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ate1904="1" hidePivotFieldList="1"/>
  <bookViews>
    <workbookView xWindow="4380" yWindow="-90" windowWidth="15600" windowHeight="11640" tabRatio="891" activeTab="12"/>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AIE!$AA$1:$AD$5573</definedName>
    <definedName name="_xlnm._FilterDatabase" localSheetId="4" hidden="1">Aves_ocorr_Vac!$A$1:$AD$13</definedName>
    <definedName name="_xlnm._FilterDatabase" localSheetId="10" hidden="1">Bruc_ocorr!$A$1:$V$300</definedName>
    <definedName name="_xlnm._FilterDatabase" localSheetId="2" hidden="1">FEPI!$A$1:$AI$1</definedName>
    <definedName name="_xlnm._FilterDatabase" localSheetId="6" hidden="1">Mormo!$A$1:$V$200</definedName>
    <definedName name="_xlnm._FilterDatabase" localSheetId="16" hidden="1">Municípios!$A$1:$C$5573</definedName>
    <definedName name="_xlnm._FilterDatabase" localSheetId="14" hidden="1">Raiva_ocorr!$A$1:$AB$5573</definedName>
    <definedName name="_xlnm._FilterDatabase" localSheetId="12" hidden="1">Tub_ocorr!$A$1:$V$300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14" i="1"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2156" i="1"/>
  <c r="AH2157" i="1"/>
  <c r="AH2158" i="1"/>
  <c r="AH2159" i="1"/>
  <c r="AH2160" i="1"/>
  <c r="AH2161" i="1"/>
  <c r="AH2162" i="1"/>
  <c r="AH2163" i="1"/>
  <c r="AH2164" i="1"/>
  <c r="AH2165" i="1"/>
  <c r="AH2166" i="1"/>
  <c r="AH2167" i="1"/>
  <c r="AH2168" i="1"/>
  <c r="AH2169" i="1"/>
  <c r="AH2170" i="1"/>
  <c r="AH2171" i="1"/>
  <c r="AH2172" i="1"/>
  <c r="AH2173" i="1"/>
  <c r="AH2174" i="1"/>
  <c r="AH2175" i="1"/>
  <c r="AH2176" i="1"/>
  <c r="AH2177" i="1"/>
  <c r="AH2178" i="1"/>
  <c r="AH2179" i="1"/>
  <c r="AH2180" i="1"/>
  <c r="AH2181" i="1"/>
  <c r="AH2182" i="1"/>
  <c r="AH2183" i="1"/>
  <c r="AH2184" i="1"/>
  <c r="AH2185" i="1"/>
  <c r="AH2186" i="1"/>
  <c r="AH2187" i="1"/>
  <c r="AH2188" i="1"/>
  <c r="AH2189"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2257" i="1"/>
  <c r="AH2258" i="1"/>
  <c r="AH2259" i="1"/>
  <c r="AH2260" i="1"/>
  <c r="AH2261" i="1"/>
  <c r="AH2262" i="1"/>
  <c r="AH2263" i="1"/>
  <c r="AH2264" i="1"/>
  <c r="AH2265" i="1"/>
  <c r="AH2266"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2292" i="1"/>
  <c r="AH2293" i="1"/>
  <c r="AH2294" i="1"/>
  <c r="AH2295" i="1"/>
  <c r="AH2296" i="1"/>
  <c r="AH2297" i="1"/>
  <c r="AH2298" i="1"/>
  <c r="AH2299" i="1"/>
  <c r="AH2300" i="1"/>
  <c r="AH2301" i="1"/>
  <c r="AH2302" i="1"/>
  <c r="AH2303" i="1"/>
  <c r="AH2304" i="1"/>
  <c r="AH2305" i="1"/>
  <c r="AH2306" i="1"/>
  <c r="AH2307" i="1"/>
  <c r="AH2308" i="1"/>
  <c r="AH2309" i="1"/>
  <c r="AH2310"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2734" i="1"/>
  <c r="AH2735" i="1"/>
  <c r="AH2736" i="1"/>
  <c r="AH2737" i="1"/>
  <c r="AH2738" i="1"/>
  <c r="AH2739" i="1"/>
  <c r="AH2740" i="1"/>
  <c r="AH2741" i="1"/>
  <c r="AH2742" i="1"/>
  <c r="AH2743" i="1"/>
  <c r="AH2744" i="1"/>
  <c r="AH2745" i="1"/>
  <c r="AH2746" i="1"/>
  <c r="AH2747" i="1"/>
  <c r="AH2748" i="1"/>
  <c r="AH2749" i="1"/>
  <c r="AH2750" i="1"/>
  <c r="AH2751" i="1"/>
  <c r="AH2752" i="1"/>
  <c r="AH2753" i="1"/>
  <c r="AH2754" i="1"/>
  <c r="AH2755" i="1"/>
  <c r="AH27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2806" i="1"/>
  <c r="AH2807" i="1"/>
  <c r="AH2808" i="1"/>
  <c r="AH2809" i="1"/>
  <c r="AH2810" i="1"/>
  <c r="AH2811" i="1"/>
  <c r="AH2812" i="1"/>
  <c r="AH2813" i="1"/>
  <c r="AH2814" i="1"/>
  <c r="AH2815" i="1"/>
  <c r="AH2816" i="1"/>
  <c r="AH2817" i="1"/>
  <c r="AH2818" i="1"/>
  <c r="AH2819" i="1"/>
  <c r="AH2820" i="1"/>
  <c r="AH2821" i="1"/>
  <c r="AH2822" i="1"/>
  <c r="AH2823" i="1"/>
  <c r="AH2824" i="1"/>
  <c r="AH2825" i="1"/>
  <c r="AH2826" i="1"/>
  <c r="AH2827" i="1"/>
  <c r="AH2828" i="1"/>
  <c r="AH2829" i="1"/>
  <c r="AH2830" i="1"/>
  <c r="AH2831" i="1"/>
  <c r="AH2832" i="1"/>
  <c r="AH2833" i="1"/>
  <c r="AH2834" i="1"/>
  <c r="AH2835" i="1"/>
  <c r="AH2836" i="1"/>
  <c r="AH2837" i="1"/>
  <c r="AH2838" i="1"/>
  <c r="AH2839" i="1"/>
  <c r="AH2840" i="1"/>
  <c r="AH2841" i="1"/>
  <c r="AH2842" i="1"/>
  <c r="AH2843" i="1"/>
  <c r="AH2844" i="1"/>
  <c r="AH2845" i="1"/>
  <c r="AH2846" i="1"/>
  <c r="AH2847" i="1"/>
  <c r="AH2848" i="1"/>
  <c r="AH2849" i="1"/>
  <c r="AH2850" i="1"/>
  <c r="AH2851" i="1"/>
  <c r="AH2852" i="1"/>
  <c r="AH2853" i="1"/>
  <c r="AH2854" i="1"/>
  <c r="AH2855" i="1"/>
  <c r="AH2856" i="1"/>
  <c r="AH2857" i="1"/>
  <c r="AH2858" i="1"/>
  <c r="AH2859" i="1"/>
  <c r="AH2860" i="1"/>
  <c r="AH2861" i="1"/>
  <c r="AH2862" i="1"/>
  <c r="AH2863" i="1"/>
  <c r="AH2864" i="1"/>
  <c r="AH2865" i="1"/>
  <c r="AH2866" i="1"/>
  <c r="AH2867" i="1"/>
  <c r="AH2868" i="1"/>
  <c r="AH2869" i="1"/>
  <c r="AH2870" i="1"/>
  <c r="AH2871" i="1"/>
  <c r="AH2872" i="1"/>
  <c r="AH2873" i="1"/>
  <c r="AH2874" i="1"/>
  <c r="AH2875" i="1"/>
  <c r="AH2876" i="1"/>
  <c r="AH2877" i="1"/>
  <c r="AH2878" i="1"/>
  <c r="AH2879" i="1"/>
  <c r="AH2880" i="1"/>
  <c r="AH2881" i="1"/>
  <c r="AH2882" i="1"/>
  <c r="AH2883" i="1"/>
  <c r="AH2884" i="1"/>
  <c r="AH2885" i="1"/>
  <c r="AH2886" i="1"/>
  <c r="AH2887" i="1"/>
  <c r="AH2888" i="1"/>
  <c r="AH2889" i="1"/>
  <c r="AH2890" i="1"/>
  <c r="AH2891" i="1"/>
  <c r="AH2892" i="1"/>
  <c r="AH2893" i="1"/>
  <c r="AH2894" i="1"/>
  <c r="AH2895" i="1"/>
  <c r="AH2896" i="1"/>
  <c r="AH2897" i="1"/>
  <c r="AH2898" i="1"/>
  <c r="AH2899" i="1"/>
  <c r="AH2900" i="1"/>
  <c r="AH2901" i="1"/>
  <c r="AH2902" i="1"/>
  <c r="AH2903" i="1"/>
  <c r="AH2904" i="1"/>
  <c r="AH2905" i="1"/>
  <c r="AH2906" i="1"/>
  <c r="AH2907" i="1"/>
  <c r="AH2908" i="1"/>
  <c r="AH2909" i="1"/>
  <c r="AH2910" i="1"/>
  <c r="AH2911" i="1"/>
  <c r="AH2912" i="1"/>
  <c r="AH2913" i="1"/>
  <c r="AH2914" i="1"/>
  <c r="AH2915" i="1"/>
  <c r="AH2916" i="1"/>
  <c r="AH2917" i="1"/>
  <c r="AH2918" i="1"/>
  <c r="AH2919" i="1"/>
  <c r="AH2920" i="1"/>
  <c r="AH2921" i="1"/>
  <c r="AH2922" i="1"/>
  <c r="AH2923" i="1"/>
  <c r="AH2924" i="1"/>
  <c r="AH2925" i="1"/>
  <c r="AH2926" i="1"/>
  <c r="AH2927" i="1"/>
  <c r="AH2928" i="1"/>
  <c r="AH2929" i="1"/>
  <c r="AH2930" i="1"/>
  <c r="AH2931" i="1"/>
  <c r="AH2932" i="1"/>
  <c r="AH2933" i="1"/>
  <c r="AH2934"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025" i="1"/>
  <c r="AH3026" i="1"/>
  <c r="AH3027" i="1"/>
  <c r="AH3028" i="1"/>
  <c r="AH3029" i="1"/>
  <c r="AH3030" i="1"/>
  <c r="AH3031" i="1"/>
  <c r="AH3032" i="1"/>
  <c r="AH3033" i="1"/>
  <c r="AH3034" i="1"/>
  <c r="AH3035" i="1"/>
  <c r="AH3036" i="1"/>
  <c r="AH3037" i="1"/>
  <c r="AH3038" i="1"/>
  <c r="AH3039" i="1"/>
  <c r="AH3040" i="1"/>
  <c r="AH3041" i="1"/>
  <c r="AH3042" i="1"/>
  <c r="AH3043" i="1"/>
  <c r="AH3044" i="1"/>
  <c r="AH3045" i="1"/>
  <c r="AH3046" i="1"/>
  <c r="AH3047" i="1"/>
  <c r="AH3048" i="1"/>
  <c r="AH3049" i="1"/>
  <c r="AH3050" i="1"/>
  <c r="AH3051" i="1"/>
  <c r="AH3052" i="1"/>
  <c r="AH3053" i="1"/>
  <c r="AH3054" i="1"/>
  <c r="AH3055" i="1"/>
  <c r="AH3056" i="1"/>
  <c r="AH3057" i="1"/>
  <c r="AH3058" i="1"/>
  <c r="AH3059" i="1"/>
  <c r="AH3060" i="1"/>
  <c r="AH3061" i="1"/>
  <c r="AH3062" i="1"/>
  <c r="AH3063" i="1"/>
  <c r="AH3064" i="1"/>
  <c r="AH3065" i="1"/>
  <c r="AH3066" i="1"/>
  <c r="AH3067" i="1"/>
  <c r="AH3068" i="1"/>
  <c r="AH3069" i="1"/>
  <c r="AH3070" i="1"/>
  <c r="AH3071" i="1"/>
  <c r="AH3072" i="1"/>
  <c r="AH3073" i="1"/>
  <c r="AH3074"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AH3099" i="1"/>
  <c r="AH3100" i="1"/>
  <c r="AH3101" i="1"/>
  <c r="AH3102" i="1"/>
  <c r="AH3103" i="1"/>
  <c r="AH3104" i="1"/>
  <c r="AH3105" i="1"/>
  <c r="AH3106" i="1"/>
  <c r="AH3107" i="1"/>
  <c r="AH3108" i="1"/>
  <c r="AH3109" i="1"/>
  <c r="AH3110" i="1"/>
  <c r="AH3111" i="1"/>
  <c r="AH3112" i="1"/>
  <c r="AH3113" i="1"/>
  <c r="AH3114" i="1"/>
  <c r="AH3115" i="1"/>
  <c r="AH3116" i="1"/>
  <c r="AH3117" i="1"/>
  <c r="AH3118" i="1"/>
  <c r="AH3119" i="1"/>
  <c r="AH3120" i="1"/>
  <c r="AH3121" i="1"/>
  <c r="AH3122" i="1"/>
  <c r="AH3123" i="1"/>
  <c r="AH3124" i="1"/>
  <c r="AH3125" i="1"/>
  <c r="AH3126" i="1"/>
  <c r="AH3127" i="1"/>
  <c r="AH3128" i="1"/>
  <c r="AH3129" i="1"/>
  <c r="AH3130" i="1"/>
  <c r="AH3131" i="1"/>
  <c r="AH3132" i="1"/>
  <c r="AH3133" i="1"/>
  <c r="AH3134" i="1"/>
  <c r="AH3135" i="1"/>
  <c r="AH3136" i="1"/>
  <c r="AH3137" i="1"/>
  <c r="AH3138" i="1"/>
  <c r="AH3139" i="1"/>
  <c r="AH3140" i="1"/>
  <c r="AH3141" i="1"/>
  <c r="AH3142" i="1"/>
  <c r="AH3143" i="1"/>
  <c r="AH3144" i="1"/>
  <c r="AH3145" i="1"/>
  <c r="AH3146" i="1"/>
  <c r="AH3147" i="1"/>
  <c r="AH3148" i="1"/>
  <c r="AH3149" i="1"/>
  <c r="AH3150" i="1"/>
  <c r="AH3151" i="1"/>
  <c r="AH3152" i="1"/>
  <c r="AH3153" i="1"/>
  <c r="AH3154" i="1"/>
  <c r="AH3155" i="1"/>
  <c r="AH3156" i="1"/>
  <c r="AH3157" i="1"/>
  <c r="AH3158" i="1"/>
  <c r="AH3159" i="1"/>
  <c r="AH3160" i="1"/>
  <c r="AH3161" i="1"/>
  <c r="AH3162" i="1"/>
  <c r="AH3163" i="1"/>
  <c r="AH3164" i="1"/>
  <c r="AH3165" i="1"/>
  <c r="AH3166" i="1"/>
  <c r="AH3167" i="1"/>
  <c r="AH3168" i="1"/>
  <c r="AH3169" i="1"/>
  <c r="AH3170" i="1"/>
  <c r="AH3171" i="1"/>
  <c r="AH3172" i="1"/>
  <c r="AH3173" i="1"/>
  <c r="AH3174" i="1"/>
  <c r="AH3175" i="1"/>
  <c r="AH3176" i="1"/>
  <c r="AH3177" i="1"/>
  <c r="AH3178" i="1"/>
  <c r="AH3179" i="1"/>
  <c r="AH3180" i="1"/>
  <c r="AH3181" i="1"/>
  <c r="AH3182" i="1"/>
  <c r="AH3183" i="1"/>
  <c r="AH3184" i="1"/>
  <c r="AH3185" i="1"/>
  <c r="AH3186" i="1"/>
  <c r="AH3187" i="1"/>
  <c r="AH3188" i="1"/>
  <c r="AH3189" i="1"/>
  <c r="AH3190" i="1"/>
  <c r="AH3191" i="1"/>
  <c r="AH3192" i="1"/>
  <c r="AH3193" i="1"/>
  <c r="AH3194" i="1"/>
  <c r="AH3195" i="1"/>
  <c r="AH3196" i="1"/>
  <c r="AH3197" i="1"/>
  <c r="AH3198" i="1"/>
  <c r="AH3199" i="1"/>
  <c r="AH3200" i="1"/>
  <c r="AH3201" i="1"/>
  <c r="AH3202" i="1"/>
  <c r="AH3203" i="1"/>
  <c r="AH3204" i="1"/>
  <c r="AH3205" i="1"/>
  <c r="AH3206" i="1"/>
  <c r="AH3207" i="1"/>
  <c r="AH3208" i="1"/>
  <c r="AH3209" i="1"/>
  <c r="AH3210" i="1"/>
  <c r="AH3211" i="1"/>
  <c r="AH3212" i="1"/>
  <c r="AH3213" i="1"/>
  <c r="AH3214" i="1"/>
  <c r="AH3215" i="1"/>
  <c r="AH3216" i="1"/>
  <c r="AH3217" i="1"/>
  <c r="AH3218" i="1"/>
  <c r="AH3219" i="1"/>
  <c r="AH3220" i="1"/>
  <c r="AH3221" i="1"/>
  <c r="AH3222" i="1"/>
  <c r="AH3223" i="1"/>
  <c r="AH3224" i="1"/>
  <c r="AH3225" i="1"/>
  <c r="AH3226" i="1"/>
  <c r="AH3227" i="1"/>
  <c r="AH3228" i="1"/>
  <c r="AH3229" i="1"/>
  <c r="AH3230" i="1"/>
  <c r="AH3231" i="1"/>
  <c r="AH3232" i="1"/>
  <c r="AH3233" i="1"/>
  <c r="AH3234" i="1"/>
  <c r="AH3235" i="1"/>
  <c r="AH3236" i="1"/>
  <c r="AH3237" i="1"/>
  <c r="AH3238" i="1"/>
  <c r="AH3239" i="1"/>
  <c r="AH3240" i="1"/>
  <c r="AH3241" i="1"/>
  <c r="AH3242" i="1"/>
  <c r="AH3243" i="1"/>
  <c r="AH3244" i="1"/>
  <c r="AH3245" i="1"/>
  <c r="AH3246" i="1"/>
  <c r="AH3247" i="1"/>
  <c r="AH3248" i="1"/>
  <c r="AH3249" i="1"/>
  <c r="AH3250" i="1"/>
  <c r="AH3251" i="1"/>
  <c r="AH3252" i="1"/>
  <c r="AH3253" i="1"/>
  <c r="AH3254" i="1"/>
  <c r="AH3255" i="1"/>
  <c r="AH3256" i="1"/>
  <c r="AH3257" i="1"/>
  <c r="AH3258" i="1"/>
  <c r="AH3259" i="1"/>
  <c r="AH3260" i="1"/>
  <c r="AH3261" i="1"/>
  <c r="AH3262" i="1"/>
  <c r="AH3263" i="1"/>
  <c r="AH3264" i="1"/>
  <c r="AH3265" i="1"/>
  <c r="AH3266" i="1"/>
  <c r="AH3267" i="1"/>
  <c r="AH3268" i="1"/>
  <c r="AH3269" i="1"/>
  <c r="AH3270" i="1"/>
  <c r="AH3271" i="1"/>
  <c r="AH3272" i="1"/>
  <c r="AH3273" i="1"/>
  <c r="AH3274" i="1"/>
  <c r="AH3275" i="1"/>
  <c r="AH3276" i="1"/>
  <c r="AH3277" i="1"/>
  <c r="AH3278" i="1"/>
  <c r="AH3279" i="1"/>
  <c r="AH3280" i="1"/>
  <c r="AH3281" i="1"/>
  <c r="AH3282" i="1"/>
  <c r="AH3283" i="1"/>
  <c r="AH3284" i="1"/>
  <c r="AH3285" i="1"/>
  <c r="AH3286" i="1"/>
  <c r="AH3287" i="1"/>
  <c r="AH3288" i="1"/>
  <c r="AH3289" i="1"/>
  <c r="AH3290" i="1"/>
  <c r="AH3291" i="1"/>
  <c r="AH3292" i="1"/>
  <c r="AH3293" i="1"/>
  <c r="AH3294" i="1"/>
  <c r="AH3295" i="1"/>
  <c r="AH3296" i="1"/>
  <c r="AH3297" i="1"/>
  <c r="AH3298" i="1"/>
  <c r="AH3299" i="1"/>
  <c r="AH3300" i="1"/>
  <c r="AH3301" i="1"/>
  <c r="AH3302" i="1"/>
  <c r="AH3303" i="1"/>
  <c r="AH3304" i="1"/>
  <c r="AH3305" i="1"/>
  <c r="AH3306" i="1"/>
  <c r="AH3307" i="1"/>
  <c r="AH3308" i="1"/>
  <c r="AH3309" i="1"/>
  <c r="AH3310" i="1"/>
  <c r="AH3311" i="1"/>
  <c r="AH3312" i="1"/>
  <c r="AH3313" i="1"/>
  <c r="AH3314" i="1"/>
  <c r="AH3315" i="1"/>
  <c r="AH3316" i="1"/>
  <c r="AH3317" i="1"/>
  <c r="AH3318" i="1"/>
  <c r="AH3319" i="1"/>
  <c r="AH3320" i="1"/>
  <c r="AH3321" i="1"/>
  <c r="AH3322" i="1"/>
  <c r="AH3323" i="1"/>
  <c r="AH3324" i="1"/>
  <c r="AH3325" i="1"/>
  <c r="AH3326" i="1"/>
  <c r="AH3327" i="1"/>
  <c r="AH3328" i="1"/>
  <c r="AH3329" i="1"/>
  <c r="AH3330" i="1"/>
  <c r="AH3331" i="1"/>
  <c r="AH3332" i="1"/>
  <c r="AH3333" i="1"/>
  <c r="AH3334" i="1"/>
  <c r="AH3335" i="1"/>
  <c r="AH3336" i="1"/>
  <c r="AH3337" i="1"/>
  <c r="AH3338" i="1"/>
  <c r="AH3339" i="1"/>
  <c r="AH3340" i="1"/>
  <c r="AH3341" i="1"/>
  <c r="AH3342" i="1"/>
  <c r="AH3343" i="1"/>
  <c r="AH3344" i="1"/>
  <c r="AH3345" i="1"/>
  <c r="AH3346" i="1"/>
  <c r="AH3347" i="1"/>
  <c r="AH3348" i="1"/>
  <c r="AH3349" i="1"/>
  <c r="AH3350" i="1"/>
  <c r="AH3351" i="1"/>
  <c r="AH3352" i="1"/>
  <c r="AH3353" i="1"/>
  <c r="AH3354" i="1"/>
  <c r="AH3355" i="1"/>
  <c r="AH3356" i="1"/>
  <c r="AH3357" i="1"/>
  <c r="AH3358" i="1"/>
  <c r="AH3359" i="1"/>
  <c r="AH3360" i="1"/>
  <c r="AH3361" i="1"/>
  <c r="AH3362" i="1"/>
  <c r="AH3363" i="1"/>
  <c r="AH3364" i="1"/>
  <c r="AH3365" i="1"/>
  <c r="AH3366" i="1"/>
  <c r="AH3367" i="1"/>
  <c r="AH3368" i="1"/>
  <c r="AH3369" i="1"/>
  <c r="AH3370" i="1"/>
  <c r="AH3371" i="1"/>
  <c r="AH3372" i="1"/>
  <c r="AH3373" i="1"/>
  <c r="AH3374" i="1"/>
  <c r="AH3375" i="1"/>
  <c r="AH3376" i="1"/>
  <c r="AH3377" i="1"/>
  <c r="AH3378" i="1"/>
  <c r="AH3379" i="1"/>
  <c r="AH3380" i="1"/>
  <c r="AH3381" i="1"/>
  <c r="AH3382" i="1"/>
  <c r="AH3383" i="1"/>
  <c r="AH3384" i="1"/>
  <c r="AH3385" i="1"/>
  <c r="AH3386" i="1"/>
  <c r="AH3387" i="1"/>
  <c r="AH3388" i="1"/>
  <c r="AH3389" i="1"/>
  <c r="AH3390" i="1"/>
  <c r="AH3391" i="1"/>
  <c r="AH3392" i="1"/>
  <c r="AH3393" i="1"/>
  <c r="AH3394" i="1"/>
  <c r="AH3395" i="1"/>
  <c r="AH3396" i="1"/>
  <c r="AH3397" i="1"/>
  <c r="AH3398" i="1"/>
  <c r="AH3399" i="1"/>
  <c r="AH3400" i="1"/>
  <c r="AH3401" i="1"/>
  <c r="AH3402" i="1"/>
  <c r="AH3403" i="1"/>
  <c r="AH3404" i="1"/>
  <c r="AH3405" i="1"/>
  <c r="AH3406" i="1"/>
  <c r="AH3407" i="1"/>
  <c r="AH3408" i="1"/>
  <c r="AH3409" i="1"/>
  <c r="AH3410" i="1"/>
  <c r="AH3411" i="1"/>
  <c r="AH3412" i="1"/>
  <c r="AH3413" i="1"/>
  <c r="AH3414" i="1"/>
  <c r="AH3415" i="1"/>
  <c r="AH3416" i="1"/>
  <c r="AH3417" i="1"/>
  <c r="AH3418" i="1"/>
  <c r="AH3419" i="1"/>
  <c r="AH3420" i="1"/>
  <c r="AH3421" i="1"/>
  <c r="AH3422" i="1"/>
  <c r="AH3423" i="1"/>
  <c r="AH3424" i="1"/>
  <c r="AH3425" i="1"/>
  <c r="AH3426" i="1"/>
  <c r="AH3427" i="1"/>
  <c r="AH3428" i="1"/>
  <c r="AH3429" i="1"/>
  <c r="AH3430" i="1"/>
  <c r="AH3431" i="1"/>
  <c r="AH3432" i="1"/>
  <c r="AH3433" i="1"/>
  <c r="AH3434" i="1"/>
  <c r="AH3435" i="1"/>
  <c r="AH3436" i="1"/>
  <c r="AH3437" i="1"/>
  <c r="AH3438" i="1"/>
  <c r="AH3439" i="1"/>
  <c r="AH3440" i="1"/>
  <c r="AH3441" i="1"/>
  <c r="AH3442" i="1"/>
  <c r="AH3443" i="1"/>
  <c r="AH3444" i="1"/>
  <c r="AH3445" i="1"/>
  <c r="AH3446" i="1"/>
  <c r="AH3447" i="1"/>
  <c r="AH3448" i="1"/>
  <c r="AH3449" i="1"/>
  <c r="AH3450" i="1"/>
  <c r="AH3451" i="1"/>
  <c r="AH3452" i="1"/>
  <c r="AH3453" i="1"/>
  <c r="AH3454" i="1"/>
  <c r="AH3455" i="1"/>
  <c r="AH3456" i="1"/>
  <c r="AH3457" i="1"/>
  <c r="AH3458" i="1"/>
  <c r="AH3459" i="1"/>
  <c r="AH3460" i="1"/>
  <c r="AH3461" i="1"/>
  <c r="AH3462" i="1"/>
  <c r="AH3463" i="1"/>
  <c r="AH3464" i="1"/>
  <c r="AH3465" i="1"/>
  <c r="AH3466" i="1"/>
  <c r="AH3467" i="1"/>
  <c r="AH3468" i="1"/>
  <c r="AH3469" i="1"/>
  <c r="AH3470" i="1"/>
  <c r="AH3471" i="1"/>
  <c r="AH3472" i="1"/>
  <c r="AH3473" i="1"/>
  <c r="AH3474" i="1"/>
  <c r="AH3475" i="1"/>
  <c r="AH3476" i="1"/>
  <c r="AH3477" i="1"/>
  <c r="AH3478" i="1"/>
  <c r="AH3479" i="1"/>
  <c r="AH3480" i="1"/>
  <c r="AH3481" i="1"/>
  <c r="AH3482" i="1"/>
  <c r="AH3483" i="1"/>
  <c r="AH3484" i="1"/>
  <c r="AH3485" i="1"/>
  <c r="AH3486" i="1"/>
  <c r="AH3487" i="1"/>
  <c r="AH3488" i="1"/>
  <c r="AH3489" i="1"/>
  <c r="AH3490" i="1"/>
  <c r="AH3491" i="1"/>
  <c r="AH3492" i="1"/>
  <c r="AH3493" i="1"/>
  <c r="AH3494" i="1"/>
  <c r="AH3495" i="1"/>
  <c r="AH3496" i="1"/>
  <c r="AH3497" i="1"/>
  <c r="AH3498" i="1"/>
  <c r="AH3499" i="1"/>
  <c r="AH3500" i="1"/>
  <c r="AH3501" i="1"/>
  <c r="AH3502" i="1"/>
  <c r="AH3503" i="1"/>
  <c r="AH3504" i="1"/>
  <c r="AH3505" i="1"/>
  <c r="AH3506" i="1"/>
  <c r="AH3507" i="1"/>
  <c r="AH3508" i="1"/>
  <c r="AH3509" i="1"/>
  <c r="AH3510" i="1"/>
  <c r="AH3511" i="1"/>
  <c r="AH3512" i="1"/>
  <c r="AH3513" i="1"/>
  <c r="AH3514" i="1"/>
  <c r="AH3515" i="1"/>
  <c r="AH3516" i="1"/>
  <c r="AH3517" i="1"/>
  <c r="AH3518" i="1"/>
  <c r="AH3519" i="1"/>
  <c r="AH3520" i="1"/>
  <c r="AH3521" i="1"/>
  <c r="AH3522" i="1"/>
  <c r="AH3523" i="1"/>
  <c r="AH3524" i="1"/>
  <c r="AH3525" i="1"/>
  <c r="AH3526" i="1"/>
  <c r="AH3527" i="1"/>
  <c r="AH3528" i="1"/>
  <c r="AH3529" i="1"/>
  <c r="AH3530" i="1"/>
  <c r="AH3531" i="1"/>
  <c r="AH3532" i="1"/>
  <c r="AH3533" i="1"/>
  <c r="AH3534" i="1"/>
  <c r="AH3535" i="1"/>
  <c r="AH3536" i="1"/>
  <c r="AH3537" i="1"/>
  <c r="AH3538" i="1"/>
  <c r="AH3539" i="1"/>
  <c r="AH3540" i="1"/>
  <c r="AH3541" i="1"/>
  <c r="AH3542" i="1"/>
  <c r="AH3543" i="1"/>
  <c r="AH3544" i="1"/>
  <c r="AH3545" i="1"/>
  <c r="AH3546" i="1"/>
  <c r="AH3547" i="1"/>
  <c r="AH3548" i="1"/>
  <c r="AH3549" i="1"/>
  <c r="AH3550" i="1"/>
  <c r="AH3551" i="1"/>
  <c r="AH3552" i="1"/>
  <c r="AH3553" i="1"/>
  <c r="AH3554" i="1"/>
  <c r="AH3555" i="1"/>
  <c r="AH3556" i="1"/>
  <c r="AH3557" i="1"/>
  <c r="AH3558" i="1"/>
  <c r="AH3559" i="1"/>
  <c r="AH3560" i="1"/>
  <c r="AH3561" i="1"/>
  <c r="AH3562" i="1"/>
  <c r="AH3563" i="1"/>
  <c r="AH3564" i="1"/>
  <c r="AH3565" i="1"/>
  <c r="AH3566" i="1"/>
  <c r="AH3567" i="1"/>
  <c r="AH3568" i="1"/>
  <c r="AH3569" i="1"/>
  <c r="AH3570" i="1"/>
  <c r="AH3571" i="1"/>
  <c r="AH3572" i="1"/>
  <c r="AH3573" i="1"/>
  <c r="AH3574" i="1"/>
  <c r="AH3575" i="1"/>
  <c r="AH3576" i="1"/>
  <c r="AH3577" i="1"/>
  <c r="AH3578" i="1"/>
  <c r="AH3579" i="1"/>
  <c r="AH3580" i="1"/>
  <c r="AH3581" i="1"/>
  <c r="AH3582" i="1"/>
  <c r="AH3583" i="1"/>
  <c r="AH3584" i="1"/>
  <c r="AH3585" i="1"/>
  <c r="AH3586" i="1"/>
  <c r="AH3587" i="1"/>
  <c r="AH3588" i="1"/>
  <c r="AH3589" i="1"/>
  <c r="AH3590" i="1"/>
  <c r="AH3591" i="1"/>
  <c r="AH3592" i="1"/>
  <c r="AH3593" i="1"/>
  <c r="AH3594" i="1"/>
  <c r="AH3595" i="1"/>
  <c r="AH3596" i="1"/>
  <c r="AH3597" i="1"/>
  <c r="AH3598" i="1"/>
  <c r="AH3599" i="1"/>
  <c r="AH3600" i="1"/>
  <c r="AH3601" i="1"/>
  <c r="AH3602" i="1"/>
  <c r="AH3603" i="1"/>
  <c r="AH3604" i="1"/>
  <c r="AH3605" i="1"/>
  <c r="AH3606" i="1"/>
  <c r="AH3607" i="1"/>
  <c r="AH3608" i="1"/>
  <c r="AH3609" i="1"/>
  <c r="AH3610" i="1"/>
  <c r="AH3611" i="1"/>
  <c r="AH3612" i="1"/>
  <c r="AH3613" i="1"/>
  <c r="AH3614" i="1"/>
  <c r="AH3615" i="1"/>
  <c r="AH3616" i="1"/>
  <c r="AH3617" i="1"/>
  <c r="AH3618" i="1"/>
  <c r="AH3619" i="1"/>
  <c r="AH3620" i="1"/>
  <c r="AH3621" i="1"/>
  <c r="AH3622" i="1"/>
  <c r="AH3623" i="1"/>
  <c r="AH3624" i="1"/>
  <c r="AH3625" i="1"/>
  <c r="AH3626" i="1"/>
  <c r="AH3627" i="1"/>
  <c r="AH3628" i="1"/>
  <c r="AH3629" i="1"/>
  <c r="AH3630" i="1"/>
  <c r="AH3631" i="1"/>
  <c r="AH3632" i="1"/>
  <c r="AH3633" i="1"/>
  <c r="AH3634" i="1"/>
  <c r="AH3635" i="1"/>
  <c r="AH3636" i="1"/>
  <c r="AH3637" i="1"/>
  <c r="AH3638" i="1"/>
  <c r="AH3639" i="1"/>
  <c r="AH3640" i="1"/>
  <c r="AH3641" i="1"/>
  <c r="AH3642" i="1"/>
  <c r="AH3643" i="1"/>
  <c r="AH3644" i="1"/>
  <c r="AH3645" i="1"/>
  <c r="AH3646" i="1"/>
  <c r="AH3647" i="1"/>
  <c r="AH3648" i="1"/>
  <c r="AH3649" i="1"/>
  <c r="AH3650" i="1"/>
  <c r="AH3651" i="1"/>
  <c r="AH3652" i="1"/>
  <c r="AH3653" i="1"/>
  <c r="AH3654" i="1"/>
  <c r="AH3655" i="1"/>
  <c r="AH3656" i="1"/>
  <c r="AH3657" i="1"/>
  <c r="AH3658" i="1"/>
  <c r="AH3659" i="1"/>
  <c r="AH3660" i="1"/>
  <c r="AH3661" i="1"/>
  <c r="AH3662" i="1"/>
  <c r="AH3663" i="1"/>
  <c r="AH3664" i="1"/>
  <c r="AH3665" i="1"/>
  <c r="AH3666" i="1"/>
  <c r="AH3667" i="1"/>
  <c r="AH3668" i="1"/>
  <c r="AH3669" i="1"/>
  <c r="AH3670" i="1"/>
  <c r="AH3671" i="1"/>
  <c r="AH3672" i="1"/>
  <c r="AH3673" i="1"/>
  <c r="AH3674" i="1"/>
  <c r="AH3675" i="1"/>
  <c r="AH3676" i="1"/>
  <c r="AH3677" i="1"/>
  <c r="AH3678" i="1"/>
  <c r="AH3679" i="1"/>
  <c r="AH3680" i="1"/>
  <c r="AH3681" i="1"/>
  <c r="AH3682" i="1"/>
  <c r="AH3683" i="1"/>
  <c r="AH3684" i="1"/>
  <c r="AH3685" i="1"/>
  <c r="AH3686" i="1"/>
  <c r="AH3687" i="1"/>
  <c r="AH3688" i="1"/>
  <c r="AH3689" i="1"/>
  <c r="AH3690" i="1"/>
  <c r="AH3691" i="1"/>
  <c r="AH3692" i="1"/>
  <c r="AH3693" i="1"/>
  <c r="AH3694" i="1"/>
  <c r="AH3695" i="1"/>
  <c r="AH3696" i="1"/>
  <c r="AH3697" i="1"/>
  <c r="AH3698" i="1"/>
  <c r="AH3699" i="1"/>
  <c r="AH3700" i="1"/>
  <c r="AH3701" i="1"/>
  <c r="AH3702" i="1"/>
  <c r="AH3703" i="1"/>
  <c r="AH3704" i="1"/>
  <c r="AH3705" i="1"/>
  <c r="AH3706" i="1"/>
  <c r="AH3707" i="1"/>
  <c r="AH3708" i="1"/>
  <c r="AH3709" i="1"/>
  <c r="AH3710" i="1"/>
  <c r="AH3711" i="1"/>
  <c r="AH3712" i="1"/>
  <c r="AH3713" i="1"/>
  <c r="AH3714" i="1"/>
  <c r="AH3715" i="1"/>
  <c r="AH3716" i="1"/>
  <c r="AH3717" i="1"/>
  <c r="AH3718" i="1"/>
  <c r="AH3719" i="1"/>
  <c r="AH3720" i="1"/>
  <c r="AH3721" i="1"/>
  <c r="AH3722" i="1"/>
  <c r="AH3723" i="1"/>
  <c r="AH3724" i="1"/>
  <c r="AH3725" i="1"/>
  <c r="AH3726" i="1"/>
  <c r="AH3727" i="1"/>
  <c r="AH3728" i="1"/>
  <c r="AH3729" i="1"/>
  <c r="AH3730" i="1"/>
  <c r="AH3731" i="1"/>
  <c r="AH3732" i="1"/>
  <c r="AH3733" i="1"/>
  <c r="AH3734" i="1"/>
  <c r="AH3735" i="1"/>
  <c r="AH3736" i="1"/>
  <c r="AH3737" i="1"/>
  <c r="AH3738" i="1"/>
  <c r="AH3739" i="1"/>
  <c r="AH3740" i="1"/>
  <c r="AH3741" i="1"/>
  <c r="AH3742" i="1"/>
  <c r="AH3743" i="1"/>
  <c r="AH3744" i="1"/>
  <c r="AH3745" i="1"/>
  <c r="AH3746" i="1"/>
  <c r="AH3747" i="1"/>
  <c r="AH3748" i="1"/>
  <c r="AH3749" i="1"/>
  <c r="AH3750" i="1"/>
  <c r="AH3751" i="1"/>
  <c r="AH3752" i="1"/>
  <c r="AH3753" i="1"/>
  <c r="AH3754" i="1"/>
  <c r="AH3755" i="1"/>
  <c r="AH3756" i="1"/>
  <c r="AH3757" i="1"/>
  <c r="AH3758" i="1"/>
  <c r="AH3759" i="1"/>
  <c r="AH3760" i="1"/>
  <c r="AH3761" i="1"/>
  <c r="AH3762" i="1"/>
  <c r="AH3763" i="1"/>
  <c r="AH3764" i="1"/>
  <c r="AH3765" i="1"/>
  <c r="AH3766" i="1"/>
  <c r="AH3767" i="1"/>
  <c r="AH3768" i="1"/>
  <c r="AH3769" i="1"/>
  <c r="AH3770" i="1"/>
  <c r="AH3771" i="1"/>
  <c r="AH3772" i="1"/>
  <c r="AH3773" i="1"/>
  <c r="AH3774" i="1"/>
  <c r="AH3775" i="1"/>
  <c r="AH3776" i="1"/>
  <c r="AH3777" i="1"/>
  <c r="AH3778" i="1"/>
  <c r="AH3779" i="1"/>
  <c r="AH3780" i="1"/>
  <c r="AH3781" i="1"/>
  <c r="AH3782" i="1"/>
  <c r="AH3783" i="1"/>
  <c r="AH3784" i="1"/>
  <c r="AH3785" i="1"/>
  <c r="AH3786" i="1"/>
  <c r="AH3787" i="1"/>
  <c r="AH3788" i="1"/>
  <c r="AH3789" i="1"/>
  <c r="AH3790" i="1"/>
  <c r="AH3791" i="1"/>
  <c r="AH3792" i="1"/>
  <c r="AH3793" i="1"/>
  <c r="AH3794" i="1"/>
  <c r="AH3795" i="1"/>
  <c r="AH3796" i="1"/>
  <c r="AH3797" i="1"/>
  <c r="AH3798" i="1"/>
  <c r="AH3799" i="1"/>
  <c r="AH3800" i="1"/>
  <c r="AH3801" i="1"/>
  <c r="AH3802" i="1"/>
  <c r="AH3803" i="1"/>
  <c r="AH3804" i="1"/>
  <c r="AH3805" i="1"/>
  <c r="AH3806" i="1"/>
  <c r="AH3807" i="1"/>
  <c r="AH3808" i="1"/>
  <c r="AH3809" i="1"/>
  <c r="AH3810" i="1"/>
  <c r="AH3811" i="1"/>
  <c r="AH3812" i="1"/>
  <c r="AH3813" i="1"/>
  <c r="AH3814" i="1"/>
  <c r="AH3815" i="1"/>
  <c r="AH3816" i="1"/>
  <c r="AH3817" i="1"/>
  <c r="AH3818" i="1"/>
  <c r="AH3819" i="1"/>
  <c r="AH3820" i="1"/>
  <c r="AH3821" i="1"/>
  <c r="AH3822" i="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3873" i="1"/>
  <c r="AH3874" i="1"/>
  <c r="AH3875" i="1"/>
  <c r="AH3876" i="1"/>
  <c r="AH3877" i="1"/>
  <c r="AH3878" i="1"/>
  <c r="AH3879" i="1"/>
  <c r="AH3880" i="1"/>
  <c r="AH3881" i="1"/>
  <c r="AH3882"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3905" i="1"/>
  <c r="AH3906" i="1"/>
  <c r="AH3907" i="1"/>
  <c r="AH3908" i="1"/>
  <c r="AH3909" i="1"/>
  <c r="AH3910" i="1"/>
  <c r="AH3911" i="1"/>
  <c r="AH3912" i="1"/>
  <c r="AH3913" i="1"/>
  <c r="AH3914" i="1"/>
  <c r="AH3915" i="1"/>
  <c r="AH3916" i="1"/>
  <c r="AH3917" i="1"/>
  <c r="AH3918" i="1"/>
  <c r="AH3919" i="1"/>
  <c r="AH3920" i="1"/>
  <c r="AH3921" i="1"/>
  <c r="AH3922" i="1"/>
  <c r="AH3923" i="1"/>
  <c r="AH3924" i="1"/>
  <c r="AH3925" i="1"/>
  <c r="AH3926" i="1"/>
  <c r="AH3927" i="1"/>
  <c r="AH3928" i="1"/>
  <c r="AH3929" i="1"/>
  <c r="AH3930" i="1"/>
  <c r="AH3931" i="1"/>
  <c r="AH3932" i="1"/>
  <c r="AH3933" i="1"/>
  <c r="AH3934" i="1"/>
  <c r="AH3935" i="1"/>
  <c r="AH3936" i="1"/>
  <c r="AH3937" i="1"/>
  <c r="AH3938" i="1"/>
  <c r="AH3939" i="1"/>
  <c r="AH3940" i="1"/>
  <c r="AH3941" i="1"/>
  <c r="AH3942" i="1"/>
  <c r="AH3943" i="1"/>
  <c r="AH3944" i="1"/>
  <c r="AH3945" i="1"/>
  <c r="AH3946" i="1"/>
  <c r="AH3947" i="1"/>
  <c r="AH3948" i="1"/>
  <c r="AH3949" i="1"/>
  <c r="AH3950" i="1"/>
  <c r="AH3951" i="1"/>
  <c r="AH3952" i="1"/>
  <c r="AH3953" i="1"/>
  <c r="AH3954" i="1"/>
  <c r="AH3955" i="1"/>
  <c r="AH3956" i="1"/>
  <c r="AH3957" i="1"/>
  <c r="AH3958" i="1"/>
  <c r="AH3959" i="1"/>
  <c r="AH3960" i="1"/>
  <c r="AH3961" i="1"/>
  <c r="AH3962" i="1"/>
  <c r="AH3963" i="1"/>
  <c r="AH3964" i="1"/>
  <c r="AH3965" i="1"/>
  <c r="AH3966" i="1"/>
  <c r="AH3967" i="1"/>
  <c r="AH3968" i="1"/>
  <c r="AH3969" i="1"/>
  <c r="AH3970" i="1"/>
  <c r="AH3971" i="1"/>
  <c r="AH3972" i="1"/>
  <c r="AH3973" i="1"/>
  <c r="AH3974" i="1"/>
  <c r="AH3975" i="1"/>
  <c r="AH3976" i="1"/>
  <c r="AH3977" i="1"/>
  <c r="AH3978" i="1"/>
  <c r="AH3979" i="1"/>
  <c r="AH3980" i="1"/>
  <c r="AH3981" i="1"/>
  <c r="AH3982" i="1"/>
  <c r="AH3983" i="1"/>
  <c r="AH3984" i="1"/>
  <c r="AH3985" i="1"/>
  <c r="AH3986" i="1"/>
  <c r="AH3987" i="1"/>
  <c r="AH3988" i="1"/>
  <c r="AH3989" i="1"/>
  <c r="AH3990" i="1"/>
  <c r="AH3991" i="1"/>
  <c r="AH3992" i="1"/>
  <c r="AH3993" i="1"/>
  <c r="AH3994" i="1"/>
  <c r="AH3995" i="1"/>
  <c r="AH3996" i="1"/>
  <c r="AH3997" i="1"/>
  <c r="AH3998" i="1"/>
  <c r="AH3999" i="1"/>
  <c r="AH4000" i="1"/>
  <c r="AH4001" i="1"/>
  <c r="AH4002" i="1"/>
  <c r="AH4003" i="1"/>
  <c r="AH4004" i="1"/>
  <c r="AH4005" i="1"/>
  <c r="AH4006" i="1"/>
  <c r="AH4007" i="1"/>
  <c r="AH4008" i="1"/>
  <c r="AH4009" i="1"/>
  <c r="AH4010" i="1"/>
  <c r="AH4011" i="1"/>
  <c r="AH4012" i="1"/>
  <c r="AH4013" i="1"/>
  <c r="AH4014" i="1"/>
  <c r="AH4015" i="1"/>
  <c r="AH4016" i="1"/>
  <c r="AH4017" i="1"/>
  <c r="AH4018" i="1"/>
  <c r="AH4019" i="1"/>
  <c r="AH4020" i="1"/>
  <c r="AH4021" i="1"/>
  <c r="AH4022" i="1"/>
  <c r="AH4023" i="1"/>
  <c r="AH4024" i="1"/>
  <c r="AH4025" i="1"/>
  <c r="AH4026" i="1"/>
  <c r="AH4027" i="1"/>
  <c r="AH4028" i="1"/>
  <c r="AH4029" i="1"/>
  <c r="AH4030" i="1"/>
  <c r="AH4031" i="1"/>
  <c r="AH4032" i="1"/>
  <c r="AH4033" i="1"/>
  <c r="AH4034" i="1"/>
  <c r="AH4035" i="1"/>
  <c r="AH4036" i="1"/>
  <c r="AH4037" i="1"/>
  <c r="AH4038" i="1"/>
  <c r="AH4039" i="1"/>
  <c r="AH4040" i="1"/>
  <c r="AH4041" i="1"/>
  <c r="AH4042" i="1"/>
  <c r="AH4043" i="1"/>
  <c r="AH4044" i="1"/>
  <c r="AH4045" i="1"/>
  <c r="AH4046" i="1"/>
  <c r="AH4047" i="1"/>
  <c r="AH4048" i="1"/>
  <c r="AH4049" i="1"/>
  <c r="AH4050" i="1"/>
  <c r="AH4051" i="1"/>
  <c r="AH4052" i="1"/>
  <c r="AH4053" i="1"/>
  <c r="AH4054" i="1"/>
  <c r="AH4055" i="1"/>
  <c r="AH4056" i="1"/>
  <c r="AH4057" i="1"/>
  <c r="AH4058" i="1"/>
  <c r="AH4059" i="1"/>
  <c r="AH4060" i="1"/>
  <c r="AH4061" i="1"/>
  <c r="AH4062" i="1"/>
  <c r="AH4063" i="1"/>
  <c r="AH4064" i="1"/>
  <c r="AH4065" i="1"/>
  <c r="AH4066" i="1"/>
  <c r="AH4067" i="1"/>
  <c r="AH4068" i="1"/>
  <c r="AH4069" i="1"/>
  <c r="AH4070" i="1"/>
  <c r="AH4071" i="1"/>
  <c r="AH4072" i="1"/>
  <c r="AH4073" i="1"/>
  <c r="AH4074" i="1"/>
  <c r="AH4075" i="1"/>
  <c r="AH4076" i="1"/>
  <c r="AH4077" i="1"/>
  <c r="AH4078" i="1"/>
  <c r="AH4079" i="1"/>
  <c r="AH4080" i="1"/>
  <c r="AH4081" i="1"/>
  <c r="AH4082" i="1"/>
  <c r="AH4083" i="1"/>
  <c r="AH4084" i="1"/>
  <c r="AH4085" i="1"/>
  <c r="AH4086" i="1"/>
  <c r="AH4087" i="1"/>
  <c r="AH4088" i="1"/>
  <c r="AH4089" i="1"/>
  <c r="AH4090" i="1"/>
  <c r="AH4091" i="1"/>
  <c r="AH4092" i="1"/>
  <c r="AH4093" i="1"/>
  <c r="AH4094" i="1"/>
  <c r="AH4095" i="1"/>
  <c r="AH4096" i="1"/>
  <c r="AH4097" i="1"/>
  <c r="AH4098" i="1"/>
  <c r="AH4099" i="1"/>
  <c r="AH4100" i="1"/>
  <c r="AH4101" i="1"/>
  <c r="AH4102" i="1"/>
  <c r="AH4103" i="1"/>
  <c r="AH4104" i="1"/>
  <c r="AH4105" i="1"/>
  <c r="AH4106" i="1"/>
  <c r="AH4107" i="1"/>
  <c r="AH4108" i="1"/>
  <c r="AH4109" i="1"/>
  <c r="AH4110" i="1"/>
  <c r="AH4111" i="1"/>
  <c r="AH4112" i="1"/>
  <c r="AH4113" i="1"/>
  <c r="AH4114" i="1"/>
  <c r="AH4115" i="1"/>
  <c r="AH4116" i="1"/>
  <c r="AH4117" i="1"/>
  <c r="AH4118" i="1"/>
  <c r="AH4119" i="1"/>
  <c r="AH4120" i="1"/>
  <c r="AH4121" i="1"/>
  <c r="AH4122" i="1"/>
  <c r="AH4123" i="1"/>
  <c r="AH4124" i="1"/>
  <c r="AH4125" i="1"/>
  <c r="AH4126" i="1"/>
  <c r="AH4127" i="1"/>
  <c r="AH4128" i="1"/>
  <c r="AH4129" i="1"/>
  <c r="AH4130" i="1"/>
  <c r="AH4131" i="1"/>
  <c r="AH4132" i="1"/>
  <c r="AH4133" i="1"/>
  <c r="AH4134" i="1"/>
  <c r="AH4135" i="1"/>
  <c r="AH4136" i="1"/>
  <c r="AH4137" i="1"/>
  <c r="AH4138" i="1"/>
  <c r="AH4139" i="1"/>
  <c r="AH4140" i="1"/>
  <c r="AH4141" i="1"/>
  <c r="AH4142" i="1"/>
  <c r="AH4143" i="1"/>
  <c r="AH4144" i="1"/>
  <c r="AH4145" i="1"/>
  <c r="AH4146" i="1"/>
  <c r="AH4147" i="1"/>
  <c r="AH4148" i="1"/>
  <c r="AH4149" i="1"/>
  <c r="AH4150" i="1"/>
  <c r="AH4151" i="1"/>
  <c r="AH4152" i="1"/>
  <c r="AH4153" i="1"/>
  <c r="AH4154" i="1"/>
  <c r="AH4155" i="1"/>
  <c r="AH4156" i="1"/>
  <c r="AH4157" i="1"/>
  <c r="AH4158" i="1"/>
  <c r="AH4159" i="1"/>
  <c r="AH4160" i="1"/>
  <c r="AH4161" i="1"/>
  <c r="AH4162" i="1"/>
  <c r="AH4163" i="1"/>
  <c r="AH4164" i="1"/>
  <c r="AH4165" i="1"/>
  <c r="AH4166" i="1"/>
  <c r="AH4167" i="1"/>
  <c r="AH4168" i="1"/>
  <c r="AH4169" i="1"/>
  <c r="AH4170" i="1"/>
  <c r="AH4171" i="1"/>
  <c r="AH4172" i="1"/>
  <c r="AH4173" i="1"/>
  <c r="AH4174" i="1"/>
  <c r="AH4175" i="1"/>
  <c r="AH4176" i="1"/>
  <c r="AH4177" i="1"/>
  <c r="AH4178" i="1"/>
  <c r="AH4179" i="1"/>
  <c r="AH4180" i="1"/>
  <c r="AH4181" i="1"/>
  <c r="AH4182" i="1"/>
  <c r="AH4183" i="1"/>
  <c r="AH4184" i="1"/>
  <c r="AH4185" i="1"/>
  <c r="AH4186" i="1"/>
  <c r="AH4187" i="1"/>
  <c r="AH4188" i="1"/>
  <c r="AH4189" i="1"/>
  <c r="AH4190" i="1"/>
  <c r="AH4191" i="1"/>
  <c r="AH4192" i="1"/>
  <c r="AH4193" i="1"/>
  <c r="AH4194" i="1"/>
  <c r="AH4195" i="1"/>
  <c r="AH4196" i="1"/>
  <c r="AH4197" i="1"/>
  <c r="AH4198" i="1"/>
  <c r="AH4199" i="1"/>
  <c r="AH4200" i="1"/>
  <c r="AH4201" i="1"/>
  <c r="AH4202" i="1"/>
  <c r="AH4203" i="1"/>
  <c r="AH4204" i="1"/>
  <c r="AH4205" i="1"/>
  <c r="AH4206" i="1"/>
  <c r="AH4207" i="1"/>
  <c r="AH4208" i="1"/>
  <c r="AH4209" i="1"/>
  <c r="AH4210" i="1"/>
  <c r="AH4211" i="1"/>
  <c r="AH4212" i="1"/>
  <c r="AH4213" i="1"/>
  <c r="AH4214" i="1"/>
  <c r="AH4215" i="1"/>
  <c r="AH4216" i="1"/>
  <c r="AH4217" i="1"/>
  <c r="AH4218" i="1"/>
  <c r="AH4219" i="1"/>
  <c r="AH4220" i="1"/>
  <c r="AH4221" i="1"/>
  <c r="AH4222" i="1"/>
  <c r="AH4223" i="1"/>
  <c r="AH4224" i="1"/>
  <c r="AH4225" i="1"/>
  <c r="AH4226" i="1"/>
  <c r="AH4227" i="1"/>
  <c r="AH4228" i="1"/>
  <c r="AH4229" i="1"/>
  <c r="AH4230" i="1"/>
  <c r="AH4231" i="1"/>
  <c r="AH4232" i="1"/>
  <c r="AH4233" i="1"/>
  <c r="AH4234" i="1"/>
  <c r="AH4235" i="1"/>
  <c r="AH4236" i="1"/>
  <c r="AH4237" i="1"/>
  <c r="AH4238" i="1"/>
  <c r="AH4239" i="1"/>
  <c r="AH4240" i="1"/>
  <c r="AH4241" i="1"/>
  <c r="AH4242" i="1"/>
  <c r="AH4243" i="1"/>
  <c r="AH4244" i="1"/>
  <c r="AH4245" i="1"/>
  <c r="AH4246" i="1"/>
  <c r="AH4247" i="1"/>
  <c r="AH4248" i="1"/>
  <c r="AH4249" i="1"/>
  <c r="AH4250" i="1"/>
  <c r="AH4251" i="1"/>
  <c r="AH4252" i="1"/>
  <c r="AH4253" i="1"/>
  <c r="AH4254" i="1"/>
  <c r="AH4255" i="1"/>
  <c r="AH4256" i="1"/>
  <c r="AH4257" i="1"/>
  <c r="AH4258" i="1"/>
  <c r="AH4259" i="1"/>
  <c r="AH4260" i="1"/>
  <c r="AH4261" i="1"/>
  <c r="AH4262" i="1"/>
  <c r="AH4263" i="1"/>
  <c r="AH4264" i="1"/>
  <c r="AH4265" i="1"/>
  <c r="AH4266" i="1"/>
  <c r="AH4267" i="1"/>
  <c r="AH4268" i="1"/>
  <c r="AH4269" i="1"/>
  <c r="AH4270" i="1"/>
  <c r="AH4271" i="1"/>
  <c r="AH4272" i="1"/>
  <c r="AH4273" i="1"/>
  <c r="AH4274" i="1"/>
  <c r="AH4275" i="1"/>
  <c r="AH4276" i="1"/>
  <c r="AH4277" i="1"/>
  <c r="AH4278" i="1"/>
  <c r="AH4279" i="1"/>
  <c r="AH4280" i="1"/>
  <c r="AH4281" i="1"/>
  <c r="AH4282" i="1"/>
  <c r="AH4283" i="1"/>
  <c r="AH4284" i="1"/>
  <c r="AH4285" i="1"/>
  <c r="AH4286" i="1"/>
  <c r="AH4287" i="1"/>
  <c r="AH4288" i="1"/>
  <c r="AH4289" i="1"/>
  <c r="AH4290" i="1"/>
  <c r="AH4291" i="1"/>
  <c r="AH4292" i="1"/>
  <c r="AH4293" i="1"/>
  <c r="AH4294" i="1"/>
  <c r="AH4295" i="1"/>
  <c r="AH4296" i="1"/>
  <c r="AH4297" i="1"/>
  <c r="AH4298" i="1"/>
  <c r="AH4299" i="1"/>
  <c r="AH4300" i="1"/>
  <c r="AH4301" i="1"/>
  <c r="AH4302" i="1"/>
  <c r="AH4303" i="1"/>
  <c r="AH4304" i="1"/>
  <c r="AH4305" i="1"/>
  <c r="AH4306" i="1"/>
  <c r="AH4307" i="1"/>
  <c r="AH4308" i="1"/>
  <c r="AH4309" i="1"/>
  <c r="AH4310" i="1"/>
  <c r="AH4311" i="1"/>
  <c r="AH4312" i="1"/>
  <c r="AH4313" i="1"/>
  <c r="AH4314" i="1"/>
  <c r="AH4315" i="1"/>
  <c r="AH4316" i="1"/>
  <c r="AH4317" i="1"/>
  <c r="AH4318" i="1"/>
  <c r="AH4319" i="1"/>
  <c r="AH4320" i="1"/>
  <c r="AH4321" i="1"/>
  <c r="AH4322" i="1"/>
  <c r="AH4323" i="1"/>
  <c r="AH4324" i="1"/>
  <c r="AH4325" i="1"/>
  <c r="AH4326" i="1"/>
  <c r="AH4327" i="1"/>
  <c r="AH4328" i="1"/>
  <c r="AH4329" i="1"/>
  <c r="AH4330" i="1"/>
  <c r="AH4331" i="1"/>
  <c r="AH4332" i="1"/>
  <c r="AH4333" i="1"/>
  <c r="AH4334" i="1"/>
  <c r="AH4335" i="1"/>
  <c r="AH4336" i="1"/>
  <c r="AH4337" i="1"/>
  <c r="AH4338" i="1"/>
  <c r="AH4339" i="1"/>
  <c r="AH4340" i="1"/>
  <c r="AH4341" i="1"/>
  <c r="AH4342" i="1"/>
  <c r="AH4343" i="1"/>
  <c r="AH4344" i="1"/>
  <c r="AH4345" i="1"/>
  <c r="AH4346" i="1"/>
  <c r="AH4347" i="1"/>
  <c r="AH4348" i="1"/>
  <c r="AH4349" i="1"/>
  <c r="AH4350" i="1"/>
  <c r="AH4351" i="1"/>
  <c r="AH4352" i="1"/>
  <c r="AH4353" i="1"/>
  <c r="AH4354" i="1"/>
  <c r="AH4355" i="1"/>
  <c r="AH4356" i="1"/>
  <c r="AH4357" i="1"/>
  <c r="AH4358" i="1"/>
  <c r="AH4359" i="1"/>
  <c r="AH4360" i="1"/>
  <c r="AH4361" i="1"/>
  <c r="AH4362" i="1"/>
  <c r="AH4363" i="1"/>
  <c r="AH4364" i="1"/>
  <c r="AH4365" i="1"/>
  <c r="AH4366" i="1"/>
  <c r="AH4367" i="1"/>
  <c r="AH4368" i="1"/>
  <c r="AH4369" i="1"/>
  <c r="AH4370" i="1"/>
  <c r="AH4371" i="1"/>
  <c r="AH4372" i="1"/>
  <c r="AH4373" i="1"/>
  <c r="AH4374" i="1"/>
  <c r="AH4375" i="1"/>
  <c r="AH4376" i="1"/>
  <c r="AH4377" i="1"/>
  <c r="AH4378" i="1"/>
  <c r="AH4379" i="1"/>
  <c r="AH4380" i="1"/>
  <c r="AH4381" i="1"/>
  <c r="AH4382" i="1"/>
  <c r="AH4383" i="1"/>
  <c r="AH4384" i="1"/>
  <c r="AH4385" i="1"/>
  <c r="AH4386" i="1"/>
  <c r="AH4387" i="1"/>
  <c r="AH4388" i="1"/>
  <c r="AH4389" i="1"/>
  <c r="AH4390" i="1"/>
  <c r="AH4391" i="1"/>
  <c r="AH4392" i="1"/>
  <c r="AH4393" i="1"/>
  <c r="AH4394" i="1"/>
  <c r="AH4395" i="1"/>
  <c r="AH4396" i="1"/>
  <c r="AH4397" i="1"/>
  <c r="AH4398" i="1"/>
  <c r="AH4399" i="1"/>
  <c r="AH4400" i="1"/>
  <c r="AH4401" i="1"/>
  <c r="AH4402" i="1"/>
  <c r="AH4403" i="1"/>
  <c r="AH4404" i="1"/>
  <c r="AH4405" i="1"/>
  <c r="AH4406" i="1"/>
  <c r="AH4407" i="1"/>
  <c r="AH4408" i="1"/>
  <c r="AH4409" i="1"/>
  <c r="AH4410" i="1"/>
  <c r="AH4411" i="1"/>
  <c r="AH4412" i="1"/>
  <c r="AH4413" i="1"/>
  <c r="AH4414" i="1"/>
  <c r="AH4415" i="1"/>
  <c r="AH4416" i="1"/>
  <c r="AH4417" i="1"/>
  <c r="AH4418" i="1"/>
  <c r="AH4419" i="1"/>
  <c r="AH4420" i="1"/>
  <c r="AH4421" i="1"/>
  <c r="AH4422" i="1"/>
  <c r="AH4423" i="1"/>
  <c r="AH4424" i="1"/>
  <c r="AH4425" i="1"/>
  <c r="AH4426" i="1"/>
  <c r="AH4427" i="1"/>
  <c r="AH4428" i="1"/>
  <c r="AH4429" i="1"/>
  <c r="AH4430" i="1"/>
  <c r="AH4431" i="1"/>
  <c r="AH4432" i="1"/>
  <c r="AH4433" i="1"/>
  <c r="AH4434" i="1"/>
  <c r="AH4435" i="1"/>
  <c r="AH4436" i="1"/>
  <c r="AH4437" i="1"/>
  <c r="AH4438" i="1"/>
  <c r="AH4439" i="1"/>
  <c r="AH4440" i="1"/>
  <c r="AH4441" i="1"/>
  <c r="AH4442" i="1"/>
  <c r="AH4443" i="1"/>
  <c r="AH4444" i="1"/>
  <c r="AH4445" i="1"/>
  <c r="AH4446" i="1"/>
  <c r="AH4447" i="1"/>
  <c r="AH4448" i="1"/>
  <c r="AH4449" i="1"/>
  <c r="AH4450" i="1"/>
  <c r="AH4451" i="1"/>
  <c r="AH4452" i="1"/>
  <c r="AH4453" i="1"/>
  <c r="AH4454" i="1"/>
  <c r="AH4455" i="1"/>
  <c r="AH4456" i="1"/>
  <c r="AH4457" i="1"/>
  <c r="AH4458" i="1"/>
  <c r="AH4459" i="1"/>
  <c r="AH4460" i="1"/>
  <c r="AH4461" i="1"/>
  <c r="AH4462" i="1"/>
  <c r="AH4463" i="1"/>
  <c r="AH4464" i="1"/>
  <c r="AH4465" i="1"/>
  <c r="AH4466" i="1"/>
  <c r="AH4467" i="1"/>
  <c r="AH4468" i="1"/>
  <c r="AH4469" i="1"/>
  <c r="AH4470" i="1"/>
  <c r="AH4471" i="1"/>
  <c r="AH4472" i="1"/>
  <c r="AH4473" i="1"/>
  <c r="AH4474" i="1"/>
  <c r="AH4475" i="1"/>
  <c r="AH4476" i="1"/>
  <c r="AH4477" i="1"/>
  <c r="AH4478" i="1"/>
  <c r="AH4479" i="1"/>
  <c r="AH4480" i="1"/>
  <c r="AH4481" i="1"/>
  <c r="AH4482" i="1"/>
  <c r="AH4483" i="1"/>
  <c r="AH4484" i="1"/>
  <c r="AH4485" i="1"/>
  <c r="AH4486" i="1"/>
  <c r="AH4487" i="1"/>
  <c r="AH4488" i="1"/>
  <c r="AH4489" i="1"/>
  <c r="AH4490" i="1"/>
  <c r="AH4491" i="1"/>
  <c r="AH4492" i="1"/>
  <c r="AH4493" i="1"/>
  <c r="AH4494" i="1"/>
  <c r="AH4495" i="1"/>
  <c r="AH4496" i="1"/>
  <c r="AH4497" i="1"/>
  <c r="AH4498" i="1"/>
  <c r="AH4499" i="1"/>
  <c r="AH4500" i="1"/>
  <c r="AH4501" i="1"/>
  <c r="AH4502" i="1"/>
  <c r="AH4503" i="1"/>
  <c r="AH4504" i="1"/>
  <c r="AH4505" i="1"/>
  <c r="AH4506" i="1"/>
  <c r="AH4507" i="1"/>
  <c r="AH4508" i="1"/>
  <c r="AH4509" i="1"/>
  <c r="AH4510" i="1"/>
  <c r="AH4511" i="1"/>
  <c r="AH4512" i="1"/>
  <c r="AH4513" i="1"/>
  <c r="AH4514" i="1"/>
  <c r="AH4515" i="1"/>
  <c r="AH4516" i="1"/>
  <c r="AH4517" i="1"/>
  <c r="AH4518" i="1"/>
  <c r="AH4519" i="1"/>
  <c r="AH4520" i="1"/>
  <c r="AH4521" i="1"/>
  <c r="AH4522" i="1"/>
  <c r="AH4523" i="1"/>
  <c r="AH4524" i="1"/>
  <c r="AH4525" i="1"/>
  <c r="AH4526" i="1"/>
  <c r="AH4527" i="1"/>
  <c r="AH4528" i="1"/>
  <c r="AH4529" i="1"/>
  <c r="AH4530" i="1"/>
  <c r="AH4531" i="1"/>
  <c r="AH4532" i="1"/>
  <c r="AH4533" i="1"/>
  <c r="AH4534" i="1"/>
  <c r="AH4535" i="1"/>
  <c r="AH4536" i="1"/>
  <c r="AH4537" i="1"/>
  <c r="AH4538" i="1"/>
  <c r="AH4539" i="1"/>
  <c r="AH4540" i="1"/>
  <c r="AH4541" i="1"/>
  <c r="AH4542" i="1"/>
  <c r="AH4543" i="1"/>
  <c r="AH4544" i="1"/>
  <c r="AH4545" i="1"/>
  <c r="AH4546" i="1"/>
  <c r="AH4547" i="1"/>
  <c r="AH4548" i="1"/>
  <c r="AH4549" i="1"/>
  <c r="AH4550" i="1"/>
  <c r="AH4551" i="1"/>
  <c r="AH4552" i="1"/>
  <c r="AH4553" i="1"/>
  <c r="AH4554" i="1"/>
  <c r="AH4555" i="1"/>
  <c r="AH4556" i="1"/>
  <c r="AH4557" i="1"/>
  <c r="AH4558" i="1"/>
  <c r="AH4559" i="1"/>
  <c r="AH4560" i="1"/>
  <c r="AH4561" i="1"/>
  <c r="AH4562" i="1"/>
  <c r="AH4563" i="1"/>
  <c r="AH4564" i="1"/>
  <c r="AH4565" i="1"/>
  <c r="AH4566" i="1"/>
  <c r="AH4567" i="1"/>
  <c r="AH4568" i="1"/>
  <c r="AH4569" i="1"/>
  <c r="AH4570" i="1"/>
  <c r="AH4571" i="1"/>
  <c r="AH4572" i="1"/>
  <c r="AH4573" i="1"/>
  <c r="AH4574" i="1"/>
  <c r="AH4575" i="1"/>
  <c r="AH4576" i="1"/>
  <c r="AH4577" i="1"/>
  <c r="AH4578" i="1"/>
  <c r="AH4579" i="1"/>
  <c r="AH4580" i="1"/>
  <c r="AH4581" i="1"/>
  <c r="AH4582" i="1"/>
  <c r="AH4583" i="1"/>
  <c r="AH4584" i="1"/>
  <c r="AH4585" i="1"/>
  <c r="AH4586" i="1"/>
  <c r="AH4587" i="1"/>
  <c r="AH4588" i="1"/>
  <c r="AH4589" i="1"/>
  <c r="AH4590" i="1"/>
  <c r="AH4591" i="1"/>
  <c r="AH4592" i="1"/>
  <c r="AH4593" i="1"/>
  <c r="AH4594" i="1"/>
  <c r="AH4595" i="1"/>
  <c r="AH4596" i="1"/>
  <c r="AH4597" i="1"/>
  <c r="AH4598" i="1"/>
  <c r="AH4599" i="1"/>
  <c r="AH4600" i="1"/>
  <c r="AH4601" i="1"/>
  <c r="AH4602" i="1"/>
  <c r="AH4603" i="1"/>
  <c r="AH4604" i="1"/>
  <c r="AH4605" i="1"/>
  <c r="AH4606" i="1"/>
  <c r="AH4607" i="1"/>
  <c r="AH4608" i="1"/>
  <c r="AH4609" i="1"/>
  <c r="AH4610" i="1"/>
  <c r="AH4611" i="1"/>
  <c r="AH4612" i="1"/>
  <c r="AH4613" i="1"/>
  <c r="AH4614" i="1"/>
  <c r="AH4615" i="1"/>
  <c r="AH4616" i="1"/>
  <c r="AH4617" i="1"/>
  <c r="AH4618" i="1"/>
  <c r="AH4619" i="1"/>
  <c r="AH4620" i="1"/>
  <c r="AH4621" i="1"/>
  <c r="AH4622" i="1"/>
  <c r="AH4623" i="1"/>
  <c r="AH4624" i="1"/>
  <c r="AH4625" i="1"/>
  <c r="AH4626" i="1"/>
  <c r="AH4627" i="1"/>
  <c r="AH4628" i="1"/>
  <c r="AH4629" i="1"/>
  <c r="AH4630" i="1"/>
  <c r="AH4631" i="1"/>
  <c r="AH4632" i="1"/>
  <c r="AH4633" i="1"/>
  <c r="AH4634" i="1"/>
  <c r="AH4635" i="1"/>
  <c r="AH4636" i="1"/>
  <c r="AH4637" i="1"/>
  <c r="AH4638" i="1"/>
  <c r="AH4639" i="1"/>
  <c r="AH4640" i="1"/>
  <c r="AH4641" i="1"/>
  <c r="AH4642" i="1"/>
  <c r="AH4643" i="1"/>
  <c r="AH4644" i="1"/>
  <c r="AH4645" i="1"/>
  <c r="AH4646" i="1"/>
  <c r="AH4647" i="1"/>
  <c r="AH4648" i="1"/>
  <c r="AH4649" i="1"/>
  <c r="AH4650" i="1"/>
  <c r="AH4651" i="1"/>
  <c r="AH4652" i="1"/>
  <c r="AH4653" i="1"/>
  <c r="AH4654" i="1"/>
  <c r="AH4655" i="1"/>
  <c r="AH4656" i="1"/>
  <c r="AH4657" i="1"/>
  <c r="AH4658" i="1"/>
  <c r="AH4659" i="1"/>
  <c r="AH4660" i="1"/>
  <c r="AH4661" i="1"/>
  <c r="AH4662" i="1"/>
  <c r="AH4663" i="1"/>
  <c r="AH4664" i="1"/>
  <c r="AH4665" i="1"/>
  <c r="AH4666" i="1"/>
  <c r="AH4667" i="1"/>
  <c r="AH4668" i="1"/>
  <c r="AH4669" i="1"/>
  <c r="AH4670" i="1"/>
  <c r="AH4671" i="1"/>
  <c r="AH4672" i="1"/>
  <c r="AH4673" i="1"/>
  <c r="AH4674" i="1"/>
  <c r="AH4675" i="1"/>
  <c r="AH4676" i="1"/>
  <c r="AH4677" i="1"/>
  <c r="AH4678" i="1"/>
  <c r="AH4679" i="1"/>
  <c r="AH4680" i="1"/>
  <c r="AH4681" i="1"/>
  <c r="AH4682" i="1"/>
  <c r="AH4683" i="1"/>
  <c r="AH4684" i="1"/>
  <c r="AH4685" i="1"/>
  <c r="AH4686" i="1"/>
  <c r="AH4687" i="1"/>
  <c r="AH4688" i="1"/>
  <c r="AH4689" i="1"/>
  <c r="AH4690" i="1"/>
  <c r="AH4691" i="1"/>
  <c r="AH4692" i="1"/>
  <c r="AH4693" i="1"/>
  <c r="AH4694" i="1"/>
  <c r="AH4695" i="1"/>
  <c r="AH4696" i="1"/>
  <c r="AH4697" i="1"/>
  <c r="AH4698" i="1"/>
  <c r="AH4699" i="1"/>
  <c r="AH4700" i="1"/>
  <c r="AH4701" i="1"/>
  <c r="AH4702" i="1"/>
  <c r="AH4703" i="1"/>
  <c r="AH4704" i="1"/>
  <c r="AH4705" i="1"/>
  <c r="AH4706" i="1"/>
  <c r="AH4707" i="1"/>
  <c r="AH4708" i="1"/>
  <c r="AH4709" i="1"/>
  <c r="AH4710" i="1"/>
  <c r="AH4711" i="1"/>
  <c r="AH4712" i="1"/>
  <c r="AH4713" i="1"/>
  <c r="AH4714" i="1"/>
  <c r="AH4715" i="1"/>
  <c r="AH4716" i="1"/>
  <c r="AH4717" i="1"/>
  <c r="AH4718" i="1"/>
  <c r="AH4719" i="1"/>
  <c r="AH4720" i="1"/>
  <c r="AH4721" i="1"/>
  <c r="AH4722" i="1"/>
  <c r="AH4723" i="1"/>
  <c r="AH4724" i="1"/>
  <c r="AH4725" i="1"/>
  <c r="AH4726" i="1"/>
  <c r="AH4727" i="1"/>
  <c r="AH4728" i="1"/>
  <c r="AH4729" i="1"/>
  <c r="AH4730" i="1"/>
  <c r="AH4731" i="1"/>
  <c r="AH4732" i="1"/>
  <c r="AH4733" i="1"/>
  <c r="AH4734" i="1"/>
  <c r="AH4735" i="1"/>
  <c r="AH4736" i="1"/>
  <c r="AH4737" i="1"/>
  <c r="AH4738" i="1"/>
  <c r="AH4739" i="1"/>
  <c r="AH4740" i="1"/>
  <c r="AH4741" i="1"/>
  <c r="AH4742" i="1"/>
  <c r="AH4743" i="1"/>
  <c r="AH4744" i="1"/>
  <c r="AH4745" i="1"/>
  <c r="AH4746" i="1"/>
  <c r="AH4747" i="1"/>
  <c r="AH4748" i="1"/>
  <c r="AH4749" i="1"/>
  <c r="AH4750" i="1"/>
  <c r="AH4751" i="1"/>
  <c r="AH4752" i="1"/>
  <c r="AH4753" i="1"/>
  <c r="AH4754" i="1"/>
  <c r="AH4755" i="1"/>
  <c r="AH4756" i="1"/>
  <c r="AH4757" i="1"/>
  <c r="AH4758" i="1"/>
  <c r="AH4759" i="1"/>
  <c r="AH4760" i="1"/>
  <c r="AH4761" i="1"/>
  <c r="AH4762" i="1"/>
  <c r="AH4763" i="1"/>
  <c r="AH4764" i="1"/>
  <c r="AH4765" i="1"/>
  <c r="AH4766" i="1"/>
  <c r="AH4767" i="1"/>
  <c r="AH4768" i="1"/>
  <c r="AH4769" i="1"/>
  <c r="AH4770" i="1"/>
  <c r="AH4771" i="1"/>
  <c r="AH4772" i="1"/>
  <c r="AH4773" i="1"/>
  <c r="AH4774" i="1"/>
  <c r="AH4775" i="1"/>
  <c r="AH4776" i="1"/>
  <c r="AH4777" i="1"/>
  <c r="AH4778" i="1"/>
  <c r="AH4779" i="1"/>
  <c r="AH4780" i="1"/>
  <c r="AH4781" i="1"/>
  <c r="AH4782" i="1"/>
  <c r="AH4783" i="1"/>
  <c r="AH4784" i="1"/>
  <c r="AH4785" i="1"/>
  <c r="AH4786" i="1"/>
  <c r="AH4787" i="1"/>
  <c r="AH4788" i="1"/>
  <c r="AH4789" i="1"/>
  <c r="AH4790" i="1"/>
  <c r="AH4791" i="1"/>
  <c r="AH4792" i="1"/>
  <c r="AH4793" i="1"/>
  <c r="AH4794" i="1"/>
  <c r="AH4795" i="1"/>
  <c r="AH4796" i="1"/>
  <c r="AH4797" i="1"/>
  <c r="AH4798" i="1"/>
  <c r="AH4799" i="1"/>
  <c r="AH4800" i="1"/>
  <c r="AH4801" i="1"/>
  <c r="AH4802" i="1"/>
  <c r="AH4803" i="1"/>
  <c r="AH4804" i="1"/>
  <c r="AH4805" i="1"/>
  <c r="AH4806" i="1"/>
  <c r="AH4807" i="1"/>
  <c r="AH4808" i="1"/>
  <c r="AH4809" i="1"/>
  <c r="AH4810" i="1"/>
  <c r="AH4811" i="1"/>
  <c r="AH4812" i="1"/>
  <c r="AH4813" i="1"/>
  <c r="AH4814" i="1"/>
  <c r="AH4815" i="1"/>
  <c r="AH4816" i="1"/>
  <c r="AH4817" i="1"/>
  <c r="AH4818" i="1"/>
  <c r="AH4819" i="1"/>
  <c r="AH4820" i="1"/>
  <c r="AH4821" i="1"/>
  <c r="AH4822" i="1"/>
  <c r="AH4823" i="1"/>
  <c r="AH4824" i="1"/>
  <c r="AH4825" i="1"/>
  <c r="AH4826" i="1"/>
  <c r="AH4827" i="1"/>
  <c r="AH4828" i="1"/>
  <c r="AH4829" i="1"/>
  <c r="AH4830" i="1"/>
  <c r="AH4831" i="1"/>
  <c r="AH4832" i="1"/>
  <c r="AH4833" i="1"/>
  <c r="AH4834" i="1"/>
  <c r="AH4835" i="1"/>
  <c r="AH4836" i="1"/>
  <c r="AH4837" i="1"/>
  <c r="AH4838" i="1"/>
  <c r="AH4839" i="1"/>
  <c r="AH4840" i="1"/>
  <c r="AH4841" i="1"/>
  <c r="AH4842" i="1"/>
  <c r="AH4843" i="1"/>
  <c r="AH4844" i="1"/>
  <c r="AH4845" i="1"/>
  <c r="AH4846" i="1"/>
  <c r="AH4847" i="1"/>
  <c r="AH4848" i="1"/>
  <c r="AH4849" i="1"/>
  <c r="AH4850" i="1"/>
  <c r="AH4851" i="1"/>
  <c r="AH4852" i="1"/>
  <c r="AH4853" i="1"/>
  <c r="AH4854" i="1"/>
  <c r="AH4855" i="1"/>
  <c r="AH4856" i="1"/>
  <c r="AH4857" i="1"/>
  <c r="AH4858" i="1"/>
  <c r="AH4859" i="1"/>
  <c r="AH4860" i="1"/>
  <c r="AH4861" i="1"/>
  <c r="AH4862" i="1"/>
  <c r="AH4863" i="1"/>
  <c r="AH4864" i="1"/>
  <c r="AH4865" i="1"/>
  <c r="AH4866" i="1"/>
  <c r="AH4867" i="1"/>
  <c r="AH4868" i="1"/>
  <c r="AH4869" i="1"/>
  <c r="AH4870" i="1"/>
  <c r="AH4871" i="1"/>
  <c r="AH4872" i="1"/>
  <c r="AH4873" i="1"/>
  <c r="AH4874" i="1"/>
  <c r="AH4875" i="1"/>
  <c r="AH4876" i="1"/>
  <c r="AH4877" i="1"/>
  <c r="AH4878" i="1"/>
  <c r="AH4879" i="1"/>
  <c r="AH4880" i="1"/>
  <c r="AH4881" i="1"/>
  <c r="AH4882" i="1"/>
  <c r="AH4883" i="1"/>
  <c r="AH4884" i="1"/>
  <c r="AH4885" i="1"/>
  <c r="AH4886" i="1"/>
  <c r="AH4887" i="1"/>
  <c r="AH4888" i="1"/>
  <c r="AH4889" i="1"/>
  <c r="AH4890" i="1"/>
  <c r="AH4891" i="1"/>
  <c r="AH4892" i="1"/>
  <c r="AH4893" i="1"/>
  <c r="AH4894" i="1"/>
  <c r="AH4895" i="1"/>
  <c r="AH4896" i="1"/>
  <c r="AH4897" i="1"/>
  <c r="AH4898" i="1"/>
  <c r="AH4899" i="1"/>
  <c r="AH4900" i="1"/>
  <c r="AH4901" i="1"/>
  <c r="AH4902" i="1"/>
  <c r="AH4903" i="1"/>
  <c r="AH4904" i="1"/>
  <c r="AH4905" i="1"/>
  <c r="AH4906" i="1"/>
  <c r="AH4907" i="1"/>
  <c r="AH4908" i="1"/>
  <c r="AH4909" i="1"/>
  <c r="AH4910" i="1"/>
  <c r="AH4911" i="1"/>
  <c r="AH4912" i="1"/>
  <c r="AH4913" i="1"/>
  <c r="AH4914" i="1"/>
  <c r="AH4915" i="1"/>
  <c r="AH4916" i="1"/>
  <c r="AH4917" i="1"/>
  <c r="AH4918" i="1"/>
  <c r="AH4919" i="1"/>
  <c r="AH4920" i="1"/>
  <c r="AH4921" i="1"/>
  <c r="AH4922" i="1"/>
  <c r="AH4923" i="1"/>
  <c r="AH4924" i="1"/>
  <c r="AH4925" i="1"/>
  <c r="AH4926" i="1"/>
  <c r="AH4927" i="1"/>
  <c r="AH4928" i="1"/>
  <c r="AH4929" i="1"/>
  <c r="AH4930" i="1"/>
  <c r="AH4931" i="1"/>
  <c r="AH4932" i="1"/>
  <c r="AH4933" i="1"/>
  <c r="AH4934" i="1"/>
  <c r="AH4935" i="1"/>
  <c r="AH4936" i="1"/>
  <c r="AH4937" i="1"/>
  <c r="AH4938" i="1"/>
  <c r="AH4939" i="1"/>
  <c r="AH4940" i="1"/>
  <c r="AH4941" i="1"/>
  <c r="AH4942" i="1"/>
  <c r="AH4943" i="1"/>
  <c r="AH4944" i="1"/>
  <c r="AH4945" i="1"/>
  <c r="AH4946" i="1"/>
  <c r="AH4947" i="1"/>
  <c r="AH4948" i="1"/>
  <c r="AH4949" i="1"/>
  <c r="AH4950" i="1"/>
  <c r="AH4951" i="1"/>
  <c r="AH4952" i="1"/>
  <c r="AH4953" i="1"/>
  <c r="AH4954" i="1"/>
  <c r="AH4955" i="1"/>
  <c r="AH4956" i="1"/>
  <c r="AH4957" i="1"/>
  <c r="AH4958" i="1"/>
  <c r="AH4959" i="1"/>
  <c r="AH4960" i="1"/>
  <c r="AH4961" i="1"/>
  <c r="AH4962" i="1"/>
  <c r="AH4963" i="1"/>
  <c r="AH4964" i="1"/>
  <c r="AH4965" i="1"/>
  <c r="AH4966" i="1"/>
  <c r="AH4967" i="1"/>
  <c r="AH4968" i="1"/>
  <c r="AH4969" i="1"/>
  <c r="AH4970" i="1"/>
  <c r="AH4971" i="1"/>
  <c r="AH4972" i="1"/>
  <c r="AH4973" i="1"/>
  <c r="AH4974" i="1"/>
  <c r="AH4975" i="1"/>
  <c r="AH4976" i="1"/>
  <c r="AH4977" i="1"/>
  <c r="AH4978" i="1"/>
  <c r="AH4979" i="1"/>
  <c r="AH4980" i="1"/>
  <c r="AH4981" i="1"/>
  <c r="AH4982" i="1"/>
  <c r="AH4983" i="1"/>
  <c r="AH4984" i="1"/>
  <c r="AH4985" i="1"/>
  <c r="AH4986" i="1"/>
  <c r="AH4987" i="1"/>
  <c r="AH4988" i="1"/>
  <c r="AH4989" i="1"/>
  <c r="AH4990" i="1"/>
  <c r="AH4991" i="1"/>
  <c r="AH4992" i="1"/>
  <c r="AH4993" i="1"/>
  <c r="AH4994" i="1"/>
  <c r="AH4995" i="1"/>
  <c r="AH4996" i="1"/>
  <c r="AH4997" i="1"/>
  <c r="AH4998" i="1"/>
  <c r="AH4999" i="1"/>
  <c r="AH5000" i="1"/>
  <c r="AH5001" i="1"/>
  <c r="AH5002" i="1"/>
  <c r="AH5003" i="1"/>
  <c r="AH5004" i="1"/>
  <c r="AH5005" i="1"/>
  <c r="AH5006" i="1"/>
  <c r="AH5007" i="1"/>
  <c r="AH5008" i="1"/>
  <c r="AH5009" i="1"/>
  <c r="AH5010" i="1"/>
  <c r="AH5011" i="1"/>
  <c r="AH5012" i="1"/>
  <c r="AH5013" i="1"/>
  <c r="AH5014" i="1"/>
  <c r="AH5015" i="1"/>
  <c r="AH5016" i="1"/>
  <c r="AH5017" i="1"/>
  <c r="AH5018" i="1"/>
  <c r="AH5019" i="1"/>
  <c r="AH5020" i="1"/>
  <c r="AH5021" i="1"/>
  <c r="AH5022" i="1"/>
  <c r="AH5023" i="1"/>
  <c r="AH5024" i="1"/>
  <c r="AH5025" i="1"/>
  <c r="AH5026" i="1"/>
  <c r="AH5027" i="1"/>
  <c r="AH5028" i="1"/>
  <c r="AH5029" i="1"/>
  <c r="AH5030" i="1"/>
  <c r="AH5031" i="1"/>
  <c r="AH5032" i="1"/>
  <c r="AH5033" i="1"/>
  <c r="AH5034" i="1"/>
  <c r="AH5035" i="1"/>
  <c r="AH5036" i="1"/>
  <c r="AH5037" i="1"/>
  <c r="AH5038" i="1"/>
  <c r="AH5039" i="1"/>
  <c r="AH5040" i="1"/>
  <c r="AH5041" i="1"/>
  <c r="AH5042" i="1"/>
  <c r="AH5043" i="1"/>
  <c r="AH5044" i="1"/>
  <c r="AH5045" i="1"/>
  <c r="AH5046" i="1"/>
  <c r="AH5047" i="1"/>
  <c r="AH5048" i="1"/>
  <c r="AH5049" i="1"/>
  <c r="AH5050" i="1"/>
  <c r="AH5051" i="1"/>
  <c r="AH5052" i="1"/>
  <c r="AH5053" i="1"/>
  <c r="AH5054" i="1"/>
  <c r="AH5055" i="1"/>
  <c r="AH5056" i="1"/>
  <c r="AH5057" i="1"/>
  <c r="AH5058" i="1"/>
  <c r="AH5059" i="1"/>
  <c r="AH5060" i="1"/>
  <c r="AH5061" i="1"/>
  <c r="AH5062" i="1"/>
  <c r="AH5063" i="1"/>
  <c r="AH5064" i="1"/>
  <c r="AH5065" i="1"/>
  <c r="AH5066" i="1"/>
  <c r="AH5067" i="1"/>
  <c r="AH5068" i="1"/>
  <c r="AH5069" i="1"/>
  <c r="AH5070" i="1"/>
  <c r="AH5071" i="1"/>
  <c r="AH5072" i="1"/>
  <c r="AH5073" i="1"/>
  <c r="AH5074" i="1"/>
  <c r="AH5075" i="1"/>
  <c r="AH5076" i="1"/>
  <c r="AH5077" i="1"/>
  <c r="AH5078" i="1"/>
  <c r="AH5079" i="1"/>
  <c r="AH5080" i="1"/>
  <c r="AH5081" i="1"/>
  <c r="AH5082" i="1"/>
  <c r="AH5083" i="1"/>
  <c r="AH5084" i="1"/>
  <c r="AH5085" i="1"/>
  <c r="AH5086" i="1"/>
  <c r="AH5087" i="1"/>
  <c r="AH5088" i="1"/>
  <c r="AH5089" i="1"/>
  <c r="AH5090" i="1"/>
  <c r="AH5091" i="1"/>
  <c r="AH5092" i="1"/>
  <c r="AH5093" i="1"/>
  <c r="AH5094" i="1"/>
  <c r="AH5095" i="1"/>
  <c r="AH5096" i="1"/>
  <c r="AH5097" i="1"/>
  <c r="AH5098" i="1"/>
  <c r="AH5099" i="1"/>
  <c r="AH5100" i="1"/>
  <c r="AH5101" i="1"/>
  <c r="AH5102" i="1"/>
  <c r="AH5103" i="1"/>
  <c r="AH5104" i="1"/>
  <c r="AH5105" i="1"/>
  <c r="AH5106" i="1"/>
  <c r="AH5107" i="1"/>
  <c r="AH5108" i="1"/>
  <c r="AH5109" i="1"/>
  <c r="AH5110" i="1"/>
  <c r="AH5111" i="1"/>
  <c r="AH5112" i="1"/>
  <c r="AH5113" i="1"/>
  <c r="AH5114" i="1"/>
  <c r="AH5115" i="1"/>
  <c r="AH5116" i="1"/>
  <c r="AH5117" i="1"/>
  <c r="AH5118" i="1"/>
  <c r="AH5119" i="1"/>
  <c r="AH5120" i="1"/>
  <c r="AH5121" i="1"/>
  <c r="AH5122" i="1"/>
  <c r="AH5123" i="1"/>
  <c r="AH5124" i="1"/>
  <c r="AH5125" i="1"/>
  <c r="AH5126" i="1"/>
  <c r="AH5127" i="1"/>
  <c r="AH5128" i="1"/>
  <c r="AH5129" i="1"/>
  <c r="AH5130" i="1"/>
  <c r="AH5131" i="1"/>
  <c r="AH5132" i="1"/>
  <c r="AH5133" i="1"/>
  <c r="AH5134" i="1"/>
  <c r="AH5135" i="1"/>
  <c r="AH5136" i="1"/>
  <c r="AH5137" i="1"/>
  <c r="AH5138" i="1"/>
  <c r="AH5139" i="1"/>
  <c r="AH5140" i="1"/>
  <c r="AH5141" i="1"/>
  <c r="AH5142" i="1"/>
  <c r="AH5143" i="1"/>
  <c r="AH5144" i="1"/>
  <c r="AH5145" i="1"/>
  <c r="AH5146" i="1"/>
  <c r="AH5147" i="1"/>
  <c r="AH5148" i="1"/>
  <c r="AH5149" i="1"/>
  <c r="AH5150" i="1"/>
  <c r="AH5151" i="1"/>
  <c r="AH5152" i="1"/>
  <c r="AH5153" i="1"/>
  <c r="AH5154" i="1"/>
  <c r="AH5155" i="1"/>
  <c r="AH5156" i="1"/>
  <c r="AH5157" i="1"/>
  <c r="AH5158" i="1"/>
  <c r="AH5159" i="1"/>
  <c r="AH5160" i="1"/>
  <c r="AH5161" i="1"/>
  <c r="AH5162" i="1"/>
  <c r="AH5163" i="1"/>
  <c r="AH5164" i="1"/>
  <c r="AH5165" i="1"/>
  <c r="AH5166" i="1"/>
  <c r="AH5167" i="1"/>
  <c r="AH5168" i="1"/>
  <c r="AH5169" i="1"/>
  <c r="AH5170" i="1"/>
  <c r="AH5171" i="1"/>
  <c r="AH5172" i="1"/>
  <c r="AH5173" i="1"/>
  <c r="AH5174" i="1"/>
  <c r="AH5175" i="1"/>
  <c r="AH5176" i="1"/>
  <c r="AH5177" i="1"/>
  <c r="AH5178" i="1"/>
  <c r="AH5179" i="1"/>
  <c r="AH5180" i="1"/>
  <c r="AH5181" i="1"/>
  <c r="AH5182" i="1"/>
  <c r="AH5183" i="1"/>
  <c r="AH5184" i="1"/>
  <c r="AH5185" i="1"/>
  <c r="AH5186" i="1"/>
  <c r="AH5187" i="1"/>
  <c r="AH5188" i="1"/>
  <c r="AH5189" i="1"/>
  <c r="AH5190" i="1"/>
  <c r="AH5191" i="1"/>
  <c r="AH5192" i="1"/>
  <c r="AH5193" i="1"/>
  <c r="AH5194" i="1"/>
  <c r="AH5195" i="1"/>
  <c r="AH5196" i="1"/>
  <c r="AH5197" i="1"/>
  <c r="AH5198" i="1"/>
  <c r="AH5199" i="1"/>
  <c r="AH5200" i="1"/>
  <c r="AH5201" i="1"/>
  <c r="AH5202" i="1"/>
  <c r="AH5203" i="1"/>
  <c r="AH5204" i="1"/>
  <c r="AH5205" i="1"/>
  <c r="AH5206" i="1"/>
  <c r="AH5207" i="1"/>
  <c r="AH5208" i="1"/>
  <c r="AH5209" i="1"/>
  <c r="AH5210" i="1"/>
  <c r="AH5211" i="1"/>
  <c r="AH5212" i="1"/>
  <c r="AH5213" i="1"/>
  <c r="AH5214" i="1"/>
  <c r="AH5215" i="1"/>
  <c r="AH5216" i="1"/>
  <c r="AH5217" i="1"/>
  <c r="AH5218" i="1"/>
  <c r="AH5219" i="1"/>
  <c r="AH5220" i="1"/>
  <c r="AH5221" i="1"/>
  <c r="AH5222" i="1"/>
  <c r="AH5223" i="1"/>
  <c r="AH5224" i="1"/>
  <c r="AH5225" i="1"/>
  <c r="AH5226" i="1"/>
  <c r="AH5227" i="1"/>
  <c r="AH5228" i="1"/>
  <c r="AH5229" i="1"/>
  <c r="AH5230" i="1"/>
  <c r="AH5231" i="1"/>
  <c r="AH5232" i="1"/>
  <c r="AH5233" i="1"/>
  <c r="AH5234" i="1"/>
  <c r="AH5235" i="1"/>
  <c r="AH5236" i="1"/>
  <c r="AH5237" i="1"/>
  <c r="AH5238" i="1"/>
  <c r="AH5239" i="1"/>
  <c r="AH5240" i="1"/>
  <c r="AH5241" i="1"/>
  <c r="AH5242" i="1"/>
  <c r="AH5243" i="1"/>
  <c r="AH5244" i="1"/>
  <c r="AH5245" i="1"/>
  <c r="AH5246" i="1"/>
  <c r="AH5247" i="1"/>
  <c r="AH5248" i="1"/>
  <c r="AH5249" i="1"/>
  <c r="AH5250" i="1"/>
  <c r="AH5251" i="1"/>
  <c r="AH5252" i="1"/>
  <c r="AH5253" i="1"/>
  <c r="AH5254" i="1"/>
  <c r="AH5255" i="1"/>
  <c r="AH5256" i="1"/>
  <c r="AH5257" i="1"/>
  <c r="AH5258" i="1"/>
  <c r="AH5259" i="1"/>
  <c r="AH5260" i="1"/>
  <c r="AH5261" i="1"/>
  <c r="AH5262" i="1"/>
  <c r="AH5263" i="1"/>
  <c r="AH5264" i="1"/>
  <c r="AH5265" i="1"/>
  <c r="AH5266" i="1"/>
  <c r="AH5267" i="1"/>
  <c r="AH5268" i="1"/>
  <c r="AH5269" i="1"/>
  <c r="AH5270" i="1"/>
  <c r="AH5271" i="1"/>
  <c r="AH5272" i="1"/>
  <c r="AH5273" i="1"/>
  <c r="AH5274" i="1"/>
  <c r="AH5275" i="1"/>
  <c r="AH5276" i="1"/>
  <c r="AH5277" i="1"/>
  <c r="AH5278" i="1"/>
  <c r="AH5279" i="1"/>
  <c r="AH5280" i="1"/>
  <c r="AH5281" i="1"/>
  <c r="AH5282" i="1"/>
  <c r="AH5283" i="1"/>
  <c r="AH5284" i="1"/>
  <c r="AH5285" i="1"/>
  <c r="AH5286" i="1"/>
  <c r="AH5287" i="1"/>
  <c r="AH5288" i="1"/>
  <c r="AH5289" i="1"/>
  <c r="AH5290" i="1"/>
  <c r="AH5291" i="1"/>
  <c r="AH5292" i="1"/>
  <c r="AH5293" i="1"/>
  <c r="AH5294" i="1"/>
  <c r="AH5295" i="1"/>
  <c r="AH5296" i="1"/>
  <c r="AH5297" i="1"/>
  <c r="AH5298" i="1"/>
  <c r="AH5299" i="1"/>
  <c r="AH5300" i="1"/>
  <c r="AH5301" i="1"/>
  <c r="AH5302" i="1"/>
  <c r="AH5303" i="1"/>
  <c r="AH5304" i="1"/>
  <c r="AH5305" i="1"/>
  <c r="AH5306" i="1"/>
  <c r="AH5307" i="1"/>
  <c r="AH5308" i="1"/>
  <c r="AH5309" i="1"/>
  <c r="AH5310" i="1"/>
  <c r="AH5311" i="1"/>
  <c r="AH5312" i="1"/>
  <c r="AH5313" i="1"/>
  <c r="AH5314" i="1"/>
  <c r="AH5315" i="1"/>
  <c r="AH5316" i="1"/>
  <c r="AH5317" i="1"/>
  <c r="AH5318" i="1"/>
  <c r="AH5319" i="1"/>
  <c r="AH5320" i="1"/>
  <c r="AH5321" i="1"/>
  <c r="AH5322" i="1"/>
  <c r="AH5323" i="1"/>
  <c r="AH5324" i="1"/>
  <c r="AH5325" i="1"/>
  <c r="AH5326" i="1"/>
  <c r="AH5327" i="1"/>
  <c r="AH5328" i="1"/>
  <c r="AH5329" i="1"/>
  <c r="AH5330" i="1"/>
  <c r="AH5331" i="1"/>
  <c r="AH5332" i="1"/>
  <c r="AH5333" i="1"/>
  <c r="AH5334" i="1"/>
  <c r="AH5335" i="1"/>
  <c r="AH5336" i="1"/>
  <c r="AH5337" i="1"/>
  <c r="AH5338" i="1"/>
  <c r="AH5339" i="1"/>
  <c r="AH5340" i="1"/>
  <c r="AH5341" i="1"/>
  <c r="AH5342" i="1"/>
  <c r="AH5343" i="1"/>
  <c r="AH5344" i="1"/>
  <c r="AH5345" i="1"/>
  <c r="AH5346" i="1"/>
  <c r="AH5347" i="1"/>
  <c r="AH5348" i="1"/>
  <c r="AH5349" i="1"/>
  <c r="AH5350" i="1"/>
  <c r="AH5351" i="1"/>
  <c r="AH5352" i="1"/>
  <c r="AH5353" i="1"/>
  <c r="AH5354" i="1"/>
  <c r="AH5355" i="1"/>
  <c r="AH5356" i="1"/>
  <c r="AH5357" i="1"/>
  <c r="AH5358" i="1"/>
  <c r="AH5359" i="1"/>
  <c r="AH5360" i="1"/>
  <c r="AH5361" i="1"/>
  <c r="AH5362" i="1"/>
  <c r="AH5363" i="1"/>
  <c r="AH5364" i="1"/>
  <c r="AH5365" i="1"/>
  <c r="AH5366" i="1"/>
  <c r="AH5367" i="1"/>
  <c r="AH5368" i="1"/>
  <c r="AH5369" i="1"/>
  <c r="AH5370" i="1"/>
  <c r="AH5371" i="1"/>
  <c r="AH5372" i="1"/>
  <c r="AH5373" i="1"/>
  <c r="AH5374" i="1"/>
  <c r="AH5375" i="1"/>
  <c r="AH5376" i="1"/>
  <c r="AH5377" i="1"/>
  <c r="AH5378" i="1"/>
  <c r="AH5379" i="1"/>
  <c r="AH5380" i="1"/>
  <c r="AH5381" i="1"/>
  <c r="AH5382" i="1"/>
  <c r="AH5383" i="1"/>
  <c r="AH5384" i="1"/>
  <c r="AH5385" i="1"/>
  <c r="AH5386" i="1"/>
  <c r="AH5387" i="1"/>
  <c r="AH5388" i="1"/>
  <c r="AH5389" i="1"/>
  <c r="AH5390" i="1"/>
  <c r="AH5391" i="1"/>
  <c r="AH5392" i="1"/>
  <c r="AH5393" i="1"/>
  <c r="AH5394" i="1"/>
  <c r="AH5395" i="1"/>
  <c r="AH5396" i="1"/>
  <c r="AH5397" i="1"/>
  <c r="AH5398" i="1"/>
  <c r="AH5399" i="1"/>
  <c r="AH5400" i="1"/>
  <c r="AH5401" i="1"/>
  <c r="AH5402" i="1"/>
  <c r="AH5403" i="1"/>
  <c r="AH5404" i="1"/>
  <c r="AH5405" i="1"/>
  <c r="AH5406" i="1"/>
  <c r="AH5407" i="1"/>
  <c r="AH5408" i="1"/>
  <c r="AH5409" i="1"/>
  <c r="AH5410" i="1"/>
  <c r="AH5411" i="1"/>
  <c r="AH5412" i="1"/>
  <c r="AH5413" i="1"/>
  <c r="AH5414" i="1"/>
  <c r="AH5415" i="1"/>
  <c r="AH5416" i="1"/>
  <c r="AH5417" i="1"/>
  <c r="AH5418" i="1"/>
  <c r="AH5419" i="1"/>
  <c r="AH5420" i="1"/>
  <c r="AH5421" i="1"/>
  <c r="AH5422" i="1"/>
  <c r="AH5423" i="1"/>
  <c r="AH5424" i="1"/>
  <c r="AH5425" i="1"/>
  <c r="AH5426" i="1"/>
  <c r="AH5427" i="1"/>
  <c r="AH5428" i="1"/>
  <c r="AH5429" i="1"/>
  <c r="AH5430" i="1"/>
  <c r="AH5431" i="1"/>
  <c r="AH5432" i="1"/>
  <c r="AH5433" i="1"/>
  <c r="AH5434" i="1"/>
  <c r="AH5435" i="1"/>
  <c r="AH5436" i="1"/>
  <c r="AH5437" i="1"/>
  <c r="AH5438" i="1"/>
  <c r="AH5439" i="1"/>
  <c r="AH5440" i="1"/>
  <c r="AH5441" i="1"/>
  <c r="AH5442" i="1"/>
  <c r="AH5443" i="1"/>
  <c r="AH5444" i="1"/>
  <c r="AH5445" i="1"/>
  <c r="AH5446" i="1"/>
  <c r="AH5447" i="1"/>
  <c r="AH5448" i="1"/>
  <c r="AH5449" i="1"/>
  <c r="AH5450" i="1"/>
  <c r="AH5451" i="1"/>
  <c r="AH5452" i="1"/>
  <c r="AH5453" i="1"/>
  <c r="AH5454" i="1"/>
  <c r="AH5455" i="1"/>
  <c r="AH5456" i="1"/>
  <c r="AH5457" i="1"/>
  <c r="AH5458" i="1"/>
  <c r="AH5459" i="1"/>
  <c r="AH5460" i="1"/>
  <c r="AH5461" i="1"/>
  <c r="AH5462" i="1"/>
  <c r="AH5463" i="1"/>
  <c r="AH5464" i="1"/>
  <c r="AH5465" i="1"/>
  <c r="AH5466" i="1"/>
  <c r="AH5467" i="1"/>
  <c r="AH5468" i="1"/>
  <c r="AH5469" i="1"/>
  <c r="AH5470" i="1"/>
  <c r="AH5471" i="1"/>
  <c r="AH5472" i="1"/>
  <c r="AH5473" i="1"/>
  <c r="AH5474" i="1"/>
  <c r="AH5475" i="1"/>
  <c r="AH5476" i="1"/>
  <c r="AH5477" i="1"/>
  <c r="AH5478" i="1"/>
  <c r="AH5479" i="1"/>
  <c r="AH5480" i="1"/>
  <c r="AH5481" i="1"/>
  <c r="AH5482" i="1"/>
  <c r="AH5483" i="1"/>
  <c r="AH5484" i="1"/>
  <c r="AH5485" i="1"/>
  <c r="AH5486" i="1"/>
  <c r="AH5487" i="1"/>
  <c r="AH5488" i="1"/>
  <c r="AH5489" i="1"/>
  <c r="AH5490" i="1"/>
  <c r="AH5491" i="1"/>
  <c r="AH5492" i="1"/>
  <c r="AH5493" i="1"/>
  <c r="AH5494" i="1"/>
  <c r="AH5495" i="1"/>
  <c r="AH5496" i="1"/>
  <c r="AH5497" i="1"/>
  <c r="AH5498" i="1"/>
  <c r="AH5499" i="1"/>
  <c r="AH5500" i="1"/>
  <c r="AH5501" i="1"/>
  <c r="AH5502" i="1"/>
  <c r="AH5503" i="1"/>
  <c r="AH5504" i="1"/>
  <c r="AH5505" i="1"/>
  <c r="AH5506" i="1"/>
  <c r="AH5507" i="1"/>
  <c r="AH5508" i="1"/>
  <c r="AH5509" i="1"/>
  <c r="AH5510" i="1"/>
  <c r="AH5511" i="1"/>
  <c r="AH5512" i="1"/>
  <c r="AH5513" i="1"/>
  <c r="AH5514" i="1"/>
  <c r="AH5515" i="1"/>
  <c r="AH5516" i="1"/>
  <c r="AH5517" i="1"/>
  <c r="AH5518" i="1"/>
  <c r="AH5519" i="1"/>
  <c r="AH5520" i="1"/>
  <c r="AH5521" i="1"/>
  <c r="AH5522" i="1"/>
  <c r="AH5523" i="1"/>
  <c r="AH5524" i="1"/>
  <c r="AH5525" i="1"/>
  <c r="AH5526" i="1"/>
  <c r="AH5527" i="1"/>
  <c r="AH5528" i="1"/>
  <c r="AH5529" i="1"/>
  <c r="AH5530" i="1"/>
  <c r="AH5531" i="1"/>
  <c r="AH5532" i="1"/>
  <c r="AH5533" i="1"/>
  <c r="AH5534" i="1"/>
  <c r="AH5535" i="1"/>
  <c r="AH5536" i="1"/>
  <c r="AH5537" i="1"/>
  <c r="AH5538" i="1"/>
  <c r="AH5539" i="1"/>
  <c r="AH5540" i="1"/>
  <c r="AH5541" i="1"/>
  <c r="AH5542" i="1"/>
  <c r="AH5543" i="1"/>
  <c r="AH5544" i="1"/>
  <c r="AH5545" i="1"/>
  <c r="AH5546" i="1"/>
  <c r="AH5547" i="1"/>
  <c r="AH5548" i="1"/>
  <c r="AH5549" i="1"/>
  <c r="AH5550" i="1"/>
  <c r="AH5551" i="1"/>
  <c r="AH5552" i="1"/>
  <c r="AH5553" i="1"/>
  <c r="AH5554" i="1"/>
  <c r="AH5555" i="1"/>
  <c r="AH5556" i="1"/>
  <c r="AH5557" i="1"/>
  <c r="AH5558" i="1"/>
  <c r="AH5559" i="1"/>
  <c r="AH5560" i="1"/>
  <c r="AH5561" i="1"/>
  <c r="AH5562" i="1"/>
  <c r="AH5563" i="1"/>
  <c r="AH5564" i="1"/>
  <c r="AH5565" i="1"/>
  <c r="AH5566" i="1"/>
  <c r="AH5567" i="1"/>
  <c r="AH5568" i="1"/>
  <c r="AH5569" i="1"/>
  <c r="AH5570" i="1"/>
  <c r="AH5571" i="1"/>
  <c r="AH5572" i="1"/>
  <c r="AH5573" i="1"/>
  <c r="AH3" i="1"/>
  <c r="AH4" i="1"/>
  <c r="AH5" i="1"/>
  <c r="AH6" i="1"/>
  <c r="AH7" i="1"/>
  <c r="AH8" i="1"/>
  <c r="AH9" i="1"/>
  <c r="AH10" i="1"/>
  <c r="AH11" i="1"/>
  <c r="AH12" i="1"/>
  <c r="AH13" i="1"/>
  <c r="AH2" i="1"/>
  <c r="Z5573" i="2"/>
  <c r="Z601" i="2"/>
  <c r="Z602" i="2"/>
  <c r="Z603" i="2"/>
  <c r="Z604" i="2"/>
  <c r="Z605" i="2"/>
  <c r="Z606" i="2"/>
  <c r="Z607" i="2"/>
  <c r="Z608" i="2"/>
  <c r="Z609" i="2"/>
  <c r="Z610" i="2"/>
  <c r="Z611" i="2"/>
  <c r="Z612" i="2"/>
  <c r="Z613" i="2"/>
  <c r="Z614" i="2"/>
  <c r="Z615" i="2"/>
  <c r="Z616" i="2"/>
  <c r="Z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899" i="2"/>
  <c r="Z900" i="2"/>
  <c r="Z901" i="2"/>
  <c r="Z902" i="2"/>
  <c r="Z903" i="2"/>
  <c r="Z904" i="2"/>
  <c r="Z905" i="2"/>
  <c r="Z906" i="2"/>
  <c r="Z907" i="2"/>
  <c r="Z908" i="2"/>
  <c r="Z909" i="2"/>
  <c r="Z910" i="2"/>
  <c r="Z911" i="2"/>
  <c r="Z912" i="2"/>
  <c r="Z913" i="2"/>
  <c r="Z914" i="2"/>
  <c r="Z915" i="2"/>
  <c r="Z916" i="2"/>
  <c r="Z917" i="2"/>
  <c r="Z918" i="2"/>
  <c r="Z919" i="2"/>
  <c r="Z920" i="2"/>
  <c r="Z921" i="2"/>
  <c r="Z922" i="2"/>
  <c r="Z923" i="2"/>
  <c r="Z924" i="2"/>
  <c r="Z925" i="2"/>
  <c r="Z926" i="2"/>
  <c r="Z927" i="2"/>
  <c r="Z928" i="2"/>
  <c r="Z929" i="2"/>
  <c r="Z930" i="2"/>
  <c r="Z931" i="2"/>
  <c r="Z932" i="2"/>
  <c r="Z933" i="2"/>
  <c r="Z934" i="2"/>
  <c r="Z935" i="2"/>
  <c r="Z936" i="2"/>
  <c r="Z937" i="2"/>
  <c r="Z938" i="2"/>
  <c r="Z939" i="2"/>
  <c r="Z940" i="2"/>
  <c r="Z941" i="2"/>
  <c r="Z942" i="2"/>
  <c r="Z943" i="2"/>
  <c r="Z944" i="2"/>
  <c r="Z945" i="2"/>
  <c r="Z946" i="2"/>
  <c r="Z947" i="2"/>
  <c r="Z948" i="2"/>
  <c r="Z949" i="2"/>
  <c r="Z950" i="2"/>
  <c r="Z951" i="2"/>
  <c r="Z952" i="2"/>
  <c r="Z953" i="2"/>
  <c r="Z954" i="2"/>
  <c r="Z955" i="2"/>
  <c r="Z956" i="2"/>
  <c r="Z957" i="2"/>
  <c r="Z958" i="2"/>
  <c r="Z959" i="2"/>
  <c r="Z960" i="2"/>
  <c r="Z961" i="2"/>
  <c r="Z962" i="2"/>
  <c r="Z963" i="2"/>
  <c r="Z964" i="2"/>
  <c r="Z965" i="2"/>
  <c r="Z966" i="2"/>
  <c r="Z967" i="2"/>
  <c r="Z968" i="2"/>
  <c r="Z969" i="2"/>
  <c r="Z970" i="2"/>
  <c r="Z971" i="2"/>
  <c r="Z972" i="2"/>
  <c r="Z973" i="2"/>
  <c r="Z974" i="2"/>
  <c r="Z975" i="2"/>
  <c r="Z976" i="2"/>
  <c r="Z977" i="2"/>
  <c r="Z978" i="2"/>
  <c r="Z979" i="2"/>
  <c r="Z980" i="2"/>
  <c r="Z981" i="2"/>
  <c r="Z982" i="2"/>
  <c r="Z983" i="2"/>
  <c r="Z984" i="2"/>
  <c r="Z985" i="2"/>
  <c r="Z986" i="2"/>
  <c r="Z987" i="2"/>
  <c r="Z988" i="2"/>
  <c r="Z989" i="2"/>
  <c r="Z990" i="2"/>
  <c r="Z991" i="2"/>
  <c r="Z992" i="2"/>
  <c r="Z993" i="2"/>
  <c r="Z994" i="2"/>
  <c r="Z995" i="2"/>
  <c r="Z996" i="2"/>
  <c r="Z997" i="2"/>
  <c r="Z998" i="2"/>
  <c r="Z999" i="2"/>
  <c r="Z1000" i="2"/>
  <c r="Z1001" i="2"/>
  <c r="Z1002" i="2"/>
  <c r="Z1003" i="2"/>
  <c r="Z1004" i="2"/>
  <c r="Z1005" i="2"/>
  <c r="Z1006" i="2"/>
  <c r="Z1007" i="2"/>
  <c r="Z1008" i="2"/>
  <c r="Z1009" i="2"/>
  <c r="Z1010" i="2"/>
  <c r="Z1011" i="2"/>
  <c r="Z1012" i="2"/>
  <c r="Z1013" i="2"/>
  <c r="Z1014" i="2"/>
  <c r="Z1015" i="2"/>
  <c r="Z1016" i="2"/>
  <c r="Z1017" i="2"/>
  <c r="Z1018" i="2"/>
  <c r="Z1019" i="2"/>
  <c r="Z1020" i="2"/>
  <c r="Z1021" i="2"/>
  <c r="Z1022" i="2"/>
  <c r="Z1023" i="2"/>
  <c r="Z1024" i="2"/>
  <c r="Z1025" i="2"/>
  <c r="Z1026" i="2"/>
  <c r="Z1027" i="2"/>
  <c r="Z1028" i="2"/>
  <c r="Z1029" i="2"/>
  <c r="Z1030" i="2"/>
  <c r="Z1031" i="2"/>
  <c r="Z1032" i="2"/>
  <c r="Z1033" i="2"/>
  <c r="Z1034" i="2"/>
  <c r="Z1035" i="2"/>
  <c r="Z1036" i="2"/>
  <c r="Z1037" i="2"/>
  <c r="Z1038" i="2"/>
  <c r="Z1039" i="2"/>
  <c r="Z1040" i="2"/>
  <c r="Z1041" i="2"/>
  <c r="Z1042" i="2"/>
  <c r="Z1043" i="2"/>
  <c r="Z1044" i="2"/>
  <c r="Z1045" i="2"/>
  <c r="Z1046" i="2"/>
  <c r="Z1047" i="2"/>
  <c r="Z1048" i="2"/>
  <c r="Z1049" i="2"/>
  <c r="Z1050" i="2"/>
  <c r="Z1051" i="2"/>
  <c r="Z1052" i="2"/>
  <c r="Z1053" i="2"/>
  <c r="Z1054" i="2"/>
  <c r="Z1055" i="2"/>
  <c r="Z1056" i="2"/>
  <c r="Z1057" i="2"/>
  <c r="Z1058" i="2"/>
  <c r="Z1059" i="2"/>
  <c r="Z1060" i="2"/>
  <c r="Z1061" i="2"/>
  <c r="Z1062" i="2"/>
  <c r="Z1063" i="2"/>
  <c r="Z1064" i="2"/>
  <c r="Z1065" i="2"/>
  <c r="Z1066" i="2"/>
  <c r="Z1067" i="2"/>
  <c r="Z1068" i="2"/>
  <c r="Z1069" i="2"/>
  <c r="Z1070" i="2"/>
  <c r="Z1071" i="2"/>
  <c r="Z1072" i="2"/>
  <c r="Z1073" i="2"/>
  <c r="Z1074" i="2"/>
  <c r="Z1075" i="2"/>
  <c r="Z1076" i="2"/>
  <c r="Z1077" i="2"/>
  <c r="Z1078" i="2"/>
  <c r="Z1079" i="2"/>
  <c r="Z1080" i="2"/>
  <c r="Z1081" i="2"/>
  <c r="Z1082" i="2"/>
  <c r="Z1083" i="2"/>
  <c r="Z1084" i="2"/>
  <c r="Z1085" i="2"/>
  <c r="Z1086" i="2"/>
  <c r="Z1087" i="2"/>
  <c r="Z1088" i="2"/>
  <c r="Z1089" i="2"/>
  <c r="Z1090" i="2"/>
  <c r="Z1091" i="2"/>
  <c r="Z1092" i="2"/>
  <c r="Z1093" i="2"/>
  <c r="Z1094" i="2"/>
  <c r="Z1095" i="2"/>
  <c r="Z1096" i="2"/>
  <c r="Z1097" i="2"/>
  <c r="Z1098" i="2"/>
  <c r="Z1099" i="2"/>
  <c r="Z1100" i="2"/>
  <c r="Z1101" i="2"/>
  <c r="Z1102" i="2"/>
  <c r="Z1103" i="2"/>
  <c r="Z1104" i="2"/>
  <c r="Z1105" i="2"/>
  <c r="Z1106" i="2"/>
  <c r="Z1107" i="2"/>
  <c r="Z1108" i="2"/>
  <c r="Z1109" i="2"/>
  <c r="Z1110" i="2"/>
  <c r="Z1111" i="2"/>
  <c r="Z1112" i="2"/>
  <c r="Z1113" i="2"/>
  <c r="Z1114" i="2"/>
  <c r="Z1115" i="2"/>
  <c r="Z1116" i="2"/>
  <c r="Z1117" i="2"/>
  <c r="Z1118" i="2"/>
  <c r="Z1119" i="2"/>
  <c r="Z1120" i="2"/>
  <c r="Z1121" i="2"/>
  <c r="Z1122" i="2"/>
  <c r="Z1123" i="2"/>
  <c r="Z1124" i="2"/>
  <c r="Z1125" i="2"/>
  <c r="Z1126" i="2"/>
  <c r="Z1127" i="2"/>
  <c r="Z1128" i="2"/>
  <c r="Z1129" i="2"/>
  <c r="Z1130" i="2"/>
  <c r="Z1131" i="2"/>
  <c r="Z1132" i="2"/>
  <c r="Z1133" i="2"/>
  <c r="Z1134" i="2"/>
  <c r="Z1135" i="2"/>
  <c r="Z1136" i="2"/>
  <c r="Z1137" i="2"/>
  <c r="Z1138" i="2"/>
  <c r="Z1139" i="2"/>
  <c r="Z1140" i="2"/>
  <c r="Z1141" i="2"/>
  <c r="Z1142" i="2"/>
  <c r="Z1143" i="2"/>
  <c r="Z1144" i="2"/>
  <c r="Z1145" i="2"/>
  <c r="Z1146" i="2"/>
  <c r="Z1147" i="2"/>
  <c r="Z1148" i="2"/>
  <c r="Z1149" i="2"/>
  <c r="Z1150" i="2"/>
  <c r="Z1151" i="2"/>
  <c r="Z1152" i="2"/>
  <c r="Z1153" i="2"/>
  <c r="Z1154" i="2"/>
  <c r="Z1155" i="2"/>
  <c r="Z1156" i="2"/>
  <c r="Z1157" i="2"/>
  <c r="Z1158" i="2"/>
  <c r="Z1159" i="2"/>
  <c r="Z1160" i="2"/>
  <c r="Z1161" i="2"/>
  <c r="Z1162" i="2"/>
  <c r="Z1163" i="2"/>
  <c r="Z1164" i="2"/>
  <c r="Z1165" i="2"/>
  <c r="Z1166" i="2"/>
  <c r="Z1167" i="2"/>
  <c r="Z1168" i="2"/>
  <c r="Z1169" i="2"/>
  <c r="Z1170" i="2"/>
  <c r="Z1171" i="2"/>
  <c r="Z1172" i="2"/>
  <c r="Z1173" i="2"/>
  <c r="Z1174" i="2"/>
  <c r="Z1175" i="2"/>
  <c r="Z1176" i="2"/>
  <c r="Z1177" i="2"/>
  <c r="Z1178" i="2"/>
  <c r="Z1179" i="2"/>
  <c r="Z1180" i="2"/>
  <c r="Z1181" i="2"/>
  <c r="Z1182" i="2"/>
  <c r="Z1183" i="2"/>
  <c r="Z1184" i="2"/>
  <c r="Z1185" i="2"/>
  <c r="Z1186" i="2"/>
  <c r="Z1187" i="2"/>
  <c r="Z1188" i="2"/>
  <c r="Z1189" i="2"/>
  <c r="Z1190" i="2"/>
  <c r="Z1191" i="2"/>
  <c r="Z1192" i="2"/>
  <c r="Z1193" i="2"/>
  <c r="Z1194" i="2"/>
  <c r="Z1195" i="2"/>
  <c r="Z1196" i="2"/>
  <c r="Z1197" i="2"/>
  <c r="Z1198" i="2"/>
  <c r="Z1199" i="2"/>
  <c r="Z1200" i="2"/>
  <c r="Z1201" i="2"/>
  <c r="Z1202" i="2"/>
  <c r="Z1203" i="2"/>
  <c r="Z1204" i="2"/>
  <c r="Z1205" i="2"/>
  <c r="Z1206" i="2"/>
  <c r="Z1207" i="2"/>
  <c r="Z1208" i="2"/>
  <c r="Z1209" i="2"/>
  <c r="Z1210" i="2"/>
  <c r="Z1211" i="2"/>
  <c r="Z1212" i="2"/>
  <c r="Z1213" i="2"/>
  <c r="Z1214" i="2"/>
  <c r="Z1215" i="2"/>
  <c r="Z1216" i="2"/>
  <c r="Z1217" i="2"/>
  <c r="Z1218" i="2"/>
  <c r="Z1219" i="2"/>
  <c r="Z1220" i="2"/>
  <c r="Z1221" i="2"/>
  <c r="Z1222" i="2"/>
  <c r="Z1223" i="2"/>
  <c r="Z1224" i="2"/>
  <c r="Z1225" i="2"/>
  <c r="Z1226" i="2"/>
  <c r="Z1227" i="2"/>
  <c r="Z1228" i="2"/>
  <c r="Z1229" i="2"/>
  <c r="Z1230" i="2"/>
  <c r="Z1231" i="2"/>
  <c r="Z1232" i="2"/>
  <c r="Z1233" i="2"/>
  <c r="Z1234" i="2"/>
  <c r="Z1235" i="2"/>
  <c r="Z1236" i="2"/>
  <c r="Z1237" i="2"/>
  <c r="Z1238" i="2"/>
  <c r="Z1239" i="2"/>
  <c r="Z1240" i="2"/>
  <c r="Z1241" i="2"/>
  <c r="Z1242" i="2"/>
  <c r="Z1243" i="2"/>
  <c r="Z1244" i="2"/>
  <c r="Z1245" i="2"/>
  <c r="Z1246" i="2"/>
  <c r="Z1247" i="2"/>
  <c r="Z1248" i="2"/>
  <c r="Z1249" i="2"/>
  <c r="Z1250" i="2"/>
  <c r="Z1251" i="2"/>
  <c r="Z1252" i="2"/>
  <c r="Z1253" i="2"/>
  <c r="Z1254" i="2"/>
  <c r="Z1255" i="2"/>
  <c r="Z1256" i="2"/>
  <c r="Z1257" i="2"/>
  <c r="Z1258" i="2"/>
  <c r="Z1259" i="2"/>
  <c r="Z1260" i="2"/>
  <c r="Z1261" i="2"/>
  <c r="Z1262" i="2"/>
  <c r="Z1263" i="2"/>
  <c r="Z1264" i="2"/>
  <c r="Z1265" i="2"/>
  <c r="Z1266" i="2"/>
  <c r="Z1267" i="2"/>
  <c r="Z1268" i="2"/>
  <c r="Z1269" i="2"/>
  <c r="Z1270" i="2"/>
  <c r="Z1271" i="2"/>
  <c r="Z1272" i="2"/>
  <c r="Z1273" i="2"/>
  <c r="Z1274" i="2"/>
  <c r="Z1275" i="2"/>
  <c r="Z1276" i="2"/>
  <c r="Z1277" i="2"/>
  <c r="Z1278" i="2"/>
  <c r="Z1279" i="2"/>
  <c r="Z1280" i="2"/>
  <c r="Z1281" i="2"/>
  <c r="Z1282" i="2"/>
  <c r="Z1283" i="2"/>
  <c r="Z1284" i="2"/>
  <c r="Z1285" i="2"/>
  <c r="Z1286" i="2"/>
  <c r="Z1287" i="2"/>
  <c r="Z1288" i="2"/>
  <c r="Z1289" i="2"/>
  <c r="Z1290" i="2"/>
  <c r="Z1291" i="2"/>
  <c r="Z1292" i="2"/>
  <c r="Z1293" i="2"/>
  <c r="Z1294" i="2"/>
  <c r="Z1295" i="2"/>
  <c r="Z1296" i="2"/>
  <c r="Z1297" i="2"/>
  <c r="Z1298" i="2"/>
  <c r="Z1299" i="2"/>
  <c r="Z1300" i="2"/>
  <c r="Z1301" i="2"/>
  <c r="Z1302" i="2"/>
  <c r="Z1303" i="2"/>
  <c r="Z1304" i="2"/>
  <c r="Z1305" i="2"/>
  <c r="Z1306" i="2"/>
  <c r="Z1307" i="2"/>
  <c r="Z1308" i="2"/>
  <c r="Z1309" i="2"/>
  <c r="Z1310" i="2"/>
  <c r="Z1311" i="2"/>
  <c r="Z1312" i="2"/>
  <c r="Z1313" i="2"/>
  <c r="Z1314" i="2"/>
  <c r="Z1315" i="2"/>
  <c r="Z1316" i="2"/>
  <c r="Z1317" i="2"/>
  <c r="Z1318" i="2"/>
  <c r="Z1319" i="2"/>
  <c r="Z1320" i="2"/>
  <c r="Z1321" i="2"/>
  <c r="Z1322" i="2"/>
  <c r="Z1323" i="2"/>
  <c r="Z1324" i="2"/>
  <c r="Z1325" i="2"/>
  <c r="Z1326" i="2"/>
  <c r="Z1327" i="2"/>
  <c r="Z1328" i="2"/>
  <c r="Z1329" i="2"/>
  <c r="Z1330" i="2"/>
  <c r="Z1331" i="2"/>
  <c r="Z1332" i="2"/>
  <c r="Z1333" i="2"/>
  <c r="Z1334" i="2"/>
  <c r="Z1335" i="2"/>
  <c r="Z1336" i="2"/>
  <c r="Z1337" i="2"/>
  <c r="Z1338" i="2"/>
  <c r="Z1339" i="2"/>
  <c r="Z1340" i="2"/>
  <c r="Z1341" i="2"/>
  <c r="Z1342" i="2"/>
  <c r="Z1343" i="2"/>
  <c r="Z1344" i="2"/>
  <c r="Z1345" i="2"/>
  <c r="Z1346" i="2"/>
  <c r="Z1347" i="2"/>
  <c r="Z1348" i="2"/>
  <c r="Z1349" i="2"/>
  <c r="Z1350" i="2"/>
  <c r="Z1351" i="2"/>
  <c r="Z1352" i="2"/>
  <c r="Z1353" i="2"/>
  <c r="Z1354" i="2"/>
  <c r="Z1355" i="2"/>
  <c r="Z1356" i="2"/>
  <c r="Z1357" i="2"/>
  <c r="Z1358" i="2"/>
  <c r="Z1359" i="2"/>
  <c r="Z1360" i="2"/>
  <c r="Z1361" i="2"/>
  <c r="Z1362" i="2"/>
  <c r="Z1363" i="2"/>
  <c r="Z1364" i="2"/>
  <c r="Z1365" i="2"/>
  <c r="Z1366" i="2"/>
  <c r="Z1367" i="2"/>
  <c r="Z1368" i="2"/>
  <c r="Z1369" i="2"/>
  <c r="Z1370" i="2"/>
  <c r="Z1371" i="2"/>
  <c r="Z1372" i="2"/>
  <c r="Z1373" i="2"/>
  <c r="Z1374" i="2"/>
  <c r="Z1375" i="2"/>
  <c r="Z1376" i="2"/>
  <c r="Z1377" i="2"/>
  <c r="Z1378" i="2"/>
  <c r="Z1379" i="2"/>
  <c r="Z1380" i="2"/>
  <c r="Z1381" i="2"/>
  <c r="Z1382" i="2"/>
  <c r="Z1383" i="2"/>
  <c r="Z1384" i="2"/>
  <c r="Z1385" i="2"/>
  <c r="Z1386" i="2"/>
  <c r="Z1387" i="2"/>
  <c r="Z1388" i="2"/>
  <c r="Z1389" i="2"/>
  <c r="Z1390" i="2"/>
  <c r="Z1391" i="2"/>
  <c r="Z1392" i="2"/>
  <c r="Z1393" i="2"/>
  <c r="Z1394" i="2"/>
  <c r="Z1395" i="2"/>
  <c r="Z1396" i="2"/>
  <c r="Z1397" i="2"/>
  <c r="Z1398" i="2"/>
  <c r="Z1399" i="2"/>
  <c r="Z1400" i="2"/>
  <c r="Z1401" i="2"/>
  <c r="Z1402" i="2"/>
  <c r="Z1403" i="2"/>
  <c r="Z1404" i="2"/>
  <c r="Z1405" i="2"/>
  <c r="Z1406" i="2"/>
  <c r="Z1407" i="2"/>
  <c r="Z1408" i="2"/>
  <c r="Z1409" i="2"/>
  <c r="Z1410" i="2"/>
  <c r="Z1411" i="2"/>
  <c r="Z1412" i="2"/>
  <c r="Z1413" i="2"/>
  <c r="Z1414" i="2"/>
  <c r="Z1415" i="2"/>
  <c r="Z1416" i="2"/>
  <c r="Z1417" i="2"/>
  <c r="Z1418" i="2"/>
  <c r="Z1419" i="2"/>
  <c r="Z1420" i="2"/>
  <c r="Z1421" i="2"/>
  <c r="Z1422" i="2"/>
  <c r="Z1423" i="2"/>
  <c r="Z1424" i="2"/>
  <c r="Z1425" i="2"/>
  <c r="Z1426" i="2"/>
  <c r="Z1427" i="2"/>
  <c r="Z1428" i="2"/>
  <c r="Z1429" i="2"/>
  <c r="Z1430" i="2"/>
  <c r="Z1431" i="2"/>
  <c r="Z1432" i="2"/>
  <c r="Z1433" i="2"/>
  <c r="Z1434" i="2"/>
  <c r="Z1435" i="2"/>
  <c r="Z1436" i="2"/>
  <c r="Z1437" i="2"/>
  <c r="Z1438" i="2"/>
  <c r="Z1439" i="2"/>
  <c r="Z1440" i="2"/>
  <c r="Z1441" i="2"/>
  <c r="Z1442" i="2"/>
  <c r="Z1443" i="2"/>
  <c r="Z1444" i="2"/>
  <c r="Z1445" i="2"/>
  <c r="Z1446" i="2"/>
  <c r="Z1447" i="2"/>
  <c r="Z1448" i="2"/>
  <c r="Z1449" i="2"/>
  <c r="Z1450" i="2"/>
  <c r="Z1451" i="2"/>
  <c r="Z1452" i="2"/>
  <c r="Z1453" i="2"/>
  <c r="Z1454" i="2"/>
  <c r="Z1455" i="2"/>
  <c r="Z1456" i="2"/>
  <c r="Z1457" i="2"/>
  <c r="Z1458" i="2"/>
  <c r="Z1459" i="2"/>
  <c r="Z1460" i="2"/>
  <c r="Z1461" i="2"/>
  <c r="Z1462" i="2"/>
  <c r="Z1463" i="2"/>
  <c r="Z1464" i="2"/>
  <c r="Z1465" i="2"/>
  <c r="Z1466" i="2"/>
  <c r="Z1467" i="2"/>
  <c r="Z1468" i="2"/>
  <c r="Z1469" i="2"/>
  <c r="Z1470" i="2"/>
  <c r="Z1471" i="2"/>
  <c r="Z1472" i="2"/>
  <c r="Z1473" i="2"/>
  <c r="Z1474" i="2"/>
  <c r="Z1475" i="2"/>
  <c r="Z1476" i="2"/>
  <c r="Z1477" i="2"/>
  <c r="Z1478" i="2"/>
  <c r="Z1479" i="2"/>
  <c r="Z1480" i="2"/>
  <c r="Z1481" i="2"/>
  <c r="Z1482" i="2"/>
  <c r="Z1483" i="2"/>
  <c r="Z1484" i="2"/>
  <c r="Z1485" i="2"/>
  <c r="Z1486" i="2"/>
  <c r="Z1487" i="2"/>
  <c r="Z1488" i="2"/>
  <c r="Z1489" i="2"/>
  <c r="Z1490" i="2"/>
  <c r="Z1491" i="2"/>
  <c r="Z1492" i="2"/>
  <c r="Z1493" i="2"/>
  <c r="Z1494" i="2"/>
  <c r="Z1495" i="2"/>
  <c r="Z1496" i="2"/>
  <c r="Z1497" i="2"/>
  <c r="Z1498" i="2"/>
  <c r="Z1499" i="2"/>
  <c r="Z1500" i="2"/>
  <c r="Z1501" i="2"/>
  <c r="Z1502" i="2"/>
  <c r="Z1503" i="2"/>
  <c r="Z1504" i="2"/>
  <c r="Z1505" i="2"/>
  <c r="Z1506" i="2"/>
  <c r="Z1507" i="2"/>
  <c r="Z1508" i="2"/>
  <c r="Z1509" i="2"/>
  <c r="Z1510" i="2"/>
  <c r="Z1511" i="2"/>
  <c r="Z1512" i="2"/>
  <c r="Z1513" i="2"/>
  <c r="Z1514" i="2"/>
  <c r="Z1515" i="2"/>
  <c r="Z1516" i="2"/>
  <c r="Z1517" i="2"/>
  <c r="Z1518" i="2"/>
  <c r="Z1519" i="2"/>
  <c r="Z1520" i="2"/>
  <c r="Z1521" i="2"/>
  <c r="Z1522" i="2"/>
  <c r="Z1523" i="2"/>
  <c r="Z1524" i="2"/>
  <c r="Z1525" i="2"/>
  <c r="Z1526" i="2"/>
  <c r="Z1527" i="2"/>
  <c r="Z1528" i="2"/>
  <c r="Z1529" i="2"/>
  <c r="Z1530" i="2"/>
  <c r="Z1531" i="2"/>
  <c r="Z1532" i="2"/>
  <c r="Z1533" i="2"/>
  <c r="Z1534" i="2"/>
  <c r="Z1535" i="2"/>
  <c r="Z1536" i="2"/>
  <c r="Z1537" i="2"/>
  <c r="Z1538" i="2"/>
  <c r="Z1539" i="2"/>
  <c r="Z1540" i="2"/>
  <c r="Z1541" i="2"/>
  <c r="Z1542" i="2"/>
  <c r="Z1543" i="2"/>
  <c r="Z1544" i="2"/>
  <c r="Z1545" i="2"/>
  <c r="Z1546" i="2"/>
  <c r="Z1547" i="2"/>
  <c r="Z1548" i="2"/>
  <c r="Z1549" i="2"/>
  <c r="Z1550" i="2"/>
  <c r="Z1551" i="2"/>
  <c r="Z1552" i="2"/>
  <c r="Z1553" i="2"/>
  <c r="Z1554" i="2"/>
  <c r="Z1555" i="2"/>
  <c r="Z1556" i="2"/>
  <c r="Z1557" i="2"/>
  <c r="Z1558" i="2"/>
  <c r="Z1559" i="2"/>
  <c r="Z1560" i="2"/>
  <c r="Z1561" i="2"/>
  <c r="Z1562" i="2"/>
  <c r="Z1563" i="2"/>
  <c r="Z1564" i="2"/>
  <c r="Z1565" i="2"/>
  <c r="Z1566" i="2"/>
  <c r="Z1567" i="2"/>
  <c r="Z1568" i="2"/>
  <c r="Z1569" i="2"/>
  <c r="Z1570" i="2"/>
  <c r="Z1571" i="2"/>
  <c r="Z1572" i="2"/>
  <c r="Z1573" i="2"/>
  <c r="Z1574" i="2"/>
  <c r="Z1575" i="2"/>
  <c r="Z1576" i="2"/>
  <c r="Z1577" i="2"/>
  <c r="Z1578" i="2"/>
  <c r="Z1579" i="2"/>
  <c r="Z1580" i="2"/>
  <c r="Z1581" i="2"/>
  <c r="Z1582" i="2"/>
  <c r="Z1583" i="2"/>
  <c r="Z1584" i="2"/>
  <c r="Z1585" i="2"/>
  <c r="Z1586" i="2"/>
  <c r="Z1587" i="2"/>
  <c r="Z1588" i="2"/>
  <c r="Z1589" i="2"/>
  <c r="Z1590" i="2"/>
  <c r="Z1591" i="2"/>
  <c r="Z1592" i="2"/>
  <c r="Z1593" i="2"/>
  <c r="Z1594" i="2"/>
  <c r="Z1595" i="2"/>
  <c r="Z1596" i="2"/>
  <c r="Z1597" i="2"/>
  <c r="Z1598" i="2"/>
  <c r="Z1599" i="2"/>
  <c r="Z1600" i="2"/>
  <c r="Z1601" i="2"/>
  <c r="Z1602" i="2"/>
  <c r="Z1603" i="2"/>
  <c r="Z1604" i="2"/>
  <c r="Z1605" i="2"/>
  <c r="Z1606" i="2"/>
  <c r="Z1607" i="2"/>
  <c r="Z1608" i="2"/>
  <c r="Z1609" i="2"/>
  <c r="Z1610" i="2"/>
  <c r="Z1611" i="2"/>
  <c r="Z1612" i="2"/>
  <c r="Z1613" i="2"/>
  <c r="Z1614" i="2"/>
  <c r="Z1615" i="2"/>
  <c r="Z1616" i="2"/>
  <c r="Z1617" i="2"/>
  <c r="Z1618" i="2"/>
  <c r="Z1619" i="2"/>
  <c r="Z1620" i="2"/>
  <c r="Z1621" i="2"/>
  <c r="Z1622" i="2"/>
  <c r="Z1623" i="2"/>
  <c r="Z1624" i="2"/>
  <c r="Z1625" i="2"/>
  <c r="Z1626" i="2"/>
  <c r="Z1627" i="2"/>
  <c r="Z1628" i="2"/>
  <c r="Z1629" i="2"/>
  <c r="Z1630" i="2"/>
  <c r="Z1631" i="2"/>
  <c r="Z1632" i="2"/>
  <c r="Z1633" i="2"/>
  <c r="Z1634" i="2"/>
  <c r="Z1635" i="2"/>
  <c r="Z1636" i="2"/>
  <c r="Z1637" i="2"/>
  <c r="Z1638" i="2"/>
  <c r="Z1639" i="2"/>
  <c r="Z1640" i="2"/>
  <c r="Z1641" i="2"/>
  <c r="Z1642" i="2"/>
  <c r="Z1643" i="2"/>
  <c r="Z1644" i="2"/>
  <c r="Z1645" i="2"/>
  <c r="Z1646" i="2"/>
  <c r="Z1647" i="2"/>
  <c r="Z1648" i="2"/>
  <c r="Z1649" i="2"/>
  <c r="Z1650" i="2"/>
  <c r="Z1651" i="2"/>
  <c r="Z1652" i="2"/>
  <c r="Z1653" i="2"/>
  <c r="Z1654" i="2"/>
  <c r="Z1655" i="2"/>
  <c r="Z1656" i="2"/>
  <c r="Z1657" i="2"/>
  <c r="Z1658" i="2"/>
  <c r="Z1659" i="2"/>
  <c r="Z1660" i="2"/>
  <c r="Z1661" i="2"/>
  <c r="Z1662" i="2"/>
  <c r="Z1663" i="2"/>
  <c r="Z1664" i="2"/>
  <c r="Z1665" i="2"/>
  <c r="Z1666" i="2"/>
  <c r="Z1667" i="2"/>
  <c r="Z1668" i="2"/>
  <c r="Z1669" i="2"/>
  <c r="Z1670" i="2"/>
  <c r="Z1671" i="2"/>
  <c r="Z1672" i="2"/>
  <c r="Z1673" i="2"/>
  <c r="Z1674" i="2"/>
  <c r="Z1675" i="2"/>
  <c r="Z1676" i="2"/>
  <c r="Z1677" i="2"/>
  <c r="Z1678" i="2"/>
  <c r="Z1679" i="2"/>
  <c r="Z1680" i="2"/>
  <c r="Z1681" i="2"/>
  <c r="Z1682" i="2"/>
  <c r="Z1683" i="2"/>
  <c r="Z1684" i="2"/>
  <c r="Z1685" i="2"/>
  <c r="Z1686" i="2"/>
  <c r="Z1687" i="2"/>
  <c r="Z1688" i="2"/>
  <c r="Z1689" i="2"/>
  <c r="Z1690" i="2"/>
  <c r="Z1691" i="2"/>
  <c r="Z1692" i="2"/>
  <c r="Z1693" i="2"/>
  <c r="Z1694" i="2"/>
  <c r="Z1695" i="2"/>
  <c r="Z1696" i="2"/>
  <c r="Z1697" i="2"/>
  <c r="Z1698" i="2"/>
  <c r="Z1699" i="2"/>
  <c r="Z1700" i="2"/>
  <c r="Z1701" i="2"/>
  <c r="Z1702" i="2"/>
  <c r="Z1703" i="2"/>
  <c r="Z1704" i="2"/>
  <c r="Z1705" i="2"/>
  <c r="Z1706" i="2"/>
  <c r="Z1707" i="2"/>
  <c r="Z1708" i="2"/>
  <c r="Z1709" i="2"/>
  <c r="Z1710" i="2"/>
  <c r="Z1711" i="2"/>
  <c r="Z1712" i="2"/>
  <c r="Z1713" i="2"/>
  <c r="Z1714" i="2"/>
  <c r="Z1715" i="2"/>
  <c r="Z1716" i="2"/>
  <c r="Z1717" i="2"/>
  <c r="Z1718" i="2"/>
  <c r="Z1719" i="2"/>
  <c r="Z1720" i="2"/>
  <c r="Z1721" i="2"/>
  <c r="Z1722" i="2"/>
  <c r="Z1723" i="2"/>
  <c r="Z1724" i="2"/>
  <c r="Z1725" i="2"/>
  <c r="Z1726" i="2"/>
  <c r="Z1727" i="2"/>
  <c r="Z1728" i="2"/>
  <c r="Z1729" i="2"/>
  <c r="Z1730" i="2"/>
  <c r="Z1731" i="2"/>
  <c r="Z1732" i="2"/>
  <c r="Z1733" i="2"/>
  <c r="Z1734" i="2"/>
  <c r="Z1735" i="2"/>
  <c r="Z1736" i="2"/>
  <c r="Z1737" i="2"/>
  <c r="Z1738" i="2"/>
  <c r="Z1739" i="2"/>
  <c r="Z1740" i="2"/>
  <c r="Z1741" i="2"/>
  <c r="Z1742" i="2"/>
  <c r="Z1743" i="2"/>
  <c r="Z1744" i="2"/>
  <c r="Z1745" i="2"/>
  <c r="Z1746" i="2"/>
  <c r="Z1747" i="2"/>
  <c r="Z1748" i="2"/>
  <c r="Z1749" i="2"/>
  <c r="Z1750" i="2"/>
  <c r="Z1751" i="2"/>
  <c r="Z1752" i="2"/>
  <c r="Z1753" i="2"/>
  <c r="Z1754" i="2"/>
  <c r="Z1755" i="2"/>
  <c r="Z1756" i="2"/>
  <c r="Z1757" i="2"/>
  <c r="Z1758" i="2"/>
  <c r="Z1759" i="2"/>
  <c r="Z1760" i="2"/>
  <c r="Z1761" i="2"/>
  <c r="Z1762" i="2"/>
  <c r="Z1763" i="2"/>
  <c r="Z1764" i="2"/>
  <c r="Z1765" i="2"/>
  <c r="Z1766" i="2"/>
  <c r="Z1767" i="2"/>
  <c r="Z1768" i="2"/>
  <c r="Z1769" i="2"/>
  <c r="Z1770" i="2"/>
  <c r="Z1771" i="2"/>
  <c r="Z1772" i="2"/>
  <c r="Z1773" i="2"/>
  <c r="Z1774" i="2"/>
  <c r="Z1775" i="2"/>
  <c r="Z1776" i="2"/>
  <c r="Z1777" i="2"/>
  <c r="Z1778" i="2"/>
  <c r="Z1779" i="2"/>
  <c r="Z1780" i="2"/>
  <c r="Z1781" i="2"/>
  <c r="Z1782" i="2"/>
  <c r="Z1783" i="2"/>
  <c r="Z1784" i="2"/>
  <c r="Z1785" i="2"/>
  <c r="Z1786" i="2"/>
  <c r="Z1787" i="2"/>
  <c r="Z1788" i="2"/>
  <c r="Z1789" i="2"/>
  <c r="Z1790" i="2"/>
  <c r="Z1791" i="2"/>
  <c r="Z1792" i="2"/>
  <c r="Z1793" i="2"/>
  <c r="Z1794" i="2"/>
  <c r="Z1795" i="2"/>
  <c r="Z1796" i="2"/>
  <c r="Z1797" i="2"/>
  <c r="Z1798" i="2"/>
  <c r="Z1799" i="2"/>
  <c r="Z1800" i="2"/>
  <c r="Z1801" i="2"/>
  <c r="Z1802" i="2"/>
  <c r="Z1803" i="2"/>
  <c r="Z1804" i="2"/>
  <c r="Z1805" i="2"/>
  <c r="Z1806" i="2"/>
  <c r="Z1807" i="2"/>
  <c r="Z1808" i="2"/>
  <c r="Z1809" i="2"/>
  <c r="Z1810" i="2"/>
  <c r="Z1811" i="2"/>
  <c r="Z1812" i="2"/>
  <c r="Z1813" i="2"/>
  <c r="Z1814" i="2"/>
  <c r="Z1815" i="2"/>
  <c r="Z1816" i="2"/>
  <c r="Z1817" i="2"/>
  <c r="Z1818" i="2"/>
  <c r="Z1819" i="2"/>
  <c r="Z1820" i="2"/>
  <c r="Z1821" i="2"/>
  <c r="Z1822" i="2"/>
  <c r="Z1823" i="2"/>
  <c r="Z1824" i="2"/>
  <c r="Z1825" i="2"/>
  <c r="Z1826" i="2"/>
  <c r="Z1827" i="2"/>
  <c r="Z1828" i="2"/>
  <c r="Z1829" i="2"/>
  <c r="Z1830" i="2"/>
  <c r="Z1831" i="2"/>
  <c r="Z1832" i="2"/>
  <c r="Z1833" i="2"/>
  <c r="Z1834" i="2"/>
  <c r="Z1835" i="2"/>
  <c r="Z1836" i="2"/>
  <c r="Z1837" i="2"/>
  <c r="Z1838" i="2"/>
  <c r="Z1839" i="2"/>
  <c r="Z1840" i="2"/>
  <c r="Z1841" i="2"/>
  <c r="Z1842" i="2"/>
  <c r="Z1843" i="2"/>
  <c r="Z1844" i="2"/>
  <c r="Z1845" i="2"/>
  <c r="Z1846" i="2"/>
  <c r="Z1847" i="2"/>
  <c r="Z1848" i="2"/>
  <c r="Z1849" i="2"/>
  <c r="Z1850" i="2"/>
  <c r="Z1851" i="2"/>
  <c r="Z1852" i="2"/>
  <c r="Z1853" i="2"/>
  <c r="Z1854" i="2"/>
  <c r="Z1855" i="2"/>
  <c r="Z1856" i="2"/>
  <c r="Z1857" i="2"/>
  <c r="Z1858" i="2"/>
  <c r="Z1859" i="2"/>
  <c r="Z1860" i="2"/>
  <c r="Z1861" i="2"/>
  <c r="Z1862" i="2"/>
  <c r="Z1863" i="2"/>
  <c r="Z1864" i="2"/>
  <c r="Z1865" i="2"/>
  <c r="Z1866" i="2"/>
  <c r="Z1867" i="2"/>
  <c r="Z1868" i="2"/>
  <c r="Z1869" i="2"/>
  <c r="Z1870" i="2"/>
  <c r="Z1871" i="2"/>
  <c r="Z1872" i="2"/>
  <c r="Z1873" i="2"/>
  <c r="Z1874" i="2"/>
  <c r="Z1875" i="2"/>
  <c r="Z1876" i="2"/>
  <c r="Z1877" i="2"/>
  <c r="Z1878" i="2"/>
  <c r="Z1879" i="2"/>
  <c r="Z1880" i="2"/>
  <c r="Z1881" i="2"/>
  <c r="Z1882" i="2"/>
  <c r="Z1883" i="2"/>
  <c r="Z1884" i="2"/>
  <c r="Z1885" i="2"/>
  <c r="Z1886" i="2"/>
  <c r="Z1887" i="2"/>
  <c r="Z1888" i="2"/>
  <c r="Z1889" i="2"/>
  <c r="Z1890" i="2"/>
  <c r="Z1891" i="2"/>
  <c r="Z1892" i="2"/>
  <c r="Z1893" i="2"/>
  <c r="Z1894" i="2"/>
  <c r="Z1895" i="2"/>
  <c r="Z1896" i="2"/>
  <c r="Z1897" i="2"/>
  <c r="Z1898" i="2"/>
  <c r="Z1899" i="2"/>
  <c r="Z1900" i="2"/>
  <c r="Z1901" i="2"/>
  <c r="Z1902" i="2"/>
  <c r="Z1903" i="2"/>
  <c r="Z1904" i="2"/>
  <c r="Z1905" i="2"/>
  <c r="Z1906" i="2"/>
  <c r="Z1907" i="2"/>
  <c r="Z1908" i="2"/>
  <c r="Z1909" i="2"/>
  <c r="Z1910" i="2"/>
  <c r="Z1911" i="2"/>
  <c r="Z1912" i="2"/>
  <c r="Z1913" i="2"/>
  <c r="Z1914" i="2"/>
  <c r="Z1915" i="2"/>
  <c r="Z1916" i="2"/>
  <c r="Z1917" i="2"/>
  <c r="Z1918" i="2"/>
  <c r="Z1919" i="2"/>
  <c r="Z1920" i="2"/>
  <c r="Z1921" i="2"/>
  <c r="Z1922" i="2"/>
  <c r="Z1923" i="2"/>
  <c r="Z1924" i="2"/>
  <c r="Z1925" i="2"/>
  <c r="Z1926" i="2"/>
  <c r="Z1927" i="2"/>
  <c r="Z1928" i="2"/>
  <c r="Z1929" i="2"/>
  <c r="Z1930" i="2"/>
  <c r="Z1931" i="2"/>
  <c r="Z1932" i="2"/>
  <c r="Z1933" i="2"/>
  <c r="Z1934" i="2"/>
  <c r="Z1935" i="2"/>
  <c r="Z1936" i="2"/>
  <c r="Z1937" i="2"/>
  <c r="Z1938" i="2"/>
  <c r="Z1939" i="2"/>
  <c r="Z1940" i="2"/>
  <c r="Z1941" i="2"/>
  <c r="Z1942" i="2"/>
  <c r="Z1943" i="2"/>
  <c r="Z1944" i="2"/>
  <c r="Z1945" i="2"/>
  <c r="Z1946" i="2"/>
  <c r="Z1947" i="2"/>
  <c r="Z1948" i="2"/>
  <c r="Z1949" i="2"/>
  <c r="Z1950" i="2"/>
  <c r="Z1951" i="2"/>
  <c r="Z1952" i="2"/>
  <c r="Z1953" i="2"/>
  <c r="Z1954" i="2"/>
  <c r="Z1955" i="2"/>
  <c r="Z1956" i="2"/>
  <c r="Z1957" i="2"/>
  <c r="Z1958" i="2"/>
  <c r="Z1959" i="2"/>
  <c r="Z1960" i="2"/>
  <c r="Z1961" i="2"/>
  <c r="Z1962" i="2"/>
  <c r="Z1963" i="2"/>
  <c r="Z1964" i="2"/>
  <c r="Z1965" i="2"/>
  <c r="Z1966" i="2"/>
  <c r="Z1967" i="2"/>
  <c r="Z1968" i="2"/>
  <c r="Z1969" i="2"/>
  <c r="Z1970" i="2"/>
  <c r="Z1971" i="2"/>
  <c r="Z1972" i="2"/>
  <c r="Z1973" i="2"/>
  <c r="Z1974" i="2"/>
  <c r="Z1975" i="2"/>
  <c r="Z1976" i="2"/>
  <c r="Z1977" i="2"/>
  <c r="Z1978" i="2"/>
  <c r="Z1979" i="2"/>
  <c r="Z1980" i="2"/>
  <c r="Z1981" i="2"/>
  <c r="Z1982" i="2"/>
  <c r="Z1983" i="2"/>
  <c r="Z1984" i="2"/>
  <c r="Z1985" i="2"/>
  <c r="Z1986" i="2"/>
  <c r="Z1987" i="2"/>
  <c r="Z1988" i="2"/>
  <c r="Z1989" i="2"/>
  <c r="Z1990" i="2"/>
  <c r="Z1991" i="2"/>
  <c r="Z1992" i="2"/>
  <c r="Z1993" i="2"/>
  <c r="Z1994" i="2"/>
  <c r="Z1995" i="2"/>
  <c r="Z1996" i="2"/>
  <c r="Z1997" i="2"/>
  <c r="Z1998" i="2"/>
  <c r="Z1999" i="2"/>
  <c r="Z2000" i="2"/>
  <c r="Z2001" i="2"/>
  <c r="Z2002" i="2"/>
  <c r="Z2003" i="2"/>
  <c r="Z2004" i="2"/>
  <c r="Z2005" i="2"/>
  <c r="Z2006" i="2"/>
  <c r="Z2007" i="2"/>
  <c r="Z2008" i="2"/>
  <c r="Z2009" i="2"/>
  <c r="Z2010" i="2"/>
  <c r="Z2011" i="2"/>
  <c r="Z2012" i="2"/>
  <c r="Z2013" i="2"/>
  <c r="Z2014" i="2"/>
  <c r="Z2015" i="2"/>
  <c r="Z2016" i="2"/>
  <c r="Z2017" i="2"/>
  <c r="Z2018" i="2"/>
  <c r="Z2019" i="2"/>
  <c r="Z2020" i="2"/>
  <c r="Z2021" i="2"/>
  <c r="Z2022" i="2"/>
  <c r="Z2023" i="2"/>
  <c r="Z2024" i="2"/>
  <c r="Z2025" i="2"/>
  <c r="Z2026" i="2"/>
  <c r="Z2027" i="2"/>
  <c r="Z2028" i="2"/>
  <c r="Z2029" i="2"/>
  <c r="Z2030" i="2"/>
  <c r="Z2031" i="2"/>
  <c r="Z2032" i="2"/>
  <c r="Z2033" i="2"/>
  <c r="Z2034" i="2"/>
  <c r="Z2035" i="2"/>
  <c r="Z2036" i="2"/>
  <c r="Z2037" i="2"/>
  <c r="Z2038" i="2"/>
  <c r="Z2039" i="2"/>
  <c r="Z2040" i="2"/>
  <c r="Z2041" i="2"/>
  <c r="Z2042" i="2"/>
  <c r="Z2043" i="2"/>
  <c r="Z2044" i="2"/>
  <c r="Z2045" i="2"/>
  <c r="Z2046" i="2"/>
  <c r="Z2047" i="2"/>
  <c r="Z2048" i="2"/>
  <c r="Z2049" i="2"/>
  <c r="Z2050" i="2"/>
  <c r="Z2051" i="2"/>
  <c r="Z2052" i="2"/>
  <c r="Z2053" i="2"/>
  <c r="Z2054" i="2"/>
  <c r="Z2055" i="2"/>
  <c r="Z2056" i="2"/>
  <c r="Z2057" i="2"/>
  <c r="Z2058" i="2"/>
  <c r="Z2059" i="2"/>
  <c r="Z2060" i="2"/>
  <c r="Z2061" i="2"/>
  <c r="Z2062" i="2"/>
  <c r="Z2063" i="2"/>
  <c r="Z2064" i="2"/>
  <c r="Z2065" i="2"/>
  <c r="Z2066" i="2"/>
  <c r="Z2067" i="2"/>
  <c r="Z2068" i="2"/>
  <c r="Z2069" i="2"/>
  <c r="Z2070" i="2"/>
  <c r="Z2071" i="2"/>
  <c r="Z2072" i="2"/>
  <c r="Z2073" i="2"/>
  <c r="Z2074" i="2"/>
  <c r="Z2075" i="2"/>
  <c r="Z2076" i="2"/>
  <c r="Z2077" i="2"/>
  <c r="Z2078" i="2"/>
  <c r="Z2079" i="2"/>
  <c r="Z2080" i="2"/>
  <c r="Z2081" i="2"/>
  <c r="Z2082" i="2"/>
  <c r="Z2083" i="2"/>
  <c r="Z2084" i="2"/>
  <c r="Z2085" i="2"/>
  <c r="Z2086" i="2"/>
  <c r="Z2087" i="2"/>
  <c r="Z2088" i="2"/>
  <c r="Z2089" i="2"/>
  <c r="Z2090" i="2"/>
  <c r="Z2091" i="2"/>
  <c r="Z2092" i="2"/>
  <c r="Z2093" i="2"/>
  <c r="Z2094" i="2"/>
  <c r="Z2095" i="2"/>
  <c r="Z2096" i="2"/>
  <c r="Z2097" i="2"/>
  <c r="Z2098" i="2"/>
  <c r="Z2099" i="2"/>
  <c r="Z2100" i="2"/>
  <c r="Z2101" i="2"/>
  <c r="Z2102" i="2"/>
  <c r="Z2103" i="2"/>
  <c r="Z2104" i="2"/>
  <c r="Z2105" i="2"/>
  <c r="Z2106" i="2"/>
  <c r="Z2107" i="2"/>
  <c r="Z2108" i="2"/>
  <c r="Z2109" i="2"/>
  <c r="Z2110" i="2"/>
  <c r="Z2111" i="2"/>
  <c r="Z2112" i="2"/>
  <c r="Z2113" i="2"/>
  <c r="Z2114" i="2"/>
  <c r="Z2115" i="2"/>
  <c r="Z2116" i="2"/>
  <c r="Z2117" i="2"/>
  <c r="Z2118" i="2"/>
  <c r="Z2119" i="2"/>
  <c r="Z2120" i="2"/>
  <c r="Z2121" i="2"/>
  <c r="Z2122" i="2"/>
  <c r="Z2123" i="2"/>
  <c r="Z2124" i="2"/>
  <c r="Z2125" i="2"/>
  <c r="Z2126" i="2"/>
  <c r="Z2127" i="2"/>
  <c r="Z2128" i="2"/>
  <c r="Z2129" i="2"/>
  <c r="Z2130" i="2"/>
  <c r="Z2131" i="2"/>
  <c r="Z2132" i="2"/>
  <c r="Z2133" i="2"/>
  <c r="Z2134" i="2"/>
  <c r="Z2135" i="2"/>
  <c r="Z2136" i="2"/>
  <c r="Z2137" i="2"/>
  <c r="Z2138" i="2"/>
  <c r="Z2139" i="2"/>
  <c r="Z2140" i="2"/>
  <c r="Z2141" i="2"/>
  <c r="Z2142" i="2"/>
  <c r="Z2143" i="2"/>
  <c r="Z2144" i="2"/>
  <c r="Z2145" i="2"/>
  <c r="Z2146" i="2"/>
  <c r="Z2147" i="2"/>
  <c r="Z2148" i="2"/>
  <c r="Z2149" i="2"/>
  <c r="Z2150" i="2"/>
  <c r="Z2151" i="2"/>
  <c r="Z2152" i="2"/>
  <c r="Z2153" i="2"/>
  <c r="Z2154" i="2"/>
  <c r="Z2155" i="2"/>
  <c r="Z2156" i="2"/>
  <c r="Z2157" i="2"/>
  <c r="Z2158" i="2"/>
  <c r="Z2159" i="2"/>
  <c r="Z2160" i="2"/>
  <c r="Z2161" i="2"/>
  <c r="Z2162" i="2"/>
  <c r="Z2163" i="2"/>
  <c r="Z2164" i="2"/>
  <c r="Z2165" i="2"/>
  <c r="Z2166" i="2"/>
  <c r="Z2167" i="2"/>
  <c r="Z2168" i="2"/>
  <c r="Z2169" i="2"/>
  <c r="Z2170" i="2"/>
  <c r="Z2171" i="2"/>
  <c r="Z2172" i="2"/>
  <c r="Z2173" i="2"/>
  <c r="Z2174" i="2"/>
  <c r="Z2175" i="2"/>
  <c r="Z2176" i="2"/>
  <c r="Z2177" i="2"/>
  <c r="Z2178" i="2"/>
  <c r="Z2179" i="2"/>
  <c r="Z2180" i="2"/>
  <c r="Z2181" i="2"/>
  <c r="Z2182" i="2"/>
  <c r="Z2183" i="2"/>
  <c r="Z2184" i="2"/>
  <c r="Z2185" i="2"/>
  <c r="Z2186" i="2"/>
  <c r="Z2187" i="2"/>
  <c r="Z2188" i="2"/>
  <c r="Z2189" i="2"/>
  <c r="Z2190" i="2"/>
  <c r="Z2191" i="2"/>
  <c r="Z2192" i="2"/>
  <c r="Z2193" i="2"/>
  <c r="Z2194" i="2"/>
  <c r="Z2195" i="2"/>
  <c r="Z2196" i="2"/>
  <c r="Z2197" i="2"/>
  <c r="Z2198" i="2"/>
  <c r="Z2199" i="2"/>
  <c r="Z2200" i="2"/>
  <c r="Z2201" i="2"/>
  <c r="Z2202" i="2"/>
  <c r="Z2203" i="2"/>
  <c r="Z2204" i="2"/>
  <c r="Z2205" i="2"/>
  <c r="Z2206" i="2"/>
  <c r="Z2207" i="2"/>
  <c r="Z2208" i="2"/>
  <c r="Z2209" i="2"/>
  <c r="Z2210" i="2"/>
  <c r="Z2211" i="2"/>
  <c r="Z2212" i="2"/>
  <c r="Z2213" i="2"/>
  <c r="Z2214" i="2"/>
  <c r="Z2215" i="2"/>
  <c r="Z2216" i="2"/>
  <c r="Z2217" i="2"/>
  <c r="Z2218" i="2"/>
  <c r="Z2219" i="2"/>
  <c r="Z2220" i="2"/>
  <c r="Z2221" i="2"/>
  <c r="Z2222" i="2"/>
  <c r="Z2223" i="2"/>
  <c r="Z2224" i="2"/>
  <c r="Z2225" i="2"/>
  <c r="Z2226" i="2"/>
  <c r="Z2227" i="2"/>
  <c r="Z2228" i="2"/>
  <c r="Z2229" i="2"/>
  <c r="Z2230" i="2"/>
  <c r="Z2231" i="2"/>
  <c r="Z2232" i="2"/>
  <c r="Z2233" i="2"/>
  <c r="Z2234" i="2"/>
  <c r="Z2235" i="2"/>
  <c r="Z2236" i="2"/>
  <c r="Z2237" i="2"/>
  <c r="Z2238" i="2"/>
  <c r="Z2239" i="2"/>
  <c r="Z2240" i="2"/>
  <c r="Z2241" i="2"/>
  <c r="Z2242" i="2"/>
  <c r="Z2243" i="2"/>
  <c r="Z2244" i="2"/>
  <c r="Z2245" i="2"/>
  <c r="Z2246" i="2"/>
  <c r="Z2247" i="2"/>
  <c r="Z2248" i="2"/>
  <c r="Z2249" i="2"/>
  <c r="Z2250" i="2"/>
  <c r="Z2251" i="2"/>
  <c r="Z2252" i="2"/>
  <c r="Z2253" i="2"/>
  <c r="Z2254" i="2"/>
  <c r="Z2255" i="2"/>
  <c r="Z2256" i="2"/>
  <c r="Z2257" i="2"/>
  <c r="Z2258" i="2"/>
  <c r="Z2259" i="2"/>
  <c r="Z2260" i="2"/>
  <c r="Z2261" i="2"/>
  <c r="Z2262" i="2"/>
  <c r="Z2263" i="2"/>
  <c r="Z2264" i="2"/>
  <c r="Z2265" i="2"/>
  <c r="Z2266" i="2"/>
  <c r="Z2267" i="2"/>
  <c r="Z2268" i="2"/>
  <c r="Z2269" i="2"/>
  <c r="Z2270" i="2"/>
  <c r="Z2271" i="2"/>
  <c r="Z2272" i="2"/>
  <c r="Z2273" i="2"/>
  <c r="Z2274" i="2"/>
  <c r="Z2275" i="2"/>
  <c r="Z2276" i="2"/>
  <c r="Z2277" i="2"/>
  <c r="Z2278" i="2"/>
  <c r="Z2279" i="2"/>
  <c r="Z2280" i="2"/>
  <c r="Z2281" i="2"/>
  <c r="Z2282" i="2"/>
  <c r="Z2283" i="2"/>
  <c r="Z2284" i="2"/>
  <c r="Z2285" i="2"/>
  <c r="Z2286" i="2"/>
  <c r="Z2287" i="2"/>
  <c r="Z2288" i="2"/>
  <c r="Z2289" i="2"/>
  <c r="Z2290" i="2"/>
  <c r="Z2291" i="2"/>
  <c r="Z2292" i="2"/>
  <c r="Z2293" i="2"/>
  <c r="Z2294" i="2"/>
  <c r="Z2295" i="2"/>
  <c r="Z2296" i="2"/>
  <c r="Z2297" i="2"/>
  <c r="Z2298" i="2"/>
  <c r="Z2299" i="2"/>
  <c r="Z2300" i="2"/>
  <c r="Z2301" i="2"/>
  <c r="Z2302" i="2"/>
  <c r="Z2303" i="2"/>
  <c r="Z2304" i="2"/>
  <c r="Z2305" i="2"/>
  <c r="Z2306" i="2"/>
  <c r="Z2307" i="2"/>
  <c r="Z2308" i="2"/>
  <c r="Z2309" i="2"/>
  <c r="Z2310" i="2"/>
  <c r="Z2311" i="2"/>
  <c r="Z2312" i="2"/>
  <c r="Z2313" i="2"/>
  <c r="Z2314" i="2"/>
  <c r="Z2315" i="2"/>
  <c r="Z2316" i="2"/>
  <c r="Z2317" i="2"/>
  <c r="Z2318" i="2"/>
  <c r="Z2319" i="2"/>
  <c r="Z2320" i="2"/>
  <c r="Z2321" i="2"/>
  <c r="Z2322" i="2"/>
  <c r="Z2323" i="2"/>
  <c r="Z2324" i="2"/>
  <c r="Z2325" i="2"/>
  <c r="Z2326" i="2"/>
  <c r="Z2327" i="2"/>
  <c r="Z2328" i="2"/>
  <c r="Z2329" i="2"/>
  <c r="Z2330" i="2"/>
  <c r="Z2331" i="2"/>
  <c r="Z2332" i="2"/>
  <c r="Z2333" i="2"/>
  <c r="Z2334" i="2"/>
  <c r="Z2335" i="2"/>
  <c r="Z2336" i="2"/>
  <c r="Z2337" i="2"/>
  <c r="Z2338" i="2"/>
  <c r="Z2339" i="2"/>
  <c r="Z2340" i="2"/>
  <c r="Z2341" i="2"/>
  <c r="Z2342" i="2"/>
  <c r="Z2343" i="2"/>
  <c r="Z2344" i="2"/>
  <c r="Z2345" i="2"/>
  <c r="Z2346" i="2"/>
  <c r="Z2347" i="2"/>
  <c r="Z2348" i="2"/>
  <c r="Z2349" i="2"/>
  <c r="Z2350" i="2"/>
  <c r="Z2351" i="2"/>
  <c r="Z2352" i="2"/>
  <c r="Z2353" i="2"/>
  <c r="Z2354" i="2"/>
  <c r="Z2355" i="2"/>
  <c r="Z2356" i="2"/>
  <c r="Z2357" i="2"/>
  <c r="Z2358" i="2"/>
  <c r="Z2359" i="2"/>
  <c r="Z2360" i="2"/>
  <c r="Z2361" i="2"/>
  <c r="Z2362" i="2"/>
  <c r="Z2363" i="2"/>
  <c r="Z2364" i="2"/>
  <c r="Z2365" i="2"/>
  <c r="Z2366" i="2"/>
  <c r="Z2367" i="2"/>
  <c r="Z2368" i="2"/>
  <c r="Z2369" i="2"/>
  <c r="Z2370" i="2"/>
  <c r="Z2371" i="2"/>
  <c r="Z2372" i="2"/>
  <c r="Z2373" i="2"/>
  <c r="Z2374" i="2"/>
  <c r="Z2375" i="2"/>
  <c r="Z2376" i="2"/>
  <c r="Z2377" i="2"/>
  <c r="Z2378" i="2"/>
  <c r="Z2379" i="2"/>
  <c r="Z2380" i="2"/>
  <c r="Z2381" i="2"/>
  <c r="Z2382" i="2"/>
  <c r="Z2383" i="2"/>
  <c r="Z2384" i="2"/>
  <c r="Z2385" i="2"/>
  <c r="Z2386" i="2"/>
  <c r="Z2387" i="2"/>
  <c r="Z2388" i="2"/>
  <c r="Z2389" i="2"/>
  <c r="Z2390" i="2"/>
  <c r="Z2391" i="2"/>
  <c r="Z2392" i="2"/>
  <c r="Z2393" i="2"/>
  <c r="Z2394" i="2"/>
  <c r="Z2395" i="2"/>
  <c r="Z2396" i="2"/>
  <c r="Z2397" i="2"/>
  <c r="Z2398" i="2"/>
  <c r="Z2399" i="2"/>
  <c r="Z2400" i="2"/>
  <c r="Z2401" i="2"/>
  <c r="Z2402" i="2"/>
  <c r="Z2403" i="2"/>
  <c r="Z2404" i="2"/>
  <c r="Z2405" i="2"/>
  <c r="Z2406" i="2"/>
  <c r="Z2407" i="2"/>
  <c r="Z2408" i="2"/>
  <c r="Z2409" i="2"/>
  <c r="Z2410" i="2"/>
  <c r="Z2411" i="2"/>
  <c r="Z2412" i="2"/>
  <c r="Z2413" i="2"/>
  <c r="Z2414" i="2"/>
  <c r="Z2415" i="2"/>
  <c r="Z2416" i="2"/>
  <c r="Z2417" i="2"/>
  <c r="Z2418" i="2"/>
  <c r="Z2419" i="2"/>
  <c r="Z2420" i="2"/>
  <c r="Z2421" i="2"/>
  <c r="Z2422" i="2"/>
  <c r="Z2423" i="2"/>
  <c r="Z2424" i="2"/>
  <c r="Z2425" i="2"/>
  <c r="Z2426" i="2"/>
  <c r="Z2427" i="2"/>
  <c r="Z2428" i="2"/>
  <c r="Z2429" i="2"/>
  <c r="Z2430" i="2"/>
  <c r="Z2431" i="2"/>
  <c r="Z2432" i="2"/>
  <c r="Z2433" i="2"/>
  <c r="Z2434" i="2"/>
  <c r="Z2435" i="2"/>
  <c r="Z2436" i="2"/>
  <c r="Z2437" i="2"/>
  <c r="Z2438" i="2"/>
  <c r="Z2439" i="2"/>
  <c r="Z2440" i="2"/>
  <c r="Z2441" i="2"/>
  <c r="Z2442" i="2"/>
  <c r="Z2443" i="2"/>
  <c r="Z2444" i="2"/>
  <c r="Z2445" i="2"/>
  <c r="Z2446" i="2"/>
  <c r="Z2447" i="2"/>
  <c r="Z2448" i="2"/>
  <c r="Z2449" i="2"/>
  <c r="Z2450" i="2"/>
  <c r="Z2451" i="2"/>
  <c r="Z2452" i="2"/>
  <c r="Z2453" i="2"/>
  <c r="Z2454" i="2"/>
  <c r="Z2455" i="2"/>
  <c r="Z2456" i="2"/>
  <c r="Z2457" i="2"/>
  <c r="Z2458" i="2"/>
  <c r="Z2459" i="2"/>
  <c r="Z2460" i="2"/>
  <c r="Z2461" i="2"/>
  <c r="Z2462" i="2"/>
  <c r="Z2463" i="2"/>
  <c r="Z2464" i="2"/>
  <c r="Z2465" i="2"/>
  <c r="Z2466" i="2"/>
  <c r="Z2467" i="2"/>
  <c r="Z2468" i="2"/>
  <c r="Z2469" i="2"/>
  <c r="Z2470" i="2"/>
  <c r="Z2471" i="2"/>
  <c r="Z2472" i="2"/>
  <c r="Z2473" i="2"/>
  <c r="Z2474" i="2"/>
  <c r="Z2475" i="2"/>
  <c r="Z2476" i="2"/>
  <c r="Z2477" i="2"/>
  <c r="Z2478" i="2"/>
  <c r="Z2479" i="2"/>
  <c r="Z2480" i="2"/>
  <c r="Z2481" i="2"/>
  <c r="Z2482" i="2"/>
  <c r="Z2483" i="2"/>
  <c r="Z2484" i="2"/>
  <c r="Z2485" i="2"/>
  <c r="Z2486" i="2"/>
  <c r="Z2487" i="2"/>
  <c r="Z2488" i="2"/>
  <c r="Z2489" i="2"/>
  <c r="Z2490" i="2"/>
  <c r="Z2491" i="2"/>
  <c r="Z2492" i="2"/>
  <c r="Z2493" i="2"/>
  <c r="Z2494" i="2"/>
  <c r="Z2495" i="2"/>
  <c r="Z2496" i="2"/>
  <c r="Z2497" i="2"/>
  <c r="Z2498" i="2"/>
  <c r="Z2499" i="2"/>
  <c r="Z2500" i="2"/>
  <c r="Z2501" i="2"/>
  <c r="Z2502" i="2"/>
  <c r="Z2503" i="2"/>
  <c r="Z2504" i="2"/>
  <c r="Z2505" i="2"/>
  <c r="Z2506" i="2"/>
  <c r="Z2507" i="2"/>
  <c r="Z2508" i="2"/>
  <c r="Z2509" i="2"/>
  <c r="Z2510" i="2"/>
  <c r="Z2511" i="2"/>
  <c r="Z2512" i="2"/>
  <c r="Z2513" i="2"/>
  <c r="Z2514" i="2"/>
  <c r="Z2515" i="2"/>
  <c r="Z2516" i="2"/>
  <c r="Z2517" i="2"/>
  <c r="Z2518" i="2"/>
  <c r="Z2519" i="2"/>
  <c r="Z2520" i="2"/>
  <c r="Z2521" i="2"/>
  <c r="Z2522" i="2"/>
  <c r="Z2523" i="2"/>
  <c r="Z2524" i="2"/>
  <c r="Z2525" i="2"/>
  <c r="Z2526" i="2"/>
  <c r="Z2527" i="2"/>
  <c r="Z2528" i="2"/>
  <c r="Z2529" i="2"/>
  <c r="Z2530" i="2"/>
  <c r="Z2531" i="2"/>
  <c r="Z2532" i="2"/>
  <c r="Z2533" i="2"/>
  <c r="Z2534" i="2"/>
  <c r="Z2535" i="2"/>
  <c r="Z2536" i="2"/>
  <c r="Z2537" i="2"/>
  <c r="Z2538" i="2"/>
  <c r="Z2539" i="2"/>
  <c r="Z2540" i="2"/>
  <c r="Z2541" i="2"/>
  <c r="Z2542" i="2"/>
  <c r="Z2543" i="2"/>
  <c r="Z2544" i="2"/>
  <c r="Z2545" i="2"/>
  <c r="Z2546" i="2"/>
  <c r="Z2547" i="2"/>
  <c r="Z2548" i="2"/>
  <c r="Z2549" i="2"/>
  <c r="Z2550" i="2"/>
  <c r="Z2551" i="2"/>
  <c r="Z2552" i="2"/>
  <c r="Z2553" i="2"/>
  <c r="Z2554" i="2"/>
  <c r="Z2555" i="2"/>
  <c r="Z2556" i="2"/>
  <c r="Z2557" i="2"/>
  <c r="Z2558" i="2"/>
  <c r="Z2559" i="2"/>
  <c r="Z2560" i="2"/>
  <c r="Z2561" i="2"/>
  <c r="Z2562" i="2"/>
  <c r="Z2563" i="2"/>
  <c r="Z2564" i="2"/>
  <c r="Z2565" i="2"/>
  <c r="Z2566" i="2"/>
  <c r="Z2567" i="2"/>
  <c r="Z2568" i="2"/>
  <c r="Z2569" i="2"/>
  <c r="Z2570" i="2"/>
  <c r="Z2571" i="2"/>
  <c r="Z2572" i="2"/>
  <c r="Z2573" i="2"/>
  <c r="Z2574" i="2"/>
  <c r="Z2575" i="2"/>
  <c r="Z2576" i="2"/>
  <c r="Z2577" i="2"/>
  <c r="Z2578" i="2"/>
  <c r="Z2579" i="2"/>
  <c r="Z2580" i="2"/>
  <c r="Z2581" i="2"/>
  <c r="Z2582" i="2"/>
  <c r="Z2583" i="2"/>
  <c r="Z2584" i="2"/>
  <c r="Z2585" i="2"/>
  <c r="Z2586" i="2"/>
  <c r="Z2587" i="2"/>
  <c r="Z2588" i="2"/>
  <c r="Z2589" i="2"/>
  <c r="Z2590" i="2"/>
  <c r="Z2591" i="2"/>
  <c r="Z2592" i="2"/>
  <c r="Z2593" i="2"/>
  <c r="Z2594" i="2"/>
  <c r="Z2595" i="2"/>
  <c r="Z2596" i="2"/>
  <c r="Z2597" i="2"/>
  <c r="Z2598" i="2"/>
  <c r="Z2599" i="2"/>
  <c r="Z2600" i="2"/>
  <c r="Z2601" i="2"/>
  <c r="Z2602" i="2"/>
  <c r="Z2603" i="2"/>
  <c r="Z2604" i="2"/>
  <c r="Z2605" i="2"/>
  <c r="Z2606" i="2"/>
  <c r="Z2607" i="2"/>
  <c r="Z2608" i="2"/>
  <c r="Z2609" i="2"/>
  <c r="Z2610" i="2"/>
  <c r="Z2611" i="2"/>
  <c r="Z2612" i="2"/>
  <c r="Z2613" i="2"/>
  <c r="Z2614" i="2"/>
  <c r="Z2615" i="2"/>
  <c r="Z2616" i="2"/>
  <c r="Z2617" i="2"/>
  <c r="Z2618" i="2"/>
  <c r="Z2619" i="2"/>
  <c r="Z2620" i="2"/>
  <c r="Z2621" i="2"/>
  <c r="Z2622" i="2"/>
  <c r="Z2623" i="2"/>
  <c r="Z2624" i="2"/>
  <c r="Z2625" i="2"/>
  <c r="Z2626" i="2"/>
  <c r="Z2627" i="2"/>
  <c r="Z2628" i="2"/>
  <c r="Z2629" i="2"/>
  <c r="Z2630" i="2"/>
  <c r="Z2631" i="2"/>
  <c r="Z2632" i="2"/>
  <c r="Z2633" i="2"/>
  <c r="Z2634" i="2"/>
  <c r="Z2635" i="2"/>
  <c r="Z2636" i="2"/>
  <c r="Z2637" i="2"/>
  <c r="Z2638" i="2"/>
  <c r="Z2639" i="2"/>
  <c r="Z2640" i="2"/>
  <c r="Z2641" i="2"/>
  <c r="Z2642" i="2"/>
  <c r="Z2643" i="2"/>
  <c r="Z2644" i="2"/>
  <c r="Z2645" i="2"/>
  <c r="Z2646" i="2"/>
  <c r="Z2647" i="2"/>
  <c r="Z2648" i="2"/>
  <c r="Z2649" i="2"/>
  <c r="Z2650" i="2"/>
  <c r="Z2651" i="2"/>
  <c r="Z2652" i="2"/>
  <c r="Z2653" i="2"/>
  <c r="Z2654" i="2"/>
  <c r="Z2655" i="2"/>
  <c r="Z2656" i="2"/>
  <c r="Z2657" i="2"/>
  <c r="Z2658" i="2"/>
  <c r="Z2659" i="2"/>
  <c r="Z2660" i="2"/>
  <c r="Z2661" i="2"/>
  <c r="Z2662" i="2"/>
  <c r="Z2663" i="2"/>
  <c r="Z2664" i="2"/>
  <c r="Z2665" i="2"/>
  <c r="Z2666" i="2"/>
  <c r="Z2667" i="2"/>
  <c r="Z2668" i="2"/>
  <c r="Z2669" i="2"/>
  <c r="Z2670" i="2"/>
  <c r="Z2671" i="2"/>
  <c r="Z2672" i="2"/>
  <c r="Z2673" i="2"/>
  <c r="Z2674" i="2"/>
  <c r="Z2675" i="2"/>
  <c r="Z2676" i="2"/>
  <c r="Z2677" i="2"/>
  <c r="Z2678" i="2"/>
  <c r="Z2679" i="2"/>
  <c r="Z2680" i="2"/>
  <c r="Z2681" i="2"/>
  <c r="Z2682" i="2"/>
  <c r="Z2683" i="2"/>
  <c r="Z2684" i="2"/>
  <c r="Z2685" i="2"/>
  <c r="Z2686" i="2"/>
  <c r="Z2687" i="2"/>
  <c r="Z2688" i="2"/>
  <c r="Z2689" i="2"/>
  <c r="Z2690" i="2"/>
  <c r="Z2691" i="2"/>
  <c r="Z2692" i="2"/>
  <c r="Z2693" i="2"/>
  <c r="Z2694" i="2"/>
  <c r="Z2695" i="2"/>
  <c r="Z2696" i="2"/>
  <c r="Z2697" i="2"/>
  <c r="Z2698" i="2"/>
  <c r="Z2699" i="2"/>
  <c r="Z2700" i="2"/>
  <c r="Z2701" i="2"/>
  <c r="Z2702" i="2"/>
  <c r="Z2703" i="2"/>
  <c r="Z2704" i="2"/>
  <c r="Z2705" i="2"/>
  <c r="Z2706" i="2"/>
  <c r="Z2707" i="2"/>
  <c r="Z2708" i="2"/>
  <c r="Z2709" i="2"/>
  <c r="Z2710" i="2"/>
  <c r="Z2711" i="2"/>
  <c r="Z2712" i="2"/>
  <c r="Z2713" i="2"/>
  <c r="Z2714" i="2"/>
  <c r="Z2715" i="2"/>
  <c r="Z2716" i="2"/>
  <c r="Z2717" i="2"/>
  <c r="Z2718" i="2"/>
  <c r="Z2719" i="2"/>
  <c r="Z2720" i="2"/>
  <c r="Z2721" i="2"/>
  <c r="Z2722" i="2"/>
  <c r="Z2723" i="2"/>
  <c r="Z2724" i="2"/>
  <c r="Z2725" i="2"/>
  <c r="Z2726" i="2"/>
  <c r="Z2727" i="2"/>
  <c r="Z2728" i="2"/>
  <c r="Z2729" i="2"/>
  <c r="Z2730" i="2"/>
  <c r="Z2731" i="2"/>
  <c r="Z2732" i="2"/>
  <c r="Z2733" i="2"/>
  <c r="Z2734" i="2"/>
  <c r="Z2735" i="2"/>
  <c r="Z2736" i="2"/>
  <c r="Z2737" i="2"/>
  <c r="Z2738" i="2"/>
  <c r="Z2739" i="2"/>
  <c r="Z2740" i="2"/>
  <c r="Z2741" i="2"/>
  <c r="Z2742" i="2"/>
  <c r="Z2743" i="2"/>
  <c r="Z2744" i="2"/>
  <c r="Z2745" i="2"/>
  <c r="Z2746" i="2"/>
  <c r="Z2747" i="2"/>
  <c r="Z2748" i="2"/>
  <c r="Z2749" i="2"/>
  <c r="Z2750" i="2"/>
  <c r="Z2751" i="2"/>
  <c r="Z2752" i="2"/>
  <c r="Z2753" i="2"/>
  <c r="Z2754" i="2"/>
  <c r="Z2755" i="2"/>
  <c r="Z2756" i="2"/>
  <c r="Z2757" i="2"/>
  <c r="Z2758" i="2"/>
  <c r="Z2759" i="2"/>
  <c r="Z2760" i="2"/>
  <c r="Z2761" i="2"/>
  <c r="Z2762" i="2"/>
  <c r="Z2763" i="2"/>
  <c r="Z2764" i="2"/>
  <c r="Z2765" i="2"/>
  <c r="Z2766" i="2"/>
  <c r="Z2767" i="2"/>
  <c r="Z2768" i="2"/>
  <c r="Z2769" i="2"/>
  <c r="Z2770" i="2"/>
  <c r="Z2771" i="2"/>
  <c r="Z2772" i="2"/>
  <c r="Z2773" i="2"/>
  <c r="Z2774" i="2"/>
  <c r="Z2775" i="2"/>
  <c r="Z2776" i="2"/>
  <c r="Z2777" i="2"/>
  <c r="Z2778" i="2"/>
  <c r="Z2779" i="2"/>
  <c r="Z2780" i="2"/>
  <c r="Z2781" i="2"/>
  <c r="Z2782" i="2"/>
  <c r="Z2783" i="2"/>
  <c r="Z2784" i="2"/>
  <c r="Z2785" i="2"/>
  <c r="Z2786" i="2"/>
  <c r="Z2787" i="2"/>
  <c r="Z2788" i="2"/>
  <c r="Z2789" i="2"/>
  <c r="Z2790" i="2"/>
  <c r="Z2791" i="2"/>
  <c r="Z2792" i="2"/>
  <c r="Z2793" i="2"/>
  <c r="Z2794" i="2"/>
  <c r="Z2795" i="2"/>
  <c r="Z2796" i="2"/>
  <c r="Z2797" i="2"/>
  <c r="Z2798" i="2"/>
  <c r="Z2799" i="2"/>
  <c r="Z2800" i="2"/>
  <c r="Z2801" i="2"/>
  <c r="Z2802" i="2"/>
  <c r="Z2803" i="2"/>
  <c r="Z2804" i="2"/>
  <c r="Z2805" i="2"/>
  <c r="Z2806" i="2"/>
  <c r="Z2807" i="2"/>
  <c r="Z2808" i="2"/>
  <c r="Z2809" i="2"/>
  <c r="Z2810" i="2"/>
  <c r="Z2811" i="2"/>
  <c r="Z2812" i="2"/>
  <c r="Z2813" i="2"/>
  <c r="Z2814" i="2"/>
  <c r="Z2815" i="2"/>
  <c r="Z2816" i="2"/>
  <c r="Z2817" i="2"/>
  <c r="Z2818" i="2"/>
  <c r="Z2819" i="2"/>
  <c r="Z2820" i="2"/>
  <c r="Z2821" i="2"/>
  <c r="Z2822" i="2"/>
  <c r="Z2823" i="2"/>
  <c r="Z2824" i="2"/>
  <c r="Z2825" i="2"/>
  <c r="Z2826" i="2"/>
  <c r="Z2827" i="2"/>
  <c r="Z2828" i="2"/>
  <c r="Z2829" i="2"/>
  <c r="Z2830" i="2"/>
  <c r="Z2831" i="2"/>
  <c r="Z2832" i="2"/>
  <c r="Z2833" i="2"/>
  <c r="Z2834" i="2"/>
  <c r="Z2835" i="2"/>
  <c r="Z2836" i="2"/>
  <c r="Z2837" i="2"/>
  <c r="Z2838" i="2"/>
  <c r="Z2839" i="2"/>
  <c r="Z2840" i="2"/>
  <c r="Z2841" i="2"/>
  <c r="Z2842" i="2"/>
  <c r="Z2843" i="2"/>
  <c r="Z2844" i="2"/>
  <c r="Z2845" i="2"/>
  <c r="Z2846" i="2"/>
  <c r="Z2847" i="2"/>
  <c r="Z2848" i="2"/>
  <c r="Z2849" i="2"/>
  <c r="Z2850" i="2"/>
  <c r="Z2851" i="2"/>
  <c r="Z2852" i="2"/>
  <c r="Z2853" i="2"/>
  <c r="Z2854" i="2"/>
  <c r="Z2855" i="2"/>
  <c r="Z2856" i="2"/>
  <c r="Z2857" i="2"/>
  <c r="Z2858" i="2"/>
  <c r="Z2859" i="2"/>
  <c r="Z2860" i="2"/>
  <c r="Z2861" i="2"/>
  <c r="Z2862" i="2"/>
  <c r="Z2863" i="2"/>
  <c r="Z2864" i="2"/>
  <c r="Z2865" i="2"/>
  <c r="Z2866" i="2"/>
  <c r="Z2867" i="2"/>
  <c r="Z2868" i="2"/>
  <c r="Z2869" i="2"/>
  <c r="Z2870" i="2"/>
  <c r="Z2871" i="2"/>
  <c r="Z2872" i="2"/>
  <c r="Z2873" i="2"/>
  <c r="Z2874" i="2"/>
  <c r="Z2875" i="2"/>
  <c r="Z2876" i="2"/>
  <c r="Z2877" i="2"/>
  <c r="Z2878" i="2"/>
  <c r="Z2879" i="2"/>
  <c r="Z2880" i="2"/>
  <c r="Z2881" i="2"/>
  <c r="Z2882" i="2"/>
  <c r="Z2883" i="2"/>
  <c r="Z2884" i="2"/>
  <c r="Z2885" i="2"/>
  <c r="Z2886" i="2"/>
  <c r="Z2887" i="2"/>
  <c r="Z2888" i="2"/>
  <c r="Z2889" i="2"/>
  <c r="Z2890" i="2"/>
  <c r="Z2891" i="2"/>
  <c r="Z2892" i="2"/>
  <c r="Z2893" i="2"/>
  <c r="Z2894" i="2"/>
  <c r="Z2895" i="2"/>
  <c r="Z2896" i="2"/>
  <c r="Z2897" i="2"/>
  <c r="Z2898" i="2"/>
  <c r="Z2899" i="2"/>
  <c r="Z2900" i="2"/>
  <c r="Z2901" i="2"/>
  <c r="Z2902" i="2"/>
  <c r="Z2903" i="2"/>
  <c r="Z2904" i="2"/>
  <c r="Z2905" i="2"/>
  <c r="Z2906" i="2"/>
  <c r="Z2907" i="2"/>
  <c r="Z2908" i="2"/>
  <c r="Z2909" i="2"/>
  <c r="Z2910" i="2"/>
  <c r="Z2911" i="2"/>
  <c r="Z2912" i="2"/>
  <c r="Z2913" i="2"/>
  <c r="Z2914" i="2"/>
  <c r="Z2915" i="2"/>
  <c r="Z2916" i="2"/>
  <c r="Z2917" i="2"/>
  <c r="Z2918" i="2"/>
  <c r="Z2919" i="2"/>
  <c r="Z2920" i="2"/>
  <c r="Z2921" i="2"/>
  <c r="Z2922" i="2"/>
  <c r="Z2923" i="2"/>
  <c r="Z2924" i="2"/>
  <c r="Z2925" i="2"/>
  <c r="Z2926" i="2"/>
  <c r="Z2927" i="2"/>
  <c r="Z2928" i="2"/>
  <c r="Z2929" i="2"/>
  <c r="Z2930" i="2"/>
  <c r="Z2931" i="2"/>
  <c r="Z2932" i="2"/>
  <c r="Z2933" i="2"/>
  <c r="Z2934" i="2"/>
  <c r="Z2935" i="2"/>
  <c r="Z2936" i="2"/>
  <c r="Z2937" i="2"/>
  <c r="Z2938" i="2"/>
  <c r="Z2939" i="2"/>
  <c r="Z2940" i="2"/>
  <c r="Z2941" i="2"/>
  <c r="Z2942" i="2"/>
  <c r="Z2943" i="2"/>
  <c r="Z2944" i="2"/>
  <c r="Z2945" i="2"/>
  <c r="Z2946" i="2"/>
  <c r="Z2947" i="2"/>
  <c r="Z2948" i="2"/>
  <c r="Z2949" i="2"/>
  <c r="Z2950" i="2"/>
  <c r="Z2951" i="2"/>
  <c r="Z2952" i="2"/>
  <c r="Z2953" i="2"/>
  <c r="Z2954" i="2"/>
  <c r="Z2955" i="2"/>
  <c r="Z2956" i="2"/>
  <c r="Z2957" i="2"/>
  <c r="Z2958" i="2"/>
  <c r="Z2959" i="2"/>
  <c r="Z2960" i="2"/>
  <c r="Z2961" i="2"/>
  <c r="Z2962" i="2"/>
  <c r="Z2963" i="2"/>
  <c r="Z2964" i="2"/>
  <c r="Z2965" i="2"/>
  <c r="Z2966" i="2"/>
  <c r="Z2967" i="2"/>
  <c r="Z2968" i="2"/>
  <c r="Z2969" i="2"/>
  <c r="Z2970" i="2"/>
  <c r="Z2971" i="2"/>
  <c r="Z2972" i="2"/>
  <c r="Z2973" i="2"/>
  <c r="Z2974" i="2"/>
  <c r="Z2975" i="2"/>
  <c r="Z2976" i="2"/>
  <c r="Z2977" i="2"/>
  <c r="Z2978" i="2"/>
  <c r="Z2979" i="2"/>
  <c r="Z2980" i="2"/>
  <c r="Z2981" i="2"/>
  <c r="Z2982" i="2"/>
  <c r="Z2983" i="2"/>
  <c r="Z2984" i="2"/>
  <c r="Z2985" i="2"/>
  <c r="Z2986" i="2"/>
  <c r="Z2987" i="2"/>
  <c r="Z2988" i="2"/>
  <c r="Z2989" i="2"/>
  <c r="Z2990" i="2"/>
  <c r="Z2991" i="2"/>
  <c r="Z2992" i="2"/>
  <c r="Z2993" i="2"/>
  <c r="Z2994" i="2"/>
  <c r="Z2995" i="2"/>
  <c r="Z2996" i="2"/>
  <c r="Z2997" i="2"/>
  <c r="Z2998" i="2"/>
  <c r="Z2999" i="2"/>
  <c r="Z3000" i="2"/>
  <c r="Z3001" i="2"/>
  <c r="Z3002" i="2"/>
  <c r="Z3003" i="2"/>
  <c r="Z3004" i="2"/>
  <c r="Z3005" i="2"/>
  <c r="Z3006" i="2"/>
  <c r="Z3007" i="2"/>
  <c r="Z3008" i="2"/>
  <c r="Z3009" i="2"/>
  <c r="Z3010" i="2"/>
  <c r="Z3011" i="2"/>
  <c r="Z3012" i="2"/>
  <c r="Z3013" i="2"/>
  <c r="Z3014" i="2"/>
  <c r="Z3015" i="2"/>
  <c r="Z3016" i="2"/>
  <c r="Z3017" i="2"/>
  <c r="Z3018" i="2"/>
  <c r="Z3019" i="2"/>
  <c r="Z3020" i="2"/>
  <c r="Z3021" i="2"/>
  <c r="Z3022" i="2"/>
  <c r="Z3023" i="2"/>
  <c r="Z3024" i="2"/>
  <c r="Z3025" i="2"/>
  <c r="Z3026" i="2"/>
  <c r="Z3027" i="2"/>
  <c r="Z3028" i="2"/>
  <c r="Z3029" i="2"/>
  <c r="Z3030" i="2"/>
  <c r="Z3031" i="2"/>
  <c r="Z3032" i="2"/>
  <c r="Z3033" i="2"/>
  <c r="Z3034" i="2"/>
  <c r="Z3035" i="2"/>
  <c r="Z3036" i="2"/>
  <c r="Z3037" i="2"/>
  <c r="Z3038" i="2"/>
  <c r="Z3039" i="2"/>
  <c r="Z3040" i="2"/>
  <c r="Z3041" i="2"/>
  <c r="Z3042" i="2"/>
  <c r="Z3043" i="2"/>
  <c r="Z3044" i="2"/>
  <c r="Z3045" i="2"/>
  <c r="Z3046" i="2"/>
  <c r="Z3047" i="2"/>
  <c r="Z3048" i="2"/>
  <c r="Z3049" i="2"/>
  <c r="Z3050" i="2"/>
  <c r="Z3051" i="2"/>
  <c r="Z3052" i="2"/>
  <c r="Z3053" i="2"/>
  <c r="Z3054" i="2"/>
  <c r="Z3055" i="2"/>
  <c r="Z3056" i="2"/>
  <c r="Z3057" i="2"/>
  <c r="Z3058" i="2"/>
  <c r="Z3059" i="2"/>
  <c r="Z3060" i="2"/>
  <c r="Z3061" i="2"/>
  <c r="Z3062" i="2"/>
  <c r="Z3063" i="2"/>
  <c r="Z3064" i="2"/>
  <c r="Z3065" i="2"/>
  <c r="Z3066" i="2"/>
  <c r="Z3067" i="2"/>
  <c r="Z3068" i="2"/>
  <c r="Z3069" i="2"/>
  <c r="Z3070" i="2"/>
  <c r="Z3071" i="2"/>
  <c r="Z3072" i="2"/>
  <c r="Z3073" i="2"/>
  <c r="Z3074" i="2"/>
  <c r="Z3075" i="2"/>
  <c r="Z3076" i="2"/>
  <c r="Z3077" i="2"/>
  <c r="Z3078" i="2"/>
  <c r="Z3079" i="2"/>
  <c r="Z3080" i="2"/>
  <c r="Z3081" i="2"/>
  <c r="Z3082" i="2"/>
  <c r="Z3083" i="2"/>
  <c r="Z3084" i="2"/>
  <c r="Z3085" i="2"/>
  <c r="Z3086" i="2"/>
  <c r="Z3087" i="2"/>
  <c r="Z3088" i="2"/>
  <c r="Z3089" i="2"/>
  <c r="Z3090" i="2"/>
  <c r="Z3091" i="2"/>
  <c r="Z3092" i="2"/>
  <c r="Z3093" i="2"/>
  <c r="Z3094" i="2"/>
  <c r="Z3095" i="2"/>
  <c r="Z3096" i="2"/>
  <c r="Z3097" i="2"/>
  <c r="Z3098" i="2"/>
  <c r="Z3099" i="2"/>
  <c r="Z3100" i="2"/>
  <c r="Z3101" i="2"/>
  <c r="Z3102" i="2"/>
  <c r="Z3103" i="2"/>
  <c r="Z3104" i="2"/>
  <c r="Z3105" i="2"/>
  <c r="Z3106" i="2"/>
  <c r="Z3107" i="2"/>
  <c r="Z3108" i="2"/>
  <c r="Z3109" i="2"/>
  <c r="Z3110" i="2"/>
  <c r="Z3111" i="2"/>
  <c r="Z3112" i="2"/>
  <c r="Z3113" i="2"/>
  <c r="Z3114" i="2"/>
  <c r="Z3115" i="2"/>
  <c r="Z3116" i="2"/>
  <c r="Z3117" i="2"/>
  <c r="Z3118" i="2"/>
  <c r="Z3119" i="2"/>
  <c r="Z3120" i="2"/>
  <c r="Z3121" i="2"/>
  <c r="Z3122" i="2"/>
  <c r="Z3123" i="2"/>
  <c r="Z3124" i="2"/>
  <c r="Z3125" i="2"/>
  <c r="Z3126" i="2"/>
  <c r="Z3127" i="2"/>
  <c r="Z3128" i="2"/>
  <c r="Z3129" i="2"/>
  <c r="Z3130" i="2"/>
  <c r="Z3131" i="2"/>
  <c r="Z3132" i="2"/>
  <c r="Z3133" i="2"/>
  <c r="Z3134" i="2"/>
  <c r="Z3135" i="2"/>
  <c r="Z3136" i="2"/>
  <c r="Z3137" i="2"/>
  <c r="Z3138" i="2"/>
  <c r="Z3139" i="2"/>
  <c r="Z3140" i="2"/>
  <c r="Z3141" i="2"/>
  <c r="Z3142" i="2"/>
  <c r="Z3143" i="2"/>
  <c r="Z3144" i="2"/>
  <c r="Z3145" i="2"/>
  <c r="Z3146" i="2"/>
  <c r="Z3147" i="2"/>
  <c r="Z3148" i="2"/>
  <c r="Z3149" i="2"/>
  <c r="Z3150" i="2"/>
  <c r="Z3151" i="2"/>
  <c r="Z3152" i="2"/>
  <c r="Z3153" i="2"/>
  <c r="Z3154" i="2"/>
  <c r="Z3155" i="2"/>
  <c r="Z3156" i="2"/>
  <c r="Z3157" i="2"/>
  <c r="Z3158" i="2"/>
  <c r="Z3159" i="2"/>
  <c r="Z3160" i="2"/>
  <c r="Z3161" i="2"/>
  <c r="Z3162" i="2"/>
  <c r="Z3163" i="2"/>
  <c r="Z3164" i="2"/>
  <c r="Z3165" i="2"/>
  <c r="Z3166" i="2"/>
  <c r="Z3167" i="2"/>
  <c r="Z3168" i="2"/>
  <c r="Z3169" i="2"/>
  <c r="Z3170" i="2"/>
  <c r="Z3171" i="2"/>
  <c r="Z3172" i="2"/>
  <c r="Z3173" i="2"/>
  <c r="Z3174" i="2"/>
  <c r="Z3175" i="2"/>
  <c r="Z3176" i="2"/>
  <c r="Z3177" i="2"/>
  <c r="Z3178" i="2"/>
  <c r="Z3179" i="2"/>
  <c r="Z3180" i="2"/>
  <c r="Z3181" i="2"/>
  <c r="Z3182" i="2"/>
  <c r="Z3183" i="2"/>
  <c r="Z3184" i="2"/>
  <c r="Z3185" i="2"/>
  <c r="Z3186" i="2"/>
  <c r="Z3187" i="2"/>
  <c r="Z3188" i="2"/>
  <c r="Z3189" i="2"/>
  <c r="Z3190" i="2"/>
  <c r="Z3191" i="2"/>
  <c r="Z3192" i="2"/>
  <c r="Z3193" i="2"/>
  <c r="Z3194" i="2"/>
  <c r="Z3195" i="2"/>
  <c r="Z3196" i="2"/>
  <c r="Z3197" i="2"/>
  <c r="Z3198" i="2"/>
  <c r="Z3199" i="2"/>
  <c r="Z3200" i="2"/>
  <c r="Z3201" i="2"/>
  <c r="Z3202" i="2"/>
  <c r="Z3203" i="2"/>
  <c r="Z3204" i="2"/>
  <c r="Z3205" i="2"/>
  <c r="Z3206" i="2"/>
  <c r="Z3207" i="2"/>
  <c r="Z3208" i="2"/>
  <c r="Z3209" i="2"/>
  <c r="Z3210" i="2"/>
  <c r="Z3211" i="2"/>
  <c r="Z3212" i="2"/>
  <c r="Z3213" i="2"/>
  <c r="Z3214" i="2"/>
  <c r="Z3215" i="2"/>
  <c r="Z3216" i="2"/>
  <c r="Z3217" i="2"/>
  <c r="Z3218" i="2"/>
  <c r="Z3219" i="2"/>
  <c r="Z3220" i="2"/>
  <c r="Z3221" i="2"/>
  <c r="Z3222" i="2"/>
  <c r="Z3223" i="2"/>
  <c r="Z3224" i="2"/>
  <c r="Z3225" i="2"/>
  <c r="Z3226" i="2"/>
  <c r="Z3227" i="2"/>
  <c r="Z3228" i="2"/>
  <c r="Z3229" i="2"/>
  <c r="Z3230" i="2"/>
  <c r="Z3231" i="2"/>
  <c r="Z3232" i="2"/>
  <c r="Z3233" i="2"/>
  <c r="Z3234" i="2"/>
  <c r="Z3235" i="2"/>
  <c r="Z3236" i="2"/>
  <c r="Z3237" i="2"/>
  <c r="Z3238" i="2"/>
  <c r="Z3239" i="2"/>
  <c r="Z3240" i="2"/>
  <c r="Z3241" i="2"/>
  <c r="Z3242" i="2"/>
  <c r="Z3243" i="2"/>
  <c r="Z3244" i="2"/>
  <c r="Z3245" i="2"/>
  <c r="Z3246" i="2"/>
  <c r="Z3247" i="2"/>
  <c r="Z3248" i="2"/>
  <c r="Z3249" i="2"/>
  <c r="Z3250" i="2"/>
  <c r="Z3251" i="2"/>
  <c r="Z3252" i="2"/>
  <c r="Z3253" i="2"/>
  <c r="Z3254" i="2"/>
  <c r="Z3255" i="2"/>
  <c r="Z3256" i="2"/>
  <c r="Z3257" i="2"/>
  <c r="Z3258" i="2"/>
  <c r="Z3259" i="2"/>
  <c r="Z3260" i="2"/>
  <c r="Z3261" i="2"/>
  <c r="Z3262" i="2"/>
  <c r="Z3263" i="2"/>
  <c r="Z3264" i="2"/>
  <c r="Z3265" i="2"/>
  <c r="Z3266" i="2"/>
  <c r="Z3267" i="2"/>
  <c r="Z3268" i="2"/>
  <c r="Z3269" i="2"/>
  <c r="Z3270" i="2"/>
  <c r="Z3271" i="2"/>
  <c r="Z3272" i="2"/>
  <c r="Z3273" i="2"/>
  <c r="Z3274" i="2"/>
  <c r="Z3275" i="2"/>
  <c r="Z3276" i="2"/>
  <c r="Z3277" i="2"/>
  <c r="Z3278" i="2"/>
  <c r="Z3279" i="2"/>
  <c r="Z3280" i="2"/>
  <c r="Z3281" i="2"/>
  <c r="Z3282" i="2"/>
  <c r="Z3283" i="2"/>
  <c r="Z3284" i="2"/>
  <c r="Z3285" i="2"/>
  <c r="Z3286" i="2"/>
  <c r="Z3287" i="2"/>
  <c r="Z3288" i="2"/>
  <c r="Z3289" i="2"/>
  <c r="Z3290" i="2"/>
  <c r="Z3291" i="2"/>
  <c r="Z3292" i="2"/>
  <c r="Z3293" i="2"/>
  <c r="Z3294" i="2"/>
  <c r="Z3295" i="2"/>
  <c r="Z3296" i="2"/>
  <c r="Z3297" i="2"/>
  <c r="Z3298" i="2"/>
  <c r="Z3299" i="2"/>
  <c r="Z3300" i="2"/>
  <c r="Z3301" i="2"/>
  <c r="Z3302" i="2"/>
  <c r="Z3303" i="2"/>
  <c r="Z3304" i="2"/>
  <c r="Z3305" i="2"/>
  <c r="Z3306" i="2"/>
  <c r="Z3307" i="2"/>
  <c r="Z3308" i="2"/>
  <c r="Z3309" i="2"/>
  <c r="Z3310" i="2"/>
  <c r="Z3311" i="2"/>
  <c r="Z3312" i="2"/>
  <c r="Z3313" i="2"/>
  <c r="Z3314" i="2"/>
  <c r="Z3315" i="2"/>
  <c r="Z3316" i="2"/>
  <c r="Z3317" i="2"/>
  <c r="Z3318" i="2"/>
  <c r="Z3319" i="2"/>
  <c r="Z3320" i="2"/>
  <c r="Z3321" i="2"/>
  <c r="Z3322" i="2"/>
  <c r="Z3323" i="2"/>
  <c r="Z3324" i="2"/>
  <c r="Z3325" i="2"/>
  <c r="Z3326" i="2"/>
  <c r="Z3327" i="2"/>
  <c r="Z3328" i="2"/>
  <c r="Z3329" i="2"/>
  <c r="Z3330" i="2"/>
  <c r="Z3331" i="2"/>
  <c r="Z3332" i="2"/>
  <c r="Z3333" i="2"/>
  <c r="Z3334" i="2"/>
  <c r="Z3335" i="2"/>
  <c r="Z3336" i="2"/>
  <c r="Z3337" i="2"/>
  <c r="Z3338" i="2"/>
  <c r="Z3339" i="2"/>
  <c r="Z3340" i="2"/>
  <c r="Z3341" i="2"/>
  <c r="Z3342" i="2"/>
  <c r="Z3343" i="2"/>
  <c r="Z3344" i="2"/>
  <c r="Z3345" i="2"/>
  <c r="Z3346" i="2"/>
  <c r="Z3347" i="2"/>
  <c r="Z3348" i="2"/>
  <c r="Z3349" i="2"/>
  <c r="Z3350" i="2"/>
  <c r="Z3351" i="2"/>
  <c r="Z3352" i="2"/>
  <c r="Z3353" i="2"/>
  <c r="Z3354" i="2"/>
  <c r="Z3355" i="2"/>
  <c r="Z3356" i="2"/>
  <c r="Z3357" i="2"/>
  <c r="Z3358" i="2"/>
  <c r="Z3359" i="2"/>
  <c r="Z3360" i="2"/>
  <c r="Z3361" i="2"/>
  <c r="Z3362" i="2"/>
  <c r="Z3363" i="2"/>
  <c r="Z3364" i="2"/>
  <c r="Z3365" i="2"/>
  <c r="Z3366" i="2"/>
  <c r="Z3367" i="2"/>
  <c r="Z3368" i="2"/>
  <c r="Z3369" i="2"/>
  <c r="Z3370" i="2"/>
  <c r="Z3371" i="2"/>
  <c r="Z3372" i="2"/>
  <c r="Z3373" i="2"/>
  <c r="Z3374" i="2"/>
  <c r="Z3375" i="2"/>
  <c r="Z3376" i="2"/>
  <c r="Z3377" i="2"/>
  <c r="Z3378" i="2"/>
  <c r="Z3379" i="2"/>
  <c r="Z3380" i="2"/>
  <c r="Z3381" i="2"/>
  <c r="Z3382" i="2"/>
  <c r="Z3383" i="2"/>
  <c r="Z3384" i="2"/>
  <c r="Z3385" i="2"/>
  <c r="Z3386" i="2"/>
  <c r="Z3387" i="2"/>
  <c r="Z3388" i="2"/>
  <c r="Z3389" i="2"/>
  <c r="Z3390" i="2"/>
  <c r="Z3391" i="2"/>
  <c r="Z3392" i="2"/>
  <c r="Z3393" i="2"/>
  <c r="Z3394" i="2"/>
  <c r="Z3395" i="2"/>
  <c r="Z3396" i="2"/>
  <c r="Z3397" i="2"/>
  <c r="Z3398" i="2"/>
  <c r="Z3399" i="2"/>
  <c r="Z3400" i="2"/>
  <c r="Z3401" i="2"/>
  <c r="Z3402" i="2"/>
  <c r="Z3403" i="2"/>
  <c r="Z3404" i="2"/>
  <c r="Z3405" i="2"/>
  <c r="Z3406" i="2"/>
  <c r="Z3407" i="2"/>
  <c r="Z3408" i="2"/>
  <c r="Z3409" i="2"/>
  <c r="Z3410" i="2"/>
  <c r="Z3411" i="2"/>
  <c r="Z3412" i="2"/>
  <c r="Z3413" i="2"/>
  <c r="Z3414" i="2"/>
  <c r="Z3415" i="2"/>
  <c r="Z3416" i="2"/>
  <c r="Z3417" i="2"/>
  <c r="Z3418" i="2"/>
  <c r="Z3419" i="2"/>
  <c r="Z3420" i="2"/>
  <c r="Z3421" i="2"/>
  <c r="Z3422" i="2"/>
  <c r="Z3423" i="2"/>
  <c r="Z3424" i="2"/>
  <c r="Z3425" i="2"/>
  <c r="Z3426" i="2"/>
  <c r="Z3427" i="2"/>
  <c r="Z3428" i="2"/>
  <c r="Z3429" i="2"/>
  <c r="Z3430" i="2"/>
  <c r="Z3431" i="2"/>
  <c r="Z3432" i="2"/>
  <c r="Z3433" i="2"/>
  <c r="Z3434" i="2"/>
  <c r="Z3435" i="2"/>
  <c r="Z3436" i="2"/>
  <c r="Z3437" i="2"/>
  <c r="Z3438" i="2"/>
  <c r="Z3439" i="2"/>
  <c r="Z3440" i="2"/>
  <c r="Z3441" i="2"/>
  <c r="Z3442" i="2"/>
  <c r="Z3443" i="2"/>
  <c r="Z3444" i="2"/>
  <c r="Z3445" i="2"/>
  <c r="Z3446" i="2"/>
  <c r="Z3447" i="2"/>
  <c r="Z3448" i="2"/>
  <c r="Z3449" i="2"/>
  <c r="Z3450" i="2"/>
  <c r="Z3451" i="2"/>
  <c r="Z3452" i="2"/>
  <c r="Z3453" i="2"/>
  <c r="Z3454" i="2"/>
  <c r="Z3455" i="2"/>
  <c r="Z3456" i="2"/>
  <c r="Z3457" i="2"/>
  <c r="Z3458" i="2"/>
  <c r="Z3459" i="2"/>
  <c r="Z3460" i="2"/>
  <c r="Z3461" i="2"/>
  <c r="Z3462" i="2"/>
  <c r="Z3463" i="2"/>
  <c r="Z3464" i="2"/>
  <c r="Z3465" i="2"/>
  <c r="Z3466" i="2"/>
  <c r="Z3467" i="2"/>
  <c r="Z3468" i="2"/>
  <c r="Z3469" i="2"/>
  <c r="Z3470" i="2"/>
  <c r="Z3471" i="2"/>
  <c r="Z3472" i="2"/>
  <c r="Z3473" i="2"/>
  <c r="Z3474" i="2"/>
  <c r="Z3475" i="2"/>
  <c r="Z3476" i="2"/>
  <c r="Z3477" i="2"/>
  <c r="Z3478" i="2"/>
  <c r="Z3479" i="2"/>
  <c r="Z3480" i="2"/>
  <c r="Z3481" i="2"/>
  <c r="Z3482" i="2"/>
  <c r="Z3483" i="2"/>
  <c r="Z3484" i="2"/>
  <c r="Z3485" i="2"/>
  <c r="Z3486" i="2"/>
  <c r="Z3487" i="2"/>
  <c r="Z3488" i="2"/>
  <c r="Z3489" i="2"/>
  <c r="Z3490" i="2"/>
  <c r="Z3491" i="2"/>
  <c r="Z3492" i="2"/>
  <c r="Z3493" i="2"/>
  <c r="Z3494" i="2"/>
  <c r="Z3495" i="2"/>
  <c r="Z3496" i="2"/>
  <c r="Z3497" i="2"/>
  <c r="Z3498" i="2"/>
  <c r="Z3499" i="2"/>
  <c r="Z3500" i="2"/>
  <c r="Z3501" i="2"/>
  <c r="Z3502" i="2"/>
  <c r="Z3503" i="2"/>
  <c r="Z3504" i="2"/>
  <c r="Z3505" i="2"/>
  <c r="Z3506" i="2"/>
  <c r="Z3507" i="2"/>
  <c r="Z3508" i="2"/>
  <c r="Z3509" i="2"/>
  <c r="Z3510" i="2"/>
  <c r="Z3511" i="2"/>
  <c r="Z3512" i="2"/>
  <c r="Z3513" i="2"/>
  <c r="Z3514" i="2"/>
  <c r="Z3515" i="2"/>
  <c r="Z3516" i="2"/>
  <c r="Z3517" i="2"/>
  <c r="Z3518" i="2"/>
  <c r="Z3519" i="2"/>
  <c r="Z3520" i="2"/>
  <c r="Z3521" i="2"/>
  <c r="Z3522" i="2"/>
  <c r="Z3523" i="2"/>
  <c r="Z3524" i="2"/>
  <c r="Z3525" i="2"/>
  <c r="Z3526" i="2"/>
  <c r="Z3527" i="2"/>
  <c r="Z3528" i="2"/>
  <c r="Z3529" i="2"/>
  <c r="Z3530" i="2"/>
  <c r="Z3531" i="2"/>
  <c r="Z3532" i="2"/>
  <c r="Z3533" i="2"/>
  <c r="Z3534" i="2"/>
  <c r="Z3535" i="2"/>
  <c r="Z3536" i="2"/>
  <c r="Z3537" i="2"/>
  <c r="Z3538" i="2"/>
  <c r="Z3539" i="2"/>
  <c r="Z3540" i="2"/>
  <c r="Z3541" i="2"/>
  <c r="Z3542" i="2"/>
  <c r="Z3543" i="2"/>
  <c r="Z3544" i="2"/>
  <c r="Z3545" i="2"/>
  <c r="Z3546" i="2"/>
  <c r="Z3547" i="2"/>
  <c r="Z3548" i="2"/>
  <c r="Z3549" i="2"/>
  <c r="Z3550" i="2"/>
  <c r="Z3551" i="2"/>
  <c r="Z3552" i="2"/>
  <c r="Z3553" i="2"/>
  <c r="Z3554" i="2"/>
  <c r="Z3555" i="2"/>
  <c r="Z3556" i="2"/>
  <c r="Z3557" i="2"/>
  <c r="Z3558" i="2"/>
  <c r="Z3559" i="2"/>
  <c r="Z3560" i="2"/>
  <c r="Z3561" i="2"/>
  <c r="Z3562" i="2"/>
  <c r="Z3563" i="2"/>
  <c r="Z3564" i="2"/>
  <c r="Z3565" i="2"/>
  <c r="Z3566" i="2"/>
  <c r="Z3567" i="2"/>
  <c r="Z3568" i="2"/>
  <c r="Z3569" i="2"/>
  <c r="Z3570" i="2"/>
  <c r="Z3571" i="2"/>
  <c r="Z3572" i="2"/>
  <c r="Z3573" i="2"/>
  <c r="Z3574" i="2"/>
  <c r="Z3575" i="2"/>
  <c r="Z3576" i="2"/>
  <c r="Z3577" i="2"/>
  <c r="Z3578" i="2"/>
  <c r="Z3579" i="2"/>
  <c r="Z3580" i="2"/>
  <c r="Z3581" i="2"/>
  <c r="Z3582" i="2"/>
  <c r="Z3583" i="2"/>
  <c r="Z3584" i="2"/>
  <c r="Z3585" i="2"/>
  <c r="Z3586" i="2"/>
  <c r="Z3587" i="2"/>
  <c r="Z3588" i="2"/>
  <c r="Z3589" i="2"/>
  <c r="Z3590" i="2"/>
  <c r="Z3591" i="2"/>
  <c r="Z3592" i="2"/>
  <c r="Z3593" i="2"/>
  <c r="Z3594" i="2"/>
  <c r="Z3595" i="2"/>
  <c r="Z3596" i="2"/>
  <c r="Z3597" i="2"/>
  <c r="Z3598" i="2"/>
  <c r="Z3599" i="2"/>
  <c r="Z3600" i="2"/>
  <c r="Z3601" i="2"/>
  <c r="Z3602" i="2"/>
  <c r="Z3603" i="2"/>
  <c r="Z3604" i="2"/>
  <c r="Z3605" i="2"/>
  <c r="Z3606" i="2"/>
  <c r="Z3607" i="2"/>
  <c r="Z3608" i="2"/>
  <c r="Z3609" i="2"/>
  <c r="Z3610" i="2"/>
  <c r="Z3611" i="2"/>
  <c r="Z3612" i="2"/>
  <c r="Z3613" i="2"/>
  <c r="Z3614" i="2"/>
  <c r="Z3615" i="2"/>
  <c r="Z3616" i="2"/>
  <c r="Z3617" i="2"/>
  <c r="Z3618" i="2"/>
  <c r="Z3619" i="2"/>
  <c r="Z3620" i="2"/>
  <c r="Z3621" i="2"/>
  <c r="Z3622" i="2"/>
  <c r="Z3623" i="2"/>
  <c r="Z3624" i="2"/>
  <c r="Z3625" i="2"/>
  <c r="Z3626" i="2"/>
  <c r="Z3627" i="2"/>
  <c r="Z3628" i="2"/>
  <c r="Z3629" i="2"/>
  <c r="Z3630" i="2"/>
  <c r="Z3631" i="2"/>
  <c r="Z3632" i="2"/>
  <c r="Z3633" i="2"/>
  <c r="Z3634" i="2"/>
  <c r="Z3635" i="2"/>
  <c r="Z3636" i="2"/>
  <c r="Z3637" i="2"/>
  <c r="Z3638" i="2"/>
  <c r="Z3639" i="2"/>
  <c r="Z3640" i="2"/>
  <c r="Z3641" i="2"/>
  <c r="Z3642" i="2"/>
  <c r="Z3643" i="2"/>
  <c r="Z3644" i="2"/>
  <c r="Z3645" i="2"/>
  <c r="Z3646" i="2"/>
  <c r="Z3647" i="2"/>
  <c r="Z3648" i="2"/>
  <c r="Z3649" i="2"/>
  <c r="Z3650" i="2"/>
  <c r="Z3651" i="2"/>
  <c r="Z3652" i="2"/>
  <c r="Z3653" i="2"/>
  <c r="Z3654" i="2"/>
  <c r="Z3655" i="2"/>
  <c r="Z3656" i="2"/>
  <c r="Z3657" i="2"/>
  <c r="Z3658" i="2"/>
  <c r="Z3659" i="2"/>
  <c r="Z3660" i="2"/>
  <c r="Z3661" i="2"/>
  <c r="Z3662" i="2"/>
  <c r="Z3663" i="2"/>
  <c r="Z3664" i="2"/>
  <c r="Z3665" i="2"/>
  <c r="Z3666" i="2"/>
  <c r="Z3667" i="2"/>
  <c r="Z3668" i="2"/>
  <c r="Z3669" i="2"/>
  <c r="Z3670" i="2"/>
  <c r="Z3671" i="2"/>
  <c r="Z3672" i="2"/>
  <c r="Z3673" i="2"/>
  <c r="Z3674" i="2"/>
  <c r="Z3675" i="2"/>
  <c r="Z3676" i="2"/>
  <c r="Z3677" i="2"/>
  <c r="Z3678" i="2"/>
  <c r="Z3679" i="2"/>
  <c r="Z3680" i="2"/>
  <c r="Z3681" i="2"/>
  <c r="Z3682" i="2"/>
  <c r="Z3683" i="2"/>
  <c r="Z3684" i="2"/>
  <c r="Z3685" i="2"/>
  <c r="Z3686" i="2"/>
  <c r="Z3687" i="2"/>
  <c r="Z3688" i="2"/>
  <c r="Z3689" i="2"/>
  <c r="Z3690" i="2"/>
  <c r="Z3691" i="2"/>
  <c r="Z3692" i="2"/>
  <c r="Z3693" i="2"/>
  <c r="Z3694" i="2"/>
  <c r="Z3695" i="2"/>
  <c r="Z3696" i="2"/>
  <c r="Z3697" i="2"/>
  <c r="Z3698" i="2"/>
  <c r="Z3699" i="2"/>
  <c r="Z3700" i="2"/>
  <c r="Z3701" i="2"/>
  <c r="Z3702" i="2"/>
  <c r="Z3703" i="2"/>
  <c r="Z3704" i="2"/>
  <c r="Z3705" i="2"/>
  <c r="Z3706" i="2"/>
  <c r="Z3707" i="2"/>
  <c r="Z3708" i="2"/>
  <c r="Z3709" i="2"/>
  <c r="Z3710" i="2"/>
  <c r="Z3711" i="2"/>
  <c r="Z3712" i="2"/>
  <c r="Z3713" i="2"/>
  <c r="Z3714" i="2"/>
  <c r="Z3715" i="2"/>
  <c r="Z3716" i="2"/>
  <c r="Z3717" i="2"/>
  <c r="Z3718" i="2"/>
  <c r="Z3719" i="2"/>
  <c r="Z3720" i="2"/>
  <c r="Z3721" i="2"/>
  <c r="Z3722" i="2"/>
  <c r="Z3723" i="2"/>
  <c r="Z3724" i="2"/>
  <c r="Z3725" i="2"/>
  <c r="Z3726" i="2"/>
  <c r="Z3727" i="2"/>
  <c r="Z3728" i="2"/>
  <c r="Z3729" i="2"/>
  <c r="Z3730" i="2"/>
  <c r="Z3731" i="2"/>
  <c r="Z3732" i="2"/>
  <c r="Z3733" i="2"/>
  <c r="Z3734" i="2"/>
  <c r="Z3735" i="2"/>
  <c r="Z3736" i="2"/>
  <c r="Z3737" i="2"/>
  <c r="Z3738" i="2"/>
  <c r="Z3739" i="2"/>
  <c r="Z3740" i="2"/>
  <c r="Z3741" i="2"/>
  <c r="Z3742" i="2"/>
  <c r="Z3743" i="2"/>
  <c r="Z3744" i="2"/>
  <c r="Z3745" i="2"/>
  <c r="Z3746" i="2"/>
  <c r="Z3747" i="2"/>
  <c r="Z3748" i="2"/>
  <c r="Z3749" i="2"/>
  <c r="Z3750" i="2"/>
  <c r="Z3751" i="2"/>
  <c r="Z3752" i="2"/>
  <c r="Z3753" i="2"/>
  <c r="Z3754" i="2"/>
  <c r="Z3755" i="2"/>
  <c r="Z3756" i="2"/>
  <c r="Z3757" i="2"/>
  <c r="Z3758" i="2"/>
  <c r="Z3759" i="2"/>
  <c r="Z3760" i="2"/>
  <c r="Z3761" i="2"/>
  <c r="Z3762" i="2"/>
  <c r="Z3763" i="2"/>
  <c r="Z3764" i="2"/>
  <c r="Z3765" i="2"/>
  <c r="Z3766" i="2"/>
  <c r="Z3767" i="2"/>
  <c r="Z3768" i="2"/>
  <c r="Z3769" i="2"/>
  <c r="Z3770" i="2"/>
  <c r="Z3771" i="2"/>
  <c r="Z3772" i="2"/>
  <c r="Z3773" i="2"/>
  <c r="Z3774" i="2"/>
  <c r="Z3775" i="2"/>
  <c r="Z3776" i="2"/>
  <c r="Z3777" i="2"/>
  <c r="Z3778" i="2"/>
  <c r="Z3779" i="2"/>
  <c r="Z3780" i="2"/>
  <c r="Z3781" i="2"/>
  <c r="Z3782" i="2"/>
  <c r="Z3783" i="2"/>
  <c r="Z3784" i="2"/>
  <c r="Z3785" i="2"/>
  <c r="Z3786" i="2"/>
  <c r="Z3787" i="2"/>
  <c r="Z3788" i="2"/>
  <c r="Z3789" i="2"/>
  <c r="Z3790" i="2"/>
  <c r="Z3791" i="2"/>
  <c r="Z3792" i="2"/>
  <c r="Z3793" i="2"/>
  <c r="Z3794" i="2"/>
  <c r="Z3795" i="2"/>
  <c r="Z3796" i="2"/>
  <c r="Z3797" i="2"/>
  <c r="Z3798" i="2"/>
  <c r="Z3799" i="2"/>
  <c r="Z3800" i="2"/>
  <c r="Z3801" i="2"/>
  <c r="Z3802" i="2"/>
  <c r="Z3803" i="2"/>
  <c r="Z3804" i="2"/>
  <c r="Z3805" i="2"/>
  <c r="Z3806" i="2"/>
  <c r="Z3807" i="2"/>
  <c r="Z3808" i="2"/>
  <c r="Z3809" i="2"/>
  <c r="Z3810" i="2"/>
  <c r="Z3811" i="2"/>
  <c r="Z3812" i="2"/>
  <c r="Z3813" i="2"/>
  <c r="Z3814" i="2"/>
  <c r="Z3815" i="2"/>
  <c r="Z3816" i="2"/>
  <c r="Z3817" i="2"/>
  <c r="Z3818" i="2"/>
  <c r="Z3819" i="2"/>
  <c r="Z3820" i="2"/>
  <c r="Z3821" i="2"/>
  <c r="Z3822" i="2"/>
  <c r="Z3823" i="2"/>
  <c r="Z3824" i="2"/>
  <c r="Z3825" i="2"/>
  <c r="Z3826" i="2"/>
  <c r="Z3827" i="2"/>
  <c r="Z3828" i="2"/>
  <c r="Z3829" i="2"/>
  <c r="Z3830" i="2"/>
  <c r="Z3831" i="2"/>
  <c r="Z3832" i="2"/>
  <c r="Z3833" i="2"/>
  <c r="Z3834" i="2"/>
  <c r="Z3835" i="2"/>
  <c r="Z3836" i="2"/>
  <c r="Z3837" i="2"/>
  <c r="Z3838" i="2"/>
  <c r="Z3839" i="2"/>
  <c r="Z3840" i="2"/>
  <c r="Z3841" i="2"/>
  <c r="Z3842" i="2"/>
  <c r="Z3843" i="2"/>
  <c r="Z3844" i="2"/>
  <c r="Z3845" i="2"/>
  <c r="Z3846" i="2"/>
  <c r="Z3847" i="2"/>
  <c r="Z3848" i="2"/>
  <c r="Z3849" i="2"/>
  <c r="Z3850" i="2"/>
  <c r="Z3851" i="2"/>
  <c r="Z3852" i="2"/>
  <c r="Z3853" i="2"/>
  <c r="Z3854" i="2"/>
  <c r="Z3855" i="2"/>
  <c r="Z3856" i="2"/>
  <c r="Z3857" i="2"/>
  <c r="Z3858" i="2"/>
  <c r="Z3859" i="2"/>
  <c r="Z3860" i="2"/>
  <c r="Z3861" i="2"/>
  <c r="Z3862" i="2"/>
  <c r="Z3863" i="2"/>
  <c r="Z3864" i="2"/>
  <c r="Z3865" i="2"/>
  <c r="Z3866" i="2"/>
  <c r="Z3867" i="2"/>
  <c r="Z3868" i="2"/>
  <c r="Z3869" i="2"/>
  <c r="Z3870" i="2"/>
  <c r="Z3871" i="2"/>
  <c r="Z3872" i="2"/>
  <c r="Z3873" i="2"/>
  <c r="Z3874" i="2"/>
  <c r="Z3875" i="2"/>
  <c r="Z3876" i="2"/>
  <c r="Z3877" i="2"/>
  <c r="Z3878" i="2"/>
  <c r="Z3879" i="2"/>
  <c r="Z3880" i="2"/>
  <c r="Z3881" i="2"/>
  <c r="Z3882" i="2"/>
  <c r="Z3883" i="2"/>
  <c r="Z3884" i="2"/>
  <c r="Z3885" i="2"/>
  <c r="Z3886" i="2"/>
  <c r="Z3887" i="2"/>
  <c r="Z3888" i="2"/>
  <c r="Z3889" i="2"/>
  <c r="Z3890" i="2"/>
  <c r="Z3891" i="2"/>
  <c r="Z3892" i="2"/>
  <c r="Z3893" i="2"/>
  <c r="Z3894" i="2"/>
  <c r="Z3895" i="2"/>
  <c r="Z3896" i="2"/>
  <c r="Z3897" i="2"/>
  <c r="Z3898" i="2"/>
  <c r="Z3899" i="2"/>
  <c r="Z3900" i="2"/>
  <c r="Z3901" i="2"/>
  <c r="Z3902" i="2"/>
  <c r="Z3903" i="2"/>
  <c r="Z3904" i="2"/>
  <c r="Z3905" i="2"/>
  <c r="Z3906" i="2"/>
  <c r="Z3907" i="2"/>
  <c r="Z3908" i="2"/>
  <c r="Z3909" i="2"/>
  <c r="Z3910" i="2"/>
  <c r="Z3911" i="2"/>
  <c r="Z3912" i="2"/>
  <c r="Z3913" i="2"/>
  <c r="Z3914" i="2"/>
  <c r="Z3915" i="2"/>
  <c r="Z3916" i="2"/>
  <c r="Z3917" i="2"/>
  <c r="Z3918" i="2"/>
  <c r="Z3919" i="2"/>
  <c r="Z3920" i="2"/>
  <c r="Z3921" i="2"/>
  <c r="Z3922" i="2"/>
  <c r="Z3923" i="2"/>
  <c r="Z3924" i="2"/>
  <c r="Z3925" i="2"/>
  <c r="Z3926" i="2"/>
  <c r="Z3927" i="2"/>
  <c r="Z3928" i="2"/>
  <c r="Z3929" i="2"/>
  <c r="Z3930" i="2"/>
  <c r="Z3931" i="2"/>
  <c r="Z3932" i="2"/>
  <c r="Z3933" i="2"/>
  <c r="Z3934" i="2"/>
  <c r="Z3935" i="2"/>
  <c r="Z3936" i="2"/>
  <c r="Z3937" i="2"/>
  <c r="Z3938" i="2"/>
  <c r="Z3939" i="2"/>
  <c r="Z3940" i="2"/>
  <c r="Z3941" i="2"/>
  <c r="Z3942" i="2"/>
  <c r="Z3943" i="2"/>
  <c r="Z3944" i="2"/>
  <c r="Z3945" i="2"/>
  <c r="Z3946" i="2"/>
  <c r="Z3947" i="2"/>
  <c r="Z3948" i="2"/>
  <c r="Z3949" i="2"/>
  <c r="Z3950" i="2"/>
  <c r="Z3951" i="2"/>
  <c r="Z3952" i="2"/>
  <c r="Z3953" i="2"/>
  <c r="Z3954" i="2"/>
  <c r="Z3955" i="2"/>
  <c r="Z3956" i="2"/>
  <c r="Z3957" i="2"/>
  <c r="Z3958" i="2"/>
  <c r="Z3959" i="2"/>
  <c r="Z3960" i="2"/>
  <c r="Z3961" i="2"/>
  <c r="Z3962" i="2"/>
  <c r="Z3963" i="2"/>
  <c r="Z3964" i="2"/>
  <c r="Z3965" i="2"/>
  <c r="Z3966" i="2"/>
  <c r="Z3967" i="2"/>
  <c r="Z3968" i="2"/>
  <c r="Z3969" i="2"/>
  <c r="Z3970" i="2"/>
  <c r="Z3971" i="2"/>
  <c r="Z3972" i="2"/>
  <c r="Z3973" i="2"/>
  <c r="Z3974" i="2"/>
  <c r="Z3975" i="2"/>
  <c r="Z3976" i="2"/>
  <c r="Z3977" i="2"/>
  <c r="Z3978" i="2"/>
  <c r="Z3979" i="2"/>
  <c r="Z3980" i="2"/>
  <c r="Z3981" i="2"/>
  <c r="Z3982" i="2"/>
  <c r="Z3983" i="2"/>
  <c r="Z3984" i="2"/>
  <c r="Z3985" i="2"/>
  <c r="Z3986" i="2"/>
  <c r="Z3987" i="2"/>
  <c r="Z3988" i="2"/>
  <c r="Z3989" i="2"/>
  <c r="Z3990" i="2"/>
  <c r="Z3991" i="2"/>
  <c r="Z3992" i="2"/>
  <c r="Z3993" i="2"/>
  <c r="Z3994" i="2"/>
  <c r="Z3995" i="2"/>
  <c r="Z3996" i="2"/>
  <c r="Z3997" i="2"/>
  <c r="Z3998" i="2"/>
  <c r="Z3999" i="2"/>
  <c r="Z4000" i="2"/>
  <c r="Z4001" i="2"/>
  <c r="Z4002" i="2"/>
  <c r="Z4003" i="2"/>
  <c r="Z4004" i="2"/>
  <c r="Z4005" i="2"/>
  <c r="Z4006" i="2"/>
  <c r="Z4007" i="2"/>
  <c r="Z4008" i="2"/>
  <c r="Z4009" i="2"/>
  <c r="Z4010" i="2"/>
  <c r="Z4011" i="2"/>
  <c r="Z4012" i="2"/>
  <c r="Z4013" i="2"/>
  <c r="Z4014" i="2"/>
  <c r="Z4015" i="2"/>
  <c r="Z4016" i="2"/>
  <c r="Z4017" i="2"/>
  <c r="Z4018" i="2"/>
  <c r="Z4019" i="2"/>
  <c r="Z4020" i="2"/>
  <c r="Z4021" i="2"/>
  <c r="Z4022" i="2"/>
  <c r="Z4023" i="2"/>
  <c r="Z4024" i="2"/>
  <c r="Z4025" i="2"/>
  <c r="Z4026" i="2"/>
  <c r="Z4027" i="2"/>
  <c r="Z4028" i="2"/>
  <c r="Z4029" i="2"/>
  <c r="Z4030" i="2"/>
  <c r="Z4031" i="2"/>
  <c r="Z4032" i="2"/>
  <c r="Z4033" i="2"/>
  <c r="Z4034" i="2"/>
  <c r="Z4035" i="2"/>
  <c r="Z4036" i="2"/>
  <c r="Z4037" i="2"/>
  <c r="Z4038" i="2"/>
  <c r="Z4039" i="2"/>
  <c r="Z4040" i="2"/>
  <c r="Z4041" i="2"/>
  <c r="Z4042" i="2"/>
  <c r="Z4043" i="2"/>
  <c r="Z4044" i="2"/>
  <c r="Z4045" i="2"/>
  <c r="Z4046" i="2"/>
  <c r="Z4047" i="2"/>
  <c r="Z4048" i="2"/>
  <c r="Z4049" i="2"/>
  <c r="Z4050" i="2"/>
  <c r="Z4051" i="2"/>
  <c r="Z4052" i="2"/>
  <c r="Z4053" i="2"/>
  <c r="Z4054" i="2"/>
  <c r="Z4055" i="2"/>
  <c r="Z4056" i="2"/>
  <c r="Z4057" i="2"/>
  <c r="Z4058" i="2"/>
  <c r="Z4059" i="2"/>
  <c r="Z4060" i="2"/>
  <c r="Z4061" i="2"/>
  <c r="Z4062" i="2"/>
  <c r="Z4063" i="2"/>
  <c r="Z4064" i="2"/>
  <c r="Z4065" i="2"/>
  <c r="Z4066" i="2"/>
  <c r="Z4067" i="2"/>
  <c r="Z4068" i="2"/>
  <c r="Z4069" i="2"/>
  <c r="Z4070" i="2"/>
  <c r="Z4071" i="2"/>
  <c r="Z4072" i="2"/>
  <c r="Z4073" i="2"/>
  <c r="Z4074" i="2"/>
  <c r="Z4075" i="2"/>
  <c r="Z4076" i="2"/>
  <c r="Z4077" i="2"/>
  <c r="Z4078" i="2"/>
  <c r="Z4079" i="2"/>
  <c r="Z4080" i="2"/>
  <c r="Z4081" i="2"/>
  <c r="Z4082" i="2"/>
  <c r="Z4083" i="2"/>
  <c r="Z4084" i="2"/>
  <c r="Z4085" i="2"/>
  <c r="Z4086" i="2"/>
  <c r="Z4087" i="2"/>
  <c r="Z4088" i="2"/>
  <c r="Z4089" i="2"/>
  <c r="Z4090" i="2"/>
  <c r="Z4091" i="2"/>
  <c r="Z4092" i="2"/>
  <c r="Z4093" i="2"/>
  <c r="Z4094" i="2"/>
  <c r="Z4095" i="2"/>
  <c r="Z4096" i="2"/>
  <c r="Z4097" i="2"/>
  <c r="Z4098" i="2"/>
  <c r="Z4099" i="2"/>
  <c r="Z4100" i="2"/>
  <c r="Z4101" i="2"/>
  <c r="Z4102" i="2"/>
  <c r="Z4103" i="2"/>
  <c r="Z4104" i="2"/>
  <c r="Z4105" i="2"/>
  <c r="Z4106" i="2"/>
  <c r="Z4107" i="2"/>
  <c r="Z4108" i="2"/>
  <c r="Z4109" i="2"/>
  <c r="Z4110" i="2"/>
  <c r="Z4111" i="2"/>
  <c r="Z4112" i="2"/>
  <c r="Z4113" i="2"/>
  <c r="Z4114" i="2"/>
  <c r="Z4115" i="2"/>
  <c r="Z4116" i="2"/>
  <c r="Z4117" i="2"/>
  <c r="Z4118" i="2"/>
  <c r="Z4119" i="2"/>
  <c r="Z4120" i="2"/>
  <c r="Z4121" i="2"/>
  <c r="Z4122" i="2"/>
  <c r="Z4123" i="2"/>
  <c r="Z4124" i="2"/>
  <c r="Z4125" i="2"/>
  <c r="Z4126" i="2"/>
  <c r="Z4127" i="2"/>
  <c r="Z4128" i="2"/>
  <c r="Z4129" i="2"/>
  <c r="Z4130" i="2"/>
  <c r="Z4131" i="2"/>
  <c r="Z4132" i="2"/>
  <c r="Z4133" i="2"/>
  <c r="Z4134" i="2"/>
  <c r="Z4135" i="2"/>
  <c r="Z4136" i="2"/>
  <c r="Z4137" i="2"/>
  <c r="Z4138" i="2"/>
  <c r="Z4139" i="2"/>
  <c r="Z4140" i="2"/>
  <c r="Z4141" i="2"/>
  <c r="Z4142" i="2"/>
  <c r="Z4143" i="2"/>
  <c r="Z4144" i="2"/>
  <c r="Z4145" i="2"/>
  <c r="Z4146" i="2"/>
  <c r="Z4147" i="2"/>
  <c r="Z4148" i="2"/>
  <c r="Z4149" i="2"/>
  <c r="Z4150" i="2"/>
  <c r="Z4151" i="2"/>
  <c r="Z4152" i="2"/>
  <c r="Z4153" i="2"/>
  <c r="Z4154" i="2"/>
  <c r="Z4155" i="2"/>
  <c r="Z4156" i="2"/>
  <c r="Z4157" i="2"/>
  <c r="Z4158" i="2"/>
  <c r="Z4159" i="2"/>
  <c r="Z4160" i="2"/>
  <c r="Z4161" i="2"/>
  <c r="Z4162" i="2"/>
  <c r="Z4163" i="2"/>
  <c r="Z4164" i="2"/>
  <c r="Z4165" i="2"/>
  <c r="Z4166" i="2"/>
  <c r="Z4167" i="2"/>
  <c r="Z4168" i="2"/>
  <c r="Z4169" i="2"/>
  <c r="Z4170" i="2"/>
  <c r="Z4171" i="2"/>
  <c r="Z4172" i="2"/>
  <c r="Z4173" i="2"/>
  <c r="Z4174" i="2"/>
  <c r="Z4175" i="2"/>
  <c r="Z4176" i="2"/>
  <c r="Z4177" i="2"/>
  <c r="Z4178" i="2"/>
  <c r="Z4179" i="2"/>
  <c r="Z4180" i="2"/>
  <c r="Z4181" i="2"/>
  <c r="Z4182" i="2"/>
  <c r="Z4183" i="2"/>
  <c r="Z4184" i="2"/>
  <c r="Z4185" i="2"/>
  <c r="Z4186" i="2"/>
  <c r="Z4187" i="2"/>
  <c r="Z4188" i="2"/>
  <c r="Z4189" i="2"/>
  <c r="Z4190" i="2"/>
  <c r="Z4191" i="2"/>
  <c r="Z4192" i="2"/>
  <c r="Z4193" i="2"/>
  <c r="Z4194" i="2"/>
  <c r="Z4195" i="2"/>
  <c r="Z4196" i="2"/>
  <c r="Z4197" i="2"/>
  <c r="Z4198" i="2"/>
  <c r="Z4199" i="2"/>
  <c r="Z4200" i="2"/>
  <c r="Z4201" i="2"/>
  <c r="Z4202" i="2"/>
  <c r="Z4203" i="2"/>
  <c r="Z4204" i="2"/>
  <c r="Z4205" i="2"/>
  <c r="Z4206" i="2"/>
  <c r="Z4207" i="2"/>
  <c r="Z4208" i="2"/>
  <c r="Z4209" i="2"/>
  <c r="Z4210" i="2"/>
  <c r="Z4211" i="2"/>
  <c r="Z4212" i="2"/>
  <c r="Z4213" i="2"/>
  <c r="Z4214" i="2"/>
  <c r="Z4215" i="2"/>
  <c r="Z4216" i="2"/>
  <c r="Z4217" i="2"/>
  <c r="Z4218" i="2"/>
  <c r="Z4219" i="2"/>
  <c r="Z4220" i="2"/>
  <c r="Z4221" i="2"/>
  <c r="Z4222" i="2"/>
  <c r="Z4223" i="2"/>
  <c r="Z4224" i="2"/>
  <c r="Z4225" i="2"/>
  <c r="Z4226" i="2"/>
  <c r="Z4227" i="2"/>
  <c r="Z4228" i="2"/>
  <c r="Z4229" i="2"/>
  <c r="Z4230" i="2"/>
  <c r="Z4231" i="2"/>
  <c r="Z4232" i="2"/>
  <c r="Z4233" i="2"/>
  <c r="Z4234" i="2"/>
  <c r="Z4235" i="2"/>
  <c r="Z4236" i="2"/>
  <c r="Z4237" i="2"/>
  <c r="Z4238" i="2"/>
  <c r="Z4239" i="2"/>
  <c r="Z4240" i="2"/>
  <c r="Z4241" i="2"/>
  <c r="Z4242" i="2"/>
  <c r="Z4243" i="2"/>
  <c r="Z4244" i="2"/>
  <c r="Z4245" i="2"/>
  <c r="Z4246" i="2"/>
  <c r="Z4247" i="2"/>
  <c r="Z4248" i="2"/>
  <c r="Z4249" i="2"/>
  <c r="Z4250" i="2"/>
  <c r="Z4251" i="2"/>
  <c r="Z4252" i="2"/>
  <c r="Z4253" i="2"/>
  <c r="Z4254" i="2"/>
  <c r="Z4255" i="2"/>
  <c r="Z4256" i="2"/>
  <c r="Z4257" i="2"/>
  <c r="Z4258" i="2"/>
  <c r="Z4259" i="2"/>
  <c r="Z4260" i="2"/>
  <c r="Z4261" i="2"/>
  <c r="Z4262" i="2"/>
  <c r="Z4263" i="2"/>
  <c r="Z4264" i="2"/>
  <c r="Z4265" i="2"/>
  <c r="Z4266" i="2"/>
  <c r="Z4267" i="2"/>
  <c r="Z4268" i="2"/>
  <c r="Z4269" i="2"/>
  <c r="Z4270" i="2"/>
  <c r="Z4271" i="2"/>
  <c r="Z4272" i="2"/>
  <c r="Z4273" i="2"/>
  <c r="Z4274" i="2"/>
  <c r="Z4275" i="2"/>
  <c r="Z4276" i="2"/>
  <c r="Z4277" i="2"/>
  <c r="Z4278" i="2"/>
  <c r="Z4279" i="2"/>
  <c r="Z4280" i="2"/>
  <c r="Z4281" i="2"/>
  <c r="Z4282" i="2"/>
  <c r="Z4283" i="2"/>
  <c r="Z4284" i="2"/>
  <c r="Z4285" i="2"/>
  <c r="Z4286" i="2"/>
  <c r="Z4287" i="2"/>
  <c r="Z4288" i="2"/>
  <c r="Z4289" i="2"/>
  <c r="Z4290" i="2"/>
  <c r="Z4291" i="2"/>
  <c r="Z4292" i="2"/>
  <c r="Z4293" i="2"/>
  <c r="Z4294" i="2"/>
  <c r="Z4295" i="2"/>
  <c r="Z4296" i="2"/>
  <c r="Z4297" i="2"/>
  <c r="Z4298" i="2"/>
  <c r="Z4299" i="2"/>
  <c r="Z4300" i="2"/>
  <c r="Z4301" i="2"/>
  <c r="Z4302" i="2"/>
  <c r="Z4303" i="2"/>
  <c r="Z4304" i="2"/>
  <c r="Z4305" i="2"/>
  <c r="Z4306" i="2"/>
  <c r="Z4307" i="2"/>
  <c r="Z4308" i="2"/>
  <c r="Z4309" i="2"/>
  <c r="Z4310" i="2"/>
  <c r="Z4311" i="2"/>
  <c r="Z4312" i="2"/>
  <c r="Z4313" i="2"/>
  <c r="Z4314" i="2"/>
  <c r="Z4315" i="2"/>
  <c r="Z4316" i="2"/>
  <c r="Z4317" i="2"/>
  <c r="Z4318" i="2"/>
  <c r="Z4319" i="2"/>
  <c r="Z4320" i="2"/>
  <c r="Z4321" i="2"/>
  <c r="Z4322" i="2"/>
  <c r="Z4323" i="2"/>
  <c r="Z4324" i="2"/>
  <c r="Z4325" i="2"/>
  <c r="Z4326" i="2"/>
  <c r="Z4327" i="2"/>
  <c r="Z4328" i="2"/>
  <c r="Z4329" i="2"/>
  <c r="Z4330" i="2"/>
  <c r="Z4331" i="2"/>
  <c r="Z4332" i="2"/>
  <c r="Z4333" i="2"/>
  <c r="Z4334" i="2"/>
  <c r="Z4335" i="2"/>
  <c r="Z4336" i="2"/>
  <c r="Z4337" i="2"/>
  <c r="Z4338" i="2"/>
  <c r="Z4339" i="2"/>
  <c r="Z4340" i="2"/>
  <c r="Z4341" i="2"/>
  <c r="Z4342" i="2"/>
  <c r="Z4343" i="2"/>
  <c r="Z4344" i="2"/>
  <c r="Z4345" i="2"/>
  <c r="Z4346" i="2"/>
  <c r="Z4347" i="2"/>
  <c r="Z4348" i="2"/>
  <c r="Z4349" i="2"/>
  <c r="Z4350" i="2"/>
  <c r="Z4351" i="2"/>
  <c r="Z4352" i="2"/>
  <c r="Z4353" i="2"/>
  <c r="Z4354" i="2"/>
  <c r="Z4355" i="2"/>
  <c r="Z4356" i="2"/>
  <c r="Z4357" i="2"/>
  <c r="Z4358" i="2"/>
  <c r="Z4359" i="2"/>
  <c r="Z4360" i="2"/>
  <c r="Z4361" i="2"/>
  <c r="Z4362" i="2"/>
  <c r="Z4363" i="2"/>
  <c r="Z4364" i="2"/>
  <c r="Z4365" i="2"/>
  <c r="Z4366" i="2"/>
  <c r="Z4367" i="2"/>
  <c r="Z4368" i="2"/>
  <c r="Z4369" i="2"/>
  <c r="Z4370" i="2"/>
  <c r="Z4371" i="2"/>
  <c r="Z4372" i="2"/>
  <c r="Z4373" i="2"/>
  <c r="Z4374" i="2"/>
  <c r="Z4375" i="2"/>
  <c r="Z4376" i="2"/>
  <c r="Z4377" i="2"/>
  <c r="Z4378" i="2"/>
  <c r="Z4379" i="2"/>
  <c r="Z4380" i="2"/>
  <c r="Z4381" i="2"/>
  <c r="Z4382" i="2"/>
  <c r="Z4383" i="2"/>
  <c r="Z4384" i="2"/>
  <c r="Z4385" i="2"/>
  <c r="Z4386" i="2"/>
  <c r="Z4387" i="2"/>
  <c r="Z4388" i="2"/>
  <c r="Z4389" i="2"/>
  <c r="Z4390" i="2"/>
  <c r="Z4391" i="2"/>
  <c r="Z4392" i="2"/>
  <c r="Z4393" i="2"/>
  <c r="Z4394" i="2"/>
  <c r="Z4395" i="2"/>
  <c r="Z4396" i="2"/>
  <c r="Z4397" i="2"/>
  <c r="Z4398" i="2"/>
  <c r="Z4399" i="2"/>
  <c r="Z4400" i="2"/>
  <c r="Z4401" i="2"/>
  <c r="Z4402" i="2"/>
  <c r="Z4403" i="2"/>
  <c r="Z4404" i="2"/>
  <c r="Z4405" i="2"/>
  <c r="Z4406" i="2"/>
  <c r="Z4407" i="2"/>
  <c r="Z4408" i="2"/>
  <c r="Z4409" i="2"/>
  <c r="Z4410" i="2"/>
  <c r="Z4411" i="2"/>
  <c r="Z4412" i="2"/>
  <c r="Z4413" i="2"/>
  <c r="Z4414" i="2"/>
  <c r="Z4415" i="2"/>
  <c r="Z4416" i="2"/>
  <c r="Z4417" i="2"/>
  <c r="Z4418" i="2"/>
  <c r="Z4419" i="2"/>
  <c r="Z4420" i="2"/>
  <c r="Z4421" i="2"/>
  <c r="Z4422" i="2"/>
  <c r="Z4423" i="2"/>
  <c r="Z4424" i="2"/>
  <c r="Z4425" i="2"/>
  <c r="Z4426" i="2"/>
  <c r="Z4427" i="2"/>
  <c r="Z4428" i="2"/>
  <c r="Z4429" i="2"/>
  <c r="Z4430" i="2"/>
  <c r="Z4431" i="2"/>
  <c r="Z4432" i="2"/>
  <c r="Z4433" i="2"/>
  <c r="Z4434" i="2"/>
  <c r="Z4435" i="2"/>
  <c r="Z4436" i="2"/>
  <c r="Z4437" i="2"/>
  <c r="Z4438" i="2"/>
  <c r="Z4439" i="2"/>
  <c r="Z4440" i="2"/>
  <c r="Z4441" i="2"/>
  <c r="Z4442" i="2"/>
  <c r="Z4443" i="2"/>
  <c r="Z4444" i="2"/>
  <c r="Z4445" i="2"/>
  <c r="Z4446" i="2"/>
  <c r="Z4447" i="2"/>
  <c r="Z4448" i="2"/>
  <c r="Z4449" i="2"/>
  <c r="Z4450" i="2"/>
  <c r="Z4451" i="2"/>
  <c r="Z4452" i="2"/>
  <c r="Z4453" i="2"/>
  <c r="Z4454" i="2"/>
  <c r="Z4455" i="2"/>
  <c r="Z4456" i="2"/>
  <c r="Z4457" i="2"/>
  <c r="Z4458" i="2"/>
  <c r="Z4459" i="2"/>
  <c r="Z4460" i="2"/>
  <c r="Z4461" i="2"/>
  <c r="Z4462" i="2"/>
  <c r="Z4463" i="2"/>
  <c r="Z4464" i="2"/>
  <c r="Z4465" i="2"/>
  <c r="Z4466" i="2"/>
  <c r="Z4467" i="2"/>
  <c r="Z4468" i="2"/>
  <c r="Z4469" i="2"/>
  <c r="Z4470" i="2"/>
  <c r="Z4471" i="2"/>
  <c r="Z4472" i="2"/>
  <c r="Z4473" i="2"/>
  <c r="Z4474" i="2"/>
  <c r="Z4475" i="2"/>
  <c r="Z4476" i="2"/>
  <c r="Z4477" i="2"/>
  <c r="Z4478" i="2"/>
  <c r="Z4479" i="2"/>
  <c r="Z4480" i="2"/>
  <c r="Z4481" i="2"/>
  <c r="Z4482" i="2"/>
  <c r="Z4483" i="2"/>
  <c r="Z4484" i="2"/>
  <c r="Z4485" i="2"/>
  <c r="Z4486" i="2"/>
  <c r="Z4487" i="2"/>
  <c r="Z4488" i="2"/>
  <c r="Z4489" i="2"/>
  <c r="Z4490" i="2"/>
  <c r="Z4491" i="2"/>
  <c r="Z4492" i="2"/>
  <c r="Z4493" i="2"/>
  <c r="Z4494" i="2"/>
  <c r="Z4495" i="2"/>
  <c r="Z4496" i="2"/>
  <c r="Z4497" i="2"/>
  <c r="Z4498" i="2"/>
  <c r="Z4499" i="2"/>
  <c r="Z4500" i="2"/>
  <c r="Z4501" i="2"/>
  <c r="Z4502" i="2"/>
  <c r="Z4503" i="2"/>
  <c r="Z4504" i="2"/>
  <c r="Z4505" i="2"/>
  <c r="Z4506" i="2"/>
  <c r="Z4507" i="2"/>
  <c r="Z4508" i="2"/>
  <c r="Z4509" i="2"/>
  <c r="Z4510" i="2"/>
  <c r="Z4511" i="2"/>
  <c r="Z4512" i="2"/>
  <c r="Z4513" i="2"/>
  <c r="Z4514" i="2"/>
  <c r="Z4515" i="2"/>
  <c r="Z4516" i="2"/>
  <c r="Z4517" i="2"/>
  <c r="Z4518" i="2"/>
  <c r="Z4519" i="2"/>
  <c r="Z4520" i="2"/>
  <c r="Z4521" i="2"/>
  <c r="Z4522" i="2"/>
  <c r="Z4523" i="2"/>
  <c r="Z4524" i="2"/>
  <c r="Z4525" i="2"/>
  <c r="Z4526" i="2"/>
  <c r="Z4527" i="2"/>
  <c r="Z4528" i="2"/>
  <c r="Z4529" i="2"/>
  <c r="Z4530" i="2"/>
  <c r="Z4531" i="2"/>
  <c r="Z4532" i="2"/>
  <c r="Z4533" i="2"/>
  <c r="Z4534" i="2"/>
  <c r="Z4535" i="2"/>
  <c r="Z4536" i="2"/>
  <c r="Z4537" i="2"/>
  <c r="Z4538" i="2"/>
  <c r="Z4539" i="2"/>
  <c r="Z4540" i="2"/>
  <c r="Z4541" i="2"/>
  <c r="Z4542" i="2"/>
  <c r="Z4543" i="2"/>
  <c r="Z4544" i="2"/>
  <c r="Z4545" i="2"/>
  <c r="Z4546" i="2"/>
  <c r="Z4547" i="2"/>
  <c r="Z4548" i="2"/>
  <c r="Z4549" i="2"/>
  <c r="Z4550" i="2"/>
  <c r="Z4551" i="2"/>
  <c r="Z4552" i="2"/>
  <c r="Z4553" i="2"/>
  <c r="Z4554" i="2"/>
  <c r="Z4555" i="2"/>
  <c r="Z4556" i="2"/>
  <c r="Z4557" i="2"/>
  <c r="Z4558" i="2"/>
  <c r="Z4559" i="2"/>
  <c r="Z4560" i="2"/>
  <c r="Z4561" i="2"/>
  <c r="Z4562" i="2"/>
  <c r="Z4563" i="2"/>
  <c r="Z4564" i="2"/>
  <c r="Z4565" i="2"/>
  <c r="Z4566" i="2"/>
  <c r="Z4567" i="2"/>
  <c r="Z4568" i="2"/>
  <c r="Z4569" i="2"/>
  <c r="Z4570" i="2"/>
  <c r="Z4571" i="2"/>
  <c r="Z4572" i="2"/>
  <c r="Z4573" i="2"/>
  <c r="Z4574" i="2"/>
  <c r="Z4575" i="2"/>
  <c r="Z4576" i="2"/>
  <c r="Z4577" i="2"/>
  <c r="Z4578" i="2"/>
  <c r="Z4579" i="2"/>
  <c r="Z4580" i="2"/>
  <c r="Z4581" i="2"/>
  <c r="Z4582" i="2"/>
  <c r="Z4583" i="2"/>
  <c r="Z4584" i="2"/>
  <c r="Z4585" i="2"/>
  <c r="Z4586" i="2"/>
  <c r="Z4587" i="2"/>
  <c r="Z4588" i="2"/>
  <c r="Z4589" i="2"/>
  <c r="Z4590" i="2"/>
  <c r="Z4591" i="2"/>
  <c r="Z4592" i="2"/>
  <c r="Z4593" i="2"/>
  <c r="Z4594" i="2"/>
  <c r="Z4595" i="2"/>
  <c r="Z4596" i="2"/>
  <c r="Z4597" i="2"/>
  <c r="Z4598" i="2"/>
  <c r="Z4599" i="2"/>
  <c r="Z4600" i="2"/>
  <c r="Z4601" i="2"/>
  <c r="Z4602" i="2"/>
  <c r="Z4603" i="2"/>
  <c r="Z4604" i="2"/>
  <c r="Z4605" i="2"/>
  <c r="Z4606" i="2"/>
  <c r="Z4607" i="2"/>
  <c r="Z4608" i="2"/>
  <c r="Z4609" i="2"/>
  <c r="Z4610" i="2"/>
  <c r="Z4611" i="2"/>
  <c r="Z4612" i="2"/>
  <c r="Z4613" i="2"/>
  <c r="Z4614" i="2"/>
  <c r="Z4615" i="2"/>
  <c r="Z4616" i="2"/>
  <c r="Z4617" i="2"/>
  <c r="Z4618" i="2"/>
  <c r="Z4619" i="2"/>
  <c r="Z4620" i="2"/>
  <c r="Z4621" i="2"/>
  <c r="Z4622" i="2"/>
  <c r="Z4623" i="2"/>
  <c r="Z4624" i="2"/>
  <c r="Z4625" i="2"/>
  <c r="Z4626" i="2"/>
  <c r="Z4627" i="2"/>
  <c r="Z4628" i="2"/>
  <c r="Z4629" i="2"/>
  <c r="Z4630" i="2"/>
  <c r="Z4631" i="2"/>
  <c r="Z4632" i="2"/>
  <c r="Z4633" i="2"/>
  <c r="Z4634" i="2"/>
  <c r="Z4635" i="2"/>
  <c r="Z4636" i="2"/>
  <c r="Z4637" i="2"/>
  <c r="Z4638" i="2"/>
  <c r="Z4639" i="2"/>
  <c r="Z4640" i="2"/>
  <c r="Z4641" i="2"/>
  <c r="Z4642" i="2"/>
  <c r="Z4643" i="2"/>
  <c r="Z4644" i="2"/>
  <c r="Z4645" i="2"/>
  <c r="Z4646" i="2"/>
  <c r="Z4647" i="2"/>
  <c r="Z4648" i="2"/>
  <c r="Z4649" i="2"/>
  <c r="Z4650" i="2"/>
  <c r="Z4651" i="2"/>
  <c r="Z4652" i="2"/>
  <c r="Z4653" i="2"/>
  <c r="Z4654" i="2"/>
  <c r="Z4655" i="2"/>
  <c r="Z4656" i="2"/>
  <c r="Z4657" i="2"/>
  <c r="Z4658" i="2"/>
  <c r="Z4659" i="2"/>
  <c r="Z4660" i="2"/>
  <c r="Z4661" i="2"/>
  <c r="Z4662" i="2"/>
  <c r="Z4663" i="2"/>
  <c r="Z4664" i="2"/>
  <c r="Z4665" i="2"/>
  <c r="Z4666" i="2"/>
  <c r="Z4667" i="2"/>
  <c r="Z4668" i="2"/>
  <c r="Z4669" i="2"/>
  <c r="Z4670" i="2"/>
  <c r="Z4671" i="2"/>
  <c r="Z4672" i="2"/>
  <c r="Z4673" i="2"/>
  <c r="Z4674" i="2"/>
  <c r="Z4675" i="2"/>
  <c r="Z4676" i="2"/>
  <c r="Z4677" i="2"/>
  <c r="Z4678" i="2"/>
  <c r="Z4679" i="2"/>
  <c r="Z4680" i="2"/>
  <c r="Z4681" i="2"/>
  <c r="Z4682" i="2"/>
  <c r="Z4683" i="2"/>
  <c r="Z4684" i="2"/>
  <c r="Z4685" i="2"/>
  <c r="Z4686" i="2"/>
  <c r="Z4687" i="2"/>
  <c r="Z4688" i="2"/>
  <c r="Z4689" i="2"/>
  <c r="Z4690" i="2"/>
  <c r="Z4691" i="2"/>
  <c r="Z4692" i="2"/>
  <c r="Z4693" i="2"/>
  <c r="Z4694" i="2"/>
  <c r="Z4695" i="2"/>
  <c r="Z4696" i="2"/>
  <c r="Z4697" i="2"/>
  <c r="Z4698" i="2"/>
  <c r="Z4699" i="2"/>
  <c r="Z4700" i="2"/>
  <c r="Z4701" i="2"/>
  <c r="Z4702" i="2"/>
  <c r="Z4703" i="2"/>
  <c r="Z4704" i="2"/>
  <c r="Z4705" i="2"/>
  <c r="Z4706" i="2"/>
  <c r="Z4707" i="2"/>
  <c r="Z4708" i="2"/>
  <c r="Z4709" i="2"/>
  <c r="Z4710" i="2"/>
  <c r="Z4711" i="2"/>
  <c r="Z4712" i="2"/>
  <c r="Z4713" i="2"/>
  <c r="Z4714" i="2"/>
  <c r="Z4715" i="2"/>
  <c r="Z4716" i="2"/>
  <c r="Z4717" i="2"/>
  <c r="Z4718" i="2"/>
  <c r="Z4719" i="2"/>
  <c r="Z4720" i="2"/>
  <c r="Z4721" i="2"/>
  <c r="Z4722" i="2"/>
  <c r="Z4723" i="2"/>
  <c r="Z4724" i="2"/>
  <c r="Z4725" i="2"/>
  <c r="Z4726" i="2"/>
  <c r="Z4727" i="2"/>
  <c r="Z4728" i="2"/>
  <c r="Z4729" i="2"/>
  <c r="Z4730" i="2"/>
  <c r="Z4731" i="2"/>
  <c r="Z4732" i="2"/>
  <c r="Z4733" i="2"/>
  <c r="Z4734" i="2"/>
  <c r="Z4735" i="2"/>
  <c r="Z4736" i="2"/>
  <c r="Z4737" i="2"/>
  <c r="Z4738" i="2"/>
  <c r="Z4739" i="2"/>
  <c r="Z4740" i="2"/>
  <c r="Z4741" i="2"/>
  <c r="Z4742" i="2"/>
  <c r="Z4743" i="2"/>
  <c r="Z4744" i="2"/>
  <c r="Z4745" i="2"/>
  <c r="Z4746" i="2"/>
  <c r="Z4747" i="2"/>
  <c r="Z4748" i="2"/>
  <c r="Z4749" i="2"/>
  <c r="Z4750" i="2"/>
  <c r="Z4751" i="2"/>
  <c r="Z4752" i="2"/>
  <c r="Z4753" i="2"/>
  <c r="Z4754" i="2"/>
  <c r="Z4755" i="2"/>
  <c r="Z4756" i="2"/>
  <c r="Z4757" i="2"/>
  <c r="Z4758" i="2"/>
  <c r="Z4759" i="2"/>
  <c r="Z4760" i="2"/>
  <c r="Z4761" i="2"/>
  <c r="Z4762" i="2"/>
  <c r="Z4763" i="2"/>
  <c r="Z4764" i="2"/>
  <c r="Z4765" i="2"/>
  <c r="Z4766" i="2"/>
  <c r="Z4767" i="2"/>
  <c r="Z4768" i="2"/>
  <c r="Z4769" i="2"/>
  <c r="Z4770" i="2"/>
  <c r="Z4771" i="2"/>
  <c r="Z4772" i="2"/>
  <c r="Z4773" i="2"/>
  <c r="Z4774" i="2"/>
  <c r="Z4775" i="2"/>
  <c r="Z4776" i="2"/>
  <c r="Z4777" i="2"/>
  <c r="Z4778" i="2"/>
  <c r="Z4779" i="2"/>
  <c r="Z4780" i="2"/>
  <c r="Z4781" i="2"/>
  <c r="Z4782" i="2"/>
  <c r="Z4783" i="2"/>
  <c r="Z4784" i="2"/>
  <c r="Z4785" i="2"/>
  <c r="Z4786" i="2"/>
  <c r="Z4787" i="2"/>
  <c r="Z4788" i="2"/>
  <c r="Z4789" i="2"/>
  <c r="Z4790" i="2"/>
  <c r="Z4791" i="2"/>
  <c r="Z4792" i="2"/>
  <c r="Z4793" i="2"/>
  <c r="Z4794" i="2"/>
  <c r="Z4795" i="2"/>
  <c r="Z4796" i="2"/>
  <c r="Z4797" i="2"/>
  <c r="Z4798" i="2"/>
  <c r="Z4799" i="2"/>
  <c r="Z4800" i="2"/>
  <c r="Z4801" i="2"/>
  <c r="Z4802" i="2"/>
  <c r="Z4803" i="2"/>
  <c r="Z4804" i="2"/>
  <c r="Z4805" i="2"/>
  <c r="Z4806" i="2"/>
  <c r="Z4807" i="2"/>
  <c r="Z4808" i="2"/>
  <c r="Z4809" i="2"/>
  <c r="Z4810" i="2"/>
  <c r="Z4811" i="2"/>
  <c r="Z4812" i="2"/>
  <c r="Z4813" i="2"/>
  <c r="Z4814" i="2"/>
  <c r="Z4815" i="2"/>
  <c r="Z4816" i="2"/>
  <c r="Z4817" i="2"/>
  <c r="Z4818" i="2"/>
  <c r="Z4819" i="2"/>
  <c r="Z4820" i="2"/>
  <c r="Z4821" i="2"/>
  <c r="Z4822" i="2"/>
  <c r="Z4823" i="2"/>
  <c r="Z4824" i="2"/>
  <c r="Z4825" i="2"/>
  <c r="Z4826" i="2"/>
  <c r="Z4827" i="2"/>
  <c r="Z4828" i="2"/>
  <c r="Z4829" i="2"/>
  <c r="Z4830" i="2"/>
  <c r="Z4831" i="2"/>
  <c r="Z4832" i="2"/>
  <c r="Z4833" i="2"/>
  <c r="Z4834" i="2"/>
  <c r="Z4835" i="2"/>
  <c r="Z4836" i="2"/>
  <c r="Z4837" i="2"/>
  <c r="Z4838" i="2"/>
  <c r="Z4839" i="2"/>
  <c r="Z4840" i="2"/>
  <c r="Z4841" i="2"/>
  <c r="Z4842" i="2"/>
  <c r="Z4843" i="2"/>
  <c r="Z4844" i="2"/>
  <c r="Z4845" i="2"/>
  <c r="Z4846" i="2"/>
  <c r="Z4847" i="2"/>
  <c r="Z4848" i="2"/>
  <c r="Z4849" i="2"/>
  <c r="Z4850" i="2"/>
  <c r="Z4851" i="2"/>
  <c r="Z4852" i="2"/>
  <c r="Z4853" i="2"/>
  <c r="Z4854" i="2"/>
  <c r="Z4855" i="2"/>
  <c r="Z4856" i="2"/>
  <c r="Z4857" i="2"/>
  <c r="Z4858" i="2"/>
  <c r="Z4859" i="2"/>
  <c r="Z4860" i="2"/>
  <c r="Z4861" i="2"/>
  <c r="Z4862" i="2"/>
  <c r="Z4863" i="2"/>
  <c r="Z4864" i="2"/>
  <c r="Z4865" i="2"/>
  <c r="Z4866" i="2"/>
  <c r="Z4867" i="2"/>
  <c r="Z4868" i="2"/>
  <c r="Z4869" i="2"/>
  <c r="Z4870" i="2"/>
  <c r="Z4871" i="2"/>
  <c r="Z4872" i="2"/>
  <c r="Z4873" i="2"/>
  <c r="Z4874" i="2"/>
  <c r="Z4875" i="2"/>
  <c r="Z4876" i="2"/>
  <c r="Z4877" i="2"/>
  <c r="Z4878" i="2"/>
  <c r="Z4879" i="2"/>
  <c r="Z4880" i="2"/>
  <c r="Z4881" i="2"/>
  <c r="Z4882" i="2"/>
  <c r="Z4883" i="2"/>
  <c r="Z4884" i="2"/>
  <c r="Z4885" i="2"/>
  <c r="Z4886" i="2"/>
  <c r="Z4887" i="2"/>
  <c r="Z4888" i="2"/>
  <c r="Z4889" i="2"/>
  <c r="Z4890" i="2"/>
  <c r="Z4891" i="2"/>
  <c r="Z4892" i="2"/>
  <c r="Z4893" i="2"/>
  <c r="Z4894" i="2"/>
  <c r="Z4895" i="2"/>
  <c r="Z4896" i="2"/>
  <c r="Z4897" i="2"/>
  <c r="Z4898" i="2"/>
  <c r="Z4899" i="2"/>
  <c r="Z4900" i="2"/>
  <c r="Z4901" i="2"/>
  <c r="Z4902" i="2"/>
  <c r="Z4903" i="2"/>
  <c r="Z4904" i="2"/>
  <c r="Z4905" i="2"/>
  <c r="Z4906" i="2"/>
  <c r="Z4907" i="2"/>
  <c r="Z4908" i="2"/>
  <c r="Z4909" i="2"/>
  <c r="Z4910" i="2"/>
  <c r="Z4911" i="2"/>
  <c r="Z4912" i="2"/>
  <c r="Z4913" i="2"/>
  <c r="Z4914" i="2"/>
  <c r="Z4915" i="2"/>
  <c r="Z4916" i="2"/>
  <c r="Z4917" i="2"/>
  <c r="Z4918" i="2"/>
  <c r="Z4919" i="2"/>
  <c r="Z4920" i="2"/>
  <c r="Z4921" i="2"/>
  <c r="Z4922" i="2"/>
  <c r="Z4923" i="2"/>
  <c r="Z4924" i="2"/>
  <c r="Z4925" i="2"/>
  <c r="Z4926" i="2"/>
  <c r="Z4927" i="2"/>
  <c r="Z4928" i="2"/>
  <c r="Z4929" i="2"/>
  <c r="Z4930" i="2"/>
  <c r="Z4931" i="2"/>
  <c r="Z4932" i="2"/>
  <c r="Z4933" i="2"/>
  <c r="Z4934" i="2"/>
  <c r="Z4935" i="2"/>
  <c r="Z4936" i="2"/>
  <c r="Z4937" i="2"/>
  <c r="Z4938" i="2"/>
  <c r="Z4939" i="2"/>
  <c r="Z4940" i="2"/>
  <c r="Z4941" i="2"/>
  <c r="Z4942" i="2"/>
  <c r="Z4943" i="2"/>
  <c r="Z4944" i="2"/>
  <c r="Z4945" i="2"/>
  <c r="Z4946" i="2"/>
  <c r="Z4947" i="2"/>
  <c r="Z4948" i="2"/>
  <c r="Z4949" i="2"/>
  <c r="Z4950" i="2"/>
  <c r="Z4951" i="2"/>
  <c r="Z4952" i="2"/>
  <c r="Z4953" i="2"/>
  <c r="Z4954" i="2"/>
  <c r="Z4955" i="2"/>
  <c r="Z4956" i="2"/>
  <c r="Z4957" i="2"/>
  <c r="Z4958" i="2"/>
  <c r="Z4959" i="2"/>
  <c r="Z4960" i="2"/>
  <c r="Z4961" i="2"/>
  <c r="Z4962" i="2"/>
  <c r="Z4963" i="2"/>
  <c r="Z4964" i="2"/>
  <c r="Z4965" i="2"/>
  <c r="Z4966" i="2"/>
  <c r="Z4967" i="2"/>
  <c r="Z4968" i="2"/>
  <c r="Z4969" i="2"/>
  <c r="Z4970" i="2"/>
  <c r="Z4971" i="2"/>
  <c r="Z4972" i="2"/>
  <c r="Z4973" i="2"/>
  <c r="Z4974" i="2"/>
  <c r="Z4975" i="2"/>
  <c r="Z4976" i="2"/>
  <c r="Z4977" i="2"/>
  <c r="Z4978" i="2"/>
  <c r="Z4979" i="2"/>
  <c r="Z4980" i="2"/>
  <c r="Z4981" i="2"/>
  <c r="Z4982" i="2"/>
  <c r="Z4983" i="2"/>
  <c r="Z4984" i="2"/>
  <c r="Z4985" i="2"/>
  <c r="Z4986" i="2"/>
  <c r="Z4987" i="2"/>
  <c r="Z4988" i="2"/>
  <c r="Z4989" i="2"/>
  <c r="Z4990" i="2"/>
  <c r="Z4991" i="2"/>
  <c r="Z4992" i="2"/>
  <c r="Z4993" i="2"/>
  <c r="Z4994" i="2"/>
  <c r="Z4995" i="2"/>
  <c r="Z4996" i="2"/>
  <c r="Z4997" i="2"/>
  <c r="Z4998" i="2"/>
  <c r="Z4999" i="2"/>
  <c r="Z5000" i="2"/>
  <c r="Z5001" i="2"/>
  <c r="Z5002" i="2"/>
  <c r="Z5003" i="2"/>
  <c r="Z5004" i="2"/>
  <c r="Z5005" i="2"/>
  <c r="Z5006" i="2"/>
  <c r="Z5007" i="2"/>
  <c r="Z5008" i="2"/>
  <c r="Z5009" i="2"/>
  <c r="Z5010" i="2"/>
  <c r="Z5011" i="2"/>
  <c r="Z5012" i="2"/>
  <c r="Z5013" i="2"/>
  <c r="Z5014" i="2"/>
  <c r="Z5015" i="2"/>
  <c r="Z5016" i="2"/>
  <c r="Z5017" i="2"/>
  <c r="Z5018" i="2"/>
  <c r="Z5019" i="2"/>
  <c r="Z5020" i="2"/>
  <c r="Z5021" i="2"/>
  <c r="Z5022" i="2"/>
  <c r="Z5023" i="2"/>
  <c r="Z5024" i="2"/>
  <c r="Z5025" i="2"/>
  <c r="Z5026" i="2"/>
  <c r="Z5027" i="2"/>
  <c r="Z5028" i="2"/>
  <c r="Z5029" i="2"/>
  <c r="Z5030" i="2"/>
  <c r="Z5031" i="2"/>
  <c r="Z5032" i="2"/>
  <c r="Z5033" i="2"/>
  <c r="Z5034" i="2"/>
  <c r="Z5035" i="2"/>
  <c r="Z5036" i="2"/>
  <c r="Z5037" i="2"/>
  <c r="Z5038" i="2"/>
  <c r="Z5039" i="2"/>
  <c r="Z5040" i="2"/>
  <c r="Z5041" i="2"/>
  <c r="Z5042" i="2"/>
  <c r="Z5043" i="2"/>
  <c r="Z5044" i="2"/>
  <c r="Z5045" i="2"/>
  <c r="Z5046" i="2"/>
  <c r="Z5047" i="2"/>
  <c r="Z5048" i="2"/>
  <c r="Z5049" i="2"/>
  <c r="Z5050" i="2"/>
  <c r="Z5051" i="2"/>
  <c r="Z5052" i="2"/>
  <c r="Z5053" i="2"/>
  <c r="Z5054" i="2"/>
  <c r="Z5055" i="2"/>
  <c r="Z5056" i="2"/>
  <c r="Z5057" i="2"/>
  <c r="Z5058" i="2"/>
  <c r="Z5059" i="2"/>
  <c r="Z5060" i="2"/>
  <c r="Z5061" i="2"/>
  <c r="Z5062" i="2"/>
  <c r="Z5063" i="2"/>
  <c r="Z5064" i="2"/>
  <c r="Z5065" i="2"/>
  <c r="Z5066" i="2"/>
  <c r="Z5067" i="2"/>
  <c r="Z5068" i="2"/>
  <c r="Z5069" i="2"/>
  <c r="Z5070" i="2"/>
  <c r="Z5071" i="2"/>
  <c r="Z5072" i="2"/>
  <c r="Z5073" i="2"/>
  <c r="Z5074" i="2"/>
  <c r="Z5075" i="2"/>
  <c r="Z5076" i="2"/>
  <c r="Z5077" i="2"/>
  <c r="Z5078" i="2"/>
  <c r="Z5079" i="2"/>
  <c r="Z5080" i="2"/>
  <c r="Z5081" i="2"/>
  <c r="Z5082" i="2"/>
  <c r="Z5083" i="2"/>
  <c r="Z5084" i="2"/>
  <c r="Z5085" i="2"/>
  <c r="Z5086" i="2"/>
  <c r="Z5087" i="2"/>
  <c r="Z5088" i="2"/>
  <c r="Z5089" i="2"/>
  <c r="Z5090" i="2"/>
  <c r="Z5091" i="2"/>
  <c r="Z5092" i="2"/>
  <c r="Z5093" i="2"/>
  <c r="Z5094" i="2"/>
  <c r="Z5095" i="2"/>
  <c r="Z5096" i="2"/>
  <c r="Z5097" i="2"/>
  <c r="Z5098" i="2"/>
  <c r="Z5099" i="2"/>
  <c r="Z5100" i="2"/>
  <c r="Z5101" i="2"/>
  <c r="Z5102" i="2"/>
  <c r="Z5103" i="2"/>
  <c r="Z5104" i="2"/>
  <c r="Z5105" i="2"/>
  <c r="Z5106" i="2"/>
  <c r="Z5107" i="2"/>
  <c r="Z5108" i="2"/>
  <c r="Z5109" i="2"/>
  <c r="Z5110" i="2"/>
  <c r="Z5111" i="2"/>
  <c r="Z5112" i="2"/>
  <c r="Z5113" i="2"/>
  <c r="Z5114" i="2"/>
  <c r="Z5115" i="2"/>
  <c r="Z5116" i="2"/>
  <c r="Z5117" i="2"/>
  <c r="Z5118" i="2"/>
  <c r="Z5119" i="2"/>
  <c r="Z5120" i="2"/>
  <c r="Z5121" i="2"/>
  <c r="Z5122" i="2"/>
  <c r="Z5123" i="2"/>
  <c r="Z5124" i="2"/>
  <c r="Z5125" i="2"/>
  <c r="Z5126" i="2"/>
  <c r="Z5127" i="2"/>
  <c r="Z5128" i="2"/>
  <c r="Z5129" i="2"/>
  <c r="Z5130" i="2"/>
  <c r="Z5131" i="2"/>
  <c r="Z5132" i="2"/>
  <c r="Z5133" i="2"/>
  <c r="Z5134" i="2"/>
  <c r="Z5135" i="2"/>
  <c r="Z5136" i="2"/>
  <c r="Z5137" i="2"/>
  <c r="Z5138" i="2"/>
  <c r="Z5139" i="2"/>
  <c r="Z5140" i="2"/>
  <c r="Z5141" i="2"/>
  <c r="Z5142" i="2"/>
  <c r="Z5143" i="2"/>
  <c r="Z5144" i="2"/>
  <c r="Z5145" i="2"/>
  <c r="Z5146" i="2"/>
  <c r="Z5147" i="2"/>
  <c r="Z5148" i="2"/>
  <c r="Z5149" i="2"/>
  <c r="Z5150" i="2"/>
  <c r="Z5151" i="2"/>
  <c r="Z5152" i="2"/>
  <c r="Z5153" i="2"/>
  <c r="Z5154" i="2"/>
  <c r="Z5155" i="2"/>
  <c r="Z5156" i="2"/>
  <c r="Z5157" i="2"/>
  <c r="Z5158" i="2"/>
  <c r="Z5159" i="2"/>
  <c r="Z5160" i="2"/>
  <c r="Z5161" i="2"/>
  <c r="Z5162" i="2"/>
  <c r="Z5163" i="2"/>
  <c r="Z5164" i="2"/>
  <c r="Z5165" i="2"/>
  <c r="Z5166" i="2"/>
  <c r="Z5167" i="2"/>
  <c r="Z5168" i="2"/>
  <c r="Z5169" i="2"/>
  <c r="Z5170" i="2"/>
  <c r="Z5171" i="2"/>
  <c r="Z5172" i="2"/>
  <c r="Z5173" i="2"/>
  <c r="Z5174" i="2"/>
  <c r="Z5175" i="2"/>
  <c r="Z5176" i="2"/>
  <c r="Z5177" i="2"/>
  <c r="Z5178" i="2"/>
  <c r="Z5179" i="2"/>
  <c r="Z5180" i="2"/>
  <c r="Z5181" i="2"/>
  <c r="Z5182" i="2"/>
  <c r="Z5183" i="2"/>
  <c r="Z5184" i="2"/>
  <c r="Z5185" i="2"/>
  <c r="Z5186" i="2"/>
  <c r="Z5187" i="2"/>
  <c r="Z5188" i="2"/>
  <c r="Z5189" i="2"/>
  <c r="Z5190" i="2"/>
  <c r="Z5191" i="2"/>
  <c r="Z5192" i="2"/>
  <c r="Z5193" i="2"/>
  <c r="Z5194" i="2"/>
  <c r="Z5195" i="2"/>
  <c r="Z5196" i="2"/>
  <c r="Z5197" i="2"/>
  <c r="Z5198" i="2"/>
  <c r="Z5199" i="2"/>
  <c r="Z5200" i="2"/>
  <c r="Z5201" i="2"/>
  <c r="Z5202" i="2"/>
  <c r="Z5203" i="2"/>
  <c r="Z5204" i="2"/>
  <c r="Z5205" i="2"/>
  <c r="Z5206" i="2"/>
  <c r="Z5207" i="2"/>
  <c r="Z5208" i="2"/>
  <c r="Z5209" i="2"/>
  <c r="Z5210" i="2"/>
  <c r="Z5211" i="2"/>
  <c r="Z5212" i="2"/>
  <c r="Z5213" i="2"/>
  <c r="Z5214" i="2"/>
  <c r="Z5215" i="2"/>
  <c r="Z5216" i="2"/>
  <c r="Z5217" i="2"/>
  <c r="Z5218" i="2"/>
  <c r="Z5219" i="2"/>
  <c r="Z5220" i="2"/>
  <c r="Z5221" i="2"/>
  <c r="Z5222" i="2"/>
  <c r="Z5223" i="2"/>
  <c r="Z5224" i="2"/>
  <c r="Z5225" i="2"/>
  <c r="Z5226" i="2"/>
  <c r="Z5227" i="2"/>
  <c r="Z5228" i="2"/>
  <c r="Z5229" i="2"/>
  <c r="Z5230" i="2"/>
  <c r="Z5231" i="2"/>
  <c r="Z5232" i="2"/>
  <c r="Z5233" i="2"/>
  <c r="Z5234" i="2"/>
  <c r="Z5235" i="2"/>
  <c r="Z5236" i="2"/>
  <c r="Z5237" i="2"/>
  <c r="Z5238" i="2"/>
  <c r="Z5239" i="2"/>
  <c r="Z5240" i="2"/>
  <c r="Z5241" i="2"/>
  <c r="Z5242" i="2"/>
  <c r="Z5243" i="2"/>
  <c r="Z5244" i="2"/>
  <c r="Z5245" i="2"/>
  <c r="Z5246" i="2"/>
  <c r="Z5247" i="2"/>
  <c r="Z5248" i="2"/>
  <c r="Z5249" i="2"/>
  <c r="Z5250" i="2"/>
  <c r="Z5251" i="2"/>
  <c r="Z5252" i="2"/>
  <c r="Z5253" i="2"/>
  <c r="Z5254" i="2"/>
  <c r="Z5255" i="2"/>
  <c r="Z5256" i="2"/>
  <c r="Z5257" i="2"/>
  <c r="Z5258" i="2"/>
  <c r="Z5259" i="2"/>
  <c r="Z5260" i="2"/>
  <c r="Z5261" i="2"/>
  <c r="Z5262" i="2"/>
  <c r="Z5263" i="2"/>
  <c r="Z5264" i="2"/>
  <c r="Z5265" i="2"/>
  <c r="Z5266" i="2"/>
  <c r="Z5267" i="2"/>
  <c r="Z5268" i="2"/>
  <c r="Z5269" i="2"/>
  <c r="Z5270" i="2"/>
  <c r="Z5271" i="2"/>
  <c r="Z5272" i="2"/>
  <c r="Z5273" i="2"/>
  <c r="Z5274" i="2"/>
  <c r="Z5275" i="2"/>
  <c r="Z5276" i="2"/>
  <c r="Z5277" i="2"/>
  <c r="Z5278" i="2"/>
  <c r="Z5279" i="2"/>
  <c r="Z5280" i="2"/>
  <c r="Z5281" i="2"/>
  <c r="Z5282" i="2"/>
  <c r="Z5283" i="2"/>
  <c r="Z5284" i="2"/>
  <c r="Z5285" i="2"/>
  <c r="Z5286" i="2"/>
  <c r="Z5287" i="2"/>
  <c r="Z5288" i="2"/>
  <c r="Z5289" i="2"/>
  <c r="Z5290" i="2"/>
  <c r="Z5291" i="2"/>
  <c r="Z5292" i="2"/>
  <c r="Z5293" i="2"/>
  <c r="Z5294" i="2"/>
  <c r="Z5295" i="2"/>
  <c r="Z5296" i="2"/>
  <c r="Z5297" i="2"/>
  <c r="Z5298" i="2"/>
  <c r="Z5299" i="2"/>
  <c r="Z5300" i="2"/>
  <c r="Z5301" i="2"/>
  <c r="Z5302" i="2"/>
  <c r="Z5303" i="2"/>
  <c r="Z5304" i="2"/>
  <c r="Z5305" i="2"/>
  <c r="Z5306" i="2"/>
  <c r="Z5307" i="2"/>
  <c r="Z5308" i="2"/>
  <c r="Z5309" i="2"/>
  <c r="Z5310" i="2"/>
  <c r="Z5311" i="2"/>
  <c r="Z5312" i="2"/>
  <c r="Z5313" i="2"/>
  <c r="Z5314" i="2"/>
  <c r="Z5315" i="2"/>
  <c r="Z5316" i="2"/>
  <c r="Z5317" i="2"/>
  <c r="Z5318" i="2"/>
  <c r="Z5319" i="2"/>
  <c r="Z5320" i="2"/>
  <c r="Z5321" i="2"/>
  <c r="Z5322" i="2"/>
  <c r="Z5323" i="2"/>
  <c r="Z5324" i="2"/>
  <c r="Z5325" i="2"/>
  <c r="Z5326" i="2"/>
  <c r="Z5327" i="2"/>
  <c r="Z5328" i="2"/>
  <c r="Z5329" i="2"/>
  <c r="Z5330" i="2"/>
  <c r="Z5331" i="2"/>
  <c r="Z5332" i="2"/>
  <c r="Z5333" i="2"/>
  <c r="Z5334" i="2"/>
  <c r="Z5335" i="2"/>
  <c r="Z5336" i="2"/>
  <c r="Z5337" i="2"/>
  <c r="Z5338" i="2"/>
  <c r="Z5339" i="2"/>
  <c r="Z5340" i="2"/>
  <c r="Z5341" i="2"/>
  <c r="Z5342" i="2"/>
  <c r="Z5343" i="2"/>
  <c r="Z5344" i="2"/>
  <c r="Z5345" i="2"/>
  <c r="Z5346" i="2"/>
  <c r="Z5347" i="2"/>
  <c r="Z5348" i="2"/>
  <c r="Z5349" i="2"/>
  <c r="Z5350" i="2"/>
  <c r="Z5351" i="2"/>
  <c r="Z5352" i="2"/>
  <c r="Z5353" i="2"/>
  <c r="Z5354" i="2"/>
  <c r="Z5355" i="2"/>
  <c r="Z5356" i="2"/>
  <c r="Z5357" i="2"/>
  <c r="Z5358" i="2"/>
  <c r="Z5359" i="2"/>
  <c r="Z5360" i="2"/>
  <c r="Z5361" i="2"/>
  <c r="Z5362" i="2"/>
  <c r="Z5363" i="2"/>
  <c r="Z5364" i="2"/>
  <c r="Z5365" i="2"/>
  <c r="Z5366" i="2"/>
  <c r="Z5367" i="2"/>
  <c r="Z5368" i="2"/>
  <c r="Z5369" i="2"/>
  <c r="Z5370" i="2"/>
  <c r="Z5371" i="2"/>
  <c r="Z5372" i="2"/>
  <c r="Z5373" i="2"/>
  <c r="Z5374" i="2"/>
  <c r="Z5375" i="2"/>
  <c r="Z5376" i="2"/>
  <c r="Z5377" i="2"/>
  <c r="Z5378" i="2"/>
  <c r="Z5379" i="2"/>
  <c r="Z5380" i="2"/>
  <c r="Z5381" i="2"/>
  <c r="Z5382" i="2"/>
  <c r="Z5383" i="2"/>
  <c r="Z5384" i="2"/>
  <c r="Z5385" i="2"/>
  <c r="Z5386" i="2"/>
  <c r="Z5387" i="2"/>
  <c r="Z5388" i="2"/>
  <c r="Z5389" i="2"/>
  <c r="Z5390" i="2"/>
  <c r="Z5391" i="2"/>
  <c r="Z5392" i="2"/>
  <c r="Z5393" i="2"/>
  <c r="Z5394" i="2"/>
  <c r="Z5395" i="2"/>
  <c r="Z5396" i="2"/>
  <c r="Z5397" i="2"/>
  <c r="Z5398" i="2"/>
  <c r="Z5399" i="2"/>
  <c r="Z5400" i="2"/>
  <c r="Z5401" i="2"/>
  <c r="Z5402" i="2"/>
  <c r="Z5403" i="2"/>
  <c r="Z5404" i="2"/>
  <c r="Z5405" i="2"/>
  <c r="Z5406" i="2"/>
  <c r="Z5407" i="2"/>
  <c r="Z5408" i="2"/>
  <c r="Z5409" i="2"/>
  <c r="Z5410" i="2"/>
  <c r="Z5411" i="2"/>
  <c r="Z5412" i="2"/>
  <c r="Z5413" i="2"/>
  <c r="Z5414" i="2"/>
  <c r="Z5415" i="2"/>
  <c r="Z5416" i="2"/>
  <c r="Z5417" i="2"/>
  <c r="Z5418" i="2"/>
  <c r="Z5419" i="2"/>
  <c r="Z5420" i="2"/>
  <c r="Z5421" i="2"/>
  <c r="Z5422" i="2"/>
  <c r="Z5423" i="2"/>
  <c r="Z5424" i="2"/>
  <c r="Z5425" i="2"/>
  <c r="Z5426" i="2"/>
  <c r="Z5427" i="2"/>
  <c r="Z5428" i="2"/>
  <c r="Z5429" i="2"/>
  <c r="Z5430" i="2"/>
  <c r="Z5431" i="2"/>
  <c r="Z5432" i="2"/>
  <c r="Z5433" i="2"/>
  <c r="Z5434" i="2"/>
  <c r="Z5435" i="2"/>
  <c r="Z5436" i="2"/>
  <c r="Z5437" i="2"/>
  <c r="Z5438" i="2"/>
  <c r="Z5439" i="2"/>
  <c r="Z5440" i="2"/>
  <c r="Z5441" i="2"/>
  <c r="Z5442" i="2"/>
  <c r="Z5443" i="2"/>
  <c r="Z5444" i="2"/>
  <c r="Z5445" i="2"/>
  <c r="Z5446" i="2"/>
  <c r="Z5447" i="2"/>
  <c r="Z5448" i="2"/>
  <c r="Z5449" i="2"/>
  <c r="Z5450" i="2"/>
  <c r="Z5451" i="2"/>
  <c r="Z5452" i="2"/>
  <c r="Z5453" i="2"/>
  <c r="Z5454" i="2"/>
  <c r="Z5455" i="2"/>
  <c r="Z5456" i="2"/>
  <c r="Z5457" i="2"/>
  <c r="Z5458" i="2"/>
  <c r="Z5459" i="2"/>
  <c r="Z5460" i="2"/>
  <c r="Z5461" i="2"/>
  <c r="Z5462" i="2"/>
  <c r="Z5463" i="2"/>
  <c r="Z5464" i="2"/>
  <c r="Z5465" i="2"/>
  <c r="Z5466" i="2"/>
  <c r="Z5467" i="2"/>
  <c r="Z5468" i="2"/>
  <c r="Z5469" i="2"/>
  <c r="Z5470" i="2"/>
  <c r="Z5471" i="2"/>
  <c r="Z5472" i="2"/>
  <c r="Z5473" i="2"/>
  <c r="Z5474" i="2"/>
  <c r="Z5475" i="2"/>
  <c r="Z5476" i="2"/>
  <c r="Z5477" i="2"/>
  <c r="Z5478" i="2"/>
  <c r="Z5479" i="2"/>
  <c r="Z5480" i="2"/>
  <c r="Z5481" i="2"/>
  <c r="Z5482" i="2"/>
  <c r="Z5483" i="2"/>
  <c r="Z5484" i="2"/>
  <c r="Z5485" i="2"/>
  <c r="Z5486" i="2"/>
  <c r="Z5487" i="2"/>
  <c r="Z5488" i="2"/>
  <c r="Z5489" i="2"/>
  <c r="Z5490" i="2"/>
  <c r="Z5491" i="2"/>
  <c r="Z5492" i="2"/>
  <c r="Z5493" i="2"/>
  <c r="Z5494" i="2"/>
  <c r="Z5495" i="2"/>
  <c r="Z5496" i="2"/>
  <c r="Z5497" i="2"/>
  <c r="Z5498" i="2"/>
  <c r="Z5499" i="2"/>
  <c r="Z5500" i="2"/>
  <c r="Z5501" i="2"/>
  <c r="Z5502" i="2"/>
  <c r="Z5503" i="2"/>
  <c r="Z5504" i="2"/>
  <c r="Z5505" i="2"/>
  <c r="Z5506" i="2"/>
  <c r="Z5507" i="2"/>
  <c r="Z5508" i="2"/>
  <c r="Z5509" i="2"/>
  <c r="Z5510" i="2"/>
  <c r="Z5511" i="2"/>
  <c r="Z5512" i="2"/>
  <c r="Z5513" i="2"/>
  <c r="Z5514" i="2"/>
  <c r="Z5515" i="2"/>
  <c r="Z5516" i="2"/>
  <c r="Z5517" i="2"/>
  <c r="Z5518" i="2"/>
  <c r="Z5519" i="2"/>
  <c r="Z5520" i="2"/>
  <c r="Z5521" i="2"/>
  <c r="Z5522" i="2"/>
  <c r="Z5523" i="2"/>
  <c r="Z5524" i="2"/>
  <c r="Z5525" i="2"/>
  <c r="Z5526" i="2"/>
  <c r="Z5527" i="2"/>
  <c r="Z5528" i="2"/>
  <c r="Z5529" i="2"/>
  <c r="Z5530" i="2"/>
  <c r="Z5531" i="2"/>
  <c r="Z5532" i="2"/>
  <c r="Z5533" i="2"/>
  <c r="Z5534" i="2"/>
  <c r="Z5535" i="2"/>
  <c r="Z5536" i="2"/>
  <c r="Z5537" i="2"/>
  <c r="Z5538" i="2"/>
  <c r="Z5539" i="2"/>
  <c r="Z5540" i="2"/>
  <c r="Z5541" i="2"/>
  <c r="Z5542" i="2"/>
  <c r="Z5543" i="2"/>
  <c r="Z5544" i="2"/>
  <c r="Z5545" i="2"/>
  <c r="Z5546" i="2"/>
  <c r="Z5547" i="2"/>
  <c r="Z5548" i="2"/>
  <c r="Z5549" i="2"/>
  <c r="Z5550" i="2"/>
  <c r="Z5551" i="2"/>
  <c r="Z5552" i="2"/>
  <c r="Z5553" i="2"/>
  <c r="Z5554" i="2"/>
  <c r="Z5555" i="2"/>
  <c r="Z5556" i="2"/>
  <c r="Z5557" i="2"/>
  <c r="Z5558" i="2"/>
  <c r="Z5559" i="2"/>
  <c r="Z5560" i="2"/>
  <c r="Z5561" i="2"/>
  <c r="Z5562" i="2"/>
  <c r="Z5563" i="2"/>
  <c r="Z5564" i="2"/>
  <c r="Z5565" i="2"/>
  <c r="Z5566" i="2"/>
  <c r="Z5567" i="2"/>
  <c r="Z5568" i="2"/>
  <c r="Z5569" i="2"/>
  <c r="Z5570" i="2"/>
  <c r="Z5571" i="2"/>
  <c r="Z5572" i="2"/>
  <c r="AH3" i="2"/>
  <c r="AH4" i="2"/>
  <c r="AH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48"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7" i="2"/>
  <c r="AH98" i="2"/>
  <c r="AH99" i="2"/>
  <c r="AH100" i="2"/>
  <c r="AH101" i="2"/>
  <c r="AH102" i="2"/>
  <c r="AH103" i="2"/>
  <c r="AH104" i="2"/>
  <c r="AH105" i="2"/>
  <c r="AH106" i="2"/>
  <c r="AH107" i="2"/>
  <c r="AH108" i="2"/>
  <c r="AH109" i="2"/>
  <c r="AH110" i="2"/>
  <c r="AH111" i="2"/>
  <c r="AH112" i="2"/>
  <c r="AH113" i="2"/>
  <c r="AH114" i="2"/>
  <c r="AH115" i="2"/>
  <c r="AH116" i="2"/>
  <c r="AH117" i="2"/>
  <c r="AH118" i="2"/>
  <c r="AH119" i="2"/>
  <c r="AH120" i="2"/>
  <c r="AH121" i="2"/>
  <c r="AH122" i="2"/>
  <c r="AH123" i="2"/>
  <c r="AH124" i="2"/>
  <c r="AH125" i="2"/>
  <c r="AH126" i="2"/>
  <c r="AH127" i="2"/>
  <c r="AH128" i="2"/>
  <c r="AH129" i="2"/>
  <c r="AH130" i="2"/>
  <c r="AH131" i="2"/>
  <c r="AH132" i="2"/>
  <c r="AH133" i="2"/>
  <c r="AH134" i="2"/>
  <c r="AH135" i="2"/>
  <c r="AH136" i="2"/>
  <c r="AH137" i="2"/>
  <c r="AH138" i="2"/>
  <c r="AH139" i="2"/>
  <c r="AH140" i="2"/>
  <c r="AH141" i="2"/>
  <c r="AH142" i="2"/>
  <c r="AH143" i="2"/>
  <c r="AH144" i="2"/>
  <c r="AH145" i="2"/>
  <c r="AH146" i="2"/>
  <c r="AH147" i="2"/>
  <c r="AH148" i="2"/>
  <c r="AH149" i="2"/>
  <c r="AH150" i="2"/>
  <c r="AH151" i="2"/>
  <c r="AH152" i="2"/>
  <c r="AH153" i="2"/>
  <c r="AH154" i="2"/>
  <c r="AH155" i="2"/>
  <c r="AH156" i="2"/>
  <c r="AH157" i="2"/>
  <c r="AH158" i="2"/>
  <c r="AH159" i="2"/>
  <c r="AH160" i="2"/>
  <c r="AH161" i="2"/>
  <c r="AH162" i="2"/>
  <c r="AH163" i="2"/>
  <c r="AH164" i="2"/>
  <c r="AH165" i="2"/>
  <c r="AH166" i="2"/>
  <c r="AH167" i="2"/>
  <c r="AH168" i="2"/>
  <c r="AH169" i="2"/>
  <c r="AH170" i="2"/>
  <c r="AH171" i="2"/>
  <c r="AH172" i="2"/>
  <c r="AH173" i="2"/>
  <c r="AH174" i="2"/>
  <c r="AH175" i="2"/>
  <c r="AH176" i="2"/>
  <c r="AH177" i="2"/>
  <c r="AH178" i="2"/>
  <c r="AH179" i="2"/>
  <c r="AH180" i="2"/>
  <c r="AH181" i="2"/>
  <c r="AH182" i="2"/>
  <c r="AH183" i="2"/>
  <c r="AH184" i="2"/>
  <c r="AH185" i="2"/>
  <c r="AH186" i="2"/>
  <c r="AH187" i="2"/>
  <c r="AH188" i="2"/>
  <c r="AH189" i="2"/>
  <c r="AH190" i="2"/>
  <c r="AH191" i="2"/>
  <c r="AH192" i="2"/>
  <c r="AH193" i="2"/>
  <c r="AH194" i="2"/>
  <c r="AH195" i="2"/>
  <c r="AH196" i="2"/>
  <c r="AH197" i="2"/>
  <c r="AH198" i="2"/>
  <c r="AH199" i="2"/>
  <c r="AH200" i="2"/>
  <c r="AH201" i="2"/>
  <c r="AH202" i="2"/>
  <c r="AH203" i="2"/>
  <c r="AH204" i="2"/>
  <c r="AH205" i="2"/>
  <c r="AH206" i="2"/>
  <c r="AH207" i="2"/>
  <c r="AH208" i="2"/>
  <c r="AH209" i="2"/>
  <c r="AH210" i="2"/>
  <c r="AH211" i="2"/>
  <c r="AH212" i="2"/>
  <c r="AH213" i="2"/>
  <c r="AH214" i="2"/>
  <c r="AH215" i="2"/>
  <c r="AH216" i="2"/>
  <c r="AH217" i="2"/>
  <c r="AH218" i="2"/>
  <c r="AH219" i="2"/>
  <c r="AH220" i="2"/>
  <c r="AH221" i="2"/>
  <c r="AH222" i="2"/>
  <c r="AH223" i="2"/>
  <c r="AH224" i="2"/>
  <c r="AH225" i="2"/>
  <c r="AH226" i="2"/>
  <c r="AH227" i="2"/>
  <c r="AH228" i="2"/>
  <c r="AH229" i="2"/>
  <c r="AH230" i="2"/>
  <c r="AH231" i="2"/>
  <c r="AH232" i="2"/>
  <c r="AH233" i="2"/>
  <c r="AH234" i="2"/>
  <c r="AH235" i="2"/>
  <c r="AH236" i="2"/>
  <c r="AH237" i="2"/>
  <c r="AH238" i="2"/>
  <c r="AH239" i="2"/>
  <c r="AH240" i="2"/>
  <c r="AH241" i="2"/>
  <c r="AH242" i="2"/>
  <c r="AH243" i="2"/>
  <c r="AH244" i="2"/>
  <c r="AH245" i="2"/>
  <c r="AH246" i="2"/>
  <c r="AH247" i="2"/>
  <c r="AH248" i="2"/>
  <c r="AH249" i="2"/>
  <c r="AH250" i="2"/>
  <c r="AH251" i="2"/>
  <c r="AH252" i="2"/>
  <c r="AH253" i="2"/>
  <c r="AH254" i="2"/>
  <c r="AH255" i="2"/>
  <c r="AH256" i="2"/>
  <c r="AH257" i="2"/>
  <c r="AH258" i="2"/>
  <c r="AH259" i="2"/>
  <c r="AH260" i="2"/>
  <c r="AH261" i="2"/>
  <c r="AH262" i="2"/>
  <c r="AH263" i="2"/>
  <c r="AH264" i="2"/>
  <c r="AH265" i="2"/>
  <c r="AH266" i="2"/>
  <c r="AH267" i="2"/>
  <c r="AH268" i="2"/>
  <c r="AH269" i="2"/>
  <c r="AH270" i="2"/>
  <c r="AH271" i="2"/>
  <c r="AH272" i="2"/>
  <c r="AH273" i="2"/>
  <c r="AH274" i="2"/>
  <c r="AH275" i="2"/>
  <c r="AH276" i="2"/>
  <c r="AH277" i="2"/>
  <c r="AH278" i="2"/>
  <c r="AH279" i="2"/>
  <c r="AH280" i="2"/>
  <c r="AH281" i="2"/>
  <c r="AH282" i="2"/>
  <c r="AH283" i="2"/>
  <c r="AH284" i="2"/>
  <c r="AH285" i="2"/>
  <c r="AH286" i="2"/>
  <c r="AH287" i="2"/>
  <c r="AH288" i="2"/>
  <c r="AH289" i="2"/>
  <c r="AH290" i="2"/>
  <c r="AH291" i="2"/>
  <c r="AH292" i="2"/>
  <c r="AH293" i="2"/>
  <c r="AH294" i="2"/>
  <c r="AH295" i="2"/>
  <c r="AH296" i="2"/>
  <c r="AH297" i="2"/>
  <c r="AH298" i="2"/>
  <c r="AH299" i="2"/>
  <c r="AH300" i="2"/>
  <c r="AH301" i="2"/>
  <c r="AH302" i="2"/>
  <c r="AH303" i="2"/>
  <c r="AH304" i="2"/>
  <c r="AH305" i="2"/>
  <c r="AH306" i="2"/>
  <c r="AH307" i="2"/>
  <c r="AH308" i="2"/>
  <c r="AH309" i="2"/>
  <c r="AH310" i="2"/>
  <c r="AH311" i="2"/>
  <c r="AH312" i="2"/>
  <c r="AH313" i="2"/>
  <c r="AH314" i="2"/>
  <c r="AH315" i="2"/>
  <c r="AH316" i="2"/>
  <c r="AH317" i="2"/>
  <c r="AH318" i="2"/>
  <c r="AH319" i="2"/>
  <c r="AH320" i="2"/>
  <c r="AH321" i="2"/>
  <c r="AH322" i="2"/>
  <c r="AH323" i="2"/>
  <c r="AH324" i="2"/>
  <c r="AH325" i="2"/>
  <c r="AH326" i="2"/>
  <c r="AH327" i="2"/>
  <c r="AH328" i="2"/>
  <c r="AH329" i="2"/>
  <c r="AH330" i="2"/>
  <c r="AH331" i="2"/>
  <c r="AH332" i="2"/>
  <c r="AH333" i="2"/>
  <c r="AH334" i="2"/>
  <c r="AH335" i="2"/>
  <c r="AH336" i="2"/>
  <c r="AH337" i="2"/>
  <c r="AH338" i="2"/>
  <c r="AH339" i="2"/>
  <c r="AH340" i="2"/>
  <c r="AH341" i="2"/>
  <c r="AH342" i="2"/>
  <c r="AH343" i="2"/>
  <c r="AH344" i="2"/>
  <c r="AH345" i="2"/>
  <c r="AH346" i="2"/>
  <c r="AH347" i="2"/>
  <c r="AH348" i="2"/>
  <c r="AH349" i="2"/>
  <c r="AH350" i="2"/>
  <c r="AH351"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382" i="2"/>
  <c r="AH383" i="2"/>
  <c r="AH384" i="2"/>
  <c r="AH385" i="2"/>
  <c r="AH386" i="2"/>
  <c r="AH387" i="2"/>
  <c r="AH388" i="2"/>
  <c r="AH389" i="2"/>
  <c r="AH390" i="2"/>
  <c r="AH391" i="2"/>
  <c r="AH392" i="2"/>
  <c r="AH393" i="2"/>
  <c r="AH394" i="2"/>
  <c r="AH395" i="2"/>
  <c r="AH396" i="2"/>
  <c r="AH397" i="2"/>
  <c r="AH398" i="2"/>
  <c r="AH399" i="2"/>
  <c r="AH400" i="2"/>
  <c r="AH401" i="2"/>
  <c r="AH402" i="2"/>
  <c r="AH403" i="2"/>
  <c r="AH404" i="2"/>
  <c r="AH405" i="2"/>
  <c r="AH406" i="2"/>
  <c r="AH407" i="2"/>
  <c r="AH408" i="2"/>
  <c r="AH409" i="2"/>
  <c r="AH410" i="2"/>
  <c r="AH411" i="2"/>
  <c r="AH412" i="2"/>
  <c r="AH413" i="2"/>
  <c r="AH414" i="2"/>
  <c r="AH415" i="2"/>
  <c r="AH416" i="2"/>
  <c r="AH417" i="2"/>
  <c r="AH418" i="2"/>
  <c r="AH419" i="2"/>
  <c r="AH420" i="2"/>
  <c r="AH421" i="2"/>
  <c r="AH422" i="2"/>
  <c r="AH423" i="2"/>
  <c r="AH424" i="2"/>
  <c r="AH425" i="2"/>
  <c r="AH426" i="2"/>
  <c r="AH427" i="2"/>
  <c r="AH428" i="2"/>
  <c r="AH429" i="2"/>
  <c r="AH430" i="2"/>
  <c r="AH431" i="2"/>
  <c r="AH432" i="2"/>
  <c r="AH433" i="2"/>
  <c r="AH434" i="2"/>
  <c r="AH435" i="2"/>
  <c r="AH436" i="2"/>
  <c r="AH437" i="2"/>
  <c r="AH438" i="2"/>
  <c r="AH439" i="2"/>
  <c r="AH440" i="2"/>
  <c r="AH441" i="2"/>
  <c r="AH442" i="2"/>
  <c r="AH443" i="2"/>
  <c r="AH444" i="2"/>
  <c r="AH445" i="2"/>
  <c r="AH446" i="2"/>
  <c r="AH447" i="2"/>
  <c r="AH448" i="2"/>
  <c r="AH449" i="2"/>
  <c r="AH450" i="2"/>
  <c r="AH451" i="2"/>
  <c r="AH452" i="2"/>
  <c r="AH453" i="2"/>
  <c r="AH454" i="2"/>
  <c r="AH455" i="2"/>
  <c r="AH456" i="2"/>
  <c r="AH457" i="2"/>
  <c r="AH458" i="2"/>
  <c r="AH459" i="2"/>
  <c r="AH460" i="2"/>
  <c r="AH461" i="2"/>
  <c r="AH462" i="2"/>
  <c r="AH463" i="2"/>
  <c r="AH464" i="2"/>
  <c r="AH465" i="2"/>
  <c r="AH466" i="2"/>
  <c r="AH467" i="2"/>
  <c r="AH468" i="2"/>
  <c r="AH469" i="2"/>
  <c r="AH470" i="2"/>
  <c r="AH471" i="2"/>
  <c r="AH472" i="2"/>
  <c r="AH473" i="2"/>
  <c r="AH474" i="2"/>
  <c r="AH475" i="2"/>
  <c r="AH476" i="2"/>
  <c r="AH477" i="2"/>
  <c r="AH478" i="2"/>
  <c r="AH479" i="2"/>
  <c r="AH480" i="2"/>
  <c r="AH481" i="2"/>
  <c r="AH482" i="2"/>
  <c r="AH483" i="2"/>
  <c r="AH484" i="2"/>
  <c r="AH485" i="2"/>
  <c r="AH486" i="2"/>
  <c r="AH487" i="2"/>
  <c r="AH488" i="2"/>
  <c r="AH489" i="2"/>
  <c r="AH490" i="2"/>
  <c r="AH491" i="2"/>
  <c r="AH492" i="2"/>
  <c r="AH493" i="2"/>
  <c r="AH494" i="2"/>
  <c r="AH495" i="2"/>
  <c r="AH496" i="2"/>
  <c r="AH497" i="2"/>
  <c r="AH498" i="2"/>
  <c r="AH499" i="2"/>
  <c r="AH500" i="2"/>
  <c r="AH501" i="2"/>
  <c r="AH502" i="2"/>
  <c r="AH503" i="2"/>
  <c r="AH504" i="2"/>
  <c r="AH505" i="2"/>
  <c r="AH506" i="2"/>
  <c r="AH507" i="2"/>
  <c r="AH508" i="2"/>
  <c r="AH509" i="2"/>
  <c r="AH510" i="2"/>
  <c r="AH511" i="2"/>
  <c r="AH512" i="2"/>
  <c r="AH513" i="2"/>
  <c r="AH514" i="2"/>
  <c r="AH515" i="2"/>
  <c r="AH516" i="2"/>
  <c r="AH517" i="2"/>
  <c r="AH518" i="2"/>
  <c r="AH519" i="2"/>
  <c r="AH520" i="2"/>
  <c r="AH521" i="2"/>
  <c r="AH522" i="2"/>
  <c r="AH523" i="2"/>
  <c r="AH524" i="2"/>
  <c r="AH525" i="2"/>
  <c r="AH526" i="2"/>
  <c r="AH527" i="2"/>
  <c r="AH528" i="2"/>
  <c r="AH529" i="2"/>
  <c r="AH530" i="2"/>
  <c r="AH531" i="2"/>
  <c r="AH532" i="2"/>
  <c r="AH533" i="2"/>
  <c r="AH534" i="2"/>
  <c r="AH535" i="2"/>
  <c r="AH536" i="2"/>
  <c r="AH537" i="2"/>
  <c r="AH538" i="2"/>
  <c r="AH539" i="2"/>
  <c r="AH540" i="2"/>
  <c r="AH541" i="2"/>
  <c r="AH542" i="2"/>
  <c r="AH543" i="2"/>
  <c r="AH544" i="2"/>
  <c r="AH545" i="2"/>
  <c r="AH546" i="2"/>
  <c r="AH547" i="2"/>
  <c r="AH548" i="2"/>
  <c r="AH549" i="2"/>
  <c r="AH550" i="2"/>
  <c r="AH551" i="2"/>
  <c r="AH552" i="2"/>
  <c r="AH553" i="2"/>
  <c r="AH554" i="2"/>
  <c r="AH555" i="2"/>
  <c r="AH556" i="2"/>
  <c r="AH557" i="2"/>
  <c r="AH558" i="2"/>
  <c r="AH559" i="2"/>
  <c r="AH560" i="2"/>
  <c r="AH561" i="2"/>
  <c r="AH562" i="2"/>
  <c r="AH563" i="2"/>
  <c r="AH564" i="2"/>
  <c r="AH565" i="2"/>
  <c r="AH566" i="2"/>
  <c r="AH567" i="2"/>
  <c r="AH568" i="2"/>
  <c r="AH569" i="2"/>
  <c r="AH570" i="2"/>
  <c r="AH571" i="2"/>
  <c r="AH572" i="2"/>
  <c r="AH573" i="2"/>
  <c r="AH574" i="2"/>
  <c r="AH575" i="2"/>
  <c r="AH576" i="2"/>
  <c r="AH577" i="2"/>
  <c r="AH578" i="2"/>
  <c r="AH579" i="2"/>
  <c r="AH580" i="2"/>
  <c r="AH581" i="2"/>
  <c r="AH582" i="2"/>
  <c r="AH583" i="2"/>
  <c r="AH584" i="2"/>
  <c r="AH585" i="2"/>
  <c r="AH586" i="2"/>
  <c r="AH587" i="2"/>
  <c r="AH588" i="2"/>
  <c r="AH589" i="2"/>
  <c r="AH590" i="2"/>
  <c r="AH591" i="2"/>
  <c r="AH592" i="2"/>
  <c r="AH593" i="2"/>
  <c r="AH594" i="2"/>
  <c r="AH595" i="2"/>
  <c r="AH596" i="2"/>
  <c r="AH597" i="2"/>
  <c r="AH598" i="2"/>
  <c r="AH599" i="2"/>
  <c r="AH600" i="2"/>
  <c r="AH601" i="2"/>
  <c r="AH602" i="2"/>
  <c r="AH603" i="2"/>
  <c r="AH604" i="2"/>
  <c r="AH605" i="2"/>
  <c r="AH606" i="2"/>
  <c r="AH607" i="2"/>
  <c r="AH608" i="2"/>
  <c r="AH609" i="2"/>
  <c r="AH610" i="2"/>
  <c r="AH611" i="2"/>
  <c r="AH612" i="2"/>
  <c r="AH613" i="2"/>
  <c r="AH614" i="2"/>
  <c r="AH615" i="2"/>
  <c r="AH616" i="2"/>
  <c r="AH617" i="2"/>
  <c r="AH618" i="2"/>
  <c r="AH619" i="2"/>
  <c r="AH620" i="2"/>
  <c r="AH621" i="2"/>
  <c r="AH622" i="2"/>
  <c r="AH623" i="2"/>
  <c r="AH624" i="2"/>
  <c r="AH625" i="2"/>
  <c r="AH626" i="2"/>
  <c r="AH627" i="2"/>
  <c r="AH628" i="2"/>
  <c r="AH629" i="2"/>
  <c r="AH630" i="2"/>
  <c r="AH631" i="2"/>
  <c r="AH632" i="2"/>
  <c r="AH633" i="2"/>
  <c r="AH634" i="2"/>
  <c r="AH635" i="2"/>
  <c r="AH636" i="2"/>
  <c r="AH637" i="2"/>
  <c r="AH638" i="2"/>
  <c r="AH639" i="2"/>
  <c r="AH640" i="2"/>
  <c r="AH641" i="2"/>
  <c r="AH642" i="2"/>
  <c r="AH643" i="2"/>
  <c r="AH644" i="2"/>
  <c r="AH645" i="2"/>
  <c r="AH646" i="2"/>
  <c r="AH647" i="2"/>
  <c r="AH648" i="2"/>
  <c r="AH649" i="2"/>
  <c r="AH650" i="2"/>
  <c r="AH651" i="2"/>
  <c r="AH652" i="2"/>
  <c r="AH653" i="2"/>
  <c r="AH654" i="2"/>
  <c r="AH655" i="2"/>
  <c r="AH656" i="2"/>
  <c r="AH657" i="2"/>
  <c r="AH658" i="2"/>
  <c r="AH659" i="2"/>
  <c r="AH660" i="2"/>
  <c r="AH661" i="2"/>
  <c r="AH662" i="2"/>
  <c r="AH663" i="2"/>
  <c r="AH664" i="2"/>
  <c r="AH665" i="2"/>
  <c r="AH666" i="2"/>
  <c r="AH667" i="2"/>
  <c r="AH668" i="2"/>
  <c r="AH669" i="2"/>
  <c r="AH670" i="2"/>
  <c r="AH671" i="2"/>
  <c r="AH672" i="2"/>
  <c r="AH673" i="2"/>
  <c r="AH674" i="2"/>
  <c r="AH675" i="2"/>
  <c r="AH676" i="2"/>
  <c r="AH677" i="2"/>
  <c r="AH678" i="2"/>
  <c r="AH679" i="2"/>
  <c r="AH680" i="2"/>
  <c r="AH681" i="2"/>
  <c r="AH682" i="2"/>
  <c r="AH683" i="2"/>
  <c r="AH684" i="2"/>
  <c r="AH685" i="2"/>
  <c r="AH686" i="2"/>
  <c r="AH687" i="2"/>
  <c r="AH688" i="2"/>
  <c r="AH689" i="2"/>
  <c r="AH690" i="2"/>
  <c r="AH691" i="2"/>
  <c r="AH692" i="2"/>
  <c r="AH693" i="2"/>
  <c r="AH694" i="2"/>
  <c r="AH695" i="2"/>
  <c r="AH696" i="2"/>
  <c r="AH697" i="2"/>
  <c r="AH698" i="2"/>
  <c r="AH699" i="2"/>
  <c r="AH700" i="2"/>
  <c r="AH701" i="2"/>
  <c r="AH702" i="2"/>
  <c r="AH703" i="2"/>
  <c r="AH704" i="2"/>
  <c r="AH705" i="2"/>
  <c r="AH706" i="2"/>
  <c r="AH707" i="2"/>
  <c r="AH708" i="2"/>
  <c r="AH709" i="2"/>
  <c r="AH710" i="2"/>
  <c r="AH711" i="2"/>
  <c r="AH712" i="2"/>
  <c r="AH713" i="2"/>
  <c r="AH714" i="2"/>
  <c r="AH715" i="2"/>
  <c r="AH716" i="2"/>
  <c r="AH717" i="2"/>
  <c r="AH718" i="2"/>
  <c r="AH719" i="2"/>
  <c r="AH720" i="2"/>
  <c r="AH721" i="2"/>
  <c r="AH722" i="2"/>
  <c r="AH723" i="2"/>
  <c r="AH724" i="2"/>
  <c r="AH725" i="2"/>
  <c r="AH726" i="2"/>
  <c r="AH727" i="2"/>
  <c r="AH728" i="2"/>
  <c r="AH729" i="2"/>
  <c r="AH730" i="2"/>
  <c r="AH731" i="2"/>
  <c r="AH732" i="2"/>
  <c r="AH733" i="2"/>
  <c r="AH734" i="2"/>
  <c r="AH735" i="2"/>
  <c r="AH736" i="2"/>
  <c r="AH737" i="2"/>
  <c r="AH738" i="2"/>
  <c r="AH739" i="2"/>
  <c r="AH740" i="2"/>
  <c r="AH741" i="2"/>
  <c r="AH742" i="2"/>
  <c r="AH743" i="2"/>
  <c r="AH744" i="2"/>
  <c r="AH745" i="2"/>
  <c r="AH746" i="2"/>
  <c r="AH747" i="2"/>
  <c r="AH748" i="2"/>
  <c r="AH749" i="2"/>
  <c r="AH750" i="2"/>
  <c r="AH751" i="2"/>
  <c r="AH752" i="2"/>
  <c r="AH753" i="2"/>
  <c r="AH754" i="2"/>
  <c r="AH755" i="2"/>
  <c r="AH756" i="2"/>
  <c r="AH757" i="2"/>
  <c r="AH758" i="2"/>
  <c r="AH759" i="2"/>
  <c r="AH760" i="2"/>
  <c r="AH761" i="2"/>
  <c r="AH762" i="2"/>
  <c r="AH763" i="2"/>
  <c r="AH764" i="2"/>
  <c r="AH765" i="2"/>
  <c r="AH766" i="2"/>
  <c r="AH767" i="2"/>
  <c r="AH768" i="2"/>
  <c r="AH769" i="2"/>
  <c r="AH770" i="2"/>
  <c r="AH771" i="2"/>
  <c r="AH772" i="2"/>
  <c r="AH773" i="2"/>
  <c r="AH774" i="2"/>
  <c r="AH775" i="2"/>
  <c r="AH776" i="2"/>
  <c r="AH777" i="2"/>
  <c r="AH778" i="2"/>
  <c r="AH779" i="2"/>
  <c r="AH780" i="2"/>
  <c r="AH781" i="2"/>
  <c r="AH782" i="2"/>
  <c r="AH783" i="2"/>
  <c r="AH784" i="2"/>
  <c r="AH785" i="2"/>
  <c r="AH786" i="2"/>
  <c r="AH787" i="2"/>
  <c r="AH788" i="2"/>
  <c r="AH789" i="2"/>
  <c r="AH790" i="2"/>
  <c r="AH791" i="2"/>
  <c r="AH792" i="2"/>
  <c r="AH793" i="2"/>
  <c r="AH794" i="2"/>
  <c r="AH795" i="2"/>
  <c r="AH796" i="2"/>
  <c r="AH797" i="2"/>
  <c r="AH798" i="2"/>
  <c r="AH799" i="2"/>
  <c r="AH800" i="2"/>
  <c r="AH801" i="2"/>
  <c r="AH802" i="2"/>
  <c r="AH803" i="2"/>
  <c r="AH804" i="2"/>
  <c r="AH805" i="2"/>
  <c r="AH806" i="2"/>
  <c r="AH807" i="2"/>
  <c r="AH808" i="2"/>
  <c r="AH809" i="2"/>
  <c r="AH810" i="2"/>
  <c r="AH811" i="2"/>
  <c r="AH812" i="2"/>
  <c r="AH813" i="2"/>
  <c r="AH814" i="2"/>
  <c r="AH815" i="2"/>
  <c r="AH816" i="2"/>
  <c r="AH817" i="2"/>
  <c r="AH818" i="2"/>
  <c r="AH819" i="2"/>
  <c r="AH820" i="2"/>
  <c r="AH821" i="2"/>
  <c r="AH822" i="2"/>
  <c r="AH823" i="2"/>
  <c r="AH824" i="2"/>
  <c r="AH825" i="2"/>
  <c r="AH826" i="2"/>
  <c r="AH827" i="2"/>
  <c r="AH828" i="2"/>
  <c r="AH829" i="2"/>
  <c r="AH830" i="2"/>
  <c r="AH831" i="2"/>
  <c r="AH832" i="2"/>
  <c r="AH833" i="2"/>
  <c r="AH834" i="2"/>
  <c r="AH835" i="2"/>
  <c r="AH836" i="2"/>
  <c r="AH837" i="2"/>
  <c r="AH838" i="2"/>
  <c r="AH839" i="2"/>
  <c r="AH840" i="2"/>
  <c r="AH841" i="2"/>
  <c r="AH842" i="2"/>
  <c r="AH843" i="2"/>
  <c r="AH844" i="2"/>
  <c r="AH845" i="2"/>
  <c r="AH846" i="2"/>
  <c r="AH847" i="2"/>
  <c r="AH848" i="2"/>
  <c r="AH849" i="2"/>
  <c r="AH850" i="2"/>
  <c r="AH851" i="2"/>
  <c r="AH852" i="2"/>
  <c r="AH853" i="2"/>
  <c r="AH854" i="2"/>
  <c r="AH855" i="2"/>
  <c r="AH856" i="2"/>
  <c r="AH857" i="2"/>
  <c r="AH858" i="2"/>
  <c r="AH859" i="2"/>
  <c r="AH860" i="2"/>
  <c r="AH861" i="2"/>
  <c r="AH862" i="2"/>
  <c r="AH863" i="2"/>
  <c r="AH864" i="2"/>
  <c r="AH865" i="2"/>
  <c r="AH866" i="2"/>
  <c r="AH867" i="2"/>
  <c r="AH868" i="2"/>
  <c r="AH869" i="2"/>
  <c r="AH870" i="2"/>
  <c r="AH871" i="2"/>
  <c r="AH872" i="2"/>
  <c r="AH873" i="2"/>
  <c r="AH874" i="2"/>
  <c r="AH875" i="2"/>
  <c r="AH876" i="2"/>
  <c r="AH877" i="2"/>
  <c r="AH878" i="2"/>
  <c r="AH879" i="2"/>
  <c r="AH880" i="2"/>
  <c r="AH881" i="2"/>
  <c r="AH882" i="2"/>
  <c r="AH883" i="2"/>
  <c r="AH884" i="2"/>
  <c r="AH885" i="2"/>
  <c r="AH886" i="2"/>
  <c r="AH887" i="2"/>
  <c r="AH888" i="2"/>
  <c r="AH889" i="2"/>
  <c r="AH890" i="2"/>
  <c r="AH891" i="2"/>
  <c r="AH892" i="2"/>
  <c r="AH893" i="2"/>
  <c r="AH894" i="2"/>
  <c r="AH895" i="2"/>
  <c r="AH896" i="2"/>
  <c r="AH897" i="2"/>
  <c r="AH898" i="2"/>
  <c r="AH899" i="2"/>
  <c r="AH900" i="2"/>
  <c r="AH901" i="2"/>
  <c r="AH902" i="2"/>
  <c r="AH903" i="2"/>
  <c r="AH904" i="2"/>
  <c r="AH905" i="2"/>
  <c r="AH906" i="2"/>
  <c r="AH907" i="2"/>
  <c r="AH908" i="2"/>
  <c r="AH909" i="2"/>
  <c r="AH910" i="2"/>
  <c r="AH911" i="2"/>
  <c r="AH912" i="2"/>
  <c r="AH913" i="2"/>
  <c r="AH914" i="2"/>
  <c r="AH915" i="2"/>
  <c r="AH916" i="2"/>
  <c r="AH917" i="2"/>
  <c r="AH918" i="2"/>
  <c r="AH919" i="2"/>
  <c r="AH920" i="2"/>
  <c r="AH921" i="2"/>
  <c r="AH922" i="2"/>
  <c r="AH923" i="2"/>
  <c r="AH924" i="2"/>
  <c r="AH925" i="2"/>
  <c r="AH926" i="2"/>
  <c r="AH927" i="2"/>
  <c r="AH928" i="2"/>
  <c r="AH929" i="2"/>
  <c r="AH930" i="2"/>
  <c r="AH931" i="2"/>
  <c r="AH932" i="2"/>
  <c r="AH933" i="2"/>
  <c r="AH934" i="2"/>
  <c r="AH935" i="2"/>
  <c r="AH936" i="2"/>
  <c r="AH937" i="2"/>
  <c r="AH938" i="2"/>
  <c r="AH939" i="2"/>
  <c r="AH940" i="2"/>
  <c r="AH941" i="2"/>
  <c r="AH942" i="2"/>
  <c r="AH943" i="2"/>
  <c r="AH944" i="2"/>
  <c r="AH945" i="2"/>
  <c r="AH946" i="2"/>
  <c r="AH947" i="2"/>
  <c r="AH948" i="2"/>
  <c r="AH949" i="2"/>
  <c r="AH950" i="2"/>
  <c r="AH951" i="2"/>
  <c r="AH952" i="2"/>
  <c r="AH953" i="2"/>
  <c r="AH954" i="2"/>
  <c r="AH955" i="2"/>
  <c r="AH956" i="2"/>
  <c r="AH957" i="2"/>
  <c r="AH958" i="2"/>
  <c r="AH959" i="2"/>
  <c r="AH960" i="2"/>
  <c r="AH961" i="2"/>
  <c r="AH962" i="2"/>
  <c r="AH963" i="2"/>
  <c r="AH964" i="2"/>
  <c r="AH965" i="2"/>
  <c r="AH966" i="2"/>
  <c r="AH967" i="2"/>
  <c r="AH968" i="2"/>
  <c r="AH969" i="2"/>
  <c r="AH970" i="2"/>
  <c r="AH971" i="2"/>
  <c r="AH972" i="2"/>
  <c r="AH973" i="2"/>
  <c r="AH974" i="2"/>
  <c r="AH975" i="2"/>
  <c r="AH976" i="2"/>
  <c r="AH977" i="2"/>
  <c r="AH978" i="2"/>
  <c r="AH979" i="2"/>
  <c r="AH980" i="2"/>
  <c r="AH981" i="2"/>
  <c r="AH982" i="2"/>
  <c r="AH983" i="2"/>
  <c r="AH984" i="2"/>
  <c r="AH985" i="2"/>
  <c r="AH986" i="2"/>
  <c r="AH987" i="2"/>
  <c r="AH988" i="2"/>
  <c r="AH989" i="2"/>
  <c r="AH990" i="2"/>
  <c r="AH991" i="2"/>
  <c r="AH992" i="2"/>
  <c r="AH993" i="2"/>
  <c r="AH994" i="2"/>
  <c r="AH995" i="2"/>
  <c r="AH996" i="2"/>
  <c r="AH997" i="2"/>
  <c r="AH998" i="2"/>
  <c r="AH999" i="2"/>
  <c r="AH1000" i="2"/>
  <c r="AH1001" i="2"/>
  <c r="AH1002" i="2"/>
  <c r="AH1003" i="2"/>
  <c r="AH1004" i="2"/>
  <c r="AH1005" i="2"/>
  <c r="AH1006" i="2"/>
  <c r="AH1007" i="2"/>
  <c r="AH1008" i="2"/>
  <c r="AH1009" i="2"/>
  <c r="AH1010" i="2"/>
  <c r="AH1011" i="2"/>
  <c r="AH1012" i="2"/>
  <c r="AH1013" i="2"/>
  <c r="AH1014" i="2"/>
  <c r="AH1015" i="2"/>
  <c r="AH1016" i="2"/>
  <c r="AH1017" i="2"/>
  <c r="AH1018" i="2"/>
  <c r="AH1019" i="2"/>
  <c r="AH1020" i="2"/>
  <c r="AH1021" i="2"/>
  <c r="AH1022" i="2"/>
  <c r="AH1023" i="2"/>
  <c r="AH1024" i="2"/>
  <c r="AH1025" i="2"/>
  <c r="AH1026" i="2"/>
  <c r="AH1027" i="2"/>
  <c r="AH1028" i="2"/>
  <c r="AH1029" i="2"/>
  <c r="AH1030" i="2"/>
  <c r="AH1031" i="2"/>
  <c r="AH1032" i="2"/>
  <c r="AH1033" i="2"/>
  <c r="AH1034" i="2"/>
  <c r="AH1035" i="2"/>
  <c r="AH1036" i="2"/>
  <c r="AH1037" i="2"/>
  <c r="AH1038" i="2"/>
  <c r="AH1039" i="2"/>
  <c r="AH1040" i="2"/>
  <c r="AH1041" i="2"/>
  <c r="AH1042" i="2"/>
  <c r="AH1043" i="2"/>
  <c r="AH1044" i="2"/>
  <c r="AH1045" i="2"/>
  <c r="AH1046" i="2"/>
  <c r="AH1047" i="2"/>
  <c r="AH1048" i="2"/>
  <c r="AH1049" i="2"/>
  <c r="AH1050" i="2"/>
  <c r="AH1051" i="2"/>
  <c r="AH1052" i="2"/>
  <c r="AH1053" i="2"/>
  <c r="AH1054" i="2"/>
  <c r="AH1055" i="2"/>
  <c r="AH1056" i="2"/>
  <c r="AH1057" i="2"/>
  <c r="AH1058" i="2"/>
  <c r="AH1059" i="2"/>
  <c r="AH1060" i="2"/>
  <c r="AH1061" i="2"/>
  <c r="AH1062" i="2"/>
  <c r="AH1063" i="2"/>
  <c r="AH1064" i="2"/>
  <c r="AH1065" i="2"/>
  <c r="AH1066" i="2"/>
  <c r="AH1067" i="2"/>
  <c r="AH1068" i="2"/>
  <c r="AH1069" i="2"/>
  <c r="AH1070" i="2"/>
  <c r="AH1071" i="2"/>
  <c r="AH1072" i="2"/>
  <c r="AH1073" i="2"/>
  <c r="AH1074" i="2"/>
  <c r="AH1075" i="2"/>
  <c r="AH1076" i="2"/>
  <c r="AH1077" i="2"/>
  <c r="AH1078" i="2"/>
  <c r="AH1079" i="2"/>
  <c r="AH1080" i="2"/>
  <c r="AH1081" i="2"/>
  <c r="AH1082" i="2"/>
  <c r="AH1083" i="2"/>
  <c r="AH1084" i="2"/>
  <c r="AH1085" i="2"/>
  <c r="AH1086" i="2"/>
  <c r="AH1087" i="2"/>
  <c r="AH1088" i="2"/>
  <c r="AH1089" i="2"/>
  <c r="AH1090" i="2"/>
  <c r="AH1091" i="2"/>
  <c r="AH1092" i="2"/>
  <c r="AH1093" i="2"/>
  <c r="AH1094" i="2"/>
  <c r="AH1095" i="2"/>
  <c r="AH1096" i="2"/>
  <c r="AH1097" i="2"/>
  <c r="AH1098" i="2"/>
  <c r="AH1099" i="2"/>
  <c r="AH1100" i="2"/>
  <c r="AH1101" i="2"/>
  <c r="AH1102" i="2"/>
  <c r="AH1103" i="2"/>
  <c r="AH1104" i="2"/>
  <c r="AH1105" i="2"/>
  <c r="AH1106" i="2"/>
  <c r="AH1107" i="2"/>
  <c r="AH1108" i="2"/>
  <c r="AH1109" i="2"/>
  <c r="AH1110" i="2"/>
  <c r="AH1111" i="2"/>
  <c r="AH1112" i="2"/>
  <c r="AH1113" i="2"/>
  <c r="AH1114" i="2"/>
  <c r="AH1115" i="2"/>
  <c r="AH1116" i="2"/>
  <c r="AH1117" i="2"/>
  <c r="AH1118" i="2"/>
  <c r="AH1119" i="2"/>
  <c r="AH1120" i="2"/>
  <c r="AH1121" i="2"/>
  <c r="AH1122" i="2"/>
  <c r="AH1123" i="2"/>
  <c r="AH1124" i="2"/>
  <c r="AH1125" i="2"/>
  <c r="AH1126" i="2"/>
  <c r="AH1127" i="2"/>
  <c r="AH1128" i="2"/>
  <c r="AH1129" i="2"/>
  <c r="AH1130" i="2"/>
  <c r="AH1131" i="2"/>
  <c r="AH1132" i="2"/>
  <c r="AH1133" i="2"/>
  <c r="AH1134" i="2"/>
  <c r="AH1135" i="2"/>
  <c r="AH1136" i="2"/>
  <c r="AH1137" i="2"/>
  <c r="AH1138" i="2"/>
  <c r="AH1139" i="2"/>
  <c r="AH1140" i="2"/>
  <c r="AH1141" i="2"/>
  <c r="AH1142" i="2"/>
  <c r="AH1143" i="2"/>
  <c r="AH1144" i="2"/>
  <c r="AH1145" i="2"/>
  <c r="AH1146" i="2"/>
  <c r="AH1147" i="2"/>
  <c r="AH1148" i="2"/>
  <c r="AH1149" i="2"/>
  <c r="AH1150" i="2"/>
  <c r="AH1151" i="2"/>
  <c r="AH1152" i="2"/>
  <c r="AH1153" i="2"/>
  <c r="AH1154" i="2"/>
  <c r="AH1155" i="2"/>
  <c r="AH1156" i="2"/>
  <c r="AH1157" i="2"/>
  <c r="AH1158" i="2"/>
  <c r="AH1159" i="2"/>
  <c r="AH1160" i="2"/>
  <c r="AH1161" i="2"/>
  <c r="AH1162" i="2"/>
  <c r="AH1163" i="2"/>
  <c r="AH1164" i="2"/>
  <c r="AH1165" i="2"/>
  <c r="AH1166" i="2"/>
  <c r="AH1167" i="2"/>
  <c r="AH1168" i="2"/>
  <c r="AH1169" i="2"/>
  <c r="AH1170" i="2"/>
  <c r="AH1171" i="2"/>
  <c r="AH1172" i="2"/>
  <c r="AH1173" i="2"/>
  <c r="AH1174" i="2"/>
  <c r="AH1175" i="2"/>
  <c r="AH1176" i="2"/>
  <c r="AH1177" i="2"/>
  <c r="AH1178" i="2"/>
  <c r="AH1179" i="2"/>
  <c r="AH1180" i="2"/>
  <c r="AH1181" i="2"/>
  <c r="AH1182" i="2"/>
  <c r="AH1183" i="2"/>
  <c r="AH1184" i="2"/>
  <c r="AH1185" i="2"/>
  <c r="AH1186" i="2"/>
  <c r="AH1187" i="2"/>
  <c r="AH1188" i="2"/>
  <c r="AH1189" i="2"/>
  <c r="AH1190" i="2"/>
  <c r="AH1191" i="2"/>
  <c r="AH1192" i="2"/>
  <c r="AH1193" i="2"/>
  <c r="AH1194" i="2"/>
  <c r="AH1195" i="2"/>
  <c r="AH1196" i="2"/>
  <c r="AH1197" i="2"/>
  <c r="AH1198" i="2"/>
  <c r="AH1199" i="2"/>
  <c r="AH1200" i="2"/>
  <c r="AH1201" i="2"/>
  <c r="AH1202" i="2"/>
  <c r="AH1203" i="2"/>
  <c r="AH1204" i="2"/>
  <c r="AH1205" i="2"/>
  <c r="AH1206" i="2"/>
  <c r="AH1207" i="2"/>
  <c r="AH1208" i="2"/>
  <c r="AH1209" i="2"/>
  <c r="AH1210" i="2"/>
  <c r="AH1211" i="2"/>
  <c r="AH1212" i="2"/>
  <c r="AH1213" i="2"/>
  <c r="AH1214" i="2"/>
  <c r="AH1215" i="2"/>
  <c r="AH1216" i="2"/>
  <c r="AH1217" i="2"/>
  <c r="AH1218" i="2"/>
  <c r="AH1219" i="2"/>
  <c r="AH1220" i="2"/>
  <c r="AH1221" i="2"/>
  <c r="AH1222" i="2"/>
  <c r="AH1223" i="2"/>
  <c r="AH1224" i="2"/>
  <c r="AH1225" i="2"/>
  <c r="AH1226" i="2"/>
  <c r="AH1227" i="2"/>
  <c r="AH1228" i="2"/>
  <c r="AH1229" i="2"/>
  <c r="AH1230" i="2"/>
  <c r="AH1231" i="2"/>
  <c r="AH1232" i="2"/>
  <c r="AH1233" i="2"/>
  <c r="AH1234" i="2"/>
  <c r="AH1235" i="2"/>
  <c r="AH1236" i="2"/>
  <c r="AH1237" i="2"/>
  <c r="AH1238" i="2"/>
  <c r="AH1239" i="2"/>
  <c r="AH1240" i="2"/>
  <c r="AH1241" i="2"/>
  <c r="AH1242" i="2"/>
  <c r="AH1243" i="2"/>
  <c r="AH1244" i="2"/>
  <c r="AH1245" i="2"/>
  <c r="AH1246" i="2"/>
  <c r="AH1247" i="2"/>
  <c r="AH1248" i="2"/>
  <c r="AH1249" i="2"/>
  <c r="AH1250" i="2"/>
  <c r="AH1251" i="2"/>
  <c r="AH1252" i="2"/>
  <c r="AH1253" i="2"/>
  <c r="AH1254" i="2"/>
  <c r="AH1255" i="2"/>
  <c r="AH1256" i="2"/>
  <c r="AH1257" i="2"/>
  <c r="AH1258" i="2"/>
  <c r="AH1259" i="2"/>
  <c r="AH1260" i="2"/>
  <c r="AH1261" i="2"/>
  <c r="AH1262" i="2"/>
  <c r="AH1263" i="2"/>
  <c r="AH1264" i="2"/>
  <c r="AH1265" i="2"/>
  <c r="AH1266" i="2"/>
  <c r="AH1267" i="2"/>
  <c r="AH1268" i="2"/>
  <c r="AH1269" i="2"/>
  <c r="AH1270" i="2"/>
  <c r="AH1271" i="2"/>
  <c r="AH1272" i="2"/>
  <c r="AH1273" i="2"/>
  <c r="AH1274" i="2"/>
  <c r="AH1275" i="2"/>
  <c r="AH1276" i="2"/>
  <c r="AH1277" i="2"/>
  <c r="AH1278" i="2"/>
  <c r="AH1279" i="2"/>
  <c r="AH1280" i="2"/>
  <c r="AH1281" i="2"/>
  <c r="AH1282" i="2"/>
  <c r="AH1283" i="2"/>
  <c r="AH1284" i="2"/>
  <c r="AH1285" i="2"/>
  <c r="AH1286" i="2"/>
  <c r="AH1287" i="2"/>
  <c r="AH1288" i="2"/>
  <c r="AH1289" i="2"/>
  <c r="AH1290" i="2"/>
  <c r="AH1291" i="2"/>
  <c r="AH1292" i="2"/>
  <c r="AH1293" i="2"/>
  <c r="AH1294" i="2"/>
  <c r="AH1295" i="2"/>
  <c r="AH1296" i="2"/>
  <c r="AH1297" i="2"/>
  <c r="AH1298" i="2"/>
  <c r="AH1299" i="2"/>
  <c r="AH1300" i="2"/>
  <c r="AH1301" i="2"/>
  <c r="AH1302" i="2"/>
  <c r="AH1303" i="2"/>
  <c r="AH1304" i="2"/>
  <c r="AH1305" i="2"/>
  <c r="AH1306" i="2"/>
  <c r="AH1307" i="2"/>
  <c r="AH1308" i="2"/>
  <c r="AH1309" i="2"/>
  <c r="AH1310" i="2"/>
  <c r="AH1311" i="2"/>
  <c r="AH1312" i="2"/>
  <c r="AH1313" i="2"/>
  <c r="AH1314" i="2"/>
  <c r="AH1315" i="2"/>
  <c r="AH1316" i="2"/>
  <c r="AH1317" i="2"/>
  <c r="AH1318" i="2"/>
  <c r="AH1319" i="2"/>
  <c r="AH1320" i="2"/>
  <c r="AH1321" i="2"/>
  <c r="AH1322" i="2"/>
  <c r="AH1323" i="2"/>
  <c r="AH1324" i="2"/>
  <c r="AH1325" i="2"/>
  <c r="AH1326" i="2"/>
  <c r="AH1327" i="2"/>
  <c r="AH1328" i="2"/>
  <c r="AH1329" i="2"/>
  <c r="AH1330" i="2"/>
  <c r="AH1331" i="2"/>
  <c r="AH1332" i="2"/>
  <c r="AH1333" i="2"/>
  <c r="AH1334" i="2"/>
  <c r="AH1335" i="2"/>
  <c r="AH1336" i="2"/>
  <c r="AH1337" i="2"/>
  <c r="AH1338" i="2"/>
  <c r="AH1339" i="2"/>
  <c r="AH1340" i="2"/>
  <c r="AH1341" i="2"/>
  <c r="AH1342" i="2"/>
  <c r="AH1343" i="2"/>
  <c r="AH1344" i="2"/>
  <c r="AH1345" i="2"/>
  <c r="AH1346" i="2"/>
  <c r="AH1347" i="2"/>
  <c r="AH1348" i="2"/>
  <c r="AH1349" i="2"/>
  <c r="AH1350" i="2"/>
  <c r="AH1351" i="2"/>
  <c r="AH1352" i="2"/>
  <c r="AH1353" i="2"/>
  <c r="AH1354" i="2"/>
  <c r="AH1355" i="2"/>
  <c r="AH1356" i="2"/>
  <c r="AH1357" i="2"/>
  <c r="AH1358" i="2"/>
  <c r="AH1359" i="2"/>
  <c r="AH1360" i="2"/>
  <c r="AH1361" i="2"/>
  <c r="AH1362" i="2"/>
  <c r="AH1363" i="2"/>
  <c r="AH1364" i="2"/>
  <c r="AH1365" i="2"/>
  <c r="AH1366" i="2"/>
  <c r="AH1367" i="2"/>
  <c r="AH1368" i="2"/>
  <c r="AH1369" i="2"/>
  <c r="AH1370" i="2"/>
  <c r="AH1371" i="2"/>
  <c r="AH1372" i="2"/>
  <c r="AH1373" i="2"/>
  <c r="AH1374" i="2"/>
  <c r="AH1375" i="2"/>
  <c r="AH1376" i="2"/>
  <c r="AH1377" i="2"/>
  <c r="AH1378" i="2"/>
  <c r="AH1379" i="2"/>
  <c r="AH1380" i="2"/>
  <c r="AH1381" i="2"/>
  <c r="AH1382" i="2"/>
  <c r="AH1383" i="2"/>
  <c r="AH1384" i="2"/>
  <c r="AH1385" i="2"/>
  <c r="AH1386" i="2"/>
  <c r="AH1387" i="2"/>
  <c r="AH1388" i="2"/>
  <c r="AH1389" i="2"/>
  <c r="AH1390" i="2"/>
  <c r="AH1391" i="2"/>
  <c r="AH1392" i="2"/>
  <c r="AH1393" i="2"/>
  <c r="AH1394" i="2"/>
  <c r="AH1395" i="2"/>
  <c r="AH1396" i="2"/>
  <c r="AH1397" i="2"/>
  <c r="AH1398" i="2"/>
  <c r="AH1399" i="2"/>
  <c r="AH1400" i="2"/>
  <c r="AH1401" i="2"/>
  <c r="AH1402" i="2"/>
  <c r="AH1403" i="2"/>
  <c r="AH1404" i="2"/>
  <c r="AH1405" i="2"/>
  <c r="AH1406" i="2"/>
  <c r="AH1407" i="2"/>
  <c r="AH1408" i="2"/>
  <c r="AH1409" i="2"/>
  <c r="AH1410" i="2"/>
  <c r="AH1411" i="2"/>
  <c r="AH1412" i="2"/>
  <c r="AH1413" i="2"/>
  <c r="AH1414" i="2"/>
  <c r="AH1415" i="2"/>
  <c r="AH1416" i="2"/>
  <c r="AH1417" i="2"/>
  <c r="AH1418" i="2"/>
  <c r="AH1419" i="2"/>
  <c r="AH1420" i="2"/>
  <c r="AH1421" i="2"/>
  <c r="AH1422" i="2"/>
  <c r="AH1423" i="2"/>
  <c r="AH1424" i="2"/>
  <c r="AH1425" i="2"/>
  <c r="AH1426" i="2"/>
  <c r="AH1427" i="2"/>
  <c r="AH1428" i="2"/>
  <c r="AH1429" i="2"/>
  <c r="AH1430" i="2"/>
  <c r="AH1431" i="2"/>
  <c r="AH1432" i="2"/>
  <c r="AH1433" i="2"/>
  <c r="AH1434" i="2"/>
  <c r="AH1435" i="2"/>
  <c r="AH1436" i="2"/>
  <c r="AH1437" i="2"/>
  <c r="AH1438" i="2"/>
  <c r="AH1439" i="2"/>
  <c r="AH1440" i="2"/>
  <c r="AH1441" i="2"/>
  <c r="AH1442" i="2"/>
  <c r="AH1443" i="2"/>
  <c r="AH1444" i="2"/>
  <c r="AH1445" i="2"/>
  <c r="AH1446" i="2"/>
  <c r="AH1447" i="2"/>
  <c r="AH1448" i="2"/>
  <c r="AH1449" i="2"/>
  <c r="AH1450" i="2"/>
  <c r="AH1451" i="2"/>
  <c r="AH1452" i="2"/>
  <c r="AH1453" i="2"/>
  <c r="AH1454" i="2"/>
  <c r="AH1455" i="2"/>
  <c r="AH1456" i="2"/>
  <c r="AH1457" i="2"/>
  <c r="AH1458" i="2"/>
  <c r="AH1459" i="2"/>
  <c r="AH1460" i="2"/>
  <c r="AH1461" i="2"/>
  <c r="AH1462" i="2"/>
  <c r="AH1463" i="2"/>
  <c r="AH1464" i="2"/>
  <c r="AH1465" i="2"/>
  <c r="AH1466" i="2"/>
  <c r="AH1467" i="2"/>
  <c r="AH1468" i="2"/>
  <c r="AH1469" i="2"/>
  <c r="AH1470" i="2"/>
  <c r="AH1471" i="2"/>
  <c r="AH1472" i="2"/>
  <c r="AH1473" i="2"/>
  <c r="AH1474" i="2"/>
  <c r="AH1475" i="2"/>
  <c r="AH1476" i="2"/>
  <c r="AH1477" i="2"/>
  <c r="AH1478" i="2"/>
  <c r="AH1479" i="2"/>
  <c r="AH1480" i="2"/>
  <c r="AH1481" i="2"/>
  <c r="AH1482" i="2"/>
  <c r="AH1483" i="2"/>
  <c r="AH1484" i="2"/>
  <c r="AH1485" i="2"/>
  <c r="AH1486" i="2"/>
  <c r="AH1487" i="2"/>
  <c r="AH1488" i="2"/>
  <c r="AH1489" i="2"/>
  <c r="AH1490" i="2"/>
  <c r="AH1491" i="2"/>
  <c r="AH1492" i="2"/>
  <c r="AH1493" i="2"/>
  <c r="AH1494" i="2"/>
  <c r="AH1495" i="2"/>
  <c r="AH1496" i="2"/>
  <c r="AH1497" i="2"/>
  <c r="AH1498" i="2"/>
  <c r="AH1499" i="2"/>
  <c r="AH1500" i="2"/>
  <c r="AH1501" i="2"/>
  <c r="AH1502" i="2"/>
  <c r="AH1503" i="2"/>
  <c r="AH1504" i="2"/>
  <c r="AH1505" i="2"/>
  <c r="AH1506" i="2"/>
  <c r="AH1507" i="2"/>
  <c r="AH1508" i="2"/>
  <c r="AH1509" i="2"/>
  <c r="AH1510" i="2"/>
  <c r="AH1511" i="2"/>
  <c r="AH1512" i="2"/>
  <c r="AH1513" i="2"/>
  <c r="AH1514" i="2"/>
  <c r="AH1515" i="2"/>
  <c r="AH1516" i="2"/>
  <c r="AH1517" i="2"/>
  <c r="AH1518" i="2"/>
  <c r="AH1519" i="2"/>
  <c r="AH1520" i="2"/>
  <c r="AH1521" i="2"/>
  <c r="AH1522" i="2"/>
  <c r="AH1523" i="2"/>
  <c r="AH1524" i="2"/>
  <c r="AH1525" i="2"/>
  <c r="AH1526" i="2"/>
  <c r="AH1527" i="2"/>
  <c r="AH1528" i="2"/>
  <c r="AH1529" i="2"/>
  <c r="AH1530" i="2"/>
  <c r="AH1531" i="2"/>
  <c r="AH1532" i="2"/>
  <c r="AH1533" i="2"/>
  <c r="AH1534" i="2"/>
  <c r="AH1535" i="2"/>
  <c r="AH1536" i="2"/>
  <c r="AH1537" i="2"/>
  <c r="AH1538" i="2"/>
  <c r="AH1539" i="2"/>
  <c r="AH1540" i="2"/>
  <c r="AH1541" i="2"/>
  <c r="AH1542" i="2"/>
  <c r="AH1543" i="2"/>
  <c r="AH1544" i="2"/>
  <c r="AH1545" i="2"/>
  <c r="AH1546" i="2"/>
  <c r="AH1547" i="2"/>
  <c r="AH1548" i="2"/>
  <c r="AH1549" i="2"/>
  <c r="AH1550" i="2"/>
  <c r="AH1551" i="2"/>
  <c r="AH1552" i="2"/>
  <c r="AH1553" i="2"/>
  <c r="AH1554" i="2"/>
  <c r="AH1555" i="2"/>
  <c r="AH1556" i="2"/>
  <c r="AH1557" i="2"/>
  <c r="AH1558" i="2"/>
  <c r="AH1559" i="2"/>
  <c r="AH1560" i="2"/>
  <c r="AH1561" i="2"/>
  <c r="AH1562" i="2"/>
  <c r="AH1563" i="2"/>
  <c r="AH1564" i="2"/>
  <c r="AH1565" i="2"/>
  <c r="AH1566" i="2"/>
  <c r="AH1567" i="2"/>
  <c r="AH1568" i="2"/>
  <c r="AH1569" i="2"/>
  <c r="AH1570" i="2"/>
  <c r="AH1571" i="2"/>
  <c r="AH1572" i="2"/>
  <c r="AH1573" i="2"/>
  <c r="AH1574" i="2"/>
  <c r="AH1575" i="2"/>
  <c r="AH1576" i="2"/>
  <c r="AH1577" i="2"/>
  <c r="AH1578" i="2"/>
  <c r="AH1579" i="2"/>
  <c r="AH1580" i="2"/>
  <c r="AH1581" i="2"/>
  <c r="AH1582" i="2"/>
  <c r="AH1583" i="2"/>
  <c r="AH1584" i="2"/>
  <c r="AH1585" i="2"/>
  <c r="AH1586" i="2"/>
  <c r="AH1587" i="2"/>
  <c r="AH1588" i="2"/>
  <c r="AH1589" i="2"/>
  <c r="AH1590" i="2"/>
  <c r="AH1591" i="2"/>
  <c r="AH1592" i="2"/>
  <c r="AH1593" i="2"/>
  <c r="AH1594" i="2"/>
  <c r="AH1595" i="2"/>
  <c r="AH1596" i="2"/>
  <c r="AH1597" i="2"/>
  <c r="AH1598" i="2"/>
  <c r="AH1599" i="2"/>
  <c r="AH1600" i="2"/>
  <c r="AH1601" i="2"/>
  <c r="AH1602" i="2"/>
  <c r="AH1603" i="2"/>
  <c r="AH1604" i="2"/>
  <c r="AH1605" i="2"/>
  <c r="AH1606" i="2"/>
  <c r="AH1607" i="2"/>
  <c r="AH1608" i="2"/>
  <c r="AH1609" i="2"/>
  <c r="AH1610" i="2"/>
  <c r="AH1611" i="2"/>
  <c r="AH1612" i="2"/>
  <c r="AH1613" i="2"/>
  <c r="AH1614" i="2"/>
  <c r="AH1615" i="2"/>
  <c r="AH1616" i="2"/>
  <c r="AH1617" i="2"/>
  <c r="AH1618" i="2"/>
  <c r="AH1619" i="2"/>
  <c r="AH1620" i="2"/>
  <c r="AH1621" i="2"/>
  <c r="AH1622" i="2"/>
  <c r="AH1623" i="2"/>
  <c r="AH1624" i="2"/>
  <c r="AH1625" i="2"/>
  <c r="AH1626" i="2"/>
  <c r="AH1627" i="2"/>
  <c r="AH1628" i="2"/>
  <c r="AH1629" i="2"/>
  <c r="AH1630" i="2"/>
  <c r="AH1631" i="2"/>
  <c r="AH1632" i="2"/>
  <c r="AH1633" i="2"/>
  <c r="AH1634" i="2"/>
  <c r="AH1635" i="2"/>
  <c r="AH1636" i="2"/>
  <c r="AH1637" i="2"/>
  <c r="AH1638" i="2"/>
  <c r="AH1639" i="2"/>
  <c r="AH1640" i="2"/>
  <c r="AH1641" i="2"/>
  <c r="AH1642" i="2"/>
  <c r="AH1643" i="2"/>
  <c r="AH1644" i="2"/>
  <c r="AH1645" i="2"/>
  <c r="AH1646" i="2"/>
  <c r="AH1647" i="2"/>
  <c r="AH1648" i="2"/>
  <c r="AH1649" i="2"/>
  <c r="AH1650" i="2"/>
  <c r="AH1651" i="2"/>
  <c r="AH1652" i="2"/>
  <c r="AH1653" i="2"/>
  <c r="AH1654" i="2"/>
  <c r="AH1655" i="2"/>
  <c r="AH1656" i="2"/>
  <c r="AH1657" i="2"/>
  <c r="AH1658" i="2"/>
  <c r="AH1659" i="2"/>
  <c r="AH1660" i="2"/>
  <c r="AH1661" i="2"/>
  <c r="AH1662" i="2"/>
  <c r="AH1663" i="2"/>
  <c r="AH1664" i="2"/>
  <c r="AH1665" i="2"/>
  <c r="AH1666" i="2"/>
  <c r="AH1667" i="2"/>
  <c r="AH1668" i="2"/>
  <c r="AH1669" i="2"/>
  <c r="AH1670" i="2"/>
  <c r="AH1671" i="2"/>
  <c r="AH1672" i="2"/>
  <c r="AH1673" i="2"/>
  <c r="AH1674" i="2"/>
  <c r="AH1675" i="2"/>
  <c r="AH1676" i="2"/>
  <c r="AH1677" i="2"/>
  <c r="AH1678" i="2"/>
  <c r="AH1679" i="2"/>
  <c r="AH1680" i="2"/>
  <c r="AH1681" i="2"/>
  <c r="AH1682" i="2"/>
  <c r="AH1683" i="2"/>
  <c r="AH1684" i="2"/>
  <c r="AH1685" i="2"/>
  <c r="AH1686" i="2"/>
  <c r="AH1687" i="2"/>
  <c r="AH1688" i="2"/>
  <c r="AH1689" i="2"/>
  <c r="AH1690" i="2"/>
  <c r="AH1691" i="2"/>
  <c r="AH1692" i="2"/>
  <c r="AH1693" i="2"/>
  <c r="AH1694" i="2"/>
  <c r="AH1695" i="2"/>
  <c r="AH1696" i="2"/>
  <c r="AH1697" i="2"/>
  <c r="AH1698" i="2"/>
  <c r="AH1699" i="2"/>
  <c r="AH1700" i="2"/>
  <c r="AH1701" i="2"/>
  <c r="AH1702" i="2"/>
  <c r="AH1703" i="2"/>
  <c r="AH1704" i="2"/>
  <c r="AH1705" i="2"/>
  <c r="AH1706" i="2"/>
  <c r="AH1707" i="2"/>
  <c r="AH1708" i="2"/>
  <c r="AH1709" i="2"/>
  <c r="AH1710" i="2"/>
  <c r="AH1711" i="2"/>
  <c r="AH1712" i="2"/>
  <c r="AH1713" i="2"/>
  <c r="AH1714" i="2"/>
  <c r="AH1715" i="2"/>
  <c r="AH1716" i="2"/>
  <c r="AH1717" i="2"/>
  <c r="AH1718" i="2"/>
  <c r="AH1719" i="2"/>
  <c r="AH1720" i="2"/>
  <c r="AH1721" i="2"/>
  <c r="AH1722" i="2"/>
  <c r="AH1723" i="2"/>
  <c r="AH1724" i="2"/>
  <c r="AH1725" i="2"/>
  <c r="AH1726" i="2"/>
  <c r="AH1727" i="2"/>
  <c r="AH1728" i="2"/>
  <c r="AH1729" i="2"/>
  <c r="AH1730" i="2"/>
  <c r="AH1731" i="2"/>
  <c r="AH1732" i="2"/>
  <c r="AH1733" i="2"/>
  <c r="AH1734" i="2"/>
  <c r="AH1735" i="2"/>
  <c r="AH1736" i="2"/>
  <c r="AH1737" i="2"/>
  <c r="AH1738" i="2"/>
  <c r="AH1739" i="2"/>
  <c r="AH1740" i="2"/>
  <c r="AH1741" i="2"/>
  <c r="AH1742" i="2"/>
  <c r="AH1743" i="2"/>
  <c r="AH1744" i="2"/>
  <c r="AH1745" i="2"/>
  <c r="AH1746" i="2"/>
  <c r="AH1747" i="2"/>
  <c r="AH1748" i="2"/>
  <c r="AH1749" i="2"/>
  <c r="AH1750" i="2"/>
  <c r="AH1751" i="2"/>
  <c r="AH1752" i="2"/>
  <c r="AH1753" i="2"/>
  <c r="AH1754" i="2"/>
  <c r="AH1755" i="2"/>
  <c r="AH1756" i="2"/>
  <c r="AH1757" i="2"/>
  <c r="AH1758" i="2"/>
  <c r="AH1759" i="2"/>
  <c r="AH1760" i="2"/>
  <c r="AH1761" i="2"/>
  <c r="AH1762" i="2"/>
  <c r="AH1763" i="2"/>
  <c r="AH1764" i="2"/>
  <c r="AH1765" i="2"/>
  <c r="AH1766" i="2"/>
  <c r="AH1767" i="2"/>
  <c r="AH1768" i="2"/>
  <c r="AH1769" i="2"/>
  <c r="AH1770" i="2"/>
  <c r="AH1771" i="2"/>
  <c r="AH1772" i="2"/>
  <c r="AH1773" i="2"/>
  <c r="AH1774" i="2"/>
  <c r="AH1775" i="2"/>
  <c r="AH1776" i="2"/>
  <c r="AH1777" i="2"/>
  <c r="AH1778" i="2"/>
  <c r="AH1779" i="2"/>
  <c r="AH1780" i="2"/>
  <c r="AH1781" i="2"/>
  <c r="AH1782" i="2"/>
  <c r="AH1783" i="2"/>
  <c r="AH1784" i="2"/>
  <c r="AH1785" i="2"/>
  <c r="AH1786" i="2"/>
  <c r="AH1787" i="2"/>
  <c r="AH1788" i="2"/>
  <c r="AH1789" i="2"/>
  <c r="AH1790" i="2"/>
  <c r="AH1791" i="2"/>
  <c r="AH1792" i="2"/>
  <c r="AH1793" i="2"/>
  <c r="AH1794" i="2"/>
  <c r="AH1795" i="2"/>
  <c r="AH1796" i="2"/>
  <c r="AH1797" i="2"/>
  <c r="AH1798" i="2"/>
  <c r="AH1799" i="2"/>
  <c r="AH1800" i="2"/>
  <c r="AH1801" i="2"/>
  <c r="AH1802" i="2"/>
  <c r="AH1803" i="2"/>
  <c r="AH1804" i="2"/>
  <c r="AH1805" i="2"/>
  <c r="AH1806" i="2"/>
  <c r="AH1807" i="2"/>
  <c r="AH1808" i="2"/>
  <c r="AH1809" i="2"/>
  <c r="AH1810" i="2"/>
  <c r="AH1811" i="2"/>
  <c r="AH1812" i="2"/>
  <c r="AH1813" i="2"/>
  <c r="AH1814" i="2"/>
  <c r="AH1815" i="2"/>
  <c r="AH1816" i="2"/>
  <c r="AH1817" i="2"/>
  <c r="AH1818" i="2"/>
  <c r="AH1819" i="2"/>
  <c r="AH1820" i="2"/>
  <c r="AH1821" i="2"/>
  <c r="AH1822" i="2"/>
  <c r="AH1823" i="2"/>
  <c r="AH1824" i="2"/>
  <c r="AH1825" i="2"/>
  <c r="AH1826" i="2"/>
  <c r="AH1827" i="2"/>
  <c r="AH1828" i="2"/>
  <c r="AH1829" i="2"/>
  <c r="AH1830" i="2"/>
  <c r="AH1831" i="2"/>
  <c r="AH1832" i="2"/>
  <c r="AH1833" i="2"/>
  <c r="AH1834" i="2"/>
  <c r="AH1835" i="2"/>
  <c r="AH1836" i="2"/>
  <c r="AH1837" i="2"/>
  <c r="AH1838" i="2"/>
  <c r="AH1839" i="2"/>
  <c r="AH1840" i="2"/>
  <c r="AH1841" i="2"/>
  <c r="AH1842" i="2"/>
  <c r="AH1843" i="2"/>
  <c r="AH1844" i="2"/>
  <c r="AH1845" i="2"/>
  <c r="AH1846" i="2"/>
  <c r="AH1847" i="2"/>
  <c r="AH1848" i="2"/>
  <c r="AH1849" i="2"/>
  <c r="AH1850" i="2"/>
  <c r="AH1851" i="2"/>
  <c r="AH1852" i="2"/>
  <c r="AH1853" i="2"/>
  <c r="AH1854" i="2"/>
  <c r="AH1855" i="2"/>
  <c r="AH1856" i="2"/>
  <c r="AH1857" i="2"/>
  <c r="AH1858" i="2"/>
  <c r="AH1859" i="2"/>
  <c r="AH1860" i="2"/>
  <c r="AH1861" i="2"/>
  <c r="AH1862" i="2"/>
  <c r="AH1863" i="2"/>
  <c r="AH1864" i="2"/>
  <c r="AH1865" i="2"/>
  <c r="AH1866" i="2"/>
  <c r="AH1867" i="2"/>
  <c r="AH1868" i="2"/>
  <c r="AH1869" i="2"/>
  <c r="AH1870" i="2"/>
  <c r="AH1871" i="2"/>
  <c r="AH1872" i="2"/>
  <c r="AH1873" i="2"/>
  <c r="AH1874" i="2"/>
  <c r="AH1875" i="2"/>
  <c r="AH1876" i="2"/>
  <c r="AH1877" i="2"/>
  <c r="AH1878" i="2"/>
  <c r="AH1879" i="2"/>
  <c r="AH1880" i="2"/>
  <c r="AH1881" i="2"/>
  <c r="AH1882" i="2"/>
  <c r="AH1883" i="2"/>
  <c r="AH1884" i="2"/>
  <c r="AH1885" i="2"/>
  <c r="AH1886" i="2"/>
  <c r="AH1887" i="2"/>
  <c r="AH1888" i="2"/>
  <c r="AH1889" i="2"/>
  <c r="AH1890" i="2"/>
  <c r="AH1891" i="2"/>
  <c r="AH1892" i="2"/>
  <c r="AH1893" i="2"/>
  <c r="AH1894" i="2"/>
  <c r="AH1895" i="2"/>
  <c r="AH1896" i="2"/>
  <c r="AH1897" i="2"/>
  <c r="AH1898" i="2"/>
  <c r="AH1899" i="2"/>
  <c r="AH1900" i="2"/>
  <c r="AH1901" i="2"/>
  <c r="AH1902" i="2"/>
  <c r="AH1903" i="2"/>
  <c r="AH1904" i="2"/>
  <c r="AH1905" i="2"/>
  <c r="AH1906" i="2"/>
  <c r="AH1907" i="2"/>
  <c r="AH1908" i="2"/>
  <c r="AH1909" i="2"/>
  <c r="AH1910" i="2"/>
  <c r="AH1911" i="2"/>
  <c r="AH1912" i="2"/>
  <c r="AH1913" i="2"/>
  <c r="AH1914" i="2"/>
  <c r="AH1915" i="2"/>
  <c r="AH1916" i="2"/>
  <c r="AH1917" i="2"/>
  <c r="AH1918" i="2"/>
  <c r="AH1919" i="2"/>
  <c r="AH1920" i="2"/>
  <c r="AH1921" i="2"/>
  <c r="AH1922" i="2"/>
  <c r="AH1923" i="2"/>
  <c r="AH1924" i="2"/>
  <c r="AH1925" i="2"/>
  <c r="AH1926" i="2"/>
  <c r="AH1927" i="2"/>
  <c r="AH1928" i="2"/>
  <c r="AH1929" i="2"/>
  <c r="AH1930" i="2"/>
  <c r="AH1931" i="2"/>
  <c r="AH1932" i="2"/>
  <c r="AH1933" i="2"/>
  <c r="AH1934" i="2"/>
  <c r="AH1935" i="2"/>
  <c r="AH1936" i="2"/>
  <c r="AH1937" i="2"/>
  <c r="AH1938" i="2"/>
  <c r="AH1939" i="2"/>
  <c r="AH1940" i="2"/>
  <c r="AH1941" i="2"/>
  <c r="AH1942" i="2"/>
  <c r="AH1943" i="2"/>
  <c r="AH1944" i="2"/>
  <c r="AH1945" i="2"/>
  <c r="AH1946" i="2"/>
  <c r="AH1947" i="2"/>
  <c r="AH1948" i="2"/>
  <c r="AH1949" i="2"/>
  <c r="AH1950" i="2"/>
  <c r="AH1951" i="2"/>
  <c r="AH1952" i="2"/>
  <c r="AH1953" i="2"/>
  <c r="AH1954" i="2"/>
  <c r="AH1955" i="2"/>
  <c r="AH1956" i="2"/>
  <c r="AH1957" i="2"/>
  <c r="AH1958" i="2"/>
  <c r="AH1959" i="2"/>
  <c r="AH1960" i="2"/>
  <c r="AH1961" i="2"/>
  <c r="AH1962" i="2"/>
  <c r="AH1963" i="2"/>
  <c r="AH1964" i="2"/>
  <c r="AH1965" i="2"/>
  <c r="AH1966" i="2"/>
  <c r="AH1967" i="2"/>
  <c r="AH1968" i="2"/>
  <c r="AH1969" i="2"/>
  <c r="AH1970" i="2"/>
  <c r="AH1971" i="2"/>
  <c r="AH1972" i="2"/>
  <c r="AH1973" i="2"/>
  <c r="AH1974" i="2"/>
  <c r="AH1975" i="2"/>
  <c r="AH1976" i="2"/>
  <c r="AH1977" i="2"/>
  <c r="AH1978" i="2"/>
  <c r="AH1979" i="2"/>
  <c r="AH1980" i="2"/>
  <c r="AH1981" i="2"/>
  <c r="AH1982" i="2"/>
  <c r="AH1983" i="2"/>
  <c r="AH1984" i="2"/>
  <c r="AH1985" i="2"/>
  <c r="AH1986" i="2"/>
  <c r="AH1987" i="2"/>
  <c r="AH1988" i="2"/>
  <c r="AH1989" i="2"/>
  <c r="AH1990" i="2"/>
  <c r="AH1991" i="2"/>
  <c r="AH1992" i="2"/>
  <c r="AH1993" i="2"/>
  <c r="AH1994" i="2"/>
  <c r="AH1995" i="2"/>
  <c r="AH1996" i="2"/>
  <c r="AH1997" i="2"/>
  <c r="AH1998" i="2"/>
  <c r="AH1999" i="2"/>
  <c r="AH2000" i="2"/>
  <c r="AH2001" i="2"/>
  <c r="AH2002" i="2"/>
  <c r="AH2003" i="2"/>
  <c r="AH2004" i="2"/>
  <c r="AH2005" i="2"/>
  <c r="AH2006" i="2"/>
  <c r="AH2007" i="2"/>
  <c r="AH2008" i="2"/>
  <c r="AH2009" i="2"/>
  <c r="AH2010" i="2"/>
  <c r="AH2011" i="2"/>
  <c r="AH2012" i="2"/>
  <c r="AH2013" i="2"/>
  <c r="AH2014" i="2"/>
  <c r="AH2015" i="2"/>
  <c r="AH2016" i="2"/>
  <c r="AH2017" i="2"/>
  <c r="AH2018" i="2"/>
  <c r="AH2019" i="2"/>
  <c r="AH2020" i="2"/>
  <c r="AH2021" i="2"/>
  <c r="AH2022" i="2"/>
  <c r="AH2023" i="2"/>
  <c r="AH2024" i="2"/>
  <c r="AH2025" i="2"/>
  <c r="AH2026" i="2"/>
  <c r="AH2027" i="2"/>
  <c r="AH2028" i="2"/>
  <c r="AH2029" i="2"/>
  <c r="AH2030" i="2"/>
  <c r="AH2031" i="2"/>
  <c r="AH2032" i="2"/>
  <c r="AH2033" i="2"/>
  <c r="AH2034" i="2"/>
  <c r="AH2035" i="2"/>
  <c r="AH2036" i="2"/>
  <c r="AH2037" i="2"/>
  <c r="AH2038" i="2"/>
  <c r="AH2039" i="2"/>
  <c r="AH2040" i="2"/>
  <c r="AH2041" i="2"/>
  <c r="AH2042" i="2"/>
  <c r="AH2043" i="2"/>
  <c r="AH2044" i="2"/>
  <c r="AH2045" i="2"/>
  <c r="AH2046" i="2"/>
  <c r="AH2047" i="2"/>
  <c r="AH2048" i="2"/>
  <c r="AH2049" i="2"/>
  <c r="AH2050" i="2"/>
  <c r="AH2051" i="2"/>
  <c r="AH2052" i="2"/>
  <c r="AH2053" i="2"/>
  <c r="AH2054" i="2"/>
  <c r="AH2055" i="2"/>
  <c r="AH2056" i="2"/>
  <c r="AH2057" i="2"/>
  <c r="AH2058" i="2"/>
  <c r="AH2059" i="2"/>
  <c r="AH2060" i="2"/>
  <c r="AH2061" i="2"/>
  <c r="AH2062" i="2"/>
  <c r="AH2063" i="2"/>
  <c r="AH2064" i="2"/>
  <c r="AH2065" i="2"/>
  <c r="AH2066" i="2"/>
  <c r="AH2067" i="2"/>
  <c r="AH2068" i="2"/>
  <c r="AH2069" i="2"/>
  <c r="AH2070" i="2"/>
  <c r="AH2071" i="2"/>
  <c r="AH2072" i="2"/>
  <c r="AH2073" i="2"/>
  <c r="AH2074" i="2"/>
  <c r="AH2075" i="2"/>
  <c r="AH2076" i="2"/>
  <c r="AH2077" i="2"/>
  <c r="AH2078" i="2"/>
  <c r="AH2079" i="2"/>
  <c r="AH2080" i="2"/>
  <c r="AH2081" i="2"/>
  <c r="AH2082" i="2"/>
  <c r="AH2083" i="2"/>
  <c r="AH2084" i="2"/>
  <c r="AH2085" i="2"/>
  <c r="AH2086" i="2"/>
  <c r="AH2087" i="2"/>
  <c r="AH2088" i="2"/>
  <c r="AH2089" i="2"/>
  <c r="AH2090" i="2"/>
  <c r="AH2091" i="2"/>
  <c r="AH2092" i="2"/>
  <c r="AH2093" i="2"/>
  <c r="AH2094" i="2"/>
  <c r="AH2095" i="2"/>
  <c r="AH2096" i="2"/>
  <c r="AH2097" i="2"/>
  <c r="AH2098" i="2"/>
  <c r="AH2099" i="2"/>
  <c r="AH2100" i="2"/>
  <c r="AH2101" i="2"/>
  <c r="AH2102" i="2"/>
  <c r="AH2103" i="2"/>
  <c r="AH2104" i="2"/>
  <c r="AH2105" i="2"/>
  <c r="AH2106" i="2"/>
  <c r="AH2107" i="2"/>
  <c r="AH2108" i="2"/>
  <c r="AH2109" i="2"/>
  <c r="AH2110" i="2"/>
  <c r="AH2111" i="2"/>
  <c r="AH2112" i="2"/>
  <c r="AH2113" i="2"/>
  <c r="AH2114" i="2"/>
  <c r="AH2115" i="2"/>
  <c r="AH2116" i="2"/>
  <c r="AH2117" i="2"/>
  <c r="AH2118" i="2"/>
  <c r="AH2119" i="2"/>
  <c r="AH2120" i="2"/>
  <c r="AH2121" i="2"/>
  <c r="AH2122" i="2"/>
  <c r="AH2123" i="2"/>
  <c r="AH2124" i="2"/>
  <c r="AH2125" i="2"/>
  <c r="AH2126" i="2"/>
  <c r="AH2127" i="2"/>
  <c r="AH2128" i="2"/>
  <c r="AH2129" i="2"/>
  <c r="AH2130" i="2"/>
  <c r="AH2131" i="2"/>
  <c r="AH2132" i="2"/>
  <c r="AH2133" i="2"/>
  <c r="AH2134" i="2"/>
  <c r="AH2135" i="2"/>
  <c r="AH2136" i="2"/>
  <c r="AH2137" i="2"/>
  <c r="AH2138" i="2"/>
  <c r="AH2139" i="2"/>
  <c r="AH2140" i="2"/>
  <c r="AH2141" i="2"/>
  <c r="AH2142" i="2"/>
  <c r="AH2143" i="2"/>
  <c r="AH2144" i="2"/>
  <c r="AH2145" i="2"/>
  <c r="AH2146" i="2"/>
  <c r="AH2147" i="2"/>
  <c r="AH2148" i="2"/>
  <c r="AH2149" i="2"/>
  <c r="AH2150" i="2"/>
  <c r="AH2151" i="2"/>
  <c r="AH2152" i="2"/>
  <c r="AH2153" i="2"/>
  <c r="AH2154" i="2"/>
  <c r="AH2155" i="2"/>
  <c r="AH2156" i="2"/>
  <c r="AH2157" i="2"/>
  <c r="AH2158" i="2"/>
  <c r="AH2159" i="2"/>
  <c r="AH2160" i="2"/>
  <c r="AH2161" i="2"/>
  <c r="AH2162" i="2"/>
  <c r="AH2163" i="2"/>
  <c r="AH2164" i="2"/>
  <c r="AH2165" i="2"/>
  <c r="AH2166" i="2"/>
  <c r="AH2167" i="2"/>
  <c r="AH2168" i="2"/>
  <c r="AH2169" i="2"/>
  <c r="AH2170" i="2"/>
  <c r="AH2171" i="2"/>
  <c r="AH2172" i="2"/>
  <c r="AH2173" i="2"/>
  <c r="AH2174" i="2"/>
  <c r="AH2175" i="2"/>
  <c r="AH2176" i="2"/>
  <c r="AH2177" i="2"/>
  <c r="AH2178" i="2"/>
  <c r="AH2179" i="2"/>
  <c r="AH2180" i="2"/>
  <c r="AH2181" i="2"/>
  <c r="AH2182" i="2"/>
  <c r="AH2183" i="2"/>
  <c r="AH2184" i="2"/>
  <c r="AH2185" i="2"/>
  <c r="AH2186" i="2"/>
  <c r="AH2187" i="2"/>
  <c r="AH2188" i="2"/>
  <c r="AH2189" i="2"/>
  <c r="AH2190" i="2"/>
  <c r="AH2191" i="2"/>
  <c r="AH2192" i="2"/>
  <c r="AH2193" i="2"/>
  <c r="AH2194" i="2"/>
  <c r="AH2195" i="2"/>
  <c r="AH2196" i="2"/>
  <c r="AH2197" i="2"/>
  <c r="AH2198" i="2"/>
  <c r="AH2199" i="2"/>
  <c r="AH2200" i="2"/>
  <c r="AH2201" i="2"/>
  <c r="AH2202" i="2"/>
  <c r="AH2203" i="2"/>
  <c r="AH2204" i="2"/>
  <c r="AH2205" i="2"/>
  <c r="AH2206" i="2"/>
  <c r="AH2207" i="2"/>
  <c r="AH2208" i="2"/>
  <c r="AH2209" i="2"/>
  <c r="AH2210" i="2"/>
  <c r="AH2211" i="2"/>
  <c r="AH2212" i="2"/>
  <c r="AH2213" i="2"/>
  <c r="AH2214" i="2"/>
  <c r="AH2215" i="2"/>
  <c r="AH2216" i="2"/>
  <c r="AH2217" i="2"/>
  <c r="AH2218" i="2"/>
  <c r="AH2219" i="2"/>
  <c r="AH2220" i="2"/>
  <c r="AH2221" i="2"/>
  <c r="AH2222" i="2"/>
  <c r="AH2223" i="2"/>
  <c r="AH2224" i="2"/>
  <c r="AH2225" i="2"/>
  <c r="AH2226" i="2"/>
  <c r="AH2227" i="2"/>
  <c r="AH2228" i="2"/>
  <c r="AH2229" i="2"/>
  <c r="AH2230" i="2"/>
  <c r="AH2231" i="2"/>
  <c r="AH2232" i="2"/>
  <c r="AH2233" i="2"/>
  <c r="AH2234" i="2"/>
  <c r="AH2235" i="2"/>
  <c r="AH2236" i="2"/>
  <c r="AH2237" i="2"/>
  <c r="AH2238" i="2"/>
  <c r="AH2239" i="2"/>
  <c r="AH2240" i="2"/>
  <c r="AH2241" i="2"/>
  <c r="AH2242" i="2"/>
  <c r="AH2243" i="2"/>
  <c r="AH2244" i="2"/>
  <c r="AH2245" i="2"/>
  <c r="AH2246" i="2"/>
  <c r="AH2247" i="2"/>
  <c r="AH2248" i="2"/>
  <c r="AH2249" i="2"/>
  <c r="AH2250" i="2"/>
  <c r="AH2251" i="2"/>
  <c r="AH2252" i="2"/>
  <c r="AH2253" i="2"/>
  <c r="AH2254" i="2"/>
  <c r="AH2255" i="2"/>
  <c r="AH2256" i="2"/>
  <c r="AH2257" i="2"/>
  <c r="AH2258" i="2"/>
  <c r="AH2259" i="2"/>
  <c r="AH2260" i="2"/>
  <c r="AH2261" i="2"/>
  <c r="AH2262" i="2"/>
  <c r="AH2263" i="2"/>
  <c r="AH2264" i="2"/>
  <c r="AH2265" i="2"/>
  <c r="AH2266" i="2"/>
  <c r="AH2267" i="2"/>
  <c r="AH2268" i="2"/>
  <c r="AH2269" i="2"/>
  <c r="AH2270" i="2"/>
  <c r="AH2271" i="2"/>
  <c r="AH2272" i="2"/>
  <c r="AH2273" i="2"/>
  <c r="AH2274" i="2"/>
  <c r="AH2275" i="2"/>
  <c r="AH2276" i="2"/>
  <c r="AH2277" i="2"/>
  <c r="AH2278" i="2"/>
  <c r="AH2279" i="2"/>
  <c r="AH2280" i="2"/>
  <c r="AH2281" i="2"/>
  <c r="AH2282" i="2"/>
  <c r="AH2283" i="2"/>
  <c r="AH2284" i="2"/>
  <c r="AH2285" i="2"/>
  <c r="AH2286" i="2"/>
  <c r="AH2287" i="2"/>
  <c r="AH2288" i="2"/>
  <c r="AH2289" i="2"/>
  <c r="AH2290" i="2"/>
  <c r="AH2291" i="2"/>
  <c r="AH2292" i="2"/>
  <c r="AH2293" i="2"/>
  <c r="AH2294" i="2"/>
  <c r="AH2295" i="2"/>
  <c r="AH2296" i="2"/>
  <c r="AH2297" i="2"/>
  <c r="AH2298" i="2"/>
  <c r="AH2299" i="2"/>
  <c r="AH2300" i="2"/>
  <c r="AH2301" i="2"/>
  <c r="AH2302" i="2"/>
  <c r="AH2303" i="2"/>
  <c r="AH2304" i="2"/>
  <c r="AH2305" i="2"/>
  <c r="AH2306" i="2"/>
  <c r="AH2307" i="2"/>
  <c r="AH2308" i="2"/>
  <c r="AH2309" i="2"/>
  <c r="AH2310" i="2"/>
  <c r="AH2311" i="2"/>
  <c r="AH2312" i="2"/>
  <c r="AH2313" i="2"/>
  <c r="AH2314" i="2"/>
  <c r="AH2315" i="2"/>
  <c r="AH2316" i="2"/>
  <c r="AH2317" i="2"/>
  <c r="AH2318" i="2"/>
  <c r="AH2319" i="2"/>
  <c r="AH2320" i="2"/>
  <c r="AH2321" i="2"/>
  <c r="AH2322" i="2"/>
  <c r="AH2323" i="2"/>
  <c r="AH2324" i="2"/>
  <c r="AH2325" i="2"/>
  <c r="AH2326" i="2"/>
  <c r="AH2327" i="2"/>
  <c r="AH2328" i="2"/>
  <c r="AH2329" i="2"/>
  <c r="AH2330" i="2"/>
  <c r="AH2331" i="2"/>
  <c r="AH2332" i="2"/>
  <c r="AH2333" i="2"/>
  <c r="AH2334" i="2"/>
  <c r="AH2335" i="2"/>
  <c r="AH2336" i="2"/>
  <c r="AH2337" i="2"/>
  <c r="AH2338" i="2"/>
  <c r="AH2339" i="2"/>
  <c r="AH2340" i="2"/>
  <c r="AH2341" i="2"/>
  <c r="AH2342" i="2"/>
  <c r="AH2343" i="2"/>
  <c r="AH2344" i="2"/>
  <c r="AH2345" i="2"/>
  <c r="AH2346" i="2"/>
  <c r="AH2347" i="2"/>
  <c r="AH2348" i="2"/>
  <c r="AH2349" i="2"/>
  <c r="AH2350" i="2"/>
  <c r="AH2351" i="2"/>
  <c r="AH2352" i="2"/>
  <c r="AH2353" i="2"/>
  <c r="AH2354" i="2"/>
  <c r="AH2355" i="2"/>
  <c r="AH2356" i="2"/>
  <c r="AH2357" i="2"/>
  <c r="AH2358" i="2"/>
  <c r="AH2359" i="2"/>
  <c r="AH2360" i="2"/>
  <c r="AH2361" i="2"/>
  <c r="AH2362" i="2"/>
  <c r="AH2363" i="2"/>
  <c r="AH2364" i="2"/>
  <c r="AH2365" i="2"/>
  <c r="AH2366" i="2"/>
  <c r="AH2367" i="2"/>
  <c r="AH2368" i="2"/>
  <c r="AH2369" i="2"/>
  <c r="AH2370" i="2"/>
  <c r="AH2371" i="2"/>
  <c r="AH2372" i="2"/>
  <c r="AH2373" i="2"/>
  <c r="AH2374" i="2"/>
  <c r="AH2375" i="2"/>
  <c r="AH2376" i="2"/>
  <c r="AH2377" i="2"/>
  <c r="AH2378" i="2"/>
  <c r="AH2379" i="2"/>
  <c r="AH2380" i="2"/>
  <c r="AH2381" i="2"/>
  <c r="AH2382" i="2"/>
  <c r="AH2383" i="2"/>
  <c r="AH2384" i="2"/>
  <c r="AH2385" i="2"/>
  <c r="AH2386" i="2"/>
  <c r="AH2387" i="2"/>
  <c r="AH2388" i="2"/>
  <c r="AH2389" i="2"/>
  <c r="AH2390" i="2"/>
  <c r="AH2391" i="2"/>
  <c r="AH2392" i="2"/>
  <c r="AH2393" i="2"/>
  <c r="AH2394" i="2"/>
  <c r="AH2395" i="2"/>
  <c r="AH2396" i="2"/>
  <c r="AH2397" i="2"/>
  <c r="AH2398" i="2"/>
  <c r="AH2399" i="2"/>
  <c r="AH2400" i="2"/>
  <c r="AH2401" i="2"/>
  <c r="AH2402" i="2"/>
  <c r="AH2403" i="2"/>
  <c r="AH2404" i="2"/>
  <c r="AH2405" i="2"/>
  <c r="AH2406" i="2"/>
  <c r="AH2407" i="2"/>
  <c r="AH2408" i="2"/>
  <c r="AH2409" i="2"/>
  <c r="AH2410" i="2"/>
  <c r="AH2411" i="2"/>
  <c r="AH2412" i="2"/>
  <c r="AH2413" i="2"/>
  <c r="AH2414" i="2"/>
  <c r="AH2415" i="2"/>
  <c r="AH2416" i="2"/>
  <c r="AH2417" i="2"/>
  <c r="AH2418" i="2"/>
  <c r="AH2419" i="2"/>
  <c r="AH2420" i="2"/>
  <c r="AH2421" i="2"/>
  <c r="AH2422" i="2"/>
  <c r="AH2423" i="2"/>
  <c r="AH2424" i="2"/>
  <c r="AH2425" i="2"/>
  <c r="AH2426" i="2"/>
  <c r="AH2427" i="2"/>
  <c r="AH2428" i="2"/>
  <c r="AH2429" i="2"/>
  <c r="AH2430" i="2"/>
  <c r="AH2431" i="2"/>
  <c r="AH2432" i="2"/>
  <c r="AH2433" i="2"/>
  <c r="AH2434" i="2"/>
  <c r="AH2435" i="2"/>
  <c r="AH2436" i="2"/>
  <c r="AH2437" i="2"/>
  <c r="AH2438" i="2"/>
  <c r="AH2439" i="2"/>
  <c r="AH2440" i="2"/>
  <c r="AH2441" i="2"/>
  <c r="AH2442" i="2"/>
  <c r="AH2443" i="2"/>
  <c r="AH2444" i="2"/>
  <c r="AH2445" i="2"/>
  <c r="AH2446" i="2"/>
  <c r="AH2447" i="2"/>
  <c r="AH2448" i="2"/>
  <c r="AH2449" i="2"/>
  <c r="AH2450" i="2"/>
  <c r="AH2451" i="2"/>
  <c r="AH2452" i="2"/>
  <c r="AH2453" i="2"/>
  <c r="AH2454" i="2"/>
  <c r="AH2455" i="2"/>
  <c r="AH2456" i="2"/>
  <c r="AH2457" i="2"/>
  <c r="AH2458" i="2"/>
  <c r="AH2459" i="2"/>
  <c r="AH2460" i="2"/>
  <c r="AH2461" i="2"/>
  <c r="AH2462" i="2"/>
  <c r="AH2463" i="2"/>
  <c r="AH2464" i="2"/>
  <c r="AH2465" i="2"/>
  <c r="AH2466" i="2"/>
  <c r="AH2467" i="2"/>
  <c r="AH2468" i="2"/>
  <c r="AH2469" i="2"/>
  <c r="AH2470" i="2"/>
  <c r="AH2471" i="2"/>
  <c r="AH2472" i="2"/>
  <c r="AH2473" i="2"/>
  <c r="AH2474" i="2"/>
  <c r="AH2475" i="2"/>
  <c r="AH2476" i="2"/>
  <c r="AH2477" i="2"/>
  <c r="AH2478" i="2"/>
  <c r="AH2479" i="2"/>
  <c r="AH2480" i="2"/>
  <c r="AH2481" i="2"/>
  <c r="AH2482" i="2"/>
  <c r="AH2483" i="2"/>
  <c r="AH2484" i="2"/>
  <c r="AH2485" i="2"/>
  <c r="AH2486" i="2"/>
  <c r="AH2487" i="2"/>
  <c r="AH2488" i="2"/>
  <c r="AH2489" i="2"/>
  <c r="AH2490" i="2"/>
  <c r="AH2491" i="2"/>
  <c r="AH2492" i="2"/>
  <c r="AH2493" i="2"/>
  <c r="AH2494" i="2"/>
  <c r="AH2495" i="2"/>
  <c r="AH2496" i="2"/>
  <c r="AH2497" i="2"/>
  <c r="AH2498" i="2"/>
  <c r="AH2499" i="2"/>
  <c r="AH2500" i="2"/>
  <c r="AH2501" i="2"/>
  <c r="AH2502" i="2"/>
  <c r="AH2503" i="2"/>
  <c r="AH2504" i="2"/>
  <c r="AH2505" i="2"/>
  <c r="AH2506" i="2"/>
  <c r="AH2507" i="2"/>
  <c r="AH2508" i="2"/>
  <c r="AH2509" i="2"/>
  <c r="AH2510" i="2"/>
  <c r="AH2511" i="2"/>
  <c r="AH2512" i="2"/>
  <c r="AH2513" i="2"/>
  <c r="AH2514" i="2"/>
  <c r="AH2515" i="2"/>
  <c r="AH2516" i="2"/>
  <c r="AH2517" i="2"/>
  <c r="AH2518" i="2"/>
  <c r="AH2519" i="2"/>
  <c r="AH2520" i="2"/>
  <c r="AH2521" i="2"/>
  <c r="AH2522" i="2"/>
  <c r="AH2523" i="2"/>
  <c r="AH2524" i="2"/>
  <c r="AH2525" i="2"/>
  <c r="AH2526" i="2"/>
  <c r="AH2527" i="2"/>
  <c r="AH2528" i="2"/>
  <c r="AH2529" i="2"/>
  <c r="AH2530" i="2"/>
  <c r="AH2531" i="2"/>
  <c r="AH2532" i="2"/>
  <c r="AH2533" i="2"/>
  <c r="AH2534" i="2"/>
  <c r="AH2535" i="2"/>
  <c r="AH2536" i="2"/>
  <c r="AH2537" i="2"/>
  <c r="AH2538" i="2"/>
  <c r="AH2539" i="2"/>
  <c r="AH2540" i="2"/>
  <c r="AH2541" i="2"/>
  <c r="AH2542" i="2"/>
  <c r="AH2543" i="2"/>
  <c r="AH2544" i="2"/>
  <c r="AH2545" i="2"/>
  <c r="AH2546" i="2"/>
  <c r="AH2547" i="2"/>
  <c r="AH2548" i="2"/>
  <c r="AH2549" i="2"/>
  <c r="AH2550" i="2"/>
  <c r="AH2551" i="2"/>
  <c r="AH2552" i="2"/>
  <c r="AH2553" i="2"/>
  <c r="AH2554" i="2"/>
  <c r="AH2555" i="2"/>
  <c r="AH2556" i="2"/>
  <c r="AH2557" i="2"/>
  <c r="AH2558" i="2"/>
  <c r="AH2559" i="2"/>
  <c r="AH2560" i="2"/>
  <c r="AH2561" i="2"/>
  <c r="AH2562" i="2"/>
  <c r="AH2563" i="2"/>
  <c r="AH2564" i="2"/>
  <c r="AH2565" i="2"/>
  <c r="AH2566" i="2"/>
  <c r="AH2567" i="2"/>
  <c r="AH2568" i="2"/>
  <c r="AH2569" i="2"/>
  <c r="AH2570" i="2"/>
  <c r="AH2571" i="2"/>
  <c r="AH2572" i="2"/>
  <c r="AH2573" i="2"/>
  <c r="AH2574" i="2"/>
  <c r="AH2575" i="2"/>
  <c r="AH2576" i="2"/>
  <c r="AH2577" i="2"/>
  <c r="AH2578" i="2"/>
  <c r="AH2579" i="2"/>
  <c r="AH2580" i="2"/>
  <c r="AH2581" i="2"/>
  <c r="AH2582" i="2"/>
  <c r="AH2583" i="2"/>
  <c r="AH2584" i="2"/>
  <c r="AH2585" i="2"/>
  <c r="AH2586" i="2"/>
  <c r="AH2587" i="2"/>
  <c r="AH2588" i="2"/>
  <c r="AH2589" i="2"/>
  <c r="AH2590" i="2"/>
  <c r="AH2591" i="2"/>
  <c r="AH2592" i="2"/>
  <c r="AH2593" i="2"/>
  <c r="AH2594" i="2"/>
  <c r="AH2595" i="2"/>
  <c r="AH2596" i="2"/>
  <c r="AH2597" i="2"/>
  <c r="AH2598" i="2"/>
  <c r="AH2599" i="2"/>
  <c r="AH2600" i="2"/>
  <c r="AH2601" i="2"/>
  <c r="AH2602" i="2"/>
  <c r="AH2603" i="2"/>
  <c r="AH2604" i="2"/>
  <c r="AH2605" i="2"/>
  <c r="AH2606" i="2"/>
  <c r="AH2607" i="2"/>
  <c r="AH2608" i="2"/>
  <c r="AH2609" i="2"/>
  <c r="AH2610" i="2"/>
  <c r="AH2611" i="2"/>
  <c r="AH2612" i="2"/>
  <c r="AH2613" i="2"/>
  <c r="AH2614" i="2"/>
  <c r="AH2615" i="2"/>
  <c r="AH2616" i="2"/>
  <c r="AH2617" i="2"/>
  <c r="AH2618" i="2"/>
  <c r="AH2619" i="2"/>
  <c r="AH2620" i="2"/>
  <c r="AH2621" i="2"/>
  <c r="AH2622" i="2"/>
  <c r="AH2623" i="2"/>
  <c r="AH2624" i="2"/>
  <c r="AH2625" i="2"/>
  <c r="AH2626" i="2"/>
  <c r="AH2627" i="2"/>
  <c r="AH2628" i="2"/>
  <c r="AH2629" i="2"/>
  <c r="AH2630" i="2"/>
  <c r="AH2631" i="2"/>
  <c r="AH2632" i="2"/>
  <c r="AH2633" i="2"/>
  <c r="AH2634" i="2"/>
  <c r="AH2635" i="2"/>
  <c r="AH2636" i="2"/>
  <c r="AH2637" i="2"/>
  <c r="AH2638" i="2"/>
  <c r="AH2639" i="2"/>
  <c r="AH2640" i="2"/>
  <c r="AH2641" i="2"/>
  <c r="AH2642" i="2"/>
  <c r="AH2643" i="2"/>
  <c r="AH2644" i="2"/>
  <c r="AH2645" i="2"/>
  <c r="AH2646" i="2"/>
  <c r="AH2647" i="2"/>
  <c r="AH2648" i="2"/>
  <c r="AH2649" i="2"/>
  <c r="AH2650" i="2"/>
  <c r="AH2651" i="2"/>
  <c r="AH2652" i="2"/>
  <c r="AH2653" i="2"/>
  <c r="AH2654" i="2"/>
  <c r="AH2655" i="2"/>
  <c r="AH2656" i="2"/>
  <c r="AH2657" i="2"/>
  <c r="AH2658" i="2"/>
  <c r="AH2659" i="2"/>
  <c r="AH2660" i="2"/>
  <c r="AH2661" i="2"/>
  <c r="AH2662" i="2"/>
  <c r="AH2663" i="2"/>
  <c r="AH2664" i="2"/>
  <c r="AH2665" i="2"/>
  <c r="AH2666" i="2"/>
  <c r="AH2667" i="2"/>
  <c r="AH2668" i="2"/>
  <c r="AH2669" i="2"/>
  <c r="AH2670" i="2"/>
  <c r="AH2671" i="2"/>
  <c r="AH2672" i="2"/>
  <c r="AH2673" i="2"/>
  <c r="AH2674" i="2"/>
  <c r="AH2675" i="2"/>
  <c r="AH2676" i="2"/>
  <c r="AH2677" i="2"/>
  <c r="AH2678" i="2"/>
  <c r="AH2679" i="2"/>
  <c r="AH2680" i="2"/>
  <c r="AH2681" i="2"/>
  <c r="AH2682" i="2"/>
  <c r="AH2683" i="2"/>
  <c r="AH2684" i="2"/>
  <c r="AH2685" i="2"/>
  <c r="AH2686" i="2"/>
  <c r="AH2687" i="2"/>
  <c r="AH2688" i="2"/>
  <c r="AH2689" i="2"/>
  <c r="AH2690" i="2"/>
  <c r="AH2691" i="2"/>
  <c r="AH2692" i="2"/>
  <c r="AH2693" i="2"/>
  <c r="AH2694" i="2"/>
  <c r="AH2695" i="2"/>
  <c r="AH2696" i="2"/>
  <c r="AH2697" i="2"/>
  <c r="AH2698" i="2"/>
  <c r="AH2699" i="2"/>
  <c r="AH2700" i="2"/>
  <c r="AH2701" i="2"/>
  <c r="AH2702" i="2"/>
  <c r="AH2703" i="2"/>
  <c r="AH2704" i="2"/>
  <c r="AH2705" i="2"/>
  <c r="AH2706" i="2"/>
  <c r="AH2707" i="2"/>
  <c r="AH2708" i="2"/>
  <c r="AH2709" i="2"/>
  <c r="AH2710" i="2"/>
  <c r="AH2711" i="2"/>
  <c r="AH2712" i="2"/>
  <c r="AH2713" i="2"/>
  <c r="AH2714" i="2"/>
  <c r="AH2715" i="2"/>
  <c r="AH2716" i="2"/>
  <c r="AH2717" i="2"/>
  <c r="AH2718" i="2"/>
  <c r="AH2719" i="2"/>
  <c r="AH2720" i="2"/>
  <c r="AH2721" i="2"/>
  <c r="AH2722" i="2"/>
  <c r="AH2723" i="2"/>
  <c r="AH2724" i="2"/>
  <c r="AH2725" i="2"/>
  <c r="AH2726" i="2"/>
  <c r="AH2727" i="2"/>
  <c r="AH2728" i="2"/>
  <c r="AH2729" i="2"/>
  <c r="AH2730" i="2"/>
  <c r="AH2731" i="2"/>
  <c r="AH2732" i="2"/>
  <c r="AH2733" i="2"/>
  <c r="AH2734" i="2"/>
  <c r="AH2735" i="2"/>
  <c r="AH2736" i="2"/>
  <c r="AH2737" i="2"/>
  <c r="AH2738" i="2"/>
  <c r="AH2739" i="2"/>
  <c r="AH2740" i="2"/>
  <c r="AH2741" i="2"/>
  <c r="AH2742" i="2"/>
  <c r="AH2743" i="2"/>
  <c r="AH2744" i="2"/>
  <c r="AH2745" i="2"/>
  <c r="AH2746" i="2"/>
  <c r="AH2747" i="2"/>
  <c r="AH2748" i="2"/>
  <c r="AH2749" i="2"/>
  <c r="AH2750" i="2"/>
  <c r="AH2751" i="2"/>
  <c r="AH2752" i="2"/>
  <c r="AH2753" i="2"/>
  <c r="AH2754" i="2"/>
  <c r="AH2755" i="2"/>
  <c r="AH2756" i="2"/>
  <c r="AH2757" i="2"/>
  <c r="AH2758" i="2"/>
  <c r="AH2759" i="2"/>
  <c r="AH2760" i="2"/>
  <c r="AH2761" i="2"/>
  <c r="AH2762" i="2"/>
  <c r="AH2763" i="2"/>
  <c r="AH2764" i="2"/>
  <c r="AH2765" i="2"/>
  <c r="AH2766" i="2"/>
  <c r="AH2767" i="2"/>
  <c r="AH2768" i="2"/>
  <c r="AH2769" i="2"/>
  <c r="AH2770" i="2"/>
  <c r="AH2771" i="2"/>
  <c r="AH2772" i="2"/>
  <c r="AH2773" i="2"/>
  <c r="AH2774" i="2"/>
  <c r="AH2775" i="2"/>
  <c r="AH2776" i="2"/>
  <c r="AH2777" i="2"/>
  <c r="AH2778" i="2"/>
  <c r="AH2779" i="2"/>
  <c r="AH2780" i="2"/>
  <c r="AH2781" i="2"/>
  <c r="AH2782" i="2"/>
  <c r="AH2783" i="2"/>
  <c r="AH2784" i="2"/>
  <c r="AH2785" i="2"/>
  <c r="AH2786" i="2"/>
  <c r="AH2787" i="2"/>
  <c r="AH2788" i="2"/>
  <c r="AH2789" i="2"/>
  <c r="AH2790" i="2"/>
  <c r="AH2791" i="2"/>
  <c r="AH2792" i="2"/>
  <c r="AH2793" i="2"/>
  <c r="AH2794" i="2"/>
  <c r="AH2795" i="2"/>
  <c r="AH2796" i="2"/>
  <c r="AH2797" i="2"/>
  <c r="AH2798" i="2"/>
  <c r="AH2799" i="2"/>
  <c r="AH2800" i="2"/>
  <c r="AH2801" i="2"/>
  <c r="AH2802" i="2"/>
  <c r="AH2803" i="2"/>
  <c r="AH2804" i="2"/>
  <c r="AH2805" i="2"/>
  <c r="AH2806" i="2"/>
  <c r="AH2807" i="2"/>
  <c r="AH2808" i="2"/>
  <c r="AH2809" i="2"/>
  <c r="AH2810" i="2"/>
  <c r="AH2811" i="2"/>
  <c r="AH2812" i="2"/>
  <c r="AH2813" i="2"/>
  <c r="AH2814" i="2"/>
  <c r="AH2815" i="2"/>
  <c r="AH2816" i="2"/>
  <c r="AH2817" i="2"/>
  <c r="AH2818" i="2"/>
  <c r="AH2819" i="2"/>
  <c r="AH2820" i="2"/>
  <c r="AH2821" i="2"/>
  <c r="AH2822" i="2"/>
  <c r="AH2823" i="2"/>
  <c r="AH2824" i="2"/>
  <c r="AH2825" i="2"/>
  <c r="AH2826" i="2"/>
  <c r="AH2827" i="2"/>
  <c r="AH2828" i="2"/>
  <c r="AH2829" i="2"/>
  <c r="AH2830" i="2"/>
  <c r="AH2831" i="2"/>
  <c r="AH2832" i="2"/>
  <c r="AH2833" i="2"/>
  <c r="AH2834" i="2"/>
  <c r="AH2835" i="2"/>
  <c r="AH2836" i="2"/>
  <c r="AH2837" i="2"/>
  <c r="AH2838" i="2"/>
  <c r="AH2839" i="2"/>
  <c r="AH2840" i="2"/>
  <c r="AH2841" i="2"/>
  <c r="AH2842" i="2"/>
  <c r="AH2843" i="2"/>
  <c r="AH2844" i="2"/>
  <c r="AH2845" i="2"/>
  <c r="AH2846" i="2"/>
  <c r="AH2847" i="2"/>
  <c r="AH2848" i="2"/>
  <c r="AH2849" i="2"/>
  <c r="AH2850" i="2"/>
  <c r="AH2851" i="2"/>
  <c r="AH2852" i="2"/>
  <c r="AH2853" i="2"/>
  <c r="AH2854" i="2"/>
  <c r="AH2855" i="2"/>
  <c r="AH2856" i="2"/>
  <c r="AH2857" i="2"/>
  <c r="AH2858" i="2"/>
  <c r="AH2859" i="2"/>
  <c r="AH2860" i="2"/>
  <c r="AH2861" i="2"/>
  <c r="AH2862" i="2"/>
  <c r="AH2863" i="2"/>
  <c r="AH2864" i="2"/>
  <c r="AH2865" i="2"/>
  <c r="AH2866" i="2"/>
  <c r="AH2867" i="2"/>
  <c r="AH2868" i="2"/>
  <c r="AH2869" i="2"/>
  <c r="AH2870" i="2"/>
  <c r="AH2871" i="2"/>
  <c r="AH2872" i="2"/>
  <c r="AH2873" i="2"/>
  <c r="AH2874" i="2"/>
  <c r="AH2875" i="2"/>
  <c r="AH2876" i="2"/>
  <c r="AH2877" i="2"/>
  <c r="AH2878" i="2"/>
  <c r="AH2879" i="2"/>
  <c r="AH2880" i="2"/>
  <c r="AH2881" i="2"/>
  <c r="AH2882" i="2"/>
  <c r="AH2883" i="2"/>
  <c r="AH2884" i="2"/>
  <c r="AH2885" i="2"/>
  <c r="AH2886" i="2"/>
  <c r="AH2887" i="2"/>
  <c r="AH2888" i="2"/>
  <c r="AH2889" i="2"/>
  <c r="AH2890" i="2"/>
  <c r="AH2891" i="2"/>
  <c r="AH2892" i="2"/>
  <c r="AH2893" i="2"/>
  <c r="AH2894" i="2"/>
  <c r="AH2895" i="2"/>
  <c r="AH2896" i="2"/>
  <c r="AH2897" i="2"/>
  <c r="AH2898" i="2"/>
  <c r="AH2899" i="2"/>
  <c r="AH2900" i="2"/>
  <c r="AH2901" i="2"/>
  <c r="AH2902" i="2"/>
  <c r="AH2903" i="2"/>
  <c r="AH2904" i="2"/>
  <c r="AH2905" i="2"/>
  <c r="AH2906" i="2"/>
  <c r="AH2907" i="2"/>
  <c r="AH2908" i="2"/>
  <c r="AH2909" i="2"/>
  <c r="AH2910" i="2"/>
  <c r="AH2911" i="2"/>
  <c r="AH2912" i="2"/>
  <c r="AH2913" i="2"/>
  <c r="AH2914" i="2"/>
  <c r="AH2915" i="2"/>
  <c r="AH2916" i="2"/>
  <c r="AH2917" i="2"/>
  <c r="AH2918" i="2"/>
  <c r="AH2919" i="2"/>
  <c r="AH2920" i="2"/>
  <c r="AH2921" i="2"/>
  <c r="AH2922" i="2"/>
  <c r="AH2923" i="2"/>
  <c r="AH2924" i="2"/>
  <c r="AH2925" i="2"/>
  <c r="AH2926" i="2"/>
  <c r="AH2927" i="2"/>
  <c r="AH2928" i="2"/>
  <c r="AH2929" i="2"/>
  <c r="AH2930" i="2"/>
  <c r="AH2931" i="2"/>
  <c r="AH2932" i="2"/>
  <c r="AH2933" i="2"/>
  <c r="AH2934" i="2"/>
  <c r="AH2935" i="2"/>
  <c r="AH2936" i="2"/>
  <c r="AH2937" i="2"/>
  <c r="AH2938" i="2"/>
  <c r="AH2939" i="2"/>
  <c r="AH2940" i="2"/>
  <c r="AH2941" i="2"/>
  <c r="AH2942" i="2"/>
  <c r="AH2943" i="2"/>
  <c r="AH2944" i="2"/>
  <c r="AH2945" i="2"/>
  <c r="AH2946" i="2"/>
  <c r="AH2947" i="2"/>
  <c r="AH2948" i="2"/>
  <c r="AH2949" i="2"/>
  <c r="AH2950" i="2"/>
  <c r="AH2951" i="2"/>
  <c r="AH2952" i="2"/>
  <c r="AH2953" i="2"/>
  <c r="AH2954" i="2"/>
  <c r="AH2955" i="2"/>
  <c r="AH2956" i="2"/>
  <c r="AH2957" i="2"/>
  <c r="AH2958" i="2"/>
  <c r="AH2959" i="2"/>
  <c r="AH2960" i="2"/>
  <c r="AH2961" i="2"/>
  <c r="AH2962" i="2"/>
  <c r="AH2963" i="2"/>
  <c r="AH2964" i="2"/>
  <c r="AH2965" i="2"/>
  <c r="AH2966" i="2"/>
  <c r="AH2967" i="2"/>
  <c r="AH2968" i="2"/>
  <c r="AH2969" i="2"/>
  <c r="AH2970" i="2"/>
  <c r="AH2971" i="2"/>
  <c r="AH2972" i="2"/>
  <c r="AH2973" i="2"/>
  <c r="AH2974" i="2"/>
  <c r="AH2975" i="2"/>
  <c r="AH2976" i="2"/>
  <c r="AH2977" i="2"/>
  <c r="AH2978" i="2"/>
  <c r="AH2979" i="2"/>
  <c r="AH2980" i="2"/>
  <c r="AH2981" i="2"/>
  <c r="AH2982" i="2"/>
  <c r="AH2983" i="2"/>
  <c r="AH2984" i="2"/>
  <c r="AH2985" i="2"/>
  <c r="AH2986" i="2"/>
  <c r="AH2987" i="2"/>
  <c r="AH2988" i="2"/>
  <c r="AH2989" i="2"/>
  <c r="AH2990" i="2"/>
  <c r="AH2991" i="2"/>
  <c r="AH2992" i="2"/>
  <c r="AH2993" i="2"/>
  <c r="AH2994" i="2"/>
  <c r="AH2995" i="2"/>
  <c r="AH2996" i="2"/>
  <c r="AH2997" i="2"/>
  <c r="AH2998" i="2"/>
  <c r="AH2999" i="2"/>
  <c r="AH3000" i="2"/>
  <c r="AH3001" i="2"/>
  <c r="AH3002" i="2"/>
  <c r="AH3003" i="2"/>
  <c r="AH3004" i="2"/>
  <c r="AH3005" i="2"/>
  <c r="AH3006" i="2"/>
  <c r="AH3007" i="2"/>
  <c r="AH3008" i="2"/>
  <c r="AH3009" i="2"/>
  <c r="AH3010" i="2"/>
  <c r="AH3011" i="2"/>
  <c r="AH3012" i="2"/>
  <c r="AH3013" i="2"/>
  <c r="AH3014" i="2"/>
  <c r="AH3015" i="2"/>
  <c r="AH3016" i="2"/>
  <c r="AH3017" i="2"/>
  <c r="AH3018" i="2"/>
  <c r="AH3019" i="2"/>
  <c r="AH3020" i="2"/>
  <c r="AH3021" i="2"/>
  <c r="AH3022" i="2"/>
  <c r="AH3023" i="2"/>
  <c r="AH3024" i="2"/>
  <c r="AH3025" i="2"/>
  <c r="AH3026" i="2"/>
  <c r="AH3027" i="2"/>
  <c r="AH3028" i="2"/>
  <c r="AH3029" i="2"/>
  <c r="AH3030" i="2"/>
  <c r="AH3031" i="2"/>
  <c r="AH3032" i="2"/>
  <c r="AH3033" i="2"/>
  <c r="AH3034" i="2"/>
  <c r="AH3035" i="2"/>
  <c r="AH3036" i="2"/>
  <c r="AH3037" i="2"/>
  <c r="AH3038" i="2"/>
  <c r="AH3039" i="2"/>
  <c r="AH3040" i="2"/>
  <c r="AH3041" i="2"/>
  <c r="AH3042" i="2"/>
  <c r="AH3043" i="2"/>
  <c r="AH3044" i="2"/>
  <c r="AH3045" i="2"/>
  <c r="AH3046" i="2"/>
  <c r="AH3047" i="2"/>
  <c r="AH3048" i="2"/>
  <c r="AH3049" i="2"/>
  <c r="AH3050" i="2"/>
  <c r="AH3051" i="2"/>
  <c r="AH3052" i="2"/>
  <c r="AH3053" i="2"/>
  <c r="AH3054" i="2"/>
  <c r="AH3055" i="2"/>
  <c r="AH3056" i="2"/>
  <c r="AH3057" i="2"/>
  <c r="AH3058" i="2"/>
  <c r="AH3059" i="2"/>
  <c r="AH3060" i="2"/>
  <c r="AH3061" i="2"/>
  <c r="AH3062" i="2"/>
  <c r="AH3063" i="2"/>
  <c r="AH3064" i="2"/>
  <c r="AH3065" i="2"/>
  <c r="AH3066" i="2"/>
  <c r="AH3067" i="2"/>
  <c r="AH3068" i="2"/>
  <c r="AH3069" i="2"/>
  <c r="AH3070" i="2"/>
  <c r="AH3071" i="2"/>
  <c r="AH3072" i="2"/>
  <c r="AH3073" i="2"/>
  <c r="AH3074" i="2"/>
  <c r="AH3075" i="2"/>
  <c r="AH3076" i="2"/>
  <c r="AH3077" i="2"/>
  <c r="AH3078" i="2"/>
  <c r="AH3079" i="2"/>
  <c r="AH3080" i="2"/>
  <c r="AH3081" i="2"/>
  <c r="AH3082" i="2"/>
  <c r="AH3083" i="2"/>
  <c r="AH3084" i="2"/>
  <c r="AH3085" i="2"/>
  <c r="AH3086" i="2"/>
  <c r="AH3087" i="2"/>
  <c r="AH3088" i="2"/>
  <c r="AH3089" i="2"/>
  <c r="AH3090" i="2"/>
  <c r="AH3091" i="2"/>
  <c r="AH3092" i="2"/>
  <c r="AH3093" i="2"/>
  <c r="AH3094" i="2"/>
  <c r="AH3095" i="2"/>
  <c r="AH3096" i="2"/>
  <c r="AH3097" i="2"/>
  <c r="AH3098" i="2"/>
  <c r="AH3099" i="2"/>
  <c r="AH3100" i="2"/>
  <c r="AH3101" i="2"/>
  <c r="AH3102" i="2"/>
  <c r="AH3103" i="2"/>
  <c r="AH3104" i="2"/>
  <c r="AH3105" i="2"/>
  <c r="AH3106" i="2"/>
  <c r="AH3107" i="2"/>
  <c r="AH3108" i="2"/>
  <c r="AH3109" i="2"/>
  <c r="AH3110" i="2"/>
  <c r="AH3111" i="2"/>
  <c r="AH3112" i="2"/>
  <c r="AH3113" i="2"/>
  <c r="AH3114" i="2"/>
  <c r="AH3115" i="2"/>
  <c r="AH3116" i="2"/>
  <c r="AH3117" i="2"/>
  <c r="AH3118" i="2"/>
  <c r="AH3119" i="2"/>
  <c r="AH3120" i="2"/>
  <c r="AH3121" i="2"/>
  <c r="AH3122" i="2"/>
  <c r="AH3123" i="2"/>
  <c r="AH3124" i="2"/>
  <c r="AH3125" i="2"/>
  <c r="AH3126" i="2"/>
  <c r="AH3127" i="2"/>
  <c r="AH3128" i="2"/>
  <c r="AH3129" i="2"/>
  <c r="AH3130" i="2"/>
  <c r="AH3131" i="2"/>
  <c r="AH3132" i="2"/>
  <c r="AH3133" i="2"/>
  <c r="AH3134" i="2"/>
  <c r="AH3135" i="2"/>
  <c r="AH3136" i="2"/>
  <c r="AH3137" i="2"/>
  <c r="AH3138" i="2"/>
  <c r="AH3139" i="2"/>
  <c r="AH3140" i="2"/>
  <c r="AH3141" i="2"/>
  <c r="AH3142" i="2"/>
  <c r="AH3143" i="2"/>
  <c r="AH3144" i="2"/>
  <c r="AH3145" i="2"/>
  <c r="AH3146" i="2"/>
  <c r="AH3147" i="2"/>
  <c r="AH3148" i="2"/>
  <c r="AH3149" i="2"/>
  <c r="AH3150" i="2"/>
  <c r="AH3151" i="2"/>
  <c r="AH3152" i="2"/>
  <c r="AH3153" i="2"/>
  <c r="AH3154" i="2"/>
  <c r="AH3155" i="2"/>
  <c r="AH3156" i="2"/>
  <c r="AH3157" i="2"/>
  <c r="AH3158" i="2"/>
  <c r="AH3159" i="2"/>
  <c r="AH3160" i="2"/>
  <c r="AH3161" i="2"/>
  <c r="AH3162" i="2"/>
  <c r="AH3163" i="2"/>
  <c r="AH3164" i="2"/>
  <c r="AH3165" i="2"/>
  <c r="AH3166" i="2"/>
  <c r="AH3167" i="2"/>
  <c r="AH3168" i="2"/>
  <c r="AH3169" i="2"/>
  <c r="AH3170" i="2"/>
  <c r="AH3171" i="2"/>
  <c r="AH3172" i="2"/>
  <c r="AH3173" i="2"/>
  <c r="AH3174" i="2"/>
  <c r="AH3175" i="2"/>
  <c r="AH3176" i="2"/>
  <c r="AH3177" i="2"/>
  <c r="AH3178" i="2"/>
  <c r="AH3179" i="2"/>
  <c r="AH3180" i="2"/>
  <c r="AH3181" i="2"/>
  <c r="AH3182" i="2"/>
  <c r="AH3183" i="2"/>
  <c r="AH3184" i="2"/>
  <c r="AH3185" i="2"/>
  <c r="AH3186" i="2"/>
  <c r="AH3187" i="2"/>
  <c r="AH3188" i="2"/>
  <c r="AH3189" i="2"/>
  <c r="AH3190" i="2"/>
  <c r="AH3191" i="2"/>
  <c r="AH3192" i="2"/>
  <c r="AH3193" i="2"/>
  <c r="AH3194" i="2"/>
  <c r="AH3195" i="2"/>
  <c r="AH3196" i="2"/>
  <c r="AH3197" i="2"/>
  <c r="AH3198" i="2"/>
  <c r="AH3199" i="2"/>
  <c r="AH3200" i="2"/>
  <c r="AH3201" i="2"/>
  <c r="AH3202" i="2"/>
  <c r="AH3203" i="2"/>
  <c r="AH3204" i="2"/>
  <c r="AH3205" i="2"/>
  <c r="AH3206" i="2"/>
  <c r="AH3207" i="2"/>
  <c r="AH3208" i="2"/>
  <c r="AH3209" i="2"/>
  <c r="AH3210" i="2"/>
  <c r="AH3211" i="2"/>
  <c r="AH3212" i="2"/>
  <c r="AH3213" i="2"/>
  <c r="AH3214" i="2"/>
  <c r="AH3215" i="2"/>
  <c r="AH3216" i="2"/>
  <c r="AH3217" i="2"/>
  <c r="AH3218" i="2"/>
  <c r="AH3219" i="2"/>
  <c r="AH3220" i="2"/>
  <c r="AH3221" i="2"/>
  <c r="AH3222" i="2"/>
  <c r="AH3223" i="2"/>
  <c r="AH3224" i="2"/>
  <c r="AH3225" i="2"/>
  <c r="AH3226" i="2"/>
  <c r="AH3227" i="2"/>
  <c r="AH3228" i="2"/>
  <c r="AH3229" i="2"/>
  <c r="AH3230" i="2"/>
  <c r="AH3231" i="2"/>
  <c r="AH3232" i="2"/>
  <c r="AH3233" i="2"/>
  <c r="AH3234" i="2"/>
  <c r="AH3235" i="2"/>
  <c r="AH3236" i="2"/>
  <c r="AH3237" i="2"/>
  <c r="AH3238" i="2"/>
  <c r="AH3239" i="2"/>
  <c r="AH3240" i="2"/>
  <c r="AH3241" i="2"/>
  <c r="AH3242" i="2"/>
  <c r="AH3243" i="2"/>
  <c r="AH3244" i="2"/>
  <c r="AH3245" i="2"/>
  <c r="AH3246" i="2"/>
  <c r="AH3247" i="2"/>
  <c r="AH3248" i="2"/>
  <c r="AH3249" i="2"/>
  <c r="AH3250" i="2"/>
  <c r="AH3251" i="2"/>
  <c r="AH3252" i="2"/>
  <c r="AH3253" i="2"/>
  <c r="AH3254" i="2"/>
  <c r="AH3255" i="2"/>
  <c r="AH3256" i="2"/>
  <c r="AH3257" i="2"/>
  <c r="AH3258" i="2"/>
  <c r="AH3259" i="2"/>
  <c r="AH3260" i="2"/>
  <c r="AH3261" i="2"/>
  <c r="AH3262" i="2"/>
  <c r="AH3263" i="2"/>
  <c r="AH3264" i="2"/>
  <c r="AH3265" i="2"/>
  <c r="AH3266" i="2"/>
  <c r="AH3267" i="2"/>
  <c r="AH3268" i="2"/>
  <c r="AH3269" i="2"/>
  <c r="AH3270" i="2"/>
  <c r="AH3271" i="2"/>
  <c r="AH3272" i="2"/>
  <c r="AH3273" i="2"/>
  <c r="AH3274" i="2"/>
  <c r="AH3275" i="2"/>
  <c r="AH3276" i="2"/>
  <c r="AH3277" i="2"/>
  <c r="AH3278" i="2"/>
  <c r="AH3279" i="2"/>
  <c r="AH3280" i="2"/>
  <c r="AH3281" i="2"/>
  <c r="AH3282" i="2"/>
  <c r="AH3283" i="2"/>
  <c r="AH3284" i="2"/>
  <c r="AH3285" i="2"/>
  <c r="AH3286" i="2"/>
  <c r="AH3287" i="2"/>
  <c r="AH3288" i="2"/>
  <c r="AH3289" i="2"/>
  <c r="AH3290" i="2"/>
  <c r="AH3291" i="2"/>
  <c r="AH3292" i="2"/>
  <c r="AH3293" i="2"/>
  <c r="AH3294" i="2"/>
  <c r="AH3295" i="2"/>
  <c r="AH3296" i="2"/>
  <c r="AH3297" i="2"/>
  <c r="AH3298" i="2"/>
  <c r="AH3299" i="2"/>
  <c r="AH3300" i="2"/>
  <c r="AH3301" i="2"/>
  <c r="AH3302" i="2"/>
  <c r="AH3303" i="2"/>
  <c r="AH3304" i="2"/>
  <c r="AH3305" i="2"/>
  <c r="AH3306" i="2"/>
  <c r="AH3307" i="2"/>
  <c r="AH3308" i="2"/>
  <c r="AH3309" i="2"/>
  <c r="AH3310" i="2"/>
  <c r="AH3311" i="2"/>
  <c r="AH3312" i="2"/>
  <c r="AH3313" i="2"/>
  <c r="AH3314" i="2"/>
  <c r="AH3315" i="2"/>
  <c r="AH3316" i="2"/>
  <c r="AH3317" i="2"/>
  <c r="AH3318" i="2"/>
  <c r="AH3319" i="2"/>
  <c r="AH3320" i="2"/>
  <c r="AH3321" i="2"/>
  <c r="AH3322" i="2"/>
  <c r="AH3323" i="2"/>
  <c r="AH3324" i="2"/>
  <c r="AH3325" i="2"/>
  <c r="AH3326" i="2"/>
  <c r="AH3327" i="2"/>
  <c r="AH3328" i="2"/>
  <c r="AH3329" i="2"/>
  <c r="AH3330" i="2"/>
  <c r="AH3331" i="2"/>
  <c r="AH3332" i="2"/>
  <c r="AH3333" i="2"/>
  <c r="AH3334" i="2"/>
  <c r="AH3335" i="2"/>
  <c r="AH3336" i="2"/>
  <c r="AH3337" i="2"/>
  <c r="AH3338" i="2"/>
  <c r="AH3339" i="2"/>
  <c r="AH3340" i="2"/>
  <c r="AH3341" i="2"/>
  <c r="AH3342" i="2"/>
  <c r="AH3343" i="2"/>
  <c r="AH3344" i="2"/>
  <c r="AH3345" i="2"/>
  <c r="AH3346" i="2"/>
  <c r="AH3347" i="2"/>
  <c r="AH3348" i="2"/>
  <c r="AH3349" i="2"/>
  <c r="AH3350" i="2"/>
  <c r="AH3351" i="2"/>
  <c r="AH3352" i="2"/>
  <c r="AH3353" i="2"/>
  <c r="AH3354" i="2"/>
  <c r="AH3355" i="2"/>
  <c r="AH3356" i="2"/>
  <c r="AH3357" i="2"/>
  <c r="AH3358" i="2"/>
  <c r="AH3359" i="2"/>
  <c r="AH3360" i="2"/>
  <c r="AH3361" i="2"/>
  <c r="AH3362" i="2"/>
  <c r="AH3363" i="2"/>
  <c r="AH3364" i="2"/>
  <c r="AH3365" i="2"/>
  <c r="AH3366" i="2"/>
  <c r="AH3367" i="2"/>
  <c r="AH3368" i="2"/>
  <c r="AH3369" i="2"/>
  <c r="AH3370" i="2"/>
  <c r="AH3371" i="2"/>
  <c r="AH3372" i="2"/>
  <c r="AH3373" i="2"/>
  <c r="AH3374" i="2"/>
  <c r="AH3375" i="2"/>
  <c r="AH3376" i="2"/>
  <c r="AH3377" i="2"/>
  <c r="AH3378" i="2"/>
  <c r="AH3379" i="2"/>
  <c r="AH3380" i="2"/>
  <c r="AH3381" i="2"/>
  <c r="AH3382" i="2"/>
  <c r="AH3383" i="2"/>
  <c r="AH3384" i="2"/>
  <c r="AH3385" i="2"/>
  <c r="AH3386" i="2"/>
  <c r="AH3387" i="2"/>
  <c r="AH3388" i="2"/>
  <c r="AH3389" i="2"/>
  <c r="AH3390" i="2"/>
  <c r="AH3391" i="2"/>
  <c r="AH3392" i="2"/>
  <c r="AH3393" i="2"/>
  <c r="AH3394" i="2"/>
  <c r="AH3395" i="2"/>
  <c r="AH3396" i="2"/>
  <c r="AH3397" i="2"/>
  <c r="AH3398" i="2"/>
  <c r="AH3399" i="2"/>
  <c r="AH3400" i="2"/>
  <c r="AH3401" i="2"/>
  <c r="AH3402" i="2"/>
  <c r="AH3403" i="2"/>
  <c r="AH3404" i="2"/>
  <c r="AH3405" i="2"/>
  <c r="AH3406" i="2"/>
  <c r="AH3407" i="2"/>
  <c r="AH3408" i="2"/>
  <c r="AH3409" i="2"/>
  <c r="AH3410" i="2"/>
  <c r="AH3411" i="2"/>
  <c r="AH3412" i="2"/>
  <c r="AH3413" i="2"/>
  <c r="AH3414" i="2"/>
  <c r="AH3415" i="2"/>
  <c r="AH3416" i="2"/>
  <c r="AH3417" i="2"/>
  <c r="AH3418" i="2"/>
  <c r="AH3419" i="2"/>
  <c r="AH3420" i="2"/>
  <c r="AH3421" i="2"/>
  <c r="AH3422" i="2"/>
  <c r="AH3423" i="2"/>
  <c r="AH3424" i="2"/>
  <c r="AH3425" i="2"/>
  <c r="AH3426" i="2"/>
  <c r="AH3427" i="2"/>
  <c r="AH3428" i="2"/>
  <c r="AH3429" i="2"/>
  <c r="AH3430" i="2"/>
  <c r="AH3431" i="2"/>
  <c r="AH3432" i="2"/>
  <c r="AH3433" i="2"/>
  <c r="AH3434" i="2"/>
  <c r="AH3435" i="2"/>
  <c r="AH3436" i="2"/>
  <c r="AH3437" i="2"/>
  <c r="AH3438" i="2"/>
  <c r="AH3439" i="2"/>
  <c r="AH3440" i="2"/>
  <c r="AH3441" i="2"/>
  <c r="AH3442" i="2"/>
  <c r="AH3443" i="2"/>
  <c r="AH3444" i="2"/>
  <c r="AH3445" i="2"/>
  <c r="AH3446" i="2"/>
  <c r="AH3447" i="2"/>
  <c r="AH3448" i="2"/>
  <c r="AH3449" i="2"/>
  <c r="AH3450" i="2"/>
  <c r="AH3451" i="2"/>
  <c r="AH3452" i="2"/>
  <c r="AH3453" i="2"/>
  <c r="AH3454" i="2"/>
  <c r="AH3455" i="2"/>
  <c r="AH3456" i="2"/>
  <c r="AH3457" i="2"/>
  <c r="AH3458" i="2"/>
  <c r="AH3459" i="2"/>
  <c r="AH3460" i="2"/>
  <c r="AH3461" i="2"/>
  <c r="AH3462" i="2"/>
  <c r="AH3463" i="2"/>
  <c r="AH3464" i="2"/>
  <c r="AH3465" i="2"/>
  <c r="AH3466" i="2"/>
  <c r="AH3467" i="2"/>
  <c r="AH3468" i="2"/>
  <c r="AH3469" i="2"/>
  <c r="AH3470" i="2"/>
  <c r="AH3471" i="2"/>
  <c r="AH3472" i="2"/>
  <c r="AH3473" i="2"/>
  <c r="AH3474" i="2"/>
  <c r="AH3475" i="2"/>
  <c r="AH3476" i="2"/>
  <c r="AH3477" i="2"/>
  <c r="AH3478" i="2"/>
  <c r="AH3479" i="2"/>
  <c r="AH3480" i="2"/>
  <c r="AH3481" i="2"/>
  <c r="AH3482" i="2"/>
  <c r="AH3483" i="2"/>
  <c r="AH3484" i="2"/>
  <c r="AH3485" i="2"/>
  <c r="AH3486" i="2"/>
  <c r="AH3487" i="2"/>
  <c r="AH3488" i="2"/>
  <c r="AH3489" i="2"/>
  <c r="AH3490" i="2"/>
  <c r="AH3491" i="2"/>
  <c r="AH3492" i="2"/>
  <c r="AH3493" i="2"/>
  <c r="AH3494" i="2"/>
  <c r="AH3495" i="2"/>
  <c r="AH3496" i="2"/>
  <c r="AH3497" i="2"/>
  <c r="AH3498" i="2"/>
  <c r="AH3499" i="2"/>
  <c r="AH3500" i="2"/>
  <c r="AH3501" i="2"/>
  <c r="AH3502" i="2"/>
  <c r="AH3503" i="2"/>
  <c r="AH3504" i="2"/>
  <c r="AH3505" i="2"/>
  <c r="AH3506" i="2"/>
  <c r="AH3507" i="2"/>
  <c r="AH3508" i="2"/>
  <c r="AH3509" i="2"/>
  <c r="AH3510" i="2"/>
  <c r="AH3511" i="2"/>
  <c r="AH3512" i="2"/>
  <c r="AH3513" i="2"/>
  <c r="AH3514" i="2"/>
  <c r="AH3515" i="2"/>
  <c r="AH3516" i="2"/>
  <c r="AH3517" i="2"/>
  <c r="AH3518" i="2"/>
  <c r="AH3519" i="2"/>
  <c r="AH3520" i="2"/>
  <c r="AH3521" i="2"/>
  <c r="AH3522" i="2"/>
  <c r="AH3523" i="2"/>
  <c r="AH3524" i="2"/>
  <c r="AH3525" i="2"/>
  <c r="AH3526" i="2"/>
  <c r="AH3527" i="2"/>
  <c r="AH3528" i="2"/>
  <c r="AH3529" i="2"/>
  <c r="AH3530" i="2"/>
  <c r="AH3531" i="2"/>
  <c r="AH3532" i="2"/>
  <c r="AH3533" i="2"/>
  <c r="AH3534" i="2"/>
  <c r="AH3535" i="2"/>
  <c r="AH3536" i="2"/>
  <c r="AH3537" i="2"/>
  <c r="AH3538" i="2"/>
  <c r="AH3539" i="2"/>
  <c r="AH3540" i="2"/>
  <c r="AH3541" i="2"/>
  <c r="AH3542" i="2"/>
  <c r="AH3543" i="2"/>
  <c r="AH3544" i="2"/>
  <c r="AH3545" i="2"/>
  <c r="AH3546" i="2"/>
  <c r="AH3547" i="2"/>
  <c r="AH3548" i="2"/>
  <c r="AH3549" i="2"/>
  <c r="AH3550" i="2"/>
  <c r="AH3551" i="2"/>
  <c r="AH3552" i="2"/>
  <c r="AH3553" i="2"/>
  <c r="AH3554" i="2"/>
  <c r="AH3555" i="2"/>
  <c r="AH3556" i="2"/>
  <c r="AH3557" i="2"/>
  <c r="AH3558" i="2"/>
  <c r="AH3559" i="2"/>
  <c r="AH3560" i="2"/>
  <c r="AH3561" i="2"/>
  <c r="AH3562" i="2"/>
  <c r="AH3563" i="2"/>
  <c r="AH3564" i="2"/>
  <c r="AH3565" i="2"/>
  <c r="AH3566" i="2"/>
  <c r="AH3567" i="2"/>
  <c r="AH3568" i="2"/>
  <c r="AH3569" i="2"/>
  <c r="AH3570" i="2"/>
  <c r="AH3571" i="2"/>
  <c r="AH3572" i="2"/>
  <c r="AH3573" i="2"/>
  <c r="AH3574" i="2"/>
  <c r="AH3575" i="2"/>
  <c r="AH3576" i="2"/>
  <c r="AH3577" i="2"/>
  <c r="AH3578" i="2"/>
  <c r="AH3579" i="2"/>
  <c r="AH3580" i="2"/>
  <c r="AH3581" i="2"/>
  <c r="AH3582" i="2"/>
  <c r="AH3583" i="2"/>
  <c r="AH3584" i="2"/>
  <c r="AH3585" i="2"/>
  <c r="AH3586" i="2"/>
  <c r="AH3587" i="2"/>
  <c r="AH3588" i="2"/>
  <c r="AH3589" i="2"/>
  <c r="AH3590" i="2"/>
  <c r="AH3591" i="2"/>
  <c r="AH3592" i="2"/>
  <c r="AH3593" i="2"/>
  <c r="AH3594" i="2"/>
  <c r="AH3595" i="2"/>
  <c r="AH3596" i="2"/>
  <c r="AH3597" i="2"/>
  <c r="AH3598" i="2"/>
  <c r="AH3599" i="2"/>
  <c r="AH3600" i="2"/>
  <c r="AH3601" i="2"/>
  <c r="AH3602" i="2"/>
  <c r="AH3603" i="2"/>
  <c r="AH3604" i="2"/>
  <c r="AH3605" i="2"/>
  <c r="AH3606" i="2"/>
  <c r="AH3607" i="2"/>
  <c r="AH3608" i="2"/>
  <c r="AH3609" i="2"/>
  <c r="AH3610" i="2"/>
  <c r="AH3611" i="2"/>
  <c r="AH3612" i="2"/>
  <c r="AH3613" i="2"/>
  <c r="AH3614" i="2"/>
  <c r="AH3615" i="2"/>
  <c r="AH3616" i="2"/>
  <c r="AH3617" i="2"/>
  <c r="AH3618" i="2"/>
  <c r="AH3619" i="2"/>
  <c r="AH3620" i="2"/>
  <c r="AH3621" i="2"/>
  <c r="AH3622" i="2"/>
  <c r="AH3623" i="2"/>
  <c r="AH3624" i="2"/>
  <c r="AH3625" i="2"/>
  <c r="AH3626" i="2"/>
  <c r="AH3627" i="2"/>
  <c r="AH3628" i="2"/>
  <c r="AH3629" i="2"/>
  <c r="AH3630" i="2"/>
  <c r="AH3631" i="2"/>
  <c r="AH3632" i="2"/>
  <c r="AH3633" i="2"/>
  <c r="AH3634" i="2"/>
  <c r="AH3635" i="2"/>
  <c r="AH3636" i="2"/>
  <c r="AH3637" i="2"/>
  <c r="AH3638" i="2"/>
  <c r="AH3639" i="2"/>
  <c r="AH3640" i="2"/>
  <c r="AH3641" i="2"/>
  <c r="AH3642" i="2"/>
  <c r="AH3643" i="2"/>
  <c r="AH3644" i="2"/>
  <c r="AH3645" i="2"/>
  <c r="AH3646" i="2"/>
  <c r="AH3647" i="2"/>
  <c r="AH3648" i="2"/>
  <c r="AH3649" i="2"/>
  <c r="AH3650" i="2"/>
  <c r="AH3651" i="2"/>
  <c r="AH3652" i="2"/>
  <c r="AH3653" i="2"/>
  <c r="AH3654" i="2"/>
  <c r="AH3655" i="2"/>
  <c r="AH3656" i="2"/>
  <c r="AH3657" i="2"/>
  <c r="AH3658" i="2"/>
  <c r="AH3659" i="2"/>
  <c r="AH3660" i="2"/>
  <c r="AH3661" i="2"/>
  <c r="AH3662" i="2"/>
  <c r="AH3663" i="2"/>
  <c r="AH3664" i="2"/>
  <c r="AH3665" i="2"/>
  <c r="AH3666" i="2"/>
  <c r="AH3667" i="2"/>
  <c r="AH3668" i="2"/>
  <c r="AH3669" i="2"/>
  <c r="AH3670" i="2"/>
  <c r="AH3671" i="2"/>
  <c r="AH3672" i="2"/>
  <c r="AH3673" i="2"/>
  <c r="AH3674" i="2"/>
  <c r="AH3675" i="2"/>
  <c r="AH3676" i="2"/>
  <c r="AH3677" i="2"/>
  <c r="AH3678" i="2"/>
  <c r="AH3679" i="2"/>
  <c r="AH3680" i="2"/>
  <c r="AH3681" i="2"/>
  <c r="AH3682" i="2"/>
  <c r="AH3683" i="2"/>
  <c r="AH3684" i="2"/>
  <c r="AH3685" i="2"/>
  <c r="AH3686" i="2"/>
  <c r="AH3687" i="2"/>
  <c r="AH3688" i="2"/>
  <c r="AH3689" i="2"/>
  <c r="AH3690" i="2"/>
  <c r="AH3691" i="2"/>
  <c r="AH3692" i="2"/>
  <c r="AH3693" i="2"/>
  <c r="AH3694" i="2"/>
  <c r="AH3695" i="2"/>
  <c r="AH3696" i="2"/>
  <c r="AH3697" i="2"/>
  <c r="AH3698" i="2"/>
  <c r="AH3699" i="2"/>
  <c r="AH3700" i="2"/>
  <c r="AH3701" i="2"/>
  <c r="AH3702" i="2"/>
  <c r="AH3703" i="2"/>
  <c r="AH3704" i="2"/>
  <c r="AH3705" i="2"/>
  <c r="AH3706" i="2"/>
  <c r="AH3707" i="2"/>
  <c r="AH3708" i="2"/>
  <c r="AH3709" i="2"/>
  <c r="AH3710" i="2"/>
  <c r="AH3711" i="2"/>
  <c r="AH3712" i="2"/>
  <c r="AH3713" i="2"/>
  <c r="AH3714" i="2"/>
  <c r="AH3715" i="2"/>
  <c r="AH3716" i="2"/>
  <c r="AH3717" i="2"/>
  <c r="AH3718" i="2"/>
  <c r="AH3719" i="2"/>
  <c r="AH3720" i="2"/>
  <c r="AH3721" i="2"/>
  <c r="AH3722" i="2"/>
  <c r="AH3723" i="2"/>
  <c r="AH3724" i="2"/>
  <c r="AH3725" i="2"/>
  <c r="AH3726" i="2"/>
  <c r="AH3727" i="2"/>
  <c r="AH3728" i="2"/>
  <c r="AH3729" i="2"/>
  <c r="AH3730" i="2"/>
  <c r="AH3731" i="2"/>
  <c r="AH3732" i="2"/>
  <c r="AH3733" i="2"/>
  <c r="AH3734" i="2"/>
  <c r="AH3735" i="2"/>
  <c r="AH3736" i="2"/>
  <c r="AH3737" i="2"/>
  <c r="AH3738" i="2"/>
  <c r="AH3739" i="2"/>
  <c r="AH3740" i="2"/>
  <c r="AH3741" i="2"/>
  <c r="AH3742" i="2"/>
  <c r="AH3743" i="2"/>
  <c r="AH3744" i="2"/>
  <c r="AH3745" i="2"/>
  <c r="AH3746" i="2"/>
  <c r="AH3747" i="2"/>
  <c r="AH3748" i="2"/>
  <c r="AH3749" i="2"/>
  <c r="AH3750" i="2"/>
  <c r="AH3751" i="2"/>
  <c r="AH3752" i="2"/>
  <c r="AH3753" i="2"/>
  <c r="AH3754" i="2"/>
  <c r="AH3755" i="2"/>
  <c r="AH3756" i="2"/>
  <c r="AH3757" i="2"/>
  <c r="AH3758" i="2"/>
  <c r="AH3759" i="2"/>
  <c r="AH3760" i="2"/>
  <c r="AH3761" i="2"/>
  <c r="AH3762" i="2"/>
  <c r="AH3763" i="2"/>
  <c r="AH3764" i="2"/>
  <c r="AH3765" i="2"/>
  <c r="AH3766" i="2"/>
  <c r="AH3767" i="2"/>
  <c r="AH3768" i="2"/>
  <c r="AH3769" i="2"/>
  <c r="AH3770" i="2"/>
  <c r="AH3771" i="2"/>
  <c r="AH3772" i="2"/>
  <c r="AH3773" i="2"/>
  <c r="AH3774" i="2"/>
  <c r="AH3775" i="2"/>
  <c r="AH3776" i="2"/>
  <c r="AH3777" i="2"/>
  <c r="AH3778" i="2"/>
  <c r="AH3779" i="2"/>
  <c r="AH3780" i="2"/>
  <c r="AH3781" i="2"/>
  <c r="AH3782" i="2"/>
  <c r="AH3783" i="2"/>
  <c r="AH3784" i="2"/>
  <c r="AH3785" i="2"/>
  <c r="AH3786" i="2"/>
  <c r="AH3787" i="2"/>
  <c r="AH3788" i="2"/>
  <c r="AH3789" i="2"/>
  <c r="AH3790" i="2"/>
  <c r="AH3791" i="2"/>
  <c r="AH3792" i="2"/>
  <c r="AH3793" i="2"/>
  <c r="AH3794" i="2"/>
  <c r="AH3795" i="2"/>
  <c r="AH3796" i="2"/>
  <c r="AH3797" i="2"/>
  <c r="AH3798" i="2"/>
  <c r="AH3799" i="2"/>
  <c r="AH3800" i="2"/>
  <c r="AH3801" i="2"/>
  <c r="AH3802" i="2"/>
  <c r="AH3803" i="2"/>
  <c r="AH3804" i="2"/>
  <c r="AH3805" i="2"/>
  <c r="AH3806" i="2"/>
  <c r="AH3807" i="2"/>
  <c r="AH3808" i="2"/>
  <c r="AH3809" i="2"/>
  <c r="AH3810" i="2"/>
  <c r="AH3811" i="2"/>
  <c r="AH3812" i="2"/>
  <c r="AH3813" i="2"/>
  <c r="AH3814" i="2"/>
  <c r="AH3815" i="2"/>
  <c r="AH3816" i="2"/>
  <c r="AH3817" i="2"/>
  <c r="AH3818" i="2"/>
  <c r="AH3819" i="2"/>
  <c r="AH3820" i="2"/>
  <c r="AH3821" i="2"/>
  <c r="AH3822" i="2"/>
  <c r="AH3823" i="2"/>
  <c r="AH3824" i="2"/>
  <c r="AH3825" i="2"/>
  <c r="AH3826" i="2"/>
  <c r="AH3827" i="2"/>
  <c r="AH3828" i="2"/>
  <c r="AH3829" i="2"/>
  <c r="AH3830" i="2"/>
  <c r="AH3831" i="2"/>
  <c r="AH3832" i="2"/>
  <c r="AH3833" i="2"/>
  <c r="AH3834" i="2"/>
  <c r="AH3835" i="2"/>
  <c r="AH3836" i="2"/>
  <c r="AH3837" i="2"/>
  <c r="AH3838" i="2"/>
  <c r="AH3839" i="2"/>
  <c r="AH3840" i="2"/>
  <c r="AH3841" i="2"/>
  <c r="AH3842" i="2"/>
  <c r="AH3843" i="2"/>
  <c r="AH3844" i="2"/>
  <c r="AH3845" i="2"/>
  <c r="AH3846" i="2"/>
  <c r="AH3847" i="2"/>
  <c r="AH3848" i="2"/>
  <c r="AH3849" i="2"/>
  <c r="AH3850" i="2"/>
  <c r="AH3851" i="2"/>
  <c r="AH3852" i="2"/>
  <c r="AH3853" i="2"/>
  <c r="AH3854" i="2"/>
  <c r="AH3855" i="2"/>
  <c r="AH3856" i="2"/>
  <c r="AH3857" i="2"/>
  <c r="AH3858" i="2"/>
  <c r="AH3859" i="2"/>
  <c r="AH3860" i="2"/>
  <c r="AH3861" i="2"/>
  <c r="AH3862" i="2"/>
  <c r="AH3863" i="2"/>
  <c r="AH3864" i="2"/>
  <c r="AH3865" i="2"/>
  <c r="AH3866" i="2"/>
  <c r="AH3867" i="2"/>
  <c r="AH3868" i="2"/>
  <c r="AH3869" i="2"/>
  <c r="AH3870" i="2"/>
  <c r="AH3871" i="2"/>
  <c r="AH3872" i="2"/>
  <c r="AH3873" i="2"/>
  <c r="AH3874" i="2"/>
  <c r="AH3875" i="2"/>
  <c r="AH3876" i="2"/>
  <c r="AH3877" i="2"/>
  <c r="AH3878" i="2"/>
  <c r="AH3879" i="2"/>
  <c r="AH3880" i="2"/>
  <c r="AH3881" i="2"/>
  <c r="AH3882" i="2"/>
  <c r="AH3883" i="2"/>
  <c r="AH3884" i="2"/>
  <c r="AH3885" i="2"/>
  <c r="AH3886" i="2"/>
  <c r="AH3887" i="2"/>
  <c r="AH3888" i="2"/>
  <c r="AH3889" i="2"/>
  <c r="AH3890" i="2"/>
  <c r="AH3891" i="2"/>
  <c r="AH3892" i="2"/>
  <c r="AH3893" i="2"/>
  <c r="AH3894" i="2"/>
  <c r="AH3895" i="2"/>
  <c r="AH3896" i="2"/>
  <c r="AH3897" i="2"/>
  <c r="AH3898" i="2"/>
  <c r="AH3899" i="2"/>
  <c r="AH3900" i="2"/>
  <c r="AH3901" i="2"/>
  <c r="AH3902" i="2"/>
  <c r="AH3903" i="2"/>
  <c r="AH3904" i="2"/>
  <c r="AH3905" i="2"/>
  <c r="AH3906" i="2"/>
  <c r="AH3907" i="2"/>
  <c r="AH3908" i="2"/>
  <c r="AH3909" i="2"/>
  <c r="AH3910" i="2"/>
  <c r="AH3911" i="2"/>
  <c r="AH3912" i="2"/>
  <c r="AH3913" i="2"/>
  <c r="AH3914" i="2"/>
  <c r="AH3915" i="2"/>
  <c r="AH3916" i="2"/>
  <c r="AH3917" i="2"/>
  <c r="AH3918" i="2"/>
  <c r="AH3919" i="2"/>
  <c r="AH3920" i="2"/>
  <c r="AH3921" i="2"/>
  <c r="AH3922" i="2"/>
  <c r="AH3923" i="2"/>
  <c r="AH3924" i="2"/>
  <c r="AH3925" i="2"/>
  <c r="AH3926" i="2"/>
  <c r="AH3927" i="2"/>
  <c r="AH3928" i="2"/>
  <c r="AH3929" i="2"/>
  <c r="AH3930" i="2"/>
  <c r="AH3931" i="2"/>
  <c r="AH3932" i="2"/>
  <c r="AH3933" i="2"/>
  <c r="AH3934" i="2"/>
  <c r="AH3935" i="2"/>
  <c r="AH3936" i="2"/>
  <c r="AH3937" i="2"/>
  <c r="AH3938" i="2"/>
  <c r="AH3939" i="2"/>
  <c r="AH3940" i="2"/>
  <c r="AH3941" i="2"/>
  <c r="AH3942" i="2"/>
  <c r="AH3943" i="2"/>
  <c r="AH3944" i="2"/>
  <c r="AH3945" i="2"/>
  <c r="AH3946" i="2"/>
  <c r="AH3947" i="2"/>
  <c r="AH3948" i="2"/>
  <c r="AH3949" i="2"/>
  <c r="AH3950" i="2"/>
  <c r="AH3951" i="2"/>
  <c r="AH3952" i="2"/>
  <c r="AH3953" i="2"/>
  <c r="AH3954" i="2"/>
  <c r="AH3955" i="2"/>
  <c r="AH3956" i="2"/>
  <c r="AH3957" i="2"/>
  <c r="AH3958" i="2"/>
  <c r="AH3959" i="2"/>
  <c r="AH3960" i="2"/>
  <c r="AH3961" i="2"/>
  <c r="AH3962" i="2"/>
  <c r="AH3963" i="2"/>
  <c r="AH3964" i="2"/>
  <c r="AH3965" i="2"/>
  <c r="AH3966" i="2"/>
  <c r="AH3967" i="2"/>
  <c r="AH3968" i="2"/>
  <c r="AH3969" i="2"/>
  <c r="AH3970" i="2"/>
  <c r="AH3971" i="2"/>
  <c r="AH3972" i="2"/>
  <c r="AH3973" i="2"/>
  <c r="AH3974" i="2"/>
  <c r="AH3975" i="2"/>
  <c r="AH3976" i="2"/>
  <c r="AH3977" i="2"/>
  <c r="AH3978" i="2"/>
  <c r="AH3979" i="2"/>
  <c r="AH3980" i="2"/>
  <c r="AH3981" i="2"/>
  <c r="AH3982" i="2"/>
  <c r="AH3983" i="2"/>
  <c r="AH3984" i="2"/>
  <c r="AH3985" i="2"/>
  <c r="AH3986" i="2"/>
  <c r="AH3987" i="2"/>
  <c r="AH3988" i="2"/>
  <c r="AH3989" i="2"/>
  <c r="AH3990" i="2"/>
  <c r="AH3991" i="2"/>
  <c r="AH3992" i="2"/>
  <c r="AH3993" i="2"/>
  <c r="AH3994" i="2"/>
  <c r="AH3995" i="2"/>
  <c r="AH3996" i="2"/>
  <c r="AH3997" i="2"/>
  <c r="AH3998" i="2"/>
  <c r="AH3999" i="2"/>
  <c r="AH4000" i="2"/>
  <c r="AH4001" i="2"/>
  <c r="AH4002" i="2"/>
  <c r="AH4003" i="2"/>
  <c r="AH4004" i="2"/>
  <c r="AH4005" i="2"/>
  <c r="AH4006" i="2"/>
  <c r="AH4007" i="2"/>
  <c r="AH4008" i="2"/>
  <c r="AH4009" i="2"/>
  <c r="AH4010" i="2"/>
  <c r="AH4011" i="2"/>
  <c r="AH4012" i="2"/>
  <c r="AH4013" i="2"/>
  <c r="AH4014" i="2"/>
  <c r="AH4015" i="2"/>
  <c r="AH4016" i="2"/>
  <c r="AH4017" i="2"/>
  <c r="AH4018" i="2"/>
  <c r="AH4019" i="2"/>
  <c r="AH4020" i="2"/>
  <c r="AH4021" i="2"/>
  <c r="AH4022" i="2"/>
  <c r="AH4023" i="2"/>
  <c r="AH4024" i="2"/>
  <c r="AH4025" i="2"/>
  <c r="AH4026" i="2"/>
  <c r="AH4027" i="2"/>
  <c r="AH4028" i="2"/>
  <c r="AH4029" i="2"/>
  <c r="AH4030" i="2"/>
  <c r="AH4031" i="2"/>
  <c r="AH4032" i="2"/>
  <c r="AH4033" i="2"/>
  <c r="AH4034" i="2"/>
  <c r="AH4035" i="2"/>
  <c r="AH4036" i="2"/>
  <c r="AH4037" i="2"/>
  <c r="AH4038" i="2"/>
  <c r="AH4039" i="2"/>
  <c r="AH4040" i="2"/>
  <c r="AH4041" i="2"/>
  <c r="AH4042" i="2"/>
  <c r="AH4043" i="2"/>
  <c r="AH4044" i="2"/>
  <c r="AH4045" i="2"/>
  <c r="AH4046" i="2"/>
  <c r="AH4047" i="2"/>
  <c r="AH4048" i="2"/>
  <c r="AH4049" i="2"/>
  <c r="AH4050" i="2"/>
  <c r="AH4051" i="2"/>
  <c r="AH4052" i="2"/>
  <c r="AH4053" i="2"/>
  <c r="AH4054" i="2"/>
  <c r="AH4055" i="2"/>
  <c r="AH4056" i="2"/>
  <c r="AH4057" i="2"/>
  <c r="AH4058" i="2"/>
  <c r="AH4059" i="2"/>
  <c r="AH4060" i="2"/>
  <c r="AH4061" i="2"/>
  <c r="AH4062" i="2"/>
  <c r="AH4063" i="2"/>
  <c r="AH4064" i="2"/>
  <c r="AH4065" i="2"/>
  <c r="AH4066" i="2"/>
  <c r="AH4067" i="2"/>
  <c r="AH4068" i="2"/>
  <c r="AH4069" i="2"/>
  <c r="AH4070" i="2"/>
  <c r="AH4071" i="2"/>
  <c r="AH4072" i="2"/>
  <c r="AH4073" i="2"/>
  <c r="AH4074" i="2"/>
  <c r="AH4075" i="2"/>
  <c r="AH4076" i="2"/>
  <c r="AH4077" i="2"/>
  <c r="AH4078" i="2"/>
  <c r="AH4079" i="2"/>
  <c r="AH4080" i="2"/>
  <c r="AH4081" i="2"/>
  <c r="AH4082" i="2"/>
  <c r="AH4083" i="2"/>
  <c r="AH4084" i="2"/>
  <c r="AH4085" i="2"/>
  <c r="AH4086" i="2"/>
  <c r="AH4087" i="2"/>
  <c r="AH4088" i="2"/>
  <c r="AH4089" i="2"/>
  <c r="AH4090" i="2"/>
  <c r="AH4091" i="2"/>
  <c r="AH4092" i="2"/>
  <c r="AH4093" i="2"/>
  <c r="AH4094" i="2"/>
  <c r="AH4095" i="2"/>
  <c r="AH4096" i="2"/>
  <c r="AH4097" i="2"/>
  <c r="AH4098" i="2"/>
  <c r="AH4099" i="2"/>
  <c r="AH4100" i="2"/>
  <c r="AH4101" i="2"/>
  <c r="AH4102" i="2"/>
  <c r="AH4103" i="2"/>
  <c r="AH4104" i="2"/>
  <c r="AH4105" i="2"/>
  <c r="AH4106" i="2"/>
  <c r="AH4107" i="2"/>
  <c r="AH4108" i="2"/>
  <c r="AH4109" i="2"/>
  <c r="AH4110" i="2"/>
  <c r="AH4111" i="2"/>
  <c r="AH4112" i="2"/>
  <c r="AH4113" i="2"/>
  <c r="AH4114" i="2"/>
  <c r="AH4115" i="2"/>
  <c r="AH4116" i="2"/>
  <c r="AH4117" i="2"/>
  <c r="AH4118" i="2"/>
  <c r="AH4119" i="2"/>
  <c r="AH4120" i="2"/>
  <c r="AH4121" i="2"/>
  <c r="AH4122" i="2"/>
  <c r="AH4123" i="2"/>
  <c r="AH4124" i="2"/>
  <c r="AH4125" i="2"/>
  <c r="AH4126" i="2"/>
  <c r="AH4127" i="2"/>
  <c r="AH4128" i="2"/>
  <c r="AH4129" i="2"/>
  <c r="AH4130" i="2"/>
  <c r="AH4131" i="2"/>
  <c r="AH4132" i="2"/>
  <c r="AH4133" i="2"/>
  <c r="AH4134" i="2"/>
  <c r="AH4135" i="2"/>
  <c r="AH4136" i="2"/>
  <c r="AH4137" i="2"/>
  <c r="AH4138" i="2"/>
  <c r="AH4139" i="2"/>
  <c r="AH4140" i="2"/>
  <c r="AH4141" i="2"/>
  <c r="AH4142" i="2"/>
  <c r="AH4143" i="2"/>
  <c r="AH4144" i="2"/>
  <c r="AH4145" i="2"/>
  <c r="AH4146" i="2"/>
  <c r="AH4147" i="2"/>
  <c r="AH4148" i="2"/>
  <c r="AH4149" i="2"/>
  <c r="AH4150" i="2"/>
  <c r="AH4151" i="2"/>
  <c r="AH4152" i="2"/>
  <c r="AH4153" i="2"/>
  <c r="AH4154" i="2"/>
  <c r="AH4155" i="2"/>
  <c r="AH4156" i="2"/>
  <c r="AH4157" i="2"/>
  <c r="AH4158" i="2"/>
  <c r="AH4159" i="2"/>
  <c r="AH4160" i="2"/>
  <c r="AH4161" i="2"/>
  <c r="AH4162" i="2"/>
  <c r="AH4163" i="2"/>
  <c r="AH4164" i="2"/>
  <c r="AH4165" i="2"/>
  <c r="AH4166" i="2"/>
  <c r="AH4167" i="2"/>
  <c r="AH4168" i="2"/>
  <c r="AH4169" i="2"/>
  <c r="AH4170" i="2"/>
  <c r="AH4171" i="2"/>
  <c r="AH4172" i="2"/>
  <c r="AH4173" i="2"/>
  <c r="AH4174" i="2"/>
  <c r="AH4175" i="2"/>
  <c r="AH4176" i="2"/>
  <c r="AH4177" i="2"/>
  <c r="AH4178" i="2"/>
  <c r="AH4179" i="2"/>
  <c r="AH4180" i="2"/>
  <c r="AH4181" i="2"/>
  <c r="AH4182" i="2"/>
  <c r="AH4183" i="2"/>
  <c r="AH4184" i="2"/>
  <c r="AH4185" i="2"/>
  <c r="AH4186" i="2"/>
  <c r="AH4187" i="2"/>
  <c r="AH4188" i="2"/>
  <c r="AH4189" i="2"/>
  <c r="AH4190" i="2"/>
  <c r="AH4191" i="2"/>
  <c r="AH4192" i="2"/>
  <c r="AH4193" i="2"/>
  <c r="AH4194" i="2"/>
  <c r="AH4195" i="2"/>
  <c r="AH4196" i="2"/>
  <c r="AH4197" i="2"/>
  <c r="AH4198" i="2"/>
  <c r="AH4199" i="2"/>
  <c r="AH4200" i="2"/>
  <c r="AH4201" i="2"/>
  <c r="AH4202" i="2"/>
  <c r="AH4203" i="2"/>
  <c r="AH4204" i="2"/>
  <c r="AH4205" i="2"/>
  <c r="AH4206" i="2"/>
  <c r="AH4207" i="2"/>
  <c r="AH4208" i="2"/>
  <c r="AH4209" i="2"/>
  <c r="AH4210" i="2"/>
  <c r="AH4211" i="2"/>
  <c r="AH4212" i="2"/>
  <c r="AH4213" i="2"/>
  <c r="AH4214" i="2"/>
  <c r="AH4215" i="2"/>
  <c r="AH4216" i="2"/>
  <c r="AH4217" i="2"/>
  <c r="AH4218" i="2"/>
  <c r="AH4219" i="2"/>
  <c r="AH4220" i="2"/>
  <c r="AH4221" i="2"/>
  <c r="AH4222" i="2"/>
  <c r="AH4223" i="2"/>
  <c r="AH4224" i="2"/>
  <c r="AH4225" i="2"/>
  <c r="AH4226" i="2"/>
  <c r="AH4227" i="2"/>
  <c r="AH4228" i="2"/>
  <c r="AH4229" i="2"/>
  <c r="AH4230" i="2"/>
  <c r="AH4231" i="2"/>
  <c r="AH4232" i="2"/>
  <c r="AH4233" i="2"/>
  <c r="AH4234" i="2"/>
  <c r="AH4235" i="2"/>
  <c r="AH4236" i="2"/>
  <c r="AH4237" i="2"/>
  <c r="AH4238" i="2"/>
  <c r="AH4239" i="2"/>
  <c r="AH4240" i="2"/>
  <c r="AH4241" i="2"/>
  <c r="AH4242" i="2"/>
  <c r="AH4243" i="2"/>
  <c r="AH4244" i="2"/>
  <c r="AH4245" i="2"/>
  <c r="AH4246" i="2"/>
  <c r="AH4247" i="2"/>
  <c r="AH4248" i="2"/>
  <c r="AH4249" i="2"/>
  <c r="AH4250" i="2"/>
  <c r="AH4251" i="2"/>
  <c r="AH4252" i="2"/>
  <c r="AH4253" i="2"/>
  <c r="AH4254" i="2"/>
  <c r="AH4255" i="2"/>
  <c r="AH4256" i="2"/>
  <c r="AH4257" i="2"/>
  <c r="AH4258" i="2"/>
  <c r="AH4259" i="2"/>
  <c r="AH4260" i="2"/>
  <c r="AH4261" i="2"/>
  <c r="AH4262" i="2"/>
  <c r="AH4263" i="2"/>
  <c r="AH4264" i="2"/>
  <c r="AH4265" i="2"/>
  <c r="AH4266" i="2"/>
  <c r="AH4267" i="2"/>
  <c r="AH4268" i="2"/>
  <c r="AH4269" i="2"/>
  <c r="AH4270" i="2"/>
  <c r="AH4271" i="2"/>
  <c r="AH4272" i="2"/>
  <c r="AH4273" i="2"/>
  <c r="AH4274" i="2"/>
  <c r="AH4275" i="2"/>
  <c r="AH4276" i="2"/>
  <c r="AH4277" i="2"/>
  <c r="AH4278" i="2"/>
  <c r="AH4279" i="2"/>
  <c r="AH4280" i="2"/>
  <c r="AH4281" i="2"/>
  <c r="AH4282" i="2"/>
  <c r="AH4283" i="2"/>
  <c r="AH4284" i="2"/>
  <c r="AH4285" i="2"/>
  <c r="AH4286" i="2"/>
  <c r="AH4287" i="2"/>
  <c r="AH4288" i="2"/>
  <c r="AH4289" i="2"/>
  <c r="AH4290" i="2"/>
  <c r="AH4291" i="2"/>
  <c r="AH4292" i="2"/>
  <c r="AH4293" i="2"/>
  <c r="AH4294" i="2"/>
  <c r="AH4295" i="2"/>
  <c r="AH4296" i="2"/>
  <c r="AH4297" i="2"/>
  <c r="AH4298" i="2"/>
  <c r="AH4299" i="2"/>
  <c r="AH4300" i="2"/>
  <c r="AH4301" i="2"/>
  <c r="AH4302" i="2"/>
  <c r="AH4303" i="2"/>
  <c r="AH4304" i="2"/>
  <c r="AH4305" i="2"/>
  <c r="AH4306" i="2"/>
  <c r="AH4307" i="2"/>
  <c r="AH4308" i="2"/>
  <c r="AH4309" i="2"/>
  <c r="AH4310" i="2"/>
  <c r="AH4311" i="2"/>
  <c r="AH4312" i="2"/>
  <c r="AH4313" i="2"/>
  <c r="AH4314" i="2"/>
  <c r="AH4315" i="2"/>
  <c r="AH4316" i="2"/>
  <c r="AH4317" i="2"/>
  <c r="AH4318" i="2"/>
  <c r="AH4319" i="2"/>
  <c r="AH4320" i="2"/>
  <c r="AH4321" i="2"/>
  <c r="AH4322" i="2"/>
  <c r="AH4323" i="2"/>
  <c r="AH4324" i="2"/>
  <c r="AH4325" i="2"/>
  <c r="AH4326" i="2"/>
  <c r="AH4327" i="2"/>
  <c r="AH4328" i="2"/>
  <c r="AH4329" i="2"/>
  <c r="AH4330" i="2"/>
  <c r="AH4331" i="2"/>
  <c r="AH4332" i="2"/>
  <c r="AH4333" i="2"/>
  <c r="AH4334" i="2"/>
  <c r="AH4335" i="2"/>
  <c r="AH4336" i="2"/>
  <c r="AH4337" i="2"/>
  <c r="AH4338" i="2"/>
  <c r="AH4339" i="2"/>
  <c r="AH4340" i="2"/>
  <c r="AH4341" i="2"/>
  <c r="AH4342" i="2"/>
  <c r="AH4343" i="2"/>
  <c r="AH4344" i="2"/>
  <c r="AH4345" i="2"/>
  <c r="AH4346" i="2"/>
  <c r="AH4347" i="2"/>
  <c r="AH4348" i="2"/>
  <c r="AH4349" i="2"/>
  <c r="AH4350" i="2"/>
  <c r="AH4351" i="2"/>
  <c r="AH4352" i="2"/>
  <c r="AH4353" i="2"/>
  <c r="AH4354" i="2"/>
  <c r="AH4355" i="2"/>
  <c r="AH4356" i="2"/>
  <c r="AH4357" i="2"/>
  <c r="AH4358" i="2"/>
  <c r="AH4359" i="2"/>
  <c r="AH4360" i="2"/>
  <c r="AH4361" i="2"/>
  <c r="AH4362" i="2"/>
  <c r="AH4363" i="2"/>
  <c r="AH4364" i="2"/>
  <c r="AH4365" i="2"/>
  <c r="AH4366" i="2"/>
  <c r="AH4367" i="2"/>
  <c r="AH4368" i="2"/>
  <c r="AH4369" i="2"/>
  <c r="AH4370" i="2"/>
  <c r="AH4371" i="2"/>
  <c r="AH4372" i="2"/>
  <c r="AH4373" i="2"/>
  <c r="AH4374" i="2"/>
  <c r="AH4375" i="2"/>
  <c r="AH4376" i="2"/>
  <c r="AH4377" i="2"/>
  <c r="AH4378" i="2"/>
  <c r="AH4379" i="2"/>
  <c r="AH4380" i="2"/>
  <c r="AH4381" i="2"/>
  <c r="AH4382" i="2"/>
  <c r="AH4383" i="2"/>
  <c r="AH4384" i="2"/>
  <c r="AH4385" i="2"/>
  <c r="AH4386" i="2"/>
  <c r="AH4387" i="2"/>
  <c r="AH4388" i="2"/>
  <c r="AH4389" i="2"/>
  <c r="AH4390" i="2"/>
  <c r="AH4391" i="2"/>
  <c r="AH4392" i="2"/>
  <c r="AH4393" i="2"/>
  <c r="AH4394" i="2"/>
  <c r="AH4395" i="2"/>
  <c r="AH4396" i="2"/>
  <c r="AH4397" i="2"/>
  <c r="AH4398" i="2"/>
  <c r="AH4399" i="2"/>
  <c r="AH4400" i="2"/>
  <c r="AH4401" i="2"/>
  <c r="AH4402" i="2"/>
  <c r="AH4403" i="2"/>
  <c r="AH4404" i="2"/>
  <c r="AH4405" i="2"/>
  <c r="AH4406" i="2"/>
  <c r="AH4407" i="2"/>
  <c r="AH4408" i="2"/>
  <c r="AH4409" i="2"/>
  <c r="AH4410" i="2"/>
  <c r="AH4411" i="2"/>
  <c r="AH4412" i="2"/>
  <c r="AH4413" i="2"/>
  <c r="AH4414" i="2"/>
  <c r="AH4415" i="2"/>
  <c r="AH4416" i="2"/>
  <c r="AH4417" i="2"/>
  <c r="AH4418" i="2"/>
  <c r="AH4419" i="2"/>
  <c r="AH4420" i="2"/>
  <c r="AH4421" i="2"/>
  <c r="AH4422" i="2"/>
  <c r="AH4423" i="2"/>
  <c r="AH4424" i="2"/>
  <c r="AH4425" i="2"/>
  <c r="AH4426" i="2"/>
  <c r="AH4427" i="2"/>
  <c r="AH4428" i="2"/>
  <c r="AH4429" i="2"/>
  <c r="AH4430" i="2"/>
  <c r="AH4431" i="2"/>
  <c r="AH4432" i="2"/>
  <c r="AH4433" i="2"/>
  <c r="AH4434" i="2"/>
  <c r="AH4435" i="2"/>
  <c r="AH4436" i="2"/>
  <c r="AH4437" i="2"/>
  <c r="AH4438" i="2"/>
  <c r="AH4439" i="2"/>
  <c r="AH4440" i="2"/>
  <c r="AH4441" i="2"/>
  <c r="AH4442" i="2"/>
  <c r="AH4443" i="2"/>
  <c r="AH4444" i="2"/>
  <c r="AH4445" i="2"/>
  <c r="AH4446" i="2"/>
  <c r="AH4447" i="2"/>
  <c r="AH4448" i="2"/>
  <c r="AH4449" i="2"/>
  <c r="AH4450" i="2"/>
  <c r="AH4451" i="2"/>
  <c r="AH4452" i="2"/>
  <c r="AH4453" i="2"/>
  <c r="AH4454" i="2"/>
  <c r="AH4455" i="2"/>
  <c r="AH4456" i="2"/>
  <c r="AH4457" i="2"/>
  <c r="AH4458" i="2"/>
  <c r="AH4459" i="2"/>
  <c r="AH4460" i="2"/>
  <c r="AH4461" i="2"/>
  <c r="AH4462" i="2"/>
  <c r="AH4463" i="2"/>
  <c r="AH4464" i="2"/>
  <c r="AH4465" i="2"/>
  <c r="AH4466" i="2"/>
  <c r="AH4467" i="2"/>
  <c r="AH4468" i="2"/>
  <c r="AH4469" i="2"/>
  <c r="AH4470" i="2"/>
  <c r="AH4471" i="2"/>
  <c r="AH4472" i="2"/>
  <c r="AH4473" i="2"/>
  <c r="AH4474" i="2"/>
  <c r="AH4475" i="2"/>
  <c r="AH4476" i="2"/>
  <c r="AH4477" i="2"/>
  <c r="AH4478" i="2"/>
  <c r="AH4479" i="2"/>
  <c r="AH4480" i="2"/>
  <c r="AH4481" i="2"/>
  <c r="AH4482" i="2"/>
  <c r="AH4483" i="2"/>
  <c r="AH4484" i="2"/>
  <c r="AH4485" i="2"/>
  <c r="AH4486" i="2"/>
  <c r="AH4487" i="2"/>
  <c r="AH4488" i="2"/>
  <c r="AH4489" i="2"/>
  <c r="AH4490" i="2"/>
  <c r="AH4491" i="2"/>
  <c r="AH4492" i="2"/>
  <c r="AH4493" i="2"/>
  <c r="AH4494" i="2"/>
  <c r="AH4495" i="2"/>
  <c r="AH4496" i="2"/>
  <c r="AH4497" i="2"/>
  <c r="AH4498" i="2"/>
  <c r="AH4499" i="2"/>
  <c r="AH4500" i="2"/>
  <c r="AH4501" i="2"/>
  <c r="AH4502" i="2"/>
  <c r="AH4503" i="2"/>
  <c r="AH4504" i="2"/>
  <c r="AH4505" i="2"/>
  <c r="AH4506" i="2"/>
  <c r="AH4507" i="2"/>
  <c r="AH4508" i="2"/>
  <c r="AH4509" i="2"/>
  <c r="AH4510" i="2"/>
  <c r="AH4511" i="2"/>
  <c r="AH4512" i="2"/>
  <c r="AH4513" i="2"/>
  <c r="AH4514" i="2"/>
  <c r="AH4515" i="2"/>
  <c r="AH4516" i="2"/>
  <c r="AH4517" i="2"/>
  <c r="AH4518" i="2"/>
  <c r="AH4519" i="2"/>
  <c r="AH4520" i="2"/>
  <c r="AH4521" i="2"/>
  <c r="AH4522" i="2"/>
  <c r="AH4523" i="2"/>
  <c r="AH4524" i="2"/>
  <c r="AH4525" i="2"/>
  <c r="AH4526" i="2"/>
  <c r="AH4527" i="2"/>
  <c r="AH4528" i="2"/>
  <c r="AH4529" i="2"/>
  <c r="AH4530" i="2"/>
  <c r="AH4531" i="2"/>
  <c r="AH4532" i="2"/>
  <c r="AH4533" i="2"/>
  <c r="AH4534" i="2"/>
  <c r="AH4535" i="2"/>
  <c r="AH4536" i="2"/>
  <c r="AH4537" i="2"/>
  <c r="AH4538" i="2"/>
  <c r="AH4539" i="2"/>
  <c r="AH4540" i="2"/>
  <c r="AH4541" i="2"/>
  <c r="AH4542" i="2"/>
  <c r="AH4543" i="2"/>
  <c r="AH4544" i="2"/>
  <c r="AH4545" i="2"/>
  <c r="AH4546" i="2"/>
  <c r="AH4547" i="2"/>
  <c r="AH4548" i="2"/>
  <c r="AH4549" i="2"/>
  <c r="AH4550" i="2"/>
  <c r="AH4551" i="2"/>
  <c r="AH4552" i="2"/>
  <c r="AH4553" i="2"/>
  <c r="AH4554" i="2"/>
  <c r="AH4555" i="2"/>
  <c r="AH4556" i="2"/>
  <c r="AH4557" i="2"/>
  <c r="AH4558" i="2"/>
  <c r="AH4559" i="2"/>
  <c r="AH4560" i="2"/>
  <c r="AH4561" i="2"/>
  <c r="AH4562" i="2"/>
  <c r="AH4563" i="2"/>
  <c r="AH4564" i="2"/>
  <c r="AH4565" i="2"/>
  <c r="AH4566" i="2"/>
  <c r="AH4567" i="2"/>
  <c r="AH4568" i="2"/>
  <c r="AH4569" i="2"/>
  <c r="AH4570" i="2"/>
  <c r="AH4571" i="2"/>
  <c r="AH4572" i="2"/>
  <c r="AH4573" i="2"/>
  <c r="AH4574" i="2"/>
  <c r="AH4575" i="2"/>
  <c r="AH4576" i="2"/>
  <c r="AH4577" i="2"/>
  <c r="AH4578" i="2"/>
  <c r="AH4579" i="2"/>
  <c r="AH4580" i="2"/>
  <c r="AH4581" i="2"/>
  <c r="AH4582" i="2"/>
  <c r="AH4583" i="2"/>
  <c r="AH4584" i="2"/>
  <c r="AH4585" i="2"/>
  <c r="AH4586" i="2"/>
  <c r="AH4587" i="2"/>
  <c r="AH4588" i="2"/>
  <c r="AH4589" i="2"/>
  <c r="AH4590" i="2"/>
  <c r="AH4591" i="2"/>
  <c r="AH4592" i="2"/>
  <c r="AH4593" i="2"/>
  <c r="AH4594" i="2"/>
  <c r="AH4595" i="2"/>
  <c r="AH4596" i="2"/>
  <c r="AH4597" i="2"/>
  <c r="AH4598" i="2"/>
  <c r="AH4599" i="2"/>
  <c r="AH4600" i="2"/>
  <c r="AH4601" i="2"/>
  <c r="AH4602" i="2"/>
  <c r="AH4603" i="2"/>
  <c r="AH4604" i="2"/>
  <c r="AH4605" i="2"/>
  <c r="AH4606" i="2"/>
  <c r="AH4607" i="2"/>
  <c r="AH4608" i="2"/>
  <c r="AH4609" i="2"/>
  <c r="AH4610" i="2"/>
  <c r="AH4611" i="2"/>
  <c r="AH4612" i="2"/>
  <c r="AH4613" i="2"/>
  <c r="AH4614" i="2"/>
  <c r="AH4615" i="2"/>
  <c r="AH4616" i="2"/>
  <c r="AH4617" i="2"/>
  <c r="AH4618" i="2"/>
  <c r="AH4619" i="2"/>
  <c r="AH4620" i="2"/>
  <c r="AH4621" i="2"/>
  <c r="AH4622" i="2"/>
  <c r="AH4623" i="2"/>
  <c r="AH4624" i="2"/>
  <c r="AH4625" i="2"/>
  <c r="AH4626" i="2"/>
  <c r="AH4627" i="2"/>
  <c r="AH4628" i="2"/>
  <c r="AH4629" i="2"/>
  <c r="AH4630" i="2"/>
  <c r="AH4631" i="2"/>
  <c r="AH4632" i="2"/>
  <c r="AH4633" i="2"/>
  <c r="AH4634" i="2"/>
  <c r="AH4635" i="2"/>
  <c r="AH4636" i="2"/>
  <c r="AH4637" i="2"/>
  <c r="AH4638" i="2"/>
  <c r="AH4639" i="2"/>
  <c r="AH4640" i="2"/>
  <c r="AH4641" i="2"/>
  <c r="AH4642" i="2"/>
  <c r="AH4643" i="2"/>
  <c r="AH4644" i="2"/>
  <c r="AH4645" i="2"/>
  <c r="AH4646" i="2"/>
  <c r="AH4647" i="2"/>
  <c r="AH4648" i="2"/>
  <c r="AH4649" i="2"/>
  <c r="AH4650" i="2"/>
  <c r="AH4651" i="2"/>
  <c r="AH4652" i="2"/>
  <c r="AH4653" i="2"/>
  <c r="AH4654" i="2"/>
  <c r="AH4655" i="2"/>
  <c r="AH4656" i="2"/>
  <c r="AH4657" i="2"/>
  <c r="AH4658" i="2"/>
  <c r="AH4659" i="2"/>
  <c r="AH4660" i="2"/>
  <c r="AH4661" i="2"/>
  <c r="AH4662" i="2"/>
  <c r="AH4663" i="2"/>
  <c r="AH4664" i="2"/>
  <c r="AH4665" i="2"/>
  <c r="AH4666" i="2"/>
  <c r="AH4667" i="2"/>
  <c r="AH4668" i="2"/>
  <c r="AH4669" i="2"/>
  <c r="AH4670" i="2"/>
  <c r="AH4671" i="2"/>
  <c r="AH4672" i="2"/>
  <c r="AH4673" i="2"/>
  <c r="AH4674" i="2"/>
  <c r="AH4675" i="2"/>
  <c r="AH4676" i="2"/>
  <c r="AH4677" i="2"/>
  <c r="AH4678" i="2"/>
  <c r="AH4679" i="2"/>
  <c r="AH4680" i="2"/>
  <c r="AH4681" i="2"/>
  <c r="AH4682" i="2"/>
  <c r="AH4683" i="2"/>
  <c r="AH4684" i="2"/>
  <c r="AH4685" i="2"/>
  <c r="AH4686" i="2"/>
  <c r="AH4687" i="2"/>
  <c r="AH4688" i="2"/>
  <c r="AH4689" i="2"/>
  <c r="AH4690" i="2"/>
  <c r="AH4691" i="2"/>
  <c r="AH4692" i="2"/>
  <c r="AH4693" i="2"/>
  <c r="AH4694" i="2"/>
  <c r="AH4695" i="2"/>
  <c r="AH4696" i="2"/>
  <c r="AH4697" i="2"/>
  <c r="AH4698" i="2"/>
  <c r="AH4699" i="2"/>
  <c r="AH4700" i="2"/>
  <c r="AH4701" i="2"/>
  <c r="AH4702" i="2"/>
  <c r="AH4703" i="2"/>
  <c r="AH4704" i="2"/>
  <c r="AH4705" i="2"/>
  <c r="AH4706" i="2"/>
  <c r="AH4707" i="2"/>
  <c r="AH4708" i="2"/>
  <c r="AH4709" i="2"/>
  <c r="AH4710" i="2"/>
  <c r="AH4711" i="2"/>
  <c r="AH4712" i="2"/>
  <c r="AH4713" i="2"/>
  <c r="AH4714" i="2"/>
  <c r="AH4715" i="2"/>
  <c r="AH4716" i="2"/>
  <c r="AH4717" i="2"/>
  <c r="AH4718" i="2"/>
  <c r="AH4719" i="2"/>
  <c r="AH4720" i="2"/>
  <c r="AH4721" i="2"/>
  <c r="AH4722" i="2"/>
  <c r="AH4723" i="2"/>
  <c r="AH4724" i="2"/>
  <c r="AH4725" i="2"/>
  <c r="AH4726" i="2"/>
  <c r="AH4727" i="2"/>
  <c r="AH4728" i="2"/>
  <c r="AH4729" i="2"/>
  <c r="AH4730" i="2"/>
  <c r="AH4731" i="2"/>
  <c r="AH4732" i="2"/>
  <c r="AH4733" i="2"/>
  <c r="AH4734" i="2"/>
  <c r="AH4735" i="2"/>
  <c r="AH4736" i="2"/>
  <c r="AH4737" i="2"/>
  <c r="AH4738" i="2"/>
  <c r="AH4739" i="2"/>
  <c r="AH4740" i="2"/>
  <c r="AH4741" i="2"/>
  <c r="AH4742" i="2"/>
  <c r="AH4743" i="2"/>
  <c r="AH4744" i="2"/>
  <c r="AH4745" i="2"/>
  <c r="AH4746" i="2"/>
  <c r="AH4747" i="2"/>
  <c r="AH4748" i="2"/>
  <c r="AH4749" i="2"/>
  <c r="AH4750" i="2"/>
  <c r="AH4751" i="2"/>
  <c r="AH4752" i="2"/>
  <c r="AH4753" i="2"/>
  <c r="AH4754" i="2"/>
  <c r="AH4755" i="2"/>
  <c r="AH4756" i="2"/>
  <c r="AH4757" i="2"/>
  <c r="AH4758" i="2"/>
  <c r="AH4759" i="2"/>
  <c r="AH4760" i="2"/>
  <c r="AH4761" i="2"/>
  <c r="AH4762" i="2"/>
  <c r="AH4763" i="2"/>
  <c r="AH4764" i="2"/>
  <c r="AH4765" i="2"/>
  <c r="AH4766" i="2"/>
  <c r="AH4767" i="2"/>
  <c r="AH4768" i="2"/>
  <c r="AH4769" i="2"/>
  <c r="AH4770" i="2"/>
  <c r="AH4771" i="2"/>
  <c r="AH4772" i="2"/>
  <c r="AH4773" i="2"/>
  <c r="AH4774" i="2"/>
  <c r="AH4775" i="2"/>
  <c r="AH4776" i="2"/>
  <c r="AH4777" i="2"/>
  <c r="AH4778" i="2"/>
  <c r="AH4779" i="2"/>
  <c r="AH4780" i="2"/>
  <c r="AH4781" i="2"/>
  <c r="AH4782" i="2"/>
  <c r="AH4783" i="2"/>
  <c r="AH4784" i="2"/>
  <c r="AH4785" i="2"/>
  <c r="AH4786" i="2"/>
  <c r="AH4787" i="2"/>
  <c r="AH4788" i="2"/>
  <c r="AH4789" i="2"/>
  <c r="AH4790" i="2"/>
  <c r="AH4791" i="2"/>
  <c r="AH4792" i="2"/>
  <c r="AH4793" i="2"/>
  <c r="AH4794" i="2"/>
  <c r="AH4795" i="2"/>
  <c r="AH4796" i="2"/>
  <c r="AH4797" i="2"/>
  <c r="AH4798" i="2"/>
  <c r="AH4799" i="2"/>
  <c r="AH4800" i="2"/>
  <c r="AH4801" i="2"/>
  <c r="AH4802" i="2"/>
  <c r="AH4803" i="2"/>
  <c r="AH4804" i="2"/>
  <c r="AH4805" i="2"/>
  <c r="AH4806" i="2"/>
  <c r="AH4807" i="2"/>
  <c r="AH4808" i="2"/>
  <c r="AH4809" i="2"/>
  <c r="AH4810" i="2"/>
  <c r="AH4811" i="2"/>
  <c r="AH4812" i="2"/>
  <c r="AH4813" i="2"/>
  <c r="AH4814" i="2"/>
  <c r="AH4815" i="2"/>
  <c r="AH4816" i="2"/>
  <c r="AH4817" i="2"/>
  <c r="AH4818" i="2"/>
  <c r="AH4819" i="2"/>
  <c r="AH4820" i="2"/>
  <c r="AH4821" i="2"/>
  <c r="AH4822" i="2"/>
  <c r="AH4823" i="2"/>
  <c r="AH4824" i="2"/>
  <c r="AH4825" i="2"/>
  <c r="AH4826" i="2"/>
  <c r="AH4827" i="2"/>
  <c r="AH4828" i="2"/>
  <c r="AH4829" i="2"/>
  <c r="AH4830" i="2"/>
  <c r="AH4831" i="2"/>
  <c r="AH4832" i="2"/>
  <c r="AH4833" i="2"/>
  <c r="AH4834" i="2"/>
  <c r="AH4835" i="2"/>
  <c r="AH4836" i="2"/>
  <c r="AH4837" i="2"/>
  <c r="AH4838" i="2"/>
  <c r="AH4839" i="2"/>
  <c r="AH4840" i="2"/>
  <c r="AH4841" i="2"/>
  <c r="AH4842" i="2"/>
  <c r="AH4843" i="2"/>
  <c r="AH4844" i="2"/>
  <c r="AH4845" i="2"/>
  <c r="AH4846" i="2"/>
  <c r="AH4847" i="2"/>
  <c r="AH4848" i="2"/>
  <c r="AH4849" i="2"/>
  <c r="AH4850" i="2"/>
  <c r="AH4851" i="2"/>
  <c r="AH4852" i="2"/>
  <c r="AH4853" i="2"/>
  <c r="AH4854" i="2"/>
  <c r="AH4855" i="2"/>
  <c r="AH4856" i="2"/>
  <c r="AH4857" i="2"/>
  <c r="AH4858" i="2"/>
  <c r="AH4859" i="2"/>
  <c r="AH4860" i="2"/>
  <c r="AH4861" i="2"/>
  <c r="AH4862" i="2"/>
  <c r="AH4863" i="2"/>
  <c r="AH4864" i="2"/>
  <c r="AH4865" i="2"/>
  <c r="AH4866" i="2"/>
  <c r="AH4867" i="2"/>
  <c r="AH4868" i="2"/>
  <c r="AH4869" i="2"/>
  <c r="AH4870" i="2"/>
  <c r="AH4871" i="2"/>
  <c r="AH4872" i="2"/>
  <c r="AH4873" i="2"/>
  <c r="AH4874" i="2"/>
  <c r="AH4875" i="2"/>
  <c r="AH4876" i="2"/>
  <c r="AH4877" i="2"/>
  <c r="AH4878" i="2"/>
  <c r="AH4879" i="2"/>
  <c r="AH4880" i="2"/>
  <c r="AH4881" i="2"/>
  <c r="AH4882" i="2"/>
  <c r="AH4883" i="2"/>
  <c r="AH4884" i="2"/>
  <c r="AH4885" i="2"/>
  <c r="AH4886" i="2"/>
  <c r="AH4887" i="2"/>
  <c r="AH4888" i="2"/>
  <c r="AH4889" i="2"/>
  <c r="AH4890" i="2"/>
  <c r="AH4891" i="2"/>
  <c r="AH4892" i="2"/>
  <c r="AH4893" i="2"/>
  <c r="AH4894" i="2"/>
  <c r="AH4895" i="2"/>
  <c r="AH4896" i="2"/>
  <c r="AH4897" i="2"/>
  <c r="AH4898" i="2"/>
  <c r="AH4899" i="2"/>
  <c r="AH4900" i="2"/>
  <c r="AH4901" i="2"/>
  <c r="AH4902" i="2"/>
  <c r="AH4903" i="2"/>
  <c r="AH4904" i="2"/>
  <c r="AH4905" i="2"/>
  <c r="AH4906" i="2"/>
  <c r="AH4907" i="2"/>
  <c r="AH4908" i="2"/>
  <c r="AH4909" i="2"/>
  <c r="AH4910" i="2"/>
  <c r="AH4911" i="2"/>
  <c r="AH4912" i="2"/>
  <c r="AH4913" i="2"/>
  <c r="AH4914" i="2"/>
  <c r="AH4915" i="2"/>
  <c r="AH4916" i="2"/>
  <c r="AH4917" i="2"/>
  <c r="AH4918" i="2"/>
  <c r="AH4919" i="2"/>
  <c r="AH4920" i="2"/>
  <c r="AH4921" i="2"/>
  <c r="AH4922" i="2"/>
  <c r="AH4923" i="2"/>
  <c r="AH4924" i="2"/>
  <c r="AH4925" i="2"/>
  <c r="AH4926" i="2"/>
  <c r="AH4927" i="2"/>
  <c r="AH4928" i="2"/>
  <c r="AH4929" i="2"/>
  <c r="AH4930" i="2"/>
  <c r="AH4931" i="2"/>
  <c r="AH4932" i="2"/>
  <c r="AH4933" i="2"/>
  <c r="AH4934" i="2"/>
  <c r="AH4935" i="2"/>
  <c r="AH4936" i="2"/>
  <c r="AH4937" i="2"/>
  <c r="AH4938" i="2"/>
  <c r="AH4939" i="2"/>
  <c r="AH4940" i="2"/>
  <c r="AH4941" i="2"/>
  <c r="AH4942" i="2"/>
  <c r="AH4943" i="2"/>
  <c r="AH4944" i="2"/>
  <c r="AH4945" i="2"/>
  <c r="AH4946" i="2"/>
  <c r="AH4947" i="2"/>
  <c r="AH4948" i="2"/>
  <c r="AH4949" i="2"/>
  <c r="AH4950" i="2"/>
  <c r="AH4951" i="2"/>
  <c r="AH4952" i="2"/>
  <c r="AH4953" i="2"/>
  <c r="AH4954" i="2"/>
  <c r="AH4955" i="2"/>
  <c r="AH4956" i="2"/>
  <c r="AH4957" i="2"/>
  <c r="AH4958" i="2"/>
  <c r="AH4959" i="2"/>
  <c r="AH4960" i="2"/>
  <c r="AH4961" i="2"/>
  <c r="AH4962" i="2"/>
  <c r="AH4963" i="2"/>
  <c r="AH4964" i="2"/>
  <c r="AH4965" i="2"/>
  <c r="AH4966" i="2"/>
  <c r="AH4967" i="2"/>
  <c r="AH4968" i="2"/>
  <c r="AH4969" i="2"/>
  <c r="AH4970" i="2"/>
  <c r="AH4971" i="2"/>
  <c r="AH4972" i="2"/>
  <c r="AH4973" i="2"/>
  <c r="AH4974" i="2"/>
  <c r="AH4975" i="2"/>
  <c r="AH4976" i="2"/>
  <c r="AH4977" i="2"/>
  <c r="AH4978" i="2"/>
  <c r="AH4979" i="2"/>
  <c r="AH4980" i="2"/>
  <c r="AH4981" i="2"/>
  <c r="AH4982" i="2"/>
  <c r="AH4983" i="2"/>
  <c r="AH4984" i="2"/>
  <c r="AH4985" i="2"/>
  <c r="AH4986" i="2"/>
  <c r="AH4987" i="2"/>
  <c r="AH4988" i="2"/>
  <c r="AH4989" i="2"/>
  <c r="AH4990" i="2"/>
  <c r="AH4991" i="2"/>
  <c r="AH4992" i="2"/>
  <c r="AH4993" i="2"/>
  <c r="AH4994" i="2"/>
  <c r="AH4995" i="2"/>
  <c r="AH4996" i="2"/>
  <c r="AH4997" i="2"/>
  <c r="AH4998" i="2"/>
  <c r="AH4999" i="2"/>
  <c r="AH5000" i="2"/>
  <c r="AH5001" i="2"/>
  <c r="AH5002" i="2"/>
  <c r="AH5003" i="2"/>
  <c r="AH5004" i="2"/>
  <c r="AH5005" i="2"/>
  <c r="AH5006" i="2"/>
  <c r="AH5007" i="2"/>
  <c r="AH5008" i="2"/>
  <c r="AH5009" i="2"/>
  <c r="AH5010" i="2"/>
  <c r="AH5011" i="2"/>
  <c r="AH5012" i="2"/>
  <c r="AH5013" i="2"/>
  <c r="AH5014" i="2"/>
  <c r="AH5015" i="2"/>
  <c r="AH5016" i="2"/>
  <c r="AH5017" i="2"/>
  <c r="AH5018" i="2"/>
  <c r="AH5019" i="2"/>
  <c r="AH5020" i="2"/>
  <c r="AH5021" i="2"/>
  <c r="AH5022" i="2"/>
  <c r="AH5023" i="2"/>
  <c r="AH5024" i="2"/>
  <c r="AH5025" i="2"/>
  <c r="AH5026" i="2"/>
  <c r="AH5027" i="2"/>
  <c r="AH5028" i="2"/>
  <c r="AH5029" i="2"/>
  <c r="AH5030" i="2"/>
  <c r="AH5031" i="2"/>
  <c r="AH5032" i="2"/>
  <c r="AH5033" i="2"/>
  <c r="AH5034" i="2"/>
  <c r="AH5035" i="2"/>
  <c r="AH5036" i="2"/>
  <c r="AH5037" i="2"/>
  <c r="AH5038" i="2"/>
  <c r="AH5039" i="2"/>
  <c r="AH5040" i="2"/>
  <c r="AH5041" i="2"/>
  <c r="AH5042" i="2"/>
  <c r="AH5043" i="2"/>
  <c r="AH5044" i="2"/>
  <c r="AH5045" i="2"/>
  <c r="AH5046" i="2"/>
  <c r="AH5047" i="2"/>
  <c r="AH5048" i="2"/>
  <c r="AH5049" i="2"/>
  <c r="AH5050" i="2"/>
  <c r="AH5051" i="2"/>
  <c r="AH5052" i="2"/>
  <c r="AH5053" i="2"/>
  <c r="AH5054" i="2"/>
  <c r="AH5055" i="2"/>
  <c r="AH5056" i="2"/>
  <c r="AH5057" i="2"/>
  <c r="AH5058" i="2"/>
  <c r="AH5059" i="2"/>
  <c r="AH5060" i="2"/>
  <c r="AH5061" i="2"/>
  <c r="AH5062" i="2"/>
  <c r="AH5063" i="2"/>
  <c r="AH5064" i="2"/>
  <c r="AH5065" i="2"/>
  <c r="AH5066" i="2"/>
  <c r="AH5067" i="2"/>
  <c r="AH5068" i="2"/>
  <c r="AH5069" i="2"/>
  <c r="AH5070" i="2"/>
  <c r="AH5071" i="2"/>
  <c r="AH5072" i="2"/>
  <c r="AH5073" i="2"/>
  <c r="AH5074" i="2"/>
  <c r="AH5075" i="2"/>
  <c r="AH5076" i="2"/>
  <c r="AH5077" i="2"/>
  <c r="AH5078" i="2"/>
  <c r="AH5079" i="2"/>
  <c r="AH5080" i="2"/>
  <c r="AH5081" i="2"/>
  <c r="AH5082" i="2"/>
  <c r="AH5083" i="2"/>
  <c r="AH5084" i="2"/>
  <c r="AH5085" i="2"/>
  <c r="AH5086" i="2"/>
  <c r="AH5087" i="2"/>
  <c r="AH5088" i="2"/>
  <c r="AH5089" i="2"/>
  <c r="AH5090" i="2"/>
  <c r="AH5091" i="2"/>
  <c r="AH5092" i="2"/>
  <c r="AH5093" i="2"/>
  <c r="AH5094" i="2"/>
  <c r="AH5095" i="2"/>
  <c r="AH5096" i="2"/>
  <c r="AH5097" i="2"/>
  <c r="AH5098" i="2"/>
  <c r="AH5099" i="2"/>
  <c r="AH5100" i="2"/>
  <c r="AH5101" i="2"/>
  <c r="AH5102" i="2"/>
  <c r="AH5103" i="2"/>
  <c r="AH5104" i="2"/>
  <c r="AH5105" i="2"/>
  <c r="AH5106" i="2"/>
  <c r="AH5107" i="2"/>
  <c r="AH5108" i="2"/>
  <c r="AH5109" i="2"/>
  <c r="AH5110" i="2"/>
  <c r="AH5111" i="2"/>
  <c r="AH5112" i="2"/>
  <c r="AH5113" i="2"/>
  <c r="AH5114" i="2"/>
  <c r="AH5115" i="2"/>
  <c r="AH5116" i="2"/>
  <c r="AH5117" i="2"/>
  <c r="AH5118" i="2"/>
  <c r="AH5119" i="2"/>
  <c r="AH5120" i="2"/>
  <c r="AH5121" i="2"/>
  <c r="AH5122" i="2"/>
  <c r="AH5123" i="2"/>
  <c r="AH5124" i="2"/>
  <c r="AH5125" i="2"/>
  <c r="AH5126" i="2"/>
  <c r="AH5127" i="2"/>
  <c r="AH5128" i="2"/>
  <c r="AH5129" i="2"/>
  <c r="AH5130" i="2"/>
  <c r="AH5131" i="2"/>
  <c r="AH5132" i="2"/>
  <c r="AH5133" i="2"/>
  <c r="AH5134" i="2"/>
  <c r="AH5135" i="2"/>
  <c r="AH5136" i="2"/>
  <c r="AH5137" i="2"/>
  <c r="AH5138" i="2"/>
  <c r="AH5139" i="2"/>
  <c r="AH5140" i="2"/>
  <c r="AH5141" i="2"/>
  <c r="AH5142" i="2"/>
  <c r="AH5143" i="2"/>
  <c r="AH5144" i="2"/>
  <c r="AH5145" i="2"/>
  <c r="AH5146" i="2"/>
  <c r="AH5147" i="2"/>
  <c r="AH5148" i="2"/>
  <c r="AH5149" i="2"/>
  <c r="AH5150" i="2"/>
  <c r="AH5151" i="2"/>
  <c r="AH5152" i="2"/>
  <c r="AH5153" i="2"/>
  <c r="AH5154" i="2"/>
  <c r="AH5155" i="2"/>
  <c r="AH5156" i="2"/>
  <c r="AH5157" i="2"/>
  <c r="AH5158" i="2"/>
  <c r="AH5159" i="2"/>
  <c r="AH5160" i="2"/>
  <c r="AH5161" i="2"/>
  <c r="AH5162" i="2"/>
  <c r="AH5163" i="2"/>
  <c r="AH5164" i="2"/>
  <c r="AH5165" i="2"/>
  <c r="AH5166" i="2"/>
  <c r="AH5167" i="2"/>
  <c r="AH5168" i="2"/>
  <c r="AH5169" i="2"/>
  <c r="AH5170" i="2"/>
  <c r="AH5171" i="2"/>
  <c r="AH5172" i="2"/>
  <c r="AH5173" i="2"/>
  <c r="AH5174" i="2"/>
  <c r="AH5175" i="2"/>
  <c r="AH5176" i="2"/>
  <c r="AH5177" i="2"/>
  <c r="AH5178" i="2"/>
  <c r="AH5179" i="2"/>
  <c r="AH5180" i="2"/>
  <c r="AH5181" i="2"/>
  <c r="AH5182" i="2"/>
  <c r="AH5183" i="2"/>
  <c r="AH5184" i="2"/>
  <c r="AH5185" i="2"/>
  <c r="AH5186" i="2"/>
  <c r="AH5187" i="2"/>
  <c r="AH5188" i="2"/>
  <c r="AH5189" i="2"/>
  <c r="AH5190" i="2"/>
  <c r="AH5191" i="2"/>
  <c r="AH5192" i="2"/>
  <c r="AH5193" i="2"/>
  <c r="AH5194" i="2"/>
  <c r="AH5195" i="2"/>
  <c r="AH5196" i="2"/>
  <c r="AH5197" i="2"/>
  <c r="AH5198" i="2"/>
  <c r="AH5199" i="2"/>
  <c r="AH5200" i="2"/>
  <c r="AH5201" i="2"/>
  <c r="AH5202" i="2"/>
  <c r="AH5203" i="2"/>
  <c r="AH5204" i="2"/>
  <c r="AH5205" i="2"/>
  <c r="AH5206" i="2"/>
  <c r="AH5207" i="2"/>
  <c r="AH5208" i="2"/>
  <c r="AH5209" i="2"/>
  <c r="AH5210" i="2"/>
  <c r="AH5211" i="2"/>
  <c r="AH5212" i="2"/>
  <c r="AH5213" i="2"/>
  <c r="AH5214" i="2"/>
  <c r="AH5215" i="2"/>
  <c r="AH5216" i="2"/>
  <c r="AH5217" i="2"/>
  <c r="AH5218" i="2"/>
  <c r="AH5219" i="2"/>
  <c r="AH5220" i="2"/>
  <c r="AH5221" i="2"/>
  <c r="AH5222" i="2"/>
  <c r="AH5223" i="2"/>
  <c r="AH5224" i="2"/>
  <c r="AH5225" i="2"/>
  <c r="AH5226" i="2"/>
  <c r="AH5227" i="2"/>
  <c r="AH5228" i="2"/>
  <c r="AH5229" i="2"/>
  <c r="AH5230" i="2"/>
  <c r="AH5231" i="2"/>
  <c r="AH5232" i="2"/>
  <c r="AH5233" i="2"/>
  <c r="AH5234" i="2"/>
  <c r="AH5235" i="2"/>
  <c r="AH5236" i="2"/>
  <c r="AH5237" i="2"/>
  <c r="AH5238" i="2"/>
  <c r="AH5239" i="2"/>
  <c r="AH5240" i="2"/>
  <c r="AH5241" i="2"/>
  <c r="AH5242" i="2"/>
  <c r="AH5243" i="2"/>
  <c r="AH5244" i="2"/>
  <c r="AH5245" i="2"/>
  <c r="AH5246" i="2"/>
  <c r="AH5247" i="2"/>
  <c r="AH5248" i="2"/>
  <c r="AH5249" i="2"/>
  <c r="AH5250" i="2"/>
  <c r="AH5251" i="2"/>
  <c r="AH5252" i="2"/>
  <c r="AH5253" i="2"/>
  <c r="AH5254" i="2"/>
  <c r="AH5255" i="2"/>
  <c r="AH5256" i="2"/>
  <c r="AH5257" i="2"/>
  <c r="AH5258" i="2"/>
  <c r="AH5259" i="2"/>
  <c r="AH5260" i="2"/>
  <c r="AH5261" i="2"/>
  <c r="AH5262" i="2"/>
  <c r="AH5263" i="2"/>
  <c r="AH5264" i="2"/>
  <c r="AH5265" i="2"/>
  <c r="AH5266" i="2"/>
  <c r="AH5267" i="2"/>
  <c r="AH5268" i="2"/>
  <c r="AH5269" i="2"/>
  <c r="AH5270" i="2"/>
  <c r="AH5271" i="2"/>
  <c r="AH5272" i="2"/>
  <c r="AH5273" i="2"/>
  <c r="AH5274" i="2"/>
  <c r="AH5275" i="2"/>
  <c r="AH5276" i="2"/>
  <c r="AH5277" i="2"/>
  <c r="AH5278" i="2"/>
  <c r="AH5279" i="2"/>
  <c r="AH5280" i="2"/>
  <c r="AH5281" i="2"/>
  <c r="AH5282" i="2"/>
  <c r="AH5283" i="2"/>
  <c r="AH5284" i="2"/>
  <c r="AH5285" i="2"/>
  <c r="AH5286" i="2"/>
  <c r="AH5287" i="2"/>
  <c r="AH5288" i="2"/>
  <c r="AH5289" i="2"/>
  <c r="AH5290" i="2"/>
  <c r="AH5291" i="2"/>
  <c r="AH5292" i="2"/>
  <c r="AH5293" i="2"/>
  <c r="AH5294" i="2"/>
  <c r="AH5295" i="2"/>
  <c r="AH5296" i="2"/>
  <c r="AH5297" i="2"/>
  <c r="AH5298" i="2"/>
  <c r="AH5299" i="2"/>
  <c r="AH5300" i="2"/>
  <c r="AH5301" i="2"/>
  <c r="AH5302" i="2"/>
  <c r="AH5303" i="2"/>
  <c r="AH5304" i="2"/>
  <c r="AH5305" i="2"/>
  <c r="AH5306" i="2"/>
  <c r="AH5307" i="2"/>
  <c r="AH5308" i="2"/>
  <c r="AH5309" i="2"/>
  <c r="AH5310" i="2"/>
  <c r="AH5311" i="2"/>
  <c r="AH5312" i="2"/>
  <c r="AH5313" i="2"/>
  <c r="AH5314" i="2"/>
  <c r="AH5315" i="2"/>
  <c r="AH5316" i="2"/>
  <c r="AH5317" i="2"/>
  <c r="AH5318" i="2"/>
  <c r="AH5319" i="2"/>
  <c r="AH5320" i="2"/>
  <c r="AH5321" i="2"/>
  <c r="AH5322" i="2"/>
  <c r="AH5323" i="2"/>
  <c r="AH5324" i="2"/>
  <c r="AH5325" i="2"/>
  <c r="AH5326" i="2"/>
  <c r="AH5327" i="2"/>
  <c r="AH5328" i="2"/>
  <c r="AH5329" i="2"/>
  <c r="AH5330" i="2"/>
  <c r="AH5331" i="2"/>
  <c r="AH5332" i="2"/>
  <c r="AH5333" i="2"/>
  <c r="AH5334" i="2"/>
  <c r="AH5335" i="2"/>
  <c r="AH5336" i="2"/>
  <c r="AH5337" i="2"/>
  <c r="AH5338" i="2"/>
  <c r="AH5339" i="2"/>
  <c r="AH5340" i="2"/>
  <c r="AH5341" i="2"/>
  <c r="AH5342" i="2"/>
  <c r="AH5343" i="2"/>
  <c r="AH5344" i="2"/>
  <c r="AH5345" i="2"/>
  <c r="AH5346" i="2"/>
  <c r="AH5347" i="2"/>
  <c r="AH5348" i="2"/>
  <c r="AH5349" i="2"/>
  <c r="AH5350" i="2"/>
  <c r="AH5351" i="2"/>
  <c r="AH5352" i="2"/>
  <c r="AH5353" i="2"/>
  <c r="AH5354" i="2"/>
  <c r="AH5355" i="2"/>
  <c r="AH5356" i="2"/>
  <c r="AH5357" i="2"/>
  <c r="AH5358" i="2"/>
  <c r="AH5359" i="2"/>
  <c r="AH5360" i="2"/>
  <c r="AH5361" i="2"/>
  <c r="AH5362" i="2"/>
  <c r="AH5363" i="2"/>
  <c r="AH5364" i="2"/>
  <c r="AH5365" i="2"/>
  <c r="AH5366" i="2"/>
  <c r="AH5367" i="2"/>
  <c r="AH5368" i="2"/>
  <c r="AH5369" i="2"/>
  <c r="AH5370" i="2"/>
  <c r="AH5371" i="2"/>
  <c r="AH5372" i="2"/>
  <c r="AH5373" i="2"/>
  <c r="AH5374" i="2"/>
  <c r="AH5375" i="2"/>
  <c r="AH5376" i="2"/>
  <c r="AH5377" i="2"/>
  <c r="AH5378" i="2"/>
  <c r="AH5379" i="2"/>
  <c r="AH5380" i="2"/>
  <c r="AH5381" i="2"/>
  <c r="AH5382" i="2"/>
  <c r="AH5383" i="2"/>
  <c r="AH5384" i="2"/>
  <c r="AH5385" i="2"/>
  <c r="AH5386" i="2"/>
  <c r="AH5387" i="2"/>
  <c r="AH5388" i="2"/>
  <c r="AH5389" i="2"/>
  <c r="AH5390" i="2"/>
  <c r="AH5391" i="2"/>
  <c r="AH5392" i="2"/>
  <c r="AH5393" i="2"/>
  <c r="AH5394" i="2"/>
  <c r="AH5395" i="2"/>
  <c r="AH5396" i="2"/>
  <c r="AH5397" i="2"/>
  <c r="AH5398" i="2"/>
  <c r="AH5399" i="2"/>
  <c r="AH5400" i="2"/>
  <c r="AH5401" i="2"/>
  <c r="AH5402" i="2"/>
  <c r="AH5403" i="2"/>
  <c r="AH5404" i="2"/>
  <c r="AH5405" i="2"/>
  <c r="AH5406" i="2"/>
  <c r="AH5407" i="2"/>
  <c r="AH5408" i="2"/>
  <c r="AH5409" i="2"/>
  <c r="AH5410" i="2"/>
  <c r="AH5411" i="2"/>
  <c r="AH5412" i="2"/>
  <c r="AH5413" i="2"/>
  <c r="AH5414" i="2"/>
  <c r="AH5415" i="2"/>
  <c r="AH5416" i="2"/>
  <c r="AH5417" i="2"/>
  <c r="AH5418" i="2"/>
  <c r="AH5419" i="2"/>
  <c r="AH5420" i="2"/>
  <c r="AH5421" i="2"/>
  <c r="AH5422" i="2"/>
  <c r="AH5423" i="2"/>
  <c r="AH5424" i="2"/>
  <c r="AH5425" i="2"/>
  <c r="AH5426" i="2"/>
  <c r="AH5427" i="2"/>
  <c r="AH5428" i="2"/>
  <c r="AH5429" i="2"/>
  <c r="AH5430" i="2"/>
  <c r="AH5431" i="2"/>
  <c r="AH5432" i="2"/>
  <c r="AH5433" i="2"/>
  <c r="AH5434" i="2"/>
  <c r="AH5435" i="2"/>
  <c r="AH5436" i="2"/>
  <c r="AH5437" i="2"/>
  <c r="AH5438" i="2"/>
  <c r="AH5439" i="2"/>
  <c r="AH5440" i="2"/>
  <c r="AH5441" i="2"/>
  <c r="AH5442" i="2"/>
  <c r="AH5443" i="2"/>
  <c r="AH5444" i="2"/>
  <c r="AH5445" i="2"/>
  <c r="AH5446" i="2"/>
  <c r="AH5447" i="2"/>
  <c r="AH5448" i="2"/>
  <c r="AH5449" i="2"/>
  <c r="AH5450" i="2"/>
  <c r="AH5451" i="2"/>
  <c r="AH5452" i="2"/>
  <c r="AH5453" i="2"/>
  <c r="AH5454" i="2"/>
  <c r="AH5455" i="2"/>
  <c r="AH5456" i="2"/>
  <c r="AH5457" i="2"/>
  <c r="AH5458" i="2"/>
  <c r="AH5459" i="2"/>
  <c r="AH5460" i="2"/>
  <c r="AH5461" i="2"/>
  <c r="AH5462" i="2"/>
  <c r="AH5463" i="2"/>
  <c r="AH5464" i="2"/>
  <c r="AH5465" i="2"/>
  <c r="AH5466" i="2"/>
  <c r="AH5467" i="2"/>
  <c r="AH5468" i="2"/>
  <c r="AH5469" i="2"/>
  <c r="AH5470" i="2"/>
  <c r="AH5471" i="2"/>
  <c r="AH5472" i="2"/>
  <c r="AH5473" i="2"/>
  <c r="AH5474" i="2"/>
  <c r="AH5475" i="2"/>
  <c r="AH5476" i="2"/>
  <c r="AH5477" i="2"/>
  <c r="AH5478" i="2"/>
  <c r="AH5479" i="2"/>
  <c r="AH5480" i="2"/>
  <c r="AH5481" i="2"/>
  <c r="AH5482" i="2"/>
  <c r="AH5483" i="2"/>
  <c r="AH5484" i="2"/>
  <c r="AH5485" i="2"/>
  <c r="AH5486" i="2"/>
  <c r="AH5487" i="2"/>
  <c r="AH5488" i="2"/>
  <c r="AH5489" i="2"/>
  <c r="AH5490" i="2"/>
  <c r="AH5491" i="2"/>
  <c r="AH5492" i="2"/>
  <c r="AH5493" i="2"/>
  <c r="AH5494" i="2"/>
  <c r="AH5495" i="2"/>
  <c r="AH5496" i="2"/>
  <c r="AH5497" i="2"/>
  <c r="AH5498" i="2"/>
  <c r="AH5499" i="2"/>
  <c r="AH5500" i="2"/>
  <c r="AH5501" i="2"/>
  <c r="AH5502" i="2"/>
  <c r="AH5503" i="2"/>
  <c r="AH5504" i="2"/>
  <c r="AH5505" i="2"/>
  <c r="AH5506" i="2"/>
  <c r="AH5507" i="2"/>
  <c r="AH5508" i="2"/>
  <c r="AH5509" i="2"/>
  <c r="AH5510" i="2"/>
  <c r="AH5511" i="2"/>
  <c r="AH5512" i="2"/>
  <c r="AH5513" i="2"/>
  <c r="AH5514" i="2"/>
  <c r="AH5515" i="2"/>
  <c r="AH5516" i="2"/>
  <c r="AH5517" i="2"/>
  <c r="AH5518" i="2"/>
  <c r="AH5519" i="2"/>
  <c r="AH5520" i="2"/>
  <c r="AH5521" i="2"/>
  <c r="AH5522" i="2"/>
  <c r="AH5523" i="2"/>
  <c r="AH5524" i="2"/>
  <c r="AH5525" i="2"/>
  <c r="AH5526" i="2"/>
  <c r="AH5527" i="2"/>
  <c r="AH5528" i="2"/>
  <c r="AH5529" i="2"/>
  <c r="AH5530" i="2"/>
  <c r="AH5531" i="2"/>
  <c r="AH5532" i="2"/>
  <c r="AH5533" i="2"/>
  <c r="AH5534" i="2"/>
  <c r="AH5535" i="2"/>
  <c r="AH5536" i="2"/>
  <c r="AH5537" i="2"/>
  <c r="AH5538" i="2"/>
  <c r="AH5539" i="2"/>
  <c r="AH5540" i="2"/>
  <c r="AH5541" i="2"/>
  <c r="AH5542" i="2"/>
  <c r="AH5543" i="2"/>
  <c r="AH5544" i="2"/>
  <c r="AH5545" i="2"/>
  <c r="AH5546" i="2"/>
  <c r="AH5547" i="2"/>
  <c r="AH5548" i="2"/>
  <c r="AH5549" i="2"/>
  <c r="AH5550" i="2"/>
  <c r="AH5551" i="2"/>
  <c r="AH5552" i="2"/>
  <c r="AH5553" i="2"/>
  <c r="AH5554" i="2"/>
  <c r="AH5555" i="2"/>
  <c r="AH5556" i="2"/>
  <c r="AH5557" i="2"/>
  <c r="AH5558" i="2"/>
  <c r="AH5559" i="2"/>
  <c r="AH5560" i="2"/>
  <c r="AH5561" i="2"/>
  <c r="AH5562" i="2"/>
  <c r="AH5563" i="2"/>
  <c r="AH5564" i="2"/>
  <c r="AH5565" i="2"/>
  <c r="AH5566" i="2"/>
  <c r="AH5567" i="2"/>
  <c r="AH5568" i="2"/>
  <c r="AH5569" i="2"/>
  <c r="AH5570" i="2"/>
  <c r="AH5571" i="2"/>
  <c r="AH5572" i="2"/>
  <c r="AH5573" i="2"/>
  <c r="AH2" i="2"/>
  <c r="L15" i="21" l="1"/>
  <c r="L35" i="21"/>
  <c r="N35" i="21" s="1"/>
  <c r="AJ4" i="5" l="1"/>
  <c r="CT3" i="21"/>
  <c r="AH3" i="21" s="1"/>
  <c r="AI3" i="21" s="1"/>
  <c r="CT4" i="21"/>
  <c r="AH4" i="21" s="1"/>
  <c r="AI4" i="21" s="1"/>
  <c r="CT5" i="21"/>
  <c r="AH5" i="21" s="1"/>
  <c r="AI5" i="21" s="1"/>
  <c r="CT6" i="21"/>
  <c r="AH6" i="21" s="1"/>
  <c r="AI6" i="21" s="1"/>
  <c r="CT7" i="21"/>
  <c r="AH7" i="21" s="1"/>
  <c r="AI7" i="21" s="1"/>
  <c r="CT8" i="21"/>
  <c r="AH8" i="21" s="1"/>
  <c r="AI8" i="21" s="1"/>
  <c r="CT9" i="21"/>
  <c r="AH9" i="21" s="1"/>
  <c r="AI9" i="21" s="1"/>
  <c r="CT10" i="21"/>
  <c r="AH10" i="21" s="1"/>
  <c r="AI10" i="21" s="1"/>
  <c r="CT11" i="21"/>
  <c r="AH11" i="21" s="1"/>
  <c r="AI11" i="21" s="1"/>
  <c r="CT12" i="21"/>
  <c r="AH12" i="21" s="1"/>
  <c r="AI12" i="21" s="1"/>
  <c r="CT2" i="21"/>
  <c r="AH2" i="21" s="1"/>
  <c r="AI2" i="21" s="1"/>
  <c r="W3" i="7" l="1"/>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2" i="7"/>
  <c r="U300" i="4"/>
  <c r="T300" i="4"/>
  <c r="S300" i="4"/>
  <c r="R300" i="4"/>
  <c r="Q300" i="4"/>
  <c r="P300" i="4"/>
  <c r="O300" i="4"/>
  <c r="N300" i="4"/>
  <c r="U299" i="4"/>
  <c r="T299" i="4"/>
  <c r="S299" i="4"/>
  <c r="R299" i="4"/>
  <c r="Q299" i="4"/>
  <c r="P299" i="4"/>
  <c r="O299" i="4"/>
  <c r="N299" i="4"/>
  <c r="U298" i="4"/>
  <c r="T298" i="4"/>
  <c r="S298" i="4"/>
  <c r="R298" i="4"/>
  <c r="Q298" i="4"/>
  <c r="P298" i="4"/>
  <c r="O298" i="4"/>
  <c r="N298" i="4"/>
  <c r="U297" i="4"/>
  <c r="T297" i="4"/>
  <c r="S297" i="4"/>
  <c r="R297" i="4"/>
  <c r="Q297" i="4"/>
  <c r="P297" i="4"/>
  <c r="O297" i="4"/>
  <c r="N297" i="4"/>
  <c r="U296" i="4"/>
  <c r="T296" i="4"/>
  <c r="S296" i="4"/>
  <c r="R296" i="4"/>
  <c r="Q296" i="4"/>
  <c r="P296" i="4"/>
  <c r="O296" i="4"/>
  <c r="N296" i="4"/>
  <c r="U295" i="4"/>
  <c r="T295" i="4"/>
  <c r="S295" i="4"/>
  <c r="R295" i="4"/>
  <c r="Q295" i="4"/>
  <c r="P295" i="4"/>
  <c r="O295" i="4"/>
  <c r="N295" i="4"/>
  <c r="U294" i="4"/>
  <c r="T294" i="4"/>
  <c r="S294" i="4"/>
  <c r="R294" i="4"/>
  <c r="Q294" i="4"/>
  <c r="P294" i="4"/>
  <c r="O294" i="4"/>
  <c r="N294" i="4"/>
  <c r="U293" i="4"/>
  <c r="T293" i="4"/>
  <c r="S293" i="4"/>
  <c r="R293" i="4"/>
  <c r="Q293" i="4"/>
  <c r="P293" i="4"/>
  <c r="O293" i="4"/>
  <c r="N293" i="4"/>
  <c r="U292" i="4"/>
  <c r="T292" i="4"/>
  <c r="S292" i="4"/>
  <c r="R292" i="4"/>
  <c r="Q292" i="4"/>
  <c r="P292" i="4"/>
  <c r="O292" i="4"/>
  <c r="N292" i="4"/>
  <c r="U291" i="4"/>
  <c r="T291" i="4"/>
  <c r="S291" i="4"/>
  <c r="R291" i="4"/>
  <c r="Q291" i="4"/>
  <c r="P291" i="4"/>
  <c r="O291" i="4"/>
  <c r="N291" i="4"/>
  <c r="U290" i="4"/>
  <c r="T290" i="4"/>
  <c r="S290" i="4"/>
  <c r="R290" i="4"/>
  <c r="Q290" i="4"/>
  <c r="P290" i="4"/>
  <c r="O290" i="4"/>
  <c r="N290" i="4"/>
  <c r="U289" i="4"/>
  <c r="T289" i="4"/>
  <c r="S289" i="4"/>
  <c r="R289" i="4"/>
  <c r="Q289" i="4"/>
  <c r="P289" i="4"/>
  <c r="O289" i="4"/>
  <c r="N289" i="4"/>
  <c r="U288" i="4"/>
  <c r="T288" i="4"/>
  <c r="S288" i="4"/>
  <c r="R288" i="4"/>
  <c r="Q288" i="4"/>
  <c r="P288" i="4"/>
  <c r="O288" i="4"/>
  <c r="N288" i="4"/>
  <c r="U287" i="4"/>
  <c r="T287" i="4"/>
  <c r="S287" i="4"/>
  <c r="R287" i="4"/>
  <c r="Q287" i="4"/>
  <c r="P287" i="4"/>
  <c r="O287" i="4"/>
  <c r="N287" i="4"/>
  <c r="U286" i="4"/>
  <c r="T286" i="4"/>
  <c r="S286" i="4"/>
  <c r="R286" i="4"/>
  <c r="Q286" i="4"/>
  <c r="P286" i="4"/>
  <c r="O286" i="4"/>
  <c r="N286" i="4"/>
  <c r="U285" i="4"/>
  <c r="T285" i="4"/>
  <c r="S285" i="4"/>
  <c r="R285" i="4"/>
  <c r="Q285" i="4"/>
  <c r="P285" i="4"/>
  <c r="O285" i="4"/>
  <c r="N285" i="4"/>
  <c r="U284" i="4"/>
  <c r="T284" i="4"/>
  <c r="S284" i="4"/>
  <c r="R284" i="4"/>
  <c r="Q284" i="4"/>
  <c r="P284" i="4"/>
  <c r="O284" i="4"/>
  <c r="N284" i="4"/>
  <c r="U283" i="4"/>
  <c r="T283" i="4"/>
  <c r="S283" i="4"/>
  <c r="R283" i="4"/>
  <c r="Q283" i="4"/>
  <c r="P283" i="4"/>
  <c r="O283" i="4"/>
  <c r="N283" i="4"/>
  <c r="U282" i="4"/>
  <c r="T282" i="4"/>
  <c r="S282" i="4"/>
  <c r="R282" i="4"/>
  <c r="Q282" i="4"/>
  <c r="P282" i="4"/>
  <c r="O282" i="4"/>
  <c r="N282" i="4"/>
  <c r="U281" i="4"/>
  <c r="T281" i="4"/>
  <c r="S281" i="4"/>
  <c r="R281" i="4"/>
  <c r="Q281" i="4"/>
  <c r="P281" i="4"/>
  <c r="O281" i="4"/>
  <c r="N281" i="4"/>
  <c r="U280" i="4"/>
  <c r="T280" i="4"/>
  <c r="S280" i="4"/>
  <c r="R280" i="4"/>
  <c r="Q280" i="4"/>
  <c r="P280" i="4"/>
  <c r="O280" i="4"/>
  <c r="N280" i="4"/>
  <c r="U279" i="4"/>
  <c r="T279" i="4"/>
  <c r="S279" i="4"/>
  <c r="R279" i="4"/>
  <c r="Q279" i="4"/>
  <c r="P279" i="4"/>
  <c r="O279" i="4"/>
  <c r="N279" i="4"/>
  <c r="U278" i="4"/>
  <c r="T278" i="4"/>
  <c r="S278" i="4"/>
  <c r="R278" i="4"/>
  <c r="Q278" i="4"/>
  <c r="P278" i="4"/>
  <c r="O278" i="4"/>
  <c r="N278" i="4"/>
  <c r="U277" i="4"/>
  <c r="T277" i="4"/>
  <c r="S277" i="4"/>
  <c r="R277" i="4"/>
  <c r="Q277" i="4"/>
  <c r="P277" i="4"/>
  <c r="O277" i="4"/>
  <c r="N277" i="4"/>
  <c r="U276" i="4"/>
  <c r="T276" i="4"/>
  <c r="S276" i="4"/>
  <c r="R276" i="4"/>
  <c r="Q276" i="4"/>
  <c r="P276" i="4"/>
  <c r="O276" i="4"/>
  <c r="N276" i="4"/>
  <c r="U275" i="4"/>
  <c r="T275" i="4"/>
  <c r="S275" i="4"/>
  <c r="R275" i="4"/>
  <c r="Q275" i="4"/>
  <c r="P275" i="4"/>
  <c r="O275" i="4"/>
  <c r="N275" i="4"/>
  <c r="U274" i="4"/>
  <c r="T274" i="4"/>
  <c r="S274" i="4"/>
  <c r="R274" i="4"/>
  <c r="Q274" i="4"/>
  <c r="P274" i="4"/>
  <c r="O274" i="4"/>
  <c r="N274" i="4"/>
  <c r="U273" i="4"/>
  <c r="T273" i="4"/>
  <c r="S273" i="4"/>
  <c r="R273" i="4"/>
  <c r="Q273" i="4"/>
  <c r="P273" i="4"/>
  <c r="O273" i="4"/>
  <c r="N273" i="4"/>
  <c r="U272" i="4"/>
  <c r="T272" i="4"/>
  <c r="S272" i="4"/>
  <c r="R272" i="4"/>
  <c r="Q272" i="4"/>
  <c r="P272" i="4"/>
  <c r="O272" i="4"/>
  <c r="N272" i="4"/>
  <c r="U271" i="4"/>
  <c r="T271" i="4"/>
  <c r="S271" i="4"/>
  <c r="R271" i="4"/>
  <c r="Q271" i="4"/>
  <c r="P271" i="4"/>
  <c r="O271" i="4"/>
  <c r="N271" i="4"/>
  <c r="U270" i="4"/>
  <c r="T270" i="4"/>
  <c r="S270" i="4"/>
  <c r="R270" i="4"/>
  <c r="Q270" i="4"/>
  <c r="P270" i="4"/>
  <c r="O270" i="4"/>
  <c r="N270" i="4"/>
  <c r="U269" i="4"/>
  <c r="T269" i="4"/>
  <c r="S269" i="4"/>
  <c r="R269" i="4"/>
  <c r="Q269" i="4"/>
  <c r="P269" i="4"/>
  <c r="O269" i="4"/>
  <c r="N269" i="4"/>
  <c r="U268" i="4"/>
  <c r="T268" i="4"/>
  <c r="S268" i="4"/>
  <c r="R268" i="4"/>
  <c r="Q268" i="4"/>
  <c r="P268" i="4"/>
  <c r="O268" i="4"/>
  <c r="N268" i="4"/>
  <c r="U267" i="4"/>
  <c r="T267" i="4"/>
  <c r="S267" i="4"/>
  <c r="R267" i="4"/>
  <c r="Q267" i="4"/>
  <c r="P267" i="4"/>
  <c r="O267" i="4"/>
  <c r="N267" i="4"/>
  <c r="U266" i="4"/>
  <c r="T266" i="4"/>
  <c r="S266" i="4"/>
  <c r="R266" i="4"/>
  <c r="Q266" i="4"/>
  <c r="P266" i="4"/>
  <c r="O266" i="4"/>
  <c r="N266" i="4"/>
  <c r="U265" i="4"/>
  <c r="T265" i="4"/>
  <c r="S265" i="4"/>
  <c r="R265" i="4"/>
  <c r="Q265" i="4"/>
  <c r="P265" i="4"/>
  <c r="O265" i="4"/>
  <c r="N265" i="4"/>
  <c r="U264" i="4"/>
  <c r="T264" i="4"/>
  <c r="S264" i="4"/>
  <c r="R264" i="4"/>
  <c r="Q264" i="4"/>
  <c r="P264" i="4"/>
  <c r="O264" i="4"/>
  <c r="N264" i="4"/>
  <c r="U263" i="4"/>
  <c r="T263" i="4"/>
  <c r="S263" i="4"/>
  <c r="R263" i="4"/>
  <c r="Q263" i="4"/>
  <c r="P263" i="4"/>
  <c r="O263" i="4"/>
  <c r="N263" i="4"/>
  <c r="U262" i="4"/>
  <c r="T262" i="4"/>
  <c r="S262" i="4"/>
  <c r="R262" i="4"/>
  <c r="Q262" i="4"/>
  <c r="P262" i="4"/>
  <c r="O262" i="4"/>
  <c r="N262" i="4"/>
  <c r="U261" i="4"/>
  <c r="T261" i="4"/>
  <c r="S261" i="4"/>
  <c r="R261" i="4"/>
  <c r="Q261" i="4"/>
  <c r="P261" i="4"/>
  <c r="O261" i="4"/>
  <c r="N261" i="4"/>
  <c r="U260" i="4"/>
  <c r="T260" i="4"/>
  <c r="S260" i="4"/>
  <c r="R260" i="4"/>
  <c r="Q260" i="4"/>
  <c r="P260" i="4"/>
  <c r="O260" i="4"/>
  <c r="N260" i="4"/>
  <c r="U259" i="4"/>
  <c r="T259" i="4"/>
  <c r="S259" i="4"/>
  <c r="R259" i="4"/>
  <c r="Q259" i="4"/>
  <c r="P259" i="4"/>
  <c r="O259" i="4"/>
  <c r="N259" i="4"/>
  <c r="U258" i="4"/>
  <c r="T258" i="4"/>
  <c r="S258" i="4"/>
  <c r="R258" i="4"/>
  <c r="Q258" i="4"/>
  <c r="P258" i="4"/>
  <c r="O258" i="4"/>
  <c r="N258" i="4"/>
  <c r="U257" i="4"/>
  <c r="T257" i="4"/>
  <c r="S257" i="4"/>
  <c r="R257" i="4"/>
  <c r="Q257" i="4"/>
  <c r="P257" i="4"/>
  <c r="O257" i="4"/>
  <c r="N257" i="4"/>
  <c r="U256" i="4"/>
  <c r="T256" i="4"/>
  <c r="S256" i="4"/>
  <c r="R256" i="4"/>
  <c r="Q256" i="4"/>
  <c r="P256" i="4"/>
  <c r="O256" i="4"/>
  <c r="N256" i="4"/>
  <c r="U255" i="4"/>
  <c r="T255" i="4"/>
  <c r="S255" i="4"/>
  <c r="R255" i="4"/>
  <c r="Q255" i="4"/>
  <c r="P255" i="4"/>
  <c r="O255" i="4"/>
  <c r="N255" i="4"/>
  <c r="U254" i="4"/>
  <c r="T254" i="4"/>
  <c r="S254" i="4"/>
  <c r="R254" i="4"/>
  <c r="Q254" i="4"/>
  <c r="P254" i="4"/>
  <c r="O254" i="4"/>
  <c r="N254" i="4"/>
  <c r="U253" i="4"/>
  <c r="T253" i="4"/>
  <c r="S253" i="4"/>
  <c r="R253" i="4"/>
  <c r="Q253" i="4"/>
  <c r="P253" i="4"/>
  <c r="O253" i="4"/>
  <c r="N253" i="4"/>
  <c r="U252" i="4"/>
  <c r="T252" i="4"/>
  <c r="S252" i="4"/>
  <c r="R252" i="4"/>
  <c r="Q252" i="4"/>
  <c r="P252" i="4"/>
  <c r="O252" i="4"/>
  <c r="N252" i="4"/>
  <c r="U251" i="4"/>
  <c r="T251" i="4"/>
  <c r="S251" i="4"/>
  <c r="R251" i="4"/>
  <c r="Q251" i="4"/>
  <c r="P251" i="4"/>
  <c r="O251" i="4"/>
  <c r="N251" i="4"/>
  <c r="U250" i="4"/>
  <c r="T250" i="4"/>
  <c r="S250" i="4"/>
  <c r="R250" i="4"/>
  <c r="Q250" i="4"/>
  <c r="P250" i="4"/>
  <c r="O250" i="4"/>
  <c r="N250" i="4"/>
  <c r="U249" i="4"/>
  <c r="T249" i="4"/>
  <c r="S249" i="4"/>
  <c r="R249" i="4"/>
  <c r="Q249" i="4"/>
  <c r="P249" i="4"/>
  <c r="O249" i="4"/>
  <c r="N249" i="4"/>
  <c r="U248" i="4"/>
  <c r="T248" i="4"/>
  <c r="S248" i="4"/>
  <c r="R248" i="4"/>
  <c r="Q248" i="4"/>
  <c r="P248" i="4"/>
  <c r="O248" i="4"/>
  <c r="N248" i="4"/>
  <c r="U247" i="4"/>
  <c r="T247" i="4"/>
  <c r="S247" i="4"/>
  <c r="R247" i="4"/>
  <c r="Q247" i="4"/>
  <c r="P247" i="4"/>
  <c r="O247" i="4"/>
  <c r="N247" i="4"/>
  <c r="U246" i="4"/>
  <c r="T246" i="4"/>
  <c r="S246" i="4"/>
  <c r="R246" i="4"/>
  <c r="Q246" i="4"/>
  <c r="P246" i="4"/>
  <c r="O246" i="4"/>
  <c r="N246" i="4"/>
  <c r="U245" i="4"/>
  <c r="T245" i="4"/>
  <c r="S245" i="4"/>
  <c r="R245" i="4"/>
  <c r="Q245" i="4"/>
  <c r="P245" i="4"/>
  <c r="O245" i="4"/>
  <c r="N245" i="4"/>
  <c r="U244" i="4"/>
  <c r="T244" i="4"/>
  <c r="S244" i="4"/>
  <c r="R244" i="4"/>
  <c r="Q244" i="4"/>
  <c r="P244" i="4"/>
  <c r="O244" i="4"/>
  <c r="N244" i="4"/>
  <c r="U243" i="4"/>
  <c r="T243" i="4"/>
  <c r="S243" i="4"/>
  <c r="R243" i="4"/>
  <c r="Q243" i="4"/>
  <c r="P243" i="4"/>
  <c r="O243" i="4"/>
  <c r="N243" i="4"/>
  <c r="U242" i="4"/>
  <c r="T242" i="4"/>
  <c r="S242" i="4"/>
  <c r="R242" i="4"/>
  <c r="Q242" i="4"/>
  <c r="P242" i="4"/>
  <c r="O242" i="4"/>
  <c r="N242" i="4"/>
  <c r="U241" i="4"/>
  <c r="T241" i="4"/>
  <c r="S241" i="4"/>
  <c r="R241" i="4"/>
  <c r="Q241" i="4"/>
  <c r="P241" i="4"/>
  <c r="O241" i="4"/>
  <c r="N241" i="4"/>
  <c r="U240" i="4"/>
  <c r="T240" i="4"/>
  <c r="S240" i="4"/>
  <c r="R240" i="4"/>
  <c r="Q240" i="4"/>
  <c r="P240" i="4"/>
  <c r="O240" i="4"/>
  <c r="N240" i="4"/>
  <c r="U239" i="4"/>
  <c r="T239" i="4"/>
  <c r="S239" i="4"/>
  <c r="R239" i="4"/>
  <c r="Q239" i="4"/>
  <c r="P239" i="4"/>
  <c r="O239" i="4"/>
  <c r="N239" i="4"/>
  <c r="U238" i="4"/>
  <c r="T238" i="4"/>
  <c r="S238" i="4"/>
  <c r="R238" i="4"/>
  <c r="Q238" i="4"/>
  <c r="P238" i="4"/>
  <c r="O238" i="4"/>
  <c r="N238" i="4"/>
  <c r="U237" i="4"/>
  <c r="T237" i="4"/>
  <c r="S237" i="4"/>
  <c r="R237" i="4"/>
  <c r="Q237" i="4"/>
  <c r="P237" i="4"/>
  <c r="O237" i="4"/>
  <c r="N237" i="4"/>
  <c r="U236" i="4"/>
  <c r="T236" i="4"/>
  <c r="S236" i="4"/>
  <c r="R236" i="4"/>
  <c r="Q236" i="4"/>
  <c r="P236" i="4"/>
  <c r="O236" i="4"/>
  <c r="N236" i="4"/>
  <c r="U235" i="4"/>
  <c r="T235" i="4"/>
  <c r="S235" i="4"/>
  <c r="R235" i="4"/>
  <c r="Q235" i="4"/>
  <c r="P235" i="4"/>
  <c r="O235" i="4"/>
  <c r="N235" i="4"/>
  <c r="U234" i="4"/>
  <c r="T234" i="4"/>
  <c r="S234" i="4"/>
  <c r="R234" i="4"/>
  <c r="Q234" i="4"/>
  <c r="P234" i="4"/>
  <c r="O234" i="4"/>
  <c r="N234" i="4"/>
  <c r="U233" i="4"/>
  <c r="T233" i="4"/>
  <c r="S233" i="4"/>
  <c r="R233" i="4"/>
  <c r="Q233" i="4"/>
  <c r="P233" i="4"/>
  <c r="O233" i="4"/>
  <c r="N233" i="4"/>
  <c r="U232" i="4"/>
  <c r="T232" i="4"/>
  <c r="S232" i="4"/>
  <c r="R232" i="4"/>
  <c r="Q232" i="4"/>
  <c r="P232" i="4"/>
  <c r="O232" i="4"/>
  <c r="N232" i="4"/>
  <c r="U231" i="4"/>
  <c r="T231" i="4"/>
  <c r="S231" i="4"/>
  <c r="R231" i="4"/>
  <c r="Q231" i="4"/>
  <c r="P231" i="4"/>
  <c r="O231" i="4"/>
  <c r="N231" i="4"/>
  <c r="U230" i="4"/>
  <c r="T230" i="4"/>
  <c r="S230" i="4"/>
  <c r="R230" i="4"/>
  <c r="Q230" i="4"/>
  <c r="P230" i="4"/>
  <c r="O230" i="4"/>
  <c r="N230" i="4"/>
  <c r="U229" i="4"/>
  <c r="T229" i="4"/>
  <c r="S229" i="4"/>
  <c r="R229" i="4"/>
  <c r="Q229" i="4"/>
  <c r="P229" i="4"/>
  <c r="O229" i="4"/>
  <c r="N229" i="4"/>
  <c r="U228" i="4"/>
  <c r="T228" i="4"/>
  <c r="S228" i="4"/>
  <c r="R228" i="4"/>
  <c r="Q228" i="4"/>
  <c r="P228" i="4"/>
  <c r="O228" i="4"/>
  <c r="N228" i="4"/>
  <c r="U227" i="4"/>
  <c r="T227" i="4"/>
  <c r="S227" i="4"/>
  <c r="R227" i="4"/>
  <c r="Q227" i="4"/>
  <c r="P227" i="4"/>
  <c r="O227" i="4"/>
  <c r="N227" i="4"/>
  <c r="U226" i="4"/>
  <c r="T226" i="4"/>
  <c r="S226" i="4"/>
  <c r="R226" i="4"/>
  <c r="Q226" i="4"/>
  <c r="P226" i="4"/>
  <c r="O226" i="4"/>
  <c r="N226" i="4"/>
  <c r="U225" i="4"/>
  <c r="T225" i="4"/>
  <c r="S225" i="4"/>
  <c r="R225" i="4"/>
  <c r="Q225" i="4"/>
  <c r="P225" i="4"/>
  <c r="O225" i="4"/>
  <c r="N225" i="4"/>
  <c r="U224" i="4"/>
  <c r="T224" i="4"/>
  <c r="S224" i="4"/>
  <c r="R224" i="4"/>
  <c r="Q224" i="4"/>
  <c r="P224" i="4"/>
  <c r="O224" i="4"/>
  <c r="N224" i="4"/>
  <c r="U223" i="4"/>
  <c r="T223" i="4"/>
  <c r="S223" i="4"/>
  <c r="R223" i="4"/>
  <c r="Q223" i="4"/>
  <c r="P223" i="4"/>
  <c r="O223" i="4"/>
  <c r="N223" i="4"/>
  <c r="U222" i="4"/>
  <c r="T222" i="4"/>
  <c r="S222" i="4"/>
  <c r="R222" i="4"/>
  <c r="Q222" i="4"/>
  <c r="P222" i="4"/>
  <c r="O222" i="4"/>
  <c r="N222" i="4"/>
  <c r="U221" i="4"/>
  <c r="T221" i="4"/>
  <c r="S221" i="4"/>
  <c r="R221" i="4"/>
  <c r="Q221" i="4"/>
  <c r="P221" i="4"/>
  <c r="O221" i="4"/>
  <c r="N221" i="4"/>
  <c r="U220" i="4"/>
  <c r="T220" i="4"/>
  <c r="S220" i="4"/>
  <c r="R220" i="4"/>
  <c r="Q220" i="4"/>
  <c r="P220" i="4"/>
  <c r="O220" i="4"/>
  <c r="N220" i="4"/>
  <c r="U219" i="4"/>
  <c r="T219" i="4"/>
  <c r="S219" i="4"/>
  <c r="R219" i="4"/>
  <c r="Q219" i="4"/>
  <c r="P219" i="4"/>
  <c r="O219" i="4"/>
  <c r="N219" i="4"/>
  <c r="U218" i="4"/>
  <c r="T218" i="4"/>
  <c r="S218" i="4"/>
  <c r="R218" i="4"/>
  <c r="Q218" i="4"/>
  <c r="P218" i="4"/>
  <c r="O218" i="4"/>
  <c r="N218" i="4"/>
  <c r="U217" i="4"/>
  <c r="T217" i="4"/>
  <c r="S217" i="4"/>
  <c r="R217" i="4"/>
  <c r="Q217" i="4"/>
  <c r="P217" i="4"/>
  <c r="O217" i="4"/>
  <c r="N217" i="4"/>
  <c r="U216" i="4"/>
  <c r="T216" i="4"/>
  <c r="S216" i="4"/>
  <c r="R216" i="4"/>
  <c r="Q216" i="4"/>
  <c r="P216" i="4"/>
  <c r="O216" i="4"/>
  <c r="N216" i="4"/>
  <c r="U215" i="4"/>
  <c r="T215" i="4"/>
  <c r="S215" i="4"/>
  <c r="R215" i="4"/>
  <c r="Q215" i="4"/>
  <c r="P215" i="4"/>
  <c r="O215" i="4"/>
  <c r="N215" i="4"/>
  <c r="U214" i="4"/>
  <c r="T214" i="4"/>
  <c r="S214" i="4"/>
  <c r="R214" i="4"/>
  <c r="Q214" i="4"/>
  <c r="P214" i="4"/>
  <c r="O214" i="4"/>
  <c r="N214" i="4"/>
  <c r="U213" i="4"/>
  <c r="T213" i="4"/>
  <c r="S213" i="4"/>
  <c r="R213" i="4"/>
  <c r="Q213" i="4"/>
  <c r="P213" i="4"/>
  <c r="O213" i="4"/>
  <c r="N213" i="4"/>
  <c r="U212" i="4"/>
  <c r="T212" i="4"/>
  <c r="S212" i="4"/>
  <c r="R212" i="4"/>
  <c r="Q212" i="4"/>
  <c r="P212" i="4"/>
  <c r="O212" i="4"/>
  <c r="N212" i="4"/>
  <c r="U211" i="4"/>
  <c r="T211" i="4"/>
  <c r="S211" i="4"/>
  <c r="R211" i="4"/>
  <c r="Q211" i="4"/>
  <c r="P211" i="4"/>
  <c r="O211" i="4"/>
  <c r="N211" i="4"/>
  <c r="U210" i="4"/>
  <c r="T210" i="4"/>
  <c r="S210" i="4"/>
  <c r="R210" i="4"/>
  <c r="Q210" i="4"/>
  <c r="P210" i="4"/>
  <c r="O210" i="4"/>
  <c r="N210" i="4"/>
  <c r="U209" i="4"/>
  <c r="T209" i="4"/>
  <c r="S209" i="4"/>
  <c r="R209" i="4"/>
  <c r="Q209" i="4"/>
  <c r="P209" i="4"/>
  <c r="O209" i="4"/>
  <c r="N209" i="4"/>
  <c r="U208" i="4"/>
  <c r="T208" i="4"/>
  <c r="S208" i="4"/>
  <c r="R208" i="4"/>
  <c r="Q208" i="4"/>
  <c r="P208" i="4"/>
  <c r="O208" i="4"/>
  <c r="N208" i="4"/>
  <c r="U207" i="4"/>
  <c r="T207" i="4"/>
  <c r="S207" i="4"/>
  <c r="R207" i="4"/>
  <c r="Q207" i="4"/>
  <c r="P207" i="4"/>
  <c r="O207" i="4"/>
  <c r="N207" i="4"/>
  <c r="U206" i="4"/>
  <c r="T206" i="4"/>
  <c r="S206" i="4"/>
  <c r="R206" i="4"/>
  <c r="Q206" i="4"/>
  <c r="P206" i="4"/>
  <c r="O206" i="4"/>
  <c r="N206" i="4"/>
  <c r="U205" i="4"/>
  <c r="T205" i="4"/>
  <c r="S205" i="4"/>
  <c r="R205" i="4"/>
  <c r="Q205" i="4"/>
  <c r="P205" i="4"/>
  <c r="O205" i="4"/>
  <c r="N205" i="4"/>
  <c r="U204" i="4"/>
  <c r="T204" i="4"/>
  <c r="S204" i="4"/>
  <c r="R204" i="4"/>
  <c r="Q204" i="4"/>
  <c r="P204" i="4"/>
  <c r="O204" i="4"/>
  <c r="N204" i="4"/>
  <c r="U203" i="4"/>
  <c r="T203" i="4"/>
  <c r="S203" i="4"/>
  <c r="R203" i="4"/>
  <c r="Q203" i="4"/>
  <c r="P203" i="4"/>
  <c r="O203" i="4"/>
  <c r="N203" i="4"/>
  <c r="U202" i="4"/>
  <c r="T202" i="4"/>
  <c r="S202" i="4"/>
  <c r="R202" i="4"/>
  <c r="Q202" i="4"/>
  <c r="P202" i="4"/>
  <c r="O202" i="4"/>
  <c r="N202" i="4"/>
  <c r="U201" i="4"/>
  <c r="T201" i="4"/>
  <c r="S201" i="4"/>
  <c r="R201" i="4"/>
  <c r="Q201" i="4"/>
  <c r="P201" i="4"/>
  <c r="O201" i="4"/>
  <c r="N201" i="4"/>
  <c r="U200" i="4"/>
  <c r="T200" i="4"/>
  <c r="S200" i="4"/>
  <c r="R200" i="4"/>
  <c r="Q200" i="4"/>
  <c r="P200" i="4"/>
  <c r="O200" i="4"/>
  <c r="N200" i="4"/>
  <c r="U199" i="4"/>
  <c r="T199" i="4"/>
  <c r="S199" i="4"/>
  <c r="R199" i="4"/>
  <c r="Q199" i="4"/>
  <c r="P199" i="4"/>
  <c r="O199" i="4"/>
  <c r="N199" i="4"/>
  <c r="U198" i="4"/>
  <c r="T198" i="4"/>
  <c r="S198" i="4"/>
  <c r="R198" i="4"/>
  <c r="Q198" i="4"/>
  <c r="P198" i="4"/>
  <c r="O198" i="4"/>
  <c r="N198" i="4"/>
  <c r="U197" i="4"/>
  <c r="T197" i="4"/>
  <c r="S197" i="4"/>
  <c r="R197" i="4"/>
  <c r="Q197" i="4"/>
  <c r="P197" i="4"/>
  <c r="O197" i="4"/>
  <c r="N197" i="4"/>
  <c r="U196" i="4"/>
  <c r="T196" i="4"/>
  <c r="S196" i="4"/>
  <c r="R196" i="4"/>
  <c r="Q196" i="4"/>
  <c r="P196" i="4"/>
  <c r="O196" i="4"/>
  <c r="N196" i="4"/>
  <c r="U195" i="4"/>
  <c r="T195" i="4"/>
  <c r="S195" i="4"/>
  <c r="R195" i="4"/>
  <c r="Q195" i="4"/>
  <c r="P195" i="4"/>
  <c r="O195" i="4"/>
  <c r="N195" i="4"/>
  <c r="U194" i="4"/>
  <c r="T194" i="4"/>
  <c r="S194" i="4"/>
  <c r="R194" i="4"/>
  <c r="Q194" i="4"/>
  <c r="P194" i="4"/>
  <c r="O194" i="4"/>
  <c r="N194" i="4"/>
  <c r="U193" i="4"/>
  <c r="T193" i="4"/>
  <c r="S193" i="4"/>
  <c r="R193" i="4"/>
  <c r="Q193" i="4"/>
  <c r="P193" i="4"/>
  <c r="O193" i="4"/>
  <c r="N193" i="4"/>
  <c r="U192" i="4"/>
  <c r="T192" i="4"/>
  <c r="S192" i="4"/>
  <c r="R192" i="4"/>
  <c r="Q192" i="4"/>
  <c r="P192" i="4"/>
  <c r="O192" i="4"/>
  <c r="N192" i="4"/>
  <c r="U191" i="4"/>
  <c r="T191" i="4"/>
  <c r="S191" i="4"/>
  <c r="R191" i="4"/>
  <c r="Q191" i="4"/>
  <c r="P191" i="4"/>
  <c r="O191" i="4"/>
  <c r="N191" i="4"/>
  <c r="U190" i="4"/>
  <c r="T190" i="4"/>
  <c r="S190" i="4"/>
  <c r="R190" i="4"/>
  <c r="Q190" i="4"/>
  <c r="P190" i="4"/>
  <c r="O190" i="4"/>
  <c r="N190" i="4"/>
  <c r="U189" i="4"/>
  <c r="T189" i="4"/>
  <c r="S189" i="4"/>
  <c r="R189" i="4"/>
  <c r="Q189" i="4"/>
  <c r="P189" i="4"/>
  <c r="O189" i="4"/>
  <c r="N189" i="4"/>
  <c r="U188" i="4"/>
  <c r="T188" i="4"/>
  <c r="S188" i="4"/>
  <c r="R188" i="4"/>
  <c r="Q188" i="4"/>
  <c r="P188" i="4"/>
  <c r="O188" i="4"/>
  <c r="N188" i="4"/>
  <c r="U187" i="4"/>
  <c r="T187" i="4"/>
  <c r="S187" i="4"/>
  <c r="R187" i="4"/>
  <c r="Q187" i="4"/>
  <c r="P187" i="4"/>
  <c r="O187" i="4"/>
  <c r="N187" i="4"/>
  <c r="U186" i="4"/>
  <c r="T186" i="4"/>
  <c r="S186" i="4"/>
  <c r="R186" i="4"/>
  <c r="Q186" i="4"/>
  <c r="P186" i="4"/>
  <c r="O186" i="4"/>
  <c r="N186" i="4"/>
  <c r="U185" i="4"/>
  <c r="T185" i="4"/>
  <c r="S185" i="4"/>
  <c r="R185" i="4"/>
  <c r="Q185" i="4"/>
  <c r="P185" i="4"/>
  <c r="O185" i="4"/>
  <c r="N185" i="4"/>
  <c r="U184" i="4"/>
  <c r="T184" i="4"/>
  <c r="S184" i="4"/>
  <c r="R184" i="4"/>
  <c r="Q184" i="4"/>
  <c r="P184" i="4"/>
  <c r="O184" i="4"/>
  <c r="N184" i="4"/>
  <c r="U183" i="4"/>
  <c r="T183" i="4"/>
  <c r="S183" i="4"/>
  <c r="R183" i="4"/>
  <c r="Q183" i="4"/>
  <c r="P183" i="4"/>
  <c r="O183" i="4"/>
  <c r="N183" i="4"/>
  <c r="U182" i="4"/>
  <c r="T182" i="4"/>
  <c r="S182" i="4"/>
  <c r="R182" i="4"/>
  <c r="Q182" i="4"/>
  <c r="P182" i="4"/>
  <c r="O182" i="4"/>
  <c r="N182" i="4"/>
  <c r="U181" i="4"/>
  <c r="T181" i="4"/>
  <c r="S181" i="4"/>
  <c r="R181" i="4"/>
  <c r="Q181" i="4"/>
  <c r="P181" i="4"/>
  <c r="O181" i="4"/>
  <c r="N181" i="4"/>
  <c r="U180" i="4"/>
  <c r="T180" i="4"/>
  <c r="S180" i="4"/>
  <c r="R180" i="4"/>
  <c r="Q180" i="4"/>
  <c r="P180" i="4"/>
  <c r="O180" i="4"/>
  <c r="N180" i="4"/>
  <c r="U179" i="4"/>
  <c r="T179" i="4"/>
  <c r="S179" i="4"/>
  <c r="R179" i="4"/>
  <c r="Q179" i="4"/>
  <c r="P179" i="4"/>
  <c r="O179" i="4"/>
  <c r="N179" i="4"/>
  <c r="U178" i="4"/>
  <c r="T178" i="4"/>
  <c r="S178" i="4"/>
  <c r="R178" i="4"/>
  <c r="Q178" i="4"/>
  <c r="P178" i="4"/>
  <c r="O178" i="4"/>
  <c r="N178" i="4"/>
  <c r="U177" i="4"/>
  <c r="T177" i="4"/>
  <c r="S177" i="4"/>
  <c r="R177" i="4"/>
  <c r="Q177" i="4"/>
  <c r="P177" i="4"/>
  <c r="O177" i="4"/>
  <c r="N177" i="4"/>
  <c r="U176" i="4"/>
  <c r="T176" i="4"/>
  <c r="S176" i="4"/>
  <c r="R176" i="4"/>
  <c r="Q176" i="4"/>
  <c r="P176" i="4"/>
  <c r="O176" i="4"/>
  <c r="N176" i="4"/>
  <c r="U175" i="4"/>
  <c r="T175" i="4"/>
  <c r="S175" i="4"/>
  <c r="R175" i="4"/>
  <c r="Q175" i="4"/>
  <c r="P175" i="4"/>
  <c r="O175" i="4"/>
  <c r="N175" i="4"/>
  <c r="U174" i="4"/>
  <c r="T174" i="4"/>
  <c r="S174" i="4"/>
  <c r="R174" i="4"/>
  <c r="Q174" i="4"/>
  <c r="P174" i="4"/>
  <c r="O174" i="4"/>
  <c r="N174" i="4"/>
  <c r="U173" i="4"/>
  <c r="T173" i="4"/>
  <c r="S173" i="4"/>
  <c r="R173" i="4"/>
  <c r="Q173" i="4"/>
  <c r="P173" i="4"/>
  <c r="O173" i="4"/>
  <c r="N173" i="4"/>
  <c r="U172" i="4"/>
  <c r="T172" i="4"/>
  <c r="S172" i="4"/>
  <c r="R172" i="4"/>
  <c r="Q172" i="4"/>
  <c r="P172" i="4"/>
  <c r="O172" i="4"/>
  <c r="N172" i="4"/>
  <c r="U171" i="4"/>
  <c r="T171" i="4"/>
  <c r="S171" i="4"/>
  <c r="R171" i="4"/>
  <c r="Q171" i="4"/>
  <c r="P171" i="4"/>
  <c r="O171" i="4"/>
  <c r="N171" i="4"/>
  <c r="U170" i="4"/>
  <c r="T170" i="4"/>
  <c r="S170" i="4"/>
  <c r="R170" i="4"/>
  <c r="Q170" i="4"/>
  <c r="P170" i="4"/>
  <c r="O170" i="4"/>
  <c r="N170" i="4"/>
  <c r="U169" i="4"/>
  <c r="T169" i="4"/>
  <c r="S169" i="4"/>
  <c r="R169" i="4"/>
  <c r="Q169" i="4"/>
  <c r="P169" i="4"/>
  <c r="O169" i="4"/>
  <c r="N169" i="4"/>
  <c r="U168" i="4"/>
  <c r="T168" i="4"/>
  <c r="S168" i="4"/>
  <c r="R168" i="4"/>
  <c r="Q168" i="4"/>
  <c r="P168" i="4"/>
  <c r="O168" i="4"/>
  <c r="N168" i="4"/>
  <c r="U167" i="4"/>
  <c r="T167" i="4"/>
  <c r="S167" i="4"/>
  <c r="R167" i="4"/>
  <c r="Q167" i="4"/>
  <c r="P167" i="4"/>
  <c r="O167" i="4"/>
  <c r="N167" i="4"/>
  <c r="U166" i="4"/>
  <c r="T166" i="4"/>
  <c r="S166" i="4"/>
  <c r="R166" i="4"/>
  <c r="Q166" i="4"/>
  <c r="P166" i="4"/>
  <c r="O166" i="4"/>
  <c r="N166" i="4"/>
  <c r="U165" i="4"/>
  <c r="T165" i="4"/>
  <c r="S165" i="4"/>
  <c r="R165" i="4"/>
  <c r="Q165" i="4"/>
  <c r="P165" i="4"/>
  <c r="O165" i="4"/>
  <c r="N165" i="4"/>
  <c r="U164" i="4"/>
  <c r="T164" i="4"/>
  <c r="S164" i="4"/>
  <c r="R164" i="4"/>
  <c r="Q164" i="4"/>
  <c r="P164" i="4"/>
  <c r="O164" i="4"/>
  <c r="N164" i="4"/>
  <c r="U163" i="4"/>
  <c r="T163" i="4"/>
  <c r="S163" i="4"/>
  <c r="R163" i="4"/>
  <c r="Q163" i="4"/>
  <c r="P163" i="4"/>
  <c r="O163" i="4"/>
  <c r="N163" i="4"/>
  <c r="U162" i="4"/>
  <c r="T162" i="4"/>
  <c r="S162" i="4"/>
  <c r="R162" i="4"/>
  <c r="Q162" i="4"/>
  <c r="P162" i="4"/>
  <c r="O162" i="4"/>
  <c r="N162" i="4"/>
  <c r="U161" i="4"/>
  <c r="T161" i="4"/>
  <c r="S161" i="4"/>
  <c r="R161" i="4"/>
  <c r="Q161" i="4"/>
  <c r="P161" i="4"/>
  <c r="O161" i="4"/>
  <c r="N161" i="4"/>
  <c r="U160" i="4"/>
  <c r="T160" i="4"/>
  <c r="S160" i="4"/>
  <c r="R160" i="4"/>
  <c r="Q160" i="4"/>
  <c r="P160" i="4"/>
  <c r="O160" i="4"/>
  <c r="N160" i="4"/>
  <c r="U159" i="4"/>
  <c r="T159" i="4"/>
  <c r="S159" i="4"/>
  <c r="R159" i="4"/>
  <c r="Q159" i="4"/>
  <c r="P159" i="4"/>
  <c r="O159" i="4"/>
  <c r="N159" i="4"/>
  <c r="U158" i="4"/>
  <c r="T158" i="4"/>
  <c r="S158" i="4"/>
  <c r="R158" i="4"/>
  <c r="Q158" i="4"/>
  <c r="P158" i="4"/>
  <c r="O158" i="4"/>
  <c r="N158" i="4"/>
  <c r="U157" i="4"/>
  <c r="T157" i="4"/>
  <c r="S157" i="4"/>
  <c r="R157" i="4"/>
  <c r="Q157" i="4"/>
  <c r="P157" i="4"/>
  <c r="O157" i="4"/>
  <c r="N157" i="4"/>
  <c r="U156" i="4"/>
  <c r="T156" i="4"/>
  <c r="S156" i="4"/>
  <c r="R156" i="4"/>
  <c r="Q156" i="4"/>
  <c r="P156" i="4"/>
  <c r="O156" i="4"/>
  <c r="N156" i="4"/>
  <c r="U155" i="4"/>
  <c r="T155" i="4"/>
  <c r="S155" i="4"/>
  <c r="R155" i="4"/>
  <c r="Q155" i="4"/>
  <c r="P155" i="4"/>
  <c r="O155" i="4"/>
  <c r="N155" i="4"/>
  <c r="U154" i="4"/>
  <c r="T154" i="4"/>
  <c r="S154" i="4"/>
  <c r="R154" i="4"/>
  <c r="Q154" i="4"/>
  <c r="P154" i="4"/>
  <c r="O154" i="4"/>
  <c r="N154" i="4"/>
  <c r="U153" i="4"/>
  <c r="T153" i="4"/>
  <c r="S153" i="4"/>
  <c r="R153" i="4"/>
  <c r="Q153" i="4"/>
  <c r="P153" i="4"/>
  <c r="O153" i="4"/>
  <c r="N153" i="4"/>
  <c r="U152" i="4"/>
  <c r="T152" i="4"/>
  <c r="S152" i="4"/>
  <c r="R152" i="4"/>
  <c r="Q152" i="4"/>
  <c r="P152" i="4"/>
  <c r="O152" i="4"/>
  <c r="N152" i="4"/>
  <c r="U151" i="4"/>
  <c r="T151" i="4"/>
  <c r="S151" i="4"/>
  <c r="R151" i="4"/>
  <c r="Q151" i="4"/>
  <c r="P151" i="4"/>
  <c r="O151" i="4"/>
  <c r="N151" i="4"/>
  <c r="U150" i="4"/>
  <c r="T150" i="4"/>
  <c r="S150" i="4"/>
  <c r="R150" i="4"/>
  <c r="Q150" i="4"/>
  <c r="P150" i="4"/>
  <c r="O150" i="4"/>
  <c r="N150" i="4"/>
  <c r="U149" i="4"/>
  <c r="T149" i="4"/>
  <c r="S149" i="4"/>
  <c r="R149" i="4"/>
  <c r="Q149" i="4"/>
  <c r="P149" i="4"/>
  <c r="O149" i="4"/>
  <c r="N149" i="4"/>
  <c r="U148" i="4"/>
  <c r="T148" i="4"/>
  <c r="S148" i="4"/>
  <c r="R148" i="4"/>
  <c r="Q148" i="4"/>
  <c r="P148" i="4"/>
  <c r="O148" i="4"/>
  <c r="N148" i="4"/>
  <c r="U147" i="4"/>
  <c r="T147" i="4"/>
  <c r="S147" i="4"/>
  <c r="R147" i="4"/>
  <c r="Q147" i="4"/>
  <c r="P147" i="4"/>
  <c r="O147" i="4"/>
  <c r="N147" i="4"/>
  <c r="U146" i="4"/>
  <c r="T146" i="4"/>
  <c r="S146" i="4"/>
  <c r="R146" i="4"/>
  <c r="Q146" i="4"/>
  <c r="P146" i="4"/>
  <c r="O146" i="4"/>
  <c r="N146" i="4"/>
  <c r="U145" i="4"/>
  <c r="T145" i="4"/>
  <c r="S145" i="4"/>
  <c r="R145" i="4"/>
  <c r="Q145" i="4"/>
  <c r="P145" i="4"/>
  <c r="O145" i="4"/>
  <c r="N145" i="4"/>
  <c r="U144" i="4"/>
  <c r="T144" i="4"/>
  <c r="S144" i="4"/>
  <c r="R144" i="4"/>
  <c r="Q144" i="4"/>
  <c r="P144" i="4"/>
  <c r="O144" i="4"/>
  <c r="N144" i="4"/>
  <c r="U143" i="4"/>
  <c r="T143" i="4"/>
  <c r="S143" i="4"/>
  <c r="R143" i="4"/>
  <c r="Q143" i="4"/>
  <c r="P143" i="4"/>
  <c r="O143" i="4"/>
  <c r="N143" i="4"/>
  <c r="U142" i="4"/>
  <c r="T142" i="4"/>
  <c r="S142" i="4"/>
  <c r="R142" i="4"/>
  <c r="Q142" i="4"/>
  <c r="P142" i="4"/>
  <c r="O142" i="4"/>
  <c r="N142" i="4"/>
  <c r="U141" i="4"/>
  <c r="T141" i="4"/>
  <c r="S141" i="4"/>
  <c r="R141" i="4"/>
  <c r="Q141" i="4"/>
  <c r="P141" i="4"/>
  <c r="O141" i="4"/>
  <c r="N141" i="4"/>
  <c r="U140" i="4"/>
  <c r="T140" i="4"/>
  <c r="S140" i="4"/>
  <c r="R140" i="4"/>
  <c r="Q140" i="4"/>
  <c r="P140" i="4"/>
  <c r="O140" i="4"/>
  <c r="N140" i="4"/>
  <c r="U139" i="4"/>
  <c r="T139" i="4"/>
  <c r="S139" i="4"/>
  <c r="R139" i="4"/>
  <c r="Q139" i="4"/>
  <c r="P139" i="4"/>
  <c r="O139" i="4"/>
  <c r="N139" i="4"/>
  <c r="U138" i="4"/>
  <c r="T138" i="4"/>
  <c r="S138" i="4"/>
  <c r="R138" i="4"/>
  <c r="Q138" i="4"/>
  <c r="P138" i="4"/>
  <c r="O138" i="4"/>
  <c r="N138" i="4"/>
  <c r="U137" i="4"/>
  <c r="T137" i="4"/>
  <c r="S137" i="4"/>
  <c r="R137" i="4"/>
  <c r="Q137" i="4"/>
  <c r="P137" i="4"/>
  <c r="O137" i="4"/>
  <c r="N137" i="4"/>
  <c r="U136" i="4"/>
  <c r="T136" i="4"/>
  <c r="S136" i="4"/>
  <c r="R136" i="4"/>
  <c r="Q136" i="4"/>
  <c r="P136" i="4"/>
  <c r="O136" i="4"/>
  <c r="N136" i="4"/>
  <c r="U135" i="4"/>
  <c r="T135" i="4"/>
  <c r="S135" i="4"/>
  <c r="R135" i="4"/>
  <c r="Q135" i="4"/>
  <c r="P135" i="4"/>
  <c r="O135" i="4"/>
  <c r="N135" i="4"/>
  <c r="U134" i="4"/>
  <c r="T134" i="4"/>
  <c r="S134" i="4"/>
  <c r="R134" i="4"/>
  <c r="Q134" i="4"/>
  <c r="P134" i="4"/>
  <c r="O134" i="4"/>
  <c r="N134" i="4"/>
  <c r="U133" i="4"/>
  <c r="T133" i="4"/>
  <c r="S133" i="4"/>
  <c r="R133" i="4"/>
  <c r="Q133" i="4"/>
  <c r="P133" i="4"/>
  <c r="O133" i="4"/>
  <c r="N133" i="4"/>
  <c r="U132" i="4"/>
  <c r="T132" i="4"/>
  <c r="S132" i="4"/>
  <c r="R132" i="4"/>
  <c r="Q132" i="4"/>
  <c r="P132" i="4"/>
  <c r="O132" i="4"/>
  <c r="N132" i="4"/>
  <c r="U131" i="4"/>
  <c r="T131" i="4"/>
  <c r="S131" i="4"/>
  <c r="R131" i="4"/>
  <c r="Q131" i="4"/>
  <c r="P131" i="4"/>
  <c r="O131" i="4"/>
  <c r="N131" i="4"/>
  <c r="U130" i="4"/>
  <c r="T130" i="4"/>
  <c r="S130" i="4"/>
  <c r="R130" i="4"/>
  <c r="Q130" i="4"/>
  <c r="P130" i="4"/>
  <c r="O130" i="4"/>
  <c r="N130" i="4"/>
  <c r="U129" i="4"/>
  <c r="T129" i="4"/>
  <c r="S129" i="4"/>
  <c r="R129" i="4"/>
  <c r="Q129" i="4"/>
  <c r="P129" i="4"/>
  <c r="O129" i="4"/>
  <c r="N129" i="4"/>
  <c r="U128" i="4"/>
  <c r="T128" i="4"/>
  <c r="S128" i="4"/>
  <c r="R128" i="4"/>
  <c r="Q128" i="4"/>
  <c r="P128" i="4"/>
  <c r="O128" i="4"/>
  <c r="N128" i="4"/>
  <c r="U127" i="4"/>
  <c r="T127" i="4"/>
  <c r="S127" i="4"/>
  <c r="R127" i="4"/>
  <c r="Q127" i="4"/>
  <c r="P127" i="4"/>
  <c r="O127" i="4"/>
  <c r="N127" i="4"/>
  <c r="U126" i="4"/>
  <c r="T126" i="4"/>
  <c r="S126" i="4"/>
  <c r="R126" i="4"/>
  <c r="Q126" i="4"/>
  <c r="P126" i="4"/>
  <c r="O126" i="4"/>
  <c r="N126" i="4"/>
  <c r="U125" i="4"/>
  <c r="T125" i="4"/>
  <c r="S125" i="4"/>
  <c r="R125" i="4"/>
  <c r="Q125" i="4"/>
  <c r="P125" i="4"/>
  <c r="O125" i="4"/>
  <c r="N125" i="4"/>
  <c r="U124" i="4"/>
  <c r="T124" i="4"/>
  <c r="S124" i="4"/>
  <c r="R124" i="4"/>
  <c r="Q124" i="4"/>
  <c r="P124" i="4"/>
  <c r="O124" i="4"/>
  <c r="N124" i="4"/>
  <c r="U123" i="4"/>
  <c r="T123" i="4"/>
  <c r="S123" i="4"/>
  <c r="R123" i="4"/>
  <c r="Q123" i="4"/>
  <c r="P123" i="4"/>
  <c r="O123" i="4"/>
  <c r="N123" i="4"/>
  <c r="U122" i="4"/>
  <c r="T122" i="4"/>
  <c r="S122" i="4"/>
  <c r="R122" i="4"/>
  <c r="Q122" i="4"/>
  <c r="P122" i="4"/>
  <c r="O122" i="4"/>
  <c r="N122" i="4"/>
  <c r="U121" i="4"/>
  <c r="T121" i="4"/>
  <c r="S121" i="4"/>
  <c r="R121" i="4"/>
  <c r="Q121" i="4"/>
  <c r="P121" i="4"/>
  <c r="O121" i="4"/>
  <c r="N121" i="4"/>
  <c r="U120" i="4"/>
  <c r="T120" i="4"/>
  <c r="S120" i="4"/>
  <c r="R120" i="4"/>
  <c r="Q120" i="4"/>
  <c r="P120" i="4"/>
  <c r="O120" i="4"/>
  <c r="N120" i="4"/>
  <c r="U119" i="4"/>
  <c r="T119" i="4"/>
  <c r="S119" i="4"/>
  <c r="R119" i="4"/>
  <c r="Q119" i="4"/>
  <c r="P119" i="4"/>
  <c r="O119" i="4"/>
  <c r="N119" i="4"/>
  <c r="U118" i="4"/>
  <c r="T118" i="4"/>
  <c r="S118" i="4"/>
  <c r="R118" i="4"/>
  <c r="Q118" i="4"/>
  <c r="P118" i="4"/>
  <c r="O118" i="4"/>
  <c r="N118" i="4"/>
  <c r="U117" i="4"/>
  <c r="T117" i="4"/>
  <c r="S117" i="4"/>
  <c r="R117" i="4"/>
  <c r="Q117" i="4"/>
  <c r="P117" i="4"/>
  <c r="O117" i="4"/>
  <c r="N117" i="4"/>
  <c r="U116" i="4"/>
  <c r="T116" i="4"/>
  <c r="S116" i="4"/>
  <c r="R116" i="4"/>
  <c r="Q116" i="4"/>
  <c r="P116" i="4"/>
  <c r="O116" i="4"/>
  <c r="N116" i="4"/>
  <c r="U115" i="4"/>
  <c r="T115" i="4"/>
  <c r="S115" i="4"/>
  <c r="R115" i="4"/>
  <c r="Q115" i="4"/>
  <c r="P115" i="4"/>
  <c r="O115" i="4"/>
  <c r="N115" i="4"/>
  <c r="U114" i="4"/>
  <c r="T114" i="4"/>
  <c r="S114" i="4"/>
  <c r="R114" i="4"/>
  <c r="Q114" i="4"/>
  <c r="P114" i="4"/>
  <c r="O114" i="4"/>
  <c r="N114" i="4"/>
  <c r="U113" i="4"/>
  <c r="T113" i="4"/>
  <c r="S113" i="4"/>
  <c r="R113" i="4"/>
  <c r="Q113" i="4"/>
  <c r="P113" i="4"/>
  <c r="O113" i="4"/>
  <c r="N113" i="4"/>
  <c r="U112" i="4"/>
  <c r="T112" i="4"/>
  <c r="S112" i="4"/>
  <c r="R112" i="4"/>
  <c r="Q112" i="4"/>
  <c r="P112" i="4"/>
  <c r="O112" i="4"/>
  <c r="N112" i="4"/>
  <c r="U111" i="4"/>
  <c r="T111" i="4"/>
  <c r="S111" i="4"/>
  <c r="R111" i="4"/>
  <c r="Q111" i="4"/>
  <c r="P111" i="4"/>
  <c r="O111" i="4"/>
  <c r="N111" i="4"/>
  <c r="U110" i="4"/>
  <c r="T110" i="4"/>
  <c r="S110" i="4"/>
  <c r="R110" i="4"/>
  <c r="Q110" i="4"/>
  <c r="P110" i="4"/>
  <c r="O110" i="4"/>
  <c r="N110" i="4"/>
  <c r="U109" i="4"/>
  <c r="T109" i="4"/>
  <c r="S109" i="4"/>
  <c r="R109" i="4"/>
  <c r="Q109" i="4"/>
  <c r="P109" i="4"/>
  <c r="O109" i="4"/>
  <c r="N109" i="4"/>
  <c r="U108" i="4"/>
  <c r="T108" i="4"/>
  <c r="S108" i="4"/>
  <c r="R108" i="4"/>
  <c r="Q108" i="4"/>
  <c r="P108" i="4"/>
  <c r="O108" i="4"/>
  <c r="N108" i="4"/>
  <c r="U107" i="4"/>
  <c r="T107" i="4"/>
  <c r="S107" i="4"/>
  <c r="R107" i="4"/>
  <c r="Q107" i="4"/>
  <c r="P107" i="4"/>
  <c r="O107" i="4"/>
  <c r="N107" i="4"/>
  <c r="U106" i="4"/>
  <c r="T106" i="4"/>
  <c r="S106" i="4"/>
  <c r="R106" i="4"/>
  <c r="Q106" i="4"/>
  <c r="P106" i="4"/>
  <c r="O106" i="4"/>
  <c r="N106" i="4"/>
  <c r="U105" i="4"/>
  <c r="T105" i="4"/>
  <c r="S105" i="4"/>
  <c r="R105" i="4"/>
  <c r="Q105" i="4"/>
  <c r="P105" i="4"/>
  <c r="O105" i="4"/>
  <c r="N105" i="4"/>
  <c r="U104" i="4"/>
  <c r="T104" i="4"/>
  <c r="S104" i="4"/>
  <c r="R104" i="4"/>
  <c r="Q104" i="4"/>
  <c r="P104" i="4"/>
  <c r="O104" i="4"/>
  <c r="N104" i="4"/>
  <c r="U103" i="4"/>
  <c r="T103" i="4"/>
  <c r="S103" i="4"/>
  <c r="R103" i="4"/>
  <c r="Q103" i="4"/>
  <c r="P103" i="4"/>
  <c r="O103" i="4"/>
  <c r="N103" i="4"/>
  <c r="U102" i="4"/>
  <c r="T102" i="4"/>
  <c r="S102" i="4"/>
  <c r="R102" i="4"/>
  <c r="Q102" i="4"/>
  <c r="P102" i="4"/>
  <c r="O102" i="4"/>
  <c r="N102" i="4"/>
  <c r="U101" i="4"/>
  <c r="T101" i="4"/>
  <c r="S101" i="4"/>
  <c r="R101" i="4"/>
  <c r="Q101" i="4"/>
  <c r="P101" i="4"/>
  <c r="O101" i="4"/>
  <c r="N101" i="4"/>
  <c r="U100" i="4"/>
  <c r="T100" i="4"/>
  <c r="S100" i="4"/>
  <c r="R100" i="4"/>
  <c r="Q100" i="4"/>
  <c r="P100" i="4"/>
  <c r="O100" i="4"/>
  <c r="N100" i="4"/>
  <c r="U99" i="4"/>
  <c r="T99" i="4"/>
  <c r="S99" i="4"/>
  <c r="R99" i="4"/>
  <c r="Q99" i="4"/>
  <c r="P99" i="4"/>
  <c r="O99" i="4"/>
  <c r="N99" i="4"/>
  <c r="U98" i="4"/>
  <c r="T98" i="4"/>
  <c r="S98" i="4"/>
  <c r="R98" i="4"/>
  <c r="Q98" i="4"/>
  <c r="P98" i="4"/>
  <c r="O98" i="4"/>
  <c r="N98" i="4"/>
  <c r="U97" i="4"/>
  <c r="T97" i="4"/>
  <c r="S97" i="4"/>
  <c r="R97" i="4"/>
  <c r="Q97" i="4"/>
  <c r="P97" i="4"/>
  <c r="O97" i="4"/>
  <c r="N97" i="4"/>
  <c r="U96" i="4"/>
  <c r="T96" i="4"/>
  <c r="S96" i="4"/>
  <c r="R96" i="4"/>
  <c r="Q96" i="4"/>
  <c r="P96" i="4"/>
  <c r="O96" i="4"/>
  <c r="N96" i="4"/>
  <c r="U95" i="4"/>
  <c r="T95" i="4"/>
  <c r="S95" i="4"/>
  <c r="R95" i="4"/>
  <c r="Q95" i="4"/>
  <c r="P95" i="4"/>
  <c r="O95" i="4"/>
  <c r="N95" i="4"/>
  <c r="U94" i="4"/>
  <c r="T94" i="4"/>
  <c r="S94" i="4"/>
  <c r="R94" i="4"/>
  <c r="Q94" i="4"/>
  <c r="P94" i="4"/>
  <c r="O94" i="4"/>
  <c r="N94" i="4"/>
  <c r="U93" i="4"/>
  <c r="T93" i="4"/>
  <c r="S93" i="4"/>
  <c r="R93" i="4"/>
  <c r="Q93" i="4"/>
  <c r="P93" i="4"/>
  <c r="O93" i="4"/>
  <c r="N93" i="4"/>
  <c r="U92" i="4"/>
  <c r="T92" i="4"/>
  <c r="S92" i="4"/>
  <c r="R92" i="4"/>
  <c r="Q92" i="4"/>
  <c r="P92" i="4"/>
  <c r="O92" i="4"/>
  <c r="N92" i="4"/>
  <c r="U91" i="4"/>
  <c r="T91" i="4"/>
  <c r="S91" i="4"/>
  <c r="R91" i="4"/>
  <c r="Q91" i="4"/>
  <c r="P91" i="4"/>
  <c r="O91" i="4"/>
  <c r="N91" i="4"/>
  <c r="U90" i="4"/>
  <c r="T90" i="4"/>
  <c r="S90" i="4"/>
  <c r="R90" i="4"/>
  <c r="Q90" i="4"/>
  <c r="P90" i="4"/>
  <c r="O90" i="4"/>
  <c r="N90" i="4"/>
  <c r="U89" i="4"/>
  <c r="T89" i="4"/>
  <c r="S89" i="4"/>
  <c r="R89" i="4"/>
  <c r="Q89" i="4"/>
  <c r="P89" i="4"/>
  <c r="O89" i="4"/>
  <c r="N89" i="4"/>
  <c r="U88" i="4"/>
  <c r="T88" i="4"/>
  <c r="S88" i="4"/>
  <c r="R88" i="4"/>
  <c r="Q88" i="4"/>
  <c r="P88" i="4"/>
  <c r="O88" i="4"/>
  <c r="N88" i="4"/>
  <c r="U87" i="4"/>
  <c r="T87" i="4"/>
  <c r="S87" i="4"/>
  <c r="R87" i="4"/>
  <c r="Q87" i="4"/>
  <c r="P87" i="4"/>
  <c r="O87" i="4"/>
  <c r="N87" i="4"/>
  <c r="U86" i="4"/>
  <c r="T86" i="4"/>
  <c r="S86" i="4"/>
  <c r="R86" i="4"/>
  <c r="Q86" i="4"/>
  <c r="P86" i="4"/>
  <c r="O86" i="4"/>
  <c r="N86" i="4"/>
  <c r="U85" i="4"/>
  <c r="T85" i="4"/>
  <c r="S85" i="4"/>
  <c r="R85" i="4"/>
  <c r="Q85" i="4"/>
  <c r="P85" i="4"/>
  <c r="O85" i="4"/>
  <c r="N85" i="4"/>
  <c r="U84" i="4"/>
  <c r="T84" i="4"/>
  <c r="S84" i="4"/>
  <c r="R84" i="4"/>
  <c r="Q84" i="4"/>
  <c r="P84" i="4"/>
  <c r="O84" i="4"/>
  <c r="N84" i="4"/>
  <c r="U83" i="4"/>
  <c r="T83" i="4"/>
  <c r="S83" i="4"/>
  <c r="R83" i="4"/>
  <c r="Q83" i="4"/>
  <c r="P83" i="4"/>
  <c r="O83" i="4"/>
  <c r="N83" i="4"/>
  <c r="U82" i="4"/>
  <c r="T82" i="4"/>
  <c r="S82" i="4"/>
  <c r="R82" i="4"/>
  <c r="Q82" i="4"/>
  <c r="P82" i="4"/>
  <c r="O82" i="4"/>
  <c r="N82" i="4"/>
  <c r="U81" i="4"/>
  <c r="T81" i="4"/>
  <c r="S81" i="4"/>
  <c r="R81" i="4"/>
  <c r="Q81" i="4"/>
  <c r="P81" i="4"/>
  <c r="O81" i="4"/>
  <c r="N81" i="4"/>
  <c r="U80" i="4"/>
  <c r="T80" i="4"/>
  <c r="S80" i="4"/>
  <c r="R80" i="4"/>
  <c r="Q80" i="4"/>
  <c r="P80" i="4"/>
  <c r="O80" i="4"/>
  <c r="N80" i="4"/>
  <c r="U79" i="4"/>
  <c r="T79" i="4"/>
  <c r="S79" i="4"/>
  <c r="R79" i="4"/>
  <c r="Q79" i="4"/>
  <c r="P79" i="4"/>
  <c r="O79" i="4"/>
  <c r="N79" i="4"/>
  <c r="U78" i="4"/>
  <c r="T78" i="4"/>
  <c r="S78" i="4"/>
  <c r="R78" i="4"/>
  <c r="Q78" i="4"/>
  <c r="P78" i="4"/>
  <c r="O78" i="4"/>
  <c r="N78" i="4"/>
  <c r="U77" i="4"/>
  <c r="T77" i="4"/>
  <c r="S77" i="4"/>
  <c r="R77" i="4"/>
  <c r="Q77" i="4"/>
  <c r="P77" i="4"/>
  <c r="O77" i="4"/>
  <c r="N77" i="4"/>
  <c r="U76" i="4"/>
  <c r="T76" i="4"/>
  <c r="S76" i="4"/>
  <c r="R76" i="4"/>
  <c r="Q76" i="4"/>
  <c r="P76" i="4"/>
  <c r="O76" i="4"/>
  <c r="N76" i="4"/>
  <c r="U75" i="4"/>
  <c r="T75" i="4"/>
  <c r="S75" i="4"/>
  <c r="R75" i="4"/>
  <c r="Q75" i="4"/>
  <c r="P75" i="4"/>
  <c r="O75" i="4"/>
  <c r="N75" i="4"/>
  <c r="U74" i="4"/>
  <c r="T74" i="4"/>
  <c r="S74" i="4"/>
  <c r="R74" i="4"/>
  <c r="Q74" i="4"/>
  <c r="P74" i="4"/>
  <c r="O74" i="4"/>
  <c r="N74" i="4"/>
  <c r="U73" i="4"/>
  <c r="T73" i="4"/>
  <c r="S73" i="4"/>
  <c r="R73" i="4"/>
  <c r="Q73" i="4"/>
  <c r="P73" i="4"/>
  <c r="O73" i="4"/>
  <c r="N73" i="4"/>
  <c r="U72" i="4"/>
  <c r="T72" i="4"/>
  <c r="S72" i="4"/>
  <c r="R72" i="4"/>
  <c r="Q72" i="4"/>
  <c r="P72" i="4"/>
  <c r="O72" i="4"/>
  <c r="N72" i="4"/>
  <c r="U71" i="4"/>
  <c r="T71" i="4"/>
  <c r="S71" i="4"/>
  <c r="R71" i="4"/>
  <c r="Q71" i="4"/>
  <c r="P71" i="4"/>
  <c r="O71" i="4"/>
  <c r="N71" i="4"/>
  <c r="U70" i="4"/>
  <c r="T70" i="4"/>
  <c r="S70" i="4"/>
  <c r="R70" i="4"/>
  <c r="Q70" i="4"/>
  <c r="P70" i="4"/>
  <c r="O70" i="4"/>
  <c r="N70" i="4"/>
  <c r="U69" i="4"/>
  <c r="T69" i="4"/>
  <c r="S69" i="4"/>
  <c r="R69" i="4"/>
  <c r="Q69" i="4"/>
  <c r="P69" i="4"/>
  <c r="O69" i="4"/>
  <c r="N69" i="4"/>
  <c r="U68" i="4"/>
  <c r="T68" i="4"/>
  <c r="S68" i="4"/>
  <c r="R68" i="4"/>
  <c r="Q68" i="4"/>
  <c r="P68" i="4"/>
  <c r="O68" i="4"/>
  <c r="N68" i="4"/>
  <c r="U67" i="4"/>
  <c r="T67" i="4"/>
  <c r="S67" i="4"/>
  <c r="R67" i="4"/>
  <c r="Q67" i="4"/>
  <c r="P67" i="4"/>
  <c r="O67" i="4"/>
  <c r="N67" i="4"/>
  <c r="U66" i="4"/>
  <c r="T66" i="4"/>
  <c r="S66" i="4"/>
  <c r="R66" i="4"/>
  <c r="Q66" i="4"/>
  <c r="P66" i="4"/>
  <c r="O66" i="4"/>
  <c r="N66" i="4"/>
  <c r="U65" i="4"/>
  <c r="T65" i="4"/>
  <c r="S65" i="4"/>
  <c r="R65" i="4"/>
  <c r="Q65" i="4"/>
  <c r="P65" i="4"/>
  <c r="O65" i="4"/>
  <c r="N65" i="4"/>
  <c r="U64" i="4"/>
  <c r="T64" i="4"/>
  <c r="S64" i="4"/>
  <c r="R64" i="4"/>
  <c r="Q64" i="4"/>
  <c r="P64" i="4"/>
  <c r="O64" i="4"/>
  <c r="N64" i="4"/>
  <c r="U63" i="4"/>
  <c r="T63" i="4"/>
  <c r="S63" i="4"/>
  <c r="R63" i="4"/>
  <c r="Q63" i="4"/>
  <c r="P63" i="4"/>
  <c r="O63" i="4"/>
  <c r="N63" i="4"/>
  <c r="U62" i="4"/>
  <c r="T62" i="4"/>
  <c r="S62" i="4"/>
  <c r="R62" i="4"/>
  <c r="Q62" i="4"/>
  <c r="P62" i="4"/>
  <c r="O62" i="4"/>
  <c r="N62" i="4"/>
  <c r="U61" i="4"/>
  <c r="T61" i="4"/>
  <c r="S61" i="4"/>
  <c r="R61" i="4"/>
  <c r="Q61" i="4"/>
  <c r="P61" i="4"/>
  <c r="O61" i="4"/>
  <c r="N61" i="4"/>
  <c r="U60" i="4"/>
  <c r="T60" i="4"/>
  <c r="S60" i="4"/>
  <c r="R60" i="4"/>
  <c r="Q60" i="4"/>
  <c r="P60" i="4"/>
  <c r="O60" i="4"/>
  <c r="N60" i="4"/>
  <c r="U59" i="4"/>
  <c r="T59" i="4"/>
  <c r="S59" i="4"/>
  <c r="R59" i="4"/>
  <c r="Q59" i="4"/>
  <c r="P59" i="4"/>
  <c r="O59" i="4"/>
  <c r="N59" i="4"/>
  <c r="U58" i="4"/>
  <c r="T58" i="4"/>
  <c r="S58" i="4"/>
  <c r="R58" i="4"/>
  <c r="Q58" i="4"/>
  <c r="P58" i="4"/>
  <c r="O58" i="4"/>
  <c r="N58" i="4"/>
  <c r="U57" i="4"/>
  <c r="T57" i="4"/>
  <c r="S57" i="4"/>
  <c r="R57" i="4"/>
  <c r="Q57" i="4"/>
  <c r="P57" i="4"/>
  <c r="O57" i="4"/>
  <c r="N57" i="4"/>
  <c r="U56" i="4"/>
  <c r="T56" i="4"/>
  <c r="S56" i="4"/>
  <c r="R56" i="4"/>
  <c r="Q56" i="4"/>
  <c r="P56" i="4"/>
  <c r="O56" i="4"/>
  <c r="N56" i="4"/>
  <c r="U55" i="4"/>
  <c r="T55" i="4"/>
  <c r="S55" i="4"/>
  <c r="R55" i="4"/>
  <c r="Q55" i="4"/>
  <c r="P55" i="4"/>
  <c r="O55" i="4"/>
  <c r="N55" i="4"/>
  <c r="U54" i="4"/>
  <c r="T54" i="4"/>
  <c r="S54" i="4"/>
  <c r="R54" i="4"/>
  <c r="Q54" i="4"/>
  <c r="P54" i="4"/>
  <c r="O54" i="4"/>
  <c r="N54" i="4"/>
  <c r="U53" i="4"/>
  <c r="T53" i="4"/>
  <c r="S53" i="4"/>
  <c r="R53" i="4"/>
  <c r="Q53" i="4"/>
  <c r="P53" i="4"/>
  <c r="O53" i="4"/>
  <c r="N53" i="4"/>
  <c r="U52" i="4"/>
  <c r="T52" i="4"/>
  <c r="S52" i="4"/>
  <c r="R52" i="4"/>
  <c r="Q52" i="4"/>
  <c r="P52" i="4"/>
  <c r="O52" i="4"/>
  <c r="N52" i="4"/>
  <c r="U51" i="4"/>
  <c r="T51" i="4"/>
  <c r="S51" i="4"/>
  <c r="R51" i="4"/>
  <c r="Q51" i="4"/>
  <c r="P51" i="4"/>
  <c r="O51" i="4"/>
  <c r="N51" i="4"/>
  <c r="U50" i="4"/>
  <c r="T50" i="4"/>
  <c r="S50" i="4"/>
  <c r="R50" i="4"/>
  <c r="Q50" i="4"/>
  <c r="P50" i="4"/>
  <c r="O50" i="4"/>
  <c r="N50" i="4"/>
  <c r="U49" i="4"/>
  <c r="T49" i="4"/>
  <c r="S49" i="4"/>
  <c r="R49" i="4"/>
  <c r="Q49" i="4"/>
  <c r="P49" i="4"/>
  <c r="O49" i="4"/>
  <c r="N49" i="4"/>
  <c r="U48" i="4"/>
  <c r="T48" i="4"/>
  <c r="S48" i="4"/>
  <c r="R48" i="4"/>
  <c r="Q48" i="4"/>
  <c r="P48" i="4"/>
  <c r="O48" i="4"/>
  <c r="N48" i="4"/>
  <c r="U47" i="4"/>
  <c r="T47" i="4"/>
  <c r="S47" i="4"/>
  <c r="R47" i="4"/>
  <c r="Q47" i="4"/>
  <c r="P47" i="4"/>
  <c r="O47" i="4"/>
  <c r="N47" i="4"/>
  <c r="U46" i="4"/>
  <c r="T46" i="4"/>
  <c r="S46" i="4"/>
  <c r="R46" i="4"/>
  <c r="Q46" i="4"/>
  <c r="P46" i="4"/>
  <c r="O46" i="4"/>
  <c r="N46" i="4"/>
  <c r="U45" i="4"/>
  <c r="T45" i="4"/>
  <c r="S45" i="4"/>
  <c r="R45" i="4"/>
  <c r="Q45" i="4"/>
  <c r="P45" i="4"/>
  <c r="O45" i="4"/>
  <c r="N45" i="4"/>
  <c r="U44" i="4"/>
  <c r="T44" i="4"/>
  <c r="S44" i="4"/>
  <c r="R44" i="4"/>
  <c r="Q44" i="4"/>
  <c r="P44" i="4"/>
  <c r="O44" i="4"/>
  <c r="N44" i="4"/>
  <c r="U43" i="4"/>
  <c r="T43" i="4"/>
  <c r="S43" i="4"/>
  <c r="R43" i="4"/>
  <c r="Q43" i="4"/>
  <c r="P43" i="4"/>
  <c r="O43" i="4"/>
  <c r="N43" i="4"/>
  <c r="U42" i="4"/>
  <c r="T42" i="4"/>
  <c r="S42" i="4"/>
  <c r="R42" i="4"/>
  <c r="Q42" i="4"/>
  <c r="P42" i="4"/>
  <c r="O42" i="4"/>
  <c r="N42" i="4"/>
  <c r="U41" i="4"/>
  <c r="T41" i="4"/>
  <c r="S41" i="4"/>
  <c r="R41" i="4"/>
  <c r="Q41" i="4"/>
  <c r="P41" i="4"/>
  <c r="O41" i="4"/>
  <c r="N41" i="4"/>
  <c r="U40" i="4"/>
  <c r="T40" i="4"/>
  <c r="S40" i="4"/>
  <c r="R40" i="4"/>
  <c r="Q40" i="4"/>
  <c r="P40" i="4"/>
  <c r="O40" i="4"/>
  <c r="N40" i="4"/>
  <c r="U39" i="4"/>
  <c r="T39" i="4"/>
  <c r="S39" i="4"/>
  <c r="R39" i="4"/>
  <c r="Q39" i="4"/>
  <c r="P39" i="4"/>
  <c r="O39" i="4"/>
  <c r="N39" i="4"/>
  <c r="U38" i="4"/>
  <c r="T38" i="4"/>
  <c r="S38" i="4"/>
  <c r="R38" i="4"/>
  <c r="Q38" i="4"/>
  <c r="P38" i="4"/>
  <c r="O38" i="4"/>
  <c r="N38" i="4"/>
  <c r="U37" i="4"/>
  <c r="T37" i="4"/>
  <c r="S37" i="4"/>
  <c r="R37" i="4"/>
  <c r="Q37" i="4"/>
  <c r="P37" i="4"/>
  <c r="O37" i="4"/>
  <c r="N37" i="4"/>
  <c r="U36" i="4"/>
  <c r="T36" i="4"/>
  <c r="S36" i="4"/>
  <c r="R36" i="4"/>
  <c r="Q36" i="4"/>
  <c r="P36" i="4"/>
  <c r="O36" i="4"/>
  <c r="N36" i="4"/>
  <c r="U35" i="4"/>
  <c r="T35" i="4"/>
  <c r="S35" i="4"/>
  <c r="R35" i="4"/>
  <c r="Q35" i="4"/>
  <c r="P35" i="4"/>
  <c r="O35" i="4"/>
  <c r="N35" i="4"/>
  <c r="U34" i="4"/>
  <c r="T34" i="4"/>
  <c r="S34" i="4"/>
  <c r="R34" i="4"/>
  <c r="Q34" i="4"/>
  <c r="P34" i="4"/>
  <c r="O34" i="4"/>
  <c r="N34" i="4"/>
  <c r="U33" i="4"/>
  <c r="T33" i="4"/>
  <c r="S33" i="4"/>
  <c r="R33" i="4"/>
  <c r="Q33" i="4"/>
  <c r="P33" i="4"/>
  <c r="O33" i="4"/>
  <c r="N33" i="4"/>
  <c r="U32" i="4"/>
  <c r="T32" i="4"/>
  <c r="S32" i="4"/>
  <c r="R32" i="4"/>
  <c r="Q32" i="4"/>
  <c r="P32" i="4"/>
  <c r="O32" i="4"/>
  <c r="N32" i="4"/>
  <c r="U31" i="4"/>
  <c r="T31" i="4"/>
  <c r="S31" i="4"/>
  <c r="R31" i="4"/>
  <c r="Q31" i="4"/>
  <c r="P31" i="4"/>
  <c r="O31" i="4"/>
  <c r="N31" i="4"/>
  <c r="U30" i="4"/>
  <c r="T30" i="4"/>
  <c r="S30" i="4"/>
  <c r="R30" i="4"/>
  <c r="Q30" i="4"/>
  <c r="P30" i="4"/>
  <c r="O30" i="4"/>
  <c r="N30" i="4"/>
  <c r="U29" i="4"/>
  <c r="T29" i="4"/>
  <c r="S29" i="4"/>
  <c r="R29" i="4"/>
  <c r="Q29" i="4"/>
  <c r="P29" i="4"/>
  <c r="O29" i="4"/>
  <c r="N29" i="4"/>
  <c r="U28" i="4"/>
  <c r="T28" i="4"/>
  <c r="S28" i="4"/>
  <c r="R28" i="4"/>
  <c r="Q28" i="4"/>
  <c r="P28" i="4"/>
  <c r="O28" i="4"/>
  <c r="N28" i="4"/>
  <c r="U27" i="4"/>
  <c r="T27" i="4"/>
  <c r="S27" i="4"/>
  <c r="R27" i="4"/>
  <c r="Q27" i="4"/>
  <c r="P27" i="4"/>
  <c r="O27" i="4"/>
  <c r="N27" i="4"/>
  <c r="U26" i="4"/>
  <c r="T26" i="4"/>
  <c r="S26" i="4"/>
  <c r="R26" i="4"/>
  <c r="Q26" i="4"/>
  <c r="P26" i="4"/>
  <c r="O26" i="4"/>
  <c r="N26" i="4"/>
  <c r="U25" i="4"/>
  <c r="T25" i="4"/>
  <c r="S25" i="4"/>
  <c r="R25" i="4"/>
  <c r="Q25" i="4"/>
  <c r="P25" i="4"/>
  <c r="O25" i="4"/>
  <c r="N25" i="4"/>
  <c r="U24" i="4"/>
  <c r="T24" i="4"/>
  <c r="S24" i="4"/>
  <c r="R24" i="4"/>
  <c r="Q24" i="4"/>
  <c r="P24" i="4"/>
  <c r="O24" i="4"/>
  <c r="N24" i="4"/>
  <c r="U23" i="4"/>
  <c r="T23" i="4"/>
  <c r="S23" i="4"/>
  <c r="R23" i="4"/>
  <c r="Q23" i="4"/>
  <c r="P23" i="4"/>
  <c r="O23" i="4"/>
  <c r="N23" i="4"/>
  <c r="U22" i="4"/>
  <c r="T22" i="4"/>
  <c r="S22" i="4"/>
  <c r="R22" i="4"/>
  <c r="Q22" i="4"/>
  <c r="P22" i="4"/>
  <c r="O22" i="4"/>
  <c r="N22" i="4"/>
  <c r="U21" i="4"/>
  <c r="T21" i="4"/>
  <c r="S21" i="4"/>
  <c r="R21" i="4"/>
  <c r="Q21" i="4"/>
  <c r="P21" i="4"/>
  <c r="O21" i="4"/>
  <c r="N21" i="4"/>
  <c r="U20" i="4"/>
  <c r="T20" i="4"/>
  <c r="S20" i="4"/>
  <c r="R20" i="4"/>
  <c r="Q20" i="4"/>
  <c r="P20" i="4"/>
  <c r="O20" i="4"/>
  <c r="N20" i="4"/>
  <c r="U19" i="4"/>
  <c r="T19" i="4"/>
  <c r="S19" i="4"/>
  <c r="R19" i="4"/>
  <c r="Q19" i="4"/>
  <c r="P19" i="4"/>
  <c r="O19" i="4"/>
  <c r="N19" i="4"/>
  <c r="U18" i="4"/>
  <c r="T18" i="4"/>
  <c r="S18" i="4"/>
  <c r="R18" i="4"/>
  <c r="Q18" i="4"/>
  <c r="P18" i="4"/>
  <c r="O18" i="4"/>
  <c r="N18" i="4"/>
  <c r="U17" i="4"/>
  <c r="T17" i="4"/>
  <c r="S17" i="4"/>
  <c r="R17" i="4"/>
  <c r="Q17" i="4"/>
  <c r="P17" i="4"/>
  <c r="O17" i="4"/>
  <c r="N17" i="4"/>
  <c r="U16" i="4"/>
  <c r="T16" i="4"/>
  <c r="S16" i="4"/>
  <c r="R16" i="4"/>
  <c r="Q16" i="4"/>
  <c r="P16" i="4"/>
  <c r="O16" i="4"/>
  <c r="N16" i="4"/>
  <c r="U15" i="4"/>
  <c r="T15" i="4"/>
  <c r="S15" i="4"/>
  <c r="R15" i="4"/>
  <c r="Q15" i="4"/>
  <c r="P15" i="4"/>
  <c r="O15" i="4"/>
  <c r="N15" i="4"/>
  <c r="U14" i="4"/>
  <c r="T14" i="4"/>
  <c r="S14" i="4"/>
  <c r="R14" i="4"/>
  <c r="Q14" i="4"/>
  <c r="P14" i="4"/>
  <c r="O14" i="4"/>
  <c r="N14" i="4"/>
  <c r="U13" i="4"/>
  <c r="T13" i="4"/>
  <c r="S13" i="4"/>
  <c r="R13" i="4"/>
  <c r="Q13" i="4"/>
  <c r="P13" i="4"/>
  <c r="O13" i="4"/>
  <c r="N13" i="4"/>
  <c r="U12" i="4"/>
  <c r="T12" i="4"/>
  <c r="S12" i="4"/>
  <c r="R12" i="4"/>
  <c r="Q12" i="4"/>
  <c r="P12" i="4"/>
  <c r="O12" i="4"/>
  <c r="N12" i="4"/>
  <c r="U11" i="4"/>
  <c r="T11" i="4"/>
  <c r="S11" i="4"/>
  <c r="R11" i="4"/>
  <c r="Q11" i="4"/>
  <c r="P11" i="4"/>
  <c r="O11" i="4"/>
  <c r="N11" i="4"/>
  <c r="U10" i="4"/>
  <c r="T10" i="4"/>
  <c r="S10" i="4"/>
  <c r="R10" i="4"/>
  <c r="Q10" i="4"/>
  <c r="P10" i="4"/>
  <c r="O10" i="4"/>
  <c r="N10" i="4"/>
  <c r="U9" i="4"/>
  <c r="T9" i="4"/>
  <c r="S9" i="4"/>
  <c r="R9" i="4"/>
  <c r="Q9" i="4"/>
  <c r="P9" i="4"/>
  <c r="O9" i="4"/>
  <c r="N9" i="4"/>
  <c r="U8" i="4"/>
  <c r="T8" i="4"/>
  <c r="S8" i="4"/>
  <c r="R8" i="4"/>
  <c r="Q8" i="4"/>
  <c r="P8" i="4"/>
  <c r="O8" i="4"/>
  <c r="N8" i="4"/>
  <c r="U7" i="4"/>
  <c r="T7" i="4"/>
  <c r="S7" i="4"/>
  <c r="R7" i="4"/>
  <c r="Q7" i="4"/>
  <c r="P7" i="4"/>
  <c r="O7" i="4"/>
  <c r="N7" i="4"/>
  <c r="U6" i="4"/>
  <c r="T6" i="4"/>
  <c r="S6" i="4"/>
  <c r="R6" i="4"/>
  <c r="Q6" i="4"/>
  <c r="P6" i="4"/>
  <c r="O6" i="4"/>
  <c r="N6" i="4"/>
  <c r="U5" i="4"/>
  <c r="T5" i="4"/>
  <c r="S5" i="4"/>
  <c r="R5" i="4"/>
  <c r="Q5" i="4"/>
  <c r="P5" i="4"/>
  <c r="O5" i="4"/>
  <c r="N5" i="4"/>
  <c r="U4" i="4"/>
  <c r="T4" i="4"/>
  <c r="S4" i="4"/>
  <c r="R4" i="4"/>
  <c r="Q4" i="4"/>
  <c r="P4" i="4"/>
  <c r="O4" i="4"/>
  <c r="N4" i="4"/>
  <c r="U3" i="4"/>
  <c r="T3" i="4"/>
  <c r="S3" i="4"/>
  <c r="R3" i="4"/>
  <c r="Q3" i="4"/>
  <c r="P3" i="4"/>
  <c r="O3" i="4"/>
  <c r="N3" i="4"/>
  <c r="U2" i="4"/>
  <c r="T2" i="4"/>
  <c r="S2" i="4"/>
  <c r="R2" i="4"/>
  <c r="Q2" i="4"/>
  <c r="P2" i="4"/>
  <c r="O2" i="4"/>
  <c r="N2" i="4"/>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5" i="3"/>
  <c r="Q4" i="3"/>
  <c r="Q3" i="3"/>
  <c r="Q2" i="3"/>
  <c r="AC2" i="5"/>
  <c r="AB13" i="5"/>
  <c r="AB12" i="5"/>
  <c r="AB11" i="5"/>
  <c r="AB10" i="5"/>
  <c r="AB9" i="5"/>
  <c r="AB8" i="5"/>
  <c r="AB7" i="5"/>
  <c r="AB6" i="5"/>
  <c r="AB5" i="5"/>
  <c r="AB4" i="5"/>
  <c r="AB3" i="5"/>
  <c r="AB2" i="5"/>
  <c r="AF43" i="21"/>
  <c r="AF44" i="21"/>
  <c r="AF45" i="21"/>
  <c r="AF46" i="21"/>
  <c r="AF47" i="21"/>
  <c r="AF48" i="21"/>
  <c r="AF49" i="21"/>
  <c r="AF50" i="21"/>
  <c r="AF51" i="21"/>
  <c r="AF52" i="21"/>
  <c r="AF53" i="21"/>
  <c r="AF54" i="21"/>
  <c r="AF55" i="21"/>
  <c r="AF56" i="21"/>
  <c r="AF57" i="21"/>
  <c r="AF42" i="21"/>
  <c r="AF15" i="21"/>
  <c r="AF16" i="21"/>
  <c r="AF17" i="21"/>
  <c r="AF18" i="21"/>
  <c r="AF19" i="21"/>
  <c r="AF20" i="21"/>
  <c r="AF21" i="21"/>
  <c r="AF22" i="21"/>
  <c r="AF23" i="21"/>
  <c r="AF24" i="21"/>
  <c r="R3" i="3"/>
  <c r="R4"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2" i="3"/>
  <c r="V103" i="4" l="1"/>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89" i="4"/>
  <c r="V102" i="4"/>
  <c r="V5" i="4"/>
  <c r="V7" i="4"/>
  <c r="V9" i="4"/>
  <c r="V11" i="4"/>
  <c r="V13" i="4"/>
  <c r="V16" i="4"/>
  <c r="V17" i="4"/>
  <c r="V19" i="4"/>
  <c r="V22" i="4"/>
  <c r="V23" i="4"/>
  <c r="V26" i="4"/>
  <c r="V27" i="4"/>
  <c r="V30" i="4"/>
  <c r="V32" i="4"/>
  <c r="V34" i="4"/>
  <c r="V36" i="4"/>
  <c r="V38" i="4"/>
  <c r="V40" i="4"/>
  <c r="V42" i="4"/>
  <c r="V43" i="4"/>
  <c r="V46" i="4"/>
  <c r="V48" i="4"/>
  <c r="V50" i="4"/>
  <c r="V52" i="4"/>
  <c r="V54" i="4"/>
  <c r="V56" i="4"/>
  <c r="V58" i="4"/>
  <c r="V60" i="4"/>
  <c r="V62" i="4"/>
  <c r="V65" i="4"/>
  <c r="V66" i="4"/>
  <c r="V69" i="4"/>
  <c r="V70" i="4"/>
  <c r="V73" i="4"/>
  <c r="V74" i="4"/>
  <c r="V76" i="4"/>
  <c r="V79" i="4"/>
  <c r="V81" i="4"/>
  <c r="V83" i="4"/>
  <c r="V86" i="4"/>
  <c r="V87" i="4"/>
  <c r="V90" i="4"/>
  <c r="V91" i="4"/>
  <c r="V94" i="4"/>
  <c r="V96" i="4"/>
  <c r="V98" i="4"/>
  <c r="V100"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4" i="4"/>
  <c r="V6" i="4"/>
  <c r="V8" i="4"/>
  <c r="V10" i="4"/>
  <c r="V12" i="4"/>
  <c r="V14" i="4"/>
  <c r="V15" i="4"/>
  <c r="V18" i="4"/>
  <c r="V20" i="4"/>
  <c r="V21" i="4"/>
  <c r="V24" i="4"/>
  <c r="V25" i="4"/>
  <c r="V28" i="4"/>
  <c r="V29" i="4"/>
  <c r="V31" i="4"/>
  <c r="V33" i="4"/>
  <c r="V35" i="4"/>
  <c r="V37" i="4"/>
  <c r="V39" i="4"/>
  <c r="V41" i="4"/>
  <c r="V44" i="4"/>
  <c r="V45" i="4"/>
  <c r="V47" i="4"/>
  <c r="V49" i="4"/>
  <c r="V51" i="4"/>
  <c r="V53" i="4"/>
  <c r="V55" i="4"/>
  <c r="V57" i="4"/>
  <c r="V59" i="4"/>
  <c r="V61" i="4"/>
  <c r="V63" i="4"/>
  <c r="V64" i="4"/>
  <c r="V67" i="4"/>
  <c r="V68" i="4"/>
  <c r="V71" i="4"/>
  <c r="V72" i="4"/>
  <c r="V75" i="4"/>
  <c r="V77" i="4"/>
  <c r="V78" i="4"/>
  <c r="V80" i="4"/>
  <c r="V82" i="4"/>
  <c r="V84" i="4"/>
  <c r="V85" i="4"/>
  <c r="V88" i="4"/>
  <c r="V89" i="4"/>
  <c r="V92" i="4"/>
  <c r="V93" i="4"/>
  <c r="V95" i="4"/>
  <c r="V97" i="4"/>
  <c r="V99" i="4"/>
  <c r="V101" i="4"/>
  <c r="V167" i="4"/>
  <c r="V168" i="4"/>
  <c r="V169" i="4"/>
  <c r="V170" i="4"/>
  <c r="V171" i="4"/>
  <c r="V172" i="4"/>
  <c r="V173" i="4"/>
  <c r="V174" i="4"/>
  <c r="V175" i="4"/>
  <c r="V176" i="4"/>
  <c r="V177" i="4"/>
  <c r="V178" i="4"/>
  <c r="V179" i="4"/>
  <c r="V180" i="4"/>
  <c r="V181" i="4"/>
  <c r="V182" i="4"/>
  <c r="V183" i="4"/>
  <c r="V184" i="4"/>
  <c r="V185" i="4"/>
  <c r="V186" i="4"/>
  <c r="V187" i="4"/>
  <c r="V188"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 i="4"/>
  <c r="V2" i="4"/>
  <c r="Z25" i="21"/>
  <c r="P3" i="3" l="1"/>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2" i="3"/>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2" i="2"/>
  <c r="U2"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 i="1"/>
  <c r="P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 i="1"/>
  <c r="T2" i="5"/>
  <c r="U13" i="5" l="1"/>
  <c r="U12" i="5"/>
  <c r="U11" i="5"/>
  <c r="U10" i="5"/>
  <c r="U9" i="5"/>
  <c r="U8" i="5"/>
  <c r="U7" i="5"/>
  <c r="U6" i="5"/>
  <c r="U5" i="5"/>
  <c r="U4" i="5"/>
  <c r="U3" i="5"/>
  <c r="U2" i="5"/>
  <c r="T3" i="5"/>
  <c r="T4" i="5"/>
  <c r="T5" i="5"/>
  <c r="T6" i="5"/>
  <c r="T7" i="5"/>
  <c r="T8" i="5"/>
  <c r="T9" i="5"/>
  <c r="T10" i="5"/>
  <c r="T11" i="5"/>
  <c r="T12" i="5"/>
  <c r="T13" i="5"/>
  <c r="Y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5" i="3"/>
  <c r="A13" i="21" l="1"/>
  <c r="B13" i="21"/>
  <c r="H3" i="4" l="1"/>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AJ2" i="4" s="1"/>
  <c r="D7" i="14" s="1"/>
  <c r="H3" i="3"/>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AT2" i="3" s="1"/>
  <c r="D6" i="14" s="1"/>
  <c r="U3" i="1" l="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AA3" i="5" l="1"/>
  <c r="AA4" i="5"/>
  <c r="AA5" i="5"/>
  <c r="AA6" i="5"/>
  <c r="AA7" i="5"/>
  <c r="AA8" i="5"/>
  <c r="AA9" i="5"/>
  <c r="AA10" i="5"/>
  <c r="AA11" i="5"/>
  <c r="AA12" i="5"/>
  <c r="AA13" i="5"/>
  <c r="AA2" i="5"/>
  <c r="J2" i="1" l="1"/>
  <c r="X2" i="1" l="1"/>
  <c r="D4" i="14" s="1"/>
  <c r="Z2" i="5"/>
  <c r="L36" i="21"/>
  <c r="AF25" i="21"/>
  <c r="N15" i="21"/>
  <c r="X15" i="21" s="1"/>
  <c r="A14" i="21"/>
  <c r="B14" i="21"/>
  <c r="J600" i="7"/>
  <c r="J600" i="2"/>
  <c r="N2" i="7"/>
  <c r="Q2" i="7" s="1"/>
  <c r="J3" i="7"/>
  <c r="J598" i="2"/>
  <c r="J2" i="2"/>
  <c r="AJ2" i="2" s="1"/>
  <c r="D5" i="14" s="1"/>
  <c r="J595" i="2"/>
  <c r="J592" i="2"/>
  <c r="J4" i="2"/>
  <c r="T2" i="7" l="1"/>
  <c r="S2" i="7"/>
  <c r="AF26" i="21"/>
  <c r="AF27" i="21"/>
  <c r="AF28" i="21"/>
  <c r="AF29" i="21"/>
  <c r="AF30" i="21"/>
  <c r="AF31" i="21"/>
  <c r="AF32" i="21"/>
  <c r="AF33" i="21"/>
  <c r="AF34" i="21"/>
  <c r="AF35" i="21"/>
  <c r="AF36" i="21"/>
  <c r="AF37" i="21"/>
  <c r="AF38" i="21"/>
  <c r="AF39" i="21"/>
  <c r="AF40" i="21"/>
  <c r="AF41" i="21"/>
  <c r="AG15" i="21"/>
  <c r="AG16" i="21"/>
  <c r="AG17" i="21"/>
  <c r="AG18" i="21"/>
  <c r="AG19" i="21"/>
  <c r="AG20" i="21"/>
  <c r="AG21" i="21"/>
  <c r="AD24" i="21" l="1"/>
  <c r="AE24" i="21"/>
  <c r="AG24" i="21"/>
  <c r="AD23" i="21"/>
  <c r="AE23" i="21"/>
  <c r="AA23" i="21"/>
  <c r="AB23" i="21"/>
  <c r="AC23" i="21"/>
  <c r="AG23" i="21"/>
  <c r="AD41" i="21"/>
  <c r="AE41" i="21"/>
  <c r="AA41" i="21"/>
  <c r="AB41" i="21"/>
  <c r="AC41" i="21"/>
  <c r="AG41" i="21"/>
  <c r="AD34" i="21"/>
  <c r="AE34" i="21"/>
  <c r="AA34" i="21"/>
  <c r="AB34" i="21"/>
  <c r="AC34" i="21"/>
  <c r="AG34" i="21"/>
  <c r="AD25" i="21"/>
  <c r="AE25" i="21"/>
  <c r="AC25" i="21"/>
  <c r="AG25" i="21"/>
  <c r="L23" i="21"/>
  <c r="L41" i="21"/>
  <c r="L34" i="21"/>
  <c r="L25" i="21"/>
  <c r="L24" i="21"/>
  <c r="L39" i="21"/>
  <c r="AE15" i="21"/>
  <c r="A9" i="21"/>
  <c r="B9" i="21"/>
  <c r="A10" i="21"/>
  <c r="B10" i="21"/>
  <c r="A11" i="21"/>
  <c r="B11" i="21"/>
  <c r="B23" i="21"/>
  <c r="B41" i="21"/>
  <c r="B34" i="21"/>
  <c r="B25" i="21"/>
  <c r="B24" i="21"/>
  <c r="B42" i="21"/>
  <c r="A23" i="21"/>
  <c r="A41" i="21"/>
  <c r="A34" i="21"/>
  <c r="A25" i="21"/>
  <c r="A24" i="21"/>
  <c r="N25" i="21" l="1"/>
  <c r="X25" i="21" s="1"/>
  <c r="W25" i="21"/>
  <c r="AB25" i="21"/>
  <c r="AA25" i="21"/>
  <c r="AC24" i="21"/>
  <c r="AB24" i="21"/>
  <c r="AA24" i="21"/>
  <c r="N41" i="21"/>
  <c r="X41" i="21" s="1"/>
  <c r="N23" i="21"/>
  <c r="X23" i="21" s="1"/>
  <c r="N34" i="21"/>
  <c r="X34" i="21" s="1"/>
  <c r="W34" i="21"/>
  <c r="W41" i="21"/>
  <c r="Z23" i="21"/>
  <c r="Y23" i="21"/>
  <c r="W23" i="21"/>
  <c r="N24" i="21"/>
  <c r="X24" i="21" s="1"/>
  <c r="Z24" i="21"/>
  <c r="Y24" i="21"/>
  <c r="W24" i="21"/>
  <c r="AI25" i="21" l="1"/>
  <c r="AK25" i="21" s="1"/>
  <c r="AI23" i="21"/>
  <c r="AK23" i="21" s="1"/>
  <c r="AI41" i="21"/>
  <c r="AK41" i="21" s="1"/>
  <c r="AI24" i="21"/>
  <c r="AK24" i="21" s="1"/>
  <c r="AI34" i="21"/>
  <c r="AK34" i="21" s="1"/>
  <c r="C6" i="14" l="1"/>
  <c r="C7" i="14"/>
  <c r="C8" i="14"/>
  <c r="C4" i="14"/>
  <c r="C5" i="14"/>
  <c r="B6" i="14"/>
  <c r="B7" i="14"/>
  <c r="B8" i="14"/>
  <c r="B4" i="14"/>
  <c r="B5" i="14"/>
  <c r="A5" i="21"/>
  <c r="B5" i="21"/>
  <c r="A6" i="21"/>
  <c r="B6" i="21"/>
  <c r="A7" i="21"/>
  <c r="B7" i="21"/>
  <c r="A8" i="21"/>
  <c r="B8" i="21"/>
  <c r="A12" i="21"/>
  <c r="B12" i="21"/>
  <c r="A4" i="21"/>
  <c r="B4" i="21"/>
  <c r="B3" i="14" l="1"/>
  <c r="J4" i="7" l="1"/>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AG2" i="7" s="1"/>
  <c r="D8" i="14" s="1"/>
  <c r="J3"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3" i="2"/>
  <c r="J594" i="2"/>
  <c r="J596" i="2"/>
  <c r="J597" i="2"/>
  <c r="J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N36" i="21"/>
  <c r="X36" i="21" s="1"/>
  <c r="AG22" i="21" l="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AD17" i="21" l="1"/>
  <c r="AE17" i="21"/>
  <c r="B3" i="21" l="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U3" i="3" l="1"/>
  <c r="U4" i="3"/>
  <c r="U2" i="3"/>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2" i="2"/>
  <c r="AC3" i="5"/>
  <c r="AC4" i="5"/>
  <c r="AC5" i="5"/>
  <c r="AC6" i="5"/>
  <c r="AC7" i="5"/>
  <c r="AC8" i="5"/>
  <c r="AC9" i="5"/>
  <c r="AC10" i="5"/>
  <c r="AC11" i="5"/>
  <c r="AC12" i="5"/>
  <c r="AC13" i="5"/>
  <c r="AA36" i="21" l="1"/>
  <c r="Y2" i="5" l="1"/>
  <c r="Y3" i="5"/>
  <c r="Z3" i="5"/>
  <c r="Y4" i="5"/>
  <c r="Z4" i="5"/>
  <c r="Y5" i="5"/>
  <c r="Z5" i="5"/>
  <c r="Y6" i="5"/>
  <c r="Z6" i="5"/>
  <c r="Y7" i="5"/>
  <c r="Z7" i="5"/>
  <c r="Y8" i="5"/>
  <c r="Z8" i="5"/>
  <c r="Y9" i="5"/>
  <c r="Z9" i="5"/>
  <c r="Y10" i="5"/>
  <c r="Z10" i="5"/>
  <c r="Y11" i="5"/>
  <c r="Z11" i="5"/>
  <c r="Y12" i="5"/>
  <c r="Z12" i="5"/>
  <c r="Y13" i="5"/>
  <c r="Z13"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Z3" i="2" s="1"/>
  <c r="E3" i="2" s="1"/>
  <c r="A4" i="2"/>
  <c r="Z4" i="2" s="1"/>
  <c r="E4" i="2" s="1"/>
  <c r="A5" i="2"/>
  <c r="Z5" i="2" s="1"/>
  <c r="E5" i="2" s="1"/>
  <c r="A6" i="2"/>
  <c r="Z6" i="2" s="1"/>
  <c r="E6" i="2" s="1"/>
  <c r="A7" i="2"/>
  <c r="Z7" i="2" s="1"/>
  <c r="E7" i="2" s="1"/>
  <c r="A8" i="2"/>
  <c r="Z8" i="2" s="1"/>
  <c r="E8" i="2" s="1"/>
  <c r="A9" i="2"/>
  <c r="Z9" i="2" s="1"/>
  <c r="E9" i="2" s="1"/>
  <c r="A10" i="2"/>
  <c r="Z10" i="2" s="1"/>
  <c r="E10" i="2" s="1"/>
  <c r="A11" i="2"/>
  <c r="Z11" i="2" s="1"/>
  <c r="E11" i="2" s="1"/>
  <c r="A12" i="2"/>
  <c r="Z12" i="2" s="1"/>
  <c r="E12" i="2" s="1"/>
  <c r="A13" i="2"/>
  <c r="Z13" i="2" s="1"/>
  <c r="E13" i="2" s="1"/>
  <c r="A14" i="2"/>
  <c r="Z14" i="2" s="1"/>
  <c r="E14" i="2" s="1"/>
  <c r="A15" i="2"/>
  <c r="Z15" i="2" s="1"/>
  <c r="E15" i="2" s="1"/>
  <c r="A16" i="2"/>
  <c r="Z16" i="2" s="1"/>
  <c r="E16" i="2" s="1"/>
  <c r="A17" i="2"/>
  <c r="Z17" i="2" s="1"/>
  <c r="E17" i="2" s="1"/>
  <c r="A18" i="2"/>
  <c r="Z18" i="2" s="1"/>
  <c r="E18" i="2" s="1"/>
  <c r="A19" i="2"/>
  <c r="Z19" i="2" s="1"/>
  <c r="E19" i="2" s="1"/>
  <c r="A20" i="2"/>
  <c r="Z20" i="2" s="1"/>
  <c r="E20" i="2" s="1"/>
  <c r="A21" i="2"/>
  <c r="Z21" i="2" s="1"/>
  <c r="E21" i="2" s="1"/>
  <c r="A22" i="2"/>
  <c r="Z22" i="2" s="1"/>
  <c r="E22" i="2" s="1"/>
  <c r="A23" i="2"/>
  <c r="Z23" i="2" s="1"/>
  <c r="E23" i="2" s="1"/>
  <c r="A24" i="2"/>
  <c r="Z24" i="2" s="1"/>
  <c r="E24" i="2" s="1"/>
  <c r="A25" i="2"/>
  <c r="Z25" i="2" s="1"/>
  <c r="E25" i="2" s="1"/>
  <c r="A26" i="2"/>
  <c r="Z26" i="2" s="1"/>
  <c r="E26" i="2" s="1"/>
  <c r="A27" i="2"/>
  <c r="Z27" i="2" s="1"/>
  <c r="E27" i="2" s="1"/>
  <c r="A28" i="2"/>
  <c r="Z28" i="2" s="1"/>
  <c r="E28" i="2" s="1"/>
  <c r="A29" i="2"/>
  <c r="Z29" i="2" s="1"/>
  <c r="E29" i="2" s="1"/>
  <c r="A30" i="2"/>
  <c r="Z30" i="2" s="1"/>
  <c r="E30" i="2" s="1"/>
  <c r="A31" i="2"/>
  <c r="Z31" i="2" s="1"/>
  <c r="E31" i="2" s="1"/>
  <c r="A32" i="2"/>
  <c r="Z32" i="2" s="1"/>
  <c r="E32" i="2" s="1"/>
  <c r="A33" i="2"/>
  <c r="Z33" i="2" s="1"/>
  <c r="E33" i="2" s="1"/>
  <c r="A34" i="2"/>
  <c r="Z34" i="2" s="1"/>
  <c r="E34" i="2" s="1"/>
  <c r="A35" i="2"/>
  <c r="Z35" i="2" s="1"/>
  <c r="E35" i="2" s="1"/>
  <c r="A36" i="2"/>
  <c r="Z36" i="2" s="1"/>
  <c r="E36" i="2" s="1"/>
  <c r="A37" i="2"/>
  <c r="Z37" i="2" s="1"/>
  <c r="E37" i="2" s="1"/>
  <c r="A38" i="2"/>
  <c r="Z38" i="2" s="1"/>
  <c r="E38" i="2" s="1"/>
  <c r="A39" i="2"/>
  <c r="Z39" i="2" s="1"/>
  <c r="E39" i="2" s="1"/>
  <c r="A40" i="2"/>
  <c r="Z40" i="2" s="1"/>
  <c r="E40" i="2" s="1"/>
  <c r="A41" i="2"/>
  <c r="Z41" i="2" s="1"/>
  <c r="E41" i="2" s="1"/>
  <c r="A42" i="2"/>
  <c r="Z42" i="2" s="1"/>
  <c r="E42" i="2" s="1"/>
  <c r="A43" i="2"/>
  <c r="Z43" i="2" s="1"/>
  <c r="E43" i="2" s="1"/>
  <c r="A44" i="2"/>
  <c r="Z44" i="2" s="1"/>
  <c r="E44" i="2" s="1"/>
  <c r="A45" i="2"/>
  <c r="Z45" i="2" s="1"/>
  <c r="E45" i="2" s="1"/>
  <c r="A46" i="2"/>
  <c r="Z46" i="2" s="1"/>
  <c r="E46" i="2" s="1"/>
  <c r="A47" i="2"/>
  <c r="Z47" i="2" s="1"/>
  <c r="E47" i="2" s="1"/>
  <c r="A48" i="2"/>
  <c r="Z48" i="2" s="1"/>
  <c r="E48" i="2" s="1"/>
  <c r="A49" i="2"/>
  <c r="Z49" i="2" s="1"/>
  <c r="E49" i="2" s="1"/>
  <c r="A50" i="2"/>
  <c r="Z50" i="2" s="1"/>
  <c r="E50" i="2" s="1"/>
  <c r="A51" i="2"/>
  <c r="Z51" i="2" s="1"/>
  <c r="E51" i="2" s="1"/>
  <c r="A52" i="2"/>
  <c r="Z52" i="2" s="1"/>
  <c r="E52" i="2" s="1"/>
  <c r="A53" i="2"/>
  <c r="Z53" i="2" s="1"/>
  <c r="E53" i="2" s="1"/>
  <c r="A54" i="2"/>
  <c r="Z54" i="2" s="1"/>
  <c r="E54" i="2" s="1"/>
  <c r="A55" i="2"/>
  <c r="Z55" i="2" s="1"/>
  <c r="E55" i="2" s="1"/>
  <c r="A56" i="2"/>
  <c r="Z56" i="2" s="1"/>
  <c r="E56" i="2" s="1"/>
  <c r="A57" i="2"/>
  <c r="Z57" i="2" s="1"/>
  <c r="E57" i="2" s="1"/>
  <c r="A58" i="2"/>
  <c r="Z58" i="2" s="1"/>
  <c r="E58" i="2" s="1"/>
  <c r="A59" i="2"/>
  <c r="Z59" i="2" s="1"/>
  <c r="E59" i="2" s="1"/>
  <c r="A60" i="2"/>
  <c r="Z60" i="2" s="1"/>
  <c r="E60" i="2" s="1"/>
  <c r="A61" i="2"/>
  <c r="Z61" i="2" s="1"/>
  <c r="E61" i="2" s="1"/>
  <c r="A62" i="2"/>
  <c r="Z62" i="2" s="1"/>
  <c r="E62" i="2" s="1"/>
  <c r="A63" i="2"/>
  <c r="Z63" i="2" s="1"/>
  <c r="E63" i="2" s="1"/>
  <c r="A64" i="2"/>
  <c r="Z64" i="2" s="1"/>
  <c r="E64" i="2" s="1"/>
  <c r="A65" i="2"/>
  <c r="Z65" i="2" s="1"/>
  <c r="E65" i="2" s="1"/>
  <c r="A66" i="2"/>
  <c r="Z66" i="2" s="1"/>
  <c r="E66" i="2" s="1"/>
  <c r="A67" i="2"/>
  <c r="Z67" i="2" s="1"/>
  <c r="E67" i="2" s="1"/>
  <c r="A68" i="2"/>
  <c r="Z68" i="2" s="1"/>
  <c r="E68" i="2" s="1"/>
  <c r="A69" i="2"/>
  <c r="Z69" i="2" s="1"/>
  <c r="E69" i="2" s="1"/>
  <c r="A70" i="2"/>
  <c r="Z70" i="2" s="1"/>
  <c r="E70" i="2" s="1"/>
  <c r="A71" i="2"/>
  <c r="Z71" i="2" s="1"/>
  <c r="E71" i="2" s="1"/>
  <c r="A72" i="2"/>
  <c r="Z72" i="2" s="1"/>
  <c r="E72" i="2" s="1"/>
  <c r="A73" i="2"/>
  <c r="Z73" i="2" s="1"/>
  <c r="E73" i="2" s="1"/>
  <c r="A74" i="2"/>
  <c r="Z74" i="2" s="1"/>
  <c r="E74" i="2" s="1"/>
  <c r="A75" i="2"/>
  <c r="Z75" i="2" s="1"/>
  <c r="E75" i="2" s="1"/>
  <c r="A76" i="2"/>
  <c r="Z76" i="2" s="1"/>
  <c r="E76" i="2" s="1"/>
  <c r="A77" i="2"/>
  <c r="Z77" i="2" s="1"/>
  <c r="E77" i="2" s="1"/>
  <c r="A78" i="2"/>
  <c r="Z78" i="2" s="1"/>
  <c r="E78" i="2" s="1"/>
  <c r="A79" i="2"/>
  <c r="Z79" i="2" s="1"/>
  <c r="E79" i="2" s="1"/>
  <c r="A80" i="2"/>
  <c r="Z80" i="2" s="1"/>
  <c r="E80" i="2" s="1"/>
  <c r="A81" i="2"/>
  <c r="Z81" i="2" s="1"/>
  <c r="E81" i="2" s="1"/>
  <c r="A82" i="2"/>
  <c r="Z82" i="2" s="1"/>
  <c r="E82" i="2" s="1"/>
  <c r="A83" i="2"/>
  <c r="Z83" i="2" s="1"/>
  <c r="E83" i="2" s="1"/>
  <c r="A84" i="2"/>
  <c r="Z84" i="2" s="1"/>
  <c r="E84" i="2" s="1"/>
  <c r="A85" i="2"/>
  <c r="Z85" i="2" s="1"/>
  <c r="E85" i="2" s="1"/>
  <c r="A86" i="2"/>
  <c r="Z86" i="2" s="1"/>
  <c r="E86" i="2" s="1"/>
  <c r="A87" i="2"/>
  <c r="Z87" i="2" s="1"/>
  <c r="E87" i="2" s="1"/>
  <c r="A88" i="2"/>
  <c r="Z88" i="2" s="1"/>
  <c r="E88" i="2" s="1"/>
  <c r="A89" i="2"/>
  <c r="Z89" i="2" s="1"/>
  <c r="E89" i="2" s="1"/>
  <c r="A90" i="2"/>
  <c r="Z90" i="2" s="1"/>
  <c r="E90" i="2" s="1"/>
  <c r="A91" i="2"/>
  <c r="Z91" i="2" s="1"/>
  <c r="E91" i="2" s="1"/>
  <c r="A92" i="2"/>
  <c r="Z92" i="2" s="1"/>
  <c r="E92" i="2" s="1"/>
  <c r="A93" i="2"/>
  <c r="Z93" i="2" s="1"/>
  <c r="E93" i="2" s="1"/>
  <c r="A94" i="2"/>
  <c r="Z94" i="2" s="1"/>
  <c r="E94" i="2" s="1"/>
  <c r="A95" i="2"/>
  <c r="Z95" i="2" s="1"/>
  <c r="E95" i="2" s="1"/>
  <c r="A96" i="2"/>
  <c r="Z96" i="2" s="1"/>
  <c r="E96" i="2" s="1"/>
  <c r="A97" i="2"/>
  <c r="Z97" i="2" s="1"/>
  <c r="E97" i="2" s="1"/>
  <c r="A98" i="2"/>
  <c r="Z98" i="2" s="1"/>
  <c r="E98" i="2" s="1"/>
  <c r="A99" i="2"/>
  <c r="Z99" i="2" s="1"/>
  <c r="E99" i="2" s="1"/>
  <c r="A100" i="2"/>
  <c r="Z100" i="2" s="1"/>
  <c r="E100" i="2" s="1"/>
  <c r="A101" i="2"/>
  <c r="Z101" i="2" s="1"/>
  <c r="E101" i="2" s="1"/>
  <c r="A102" i="2"/>
  <c r="Z102" i="2" s="1"/>
  <c r="E102" i="2" s="1"/>
  <c r="A103" i="2"/>
  <c r="Z103" i="2" s="1"/>
  <c r="E103" i="2" s="1"/>
  <c r="A104" i="2"/>
  <c r="Z104" i="2" s="1"/>
  <c r="E104" i="2" s="1"/>
  <c r="A105" i="2"/>
  <c r="Z105" i="2" s="1"/>
  <c r="E105" i="2" s="1"/>
  <c r="A106" i="2"/>
  <c r="Z106" i="2" s="1"/>
  <c r="E106" i="2" s="1"/>
  <c r="A107" i="2"/>
  <c r="Z107" i="2" s="1"/>
  <c r="E107" i="2" s="1"/>
  <c r="A108" i="2"/>
  <c r="Z108" i="2" s="1"/>
  <c r="E108" i="2" s="1"/>
  <c r="A109" i="2"/>
  <c r="Z109" i="2" s="1"/>
  <c r="E109" i="2" s="1"/>
  <c r="A110" i="2"/>
  <c r="Z110" i="2" s="1"/>
  <c r="E110" i="2" s="1"/>
  <c r="A111" i="2"/>
  <c r="Z111" i="2" s="1"/>
  <c r="E111" i="2" s="1"/>
  <c r="A112" i="2"/>
  <c r="Z112" i="2" s="1"/>
  <c r="E112" i="2" s="1"/>
  <c r="A113" i="2"/>
  <c r="Z113" i="2" s="1"/>
  <c r="E113" i="2" s="1"/>
  <c r="A114" i="2"/>
  <c r="Z114" i="2" s="1"/>
  <c r="E114" i="2" s="1"/>
  <c r="A115" i="2"/>
  <c r="Z115" i="2" s="1"/>
  <c r="E115" i="2" s="1"/>
  <c r="A116" i="2"/>
  <c r="Z116" i="2" s="1"/>
  <c r="E116" i="2" s="1"/>
  <c r="A117" i="2"/>
  <c r="Z117" i="2" s="1"/>
  <c r="E117" i="2" s="1"/>
  <c r="A118" i="2"/>
  <c r="Z118" i="2" s="1"/>
  <c r="E118" i="2" s="1"/>
  <c r="A119" i="2"/>
  <c r="Z119" i="2" s="1"/>
  <c r="E119" i="2" s="1"/>
  <c r="A120" i="2"/>
  <c r="Z120" i="2" s="1"/>
  <c r="E120" i="2" s="1"/>
  <c r="A121" i="2"/>
  <c r="Z121" i="2" s="1"/>
  <c r="E121" i="2" s="1"/>
  <c r="A122" i="2"/>
  <c r="Z122" i="2" s="1"/>
  <c r="E122" i="2" s="1"/>
  <c r="A123" i="2"/>
  <c r="Z123" i="2" s="1"/>
  <c r="E123" i="2" s="1"/>
  <c r="A124" i="2"/>
  <c r="Z124" i="2" s="1"/>
  <c r="E124" i="2" s="1"/>
  <c r="A125" i="2"/>
  <c r="Z125" i="2" s="1"/>
  <c r="E125" i="2" s="1"/>
  <c r="A126" i="2"/>
  <c r="Z126" i="2" s="1"/>
  <c r="E126" i="2" s="1"/>
  <c r="A127" i="2"/>
  <c r="Z127" i="2" s="1"/>
  <c r="E127" i="2" s="1"/>
  <c r="A128" i="2"/>
  <c r="Z128" i="2" s="1"/>
  <c r="E128" i="2" s="1"/>
  <c r="A129" i="2"/>
  <c r="Z129" i="2" s="1"/>
  <c r="E129" i="2" s="1"/>
  <c r="A130" i="2"/>
  <c r="Z130" i="2" s="1"/>
  <c r="E130" i="2" s="1"/>
  <c r="A131" i="2"/>
  <c r="Z131" i="2" s="1"/>
  <c r="E131" i="2" s="1"/>
  <c r="A132" i="2"/>
  <c r="Z132" i="2" s="1"/>
  <c r="E132" i="2" s="1"/>
  <c r="A133" i="2"/>
  <c r="Z133" i="2" s="1"/>
  <c r="E133" i="2" s="1"/>
  <c r="A134" i="2"/>
  <c r="Z134" i="2" s="1"/>
  <c r="E134" i="2" s="1"/>
  <c r="A135" i="2"/>
  <c r="Z135" i="2" s="1"/>
  <c r="E135" i="2" s="1"/>
  <c r="A136" i="2"/>
  <c r="Z136" i="2" s="1"/>
  <c r="E136" i="2" s="1"/>
  <c r="A137" i="2"/>
  <c r="Z137" i="2" s="1"/>
  <c r="E137" i="2" s="1"/>
  <c r="A138" i="2"/>
  <c r="Z138" i="2" s="1"/>
  <c r="E138" i="2" s="1"/>
  <c r="A139" i="2"/>
  <c r="Z139" i="2" s="1"/>
  <c r="E139" i="2" s="1"/>
  <c r="A140" i="2"/>
  <c r="Z140" i="2" s="1"/>
  <c r="E140" i="2" s="1"/>
  <c r="A141" i="2"/>
  <c r="Z141" i="2" s="1"/>
  <c r="E141" i="2" s="1"/>
  <c r="A142" i="2"/>
  <c r="Z142" i="2" s="1"/>
  <c r="E142" i="2" s="1"/>
  <c r="A143" i="2"/>
  <c r="Z143" i="2" s="1"/>
  <c r="E143" i="2" s="1"/>
  <c r="A144" i="2"/>
  <c r="Z144" i="2" s="1"/>
  <c r="E144" i="2" s="1"/>
  <c r="A145" i="2"/>
  <c r="Z145" i="2" s="1"/>
  <c r="E145" i="2" s="1"/>
  <c r="A146" i="2"/>
  <c r="Z146" i="2" s="1"/>
  <c r="E146" i="2" s="1"/>
  <c r="A147" i="2"/>
  <c r="Z147" i="2" s="1"/>
  <c r="E147" i="2" s="1"/>
  <c r="A148" i="2"/>
  <c r="Z148" i="2" s="1"/>
  <c r="E148" i="2" s="1"/>
  <c r="A149" i="2"/>
  <c r="Z149" i="2" s="1"/>
  <c r="E149" i="2" s="1"/>
  <c r="A150" i="2"/>
  <c r="Z150" i="2" s="1"/>
  <c r="E150" i="2" s="1"/>
  <c r="A151" i="2"/>
  <c r="Z151" i="2" s="1"/>
  <c r="E151" i="2" s="1"/>
  <c r="A152" i="2"/>
  <c r="Z152" i="2" s="1"/>
  <c r="E152" i="2" s="1"/>
  <c r="A153" i="2"/>
  <c r="Z153" i="2" s="1"/>
  <c r="E153" i="2" s="1"/>
  <c r="A154" i="2"/>
  <c r="Z154" i="2" s="1"/>
  <c r="E154" i="2" s="1"/>
  <c r="A155" i="2"/>
  <c r="Z155" i="2" s="1"/>
  <c r="E155" i="2" s="1"/>
  <c r="A156" i="2"/>
  <c r="Z156" i="2" s="1"/>
  <c r="E156" i="2" s="1"/>
  <c r="A157" i="2"/>
  <c r="Z157" i="2" s="1"/>
  <c r="E157" i="2" s="1"/>
  <c r="A158" i="2"/>
  <c r="Z158" i="2" s="1"/>
  <c r="E158" i="2" s="1"/>
  <c r="A159" i="2"/>
  <c r="Z159" i="2" s="1"/>
  <c r="E159" i="2" s="1"/>
  <c r="A160" i="2"/>
  <c r="Z160" i="2" s="1"/>
  <c r="E160" i="2" s="1"/>
  <c r="A161" i="2"/>
  <c r="Z161" i="2" s="1"/>
  <c r="E161" i="2" s="1"/>
  <c r="A162" i="2"/>
  <c r="Z162" i="2" s="1"/>
  <c r="E162" i="2" s="1"/>
  <c r="A163" i="2"/>
  <c r="Z163" i="2" s="1"/>
  <c r="E163" i="2" s="1"/>
  <c r="A164" i="2"/>
  <c r="Z164" i="2" s="1"/>
  <c r="E164" i="2" s="1"/>
  <c r="A165" i="2"/>
  <c r="Z165" i="2" s="1"/>
  <c r="E165" i="2" s="1"/>
  <c r="A166" i="2"/>
  <c r="Z166" i="2" s="1"/>
  <c r="E166" i="2" s="1"/>
  <c r="A167" i="2"/>
  <c r="Z167" i="2" s="1"/>
  <c r="E167" i="2" s="1"/>
  <c r="A168" i="2"/>
  <c r="Z168" i="2" s="1"/>
  <c r="E168" i="2" s="1"/>
  <c r="A169" i="2"/>
  <c r="Z169" i="2" s="1"/>
  <c r="E169" i="2" s="1"/>
  <c r="A170" i="2"/>
  <c r="Z170" i="2" s="1"/>
  <c r="E170" i="2" s="1"/>
  <c r="A171" i="2"/>
  <c r="Z171" i="2" s="1"/>
  <c r="E171" i="2" s="1"/>
  <c r="A172" i="2"/>
  <c r="Z172" i="2" s="1"/>
  <c r="E172" i="2" s="1"/>
  <c r="A173" i="2"/>
  <c r="Z173" i="2" s="1"/>
  <c r="E173" i="2" s="1"/>
  <c r="A174" i="2"/>
  <c r="Z174" i="2" s="1"/>
  <c r="E174" i="2" s="1"/>
  <c r="A175" i="2"/>
  <c r="Z175" i="2" s="1"/>
  <c r="E175" i="2" s="1"/>
  <c r="A176" i="2"/>
  <c r="Z176" i="2" s="1"/>
  <c r="E176" i="2" s="1"/>
  <c r="A177" i="2"/>
  <c r="Z177" i="2" s="1"/>
  <c r="E177" i="2" s="1"/>
  <c r="A178" i="2"/>
  <c r="Z178" i="2" s="1"/>
  <c r="E178" i="2" s="1"/>
  <c r="A179" i="2"/>
  <c r="Z179" i="2" s="1"/>
  <c r="E179" i="2" s="1"/>
  <c r="A180" i="2"/>
  <c r="Z180" i="2" s="1"/>
  <c r="E180" i="2" s="1"/>
  <c r="A181" i="2"/>
  <c r="Z181" i="2" s="1"/>
  <c r="E181" i="2" s="1"/>
  <c r="A182" i="2"/>
  <c r="Z182" i="2" s="1"/>
  <c r="E182" i="2" s="1"/>
  <c r="A183" i="2"/>
  <c r="Z183" i="2" s="1"/>
  <c r="E183" i="2" s="1"/>
  <c r="A184" i="2"/>
  <c r="Z184" i="2" s="1"/>
  <c r="E184" i="2" s="1"/>
  <c r="A185" i="2"/>
  <c r="Z185" i="2" s="1"/>
  <c r="E185" i="2" s="1"/>
  <c r="A186" i="2"/>
  <c r="Z186" i="2" s="1"/>
  <c r="E186" i="2" s="1"/>
  <c r="A187" i="2"/>
  <c r="Z187" i="2" s="1"/>
  <c r="E187" i="2" s="1"/>
  <c r="A188" i="2"/>
  <c r="Z188" i="2" s="1"/>
  <c r="E188" i="2" s="1"/>
  <c r="A189" i="2"/>
  <c r="Z189" i="2" s="1"/>
  <c r="E189" i="2" s="1"/>
  <c r="A190" i="2"/>
  <c r="Z190" i="2" s="1"/>
  <c r="E190" i="2" s="1"/>
  <c r="A191" i="2"/>
  <c r="Z191" i="2" s="1"/>
  <c r="E191" i="2" s="1"/>
  <c r="A192" i="2"/>
  <c r="Z192" i="2" s="1"/>
  <c r="E192" i="2" s="1"/>
  <c r="A193" i="2"/>
  <c r="Z193" i="2" s="1"/>
  <c r="E193" i="2" s="1"/>
  <c r="A194" i="2"/>
  <c r="Z194" i="2" s="1"/>
  <c r="E194" i="2" s="1"/>
  <c r="A195" i="2"/>
  <c r="Z195" i="2" s="1"/>
  <c r="E195" i="2" s="1"/>
  <c r="A196" i="2"/>
  <c r="Z196" i="2" s="1"/>
  <c r="E196" i="2" s="1"/>
  <c r="A197" i="2"/>
  <c r="Z197" i="2" s="1"/>
  <c r="E197" i="2" s="1"/>
  <c r="A198" i="2"/>
  <c r="Z198" i="2" s="1"/>
  <c r="E198" i="2" s="1"/>
  <c r="A199" i="2"/>
  <c r="Z199" i="2" s="1"/>
  <c r="E199" i="2" s="1"/>
  <c r="A200" i="2"/>
  <c r="Z200" i="2" s="1"/>
  <c r="E200" i="2" s="1"/>
  <c r="A201" i="2"/>
  <c r="Z201" i="2" s="1"/>
  <c r="E201" i="2" s="1"/>
  <c r="A202" i="2"/>
  <c r="Z202" i="2" s="1"/>
  <c r="E202" i="2" s="1"/>
  <c r="A203" i="2"/>
  <c r="Z203" i="2" s="1"/>
  <c r="E203" i="2" s="1"/>
  <c r="A204" i="2"/>
  <c r="Z204" i="2" s="1"/>
  <c r="E204" i="2" s="1"/>
  <c r="A205" i="2"/>
  <c r="Z205" i="2" s="1"/>
  <c r="E205" i="2" s="1"/>
  <c r="A206" i="2"/>
  <c r="Z206" i="2" s="1"/>
  <c r="E206" i="2" s="1"/>
  <c r="A207" i="2"/>
  <c r="Z207" i="2" s="1"/>
  <c r="E207" i="2" s="1"/>
  <c r="A208" i="2"/>
  <c r="Z208" i="2" s="1"/>
  <c r="E208" i="2" s="1"/>
  <c r="A209" i="2"/>
  <c r="Z209" i="2" s="1"/>
  <c r="E209" i="2" s="1"/>
  <c r="A210" i="2"/>
  <c r="Z210" i="2" s="1"/>
  <c r="E210" i="2" s="1"/>
  <c r="A211" i="2"/>
  <c r="Z211" i="2" s="1"/>
  <c r="E211" i="2" s="1"/>
  <c r="A212" i="2"/>
  <c r="Z212" i="2" s="1"/>
  <c r="E212" i="2" s="1"/>
  <c r="A213" i="2"/>
  <c r="Z213" i="2" s="1"/>
  <c r="E213" i="2" s="1"/>
  <c r="A214" i="2"/>
  <c r="Z214" i="2" s="1"/>
  <c r="E214" i="2" s="1"/>
  <c r="A215" i="2"/>
  <c r="Z215" i="2" s="1"/>
  <c r="E215" i="2" s="1"/>
  <c r="A216" i="2"/>
  <c r="Z216" i="2" s="1"/>
  <c r="E216" i="2" s="1"/>
  <c r="A217" i="2"/>
  <c r="Z217" i="2" s="1"/>
  <c r="E217" i="2" s="1"/>
  <c r="A218" i="2"/>
  <c r="Z218" i="2" s="1"/>
  <c r="E218" i="2" s="1"/>
  <c r="A219" i="2"/>
  <c r="Z219" i="2" s="1"/>
  <c r="E219" i="2" s="1"/>
  <c r="A220" i="2"/>
  <c r="Z220" i="2" s="1"/>
  <c r="E220" i="2" s="1"/>
  <c r="A221" i="2"/>
  <c r="Z221" i="2" s="1"/>
  <c r="E221" i="2" s="1"/>
  <c r="A222" i="2"/>
  <c r="Z222" i="2" s="1"/>
  <c r="E222" i="2" s="1"/>
  <c r="A223" i="2"/>
  <c r="Z223" i="2" s="1"/>
  <c r="E223" i="2" s="1"/>
  <c r="A224" i="2"/>
  <c r="Z224" i="2" s="1"/>
  <c r="E224" i="2" s="1"/>
  <c r="A225" i="2"/>
  <c r="Z225" i="2" s="1"/>
  <c r="E225" i="2" s="1"/>
  <c r="A226" i="2"/>
  <c r="Z226" i="2" s="1"/>
  <c r="E226" i="2" s="1"/>
  <c r="A227" i="2"/>
  <c r="Z227" i="2" s="1"/>
  <c r="E227" i="2" s="1"/>
  <c r="A228" i="2"/>
  <c r="Z228" i="2" s="1"/>
  <c r="E228" i="2" s="1"/>
  <c r="A229" i="2"/>
  <c r="Z229" i="2" s="1"/>
  <c r="E229" i="2" s="1"/>
  <c r="A230" i="2"/>
  <c r="Z230" i="2" s="1"/>
  <c r="E230" i="2" s="1"/>
  <c r="A231" i="2"/>
  <c r="Z231" i="2" s="1"/>
  <c r="E231" i="2" s="1"/>
  <c r="A232" i="2"/>
  <c r="Z232" i="2" s="1"/>
  <c r="E232" i="2" s="1"/>
  <c r="A233" i="2"/>
  <c r="Z233" i="2" s="1"/>
  <c r="E233" i="2" s="1"/>
  <c r="A234" i="2"/>
  <c r="Z234" i="2" s="1"/>
  <c r="E234" i="2" s="1"/>
  <c r="A235" i="2"/>
  <c r="Z235" i="2" s="1"/>
  <c r="E235" i="2" s="1"/>
  <c r="A236" i="2"/>
  <c r="Z236" i="2" s="1"/>
  <c r="E236" i="2" s="1"/>
  <c r="A237" i="2"/>
  <c r="Z237" i="2" s="1"/>
  <c r="E237" i="2" s="1"/>
  <c r="A238" i="2"/>
  <c r="Z238" i="2" s="1"/>
  <c r="E238" i="2" s="1"/>
  <c r="A239" i="2"/>
  <c r="Z239" i="2" s="1"/>
  <c r="E239" i="2" s="1"/>
  <c r="A240" i="2"/>
  <c r="Z240" i="2" s="1"/>
  <c r="E240" i="2" s="1"/>
  <c r="A241" i="2"/>
  <c r="Z241" i="2" s="1"/>
  <c r="E241" i="2" s="1"/>
  <c r="A242" i="2"/>
  <c r="Z242" i="2" s="1"/>
  <c r="E242" i="2" s="1"/>
  <c r="A243" i="2"/>
  <c r="Z243" i="2" s="1"/>
  <c r="E243" i="2" s="1"/>
  <c r="A244" i="2"/>
  <c r="Z244" i="2" s="1"/>
  <c r="E244" i="2" s="1"/>
  <c r="A245" i="2"/>
  <c r="Z245" i="2" s="1"/>
  <c r="E245" i="2" s="1"/>
  <c r="A246" i="2"/>
  <c r="Z246" i="2" s="1"/>
  <c r="E246" i="2" s="1"/>
  <c r="A247" i="2"/>
  <c r="Z247" i="2" s="1"/>
  <c r="E247" i="2" s="1"/>
  <c r="A248" i="2"/>
  <c r="Z248" i="2" s="1"/>
  <c r="E248" i="2" s="1"/>
  <c r="A249" i="2"/>
  <c r="Z249" i="2" s="1"/>
  <c r="E249" i="2" s="1"/>
  <c r="A250" i="2"/>
  <c r="Z250" i="2" s="1"/>
  <c r="E250" i="2" s="1"/>
  <c r="A251" i="2"/>
  <c r="Z251" i="2" s="1"/>
  <c r="E251" i="2" s="1"/>
  <c r="A252" i="2"/>
  <c r="Z252" i="2" s="1"/>
  <c r="E252" i="2" s="1"/>
  <c r="A253" i="2"/>
  <c r="Z253" i="2" s="1"/>
  <c r="E253" i="2" s="1"/>
  <c r="A254" i="2"/>
  <c r="Z254" i="2" s="1"/>
  <c r="E254" i="2" s="1"/>
  <c r="A255" i="2"/>
  <c r="Z255" i="2" s="1"/>
  <c r="E255" i="2" s="1"/>
  <c r="A256" i="2"/>
  <c r="Z256" i="2" s="1"/>
  <c r="E256" i="2" s="1"/>
  <c r="A257" i="2"/>
  <c r="Z257" i="2" s="1"/>
  <c r="E257" i="2" s="1"/>
  <c r="A258" i="2"/>
  <c r="Z258" i="2" s="1"/>
  <c r="E258" i="2" s="1"/>
  <c r="A259" i="2"/>
  <c r="Z259" i="2" s="1"/>
  <c r="E259" i="2" s="1"/>
  <c r="A260" i="2"/>
  <c r="Z260" i="2" s="1"/>
  <c r="E260" i="2" s="1"/>
  <c r="A261" i="2"/>
  <c r="Z261" i="2" s="1"/>
  <c r="E261" i="2" s="1"/>
  <c r="A262" i="2"/>
  <c r="Z262" i="2" s="1"/>
  <c r="E262" i="2" s="1"/>
  <c r="A263" i="2"/>
  <c r="Z263" i="2" s="1"/>
  <c r="E263" i="2" s="1"/>
  <c r="A264" i="2"/>
  <c r="Z264" i="2" s="1"/>
  <c r="E264" i="2" s="1"/>
  <c r="A265" i="2"/>
  <c r="Z265" i="2" s="1"/>
  <c r="E265" i="2" s="1"/>
  <c r="A266" i="2"/>
  <c r="Z266" i="2" s="1"/>
  <c r="E266" i="2" s="1"/>
  <c r="A267" i="2"/>
  <c r="Z267" i="2" s="1"/>
  <c r="E267" i="2" s="1"/>
  <c r="A268" i="2"/>
  <c r="Z268" i="2" s="1"/>
  <c r="E268" i="2" s="1"/>
  <c r="A269" i="2"/>
  <c r="Z269" i="2" s="1"/>
  <c r="E269" i="2" s="1"/>
  <c r="A270" i="2"/>
  <c r="Z270" i="2" s="1"/>
  <c r="E270" i="2" s="1"/>
  <c r="A271" i="2"/>
  <c r="Z271" i="2" s="1"/>
  <c r="E271" i="2" s="1"/>
  <c r="A272" i="2"/>
  <c r="Z272" i="2" s="1"/>
  <c r="E272" i="2" s="1"/>
  <c r="A273" i="2"/>
  <c r="Z273" i="2" s="1"/>
  <c r="E273" i="2" s="1"/>
  <c r="A274" i="2"/>
  <c r="Z274" i="2" s="1"/>
  <c r="E274" i="2" s="1"/>
  <c r="A275" i="2"/>
  <c r="Z275" i="2" s="1"/>
  <c r="E275" i="2" s="1"/>
  <c r="A276" i="2"/>
  <c r="Z276" i="2" s="1"/>
  <c r="E276" i="2" s="1"/>
  <c r="A277" i="2"/>
  <c r="Z277" i="2" s="1"/>
  <c r="E277" i="2" s="1"/>
  <c r="A278" i="2"/>
  <c r="Z278" i="2" s="1"/>
  <c r="E278" i="2" s="1"/>
  <c r="A279" i="2"/>
  <c r="Z279" i="2" s="1"/>
  <c r="E279" i="2" s="1"/>
  <c r="A280" i="2"/>
  <c r="Z280" i="2" s="1"/>
  <c r="E280" i="2" s="1"/>
  <c r="A281" i="2"/>
  <c r="Z281" i="2" s="1"/>
  <c r="E281" i="2" s="1"/>
  <c r="A282" i="2"/>
  <c r="Z282" i="2" s="1"/>
  <c r="E282" i="2" s="1"/>
  <c r="A283" i="2"/>
  <c r="Z283" i="2" s="1"/>
  <c r="E283" i="2" s="1"/>
  <c r="A284" i="2"/>
  <c r="Z284" i="2" s="1"/>
  <c r="E284" i="2" s="1"/>
  <c r="A285" i="2"/>
  <c r="Z285" i="2" s="1"/>
  <c r="E285" i="2" s="1"/>
  <c r="A286" i="2"/>
  <c r="Z286" i="2" s="1"/>
  <c r="E286" i="2" s="1"/>
  <c r="A287" i="2"/>
  <c r="Z287" i="2" s="1"/>
  <c r="E287" i="2" s="1"/>
  <c r="A288" i="2"/>
  <c r="Z288" i="2" s="1"/>
  <c r="E288" i="2" s="1"/>
  <c r="A289" i="2"/>
  <c r="Z289" i="2" s="1"/>
  <c r="E289" i="2" s="1"/>
  <c r="A290" i="2"/>
  <c r="Z290" i="2" s="1"/>
  <c r="E290" i="2" s="1"/>
  <c r="A291" i="2"/>
  <c r="Z291" i="2" s="1"/>
  <c r="E291" i="2" s="1"/>
  <c r="A292" i="2"/>
  <c r="Z292" i="2" s="1"/>
  <c r="E292" i="2" s="1"/>
  <c r="A293" i="2"/>
  <c r="Z293" i="2" s="1"/>
  <c r="E293" i="2" s="1"/>
  <c r="A294" i="2"/>
  <c r="Z294" i="2" s="1"/>
  <c r="E294" i="2" s="1"/>
  <c r="A295" i="2"/>
  <c r="Z295" i="2" s="1"/>
  <c r="E295" i="2" s="1"/>
  <c r="A296" i="2"/>
  <c r="Z296" i="2" s="1"/>
  <c r="E296" i="2" s="1"/>
  <c r="A297" i="2"/>
  <c r="Z297" i="2" s="1"/>
  <c r="E297" i="2" s="1"/>
  <c r="A298" i="2"/>
  <c r="Z298" i="2" s="1"/>
  <c r="E298" i="2" s="1"/>
  <c r="A299" i="2"/>
  <c r="Z299" i="2" s="1"/>
  <c r="E299" i="2" s="1"/>
  <c r="A300" i="2"/>
  <c r="Z300" i="2" s="1"/>
  <c r="E300" i="2" s="1"/>
  <c r="A301" i="2"/>
  <c r="Z301" i="2" s="1"/>
  <c r="E301" i="2" s="1"/>
  <c r="A302" i="2"/>
  <c r="Z302" i="2" s="1"/>
  <c r="E302" i="2" s="1"/>
  <c r="A303" i="2"/>
  <c r="Z303" i="2" s="1"/>
  <c r="E303" i="2" s="1"/>
  <c r="A304" i="2"/>
  <c r="Z304" i="2" s="1"/>
  <c r="E304" i="2" s="1"/>
  <c r="A305" i="2"/>
  <c r="Z305" i="2" s="1"/>
  <c r="E305" i="2" s="1"/>
  <c r="A306" i="2"/>
  <c r="Z306" i="2" s="1"/>
  <c r="E306" i="2" s="1"/>
  <c r="A307" i="2"/>
  <c r="Z307" i="2" s="1"/>
  <c r="E307" i="2" s="1"/>
  <c r="A308" i="2"/>
  <c r="Z308" i="2" s="1"/>
  <c r="E308" i="2" s="1"/>
  <c r="A309" i="2"/>
  <c r="Z309" i="2" s="1"/>
  <c r="E309" i="2" s="1"/>
  <c r="A310" i="2"/>
  <c r="Z310" i="2" s="1"/>
  <c r="E310" i="2" s="1"/>
  <c r="A311" i="2"/>
  <c r="Z311" i="2" s="1"/>
  <c r="E311" i="2" s="1"/>
  <c r="A312" i="2"/>
  <c r="Z312" i="2" s="1"/>
  <c r="E312" i="2" s="1"/>
  <c r="A313" i="2"/>
  <c r="Z313" i="2" s="1"/>
  <c r="E313" i="2" s="1"/>
  <c r="A314" i="2"/>
  <c r="Z314" i="2" s="1"/>
  <c r="E314" i="2" s="1"/>
  <c r="A315" i="2"/>
  <c r="Z315" i="2" s="1"/>
  <c r="E315" i="2" s="1"/>
  <c r="A316" i="2"/>
  <c r="Z316" i="2" s="1"/>
  <c r="E316" i="2" s="1"/>
  <c r="A317" i="2"/>
  <c r="Z317" i="2" s="1"/>
  <c r="E317" i="2" s="1"/>
  <c r="A318" i="2"/>
  <c r="Z318" i="2" s="1"/>
  <c r="E318" i="2" s="1"/>
  <c r="A319" i="2"/>
  <c r="Z319" i="2" s="1"/>
  <c r="E319" i="2" s="1"/>
  <c r="A320" i="2"/>
  <c r="Z320" i="2" s="1"/>
  <c r="E320" i="2" s="1"/>
  <c r="A321" i="2"/>
  <c r="Z321" i="2" s="1"/>
  <c r="E321" i="2" s="1"/>
  <c r="A322" i="2"/>
  <c r="Z322" i="2" s="1"/>
  <c r="E322" i="2" s="1"/>
  <c r="A323" i="2"/>
  <c r="Z323" i="2" s="1"/>
  <c r="E323" i="2" s="1"/>
  <c r="A324" i="2"/>
  <c r="Z324" i="2" s="1"/>
  <c r="E324" i="2" s="1"/>
  <c r="A325" i="2"/>
  <c r="Z325" i="2" s="1"/>
  <c r="E325" i="2" s="1"/>
  <c r="A326" i="2"/>
  <c r="Z326" i="2" s="1"/>
  <c r="E326" i="2" s="1"/>
  <c r="A327" i="2"/>
  <c r="Z327" i="2" s="1"/>
  <c r="E327" i="2" s="1"/>
  <c r="A328" i="2"/>
  <c r="Z328" i="2" s="1"/>
  <c r="E328" i="2" s="1"/>
  <c r="A329" i="2"/>
  <c r="Z329" i="2" s="1"/>
  <c r="E329" i="2" s="1"/>
  <c r="A330" i="2"/>
  <c r="Z330" i="2" s="1"/>
  <c r="E330" i="2" s="1"/>
  <c r="A331" i="2"/>
  <c r="Z331" i="2" s="1"/>
  <c r="E331" i="2" s="1"/>
  <c r="A332" i="2"/>
  <c r="Z332" i="2" s="1"/>
  <c r="E332" i="2" s="1"/>
  <c r="A333" i="2"/>
  <c r="Z333" i="2" s="1"/>
  <c r="E333" i="2" s="1"/>
  <c r="A334" i="2"/>
  <c r="Z334" i="2" s="1"/>
  <c r="E334" i="2" s="1"/>
  <c r="A335" i="2"/>
  <c r="Z335" i="2" s="1"/>
  <c r="E335" i="2" s="1"/>
  <c r="A336" i="2"/>
  <c r="Z336" i="2" s="1"/>
  <c r="E336" i="2" s="1"/>
  <c r="A337" i="2"/>
  <c r="Z337" i="2" s="1"/>
  <c r="E337" i="2" s="1"/>
  <c r="A338" i="2"/>
  <c r="Z338" i="2" s="1"/>
  <c r="E338" i="2" s="1"/>
  <c r="A339" i="2"/>
  <c r="Z339" i="2" s="1"/>
  <c r="E339" i="2" s="1"/>
  <c r="A340" i="2"/>
  <c r="Z340" i="2" s="1"/>
  <c r="E340" i="2" s="1"/>
  <c r="A341" i="2"/>
  <c r="Z341" i="2" s="1"/>
  <c r="E341" i="2" s="1"/>
  <c r="A342" i="2"/>
  <c r="Z342" i="2" s="1"/>
  <c r="E342" i="2" s="1"/>
  <c r="A343" i="2"/>
  <c r="Z343" i="2" s="1"/>
  <c r="E343" i="2" s="1"/>
  <c r="A344" i="2"/>
  <c r="Z344" i="2" s="1"/>
  <c r="E344" i="2" s="1"/>
  <c r="A345" i="2"/>
  <c r="Z345" i="2" s="1"/>
  <c r="E345" i="2" s="1"/>
  <c r="A346" i="2"/>
  <c r="Z346" i="2" s="1"/>
  <c r="E346" i="2" s="1"/>
  <c r="A347" i="2"/>
  <c r="Z347" i="2" s="1"/>
  <c r="E347" i="2" s="1"/>
  <c r="A348" i="2"/>
  <c r="Z348" i="2" s="1"/>
  <c r="E348" i="2" s="1"/>
  <c r="A349" i="2"/>
  <c r="Z349" i="2" s="1"/>
  <c r="E349" i="2" s="1"/>
  <c r="A350" i="2"/>
  <c r="Z350" i="2" s="1"/>
  <c r="E350" i="2" s="1"/>
  <c r="A351" i="2"/>
  <c r="Z351" i="2" s="1"/>
  <c r="E351" i="2" s="1"/>
  <c r="A352" i="2"/>
  <c r="Z352" i="2" s="1"/>
  <c r="E352" i="2" s="1"/>
  <c r="A353" i="2"/>
  <c r="Z353" i="2" s="1"/>
  <c r="E353" i="2" s="1"/>
  <c r="A354" i="2"/>
  <c r="Z354" i="2" s="1"/>
  <c r="E354" i="2" s="1"/>
  <c r="A355" i="2"/>
  <c r="Z355" i="2" s="1"/>
  <c r="E355" i="2" s="1"/>
  <c r="A356" i="2"/>
  <c r="Z356" i="2" s="1"/>
  <c r="E356" i="2" s="1"/>
  <c r="A357" i="2"/>
  <c r="Z357" i="2" s="1"/>
  <c r="E357" i="2" s="1"/>
  <c r="A358" i="2"/>
  <c r="Z358" i="2" s="1"/>
  <c r="E358" i="2" s="1"/>
  <c r="A359" i="2"/>
  <c r="Z359" i="2" s="1"/>
  <c r="E359" i="2" s="1"/>
  <c r="A360" i="2"/>
  <c r="Z360" i="2" s="1"/>
  <c r="E360" i="2" s="1"/>
  <c r="A361" i="2"/>
  <c r="Z361" i="2" s="1"/>
  <c r="E361" i="2" s="1"/>
  <c r="A362" i="2"/>
  <c r="Z362" i="2" s="1"/>
  <c r="E362" i="2" s="1"/>
  <c r="A363" i="2"/>
  <c r="Z363" i="2" s="1"/>
  <c r="E363" i="2" s="1"/>
  <c r="A364" i="2"/>
  <c r="Z364" i="2" s="1"/>
  <c r="E364" i="2" s="1"/>
  <c r="A365" i="2"/>
  <c r="Z365" i="2" s="1"/>
  <c r="E365" i="2" s="1"/>
  <c r="A366" i="2"/>
  <c r="Z366" i="2" s="1"/>
  <c r="E366" i="2" s="1"/>
  <c r="A367" i="2"/>
  <c r="Z367" i="2" s="1"/>
  <c r="E367" i="2" s="1"/>
  <c r="A368" i="2"/>
  <c r="Z368" i="2" s="1"/>
  <c r="E368" i="2" s="1"/>
  <c r="A369" i="2"/>
  <c r="Z369" i="2" s="1"/>
  <c r="E369" i="2" s="1"/>
  <c r="A370" i="2"/>
  <c r="Z370" i="2" s="1"/>
  <c r="E370" i="2" s="1"/>
  <c r="A371" i="2"/>
  <c r="Z371" i="2" s="1"/>
  <c r="E371" i="2" s="1"/>
  <c r="A372" i="2"/>
  <c r="Z372" i="2" s="1"/>
  <c r="E372" i="2" s="1"/>
  <c r="A373" i="2"/>
  <c r="Z373" i="2" s="1"/>
  <c r="E373" i="2" s="1"/>
  <c r="A374" i="2"/>
  <c r="Z374" i="2" s="1"/>
  <c r="E374" i="2" s="1"/>
  <c r="A375" i="2"/>
  <c r="Z375" i="2" s="1"/>
  <c r="E375" i="2" s="1"/>
  <c r="A376" i="2"/>
  <c r="Z376" i="2" s="1"/>
  <c r="E376" i="2" s="1"/>
  <c r="A377" i="2"/>
  <c r="Z377" i="2" s="1"/>
  <c r="E377" i="2" s="1"/>
  <c r="A378" i="2"/>
  <c r="Z378" i="2" s="1"/>
  <c r="E378" i="2" s="1"/>
  <c r="A379" i="2"/>
  <c r="Z379" i="2" s="1"/>
  <c r="E379" i="2" s="1"/>
  <c r="A380" i="2"/>
  <c r="Z380" i="2" s="1"/>
  <c r="E380" i="2" s="1"/>
  <c r="A381" i="2"/>
  <c r="Z381" i="2" s="1"/>
  <c r="E381" i="2" s="1"/>
  <c r="A382" i="2"/>
  <c r="Z382" i="2" s="1"/>
  <c r="E382" i="2" s="1"/>
  <c r="A383" i="2"/>
  <c r="Z383" i="2" s="1"/>
  <c r="E383" i="2" s="1"/>
  <c r="A384" i="2"/>
  <c r="Z384" i="2" s="1"/>
  <c r="E384" i="2" s="1"/>
  <c r="A385" i="2"/>
  <c r="Z385" i="2" s="1"/>
  <c r="E385" i="2" s="1"/>
  <c r="A386" i="2"/>
  <c r="Z386" i="2" s="1"/>
  <c r="E386" i="2" s="1"/>
  <c r="A387" i="2"/>
  <c r="Z387" i="2" s="1"/>
  <c r="E387" i="2" s="1"/>
  <c r="A388" i="2"/>
  <c r="Z388" i="2" s="1"/>
  <c r="E388" i="2" s="1"/>
  <c r="A389" i="2"/>
  <c r="Z389" i="2" s="1"/>
  <c r="E389" i="2" s="1"/>
  <c r="A390" i="2"/>
  <c r="Z390" i="2" s="1"/>
  <c r="E390" i="2" s="1"/>
  <c r="A391" i="2"/>
  <c r="Z391" i="2" s="1"/>
  <c r="E391" i="2" s="1"/>
  <c r="A392" i="2"/>
  <c r="Z392" i="2" s="1"/>
  <c r="E392" i="2" s="1"/>
  <c r="A393" i="2"/>
  <c r="Z393" i="2" s="1"/>
  <c r="E393" i="2" s="1"/>
  <c r="A394" i="2"/>
  <c r="Z394" i="2" s="1"/>
  <c r="E394" i="2" s="1"/>
  <c r="A395" i="2"/>
  <c r="Z395" i="2" s="1"/>
  <c r="E395" i="2" s="1"/>
  <c r="A396" i="2"/>
  <c r="Z396" i="2" s="1"/>
  <c r="E396" i="2" s="1"/>
  <c r="A397" i="2"/>
  <c r="Z397" i="2" s="1"/>
  <c r="E397" i="2" s="1"/>
  <c r="A398" i="2"/>
  <c r="Z398" i="2" s="1"/>
  <c r="E398" i="2" s="1"/>
  <c r="A399" i="2"/>
  <c r="Z399" i="2" s="1"/>
  <c r="E399" i="2" s="1"/>
  <c r="A400" i="2"/>
  <c r="Z400" i="2" s="1"/>
  <c r="E400" i="2" s="1"/>
  <c r="A401" i="2"/>
  <c r="Z401" i="2" s="1"/>
  <c r="E401" i="2" s="1"/>
  <c r="A402" i="2"/>
  <c r="Z402" i="2" s="1"/>
  <c r="E402" i="2" s="1"/>
  <c r="A403" i="2"/>
  <c r="Z403" i="2" s="1"/>
  <c r="E403" i="2" s="1"/>
  <c r="A404" i="2"/>
  <c r="Z404" i="2" s="1"/>
  <c r="E404" i="2" s="1"/>
  <c r="A405" i="2"/>
  <c r="Z405" i="2" s="1"/>
  <c r="E405" i="2" s="1"/>
  <c r="A406" i="2"/>
  <c r="Z406" i="2" s="1"/>
  <c r="E406" i="2" s="1"/>
  <c r="A407" i="2"/>
  <c r="Z407" i="2" s="1"/>
  <c r="E407" i="2" s="1"/>
  <c r="A408" i="2"/>
  <c r="Z408" i="2" s="1"/>
  <c r="E408" i="2" s="1"/>
  <c r="A409" i="2"/>
  <c r="Z409" i="2" s="1"/>
  <c r="E409" i="2" s="1"/>
  <c r="A410" i="2"/>
  <c r="Z410" i="2" s="1"/>
  <c r="E410" i="2" s="1"/>
  <c r="A411" i="2"/>
  <c r="Z411" i="2" s="1"/>
  <c r="E411" i="2" s="1"/>
  <c r="A412" i="2"/>
  <c r="Z412" i="2" s="1"/>
  <c r="E412" i="2" s="1"/>
  <c r="A413" i="2"/>
  <c r="Z413" i="2" s="1"/>
  <c r="E413" i="2" s="1"/>
  <c r="A414" i="2"/>
  <c r="Z414" i="2" s="1"/>
  <c r="E414" i="2" s="1"/>
  <c r="A415" i="2"/>
  <c r="Z415" i="2" s="1"/>
  <c r="E415" i="2" s="1"/>
  <c r="A416" i="2"/>
  <c r="Z416" i="2" s="1"/>
  <c r="E416" i="2" s="1"/>
  <c r="A417" i="2"/>
  <c r="Z417" i="2" s="1"/>
  <c r="E417" i="2" s="1"/>
  <c r="A418" i="2"/>
  <c r="Z418" i="2" s="1"/>
  <c r="E418" i="2" s="1"/>
  <c r="A419" i="2"/>
  <c r="Z419" i="2" s="1"/>
  <c r="E419" i="2" s="1"/>
  <c r="A420" i="2"/>
  <c r="Z420" i="2" s="1"/>
  <c r="E420" i="2" s="1"/>
  <c r="A421" i="2"/>
  <c r="Z421" i="2" s="1"/>
  <c r="E421" i="2" s="1"/>
  <c r="A422" i="2"/>
  <c r="Z422" i="2" s="1"/>
  <c r="E422" i="2" s="1"/>
  <c r="A423" i="2"/>
  <c r="Z423" i="2" s="1"/>
  <c r="E423" i="2" s="1"/>
  <c r="A424" i="2"/>
  <c r="Z424" i="2" s="1"/>
  <c r="E424" i="2" s="1"/>
  <c r="A425" i="2"/>
  <c r="Z425" i="2" s="1"/>
  <c r="E425" i="2" s="1"/>
  <c r="A426" i="2"/>
  <c r="Z426" i="2" s="1"/>
  <c r="E426" i="2" s="1"/>
  <c r="A427" i="2"/>
  <c r="Z427" i="2" s="1"/>
  <c r="E427" i="2" s="1"/>
  <c r="A428" i="2"/>
  <c r="Z428" i="2" s="1"/>
  <c r="E428" i="2" s="1"/>
  <c r="A429" i="2"/>
  <c r="Z429" i="2" s="1"/>
  <c r="E429" i="2" s="1"/>
  <c r="A430" i="2"/>
  <c r="Z430" i="2" s="1"/>
  <c r="E430" i="2" s="1"/>
  <c r="A431" i="2"/>
  <c r="Z431" i="2" s="1"/>
  <c r="E431" i="2" s="1"/>
  <c r="A432" i="2"/>
  <c r="Z432" i="2" s="1"/>
  <c r="E432" i="2" s="1"/>
  <c r="A433" i="2"/>
  <c r="Z433" i="2" s="1"/>
  <c r="E433" i="2" s="1"/>
  <c r="A434" i="2"/>
  <c r="Z434" i="2" s="1"/>
  <c r="E434" i="2" s="1"/>
  <c r="A435" i="2"/>
  <c r="Z435" i="2" s="1"/>
  <c r="E435" i="2" s="1"/>
  <c r="A436" i="2"/>
  <c r="Z436" i="2" s="1"/>
  <c r="E436" i="2" s="1"/>
  <c r="A437" i="2"/>
  <c r="Z437" i="2" s="1"/>
  <c r="E437" i="2" s="1"/>
  <c r="A438" i="2"/>
  <c r="Z438" i="2" s="1"/>
  <c r="E438" i="2" s="1"/>
  <c r="A439" i="2"/>
  <c r="Z439" i="2" s="1"/>
  <c r="E439" i="2" s="1"/>
  <c r="A440" i="2"/>
  <c r="Z440" i="2" s="1"/>
  <c r="E440" i="2" s="1"/>
  <c r="A441" i="2"/>
  <c r="Z441" i="2" s="1"/>
  <c r="E441" i="2" s="1"/>
  <c r="A442" i="2"/>
  <c r="Z442" i="2" s="1"/>
  <c r="E442" i="2" s="1"/>
  <c r="A443" i="2"/>
  <c r="Z443" i="2" s="1"/>
  <c r="E443" i="2" s="1"/>
  <c r="A444" i="2"/>
  <c r="Z444" i="2" s="1"/>
  <c r="E444" i="2" s="1"/>
  <c r="A445" i="2"/>
  <c r="Z445" i="2" s="1"/>
  <c r="E445" i="2" s="1"/>
  <c r="A446" i="2"/>
  <c r="Z446" i="2" s="1"/>
  <c r="E446" i="2" s="1"/>
  <c r="A447" i="2"/>
  <c r="Z447" i="2" s="1"/>
  <c r="E447" i="2" s="1"/>
  <c r="A448" i="2"/>
  <c r="Z448" i="2" s="1"/>
  <c r="E448" i="2" s="1"/>
  <c r="A449" i="2"/>
  <c r="Z449" i="2" s="1"/>
  <c r="E449" i="2" s="1"/>
  <c r="A450" i="2"/>
  <c r="Z450" i="2" s="1"/>
  <c r="E450" i="2" s="1"/>
  <c r="A451" i="2"/>
  <c r="Z451" i="2" s="1"/>
  <c r="E451" i="2" s="1"/>
  <c r="A452" i="2"/>
  <c r="Z452" i="2" s="1"/>
  <c r="E452" i="2" s="1"/>
  <c r="A453" i="2"/>
  <c r="Z453" i="2" s="1"/>
  <c r="E453" i="2" s="1"/>
  <c r="A454" i="2"/>
  <c r="Z454" i="2" s="1"/>
  <c r="E454" i="2" s="1"/>
  <c r="A455" i="2"/>
  <c r="Z455" i="2" s="1"/>
  <c r="E455" i="2" s="1"/>
  <c r="A456" i="2"/>
  <c r="Z456" i="2" s="1"/>
  <c r="E456" i="2" s="1"/>
  <c r="A457" i="2"/>
  <c r="Z457" i="2" s="1"/>
  <c r="E457" i="2" s="1"/>
  <c r="A458" i="2"/>
  <c r="Z458" i="2" s="1"/>
  <c r="E458" i="2" s="1"/>
  <c r="A459" i="2"/>
  <c r="Z459" i="2" s="1"/>
  <c r="E459" i="2" s="1"/>
  <c r="A460" i="2"/>
  <c r="Z460" i="2" s="1"/>
  <c r="E460" i="2" s="1"/>
  <c r="A461" i="2"/>
  <c r="Z461" i="2" s="1"/>
  <c r="E461" i="2" s="1"/>
  <c r="A462" i="2"/>
  <c r="Z462" i="2" s="1"/>
  <c r="E462" i="2" s="1"/>
  <c r="A463" i="2"/>
  <c r="Z463" i="2" s="1"/>
  <c r="E463" i="2" s="1"/>
  <c r="A464" i="2"/>
  <c r="Z464" i="2" s="1"/>
  <c r="E464" i="2" s="1"/>
  <c r="A465" i="2"/>
  <c r="Z465" i="2" s="1"/>
  <c r="E465" i="2" s="1"/>
  <c r="A466" i="2"/>
  <c r="Z466" i="2" s="1"/>
  <c r="E466" i="2" s="1"/>
  <c r="A467" i="2"/>
  <c r="Z467" i="2" s="1"/>
  <c r="E467" i="2" s="1"/>
  <c r="A468" i="2"/>
  <c r="Z468" i="2" s="1"/>
  <c r="E468" i="2" s="1"/>
  <c r="A469" i="2"/>
  <c r="Z469" i="2" s="1"/>
  <c r="E469" i="2" s="1"/>
  <c r="A470" i="2"/>
  <c r="Z470" i="2" s="1"/>
  <c r="E470" i="2" s="1"/>
  <c r="A471" i="2"/>
  <c r="Z471" i="2" s="1"/>
  <c r="E471" i="2" s="1"/>
  <c r="A472" i="2"/>
  <c r="Z472" i="2" s="1"/>
  <c r="E472" i="2" s="1"/>
  <c r="A473" i="2"/>
  <c r="Z473" i="2" s="1"/>
  <c r="E473" i="2" s="1"/>
  <c r="A474" i="2"/>
  <c r="Z474" i="2" s="1"/>
  <c r="E474" i="2" s="1"/>
  <c r="A475" i="2"/>
  <c r="Z475" i="2" s="1"/>
  <c r="E475" i="2" s="1"/>
  <c r="A476" i="2"/>
  <c r="Z476" i="2" s="1"/>
  <c r="E476" i="2" s="1"/>
  <c r="A477" i="2"/>
  <c r="Z477" i="2" s="1"/>
  <c r="E477" i="2" s="1"/>
  <c r="A478" i="2"/>
  <c r="Z478" i="2" s="1"/>
  <c r="E478" i="2" s="1"/>
  <c r="A479" i="2"/>
  <c r="Z479" i="2" s="1"/>
  <c r="E479" i="2" s="1"/>
  <c r="A480" i="2"/>
  <c r="Z480" i="2" s="1"/>
  <c r="E480" i="2" s="1"/>
  <c r="A481" i="2"/>
  <c r="Z481" i="2" s="1"/>
  <c r="E481" i="2" s="1"/>
  <c r="A482" i="2"/>
  <c r="Z482" i="2" s="1"/>
  <c r="E482" i="2" s="1"/>
  <c r="A483" i="2"/>
  <c r="Z483" i="2" s="1"/>
  <c r="E483" i="2" s="1"/>
  <c r="A484" i="2"/>
  <c r="Z484" i="2" s="1"/>
  <c r="E484" i="2" s="1"/>
  <c r="A485" i="2"/>
  <c r="Z485" i="2" s="1"/>
  <c r="E485" i="2" s="1"/>
  <c r="A486" i="2"/>
  <c r="Z486" i="2" s="1"/>
  <c r="E486" i="2" s="1"/>
  <c r="A487" i="2"/>
  <c r="Z487" i="2" s="1"/>
  <c r="E487" i="2" s="1"/>
  <c r="A488" i="2"/>
  <c r="Z488" i="2" s="1"/>
  <c r="E488" i="2" s="1"/>
  <c r="A489" i="2"/>
  <c r="Z489" i="2" s="1"/>
  <c r="E489" i="2" s="1"/>
  <c r="A490" i="2"/>
  <c r="Z490" i="2" s="1"/>
  <c r="E490" i="2" s="1"/>
  <c r="A491" i="2"/>
  <c r="Z491" i="2" s="1"/>
  <c r="E491" i="2" s="1"/>
  <c r="A492" i="2"/>
  <c r="Z492" i="2" s="1"/>
  <c r="E492" i="2" s="1"/>
  <c r="A493" i="2"/>
  <c r="Z493" i="2" s="1"/>
  <c r="E493" i="2" s="1"/>
  <c r="A494" i="2"/>
  <c r="Z494" i="2" s="1"/>
  <c r="E494" i="2" s="1"/>
  <c r="A495" i="2"/>
  <c r="Z495" i="2" s="1"/>
  <c r="E495" i="2" s="1"/>
  <c r="A496" i="2"/>
  <c r="Z496" i="2" s="1"/>
  <c r="E496" i="2" s="1"/>
  <c r="A497" i="2"/>
  <c r="Z497" i="2" s="1"/>
  <c r="E497" i="2" s="1"/>
  <c r="A498" i="2"/>
  <c r="Z498" i="2" s="1"/>
  <c r="E498" i="2" s="1"/>
  <c r="A499" i="2"/>
  <c r="Z499" i="2" s="1"/>
  <c r="E499" i="2" s="1"/>
  <c r="A500" i="2"/>
  <c r="Z500" i="2" s="1"/>
  <c r="E500" i="2" s="1"/>
  <c r="A501" i="2"/>
  <c r="Z501" i="2" s="1"/>
  <c r="E501" i="2" s="1"/>
  <c r="A502" i="2"/>
  <c r="Z502" i="2" s="1"/>
  <c r="E502" i="2" s="1"/>
  <c r="A503" i="2"/>
  <c r="Z503" i="2" s="1"/>
  <c r="E503" i="2" s="1"/>
  <c r="A504" i="2"/>
  <c r="Z504" i="2" s="1"/>
  <c r="E504" i="2" s="1"/>
  <c r="A505" i="2"/>
  <c r="Z505" i="2" s="1"/>
  <c r="E505" i="2" s="1"/>
  <c r="A506" i="2"/>
  <c r="Z506" i="2" s="1"/>
  <c r="E506" i="2" s="1"/>
  <c r="A507" i="2"/>
  <c r="Z507" i="2" s="1"/>
  <c r="E507" i="2" s="1"/>
  <c r="A508" i="2"/>
  <c r="Z508" i="2" s="1"/>
  <c r="E508" i="2" s="1"/>
  <c r="A509" i="2"/>
  <c r="Z509" i="2" s="1"/>
  <c r="E509" i="2" s="1"/>
  <c r="A510" i="2"/>
  <c r="Z510" i="2" s="1"/>
  <c r="E510" i="2" s="1"/>
  <c r="A511" i="2"/>
  <c r="Z511" i="2" s="1"/>
  <c r="E511" i="2" s="1"/>
  <c r="A512" i="2"/>
  <c r="Z512" i="2" s="1"/>
  <c r="E512" i="2" s="1"/>
  <c r="A513" i="2"/>
  <c r="Z513" i="2" s="1"/>
  <c r="E513" i="2" s="1"/>
  <c r="A514" i="2"/>
  <c r="Z514" i="2" s="1"/>
  <c r="E514" i="2" s="1"/>
  <c r="A515" i="2"/>
  <c r="Z515" i="2" s="1"/>
  <c r="E515" i="2" s="1"/>
  <c r="A516" i="2"/>
  <c r="Z516" i="2" s="1"/>
  <c r="E516" i="2" s="1"/>
  <c r="A517" i="2"/>
  <c r="Z517" i="2" s="1"/>
  <c r="E517" i="2" s="1"/>
  <c r="A518" i="2"/>
  <c r="Z518" i="2" s="1"/>
  <c r="E518" i="2" s="1"/>
  <c r="A519" i="2"/>
  <c r="Z519" i="2" s="1"/>
  <c r="E519" i="2" s="1"/>
  <c r="A520" i="2"/>
  <c r="Z520" i="2" s="1"/>
  <c r="E520" i="2" s="1"/>
  <c r="A521" i="2"/>
  <c r="Z521" i="2" s="1"/>
  <c r="E521" i="2" s="1"/>
  <c r="A522" i="2"/>
  <c r="Z522" i="2" s="1"/>
  <c r="E522" i="2" s="1"/>
  <c r="A523" i="2"/>
  <c r="Z523" i="2" s="1"/>
  <c r="E523" i="2" s="1"/>
  <c r="A524" i="2"/>
  <c r="Z524" i="2" s="1"/>
  <c r="E524" i="2" s="1"/>
  <c r="A525" i="2"/>
  <c r="Z525" i="2" s="1"/>
  <c r="E525" i="2" s="1"/>
  <c r="A526" i="2"/>
  <c r="Z526" i="2" s="1"/>
  <c r="E526" i="2" s="1"/>
  <c r="A527" i="2"/>
  <c r="Z527" i="2" s="1"/>
  <c r="E527" i="2" s="1"/>
  <c r="A528" i="2"/>
  <c r="Z528" i="2" s="1"/>
  <c r="E528" i="2" s="1"/>
  <c r="A529" i="2"/>
  <c r="Z529" i="2" s="1"/>
  <c r="E529" i="2" s="1"/>
  <c r="A530" i="2"/>
  <c r="Z530" i="2" s="1"/>
  <c r="E530" i="2" s="1"/>
  <c r="A531" i="2"/>
  <c r="Z531" i="2" s="1"/>
  <c r="E531" i="2" s="1"/>
  <c r="A532" i="2"/>
  <c r="Z532" i="2" s="1"/>
  <c r="E532" i="2" s="1"/>
  <c r="A533" i="2"/>
  <c r="Z533" i="2" s="1"/>
  <c r="E533" i="2" s="1"/>
  <c r="A534" i="2"/>
  <c r="Z534" i="2" s="1"/>
  <c r="E534" i="2" s="1"/>
  <c r="A535" i="2"/>
  <c r="Z535" i="2" s="1"/>
  <c r="E535" i="2" s="1"/>
  <c r="A536" i="2"/>
  <c r="Z536" i="2" s="1"/>
  <c r="E536" i="2" s="1"/>
  <c r="A537" i="2"/>
  <c r="Z537" i="2" s="1"/>
  <c r="E537" i="2" s="1"/>
  <c r="A538" i="2"/>
  <c r="Z538" i="2" s="1"/>
  <c r="E538" i="2" s="1"/>
  <c r="A539" i="2"/>
  <c r="Z539" i="2" s="1"/>
  <c r="E539" i="2" s="1"/>
  <c r="A540" i="2"/>
  <c r="Z540" i="2" s="1"/>
  <c r="E540" i="2" s="1"/>
  <c r="A541" i="2"/>
  <c r="Z541" i="2" s="1"/>
  <c r="E541" i="2" s="1"/>
  <c r="A542" i="2"/>
  <c r="Z542" i="2" s="1"/>
  <c r="E542" i="2" s="1"/>
  <c r="A543" i="2"/>
  <c r="Z543" i="2" s="1"/>
  <c r="E543" i="2" s="1"/>
  <c r="A544" i="2"/>
  <c r="Z544" i="2" s="1"/>
  <c r="E544" i="2" s="1"/>
  <c r="A545" i="2"/>
  <c r="Z545" i="2" s="1"/>
  <c r="E545" i="2" s="1"/>
  <c r="A546" i="2"/>
  <c r="Z546" i="2" s="1"/>
  <c r="E546" i="2" s="1"/>
  <c r="A547" i="2"/>
  <c r="Z547" i="2" s="1"/>
  <c r="E547" i="2" s="1"/>
  <c r="A548" i="2"/>
  <c r="Z548" i="2" s="1"/>
  <c r="E548" i="2" s="1"/>
  <c r="A549" i="2"/>
  <c r="Z549" i="2" s="1"/>
  <c r="E549" i="2" s="1"/>
  <c r="A550" i="2"/>
  <c r="Z550" i="2" s="1"/>
  <c r="E550" i="2" s="1"/>
  <c r="A551" i="2"/>
  <c r="Z551" i="2" s="1"/>
  <c r="E551" i="2" s="1"/>
  <c r="A552" i="2"/>
  <c r="Z552" i="2" s="1"/>
  <c r="E552" i="2" s="1"/>
  <c r="A553" i="2"/>
  <c r="Z553" i="2" s="1"/>
  <c r="E553" i="2" s="1"/>
  <c r="A554" i="2"/>
  <c r="Z554" i="2" s="1"/>
  <c r="E554" i="2" s="1"/>
  <c r="A555" i="2"/>
  <c r="Z555" i="2" s="1"/>
  <c r="E555" i="2" s="1"/>
  <c r="A556" i="2"/>
  <c r="Z556" i="2" s="1"/>
  <c r="E556" i="2" s="1"/>
  <c r="A557" i="2"/>
  <c r="Z557" i="2" s="1"/>
  <c r="E557" i="2" s="1"/>
  <c r="A558" i="2"/>
  <c r="Z558" i="2" s="1"/>
  <c r="E558" i="2" s="1"/>
  <c r="A559" i="2"/>
  <c r="Z559" i="2" s="1"/>
  <c r="E559" i="2" s="1"/>
  <c r="A560" i="2"/>
  <c r="Z560" i="2" s="1"/>
  <c r="E560" i="2" s="1"/>
  <c r="A561" i="2"/>
  <c r="Z561" i="2" s="1"/>
  <c r="E561" i="2" s="1"/>
  <c r="A562" i="2"/>
  <c r="Z562" i="2" s="1"/>
  <c r="E562" i="2" s="1"/>
  <c r="A563" i="2"/>
  <c r="Z563" i="2" s="1"/>
  <c r="E563" i="2" s="1"/>
  <c r="A564" i="2"/>
  <c r="Z564" i="2" s="1"/>
  <c r="E564" i="2" s="1"/>
  <c r="A565" i="2"/>
  <c r="Z565" i="2" s="1"/>
  <c r="E565" i="2" s="1"/>
  <c r="A566" i="2"/>
  <c r="Z566" i="2" s="1"/>
  <c r="E566" i="2" s="1"/>
  <c r="A567" i="2"/>
  <c r="Z567" i="2" s="1"/>
  <c r="E567" i="2" s="1"/>
  <c r="A568" i="2"/>
  <c r="Z568" i="2" s="1"/>
  <c r="E568" i="2" s="1"/>
  <c r="A569" i="2"/>
  <c r="Z569" i="2" s="1"/>
  <c r="E569" i="2" s="1"/>
  <c r="A570" i="2"/>
  <c r="Z570" i="2" s="1"/>
  <c r="E570" i="2" s="1"/>
  <c r="A571" i="2"/>
  <c r="Z571" i="2" s="1"/>
  <c r="E571" i="2" s="1"/>
  <c r="A572" i="2"/>
  <c r="Z572" i="2" s="1"/>
  <c r="E572" i="2" s="1"/>
  <c r="A573" i="2"/>
  <c r="Z573" i="2" s="1"/>
  <c r="E573" i="2" s="1"/>
  <c r="A574" i="2"/>
  <c r="Z574" i="2" s="1"/>
  <c r="E574" i="2" s="1"/>
  <c r="A575" i="2"/>
  <c r="Z575" i="2" s="1"/>
  <c r="E575" i="2" s="1"/>
  <c r="A576" i="2"/>
  <c r="Z576" i="2" s="1"/>
  <c r="E576" i="2" s="1"/>
  <c r="A577" i="2"/>
  <c r="Z577" i="2" s="1"/>
  <c r="E577" i="2" s="1"/>
  <c r="A578" i="2"/>
  <c r="Z578" i="2" s="1"/>
  <c r="E578" i="2" s="1"/>
  <c r="A579" i="2"/>
  <c r="Z579" i="2" s="1"/>
  <c r="E579" i="2" s="1"/>
  <c r="A580" i="2"/>
  <c r="Z580" i="2" s="1"/>
  <c r="E580" i="2" s="1"/>
  <c r="A581" i="2"/>
  <c r="Z581" i="2" s="1"/>
  <c r="E581" i="2" s="1"/>
  <c r="A582" i="2"/>
  <c r="Z582" i="2" s="1"/>
  <c r="E582" i="2" s="1"/>
  <c r="A583" i="2"/>
  <c r="Z583" i="2" s="1"/>
  <c r="E583" i="2" s="1"/>
  <c r="A584" i="2"/>
  <c r="Z584" i="2" s="1"/>
  <c r="E584" i="2" s="1"/>
  <c r="A585" i="2"/>
  <c r="Z585" i="2" s="1"/>
  <c r="E585" i="2" s="1"/>
  <c r="A586" i="2"/>
  <c r="Z586" i="2" s="1"/>
  <c r="E586" i="2" s="1"/>
  <c r="A587" i="2"/>
  <c r="Z587" i="2" s="1"/>
  <c r="E587" i="2" s="1"/>
  <c r="A588" i="2"/>
  <c r="Z588" i="2" s="1"/>
  <c r="E588" i="2" s="1"/>
  <c r="A589" i="2"/>
  <c r="Z589" i="2" s="1"/>
  <c r="E589" i="2" s="1"/>
  <c r="A590" i="2"/>
  <c r="Z590" i="2" s="1"/>
  <c r="E590" i="2" s="1"/>
  <c r="A591" i="2"/>
  <c r="Z591" i="2" s="1"/>
  <c r="E591" i="2" s="1"/>
  <c r="A592" i="2"/>
  <c r="Z592" i="2" s="1"/>
  <c r="E592" i="2" s="1"/>
  <c r="A593" i="2"/>
  <c r="Z593" i="2" s="1"/>
  <c r="E593" i="2" s="1"/>
  <c r="A594" i="2"/>
  <c r="Z594" i="2" s="1"/>
  <c r="E594" i="2" s="1"/>
  <c r="A595" i="2"/>
  <c r="Z595" i="2" s="1"/>
  <c r="E595" i="2" s="1"/>
  <c r="A596" i="2"/>
  <c r="Z596" i="2" s="1"/>
  <c r="E596" i="2" s="1"/>
  <c r="A597" i="2"/>
  <c r="Z597" i="2" s="1"/>
  <c r="E597" i="2" s="1"/>
  <c r="A598" i="2"/>
  <c r="Z598" i="2" s="1"/>
  <c r="E598" i="2" s="1"/>
  <c r="A599" i="2"/>
  <c r="Z599" i="2" s="1"/>
  <c r="E599" i="2" s="1"/>
  <c r="A600" i="2"/>
  <c r="Z600" i="2" s="1"/>
  <c r="E600" i="2" s="1"/>
  <c r="A2" i="2"/>
  <c r="Z2" i="2" s="1"/>
  <c r="E2" i="2" s="1"/>
  <c r="A3" i="3" l="1"/>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A3" i="1" l="1"/>
  <c r="AF3" i="1" s="1"/>
  <c r="E3" i="1" s="1"/>
  <c r="B3" i="1"/>
  <c r="A4" i="1"/>
  <c r="AF4" i="1" s="1"/>
  <c r="E4" i="1" s="1"/>
  <c r="B4" i="1"/>
  <c r="A5" i="1"/>
  <c r="AF5" i="1" s="1"/>
  <c r="E5" i="1" s="1"/>
  <c r="B5" i="1"/>
  <c r="A6" i="1"/>
  <c r="AF6" i="1" s="1"/>
  <c r="E6" i="1" s="1"/>
  <c r="B6" i="1"/>
  <c r="A7" i="1"/>
  <c r="AF7" i="1" s="1"/>
  <c r="E7" i="1" s="1"/>
  <c r="B7" i="1"/>
  <c r="A8" i="1"/>
  <c r="AF8" i="1" s="1"/>
  <c r="E8" i="1" s="1"/>
  <c r="B8" i="1"/>
  <c r="A9" i="1"/>
  <c r="AF9" i="1" s="1"/>
  <c r="E9" i="1" s="1"/>
  <c r="B9" i="1"/>
  <c r="A10" i="1"/>
  <c r="AF10" i="1" s="1"/>
  <c r="E10" i="1" s="1"/>
  <c r="B10" i="1"/>
  <c r="A11" i="1"/>
  <c r="AF11" i="1" s="1"/>
  <c r="E11" i="1" s="1"/>
  <c r="B11" i="1"/>
  <c r="A12" i="1"/>
  <c r="AF12" i="1" s="1"/>
  <c r="E12" i="1" s="1"/>
  <c r="B12" i="1"/>
  <c r="A13" i="1"/>
  <c r="AF13" i="1" s="1"/>
  <c r="E13" i="1" s="1"/>
  <c r="B13" i="1"/>
  <c r="A14" i="1"/>
  <c r="AF14" i="1" s="1"/>
  <c r="E14" i="1" s="1"/>
  <c r="B14" i="1"/>
  <c r="A15" i="1"/>
  <c r="AF15" i="1" s="1"/>
  <c r="E15" i="1" s="1"/>
  <c r="B15" i="1"/>
  <c r="A16" i="1"/>
  <c r="AF16" i="1" s="1"/>
  <c r="E16" i="1" s="1"/>
  <c r="B16" i="1"/>
  <c r="A17" i="1"/>
  <c r="AF17" i="1" s="1"/>
  <c r="E17" i="1" s="1"/>
  <c r="B17" i="1"/>
  <c r="A18" i="1"/>
  <c r="AF18" i="1" s="1"/>
  <c r="E18" i="1" s="1"/>
  <c r="B18" i="1"/>
  <c r="A19" i="1"/>
  <c r="AF19" i="1" s="1"/>
  <c r="E19" i="1" s="1"/>
  <c r="B19" i="1"/>
  <c r="A20" i="1"/>
  <c r="AF20" i="1" s="1"/>
  <c r="E20" i="1" s="1"/>
  <c r="B20" i="1"/>
  <c r="A21" i="1"/>
  <c r="AF21" i="1" s="1"/>
  <c r="E21" i="1" s="1"/>
  <c r="B21" i="1"/>
  <c r="A22" i="1"/>
  <c r="AF22" i="1" s="1"/>
  <c r="E22" i="1" s="1"/>
  <c r="B22" i="1"/>
  <c r="A23" i="1"/>
  <c r="AF23" i="1" s="1"/>
  <c r="E23" i="1" s="1"/>
  <c r="B23" i="1"/>
  <c r="A24" i="1"/>
  <c r="AF24" i="1" s="1"/>
  <c r="E24" i="1" s="1"/>
  <c r="B24" i="1"/>
  <c r="A25" i="1"/>
  <c r="AF25" i="1" s="1"/>
  <c r="E25" i="1" s="1"/>
  <c r="B25" i="1"/>
  <c r="A26" i="1"/>
  <c r="AF26" i="1" s="1"/>
  <c r="E26" i="1" s="1"/>
  <c r="B26" i="1"/>
  <c r="A27" i="1"/>
  <c r="AF27" i="1" s="1"/>
  <c r="E27" i="1" s="1"/>
  <c r="B27" i="1"/>
  <c r="A28" i="1"/>
  <c r="AF28" i="1" s="1"/>
  <c r="E28" i="1" s="1"/>
  <c r="B28" i="1"/>
  <c r="A29" i="1"/>
  <c r="AF29" i="1" s="1"/>
  <c r="E29" i="1" s="1"/>
  <c r="B29" i="1"/>
  <c r="A30" i="1"/>
  <c r="AF30" i="1" s="1"/>
  <c r="E30" i="1" s="1"/>
  <c r="B30" i="1"/>
  <c r="A31" i="1"/>
  <c r="AF31" i="1" s="1"/>
  <c r="E31" i="1" s="1"/>
  <c r="B31" i="1"/>
  <c r="A32" i="1"/>
  <c r="AF32" i="1" s="1"/>
  <c r="E32" i="1" s="1"/>
  <c r="B32" i="1"/>
  <c r="A33" i="1"/>
  <c r="AF33" i="1" s="1"/>
  <c r="E33" i="1" s="1"/>
  <c r="B33" i="1"/>
  <c r="A34" i="1"/>
  <c r="AF34" i="1" s="1"/>
  <c r="E34" i="1" s="1"/>
  <c r="B34" i="1"/>
  <c r="A35" i="1"/>
  <c r="AF35" i="1" s="1"/>
  <c r="E35" i="1" s="1"/>
  <c r="B35" i="1"/>
  <c r="A36" i="1"/>
  <c r="AF36" i="1" s="1"/>
  <c r="E36" i="1" s="1"/>
  <c r="B36" i="1"/>
  <c r="A37" i="1"/>
  <c r="AF37" i="1" s="1"/>
  <c r="E37" i="1" s="1"/>
  <c r="B37" i="1"/>
  <c r="A38" i="1"/>
  <c r="AF38" i="1" s="1"/>
  <c r="E38" i="1" s="1"/>
  <c r="B38" i="1"/>
  <c r="A39" i="1"/>
  <c r="AF39" i="1" s="1"/>
  <c r="E39" i="1" s="1"/>
  <c r="B39" i="1"/>
  <c r="A40" i="1"/>
  <c r="AF40" i="1" s="1"/>
  <c r="E40" i="1" s="1"/>
  <c r="B40" i="1"/>
  <c r="A41" i="1"/>
  <c r="AF41" i="1" s="1"/>
  <c r="E41" i="1" s="1"/>
  <c r="B41" i="1"/>
  <c r="A42" i="1"/>
  <c r="AF42" i="1" s="1"/>
  <c r="E42" i="1" s="1"/>
  <c r="B42" i="1"/>
  <c r="A43" i="1"/>
  <c r="AF43" i="1" s="1"/>
  <c r="E43" i="1" s="1"/>
  <c r="B43" i="1"/>
  <c r="A44" i="1"/>
  <c r="AF44" i="1" s="1"/>
  <c r="E44" i="1" s="1"/>
  <c r="B44" i="1"/>
  <c r="A45" i="1"/>
  <c r="AF45" i="1" s="1"/>
  <c r="E45" i="1" s="1"/>
  <c r="B45" i="1"/>
  <c r="A46" i="1"/>
  <c r="AF46" i="1" s="1"/>
  <c r="E46" i="1" s="1"/>
  <c r="B46" i="1"/>
  <c r="A47" i="1"/>
  <c r="AF47" i="1" s="1"/>
  <c r="E47" i="1" s="1"/>
  <c r="B47" i="1"/>
  <c r="A48" i="1"/>
  <c r="AF48" i="1" s="1"/>
  <c r="E48" i="1" s="1"/>
  <c r="B48" i="1"/>
  <c r="A49" i="1"/>
  <c r="AF49" i="1" s="1"/>
  <c r="E49" i="1" s="1"/>
  <c r="B49" i="1"/>
  <c r="A50" i="1"/>
  <c r="AF50" i="1" s="1"/>
  <c r="E50" i="1" s="1"/>
  <c r="B50" i="1"/>
  <c r="A51" i="1"/>
  <c r="AF51" i="1" s="1"/>
  <c r="E51" i="1" s="1"/>
  <c r="B51" i="1"/>
  <c r="A52" i="1"/>
  <c r="AF52" i="1" s="1"/>
  <c r="E52" i="1" s="1"/>
  <c r="B52" i="1"/>
  <c r="A53" i="1"/>
  <c r="AF53" i="1" s="1"/>
  <c r="E53" i="1" s="1"/>
  <c r="B53" i="1"/>
  <c r="A54" i="1"/>
  <c r="AF54" i="1" s="1"/>
  <c r="E54" i="1" s="1"/>
  <c r="B54" i="1"/>
  <c r="A55" i="1"/>
  <c r="AF55" i="1" s="1"/>
  <c r="E55" i="1" s="1"/>
  <c r="B55" i="1"/>
  <c r="A56" i="1"/>
  <c r="AF56" i="1" s="1"/>
  <c r="E56" i="1" s="1"/>
  <c r="B56" i="1"/>
  <c r="A57" i="1"/>
  <c r="AF57" i="1" s="1"/>
  <c r="E57" i="1" s="1"/>
  <c r="B57" i="1"/>
  <c r="A58" i="1"/>
  <c r="AF58" i="1" s="1"/>
  <c r="E58" i="1" s="1"/>
  <c r="B58" i="1"/>
  <c r="A59" i="1"/>
  <c r="AF59" i="1" s="1"/>
  <c r="E59" i="1" s="1"/>
  <c r="B59" i="1"/>
  <c r="A60" i="1"/>
  <c r="AF60" i="1" s="1"/>
  <c r="E60" i="1" s="1"/>
  <c r="B60" i="1"/>
  <c r="A61" i="1"/>
  <c r="AF61" i="1" s="1"/>
  <c r="E61" i="1" s="1"/>
  <c r="B61" i="1"/>
  <c r="A62" i="1"/>
  <c r="AF62" i="1" s="1"/>
  <c r="E62" i="1" s="1"/>
  <c r="B62" i="1"/>
  <c r="A63" i="1"/>
  <c r="AF63" i="1" s="1"/>
  <c r="E63" i="1" s="1"/>
  <c r="B63" i="1"/>
  <c r="A64" i="1"/>
  <c r="AF64" i="1" s="1"/>
  <c r="E64" i="1" s="1"/>
  <c r="B64" i="1"/>
  <c r="A65" i="1"/>
  <c r="AF65" i="1" s="1"/>
  <c r="E65" i="1" s="1"/>
  <c r="B65" i="1"/>
  <c r="A66" i="1"/>
  <c r="AF66" i="1" s="1"/>
  <c r="E66" i="1" s="1"/>
  <c r="B66" i="1"/>
  <c r="A67" i="1"/>
  <c r="AF67" i="1" s="1"/>
  <c r="E67" i="1" s="1"/>
  <c r="B67" i="1"/>
  <c r="A68" i="1"/>
  <c r="AF68" i="1" s="1"/>
  <c r="E68" i="1" s="1"/>
  <c r="B68" i="1"/>
  <c r="A69" i="1"/>
  <c r="AF69" i="1" s="1"/>
  <c r="E69" i="1" s="1"/>
  <c r="B69" i="1"/>
  <c r="A70" i="1"/>
  <c r="AF70" i="1" s="1"/>
  <c r="E70" i="1" s="1"/>
  <c r="B70" i="1"/>
  <c r="A71" i="1"/>
  <c r="AF71" i="1" s="1"/>
  <c r="E71" i="1" s="1"/>
  <c r="B71" i="1"/>
  <c r="A72" i="1"/>
  <c r="AF72" i="1" s="1"/>
  <c r="E72" i="1" s="1"/>
  <c r="B72" i="1"/>
  <c r="A73" i="1"/>
  <c r="AF73" i="1" s="1"/>
  <c r="E73" i="1" s="1"/>
  <c r="B73" i="1"/>
  <c r="A74" i="1"/>
  <c r="AF74" i="1" s="1"/>
  <c r="E74" i="1" s="1"/>
  <c r="B74" i="1"/>
  <c r="A75" i="1"/>
  <c r="AF75" i="1" s="1"/>
  <c r="E75" i="1" s="1"/>
  <c r="B75" i="1"/>
  <c r="A76" i="1"/>
  <c r="AF76" i="1" s="1"/>
  <c r="E76" i="1" s="1"/>
  <c r="B76" i="1"/>
  <c r="A77" i="1"/>
  <c r="AF77" i="1" s="1"/>
  <c r="E77" i="1" s="1"/>
  <c r="B77" i="1"/>
  <c r="A78" i="1"/>
  <c r="AF78" i="1" s="1"/>
  <c r="E78" i="1" s="1"/>
  <c r="B78" i="1"/>
  <c r="A79" i="1"/>
  <c r="AF79" i="1" s="1"/>
  <c r="E79" i="1" s="1"/>
  <c r="B79" i="1"/>
  <c r="A80" i="1"/>
  <c r="AF80" i="1" s="1"/>
  <c r="E80" i="1" s="1"/>
  <c r="B80" i="1"/>
  <c r="A81" i="1"/>
  <c r="AF81" i="1" s="1"/>
  <c r="E81" i="1" s="1"/>
  <c r="B81" i="1"/>
  <c r="A82" i="1"/>
  <c r="AF82" i="1" s="1"/>
  <c r="E82" i="1" s="1"/>
  <c r="B82" i="1"/>
  <c r="A83" i="1"/>
  <c r="AF83" i="1" s="1"/>
  <c r="E83" i="1" s="1"/>
  <c r="B83" i="1"/>
  <c r="A84" i="1"/>
  <c r="AF84" i="1" s="1"/>
  <c r="E84" i="1" s="1"/>
  <c r="B84" i="1"/>
  <c r="A85" i="1"/>
  <c r="AF85" i="1" s="1"/>
  <c r="E85" i="1" s="1"/>
  <c r="B85" i="1"/>
  <c r="A86" i="1"/>
  <c r="AF86" i="1" s="1"/>
  <c r="E86" i="1" s="1"/>
  <c r="B86" i="1"/>
  <c r="A87" i="1"/>
  <c r="AF87" i="1" s="1"/>
  <c r="E87" i="1" s="1"/>
  <c r="B87" i="1"/>
  <c r="A88" i="1"/>
  <c r="AF88" i="1" s="1"/>
  <c r="E88" i="1" s="1"/>
  <c r="B88" i="1"/>
  <c r="A89" i="1"/>
  <c r="AF89" i="1" s="1"/>
  <c r="E89" i="1" s="1"/>
  <c r="B89" i="1"/>
  <c r="A90" i="1"/>
  <c r="AF90" i="1" s="1"/>
  <c r="E90" i="1" s="1"/>
  <c r="B90" i="1"/>
  <c r="A91" i="1"/>
  <c r="AF91" i="1" s="1"/>
  <c r="E91" i="1" s="1"/>
  <c r="B91" i="1"/>
  <c r="A92" i="1"/>
  <c r="AF92" i="1" s="1"/>
  <c r="E92" i="1" s="1"/>
  <c r="B92" i="1"/>
  <c r="A93" i="1"/>
  <c r="AF93" i="1" s="1"/>
  <c r="E93" i="1" s="1"/>
  <c r="B93" i="1"/>
  <c r="A94" i="1"/>
  <c r="AF94" i="1" s="1"/>
  <c r="E94" i="1" s="1"/>
  <c r="B94" i="1"/>
  <c r="A95" i="1"/>
  <c r="AF95" i="1" s="1"/>
  <c r="E95" i="1" s="1"/>
  <c r="B95" i="1"/>
  <c r="A96" i="1"/>
  <c r="AF96" i="1" s="1"/>
  <c r="E96" i="1" s="1"/>
  <c r="B96" i="1"/>
  <c r="A97" i="1"/>
  <c r="AF97" i="1" s="1"/>
  <c r="E97" i="1" s="1"/>
  <c r="B97" i="1"/>
  <c r="A98" i="1"/>
  <c r="AF98" i="1" s="1"/>
  <c r="E98" i="1" s="1"/>
  <c r="B98" i="1"/>
  <c r="A99" i="1"/>
  <c r="AF99" i="1" s="1"/>
  <c r="E99" i="1" s="1"/>
  <c r="B99" i="1"/>
  <c r="A100" i="1"/>
  <c r="AF100" i="1" s="1"/>
  <c r="E100" i="1" s="1"/>
  <c r="B100" i="1"/>
  <c r="A101" i="1"/>
  <c r="AF101" i="1" s="1"/>
  <c r="E101" i="1" s="1"/>
  <c r="B101" i="1"/>
  <c r="A102" i="1"/>
  <c r="AF102" i="1" s="1"/>
  <c r="E102" i="1" s="1"/>
  <c r="B102" i="1"/>
  <c r="A103" i="1"/>
  <c r="AF103" i="1" s="1"/>
  <c r="E103" i="1" s="1"/>
  <c r="B103" i="1"/>
  <c r="A104" i="1"/>
  <c r="AF104" i="1" s="1"/>
  <c r="E104" i="1" s="1"/>
  <c r="B104" i="1"/>
  <c r="A105" i="1"/>
  <c r="AF105" i="1" s="1"/>
  <c r="E105" i="1" s="1"/>
  <c r="B105" i="1"/>
  <c r="A106" i="1"/>
  <c r="AF106" i="1" s="1"/>
  <c r="E106" i="1" s="1"/>
  <c r="B106" i="1"/>
  <c r="A107" i="1"/>
  <c r="AF107" i="1" s="1"/>
  <c r="E107" i="1" s="1"/>
  <c r="B107" i="1"/>
  <c r="A108" i="1"/>
  <c r="AF108" i="1" s="1"/>
  <c r="E108" i="1" s="1"/>
  <c r="B108" i="1"/>
  <c r="A109" i="1"/>
  <c r="AF109" i="1" s="1"/>
  <c r="E109" i="1" s="1"/>
  <c r="B109" i="1"/>
  <c r="A110" i="1"/>
  <c r="AF110" i="1" s="1"/>
  <c r="E110" i="1" s="1"/>
  <c r="B110" i="1"/>
  <c r="A111" i="1"/>
  <c r="AF111" i="1" s="1"/>
  <c r="E111" i="1" s="1"/>
  <c r="B111" i="1"/>
  <c r="A112" i="1"/>
  <c r="AF112" i="1" s="1"/>
  <c r="E112" i="1" s="1"/>
  <c r="B112" i="1"/>
  <c r="A113" i="1"/>
  <c r="AF113" i="1" s="1"/>
  <c r="E113" i="1" s="1"/>
  <c r="B113" i="1"/>
  <c r="A114" i="1"/>
  <c r="AF114" i="1" s="1"/>
  <c r="E114" i="1" s="1"/>
  <c r="B114" i="1"/>
  <c r="A115" i="1"/>
  <c r="AF115" i="1" s="1"/>
  <c r="E115" i="1" s="1"/>
  <c r="B115" i="1"/>
  <c r="A116" i="1"/>
  <c r="AF116" i="1" s="1"/>
  <c r="E116" i="1" s="1"/>
  <c r="B116" i="1"/>
  <c r="A117" i="1"/>
  <c r="AF117" i="1" s="1"/>
  <c r="E117" i="1" s="1"/>
  <c r="B117" i="1"/>
  <c r="A118" i="1"/>
  <c r="AF118" i="1" s="1"/>
  <c r="E118" i="1" s="1"/>
  <c r="B118" i="1"/>
  <c r="A119" i="1"/>
  <c r="AF119" i="1" s="1"/>
  <c r="E119" i="1" s="1"/>
  <c r="B119" i="1"/>
  <c r="A120" i="1"/>
  <c r="AF120" i="1" s="1"/>
  <c r="E120" i="1" s="1"/>
  <c r="B120" i="1"/>
  <c r="A121" i="1"/>
  <c r="AF121" i="1" s="1"/>
  <c r="E121" i="1" s="1"/>
  <c r="B121" i="1"/>
  <c r="A122" i="1"/>
  <c r="AF122" i="1" s="1"/>
  <c r="E122" i="1" s="1"/>
  <c r="B122" i="1"/>
  <c r="A123" i="1"/>
  <c r="AF123" i="1" s="1"/>
  <c r="E123" i="1" s="1"/>
  <c r="B123" i="1"/>
  <c r="A124" i="1"/>
  <c r="AF124" i="1" s="1"/>
  <c r="E124" i="1" s="1"/>
  <c r="B124" i="1"/>
  <c r="A125" i="1"/>
  <c r="AF125" i="1" s="1"/>
  <c r="E125" i="1" s="1"/>
  <c r="B125" i="1"/>
  <c r="A126" i="1"/>
  <c r="AF126" i="1" s="1"/>
  <c r="E126" i="1" s="1"/>
  <c r="B126" i="1"/>
  <c r="A127" i="1"/>
  <c r="AF127" i="1" s="1"/>
  <c r="E127" i="1" s="1"/>
  <c r="B127" i="1"/>
  <c r="A128" i="1"/>
  <c r="AF128" i="1" s="1"/>
  <c r="E128" i="1" s="1"/>
  <c r="B128" i="1"/>
  <c r="A129" i="1"/>
  <c r="AF129" i="1" s="1"/>
  <c r="E129" i="1" s="1"/>
  <c r="B129" i="1"/>
  <c r="A130" i="1"/>
  <c r="AF130" i="1" s="1"/>
  <c r="E130" i="1" s="1"/>
  <c r="B130" i="1"/>
  <c r="A131" i="1"/>
  <c r="AF131" i="1" s="1"/>
  <c r="E131" i="1" s="1"/>
  <c r="B131" i="1"/>
  <c r="A132" i="1"/>
  <c r="AF132" i="1" s="1"/>
  <c r="E132" i="1" s="1"/>
  <c r="B132" i="1"/>
  <c r="A133" i="1"/>
  <c r="AF133" i="1" s="1"/>
  <c r="E133" i="1" s="1"/>
  <c r="B133" i="1"/>
  <c r="A134" i="1"/>
  <c r="AF134" i="1" s="1"/>
  <c r="E134" i="1" s="1"/>
  <c r="B134" i="1"/>
  <c r="A135" i="1"/>
  <c r="AF135" i="1" s="1"/>
  <c r="E135" i="1" s="1"/>
  <c r="B135" i="1"/>
  <c r="A136" i="1"/>
  <c r="AF136" i="1" s="1"/>
  <c r="E136" i="1" s="1"/>
  <c r="B136" i="1"/>
  <c r="A137" i="1"/>
  <c r="AF137" i="1" s="1"/>
  <c r="E137" i="1" s="1"/>
  <c r="B137" i="1"/>
  <c r="A138" i="1"/>
  <c r="AF138" i="1" s="1"/>
  <c r="E138" i="1" s="1"/>
  <c r="B138" i="1"/>
  <c r="A139" i="1"/>
  <c r="AF139" i="1" s="1"/>
  <c r="E139" i="1" s="1"/>
  <c r="B139" i="1"/>
  <c r="A140" i="1"/>
  <c r="AF140" i="1" s="1"/>
  <c r="E140" i="1" s="1"/>
  <c r="B140" i="1"/>
  <c r="A141" i="1"/>
  <c r="AF141" i="1" s="1"/>
  <c r="E141" i="1" s="1"/>
  <c r="B141" i="1"/>
  <c r="A142" i="1"/>
  <c r="AF142" i="1" s="1"/>
  <c r="E142" i="1" s="1"/>
  <c r="B142" i="1"/>
  <c r="A143" i="1"/>
  <c r="AF143" i="1" s="1"/>
  <c r="E143" i="1" s="1"/>
  <c r="B143" i="1"/>
  <c r="A144" i="1"/>
  <c r="AF144" i="1" s="1"/>
  <c r="E144" i="1" s="1"/>
  <c r="B144" i="1"/>
  <c r="A145" i="1"/>
  <c r="AF145" i="1" s="1"/>
  <c r="E145" i="1" s="1"/>
  <c r="B145" i="1"/>
  <c r="A146" i="1"/>
  <c r="AF146" i="1" s="1"/>
  <c r="E146" i="1" s="1"/>
  <c r="B146" i="1"/>
  <c r="A147" i="1"/>
  <c r="AF147" i="1" s="1"/>
  <c r="E147" i="1" s="1"/>
  <c r="B147" i="1"/>
  <c r="A148" i="1"/>
  <c r="AF148" i="1" s="1"/>
  <c r="E148" i="1" s="1"/>
  <c r="B148" i="1"/>
  <c r="A149" i="1"/>
  <c r="AF149" i="1" s="1"/>
  <c r="E149" i="1" s="1"/>
  <c r="B149" i="1"/>
  <c r="A150" i="1"/>
  <c r="AF150" i="1" s="1"/>
  <c r="E150" i="1" s="1"/>
  <c r="B150" i="1"/>
  <c r="A151" i="1"/>
  <c r="AF151" i="1" s="1"/>
  <c r="E151" i="1" s="1"/>
  <c r="B151" i="1"/>
  <c r="A152" i="1"/>
  <c r="AF152" i="1" s="1"/>
  <c r="E152" i="1" s="1"/>
  <c r="B152" i="1"/>
  <c r="A153" i="1"/>
  <c r="AF153" i="1" s="1"/>
  <c r="E153" i="1" s="1"/>
  <c r="B153" i="1"/>
  <c r="A154" i="1"/>
  <c r="AF154" i="1" s="1"/>
  <c r="E154" i="1" s="1"/>
  <c r="B154" i="1"/>
  <c r="A155" i="1"/>
  <c r="AF155" i="1" s="1"/>
  <c r="E155" i="1" s="1"/>
  <c r="B155" i="1"/>
  <c r="A156" i="1"/>
  <c r="AF156" i="1" s="1"/>
  <c r="E156" i="1" s="1"/>
  <c r="B156" i="1"/>
  <c r="A157" i="1"/>
  <c r="AF157" i="1" s="1"/>
  <c r="E157" i="1" s="1"/>
  <c r="B157" i="1"/>
  <c r="A158" i="1"/>
  <c r="AF158" i="1" s="1"/>
  <c r="E158" i="1" s="1"/>
  <c r="B158" i="1"/>
  <c r="A159" i="1"/>
  <c r="AF159" i="1" s="1"/>
  <c r="E159" i="1" s="1"/>
  <c r="B159" i="1"/>
  <c r="A160" i="1"/>
  <c r="AF160" i="1" s="1"/>
  <c r="E160" i="1" s="1"/>
  <c r="B160" i="1"/>
  <c r="A161" i="1"/>
  <c r="AF161" i="1" s="1"/>
  <c r="E161" i="1" s="1"/>
  <c r="B161" i="1"/>
  <c r="A162" i="1"/>
  <c r="AF162" i="1" s="1"/>
  <c r="E162" i="1" s="1"/>
  <c r="B162" i="1"/>
  <c r="A163" i="1"/>
  <c r="AF163" i="1" s="1"/>
  <c r="E163" i="1" s="1"/>
  <c r="B163" i="1"/>
  <c r="A164" i="1"/>
  <c r="AF164" i="1" s="1"/>
  <c r="E164" i="1" s="1"/>
  <c r="B164" i="1"/>
  <c r="A165" i="1"/>
  <c r="AF165" i="1" s="1"/>
  <c r="E165" i="1" s="1"/>
  <c r="B165" i="1"/>
  <c r="A166" i="1"/>
  <c r="AF166" i="1" s="1"/>
  <c r="E166" i="1" s="1"/>
  <c r="B166" i="1"/>
  <c r="A167" i="1"/>
  <c r="AF167" i="1" s="1"/>
  <c r="E167" i="1" s="1"/>
  <c r="B167" i="1"/>
  <c r="A168" i="1"/>
  <c r="AF168" i="1" s="1"/>
  <c r="E168" i="1" s="1"/>
  <c r="B168" i="1"/>
  <c r="A169" i="1"/>
  <c r="AF169" i="1" s="1"/>
  <c r="E169" i="1" s="1"/>
  <c r="B169" i="1"/>
  <c r="A170" i="1"/>
  <c r="AF170" i="1" s="1"/>
  <c r="E170" i="1" s="1"/>
  <c r="B170" i="1"/>
  <c r="A171" i="1"/>
  <c r="AF171" i="1" s="1"/>
  <c r="E171" i="1" s="1"/>
  <c r="B171" i="1"/>
  <c r="A172" i="1"/>
  <c r="AF172" i="1" s="1"/>
  <c r="E172" i="1" s="1"/>
  <c r="B172" i="1"/>
  <c r="A173" i="1"/>
  <c r="AF173" i="1" s="1"/>
  <c r="E173" i="1" s="1"/>
  <c r="B173" i="1"/>
  <c r="A174" i="1"/>
  <c r="AF174" i="1" s="1"/>
  <c r="E174" i="1" s="1"/>
  <c r="B174" i="1"/>
  <c r="A175" i="1"/>
  <c r="AF175" i="1" s="1"/>
  <c r="E175" i="1" s="1"/>
  <c r="B175" i="1"/>
  <c r="A176" i="1"/>
  <c r="AF176" i="1" s="1"/>
  <c r="E176" i="1" s="1"/>
  <c r="B176" i="1"/>
  <c r="A177" i="1"/>
  <c r="AF177" i="1" s="1"/>
  <c r="E177" i="1" s="1"/>
  <c r="B177" i="1"/>
  <c r="A178" i="1"/>
  <c r="AF178" i="1" s="1"/>
  <c r="E178" i="1" s="1"/>
  <c r="B178" i="1"/>
  <c r="A179" i="1"/>
  <c r="AF179" i="1" s="1"/>
  <c r="E179" i="1" s="1"/>
  <c r="B179" i="1"/>
  <c r="A180" i="1"/>
  <c r="AF180" i="1" s="1"/>
  <c r="E180" i="1" s="1"/>
  <c r="B180" i="1"/>
  <c r="A181" i="1"/>
  <c r="AF181" i="1" s="1"/>
  <c r="E181" i="1" s="1"/>
  <c r="B181" i="1"/>
  <c r="A182" i="1"/>
  <c r="AF182" i="1" s="1"/>
  <c r="E182" i="1" s="1"/>
  <c r="B182" i="1"/>
  <c r="A183" i="1"/>
  <c r="AF183" i="1" s="1"/>
  <c r="E183" i="1" s="1"/>
  <c r="B183" i="1"/>
  <c r="A184" i="1"/>
  <c r="AF184" i="1" s="1"/>
  <c r="E184" i="1" s="1"/>
  <c r="B184" i="1"/>
  <c r="A185" i="1"/>
  <c r="AF185" i="1" s="1"/>
  <c r="E185" i="1" s="1"/>
  <c r="B185" i="1"/>
  <c r="A186" i="1"/>
  <c r="AF186" i="1" s="1"/>
  <c r="E186" i="1" s="1"/>
  <c r="B186" i="1"/>
  <c r="A187" i="1"/>
  <c r="AF187" i="1" s="1"/>
  <c r="E187" i="1" s="1"/>
  <c r="B187" i="1"/>
  <c r="A188" i="1"/>
  <c r="AF188" i="1" s="1"/>
  <c r="E188" i="1" s="1"/>
  <c r="B188" i="1"/>
  <c r="A189" i="1"/>
  <c r="AF189" i="1" s="1"/>
  <c r="E189" i="1" s="1"/>
  <c r="B189" i="1"/>
  <c r="A190" i="1"/>
  <c r="AF190" i="1" s="1"/>
  <c r="E190" i="1" s="1"/>
  <c r="B190" i="1"/>
  <c r="A191" i="1"/>
  <c r="AF191" i="1" s="1"/>
  <c r="E191" i="1" s="1"/>
  <c r="B191" i="1"/>
  <c r="A192" i="1"/>
  <c r="AF192" i="1" s="1"/>
  <c r="E192" i="1" s="1"/>
  <c r="B192" i="1"/>
  <c r="A193" i="1"/>
  <c r="AF193" i="1" s="1"/>
  <c r="E193" i="1" s="1"/>
  <c r="B193" i="1"/>
  <c r="A194" i="1"/>
  <c r="AF194" i="1" s="1"/>
  <c r="E194" i="1" s="1"/>
  <c r="B194" i="1"/>
  <c r="A195" i="1"/>
  <c r="AF195" i="1" s="1"/>
  <c r="E195" i="1" s="1"/>
  <c r="B195" i="1"/>
  <c r="A196" i="1"/>
  <c r="AF196" i="1" s="1"/>
  <c r="E196" i="1" s="1"/>
  <c r="B196" i="1"/>
  <c r="A197" i="1"/>
  <c r="AF197" i="1" s="1"/>
  <c r="E197" i="1" s="1"/>
  <c r="B197" i="1"/>
  <c r="A198" i="1"/>
  <c r="AF198" i="1" s="1"/>
  <c r="E198" i="1" s="1"/>
  <c r="B198" i="1"/>
  <c r="A199" i="1"/>
  <c r="AF199" i="1" s="1"/>
  <c r="E199" i="1" s="1"/>
  <c r="B199" i="1"/>
  <c r="A200" i="1"/>
  <c r="AF200" i="1" s="1"/>
  <c r="E200" i="1" s="1"/>
  <c r="B200" i="1"/>
  <c r="B2" i="1"/>
  <c r="A2" i="1"/>
  <c r="AF2" i="1" s="1"/>
  <c r="E2" i="1" s="1"/>
  <c r="A2" i="5" l="1"/>
  <c r="B2" i="5"/>
  <c r="A3" i="5"/>
  <c r="B3" i="5"/>
  <c r="A4" i="5"/>
  <c r="B4" i="5"/>
  <c r="A5" i="5"/>
  <c r="B5" i="5"/>
  <c r="A6" i="5"/>
  <c r="B6" i="5"/>
  <c r="A7" i="5"/>
  <c r="B7" i="5"/>
  <c r="A8" i="5"/>
  <c r="B8" i="5"/>
  <c r="A9" i="5"/>
  <c r="B9" i="5"/>
  <c r="A10" i="5"/>
  <c r="B10" i="5"/>
  <c r="A11" i="5"/>
  <c r="B11" i="5"/>
  <c r="A12" i="5"/>
  <c r="B12" i="5"/>
  <c r="A13" i="5"/>
  <c r="B13" i="5"/>
  <c r="C3" i="14" l="1"/>
  <c r="N3" i="3" l="1"/>
  <c r="O3" i="3"/>
  <c r="T3" i="3"/>
  <c r="S3" i="3"/>
  <c r="N4" i="3"/>
  <c r="O4" i="3"/>
  <c r="T4" i="3"/>
  <c r="S4" i="3"/>
  <c r="N5" i="3"/>
  <c r="O5" i="3"/>
  <c r="T5" i="3"/>
  <c r="S5" i="3"/>
  <c r="N6" i="3"/>
  <c r="O6" i="3"/>
  <c r="T6" i="3"/>
  <c r="S6" i="3"/>
  <c r="N7" i="3"/>
  <c r="O7" i="3"/>
  <c r="T7" i="3"/>
  <c r="S7" i="3"/>
  <c r="N8" i="3"/>
  <c r="O8" i="3"/>
  <c r="T8" i="3"/>
  <c r="S8" i="3"/>
  <c r="N9" i="3"/>
  <c r="O9" i="3"/>
  <c r="T9" i="3"/>
  <c r="S9" i="3"/>
  <c r="N10" i="3"/>
  <c r="O10" i="3"/>
  <c r="T10" i="3"/>
  <c r="S10" i="3"/>
  <c r="N11" i="3"/>
  <c r="O11" i="3"/>
  <c r="T11" i="3"/>
  <c r="S11" i="3"/>
  <c r="N12" i="3"/>
  <c r="O12" i="3"/>
  <c r="T12" i="3"/>
  <c r="S12" i="3"/>
  <c r="N13" i="3"/>
  <c r="O13" i="3"/>
  <c r="T13" i="3"/>
  <c r="S13" i="3"/>
  <c r="N14" i="3"/>
  <c r="O14" i="3"/>
  <c r="T14" i="3"/>
  <c r="S14" i="3"/>
  <c r="N15" i="3"/>
  <c r="O15" i="3"/>
  <c r="T15" i="3"/>
  <c r="S15" i="3"/>
  <c r="N16" i="3"/>
  <c r="O16" i="3"/>
  <c r="T16" i="3"/>
  <c r="S16" i="3"/>
  <c r="N17" i="3"/>
  <c r="O17" i="3"/>
  <c r="T17" i="3"/>
  <c r="S17" i="3"/>
  <c r="N18" i="3"/>
  <c r="O18" i="3"/>
  <c r="T18" i="3"/>
  <c r="S18" i="3"/>
  <c r="N19" i="3"/>
  <c r="O19" i="3"/>
  <c r="T19" i="3"/>
  <c r="S19" i="3"/>
  <c r="N20" i="3"/>
  <c r="O20" i="3"/>
  <c r="T20" i="3"/>
  <c r="S20" i="3"/>
  <c r="N21" i="3"/>
  <c r="O21" i="3"/>
  <c r="T21" i="3"/>
  <c r="S21" i="3"/>
  <c r="N22" i="3"/>
  <c r="O22" i="3"/>
  <c r="T22" i="3"/>
  <c r="S22" i="3"/>
  <c r="N23" i="3"/>
  <c r="O23" i="3"/>
  <c r="T23" i="3"/>
  <c r="S23" i="3"/>
  <c r="N24" i="3"/>
  <c r="O24" i="3"/>
  <c r="T24" i="3"/>
  <c r="S24" i="3"/>
  <c r="N25" i="3"/>
  <c r="O25" i="3"/>
  <c r="T25" i="3"/>
  <c r="S25" i="3"/>
  <c r="N26" i="3"/>
  <c r="O26" i="3"/>
  <c r="T26" i="3"/>
  <c r="S26" i="3"/>
  <c r="N27" i="3"/>
  <c r="O27" i="3"/>
  <c r="T27" i="3"/>
  <c r="S27" i="3"/>
  <c r="N28" i="3"/>
  <c r="O28" i="3"/>
  <c r="T28" i="3"/>
  <c r="S28" i="3"/>
  <c r="N29" i="3"/>
  <c r="O29" i="3"/>
  <c r="T29" i="3"/>
  <c r="S29" i="3"/>
  <c r="N30" i="3"/>
  <c r="O30" i="3"/>
  <c r="T30" i="3"/>
  <c r="S30" i="3"/>
  <c r="N31" i="3"/>
  <c r="O31" i="3"/>
  <c r="T31" i="3"/>
  <c r="S31" i="3"/>
  <c r="N32" i="3"/>
  <c r="O32" i="3"/>
  <c r="T32" i="3"/>
  <c r="S32" i="3"/>
  <c r="N33" i="3"/>
  <c r="O33" i="3"/>
  <c r="T33" i="3"/>
  <c r="S33" i="3"/>
  <c r="N34" i="3"/>
  <c r="O34" i="3"/>
  <c r="T34" i="3"/>
  <c r="S34" i="3"/>
  <c r="N35" i="3"/>
  <c r="O35" i="3"/>
  <c r="T35" i="3"/>
  <c r="S35" i="3"/>
  <c r="N36" i="3"/>
  <c r="O36" i="3"/>
  <c r="T36" i="3"/>
  <c r="S36" i="3"/>
  <c r="N37" i="3"/>
  <c r="O37" i="3"/>
  <c r="T37" i="3"/>
  <c r="S37" i="3"/>
  <c r="N38" i="3"/>
  <c r="O38" i="3"/>
  <c r="T38" i="3"/>
  <c r="S38" i="3"/>
  <c r="N39" i="3"/>
  <c r="O39" i="3"/>
  <c r="T39" i="3"/>
  <c r="S39" i="3"/>
  <c r="N40" i="3"/>
  <c r="O40" i="3"/>
  <c r="T40" i="3"/>
  <c r="S40" i="3"/>
  <c r="N41" i="3"/>
  <c r="O41" i="3"/>
  <c r="T41" i="3"/>
  <c r="S41" i="3"/>
  <c r="N42" i="3"/>
  <c r="O42" i="3"/>
  <c r="T42" i="3"/>
  <c r="S42" i="3"/>
  <c r="N43" i="3"/>
  <c r="O43" i="3"/>
  <c r="T43" i="3"/>
  <c r="S43" i="3"/>
  <c r="N44" i="3"/>
  <c r="O44" i="3"/>
  <c r="T44" i="3"/>
  <c r="S44" i="3"/>
  <c r="N45" i="3"/>
  <c r="O45" i="3"/>
  <c r="T45" i="3"/>
  <c r="S45" i="3"/>
  <c r="N46" i="3"/>
  <c r="O46" i="3"/>
  <c r="T46" i="3"/>
  <c r="S46" i="3"/>
  <c r="N47" i="3"/>
  <c r="O47" i="3"/>
  <c r="T47" i="3"/>
  <c r="S47" i="3"/>
  <c r="N48" i="3"/>
  <c r="O48" i="3"/>
  <c r="T48" i="3"/>
  <c r="S48" i="3"/>
  <c r="N49" i="3"/>
  <c r="O49" i="3"/>
  <c r="T49" i="3"/>
  <c r="S49" i="3"/>
  <c r="N50" i="3"/>
  <c r="O50" i="3"/>
  <c r="T50" i="3"/>
  <c r="S50" i="3"/>
  <c r="N51" i="3"/>
  <c r="O51" i="3"/>
  <c r="T51" i="3"/>
  <c r="S51" i="3"/>
  <c r="N52" i="3"/>
  <c r="O52" i="3"/>
  <c r="T52" i="3"/>
  <c r="S52" i="3"/>
  <c r="N53" i="3"/>
  <c r="O53" i="3"/>
  <c r="T53" i="3"/>
  <c r="S53" i="3"/>
  <c r="N54" i="3"/>
  <c r="O54" i="3"/>
  <c r="T54" i="3"/>
  <c r="S54" i="3"/>
  <c r="N55" i="3"/>
  <c r="O55" i="3"/>
  <c r="T55" i="3"/>
  <c r="S55" i="3"/>
  <c r="N56" i="3"/>
  <c r="O56" i="3"/>
  <c r="T56" i="3"/>
  <c r="S56" i="3"/>
  <c r="N57" i="3"/>
  <c r="O57" i="3"/>
  <c r="T57" i="3"/>
  <c r="S57" i="3"/>
  <c r="N58" i="3"/>
  <c r="O58" i="3"/>
  <c r="T58" i="3"/>
  <c r="S58" i="3"/>
  <c r="N59" i="3"/>
  <c r="O59" i="3"/>
  <c r="T59" i="3"/>
  <c r="S59" i="3"/>
  <c r="N60" i="3"/>
  <c r="O60" i="3"/>
  <c r="T60" i="3"/>
  <c r="S60" i="3"/>
  <c r="N61" i="3"/>
  <c r="O61" i="3"/>
  <c r="T61" i="3"/>
  <c r="S61" i="3"/>
  <c r="N62" i="3"/>
  <c r="O62" i="3"/>
  <c r="T62" i="3"/>
  <c r="S62" i="3"/>
  <c r="N63" i="3"/>
  <c r="O63" i="3"/>
  <c r="T63" i="3"/>
  <c r="S63" i="3"/>
  <c r="N64" i="3"/>
  <c r="O64" i="3"/>
  <c r="T64" i="3"/>
  <c r="S64" i="3"/>
  <c r="N65" i="3"/>
  <c r="O65" i="3"/>
  <c r="T65" i="3"/>
  <c r="S65" i="3"/>
  <c r="N66" i="3"/>
  <c r="O66" i="3"/>
  <c r="T66" i="3"/>
  <c r="S66" i="3"/>
  <c r="N67" i="3"/>
  <c r="O67" i="3"/>
  <c r="T67" i="3"/>
  <c r="S67" i="3"/>
  <c r="N68" i="3"/>
  <c r="O68" i="3"/>
  <c r="T68" i="3"/>
  <c r="S68" i="3"/>
  <c r="N69" i="3"/>
  <c r="O69" i="3"/>
  <c r="T69" i="3"/>
  <c r="S69" i="3"/>
  <c r="N70" i="3"/>
  <c r="O70" i="3"/>
  <c r="T70" i="3"/>
  <c r="S70" i="3"/>
  <c r="N71" i="3"/>
  <c r="O71" i="3"/>
  <c r="T71" i="3"/>
  <c r="S71" i="3"/>
  <c r="N72" i="3"/>
  <c r="O72" i="3"/>
  <c r="T72" i="3"/>
  <c r="S72" i="3"/>
  <c r="N73" i="3"/>
  <c r="O73" i="3"/>
  <c r="T73" i="3"/>
  <c r="S73" i="3"/>
  <c r="N74" i="3"/>
  <c r="O74" i="3"/>
  <c r="T74" i="3"/>
  <c r="S74" i="3"/>
  <c r="N75" i="3"/>
  <c r="O75" i="3"/>
  <c r="T75" i="3"/>
  <c r="S75" i="3"/>
  <c r="N76" i="3"/>
  <c r="O76" i="3"/>
  <c r="T76" i="3"/>
  <c r="S76" i="3"/>
  <c r="N77" i="3"/>
  <c r="O77" i="3"/>
  <c r="T77" i="3"/>
  <c r="S77" i="3"/>
  <c r="N78" i="3"/>
  <c r="O78" i="3"/>
  <c r="T78" i="3"/>
  <c r="S78" i="3"/>
  <c r="N79" i="3"/>
  <c r="O79" i="3"/>
  <c r="T79" i="3"/>
  <c r="S79" i="3"/>
  <c r="N80" i="3"/>
  <c r="O80" i="3"/>
  <c r="T80" i="3"/>
  <c r="S80" i="3"/>
  <c r="N81" i="3"/>
  <c r="O81" i="3"/>
  <c r="T81" i="3"/>
  <c r="S81" i="3"/>
  <c r="N82" i="3"/>
  <c r="O82" i="3"/>
  <c r="T82" i="3"/>
  <c r="S82" i="3"/>
  <c r="N83" i="3"/>
  <c r="O83" i="3"/>
  <c r="T83" i="3"/>
  <c r="S83" i="3"/>
  <c r="N84" i="3"/>
  <c r="O84" i="3"/>
  <c r="T84" i="3"/>
  <c r="S84" i="3"/>
  <c r="N85" i="3"/>
  <c r="O85" i="3"/>
  <c r="T85" i="3"/>
  <c r="S85" i="3"/>
  <c r="N86" i="3"/>
  <c r="O86" i="3"/>
  <c r="T86" i="3"/>
  <c r="S86" i="3"/>
  <c r="N87" i="3"/>
  <c r="O87" i="3"/>
  <c r="T87" i="3"/>
  <c r="S87" i="3"/>
  <c r="N88" i="3"/>
  <c r="O88" i="3"/>
  <c r="T88" i="3"/>
  <c r="S88" i="3"/>
  <c r="N89" i="3"/>
  <c r="O89" i="3"/>
  <c r="T89" i="3"/>
  <c r="S89" i="3"/>
  <c r="N90" i="3"/>
  <c r="O90" i="3"/>
  <c r="T90" i="3"/>
  <c r="S90" i="3"/>
  <c r="N91" i="3"/>
  <c r="O91" i="3"/>
  <c r="T91" i="3"/>
  <c r="S91" i="3"/>
  <c r="N92" i="3"/>
  <c r="O92" i="3"/>
  <c r="T92" i="3"/>
  <c r="S92" i="3"/>
  <c r="N93" i="3"/>
  <c r="O93" i="3"/>
  <c r="T93" i="3"/>
  <c r="S93" i="3"/>
  <c r="N94" i="3"/>
  <c r="O94" i="3"/>
  <c r="T94" i="3"/>
  <c r="S94" i="3"/>
  <c r="N95" i="3"/>
  <c r="O95" i="3"/>
  <c r="T95" i="3"/>
  <c r="S95" i="3"/>
  <c r="N96" i="3"/>
  <c r="O96" i="3"/>
  <c r="T96" i="3"/>
  <c r="S96" i="3"/>
  <c r="N97" i="3"/>
  <c r="O97" i="3"/>
  <c r="T97" i="3"/>
  <c r="S97" i="3"/>
  <c r="N98" i="3"/>
  <c r="O98" i="3"/>
  <c r="T98" i="3"/>
  <c r="S98" i="3"/>
  <c r="N99" i="3"/>
  <c r="O99" i="3"/>
  <c r="T99" i="3"/>
  <c r="S99" i="3"/>
  <c r="N100" i="3"/>
  <c r="O100" i="3"/>
  <c r="T100" i="3"/>
  <c r="S100" i="3"/>
  <c r="N101" i="3"/>
  <c r="O101" i="3"/>
  <c r="T101" i="3"/>
  <c r="S101" i="3"/>
  <c r="N102" i="3"/>
  <c r="O102" i="3"/>
  <c r="T102" i="3"/>
  <c r="S102" i="3"/>
  <c r="N103" i="3"/>
  <c r="O103" i="3"/>
  <c r="T103" i="3"/>
  <c r="S103" i="3"/>
  <c r="N104" i="3"/>
  <c r="O104" i="3"/>
  <c r="T104" i="3"/>
  <c r="S104" i="3"/>
  <c r="N105" i="3"/>
  <c r="O105" i="3"/>
  <c r="T105" i="3"/>
  <c r="S105" i="3"/>
  <c r="N106" i="3"/>
  <c r="O106" i="3"/>
  <c r="T106" i="3"/>
  <c r="S106" i="3"/>
  <c r="N107" i="3"/>
  <c r="O107" i="3"/>
  <c r="T107" i="3"/>
  <c r="S107" i="3"/>
  <c r="N108" i="3"/>
  <c r="O108" i="3"/>
  <c r="T108" i="3"/>
  <c r="S108" i="3"/>
  <c r="N109" i="3"/>
  <c r="O109" i="3"/>
  <c r="T109" i="3"/>
  <c r="S109" i="3"/>
  <c r="N110" i="3"/>
  <c r="O110" i="3"/>
  <c r="T110" i="3"/>
  <c r="S110" i="3"/>
  <c r="N111" i="3"/>
  <c r="O111" i="3"/>
  <c r="T111" i="3"/>
  <c r="S111" i="3"/>
  <c r="N112" i="3"/>
  <c r="O112" i="3"/>
  <c r="T112" i="3"/>
  <c r="S112" i="3"/>
  <c r="N113" i="3"/>
  <c r="O113" i="3"/>
  <c r="T113" i="3"/>
  <c r="S113" i="3"/>
  <c r="N114" i="3"/>
  <c r="O114" i="3"/>
  <c r="T114" i="3"/>
  <c r="S114" i="3"/>
  <c r="N115" i="3"/>
  <c r="O115" i="3"/>
  <c r="T115" i="3"/>
  <c r="S115" i="3"/>
  <c r="N116" i="3"/>
  <c r="O116" i="3"/>
  <c r="T116" i="3"/>
  <c r="S116" i="3"/>
  <c r="N117" i="3"/>
  <c r="O117" i="3"/>
  <c r="T117" i="3"/>
  <c r="S117" i="3"/>
  <c r="N118" i="3"/>
  <c r="O118" i="3"/>
  <c r="T118" i="3"/>
  <c r="S118" i="3"/>
  <c r="N119" i="3"/>
  <c r="O119" i="3"/>
  <c r="T119" i="3"/>
  <c r="S119" i="3"/>
  <c r="N120" i="3"/>
  <c r="O120" i="3"/>
  <c r="T120" i="3"/>
  <c r="S120" i="3"/>
  <c r="N121" i="3"/>
  <c r="O121" i="3"/>
  <c r="T121" i="3"/>
  <c r="S121" i="3"/>
  <c r="N122" i="3"/>
  <c r="O122" i="3"/>
  <c r="T122" i="3"/>
  <c r="S122" i="3"/>
  <c r="N123" i="3"/>
  <c r="O123" i="3"/>
  <c r="T123" i="3"/>
  <c r="S123" i="3"/>
  <c r="N124" i="3"/>
  <c r="O124" i="3"/>
  <c r="T124" i="3"/>
  <c r="S124" i="3"/>
  <c r="N125" i="3"/>
  <c r="O125" i="3"/>
  <c r="T125" i="3"/>
  <c r="S125" i="3"/>
  <c r="N126" i="3"/>
  <c r="O126" i="3"/>
  <c r="T126" i="3"/>
  <c r="S126" i="3"/>
  <c r="N127" i="3"/>
  <c r="O127" i="3"/>
  <c r="T127" i="3"/>
  <c r="S127" i="3"/>
  <c r="N128" i="3"/>
  <c r="O128" i="3"/>
  <c r="T128" i="3"/>
  <c r="S128" i="3"/>
  <c r="N129" i="3"/>
  <c r="O129" i="3"/>
  <c r="T129" i="3"/>
  <c r="S129" i="3"/>
  <c r="N130" i="3"/>
  <c r="O130" i="3"/>
  <c r="T130" i="3"/>
  <c r="S130" i="3"/>
  <c r="N131" i="3"/>
  <c r="V131" i="3" s="1"/>
  <c r="O131" i="3"/>
  <c r="T131" i="3"/>
  <c r="S131" i="3"/>
  <c r="N132" i="3"/>
  <c r="O132" i="3"/>
  <c r="T132" i="3"/>
  <c r="S132" i="3"/>
  <c r="N133" i="3"/>
  <c r="V133" i="3" s="1"/>
  <c r="O133" i="3"/>
  <c r="T133" i="3"/>
  <c r="S133" i="3"/>
  <c r="N134" i="3"/>
  <c r="O134" i="3"/>
  <c r="T134" i="3"/>
  <c r="S134" i="3"/>
  <c r="N135" i="3"/>
  <c r="V135" i="3" s="1"/>
  <c r="O135" i="3"/>
  <c r="T135" i="3"/>
  <c r="S135" i="3"/>
  <c r="N136" i="3"/>
  <c r="O136" i="3"/>
  <c r="T136" i="3"/>
  <c r="S136" i="3"/>
  <c r="N137" i="3"/>
  <c r="V137" i="3" s="1"/>
  <c r="O137" i="3"/>
  <c r="T137" i="3"/>
  <c r="S137" i="3"/>
  <c r="N138" i="3"/>
  <c r="O138" i="3"/>
  <c r="T138" i="3"/>
  <c r="S138" i="3"/>
  <c r="N139" i="3"/>
  <c r="V139" i="3" s="1"/>
  <c r="O139" i="3"/>
  <c r="T139" i="3"/>
  <c r="S139" i="3"/>
  <c r="N140" i="3"/>
  <c r="O140" i="3"/>
  <c r="T140" i="3"/>
  <c r="S140" i="3"/>
  <c r="N141" i="3"/>
  <c r="V141" i="3" s="1"/>
  <c r="O141" i="3"/>
  <c r="T141" i="3"/>
  <c r="S141" i="3"/>
  <c r="N142" i="3"/>
  <c r="O142" i="3"/>
  <c r="T142" i="3"/>
  <c r="S142" i="3"/>
  <c r="N143" i="3"/>
  <c r="V143" i="3" s="1"/>
  <c r="O143" i="3"/>
  <c r="T143" i="3"/>
  <c r="S143" i="3"/>
  <c r="N144" i="3"/>
  <c r="O144" i="3"/>
  <c r="T144" i="3"/>
  <c r="S144" i="3"/>
  <c r="N145" i="3"/>
  <c r="V145" i="3" s="1"/>
  <c r="O145" i="3"/>
  <c r="T145" i="3"/>
  <c r="S145" i="3"/>
  <c r="N146" i="3"/>
  <c r="O146" i="3"/>
  <c r="T146" i="3"/>
  <c r="S146" i="3"/>
  <c r="N147" i="3"/>
  <c r="V147" i="3" s="1"/>
  <c r="O147" i="3"/>
  <c r="T147" i="3"/>
  <c r="S147" i="3"/>
  <c r="N148" i="3"/>
  <c r="O148" i="3"/>
  <c r="T148" i="3"/>
  <c r="S148" i="3"/>
  <c r="N149" i="3"/>
  <c r="V149" i="3" s="1"/>
  <c r="O149" i="3"/>
  <c r="T149" i="3"/>
  <c r="S149" i="3"/>
  <c r="N150" i="3"/>
  <c r="O150" i="3"/>
  <c r="T150" i="3"/>
  <c r="S150" i="3"/>
  <c r="N151" i="3"/>
  <c r="V151" i="3" s="1"/>
  <c r="O151" i="3"/>
  <c r="T151" i="3"/>
  <c r="S151" i="3"/>
  <c r="N152" i="3"/>
  <c r="O152" i="3"/>
  <c r="T152" i="3"/>
  <c r="S152" i="3"/>
  <c r="N153" i="3"/>
  <c r="V153" i="3" s="1"/>
  <c r="O153" i="3"/>
  <c r="T153" i="3"/>
  <c r="S153" i="3"/>
  <c r="N154" i="3"/>
  <c r="O154" i="3"/>
  <c r="T154" i="3"/>
  <c r="S154" i="3"/>
  <c r="N155" i="3"/>
  <c r="V155" i="3" s="1"/>
  <c r="O155" i="3"/>
  <c r="T155" i="3"/>
  <c r="S155" i="3"/>
  <c r="N156" i="3"/>
  <c r="O156" i="3"/>
  <c r="T156" i="3"/>
  <c r="S156" i="3"/>
  <c r="N157" i="3"/>
  <c r="V157" i="3" s="1"/>
  <c r="O157" i="3"/>
  <c r="T157" i="3"/>
  <c r="S157" i="3"/>
  <c r="N158" i="3"/>
  <c r="O158" i="3"/>
  <c r="T158" i="3"/>
  <c r="S158" i="3"/>
  <c r="N159" i="3"/>
  <c r="V159" i="3" s="1"/>
  <c r="O159" i="3"/>
  <c r="T159" i="3"/>
  <c r="S159" i="3"/>
  <c r="N160" i="3"/>
  <c r="O160" i="3"/>
  <c r="T160" i="3"/>
  <c r="S160" i="3"/>
  <c r="N161" i="3"/>
  <c r="V161" i="3" s="1"/>
  <c r="O161" i="3"/>
  <c r="T161" i="3"/>
  <c r="S161" i="3"/>
  <c r="N162" i="3"/>
  <c r="O162" i="3"/>
  <c r="T162" i="3"/>
  <c r="S162" i="3"/>
  <c r="N163" i="3"/>
  <c r="V163" i="3" s="1"/>
  <c r="O163" i="3"/>
  <c r="T163" i="3"/>
  <c r="S163" i="3"/>
  <c r="N164" i="3"/>
  <c r="O164" i="3"/>
  <c r="T164" i="3"/>
  <c r="S164" i="3"/>
  <c r="N165" i="3"/>
  <c r="V165" i="3" s="1"/>
  <c r="O165" i="3"/>
  <c r="T165" i="3"/>
  <c r="S165" i="3"/>
  <c r="N166" i="3"/>
  <c r="O166" i="3"/>
  <c r="T166" i="3"/>
  <c r="S166" i="3"/>
  <c r="N167" i="3"/>
  <c r="V167" i="3" s="1"/>
  <c r="O167" i="3"/>
  <c r="T167" i="3"/>
  <c r="S167" i="3"/>
  <c r="N168" i="3"/>
  <c r="O168" i="3"/>
  <c r="T168" i="3"/>
  <c r="S168" i="3"/>
  <c r="N169" i="3"/>
  <c r="V169" i="3" s="1"/>
  <c r="O169" i="3"/>
  <c r="T169" i="3"/>
  <c r="S169" i="3"/>
  <c r="N170" i="3"/>
  <c r="O170" i="3"/>
  <c r="T170" i="3"/>
  <c r="S170" i="3"/>
  <c r="N171" i="3"/>
  <c r="V171" i="3" s="1"/>
  <c r="O171" i="3"/>
  <c r="T171" i="3"/>
  <c r="S171" i="3"/>
  <c r="N172" i="3"/>
  <c r="O172" i="3"/>
  <c r="T172" i="3"/>
  <c r="S172" i="3"/>
  <c r="N173" i="3"/>
  <c r="V173" i="3" s="1"/>
  <c r="O173" i="3"/>
  <c r="T173" i="3"/>
  <c r="S173" i="3"/>
  <c r="N174" i="3"/>
  <c r="O174" i="3"/>
  <c r="T174" i="3"/>
  <c r="S174" i="3"/>
  <c r="N175" i="3"/>
  <c r="V175" i="3" s="1"/>
  <c r="O175" i="3"/>
  <c r="T175" i="3"/>
  <c r="S175" i="3"/>
  <c r="N176" i="3"/>
  <c r="O176" i="3"/>
  <c r="T176" i="3"/>
  <c r="S176" i="3"/>
  <c r="N177" i="3"/>
  <c r="V177" i="3" s="1"/>
  <c r="O177" i="3"/>
  <c r="T177" i="3"/>
  <c r="S177" i="3"/>
  <c r="N178" i="3"/>
  <c r="O178" i="3"/>
  <c r="T178" i="3"/>
  <c r="S178" i="3"/>
  <c r="N179" i="3"/>
  <c r="V179" i="3" s="1"/>
  <c r="O179" i="3"/>
  <c r="T179" i="3"/>
  <c r="S179" i="3"/>
  <c r="N180" i="3"/>
  <c r="O180" i="3"/>
  <c r="T180" i="3"/>
  <c r="S180" i="3"/>
  <c r="N181" i="3"/>
  <c r="V181" i="3" s="1"/>
  <c r="O181" i="3"/>
  <c r="T181" i="3"/>
  <c r="S181" i="3"/>
  <c r="N182" i="3"/>
  <c r="O182" i="3"/>
  <c r="T182" i="3"/>
  <c r="S182" i="3"/>
  <c r="N183" i="3"/>
  <c r="V183" i="3" s="1"/>
  <c r="O183" i="3"/>
  <c r="T183" i="3"/>
  <c r="S183" i="3"/>
  <c r="N184" i="3"/>
  <c r="O184" i="3"/>
  <c r="T184" i="3"/>
  <c r="S184" i="3"/>
  <c r="N185" i="3"/>
  <c r="V185" i="3" s="1"/>
  <c r="O185" i="3"/>
  <c r="T185" i="3"/>
  <c r="S185" i="3"/>
  <c r="N186" i="3"/>
  <c r="O186" i="3"/>
  <c r="T186" i="3"/>
  <c r="S186" i="3"/>
  <c r="N187" i="3"/>
  <c r="V187" i="3" s="1"/>
  <c r="O187" i="3"/>
  <c r="T187" i="3"/>
  <c r="S187" i="3"/>
  <c r="N188" i="3"/>
  <c r="O188" i="3"/>
  <c r="T188" i="3"/>
  <c r="S188" i="3"/>
  <c r="N189" i="3"/>
  <c r="V189" i="3" s="1"/>
  <c r="O189" i="3"/>
  <c r="T189" i="3"/>
  <c r="S189" i="3"/>
  <c r="N190" i="3"/>
  <c r="O190" i="3"/>
  <c r="T190" i="3"/>
  <c r="S190" i="3"/>
  <c r="N191" i="3"/>
  <c r="V191" i="3" s="1"/>
  <c r="O191" i="3"/>
  <c r="T191" i="3"/>
  <c r="S191" i="3"/>
  <c r="N192" i="3"/>
  <c r="O192" i="3"/>
  <c r="T192" i="3"/>
  <c r="S192" i="3"/>
  <c r="N193" i="3"/>
  <c r="V193" i="3" s="1"/>
  <c r="O193" i="3"/>
  <c r="T193" i="3"/>
  <c r="S193" i="3"/>
  <c r="N194" i="3"/>
  <c r="O194" i="3"/>
  <c r="T194" i="3"/>
  <c r="S194" i="3"/>
  <c r="N195" i="3"/>
  <c r="V195" i="3" s="1"/>
  <c r="O195" i="3"/>
  <c r="T195" i="3"/>
  <c r="S195" i="3"/>
  <c r="N196" i="3"/>
  <c r="O196" i="3"/>
  <c r="T196" i="3"/>
  <c r="S196" i="3"/>
  <c r="N197" i="3"/>
  <c r="V197" i="3" s="1"/>
  <c r="O197" i="3"/>
  <c r="T197" i="3"/>
  <c r="S197" i="3"/>
  <c r="N198" i="3"/>
  <c r="O198" i="3"/>
  <c r="T198" i="3"/>
  <c r="S198" i="3"/>
  <c r="N199" i="3"/>
  <c r="V199" i="3" s="1"/>
  <c r="O199" i="3"/>
  <c r="T199" i="3"/>
  <c r="S199" i="3"/>
  <c r="N200" i="3"/>
  <c r="O200" i="3"/>
  <c r="T200" i="3"/>
  <c r="S200" i="3"/>
  <c r="N201" i="3"/>
  <c r="V201" i="3" s="1"/>
  <c r="O201" i="3"/>
  <c r="T201" i="3"/>
  <c r="S201" i="3"/>
  <c r="N202" i="3"/>
  <c r="O202" i="3"/>
  <c r="T202" i="3"/>
  <c r="S202" i="3"/>
  <c r="N203" i="3"/>
  <c r="V203" i="3" s="1"/>
  <c r="O203" i="3"/>
  <c r="T203" i="3"/>
  <c r="S203" i="3"/>
  <c r="N204" i="3"/>
  <c r="O204" i="3"/>
  <c r="T204" i="3"/>
  <c r="S204" i="3"/>
  <c r="N205" i="3"/>
  <c r="V205" i="3" s="1"/>
  <c r="O205" i="3"/>
  <c r="T205" i="3"/>
  <c r="S205" i="3"/>
  <c r="N206" i="3"/>
  <c r="O206" i="3"/>
  <c r="T206" i="3"/>
  <c r="S206" i="3"/>
  <c r="N207" i="3"/>
  <c r="V207" i="3" s="1"/>
  <c r="O207" i="3"/>
  <c r="T207" i="3"/>
  <c r="S207" i="3"/>
  <c r="N208" i="3"/>
  <c r="O208" i="3"/>
  <c r="T208" i="3"/>
  <c r="S208" i="3"/>
  <c r="N209" i="3"/>
  <c r="V209" i="3" s="1"/>
  <c r="O209" i="3"/>
  <c r="T209" i="3"/>
  <c r="S209" i="3"/>
  <c r="N210" i="3"/>
  <c r="O210" i="3"/>
  <c r="T210" i="3"/>
  <c r="S210" i="3"/>
  <c r="N211" i="3"/>
  <c r="V211" i="3" s="1"/>
  <c r="O211" i="3"/>
  <c r="T211" i="3"/>
  <c r="S211" i="3"/>
  <c r="N212" i="3"/>
  <c r="O212" i="3"/>
  <c r="T212" i="3"/>
  <c r="S212" i="3"/>
  <c r="N213" i="3"/>
  <c r="V213" i="3" s="1"/>
  <c r="O213" i="3"/>
  <c r="T213" i="3"/>
  <c r="S213" i="3"/>
  <c r="N214" i="3"/>
  <c r="O214" i="3"/>
  <c r="T214" i="3"/>
  <c r="S214" i="3"/>
  <c r="N215" i="3"/>
  <c r="V215" i="3" s="1"/>
  <c r="O215" i="3"/>
  <c r="T215" i="3"/>
  <c r="S215" i="3"/>
  <c r="N216" i="3"/>
  <c r="O216" i="3"/>
  <c r="T216" i="3"/>
  <c r="S216" i="3"/>
  <c r="N217" i="3"/>
  <c r="V217" i="3" s="1"/>
  <c r="O217" i="3"/>
  <c r="T217" i="3"/>
  <c r="S217" i="3"/>
  <c r="N218" i="3"/>
  <c r="O218" i="3"/>
  <c r="T218" i="3"/>
  <c r="S218" i="3"/>
  <c r="N219" i="3"/>
  <c r="V219" i="3" s="1"/>
  <c r="O219" i="3"/>
  <c r="T219" i="3"/>
  <c r="S219" i="3"/>
  <c r="N220" i="3"/>
  <c r="O220" i="3"/>
  <c r="T220" i="3"/>
  <c r="S220" i="3"/>
  <c r="N221" i="3"/>
  <c r="V221" i="3" s="1"/>
  <c r="O221" i="3"/>
  <c r="T221" i="3"/>
  <c r="S221" i="3"/>
  <c r="N222" i="3"/>
  <c r="O222" i="3"/>
  <c r="T222" i="3"/>
  <c r="S222" i="3"/>
  <c r="N223" i="3"/>
  <c r="V223" i="3" s="1"/>
  <c r="O223" i="3"/>
  <c r="T223" i="3"/>
  <c r="S223" i="3"/>
  <c r="N224" i="3"/>
  <c r="O224" i="3"/>
  <c r="T224" i="3"/>
  <c r="S224" i="3"/>
  <c r="N225" i="3"/>
  <c r="V225" i="3" s="1"/>
  <c r="O225" i="3"/>
  <c r="T225" i="3"/>
  <c r="S225" i="3"/>
  <c r="N226" i="3"/>
  <c r="O226" i="3"/>
  <c r="T226" i="3"/>
  <c r="S226" i="3"/>
  <c r="N227" i="3"/>
  <c r="V227" i="3" s="1"/>
  <c r="O227" i="3"/>
  <c r="T227" i="3"/>
  <c r="S227" i="3"/>
  <c r="N228" i="3"/>
  <c r="O228" i="3"/>
  <c r="T228" i="3"/>
  <c r="S228" i="3"/>
  <c r="N229" i="3"/>
  <c r="V229" i="3" s="1"/>
  <c r="O229" i="3"/>
  <c r="T229" i="3"/>
  <c r="S229" i="3"/>
  <c r="N230" i="3"/>
  <c r="O230" i="3"/>
  <c r="T230" i="3"/>
  <c r="S230" i="3"/>
  <c r="N231" i="3"/>
  <c r="V231" i="3" s="1"/>
  <c r="O231" i="3"/>
  <c r="T231" i="3"/>
  <c r="S231" i="3"/>
  <c r="N232" i="3"/>
  <c r="O232" i="3"/>
  <c r="T232" i="3"/>
  <c r="S232" i="3"/>
  <c r="N233" i="3"/>
  <c r="V233" i="3" s="1"/>
  <c r="O233" i="3"/>
  <c r="T233" i="3"/>
  <c r="S233" i="3"/>
  <c r="N234" i="3"/>
  <c r="O234" i="3"/>
  <c r="T234" i="3"/>
  <c r="S234" i="3"/>
  <c r="N235" i="3"/>
  <c r="V235" i="3" s="1"/>
  <c r="O235" i="3"/>
  <c r="T235" i="3"/>
  <c r="S235" i="3"/>
  <c r="N236" i="3"/>
  <c r="O236" i="3"/>
  <c r="T236" i="3"/>
  <c r="S236" i="3"/>
  <c r="N237" i="3"/>
  <c r="V237" i="3" s="1"/>
  <c r="O237" i="3"/>
  <c r="T237" i="3"/>
  <c r="S237" i="3"/>
  <c r="N238" i="3"/>
  <c r="O238" i="3"/>
  <c r="T238" i="3"/>
  <c r="S238" i="3"/>
  <c r="N239" i="3"/>
  <c r="V239" i="3" s="1"/>
  <c r="O239" i="3"/>
  <c r="T239" i="3"/>
  <c r="S239" i="3"/>
  <c r="N240" i="3"/>
  <c r="O240" i="3"/>
  <c r="T240" i="3"/>
  <c r="S240" i="3"/>
  <c r="N241" i="3"/>
  <c r="V241" i="3" s="1"/>
  <c r="O241" i="3"/>
  <c r="T241" i="3"/>
  <c r="S241" i="3"/>
  <c r="N242" i="3"/>
  <c r="O242" i="3"/>
  <c r="T242" i="3"/>
  <c r="S242" i="3"/>
  <c r="N243" i="3"/>
  <c r="V243" i="3" s="1"/>
  <c r="O243" i="3"/>
  <c r="T243" i="3"/>
  <c r="S243" i="3"/>
  <c r="N244" i="3"/>
  <c r="O244" i="3"/>
  <c r="T244" i="3"/>
  <c r="S244" i="3"/>
  <c r="N245" i="3"/>
  <c r="V245" i="3" s="1"/>
  <c r="O245" i="3"/>
  <c r="T245" i="3"/>
  <c r="S245" i="3"/>
  <c r="N246" i="3"/>
  <c r="O246" i="3"/>
  <c r="T246" i="3"/>
  <c r="S246" i="3"/>
  <c r="N247" i="3"/>
  <c r="V247" i="3" s="1"/>
  <c r="O247" i="3"/>
  <c r="T247" i="3"/>
  <c r="S247" i="3"/>
  <c r="N248" i="3"/>
  <c r="O248" i="3"/>
  <c r="T248" i="3"/>
  <c r="S248" i="3"/>
  <c r="N249" i="3"/>
  <c r="V249" i="3" s="1"/>
  <c r="O249" i="3"/>
  <c r="T249" i="3"/>
  <c r="S249" i="3"/>
  <c r="N250" i="3"/>
  <c r="O250" i="3"/>
  <c r="T250" i="3"/>
  <c r="S250" i="3"/>
  <c r="N251" i="3"/>
  <c r="V251" i="3" s="1"/>
  <c r="O251" i="3"/>
  <c r="T251" i="3"/>
  <c r="S251" i="3"/>
  <c r="N252" i="3"/>
  <c r="O252" i="3"/>
  <c r="T252" i="3"/>
  <c r="S252" i="3"/>
  <c r="N253" i="3"/>
  <c r="V253" i="3" s="1"/>
  <c r="O253" i="3"/>
  <c r="T253" i="3"/>
  <c r="S253" i="3"/>
  <c r="N254" i="3"/>
  <c r="O254" i="3"/>
  <c r="T254" i="3"/>
  <c r="S254" i="3"/>
  <c r="N255" i="3"/>
  <c r="V255" i="3" s="1"/>
  <c r="O255" i="3"/>
  <c r="T255" i="3"/>
  <c r="S255" i="3"/>
  <c r="N256" i="3"/>
  <c r="O256" i="3"/>
  <c r="T256" i="3"/>
  <c r="S256" i="3"/>
  <c r="N257" i="3"/>
  <c r="V257" i="3" s="1"/>
  <c r="O257" i="3"/>
  <c r="T257" i="3"/>
  <c r="S257" i="3"/>
  <c r="N258" i="3"/>
  <c r="O258" i="3"/>
  <c r="T258" i="3"/>
  <c r="S258" i="3"/>
  <c r="N259" i="3"/>
  <c r="V259" i="3" s="1"/>
  <c r="O259" i="3"/>
  <c r="T259" i="3"/>
  <c r="S259" i="3"/>
  <c r="N260" i="3"/>
  <c r="O260" i="3"/>
  <c r="T260" i="3"/>
  <c r="S260" i="3"/>
  <c r="N261" i="3"/>
  <c r="V261" i="3" s="1"/>
  <c r="O261" i="3"/>
  <c r="T261" i="3"/>
  <c r="S261" i="3"/>
  <c r="N262" i="3"/>
  <c r="O262" i="3"/>
  <c r="T262" i="3"/>
  <c r="S262" i="3"/>
  <c r="N263" i="3"/>
  <c r="V263" i="3" s="1"/>
  <c r="O263" i="3"/>
  <c r="T263" i="3"/>
  <c r="S263" i="3"/>
  <c r="N264" i="3"/>
  <c r="O264" i="3"/>
  <c r="T264" i="3"/>
  <c r="S264" i="3"/>
  <c r="N265" i="3"/>
  <c r="V265" i="3" s="1"/>
  <c r="O265" i="3"/>
  <c r="T265" i="3"/>
  <c r="S265" i="3"/>
  <c r="N266" i="3"/>
  <c r="O266" i="3"/>
  <c r="T266" i="3"/>
  <c r="S266" i="3"/>
  <c r="N267" i="3"/>
  <c r="V267" i="3" s="1"/>
  <c r="O267" i="3"/>
  <c r="T267" i="3"/>
  <c r="S267" i="3"/>
  <c r="N268" i="3"/>
  <c r="O268" i="3"/>
  <c r="T268" i="3"/>
  <c r="S268" i="3"/>
  <c r="N269" i="3"/>
  <c r="V269" i="3" s="1"/>
  <c r="O269" i="3"/>
  <c r="T269" i="3"/>
  <c r="S269" i="3"/>
  <c r="N270" i="3"/>
  <c r="O270" i="3"/>
  <c r="T270" i="3"/>
  <c r="S270" i="3"/>
  <c r="N271" i="3"/>
  <c r="V271" i="3" s="1"/>
  <c r="O271" i="3"/>
  <c r="T271" i="3"/>
  <c r="S271" i="3"/>
  <c r="N272" i="3"/>
  <c r="O272" i="3"/>
  <c r="T272" i="3"/>
  <c r="S272" i="3"/>
  <c r="N273" i="3"/>
  <c r="V273" i="3" s="1"/>
  <c r="O273" i="3"/>
  <c r="T273" i="3"/>
  <c r="S273" i="3"/>
  <c r="N274" i="3"/>
  <c r="O274" i="3"/>
  <c r="T274" i="3"/>
  <c r="S274" i="3"/>
  <c r="N275" i="3"/>
  <c r="V275" i="3" s="1"/>
  <c r="O275" i="3"/>
  <c r="T275" i="3"/>
  <c r="S275" i="3"/>
  <c r="N276" i="3"/>
  <c r="O276" i="3"/>
  <c r="T276" i="3"/>
  <c r="S276" i="3"/>
  <c r="N277" i="3"/>
  <c r="V277" i="3" s="1"/>
  <c r="O277" i="3"/>
  <c r="T277" i="3"/>
  <c r="S277" i="3"/>
  <c r="N278" i="3"/>
  <c r="O278" i="3"/>
  <c r="T278" i="3"/>
  <c r="S278" i="3"/>
  <c r="N279" i="3"/>
  <c r="V279" i="3" s="1"/>
  <c r="O279" i="3"/>
  <c r="T279" i="3"/>
  <c r="S279" i="3"/>
  <c r="N280" i="3"/>
  <c r="O280" i="3"/>
  <c r="T280" i="3"/>
  <c r="S280" i="3"/>
  <c r="N281" i="3"/>
  <c r="V281" i="3" s="1"/>
  <c r="O281" i="3"/>
  <c r="T281" i="3"/>
  <c r="S281" i="3"/>
  <c r="N282" i="3"/>
  <c r="O282" i="3"/>
  <c r="T282" i="3"/>
  <c r="S282" i="3"/>
  <c r="N283" i="3"/>
  <c r="V283" i="3" s="1"/>
  <c r="O283" i="3"/>
  <c r="T283" i="3"/>
  <c r="S283" i="3"/>
  <c r="N284" i="3"/>
  <c r="O284" i="3"/>
  <c r="T284" i="3"/>
  <c r="S284" i="3"/>
  <c r="N285" i="3"/>
  <c r="V285" i="3" s="1"/>
  <c r="O285" i="3"/>
  <c r="T285" i="3"/>
  <c r="S285" i="3"/>
  <c r="N286" i="3"/>
  <c r="O286" i="3"/>
  <c r="T286" i="3"/>
  <c r="S286" i="3"/>
  <c r="N287" i="3"/>
  <c r="V287" i="3" s="1"/>
  <c r="O287" i="3"/>
  <c r="T287" i="3"/>
  <c r="S287" i="3"/>
  <c r="N288" i="3"/>
  <c r="O288" i="3"/>
  <c r="T288" i="3"/>
  <c r="S288" i="3"/>
  <c r="N289" i="3"/>
  <c r="V289" i="3" s="1"/>
  <c r="O289" i="3"/>
  <c r="T289" i="3"/>
  <c r="S289" i="3"/>
  <c r="N290" i="3"/>
  <c r="O290" i="3"/>
  <c r="T290" i="3"/>
  <c r="S290" i="3"/>
  <c r="N291" i="3"/>
  <c r="V291" i="3" s="1"/>
  <c r="O291" i="3"/>
  <c r="T291" i="3"/>
  <c r="S291" i="3"/>
  <c r="N292" i="3"/>
  <c r="O292" i="3"/>
  <c r="T292" i="3"/>
  <c r="S292" i="3"/>
  <c r="N293" i="3"/>
  <c r="V293" i="3" s="1"/>
  <c r="O293" i="3"/>
  <c r="T293" i="3"/>
  <c r="S293" i="3"/>
  <c r="N294" i="3"/>
  <c r="O294" i="3"/>
  <c r="T294" i="3"/>
  <c r="S294" i="3"/>
  <c r="N295" i="3"/>
  <c r="V295" i="3" s="1"/>
  <c r="O295" i="3"/>
  <c r="T295" i="3"/>
  <c r="S295" i="3"/>
  <c r="N296" i="3"/>
  <c r="O296" i="3"/>
  <c r="T296" i="3"/>
  <c r="S296" i="3"/>
  <c r="N297" i="3"/>
  <c r="V297" i="3" s="1"/>
  <c r="O297" i="3"/>
  <c r="T297" i="3"/>
  <c r="S297" i="3"/>
  <c r="N298" i="3"/>
  <c r="O298" i="3"/>
  <c r="T298" i="3"/>
  <c r="S298" i="3"/>
  <c r="N299" i="3"/>
  <c r="V299" i="3" s="1"/>
  <c r="O299" i="3"/>
  <c r="T299" i="3"/>
  <c r="S299" i="3"/>
  <c r="N300" i="3"/>
  <c r="O300" i="3"/>
  <c r="T300" i="3"/>
  <c r="S300" i="3"/>
  <c r="P3" i="2"/>
  <c r="Q3" i="2"/>
  <c r="T3" i="2"/>
  <c r="V3" i="2"/>
  <c r="U3" i="2"/>
  <c r="P4" i="2"/>
  <c r="Q4" i="2"/>
  <c r="T4" i="2"/>
  <c r="V4" i="2"/>
  <c r="U4" i="2"/>
  <c r="P5" i="2"/>
  <c r="Q5" i="2"/>
  <c r="T5" i="2"/>
  <c r="V5" i="2"/>
  <c r="U5" i="2"/>
  <c r="P6" i="2"/>
  <c r="Q6" i="2"/>
  <c r="T6" i="2"/>
  <c r="V6" i="2"/>
  <c r="U6" i="2"/>
  <c r="P7" i="2"/>
  <c r="Q7" i="2"/>
  <c r="T7" i="2"/>
  <c r="V7" i="2"/>
  <c r="U7" i="2"/>
  <c r="P8" i="2"/>
  <c r="Q8" i="2"/>
  <c r="T8" i="2"/>
  <c r="V8" i="2"/>
  <c r="U8" i="2"/>
  <c r="P9" i="2"/>
  <c r="Q9" i="2"/>
  <c r="T9" i="2"/>
  <c r="V9" i="2"/>
  <c r="U9" i="2"/>
  <c r="P10" i="2"/>
  <c r="Q10" i="2"/>
  <c r="T10" i="2"/>
  <c r="V10" i="2"/>
  <c r="U10" i="2"/>
  <c r="P11" i="2"/>
  <c r="Q11" i="2"/>
  <c r="T11" i="2"/>
  <c r="V11" i="2"/>
  <c r="U11" i="2"/>
  <c r="P12" i="2"/>
  <c r="Q12" i="2"/>
  <c r="T12" i="2"/>
  <c r="V12" i="2"/>
  <c r="U12" i="2"/>
  <c r="P13" i="2"/>
  <c r="Q13" i="2"/>
  <c r="T13" i="2"/>
  <c r="V13" i="2"/>
  <c r="U13" i="2"/>
  <c r="P14" i="2"/>
  <c r="Q14" i="2"/>
  <c r="T14" i="2"/>
  <c r="V14" i="2"/>
  <c r="U14" i="2"/>
  <c r="P15" i="2"/>
  <c r="Q15" i="2"/>
  <c r="T15" i="2"/>
  <c r="V15" i="2"/>
  <c r="U15" i="2"/>
  <c r="P16" i="2"/>
  <c r="Q16" i="2"/>
  <c r="T16" i="2"/>
  <c r="V16" i="2"/>
  <c r="U16" i="2"/>
  <c r="P17" i="2"/>
  <c r="Q17" i="2"/>
  <c r="T17" i="2"/>
  <c r="V17" i="2"/>
  <c r="U17" i="2"/>
  <c r="P18" i="2"/>
  <c r="Q18" i="2"/>
  <c r="T18" i="2"/>
  <c r="V18" i="2"/>
  <c r="U18" i="2"/>
  <c r="P19" i="2"/>
  <c r="Q19" i="2"/>
  <c r="T19" i="2"/>
  <c r="V19" i="2"/>
  <c r="U19" i="2"/>
  <c r="P20" i="2"/>
  <c r="Q20" i="2"/>
  <c r="T20" i="2"/>
  <c r="V20" i="2"/>
  <c r="U20" i="2"/>
  <c r="P21" i="2"/>
  <c r="Q21" i="2"/>
  <c r="T21" i="2"/>
  <c r="V21" i="2"/>
  <c r="U21" i="2"/>
  <c r="P22" i="2"/>
  <c r="Q22" i="2"/>
  <c r="T22" i="2"/>
  <c r="V22" i="2"/>
  <c r="U22" i="2"/>
  <c r="P23" i="2"/>
  <c r="Q23" i="2"/>
  <c r="T23" i="2"/>
  <c r="V23" i="2"/>
  <c r="U23" i="2"/>
  <c r="P24" i="2"/>
  <c r="Q24" i="2"/>
  <c r="T24" i="2"/>
  <c r="V24" i="2"/>
  <c r="U24" i="2"/>
  <c r="P25" i="2"/>
  <c r="Q25" i="2"/>
  <c r="T25" i="2"/>
  <c r="V25" i="2"/>
  <c r="U25" i="2"/>
  <c r="P26" i="2"/>
  <c r="Q26" i="2"/>
  <c r="T26" i="2"/>
  <c r="V26" i="2"/>
  <c r="U26" i="2"/>
  <c r="P27" i="2"/>
  <c r="Q27" i="2"/>
  <c r="T27" i="2"/>
  <c r="V27" i="2"/>
  <c r="U27" i="2"/>
  <c r="P28" i="2"/>
  <c r="Q28" i="2"/>
  <c r="T28" i="2"/>
  <c r="V28" i="2"/>
  <c r="U28" i="2"/>
  <c r="P29" i="2"/>
  <c r="Q29" i="2"/>
  <c r="T29" i="2"/>
  <c r="V29" i="2"/>
  <c r="U29" i="2"/>
  <c r="P30" i="2"/>
  <c r="Q30" i="2"/>
  <c r="T30" i="2"/>
  <c r="V30" i="2"/>
  <c r="U30" i="2"/>
  <c r="P31" i="2"/>
  <c r="Q31" i="2"/>
  <c r="T31" i="2"/>
  <c r="V31" i="2"/>
  <c r="U31" i="2"/>
  <c r="P32" i="2"/>
  <c r="Q32" i="2"/>
  <c r="T32" i="2"/>
  <c r="V32" i="2"/>
  <c r="U32" i="2"/>
  <c r="P33" i="2"/>
  <c r="Q33" i="2"/>
  <c r="T33" i="2"/>
  <c r="V33" i="2"/>
  <c r="U33" i="2"/>
  <c r="P34" i="2"/>
  <c r="Q34" i="2"/>
  <c r="T34" i="2"/>
  <c r="V34" i="2"/>
  <c r="U34" i="2"/>
  <c r="P35" i="2"/>
  <c r="Q35" i="2"/>
  <c r="T35" i="2"/>
  <c r="V35" i="2"/>
  <c r="U35" i="2"/>
  <c r="P36" i="2"/>
  <c r="Q36" i="2"/>
  <c r="T36" i="2"/>
  <c r="V36" i="2"/>
  <c r="U36" i="2"/>
  <c r="P37" i="2"/>
  <c r="Q37" i="2"/>
  <c r="T37" i="2"/>
  <c r="V37" i="2"/>
  <c r="U37" i="2"/>
  <c r="P38" i="2"/>
  <c r="Q38" i="2"/>
  <c r="T38" i="2"/>
  <c r="V38" i="2"/>
  <c r="U38" i="2"/>
  <c r="P39" i="2"/>
  <c r="Q39" i="2"/>
  <c r="T39" i="2"/>
  <c r="V39" i="2"/>
  <c r="U39" i="2"/>
  <c r="P40" i="2"/>
  <c r="Q40" i="2"/>
  <c r="T40" i="2"/>
  <c r="V40" i="2"/>
  <c r="U40" i="2"/>
  <c r="P41" i="2"/>
  <c r="Q41" i="2"/>
  <c r="T41" i="2"/>
  <c r="V41" i="2"/>
  <c r="U41" i="2"/>
  <c r="P42" i="2"/>
  <c r="Q42" i="2"/>
  <c r="T42" i="2"/>
  <c r="V42" i="2"/>
  <c r="U42" i="2"/>
  <c r="P43" i="2"/>
  <c r="Q43" i="2"/>
  <c r="T43" i="2"/>
  <c r="V43" i="2"/>
  <c r="U43" i="2"/>
  <c r="P44" i="2"/>
  <c r="Q44" i="2"/>
  <c r="T44" i="2"/>
  <c r="V44" i="2"/>
  <c r="U44" i="2"/>
  <c r="P45" i="2"/>
  <c r="Q45" i="2"/>
  <c r="T45" i="2"/>
  <c r="V45" i="2"/>
  <c r="U45" i="2"/>
  <c r="P46" i="2"/>
  <c r="Q46" i="2"/>
  <c r="T46" i="2"/>
  <c r="V46" i="2"/>
  <c r="U46" i="2"/>
  <c r="P47" i="2"/>
  <c r="Q47" i="2"/>
  <c r="T47" i="2"/>
  <c r="V47" i="2"/>
  <c r="U47" i="2"/>
  <c r="P48" i="2"/>
  <c r="Q48" i="2"/>
  <c r="T48" i="2"/>
  <c r="V48" i="2"/>
  <c r="U48" i="2"/>
  <c r="P49" i="2"/>
  <c r="Q49" i="2"/>
  <c r="T49" i="2"/>
  <c r="V49" i="2"/>
  <c r="U49" i="2"/>
  <c r="P50" i="2"/>
  <c r="Q50" i="2"/>
  <c r="T50" i="2"/>
  <c r="V50" i="2"/>
  <c r="U50" i="2"/>
  <c r="P51" i="2"/>
  <c r="Q51" i="2"/>
  <c r="T51" i="2"/>
  <c r="V51" i="2"/>
  <c r="U51" i="2"/>
  <c r="P52" i="2"/>
  <c r="Q52" i="2"/>
  <c r="T52" i="2"/>
  <c r="V52" i="2"/>
  <c r="U52" i="2"/>
  <c r="P53" i="2"/>
  <c r="Q53" i="2"/>
  <c r="T53" i="2"/>
  <c r="V53" i="2"/>
  <c r="U53" i="2"/>
  <c r="P54" i="2"/>
  <c r="Q54" i="2"/>
  <c r="T54" i="2"/>
  <c r="V54" i="2"/>
  <c r="U54" i="2"/>
  <c r="P55" i="2"/>
  <c r="Q55" i="2"/>
  <c r="T55" i="2"/>
  <c r="V55" i="2"/>
  <c r="U55" i="2"/>
  <c r="P56" i="2"/>
  <c r="Q56" i="2"/>
  <c r="T56" i="2"/>
  <c r="V56" i="2"/>
  <c r="U56" i="2"/>
  <c r="P57" i="2"/>
  <c r="Q57" i="2"/>
  <c r="T57" i="2"/>
  <c r="V57" i="2"/>
  <c r="U57" i="2"/>
  <c r="P58" i="2"/>
  <c r="Q58" i="2"/>
  <c r="T58" i="2"/>
  <c r="V58" i="2"/>
  <c r="U58" i="2"/>
  <c r="P59" i="2"/>
  <c r="Q59" i="2"/>
  <c r="T59" i="2"/>
  <c r="V59" i="2"/>
  <c r="U59" i="2"/>
  <c r="P60" i="2"/>
  <c r="Q60" i="2"/>
  <c r="T60" i="2"/>
  <c r="V60" i="2"/>
  <c r="U60" i="2"/>
  <c r="P61" i="2"/>
  <c r="Q61" i="2"/>
  <c r="T61" i="2"/>
  <c r="V61" i="2"/>
  <c r="U61" i="2"/>
  <c r="P62" i="2"/>
  <c r="Q62" i="2"/>
  <c r="T62" i="2"/>
  <c r="V62" i="2"/>
  <c r="U62" i="2"/>
  <c r="P63" i="2"/>
  <c r="Q63" i="2"/>
  <c r="T63" i="2"/>
  <c r="V63" i="2"/>
  <c r="U63" i="2"/>
  <c r="P64" i="2"/>
  <c r="Q64" i="2"/>
  <c r="T64" i="2"/>
  <c r="V64" i="2"/>
  <c r="U64" i="2"/>
  <c r="P65" i="2"/>
  <c r="Q65" i="2"/>
  <c r="T65" i="2"/>
  <c r="V65" i="2"/>
  <c r="U65" i="2"/>
  <c r="P66" i="2"/>
  <c r="Q66" i="2"/>
  <c r="T66" i="2"/>
  <c r="V66" i="2"/>
  <c r="U66" i="2"/>
  <c r="P67" i="2"/>
  <c r="Q67" i="2"/>
  <c r="T67" i="2"/>
  <c r="V67" i="2"/>
  <c r="U67" i="2"/>
  <c r="P68" i="2"/>
  <c r="Q68" i="2"/>
  <c r="T68" i="2"/>
  <c r="V68" i="2"/>
  <c r="U68" i="2"/>
  <c r="P69" i="2"/>
  <c r="Q69" i="2"/>
  <c r="T69" i="2"/>
  <c r="V69" i="2"/>
  <c r="U69" i="2"/>
  <c r="P70" i="2"/>
  <c r="Q70" i="2"/>
  <c r="T70" i="2"/>
  <c r="V70" i="2"/>
  <c r="U70" i="2"/>
  <c r="P71" i="2"/>
  <c r="Q71" i="2"/>
  <c r="T71" i="2"/>
  <c r="V71" i="2"/>
  <c r="U71" i="2"/>
  <c r="P72" i="2"/>
  <c r="Q72" i="2"/>
  <c r="T72" i="2"/>
  <c r="V72" i="2"/>
  <c r="U72" i="2"/>
  <c r="P73" i="2"/>
  <c r="Q73" i="2"/>
  <c r="T73" i="2"/>
  <c r="V73" i="2"/>
  <c r="U73" i="2"/>
  <c r="P74" i="2"/>
  <c r="Q74" i="2"/>
  <c r="T74" i="2"/>
  <c r="V74" i="2"/>
  <c r="U74" i="2"/>
  <c r="P75" i="2"/>
  <c r="Q75" i="2"/>
  <c r="T75" i="2"/>
  <c r="V75" i="2"/>
  <c r="U75" i="2"/>
  <c r="P76" i="2"/>
  <c r="Q76" i="2"/>
  <c r="T76" i="2"/>
  <c r="V76" i="2"/>
  <c r="U76" i="2"/>
  <c r="P77" i="2"/>
  <c r="Q77" i="2"/>
  <c r="T77" i="2"/>
  <c r="V77" i="2"/>
  <c r="U77" i="2"/>
  <c r="P78" i="2"/>
  <c r="Q78" i="2"/>
  <c r="T78" i="2"/>
  <c r="V78" i="2"/>
  <c r="U78" i="2"/>
  <c r="P79" i="2"/>
  <c r="Q79" i="2"/>
  <c r="T79" i="2"/>
  <c r="V79" i="2"/>
  <c r="U79" i="2"/>
  <c r="P80" i="2"/>
  <c r="Q80" i="2"/>
  <c r="T80" i="2"/>
  <c r="V80" i="2"/>
  <c r="U80" i="2"/>
  <c r="P81" i="2"/>
  <c r="Q81" i="2"/>
  <c r="T81" i="2"/>
  <c r="V81" i="2"/>
  <c r="U81" i="2"/>
  <c r="P82" i="2"/>
  <c r="Q82" i="2"/>
  <c r="T82" i="2"/>
  <c r="V82" i="2"/>
  <c r="U82" i="2"/>
  <c r="P83" i="2"/>
  <c r="Q83" i="2"/>
  <c r="T83" i="2"/>
  <c r="V83" i="2"/>
  <c r="U83" i="2"/>
  <c r="P84" i="2"/>
  <c r="Q84" i="2"/>
  <c r="T84" i="2"/>
  <c r="V84" i="2"/>
  <c r="U84" i="2"/>
  <c r="P85" i="2"/>
  <c r="Q85" i="2"/>
  <c r="T85" i="2"/>
  <c r="V85" i="2"/>
  <c r="U85" i="2"/>
  <c r="P86" i="2"/>
  <c r="Q86" i="2"/>
  <c r="T86" i="2"/>
  <c r="V86" i="2"/>
  <c r="U86" i="2"/>
  <c r="P87" i="2"/>
  <c r="Q87" i="2"/>
  <c r="T87" i="2"/>
  <c r="V87" i="2"/>
  <c r="U87" i="2"/>
  <c r="P88" i="2"/>
  <c r="Q88" i="2"/>
  <c r="T88" i="2"/>
  <c r="V88" i="2"/>
  <c r="U88" i="2"/>
  <c r="P89" i="2"/>
  <c r="Q89" i="2"/>
  <c r="T89" i="2"/>
  <c r="V89" i="2"/>
  <c r="U89" i="2"/>
  <c r="P90" i="2"/>
  <c r="Q90" i="2"/>
  <c r="T90" i="2"/>
  <c r="V90" i="2"/>
  <c r="U90" i="2"/>
  <c r="P91" i="2"/>
  <c r="Q91" i="2"/>
  <c r="T91" i="2"/>
  <c r="V91" i="2"/>
  <c r="U91" i="2"/>
  <c r="P92" i="2"/>
  <c r="Q92" i="2"/>
  <c r="T92" i="2"/>
  <c r="V92" i="2"/>
  <c r="U92" i="2"/>
  <c r="P93" i="2"/>
  <c r="Q93" i="2"/>
  <c r="T93" i="2"/>
  <c r="V93" i="2"/>
  <c r="U93" i="2"/>
  <c r="P94" i="2"/>
  <c r="Q94" i="2"/>
  <c r="T94" i="2"/>
  <c r="V94" i="2"/>
  <c r="U94" i="2"/>
  <c r="P95" i="2"/>
  <c r="Q95" i="2"/>
  <c r="T95" i="2"/>
  <c r="V95" i="2"/>
  <c r="U95" i="2"/>
  <c r="P96" i="2"/>
  <c r="Q96" i="2"/>
  <c r="T96" i="2"/>
  <c r="V96" i="2"/>
  <c r="U96" i="2"/>
  <c r="P97" i="2"/>
  <c r="Q97" i="2"/>
  <c r="T97" i="2"/>
  <c r="V97" i="2"/>
  <c r="U97" i="2"/>
  <c r="P98" i="2"/>
  <c r="Q98" i="2"/>
  <c r="T98" i="2"/>
  <c r="V98" i="2"/>
  <c r="U98" i="2"/>
  <c r="P99" i="2"/>
  <c r="Q99" i="2"/>
  <c r="T99" i="2"/>
  <c r="V99" i="2"/>
  <c r="U99" i="2"/>
  <c r="P100" i="2"/>
  <c r="Q100" i="2"/>
  <c r="T100" i="2"/>
  <c r="V100" i="2"/>
  <c r="U100" i="2"/>
  <c r="P101" i="2"/>
  <c r="Q101" i="2"/>
  <c r="T101" i="2"/>
  <c r="V101" i="2"/>
  <c r="U101" i="2"/>
  <c r="P102" i="2"/>
  <c r="Q102" i="2"/>
  <c r="T102" i="2"/>
  <c r="V102" i="2"/>
  <c r="U102" i="2"/>
  <c r="P103" i="2"/>
  <c r="Q103" i="2"/>
  <c r="T103" i="2"/>
  <c r="V103" i="2"/>
  <c r="U103" i="2"/>
  <c r="P104" i="2"/>
  <c r="Q104" i="2"/>
  <c r="T104" i="2"/>
  <c r="V104" i="2"/>
  <c r="U104" i="2"/>
  <c r="P105" i="2"/>
  <c r="Q105" i="2"/>
  <c r="T105" i="2"/>
  <c r="V105" i="2"/>
  <c r="U105" i="2"/>
  <c r="P106" i="2"/>
  <c r="Q106" i="2"/>
  <c r="T106" i="2"/>
  <c r="V106" i="2"/>
  <c r="U106" i="2"/>
  <c r="P107" i="2"/>
  <c r="Q107" i="2"/>
  <c r="T107" i="2"/>
  <c r="V107" i="2"/>
  <c r="U107" i="2"/>
  <c r="P108" i="2"/>
  <c r="Q108" i="2"/>
  <c r="T108" i="2"/>
  <c r="V108" i="2"/>
  <c r="U108" i="2"/>
  <c r="P109" i="2"/>
  <c r="Q109" i="2"/>
  <c r="T109" i="2"/>
  <c r="V109" i="2"/>
  <c r="U109" i="2"/>
  <c r="P110" i="2"/>
  <c r="Q110" i="2"/>
  <c r="T110" i="2"/>
  <c r="V110" i="2"/>
  <c r="U110" i="2"/>
  <c r="P111" i="2"/>
  <c r="Q111" i="2"/>
  <c r="T111" i="2"/>
  <c r="V111" i="2"/>
  <c r="U111" i="2"/>
  <c r="P112" i="2"/>
  <c r="Q112" i="2"/>
  <c r="T112" i="2"/>
  <c r="V112" i="2"/>
  <c r="U112" i="2"/>
  <c r="P113" i="2"/>
  <c r="Q113" i="2"/>
  <c r="T113" i="2"/>
  <c r="V113" i="2"/>
  <c r="U113" i="2"/>
  <c r="P114" i="2"/>
  <c r="Q114" i="2"/>
  <c r="T114" i="2"/>
  <c r="V114" i="2"/>
  <c r="U114" i="2"/>
  <c r="P115" i="2"/>
  <c r="Q115" i="2"/>
  <c r="T115" i="2"/>
  <c r="V115" i="2"/>
  <c r="U115" i="2"/>
  <c r="P116" i="2"/>
  <c r="Q116" i="2"/>
  <c r="T116" i="2"/>
  <c r="V116" i="2"/>
  <c r="U116" i="2"/>
  <c r="P117" i="2"/>
  <c r="Q117" i="2"/>
  <c r="T117" i="2"/>
  <c r="V117" i="2"/>
  <c r="U117" i="2"/>
  <c r="P118" i="2"/>
  <c r="Q118" i="2"/>
  <c r="T118" i="2"/>
  <c r="V118" i="2"/>
  <c r="U118" i="2"/>
  <c r="P119" i="2"/>
  <c r="Q119" i="2"/>
  <c r="T119" i="2"/>
  <c r="V119" i="2"/>
  <c r="U119" i="2"/>
  <c r="P120" i="2"/>
  <c r="Q120" i="2"/>
  <c r="T120" i="2"/>
  <c r="V120" i="2"/>
  <c r="U120" i="2"/>
  <c r="P121" i="2"/>
  <c r="Q121" i="2"/>
  <c r="T121" i="2"/>
  <c r="V121" i="2"/>
  <c r="U121" i="2"/>
  <c r="P122" i="2"/>
  <c r="Q122" i="2"/>
  <c r="T122" i="2"/>
  <c r="V122" i="2"/>
  <c r="U122" i="2"/>
  <c r="P123" i="2"/>
  <c r="Q123" i="2"/>
  <c r="T123" i="2"/>
  <c r="V123" i="2"/>
  <c r="U123" i="2"/>
  <c r="P124" i="2"/>
  <c r="Q124" i="2"/>
  <c r="T124" i="2"/>
  <c r="V124" i="2"/>
  <c r="U124" i="2"/>
  <c r="P125" i="2"/>
  <c r="Q125" i="2"/>
  <c r="T125" i="2"/>
  <c r="V125" i="2"/>
  <c r="U125" i="2"/>
  <c r="P126" i="2"/>
  <c r="Q126" i="2"/>
  <c r="T126" i="2"/>
  <c r="V126" i="2"/>
  <c r="U126" i="2"/>
  <c r="P127" i="2"/>
  <c r="Q127" i="2"/>
  <c r="T127" i="2"/>
  <c r="V127" i="2"/>
  <c r="U127" i="2"/>
  <c r="P128" i="2"/>
  <c r="Q128" i="2"/>
  <c r="T128" i="2"/>
  <c r="V128" i="2"/>
  <c r="U128" i="2"/>
  <c r="P129" i="2"/>
  <c r="Q129" i="2"/>
  <c r="T129" i="2"/>
  <c r="V129" i="2"/>
  <c r="U129" i="2"/>
  <c r="P130" i="2"/>
  <c r="Q130" i="2"/>
  <c r="T130" i="2"/>
  <c r="V130" i="2"/>
  <c r="U130" i="2"/>
  <c r="P131" i="2"/>
  <c r="Q131" i="2"/>
  <c r="T131" i="2"/>
  <c r="V131" i="2"/>
  <c r="U131" i="2"/>
  <c r="P132" i="2"/>
  <c r="Q132" i="2"/>
  <c r="T132" i="2"/>
  <c r="V132" i="2"/>
  <c r="U132" i="2"/>
  <c r="P133" i="2"/>
  <c r="Q133" i="2"/>
  <c r="T133" i="2"/>
  <c r="V133" i="2"/>
  <c r="U133" i="2"/>
  <c r="P134" i="2"/>
  <c r="Q134" i="2"/>
  <c r="T134" i="2"/>
  <c r="V134" i="2"/>
  <c r="U134" i="2"/>
  <c r="P135" i="2"/>
  <c r="Q135" i="2"/>
  <c r="T135" i="2"/>
  <c r="V135" i="2"/>
  <c r="U135" i="2"/>
  <c r="P136" i="2"/>
  <c r="Q136" i="2"/>
  <c r="T136" i="2"/>
  <c r="V136" i="2"/>
  <c r="U136" i="2"/>
  <c r="P137" i="2"/>
  <c r="Q137" i="2"/>
  <c r="T137" i="2"/>
  <c r="V137" i="2"/>
  <c r="U137" i="2"/>
  <c r="P138" i="2"/>
  <c r="Q138" i="2"/>
  <c r="T138" i="2"/>
  <c r="V138" i="2"/>
  <c r="U138" i="2"/>
  <c r="P139" i="2"/>
  <c r="Q139" i="2"/>
  <c r="T139" i="2"/>
  <c r="V139" i="2"/>
  <c r="U139" i="2"/>
  <c r="P140" i="2"/>
  <c r="Q140" i="2"/>
  <c r="T140" i="2"/>
  <c r="V140" i="2"/>
  <c r="U140" i="2"/>
  <c r="P141" i="2"/>
  <c r="Q141" i="2"/>
  <c r="T141" i="2"/>
  <c r="V141" i="2"/>
  <c r="U141" i="2"/>
  <c r="P142" i="2"/>
  <c r="Q142" i="2"/>
  <c r="T142" i="2"/>
  <c r="V142" i="2"/>
  <c r="U142" i="2"/>
  <c r="P143" i="2"/>
  <c r="Q143" i="2"/>
  <c r="T143" i="2"/>
  <c r="V143" i="2"/>
  <c r="U143" i="2"/>
  <c r="P144" i="2"/>
  <c r="Q144" i="2"/>
  <c r="T144" i="2"/>
  <c r="V144" i="2"/>
  <c r="U144" i="2"/>
  <c r="P145" i="2"/>
  <c r="Q145" i="2"/>
  <c r="T145" i="2"/>
  <c r="V145" i="2"/>
  <c r="U145" i="2"/>
  <c r="P146" i="2"/>
  <c r="Q146" i="2"/>
  <c r="T146" i="2"/>
  <c r="V146" i="2"/>
  <c r="U146" i="2"/>
  <c r="P147" i="2"/>
  <c r="Q147" i="2"/>
  <c r="T147" i="2"/>
  <c r="V147" i="2"/>
  <c r="U147" i="2"/>
  <c r="P148" i="2"/>
  <c r="Q148" i="2"/>
  <c r="T148" i="2"/>
  <c r="V148" i="2"/>
  <c r="U148" i="2"/>
  <c r="P149" i="2"/>
  <c r="Q149" i="2"/>
  <c r="T149" i="2"/>
  <c r="V149" i="2"/>
  <c r="U149" i="2"/>
  <c r="P150" i="2"/>
  <c r="Q150" i="2"/>
  <c r="T150" i="2"/>
  <c r="V150" i="2"/>
  <c r="U150" i="2"/>
  <c r="P151" i="2"/>
  <c r="Q151" i="2"/>
  <c r="T151" i="2"/>
  <c r="V151" i="2"/>
  <c r="U151" i="2"/>
  <c r="P152" i="2"/>
  <c r="Q152" i="2"/>
  <c r="T152" i="2"/>
  <c r="V152" i="2"/>
  <c r="U152" i="2"/>
  <c r="P153" i="2"/>
  <c r="Q153" i="2"/>
  <c r="T153" i="2"/>
  <c r="V153" i="2"/>
  <c r="U153" i="2"/>
  <c r="P154" i="2"/>
  <c r="Q154" i="2"/>
  <c r="T154" i="2"/>
  <c r="V154" i="2"/>
  <c r="U154" i="2"/>
  <c r="P155" i="2"/>
  <c r="Q155" i="2"/>
  <c r="T155" i="2"/>
  <c r="V155" i="2"/>
  <c r="U155" i="2"/>
  <c r="P156" i="2"/>
  <c r="Q156" i="2"/>
  <c r="T156" i="2"/>
  <c r="V156" i="2"/>
  <c r="U156" i="2"/>
  <c r="P157" i="2"/>
  <c r="Q157" i="2"/>
  <c r="T157" i="2"/>
  <c r="V157" i="2"/>
  <c r="U157" i="2"/>
  <c r="P158" i="2"/>
  <c r="Q158" i="2"/>
  <c r="T158" i="2"/>
  <c r="V158" i="2"/>
  <c r="U158" i="2"/>
  <c r="P159" i="2"/>
  <c r="Q159" i="2"/>
  <c r="T159" i="2"/>
  <c r="V159" i="2"/>
  <c r="U159" i="2"/>
  <c r="P160" i="2"/>
  <c r="Q160" i="2"/>
  <c r="T160" i="2"/>
  <c r="V160" i="2"/>
  <c r="U160" i="2"/>
  <c r="P161" i="2"/>
  <c r="Q161" i="2"/>
  <c r="T161" i="2"/>
  <c r="V161" i="2"/>
  <c r="U161" i="2"/>
  <c r="P162" i="2"/>
  <c r="Q162" i="2"/>
  <c r="T162" i="2"/>
  <c r="V162" i="2"/>
  <c r="U162" i="2"/>
  <c r="P163" i="2"/>
  <c r="Q163" i="2"/>
  <c r="T163" i="2"/>
  <c r="V163" i="2"/>
  <c r="U163" i="2"/>
  <c r="P164" i="2"/>
  <c r="Q164" i="2"/>
  <c r="T164" i="2"/>
  <c r="V164" i="2"/>
  <c r="U164" i="2"/>
  <c r="P165" i="2"/>
  <c r="Q165" i="2"/>
  <c r="T165" i="2"/>
  <c r="V165" i="2"/>
  <c r="U165" i="2"/>
  <c r="P166" i="2"/>
  <c r="Q166" i="2"/>
  <c r="T166" i="2"/>
  <c r="V166" i="2"/>
  <c r="U166" i="2"/>
  <c r="P167" i="2"/>
  <c r="Q167" i="2"/>
  <c r="T167" i="2"/>
  <c r="V167" i="2"/>
  <c r="U167" i="2"/>
  <c r="P168" i="2"/>
  <c r="Q168" i="2"/>
  <c r="T168" i="2"/>
  <c r="V168" i="2"/>
  <c r="U168" i="2"/>
  <c r="P169" i="2"/>
  <c r="Q169" i="2"/>
  <c r="T169" i="2"/>
  <c r="V169" i="2"/>
  <c r="U169" i="2"/>
  <c r="P170" i="2"/>
  <c r="Q170" i="2"/>
  <c r="T170" i="2"/>
  <c r="V170" i="2"/>
  <c r="U170" i="2"/>
  <c r="P171" i="2"/>
  <c r="Q171" i="2"/>
  <c r="T171" i="2"/>
  <c r="V171" i="2"/>
  <c r="U171" i="2"/>
  <c r="P172" i="2"/>
  <c r="Q172" i="2"/>
  <c r="T172" i="2"/>
  <c r="V172" i="2"/>
  <c r="U172" i="2"/>
  <c r="P173" i="2"/>
  <c r="Q173" i="2"/>
  <c r="T173" i="2"/>
  <c r="V173" i="2"/>
  <c r="U173" i="2"/>
  <c r="P174" i="2"/>
  <c r="Q174" i="2"/>
  <c r="T174" i="2"/>
  <c r="V174" i="2"/>
  <c r="U174" i="2"/>
  <c r="P175" i="2"/>
  <c r="Q175" i="2"/>
  <c r="T175" i="2"/>
  <c r="V175" i="2"/>
  <c r="U175" i="2"/>
  <c r="P176" i="2"/>
  <c r="Q176" i="2"/>
  <c r="T176" i="2"/>
  <c r="V176" i="2"/>
  <c r="U176" i="2"/>
  <c r="P177" i="2"/>
  <c r="Q177" i="2"/>
  <c r="T177" i="2"/>
  <c r="V177" i="2"/>
  <c r="U177" i="2"/>
  <c r="P178" i="2"/>
  <c r="Q178" i="2"/>
  <c r="T178" i="2"/>
  <c r="V178" i="2"/>
  <c r="U178" i="2"/>
  <c r="P179" i="2"/>
  <c r="Q179" i="2"/>
  <c r="T179" i="2"/>
  <c r="V179" i="2"/>
  <c r="U179" i="2"/>
  <c r="P180" i="2"/>
  <c r="Q180" i="2"/>
  <c r="T180" i="2"/>
  <c r="V180" i="2"/>
  <c r="U180" i="2"/>
  <c r="P181" i="2"/>
  <c r="Q181" i="2"/>
  <c r="T181" i="2"/>
  <c r="V181" i="2"/>
  <c r="U181" i="2"/>
  <c r="P182" i="2"/>
  <c r="Q182" i="2"/>
  <c r="T182" i="2"/>
  <c r="V182" i="2"/>
  <c r="U182" i="2"/>
  <c r="P183" i="2"/>
  <c r="Q183" i="2"/>
  <c r="T183" i="2"/>
  <c r="V183" i="2"/>
  <c r="U183" i="2"/>
  <c r="P184" i="2"/>
  <c r="Q184" i="2"/>
  <c r="T184" i="2"/>
  <c r="V184" i="2"/>
  <c r="U184" i="2"/>
  <c r="P185" i="2"/>
  <c r="Q185" i="2"/>
  <c r="T185" i="2"/>
  <c r="V185" i="2"/>
  <c r="U185" i="2"/>
  <c r="P186" i="2"/>
  <c r="Q186" i="2"/>
  <c r="T186" i="2"/>
  <c r="V186" i="2"/>
  <c r="U186" i="2"/>
  <c r="P187" i="2"/>
  <c r="Q187" i="2"/>
  <c r="T187" i="2"/>
  <c r="V187" i="2"/>
  <c r="U187" i="2"/>
  <c r="P188" i="2"/>
  <c r="Q188" i="2"/>
  <c r="T188" i="2"/>
  <c r="V188" i="2"/>
  <c r="U188" i="2"/>
  <c r="P189" i="2"/>
  <c r="Q189" i="2"/>
  <c r="T189" i="2"/>
  <c r="V189" i="2"/>
  <c r="U189" i="2"/>
  <c r="P190" i="2"/>
  <c r="Q190" i="2"/>
  <c r="T190" i="2"/>
  <c r="V190" i="2"/>
  <c r="U190" i="2"/>
  <c r="P191" i="2"/>
  <c r="Q191" i="2"/>
  <c r="T191" i="2"/>
  <c r="V191" i="2"/>
  <c r="U191" i="2"/>
  <c r="P192" i="2"/>
  <c r="Q192" i="2"/>
  <c r="T192" i="2"/>
  <c r="V192" i="2"/>
  <c r="U192" i="2"/>
  <c r="P193" i="2"/>
  <c r="Q193" i="2"/>
  <c r="T193" i="2"/>
  <c r="V193" i="2"/>
  <c r="U193" i="2"/>
  <c r="P194" i="2"/>
  <c r="Q194" i="2"/>
  <c r="T194" i="2"/>
  <c r="V194" i="2"/>
  <c r="U194" i="2"/>
  <c r="P195" i="2"/>
  <c r="Q195" i="2"/>
  <c r="T195" i="2"/>
  <c r="V195" i="2"/>
  <c r="U195" i="2"/>
  <c r="P196" i="2"/>
  <c r="Q196" i="2"/>
  <c r="T196" i="2"/>
  <c r="V196" i="2"/>
  <c r="U196" i="2"/>
  <c r="P197" i="2"/>
  <c r="Q197" i="2"/>
  <c r="T197" i="2"/>
  <c r="V197" i="2"/>
  <c r="U197" i="2"/>
  <c r="P198" i="2"/>
  <c r="Q198" i="2"/>
  <c r="T198" i="2"/>
  <c r="V198" i="2"/>
  <c r="U198" i="2"/>
  <c r="P199" i="2"/>
  <c r="Q199" i="2"/>
  <c r="T199" i="2"/>
  <c r="V199" i="2"/>
  <c r="U199" i="2"/>
  <c r="P200" i="2"/>
  <c r="Q200" i="2"/>
  <c r="T200" i="2"/>
  <c r="V200" i="2"/>
  <c r="U200" i="2"/>
  <c r="P201" i="2"/>
  <c r="Q201" i="2"/>
  <c r="T201" i="2"/>
  <c r="V201" i="2"/>
  <c r="U201" i="2"/>
  <c r="P202" i="2"/>
  <c r="Q202" i="2"/>
  <c r="T202" i="2"/>
  <c r="V202" i="2"/>
  <c r="U202" i="2"/>
  <c r="P203" i="2"/>
  <c r="Q203" i="2"/>
  <c r="T203" i="2"/>
  <c r="V203" i="2"/>
  <c r="U203" i="2"/>
  <c r="P204" i="2"/>
  <c r="Q204" i="2"/>
  <c r="T204" i="2"/>
  <c r="V204" i="2"/>
  <c r="U204" i="2"/>
  <c r="P205" i="2"/>
  <c r="Q205" i="2"/>
  <c r="T205" i="2"/>
  <c r="V205" i="2"/>
  <c r="U205" i="2"/>
  <c r="P206" i="2"/>
  <c r="Q206" i="2"/>
  <c r="T206" i="2"/>
  <c r="V206" i="2"/>
  <c r="U206" i="2"/>
  <c r="P207" i="2"/>
  <c r="Q207" i="2"/>
  <c r="T207" i="2"/>
  <c r="V207" i="2"/>
  <c r="U207" i="2"/>
  <c r="P208" i="2"/>
  <c r="Q208" i="2"/>
  <c r="T208" i="2"/>
  <c r="V208" i="2"/>
  <c r="U208" i="2"/>
  <c r="P209" i="2"/>
  <c r="Q209" i="2"/>
  <c r="T209" i="2"/>
  <c r="V209" i="2"/>
  <c r="U209" i="2"/>
  <c r="P210" i="2"/>
  <c r="Q210" i="2"/>
  <c r="T210" i="2"/>
  <c r="V210" i="2"/>
  <c r="U210" i="2"/>
  <c r="P211" i="2"/>
  <c r="Q211" i="2"/>
  <c r="T211" i="2"/>
  <c r="V211" i="2"/>
  <c r="U211" i="2"/>
  <c r="P212" i="2"/>
  <c r="Q212" i="2"/>
  <c r="T212" i="2"/>
  <c r="V212" i="2"/>
  <c r="U212" i="2"/>
  <c r="P213" i="2"/>
  <c r="Q213" i="2"/>
  <c r="T213" i="2"/>
  <c r="V213" i="2"/>
  <c r="U213" i="2"/>
  <c r="P214" i="2"/>
  <c r="Q214" i="2"/>
  <c r="T214" i="2"/>
  <c r="V214" i="2"/>
  <c r="U214" i="2"/>
  <c r="P215" i="2"/>
  <c r="Q215" i="2"/>
  <c r="T215" i="2"/>
  <c r="V215" i="2"/>
  <c r="U215" i="2"/>
  <c r="P216" i="2"/>
  <c r="Q216" i="2"/>
  <c r="T216" i="2"/>
  <c r="V216" i="2"/>
  <c r="U216" i="2"/>
  <c r="P217" i="2"/>
  <c r="Q217" i="2"/>
  <c r="T217" i="2"/>
  <c r="V217" i="2"/>
  <c r="U217" i="2"/>
  <c r="P218" i="2"/>
  <c r="Q218" i="2"/>
  <c r="T218" i="2"/>
  <c r="V218" i="2"/>
  <c r="U218" i="2"/>
  <c r="P219" i="2"/>
  <c r="Q219" i="2"/>
  <c r="T219" i="2"/>
  <c r="V219" i="2"/>
  <c r="U219" i="2"/>
  <c r="P220" i="2"/>
  <c r="Q220" i="2"/>
  <c r="T220" i="2"/>
  <c r="V220" i="2"/>
  <c r="U220" i="2"/>
  <c r="P221" i="2"/>
  <c r="Q221" i="2"/>
  <c r="T221" i="2"/>
  <c r="V221" i="2"/>
  <c r="U221" i="2"/>
  <c r="P222" i="2"/>
  <c r="Q222" i="2"/>
  <c r="T222" i="2"/>
  <c r="V222" i="2"/>
  <c r="U222" i="2"/>
  <c r="P223" i="2"/>
  <c r="Q223" i="2"/>
  <c r="T223" i="2"/>
  <c r="V223" i="2"/>
  <c r="U223" i="2"/>
  <c r="P224" i="2"/>
  <c r="Q224" i="2"/>
  <c r="T224" i="2"/>
  <c r="V224" i="2"/>
  <c r="U224" i="2"/>
  <c r="P225" i="2"/>
  <c r="Q225" i="2"/>
  <c r="T225" i="2"/>
  <c r="V225" i="2"/>
  <c r="U225" i="2"/>
  <c r="P226" i="2"/>
  <c r="Q226" i="2"/>
  <c r="T226" i="2"/>
  <c r="V226" i="2"/>
  <c r="U226" i="2"/>
  <c r="P227" i="2"/>
  <c r="Q227" i="2"/>
  <c r="T227" i="2"/>
  <c r="V227" i="2"/>
  <c r="U227" i="2"/>
  <c r="P228" i="2"/>
  <c r="Q228" i="2"/>
  <c r="T228" i="2"/>
  <c r="V228" i="2"/>
  <c r="U228" i="2"/>
  <c r="P229" i="2"/>
  <c r="Q229" i="2"/>
  <c r="T229" i="2"/>
  <c r="V229" i="2"/>
  <c r="U229" i="2"/>
  <c r="P230" i="2"/>
  <c r="Q230" i="2"/>
  <c r="T230" i="2"/>
  <c r="V230" i="2"/>
  <c r="U230" i="2"/>
  <c r="P231" i="2"/>
  <c r="Q231" i="2"/>
  <c r="T231" i="2"/>
  <c r="V231" i="2"/>
  <c r="U231" i="2"/>
  <c r="P232" i="2"/>
  <c r="Q232" i="2"/>
  <c r="T232" i="2"/>
  <c r="V232" i="2"/>
  <c r="U232" i="2"/>
  <c r="P233" i="2"/>
  <c r="Q233" i="2"/>
  <c r="T233" i="2"/>
  <c r="V233" i="2"/>
  <c r="U233" i="2"/>
  <c r="P234" i="2"/>
  <c r="Q234" i="2"/>
  <c r="T234" i="2"/>
  <c r="V234" i="2"/>
  <c r="U234" i="2"/>
  <c r="P235" i="2"/>
  <c r="Q235" i="2"/>
  <c r="T235" i="2"/>
  <c r="V235" i="2"/>
  <c r="U235" i="2"/>
  <c r="P236" i="2"/>
  <c r="Q236" i="2"/>
  <c r="T236" i="2"/>
  <c r="V236" i="2"/>
  <c r="U236" i="2"/>
  <c r="P237" i="2"/>
  <c r="Q237" i="2"/>
  <c r="T237" i="2"/>
  <c r="V237" i="2"/>
  <c r="U237" i="2"/>
  <c r="P238" i="2"/>
  <c r="Q238" i="2"/>
  <c r="T238" i="2"/>
  <c r="V238" i="2"/>
  <c r="U238" i="2"/>
  <c r="P239" i="2"/>
  <c r="Q239" i="2"/>
  <c r="T239" i="2"/>
  <c r="V239" i="2"/>
  <c r="U239" i="2"/>
  <c r="P240" i="2"/>
  <c r="Q240" i="2"/>
  <c r="T240" i="2"/>
  <c r="V240" i="2"/>
  <c r="U240" i="2"/>
  <c r="P241" i="2"/>
  <c r="Q241" i="2"/>
  <c r="T241" i="2"/>
  <c r="V241" i="2"/>
  <c r="U241" i="2"/>
  <c r="P242" i="2"/>
  <c r="Q242" i="2"/>
  <c r="T242" i="2"/>
  <c r="V242" i="2"/>
  <c r="U242" i="2"/>
  <c r="P243" i="2"/>
  <c r="Q243" i="2"/>
  <c r="T243" i="2"/>
  <c r="V243" i="2"/>
  <c r="U243" i="2"/>
  <c r="P244" i="2"/>
  <c r="Q244" i="2"/>
  <c r="T244" i="2"/>
  <c r="V244" i="2"/>
  <c r="U244" i="2"/>
  <c r="P245" i="2"/>
  <c r="Q245" i="2"/>
  <c r="T245" i="2"/>
  <c r="V245" i="2"/>
  <c r="U245" i="2"/>
  <c r="P246" i="2"/>
  <c r="Q246" i="2"/>
  <c r="T246" i="2"/>
  <c r="V246" i="2"/>
  <c r="U246" i="2"/>
  <c r="P247" i="2"/>
  <c r="Q247" i="2"/>
  <c r="T247" i="2"/>
  <c r="V247" i="2"/>
  <c r="U247" i="2"/>
  <c r="P248" i="2"/>
  <c r="Q248" i="2"/>
  <c r="T248" i="2"/>
  <c r="V248" i="2"/>
  <c r="U248" i="2"/>
  <c r="P249" i="2"/>
  <c r="Q249" i="2"/>
  <c r="T249" i="2"/>
  <c r="V249" i="2"/>
  <c r="U249" i="2"/>
  <c r="P250" i="2"/>
  <c r="Q250" i="2"/>
  <c r="T250" i="2"/>
  <c r="V250" i="2"/>
  <c r="U250" i="2"/>
  <c r="P251" i="2"/>
  <c r="Q251" i="2"/>
  <c r="T251" i="2"/>
  <c r="V251" i="2"/>
  <c r="U251" i="2"/>
  <c r="P252" i="2"/>
  <c r="Q252" i="2"/>
  <c r="T252" i="2"/>
  <c r="V252" i="2"/>
  <c r="U252" i="2"/>
  <c r="P253" i="2"/>
  <c r="Q253" i="2"/>
  <c r="T253" i="2"/>
  <c r="V253" i="2"/>
  <c r="U253" i="2"/>
  <c r="P254" i="2"/>
  <c r="Q254" i="2"/>
  <c r="T254" i="2"/>
  <c r="V254" i="2"/>
  <c r="U254" i="2"/>
  <c r="P255" i="2"/>
  <c r="Q255" i="2"/>
  <c r="T255" i="2"/>
  <c r="V255" i="2"/>
  <c r="U255" i="2"/>
  <c r="P256" i="2"/>
  <c r="Q256" i="2"/>
  <c r="T256" i="2"/>
  <c r="V256" i="2"/>
  <c r="U256" i="2"/>
  <c r="P257" i="2"/>
  <c r="Q257" i="2"/>
  <c r="T257" i="2"/>
  <c r="V257" i="2"/>
  <c r="U257" i="2"/>
  <c r="P258" i="2"/>
  <c r="Q258" i="2"/>
  <c r="T258" i="2"/>
  <c r="V258" i="2"/>
  <c r="U258" i="2"/>
  <c r="P259" i="2"/>
  <c r="Q259" i="2"/>
  <c r="T259" i="2"/>
  <c r="V259" i="2"/>
  <c r="U259" i="2"/>
  <c r="P260" i="2"/>
  <c r="Q260" i="2"/>
  <c r="T260" i="2"/>
  <c r="V260" i="2"/>
  <c r="U260" i="2"/>
  <c r="P261" i="2"/>
  <c r="Q261" i="2"/>
  <c r="T261" i="2"/>
  <c r="V261" i="2"/>
  <c r="U261" i="2"/>
  <c r="P262" i="2"/>
  <c r="Q262" i="2"/>
  <c r="T262" i="2"/>
  <c r="V262" i="2"/>
  <c r="U262" i="2"/>
  <c r="P263" i="2"/>
  <c r="Q263" i="2"/>
  <c r="T263" i="2"/>
  <c r="V263" i="2"/>
  <c r="U263" i="2"/>
  <c r="P264" i="2"/>
  <c r="Q264" i="2"/>
  <c r="T264" i="2"/>
  <c r="V264" i="2"/>
  <c r="U264" i="2"/>
  <c r="P265" i="2"/>
  <c r="Q265" i="2"/>
  <c r="T265" i="2"/>
  <c r="V265" i="2"/>
  <c r="U265" i="2"/>
  <c r="P266" i="2"/>
  <c r="Q266" i="2"/>
  <c r="T266" i="2"/>
  <c r="V266" i="2"/>
  <c r="U266" i="2"/>
  <c r="P267" i="2"/>
  <c r="Q267" i="2"/>
  <c r="T267" i="2"/>
  <c r="V267" i="2"/>
  <c r="U267" i="2"/>
  <c r="P268" i="2"/>
  <c r="Q268" i="2"/>
  <c r="T268" i="2"/>
  <c r="V268" i="2"/>
  <c r="U268" i="2"/>
  <c r="P269" i="2"/>
  <c r="Q269" i="2"/>
  <c r="T269" i="2"/>
  <c r="V269" i="2"/>
  <c r="U269" i="2"/>
  <c r="P270" i="2"/>
  <c r="Q270" i="2"/>
  <c r="T270" i="2"/>
  <c r="V270" i="2"/>
  <c r="U270" i="2"/>
  <c r="P271" i="2"/>
  <c r="Q271" i="2"/>
  <c r="T271" i="2"/>
  <c r="V271" i="2"/>
  <c r="U271" i="2"/>
  <c r="P272" i="2"/>
  <c r="Q272" i="2"/>
  <c r="T272" i="2"/>
  <c r="V272" i="2"/>
  <c r="U272" i="2"/>
  <c r="P273" i="2"/>
  <c r="Q273" i="2"/>
  <c r="T273" i="2"/>
  <c r="V273" i="2"/>
  <c r="U273" i="2"/>
  <c r="P274" i="2"/>
  <c r="Q274" i="2"/>
  <c r="T274" i="2"/>
  <c r="V274" i="2"/>
  <c r="U274" i="2"/>
  <c r="P275" i="2"/>
  <c r="Q275" i="2"/>
  <c r="T275" i="2"/>
  <c r="V275" i="2"/>
  <c r="U275" i="2"/>
  <c r="P276" i="2"/>
  <c r="Q276" i="2"/>
  <c r="T276" i="2"/>
  <c r="V276" i="2"/>
  <c r="U276" i="2"/>
  <c r="P277" i="2"/>
  <c r="Q277" i="2"/>
  <c r="T277" i="2"/>
  <c r="V277" i="2"/>
  <c r="U277" i="2"/>
  <c r="P278" i="2"/>
  <c r="Q278" i="2"/>
  <c r="T278" i="2"/>
  <c r="V278" i="2"/>
  <c r="U278" i="2"/>
  <c r="P279" i="2"/>
  <c r="Q279" i="2"/>
  <c r="T279" i="2"/>
  <c r="V279" i="2"/>
  <c r="U279" i="2"/>
  <c r="P280" i="2"/>
  <c r="Q280" i="2"/>
  <c r="T280" i="2"/>
  <c r="V280" i="2"/>
  <c r="U280" i="2"/>
  <c r="P281" i="2"/>
  <c r="Q281" i="2"/>
  <c r="T281" i="2"/>
  <c r="V281" i="2"/>
  <c r="U281" i="2"/>
  <c r="P282" i="2"/>
  <c r="Q282" i="2"/>
  <c r="T282" i="2"/>
  <c r="V282" i="2"/>
  <c r="U282" i="2"/>
  <c r="P283" i="2"/>
  <c r="Q283" i="2"/>
  <c r="T283" i="2"/>
  <c r="V283" i="2"/>
  <c r="U283" i="2"/>
  <c r="P284" i="2"/>
  <c r="Q284" i="2"/>
  <c r="T284" i="2"/>
  <c r="V284" i="2"/>
  <c r="U284" i="2"/>
  <c r="P285" i="2"/>
  <c r="Q285" i="2"/>
  <c r="T285" i="2"/>
  <c r="V285" i="2"/>
  <c r="U285" i="2"/>
  <c r="P286" i="2"/>
  <c r="Q286" i="2"/>
  <c r="T286" i="2"/>
  <c r="V286" i="2"/>
  <c r="U286" i="2"/>
  <c r="P287" i="2"/>
  <c r="Q287" i="2"/>
  <c r="T287" i="2"/>
  <c r="V287" i="2"/>
  <c r="U287" i="2"/>
  <c r="P288" i="2"/>
  <c r="Q288" i="2"/>
  <c r="T288" i="2"/>
  <c r="V288" i="2"/>
  <c r="U288" i="2"/>
  <c r="P289" i="2"/>
  <c r="Q289" i="2"/>
  <c r="T289" i="2"/>
  <c r="V289" i="2"/>
  <c r="U289" i="2"/>
  <c r="P290" i="2"/>
  <c r="Q290" i="2"/>
  <c r="T290" i="2"/>
  <c r="V290" i="2"/>
  <c r="U290" i="2"/>
  <c r="P291" i="2"/>
  <c r="Q291" i="2"/>
  <c r="T291" i="2"/>
  <c r="V291" i="2"/>
  <c r="U291" i="2"/>
  <c r="P292" i="2"/>
  <c r="Q292" i="2"/>
  <c r="T292" i="2"/>
  <c r="V292" i="2"/>
  <c r="U292" i="2"/>
  <c r="P293" i="2"/>
  <c r="Q293" i="2"/>
  <c r="T293" i="2"/>
  <c r="V293" i="2"/>
  <c r="U293" i="2"/>
  <c r="P294" i="2"/>
  <c r="Q294" i="2"/>
  <c r="T294" i="2"/>
  <c r="V294" i="2"/>
  <c r="U294" i="2"/>
  <c r="P295" i="2"/>
  <c r="Q295" i="2"/>
  <c r="T295" i="2"/>
  <c r="V295" i="2"/>
  <c r="U295" i="2"/>
  <c r="P296" i="2"/>
  <c r="Q296" i="2"/>
  <c r="T296" i="2"/>
  <c r="V296" i="2"/>
  <c r="U296" i="2"/>
  <c r="P297" i="2"/>
  <c r="Q297" i="2"/>
  <c r="T297" i="2"/>
  <c r="V297" i="2"/>
  <c r="U297" i="2"/>
  <c r="P298" i="2"/>
  <c r="Q298" i="2"/>
  <c r="T298" i="2"/>
  <c r="V298" i="2"/>
  <c r="U298" i="2"/>
  <c r="P299" i="2"/>
  <c r="Q299" i="2"/>
  <c r="T299" i="2"/>
  <c r="V299" i="2"/>
  <c r="U299" i="2"/>
  <c r="P300" i="2"/>
  <c r="Q300" i="2"/>
  <c r="T300" i="2"/>
  <c r="V300" i="2"/>
  <c r="U300" i="2"/>
  <c r="P301" i="2"/>
  <c r="Q301" i="2"/>
  <c r="T301" i="2"/>
  <c r="V301" i="2"/>
  <c r="U301" i="2"/>
  <c r="P302" i="2"/>
  <c r="Q302" i="2"/>
  <c r="T302" i="2"/>
  <c r="V302" i="2"/>
  <c r="U302" i="2"/>
  <c r="P303" i="2"/>
  <c r="Q303" i="2"/>
  <c r="T303" i="2"/>
  <c r="V303" i="2"/>
  <c r="U303" i="2"/>
  <c r="P304" i="2"/>
  <c r="Q304" i="2"/>
  <c r="T304" i="2"/>
  <c r="V304" i="2"/>
  <c r="U304" i="2"/>
  <c r="P305" i="2"/>
  <c r="Q305" i="2"/>
  <c r="T305" i="2"/>
  <c r="V305" i="2"/>
  <c r="U305" i="2"/>
  <c r="P306" i="2"/>
  <c r="Q306" i="2"/>
  <c r="T306" i="2"/>
  <c r="V306" i="2"/>
  <c r="U306" i="2"/>
  <c r="P307" i="2"/>
  <c r="Q307" i="2"/>
  <c r="T307" i="2"/>
  <c r="V307" i="2"/>
  <c r="U307" i="2"/>
  <c r="P308" i="2"/>
  <c r="Q308" i="2"/>
  <c r="T308" i="2"/>
  <c r="V308" i="2"/>
  <c r="U308" i="2"/>
  <c r="P309" i="2"/>
  <c r="Q309" i="2"/>
  <c r="T309" i="2"/>
  <c r="V309" i="2"/>
  <c r="U309" i="2"/>
  <c r="P310" i="2"/>
  <c r="Q310" i="2"/>
  <c r="T310" i="2"/>
  <c r="V310" i="2"/>
  <c r="U310" i="2"/>
  <c r="P311" i="2"/>
  <c r="Q311" i="2"/>
  <c r="T311" i="2"/>
  <c r="V311" i="2"/>
  <c r="U311" i="2"/>
  <c r="P312" i="2"/>
  <c r="Q312" i="2"/>
  <c r="T312" i="2"/>
  <c r="V312" i="2"/>
  <c r="U312" i="2"/>
  <c r="P313" i="2"/>
  <c r="Q313" i="2"/>
  <c r="T313" i="2"/>
  <c r="V313" i="2"/>
  <c r="U313" i="2"/>
  <c r="P314" i="2"/>
  <c r="Q314" i="2"/>
  <c r="T314" i="2"/>
  <c r="V314" i="2"/>
  <c r="U314" i="2"/>
  <c r="P315" i="2"/>
  <c r="Q315" i="2"/>
  <c r="T315" i="2"/>
  <c r="V315" i="2"/>
  <c r="U315" i="2"/>
  <c r="P316" i="2"/>
  <c r="Q316" i="2"/>
  <c r="T316" i="2"/>
  <c r="V316" i="2"/>
  <c r="U316" i="2"/>
  <c r="P317" i="2"/>
  <c r="Q317" i="2"/>
  <c r="T317" i="2"/>
  <c r="V317" i="2"/>
  <c r="U317" i="2"/>
  <c r="P318" i="2"/>
  <c r="Q318" i="2"/>
  <c r="T318" i="2"/>
  <c r="V318" i="2"/>
  <c r="U318" i="2"/>
  <c r="P319" i="2"/>
  <c r="Q319" i="2"/>
  <c r="T319" i="2"/>
  <c r="V319" i="2"/>
  <c r="U319" i="2"/>
  <c r="P320" i="2"/>
  <c r="Q320" i="2"/>
  <c r="T320" i="2"/>
  <c r="V320" i="2"/>
  <c r="U320" i="2"/>
  <c r="P321" i="2"/>
  <c r="Q321" i="2"/>
  <c r="T321" i="2"/>
  <c r="V321" i="2"/>
  <c r="U321" i="2"/>
  <c r="P322" i="2"/>
  <c r="Q322" i="2"/>
  <c r="T322" i="2"/>
  <c r="V322" i="2"/>
  <c r="U322" i="2"/>
  <c r="P323" i="2"/>
  <c r="Q323" i="2"/>
  <c r="T323" i="2"/>
  <c r="V323" i="2"/>
  <c r="U323" i="2"/>
  <c r="P324" i="2"/>
  <c r="Q324" i="2"/>
  <c r="T324" i="2"/>
  <c r="V324" i="2"/>
  <c r="U324" i="2"/>
  <c r="P325" i="2"/>
  <c r="Q325" i="2"/>
  <c r="T325" i="2"/>
  <c r="V325" i="2"/>
  <c r="U325" i="2"/>
  <c r="P326" i="2"/>
  <c r="Q326" i="2"/>
  <c r="T326" i="2"/>
  <c r="V326" i="2"/>
  <c r="U326" i="2"/>
  <c r="P327" i="2"/>
  <c r="Q327" i="2"/>
  <c r="T327" i="2"/>
  <c r="V327" i="2"/>
  <c r="U327" i="2"/>
  <c r="P328" i="2"/>
  <c r="Q328" i="2"/>
  <c r="T328" i="2"/>
  <c r="V328" i="2"/>
  <c r="U328" i="2"/>
  <c r="P329" i="2"/>
  <c r="Q329" i="2"/>
  <c r="T329" i="2"/>
  <c r="V329" i="2"/>
  <c r="U329" i="2"/>
  <c r="P330" i="2"/>
  <c r="Q330" i="2"/>
  <c r="T330" i="2"/>
  <c r="V330" i="2"/>
  <c r="U330" i="2"/>
  <c r="P331" i="2"/>
  <c r="Q331" i="2"/>
  <c r="T331" i="2"/>
  <c r="V331" i="2"/>
  <c r="U331" i="2"/>
  <c r="P332" i="2"/>
  <c r="Q332" i="2"/>
  <c r="T332" i="2"/>
  <c r="V332" i="2"/>
  <c r="U332" i="2"/>
  <c r="P333" i="2"/>
  <c r="Q333" i="2"/>
  <c r="T333" i="2"/>
  <c r="V333" i="2"/>
  <c r="U333" i="2"/>
  <c r="P334" i="2"/>
  <c r="Q334" i="2"/>
  <c r="T334" i="2"/>
  <c r="V334" i="2"/>
  <c r="U334" i="2"/>
  <c r="P335" i="2"/>
  <c r="Q335" i="2"/>
  <c r="T335" i="2"/>
  <c r="V335" i="2"/>
  <c r="U335" i="2"/>
  <c r="P336" i="2"/>
  <c r="Q336" i="2"/>
  <c r="T336" i="2"/>
  <c r="V336" i="2"/>
  <c r="U336" i="2"/>
  <c r="P337" i="2"/>
  <c r="Q337" i="2"/>
  <c r="T337" i="2"/>
  <c r="V337" i="2"/>
  <c r="U337" i="2"/>
  <c r="P338" i="2"/>
  <c r="Q338" i="2"/>
  <c r="T338" i="2"/>
  <c r="V338" i="2"/>
  <c r="U338" i="2"/>
  <c r="P339" i="2"/>
  <c r="Q339" i="2"/>
  <c r="T339" i="2"/>
  <c r="V339" i="2"/>
  <c r="U339" i="2"/>
  <c r="P340" i="2"/>
  <c r="Q340" i="2"/>
  <c r="T340" i="2"/>
  <c r="V340" i="2"/>
  <c r="U340" i="2"/>
  <c r="P341" i="2"/>
  <c r="Q341" i="2"/>
  <c r="T341" i="2"/>
  <c r="V341" i="2"/>
  <c r="U341" i="2"/>
  <c r="P342" i="2"/>
  <c r="Q342" i="2"/>
  <c r="T342" i="2"/>
  <c r="V342" i="2"/>
  <c r="U342" i="2"/>
  <c r="P343" i="2"/>
  <c r="Q343" i="2"/>
  <c r="T343" i="2"/>
  <c r="V343" i="2"/>
  <c r="U343" i="2"/>
  <c r="P344" i="2"/>
  <c r="Q344" i="2"/>
  <c r="T344" i="2"/>
  <c r="V344" i="2"/>
  <c r="U344" i="2"/>
  <c r="P345" i="2"/>
  <c r="Q345" i="2"/>
  <c r="T345" i="2"/>
  <c r="V345" i="2"/>
  <c r="U345" i="2"/>
  <c r="P346" i="2"/>
  <c r="Q346" i="2"/>
  <c r="T346" i="2"/>
  <c r="V346" i="2"/>
  <c r="U346" i="2"/>
  <c r="P347" i="2"/>
  <c r="Q347" i="2"/>
  <c r="T347" i="2"/>
  <c r="V347" i="2"/>
  <c r="U347" i="2"/>
  <c r="P348" i="2"/>
  <c r="Q348" i="2"/>
  <c r="T348" i="2"/>
  <c r="V348" i="2"/>
  <c r="U348" i="2"/>
  <c r="P349" i="2"/>
  <c r="Q349" i="2"/>
  <c r="T349" i="2"/>
  <c r="V349" i="2"/>
  <c r="U349" i="2"/>
  <c r="P350" i="2"/>
  <c r="Q350" i="2"/>
  <c r="T350" i="2"/>
  <c r="V350" i="2"/>
  <c r="U350" i="2"/>
  <c r="P351" i="2"/>
  <c r="Q351" i="2"/>
  <c r="T351" i="2"/>
  <c r="V351" i="2"/>
  <c r="U351" i="2"/>
  <c r="P352" i="2"/>
  <c r="Q352" i="2"/>
  <c r="T352" i="2"/>
  <c r="V352" i="2"/>
  <c r="U352" i="2"/>
  <c r="P353" i="2"/>
  <c r="Q353" i="2"/>
  <c r="T353" i="2"/>
  <c r="V353" i="2"/>
  <c r="U353" i="2"/>
  <c r="P354" i="2"/>
  <c r="Q354" i="2"/>
  <c r="T354" i="2"/>
  <c r="V354" i="2"/>
  <c r="U354" i="2"/>
  <c r="P355" i="2"/>
  <c r="Q355" i="2"/>
  <c r="T355" i="2"/>
  <c r="V355" i="2"/>
  <c r="U355" i="2"/>
  <c r="P356" i="2"/>
  <c r="Q356" i="2"/>
  <c r="T356" i="2"/>
  <c r="V356" i="2"/>
  <c r="U356" i="2"/>
  <c r="P357" i="2"/>
  <c r="Q357" i="2"/>
  <c r="T357" i="2"/>
  <c r="V357" i="2"/>
  <c r="U357" i="2"/>
  <c r="P358" i="2"/>
  <c r="Q358" i="2"/>
  <c r="T358" i="2"/>
  <c r="V358" i="2"/>
  <c r="U358" i="2"/>
  <c r="P359" i="2"/>
  <c r="Q359" i="2"/>
  <c r="T359" i="2"/>
  <c r="V359" i="2"/>
  <c r="U359" i="2"/>
  <c r="P360" i="2"/>
  <c r="Q360" i="2"/>
  <c r="T360" i="2"/>
  <c r="V360" i="2"/>
  <c r="U360" i="2"/>
  <c r="P361" i="2"/>
  <c r="Q361" i="2"/>
  <c r="T361" i="2"/>
  <c r="V361" i="2"/>
  <c r="U361" i="2"/>
  <c r="P362" i="2"/>
  <c r="Q362" i="2"/>
  <c r="T362" i="2"/>
  <c r="V362" i="2"/>
  <c r="U362" i="2"/>
  <c r="P363" i="2"/>
  <c r="Q363" i="2"/>
  <c r="T363" i="2"/>
  <c r="V363" i="2"/>
  <c r="U363" i="2"/>
  <c r="P364" i="2"/>
  <c r="Q364" i="2"/>
  <c r="T364" i="2"/>
  <c r="V364" i="2"/>
  <c r="U364" i="2"/>
  <c r="P365" i="2"/>
  <c r="Q365" i="2"/>
  <c r="T365" i="2"/>
  <c r="V365" i="2"/>
  <c r="U365" i="2"/>
  <c r="P366" i="2"/>
  <c r="Q366" i="2"/>
  <c r="T366" i="2"/>
  <c r="V366" i="2"/>
  <c r="U366" i="2"/>
  <c r="P367" i="2"/>
  <c r="Q367" i="2"/>
  <c r="T367" i="2"/>
  <c r="V367" i="2"/>
  <c r="U367" i="2"/>
  <c r="P368" i="2"/>
  <c r="Q368" i="2"/>
  <c r="T368" i="2"/>
  <c r="V368" i="2"/>
  <c r="U368" i="2"/>
  <c r="P369" i="2"/>
  <c r="Q369" i="2"/>
  <c r="T369" i="2"/>
  <c r="V369" i="2"/>
  <c r="U369" i="2"/>
  <c r="P370" i="2"/>
  <c r="Q370" i="2"/>
  <c r="T370" i="2"/>
  <c r="V370" i="2"/>
  <c r="U370" i="2"/>
  <c r="P371" i="2"/>
  <c r="Q371" i="2"/>
  <c r="T371" i="2"/>
  <c r="V371" i="2"/>
  <c r="U371" i="2"/>
  <c r="P372" i="2"/>
  <c r="Q372" i="2"/>
  <c r="T372" i="2"/>
  <c r="V372" i="2"/>
  <c r="U372" i="2"/>
  <c r="P373" i="2"/>
  <c r="Q373" i="2"/>
  <c r="T373" i="2"/>
  <c r="V373" i="2"/>
  <c r="U373" i="2"/>
  <c r="P374" i="2"/>
  <c r="Q374" i="2"/>
  <c r="T374" i="2"/>
  <c r="V374" i="2"/>
  <c r="U374" i="2"/>
  <c r="P375" i="2"/>
  <c r="Q375" i="2"/>
  <c r="T375" i="2"/>
  <c r="V375" i="2"/>
  <c r="U375" i="2"/>
  <c r="P376" i="2"/>
  <c r="Q376" i="2"/>
  <c r="T376" i="2"/>
  <c r="V376" i="2"/>
  <c r="U376" i="2"/>
  <c r="P377" i="2"/>
  <c r="Q377" i="2"/>
  <c r="T377" i="2"/>
  <c r="V377" i="2"/>
  <c r="U377" i="2"/>
  <c r="P378" i="2"/>
  <c r="Q378" i="2"/>
  <c r="T378" i="2"/>
  <c r="V378" i="2"/>
  <c r="U378" i="2"/>
  <c r="P379" i="2"/>
  <c r="Q379" i="2"/>
  <c r="T379" i="2"/>
  <c r="V379" i="2"/>
  <c r="U379" i="2"/>
  <c r="P380" i="2"/>
  <c r="Q380" i="2"/>
  <c r="T380" i="2"/>
  <c r="V380" i="2"/>
  <c r="U380" i="2"/>
  <c r="P381" i="2"/>
  <c r="Q381" i="2"/>
  <c r="T381" i="2"/>
  <c r="V381" i="2"/>
  <c r="U381" i="2"/>
  <c r="P382" i="2"/>
  <c r="Q382" i="2"/>
  <c r="T382" i="2"/>
  <c r="V382" i="2"/>
  <c r="U382" i="2"/>
  <c r="P383" i="2"/>
  <c r="Q383" i="2"/>
  <c r="T383" i="2"/>
  <c r="V383" i="2"/>
  <c r="U383" i="2"/>
  <c r="P384" i="2"/>
  <c r="Q384" i="2"/>
  <c r="T384" i="2"/>
  <c r="V384" i="2"/>
  <c r="U384" i="2"/>
  <c r="P385" i="2"/>
  <c r="Q385" i="2"/>
  <c r="T385" i="2"/>
  <c r="V385" i="2"/>
  <c r="U385" i="2"/>
  <c r="P386" i="2"/>
  <c r="Q386" i="2"/>
  <c r="T386" i="2"/>
  <c r="V386" i="2"/>
  <c r="U386" i="2"/>
  <c r="P387" i="2"/>
  <c r="Q387" i="2"/>
  <c r="T387" i="2"/>
  <c r="V387" i="2"/>
  <c r="U387" i="2"/>
  <c r="P388" i="2"/>
  <c r="Q388" i="2"/>
  <c r="T388" i="2"/>
  <c r="V388" i="2"/>
  <c r="U388" i="2"/>
  <c r="P389" i="2"/>
  <c r="Q389" i="2"/>
  <c r="T389" i="2"/>
  <c r="V389" i="2"/>
  <c r="U389" i="2"/>
  <c r="P390" i="2"/>
  <c r="Q390" i="2"/>
  <c r="T390" i="2"/>
  <c r="V390" i="2"/>
  <c r="U390" i="2"/>
  <c r="P391" i="2"/>
  <c r="Q391" i="2"/>
  <c r="T391" i="2"/>
  <c r="V391" i="2"/>
  <c r="U391" i="2"/>
  <c r="P392" i="2"/>
  <c r="Q392" i="2"/>
  <c r="T392" i="2"/>
  <c r="V392" i="2"/>
  <c r="U392" i="2"/>
  <c r="P393" i="2"/>
  <c r="Q393" i="2"/>
  <c r="T393" i="2"/>
  <c r="V393" i="2"/>
  <c r="U393" i="2"/>
  <c r="P394" i="2"/>
  <c r="Q394" i="2"/>
  <c r="T394" i="2"/>
  <c r="V394" i="2"/>
  <c r="U394" i="2"/>
  <c r="P395" i="2"/>
  <c r="Q395" i="2"/>
  <c r="T395" i="2"/>
  <c r="V395" i="2"/>
  <c r="U395" i="2"/>
  <c r="P396" i="2"/>
  <c r="Q396" i="2"/>
  <c r="T396" i="2"/>
  <c r="V396" i="2"/>
  <c r="U396" i="2"/>
  <c r="P397" i="2"/>
  <c r="Q397" i="2"/>
  <c r="T397" i="2"/>
  <c r="V397" i="2"/>
  <c r="U397" i="2"/>
  <c r="P398" i="2"/>
  <c r="Q398" i="2"/>
  <c r="T398" i="2"/>
  <c r="V398" i="2"/>
  <c r="U398" i="2"/>
  <c r="P399" i="2"/>
  <c r="Q399" i="2"/>
  <c r="T399" i="2"/>
  <c r="V399" i="2"/>
  <c r="U399" i="2"/>
  <c r="P400" i="2"/>
  <c r="Q400" i="2"/>
  <c r="T400" i="2"/>
  <c r="V400" i="2"/>
  <c r="U400" i="2"/>
  <c r="P401" i="2"/>
  <c r="Q401" i="2"/>
  <c r="T401" i="2"/>
  <c r="V401" i="2"/>
  <c r="U401" i="2"/>
  <c r="P402" i="2"/>
  <c r="Q402" i="2"/>
  <c r="T402" i="2"/>
  <c r="V402" i="2"/>
  <c r="U402" i="2"/>
  <c r="P403" i="2"/>
  <c r="Q403" i="2"/>
  <c r="T403" i="2"/>
  <c r="V403" i="2"/>
  <c r="U403" i="2"/>
  <c r="P404" i="2"/>
  <c r="Q404" i="2"/>
  <c r="T404" i="2"/>
  <c r="V404" i="2"/>
  <c r="U404" i="2"/>
  <c r="P405" i="2"/>
  <c r="Q405" i="2"/>
  <c r="T405" i="2"/>
  <c r="V405" i="2"/>
  <c r="U405" i="2"/>
  <c r="P406" i="2"/>
  <c r="Q406" i="2"/>
  <c r="T406" i="2"/>
  <c r="V406" i="2"/>
  <c r="U406" i="2"/>
  <c r="P407" i="2"/>
  <c r="Q407" i="2"/>
  <c r="T407" i="2"/>
  <c r="V407" i="2"/>
  <c r="U407" i="2"/>
  <c r="P408" i="2"/>
  <c r="Q408" i="2"/>
  <c r="T408" i="2"/>
  <c r="V408" i="2"/>
  <c r="U408" i="2"/>
  <c r="P409" i="2"/>
  <c r="Q409" i="2"/>
  <c r="T409" i="2"/>
  <c r="V409" i="2"/>
  <c r="U409" i="2"/>
  <c r="P410" i="2"/>
  <c r="Q410" i="2"/>
  <c r="T410" i="2"/>
  <c r="V410" i="2"/>
  <c r="U410" i="2"/>
  <c r="P411" i="2"/>
  <c r="Q411" i="2"/>
  <c r="T411" i="2"/>
  <c r="V411" i="2"/>
  <c r="U411" i="2"/>
  <c r="P412" i="2"/>
  <c r="Q412" i="2"/>
  <c r="T412" i="2"/>
  <c r="V412" i="2"/>
  <c r="U412" i="2"/>
  <c r="P413" i="2"/>
  <c r="Q413" i="2"/>
  <c r="T413" i="2"/>
  <c r="V413" i="2"/>
  <c r="U413" i="2"/>
  <c r="P414" i="2"/>
  <c r="Q414" i="2"/>
  <c r="T414" i="2"/>
  <c r="V414" i="2"/>
  <c r="U414" i="2"/>
  <c r="P415" i="2"/>
  <c r="Q415" i="2"/>
  <c r="T415" i="2"/>
  <c r="V415" i="2"/>
  <c r="U415" i="2"/>
  <c r="P416" i="2"/>
  <c r="Q416" i="2"/>
  <c r="T416" i="2"/>
  <c r="V416" i="2"/>
  <c r="U416" i="2"/>
  <c r="P417" i="2"/>
  <c r="Q417" i="2"/>
  <c r="T417" i="2"/>
  <c r="V417" i="2"/>
  <c r="U417" i="2"/>
  <c r="P418" i="2"/>
  <c r="Q418" i="2"/>
  <c r="T418" i="2"/>
  <c r="V418" i="2"/>
  <c r="U418" i="2"/>
  <c r="P419" i="2"/>
  <c r="Q419" i="2"/>
  <c r="T419" i="2"/>
  <c r="V419" i="2"/>
  <c r="U419" i="2"/>
  <c r="P420" i="2"/>
  <c r="Q420" i="2"/>
  <c r="T420" i="2"/>
  <c r="V420" i="2"/>
  <c r="U420" i="2"/>
  <c r="P421" i="2"/>
  <c r="Q421" i="2"/>
  <c r="T421" i="2"/>
  <c r="V421" i="2"/>
  <c r="U421" i="2"/>
  <c r="P422" i="2"/>
  <c r="Q422" i="2"/>
  <c r="T422" i="2"/>
  <c r="V422" i="2"/>
  <c r="U422" i="2"/>
  <c r="P423" i="2"/>
  <c r="Q423" i="2"/>
  <c r="T423" i="2"/>
  <c r="V423" i="2"/>
  <c r="U423" i="2"/>
  <c r="P424" i="2"/>
  <c r="Q424" i="2"/>
  <c r="T424" i="2"/>
  <c r="V424" i="2"/>
  <c r="U424" i="2"/>
  <c r="P425" i="2"/>
  <c r="Q425" i="2"/>
  <c r="T425" i="2"/>
  <c r="V425" i="2"/>
  <c r="U425" i="2"/>
  <c r="P426" i="2"/>
  <c r="Q426" i="2"/>
  <c r="T426" i="2"/>
  <c r="V426" i="2"/>
  <c r="U426" i="2"/>
  <c r="P427" i="2"/>
  <c r="Q427" i="2"/>
  <c r="T427" i="2"/>
  <c r="V427" i="2"/>
  <c r="U427" i="2"/>
  <c r="P428" i="2"/>
  <c r="Q428" i="2"/>
  <c r="T428" i="2"/>
  <c r="V428" i="2"/>
  <c r="U428" i="2"/>
  <c r="P429" i="2"/>
  <c r="Q429" i="2"/>
  <c r="T429" i="2"/>
  <c r="V429" i="2"/>
  <c r="U429" i="2"/>
  <c r="P430" i="2"/>
  <c r="Q430" i="2"/>
  <c r="T430" i="2"/>
  <c r="V430" i="2"/>
  <c r="U430" i="2"/>
  <c r="P431" i="2"/>
  <c r="Q431" i="2"/>
  <c r="T431" i="2"/>
  <c r="V431" i="2"/>
  <c r="U431" i="2"/>
  <c r="P432" i="2"/>
  <c r="Q432" i="2"/>
  <c r="T432" i="2"/>
  <c r="V432" i="2"/>
  <c r="U432" i="2"/>
  <c r="P433" i="2"/>
  <c r="Q433" i="2"/>
  <c r="T433" i="2"/>
  <c r="V433" i="2"/>
  <c r="U433" i="2"/>
  <c r="P434" i="2"/>
  <c r="Q434" i="2"/>
  <c r="T434" i="2"/>
  <c r="V434" i="2"/>
  <c r="U434" i="2"/>
  <c r="P435" i="2"/>
  <c r="Q435" i="2"/>
  <c r="T435" i="2"/>
  <c r="V435" i="2"/>
  <c r="U435" i="2"/>
  <c r="P436" i="2"/>
  <c r="Q436" i="2"/>
  <c r="T436" i="2"/>
  <c r="V436" i="2"/>
  <c r="U436" i="2"/>
  <c r="P437" i="2"/>
  <c r="Q437" i="2"/>
  <c r="T437" i="2"/>
  <c r="V437" i="2"/>
  <c r="U437" i="2"/>
  <c r="P438" i="2"/>
  <c r="Q438" i="2"/>
  <c r="T438" i="2"/>
  <c r="V438" i="2"/>
  <c r="U438" i="2"/>
  <c r="P439" i="2"/>
  <c r="Q439" i="2"/>
  <c r="T439" i="2"/>
  <c r="V439" i="2"/>
  <c r="U439" i="2"/>
  <c r="P440" i="2"/>
  <c r="Q440" i="2"/>
  <c r="T440" i="2"/>
  <c r="V440" i="2"/>
  <c r="U440" i="2"/>
  <c r="P441" i="2"/>
  <c r="Q441" i="2"/>
  <c r="T441" i="2"/>
  <c r="V441" i="2"/>
  <c r="U441" i="2"/>
  <c r="P442" i="2"/>
  <c r="Q442" i="2"/>
  <c r="T442" i="2"/>
  <c r="V442" i="2"/>
  <c r="U442" i="2"/>
  <c r="P443" i="2"/>
  <c r="Q443" i="2"/>
  <c r="T443" i="2"/>
  <c r="V443" i="2"/>
  <c r="U443" i="2"/>
  <c r="P444" i="2"/>
  <c r="Q444" i="2"/>
  <c r="T444" i="2"/>
  <c r="V444" i="2"/>
  <c r="U444" i="2"/>
  <c r="P445" i="2"/>
  <c r="Q445" i="2"/>
  <c r="T445" i="2"/>
  <c r="V445" i="2"/>
  <c r="U445" i="2"/>
  <c r="P446" i="2"/>
  <c r="Q446" i="2"/>
  <c r="T446" i="2"/>
  <c r="V446" i="2"/>
  <c r="U446" i="2"/>
  <c r="P447" i="2"/>
  <c r="Q447" i="2"/>
  <c r="T447" i="2"/>
  <c r="V447" i="2"/>
  <c r="U447" i="2"/>
  <c r="P448" i="2"/>
  <c r="Q448" i="2"/>
  <c r="T448" i="2"/>
  <c r="V448" i="2"/>
  <c r="U448" i="2"/>
  <c r="P449" i="2"/>
  <c r="Q449" i="2"/>
  <c r="T449" i="2"/>
  <c r="V449" i="2"/>
  <c r="U449" i="2"/>
  <c r="P450" i="2"/>
  <c r="Q450" i="2"/>
  <c r="T450" i="2"/>
  <c r="V450" i="2"/>
  <c r="U450" i="2"/>
  <c r="P451" i="2"/>
  <c r="Q451" i="2"/>
  <c r="T451" i="2"/>
  <c r="V451" i="2"/>
  <c r="U451" i="2"/>
  <c r="P452" i="2"/>
  <c r="Q452" i="2"/>
  <c r="T452" i="2"/>
  <c r="V452" i="2"/>
  <c r="U452" i="2"/>
  <c r="P453" i="2"/>
  <c r="Q453" i="2"/>
  <c r="T453" i="2"/>
  <c r="V453" i="2"/>
  <c r="U453" i="2"/>
  <c r="P454" i="2"/>
  <c r="Q454" i="2"/>
  <c r="T454" i="2"/>
  <c r="V454" i="2"/>
  <c r="U454" i="2"/>
  <c r="P455" i="2"/>
  <c r="Q455" i="2"/>
  <c r="T455" i="2"/>
  <c r="V455" i="2"/>
  <c r="U455" i="2"/>
  <c r="P456" i="2"/>
  <c r="Q456" i="2"/>
  <c r="T456" i="2"/>
  <c r="V456" i="2"/>
  <c r="U456" i="2"/>
  <c r="P457" i="2"/>
  <c r="Q457" i="2"/>
  <c r="T457" i="2"/>
  <c r="V457" i="2"/>
  <c r="U457" i="2"/>
  <c r="P458" i="2"/>
  <c r="Q458" i="2"/>
  <c r="T458" i="2"/>
  <c r="V458" i="2"/>
  <c r="U458" i="2"/>
  <c r="P459" i="2"/>
  <c r="Q459" i="2"/>
  <c r="T459" i="2"/>
  <c r="V459" i="2"/>
  <c r="U459" i="2"/>
  <c r="P460" i="2"/>
  <c r="Q460" i="2"/>
  <c r="T460" i="2"/>
  <c r="V460" i="2"/>
  <c r="U460" i="2"/>
  <c r="P461" i="2"/>
  <c r="Q461" i="2"/>
  <c r="T461" i="2"/>
  <c r="V461" i="2"/>
  <c r="U461" i="2"/>
  <c r="P462" i="2"/>
  <c r="Q462" i="2"/>
  <c r="T462" i="2"/>
  <c r="V462" i="2"/>
  <c r="U462" i="2"/>
  <c r="P463" i="2"/>
  <c r="Q463" i="2"/>
  <c r="T463" i="2"/>
  <c r="V463" i="2"/>
  <c r="U463" i="2"/>
  <c r="P464" i="2"/>
  <c r="Q464" i="2"/>
  <c r="T464" i="2"/>
  <c r="V464" i="2"/>
  <c r="U464" i="2"/>
  <c r="P465" i="2"/>
  <c r="Q465" i="2"/>
  <c r="T465" i="2"/>
  <c r="V465" i="2"/>
  <c r="U465" i="2"/>
  <c r="P466" i="2"/>
  <c r="Q466" i="2"/>
  <c r="T466" i="2"/>
  <c r="V466" i="2"/>
  <c r="U466" i="2"/>
  <c r="P467" i="2"/>
  <c r="Q467" i="2"/>
  <c r="T467" i="2"/>
  <c r="V467" i="2"/>
  <c r="U467" i="2"/>
  <c r="P468" i="2"/>
  <c r="Q468" i="2"/>
  <c r="T468" i="2"/>
  <c r="V468" i="2"/>
  <c r="U468" i="2"/>
  <c r="P469" i="2"/>
  <c r="Q469" i="2"/>
  <c r="T469" i="2"/>
  <c r="V469" i="2"/>
  <c r="U469" i="2"/>
  <c r="P470" i="2"/>
  <c r="Q470" i="2"/>
  <c r="T470" i="2"/>
  <c r="V470" i="2"/>
  <c r="U470" i="2"/>
  <c r="P471" i="2"/>
  <c r="Q471" i="2"/>
  <c r="T471" i="2"/>
  <c r="V471" i="2"/>
  <c r="U471" i="2"/>
  <c r="P472" i="2"/>
  <c r="Q472" i="2"/>
  <c r="T472" i="2"/>
  <c r="V472" i="2"/>
  <c r="U472" i="2"/>
  <c r="P473" i="2"/>
  <c r="Q473" i="2"/>
  <c r="T473" i="2"/>
  <c r="V473" i="2"/>
  <c r="U473" i="2"/>
  <c r="P474" i="2"/>
  <c r="Q474" i="2"/>
  <c r="T474" i="2"/>
  <c r="V474" i="2"/>
  <c r="U474" i="2"/>
  <c r="P475" i="2"/>
  <c r="Q475" i="2"/>
  <c r="T475" i="2"/>
  <c r="V475" i="2"/>
  <c r="U475" i="2"/>
  <c r="P476" i="2"/>
  <c r="Q476" i="2"/>
  <c r="T476" i="2"/>
  <c r="V476" i="2"/>
  <c r="U476" i="2"/>
  <c r="P477" i="2"/>
  <c r="Q477" i="2"/>
  <c r="T477" i="2"/>
  <c r="V477" i="2"/>
  <c r="U477" i="2"/>
  <c r="P478" i="2"/>
  <c r="Q478" i="2"/>
  <c r="T478" i="2"/>
  <c r="V478" i="2"/>
  <c r="U478" i="2"/>
  <c r="P479" i="2"/>
  <c r="Q479" i="2"/>
  <c r="T479" i="2"/>
  <c r="V479" i="2"/>
  <c r="U479" i="2"/>
  <c r="P480" i="2"/>
  <c r="Q480" i="2"/>
  <c r="T480" i="2"/>
  <c r="V480" i="2"/>
  <c r="U480" i="2"/>
  <c r="P481" i="2"/>
  <c r="Q481" i="2"/>
  <c r="T481" i="2"/>
  <c r="V481" i="2"/>
  <c r="U481" i="2"/>
  <c r="P482" i="2"/>
  <c r="Q482" i="2"/>
  <c r="T482" i="2"/>
  <c r="V482" i="2"/>
  <c r="U482" i="2"/>
  <c r="P483" i="2"/>
  <c r="Q483" i="2"/>
  <c r="T483" i="2"/>
  <c r="V483" i="2"/>
  <c r="U483" i="2"/>
  <c r="P484" i="2"/>
  <c r="Q484" i="2"/>
  <c r="T484" i="2"/>
  <c r="V484" i="2"/>
  <c r="U484" i="2"/>
  <c r="P485" i="2"/>
  <c r="Q485" i="2"/>
  <c r="T485" i="2"/>
  <c r="V485" i="2"/>
  <c r="U485" i="2"/>
  <c r="P486" i="2"/>
  <c r="Q486" i="2"/>
  <c r="T486" i="2"/>
  <c r="V486" i="2"/>
  <c r="U486" i="2"/>
  <c r="P487" i="2"/>
  <c r="Q487" i="2"/>
  <c r="T487" i="2"/>
  <c r="V487" i="2"/>
  <c r="U487" i="2"/>
  <c r="P488" i="2"/>
  <c r="Q488" i="2"/>
  <c r="T488" i="2"/>
  <c r="V488" i="2"/>
  <c r="U488" i="2"/>
  <c r="P489" i="2"/>
  <c r="Q489" i="2"/>
  <c r="T489" i="2"/>
  <c r="V489" i="2"/>
  <c r="U489" i="2"/>
  <c r="P490" i="2"/>
  <c r="Q490" i="2"/>
  <c r="T490" i="2"/>
  <c r="V490" i="2"/>
  <c r="U490" i="2"/>
  <c r="P491" i="2"/>
  <c r="Q491" i="2"/>
  <c r="T491" i="2"/>
  <c r="V491" i="2"/>
  <c r="U491" i="2"/>
  <c r="P492" i="2"/>
  <c r="Q492" i="2"/>
  <c r="T492" i="2"/>
  <c r="V492" i="2"/>
  <c r="U492" i="2"/>
  <c r="P493" i="2"/>
  <c r="Q493" i="2"/>
  <c r="T493" i="2"/>
  <c r="V493" i="2"/>
  <c r="U493" i="2"/>
  <c r="P494" i="2"/>
  <c r="Q494" i="2"/>
  <c r="T494" i="2"/>
  <c r="V494" i="2"/>
  <c r="U494" i="2"/>
  <c r="P495" i="2"/>
  <c r="Q495" i="2"/>
  <c r="T495" i="2"/>
  <c r="V495" i="2"/>
  <c r="U495" i="2"/>
  <c r="P496" i="2"/>
  <c r="Q496" i="2"/>
  <c r="T496" i="2"/>
  <c r="V496" i="2"/>
  <c r="U496" i="2"/>
  <c r="P497" i="2"/>
  <c r="Q497" i="2"/>
  <c r="T497" i="2"/>
  <c r="V497" i="2"/>
  <c r="U497" i="2"/>
  <c r="P498" i="2"/>
  <c r="Q498" i="2"/>
  <c r="T498" i="2"/>
  <c r="V498" i="2"/>
  <c r="U498" i="2"/>
  <c r="P499" i="2"/>
  <c r="Q499" i="2"/>
  <c r="T499" i="2"/>
  <c r="V499" i="2"/>
  <c r="U499" i="2"/>
  <c r="P500" i="2"/>
  <c r="Q500" i="2"/>
  <c r="T500" i="2"/>
  <c r="V500" i="2"/>
  <c r="U500" i="2"/>
  <c r="P501" i="2"/>
  <c r="Q501" i="2"/>
  <c r="T501" i="2"/>
  <c r="V501" i="2"/>
  <c r="U501" i="2"/>
  <c r="P502" i="2"/>
  <c r="Q502" i="2"/>
  <c r="T502" i="2"/>
  <c r="V502" i="2"/>
  <c r="U502" i="2"/>
  <c r="P503" i="2"/>
  <c r="Q503" i="2"/>
  <c r="T503" i="2"/>
  <c r="V503" i="2"/>
  <c r="U503" i="2"/>
  <c r="P504" i="2"/>
  <c r="Q504" i="2"/>
  <c r="T504" i="2"/>
  <c r="V504" i="2"/>
  <c r="U504" i="2"/>
  <c r="P505" i="2"/>
  <c r="Q505" i="2"/>
  <c r="T505" i="2"/>
  <c r="V505" i="2"/>
  <c r="U505" i="2"/>
  <c r="P506" i="2"/>
  <c r="Q506" i="2"/>
  <c r="T506" i="2"/>
  <c r="V506" i="2"/>
  <c r="U506" i="2"/>
  <c r="P507" i="2"/>
  <c r="Q507" i="2"/>
  <c r="T507" i="2"/>
  <c r="V507" i="2"/>
  <c r="U507" i="2"/>
  <c r="P508" i="2"/>
  <c r="Q508" i="2"/>
  <c r="T508" i="2"/>
  <c r="V508" i="2"/>
  <c r="U508" i="2"/>
  <c r="P509" i="2"/>
  <c r="Q509" i="2"/>
  <c r="T509" i="2"/>
  <c r="V509" i="2"/>
  <c r="U509" i="2"/>
  <c r="P510" i="2"/>
  <c r="Q510" i="2"/>
  <c r="T510" i="2"/>
  <c r="V510" i="2"/>
  <c r="U510" i="2"/>
  <c r="P511" i="2"/>
  <c r="Q511" i="2"/>
  <c r="T511" i="2"/>
  <c r="V511" i="2"/>
  <c r="U511" i="2"/>
  <c r="P512" i="2"/>
  <c r="Q512" i="2"/>
  <c r="T512" i="2"/>
  <c r="V512" i="2"/>
  <c r="U512" i="2"/>
  <c r="P513" i="2"/>
  <c r="Q513" i="2"/>
  <c r="T513" i="2"/>
  <c r="V513" i="2"/>
  <c r="U513" i="2"/>
  <c r="P514" i="2"/>
  <c r="Q514" i="2"/>
  <c r="T514" i="2"/>
  <c r="V514" i="2"/>
  <c r="U514" i="2"/>
  <c r="P515" i="2"/>
  <c r="Q515" i="2"/>
  <c r="T515" i="2"/>
  <c r="V515" i="2"/>
  <c r="U515" i="2"/>
  <c r="P516" i="2"/>
  <c r="Q516" i="2"/>
  <c r="T516" i="2"/>
  <c r="V516" i="2"/>
  <c r="U516" i="2"/>
  <c r="P517" i="2"/>
  <c r="Q517" i="2"/>
  <c r="T517" i="2"/>
  <c r="V517" i="2"/>
  <c r="U517" i="2"/>
  <c r="P518" i="2"/>
  <c r="Q518" i="2"/>
  <c r="T518" i="2"/>
  <c r="V518" i="2"/>
  <c r="U518" i="2"/>
  <c r="P519" i="2"/>
  <c r="Q519" i="2"/>
  <c r="T519" i="2"/>
  <c r="V519" i="2"/>
  <c r="U519" i="2"/>
  <c r="P520" i="2"/>
  <c r="Q520" i="2"/>
  <c r="T520" i="2"/>
  <c r="V520" i="2"/>
  <c r="U520" i="2"/>
  <c r="P521" i="2"/>
  <c r="Q521" i="2"/>
  <c r="T521" i="2"/>
  <c r="V521" i="2"/>
  <c r="U521" i="2"/>
  <c r="P522" i="2"/>
  <c r="Q522" i="2"/>
  <c r="T522" i="2"/>
  <c r="V522" i="2"/>
  <c r="U522" i="2"/>
  <c r="P523" i="2"/>
  <c r="Q523" i="2"/>
  <c r="T523" i="2"/>
  <c r="V523" i="2"/>
  <c r="U523" i="2"/>
  <c r="P524" i="2"/>
  <c r="Q524" i="2"/>
  <c r="T524" i="2"/>
  <c r="V524" i="2"/>
  <c r="U524" i="2"/>
  <c r="P525" i="2"/>
  <c r="Q525" i="2"/>
  <c r="T525" i="2"/>
  <c r="V525" i="2"/>
  <c r="U525" i="2"/>
  <c r="P526" i="2"/>
  <c r="Q526" i="2"/>
  <c r="T526" i="2"/>
  <c r="V526" i="2"/>
  <c r="U526" i="2"/>
  <c r="P527" i="2"/>
  <c r="Q527" i="2"/>
  <c r="T527" i="2"/>
  <c r="V527" i="2"/>
  <c r="U527" i="2"/>
  <c r="P528" i="2"/>
  <c r="Q528" i="2"/>
  <c r="T528" i="2"/>
  <c r="V528" i="2"/>
  <c r="U528" i="2"/>
  <c r="P529" i="2"/>
  <c r="Q529" i="2"/>
  <c r="T529" i="2"/>
  <c r="V529" i="2"/>
  <c r="U529" i="2"/>
  <c r="P530" i="2"/>
  <c r="Q530" i="2"/>
  <c r="T530" i="2"/>
  <c r="V530" i="2"/>
  <c r="U530" i="2"/>
  <c r="P531" i="2"/>
  <c r="Q531" i="2"/>
  <c r="T531" i="2"/>
  <c r="V531" i="2"/>
  <c r="U531" i="2"/>
  <c r="P532" i="2"/>
  <c r="Q532" i="2"/>
  <c r="T532" i="2"/>
  <c r="V532" i="2"/>
  <c r="U532" i="2"/>
  <c r="P533" i="2"/>
  <c r="Q533" i="2"/>
  <c r="T533" i="2"/>
  <c r="V533" i="2"/>
  <c r="U533" i="2"/>
  <c r="P534" i="2"/>
  <c r="Q534" i="2"/>
  <c r="T534" i="2"/>
  <c r="V534" i="2"/>
  <c r="U534" i="2"/>
  <c r="P535" i="2"/>
  <c r="Q535" i="2"/>
  <c r="T535" i="2"/>
  <c r="V535" i="2"/>
  <c r="U535" i="2"/>
  <c r="P536" i="2"/>
  <c r="Q536" i="2"/>
  <c r="T536" i="2"/>
  <c r="V536" i="2"/>
  <c r="U536" i="2"/>
  <c r="P537" i="2"/>
  <c r="Q537" i="2"/>
  <c r="T537" i="2"/>
  <c r="V537" i="2"/>
  <c r="U537" i="2"/>
  <c r="P538" i="2"/>
  <c r="Q538" i="2"/>
  <c r="T538" i="2"/>
  <c r="V538" i="2"/>
  <c r="U538" i="2"/>
  <c r="P539" i="2"/>
  <c r="Q539" i="2"/>
  <c r="T539" i="2"/>
  <c r="V539" i="2"/>
  <c r="U539" i="2"/>
  <c r="P540" i="2"/>
  <c r="Q540" i="2"/>
  <c r="T540" i="2"/>
  <c r="V540" i="2"/>
  <c r="U540" i="2"/>
  <c r="P541" i="2"/>
  <c r="Q541" i="2"/>
  <c r="T541" i="2"/>
  <c r="V541" i="2"/>
  <c r="U541" i="2"/>
  <c r="P542" i="2"/>
  <c r="Q542" i="2"/>
  <c r="T542" i="2"/>
  <c r="V542" i="2"/>
  <c r="U542" i="2"/>
  <c r="P543" i="2"/>
  <c r="Q543" i="2"/>
  <c r="T543" i="2"/>
  <c r="V543" i="2"/>
  <c r="U543" i="2"/>
  <c r="P544" i="2"/>
  <c r="Q544" i="2"/>
  <c r="T544" i="2"/>
  <c r="V544" i="2"/>
  <c r="U544" i="2"/>
  <c r="P545" i="2"/>
  <c r="Q545" i="2"/>
  <c r="T545" i="2"/>
  <c r="V545" i="2"/>
  <c r="U545" i="2"/>
  <c r="P546" i="2"/>
  <c r="Q546" i="2"/>
  <c r="T546" i="2"/>
  <c r="V546" i="2"/>
  <c r="U546" i="2"/>
  <c r="P547" i="2"/>
  <c r="Q547" i="2"/>
  <c r="T547" i="2"/>
  <c r="V547" i="2"/>
  <c r="U547" i="2"/>
  <c r="P548" i="2"/>
  <c r="Q548" i="2"/>
  <c r="T548" i="2"/>
  <c r="V548" i="2"/>
  <c r="U548" i="2"/>
  <c r="P549" i="2"/>
  <c r="Q549" i="2"/>
  <c r="T549" i="2"/>
  <c r="V549" i="2"/>
  <c r="U549" i="2"/>
  <c r="P550" i="2"/>
  <c r="Q550" i="2"/>
  <c r="T550" i="2"/>
  <c r="V550" i="2"/>
  <c r="U550" i="2"/>
  <c r="P551" i="2"/>
  <c r="Q551" i="2"/>
  <c r="T551" i="2"/>
  <c r="V551" i="2"/>
  <c r="U551" i="2"/>
  <c r="P552" i="2"/>
  <c r="Q552" i="2"/>
  <c r="T552" i="2"/>
  <c r="V552" i="2"/>
  <c r="U552" i="2"/>
  <c r="P553" i="2"/>
  <c r="Q553" i="2"/>
  <c r="T553" i="2"/>
  <c r="V553" i="2"/>
  <c r="U553" i="2"/>
  <c r="P554" i="2"/>
  <c r="Q554" i="2"/>
  <c r="T554" i="2"/>
  <c r="V554" i="2"/>
  <c r="U554" i="2"/>
  <c r="P555" i="2"/>
  <c r="Q555" i="2"/>
  <c r="T555" i="2"/>
  <c r="V555" i="2"/>
  <c r="U555" i="2"/>
  <c r="P556" i="2"/>
  <c r="Q556" i="2"/>
  <c r="T556" i="2"/>
  <c r="V556" i="2"/>
  <c r="U556" i="2"/>
  <c r="P557" i="2"/>
  <c r="Q557" i="2"/>
  <c r="T557" i="2"/>
  <c r="V557" i="2"/>
  <c r="U557" i="2"/>
  <c r="P558" i="2"/>
  <c r="Q558" i="2"/>
  <c r="T558" i="2"/>
  <c r="V558" i="2"/>
  <c r="U558" i="2"/>
  <c r="P559" i="2"/>
  <c r="Q559" i="2"/>
  <c r="T559" i="2"/>
  <c r="V559" i="2"/>
  <c r="U559" i="2"/>
  <c r="P560" i="2"/>
  <c r="Q560" i="2"/>
  <c r="T560" i="2"/>
  <c r="V560" i="2"/>
  <c r="U560" i="2"/>
  <c r="P561" i="2"/>
  <c r="Q561" i="2"/>
  <c r="T561" i="2"/>
  <c r="V561" i="2"/>
  <c r="U561" i="2"/>
  <c r="P562" i="2"/>
  <c r="Q562" i="2"/>
  <c r="T562" i="2"/>
  <c r="V562" i="2"/>
  <c r="U562" i="2"/>
  <c r="P563" i="2"/>
  <c r="Q563" i="2"/>
  <c r="T563" i="2"/>
  <c r="V563" i="2"/>
  <c r="U563" i="2"/>
  <c r="P564" i="2"/>
  <c r="Q564" i="2"/>
  <c r="T564" i="2"/>
  <c r="V564" i="2"/>
  <c r="U564" i="2"/>
  <c r="P565" i="2"/>
  <c r="Q565" i="2"/>
  <c r="T565" i="2"/>
  <c r="V565" i="2"/>
  <c r="U565" i="2"/>
  <c r="P566" i="2"/>
  <c r="Q566" i="2"/>
  <c r="T566" i="2"/>
  <c r="V566" i="2"/>
  <c r="U566" i="2"/>
  <c r="P567" i="2"/>
  <c r="Q567" i="2"/>
  <c r="T567" i="2"/>
  <c r="V567" i="2"/>
  <c r="U567" i="2"/>
  <c r="P568" i="2"/>
  <c r="Q568" i="2"/>
  <c r="T568" i="2"/>
  <c r="V568" i="2"/>
  <c r="U568" i="2"/>
  <c r="P569" i="2"/>
  <c r="Q569" i="2"/>
  <c r="T569" i="2"/>
  <c r="V569" i="2"/>
  <c r="U569" i="2"/>
  <c r="P570" i="2"/>
  <c r="Q570" i="2"/>
  <c r="T570" i="2"/>
  <c r="V570" i="2"/>
  <c r="U570" i="2"/>
  <c r="P571" i="2"/>
  <c r="Q571" i="2"/>
  <c r="T571" i="2"/>
  <c r="V571" i="2"/>
  <c r="U571" i="2"/>
  <c r="P572" i="2"/>
  <c r="Q572" i="2"/>
  <c r="T572" i="2"/>
  <c r="V572" i="2"/>
  <c r="U572" i="2"/>
  <c r="P573" i="2"/>
  <c r="Q573" i="2"/>
  <c r="T573" i="2"/>
  <c r="V573" i="2"/>
  <c r="U573" i="2"/>
  <c r="P574" i="2"/>
  <c r="Q574" i="2"/>
  <c r="T574" i="2"/>
  <c r="V574" i="2"/>
  <c r="U574" i="2"/>
  <c r="P575" i="2"/>
  <c r="Q575" i="2"/>
  <c r="T575" i="2"/>
  <c r="V575" i="2"/>
  <c r="U575" i="2"/>
  <c r="P576" i="2"/>
  <c r="Q576" i="2"/>
  <c r="T576" i="2"/>
  <c r="V576" i="2"/>
  <c r="U576" i="2"/>
  <c r="P577" i="2"/>
  <c r="Q577" i="2"/>
  <c r="T577" i="2"/>
  <c r="V577" i="2"/>
  <c r="U577" i="2"/>
  <c r="P578" i="2"/>
  <c r="Q578" i="2"/>
  <c r="T578" i="2"/>
  <c r="V578" i="2"/>
  <c r="U578" i="2"/>
  <c r="P579" i="2"/>
  <c r="Q579" i="2"/>
  <c r="T579" i="2"/>
  <c r="V579" i="2"/>
  <c r="U579" i="2"/>
  <c r="P580" i="2"/>
  <c r="Q580" i="2"/>
  <c r="T580" i="2"/>
  <c r="V580" i="2"/>
  <c r="U580" i="2"/>
  <c r="P581" i="2"/>
  <c r="Q581" i="2"/>
  <c r="T581" i="2"/>
  <c r="V581" i="2"/>
  <c r="U581" i="2"/>
  <c r="P582" i="2"/>
  <c r="Q582" i="2"/>
  <c r="T582" i="2"/>
  <c r="V582" i="2"/>
  <c r="U582" i="2"/>
  <c r="P583" i="2"/>
  <c r="Q583" i="2"/>
  <c r="T583" i="2"/>
  <c r="V583" i="2"/>
  <c r="U583" i="2"/>
  <c r="P584" i="2"/>
  <c r="Q584" i="2"/>
  <c r="T584" i="2"/>
  <c r="V584" i="2"/>
  <c r="U584" i="2"/>
  <c r="P585" i="2"/>
  <c r="Q585" i="2"/>
  <c r="T585" i="2"/>
  <c r="V585" i="2"/>
  <c r="U585" i="2"/>
  <c r="P586" i="2"/>
  <c r="Q586" i="2"/>
  <c r="T586" i="2"/>
  <c r="V586" i="2"/>
  <c r="U586" i="2"/>
  <c r="P587" i="2"/>
  <c r="Q587" i="2"/>
  <c r="T587" i="2"/>
  <c r="V587" i="2"/>
  <c r="U587" i="2"/>
  <c r="P588" i="2"/>
  <c r="Q588" i="2"/>
  <c r="T588" i="2"/>
  <c r="V588" i="2"/>
  <c r="U588" i="2"/>
  <c r="P589" i="2"/>
  <c r="Q589" i="2"/>
  <c r="T589" i="2"/>
  <c r="V589" i="2"/>
  <c r="U589" i="2"/>
  <c r="P590" i="2"/>
  <c r="Q590" i="2"/>
  <c r="T590" i="2"/>
  <c r="V590" i="2"/>
  <c r="U590" i="2"/>
  <c r="P591" i="2"/>
  <c r="Q591" i="2"/>
  <c r="T591" i="2"/>
  <c r="V591" i="2"/>
  <c r="U591" i="2"/>
  <c r="P592" i="2"/>
  <c r="Q592" i="2"/>
  <c r="T592" i="2"/>
  <c r="V592" i="2"/>
  <c r="U592" i="2"/>
  <c r="P593" i="2"/>
  <c r="Q593" i="2"/>
  <c r="T593" i="2"/>
  <c r="V593" i="2"/>
  <c r="U593" i="2"/>
  <c r="P594" i="2"/>
  <c r="Q594" i="2"/>
  <c r="T594" i="2"/>
  <c r="V594" i="2"/>
  <c r="U594" i="2"/>
  <c r="P595" i="2"/>
  <c r="Q595" i="2"/>
  <c r="T595" i="2"/>
  <c r="V595" i="2"/>
  <c r="U595" i="2"/>
  <c r="P596" i="2"/>
  <c r="Q596" i="2"/>
  <c r="T596" i="2"/>
  <c r="V596" i="2"/>
  <c r="U596" i="2"/>
  <c r="P597" i="2"/>
  <c r="Q597" i="2"/>
  <c r="T597" i="2"/>
  <c r="V597" i="2"/>
  <c r="U597" i="2"/>
  <c r="P598" i="2"/>
  <c r="Q598" i="2"/>
  <c r="T598" i="2"/>
  <c r="V598" i="2"/>
  <c r="U598" i="2"/>
  <c r="P599" i="2"/>
  <c r="Q599" i="2"/>
  <c r="T599" i="2"/>
  <c r="V599" i="2"/>
  <c r="U599" i="2"/>
  <c r="P600" i="2"/>
  <c r="Q600" i="2"/>
  <c r="T600" i="2"/>
  <c r="V600" i="2"/>
  <c r="U600" i="2"/>
  <c r="O3" i="1"/>
  <c r="P3" i="1"/>
  <c r="S3" i="1"/>
  <c r="T3" i="1"/>
  <c r="O4" i="1"/>
  <c r="P4" i="1"/>
  <c r="S4" i="1"/>
  <c r="T4" i="1"/>
  <c r="O5" i="1"/>
  <c r="P5" i="1"/>
  <c r="S5" i="1"/>
  <c r="T5" i="1"/>
  <c r="O6" i="1"/>
  <c r="P6" i="1"/>
  <c r="S6" i="1"/>
  <c r="T6" i="1"/>
  <c r="O7" i="1"/>
  <c r="P7" i="1"/>
  <c r="S7" i="1"/>
  <c r="T7" i="1"/>
  <c r="O8" i="1"/>
  <c r="P8" i="1"/>
  <c r="S8" i="1"/>
  <c r="T8" i="1"/>
  <c r="O9" i="1"/>
  <c r="P9" i="1"/>
  <c r="S9" i="1"/>
  <c r="T9" i="1"/>
  <c r="O10" i="1"/>
  <c r="P10" i="1"/>
  <c r="S10" i="1"/>
  <c r="T10" i="1"/>
  <c r="O11" i="1"/>
  <c r="P11" i="1"/>
  <c r="S11" i="1"/>
  <c r="T11" i="1"/>
  <c r="O12" i="1"/>
  <c r="P12" i="1"/>
  <c r="S12" i="1"/>
  <c r="T12" i="1"/>
  <c r="O13" i="1"/>
  <c r="P13" i="1"/>
  <c r="S13" i="1"/>
  <c r="T13" i="1"/>
  <c r="O14" i="1"/>
  <c r="P14" i="1"/>
  <c r="S14" i="1"/>
  <c r="T14" i="1"/>
  <c r="O15" i="1"/>
  <c r="P15" i="1"/>
  <c r="S15" i="1"/>
  <c r="T15" i="1"/>
  <c r="O16" i="1"/>
  <c r="P16" i="1"/>
  <c r="S16" i="1"/>
  <c r="T16" i="1"/>
  <c r="O17" i="1"/>
  <c r="P17" i="1"/>
  <c r="S17" i="1"/>
  <c r="T17" i="1"/>
  <c r="O18" i="1"/>
  <c r="P18" i="1"/>
  <c r="S18" i="1"/>
  <c r="T18" i="1"/>
  <c r="O19" i="1"/>
  <c r="P19" i="1"/>
  <c r="S19" i="1"/>
  <c r="T19" i="1"/>
  <c r="O20" i="1"/>
  <c r="P20" i="1"/>
  <c r="S20" i="1"/>
  <c r="T20" i="1"/>
  <c r="O21" i="1"/>
  <c r="P21" i="1"/>
  <c r="S21" i="1"/>
  <c r="T21" i="1"/>
  <c r="O22" i="1"/>
  <c r="P22" i="1"/>
  <c r="S22" i="1"/>
  <c r="T22" i="1"/>
  <c r="O23" i="1"/>
  <c r="P23" i="1"/>
  <c r="S23" i="1"/>
  <c r="T23" i="1"/>
  <c r="O24" i="1"/>
  <c r="P24" i="1"/>
  <c r="S24" i="1"/>
  <c r="T24" i="1"/>
  <c r="O25" i="1"/>
  <c r="P25" i="1"/>
  <c r="S25" i="1"/>
  <c r="T25" i="1"/>
  <c r="O26" i="1"/>
  <c r="P26" i="1"/>
  <c r="S26" i="1"/>
  <c r="T26" i="1"/>
  <c r="O27" i="1"/>
  <c r="P27" i="1"/>
  <c r="S27" i="1"/>
  <c r="T27" i="1"/>
  <c r="O28" i="1"/>
  <c r="P28" i="1"/>
  <c r="S28" i="1"/>
  <c r="T28" i="1"/>
  <c r="O29" i="1"/>
  <c r="P29" i="1"/>
  <c r="S29" i="1"/>
  <c r="T29" i="1"/>
  <c r="O30" i="1"/>
  <c r="P30" i="1"/>
  <c r="S30" i="1"/>
  <c r="T30" i="1"/>
  <c r="O31" i="1"/>
  <c r="P31" i="1"/>
  <c r="S31" i="1"/>
  <c r="T31" i="1"/>
  <c r="O32" i="1"/>
  <c r="P32" i="1"/>
  <c r="S32" i="1"/>
  <c r="T32" i="1"/>
  <c r="O33" i="1"/>
  <c r="P33" i="1"/>
  <c r="S33" i="1"/>
  <c r="T33" i="1"/>
  <c r="O34" i="1"/>
  <c r="P34" i="1"/>
  <c r="S34" i="1"/>
  <c r="T34" i="1"/>
  <c r="O35" i="1"/>
  <c r="P35" i="1"/>
  <c r="S35" i="1"/>
  <c r="T35" i="1"/>
  <c r="O36" i="1"/>
  <c r="P36" i="1"/>
  <c r="S36" i="1"/>
  <c r="T36" i="1"/>
  <c r="O37" i="1"/>
  <c r="P37" i="1"/>
  <c r="S37" i="1"/>
  <c r="T37" i="1"/>
  <c r="O38" i="1"/>
  <c r="P38" i="1"/>
  <c r="S38" i="1"/>
  <c r="T38" i="1"/>
  <c r="O39" i="1"/>
  <c r="P39" i="1"/>
  <c r="S39" i="1"/>
  <c r="T39" i="1"/>
  <c r="O40" i="1"/>
  <c r="P40" i="1"/>
  <c r="S40" i="1"/>
  <c r="T40" i="1"/>
  <c r="O41" i="1"/>
  <c r="P41" i="1"/>
  <c r="S41" i="1"/>
  <c r="T41" i="1"/>
  <c r="O42" i="1"/>
  <c r="P42" i="1"/>
  <c r="S42" i="1"/>
  <c r="T42" i="1"/>
  <c r="O43" i="1"/>
  <c r="P43" i="1"/>
  <c r="S43" i="1"/>
  <c r="T43" i="1"/>
  <c r="O44" i="1"/>
  <c r="P44" i="1"/>
  <c r="S44" i="1"/>
  <c r="T44" i="1"/>
  <c r="O45" i="1"/>
  <c r="P45" i="1"/>
  <c r="S45" i="1"/>
  <c r="T45" i="1"/>
  <c r="O46" i="1"/>
  <c r="P46" i="1"/>
  <c r="S46" i="1"/>
  <c r="T46" i="1"/>
  <c r="O47" i="1"/>
  <c r="P47" i="1"/>
  <c r="S47" i="1"/>
  <c r="T47" i="1"/>
  <c r="O48" i="1"/>
  <c r="P48" i="1"/>
  <c r="S48" i="1"/>
  <c r="T48" i="1"/>
  <c r="O49" i="1"/>
  <c r="P49" i="1"/>
  <c r="S49" i="1"/>
  <c r="T49" i="1"/>
  <c r="O50" i="1"/>
  <c r="P50" i="1"/>
  <c r="S50" i="1"/>
  <c r="T50" i="1"/>
  <c r="O51" i="1"/>
  <c r="P51" i="1"/>
  <c r="S51" i="1"/>
  <c r="T51" i="1"/>
  <c r="O52" i="1"/>
  <c r="P52" i="1"/>
  <c r="S52" i="1"/>
  <c r="T52" i="1"/>
  <c r="O53" i="1"/>
  <c r="P53" i="1"/>
  <c r="S53" i="1"/>
  <c r="T53" i="1"/>
  <c r="O54" i="1"/>
  <c r="P54" i="1"/>
  <c r="S54" i="1"/>
  <c r="T54" i="1"/>
  <c r="O55" i="1"/>
  <c r="P55" i="1"/>
  <c r="S55" i="1"/>
  <c r="T55" i="1"/>
  <c r="O56" i="1"/>
  <c r="P56" i="1"/>
  <c r="S56" i="1"/>
  <c r="T56" i="1"/>
  <c r="O57" i="1"/>
  <c r="P57" i="1"/>
  <c r="S57" i="1"/>
  <c r="T57" i="1"/>
  <c r="O58" i="1"/>
  <c r="P58" i="1"/>
  <c r="S58" i="1"/>
  <c r="T58" i="1"/>
  <c r="O59" i="1"/>
  <c r="P59" i="1"/>
  <c r="S59" i="1"/>
  <c r="T59" i="1"/>
  <c r="O60" i="1"/>
  <c r="P60" i="1"/>
  <c r="S60" i="1"/>
  <c r="T60" i="1"/>
  <c r="O61" i="1"/>
  <c r="P61" i="1"/>
  <c r="S61" i="1"/>
  <c r="T61" i="1"/>
  <c r="O62" i="1"/>
  <c r="P62" i="1"/>
  <c r="S62" i="1"/>
  <c r="T62" i="1"/>
  <c r="O63" i="1"/>
  <c r="P63" i="1"/>
  <c r="S63" i="1"/>
  <c r="T63" i="1"/>
  <c r="O64" i="1"/>
  <c r="P64" i="1"/>
  <c r="S64" i="1"/>
  <c r="T64" i="1"/>
  <c r="O65" i="1"/>
  <c r="P65" i="1"/>
  <c r="S65" i="1"/>
  <c r="T65" i="1"/>
  <c r="O66" i="1"/>
  <c r="P66" i="1"/>
  <c r="S66" i="1"/>
  <c r="T66" i="1"/>
  <c r="O67" i="1"/>
  <c r="P67" i="1"/>
  <c r="S67" i="1"/>
  <c r="T67" i="1"/>
  <c r="O68" i="1"/>
  <c r="P68" i="1"/>
  <c r="S68" i="1"/>
  <c r="T68" i="1"/>
  <c r="O69" i="1"/>
  <c r="P69" i="1"/>
  <c r="S69" i="1"/>
  <c r="T69" i="1"/>
  <c r="O70" i="1"/>
  <c r="P70" i="1"/>
  <c r="S70" i="1"/>
  <c r="T70" i="1"/>
  <c r="O71" i="1"/>
  <c r="P71" i="1"/>
  <c r="S71" i="1"/>
  <c r="T71" i="1"/>
  <c r="O72" i="1"/>
  <c r="P72" i="1"/>
  <c r="S72" i="1"/>
  <c r="T72" i="1"/>
  <c r="O73" i="1"/>
  <c r="P73" i="1"/>
  <c r="S73" i="1"/>
  <c r="T73" i="1"/>
  <c r="O74" i="1"/>
  <c r="P74" i="1"/>
  <c r="S74" i="1"/>
  <c r="T74" i="1"/>
  <c r="O75" i="1"/>
  <c r="P75" i="1"/>
  <c r="S75" i="1"/>
  <c r="T75" i="1"/>
  <c r="O76" i="1"/>
  <c r="P76" i="1"/>
  <c r="S76" i="1"/>
  <c r="T76" i="1"/>
  <c r="O77" i="1"/>
  <c r="P77" i="1"/>
  <c r="S77" i="1"/>
  <c r="T77" i="1"/>
  <c r="O78" i="1"/>
  <c r="P78" i="1"/>
  <c r="S78" i="1"/>
  <c r="T78" i="1"/>
  <c r="O79" i="1"/>
  <c r="P79" i="1"/>
  <c r="S79" i="1"/>
  <c r="T79" i="1"/>
  <c r="O80" i="1"/>
  <c r="P80" i="1"/>
  <c r="S80" i="1"/>
  <c r="T80" i="1"/>
  <c r="O81" i="1"/>
  <c r="P81" i="1"/>
  <c r="S81" i="1"/>
  <c r="T81" i="1"/>
  <c r="O82" i="1"/>
  <c r="P82" i="1"/>
  <c r="S82" i="1"/>
  <c r="T82" i="1"/>
  <c r="O83" i="1"/>
  <c r="P83" i="1"/>
  <c r="S83" i="1"/>
  <c r="T83" i="1"/>
  <c r="O84" i="1"/>
  <c r="P84" i="1"/>
  <c r="S84" i="1"/>
  <c r="T84" i="1"/>
  <c r="O85" i="1"/>
  <c r="P85" i="1"/>
  <c r="S85" i="1"/>
  <c r="T85" i="1"/>
  <c r="O86" i="1"/>
  <c r="P86" i="1"/>
  <c r="S86" i="1"/>
  <c r="T86" i="1"/>
  <c r="O87" i="1"/>
  <c r="P87" i="1"/>
  <c r="S87" i="1"/>
  <c r="T87" i="1"/>
  <c r="O88" i="1"/>
  <c r="P88" i="1"/>
  <c r="S88" i="1"/>
  <c r="T88" i="1"/>
  <c r="O89" i="1"/>
  <c r="P89" i="1"/>
  <c r="S89" i="1"/>
  <c r="T89" i="1"/>
  <c r="O90" i="1"/>
  <c r="P90" i="1"/>
  <c r="S90" i="1"/>
  <c r="T90" i="1"/>
  <c r="O91" i="1"/>
  <c r="P91" i="1"/>
  <c r="S91" i="1"/>
  <c r="T91" i="1"/>
  <c r="O92" i="1"/>
  <c r="P92" i="1"/>
  <c r="S92" i="1"/>
  <c r="T92" i="1"/>
  <c r="O93" i="1"/>
  <c r="P93" i="1"/>
  <c r="S93" i="1"/>
  <c r="T93" i="1"/>
  <c r="O94" i="1"/>
  <c r="P94" i="1"/>
  <c r="S94" i="1"/>
  <c r="T94" i="1"/>
  <c r="O95" i="1"/>
  <c r="P95" i="1"/>
  <c r="S95" i="1"/>
  <c r="T95" i="1"/>
  <c r="O96" i="1"/>
  <c r="P96" i="1"/>
  <c r="S96" i="1"/>
  <c r="T96" i="1"/>
  <c r="O97" i="1"/>
  <c r="P97" i="1"/>
  <c r="S97" i="1"/>
  <c r="T97" i="1"/>
  <c r="O98" i="1"/>
  <c r="P98" i="1"/>
  <c r="S98" i="1"/>
  <c r="T98" i="1"/>
  <c r="O99" i="1"/>
  <c r="P99" i="1"/>
  <c r="S99" i="1"/>
  <c r="T99" i="1"/>
  <c r="O100" i="1"/>
  <c r="P100" i="1"/>
  <c r="S100" i="1"/>
  <c r="T100" i="1"/>
  <c r="O101" i="1"/>
  <c r="P101" i="1"/>
  <c r="S101" i="1"/>
  <c r="T101" i="1"/>
  <c r="O102" i="1"/>
  <c r="P102" i="1"/>
  <c r="S102" i="1"/>
  <c r="T102" i="1"/>
  <c r="O103" i="1"/>
  <c r="P103" i="1"/>
  <c r="S103" i="1"/>
  <c r="T103" i="1"/>
  <c r="O104" i="1"/>
  <c r="P104" i="1"/>
  <c r="S104" i="1"/>
  <c r="T104" i="1"/>
  <c r="O105" i="1"/>
  <c r="P105" i="1"/>
  <c r="S105" i="1"/>
  <c r="T105" i="1"/>
  <c r="O106" i="1"/>
  <c r="P106" i="1"/>
  <c r="S106" i="1"/>
  <c r="T106" i="1"/>
  <c r="O107" i="1"/>
  <c r="P107" i="1"/>
  <c r="S107" i="1"/>
  <c r="T107" i="1"/>
  <c r="O108" i="1"/>
  <c r="P108" i="1"/>
  <c r="S108" i="1"/>
  <c r="T108" i="1"/>
  <c r="O109" i="1"/>
  <c r="P109" i="1"/>
  <c r="S109" i="1"/>
  <c r="T109" i="1"/>
  <c r="O110" i="1"/>
  <c r="P110" i="1"/>
  <c r="S110" i="1"/>
  <c r="T110" i="1"/>
  <c r="O111" i="1"/>
  <c r="P111" i="1"/>
  <c r="S111" i="1"/>
  <c r="T111" i="1"/>
  <c r="O112" i="1"/>
  <c r="P112" i="1"/>
  <c r="S112" i="1"/>
  <c r="T112" i="1"/>
  <c r="O113" i="1"/>
  <c r="P113" i="1"/>
  <c r="S113" i="1"/>
  <c r="T113" i="1"/>
  <c r="O114" i="1"/>
  <c r="P114" i="1"/>
  <c r="S114" i="1"/>
  <c r="T114" i="1"/>
  <c r="O115" i="1"/>
  <c r="P115" i="1"/>
  <c r="S115" i="1"/>
  <c r="T115" i="1"/>
  <c r="O116" i="1"/>
  <c r="P116" i="1"/>
  <c r="S116" i="1"/>
  <c r="T116" i="1"/>
  <c r="O117" i="1"/>
  <c r="P117" i="1"/>
  <c r="S117" i="1"/>
  <c r="T117" i="1"/>
  <c r="O118" i="1"/>
  <c r="P118" i="1"/>
  <c r="S118" i="1"/>
  <c r="T118" i="1"/>
  <c r="O119" i="1"/>
  <c r="P119" i="1"/>
  <c r="S119" i="1"/>
  <c r="T119" i="1"/>
  <c r="O120" i="1"/>
  <c r="P120" i="1"/>
  <c r="S120" i="1"/>
  <c r="T120" i="1"/>
  <c r="O121" i="1"/>
  <c r="P121" i="1"/>
  <c r="S121" i="1"/>
  <c r="T121" i="1"/>
  <c r="O122" i="1"/>
  <c r="P122" i="1"/>
  <c r="S122" i="1"/>
  <c r="T122" i="1"/>
  <c r="O123" i="1"/>
  <c r="P123" i="1"/>
  <c r="S123" i="1"/>
  <c r="T123" i="1"/>
  <c r="O124" i="1"/>
  <c r="P124" i="1"/>
  <c r="S124" i="1"/>
  <c r="T124" i="1"/>
  <c r="O125" i="1"/>
  <c r="P125" i="1"/>
  <c r="S125" i="1"/>
  <c r="T125" i="1"/>
  <c r="O126" i="1"/>
  <c r="P126" i="1"/>
  <c r="S126" i="1"/>
  <c r="T126" i="1"/>
  <c r="O127" i="1"/>
  <c r="P127" i="1"/>
  <c r="S127" i="1"/>
  <c r="T127" i="1"/>
  <c r="O128" i="1"/>
  <c r="P128" i="1"/>
  <c r="S128" i="1"/>
  <c r="T128" i="1"/>
  <c r="O129" i="1"/>
  <c r="P129" i="1"/>
  <c r="S129" i="1"/>
  <c r="T129" i="1"/>
  <c r="O130" i="1"/>
  <c r="P130" i="1"/>
  <c r="S130" i="1"/>
  <c r="T130" i="1"/>
  <c r="O131" i="1"/>
  <c r="P131" i="1"/>
  <c r="S131" i="1"/>
  <c r="T131" i="1"/>
  <c r="O132" i="1"/>
  <c r="P132" i="1"/>
  <c r="S132" i="1"/>
  <c r="T132" i="1"/>
  <c r="O133" i="1"/>
  <c r="P133" i="1"/>
  <c r="S133" i="1"/>
  <c r="T133" i="1"/>
  <c r="O134" i="1"/>
  <c r="P134" i="1"/>
  <c r="S134" i="1"/>
  <c r="T134" i="1"/>
  <c r="O135" i="1"/>
  <c r="P135" i="1"/>
  <c r="S135" i="1"/>
  <c r="T135" i="1"/>
  <c r="O136" i="1"/>
  <c r="P136" i="1"/>
  <c r="S136" i="1"/>
  <c r="T136" i="1"/>
  <c r="O137" i="1"/>
  <c r="P137" i="1"/>
  <c r="S137" i="1"/>
  <c r="T137" i="1"/>
  <c r="O138" i="1"/>
  <c r="P138" i="1"/>
  <c r="S138" i="1"/>
  <c r="T138" i="1"/>
  <c r="O139" i="1"/>
  <c r="P139" i="1"/>
  <c r="S139" i="1"/>
  <c r="T139" i="1"/>
  <c r="O140" i="1"/>
  <c r="P140" i="1"/>
  <c r="S140" i="1"/>
  <c r="T140" i="1"/>
  <c r="O141" i="1"/>
  <c r="P141" i="1"/>
  <c r="S141" i="1"/>
  <c r="T141" i="1"/>
  <c r="O142" i="1"/>
  <c r="P142" i="1"/>
  <c r="S142" i="1"/>
  <c r="T142" i="1"/>
  <c r="O143" i="1"/>
  <c r="P143" i="1"/>
  <c r="S143" i="1"/>
  <c r="T143" i="1"/>
  <c r="O144" i="1"/>
  <c r="P144" i="1"/>
  <c r="S144" i="1"/>
  <c r="T144" i="1"/>
  <c r="O145" i="1"/>
  <c r="P145" i="1"/>
  <c r="S145" i="1"/>
  <c r="T145" i="1"/>
  <c r="O146" i="1"/>
  <c r="P146" i="1"/>
  <c r="S146" i="1"/>
  <c r="T146" i="1"/>
  <c r="O147" i="1"/>
  <c r="P147" i="1"/>
  <c r="S147" i="1"/>
  <c r="T147" i="1"/>
  <c r="O148" i="1"/>
  <c r="P148" i="1"/>
  <c r="S148" i="1"/>
  <c r="T148" i="1"/>
  <c r="O149" i="1"/>
  <c r="P149" i="1"/>
  <c r="S149" i="1"/>
  <c r="T149" i="1"/>
  <c r="O150" i="1"/>
  <c r="P150" i="1"/>
  <c r="S150" i="1"/>
  <c r="T150" i="1"/>
  <c r="O151" i="1"/>
  <c r="P151" i="1"/>
  <c r="S151" i="1"/>
  <c r="T151" i="1"/>
  <c r="O152" i="1"/>
  <c r="P152" i="1"/>
  <c r="S152" i="1"/>
  <c r="T152" i="1"/>
  <c r="O153" i="1"/>
  <c r="P153" i="1"/>
  <c r="S153" i="1"/>
  <c r="T153" i="1"/>
  <c r="O154" i="1"/>
  <c r="P154" i="1"/>
  <c r="S154" i="1"/>
  <c r="T154" i="1"/>
  <c r="O155" i="1"/>
  <c r="P155" i="1"/>
  <c r="S155" i="1"/>
  <c r="T155" i="1"/>
  <c r="O156" i="1"/>
  <c r="P156" i="1"/>
  <c r="S156" i="1"/>
  <c r="T156" i="1"/>
  <c r="O157" i="1"/>
  <c r="P157" i="1"/>
  <c r="S157" i="1"/>
  <c r="T157" i="1"/>
  <c r="O158" i="1"/>
  <c r="P158" i="1"/>
  <c r="S158" i="1"/>
  <c r="T158" i="1"/>
  <c r="O159" i="1"/>
  <c r="P159" i="1"/>
  <c r="S159" i="1"/>
  <c r="T159" i="1"/>
  <c r="O160" i="1"/>
  <c r="P160" i="1"/>
  <c r="S160" i="1"/>
  <c r="T160" i="1"/>
  <c r="O161" i="1"/>
  <c r="P161" i="1"/>
  <c r="S161" i="1"/>
  <c r="T161" i="1"/>
  <c r="O162" i="1"/>
  <c r="P162" i="1"/>
  <c r="S162" i="1"/>
  <c r="T162" i="1"/>
  <c r="O163" i="1"/>
  <c r="P163" i="1"/>
  <c r="S163" i="1"/>
  <c r="T163" i="1"/>
  <c r="O164" i="1"/>
  <c r="P164" i="1"/>
  <c r="S164" i="1"/>
  <c r="T164" i="1"/>
  <c r="O165" i="1"/>
  <c r="P165" i="1"/>
  <c r="S165" i="1"/>
  <c r="T165" i="1"/>
  <c r="O166" i="1"/>
  <c r="P166" i="1"/>
  <c r="S166" i="1"/>
  <c r="T166" i="1"/>
  <c r="O167" i="1"/>
  <c r="P167" i="1"/>
  <c r="S167" i="1"/>
  <c r="T167" i="1"/>
  <c r="O168" i="1"/>
  <c r="P168" i="1"/>
  <c r="S168" i="1"/>
  <c r="T168" i="1"/>
  <c r="O169" i="1"/>
  <c r="P169" i="1"/>
  <c r="S169" i="1"/>
  <c r="T169" i="1"/>
  <c r="O170" i="1"/>
  <c r="P170" i="1"/>
  <c r="S170" i="1"/>
  <c r="T170" i="1"/>
  <c r="O171" i="1"/>
  <c r="P171" i="1"/>
  <c r="S171" i="1"/>
  <c r="T171" i="1"/>
  <c r="O172" i="1"/>
  <c r="P172" i="1"/>
  <c r="S172" i="1"/>
  <c r="T172" i="1"/>
  <c r="O173" i="1"/>
  <c r="P173" i="1"/>
  <c r="S173" i="1"/>
  <c r="T173" i="1"/>
  <c r="O174" i="1"/>
  <c r="P174" i="1"/>
  <c r="S174" i="1"/>
  <c r="T174" i="1"/>
  <c r="O175" i="1"/>
  <c r="P175" i="1"/>
  <c r="S175" i="1"/>
  <c r="T175" i="1"/>
  <c r="O176" i="1"/>
  <c r="P176" i="1"/>
  <c r="S176" i="1"/>
  <c r="T176" i="1"/>
  <c r="O177" i="1"/>
  <c r="P177" i="1"/>
  <c r="S177" i="1"/>
  <c r="T177" i="1"/>
  <c r="O178" i="1"/>
  <c r="P178" i="1"/>
  <c r="S178" i="1"/>
  <c r="T178" i="1"/>
  <c r="O179" i="1"/>
  <c r="P179" i="1"/>
  <c r="S179" i="1"/>
  <c r="T179" i="1"/>
  <c r="O180" i="1"/>
  <c r="P180" i="1"/>
  <c r="S180" i="1"/>
  <c r="T180" i="1"/>
  <c r="O181" i="1"/>
  <c r="P181" i="1"/>
  <c r="S181" i="1"/>
  <c r="T181" i="1"/>
  <c r="O182" i="1"/>
  <c r="P182" i="1"/>
  <c r="S182" i="1"/>
  <c r="T182" i="1"/>
  <c r="O183" i="1"/>
  <c r="P183" i="1"/>
  <c r="S183" i="1"/>
  <c r="T183" i="1"/>
  <c r="O184" i="1"/>
  <c r="P184" i="1"/>
  <c r="S184" i="1"/>
  <c r="T184" i="1"/>
  <c r="O185" i="1"/>
  <c r="P185" i="1"/>
  <c r="S185" i="1"/>
  <c r="T185" i="1"/>
  <c r="O186" i="1"/>
  <c r="P186" i="1"/>
  <c r="S186" i="1"/>
  <c r="T186" i="1"/>
  <c r="O187" i="1"/>
  <c r="P187" i="1"/>
  <c r="S187" i="1"/>
  <c r="T187" i="1"/>
  <c r="O188" i="1"/>
  <c r="P188" i="1"/>
  <c r="S188" i="1"/>
  <c r="T188" i="1"/>
  <c r="O189" i="1"/>
  <c r="P189" i="1"/>
  <c r="S189" i="1"/>
  <c r="T189" i="1"/>
  <c r="O190" i="1"/>
  <c r="P190" i="1"/>
  <c r="S190" i="1"/>
  <c r="T190" i="1"/>
  <c r="O191" i="1"/>
  <c r="P191" i="1"/>
  <c r="S191" i="1"/>
  <c r="T191" i="1"/>
  <c r="O192" i="1"/>
  <c r="P192" i="1"/>
  <c r="S192" i="1"/>
  <c r="T192" i="1"/>
  <c r="O193" i="1"/>
  <c r="P193" i="1"/>
  <c r="S193" i="1"/>
  <c r="T193" i="1"/>
  <c r="O194" i="1"/>
  <c r="P194" i="1"/>
  <c r="S194" i="1"/>
  <c r="T194" i="1"/>
  <c r="O195" i="1"/>
  <c r="P195" i="1"/>
  <c r="S195" i="1"/>
  <c r="T195" i="1"/>
  <c r="O196" i="1"/>
  <c r="P196" i="1"/>
  <c r="S196" i="1"/>
  <c r="T196" i="1"/>
  <c r="O197" i="1"/>
  <c r="P197" i="1"/>
  <c r="S197" i="1"/>
  <c r="T197" i="1"/>
  <c r="O198" i="1"/>
  <c r="P198" i="1"/>
  <c r="S198" i="1"/>
  <c r="T198" i="1"/>
  <c r="O199" i="1"/>
  <c r="P199" i="1"/>
  <c r="S199" i="1"/>
  <c r="T199" i="1"/>
  <c r="O200" i="1"/>
  <c r="P200" i="1"/>
  <c r="S200" i="1"/>
  <c r="T200" i="1"/>
  <c r="S3" i="5"/>
  <c r="V3" i="5"/>
  <c r="W3" i="5"/>
  <c r="X3" i="5"/>
  <c r="S4" i="5"/>
  <c r="V4" i="5"/>
  <c r="W4" i="5"/>
  <c r="X4" i="5"/>
  <c r="S5" i="5"/>
  <c r="V5" i="5"/>
  <c r="W5" i="5"/>
  <c r="X5" i="5"/>
  <c r="S6" i="5"/>
  <c r="V6" i="5"/>
  <c r="W6" i="5"/>
  <c r="X6" i="5"/>
  <c r="S7" i="5"/>
  <c r="V7" i="5"/>
  <c r="W7" i="5"/>
  <c r="X7" i="5"/>
  <c r="S8" i="5"/>
  <c r="V8" i="5"/>
  <c r="W8" i="5"/>
  <c r="X8" i="5"/>
  <c r="S9" i="5"/>
  <c r="V9" i="5"/>
  <c r="W9" i="5"/>
  <c r="X9" i="5"/>
  <c r="W10" i="5"/>
  <c r="X10" i="5"/>
  <c r="W11" i="5"/>
  <c r="X11" i="5"/>
  <c r="S12" i="5"/>
  <c r="V12" i="5"/>
  <c r="W12" i="5"/>
  <c r="X12" i="5"/>
  <c r="W13" i="5"/>
  <c r="X13" i="5"/>
  <c r="O2" i="1"/>
  <c r="V129" i="3" l="1"/>
  <c r="V127" i="3"/>
  <c r="V125" i="3"/>
  <c r="V123" i="3"/>
  <c r="V121" i="3"/>
  <c r="V119" i="3"/>
  <c r="V117" i="3"/>
  <c r="V115" i="3"/>
  <c r="V113" i="3"/>
  <c r="V111" i="3"/>
  <c r="V109" i="3"/>
  <c r="V107" i="3"/>
  <c r="V105" i="3"/>
  <c r="V103" i="3"/>
  <c r="V101" i="3"/>
  <c r="V99" i="3"/>
  <c r="V97" i="3"/>
  <c r="V95" i="3"/>
  <c r="V93" i="3"/>
  <c r="V91" i="3"/>
  <c r="V89" i="3"/>
  <c r="V87" i="3"/>
  <c r="V85" i="3"/>
  <c r="V83" i="3"/>
  <c r="V81" i="3"/>
  <c r="V79" i="3"/>
  <c r="V77" i="3"/>
  <c r="V75" i="3"/>
  <c r="V73" i="3"/>
  <c r="V71" i="3"/>
  <c r="V69" i="3"/>
  <c r="V67" i="3"/>
  <c r="V65" i="3"/>
  <c r="V63" i="3"/>
  <c r="V61" i="3"/>
  <c r="V59" i="3"/>
  <c r="V57" i="3"/>
  <c r="V55" i="3"/>
  <c r="V53" i="3"/>
  <c r="V51" i="3"/>
  <c r="V49" i="3"/>
  <c r="V47" i="3"/>
  <c r="V45" i="3"/>
  <c r="V43" i="3"/>
  <c r="V41" i="3"/>
  <c r="V39" i="3"/>
  <c r="V37" i="3"/>
  <c r="V35" i="3"/>
  <c r="V33" i="3"/>
  <c r="V31" i="3"/>
  <c r="V29" i="3"/>
  <c r="V27" i="3"/>
  <c r="V25" i="3"/>
  <c r="V23" i="3"/>
  <c r="V21" i="3"/>
  <c r="V19" i="3"/>
  <c r="X491" i="2"/>
  <c r="X483" i="2"/>
  <c r="X475" i="2"/>
  <c r="X459" i="2"/>
  <c r="X451" i="2"/>
  <c r="X443" i="2"/>
  <c r="X435" i="2"/>
  <c r="AA435" i="2" s="1"/>
  <c r="X427" i="2"/>
  <c r="AA427" i="2" s="1"/>
  <c r="X411" i="2"/>
  <c r="X403" i="2"/>
  <c r="X395" i="2"/>
  <c r="X387" i="2"/>
  <c r="X379" i="2"/>
  <c r="X363" i="2"/>
  <c r="X339" i="2"/>
  <c r="AA339" i="2" s="1"/>
  <c r="X331" i="2"/>
  <c r="AA331" i="2" s="1"/>
  <c r="X315" i="2"/>
  <c r="X307" i="2"/>
  <c r="X299" i="2"/>
  <c r="X275" i="2"/>
  <c r="X267" i="2"/>
  <c r="X251" i="2"/>
  <c r="X243" i="2"/>
  <c r="X235" i="2"/>
  <c r="AA235" i="2" s="1"/>
  <c r="X227" i="2"/>
  <c r="X195" i="2"/>
  <c r="X171" i="2"/>
  <c r="X163" i="2"/>
  <c r="X155" i="2"/>
  <c r="X147" i="2"/>
  <c r="X139" i="2"/>
  <c r="AA139" i="2" s="1"/>
  <c r="X131" i="2"/>
  <c r="AA131" i="2" s="1"/>
  <c r="X123" i="2"/>
  <c r="X115" i="2"/>
  <c r="X99" i="2"/>
  <c r="X91" i="2"/>
  <c r="X83" i="2"/>
  <c r="X75" i="2"/>
  <c r="X59" i="2"/>
  <c r="AA59" i="2" s="1"/>
  <c r="X35" i="2"/>
  <c r="AA35" i="2" s="1"/>
  <c r="X27" i="2"/>
  <c r="X19" i="2"/>
  <c r="X11" i="2"/>
  <c r="X595" i="2"/>
  <c r="X555" i="2"/>
  <c r="X547" i="2"/>
  <c r="X539" i="2"/>
  <c r="AA539" i="2" s="1"/>
  <c r="X531" i="2"/>
  <c r="AA531" i="2" s="1"/>
  <c r="V17" i="3"/>
  <c r="V15" i="3"/>
  <c r="V13" i="3"/>
  <c r="V11" i="3"/>
  <c r="V9" i="3"/>
  <c r="V7" i="3"/>
  <c r="V5" i="3"/>
  <c r="V3" i="3"/>
  <c r="X599" i="2"/>
  <c r="X583" i="2"/>
  <c r="X567" i="2"/>
  <c r="AA567" i="2" s="1"/>
  <c r="X559" i="2"/>
  <c r="X551" i="2"/>
  <c r="X535" i="2"/>
  <c r="X527" i="2"/>
  <c r="AA527" i="2" s="1"/>
  <c r="X519" i="2"/>
  <c r="AA519" i="2" s="1"/>
  <c r="X511" i="2"/>
  <c r="X503" i="2"/>
  <c r="X487" i="2"/>
  <c r="X479" i="2"/>
  <c r="X471" i="2"/>
  <c r="X463" i="2"/>
  <c r="X455" i="2"/>
  <c r="AA455" i="2" s="1"/>
  <c r="X439" i="2"/>
  <c r="AA439" i="2" s="1"/>
  <c r="X431" i="2"/>
  <c r="X415" i="2"/>
  <c r="X399" i="2"/>
  <c r="AA399" i="2" s="1"/>
  <c r="X391" i="2"/>
  <c r="X383" i="2"/>
  <c r="X375" i="2"/>
  <c r="X359" i="2"/>
  <c r="X327" i="2"/>
  <c r="AA327" i="2" s="1"/>
  <c r="X319" i="2"/>
  <c r="X311" i="2"/>
  <c r="X303" i="2"/>
  <c r="AA303" i="2" s="1"/>
  <c r="X271" i="2"/>
  <c r="X263" i="2"/>
  <c r="X255" i="2"/>
  <c r="X239" i="2"/>
  <c r="AA239" i="2" s="1"/>
  <c r="X231" i="2"/>
  <c r="AA231" i="2" s="1"/>
  <c r="X223" i="2"/>
  <c r="X215" i="2"/>
  <c r="X207" i="2"/>
  <c r="AA207" i="2" s="1"/>
  <c r="X199" i="2"/>
  <c r="X167" i="2"/>
  <c r="X159" i="2"/>
  <c r="X151" i="2"/>
  <c r="AA151" i="2" s="1"/>
  <c r="X143" i="2"/>
  <c r="AA143" i="2" s="1"/>
  <c r="X135" i="2"/>
  <c r="X127" i="2"/>
  <c r="X119" i="2"/>
  <c r="AA119" i="2" s="1"/>
  <c r="X111" i="2"/>
  <c r="X103" i="2"/>
  <c r="X95" i="2"/>
  <c r="X87" i="2"/>
  <c r="AA87" i="2" s="1"/>
  <c r="X71" i="2"/>
  <c r="AA71" i="2" s="1"/>
  <c r="X55" i="2"/>
  <c r="X47" i="2"/>
  <c r="X31" i="2"/>
  <c r="AA31" i="2" s="1"/>
  <c r="X7" i="2"/>
  <c r="V300" i="3"/>
  <c r="V298" i="3"/>
  <c r="V296" i="3"/>
  <c r="V294" i="3"/>
  <c r="V292" i="3"/>
  <c r="V290" i="3"/>
  <c r="V288" i="3"/>
  <c r="V286" i="3"/>
  <c r="V284" i="3"/>
  <c r="V282" i="3"/>
  <c r="V280" i="3"/>
  <c r="V278" i="3"/>
  <c r="V276" i="3"/>
  <c r="V274" i="3"/>
  <c r="V272" i="3"/>
  <c r="V270" i="3"/>
  <c r="V268" i="3"/>
  <c r="V266" i="3"/>
  <c r="V264" i="3"/>
  <c r="V262" i="3"/>
  <c r="V260" i="3"/>
  <c r="V258" i="3"/>
  <c r="V256" i="3"/>
  <c r="V254" i="3"/>
  <c r="V252" i="3"/>
  <c r="V250" i="3"/>
  <c r="V248" i="3"/>
  <c r="V246" i="3"/>
  <c r="V244" i="3"/>
  <c r="V242" i="3"/>
  <c r="V240" i="3"/>
  <c r="V238" i="3"/>
  <c r="V236" i="3"/>
  <c r="V234" i="3"/>
  <c r="V232" i="3"/>
  <c r="V230" i="3"/>
  <c r="V228" i="3"/>
  <c r="V226" i="3"/>
  <c r="V224" i="3"/>
  <c r="V222" i="3"/>
  <c r="V220" i="3"/>
  <c r="V218" i="3"/>
  <c r="V216" i="3"/>
  <c r="V214" i="3"/>
  <c r="V212" i="3"/>
  <c r="V210" i="3"/>
  <c r="V208" i="3"/>
  <c r="V206" i="3"/>
  <c r="V204" i="3"/>
  <c r="V202" i="3"/>
  <c r="V200" i="3"/>
  <c r="V198" i="3"/>
  <c r="V196" i="3"/>
  <c r="V194" i="3"/>
  <c r="V192" i="3"/>
  <c r="V190" i="3"/>
  <c r="V188" i="3"/>
  <c r="V186" i="3"/>
  <c r="V184" i="3"/>
  <c r="V182" i="3"/>
  <c r="V180" i="3"/>
  <c r="V178" i="3"/>
  <c r="V176" i="3"/>
  <c r="V174" i="3"/>
  <c r="V172" i="3"/>
  <c r="V170" i="3"/>
  <c r="V168" i="3"/>
  <c r="V166" i="3"/>
  <c r="V164" i="3"/>
  <c r="V162" i="3"/>
  <c r="V160" i="3"/>
  <c r="V158" i="3"/>
  <c r="V156" i="3"/>
  <c r="V154" i="3"/>
  <c r="V152" i="3"/>
  <c r="V150" i="3"/>
  <c r="V148" i="3"/>
  <c r="V146" i="3"/>
  <c r="V144" i="3"/>
  <c r="V142" i="3"/>
  <c r="V140" i="3"/>
  <c r="V138" i="3"/>
  <c r="V136" i="3"/>
  <c r="V134" i="3"/>
  <c r="V132" i="3"/>
  <c r="V130" i="3"/>
  <c r="V128" i="3"/>
  <c r="V126" i="3"/>
  <c r="V124" i="3"/>
  <c r="V122" i="3"/>
  <c r="V120" i="3"/>
  <c r="V118" i="3"/>
  <c r="V116" i="3"/>
  <c r="V114" i="3"/>
  <c r="V112" i="3"/>
  <c r="V110" i="3"/>
  <c r="V108" i="3"/>
  <c r="V106" i="3"/>
  <c r="V104" i="3"/>
  <c r="V102" i="3"/>
  <c r="V100" i="3"/>
  <c r="V98" i="3"/>
  <c r="V96" i="3"/>
  <c r="V94" i="3"/>
  <c r="V92" i="3"/>
  <c r="V90" i="3"/>
  <c r="V88" i="3"/>
  <c r="V86" i="3"/>
  <c r="V84" i="3"/>
  <c r="V82" i="3"/>
  <c r="V80" i="3"/>
  <c r="V78" i="3"/>
  <c r="V76" i="3"/>
  <c r="V74" i="3"/>
  <c r="V72" i="3"/>
  <c r="V70" i="3"/>
  <c r="V68" i="3"/>
  <c r="V66" i="3"/>
  <c r="V64" i="3"/>
  <c r="V62" i="3"/>
  <c r="V60" i="3"/>
  <c r="V58" i="3"/>
  <c r="V56" i="3"/>
  <c r="V54" i="3"/>
  <c r="V52" i="3"/>
  <c r="V50" i="3"/>
  <c r="V48" i="3"/>
  <c r="V46" i="3"/>
  <c r="V44" i="3"/>
  <c r="V42" i="3"/>
  <c r="V40" i="3"/>
  <c r="V38" i="3"/>
  <c r="V36" i="3"/>
  <c r="V34" i="3"/>
  <c r="V32" i="3"/>
  <c r="V30" i="3"/>
  <c r="V28" i="3"/>
  <c r="V26" i="3"/>
  <c r="V24" i="3"/>
  <c r="V22" i="3"/>
  <c r="V20" i="3"/>
  <c r="V18" i="3"/>
  <c r="V16" i="3"/>
  <c r="V14" i="3"/>
  <c r="V12" i="3"/>
  <c r="V10" i="3"/>
  <c r="V8" i="3"/>
  <c r="V6" i="3"/>
  <c r="V4" i="3"/>
  <c r="X600" i="2"/>
  <c r="X584" i="2"/>
  <c r="AA584" i="2" s="1"/>
  <c r="X578" i="2"/>
  <c r="X572" i="2"/>
  <c r="X568" i="2"/>
  <c r="X564" i="2"/>
  <c r="AA564" i="2" s="1"/>
  <c r="X556" i="2"/>
  <c r="AA556" i="2" s="1"/>
  <c r="X552" i="2"/>
  <c r="X548" i="2"/>
  <c r="X544" i="2"/>
  <c r="AA544" i="2" s="1"/>
  <c r="X540" i="2"/>
  <c r="X536" i="2"/>
  <c r="X532" i="2"/>
  <c r="X528" i="2"/>
  <c r="AA528" i="2" s="1"/>
  <c r="X524" i="2"/>
  <c r="AA524" i="2" s="1"/>
  <c r="X520" i="2"/>
  <c r="X516" i="2"/>
  <c r="X512" i="2"/>
  <c r="AA512" i="2" s="1"/>
  <c r="X508" i="2"/>
  <c r="X504" i="2"/>
  <c r="X500" i="2"/>
  <c r="AA500" i="2" s="1"/>
  <c r="X496" i="2"/>
  <c r="AA496" i="2" s="1"/>
  <c r="X492" i="2"/>
  <c r="AA492" i="2" s="1"/>
  <c r="X488" i="2"/>
  <c r="X484" i="2"/>
  <c r="AA484" i="2" s="1"/>
  <c r="X480" i="2"/>
  <c r="AA480" i="2" s="1"/>
  <c r="X476" i="2"/>
  <c r="X472" i="2"/>
  <c r="X468" i="2"/>
  <c r="AA468" i="2" s="1"/>
  <c r="X464" i="2"/>
  <c r="AA464" i="2" s="1"/>
  <c r="X460" i="2"/>
  <c r="AA460" i="2" s="1"/>
  <c r="X456" i="2"/>
  <c r="X452" i="2"/>
  <c r="AA452" i="2" s="1"/>
  <c r="X448" i="2"/>
  <c r="AA448" i="2" s="1"/>
  <c r="X444" i="2"/>
  <c r="X440" i="2"/>
  <c r="X436" i="2"/>
  <c r="AA436" i="2" s="1"/>
  <c r="X432" i="2"/>
  <c r="X428" i="2"/>
  <c r="AA428" i="2" s="1"/>
  <c r="X424" i="2"/>
  <c r="X420" i="2"/>
  <c r="AA420" i="2" s="1"/>
  <c r="X416" i="2"/>
  <c r="AA416" i="2" s="1"/>
  <c r="X412" i="2"/>
  <c r="X408" i="2"/>
  <c r="X404" i="2"/>
  <c r="AA404" i="2" s="1"/>
  <c r="X400" i="2"/>
  <c r="AA400" i="2" s="1"/>
  <c r="X396" i="2"/>
  <c r="AA396" i="2" s="1"/>
  <c r="X392" i="2"/>
  <c r="X388" i="2"/>
  <c r="AA388" i="2" s="1"/>
  <c r="X384" i="2"/>
  <c r="X380" i="2"/>
  <c r="X376" i="2"/>
  <c r="X372" i="2"/>
  <c r="AA372" i="2" s="1"/>
  <c r="X368" i="2"/>
  <c r="AA368" i="2" s="1"/>
  <c r="X364" i="2"/>
  <c r="AA364" i="2" s="1"/>
  <c r="X360" i="2"/>
  <c r="X356" i="2"/>
  <c r="AA356" i="2" s="1"/>
  <c r="X352" i="2"/>
  <c r="AA352" i="2" s="1"/>
  <c r="X348" i="2"/>
  <c r="X344" i="2"/>
  <c r="X340" i="2"/>
  <c r="AA340" i="2" s="1"/>
  <c r="X336" i="2"/>
  <c r="AA336" i="2" s="1"/>
  <c r="X332" i="2"/>
  <c r="AA332" i="2" s="1"/>
  <c r="X328" i="2"/>
  <c r="X324" i="2"/>
  <c r="AA324" i="2" s="1"/>
  <c r="X320" i="2"/>
  <c r="AA320" i="2" s="1"/>
  <c r="X316" i="2"/>
  <c r="X312" i="2"/>
  <c r="X308" i="2"/>
  <c r="AA308" i="2" s="1"/>
  <c r="X304" i="2"/>
  <c r="AA304" i="2" s="1"/>
  <c r="X300" i="2"/>
  <c r="AA300" i="2" s="1"/>
  <c r="X296" i="2"/>
  <c r="X292" i="2"/>
  <c r="AA292" i="2" s="1"/>
  <c r="X288" i="2"/>
  <c r="AA288" i="2" s="1"/>
  <c r="X284" i="2"/>
  <c r="X280" i="2"/>
  <c r="X276" i="2"/>
  <c r="AA276" i="2" s="1"/>
  <c r="X272" i="2"/>
  <c r="AA272" i="2" s="1"/>
  <c r="X268" i="2"/>
  <c r="AA268" i="2" s="1"/>
  <c r="X264" i="2"/>
  <c r="X260" i="2"/>
  <c r="AA260" i="2" s="1"/>
  <c r="X256" i="2"/>
  <c r="AA256" i="2" s="1"/>
  <c r="X252" i="2"/>
  <c r="X248" i="2"/>
  <c r="X244" i="2"/>
  <c r="AA244" i="2" s="1"/>
  <c r="X240" i="2"/>
  <c r="AA240" i="2" s="1"/>
  <c r="X236" i="2"/>
  <c r="AA236" i="2" s="1"/>
  <c r="X232" i="2"/>
  <c r="X228" i="2"/>
  <c r="X224" i="2"/>
  <c r="AA224" i="2" s="1"/>
  <c r="X220" i="2"/>
  <c r="X216" i="2"/>
  <c r="X212" i="2"/>
  <c r="X208" i="2"/>
  <c r="AA208" i="2" s="1"/>
  <c r="X204" i="2"/>
  <c r="AA204" i="2" s="1"/>
  <c r="X200" i="2"/>
  <c r="X196" i="2"/>
  <c r="X192" i="2"/>
  <c r="X188" i="2"/>
  <c r="X184" i="2"/>
  <c r="X180" i="2"/>
  <c r="X176" i="2"/>
  <c r="AA176" i="2" s="1"/>
  <c r="X172" i="2"/>
  <c r="AA172" i="2" s="1"/>
  <c r="X168" i="2"/>
  <c r="X164" i="2"/>
  <c r="X160" i="2"/>
  <c r="AA160" i="2" s="1"/>
  <c r="X156" i="2"/>
  <c r="X152" i="2"/>
  <c r="X148" i="2"/>
  <c r="X144" i="2"/>
  <c r="X140" i="2"/>
  <c r="AA140" i="2" s="1"/>
  <c r="X136" i="2"/>
  <c r="X132" i="2"/>
  <c r="X128" i="2"/>
  <c r="X124" i="2"/>
  <c r="X120" i="2"/>
  <c r="X116" i="2"/>
  <c r="X112" i="2"/>
  <c r="AA112" i="2" s="1"/>
  <c r="X108" i="2"/>
  <c r="AA108" i="2" s="1"/>
  <c r="X104" i="2"/>
  <c r="X100" i="2"/>
  <c r="X96" i="2"/>
  <c r="AA96" i="2" s="1"/>
  <c r="X92" i="2"/>
  <c r="X88" i="2"/>
  <c r="X84" i="2"/>
  <c r="X80" i="2"/>
  <c r="AA80" i="2" s="1"/>
  <c r="X76" i="2"/>
  <c r="AA76" i="2" s="1"/>
  <c r="X72" i="2"/>
  <c r="X68" i="2"/>
  <c r="X64" i="2"/>
  <c r="X60" i="2"/>
  <c r="X56" i="2"/>
  <c r="X52" i="2"/>
  <c r="X48" i="2"/>
  <c r="AA48" i="2" s="1"/>
  <c r="X44" i="2"/>
  <c r="AA44" i="2" s="1"/>
  <c r="X40" i="2"/>
  <c r="X36" i="2"/>
  <c r="X32" i="2"/>
  <c r="AA32" i="2" s="1"/>
  <c r="X28" i="2"/>
  <c r="X24" i="2"/>
  <c r="X20" i="2"/>
  <c r="X16" i="2"/>
  <c r="AA16" i="2" s="1"/>
  <c r="X12" i="2"/>
  <c r="AA12" i="2" s="1"/>
  <c r="X8" i="2"/>
  <c r="X4" i="2"/>
  <c r="AA4" i="2" s="1"/>
  <c r="X591" i="2"/>
  <c r="AA591" i="2" s="1"/>
  <c r="X587" i="2"/>
  <c r="X571" i="2"/>
  <c r="X563" i="2"/>
  <c r="X543" i="2"/>
  <c r="AA543" i="2" s="1"/>
  <c r="X523" i="2"/>
  <c r="AA523" i="2" s="1"/>
  <c r="X515" i="2"/>
  <c r="X507" i="2"/>
  <c r="X499" i="2"/>
  <c r="AA499" i="2" s="1"/>
  <c r="X495" i="2"/>
  <c r="X467" i="2"/>
  <c r="X447" i="2"/>
  <c r="AA447" i="2" s="1"/>
  <c r="X423" i="2"/>
  <c r="AA423" i="2" s="1"/>
  <c r="X419" i="2"/>
  <c r="AA419" i="2" s="1"/>
  <c r="X407" i="2"/>
  <c r="X371" i="2"/>
  <c r="AA371" i="2" s="1"/>
  <c r="X367" i="2"/>
  <c r="AA367" i="2" s="1"/>
  <c r="X355" i="2"/>
  <c r="X351" i="2"/>
  <c r="X347" i="2"/>
  <c r="AA347" i="2" s="1"/>
  <c r="X343" i="2"/>
  <c r="AA343" i="2" s="1"/>
  <c r="X335" i="2"/>
  <c r="AA335" i="2" s="1"/>
  <c r="X323" i="2"/>
  <c r="X295" i="2"/>
  <c r="AA295" i="2" s="1"/>
  <c r="X291" i="2"/>
  <c r="AA291" i="2" s="1"/>
  <c r="X287" i="2"/>
  <c r="X283" i="2"/>
  <c r="X279" i="2"/>
  <c r="AA279" i="2" s="1"/>
  <c r="X259" i="2"/>
  <c r="AA259" i="2" s="1"/>
  <c r="X247" i="2"/>
  <c r="AA247" i="2" s="1"/>
  <c r="X219" i="2"/>
  <c r="X211" i="2"/>
  <c r="X203" i="2"/>
  <c r="AA203" i="2" s="1"/>
  <c r="X191" i="2"/>
  <c r="X187" i="2"/>
  <c r="X183" i="2"/>
  <c r="X179" i="2"/>
  <c r="AA179" i="2" s="1"/>
  <c r="X175" i="2"/>
  <c r="AA175" i="2" s="1"/>
  <c r="X107" i="2"/>
  <c r="X79" i="2"/>
  <c r="X67" i="2"/>
  <c r="AA67" i="2" s="1"/>
  <c r="X63" i="2"/>
  <c r="X51" i="2"/>
  <c r="X43" i="2"/>
  <c r="X39" i="2"/>
  <c r="X23" i="2"/>
  <c r="AA23" i="2" s="1"/>
  <c r="X15" i="2"/>
  <c r="X3" i="2"/>
  <c r="V174" i="1"/>
  <c r="X596" i="2"/>
  <c r="X592" i="2"/>
  <c r="X588" i="2"/>
  <c r="AA588" i="2" s="1"/>
  <c r="X580" i="2"/>
  <c r="AA580" i="2" s="1"/>
  <c r="X560" i="2"/>
  <c r="AA560" i="2" s="1"/>
  <c r="V199" i="1"/>
  <c r="V197" i="1"/>
  <c r="Y197" i="1" s="1"/>
  <c r="V195" i="1"/>
  <c r="V193" i="1"/>
  <c r="V191" i="1"/>
  <c r="V189" i="1"/>
  <c r="Y189" i="1" s="1"/>
  <c r="V187" i="1"/>
  <c r="V185" i="1"/>
  <c r="V183" i="1"/>
  <c r="V181" i="1"/>
  <c r="Y181" i="1" s="1"/>
  <c r="V179" i="1"/>
  <c r="V177" i="1"/>
  <c r="V175" i="1"/>
  <c r="V173" i="1"/>
  <c r="V171" i="1"/>
  <c r="V169" i="1"/>
  <c r="V167" i="1"/>
  <c r="V165" i="1"/>
  <c r="Y165" i="1" s="1"/>
  <c r="V163" i="1"/>
  <c r="V161" i="1"/>
  <c r="V159" i="1"/>
  <c r="V157" i="1"/>
  <c r="Y157" i="1" s="1"/>
  <c r="V155" i="1"/>
  <c r="V153" i="1"/>
  <c r="V151" i="1"/>
  <c r="V149" i="1"/>
  <c r="Y149" i="1" s="1"/>
  <c r="V147" i="1"/>
  <c r="V145" i="1"/>
  <c r="V143" i="1"/>
  <c r="V141" i="1"/>
  <c r="Y141" i="1" s="1"/>
  <c r="V139" i="1"/>
  <c r="V137" i="1"/>
  <c r="V135" i="1"/>
  <c r="V133" i="1"/>
  <c r="Y133" i="1" s="1"/>
  <c r="V131" i="1"/>
  <c r="V129" i="1"/>
  <c r="V127" i="1"/>
  <c r="V125" i="1"/>
  <c r="Y125" i="1" s="1"/>
  <c r="V123" i="1"/>
  <c r="V121" i="1"/>
  <c r="V119" i="1"/>
  <c r="V117" i="1"/>
  <c r="Y117" i="1" s="1"/>
  <c r="V115" i="1"/>
  <c r="V113" i="1"/>
  <c r="V111" i="1"/>
  <c r="V109" i="1"/>
  <c r="Y109" i="1" s="1"/>
  <c r="V107" i="1"/>
  <c r="V105" i="1"/>
  <c r="V103" i="1"/>
  <c r="V101" i="1"/>
  <c r="Y101" i="1" s="1"/>
  <c r="V99" i="1"/>
  <c r="V97" i="1"/>
  <c r="V95" i="1"/>
  <c r="V93" i="1"/>
  <c r="Y93" i="1" s="1"/>
  <c r="V91" i="1"/>
  <c r="V89" i="1"/>
  <c r="V87" i="1"/>
  <c r="V85" i="1"/>
  <c r="Y85" i="1" s="1"/>
  <c r="V83" i="1"/>
  <c r="V81" i="1"/>
  <c r="V79" i="1"/>
  <c r="V77" i="1"/>
  <c r="Y77" i="1" s="1"/>
  <c r="V75" i="1"/>
  <c r="V73" i="1"/>
  <c r="V71" i="1"/>
  <c r="V69" i="1"/>
  <c r="Y69" i="1" s="1"/>
  <c r="V67" i="1"/>
  <c r="V65" i="1"/>
  <c r="V63" i="1"/>
  <c r="V61" i="1"/>
  <c r="Y61" i="1" s="1"/>
  <c r="V59" i="1"/>
  <c r="V57" i="1"/>
  <c r="V55" i="1"/>
  <c r="V53" i="1"/>
  <c r="Y53" i="1" s="1"/>
  <c r="V51" i="1"/>
  <c r="V49" i="1"/>
  <c r="X597" i="2"/>
  <c r="X593" i="2"/>
  <c r="AA593" i="2" s="1"/>
  <c r="X589" i="2"/>
  <c r="AA589" i="2" s="1"/>
  <c r="X585" i="2"/>
  <c r="AA585" i="2" s="1"/>
  <c r="X581" i="2"/>
  <c r="X579" i="2"/>
  <c r="AA579" i="2" s="1"/>
  <c r="X577" i="2"/>
  <c r="AA577" i="2" s="1"/>
  <c r="X575" i="2"/>
  <c r="X573" i="2"/>
  <c r="X569" i="2"/>
  <c r="AA569" i="2" s="1"/>
  <c r="X565" i="2"/>
  <c r="AA565" i="2" s="1"/>
  <c r="X561" i="2"/>
  <c r="AA561" i="2" s="1"/>
  <c r="X557" i="2"/>
  <c r="X553" i="2"/>
  <c r="AA553" i="2" s="1"/>
  <c r="X549" i="2"/>
  <c r="X545" i="2"/>
  <c r="X541" i="2"/>
  <c r="AA541" i="2" s="1"/>
  <c r="X537" i="2"/>
  <c r="AA537" i="2" s="1"/>
  <c r="X533" i="2"/>
  <c r="AA533" i="2" s="1"/>
  <c r="X529" i="2"/>
  <c r="AA529" i="2" s="1"/>
  <c r="X525" i="2"/>
  <c r="X521" i="2"/>
  <c r="AA521" i="2" s="1"/>
  <c r="X517" i="2"/>
  <c r="AA517" i="2" s="1"/>
  <c r="X513" i="2"/>
  <c r="X509" i="2"/>
  <c r="X505" i="2"/>
  <c r="AA505" i="2" s="1"/>
  <c r="X501" i="2"/>
  <c r="AA501" i="2" s="1"/>
  <c r="X497" i="2"/>
  <c r="AA497" i="2" s="1"/>
  <c r="X493" i="2"/>
  <c r="X489" i="2"/>
  <c r="AA489" i="2" s="1"/>
  <c r="X485" i="2"/>
  <c r="AA485" i="2" s="1"/>
  <c r="X481" i="2"/>
  <c r="X477" i="2"/>
  <c r="X473" i="2"/>
  <c r="AA473" i="2" s="1"/>
  <c r="X469" i="2"/>
  <c r="AA469" i="2" s="1"/>
  <c r="X465" i="2"/>
  <c r="AA465" i="2" s="1"/>
  <c r="X461" i="2"/>
  <c r="X457" i="2"/>
  <c r="AA457" i="2" s="1"/>
  <c r="X453" i="2"/>
  <c r="AA453" i="2" s="1"/>
  <c r="X449" i="2"/>
  <c r="X445" i="2"/>
  <c r="X441" i="2"/>
  <c r="X437" i="2"/>
  <c r="AA437" i="2" s="1"/>
  <c r="X433" i="2"/>
  <c r="AA433" i="2" s="1"/>
  <c r="X429" i="2"/>
  <c r="X425" i="2"/>
  <c r="X421" i="2"/>
  <c r="X417" i="2"/>
  <c r="X413" i="2"/>
  <c r="AA413" i="2" s="1"/>
  <c r="X409" i="2"/>
  <c r="X405" i="2"/>
  <c r="AA405" i="2" s="1"/>
  <c r="X401" i="2"/>
  <c r="AA401" i="2" s="1"/>
  <c r="X397" i="2"/>
  <c r="X393" i="2"/>
  <c r="X389" i="2"/>
  <c r="AA389" i="2" s="1"/>
  <c r="X385" i="2"/>
  <c r="X381" i="2"/>
  <c r="AA381" i="2" s="1"/>
  <c r="X377" i="2"/>
  <c r="X373" i="2"/>
  <c r="X369" i="2"/>
  <c r="AA369" i="2" s="1"/>
  <c r="X365" i="2"/>
  <c r="X361" i="2"/>
  <c r="X357" i="2"/>
  <c r="AA357" i="2" s="1"/>
  <c r="X353" i="2"/>
  <c r="X349" i="2"/>
  <c r="AA349" i="2" s="1"/>
  <c r="X345" i="2"/>
  <c r="X341" i="2"/>
  <c r="AA341" i="2" s="1"/>
  <c r="X337" i="2"/>
  <c r="AA337" i="2" s="1"/>
  <c r="X333" i="2"/>
  <c r="X329" i="2"/>
  <c r="X325" i="2"/>
  <c r="AA325" i="2" s="1"/>
  <c r="X321" i="2"/>
  <c r="X317" i="2"/>
  <c r="X313" i="2"/>
  <c r="X309" i="2"/>
  <c r="AA309" i="2" s="1"/>
  <c r="X305" i="2"/>
  <c r="AA305" i="2" s="1"/>
  <c r="X301" i="2"/>
  <c r="X297" i="2"/>
  <c r="X293" i="2"/>
  <c r="AA293" i="2" s="1"/>
  <c r="X289" i="2"/>
  <c r="X285" i="2"/>
  <c r="AA285" i="2" s="1"/>
  <c r="X281" i="2"/>
  <c r="X277" i="2"/>
  <c r="AA277" i="2" s="1"/>
  <c r="X273" i="2"/>
  <c r="AA273" i="2" s="1"/>
  <c r="X269" i="2"/>
  <c r="X265" i="2"/>
  <c r="X261" i="2"/>
  <c r="X257" i="2"/>
  <c r="X253" i="2"/>
  <c r="X249" i="2"/>
  <c r="AA249" i="2" s="1"/>
  <c r="X245" i="2"/>
  <c r="AA245" i="2" s="1"/>
  <c r="X241" i="2"/>
  <c r="AA241" i="2" s="1"/>
  <c r="X237" i="2"/>
  <c r="X233" i="2"/>
  <c r="AA233" i="2" s="1"/>
  <c r="X229" i="2"/>
  <c r="AA229" i="2" s="1"/>
  <c r="X225" i="2"/>
  <c r="X221" i="2"/>
  <c r="AA221" i="2" s="1"/>
  <c r="X217" i="2"/>
  <c r="AA217" i="2" s="1"/>
  <c r="X213" i="2"/>
  <c r="AA213" i="2" s="1"/>
  <c r="X209" i="2"/>
  <c r="AA209" i="2" s="1"/>
  <c r="X205" i="2"/>
  <c r="X201" i="2"/>
  <c r="AA201" i="2" s="1"/>
  <c r="X197" i="2"/>
  <c r="AA197" i="2" s="1"/>
  <c r="X193" i="2"/>
  <c r="X189" i="2"/>
  <c r="X185" i="2"/>
  <c r="AA185" i="2" s="1"/>
  <c r="X181" i="2"/>
  <c r="AA181" i="2" s="1"/>
  <c r="X177" i="2"/>
  <c r="AA177" i="2" s="1"/>
  <c r="X173" i="2"/>
  <c r="X169" i="2"/>
  <c r="AA169" i="2" s="1"/>
  <c r="X165" i="2"/>
  <c r="AA165" i="2" s="1"/>
  <c r="X161" i="2"/>
  <c r="X157" i="2"/>
  <c r="AA157" i="2" s="1"/>
  <c r="X153" i="2"/>
  <c r="AA153" i="2" s="1"/>
  <c r="X149" i="2"/>
  <c r="AA149" i="2" s="1"/>
  <c r="X145" i="2"/>
  <c r="AA145" i="2" s="1"/>
  <c r="X141" i="2"/>
  <c r="X137" i="2"/>
  <c r="AA137" i="2" s="1"/>
  <c r="X133" i="2"/>
  <c r="AA133" i="2" s="1"/>
  <c r="X129" i="2"/>
  <c r="X125" i="2"/>
  <c r="X121" i="2"/>
  <c r="AA121" i="2" s="1"/>
  <c r="X117" i="2"/>
  <c r="AA117" i="2" s="1"/>
  <c r="X113" i="2"/>
  <c r="AA113" i="2" s="1"/>
  <c r="X109" i="2"/>
  <c r="X105" i="2"/>
  <c r="AA105" i="2" s="1"/>
  <c r="X101" i="2"/>
  <c r="AA101" i="2" s="1"/>
  <c r="X97" i="2"/>
  <c r="X93" i="2"/>
  <c r="X89" i="2"/>
  <c r="AA89" i="2" s="1"/>
  <c r="X85" i="2"/>
  <c r="X81" i="2"/>
  <c r="AA81" i="2" s="1"/>
  <c r="X77" i="2"/>
  <c r="X73" i="2"/>
  <c r="AA73" i="2" s="1"/>
  <c r="X69" i="2"/>
  <c r="AA69" i="2" s="1"/>
  <c r="X65" i="2"/>
  <c r="X61" i="2"/>
  <c r="AA61" i="2" s="1"/>
  <c r="X57" i="2"/>
  <c r="AA57" i="2" s="1"/>
  <c r="X53" i="2"/>
  <c r="AA53" i="2" s="1"/>
  <c r="X49" i="2"/>
  <c r="AA49" i="2" s="1"/>
  <c r="X45" i="2"/>
  <c r="X41" i="2"/>
  <c r="AA41" i="2" s="1"/>
  <c r="X37" i="2"/>
  <c r="AA37" i="2" s="1"/>
  <c r="X33" i="2"/>
  <c r="X29" i="2"/>
  <c r="AA29" i="2" s="1"/>
  <c r="X25" i="2"/>
  <c r="AA25" i="2" s="1"/>
  <c r="X21" i="2"/>
  <c r="X17" i="2"/>
  <c r="AA17" i="2" s="1"/>
  <c r="X13" i="2"/>
  <c r="X9" i="2"/>
  <c r="AA9" i="2" s="1"/>
  <c r="X5" i="2"/>
  <c r="AA5" i="2" s="1"/>
  <c r="X598" i="2"/>
  <c r="X594" i="2"/>
  <c r="AA594" i="2" s="1"/>
  <c r="X590" i="2"/>
  <c r="AA590" i="2" s="1"/>
  <c r="X586" i="2"/>
  <c r="AA586" i="2" s="1"/>
  <c r="X582" i="2"/>
  <c r="AA582" i="2" s="1"/>
  <c r="X574" i="2"/>
  <c r="X570" i="2"/>
  <c r="AA570" i="2" s="1"/>
  <c r="X566" i="2"/>
  <c r="AA566" i="2" s="1"/>
  <c r="X562" i="2"/>
  <c r="X558" i="2"/>
  <c r="AA558" i="2" s="1"/>
  <c r="X554" i="2"/>
  <c r="X550" i="2"/>
  <c r="AA550" i="2" s="1"/>
  <c r="X546" i="2"/>
  <c r="AA546" i="2" s="1"/>
  <c r="X542" i="2"/>
  <c r="X538" i="2"/>
  <c r="X534" i="2"/>
  <c r="AA534" i="2" s="1"/>
  <c r="X530" i="2"/>
  <c r="X526" i="2"/>
  <c r="X522" i="2"/>
  <c r="AA522" i="2" s="1"/>
  <c r="X518" i="2"/>
  <c r="AA518" i="2" s="1"/>
  <c r="X514" i="2"/>
  <c r="AA514" i="2" s="1"/>
  <c r="X510" i="2"/>
  <c r="X506" i="2"/>
  <c r="X502" i="2"/>
  <c r="AA502" i="2" s="1"/>
  <c r="X498" i="2"/>
  <c r="X494" i="2"/>
  <c r="AA494" i="2" s="1"/>
  <c r="X490" i="2"/>
  <c r="AA490" i="2" s="1"/>
  <c r="X486" i="2"/>
  <c r="AA486" i="2" s="1"/>
  <c r="X482" i="2"/>
  <c r="AA482" i="2" s="1"/>
  <c r="X478" i="2"/>
  <c r="X474" i="2"/>
  <c r="X470" i="2"/>
  <c r="AA470" i="2" s="1"/>
  <c r="X466" i="2"/>
  <c r="X462" i="2"/>
  <c r="AA462" i="2" s="1"/>
  <c r="X458" i="2"/>
  <c r="X454" i="2"/>
  <c r="AA454" i="2" s="1"/>
  <c r="X450" i="2"/>
  <c r="AA450" i="2" s="1"/>
  <c r="X446" i="2"/>
  <c r="X442" i="2"/>
  <c r="AA442" i="2" s="1"/>
  <c r="X438" i="2"/>
  <c r="AA438" i="2" s="1"/>
  <c r="X434" i="2"/>
  <c r="X430" i="2"/>
  <c r="X426" i="2"/>
  <c r="AA426" i="2" s="1"/>
  <c r="X422" i="2"/>
  <c r="AA422" i="2" s="1"/>
  <c r="X418" i="2"/>
  <c r="AA418" i="2" s="1"/>
  <c r="X414" i="2"/>
  <c r="X410" i="2"/>
  <c r="AA410" i="2" s="1"/>
  <c r="X406" i="2"/>
  <c r="AA406" i="2" s="1"/>
  <c r="X402" i="2"/>
  <c r="X398" i="2"/>
  <c r="AA398" i="2" s="1"/>
  <c r="X394" i="2"/>
  <c r="AA394" i="2" s="1"/>
  <c r="X390" i="2"/>
  <c r="AA390" i="2" s="1"/>
  <c r="X386" i="2"/>
  <c r="AA386" i="2" s="1"/>
  <c r="X382" i="2"/>
  <c r="X378" i="2"/>
  <c r="AA378" i="2" s="1"/>
  <c r="X374" i="2"/>
  <c r="AA374" i="2" s="1"/>
  <c r="X370" i="2"/>
  <c r="X366" i="2"/>
  <c r="AA366" i="2" s="1"/>
  <c r="X362" i="2"/>
  <c r="AA362" i="2" s="1"/>
  <c r="X358" i="2"/>
  <c r="AA358" i="2" s="1"/>
  <c r="X354" i="2"/>
  <c r="AA354" i="2" s="1"/>
  <c r="X350" i="2"/>
  <c r="X346" i="2"/>
  <c r="AA346" i="2" s="1"/>
  <c r="X342" i="2"/>
  <c r="AA342" i="2" s="1"/>
  <c r="X338" i="2"/>
  <c r="X334" i="2"/>
  <c r="X330" i="2"/>
  <c r="AA330" i="2" s="1"/>
  <c r="X326" i="2"/>
  <c r="AA326" i="2" s="1"/>
  <c r="X322" i="2"/>
  <c r="AA322" i="2" s="1"/>
  <c r="X318" i="2"/>
  <c r="X314" i="2"/>
  <c r="AA314" i="2" s="1"/>
  <c r="X310" i="2"/>
  <c r="AA310" i="2" s="1"/>
  <c r="X306" i="2"/>
  <c r="X302" i="2"/>
  <c r="X298" i="2"/>
  <c r="AA298" i="2" s="1"/>
  <c r="X294" i="2"/>
  <c r="AA294" i="2" s="1"/>
  <c r="X290" i="2"/>
  <c r="AA290" i="2" s="1"/>
  <c r="X286" i="2"/>
  <c r="X282" i="2"/>
  <c r="AA282" i="2" s="1"/>
  <c r="X278" i="2"/>
  <c r="AA278" i="2" s="1"/>
  <c r="X274" i="2"/>
  <c r="X270" i="2"/>
  <c r="AA270" i="2" s="1"/>
  <c r="X266" i="2"/>
  <c r="AA266" i="2" s="1"/>
  <c r="X262" i="2"/>
  <c r="AA262" i="2" s="1"/>
  <c r="X258" i="2"/>
  <c r="AA258" i="2" s="1"/>
  <c r="X254" i="2"/>
  <c r="X250" i="2"/>
  <c r="AA250" i="2" s="1"/>
  <c r="X246" i="2"/>
  <c r="AA246" i="2" s="1"/>
  <c r="X242" i="2"/>
  <c r="X238" i="2"/>
  <c r="AA238" i="2" s="1"/>
  <c r="X234" i="2"/>
  <c r="AA234" i="2" s="1"/>
  <c r="X230" i="2"/>
  <c r="AA230" i="2" s="1"/>
  <c r="X226" i="2"/>
  <c r="AA226" i="2" s="1"/>
  <c r="X222" i="2"/>
  <c r="X218" i="2"/>
  <c r="AA218" i="2" s="1"/>
  <c r="X214" i="2"/>
  <c r="AA214" i="2" s="1"/>
  <c r="X210" i="2"/>
  <c r="X206" i="2"/>
  <c r="AA206" i="2" s="1"/>
  <c r="X202" i="2"/>
  <c r="AA202" i="2" s="1"/>
  <c r="X198" i="2"/>
  <c r="AA198" i="2" s="1"/>
  <c r="X194" i="2"/>
  <c r="AA194" i="2" s="1"/>
  <c r="X190" i="2"/>
  <c r="X186" i="2"/>
  <c r="AA186" i="2" s="1"/>
  <c r="X182" i="2"/>
  <c r="AA182" i="2" s="1"/>
  <c r="X178" i="2"/>
  <c r="X174" i="2"/>
  <c r="AA174" i="2" s="1"/>
  <c r="X170" i="2"/>
  <c r="AA170" i="2" s="1"/>
  <c r="X166" i="2"/>
  <c r="AA166" i="2" s="1"/>
  <c r="X162" i="2"/>
  <c r="AA162" i="2" s="1"/>
  <c r="X158" i="2"/>
  <c r="X154" i="2"/>
  <c r="AA154" i="2" s="1"/>
  <c r="X150" i="2"/>
  <c r="AA150" i="2" s="1"/>
  <c r="X146" i="2"/>
  <c r="X142" i="2"/>
  <c r="AA142" i="2" s="1"/>
  <c r="X138" i="2"/>
  <c r="AA138" i="2" s="1"/>
  <c r="X134" i="2"/>
  <c r="AA134" i="2" s="1"/>
  <c r="X130" i="2"/>
  <c r="AA130" i="2" s="1"/>
  <c r="X126" i="2"/>
  <c r="X122" i="2"/>
  <c r="AA122" i="2" s="1"/>
  <c r="X118" i="2"/>
  <c r="AA118" i="2" s="1"/>
  <c r="X114" i="2"/>
  <c r="X110" i="2"/>
  <c r="AA110" i="2" s="1"/>
  <c r="X106" i="2"/>
  <c r="AA106" i="2" s="1"/>
  <c r="X102" i="2"/>
  <c r="AA102" i="2" s="1"/>
  <c r="X98" i="2"/>
  <c r="AA98" i="2" s="1"/>
  <c r="X94" i="2"/>
  <c r="X90" i="2"/>
  <c r="AA90" i="2" s="1"/>
  <c r="X86" i="2"/>
  <c r="AA86" i="2" s="1"/>
  <c r="X82" i="2"/>
  <c r="X78" i="2"/>
  <c r="AA78" i="2" s="1"/>
  <c r="X74" i="2"/>
  <c r="AA74" i="2" s="1"/>
  <c r="X70" i="2"/>
  <c r="AA70" i="2" s="1"/>
  <c r="X66" i="2"/>
  <c r="AA66" i="2" s="1"/>
  <c r="X62" i="2"/>
  <c r="X58" i="2"/>
  <c r="AA58" i="2" s="1"/>
  <c r="X54" i="2"/>
  <c r="X50" i="2"/>
  <c r="X46" i="2"/>
  <c r="AA46" i="2" s="1"/>
  <c r="X42" i="2"/>
  <c r="AA42" i="2" s="1"/>
  <c r="X38" i="2"/>
  <c r="AA38" i="2" s="1"/>
  <c r="X34" i="2"/>
  <c r="AA34" i="2" s="1"/>
  <c r="X30" i="2"/>
  <c r="X26" i="2"/>
  <c r="AA26" i="2" s="1"/>
  <c r="X22" i="2"/>
  <c r="AA22" i="2" s="1"/>
  <c r="X18" i="2"/>
  <c r="X14" i="2"/>
  <c r="X10" i="2"/>
  <c r="AA10" i="2" s="1"/>
  <c r="X6" i="2"/>
  <c r="AA6" i="2" s="1"/>
  <c r="X576" i="2"/>
  <c r="AA576" i="2" s="1"/>
  <c r="V194" i="1"/>
  <c r="V47" i="1"/>
  <c r="V45" i="1"/>
  <c r="V43" i="1"/>
  <c r="V41" i="1"/>
  <c r="Y41" i="1" s="1"/>
  <c r="V39" i="1"/>
  <c r="Y39" i="1" s="1"/>
  <c r="V37" i="1"/>
  <c r="V35" i="1"/>
  <c r="V33" i="1"/>
  <c r="V31" i="1"/>
  <c r="Y31" i="1" s="1"/>
  <c r="V29" i="1"/>
  <c r="V27" i="1"/>
  <c r="V25" i="1"/>
  <c r="V23" i="1"/>
  <c r="Y23" i="1" s="1"/>
  <c r="V21" i="1"/>
  <c r="V19" i="1"/>
  <c r="V17" i="1"/>
  <c r="V15" i="1"/>
  <c r="Y15" i="1" s="1"/>
  <c r="V13" i="1"/>
  <c r="V11" i="1"/>
  <c r="V9" i="1"/>
  <c r="Y9" i="1" s="1"/>
  <c r="V7" i="1"/>
  <c r="Y7" i="1" s="1"/>
  <c r="V5" i="1"/>
  <c r="V3" i="1"/>
  <c r="V198" i="1"/>
  <c r="V188" i="1"/>
  <c r="Y188" i="1" s="1"/>
  <c r="V182" i="1"/>
  <c r="V176" i="1"/>
  <c r="V170" i="1"/>
  <c r="V164" i="1"/>
  <c r="Y164" i="1" s="1"/>
  <c r="V158" i="1"/>
  <c r="Y158" i="1" s="1"/>
  <c r="V152" i="1"/>
  <c r="V144" i="1"/>
  <c r="Y144" i="1" s="1"/>
  <c r="V140" i="1"/>
  <c r="Y140" i="1" s="1"/>
  <c r="V136" i="1"/>
  <c r="Y136" i="1" s="1"/>
  <c r="V132" i="1"/>
  <c r="V130" i="1"/>
  <c r="Y130" i="1" s="1"/>
  <c r="V128" i="1"/>
  <c r="Y128" i="1" s="1"/>
  <c r="V126" i="1"/>
  <c r="V122" i="1"/>
  <c r="V120" i="1"/>
  <c r="V116" i="1"/>
  <c r="Y116" i="1" s="1"/>
  <c r="V114" i="1"/>
  <c r="Y114" i="1" s="1"/>
  <c r="V112" i="1"/>
  <c r="V110" i="1"/>
  <c r="V108" i="1"/>
  <c r="Y108" i="1" s="1"/>
  <c r="V106" i="1"/>
  <c r="Y106" i="1" s="1"/>
  <c r="V104" i="1"/>
  <c r="V102" i="1"/>
  <c r="V100" i="1"/>
  <c r="Y100" i="1" s="1"/>
  <c r="V98" i="1"/>
  <c r="Y98" i="1" s="1"/>
  <c r="V96" i="1"/>
  <c r="V94" i="1"/>
  <c r="V92" i="1"/>
  <c r="Y92" i="1" s="1"/>
  <c r="V90" i="1"/>
  <c r="V88" i="1"/>
  <c r="V86" i="1"/>
  <c r="Y86" i="1" s="1"/>
  <c r="V84" i="1"/>
  <c r="Y84" i="1" s="1"/>
  <c r="V82" i="1"/>
  <c r="Y82" i="1" s="1"/>
  <c r="V80" i="1"/>
  <c r="Y80" i="1" s="1"/>
  <c r="V78" i="1"/>
  <c r="V76" i="1"/>
  <c r="Y76" i="1" s="1"/>
  <c r="V74" i="1"/>
  <c r="V72" i="1"/>
  <c r="V70" i="1"/>
  <c r="V68" i="1"/>
  <c r="Y68" i="1" s="1"/>
  <c r="V66" i="1"/>
  <c r="Y66" i="1" s="1"/>
  <c r="V64" i="1"/>
  <c r="Y64" i="1" s="1"/>
  <c r="V62" i="1"/>
  <c r="V60" i="1"/>
  <c r="Y60" i="1" s="1"/>
  <c r="V58" i="1"/>
  <c r="Y58" i="1" s="1"/>
  <c r="V56" i="1"/>
  <c r="V54" i="1"/>
  <c r="Y54" i="1" s="1"/>
  <c r="V52" i="1"/>
  <c r="Y52" i="1" s="1"/>
  <c r="V50" i="1"/>
  <c r="Y50" i="1" s="1"/>
  <c r="V48" i="1"/>
  <c r="Y48" i="1" s="1"/>
  <c r="V46" i="1"/>
  <c r="V44" i="1"/>
  <c r="Y44" i="1" s="1"/>
  <c r="V42" i="1"/>
  <c r="V40" i="1"/>
  <c r="V38" i="1"/>
  <c r="V36" i="1"/>
  <c r="Y36" i="1" s="1"/>
  <c r="V34" i="1"/>
  <c r="Y34" i="1" s="1"/>
  <c r="V32" i="1"/>
  <c r="V30" i="1"/>
  <c r="V28" i="1"/>
  <c r="Y28" i="1" s="1"/>
  <c r="V26" i="1"/>
  <c r="Y26" i="1" s="1"/>
  <c r="V24" i="1"/>
  <c r="V22" i="1"/>
  <c r="Y22" i="1" s="1"/>
  <c r="V20" i="1"/>
  <c r="Y20" i="1" s="1"/>
  <c r="V18" i="1"/>
  <c r="Y18" i="1" s="1"/>
  <c r="V16" i="1"/>
  <c r="Y16" i="1" s="1"/>
  <c r="V14" i="1"/>
  <c r="V12" i="1"/>
  <c r="Y12" i="1" s="1"/>
  <c r="V10" i="1"/>
  <c r="V8" i="1"/>
  <c r="V6" i="1"/>
  <c r="V4" i="1"/>
  <c r="Y4" i="1" s="1"/>
  <c r="V200" i="1"/>
  <c r="V192" i="1"/>
  <c r="Y192" i="1" s="1"/>
  <c r="V186" i="1"/>
  <c r="V180" i="1"/>
  <c r="Y180" i="1" s="1"/>
  <c r="V172" i="1"/>
  <c r="Y172" i="1" s="1"/>
  <c r="V166" i="1"/>
  <c r="V160" i="1"/>
  <c r="V154" i="1"/>
  <c r="Y154" i="1" s="1"/>
  <c r="V148" i="1"/>
  <c r="Y148" i="1" s="1"/>
  <c r="V142" i="1"/>
  <c r="Y142" i="1" s="1"/>
  <c r="V124" i="1"/>
  <c r="V196" i="1"/>
  <c r="Y196" i="1" s="1"/>
  <c r="V190" i="1"/>
  <c r="Y190" i="1" s="1"/>
  <c r="V184" i="1"/>
  <c r="V178" i="1"/>
  <c r="Y178" i="1" s="1"/>
  <c r="V168" i="1"/>
  <c r="Y168" i="1" s="1"/>
  <c r="V162" i="1"/>
  <c r="Y162" i="1" s="1"/>
  <c r="V156" i="1"/>
  <c r="Y156" i="1" s="1"/>
  <c r="V150" i="1"/>
  <c r="Y150" i="1" s="1"/>
  <c r="V146" i="1"/>
  <c r="Y146" i="1" s="1"/>
  <c r="V138" i="1"/>
  <c r="V134" i="1"/>
  <c r="V118" i="1"/>
  <c r="Y118" i="1" s="1"/>
  <c r="Y266" i="4"/>
  <c r="Y200" i="1"/>
  <c r="Y184" i="1"/>
  <c r="Y176" i="1"/>
  <c r="Y160" i="1"/>
  <c r="Y152" i="1"/>
  <c r="Y120" i="1"/>
  <c r="Y112" i="1"/>
  <c r="Y104" i="1"/>
  <c r="Y96" i="1"/>
  <c r="Y88" i="1"/>
  <c r="Y72" i="1"/>
  <c r="Y56" i="1"/>
  <c r="Y40" i="1"/>
  <c r="Y32" i="1"/>
  <c r="Y24" i="1"/>
  <c r="Y8" i="1"/>
  <c r="Y193" i="1"/>
  <c r="Y185" i="1"/>
  <c r="Y177" i="1"/>
  <c r="Y169" i="1"/>
  <c r="Y161" i="1"/>
  <c r="Y153" i="1"/>
  <c r="Y145" i="1"/>
  <c r="Y137" i="1"/>
  <c r="Y129" i="1"/>
  <c r="Y121" i="1"/>
  <c r="Y113" i="1"/>
  <c r="Y105" i="1"/>
  <c r="Y97" i="1"/>
  <c r="Y89" i="1"/>
  <c r="Y81" i="1"/>
  <c r="Y73" i="1"/>
  <c r="Y65" i="1"/>
  <c r="Y57" i="1"/>
  <c r="Y49" i="1"/>
  <c r="Y33" i="1"/>
  <c r="Y25" i="1"/>
  <c r="Y17" i="1"/>
  <c r="Y198" i="1"/>
  <c r="Y194" i="1"/>
  <c r="Y173" i="1"/>
  <c r="Y170" i="1"/>
  <c r="Y138" i="1"/>
  <c r="Y122" i="1"/>
  <c r="Y90" i="1"/>
  <c r="Y74" i="1"/>
  <c r="Y45" i="1"/>
  <c r="Y42" i="1"/>
  <c r="Y37" i="1"/>
  <c r="Y29" i="1"/>
  <c r="Y21" i="1"/>
  <c r="Y13" i="1"/>
  <c r="Y10" i="1"/>
  <c r="Y195" i="1"/>
  <c r="Y187" i="1"/>
  <c r="Y179" i="1"/>
  <c r="Y171" i="1"/>
  <c r="Y163" i="1"/>
  <c r="Y155" i="1"/>
  <c r="Y147" i="1"/>
  <c r="Y139" i="1"/>
  <c r="Y131" i="1"/>
  <c r="Y123" i="1"/>
  <c r="Y115" i="1"/>
  <c r="Y107" i="1"/>
  <c r="Y99" i="1"/>
  <c r="Y91" i="1"/>
  <c r="Y83" i="1"/>
  <c r="Y75" i="1"/>
  <c r="Y67" i="1"/>
  <c r="Y59" i="1"/>
  <c r="Y51" i="1"/>
  <c r="Y43" i="1"/>
  <c r="Y35" i="1"/>
  <c r="Y27" i="1"/>
  <c r="Y19" i="1"/>
  <c r="Y11" i="1"/>
  <c r="Y132" i="1"/>
  <c r="Y124" i="1"/>
  <c r="Y182" i="1"/>
  <c r="Y174" i="1"/>
  <c r="Y166" i="1"/>
  <c r="Y134" i="1"/>
  <c r="Y126" i="1"/>
  <c r="Y110" i="1"/>
  <c r="Y102" i="1"/>
  <c r="Y94" i="1"/>
  <c r="Y78" i="1"/>
  <c r="Y70" i="1"/>
  <c r="Y62" i="1"/>
  <c r="Y46" i="1"/>
  <c r="Y38" i="1"/>
  <c r="Y30" i="1"/>
  <c r="Y14" i="1"/>
  <c r="Y6" i="1"/>
  <c r="Y199" i="1"/>
  <c r="Y191" i="1"/>
  <c r="Y183" i="1"/>
  <c r="Y175" i="1"/>
  <c r="Y167" i="1"/>
  <c r="Y159" i="1"/>
  <c r="Y151" i="1"/>
  <c r="Y143" i="1"/>
  <c r="Y135" i="1"/>
  <c r="Y127" i="1"/>
  <c r="Y119" i="1"/>
  <c r="Y111" i="1"/>
  <c r="Y103" i="1"/>
  <c r="Y95" i="1"/>
  <c r="Y87" i="1"/>
  <c r="Y79" i="1"/>
  <c r="Y71" i="1"/>
  <c r="Y63" i="1"/>
  <c r="Y55" i="1"/>
  <c r="Y47" i="1"/>
  <c r="Y5" i="1"/>
  <c r="AA600" i="2"/>
  <c r="AA597" i="2"/>
  <c r="AA583" i="2"/>
  <c r="AA573" i="2"/>
  <c r="AA559" i="2"/>
  <c r="AA557" i="2"/>
  <c r="AA555" i="2"/>
  <c r="AA551" i="2"/>
  <c r="AA549" i="2"/>
  <c r="AA547" i="2"/>
  <c r="AA545" i="2"/>
  <c r="AA535" i="2"/>
  <c r="AA530" i="2"/>
  <c r="AA526" i="2"/>
  <c r="AA520" i="2"/>
  <c r="AA516" i="2"/>
  <c r="AA510" i="2"/>
  <c r="AA507" i="2"/>
  <c r="AA503" i="2"/>
  <c r="AA498" i="2"/>
  <c r="AA493" i="2"/>
  <c r="AA491" i="2"/>
  <c r="AA487" i="2"/>
  <c r="AA483" i="2"/>
  <c r="AA481" i="2"/>
  <c r="AA479" i="2"/>
  <c r="AA478" i="2"/>
  <c r="AA477" i="2"/>
  <c r="AA476" i="2"/>
  <c r="AA475" i="2"/>
  <c r="AA474" i="2"/>
  <c r="AA472" i="2"/>
  <c r="AA471" i="2"/>
  <c r="AA467" i="2"/>
  <c r="AA466" i="2"/>
  <c r="AA463" i="2"/>
  <c r="AA461" i="2"/>
  <c r="AA459" i="2"/>
  <c r="AA458" i="2"/>
  <c r="AA456" i="2"/>
  <c r="AA451" i="2"/>
  <c r="AA449" i="2"/>
  <c r="AA446" i="2"/>
  <c r="AA444" i="2"/>
  <c r="AA443" i="2"/>
  <c r="AA441" i="2"/>
  <c r="AA440" i="2"/>
  <c r="AA434" i="2"/>
  <c r="AA432" i="2"/>
  <c r="AA431" i="2"/>
  <c r="AA430" i="2"/>
  <c r="AA429" i="2"/>
  <c r="AA425" i="2"/>
  <c r="AA424" i="2"/>
  <c r="AA421" i="2"/>
  <c r="AA417" i="2"/>
  <c r="AA415" i="2"/>
  <c r="AA414" i="2"/>
  <c r="AA412" i="2"/>
  <c r="AA411" i="2"/>
  <c r="AA409" i="2"/>
  <c r="AA408" i="2"/>
  <c r="AA407" i="2"/>
  <c r="AA403" i="2"/>
  <c r="AA402" i="2"/>
  <c r="AA397" i="2"/>
  <c r="AA395" i="2"/>
  <c r="AA393" i="2"/>
  <c r="AA392" i="2"/>
  <c r="AA391" i="2"/>
  <c r="AA387" i="2"/>
  <c r="AA385" i="2"/>
  <c r="AA384" i="2"/>
  <c r="AA383" i="2"/>
  <c r="AA382" i="2"/>
  <c r="AA380" i="2"/>
  <c r="AA379" i="2"/>
  <c r="AA377" i="2"/>
  <c r="AA376" i="2"/>
  <c r="AA375" i="2"/>
  <c r="AA373" i="2"/>
  <c r="AA370" i="2"/>
  <c r="AA365" i="2"/>
  <c r="AA363" i="2"/>
  <c r="AA361" i="2"/>
  <c r="AA360" i="2"/>
  <c r="AA359" i="2"/>
  <c r="AA355" i="2"/>
  <c r="AA353" i="2"/>
  <c r="AA351" i="2"/>
  <c r="AA350" i="2"/>
  <c r="AA348" i="2"/>
  <c r="AA345" i="2"/>
  <c r="AA344" i="2"/>
  <c r="AA338" i="2"/>
  <c r="AA334" i="2"/>
  <c r="AA333" i="2"/>
  <c r="AA329" i="2"/>
  <c r="AA328" i="2"/>
  <c r="AA323" i="2"/>
  <c r="AA321" i="2"/>
  <c r="AA319" i="2"/>
  <c r="AA318" i="2"/>
  <c r="AA317" i="2"/>
  <c r="AA316" i="2"/>
  <c r="AA315" i="2"/>
  <c r="AA313" i="2"/>
  <c r="AA312" i="2"/>
  <c r="AA311" i="2"/>
  <c r="AA307" i="2"/>
  <c r="AA306" i="2"/>
  <c r="AA302" i="2"/>
  <c r="AA301" i="2"/>
  <c r="AA299" i="2"/>
  <c r="AA297" i="2"/>
  <c r="AA296" i="2"/>
  <c r="AA289" i="2"/>
  <c r="AA287" i="2"/>
  <c r="AA286" i="2"/>
  <c r="AA284" i="2"/>
  <c r="AA283" i="2"/>
  <c r="AA281" i="2"/>
  <c r="AA280" i="2"/>
  <c r="AA275" i="2"/>
  <c r="AA274" i="2"/>
  <c r="AA271" i="2"/>
  <c r="AA269" i="2"/>
  <c r="AA267" i="2"/>
  <c r="AA265" i="2"/>
  <c r="AA264" i="2"/>
  <c r="AA263" i="2"/>
  <c r="AA261" i="2"/>
  <c r="AA598" i="2"/>
  <c r="AA596" i="2"/>
  <c r="AA574" i="2"/>
  <c r="AA571" i="2"/>
  <c r="AA563" i="2"/>
  <c r="AA554" i="2"/>
  <c r="AA552" i="2"/>
  <c r="AA548" i="2"/>
  <c r="AA542" i="2"/>
  <c r="AA540" i="2"/>
  <c r="AA538" i="2"/>
  <c r="AA536" i="2"/>
  <c r="AA532" i="2"/>
  <c r="AA525" i="2"/>
  <c r="AA515" i="2"/>
  <c r="AA513" i="2"/>
  <c r="AA511" i="2"/>
  <c r="AA508" i="2"/>
  <c r="AA506" i="2"/>
  <c r="AA504" i="2"/>
  <c r="AA495" i="2"/>
  <c r="AA488" i="2"/>
  <c r="AA445" i="2"/>
  <c r="AA599" i="2"/>
  <c r="AA595" i="2"/>
  <c r="AA592" i="2"/>
  <c r="AA587" i="2"/>
  <c r="AA581" i="2"/>
  <c r="AA578" i="2"/>
  <c r="AA575" i="2"/>
  <c r="AA572" i="2"/>
  <c r="AA568" i="2"/>
  <c r="AA562" i="2"/>
  <c r="AA509" i="2"/>
  <c r="AA257" i="2"/>
  <c r="AA255" i="2"/>
  <c r="AA254" i="2"/>
  <c r="AA253" i="2"/>
  <c r="AA252" i="2"/>
  <c r="AA251" i="2"/>
  <c r="AA248" i="2"/>
  <c r="AA243" i="2"/>
  <c r="AA242" i="2"/>
  <c r="AA237" i="2"/>
  <c r="AA232" i="2"/>
  <c r="AA228" i="2"/>
  <c r="AA227" i="2"/>
  <c r="AA225" i="2"/>
  <c r="AA223" i="2"/>
  <c r="AA222" i="2"/>
  <c r="AA220" i="2"/>
  <c r="AA219" i="2"/>
  <c r="AA216" i="2"/>
  <c r="AA215" i="2"/>
  <c r="AA212" i="2"/>
  <c r="AA211" i="2"/>
  <c r="AA210" i="2"/>
  <c r="AA205" i="2"/>
  <c r="AA200" i="2"/>
  <c r="AA199" i="2"/>
  <c r="AA196" i="2"/>
  <c r="AA195" i="2"/>
  <c r="AA193" i="2"/>
  <c r="AA192" i="2"/>
  <c r="AA191" i="2"/>
  <c r="AA190" i="2"/>
  <c r="AA189" i="2"/>
  <c r="AA188" i="2"/>
  <c r="AA187" i="2"/>
  <c r="AA184" i="2"/>
  <c r="AA183" i="2"/>
  <c r="AA180" i="2"/>
  <c r="AA178" i="2"/>
  <c r="AA173" i="2"/>
  <c r="AA171" i="2"/>
  <c r="AA168" i="2"/>
  <c r="AA167" i="2"/>
  <c r="AA164" i="2"/>
  <c r="AA163" i="2"/>
  <c r="AA161" i="2"/>
  <c r="AA159" i="2"/>
  <c r="AA158" i="2"/>
  <c r="AA156" i="2"/>
  <c r="AA155" i="2"/>
  <c r="AA152" i="2"/>
  <c r="AA148" i="2"/>
  <c r="AA147" i="2"/>
  <c r="AA146" i="2"/>
  <c r="AA144" i="2"/>
  <c r="AA141" i="2"/>
  <c r="AA136" i="2"/>
  <c r="AA135" i="2"/>
  <c r="AA132" i="2"/>
  <c r="AA129" i="2"/>
  <c r="AA128" i="2"/>
  <c r="AA127" i="2"/>
  <c r="AA126" i="2"/>
  <c r="AA125" i="2"/>
  <c r="AA124" i="2"/>
  <c r="AA123" i="2"/>
  <c r="AA120" i="2"/>
  <c r="AA116" i="2"/>
  <c r="AA115" i="2"/>
  <c r="AA114" i="2"/>
  <c r="AA111" i="2"/>
  <c r="AA109" i="2"/>
  <c r="AA107" i="2"/>
  <c r="AA104" i="2"/>
  <c r="AA103" i="2"/>
  <c r="AA100" i="2"/>
  <c r="AA99" i="2"/>
  <c r="AA97" i="2"/>
  <c r="AA95" i="2"/>
  <c r="AA94" i="2"/>
  <c r="AA93" i="2"/>
  <c r="AA92" i="2"/>
  <c r="AA91" i="2"/>
  <c r="AA88" i="2"/>
  <c r="AA85" i="2"/>
  <c r="AA84" i="2"/>
  <c r="AA83" i="2"/>
  <c r="AA82" i="2"/>
  <c r="AA79" i="2"/>
  <c r="AA77" i="2"/>
  <c r="AA75" i="2"/>
  <c r="AA72" i="2"/>
  <c r="AA68" i="2"/>
  <c r="AA65" i="2"/>
  <c r="AA64" i="2"/>
  <c r="AA63" i="2"/>
  <c r="AA62" i="2"/>
  <c r="AA60" i="2"/>
  <c r="AA56" i="2"/>
  <c r="AA55" i="2"/>
  <c r="AA54" i="2"/>
  <c r="AA52" i="2"/>
  <c r="AA51" i="2"/>
  <c r="AA50" i="2"/>
  <c r="AA47" i="2"/>
  <c r="AA45" i="2"/>
  <c r="AA43" i="2"/>
  <c r="AA40" i="2"/>
  <c r="AA39" i="2"/>
  <c r="AA36" i="2"/>
  <c r="AA33" i="2"/>
  <c r="AA30" i="2"/>
  <c r="AA28" i="2"/>
  <c r="AA27" i="2"/>
  <c r="AA24" i="2"/>
  <c r="AA21" i="2"/>
  <c r="AA20" i="2"/>
  <c r="AA19" i="2"/>
  <c r="AA18" i="2"/>
  <c r="AA15" i="2"/>
  <c r="AA14" i="2"/>
  <c r="AA13" i="2"/>
  <c r="AA11" i="2"/>
  <c r="AA8" i="2"/>
  <c r="AA7" i="2"/>
  <c r="AA3" i="2"/>
  <c r="Y186" i="1"/>
  <c r="Y3" i="1"/>
  <c r="AC266" i="4" l="1"/>
  <c r="Y58" i="3"/>
  <c r="AC58" i="3"/>
  <c r="Y184" i="3"/>
  <c r="AC184" i="3"/>
  <c r="Y50" i="3"/>
  <c r="AC50" i="3"/>
  <c r="Y193" i="3"/>
  <c r="AC193" i="3"/>
  <c r="Y64" i="3"/>
  <c r="AC64" i="3"/>
  <c r="Y204" i="3"/>
  <c r="AC204" i="3"/>
  <c r="Y55" i="3"/>
  <c r="AC55" i="3"/>
  <c r="Y124" i="3"/>
  <c r="AC124" i="3"/>
  <c r="Y196" i="3"/>
  <c r="AC196" i="3"/>
  <c r="Y285" i="3"/>
  <c r="AC285" i="3"/>
  <c r="Y68" i="3"/>
  <c r="AC68" i="3"/>
  <c r="Y145" i="3"/>
  <c r="AC145" i="3"/>
  <c r="Y229" i="3"/>
  <c r="AC229" i="3"/>
  <c r="Y45" i="3"/>
  <c r="AC45" i="3"/>
  <c r="Y130" i="3"/>
  <c r="AC130" i="3"/>
  <c r="Y237" i="3"/>
  <c r="AC237" i="3"/>
  <c r="Y16" i="3"/>
  <c r="AC16" i="3"/>
  <c r="Y84" i="3"/>
  <c r="AC84" i="3"/>
  <c r="Y161" i="3"/>
  <c r="AC161" i="3"/>
  <c r="Y245" i="3"/>
  <c r="AC245" i="3"/>
  <c r="Y18" i="3"/>
  <c r="AC18" i="3"/>
  <c r="Y87" i="3"/>
  <c r="AC87" i="3"/>
  <c r="Y151" i="3"/>
  <c r="AC151" i="3"/>
  <c r="Y216" i="3"/>
  <c r="AC216" i="3"/>
  <c r="Y289" i="3"/>
  <c r="AC289" i="3"/>
  <c r="Y69" i="3"/>
  <c r="AC69" i="3"/>
  <c r="Y133" i="3"/>
  <c r="AC133" i="3"/>
  <c r="Y215" i="3"/>
  <c r="AC215" i="3"/>
  <c r="Y282" i="3"/>
  <c r="AC282" i="3"/>
  <c r="Y39" i="3"/>
  <c r="AC39" i="3"/>
  <c r="Y108" i="3"/>
  <c r="AC108" i="3"/>
  <c r="Y205" i="3"/>
  <c r="AC205" i="3"/>
  <c r="Y286" i="3"/>
  <c r="AC286" i="3"/>
  <c r="Y32" i="4"/>
  <c r="AC32" i="4"/>
  <c r="Y119" i="4"/>
  <c r="AC119" i="4"/>
  <c r="Y192" i="4"/>
  <c r="AC192" i="4"/>
  <c r="Y265" i="4"/>
  <c r="AC265" i="4"/>
  <c r="Y103" i="4"/>
  <c r="AC103" i="4"/>
  <c r="Y40" i="4"/>
  <c r="AC40" i="4"/>
  <c r="Y118" i="4"/>
  <c r="AC118" i="4"/>
  <c r="Y191" i="4"/>
  <c r="AC191" i="4"/>
  <c r="Y264" i="4"/>
  <c r="AC264" i="4"/>
  <c r="Y6" i="4"/>
  <c r="AC6" i="4"/>
  <c r="Y80" i="4"/>
  <c r="AC80" i="4"/>
  <c r="Y172" i="4"/>
  <c r="AC172" i="4"/>
  <c r="Y263" i="4"/>
  <c r="AC263" i="4"/>
  <c r="Y33" i="4"/>
  <c r="AC33" i="4"/>
  <c r="Y88" i="4"/>
  <c r="AC88" i="4"/>
  <c r="Y161" i="4"/>
  <c r="AC161" i="4"/>
  <c r="Y227" i="4"/>
  <c r="AC227" i="4"/>
  <c r="Y204" i="4"/>
  <c r="AC204" i="4"/>
  <c r="Y69" i="4"/>
  <c r="AC69" i="4"/>
  <c r="Y142" i="4"/>
  <c r="AC142" i="4"/>
  <c r="Y215" i="4"/>
  <c r="AC215" i="4"/>
  <c r="Y288" i="4"/>
  <c r="AC288" i="4"/>
  <c r="Y8" i="4"/>
  <c r="AC8" i="4"/>
  <c r="Y77" i="4"/>
  <c r="AC77" i="4"/>
  <c r="Y150" i="4"/>
  <c r="AC150" i="4"/>
  <c r="Y223" i="4"/>
  <c r="AC223" i="4"/>
  <c r="Y296" i="4"/>
  <c r="AC296" i="4"/>
  <c r="Y274" i="4"/>
  <c r="AC274" i="4"/>
  <c r="Y249" i="3"/>
  <c r="AC249" i="3"/>
  <c r="Y167" i="3"/>
  <c r="AC167" i="3"/>
  <c r="Y85" i="3"/>
  <c r="AC85" i="3"/>
  <c r="Y299" i="3"/>
  <c r="AC299" i="3"/>
  <c r="Y27" i="3"/>
  <c r="AC27" i="3"/>
  <c r="Y42" i="3"/>
  <c r="AC42" i="3"/>
  <c r="Y147" i="3"/>
  <c r="AC147" i="3"/>
  <c r="Y102" i="4"/>
  <c r="AC102" i="4"/>
  <c r="Y154" i="4"/>
  <c r="AC154" i="4"/>
  <c r="Y84" i="4"/>
  <c r="AC84" i="4"/>
  <c r="Y248" i="4"/>
  <c r="AC248" i="4"/>
  <c r="Y239" i="4"/>
  <c r="AC239" i="4"/>
  <c r="Y58" i="4"/>
  <c r="AC58" i="4"/>
  <c r="Y26" i="4"/>
  <c r="AC26" i="4"/>
  <c r="Y130" i="4"/>
  <c r="AC130" i="4"/>
  <c r="Y11" i="3"/>
  <c r="AC11" i="3"/>
  <c r="Y139" i="3"/>
  <c r="AC139" i="3"/>
  <c r="Y71" i="3"/>
  <c r="AC71" i="3"/>
  <c r="Y33" i="3"/>
  <c r="AC33" i="3"/>
  <c r="Y56" i="3"/>
  <c r="AC56" i="3"/>
  <c r="Y137" i="3"/>
  <c r="AC137" i="3"/>
  <c r="Y221" i="3"/>
  <c r="AC221" i="3"/>
  <c r="Y8" i="3"/>
  <c r="AC8" i="3"/>
  <c r="Y81" i="3"/>
  <c r="AC81" i="3"/>
  <c r="Y165" i="3"/>
  <c r="AC165" i="3"/>
  <c r="Y246" i="3"/>
  <c r="AC246" i="3"/>
  <c r="Y49" i="3"/>
  <c r="AC49" i="3"/>
  <c r="Y136" i="3"/>
  <c r="AC136" i="3"/>
  <c r="Y254" i="3"/>
  <c r="AC254" i="3"/>
  <c r="Y20" i="3"/>
  <c r="AC20" i="3"/>
  <c r="Y97" i="3"/>
  <c r="AC97" i="3"/>
  <c r="Y181" i="3"/>
  <c r="AC181" i="3"/>
  <c r="Y262" i="3"/>
  <c r="AC262" i="3"/>
  <c r="Y23" i="3"/>
  <c r="AC23" i="3"/>
  <c r="Y88" i="3"/>
  <c r="AC88" i="3"/>
  <c r="Y152" i="3"/>
  <c r="AC152" i="3"/>
  <c r="Y225" i="3"/>
  <c r="AC225" i="3"/>
  <c r="Y73" i="3"/>
  <c r="AC73" i="3"/>
  <c r="Y150" i="3"/>
  <c r="AC150" i="3"/>
  <c r="Y218" i="3"/>
  <c r="AC218" i="3"/>
  <c r="Y288" i="3"/>
  <c r="AC288" i="3"/>
  <c r="Y40" i="3"/>
  <c r="AC40" i="3"/>
  <c r="Y121" i="3"/>
  <c r="AC121" i="3"/>
  <c r="Y222" i="3"/>
  <c r="AC222" i="3"/>
  <c r="Y287" i="3"/>
  <c r="AC287" i="3"/>
  <c r="Y37" i="4"/>
  <c r="AC37" i="4"/>
  <c r="Y128" i="4"/>
  <c r="AC128" i="4"/>
  <c r="Y201" i="4"/>
  <c r="AC201" i="4"/>
  <c r="Y267" i="4"/>
  <c r="AC267" i="4"/>
  <c r="Y140" i="4"/>
  <c r="AC140" i="4"/>
  <c r="Y45" i="4"/>
  <c r="AC45" i="4"/>
  <c r="Y127" i="4"/>
  <c r="AC127" i="4"/>
  <c r="Y200" i="4"/>
  <c r="AC200" i="4"/>
  <c r="Y273" i="4"/>
  <c r="AC273" i="4"/>
  <c r="Y25" i="4"/>
  <c r="AC25" i="4"/>
  <c r="Y91" i="4"/>
  <c r="AC91" i="4"/>
  <c r="Y181" i="4"/>
  <c r="AC181" i="4"/>
  <c r="Y272" i="4"/>
  <c r="AC272" i="4"/>
  <c r="Y35" i="4"/>
  <c r="AC35" i="4"/>
  <c r="Y97" i="4"/>
  <c r="AC97" i="4"/>
  <c r="Y163" i="4"/>
  <c r="AC163" i="4"/>
  <c r="Y244" i="4"/>
  <c r="AC244" i="4"/>
  <c r="Y240" i="4"/>
  <c r="AC240" i="4"/>
  <c r="Y78" i="4"/>
  <c r="AC78" i="4"/>
  <c r="Y151" i="4"/>
  <c r="AC151" i="4"/>
  <c r="Y224" i="4"/>
  <c r="AC224" i="4"/>
  <c r="Y297" i="4"/>
  <c r="AC297" i="4"/>
  <c r="Y13" i="4"/>
  <c r="AC13" i="4"/>
  <c r="Y86" i="4"/>
  <c r="AC86" i="4"/>
  <c r="Y159" i="4"/>
  <c r="AC159" i="4"/>
  <c r="Y232" i="4"/>
  <c r="AC232" i="4"/>
  <c r="Y76" i="4"/>
  <c r="AC76" i="4"/>
  <c r="Y35" i="3"/>
  <c r="AC35" i="3"/>
  <c r="Y251" i="3"/>
  <c r="AC251" i="3"/>
  <c r="Y170" i="3"/>
  <c r="AC170" i="3"/>
  <c r="Y163" i="3"/>
  <c r="AC163" i="3"/>
  <c r="Y149" i="3"/>
  <c r="AC149" i="3"/>
  <c r="Y51" i="3"/>
  <c r="AC51" i="3"/>
  <c r="Y43" i="3"/>
  <c r="AC43" i="3"/>
  <c r="Y180" i="3"/>
  <c r="AC180" i="3"/>
  <c r="Y126" i="4"/>
  <c r="AC126" i="4"/>
  <c r="Y170" i="4"/>
  <c r="AC170" i="4"/>
  <c r="Y89" i="4"/>
  <c r="AC89" i="4"/>
  <c r="Y250" i="4"/>
  <c r="AC250" i="4"/>
  <c r="Y290" i="4"/>
  <c r="AC290" i="4"/>
  <c r="Y148" i="4"/>
  <c r="AC148" i="4"/>
  <c r="Y42" i="4"/>
  <c r="AC42" i="4"/>
  <c r="Y138" i="4"/>
  <c r="AC138" i="4"/>
  <c r="Y75" i="3"/>
  <c r="AC75" i="3"/>
  <c r="Y155" i="3"/>
  <c r="AC155" i="3"/>
  <c r="Y194" i="4"/>
  <c r="AC194" i="4"/>
  <c r="Y178" i="3"/>
  <c r="AC178" i="3"/>
  <c r="Y4" i="3"/>
  <c r="AC4" i="3"/>
  <c r="Y238" i="3"/>
  <c r="AC238" i="3"/>
  <c r="Y37" i="3"/>
  <c r="AC37" i="3"/>
  <c r="Y101" i="3"/>
  <c r="AC101" i="3"/>
  <c r="Y182" i="3"/>
  <c r="AC182" i="3"/>
  <c r="Y247" i="3"/>
  <c r="AC247" i="3"/>
  <c r="Y62" i="3"/>
  <c r="AC62" i="3"/>
  <c r="Y153" i="3"/>
  <c r="AC153" i="3"/>
  <c r="Y258" i="3"/>
  <c r="AC258" i="3"/>
  <c r="Y53" i="3"/>
  <c r="AC53" i="3"/>
  <c r="Y117" i="3"/>
  <c r="AC117" i="3"/>
  <c r="Y198" i="3"/>
  <c r="AC198" i="3"/>
  <c r="Y263" i="3"/>
  <c r="AC263" i="3"/>
  <c r="Y24" i="3"/>
  <c r="AC24" i="3"/>
  <c r="Y92" i="3"/>
  <c r="AC92" i="3"/>
  <c r="Y156" i="3"/>
  <c r="AC156" i="3"/>
  <c r="Y228" i="3"/>
  <c r="AC228" i="3"/>
  <c r="Y5" i="3"/>
  <c r="AC5" i="3"/>
  <c r="Y86" i="3"/>
  <c r="AC86" i="3"/>
  <c r="Y154" i="3"/>
  <c r="AC154" i="3"/>
  <c r="Y224" i="3"/>
  <c r="AC224" i="3"/>
  <c r="Y297" i="3"/>
  <c r="AC297" i="3"/>
  <c r="Y44" i="3"/>
  <c r="AC44" i="3"/>
  <c r="Y141" i="3"/>
  <c r="AC141" i="3"/>
  <c r="Y223" i="3"/>
  <c r="AC223" i="3"/>
  <c r="Y290" i="3"/>
  <c r="AC290" i="3"/>
  <c r="Y46" i="4"/>
  <c r="AC46" i="4"/>
  <c r="Y137" i="4"/>
  <c r="AC137" i="4"/>
  <c r="Y203" i="4"/>
  <c r="AC203" i="4"/>
  <c r="Y284" i="4"/>
  <c r="AC284" i="4"/>
  <c r="Y277" i="4"/>
  <c r="AC277" i="4"/>
  <c r="Y54" i="4"/>
  <c r="AC54" i="4"/>
  <c r="Y136" i="4"/>
  <c r="AC136" i="4"/>
  <c r="Y209" i="4"/>
  <c r="AC209" i="4"/>
  <c r="Y275" i="4"/>
  <c r="AC275" i="4"/>
  <c r="Y27" i="4"/>
  <c r="AC27" i="4"/>
  <c r="Y108" i="4"/>
  <c r="AC108" i="4"/>
  <c r="Y199" i="4"/>
  <c r="AC199" i="4"/>
  <c r="Y281" i="4"/>
  <c r="AC281" i="4"/>
  <c r="Y39" i="4"/>
  <c r="AC39" i="4"/>
  <c r="Y99" i="4"/>
  <c r="AC99" i="4"/>
  <c r="Y180" i="4"/>
  <c r="AC180" i="4"/>
  <c r="Y253" i="4"/>
  <c r="AC253" i="4"/>
  <c r="Y5" i="4"/>
  <c r="AC5" i="4"/>
  <c r="Y87" i="4"/>
  <c r="AC87" i="4"/>
  <c r="Y160" i="4"/>
  <c r="AC160" i="4"/>
  <c r="Y233" i="4"/>
  <c r="AC233" i="4"/>
  <c r="Y299" i="4"/>
  <c r="AC299" i="4"/>
  <c r="Y22" i="4"/>
  <c r="AC22" i="4"/>
  <c r="Y95" i="4"/>
  <c r="AC95" i="4"/>
  <c r="Y168" i="4"/>
  <c r="AC168" i="4"/>
  <c r="Y241" i="4"/>
  <c r="AC241" i="4"/>
  <c r="Y94" i="4"/>
  <c r="AC94" i="4"/>
  <c r="Y3" i="4"/>
  <c r="AC3" i="4"/>
  <c r="Y102" i="3"/>
  <c r="AC102" i="3"/>
  <c r="Y276" i="3"/>
  <c r="AC276" i="3"/>
  <c r="Y191" i="3"/>
  <c r="AC191" i="3"/>
  <c r="Y230" i="3"/>
  <c r="AC230" i="3"/>
  <c r="Y227" i="3"/>
  <c r="AC227" i="3"/>
  <c r="Y213" i="3"/>
  <c r="AC213" i="3"/>
  <c r="Y67" i="3"/>
  <c r="AC67" i="3"/>
  <c r="Y185" i="3"/>
  <c r="AC185" i="3"/>
  <c r="Y146" i="4"/>
  <c r="AC146" i="4"/>
  <c r="Y175" i="4"/>
  <c r="AC175" i="4"/>
  <c r="Y162" i="4"/>
  <c r="AC162" i="4"/>
  <c r="Y282" i="4"/>
  <c r="AC282" i="4"/>
  <c r="Y294" i="4"/>
  <c r="AC294" i="4"/>
  <c r="Y226" i="4"/>
  <c r="AC226" i="4"/>
  <c r="Y131" i="4"/>
  <c r="AC131" i="4"/>
  <c r="Y66" i="4"/>
  <c r="AC66" i="4"/>
  <c r="Y76" i="3"/>
  <c r="AC76" i="3"/>
  <c r="Y171" i="3"/>
  <c r="AC171" i="3"/>
  <c r="Y202" i="4"/>
  <c r="AC202" i="4"/>
  <c r="Y127" i="3"/>
  <c r="AC127" i="3"/>
  <c r="Y60" i="3"/>
  <c r="AC60" i="3"/>
  <c r="Y9" i="3"/>
  <c r="AC9" i="3"/>
  <c r="Y174" i="3"/>
  <c r="AC174" i="3"/>
  <c r="Y239" i="3"/>
  <c r="AC239" i="3"/>
  <c r="Y118" i="3"/>
  <c r="AC118" i="3"/>
  <c r="Y250" i="3"/>
  <c r="AC250" i="3"/>
  <c r="Y173" i="3"/>
  <c r="AC173" i="3"/>
  <c r="Y264" i="3"/>
  <c r="AC264" i="3"/>
  <c r="Y57" i="3"/>
  <c r="AC57" i="3"/>
  <c r="Y134" i="3"/>
  <c r="AC134" i="3"/>
  <c r="Y199" i="3"/>
  <c r="AC199" i="3"/>
  <c r="Y266" i="3"/>
  <c r="AC266" i="3"/>
  <c r="Y28" i="3"/>
  <c r="AC28" i="3"/>
  <c r="Y105" i="3"/>
  <c r="AC105" i="3"/>
  <c r="Y169" i="3"/>
  <c r="AC169" i="3"/>
  <c r="Y253" i="3"/>
  <c r="AC253" i="3"/>
  <c r="Y22" i="3"/>
  <c r="AC22" i="3"/>
  <c r="Y90" i="3"/>
  <c r="AC90" i="3"/>
  <c r="Y160" i="3"/>
  <c r="AC160" i="3"/>
  <c r="Y233" i="3"/>
  <c r="AC233" i="3"/>
  <c r="Y300" i="3"/>
  <c r="AC300" i="3"/>
  <c r="Y77" i="3"/>
  <c r="AC77" i="3"/>
  <c r="Y158" i="3"/>
  <c r="AC158" i="3"/>
  <c r="Y226" i="3"/>
  <c r="AC226" i="3"/>
  <c r="Y296" i="3"/>
  <c r="AC296" i="3"/>
  <c r="Y73" i="4"/>
  <c r="AC73" i="4"/>
  <c r="Y139" i="4"/>
  <c r="AC139" i="4"/>
  <c r="Y220" i="4"/>
  <c r="AC220" i="4"/>
  <c r="Y293" i="4"/>
  <c r="AC293" i="4"/>
  <c r="Y72" i="4"/>
  <c r="AC72" i="4"/>
  <c r="Y145" i="4"/>
  <c r="AC145" i="4"/>
  <c r="Y211" i="4"/>
  <c r="AC211" i="4"/>
  <c r="Y292" i="4"/>
  <c r="AC292" i="4"/>
  <c r="Y31" i="4"/>
  <c r="AC31" i="4"/>
  <c r="Y117" i="4"/>
  <c r="AC117" i="4"/>
  <c r="Y208" i="4"/>
  <c r="AC208" i="4"/>
  <c r="Y283" i="4"/>
  <c r="AC283" i="4"/>
  <c r="Y52" i="4"/>
  <c r="AC52" i="4"/>
  <c r="Y116" i="4"/>
  <c r="AC116" i="4"/>
  <c r="Y189" i="4"/>
  <c r="AC189" i="4"/>
  <c r="Y262" i="4"/>
  <c r="AC262" i="4"/>
  <c r="Y14" i="4"/>
  <c r="AC14" i="4"/>
  <c r="Y96" i="4"/>
  <c r="AC96" i="4"/>
  <c r="Y169" i="4"/>
  <c r="AC169" i="4"/>
  <c r="Y235" i="4"/>
  <c r="AC235" i="4"/>
  <c r="Y85" i="4"/>
  <c r="AC85" i="4"/>
  <c r="Y49" i="4"/>
  <c r="AC49" i="4"/>
  <c r="Y104" i="4"/>
  <c r="AC104" i="4"/>
  <c r="Y177" i="4"/>
  <c r="AC177" i="4"/>
  <c r="Y243" i="4"/>
  <c r="AC243" i="4"/>
  <c r="Y112" i="4"/>
  <c r="AC112" i="4"/>
  <c r="Y106" i="3"/>
  <c r="AC106" i="3"/>
  <c r="Y277" i="3"/>
  <c r="AC277" i="3"/>
  <c r="Y195" i="3"/>
  <c r="AC195" i="3"/>
  <c r="Y231" i="3"/>
  <c r="AC231" i="3"/>
  <c r="Y294" i="3"/>
  <c r="AC294" i="3"/>
  <c r="Y291" i="3"/>
  <c r="AC291" i="3"/>
  <c r="Y111" i="3"/>
  <c r="AC111" i="3"/>
  <c r="Y212" i="3"/>
  <c r="AC212" i="3"/>
  <c r="Y178" i="4"/>
  <c r="AC178" i="4"/>
  <c r="Y249" i="4"/>
  <c r="AC249" i="4"/>
  <c r="Y166" i="4"/>
  <c r="AC166" i="4"/>
  <c r="Y57" i="4"/>
  <c r="AC57" i="4"/>
  <c r="Y34" i="4"/>
  <c r="AC34" i="4"/>
  <c r="Y230" i="4"/>
  <c r="AC230" i="4"/>
  <c r="Y221" i="4"/>
  <c r="AC221" i="4"/>
  <c r="Y121" i="4"/>
  <c r="AC121" i="4"/>
  <c r="Y74" i="4"/>
  <c r="AC74" i="4"/>
  <c r="Y83" i="3"/>
  <c r="AC83" i="3"/>
  <c r="Y179" i="3"/>
  <c r="AC179" i="3"/>
  <c r="Y203" i="3"/>
  <c r="AC203" i="3"/>
  <c r="Y3" i="3"/>
  <c r="AC3" i="3"/>
  <c r="Y157" i="3"/>
  <c r="AC157" i="3"/>
  <c r="Y93" i="3"/>
  <c r="AC93" i="3"/>
  <c r="Y41" i="3"/>
  <c r="AC41" i="3"/>
  <c r="Y183" i="3"/>
  <c r="AC183" i="3"/>
  <c r="Y66" i="3"/>
  <c r="AC66" i="3"/>
  <c r="Y29" i="3"/>
  <c r="AC29" i="3"/>
  <c r="Y110" i="3"/>
  <c r="AC110" i="3"/>
  <c r="Y175" i="3"/>
  <c r="AC175" i="3"/>
  <c r="Y242" i="3"/>
  <c r="AC242" i="3"/>
  <c r="Y54" i="3"/>
  <c r="AC54" i="3"/>
  <c r="Y122" i="3"/>
  <c r="AC122" i="3"/>
  <c r="Y186" i="3"/>
  <c r="AC186" i="3"/>
  <c r="Y256" i="3"/>
  <c r="AC256" i="3"/>
  <c r="Y72" i="3"/>
  <c r="AC72" i="3"/>
  <c r="Y190" i="3"/>
  <c r="AC190" i="3"/>
  <c r="Y273" i="3"/>
  <c r="AC273" i="3"/>
  <c r="Y70" i="3"/>
  <c r="AC70" i="3"/>
  <c r="Y138" i="3"/>
  <c r="AC138" i="3"/>
  <c r="Y202" i="3"/>
  <c r="AC202" i="3"/>
  <c r="Y272" i="3"/>
  <c r="AC272" i="3"/>
  <c r="Y61" i="3"/>
  <c r="AC61" i="3"/>
  <c r="Y125" i="3"/>
  <c r="AC125" i="3"/>
  <c r="Y189" i="3"/>
  <c r="AC189" i="3"/>
  <c r="Y270" i="3"/>
  <c r="AC270" i="3"/>
  <c r="Y26" i="3"/>
  <c r="AC26" i="3"/>
  <c r="Y95" i="3"/>
  <c r="AC95" i="3"/>
  <c r="Y164" i="3"/>
  <c r="AC164" i="3"/>
  <c r="Y236" i="3"/>
  <c r="AC236" i="3"/>
  <c r="Y13" i="3"/>
  <c r="AC13" i="3"/>
  <c r="Y94" i="3"/>
  <c r="AC94" i="3"/>
  <c r="Y159" i="3"/>
  <c r="AC159" i="3"/>
  <c r="Y232" i="3"/>
  <c r="AC232" i="3"/>
  <c r="Y9" i="4"/>
  <c r="AC9" i="4"/>
  <c r="Y75" i="4"/>
  <c r="AC75" i="4"/>
  <c r="Y156" i="4"/>
  <c r="AC156" i="4"/>
  <c r="Y229" i="4"/>
  <c r="AC229" i="4"/>
  <c r="Y16" i="4"/>
  <c r="AC16" i="4"/>
  <c r="Y17" i="4"/>
  <c r="AC17" i="4"/>
  <c r="Y81" i="4"/>
  <c r="AC81" i="4"/>
  <c r="Y147" i="4"/>
  <c r="AC147" i="4"/>
  <c r="Y228" i="4"/>
  <c r="AC228" i="4"/>
  <c r="Y12" i="4"/>
  <c r="AC12" i="4"/>
  <c r="Y44" i="4"/>
  <c r="AC44" i="4"/>
  <c r="Y135" i="4"/>
  <c r="AC135" i="4"/>
  <c r="Y217" i="4"/>
  <c r="AC217" i="4"/>
  <c r="Y300" i="4"/>
  <c r="AC300" i="4"/>
  <c r="Y56" i="4"/>
  <c r="AC56" i="4"/>
  <c r="Y125" i="4"/>
  <c r="AC125" i="4"/>
  <c r="Y198" i="4"/>
  <c r="AC198" i="4"/>
  <c r="Y271" i="4"/>
  <c r="AC271" i="4"/>
  <c r="Y41" i="4"/>
  <c r="AC41" i="4"/>
  <c r="Y105" i="4"/>
  <c r="AC105" i="4"/>
  <c r="Y171" i="4"/>
  <c r="AC171" i="4"/>
  <c r="Y252" i="4"/>
  <c r="AC252" i="4"/>
  <c r="Y213" i="4"/>
  <c r="AC213" i="4"/>
  <c r="Y51" i="4"/>
  <c r="AC51" i="4"/>
  <c r="Y113" i="4"/>
  <c r="AC113" i="4"/>
  <c r="Y179" i="4"/>
  <c r="AC179" i="4"/>
  <c r="Y260" i="4"/>
  <c r="AC260" i="4"/>
  <c r="Y123" i="4"/>
  <c r="AC123" i="4"/>
  <c r="Y107" i="3"/>
  <c r="AC107" i="3"/>
  <c r="Y21" i="3"/>
  <c r="AC21" i="3"/>
  <c r="Y240" i="3"/>
  <c r="AC240" i="3"/>
  <c r="Y234" i="3"/>
  <c r="AC234" i="3"/>
  <c r="Y295" i="3"/>
  <c r="AC295" i="3"/>
  <c r="Y19" i="3"/>
  <c r="AC19" i="3"/>
  <c r="Y112" i="3"/>
  <c r="AC112" i="3"/>
  <c r="Y252" i="3"/>
  <c r="AC252" i="3"/>
  <c r="Y184" i="4"/>
  <c r="AC184" i="4"/>
  <c r="Y257" i="4"/>
  <c r="AC257" i="4"/>
  <c r="Y190" i="4"/>
  <c r="AC190" i="4"/>
  <c r="Y65" i="4"/>
  <c r="AC65" i="4"/>
  <c r="Y62" i="4"/>
  <c r="AC62" i="4"/>
  <c r="Y254" i="4"/>
  <c r="AC254" i="4"/>
  <c r="Y276" i="4"/>
  <c r="AC276" i="4"/>
  <c r="Y129" i="4"/>
  <c r="AC129" i="4"/>
  <c r="Y90" i="4"/>
  <c r="AC90" i="4"/>
  <c r="Y91" i="3"/>
  <c r="AC91" i="3"/>
  <c r="Y187" i="3"/>
  <c r="AC187" i="3"/>
  <c r="Y267" i="3"/>
  <c r="AC267" i="3"/>
  <c r="Y114" i="3"/>
  <c r="AC114" i="3"/>
  <c r="Y192" i="3"/>
  <c r="AC192" i="3"/>
  <c r="Y265" i="3"/>
  <c r="AC265" i="3"/>
  <c r="Y89" i="3"/>
  <c r="AC89" i="3"/>
  <c r="Y194" i="3"/>
  <c r="AC194" i="3"/>
  <c r="Y6" i="3"/>
  <c r="AC6" i="3"/>
  <c r="Y74" i="3"/>
  <c r="AC74" i="3"/>
  <c r="Y143" i="3"/>
  <c r="AC143" i="3"/>
  <c r="Y208" i="3"/>
  <c r="AC208" i="3"/>
  <c r="Y281" i="3"/>
  <c r="AC281" i="3"/>
  <c r="Y65" i="3"/>
  <c r="AC65" i="3"/>
  <c r="Y129" i="3"/>
  <c r="AC129" i="3"/>
  <c r="Y206" i="3"/>
  <c r="AC206" i="3"/>
  <c r="Y271" i="3"/>
  <c r="AC271" i="3"/>
  <c r="Y31" i="3"/>
  <c r="AC31" i="3"/>
  <c r="Y96" i="3"/>
  <c r="AC96" i="3"/>
  <c r="Y177" i="3"/>
  <c r="AC177" i="3"/>
  <c r="Y261" i="3"/>
  <c r="AC261" i="3"/>
  <c r="Y17" i="3"/>
  <c r="AC17" i="3"/>
  <c r="Y98" i="3"/>
  <c r="AC98" i="3"/>
  <c r="Y162" i="3"/>
  <c r="AC162" i="3"/>
  <c r="Y241" i="3"/>
  <c r="AC241" i="3"/>
  <c r="Y11" i="4"/>
  <c r="AC11" i="4"/>
  <c r="Y92" i="4"/>
  <c r="AC92" i="4"/>
  <c r="Y165" i="4"/>
  <c r="AC165" i="4"/>
  <c r="Y238" i="4"/>
  <c r="AC238" i="4"/>
  <c r="Y21" i="4"/>
  <c r="AC21" i="4"/>
  <c r="Y19" i="4"/>
  <c r="AC19" i="4"/>
  <c r="Y83" i="4"/>
  <c r="AC83" i="4"/>
  <c r="Y164" i="4"/>
  <c r="AC164" i="4"/>
  <c r="Y237" i="4"/>
  <c r="AC237" i="4"/>
  <c r="Y149" i="4"/>
  <c r="AC149" i="4"/>
  <c r="Y48" i="4"/>
  <c r="AC48" i="4"/>
  <c r="Y144" i="4"/>
  <c r="AC144" i="4"/>
  <c r="Y219" i="4"/>
  <c r="AC219" i="4"/>
  <c r="Y63" i="4"/>
  <c r="AC63" i="4"/>
  <c r="Y61" i="4"/>
  <c r="AC61" i="4"/>
  <c r="Y134" i="4"/>
  <c r="AC134" i="4"/>
  <c r="Y207" i="4"/>
  <c r="AC207" i="4"/>
  <c r="Y280" i="4"/>
  <c r="AC280" i="4"/>
  <c r="Y43" i="4"/>
  <c r="AC43" i="4"/>
  <c r="Y107" i="4"/>
  <c r="AC107" i="4"/>
  <c r="Y188" i="4"/>
  <c r="AC188" i="4"/>
  <c r="Y261" i="4"/>
  <c r="AC261" i="4"/>
  <c r="Y231" i="4"/>
  <c r="AC231" i="4"/>
  <c r="Y55" i="4"/>
  <c r="AC55" i="4"/>
  <c r="Y115" i="4"/>
  <c r="AC115" i="4"/>
  <c r="Y196" i="4"/>
  <c r="AC196" i="4"/>
  <c r="Y269" i="4"/>
  <c r="AC269" i="4"/>
  <c r="Y167" i="4"/>
  <c r="AC167" i="4"/>
  <c r="Y176" i="3"/>
  <c r="AC176" i="3"/>
  <c r="Y25" i="3"/>
  <c r="AC25" i="3"/>
  <c r="Y243" i="3"/>
  <c r="AC243" i="3"/>
  <c r="Y235" i="3"/>
  <c r="AC235" i="3"/>
  <c r="Y298" i="3"/>
  <c r="AC298" i="3"/>
  <c r="Y52" i="3"/>
  <c r="AC52" i="3"/>
  <c r="Y115" i="3"/>
  <c r="AC115" i="3"/>
  <c r="Y20" i="4"/>
  <c r="AC20" i="4"/>
  <c r="Y186" i="4"/>
  <c r="AC186" i="4"/>
  <c r="Y259" i="4"/>
  <c r="AC259" i="4"/>
  <c r="Y210" i="4"/>
  <c r="AC210" i="4"/>
  <c r="Y67" i="4"/>
  <c r="AC67" i="4"/>
  <c r="Y114" i="4"/>
  <c r="AC114" i="4"/>
  <c r="Y285" i="4"/>
  <c r="AC285" i="4"/>
  <c r="Y82" i="4"/>
  <c r="AC82" i="4"/>
  <c r="Y185" i="4"/>
  <c r="AC185" i="4"/>
  <c r="Y106" i="4"/>
  <c r="AC106" i="4"/>
  <c r="Y116" i="3"/>
  <c r="AC116" i="3"/>
  <c r="Y29" i="4"/>
  <c r="AC29" i="4"/>
  <c r="Y111" i="4"/>
  <c r="AC111" i="4"/>
  <c r="Y248" i="3"/>
  <c r="AC248" i="3"/>
  <c r="Y119" i="3"/>
  <c r="AC119" i="3"/>
  <c r="Y257" i="3"/>
  <c r="AC257" i="3"/>
  <c r="Y63" i="3"/>
  <c r="AC63" i="3"/>
  <c r="Y128" i="3"/>
  <c r="AC128" i="3"/>
  <c r="Y201" i="3"/>
  <c r="AC201" i="3"/>
  <c r="Y268" i="3"/>
  <c r="AC268" i="3"/>
  <c r="Y109" i="3"/>
  <c r="AC109" i="3"/>
  <c r="Y200" i="3"/>
  <c r="AC200" i="3"/>
  <c r="Y10" i="3"/>
  <c r="AC10" i="3"/>
  <c r="Y79" i="3"/>
  <c r="AC79" i="3"/>
  <c r="Y144" i="3"/>
  <c r="AC144" i="3"/>
  <c r="Y217" i="3"/>
  <c r="AC217" i="3"/>
  <c r="Y284" i="3"/>
  <c r="AC284" i="3"/>
  <c r="Y78" i="3"/>
  <c r="AC78" i="3"/>
  <c r="Y142" i="3"/>
  <c r="AC142" i="3"/>
  <c r="Y207" i="3"/>
  <c r="AC207" i="3"/>
  <c r="Y274" i="3"/>
  <c r="AC274" i="3"/>
  <c r="Y32" i="3"/>
  <c r="AC32" i="3"/>
  <c r="Y100" i="3"/>
  <c r="AC100" i="3"/>
  <c r="Y197" i="3"/>
  <c r="AC197" i="3"/>
  <c r="Y278" i="3"/>
  <c r="AC278" i="3"/>
  <c r="Y30" i="3"/>
  <c r="AC30" i="3"/>
  <c r="Y103" i="3"/>
  <c r="AC103" i="3"/>
  <c r="Y168" i="3"/>
  <c r="AC168" i="3"/>
  <c r="Y244" i="3"/>
  <c r="AC244" i="3"/>
  <c r="Y15" i="4"/>
  <c r="AC15" i="4"/>
  <c r="Y101" i="4"/>
  <c r="AC101" i="4"/>
  <c r="Y174" i="4"/>
  <c r="AC174" i="4"/>
  <c r="Y247" i="4"/>
  <c r="AC247" i="4"/>
  <c r="Y30" i="4"/>
  <c r="AC30" i="4"/>
  <c r="Y23" i="4"/>
  <c r="AC23" i="4"/>
  <c r="Y100" i="4"/>
  <c r="AC100" i="4"/>
  <c r="Y173" i="4"/>
  <c r="AC173" i="4"/>
  <c r="Y246" i="4"/>
  <c r="AC246" i="4"/>
  <c r="Y158" i="4"/>
  <c r="AC158" i="4"/>
  <c r="Y53" i="4"/>
  <c r="AC53" i="4"/>
  <c r="Y153" i="4"/>
  <c r="AC153" i="4"/>
  <c r="Y236" i="4"/>
  <c r="AC236" i="4"/>
  <c r="Y176" i="4"/>
  <c r="AC176" i="4"/>
  <c r="Y70" i="4"/>
  <c r="AC70" i="4"/>
  <c r="Y143" i="4"/>
  <c r="AC143" i="4"/>
  <c r="Y216" i="4"/>
  <c r="AC216" i="4"/>
  <c r="Y289" i="4"/>
  <c r="AC289" i="4"/>
  <c r="Y47" i="4"/>
  <c r="AC47" i="4"/>
  <c r="Y124" i="4"/>
  <c r="AC124" i="4"/>
  <c r="Y197" i="4"/>
  <c r="AC197" i="4"/>
  <c r="Y270" i="4"/>
  <c r="AC270" i="4"/>
  <c r="Y251" i="4"/>
  <c r="AC251" i="4"/>
  <c r="Y64" i="4"/>
  <c r="AC64" i="4"/>
  <c r="Y132" i="4"/>
  <c r="AC132" i="4"/>
  <c r="Y205" i="4"/>
  <c r="AC205" i="4"/>
  <c r="Y278" i="4"/>
  <c r="AC278" i="4"/>
  <c r="Y187" i="4"/>
  <c r="AC187" i="4"/>
  <c r="Y211" i="3"/>
  <c r="AC211" i="3"/>
  <c r="Y99" i="3"/>
  <c r="AC99" i="3"/>
  <c r="Y275" i="3"/>
  <c r="AC275" i="3"/>
  <c r="Y255" i="3"/>
  <c r="AC255" i="3"/>
  <c r="Y7" i="3"/>
  <c r="AC7" i="3"/>
  <c r="Y59" i="3"/>
  <c r="AC59" i="3"/>
  <c r="Y135" i="3"/>
  <c r="AC135" i="3"/>
  <c r="Y24" i="4"/>
  <c r="AC24" i="4"/>
  <c r="Y10" i="4"/>
  <c r="AC10" i="4"/>
  <c r="Y298" i="4"/>
  <c r="AC298" i="4"/>
  <c r="Y234" i="4"/>
  <c r="AC234" i="4"/>
  <c r="Y157" i="4"/>
  <c r="AC157" i="4"/>
  <c r="Y18" i="4"/>
  <c r="AC18" i="4"/>
  <c r="Y38" i="4"/>
  <c r="AC38" i="4"/>
  <c r="Y122" i="4"/>
  <c r="AC122" i="4"/>
  <c r="Y193" i="4"/>
  <c r="AC193" i="4"/>
  <c r="Y188" i="3"/>
  <c r="AC188" i="3"/>
  <c r="Y123" i="3"/>
  <c r="AC123" i="3"/>
  <c r="Y47" i="3"/>
  <c r="AC47" i="3"/>
  <c r="Y46" i="3"/>
  <c r="AC46" i="3"/>
  <c r="Y120" i="3"/>
  <c r="AC120" i="3"/>
  <c r="Y260" i="3"/>
  <c r="AC260" i="3"/>
  <c r="Y132" i="3"/>
  <c r="AC132" i="3"/>
  <c r="Y293" i="3"/>
  <c r="AC293" i="3"/>
  <c r="Y126" i="3"/>
  <c r="AC126" i="3"/>
  <c r="Y209" i="3"/>
  <c r="AC209" i="3"/>
  <c r="Y15" i="3"/>
  <c r="AC15" i="3"/>
  <c r="Y80" i="3"/>
  <c r="AC80" i="3"/>
  <c r="Y148" i="3"/>
  <c r="AC148" i="3"/>
  <c r="Y220" i="3"/>
  <c r="AC220" i="3"/>
  <c r="Y14" i="3"/>
  <c r="AC14" i="3"/>
  <c r="Y82" i="3"/>
  <c r="AC82" i="3"/>
  <c r="Y146" i="3"/>
  <c r="AC146" i="3"/>
  <c r="Y210" i="3"/>
  <c r="AC210" i="3"/>
  <c r="Y280" i="3"/>
  <c r="AC280" i="3"/>
  <c r="Y36" i="3"/>
  <c r="AC36" i="3"/>
  <c r="Y113" i="3"/>
  <c r="AC113" i="3"/>
  <c r="Y214" i="3"/>
  <c r="AC214" i="3"/>
  <c r="Y279" i="3"/>
  <c r="AC279" i="3"/>
  <c r="Y34" i="3"/>
  <c r="AC34" i="3"/>
  <c r="Y104" i="3"/>
  <c r="AC104" i="3"/>
  <c r="Y172" i="3"/>
  <c r="AC172" i="3"/>
  <c r="Y269" i="3"/>
  <c r="AC269" i="3"/>
  <c r="Y28" i="4"/>
  <c r="AC28" i="4"/>
  <c r="Y110" i="4"/>
  <c r="AC110" i="4"/>
  <c r="Y183" i="4"/>
  <c r="AC183" i="4"/>
  <c r="Y256" i="4"/>
  <c r="AC256" i="4"/>
  <c r="Y59" i="4"/>
  <c r="AC59" i="4"/>
  <c r="Y36" i="4"/>
  <c r="AC36" i="4"/>
  <c r="Y109" i="4"/>
  <c r="AC109" i="4"/>
  <c r="Y182" i="4"/>
  <c r="AC182" i="4"/>
  <c r="Y255" i="4"/>
  <c r="AC255" i="4"/>
  <c r="Y295" i="4"/>
  <c r="AC295" i="4"/>
  <c r="Y71" i="4"/>
  <c r="AC71" i="4"/>
  <c r="Y155" i="4"/>
  <c r="AC155" i="4"/>
  <c r="Y245" i="4"/>
  <c r="AC245" i="4"/>
  <c r="Y222" i="4"/>
  <c r="AC222" i="4"/>
  <c r="Y79" i="4"/>
  <c r="AC79" i="4"/>
  <c r="Y152" i="4"/>
  <c r="AC152" i="4"/>
  <c r="Y225" i="4"/>
  <c r="AC225" i="4"/>
  <c r="Y291" i="4"/>
  <c r="AC291" i="4"/>
  <c r="Y60" i="4"/>
  <c r="AC60" i="4"/>
  <c r="Y133" i="4"/>
  <c r="AC133" i="4"/>
  <c r="Y206" i="4"/>
  <c r="AC206" i="4"/>
  <c r="Y279" i="4"/>
  <c r="AC279" i="4"/>
  <c r="Y4" i="4"/>
  <c r="AC4" i="4"/>
  <c r="Y68" i="4"/>
  <c r="AC68" i="4"/>
  <c r="Y141" i="4"/>
  <c r="AC141" i="4"/>
  <c r="Y214" i="4"/>
  <c r="AC214" i="4"/>
  <c r="Y287" i="4"/>
  <c r="AC287" i="4"/>
  <c r="Y268" i="4"/>
  <c r="AC268" i="4"/>
  <c r="Y219" i="3"/>
  <c r="AC219" i="3"/>
  <c r="Y166" i="3"/>
  <c r="AC166" i="3"/>
  <c r="Y283" i="3"/>
  <c r="AC283" i="3"/>
  <c r="Y259" i="3"/>
  <c r="AC259" i="3"/>
  <c r="Y12" i="3"/>
  <c r="AC12" i="3"/>
  <c r="Y38" i="3"/>
  <c r="AC38" i="3"/>
  <c r="Y140" i="3"/>
  <c r="AC140" i="3"/>
  <c r="Y98" i="4"/>
  <c r="AC98" i="4"/>
  <c r="Y93" i="4"/>
  <c r="AC93" i="4"/>
  <c r="Y7" i="4"/>
  <c r="AC7" i="4"/>
  <c r="Y242" i="4"/>
  <c r="AC242" i="4"/>
  <c r="Y218" i="4"/>
  <c r="AC218" i="4"/>
  <c r="Y50" i="4"/>
  <c r="AC50" i="4"/>
  <c r="Y212" i="4"/>
  <c r="AC212" i="4"/>
  <c r="Y120" i="4"/>
  <c r="AC120" i="4"/>
  <c r="Y195" i="4"/>
  <c r="AC195" i="4"/>
  <c r="Y258" i="4"/>
  <c r="AC258" i="4"/>
  <c r="Y131" i="3"/>
  <c r="AC131" i="3"/>
  <c r="Y48" i="3"/>
  <c r="AC48" i="3"/>
  <c r="Y286" i="4"/>
  <c r="AC286" i="4"/>
  <c r="Y292" i="3"/>
  <c r="AC292" i="3"/>
  <c r="AA17" i="21"/>
  <c r="AA19" i="21"/>
  <c r="AA21" i="21"/>
  <c r="AA22" i="21"/>
  <c r="AA26" i="21"/>
  <c r="AA37" i="21"/>
  <c r="AA29" i="21"/>
  <c r="AA30" i="21"/>
  <c r="AA31" i="21"/>
  <c r="AA32" i="21"/>
  <c r="AA33" i="21"/>
  <c r="AA38" i="21"/>
  <c r="AA39" i="21"/>
  <c r="AA40" i="21"/>
  <c r="AA18" i="21"/>
  <c r="AA42" i="21"/>
  <c r="AA43" i="21"/>
  <c r="AA44" i="21"/>
  <c r="AA45" i="21"/>
  <c r="AA46" i="21"/>
  <c r="AA47" i="21"/>
  <c r="AA48" i="21"/>
  <c r="AA49" i="21"/>
  <c r="AA50" i="21"/>
  <c r="AA51" i="21"/>
  <c r="AA52" i="21"/>
  <c r="AA53" i="21"/>
  <c r="AA54" i="21"/>
  <c r="AA55" i="21"/>
  <c r="AA56" i="21"/>
  <c r="AA57" i="21"/>
  <c r="AA15" i="21"/>
  <c r="U3" i="7" l="1"/>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2" i="7"/>
  <c r="T2" i="2"/>
  <c r="AE16" i="21"/>
  <c r="AE19" i="21"/>
  <c r="AE20" i="21"/>
  <c r="AE21" i="21"/>
  <c r="AE22" i="21"/>
  <c r="AE26" i="21"/>
  <c r="AE28" i="21"/>
  <c r="AE27" i="21"/>
  <c r="AE36" i="21"/>
  <c r="AE37" i="21"/>
  <c r="AE29" i="21"/>
  <c r="AE30" i="21"/>
  <c r="AE31" i="21"/>
  <c r="AE32" i="21"/>
  <c r="AE33" i="21"/>
  <c r="AE35" i="21"/>
  <c r="AE38" i="21"/>
  <c r="AE39" i="21"/>
  <c r="AE40" i="21"/>
  <c r="AE18" i="21"/>
  <c r="AE42" i="21"/>
  <c r="AE43" i="21"/>
  <c r="AE44" i="21"/>
  <c r="AE45" i="21"/>
  <c r="AE46" i="21"/>
  <c r="AE47" i="21"/>
  <c r="AE48" i="21"/>
  <c r="AE49" i="21"/>
  <c r="AE50" i="21"/>
  <c r="AE51" i="21"/>
  <c r="AE52" i="21"/>
  <c r="AE53" i="21"/>
  <c r="AE54" i="21"/>
  <c r="AE55" i="21"/>
  <c r="AE56" i="21"/>
  <c r="AE57" i="21"/>
  <c r="L16" i="21"/>
  <c r="AD16" i="21"/>
  <c r="L17" i="21"/>
  <c r="N17" i="21" s="1"/>
  <c r="X17" i="21" s="1"/>
  <c r="AB17" i="21"/>
  <c r="AC17" i="21"/>
  <c r="L19" i="21"/>
  <c r="AD19" i="21"/>
  <c r="AB19" i="21"/>
  <c r="AC19" i="21"/>
  <c r="L20" i="21"/>
  <c r="AD20" i="21"/>
  <c r="AB20" i="21"/>
  <c r="AC20" i="21"/>
  <c r="L21" i="21"/>
  <c r="N21" i="21" s="1"/>
  <c r="X21" i="21" s="1"/>
  <c r="AD21" i="21"/>
  <c r="AB21" i="21"/>
  <c r="AC21" i="21"/>
  <c r="L22" i="21"/>
  <c r="N22" i="21" s="1"/>
  <c r="X22" i="21" s="1"/>
  <c r="AD22" i="21"/>
  <c r="AB22" i="21"/>
  <c r="AC22" i="21"/>
  <c r="L26" i="21"/>
  <c r="AD26" i="21"/>
  <c r="AB26" i="21"/>
  <c r="AC26" i="21"/>
  <c r="L28" i="21"/>
  <c r="AA28" i="21" s="1"/>
  <c r="AD28" i="21"/>
  <c r="AB28" i="21"/>
  <c r="AC28" i="21"/>
  <c r="L27" i="21"/>
  <c r="AD27" i="21"/>
  <c r="AB27" i="21"/>
  <c r="AC27" i="21"/>
  <c r="AD36" i="21"/>
  <c r="AB36" i="21"/>
  <c r="AC36" i="21"/>
  <c r="L37" i="21"/>
  <c r="AD37" i="21"/>
  <c r="AB37" i="21"/>
  <c r="AC37" i="21"/>
  <c r="L29" i="21"/>
  <c r="N29" i="21" s="1"/>
  <c r="X29" i="21" s="1"/>
  <c r="AD29" i="21"/>
  <c r="AB29" i="21"/>
  <c r="AC29" i="21"/>
  <c r="L30" i="21"/>
  <c r="N30" i="21" s="1"/>
  <c r="X30" i="21" s="1"/>
  <c r="AD30" i="21"/>
  <c r="AB30" i="21"/>
  <c r="AC30" i="21"/>
  <c r="L31" i="21"/>
  <c r="AD31" i="21"/>
  <c r="AB31" i="21"/>
  <c r="AC31" i="21"/>
  <c r="L32" i="21"/>
  <c r="N32" i="21" s="1"/>
  <c r="X32" i="21" s="1"/>
  <c r="AD32" i="21"/>
  <c r="AB32" i="21"/>
  <c r="AC32" i="21"/>
  <c r="L33" i="21"/>
  <c r="AD33" i="21"/>
  <c r="AB33" i="21"/>
  <c r="AC33" i="21"/>
  <c r="AB35" i="21"/>
  <c r="AD35" i="21"/>
  <c r="L38" i="21"/>
  <c r="N38" i="21" s="1"/>
  <c r="X38" i="21" s="1"/>
  <c r="AD38" i="21"/>
  <c r="AB38" i="21"/>
  <c r="AC38" i="21"/>
  <c r="N39" i="21"/>
  <c r="X39" i="21" s="1"/>
  <c r="AD39" i="21"/>
  <c r="AB39" i="21"/>
  <c r="AC39" i="21"/>
  <c r="L40" i="21"/>
  <c r="N40" i="21" s="1"/>
  <c r="X40" i="21" s="1"/>
  <c r="AD40" i="21"/>
  <c r="AB40" i="21"/>
  <c r="AC40" i="21"/>
  <c r="L18" i="21"/>
  <c r="AD18" i="21"/>
  <c r="AB18" i="21"/>
  <c r="AC18" i="21"/>
  <c r="L42" i="21"/>
  <c r="AD42" i="21"/>
  <c r="AB42" i="21"/>
  <c r="AC42" i="21"/>
  <c r="L43" i="21"/>
  <c r="AD43" i="21"/>
  <c r="AB43" i="21"/>
  <c r="AC43" i="21"/>
  <c r="L44" i="21"/>
  <c r="N44" i="21" s="1"/>
  <c r="X44" i="21" s="1"/>
  <c r="AD44" i="21"/>
  <c r="AB44" i="21"/>
  <c r="AC44" i="21"/>
  <c r="L45" i="21"/>
  <c r="N45" i="21" s="1"/>
  <c r="X45" i="21" s="1"/>
  <c r="AD45" i="21"/>
  <c r="AB45" i="21"/>
  <c r="AC45" i="21"/>
  <c r="L46" i="21"/>
  <c r="AD46" i="21"/>
  <c r="AB46" i="21"/>
  <c r="AC46" i="21"/>
  <c r="L47" i="21"/>
  <c r="N47" i="21" s="1"/>
  <c r="X47" i="21" s="1"/>
  <c r="AD47" i="21"/>
  <c r="AB47" i="21"/>
  <c r="AC47" i="21"/>
  <c r="L48" i="21"/>
  <c r="N48" i="21" s="1"/>
  <c r="X48" i="21" s="1"/>
  <c r="AD48" i="21"/>
  <c r="AB48" i="21"/>
  <c r="AC48" i="21"/>
  <c r="L49" i="21"/>
  <c r="N49" i="21" s="1"/>
  <c r="X49" i="21" s="1"/>
  <c r="AD49" i="21"/>
  <c r="AB49" i="21"/>
  <c r="AC49" i="21"/>
  <c r="L50" i="21"/>
  <c r="N50" i="21" s="1"/>
  <c r="X50" i="21" s="1"/>
  <c r="AD50" i="21"/>
  <c r="AB50" i="21"/>
  <c r="AC50" i="21"/>
  <c r="L51" i="21"/>
  <c r="AD51" i="21"/>
  <c r="AB51" i="21"/>
  <c r="AC51" i="21"/>
  <c r="L52" i="21"/>
  <c r="N52" i="21" s="1"/>
  <c r="X52" i="21" s="1"/>
  <c r="AD52" i="21"/>
  <c r="AB52" i="21"/>
  <c r="AC52" i="21"/>
  <c r="L53" i="21"/>
  <c r="N53" i="21" s="1"/>
  <c r="X53" i="21" s="1"/>
  <c r="AD53" i="21"/>
  <c r="AB53" i="21"/>
  <c r="AC53" i="21"/>
  <c r="L54" i="21"/>
  <c r="N54" i="21" s="1"/>
  <c r="X54" i="21" s="1"/>
  <c r="AD54" i="21"/>
  <c r="AB54" i="21"/>
  <c r="AC54" i="21"/>
  <c r="L55" i="21"/>
  <c r="AD55" i="21"/>
  <c r="AB55" i="21"/>
  <c r="AC55" i="21"/>
  <c r="L56" i="21"/>
  <c r="N56" i="21" s="1"/>
  <c r="X56" i="21" s="1"/>
  <c r="AD56" i="21"/>
  <c r="AB56" i="21"/>
  <c r="AC56" i="21"/>
  <c r="L57" i="21"/>
  <c r="N57" i="21" s="1"/>
  <c r="X57" i="21" s="1"/>
  <c r="AD57" i="21"/>
  <c r="AB57" i="21"/>
  <c r="AC57" i="21"/>
  <c r="AB15" i="21"/>
  <c r="AC15" i="21"/>
  <c r="AD15" i="21"/>
  <c r="AA35" i="21" l="1"/>
  <c r="AC35" i="21"/>
  <c r="N20" i="21"/>
  <c r="X20" i="21" s="1"/>
  <c r="AA20" i="21"/>
  <c r="N16" i="21"/>
  <c r="X16" i="21" s="1"/>
  <c r="AC16" i="21"/>
  <c r="AA16" i="21"/>
  <c r="AB16" i="21"/>
  <c r="N27" i="21"/>
  <c r="X27" i="21" s="1"/>
  <c r="AA27" i="21"/>
  <c r="W38" i="21"/>
  <c r="AI38" i="21" s="1"/>
  <c r="W47" i="21"/>
  <c r="AI47" i="21" s="1"/>
  <c r="W43" i="21"/>
  <c r="N43" i="21"/>
  <c r="X43" i="21" s="1"/>
  <c r="W20" i="21"/>
  <c r="W26" i="21"/>
  <c r="N26" i="21"/>
  <c r="X26" i="21" s="1"/>
  <c r="W48" i="21"/>
  <c r="AI48" i="21" s="1"/>
  <c r="W37" i="21"/>
  <c r="N37" i="21"/>
  <c r="X37" i="21" s="1"/>
  <c r="N46" i="21"/>
  <c r="X46" i="21" s="1"/>
  <c r="W42" i="21"/>
  <c r="N42" i="21"/>
  <c r="X42" i="21" s="1"/>
  <c r="N18" i="21"/>
  <c r="X18" i="21" s="1"/>
  <c r="W28" i="21"/>
  <c r="N28" i="21"/>
  <c r="X28" i="21" s="1"/>
  <c r="W55" i="21"/>
  <c r="N55" i="21"/>
  <c r="X55" i="21" s="1"/>
  <c r="W51" i="21"/>
  <c r="N51" i="21"/>
  <c r="X51" i="21" s="1"/>
  <c r="N33" i="21"/>
  <c r="X33" i="21" s="1"/>
  <c r="N31" i="21"/>
  <c r="X31" i="21" s="1"/>
  <c r="N19" i="21"/>
  <c r="X19" i="21" s="1"/>
  <c r="Y15" i="21"/>
  <c r="W52" i="21"/>
  <c r="AI52" i="21" s="1"/>
  <c r="W39" i="21"/>
  <c r="AI39" i="21" s="1"/>
  <c r="Y21" i="21"/>
  <c r="Z21" i="21"/>
  <c r="W19" i="21"/>
  <c r="Y19" i="21"/>
  <c r="Z19" i="21"/>
  <c r="W33" i="21"/>
  <c r="W46" i="21"/>
  <c r="W31" i="21"/>
  <c r="W29" i="21"/>
  <c r="AI29" i="21" s="1"/>
  <c r="Y20" i="21"/>
  <c r="Z20" i="21"/>
  <c r="W44" i="21"/>
  <c r="AI44" i="21" s="1"/>
  <c r="Y17" i="21"/>
  <c r="Z17" i="21"/>
  <c r="W18" i="21"/>
  <c r="Y18" i="21"/>
  <c r="Z18" i="21"/>
  <c r="Y22" i="21"/>
  <c r="Z22" i="21"/>
  <c r="Y16" i="21"/>
  <c r="Z16" i="21"/>
  <c r="W15" i="21"/>
  <c r="Z15" i="21"/>
  <c r="W54" i="21"/>
  <c r="AI54" i="21" s="1"/>
  <c r="W56" i="21"/>
  <c r="AI56" i="21" s="1"/>
  <c r="W22" i="21"/>
  <c r="W32" i="21"/>
  <c r="AI32" i="21" s="1"/>
  <c r="W50" i="21"/>
  <c r="AI50" i="21" s="1"/>
  <c r="W36" i="21"/>
  <c r="AI36" i="21" s="1"/>
  <c r="W57" i="21"/>
  <c r="AI57" i="21" s="1"/>
  <c r="W49" i="21"/>
  <c r="AI49" i="21" s="1"/>
  <c r="W35" i="21"/>
  <c r="W27" i="21"/>
  <c r="W17" i="21"/>
  <c r="W16" i="21"/>
  <c r="W53" i="21"/>
  <c r="AI53" i="21" s="1"/>
  <c r="W45" i="21"/>
  <c r="AI45" i="21" s="1"/>
  <c r="W40" i="21"/>
  <c r="AI40" i="21" s="1"/>
  <c r="W30" i="21"/>
  <c r="AI30" i="21" s="1"/>
  <c r="W21" i="21"/>
  <c r="AI33" i="21" l="1"/>
  <c r="AI27" i="21"/>
  <c r="AI22" i="21"/>
  <c r="AK22" i="21" s="1"/>
  <c r="AI42" i="21"/>
  <c r="AK42" i="21" s="1"/>
  <c r="AI51" i="21"/>
  <c r="AK51" i="21" s="1"/>
  <c r="AI43" i="21"/>
  <c r="AK43" i="21" s="1"/>
  <c r="AI17" i="21"/>
  <c r="AK17" i="21" s="1"/>
  <c r="AI18" i="21"/>
  <c r="AI46" i="21"/>
  <c r="AI19" i="21"/>
  <c r="AI55" i="21"/>
  <c r="AI37" i="21"/>
  <c r="AK37" i="21" s="1"/>
  <c r="AI21" i="21"/>
  <c r="AK21" i="21" s="1"/>
  <c r="AI26" i="21"/>
  <c r="AK26" i="21" s="1"/>
  <c r="X35" i="21"/>
  <c r="AI35" i="21" s="1"/>
  <c r="AK35" i="21" s="1"/>
  <c r="AL15" i="21"/>
  <c r="D2" i="14" s="1"/>
  <c r="AL21" i="21"/>
  <c r="AI31" i="21"/>
  <c r="AK31" i="21" s="1"/>
  <c r="AI15" i="21"/>
  <c r="AK15" i="21" s="1"/>
  <c r="AI28" i="21"/>
  <c r="AK28" i="21" s="1"/>
  <c r="AI16" i="21"/>
  <c r="AK16" i="21" s="1"/>
  <c r="AI20" i="21"/>
  <c r="AK20" i="21" s="1"/>
  <c r="AK55" i="21"/>
  <c r="AK33" i="21"/>
  <c r="AK19" i="21"/>
  <c r="AK18" i="21"/>
  <c r="AK49" i="21"/>
  <c r="AK29" i="21"/>
  <c r="AK57" i="21"/>
  <c r="AK48" i="21"/>
  <c r="AK36" i="21"/>
  <c r="AK45" i="21"/>
  <c r="AK46" i="21"/>
  <c r="AK44" i="21"/>
  <c r="AK47" i="21"/>
  <c r="AK27" i="21"/>
  <c r="AK30" i="21"/>
  <c r="AK54" i="21"/>
  <c r="AK39" i="21"/>
  <c r="AK56" i="21"/>
  <c r="AK40" i="21"/>
  <c r="AK38" i="21"/>
  <c r="AK50" i="21"/>
  <c r="AK53" i="21"/>
  <c r="AK52" i="21"/>
  <c r="AK32" i="21"/>
  <c r="E2" i="14" l="1"/>
  <c r="F2" i="5"/>
  <c r="R2" i="5" s="1"/>
  <c r="F3" i="5"/>
  <c r="F5" i="5"/>
  <c r="F6" i="5"/>
  <c r="F7" i="5"/>
  <c r="F8" i="5"/>
  <c r="F9" i="5"/>
  <c r="F10" i="5"/>
  <c r="F11" i="5"/>
  <c r="F12" i="5"/>
  <c r="F13" i="5"/>
  <c r="V13" i="5" l="1"/>
  <c r="S13" i="5"/>
  <c r="S11" i="5"/>
  <c r="V11" i="5"/>
  <c r="S10" i="5"/>
  <c r="V10" i="5"/>
  <c r="S2" i="5"/>
  <c r="W2" i="5"/>
  <c r="V2" i="5"/>
  <c r="H2" i="5"/>
  <c r="AJ2" i="5" s="1"/>
  <c r="X2" i="5"/>
  <c r="H12" i="5"/>
  <c r="AJ12" i="5" s="1"/>
  <c r="R12" i="5"/>
  <c r="AD12" i="5" s="1"/>
  <c r="H9" i="5"/>
  <c r="AJ9" i="5" s="1"/>
  <c r="R9" i="5"/>
  <c r="AD9" i="5" s="1"/>
  <c r="H11" i="5"/>
  <c r="AJ11" i="5" s="1"/>
  <c r="R11" i="5"/>
  <c r="AD11" i="5" s="1"/>
  <c r="H8" i="5"/>
  <c r="AJ8" i="5" s="1"/>
  <c r="R8" i="5"/>
  <c r="AD8" i="5" s="1"/>
  <c r="H10" i="5"/>
  <c r="AJ10" i="5" s="1"/>
  <c r="R10" i="5"/>
  <c r="AD10" i="5" s="1"/>
  <c r="H7" i="5"/>
  <c r="AJ7" i="5" s="1"/>
  <c r="R7" i="5"/>
  <c r="AD7" i="5" s="1"/>
  <c r="H6" i="5"/>
  <c r="AJ6" i="5" s="1"/>
  <c r="R6" i="5"/>
  <c r="AD6" i="5" s="1"/>
  <c r="H5" i="5"/>
  <c r="AJ5" i="5" s="1"/>
  <c r="R5" i="5"/>
  <c r="AD5" i="5" s="1"/>
  <c r="R4" i="5"/>
  <c r="AD4" i="5" s="1"/>
  <c r="H13" i="5"/>
  <c r="AJ13" i="5" s="1"/>
  <c r="R13" i="5"/>
  <c r="AD13" i="5" s="1"/>
  <c r="H3" i="5"/>
  <c r="AJ3" i="5" s="1"/>
  <c r="R3" i="5"/>
  <c r="AD3" i="5" s="1"/>
  <c r="N3" i="7"/>
  <c r="Q3" i="7" s="1"/>
  <c r="V3" i="7"/>
  <c r="N4" i="7"/>
  <c r="Q4" i="7" s="1"/>
  <c r="V4" i="7"/>
  <c r="N5" i="7"/>
  <c r="Q5" i="7" s="1"/>
  <c r="V5" i="7"/>
  <c r="N6" i="7"/>
  <c r="Q6" i="7" s="1"/>
  <c r="V6" i="7"/>
  <c r="N7" i="7"/>
  <c r="Q7" i="7" s="1"/>
  <c r="V7" i="7"/>
  <c r="N8" i="7"/>
  <c r="Q8" i="7" s="1"/>
  <c r="V8" i="7"/>
  <c r="N9" i="7"/>
  <c r="Q9" i="7" s="1"/>
  <c r="V9" i="7"/>
  <c r="N10" i="7"/>
  <c r="Q10" i="7" s="1"/>
  <c r="V10" i="7"/>
  <c r="N11" i="7"/>
  <c r="Q11" i="7" s="1"/>
  <c r="V11" i="7"/>
  <c r="N12" i="7"/>
  <c r="Q12" i="7" s="1"/>
  <c r="V12" i="7"/>
  <c r="N13" i="7"/>
  <c r="Q13" i="7" s="1"/>
  <c r="V13" i="7"/>
  <c r="N14" i="7"/>
  <c r="Q14" i="7" s="1"/>
  <c r="V14" i="7"/>
  <c r="N15" i="7"/>
  <c r="Q15" i="7" s="1"/>
  <c r="V15" i="7"/>
  <c r="N16" i="7"/>
  <c r="Q16" i="7" s="1"/>
  <c r="V16" i="7"/>
  <c r="N17" i="7"/>
  <c r="Q17" i="7" s="1"/>
  <c r="V17" i="7"/>
  <c r="N18" i="7"/>
  <c r="Q18" i="7" s="1"/>
  <c r="V18" i="7"/>
  <c r="N19" i="7"/>
  <c r="Q19" i="7" s="1"/>
  <c r="V19" i="7"/>
  <c r="N20" i="7"/>
  <c r="Q20" i="7" s="1"/>
  <c r="V20" i="7"/>
  <c r="N21" i="7"/>
  <c r="Q21" i="7" s="1"/>
  <c r="V21" i="7"/>
  <c r="N22" i="7"/>
  <c r="Q22" i="7" s="1"/>
  <c r="V22" i="7"/>
  <c r="N23" i="7"/>
  <c r="Q23" i="7" s="1"/>
  <c r="V23" i="7"/>
  <c r="N24" i="7"/>
  <c r="Q24" i="7" s="1"/>
  <c r="V24" i="7"/>
  <c r="N25" i="7"/>
  <c r="Q25" i="7" s="1"/>
  <c r="V25" i="7"/>
  <c r="N26" i="7"/>
  <c r="Q26" i="7" s="1"/>
  <c r="V26" i="7"/>
  <c r="N27" i="7"/>
  <c r="Q27" i="7" s="1"/>
  <c r="V27" i="7"/>
  <c r="N28" i="7"/>
  <c r="Q28" i="7" s="1"/>
  <c r="V28" i="7"/>
  <c r="N29" i="7"/>
  <c r="Q29" i="7" s="1"/>
  <c r="V29" i="7"/>
  <c r="N30" i="7"/>
  <c r="Q30" i="7" s="1"/>
  <c r="V30" i="7"/>
  <c r="N31" i="7"/>
  <c r="Q31" i="7" s="1"/>
  <c r="V31" i="7"/>
  <c r="N32" i="7"/>
  <c r="Q32" i="7" s="1"/>
  <c r="V32" i="7"/>
  <c r="N33" i="7"/>
  <c r="Q33" i="7" s="1"/>
  <c r="V33" i="7"/>
  <c r="N34" i="7"/>
  <c r="Q34" i="7" s="1"/>
  <c r="V34" i="7"/>
  <c r="N35" i="7"/>
  <c r="Q35" i="7" s="1"/>
  <c r="V35" i="7"/>
  <c r="N36" i="7"/>
  <c r="Q36" i="7" s="1"/>
  <c r="V36" i="7"/>
  <c r="N37" i="7"/>
  <c r="Q37" i="7" s="1"/>
  <c r="V37" i="7"/>
  <c r="N38" i="7"/>
  <c r="Q38" i="7" s="1"/>
  <c r="V38" i="7"/>
  <c r="N39" i="7"/>
  <c r="Q39" i="7" s="1"/>
  <c r="V39" i="7"/>
  <c r="N40" i="7"/>
  <c r="Q40" i="7" s="1"/>
  <c r="V40" i="7"/>
  <c r="N41" i="7"/>
  <c r="Q41" i="7" s="1"/>
  <c r="V41" i="7"/>
  <c r="N42" i="7"/>
  <c r="Q42" i="7" s="1"/>
  <c r="V42" i="7"/>
  <c r="N43" i="7"/>
  <c r="Q43" i="7" s="1"/>
  <c r="V43" i="7"/>
  <c r="N44" i="7"/>
  <c r="Q44" i="7" s="1"/>
  <c r="V44" i="7"/>
  <c r="N45" i="7"/>
  <c r="Q45" i="7" s="1"/>
  <c r="V45" i="7"/>
  <c r="N46" i="7"/>
  <c r="Q46" i="7" s="1"/>
  <c r="V46" i="7"/>
  <c r="N47" i="7"/>
  <c r="Q47" i="7" s="1"/>
  <c r="V47" i="7"/>
  <c r="N48" i="7"/>
  <c r="Q48" i="7" s="1"/>
  <c r="V48" i="7"/>
  <c r="N49" i="7"/>
  <c r="Q49" i="7" s="1"/>
  <c r="V49" i="7"/>
  <c r="N50" i="7"/>
  <c r="Q50" i="7" s="1"/>
  <c r="V50" i="7"/>
  <c r="N51" i="7"/>
  <c r="Q51" i="7" s="1"/>
  <c r="V51" i="7"/>
  <c r="N52" i="7"/>
  <c r="Q52" i="7" s="1"/>
  <c r="V52" i="7"/>
  <c r="N53" i="7"/>
  <c r="Q53" i="7" s="1"/>
  <c r="V53" i="7"/>
  <c r="N54" i="7"/>
  <c r="Q54" i="7" s="1"/>
  <c r="V54" i="7"/>
  <c r="N55" i="7"/>
  <c r="Q55" i="7" s="1"/>
  <c r="V55" i="7"/>
  <c r="N56" i="7"/>
  <c r="Q56" i="7" s="1"/>
  <c r="V56" i="7"/>
  <c r="N57" i="7"/>
  <c r="Q57" i="7" s="1"/>
  <c r="V57" i="7"/>
  <c r="N58" i="7"/>
  <c r="Q58" i="7" s="1"/>
  <c r="V58" i="7"/>
  <c r="N59" i="7"/>
  <c r="Q59" i="7" s="1"/>
  <c r="V59" i="7"/>
  <c r="N60" i="7"/>
  <c r="Q60" i="7" s="1"/>
  <c r="V60" i="7"/>
  <c r="N61" i="7"/>
  <c r="Q61" i="7" s="1"/>
  <c r="V61" i="7"/>
  <c r="N62" i="7"/>
  <c r="Q62" i="7" s="1"/>
  <c r="V62" i="7"/>
  <c r="N63" i="7"/>
  <c r="Q63" i="7" s="1"/>
  <c r="V63" i="7"/>
  <c r="N64" i="7"/>
  <c r="Q64" i="7" s="1"/>
  <c r="V64" i="7"/>
  <c r="N65" i="7"/>
  <c r="Q65" i="7" s="1"/>
  <c r="V65" i="7"/>
  <c r="N66" i="7"/>
  <c r="Q66" i="7" s="1"/>
  <c r="V66" i="7"/>
  <c r="N67" i="7"/>
  <c r="Q67" i="7" s="1"/>
  <c r="V67" i="7"/>
  <c r="N68" i="7"/>
  <c r="Q68" i="7" s="1"/>
  <c r="V68" i="7"/>
  <c r="N69" i="7"/>
  <c r="Q69" i="7" s="1"/>
  <c r="V69" i="7"/>
  <c r="N70" i="7"/>
  <c r="Q70" i="7" s="1"/>
  <c r="V70" i="7"/>
  <c r="N71" i="7"/>
  <c r="Q71" i="7" s="1"/>
  <c r="V71" i="7"/>
  <c r="N72" i="7"/>
  <c r="Q72" i="7" s="1"/>
  <c r="V72" i="7"/>
  <c r="N73" i="7"/>
  <c r="Q73" i="7" s="1"/>
  <c r="V73" i="7"/>
  <c r="N74" i="7"/>
  <c r="Q74" i="7" s="1"/>
  <c r="V74" i="7"/>
  <c r="N75" i="7"/>
  <c r="Q75" i="7" s="1"/>
  <c r="V75" i="7"/>
  <c r="N76" i="7"/>
  <c r="Q76" i="7" s="1"/>
  <c r="V76" i="7"/>
  <c r="N77" i="7"/>
  <c r="Q77" i="7" s="1"/>
  <c r="V77" i="7"/>
  <c r="N78" i="7"/>
  <c r="Q78" i="7" s="1"/>
  <c r="V78" i="7"/>
  <c r="N79" i="7"/>
  <c r="Q79" i="7" s="1"/>
  <c r="V79" i="7"/>
  <c r="N80" i="7"/>
  <c r="Q80" i="7" s="1"/>
  <c r="V80" i="7"/>
  <c r="N81" i="7"/>
  <c r="Q81" i="7" s="1"/>
  <c r="V81" i="7"/>
  <c r="N82" i="7"/>
  <c r="Q82" i="7" s="1"/>
  <c r="V82" i="7"/>
  <c r="N83" i="7"/>
  <c r="Q83" i="7" s="1"/>
  <c r="V83" i="7"/>
  <c r="N84" i="7"/>
  <c r="Q84" i="7" s="1"/>
  <c r="V84" i="7"/>
  <c r="N85" i="7"/>
  <c r="Q85" i="7" s="1"/>
  <c r="V85" i="7"/>
  <c r="N86" i="7"/>
  <c r="Q86" i="7" s="1"/>
  <c r="V86" i="7"/>
  <c r="N87" i="7"/>
  <c r="Q87" i="7" s="1"/>
  <c r="V87" i="7"/>
  <c r="N88" i="7"/>
  <c r="Q88" i="7" s="1"/>
  <c r="V88" i="7"/>
  <c r="N89" i="7"/>
  <c r="Q89" i="7" s="1"/>
  <c r="V89" i="7"/>
  <c r="N90" i="7"/>
  <c r="Q90" i="7" s="1"/>
  <c r="V90" i="7"/>
  <c r="N91" i="7"/>
  <c r="Q91" i="7" s="1"/>
  <c r="V91" i="7"/>
  <c r="N92" i="7"/>
  <c r="Q92" i="7" s="1"/>
  <c r="V92" i="7"/>
  <c r="N93" i="7"/>
  <c r="Q93" i="7" s="1"/>
  <c r="V93" i="7"/>
  <c r="N94" i="7"/>
  <c r="Q94" i="7" s="1"/>
  <c r="V94" i="7"/>
  <c r="N95" i="7"/>
  <c r="Q95" i="7" s="1"/>
  <c r="V95" i="7"/>
  <c r="N96" i="7"/>
  <c r="Q96" i="7" s="1"/>
  <c r="V96" i="7"/>
  <c r="N97" i="7"/>
  <c r="Q97" i="7" s="1"/>
  <c r="V97" i="7"/>
  <c r="N98" i="7"/>
  <c r="Q98" i="7" s="1"/>
  <c r="V98" i="7"/>
  <c r="N99" i="7"/>
  <c r="Q99" i="7" s="1"/>
  <c r="V99" i="7"/>
  <c r="N100" i="7"/>
  <c r="Q100" i="7" s="1"/>
  <c r="V100" i="7"/>
  <c r="N101" i="7"/>
  <c r="Q101" i="7" s="1"/>
  <c r="V101" i="7"/>
  <c r="N102" i="7"/>
  <c r="Q102" i="7" s="1"/>
  <c r="V102" i="7"/>
  <c r="N103" i="7"/>
  <c r="Q103" i="7" s="1"/>
  <c r="V103" i="7"/>
  <c r="N104" i="7"/>
  <c r="Q104" i="7" s="1"/>
  <c r="V104" i="7"/>
  <c r="N105" i="7"/>
  <c r="Q105" i="7" s="1"/>
  <c r="V105" i="7"/>
  <c r="N106" i="7"/>
  <c r="Q106" i="7" s="1"/>
  <c r="V106" i="7"/>
  <c r="N107" i="7"/>
  <c r="Q107" i="7" s="1"/>
  <c r="V107" i="7"/>
  <c r="N108" i="7"/>
  <c r="Q108" i="7" s="1"/>
  <c r="V108" i="7"/>
  <c r="N109" i="7"/>
  <c r="Q109" i="7" s="1"/>
  <c r="V109" i="7"/>
  <c r="N110" i="7"/>
  <c r="Q110" i="7" s="1"/>
  <c r="V110" i="7"/>
  <c r="N111" i="7"/>
  <c r="Q111" i="7" s="1"/>
  <c r="V111" i="7"/>
  <c r="N112" i="7"/>
  <c r="Q112" i="7" s="1"/>
  <c r="V112" i="7"/>
  <c r="N113" i="7"/>
  <c r="Q113" i="7" s="1"/>
  <c r="V113" i="7"/>
  <c r="N114" i="7"/>
  <c r="Q114" i="7" s="1"/>
  <c r="V114" i="7"/>
  <c r="N115" i="7"/>
  <c r="Q115" i="7" s="1"/>
  <c r="V115" i="7"/>
  <c r="N116" i="7"/>
  <c r="Q116" i="7" s="1"/>
  <c r="V116" i="7"/>
  <c r="N117" i="7"/>
  <c r="Q117" i="7" s="1"/>
  <c r="V117" i="7"/>
  <c r="N118" i="7"/>
  <c r="Q118" i="7" s="1"/>
  <c r="V118" i="7"/>
  <c r="N119" i="7"/>
  <c r="Q119" i="7" s="1"/>
  <c r="V119" i="7"/>
  <c r="N120" i="7"/>
  <c r="Q120" i="7" s="1"/>
  <c r="V120" i="7"/>
  <c r="N121" i="7"/>
  <c r="Q121" i="7" s="1"/>
  <c r="V121" i="7"/>
  <c r="N122" i="7"/>
  <c r="Q122" i="7" s="1"/>
  <c r="V122" i="7"/>
  <c r="N123" i="7"/>
  <c r="Q123" i="7" s="1"/>
  <c r="V123" i="7"/>
  <c r="N124" i="7"/>
  <c r="Q124" i="7" s="1"/>
  <c r="V124" i="7"/>
  <c r="N125" i="7"/>
  <c r="Q125" i="7" s="1"/>
  <c r="V125" i="7"/>
  <c r="N126" i="7"/>
  <c r="Q126" i="7" s="1"/>
  <c r="V126" i="7"/>
  <c r="N127" i="7"/>
  <c r="Q127" i="7" s="1"/>
  <c r="V127" i="7"/>
  <c r="N128" i="7"/>
  <c r="Q128" i="7" s="1"/>
  <c r="V128" i="7"/>
  <c r="N129" i="7"/>
  <c r="Q129" i="7" s="1"/>
  <c r="V129" i="7"/>
  <c r="N130" i="7"/>
  <c r="Q130" i="7" s="1"/>
  <c r="V130" i="7"/>
  <c r="N131" i="7"/>
  <c r="Q131" i="7" s="1"/>
  <c r="V131" i="7"/>
  <c r="N132" i="7"/>
  <c r="Q132" i="7" s="1"/>
  <c r="V132" i="7"/>
  <c r="N133" i="7"/>
  <c r="Q133" i="7" s="1"/>
  <c r="V133" i="7"/>
  <c r="N134" i="7"/>
  <c r="Q134" i="7" s="1"/>
  <c r="V134" i="7"/>
  <c r="N135" i="7"/>
  <c r="Q135" i="7" s="1"/>
  <c r="V135" i="7"/>
  <c r="N136" i="7"/>
  <c r="Q136" i="7" s="1"/>
  <c r="V136" i="7"/>
  <c r="N137" i="7"/>
  <c r="Q137" i="7" s="1"/>
  <c r="V137" i="7"/>
  <c r="N138" i="7"/>
  <c r="Q138" i="7" s="1"/>
  <c r="V138" i="7"/>
  <c r="N139" i="7"/>
  <c r="Q139" i="7" s="1"/>
  <c r="V139" i="7"/>
  <c r="N140" i="7"/>
  <c r="Q140" i="7" s="1"/>
  <c r="V140" i="7"/>
  <c r="N141" i="7"/>
  <c r="Q141" i="7" s="1"/>
  <c r="V141" i="7"/>
  <c r="N142" i="7"/>
  <c r="Q142" i="7" s="1"/>
  <c r="V142" i="7"/>
  <c r="N143" i="7"/>
  <c r="Q143" i="7" s="1"/>
  <c r="V143" i="7"/>
  <c r="N144" i="7"/>
  <c r="Q144" i="7" s="1"/>
  <c r="V144" i="7"/>
  <c r="N145" i="7"/>
  <c r="Q145" i="7" s="1"/>
  <c r="V145" i="7"/>
  <c r="N146" i="7"/>
  <c r="Q146" i="7" s="1"/>
  <c r="V146" i="7"/>
  <c r="N147" i="7"/>
  <c r="Q147" i="7" s="1"/>
  <c r="V147" i="7"/>
  <c r="N148" i="7"/>
  <c r="Q148" i="7" s="1"/>
  <c r="V148" i="7"/>
  <c r="N149" i="7"/>
  <c r="Q149" i="7" s="1"/>
  <c r="V149" i="7"/>
  <c r="N150" i="7"/>
  <c r="Q150" i="7" s="1"/>
  <c r="V150" i="7"/>
  <c r="N151" i="7"/>
  <c r="Q151" i="7" s="1"/>
  <c r="V151" i="7"/>
  <c r="N152" i="7"/>
  <c r="Q152" i="7" s="1"/>
  <c r="V152" i="7"/>
  <c r="N153" i="7"/>
  <c r="Q153" i="7" s="1"/>
  <c r="V153" i="7"/>
  <c r="N154" i="7"/>
  <c r="Q154" i="7" s="1"/>
  <c r="V154" i="7"/>
  <c r="N155" i="7"/>
  <c r="Q155" i="7" s="1"/>
  <c r="V155" i="7"/>
  <c r="N156" i="7"/>
  <c r="Q156" i="7" s="1"/>
  <c r="V156" i="7"/>
  <c r="N157" i="7"/>
  <c r="Q157" i="7" s="1"/>
  <c r="V157" i="7"/>
  <c r="N158" i="7"/>
  <c r="Q158" i="7" s="1"/>
  <c r="V158" i="7"/>
  <c r="N159" i="7"/>
  <c r="Q159" i="7" s="1"/>
  <c r="V159" i="7"/>
  <c r="N160" i="7"/>
  <c r="Q160" i="7" s="1"/>
  <c r="V160" i="7"/>
  <c r="N161" i="7"/>
  <c r="Q161" i="7" s="1"/>
  <c r="V161" i="7"/>
  <c r="N162" i="7"/>
  <c r="Q162" i="7" s="1"/>
  <c r="V162" i="7"/>
  <c r="N163" i="7"/>
  <c r="Q163" i="7" s="1"/>
  <c r="V163" i="7"/>
  <c r="N164" i="7"/>
  <c r="Q164" i="7" s="1"/>
  <c r="V164" i="7"/>
  <c r="N165" i="7"/>
  <c r="Q165" i="7" s="1"/>
  <c r="V165" i="7"/>
  <c r="N166" i="7"/>
  <c r="Q166" i="7" s="1"/>
  <c r="V166" i="7"/>
  <c r="N167" i="7"/>
  <c r="Q167" i="7" s="1"/>
  <c r="V167" i="7"/>
  <c r="N168" i="7"/>
  <c r="Q168" i="7" s="1"/>
  <c r="V168" i="7"/>
  <c r="N169" i="7"/>
  <c r="Q169" i="7" s="1"/>
  <c r="V169" i="7"/>
  <c r="N170" i="7"/>
  <c r="Q170" i="7" s="1"/>
  <c r="V170" i="7"/>
  <c r="N171" i="7"/>
  <c r="Q171" i="7" s="1"/>
  <c r="V171" i="7"/>
  <c r="N172" i="7"/>
  <c r="Q172" i="7" s="1"/>
  <c r="V172" i="7"/>
  <c r="N173" i="7"/>
  <c r="Q173" i="7" s="1"/>
  <c r="V173" i="7"/>
  <c r="N174" i="7"/>
  <c r="Q174" i="7" s="1"/>
  <c r="V174" i="7"/>
  <c r="N175" i="7"/>
  <c r="Q175" i="7" s="1"/>
  <c r="V175" i="7"/>
  <c r="N176" i="7"/>
  <c r="Q176" i="7" s="1"/>
  <c r="V176" i="7"/>
  <c r="N177" i="7"/>
  <c r="Q177" i="7" s="1"/>
  <c r="V177" i="7"/>
  <c r="N178" i="7"/>
  <c r="Q178" i="7" s="1"/>
  <c r="V178" i="7"/>
  <c r="N179" i="7"/>
  <c r="Q179" i="7" s="1"/>
  <c r="V179" i="7"/>
  <c r="N180" i="7"/>
  <c r="Q180" i="7" s="1"/>
  <c r="V180" i="7"/>
  <c r="N181" i="7"/>
  <c r="Q181" i="7" s="1"/>
  <c r="V181" i="7"/>
  <c r="N182" i="7"/>
  <c r="Q182" i="7" s="1"/>
  <c r="V182" i="7"/>
  <c r="N183" i="7"/>
  <c r="Q183" i="7" s="1"/>
  <c r="V183" i="7"/>
  <c r="N184" i="7"/>
  <c r="Q184" i="7" s="1"/>
  <c r="V184" i="7"/>
  <c r="N185" i="7"/>
  <c r="Q185" i="7" s="1"/>
  <c r="V185" i="7"/>
  <c r="N186" i="7"/>
  <c r="Q186" i="7" s="1"/>
  <c r="V186" i="7"/>
  <c r="N187" i="7"/>
  <c r="Q187" i="7" s="1"/>
  <c r="V187" i="7"/>
  <c r="N188" i="7"/>
  <c r="Q188" i="7" s="1"/>
  <c r="V188" i="7"/>
  <c r="N189" i="7"/>
  <c r="Q189" i="7" s="1"/>
  <c r="V189" i="7"/>
  <c r="N190" i="7"/>
  <c r="Q190" i="7" s="1"/>
  <c r="V190" i="7"/>
  <c r="N191" i="7"/>
  <c r="Q191" i="7" s="1"/>
  <c r="V191" i="7"/>
  <c r="N192" i="7"/>
  <c r="Q192" i="7" s="1"/>
  <c r="V192" i="7"/>
  <c r="N193" i="7"/>
  <c r="Q193" i="7" s="1"/>
  <c r="V193" i="7"/>
  <c r="N194" i="7"/>
  <c r="Q194" i="7" s="1"/>
  <c r="V194" i="7"/>
  <c r="N195" i="7"/>
  <c r="Q195" i="7" s="1"/>
  <c r="V195" i="7"/>
  <c r="N196" i="7"/>
  <c r="Q196" i="7" s="1"/>
  <c r="V196" i="7"/>
  <c r="N197" i="7"/>
  <c r="Q197" i="7" s="1"/>
  <c r="V197" i="7"/>
  <c r="N198" i="7"/>
  <c r="Q198" i="7" s="1"/>
  <c r="V198" i="7"/>
  <c r="N199" i="7"/>
  <c r="Q199" i="7" s="1"/>
  <c r="V199" i="7"/>
  <c r="N200" i="7"/>
  <c r="Q200" i="7" s="1"/>
  <c r="V200" i="7"/>
  <c r="N201" i="7"/>
  <c r="Q201" i="7" s="1"/>
  <c r="V201" i="7"/>
  <c r="N202" i="7"/>
  <c r="Q202" i="7" s="1"/>
  <c r="V202" i="7"/>
  <c r="N203" i="7"/>
  <c r="Q203" i="7" s="1"/>
  <c r="V203" i="7"/>
  <c r="N204" i="7"/>
  <c r="Q204" i="7" s="1"/>
  <c r="V204" i="7"/>
  <c r="N205" i="7"/>
  <c r="Q205" i="7" s="1"/>
  <c r="V205" i="7"/>
  <c r="N206" i="7"/>
  <c r="Q206" i="7" s="1"/>
  <c r="V206" i="7"/>
  <c r="N207" i="7"/>
  <c r="Q207" i="7" s="1"/>
  <c r="V207" i="7"/>
  <c r="N208" i="7"/>
  <c r="Q208" i="7" s="1"/>
  <c r="V208" i="7"/>
  <c r="N209" i="7"/>
  <c r="Q209" i="7" s="1"/>
  <c r="V209" i="7"/>
  <c r="N210" i="7"/>
  <c r="Q210" i="7" s="1"/>
  <c r="V210" i="7"/>
  <c r="N211" i="7"/>
  <c r="Q211" i="7" s="1"/>
  <c r="V211" i="7"/>
  <c r="N212" i="7"/>
  <c r="Q212" i="7" s="1"/>
  <c r="V212" i="7"/>
  <c r="N213" i="7"/>
  <c r="Q213" i="7" s="1"/>
  <c r="V213" i="7"/>
  <c r="N214" i="7"/>
  <c r="Q214" i="7" s="1"/>
  <c r="V214" i="7"/>
  <c r="N215" i="7"/>
  <c r="Q215" i="7" s="1"/>
  <c r="V215" i="7"/>
  <c r="N216" i="7"/>
  <c r="Q216" i="7" s="1"/>
  <c r="V216" i="7"/>
  <c r="N217" i="7"/>
  <c r="Q217" i="7" s="1"/>
  <c r="V217" i="7"/>
  <c r="N218" i="7"/>
  <c r="Q218" i="7" s="1"/>
  <c r="V218" i="7"/>
  <c r="N219" i="7"/>
  <c r="Q219" i="7" s="1"/>
  <c r="V219" i="7"/>
  <c r="N220" i="7"/>
  <c r="Q220" i="7" s="1"/>
  <c r="V220" i="7"/>
  <c r="N221" i="7"/>
  <c r="Q221" i="7" s="1"/>
  <c r="V221" i="7"/>
  <c r="N222" i="7"/>
  <c r="Q222" i="7" s="1"/>
  <c r="V222" i="7"/>
  <c r="N223" i="7"/>
  <c r="Q223" i="7" s="1"/>
  <c r="V223" i="7"/>
  <c r="N224" i="7"/>
  <c r="Q224" i="7" s="1"/>
  <c r="V224" i="7"/>
  <c r="N225" i="7"/>
  <c r="Q225" i="7" s="1"/>
  <c r="V225" i="7"/>
  <c r="N226" i="7"/>
  <c r="Q226" i="7" s="1"/>
  <c r="V226" i="7"/>
  <c r="N227" i="7"/>
  <c r="Q227" i="7" s="1"/>
  <c r="V227" i="7"/>
  <c r="N228" i="7"/>
  <c r="Q228" i="7" s="1"/>
  <c r="V228" i="7"/>
  <c r="N229" i="7"/>
  <c r="Q229" i="7" s="1"/>
  <c r="V229" i="7"/>
  <c r="N230" i="7"/>
  <c r="Q230" i="7" s="1"/>
  <c r="V230" i="7"/>
  <c r="N231" i="7"/>
  <c r="Q231" i="7" s="1"/>
  <c r="V231" i="7"/>
  <c r="N232" i="7"/>
  <c r="Q232" i="7" s="1"/>
  <c r="V232" i="7"/>
  <c r="N233" i="7"/>
  <c r="Q233" i="7" s="1"/>
  <c r="V233" i="7"/>
  <c r="N234" i="7"/>
  <c r="Q234" i="7" s="1"/>
  <c r="V234" i="7"/>
  <c r="N235" i="7"/>
  <c r="Q235" i="7" s="1"/>
  <c r="V235" i="7"/>
  <c r="N236" i="7"/>
  <c r="Q236" i="7" s="1"/>
  <c r="V236" i="7"/>
  <c r="N237" i="7"/>
  <c r="Q237" i="7" s="1"/>
  <c r="V237" i="7"/>
  <c r="N238" i="7"/>
  <c r="Q238" i="7" s="1"/>
  <c r="V238" i="7"/>
  <c r="N239" i="7"/>
  <c r="Q239" i="7" s="1"/>
  <c r="V239" i="7"/>
  <c r="N240" i="7"/>
  <c r="Q240" i="7" s="1"/>
  <c r="V240" i="7"/>
  <c r="N241" i="7"/>
  <c r="Q241" i="7" s="1"/>
  <c r="V241" i="7"/>
  <c r="N242" i="7"/>
  <c r="Q242" i="7" s="1"/>
  <c r="V242" i="7"/>
  <c r="N243" i="7"/>
  <c r="Q243" i="7" s="1"/>
  <c r="V243" i="7"/>
  <c r="N244" i="7"/>
  <c r="Q244" i="7" s="1"/>
  <c r="V244" i="7"/>
  <c r="N245" i="7"/>
  <c r="Q245" i="7" s="1"/>
  <c r="V245" i="7"/>
  <c r="N246" i="7"/>
  <c r="Q246" i="7" s="1"/>
  <c r="V246" i="7"/>
  <c r="N247" i="7"/>
  <c r="Q247" i="7" s="1"/>
  <c r="V247" i="7"/>
  <c r="N248" i="7"/>
  <c r="Q248" i="7" s="1"/>
  <c r="V248" i="7"/>
  <c r="N249" i="7"/>
  <c r="Q249" i="7" s="1"/>
  <c r="V249" i="7"/>
  <c r="N250" i="7"/>
  <c r="Q250" i="7" s="1"/>
  <c r="V250" i="7"/>
  <c r="N251" i="7"/>
  <c r="Q251" i="7" s="1"/>
  <c r="V251" i="7"/>
  <c r="N252" i="7"/>
  <c r="Q252" i="7" s="1"/>
  <c r="V252" i="7"/>
  <c r="N253" i="7"/>
  <c r="Q253" i="7" s="1"/>
  <c r="V253" i="7"/>
  <c r="N254" i="7"/>
  <c r="Q254" i="7" s="1"/>
  <c r="V254" i="7"/>
  <c r="N255" i="7"/>
  <c r="Q255" i="7" s="1"/>
  <c r="V255" i="7"/>
  <c r="N256" i="7"/>
  <c r="Q256" i="7" s="1"/>
  <c r="V256" i="7"/>
  <c r="N257" i="7"/>
  <c r="Q257" i="7" s="1"/>
  <c r="V257" i="7"/>
  <c r="N258" i="7"/>
  <c r="Q258" i="7" s="1"/>
  <c r="V258" i="7"/>
  <c r="N259" i="7"/>
  <c r="Q259" i="7" s="1"/>
  <c r="V259" i="7"/>
  <c r="N260" i="7"/>
  <c r="Q260" i="7" s="1"/>
  <c r="V260" i="7"/>
  <c r="N261" i="7"/>
  <c r="Q261" i="7" s="1"/>
  <c r="V261" i="7"/>
  <c r="N262" i="7"/>
  <c r="Q262" i="7" s="1"/>
  <c r="V262" i="7"/>
  <c r="N263" i="7"/>
  <c r="Q263" i="7" s="1"/>
  <c r="V263" i="7"/>
  <c r="N264" i="7"/>
  <c r="Q264" i="7" s="1"/>
  <c r="V264" i="7"/>
  <c r="N265" i="7"/>
  <c r="Q265" i="7" s="1"/>
  <c r="V265" i="7"/>
  <c r="N266" i="7"/>
  <c r="Q266" i="7" s="1"/>
  <c r="V266" i="7"/>
  <c r="N267" i="7"/>
  <c r="Q267" i="7" s="1"/>
  <c r="V267" i="7"/>
  <c r="N268" i="7"/>
  <c r="Q268" i="7" s="1"/>
  <c r="V268" i="7"/>
  <c r="N269" i="7"/>
  <c r="Q269" i="7" s="1"/>
  <c r="V269" i="7"/>
  <c r="N270" i="7"/>
  <c r="Q270" i="7" s="1"/>
  <c r="V270" i="7"/>
  <c r="N271" i="7"/>
  <c r="Q271" i="7" s="1"/>
  <c r="V271" i="7"/>
  <c r="N272" i="7"/>
  <c r="Q272" i="7" s="1"/>
  <c r="V272" i="7"/>
  <c r="N273" i="7"/>
  <c r="Q273" i="7" s="1"/>
  <c r="V273" i="7"/>
  <c r="N274" i="7"/>
  <c r="Q274" i="7" s="1"/>
  <c r="V274" i="7"/>
  <c r="N275" i="7"/>
  <c r="Q275" i="7" s="1"/>
  <c r="V275" i="7"/>
  <c r="N276" i="7"/>
  <c r="Q276" i="7" s="1"/>
  <c r="V276" i="7"/>
  <c r="N277" i="7"/>
  <c r="Q277" i="7" s="1"/>
  <c r="V277" i="7"/>
  <c r="N278" i="7"/>
  <c r="Q278" i="7" s="1"/>
  <c r="V278" i="7"/>
  <c r="N279" i="7"/>
  <c r="Q279" i="7" s="1"/>
  <c r="V279" i="7"/>
  <c r="N280" i="7"/>
  <c r="Q280" i="7" s="1"/>
  <c r="V280" i="7"/>
  <c r="N281" i="7"/>
  <c r="Q281" i="7" s="1"/>
  <c r="V281" i="7"/>
  <c r="N282" i="7"/>
  <c r="Q282" i="7" s="1"/>
  <c r="V282" i="7"/>
  <c r="N283" i="7"/>
  <c r="Q283" i="7" s="1"/>
  <c r="V283" i="7"/>
  <c r="N284" i="7"/>
  <c r="Q284" i="7" s="1"/>
  <c r="V284" i="7"/>
  <c r="N285" i="7"/>
  <c r="Q285" i="7" s="1"/>
  <c r="V285" i="7"/>
  <c r="N286" i="7"/>
  <c r="Q286" i="7" s="1"/>
  <c r="V286" i="7"/>
  <c r="N287" i="7"/>
  <c r="Q287" i="7" s="1"/>
  <c r="V287" i="7"/>
  <c r="N288" i="7"/>
  <c r="Q288" i="7" s="1"/>
  <c r="V288" i="7"/>
  <c r="N289" i="7"/>
  <c r="Q289" i="7" s="1"/>
  <c r="V289" i="7"/>
  <c r="N290" i="7"/>
  <c r="Q290" i="7" s="1"/>
  <c r="V290" i="7"/>
  <c r="N291" i="7"/>
  <c r="Q291" i="7" s="1"/>
  <c r="V291" i="7"/>
  <c r="N292" i="7"/>
  <c r="Q292" i="7" s="1"/>
  <c r="V292" i="7"/>
  <c r="N293" i="7"/>
  <c r="Q293" i="7" s="1"/>
  <c r="V293" i="7"/>
  <c r="N294" i="7"/>
  <c r="Q294" i="7" s="1"/>
  <c r="V294" i="7"/>
  <c r="N295" i="7"/>
  <c r="Q295" i="7" s="1"/>
  <c r="V295" i="7"/>
  <c r="N296" i="7"/>
  <c r="Q296" i="7" s="1"/>
  <c r="V296" i="7"/>
  <c r="N297" i="7"/>
  <c r="Q297" i="7" s="1"/>
  <c r="V297" i="7"/>
  <c r="N298" i="7"/>
  <c r="Q298" i="7" s="1"/>
  <c r="V298" i="7"/>
  <c r="N299" i="7"/>
  <c r="Q299" i="7" s="1"/>
  <c r="V299" i="7"/>
  <c r="N300" i="7"/>
  <c r="Q300" i="7" s="1"/>
  <c r="V300" i="7"/>
  <c r="N301" i="7"/>
  <c r="Q301" i="7" s="1"/>
  <c r="V301" i="7"/>
  <c r="N302" i="7"/>
  <c r="Q302" i="7" s="1"/>
  <c r="V302" i="7"/>
  <c r="N303" i="7"/>
  <c r="Q303" i="7" s="1"/>
  <c r="V303" i="7"/>
  <c r="N304" i="7"/>
  <c r="Q304" i="7" s="1"/>
  <c r="V304" i="7"/>
  <c r="N305" i="7"/>
  <c r="Q305" i="7" s="1"/>
  <c r="V305" i="7"/>
  <c r="N306" i="7"/>
  <c r="Q306" i="7" s="1"/>
  <c r="V306" i="7"/>
  <c r="N307" i="7"/>
  <c r="Q307" i="7" s="1"/>
  <c r="V307" i="7"/>
  <c r="N308" i="7"/>
  <c r="Q308" i="7" s="1"/>
  <c r="V308" i="7"/>
  <c r="N309" i="7"/>
  <c r="Q309" i="7" s="1"/>
  <c r="V309" i="7"/>
  <c r="N310" i="7"/>
  <c r="Q310" i="7" s="1"/>
  <c r="V310" i="7"/>
  <c r="N311" i="7"/>
  <c r="Q311" i="7" s="1"/>
  <c r="V311" i="7"/>
  <c r="N312" i="7"/>
  <c r="Q312" i="7" s="1"/>
  <c r="V312" i="7"/>
  <c r="N313" i="7"/>
  <c r="Q313" i="7" s="1"/>
  <c r="V313" i="7"/>
  <c r="N314" i="7"/>
  <c r="Q314" i="7" s="1"/>
  <c r="V314" i="7"/>
  <c r="N315" i="7"/>
  <c r="Q315" i="7" s="1"/>
  <c r="V315" i="7"/>
  <c r="N316" i="7"/>
  <c r="Q316" i="7" s="1"/>
  <c r="V316" i="7"/>
  <c r="N317" i="7"/>
  <c r="Q317" i="7" s="1"/>
  <c r="V317" i="7"/>
  <c r="N318" i="7"/>
  <c r="Q318" i="7" s="1"/>
  <c r="V318" i="7"/>
  <c r="N319" i="7"/>
  <c r="Q319" i="7" s="1"/>
  <c r="V319" i="7"/>
  <c r="N320" i="7"/>
  <c r="Q320" i="7" s="1"/>
  <c r="V320" i="7"/>
  <c r="N321" i="7"/>
  <c r="Q321" i="7" s="1"/>
  <c r="V321" i="7"/>
  <c r="N322" i="7"/>
  <c r="Q322" i="7" s="1"/>
  <c r="V322" i="7"/>
  <c r="N323" i="7"/>
  <c r="Q323" i="7" s="1"/>
  <c r="V323" i="7"/>
  <c r="N324" i="7"/>
  <c r="Q324" i="7" s="1"/>
  <c r="V324" i="7"/>
  <c r="N325" i="7"/>
  <c r="Q325" i="7" s="1"/>
  <c r="V325" i="7"/>
  <c r="N326" i="7"/>
  <c r="Q326" i="7" s="1"/>
  <c r="V326" i="7"/>
  <c r="N327" i="7"/>
  <c r="Q327" i="7" s="1"/>
  <c r="V327" i="7"/>
  <c r="N328" i="7"/>
  <c r="Q328" i="7" s="1"/>
  <c r="V328" i="7"/>
  <c r="N329" i="7"/>
  <c r="Q329" i="7" s="1"/>
  <c r="V329" i="7"/>
  <c r="N330" i="7"/>
  <c r="Q330" i="7" s="1"/>
  <c r="V330" i="7"/>
  <c r="N331" i="7"/>
  <c r="Q331" i="7" s="1"/>
  <c r="V331" i="7"/>
  <c r="N332" i="7"/>
  <c r="Q332" i="7" s="1"/>
  <c r="V332" i="7"/>
  <c r="N333" i="7"/>
  <c r="Q333" i="7" s="1"/>
  <c r="V333" i="7"/>
  <c r="N334" i="7"/>
  <c r="Q334" i="7" s="1"/>
  <c r="V334" i="7"/>
  <c r="N335" i="7"/>
  <c r="Q335" i="7" s="1"/>
  <c r="V335" i="7"/>
  <c r="N336" i="7"/>
  <c r="Q336" i="7" s="1"/>
  <c r="V336" i="7"/>
  <c r="N337" i="7"/>
  <c r="Q337" i="7" s="1"/>
  <c r="V337" i="7"/>
  <c r="N338" i="7"/>
  <c r="Q338" i="7" s="1"/>
  <c r="V338" i="7"/>
  <c r="N339" i="7"/>
  <c r="Q339" i="7" s="1"/>
  <c r="V339" i="7"/>
  <c r="N340" i="7"/>
  <c r="Q340" i="7" s="1"/>
  <c r="V340" i="7"/>
  <c r="N341" i="7"/>
  <c r="Q341" i="7" s="1"/>
  <c r="V341" i="7"/>
  <c r="N342" i="7"/>
  <c r="Q342" i="7" s="1"/>
  <c r="V342" i="7"/>
  <c r="N343" i="7"/>
  <c r="Q343" i="7" s="1"/>
  <c r="V343" i="7"/>
  <c r="N344" i="7"/>
  <c r="Q344" i="7" s="1"/>
  <c r="V344" i="7"/>
  <c r="N345" i="7"/>
  <c r="Q345" i="7" s="1"/>
  <c r="V345" i="7"/>
  <c r="N346" i="7"/>
  <c r="Q346" i="7" s="1"/>
  <c r="V346" i="7"/>
  <c r="N347" i="7"/>
  <c r="Q347" i="7" s="1"/>
  <c r="V347" i="7"/>
  <c r="N348" i="7"/>
  <c r="Q348" i="7" s="1"/>
  <c r="V348" i="7"/>
  <c r="N349" i="7"/>
  <c r="Q349" i="7" s="1"/>
  <c r="V349" i="7"/>
  <c r="N350" i="7"/>
  <c r="Q350" i="7" s="1"/>
  <c r="V350" i="7"/>
  <c r="N351" i="7"/>
  <c r="Q351" i="7" s="1"/>
  <c r="V351" i="7"/>
  <c r="N352" i="7"/>
  <c r="Q352" i="7" s="1"/>
  <c r="V352" i="7"/>
  <c r="N353" i="7"/>
  <c r="Q353" i="7" s="1"/>
  <c r="V353" i="7"/>
  <c r="N354" i="7"/>
  <c r="Q354" i="7" s="1"/>
  <c r="V354" i="7"/>
  <c r="N355" i="7"/>
  <c r="Q355" i="7" s="1"/>
  <c r="V355" i="7"/>
  <c r="N356" i="7"/>
  <c r="Q356" i="7" s="1"/>
  <c r="V356" i="7"/>
  <c r="N357" i="7"/>
  <c r="Q357" i="7" s="1"/>
  <c r="V357" i="7"/>
  <c r="N358" i="7"/>
  <c r="Q358" i="7" s="1"/>
  <c r="V358" i="7"/>
  <c r="N359" i="7"/>
  <c r="Q359" i="7" s="1"/>
  <c r="V359" i="7"/>
  <c r="N360" i="7"/>
  <c r="Q360" i="7" s="1"/>
  <c r="V360" i="7"/>
  <c r="N361" i="7"/>
  <c r="Q361" i="7" s="1"/>
  <c r="V361" i="7"/>
  <c r="N362" i="7"/>
  <c r="Q362" i="7" s="1"/>
  <c r="V362" i="7"/>
  <c r="N363" i="7"/>
  <c r="Q363" i="7" s="1"/>
  <c r="V363" i="7"/>
  <c r="N364" i="7"/>
  <c r="Q364" i="7" s="1"/>
  <c r="V364" i="7"/>
  <c r="N365" i="7"/>
  <c r="Q365" i="7" s="1"/>
  <c r="V365" i="7"/>
  <c r="N366" i="7"/>
  <c r="Q366" i="7" s="1"/>
  <c r="V366" i="7"/>
  <c r="N367" i="7"/>
  <c r="Q367" i="7" s="1"/>
  <c r="V367" i="7"/>
  <c r="N368" i="7"/>
  <c r="Q368" i="7" s="1"/>
  <c r="V368" i="7"/>
  <c r="N369" i="7"/>
  <c r="Q369" i="7" s="1"/>
  <c r="V369" i="7"/>
  <c r="N370" i="7"/>
  <c r="Q370" i="7" s="1"/>
  <c r="V370" i="7"/>
  <c r="N371" i="7"/>
  <c r="Q371" i="7" s="1"/>
  <c r="V371" i="7"/>
  <c r="N372" i="7"/>
  <c r="Q372" i="7" s="1"/>
  <c r="V372" i="7"/>
  <c r="N373" i="7"/>
  <c r="Q373" i="7" s="1"/>
  <c r="V373" i="7"/>
  <c r="N374" i="7"/>
  <c r="Q374" i="7" s="1"/>
  <c r="V374" i="7"/>
  <c r="N375" i="7"/>
  <c r="Q375" i="7" s="1"/>
  <c r="V375" i="7"/>
  <c r="N376" i="7"/>
  <c r="Q376" i="7" s="1"/>
  <c r="V376" i="7"/>
  <c r="N377" i="7"/>
  <c r="Q377" i="7" s="1"/>
  <c r="V377" i="7"/>
  <c r="N378" i="7"/>
  <c r="Q378" i="7" s="1"/>
  <c r="V378" i="7"/>
  <c r="N379" i="7"/>
  <c r="Q379" i="7" s="1"/>
  <c r="V379" i="7"/>
  <c r="N380" i="7"/>
  <c r="Q380" i="7" s="1"/>
  <c r="V380" i="7"/>
  <c r="N381" i="7"/>
  <c r="Q381" i="7" s="1"/>
  <c r="V381" i="7"/>
  <c r="N382" i="7"/>
  <c r="Q382" i="7" s="1"/>
  <c r="V382" i="7"/>
  <c r="N383" i="7"/>
  <c r="Q383" i="7" s="1"/>
  <c r="V383" i="7"/>
  <c r="N384" i="7"/>
  <c r="Q384" i="7" s="1"/>
  <c r="V384" i="7"/>
  <c r="N385" i="7"/>
  <c r="Q385" i="7" s="1"/>
  <c r="V385" i="7"/>
  <c r="N386" i="7"/>
  <c r="Q386" i="7" s="1"/>
  <c r="V386" i="7"/>
  <c r="N387" i="7"/>
  <c r="Q387" i="7" s="1"/>
  <c r="V387" i="7"/>
  <c r="N388" i="7"/>
  <c r="Q388" i="7" s="1"/>
  <c r="V388" i="7"/>
  <c r="N389" i="7"/>
  <c r="Q389" i="7" s="1"/>
  <c r="V389" i="7"/>
  <c r="N390" i="7"/>
  <c r="Q390" i="7" s="1"/>
  <c r="V390" i="7"/>
  <c r="N391" i="7"/>
  <c r="Q391" i="7" s="1"/>
  <c r="V391" i="7"/>
  <c r="N392" i="7"/>
  <c r="Q392" i="7" s="1"/>
  <c r="V392" i="7"/>
  <c r="N393" i="7"/>
  <c r="Q393" i="7" s="1"/>
  <c r="V393" i="7"/>
  <c r="N394" i="7"/>
  <c r="Q394" i="7" s="1"/>
  <c r="V394" i="7"/>
  <c r="N395" i="7"/>
  <c r="Q395" i="7" s="1"/>
  <c r="V395" i="7"/>
  <c r="N396" i="7"/>
  <c r="Q396" i="7" s="1"/>
  <c r="V396" i="7"/>
  <c r="N397" i="7"/>
  <c r="Q397" i="7" s="1"/>
  <c r="V397" i="7"/>
  <c r="N398" i="7"/>
  <c r="Q398" i="7" s="1"/>
  <c r="V398" i="7"/>
  <c r="N399" i="7"/>
  <c r="Q399" i="7" s="1"/>
  <c r="V399" i="7"/>
  <c r="N400" i="7"/>
  <c r="Q400" i="7" s="1"/>
  <c r="V400" i="7"/>
  <c r="N401" i="7"/>
  <c r="Q401" i="7" s="1"/>
  <c r="V401" i="7"/>
  <c r="N402" i="7"/>
  <c r="Q402" i="7" s="1"/>
  <c r="V402" i="7"/>
  <c r="N403" i="7"/>
  <c r="Q403" i="7" s="1"/>
  <c r="V403" i="7"/>
  <c r="N404" i="7"/>
  <c r="Q404" i="7" s="1"/>
  <c r="V404" i="7"/>
  <c r="N405" i="7"/>
  <c r="Q405" i="7" s="1"/>
  <c r="V405" i="7"/>
  <c r="N406" i="7"/>
  <c r="Q406" i="7" s="1"/>
  <c r="V406" i="7"/>
  <c r="N407" i="7"/>
  <c r="Q407" i="7" s="1"/>
  <c r="V407" i="7"/>
  <c r="N408" i="7"/>
  <c r="Q408" i="7" s="1"/>
  <c r="V408" i="7"/>
  <c r="N409" i="7"/>
  <c r="Q409" i="7" s="1"/>
  <c r="V409" i="7"/>
  <c r="N410" i="7"/>
  <c r="Q410" i="7" s="1"/>
  <c r="V410" i="7"/>
  <c r="N411" i="7"/>
  <c r="Q411" i="7" s="1"/>
  <c r="V411" i="7"/>
  <c r="N412" i="7"/>
  <c r="Q412" i="7" s="1"/>
  <c r="V412" i="7"/>
  <c r="N413" i="7"/>
  <c r="Q413" i="7" s="1"/>
  <c r="V413" i="7"/>
  <c r="N414" i="7"/>
  <c r="Q414" i="7" s="1"/>
  <c r="V414" i="7"/>
  <c r="N415" i="7"/>
  <c r="Q415" i="7" s="1"/>
  <c r="V415" i="7"/>
  <c r="N416" i="7"/>
  <c r="Q416" i="7" s="1"/>
  <c r="V416" i="7"/>
  <c r="N417" i="7"/>
  <c r="Q417" i="7" s="1"/>
  <c r="V417" i="7"/>
  <c r="N418" i="7"/>
  <c r="Q418" i="7" s="1"/>
  <c r="V418" i="7"/>
  <c r="N419" i="7"/>
  <c r="Q419" i="7" s="1"/>
  <c r="V419" i="7"/>
  <c r="N420" i="7"/>
  <c r="Q420" i="7" s="1"/>
  <c r="V420" i="7"/>
  <c r="N421" i="7"/>
  <c r="Q421" i="7" s="1"/>
  <c r="V421" i="7"/>
  <c r="N422" i="7"/>
  <c r="Q422" i="7" s="1"/>
  <c r="V422" i="7"/>
  <c r="N423" i="7"/>
  <c r="Q423" i="7" s="1"/>
  <c r="V423" i="7"/>
  <c r="N424" i="7"/>
  <c r="Q424" i="7" s="1"/>
  <c r="V424" i="7"/>
  <c r="N425" i="7"/>
  <c r="Q425" i="7" s="1"/>
  <c r="V425" i="7"/>
  <c r="N426" i="7"/>
  <c r="Q426" i="7" s="1"/>
  <c r="V426" i="7"/>
  <c r="N427" i="7"/>
  <c r="Q427" i="7" s="1"/>
  <c r="V427" i="7"/>
  <c r="N428" i="7"/>
  <c r="Q428" i="7" s="1"/>
  <c r="V428" i="7"/>
  <c r="N429" i="7"/>
  <c r="Q429" i="7" s="1"/>
  <c r="V429" i="7"/>
  <c r="N430" i="7"/>
  <c r="Q430" i="7" s="1"/>
  <c r="V430" i="7"/>
  <c r="N431" i="7"/>
  <c r="Q431" i="7" s="1"/>
  <c r="V431" i="7"/>
  <c r="N432" i="7"/>
  <c r="Q432" i="7" s="1"/>
  <c r="V432" i="7"/>
  <c r="N433" i="7"/>
  <c r="Q433" i="7" s="1"/>
  <c r="V433" i="7"/>
  <c r="N434" i="7"/>
  <c r="Q434" i="7" s="1"/>
  <c r="V434" i="7"/>
  <c r="N435" i="7"/>
  <c r="Q435" i="7" s="1"/>
  <c r="V435" i="7"/>
  <c r="N436" i="7"/>
  <c r="Q436" i="7" s="1"/>
  <c r="V436" i="7"/>
  <c r="N437" i="7"/>
  <c r="Q437" i="7" s="1"/>
  <c r="V437" i="7"/>
  <c r="N438" i="7"/>
  <c r="Q438" i="7" s="1"/>
  <c r="V438" i="7"/>
  <c r="N439" i="7"/>
  <c r="Q439" i="7" s="1"/>
  <c r="V439" i="7"/>
  <c r="N440" i="7"/>
  <c r="Q440" i="7" s="1"/>
  <c r="V440" i="7"/>
  <c r="N441" i="7"/>
  <c r="Q441" i="7" s="1"/>
  <c r="V441" i="7"/>
  <c r="N442" i="7"/>
  <c r="Q442" i="7" s="1"/>
  <c r="V442" i="7"/>
  <c r="N443" i="7"/>
  <c r="Q443" i="7" s="1"/>
  <c r="V443" i="7"/>
  <c r="N444" i="7"/>
  <c r="Q444" i="7" s="1"/>
  <c r="V444" i="7"/>
  <c r="N445" i="7"/>
  <c r="Q445" i="7" s="1"/>
  <c r="V445" i="7"/>
  <c r="N446" i="7"/>
  <c r="Q446" i="7" s="1"/>
  <c r="V446" i="7"/>
  <c r="N447" i="7"/>
  <c r="Q447" i="7" s="1"/>
  <c r="V447" i="7"/>
  <c r="N448" i="7"/>
  <c r="Q448" i="7" s="1"/>
  <c r="V448" i="7"/>
  <c r="N449" i="7"/>
  <c r="Q449" i="7" s="1"/>
  <c r="V449" i="7"/>
  <c r="N450" i="7"/>
  <c r="Q450" i="7" s="1"/>
  <c r="V450" i="7"/>
  <c r="N451" i="7"/>
  <c r="Q451" i="7" s="1"/>
  <c r="V451" i="7"/>
  <c r="N452" i="7"/>
  <c r="Q452" i="7" s="1"/>
  <c r="V452" i="7"/>
  <c r="N453" i="7"/>
  <c r="Q453" i="7" s="1"/>
  <c r="V453" i="7"/>
  <c r="N454" i="7"/>
  <c r="Q454" i="7" s="1"/>
  <c r="V454" i="7"/>
  <c r="N455" i="7"/>
  <c r="Q455" i="7" s="1"/>
  <c r="V455" i="7"/>
  <c r="N456" i="7"/>
  <c r="Q456" i="7" s="1"/>
  <c r="V456" i="7"/>
  <c r="N457" i="7"/>
  <c r="Q457" i="7" s="1"/>
  <c r="V457" i="7"/>
  <c r="N458" i="7"/>
  <c r="Q458" i="7" s="1"/>
  <c r="V458" i="7"/>
  <c r="N459" i="7"/>
  <c r="Q459" i="7" s="1"/>
  <c r="V459" i="7"/>
  <c r="N460" i="7"/>
  <c r="Q460" i="7" s="1"/>
  <c r="V460" i="7"/>
  <c r="N461" i="7"/>
  <c r="Q461" i="7" s="1"/>
  <c r="V461" i="7"/>
  <c r="N462" i="7"/>
  <c r="Q462" i="7" s="1"/>
  <c r="V462" i="7"/>
  <c r="N463" i="7"/>
  <c r="Q463" i="7" s="1"/>
  <c r="V463" i="7"/>
  <c r="N464" i="7"/>
  <c r="Q464" i="7" s="1"/>
  <c r="V464" i="7"/>
  <c r="N465" i="7"/>
  <c r="Q465" i="7" s="1"/>
  <c r="V465" i="7"/>
  <c r="N466" i="7"/>
  <c r="Q466" i="7" s="1"/>
  <c r="V466" i="7"/>
  <c r="N467" i="7"/>
  <c r="Q467" i="7" s="1"/>
  <c r="V467" i="7"/>
  <c r="N468" i="7"/>
  <c r="Q468" i="7" s="1"/>
  <c r="V468" i="7"/>
  <c r="N469" i="7"/>
  <c r="Q469" i="7" s="1"/>
  <c r="V469" i="7"/>
  <c r="N470" i="7"/>
  <c r="Q470" i="7" s="1"/>
  <c r="V470" i="7"/>
  <c r="N471" i="7"/>
  <c r="Q471" i="7" s="1"/>
  <c r="V471" i="7"/>
  <c r="N472" i="7"/>
  <c r="Q472" i="7" s="1"/>
  <c r="V472" i="7"/>
  <c r="N473" i="7"/>
  <c r="Q473" i="7" s="1"/>
  <c r="V473" i="7"/>
  <c r="N474" i="7"/>
  <c r="Q474" i="7" s="1"/>
  <c r="V474" i="7"/>
  <c r="N475" i="7"/>
  <c r="Q475" i="7" s="1"/>
  <c r="V475" i="7"/>
  <c r="N476" i="7"/>
  <c r="Q476" i="7" s="1"/>
  <c r="V476" i="7"/>
  <c r="N477" i="7"/>
  <c r="Q477" i="7" s="1"/>
  <c r="V477" i="7"/>
  <c r="N478" i="7"/>
  <c r="Q478" i="7" s="1"/>
  <c r="V478" i="7"/>
  <c r="N479" i="7"/>
  <c r="Q479" i="7" s="1"/>
  <c r="V479" i="7"/>
  <c r="N480" i="7"/>
  <c r="Q480" i="7" s="1"/>
  <c r="V480" i="7"/>
  <c r="N481" i="7"/>
  <c r="Q481" i="7" s="1"/>
  <c r="V481" i="7"/>
  <c r="N482" i="7"/>
  <c r="Q482" i="7" s="1"/>
  <c r="V482" i="7"/>
  <c r="N483" i="7"/>
  <c r="Q483" i="7" s="1"/>
  <c r="V483" i="7"/>
  <c r="N484" i="7"/>
  <c r="Q484" i="7" s="1"/>
  <c r="V484" i="7"/>
  <c r="N485" i="7"/>
  <c r="Q485" i="7" s="1"/>
  <c r="V485" i="7"/>
  <c r="N486" i="7"/>
  <c r="Q486" i="7" s="1"/>
  <c r="V486" i="7"/>
  <c r="N487" i="7"/>
  <c r="Q487" i="7" s="1"/>
  <c r="V487" i="7"/>
  <c r="N488" i="7"/>
  <c r="Q488" i="7" s="1"/>
  <c r="V488" i="7"/>
  <c r="N489" i="7"/>
  <c r="Q489" i="7" s="1"/>
  <c r="V489" i="7"/>
  <c r="N490" i="7"/>
  <c r="Q490" i="7" s="1"/>
  <c r="V490" i="7"/>
  <c r="N491" i="7"/>
  <c r="Q491" i="7" s="1"/>
  <c r="V491" i="7"/>
  <c r="N492" i="7"/>
  <c r="Q492" i="7" s="1"/>
  <c r="V492" i="7"/>
  <c r="N493" i="7"/>
  <c r="Q493" i="7" s="1"/>
  <c r="V493" i="7"/>
  <c r="N494" i="7"/>
  <c r="Q494" i="7" s="1"/>
  <c r="V494" i="7"/>
  <c r="N495" i="7"/>
  <c r="Q495" i="7" s="1"/>
  <c r="V495" i="7"/>
  <c r="N496" i="7"/>
  <c r="Q496" i="7" s="1"/>
  <c r="V496" i="7"/>
  <c r="N497" i="7"/>
  <c r="Q497" i="7" s="1"/>
  <c r="V497" i="7"/>
  <c r="N498" i="7"/>
  <c r="Q498" i="7" s="1"/>
  <c r="V498" i="7"/>
  <c r="N499" i="7"/>
  <c r="Q499" i="7" s="1"/>
  <c r="V499" i="7"/>
  <c r="N500" i="7"/>
  <c r="Q500" i="7" s="1"/>
  <c r="V500" i="7"/>
  <c r="N501" i="7"/>
  <c r="Q501" i="7" s="1"/>
  <c r="V501" i="7"/>
  <c r="N502" i="7"/>
  <c r="Q502" i="7" s="1"/>
  <c r="V502" i="7"/>
  <c r="N503" i="7"/>
  <c r="Q503" i="7" s="1"/>
  <c r="V503" i="7"/>
  <c r="N504" i="7"/>
  <c r="Q504" i="7" s="1"/>
  <c r="V504" i="7"/>
  <c r="N505" i="7"/>
  <c r="Q505" i="7" s="1"/>
  <c r="V505" i="7"/>
  <c r="N506" i="7"/>
  <c r="Q506" i="7" s="1"/>
  <c r="V506" i="7"/>
  <c r="N507" i="7"/>
  <c r="Q507" i="7" s="1"/>
  <c r="V507" i="7"/>
  <c r="N508" i="7"/>
  <c r="Q508" i="7" s="1"/>
  <c r="V508" i="7"/>
  <c r="N509" i="7"/>
  <c r="Q509" i="7" s="1"/>
  <c r="V509" i="7"/>
  <c r="N510" i="7"/>
  <c r="Q510" i="7" s="1"/>
  <c r="V510" i="7"/>
  <c r="N511" i="7"/>
  <c r="Q511" i="7" s="1"/>
  <c r="V511" i="7"/>
  <c r="N512" i="7"/>
  <c r="Q512" i="7" s="1"/>
  <c r="V512" i="7"/>
  <c r="N513" i="7"/>
  <c r="Q513" i="7" s="1"/>
  <c r="V513" i="7"/>
  <c r="N514" i="7"/>
  <c r="Q514" i="7" s="1"/>
  <c r="V514" i="7"/>
  <c r="N515" i="7"/>
  <c r="Q515" i="7" s="1"/>
  <c r="V515" i="7"/>
  <c r="N516" i="7"/>
  <c r="Q516" i="7" s="1"/>
  <c r="V516" i="7"/>
  <c r="N517" i="7"/>
  <c r="Q517" i="7" s="1"/>
  <c r="V517" i="7"/>
  <c r="N518" i="7"/>
  <c r="Q518" i="7" s="1"/>
  <c r="V518" i="7"/>
  <c r="N519" i="7"/>
  <c r="Q519" i="7" s="1"/>
  <c r="V519" i="7"/>
  <c r="N520" i="7"/>
  <c r="Q520" i="7" s="1"/>
  <c r="V520" i="7"/>
  <c r="N521" i="7"/>
  <c r="Q521" i="7" s="1"/>
  <c r="V521" i="7"/>
  <c r="N522" i="7"/>
  <c r="Q522" i="7" s="1"/>
  <c r="V522" i="7"/>
  <c r="N523" i="7"/>
  <c r="Q523" i="7" s="1"/>
  <c r="V523" i="7"/>
  <c r="N524" i="7"/>
  <c r="Q524" i="7" s="1"/>
  <c r="V524" i="7"/>
  <c r="N525" i="7"/>
  <c r="Q525" i="7" s="1"/>
  <c r="V525" i="7"/>
  <c r="N526" i="7"/>
  <c r="Q526" i="7" s="1"/>
  <c r="V526" i="7"/>
  <c r="N527" i="7"/>
  <c r="Q527" i="7" s="1"/>
  <c r="V527" i="7"/>
  <c r="N528" i="7"/>
  <c r="Q528" i="7" s="1"/>
  <c r="V528" i="7"/>
  <c r="N529" i="7"/>
  <c r="Q529" i="7" s="1"/>
  <c r="V529" i="7"/>
  <c r="N530" i="7"/>
  <c r="Q530" i="7" s="1"/>
  <c r="V530" i="7"/>
  <c r="N531" i="7"/>
  <c r="Q531" i="7" s="1"/>
  <c r="V531" i="7"/>
  <c r="N532" i="7"/>
  <c r="Q532" i="7" s="1"/>
  <c r="V532" i="7"/>
  <c r="N533" i="7"/>
  <c r="Q533" i="7" s="1"/>
  <c r="V533" i="7"/>
  <c r="N534" i="7"/>
  <c r="Q534" i="7" s="1"/>
  <c r="V534" i="7"/>
  <c r="N535" i="7"/>
  <c r="Q535" i="7" s="1"/>
  <c r="V535" i="7"/>
  <c r="N536" i="7"/>
  <c r="Q536" i="7" s="1"/>
  <c r="V536" i="7"/>
  <c r="N537" i="7"/>
  <c r="Q537" i="7" s="1"/>
  <c r="V537" i="7"/>
  <c r="N538" i="7"/>
  <c r="Q538" i="7" s="1"/>
  <c r="V538" i="7"/>
  <c r="N539" i="7"/>
  <c r="Q539" i="7" s="1"/>
  <c r="V539" i="7"/>
  <c r="N540" i="7"/>
  <c r="Q540" i="7" s="1"/>
  <c r="V540" i="7"/>
  <c r="N541" i="7"/>
  <c r="Q541" i="7" s="1"/>
  <c r="V541" i="7"/>
  <c r="N542" i="7"/>
  <c r="Q542" i="7" s="1"/>
  <c r="V542" i="7"/>
  <c r="N543" i="7"/>
  <c r="Q543" i="7" s="1"/>
  <c r="V543" i="7"/>
  <c r="N544" i="7"/>
  <c r="Q544" i="7" s="1"/>
  <c r="V544" i="7"/>
  <c r="N545" i="7"/>
  <c r="Q545" i="7" s="1"/>
  <c r="V545" i="7"/>
  <c r="N546" i="7"/>
  <c r="Q546" i="7" s="1"/>
  <c r="V546" i="7"/>
  <c r="N547" i="7"/>
  <c r="Q547" i="7" s="1"/>
  <c r="V547" i="7"/>
  <c r="N548" i="7"/>
  <c r="Q548" i="7" s="1"/>
  <c r="V548" i="7"/>
  <c r="N549" i="7"/>
  <c r="Q549" i="7" s="1"/>
  <c r="V549" i="7"/>
  <c r="N550" i="7"/>
  <c r="Q550" i="7" s="1"/>
  <c r="V550" i="7"/>
  <c r="N551" i="7"/>
  <c r="Q551" i="7" s="1"/>
  <c r="V551" i="7"/>
  <c r="N552" i="7"/>
  <c r="Q552" i="7" s="1"/>
  <c r="V552" i="7"/>
  <c r="N553" i="7"/>
  <c r="Q553" i="7" s="1"/>
  <c r="V553" i="7"/>
  <c r="N554" i="7"/>
  <c r="Q554" i="7" s="1"/>
  <c r="V554" i="7"/>
  <c r="N555" i="7"/>
  <c r="Q555" i="7" s="1"/>
  <c r="V555" i="7"/>
  <c r="N556" i="7"/>
  <c r="Q556" i="7" s="1"/>
  <c r="V556" i="7"/>
  <c r="N557" i="7"/>
  <c r="Q557" i="7" s="1"/>
  <c r="V557" i="7"/>
  <c r="N558" i="7"/>
  <c r="Q558" i="7" s="1"/>
  <c r="V558" i="7"/>
  <c r="N559" i="7"/>
  <c r="Q559" i="7" s="1"/>
  <c r="V559" i="7"/>
  <c r="N560" i="7"/>
  <c r="Q560" i="7" s="1"/>
  <c r="V560" i="7"/>
  <c r="N561" i="7"/>
  <c r="Q561" i="7" s="1"/>
  <c r="V561" i="7"/>
  <c r="N562" i="7"/>
  <c r="Q562" i="7" s="1"/>
  <c r="V562" i="7"/>
  <c r="N563" i="7"/>
  <c r="Q563" i="7" s="1"/>
  <c r="V563" i="7"/>
  <c r="N564" i="7"/>
  <c r="Q564" i="7" s="1"/>
  <c r="V564" i="7"/>
  <c r="N565" i="7"/>
  <c r="Q565" i="7" s="1"/>
  <c r="V565" i="7"/>
  <c r="N566" i="7"/>
  <c r="Q566" i="7" s="1"/>
  <c r="V566" i="7"/>
  <c r="N567" i="7"/>
  <c r="Q567" i="7" s="1"/>
  <c r="V567" i="7"/>
  <c r="N568" i="7"/>
  <c r="Q568" i="7" s="1"/>
  <c r="V568" i="7"/>
  <c r="N569" i="7"/>
  <c r="Q569" i="7" s="1"/>
  <c r="V569" i="7"/>
  <c r="N570" i="7"/>
  <c r="Q570" i="7" s="1"/>
  <c r="V570" i="7"/>
  <c r="N571" i="7"/>
  <c r="Q571" i="7" s="1"/>
  <c r="V571" i="7"/>
  <c r="N572" i="7"/>
  <c r="Q572" i="7" s="1"/>
  <c r="V572" i="7"/>
  <c r="N573" i="7"/>
  <c r="Q573" i="7" s="1"/>
  <c r="V573" i="7"/>
  <c r="N574" i="7"/>
  <c r="Q574" i="7" s="1"/>
  <c r="V574" i="7"/>
  <c r="N575" i="7"/>
  <c r="Q575" i="7" s="1"/>
  <c r="V575" i="7"/>
  <c r="N576" i="7"/>
  <c r="Q576" i="7" s="1"/>
  <c r="V576" i="7"/>
  <c r="N577" i="7"/>
  <c r="Q577" i="7" s="1"/>
  <c r="V577" i="7"/>
  <c r="N578" i="7"/>
  <c r="Q578" i="7" s="1"/>
  <c r="V578" i="7"/>
  <c r="N579" i="7"/>
  <c r="Q579" i="7" s="1"/>
  <c r="V579" i="7"/>
  <c r="N580" i="7"/>
  <c r="Q580" i="7" s="1"/>
  <c r="V580" i="7"/>
  <c r="N581" i="7"/>
  <c r="Q581" i="7" s="1"/>
  <c r="V581" i="7"/>
  <c r="N582" i="7"/>
  <c r="Q582" i="7" s="1"/>
  <c r="V582" i="7"/>
  <c r="N583" i="7"/>
  <c r="Q583" i="7" s="1"/>
  <c r="V583" i="7"/>
  <c r="N584" i="7"/>
  <c r="Q584" i="7" s="1"/>
  <c r="V584" i="7"/>
  <c r="N585" i="7"/>
  <c r="Q585" i="7" s="1"/>
  <c r="V585" i="7"/>
  <c r="N586" i="7"/>
  <c r="Q586" i="7" s="1"/>
  <c r="V586" i="7"/>
  <c r="N587" i="7"/>
  <c r="Q587" i="7" s="1"/>
  <c r="V587" i="7"/>
  <c r="N588" i="7"/>
  <c r="Q588" i="7" s="1"/>
  <c r="V588" i="7"/>
  <c r="N589" i="7"/>
  <c r="Q589" i="7" s="1"/>
  <c r="V589" i="7"/>
  <c r="N590" i="7"/>
  <c r="Q590" i="7" s="1"/>
  <c r="V590" i="7"/>
  <c r="N591" i="7"/>
  <c r="Q591" i="7" s="1"/>
  <c r="V591" i="7"/>
  <c r="N592" i="7"/>
  <c r="Q592" i="7" s="1"/>
  <c r="V592" i="7"/>
  <c r="N593" i="7"/>
  <c r="Q593" i="7" s="1"/>
  <c r="V593" i="7"/>
  <c r="N594" i="7"/>
  <c r="Q594" i="7" s="1"/>
  <c r="V594" i="7"/>
  <c r="N595" i="7"/>
  <c r="Q595" i="7" s="1"/>
  <c r="V595" i="7"/>
  <c r="N596" i="7"/>
  <c r="Q596" i="7" s="1"/>
  <c r="V596" i="7"/>
  <c r="N597" i="7"/>
  <c r="Q597" i="7" s="1"/>
  <c r="V597" i="7"/>
  <c r="N598" i="7"/>
  <c r="Q598" i="7" s="1"/>
  <c r="V598" i="7"/>
  <c r="N599" i="7"/>
  <c r="Q599" i="7" s="1"/>
  <c r="V599" i="7"/>
  <c r="N600" i="7"/>
  <c r="Q600" i="7" s="1"/>
  <c r="V600" i="7"/>
  <c r="V2" i="7"/>
  <c r="X2" i="7" s="1"/>
  <c r="AJ14" i="5" l="1"/>
  <c r="D3" i="14" s="1"/>
  <c r="AD2" i="5"/>
  <c r="T598" i="7"/>
  <c r="S598" i="7"/>
  <c r="T590" i="7"/>
  <c r="S590" i="7"/>
  <c r="T586" i="7"/>
  <c r="S586" i="7"/>
  <c r="T578" i="7"/>
  <c r="S578" i="7"/>
  <c r="T570" i="7"/>
  <c r="S570" i="7"/>
  <c r="T566" i="7"/>
  <c r="S566" i="7"/>
  <c r="T558" i="7"/>
  <c r="S558" i="7"/>
  <c r="T550" i="7"/>
  <c r="S550" i="7"/>
  <c r="T542" i="7"/>
  <c r="S542" i="7"/>
  <c r="T534" i="7"/>
  <c r="S534" i="7"/>
  <c r="T526" i="7"/>
  <c r="S526" i="7"/>
  <c r="T506" i="7"/>
  <c r="S506" i="7"/>
  <c r="T597" i="7"/>
  <c r="S597" i="7"/>
  <c r="T593" i="7"/>
  <c r="S593" i="7"/>
  <c r="T589" i="7"/>
  <c r="S589" i="7"/>
  <c r="T585" i="7"/>
  <c r="S585" i="7"/>
  <c r="T581" i="7"/>
  <c r="S581" i="7"/>
  <c r="S577" i="7"/>
  <c r="X577" i="7" s="1"/>
  <c r="T577" i="7"/>
  <c r="T573" i="7"/>
  <c r="S573" i="7"/>
  <c r="T569" i="7"/>
  <c r="S569" i="7"/>
  <c r="T565" i="7"/>
  <c r="S565" i="7"/>
  <c r="T561" i="7"/>
  <c r="S561" i="7"/>
  <c r="T557" i="7"/>
  <c r="S557" i="7"/>
  <c r="T553" i="7"/>
  <c r="S553" i="7"/>
  <c r="T549" i="7"/>
  <c r="S549" i="7"/>
  <c r="T545" i="7"/>
  <c r="S545" i="7"/>
  <c r="T541" i="7"/>
  <c r="S541" i="7"/>
  <c r="T537" i="7"/>
  <c r="S537" i="7"/>
  <c r="T533" i="7"/>
  <c r="S533" i="7"/>
  <c r="T529" i="7"/>
  <c r="S529" i="7"/>
  <c r="T525" i="7"/>
  <c r="S525" i="7"/>
  <c r="R521" i="7"/>
  <c r="T521" i="7"/>
  <c r="S521" i="7"/>
  <c r="X521" i="7" s="1"/>
  <c r="T517" i="7"/>
  <c r="S517" i="7"/>
  <c r="S513" i="7"/>
  <c r="T513" i="7"/>
  <c r="R509" i="7"/>
  <c r="T509" i="7"/>
  <c r="S509" i="7"/>
  <c r="T505" i="7"/>
  <c r="S505" i="7"/>
  <c r="T501" i="7"/>
  <c r="S501" i="7"/>
  <c r="T497" i="7"/>
  <c r="S497" i="7"/>
  <c r="R493" i="7"/>
  <c r="T493" i="7"/>
  <c r="S493" i="7"/>
  <c r="R489" i="7"/>
  <c r="T489" i="7"/>
  <c r="S489" i="7"/>
  <c r="T485" i="7"/>
  <c r="S485" i="7"/>
  <c r="S481" i="7"/>
  <c r="X481" i="7" s="1"/>
  <c r="T481" i="7"/>
  <c r="T477" i="7"/>
  <c r="S477" i="7"/>
  <c r="T473" i="7"/>
  <c r="S473" i="7"/>
  <c r="T469" i="7"/>
  <c r="S469" i="7"/>
  <c r="T465" i="7"/>
  <c r="S465" i="7"/>
  <c r="T461" i="7"/>
  <c r="S461" i="7"/>
  <c r="T457" i="7"/>
  <c r="S457" i="7"/>
  <c r="R453" i="7"/>
  <c r="T453" i="7"/>
  <c r="S453" i="7"/>
  <c r="S449" i="7"/>
  <c r="T449" i="7"/>
  <c r="T445" i="7"/>
  <c r="S445" i="7"/>
  <c r="R441" i="7"/>
  <c r="T441" i="7"/>
  <c r="S441" i="7"/>
  <c r="T437" i="7"/>
  <c r="S437" i="7"/>
  <c r="T433" i="7"/>
  <c r="S433" i="7"/>
  <c r="T429" i="7"/>
  <c r="S429" i="7"/>
  <c r="T425" i="7"/>
  <c r="S425" i="7"/>
  <c r="T421" i="7"/>
  <c r="S421" i="7"/>
  <c r="R417" i="7"/>
  <c r="S417" i="7"/>
  <c r="T417" i="7"/>
  <c r="T413" i="7"/>
  <c r="S413" i="7"/>
  <c r="T409" i="7"/>
  <c r="S409" i="7"/>
  <c r="R405" i="7"/>
  <c r="T405" i="7"/>
  <c r="S405" i="7"/>
  <c r="T401" i="7"/>
  <c r="S401" i="7"/>
  <c r="R397" i="7"/>
  <c r="T397" i="7"/>
  <c r="S397" i="7"/>
  <c r="R393" i="7"/>
  <c r="T393" i="7"/>
  <c r="S393" i="7"/>
  <c r="T389" i="7"/>
  <c r="S389" i="7"/>
  <c r="R385" i="7"/>
  <c r="S385" i="7"/>
  <c r="T385" i="7"/>
  <c r="T381" i="7"/>
  <c r="S381" i="7"/>
  <c r="S377" i="7"/>
  <c r="T377" i="7"/>
  <c r="T373" i="7"/>
  <c r="S373" i="7"/>
  <c r="T369" i="7"/>
  <c r="S369" i="7"/>
  <c r="T365" i="7"/>
  <c r="S365" i="7"/>
  <c r="R361" i="7"/>
  <c r="T361" i="7"/>
  <c r="S361" i="7"/>
  <c r="T357" i="7"/>
  <c r="S357" i="7"/>
  <c r="S353" i="7"/>
  <c r="X353" i="7" s="1"/>
  <c r="T353" i="7"/>
  <c r="R349" i="7"/>
  <c r="T349" i="7"/>
  <c r="S349" i="7"/>
  <c r="S345" i="7"/>
  <c r="T345" i="7"/>
  <c r="T341" i="7"/>
  <c r="S341" i="7"/>
  <c r="R337" i="7"/>
  <c r="T337" i="7"/>
  <c r="S337" i="7"/>
  <c r="T333" i="7"/>
  <c r="S333" i="7"/>
  <c r="T329" i="7"/>
  <c r="S329" i="7"/>
  <c r="R325" i="7"/>
  <c r="T325" i="7"/>
  <c r="S325" i="7"/>
  <c r="S321" i="7"/>
  <c r="T321" i="7"/>
  <c r="T317" i="7"/>
  <c r="S317" i="7"/>
  <c r="S313" i="7"/>
  <c r="T313" i="7"/>
  <c r="T309" i="7"/>
  <c r="S309" i="7"/>
  <c r="T305" i="7"/>
  <c r="S305" i="7"/>
  <c r="R301" i="7"/>
  <c r="T301" i="7"/>
  <c r="S301" i="7"/>
  <c r="T297" i="7"/>
  <c r="S297" i="7"/>
  <c r="T293" i="7"/>
  <c r="S293" i="7"/>
  <c r="S289" i="7"/>
  <c r="T289" i="7"/>
  <c r="T285" i="7"/>
  <c r="S285" i="7"/>
  <c r="S281" i="7"/>
  <c r="X281" i="7" s="1"/>
  <c r="T281" i="7"/>
  <c r="T277" i="7"/>
  <c r="S277" i="7"/>
  <c r="T273" i="7"/>
  <c r="S273" i="7"/>
  <c r="T269" i="7"/>
  <c r="S269" i="7"/>
  <c r="T265" i="7"/>
  <c r="S265" i="7"/>
  <c r="T261" i="7"/>
  <c r="S261" i="7"/>
  <c r="S257" i="7"/>
  <c r="T257" i="7"/>
  <c r="T253" i="7"/>
  <c r="S253" i="7"/>
  <c r="S249" i="7"/>
  <c r="X249" i="7" s="1"/>
  <c r="T249" i="7"/>
  <c r="T245" i="7"/>
  <c r="S245" i="7"/>
  <c r="T241" i="7"/>
  <c r="S241" i="7"/>
  <c r="T237" i="7"/>
  <c r="S237" i="7"/>
  <c r="T233" i="7"/>
  <c r="S233" i="7"/>
  <c r="T229" i="7"/>
  <c r="S229" i="7"/>
  <c r="S225" i="7"/>
  <c r="T225" i="7"/>
  <c r="T221" i="7"/>
  <c r="S221" i="7"/>
  <c r="S217" i="7"/>
  <c r="X217" i="7" s="1"/>
  <c r="T217" i="7"/>
  <c r="T213" i="7"/>
  <c r="S213" i="7"/>
  <c r="T209" i="7"/>
  <c r="S209" i="7"/>
  <c r="R205" i="7"/>
  <c r="T205" i="7"/>
  <c r="S205" i="7"/>
  <c r="T201" i="7"/>
  <c r="S201" i="7"/>
  <c r="T197" i="7"/>
  <c r="S197" i="7"/>
  <c r="S193" i="7"/>
  <c r="T193" i="7"/>
  <c r="T189" i="7"/>
  <c r="S189" i="7"/>
  <c r="S185" i="7"/>
  <c r="T185" i="7"/>
  <c r="T181" i="7"/>
  <c r="S181" i="7"/>
  <c r="R177" i="7"/>
  <c r="T177" i="7"/>
  <c r="S177" i="7"/>
  <c r="T173" i="7"/>
  <c r="S173" i="7"/>
  <c r="T169" i="7"/>
  <c r="S169" i="7"/>
  <c r="T165" i="7"/>
  <c r="S165" i="7"/>
  <c r="S161" i="7"/>
  <c r="T161" i="7"/>
  <c r="R157" i="7"/>
  <c r="T157" i="7"/>
  <c r="S157" i="7"/>
  <c r="S153" i="7"/>
  <c r="T153" i="7"/>
  <c r="T149" i="7"/>
  <c r="S149" i="7"/>
  <c r="T145" i="7"/>
  <c r="S145" i="7"/>
  <c r="T141" i="7"/>
  <c r="S141" i="7"/>
  <c r="R137" i="7"/>
  <c r="T137" i="7"/>
  <c r="S137" i="7"/>
  <c r="T133" i="7"/>
  <c r="S133" i="7"/>
  <c r="S129" i="7"/>
  <c r="X129" i="7" s="1"/>
  <c r="T129" i="7"/>
  <c r="R125" i="7"/>
  <c r="T125" i="7"/>
  <c r="S125" i="7"/>
  <c r="S121" i="7"/>
  <c r="T121" i="7"/>
  <c r="T117" i="7"/>
  <c r="S117" i="7"/>
  <c r="T113" i="7"/>
  <c r="S113" i="7"/>
  <c r="T109" i="7"/>
  <c r="S109" i="7"/>
  <c r="T105" i="7"/>
  <c r="S105" i="7"/>
  <c r="T101" i="7"/>
  <c r="S101" i="7"/>
  <c r="S97" i="7"/>
  <c r="T97" i="7"/>
  <c r="T93" i="7"/>
  <c r="S93" i="7"/>
  <c r="S89" i="7"/>
  <c r="T89" i="7"/>
  <c r="R85" i="7"/>
  <c r="T85" i="7"/>
  <c r="S85" i="7"/>
  <c r="T81" i="7"/>
  <c r="S81" i="7"/>
  <c r="S77" i="7"/>
  <c r="T77" i="7"/>
  <c r="S73" i="7"/>
  <c r="T73" i="7"/>
  <c r="R69" i="7"/>
  <c r="S69" i="7"/>
  <c r="T69" i="7"/>
  <c r="S65" i="7"/>
  <c r="T65" i="7"/>
  <c r="S61" i="7"/>
  <c r="T61" i="7"/>
  <c r="S57" i="7"/>
  <c r="T57" i="7"/>
  <c r="R53" i="7"/>
  <c r="S53" i="7"/>
  <c r="T53" i="7"/>
  <c r="S49" i="7"/>
  <c r="T49" i="7"/>
  <c r="R45" i="7"/>
  <c r="S45" i="7"/>
  <c r="T45" i="7"/>
  <c r="S41" i="7"/>
  <c r="T41" i="7"/>
  <c r="S37" i="7"/>
  <c r="T37" i="7"/>
  <c r="S33" i="7"/>
  <c r="T33" i="7"/>
  <c r="R29" i="7"/>
  <c r="S29" i="7"/>
  <c r="X29" i="7" s="1"/>
  <c r="T29" i="7"/>
  <c r="S25" i="7"/>
  <c r="T25" i="7"/>
  <c r="S21" i="7"/>
  <c r="T21" i="7"/>
  <c r="S17" i="7"/>
  <c r="T17" i="7"/>
  <c r="S13" i="7"/>
  <c r="X13" i="7" s="1"/>
  <c r="T13" i="7"/>
  <c r="S9" i="7"/>
  <c r="T9" i="7"/>
  <c r="S5" i="7"/>
  <c r="T5" i="7"/>
  <c r="T600" i="7"/>
  <c r="S600" i="7"/>
  <c r="T592" i="7"/>
  <c r="S592" i="7"/>
  <c r="T588" i="7"/>
  <c r="S588" i="7"/>
  <c r="T584" i="7"/>
  <c r="S584" i="7"/>
  <c r="T580" i="7"/>
  <c r="S580" i="7"/>
  <c r="T576" i="7"/>
  <c r="S576" i="7"/>
  <c r="T572" i="7"/>
  <c r="S572" i="7"/>
  <c r="T568" i="7"/>
  <c r="S568" i="7"/>
  <c r="T564" i="7"/>
  <c r="S564" i="7"/>
  <c r="T560" i="7"/>
  <c r="S560" i="7"/>
  <c r="T556" i="7"/>
  <c r="S556" i="7"/>
  <c r="T552" i="7"/>
  <c r="S552" i="7"/>
  <c r="T548" i="7"/>
  <c r="S548" i="7"/>
  <c r="T544" i="7"/>
  <c r="S544" i="7"/>
  <c r="T540" i="7"/>
  <c r="S540" i="7"/>
  <c r="T536" i="7"/>
  <c r="S536" i="7"/>
  <c r="T532" i="7"/>
  <c r="S532" i="7"/>
  <c r="T528" i="7"/>
  <c r="S528" i="7"/>
  <c r="T524" i="7"/>
  <c r="S524" i="7"/>
  <c r="T520" i="7"/>
  <c r="S520" i="7"/>
  <c r="T516" i="7"/>
  <c r="S516" i="7"/>
  <c r="T512" i="7"/>
  <c r="S512" i="7"/>
  <c r="T508" i="7"/>
  <c r="S508" i="7"/>
  <c r="T504" i="7"/>
  <c r="S504" i="7"/>
  <c r="T500" i="7"/>
  <c r="S500" i="7"/>
  <c r="T496" i="7"/>
  <c r="S496" i="7"/>
  <c r="T492" i="7"/>
  <c r="S492" i="7"/>
  <c r="T488" i="7"/>
  <c r="S488" i="7"/>
  <c r="X488" i="7" s="1"/>
  <c r="T484" i="7"/>
  <c r="S484" i="7"/>
  <c r="S480" i="7"/>
  <c r="T480" i="7"/>
  <c r="T476" i="7"/>
  <c r="S476" i="7"/>
  <c r="S472" i="7"/>
  <c r="T472" i="7"/>
  <c r="T468" i="7"/>
  <c r="S468" i="7"/>
  <c r="T464" i="7"/>
  <c r="S464" i="7"/>
  <c r="T460" i="7"/>
  <c r="S460" i="7"/>
  <c r="T456" i="7"/>
  <c r="S456" i="7"/>
  <c r="X456" i="7" s="1"/>
  <c r="T452" i="7"/>
  <c r="S452" i="7"/>
  <c r="S448" i="7"/>
  <c r="T448" i="7"/>
  <c r="T444" i="7"/>
  <c r="S444" i="7"/>
  <c r="S440" i="7"/>
  <c r="T440" i="7"/>
  <c r="T436" i="7"/>
  <c r="S436" i="7"/>
  <c r="T432" i="7"/>
  <c r="S432" i="7"/>
  <c r="T428" i="7"/>
  <c r="S428" i="7"/>
  <c r="T424" i="7"/>
  <c r="S424" i="7"/>
  <c r="X424" i="7" s="1"/>
  <c r="T420" i="7"/>
  <c r="S420" i="7"/>
  <c r="R416" i="7"/>
  <c r="S416" i="7"/>
  <c r="X416" i="7" s="1"/>
  <c r="T416" i="7"/>
  <c r="T412" i="7"/>
  <c r="S412" i="7"/>
  <c r="S408" i="7"/>
  <c r="X408" i="7" s="1"/>
  <c r="T408" i="7"/>
  <c r="T404" i="7"/>
  <c r="S404" i="7"/>
  <c r="T400" i="7"/>
  <c r="S400" i="7"/>
  <c r="T396" i="7"/>
  <c r="S396" i="7"/>
  <c r="T392" i="7"/>
  <c r="S392" i="7"/>
  <c r="T388" i="7"/>
  <c r="S388" i="7"/>
  <c r="S384" i="7"/>
  <c r="X384" i="7" s="1"/>
  <c r="T384" i="7"/>
  <c r="T380" i="7"/>
  <c r="S380" i="7"/>
  <c r="S376" i="7"/>
  <c r="X376" i="7" s="1"/>
  <c r="T376" i="7"/>
  <c r="T372" i="7"/>
  <c r="S372" i="7"/>
  <c r="T368" i="7"/>
  <c r="S368" i="7"/>
  <c r="T364" i="7"/>
  <c r="S364" i="7"/>
  <c r="T360" i="7"/>
  <c r="S360" i="7"/>
  <c r="T356" i="7"/>
  <c r="S356" i="7"/>
  <c r="S352" i="7"/>
  <c r="X352" i="7" s="1"/>
  <c r="T352" i="7"/>
  <c r="T348" i="7"/>
  <c r="S348" i="7"/>
  <c r="S344" i="7"/>
  <c r="X344" i="7" s="1"/>
  <c r="T344" i="7"/>
  <c r="T340" i="7"/>
  <c r="S340" i="7"/>
  <c r="T336" i="7"/>
  <c r="S336" i="7"/>
  <c r="T332" i="7"/>
  <c r="S332" i="7"/>
  <c r="T328" i="7"/>
  <c r="S328" i="7"/>
  <c r="T324" i="7"/>
  <c r="S324" i="7"/>
  <c r="S320" i="7"/>
  <c r="X320" i="7" s="1"/>
  <c r="T320" i="7"/>
  <c r="T316" i="7"/>
  <c r="S316" i="7"/>
  <c r="S312" i="7"/>
  <c r="X312" i="7" s="1"/>
  <c r="T312" i="7"/>
  <c r="T308" i="7"/>
  <c r="S308" i="7"/>
  <c r="T304" i="7"/>
  <c r="S304" i="7"/>
  <c r="T300" i="7"/>
  <c r="S300" i="7"/>
  <c r="T296" i="7"/>
  <c r="S296" i="7"/>
  <c r="T292" i="7"/>
  <c r="S292" i="7"/>
  <c r="S288" i="7"/>
  <c r="X288" i="7" s="1"/>
  <c r="T288" i="7"/>
  <c r="T284" i="7"/>
  <c r="S284" i="7"/>
  <c r="S280" i="7"/>
  <c r="X280" i="7" s="1"/>
  <c r="T280" i="7"/>
  <c r="T276" i="7"/>
  <c r="S276" i="7"/>
  <c r="T272" i="7"/>
  <c r="S272" i="7"/>
  <c r="T268" i="7"/>
  <c r="S268" i="7"/>
  <c r="T264" i="7"/>
  <c r="S264" i="7"/>
  <c r="T260" i="7"/>
  <c r="S260" i="7"/>
  <c r="S256" i="7"/>
  <c r="X256" i="7" s="1"/>
  <c r="T256" i="7"/>
  <c r="T252" i="7"/>
  <c r="S252" i="7"/>
  <c r="S248" i="7"/>
  <c r="X248" i="7" s="1"/>
  <c r="T248" i="7"/>
  <c r="T244" i="7"/>
  <c r="S244" i="7"/>
  <c r="R240" i="7"/>
  <c r="T240" i="7"/>
  <c r="S240" i="7"/>
  <c r="T236" i="7"/>
  <c r="S236" i="7"/>
  <c r="X236" i="7" s="1"/>
  <c r="T232" i="7"/>
  <c r="S232" i="7"/>
  <c r="T228" i="7"/>
  <c r="S228" i="7"/>
  <c r="R224" i="7"/>
  <c r="S224" i="7"/>
  <c r="T224" i="7"/>
  <c r="T220" i="7"/>
  <c r="S220" i="7"/>
  <c r="S216" i="7"/>
  <c r="T216" i="7"/>
  <c r="T212" i="7"/>
  <c r="S212" i="7"/>
  <c r="T208" i="7"/>
  <c r="S208" i="7"/>
  <c r="T204" i="7"/>
  <c r="S204" i="7"/>
  <c r="R200" i="7"/>
  <c r="T200" i="7"/>
  <c r="S200" i="7"/>
  <c r="T196" i="7"/>
  <c r="S196" i="7"/>
  <c r="R192" i="7"/>
  <c r="S192" i="7"/>
  <c r="X192" i="7" s="1"/>
  <c r="T192" i="7"/>
  <c r="T188" i="7"/>
  <c r="S188" i="7"/>
  <c r="S184" i="7"/>
  <c r="X184" i="7" s="1"/>
  <c r="T184" i="7"/>
  <c r="T180" i="7"/>
  <c r="S180" i="7"/>
  <c r="R176" i="7"/>
  <c r="T176" i="7"/>
  <c r="S176" i="7"/>
  <c r="T172" i="7"/>
  <c r="S172" i="7"/>
  <c r="T168" i="7"/>
  <c r="S168" i="7"/>
  <c r="T164" i="7"/>
  <c r="S164" i="7"/>
  <c r="X164" i="7" s="1"/>
  <c r="S160" i="7"/>
  <c r="T160" i="7"/>
  <c r="T156" i="7"/>
  <c r="S156" i="7"/>
  <c r="S152" i="7"/>
  <c r="T152" i="7"/>
  <c r="T148" i="7"/>
  <c r="S148" i="7"/>
  <c r="X148" i="7" s="1"/>
  <c r="R144" i="7"/>
  <c r="T144" i="7"/>
  <c r="S144" i="7"/>
  <c r="T140" i="7"/>
  <c r="S140" i="7"/>
  <c r="R136" i="7"/>
  <c r="T136" i="7"/>
  <c r="S136" i="7"/>
  <c r="X136" i="7" s="1"/>
  <c r="T132" i="7"/>
  <c r="S132" i="7"/>
  <c r="S128" i="7"/>
  <c r="T128" i="7"/>
  <c r="T124" i="7"/>
  <c r="S124" i="7"/>
  <c r="S120" i="7"/>
  <c r="T120" i="7"/>
  <c r="T116" i="7"/>
  <c r="S116" i="7"/>
  <c r="R112" i="7"/>
  <c r="T112" i="7"/>
  <c r="S112" i="7"/>
  <c r="T108" i="7"/>
  <c r="S108" i="7"/>
  <c r="T104" i="7"/>
  <c r="S104" i="7"/>
  <c r="T100" i="7"/>
  <c r="S100" i="7"/>
  <c r="S96" i="7"/>
  <c r="X96" i="7" s="1"/>
  <c r="T96" i="7"/>
  <c r="T92" i="7"/>
  <c r="S92" i="7"/>
  <c r="S88" i="7"/>
  <c r="X88" i="7" s="1"/>
  <c r="T88" i="7"/>
  <c r="T84" i="7"/>
  <c r="S84" i="7"/>
  <c r="T80" i="7"/>
  <c r="S80" i="7"/>
  <c r="S76" i="7"/>
  <c r="T76" i="7"/>
  <c r="R72" i="7"/>
  <c r="T72" i="7"/>
  <c r="S72" i="7"/>
  <c r="S68" i="7"/>
  <c r="T68" i="7"/>
  <c r="S64" i="7"/>
  <c r="T64" i="7"/>
  <c r="S60" i="7"/>
  <c r="T60" i="7"/>
  <c r="R56" i="7"/>
  <c r="S56" i="7"/>
  <c r="T56" i="7"/>
  <c r="S52" i="7"/>
  <c r="X52" i="7" s="1"/>
  <c r="T52" i="7"/>
  <c r="R48" i="7"/>
  <c r="T48" i="7"/>
  <c r="S48" i="7"/>
  <c r="X48" i="7" s="1"/>
  <c r="S44" i="7"/>
  <c r="T44" i="7"/>
  <c r="T40" i="7"/>
  <c r="S40" i="7"/>
  <c r="S36" i="7"/>
  <c r="T36" i="7"/>
  <c r="S32" i="7"/>
  <c r="T32" i="7"/>
  <c r="S28" i="7"/>
  <c r="T28" i="7"/>
  <c r="T24" i="7"/>
  <c r="S24" i="7"/>
  <c r="S20" i="7"/>
  <c r="T20" i="7"/>
  <c r="T16" i="7"/>
  <c r="S16" i="7"/>
  <c r="X16" i="7" s="1"/>
  <c r="S12" i="7"/>
  <c r="T12" i="7"/>
  <c r="T8" i="7"/>
  <c r="S8" i="7"/>
  <c r="S4" i="7"/>
  <c r="T4" i="7"/>
  <c r="T596" i="7"/>
  <c r="S596" i="7"/>
  <c r="X596" i="7" s="1"/>
  <c r="T599" i="7"/>
  <c r="S599" i="7"/>
  <c r="T595" i="7"/>
  <c r="S595" i="7"/>
  <c r="T591" i="7"/>
  <c r="S591" i="7"/>
  <c r="T587" i="7"/>
  <c r="S587" i="7"/>
  <c r="X587" i="7" s="1"/>
  <c r="T583" i="7"/>
  <c r="S583" i="7"/>
  <c r="T579" i="7"/>
  <c r="S579" i="7"/>
  <c r="T575" i="7"/>
  <c r="S575" i="7"/>
  <c r="T571" i="7"/>
  <c r="S571" i="7"/>
  <c r="X571" i="7" s="1"/>
  <c r="T567" i="7"/>
  <c r="S567" i="7"/>
  <c r="T563" i="7"/>
  <c r="S563" i="7"/>
  <c r="T559" i="7"/>
  <c r="S559" i="7"/>
  <c r="T555" i="7"/>
  <c r="S555" i="7"/>
  <c r="X555" i="7" s="1"/>
  <c r="T551" i="7"/>
  <c r="S551" i="7"/>
  <c r="T547" i="7"/>
  <c r="S547" i="7"/>
  <c r="T543" i="7"/>
  <c r="S543" i="7"/>
  <c r="T539" i="7"/>
  <c r="S539" i="7"/>
  <c r="X539" i="7" s="1"/>
  <c r="T535" i="7"/>
  <c r="S535" i="7"/>
  <c r="T531" i="7"/>
  <c r="S531" i="7"/>
  <c r="T527" i="7"/>
  <c r="S527" i="7"/>
  <c r="R523" i="7"/>
  <c r="T523" i="7"/>
  <c r="S523" i="7"/>
  <c r="T519" i="7"/>
  <c r="S519" i="7"/>
  <c r="T515" i="7"/>
  <c r="S515" i="7"/>
  <c r="T511" i="7"/>
  <c r="S511" i="7"/>
  <c r="T507" i="7"/>
  <c r="S507" i="7"/>
  <c r="T503" i="7"/>
  <c r="S503" i="7"/>
  <c r="T499" i="7"/>
  <c r="S499" i="7"/>
  <c r="R495" i="7"/>
  <c r="T495" i="7"/>
  <c r="S495" i="7"/>
  <c r="X495" i="7" s="1"/>
  <c r="T491" i="7"/>
  <c r="S491" i="7"/>
  <c r="T487" i="7"/>
  <c r="S487" i="7"/>
  <c r="T483" i="7"/>
  <c r="S483" i="7"/>
  <c r="T479" i="7"/>
  <c r="S479" i="7"/>
  <c r="X479" i="7" s="1"/>
  <c r="T475" i="7"/>
  <c r="S475" i="7"/>
  <c r="T471" i="7"/>
  <c r="S471" i="7"/>
  <c r="R467" i="7"/>
  <c r="T467" i="7"/>
  <c r="S467" i="7"/>
  <c r="T463" i="7"/>
  <c r="S463" i="7"/>
  <c r="T459" i="7"/>
  <c r="S459" i="7"/>
  <c r="R455" i="7"/>
  <c r="T455" i="7"/>
  <c r="S455" i="7"/>
  <c r="T451" i="7"/>
  <c r="S451" i="7"/>
  <c r="X451" i="7" s="1"/>
  <c r="T447" i="7"/>
  <c r="S447" i="7"/>
  <c r="R443" i="7"/>
  <c r="T443" i="7"/>
  <c r="S443" i="7"/>
  <c r="T439" i="7"/>
  <c r="S439" i="7"/>
  <c r="T435" i="7"/>
  <c r="S435" i="7"/>
  <c r="T431" i="7"/>
  <c r="S431" i="7"/>
  <c r="T427" i="7"/>
  <c r="S427" i="7"/>
  <c r="T423" i="7"/>
  <c r="S423" i="7"/>
  <c r="R419" i="7"/>
  <c r="T419" i="7"/>
  <c r="S419" i="7"/>
  <c r="T415" i="7"/>
  <c r="S415" i="7"/>
  <c r="T411" i="7"/>
  <c r="S411" i="7"/>
  <c r="T407" i="7"/>
  <c r="S407" i="7"/>
  <c r="X407" i="7" s="1"/>
  <c r="T403" i="7"/>
  <c r="S403" i="7"/>
  <c r="T399" i="7"/>
  <c r="S399" i="7"/>
  <c r="T395" i="7"/>
  <c r="S395" i="7"/>
  <c r="R391" i="7"/>
  <c r="T391" i="7"/>
  <c r="S391" i="7"/>
  <c r="R387" i="7"/>
  <c r="T387" i="7"/>
  <c r="S387" i="7"/>
  <c r="T383" i="7"/>
  <c r="S383" i="7"/>
  <c r="T379" i="7"/>
  <c r="S379" i="7"/>
  <c r="X379" i="7" s="1"/>
  <c r="T375" i="7"/>
  <c r="S375" i="7"/>
  <c r="T371" i="7"/>
  <c r="S371" i="7"/>
  <c r="T367" i="7"/>
  <c r="S367" i="7"/>
  <c r="T363" i="7"/>
  <c r="S363" i="7"/>
  <c r="X363" i="7" s="1"/>
  <c r="T359" i="7"/>
  <c r="S359" i="7"/>
  <c r="T355" i="7"/>
  <c r="S355" i="7"/>
  <c r="T351" i="7"/>
  <c r="S351" i="7"/>
  <c r="T347" i="7"/>
  <c r="S347" i="7"/>
  <c r="X347" i="7" s="1"/>
  <c r="T343" i="7"/>
  <c r="S343" i="7"/>
  <c r="T339" i="7"/>
  <c r="S339" i="7"/>
  <c r="T335" i="7"/>
  <c r="S335" i="7"/>
  <c r="T331" i="7"/>
  <c r="S331" i="7"/>
  <c r="X331" i="7" s="1"/>
  <c r="T327" i="7"/>
  <c r="S327" i="7"/>
  <c r="T323" i="7"/>
  <c r="S323" i="7"/>
  <c r="T319" i="7"/>
  <c r="S319" i="7"/>
  <c r="T315" i="7"/>
  <c r="S315" i="7"/>
  <c r="X315" i="7" s="1"/>
  <c r="T311" i="7"/>
  <c r="S311" i="7"/>
  <c r="T307" i="7"/>
  <c r="S307" i="7"/>
  <c r="R303" i="7"/>
  <c r="T303" i="7"/>
  <c r="S303" i="7"/>
  <c r="T299" i="7"/>
  <c r="S299" i="7"/>
  <c r="T295" i="7"/>
  <c r="S295" i="7"/>
  <c r="T291" i="7"/>
  <c r="S291" i="7"/>
  <c r="T287" i="7"/>
  <c r="S287" i="7"/>
  <c r="T283" i="7"/>
  <c r="S283" i="7"/>
  <c r="R279" i="7"/>
  <c r="T279" i="7"/>
  <c r="S279" i="7"/>
  <c r="T275" i="7"/>
  <c r="S275" i="7"/>
  <c r="R271" i="7"/>
  <c r="T271" i="7"/>
  <c r="S271" i="7"/>
  <c r="T267" i="7"/>
  <c r="S267" i="7"/>
  <c r="R263" i="7"/>
  <c r="T263" i="7"/>
  <c r="S263" i="7"/>
  <c r="T259" i="7"/>
  <c r="S259" i="7"/>
  <c r="X259" i="7" s="1"/>
  <c r="T255" i="7"/>
  <c r="S255" i="7"/>
  <c r="T251" i="7"/>
  <c r="S251" i="7"/>
  <c r="T247" i="7"/>
  <c r="S247" i="7"/>
  <c r="T243" i="7"/>
  <c r="S243" i="7"/>
  <c r="X243" i="7" s="1"/>
  <c r="T239" i="7"/>
  <c r="S239" i="7"/>
  <c r="T235" i="7"/>
  <c r="S235" i="7"/>
  <c r="T231" i="7"/>
  <c r="S231" i="7"/>
  <c r="T227" i="7"/>
  <c r="S227" i="7"/>
  <c r="X227" i="7" s="1"/>
  <c r="T223" i="7"/>
  <c r="S223" i="7"/>
  <c r="T219" i="7"/>
  <c r="S219" i="7"/>
  <c r="T215" i="7"/>
  <c r="S215" i="7"/>
  <c r="R211" i="7"/>
  <c r="T211" i="7"/>
  <c r="S211" i="7"/>
  <c r="T207" i="7"/>
  <c r="S207" i="7"/>
  <c r="T203" i="7"/>
  <c r="S203" i="7"/>
  <c r="T199" i="7"/>
  <c r="S199" i="7"/>
  <c r="R195" i="7"/>
  <c r="T195" i="7"/>
  <c r="S195" i="7"/>
  <c r="T191" i="7"/>
  <c r="S191" i="7"/>
  <c r="T187" i="7"/>
  <c r="S187" i="7"/>
  <c r="T183" i="7"/>
  <c r="S183" i="7"/>
  <c r="X183" i="7" s="1"/>
  <c r="T179" i="7"/>
  <c r="S179" i="7"/>
  <c r="T175" i="7"/>
  <c r="S175" i="7"/>
  <c r="T171" i="7"/>
  <c r="S171" i="7"/>
  <c r="T167" i="7"/>
  <c r="S167" i="7"/>
  <c r="X167" i="7" s="1"/>
  <c r="T163" i="7"/>
  <c r="S163" i="7"/>
  <c r="T159" i="7"/>
  <c r="S159" i="7"/>
  <c r="T155" i="7"/>
  <c r="S155" i="7"/>
  <c r="T151" i="7"/>
  <c r="S151" i="7"/>
  <c r="X151" i="7" s="1"/>
  <c r="T147" i="7"/>
  <c r="S147" i="7"/>
  <c r="T143" i="7"/>
  <c r="S143" i="7"/>
  <c r="T139" i="7"/>
  <c r="S139" i="7"/>
  <c r="T135" i="7"/>
  <c r="S135" i="7"/>
  <c r="X135" i="7" s="1"/>
  <c r="T131" i="7"/>
  <c r="S131" i="7"/>
  <c r="T127" i="7"/>
  <c r="S127" i="7"/>
  <c r="T123" i="7"/>
  <c r="S123" i="7"/>
  <c r="T119" i="7"/>
  <c r="S119" i="7"/>
  <c r="X119" i="7" s="1"/>
  <c r="R115" i="7"/>
  <c r="T115" i="7"/>
  <c r="S115" i="7"/>
  <c r="T111" i="7"/>
  <c r="S111" i="7"/>
  <c r="T107" i="7"/>
  <c r="S107" i="7"/>
  <c r="T103" i="7"/>
  <c r="S103" i="7"/>
  <c r="T99" i="7"/>
  <c r="S99" i="7"/>
  <c r="T95" i="7"/>
  <c r="S95" i="7"/>
  <c r="T91" i="7"/>
  <c r="S91" i="7"/>
  <c r="T87" i="7"/>
  <c r="S87" i="7"/>
  <c r="T83" i="7"/>
  <c r="S83" i="7"/>
  <c r="S79" i="7"/>
  <c r="X79" i="7" s="1"/>
  <c r="T79" i="7"/>
  <c r="R75" i="7"/>
  <c r="T75" i="7"/>
  <c r="S75" i="7"/>
  <c r="X75" i="7" s="1"/>
  <c r="S71" i="7"/>
  <c r="T71" i="7"/>
  <c r="T67" i="7"/>
  <c r="S67" i="7"/>
  <c r="S63" i="7"/>
  <c r="T63" i="7"/>
  <c r="T59" i="7"/>
  <c r="S59" i="7"/>
  <c r="X59" i="7" s="1"/>
  <c r="S55" i="7"/>
  <c r="T55" i="7"/>
  <c r="R51" i="7"/>
  <c r="T51" i="7"/>
  <c r="S51" i="7"/>
  <c r="S47" i="7"/>
  <c r="T47" i="7"/>
  <c r="T43" i="7"/>
  <c r="S43" i="7"/>
  <c r="S39" i="7"/>
  <c r="T39" i="7"/>
  <c r="R35" i="7"/>
  <c r="T35" i="7"/>
  <c r="S35" i="7"/>
  <c r="S31" i="7"/>
  <c r="T31" i="7"/>
  <c r="T27" i="7"/>
  <c r="S27" i="7"/>
  <c r="S23" i="7"/>
  <c r="T23" i="7"/>
  <c r="T19" i="7"/>
  <c r="S19" i="7"/>
  <c r="S15" i="7"/>
  <c r="T15" i="7"/>
  <c r="T11" i="7"/>
  <c r="S11" i="7"/>
  <c r="S7" i="7"/>
  <c r="T7" i="7"/>
  <c r="T3" i="7"/>
  <c r="S3" i="7"/>
  <c r="T594" i="7"/>
  <c r="S594" i="7"/>
  <c r="X594" i="7" s="1"/>
  <c r="T582" i="7"/>
  <c r="S582" i="7"/>
  <c r="T574" i="7"/>
  <c r="S574" i="7"/>
  <c r="T562" i="7"/>
  <c r="S562" i="7"/>
  <c r="T554" i="7"/>
  <c r="S554" i="7"/>
  <c r="X554" i="7" s="1"/>
  <c r="T546" i="7"/>
  <c r="S546" i="7"/>
  <c r="T538" i="7"/>
  <c r="S538" i="7"/>
  <c r="T530" i="7"/>
  <c r="S530" i="7"/>
  <c r="T522" i="7"/>
  <c r="S522" i="7"/>
  <c r="X522" i="7" s="1"/>
  <c r="T518" i="7"/>
  <c r="S518" i="7"/>
  <c r="T514" i="7"/>
  <c r="S514" i="7"/>
  <c r="T510" i="7"/>
  <c r="S510" i="7"/>
  <c r="T502" i="7"/>
  <c r="S502" i="7"/>
  <c r="X502" i="7" s="1"/>
  <c r="T498" i="7"/>
  <c r="S498" i="7"/>
  <c r="T494" i="7"/>
  <c r="S494" i="7"/>
  <c r="T490" i="7"/>
  <c r="S490" i="7"/>
  <c r="T486" i="7"/>
  <c r="S486" i="7"/>
  <c r="X486" i="7" s="1"/>
  <c r="T482" i="7"/>
  <c r="S482" i="7"/>
  <c r="T478" i="7"/>
  <c r="S478" i="7"/>
  <c r="T474" i="7"/>
  <c r="S474" i="7"/>
  <c r="T470" i="7"/>
  <c r="S470" i="7"/>
  <c r="X470" i="7" s="1"/>
  <c r="T466" i="7"/>
  <c r="S466" i="7"/>
  <c r="T462" i="7"/>
  <c r="S462" i="7"/>
  <c r="T458" i="7"/>
  <c r="S458" i="7"/>
  <c r="T454" i="7"/>
  <c r="S454" i="7"/>
  <c r="X454" i="7" s="1"/>
  <c r="T450" i="7"/>
  <c r="S450" i="7"/>
  <c r="T446" i="7"/>
  <c r="S446" i="7"/>
  <c r="T442" i="7"/>
  <c r="S442" i="7"/>
  <c r="T438" i="7"/>
  <c r="S438" i="7"/>
  <c r="X438" i="7" s="1"/>
  <c r="T434" i="7"/>
  <c r="S434" i="7"/>
  <c r="T430" i="7"/>
  <c r="S430" i="7"/>
  <c r="T426" i="7"/>
  <c r="S426" i="7"/>
  <c r="T422" i="7"/>
  <c r="S422" i="7"/>
  <c r="X422" i="7" s="1"/>
  <c r="T418" i="7"/>
  <c r="S418" i="7"/>
  <c r="T414" i="7"/>
  <c r="S414" i="7"/>
  <c r="T410" i="7"/>
  <c r="S410" i="7"/>
  <c r="T406" i="7"/>
  <c r="S406" i="7"/>
  <c r="X406" i="7" s="1"/>
  <c r="T402" i="7"/>
  <c r="S402" i="7"/>
  <c r="T398" i="7"/>
  <c r="S398" i="7"/>
  <c r="T394" i="7"/>
  <c r="S394" i="7"/>
  <c r="T390" i="7"/>
  <c r="S390" i="7"/>
  <c r="X390" i="7" s="1"/>
  <c r="T386" i="7"/>
  <c r="S386" i="7"/>
  <c r="T382" i="7"/>
  <c r="S382" i="7"/>
  <c r="T378" i="7"/>
  <c r="S378" i="7"/>
  <c r="T374" i="7"/>
  <c r="S374" i="7"/>
  <c r="X374" i="7" s="1"/>
  <c r="T370" i="7"/>
  <c r="S370" i="7"/>
  <c r="T366" i="7"/>
  <c r="S366" i="7"/>
  <c r="T362" i="7"/>
  <c r="S362" i="7"/>
  <c r="T358" i="7"/>
  <c r="S358" i="7"/>
  <c r="X358" i="7" s="1"/>
  <c r="T354" i="7"/>
  <c r="S354" i="7"/>
  <c r="T350" i="7"/>
  <c r="S350" i="7"/>
  <c r="T346" i="7"/>
  <c r="S346" i="7"/>
  <c r="T342" i="7"/>
  <c r="S342" i="7"/>
  <c r="X342" i="7" s="1"/>
  <c r="T338" i="7"/>
  <c r="S338" i="7"/>
  <c r="T334" i="7"/>
  <c r="S334" i="7"/>
  <c r="T330" i="7"/>
  <c r="S330" i="7"/>
  <c r="T326" i="7"/>
  <c r="S326" i="7"/>
  <c r="X326" i="7" s="1"/>
  <c r="T322" i="7"/>
  <c r="S322" i="7"/>
  <c r="T318" i="7"/>
  <c r="S318" i="7"/>
  <c r="T314" i="7"/>
  <c r="S314" i="7"/>
  <c r="T310" i="7"/>
  <c r="S310" i="7"/>
  <c r="X310" i="7" s="1"/>
  <c r="T306" i="7"/>
  <c r="S306" i="7"/>
  <c r="T302" i="7"/>
  <c r="S302" i="7"/>
  <c r="T298" i="7"/>
  <c r="S298" i="7"/>
  <c r="T294" i="7"/>
  <c r="S294" i="7"/>
  <c r="X294" i="7" s="1"/>
  <c r="T290" i="7"/>
  <c r="S290" i="7"/>
  <c r="T286" i="7"/>
  <c r="S286" i="7"/>
  <c r="T282" i="7"/>
  <c r="S282" i="7"/>
  <c r="T278" i="7"/>
  <c r="S278" i="7"/>
  <c r="X278" i="7" s="1"/>
  <c r="T274" i="7"/>
  <c r="S274" i="7"/>
  <c r="T270" i="7"/>
  <c r="S270" i="7"/>
  <c r="T266" i="7"/>
  <c r="S266" i="7"/>
  <c r="T262" i="7"/>
  <c r="S262" i="7"/>
  <c r="X262" i="7" s="1"/>
  <c r="T258" i="7"/>
  <c r="S258" i="7"/>
  <c r="T254" i="7"/>
  <c r="S254" i="7"/>
  <c r="T250" i="7"/>
  <c r="S250" i="7"/>
  <c r="T246" i="7"/>
  <c r="S246" i="7"/>
  <c r="X246" i="7" s="1"/>
  <c r="T242" i="7"/>
  <c r="S242" i="7"/>
  <c r="T238" i="7"/>
  <c r="S238" i="7"/>
  <c r="T234" i="7"/>
  <c r="S234" i="7"/>
  <c r="T230" i="7"/>
  <c r="S230" i="7"/>
  <c r="X230" i="7" s="1"/>
  <c r="T226" i="7"/>
  <c r="S226" i="7"/>
  <c r="T222" i="7"/>
  <c r="S222" i="7"/>
  <c r="X222" i="7" s="1"/>
  <c r="T218" i="7"/>
  <c r="S218" i="7"/>
  <c r="T214" i="7"/>
  <c r="S214" i="7"/>
  <c r="X214" i="7" s="1"/>
  <c r="T210" i="7"/>
  <c r="S210" i="7"/>
  <c r="T206" i="7"/>
  <c r="S206" i="7"/>
  <c r="T202" i="7"/>
  <c r="S202" i="7"/>
  <c r="T198" i="7"/>
  <c r="S198" i="7"/>
  <c r="X198" i="7" s="1"/>
  <c r="T194" i="7"/>
  <c r="S194" i="7"/>
  <c r="T190" i="7"/>
  <c r="S190" i="7"/>
  <c r="T186" i="7"/>
  <c r="S186" i="7"/>
  <c r="T182" i="7"/>
  <c r="S182" i="7"/>
  <c r="X182" i="7" s="1"/>
  <c r="T178" i="7"/>
  <c r="S178" i="7"/>
  <c r="T174" i="7"/>
  <c r="S174" i="7"/>
  <c r="T170" i="7"/>
  <c r="S170" i="7"/>
  <c r="T166" i="7"/>
  <c r="S166" i="7"/>
  <c r="X166" i="7" s="1"/>
  <c r="T162" i="7"/>
  <c r="S162" i="7"/>
  <c r="T158" i="7"/>
  <c r="S158" i="7"/>
  <c r="T154" i="7"/>
  <c r="S154" i="7"/>
  <c r="T150" i="7"/>
  <c r="S150" i="7"/>
  <c r="X150" i="7" s="1"/>
  <c r="T146" i="7"/>
  <c r="S146" i="7"/>
  <c r="T142" i="7"/>
  <c r="S142" i="7"/>
  <c r="R138" i="7"/>
  <c r="T138" i="7"/>
  <c r="S138" i="7"/>
  <c r="T134" i="7"/>
  <c r="S134" i="7"/>
  <c r="T130" i="7"/>
  <c r="S130" i="7"/>
  <c r="T126" i="7"/>
  <c r="S126" i="7"/>
  <c r="T122" i="7"/>
  <c r="S122" i="7"/>
  <c r="T118" i="7"/>
  <c r="S118" i="7"/>
  <c r="T114" i="7"/>
  <c r="S114" i="7"/>
  <c r="T110" i="7"/>
  <c r="S110" i="7"/>
  <c r="T106" i="7"/>
  <c r="S106" i="7"/>
  <c r="T102" i="7"/>
  <c r="S102" i="7"/>
  <c r="T98" i="7"/>
  <c r="S98" i="7"/>
  <c r="T94" i="7"/>
  <c r="S94" i="7"/>
  <c r="R90" i="7"/>
  <c r="T90" i="7"/>
  <c r="S90" i="7"/>
  <c r="X90" i="7" s="1"/>
  <c r="R86" i="7"/>
  <c r="T86" i="7"/>
  <c r="S86" i="7"/>
  <c r="T82" i="7"/>
  <c r="S82" i="7"/>
  <c r="S78" i="7"/>
  <c r="X78" i="7" s="1"/>
  <c r="T78" i="7"/>
  <c r="T74" i="7"/>
  <c r="S74" i="7"/>
  <c r="S70" i="7"/>
  <c r="T70" i="7"/>
  <c r="T66" i="7"/>
  <c r="S66" i="7"/>
  <c r="S62" i="7"/>
  <c r="X62" i="7" s="1"/>
  <c r="T62" i="7"/>
  <c r="T58" i="7"/>
  <c r="S58" i="7"/>
  <c r="S54" i="7"/>
  <c r="T54" i="7"/>
  <c r="T50" i="7"/>
  <c r="S50" i="7"/>
  <c r="S46" i="7"/>
  <c r="X46" i="7" s="1"/>
  <c r="T46" i="7"/>
  <c r="T42" i="7"/>
  <c r="S42" i="7"/>
  <c r="S38" i="7"/>
  <c r="T38" i="7"/>
  <c r="T34" i="7"/>
  <c r="S34" i="7"/>
  <c r="R30" i="7"/>
  <c r="S30" i="7"/>
  <c r="T30" i="7"/>
  <c r="T26" i="7"/>
  <c r="S26" i="7"/>
  <c r="X26" i="7" s="1"/>
  <c r="S22" i="7"/>
  <c r="T22" i="7"/>
  <c r="T18" i="7"/>
  <c r="S18" i="7"/>
  <c r="X18" i="7" s="1"/>
  <c r="S14" i="7"/>
  <c r="T14" i="7"/>
  <c r="T10" i="7"/>
  <c r="S10" i="7"/>
  <c r="X10" i="7" s="1"/>
  <c r="S6" i="7"/>
  <c r="T6" i="7"/>
  <c r="AG3" i="5"/>
  <c r="AG5" i="5"/>
  <c r="AG8" i="5"/>
  <c r="AG12" i="5"/>
  <c r="AG2" i="5"/>
  <c r="AG13" i="5"/>
  <c r="AG6" i="5"/>
  <c r="AG9" i="5"/>
  <c r="AG10" i="5"/>
  <c r="AG11" i="5"/>
  <c r="AG4" i="5"/>
  <c r="AG7" i="5"/>
  <c r="R187" i="7"/>
  <c r="R300" i="7"/>
  <c r="R503" i="7"/>
  <c r="R343" i="7"/>
  <c r="R422" i="7"/>
  <c r="R225" i="7"/>
  <c r="R321" i="7"/>
  <c r="R427" i="7"/>
  <c r="R367" i="7"/>
  <c r="R351" i="7"/>
  <c r="R403" i="7"/>
  <c r="R91" i="7"/>
  <c r="R464" i="7"/>
  <c r="R404" i="7"/>
  <c r="R116" i="7"/>
  <c r="R104" i="7"/>
  <c r="R80" i="7"/>
  <c r="R57" i="7"/>
  <c r="R585" i="7"/>
  <c r="R583" i="7"/>
  <c r="R558" i="7"/>
  <c r="R528" i="7"/>
  <c r="R516" i="7"/>
  <c r="R462" i="7"/>
  <c r="R389" i="7"/>
  <c r="R340" i="7"/>
  <c r="R250" i="7"/>
  <c r="R243" i="7"/>
  <c r="R208" i="7"/>
  <c r="R160" i="7"/>
  <c r="R76" i="7"/>
  <c r="R64" i="7"/>
  <c r="R44" i="7"/>
  <c r="R28" i="7"/>
  <c r="R567" i="7"/>
  <c r="R599" i="7"/>
  <c r="R590" i="7"/>
  <c r="R512" i="7"/>
  <c r="R488" i="7"/>
  <c r="R440" i="7"/>
  <c r="R438" i="7"/>
  <c r="R297" i="7"/>
  <c r="R284" i="7"/>
  <c r="R266" i="7"/>
  <c r="R248" i="7"/>
  <c r="R150" i="7"/>
  <c r="R148" i="7"/>
  <c r="R134" i="7"/>
  <c r="R100" i="7"/>
  <c r="R88" i="7"/>
  <c r="R52" i="7"/>
  <c r="R33" i="7"/>
  <c r="R19" i="7"/>
  <c r="R10" i="7"/>
  <c r="R592" i="7"/>
  <c r="R569" i="7"/>
  <c r="R544" i="7"/>
  <c r="R499" i="7"/>
  <c r="R290" i="7"/>
  <c r="R121" i="7"/>
  <c r="R549" i="7"/>
  <c r="R526" i="7"/>
  <c r="R472" i="7"/>
  <c r="R418" i="7"/>
  <c r="R356" i="7"/>
  <c r="R305" i="7"/>
  <c r="R282" i="7"/>
  <c r="R264" i="7"/>
  <c r="R216" i="7"/>
  <c r="R184" i="7"/>
  <c r="R174" i="7"/>
  <c r="R172" i="7"/>
  <c r="R158" i="7"/>
  <c r="R117" i="7"/>
  <c r="R110" i="7"/>
  <c r="R108" i="7"/>
  <c r="R60" i="7"/>
  <c r="R50" i="7"/>
  <c r="R40" i="7"/>
  <c r="R36" i="7"/>
  <c r="R26" i="7"/>
  <c r="R17" i="7"/>
  <c r="R551" i="7"/>
  <c r="R576" i="7"/>
  <c r="R565" i="7"/>
  <c r="R559" i="7"/>
  <c r="R593" i="7"/>
  <c r="R566" i="7"/>
  <c r="R543" i="7"/>
  <c r="R456" i="7"/>
  <c r="R402" i="7"/>
  <c r="R398" i="7"/>
  <c r="R372" i="7"/>
  <c r="R341" i="7"/>
  <c r="R298" i="7"/>
  <c r="R105" i="7"/>
  <c r="R96" i="7"/>
  <c r="R94" i="7"/>
  <c r="R81" i="7"/>
  <c r="R65" i="7"/>
  <c r="R58" i="7"/>
  <c r="R8" i="7"/>
  <c r="R561" i="7"/>
  <c r="R536" i="7"/>
  <c r="R591" i="7"/>
  <c r="R581" i="7"/>
  <c r="R568" i="7"/>
  <c r="R552" i="7"/>
  <c r="R545" i="7"/>
  <c r="R533" i="7"/>
  <c r="R584" i="7"/>
  <c r="R534" i="7"/>
  <c r="R529" i="7"/>
  <c r="R527" i="7"/>
  <c r="R496" i="7"/>
  <c r="R491" i="7"/>
  <c r="R480" i="7"/>
  <c r="R448" i="7"/>
  <c r="R424" i="7"/>
  <c r="R410" i="7"/>
  <c r="R323" i="7"/>
  <c r="R316" i="7"/>
  <c r="R232" i="7"/>
  <c r="R209" i="7"/>
  <c r="R92" i="7"/>
  <c r="R89" i="7"/>
  <c r="R11" i="7"/>
  <c r="R553" i="7"/>
  <c r="R597" i="7"/>
  <c r="R600" i="7"/>
  <c r="R582" i="7"/>
  <c r="R557" i="7"/>
  <c r="R541" i="7"/>
  <c r="R446" i="7"/>
  <c r="R432" i="7"/>
  <c r="R313" i="7"/>
  <c r="R308" i="7"/>
  <c r="R258" i="7"/>
  <c r="R239" i="7"/>
  <c r="R166" i="7"/>
  <c r="R164" i="7"/>
  <c r="R156" i="7"/>
  <c r="R140" i="7"/>
  <c r="R135" i="7"/>
  <c r="R101" i="7"/>
  <c r="R84" i="7"/>
  <c r="R68" i="7"/>
  <c r="R41" i="7"/>
  <c r="R34" i="7"/>
  <c r="R9" i="7"/>
  <c r="R589" i="7"/>
  <c r="R525" i="7"/>
  <c r="R364" i="7"/>
  <c r="R292" i="7"/>
  <c r="R49" i="7"/>
  <c r="R598" i="7"/>
  <c r="R577" i="7"/>
  <c r="R575" i="7"/>
  <c r="R560" i="7"/>
  <c r="R537" i="7"/>
  <c r="R535" i="7"/>
  <c r="R520" i="7"/>
  <c r="R504" i="7"/>
  <c r="R459" i="7"/>
  <c r="R454" i="7"/>
  <c r="R437" i="7"/>
  <c r="R430" i="7"/>
  <c r="R420" i="7"/>
  <c r="R415" i="7"/>
  <c r="R380" i="7"/>
  <c r="R314" i="7"/>
  <c r="R281" i="7"/>
  <c r="R274" i="7"/>
  <c r="R256" i="7"/>
  <c r="R242" i="7"/>
  <c r="R217" i="7"/>
  <c r="R197" i="7"/>
  <c r="R152" i="7"/>
  <c r="R145" i="7"/>
  <c r="R133" i="7"/>
  <c r="R123" i="7"/>
  <c r="R120" i="7"/>
  <c r="R118" i="7"/>
  <c r="R106" i="7"/>
  <c r="R97" i="7"/>
  <c r="R37" i="7"/>
  <c r="R25" i="7"/>
  <c r="R18" i="7"/>
  <c r="R12" i="7"/>
  <c r="R3" i="7"/>
  <c r="R4" i="7"/>
  <c r="R573" i="7"/>
  <c r="R457" i="7"/>
  <c r="R445" i="7"/>
  <c r="R439" i="7"/>
  <c r="R425" i="7"/>
  <c r="R227" i="7"/>
  <c r="R201" i="7"/>
  <c r="R181" i="7"/>
  <c r="R155" i="7"/>
  <c r="R109" i="7"/>
  <c r="R83" i="7"/>
  <c r="R14" i="7"/>
  <c r="R510" i="7"/>
  <c r="R479" i="7"/>
  <c r="R461" i="7"/>
  <c r="R429" i="7"/>
  <c r="R369" i="7"/>
  <c r="R329" i="7"/>
  <c r="R309" i="7"/>
  <c r="R487" i="7"/>
  <c r="R433" i="7"/>
  <c r="R332" i="7"/>
  <c r="R324" i="7"/>
  <c r="R128" i="7"/>
  <c r="R66" i="7"/>
  <c r="R24" i="7"/>
  <c r="R411" i="7"/>
  <c r="R345" i="7"/>
  <c r="R99" i="7"/>
  <c r="R497" i="7"/>
  <c r="R483" i="7"/>
  <c r="R62" i="7"/>
  <c r="R54" i="7"/>
  <c r="R412" i="7"/>
  <c r="R375" i="7"/>
  <c r="R322" i="7"/>
  <c r="R163" i="7"/>
  <c r="R42" i="7"/>
  <c r="R595" i="7"/>
  <c r="R574" i="7"/>
  <c r="R570" i="7"/>
  <c r="R563" i="7"/>
  <c r="R542" i="7"/>
  <c r="R538" i="7"/>
  <c r="R531" i="7"/>
  <c r="R513" i="7"/>
  <c r="R505" i="7"/>
  <c r="R485" i="7"/>
  <c r="R473" i="7"/>
  <c r="R465" i="7"/>
  <c r="R447" i="7"/>
  <c r="R435" i="7"/>
  <c r="R421" i="7"/>
  <c r="R395" i="7"/>
  <c r="R379" i="7"/>
  <c r="R371" i="7"/>
  <c r="R363" i="7"/>
  <c r="R355" i="7"/>
  <c r="R276" i="7"/>
  <c r="R130" i="7"/>
  <c r="R269" i="7"/>
  <c r="R578" i="7"/>
  <c r="R571" i="7"/>
  <c r="R550" i="7"/>
  <c r="R546" i="7"/>
  <c r="R539" i="7"/>
  <c r="R517" i="7"/>
  <c r="R501" i="7"/>
  <c r="R477" i="7"/>
  <c r="R469" i="7"/>
  <c r="R449" i="7"/>
  <c r="R431" i="7"/>
  <c r="R381" i="7"/>
  <c r="R377" i="7"/>
  <c r="R373" i="7"/>
  <c r="R365" i="7"/>
  <c r="R357" i="7"/>
  <c r="R353" i="7"/>
  <c r="R260" i="7"/>
  <c r="R169" i="7"/>
  <c r="R142" i="7"/>
  <c r="R122" i="7"/>
  <c r="R113" i="7"/>
  <c r="R98" i="7"/>
  <c r="R347" i="7"/>
  <c r="R253" i="7"/>
  <c r="R586" i="7"/>
  <c r="R579" i="7"/>
  <c r="R554" i="7"/>
  <c r="R547" i="7"/>
  <c r="R522" i="7"/>
  <c r="R511" i="7"/>
  <c r="R498" i="7"/>
  <c r="R475" i="7"/>
  <c r="R277" i="7"/>
  <c r="R82" i="7"/>
  <c r="R32" i="7"/>
  <c r="R13" i="7"/>
  <c r="R354" i="7"/>
  <c r="R348" i="7"/>
  <c r="R268" i="7"/>
  <c r="R203" i="7"/>
  <c r="R59" i="7"/>
  <c r="R594" i="7"/>
  <c r="R587" i="7"/>
  <c r="R562" i="7"/>
  <c r="R555" i="7"/>
  <c r="R530" i="7"/>
  <c r="R481" i="7"/>
  <c r="R471" i="7"/>
  <c r="R463" i="7"/>
  <c r="R451" i="7"/>
  <c r="R406" i="7"/>
  <c r="R383" i="7"/>
  <c r="R359" i="7"/>
  <c r="R319" i="7"/>
  <c r="R261" i="7"/>
  <c r="R245" i="7"/>
  <c r="R221" i="7"/>
  <c r="R168" i="7"/>
  <c r="R20" i="7"/>
  <c r="R6" i="7"/>
  <c r="R93" i="7"/>
  <c r="R346" i="7"/>
  <c r="R338" i="7"/>
  <c r="R326" i="7"/>
  <c r="R289" i="7"/>
  <c r="R252" i="7"/>
  <c r="R149" i="7"/>
  <c r="R78" i="7"/>
  <c r="R73" i="7"/>
  <c r="R16" i="7"/>
  <c r="R339" i="7"/>
  <c r="R311" i="7"/>
  <c r="R273" i="7"/>
  <c r="R265" i="7"/>
  <c r="R257" i="7"/>
  <c r="R249" i="7"/>
  <c r="R235" i="7"/>
  <c r="R229" i="7"/>
  <c r="R165" i="7"/>
  <c r="R114" i="7"/>
  <c r="R70" i="7"/>
  <c r="R43" i="7"/>
  <c r="R22" i="7"/>
  <c r="R21" i="7"/>
  <c r="R317" i="7"/>
  <c r="R295" i="7"/>
  <c r="R287" i="7"/>
  <c r="R233" i="7"/>
  <c r="R219" i="7"/>
  <c r="R193" i="7"/>
  <c r="R185" i="7"/>
  <c r="R173" i="7"/>
  <c r="R147" i="7"/>
  <c r="R74" i="7"/>
  <c r="R61" i="7"/>
  <c r="R255" i="7"/>
  <c r="R247" i="7"/>
  <c r="R237" i="7"/>
  <c r="R213" i="7"/>
  <c r="R189" i="7"/>
  <c r="R171" i="7"/>
  <c r="R153" i="7"/>
  <c r="R126" i="7"/>
  <c r="R107" i="7"/>
  <c r="R67" i="7"/>
  <c r="R46" i="7"/>
  <c r="R27" i="7"/>
  <c r="R293" i="7"/>
  <c r="R285" i="7"/>
  <c r="R244" i="7"/>
  <c r="R179" i="7"/>
  <c r="R161" i="7"/>
  <c r="R141" i="7"/>
  <c r="R77" i="7"/>
  <c r="R38" i="7"/>
  <c r="R5" i="7"/>
  <c r="R476" i="7"/>
  <c r="R466" i="7"/>
  <c r="R460" i="7"/>
  <c r="R414" i="7"/>
  <c r="R436" i="7"/>
  <c r="R596" i="7"/>
  <c r="R588" i="7"/>
  <c r="R580" i="7"/>
  <c r="R572" i="7"/>
  <c r="R564" i="7"/>
  <c r="R556" i="7"/>
  <c r="R548" i="7"/>
  <c r="R540" i="7"/>
  <c r="R532" i="7"/>
  <c r="R524" i="7"/>
  <c r="R519" i="7"/>
  <c r="R518" i="7"/>
  <c r="R515" i="7"/>
  <c r="R514" i="7"/>
  <c r="R508" i="7"/>
  <c r="R484" i="7"/>
  <c r="R478" i="7"/>
  <c r="R428" i="7"/>
  <c r="R291" i="7"/>
  <c r="R366" i="7"/>
  <c r="R500" i="7"/>
  <c r="R492" i="7"/>
  <c r="R486" i="7"/>
  <c r="R474" i="7"/>
  <c r="R458" i="7"/>
  <c r="R452" i="7"/>
  <c r="R502" i="7"/>
  <c r="R494" i="7"/>
  <c r="R413" i="7"/>
  <c r="R384" i="7"/>
  <c r="R482" i="7"/>
  <c r="R468" i="7"/>
  <c r="R444" i="7"/>
  <c r="R490" i="7"/>
  <c r="R470" i="7"/>
  <c r="R507" i="7"/>
  <c r="R506" i="7"/>
  <c r="R352" i="7"/>
  <c r="R390" i="7"/>
  <c r="R370" i="7"/>
  <c r="R360" i="7"/>
  <c r="R450" i="7"/>
  <c r="R442" i="7"/>
  <c r="R434" i="7"/>
  <c r="R426" i="7"/>
  <c r="R409" i="7"/>
  <c r="R408" i="7"/>
  <c r="R407" i="7"/>
  <c r="R392" i="7"/>
  <c r="R344" i="7"/>
  <c r="R378" i="7"/>
  <c r="R336" i="7"/>
  <c r="R334" i="7"/>
  <c r="R331" i="7"/>
  <c r="R328" i="7"/>
  <c r="R306" i="7"/>
  <c r="R423" i="7"/>
  <c r="R374" i="7"/>
  <c r="R368" i="7"/>
  <c r="R358" i="7"/>
  <c r="R401" i="7"/>
  <c r="R400" i="7"/>
  <c r="R399" i="7"/>
  <c r="R394" i="7"/>
  <c r="R386" i="7"/>
  <c r="R362" i="7"/>
  <c r="R396" i="7"/>
  <c r="R382" i="7"/>
  <c r="R388" i="7"/>
  <c r="R376" i="7"/>
  <c r="R335" i="7"/>
  <c r="R333" i="7"/>
  <c r="R330" i="7"/>
  <c r="R327" i="7"/>
  <c r="R304" i="7"/>
  <c r="R320" i="7"/>
  <c r="R278" i="7"/>
  <c r="R350" i="7"/>
  <c r="R342" i="7"/>
  <c r="R310" i="7"/>
  <c r="R307" i="7"/>
  <c r="R294" i="7"/>
  <c r="R178" i="7"/>
  <c r="R270" i="7"/>
  <c r="R234" i="7"/>
  <c r="R223" i="7"/>
  <c r="R286" i="7"/>
  <c r="R280" i="7"/>
  <c r="R262" i="7"/>
  <c r="R312" i="7"/>
  <c r="R296" i="7"/>
  <c r="R254" i="7"/>
  <c r="R318" i="7"/>
  <c r="R315" i="7"/>
  <c r="R302" i="7"/>
  <c r="R299" i="7"/>
  <c r="R246" i="7"/>
  <c r="R288" i="7"/>
  <c r="R272" i="7"/>
  <c r="R222" i="7"/>
  <c r="R214" i="7"/>
  <c r="R202" i="7"/>
  <c r="R196" i="7"/>
  <c r="R190" i="7"/>
  <c r="R119" i="7"/>
  <c r="R283" i="7"/>
  <c r="R275" i="7"/>
  <c r="R267" i="7"/>
  <c r="R259" i="7"/>
  <c r="R251" i="7"/>
  <c r="R241" i="7"/>
  <c r="R238" i="7"/>
  <c r="R236" i="7"/>
  <c r="R226" i="7"/>
  <c r="R170" i="7"/>
  <c r="R162" i="7"/>
  <c r="R154" i="7"/>
  <c r="R146" i="7"/>
  <c r="R95" i="7"/>
  <c r="R186" i="7"/>
  <c r="R180" i="7"/>
  <c r="R102" i="7"/>
  <c r="R228" i="7"/>
  <c r="R218" i="7"/>
  <c r="R210" i="7"/>
  <c r="R204" i="7"/>
  <c r="R198" i="7"/>
  <c r="R230" i="7"/>
  <c r="R231" i="7"/>
  <c r="R220" i="7"/>
  <c r="R212" i="7"/>
  <c r="R194" i="7"/>
  <c r="R188" i="7"/>
  <c r="R182" i="7"/>
  <c r="R206" i="7"/>
  <c r="R127" i="7"/>
  <c r="R63" i="7"/>
  <c r="R129" i="7"/>
  <c r="R31" i="7"/>
  <c r="R7" i="7"/>
  <c r="R215" i="7"/>
  <c r="R207" i="7"/>
  <c r="R199" i="7"/>
  <c r="R191" i="7"/>
  <c r="R183" i="7"/>
  <c r="R175" i="7"/>
  <c r="R167" i="7"/>
  <c r="R159" i="7"/>
  <c r="R151" i="7"/>
  <c r="R143" i="7"/>
  <c r="R131" i="7"/>
  <c r="R79" i="7"/>
  <c r="R55" i="7"/>
  <c r="R132" i="7"/>
  <c r="R103" i="7"/>
  <c r="R23" i="7"/>
  <c r="R15" i="7"/>
  <c r="R47" i="7"/>
  <c r="R139" i="7"/>
  <c r="R124" i="7"/>
  <c r="R87" i="7"/>
  <c r="R71" i="7"/>
  <c r="R111" i="7"/>
  <c r="R39" i="7"/>
  <c r="X146" i="7" l="1"/>
  <c r="X154" i="7"/>
  <c r="X162" i="7"/>
  <c r="X170" i="7"/>
  <c r="X178" i="7"/>
  <c r="X186" i="7"/>
  <c r="X194" i="7"/>
  <c r="X202" i="7"/>
  <c r="X210" i="7"/>
  <c r="X218" i="7"/>
  <c r="X226" i="7"/>
  <c r="X234" i="7"/>
  <c r="X242" i="7"/>
  <c r="X250" i="7"/>
  <c r="X258" i="7"/>
  <c r="X266" i="7"/>
  <c r="X274" i="7"/>
  <c r="X282" i="7"/>
  <c r="X290" i="7"/>
  <c r="X298" i="7"/>
  <c r="X306" i="7"/>
  <c r="X314" i="7"/>
  <c r="X322" i="7"/>
  <c r="X330" i="7"/>
  <c r="X338" i="7"/>
  <c r="X346" i="7"/>
  <c r="X354" i="7"/>
  <c r="X362" i="7"/>
  <c r="X370" i="7"/>
  <c r="X378" i="7"/>
  <c r="X386" i="7"/>
  <c r="X394" i="7"/>
  <c r="X402" i="7"/>
  <c r="X410" i="7"/>
  <c r="X418" i="7"/>
  <c r="X426" i="7"/>
  <c r="X434" i="7"/>
  <c r="X442" i="7"/>
  <c r="X450" i="7"/>
  <c r="X458" i="7"/>
  <c r="X466" i="7"/>
  <c r="X474" i="7"/>
  <c r="X482" i="7"/>
  <c r="X490" i="7"/>
  <c r="X498" i="7"/>
  <c r="X510" i="7"/>
  <c r="X518" i="7"/>
  <c r="X530" i="7"/>
  <c r="X546" i="7"/>
  <c r="X562" i="7"/>
  <c r="X582" i="7"/>
  <c r="X11" i="7"/>
  <c r="X19" i="7"/>
  <c r="X27" i="7"/>
  <c r="X35" i="7"/>
  <c r="X47" i="7"/>
  <c r="X55" i="7"/>
  <c r="X63" i="7"/>
  <c r="X71" i="7"/>
  <c r="X123" i="7"/>
  <c r="X131" i="7"/>
  <c r="X139" i="7"/>
  <c r="X147" i="7"/>
  <c r="X155" i="7"/>
  <c r="X163" i="7"/>
  <c r="X171" i="7"/>
  <c r="X179" i="7"/>
  <c r="X187" i="7"/>
  <c r="X195" i="7"/>
  <c r="X199" i="7"/>
  <c r="X215" i="7"/>
  <c r="X223" i="7"/>
  <c r="X231" i="7"/>
  <c r="X239" i="7"/>
  <c r="X247" i="7"/>
  <c r="X255" i="7"/>
  <c r="X263" i="7"/>
  <c r="X275" i="7"/>
  <c r="X287" i="7"/>
  <c r="X303" i="7"/>
  <c r="X311" i="7"/>
  <c r="X319" i="7"/>
  <c r="X327" i="7"/>
  <c r="X335" i="7"/>
  <c r="X343" i="7"/>
  <c r="X351" i="7"/>
  <c r="X359" i="7"/>
  <c r="X367" i="7"/>
  <c r="X375" i="7"/>
  <c r="X383" i="7"/>
  <c r="X395" i="7"/>
  <c r="X403" i="7"/>
  <c r="X411" i="7"/>
  <c r="X419" i="7"/>
  <c r="X447" i="7"/>
  <c r="X455" i="7"/>
  <c r="X467" i="7"/>
  <c r="X475" i="7"/>
  <c r="X483" i="7"/>
  <c r="X491" i="7"/>
  <c r="X527" i="7"/>
  <c r="X535" i="7"/>
  <c r="X543" i="7"/>
  <c r="X551" i="7"/>
  <c r="X559" i="7"/>
  <c r="X567" i="7"/>
  <c r="X575" i="7"/>
  <c r="X583" i="7"/>
  <c r="X591" i="7"/>
  <c r="X599" i="7"/>
  <c r="X64" i="7"/>
  <c r="X72" i="7"/>
  <c r="X76" i="7"/>
  <c r="X116" i="7"/>
  <c r="X124" i="7"/>
  <c r="X132" i="7"/>
  <c r="X103" i="7"/>
  <c r="X7" i="7"/>
  <c r="X415" i="7"/>
  <c r="X68" i="7"/>
  <c r="X120" i="7"/>
  <c r="X128" i="7"/>
  <c r="X160" i="7"/>
  <c r="X168" i="7"/>
  <c r="X176" i="7"/>
  <c r="X196" i="7"/>
  <c r="X208" i="7"/>
  <c r="X224" i="7"/>
  <c r="X232" i="7"/>
  <c r="X240" i="7"/>
  <c r="X284" i="7"/>
  <c r="X300" i="7"/>
  <c r="X380" i="7"/>
  <c r="X396" i="7"/>
  <c r="X412" i="7"/>
  <c r="X420" i="7"/>
  <c r="X428" i="7"/>
  <c r="X436" i="7"/>
  <c r="X444" i="7"/>
  <c r="X452" i="7"/>
  <c r="X460" i="7"/>
  <c r="X468" i="7"/>
  <c r="X476" i="7"/>
  <c r="X484" i="7"/>
  <c r="X492" i="7"/>
  <c r="X500" i="7"/>
  <c r="X508" i="7"/>
  <c r="X516" i="7"/>
  <c r="X524" i="7"/>
  <c r="X532" i="7"/>
  <c r="X540" i="7"/>
  <c r="X548" i="7"/>
  <c r="X556" i="7"/>
  <c r="X564" i="7"/>
  <c r="X572" i="7"/>
  <c r="X588" i="7"/>
  <c r="X600" i="7"/>
  <c r="X37" i="7"/>
  <c r="X65" i="7"/>
  <c r="X81" i="7"/>
  <c r="X133" i="7"/>
  <c r="X153" i="7"/>
  <c r="X169" i="7"/>
  <c r="X177" i="7"/>
  <c r="X213" i="7"/>
  <c r="X221" i="7"/>
  <c r="X229" i="7"/>
  <c r="X237" i="7"/>
  <c r="X245" i="7"/>
  <c r="X253" i="7"/>
  <c r="X261" i="7"/>
  <c r="X269" i="7"/>
  <c r="X277" i="7"/>
  <c r="X285" i="7"/>
  <c r="X293" i="7"/>
  <c r="X301" i="7"/>
  <c r="X321" i="7"/>
  <c r="X329" i="7"/>
  <c r="X337" i="7"/>
  <c r="X357" i="7"/>
  <c r="X377" i="7"/>
  <c r="X393" i="7"/>
  <c r="X405" i="7"/>
  <c r="X417" i="7"/>
  <c r="X425" i="7"/>
  <c r="X433" i="7"/>
  <c r="X441" i="7"/>
  <c r="X445" i="7"/>
  <c r="X461" i="7"/>
  <c r="X469" i="7"/>
  <c r="X477" i="7"/>
  <c r="X485" i="7"/>
  <c r="X497" i="7"/>
  <c r="X505" i="7"/>
  <c r="X525" i="7"/>
  <c r="X533" i="7"/>
  <c r="X541" i="7"/>
  <c r="X549" i="7"/>
  <c r="X557" i="7"/>
  <c r="X565" i="7"/>
  <c r="X573" i="7"/>
  <c r="X581" i="7"/>
  <c r="X589" i="7"/>
  <c r="X597" i="7"/>
  <c r="X526" i="7"/>
  <c r="X558" i="7"/>
  <c r="X586" i="7"/>
  <c r="X504" i="7"/>
  <c r="X520" i="7"/>
  <c r="X536" i="7"/>
  <c r="X552" i="7"/>
  <c r="X568" i="7"/>
  <c r="X584" i="7"/>
  <c r="X33" i="7"/>
  <c r="X41" i="7"/>
  <c r="X61" i="7"/>
  <c r="X69" i="7"/>
  <c r="X89" i="7"/>
  <c r="X97" i="7"/>
  <c r="X121" i="7"/>
  <c r="X137" i="7"/>
  <c r="X193" i="7"/>
  <c r="X345" i="7"/>
  <c r="X448" i="7"/>
  <c r="X480" i="7"/>
  <c r="X127" i="7"/>
  <c r="X143" i="7"/>
  <c r="X159" i="7"/>
  <c r="X175" i="7"/>
  <c r="X191" i="7"/>
  <c r="X279" i="7"/>
  <c r="X531" i="7"/>
  <c r="X547" i="7"/>
  <c r="X595" i="7"/>
  <c r="X464" i="7"/>
  <c r="X528" i="7"/>
  <c r="X560" i="7"/>
  <c r="X185" i="7"/>
  <c r="X449" i="7"/>
  <c r="X6" i="7"/>
  <c r="X22" i="7"/>
  <c r="X86" i="7"/>
  <c r="X114" i="7"/>
  <c r="X130" i="7"/>
  <c r="X174" i="7"/>
  <c r="X23" i="7"/>
  <c r="X83" i="7"/>
  <c r="X99" i="7"/>
  <c r="X115" i="7"/>
  <c r="X267" i="7"/>
  <c r="X431" i="7"/>
  <c r="X459" i="7"/>
  <c r="X503" i="7"/>
  <c r="X84" i="7"/>
  <c r="X100" i="7"/>
  <c r="X244" i="7"/>
  <c r="X276" i="7"/>
  <c r="X292" i="7"/>
  <c r="X308" i="7"/>
  <c r="X324" i="7"/>
  <c r="X340" i="7"/>
  <c r="X372" i="7"/>
  <c r="X388" i="7"/>
  <c r="X404" i="7"/>
  <c r="X101" i="7"/>
  <c r="X117" i="7"/>
  <c r="X145" i="7"/>
  <c r="X189" i="7"/>
  <c r="X205" i="7"/>
  <c r="X341" i="7"/>
  <c r="X369" i="7"/>
  <c r="X397" i="7"/>
  <c r="X409" i="7"/>
  <c r="X453" i="7"/>
  <c r="X87" i="7"/>
  <c r="X271" i="7"/>
  <c r="X391" i="7"/>
  <c r="X435" i="7"/>
  <c r="X507" i="7"/>
  <c r="X392" i="7"/>
  <c r="X165" i="7"/>
  <c r="X209" i="7"/>
  <c r="X241" i="7"/>
  <c r="X273" i="7"/>
  <c r="X333" i="7"/>
  <c r="X361" i="7"/>
  <c r="X389" i="7"/>
  <c r="X401" i="7"/>
  <c r="X429" i="7"/>
  <c r="X457" i="7"/>
  <c r="X473" i="7"/>
  <c r="X489" i="7"/>
  <c r="X501" i="7"/>
  <c r="X513" i="7"/>
  <c r="X529" i="7"/>
  <c r="X545" i="7"/>
  <c r="X561" i="7"/>
  <c r="X593" i="7"/>
  <c r="X534" i="7"/>
  <c r="X566" i="7"/>
  <c r="X30" i="7"/>
  <c r="X15" i="7"/>
  <c r="X31" i="7"/>
  <c r="Y31" i="7" s="1"/>
  <c r="X440" i="7"/>
  <c r="X110" i="7"/>
  <c r="X95" i="7"/>
  <c r="X111" i="7"/>
  <c r="X80" i="7"/>
  <c r="X212" i="7"/>
  <c r="X272" i="7"/>
  <c r="X336" i="7"/>
  <c r="X368" i="7"/>
  <c r="X38" i="7"/>
  <c r="X70" i="7"/>
  <c r="X39" i="7"/>
  <c r="X207" i="7"/>
  <c r="X295" i="7"/>
  <c r="X519" i="7"/>
  <c r="X56" i="7"/>
  <c r="Y56" i="7" s="1"/>
  <c r="X144" i="7"/>
  <c r="X188" i="7"/>
  <c r="X216" i="7"/>
  <c r="X260" i="7"/>
  <c r="Y260" i="7" s="1"/>
  <c r="X356" i="7"/>
  <c r="X45" i="7"/>
  <c r="X57" i="7"/>
  <c r="X313" i="7"/>
  <c r="X385" i="7"/>
  <c r="X54" i="7"/>
  <c r="X98" i="7"/>
  <c r="X42" i="7"/>
  <c r="X58" i="7"/>
  <c r="X74" i="7"/>
  <c r="X102" i="7"/>
  <c r="X118" i="7"/>
  <c r="X134" i="7"/>
  <c r="X43" i="7"/>
  <c r="X211" i="7"/>
  <c r="Y211" i="7" s="1"/>
  <c r="X283" i="7"/>
  <c r="X299" i="7"/>
  <c r="X463" i="7"/>
  <c r="X523" i="7"/>
  <c r="X12" i="7"/>
  <c r="X28" i="7"/>
  <c r="X44" i="7"/>
  <c r="X104" i="7"/>
  <c r="X204" i="7"/>
  <c r="X220" i="7"/>
  <c r="X264" i="7"/>
  <c r="X296" i="7"/>
  <c r="Y296" i="7" s="1"/>
  <c r="X328" i="7"/>
  <c r="X360" i="7"/>
  <c r="X17" i="7"/>
  <c r="X73" i="7"/>
  <c r="X105" i="7"/>
  <c r="X149" i="7"/>
  <c r="X161" i="7"/>
  <c r="X317" i="7"/>
  <c r="X373" i="7"/>
  <c r="Y373" i="7" s="1"/>
  <c r="X413" i="7"/>
  <c r="X590" i="7"/>
  <c r="X14" i="7"/>
  <c r="X106" i="7"/>
  <c r="X122" i="7"/>
  <c r="X138" i="7"/>
  <c r="X91" i="7"/>
  <c r="X107" i="7"/>
  <c r="X423" i="7"/>
  <c r="X439" i="7"/>
  <c r="X511" i="7"/>
  <c r="X32" i="7"/>
  <c r="X60" i="7"/>
  <c r="X92" i="7"/>
  <c r="X108" i="7"/>
  <c r="X180" i="7"/>
  <c r="X252" i="7"/>
  <c r="X268" i="7"/>
  <c r="X316" i="7"/>
  <c r="X332" i="7"/>
  <c r="X348" i="7"/>
  <c r="X364" i="7"/>
  <c r="X472" i="7"/>
  <c r="X5" i="7"/>
  <c r="X21" i="7"/>
  <c r="X49" i="7"/>
  <c r="X77" i="7"/>
  <c r="X93" i="7"/>
  <c r="X109" i="7"/>
  <c r="X125" i="7"/>
  <c r="Y125" i="7" s="1"/>
  <c r="X181" i="7"/>
  <c r="X197" i="7"/>
  <c r="Y197" i="7" s="1"/>
  <c r="X225" i="7"/>
  <c r="X257" i="7"/>
  <c r="X289" i="7"/>
  <c r="X305" i="7"/>
  <c r="Y305" i="7" s="1"/>
  <c r="X349" i="7"/>
  <c r="X517" i="7"/>
  <c r="Y517" i="7" s="1"/>
  <c r="X542" i="7"/>
  <c r="X570" i="7"/>
  <c r="X598" i="7"/>
  <c r="X34" i="7"/>
  <c r="X50" i="7"/>
  <c r="X66" i="7"/>
  <c r="X82" i="7"/>
  <c r="X94" i="7"/>
  <c r="X126" i="7"/>
  <c r="X51" i="7"/>
  <c r="X203" i="7"/>
  <c r="X291" i="7"/>
  <c r="X427" i="7"/>
  <c r="X443" i="7"/>
  <c r="X499" i="7"/>
  <c r="X515" i="7"/>
  <c r="X4" i="7"/>
  <c r="X20" i="7"/>
  <c r="Y20" i="7" s="1"/>
  <c r="X36" i="7"/>
  <c r="X112" i="7"/>
  <c r="X140" i="7"/>
  <c r="X152" i="7"/>
  <c r="X304" i="7"/>
  <c r="X400" i="7"/>
  <c r="X9" i="7"/>
  <c r="X25" i="7"/>
  <c r="X53" i="7"/>
  <c r="X113" i="7"/>
  <c r="X141" i="7"/>
  <c r="Y141" i="7" s="1"/>
  <c r="X157" i="7"/>
  <c r="X201" i="7"/>
  <c r="X309" i="7"/>
  <c r="X325" i="7"/>
  <c r="X365" i="7"/>
  <c r="X381" i="7"/>
  <c r="X493" i="7"/>
  <c r="X142" i="7"/>
  <c r="X158" i="7"/>
  <c r="X190" i="7"/>
  <c r="X206" i="7"/>
  <c r="Y206" i="7" s="1"/>
  <c r="X238" i="7"/>
  <c r="X254" i="7"/>
  <c r="Y254" i="7" s="1"/>
  <c r="X270" i="7"/>
  <c r="X286" i="7"/>
  <c r="X302" i="7"/>
  <c r="Y302" i="7" s="1"/>
  <c r="X318" i="7"/>
  <c r="X334" i="7"/>
  <c r="X350" i="7"/>
  <c r="X366" i="7"/>
  <c r="X382" i="7"/>
  <c r="X398" i="7"/>
  <c r="X414" i="7"/>
  <c r="X430" i="7"/>
  <c r="Y430" i="7" s="1"/>
  <c r="X446" i="7"/>
  <c r="X462" i="7"/>
  <c r="X478" i="7"/>
  <c r="X494" i="7"/>
  <c r="X514" i="7"/>
  <c r="Y514" i="7" s="1"/>
  <c r="X538" i="7"/>
  <c r="X574" i="7"/>
  <c r="X67" i="7"/>
  <c r="X219" i="7"/>
  <c r="X235" i="7"/>
  <c r="X251" i="7"/>
  <c r="X307" i="7"/>
  <c r="X323" i="7"/>
  <c r="X339" i="7"/>
  <c r="X355" i="7"/>
  <c r="X371" i="7"/>
  <c r="X387" i="7"/>
  <c r="X399" i="7"/>
  <c r="X471" i="7"/>
  <c r="X487" i="7"/>
  <c r="X563" i="7"/>
  <c r="X8" i="7"/>
  <c r="X24" i="7"/>
  <c r="X40" i="7"/>
  <c r="X156" i="7"/>
  <c r="X172" i="7"/>
  <c r="X200" i="7"/>
  <c r="X228" i="7"/>
  <c r="X432" i="7"/>
  <c r="X496" i="7"/>
  <c r="X512" i="7"/>
  <c r="X544" i="7"/>
  <c r="X576" i="7"/>
  <c r="X592" i="7"/>
  <c r="X85" i="7"/>
  <c r="X173" i="7"/>
  <c r="X233" i="7"/>
  <c r="X265" i="7"/>
  <c r="X297" i="7"/>
  <c r="Y297" i="7" s="1"/>
  <c r="X421" i="7"/>
  <c r="X437" i="7"/>
  <c r="X465" i="7"/>
  <c r="X509" i="7"/>
  <c r="X537" i="7"/>
  <c r="X553" i="7"/>
  <c r="X569" i="7"/>
  <c r="X585" i="7"/>
  <c r="X506" i="7"/>
  <c r="X550" i="7"/>
  <c r="X578" i="7"/>
  <c r="Y309" i="7"/>
  <c r="Y429" i="7"/>
  <c r="X579" i="7"/>
  <c r="Y240" i="7"/>
  <c r="X580" i="7"/>
  <c r="Y580" i="7" s="1"/>
  <c r="X3" i="7"/>
  <c r="Y3" i="7" s="1"/>
  <c r="Y577" i="7"/>
  <c r="Y159" i="7"/>
  <c r="Y191" i="7"/>
  <c r="Y207" i="7"/>
  <c r="Y213" i="7"/>
  <c r="Y265" i="7"/>
  <c r="Y511" i="7"/>
  <c r="Y325" i="7"/>
  <c r="Y565" i="7"/>
  <c r="E3" i="14"/>
  <c r="Y218" i="7"/>
  <c r="Y267" i="7"/>
  <c r="Y315" i="7"/>
  <c r="Y91" i="7"/>
  <c r="Y143" i="7"/>
  <c r="Y171" i="7"/>
  <c r="Y90" i="7"/>
  <c r="Y427" i="7"/>
  <c r="Y443" i="7"/>
  <c r="Y467" i="7"/>
  <c r="Y518" i="7"/>
  <c r="Y523" i="7"/>
  <c r="Y67" i="7"/>
  <c r="Y255" i="7"/>
  <c r="Y375" i="7"/>
  <c r="Y479" i="7"/>
  <c r="Y405" i="7"/>
  <c r="Y533" i="7"/>
  <c r="Y131" i="7"/>
  <c r="Y167" i="7"/>
  <c r="Y230" i="7"/>
  <c r="Y548" i="7"/>
  <c r="Y179" i="7"/>
  <c r="Y107" i="7"/>
  <c r="Y189" i="7"/>
  <c r="Y173" i="7"/>
  <c r="Y21" i="7"/>
  <c r="Y339" i="7"/>
  <c r="Y381" i="7"/>
  <c r="Y431" i="7"/>
  <c r="Y441" i="7"/>
  <c r="Y521" i="7"/>
  <c r="Y387" i="7"/>
  <c r="Y163" i="7"/>
  <c r="Y397" i="7"/>
  <c r="Y176" i="7"/>
  <c r="Y419" i="7"/>
  <c r="Y106" i="7"/>
  <c r="Y474" i="7"/>
  <c r="Y229" i="7"/>
  <c r="Y406" i="7"/>
  <c r="Y349" i="7"/>
  <c r="Y434" i="7"/>
  <c r="Y389" i="7"/>
  <c r="Y321" i="7"/>
  <c r="Y183" i="7"/>
  <c r="Y205" i="7"/>
  <c r="Y120" i="7"/>
  <c r="Y215" i="7"/>
  <c r="Y200" i="7"/>
  <c r="Y175" i="7"/>
  <c r="Y85" i="7"/>
  <c r="Y224" i="7"/>
  <c r="Y69" i="7"/>
  <c r="Y259" i="7"/>
  <c r="Y288" i="7"/>
  <c r="Y342" i="7"/>
  <c r="Y237" i="7"/>
  <c r="Y249" i="7"/>
  <c r="Y489" i="7"/>
  <c r="Y51" i="7"/>
  <c r="Y187" i="7"/>
  <c r="Y589" i="7"/>
  <c r="Y271" i="7"/>
  <c r="Y409" i="7"/>
  <c r="Y507" i="7"/>
  <c r="Y301" i="7"/>
  <c r="Y423" i="7"/>
  <c r="Y317" i="7"/>
  <c r="Y329" i="7"/>
  <c r="Y244" i="7"/>
  <c r="Y210" i="7"/>
  <c r="Y225" i="7"/>
  <c r="Y222" i="7"/>
  <c r="Y278" i="7"/>
  <c r="Y362" i="7"/>
  <c r="Y399" i="7"/>
  <c r="Y306" i="7"/>
  <c r="Y336" i="7"/>
  <c r="Y344" i="7"/>
  <c r="Y352" i="7"/>
  <c r="Y413" i="7"/>
  <c r="Y502" i="7"/>
  <c r="Y484" i="7"/>
  <c r="Y38" i="7"/>
  <c r="Y185" i="7"/>
  <c r="Y137" i="7"/>
  <c r="Y221" i="7"/>
  <c r="Y261" i="7"/>
  <c r="Y343" i="7"/>
  <c r="Y451" i="7"/>
  <c r="Y351" i="7"/>
  <c r="Y13" i="7"/>
  <c r="Y82" i="7"/>
  <c r="Y586" i="7"/>
  <c r="Y98" i="7"/>
  <c r="Y449" i="7"/>
  <c r="Y269" i="7"/>
  <c r="Y276" i="7"/>
  <c r="Y345" i="7"/>
  <c r="Y380" i="7"/>
  <c r="Y504" i="7"/>
  <c r="Y313" i="7"/>
  <c r="Y393" i="7"/>
  <c r="Y549" i="7"/>
  <c r="Y157" i="7"/>
  <c r="Y263" i="7"/>
  <c r="Y455" i="7"/>
  <c r="Y44" i="7"/>
  <c r="Y160" i="7"/>
  <c r="Y80" i="7"/>
  <c r="Y30" i="7"/>
  <c r="Y199" i="7"/>
  <c r="Y241" i="7"/>
  <c r="Y400" i="7"/>
  <c r="Y524" i="7"/>
  <c r="Y556" i="7"/>
  <c r="Y588" i="7"/>
  <c r="Y257" i="7"/>
  <c r="Y469" i="7"/>
  <c r="Y136" i="7"/>
  <c r="Y48" i="7"/>
  <c r="Y367" i="7"/>
  <c r="Y453" i="7"/>
  <c r="Y543" i="7"/>
  <c r="Y593" i="7"/>
  <c r="Y416" i="7"/>
  <c r="Y294" i="7"/>
  <c r="Y74" i="7"/>
  <c r="Y128" i="7"/>
  <c r="Y144" i="7"/>
  <c r="Y493" i="7"/>
  <c r="Y35" i="7"/>
  <c r="Y134" i="7"/>
  <c r="Y148" i="7"/>
  <c r="Y438" i="7"/>
  <c r="Y590" i="7"/>
  <c r="Y192" i="7"/>
  <c r="Y391" i="7"/>
  <c r="Y509" i="7"/>
  <c r="Y115" i="7"/>
  <c r="Y303" i="7"/>
  <c r="Y53" i="7"/>
  <c r="Y456" i="7"/>
  <c r="Y275" i="7"/>
  <c r="Y304" i="7"/>
  <c r="Y370" i="7"/>
  <c r="Y366" i="7"/>
  <c r="Y138" i="7"/>
  <c r="Y45" i="7"/>
  <c r="Y422" i="7"/>
  <c r="Y166" i="7"/>
  <c r="Y29" i="7"/>
  <c r="Y8" i="7"/>
  <c r="Y177" i="7"/>
  <c r="Y385" i="7"/>
  <c r="Y495" i="7"/>
  <c r="Y52" i="7"/>
  <c r="Y195" i="7"/>
  <c r="Y279" i="7"/>
  <c r="Y124" i="7"/>
  <c r="Y151" i="7"/>
  <c r="Y188" i="7"/>
  <c r="Y231" i="7"/>
  <c r="Y228" i="7"/>
  <c r="Y154" i="7"/>
  <c r="Y170" i="7"/>
  <c r="Y214" i="7"/>
  <c r="Y272" i="7"/>
  <c r="Y312" i="7"/>
  <c r="Y223" i="7"/>
  <c r="Y376" i="7"/>
  <c r="Y396" i="7"/>
  <c r="Y368" i="7"/>
  <c r="Y450" i="7"/>
  <c r="Y490" i="7"/>
  <c r="Y384" i="7"/>
  <c r="Y285" i="7"/>
  <c r="Y147" i="7"/>
  <c r="Y114" i="7"/>
  <c r="Y72" i="7"/>
  <c r="Y332" i="7"/>
  <c r="Y112" i="7"/>
  <c r="Y337" i="7"/>
  <c r="Y75" i="7"/>
  <c r="Y300" i="7"/>
  <c r="Y86" i="7"/>
  <c r="Y27" i="7"/>
  <c r="Y471" i="7"/>
  <c r="Y403" i="7"/>
  <c r="Y361" i="7"/>
  <c r="Y582" i="7"/>
  <c r="Y89" i="7"/>
  <c r="Y503" i="7"/>
  <c r="Y581" i="7"/>
  <c r="Y561" i="7"/>
  <c r="Y417" i="7"/>
  <c r="Y116" i="7"/>
  <c r="Y181" i="7"/>
  <c r="Y71" i="7"/>
  <c r="Y127" i="7"/>
  <c r="Y180" i="7"/>
  <c r="Y146" i="7"/>
  <c r="Y162" i="7"/>
  <c r="Y196" i="7"/>
  <c r="Y178" i="7"/>
  <c r="Y350" i="7"/>
  <c r="Y330" i="7"/>
  <c r="Y335" i="7"/>
  <c r="Y388" i="7"/>
  <c r="Y374" i="7"/>
  <c r="Y428" i="7"/>
  <c r="Y161" i="7"/>
  <c r="Y61" i="7"/>
  <c r="Y193" i="7"/>
  <c r="Y346" i="7"/>
  <c r="Y93" i="7"/>
  <c r="Y587" i="7"/>
  <c r="Y59" i="7"/>
  <c r="Y268" i="7"/>
  <c r="Y501" i="7"/>
  <c r="Y371" i="7"/>
  <c r="Y395" i="7"/>
  <c r="Y447" i="7"/>
  <c r="Y485" i="7"/>
  <c r="Y570" i="7"/>
  <c r="Y412" i="7"/>
  <c r="Y433" i="7"/>
  <c r="Y369" i="7"/>
  <c r="Y461" i="7"/>
  <c r="Y510" i="7"/>
  <c r="Y83" i="7"/>
  <c r="Y425" i="7"/>
  <c r="Y12" i="7"/>
  <c r="Y133" i="7"/>
  <c r="Y239" i="7"/>
  <c r="Y308" i="7"/>
  <c r="Y446" i="7"/>
  <c r="Y529" i="7"/>
  <c r="Y94" i="7"/>
  <c r="Y402" i="7"/>
  <c r="Y551" i="7"/>
  <c r="Y172" i="7"/>
  <c r="Y418" i="7"/>
  <c r="Y526" i="7"/>
  <c r="Y121" i="7"/>
  <c r="Y569" i="7"/>
  <c r="Y100" i="7"/>
  <c r="Y567" i="7"/>
  <c r="Y340" i="7"/>
  <c r="Y558" i="7"/>
  <c r="Y404" i="7"/>
  <c r="Y256" i="7"/>
  <c r="Y553" i="7"/>
  <c r="Y111" i="7"/>
  <c r="Y55" i="7"/>
  <c r="Y182" i="7"/>
  <c r="Y212" i="7"/>
  <c r="Y95" i="7"/>
  <c r="Y234" i="7"/>
  <c r="Y401" i="7"/>
  <c r="Y426" i="7"/>
  <c r="Y468" i="7"/>
  <c r="Y452" i="7"/>
  <c r="Y500" i="7"/>
  <c r="Y414" i="7"/>
  <c r="Y476" i="7"/>
  <c r="Y46" i="7"/>
  <c r="Y219" i="7"/>
  <c r="Y70" i="7"/>
  <c r="Y481" i="7"/>
  <c r="Y594" i="7"/>
  <c r="Y354" i="7"/>
  <c r="Y547" i="7"/>
  <c r="Y253" i="7"/>
  <c r="Y377" i="7"/>
  <c r="Y477" i="7"/>
  <c r="Y531" i="7"/>
  <c r="Y574" i="7"/>
  <c r="Y497" i="7"/>
  <c r="Y411" i="7"/>
  <c r="Y487" i="7"/>
  <c r="Y14" i="7"/>
  <c r="Y439" i="7"/>
  <c r="Y97" i="7"/>
  <c r="Y314" i="7"/>
  <c r="Y420" i="7"/>
  <c r="Y525" i="7"/>
  <c r="Y9" i="7"/>
  <c r="Y84" i="7"/>
  <c r="Y600" i="7"/>
  <c r="Y11" i="7"/>
  <c r="Y92" i="7"/>
  <c r="Y448" i="7"/>
  <c r="Y491" i="7"/>
  <c r="Y545" i="7"/>
  <c r="Y576" i="7"/>
  <c r="Y60" i="7"/>
  <c r="Y117" i="7"/>
  <c r="Y356" i="7"/>
  <c r="Y150" i="7"/>
  <c r="Y248" i="7"/>
  <c r="Y440" i="7"/>
  <c r="Y599" i="7"/>
  <c r="Y462" i="7"/>
  <c r="Y153" i="7"/>
  <c r="Y520" i="7"/>
  <c r="Y480" i="7"/>
  <c r="Y266" i="7"/>
  <c r="Y15" i="7"/>
  <c r="Y103" i="7"/>
  <c r="Y132" i="7"/>
  <c r="Y63" i="7"/>
  <c r="Y198" i="7"/>
  <c r="Y102" i="7"/>
  <c r="Y186" i="7"/>
  <c r="Y226" i="7"/>
  <c r="Y202" i="7"/>
  <c r="Y246" i="7"/>
  <c r="Y318" i="7"/>
  <c r="Y280" i="7"/>
  <c r="Y382" i="7"/>
  <c r="Y386" i="7"/>
  <c r="Y358" i="7"/>
  <c r="Y331" i="7"/>
  <c r="Y470" i="7"/>
  <c r="Y515" i="7"/>
  <c r="Y532" i="7"/>
  <c r="Y564" i="7"/>
  <c r="Y596" i="7"/>
  <c r="Y466" i="7"/>
  <c r="Y247" i="7"/>
  <c r="Y233" i="7"/>
  <c r="Y252" i="7"/>
  <c r="Y359" i="7"/>
  <c r="Y463" i="7"/>
  <c r="Y498" i="7"/>
  <c r="Y554" i="7"/>
  <c r="Y571" i="7"/>
  <c r="Y355" i="7"/>
  <c r="Y538" i="7"/>
  <c r="Y322" i="7"/>
  <c r="Y66" i="7"/>
  <c r="Y324" i="7"/>
  <c r="Y445" i="7"/>
  <c r="Y123" i="7"/>
  <c r="Y454" i="7"/>
  <c r="Y535" i="7"/>
  <c r="Y575" i="7"/>
  <c r="Y209" i="7"/>
  <c r="Y232" i="7"/>
  <c r="Y534" i="7"/>
  <c r="Y58" i="7"/>
  <c r="Y96" i="7"/>
  <c r="Y17" i="7"/>
  <c r="Y40" i="7"/>
  <c r="Y174" i="7"/>
  <c r="Y282" i="7"/>
  <c r="Y472" i="7"/>
  <c r="Y499" i="7"/>
  <c r="Y592" i="7"/>
  <c r="Y33" i="7"/>
  <c r="Y516" i="7"/>
  <c r="Y7" i="7"/>
  <c r="Y220" i="7"/>
  <c r="Y251" i="7"/>
  <c r="Y307" i="7"/>
  <c r="Y334" i="7"/>
  <c r="Y392" i="7"/>
  <c r="Y442" i="7"/>
  <c r="Y436" i="7"/>
  <c r="Y22" i="7"/>
  <c r="Y235" i="7"/>
  <c r="Y311" i="7"/>
  <c r="Y73" i="7"/>
  <c r="Y326" i="7"/>
  <c r="Y168" i="7"/>
  <c r="Y245" i="7"/>
  <c r="Y319" i="7"/>
  <c r="Y555" i="7"/>
  <c r="Y32" i="7"/>
  <c r="Y277" i="7"/>
  <c r="Y142" i="7"/>
  <c r="Y353" i="7"/>
  <c r="Y539" i="7"/>
  <c r="Y578" i="7"/>
  <c r="Y130" i="7"/>
  <c r="Y379" i="7"/>
  <c r="Y505" i="7"/>
  <c r="Y542" i="7"/>
  <c r="Y54" i="7"/>
  <c r="Y99" i="7"/>
  <c r="Y24" i="7"/>
  <c r="Y109" i="7"/>
  <c r="Y37" i="7"/>
  <c r="Y145" i="7"/>
  <c r="Y242" i="7"/>
  <c r="Y459" i="7"/>
  <c r="Y560" i="7"/>
  <c r="Y598" i="7"/>
  <c r="Y292" i="7"/>
  <c r="Y135" i="7"/>
  <c r="Y156" i="7"/>
  <c r="Y541" i="7"/>
  <c r="Y597" i="7"/>
  <c r="Y424" i="7"/>
  <c r="Y552" i="7"/>
  <c r="Y591" i="7"/>
  <c r="Y536" i="7"/>
  <c r="Y298" i="7"/>
  <c r="Y566" i="7"/>
  <c r="Y108" i="7"/>
  <c r="Y216" i="7"/>
  <c r="Y284" i="7"/>
  <c r="Y512" i="7"/>
  <c r="Y64" i="7"/>
  <c r="Y243" i="7"/>
  <c r="Y583" i="7"/>
  <c r="Y57" i="7"/>
  <c r="Y104" i="7"/>
  <c r="Y464" i="7"/>
  <c r="Y286" i="7"/>
  <c r="Y270" i="7"/>
  <c r="Y310" i="7"/>
  <c r="Y327" i="7"/>
  <c r="Y333" i="7"/>
  <c r="Y540" i="7"/>
  <c r="Y572" i="7"/>
  <c r="Y5" i="7"/>
  <c r="Y77" i="7"/>
  <c r="Y165" i="7"/>
  <c r="Y273" i="7"/>
  <c r="Y78" i="7"/>
  <c r="Y6" i="7"/>
  <c r="Y562" i="7"/>
  <c r="Y203" i="7"/>
  <c r="Y169" i="7"/>
  <c r="Y357" i="7"/>
  <c r="Y546" i="7"/>
  <c r="Y421" i="7"/>
  <c r="Y465" i="7"/>
  <c r="Y42" i="7"/>
  <c r="Y62" i="7"/>
  <c r="Y155" i="7"/>
  <c r="Y201" i="7"/>
  <c r="Y457" i="7"/>
  <c r="Y18" i="7"/>
  <c r="Y274" i="7"/>
  <c r="Y537" i="7"/>
  <c r="Y49" i="7"/>
  <c r="Y34" i="7"/>
  <c r="Y258" i="7"/>
  <c r="Y432" i="7"/>
  <c r="Y323" i="7"/>
  <c r="Y65" i="7"/>
  <c r="Y81" i="7"/>
  <c r="Y341" i="7"/>
  <c r="Y372" i="7"/>
  <c r="Y398" i="7"/>
  <c r="Y26" i="7"/>
  <c r="Y290" i="7"/>
  <c r="Y10" i="7"/>
  <c r="Y87" i="7"/>
  <c r="Y129" i="7"/>
  <c r="Y39" i="7"/>
  <c r="Y139" i="7"/>
  <c r="Y79" i="7"/>
  <c r="Y204" i="7"/>
  <c r="Y236" i="7"/>
  <c r="Y283" i="7"/>
  <c r="Y190" i="7"/>
  <c r="Y299" i="7"/>
  <c r="Y320" i="7"/>
  <c r="Y394" i="7"/>
  <c r="Y378" i="7"/>
  <c r="Y407" i="7"/>
  <c r="Y360" i="7"/>
  <c r="Y390" i="7"/>
  <c r="Y444" i="7"/>
  <c r="Y482" i="7"/>
  <c r="Y494" i="7"/>
  <c r="Y486" i="7"/>
  <c r="Y519" i="7"/>
  <c r="Y460" i="7"/>
  <c r="Y293" i="7"/>
  <c r="Y126" i="7"/>
  <c r="Y287" i="7"/>
  <c r="Y43" i="7"/>
  <c r="Y348" i="7"/>
  <c r="Y522" i="7"/>
  <c r="Y347" i="7"/>
  <c r="Y113" i="7"/>
  <c r="Y550" i="7"/>
  <c r="Y363" i="7"/>
  <c r="Y513" i="7"/>
  <c r="Y595" i="7"/>
  <c r="Y152" i="7"/>
  <c r="Y217" i="7"/>
  <c r="Y281" i="7"/>
  <c r="Y437" i="7"/>
  <c r="Y364" i="7"/>
  <c r="Y68" i="7"/>
  <c r="Y101" i="7"/>
  <c r="Y164" i="7"/>
  <c r="Y557" i="7"/>
  <c r="Y496" i="7"/>
  <c r="Y568" i="7"/>
  <c r="Y105" i="7"/>
  <c r="Y559" i="7"/>
  <c r="Y110" i="7"/>
  <c r="Y184" i="7"/>
  <c r="Y28" i="7"/>
  <c r="Y76" i="7"/>
  <c r="Y208" i="7"/>
  <c r="Y250" i="7"/>
  <c r="Y528" i="7"/>
  <c r="Y585" i="7"/>
  <c r="Y563" i="7"/>
  <c r="Y118" i="7"/>
  <c r="Y47" i="7"/>
  <c r="Y23" i="7"/>
  <c r="Y194" i="7"/>
  <c r="Y238" i="7"/>
  <c r="Y119" i="7"/>
  <c r="Y262" i="7"/>
  <c r="Y328" i="7"/>
  <c r="Y408" i="7"/>
  <c r="Y506" i="7"/>
  <c r="Y458" i="7"/>
  <c r="Y492" i="7"/>
  <c r="Y291" i="7"/>
  <c r="Y478" i="7"/>
  <c r="Y508" i="7"/>
  <c r="Y295" i="7"/>
  <c r="Y16" i="7"/>
  <c r="Y149" i="7"/>
  <c r="Y289" i="7"/>
  <c r="Y338" i="7"/>
  <c r="Y383" i="7"/>
  <c r="Y530" i="7"/>
  <c r="Y475" i="7"/>
  <c r="Y579" i="7"/>
  <c r="Y122" i="7"/>
  <c r="Y365" i="7"/>
  <c r="Y435" i="7"/>
  <c r="Y473" i="7"/>
  <c r="Y483" i="7"/>
  <c r="Y227" i="7"/>
  <c r="Y25" i="7"/>
  <c r="Y415" i="7"/>
  <c r="Y41" i="7"/>
  <c r="Y140" i="7"/>
  <c r="Y316" i="7"/>
  <c r="Y410" i="7"/>
  <c r="Y527" i="7"/>
  <c r="Y584" i="7"/>
  <c r="Y36" i="7"/>
  <c r="Y50" i="7"/>
  <c r="Y158" i="7"/>
  <c r="Y264" i="7"/>
  <c r="Y544" i="7"/>
  <c r="Y19" i="7"/>
  <c r="Y88" i="7"/>
  <c r="Y488" i="7"/>
  <c r="Y4" i="7"/>
  <c r="Y573" i="7"/>
  <c r="R2" i="7" l="1"/>
  <c r="O2" i="3"/>
  <c r="S2" i="3"/>
  <c r="T2" i="3"/>
  <c r="Q2" i="2"/>
  <c r="N2" i="3"/>
  <c r="V2" i="3" l="1"/>
  <c r="Y2" i="7"/>
  <c r="E8" i="14" s="1"/>
  <c r="Y2" i="4" l="1"/>
  <c r="AC2" i="4"/>
  <c r="E7" i="14" s="1"/>
  <c r="Y2" i="3"/>
  <c r="AC2" i="3"/>
  <c r="E6" i="14" s="1"/>
  <c r="V2" i="2"/>
  <c r="U2" i="2"/>
  <c r="P2" i="2"/>
  <c r="T2" i="1"/>
  <c r="V2" i="1" s="1"/>
  <c r="X2" i="2" l="1"/>
  <c r="AA2" i="2" s="1"/>
  <c r="E5" i="14" s="1"/>
  <c r="Y2" i="1"/>
  <c r="E4" i="14" s="1"/>
</calcChain>
</file>

<file path=xl/comments1.xml><?xml version="1.0" encoding="utf-8"?>
<comments xmlns="http://schemas.openxmlformats.org/spreadsheetml/2006/main">
  <authors>
    <author>MCarmo</author>
    <author>Diego</author>
    <author>Usuário do Windows</author>
  </authors>
  <commentList>
    <comment ref="A1" authorId="0">
      <text>
        <r>
          <rPr>
            <b/>
            <sz val="9"/>
            <color indexed="81"/>
            <rFont val="Segoe UI"/>
            <family val="2"/>
          </rPr>
          <t>Esta é a versão corrigida com as sugestões recebidas até 10/03/2017!
DEVE ser usada à partir do informe de fev/2017.</t>
        </r>
        <r>
          <rPr>
            <sz val="9"/>
            <color indexed="81"/>
            <rFont val="Segoe UI"/>
            <family val="2"/>
          </rPr>
          <t xml:space="preserve">
</t>
        </r>
      </text>
    </comment>
    <comment ref="B1" authorId="1">
      <text>
        <r>
          <rPr>
            <b/>
            <sz val="10"/>
            <color indexed="81"/>
            <rFont val="Calibri"/>
            <family val="2"/>
            <scheme val="minor"/>
          </rPr>
          <t>Selecione a UF</t>
        </r>
        <r>
          <rPr>
            <sz val="9"/>
            <color indexed="81"/>
            <rFont val="Segoe UI"/>
            <family val="2"/>
          </rPr>
          <t xml:space="preserve">
</t>
        </r>
      </text>
    </comment>
    <comment ref="C1" authorId="1">
      <text>
        <r>
          <rPr>
            <b/>
            <sz val="9"/>
            <color indexed="81"/>
            <rFont val="Segoe UI"/>
            <family val="2"/>
          </rPr>
          <t>Selecione o mês relativo aos dados desse Informe.</t>
        </r>
        <r>
          <rPr>
            <sz val="9"/>
            <color indexed="81"/>
            <rFont val="Segoe UI"/>
            <family val="2"/>
          </rPr>
          <t xml:space="preserve">
</t>
        </r>
      </text>
    </comment>
    <comment ref="D1" authorId="0">
      <text>
        <r>
          <rPr>
            <b/>
            <sz val="9"/>
            <color indexed="81"/>
            <rFont val="Calibri"/>
            <family val="2"/>
            <scheme val="minor"/>
          </rPr>
          <t xml:space="preserve">Não é necessário preencher. Após o registro em cada Informe, será registrado automaticamente se há ou não informações em cada aba.
</t>
        </r>
      </text>
    </comment>
    <comment ref="E1" authorId="1">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scheme val="minor"/>
          </rPr>
          <t>Data do envio do informe, do SVE para a SFA para o 
(epidemio-UF@agricultura.gov.br)
- Mesma data para todos os informes</t>
        </r>
        <r>
          <rPr>
            <sz val="10"/>
            <color indexed="81"/>
            <rFont val="Calibri"/>
            <family val="2"/>
            <scheme val="minor"/>
          </rPr>
          <t xml:space="preserve">
</t>
        </r>
      </text>
    </comment>
    <comment ref="G1" authorId="0">
      <text>
        <r>
          <rPr>
            <b/>
            <sz val="10"/>
            <color indexed="81"/>
            <rFont val="Calibri"/>
            <family val="2"/>
            <scheme val="minor"/>
          </rPr>
          <t>Data do envio  à CIEP (informes.dep@agricultura.gov.br)
-Mesma data para todos</t>
        </r>
      </text>
    </comment>
    <comment ref="H1" authorId="2">
      <text>
        <r>
          <rPr>
            <b/>
            <sz val="10"/>
            <color indexed="81"/>
            <rFont val="Calibri"/>
            <family val="2"/>
            <scheme val="minor"/>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scheme val="minor"/>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Diego</author>
    <author>Daniela Pacheco de Lacerda</author>
    <author>Marcia Leticia Parreiras Mourao</author>
  </authors>
  <commentList>
    <comment ref="C1" authorId="0">
      <text>
        <r>
          <rPr>
            <b/>
            <sz val="11"/>
            <color indexed="10"/>
            <rFont val="Calibri"/>
            <family val="2"/>
            <scheme val="minor"/>
          </rPr>
          <t xml:space="preserve">Lista de doenças de notificação obrigatória ao SVO, pertencentes às categorias  2, 3 e 4 da IN 50/2013, que requerem registro e envio  MENSAL à CIEP/DSA dos dados consolidados, para serem comunicadas à OIE nos Informes Semestrais.
</t>
        </r>
        <r>
          <rPr>
            <b/>
            <sz val="11"/>
            <color indexed="81"/>
            <rFont val="Calibri"/>
            <family val="2"/>
            <scheme val="minor"/>
          </rPr>
          <t xml:space="preserve">
Doenças da Categoria 4, de notificação mensal ao SVO dos casos confirmados, que requerem registro mensal na FEPI sobre a situação de ocorrência (</t>
        </r>
        <r>
          <rPr>
            <b/>
            <u/>
            <sz val="11"/>
            <color indexed="81"/>
            <rFont val="Calibri"/>
            <family val="2"/>
            <scheme val="minor"/>
          </rPr>
          <t>presença /ausência</t>
        </r>
        <r>
          <rPr>
            <b/>
            <sz val="11"/>
            <color indexed="81"/>
            <rFont val="Calibri"/>
            <family val="2"/>
            <scheme val="minor"/>
          </rPr>
          <t xml:space="preserve">) - </t>
        </r>
        <r>
          <rPr>
            <sz val="11"/>
            <color indexed="81"/>
            <rFont val="Calibri"/>
            <family val="2"/>
            <scheme val="minor"/>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scheme val="minor"/>
          </rPr>
          <t xml:space="preserve">
Doenças  da Categoria 4,  de notificação mensal ao SVO dos casos confirmados, que requerem registro mensal na FEPI dos </t>
        </r>
        <r>
          <rPr>
            <b/>
            <u/>
            <sz val="11"/>
            <color indexed="81"/>
            <rFont val="Calibri"/>
            <family val="2"/>
            <scheme val="minor"/>
          </rPr>
          <t>dados quantitativos</t>
        </r>
        <r>
          <rPr>
            <b/>
            <sz val="11"/>
            <color indexed="81"/>
            <rFont val="Calibri"/>
            <family val="2"/>
            <scheme val="minor"/>
          </rPr>
          <t xml:space="preserve"> -</t>
        </r>
        <r>
          <rPr>
            <sz val="11"/>
            <color indexed="81"/>
            <rFont val="Calibri"/>
            <family val="2"/>
            <scheme val="minor"/>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scheme val="minor"/>
          </rPr>
          <t xml:space="preserve">
Doenças das Categorias 2 e 3   de notificação imediata ao SVO dos casos suspeitos/confirmados, que requerem registro mensal na FEPI dos</t>
        </r>
        <r>
          <rPr>
            <b/>
            <u/>
            <sz val="11"/>
            <color indexed="81"/>
            <rFont val="Calibri"/>
            <family val="2"/>
            <scheme val="minor"/>
          </rPr>
          <t xml:space="preserve"> dados quantitativos</t>
        </r>
        <r>
          <rPr>
            <b/>
            <sz val="11"/>
            <color indexed="81"/>
            <rFont val="Calibri"/>
            <family val="2"/>
            <scheme val="minor"/>
          </rPr>
          <t xml:space="preserve">  e também requerem o  envio obrigatório  dos Formulários de Investigação ao notifica.dsa@agricultura.gov.br</t>
        </r>
        <r>
          <rPr>
            <sz val="11"/>
            <color indexed="81"/>
            <rFont val="Calibri"/>
            <family val="2"/>
            <scheme val="minor"/>
          </rPr>
          <t xml:space="preserve">, para permitir caracterização do foco.  Doenças que já foram detectadas/ notificadas no país em anos anteriores, de ocorrência limitada e frequência rara, esporádica  ou subdetectadas/subnotificadas, com impacto comercial ou para saúde pública. (Exceção: Aborto enzoótico das ovelhas e maedivisna - mudança de status sanitário da categoria 1 para a categoria 2) </t>
        </r>
      </text>
    </comment>
    <comment ref="D1" authorId="0">
      <text>
        <r>
          <rPr>
            <b/>
            <sz val="10"/>
            <color indexed="81"/>
            <rFont val="Calibri"/>
            <family val="2"/>
            <scheme val="minor"/>
          </rPr>
          <t xml:space="preserve">Conf_lab - necessária a confirmação laboratorial em pelo menos um caso/ foco  
Presuntivo - utiliza outras evidências independentemente do diagnóstico laboratorial definitivo (sintomatologia  clínica, necrópsia, achados de inspeção post-mortem ao abate , vínculo com outros focos, epidemiologia da doença). Deve ser  validada pelo MV Oficial, a partir de evidências de sua ocorrência e da confiabilidade da informação, com ou sem diagnóstico laboratorial.
</t>
        </r>
      </text>
    </comment>
    <comment ref="E1" authorId="1">
      <text>
        <r>
          <rPr>
            <b/>
            <sz val="10"/>
            <color indexed="81"/>
            <rFont val="Calibri"/>
            <family val="2"/>
            <scheme val="minor"/>
          </rPr>
          <t>Doenças que requerem o envio do FORM IN ao DSA, imediatamente .</t>
        </r>
      </text>
    </comment>
    <comment ref="F1" authorId="0">
      <text>
        <r>
          <rPr>
            <b/>
            <sz val="10"/>
            <color indexed="81"/>
            <rFont val="Calibri"/>
            <family val="2"/>
            <scheme val="minor"/>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scheme val="minor"/>
          </rPr>
          <t>Informar o sorotipo/cepa do agente , quando disponível, para EV e LA.</t>
        </r>
      </text>
    </comment>
    <comment ref="H1" authorId="2">
      <text>
        <r>
          <rPr>
            <b/>
            <sz val="11"/>
            <color indexed="81"/>
            <rFont val="Calibri"/>
            <family val="2"/>
            <scheme val="minor"/>
          </rPr>
          <t xml:space="preserve">Informar os casos registrados por espécie animal em que ocorreram. </t>
        </r>
      </text>
    </comment>
    <comment ref="I1" authorId="0">
      <text>
        <r>
          <rPr>
            <b/>
            <sz val="10"/>
            <color indexed="81"/>
            <rFont val="Calibri"/>
            <family val="2"/>
            <scheme val="minor"/>
          </rPr>
          <t>Especificar o nome científico para os animais silvestres (FAU)</t>
        </r>
      </text>
    </comment>
    <comment ref="J1" authorId="2">
      <text>
        <r>
          <rPr>
            <b/>
            <sz val="10"/>
            <color indexed="81"/>
            <rFont val="Calibri"/>
            <family val="2"/>
            <scheme val="minor"/>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scheme val="minor"/>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scheme val="minor"/>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scheme val="minor"/>
          </rPr>
          <t xml:space="preserve">Focos remanescente confirmado em  mês anterior, que permanecem ativos desde o mês imediatamente anterior,  e ainda não foram encerrados. </t>
        </r>
        <r>
          <rPr>
            <b/>
            <u/>
            <sz val="10"/>
            <color indexed="81"/>
            <rFont val="Calibri"/>
            <family val="2"/>
            <scheme val="minor"/>
          </rPr>
          <t>Somente a partir da linha 25.</t>
        </r>
        <r>
          <rPr>
            <b/>
            <sz val="10"/>
            <color indexed="81"/>
            <rFont val="Calibri"/>
            <family val="2"/>
            <scheme val="minor"/>
          </rPr>
          <t xml:space="preserve">
</t>
        </r>
        <r>
          <rPr>
            <sz val="9"/>
            <color indexed="81"/>
            <rFont val="Segoe UI"/>
            <family val="2"/>
          </rPr>
          <t xml:space="preserve">
 </t>
        </r>
        <r>
          <rPr>
            <b/>
            <sz val="9"/>
            <color indexed="81"/>
            <rFont val="Segoe UI"/>
            <family val="2"/>
          </rPr>
          <t xml:space="preserve">O número de focos antigos registrados no mês atual não deve ser maior que o total de focos do mês anterior , pode ser igual( não houve encerramento de focos) ou menor( houve encerramento de focos).  
Para FEPI, Aves_ocorr, AIE_ocorr e MORM_ocorr, os focos antigos devem ser repetidos  mesmo quando não houver novos casos, até que sejam encerrados.
</t>
        </r>
      </text>
    </comment>
    <comment ref="N1" authorId="2">
      <text>
        <r>
          <rPr>
            <b/>
            <sz val="10"/>
            <color indexed="81"/>
            <rFont val="Calibri"/>
            <family val="2"/>
            <scheme val="minor"/>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scheme val="minor"/>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scheme val="minor"/>
          </rPr>
          <t>Incluir os animais que morreram da doença .</t>
        </r>
      </text>
    </comment>
    <comment ref="P1" authorId="2">
      <text>
        <r>
          <rPr>
            <b/>
            <sz val="10"/>
            <color indexed="81"/>
            <rFont val="Calibri"/>
            <family val="2"/>
            <scheme val="minor"/>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scheme val="minor"/>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scheme val="minor"/>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dados registrados na colunas "Abatidos" sob inspeção não podem ser duplicados na coluna "Destruídos".</t>
        </r>
        <r>
          <rPr>
            <b/>
            <sz val="9"/>
            <color indexed="81"/>
            <rFont val="Segoe UI"/>
            <family val="2"/>
          </rPr>
          <t xml:space="preserve"> 
</t>
        </r>
      </text>
    </comment>
    <comment ref="S1" authorId="2">
      <text>
        <r>
          <rPr>
            <b/>
            <sz val="10"/>
            <color indexed="81"/>
            <rFont val="Calibri"/>
            <family val="2"/>
            <scheme val="minor"/>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scheme val="minor"/>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scheme val="minor"/>
          </rPr>
          <t>Número de animais submetidos à vacinação em decorrencia de um foco confirmado.</t>
        </r>
        <r>
          <rPr>
            <sz val="10"/>
            <color indexed="81"/>
            <rFont val="Calibri"/>
            <family val="2"/>
            <scheme val="minor"/>
          </rPr>
          <t xml:space="preserve">
</t>
        </r>
      </text>
    </comment>
    <comment ref="V1" authorId="2">
      <text>
        <r>
          <rPr>
            <b/>
            <sz val="10"/>
            <color indexed="10"/>
            <rFont val="Calibri"/>
            <family val="2"/>
            <scheme val="minor"/>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scheme val="minor"/>
          </rPr>
          <t>O número de Novos Focos está maior do que o número de Casos</t>
        </r>
        <r>
          <rPr>
            <sz val="10"/>
            <color indexed="81"/>
            <rFont val="Calibri"/>
            <family val="2"/>
            <scheme val="minor"/>
          </rPr>
          <t xml:space="preserve">
</t>
        </r>
      </text>
    </comment>
    <comment ref="X1" authorId="3">
      <text>
        <r>
          <rPr>
            <b/>
            <sz val="10"/>
            <color indexed="81"/>
            <rFont val="Calibri"/>
            <family val="2"/>
            <scheme val="minor"/>
          </rPr>
          <t>Há o registro de casos sem o registro de focos (novos e/ou Antigos)</t>
        </r>
        <r>
          <rPr>
            <sz val="9"/>
            <color indexed="81"/>
            <rFont val="Segoe UI"/>
            <family val="2"/>
          </rPr>
          <t xml:space="preserve">
</t>
        </r>
      </text>
    </comment>
    <comment ref="Y1" authorId="4">
      <text>
        <r>
          <rPr>
            <b/>
            <sz val="10"/>
            <color indexed="81"/>
            <rFont val="Calibri"/>
            <family val="2"/>
            <scheme val="minor"/>
          </rPr>
          <t>O número de Casos está maior do que o número de susceptíveis, em Novos Focos</t>
        </r>
        <r>
          <rPr>
            <b/>
            <sz val="9"/>
            <color indexed="81"/>
            <rFont val="Tahoma"/>
            <family val="2"/>
          </rPr>
          <t xml:space="preserve">
</t>
        </r>
      </text>
    </comment>
    <comment ref="Z1" authorId="0">
      <text>
        <r>
          <rPr>
            <b/>
            <sz val="10"/>
            <color indexed="81"/>
            <rFont val="Calibri"/>
            <family val="2"/>
            <scheme val="minor"/>
          </rPr>
          <t>O número de Mortos está maior do que o número de Casos, em Novos Focos</t>
        </r>
        <r>
          <rPr>
            <sz val="9"/>
            <color indexed="81"/>
            <rFont val="Segoe UI"/>
            <family val="2"/>
          </rPr>
          <t xml:space="preserve">
</t>
        </r>
      </text>
    </comment>
    <comment ref="AA1" authorId="4">
      <text>
        <r>
          <rPr>
            <b/>
            <sz val="10"/>
            <color indexed="81"/>
            <rFont val="Calibri"/>
            <family val="2"/>
            <scheme val="minor"/>
          </rPr>
          <t>Para se preencher o campo de Mortos,  no mínimo, a coluna de Novos ou Antigos Focos  deve estar preenchida !!!</t>
        </r>
        <r>
          <rPr>
            <sz val="9"/>
            <color indexed="81"/>
            <rFont val="Tahoma"/>
            <family val="2"/>
          </rPr>
          <t xml:space="preserve">
</t>
        </r>
      </text>
    </comment>
    <comment ref="AB1" authorId="4">
      <text>
        <r>
          <rPr>
            <b/>
            <sz val="10"/>
            <color indexed="81"/>
            <rFont val="Calibri"/>
            <family val="2"/>
            <scheme val="minor"/>
          </rPr>
          <t>Para se preencher o campo de animais Destruídos,  no mínimo, o campo de Novos ou Antigos Focos , deve estar preenchida!!!</t>
        </r>
        <r>
          <rPr>
            <sz val="9"/>
            <color indexed="81"/>
            <rFont val="Tahoma"/>
            <family val="2"/>
          </rPr>
          <t xml:space="preserve">
</t>
        </r>
      </text>
    </comment>
    <comment ref="AC1" authorId="4">
      <text>
        <r>
          <rPr>
            <b/>
            <sz val="10"/>
            <color indexed="81"/>
            <rFont val="Calibri"/>
            <family val="2"/>
            <scheme val="minor"/>
          </rPr>
          <t>Para se preencher o campo de animais Abatidos,  no mínimo, ao campo de  Novos ou Antigos Focos deve estar preenchida!!!</t>
        </r>
      </text>
    </comment>
    <comment ref="AD1" authorId="0">
      <text>
        <r>
          <rPr>
            <b/>
            <sz val="10"/>
            <color indexed="81"/>
            <rFont val="Calibri"/>
            <family val="2"/>
            <scheme val="minor"/>
          </rPr>
          <t>O número de propriedades com vacinação em resposta a foco está maior do que o número de animais vacinados</t>
        </r>
      </text>
    </comment>
    <comment ref="AE1" authorId="4">
      <text>
        <r>
          <rPr>
            <b/>
            <sz val="10"/>
            <color indexed="81"/>
            <rFont val="Calibri"/>
            <family val="2"/>
            <scheme val="minor"/>
          </rPr>
          <t>Animais vacinados sem propriedades  com vacinação, em resposta a foco!!!</t>
        </r>
      </text>
    </comment>
    <comment ref="AF1" authorId="1">
      <text>
        <r>
          <rPr>
            <b/>
            <sz val="10"/>
            <color indexed="81"/>
            <rFont val="Calibri"/>
            <family val="2"/>
            <scheme val="minor"/>
          </rPr>
          <t xml:space="preserve">Trata-se de um indicador de verificação se os Formulários de investigação foram enviadas ao notifica.dsa@agricultura.gov.br  </t>
        </r>
      </text>
    </comment>
    <comment ref="AG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2">
      <text>
        <r>
          <rPr>
            <b/>
            <sz val="10"/>
            <color indexed="81"/>
            <rFont val="Calibri"/>
            <family val="2"/>
            <scheme val="minor"/>
          </rPr>
          <t xml:space="preserve">Indica se o campo PRESENÇA/AUSÊNCIA, (coluna F) foi preenchido, pois é campo obrigatório!
</t>
        </r>
      </text>
    </comment>
    <comment ref="AI1" authorId="1">
      <text>
        <r>
          <rPr>
            <b/>
            <sz val="10"/>
            <color indexed="81"/>
            <rFont val="Calibri"/>
            <family val="2"/>
            <scheme val="minor"/>
          </rPr>
          <t>Espera-se que este campo esteja sempre preenchido automaticamente pela palavra "NÃO", caso contrário, favor corrigir a falha antes de enviar o informe adiante !!!</t>
        </r>
        <r>
          <rPr>
            <sz val="10"/>
            <color indexed="81"/>
            <rFont val="Calibri"/>
            <family val="2"/>
            <scheme val="minor"/>
          </rPr>
          <t xml:space="preserve">
</t>
        </r>
      </text>
    </comment>
    <comment ref="C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AM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C14"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H14" authorId="2">
      <text>
        <r>
          <rPr>
            <b/>
            <sz val="10"/>
            <color indexed="81"/>
            <rFont val="Calibri"/>
            <family val="2"/>
            <scheme val="minor"/>
          </rPr>
          <t xml:space="preserve">Se houver casos em mais de uma espécie, utilizar as linhas adicionais ao final da tabela  
</t>
        </r>
      </text>
    </comment>
    <comment ref="H20" authorId="2">
      <text>
        <r>
          <rPr>
            <b/>
            <sz val="9"/>
            <color indexed="81"/>
            <rFont val="Segoe UI"/>
            <family val="2"/>
          </rPr>
          <t xml:space="preserve">Se houver focos em mais de uma espécie, utilizar as linhas adicionais ao final da tabela  
</t>
        </r>
      </text>
    </comment>
    <comment ref="AM20"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C21" authorId="5">
      <text>
        <r>
          <rPr>
            <b/>
            <sz val="9"/>
            <color indexed="81"/>
            <rFont val="Segoe UI"/>
            <family val="2"/>
          </rPr>
          <t>Diagnóstico laboratorial confirmado  para Babesia caballi ou Theileria equi</t>
        </r>
        <r>
          <rPr>
            <sz val="9"/>
            <color indexed="81"/>
            <rFont val="Segoe UI"/>
            <family val="2"/>
          </rPr>
          <t xml:space="preserve">
</t>
        </r>
      </text>
    </comment>
    <comment ref="AM21"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2"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25"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5" authorId="5">
      <text>
        <r>
          <rPr>
            <b/>
            <sz val="9"/>
            <color indexed="81"/>
            <rFont val="Segoe UI"/>
            <family val="2"/>
          </rPr>
          <t xml:space="preserve">Se houver focos em mais de uma espécie, utilizar as linhas adicionais ao final da tabela  </t>
        </r>
        <r>
          <rPr>
            <sz val="9"/>
            <color indexed="81"/>
            <rFont val="Segoe UI"/>
            <family val="2"/>
          </rPr>
          <t xml:space="preserve">
</t>
        </r>
      </text>
    </comment>
    <comment ref="H26" authorId="2">
      <text>
        <r>
          <rPr>
            <b/>
            <sz val="9"/>
            <color indexed="81"/>
            <rFont val="Calibri"/>
            <family val="2"/>
            <scheme val="minor"/>
          </rPr>
          <t xml:space="preserve">Se houver focos em mais de uma espécie, utilizar as linhas adicionais ao final da tabela  
</t>
        </r>
        <r>
          <rPr>
            <sz val="9"/>
            <color indexed="81"/>
            <rFont val="Calibri"/>
            <family val="2"/>
            <scheme val="minor"/>
          </rPr>
          <t xml:space="preserve">
</t>
        </r>
      </text>
    </comment>
    <comment ref="H27"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H28" authorId="2">
      <text>
        <r>
          <rPr>
            <b/>
            <sz val="9"/>
            <color indexed="81"/>
            <rFont val="Calibri"/>
            <family val="2"/>
            <scheme val="minor"/>
          </rPr>
          <t xml:space="preserve">Se houver focos em mais de uma espécie, utilizar as linhas adicionais ao final da tabela  
</t>
        </r>
      </text>
    </comment>
    <comment ref="H32" authorId="2">
      <text>
        <r>
          <rPr>
            <b/>
            <sz val="9"/>
            <color indexed="81"/>
            <rFont val="Calibri"/>
            <family val="2"/>
            <scheme val="minor"/>
          </rPr>
          <t xml:space="preserve">Se houver focos em mais de uma espécie, utilizar as linhas adicionais ao final da tabela  
</t>
        </r>
      </text>
    </comment>
    <comment ref="H33" authorId="2">
      <text>
        <r>
          <rPr>
            <b/>
            <sz val="9"/>
            <color indexed="81"/>
            <rFont val="Calibri"/>
            <family val="2"/>
            <scheme val="minor"/>
          </rPr>
          <t xml:space="preserve">Se houver focos em mais de uma espécie, utilizar as linhas adicionais ao final da tabela  
</t>
        </r>
      </text>
    </comment>
    <comment ref="C34" authorId="5">
      <text>
        <r>
          <rPr>
            <b/>
            <sz val="9"/>
            <color indexed="81"/>
            <rFont val="Segoe UI"/>
            <family val="2"/>
          </rPr>
          <t>Doença será mudada da categoria 1 da IN 50/2013 para a categoria 2, devido a alteração de status com base em informações de pesquisaas científicas que demonstraram  detecção da presença de infecção/doença no país em anos anteriores.</t>
        </r>
      </text>
    </comment>
    <comment ref="H35" authorId="2">
      <text>
        <r>
          <rPr>
            <b/>
            <sz val="9"/>
            <color indexed="81"/>
            <rFont val="Calibri"/>
            <family val="2"/>
            <scheme val="minor"/>
          </rPr>
          <t xml:space="preserve">Se houver focos em mais de uma espécie, utilizar as linhas adicionais ao final da tabela  
</t>
        </r>
      </text>
    </comment>
    <comment ref="AM36" authorId="5">
      <text>
        <r>
          <rPr>
            <b/>
            <sz val="10"/>
            <color indexed="81"/>
            <rFont val="Calibri"/>
            <family val="2"/>
            <scheme val="minor"/>
          </rPr>
          <t xml:space="preserve">Apenas em animais silvestres. Os casos em domésticos devem ser comunicados imediatamente ao notifica.dsa@agricultura.gov.br </t>
        </r>
      </text>
    </comment>
    <comment ref="H40"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41" authorId="5">
      <text>
        <r>
          <rPr>
            <b/>
            <sz val="10"/>
            <color indexed="81"/>
            <rFont val="Calibri"/>
            <family val="2"/>
            <scheme val="minor"/>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scheme val="minor"/>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scheme val="minor"/>
          </rPr>
          <t xml:space="preserve">Registrar o número de focos confirmados laboratorialmente, conforme a definição de caso/foco do PNSA, no mês de referência deste Informe, em todas as espécies domésticas.
</t>
        </r>
      </text>
    </comment>
    <comment ref="E1" authorId="0">
      <text>
        <r>
          <rPr>
            <b/>
            <sz val="10"/>
            <color indexed="81"/>
            <rFont val="Calibri"/>
            <family val="2"/>
            <scheme val="minor"/>
          </rPr>
          <t>Registrar número novos focos com diagóstico clínico-epidemiológico, vinculados a um foco com confirmação laboratorial . Em todas as espécies domésticas.</t>
        </r>
        <r>
          <rPr>
            <sz val="10"/>
            <color indexed="81"/>
            <rFont val="Calibri"/>
            <family val="2"/>
            <scheme val="minor"/>
          </rPr>
          <t xml:space="preserve">
</t>
        </r>
      </text>
    </comment>
    <comment ref="F1" authorId="1">
      <text>
        <r>
          <rPr>
            <b/>
            <sz val="10"/>
            <color indexed="81"/>
            <rFont val="Calibri"/>
            <family val="2"/>
            <scheme val="minor"/>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G1" authorId="2">
      <text>
        <r>
          <rPr>
            <b/>
            <sz val="10"/>
            <color indexed="81"/>
            <rFont val="Calibri"/>
            <family val="2"/>
            <scheme val="minor"/>
          </rPr>
          <t>Foco remanescentes confirmado em meses anteriores, ativo e registrado desde o mês imediatamente anterior e que ainda não foi encerrado, ou seja, ativos ainda no mês do relatório. . O número de focos antigos registrados no mês atual não deve ser maior que o total de focos do mês anterior , pode ser igual( não houve encerramento de focos) ou menor( houve encerramento de focos).  
Para FEPI, Aves_ocorr-Vac , AIE e MORM, devem ser repetidos os focos antigos, mesmo quando não houver novos casos, até que sejam encerrados.</t>
        </r>
        <r>
          <rPr>
            <sz val="10"/>
            <color indexed="81"/>
            <rFont val="Calibri"/>
            <family val="2"/>
            <scheme val="minor"/>
          </rPr>
          <t xml:space="preserve">
</t>
        </r>
      </text>
    </comment>
    <comment ref="H1" authorId="2">
      <text>
        <r>
          <rPr>
            <b/>
            <sz val="10"/>
            <color indexed="81"/>
            <rFont val="Calibri"/>
            <family val="2"/>
            <scheme val="minor"/>
          </rPr>
          <t>É a soma dos focos antigos e os Novos_focos.
Para FEPI, Aves_ocorr, AIE_ocorr e MORM_ocorr, devem ser repetidos os focos antigos, mesmo quando não houver novos casos, até que sejam encerrados.</t>
        </r>
        <r>
          <rPr>
            <sz val="10"/>
            <color indexed="81"/>
            <rFont val="Calibri"/>
            <family val="2"/>
            <scheme val="minor"/>
          </rPr>
          <t xml:space="preserve">
</t>
        </r>
      </text>
    </comment>
    <comment ref="I1" authorId="1">
      <text>
        <r>
          <rPr>
            <b/>
            <sz val="10"/>
            <color indexed="81"/>
            <rFont val="Calibri"/>
            <family val="2"/>
            <scheme val="minor"/>
          </rPr>
          <t>Preencher apenas para novos focos.
Refere-se ao total total de animais existentes nos focos desde seu início, ou seja, desde o aparecimento da suspeita, incluindo os que vieram a óbito pela doença .</t>
        </r>
        <r>
          <rPr>
            <sz val="9"/>
            <color indexed="81"/>
            <rFont val="Calibri"/>
            <family val="2"/>
            <scheme val="minor"/>
          </rPr>
          <t xml:space="preserve">
</t>
        </r>
      </text>
    </comment>
    <comment ref="J1" authorId="0">
      <text>
        <r>
          <rPr>
            <b/>
            <sz val="10"/>
            <color indexed="81"/>
            <rFont val="Calibri"/>
            <family val="2"/>
            <scheme val="minor"/>
          </rPr>
          <t>Número de aves doentes/infectadas , com ou sem sinais clínicos, de acordo com a definição de caso do PNSA. Inclui as aves que morreram pela doença e as que foram eutanasiadas para diagnostico/necropsia</t>
        </r>
      </text>
    </comment>
    <comment ref="K1" authorId="2">
      <text>
        <r>
          <rPr>
            <b/>
            <sz val="10"/>
            <color indexed="81"/>
            <rFont val="Calibri"/>
            <family val="2"/>
            <scheme val="minor"/>
          </rPr>
          <t>Aves que morreram em decorrência da doença ou infecção.</t>
        </r>
        <r>
          <rPr>
            <sz val="9"/>
            <color indexed="81"/>
            <rFont val="Segoe UI"/>
            <family val="2"/>
          </rPr>
          <t xml:space="preserve">
</t>
        </r>
      </text>
    </comment>
    <comment ref="L1" authorId="2">
      <text>
        <r>
          <rPr>
            <b/>
            <sz val="10"/>
            <color indexed="81"/>
            <rFont val="Calibri"/>
            <family val="2"/>
            <scheme val="minor"/>
          </rPr>
          <t xml:space="preserve">Número total de aves eutanasiadas/eliminadas, </t>
        </r>
        <r>
          <rPr>
            <b/>
            <u/>
            <sz val="10"/>
            <color indexed="81"/>
            <rFont val="Calibri"/>
            <family val="2"/>
            <scheme val="minor"/>
          </rPr>
          <t xml:space="preserve">cujas carcaças foram destruídas sob supervisão do serviço veterinário oficial (em abatedouro ou na propriedade) </t>
        </r>
        <r>
          <rPr>
            <b/>
            <sz val="10"/>
            <color indexed="81"/>
            <rFont val="Calibri"/>
            <family val="2"/>
            <scheme val="minor"/>
          </rPr>
          <t>visando o controle ou erradicação da doença.</t>
        </r>
      </text>
    </comment>
    <comment ref="M1" authorId="2">
      <text>
        <r>
          <rPr>
            <b/>
            <sz val="10"/>
            <color indexed="81"/>
            <rFont val="Calibri"/>
            <family val="2"/>
            <scheme val="minor"/>
          </rPr>
          <t xml:space="preserve">Número total de aves enviadas ao abate em estabelecimento sob supervisão do serviço veterinário oficial, visando o controle de doença, </t>
        </r>
        <r>
          <rPr>
            <b/>
            <u/>
            <sz val="10"/>
            <color indexed="81"/>
            <rFont val="Calibri"/>
            <family val="2"/>
            <scheme val="minor"/>
          </rPr>
          <t>sem destruição das carcaças, ou seja com aproveitamento total.</t>
        </r>
        <r>
          <rPr>
            <b/>
            <sz val="10"/>
            <color indexed="81"/>
            <rFont val="Calibri"/>
            <family val="2"/>
            <scheme val="minor"/>
          </rPr>
          <t xml:space="preserve"> Os animais Abatidos sob inspeção em abatedouros não se limitam aos casos suspeitos ou prováveis, podem incluir aves  não doentes e casos não confirmados.  
</t>
        </r>
      </text>
    </comment>
    <comment ref="N1" authorId="2">
      <text>
        <r>
          <rPr>
            <b/>
            <sz val="10"/>
            <color indexed="81"/>
            <rFont val="Calibri"/>
            <family val="2"/>
            <scheme val="minor"/>
          </rPr>
          <t xml:space="preserve">Número total de propriedades ( foco e perifoco) onde se realizou a vacinação em resposta ao foco.  
</t>
        </r>
      </text>
    </comment>
    <comment ref="O1" authorId="2">
      <text>
        <r>
          <rPr>
            <b/>
            <sz val="10"/>
            <color indexed="81"/>
            <rFont val="Calibri"/>
            <family val="2"/>
            <scheme val="minor"/>
          </rPr>
          <t>Número total, sem discriminação de espécie, de aves vacinadas em resposta a foco como estratégia de controle,nas propriedades foco e perifoco, que foram registradas na coluna Q - Prop_vac_foco</t>
        </r>
        <r>
          <rPr>
            <sz val="9"/>
            <color indexed="81"/>
            <rFont val="Segoe UI"/>
            <family val="2"/>
          </rPr>
          <t xml:space="preserve">
</t>
        </r>
      </text>
    </comment>
    <comment ref="P1" authorId="0">
      <text>
        <r>
          <rPr>
            <b/>
            <sz val="10"/>
            <color indexed="81"/>
            <rFont val="Calibri"/>
            <family val="2"/>
            <scheme val="minor"/>
          </rPr>
          <t xml:space="preserve">Numero de propriedades com vacinação de rotina realizada com finalidade preventiva, para cada doença. 
</t>
        </r>
      </text>
    </comment>
    <comment ref="Q1" authorId="2">
      <text>
        <r>
          <rPr>
            <b/>
            <sz val="10"/>
            <color indexed="81"/>
            <rFont val="Calibri"/>
            <family val="2"/>
            <scheme val="minor"/>
          </rPr>
          <t>Registrar o número total de aves com vacinação de rotina preventiva, nas propriedades informadas na coluna S. Sem discriminação de espécie.</t>
        </r>
      </text>
    </comment>
    <comment ref="R1" authorId="3">
      <text>
        <r>
          <rPr>
            <b/>
            <sz val="10"/>
            <color indexed="81"/>
            <rFont val="Calibri"/>
            <family val="2"/>
            <scheme val="minor"/>
          </rPr>
          <t>Número de Focos Novos maior que o número de Casos!!!</t>
        </r>
        <r>
          <rPr>
            <sz val="9"/>
            <color indexed="81"/>
            <rFont val="Tahoma"/>
            <family val="2"/>
          </rPr>
          <t xml:space="preserve">
</t>
        </r>
      </text>
    </comment>
    <comment ref="S1" authorId="3">
      <text>
        <r>
          <rPr>
            <b/>
            <sz val="10"/>
            <color indexed="81"/>
            <rFont val="Calibri"/>
            <family val="2"/>
            <scheme val="minor"/>
          </rPr>
          <t>Há o registro de casos sem o registro de focos (novos e/ou Antigos)</t>
        </r>
      </text>
    </comment>
    <comment ref="T1" authorId="3">
      <text>
        <r>
          <rPr>
            <b/>
            <sz val="10"/>
            <color indexed="81"/>
            <rFont val="Calibri"/>
            <family val="2"/>
            <scheme val="minor"/>
          </rPr>
          <t xml:space="preserve">Maior número de casos do que o número de susceptíveis, em Novos Focos </t>
        </r>
        <r>
          <rPr>
            <b/>
            <sz val="9"/>
            <color indexed="81"/>
            <rFont val="Tahoma"/>
            <family val="2"/>
          </rPr>
          <t xml:space="preserve">
</t>
        </r>
      </text>
    </comment>
    <comment ref="U1" authorId="1">
      <text>
        <r>
          <rPr>
            <b/>
            <sz val="10"/>
            <color indexed="81"/>
            <rFont val="Calibri"/>
            <family val="2"/>
            <scheme val="minor"/>
          </rPr>
          <t>Maior número de Mortos do que o número de Casos, em Novos focos</t>
        </r>
      </text>
    </comment>
    <comment ref="V1" authorId="3">
      <text>
        <r>
          <rPr>
            <b/>
            <sz val="10"/>
            <color indexed="81"/>
            <rFont val="Calibri"/>
            <family val="2"/>
            <scheme val="minor"/>
          </rPr>
          <t>Para se preencher o campo de Mortos,  no mínimo a coluna de novos ou antigos focos deve estar preenchida.</t>
        </r>
        <r>
          <rPr>
            <sz val="9"/>
            <color indexed="81"/>
            <rFont val="Tahoma"/>
            <family val="2"/>
          </rPr>
          <t xml:space="preserve">
</t>
        </r>
      </text>
    </comment>
    <comment ref="W1" authorId="3">
      <text>
        <r>
          <rPr>
            <b/>
            <sz val="10"/>
            <color indexed="81"/>
            <rFont val="Calibri"/>
            <family val="2"/>
            <scheme val="minor"/>
          </rPr>
          <t>Para se preencher o campo de animais destruídos,  no mínimo a coluna de total de focos novos ou a de focos antigos deve ser maior que zero.</t>
        </r>
      </text>
    </comment>
    <comment ref="X1" authorId="3">
      <text>
        <r>
          <rPr>
            <b/>
            <sz val="10"/>
            <color indexed="81"/>
            <rFont val="Calibri"/>
            <family val="2"/>
            <scheme val="minor"/>
          </rPr>
          <t>Para se preencher o campo de abatidos,  no mínimo a coluna de total de novos ou antigos deve estar maior que zero !</t>
        </r>
        <r>
          <rPr>
            <b/>
            <sz val="9"/>
            <color indexed="81"/>
            <rFont val="Tahoma"/>
            <family val="2"/>
          </rPr>
          <t xml:space="preserve">
</t>
        </r>
      </text>
    </comment>
    <comment ref="Y1" authorId="3">
      <text>
        <r>
          <rPr>
            <b/>
            <sz val="10"/>
            <color indexed="81"/>
            <rFont val="Calibri"/>
            <family val="2"/>
            <scheme val="minor"/>
          </rPr>
          <t>Maior número de propriedades com vacinação em resposta a foco do que o número de aves vacinadas.</t>
        </r>
        <r>
          <rPr>
            <sz val="9"/>
            <color indexed="81"/>
            <rFont val="Tahoma"/>
            <family val="2"/>
          </rPr>
          <t xml:space="preserve">
</t>
        </r>
      </text>
    </comment>
    <comment ref="Z1" authorId="3">
      <text>
        <r>
          <rPr>
            <b/>
            <sz val="10"/>
            <color indexed="81"/>
            <rFont val="Calibri"/>
            <family val="2"/>
            <scheme val="minor"/>
          </rPr>
          <t>Há animais vacinados em resposta a foco, sem registro do número de propriedades!</t>
        </r>
      </text>
    </comment>
    <comment ref="AA1" authorId="2">
      <text>
        <r>
          <rPr>
            <b/>
            <sz val="10"/>
            <color indexed="81"/>
            <rFont val="Calibri"/>
            <family val="2"/>
            <scheme val="minor"/>
          </rPr>
          <t>Maior número de propriedades com vacinação preventiva do que o número de aves vacinadas.</t>
        </r>
        <r>
          <rPr>
            <sz val="9"/>
            <color indexed="81"/>
            <rFont val="Segoe UI"/>
            <family val="2"/>
          </rPr>
          <t xml:space="preserve">
</t>
        </r>
      </text>
    </comment>
    <comment ref="AB1" authorId="3">
      <text>
        <r>
          <rPr>
            <b/>
            <sz val="10"/>
            <color indexed="81"/>
            <rFont val="Calibri"/>
            <family val="2"/>
            <scheme val="minor"/>
          </rPr>
          <t>Há animais vacinados em resposta a foco, sem registro do número de propriedades!</t>
        </r>
      </text>
    </comment>
    <comment ref="AC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C4" authorId="0">
      <text>
        <r>
          <rPr>
            <b/>
            <sz val="11"/>
            <color indexed="81"/>
            <rFont val="Calibri"/>
            <family val="2"/>
            <scheme val="minor"/>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scheme val="minor"/>
          </rPr>
          <t>Somente registrar os casos/focos confirmados pela DSAV.  
As suspeitas devem ser notificadas imediatamente ao notifica.dsa@agricultura.gov.br e pnsa@agricultura.gov.br , com envio dos FORM IN, FORM COM, FORM SRN, FORM LAB, laudos</t>
        </r>
        <r>
          <rPr>
            <sz val="11"/>
            <color indexed="81"/>
            <rFont val="Segoe UI"/>
            <family val="2"/>
          </rPr>
          <t xml:space="preserve">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(outros).</t>
        </r>
      </text>
    </comment>
    <comment ref="H1" authorId="1">
      <text>
        <r>
          <rPr>
            <b/>
            <sz val="10"/>
            <color indexed="81"/>
            <rFont val="Calibri"/>
            <family val="2"/>
            <scheme val="minor"/>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scheme val="minor"/>
          </rPr>
          <t>Focos remanescentes confirmados em mês anterior, que permanecem ativos pelo menos desde o Informe do mês imediatamente anterior 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scheme val="minor"/>
          </rPr>
          <t>É a soma automática dos focos antigos e os Novos_focos.
Não preencher.</t>
        </r>
        <r>
          <rPr>
            <sz val="9"/>
            <color indexed="81"/>
            <rFont val="Segoe UI"/>
            <family val="2"/>
          </rPr>
          <t xml:space="preserve">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scheme val="minor"/>
          </rPr>
          <t>Registrar o número de animais que  morreram da doença.</t>
        </r>
        <r>
          <rPr>
            <sz val="10"/>
            <color indexed="81"/>
            <rFont val="Calibri"/>
            <family val="2"/>
            <scheme val="minor"/>
          </rPr>
          <t xml:space="preserve">
</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4">
      <text>
        <r>
          <rPr>
            <b/>
            <sz val="10"/>
            <color indexed="81"/>
            <rFont val="Calibri"/>
            <family val="2"/>
            <scheme val="minor"/>
          </rPr>
          <t>o número de Novos Focos está maior que o número de Casos!!!</t>
        </r>
        <r>
          <rPr>
            <sz val="9"/>
            <color indexed="81"/>
            <rFont val="Tahoma"/>
            <family val="2"/>
          </rPr>
          <t xml:space="preserve">
</t>
        </r>
      </text>
    </comment>
    <comment ref="P1" authorId="1">
      <text>
        <r>
          <rPr>
            <b/>
            <sz val="10"/>
            <color indexed="81"/>
            <rFont val="Calibri"/>
            <family val="2"/>
            <scheme val="minor"/>
          </rPr>
          <t>Casos sem focos!!</t>
        </r>
        <r>
          <rPr>
            <b/>
            <sz val="9"/>
            <color indexed="81"/>
            <rFont val="Segoe UI"/>
            <family val="2"/>
          </rPr>
          <t xml:space="preserve">
</t>
        </r>
      </text>
    </comment>
    <comment ref="Q1" authorId="4">
      <text>
        <r>
          <rPr>
            <b/>
            <sz val="10"/>
            <color indexed="81"/>
            <rFont val="Calibri"/>
            <family val="2"/>
            <scheme val="minor"/>
          </rPr>
          <t>Número maior de casos do que o número de susceptíveis, em novos focos</t>
        </r>
        <r>
          <rPr>
            <b/>
            <sz val="9"/>
            <color indexed="81"/>
            <rFont val="Tahoma"/>
            <family val="2"/>
          </rPr>
          <t xml:space="preserve">
</t>
        </r>
      </text>
    </comment>
    <comment ref="R1" authorId="1">
      <text>
        <r>
          <rPr>
            <b/>
            <sz val="10"/>
            <color indexed="81"/>
            <rFont val="Calibri"/>
            <family val="2"/>
            <scheme val="minor"/>
          </rPr>
          <t>Maior número de Mortos do que Casos, em novos focos</t>
        </r>
      </text>
    </comment>
    <comment ref="S1" authorId="4">
      <text>
        <r>
          <rPr>
            <b/>
            <sz val="10"/>
            <color indexed="81"/>
            <rFont val="Calibri"/>
            <family val="2"/>
            <scheme val="minor"/>
          </rPr>
          <t>Para se preencher o campo de animais Mortos, no mínimo a coluna de focos novos ou antigos deve estar preenchida!</t>
        </r>
        <r>
          <rPr>
            <b/>
            <sz val="9"/>
            <color indexed="81"/>
            <rFont val="Tahoma"/>
            <family val="2"/>
          </rPr>
          <t xml:space="preserve">
</t>
        </r>
      </text>
    </comment>
    <comment ref="T1" authorId="4">
      <text>
        <r>
          <rPr>
            <b/>
            <sz val="10"/>
            <color indexed="81"/>
            <rFont val="Calibri"/>
            <family val="2"/>
            <scheme val="minor"/>
          </rPr>
          <t>Para se preencher o campo de animais destruídos, no mínimo a coluna de novos ou antigos focos deve estar preenchida!!</t>
        </r>
        <r>
          <rPr>
            <b/>
            <sz val="9"/>
            <color indexed="81"/>
            <rFont val="Tahoma"/>
            <family val="2"/>
          </rPr>
          <t xml:space="preserve">
</t>
        </r>
      </text>
    </comment>
    <comment ref="U1" authorId="3">
      <text>
        <r>
          <rPr>
            <b/>
            <sz val="10"/>
            <color indexed="81"/>
            <rFont val="Calibri"/>
            <family val="2"/>
            <scheme val="minor"/>
          </rPr>
          <t>Campo de verificação da quantidade de animais mortos+destruídos,  deve ser menor ou igual aos susceptiveis. Porém, se houver animais mortos ou destruídos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 xml:space="preserve">Selecionar o município da ocorrência registrada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 xml:space="preserve">(outros).
</t>
        </r>
      </text>
    </comment>
    <comment ref="H1" authorId="1">
      <text>
        <r>
          <rPr>
            <b/>
            <sz val="10"/>
            <color indexed="81"/>
            <rFont val="Calibri"/>
            <family val="2"/>
            <scheme val="minor"/>
          </rPr>
          <t>Registrar o número de focos novos confirmados no mês de referência do Informe. (Focos confirmados com diagnóstico laboratorial conclusivo/definitivo  no mês de referência deste Informe.)</t>
        </r>
      </text>
    </comment>
    <comment ref="I1" authorId="1">
      <text>
        <r>
          <rPr>
            <b/>
            <sz val="10"/>
            <color indexed="81"/>
            <rFont val="Calibri"/>
            <family val="2"/>
            <scheme val="minor"/>
          </rPr>
          <t xml:space="preserve">Focos remanescentes confirmados em mês anterior, e que permanecem ativos pelo menos desde o Informe do mês imediatamente anterior, e que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
</t>
        </r>
      </text>
    </comment>
    <comment ref="J1" authorId="3">
      <text>
        <r>
          <rPr>
            <b/>
            <sz val="10"/>
            <color indexed="81"/>
            <rFont val="Calibri"/>
            <family val="2"/>
            <scheme val="minor"/>
          </rPr>
          <t xml:space="preserve">É a soma automática dos focos antigos e os Novos_focos. Não preencher.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naturamente pela AIE.</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text>
    </comment>
    <comment ref="M1" authorId="3">
      <text>
        <r>
          <rPr>
            <b/>
            <sz val="10"/>
            <color indexed="81"/>
            <rFont val="Calibri"/>
            <family val="2"/>
            <scheme val="minor"/>
          </rPr>
          <t>Registrar o número de casos confirmados que morreram da doença nesse mês.</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3">
      <text>
        <r>
          <rPr>
            <b/>
            <sz val="10"/>
            <color indexed="81"/>
            <rFont val="Calibri"/>
            <family val="2"/>
            <scheme val="minor"/>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P1" authorId="4">
      <text>
        <r>
          <rPr>
            <b/>
            <sz val="10"/>
            <color indexed="81"/>
            <rFont val="Calibri"/>
            <family val="2"/>
            <scheme val="minor"/>
          </rPr>
          <t xml:space="preserve">O número de Novos Focos está maior do que o número de Casos!!!
</t>
        </r>
        <r>
          <rPr>
            <sz val="9"/>
            <color indexed="81"/>
            <rFont val="Tahoma"/>
            <family val="2"/>
          </rPr>
          <t xml:space="preserve">
</t>
        </r>
      </text>
    </comment>
    <comment ref="Q1" authorId="1">
      <text>
        <r>
          <rPr>
            <b/>
            <sz val="10"/>
            <color indexed="81"/>
            <rFont val="Calibri"/>
            <family val="2"/>
            <scheme val="minor"/>
          </rPr>
          <t>Casos sem focos!!</t>
        </r>
        <r>
          <rPr>
            <b/>
            <sz val="9"/>
            <color indexed="81"/>
            <rFont val="Segoe UI"/>
            <family val="2"/>
          </rPr>
          <t xml:space="preserve">
</t>
        </r>
      </text>
    </comment>
    <comment ref="R1" authorId="4">
      <text>
        <r>
          <rPr>
            <b/>
            <sz val="10"/>
            <color indexed="81"/>
            <rFont val="Calibri"/>
            <family val="2"/>
            <scheme val="minor"/>
          </rPr>
          <t>O número de Casos está maior do que o número de susceptíveis, em focos novos!!</t>
        </r>
        <r>
          <rPr>
            <b/>
            <sz val="9"/>
            <color indexed="81"/>
            <rFont val="Tahoma"/>
            <family val="2"/>
          </rPr>
          <t xml:space="preserve">
</t>
        </r>
      </text>
    </comment>
    <comment ref="S1" authorId="1">
      <text>
        <r>
          <rPr>
            <b/>
            <sz val="10"/>
            <color indexed="81"/>
            <rFont val="Calibri"/>
            <family val="2"/>
            <scheme val="minor"/>
          </rPr>
          <t>Maior número de Mortos do que o número de casos, em focos novos!!</t>
        </r>
        <r>
          <rPr>
            <sz val="9"/>
            <color indexed="81"/>
            <rFont val="Segoe UI"/>
            <family val="2"/>
          </rPr>
          <t xml:space="preserve">
</t>
        </r>
      </text>
    </comment>
    <comment ref="T1" authorId="4">
      <text>
        <r>
          <rPr>
            <b/>
            <sz val="10"/>
            <color indexed="81"/>
            <rFont val="Calibri"/>
            <family val="2"/>
            <scheme val="minor"/>
          </rPr>
          <t>Para se preencher o campo de Mortos,  no mínimo a coluna de focos novos ou antigos deve estar preenchida</t>
        </r>
        <r>
          <rPr>
            <sz val="9"/>
            <color indexed="81"/>
            <rFont val="Tahoma"/>
            <family val="2"/>
          </rPr>
          <t xml:space="preserve">
</t>
        </r>
      </text>
    </comment>
    <comment ref="U1" authorId="4">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V1" authorId="4">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W1" authorId="3">
      <text>
        <r>
          <rPr>
            <b/>
            <sz val="10"/>
            <color indexed="81"/>
            <rFont val="Calibri"/>
            <family val="2"/>
            <scheme val="minor"/>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MCarmo</author>
    <author>Daniela Pacheco de Lacerda</author>
    <author>Usuário do Windows</author>
    <author>Diego</author>
  </authors>
  <commentList>
    <comment ref="F1" authorId="0">
      <text>
        <r>
          <rPr>
            <b/>
            <sz val="10"/>
            <color indexed="81"/>
            <rFont val="Calibri"/>
            <family val="2"/>
            <scheme val="minor"/>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scheme val="minor"/>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scheme val="minor"/>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scheme val="minor"/>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1">
      <text>
        <r>
          <rPr>
            <b/>
            <sz val="10"/>
            <color indexed="81"/>
            <rFont val="Calibri"/>
            <family val="2"/>
            <scheme val="minor"/>
          </rPr>
          <t>Registrar o número de casos confirmados que morreram da doença nesse mês.</t>
        </r>
      </text>
    </comment>
    <comment ref="L1" authorId="0">
      <text>
        <r>
          <rPr>
            <b/>
            <sz val="10"/>
            <color indexed="81"/>
            <rFont val="Calibri"/>
            <family val="2"/>
            <scheme val="minor"/>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0">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3">
      <text>
        <r>
          <rPr>
            <b/>
            <sz val="10"/>
            <color indexed="81"/>
            <rFont val="Calibri"/>
            <family val="2"/>
            <scheme val="minor"/>
          </rPr>
          <t>Maior número de Mortos do que o número de casos, em focos novos!!</t>
        </r>
        <r>
          <rPr>
            <sz val="9"/>
            <color indexed="81"/>
            <rFont val="Segoe UI"/>
            <family val="2"/>
          </rPr>
          <t xml:space="preserve">
</t>
        </r>
      </text>
    </comment>
    <comment ref="R1" authorId="4">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Diego</author>
  </authors>
  <commentList>
    <comment ref="F1" authorId="0">
      <text>
        <r>
          <rPr>
            <b/>
            <sz val="10"/>
            <color indexed="81"/>
            <rFont val="Calibri"/>
            <family val="2"/>
            <scheme val="minor"/>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scheme val="minor"/>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Preencher apenas para novos focos.</t>
        </r>
        <r>
          <rPr>
            <sz val="10"/>
            <color indexed="81"/>
            <rFont val="Calibri"/>
            <family val="2"/>
            <scheme val="minor"/>
          </rPr>
          <t xml:space="preserve">
</t>
        </r>
        <r>
          <rPr>
            <b/>
            <sz val="10"/>
            <color indexed="81"/>
            <rFont val="Calibri"/>
            <family val="2"/>
            <scheme val="minor"/>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scheme val="minor"/>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9"/>
            <color indexed="81"/>
            <rFont val="Segoe UI"/>
            <family val="2"/>
          </rPr>
          <t>Registrar o número de casos confirmados que morreram da doença nesse mês.</t>
        </r>
        <r>
          <rPr>
            <sz val="9"/>
            <color indexed="81"/>
            <rFont val="Segoe UI"/>
            <family val="2"/>
          </rPr>
          <t xml:space="preserve">
</t>
        </r>
      </text>
    </comment>
    <comment ref="L1" authorId="1">
      <text>
        <r>
          <rPr>
            <b/>
            <sz val="10"/>
            <color indexed="81"/>
            <rFont val="Calibri"/>
            <family val="2"/>
            <scheme val="minor"/>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1">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0">
      <text>
        <r>
          <rPr>
            <b/>
            <sz val="10"/>
            <color indexed="81"/>
            <rFont val="Calibri"/>
            <family val="2"/>
            <scheme val="minor"/>
          </rPr>
          <t>Maior número de Mortos do que o número de casos, em focos novos!!</t>
        </r>
        <r>
          <rPr>
            <sz val="9"/>
            <color indexed="81"/>
            <rFont val="Segoe UI"/>
            <family val="2"/>
          </rPr>
          <t xml:space="preserve">
</t>
        </r>
      </text>
    </comment>
    <comment ref="R1" authorId="3">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scheme val="minor"/>
          </rPr>
          <t xml:space="preserve">
</t>
        </r>
        <r>
          <rPr>
            <b/>
            <sz val="10"/>
            <color indexed="81"/>
            <rFont val="Calibri"/>
            <family val="2"/>
            <scheme val="minor"/>
          </rPr>
          <t>Para FAU :Registrar nome científico da espécie silvestre</t>
        </r>
      </text>
    </comment>
    <comment ref="F1" authorId="0">
      <text>
        <r>
          <rPr>
            <sz val="10"/>
            <color indexed="81"/>
            <rFont val="Calibri"/>
            <family val="2"/>
            <scheme val="minor"/>
          </rPr>
          <t xml:space="preserve">
</t>
        </r>
        <r>
          <rPr>
            <b/>
            <sz val="10"/>
            <color indexed="81"/>
            <rFont val="Calibri"/>
            <family val="2"/>
            <scheme val="minor"/>
          </rPr>
          <t>Para FAU: nome comum. 
Se for morcego hematófago-MH, se for morcego não hematófago - MNH</t>
        </r>
      </text>
    </comment>
    <comment ref="H1" authorId="0">
      <text>
        <r>
          <rPr>
            <b/>
            <sz val="10"/>
            <color indexed="81"/>
            <rFont val="Calibri"/>
            <family val="2"/>
            <scheme val="minor"/>
          </rPr>
          <t xml:space="preserve">Número total de novos focos de raiva  confirmados por </t>
        </r>
        <r>
          <rPr>
            <b/>
            <i/>
            <sz val="10"/>
            <color indexed="81"/>
            <rFont val="Calibri"/>
            <family val="2"/>
            <scheme val="minor"/>
          </rPr>
          <t>diagnóstico laboratorial,</t>
        </r>
        <r>
          <rPr>
            <b/>
            <sz val="10"/>
            <color indexed="81"/>
            <rFont val="Calibri"/>
            <family val="2"/>
            <scheme val="minor"/>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scheme val="minor"/>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scheme val="minor"/>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scheme val="minor"/>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scheme val="minor"/>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scheme val="minor"/>
          </rPr>
          <t>Número de animais que morreram de RAIVA.</t>
        </r>
        <r>
          <rPr>
            <sz val="9"/>
            <color indexed="81"/>
            <rFont val="Segoe UI"/>
            <family val="2"/>
          </rPr>
          <t xml:space="preserve">
</t>
        </r>
      </text>
    </comment>
    <comment ref="P1" authorId="0">
      <text>
        <r>
          <rPr>
            <b/>
            <sz val="10"/>
            <color indexed="81"/>
            <rFont val="Calibri"/>
            <family val="2"/>
            <scheme val="minor"/>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scheme val="minor"/>
          </rPr>
          <t>Maior número de Novos Focos do que o número de Casos</t>
        </r>
      </text>
    </comment>
    <comment ref="R1" authorId="3">
      <text>
        <r>
          <rPr>
            <b/>
            <sz val="10"/>
            <color indexed="81"/>
            <rFont val="Calibri"/>
            <family val="2"/>
            <scheme val="minor"/>
          </rPr>
          <t>Há Casos sem registro de Foco 
(Verificar, pois pode ser foco envolvendo mais de uma espécie)</t>
        </r>
      </text>
    </comment>
    <comment ref="S1" authorId="4">
      <text>
        <r>
          <rPr>
            <b/>
            <sz val="10"/>
            <color indexed="81"/>
            <rFont val="Calibri"/>
            <family val="2"/>
            <scheme val="minor"/>
          </rPr>
          <t>Maior número de Casos do que o número de susceptíveis, em focos novos.</t>
        </r>
        <r>
          <rPr>
            <b/>
            <sz val="9"/>
            <color indexed="81"/>
            <rFont val="Tahoma"/>
            <family val="2"/>
          </rPr>
          <t xml:space="preserve">
</t>
        </r>
      </text>
    </comment>
    <comment ref="T1" authorId="5">
      <text>
        <r>
          <rPr>
            <b/>
            <sz val="10"/>
            <color indexed="81"/>
            <rFont val="Calibri"/>
            <family val="2"/>
            <scheme val="minor"/>
          </rPr>
          <t>Maior número de Mortos do que o número de Casos, em focos novos.</t>
        </r>
        <r>
          <rPr>
            <sz val="9"/>
            <color indexed="81"/>
            <rFont val="Segoe UI"/>
            <family val="2"/>
          </rPr>
          <t xml:space="preserve">
</t>
        </r>
      </text>
    </comment>
    <comment ref="U1" authorId="4">
      <text>
        <r>
          <rPr>
            <b/>
            <sz val="10"/>
            <color indexed="81"/>
            <rFont val="Calibri"/>
            <family val="2"/>
            <scheme val="minor"/>
          </rPr>
          <t>Para se preencher o campo de Mortos,  no mínimo a coluna de focos novos ou antigos deve estar preenchida.</t>
        </r>
        <r>
          <rPr>
            <b/>
            <sz val="9"/>
            <color indexed="81"/>
            <rFont val="Calibri"/>
            <family val="2"/>
            <scheme val="minor"/>
          </rPr>
          <t xml:space="preserve">
</t>
        </r>
      </text>
    </comment>
    <comment ref="V1" authorId="4">
      <text>
        <r>
          <rPr>
            <b/>
            <sz val="10"/>
            <color indexed="81"/>
            <rFont val="Calibri"/>
            <family val="2"/>
            <scheme val="minor"/>
          </rPr>
          <t xml:space="preserve">Para se preencher o campo de animais destruídos,  no mínimo a coluna de focos novos ou antigos deve estar preenchida.
</t>
        </r>
      </text>
    </comment>
    <comment ref="W1" authorId="2">
      <text>
        <r>
          <rPr>
            <b/>
            <sz val="10"/>
            <color indexed="81"/>
            <rFont val="Calibri"/>
            <family val="2"/>
            <scheme val="minor"/>
          </rPr>
          <t>Campo de verificação da quantidade de animais mortos+sacrificados,  deve ser menor ou igual aos suseptiveis. Porém, se tiver animais mortos, destruídos ou abatidos de focos antigos , o resultado maior que suscetívieis pode  estar correto.</t>
        </r>
        <r>
          <rPr>
            <sz val="9"/>
            <color indexed="81"/>
            <rFont val="Calibri"/>
            <family val="2"/>
            <scheme val="minor"/>
          </rPr>
          <t xml:space="preserve">
</t>
        </r>
      </text>
    </comment>
  </commentList>
</comments>
</file>

<file path=xl/sharedStrings.xml><?xml version="1.0" encoding="utf-8"?>
<sst xmlns="http://schemas.openxmlformats.org/spreadsheetml/2006/main" count="103133" uniqueCount="5627">
  <si>
    <t>Doença</t>
  </si>
  <si>
    <t>Mormo</t>
  </si>
  <si>
    <t>UF</t>
  </si>
  <si>
    <t>Mês</t>
  </si>
  <si>
    <t>Espécie</t>
  </si>
  <si>
    <t>Município</t>
  </si>
  <si>
    <t>Novos_focos</t>
  </si>
  <si>
    <t>Susceptíveis</t>
  </si>
  <si>
    <t>Casos</t>
  </si>
  <si>
    <t>Destruídos</t>
  </si>
  <si>
    <t>Abatidos</t>
  </si>
  <si>
    <t>Cod_IBGE</t>
  </si>
  <si>
    <t>Ind1</t>
  </si>
  <si>
    <t>Nome científico</t>
  </si>
  <si>
    <t>Nome comum</t>
  </si>
  <si>
    <t>Focos_antigos</t>
  </si>
  <si>
    <t>Ind2</t>
  </si>
  <si>
    <t>Ind3</t>
  </si>
  <si>
    <t>Ind4</t>
  </si>
  <si>
    <t>Ind5</t>
  </si>
  <si>
    <t>Ind6</t>
  </si>
  <si>
    <t>Ind7</t>
  </si>
  <si>
    <t>Tem erro?</t>
  </si>
  <si>
    <t>Animais_vac_foco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</si>
  <si>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</si>
  <si>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</si>
  <si>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</si>
  <si>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</si>
  <si>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</si>
  <si>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</si>
  <si>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</si>
  <si>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</si>
  <si>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</si>
  <si>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</si>
  <si>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</si>
  <si>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</si>
  <si>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</si>
  <si>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</si>
  <si>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</si>
  <si>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</si>
  <si>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</si>
  <si>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</si>
  <si>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</si>
  <si>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</si>
  <si>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</si>
  <si>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</si>
  <si>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</si>
  <si>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</si>
  <si>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</si>
  <si>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</si>
  <si>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</si>
  <si>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</si>
  <si>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</si>
  <si>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</si>
  <si>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</si>
  <si>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</si>
  <si>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</si>
  <si>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</si>
  <si>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</si>
  <si>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</si>
  <si>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</si>
  <si>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</si>
  <si>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</si>
  <si>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</si>
  <si>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</si>
  <si>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</si>
  <si>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</si>
  <si>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</si>
  <si>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</si>
  <si>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</si>
  <si>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</si>
  <si>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</si>
  <si>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</si>
  <si>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</si>
  <si>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</si>
  <si>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</si>
  <si>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</si>
  <si>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</si>
  <si>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</si>
  <si>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</si>
  <si>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</si>
  <si>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</si>
  <si>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</si>
  <si>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</si>
  <si>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</si>
  <si>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</si>
  <si>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</si>
  <si>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</si>
  <si>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</si>
  <si>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</si>
  <si>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</si>
  <si>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</si>
  <si>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</si>
  <si>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</si>
  <si>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</si>
  <si>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</si>
  <si>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</si>
  <si>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</si>
  <si>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</si>
  <si>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</si>
  <si>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</si>
  <si>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</si>
  <si>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</si>
  <si>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</si>
  <si>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</si>
  <si>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</si>
  <si>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</si>
  <si>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</si>
  <si>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</si>
  <si>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</si>
  <si>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</si>
  <si>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</si>
  <si>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</si>
  <si>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</si>
  <si>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</si>
  <si>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</si>
  <si>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</si>
  <si>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</si>
  <si>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</si>
  <si>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</si>
  <si>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</si>
  <si>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</si>
  <si>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</si>
  <si>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</si>
  <si>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</si>
  <si>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</si>
  <si>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</si>
  <si>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</si>
  <si>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</si>
  <si>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</si>
  <si>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</si>
  <si>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</si>
  <si>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</si>
  <si>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</si>
  <si>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</si>
  <si>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</si>
  <si>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</si>
  <si>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</si>
  <si>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</si>
  <si>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</si>
  <si>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</si>
  <si>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</si>
  <si>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</si>
  <si>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</si>
  <si>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</si>
  <si>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</si>
  <si>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</si>
  <si>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</si>
  <si>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</si>
  <si>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</si>
  <si>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</si>
  <si>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</si>
  <si>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</si>
  <si>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</si>
  <si>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</si>
  <si>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</si>
  <si>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</si>
  <si>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</si>
  <si>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</si>
  <si>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</si>
  <si>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</si>
  <si>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</si>
  <si>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</si>
  <si>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</si>
  <si>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</si>
  <si>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</si>
  <si>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</si>
  <si>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</si>
  <si>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</si>
  <si>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</si>
  <si>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</si>
  <si>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</si>
  <si>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</si>
  <si>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</si>
  <si>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</si>
  <si>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</si>
  <si>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</si>
  <si>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</si>
  <si>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</si>
  <si>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</si>
  <si>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</si>
  <si>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</si>
  <si>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</si>
  <si>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</si>
  <si>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</si>
  <si>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</si>
  <si>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</si>
  <si>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</si>
  <si>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</si>
  <si>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</si>
  <si>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</si>
  <si>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</si>
  <si>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</si>
  <si>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</si>
  <si>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</si>
  <si>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</si>
  <si>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</si>
  <si>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</si>
  <si>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</si>
  <si>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</si>
  <si>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</si>
  <si>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</si>
  <si>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</si>
  <si>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</si>
  <si>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</si>
  <si>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</si>
  <si>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</si>
  <si>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</si>
  <si>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</si>
  <si>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</si>
  <si>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</si>
  <si>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</si>
  <si>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</si>
  <si>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</si>
  <si>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</si>
  <si>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</si>
  <si>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</si>
  <si>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</si>
  <si>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</si>
  <si>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</si>
  <si>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</si>
  <si>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</si>
  <si>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</si>
  <si>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</si>
  <si>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</si>
  <si>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</si>
  <si>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</si>
  <si>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</si>
  <si>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</si>
  <si>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</si>
  <si>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</si>
  <si>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</si>
  <si>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</si>
  <si>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</si>
  <si>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</si>
  <si>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</si>
  <si>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</si>
  <si>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</si>
  <si>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</si>
  <si>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</si>
  <si>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</si>
  <si>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</si>
  <si>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</si>
  <si>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</si>
  <si>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</si>
  <si>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</si>
  <si>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</si>
  <si>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</si>
  <si>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</si>
  <si>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</si>
  <si>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</si>
  <si>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</si>
  <si>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</si>
  <si>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</si>
  <si>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</si>
  <si>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</si>
  <si>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</si>
  <si>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</si>
  <si>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</si>
  <si>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</si>
  <si>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</si>
  <si>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</si>
  <si>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</si>
  <si>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</si>
  <si>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</si>
  <si>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</si>
  <si>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</si>
  <si>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</si>
  <si>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</si>
  <si>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</si>
  <si>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</si>
  <si>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</si>
  <si>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</si>
  <si>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</si>
  <si>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</si>
  <si>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</si>
  <si>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</si>
  <si>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</si>
  <si>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</si>
  <si>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</si>
  <si>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</si>
  <si>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</si>
  <si>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</si>
  <si>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</si>
  <si>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</si>
  <si>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</si>
  <si>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</si>
  <si>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</si>
  <si>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</si>
  <si>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</si>
  <si>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</si>
  <si>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</si>
  <si>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</si>
  <si>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</si>
  <si>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</si>
  <si>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</si>
  <si>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</si>
  <si>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</si>
  <si>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</si>
  <si>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</si>
  <si>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</si>
  <si>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</si>
  <si>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</si>
  <si>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</si>
  <si>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</si>
  <si>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</si>
  <si>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</si>
  <si>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</si>
  <si>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</si>
  <si>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</si>
  <si>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</si>
  <si>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</si>
  <si>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</si>
  <si>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</si>
  <si>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</si>
  <si>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</si>
  <si>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</si>
  <si>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</si>
  <si>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</si>
  <si>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</si>
  <si>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</si>
  <si>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</si>
  <si>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</si>
  <si>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</si>
  <si>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</si>
  <si>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</si>
  <si>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</si>
  <si>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</si>
  <si>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</si>
  <si>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</si>
  <si>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</si>
  <si>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</si>
  <si>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</si>
  <si>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</si>
  <si>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</si>
  <si>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</si>
  <si>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</si>
  <si>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</si>
  <si>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</si>
  <si>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</si>
  <si>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</si>
  <si>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</si>
  <si>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</si>
  <si>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</si>
  <si>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</si>
  <si>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</si>
  <si>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</si>
  <si>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</si>
  <si>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</si>
  <si>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</si>
  <si>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</si>
  <si>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</si>
  <si>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</si>
  <si>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</si>
  <si>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</si>
  <si>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</si>
  <si>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</si>
  <si>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</si>
  <si>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</si>
  <si>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</si>
  <si>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</si>
  <si>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</si>
  <si>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</si>
  <si>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</si>
  <si>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</si>
  <si>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</si>
  <si>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</si>
  <si>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</si>
  <si>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</si>
  <si>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</si>
  <si>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</si>
  <si>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</si>
  <si>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</si>
  <si>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</si>
  <si>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</si>
  <si>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</si>
  <si>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</si>
  <si>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</si>
  <si>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</si>
  <si>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</si>
  <si>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</si>
  <si>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</si>
  <si>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</si>
  <si>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</si>
  <si>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</si>
  <si>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</si>
  <si>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</si>
  <si>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</si>
  <si>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</si>
  <si>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</si>
  <si>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</si>
  <si>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</si>
  <si>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</si>
  <si>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</si>
  <si>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</si>
  <si>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</si>
  <si>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</si>
  <si>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</si>
  <si>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</si>
  <si>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</si>
  <si>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</si>
  <si>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</si>
  <si>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</si>
  <si>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</si>
  <si>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</si>
  <si>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</si>
  <si>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</si>
  <si>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</si>
  <si>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</si>
  <si>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</si>
  <si>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</si>
  <si>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</si>
  <si>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</si>
  <si>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</si>
  <si>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</si>
  <si>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</si>
  <si>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</si>
  <si>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</si>
  <si>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</si>
  <si>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</si>
  <si>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</si>
  <si>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</si>
  <si>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</si>
  <si>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</si>
  <si>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</si>
  <si>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</si>
  <si>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</si>
  <si>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</si>
  <si>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</si>
  <si>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</si>
  <si>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</si>
  <si>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</si>
  <si>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</si>
  <si>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</si>
  <si>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</si>
  <si>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</si>
  <si>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</si>
  <si>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</si>
  <si>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</si>
  <si>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</si>
  <si>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</si>
  <si>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</si>
  <si>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</si>
  <si>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</si>
  <si>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</si>
  <si>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</si>
  <si>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</si>
  <si>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</si>
  <si>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</si>
  <si>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</si>
  <si>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</si>
  <si>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</si>
  <si>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</si>
  <si>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</si>
  <si>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</si>
  <si>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</si>
  <si>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</si>
  <si>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</si>
  <si>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</si>
  <si>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</si>
  <si>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</si>
  <si>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</si>
  <si>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</si>
  <si>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</si>
  <si>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</si>
  <si>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</si>
  <si>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</si>
  <si>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</si>
  <si>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</si>
  <si>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</si>
  <si>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</si>
  <si>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</si>
  <si>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</si>
  <si>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</si>
  <si>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</si>
  <si>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</si>
  <si>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</si>
  <si>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</si>
  <si>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</si>
  <si>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</si>
  <si>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</si>
  <si>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</si>
  <si>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</si>
  <si>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</si>
  <si>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</si>
  <si>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</si>
  <si>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</si>
  <si>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</si>
  <si>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</si>
  <si>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</si>
  <si>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</si>
  <si>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</si>
  <si>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</si>
  <si>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</si>
  <si>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</si>
  <si>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</si>
  <si>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</si>
  <si>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</si>
  <si>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</si>
  <si>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</si>
  <si>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</si>
  <si>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</si>
  <si>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</si>
  <si>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</si>
  <si>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</si>
  <si>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</si>
  <si>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</si>
  <si>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</si>
  <si>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</si>
  <si>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</si>
  <si>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</si>
  <si>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</si>
  <si>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</si>
  <si>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</si>
  <si>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</si>
  <si>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</si>
  <si>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</si>
  <si>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</si>
  <si>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</si>
  <si>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</si>
  <si>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</si>
  <si>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</si>
  <si>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</si>
  <si>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</si>
  <si>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</si>
  <si>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</si>
  <si>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</si>
  <si>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</si>
  <si>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</si>
  <si>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</si>
  <si>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</si>
  <si>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</si>
  <si>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</si>
  <si>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</si>
  <si>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</si>
  <si>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</si>
  <si>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</si>
  <si>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</si>
  <si>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</si>
  <si>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</si>
  <si>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</si>
  <si>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</si>
  <si>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</si>
  <si>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</si>
  <si>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</si>
  <si>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</si>
  <si>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</si>
  <si>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</si>
  <si>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</si>
  <si>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</si>
  <si>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</si>
  <si>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</si>
  <si>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</si>
  <si>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</si>
  <si>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</si>
  <si>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</si>
  <si>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</si>
  <si>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</si>
  <si>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</si>
  <si>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</si>
  <si>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</si>
  <si>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</si>
  <si>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</si>
  <si>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</si>
  <si>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</si>
  <si>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</si>
  <si>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</si>
  <si>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</si>
  <si>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</si>
  <si>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</si>
  <si>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</si>
  <si>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</si>
  <si>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</si>
  <si>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</si>
  <si>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</si>
  <si>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</si>
  <si>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</si>
  <si>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</si>
  <si>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</si>
  <si>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</si>
  <si>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</si>
  <si>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</si>
  <si>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</si>
  <si>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</si>
  <si>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</si>
  <si>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</si>
  <si>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</si>
  <si>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</si>
  <si>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</si>
  <si>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</si>
  <si>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</si>
  <si>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</si>
  <si>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</si>
  <si>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</si>
  <si>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</si>
  <si>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</si>
  <si>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</si>
  <si>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</si>
  <si>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</si>
  <si>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</si>
  <si>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</si>
  <si>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</si>
  <si>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</si>
  <si>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</si>
  <si>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</si>
  <si>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</si>
  <si>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</si>
  <si>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</si>
  <si>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</si>
  <si>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</si>
  <si>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</si>
  <si>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</si>
  <si>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</si>
  <si>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</si>
  <si>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</si>
  <si>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</si>
  <si>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</si>
  <si>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</si>
  <si>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</si>
  <si>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</si>
  <si>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</si>
  <si>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</si>
  <si>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</si>
  <si>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</si>
  <si>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</si>
  <si>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</si>
  <si>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</si>
  <si>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</si>
  <si>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</si>
  <si>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</si>
  <si>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</si>
  <si>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</si>
  <si>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</si>
  <si>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</si>
  <si>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</si>
  <si>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</si>
  <si>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</si>
  <si>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</si>
  <si>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</si>
  <si>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</si>
  <si>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</si>
  <si>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</si>
  <si>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</si>
  <si>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</si>
  <si>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</si>
  <si>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</si>
  <si>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</si>
  <si>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</si>
  <si>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</si>
  <si>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</si>
  <si>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</si>
  <si>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</si>
  <si>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</si>
  <si>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</si>
  <si>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</si>
  <si>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</si>
  <si>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</si>
  <si>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</si>
  <si>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</si>
  <si>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</si>
  <si>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</si>
  <si>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</si>
  <si>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</si>
  <si>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</si>
  <si>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</si>
  <si>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</si>
  <si>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</si>
  <si>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</si>
  <si>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</si>
  <si>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</si>
  <si>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</si>
  <si>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</si>
  <si>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</si>
  <si>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</si>
  <si>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</si>
  <si>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</si>
  <si>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</si>
  <si>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</si>
  <si>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</si>
  <si>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</si>
  <si>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</si>
  <si>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</si>
  <si>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</si>
  <si>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</si>
  <si>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</si>
  <si>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</si>
  <si>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</si>
  <si>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</si>
  <si>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</si>
  <si>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</si>
  <si>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</si>
  <si>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</si>
  <si>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</si>
  <si>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</si>
  <si>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</si>
  <si>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</si>
  <si>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</si>
  <si>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</si>
  <si>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</si>
  <si>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</si>
  <si>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</si>
  <si>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</si>
  <si>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</si>
  <si>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</si>
  <si>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</si>
  <si>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</si>
  <si>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</si>
  <si>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</si>
  <si>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</si>
  <si>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</si>
  <si>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</si>
  <si>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</si>
  <si>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</si>
  <si>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</si>
  <si>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</si>
  <si>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</si>
  <si>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</si>
  <si>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</si>
  <si>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</si>
  <si>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</si>
  <si>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</si>
  <si>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</si>
  <si>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</si>
  <si>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</si>
  <si>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</si>
  <si>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</si>
  <si>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</si>
  <si>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</si>
  <si>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</si>
  <si>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</si>
  <si>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</si>
  <si>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</si>
  <si>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</si>
  <si>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</si>
  <si>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</si>
  <si>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</si>
  <si>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</si>
  <si>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</si>
  <si>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</si>
  <si>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</si>
  <si>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</si>
  <si>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</si>
  <si>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</si>
  <si>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</si>
  <si>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</si>
  <si>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</si>
  <si>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</si>
  <si>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</si>
  <si>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</si>
  <si>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</si>
  <si>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</si>
  <si>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</si>
  <si>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</si>
  <si>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</si>
  <si>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</si>
  <si>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</si>
  <si>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</si>
  <si>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</si>
  <si>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</si>
  <si>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</si>
  <si>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</si>
  <si>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</si>
  <si>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</si>
  <si>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</si>
  <si>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</si>
  <si>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</si>
  <si>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</si>
  <si>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</si>
  <si>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</si>
  <si>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</si>
  <si>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</si>
  <si>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</si>
  <si>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</si>
  <si>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</si>
  <si>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</si>
  <si>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</si>
  <si>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</si>
  <si>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</si>
  <si>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</si>
  <si>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</si>
  <si>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</si>
  <si>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</si>
  <si>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</si>
  <si>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</si>
  <si>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</si>
  <si>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</si>
  <si>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</si>
  <si>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</si>
  <si>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</si>
  <si>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</si>
  <si>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</si>
  <si>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</si>
  <si>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</si>
  <si>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</si>
  <si>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</si>
  <si>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</si>
  <si>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</si>
  <si>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</si>
  <si>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</si>
  <si>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</si>
  <si>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</si>
  <si>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</si>
  <si>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</si>
  <si>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</si>
  <si>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</si>
  <si>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</si>
  <si>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</si>
  <si>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</si>
  <si>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</si>
  <si>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</si>
  <si>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</si>
  <si>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</si>
  <si>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</si>
  <si>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</si>
  <si>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</si>
  <si>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</si>
  <si>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</si>
  <si>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</si>
  <si>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</si>
  <si>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</si>
  <si>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</si>
  <si>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</si>
  <si>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</si>
  <si>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</si>
  <si>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</si>
  <si>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</si>
  <si>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</si>
  <si>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</si>
  <si>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</si>
  <si>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</si>
  <si>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</si>
  <si>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</si>
  <si>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</si>
  <si>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</si>
  <si>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</si>
  <si>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</si>
  <si>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</si>
  <si>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</si>
  <si>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</si>
  <si>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</si>
  <si>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</si>
  <si>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</si>
  <si>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</si>
  <si>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</si>
  <si>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</si>
  <si>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</si>
  <si>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</si>
  <si>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</si>
  <si>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</si>
  <si>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</si>
  <si>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</si>
  <si>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</si>
  <si>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</si>
  <si>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</si>
  <si>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</si>
  <si>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</si>
  <si>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</si>
  <si>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</si>
  <si>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</si>
  <si>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</si>
  <si>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</si>
  <si>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</si>
  <si>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</si>
  <si>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</si>
  <si>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</si>
  <si>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</si>
  <si>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</si>
  <si>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</si>
  <si>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</si>
  <si>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</si>
  <si>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</si>
  <si>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</si>
  <si>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</si>
  <si>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</si>
  <si>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</si>
  <si>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</si>
  <si>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</si>
  <si>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</si>
  <si>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</si>
  <si>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</si>
  <si>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</si>
  <si>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</si>
  <si>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</si>
  <si>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</si>
  <si>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</si>
  <si>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</si>
  <si>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</si>
  <si>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</si>
  <si>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</si>
  <si>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</si>
  <si>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</si>
  <si>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</si>
  <si>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</si>
  <si>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</si>
  <si>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</si>
  <si>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</si>
  <si>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</si>
  <si>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</si>
  <si>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</si>
  <si>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</si>
  <si>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</si>
  <si>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</si>
  <si>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</si>
  <si>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</si>
  <si>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</si>
  <si>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</si>
  <si>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</si>
  <si>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</si>
  <si>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</si>
  <si>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</si>
  <si>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</si>
  <si>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</si>
  <si>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</si>
  <si>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</si>
  <si>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</si>
  <si>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</si>
  <si>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</si>
  <si>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</si>
  <si>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</si>
  <si>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</si>
  <si>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</si>
  <si>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</si>
  <si>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</si>
  <si>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</si>
  <si>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</si>
  <si>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</si>
  <si>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</si>
  <si>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</si>
  <si>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</si>
  <si>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</si>
  <si>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</si>
  <si>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</si>
  <si>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</si>
  <si>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</si>
  <si>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</si>
  <si>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</si>
  <si>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</si>
  <si>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</si>
  <si>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</si>
  <si>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</si>
  <si>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</si>
  <si>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</si>
  <si>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</si>
  <si>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</si>
  <si>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</si>
  <si>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</si>
  <si>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</si>
  <si>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</si>
  <si>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</si>
  <si>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</si>
  <si>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</si>
  <si>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</si>
  <si>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</si>
  <si>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</si>
  <si>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</si>
  <si>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</si>
  <si>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</si>
  <si>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</si>
  <si>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</si>
  <si>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</si>
  <si>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</si>
  <si>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</si>
  <si>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</si>
  <si>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</si>
  <si>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</si>
  <si>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</si>
  <si>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</si>
  <si>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</si>
  <si>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</si>
  <si>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</si>
  <si>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</si>
  <si>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</si>
  <si>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</si>
  <si>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</si>
  <si>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</si>
  <si>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</si>
  <si>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</si>
  <si>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</si>
  <si>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</si>
  <si>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</si>
  <si>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</si>
  <si>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</si>
  <si>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</si>
  <si>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</si>
  <si>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</si>
  <si>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</si>
  <si>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</si>
  <si>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</si>
  <si>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</si>
  <si>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</si>
  <si>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</si>
  <si>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</si>
  <si>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</si>
  <si>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</si>
  <si>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</si>
  <si>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</si>
  <si>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</si>
  <si>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</si>
  <si>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</si>
  <si>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</si>
  <si>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</si>
  <si>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</si>
  <si>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</si>
  <si>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</si>
  <si>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</si>
  <si>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</si>
  <si>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</si>
  <si>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</si>
  <si>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</si>
  <si>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</si>
  <si>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</si>
  <si>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</si>
  <si>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</si>
  <si>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</si>
  <si>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</si>
  <si>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</si>
  <si>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</si>
  <si>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</si>
  <si>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</si>
  <si>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</si>
  <si>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</si>
  <si>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</si>
  <si>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</si>
  <si>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</si>
  <si>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</si>
  <si>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</si>
  <si>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</si>
  <si>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</si>
  <si>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</si>
  <si>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</si>
  <si>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</si>
  <si>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</si>
  <si>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</si>
  <si>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</si>
  <si>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</si>
  <si>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</si>
  <si>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</si>
  <si>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</si>
  <si>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</si>
  <si>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</si>
  <si>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</si>
  <si>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</si>
  <si>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</si>
  <si>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</si>
  <si>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</si>
  <si>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</si>
  <si>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</si>
  <si>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</si>
  <si>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</si>
  <si>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</si>
  <si>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</si>
  <si>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</si>
  <si>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</si>
  <si>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</si>
  <si>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</si>
  <si>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</si>
  <si>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</si>
  <si>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</si>
  <si>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</si>
  <si>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</si>
  <si>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</si>
  <si>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</si>
  <si>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</si>
  <si>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</si>
  <si>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</si>
  <si>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</si>
  <si>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</si>
  <si>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</si>
  <si>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</si>
  <si>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</si>
  <si>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</si>
  <si>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</si>
  <si>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</si>
  <si>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</si>
  <si>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</si>
  <si>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</si>
  <si>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</si>
  <si>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</si>
  <si>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</si>
  <si>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</si>
  <si>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</si>
  <si>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</si>
  <si>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</si>
  <si>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</si>
  <si>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</si>
  <si>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</si>
  <si>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</si>
  <si>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</si>
  <si>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</si>
  <si>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</si>
  <si>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</si>
  <si>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</si>
  <si>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</si>
  <si>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</si>
  <si>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</si>
  <si>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</si>
  <si>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</si>
  <si>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</si>
  <si>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</si>
  <si>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</si>
  <si>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</si>
  <si>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</si>
  <si>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</si>
  <si>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</si>
  <si>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</si>
  <si>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</si>
  <si>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</si>
  <si>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</si>
  <si>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</si>
  <si>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</si>
  <si>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</si>
  <si>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</si>
  <si>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</si>
  <si>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</si>
  <si>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</si>
  <si>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</si>
  <si>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</si>
  <si>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</si>
  <si>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</si>
  <si>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</si>
  <si>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</si>
  <si>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</si>
  <si>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</si>
  <si>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</si>
  <si>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</si>
  <si>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</si>
  <si>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</si>
  <si>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</si>
  <si>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</si>
  <si>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</si>
  <si>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</si>
  <si>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</si>
  <si>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</si>
  <si>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</si>
  <si>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</si>
  <si>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</si>
  <si>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</si>
  <si>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</si>
  <si>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</si>
  <si>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</si>
  <si>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</si>
  <si>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</si>
  <si>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</si>
  <si>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</si>
  <si>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</si>
  <si>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</si>
  <si>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</si>
  <si>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</si>
  <si>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</si>
  <si>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</si>
  <si>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</si>
  <si>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</si>
  <si>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</si>
  <si>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</si>
  <si>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</si>
  <si>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</si>
  <si>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</si>
  <si>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</si>
  <si>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</si>
  <si>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</si>
  <si>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</si>
  <si>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</si>
  <si>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</si>
  <si>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</si>
  <si>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</si>
  <si>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</si>
  <si>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</si>
  <si>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</si>
  <si>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</si>
  <si>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</si>
  <si>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</si>
  <si>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</si>
  <si>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</si>
  <si>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</si>
  <si>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</si>
  <si>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</si>
  <si>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</si>
  <si>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</si>
  <si>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</si>
  <si>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</si>
  <si>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</si>
  <si>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</si>
  <si>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</si>
  <si>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</si>
  <si>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</si>
  <si>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</si>
  <si>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</si>
  <si>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</si>
  <si>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</si>
  <si>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</si>
  <si>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</si>
  <si>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</si>
  <si>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</si>
  <si>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</si>
  <si>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</si>
  <si>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</si>
  <si>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</si>
  <si>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</si>
  <si>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</si>
  <si>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</si>
  <si>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</si>
  <si>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</si>
  <si>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</si>
  <si>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</si>
  <si>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</si>
  <si>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</si>
  <si>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</si>
  <si>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</si>
  <si>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</si>
  <si>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</si>
  <si>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</si>
  <si>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</si>
  <si>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</si>
  <si>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</si>
  <si>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</si>
  <si>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</si>
  <si>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</si>
  <si>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</si>
  <si>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</si>
  <si>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</si>
  <si>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</si>
  <si>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</si>
  <si>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</si>
  <si>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</si>
  <si>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</si>
  <si>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</si>
  <si>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</si>
  <si>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</si>
  <si>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</si>
  <si>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</si>
  <si>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</si>
  <si>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</si>
  <si>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</si>
  <si>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</si>
  <si>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</si>
  <si>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</si>
  <si>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</si>
  <si>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</si>
  <si>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</si>
  <si>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</si>
  <si>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</si>
  <si>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</si>
  <si>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</si>
  <si>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</si>
  <si>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</si>
  <si>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</si>
  <si>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</si>
  <si>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</si>
  <si>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</si>
  <si>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</si>
  <si>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</si>
  <si>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</si>
  <si>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</si>
  <si>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</si>
  <si>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</si>
  <si>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</si>
  <si>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</si>
  <si>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</si>
  <si>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</si>
  <si>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</si>
  <si>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</si>
  <si>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</si>
  <si>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</si>
  <si>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</si>
  <si>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</si>
  <si>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</si>
  <si>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</si>
  <si>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</si>
  <si>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</si>
  <si>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</si>
  <si>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</si>
  <si>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</si>
  <si>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</si>
  <si>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</si>
  <si>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</si>
  <si>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</si>
  <si>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</si>
  <si>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</si>
  <si>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</si>
  <si>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</si>
  <si>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</si>
  <si>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</si>
  <si>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</si>
  <si>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</si>
  <si>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</si>
  <si>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</si>
  <si>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</si>
  <si>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</si>
  <si>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</si>
  <si>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</si>
  <si>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</si>
  <si>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</si>
  <si>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</si>
  <si>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</si>
  <si>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</si>
  <si>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</si>
  <si>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</si>
  <si>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</si>
  <si>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</si>
  <si>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</si>
  <si>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</si>
  <si>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</si>
  <si>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</si>
  <si>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</si>
  <si>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</si>
  <si>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</si>
  <si>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</si>
  <si>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</si>
  <si>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</si>
  <si>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</si>
  <si>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</si>
  <si>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</si>
  <si>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</si>
  <si>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</si>
  <si>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</si>
  <si>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</si>
  <si>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</si>
  <si>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</si>
  <si>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</si>
  <si>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</si>
  <si>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</si>
  <si>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</si>
  <si>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</si>
  <si>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</si>
  <si>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</si>
  <si>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</si>
  <si>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</si>
  <si>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</si>
  <si>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</si>
  <si>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</si>
  <si>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</si>
  <si>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</si>
  <si>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</si>
  <si>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</si>
  <si>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</si>
  <si>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</si>
  <si>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</si>
  <si>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</si>
  <si>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</si>
  <si>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</si>
  <si>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</si>
  <si>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</si>
  <si>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</si>
  <si>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</si>
  <si>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</si>
  <si>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</si>
  <si>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</si>
  <si>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</si>
  <si>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</si>
  <si>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</si>
  <si>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</si>
  <si>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</si>
  <si>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</si>
  <si>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</si>
  <si>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</si>
  <si>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</si>
  <si>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</si>
  <si>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</si>
  <si>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</si>
  <si>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</si>
  <si>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</si>
  <si>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</si>
  <si>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</si>
  <si>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</si>
  <si>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</si>
  <si>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</si>
  <si>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</si>
  <si>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</si>
  <si>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</si>
  <si>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</si>
  <si>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</si>
  <si>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</si>
  <si>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</si>
  <si>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</si>
  <si>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</si>
  <si>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</si>
  <si>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</si>
  <si>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</si>
  <si>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</si>
  <si>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</si>
  <si>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</si>
  <si>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</si>
  <si>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</si>
  <si>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</si>
  <si>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</si>
  <si>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</si>
  <si>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</si>
  <si>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</si>
  <si>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</si>
  <si>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</si>
  <si>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</si>
  <si>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</si>
  <si>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</si>
  <si>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</si>
  <si>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</si>
  <si>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</si>
  <si>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</si>
  <si>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</si>
  <si>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</si>
  <si>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</si>
  <si>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</si>
  <si>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</si>
  <si>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</si>
  <si>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</si>
  <si>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</si>
  <si>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</si>
  <si>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</si>
  <si>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</si>
  <si>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</si>
  <si>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</si>
  <si>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</si>
  <si>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</si>
  <si>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</si>
  <si>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</si>
  <si>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</si>
  <si>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</si>
  <si>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</si>
  <si>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</si>
  <si>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</si>
  <si>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</si>
  <si>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</si>
  <si>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</si>
  <si>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</si>
  <si>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</si>
  <si>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</si>
  <si>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</si>
  <si>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</si>
  <si>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</si>
  <si>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</si>
  <si>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</si>
  <si>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</si>
  <si>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</si>
  <si>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</si>
  <si>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</si>
  <si>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</si>
  <si>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</si>
  <si>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</si>
  <si>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</si>
  <si>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</si>
  <si>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</si>
  <si>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</si>
  <si>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</si>
  <si>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</si>
  <si>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</si>
  <si>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</si>
  <si>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</si>
  <si>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</si>
  <si>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</si>
  <si>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</si>
  <si>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</si>
  <si>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</si>
  <si>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</si>
  <si>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</si>
  <si>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</si>
  <si>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</si>
  <si>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</si>
  <si>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</si>
  <si>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</si>
  <si>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</si>
  <si>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</si>
  <si>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</si>
  <si>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</si>
  <si>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</si>
  <si>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</si>
  <si>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</si>
  <si>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</si>
  <si>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</si>
  <si>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</si>
  <si>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</si>
  <si>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</si>
  <si>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</si>
  <si>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</si>
  <si>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</si>
  <si>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</si>
  <si>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</si>
  <si>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</si>
  <si>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</si>
  <si>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</si>
  <si>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</si>
  <si>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</si>
  <si>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</si>
  <si>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</si>
  <si>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</si>
  <si>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</si>
  <si>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</si>
  <si>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</si>
  <si>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</si>
  <si>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</si>
  <si>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</si>
  <si>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</si>
  <si>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</si>
  <si>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</si>
  <si>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</si>
  <si>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</si>
  <si>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</si>
  <si>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</si>
  <si>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</si>
  <si>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</si>
  <si>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</si>
  <si>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</si>
  <si>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</si>
  <si>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</si>
  <si>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</si>
  <si>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</si>
  <si>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</si>
  <si>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</si>
  <si>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</si>
  <si>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</si>
  <si>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</si>
  <si>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</si>
  <si>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</si>
  <si>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</si>
  <si>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</si>
  <si>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</si>
  <si>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</si>
  <si>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</si>
  <si>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</si>
  <si>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</si>
  <si>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</si>
  <si>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</si>
  <si>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</si>
  <si>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</si>
  <si>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</si>
  <si>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</si>
  <si>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</si>
  <si>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</si>
  <si>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</si>
  <si>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</si>
  <si>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</si>
  <si>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</si>
  <si>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</si>
  <si>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</si>
  <si>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</si>
  <si>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</si>
  <si>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</si>
  <si>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</si>
  <si>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</si>
  <si>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</si>
  <si>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</si>
  <si>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</si>
  <si>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</si>
  <si>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</si>
  <si>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</si>
  <si>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</si>
  <si>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</si>
  <si>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</si>
  <si>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</si>
  <si>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</si>
  <si>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</si>
  <si>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</si>
  <si>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</si>
  <si>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</si>
  <si>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</si>
  <si>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</si>
  <si>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</si>
  <si>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</si>
  <si>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</si>
  <si>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</si>
  <si>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</si>
  <si>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</si>
  <si>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</si>
  <si>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</si>
  <si>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</si>
  <si>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</si>
  <si>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</si>
  <si>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</si>
  <si>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</si>
  <si>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</si>
  <si>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</si>
  <si>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</si>
  <si>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</si>
  <si>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</si>
  <si>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</si>
  <si>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</si>
  <si>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</si>
  <si>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</si>
  <si>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</si>
  <si>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</si>
  <si>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</si>
  <si>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</si>
  <si>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</si>
  <si>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</si>
  <si>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</si>
  <si>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</si>
  <si>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</si>
  <si>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</si>
  <si>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</si>
  <si>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</si>
  <si>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</si>
  <si>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</si>
  <si>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</si>
  <si>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</si>
  <si>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</si>
  <si>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</si>
  <si>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</si>
  <si>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</si>
  <si>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</si>
  <si>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</si>
  <si>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</si>
  <si>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</si>
  <si>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</si>
  <si>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</si>
  <si>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</si>
  <si>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</si>
  <si>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</si>
  <si>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</si>
  <si>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</si>
  <si>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</si>
  <si>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</si>
  <si>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</si>
  <si>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</si>
  <si>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</si>
  <si>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</si>
  <si>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</si>
  <si>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</si>
  <si>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</si>
  <si>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</si>
  <si>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</si>
  <si>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</si>
  <si>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</si>
  <si>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</si>
  <si>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</si>
  <si>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</si>
  <si>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</si>
  <si>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</si>
  <si>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</si>
  <si>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</si>
  <si>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</si>
  <si>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</si>
  <si>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</si>
  <si>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</si>
  <si>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</si>
  <si>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</si>
  <si>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</si>
  <si>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</si>
  <si>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</si>
  <si>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</si>
  <si>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</si>
  <si>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</si>
  <si>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</si>
  <si>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</si>
  <si>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</si>
  <si>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</si>
  <si>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</si>
  <si>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</si>
  <si>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</si>
  <si>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</si>
  <si>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</si>
  <si>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</si>
  <si>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</si>
  <si>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</si>
  <si>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</si>
  <si>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</si>
  <si>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</si>
  <si>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</si>
  <si>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</si>
  <si>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</si>
  <si>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</si>
  <si>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</si>
  <si>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</si>
  <si>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</si>
  <si>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</si>
  <si>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</si>
  <si>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</si>
  <si>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</si>
  <si>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</si>
  <si>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</si>
  <si>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</si>
  <si>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</si>
  <si>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</si>
  <si>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</si>
  <si>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</si>
  <si>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</si>
  <si>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</si>
  <si>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</si>
  <si>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</si>
  <si>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</si>
  <si>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</si>
  <si>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</si>
  <si>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</si>
  <si>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</si>
  <si>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</si>
  <si>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</si>
  <si>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</si>
  <si>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</si>
  <si>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</si>
  <si>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</si>
  <si>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</si>
  <si>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</si>
  <si>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</si>
  <si>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</si>
  <si>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</si>
  <si>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</si>
  <si>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</si>
  <si>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</si>
  <si>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</si>
  <si>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</si>
  <si>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</si>
  <si>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</si>
  <si>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</si>
  <si>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</si>
  <si>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</si>
  <si>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</si>
  <si>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</si>
  <si>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</si>
  <si>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</si>
  <si>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</si>
  <si>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</si>
  <si>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</si>
  <si>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</si>
  <si>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</si>
  <si>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</si>
  <si>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</si>
  <si>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</si>
  <si>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</si>
  <si>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</si>
  <si>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</si>
  <si>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</si>
  <si>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</si>
  <si>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</si>
  <si>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</si>
  <si>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</si>
  <si>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</si>
  <si>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</si>
  <si>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</si>
  <si>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</si>
  <si>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</si>
  <si>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</si>
  <si>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</si>
  <si>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</si>
  <si>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</si>
  <si>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</si>
  <si>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</si>
  <si>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</si>
  <si>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</si>
  <si>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</si>
  <si>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</si>
  <si>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</si>
  <si>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</si>
  <si>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</si>
  <si>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</si>
  <si>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</si>
  <si>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</si>
  <si>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</si>
  <si>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</si>
  <si>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</si>
  <si>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</si>
  <si>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</si>
  <si>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</si>
  <si>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</si>
  <si>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</si>
  <si>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</si>
  <si>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</si>
  <si>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</si>
  <si>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</si>
  <si>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</si>
  <si>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</si>
  <si>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</si>
  <si>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</si>
  <si>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</si>
  <si>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</si>
  <si>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</si>
  <si>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</si>
  <si>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</si>
  <si>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</si>
  <si>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</si>
  <si>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</si>
  <si>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</si>
  <si>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</si>
  <si>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</si>
  <si>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</si>
  <si>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</si>
  <si>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</si>
  <si>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</si>
  <si>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</si>
  <si>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</si>
  <si>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</si>
  <si>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</si>
  <si>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</si>
  <si>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</si>
  <si>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</si>
  <si>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</si>
  <si>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</si>
  <si>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</si>
  <si>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</si>
  <si>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</si>
  <si>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</si>
  <si>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</si>
  <si>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</si>
  <si>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</si>
  <si>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</si>
  <si>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</si>
  <si>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</si>
  <si>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</si>
  <si>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</si>
  <si>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</si>
  <si>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</si>
  <si>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</si>
  <si>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</si>
  <si>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</si>
  <si>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</si>
  <si>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</si>
  <si>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</si>
  <si>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</si>
  <si>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</si>
  <si>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</si>
  <si>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</si>
  <si>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</si>
  <si>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</si>
  <si>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</si>
  <si>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</si>
  <si>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</si>
  <si>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</si>
  <si>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</si>
  <si>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</si>
  <si>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</si>
  <si>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</si>
  <si>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</si>
  <si>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</si>
  <si>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</si>
  <si>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</si>
  <si>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</si>
  <si>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</si>
  <si>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</si>
  <si>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</si>
  <si>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</si>
  <si>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</si>
  <si>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</si>
  <si>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</si>
  <si>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</si>
  <si>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</si>
  <si>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</si>
  <si>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</si>
  <si>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</si>
  <si>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</si>
  <si>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</si>
  <si>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</si>
  <si>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</si>
  <si>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</si>
  <si>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</si>
  <si>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</si>
  <si>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</si>
  <si>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</si>
  <si>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</si>
  <si>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</si>
  <si>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</si>
  <si>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</si>
  <si>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</si>
  <si>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</si>
  <si>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</si>
  <si>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</si>
  <si>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</si>
  <si>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</si>
  <si>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</si>
  <si>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</si>
  <si>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</si>
  <si>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</si>
  <si>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</si>
  <si>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</si>
  <si>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</si>
  <si>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</si>
  <si>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</si>
  <si>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</si>
  <si>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</si>
  <si>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</si>
  <si>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</si>
  <si>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</si>
  <si>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</si>
  <si>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</si>
  <si>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</si>
  <si>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</si>
  <si>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</si>
  <si>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</si>
  <si>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</si>
  <si>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</si>
  <si>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</si>
  <si>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</si>
  <si>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</si>
  <si>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</si>
  <si>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</si>
  <si>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</si>
  <si>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</si>
  <si>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</si>
  <si>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</si>
  <si>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</si>
  <si>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</si>
  <si>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</si>
  <si>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</si>
  <si>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</si>
  <si>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</si>
  <si>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</si>
  <si>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</si>
  <si>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</si>
  <si>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</si>
  <si>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</si>
  <si>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</si>
  <si>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</si>
  <si>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</si>
  <si>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</si>
  <si>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</si>
  <si>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</si>
  <si>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</si>
  <si>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</si>
  <si>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</si>
  <si>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</si>
  <si>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</si>
  <si>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</si>
  <si>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</si>
  <si>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</si>
  <si>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</si>
  <si>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</si>
  <si>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</si>
  <si>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</si>
  <si>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</si>
  <si>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</si>
  <si>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</si>
  <si>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</si>
  <si>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</si>
  <si>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</si>
  <si>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</si>
  <si>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</si>
  <si>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</si>
  <si>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</si>
  <si>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</si>
  <si>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</si>
  <si>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</si>
  <si>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</si>
  <si>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</si>
  <si>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</si>
  <si>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</si>
  <si>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</si>
  <si>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</si>
  <si>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</si>
  <si>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</si>
  <si>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</si>
  <si>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</si>
  <si>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</si>
  <si>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</si>
  <si>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</si>
  <si>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</si>
  <si>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</si>
  <si>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</si>
  <si>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</si>
  <si>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</si>
  <si>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</si>
  <si>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</si>
  <si>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</si>
  <si>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</si>
  <si>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</si>
  <si>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</si>
  <si>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</si>
  <si>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</si>
  <si>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</si>
  <si>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</si>
  <si>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</si>
  <si>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</si>
  <si>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</si>
  <si>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</si>
  <si>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</si>
  <si>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</si>
  <si>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</si>
  <si>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</si>
  <si>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</si>
  <si>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</si>
  <si>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</si>
  <si>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</si>
  <si>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</si>
  <si>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</si>
  <si>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</si>
  <si>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</si>
  <si>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</si>
  <si>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</si>
  <si>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</si>
  <si>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</si>
  <si>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</si>
  <si>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</si>
  <si>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</si>
  <si>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</si>
  <si>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</si>
  <si>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</si>
  <si>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</si>
  <si>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</si>
  <si>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</si>
  <si>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</si>
  <si>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</si>
  <si>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</si>
  <si>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</si>
  <si>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</si>
  <si>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</si>
  <si>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</si>
  <si>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</si>
  <si>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</si>
  <si>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</si>
  <si>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</si>
  <si>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</si>
  <si>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</si>
  <si>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</si>
  <si>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</si>
  <si>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</si>
  <si>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</si>
  <si>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</si>
  <si>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</si>
  <si>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</si>
  <si>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</si>
  <si>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</si>
  <si>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</si>
  <si>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</si>
  <si>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</si>
  <si>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</si>
  <si>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</si>
  <si>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</si>
  <si>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</si>
  <si>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</si>
  <si>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</si>
  <si>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</si>
  <si>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</si>
  <si>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</si>
  <si>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</si>
  <si>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</si>
  <si>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</si>
  <si>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</si>
  <si>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</si>
  <si>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</si>
  <si>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</si>
  <si>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</si>
  <si>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</si>
  <si>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</si>
  <si>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</si>
  <si>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</si>
  <si>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</si>
  <si>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</si>
  <si>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</si>
  <si>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</si>
  <si>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</si>
  <si>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</si>
  <si>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</si>
  <si>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</si>
  <si>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</si>
  <si>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</si>
  <si>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</si>
  <si>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</si>
  <si>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</si>
  <si>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</si>
  <si>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</si>
  <si>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</si>
  <si>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</si>
  <si>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</si>
  <si>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</si>
  <si>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</si>
  <si>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</si>
  <si>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</si>
  <si>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</si>
  <si>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</si>
  <si>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</si>
  <si>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</si>
  <si>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</si>
  <si>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</si>
  <si>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</si>
  <si>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</si>
  <si>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</si>
  <si>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</si>
  <si>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</si>
  <si>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</si>
  <si>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</si>
  <si>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</si>
  <si>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</si>
  <si>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</si>
  <si>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</si>
  <si>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</si>
  <si>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</si>
  <si>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</si>
  <si>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</si>
  <si>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</si>
  <si>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</si>
  <si>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</si>
  <si>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</si>
  <si>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</si>
  <si>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</si>
  <si>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</si>
  <si>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</si>
  <si>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</si>
  <si>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</si>
  <si>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</si>
  <si>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</si>
  <si>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</si>
  <si>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</si>
  <si>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</si>
  <si>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</si>
  <si>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</si>
  <si>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</si>
  <si>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</si>
  <si>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</si>
  <si>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</si>
  <si>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</si>
  <si>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</si>
  <si>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</si>
  <si>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</si>
  <si>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</si>
  <si>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</si>
  <si>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</si>
  <si>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</si>
  <si>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</si>
  <si>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</si>
  <si>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</si>
  <si>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</si>
  <si>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</si>
  <si>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</si>
  <si>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</si>
  <si>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</si>
  <si>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</si>
  <si>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</si>
  <si>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</si>
  <si>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</si>
  <si>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</si>
  <si>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</si>
  <si>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</si>
  <si>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</si>
  <si>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</si>
  <si>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</si>
  <si>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</si>
  <si>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</si>
  <si>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</si>
  <si>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</si>
  <si>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</si>
  <si>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</si>
  <si>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</si>
  <si>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</si>
  <si>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</si>
  <si>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</si>
  <si>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</si>
  <si>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</si>
  <si>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</si>
  <si>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</si>
  <si>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</si>
  <si>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</si>
  <si>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</si>
  <si>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</si>
  <si>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</si>
  <si>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</si>
  <si>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</si>
  <si>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</si>
  <si>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</si>
  <si>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</si>
  <si>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</si>
  <si>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</si>
  <si>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</si>
  <si>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</si>
  <si>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</si>
  <si>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</si>
  <si>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</si>
  <si>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</si>
  <si>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</si>
  <si>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</si>
  <si>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</si>
  <si>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</si>
  <si>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</si>
  <si>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</si>
  <si>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</si>
  <si>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</si>
  <si>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</si>
  <si>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</si>
  <si>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</si>
  <si>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</si>
  <si>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</si>
  <si>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</si>
  <si>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</si>
  <si>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</si>
  <si>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</si>
  <si>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</si>
  <si>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</si>
  <si>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</si>
  <si>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</si>
  <si>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</si>
  <si>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</si>
  <si>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</si>
  <si>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</si>
  <si>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</si>
  <si>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</si>
  <si>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</si>
  <si>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</si>
  <si>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</si>
  <si>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</si>
  <si>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</si>
  <si>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</si>
  <si>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</si>
  <si>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</si>
  <si>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</si>
  <si>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</si>
  <si>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</si>
  <si>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</si>
  <si>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</si>
  <si>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</si>
  <si>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</si>
  <si>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</si>
  <si>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</si>
  <si>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</si>
  <si>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</si>
  <si>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</si>
  <si>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</si>
  <si>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</si>
  <si>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</si>
  <si>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</si>
  <si>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</si>
  <si>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</si>
  <si>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</si>
  <si>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</si>
  <si>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</si>
  <si>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</si>
  <si>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</si>
  <si>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</si>
  <si>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</si>
  <si>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</si>
  <si>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</si>
  <si>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</si>
  <si>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</si>
  <si>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</si>
  <si>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</si>
  <si>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</si>
  <si>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</si>
  <si>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</si>
  <si>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</si>
  <si>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</si>
  <si>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</si>
  <si>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</si>
  <si>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</si>
  <si>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</si>
  <si>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</si>
  <si>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</si>
  <si>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</si>
  <si>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</si>
  <si>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</si>
  <si>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</si>
  <si>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</si>
  <si>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</si>
  <si>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</si>
  <si>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</si>
  <si>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</si>
  <si>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</si>
  <si>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</si>
  <si>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</si>
  <si>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</si>
  <si>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</si>
  <si>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</si>
  <si>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</si>
  <si>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</si>
  <si>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</si>
  <si>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</si>
  <si>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</si>
  <si>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</si>
  <si>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</si>
  <si>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</si>
  <si>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</si>
  <si>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</si>
  <si>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</si>
  <si>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</si>
  <si>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</si>
  <si>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</si>
  <si>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</si>
  <si>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</si>
  <si>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</si>
  <si>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</si>
  <si>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</si>
  <si>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</si>
  <si>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</si>
  <si>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</si>
  <si>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</si>
  <si>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</si>
  <si>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</si>
  <si>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</si>
  <si>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</si>
  <si>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</si>
  <si>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</si>
  <si>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</si>
  <si>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</si>
  <si>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</si>
  <si>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</si>
  <si>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</si>
  <si>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</si>
  <si>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</si>
  <si>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</si>
  <si>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</si>
  <si>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</si>
  <si>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</si>
  <si>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</si>
  <si>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</si>
  <si>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</si>
  <si>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</si>
  <si>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</si>
  <si>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</si>
  <si>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</si>
  <si>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</si>
  <si>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</si>
  <si>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</si>
  <si>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</si>
  <si>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</si>
  <si>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</si>
  <si>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</si>
  <si>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</si>
  <si>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</si>
  <si>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</si>
  <si>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</si>
  <si>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</si>
  <si>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</si>
  <si>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</si>
  <si>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</si>
  <si>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</si>
  <si>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</si>
  <si>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</si>
  <si>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</si>
  <si>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</si>
  <si>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</si>
  <si>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</si>
  <si>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</si>
  <si>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</si>
  <si>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</si>
  <si>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</si>
  <si>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</si>
  <si>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</si>
  <si>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</si>
  <si>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</si>
  <si>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</si>
  <si>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</si>
  <si>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</si>
  <si>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</si>
  <si>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</si>
  <si>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</si>
  <si>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</si>
  <si>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</si>
  <si>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</si>
  <si>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</si>
  <si>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</si>
  <si>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</si>
  <si>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</si>
  <si>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</si>
  <si>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</si>
  <si>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</si>
  <si>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</si>
  <si>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</si>
  <si>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</si>
  <si>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</si>
  <si>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</si>
  <si>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</si>
  <si>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</si>
  <si>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</si>
  <si>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</si>
  <si>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</si>
  <si>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</si>
  <si>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</si>
  <si>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</si>
  <si>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</si>
  <si>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</si>
  <si>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</si>
  <si>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</si>
  <si>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</si>
  <si>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</si>
  <si>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</si>
  <si>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</si>
  <si>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</si>
  <si>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</si>
  <si>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</si>
  <si>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</si>
  <si>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</si>
  <si>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</si>
  <si>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</si>
  <si>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</si>
  <si>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</si>
  <si>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</si>
  <si>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</si>
  <si>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</si>
  <si>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</si>
  <si>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</si>
  <si>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</si>
  <si>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</si>
  <si>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</si>
  <si>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</si>
  <si>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</si>
  <si>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</si>
  <si>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</si>
  <si>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</si>
  <si>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</si>
  <si>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</si>
  <si>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</si>
  <si>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</si>
  <si>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</si>
  <si>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</si>
  <si>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</si>
  <si>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</si>
  <si>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</si>
  <si>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</si>
  <si>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</si>
  <si>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</si>
  <si>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</si>
  <si>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</si>
  <si>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</si>
  <si>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</si>
  <si>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</si>
  <si>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</si>
  <si>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</si>
  <si>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</si>
  <si>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</si>
  <si>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</si>
  <si>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</si>
  <si>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</si>
  <si>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</si>
  <si>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</si>
  <si>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</si>
  <si>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</si>
  <si>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</si>
  <si>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</si>
  <si>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</si>
  <si>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</si>
  <si>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</si>
  <si>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</si>
  <si>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</si>
  <si>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</si>
  <si>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</si>
  <si>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</si>
  <si>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</si>
  <si>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</si>
  <si>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</si>
  <si>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</si>
  <si>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</si>
  <si>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</si>
  <si>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</si>
  <si>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</si>
  <si>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</si>
  <si>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</si>
  <si>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</si>
  <si>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</si>
  <si>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</si>
  <si>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</si>
  <si>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</si>
  <si>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</si>
  <si>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</si>
  <si>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</si>
  <si>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</si>
  <si>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</si>
  <si>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</si>
  <si>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</si>
  <si>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</si>
  <si>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</si>
  <si>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</si>
  <si>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</si>
  <si>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</si>
  <si>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</si>
  <si>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</si>
  <si>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</si>
  <si>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</si>
  <si>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</si>
  <si>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</si>
  <si>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</si>
  <si>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</si>
  <si>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</si>
  <si>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</si>
  <si>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</si>
  <si>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</si>
  <si>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</si>
  <si>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</si>
  <si>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</si>
  <si>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</si>
  <si>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</si>
  <si>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</si>
  <si>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</si>
  <si>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</si>
  <si>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</si>
  <si>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</si>
  <si>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</si>
  <si>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</si>
  <si>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</si>
  <si>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</si>
  <si>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</si>
  <si>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</si>
  <si>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</si>
  <si>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</si>
  <si>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</si>
  <si>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</si>
  <si>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</si>
  <si>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</si>
  <si>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</si>
  <si>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</si>
  <si>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</si>
  <si>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</si>
  <si>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</si>
  <si>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</si>
  <si>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</si>
  <si>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</si>
  <si>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</si>
  <si>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</si>
  <si>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</si>
  <si>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</si>
  <si>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</si>
  <si>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</si>
  <si>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</si>
  <si>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</si>
  <si>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</si>
  <si>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</si>
  <si>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</si>
  <si>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</si>
  <si>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</si>
  <si>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</si>
  <si>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</si>
  <si>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</si>
  <si>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</si>
  <si>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</si>
  <si>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</si>
  <si>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</si>
  <si>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</si>
  <si>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</si>
  <si>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</si>
  <si>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</si>
  <si>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</si>
  <si>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</si>
  <si>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</si>
  <si>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</si>
  <si>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</si>
  <si>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</si>
  <si>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</si>
  <si>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</si>
  <si>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</si>
  <si>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</si>
  <si>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</si>
  <si>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</si>
  <si>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</si>
  <si>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</si>
  <si>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</si>
  <si>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</si>
  <si>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</si>
  <si>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</si>
  <si>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</si>
  <si>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</si>
  <si>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</si>
  <si>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</si>
  <si>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</si>
  <si>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</si>
  <si>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</si>
  <si>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</si>
  <si>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</si>
  <si>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</si>
  <si>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</si>
  <si>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</si>
  <si>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</si>
  <si>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</si>
  <si>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</si>
  <si>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</si>
  <si>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</si>
  <si>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</si>
  <si>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</si>
  <si>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</si>
  <si>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</si>
  <si>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</si>
  <si>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</si>
  <si>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</si>
  <si>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</si>
  <si>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</si>
  <si>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</si>
  <si>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</si>
  <si>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</si>
  <si>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</si>
  <si>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</si>
  <si>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</si>
  <si>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</si>
  <si>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</si>
  <si>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</si>
  <si>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</si>
  <si>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</si>
  <si>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</si>
  <si>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</si>
  <si>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</si>
  <si>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</si>
  <si>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</si>
  <si>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</si>
  <si>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</si>
  <si>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</si>
  <si>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</si>
  <si>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</si>
  <si>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</si>
  <si>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</si>
  <si>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</si>
  <si>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</si>
  <si>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</si>
  <si>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</si>
  <si>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</si>
  <si>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</si>
  <si>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</si>
  <si>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</si>
  <si>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</si>
  <si>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</si>
  <si>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</si>
  <si>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</si>
  <si>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</si>
  <si>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</si>
  <si>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</si>
  <si>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</si>
  <si>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</si>
  <si>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</si>
  <si>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</si>
  <si>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</si>
  <si>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</si>
  <si>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</si>
  <si>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</si>
  <si>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</si>
  <si>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</si>
  <si>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</si>
  <si>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</si>
  <si>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</si>
  <si>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</si>
  <si>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</si>
  <si>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</si>
  <si>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</si>
  <si>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</si>
  <si>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</si>
  <si>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</si>
  <si>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</si>
  <si>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</si>
  <si>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</si>
  <si>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</si>
  <si>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</si>
  <si>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</si>
  <si>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</si>
  <si>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</si>
  <si>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</si>
  <si>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</si>
  <si>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</si>
  <si>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</si>
  <si>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</si>
  <si>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</si>
  <si>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</si>
  <si>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</si>
  <si>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</si>
  <si>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</si>
  <si>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</si>
  <si>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</si>
  <si>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</si>
  <si>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</si>
  <si>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</si>
  <si>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</si>
  <si>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</si>
  <si>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</si>
  <si>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</si>
  <si>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</si>
  <si>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</si>
  <si>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</si>
  <si>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</si>
  <si>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</si>
  <si>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</si>
  <si>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</si>
  <si>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</si>
  <si>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</si>
  <si>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</si>
  <si>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</si>
  <si>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</si>
  <si>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</si>
  <si>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</si>
  <si>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</si>
  <si>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</si>
  <si>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</si>
  <si>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</si>
  <si>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</si>
  <si>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</si>
  <si>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</si>
  <si>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</si>
  <si>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</si>
  <si>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</si>
  <si>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</si>
  <si>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</si>
  <si>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</si>
  <si>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</si>
  <si>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</si>
  <si>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</si>
  <si>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</si>
  <si>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</si>
  <si>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</si>
  <si>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</si>
  <si>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</si>
  <si>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</si>
  <si>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</si>
  <si>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</si>
  <si>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</si>
  <si>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</si>
  <si>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</si>
  <si>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</si>
  <si>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</si>
  <si>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</si>
  <si>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</si>
  <si>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</si>
  <si>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</si>
  <si>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</si>
  <si>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</si>
  <si>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</si>
  <si>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</si>
  <si>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</si>
  <si>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</si>
  <si>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</si>
  <si>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</si>
  <si>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</si>
  <si>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</si>
  <si>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</si>
  <si>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</si>
  <si>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</si>
  <si>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</si>
  <si>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</si>
  <si>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</si>
  <si>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</si>
  <si>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</si>
  <si>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</si>
  <si>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</si>
  <si>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</si>
  <si>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</si>
  <si>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</si>
  <si>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</si>
  <si>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</si>
  <si>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</si>
  <si>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</si>
  <si>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</si>
  <si>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</si>
  <si>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</si>
  <si>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</si>
  <si>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</si>
  <si>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</si>
  <si>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</si>
  <si>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</si>
  <si>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</si>
  <si>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</si>
  <si>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</si>
  <si>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</si>
  <si>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</si>
  <si>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</si>
  <si>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</si>
  <si>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</si>
  <si>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</si>
  <si>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</si>
  <si>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</si>
  <si>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</si>
  <si>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</si>
  <si>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</si>
  <si>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</si>
  <si>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</si>
  <si>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</si>
  <si>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</si>
  <si>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</si>
  <si>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</si>
  <si>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</si>
  <si>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</si>
  <si>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</si>
  <si>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</si>
  <si>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</si>
  <si>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</si>
  <si>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</si>
  <si>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</si>
  <si>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</si>
  <si>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</si>
  <si>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</si>
  <si>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</si>
  <si>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</si>
  <si>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</si>
  <si>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</si>
  <si>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</si>
  <si>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</si>
  <si>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</si>
  <si>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</si>
  <si>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</si>
  <si>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</si>
  <si>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</si>
  <si>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</si>
  <si>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</si>
  <si>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</si>
  <si>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</si>
  <si>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</si>
  <si>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</si>
  <si>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</si>
  <si>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</si>
  <si>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</si>
  <si>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</si>
  <si>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</si>
  <si>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</si>
  <si>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</si>
  <si>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</si>
  <si>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</si>
  <si>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</si>
  <si>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</si>
  <si>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</si>
  <si>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</si>
  <si>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</si>
  <si>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</si>
  <si>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</si>
  <si>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</si>
  <si>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</si>
  <si>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</si>
  <si>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</si>
  <si>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</si>
  <si>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</si>
  <si>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</si>
  <si>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</si>
  <si>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</si>
  <si>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</si>
  <si>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</si>
  <si>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</si>
  <si>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</si>
  <si>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</si>
  <si>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</si>
  <si>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</si>
  <si>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</si>
  <si>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</si>
  <si>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</si>
  <si>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</si>
  <si>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</si>
  <si>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</si>
  <si>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</si>
  <si>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</si>
  <si>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</si>
  <si>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</si>
  <si>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</si>
  <si>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</si>
  <si>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</si>
  <si>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</si>
  <si>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</si>
  <si>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</si>
  <si>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</si>
  <si>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</si>
  <si>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</si>
  <si>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</si>
  <si>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</si>
  <si>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</si>
  <si>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</si>
  <si>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</si>
  <si>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</si>
  <si>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</si>
  <si>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</si>
  <si>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</si>
  <si>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</si>
  <si>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</si>
  <si>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</si>
  <si>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</si>
  <si>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</si>
  <si>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</si>
  <si>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</si>
  <si>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</si>
  <si>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</si>
  <si>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</si>
  <si>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</si>
  <si>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</si>
  <si>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</si>
  <si>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</si>
  <si>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</si>
  <si>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</si>
  <si>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</si>
  <si>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</si>
  <si>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</si>
  <si>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</si>
  <si>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</si>
  <si>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</si>
  <si>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</si>
  <si>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</si>
  <si>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</si>
  <si>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</si>
  <si>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</si>
  <si>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</si>
  <si>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</si>
  <si>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</si>
  <si>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</si>
  <si>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</si>
  <si>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</si>
  <si>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</si>
  <si>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</si>
  <si>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</si>
  <si>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</si>
  <si>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</si>
  <si>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</si>
  <si>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</si>
  <si>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</si>
  <si>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</si>
  <si>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</si>
  <si>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</si>
  <si>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</si>
  <si>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</si>
  <si>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</si>
  <si>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</si>
  <si>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</si>
  <si>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</si>
  <si>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</si>
  <si>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</si>
  <si>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</si>
  <si>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</si>
  <si>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</si>
  <si>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</si>
  <si>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</si>
  <si>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</si>
  <si>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</si>
  <si>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</si>
  <si>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</si>
  <si>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</si>
  <si>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</si>
  <si>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</si>
  <si>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</si>
  <si>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</si>
  <si>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</si>
  <si>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</si>
  <si>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</si>
  <si>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</si>
  <si>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</si>
  <si>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</si>
  <si>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</si>
  <si>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</si>
  <si>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</si>
  <si>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</si>
  <si>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</si>
  <si>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</si>
  <si>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</si>
  <si>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</si>
  <si>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</si>
  <si>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</si>
  <si>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</si>
  <si>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</si>
  <si>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</si>
  <si>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</si>
  <si>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</si>
  <si>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</si>
  <si>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</si>
  <si>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</si>
  <si>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</si>
  <si>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</si>
  <si>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</si>
  <si>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</si>
  <si>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</si>
  <si>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</si>
  <si>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</si>
  <si>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</si>
  <si>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</si>
  <si>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</si>
  <si>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</si>
  <si>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</si>
  <si>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</si>
  <si>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</si>
  <si>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</si>
  <si>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</si>
  <si>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</si>
  <si>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</si>
  <si>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</si>
  <si>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</si>
  <si>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</si>
  <si>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</si>
  <si>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</si>
  <si>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</si>
  <si>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</si>
  <si>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</si>
  <si>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</si>
  <si>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</si>
  <si>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</si>
  <si>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</si>
  <si>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</si>
  <si>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</si>
  <si>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</si>
  <si>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</si>
  <si>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</si>
  <si>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</si>
  <si>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</si>
  <si>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</si>
  <si>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</si>
  <si>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</si>
  <si>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</si>
  <si>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</si>
  <si>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</si>
  <si>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</si>
  <si>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</si>
  <si>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</si>
  <si>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</si>
  <si>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</si>
  <si>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</si>
  <si>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</si>
  <si>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</si>
  <si>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</si>
  <si>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</si>
  <si>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</si>
  <si>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</si>
  <si>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</si>
  <si>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</si>
  <si>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</si>
  <si>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</si>
  <si>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</si>
  <si>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</si>
  <si>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</si>
  <si>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</si>
  <si>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</si>
  <si>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</si>
  <si>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</si>
  <si>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</si>
  <si>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</si>
  <si>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</si>
  <si>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</si>
  <si>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</si>
  <si>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</si>
  <si>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</si>
  <si>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</si>
  <si>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</si>
  <si>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</si>
  <si>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</si>
  <si>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</si>
  <si>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</si>
  <si>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</si>
  <si>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</si>
  <si>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</si>
  <si>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</si>
  <si>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</si>
  <si>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</si>
  <si>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</si>
  <si>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</si>
  <si>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</si>
  <si>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</si>
  <si>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</si>
  <si>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</si>
  <si>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</si>
  <si>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</si>
  <si>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</si>
  <si>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</si>
  <si>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</si>
  <si>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</si>
  <si>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</si>
  <si>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</si>
  <si>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</si>
  <si>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</si>
  <si>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</si>
  <si>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</si>
  <si>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</si>
  <si>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</si>
  <si>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</si>
  <si>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</si>
  <si>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</si>
  <si>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</si>
  <si>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</si>
  <si>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</si>
  <si>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</si>
  <si>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</si>
  <si>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</si>
  <si>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</si>
  <si>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</si>
  <si>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</si>
  <si>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</si>
  <si>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</si>
  <si>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</si>
  <si>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</si>
  <si>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</si>
  <si>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</si>
  <si>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</si>
  <si>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</si>
  <si>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</si>
  <si>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</si>
  <si>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</si>
  <si>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</si>
  <si>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</si>
  <si>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</si>
  <si>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</si>
  <si>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</si>
  <si>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</si>
  <si>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</si>
  <si>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</si>
  <si>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</si>
  <si>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</si>
  <si>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</si>
  <si>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</si>
  <si>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</si>
  <si>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</si>
  <si>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</si>
  <si>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</si>
  <si>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</si>
  <si>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</si>
  <si>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</si>
  <si>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</si>
  <si>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</si>
  <si>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</si>
  <si>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</si>
  <si>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</si>
  <si>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</si>
  <si>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</si>
  <si>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</si>
  <si>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</si>
  <si>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</si>
  <si>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</si>
  <si>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</si>
  <si>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</si>
  <si>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</si>
  <si>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</si>
  <si>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</si>
  <si>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</si>
  <si>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</si>
  <si>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</si>
  <si>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</si>
  <si>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</si>
  <si>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</si>
  <si>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</si>
  <si>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</si>
  <si>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</si>
  <si>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</si>
  <si>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</si>
  <si>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</si>
  <si>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</si>
  <si>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</si>
  <si>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</si>
  <si>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</si>
  <si>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</si>
  <si>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</si>
  <si>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</si>
  <si>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</si>
  <si>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</si>
  <si>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</si>
  <si>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</si>
  <si>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</si>
  <si>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</si>
  <si>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</si>
  <si>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</si>
  <si>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</si>
  <si>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</si>
  <si>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</si>
  <si>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</si>
  <si>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</si>
  <si>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</si>
  <si>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</si>
  <si>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</si>
  <si>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</si>
  <si>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</si>
  <si>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</si>
  <si>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</si>
  <si>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</si>
  <si>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</si>
  <si>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</si>
  <si>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</si>
  <si>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</si>
  <si>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</si>
  <si>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</si>
  <si>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</si>
  <si>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</si>
  <si>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</si>
  <si>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</si>
  <si>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</si>
  <si>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</si>
  <si>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</si>
  <si>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</si>
  <si>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</si>
  <si>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</si>
  <si>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</si>
  <si>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</si>
  <si>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</si>
  <si>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</si>
  <si>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</si>
  <si>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</si>
  <si>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</si>
  <si>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</si>
  <si>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</si>
  <si>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</si>
  <si>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</si>
  <si>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</si>
  <si>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</si>
  <si>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</si>
  <si>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</si>
  <si>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</si>
  <si>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</si>
  <si>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</si>
  <si>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</si>
  <si>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</si>
  <si>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</si>
  <si>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</si>
  <si>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</si>
  <si>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</si>
  <si>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</si>
  <si>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</si>
  <si>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</si>
  <si>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</si>
  <si>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</si>
  <si>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</si>
  <si>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</si>
  <si>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</si>
  <si>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</si>
  <si>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</si>
  <si>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</si>
  <si>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</si>
  <si>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</si>
  <si>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</si>
  <si>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</si>
  <si>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</si>
  <si>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</si>
  <si>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</si>
  <si>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</si>
  <si>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</si>
  <si>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</si>
  <si>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</si>
  <si>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</si>
  <si>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</si>
  <si>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</si>
  <si>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</si>
  <si>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</si>
  <si>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</si>
  <si>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</si>
  <si>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</si>
  <si>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</si>
  <si>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</si>
  <si>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</si>
  <si>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</si>
  <si>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</si>
  <si>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</si>
  <si>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</si>
  <si>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</si>
  <si>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</si>
  <si>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</si>
  <si>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</si>
  <si>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</si>
  <si>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</si>
  <si>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</si>
  <si>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</si>
  <si>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</si>
  <si>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</si>
  <si>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</si>
  <si>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</si>
  <si>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</si>
  <si>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</si>
  <si>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</si>
  <si>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</si>
  <si>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</si>
  <si>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</si>
  <si>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</si>
  <si>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</si>
  <si>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</si>
  <si>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</si>
  <si>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</si>
  <si>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</si>
  <si>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</si>
  <si>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</si>
  <si>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</si>
  <si>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</si>
  <si>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</si>
  <si>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</si>
  <si>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</si>
  <si>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</si>
  <si>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</si>
  <si>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</si>
  <si>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</si>
  <si>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</si>
  <si>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</si>
  <si>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</si>
  <si>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</si>
  <si>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</si>
  <si>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</si>
  <si>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</si>
  <si>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</si>
  <si>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</si>
  <si>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</si>
  <si>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</si>
  <si>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</si>
  <si>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</si>
  <si>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</si>
  <si>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</si>
  <si>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</si>
  <si>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</si>
  <si>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</si>
  <si>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</si>
  <si>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</si>
  <si>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</si>
  <si>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</si>
  <si>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</si>
  <si>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</si>
  <si>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</si>
  <si>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</si>
  <si>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</si>
  <si>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</si>
  <si>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</si>
  <si>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</si>
  <si>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</si>
  <si>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</si>
  <si>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</si>
  <si>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</si>
  <si>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</si>
  <si>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</si>
  <si>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</si>
  <si>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</si>
  <si>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</si>
  <si>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</si>
  <si>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</si>
  <si>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</si>
  <si>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</si>
  <si>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</si>
  <si>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</si>
  <si>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</si>
  <si>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</si>
  <si>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</si>
  <si>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</si>
  <si>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</si>
  <si>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</si>
  <si>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</si>
  <si>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</si>
  <si>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</si>
  <si>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</si>
  <si>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</si>
  <si>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</si>
  <si>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</si>
  <si>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</si>
  <si>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</si>
  <si>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</si>
  <si>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</si>
  <si>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</si>
  <si>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</si>
  <si>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</si>
  <si>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</si>
  <si>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</si>
  <si>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</si>
  <si>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</si>
  <si>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</si>
  <si>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</si>
  <si>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</si>
  <si>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</si>
  <si>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</si>
  <si>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</si>
  <si>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</si>
  <si>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</si>
  <si>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</si>
  <si>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</si>
  <si>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</si>
  <si>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</si>
  <si>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</si>
  <si>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</si>
  <si>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</si>
  <si>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</si>
  <si>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</si>
  <si>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</si>
  <si>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</si>
  <si>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</si>
  <si>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</si>
  <si>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</si>
  <si>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</si>
  <si>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</si>
  <si>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</si>
  <si>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</si>
  <si>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</si>
  <si>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</si>
  <si>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</si>
  <si>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</si>
  <si>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</si>
  <si>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</si>
  <si>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</si>
  <si>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</si>
  <si>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</si>
  <si>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</si>
  <si>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</si>
  <si>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</si>
  <si>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</si>
  <si>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</si>
  <si>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</si>
  <si>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</si>
  <si>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</si>
  <si>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</si>
  <si>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</si>
  <si>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</si>
  <si>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</si>
  <si>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</si>
  <si>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</si>
  <si>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</si>
  <si>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</si>
  <si>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</si>
  <si>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</si>
  <si>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</si>
  <si>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</si>
  <si>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</si>
  <si>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</si>
  <si>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</si>
  <si>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</si>
  <si>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</si>
  <si>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</si>
  <si>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</si>
  <si>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</si>
  <si>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</si>
  <si>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</si>
  <si>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</si>
  <si>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</si>
  <si>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</si>
  <si>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</si>
  <si>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</si>
  <si>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</si>
  <si>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</si>
  <si>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</si>
  <si>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</si>
  <si>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</si>
  <si>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</si>
  <si>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</si>
  <si>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</si>
  <si>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</si>
  <si>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</si>
  <si>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</si>
  <si>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</si>
  <si>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</si>
  <si>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</si>
  <si>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</si>
  <si>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</si>
  <si>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</si>
  <si>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</si>
  <si>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</si>
  <si>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</si>
  <si>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</si>
  <si>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</si>
  <si>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</si>
  <si>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</si>
  <si>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</si>
  <si>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</si>
  <si>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</si>
  <si>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</si>
  <si>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</si>
  <si>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</si>
  <si>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</si>
  <si>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</si>
  <si>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</si>
  <si>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</si>
  <si>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</si>
  <si>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</si>
  <si>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</si>
  <si>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</si>
  <si>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</si>
  <si>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</si>
  <si>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</si>
  <si>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</si>
  <si>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</si>
  <si>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</si>
  <si>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</si>
  <si>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</si>
  <si>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</si>
  <si>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</si>
  <si>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</si>
  <si>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</si>
  <si>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</si>
  <si>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</si>
  <si>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</si>
  <si>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</si>
  <si>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</si>
  <si>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</si>
  <si>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</si>
  <si>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</si>
  <si>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</si>
  <si>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</si>
  <si>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</si>
  <si>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</si>
  <si>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</si>
  <si>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</si>
  <si>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</si>
  <si>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</si>
  <si>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</si>
  <si>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</si>
  <si>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</si>
  <si>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</si>
  <si>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</si>
  <si>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</si>
  <si>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</si>
  <si>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</si>
  <si>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</si>
  <si>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</si>
  <si>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</si>
  <si>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</si>
  <si>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</si>
  <si>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</si>
  <si>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</si>
  <si>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</si>
  <si>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</si>
  <si>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</si>
  <si>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</si>
  <si>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</si>
  <si>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</si>
  <si>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</si>
  <si>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</si>
  <si>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</si>
  <si>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</si>
  <si>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</si>
  <si>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</si>
  <si>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</si>
  <si>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</si>
  <si>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</si>
  <si>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</si>
  <si>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</si>
  <si>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</si>
  <si>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</si>
  <si>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</si>
  <si>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</si>
  <si>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</si>
  <si>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</si>
  <si>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</si>
  <si>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</si>
  <si>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</si>
  <si>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</si>
  <si>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</si>
  <si>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</si>
  <si>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</si>
  <si>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</si>
  <si>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</si>
  <si>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</si>
  <si>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</si>
  <si>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</si>
  <si>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</si>
  <si>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</si>
  <si>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</si>
  <si>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</si>
  <si>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</si>
  <si>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</si>
  <si>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</si>
  <si>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</si>
  <si>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</si>
  <si>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</si>
  <si>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</si>
  <si>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</si>
  <si>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</si>
  <si>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</si>
  <si>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</si>
  <si>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</si>
  <si>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</si>
  <si>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</si>
  <si>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</si>
  <si>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</si>
  <si>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</si>
  <si>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</si>
  <si>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</si>
  <si>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</si>
  <si>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</si>
  <si>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</si>
  <si>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</si>
  <si>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</si>
  <si>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</si>
  <si>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</si>
  <si>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</si>
  <si>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</si>
  <si>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</si>
  <si>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</si>
  <si>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</si>
  <si>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</si>
  <si>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</si>
  <si>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</si>
  <si>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</si>
  <si>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</si>
  <si>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</si>
  <si>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</si>
  <si>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</si>
  <si>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</si>
  <si>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</si>
  <si>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</si>
  <si>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</si>
  <si>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</si>
  <si>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</si>
  <si>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</si>
  <si>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</si>
  <si>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</si>
  <si>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</si>
  <si>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</si>
  <si>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</si>
  <si>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</si>
  <si>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</si>
  <si>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</si>
  <si>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</si>
  <si>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</si>
  <si>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</si>
  <si>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</si>
  <si>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</si>
  <si>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</si>
  <si>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</si>
  <si>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</si>
  <si>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</si>
  <si>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</si>
  <si>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</si>
  <si>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</si>
  <si>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</si>
  <si>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</si>
  <si>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</si>
  <si>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</si>
  <si>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</si>
  <si>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</si>
  <si>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</si>
  <si>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</si>
  <si>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</si>
  <si>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</si>
  <si>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</si>
  <si>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</si>
  <si>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</si>
  <si>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</si>
  <si>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</si>
  <si>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</si>
  <si>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</si>
  <si>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</si>
  <si>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</si>
  <si>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</si>
  <si>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</si>
  <si>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</si>
  <si>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</si>
  <si>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</si>
  <si>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</si>
  <si>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</si>
  <si>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</si>
  <si>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</si>
  <si>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</si>
  <si>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</si>
  <si>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</si>
  <si>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</si>
  <si>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</si>
  <si>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</si>
  <si>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</si>
  <si>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</si>
  <si>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</si>
  <si>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</si>
  <si>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</si>
  <si>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</si>
  <si>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</si>
  <si>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</si>
  <si>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</si>
  <si>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</si>
  <si>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</si>
  <si>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</si>
  <si>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</si>
  <si>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</si>
  <si>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</si>
  <si>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</si>
  <si>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</si>
  <si>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</si>
  <si>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</si>
  <si>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</si>
  <si>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</si>
  <si>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</si>
  <si>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</si>
  <si>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</si>
  <si>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</si>
  <si>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</si>
  <si>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</si>
  <si>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</si>
  <si>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</si>
  <si>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</si>
  <si>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</si>
  <si>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</si>
  <si>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</si>
  <si>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</si>
  <si>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</si>
  <si>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</si>
  <si>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</si>
  <si>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</si>
  <si>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</si>
  <si>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</si>
  <si>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</si>
  <si>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</si>
  <si>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</si>
  <si>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</si>
  <si>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</si>
  <si>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</si>
  <si>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</si>
  <si>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</si>
  <si>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</si>
  <si>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</si>
  <si>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</si>
  <si>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</si>
  <si>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</si>
  <si>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</si>
  <si>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</si>
  <si>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</si>
  <si>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</si>
  <si>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</si>
  <si>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</si>
  <si>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</si>
  <si>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</si>
  <si>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</si>
  <si>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</si>
  <si>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</si>
  <si>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</si>
  <si>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</si>
  <si>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</si>
  <si>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</si>
  <si>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</si>
  <si>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</si>
  <si>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</si>
  <si>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</si>
  <si>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</si>
  <si>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</si>
  <si>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</si>
  <si>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</si>
  <si>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</si>
  <si>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</si>
  <si>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</si>
  <si>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</si>
  <si>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</si>
  <si>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</si>
  <si>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</si>
  <si>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</si>
  <si>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</si>
  <si>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</si>
  <si>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</si>
  <si>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</si>
  <si>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</si>
  <si>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</si>
  <si>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</si>
  <si>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</si>
  <si>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</si>
  <si>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</si>
  <si>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</si>
  <si>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</si>
  <si>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</si>
  <si>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</si>
  <si>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</si>
  <si>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</si>
  <si>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</si>
  <si>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</si>
  <si>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</si>
  <si>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</si>
  <si>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</si>
  <si>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</si>
  <si>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</si>
  <si>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</si>
  <si>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</si>
  <si>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</si>
  <si>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</si>
  <si>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</si>
  <si>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</si>
  <si>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</si>
  <si>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</si>
  <si>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</si>
  <si>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</si>
  <si>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</si>
  <si>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</si>
  <si>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</si>
  <si>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</si>
  <si>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</si>
  <si>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</si>
  <si>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</si>
  <si>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</si>
  <si>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</si>
  <si>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</si>
  <si>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</si>
  <si>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</si>
  <si>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</si>
  <si>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</si>
  <si>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</si>
  <si>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</si>
  <si>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</si>
  <si>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</si>
  <si>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</si>
  <si>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</si>
  <si>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</si>
  <si>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</si>
  <si>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</si>
  <si>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</si>
  <si>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</si>
  <si>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</si>
  <si>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</si>
  <si>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</si>
  <si>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</si>
  <si>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</si>
  <si>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</si>
  <si>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</si>
  <si>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</si>
  <si>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</si>
  <si>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</si>
  <si>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</si>
  <si>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</si>
  <si>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</si>
  <si>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</si>
  <si>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</si>
  <si>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</si>
  <si>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</si>
  <si>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</si>
  <si>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</si>
  <si>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</si>
  <si>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</si>
  <si>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</si>
  <si>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</si>
  <si>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</si>
  <si>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</si>
  <si>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</si>
  <si>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</si>
  <si>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</si>
  <si>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</si>
  <si>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</si>
  <si>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</si>
  <si>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</si>
  <si>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</si>
  <si>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</si>
  <si>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</si>
  <si>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</si>
  <si>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</si>
  <si>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</si>
  <si>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</si>
  <si>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</si>
  <si>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</si>
  <si>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</si>
  <si>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</si>
  <si>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</si>
  <si>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</si>
  <si>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</si>
  <si>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</si>
  <si>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</si>
  <si>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</si>
  <si>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</si>
  <si>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</si>
  <si>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</si>
  <si>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</si>
  <si>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</si>
  <si>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</si>
  <si>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</si>
  <si>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</si>
  <si>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</si>
  <si>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</si>
  <si>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</si>
  <si>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</si>
  <si>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</si>
  <si>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</si>
  <si>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</si>
  <si>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</si>
  <si>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</si>
  <si>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</si>
  <si>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</si>
  <si>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</si>
  <si>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</si>
  <si>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</si>
  <si>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</si>
  <si>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</si>
  <si>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</si>
  <si>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</si>
  <si>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</si>
  <si>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</si>
  <si>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</si>
  <si>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</si>
  <si>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</si>
  <si>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</si>
  <si>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</si>
  <si>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</si>
  <si>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</si>
  <si>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</si>
  <si>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</si>
  <si>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</si>
  <si>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</si>
  <si>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</si>
  <si>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</si>
  <si>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</si>
  <si>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</si>
  <si>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</si>
  <si>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</si>
  <si>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</si>
  <si>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</si>
  <si>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</si>
  <si>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</si>
  <si>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</si>
  <si>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</si>
  <si>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</si>
  <si>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</si>
  <si>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</si>
  <si>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</si>
  <si>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</si>
  <si>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</si>
  <si>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</si>
  <si>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</si>
  <si>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</si>
  <si>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</si>
  <si>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</si>
  <si>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</si>
  <si>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</si>
  <si>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</si>
  <si>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</si>
  <si>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</si>
  <si>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</si>
  <si>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</si>
  <si>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</si>
  <si>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</si>
  <si>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</si>
  <si>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</si>
  <si>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</si>
  <si>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</si>
  <si>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</si>
  <si>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</si>
  <si>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</si>
  <si>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</si>
  <si>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</si>
  <si>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</si>
  <si>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</si>
  <si>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</si>
  <si>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</si>
  <si>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</si>
  <si>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</si>
  <si>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</si>
  <si>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</si>
  <si>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</si>
  <si>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</si>
  <si>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</si>
  <si>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</si>
  <si>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</si>
  <si>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</si>
  <si>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</si>
  <si>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</si>
  <si>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</si>
  <si>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</si>
  <si>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</si>
  <si>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</si>
  <si>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</si>
  <si>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</si>
  <si>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</si>
  <si>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</si>
  <si>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</si>
  <si>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</si>
  <si>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</si>
  <si>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</si>
  <si>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</si>
  <si>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</si>
  <si>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</si>
  <si>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</si>
  <si>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</si>
  <si>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</si>
  <si>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</si>
  <si>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</si>
  <si>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</si>
  <si>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</si>
  <si>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</si>
  <si>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</si>
  <si>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</si>
  <si>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</si>
  <si>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</si>
  <si>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</si>
  <si>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</si>
  <si>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</si>
  <si>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</si>
  <si>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</si>
  <si>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</si>
  <si>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</si>
  <si>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</si>
  <si>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</si>
  <si>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</si>
  <si>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</si>
  <si>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</si>
  <si>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</si>
  <si>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</si>
  <si>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</si>
  <si>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</si>
  <si>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</si>
  <si>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</si>
  <si>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</si>
  <si>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</si>
  <si>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</si>
  <si>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</si>
  <si>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</si>
  <si>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</si>
  <si>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</si>
  <si>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</si>
  <si>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</si>
  <si>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</si>
  <si>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</si>
  <si>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</si>
  <si>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</si>
  <si>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</si>
  <si>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</si>
  <si>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</si>
  <si>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</si>
  <si>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</si>
  <si>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</si>
  <si>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</si>
  <si>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</si>
  <si>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</si>
  <si>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</si>
  <si>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</si>
  <si>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</si>
  <si>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</si>
  <si>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</si>
  <si>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</si>
  <si>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</si>
  <si>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</si>
  <si>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</si>
  <si>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</si>
  <si>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</si>
  <si>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</si>
  <si>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</si>
  <si>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</si>
  <si>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</si>
  <si>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</si>
  <si>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</si>
  <si>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</si>
  <si>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</si>
  <si>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</si>
  <si>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</si>
  <si>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</si>
  <si>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</si>
  <si>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</si>
  <si>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</si>
  <si>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</si>
  <si>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</si>
  <si>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</si>
  <si>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</si>
  <si>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</si>
  <si>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</si>
  <si>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</si>
  <si>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</si>
  <si>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</si>
  <si>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</si>
  <si>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</si>
  <si>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</si>
  <si>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</si>
  <si>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</si>
  <si>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</si>
  <si>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</si>
  <si>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</si>
  <si>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</si>
  <si>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</si>
  <si>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</si>
  <si>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</si>
  <si>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</si>
  <si>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</si>
  <si>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</si>
  <si>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</si>
  <si>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</si>
  <si>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</si>
  <si>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</si>
  <si>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</si>
  <si>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</si>
  <si>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</si>
  <si>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</si>
  <si>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</si>
  <si>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</si>
  <si>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</si>
  <si>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</si>
  <si>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</si>
  <si>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</si>
  <si>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</si>
  <si>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</si>
  <si>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</si>
  <si>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</si>
  <si>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</si>
  <si>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</si>
  <si>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</si>
  <si>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</si>
  <si>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</si>
  <si>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</si>
  <si>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</si>
  <si>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</si>
  <si>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</si>
  <si>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</si>
  <si>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</si>
  <si>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</si>
  <si>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</si>
  <si>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</si>
  <si>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</si>
  <si>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</si>
  <si>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</si>
  <si>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</si>
  <si>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</si>
  <si>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</si>
  <si>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</si>
  <si>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</si>
  <si>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</si>
  <si>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</si>
  <si>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</si>
  <si>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</si>
  <si>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</si>
  <si>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</si>
  <si>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</si>
  <si>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</si>
  <si>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</si>
  <si>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</si>
  <si>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</si>
  <si>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</si>
  <si>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</si>
  <si>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</si>
  <si>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</si>
  <si>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</si>
  <si>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</si>
  <si>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</si>
  <si>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</si>
  <si>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</si>
  <si>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</si>
  <si>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</si>
  <si>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</si>
  <si>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</si>
  <si>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</si>
  <si>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</si>
  <si>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</si>
  <si>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</si>
  <si>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</si>
  <si>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</si>
  <si>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</si>
  <si>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</si>
  <si>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</si>
  <si>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</si>
  <si>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</si>
  <si>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</si>
  <si>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</si>
  <si>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</si>
  <si>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</si>
  <si>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</si>
  <si>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</si>
  <si>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</si>
  <si>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</si>
  <si>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</si>
  <si>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</si>
  <si>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</si>
  <si>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</si>
  <si>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</si>
  <si>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</si>
  <si>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</si>
  <si>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</si>
  <si>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</si>
  <si>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</si>
  <si>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</si>
  <si>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</si>
  <si>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</si>
  <si>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</si>
  <si>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</si>
  <si>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</si>
  <si>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</si>
  <si>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</si>
  <si>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</si>
  <si>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</si>
  <si>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</si>
  <si>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</si>
  <si>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</si>
  <si>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</si>
  <si>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</si>
  <si>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</si>
  <si>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</si>
  <si>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</si>
  <si>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</si>
  <si>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</si>
  <si>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</si>
  <si>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</si>
  <si>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</si>
  <si>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</si>
  <si>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</si>
  <si>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</si>
  <si>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</si>
  <si>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</si>
  <si>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</si>
  <si>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</si>
  <si>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</si>
  <si>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</si>
  <si>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</si>
  <si>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</si>
  <si>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</si>
  <si>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</si>
  <si>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</si>
  <si>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</si>
  <si>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</si>
  <si>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</si>
  <si>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</si>
  <si>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</si>
  <si>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</si>
  <si>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</si>
  <si>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</si>
  <si>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</si>
  <si>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</si>
  <si>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</si>
  <si>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</si>
  <si>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</si>
  <si>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</si>
  <si>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</si>
  <si>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</si>
  <si>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</si>
  <si>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</si>
  <si>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</si>
  <si>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</si>
  <si>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</si>
  <si>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</si>
  <si>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</si>
  <si>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</si>
  <si>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</si>
  <si>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</si>
  <si>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</si>
  <si>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</si>
  <si>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</si>
  <si>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</si>
  <si>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</si>
  <si>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</si>
  <si>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</si>
  <si>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</si>
  <si>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</si>
  <si>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</si>
  <si>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</si>
  <si>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</si>
  <si>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</si>
  <si>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</si>
  <si>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</si>
  <si>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</si>
  <si>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</si>
  <si>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</si>
  <si>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</si>
  <si>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</si>
  <si>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</si>
  <si>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</si>
  <si>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</si>
  <si>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</si>
  <si>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</si>
  <si>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</si>
  <si>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</si>
  <si>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</si>
  <si>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</si>
  <si>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</si>
  <si>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</si>
  <si>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</si>
  <si>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</si>
  <si>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</si>
  <si>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</si>
  <si>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</si>
  <si>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</si>
  <si>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</si>
  <si>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</si>
  <si>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</si>
  <si>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</si>
  <si>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</si>
  <si>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</si>
  <si>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</si>
  <si>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</si>
  <si>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</si>
  <si>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</si>
  <si>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</si>
  <si>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</si>
  <si>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</si>
  <si>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</si>
  <si>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</si>
  <si>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</si>
  <si>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</si>
  <si>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</si>
  <si>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</si>
  <si>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</si>
  <si>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</si>
  <si>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</si>
  <si>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</si>
  <si>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</si>
  <si>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</si>
  <si>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</si>
  <si>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</si>
  <si>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</si>
  <si>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</si>
  <si>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</si>
  <si>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</si>
  <si>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</si>
  <si>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</si>
  <si>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</si>
  <si>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</si>
  <si>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</si>
  <si>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</si>
  <si>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</si>
  <si>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</si>
  <si>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</si>
  <si>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</si>
  <si>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</si>
  <si>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</si>
  <si>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</si>
  <si>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</si>
  <si>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</si>
  <si>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</si>
  <si>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</si>
  <si>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</si>
  <si>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</si>
  <si>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</si>
  <si>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</si>
  <si>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</si>
  <si>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</si>
  <si>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</si>
  <si>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</si>
  <si>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</si>
  <si>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</si>
  <si>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</si>
  <si>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</si>
  <si>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</si>
  <si>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</si>
  <si>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</si>
  <si>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</si>
  <si>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</si>
  <si>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</si>
  <si>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</si>
  <si>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</si>
  <si>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</si>
  <si>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</si>
  <si>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</si>
  <si>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</si>
  <si>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</si>
  <si>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</si>
  <si>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</si>
  <si>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</si>
  <si>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</si>
  <si>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</si>
  <si>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</si>
  <si>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</si>
  <si>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</si>
  <si>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</si>
  <si>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</si>
  <si>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</si>
  <si>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</si>
  <si>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</si>
  <si>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</si>
  <si>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</si>
  <si>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</si>
  <si>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</si>
  <si>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</si>
  <si>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</si>
  <si>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</si>
  <si>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</si>
  <si>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</si>
  <si>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</si>
  <si>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</si>
  <si>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</si>
  <si>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</si>
  <si>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</si>
  <si>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</si>
  <si>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</si>
  <si>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</si>
  <si>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</si>
  <si>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</si>
  <si>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</si>
  <si>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</si>
  <si>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</si>
  <si>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</si>
  <si>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</si>
  <si>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</si>
  <si>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</si>
  <si>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</si>
  <si>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</si>
  <si>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</si>
  <si>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</si>
  <si>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</si>
  <si>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</si>
  <si>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</si>
  <si>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</si>
  <si>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</si>
  <si>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</si>
  <si>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</si>
  <si>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</si>
  <si>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</si>
  <si>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</si>
  <si>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</si>
  <si>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</si>
  <si>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</si>
  <si>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</si>
  <si>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</si>
  <si>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</si>
  <si>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</si>
  <si>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</si>
  <si>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</si>
  <si>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</si>
  <si>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</si>
  <si>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</si>
  <si>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</si>
  <si>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</si>
  <si>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</si>
  <si>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</si>
  <si>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</si>
  <si>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</si>
  <si>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</si>
  <si>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</si>
  <si>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</si>
  <si>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</si>
  <si>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</si>
  <si>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</si>
  <si>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</si>
  <si>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</si>
  <si>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</si>
  <si>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</si>
  <si>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</si>
  <si>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</si>
  <si>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</si>
  <si>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</si>
  <si>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</si>
  <si>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</si>
  <si>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</si>
  <si>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</si>
  <si>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</si>
  <si>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</si>
  <si>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</si>
  <si>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</si>
  <si>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</si>
  <si>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</si>
  <si>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</si>
  <si>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</si>
  <si>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</si>
  <si>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</si>
  <si>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</si>
  <si>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</si>
  <si>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</si>
  <si>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</si>
  <si>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</si>
  <si>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</si>
  <si>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</si>
  <si>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</si>
  <si>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</si>
  <si>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</si>
  <si>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</si>
  <si>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</si>
  <si>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</si>
  <si>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</si>
  <si>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</si>
  <si>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</si>
  <si>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</si>
  <si>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</si>
  <si>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</si>
  <si>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</si>
  <si>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</si>
  <si>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</si>
  <si>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</si>
  <si>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</si>
  <si>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</si>
  <si>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</si>
  <si>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</si>
  <si>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</si>
  <si>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</si>
  <si>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</si>
  <si>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</si>
  <si>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</si>
  <si>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</si>
  <si>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</si>
  <si>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</si>
  <si>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</si>
  <si>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</si>
  <si>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</si>
  <si>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</si>
  <si>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</si>
  <si>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</si>
  <si>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</si>
  <si>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</si>
  <si>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</si>
  <si>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</si>
  <si>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</si>
  <si>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</si>
  <si>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</si>
  <si>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</si>
  <si>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</si>
  <si>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</si>
  <si>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</si>
  <si>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</si>
  <si>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</si>
  <si>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</si>
  <si>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</si>
  <si>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</si>
  <si>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</si>
  <si>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</si>
  <si>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</si>
  <si>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</si>
  <si>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</si>
  <si>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</si>
  <si>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</si>
  <si>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</si>
  <si>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</si>
  <si>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</si>
  <si>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</si>
  <si>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</si>
  <si>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</si>
  <si>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</si>
  <si>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</si>
  <si>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</si>
  <si>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</si>
  <si>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</si>
  <si>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</si>
  <si>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</si>
  <si>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</si>
  <si>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</si>
  <si>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</si>
  <si>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</si>
  <si>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</si>
  <si>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</si>
  <si>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</si>
  <si>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</si>
  <si>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</si>
  <si>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</si>
  <si>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</si>
  <si>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</si>
  <si>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</si>
  <si>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</si>
  <si>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</si>
  <si>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</si>
  <si>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</si>
  <si>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</si>
  <si>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</si>
  <si>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</si>
  <si>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</si>
  <si>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</si>
  <si>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</si>
  <si>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</si>
  <si>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</si>
  <si>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</si>
  <si>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</si>
  <si>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</si>
  <si>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</si>
  <si>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</si>
  <si>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</si>
  <si>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</si>
  <si>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</si>
  <si>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</si>
  <si>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</si>
  <si>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</si>
  <si>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</si>
  <si>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</si>
  <si>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</si>
  <si>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</si>
  <si>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</si>
  <si>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</si>
  <si>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</si>
  <si>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</si>
  <si>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</si>
  <si>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</si>
  <si>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</si>
  <si>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</si>
  <si>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</si>
  <si>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</si>
  <si>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</si>
  <si>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</si>
  <si>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</si>
  <si>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</si>
  <si>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</si>
  <si>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</si>
  <si>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</si>
  <si>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</si>
  <si>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</si>
  <si>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</si>
  <si>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</si>
  <si>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</si>
  <si>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</si>
  <si>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</si>
  <si>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</si>
  <si>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</si>
  <si>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</si>
  <si>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</si>
  <si>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</si>
  <si>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</si>
  <si>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</si>
  <si>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</si>
  <si>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</si>
  <si>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</si>
  <si>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</si>
  <si>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</si>
  <si>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</si>
  <si>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</si>
  <si>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</si>
  <si>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</si>
  <si>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</si>
  <si>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</si>
  <si>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</si>
  <si>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</si>
  <si>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</si>
  <si>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</si>
  <si>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</si>
  <si>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</si>
  <si>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</si>
  <si>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</si>
  <si>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</si>
  <si>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</si>
  <si>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</si>
  <si>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</si>
  <si>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</si>
  <si>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</si>
  <si>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</si>
  <si>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</si>
  <si>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</si>
  <si>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</si>
  <si>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</si>
  <si>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</si>
  <si>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</si>
  <si>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</si>
  <si>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</si>
  <si>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</si>
  <si>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</si>
  <si>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</si>
  <si>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</si>
  <si>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</si>
  <si>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</si>
  <si>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</si>
  <si>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</si>
  <si>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</si>
  <si>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</si>
  <si>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</si>
  <si>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</si>
  <si>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</si>
  <si>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</si>
  <si>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</si>
  <si>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</si>
  <si>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</si>
  <si>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</si>
  <si>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</si>
  <si>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</si>
  <si>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</si>
  <si>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</si>
  <si>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</si>
  <si>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</si>
  <si>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</si>
  <si>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</si>
  <si>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</si>
  <si>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</si>
  <si>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</si>
  <si>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</si>
  <si>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</si>
  <si>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</si>
  <si>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</si>
  <si>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</si>
  <si>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</si>
  <si>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</si>
  <si>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</si>
  <si>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</si>
  <si>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</si>
  <si>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</si>
  <si>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</si>
  <si>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</si>
  <si>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</si>
  <si>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</si>
  <si>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</si>
  <si>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</si>
  <si>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</si>
  <si>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</si>
  <si>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</si>
  <si>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</si>
  <si>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</si>
  <si>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</si>
  <si>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</si>
  <si>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</si>
  <si>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</si>
  <si>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</si>
  <si>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</si>
  <si>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</si>
  <si>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</si>
  <si>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</si>
  <si>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</si>
  <si>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</si>
  <si>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</si>
  <si>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</si>
  <si>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</si>
  <si>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</si>
  <si>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</si>
  <si>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</si>
  <si>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</si>
  <si>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</si>
  <si>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</si>
  <si>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</si>
  <si>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</si>
  <si>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</si>
  <si>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</si>
  <si>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</si>
  <si>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</si>
  <si>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</si>
  <si>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</si>
  <si>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</si>
  <si>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</si>
  <si>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</si>
  <si>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</si>
  <si>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</si>
  <si>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</si>
  <si>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</si>
  <si>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</si>
  <si>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</si>
  <si>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</si>
  <si>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</si>
  <si>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</si>
  <si>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</si>
  <si>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</si>
  <si>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</si>
  <si>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</si>
  <si>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</si>
  <si>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</si>
  <si>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</si>
  <si>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</si>
  <si>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</si>
  <si>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</si>
  <si>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</si>
  <si>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</si>
  <si>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</si>
  <si>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</si>
  <si>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</si>
  <si>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</si>
  <si>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</si>
  <si>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</si>
  <si>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</si>
  <si>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</si>
  <si>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</si>
  <si>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</si>
  <si>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</si>
  <si>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</si>
  <si>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</si>
  <si>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</si>
  <si>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</si>
  <si>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</si>
  <si>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</si>
  <si>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</si>
  <si>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</si>
  <si>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</si>
  <si>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</si>
  <si>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</si>
  <si>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</si>
  <si>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</si>
  <si>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</si>
  <si>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</si>
  <si>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</si>
  <si>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</si>
  <si>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</si>
  <si>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</si>
  <si>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</si>
  <si>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</si>
  <si>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</si>
  <si>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</si>
  <si>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</si>
  <si>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</si>
  <si>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</si>
  <si>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</si>
  <si>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</si>
  <si>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</si>
  <si>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</si>
  <si>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</si>
  <si>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</si>
  <si>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</si>
  <si>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</si>
  <si>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</si>
  <si>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</si>
  <si>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</si>
  <si>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</si>
  <si>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</si>
  <si>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</si>
  <si>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</si>
  <si>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</si>
  <si>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</si>
  <si>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</si>
  <si>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</si>
  <si>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</si>
  <si>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</si>
  <si>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</si>
  <si>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</si>
  <si>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</si>
  <si>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</si>
  <si>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</si>
  <si>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</si>
  <si>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</si>
  <si>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</si>
  <si>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</si>
  <si>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</si>
  <si>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</si>
  <si>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</si>
  <si>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</si>
  <si>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</si>
  <si>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</si>
  <si>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</si>
  <si>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</si>
  <si>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</si>
  <si>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</si>
  <si>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</si>
  <si>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</si>
  <si>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</si>
  <si>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</si>
  <si>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</si>
  <si>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</si>
  <si>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</si>
  <si>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</si>
  <si>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</si>
  <si>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</si>
  <si>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</si>
  <si>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</si>
  <si>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</si>
  <si>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</si>
  <si>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</si>
  <si>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</si>
  <si>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</si>
  <si>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</si>
  <si>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</si>
  <si>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</si>
  <si>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</si>
  <si>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</si>
  <si>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</si>
  <si>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</si>
  <si>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</si>
  <si>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</si>
  <si>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</si>
  <si>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</si>
  <si>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</si>
  <si>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</si>
  <si>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</si>
  <si>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</si>
  <si>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</si>
  <si>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</si>
  <si>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</si>
  <si>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</si>
  <si>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</si>
  <si>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</si>
  <si>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</si>
  <si>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</si>
  <si>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</si>
  <si>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</si>
  <si>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</si>
  <si>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</si>
  <si>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</si>
  <si>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</si>
  <si>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</si>
  <si>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</si>
  <si>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</si>
  <si>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</si>
  <si>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</si>
  <si>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</si>
  <si>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</si>
  <si>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</si>
  <si>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</si>
  <si>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</si>
  <si>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</si>
  <si>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</si>
  <si>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</si>
  <si>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</si>
  <si>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</si>
  <si>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</si>
  <si>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</si>
  <si>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</si>
  <si>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</si>
  <si>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</si>
  <si>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</si>
  <si>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</si>
  <si>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</si>
  <si>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</si>
  <si>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</si>
  <si>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</si>
  <si>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</si>
  <si>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</si>
  <si>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</si>
  <si>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</si>
  <si>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</si>
  <si>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</si>
  <si>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</si>
  <si>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</si>
  <si>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</si>
  <si>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</si>
  <si>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</si>
  <si>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</si>
  <si>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</si>
  <si>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</si>
  <si>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</si>
  <si>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</si>
  <si>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</si>
  <si>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</si>
  <si>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</si>
  <si>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</si>
  <si>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</si>
  <si>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</si>
  <si>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</si>
  <si>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</si>
  <si>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</si>
  <si>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</si>
  <si>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</si>
  <si>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</si>
  <si>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</si>
  <si>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</si>
  <si>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</si>
  <si>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</si>
  <si>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</si>
  <si>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</si>
  <si>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</si>
  <si>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</si>
  <si>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</si>
  <si>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</si>
  <si>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</si>
  <si>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</si>
  <si>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</si>
  <si>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</si>
  <si>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</si>
  <si>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</si>
  <si>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</si>
  <si>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</si>
  <si>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</si>
  <si>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</si>
  <si>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</si>
  <si>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</si>
  <si>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</si>
  <si>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</si>
  <si>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</si>
  <si>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</si>
  <si>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</si>
  <si>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</si>
  <si>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</si>
  <si>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</si>
  <si>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</si>
  <si>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</si>
  <si>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</si>
  <si>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</si>
  <si>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</si>
  <si>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</si>
  <si>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</si>
  <si>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</si>
  <si>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</si>
  <si>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</si>
  <si>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</si>
  <si>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</si>
  <si>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</si>
  <si>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</si>
  <si>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</si>
  <si>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</si>
  <si>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</si>
  <si>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</si>
  <si>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</si>
  <si>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</si>
  <si>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</si>
  <si>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</si>
  <si>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</si>
  <si>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</si>
  <si>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</si>
  <si>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</si>
  <si>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</si>
  <si>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</si>
  <si>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</si>
  <si>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</si>
  <si>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</si>
  <si>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</si>
  <si>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</si>
  <si>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</si>
  <si>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</si>
  <si>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</si>
  <si>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</si>
  <si>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</si>
  <si>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</si>
  <si>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</si>
  <si>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</si>
  <si>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</si>
  <si>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</si>
  <si>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</si>
  <si>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</si>
  <si>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</si>
  <si>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</si>
  <si>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</si>
  <si>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</si>
  <si>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</si>
  <si>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</si>
  <si>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</si>
  <si>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</si>
  <si>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</si>
  <si>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</si>
  <si>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</si>
  <si>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</si>
  <si>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</si>
  <si>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</si>
  <si>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</si>
  <si>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</si>
  <si>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</si>
  <si>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</si>
  <si>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</si>
  <si>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</si>
  <si>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</si>
  <si>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</si>
  <si>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</si>
  <si>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</si>
  <si>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</si>
  <si>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</si>
  <si>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</si>
  <si>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</si>
  <si>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</si>
  <si>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</si>
  <si>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</si>
  <si>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</si>
  <si>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</si>
  <si>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</si>
  <si>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</si>
  <si>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</si>
  <si>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</si>
  <si>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</si>
  <si>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</si>
  <si>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</si>
  <si>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</si>
  <si>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</si>
  <si>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</si>
  <si>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</si>
  <si>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</si>
  <si>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</si>
  <si>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</si>
  <si>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</si>
  <si>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</si>
  <si>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</si>
  <si>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</si>
  <si>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</si>
  <si>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</si>
  <si>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</si>
  <si>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</si>
  <si>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</si>
  <si>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</si>
  <si>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</si>
  <si>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</si>
  <si>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</si>
  <si>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</si>
  <si>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</si>
  <si>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</si>
  <si>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</si>
  <si>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</si>
  <si>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</si>
  <si>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</si>
  <si>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</si>
  <si>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</si>
  <si>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</si>
  <si>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</si>
  <si>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</si>
  <si>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</si>
  <si>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</si>
  <si>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</si>
  <si>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</si>
  <si>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</si>
  <si>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</si>
  <si>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</si>
  <si>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</si>
  <si>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</si>
  <si>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</si>
  <si>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</si>
  <si>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</si>
  <si>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</si>
  <si>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</si>
  <si>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</si>
  <si>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</si>
  <si>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</si>
  <si>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</si>
  <si>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</si>
  <si>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</si>
  <si>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</si>
  <si>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</si>
  <si>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</si>
  <si>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</si>
  <si>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</si>
  <si>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</si>
  <si>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</si>
  <si>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</si>
  <si>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</si>
  <si>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</si>
  <si>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</si>
  <si>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</si>
  <si>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</si>
  <si>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</si>
  <si>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</si>
  <si>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</si>
  <si>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</si>
  <si>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</si>
  <si>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</si>
  <si>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</si>
  <si>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</si>
  <si>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</si>
  <si>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</si>
  <si>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</si>
  <si>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</si>
  <si>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</si>
  <si>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</si>
  <si>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</si>
  <si>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</si>
  <si>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</si>
  <si>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</si>
  <si>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</si>
  <si>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</si>
  <si>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</si>
  <si>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</si>
  <si>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</si>
  <si>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</si>
  <si>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</si>
  <si>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</si>
  <si>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</si>
  <si>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</si>
  <si>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</si>
  <si>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</si>
  <si>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</si>
  <si>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</si>
  <si>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</si>
  <si>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</si>
  <si>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</si>
  <si>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</si>
  <si>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</si>
  <si>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</si>
  <si>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</si>
  <si>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</si>
  <si>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</si>
  <si>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</si>
  <si>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</si>
  <si>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</si>
  <si>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</si>
  <si>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</si>
  <si>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</si>
  <si>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</si>
  <si>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</si>
  <si>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</si>
  <si>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</si>
  <si>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</si>
  <si>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</si>
  <si>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</si>
  <si>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</si>
  <si>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</si>
  <si>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</si>
  <si>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</si>
  <si>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</si>
  <si>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</si>
  <si>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</si>
  <si>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</si>
  <si>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</si>
  <si>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</si>
  <si>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</si>
  <si>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</si>
  <si>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</si>
  <si>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</si>
  <si>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</si>
  <si>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</si>
  <si>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</si>
  <si>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</si>
  <si>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</si>
  <si>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</si>
  <si>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</si>
  <si>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</si>
  <si>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</si>
  <si>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</si>
  <si>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</si>
  <si>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</si>
  <si>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</si>
  <si>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</si>
  <si>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</si>
  <si>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</si>
  <si>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</si>
  <si>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</si>
  <si>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</si>
  <si>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</si>
  <si>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</si>
  <si>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</si>
  <si>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</si>
  <si>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</si>
  <si>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</si>
  <si>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</si>
  <si>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</si>
  <si>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</si>
  <si>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</si>
  <si>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</si>
  <si>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</si>
  <si>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</si>
  <si>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</si>
  <si>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</si>
  <si>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</si>
  <si>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</si>
  <si>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</si>
  <si>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</si>
  <si>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</si>
  <si>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</si>
  <si>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</si>
  <si>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</si>
  <si>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</si>
  <si>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</si>
  <si>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</si>
  <si>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</si>
  <si>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</si>
  <si>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</si>
  <si>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</si>
  <si>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</si>
  <si>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</si>
  <si>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</si>
  <si>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</si>
  <si>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</si>
  <si>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</si>
  <si>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</si>
  <si>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</si>
  <si>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</si>
  <si>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</si>
  <si>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</si>
  <si>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</si>
  <si>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</si>
  <si>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</si>
  <si>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</si>
  <si>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</si>
  <si>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</si>
  <si>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</si>
  <si>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</si>
  <si>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</si>
  <si>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</si>
  <si>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</si>
  <si>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</si>
  <si>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</si>
  <si>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</si>
  <si>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</si>
  <si>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</si>
  <si>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</si>
  <si>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</si>
  <si>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</si>
  <si>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</si>
  <si>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</si>
  <si>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</si>
  <si>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</si>
  <si>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</si>
  <si>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</si>
  <si>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</si>
  <si>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</si>
  <si>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</si>
  <si>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</si>
  <si>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</si>
  <si>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</si>
  <si>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</si>
  <si>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</si>
  <si>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</si>
  <si>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</si>
  <si>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</si>
  <si>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</si>
  <si>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</si>
  <si>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</si>
  <si>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</si>
  <si>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</si>
  <si>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</si>
  <si>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</si>
  <si>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</si>
  <si>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</si>
  <si>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</si>
  <si>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</si>
  <si>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</si>
  <si>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</si>
  <si>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</si>
  <si>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</si>
  <si>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</si>
  <si>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</si>
  <si>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</si>
  <si>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</si>
  <si>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</si>
  <si>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</si>
  <si>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</si>
  <si>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</si>
  <si>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</si>
  <si>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</si>
  <si>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</si>
  <si>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</si>
  <si>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</si>
  <si>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</si>
  <si>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</si>
  <si>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</si>
  <si>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</si>
  <si>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</si>
  <si>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</si>
  <si>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</si>
  <si>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</si>
  <si>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</si>
  <si>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</si>
  <si>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</si>
  <si>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</si>
  <si>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</si>
  <si>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</si>
  <si>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</si>
  <si>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</si>
  <si>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</si>
  <si>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</si>
  <si>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</si>
  <si>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</si>
  <si>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</si>
  <si>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</si>
  <si>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</si>
  <si>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</si>
  <si>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</si>
  <si>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</si>
  <si>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</si>
  <si>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</si>
  <si>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</si>
  <si>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</si>
  <si>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</si>
  <si>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</si>
  <si>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</si>
  <si>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</si>
  <si>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</si>
  <si>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</si>
  <si>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</si>
  <si>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</si>
  <si>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</si>
  <si>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</si>
  <si>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</si>
  <si>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</si>
  <si>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</si>
  <si>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</si>
  <si>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</si>
  <si>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</si>
  <si>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</si>
  <si>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</si>
  <si>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</si>
  <si>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</si>
  <si>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</si>
  <si>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</si>
  <si>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</si>
  <si>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</si>
  <si>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</si>
  <si>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</si>
  <si>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</si>
  <si>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</si>
  <si>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</si>
  <si>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</si>
  <si>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</si>
  <si>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</si>
  <si>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</si>
  <si>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</si>
  <si>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</si>
  <si>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</si>
  <si>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</si>
  <si>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</si>
  <si>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</si>
  <si>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</si>
  <si>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</si>
  <si>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</si>
  <si>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</si>
  <si>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</si>
  <si>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</si>
  <si>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</si>
  <si>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</si>
  <si>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</si>
  <si>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</si>
  <si>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</si>
  <si>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</si>
  <si>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</si>
  <si>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</si>
  <si>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</si>
  <si>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</si>
  <si>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</si>
  <si>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</si>
  <si>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</si>
  <si>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</si>
  <si>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</si>
  <si>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</si>
  <si>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</si>
  <si>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</si>
  <si>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</si>
  <si>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</si>
  <si>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</si>
  <si>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</si>
  <si>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</si>
  <si>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</si>
  <si>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</si>
  <si>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</si>
  <si>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</si>
  <si>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</si>
  <si>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</si>
  <si>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</si>
  <si>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</si>
  <si>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</si>
  <si>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</si>
  <si>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</si>
  <si>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</si>
  <si>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</si>
  <si>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</si>
  <si>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</si>
  <si>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</si>
  <si>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</si>
  <si>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</si>
  <si>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</si>
  <si>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</si>
  <si>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</si>
  <si>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</si>
  <si>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</si>
  <si>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</si>
  <si>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</si>
  <si>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</si>
  <si>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</si>
  <si>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</si>
  <si>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</si>
  <si>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</si>
  <si>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</si>
  <si>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</si>
  <si>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</si>
  <si>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</si>
  <si>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</si>
  <si>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</si>
  <si>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</si>
  <si>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</si>
  <si>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</si>
  <si>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</si>
  <si>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</si>
  <si>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</si>
  <si>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</si>
  <si>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</si>
  <si>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</si>
  <si>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</si>
  <si>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</si>
  <si>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</si>
  <si>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</si>
  <si>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</si>
  <si>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</si>
  <si>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</si>
  <si>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</si>
  <si>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</si>
  <si>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</si>
  <si>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</si>
  <si>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</si>
  <si>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</si>
  <si>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</si>
  <si>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</si>
  <si>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</si>
  <si>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</si>
  <si>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</si>
  <si>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</si>
  <si>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</si>
  <si>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</si>
  <si>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</si>
  <si>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</si>
  <si>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</si>
  <si>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</si>
  <si>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</si>
  <si>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</si>
  <si>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</si>
  <si>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</si>
  <si>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</si>
  <si>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</si>
  <si>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</si>
  <si>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</si>
  <si>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</si>
  <si>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</si>
  <si>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</si>
  <si>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</si>
  <si>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</si>
  <si>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</si>
  <si>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</si>
  <si>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</si>
  <si>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</si>
  <si>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</si>
  <si>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</si>
  <si>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</si>
  <si>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</si>
  <si>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</si>
  <si>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</si>
  <si>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</si>
  <si>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</si>
  <si>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</si>
  <si>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</si>
  <si>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</si>
  <si>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</si>
  <si>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</si>
  <si>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</si>
  <si>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</si>
  <si>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</si>
  <si>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</si>
  <si>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</si>
  <si>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</si>
  <si>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</si>
  <si>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</si>
  <si>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</si>
  <si>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</si>
  <si>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</si>
  <si>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</si>
  <si>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</si>
  <si>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</si>
  <si>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</si>
  <si>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</si>
  <si>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</si>
  <si>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</si>
  <si>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</si>
  <si>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</si>
  <si>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</si>
  <si>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</si>
  <si>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</si>
  <si>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</si>
  <si>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</si>
  <si>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</si>
  <si>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</si>
  <si>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scheme val="minor"/>
      </rPr>
      <t>B</t>
    </r>
    <r>
      <rPr>
        <b/>
        <vertAlign val="superscript"/>
        <sz val="9"/>
        <rFont val="Calibri"/>
        <family val="2"/>
        <scheme val="minor"/>
      </rPr>
      <t xml:space="preserve"> </t>
    </r>
  </si>
  <si>
    <r>
      <t xml:space="preserve">BOTULISMO </t>
    </r>
    <r>
      <rPr>
        <i/>
        <sz val="9"/>
        <rFont val="Calibri"/>
        <family val="2"/>
        <scheme val="minor"/>
      </rPr>
      <t>(Clostridium botulinum)</t>
    </r>
  </si>
  <si>
    <r>
      <t>CAMPILOB. GENITAL BOVINA (</t>
    </r>
    <r>
      <rPr>
        <i/>
        <sz val="9"/>
        <rFont val="Calibri"/>
        <family val="2"/>
        <scheme val="minor"/>
      </rPr>
      <t>Campylobacter fetus</t>
    </r>
    <r>
      <rPr>
        <sz val="9"/>
        <rFont val="Calibri"/>
        <family val="2"/>
        <scheme val="minor"/>
      </rPr>
      <t xml:space="preserve"> subsp. </t>
    </r>
    <r>
      <rPr>
        <i/>
        <sz val="9"/>
        <rFont val="Calibri"/>
        <family val="2"/>
        <scheme val="minor"/>
      </rPr>
      <t>veneralis</t>
    </r>
    <r>
      <rPr>
        <sz val="9"/>
        <rFont val="Calibri"/>
        <family val="2"/>
        <scheme val="minor"/>
      </rPr>
      <t>)</t>
    </r>
  </si>
  <si>
    <r>
      <t xml:space="preserve">CERATOCONJUNTIVITE RICKÉTSICA - </t>
    </r>
    <r>
      <rPr>
        <b/>
        <sz val="9"/>
        <rFont val="Calibri"/>
        <family val="2"/>
        <scheme val="minor"/>
      </rPr>
      <t>B</t>
    </r>
  </si>
  <si>
    <r>
      <t>CRIA GIZ (</t>
    </r>
    <r>
      <rPr>
        <i/>
        <sz val="9"/>
        <rFont val="Calibri"/>
        <family val="2"/>
        <scheme val="minor"/>
      </rPr>
      <t>Ascosphaera apis</t>
    </r>
    <r>
      <rPr>
        <sz val="9"/>
        <rFont val="Calibri"/>
        <family val="2"/>
        <scheme val="minor"/>
      </rPr>
      <t>)</t>
    </r>
  </si>
  <si>
    <r>
      <t>DISENTERIA VIBRIÔNICA (</t>
    </r>
    <r>
      <rPr>
        <i/>
        <sz val="9"/>
        <rFont val="Calibri"/>
        <family val="2"/>
        <scheme val="minor"/>
      </rPr>
      <t>Campylobacter jejuni</t>
    </r>
    <r>
      <rPr>
        <sz val="9"/>
        <rFont val="Calibri"/>
        <family val="2"/>
        <scheme val="minor"/>
      </rPr>
      <t>)</t>
    </r>
  </si>
  <si>
    <r>
      <t>EPIDIDIMITE OVINA (</t>
    </r>
    <r>
      <rPr>
        <i/>
        <sz val="9"/>
        <rFont val="Calibri"/>
        <family val="2"/>
        <scheme val="minor"/>
      </rPr>
      <t xml:space="preserve">Brucella ovis) - </t>
    </r>
    <r>
      <rPr>
        <b/>
        <sz val="9"/>
        <rFont val="Calibri"/>
        <family val="2"/>
        <scheme val="minor"/>
      </rPr>
      <t>B</t>
    </r>
  </si>
  <si>
    <r>
      <t xml:space="preserve">FEBRE CATARRAL MALIGNA - </t>
    </r>
    <r>
      <rPr>
        <b/>
        <sz val="9"/>
        <rFont val="Calibri"/>
        <family val="2"/>
        <scheme val="minor"/>
      </rPr>
      <t>B</t>
    </r>
  </si>
  <si>
    <r>
      <t>LINFANGITE ULCERATIVA (</t>
    </r>
    <r>
      <rPr>
        <i/>
        <sz val="9"/>
        <rFont val="Calibri"/>
        <family val="2"/>
        <scheme val="minor"/>
      </rPr>
      <t>Corynebacterium pseudotuberculosis</t>
    </r>
    <r>
      <rPr>
        <sz val="9"/>
        <rFont val="Calibri"/>
        <family val="2"/>
        <scheme val="minor"/>
      </rPr>
      <t>)</t>
    </r>
  </si>
  <si>
    <r>
      <t>LISTERIOSE -</t>
    </r>
    <r>
      <rPr>
        <b/>
        <sz val="9"/>
        <rFont val="Calibri"/>
        <family val="2"/>
        <scheme val="minor"/>
      </rPr>
      <t xml:space="preserve"> B </t>
    </r>
  </si>
  <si>
    <r>
      <t>MELIOIDOSE</t>
    </r>
    <r>
      <rPr>
        <i/>
        <sz val="9"/>
        <rFont val="Calibri"/>
        <family val="2"/>
        <scheme val="minor"/>
      </rPr>
      <t xml:space="preserve"> (Burkholderia pseudomallei)</t>
    </r>
    <r>
      <rPr>
        <b/>
        <i/>
        <sz val="9"/>
        <rFont val="Calibri"/>
        <family val="2"/>
        <scheme val="minor"/>
      </rPr>
      <t xml:space="preserve">  - </t>
    </r>
    <r>
      <rPr>
        <b/>
        <sz val="9"/>
        <rFont val="Calibri"/>
        <family val="2"/>
        <scheme val="minor"/>
      </rPr>
      <t>B</t>
    </r>
  </si>
  <si>
    <r>
      <t>PNEUMONIA ENZOÓTICA (</t>
    </r>
    <r>
      <rPr>
        <i/>
        <sz val="9"/>
        <rFont val="Calibri"/>
        <family val="2"/>
        <scheme val="minor"/>
      </rPr>
      <t>Mycoplasma hyopneumoniae</t>
    </r>
    <r>
      <rPr>
        <sz val="9"/>
        <rFont val="Calibri"/>
        <family val="2"/>
        <scheme val="minor"/>
      </rPr>
      <t>)</t>
    </r>
  </si>
  <si>
    <r>
      <t xml:space="preserve">RINOPNEUMONIA EQUINA </t>
    </r>
    <r>
      <rPr>
        <b/>
        <sz val="9"/>
        <rFont val="Calibri"/>
        <family val="2"/>
        <scheme val="minor"/>
      </rPr>
      <t>B</t>
    </r>
  </si>
  <si>
    <r>
      <t>SALMONELOSE por</t>
    </r>
    <r>
      <rPr>
        <i/>
        <sz val="9"/>
        <rFont val="Calibri"/>
        <family val="2"/>
        <scheme val="minor"/>
      </rPr>
      <t xml:space="preserve"> S. abortusequi</t>
    </r>
  </si>
  <si>
    <r>
      <t xml:space="preserve">SALMONELOSE POR </t>
    </r>
    <r>
      <rPr>
        <i/>
        <sz val="9"/>
        <rFont val="Calibri"/>
        <family val="2"/>
        <scheme val="minor"/>
      </rPr>
      <t>S. abortusovis</t>
    </r>
  </si>
  <si>
    <r>
      <t>TOXOPLASMOSE -</t>
    </r>
    <r>
      <rPr>
        <b/>
        <sz val="9"/>
        <rFont val="Calibri"/>
        <family val="2"/>
        <scheme val="minor"/>
      </rPr>
      <t xml:space="preserve"> B</t>
    </r>
  </si>
  <si>
    <r>
      <t xml:space="preserve">TRIPANOSOMOSE </t>
    </r>
    <r>
      <rPr>
        <i/>
        <sz val="9"/>
        <rFont val="Calibri"/>
        <family val="2"/>
        <scheme val="minor"/>
      </rPr>
      <t xml:space="preserve">(T.vivax) </t>
    </r>
    <r>
      <rPr>
        <sz val="9"/>
        <rFont val="Calibri"/>
        <family val="2"/>
        <scheme val="minor"/>
      </rPr>
      <t>- B</t>
    </r>
  </si>
  <si>
    <r>
      <t xml:space="preserve">AGALAXIA CONTAGIOSA (Mycoplasma agalactiae) - </t>
    </r>
    <r>
      <rPr>
        <b/>
        <sz val="9"/>
        <color rgb="FFFF0000"/>
        <rFont val="Calibri"/>
        <family val="2"/>
        <scheme val="minor"/>
      </rPr>
      <t>A, B</t>
    </r>
  </si>
  <si>
    <r>
      <t>BRUCELOSE SUÍNA (</t>
    </r>
    <r>
      <rPr>
        <i/>
        <sz val="9"/>
        <color rgb="FFFF0000"/>
        <rFont val="Calibri"/>
        <family val="2"/>
        <scheme val="minor"/>
      </rPr>
      <t xml:space="preserve">Brucella suis)- </t>
    </r>
    <r>
      <rPr>
        <b/>
        <sz val="9"/>
        <color rgb="FFFF0000"/>
        <rFont val="Calibri"/>
        <family val="2"/>
        <scheme val="minor"/>
      </rPr>
      <t>A,B</t>
    </r>
  </si>
  <si>
    <r>
      <t xml:space="preserve">CARBÚNCULO HEMÁTICO/ BACTERIANO/ANTRAZ </t>
    </r>
    <r>
      <rPr>
        <i/>
        <sz val="9"/>
        <color rgb="FFFF0000"/>
        <rFont val="Calibri"/>
        <family val="2"/>
        <scheme val="minor"/>
      </rPr>
      <t xml:space="preserve">(Bacillus antracis) - </t>
    </r>
    <r>
      <rPr>
        <b/>
        <sz val="9"/>
        <color rgb="FFFF0000"/>
        <rFont val="Calibri"/>
        <family val="2"/>
        <scheme val="minor"/>
      </rPr>
      <t>A, B</t>
    </r>
  </si>
  <si>
    <r>
      <t xml:space="preserve">CRIA PÚTRIDA AMERICANA /LOQUE AMERICANA - </t>
    </r>
    <r>
      <rPr>
        <b/>
        <sz val="9"/>
        <color rgb="FFFF0000"/>
        <rFont val="Calibri"/>
        <family val="2"/>
        <scheme val="minor"/>
      </rPr>
      <t>A, B</t>
    </r>
  </si>
  <si>
    <r>
      <t>CRIA PÚTRIDA EUROPÉIA/ LOQUE EUROPÉIA -</t>
    </r>
    <r>
      <rPr>
        <b/>
        <sz val="9"/>
        <color rgb="FFFF0000"/>
        <rFont val="Calibri"/>
        <family val="2"/>
        <scheme val="minor"/>
      </rPr>
      <t xml:space="preserve"> A, B</t>
    </r>
  </si>
  <si>
    <r>
      <t>DOENÇA DE AUJESZKY -</t>
    </r>
    <r>
      <rPr>
        <b/>
        <sz val="9"/>
        <color rgb="FFFF0000"/>
        <rFont val="Calibri"/>
        <family val="2"/>
        <scheme val="minor"/>
      </rPr>
      <t xml:space="preserve"> A, B</t>
    </r>
  </si>
  <si>
    <r>
      <t>ENCEFALOMIELITE EQUINA DO LESTE</t>
    </r>
    <r>
      <rPr>
        <b/>
        <sz val="9"/>
        <color rgb="FFFF0000"/>
        <rFont val="Calibri"/>
        <family val="2"/>
        <scheme val="minor"/>
      </rPr>
      <t xml:space="preserve">  - A, B</t>
    </r>
  </si>
  <si>
    <r>
      <t xml:space="preserve">ENCEFALOMIELITE EQUINA DO OESTE - </t>
    </r>
    <r>
      <rPr>
        <b/>
        <sz val="9"/>
        <color rgb="FFFF0000"/>
        <rFont val="Calibri"/>
        <family val="2"/>
        <scheme val="minor"/>
      </rPr>
      <t>A, B</t>
    </r>
  </si>
  <si>
    <r>
      <t xml:space="preserve">FEBRE Q - </t>
    </r>
    <r>
      <rPr>
        <b/>
        <sz val="9"/>
        <color rgb="FFFF0000"/>
        <rFont val="Calibri"/>
        <family val="2"/>
        <scheme val="minor"/>
      </rPr>
      <t>A, B</t>
    </r>
  </si>
  <si>
    <r>
      <t>MIXOMATOSE -</t>
    </r>
    <r>
      <rPr>
        <b/>
        <sz val="9"/>
        <color rgb="FFFF0000"/>
        <rFont val="Calibri"/>
        <family val="2"/>
        <scheme val="minor"/>
      </rPr>
      <t xml:space="preserve"> A, B</t>
    </r>
  </si>
  <si>
    <r>
      <t>PARATUBERCULOSE (</t>
    </r>
    <r>
      <rPr>
        <i/>
        <sz val="9"/>
        <color rgb="FFFF0000"/>
        <rFont val="Calibri"/>
        <family val="2"/>
        <scheme val="minor"/>
      </rPr>
      <t xml:space="preserve">Mycobacterium avium </t>
    </r>
    <r>
      <rPr>
        <sz val="9"/>
        <color rgb="FFFF0000"/>
        <rFont val="Calibri"/>
        <family val="2"/>
        <scheme val="minor"/>
      </rPr>
      <t>subsp.</t>
    </r>
    <r>
      <rPr>
        <i/>
        <sz val="9"/>
        <color rgb="FFFF0000"/>
        <rFont val="Calibri"/>
        <family val="2"/>
        <scheme val="minor"/>
      </rPr>
      <t xml:space="preserve"> Paratuberculosis</t>
    </r>
    <r>
      <rPr>
        <sz val="9"/>
        <color rgb="FFFF0000"/>
        <rFont val="Calibri"/>
        <family val="2"/>
        <scheme val="minor"/>
      </rPr>
      <t>)</t>
    </r>
    <r>
      <rPr>
        <b/>
        <sz val="9"/>
        <color rgb="FFFF0000"/>
        <rFont val="Calibri"/>
        <family val="2"/>
        <scheme val="minor"/>
      </rPr>
      <t xml:space="preserve"> - A, B</t>
    </r>
  </si>
  <si>
    <r>
      <t xml:space="preserve">SCRAPIE - </t>
    </r>
    <r>
      <rPr>
        <b/>
        <sz val="9"/>
        <color rgb="FFFF0000"/>
        <rFont val="Calibri"/>
        <family val="2"/>
        <scheme val="minor"/>
      </rPr>
      <t>A, B</t>
    </r>
  </si>
  <si>
    <r>
      <t>SURRA (</t>
    </r>
    <r>
      <rPr>
        <i/>
        <sz val="9"/>
        <color rgb="FFFF0000"/>
        <rFont val="Calibri"/>
        <family val="2"/>
        <scheme val="minor"/>
      </rPr>
      <t>Trypanosoma evansi</t>
    </r>
    <r>
      <rPr>
        <sz val="9"/>
        <color rgb="FFFF0000"/>
        <rFont val="Calibri"/>
        <family val="2"/>
        <scheme val="minor"/>
      </rPr>
      <t xml:space="preserve">) </t>
    </r>
    <r>
      <rPr>
        <b/>
        <sz val="9"/>
        <color rgb="FFFF0000"/>
        <rFont val="Calibri"/>
        <family val="2"/>
        <scheme val="minor"/>
      </rPr>
      <t>- A, B</t>
    </r>
  </si>
  <si>
    <r>
      <t xml:space="preserve">TEILERIOSE - </t>
    </r>
    <r>
      <rPr>
        <b/>
        <sz val="9"/>
        <color rgb="FFFF0000"/>
        <rFont val="Calibri"/>
        <family val="2"/>
        <scheme val="minor"/>
      </rPr>
      <t>A, B</t>
    </r>
  </si>
  <si>
    <r>
      <t>MICOPLASMOSE (</t>
    </r>
    <r>
      <rPr>
        <i/>
        <sz val="9"/>
        <color theme="1"/>
        <rFont val="Calibri"/>
        <family val="2"/>
        <scheme val="minor"/>
      </rPr>
      <t>M. synoviae</t>
    </r>
    <r>
      <rPr>
        <sz val="9"/>
        <color theme="1"/>
        <rFont val="Calibri"/>
        <family val="2"/>
        <scheme val="minor"/>
      </rPr>
      <t>)</t>
    </r>
  </si>
  <si>
    <t>Novos_focos clin-epi</t>
  </si>
  <si>
    <t>S</t>
  </si>
  <si>
    <t>E</t>
  </si>
  <si>
    <t>A</t>
  </si>
  <si>
    <t>L</t>
  </si>
  <si>
    <t>R</t>
  </si>
  <si>
    <t>R/E</t>
  </si>
  <si>
    <r>
      <t xml:space="preserve">ESTOMATITE VESICULAR </t>
    </r>
    <r>
      <rPr>
        <b/>
        <sz val="9"/>
        <color rgb="FFFF0000"/>
        <rFont val="Calibri"/>
        <family val="2"/>
        <scheme val="minor"/>
      </rPr>
      <t>A, B</t>
    </r>
  </si>
  <si>
    <r>
      <t xml:space="preserve">LÍNGUA AZUL   - </t>
    </r>
    <r>
      <rPr>
        <b/>
        <sz val="9"/>
        <color rgb="FFFF0000"/>
        <rFont val="Calibri"/>
        <family val="2"/>
        <scheme val="minor"/>
      </rPr>
      <t>A, B</t>
    </r>
  </si>
  <si>
    <t>S/E/R</t>
  </si>
  <si>
    <t>S/R</t>
  </si>
  <si>
    <r>
      <t xml:space="preserve">NOSEMOSE - </t>
    </r>
    <r>
      <rPr>
        <b/>
        <sz val="9"/>
        <rFont val="Calibri"/>
        <family val="2"/>
        <scheme val="minor"/>
      </rPr>
      <t>B</t>
    </r>
  </si>
  <si>
    <r>
      <t>ACARIOSE/ ACARAPISOSE DAS ABELHAS MELÍFERAS -</t>
    </r>
    <r>
      <rPr>
        <b/>
        <sz val="9"/>
        <rFont val="Calibri"/>
        <family val="2"/>
        <scheme val="minor"/>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</si>
  <si>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</si>
  <si>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</si>
  <si>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</si>
  <si>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</si>
  <si>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</si>
  <si>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</si>
  <si>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</si>
  <si>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</si>
  <si>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</si>
  <si>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</si>
  <si>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</si>
  <si>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theme="1"/>
        <rFont val="Calibri"/>
        <family val="2"/>
        <scheme val="minor"/>
      </rPr>
      <t>Borrelia anserina</t>
    </r>
    <r>
      <rPr>
        <sz val="9"/>
        <color theme="1"/>
        <rFont val="Calibri"/>
        <family val="2"/>
        <scheme val="minor"/>
      </rPr>
      <t>)</t>
    </r>
  </si>
  <si>
    <t>HEPATITE VIRAL DO PATO</t>
  </si>
  <si>
    <t>SALMONELOSES (exceto S. Gallinarum e S. Pullorum)</t>
  </si>
  <si>
    <t>DOENÇA DE NEWCASTLE</t>
  </si>
  <si>
    <t>INFLUENZA AVIÁRIA DE ALTA PATOGENICIDADE</t>
  </si>
  <si>
    <t>INFLUENZA AVIÁRIA DE BAIXA PATOGENICIDADE</t>
  </si>
  <si>
    <r>
      <t>MIÍASE (</t>
    </r>
    <r>
      <rPr>
        <i/>
        <sz val="9"/>
        <color theme="1"/>
        <rFont val="Calibri"/>
        <family val="2"/>
        <scheme val="minor"/>
      </rPr>
      <t>C. hominivorax</t>
    </r>
    <r>
      <rPr>
        <sz val="9"/>
        <color theme="1"/>
        <rFont val="Calibri"/>
        <family val="2"/>
        <scheme val="minor"/>
      </rPr>
      <t>)</t>
    </r>
  </si>
  <si>
    <r>
      <t>MICOPLASMOSE (</t>
    </r>
    <r>
      <rPr>
        <i/>
        <sz val="9"/>
        <color theme="1"/>
        <rFont val="Calibri"/>
        <family val="2"/>
        <scheme val="minor"/>
      </rPr>
      <t>M. gallisepticum</t>
    </r>
    <r>
      <rPr>
        <sz val="9"/>
        <color theme="1"/>
        <rFont val="Calibri"/>
        <family val="2"/>
        <scheme val="minor"/>
      </rPr>
      <t>)</t>
    </r>
  </si>
  <si>
    <r>
      <t>MICOPLASMOSE (</t>
    </r>
    <r>
      <rPr>
        <i/>
        <sz val="9"/>
        <color theme="1"/>
        <rFont val="Calibri"/>
        <family val="2"/>
        <scheme val="minor"/>
      </rPr>
      <t>M. melleagridis</t>
    </r>
    <r>
      <rPr>
        <sz val="9"/>
        <color theme="1"/>
        <rFont val="Calibri"/>
        <family val="2"/>
        <scheme val="minor"/>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</si>
  <si>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</si>
  <si>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</si>
  <si>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</si>
  <si>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</si>
  <si>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</si>
  <si>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</si>
  <si>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</si>
  <si>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</si>
  <si>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</si>
  <si>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</si>
  <si>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</si>
  <si>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</si>
  <si>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</si>
  <si>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</si>
  <si>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</si>
  <si>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</si>
  <si>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</si>
  <si>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</si>
  <si>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</si>
  <si>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</si>
  <si>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</si>
  <si>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</si>
  <si>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</si>
  <si>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</si>
  <si>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</si>
  <si>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</si>
  <si>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</si>
  <si>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</si>
  <si>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</si>
  <si>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</si>
  <si>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</si>
  <si>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</si>
  <si>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</si>
  <si>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</si>
  <si>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</si>
  <si>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</si>
  <si>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</si>
  <si>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</si>
  <si>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Total Casos</t>
  </si>
  <si>
    <t xml:space="preserve">INFLUENZA EQUINA </t>
  </si>
  <si>
    <t>Data_envio SVE_SFA</t>
  </si>
  <si>
    <t>Data_envio SFA_CIEP</t>
  </si>
  <si>
    <t>VALIDAÇÃO_INFORME</t>
  </si>
  <si>
    <t>Presença/Ausência</t>
  </si>
  <si>
    <t>Data_retif1_SVE_SFA</t>
  </si>
  <si>
    <t>Data_retif1_SFA_CIEP</t>
  </si>
  <si>
    <t>PRESENTE</t>
  </si>
  <si>
    <t>AUSENTE</t>
  </si>
  <si>
    <r>
      <t xml:space="preserve">BOTULISMO </t>
    </r>
    <r>
      <rPr>
        <i/>
        <sz val="10"/>
        <rFont val="Calibri"/>
        <family val="2"/>
        <scheme val="minor"/>
      </rPr>
      <t xml:space="preserve">(Clostridium botulinum) </t>
    </r>
  </si>
  <si>
    <r>
      <t>Aborto enzoótico das Ovelhas (</t>
    </r>
    <r>
      <rPr>
        <i/>
        <sz val="9"/>
        <color theme="1"/>
        <rFont val="Calibri"/>
        <family val="2"/>
        <scheme val="minor"/>
      </rPr>
      <t>Chamydophila abortus</t>
    </r>
    <r>
      <rPr>
        <sz val="9"/>
        <color theme="1"/>
        <rFont val="Calibri"/>
        <family val="2"/>
        <scheme val="minor"/>
      </rPr>
      <t>)</t>
    </r>
  </si>
  <si>
    <r>
      <t xml:space="preserve">TRIPANOSOMOSE </t>
    </r>
    <r>
      <rPr>
        <i/>
        <sz val="10"/>
        <rFont val="Calibri"/>
        <family val="2"/>
        <scheme val="minor"/>
      </rPr>
      <t xml:space="preserve">(T.vivax) </t>
    </r>
  </si>
  <si>
    <t xml:space="preserve">VARROSE  </t>
  </si>
  <si>
    <t xml:space="preserve">TRICOMONOSE </t>
  </si>
  <si>
    <r>
      <t>CAMPILOB. GENITAL BOVINA (</t>
    </r>
    <r>
      <rPr>
        <i/>
        <sz val="10"/>
        <rFont val="Calibri"/>
        <family val="2"/>
        <scheme val="minor"/>
      </rPr>
      <t>Campylobacter fetus subsp. veneralis</t>
    </r>
    <r>
      <rPr>
        <sz val="10"/>
        <rFont val="Calibri"/>
        <family val="2"/>
        <scheme val="minor"/>
      </rPr>
      <t xml:space="preserve">) </t>
    </r>
  </si>
  <si>
    <t xml:space="preserve">DIARRÉIA VIRAL BOVINA (BVD) </t>
  </si>
  <si>
    <t>BABESIOSE BOVINA</t>
  </si>
  <si>
    <t xml:space="preserve">ANAPLASMOSE BOVINA </t>
  </si>
  <si>
    <t>ACARIOSE/ ACARAPISOSE DAS ABELHAS MELÍFERAS</t>
  </si>
  <si>
    <t xml:space="preserve">ARTRITE ENCEFALITE CAPRINA/CAE </t>
  </si>
  <si>
    <r>
      <t>EPIDIDIMITE OVINA (</t>
    </r>
    <r>
      <rPr>
        <i/>
        <sz val="10"/>
        <rFont val="Calibri"/>
        <family val="2"/>
        <scheme val="minor"/>
      </rPr>
      <t xml:space="preserve">Brucella ovis) </t>
    </r>
  </si>
  <si>
    <r>
      <t>MELIOIDOSE</t>
    </r>
    <r>
      <rPr>
        <i/>
        <sz val="10"/>
        <rFont val="Calibri"/>
        <family val="2"/>
        <scheme val="minor"/>
      </rPr>
      <t xml:space="preserve"> (Burkholderia pseudomallei)</t>
    </r>
    <r>
      <rPr>
        <b/>
        <i/>
        <sz val="10"/>
        <rFont val="Calibri"/>
        <family val="2"/>
        <scheme val="minor"/>
      </rPr>
      <t xml:space="preserve"> </t>
    </r>
  </si>
  <si>
    <t xml:space="preserve">PIROPLASMOSE/NUTALIOSE/BABESIOSE EQUINA </t>
  </si>
  <si>
    <r>
      <t xml:space="preserve">SALMONELOSE por  </t>
    </r>
    <r>
      <rPr>
        <i/>
        <sz val="10"/>
        <rFont val="Calibri"/>
        <family val="2"/>
        <scheme val="minor"/>
      </rPr>
      <t>Salmonella abortusovis</t>
    </r>
  </si>
  <si>
    <t>PARATUBERCULOSE (Mycobacterium avium subsp. Paratuberculosis)</t>
  </si>
  <si>
    <t xml:space="preserve">AGALAXIA CONTAGIOSA (Mycoplasma agalactiae) </t>
  </si>
  <si>
    <r>
      <t>BRUCELOSE SUÍNA (</t>
    </r>
    <r>
      <rPr>
        <i/>
        <sz val="10"/>
        <rFont val="Calibri"/>
        <family val="2"/>
        <scheme val="minor"/>
      </rPr>
      <t>Brucella suis)</t>
    </r>
  </si>
  <si>
    <t xml:space="preserve">DOENÇA DE AUJESZKY </t>
  </si>
  <si>
    <r>
      <t>ENCEFALOMIELITE EQUINA DO LESTE</t>
    </r>
    <r>
      <rPr>
        <b/>
        <sz val="10"/>
        <rFont val="Calibri"/>
        <family val="2"/>
        <scheme val="minor"/>
      </rPr>
      <t xml:space="preserve">  </t>
    </r>
  </si>
  <si>
    <t xml:space="preserve">ENCEFALOMIELITE EQUINA DO OESTE </t>
  </si>
  <si>
    <t xml:space="preserve">ESTOMATITE VESICULAR </t>
  </si>
  <si>
    <t xml:space="preserve">FEBRE Q </t>
  </si>
  <si>
    <t xml:space="preserve">LÍNGUA AZUL  </t>
  </si>
  <si>
    <t xml:space="preserve">MIXOMATOSE </t>
  </si>
  <si>
    <t>SCRAPIE</t>
  </si>
  <si>
    <r>
      <t>SURRA (</t>
    </r>
    <r>
      <rPr>
        <i/>
        <sz val="10"/>
        <rFont val="Calibri"/>
        <family val="2"/>
        <scheme val="minor"/>
      </rPr>
      <t>Trypanosoma evansi</t>
    </r>
    <r>
      <rPr>
        <sz val="10"/>
        <rFont val="Calibri"/>
        <family val="2"/>
        <scheme val="minor"/>
      </rPr>
      <t xml:space="preserve">) </t>
    </r>
  </si>
  <si>
    <t xml:space="preserve"> LOQUE EUROPÉIA/CRIA PÚTRIDA EUROPÉIA </t>
  </si>
  <si>
    <t>LOQUE AMERICANA/ CRIA PÚTRIDA AMERICANA</t>
  </si>
  <si>
    <t>Aves_ocorr_Vac</t>
  </si>
  <si>
    <t>Bruc</t>
  </si>
  <si>
    <t>Tub</t>
  </si>
  <si>
    <r>
      <t>RINOPNEUMONIA EQUINA (</t>
    </r>
    <r>
      <rPr>
        <i/>
        <sz val="10"/>
        <rFont val="Calibri"/>
        <family val="2"/>
        <scheme val="minor"/>
      </rPr>
      <t>Herpes virus 1</t>
    </r>
    <r>
      <rPr>
        <sz val="10"/>
        <rFont val="Calibri"/>
        <family val="2"/>
        <scheme val="minor"/>
      </rPr>
      <t>)</t>
    </r>
  </si>
  <si>
    <r>
      <t>ANTRAZ /CARBÚNCULO HEMÁTICO/ BACTERIANO(</t>
    </r>
    <r>
      <rPr>
        <i/>
        <sz val="10"/>
        <rFont val="Calibri"/>
        <family val="2"/>
        <scheme val="minor"/>
      </rPr>
      <t>Bacillus antracis</t>
    </r>
    <r>
      <rPr>
        <sz val="10"/>
        <rFont val="Calibri"/>
        <family val="2"/>
        <scheme val="minor"/>
      </rPr>
      <t>)</t>
    </r>
    <r>
      <rPr>
        <i/>
        <sz val="10"/>
        <rFont val="Calibri"/>
        <family val="2"/>
        <scheme val="minor"/>
      </rPr>
      <t xml:space="preserve"> </t>
    </r>
  </si>
  <si>
    <t>Ind12</t>
  </si>
  <si>
    <r>
      <t>TRIQUINELOSE (</t>
    </r>
    <r>
      <rPr>
        <i/>
        <sz val="10"/>
        <rFont val="Calibri"/>
        <family val="2"/>
        <scheme val="minor"/>
      </rPr>
      <t>Trichinella spiralis</t>
    </r>
    <r>
      <rPr>
        <sz val="10"/>
        <rFont val="Calibri"/>
        <family val="2"/>
        <scheme val="minor"/>
      </rPr>
      <t xml:space="preserve">) </t>
    </r>
  </si>
  <si>
    <t>Necessidade de envio imediato do FORM IN  ao DSA.</t>
  </si>
  <si>
    <t>Novos_focos_clinepi</t>
  </si>
  <si>
    <t>N°_prop_vac_prev</t>
  </si>
  <si>
    <t>Tipo_estab</t>
  </si>
  <si>
    <t>Tipo Diagnóstico</t>
  </si>
  <si>
    <t>Presuntivo</t>
  </si>
  <si>
    <t>Conf_lab</t>
  </si>
  <si>
    <r>
      <t xml:space="preserve">Os FORM-Ins foram enviados ao </t>
    </r>
    <r>
      <rPr>
        <b/>
        <sz val="9"/>
        <color theme="1"/>
        <rFont val="Calibri"/>
        <family val="2"/>
        <scheme val="minor"/>
      </rPr>
      <t>notifica.dsa@agricultura.gov.br  ?</t>
    </r>
  </si>
  <si>
    <t>Cas_Pos_clin_epi</t>
  </si>
  <si>
    <t>Cas_Pos_lab</t>
  </si>
  <si>
    <t>Total de focos</t>
  </si>
  <si>
    <t>Total de Focos</t>
  </si>
  <si>
    <t>Novos_focos_lab</t>
  </si>
  <si>
    <r>
      <t>CISTICERCOSE SUINA (</t>
    </r>
    <r>
      <rPr>
        <i/>
        <sz val="10"/>
        <rFont val="Calibri"/>
        <family val="2"/>
        <scheme val="minor"/>
      </rPr>
      <t>Taenia solium</t>
    </r>
    <r>
      <rPr>
        <sz val="10"/>
        <rFont val="Calibri"/>
        <family val="2"/>
        <scheme val="minor"/>
      </rPr>
      <t>)</t>
    </r>
  </si>
  <si>
    <r>
      <t>ABORTO ENZOÓTICO DAS OVELHAS (</t>
    </r>
    <r>
      <rPr>
        <i/>
        <sz val="10"/>
        <color theme="1"/>
        <rFont val="Calibri"/>
        <family val="2"/>
        <scheme val="minor"/>
      </rPr>
      <t>Chlamydophila abortus</t>
    </r>
    <r>
      <rPr>
        <sz val="10"/>
        <color theme="1"/>
        <rFont val="Calibri"/>
        <family val="2"/>
        <scheme val="minor"/>
      </rPr>
      <t>)</t>
    </r>
  </si>
  <si>
    <t>MAEDIVISNA</t>
  </si>
  <si>
    <t xml:space="preserve">Prop_vac_foco          </t>
  </si>
  <si>
    <t>EQUINOCOCOSE/HIDATIDOSE</t>
  </si>
  <si>
    <t xml:space="preserve">Aves_vac_foco </t>
  </si>
  <si>
    <t xml:space="preserve">N_aves_vac_prev                 </t>
  </si>
  <si>
    <t>Informe                    Versão II-2017</t>
  </si>
  <si>
    <t xml:space="preserve">Doença                                                            </t>
  </si>
  <si>
    <r>
      <t>ABORTO ENZOÓTICO DAS OVELHAS (</t>
    </r>
    <r>
      <rPr>
        <i/>
        <sz val="10"/>
        <rFont val="Calibri"/>
        <family val="2"/>
        <scheme val="minor"/>
      </rPr>
      <t>Chlamydophila abortus</t>
    </r>
    <r>
      <rPr>
        <sz val="10"/>
        <rFont val="Calibri"/>
        <family val="2"/>
        <scheme val="minor"/>
      </rPr>
      <t>)</t>
    </r>
  </si>
  <si>
    <t>Mortos</t>
  </si>
  <si>
    <r>
      <t>MIÍASE (</t>
    </r>
    <r>
      <rPr>
        <i/>
        <sz val="10"/>
        <rFont val="Calibri"/>
        <family val="2"/>
        <scheme val="minor"/>
      </rPr>
      <t>Cochliomyia hominivorax</t>
    </r>
    <r>
      <rPr>
        <sz val="10"/>
        <rFont val="Calibri"/>
        <family val="2"/>
        <scheme val="minor"/>
      </rPr>
      <t xml:space="preserve">) </t>
    </r>
  </si>
  <si>
    <r>
      <t>MICOPLASMOSE (</t>
    </r>
    <r>
      <rPr>
        <i/>
        <sz val="12"/>
        <rFont val="Calibri"/>
        <family val="2"/>
        <scheme val="minor"/>
      </rPr>
      <t>M. gallisepticum</t>
    </r>
    <r>
      <rPr>
        <sz val="12"/>
        <rFont val="Calibri"/>
        <family val="2"/>
        <scheme val="minor"/>
      </rPr>
      <t>)</t>
    </r>
  </si>
  <si>
    <r>
      <t>MICOPLASMOSE (</t>
    </r>
    <r>
      <rPr>
        <i/>
        <sz val="12"/>
        <rFont val="Calibri"/>
        <family val="2"/>
        <scheme val="minor"/>
      </rPr>
      <t>M. melleagridis</t>
    </r>
    <r>
      <rPr>
        <sz val="12"/>
        <rFont val="Calibri"/>
        <family val="2"/>
        <scheme val="minor"/>
      </rPr>
      <t>)</t>
    </r>
  </si>
  <si>
    <r>
      <t>MICOPLASMOSE (</t>
    </r>
    <r>
      <rPr>
        <i/>
        <sz val="12"/>
        <rFont val="Calibri"/>
        <family val="2"/>
        <scheme val="minor"/>
      </rPr>
      <t>M. synoviae</t>
    </r>
    <r>
      <rPr>
        <sz val="12"/>
        <rFont val="Calibri"/>
        <family val="2"/>
        <scheme val="minor"/>
      </rPr>
      <t>)</t>
    </r>
  </si>
  <si>
    <r>
      <t>SALMONELOSE (</t>
    </r>
    <r>
      <rPr>
        <i/>
        <sz val="12"/>
        <rFont val="Calibri"/>
        <family val="2"/>
        <scheme val="minor"/>
      </rPr>
      <t>S. Enteritidis</t>
    </r>
    <r>
      <rPr>
        <sz val="12"/>
        <rFont val="Calibri"/>
        <family val="2"/>
        <scheme val="minor"/>
      </rPr>
      <t>)</t>
    </r>
  </si>
  <si>
    <r>
      <t>SALMONELOSE (</t>
    </r>
    <r>
      <rPr>
        <i/>
        <sz val="12"/>
        <rFont val="Calibri"/>
        <family val="2"/>
        <scheme val="minor"/>
      </rPr>
      <t>S. Gallinarum</t>
    </r>
    <r>
      <rPr>
        <sz val="12"/>
        <rFont val="Calibri"/>
        <family val="2"/>
        <scheme val="minor"/>
      </rPr>
      <t>) (Tifo aviário )</t>
    </r>
  </si>
  <si>
    <r>
      <t>SALMONELOSE (</t>
    </r>
    <r>
      <rPr>
        <i/>
        <sz val="12"/>
        <rFont val="Calibri"/>
        <family val="2"/>
        <scheme val="minor"/>
      </rPr>
      <t>S. Pullorum</t>
    </r>
    <r>
      <rPr>
        <sz val="12"/>
        <rFont val="Calibri"/>
        <family val="2"/>
        <scheme val="minor"/>
      </rPr>
      <t>) (Pulorose)</t>
    </r>
  </si>
  <si>
    <r>
      <t>SALMONELOSE (</t>
    </r>
    <r>
      <rPr>
        <i/>
        <sz val="12"/>
        <rFont val="Calibri"/>
        <family val="2"/>
        <scheme val="minor"/>
      </rPr>
      <t>S. Typhimurium</t>
    </r>
    <r>
      <rPr>
        <sz val="12"/>
        <rFont val="Calibri"/>
        <family val="2"/>
        <scheme val="minor"/>
      </rPr>
      <t xml:space="preserve">) </t>
    </r>
  </si>
  <si>
    <t>NOTIFICAÇÃO</t>
  </si>
  <si>
    <t>uf+mun</t>
  </si>
  <si>
    <t>uf + MUNICIPIO</t>
  </si>
  <si>
    <t>UF + MUN</t>
  </si>
  <si>
    <t>UF + MUNTODOS</t>
  </si>
  <si>
    <t>FC</t>
  </si>
  <si>
    <t>24.11.2017</t>
  </si>
  <si>
    <t>MUITOS CAPOES</t>
  </si>
  <si>
    <t>PUTINGA</t>
  </si>
  <si>
    <t>SAO SEPE</t>
  </si>
  <si>
    <t>AGUA SANTA</t>
  </si>
  <si>
    <t>BOM RETIRO DO SUL</t>
  </si>
  <si>
    <t>CIRIACO</t>
  </si>
  <si>
    <t>COQUEIROS DO SUL</t>
  </si>
  <si>
    <t>FARROUPILHA</t>
  </si>
  <si>
    <t>FORQUETINHA</t>
  </si>
  <si>
    <t>IBIRUBA</t>
  </si>
  <si>
    <t>PAVERAMA</t>
  </si>
  <si>
    <t>PONTE PRETA</t>
  </si>
  <si>
    <t>QUEVEDOS</t>
  </si>
  <si>
    <t>RIO GRANDE</t>
  </si>
  <si>
    <t>RONDINHA</t>
  </si>
  <si>
    <t>SAO MIGUEL DAS MISSOES</t>
  </si>
  <si>
    <t>TRES DE MAIO</t>
  </si>
  <si>
    <t>VALE DO SOL</t>
  </si>
  <si>
    <t>VILA LANGARO</t>
  </si>
</sst>
</file>

<file path=xl/styles.xml><?xml version="1.0" encoding="utf-8"?>
<styleSheet xmlns="http://schemas.openxmlformats.org/spreadsheetml/2006/main" xmlns:mc="http://schemas.openxmlformats.org/markup-compatibility/2006" xmlns:x14ac="http://schemas.microsoft.com/office/spreadsheetml/2009/9/ac" mc:Ignorable="x14ac">
  <fonts count="50" x14ac:knownFonts="1">
    <font>
      <sz val="11"/>
      <color theme="1"/>
      <name val="Calibri"/>
      <family val="2"/>
      <scheme val="minor"/>
    </font>
    <font>
      <b/>
      <sz val="11"/>
      <color theme="1"/>
      <name val="Calibri"/>
      <family val="2"/>
      <scheme val="minor"/>
    </font>
    <font>
      <sz val="9"/>
      <color indexed="81"/>
      <name val="Segoe UI"/>
      <family val="2"/>
    </font>
    <font>
      <b/>
      <sz val="9"/>
      <color indexed="81"/>
      <name val="Segoe UI"/>
      <family val="2"/>
    </font>
    <font>
      <b/>
      <sz val="11"/>
      <name val="Calibri"/>
      <family val="2"/>
      <scheme val="minor"/>
    </font>
    <font>
      <b/>
      <sz val="9"/>
      <color indexed="81"/>
      <name val="Tahoma"/>
      <family val="2"/>
    </font>
    <font>
      <sz val="9"/>
      <color indexed="81"/>
      <name val="Tahoma"/>
      <family val="2"/>
    </font>
    <font>
      <sz val="10"/>
      <name val="Arial"/>
      <family val="2"/>
    </font>
    <font>
      <sz val="11"/>
      <name val="Calibri"/>
      <family val="2"/>
      <scheme val="minor"/>
    </font>
    <font>
      <sz val="9"/>
      <color theme="1"/>
      <name val="Calibri"/>
      <family val="2"/>
      <scheme val="minor"/>
    </font>
    <font>
      <sz val="9"/>
      <name val="Calibri"/>
      <family val="2"/>
      <scheme val="minor"/>
    </font>
    <font>
      <b/>
      <sz val="9"/>
      <name val="Calibri"/>
      <family val="2"/>
      <scheme val="minor"/>
    </font>
    <font>
      <b/>
      <sz val="9"/>
      <color theme="1"/>
      <name val="Calibri"/>
      <family val="2"/>
      <scheme val="minor"/>
    </font>
    <font>
      <i/>
      <sz val="9"/>
      <color theme="1"/>
      <name val="Calibri"/>
      <family val="2"/>
      <scheme val="minor"/>
    </font>
    <font>
      <b/>
      <vertAlign val="superscript"/>
      <sz val="9"/>
      <name val="Calibri"/>
      <family val="2"/>
      <scheme val="minor"/>
    </font>
    <font>
      <i/>
      <sz val="9"/>
      <name val="Calibri"/>
      <family val="2"/>
      <scheme val="minor"/>
    </font>
    <font>
      <b/>
      <i/>
      <sz val="9"/>
      <name val="Calibri"/>
      <family val="2"/>
      <scheme val="minor"/>
    </font>
    <font>
      <sz val="9"/>
      <color rgb="FFFF0000"/>
      <name val="Calibri"/>
      <family val="2"/>
      <scheme val="minor"/>
    </font>
    <font>
      <b/>
      <sz val="9"/>
      <color rgb="FFFF0000"/>
      <name val="Calibri"/>
      <family val="2"/>
      <scheme val="minor"/>
    </font>
    <font>
      <i/>
      <sz val="9"/>
      <color rgb="FFFF0000"/>
      <name val="Calibri"/>
      <family val="2"/>
      <scheme val="minor"/>
    </font>
    <font>
      <sz val="9"/>
      <color rgb="FF424241"/>
      <name val="Calibri"/>
      <family val="2"/>
      <scheme val="minor"/>
    </font>
    <font>
      <sz val="9"/>
      <color rgb="FF6D6E71"/>
      <name val="Calibri"/>
      <family val="2"/>
      <scheme val="minor"/>
    </font>
    <font>
      <sz val="10"/>
      <color theme="1"/>
      <name val="Calibri"/>
      <family val="2"/>
      <scheme val="minor"/>
    </font>
    <font>
      <sz val="10"/>
      <name val="Calibri"/>
      <family val="2"/>
      <scheme val="minor"/>
    </font>
    <font>
      <b/>
      <sz val="10"/>
      <name val="Calibri"/>
      <family val="2"/>
      <scheme val="minor"/>
    </font>
    <font>
      <i/>
      <sz val="10"/>
      <name val="Calibri"/>
      <family val="2"/>
      <scheme val="minor"/>
    </font>
    <font>
      <b/>
      <i/>
      <sz val="10"/>
      <name val="Calibri"/>
      <family val="2"/>
      <scheme val="minor"/>
    </font>
    <font>
      <sz val="10"/>
      <color rgb="FFFF0000"/>
      <name val="Calibri"/>
      <family val="2"/>
      <scheme val="minor"/>
    </font>
    <font>
      <b/>
      <sz val="10"/>
      <color theme="1"/>
      <name val="Calibri"/>
      <family val="2"/>
      <scheme val="minor"/>
    </font>
    <font>
      <b/>
      <sz val="11"/>
      <color rgb="FF000000"/>
      <name val="Calibri"/>
      <family val="2"/>
      <scheme val="minor"/>
    </font>
    <font>
      <b/>
      <sz val="9"/>
      <color indexed="81"/>
      <name val="Calibri"/>
      <family val="2"/>
      <scheme val="minor"/>
    </font>
    <font>
      <sz val="9"/>
      <color indexed="81"/>
      <name val="Calibri"/>
      <family val="2"/>
      <scheme val="minor"/>
    </font>
    <font>
      <u/>
      <sz val="11"/>
      <color theme="10"/>
      <name val="Calibri"/>
      <family val="2"/>
      <scheme val="minor"/>
    </font>
    <font>
      <b/>
      <sz val="11"/>
      <color rgb="FFFF0000"/>
      <name val="Calibri"/>
      <family val="2"/>
      <scheme val="minor"/>
    </font>
    <font>
      <sz val="11"/>
      <color rgb="FFFF0000"/>
      <name val="Calibri"/>
      <family val="2"/>
      <scheme val="minor"/>
    </font>
    <font>
      <i/>
      <sz val="10"/>
      <color theme="1"/>
      <name val="Calibri"/>
      <family val="2"/>
      <scheme val="minor"/>
    </font>
    <font>
      <b/>
      <sz val="10"/>
      <color indexed="81"/>
      <name val="Calibri"/>
      <family val="2"/>
      <scheme val="minor"/>
    </font>
    <font>
      <sz val="10"/>
      <color indexed="81"/>
      <name val="Calibri"/>
      <family val="2"/>
      <scheme val="minor"/>
    </font>
    <font>
      <b/>
      <sz val="11"/>
      <color indexed="10"/>
      <name val="Calibri"/>
      <family val="2"/>
      <scheme val="minor"/>
    </font>
    <font>
      <b/>
      <sz val="11"/>
      <color indexed="81"/>
      <name val="Calibri"/>
      <family val="2"/>
      <scheme val="minor"/>
    </font>
    <font>
      <sz val="11"/>
      <color indexed="81"/>
      <name val="Calibri"/>
      <family val="2"/>
      <scheme val="minor"/>
    </font>
    <font>
      <b/>
      <u/>
      <sz val="11"/>
      <color indexed="81"/>
      <name val="Calibri"/>
      <family val="2"/>
      <scheme val="minor"/>
    </font>
    <font>
      <b/>
      <sz val="10"/>
      <color indexed="10"/>
      <name val="Calibri"/>
      <family val="2"/>
      <scheme val="minor"/>
    </font>
    <font>
      <sz val="11"/>
      <color rgb="FF000000"/>
      <name val="Calibri"/>
      <family val="2"/>
      <scheme val="minor"/>
    </font>
    <font>
      <sz val="11"/>
      <color indexed="81"/>
      <name val="Segoe UI"/>
      <family val="2"/>
    </font>
    <font>
      <b/>
      <i/>
      <sz val="10"/>
      <color indexed="81"/>
      <name val="Calibri"/>
      <family val="2"/>
      <scheme val="minor"/>
    </font>
    <font>
      <b/>
      <u/>
      <sz val="10"/>
      <color indexed="81"/>
      <name val="Calibri"/>
      <family val="2"/>
      <scheme val="minor"/>
    </font>
    <font>
      <sz val="12"/>
      <color rgb="FF2F2F2F"/>
      <name val="Calibri"/>
      <family val="2"/>
      <scheme val="minor"/>
    </font>
    <font>
      <sz val="12"/>
      <name val="Calibri"/>
      <family val="2"/>
      <scheme val="minor"/>
    </font>
    <font>
      <i/>
      <sz val="12"/>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59999389629810485"/>
        <bgColor indexed="64"/>
      </patternFill>
    </fill>
  </fills>
  <borders count="22">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top/>
      <bottom/>
      <diagonal/>
    </border>
    <border>
      <left/>
      <right style="thin">
        <color theme="2" tint="-0.24994659260841701"/>
      </right>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style="thin">
        <color theme="2" tint="-0.24994659260841701"/>
      </right>
      <top/>
      <bottom/>
      <diagonal/>
    </border>
    <border>
      <left style="hair">
        <color theme="4" tint="-0.499984740745262"/>
      </left>
      <right style="hair">
        <color theme="4" tint="-0.499984740745262"/>
      </right>
      <top style="hair">
        <color theme="4" tint="-0.499984740745262"/>
      </top>
      <bottom style="hair">
        <color theme="4" tint="-0.499984740745262"/>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thin">
        <color theme="2" tint="-9.9948118533890809E-2"/>
      </left>
      <right/>
      <top/>
      <bottom/>
      <diagonal/>
    </border>
    <border>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77111117893"/>
      </bottom>
      <diagonal/>
    </border>
  </borders>
  <cellStyleXfs count="4">
    <xf numFmtId="0" fontId="0" fillId="0" borderId="0"/>
    <xf numFmtId="0" fontId="7" fillId="0" borderId="0"/>
    <xf numFmtId="0" fontId="7" fillId="0" borderId="0"/>
    <xf numFmtId="0" fontId="32" fillId="0" borderId="0" applyNumberFormat="0" applyFill="0" applyBorder="0" applyAlignment="0" applyProtection="0"/>
  </cellStyleXfs>
  <cellXfs count="263">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0" fillId="0" borderId="0" xfId="0"/>
    <xf numFmtId="0" fontId="9" fillId="3" borderId="0" xfId="0" applyFont="1" applyFill="1"/>
    <xf numFmtId="0" fontId="9" fillId="3" borderId="0" xfId="0" applyFont="1" applyFill="1" applyBorder="1"/>
    <xf numFmtId="0" fontId="9" fillId="0" borderId="0" xfId="0" applyFont="1" applyBorder="1"/>
    <xf numFmtId="0" fontId="9" fillId="0" borderId="0" xfId="0" applyFont="1"/>
    <xf numFmtId="0" fontId="9" fillId="4" borderId="0" xfId="0" applyNumberFormat="1" applyFont="1" applyFill="1" applyBorder="1" applyAlignment="1">
      <alignment horizontal="center"/>
    </xf>
    <xf numFmtId="0" fontId="9" fillId="5" borderId="0" xfId="0" applyFont="1" applyFill="1" applyBorder="1"/>
    <xf numFmtId="0" fontId="10" fillId="0" borderId="0" xfId="0" applyFont="1" applyFill="1" applyBorder="1" applyAlignment="1" applyProtection="1">
      <alignment horizontal="left" vertical="center" wrapText="1"/>
      <protection locked="0"/>
    </xf>
    <xf numFmtId="0" fontId="12" fillId="0" borderId="0" xfId="0" applyFont="1" applyFill="1" applyBorder="1"/>
    <xf numFmtId="0" fontId="9" fillId="0" borderId="0" xfId="0" applyFont="1" applyFill="1" applyBorder="1"/>
    <xf numFmtId="0" fontId="10" fillId="0" borderId="0" xfId="0" applyFont="1" applyFill="1" applyBorder="1" applyAlignment="1" applyProtection="1">
      <alignment horizontal="left" vertical="center" wrapText="1" shrinkToFit="1"/>
      <protection locked="0"/>
    </xf>
    <xf numFmtId="0" fontId="17" fillId="0" borderId="0" xfId="0" applyFont="1" applyBorder="1" applyAlignment="1" applyProtection="1">
      <alignment horizontal="left" wrapText="1"/>
      <protection locked="0"/>
    </xf>
    <xf numFmtId="0" fontId="17" fillId="0"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left" vertical="center" wrapText="1" shrinkToFit="1"/>
      <protection locked="0"/>
    </xf>
    <xf numFmtId="0" fontId="9" fillId="0" borderId="0" xfId="1" applyFont="1" applyBorder="1" applyAlignment="1"/>
    <xf numFmtId="0" fontId="9" fillId="0" borderId="0" xfId="1" applyFont="1" applyFill="1" applyBorder="1" applyAlignment="1"/>
    <xf numFmtId="0" fontId="10" fillId="0" borderId="0" xfId="2" applyFont="1" applyFill="1" applyBorder="1" applyAlignment="1" applyProtection="1">
      <alignment horizontal="left" vertical="justify" wrapText="1"/>
    </xf>
    <xf numFmtId="0" fontId="11" fillId="0" borderId="0" xfId="2" applyFont="1" applyBorder="1" applyAlignment="1" applyProtection="1">
      <alignment horizontal="justify" vertical="justify"/>
    </xf>
    <xf numFmtId="0" fontId="20" fillId="0" borderId="0" xfId="0" applyFont="1" applyBorder="1"/>
    <xf numFmtId="0" fontId="21" fillId="0" borderId="0" xfId="0" applyFont="1" applyBorder="1"/>
    <xf numFmtId="0" fontId="27" fillId="0" borderId="14" xfId="0" applyFont="1" applyFill="1" applyBorder="1" applyAlignment="1" applyProtection="1">
      <alignment horizontal="center" vertical="center" wrapText="1"/>
      <protection locked="0"/>
    </xf>
    <xf numFmtId="0" fontId="1" fillId="4" borderId="3" xfId="0" applyFont="1" applyFill="1" applyBorder="1" applyAlignment="1" applyProtection="1">
      <alignment horizontal="center" vertical="center" wrapText="1"/>
    </xf>
    <xf numFmtId="0" fontId="1" fillId="4" borderId="3" xfId="0" applyFont="1" applyFill="1" applyBorder="1" applyAlignment="1" applyProtection="1">
      <alignment horizontal="center" vertical="center"/>
    </xf>
    <xf numFmtId="0" fontId="4" fillId="2" borderId="3" xfId="0" applyFont="1" applyFill="1" applyBorder="1" applyAlignment="1" applyProtection="1">
      <alignment horizontal="center" vertical="center" wrapText="1"/>
    </xf>
    <xf numFmtId="1" fontId="1" fillId="2" borderId="3"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1" fontId="1" fillId="2" borderId="3" xfId="0" applyNumberFormat="1" applyFont="1" applyFill="1" applyBorder="1" applyAlignment="1" applyProtection="1">
      <alignment horizontal="center" vertical="center" wrapText="1"/>
    </xf>
    <xf numFmtId="0" fontId="22" fillId="4" borderId="4" xfId="0" applyFont="1" applyFill="1" applyBorder="1" applyAlignment="1" applyProtection="1">
      <alignment horizontal="center" vertical="center" wrapText="1"/>
    </xf>
    <xf numFmtId="0" fontId="22" fillId="0" borderId="0" xfId="0" applyFont="1" applyAlignment="1" applyProtection="1">
      <alignment horizontal="center" vertical="center" wrapText="1"/>
    </xf>
    <xf numFmtId="0" fontId="22" fillId="4" borderId="5" xfId="0" applyFont="1" applyFill="1" applyBorder="1" applyAlignment="1" applyProtection="1">
      <alignment horizontal="center" vertical="center" wrapText="1"/>
    </xf>
    <xf numFmtId="0" fontId="22" fillId="4" borderId="14" xfId="0" applyFont="1" applyFill="1" applyBorder="1" applyAlignment="1" applyProtection="1">
      <alignment horizontal="center" vertical="center" wrapText="1"/>
    </xf>
    <xf numFmtId="0" fontId="22" fillId="0" borderId="6" xfId="0" applyFont="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0" fontId="22" fillId="0" borderId="14" xfId="0" applyFont="1" applyBorder="1" applyAlignment="1" applyProtection="1">
      <alignment horizontal="center" vertical="center" wrapText="1"/>
      <protection locked="0"/>
    </xf>
    <xf numFmtId="0" fontId="22" fillId="0" borderId="5" xfId="0" applyFont="1" applyBorder="1" applyAlignment="1" applyProtection="1">
      <alignment horizontal="center" vertical="center" wrapText="1"/>
      <protection locked="0"/>
    </xf>
    <xf numFmtId="0" fontId="22" fillId="0" borderId="15" xfId="0" applyFont="1" applyBorder="1" applyAlignment="1" applyProtection="1">
      <alignment horizontal="center" vertical="center" wrapText="1"/>
      <protection locked="0"/>
    </xf>
    <xf numFmtId="0" fontId="22" fillId="0" borderId="16" xfId="0" applyFont="1" applyBorder="1" applyAlignment="1" applyProtection="1">
      <alignment horizontal="center" vertical="center" wrapText="1"/>
      <protection locked="0"/>
    </xf>
    <xf numFmtId="0" fontId="22" fillId="0" borderId="4" xfId="0" applyFont="1" applyBorder="1" applyAlignment="1" applyProtection="1">
      <alignment horizontal="center" vertical="center"/>
      <protection locked="0"/>
    </xf>
    <xf numFmtId="0" fontId="22" fillId="6" borderId="4" xfId="0" applyFont="1" applyFill="1" applyBorder="1" applyAlignment="1" applyProtection="1">
      <alignment horizontal="center" vertical="center"/>
      <protection locked="0"/>
    </xf>
    <xf numFmtId="0" fontId="1" fillId="7" borderId="17" xfId="0" applyFont="1" applyFill="1" applyBorder="1" applyAlignment="1">
      <alignment horizontal="center"/>
    </xf>
    <xf numFmtId="0" fontId="32" fillId="0" borderId="0" xfId="3" applyBorder="1"/>
    <xf numFmtId="0" fontId="18" fillId="0" borderId="0" xfId="0" applyFont="1" applyBorder="1" applyAlignment="1">
      <alignment horizontal="center"/>
    </xf>
    <xf numFmtId="0" fontId="9" fillId="0" borderId="0" xfId="0" applyFont="1" applyBorder="1" applyAlignment="1">
      <alignment horizontal="center"/>
    </xf>
    <xf numFmtId="0" fontId="22" fillId="0" borderId="0" xfId="0" applyFont="1" applyBorder="1"/>
    <xf numFmtId="0" fontId="23" fillId="0" borderId="5" xfId="0" applyFont="1" applyBorder="1" applyAlignment="1" applyProtection="1">
      <alignment horizontal="center" vertical="center" wrapText="1"/>
      <protection locked="0"/>
    </xf>
    <xf numFmtId="0" fontId="22" fillId="6" borderId="6" xfId="0" applyFont="1" applyFill="1" applyBorder="1" applyAlignment="1" applyProtection="1">
      <alignment horizontal="center" vertical="center" wrapText="1"/>
      <protection locked="0"/>
    </xf>
    <xf numFmtId="0" fontId="22" fillId="0" borderId="0" xfId="0" applyFont="1" applyBorder="1" applyAlignment="1" applyProtection="1">
      <alignment horizontal="center" vertical="center" wrapText="1"/>
    </xf>
    <xf numFmtId="0" fontId="9" fillId="0" borderId="0" xfId="1" applyFont="1" applyBorder="1" applyAlignment="1">
      <alignment horizontal="center"/>
    </xf>
    <xf numFmtId="0" fontId="27" fillId="6" borderId="4" xfId="0" applyFont="1" applyFill="1" applyBorder="1" applyAlignment="1" applyProtection="1">
      <alignment horizontal="center" vertical="center" wrapText="1"/>
      <protection locked="0"/>
    </xf>
    <xf numFmtId="0" fontId="22" fillId="0" borderId="0" xfId="0" applyFont="1" applyAlignment="1" applyProtection="1">
      <alignment horizontal="center" vertical="center"/>
    </xf>
    <xf numFmtId="0" fontId="1" fillId="2" borderId="2" xfId="0" applyFont="1" applyFill="1" applyBorder="1" applyAlignment="1" applyProtection="1">
      <alignment horizontal="center" vertical="center"/>
    </xf>
    <xf numFmtId="0" fontId="1" fillId="2" borderId="2" xfId="0" applyFont="1" applyFill="1" applyBorder="1" applyAlignment="1" applyProtection="1">
      <alignment horizontal="center"/>
    </xf>
    <xf numFmtId="0" fontId="4" fillId="6" borderId="12" xfId="0" applyFont="1" applyFill="1" applyBorder="1" applyAlignment="1" applyProtection="1">
      <alignment horizontal="center" vertical="center" wrapText="1"/>
      <protection locked="0"/>
    </xf>
    <xf numFmtId="0" fontId="4" fillId="6" borderId="4" xfId="0" applyFont="1" applyFill="1" applyBorder="1" applyAlignment="1" applyProtection="1">
      <alignment horizontal="center" vertical="center" wrapText="1"/>
      <protection locked="0"/>
    </xf>
    <xf numFmtId="0" fontId="1" fillId="4" borderId="4"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1" fillId="2" borderId="4"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22" fillId="4" borderId="20" xfId="0" applyFont="1" applyFill="1" applyBorder="1" applyAlignment="1" applyProtection="1">
      <alignment horizontal="center" vertical="center" wrapText="1"/>
    </xf>
    <xf numFmtId="0" fontId="22" fillId="6" borderId="0"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0" fillId="0" borderId="4" xfId="0" applyFont="1" applyBorder="1" applyAlignment="1" applyProtection="1">
      <alignment horizontal="center" vertical="center"/>
      <protection locked="0"/>
    </xf>
    <xf numFmtId="1" fontId="0" fillId="0" borderId="4" xfId="0" applyNumberFormat="1" applyFont="1" applyBorder="1" applyAlignment="1" applyProtection="1">
      <alignment horizontal="center" vertical="center"/>
      <protection locked="0"/>
    </xf>
    <xf numFmtId="1" fontId="22" fillId="0" borderId="4" xfId="0" applyNumberFormat="1" applyFont="1" applyBorder="1" applyAlignment="1" applyProtection="1">
      <alignment horizontal="center" vertical="center"/>
      <protection locked="0"/>
    </xf>
    <xf numFmtId="1" fontId="22" fillId="0" borderId="4" xfId="0" applyNumberFormat="1" applyFont="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xf>
    <xf numFmtId="0" fontId="43" fillId="0" borderId="0" xfId="0" applyFont="1"/>
    <xf numFmtId="0" fontId="29" fillId="0" borderId="0" xfId="0" applyFont="1"/>
    <xf numFmtId="0" fontId="1" fillId="4" borderId="18" xfId="0" applyFont="1" applyFill="1" applyBorder="1" applyAlignment="1" applyProtection="1">
      <alignment horizontal="center" vertical="center" wrapText="1"/>
    </xf>
    <xf numFmtId="0" fontId="0" fillId="2" borderId="0" xfId="0" applyFont="1" applyFill="1" applyAlignment="1" applyProtection="1">
      <alignment horizontal="center" vertical="center"/>
    </xf>
    <xf numFmtId="0" fontId="1" fillId="0" borderId="0" xfId="0" applyFont="1" applyAlignment="1" applyProtection="1">
      <alignment horizontal="center" vertical="center"/>
    </xf>
    <xf numFmtId="0" fontId="12" fillId="0" borderId="0" xfId="0" applyFont="1" applyBorder="1" applyAlignment="1" applyProtection="1">
      <alignment vertical="center" wrapText="1"/>
    </xf>
    <xf numFmtId="0" fontId="1" fillId="4" borderId="4"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wrapText="1"/>
      <protection hidden="1"/>
    </xf>
    <xf numFmtId="0" fontId="1" fillId="4" borderId="4" xfId="0" applyFont="1" applyFill="1" applyBorder="1" applyAlignment="1" applyProtection="1">
      <alignment horizontal="center" vertical="center"/>
      <protection hidden="1"/>
    </xf>
    <xf numFmtId="0" fontId="4" fillId="2" borderId="4" xfId="0" applyFont="1" applyFill="1" applyBorder="1" applyAlignment="1" applyProtection="1">
      <alignment horizontal="center" vertical="center" wrapText="1"/>
      <protection hidden="1"/>
    </xf>
    <xf numFmtId="1" fontId="1" fillId="2" borderId="4" xfId="0" applyNumberFormat="1" applyFont="1" applyFill="1" applyBorder="1" applyAlignment="1" applyProtection="1">
      <alignment horizontal="center" vertical="center"/>
      <protection hidden="1"/>
    </xf>
    <xf numFmtId="0" fontId="1" fillId="2" borderId="4" xfId="0" applyFont="1" applyFill="1" applyBorder="1" applyAlignment="1" applyProtection="1">
      <alignment horizontal="center" vertical="center"/>
      <protection hidden="1"/>
    </xf>
    <xf numFmtId="1" fontId="1" fillId="2" borderId="4" xfId="0" applyNumberFormat="1" applyFont="1" applyFill="1" applyBorder="1" applyAlignment="1" applyProtection="1">
      <alignment horizontal="center" vertical="center" wrapText="1"/>
      <protection hidden="1"/>
    </xf>
    <xf numFmtId="0" fontId="1" fillId="2" borderId="2" xfId="0" applyFont="1" applyFill="1" applyBorder="1" applyAlignment="1" applyProtection="1">
      <alignment horizontal="center"/>
      <protection hidden="1"/>
    </xf>
    <xf numFmtId="0" fontId="23" fillId="4" borderId="6" xfId="0" applyFont="1" applyFill="1" applyBorder="1" applyAlignment="1" applyProtection="1">
      <alignment horizontal="center" vertical="center" wrapText="1"/>
      <protection hidden="1"/>
    </xf>
    <xf numFmtId="0" fontId="24" fillId="4" borderId="6" xfId="0" applyFont="1" applyFill="1" applyBorder="1" applyAlignment="1" applyProtection="1">
      <alignment horizontal="center" vertical="center" wrapText="1"/>
      <protection hidden="1"/>
    </xf>
    <xf numFmtId="0" fontId="4" fillId="4" borderId="0" xfId="0" applyFont="1" applyFill="1" applyBorder="1" applyAlignment="1" applyProtection="1">
      <alignment horizontal="center" vertical="center" wrapText="1"/>
      <protection hidden="1"/>
    </xf>
    <xf numFmtId="0" fontId="4" fillId="4" borderId="0" xfId="0" applyFont="1" applyFill="1" applyBorder="1" applyAlignment="1" applyProtection="1">
      <alignment horizontal="center" vertical="center"/>
      <protection hidden="1"/>
    </xf>
    <xf numFmtId="1" fontId="4" fillId="4" borderId="0" xfId="0" applyNumberFormat="1" applyFont="1" applyFill="1" applyBorder="1" applyAlignment="1" applyProtection="1">
      <alignment horizontal="center" vertical="center"/>
      <protection hidden="1"/>
    </xf>
    <xf numFmtId="1" fontId="4" fillId="4" borderId="0" xfId="0" applyNumberFormat="1" applyFont="1" applyFill="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23" fillId="4" borderId="4" xfId="0" applyFont="1" applyFill="1" applyBorder="1" applyAlignment="1" applyProtection="1">
      <alignment horizontal="center" vertical="center" wrapText="1"/>
      <protection hidden="1"/>
    </xf>
    <xf numFmtId="0" fontId="24" fillId="4" borderId="4" xfId="0" applyFont="1" applyFill="1" applyBorder="1" applyAlignment="1" applyProtection="1">
      <alignment horizontal="center" vertical="center" wrapText="1"/>
      <protection hidden="1"/>
    </xf>
    <xf numFmtId="0" fontId="23" fillId="4" borderId="5" xfId="0" applyFont="1" applyFill="1" applyBorder="1" applyAlignment="1" applyProtection="1">
      <alignment horizontal="center" vertical="center" wrapText="1"/>
      <protection hidden="1"/>
    </xf>
    <xf numFmtId="0" fontId="33" fillId="4" borderId="0" xfId="0" applyFont="1" applyFill="1" applyBorder="1" applyAlignment="1" applyProtection="1">
      <alignment horizontal="center" vertical="center" wrapText="1"/>
      <protection hidden="1"/>
    </xf>
    <xf numFmtId="0" fontId="33" fillId="4" borderId="0" xfId="0" applyFont="1" applyFill="1" applyBorder="1" applyAlignment="1" applyProtection="1">
      <alignment horizontal="center" vertical="center"/>
      <protection hidden="1"/>
    </xf>
    <xf numFmtId="1" fontId="33" fillId="4" borderId="0" xfId="0" applyNumberFormat="1" applyFont="1" applyFill="1" applyBorder="1" applyAlignment="1" applyProtection="1">
      <alignment horizontal="center" vertical="center"/>
      <protection hidden="1"/>
    </xf>
    <xf numFmtId="1" fontId="33" fillId="4" borderId="0" xfId="0" applyNumberFormat="1" applyFont="1" applyFill="1" applyBorder="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0" fontId="1" fillId="4" borderId="0" xfId="0" applyFont="1" applyFill="1" applyBorder="1" applyAlignment="1" applyProtection="1">
      <alignment horizontal="center" vertical="center" wrapText="1"/>
      <protection hidden="1"/>
    </xf>
    <xf numFmtId="0" fontId="1" fillId="4" borderId="0" xfId="0" applyFont="1" applyFill="1" applyBorder="1" applyAlignment="1" applyProtection="1">
      <alignment horizontal="center" vertical="center"/>
      <protection hidden="1"/>
    </xf>
    <xf numFmtId="1" fontId="1" fillId="4" borderId="0" xfId="0" applyNumberFormat="1" applyFont="1" applyFill="1" applyBorder="1" applyAlignment="1" applyProtection="1">
      <alignment horizontal="center" vertical="center"/>
      <protection hidden="1"/>
    </xf>
    <xf numFmtId="1" fontId="1" fillId="4" borderId="0" xfId="0" applyNumberFormat="1" applyFont="1" applyFill="1" applyBorder="1" applyAlignment="1" applyProtection="1">
      <alignment horizontal="center" vertical="center" wrapText="1"/>
      <protection hidden="1"/>
    </xf>
    <xf numFmtId="0" fontId="33" fillId="4" borderId="9" xfId="0" applyFont="1" applyFill="1" applyBorder="1" applyAlignment="1" applyProtection="1">
      <alignment horizontal="center" vertical="center" wrapText="1"/>
      <protection hidden="1"/>
    </xf>
    <xf numFmtId="0" fontId="4" fillId="4" borderId="9" xfId="0" applyFont="1" applyFill="1" applyBorder="1" applyAlignment="1" applyProtection="1">
      <alignment horizontal="center" vertical="center" wrapText="1"/>
      <protection hidden="1"/>
    </xf>
    <xf numFmtId="0" fontId="4" fillId="4" borderId="12" xfId="0" applyFont="1" applyFill="1" applyBorder="1" applyAlignment="1" applyProtection="1">
      <alignment horizontal="center" vertical="center" wrapText="1"/>
      <protection hidden="1"/>
    </xf>
    <xf numFmtId="0" fontId="4" fillId="4" borderId="12" xfId="0" applyFont="1" applyFill="1" applyBorder="1" applyAlignment="1" applyProtection="1">
      <alignment horizontal="center" vertical="center"/>
      <protection hidden="1"/>
    </xf>
    <xf numFmtId="0" fontId="23" fillId="8" borderId="4" xfId="0" applyFont="1" applyFill="1" applyBorder="1" applyAlignment="1" applyProtection="1">
      <alignment horizontal="center" vertical="center" wrapText="1"/>
      <protection hidden="1"/>
    </xf>
    <xf numFmtId="0" fontId="23" fillId="8" borderId="5" xfId="0" applyFont="1" applyFill="1" applyBorder="1" applyAlignment="1" applyProtection="1">
      <alignment horizontal="center" vertical="center" wrapText="1"/>
      <protection hidden="1"/>
    </xf>
    <xf numFmtId="0" fontId="24" fillId="8" borderId="4"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center" vertical="center"/>
      <protection hidden="1"/>
    </xf>
    <xf numFmtId="0" fontId="4" fillId="8" borderId="10" xfId="0" applyFont="1" applyFill="1" applyBorder="1" applyAlignment="1" applyProtection="1">
      <alignment horizontal="center" vertical="center" wrapText="1"/>
      <protection hidden="1"/>
    </xf>
    <xf numFmtId="0" fontId="4" fillId="8" borderId="12" xfId="0" applyFont="1" applyFill="1" applyBorder="1" applyAlignment="1" applyProtection="1">
      <alignment horizontal="center" vertical="center" wrapText="1"/>
      <protection hidden="1"/>
    </xf>
    <xf numFmtId="0" fontId="4" fillId="8" borderId="9"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center" vertical="center" wrapText="1"/>
      <protection hidden="1"/>
    </xf>
    <xf numFmtId="0" fontId="4" fillId="8" borderId="10" xfId="0" applyFont="1" applyFill="1" applyBorder="1" applyAlignment="1" applyProtection="1">
      <alignment horizontal="center" vertical="center"/>
      <protection hidden="1"/>
    </xf>
    <xf numFmtId="1" fontId="4" fillId="8" borderId="0" xfId="0" applyNumberFormat="1" applyFont="1" applyFill="1" applyBorder="1" applyAlignment="1" applyProtection="1">
      <alignment horizontal="center" vertical="center"/>
      <protection hidden="1"/>
    </xf>
    <xf numFmtId="1" fontId="4" fillId="8" borderId="0" xfId="0" applyNumberFormat="1" applyFont="1" applyFill="1" applyBorder="1" applyAlignment="1" applyProtection="1">
      <alignment horizontal="center" vertical="center" wrapText="1"/>
      <protection hidden="1"/>
    </xf>
    <xf numFmtId="0" fontId="4" fillId="8" borderId="11" xfId="0" applyFont="1" applyFill="1" applyBorder="1" applyAlignment="1" applyProtection="1">
      <alignment horizontal="center" vertical="center" wrapText="1"/>
      <protection hidden="1"/>
    </xf>
    <xf numFmtId="0" fontId="4" fillId="8" borderId="13" xfId="0" applyFont="1" applyFill="1" applyBorder="1" applyAlignment="1" applyProtection="1">
      <alignment horizontal="center" vertical="center"/>
      <protection hidden="1"/>
    </xf>
    <xf numFmtId="1" fontId="4" fillId="8" borderId="12" xfId="0" applyNumberFormat="1" applyFont="1" applyFill="1" applyBorder="1" applyAlignment="1" applyProtection="1">
      <alignment horizontal="center" vertical="center"/>
      <protection hidden="1"/>
    </xf>
    <xf numFmtId="0" fontId="4" fillId="8" borderId="12" xfId="0" applyFont="1" applyFill="1" applyBorder="1" applyAlignment="1" applyProtection="1">
      <alignment horizontal="center" vertical="center"/>
      <protection hidden="1"/>
    </xf>
    <xf numFmtId="1" fontId="4" fillId="8" borderId="12" xfId="0" applyNumberFormat="1" applyFont="1" applyFill="1" applyBorder="1" applyAlignment="1" applyProtection="1">
      <alignment horizontal="center" vertical="center" wrapText="1"/>
      <protection hidden="1"/>
    </xf>
    <xf numFmtId="0" fontId="4" fillId="8" borderId="13" xfId="0" applyFont="1" applyFill="1" applyBorder="1" applyAlignment="1" applyProtection="1">
      <alignment horizontal="center" vertical="center" wrapText="1"/>
      <protection hidden="1"/>
    </xf>
    <xf numFmtId="0" fontId="22" fillId="8" borderId="4" xfId="0" applyFont="1" applyFill="1" applyBorder="1" applyAlignment="1" applyProtection="1">
      <alignment horizontal="center" vertical="center" wrapText="1"/>
      <protection hidden="1"/>
    </xf>
    <xf numFmtId="0" fontId="28" fillId="8" borderId="4" xfId="0" applyFont="1" applyFill="1" applyBorder="1" applyAlignment="1" applyProtection="1">
      <alignment horizontal="center" vertical="center"/>
      <protection hidden="1"/>
    </xf>
    <xf numFmtId="0" fontId="28" fillId="8" borderId="4" xfId="0" applyFont="1" applyFill="1" applyBorder="1" applyAlignment="1" applyProtection="1">
      <alignment horizontal="center" vertical="center" wrapText="1"/>
      <protection hidden="1"/>
    </xf>
    <xf numFmtId="0" fontId="22" fillId="8" borderId="0" xfId="0" applyFont="1" applyFill="1" applyBorder="1" applyAlignment="1" applyProtection="1">
      <alignment horizontal="center" vertical="center"/>
      <protection hidden="1"/>
    </xf>
    <xf numFmtId="0" fontId="23" fillId="8" borderId="10" xfId="0" applyFont="1" applyFill="1" applyBorder="1" applyAlignment="1" applyProtection="1">
      <alignment horizontal="center" vertical="center" wrapText="1"/>
      <protection hidden="1"/>
    </xf>
    <xf numFmtId="0" fontId="22" fillId="8" borderId="16" xfId="0" applyFont="1" applyFill="1" applyBorder="1" applyAlignment="1" applyProtection="1">
      <alignment horizontal="center" vertical="center" wrapText="1"/>
      <protection hidden="1"/>
    </xf>
    <xf numFmtId="0" fontId="22" fillId="8" borderId="6" xfId="0" applyFont="1" applyFill="1" applyBorder="1" applyAlignment="1" applyProtection="1">
      <alignment horizontal="center" vertical="center" wrapText="1"/>
      <protection hidden="1"/>
    </xf>
    <xf numFmtId="0" fontId="22" fillId="8" borderId="9" xfId="0" applyFont="1" applyFill="1" applyBorder="1" applyAlignment="1" applyProtection="1">
      <alignment horizontal="center" vertical="center" wrapText="1"/>
      <protection hidden="1"/>
    </xf>
    <xf numFmtId="0" fontId="22" fillId="8" borderId="0" xfId="0" applyFont="1" applyFill="1" applyBorder="1" applyAlignment="1" applyProtection="1">
      <alignment horizontal="center" vertical="center" wrapText="1"/>
      <protection hidden="1"/>
    </xf>
    <xf numFmtId="0" fontId="22" fillId="8" borderId="10" xfId="0" applyFont="1" applyFill="1" applyBorder="1" applyAlignment="1" applyProtection="1">
      <alignment horizontal="center" vertical="center" wrapText="1"/>
      <protection hidden="1"/>
    </xf>
    <xf numFmtId="3" fontId="10" fillId="8" borderId="6" xfId="0" applyNumberFormat="1" applyFont="1" applyFill="1" applyBorder="1" applyAlignment="1" applyProtection="1">
      <alignment horizontal="center" vertical="center" wrapText="1"/>
      <protection hidden="1"/>
    </xf>
    <xf numFmtId="0" fontId="9" fillId="8" borderId="6" xfId="0" applyFont="1" applyFill="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22" fillId="8" borderId="15" xfId="0" applyFont="1" applyFill="1" applyBorder="1" applyAlignment="1" applyProtection="1">
      <alignment horizontal="center" vertical="center" wrapText="1"/>
      <protection hidden="1"/>
    </xf>
    <xf numFmtId="0" fontId="22" fillId="8" borderId="11" xfId="0" applyFont="1" applyFill="1" applyBorder="1" applyAlignment="1" applyProtection="1">
      <alignment horizontal="center" vertical="center" wrapText="1"/>
      <protection hidden="1"/>
    </xf>
    <xf numFmtId="3" fontId="10" fillId="8" borderId="4" xfId="0" applyNumberFormat="1" applyFont="1" applyFill="1" applyBorder="1" applyAlignment="1" applyProtection="1">
      <alignment horizontal="center" vertical="center" wrapText="1"/>
      <protection hidden="1"/>
    </xf>
    <xf numFmtId="0" fontId="9" fillId="8" borderId="4" xfId="0" applyFont="1" applyFill="1" applyBorder="1" applyAlignment="1" applyProtection="1">
      <alignment horizontal="center" vertical="center" wrapText="1"/>
      <protection hidden="1"/>
    </xf>
    <xf numFmtId="0" fontId="9" fillId="0" borderId="0" xfId="0" applyFont="1" applyBorder="1" applyAlignment="1" applyProtection="1">
      <alignment horizontal="center"/>
      <protection hidden="1"/>
    </xf>
    <xf numFmtId="0" fontId="9" fillId="0" borderId="0" xfId="0" applyFont="1" applyFill="1" applyBorder="1" applyAlignment="1" applyProtection="1">
      <alignment horizontal="center"/>
      <protection hidden="1"/>
    </xf>
    <xf numFmtId="0" fontId="24" fillId="8" borderId="4" xfId="0" applyFont="1" applyFill="1" applyBorder="1" applyAlignment="1" applyProtection="1">
      <alignment horizontal="center" vertical="center"/>
      <protection hidden="1"/>
    </xf>
    <xf numFmtId="0" fontId="28" fillId="8" borderId="0" xfId="0" applyFont="1" applyFill="1" applyBorder="1" applyAlignment="1" applyProtection="1">
      <alignment horizontal="center" vertical="center" wrapText="1"/>
      <protection hidden="1"/>
    </xf>
    <xf numFmtId="0" fontId="22" fillId="8" borderId="10" xfId="0" applyFont="1" applyFill="1" applyBorder="1" applyAlignment="1" applyProtection="1">
      <alignment horizontal="center" vertical="center"/>
      <protection hidden="1"/>
    </xf>
    <xf numFmtId="0" fontId="22" fillId="4" borderId="4" xfId="0" applyFont="1" applyFill="1" applyBorder="1" applyAlignment="1" applyProtection="1">
      <alignment horizontal="center" vertical="center" wrapText="1"/>
      <protection hidden="1"/>
    </xf>
    <xf numFmtId="0" fontId="22" fillId="4" borderId="5" xfId="0" applyFont="1" applyFill="1" applyBorder="1" applyAlignment="1" applyProtection="1">
      <alignment horizontal="center" wrapText="1"/>
      <protection hidden="1"/>
    </xf>
    <xf numFmtId="0" fontId="28" fillId="4" borderId="4" xfId="0" applyFont="1" applyFill="1" applyBorder="1" applyAlignment="1" applyProtection="1">
      <alignment horizontal="center" vertical="center"/>
      <protection hidden="1"/>
    </xf>
    <xf numFmtId="0" fontId="22" fillId="4" borderId="0" xfId="0" applyFont="1" applyFill="1" applyBorder="1" applyAlignment="1" applyProtection="1">
      <alignment horizontal="center" vertical="center"/>
      <protection hidden="1"/>
    </xf>
    <xf numFmtId="0" fontId="22" fillId="4" borderId="10" xfId="0" applyFont="1" applyFill="1" applyBorder="1" applyAlignment="1" applyProtection="1">
      <alignment horizontal="center" vertical="center" wrapText="1"/>
      <protection hidden="1"/>
    </xf>
    <xf numFmtId="0" fontId="22" fillId="4" borderId="15" xfId="0" applyFont="1" applyFill="1" applyBorder="1" applyAlignment="1" applyProtection="1">
      <alignment horizontal="center" vertical="center" wrapText="1"/>
      <protection hidden="1"/>
    </xf>
    <xf numFmtId="0" fontId="22" fillId="4" borderId="6" xfId="0" applyFont="1" applyFill="1" applyBorder="1" applyAlignment="1" applyProtection="1">
      <alignment horizontal="center" vertical="center" wrapText="1"/>
      <protection hidden="1"/>
    </xf>
    <xf numFmtId="3" fontId="10" fillId="4" borderId="4" xfId="0" applyNumberFormat="1" applyFont="1" applyFill="1" applyBorder="1" applyAlignment="1" applyProtection="1">
      <alignment horizontal="center" vertical="center" wrapText="1"/>
      <protection hidden="1"/>
    </xf>
    <xf numFmtId="0" fontId="9" fillId="4" borderId="4" xfId="0" applyFont="1" applyFill="1" applyBorder="1" applyAlignment="1" applyProtection="1">
      <alignment horizontal="center" vertical="center"/>
      <protection hidden="1"/>
    </xf>
    <xf numFmtId="0" fontId="9" fillId="4" borderId="4" xfId="0" applyFont="1" applyFill="1" applyBorder="1" applyAlignment="1" applyProtection="1">
      <alignment horizontal="center" vertical="center" wrapText="1"/>
      <protection hidden="1"/>
    </xf>
    <xf numFmtId="0" fontId="9" fillId="6" borderId="0" xfId="0" applyFont="1" applyFill="1" applyBorder="1" applyAlignment="1" applyProtection="1">
      <alignment horizontal="center" vertical="center" wrapText="1"/>
      <protection hidden="1"/>
    </xf>
    <xf numFmtId="0" fontId="27" fillId="4" borderId="10" xfId="0" applyFont="1" applyFill="1" applyBorder="1" applyAlignment="1" applyProtection="1">
      <alignment horizontal="center" vertical="center" wrapText="1"/>
      <protection hidden="1"/>
    </xf>
    <xf numFmtId="0" fontId="22" fillId="4" borderId="5" xfId="0" applyFont="1" applyFill="1" applyBorder="1" applyAlignment="1" applyProtection="1">
      <alignment horizontal="center" vertical="center" wrapText="1"/>
      <protection hidden="1"/>
    </xf>
    <xf numFmtId="0" fontId="22" fillId="4" borderId="14" xfId="0" applyFont="1" applyFill="1" applyBorder="1" applyAlignment="1" applyProtection="1">
      <alignment horizontal="center" vertical="center" wrapText="1"/>
      <protection hidden="1"/>
    </xf>
    <xf numFmtId="0" fontId="22" fillId="4" borderId="16" xfId="0" applyFont="1" applyFill="1" applyBorder="1" applyAlignment="1" applyProtection="1">
      <alignment horizontal="center" vertical="center" wrapText="1"/>
      <protection hidden="1"/>
    </xf>
    <xf numFmtId="0" fontId="22" fillId="4" borderId="7" xfId="0" applyFont="1" applyFill="1" applyBorder="1" applyAlignment="1" applyProtection="1">
      <alignment horizontal="center" vertical="center" wrapText="1"/>
      <protection hidden="1"/>
    </xf>
    <xf numFmtId="0" fontId="22" fillId="4" borderId="8" xfId="0" applyFont="1" applyFill="1" applyBorder="1" applyAlignment="1" applyProtection="1">
      <alignment horizontal="center" vertical="center" wrapText="1"/>
      <protection hidden="1"/>
    </xf>
    <xf numFmtId="0" fontId="22" fillId="4" borderId="9" xfId="0" applyFont="1" applyFill="1" applyBorder="1" applyAlignment="1" applyProtection="1">
      <alignment horizontal="center" vertical="center" wrapText="1"/>
      <protection hidden="1"/>
    </xf>
    <xf numFmtId="0" fontId="22" fillId="4" borderId="10" xfId="0" applyFont="1" applyFill="1" applyBorder="1" applyAlignment="1" applyProtection="1">
      <alignment horizontal="center" vertical="center"/>
      <protection hidden="1"/>
    </xf>
    <xf numFmtId="0" fontId="27" fillId="4" borderId="8" xfId="0" applyFont="1" applyFill="1" applyBorder="1" applyAlignment="1" applyProtection="1">
      <alignment horizontal="center" vertical="center" wrapText="1"/>
      <protection hidden="1"/>
    </xf>
    <xf numFmtId="0" fontId="22" fillId="4" borderId="7" xfId="0" applyFont="1" applyFill="1" applyBorder="1" applyAlignment="1" applyProtection="1">
      <alignment vertical="center" wrapText="1"/>
      <protection hidden="1"/>
    </xf>
    <xf numFmtId="0" fontId="22" fillId="4" borderId="0" xfId="0" applyFont="1" applyFill="1" applyBorder="1" applyAlignment="1" applyProtection="1">
      <alignment vertical="center" wrapText="1"/>
      <protection hidden="1"/>
    </xf>
    <xf numFmtId="0" fontId="22" fillId="4" borderId="10" xfId="0" applyFont="1" applyFill="1" applyBorder="1" applyAlignment="1" applyProtection="1">
      <alignment vertical="center" wrapText="1"/>
      <protection hidden="1"/>
    </xf>
    <xf numFmtId="0" fontId="22" fillId="4" borderId="11" xfId="0" applyFont="1" applyFill="1" applyBorder="1" applyAlignment="1" applyProtection="1">
      <alignment vertical="center" wrapText="1"/>
      <protection hidden="1"/>
    </xf>
    <xf numFmtId="0" fontId="22" fillId="4" borderId="12" xfId="0" applyFont="1" applyFill="1" applyBorder="1" applyAlignment="1" applyProtection="1">
      <alignment horizontal="center" vertical="center"/>
      <protection hidden="1"/>
    </xf>
    <xf numFmtId="0" fontId="28" fillId="4" borderId="19" xfId="0" applyFont="1" applyFill="1" applyBorder="1" applyAlignment="1" applyProtection="1">
      <alignment horizontal="center" vertical="center" wrapText="1"/>
      <protection hidden="1"/>
    </xf>
    <xf numFmtId="0" fontId="28" fillId="4" borderId="0" xfId="0" applyFont="1" applyFill="1" applyBorder="1" applyAlignment="1" applyProtection="1">
      <alignment horizontal="center" vertical="center" wrapText="1"/>
      <protection hidden="1"/>
    </xf>
    <xf numFmtId="0" fontId="28" fillId="4" borderId="11" xfId="0" applyFont="1" applyFill="1" applyBorder="1" applyAlignment="1" applyProtection="1">
      <alignment horizontal="center" vertical="center" wrapText="1"/>
      <protection hidden="1"/>
    </xf>
    <xf numFmtId="0" fontId="28" fillId="4" borderId="12" xfId="0" applyFont="1" applyFill="1" applyBorder="1" applyAlignment="1" applyProtection="1">
      <alignment horizontal="center" vertical="center" wrapText="1"/>
      <protection hidden="1"/>
    </xf>
    <xf numFmtId="0" fontId="22" fillId="4" borderId="13" xfId="0" applyFont="1" applyFill="1" applyBorder="1" applyAlignment="1" applyProtection="1">
      <alignment horizontal="center" vertical="center"/>
      <protection hidden="1"/>
    </xf>
    <xf numFmtId="0" fontId="22" fillId="0" borderId="0" xfId="0" applyFont="1" applyFill="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3" fontId="22" fillId="0" borderId="4" xfId="0" applyNumberFormat="1" applyFont="1" applyBorder="1" applyAlignment="1" applyProtection="1">
      <alignment horizontal="center" vertical="center" wrapText="1"/>
      <protection locked="0"/>
    </xf>
    <xf numFmtId="3" fontId="22" fillId="6" borderId="4" xfId="0" applyNumberFormat="1" applyFont="1" applyFill="1" applyBorder="1" applyAlignment="1" applyProtection="1">
      <alignment horizontal="center" vertical="center" wrapText="1"/>
      <protection locked="0"/>
    </xf>
    <xf numFmtId="3" fontId="22" fillId="6" borderId="14" xfId="0" applyNumberFormat="1" applyFont="1" applyFill="1" applyBorder="1" applyAlignment="1" applyProtection="1">
      <alignment horizontal="center" vertical="center" wrapText="1"/>
      <protection locked="0"/>
    </xf>
    <xf numFmtId="0" fontId="22" fillId="6" borderId="16" xfId="0" applyFont="1" applyFill="1" applyBorder="1" applyAlignment="1" applyProtection="1">
      <alignment vertical="center" wrapText="1"/>
      <protection hidden="1"/>
    </xf>
    <xf numFmtId="0" fontId="22" fillId="6" borderId="6" xfId="0" applyFont="1" applyFill="1" applyBorder="1" applyAlignment="1" applyProtection="1">
      <alignment vertical="center" wrapText="1"/>
      <protection hidden="1"/>
    </xf>
    <xf numFmtId="0" fontId="22" fillId="4" borderId="16" xfId="0" applyFont="1" applyFill="1" applyBorder="1" applyAlignment="1" applyProtection="1">
      <alignment vertical="center" wrapText="1"/>
      <protection hidden="1"/>
    </xf>
    <xf numFmtId="0" fontId="28" fillId="4" borderId="21" xfId="0" applyFont="1" applyFill="1" applyBorder="1" applyAlignment="1" applyProtection="1">
      <alignment vertical="center" wrapText="1"/>
      <protection hidden="1"/>
    </xf>
    <xf numFmtId="0" fontId="22" fillId="4" borderId="6" xfId="0" applyFont="1" applyFill="1" applyBorder="1" applyAlignment="1" applyProtection="1">
      <alignment vertical="center" wrapText="1"/>
      <protection hidden="1"/>
    </xf>
    <xf numFmtId="0" fontId="22" fillId="4" borderId="15" xfId="0" applyFont="1" applyFill="1" applyBorder="1" applyAlignment="1" applyProtection="1">
      <alignment vertical="center" wrapText="1"/>
      <protection hidden="1"/>
    </xf>
    <xf numFmtId="0" fontId="22" fillId="4" borderId="4" xfId="0" applyFont="1" applyFill="1" applyBorder="1" applyAlignment="1" applyProtection="1">
      <alignment vertical="center" wrapText="1"/>
      <protection hidden="1"/>
    </xf>
    <xf numFmtId="0" fontId="23" fillId="4" borderId="5" xfId="0" applyFont="1" applyFill="1" applyBorder="1" applyAlignment="1" applyProtection="1">
      <alignment horizontal="center" wrapText="1"/>
      <protection hidden="1"/>
    </xf>
    <xf numFmtId="0" fontId="23" fillId="0" borderId="4" xfId="0" applyFont="1" applyBorder="1" applyAlignment="1" applyProtection="1">
      <alignment horizontal="center" vertical="center" wrapText="1"/>
      <protection locked="0"/>
    </xf>
    <xf numFmtId="0" fontId="23" fillId="6" borderId="4" xfId="0" applyFont="1" applyFill="1" applyBorder="1" applyAlignment="1" applyProtection="1">
      <alignment horizontal="center" vertical="center" wrapText="1"/>
      <protection locked="0"/>
    </xf>
    <xf numFmtId="0" fontId="23" fillId="6" borderId="4" xfId="0" applyFont="1" applyFill="1" applyBorder="1" applyAlignment="1" applyProtection="1">
      <alignment horizontal="center" vertical="center" wrapText="1"/>
      <protection hidden="1"/>
    </xf>
    <xf numFmtId="0" fontId="23" fillId="8" borderId="12"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xf>
    <xf numFmtId="1" fontId="4" fillId="2" borderId="4" xfId="0" applyNumberFormat="1" applyFont="1" applyFill="1" applyBorder="1" applyAlignment="1" applyProtection="1">
      <alignment horizontal="center" vertical="center" wrapText="1"/>
    </xf>
    <xf numFmtId="0" fontId="1" fillId="4" borderId="18" xfId="0" applyFont="1" applyFill="1" applyBorder="1" applyAlignment="1" applyProtection="1">
      <alignment horizontal="center" vertical="center"/>
      <protection hidden="1"/>
    </xf>
    <xf numFmtId="0" fontId="1" fillId="4" borderId="18" xfId="0" applyFont="1" applyFill="1" applyBorder="1" applyAlignment="1" applyProtection="1">
      <alignment horizontal="center" vertical="center" wrapText="1"/>
      <protection hidden="1"/>
    </xf>
    <xf numFmtId="0" fontId="1" fillId="6" borderId="18" xfId="0" applyFont="1" applyFill="1" applyBorder="1" applyAlignment="1" applyProtection="1">
      <alignment horizontal="center" vertical="center"/>
      <protection locked="0" hidden="1"/>
    </xf>
    <xf numFmtId="14" fontId="0" fillId="0" borderId="18" xfId="0" applyNumberFormat="1" applyFont="1" applyBorder="1" applyAlignment="1" applyProtection="1">
      <alignment horizontal="center" vertical="center"/>
      <protection locked="0" hidden="1"/>
    </xf>
    <xf numFmtId="0" fontId="22" fillId="4" borderId="20" xfId="0" applyFont="1" applyFill="1" applyBorder="1" applyAlignment="1" applyProtection="1">
      <alignment horizontal="center" vertical="center" wrapText="1"/>
      <protection hidden="1"/>
    </xf>
    <xf numFmtId="0" fontId="23" fillId="4" borderId="20" xfId="0" applyFont="1" applyFill="1" applyBorder="1" applyAlignment="1" applyProtection="1">
      <alignment horizontal="center" vertical="center" wrapText="1"/>
      <protection hidden="1"/>
    </xf>
    <xf numFmtId="0" fontId="22" fillId="4" borderId="4" xfId="0" applyFont="1" applyFill="1" applyBorder="1" applyAlignment="1" applyProtection="1">
      <alignment horizontal="center" vertical="center"/>
      <protection hidden="1"/>
    </xf>
    <xf numFmtId="3" fontId="23" fillId="4" borderId="4" xfId="0" applyNumberFormat="1"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protection hidden="1"/>
    </xf>
    <xf numFmtId="1" fontId="0" fillId="4" borderId="4" xfId="0" applyNumberFormat="1" applyFont="1" applyFill="1" applyBorder="1" applyAlignment="1" applyProtection="1">
      <alignment horizontal="center" vertical="center"/>
      <protection hidden="1"/>
    </xf>
    <xf numFmtId="1" fontId="22" fillId="4" borderId="4" xfId="0" applyNumberFormat="1" applyFont="1" applyFill="1" applyBorder="1" applyAlignment="1" applyProtection="1">
      <alignment horizontal="center" vertical="center"/>
      <protection hidden="1"/>
    </xf>
    <xf numFmtId="1" fontId="22" fillId="4" borderId="4" xfId="0" applyNumberFormat="1" applyFont="1" applyFill="1" applyBorder="1" applyAlignment="1" applyProtection="1">
      <alignment horizontal="center" vertical="center" wrapText="1"/>
      <protection hidden="1"/>
    </xf>
    <xf numFmtId="0" fontId="0" fillId="0" borderId="4" xfId="0" applyFont="1" applyBorder="1" applyAlignment="1" applyProtection="1">
      <alignment horizontal="center" vertical="center" wrapText="1"/>
      <protection hidden="1"/>
    </xf>
    <xf numFmtId="0" fontId="0" fillId="0" borderId="5"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2" borderId="0" xfId="0" applyFont="1" applyFill="1" applyAlignment="1" applyProtection="1">
      <alignment horizontal="center"/>
      <protection hidden="1"/>
    </xf>
    <xf numFmtId="0" fontId="0" fillId="0" borderId="0" xfId="0" applyFont="1" applyAlignment="1" applyProtection="1">
      <alignment horizontal="center"/>
      <protection hidden="1"/>
    </xf>
    <xf numFmtId="0" fontId="23" fillId="4" borderId="11" xfId="0" applyFont="1" applyFill="1" applyBorder="1" applyAlignment="1" applyProtection="1">
      <alignment horizontal="center" vertical="center" wrapText="1"/>
      <protection hidden="1"/>
    </xf>
    <xf numFmtId="0" fontId="0" fillId="0" borderId="0" xfId="0" applyFont="1" applyProtection="1">
      <protection hidden="1"/>
    </xf>
    <xf numFmtId="0" fontId="47" fillId="0" borderId="0" xfId="0" applyFont="1" applyAlignment="1" applyProtection="1">
      <alignment horizontal="center" vertical="center"/>
      <protection hidden="1"/>
    </xf>
    <xf numFmtId="0" fontId="0" fillId="0" borderId="0" xfId="0" applyFont="1" applyFill="1" applyAlignment="1" applyProtection="1">
      <alignment horizontal="center" vertical="center" wrapText="1"/>
      <protection hidden="1"/>
    </xf>
    <xf numFmtId="0" fontId="0" fillId="0" borderId="0" xfId="0" applyFont="1" applyAlignment="1" applyProtection="1">
      <alignment horizontal="right"/>
      <protection hidden="1"/>
    </xf>
    <xf numFmtId="0" fontId="0" fillId="0" borderId="0" xfId="0" applyFont="1" applyBorder="1" applyAlignment="1" applyProtection="1">
      <alignment horizontal="center" vertical="center" wrapText="1"/>
    </xf>
    <xf numFmtId="0" fontId="48" fillId="4" borderId="5" xfId="1" applyFont="1" applyFill="1" applyBorder="1" applyAlignment="1" applyProtection="1">
      <alignment horizontal="center" vertical="center" wrapText="1"/>
      <protection hidden="1"/>
    </xf>
    <xf numFmtId="0" fontId="47" fillId="0" borderId="0" xfId="0" applyFont="1" applyAlignment="1" applyProtection="1">
      <alignment horizontal="center" vertical="center"/>
    </xf>
    <xf numFmtId="0" fontId="0" fillId="0" borderId="0" xfId="0" applyFont="1" applyAlignment="1" applyProtection="1">
      <alignment vertical="center"/>
    </xf>
    <xf numFmtId="0" fontId="48" fillId="4" borderId="4" xfId="1" applyFont="1" applyFill="1" applyBorder="1" applyAlignment="1" applyProtection="1">
      <alignment horizontal="center" vertical="center" wrapText="1"/>
      <protection hidden="1"/>
    </xf>
    <xf numFmtId="0" fontId="0" fillId="6" borderId="0" xfId="0" applyFont="1" applyFill="1" applyBorder="1" applyAlignment="1" applyProtection="1">
      <alignment horizontal="center" vertical="center" wrapText="1"/>
    </xf>
    <xf numFmtId="0" fontId="0" fillId="0" borderId="0" xfId="0" applyFont="1" applyAlignment="1" applyProtection="1">
      <alignment horizontal="right" vertical="center"/>
    </xf>
    <xf numFmtId="0" fontId="0" fillId="0" borderId="0" xfId="0" applyFont="1" applyAlignment="1" applyProtection="1">
      <alignment horizontal="center" vertical="center" wrapText="1"/>
    </xf>
    <xf numFmtId="0" fontId="0" fillId="2" borderId="0" xfId="0" applyFont="1" applyFill="1" applyAlignment="1" applyProtection="1">
      <alignment horizontal="center"/>
    </xf>
    <xf numFmtId="0" fontId="0" fillId="0" borderId="0" xfId="0" applyFont="1" applyAlignment="1" applyProtection="1">
      <alignment horizontal="center"/>
    </xf>
    <xf numFmtId="0" fontId="47" fillId="0" borderId="0" xfId="0" applyFont="1" applyAlignment="1" applyProtection="1">
      <alignment horizontal="center"/>
    </xf>
    <xf numFmtId="0" fontId="0" fillId="0" borderId="0" xfId="0" applyFont="1" applyProtection="1"/>
    <xf numFmtId="0" fontId="0" fillId="0" borderId="0" xfId="0" applyFont="1" applyAlignment="1" applyProtection="1">
      <alignment horizontal="right"/>
    </xf>
    <xf numFmtId="0" fontId="47" fillId="0" borderId="0" xfId="0" applyFont="1" applyProtection="1"/>
    <xf numFmtId="0" fontId="0" fillId="6" borderId="0" xfId="0" applyFont="1" applyFill="1" applyAlignment="1" applyProtection="1">
      <alignment horizontal="center" vertical="center" wrapText="1"/>
    </xf>
    <xf numFmtId="0" fontId="0" fillId="8" borderId="4" xfId="0" applyFont="1" applyFill="1" applyBorder="1" applyAlignment="1" applyProtection="1">
      <alignment horizontal="center" vertical="center"/>
      <protection hidden="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29" fillId="0" borderId="14" xfId="0" applyNumberFormat="1" applyFont="1" applyFill="1" applyBorder="1" applyAlignment="1" applyProtection="1">
      <alignment horizontal="center" vertical="center"/>
      <protection locked="0"/>
    </xf>
    <xf numFmtId="0" fontId="33" fillId="0" borderId="14" xfId="0" applyNumberFormat="1" applyFont="1" applyFill="1" applyBorder="1" applyAlignment="1" applyProtection="1">
      <alignment horizontal="center" vertical="center"/>
      <protection locked="0"/>
    </xf>
    <xf numFmtId="0" fontId="4" fillId="2" borderId="10" xfId="0" applyFont="1" applyFill="1" applyBorder="1" applyAlignment="1" applyProtection="1">
      <alignment horizontal="center" vertical="center" wrapText="1"/>
      <protection hidden="1"/>
    </xf>
    <xf numFmtId="0" fontId="28" fillId="4" borderId="4" xfId="0" applyFont="1" applyFill="1" applyBorder="1" applyAlignment="1" applyProtection="1">
      <alignment horizontal="center" vertical="center" wrapText="1"/>
    </xf>
    <xf numFmtId="0" fontId="1" fillId="6" borderId="18" xfId="0" applyFont="1" applyFill="1" applyBorder="1" applyAlignment="1" applyProtection="1">
      <alignment horizontal="center" vertical="center"/>
      <protection hidden="1"/>
    </xf>
    <xf numFmtId="0" fontId="23" fillId="8" borderId="14" xfId="0" applyFont="1" applyFill="1" applyBorder="1" applyAlignment="1" applyProtection="1">
      <alignment horizontal="center" vertical="center" wrapText="1"/>
      <protection hidden="1"/>
    </xf>
    <xf numFmtId="0" fontId="4" fillId="4" borderId="3"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1" fontId="1" fillId="2" borderId="3" xfId="0" applyNumberFormat="1" applyFont="1" applyFill="1" applyBorder="1" applyAlignment="1" applyProtection="1">
      <alignment horizontal="center" vertical="center" wrapText="1"/>
      <protection hidden="1"/>
    </xf>
    <xf numFmtId="0" fontId="28" fillId="4" borderId="4"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protection hidden="1"/>
    </xf>
    <xf numFmtId="1" fontId="4" fillId="2" borderId="4" xfId="0" applyNumberFormat="1"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 vertical="center"/>
      <protection hidden="1"/>
    </xf>
  </cellXfs>
  <cellStyles count="4">
    <cellStyle name="Hiperlink" xfId="3" builtinId="8"/>
    <cellStyle name="Normal" xfId="0" builtinId="0"/>
    <cellStyle name="Normal 2" xfId="1"/>
    <cellStyle name="Normal 2 2" xfId="2"/>
  </cellStyles>
  <dxfs count="96">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color rgb="FF9C0006"/>
      </font>
    </dxf>
    <dxf>
      <font>
        <b/>
        <i val="0"/>
      </font>
      <fill>
        <patternFill>
          <bgColor theme="4" tint="0.39994506668294322"/>
        </patternFill>
      </fill>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strike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color rgb="FF9C0006"/>
      </font>
      <fill>
        <patternFill>
          <bgColor rgb="FFFFC7CE"/>
        </patternFill>
      </fill>
    </dxf>
    <dxf>
      <font>
        <color rgb="FFFF0000"/>
      </font>
      <fill>
        <patternFill>
          <bgColor theme="9" tint="0.59996337778862885"/>
        </patternFill>
      </fill>
    </dxf>
    <dxf>
      <font>
        <strike val="0"/>
        <color auto="1"/>
      </font>
      <fill>
        <patternFill>
          <bgColor theme="9" tint="0.59996337778862885"/>
        </patternFill>
      </fill>
    </dxf>
    <dxf>
      <font>
        <color auto="1"/>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ill>
        <patternFill>
          <bgColor theme="8" tint="0.39994506668294322"/>
        </patternFill>
      </fill>
    </dxf>
    <dxf>
      <font>
        <b/>
        <i val="0"/>
      </font>
      <fill>
        <patternFill>
          <bgColor theme="9" tint="0.59996337778862885"/>
        </patternFill>
      </fill>
    </dxf>
    <dxf>
      <font>
        <b/>
        <i val="0"/>
      </font>
      <fill>
        <patternFill>
          <bgColor theme="4" tint="0.59996337778862885"/>
        </patternFill>
      </fill>
    </dxf>
    <dxf>
      <font>
        <color theme="1"/>
      </font>
      <fill>
        <patternFill>
          <bgColor theme="8" tint="0.79998168889431442"/>
        </patternFill>
      </fill>
    </dxf>
    <dxf>
      <font>
        <color theme="1"/>
      </font>
      <fill>
        <patternFill>
          <bgColor theme="9" tint="0.79998168889431442"/>
        </patternFill>
      </fill>
    </dxf>
    <dxf>
      <font>
        <color theme="1"/>
      </font>
      <fill>
        <patternFill>
          <bgColor theme="8" tint="0.79998168889431442"/>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9DBF5"/>
      <color rgb="FFEBDEF6"/>
      <color rgb="FFE2CFF1"/>
      <color rgb="FFFFC1C1"/>
      <color rgb="FFFFE5E5"/>
      <color rgb="FFF7FE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575930</xdr:colOff>
      <xdr:row>9</xdr:row>
      <xdr:rowOff>88603</xdr:rowOff>
    </xdr:from>
    <xdr:to>
      <xdr:col>34</xdr:col>
      <xdr:colOff>254738</xdr:colOff>
      <xdr:row>56</xdr:row>
      <xdr:rowOff>132907</xdr:rowOff>
    </xdr:to>
    <xdr:sp macro="" textlink="">
      <xdr:nvSpPr>
        <xdr:cNvPr id="3" name="CaixaDeTexto 2"/>
        <xdr:cNvSpPr txBox="1"/>
      </xdr:nvSpPr>
      <xdr:spPr>
        <a:xfrm>
          <a:off x="6988692" y="3787847"/>
          <a:ext cx="5703924" cy="8893694"/>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mensal.</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campo de preenchimento automático. Após o preenchimento,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será registrado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e </a:t>
          </a:r>
          <a:r>
            <a:rPr lang="pt-BR" sz="1100" u="sng">
              <a:solidFill>
                <a:schemeClr val="dk1"/>
              </a:solidFill>
              <a:effectLst/>
              <a:latin typeface="+mn-lt"/>
              <a:ea typeface="+mn-ea"/>
              <a:cs typeface="+mn-cs"/>
            </a:rPr>
            <a:t>havendo registro de dado</a:t>
          </a:r>
          <a:r>
            <a:rPr lang="pt-BR" sz="1100">
              <a:solidFill>
                <a:schemeClr val="dk1"/>
              </a:solidFill>
              <a:effectLst/>
              <a:latin typeface="+mn-lt"/>
              <a:ea typeface="+mn-ea"/>
              <a:cs typeface="+mn-cs"/>
            </a:rPr>
            <a:t>s no respectivo Informe, será registrado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Se o sistema de informação (desde a captação até o registro do dado) estiver funcionando bem no Estado, espera-se que em todos os meses haja notificações registradas em todos os Informes. Em alguns Informes, como de mormo, pode haver meses sem notificação (áreas com ocorrência esporádica), mas para doenças endêmicas como raiva, tuberculose, brucelose e AIE, que tem programa específico de vigilância, a falta de registros é questionável, e pode demonstrar falhas no sistema de vigilância.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programas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responsáveis pelos respectivos</a:t>
          </a:r>
          <a:r>
            <a:rPr lang="pt-BR" sz="1100" b="1" baseline="0">
              <a:solidFill>
                <a:schemeClr val="dk1"/>
              </a:solidFill>
              <a:effectLst/>
              <a:latin typeface="+mn-lt"/>
              <a:ea typeface="+mn-ea"/>
              <a:cs typeface="+mn-cs"/>
            </a:rPr>
            <a:t> programas</a:t>
          </a:r>
          <a:r>
            <a:rPr lang="pt-BR" sz="1100" b="1">
              <a:solidFill>
                <a:schemeClr val="dk1"/>
              </a:solidFill>
              <a:effectLst/>
              <a:latin typeface="+mn-lt"/>
              <a:ea typeface="+mn-ea"/>
              <a:cs typeface="+mn-cs"/>
            </a:rPr>
            <a:t>, como pelos pontos focais de informação e epidemiologia, em ambos os níveis: estadual e federal.  </a:t>
          </a:r>
          <a:r>
            <a:rPr lang="pt-BR" sz="1100" b="1" u="sng">
              <a:solidFill>
                <a:schemeClr val="dk1"/>
              </a:solidFill>
              <a:effectLst/>
              <a:latin typeface="+mn-lt"/>
              <a:ea typeface="+mn-ea"/>
              <a:cs typeface="+mn-cs"/>
            </a:rPr>
            <a:t>Atenção</a:t>
          </a:r>
          <a:r>
            <a:rPr lang="pt-BR" sz="1100" b="1" u="sng" baseline="0">
              <a:solidFill>
                <a:schemeClr val="dk1"/>
              </a:solidFill>
              <a:effectLst/>
              <a:latin typeface="+mn-lt"/>
              <a:ea typeface="+mn-ea"/>
              <a:cs typeface="+mn-cs"/>
            </a:rPr>
            <a:t> para a necessidade  de verificação dos Informes do mês anterior de FEPI, Aves, AIE e Mormo  pois o número de focos  antigos no mês atual nunca deve ser maior  que o número total de focos  no mês anterior.</a:t>
          </a:r>
          <a:endParaRPr lang="pt-BR" sz="1100" b="1" u="sng">
            <a:solidFill>
              <a:schemeClr val="dk1"/>
            </a:solidFill>
            <a:effectLst/>
            <a:latin typeface="+mn-lt"/>
            <a:ea typeface="+mn-ea"/>
            <a:cs typeface="+mn-cs"/>
          </a:endParaRP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143983</xdr:colOff>
      <xdr:row>9</xdr:row>
      <xdr:rowOff>88605</xdr:rowOff>
    </xdr:from>
    <xdr:to>
      <xdr:col>8</xdr:col>
      <xdr:colOff>431947</xdr:colOff>
      <xdr:row>105</xdr:row>
      <xdr:rowOff>44302</xdr:rowOff>
    </xdr:to>
    <xdr:sp macro="" textlink="">
      <xdr:nvSpPr>
        <xdr:cNvPr id="4" name="CaixaDeTexto 3"/>
        <xdr:cNvSpPr txBox="1"/>
      </xdr:nvSpPr>
      <xdr:spPr>
        <a:xfrm>
          <a:off x="143983" y="3787849"/>
          <a:ext cx="6700726" cy="18031046"/>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algn="ctr" rtl="0"/>
          <a:r>
            <a:rPr lang="pt-BR" sz="1200" b="1">
              <a:solidFill>
                <a:schemeClr val="dk1"/>
              </a:solidFill>
              <a:effectLst/>
              <a:latin typeface="+mn-lt"/>
              <a:ea typeface="+mn-ea"/>
              <a:cs typeface="+mn-cs"/>
            </a:rPr>
            <a:t>Versão </a:t>
          </a:r>
          <a:r>
            <a:rPr lang="pt-BR" sz="1200" b="1" baseline="0">
              <a:solidFill>
                <a:schemeClr val="dk1"/>
              </a:solidFill>
              <a:effectLst/>
              <a:latin typeface="+mn-lt"/>
              <a:ea typeface="+mn-ea"/>
              <a:cs typeface="+mn-cs"/>
            </a:rPr>
            <a:t> II -2017</a:t>
          </a:r>
          <a:endParaRPr lang="pt-BR" sz="1200" b="1">
            <a:solidFill>
              <a:schemeClr val="dk1"/>
            </a:solidFill>
            <a:effectLst/>
            <a:latin typeface="+mn-lt"/>
            <a:ea typeface="+mn-ea"/>
            <a:cs typeface="+mn-cs"/>
          </a:endParaRPr>
        </a:p>
        <a:p>
          <a:pPr lvl="0" algn="ctr"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sendo elaborado pelo Serviço Veterinário oficial nos estados e SFA’s.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Essa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versão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 </a:t>
          </a:r>
        </a:p>
        <a:p>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Essas planilhas representam a consolidação de dados de focos confirmados </a:t>
          </a:r>
          <a:r>
            <a:rPr lang="pt-BR" sz="1100" baseline="0">
              <a:solidFill>
                <a:sysClr val="windowText" lastClr="000000"/>
              </a:solidFill>
              <a:effectLst/>
              <a:latin typeface="+mn-lt"/>
              <a:ea typeface="+mn-ea"/>
              <a:cs typeface="+mn-cs"/>
            </a:rPr>
            <a:t> validados </a:t>
          </a:r>
          <a:r>
            <a:rPr lang="pt-BR" sz="1100">
              <a:solidFill>
                <a:sysClr val="windowText" lastClr="000000"/>
              </a:solidFill>
              <a:effectLst/>
              <a:latin typeface="+mn-lt"/>
              <a:ea typeface="+mn-ea"/>
              <a:cs typeface="+mn-cs"/>
            </a:rPr>
            <a:t>pelo SVO, para serem comunicadas ao DSA, de acordo com os objetivos descritos acima, e não representam a totalidade dos dados captados pelo SVO nas atividades de vigilância e gestão dos programas zoossanitários e nem devem ser disponibilizadas ao público externo sem as devidas modificações ou orientações, pois não são indicadas para a captação  direta de dados externos. Como se referem a focos confirmados de doenças, e a confirmação depende da definição utilizada pelo SVO e respectivos programas sanitários, o público externo não tem as informações necessárias para a confirmação de casos de várias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doenças nem para o correto preenchimento. A FEPI, por exemplo, apresenta o registro consolidado de doenças da lista 2 e 3 que são de notificação imediata, cuja investigação pelo SVO é obrigatória, e os respectivos dados só devem ser preenchidos pelo MV oficial.  Portanto, para todos os informes, a consolidação, verificação e validação  são de responsabilidade do SVO.</a:t>
          </a:r>
          <a:endParaRPr lang="pt-BR">
            <a:solidFill>
              <a:sysClr val="windowText" lastClr="000000"/>
            </a:solidFill>
            <a:effectLst/>
          </a:endParaRPr>
        </a:p>
        <a:p>
          <a:endParaRPr lang="pt-BR" sz="1100">
            <a:solidFill>
              <a:sysClr val="windowText" lastClr="000000"/>
            </a:solidFill>
            <a:effectLst/>
            <a:latin typeface="+mn-lt"/>
            <a:ea typeface="+mn-ea"/>
            <a:cs typeface="+mn-cs"/>
          </a:endParaRPr>
        </a:p>
        <a:p>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endParaRPr lang="pt-BR">
            <a:effectLst/>
          </a:endParaRPr>
        </a:p>
        <a:p>
          <a:pPr eaLnBrk="1" fontAlgn="auto" latinLnBrk="0" hangingPunct="1"/>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p>
        <a:p>
          <a:pPr eaLnBrk="1" fontAlgn="auto" latinLnBrk="0" hangingPunct="1"/>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endParaRPr lang="pt-BR">
            <a:effectLst/>
          </a:endParaRPr>
        </a:p>
        <a:p>
          <a:pPr eaLnBrk="1" fontAlgn="auto" latinLnBrk="0" hangingPunct="1"/>
          <a:endParaRPr lang="pt-BR">
            <a:effectLst/>
          </a:endParaRPr>
        </a:p>
        <a:p>
          <a:r>
            <a:rPr lang="pt-BR" sz="1100">
              <a:solidFill>
                <a:schemeClr val="dk1"/>
              </a:solidFill>
              <a:effectLst/>
              <a:latin typeface="+mn-lt"/>
              <a:ea typeface="+mn-ea"/>
              <a:cs typeface="+mn-cs"/>
            </a:rPr>
            <a:t>Os responsáveis pela captação e conferência dos dados no SVE e SFA devem seguir as orientações de fluxo, o instrutivo de preenchimento, fazer a</a:t>
          </a:r>
          <a:r>
            <a:rPr lang="pt-BR" sz="1100" baseline="0">
              <a:solidFill>
                <a:schemeClr val="dk1"/>
              </a:solidFill>
              <a:effectLst/>
              <a:latin typeface="+mn-lt"/>
              <a:ea typeface="+mn-ea"/>
              <a:cs typeface="+mn-cs"/>
            </a:rPr>
            <a:t>s</a:t>
          </a:r>
          <a:r>
            <a:rPr lang="pt-BR" sz="1100">
              <a:solidFill>
                <a:schemeClr val="dk1"/>
              </a:solidFill>
              <a:effectLst/>
              <a:latin typeface="+mn-lt"/>
              <a:ea typeface="+mn-ea"/>
              <a:cs typeface="+mn-cs"/>
            </a:rPr>
            <a:t> conferências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endParaRPr lang="pt-BR">
            <a:effectLst/>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xdr:txBody>
    </xdr:sp>
    <xdr:clientData/>
  </xdr:twoCellAnchor>
  <xdr:twoCellAnchor>
    <xdr:from>
      <xdr:col>1</xdr:col>
      <xdr:colOff>132908</xdr:colOff>
      <xdr:row>73</xdr:row>
      <xdr:rowOff>77530</xdr:rowOff>
    </xdr:from>
    <xdr:to>
      <xdr:col>6</xdr:col>
      <xdr:colOff>443023</xdr:colOff>
      <xdr:row>102</xdr:row>
      <xdr:rowOff>66454</xdr:rowOff>
    </xdr:to>
    <xdr:sp macro="" textlink="">
      <xdr:nvSpPr>
        <xdr:cNvPr id="5" name="CaixaDeTexto 4"/>
        <xdr:cNvSpPr txBox="1"/>
      </xdr:nvSpPr>
      <xdr:spPr>
        <a:xfrm>
          <a:off x="1262617" y="15827007"/>
          <a:ext cx="4053662" cy="5449185"/>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Informe retificado:</a:t>
          </a:r>
          <a:r>
            <a:rPr lang="pt-BR" sz="1100">
              <a:solidFill>
                <a:sysClr val="windowText" lastClr="000000"/>
              </a:solidFill>
              <a:effectLst/>
              <a:latin typeface="+mn-lt"/>
              <a:ea typeface="+mn-ea"/>
              <a:cs typeface="+mn-cs"/>
            </a:rPr>
            <a:t> </a:t>
          </a:r>
          <a:r>
            <a:rPr lang="pt-BR" sz="1100" b="1">
              <a:solidFill>
                <a:sysClr val="windowText" lastClr="000000"/>
              </a:solidFill>
              <a:effectLst/>
              <a:latin typeface="+mn-lt"/>
              <a:ea typeface="+mn-ea"/>
              <a:cs typeface="+mn-cs"/>
            </a:rPr>
            <a:t>Inf_mensal_UF_2017_Mês_ret</a:t>
          </a:r>
          <a:r>
            <a:rPr lang="pt-BR" sz="1100">
              <a:solidFill>
                <a:sysClr val="windowText" lastClr="000000"/>
              </a:solidFill>
              <a:effectLst/>
              <a:latin typeface="+mn-lt"/>
              <a:ea typeface="+mn-ea"/>
              <a:cs typeface="+mn-cs"/>
            </a:rPr>
            <a:t>   </a:t>
          </a:r>
        </a:p>
        <a:p>
          <a:pPr algn="l"/>
          <a:endParaRPr lang="pt-BR" sz="1100">
            <a:solidFill>
              <a:srgbClr val="FF0000"/>
            </a:solidFill>
          </a:endParaRPr>
        </a:p>
        <a:p>
          <a:pPr algn="l"/>
          <a:r>
            <a:rPr lang="pt-BR" sz="1100" b="1" u="sng"/>
            <a:t>Prazo para envio à CIEP</a:t>
          </a:r>
          <a:r>
            <a:rPr lang="pt-BR" sz="1100"/>
            <a:t>: último</a:t>
          </a:r>
          <a:r>
            <a:rPr lang="pt-BR" sz="1100" baseline="0"/>
            <a:t> dia do mês subsequente ao mês de referência do informe: Ex: Informe de abril: até 31 de maio ( estabelecer prazo intermediário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a:t>
          </a:r>
          <a:r>
            <a:rPr lang="pt-BR" sz="1100" b="1" u="sng" baseline="0">
              <a:solidFill>
                <a:sysClr val="windowText" lastClr="000000"/>
              </a:solidFill>
            </a:rPr>
            <a:t>para envio</a:t>
          </a:r>
          <a:r>
            <a:rPr lang="pt-BR" sz="1100" b="1" baseline="0">
              <a:solidFill>
                <a:sysClr val="windowText" lastClr="000000"/>
              </a:solidFill>
            </a:rPr>
            <a:t>: informes.dep@agricultura.gov.br</a:t>
          </a:r>
        </a:p>
        <a:p>
          <a:pPr algn="l"/>
          <a:endParaRPr lang="pt-BR" sz="1100" b="1" baseline="0">
            <a:solidFill>
              <a:sysClr val="windowText" lastClr="000000"/>
            </a:solidFill>
          </a:endParaRPr>
        </a:p>
        <a:p>
          <a:pPr algn="l"/>
          <a:r>
            <a:rPr lang="pt-BR" sz="1100" b="1" baseline="0">
              <a:solidFill>
                <a:sysClr val="windowText" lastClr="000000"/>
              </a:solidFill>
            </a:rPr>
            <a:t>De: </a:t>
          </a:r>
          <a:r>
            <a:rPr lang="pt-BR" sz="1100" b="0" baseline="0">
              <a:solidFill>
                <a:sysClr val="windowText" lastClr="000000"/>
              </a:solidFill>
            </a:rPr>
            <a:t>epidemio.UF@agricultura.gov.br</a:t>
          </a:r>
        </a:p>
        <a:p>
          <a:pPr algn="l"/>
          <a:r>
            <a:rPr lang="pt-BR" sz="1100" b="1" baseline="0">
              <a:solidFill>
                <a:sysClr val="windowText" lastClr="000000"/>
              </a:solidFill>
            </a:rPr>
            <a:t>Para</a:t>
          </a:r>
          <a:r>
            <a:rPr lang="pt-BR" sz="1100" baseline="0">
              <a:solidFill>
                <a:sysClr val="windowText" lastClr="000000"/>
              </a:solidFill>
            </a:rPr>
            <a:t>: </a:t>
          </a:r>
          <a:r>
            <a:rPr lang="pt-BR" sz="1100">
              <a:solidFill>
                <a:sysClr val="windowText" lastClr="000000"/>
              </a:solidFill>
              <a:effectLst/>
              <a:latin typeface="+mn-lt"/>
              <a:ea typeface="+mn-ea"/>
              <a:cs typeface="+mn-cs"/>
            </a:rPr>
            <a:t>informes.dep@agricultura.gov.br</a:t>
          </a:r>
        </a:p>
        <a:p>
          <a:pPr algn="l"/>
          <a:r>
            <a:rPr lang="pt-BR" sz="1100" b="1">
              <a:solidFill>
                <a:sysClr val="windowText" lastClr="000000"/>
              </a:solidFill>
              <a:effectLst/>
              <a:latin typeface="+mn-lt"/>
              <a:ea typeface="+mn-ea"/>
              <a:cs typeface="+mn-cs"/>
            </a:rPr>
            <a:t>Assunto: </a:t>
          </a:r>
          <a:r>
            <a:rPr lang="pt-BR" sz="1100" b="0">
              <a:solidFill>
                <a:sysClr val="windowText" lastClr="000000"/>
              </a:solidFill>
              <a:effectLst/>
              <a:latin typeface="+mn-lt"/>
              <a:ea typeface="+mn-ea"/>
              <a:cs typeface="+mn-cs"/>
            </a:rPr>
            <a:t>Inf_mensal_U</a:t>
          </a:r>
          <a:r>
            <a:rPr lang="pt-BR" sz="1100" b="0">
              <a:solidFill>
                <a:schemeClr val="dk1"/>
              </a:solidFill>
              <a:effectLst/>
              <a:latin typeface="+mn-lt"/>
              <a:ea typeface="+mn-ea"/>
              <a:cs typeface="+mn-cs"/>
            </a:rPr>
            <a:t>F_2017_Mês </a:t>
          </a:r>
        </a:p>
        <a:p>
          <a:pPr algn="l"/>
          <a:endParaRPr lang="pt-BR" sz="1100" b="0">
            <a:solidFill>
              <a:schemeClr val="dk1"/>
            </a:solidFill>
            <a:effectLst/>
            <a:latin typeface="+mn-lt"/>
            <a:ea typeface="+mn-ea"/>
            <a:cs typeface="+mn-cs"/>
          </a:endParaRPr>
        </a:p>
        <a:p>
          <a:pPr algn="l"/>
          <a:r>
            <a:rPr lang="pt-BR" sz="1100" b="0">
              <a:solidFill>
                <a:schemeClr val="tx1">
                  <a:lumMod val="95000"/>
                  <a:lumOff val="5000"/>
                </a:schemeClr>
              </a:solidFill>
              <a:effectLst/>
              <a:latin typeface="+mn-lt"/>
              <a:ea typeface="+mn-ea"/>
              <a:cs typeface="+mn-cs"/>
            </a:rPr>
            <a:t>OBS: o uso do email epidemio.UF@agricultura.gov.br para</a:t>
          </a:r>
          <a:r>
            <a:rPr lang="pt-BR" sz="1100" b="0" baseline="0">
              <a:solidFill>
                <a:schemeClr val="tx1">
                  <a:lumMod val="95000"/>
                  <a:lumOff val="5000"/>
                </a:schemeClr>
              </a:solidFill>
              <a:effectLst/>
              <a:latin typeface="+mn-lt"/>
              <a:ea typeface="+mn-ea"/>
              <a:cs typeface="+mn-cs"/>
            </a:rPr>
            <a:t> envio dos Informes é fundamental para permitir a padronização, acompanhamento e rastreamanto dos Informes enviados pelas UF, por meio do nosso sistema de controle por e-mail. </a:t>
          </a:r>
          <a:endParaRPr lang="pt-BR" sz="1100" b="0">
            <a:solidFill>
              <a:schemeClr val="tx1">
                <a:lumMod val="95000"/>
                <a:lumOff val="5000"/>
              </a:schemeClr>
            </a:solidFill>
            <a:effectLst/>
            <a:latin typeface="+mn-lt"/>
            <a:ea typeface="+mn-ea"/>
            <a:cs typeface="+mn-cs"/>
          </a:endParaRPr>
        </a:p>
      </xdr:txBody>
    </xdr:sp>
    <xdr:clientData/>
  </xdr:twoCellAnchor>
  <xdr:oneCellAnchor>
    <xdr:from>
      <xdr:col>5</xdr:col>
      <xdr:colOff>44303</xdr:colOff>
      <xdr:row>73</xdr:row>
      <xdr:rowOff>166134</xdr:rowOff>
    </xdr:from>
    <xdr:ext cx="184731" cy="264560"/>
    <xdr:sp macro="" textlink="">
      <xdr:nvSpPr>
        <xdr:cNvPr id="2" name="CaixaDeTexto 1"/>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34</xdr:col>
      <xdr:colOff>420871</xdr:colOff>
      <xdr:row>9</xdr:row>
      <xdr:rowOff>88603</xdr:rowOff>
    </xdr:from>
    <xdr:ext cx="6512443" cy="9924896"/>
    <xdr:sp macro="" textlink="">
      <xdr:nvSpPr>
        <xdr:cNvPr id="6" name="CaixaDeTexto 5"/>
        <xdr:cNvSpPr txBox="1"/>
      </xdr:nvSpPr>
      <xdr:spPr>
        <a:xfrm>
          <a:off x="13098646" y="3812878"/>
          <a:ext cx="6512443" cy="9924896"/>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 </a:t>
          </a:r>
          <a:r>
            <a:rPr lang="pt-BR" sz="1100" b="1" u="sng" baseline="0">
              <a:solidFill>
                <a:sysClr val="windowText" lastClr="000000"/>
              </a:solidFill>
              <a:effectLst/>
              <a:latin typeface="+mn-lt"/>
              <a:ea typeface="+mn-ea"/>
              <a:cs typeface="+mn-cs"/>
            </a:rPr>
            <a:t>validadas pelo SVO</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a:t>
          </a:r>
          <a:r>
            <a:rPr lang="pt-BR" sz="1100" baseline="0">
              <a:solidFill>
                <a:schemeClr val="tx1"/>
              </a:solidFill>
              <a:effectLst/>
              <a:latin typeface="+mn-lt"/>
              <a:ea typeface="+mn-ea"/>
              <a:cs typeface="+mn-cs"/>
            </a:rPr>
            <a:t> </a:t>
          </a:r>
          <a:r>
            <a:rPr lang="pt-BR" sz="1100" baseline="0">
              <a:solidFill>
                <a:sysClr val="windowText" lastClr="000000"/>
              </a:solidFill>
              <a:effectLst/>
              <a:latin typeface="+mn-lt"/>
              <a:ea typeface="+mn-ea"/>
              <a:cs typeface="+mn-cs"/>
            </a:rPr>
            <a:t>independentemente da espécie ou das ações aplicadas pelo SVO.</a:t>
          </a:r>
          <a:endParaRPr lang="pt-BR" sz="1100">
            <a:solidFill>
              <a:sysClr val="windowText" lastClr="000000"/>
            </a:solidFill>
            <a:effectLst/>
            <a:latin typeface="+mn-lt"/>
            <a:ea typeface="+mn-ea"/>
            <a:cs typeface="+mn-cs"/>
          </a:endParaRPr>
        </a:p>
        <a:p>
          <a:pPr lvl="0" algn="l"/>
          <a:endParaRPr lang="pt-BR" sz="110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novos:</a:t>
          </a:r>
          <a:r>
            <a:rPr lang="pt-BR" sz="1100" b="1" baseline="0">
              <a:solidFill>
                <a:sysClr val="windowText" lastClr="000000"/>
              </a:solidFill>
              <a:effectLst/>
              <a:latin typeface="+mn-lt"/>
              <a:ea typeface="+mn-ea"/>
              <a:cs typeface="+mn-cs"/>
            </a:rPr>
            <a:t> </a:t>
          </a:r>
          <a:r>
            <a:rPr lang="pt-BR" sz="1100" b="0" baseline="0">
              <a:solidFill>
                <a:sysClr val="windowText" lastClr="000000"/>
              </a:solidFill>
              <a:effectLst/>
              <a:latin typeface="+mn-lt"/>
              <a:ea typeface="+mn-ea"/>
              <a:cs typeface="+mn-cs"/>
            </a:rPr>
            <a:t>focos confirmados no mês de referência do informe.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b="1"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antigos: f</a:t>
          </a:r>
          <a:r>
            <a:rPr lang="pt-BR" sz="1100">
              <a:solidFill>
                <a:sysClr val="windowText" lastClr="000000"/>
              </a:solidFill>
              <a:effectLst/>
              <a:latin typeface="+mn-lt"/>
              <a:ea typeface="+mn-ea"/>
              <a:cs typeface="+mn-cs"/>
            </a:rPr>
            <a:t>ocos  remanescentes (não encerrados) ,</a:t>
          </a:r>
          <a:r>
            <a:rPr lang="pt-BR" sz="1100" baseline="0">
              <a:solidFill>
                <a:sysClr val="windowText" lastClr="000000"/>
              </a:solidFill>
              <a:effectLst/>
              <a:latin typeface="+mn-lt"/>
              <a:ea typeface="+mn-ea"/>
              <a:cs typeface="+mn-cs"/>
            </a:rPr>
            <a:t> </a:t>
          </a:r>
          <a:r>
            <a:rPr lang="pt-BR" sz="1100" baseline="0">
              <a:solidFill>
                <a:schemeClr val="tx1"/>
              </a:solidFill>
              <a:effectLst/>
              <a:latin typeface="+mn-lt"/>
              <a:ea typeface="+mn-ea"/>
              <a:cs typeface="+mn-cs"/>
            </a:rPr>
            <a:t>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u="sng">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 SEM FOCOS ENCERRADOS) OU MENOR ( NO CASO DE TER HAVIDO ENCERRAMENTO DE FOCOS).</a:t>
          </a:r>
          <a:endParaRPr lang="pt-BR">
            <a:effectLst/>
          </a:endParaRPr>
        </a:p>
        <a:p>
          <a:pPr lvl="0" algn="l"/>
          <a:endParaRPr lang="pt-BR" sz="1100">
            <a:solidFill>
              <a:schemeClr val="tx1"/>
            </a:solidFill>
            <a:effectLst/>
            <a:latin typeface="+mn-lt"/>
            <a:ea typeface="+mn-ea"/>
            <a:cs typeface="+mn-cs"/>
          </a:endParaRP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 o número de focos antigos  deve ser incluído quando houver um novo caso, morto, abate ou destruição, no  mesmo foco,  no mês de referência do informe. </a:t>
          </a:r>
        </a:p>
        <a:p>
          <a:pPr algn="l"/>
          <a:endParaRPr lang="pt-BR" sz="1100" u="sng">
            <a:solidFill>
              <a:schemeClr val="tx1"/>
            </a:solidFill>
            <a:effectLst/>
            <a:latin typeface="+mn-lt"/>
            <a:ea typeface="+mn-ea"/>
            <a:cs typeface="+mn-cs"/>
          </a:endParaRPr>
        </a:p>
        <a:p>
          <a:r>
            <a:rPr lang="pt-BR" sz="1100" b="1">
              <a:solidFill>
                <a:schemeClr val="tx1"/>
              </a:solidFill>
              <a:effectLst/>
              <a:latin typeface="+mn-lt"/>
              <a:ea typeface="+mn-ea"/>
              <a:cs typeface="+mn-cs"/>
            </a:rPr>
            <a:t>Mortos: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endParaRPr lang="pt-BR">
            <a:effectLst/>
          </a:endParaRPr>
        </a:p>
        <a:p>
          <a:endParaRPr lang="pt-BR" sz="1100" b="1">
            <a:solidFill>
              <a:schemeClr val="tx1"/>
            </a:solidFill>
            <a:effectLst/>
            <a:latin typeface="+mn-lt"/>
            <a:ea typeface="+mn-ea"/>
            <a:cs typeface="+mn-cs"/>
          </a:endParaRPr>
        </a:p>
        <a:p>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casos</a:t>
          </a:r>
          <a:r>
            <a:rPr lang="pt-BR" sz="1100" baseline="0">
              <a:solidFill>
                <a:schemeClr val="tx1"/>
              </a:solidFill>
              <a:effectLst/>
              <a:latin typeface="+mn-lt"/>
              <a:ea typeface="+mn-ea"/>
              <a:cs typeface="+mn-cs"/>
            </a:rPr>
            <a:t> registrados n</a:t>
          </a:r>
          <a:r>
            <a:rPr lang="pt-BR" sz="1100">
              <a:solidFill>
                <a:schemeClr val="tx1"/>
              </a:solidFill>
              <a:effectLst/>
              <a:latin typeface="+mn-lt"/>
              <a:ea typeface="+mn-ea"/>
              <a:cs typeface="+mn-cs"/>
            </a:rPr>
            <a:t>a coluna </a:t>
          </a:r>
          <a:r>
            <a:rPr lang="pt-BR" sz="1100" i="1">
              <a:solidFill>
                <a:schemeClr val="tx1"/>
              </a:solidFill>
              <a:effectLst/>
              <a:latin typeface="+mn-lt"/>
              <a:ea typeface="+mn-ea"/>
              <a:cs typeface="+mn-cs"/>
            </a:rPr>
            <a:t>Abatidos </a:t>
          </a:r>
          <a:r>
            <a:rPr lang="pt-BR" sz="1100" i="0">
              <a:solidFill>
                <a:schemeClr val="tx1"/>
              </a:solidFill>
              <a:effectLst/>
              <a:latin typeface="+mn-lt"/>
              <a:ea typeface="+mn-ea"/>
              <a:cs typeface="+mn-cs"/>
            </a:rPr>
            <a:t>não podem ser duplicados na coluna de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a:t>
          </a:r>
          <a:endParaRPr lang="pt-BR">
            <a:effectLst/>
          </a:endParaRPr>
        </a:p>
        <a:p>
          <a:pPr eaLnBrk="1" fontAlgn="auto" latinLnBrk="0" hangingPunct="1"/>
          <a:endParaRPr lang="pt-BR" sz="1100" b="1">
            <a:solidFill>
              <a:schemeClr val="tx1"/>
            </a:solidFill>
            <a:effectLst/>
            <a:latin typeface="+mn-lt"/>
            <a:ea typeface="+mn-ea"/>
            <a:cs typeface="+mn-cs"/>
          </a:endParaRPr>
        </a:p>
        <a:p>
          <a:pPr eaLnBrk="1" fontAlgn="auto" latinLnBrk="0" hangingPunct="1"/>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endParaRPr lang="pt-BR">
            <a:effectLst/>
          </a:endParaRPr>
        </a:p>
        <a:p>
          <a:pPr algn="l"/>
          <a:endParaRPr lang="pt-BR" sz="1100" u="sng">
            <a:solidFill>
              <a:schemeClr val="tx1"/>
            </a:solidFill>
            <a:effectLst/>
            <a:latin typeface="+mn-lt"/>
            <a:ea typeface="+mn-ea"/>
            <a:cs typeface="+mn-cs"/>
          </a:endParaRPr>
        </a:p>
        <a:p>
          <a:pPr algn="l"/>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144990</xdr:rowOff>
    </xdr:from>
    <xdr:to>
      <xdr:col>16</xdr:col>
      <xdr:colOff>285750</xdr:colOff>
      <xdr:row>127</xdr:row>
      <xdr:rowOff>169333</xdr:rowOff>
    </xdr:to>
    <xdr:sp macro="" textlink="">
      <xdr:nvSpPr>
        <xdr:cNvPr id="2" name="CaixaDeTexto 1"/>
        <xdr:cNvSpPr txBox="1"/>
      </xdr:nvSpPr>
      <xdr:spPr>
        <a:xfrm>
          <a:off x="331258" y="144990"/>
          <a:ext cx="9775825" cy="24217843"/>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FEPI</a:t>
          </a:r>
        </a:p>
        <a:p>
          <a:pPr lvl="0" algn="ctr"/>
          <a:endParaRPr lang="pt-BR" sz="1400" b="1">
            <a:solidFill>
              <a:schemeClr val="dk1"/>
            </a:solidFill>
            <a:latin typeface="+mn-lt"/>
            <a:ea typeface="+mn-ea"/>
            <a:cs typeface="+mn-cs"/>
          </a:endParaRPr>
        </a:p>
        <a:p>
          <a:r>
            <a:rPr lang="pt-BR" sz="1100">
              <a:solidFill>
                <a:schemeClr val="dk1"/>
              </a:solidFill>
              <a:effectLst/>
              <a:latin typeface="+mn-lt"/>
              <a:ea typeface="+mn-ea"/>
              <a:cs typeface="+mn-cs"/>
            </a:rPr>
            <a:t>A Ficha Epidemiológica Mensal refere-se ao consolidado de </a:t>
          </a:r>
          <a:r>
            <a:rPr lang="pt-BR" sz="1100" b="1">
              <a:solidFill>
                <a:schemeClr val="dk1"/>
              </a:solidFill>
              <a:effectLst/>
              <a:latin typeface="+mn-lt"/>
              <a:ea typeface="+mn-ea"/>
              <a:cs typeface="+mn-cs"/>
            </a:rPr>
            <a:t>FOCOS CONFIRMADOS de 40 doenças</a:t>
          </a:r>
          <a:r>
            <a:rPr lang="pt-BR" sz="1100">
              <a:solidFill>
                <a:schemeClr val="dk1"/>
              </a:solidFill>
              <a:effectLst/>
              <a:latin typeface="+mn-lt"/>
              <a:ea typeface="+mn-ea"/>
              <a:cs typeface="+mn-cs"/>
            </a:rPr>
            <a:t> pertencentes às categorias 2, 3 e 4 da </a:t>
          </a:r>
          <a:r>
            <a:rPr lang="pt-BR" sz="1100" b="1">
              <a:solidFill>
                <a:schemeClr val="dk1"/>
              </a:solidFill>
              <a:effectLst/>
              <a:latin typeface="+mn-lt"/>
              <a:ea typeface="+mn-ea"/>
              <a:cs typeface="+mn-cs"/>
            </a:rPr>
            <a:t>Lista de doenças de notificação obrigatória ao SVO, da IN n° 50/2013. </a:t>
          </a:r>
          <a:r>
            <a:rPr lang="pt-BR" sz="1100">
              <a:solidFill>
                <a:schemeClr val="dk1"/>
              </a:solidFill>
              <a:effectLst/>
              <a:latin typeface="+mn-lt"/>
              <a:ea typeface="+mn-ea"/>
              <a:cs typeface="+mn-cs"/>
            </a:rPr>
            <a:t>Estes dados requerem notificação mensal à CIEP/CGPZ/DSA e são comunicados à OIE no Informe Semestral.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Os critérios adotados neste informe serão revisados anualmente, de acordo com a frequência, distribuição e a forma de notificação das doenças à OIE.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 versão 2017 foi modificada, de forma a simplificar e padronizar o modelo e terminologia dos dados em todos os Informes Epidemiológicos (número de focos novos e antigos, casos, mortos, destruídos e abatidos).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a:t>
          </a:r>
          <a:r>
            <a:rPr lang="pt-BR" sz="1100">
              <a:solidFill>
                <a:schemeClr val="dk1"/>
              </a:solidFill>
              <a:effectLst/>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effectLst/>
              <a:latin typeface="+mn-lt"/>
              <a:ea typeface="+mn-ea"/>
              <a:cs typeface="+mn-cs"/>
            </a:rPr>
            <a:t>linhas 42 até a 57 da coluna C</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As primeiras 11 doenças (linhas 2 a 12) são da Categoria 4, de notificação mensal ao SVO dos casos confirmados, que requerem registro mensal na </a:t>
          </a:r>
          <a:r>
            <a:rPr lang="pt-BR" sz="1100" u="sng">
              <a:solidFill>
                <a:schemeClr val="dk1"/>
              </a:solidFill>
              <a:effectLst/>
              <a:latin typeface="+mn-lt"/>
              <a:ea typeface="+mn-ea"/>
              <a:cs typeface="+mn-cs"/>
            </a:rPr>
            <a:t>FEPI sobre a situação de ocorrência (Presença /Ausência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sem dados quantitativos</a:t>
          </a:r>
          <a:r>
            <a:rPr lang="pt-BR" sz="1100">
              <a:solidFill>
                <a:schemeClr val="dk1"/>
              </a:solidFill>
              <a:effectLst/>
              <a:latin typeface="+mn-lt"/>
              <a:ea typeface="+mn-ea"/>
              <a:cs typeface="+mn-cs"/>
            </a:rPr>
            <a:t>.  Trata-se de doenças endêmicas, distribuídas na maior parte do país e que não estão sob controle de programas sanitários oficiais.</a:t>
          </a:r>
        </a:p>
        <a:p>
          <a:r>
            <a:rPr lang="pt-BR" sz="1100">
              <a:solidFill>
                <a:schemeClr val="dk1"/>
              </a:solidFill>
              <a:effectLst/>
              <a:latin typeface="+mn-lt"/>
              <a:ea typeface="+mn-ea"/>
              <a:cs typeface="+mn-cs"/>
            </a:rPr>
            <a:t>Algumas dessas doenças podem ser registradas a partir de </a:t>
          </a:r>
          <a:r>
            <a:rPr lang="pt-BR" sz="1100" u="sng">
              <a:solidFill>
                <a:schemeClr val="dk1"/>
              </a:solidFill>
              <a:effectLst/>
              <a:latin typeface="+mn-lt"/>
              <a:ea typeface="+mn-ea"/>
              <a:cs typeface="+mn-cs"/>
            </a:rPr>
            <a:t>diagnóstico presuntivo</a:t>
          </a:r>
          <a:r>
            <a:rPr lang="pt-BR" sz="1100">
              <a:solidFill>
                <a:schemeClr val="dk1"/>
              </a:solidFill>
              <a:effectLst/>
              <a:latin typeface="+mn-lt"/>
              <a:ea typeface="+mn-ea"/>
              <a:cs typeface="+mn-cs"/>
            </a:rPr>
            <a:t>.  Este registo deve se basear em informação das fontes, desde notificações ao SVO, como também informação de MV´s privados, publicações e pesquisas científicas, que podem ser validadas pelo MV oficial com base no conhecimento da situação epidemiológica da sua área de abrangência. Por este motivo, é importante que os MV’s das UVLS estejam bem informados e integrados com a comunidade local, MV’s autônomos, RT´s de revendas de medicamentos de uso veterinário, entre outros, para ter melhor percepção sobre a ocorrência ou não dessas doenças.</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Em seguida, há outras 12 doenças (linhas 13 a 24) da Categoria 4, de notificação mensal dos casos confirmados, que requerem registro </a:t>
          </a:r>
          <a:r>
            <a:rPr lang="pt-BR" sz="1100" u="sng">
              <a:solidFill>
                <a:schemeClr val="dk1"/>
              </a:solidFill>
              <a:effectLst/>
              <a:latin typeface="+mn-lt"/>
              <a:ea typeface="+mn-ea"/>
              <a:cs typeface="+mn-cs"/>
            </a:rPr>
            <a:t>dos dados quantitativos </a:t>
          </a:r>
          <a:r>
            <a:rPr lang="pt-BR" sz="1100">
              <a:solidFill>
                <a:schemeClr val="dk1"/>
              </a:solidFill>
              <a:effectLst/>
              <a:latin typeface="+mn-lt"/>
              <a:ea typeface="+mn-ea"/>
              <a:cs typeface="+mn-cs"/>
            </a:rPr>
            <a:t>na FEPI. Trata-se de doenças presentes no país, sem controle oficial, com distribuição limitada a certas zonas, frequência esporádica ou subnotificadas, e com alguma importância comercial e sanitária ou impacto em saúde pública. Para 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As últimas 17 doenças (a partir da linha 25) pertencem às Categorias 2 e 3, de </a:t>
          </a:r>
          <a:r>
            <a:rPr lang="pt-BR" sz="1100" u="sng">
              <a:solidFill>
                <a:schemeClr val="dk1"/>
              </a:solidFill>
              <a:effectLst/>
              <a:latin typeface="+mn-lt"/>
              <a:ea typeface="+mn-ea"/>
              <a:cs typeface="+mn-cs"/>
            </a:rPr>
            <a:t>notificação imediata ao SVO dos casos confirmados</a:t>
          </a:r>
          <a:r>
            <a:rPr lang="pt-BR" sz="1100">
              <a:solidFill>
                <a:schemeClr val="dk1"/>
              </a:solidFill>
              <a:effectLst/>
              <a:latin typeface="+mn-lt"/>
              <a:ea typeface="+mn-ea"/>
              <a:cs typeface="+mn-cs"/>
            </a:rPr>
            <a:t>, e requerem registro mensal na FEPI dos </a:t>
          </a:r>
          <a:r>
            <a:rPr lang="pt-BR" sz="1100" u="sng">
              <a:solidFill>
                <a:schemeClr val="dk1"/>
              </a:solidFill>
              <a:effectLst/>
              <a:latin typeface="+mn-lt"/>
              <a:ea typeface="+mn-ea"/>
              <a:cs typeface="+mn-cs"/>
            </a:rPr>
            <a:t>dados quantitativos</a:t>
          </a:r>
          <a:r>
            <a:rPr lang="pt-BR" sz="1100">
              <a:solidFill>
                <a:schemeClr val="dk1"/>
              </a:solidFill>
              <a:effectLst/>
              <a:latin typeface="+mn-lt"/>
              <a:ea typeface="+mn-ea"/>
              <a:cs typeface="+mn-cs"/>
            </a:rPr>
            <a:t> e também requerem o envio obrigatório dos </a:t>
          </a:r>
          <a:r>
            <a:rPr lang="pt-BR" sz="1100" u="sng">
              <a:solidFill>
                <a:schemeClr val="dk1"/>
              </a:solidFill>
              <a:effectLst/>
              <a:latin typeface="+mn-lt"/>
              <a:ea typeface="+mn-ea"/>
              <a:cs typeface="+mn-cs"/>
            </a:rPr>
            <a:t>Formulários de Investigação</a:t>
          </a:r>
          <a:r>
            <a:rPr lang="pt-BR" sz="1100">
              <a:solidFill>
                <a:schemeClr val="dk1"/>
              </a:solidFill>
              <a:effectLst/>
              <a:latin typeface="+mn-lt"/>
              <a:ea typeface="+mn-ea"/>
              <a:cs typeface="+mn-cs"/>
            </a:rPr>
            <a:t> (FORM-IN/FORM COM, FORM LAB, laudos, etc)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e respectivos programas sanitários</a:t>
          </a:r>
          <a:r>
            <a:rPr lang="pt-BR" sz="1100">
              <a:solidFill>
                <a:schemeClr val="dk1"/>
              </a:solidFill>
              <a:effectLst/>
              <a:latin typeface="+mn-lt"/>
              <a:ea typeface="+mn-ea"/>
              <a:cs typeface="+mn-cs"/>
            </a:rPr>
            <a:t>, para permitir caracterização do foco.  São doenças já detectadas ou notificadas no país, de ocorrência limitada e frequência rara, esporádica ou subnotificadas, com impacto comercial ou para saúde pública.  É obrigatória a confirmação laboratorial em pelo menos um foco.</a:t>
          </a:r>
        </a:p>
        <a:p>
          <a:r>
            <a:rPr lang="pt-BR" sz="1100" u="sng">
              <a:solidFill>
                <a:schemeClr val="dk1"/>
              </a:solidFill>
              <a:effectLst/>
              <a:latin typeface="+mn-lt"/>
              <a:ea typeface="+mn-ea"/>
              <a:cs typeface="+mn-cs"/>
            </a:rPr>
            <a:t>Exceção: Aborto enzoótico das ovelhas e Maedi-visna </a:t>
          </a:r>
          <a:r>
            <a:rPr lang="pt-BR" sz="1100">
              <a:solidFill>
                <a:schemeClr val="dk1"/>
              </a:solidFill>
              <a:effectLst/>
              <a:latin typeface="+mn-lt"/>
              <a:ea typeface="+mn-ea"/>
              <a:cs typeface="+mn-cs"/>
            </a:rPr>
            <a:t>- mudança de status sanitário da categoria 1 para a categoria 2, devido a informações de pesquisas científicas que demonstram a presença dessas doenças no país desde anos anteriores.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D -   Tipo de Diagnóstico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Conf_lab - devido à dificuldade de se obter diagnóstico clínico conclusivo de doenças que são clinicamente confundíveis com outras, e pela necessidade de confirmação do agente causal, é necessária </a:t>
          </a:r>
          <a:r>
            <a:rPr lang="pt-BR" sz="1100" u="sng">
              <a:solidFill>
                <a:schemeClr val="dk1"/>
              </a:solidFill>
              <a:effectLst/>
              <a:latin typeface="+mn-lt"/>
              <a:ea typeface="+mn-ea"/>
              <a:cs typeface="+mn-cs"/>
            </a:rPr>
            <a:t>a confirmação diagnóstica por meio de testes laboratoriais em pelo menos um caso/foco</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Presuntivo</a:t>
          </a:r>
          <a:r>
            <a:rPr lang="pt-BR" sz="1100">
              <a:solidFill>
                <a:schemeClr val="dk1"/>
              </a:solidFill>
              <a:effectLst/>
              <a:latin typeface="+mn-lt"/>
              <a:ea typeface="+mn-ea"/>
              <a:cs typeface="+mn-cs"/>
            </a:rPr>
            <a:t> - para algumas doenças endêmicas, o diagnóstico final nem sempre chega ao nível definitivo, com confirmação laboratorial, portanto, aceita-se o registro da informação baseada em </a:t>
          </a:r>
          <a:r>
            <a:rPr lang="pt-BR" sz="1100" u="sng">
              <a:solidFill>
                <a:schemeClr val="dk1"/>
              </a:solidFill>
              <a:effectLst/>
              <a:latin typeface="+mn-lt"/>
              <a:ea typeface="+mn-ea"/>
              <a:cs typeface="+mn-cs"/>
            </a:rPr>
            <a:t>diagnóstico presuntivo </a:t>
          </a:r>
          <a:r>
            <a:rPr lang="pt-BR" sz="1100">
              <a:solidFill>
                <a:schemeClr val="dk1"/>
              </a:solidFill>
              <a:effectLst/>
              <a:latin typeface="+mn-lt"/>
              <a:ea typeface="+mn-ea"/>
              <a:cs typeface="+mn-cs"/>
            </a:rPr>
            <a:t>que utiliza outras evidências como a sintomatologia clínica, necropsia, achados de inspeção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vínculo com outros focos, epidemiologia da doença. A informação da presença ou ausência da doença pode ser validada pelo MV Oficial, a partir de evidências de sua ocorrência e da confiabilidade da informação, com ou sem o diagnóstico laboratorial.</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E - Necessidade de envio imediato do FORM-IN ao DSA</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Lembrete, para verificação do Ponto Focal de epidemiologia ou o responsável pelo preenchimento, sobre a necessidade do </a:t>
          </a:r>
          <a:r>
            <a:rPr lang="pt-BR" sz="1100" u="sng">
              <a:solidFill>
                <a:schemeClr val="dk1"/>
              </a:solidFill>
              <a:effectLst/>
              <a:latin typeface="+mn-lt"/>
              <a:ea typeface="+mn-ea"/>
              <a:cs typeface="+mn-cs"/>
            </a:rPr>
            <a:t>envio imediato do formulário de investigação</a:t>
          </a:r>
          <a:r>
            <a:rPr lang="pt-BR" sz="1100">
              <a:solidFill>
                <a:schemeClr val="dk1"/>
              </a:solidFill>
              <a:effectLst/>
              <a:latin typeface="+mn-lt"/>
              <a:ea typeface="+mn-ea"/>
              <a:cs typeface="+mn-cs"/>
            </a:rPr>
            <a:t> para o DSA para o e-mail: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 </a:t>
          </a:r>
          <a:r>
            <a:rPr lang="pt-BR" sz="1100">
              <a:solidFill>
                <a:schemeClr val="dk1"/>
              </a:solidFill>
              <a:effectLst/>
              <a:latin typeface="+mn-lt"/>
              <a:ea typeface="+mn-ea"/>
              <a:cs typeface="+mn-cs"/>
            </a:rPr>
            <a:t> , com cópia ao respectivo programa sanitário.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F - Presença/Ausência</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Esta coluna está habilitada para preenchimento apenas para as 11 primeiras linhas que contêm doenças cuja informação de ocorrência é apenas </a:t>
          </a:r>
          <a:r>
            <a:rPr lang="pt-BR" sz="1100" b="1">
              <a:solidFill>
                <a:schemeClr val="dk1"/>
              </a:solidFill>
              <a:effectLst/>
              <a:latin typeface="+mn-lt"/>
              <a:ea typeface="+mn-ea"/>
              <a:cs typeface="+mn-cs"/>
            </a:rPr>
            <a:t>qualitativa, </a:t>
          </a:r>
          <a:r>
            <a:rPr lang="pt-BR" sz="1100">
              <a:solidFill>
                <a:schemeClr val="dk1"/>
              </a:solidFill>
              <a:effectLst/>
              <a:latin typeface="+mn-lt"/>
              <a:ea typeface="+mn-ea"/>
              <a:cs typeface="+mn-cs"/>
            </a:rPr>
            <a:t>de </a:t>
          </a:r>
          <a:r>
            <a:rPr lang="pt-BR" sz="1100" u="sng">
              <a:solidFill>
                <a:schemeClr val="dk1"/>
              </a:solidFill>
              <a:effectLst/>
              <a:latin typeface="+mn-lt"/>
              <a:ea typeface="+mn-ea"/>
              <a:cs typeface="+mn-cs"/>
            </a:rPr>
            <a:t>PRESENÇA</a:t>
          </a:r>
          <a:r>
            <a:rPr lang="pt-BR" sz="1100">
              <a:solidFill>
                <a:schemeClr val="dk1"/>
              </a:solidFill>
              <a:effectLst/>
              <a:latin typeface="+mn-lt"/>
              <a:ea typeface="+mn-ea"/>
              <a:cs typeface="+mn-cs"/>
            </a:rPr>
            <a:t> ou </a:t>
          </a:r>
          <a:r>
            <a:rPr lang="pt-BR" sz="1100" u="sng">
              <a:solidFill>
                <a:schemeClr val="dk1"/>
              </a:solidFill>
              <a:effectLst/>
              <a:latin typeface="+mn-lt"/>
              <a:ea typeface="+mn-ea"/>
              <a:cs typeface="+mn-cs"/>
            </a:rPr>
            <a:t>AUSENCIA</a:t>
          </a:r>
          <a:r>
            <a:rPr lang="pt-BR" sz="1100">
              <a:solidFill>
                <a:schemeClr val="dk1"/>
              </a:solidFill>
              <a:effectLst/>
              <a:latin typeface="+mn-lt"/>
              <a:ea typeface="+mn-ea"/>
              <a:cs typeface="+mn-cs"/>
            </a:rPr>
            <a:t> no Estado no período do respectivo informe mensal. Deve ser registrada mensalmente.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G - Sorotipo</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sorotipo</a:t>
          </a:r>
          <a:r>
            <a:rPr lang="pt-BR" sz="1100">
              <a:solidFill>
                <a:schemeClr val="dk1"/>
              </a:solidFill>
              <a:effectLst/>
              <a:latin typeface="+mn-lt"/>
              <a:ea typeface="+mn-ea"/>
              <a:cs typeface="+mn-cs"/>
            </a:rPr>
            <a:t> correspondente ao agente notificado, quando disponível, para Estomatite vesicular e Língua azul.</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 Espécie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Indicar a </a:t>
          </a:r>
          <a:r>
            <a:rPr lang="pt-BR" sz="1100" u="sng">
              <a:solidFill>
                <a:schemeClr val="dk1"/>
              </a:solidFill>
              <a:effectLst/>
              <a:latin typeface="+mn-lt"/>
              <a:ea typeface="+mn-ea"/>
              <a:cs typeface="+mn-cs"/>
            </a:rPr>
            <a:t>espécie</a:t>
          </a:r>
          <a:r>
            <a:rPr lang="pt-BR" sz="1100">
              <a:solidFill>
                <a:schemeClr val="dk1"/>
              </a:solidFill>
              <a:effectLst/>
              <a:latin typeface="+mn-lt"/>
              <a:ea typeface="+mn-ea"/>
              <a:cs typeface="+mn-cs"/>
            </a:rPr>
            <a:t> segundo as opções constantes na lista apresentada para cada doença. Para as doenças que tiverem ocorrência em mais de uma espécie, utilizar as linhas já habilitadas para este propósito a partir do intervalo entre as </a:t>
          </a:r>
          <a:r>
            <a:rPr lang="pt-BR" sz="1100" b="1">
              <a:solidFill>
                <a:schemeClr val="dk1"/>
              </a:solidFill>
              <a:effectLst/>
              <a:latin typeface="+mn-lt"/>
              <a:ea typeface="+mn-ea"/>
              <a:cs typeface="+mn-cs"/>
            </a:rPr>
            <a:t>linhas 41 até a 57 da coluna C. </a:t>
          </a:r>
          <a:r>
            <a:rPr lang="pt-BR" sz="1100">
              <a:solidFill>
                <a:schemeClr val="dk1"/>
              </a:solidFill>
              <a:effectLst/>
              <a:latin typeface="+mn-lt"/>
              <a:ea typeface="+mn-ea"/>
              <a:cs typeface="+mn-cs"/>
            </a:rPr>
            <a:t>Quando se tratar de ocorrências em espécies da fauna silvestre, não esquecer de registrar o nome científico na </a:t>
          </a:r>
          <a:r>
            <a:rPr lang="pt-BR" sz="1100" b="1">
              <a:solidFill>
                <a:schemeClr val="dk1"/>
              </a:solidFill>
              <a:effectLst/>
              <a:latin typeface="+mn-lt"/>
              <a:ea typeface="+mn-ea"/>
              <a:cs typeface="+mn-cs"/>
            </a:rPr>
            <a:t>coluna I.</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I – Nome científico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Escrever o </a:t>
          </a:r>
          <a:r>
            <a:rPr lang="pt-BR" sz="1100" u="sng">
              <a:solidFill>
                <a:schemeClr val="dk1"/>
              </a:solidFill>
              <a:effectLst/>
              <a:latin typeface="+mn-lt"/>
              <a:ea typeface="+mn-ea"/>
              <a:cs typeface="+mn-cs"/>
            </a:rPr>
            <a:t>nome científico da espécie da fauna silvestre</a:t>
          </a:r>
          <a:r>
            <a:rPr lang="pt-BR" sz="1100">
              <a:solidFill>
                <a:schemeClr val="dk1"/>
              </a:solidFill>
              <a:effectLst/>
              <a:latin typeface="+mn-lt"/>
              <a:ea typeface="+mn-ea"/>
              <a:cs typeface="+mn-cs"/>
            </a:rPr>
            <a:t> que ocorreu o evento registrado.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Coluna J – Novos_focos_lab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por </a:t>
          </a:r>
          <a:r>
            <a:rPr lang="pt-BR" sz="1100" u="sng">
              <a:solidFill>
                <a:schemeClr val="dk1"/>
              </a:solidFill>
              <a:effectLst/>
              <a:latin typeface="+mn-lt"/>
              <a:ea typeface="+mn-ea"/>
              <a:cs typeface="+mn-cs"/>
            </a:rPr>
            <a:t>provas laboratoriais</a:t>
          </a:r>
          <a:r>
            <a:rPr lang="pt-BR" sz="1100">
              <a:solidFill>
                <a:schemeClr val="dk1"/>
              </a:solidFill>
              <a:effectLst/>
              <a:latin typeface="+mn-lt"/>
              <a:ea typeface="+mn-ea"/>
              <a:cs typeface="+mn-cs"/>
            </a:rPr>
            <a:t> no mês de referência do informe. </a:t>
          </a:r>
          <a:r>
            <a:rPr lang="pt-BR" sz="1100" b="1">
              <a:solidFill>
                <a:schemeClr val="dk1"/>
              </a:solidFill>
              <a:effectLst/>
              <a:latin typeface="+mn-lt"/>
              <a:ea typeface="+mn-ea"/>
              <a:cs typeface="+mn-cs"/>
            </a:rPr>
            <a:t>Quando houver mais de uma espécie</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não informar novamente o mesmo foco</a:t>
          </a:r>
          <a:r>
            <a:rPr lang="pt-BR" sz="1100">
              <a:solidFill>
                <a:schemeClr val="dk1"/>
              </a:solidFill>
              <a:effectLst/>
              <a:latin typeface="+mn-lt"/>
              <a:ea typeface="+mn-ea"/>
              <a:cs typeface="+mn-cs"/>
            </a:rPr>
            <a:t>, ou seja, deve-se </a:t>
          </a:r>
          <a:r>
            <a:rPr lang="pt-BR" sz="1100" u="sng">
              <a:solidFill>
                <a:schemeClr val="dk1"/>
              </a:solidFill>
              <a:effectLst/>
              <a:latin typeface="+mn-lt"/>
              <a:ea typeface="+mn-ea"/>
              <a:cs typeface="+mn-cs"/>
            </a:rPr>
            <a:t>deixar o campo em branco, para não duplicar a informação</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Novos_focos_clinepi</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no mês de referência do informe, por </a:t>
          </a:r>
          <a:r>
            <a:rPr lang="pt-BR" sz="1100" u="sng">
              <a:solidFill>
                <a:schemeClr val="dk1"/>
              </a:solidFill>
              <a:effectLst/>
              <a:latin typeface="+mn-lt"/>
              <a:ea typeface="+mn-ea"/>
              <a:cs typeface="+mn-cs"/>
            </a:rPr>
            <a:t>critério clínico-epidemiológico </a:t>
          </a:r>
          <a:r>
            <a:rPr lang="pt-BR" sz="1100">
              <a:solidFill>
                <a:schemeClr val="dk1"/>
              </a:solidFill>
              <a:effectLst/>
              <a:latin typeface="+mn-lt"/>
              <a:ea typeface="+mn-ea"/>
              <a:cs typeface="+mn-cs"/>
            </a:rPr>
            <a:t>com vínculo com focos confirmados por testes laboratoriais. </a:t>
          </a:r>
          <a:r>
            <a:rPr lang="pt-BR" sz="1100" b="1">
              <a:solidFill>
                <a:schemeClr val="dk1"/>
              </a:solidFill>
              <a:effectLst/>
              <a:latin typeface="+mn-lt"/>
              <a:ea typeface="+mn-ea"/>
              <a:cs typeface="+mn-cs"/>
            </a:rPr>
            <a:t>Quando houver mais de uma espécie, não informar novamente o mesmo foco</a:t>
          </a:r>
          <a:r>
            <a:rPr lang="pt-BR" sz="1100">
              <a:solidFill>
                <a:schemeClr val="dk1"/>
              </a:solidFill>
              <a:effectLst/>
              <a:latin typeface="+mn-lt"/>
              <a:ea typeface="+mn-ea"/>
              <a:cs typeface="+mn-cs"/>
            </a:rPr>
            <a:t>, ou seja, deve-se deixar o campo em branco, para não duplicar a informação.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b="1">
              <a:solidFill>
                <a:schemeClr val="dk1"/>
              </a:solidFill>
              <a:effectLst/>
              <a:latin typeface="+mn-lt"/>
              <a:ea typeface="+mn-ea"/>
              <a:cs typeface="+mn-cs"/>
            </a:rPr>
            <a:t>colunas J + K.</a:t>
          </a:r>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M – Focos_Antigos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t>
          </a:r>
          <a:r>
            <a:rPr lang="pt-BR" sz="1100" u="sng">
              <a:solidFill>
                <a:schemeClr val="dk1"/>
              </a:solidFill>
              <a:effectLst/>
              <a:latin typeface="+mn-lt"/>
              <a:ea typeface="+mn-ea"/>
              <a:cs typeface="+mn-cs"/>
            </a:rPr>
            <a:t>focos confirmados em meses anteriores e que permanecem ativos, somente para as doenças da categoria 2 e 3 (a partir da linha 25), que requerem notificação imediata e envio de formulários de investigação ao DSA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Não é necessário registrar o número de susceptíveis referentes a focos antigos. Mesmo que não haja qualquer evento novo (caso, óbito, destruição, abatidos) no mês de referência do informe, o foco deverá ser mantido ativo, fazendo-o constar nesta coluna até seu encerramento.  Todos os focos que não forem encerrados dentro do mesmo mês de confirmação da ocorrência deverão permanecer nesta coluna dos informes seguintes até a última ação de conclusão do foco. O encerramento de foco é definido pelo período decorrido após a cura/morte/eliminação do último animal doente, ou comprovação laboratorial da ausência da infecção, dependendo das definições de caso de cada doença.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N – Total_Focos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colunas</a:t>
          </a:r>
          <a:r>
            <a:rPr lang="pt-BR" sz="1100" b="1">
              <a:solidFill>
                <a:schemeClr val="dk1"/>
              </a:solidFill>
              <a:effectLst/>
              <a:latin typeface="+mn-lt"/>
              <a:ea typeface="+mn-ea"/>
              <a:cs typeface="+mn-cs"/>
            </a:rPr>
            <a:t> L e M.</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por espécie afetada, ou seja, desde o momento do aparecimento da suspeita, incluindo os que morreram pela doença. Esta informação deverá ser informada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no mês 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 no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 laboratório, outras por diagnóstico presuntivo, e também por achados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em matadouro. </a:t>
          </a:r>
        </a:p>
        <a:p>
          <a:r>
            <a:rPr lang="pt-BR" sz="1100">
              <a:solidFill>
                <a:schemeClr val="dk1"/>
              </a:solidFill>
              <a:effectLst/>
              <a:latin typeface="+mn-lt"/>
              <a:ea typeface="+mn-ea"/>
              <a:cs typeface="+mn-cs"/>
            </a:rPr>
            <a:t>Os casos incluem também todos os mortos em decorrência da doença.</a:t>
          </a:r>
        </a:p>
        <a:p>
          <a:r>
            <a:rPr lang="pt-BR" sz="1100">
              <a:solidFill>
                <a:schemeClr val="dk1"/>
              </a:solidFill>
              <a:effectLst/>
              <a:latin typeface="+mn-lt"/>
              <a:ea typeface="+mn-ea"/>
              <a:cs typeface="+mn-cs"/>
            </a:rPr>
            <a:t>Para abelhas</a:t>
          </a:r>
          <a:r>
            <a:rPr lang="pt-BR" sz="1100" u="sng">
              <a:solidFill>
                <a:schemeClr val="dk1"/>
              </a:solidFill>
              <a:effectLst/>
              <a:latin typeface="+mn-lt"/>
              <a:ea typeface="+mn-ea"/>
              <a:cs typeface="+mn-cs"/>
            </a:rPr>
            <a:t>, uma colmeia </a:t>
          </a:r>
          <a:r>
            <a:rPr lang="pt-BR" sz="1100">
              <a:solidFill>
                <a:schemeClr val="dk1"/>
              </a:solidFill>
              <a:effectLst/>
              <a:latin typeface="+mn-lt"/>
              <a:ea typeface="+mn-ea"/>
              <a:cs typeface="+mn-cs"/>
            </a:rPr>
            <a:t>com diagnóstico positivo conclusivo para a doença é considerada um caso.</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Q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t>
          </a:r>
          <a:r>
            <a:rPr lang="pt-BR" sz="1100" u="sng">
              <a:solidFill>
                <a:schemeClr val="dk1"/>
              </a:solidFill>
              <a:effectLst/>
              <a:latin typeface="+mn-lt"/>
              <a:ea typeface="+mn-ea"/>
              <a:cs typeface="+mn-cs"/>
            </a:rPr>
            <a:t>animais que morreram em consequência da doença</a:t>
          </a:r>
          <a:r>
            <a:rPr lang="pt-BR" sz="1100">
              <a:solidFill>
                <a:schemeClr val="dk1"/>
              </a:solidFill>
              <a:effectLst/>
              <a:latin typeface="+mn-lt"/>
              <a:ea typeface="+mn-ea"/>
              <a:cs typeface="+mn-cs"/>
            </a:rPr>
            <a:t>, no mês do Informe. Esse número deve estar incluído entre os casos. Os animais que foram eutanasiados para fins de necropsia deverão ser inseridos no campo "Destruídos”.</a:t>
          </a:r>
        </a:p>
        <a:p>
          <a:r>
            <a:rPr lang="pt-BR" sz="1100">
              <a:solidFill>
                <a:schemeClr val="dk1"/>
              </a:solidFill>
              <a:effectLst/>
              <a:latin typeface="+mn-lt"/>
              <a:ea typeface="+mn-ea"/>
              <a:cs typeface="+mn-cs"/>
            </a:rPr>
            <a:t>Para abelhas, a unidade básica é a colmeia.</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R – Destruídos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eliminados no mês, sob supervisão do SVO, com destruição total adotada como medida de controle ou erradicação da doença</a:t>
          </a:r>
          <a:r>
            <a:rPr lang="pt-BR" sz="1100">
              <a:solidFill>
                <a:schemeClr val="dk1"/>
              </a:solidFill>
              <a:effectLst/>
              <a:latin typeface="+mn-lt"/>
              <a:ea typeface="+mn-ea"/>
              <a:cs typeface="+mn-cs"/>
            </a:rPr>
            <a:t>. Incluem também os animais eutanasiados para realização de necropsias visando a identificação de achados que possam contribuir para o diagnóstico. Pode incluir animais não doentes e casos não confirmados. Observar que os dados de animais registrados na coluna </a:t>
          </a:r>
          <a:r>
            <a:rPr lang="pt-BR" sz="1100" i="1">
              <a:solidFill>
                <a:schemeClr val="dk1"/>
              </a:solidFill>
              <a:effectLst/>
              <a:latin typeface="+mn-lt"/>
              <a:ea typeface="+mn-ea"/>
              <a:cs typeface="+mn-cs"/>
            </a:rPr>
            <a:t>Abatidos </a:t>
          </a:r>
          <a:r>
            <a:rPr lang="pt-BR" sz="1100" i="0" u="sng">
              <a:solidFill>
                <a:schemeClr val="dk1"/>
              </a:solidFill>
              <a:effectLst/>
              <a:latin typeface="+mn-lt"/>
              <a:ea typeface="+mn-ea"/>
              <a:cs typeface="+mn-cs"/>
            </a:rPr>
            <a:t>não podem ser repetidos </a:t>
          </a:r>
          <a:r>
            <a:rPr lang="pt-BR" sz="1100" i="0" u="none">
              <a:solidFill>
                <a:schemeClr val="dk1"/>
              </a:solidFill>
              <a:effectLst/>
              <a:latin typeface="+mn-lt"/>
              <a:ea typeface="+mn-ea"/>
              <a:cs typeface="+mn-cs"/>
            </a:rPr>
            <a:t>na coluna </a:t>
          </a:r>
          <a:r>
            <a:rPr lang="pt-BR" sz="1100" i="1">
              <a:solidFill>
                <a:schemeClr val="dk1"/>
              </a:solidFill>
              <a:effectLst/>
              <a:latin typeface="+mn-lt"/>
              <a:ea typeface="+mn-ea"/>
              <a:cs typeface="+mn-cs"/>
            </a:rPr>
            <a:t>"Destruídos" e vice-versa.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S - Abatidos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enviados para abate como medida de controle ou erradicação da doença, sob supervisão do SVO</a:t>
          </a:r>
          <a:r>
            <a:rPr lang="pt-BR" sz="1100">
              <a:solidFill>
                <a:schemeClr val="dk1"/>
              </a:solidFill>
              <a:effectLst/>
              <a:latin typeface="+mn-lt"/>
              <a:ea typeface="+mn-ea"/>
              <a:cs typeface="+mn-cs"/>
            </a:rPr>
            <a:t>. Pode incluir animais não doentes e casos não confirmados.</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T – Prop_vac_foc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propriedades vacinadas no mês, em resposta a foco da respectiva doença</a:t>
          </a:r>
          <a:r>
            <a:rPr lang="pt-BR" sz="1100">
              <a:solidFill>
                <a:schemeClr val="dk1"/>
              </a:solidFill>
              <a:effectLst/>
              <a:latin typeface="+mn-lt"/>
              <a:ea typeface="+mn-ea"/>
              <a:cs typeface="+mn-cs"/>
            </a:rPr>
            <a:t>. Considerar propriedades foco e nas zonas perifocais.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U – Animais_vac_foco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animais vacinados no mês, no foco e nas zonas perifocais</a:t>
          </a:r>
          <a:r>
            <a:rPr lang="pt-BR" sz="1100">
              <a:solidFill>
                <a:schemeClr val="dk1"/>
              </a:solidFill>
              <a:effectLst/>
              <a:latin typeface="+mn-lt"/>
              <a:ea typeface="+mn-ea"/>
              <a:cs typeface="+mn-cs"/>
            </a:rPr>
            <a:t>. Registrar o número de animais, por espécie.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effectLst/>
              <a:latin typeface="+mn-lt"/>
              <a:ea typeface="+mn-ea"/>
              <a:cs typeface="+mn-cs"/>
            </a:rPr>
            <a:t>a</a:t>
          </a:r>
          <a:r>
            <a:rPr lang="pt-BR" sz="1100">
              <a:solidFill>
                <a:schemeClr val="dk1"/>
              </a:solidFill>
              <a:effectLst/>
              <a:latin typeface="+mn-lt"/>
              <a:ea typeface="+mn-ea"/>
              <a:cs typeface="+mn-cs"/>
            </a:rPr>
            <a:t>nimais vacinados, cada espécie deve ser informada numa nova linha a partir da linha 42 desta planilha.</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V – Os Form-Ins foram enviados ao </a:t>
          </a:r>
          <a:r>
            <a:rPr lang="pt-BR" sz="1100" b="1" u="sng">
              <a:solidFill>
                <a:schemeClr val="dk1"/>
              </a:solidFill>
              <a:effectLst/>
              <a:latin typeface="+mn-lt"/>
              <a:ea typeface="+mn-ea"/>
              <a:cs typeface="+mn-cs"/>
            </a:rPr>
            <a:t>notifica.dsa@agricultura.gov.br</a:t>
          </a:r>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Verificar se o FORM-IN e seus complementos foram enviados ao DSA. Se não, providenciar o envio ao </a:t>
          </a:r>
          <a:r>
            <a:rPr lang="pt-BR" sz="1100" u="sng">
              <a:solidFill>
                <a:schemeClr val="dk1"/>
              </a:solidFill>
              <a:effectLst/>
              <a:latin typeface="+mn-lt"/>
              <a:ea typeface="+mn-ea"/>
              <a:cs typeface="+mn-cs"/>
            </a:rPr>
            <a:t>notifica.dsa@agricultura.gov.br</a:t>
          </a:r>
          <a:endParaRPr lang="pt-BR"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304802</xdr:colOff>
      <xdr:row>4</xdr:row>
      <xdr:rowOff>31749</xdr:rowOff>
    </xdr:from>
    <xdr:to>
      <xdr:col>16</xdr:col>
      <xdr:colOff>423334</xdr:colOff>
      <xdr:row>113</xdr:row>
      <xdr:rowOff>95250</xdr:rowOff>
    </xdr:to>
    <xdr:sp macro="" textlink="">
      <xdr:nvSpPr>
        <xdr:cNvPr id="2" name="CaixaDeTexto 1"/>
        <xdr:cNvSpPr txBox="1"/>
      </xdr:nvSpPr>
      <xdr:spPr>
        <a:xfrm>
          <a:off x="918635" y="793749"/>
          <a:ext cx="9326032" cy="20828001"/>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400" b="1" u="sng">
              <a:solidFill>
                <a:schemeClr val="dk1"/>
              </a:solidFill>
              <a:effectLst/>
              <a:latin typeface="+mn-lt"/>
              <a:ea typeface="+mn-ea"/>
              <a:cs typeface="+mn-cs"/>
            </a:rPr>
            <a:t>Aves_ocorr_Vac</a:t>
          </a:r>
          <a:endParaRPr lang="pt-BR" sz="1400">
            <a:solidFill>
              <a:schemeClr val="dk1"/>
            </a:solidFill>
            <a:effectLst/>
            <a:latin typeface="+mn-lt"/>
            <a:ea typeface="+mn-ea"/>
            <a:cs typeface="+mn-cs"/>
          </a:endParaRPr>
        </a:p>
        <a:p>
          <a:pPr algn="l"/>
          <a:r>
            <a:rPr lang="pt-BR" sz="1100">
              <a:solidFill>
                <a:schemeClr val="dk1"/>
              </a:solidFill>
              <a:effectLst/>
              <a:latin typeface="+mn-lt"/>
              <a:ea typeface="+mn-ea"/>
              <a:cs typeface="+mn-cs"/>
            </a:rPr>
            <a:t> </a:t>
          </a:r>
        </a:p>
        <a:p>
          <a:pPr algn="l"/>
          <a:r>
            <a:rPr lang="pt-BR" sz="1100">
              <a:solidFill>
                <a:schemeClr val="dk1"/>
              </a:solidFill>
              <a:effectLst/>
              <a:latin typeface="+mn-lt"/>
              <a:ea typeface="+mn-ea"/>
              <a:cs typeface="+mn-cs"/>
            </a:rPr>
            <a:t>Este Informe Epidemiológico se refere ao registro consolidado mensal dos dados referentes a </a:t>
          </a:r>
          <a:r>
            <a:rPr lang="pt-BR" sz="1100" b="1">
              <a:solidFill>
                <a:schemeClr val="dk1"/>
              </a:solidFill>
              <a:effectLst/>
              <a:latin typeface="+mn-lt"/>
              <a:ea typeface="+mn-ea"/>
              <a:cs typeface="+mn-cs"/>
            </a:rPr>
            <a:t>focos confirmados de doenças de aves</a:t>
          </a:r>
          <a:r>
            <a:rPr lang="pt-BR" sz="1100">
              <a:solidFill>
                <a:schemeClr val="dk1"/>
              </a:solidFill>
              <a:effectLst/>
              <a:latin typeface="+mn-lt"/>
              <a:ea typeface="+mn-ea"/>
              <a:cs typeface="+mn-cs"/>
            </a:rPr>
            <a:t>, presentes na Instrução Normativa MAPA nº 50/2013, conforme definições de caso do PNSA.</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É o principal instrumento de captação do DSA para doenças de aves presentes no país, de ocorrência frequente, que não configuram um evento excepcional, e </a:t>
          </a:r>
          <a:r>
            <a:rPr lang="pt-BR" sz="1100" u="sng">
              <a:solidFill>
                <a:schemeClr val="dk1"/>
              </a:solidFill>
              <a:effectLst/>
              <a:latin typeface="+mn-lt"/>
              <a:ea typeface="+mn-ea"/>
              <a:cs typeface="+mn-cs"/>
            </a:rPr>
            <a:t>cuja comunicação à OIE é realizada semestralmente</a:t>
          </a:r>
          <a:r>
            <a:rPr lang="pt-BR" sz="1100">
              <a:solidFill>
                <a:schemeClr val="dk1"/>
              </a:solidFill>
              <a:effectLst/>
              <a:latin typeface="+mn-lt"/>
              <a:ea typeface="+mn-ea"/>
              <a:cs typeface="+mn-cs"/>
            </a:rPr>
            <a:t>.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Não se deve confundir esse registro com a notificação imediata de doenças (IA, DNC, clamidiose/psitacose, hepatite viral do pato, Rinotraqueíte dos perus, LTI) </a:t>
          </a:r>
          <a:r>
            <a:rPr lang="pt-BR" sz="1100" u="sng">
              <a:solidFill>
                <a:schemeClr val="dk1"/>
              </a:solidFill>
              <a:effectLst/>
              <a:latin typeface="+mn-lt"/>
              <a:ea typeface="+mn-ea"/>
              <a:cs typeface="+mn-cs"/>
            </a:rPr>
            <a:t>cuja suspeita deve ser comunicada ao DSA imediatamente,</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através de envio dos Formulários de Investigação (FORM IN, FORM SRN, FORM COM, FORM LAB) e laudos, </a:t>
          </a:r>
          <a:r>
            <a:rPr lang="pt-BR" sz="1100">
              <a:solidFill>
                <a:schemeClr val="dk1"/>
              </a:solidFill>
              <a:effectLst/>
              <a:latin typeface="+mn-lt"/>
              <a:ea typeface="+mn-ea"/>
              <a:cs typeface="+mn-cs"/>
            </a:rPr>
            <a:t>conforme o fluxo descrito no Manual do SIZ.</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A versão 2017 foi modificada, de forma a simplificar e padronizar o modelo e terminologia para os dados consolidados referentes número de focos novos e antigos, casos, mortos, destruídos e abatidos em todos os Informes Epidemiológicos e permitir a notificação semestral nos Informes Zoossanitários do Brasil para OIE, no </a:t>
          </a:r>
          <a:r>
            <a:rPr lang="pt-BR" sz="1100">
              <a:solidFill>
                <a:sysClr val="windowText" lastClr="000000"/>
              </a:solidFill>
              <a:effectLst/>
              <a:latin typeface="+mn-lt"/>
              <a:ea typeface="+mn-ea"/>
              <a:cs typeface="+mn-cs"/>
            </a:rPr>
            <a:t>WAHIS, através do </a:t>
          </a:r>
          <a:r>
            <a:rPr lang="pt-BR" sz="1100" i="1">
              <a:solidFill>
                <a:sysClr val="windowText" lastClr="000000"/>
              </a:solidFill>
              <a:effectLst/>
              <a:latin typeface="+mn-lt"/>
              <a:ea typeface="+mn-ea"/>
              <a:cs typeface="+mn-cs"/>
            </a:rPr>
            <a:t>uploa</a:t>
          </a:r>
          <a:r>
            <a:rPr lang="pt-BR" sz="1100">
              <a:solidFill>
                <a:sysClr val="windowText" lastClr="000000"/>
              </a:solidFill>
              <a:effectLst/>
              <a:latin typeface="+mn-lt"/>
              <a:ea typeface="+mn-ea"/>
              <a:cs typeface="+mn-cs"/>
            </a:rPr>
            <a:t>d dos arquivos em formato csv, gerados a partir dessas planilhas consolidadas por semestre. </a:t>
          </a:r>
        </a:p>
        <a:p>
          <a:pPr algn="l"/>
          <a:endParaRPr lang="pt-BR" sz="1100">
            <a:solidFill>
              <a:sysClr val="windowText" lastClr="000000"/>
            </a:solidFill>
            <a:effectLst/>
            <a:latin typeface="+mn-lt"/>
            <a:ea typeface="+mn-ea"/>
            <a:cs typeface="+mn-cs"/>
          </a:endParaRPr>
        </a:p>
        <a:p>
          <a:pPr algn="l"/>
          <a:r>
            <a:rPr lang="pt-BR" sz="1100">
              <a:solidFill>
                <a:sysClr val="windowText" lastClr="000000"/>
              </a:solidFill>
              <a:effectLst/>
              <a:latin typeface="+mn-lt"/>
              <a:ea typeface="+mn-ea"/>
              <a:cs typeface="+mn-cs"/>
            </a:rPr>
            <a:t>Nessa versão, os dados sobre focos de doenças em aves deverão ser registrados para o total de todas as espécies domésticas, incluindo a vacinação em resposta a foco e a vacinação de rotina (preventiva).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Os dados a serem registrados se referem ao </a:t>
          </a:r>
          <a:r>
            <a:rPr lang="pt-BR" sz="1100" b="1">
              <a:solidFill>
                <a:schemeClr val="dk1"/>
              </a:solidFill>
              <a:effectLst/>
              <a:latin typeface="+mn-lt"/>
              <a:ea typeface="+mn-ea"/>
              <a:cs typeface="+mn-cs"/>
            </a:rPr>
            <a:t>Número total de FOCOS CONFIRMADOS por doença, no estado, no mês</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 referência</a:t>
          </a:r>
          <a:r>
            <a:rPr lang="pt-BR" sz="1100">
              <a:solidFill>
                <a:schemeClr val="dk1"/>
              </a:solidFill>
              <a:effectLst/>
              <a:latin typeface="+mn-lt"/>
              <a:ea typeface="+mn-ea"/>
              <a:cs typeface="+mn-cs"/>
            </a:rPr>
            <a:t>.  Os SVE's devem manter em suas bases os registros individualizados de localização dos eventos sanitários por ocorrência, bem como da vacinação, por município, para que possam rastreá-los, revisar as informações e fazer correções, quando necessário.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 Doença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número de doenças foi restrito a 12 doenças que estão presentes na Lista da OIE, além da Doença de Marek (cuja vacinação é regulamentada pelo PNSA) e espécies de </a:t>
          </a:r>
          <a:r>
            <a:rPr lang="pt-BR" sz="1100" i="1">
              <a:solidFill>
                <a:schemeClr val="dk1"/>
              </a:solidFill>
              <a:effectLst/>
              <a:latin typeface="+mn-lt"/>
              <a:ea typeface="+mn-ea"/>
              <a:cs typeface="+mn-cs"/>
            </a:rPr>
            <a:t>Salmonella</a:t>
          </a:r>
          <a:r>
            <a:rPr lang="pt-BR" sz="1100">
              <a:solidFill>
                <a:schemeClr val="dk1"/>
              </a:solidFill>
              <a:effectLst/>
              <a:latin typeface="+mn-lt"/>
              <a:ea typeface="+mn-ea"/>
              <a:cs typeface="+mn-cs"/>
            </a:rPr>
            <a:t> </a:t>
          </a:r>
          <a:r>
            <a:rPr lang="pt-BR" sz="1100" i="0">
              <a:solidFill>
                <a:schemeClr val="dk1"/>
              </a:solidFill>
              <a:effectLst/>
              <a:latin typeface="+mn-lt"/>
              <a:ea typeface="+mn-ea"/>
              <a:cs typeface="+mn-cs"/>
            </a:rPr>
            <a:t>e</a:t>
          </a:r>
          <a:r>
            <a:rPr lang="pt-BR" sz="1100" i="1">
              <a:solidFill>
                <a:schemeClr val="dk1"/>
              </a:solidFill>
              <a:effectLst/>
              <a:latin typeface="+mn-lt"/>
              <a:ea typeface="+mn-ea"/>
              <a:cs typeface="+mn-cs"/>
            </a:rPr>
            <a:t> Mycoplasma </a:t>
          </a:r>
          <a:r>
            <a:rPr lang="pt-BR" sz="1100">
              <a:solidFill>
                <a:schemeClr val="dk1"/>
              </a:solidFill>
              <a:effectLst/>
              <a:latin typeface="+mn-lt"/>
              <a:ea typeface="+mn-ea"/>
              <a:cs typeface="+mn-cs"/>
            </a:rPr>
            <a:t>que são diferenciais das espécies notificáveis à OIE e monitoradas pelo PNSA. Essas doenças são presentes no Brasil, na maioria das UF ou em algumas regiões, e o Brasil informa semestralmente os dados detalhados de sua ocorrência à OIE, e são de notificação obrigatória pela IN 50/2013.</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Doença de Newcastle</a:t>
          </a:r>
          <a:r>
            <a:rPr lang="pt-BR" sz="1100">
              <a:solidFill>
                <a:schemeClr val="dk1"/>
              </a:solidFill>
              <a:effectLst/>
              <a:latin typeface="+mn-lt"/>
              <a:ea typeface="+mn-ea"/>
              <a:cs typeface="+mn-cs"/>
            </a:rPr>
            <a:t> só deverão ser registrados dados de vacinação, nas </a:t>
          </a:r>
          <a:r>
            <a:rPr lang="pt-BR" sz="1100" b="1">
              <a:solidFill>
                <a:schemeClr val="dk1"/>
              </a:solidFill>
              <a:effectLst/>
              <a:latin typeface="+mn-lt"/>
              <a:ea typeface="+mn-ea"/>
              <a:cs typeface="+mn-cs"/>
            </a:rPr>
            <a:t>colunas S</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T</a:t>
          </a:r>
          <a:r>
            <a:rPr lang="pt-BR" sz="1100">
              <a:solidFill>
                <a:schemeClr val="dk1"/>
              </a:solidFill>
              <a:effectLst/>
              <a:latin typeface="+mn-lt"/>
              <a:ea typeface="+mn-ea"/>
              <a:cs typeface="+mn-cs"/>
            </a:rPr>
            <a:t>, pois os dados de focos devem ser informados nos respectivos Formulários de Investigação (FORM IN, FORM COM, FORM SRN) e enviados IMEDIATAMENTE</a:t>
          </a:r>
          <a:r>
            <a:rPr lang="pt-BR" sz="1100">
              <a:solidFill>
                <a:sysClr val="windowText" lastClr="000000"/>
              </a:solidFill>
              <a:effectLst/>
              <a:latin typeface="+mn-lt"/>
              <a:ea typeface="+mn-ea"/>
              <a:cs typeface="+mn-cs"/>
            </a:rPr>
            <a:t> ao </a:t>
          </a:r>
          <a:r>
            <a:rPr lang="pt-BR" sz="1100" b="1">
              <a:solidFill>
                <a:sysClr val="windowText" lastClr="000000"/>
              </a:solidFill>
              <a:effectLst/>
              <a:latin typeface="+mn-lt"/>
              <a:ea typeface="+mn-ea"/>
              <a:cs typeface="+mn-cs"/>
            </a:rPr>
            <a:t>notifica.dsa@agricultura.gov.br e pnsa@agricultura.gov.br</a:t>
          </a:r>
          <a:r>
            <a:rPr lang="pt-BR" sz="1100" b="1">
              <a:solidFill>
                <a:schemeClr val="dk1"/>
              </a:solidFill>
              <a:effectLst/>
              <a:latin typeface="+mn-lt"/>
              <a:ea typeface="+mn-ea"/>
              <a:cs typeface="+mn-cs"/>
            </a:rPr>
            <a:t>.</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Laringotraqueíte Infecciosa Aviária</a:t>
          </a:r>
          <a:r>
            <a:rPr lang="pt-BR" sz="1100">
              <a:solidFill>
                <a:schemeClr val="dk1"/>
              </a:solidFill>
              <a:effectLst/>
              <a:latin typeface="+mn-lt"/>
              <a:ea typeface="+mn-ea"/>
              <a:cs typeface="+mn-cs"/>
            </a:rPr>
            <a:t>, além da consolidação mensal neste Informe, 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 </a:t>
          </a:r>
          <a:r>
            <a:rPr lang="pt-BR" sz="1100">
              <a:solidFill>
                <a:schemeClr val="dk1"/>
              </a:solidFill>
              <a:effectLst/>
              <a:latin typeface="+mn-lt"/>
              <a:ea typeface="+mn-ea"/>
              <a:cs typeface="+mn-cs"/>
            </a:rPr>
            <a:t>devido a necessidade de acompanhamento e validação dos focos pelo PNSA, conforme normas específicas para essa doença, especialmente a vacinação, quarentena e restrição de movimentação. </a:t>
          </a:r>
          <a:r>
            <a:rPr lang="pt-BR" sz="1100" b="1">
              <a:solidFill>
                <a:schemeClr val="dk1"/>
              </a:solidFill>
              <a:effectLst/>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critérios de definição de caso estabelecidos. </a:t>
          </a:r>
          <a:endParaRPr lang="pt-BR" sz="1100">
            <a:solidFill>
              <a:schemeClr val="dk1"/>
            </a:solidFill>
            <a:effectLst/>
            <a:latin typeface="+mn-lt"/>
            <a:ea typeface="+mn-ea"/>
            <a:cs typeface="+mn-cs"/>
          </a:endParaRP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D – Novos-focos_lab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provas laboratoriais. Informar os dados por doença totalizando os focos em todas as espécies domésticas.  </a:t>
          </a:r>
          <a:r>
            <a:rPr lang="pt-BR" sz="1100" u="sng">
              <a:solidFill>
                <a:schemeClr val="dk1"/>
              </a:solidFill>
              <a:effectLst/>
              <a:latin typeface="+mn-lt"/>
              <a:ea typeface="+mn-ea"/>
              <a:cs typeface="+mn-cs"/>
            </a:rPr>
            <a:t>A data a ser considerada é a data da emissão do laudo conclusivo pelo laboratório.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E – Novos_ foc_clin-epi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confirmadas por vínculo epidemiológico com foco confirmado por provas laboratoriais. Informar os dados por doença totalizando os focos em todas as espécies domésticas.  </a:t>
          </a:r>
          <a:r>
            <a:rPr lang="pt-BR" sz="1100" u="sng">
              <a:solidFill>
                <a:schemeClr val="dk1"/>
              </a:solidFill>
              <a:effectLst/>
              <a:latin typeface="+mn-lt"/>
              <a:ea typeface="+mn-ea"/>
              <a:cs typeface="+mn-cs"/>
            </a:rPr>
            <a:t>Considerar a data em que foi constatado o vínculo.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F–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critério clínico-epidemiológico e por critério laboratorial.</a:t>
          </a:r>
        </a:p>
        <a:p>
          <a:r>
            <a:rPr lang="pt-BR" sz="1100">
              <a:solidFill>
                <a:schemeClr val="dk1"/>
              </a:solidFill>
              <a:effectLst/>
              <a:latin typeface="+mn-lt"/>
              <a:ea typeface="+mn-ea"/>
              <a:cs typeface="+mn-cs"/>
            </a:rPr>
            <a:t>Esta coluna não deve ser preenchida pois é de preenchimento automático após a digitação dos dados das </a:t>
          </a:r>
          <a:r>
            <a:rPr lang="pt-BR" sz="1100" b="1">
              <a:solidFill>
                <a:schemeClr val="dk1"/>
              </a:solidFill>
              <a:effectLst/>
              <a:latin typeface="+mn-lt"/>
              <a:ea typeface="+mn-ea"/>
              <a:cs typeface="+mn-cs"/>
            </a:rPr>
            <a:t>colunas G</a:t>
          </a:r>
          <a:r>
            <a:rPr lang="pt-BR" sz="1100">
              <a:solidFill>
                <a:schemeClr val="dk1"/>
              </a:solidFill>
              <a:effectLst/>
              <a:latin typeface="+mn-lt"/>
              <a:ea typeface="+mn-ea"/>
              <a:cs typeface="+mn-cs"/>
            </a:rPr>
            <a:t> e</a:t>
          </a:r>
          <a:r>
            <a:rPr lang="pt-BR" sz="1100" b="1">
              <a:solidFill>
                <a:schemeClr val="dk1"/>
              </a:solidFill>
              <a:effectLst/>
              <a:latin typeface="+mn-lt"/>
              <a:ea typeface="+mn-ea"/>
              <a:cs typeface="+mn-cs"/>
            </a:rPr>
            <a:t> H</a:t>
          </a:r>
          <a:r>
            <a:rPr lang="pt-BR" sz="1100">
              <a:solidFill>
                <a:schemeClr val="dk1"/>
              </a:solidFill>
              <a:effectLst/>
              <a:latin typeface="+mn-lt"/>
              <a:ea typeface="+mn-ea"/>
              <a:cs typeface="+mn-cs"/>
            </a:rPr>
            <a:t>.</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G– Focos_antigos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aos focos remanescentes, confirmados em mês anterior, e que permanecem ativos desde o Informe do mês imediatamente 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no mês da confirmação da ocorrência. Mesmo que não haja qualquer evento (novo caso, óbito, abate, destruição) no mês de referência do informe o foco antigo deverá ser </a:t>
          </a:r>
          <a:r>
            <a:rPr lang="pt-BR" sz="1100" b="1">
              <a:solidFill>
                <a:schemeClr val="dk1"/>
              </a:solidFill>
              <a:effectLst/>
              <a:latin typeface="+mn-lt"/>
              <a:ea typeface="+mn-ea"/>
              <a:cs typeface="+mn-cs"/>
            </a:rPr>
            <a:t>registrado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fazendo-o constar nesta coluna, até a finalização/encerramento </a:t>
          </a:r>
          <a:r>
            <a:rPr lang="pt-BR" sz="1100">
              <a:solidFill>
                <a:schemeClr val="dk1"/>
              </a:solidFill>
              <a:effectLst/>
              <a:latin typeface="+mn-lt"/>
              <a:ea typeface="+mn-ea"/>
              <a:cs typeface="+mn-cs"/>
            </a:rPr>
            <a:t>desse evento sanitário.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(SEM FOCOS ENCERRADOS) OU MENOR (NO CASO DE TER HAVIDO ENCERRAMENTO DE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Total de focos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Este valor não precisa ser digitado, tem contagem automática e se refere somente ao total de focos novos.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I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total de animais existentes no foco desde seu início, por espécie afetada, ou seja, desde o momento do aparecimento da suspeita, incluindo os que vieram a óbito pela doença. Esta informação deverá ser informada apenas quando se tratar de Novos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J- Número de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doentes e/ou infectadas no foco, incluídas as morreram naturalmente pela doença e as que foram eutanasiadas para necropsia/diagnóstico,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effectLst/>
              <a:latin typeface="+mn-lt"/>
              <a:ea typeface="+mn-ea"/>
              <a:cs typeface="+mn-cs"/>
            </a:rPr>
            <a:t>in loco, </a:t>
          </a:r>
          <a:r>
            <a:rPr lang="pt-BR" sz="1100">
              <a:solidFill>
                <a:schemeClr val="dk1"/>
              </a:solidFill>
              <a:effectLst/>
              <a:latin typeface="+mn-lt"/>
              <a:ea typeface="+mn-ea"/>
              <a:cs typeface="+mn-cs"/>
            </a:rPr>
            <a:t>tamanho da população de suscetíveis e as características clínico-epidemiológicas da doença em questão.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aves que morreram em consequência da doença, desde o aparecimento da suspeita. </a:t>
          </a:r>
          <a:r>
            <a:rPr lang="pt-BR" sz="1100" b="1">
              <a:solidFill>
                <a:schemeClr val="dk1"/>
              </a:solidFill>
              <a:effectLst/>
              <a:latin typeface="+mn-lt"/>
              <a:ea typeface="+mn-ea"/>
              <a:cs typeface="+mn-cs"/>
            </a:rPr>
            <a:t>Importante: </a:t>
          </a:r>
          <a:r>
            <a:rPr lang="pt-BR" sz="1100">
              <a:solidFill>
                <a:schemeClr val="dk1"/>
              </a:solidFill>
              <a:effectLst/>
              <a:latin typeface="+mn-lt"/>
              <a:ea typeface="+mn-ea"/>
              <a:cs typeface="+mn-cs"/>
            </a:rPr>
            <a:t>o número de animais mortos não pode ser maior que o número de animais doentes, pois antes de morrerem os animais adoeceram. Não inclui animais abatidos nem destruídos.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eutanasiadas/eliminadas, </a:t>
          </a:r>
          <a:r>
            <a:rPr lang="pt-BR" sz="1100" u="sng">
              <a:solidFill>
                <a:schemeClr val="dk1"/>
              </a:solidFill>
              <a:effectLst/>
              <a:latin typeface="+mn-lt"/>
              <a:ea typeface="+mn-ea"/>
              <a:cs typeface="+mn-cs"/>
            </a:rPr>
            <a:t>cujas carcaças foram destruídas </a:t>
          </a:r>
          <a:r>
            <a:rPr lang="pt-BR" sz="1100">
              <a:solidFill>
                <a:schemeClr val="dk1"/>
              </a:solidFill>
              <a:effectLst/>
              <a:latin typeface="+mn-lt"/>
              <a:ea typeface="+mn-ea"/>
              <a:cs typeface="+mn-cs"/>
            </a:rPr>
            <a:t>sob supervisão do serviço veterinário oficial (em abatedouro ou na propriedade), visando o controle ou erradicação da doença, </a:t>
          </a:r>
          <a:r>
            <a:rPr lang="pt-BR" sz="1100" b="1">
              <a:solidFill>
                <a:schemeClr val="dk1"/>
              </a:solidFill>
              <a:effectLst/>
              <a:latin typeface="+mn-lt"/>
              <a:ea typeface="+mn-ea"/>
              <a:cs typeface="+mn-cs"/>
            </a:rPr>
            <a:t>com destruição total, sem aproveitamento de carcaça</a:t>
          </a:r>
          <a:r>
            <a:rPr lang="pt-BR" sz="1100">
              <a:solidFill>
                <a:schemeClr val="dk1"/>
              </a:solidFill>
              <a:effectLst/>
              <a:latin typeface="+mn-lt"/>
              <a:ea typeface="+mn-ea"/>
              <a:cs typeface="+mn-cs"/>
            </a:rPr>
            <a:t>. Este número não deverá incluir o nº de aves mortas pela doença e/ou as aves abatidas sob inspeção. Incluem também os animais abatidos para realização de necropsias visando a identificação de achados que possam contribuir para o diagnóstico. Observar que os dados de animais registrados  na coluna </a:t>
          </a:r>
          <a:r>
            <a:rPr lang="pt-BR" sz="1100" b="1">
              <a:solidFill>
                <a:schemeClr val="dk1"/>
              </a:solidFill>
              <a:effectLst/>
              <a:latin typeface="+mn-lt"/>
              <a:ea typeface="+mn-ea"/>
              <a:cs typeface="+mn-cs"/>
            </a:rPr>
            <a:t>Abatidos  </a:t>
          </a:r>
          <a:r>
            <a:rPr lang="pt-BR" sz="1100" b="0" u="sng">
              <a:solidFill>
                <a:schemeClr val="dk1"/>
              </a:solidFill>
              <a:effectLst/>
              <a:latin typeface="+mn-lt"/>
              <a:ea typeface="+mn-ea"/>
              <a:cs typeface="+mn-cs"/>
            </a:rPr>
            <a:t>não podem ser duplicados na coluna  </a:t>
          </a:r>
          <a:r>
            <a:rPr lang="pt-BR" sz="1100" b="1">
              <a:solidFill>
                <a:schemeClr val="dk1"/>
              </a:solidFill>
              <a:effectLst/>
              <a:latin typeface="+mn-lt"/>
              <a:ea typeface="+mn-ea"/>
              <a:cs typeface="+mn-cs"/>
            </a:rPr>
            <a:t>Destruídos,</a:t>
          </a:r>
          <a:r>
            <a:rPr lang="pt-BR" sz="1100">
              <a:solidFill>
                <a:schemeClr val="dk1"/>
              </a:solidFill>
              <a:effectLst/>
              <a:latin typeface="+mn-lt"/>
              <a:ea typeface="+mn-ea"/>
              <a:cs typeface="+mn-cs"/>
            </a:rPr>
            <a:t> não devendo se repetir a informação dos mesmos animais nos dois campos.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 Abatidos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enviadas ao abate em estabelecimento sob supervisão do serviço veterinário oficial, visando o controle de doença</a:t>
          </a:r>
          <a:r>
            <a:rPr lang="pt-BR" sz="1100" b="1">
              <a:solidFill>
                <a:schemeClr val="dk1"/>
              </a:solidFill>
              <a:effectLst/>
              <a:latin typeface="+mn-lt"/>
              <a:ea typeface="+mn-ea"/>
              <a:cs typeface="+mn-cs"/>
            </a:rPr>
            <a:t>, sem destruição das carcaças, ou seja, com aproveitamento das mesmas</a:t>
          </a:r>
          <a:r>
            <a:rPr lang="pt-BR" sz="1100">
              <a:solidFill>
                <a:schemeClr val="dk1"/>
              </a:solidFill>
              <a:effectLst/>
              <a:latin typeface="+mn-lt"/>
              <a:ea typeface="+mn-ea"/>
              <a:cs typeface="+mn-cs"/>
            </a:rPr>
            <a:t>.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abatedouros não se limitam aos casos suspeitos ou prováveis, podem incluir aves não doentes e casos não confirmados.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N – Propriedades com vacinação em foco (Prop_vac_foco)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 vacinação em foco confirmado e nas propriedades do perifoco, utilizada para controlar a propagação da doença quando existe foco ativo com casos clínicos. Número total de propriedades onde se realizou a vacinação em resposta ao foco.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Aves vacinadas no 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vacinadas nas propriedades foco e perifoco, que foram registradas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P - Prop_vac_foco. </a:t>
          </a:r>
          <a:r>
            <a:rPr lang="pt-BR" sz="1100">
              <a:solidFill>
                <a:schemeClr val="dk1"/>
              </a:solidFill>
              <a:effectLst/>
              <a:latin typeface="+mn-lt"/>
              <a:ea typeface="+mn-ea"/>
              <a:cs typeface="+mn-cs"/>
            </a:rPr>
            <a:t>Sem discriminação de espécie.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Número de Propriedades com vacinação preventiva (N°_prop_vac_prev)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número de propriedades com vacinação de rotina realizada com finalidade preventiva, para cada doença.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Q – Número de aves vacinadas preventivamente (N°_aves-vac-prev)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aves com vacinação preventiva, nas propriedades informadas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 (N°_prop_vac_prev). </a:t>
          </a:r>
          <a:r>
            <a:rPr lang="pt-BR" sz="1100">
              <a:solidFill>
                <a:schemeClr val="dk1"/>
              </a:solidFill>
              <a:effectLst/>
              <a:latin typeface="+mn-lt"/>
              <a:ea typeface="+mn-ea"/>
              <a:cs typeface="+mn-cs"/>
            </a:rPr>
            <a:t>Sem discriminação de espécie.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21166</xdr:rowOff>
    </xdr:from>
    <xdr:to>
      <xdr:col>13</xdr:col>
      <xdr:colOff>10584</xdr:colOff>
      <xdr:row>74</xdr:row>
      <xdr:rowOff>127000</xdr:rowOff>
    </xdr:to>
    <xdr:sp macro="" textlink="">
      <xdr:nvSpPr>
        <xdr:cNvPr id="2" name="CaixaDeTexto 1"/>
        <xdr:cNvSpPr txBox="1"/>
      </xdr:nvSpPr>
      <xdr:spPr>
        <a:xfrm>
          <a:off x="527049" y="402166"/>
          <a:ext cx="7463368" cy="1382183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E – Código do IBGE</a:t>
          </a:r>
          <a:endParaRPr lang="pt-BR">
            <a:solidFill>
              <a:sysClr val="windowText" lastClr="000000"/>
            </a:solidFill>
            <a:effectLst/>
          </a:endParaRPr>
        </a:p>
        <a:p>
          <a:r>
            <a:rPr lang="pt-BR" sz="1100">
              <a:solidFill>
                <a:sysClr val="windowText" lastClr="000000"/>
              </a:solidFill>
              <a:effectLst/>
              <a:latin typeface="+mn-lt"/>
              <a:ea typeface="+mn-ea"/>
              <a:cs typeface="+mn-cs"/>
            </a:rPr>
            <a:t>Não preencher. Preenchimento automático do código do município do IBGE, de acordo com o município escolhido na coluna E.</a:t>
          </a:r>
          <a:endParaRPr lang="pt-BR">
            <a:solidFill>
              <a:sysClr val="windowText" lastClr="000000"/>
            </a:solidFill>
            <a:effectLst/>
          </a:endParaRPr>
        </a:p>
        <a:p>
          <a:r>
            <a:rPr lang="pt-BR" sz="1100">
              <a:solidFill>
                <a:sysClr val="windowText" lastClr="000000"/>
              </a:solidFill>
              <a:effectLst/>
              <a:latin typeface="+mn-lt"/>
              <a:ea typeface="+mn-ea"/>
              <a:cs typeface="+mn-cs"/>
            </a:rPr>
            <a:t> </a:t>
          </a:r>
          <a:endParaRPr lang="pt-BR">
            <a:solidFill>
              <a:sysClr val="windowText" lastClr="000000"/>
            </a:solidFill>
            <a:effectLst/>
          </a:endParaRPr>
        </a:p>
        <a:p>
          <a:r>
            <a:rPr lang="pt-BR" sz="1100" b="1">
              <a:solidFill>
                <a:sysClr val="windowText" lastClr="000000"/>
              </a:solidFill>
              <a:effectLst/>
              <a:latin typeface="+mn-lt"/>
              <a:ea typeface="+mn-ea"/>
              <a:cs typeface="+mn-cs"/>
            </a:rPr>
            <a:t>Coluna F – Id_ocorrencia</a:t>
          </a:r>
          <a:endParaRPr lang="pt-BR">
            <a:solidFill>
              <a:sysClr val="windowText" lastClr="000000"/>
            </a:solidFill>
            <a:effectLst/>
          </a:endParaRPr>
        </a:p>
        <a:p>
          <a:r>
            <a:rPr lang="pt-BR" sz="1100">
              <a:solidFill>
                <a:sysClr val="windowText" lastClr="000000"/>
              </a:solidFill>
              <a:effectLst/>
              <a:latin typeface="+mn-lt"/>
              <a:ea typeface="+mn-ea"/>
              <a:cs typeface="+mn-cs"/>
            </a:rPr>
            <a:t>Campo optativo, porém recomenda-se  o preenchimento do número do FORM IN para que o SVE e a SFA possam controlar mensalmente os focos antigos . A falta desse</a:t>
          </a:r>
          <a:r>
            <a:rPr lang="pt-BR" sz="1100" baseline="0">
              <a:solidFill>
                <a:sysClr val="windowText" lastClr="000000"/>
              </a:solidFill>
              <a:effectLst/>
              <a:latin typeface="+mn-lt"/>
              <a:ea typeface="+mn-ea"/>
              <a:cs typeface="+mn-cs"/>
            </a:rPr>
            <a:t> controle </a:t>
          </a:r>
          <a:r>
            <a:rPr lang="pt-BR" sz="1100">
              <a:solidFill>
                <a:sysClr val="windowText" lastClr="000000"/>
              </a:solidFill>
              <a:effectLst/>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ysClr val="windowText" lastClr="000000"/>
              </a:solidFill>
              <a:effectLst/>
              <a:latin typeface="+mn-lt"/>
              <a:ea typeface="+mn-ea"/>
              <a:cs typeface="+mn-cs"/>
            </a:rPr>
            <a:t> pelo registro </a:t>
          </a:r>
          <a:r>
            <a:rPr lang="pt-BR" sz="1100">
              <a:solidFill>
                <a:sysClr val="windowText" lastClr="000000"/>
              </a:solidFill>
              <a:effectLst/>
              <a:latin typeface="+mn-lt"/>
              <a:ea typeface="+mn-ea"/>
              <a:cs typeface="+mn-cs"/>
            </a:rPr>
            <a:t>individual, deixar essa coluna em branco e registrar os dados compilados por município.</a:t>
          </a:r>
          <a:endParaRPr lang="pt-BR">
            <a:solidFill>
              <a:sysClr val="windowText" lastClr="000000"/>
            </a:solidFill>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G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Focos_antigos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 houve encerramento de focos).  </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J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K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O – Abatidos</a:t>
          </a:r>
          <a:endParaRPr lang="pt-BR">
            <a:effectLst/>
          </a:endParaRPr>
        </a:p>
        <a:p>
          <a:r>
            <a:rPr lang="pt-BR" sz="1100">
              <a:solidFill>
                <a:schemeClr val="dk1"/>
              </a:solidFill>
              <a:effectLst/>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matadouros e podem ser aproveitados para consumo a critério do serviço veterinário oficial.Não se limitam aos casos suspeitos ou prováveis, pode incluir animais não doentes. </a:t>
          </a:r>
          <a:endParaRPr lang="pt-BR">
            <a:effectLst/>
          </a:endParaRPr>
        </a:p>
        <a:p>
          <a:endParaRPr lang="pt-BR" sz="1100">
            <a:solidFill>
              <a:schemeClr val="dk1"/>
            </a:solidFill>
            <a:latin typeface="+mn-lt"/>
            <a:ea typeface="+mn-ea"/>
            <a:cs typeface="+mn-cs"/>
          </a:endParaRP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13</xdr:col>
      <xdr:colOff>0</xdr:colOff>
      <xdr:row>69</xdr:row>
      <xdr:rowOff>179917</xdr:rowOff>
    </xdr:to>
    <xdr:sp macro="" textlink="">
      <xdr:nvSpPr>
        <xdr:cNvPr id="2" name="CaixaDeTexto 1"/>
        <xdr:cNvSpPr txBox="1"/>
      </xdr:nvSpPr>
      <xdr:spPr>
        <a:xfrm>
          <a:off x="342900" y="359833"/>
          <a:ext cx="7636933" cy="1296458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b="1">
              <a:solidFill>
                <a:sysClr val="windowText" lastClr="000000"/>
              </a:solidFill>
              <a:effectLst/>
              <a:latin typeface="+mn-lt"/>
              <a:ea typeface="+mn-ea"/>
              <a:cs typeface="+mn-cs"/>
            </a:rPr>
            <a:t> </a:t>
          </a:r>
          <a:endParaRPr lang="pt-BR" sz="1100">
            <a:solidFill>
              <a:sysClr val="windowText" lastClr="000000"/>
            </a:solidFill>
            <a:effectLst/>
            <a:latin typeface="+mn-lt"/>
            <a:ea typeface="+mn-ea"/>
            <a:cs typeface="+mn-cs"/>
          </a:endParaRPr>
        </a:p>
        <a:p>
          <a:r>
            <a:rPr lang="pt-BR" sz="1100" b="1">
              <a:solidFill>
                <a:schemeClr val="dk1"/>
              </a:solidFill>
              <a:effectLst/>
              <a:latin typeface="+mn-lt"/>
              <a:ea typeface="+mn-ea"/>
              <a:cs typeface="+mn-cs"/>
            </a:rPr>
            <a:t>Campo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69</xdr:row>
      <xdr:rowOff>0</xdr:rowOff>
    </xdr:to>
    <xdr:sp macro="" textlink="">
      <xdr:nvSpPr>
        <xdr:cNvPr id="2" name="CaixaDeTexto 1"/>
        <xdr:cNvSpPr txBox="1"/>
      </xdr:nvSpPr>
      <xdr:spPr>
        <a:xfrm>
          <a:off x="533399" y="158750"/>
          <a:ext cx="7414684" cy="12985750"/>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a:solidFill>
                <a:sysClr val="windowText" lastClr="000000"/>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a:t>
          </a:r>
          <a:r>
            <a:rPr lang="pt-BR" sz="1100">
              <a:solidFill>
                <a:sysClr val="windowText" lastClr="000000"/>
              </a:solidFill>
              <a:latin typeface="+mn-lt"/>
              <a:ea typeface="+mn-ea"/>
              <a:cs typeface="+mn-cs"/>
            </a:rPr>
            <a:t>equ (equideos), </a:t>
          </a:r>
          <a:r>
            <a:rPr lang="pt-BR" sz="1100">
              <a:solidFill>
                <a:schemeClr val="dk1"/>
              </a:solidFill>
              <a:latin typeface="+mn-lt"/>
              <a:ea typeface="+mn-ea"/>
              <a:cs typeface="+mn-cs"/>
            </a:rPr>
            <a:t>fau (fauna),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b="0">
              <a:solidFill>
                <a:sysClr val="windowText" lastClr="000000"/>
              </a:solidFill>
              <a:effectLst/>
              <a:latin typeface="+mn-lt"/>
              <a:ea typeface="+mn-ea"/>
              <a:cs typeface="+mn-cs"/>
            </a:rPr>
            <a:t>De acordo com a recomendação do Manual Técnico de Controle da Raiva dos Herbívoros, no “Capítulo I, item  13 </a:t>
          </a:r>
          <a:r>
            <a:rPr lang="pt-BR" sz="1100" b="0">
              <a:solidFill>
                <a:sysClr val="windowText" lastClr="000000"/>
              </a:solidFill>
              <a:latin typeface="+mn-lt"/>
              <a:ea typeface="+mn-ea"/>
              <a:cs typeface="+mn-cs"/>
            </a:rPr>
            <a:t>- </a:t>
          </a:r>
          <a:r>
            <a:rPr lang="pt-BR" sz="1100">
              <a:solidFill>
                <a:schemeClr val="dk1"/>
              </a:solidFill>
              <a:latin typeface="+mn-lt"/>
              <a:ea typeface="+mn-ea"/>
              <a:cs typeface="+mn-cs"/>
            </a:rPr>
            <a:t>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e registrar separadamente os susceptíveis das demais espécies,utilizando  uma </a:t>
          </a:r>
          <a:r>
            <a:rPr lang="pt-BR" sz="1100" baseline="0">
              <a:solidFill>
                <a:schemeClr val="dk1"/>
              </a:solidFill>
              <a:latin typeface="+mn-lt"/>
              <a:ea typeface="+mn-ea"/>
              <a:cs typeface="+mn-cs"/>
            </a:rPr>
            <a:t> linha para cada espécie susceptível existente</a:t>
          </a:r>
          <a:r>
            <a:rPr lang="pt-BR" sz="1100">
              <a:solidFill>
                <a:schemeClr val="dk1"/>
              </a:solidFill>
              <a:latin typeface="+mn-lt"/>
              <a:ea typeface="+mn-ea"/>
              <a:cs typeface="+mn-cs"/>
            </a:rPr>
            <a:t>.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Mortos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independentemente do resultado final.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zoomScale="89" zoomScaleNormal="89" workbookViewId="0">
      <pane ySplit="1" topLeftCell="A2" activePane="bottomLeft" state="frozen"/>
      <selection activeCell="H6" sqref="H6"/>
      <selection pane="bottomLeft" activeCell="Z8" sqref="Z8"/>
    </sheetView>
  </sheetViews>
  <sheetFormatPr defaultColWidth="8.85546875" defaultRowHeight="15" x14ac:dyDescent="0.25"/>
  <cols>
    <col min="1" max="1" width="17" style="73" customWidth="1"/>
    <col min="2" max="2" width="8.42578125" style="73" customWidth="1"/>
    <col min="3" max="3" width="7.5703125" style="73" customWidth="1"/>
    <col min="4" max="4" width="15.7109375" style="73" customWidth="1"/>
    <col min="5" max="5" width="12.5703125" style="73" customWidth="1"/>
    <col min="6" max="7" width="12.140625" style="73" bestFit="1" customWidth="1"/>
    <col min="8" max="9" width="12.42578125" style="73" bestFit="1" customWidth="1"/>
    <col min="10" max="10" width="0" style="73" hidden="1" customWidth="1"/>
    <col min="11" max="20" width="8.85546875" style="73" hidden="1" customWidth="1"/>
    <col min="21" max="21" width="12.7109375" style="73" hidden="1" customWidth="1"/>
    <col min="22" max="25" width="8.85546875" style="73" hidden="1" customWidth="1"/>
    <col min="26" max="26" width="8.85546875" style="73" customWidth="1"/>
    <col min="27" max="16384" width="8.85546875" style="73"/>
  </cols>
  <sheetData>
    <row r="1" spans="1:24" ht="99.75" customHeight="1" x14ac:dyDescent="0.25">
      <c r="A1" s="81" t="s">
        <v>5589</v>
      </c>
      <c r="B1" s="81" t="s">
        <v>2</v>
      </c>
      <c r="C1" s="81" t="s">
        <v>3</v>
      </c>
      <c r="D1" s="81" t="s">
        <v>5601</v>
      </c>
      <c r="E1" s="81" t="s">
        <v>5527</v>
      </c>
      <c r="F1" s="81" t="s">
        <v>5525</v>
      </c>
      <c r="G1" s="81" t="s">
        <v>5526</v>
      </c>
      <c r="H1" s="81" t="s">
        <v>5529</v>
      </c>
      <c r="I1" s="81" t="s">
        <v>5530</v>
      </c>
      <c r="T1" s="82" t="s">
        <v>2</v>
      </c>
      <c r="U1" s="55" t="s">
        <v>5</v>
      </c>
      <c r="V1" s="55" t="s">
        <v>5387</v>
      </c>
      <c r="X1" s="55" t="s">
        <v>2</v>
      </c>
    </row>
    <row r="2" spans="1:24" ht="25.5" customHeight="1" x14ac:dyDescent="0.25">
      <c r="A2" s="209" t="s">
        <v>5467</v>
      </c>
      <c r="B2" s="210" t="s">
        <v>79</v>
      </c>
      <c r="C2" s="210">
        <v>10</v>
      </c>
      <c r="D2" s="254" t="str">
        <f>IF(FEPI!AL15=0,"NÃO","SIM")</f>
        <v>SIM</v>
      </c>
      <c r="E2" s="208" t="str">
        <f>IF(SUM(FEPI!AK15:AK57)+SUM(FEPI!CT2:CT12)&gt;0,"CORRIGIR","VALIDADO")</f>
        <v>CORRIGIR</v>
      </c>
      <c r="F2" s="211" t="s">
        <v>5607</v>
      </c>
      <c r="G2" s="211"/>
      <c r="H2" s="211"/>
      <c r="I2" s="211"/>
      <c r="R2" s="83">
        <v>1</v>
      </c>
      <c r="T2" s="73" t="s">
        <v>29</v>
      </c>
      <c r="U2" s="73" t="s">
        <v>91</v>
      </c>
      <c r="V2" s="73">
        <v>1200013</v>
      </c>
      <c r="X2" s="55" t="s">
        <v>29</v>
      </c>
    </row>
    <row r="3" spans="1:24" ht="25.5" customHeight="1" x14ac:dyDescent="0.25">
      <c r="A3" s="209" t="s">
        <v>5562</v>
      </c>
      <c r="B3" s="208" t="str">
        <f>$B$2</f>
        <v>RS</v>
      </c>
      <c r="C3" s="208">
        <f>$C$2</f>
        <v>10</v>
      </c>
      <c r="D3" s="254" t="str">
        <f>IF(Aves_ocorr_Vac!AJ14=0,"NÃO","SIM")</f>
        <v>SIM</v>
      </c>
      <c r="E3" s="208" t="str">
        <f>IF(SUM(Aves_ocorr_Vac!AG2:AG13)&gt;0,"CORRIGIR","VALIDADO")</f>
        <v>VALIDADO</v>
      </c>
      <c r="F3" s="211" t="s">
        <v>5607</v>
      </c>
      <c r="G3" s="211"/>
      <c r="H3" s="211"/>
      <c r="I3" s="211"/>
      <c r="R3" s="83">
        <v>2</v>
      </c>
      <c r="T3" s="73" t="s">
        <v>29</v>
      </c>
      <c r="U3" s="73" t="s">
        <v>117</v>
      </c>
      <c r="V3" s="73">
        <v>1200054</v>
      </c>
      <c r="X3" s="55" t="s">
        <v>33</v>
      </c>
    </row>
    <row r="4" spans="1:24" ht="25.5" customHeight="1" x14ac:dyDescent="0.25">
      <c r="A4" s="209" t="s">
        <v>1</v>
      </c>
      <c r="B4" s="208" t="str">
        <f t="shared" ref="B4:B8" si="0">$B$2</f>
        <v>RS</v>
      </c>
      <c r="C4" s="208">
        <f t="shared" ref="C4:C8" si="1">$C$2</f>
        <v>10</v>
      </c>
      <c r="D4" s="254" t="str">
        <f>IF(Mormo!X2=0,"NÃO","SIM")</f>
        <v>SIM</v>
      </c>
      <c r="E4" s="208" t="str">
        <f>IF(SUM(Mormo!Y2:Y200)&gt;0,"CORRIGIR","VALIDADO")</f>
        <v>VALIDADO</v>
      </c>
      <c r="F4" s="211" t="s">
        <v>5607</v>
      </c>
      <c r="G4" s="211"/>
      <c r="H4" s="211"/>
      <c r="I4" s="211"/>
      <c r="R4" s="83">
        <v>3</v>
      </c>
      <c r="T4" s="73" t="s">
        <v>29</v>
      </c>
      <c r="U4" s="73" t="s">
        <v>143</v>
      </c>
      <c r="V4" s="73">
        <v>1200104</v>
      </c>
      <c r="X4" s="55" t="s">
        <v>38</v>
      </c>
    </row>
    <row r="5" spans="1:24" ht="25.5" customHeight="1" x14ac:dyDescent="0.25">
      <c r="A5" s="209" t="s">
        <v>5390</v>
      </c>
      <c r="B5" s="208" t="str">
        <f t="shared" si="0"/>
        <v>RS</v>
      </c>
      <c r="C5" s="208">
        <f t="shared" si="1"/>
        <v>10</v>
      </c>
      <c r="D5" s="254" t="str">
        <f>IF(AIE!AJ2=0,"NÃO","SIM")</f>
        <v>SIM</v>
      </c>
      <c r="E5" s="208" t="str">
        <f>IF(SUM(AIE!AA2:AA600)&gt;0,"CORRIGIR","VALIDADO")</f>
        <v>VALIDADO</v>
      </c>
      <c r="F5" s="211" t="s">
        <v>5607</v>
      </c>
      <c r="G5" s="211"/>
      <c r="H5" s="211"/>
      <c r="I5" s="211"/>
      <c r="R5" s="83">
        <v>4</v>
      </c>
      <c r="T5" s="73" t="s">
        <v>29</v>
      </c>
      <c r="U5" s="73" t="s">
        <v>168</v>
      </c>
      <c r="V5" s="73">
        <v>1200138</v>
      </c>
      <c r="X5" s="55" t="s">
        <v>36</v>
      </c>
    </row>
    <row r="6" spans="1:24" ht="25.5" customHeight="1" x14ac:dyDescent="0.25">
      <c r="A6" s="209" t="s">
        <v>5563</v>
      </c>
      <c r="B6" s="208" t="str">
        <f t="shared" si="0"/>
        <v>RS</v>
      </c>
      <c r="C6" s="208">
        <f t="shared" si="1"/>
        <v>10</v>
      </c>
      <c r="D6" s="254" t="str">
        <f>IF(Bruc_ocorr!AT2=0,"NÃO","SIM")</f>
        <v>SIM</v>
      </c>
      <c r="E6" s="208" t="str">
        <f>IF(SUM(Bruc_ocorr!AC2:AC300)&gt;0,"CORRIGIR","VALIDADO")</f>
        <v>VALIDADO</v>
      </c>
      <c r="F6" s="211" t="s">
        <v>5607</v>
      </c>
      <c r="G6" s="211"/>
      <c r="H6" s="211"/>
      <c r="I6" s="211"/>
      <c r="R6" s="83">
        <v>5</v>
      </c>
      <c r="T6" s="73" t="s">
        <v>29</v>
      </c>
      <c r="U6" s="73" t="s">
        <v>194</v>
      </c>
      <c r="V6" s="73">
        <v>1200179</v>
      </c>
      <c r="X6" s="55" t="s">
        <v>42</v>
      </c>
    </row>
    <row r="7" spans="1:24" ht="25.5" customHeight="1" x14ac:dyDescent="0.25">
      <c r="A7" s="209" t="s">
        <v>5564</v>
      </c>
      <c r="B7" s="208" t="str">
        <f t="shared" si="0"/>
        <v>RS</v>
      </c>
      <c r="C7" s="208">
        <f t="shared" si="1"/>
        <v>10</v>
      </c>
      <c r="D7" s="254" t="str">
        <f>IF(Tub_ocorr!AJ2=0,"NÃO","SIM")</f>
        <v>SIM</v>
      </c>
      <c r="E7" s="208" t="str">
        <f>IF(SUM(Tub_ocorr!AC2:AC300)&gt;0,"CORRIGIR","VALIDADO")</f>
        <v>VALIDADO</v>
      </c>
      <c r="F7" s="211" t="s">
        <v>5607</v>
      </c>
      <c r="G7" s="211"/>
      <c r="H7" s="211"/>
      <c r="I7" s="211"/>
      <c r="R7" s="83">
        <v>6</v>
      </c>
      <c r="T7" s="73" t="s">
        <v>29</v>
      </c>
      <c r="U7" s="73" t="s">
        <v>220</v>
      </c>
      <c r="V7" s="73">
        <v>1200203</v>
      </c>
      <c r="X7" s="55" t="s">
        <v>46</v>
      </c>
    </row>
    <row r="8" spans="1:24" ht="25.5" customHeight="1" x14ac:dyDescent="0.25">
      <c r="A8" s="209" t="s">
        <v>5391</v>
      </c>
      <c r="B8" s="208" t="str">
        <f t="shared" si="0"/>
        <v>RS</v>
      </c>
      <c r="C8" s="208">
        <f t="shared" si="1"/>
        <v>10</v>
      </c>
      <c r="D8" s="254" t="str">
        <f>IF(Raiva_ocorr!AG2=0,"NÃO","SIM")</f>
        <v>NÃO</v>
      </c>
      <c r="E8" s="208" t="str">
        <f>IF(SUM(Raiva_ocorr!Y2:Y600)&gt;0,"CORRIGIR","VALIDADO")</f>
        <v>VALIDADO</v>
      </c>
      <c r="F8" s="211" t="s">
        <v>5607</v>
      </c>
      <c r="G8" s="211"/>
      <c r="H8" s="211"/>
      <c r="I8" s="211"/>
      <c r="R8" s="83">
        <v>7</v>
      </c>
      <c r="T8" s="73" t="s">
        <v>29</v>
      </c>
      <c r="U8" s="73" t="s">
        <v>244</v>
      </c>
      <c r="V8" s="73">
        <v>1200252</v>
      </c>
      <c r="X8" s="55" t="s">
        <v>50</v>
      </c>
    </row>
    <row r="9" spans="1:24" x14ac:dyDescent="0.25">
      <c r="R9" s="83">
        <v>8</v>
      </c>
      <c r="T9" s="73" t="s">
        <v>29</v>
      </c>
      <c r="U9" s="73" t="s">
        <v>269</v>
      </c>
      <c r="V9" s="73">
        <v>1200302</v>
      </c>
      <c r="X9" s="55" t="s">
        <v>54</v>
      </c>
    </row>
    <row r="10" spans="1:24" x14ac:dyDescent="0.25">
      <c r="R10" s="83">
        <v>9</v>
      </c>
      <c r="T10" s="73" t="s">
        <v>29</v>
      </c>
      <c r="U10" s="73" t="s">
        <v>295</v>
      </c>
      <c r="V10" s="73">
        <v>1200328</v>
      </c>
      <c r="X10" s="55" t="s">
        <v>57</v>
      </c>
    </row>
    <row r="11" spans="1:24" x14ac:dyDescent="0.25">
      <c r="R11" s="83">
        <v>10</v>
      </c>
      <c r="T11" s="73" t="s">
        <v>29</v>
      </c>
      <c r="U11" s="73" t="s">
        <v>321</v>
      </c>
      <c r="V11" s="73">
        <v>1200336</v>
      </c>
      <c r="X11" s="55" t="s">
        <v>59</v>
      </c>
    </row>
    <row r="12" spans="1:24" x14ac:dyDescent="0.25">
      <c r="R12" s="83">
        <v>11</v>
      </c>
      <c r="T12" s="73" t="s">
        <v>29</v>
      </c>
      <c r="U12" s="73" t="s">
        <v>346</v>
      </c>
      <c r="V12" s="73">
        <v>1200344</v>
      </c>
      <c r="X12" s="55" t="s">
        <v>65</v>
      </c>
    </row>
    <row r="13" spans="1:24" x14ac:dyDescent="0.25">
      <c r="R13" s="83">
        <v>12</v>
      </c>
      <c r="T13" s="73" t="s">
        <v>29</v>
      </c>
      <c r="U13" s="73" t="s">
        <v>370</v>
      </c>
      <c r="V13" s="73">
        <v>1200351</v>
      </c>
      <c r="X13" s="55" t="s">
        <v>63</v>
      </c>
    </row>
    <row r="14" spans="1:24" x14ac:dyDescent="0.25">
      <c r="T14" s="73" t="s">
        <v>29</v>
      </c>
      <c r="U14" s="73" t="s">
        <v>395</v>
      </c>
      <c r="V14" s="73">
        <v>1200385</v>
      </c>
      <c r="X14" s="55" t="s">
        <v>61</v>
      </c>
    </row>
    <row r="15" spans="1:24" x14ac:dyDescent="0.25">
      <c r="T15" s="73" t="s">
        <v>29</v>
      </c>
      <c r="U15" s="73" t="s">
        <v>420</v>
      </c>
      <c r="V15" s="73">
        <v>1200807</v>
      </c>
      <c r="X15" s="55" t="s">
        <v>67</v>
      </c>
    </row>
    <row r="16" spans="1:24" x14ac:dyDescent="0.25">
      <c r="T16" s="73" t="s">
        <v>29</v>
      </c>
      <c r="U16" s="73" t="s">
        <v>446</v>
      </c>
      <c r="V16" s="73">
        <v>1200393</v>
      </c>
      <c r="X16" s="55" t="s">
        <v>68</v>
      </c>
    </row>
    <row r="17" spans="20:24" x14ac:dyDescent="0.25">
      <c r="T17" s="73" t="s">
        <v>29</v>
      </c>
      <c r="U17" s="73" t="s">
        <v>471</v>
      </c>
      <c r="V17" s="73">
        <v>1200401</v>
      </c>
      <c r="X17" s="55" t="s">
        <v>73</v>
      </c>
    </row>
    <row r="18" spans="20:24" x14ac:dyDescent="0.25">
      <c r="T18" s="73" t="s">
        <v>29</v>
      </c>
      <c r="U18" s="73" t="s">
        <v>496</v>
      </c>
      <c r="V18" s="73">
        <v>1200427</v>
      </c>
      <c r="X18" s="55" t="s">
        <v>69</v>
      </c>
    </row>
    <row r="19" spans="20:24" x14ac:dyDescent="0.25">
      <c r="T19" s="73" t="s">
        <v>29</v>
      </c>
      <c r="U19" s="73" t="s">
        <v>520</v>
      </c>
      <c r="V19" s="73">
        <v>1200435</v>
      </c>
      <c r="X19" s="55" t="s">
        <v>71</v>
      </c>
    </row>
    <row r="20" spans="20:24" x14ac:dyDescent="0.25">
      <c r="T20" s="73" t="s">
        <v>29</v>
      </c>
      <c r="U20" s="73" t="s">
        <v>543</v>
      </c>
      <c r="V20" s="73">
        <v>1200500</v>
      </c>
      <c r="X20" s="55" t="s">
        <v>74</v>
      </c>
    </row>
    <row r="21" spans="20:24" x14ac:dyDescent="0.25">
      <c r="T21" s="73" t="s">
        <v>29</v>
      </c>
      <c r="U21" s="73" t="s">
        <v>566</v>
      </c>
      <c r="V21" s="73">
        <v>1200450</v>
      </c>
      <c r="X21" s="55" t="s">
        <v>75</v>
      </c>
    </row>
    <row r="22" spans="20:24" x14ac:dyDescent="0.25">
      <c r="T22" s="73" t="s">
        <v>29</v>
      </c>
      <c r="U22" s="73" t="s">
        <v>589</v>
      </c>
      <c r="V22" s="73">
        <v>1200609</v>
      </c>
      <c r="X22" s="55" t="s">
        <v>79</v>
      </c>
    </row>
    <row r="23" spans="20:24" x14ac:dyDescent="0.25">
      <c r="T23" s="73" t="s">
        <v>29</v>
      </c>
      <c r="U23" s="73" t="s">
        <v>612</v>
      </c>
      <c r="V23" s="73">
        <v>1200708</v>
      </c>
      <c r="X23" s="55" t="s">
        <v>76</v>
      </c>
    </row>
    <row r="24" spans="20:24" x14ac:dyDescent="0.25">
      <c r="T24" s="73" t="s">
        <v>33</v>
      </c>
      <c r="U24" s="73" t="s">
        <v>92</v>
      </c>
      <c r="V24" s="73">
        <v>2700102</v>
      </c>
      <c r="X24" s="55" t="s">
        <v>77</v>
      </c>
    </row>
    <row r="25" spans="20:24" x14ac:dyDescent="0.25">
      <c r="T25" s="73" t="s">
        <v>33</v>
      </c>
      <c r="U25" s="73" t="s">
        <v>118</v>
      </c>
      <c r="V25" s="73">
        <v>2700201</v>
      </c>
      <c r="X25" s="55" t="s">
        <v>81</v>
      </c>
    </row>
    <row r="26" spans="20:24" x14ac:dyDescent="0.25">
      <c r="T26" s="73" t="s">
        <v>33</v>
      </c>
      <c r="U26" s="73" t="s">
        <v>144</v>
      </c>
      <c r="V26" s="73">
        <v>2700300</v>
      </c>
      <c r="X26" s="55" t="s">
        <v>85</v>
      </c>
    </row>
    <row r="27" spans="20:24" x14ac:dyDescent="0.25">
      <c r="T27" s="73" t="s">
        <v>33</v>
      </c>
      <c r="U27" s="73" t="s">
        <v>169</v>
      </c>
      <c r="V27" s="73">
        <v>2700409</v>
      </c>
      <c r="X27" s="55" t="s">
        <v>83</v>
      </c>
    </row>
    <row r="28" spans="20:24" x14ac:dyDescent="0.25">
      <c r="T28" s="73" t="s">
        <v>33</v>
      </c>
      <c r="U28" s="73" t="s">
        <v>195</v>
      </c>
      <c r="V28" s="73">
        <v>2700508</v>
      </c>
      <c r="X28" s="55" t="s">
        <v>87</v>
      </c>
    </row>
    <row r="29" spans="20:24" x14ac:dyDescent="0.25">
      <c r="T29" s="73" t="s">
        <v>33</v>
      </c>
      <c r="U29" s="73" t="s">
        <v>221</v>
      </c>
      <c r="V29" s="73">
        <v>2700607</v>
      </c>
    </row>
    <row r="30" spans="20:24" x14ac:dyDescent="0.25">
      <c r="T30" s="73" t="s">
        <v>33</v>
      </c>
      <c r="U30" s="73" t="s">
        <v>245</v>
      </c>
      <c r="V30" s="73">
        <v>2700706</v>
      </c>
    </row>
    <row r="31" spans="20:24" x14ac:dyDescent="0.25">
      <c r="T31" s="73" t="s">
        <v>33</v>
      </c>
      <c r="U31" s="73" t="s">
        <v>270</v>
      </c>
      <c r="V31" s="73">
        <v>2700805</v>
      </c>
    </row>
    <row r="32" spans="20:24" x14ac:dyDescent="0.25">
      <c r="T32" s="73" t="s">
        <v>33</v>
      </c>
      <c r="U32" s="73" t="s">
        <v>296</v>
      </c>
      <c r="V32" s="73">
        <v>2700904</v>
      </c>
    </row>
    <row r="33" spans="20:22" x14ac:dyDescent="0.25">
      <c r="T33" s="73" t="s">
        <v>33</v>
      </c>
      <c r="U33" s="73" t="s">
        <v>322</v>
      </c>
      <c r="V33" s="73">
        <v>2701001</v>
      </c>
    </row>
    <row r="34" spans="20:22" x14ac:dyDescent="0.25">
      <c r="T34" s="73" t="s">
        <v>33</v>
      </c>
      <c r="U34" s="73" t="s">
        <v>347</v>
      </c>
      <c r="V34" s="73">
        <v>2701100</v>
      </c>
    </row>
    <row r="35" spans="20:22" x14ac:dyDescent="0.25">
      <c r="T35" s="73" t="s">
        <v>33</v>
      </c>
      <c r="U35" s="73" t="s">
        <v>371</v>
      </c>
      <c r="V35" s="73">
        <v>2701209</v>
      </c>
    </row>
    <row r="36" spans="20:22" x14ac:dyDescent="0.25">
      <c r="T36" s="73" t="s">
        <v>33</v>
      </c>
      <c r="U36" s="73" t="s">
        <v>396</v>
      </c>
      <c r="V36" s="73">
        <v>2701308</v>
      </c>
    </row>
    <row r="37" spans="20:22" x14ac:dyDescent="0.25">
      <c r="T37" s="73" t="s">
        <v>33</v>
      </c>
      <c r="U37" s="73" t="s">
        <v>421</v>
      </c>
      <c r="V37" s="73">
        <v>2701357</v>
      </c>
    </row>
    <row r="38" spans="20:22" x14ac:dyDescent="0.25">
      <c r="T38" s="73" t="s">
        <v>33</v>
      </c>
      <c r="U38" s="73" t="s">
        <v>447</v>
      </c>
      <c r="V38" s="73">
        <v>2701407</v>
      </c>
    </row>
    <row r="39" spans="20:22" x14ac:dyDescent="0.25">
      <c r="T39" s="73" t="s">
        <v>33</v>
      </c>
      <c r="U39" s="73" t="s">
        <v>472</v>
      </c>
      <c r="V39" s="73">
        <v>2701506</v>
      </c>
    </row>
    <row r="40" spans="20:22" x14ac:dyDescent="0.25">
      <c r="T40" s="73" t="s">
        <v>33</v>
      </c>
      <c r="U40" s="73" t="s">
        <v>497</v>
      </c>
      <c r="V40" s="73">
        <v>2701605</v>
      </c>
    </row>
    <row r="41" spans="20:22" x14ac:dyDescent="0.25">
      <c r="T41" s="73" t="s">
        <v>33</v>
      </c>
      <c r="U41" s="73" t="s">
        <v>393</v>
      </c>
      <c r="V41" s="73">
        <v>2701704</v>
      </c>
    </row>
    <row r="42" spans="20:22" x14ac:dyDescent="0.25">
      <c r="T42" s="73" t="s">
        <v>33</v>
      </c>
      <c r="U42" s="73" t="s">
        <v>544</v>
      </c>
      <c r="V42" s="73">
        <v>2701803</v>
      </c>
    </row>
    <row r="43" spans="20:22" x14ac:dyDescent="0.25">
      <c r="T43" s="73" t="s">
        <v>33</v>
      </c>
      <c r="U43" s="73" t="s">
        <v>567</v>
      </c>
      <c r="V43" s="73">
        <v>2701902</v>
      </c>
    </row>
    <row r="44" spans="20:22" x14ac:dyDescent="0.25">
      <c r="T44" s="73" t="s">
        <v>33</v>
      </c>
      <c r="U44" s="73" t="s">
        <v>590</v>
      </c>
      <c r="V44" s="73">
        <v>2702009</v>
      </c>
    </row>
    <row r="45" spans="20:22" x14ac:dyDescent="0.25">
      <c r="T45" s="73" t="s">
        <v>33</v>
      </c>
      <c r="U45" s="73" t="s">
        <v>613</v>
      </c>
      <c r="V45" s="73">
        <v>2702108</v>
      </c>
    </row>
    <row r="46" spans="20:22" x14ac:dyDescent="0.25">
      <c r="T46" s="73" t="s">
        <v>33</v>
      </c>
      <c r="U46" s="73" t="s">
        <v>634</v>
      </c>
      <c r="V46" s="73">
        <v>2702207</v>
      </c>
    </row>
    <row r="47" spans="20:22" x14ac:dyDescent="0.25">
      <c r="T47" s="73" t="s">
        <v>33</v>
      </c>
      <c r="U47" s="73" t="s">
        <v>655</v>
      </c>
      <c r="V47" s="73">
        <v>2702306</v>
      </c>
    </row>
    <row r="48" spans="20:22" x14ac:dyDescent="0.25">
      <c r="T48" s="73" t="s">
        <v>33</v>
      </c>
      <c r="U48" s="73" t="s">
        <v>676</v>
      </c>
      <c r="V48" s="73">
        <v>2702355</v>
      </c>
    </row>
    <row r="49" spans="20:22" x14ac:dyDescent="0.25">
      <c r="T49" s="73" t="s">
        <v>33</v>
      </c>
      <c r="U49" s="73" t="s">
        <v>696</v>
      </c>
      <c r="V49" s="73">
        <v>2702405</v>
      </c>
    </row>
    <row r="50" spans="20:22" x14ac:dyDescent="0.25">
      <c r="T50" s="73" t="s">
        <v>33</v>
      </c>
      <c r="U50" s="73" t="s">
        <v>718</v>
      </c>
      <c r="V50" s="73">
        <v>2702504</v>
      </c>
    </row>
    <row r="51" spans="20:22" x14ac:dyDescent="0.25">
      <c r="T51" s="73" t="s">
        <v>33</v>
      </c>
      <c r="U51" s="73" t="s">
        <v>740</v>
      </c>
      <c r="V51" s="73">
        <v>2702553</v>
      </c>
    </row>
    <row r="52" spans="20:22" x14ac:dyDescent="0.25">
      <c r="T52" s="73" t="s">
        <v>33</v>
      </c>
      <c r="U52" s="73" t="s">
        <v>761</v>
      </c>
      <c r="V52" s="73">
        <v>2702603</v>
      </c>
    </row>
    <row r="53" spans="20:22" x14ac:dyDescent="0.25">
      <c r="T53" s="73" t="s">
        <v>33</v>
      </c>
      <c r="U53" s="73" t="s">
        <v>784</v>
      </c>
      <c r="V53" s="73">
        <v>2702702</v>
      </c>
    </row>
    <row r="54" spans="20:22" x14ac:dyDescent="0.25">
      <c r="T54" s="73" t="s">
        <v>33</v>
      </c>
      <c r="U54" s="73" t="s">
        <v>805</v>
      </c>
      <c r="V54" s="73">
        <v>2702801</v>
      </c>
    </row>
    <row r="55" spans="20:22" x14ac:dyDescent="0.25">
      <c r="T55" s="73" t="s">
        <v>33</v>
      </c>
      <c r="U55" s="73" t="s">
        <v>826</v>
      </c>
      <c r="V55" s="73">
        <v>2702900</v>
      </c>
    </row>
    <row r="56" spans="20:22" x14ac:dyDescent="0.25">
      <c r="T56" s="73" t="s">
        <v>33</v>
      </c>
      <c r="U56" s="73" t="s">
        <v>848</v>
      </c>
      <c r="V56" s="73">
        <v>2703007</v>
      </c>
    </row>
    <row r="57" spans="20:22" x14ac:dyDescent="0.25">
      <c r="T57" s="73" t="s">
        <v>33</v>
      </c>
      <c r="U57" s="73" t="s">
        <v>870</v>
      </c>
      <c r="V57" s="73">
        <v>2703106</v>
      </c>
    </row>
    <row r="58" spans="20:22" x14ac:dyDescent="0.25">
      <c r="T58" s="73" t="s">
        <v>33</v>
      </c>
      <c r="U58" s="73" t="s">
        <v>892</v>
      </c>
      <c r="V58" s="73">
        <v>2703205</v>
      </c>
    </row>
    <row r="59" spans="20:22" x14ac:dyDescent="0.25">
      <c r="T59" s="73" t="s">
        <v>33</v>
      </c>
      <c r="U59" s="73" t="s">
        <v>915</v>
      </c>
      <c r="V59" s="73">
        <v>2703304</v>
      </c>
    </row>
    <row r="60" spans="20:22" x14ac:dyDescent="0.25">
      <c r="T60" s="73" t="s">
        <v>33</v>
      </c>
      <c r="U60" s="73" t="s">
        <v>938</v>
      </c>
      <c r="V60" s="73">
        <v>2703403</v>
      </c>
    </row>
    <row r="61" spans="20:22" x14ac:dyDescent="0.25">
      <c r="T61" s="73" t="s">
        <v>33</v>
      </c>
      <c r="U61" s="73" t="s">
        <v>960</v>
      </c>
      <c r="V61" s="73">
        <v>2703502</v>
      </c>
    </row>
    <row r="62" spans="20:22" x14ac:dyDescent="0.25">
      <c r="T62" s="73" t="s">
        <v>33</v>
      </c>
      <c r="U62" s="73" t="s">
        <v>983</v>
      </c>
      <c r="V62" s="73">
        <v>2703601</v>
      </c>
    </row>
    <row r="63" spans="20:22" x14ac:dyDescent="0.25">
      <c r="T63" s="73" t="s">
        <v>33</v>
      </c>
      <c r="U63" s="73" t="s">
        <v>1005</v>
      </c>
      <c r="V63" s="73">
        <v>2703700</v>
      </c>
    </row>
    <row r="64" spans="20:22" x14ac:dyDescent="0.25">
      <c r="T64" s="73" t="s">
        <v>33</v>
      </c>
      <c r="U64" s="73" t="s">
        <v>1027</v>
      </c>
      <c r="V64" s="73">
        <v>2703759</v>
      </c>
    </row>
    <row r="65" spans="20:22" x14ac:dyDescent="0.25">
      <c r="T65" s="73" t="s">
        <v>33</v>
      </c>
      <c r="U65" s="73" t="s">
        <v>1050</v>
      </c>
      <c r="V65" s="73">
        <v>2703809</v>
      </c>
    </row>
    <row r="66" spans="20:22" x14ac:dyDescent="0.25">
      <c r="T66" s="73" t="s">
        <v>33</v>
      </c>
      <c r="U66" s="73" t="s">
        <v>1071</v>
      </c>
      <c r="V66" s="73">
        <v>2703908</v>
      </c>
    </row>
    <row r="67" spans="20:22" x14ac:dyDescent="0.25">
      <c r="T67" s="73" t="s">
        <v>33</v>
      </c>
      <c r="U67" s="73" t="s">
        <v>1093</v>
      </c>
      <c r="V67" s="73">
        <v>2704005</v>
      </c>
    </row>
    <row r="68" spans="20:22" x14ac:dyDescent="0.25">
      <c r="T68" s="73" t="s">
        <v>33</v>
      </c>
      <c r="U68" s="73" t="s">
        <v>1116</v>
      </c>
      <c r="V68" s="73">
        <v>2704104</v>
      </c>
    </row>
    <row r="69" spans="20:22" x14ac:dyDescent="0.25">
      <c r="T69" s="73" t="s">
        <v>33</v>
      </c>
      <c r="U69" s="73" t="s">
        <v>1139</v>
      </c>
      <c r="V69" s="73">
        <v>2704203</v>
      </c>
    </row>
    <row r="70" spans="20:22" x14ac:dyDescent="0.25">
      <c r="T70" s="73" t="s">
        <v>33</v>
      </c>
      <c r="U70" s="73" t="s">
        <v>1162</v>
      </c>
      <c r="V70" s="73">
        <v>2704302</v>
      </c>
    </row>
    <row r="71" spans="20:22" x14ac:dyDescent="0.25">
      <c r="T71" s="73" t="s">
        <v>33</v>
      </c>
      <c r="U71" s="73" t="s">
        <v>1185</v>
      </c>
      <c r="V71" s="73">
        <v>2704401</v>
      </c>
    </row>
    <row r="72" spans="20:22" x14ac:dyDescent="0.25">
      <c r="T72" s="73" t="s">
        <v>33</v>
      </c>
      <c r="U72" s="73" t="s">
        <v>1207</v>
      </c>
      <c r="V72" s="73">
        <v>2704906</v>
      </c>
    </row>
    <row r="73" spans="20:22" x14ac:dyDescent="0.25">
      <c r="T73" s="73" t="s">
        <v>33</v>
      </c>
      <c r="U73" s="73" t="s">
        <v>1229</v>
      </c>
      <c r="V73" s="73">
        <v>2704500</v>
      </c>
    </row>
    <row r="74" spans="20:22" x14ac:dyDescent="0.25">
      <c r="T74" s="73" t="s">
        <v>33</v>
      </c>
      <c r="U74" s="73" t="s">
        <v>1251</v>
      </c>
      <c r="V74" s="73">
        <v>2704609</v>
      </c>
    </row>
    <row r="75" spans="20:22" x14ac:dyDescent="0.25">
      <c r="T75" s="73" t="s">
        <v>33</v>
      </c>
      <c r="U75" s="73" t="s">
        <v>1274</v>
      </c>
      <c r="V75" s="73">
        <v>2704708</v>
      </c>
    </row>
    <row r="76" spans="20:22" x14ac:dyDescent="0.25">
      <c r="T76" s="73" t="s">
        <v>33</v>
      </c>
      <c r="U76" s="73" t="s">
        <v>1295</v>
      </c>
      <c r="V76" s="73">
        <v>2704807</v>
      </c>
    </row>
    <row r="77" spans="20:22" x14ac:dyDescent="0.25">
      <c r="T77" s="73" t="s">
        <v>33</v>
      </c>
      <c r="U77" s="73" t="s">
        <v>1317</v>
      </c>
      <c r="V77" s="73">
        <v>2705002</v>
      </c>
    </row>
    <row r="78" spans="20:22" x14ac:dyDescent="0.25">
      <c r="T78" s="73" t="s">
        <v>33</v>
      </c>
      <c r="U78" s="73" t="s">
        <v>1339</v>
      </c>
      <c r="V78" s="73">
        <v>2705101</v>
      </c>
    </row>
    <row r="79" spans="20:22" x14ac:dyDescent="0.25">
      <c r="T79" s="73" t="s">
        <v>33</v>
      </c>
      <c r="U79" s="73" t="s">
        <v>1360</v>
      </c>
      <c r="V79" s="73">
        <v>2705200</v>
      </c>
    </row>
    <row r="80" spans="20:22" x14ac:dyDescent="0.25">
      <c r="T80" s="73" t="s">
        <v>33</v>
      </c>
      <c r="U80" s="73" t="s">
        <v>1382</v>
      </c>
      <c r="V80" s="73">
        <v>2705309</v>
      </c>
    </row>
    <row r="81" spans="20:22" x14ac:dyDescent="0.25">
      <c r="T81" s="73" t="s">
        <v>33</v>
      </c>
      <c r="U81" s="73" t="s">
        <v>1404</v>
      </c>
      <c r="V81" s="73">
        <v>2705408</v>
      </c>
    </row>
    <row r="82" spans="20:22" x14ac:dyDescent="0.25">
      <c r="T82" s="73" t="s">
        <v>33</v>
      </c>
      <c r="U82" s="73" t="s">
        <v>1426</v>
      </c>
      <c r="V82" s="73">
        <v>2705507</v>
      </c>
    </row>
    <row r="83" spans="20:22" x14ac:dyDescent="0.25">
      <c r="T83" s="73" t="s">
        <v>33</v>
      </c>
      <c r="U83" s="73" t="s">
        <v>1447</v>
      </c>
      <c r="V83" s="73">
        <v>2705606</v>
      </c>
    </row>
    <row r="84" spans="20:22" x14ac:dyDescent="0.25">
      <c r="T84" s="73" t="s">
        <v>33</v>
      </c>
      <c r="U84" s="73" t="s">
        <v>1467</v>
      </c>
      <c r="V84" s="73">
        <v>2705705</v>
      </c>
    </row>
    <row r="85" spans="20:22" x14ac:dyDescent="0.25">
      <c r="T85" s="73" t="s">
        <v>33</v>
      </c>
      <c r="U85" s="73" t="s">
        <v>1489</v>
      </c>
      <c r="V85" s="73">
        <v>2705804</v>
      </c>
    </row>
    <row r="86" spans="20:22" x14ac:dyDescent="0.25">
      <c r="T86" s="73" t="s">
        <v>33</v>
      </c>
      <c r="U86" s="73" t="s">
        <v>1510</v>
      </c>
      <c r="V86" s="73">
        <v>2705903</v>
      </c>
    </row>
    <row r="87" spans="20:22" x14ac:dyDescent="0.25">
      <c r="T87" s="73" t="s">
        <v>33</v>
      </c>
      <c r="U87" s="73" t="s">
        <v>1531</v>
      </c>
      <c r="V87" s="73">
        <v>2706000</v>
      </c>
    </row>
    <row r="88" spans="20:22" x14ac:dyDescent="0.25">
      <c r="T88" s="73" t="s">
        <v>33</v>
      </c>
      <c r="U88" s="73" t="s">
        <v>1552</v>
      </c>
      <c r="V88" s="73">
        <v>2706109</v>
      </c>
    </row>
    <row r="89" spans="20:22" x14ac:dyDescent="0.25">
      <c r="T89" s="73" t="s">
        <v>33</v>
      </c>
      <c r="U89" s="73" t="s">
        <v>1571</v>
      </c>
      <c r="V89" s="73">
        <v>2706208</v>
      </c>
    </row>
    <row r="90" spans="20:22" x14ac:dyDescent="0.25">
      <c r="T90" s="73" t="s">
        <v>33</v>
      </c>
      <c r="U90" s="73" t="s">
        <v>1591</v>
      </c>
      <c r="V90" s="73">
        <v>2706307</v>
      </c>
    </row>
    <row r="91" spans="20:22" x14ac:dyDescent="0.25">
      <c r="T91" s="73" t="s">
        <v>33</v>
      </c>
      <c r="U91" s="73" t="s">
        <v>1611</v>
      </c>
      <c r="V91" s="73">
        <v>2706406</v>
      </c>
    </row>
    <row r="92" spans="20:22" x14ac:dyDescent="0.25">
      <c r="T92" s="73" t="s">
        <v>33</v>
      </c>
      <c r="U92" s="73" t="s">
        <v>1632</v>
      </c>
      <c r="V92" s="73">
        <v>2706422</v>
      </c>
    </row>
    <row r="93" spans="20:22" x14ac:dyDescent="0.25">
      <c r="T93" s="73" t="s">
        <v>33</v>
      </c>
      <c r="U93" s="73" t="s">
        <v>1653</v>
      </c>
      <c r="V93" s="73">
        <v>2706448</v>
      </c>
    </row>
    <row r="94" spans="20:22" x14ac:dyDescent="0.25">
      <c r="T94" s="73" t="s">
        <v>33</v>
      </c>
      <c r="U94" s="73" t="s">
        <v>1673</v>
      </c>
      <c r="V94" s="73">
        <v>2706505</v>
      </c>
    </row>
    <row r="95" spans="20:22" x14ac:dyDescent="0.25">
      <c r="T95" s="73" t="s">
        <v>33</v>
      </c>
      <c r="U95" s="73" t="s">
        <v>1694</v>
      </c>
      <c r="V95" s="73">
        <v>2706604</v>
      </c>
    </row>
    <row r="96" spans="20:22" x14ac:dyDescent="0.25">
      <c r="T96" s="73" t="s">
        <v>33</v>
      </c>
      <c r="U96" s="73" t="s">
        <v>1714</v>
      </c>
      <c r="V96" s="73">
        <v>2706703</v>
      </c>
    </row>
    <row r="97" spans="20:22" x14ac:dyDescent="0.25">
      <c r="T97" s="73" t="s">
        <v>33</v>
      </c>
      <c r="U97" s="73" t="s">
        <v>1735</v>
      </c>
      <c r="V97" s="73">
        <v>2706802</v>
      </c>
    </row>
    <row r="98" spans="20:22" x14ac:dyDescent="0.25">
      <c r="T98" s="73" t="s">
        <v>33</v>
      </c>
      <c r="U98" s="73" t="s">
        <v>1756</v>
      </c>
      <c r="V98" s="73">
        <v>2706901</v>
      </c>
    </row>
    <row r="99" spans="20:22" x14ac:dyDescent="0.25">
      <c r="T99" s="73" t="s">
        <v>33</v>
      </c>
      <c r="U99" s="73" t="s">
        <v>1776</v>
      </c>
      <c r="V99" s="73">
        <v>2707008</v>
      </c>
    </row>
    <row r="100" spans="20:22" x14ac:dyDescent="0.25">
      <c r="T100" s="73" t="s">
        <v>33</v>
      </c>
      <c r="U100" s="73" t="s">
        <v>1795</v>
      </c>
      <c r="V100" s="73">
        <v>2707107</v>
      </c>
    </row>
    <row r="101" spans="20:22" x14ac:dyDescent="0.25">
      <c r="T101" s="73" t="s">
        <v>33</v>
      </c>
      <c r="U101" s="73" t="s">
        <v>1814</v>
      </c>
      <c r="V101" s="73">
        <v>2707206</v>
      </c>
    </row>
    <row r="102" spans="20:22" x14ac:dyDescent="0.25">
      <c r="T102" s="73" t="s">
        <v>33</v>
      </c>
      <c r="U102" s="73" t="s">
        <v>1833</v>
      </c>
      <c r="V102" s="73">
        <v>2707305</v>
      </c>
    </row>
    <row r="103" spans="20:22" x14ac:dyDescent="0.25">
      <c r="T103" s="73" t="s">
        <v>33</v>
      </c>
      <c r="U103" s="73" t="s">
        <v>1851</v>
      </c>
      <c r="V103" s="73">
        <v>2707404</v>
      </c>
    </row>
    <row r="104" spans="20:22" x14ac:dyDescent="0.25">
      <c r="T104" s="73" t="s">
        <v>33</v>
      </c>
      <c r="U104" s="73" t="s">
        <v>1869</v>
      </c>
      <c r="V104" s="73">
        <v>2707503</v>
      </c>
    </row>
    <row r="105" spans="20:22" x14ac:dyDescent="0.25">
      <c r="T105" s="73" t="s">
        <v>33</v>
      </c>
      <c r="U105" s="73" t="s">
        <v>1886</v>
      </c>
      <c r="V105" s="73">
        <v>2707602</v>
      </c>
    </row>
    <row r="106" spans="20:22" x14ac:dyDescent="0.25">
      <c r="T106" s="73" t="s">
        <v>33</v>
      </c>
      <c r="U106" s="73" t="s">
        <v>1903</v>
      </c>
      <c r="V106" s="73">
        <v>2707701</v>
      </c>
    </row>
    <row r="107" spans="20:22" x14ac:dyDescent="0.25">
      <c r="T107" s="73" t="s">
        <v>33</v>
      </c>
      <c r="U107" s="73" t="s">
        <v>1920</v>
      </c>
      <c r="V107" s="73">
        <v>2707800</v>
      </c>
    </row>
    <row r="108" spans="20:22" x14ac:dyDescent="0.25">
      <c r="T108" s="73" t="s">
        <v>33</v>
      </c>
      <c r="U108" s="73" t="s">
        <v>1937</v>
      </c>
      <c r="V108" s="73">
        <v>2707909</v>
      </c>
    </row>
    <row r="109" spans="20:22" x14ac:dyDescent="0.25">
      <c r="T109" s="73" t="s">
        <v>33</v>
      </c>
      <c r="U109" s="73" t="s">
        <v>1953</v>
      </c>
      <c r="V109" s="73">
        <v>2708006</v>
      </c>
    </row>
    <row r="110" spans="20:22" x14ac:dyDescent="0.25">
      <c r="T110" s="73" t="s">
        <v>33</v>
      </c>
      <c r="U110" s="73" t="s">
        <v>1970</v>
      </c>
      <c r="V110" s="73">
        <v>2708105</v>
      </c>
    </row>
    <row r="111" spans="20:22" x14ac:dyDescent="0.25">
      <c r="T111" s="73" t="s">
        <v>33</v>
      </c>
      <c r="U111" s="73" t="s">
        <v>1988</v>
      </c>
      <c r="V111" s="73">
        <v>2708204</v>
      </c>
    </row>
    <row r="112" spans="20:22" x14ac:dyDescent="0.25">
      <c r="T112" s="73" t="s">
        <v>33</v>
      </c>
      <c r="U112" s="73" t="s">
        <v>2005</v>
      </c>
      <c r="V112" s="73">
        <v>2708303</v>
      </c>
    </row>
    <row r="113" spans="20:22" x14ac:dyDescent="0.25">
      <c r="T113" s="73" t="s">
        <v>33</v>
      </c>
      <c r="U113" s="73" t="s">
        <v>2023</v>
      </c>
      <c r="V113" s="73">
        <v>2708402</v>
      </c>
    </row>
    <row r="114" spans="20:22" x14ac:dyDescent="0.25">
      <c r="T114" s="73" t="s">
        <v>33</v>
      </c>
      <c r="U114" s="73" t="s">
        <v>2041</v>
      </c>
      <c r="V114" s="73">
        <v>2708501</v>
      </c>
    </row>
    <row r="115" spans="20:22" x14ac:dyDescent="0.25">
      <c r="T115" s="73" t="s">
        <v>33</v>
      </c>
      <c r="U115" s="73" t="s">
        <v>2059</v>
      </c>
      <c r="V115" s="73">
        <v>2708600</v>
      </c>
    </row>
    <row r="116" spans="20:22" x14ac:dyDescent="0.25">
      <c r="T116" s="73" t="s">
        <v>33</v>
      </c>
      <c r="U116" s="73" t="s">
        <v>2076</v>
      </c>
      <c r="V116" s="73">
        <v>2708709</v>
      </c>
    </row>
    <row r="117" spans="20:22" x14ac:dyDescent="0.25">
      <c r="T117" s="73" t="s">
        <v>33</v>
      </c>
      <c r="U117" s="73" t="s">
        <v>2092</v>
      </c>
      <c r="V117" s="73">
        <v>2708808</v>
      </c>
    </row>
    <row r="118" spans="20:22" x14ac:dyDescent="0.25">
      <c r="T118" s="73" t="s">
        <v>33</v>
      </c>
      <c r="U118" s="73" t="s">
        <v>2108</v>
      </c>
      <c r="V118" s="73">
        <v>2708907</v>
      </c>
    </row>
    <row r="119" spans="20:22" x14ac:dyDescent="0.25">
      <c r="T119" s="73" t="s">
        <v>33</v>
      </c>
      <c r="U119" s="73" t="s">
        <v>2124</v>
      </c>
      <c r="V119" s="73">
        <v>2708956</v>
      </c>
    </row>
    <row r="120" spans="20:22" x14ac:dyDescent="0.25">
      <c r="T120" s="73" t="s">
        <v>33</v>
      </c>
      <c r="U120" s="73" t="s">
        <v>2140</v>
      </c>
      <c r="V120" s="73">
        <v>2709004</v>
      </c>
    </row>
    <row r="121" spans="20:22" x14ac:dyDescent="0.25">
      <c r="T121" s="73" t="s">
        <v>33</v>
      </c>
      <c r="U121" s="73" t="s">
        <v>2156</v>
      </c>
      <c r="V121" s="73">
        <v>2709103</v>
      </c>
    </row>
    <row r="122" spans="20:22" x14ac:dyDescent="0.25">
      <c r="T122" s="73" t="s">
        <v>33</v>
      </c>
      <c r="U122" s="73" t="s">
        <v>2173</v>
      </c>
      <c r="V122" s="73">
        <v>2709152</v>
      </c>
    </row>
    <row r="123" spans="20:22" x14ac:dyDescent="0.25">
      <c r="T123" s="73" t="s">
        <v>33</v>
      </c>
      <c r="U123" s="73" t="s">
        <v>2190</v>
      </c>
      <c r="V123" s="73">
        <v>2709202</v>
      </c>
    </row>
    <row r="124" spans="20:22" x14ac:dyDescent="0.25">
      <c r="T124" s="73" t="s">
        <v>33</v>
      </c>
      <c r="U124" s="73" t="s">
        <v>2206</v>
      </c>
      <c r="V124" s="73">
        <v>2709301</v>
      </c>
    </row>
    <row r="125" spans="20:22" x14ac:dyDescent="0.25">
      <c r="T125" s="73" t="s">
        <v>33</v>
      </c>
      <c r="U125" s="73" t="s">
        <v>2221</v>
      </c>
      <c r="V125" s="73">
        <v>2709400</v>
      </c>
    </row>
    <row r="126" spans="20:22" x14ac:dyDescent="0.25">
      <c r="T126" s="73" t="s">
        <v>36</v>
      </c>
      <c r="U126" s="73" t="s">
        <v>94</v>
      </c>
      <c r="V126" s="73">
        <v>1300029</v>
      </c>
    </row>
    <row r="127" spans="20:22" x14ac:dyDescent="0.25">
      <c r="T127" s="73" t="s">
        <v>36</v>
      </c>
      <c r="U127" s="73" t="s">
        <v>120</v>
      </c>
      <c r="V127" s="73">
        <v>1300060</v>
      </c>
    </row>
    <row r="128" spans="20:22" x14ac:dyDescent="0.25">
      <c r="T128" s="73" t="s">
        <v>36</v>
      </c>
      <c r="U128" s="73" t="s">
        <v>146</v>
      </c>
      <c r="V128" s="73">
        <v>1300086</v>
      </c>
    </row>
    <row r="129" spans="20:22" x14ac:dyDescent="0.25">
      <c r="T129" s="73" t="s">
        <v>36</v>
      </c>
      <c r="U129" s="73" t="s">
        <v>171</v>
      </c>
      <c r="V129" s="73">
        <v>1300102</v>
      </c>
    </row>
    <row r="130" spans="20:22" x14ac:dyDescent="0.25">
      <c r="T130" s="73" t="s">
        <v>36</v>
      </c>
      <c r="U130" s="73" t="s">
        <v>197</v>
      </c>
      <c r="V130" s="73">
        <v>1300144</v>
      </c>
    </row>
    <row r="131" spans="20:22" x14ac:dyDescent="0.25">
      <c r="T131" s="73" t="s">
        <v>36</v>
      </c>
      <c r="U131" s="73" t="s">
        <v>223</v>
      </c>
      <c r="V131" s="73">
        <v>1300201</v>
      </c>
    </row>
    <row r="132" spans="20:22" x14ac:dyDescent="0.25">
      <c r="T132" s="73" t="s">
        <v>36</v>
      </c>
      <c r="U132" s="73" t="s">
        <v>247</v>
      </c>
      <c r="V132" s="73">
        <v>1300300</v>
      </c>
    </row>
    <row r="133" spans="20:22" x14ac:dyDescent="0.25">
      <c r="T133" s="73" t="s">
        <v>36</v>
      </c>
      <c r="U133" s="73" t="s">
        <v>272</v>
      </c>
      <c r="V133" s="73">
        <v>1300409</v>
      </c>
    </row>
    <row r="134" spans="20:22" x14ac:dyDescent="0.25">
      <c r="T134" s="73" t="s">
        <v>36</v>
      </c>
      <c r="U134" s="73" t="s">
        <v>298</v>
      </c>
      <c r="V134" s="73">
        <v>1300508</v>
      </c>
    </row>
    <row r="135" spans="20:22" x14ac:dyDescent="0.25">
      <c r="T135" s="73" t="s">
        <v>36</v>
      </c>
      <c r="U135" s="73" t="s">
        <v>324</v>
      </c>
      <c r="V135" s="73">
        <v>1300607</v>
      </c>
    </row>
    <row r="136" spans="20:22" x14ac:dyDescent="0.25">
      <c r="T136" s="73" t="s">
        <v>36</v>
      </c>
      <c r="U136" s="73" t="s">
        <v>349</v>
      </c>
      <c r="V136" s="73">
        <v>1300631</v>
      </c>
    </row>
    <row r="137" spans="20:22" x14ac:dyDescent="0.25">
      <c r="T137" s="73" t="s">
        <v>36</v>
      </c>
      <c r="U137" s="73" t="s">
        <v>373</v>
      </c>
      <c r="V137" s="73">
        <v>1300680</v>
      </c>
    </row>
    <row r="138" spans="20:22" x14ac:dyDescent="0.25">
      <c r="T138" s="73" t="s">
        <v>36</v>
      </c>
      <c r="U138" s="73" t="s">
        <v>398</v>
      </c>
      <c r="V138" s="73">
        <v>1300706</v>
      </c>
    </row>
    <row r="139" spans="20:22" x14ac:dyDescent="0.25">
      <c r="T139" s="73" t="s">
        <v>36</v>
      </c>
      <c r="U139" s="73" t="s">
        <v>423</v>
      </c>
      <c r="V139" s="73">
        <v>1300805</v>
      </c>
    </row>
    <row r="140" spans="20:22" x14ac:dyDescent="0.25">
      <c r="T140" s="73" t="s">
        <v>36</v>
      </c>
      <c r="U140" s="73" t="s">
        <v>449</v>
      </c>
      <c r="V140" s="73">
        <v>1300839</v>
      </c>
    </row>
    <row r="141" spans="20:22" x14ac:dyDescent="0.25">
      <c r="T141" s="73" t="s">
        <v>36</v>
      </c>
      <c r="U141" s="73" t="s">
        <v>474</v>
      </c>
      <c r="V141" s="73">
        <v>1300904</v>
      </c>
    </row>
    <row r="142" spans="20:22" x14ac:dyDescent="0.25">
      <c r="T142" s="73" t="s">
        <v>36</v>
      </c>
      <c r="U142" s="73" t="s">
        <v>498</v>
      </c>
      <c r="V142" s="73">
        <v>1301001</v>
      </c>
    </row>
    <row r="143" spans="20:22" x14ac:dyDescent="0.25">
      <c r="T143" s="73" t="s">
        <v>36</v>
      </c>
      <c r="U143" s="73" t="s">
        <v>521</v>
      </c>
      <c r="V143" s="73">
        <v>1301100</v>
      </c>
    </row>
    <row r="144" spans="20:22" x14ac:dyDescent="0.25">
      <c r="T144" s="73" t="s">
        <v>36</v>
      </c>
      <c r="U144" s="73" t="s">
        <v>545</v>
      </c>
      <c r="V144" s="73">
        <v>1301159</v>
      </c>
    </row>
    <row r="145" spans="20:22" x14ac:dyDescent="0.25">
      <c r="T145" s="73" t="s">
        <v>36</v>
      </c>
      <c r="U145" s="73" t="s">
        <v>568</v>
      </c>
      <c r="V145" s="73">
        <v>1301209</v>
      </c>
    </row>
    <row r="146" spans="20:22" x14ac:dyDescent="0.25">
      <c r="T146" s="73" t="s">
        <v>36</v>
      </c>
      <c r="U146" s="73" t="s">
        <v>591</v>
      </c>
      <c r="V146" s="73">
        <v>1301308</v>
      </c>
    </row>
    <row r="147" spans="20:22" x14ac:dyDescent="0.25">
      <c r="T147" s="73" t="s">
        <v>36</v>
      </c>
      <c r="U147" s="73" t="s">
        <v>614</v>
      </c>
      <c r="V147" s="73">
        <v>1301407</v>
      </c>
    </row>
    <row r="148" spans="20:22" x14ac:dyDescent="0.25">
      <c r="T148" s="73" t="s">
        <v>36</v>
      </c>
      <c r="U148" s="73" t="s">
        <v>635</v>
      </c>
      <c r="V148" s="73">
        <v>1301506</v>
      </c>
    </row>
    <row r="149" spans="20:22" x14ac:dyDescent="0.25">
      <c r="T149" s="73" t="s">
        <v>36</v>
      </c>
      <c r="U149" s="73" t="s">
        <v>656</v>
      </c>
      <c r="V149" s="73">
        <v>1301605</v>
      </c>
    </row>
    <row r="150" spans="20:22" x14ac:dyDescent="0.25">
      <c r="T150" s="73" t="s">
        <v>36</v>
      </c>
      <c r="U150" s="73" t="s">
        <v>677</v>
      </c>
      <c r="V150" s="73">
        <v>1301654</v>
      </c>
    </row>
    <row r="151" spans="20:22" x14ac:dyDescent="0.25">
      <c r="T151" s="73" t="s">
        <v>36</v>
      </c>
      <c r="U151" s="73" t="s">
        <v>697</v>
      </c>
      <c r="V151" s="73">
        <v>1301704</v>
      </c>
    </row>
    <row r="152" spans="20:22" x14ac:dyDescent="0.25">
      <c r="T152" s="73" t="s">
        <v>36</v>
      </c>
      <c r="U152" s="73" t="s">
        <v>719</v>
      </c>
      <c r="V152" s="73">
        <v>1301803</v>
      </c>
    </row>
    <row r="153" spans="20:22" x14ac:dyDescent="0.25">
      <c r="T153" s="73" t="s">
        <v>36</v>
      </c>
      <c r="U153" s="73" t="s">
        <v>741</v>
      </c>
      <c r="V153" s="73">
        <v>1301852</v>
      </c>
    </row>
    <row r="154" spans="20:22" x14ac:dyDescent="0.25">
      <c r="T154" s="73" t="s">
        <v>36</v>
      </c>
      <c r="U154" s="73" t="s">
        <v>762</v>
      </c>
      <c r="V154" s="73">
        <v>1301902</v>
      </c>
    </row>
    <row r="155" spans="20:22" x14ac:dyDescent="0.25">
      <c r="T155" s="73" t="s">
        <v>36</v>
      </c>
      <c r="U155" s="73" t="s">
        <v>785</v>
      </c>
      <c r="V155" s="73">
        <v>1301951</v>
      </c>
    </row>
    <row r="156" spans="20:22" x14ac:dyDescent="0.25">
      <c r="T156" s="73" t="s">
        <v>36</v>
      </c>
      <c r="U156" s="73" t="s">
        <v>806</v>
      </c>
      <c r="V156" s="73">
        <v>1302009</v>
      </c>
    </row>
    <row r="157" spans="20:22" x14ac:dyDescent="0.25">
      <c r="T157" s="73" t="s">
        <v>36</v>
      </c>
      <c r="U157" s="73" t="s">
        <v>827</v>
      </c>
      <c r="V157" s="73">
        <v>1302108</v>
      </c>
    </row>
    <row r="158" spans="20:22" x14ac:dyDescent="0.25">
      <c r="T158" s="73" t="s">
        <v>36</v>
      </c>
      <c r="U158" s="73" t="s">
        <v>849</v>
      </c>
      <c r="V158" s="73">
        <v>1302207</v>
      </c>
    </row>
    <row r="159" spans="20:22" x14ac:dyDescent="0.25">
      <c r="T159" s="73" t="s">
        <v>36</v>
      </c>
      <c r="U159" s="73" t="s">
        <v>871</v>
      </c>
      <c r="V159" s="73">
        <v>1302306</v>
      </c>
    </row>
    <row r="160" spans="20:22" x14ac:dyDescent="0.25">
      <c r="T160" s="73" t="s">
        <v>36</v>
      </c>
      <c r="U160" s="73" t="s">
        <v>893</v>
      </c>
      <c r="V160" s="73">
        <v>1302405</v>
      </c>
    </row>
    <row r="161" spans="20:22" x14ac:dyDescent="0.25">
      <c r="T161" s="73" t="s">
        <v>36</v>
      </c>
      <c r="U161" s="73" t="s">
        <v>916</v>
      </c>
      <c r="V161" s="73">
        <v>1302504</v>
      </c>
    </row>
    <row r="162" spans="20:22" x14ac:dyDescent="0.25">
      <c r="T162" s="73" t="s">
        <v>36</v>
      </c>
      <c r="U162" s="73" t="s">
        <v>939</v>
      </c>
      <c r="V162" s="73">
        <v>1302553</v>
      </c>
    </row>
    <row r="163" spans="20:22" x14ac:dyDescent="0.25">
      <c r="T163" s="73" t="s">
        <v>36</v>
      </c>
      <c r="U163" s="73" t="s">
        <v>961</v>
      </c>
      <c r="V163" s="73">
        <v>1302603</v>
      </c>
    </row>
    <row r="164" spans="20:22" x14ac:dyDescent="0.25">
      <c r="T164" s="73" t="s">
        <v>36</v>
      </c>
      <c r="U164" s="73" t="s">
        <v>984</v>
      </c>
      <c r="V164" s="73">
        <v>1302702</v>
      </c>
    </row>
    <row r="165" spans="20:22" x14ac:dyDescent="0.25">
      <c r="T165" s="73" t="s">
        <v>36</v>
      </c>
      <c r="U165" s="73" t="s">
        <v>1006</v>
      </c>
      <c r="V165" s="73">
        <v>1302801</v>
      </c>
    </row>
    <row r="166" spans="20:22" x14ac:dyDescent="0.25">
      <c r="T166" s="73" t="s">
        <v>36</v>
      </c>
      <c r="U166" s="73" t="s">
        <v>1028</v>
      </c>
      <c r="V166" s="73">
        <v>1302900</v>
      </c>
    </row>
    <row r="167" spans="20:22" x14ac:dyDescent="0.25">
      <c r="T167" s="73" t="s">
        <v>36</v>
      </c>
      <c r="U167" s="73" t="s">
        <v>1051</v>
      </c>
      <c r="V167" s="73">
        <v>1303007</v>
      </c>
    </row>
    <row r="168" spans="20:22" x14ac:dyDescent="0.25">
      <c r="T168" s="73" t="s">
        <v>36</v>
      </c>
      <c r="U168" s="73" t="s">
        <v>1072</v>
      </c>
      <c r="V168" s="73">
        <v>1303106</v>
      </c>
    </row>
    <row r="169" spans="20:22" x14ac:dyDescent="0.25">
      <c r="T169" s="73" t="s">
        <v>36</v>
      </c>
      <c r="U169" s="73" t="s">
        <v>1094</v>
      </c>
      <c r="V169" s="73">
        <v>1303205</v>
      </c>
    </row>
    <row r="170" spans="20:22" x14ac:dyDescent="0.25">
      <c r="T170" s="73" t="s">
        <v>36</v>
      </c>
      <c r="U170" s="73" t="s">
        <v>1117</v>
      </c>
      <c r="V170" s="73">
        <v>1303304</v>
      </c>
    </row>
    <row r="171" spans="20:22" x14ac:dyDescent="0.25">
      <c r="T171" s="73" t="s">
        <v>36</v>
      </c>
      <c r="U171" s="73" t="s">
        <v>1140</v>
      </c>
      <c r="V171" s="73">
        <v>1303403</v>
      </c>
    </row>
    <row r="172" spans="20:22" x14ac:dyDescent="0.25">
      <c r="T172" s="73" t="s">
        <v>36</v>
      </c>
      <c r="U172" s="73" t="s">
        <v>1163</v>
      </c>
      <c r="V172" s="73">
        <v>1303502</v>
      </c>
    </row>
    <row r="173" spans="20:22" x14ac:dyDescent="0.25">
      <c r="T173" s="73" t="s">
        <v>36</v>
      </c>
      <c r="U173" s="73" t="s">
        <v>1186</v>
      </c>
      <c r="V173" s="73">
        <v>1303536</v>
      </c>
    </row>
    <row r="174" spans="20:22" x14ac:dyDescent="0.25">
      <c r="T174" s="73" t="s">
        <v>36</v>
      </c>
      <c r="U174" s="73" t="s">
        <v>1208</v>
      </c>
      <c r="V174" s="73">
        <v>1303569</v>
      </c>
    </row>
    <row r="175" spans="20:22" x14ac:dyDescent="0.25">
      <c r="T175" s="73" t="s">
        <v>36</v>
      </c>
      <c r="U175" s="73" t="s">
        <v>1230</v>
      </c>
      <c r="V175" s="73">
        <v>1303601</v>
      </c>
    </row>
    <row r="176" spans="20:22" x14ac:dyDescent="0.25">
      <c r="T176" s="73" t="s">
        <v>36</v>
      </c>
      <c r="U176" s="73" t="s">
        <v>1252</v>
      </c>
      <c r="V176" s="73">
        <v>1303700</v>
      </c>
    </row>
    <row r="177" spans="20:22" x14ac:dyDescent="0.25">
      <c r="T177" s="73" t="s">
        <v>36</v>
      </c>
      <c r="U177" s="73" t="s">
        <v>1275</v>
      </c>
      <c r="V177" s="73">
        <v>1303809</v>
      </c>
    </row>
    <row r="178" spans="20:22" x14ac:dyDescent="0.25">
      <c r="T178" s="73" t="s">
        <v>36</v>
      </c>
      <c r="U178" s="73" t="s">
        <v>1296</v>
      </c>
      <c r="V178" s="73">
        <v>1303908</v>
      </c>
    </row>
    <row r="179" spans="20:22" x14ac:dyDescent="0.25">
      <c r="T179" s="73" t="s">
        <v>36</v>
      </c>
      <c r="U179" s="73" t="s">
        <v>1318</v>
      </c>
      <c r="V179" s="73">
        <v>1303957</v>
      </c>
    </row>
    <row r="180" spans="20:22" x14ac:dyDescent="0.25">
      <c r="T180" s="73" t="s">
        <v>36</v>
      </c>
      <c r="U180" s="73" t="s">
        <v>1340</v>
      </c>
      <c r="V180" s="73">
        <v>1304005</v>
      </c>
    </row>
    <row r="181" spans="20:22" x14ac:dyDescent="0.25">
      <c r="T181" s="73" t="s">
        <v>36</v>
      </c>
      <c r="U181" s="73" t="s">
        <v>1361</v>
      </c>
      <c r="V181" s="73">
        <v>1304062</v>
      </c>
    </row>
    <row r="182" spans="20:22" x14ac:dyDescent="0.25">
      <c r="T182" s="73" t="s">
        <v>36</v>
      </c>
      <c r="U182" s="73" t="s">
        <v>1383</v>
      </c>
      <c r="V182" s="73">
        <v>1304104</v>
      </c>
    </row>
    <row r="183" spans="20:22" x14ac:dyDescent="0.25">
      <c r="T183" s="73" t="s">
        <v>36</v>
      </c>
      <c r="U183" s="73" t="s">
        <v>1405</v>
      </c>
      <c r="V183" s="73">
        <v>1304203</v>
      </c>
    </row>
    <row r="184" spans="20:22" x14ac:dyDescent="0.25">
      <c r="T184" s="73" t="s">
        <v>36</v>
      </c>
      <c r="U184" s="73" t="s">
        <v>1427</v>
      </c>
      <c r="V184" s="73">
        <v>1304237</v>
      </c>
    </row>
    <row r="185" spans="20:22" x14ac:dyDescent="0.25">
      <c r="T185" s="73" t="s">
        <v>36</v>
      </c>
      <c r="U185" s="73" t="s">
        <v>1448</v>
      </c>
      <c r="V185" s="73">
        <v>1304260</v>
      </c>
    </row>
    <row r="186" spans="20:22" x14ac:dyDescent="0.25">
      <c r="T186" s="73" t="s">
        <v>36</v>
      </c>
      <c r="U186" s="73" t="s">
        <v>1468</v>
      </c>
      <c r="V186" s="73">
        <v>1304302</v>
      </c>
    </row>
    <row r="187" spans="20:22" x14ac:dyDescent="0.25">
      <c r="T187" s="73" t="s">
        <v>36</v>
      </c>
      <c r="U187" s="73" t="s">
        <v>1490</v>
      </c>
      <c r="V187" s="73">
        <v>1304401</v>
      </c>
    </row>
    <row r="188" spans="20:22" x14ac:dyDescent="0.25">
      <c r="T188" s="73" t="s">
        <v>38</v>
      </c>
      <c r="U188" s="73" t="s">
        <v>93</v>
      </c>
      <c r="V188" s="73">
        <v>1600105</v>
      </c>
    </row>
    <row r="189" spans="20:22" x14ac:dyDescent="0.25">
      <c r="T189" s="73" t="s">
        <v>38</v>
      </c>
      <c r="U189" s="73" t="s">
        <v>119</v>
      </c>
      <c r="V189" s="73">
        <v>1600204</v>
      </c>
    </row>
    <row r="190" spans="20:22" x14ac:dyDescent="0.25">
      <c r="T190" s="73" t="s">
        <v>38</v>
      </c>
      <c r="U190" s="73" t="s">
        <v>145</v>
      </c>
      <c r="V190" s="73">
        <v>1600212</v>
      </c>
    </row>
    <row r="191" spans="20:22" x14ac:dyDescent="0.25">
      <c r="T191" s="73" t="s">
        <v>38</v>
      </c>
      <c r="U191" s="73" t="s">
        <v>170</v>
      </c>
      <c r="V191" s="73">
        <v>1600238</v>
      </c>
    </row>
    <row r="192" spans="20:22" x14ac:dyDescent="0.25">
      <c r="T192" s="73" t="s">
        <v>38</v>
      </c>
      <c r="U192" s="73" t="s">
        <v>196</v>
      </c>
      <c r="V192" s="73">
        <v>1600253</v>
      </c>
    </row>
    <row r="193" spans="20:22" x14ac:dyDescent="0.25">
      <c r="T193" s="73" t="s">
        <v>38</v>
      </c>
      <c r="U193" s="73" t="s">
        <v>222</v>
      </c>
      <c r="V193" s="73">
        <v>1600279</v>
      </c>
    </row>
    <row r="194" spans="20:22" x14ac:dyDescent="0.25">
      <c r="T194" s="73" t="s">
        <v>38</v>
      </c>
      <c r="U194" s="73" t="s">
        <v>246</v>
      </c>
      <c r="V194" s="73">
        <v>1600303</v>
      </c>
    </row>
    <row r="195" spans="20:22" x14ac:dyDescent="0.25">
      <c r="T195" s="73" t="s">
        <v>38</v>
      </c>
      <c r="U195" s="73" t="s">
        <v>271</v>
      </c>
      <c r="V195" s="73">
        <v>1600402</v>
      </c>
    </row>
    <row r="196" spans="20:22" x14ac:dyDescent="0.25">
      <c r="T196" s="73" t="s">
        <v>38</v>
      </c>
      <c r="U196" s="73" t="s">
        <v>297</v>
      </c>
      <c r="V196" s="73">
        <v>1600501</v>
      </c>
    </row>
    <row r="197" spans="20:22" x14ac:dyDescent="0.25">
      <c r="T197" s="73" t="s">
        <v>38</v>
      </c>
      <c r="U197" s="73" t="s">
        <v>323</v>
      </c>
      <c r="V197" s="73">
        <v>1600154</v>
      </c>
    </row>
    <row r="198" spans="20:22" x14ac:dyDescent="0.25">
      <c r="T198" s="73" t="s">
        <v>38</v>
      </c>
      <c r="U198" s="73" t="s">
        <v>348</v>
      </c>
      <c r="V198" s="73">
        <v>1600535</v>
      </c>
    </row>
    <row r="199" spans="20:22" x14ac:dyDescent="0.25">
      <c r="T199" s="73" t="s">
        <v>38</v>
      </c>
      <c r="U199" s="73" t="s">
        <v>372</v>
      </c>
      <c r="V199" s="73">
        <v>1600550</v>
      </c>
    </row>
    <row r="200" spans="20:22" x14ac:dyDescent="0.25">
      <c r="T200" s="73" t="s">
        <v>38</v>
      </c>
      <c r="U200" s="73" t="s">
        <v>397</v>
      </c>
      <c r="V200" s="73">
        <v>1600600</v>
      </c>
    </row>
    <row r="201" spans="20:22" x14ac:dyDescent="0.25">
      <c r="T201" s="73" t="s">
        <v>38</v>
      </c>
      <c r="U201" s="73" t="s">
        <v>422</v>
      </c>
      <c r="V201" s="73">
        <v>1600055</v>
      </c>
    </row>
    <row r="202" spans="20:22" x14ac:dyDescent="0.25">
      <c r="T202" s="73" t="s">
        <v>38</v>
      </c>
      <c r="U202" s="73" t="s">
        <v>448</v>
      </c>
      <c r="V202" s="73">
        <v>1600709</v>
      </c>
    </row>
    <row r="203" spans="20:22" x14ac:dyDescent="0.25">
      <c r="T203" s="73" t="s">
        <v>38</v>
      </c>
      <c r="U203" s="73" t="s">
        <v>473</v>
      </c>
      <c r="V203" s="73">
        <v>1600808</v>
      </c>
    </row>
    <row r="204" spans="20:22" x14ac:dyDescent="0.25">
      <c r="T204" s="73" t="s">
        <v>42</v>
      </c>
      <c r="U204" s="73" t="s">
        <v>95</v>
      </c>
      <c r="V204" s="73">
        <v>2900108</v>
      </c>
    </row>
    <row r="205" spans="20:22" x14ac:dyDescent="0.25">
      <c r="T205" s="73" t="s">
        <v>42</v>
      </c>
      <c r="U205" s="73" t="s">
        <v>121</v>
      </c>
      <c r="V205" s="73">
        <v>2900207</v>
      </c>
    </row>
    <row r="206" spans="20:22" x14ac:dyDescent="0.25">
      <c r="T206" s="73" t="s">
        <v>42</v>
      </c>
      <c r="U206" s="73" t="s">
        <v>147</v>
      </c>
      <c r="V206" s="73">
        <v>2900306</v>
      </c>
    </row>
    <row r="207" spans="20:22" x14ac:dyDescent="0.25">
      <c r="T207" s="73" t="s">
        <v>42</v>
      </c>
      <c r="U207" s="73" t="s">
        <v>172</v>
      </c>
      <c r="V207" s="73">
        <v>2900355</v>
      </c>
    </row>
    <row r="208" spans="20:22" x14ac:dyDescent="0.25">
      <c r="T208" s="73" t="s">
        <v>42</v>
      </c>
      <c r="U208" s="73" t="s">
        <v>198</v>
      </c>
      <c r="V208" s="73">
        <v>2900405</v>
      </c>
    </row>
    <row r="209" spans="20:22" x14ac:dyDescent="0.25">
      <c r="T209" s="73" t="s">
        <v>42</v>
      </c>
      <c r="U209" s="73" t="s">
        <v>224</v>
      </c>
      <c r="V209" s="73">
        <v>2900603</v>
      </c>
    </row>
    <row r="210" spans="20:22" x14ac:dyDescent="0.25">
      <c r="T210" s="73" t="s">
        <v>42</v>
      </c>
      <c r="U210" s="73" t="s">
        <v>248</v>
      </c>
      <c r="V210" s="73">
        <v>2900702</v>
      </c>
    </row>
    <row r="211" spans="20:22" x14ac:dyDescent="0.25">
      <c r="T211" s="73" t="s">
        <v>42</v>
      </c>
      <c r="U211" s="73" t="s">
        <v>273</v>
      </c>
      <c r="V211" s="73">
        <v>2900801</v>
      </c>
    </row>
    <row r="212" spans="20:22" x14ac:dyDescent="0.25">
      <c r="T212" s="73" t="s">
        <v>42</v>
      </c>
      <c r="U212" s="73" t="s">
        <v>299</v>
      </c>
      <c r="V212" s="73">
        <v>2900900</v>
      </c>
    </row>
    <row r="213" spans="20:22" x14ac:dyDescent="0.25">
      <c r="T213" s="73" t="s">
        <v>42</v>
      </c>
      <c r="U213" s="73" t="s">
        <v>325</v>
      </c>
      <c r="V213" s="73">
        <v>2901007</v>
      </c>
    </row>
    <row r="214" spans="20:22" x14ac:dyDescent="0.25">
      <c r="T214" s="73" t="s">
        <v>42</v>
      </c>
      <c r="U214" s="73" t="s">
        <v>350</v>
      </c>
      <c r="V214" s="73">
        <v>2901106</v>
      </c>
    </row>
    <row r="215" spans="20:22" x14ac:dyDescent="0.25">
      <c r="T215" s="73" t="s">
        <v>42</v>
      </c>
      <c r="U215" s="73" t="s">
        <v>374</v>
      </c>
      <c r="V215" s="73">
        <v>2901155</v>
      </c>
    </row>
    <row r="216" spans="20:22" x14ac:dyDescent="0.25">
      <c r="T216" s="73" t="s">
        <v>42</v>
      </c>
      <c r="U216" s="73" t="s">
        <v>399</v>
      </c>
      <c r="V216" s="73">
        <v>2901205</v>
      </c>
    </row>
    <row r="217" spans="20:22" x14ac:dyDescent="0.25">
      <c r="T217" s="73" t="s">
        <v>42</v>
      </c>
      <c r="U217" s="73" t="s">
        <v>424</v>
      </c>
      <c r="V217" s="73">
        <v>2901304</v>
      </c>
    </row>
    <row r="218" spans="20:22" x14ac:dyDescent="0.25">
      <c r="T218" s="73" t="s">
        <v>42</v>
      </c>
      <c r="U218" s="73" t="s">
        <v>450</v>
      </c>
      <c r="V218" s="73">
        <v>2901353</v>
      </c>
    </row>
    <row r="219" spans="20:22" x14ac:dyDescent="0.25">
      <c r="T219" s="73" t="s">
        <v>42</v>
      </c>
      <c r="U219" s="73" t="s">
        <v>475</v>
      </c>
      <c r="V219" s="73">
        <v>2901403</v>
      </c>
    </row>
    <row r="220" spans="20:22" x14ac:dyDescent="0.25">
      <c r="T220" s="73" t="s">
        <v>42</v>
      </c>
      <c r="U220" s="73" t="s">
        <v>499</v>
      </c>
      <c r="V220" s="73">
        <v>2901502</v>
      </c>
    </row>
    <row r="221" spans="20:22" x14ac:dyDescent="0.25">
      <c r="T221" s="73" t="s">
        <v>42</v>
      </c>
      <c r="U221" s="73" t="s">
        <v>522</v>
      </c>
      <c r="V221" s="73">
        <v>2901601</v>
      </c>
    </row>
    <row r="222" spans="20:22" x14ac:dyDescent="0.25">
      <c r="T222" s="73" t="s">
        <v>42</v>
      </c>
      <c r="U222" s="73" t="s">
        <v>546</v>
      </c>
      <c r="V222" s="73">
        <v>2901700</v>
      </c>
    </row>
    <row r="223" spans="20:22" x14ac:dyDescent="0.25">
      <c r="T223" s="73" t="s">
        <v>42</v>
      </c>
      <c r="U223" s="73" t="s">
        <v>569</v>
      </c>
      <c r="V223" s="73">
        <v>2901809</v>
      </c>
    </row>
    <row r="224" spans="20:22" x14ac:dyDescent="0.25">
      <c r="T224" s="73" t="s">
        <v>42</v>
      </c>
      <c r="U224" s="73" t="s">
        <v>592</v>
      </c>
      <c r="V224" s="73">
        <v>2901908</v>
      </c>
    </row>
    <row r="225" spans="20:22" x14ac:dyDescent="0.25">
      <c r="T225" s="73" t="s">
        <v>42</v>
      </c>
      <c r="U225" s="73" t="s">
        <v>615</v>
      </c>
      <c r="V225" s="73">
        <v>2901957</v>
      </c>
    </row>
    <row r="226" spans="20:22" x14ac:dyDescent="0.25">
      <c r="T226" s="73" t="s">
        <v>42</v>
      </c>
      <c r="U226" s="73" t="s">
        <v>636</v>
      </c>
      <c r="V226" s="73">
        <v>2902054</v>
      </c>
    </row>
    <row r="227" spans="20:22" x14ac:dyDescent="0.25">
      <c r="T227" s="73" t="s">
        <v>42</v>
      </c>
      <c r="U227" s="73" t="s">
        <v>657</v>
      </c>
      <c r="V227" s="73">
        <v>2902005</v>
      </c>
    </row>
    <row r="228" spans="20:22" x14ac:dyDescent="0.25">
      <c r="T228" s="73" t="s">
        <v>42</v>
      </c>
      <c r="U228" s="73" t="s">
        <v>678</v>
      </c>
      <c r="V228" s="73">
        <v>2902104</v>
      </c>
    </row>
    <row r="229" spans="20:22" x14ac:dyDescent="0.25">
      <c r="T229" s="73" t="s">
        <v>42</v>
      </c>
      <c r="U229" s="73" t="s">
        <v>698</v>
      </c>
      <c r="V229" s="73">
        <v>2902203</v>
      </c>
    </row>
    <row r="230" spans="20:22" x14ac:dyDescent="0.25">
      <c r="T230" s="73" t="s">
        <v>42</v>
      </c>
      <c r="U230" s="73" t="s">
        <v>720</v>
      </c>
      <c r="V230" s="73">
        <v>2902252</v>
      </c>
    </row>
    <row r="231" spans="20:22" x14ac:dyDescent="0.25">
      <c r="T231" s="73" t="s">
        <v>42</v>
      </c>
      <c r="U231" s="73" t="s">
        <v>742</v>
      </c>
      <c r="V231" s="73">
        <v>2902302</v>
      </c>
    </row>
    <row r="232" spans="20:22" x14ac:dyDescent="0.25">
      <c r="T232" s="73" t="s">
        <v>42</v>
      </c>
      <c r="U232" s="73" t="s">
        <v>763</v>
      </c>
      <c r="V232" s="73">
        <v>2902401</v>
      </c>
    </row>
    <row r="233" spans="20:22" x14ac:dyDescent="0.25">
      <c r="T233" s="73" t="s">
        <v>42</v>
      </c>
      <c r="U233" s="73" t="s">
        <v>786</v>
      </c>
      <c r="V233" s="73">
        <v>2902500</v>
      </c>
    </row>
    <row r="234" spans="20:22" x14ac:dyDescent="0.25">
      <c r="T234" s="73" t="s">
        <v>42</v>
      </c>
      <c r="U234" s="73" t="s">
        <v>807</v>
      </c>
      <c r="V234" s="73">
        <v>2902609</v>
      </c>
    </row>
    <row r="235" spans="20:22" x14ac:dyDescent="0.25">
      <c r="T235" s="73" t="s">
        <v>42</v>
      </c>
      <c r="U235" s="73" t="s">
        <v>828</v>
      </c>
      <c r="V235" s="73">
        <v>2902658</v>
      </c>
    </row>
    <row r="236" spans="20:22" x14ac:dyDescent="0.25">
      <c r="T236" s="73" t="s">
        <v>42</v>
      </c>
      <c r="U236" s="73" t="s">
        <v>850</v>
      </c>
      <c r="V236" s="73">
        <v>2902708</v>
      </c>
    </row>
    <row r="237" spans="20:22" x14ac:dyDescent="0.25">
      <c r="T237" s="73" t="s">
        <v>42</v>
      </c>
      <c r="U237" s="73" t="s">
        <v>872</v>
      </c>
      <c r="V237" s="73">
        <v>2902807</v>
      </c>
    </row>
    <row r="238" spans="20:22" x14ac:dyDescent="0.25">
      <c r="T238" s="73" t="s">
        <v>42</v>
      </c>
      <c r="U238" s="73" t="s">
        <v>894</v>
      </c>
      <c r="V238" s="73">
        <v>2902906</v>
      </c>
    </row>
    <row r="239" spans="20:22" x14ac:dyDescent="0.25">
      <c r="T239" s="73" t="s">
        <v>42</v>
      </c>
      <c r="U239" s="73" t="s">
        <v>917</v>
      </c>
      <c r="V239" s="73">
        <v>2903003</v>
      </c>
    </row>
    <row r="240" spans="20:22" x14ac:dyDescent="0.25">
      <c r="T240" s="73" t="s">
        <v>42</v>
      </c>
      <c r="U240" s="73" t="s">
        <v>940</v>
      </c>
      <c r="V240" s="73">
        <v>2903102</v>
      </c>
    </row>
    <row r="241" spans="20:22" x14ac:dyDescent="0.25">
      <c r="T241" s="73" t="s">
        <v>42</v>
      </c>
      <c r="U241" s="73" t="s">
        <v>962</v>
      </c>
      <c r="V241" s="73">
        <v>2903201</v>
      </c>
    </row>
    <row r="242" spans="20:22" x14ac:dyDescent="0.25">
      <c r="T242" s="73" t="s">
        <v>42</v>
      </c>
      <c r="U242" s="73" t="s">
        <v>810</v>
      </c>
      <c r="V242" s="73">
        <v>2903235</v>
      </c>
    </row>
    <row r="243" spans="20:22" x14ac:dyDescent="0.25">
      <c r="T243" s="73" t="s">
        <v>42</v>
      </c>
      <c r="U243" s="73" t="s">
        <v>1007</v>
      </c>
      <c r="V243" s="73">
        <v>2903300</v>
      </c>
    </row>
    <row r="244" spans="20:22" x14ac:dyDescent="0.25">
      <c r="T244" s="73" t="s">
        <v>42</v>
      </c>
      <c r="U244" s="73" t="s">
        <v>1029</v>
      </c>
      <c r="V244" s="73">
        <v>2903276</v>
      </c>
    </row>
    <row r="245" spans="20:22" x14ac:dyDescent="0.25">
      <c r="T245" s="73" t="s">
        <v>42</v>
      </c>
      <c r="U245" s="73" t="s">
        <v>934</v>
      </c>
      <c r="V245" s="73">
        <v>2903409</v>
      </c>
    </row>
    <row r="246" spans="20:22" x14ac:dyDescent="0.25">
      <c r="T246" s="73" t="s">
        <v>42</v>
      </c>
      <c r="U246" s="73" t="s">
        <v>1073</v>
      </c>
      <c r="V246" s="73">
        <v>2903508</v>
      </c>
    </row>
    <row r="247" spans="20:22" x14ac:dyDescent="0.25">
      <c r="T247" s="73" t="s">
        <v>42</v>
      </c>
      <c r="U247" s="73" t="s">
        <v>1095</v>
      </c>
      <c r="V247" s="73">
        <v>2903607</v>
      </c>
    </row>
    <row r="248" spans="20:22" x14ac:dyDescent="0.25">
      <c r="T248" s="73" t="s">
        <v>42</v>
      </c>
      <c r="U248" s="73" t="s">
        <v>1118</v>
      </c>
      <c r="V248" s="73">
        <v>2903706</v>
      </c>
    </row>
    <row r="249" spans="20:22" x14ac:dyDescent="0.25">
      <c r="T249" s="73" t="s">
        <v>42</v>
      </c>
      <c r="U249" s="73" t="s">
        <v>1141</v>
      </c>
      <c r="V249" s="73">
        <v>2903805</v>
      </c>
    </row>
    <row r="250" spans="20:22" x14ac:dyDescent="0.25">
      <c r="T250" s="73" t="s">
        <v>42</v>
      </c>
      <c r="U250" s="73" t="s">
        <v>1164</v>
      </c>
      <c r="V250" s="73">
        <v>2903904</v>
      </c>
    </row>
    <row r="251" spans="20:22" x14ac:dyDescent="0.25">
      <c r="T251" s="73" t="s">
        <v>42</v>
      </c>
      <c r="U251" s="73" t="s">
        <v>1187</v>
      </c>
      <c r="V251" s="73">
        <v>2903953</v>
      </c>
    </row>
    <row r="252" spans="20:22" x14ac:dyDescent="0.25">
      <c r="T252" s="73" t="s">
        <v>42</v>
      </c>
      <c r="U252" s="73" t="s">
        <v>1209</v>
      </c>
      <c r="V252" s="73">
        <v>2904001</v>
      </c>
    </row>
    <row r="253" spans="20:22" x14ac:dyDescent="0.25">
      <c r="T253" s="73" t="s">
        <v>42</v>
      </c>
      <c r="U253" s="73" t="s">
        <v>481</v>
      </c>
      <c r="V253" s="73">
        <v>2904050</v>
      </c>
    </row>
    <row r="254" spans="20:22" x14ac:dyDescent="0.25">
      <c r="T254" s="73" t="s">
        <v>42</v>
      </c>
      <c r="U254" s="73" t="s">
        <v>1253</v>
      </c>
      <c r="V254" s="73">
        <v>2904100</v>
      </c>
    </row>
    <row r="255" spans="20:22" x14ac:dyDescent="0.25">
      <c r="T255" s="73" t="s">
        <v>42</v>
      </c>
      <c r="U255" s="73" t="s">
        <v>1276</v>
      </c>
      <c r="V255" s="73">
        <v>2904209</v>
      </c>
    </row>
    <row r="256" spans="20:22" x14ac:dyDescent="0.25">
      <c r="T256" s="73" t="s">
        <v>42</v>
      </c>
      <c r="U256" s="73" t="s">
        <v>1297</v>
      </c>
      <c r="V256" s="73">
        <v>2904308</v>
      </c>
    </row>
    <row r="257" spans="20:22" x14ac:dyDescent="0.25">
      <c r="T257" s="73" t="s">
        <v>42</v>
      </c>
      <c r="U257" s="73" t="s">
        <v>1319</v>
      </c>
      <c r="V257" s="73">
        <v>2904407</v>
      </c>
    </row>
    <row r="258" spans="20:22" x14ac:dyDescent="0.25">
      <c r="T258" s="73" t="s">
        <v>42</v>
      </c>
      <c r="U258" s="73" t="s">
        <v>1341</v>
      </c>
      <c r="V258" s="73">
        <v>2904506</v>
      </c>
    </row>
    <row r="259" spans="20:22" x14ac:dyDescent="0.25">
      <c r="T259" s="73" t="s">
        <v>42</v>
      </c>
      <c r="U259" s="73" t="s">
        <v>1362</v>
      </c>
      <c r="V259" s="73">
        <v>2904605</v>
      </c>
    </row>
    <row r="260" spans="20:22" x14ac:dyDescent="0.25">
      <c r="T260" s="73" t="s">
        <v>42</v>
      </c>
      <c r="U260" s="73" t="s">
        <v>1384</v>
      </c>
      <c r="V260" s="73">
        <v>2904704</v>
      </c>
    </row>
    <row r="261" spans="20:22" x14ac:dyDescent="0.25">
      <c r="T261" s="73" t="s">
        <v>42</v>
      </c>
      <c r="U261" s="73" t="s">
        <v>1406</v>
      </c>
      <c r="V261" s="73">
        <v>2904753</v>
      </c>
    </row>
    <row r="262" spans="20:22" x14ac:dyDescent="0.25">
      <c r="T262" s="73" t="s">
        <v>42</v>
      </c>
      <c r="U262" s="73" t="s">
        <v>1428</v>
      </c>
      <c r="V262" s="73">
        <v>2904803</v>
      </c>
    </row>
    <row r="263" spans="20:22" x14ac:dyDescent="0.25">
      <c r="T263" s="73" t="s">
        <v>42</v>
      </c>
      <c r="U263" s="73" t="s">
        <v>1449</v>
      </c>
      <c r="V263" s="73">
        <v>2904852</v>
      </c>
    </row>
    <row r="264" spans="20:22" x14ac:dyDescent="0.25">
      <c r="T264" s="73" t="s">
        <v>42</v>
      </c>
      <c r="U264" s="73" t="s">
        <v>1469</v>
      </c>
      <c r="V264" s="73">
        <v>2904902</v>
      </c>
    </row>
    <row r="265" spans="20:22" x14ac:dyDescent="0.25">
      <c r="T265" s="73" t="s">
        <v>42</v>
      </c>
      <c r="U265" s="73" t="s">
        <v>1491</v>
      </c>
      <c r="V265" s="73">
        <v>2905008</v>
      </c>
    </row>
    <row r="266" spans="20:22" x14ac:dyDescent="0.25">
      <c r="T266" s="73" t="s">
        <v>42</v>
      </c>
      <c r="U266" s="73" t="s">
        <v>1511</v>
      </c>
      <c r="V266" s="73">
        <v>2905107</v>
      </c>
    </row>
    <row r="267" spans="20:22" x14ac:dyDescent="0.25">
      <c r="T267" s="73" t="s">
        <v>42</v>
      </c>
      <c r="U267" s="73" t="s">
        <v>1532</v>
      </c>
      <c r="V267" s="73">
        <v>2905156</v>
      </c>
    </row>
    <row r="268" spans="20:22" x14ac:dyDescent="0.25">
      <c r="T268" s="73" t="s">
        <v>42</v>
      </c>
      <c r="U268" s="73" t="s">
        <v>1553</v>
      </c>
      <c r="V268" s="73">
        <v>2905206</v>
      </c>
    </row>
    <row r="269" spans="20:22" x14ac:dyDescent="0.25">
      <c r="T269" s="73" t="s">
        <v>42</v>
      </c>
      <c r="U269" s="73" t="s">
        <v>1572</v>
      </c>
      <c r="V269" s="73">
        <v>2905305</v>
      </c>
    </row>
    <row r="270" spans="20:22" x14ac:dyDescent="0.25">
      <c r="T270" s="73" t="s">
        <v>42</v>
      </c>
      <c r="U270" s="73" t="s">
        <v>1592</v>
      </c>
      <c r="V270" s="73">
        <v>2905404</v>
      </c>
    </row>
    <row r="271" spans="20:22" x14ac:dyDescent="0.25">
      <c r="T271" s="73" t="s">
        <v>42</v>
      </c>
      <c r="U271" s="73" t="s">
        <v>1612</v>
      </c>
      <c r="V271" s="73">
        <v>2905503</v>
      </c>
    </row>
    <row r="272" spans="20:22" x14ac:dyDescent="0.25">
      <c r="T272" s="73" t="s">
        <v>42</v>
      </c>
      <c r="U272" s="73" t="s">
        <v>1633</v>
      </c>
      <c r="V272" s="73">
        <v>2905602</v>
      </c>
    </row>
    <row r="273" spans="20:22" x14ac:dyDescent="0.25">
      <c r="T273" s="73" t="s">
        <v>42</v>
      </c>
      <c r="U273" s="73" t="s">
        <v>1654</v>
      </c>
      <c r="V273" s="73">
        <v>2905701</v>
      </c>
    </row>
    <row r="274" spans="20:22" x14ac:dyDescent="0.25">
      <c r="T274" s="73" t="s">
        <v>42</v>
      </c>
      <c r="U274" s="73" t="s">
        <v>1674</v>
      </c>
      <c r="V274" s="73">
        <v>2905800</v>
      </c>
    </row>
    <row r="275" spans="20:22" x14ac:dyDescent="0.25">
      <c r="T275" s="73" t="s">
        <v>42</v>
      </c>
      <c r="U275" s="73" t="s">
        <v>1695</v>
      </c>
      <c r="V275" s="73">
        <v>2905909</v>
      </c>
    </row>
    <row r="276" spans="20:22" x14ac:dyDescent="0.25">
      <c r="T276" s="73" t="s">
        <v>42</v>
      </c>
      <c r="U276" s="73" t="s">
        <v>1715</v>
      </c>
      <c r="V276" s="73">
        <v>2906006</v>
      </c>
    </row>
    <row r="277" spans="20:22" x14ac:dyDescent="0.25">
      <c r="T277" s="73" t="s">
        <v>42</v>
      </c>
      <c r="U277" s="73" t="s">
        <v>1736</v>
      </c>
      <c r="V277" s="73">
        <v>2906105</v>
      </c>
    </row>
    <row r="278" spans="20:22" x14ac:dyDescent="0.25">
      <c r="T278" s="73" t="s">
        <v>42</v>
      </c>
      <c r="U278" s="73" t="s">
        <v>703</v>
      </c>
      <c r="V278" s="73">
        <v>2906204</v>
      </c>
    </row>
    <row r="279" spans="20:22" x14ac:dyDescent="0.25">
      <c r="T279" s="73" t="s">
        <v>42</v>
      </c>
      <c r="U279" s="73" t="s">
        <v>1777</v>
      </c>
      <c r="V279" s="73">
        <v>2906303</v>
      </c>
    </row>
    <row r="280" spans="20:22" x14ac:dyDescent="0.25">
      <c r="T280" s="73" t="s">
        <v>42</v>
      </c>
      <c r="U280" s="73" t="s">
        <v>1796</v>
      </c>
      <c r="V280" s="73">
        <v>2906402</v>
      </c>
    </row>
    <row r="281" spans="20:22" x14ac:dyDescent="0.25">
      <c r="T281" s="73" t="s">
        <v>42</v>
      </c>
      <c r="U281" s="73" t="s">
        <v>1815</v>
      </c>
      <c r="V281" s="73">
        <v>2906501</v>
      </c>
    </row>
    <row r="282" spans="20:22" x14ac:dyDescent="0.25">
      <c r="T282" s="73" t="s">
        <v>42</v>
      </c>
      <c r="U282" s="73" t="s">
        <v>1834</v>
      </c>
      <c r="V282" s="73">
        <v>2906600</v>
      </c>
    </row>
    <row r="283" spans="20:22" x14ac:dyDescent="0.25">
      <c r="T283" s="73" t="s">
        <v>42</v>
      </c>
      <c r="U283" s="73" t="s">
        <v>1852</v>
      </c>
      <c r="V283" s="73">
        <v>2906709</v>
      </c>
    </row>
    <row r="284" spans="20:22" x14ac:dyDescent="0.25">
      <c r="T284" s="73" t="s">
        <v>42</v>
      </c>
      <c r="U284" s="73" t="s">
        <v>1870</v>
      </c>
      <c r="V284" s="73">
        <v>2906808</v>
      </c>
    </row>
    <row r="285" spans="20:22" x14ac:dyDescent="0.25">
      <c r="T285" s="73" t="s">
        <v>42</v>
      </c>
      <c r="U285" s="73" t="s">
        <v>1887</v>
      </c>
      <c r="V285" s="73">
        <v>2906824</v>
      </c>
    </row>
    <row r="286" spans="20:22" x14ac:dyDescent="0.25">
      <c r="T286" s="73" t="s">
        <v>42</v>
      </c>
      <c r="U286" s="73" t="s">
        <v>1904</v>
      </c>
      <c r="V286" s="73">
        <v>2906857</v>
      </c>
    </row>
    <row r="287" spans="20:22" x14ac:dyDescent="0.25">
      <c r="T287" s="73" t="s">
        <v>42</v>
      </c>
      <c r="U287" s="73" t="s">
        <v>1921</v>
      </c>
      <c r="V287" s="73">
        <v>2906873</v>
      </c>
    </row>
    <row r="288" spans="20:22" x14ac:dyDescent="0.25">
      <c r="T288" s="73" t="s">
        <v>42</v>
      </c>
      <c r="U288" s="73" t="s">
        <v>1938</v>
      </c>
      <c r="V288" s="73">
        <v>2906899</v>
      </c>
    </row>
    <row r="289" spans="20:22" x14ac:dyDescent="0.25">
      <c r="T289" s="73" t="s">
        <v>42</v>
      </c>
      <c r="U289" s="73" t="s">
        <v>1954</v>
      </c>
      <c r="V289" s="73">
        <v>2906907</v>
      </c>
    </row>
    <row r="290" spans="20:22" x14ac:dyDescent="0.25">
      <c r="T290" s="73" t="s">
        <v>42</v>
      </c>
      <c r="U290" s="73" t="s">
        <v>1971</v>
      </c>
      <c r="V290" s="73">
        <v>2907004</v>
      </c>
    </row>
    <row r="291" spans="20:22" x14ac:dyDescent="0.25">
      <c r="T291" s="73" t="s">
        <v>42</v>
      </c>
      <c r="U291" s="73" t="s">
        <v>1989</v>
      </c>
      <c r="V291" s="73">
        <v>2907103</v>
      </c>
    </row>
    <row r="292" spans="20:22" x14ac:dyDescent="0.25">
      <c r="T292" s="73" t="s">
        <v>42</v>
      </c>
      <c r="U292" s="73" t="s">
        <v>2006</v>
      </c>
      <c r="V292" s="73">
        <v>2907202</v>
      </c>
    </row>
    <row r="293" spans="20:22" x14ac:dyDescent="0.25">
      <c r="T293" s="73" t="s">
        <v>42</v>
      </c>
      <c r="U293" s="73" t="s">
        <v>2024</v>
      </c>
      <c r="V293" s="73">
        <v>2907301</v>
      </c>
    </row>
    <row r="294" spans="20:22" x14ac:dyDescent="0.25">
      <c r="T294" s="73" t="s">
        <v>42</v>
      </c>
      <c r="U294" s="73" t="s">
        <v>2042</v>
      </c>
      <c r="V294" s="73">
        <v>2907400</v>
      </c>
    </row>
    <row r="295" spans="20:22" x14ac:dyDescent="0.25">
      <c r="T295" s="73" t="s">
        <v>42</v>
      </c>
      <c r="U295" s="73" t="s">
        <v>2060</v>
      </c>
      <c r="V295" s="73">
        <v>2907509</v>
      </c>
    </row>
    <row r="296" spans="20:22" x14ac:dyDescent="0.25">
      <c r="T296" s="73" t="s">
        <v>42</v>
      </c>
      <c r="U296" s="73" t="s">
        <v>2077</v>
      </c>
      <c r="V296" s="73">
        <v>2907558</v>
      </c>
    </row>
    <row r="297" spans="20:22" x14ac:dyDescent="0.25">
      <c r="T297" s="73" t="s">
        <v>42</v>
      </c>
      <c r="U297" s="73" t="s">
        <v>2093</v>
      </c>
      <c r="V297" s="73">
        <v>2907608</v>
      </c>
    </row>
    <row r="298" spans="20:22" x14ac:dyDescent="0.25">
      <c r="T298" s="73" t="s">
        <v>42</v>
      </c>
      <c r="U298" s="73" t="s">
        <v>2109</v>
      </c>
      <c r="V298" s="73">
        <v>2907707</v>
      </c>
    </row>
    <row r="299" spans="20:22" x14ac:dyDescent="0.25">
      <c r="T299" s="73" t="s">
        <v>42</v>
      </c>
      <c r="U299" s="73" t="s">
        <v>2125</v>
      </c>
      <c r="V299" s="73">
        <v>2907806</v>
      </c>
    </row>
    <row r="300" spans="20:22" x14ac:dyDescent="0.25">
      <c r="T300" s="73" t="s">
        <v>42</v>
      </c>
      <c r="U300" s="73" t="s">
        <v>2141</v>
      </c>
      <c r="V300" s="73">
        <v>2907905</v>
      </c>
    </row>
    <row r="301" spans="20:22" x14ac:dyDescent="0.25">
      <c r="T301" s="73" t="s">
        <v>42</v>
      </c>
      <c r="U301" s="73" t="s">
        <v>2157</v>
      </c>
      <c r="V301" s="73">
        <v>2908002</v>
      </c>
    </row>
    <row r="302" spans="20:22" x14ac:dyDescent="0.25">
      <c r="T302" s="73" t="s">
        <v>42</v>
      </c>
      <c r="U302" s="73" t="s">
        <v>2174</v>
      </c>
      <c r="V302" s="73">
        <v>2908101</v>
      </c>
    </row>
    <row r="303" spans="20:22" x14ac:dyDescent="0.25">
      <c r="T303" s="73" t="s">
        <v>42</v>
      </c>
      <c r="U303" s="73" t="s">
        <v>2191</v>
      </c>
      <c r="V303" s="73">
        <v>2908200</v>
      </c>
    </row>
    <row r="304" spans="20:22" x14ac:dyDescent="0.25">
      <c r="T304" s="73" t="s">
        <v>42</v>
      </c>
      <c r="U304" s="73" t="s">
        <v>2207</v>
      </c>
      <c r="V304" s="73">
        <v>2908309</v>
      </c>
    </row>
    <row r="305" spans="20:22" x14ac:dyDescent="0.25">
      <c r="T305" s="73" t="s">
        <v>42</v>
      </c>
      <c r="U305" s="73" t="s">
        <v>2222</v>
      </c>
      <c r="V305" s="73">
        <v>2908408</v>
      </c>
    </row>
    <row r="306" spans="20:22" x14ac:dyDescent="0.25">
      <c r="T306" s="73" t="s">
        <v>42</v>
      </c>
      <c r="U306" s="73" t="s">
        <v>2238</v>
      </c>
      <c r="V306" s="73">
        <v>2908507</v>
      </c>
    </row>
    <row r="307" spans="20:22" x14ac:dyDescent="0.25">
      <c r="T307" s="73" t="s">
        <v>42</v>
      </c>
      <c r="U307" s="73" t="s">
        <v>1458</v>
      </c>
      <c r="V307" s="73">
        <v>2908606</v>
      </c>
    </row>
    <row r="308" spans="20:22" x14ac:dyDescent="0.25">
      <c r="T308" s="73" t="s">
        <v>42</v>
      </c>
      <c r="U308" s="73" t="s">
        <v>2268</v>
      </c>
      <c r="V308" s="73">
        <v>2908705</v>
      </c>
    </row>
    <row r="309" spans="20:22" x14ac:dyDescent="0.25">
      <c r="T309" s="73" t="s">
        <v>42</v>
      </c>
      <c r="U309" s="73" t="s">
        <v>2283</v>
      </c>
      <c r="V309" s="73">
        <v>2908804</v>
      </c>
    </row>
    <row r="310" spans="20:22" x14ac:dyDescent="0.25">
      <c r="T310" s="73" t="s">
        <v>42</v>
      </c>
      <c r="U310" s="73" t="s">
        <v>2299</v>
      </c>
      <c r="V310" s="73">
        <v>2908903</v>
      </c>
    </row>
    <row r="311" spans="20:22" x14ac:dyDescent="0.25">
      <c r="T311" s="73" t="s">
        <v>42</v>
      </c>
      <c r="U311" s="73" t="s">
        <v>2314</v>
      </c>
      <c r="V311" s="73">
        <v>2909000</v>
      </c>
    </row>
    <row r="312" spans="20:22" x14ac:dyDescent="0.25">
      <c r="T312" s="73" t="s">
        <v>42</v>
      </c>
      <c r="U312" s="73" t="s">
        <v>2328</v>
      </c>
      <c r="V312" s="73">
        <v>2909109</v>
      </c>
    </row>
    <row r="313" spans="20:22" x14ac:dyDescent="0.25">
      <c r="T313" s="73" t="s">
        <v>42</v>
      </c>
      <c r="U313" s="73" t="s">
        <v>2344</v>
      </c>
      <c r="V313" s="73">
        <v>2909208</v>
      </c>
    </row>
    <row r="314" spans="20:22" x14ac:dyDescent="0.25">
      <c r="T314" s="73" t="s">
        <v>42</v>
      </c>
      <c r="U314" s="73" t="s">
        <v>2360</v>
      </c>
      <c r="V314" s="73">
        <v>2909307</v>
      </c>
    </row>
    <row r="315" spans="20:22" x14ac:dyDescent="0.25">
      <c r="T315" s="73" t="s">
        <v>42</v>
      </c>
      <c r="U315" s="73" t="s">
        <v>2374</v>
      </c>
      <c r="V315" s="73">
        <v>2909406</v>
      </c>
    </row>
    <row r="316" spans="20:22" x14ac:dyDescent="0.25">
      <c r="T316" s="73" t="s">
        <v>42</v>
      </c>
      <c r="U316" s="73" t="s">
        <v>2389</v>
      </c>
      <c r="V316" s="73">
        <v>2909505</v>
      </c>
    </row>
    <row r="317" spans="20:22" x14ac:dyDescent="0.25">
      <c r="T317" s="73" t="s">
        <v>42</v>
      </c>
      <c r="U317" s="73" t="s">
        <v>2405</v>
      </c>
      <c r="V317" s="73">
        <v>2909604</v>
      </c>
    </row>
    <row r="318" spans="20:22" x14ac:dyDescent="0.25">
      <c r="T318" s="73" t="s">
        <v>42</v>
      </c>
      <c r="U318" s="73" t="s">
        <v>2421</v>
      </c>
      <c r="V318" s="73">
        <v>2909703</v>
      </c>
    </row>
    <row r="319" spans="20:22" x14ac:dyDescent="0.25">
      <c r="T319" s="73" t="s">
        <v>42</v>
      </c>
      <c r="U319" s="73" t="s">
        <v>2437</v>
      </c>
      <c r="V319" s="73">
        <v>2909802</v>
      </c>
    </row>
    <row r="320" spans="20:22" x14ac:dyDescent="0.25">
      <c r="T320" s="73" t="s">
        <v>42</v>
      </c>
      <c r="U320" s="73" t="s">
        <v>2453</v>
      </c>
      <c r="V320" s="73">
        <v>2909901</v>
      </c>
    </row>
    <row r="321" spans="20:22" x14ac:dyDescent="0.25">
      <c r="T321" s="73" t="s">
        <v>42</v>
      </c>
      <c r="U321" s="73" t="s">
        <v>2467</v>
      </c>
      <c r="V321" s="73">
        <v>2910008</v>
      </c>
    </row>
    <row r="322" spans="20:22" x14ac:dyDescent="0.25">
      <c r="T322" s="73" t="s">
        <v>42</v>
      </c>
      <c r="U322" s="73" t="s">
        <v>2482</v>
      </c>
      <c r="V322" s="73">
        <v>2910057</v>
      </c>
    </row>
    <row r="323" spans="20:22" x14ac:dyDescent="0.25">
      <c r="T323" s="73" t="s">
        <v>42</v>
      </c>
      <c r="U323" s="73" t="s">
        <v>2498</v>
      </c>
      <c r="V323" s="73">
        <v>2910107</v>
      </c>
    </row>
    <row r="324" spans="20:22" x14ac:dyDescent="0.25">
      <c r="T324" s="73" t="s">
        <v>42</v>
      </c>
      <c r="U324" s="73" t="s">
        <v>2512</v>
      </c>
      <c r="V324" s="73">
        <v>2910206</v>
      </c>
    </row>
    <row r="325" spans="20:22" x14ac:dyDescent="0.25">
      <c r="T325" s="73" t="s">
        <v>42</v>
      </c>
      <c r="U325" s="73" t="s">
        <v>2528</v>
      </c>
      <c r="V325" s="73">
        <v>2910305</v>
      </c>
    </row>
    <row r="326" spans="20:22" x14ac:dyDescent="0.25">
      <c r="T326" s="73" t="s">
        <v>42</v>
      </c>
      <c r="U326" s="73" t="s">
        <v>2543</v>
      </c>
      <c r="V326" s="73">
        <v>2910404</v>
      </c>
    </row>
    <row r="327" spans="20:22" x14ac:dyDescent="0.25">
      <c r="T327" s="73" t="s">
        <v>42</v>
      </c>
      <c r="U327" s="73" t="s">
        <v>1950</v>
      </c>
      <c r="V327" s="73">
        <v>2910503</v>
      </c>
    </row>
    <row r="328" spans="20:22" x14ac:dyDescent="0.25">
      <c r="T328" s="73" t="s">
        <v>42</v>
      </c>
      <c r="U328" s="73" t="s">
        <v>2573</v>
      </c>
      <c r="V328" s="73">
        <v>2900504</v>
      </c>
    </row>
    <row r="329" spans="20:22" x14ac:dyDescent="0.25">
      <c r="T329" s="73" t="s">
        <v>42</v>
      </c>
      <c r="U329" s="73" t="s">
        <v>2588</v>
      </c>
      <c r="V329" s="73">
        <v>2910602</v>
      </c>
    </row>
    <row r="330" spans="20:22" x14ac:dyDescent="0.25">
      <c r="T330" s="73" t="s">
        <v>42</v>
      </c>
      <c r="U330" s="73" t="s">
        <v>2604</v>
      </c>
      <c r="V330" s="73">
        <v>2910701</v>
      </c>
    </row>
    <row r="331" spans="20:22" x14ac:dyDescent="0.25">
      <c r="T331" s="73" t="s">
        <v>42</v>
      </c>
      <c r="U331" s="73" t="s">
        <v>2619</v>
      </c>
      <c r="V331" s="73">
        <v>2910727</v>
      </c>
    </row>
    <row r="332" spans="20:22" x14ac:dyDescent="0.25">
      <c r="T332" s="73" t="s">
        <v>42</v>
      </c>
      <c r="U332" s="73" t="s">
        <v>1273</v>
      </c>
      <c r="V332" s="73">
        <v>2910750</v>
      </c>
    </row>
    <row r="333" spans="20:22" x14ac:dyDescent="0.25">
      <c r="T333" s="73" t="s">
        <v>42</v>
      </c>
      <c r="U333" s="73" t="s">
        <v>2646</v>
      </c>
      <c r="V333" s="73">
        <v>2910776</v>
      </c>
    </row>
    <row r="334" spans="20:22" x14ac:dyDescent="0.25">
      <c r="T334" s="73" t="s">
        <v>42</v>
      </c>
      <c r="U334" s="73" t="s">
        <v>2659</v>
      </c>
      <c r="V334" s="73">
        <v>2910800</v>
      </c>
    </row>
    <row r="335" spans="20:22" x14ac:dyDescent="0.25">
      <c r="T335" s="73" t="s">
        <v>42</v>
      </c>
      <c r="U335" s="73" t="s">
        <v>1316</v>
      </c>
      <c r="V335" s="73">
        <v>2910859</v>
      </c>
    </row>
    <row r="336" spans="20:22" x14ac:dyDescent="0.25">
      <c r="T336" s="73" t="s">
        <v>42</v>
      </c>
      <c r="U336" s="73" t="s">
        <v>2688</v>
      </c>
      <c r="V336" s="73">
        <v>2910909</v>
      </c>
    </row>
    <row r="337" spans="20:22" x14ac:dyDescent="0.25">
      <c r="T337" s="73" t="s">
        <v>42</v>
      </c>
      <c r="U337" s="73" t="s">
        <v>2704</v>
      </c>
      <c r="V337" s="73">
        <v>2911006</v>
      </c>
    </row>
    <row r="338" spans="20:22" x14ac:dyDescent="0.25">
      <c r="T338" s="73" t="s">
        <v>42</v>
      </c>
      <c r="U338" s="73" t="s">
        <v>2719</v>
      </c>
      <c r="V338" s="73">
        <v>2911105</v>
      </c>
    </row>
    <row r="339" spans="20:22" x14ac:dyDescent="0.25">
      <c r="T339" s="73" t="s">
        <v>42</v>
      </c>
      <c r="U339" s="73" t="s">
        <v>2735</v>
      </c>
      <c r="V339" s="73">
        <v>2911204</v>
      </c>
    </row>
    <row r="340" spans="20:22" x14ac:dyDescent="0.25">
      <c r="T340" s="73" t="s">
        <v>42</v>
      </c>
      <c r="U340" s="73" t="s">
        <v>2750</v>
      </c>
      <c r="V340" s="73">
        <v>2911253</v>
      </c>
    </row>
    <row r="341" spans="20:22" x14ac:dyDescent="0.25">
      <c r="T341" s="73" t="s">
        <v>42</v>
      </c>
      <c r="U341" s="73" t="s">
        <v>2765</v>
      </c>
      <c r="V341" s="73">
        <v>2911303</v>
      </c>
    </row>
    <row r="342" spans="20:22" x14ac:dyDescent="0.25">
      <c r="T342" s="73" t="s">
        <v>42</v>
      </c>
      <c r="U342" s="73" t="s">
        <v>2781</v>
      </c>
      <c r="V342" s="73">
        <v>2911402</v>
      </c>
    </row>
    <row r="343" spans="20:22" x14ac:dyDescent="0.25">
      <c r="T343" s="73" t="s">
        <v>42</v>
      </c>
      <c r="U343" s="73" t="s">
        <v>2796</v>
      </c>
      <c r="V343" s="73">
        <v>2911501</v>
      </c>
    </row>
    <row r="344" spans="20:22" x14ac:dyDescent="0.25">
      <c r="T344" s="73" t="s">
        <v>42</v>
      </c>
      <c r="U344" s="73" t="s">
        <v>2811</v>
      </c>
      <c r="V344" s="73">
        <v>2911600</v>
      </c>
    </row>
    <row r="345" spans="20:22" x14ac:dyDescent="0.25">
      <c r="T345" s="73" t="s">
        <v>42</v>
      </c>
      <c r="U345" s="73" t="s">
        <v>2826</v>
      </c>
      <c r="V345" s="73">
        <v>2911659</v>
      </c>
    </row>
    <row r="346" spans="20:22" x14ac:dyDescent="0.25">
      <c r="T346" s="73" t="s">
        <v>42</v>
      </c>
      <c r="U346" s="73" t="s">
        <v>2838</v>
      </c>
      <c r="V346" s="73">
        <v>2911709</v>
      </c>
    </row>
    <row r="347" spans="20:22" x14ac:dyDescent="0.25">
      <c r="T347" s="73" t="s">
        <v>42</v>
      </c>
      <c r="U347" s="73" t="s">
        <v>2851</v>
      </c>
      <c r="V347" s="73">
        <v>2911808</v>
      </c>
    </row>
    <row r="348" spans="20:22" x14ac:dyDescent="0.25">
      <c r="T348" s="73" t="s">
        <v>42</v>
      </c>
      <c r="U348" s="73" t="s">
        <v>2864</v>
      </c>
      <c r="V348" s="73">
        <v>2911857</v>
      </c>
    </row>
    <row r="349" spans="20:22" x14ac:dyDescent="0.25">
      <c r="T349" s="73" t="s">
        <v>42</v>
      </c>
      <c r="U349" s="73" t="s">
        <v>2877</v>
      </c>
      <c r="V349" s="73">
        <v>2911907</v>
      </c>
    </row>
    <row r="350" spans="20:22" x14ac:dyDescent="0.25">
      <c r="T350" s="73" t="s">
        <v>42</v>
      </c>
      <c r="U350" s="73" t="s">
        <v>2889</v>
      </c>
      <c r="V350" s="73">
        <v>2912004</v>
      </c>
    </row>
    <row r="351" spans="20:22" x14ac:dyDescent="0.25">
      <c r="T351" s="73" t="s">
        <v>42</v>
      </c>
      <c r="U351" s="73" t="s">
        <v>2902</v>
      </c>
      <c r="V351" s="73">
        <v>2912103</v>
      </c>
    </row>
    <row r="352" spans="20:22" x14ac:dyDescent="0.25">
      <c r="T352" s="73" t="s">
        <v>42</v>
      </c>
      <c r="U352" s="73" t="s">
        <v>2914</v>
      </c>
      <c r="V352" s="73">
        <v>2912202</v>
      </c>
    </row>
    <row r="353" spans="20:22" x14ac:dyDescent="0.25">
      <c r="T353" s="73" t="s">
        <v>42</v>
      </c>
      <c r="U353" s="73" t="s">
        <v>2927</v>
      </c>
      <c r="V353" s="73">
        <v>2912301</v>
      </c>
    </row>
    <row r="354" spans="20:22" x14ac:dyDescent="0.25">
      <c r="T354" s="73" t="s">
        <v>42</v>
      </c>
      <c r="U354" s="73" t="s">
        <v>2938</v>
      </c>
      <c r="V354" s="73">
        <v>2912400</v>
      </c>
    </row>
    <row r="355" spans="20:22" x14ac:dyDescent="0.25">
      <c r="T355" s="73" t="s">
        <v>42</v>
      </c>
      <c r="U355" s="73" t="s">
        <v>2950</v>
      </c>
      <c r="V355" s="73">
        <v>2912509</v>
      </c>
    </row>
    <row r="356" spans="20:22" x14ac:dyDescent="0.25">
      <c r="T356" s="73" t="s">
        <v>42</v>
      </c>
      <c r="U356" s="73" t="s">
        <v>2962</v>
      </c>
      <c r="V356" s="73">
        <v>2912608</v>
      </c>
    </row>
    <row r="357" spans="20:22" x14ac:dyDescent="0.25">
      <c r="T357" s="73" t="s">
        <v>42</v>
      </c>
      <c r="U357" s="73" t="s">
        <v>2974</v>
      </c>
      <c r="V357" s="73">
        <v>2912707</v>
      </c>
    </row>
    <row r="358" spans="20:22" x14ac:dyDescent="0.25">
      <c r="T358" s="73" t="s">
        <v>42</v>
      </c>
      <c r="U358" s="73" t="s">
        <v>2986</v>
      </c>
      <c r="V358" s="73">
        <v>2912806</v>
      </c>
    </row>
    <row r="359" spans="20:22" x14ac:dyDescent="0.25">
      <c r="T359" s="73" t="s">
        <v>42</v>
      </c>
      <c r="U359" s="73" t="s">
        <v>2998</v>
      </c>
      <c r="V359" s="73">
        <v>2912905</v>
      </c>
    </row>
    <row r="360" spans="20:22" x14ac:dyDescent="0.25">
      <c r="T360" s="73" t="s">
        <v>42</v>
      </c>
      <c r="U360" s="73" t="s">
        <v>3011</v>
      </c>
      <c r="V360" s="73">
        <v>2913002</v>
      </c>
    </row>
    <row r="361" spans="20:22" x14ac:dyDescent="0.25">
      <c r="T361" s="73" t="s">
        <v>42</v>
      </c>
      <c r="U361" s="73" t="s">
        <v>3024</v>
      </c>
      <c r="V361" s="73">
        <v>2913101</v>
      </c>
    </row>
    <row r="362" spans="20:22" x14ac:dyDescent="0.25">
      <c r="T362" s="73" t="s">
        <v>42</v>
      </c>
      <c r="U362" s="73" t="s">
        <v>3036</v>
      </c>
      <c r="V362" s="73">
        <v>2913200</v>
      </c>
    </row>
    <row r="363" spans="20:22" x14ac:dyDescent="0.25">
      <c r="T363" s="73" t="s">
        <v>42</v>
      </c>
      <c r="U363" s="73" t="s">
        <v>3048</v>
      </c>
      <c r="V363" s="73">
        <v>2913309</v>
      </c>
    </row>
    <row r="364" spans="20:22" x14ac:dyDescent="0.25">
      <c r="T364" s="73" t="s">
        <v>42</v>
      </c>
      <c r="U364" s="73" t="s">
        <v>3060</v>
      </c>
      <c r="V364" s="73">
        <v>2913408</v>
      </c>
    </row>
    <row r="365" spans="20:22" x14ac:dyDescent="0.25">
      <c r="T365" s="73" t="s">
        <v>42</v>
      </c>
      <c r="U365" s="73" t="s">
        <v>3072</v>
      </c>
      <c r="V365" s="73">
        <v>2913457</v>
      </c>
    </row>
    <row r="366" spans="20:22" x14ac:dyDescent="0.25">
      <c r="T366" s="73" t="s">
        <v>42</v>
      </c>
      <c r="U366" s="73" t="s">
        <v>3084</v>
      </c>
      <c r="V366" s="73">
        <v>2913507</v>
      </c>
    </row>
    <row r="367" spans="20:22" x14ac:dyDescent="0.25">
      <c r="T367" s="73" t="s">
        <v>42</v>
      </c>
      <c r="U367" s="73" t="s">
        <v>3097</v>
      </c>
      <c r="V367" s="73">
        <v>2913606</v>
      </c>
    </row>
    <row r="368" spans="20:22" x14ac:dyDescent="0.25">
      <c r="T368" s="73" t="s">
        <v>42</v>
      </c>
      <c r="U368" s="73" t="s">
        <v>3109</v>
      </c>
      <c r="V368" s="73">
        <v>2913705</v>
      </c>
    </row>
    <row r="369" spans="20:22" x14ac:dyDescent="0.25">
      <c r="T369" s="73" t="s">
        <v>42</v>
      </c>
      <c r="U369" s="73" t="s">
        <v>3121</v>
      </c>
      <c r="V369" s="73">
        <v>2913804</v>
      </c>
    </row>
    <row r="370" spans="20:22" x14ac:dyDescent="0.25">
      <c r="T370" s="73" t="s">
        <v>42</v>
      </c>
      <c r="U370" s="73" t="s">
        <v>3133</v>
      </c>
      <c r="V370" s="73">
        <v>2913903</v>
      </c>
    </row>
    <row r="371" spans="20:22" x14ac:dyDescent="0.25">
      <c r="T371" s="73" t="s">
        <v>42</v>
      </c>
      <c r="U371" s="73" t="s">
        <v>3145</v>
      </c>
      <c r="V371" s="73">
        <v>2914000</v>
      </c>
    </row>
    <row r="372" spans="20:22" x14ac:dyDescent="0.25">
      <c r="T372" s="73" t="s">
        <v>42</v>
      </c>
      <c r="U372" s="73" t="s">
        <v>3156</v>
      </c>
      <c r="V372" s="73">
        <v>2914109</v>
      </c>
    </row>
    <row r="373" spans="20:22" x14ac:dyDescent="0.25">
      <c r="T373" s="73" t="s">
        <v>42</v>
      </c>
      <c r="U373" s="73" t="s">
        <v>3167</v>
      </c>
      <c r="V373" s="73">
        <v>2914208</v>
      </c>
    </row>
    <row r="374" spans="20:22" x14ac:dyDescent="0.25">
      <c r="T374" s="73" t="s">
        <v>42</v>
      </c>
      <c r="U374" s="73" t="s">
        <v>3178</v>
      </c>
      <c r="V374" s="73">
        <v>2914307</v>
      </c>
    </row>
    <row r="375" spans="20:22" x14ac:dyDescent="0.25">
      <c r="T375" s="73" t="s">
        <v>42</v>
      </c>
      <c r="U375" s="73" t="s">
        <v>3189</v>
      </c>
      <c r="V375" s="73">
        <v>2914406</v>
      </c>
    </row>
    <row r="376" spans="20:22" x14ac:dyDescent="0.25">
      <c r="T376" s="73" t="s">
        <v>42</v>
      </c>
      <c r="U376" s="73" t="s">
        <v>3201</v>
      </c>
      <c r="V376" s="73">
        <v>2914505</v>
      </c>
    </row>
    <row r="377" spans="20:22" x14ac:dyDescent="0.25">
      <c r="T377" s="73" t="s">
        <v>42</v>
      </c>
      <c r="U377" s="73" t="s">
        <v>3213</v>
      </c>
      <c r="V377" s="73">
        <v>2914604</v>
      </c>
    </row>
    <row r="378" spans="20:22" x14ac:dyDescent="0.25">
      <c r="T378" s="73" t="s">
        <v>42</v>
      </c>
      <c r="U378" s="73" t="s">
        <v>3225</v>
      </c>
      <c r="V378" s="73">
        <v>2914653</v>
      </c>
    </row>
    <row r="379" spans="20:22" x14ac:dyDescent="0.25">
      <c r="T379" s="73" t="s">
        <v>42</v>
      </c>
      <c r="U379" s="73" t="s">
        <v>3235</v>
      </c>
      <c r="V379" s="73">
        <v>2914703</v>
      </c>
    </row>
    <row r="380" spans="20:22" x14ac:dyDescent="0.25">
      <c r="T380" s="73" t="s">
        <v>42</v>
      </c>
      <c r="U380" s="73" t="s">
        <v>3246</v>
      </c>
      <c r="V380" s="73">
        <v>2914802</v>
      </c>
    </row>
    <row r="381" spans="20:22" x14ac:dyDescent="0.25">
      <c r="T381" s="73" t="s">
        <v>42</v>
      </c>
      <c r="U381" s="73" t="s">
        <v>3256</v>
      </c>
      <c r="V381" s="73">
        <v>2914901</v>
      </c>
    </row>
    <row r="382" spans="20:22" x14ac:dyDescent="0.25">
      <c r="T382" s="73" t="s">
        <v>42</v>
      </c>
      <c r="U382" s="73" t="s">
        <v>3267</v>
      </c>
      <c r="V382" s="73">
        <v>2915007</v>
      </c>
    </row>
    <row r="383" spans="20:22" x14ac:dyDescent="0.25">
      <c r="T383" s="73" t="s">
        <v>42</v>
      </c>
      <c r="U383" s="73" t="s">
        <v>3279</v>
      </c>
      <c r="V383" s="73">
        <v>2915106</v>
      </c>
    </row>
    <row r="384" spans="20:22" x14ac:dyDescent="0.25">
      <c r="T384" s="73" t="s">
        <v>42</v>
      </c>
      <c r="U384" s="73" t="s">
        <v>3290</v>
      </c>
      <c r="V384" s="73">
        <v>2915205</v>
      </c>
    </row>
    <row r="385" spans="20:22" x14ac:dyDescent="0.25">
      <c r="T385" s="73" t="s">
        <v>42</v>
      </c>
      <c r="U385" s="73" t="s">
        <v>3302</v>
      </c>
      <c r="V385" s="73">
        <v>2915304</v>
      </c>
    </row>
    <row r="386" spans="20:22" x14ac:dyDescent="0.25">
      <c r="T386" s="73" t="s">
        <v>42</v>
      </c>
      <c r="U386" s="73" t="s">
        <v>3314</v>
      </c>
      <c r="V386" s="73">
        <v>2915353</v>
      </c>
    </row>
    <row r="387" spans="20:22" x14ac:dyDescent="0.25">
      <c r="T387" s="73" t="s">
        <v>42</v>
      </c>
      <c r="U387" s="73" t="s">
        <v>3325</v>
      </c>
      <c r="V387" s="73">
        <v>2915403</v>
      </c>
    </row>
    <row r="388" spans="20:22" x14ac:dyDescent="0.25">
      <c r="T388" s="73" t="s">
        <v>42</v>
      </c>
      <c r="U388" s="73" t="s">
        <v>3336</v>
      </c>
      <c r="V388" s="73">
        <v>2915502</v>
      </c>
    </row>
    <row r="389" spans="20:22" x14ac:dyDescent="0.25">
      <c r="T389" s="73" t="s">
        <v>42</v>
      </c>
      <c r="U389" s="73" t="s">
        <v>3347</v>
      </c>
      <c r="V389" s="73">
        <v>2915601</v>
      </c>
    </row>
    <row r="390" spans="20:22" x14ac:dyDescent="0.25">
      <c r="T390" s="73" t="s">
        <v>42</v>
      </c>
      <c r="U390" s="73" t="s">
        <v>3357</v>
      </c>
      <c r="V390" s="73">
        <v>2915700</v>
      </c>
    </row>
    <row r="391" spans="20:22" x14ac:dyDescent="0.25">
      <c r="T391" s="73" t="s">
        <v>42</v>
      </c>
      <c r="U391" s="73" t="s">
        <v>1930</v>
      </c>
      <c r="V391" s="73">
        <v>2915809</v>
      </c>
    </row>
    <row r="392" spans="20:22" x14ac:dyDescent="0.25">
      <c r="T392" s="73" t="s">
        <v>42</v>
      </c>
      <c r="U392" s="73" t="s">
        <v>3376</v>
      </c>
      <c r="V392" s="73">
        <v>2915908</v>
      </c>
    </row>
    <row r="393" spans="20:22" x14ac:dyDescent="0.25">
      <c r="T393" s="73" t="s">
        <v>42</v>
      </c>
      <c r="U393" s="73" t="s">
        <v>3386</v>
      </c>
      <c r="V393" s="73">
        <v>2916005</v>
      </c>
    </row>
    <row r="394" spans="20:22" x14ac:dyDescent="0.25">
      <c r="T394" s="73" t="s">
        <v>42</v>
      </c>
      <c r="U394" s="73" t="s">
        <v>3396</v>
      </c>
      <c r="V394" s="73">
        <v>2916104</v>
      </c>
    </row>
    <row r="395" spans="20:22" x14ac:dyDescent="0.25">
      <c r="T395" s="73" t="s">
        <v>42</v>
      </c>
      <c r="U395" s="73" t="s">
        <v>3406</v>
      </c>
      <c r="V395" s="73">
        <v>2916203</v>
      </c>
    </row>
    <row r="396" spans="20:22" x14ac:dyDescent="0.25">
      <c r="T396" s="73" t="s">
        <v>42</v>
      </c>
      <c r="U396" s="73" t="s">
        <v>3416</v>
      </c>
      <c r="V396" s="73">
        <v>2916302</v>
      </c>
    </row>
    <row r="397" spans="20:22" x14ac:dyDescent="0.25">
      <c r="T397" s="73" t="s">
        <v>42</v>
      </c>
      <c r="U397" s="73" t="s">
        <v>3426</v>
      </c>
      <c r="V397" s="73">
        <v>2916401</v>
      </c>
    </row>
    <row r="398" spans="20:22" x14ac:dyDescent="0.25">
      <c r="T398" s="73" t="s">
        <v>42</v>
      </c>
      <c r="U398" s="73" t="s">
        <v>3435</v>
      </c>
      <c r="V398" s="73">
        <v>2916500</v>
      </c>
    </row>
    <row r="399" spans="20:22" x14ac:dyDescent="0.25">
      <c r="T399" s="73" t="s">
        <v>42</v>
      </c>
      <c r="U399" s="73" t="s">
        <v>3444</v>
      </c>
      <c r="V399" s="73">
        <v>2916609</v>
      </c>
    </row>
    <row r="400" spans="20:22" x14ac:dyDescent="0.25">
      <c r="T400" s="73" t="s">
        <v>42</v>
      </c>
      <c r="U400" s="73" t="s">
        <v>3453</v>
      </c>
      <c r="V400" s="73">
        <v>2916708</v>
      </c>
    </row>
    <row r="401" spans="20:22" x14ac:dyDescent="0.25">
      <c r="T401" s="73" t="s">
        <v>42</v>
      </c>
      <c r="U401" s="73" t="s">
        <v>3463</v>
      </c>
      <c r="V401" s="73">
        <v>2916807</v>
      </c>
    </row>
    <row r="402" spans="20:22" x14ac:dyDescent="0.25">
      <c r="T402" s="73" t="s">
        <v>42</v>
      </c>
      <c r="U402" s="73" t="s">
        <v>3473</v>
      </c>
      <c r="V402" s="73">
        <v>2916856</v>
      </c>
    </row>
    <row r="403" spans="20:22" x14ac:dyDescent="0.25">
      <c r="T403" s="73" t="s">
        <v>42</v>
      </c>
      <c r="U403" s="73" t="s">
        <v>3482</v>
      </c>
      <c r="V403" s="73">
        <v>2916906</v>
      </c>
    </row>
    <row r="404" spans="20:22" x14ac:dyDescent="0.25">
      <c r="T404" s="73" t="s">
        <v>42</v>
      </c>
      <c r="U404" s="73" t="s">
        <v>3492</v>
      </c>
      <c r="V404" s="73">
        <v>2917003</v>
      </c>
    </row>
    <row r="405" spans="20:22" x14ac:dyDescent="0.25">
      <c r="T405" s="73" t="s">
        <v>42</v>
      </c>
      <c r="U405" s="73" t="s">
        <v>3501</v>
      </c>
      <c r="V405" s="73">
        <v>2917102</v>
      </c>
    </row>
    <row r="406" spans="20:22" x14ac:dyDescent="0.25">
      <c r="T406" s="73" t="s">
        <v>42</v>
      </c>
      <c r="U406" s="73" t="s">
        <v>3511</v>
      </c>
      <c r="V406" s="73">
        <v>2917201</v>
      </c>
    </row>
    <row r="407" spans="20:22" x14ac:dyDescent="0.25">
      <c r="T407" s="73" t="s">
        <v>42</v>
      </c>
      <c r="U407" s="73" t="s">
        <v>3521</v>
      </c>
      <c r="V407" s="73">
        <v>2917300</v>
      </c>
    </row>
    <row r="408" spans="20:22" x14ac:dyDescent="0.25">
      <c r="T408" s="73" t="s">
        <v>42</v>
      </c>
      <c r="U408" s="73" t="s">
        <v>3531</v>
      </c>
      <c r="V408" s="73">
        <v>2917334</v>
      </c>
    </row>
    <row r="409" spans="20:22" x14ac:dyDescent="0.25">
      <c r="T409" s="73" t="s">
        <v>42</v>
      </c>
      <c r="U409" s="73" t="s">
        <v>3541</v>
      </c>
      <c r="V409" s="73">
        <v>2917359</v>
      </c>
    </row>
    <row r="410" spans="20:22" x14ac:dyDescent="0.25">
      <c r="T410" s="73" t="s">
        <v>42</v>
      </c>
      <c r="U410" s="73" t="s">
        <v>3549</v>
      </c>
      <c r="V410" s="73">
        <v>2917409</v>
      </c>
    </row>
    <row r="411" spans="20:22" x14ac:dyDescent="0.25">
      <c r="T411" s="73" t="s">
        <v>42</v>
      </c>
      <c r="U411" s="73" t="s">
        <v>3559</v>
      </c>
      <c r="V411" s="73">
        <v>2917508</v>
      </c>
    </row>
    <row r="412" spans="20:22" x14ac:dyDescent="0.25">
      <c r="T412" s="73" t="s">
        <v>42</v>
      </c>
      <c r="U412" s="73" t="s">
        <v>3569</v>
      </c>
      <c r="V412" s="73">
        <v>2917607</v>
      </c>
    </row>
    <row r="413" spans="20:22" x14ac:dyDescent="0.25">
      <c r="T413" s="73" t="s">
        <v>42</v>
      </c>
      <c r="U413" s="73" t="s">
        <v>3579</v>
      </c>
      <c r="V413" s="73">
        <v>2917706</v>
      </c>
    </row>
    <row r="414" spans="20:22" x14ac:dyDescent="0.25">
      <c r="T414" s="73" t="s">
        <v>42</v>
      </c>
      <c r="U414" s="73" t="s">
        <v>3589</v>
      </c>
      <c r="V414" s="73">
        <v>2917805</v>
      </c>
    </row>
    <row r="415" spans="20:22" x14ac:dyDescent="0.25">
      <c r="T415" s="73" t="s">
        <v>42</v>
      </c>
      <c r="U415" s="73" t="s">
        <v>1376</v>
      </c>
      <c r="V415" s="73">
        <v>2917904</v>
      </c>
    </row>
    <row r="416" spans="20:22" x14ac:dyDescent="0.25">
      <c r="T416" s="73" t="s">
        <v>42</v>
      </c>
      <c r="U416" s="73" t="s">
        <v>3608</v>
      </c>
      <c r="V416" s="73">
        <v>2918001</v>
      </c>
    </row>
    <row r="417" spans="20:22" x14ac:dyDescent="0.25">
      <c r="T417" s="73" t="s">
        <v>42</v>
      </c>
      <c r="U417" s="73" t="s">
        <v>3617</v>
      </c>
      <c r="V417" s="73">
        <v>2918100</v>
      </c>
    </row>
    <row r="418" spans="20:22" x14ac:dyDescent="0.25">
      <c r="T418" s="73" t="s">
        <v>42</v>
      </c>
      <c r="U418" s="73" t="s">
        <v>3626</v>
      </c>
      <c r="V418" s="73">
        <v>2918209</v>
      </c>
    </row>
    <row r="419" spans="20:22" x14ac:dyDescent="0.25">
      <c r="T419" s="73" t="s">
        <v>42</v>
      </c>
      <c r="U419" s="73" t="s">
        <v>3636</v>
      </c>
      <c r="V419" s="73">
        <v>2918308</v>
      </c>
    </row>
    <row r="420" spans="20:22" x14ac:dyDescent="0.25">
      <c r="T420" s="73" t="s">
        <v>42</v>
      </c>
      <c r="U420" s="73" t="s">
        <v>3646</v>
      </c>
      <c r="V420" s="73">
        <v>2918357</v>
      </c>
    </row>
    <row r="421" spans="20:22" x14ac:dyDescent="0.25">
      <c r="T421" s="73" t="s">
        <v>42</v>
      </c>
      <c r="U421" s="73" t="s">
        <v>3655</v>
      </c>
      <c r="V421" s="73">
        <v>2918407</v>
      </c>
    </row>
    <row r="422" spans="20:22" x14ac:dyDescent="0.25">
      <c r="T422" s="73" t="s">
        <v>42</v>
      </c>
      <c r="U422" s="73" t="s">
        <v>3664</v>
      </c>
      <c r="V422" s="73">
        <v>2918456</v>
      </c>
    </row>
    <row r="423" spans="20:22" x14ac:dyDescent="0.25">
      <c r="T423" s="73" t="s">
        <v>42</v>
      </c>
      <c r="U423" s="73" t="s">
        <v>2675</v>
      </c>
      <c r="V423" s="73">
        <v>2918506</v>
      </c>
    </row>
    <row r="424" spans="20:22" x14ac:dyDescent="0.25">
      <c r="T424" s="73" t="s">
        <v>42</v>
      </c>
      <c r="U424" s="73" t="s">
        <v>3680</v>
      </c>
      <c r="V424" s="73">
        <v>2918555</v>
      </c>
    </row>
    <row r="425" spans="20:22" x14ac:dyDescent="0.25">
      <c r="T425" s="73" t="s">
        <v>42</v>
      </c>
      <c r="U425" s="73" t="s">
        <v>3688</v>
      </c>
      <c r="V425" s="73">
        <v>2918605</v>
      </c>
    </row>
    <row r="426" spans="20:22" x14ac:dyDescent="0.25">
      <c r="T426" s="73" t="s">
        <v>42</v>
      </c>
      <c r="U426" s="73" t="s">
        <v>3697</v>
      </c>
      <c r="V426" s="73">
        <v>2918704</v>
      </c>
    </row>
    <row r="427" spans="20:22" x14ac:dyDescent="0.25">
      <c r="T427" s="73" t="s">
        <v>42</v>
      </c>
      <c r="U427" s="73" t="s">
        <v>3705</v>
      </c>
      <c r="V427" s="73">
        <v>2918753</v>
      </c>
    </row>
    <row r="428" spans="20:22" x14ac:dyDescent="0.25">
      <c r="T428" s="73" t="s">
        <v>42</v>
      </c>
      <c r="U428" s="73" t="s">
        <v>3713</v>
      </c>
      <c r="V428" s="73">
        <v>2918803</v>
      </c>
    </row>
    <row r="429" spans="20:22" x14ac:dyDescent="0.25">
      <c r="T429" s="73" t="s">
        <v>42</v>
      </c>
      <c r="U429" s="73" t="s">
        <v>3720</v>
      </c>
      <c r="V429" s="73">
        <v>2918902</v>
      </c>
    </row>
    <row r="430" spans="20:22" x14ac:dyDescent="0.25">
      <c r="T430" s="73" t="s">
        <v>42</v>
      </c>
      <c r="U430" s="73" t="s">
        <v>3727</v>
      </c>
      <c r="V430" s="73">
        <v>2919009</v>
      </c>
    </row>
    <row r="431" spans="20:22" x14ac:dyDescent="0.25">
      <c r="T431" s="73" t="s">
        <v>42</v>
      </c>
      <c r="U431" s="73" t="s">
        <v>3734</v>
      </c>
      <c r="V431" s="73">
        <v>2919058</v>
      </c>
    </row>
    <row r="432" spans="20:22" x14ac:dyDescent="0.25">
      <c r="T432" s="73" t="s">
        <v>42</v>
      </c>
      <c r="U432" s="73" t="s">
        <v>3741</v>
      </c>
      <c r="V432" s="73">
        <v>2919108</v>
      </c>
    </row>
    <row r="433" spans="20:22" x14ac:dyDescent="0.25">
      <c r="T433" s="73" t="s">
        <v>42</v>
      </c>
      <c r="U433" s="73" t="s">
        <v>3748</v>
      </c>
      <c r="V433" s="73">
        <v>2919157</v>
      </c>
    </row>
    <row r="434" spans="20:22" x14ac:dyDescent="0.25">
      <c r="T434" s="73" t="s">
        <v>42</v>
      </c>
      <c r="U434" s="73" t="s">
        <v>3754</v>
      </c>
      <c r="V434" s="73">
        <v>2919207</v>
      </c>
    </row>
    <row r="435" spans="20:22" x14ac:dyDescent="0.25">
      <c r="T435" s="73" t="s">
        <v>42</v>
      </c>
      <c r="U435" s="73" t="s">
        <v>3760</v>
      </c>
      <c r="V435" s="73">
        <v>2919306</v>
      </c>
    </row>
    <row r="436" spans="20:22" x14ac:dyDescent="0.25">
      <c r="T436" s="73" t="s">
        <v>42</v>
      </c>
      <c r="U436" s="73" t="s">
        <v>3764</v>
      </c>
      <c r="V436" s="73">
        <v>2919405</v>
      </c>
    </row>
    <row r="437" spans="20:22" x14ac:dyDescent="0.25">
      <c r="T437" s="73" t="s">
        <v>42</v>
      </c>
      <c r="U437" s="73" t="s">
        <v>3770</v>
      </c>
      <c r="V437" s="73">
        <v>2919504</v>
      </c>
    </row>
    <row r="438" spans="20:22" x14ac:dyDescent="0.25">
      <c r="T438" s="73" t="s">
        <v>42</v>
      </c>
      <c r="U438" s="73" t="s">
        <v>3776</v>
      </c>
      <c r="V438" s="73">
        <v>2919553</v>
      </c>
    </row>
    <row r="439" spans="20:22" x14ac:dyDescent="0.25">
      <c r="T439" s="73" t="s">
        <v>42</v>
      </c>
      <c r="U439" s="73" t="s">
        <v>3783</v>
      </c>
      <c r="V439" s="73">
        <v>2919603</v>
      </c>
    </row>
    <row r="440" spans="20:22" x14ac:dyDescent="0.25">
      <c r="T440" s="73" t="s">
        <v>42</v>
      </c>
      <c r="U440" s="73" t="s">
        <v>3790</v>
      </c>
      <c r="V440" s="73">
        <v>2919702</v>
      </c>
    </row>
    <row r="441" spans="20:22" x14ac:dyDescent="0.25">
      <c r="T441" s="73" t="s">
        <v>42</v>
      </c>
      <c r="U441" s="73" t="s">
        <v>3797</v>
      </c>
      <c r="V441" s="73">
        <v>2919801</v>
      </c>
    </row>
    <row r="442" spans="20:22" x14ac:dyDescent="0.25">
      <c r="T442" s="73" t="s">
        <v>42</v>
      </c>
      <c r="U442" s="73" t="s">
        <v>3804</v>
      </c>
      <c r="V442" s="73">
        <v>2919900</v>
      </c>
    </row>
    <row r="443" spans="20:22" x14ac:dyDescent="0.25">
      <c r="T443" s="73" t="s">
        <v>42</v>
      </c>
      <c r="U443" s="73" t="s">
        <v>3810</v>
      </c>
      <c r="V443" s="73">
        <v>2919926</v>
      </c>
    </row>
    <row r="444" spans="20:22" x14ac:dyDescent="0.25">
      <c r="T444" s="73" t="s">
        <v>42</v>
      </c>
      <c r="U444" s="73" t="s">
        <v>3817</v>
      </c>
      <c r="V444" s="73">
        <v>2919959</v>
      </c>
    </row>
    <row r="445" spans="20:22" x14ac:dyDescent="0.25">
      <c r="T445" s="73" t="s">
        <v>42</v>
      </c>
      <c r="U445" s="73" t="s">
        <v>3824</v>
      </c>
      <c r="V445" s="73">
        <v>2920007</v>
      </c>
    </row>
    <row r="446" spans="20:22" x14ac:dyDescent="0.25">
      <c r="T446" s="73" t="s">
        <v>42</v>
      </c>
      <c r="U446" s="73" t="s">
        <v>3831</v>
      </c>
      <c r="V446" s="73">
        <v>2920106</v>
      </c>
    </row>
    <row r="447" spans="20:22" x14ac:dyDescent="0.25">
      <c r="T447" s="73" t="s">
        <v>42</v>
      </c>
      <c r="U447" s="73" t="s">
        <v>3837</v>
      </c>
      <c r="V447" s="73">
        <v>2920205</v>
      </c>
    </row>
    <row r="448" spans="20:22" x14ac:dyDescent="0.25">
      <c r="T448" s="73" t="s">
        <v>42</v>
      </c>
      <c r="U448" s="73" t="s">
        <v>3844</v>
      </c>
      <c r="V448" s="73">
        <v>2920304</v>
      </c>
    </row>
    <row r="449" spans="20:22" x14ac:dyDescent="0.25">
      <c r="T449" s="73" t="s">
        <v>42</v>
      </c>
      <c r="U449" s="73" t="s">
        <v>3850</v>
      </c>
      <c r="V449" s="73">
        <v>2920403</v>
      </c>
    </row>
    <row r="450" spans="20:22" x14ac:dyDescent="0.25">
      <c r="T450" s="73" t="s">
        <v>42</v>
      </c>
      <c r="U450" s="73" t="s">
        <v>3857</v>
      </c>
      <c r="V450" s="73">
        <v>2920452</v>
      </c>
    </row>
    <row r="451" spans="20:22" x14ac:dyDescent="0.25">
      <c r="T451" s="73" t="s">
        <v>42</v>
      </c>
      <c r="U451" s="73" t="s">
        <v>3863</v>
      </c>
      <c r="V451" s="73">
        <v>2920502</v>
      </c>
    </row>
    <row r="452" spans="20:22" x14ac:dyDescent="0.25">
      <c r="T452" s="73" t="s">
        <v>42</v>
      </c>
      <c r="U452" s="73" t="s">
        <v>3869</v>
      </c>
      <c r="V452" s="73">
        <v>2920601</v>
      </c>
    </row>
    <row r="453" spans="20:22" x14ac:dyDescent="0.25">
      <c r="T453" s="73" t="s">
        <v>42</v>
      </c>
      <c r="U453" s="73" t="s">
        <v>3874</v>
      </c>
      <c r="V453" s="73">
        <v>2920700</v>
      </c>
    </row>
    <row r="454" spans="20:22" x14ac:dyDescent="0.25">
      <c r="T454" s="73" t="s">
        <v>42</v>
      </c>
      <c r="U454" s="73" t="s">
        <v>3879</v>
      </c>
      <c r="V454" s="73">
        <v>2920809</v>
      </c>
    </row>
    <row r="455" spans="20:22" x14ac:dyDescent="0.25">
      <c r="T455" s="73" t="s">
        <v>42</v>
      </c>
      <c r="U455" s="73" t="s">
        <v>3885</v>
      </c>
      <c r="V455" s="73">
        <v>2920908</v>
      </c>
    </row>
    <row r="456" spans="20:22" x14ac:dyDescent="0.25">
      <c r="T456" s="73" t="s">
        <v>42</v>
      </c>
      <c r="U456" s="73" t="s">
        <v>3891</v>
      </c>
      <c r="V456" s="73">
        <v>2921005</v>
      </c>
    </row>
    <row r="457" spans="20:22" x14ac:dyDescent="0.25">
      <c r="T457" s="73" t="s">
        <v>42</v>
      </c>
      <c r="U457" s="73" t="s">
        <v>3897</v>
      </c>
      <c r="V457" s="73">
        <v>2921054</v>
      </c>
    </row>
    <row r="458" spans="20:22" x14ac:dyDescent="0.25">
      <c r="T458" s="73" t="s">
        <v>42</v>
      </c>
      <c r="U458" s="73" t="s">
        <v>3903</v>
      </c>
      <c r="V458" s="73">
        <v>2921104</v>
      </c>
    </row>
    <row r="459" spans="20:22" x14ac:dyDescent="0.25">
      <c r="T459" s="73" t="s">
        <v>42</v>
      </c>
      <c r="U459" s="73" t="s">
        <v>3909</v>
      </c>
      <c r="V459" s="73">
        <v>2921203</v>
      </c>
    </row>
    <row r="460" spans="20:22" x14ac:dyDescent="0.25">
      <c r="T460" s="73" t="s">
        <v>42</v>
      </c>
      <c r="U460" s="73" t="s">
        <v>2361</v>
      </c>
      <c r="V460" s="73">
        <v>2921302</v>
      </c>
    </row>
    <row r="461" spans="20:22" x14ac:dyDescent="0.25">
      <c r="T461" s="73" t="s">
        <v>42</v>
      </c>
      <c r="U461" s="73" t="s">
        <v>3920</v>
      </c>
      <c r="V461" s="73">
        <v>2921401</v>
      </c>
    </row>
    <row r="462" spans="20:22" x14ac:dyDescent="0.25">
      <c r="T462" s="73" t="s">
        <v>42</v>
      </c>
      <c r="U462" s="73" t="s">
        <v>3926</v>
      </c>
      <c r="V462" s="73">
        <v>2921450</v>
      </c>
    </row>
    <row r="463" spans="20:22" x14ac:dyDescent="0.25">
      <c r="T463" s="73" t="s">
        <v>42</v>
      </c>
      <c r="U463" s="73" t="s">
        <v>3932</v>
      </c>
      <c r="V463" s="73">
        <v>2921500</v>
      </c>
    </row>
    <row r="464" spans="20:22" x14ac:dyDescent="0.25">
      <c r="T464" s="73" t="s">
        <v>42</v>
      </c>
      <c r="U464" s="73" t="s">
        <v>3938</v>
      </c>
      <c r="V464" s="73">
        <v>2921609</v>
      </c>
    </row>
    <row r="465" spans="20:22" x14ac:dyDescent="0.25">
      <c r="T465" s="73" t="s">
        <v>42</v>
      </c>
      <c r="U465" s="73" t="s">
        <v>3944</v>
      </c>
      <c r="V465" s="73">
        <v>2921708</v>
      </c>
    </row>
    <row r="466" spans="20:22" x14ac:dyDescent="0.25">
      <c r="T466" s="73" t="s">
        <v>42</v>
      </c>
      <c r="U466" s="73" t="s">
        <v>3950</v>
      </c>
      <c r="V466" s="73">
        <v>2921807</v>
      </c>
    </row>
    <row r="467" spans="20:22" x14ac:dyDescent="0.25">
      <c r="T467" s="73" t="s">
        <v>42</v>
      </c>
      <c r="U467" s="73" t="s">
        <v>3956</v>
      </c>
      <c r="V467" s="73">
        <v>2921906</v>
      </c>
    </row>
    <row r="468" spans="20:22" x14ac:dyDescent="0.25">
      <c r="T468" s="73" t="s">
        <v>42</v>
      </c>
      <c r="U468" s="73" t="s">
        <v>3961</v>
      </c>
      <c r="V468" s="73">
        <v>2922003</v>
      </c>
    </row>
    <row r="469" spans="20:22" x14ac:dyDescent="0.25">
      <c r="T469" s="73" t="s">
        <v>42</v>
      </c>
      <c r="U469" s="73" t="s">
        <v>3967</v>
      </c>
      <c r="V469" s="73">
        <v>2922052</v>
      </c>
    </row>
    <row r="470" spans="20:22" x14ac:dyDescent="0.25">
      <c r="T470" s="73" t="s">
        <v>42</v>
      </c>
      <c r="U470" s="73" t="s">
        <v>1282</v>
      </c>
      <c r="V470" s="73">
        <v>2922102</v>
      </c>
    </row>
    <row r="471" spans="20:22" x14ac:dyDescent="0.25">
      <c r="T471" s="73" t="s">
        <v>42</v>
      </c>
      <c r="U471" s="73" t="s">
        <v>3977</v>
      </c>
      <c r="V471" s="73">
        <v>2922201</v>
      </c>
    </row>
    <row r="472" spans="20:22" x14ac:dyDescent="0.25">
      <c r="T472" s="73" t="s">
        <v>42</v>
      </c>
      <c r="U472" s="73" t="s">
        <v>3983</v>
      </c>
      <c r="V472" s="73">
        <v>2922250</v>
      </c>
    </row>
    <row r="473" spans="20:22" x14ac:dyDescent="0.25">
      <c r="T473" s="73" t="s">
        <v>42</v>
      </c>
      <c r="U473" s="73" t="s">
        <v>3989</v>
      </c>
      <c r="V473" s="73">
        <v>2922300</v>
      </c>
    </row>
    <row r="474" spans="20:22" x14ac:dyDescent="0.25">
      <c r="T474" s="73" t="s">
        <v>42</v>
      </c>
      <c r="U474" s="73" t="s">
        <v>3994</v>
      </c>
      <c r="V474" s="73">
        <v>2922409</v>
      </c>
    </row>
    <row r="475" spans="20:22" x14ac:dyDescent="0.25">
      <c r="T475" s="73" t="s">
        <v>42</v>
      </c>
      <c r="U475" s="73" t="s">
        <v>1902</v>
      </c>
      <c r="V475" s="73">
        <v>2922508</v>
      </c>
    </row>
    <row r="476" spans="20:22" x14ac:dyDescent="0.25">
      <c r="T476" s="73" t="s">
        <v>42</v>
      </c>
      <c r="U476" s="73" t="s">
        <v>4005</v>
      </c>
      <c r="V476" s="73">
        <v>2922607</v>
      </c>
    </row>
    <row r="477" spans="20:22" x14ac:dyDescent="0.25">
      <c r="T477" s="73" t="s">
        <v>42</v>
      </c>
      <c r="U477" s="73" t="s">
        <v>4011</v>
      </c>
      <c r="V477" s="73">
        <v>2922656</v>
      </c>
    </row>
    <row r="478" spans="20:22" x14ac:dyDescent="0.25">
      <c r="T478" s="73" t="s">
        <v>42</v>
      </c>
      <c r="U478" s="73" t="s">
        <v>4017</v>
      </c>
      <c r="V478" s="73">
        <v>2922706</v>
      </c>
    </row>
    <row r="479" spans="20:22" x14ac:dyDescent="0.25">
      <c r="T479" s="73" t="s">
        <v>42</v>
      </c>
      <c r="U479" s="73" t="s">
        <v>3786</v>
      </c>
      <c r="V479" s="73">
        <v>2922730</v>
      </c>
    </row>
    <row r="480" spans="20:22" x14ac:dyDescent="0.25">
      <c r="T480" s="73" t="s">
        <v>42</v>
      </c>
      <c r="U480" s="73" t="s">
        <v>4028</v>
      </c>
      <c r="V480" s="73">
        <v>2922755</v>
      </c>
    </row>
    <row r="481" spans="20:22" x14ac:dyDescent="0.25">
      <c r="T481" s="73" t="s">
        <v>42</v>
      </c>
      <c r="U481" s="73" t="s">
        <v>4034</v>
      </c>
      <c r="V481" s="73">
        <v>2922805</v>
      </c>
    </row>
    <row r="482" spans="20:22" x14ac:dyDescent="0.25">
      <c r="T482" s="73" t="s">
        <v>42</v>
      </c>
      <c r="U482" s="73" t="s">
        <v>4039</v>
      </c>
      <c r="V482" s="73">
        <v>2922854</v>
      </c>
    </row>
    <row r="483" spans="20:22" x14ac:dyDescent="0.25">
      <c r="T483" s="73" t="s">
        <v>42</v>
      </c>
      <c r="U483" s="73" t="s">
        <v>4045</v>
      </c>
      <c r="V483" s="73">
        <v>2922904</v>
      </c>
    </row>
    <row r="484" spans="20:22" x14ac:dyDescent="0.25">
      <c r="T484" s="73" t="s">
        <v>42</v>
      </c>
      <c r="U484" s="73" t="s">
        <v>4051</v>
      </c>
      <c r="V484" s="73">
        <v>2923001</v>
      </c>
    </row>
    <row r="485" spans="20:22" x14ac:dyDescent="0.25">
      <c r="T485" s="73" t="s">
        <v>42</v>
      </c>
      <c r="U485" s="73" t="s">
        <v>3245</v>
      </c>
      <c r="V485" s="73">
        <v>2923035</v>
      </c>
    </row>
    <row r="486" spans="20:22" x14ac:dyDescent="0.25">
      <c r="T486" s="73" t="s">
        <v>42</v>
      </c>
      <c r="U486" s="73" t="s">
        <v>4062</v>
      </c>
      <c r="V486" s="73">
        <v>2923050</v>
      </c>
    </row>
    <row r="487" spans="20:22" x14ac:dyDescent="0.25">
      <c r="T487" s="73" t="s">
        <v>42</v>
      </c>
      <c r="U487" s="73" t="s">
        <v>4068</v>
      </c>
      <c r="V487" s="73">
        <v>2923100</v>
      </c>
    </row>
    <row r="488" spans="20:22" x14ac:dyDescent="0.25">
      <c r="T488" s="73" t="s">
        <v>42</v>
      </c>
      <c r="U488" s="73" t="s">
        <v>4074</v>
      </c>
      <c r="V488" s="73">
        <v>2923209</v>
      </c>
    </row>
    <row r="489" spans="20:22" x14ac:dyDescent="0.25">
      <c r="T489" s="73" t="s">
        <v>42</v>
      </c>
      <c r="U489" s="73" t="s">
        <v>4079</v>
      </c>
      <c r="V489" s="73">
        <v>2923308</v>
      </c>
    </row>
    <row r="490" spans="20:22" x14ac:dyDescent="0.25">
      <c r="T490" s="73" t="s">
        <v>42</v>
      </c>
      <c r="U490" s="73" t="s">
        <v>4085</v>
      </c>
      <c r="V490" s="73">
        <v>2923357</v>
      </c>
    </row>
    <row r="491" spans="20:22" x14ac:dyDescent="0.25">
      <c r="T491" s="73" t="s">
        <v>42</v>
      </c>
      <c r="U491" s="73" t="s">
        <v>4090</v>
      </c>
      <c r="V491" s="73">
        <v>2923407</v>
      </c>
    </row>
    <row r="492" spans="20:22" x14ac:dyDescent="0.25">
      <c r="T492" s="73" t="s">
        <v>42</v>
      </c>
      <c r="U492" s="73" t="s">
        <v>4096</v>
      </c>
      <c r="V492" s="73">
        <v>2923506</v>
      </c>
    </row>
    <row r="493" spans="20:22" x14ac:dyDescent="0.25">
      <c r="T493" s="73" t="s">
        <v>42</v>
      </c>
      <c r="U493" s="73" t="s">
        <v>4102</v>
      </c>
      <c r="V493" s="73">
        <v>2923605</v>
      </c>
    </row>
    <row r="494" spans="20:22" x14ac:dyDescent="0.25">
      <c r="T494" s="73" t="s">
        <v>42</v>
      </c>
      <c r="U494" s="73" t="s">
        <v>4108</v>
      </c>
      <c r="V494" s="73">
        <v>2923704</v>
      </c>
    </row>
    <row r="495" spans="20:22" x14ac:dyDescent="0.25">
      <c r="T495" s="73" t="s">
        <v>42</v>
      </c>
      <c r="U495" s="73" t="s">
        <v>4114</v>
      </c>
      <c r="V495" s="73">
        <v>2923803</v>
      </c>
    </row>
    <row r="496" spans="20:22" x14ac:dyDescent="0.25">
      <c r="T496" s="73" t="s">
        <v>42</v>
      </c>
      <c r="U496" s="73" t="s">
        <v>4119</v>
      </c>
      <c r="V496" s="73">
        <v>2923902</v>
      </c>
    </row>
    <row r="497" spans="20:22" x14ac:dyDescent="0.25">
      <c r="T497" s="73" t="s">
        <v>42</v>
      </c>
      <c r="U497" s="73" t="s">
        <v>4125</v>
      </c>
      <c r="V497" s="73">
        <v>2924009</v>
      </c>
    </row>
    <row r="498" spans="20:22" x14ac:dyDescent="0.25">
      <c r="T498" s="73" t="s">
        <v>42</v>
      </c>
      <c r="U498" s="73" t="s">
        <v>4131</v>
      </c>
      <c r="V498" s="73">
        <v>2924058</v>
      </c>
    </row>
    <row r="499" spans="20:22" x14ac:dyDescent="0.25">
      <c r="T499" s="73" t="s">
        <v>42</v>
      </c>
      <c r="U499" s="73" t="s">
        <v>4137</v>
      </c>
      <c r="V499" s="73">
        <v>2924108</v>
      </c>
    </row>
    <row r="500" spans="20:22" x14ac:dyDescent="0.25">
      <c r="T500" s="73" t="s">
        <v>42</v>
      </c>
      <c r="U500" s="73" t="s">
        <v>4142</v>
      </c>
      <c r="V500" s="73">
        <v>2924207</v>
      </c>
    </row>
    <row r="501" spans="20:22" x14ac:dyDescent="0.25">
      <c r="T501" s="73" t="s">
        <v>42</v>
      </c>
      <c r="U501" s="73" t="s">
        <v>4147</v>
      </c>
      <c r="V501" s="73">
        <v>2924306</v>
      </c>
    </row>
    <row r="502" spans="20:22" x14ac:dyDescent="0.25">
      <c r="T502" s="73" t="s">
        <v>42</v>
      </c>
      <c r="U502" s="73" t="s">
        <v>4152</v>
      </c>
      <c r="V502" s="73">
        <v>2924405</v>
      </c>
    </row>
    <row r="503" spans="20:22" x14ac:dyDescent="0.25">
      <c r="T503" s="73" t="s">
        <v>42</v>
      </c>
      <c r="U503" s="73" t="s">
        <v>4157</v>
      </c>
      <c r="V503" s="73">
        <v>2924504</v>
      </c>
    </row>
    <row r="504" spans="20:22" x14ac:dyDescent="0.25">
      <c r="T504" s="73" t="s">
        <v>42</v>
      </c>
      <c r="U504" s="73" t="s">
        <v>4162</v>
      </c>
      <c r="V504" s="73">
        <v>2924603</v>
      </c>
    </row>
    <row r="505" spans="20:22" x14ac:dyDescent="0.25">
      <c r="T505" s="73" t="s">
        <v>42</v>
      </c>
      <c r="U505" s="73" t="s">
        <v>4167</v>
      </c>
      <c r="V505" s="73">
        <v>2924652</v>
      </c>
    </row>
    <row r="506" spans="20:22" x14ac:dyDescent="0.25">
      <c r="T506" s="73" t="s">
        <v>42</v>
      </c>
      <c r="U506" s="73" t="s">
        <v>4172</v>
      </c>
      <c r="V506" s="73">
        <v>2924678</v>
      </c>
    </row>
    <row r="507" spans="20:22" x14ac:dyDescent="0.25">
      <c r="T507" s="73" t="s">
        <v>42</v>
      </c>
      <c r="U507" s="73" t="s">
        <v>4177</v>
      </c>
      <c r="V507" s="73">
        <v>2924702</v>
      </c>
    </row>
    <row r="508" spans="20:22" x14ac:dyDescent="0.25">
      <c r="T508" s="73" t="s">
        <v>42</v>
      </c>
      <c r="U508" s="73" t="s">
        <v>4182</v>
      </c>
      <c r="V508" s="73">
        <v>2924801</v>
      </c>
    </row>
    <row r="509" spans="20:22" x14ac:dyDescent="0.25">
      <c r="T509" s="73" t="s">
        <v>42</v>
      </c>
      <c r="U509" s="73" t="s">
        <v>4187</v>
      </c>
      <c r="V509" s="73">
        <v>2924900</v>
      </c>
    </row>
    <row r="510" spans="20:22" x14ac:dyDescent="0.25">
      <c r="T510" s="73" t="s">
        <v>42</v>
      </c>
      <c r="U510" s="73" t="s">
        <v>4024</v>
      </c>
      <c r="V510" s="73">
        <v>2925006</v>
      </c>
    </row>
    <row r="511" spans="20:22" x14ac:dyDescent="0.25">
      <c r="T511" s="73" t="s">
        <v>42</v>
      </c>
      <c r="U511" s="73" t="s">
        <v>4196</v>
      </c>
      <c r="V511" s="73">
        <v>2925105</v>
      </c>
    </row>
    <row r="512" spans="20:22" x14ac:dyDescent="0.25">
      <c r="T512" s="73" t="s">
        <v>42</v>
      </c>
      <c r="U512" s="73" t="s">
        <v>4201</v>
      </c>
      <c r="V512" s="73">
        <v>2925204</v>
      </c>
    </row>
    <row r="513" spans="20:22" x14ac:dyDescent="0.25">
      <c r="T513" s="73" t="s">
        <v>42</v>
      </c>
      <c r="U513" s="73" t="s">
        <v>4206</v>
      </c>
      <c r="V513" s="73">
        <v>2925253</v>
      </c>
    </row>
    <row r="514" spans="20:22" x14ac:dyDescent="0.25">
      <c r="T514" s="73" t="s">
        <v>42</v>
      </c>
      <c r="U514" s="73" t="s">
        <v>4211</v>
      </c>
      <c r="V514" s="73">
        <v>2925303</v>
      </c>
    </row>
    <row r="515" spans="20:22" x14ac:dyDescent="0.25">
      <c r="T515" s="73" t="s">
        <v>42</v>
      </c>
      <c r="U515" s="73" t="s">
        <v>4216</v>
      </c>
      <c r="V515" s="73">
        <v>2925402</v>
      </c>
    </row>
    <row r="516" spans="20:22" x14ac:dyDescent="0.25">
      <c r="T516" s="73" t="s">
        <v>42</v>
      </c>
      <c r="U516" s="73" t="s">
        <v>4220</v>
      </c>
      <c r="V516" s="73">
        <v>2925501</v>
      </c>
    </row>
    <row r="517" spans="20:22" x14ac:dyDescent="0.25">
      <c r="T517" s="73" t="s">
        <v>42</v>
      </c>
      <c r="U517" s="73" t="s">
        <v>2929</v>
      </c>
      <c r="V517" s="73">
        <v>2925600</v>
      </c>
    </row>
    <row r="518" spans="20:22" x14ac:dyDescent="0.25">
      <c r="T518" s="73" t="s">
        <v>42</v>
      </c>
      <c r="U518" s="73" t="s">
        <v>4229</v>
      </c>
      <c r="V518" s="73">
        <v>2925709</v>
      </c>
    </row>
    <row r="519" spans="20:22" x14ac:dyDescent="0.25">
      <c r="T519" s="73" t="s">
        <v>42</v>
      </c>
      <c r="U519" s="73" t="s">
        <v>4234</v>
      </c>
      <c r="V519" s="73">
        <v>2925758</v>
      </c>
    </row>
    <row r="520" spans="20:22" x14ac:dyDescent="0.25">
      <c r="T520" s="73" t="s">
        <v>42</v>
      </c>
      <c r="U520" s="73" t="s">
        <v>2991</v>
      </c>
      <c r="V520" s="73">
        <v>2925808</v>
      </c>
    </row>
    <row r="521" spans="20:22" x14ac:dyDescent="0.25">
      <c r="T521" s="73" t="s">
        <v>42</v>
      </c>
      <c r="U521" s="73" t="s">
        <v>4243</v>
      </c>
      <c r="V521" s="73">
        <v>2925907</v>
      </c>
    </row>
    <row r="522" spans="20:22" x14ac:dyDescent="0.25">
      <c r="T522" s="73" t="s">
        <v>42</v>
      </c>
      <c r="U522" s="73" t="s">
        <v>4248</v>
      </c>
      <c r="V522" s="73">
        <v>2925931</v>
      </c>
    </row>
    <row r="523" spans="20:22" x14ac:dyDescent="0.25">
      <c r="T523" s="73" t="s">
        <v>42</v>
      </c>
      <c r="U523" s="73" t="s">
        <v>4253</v>
      </c>
      <c r="V523" s="73">
        <v>2925956</v>
      </c>
    </row>
    <row r="524" spans="20:22" x14ac:dyDescent="0.25">
      <c r="T524" s="73" t="s">
        <v>42</v>
      </c>
      <c r="U524" s="73" t="s">
        <v>4257</v>
      </c>
      <c r="V524" s="73">
        <v>2926004</v>
      </c>
    </row>
    <row r="525" spans="20:22" x14ac:dyDescent="0.25">
      <c r="T525" s="73" t="s">
        <v>42</v>
      </c>
      <c r="U525" s="73" t="s">
        <v>4261</v>
      </c>
      <c r="V525" s="73">
        <v>2926103</v>
      </c>
    </row>
    <row r="526" spans="20:22" x14ac:dyDescent="0.25">
      <c r="T526" s="73" t="s">
        <v>42</v>
      </c>
      <c r="U526" s="73" t="s">
        <v>4266</v>
      </c>
      <c r="V526" s="73">
        <v>2926202</v>
      </c>
    </row>
    <row r="527" spans="20:22" x14ac:dyDescent="0.25">
      <c r="T527" s="73" t="s">
        <v>42</v>
      </c>
      <c r="U527" s="73" t="s">
        <v>4271</v>
      </c>
      <c r="V527" s="73">
        <v>2926301</v>
      </c>
    </row>
    <row r="528" spans="20:22" x14ac:dyDescent="0.25">
      <c r="T528" s="73" t="s">
        <v>42</v>
      </c>
      <c r="U528" s="73" t="s">
        <v>2448</v>
      </c>
      <c r="V528" s="73">
        <v>2926400</v>
      </c>
    </row>
    <row r="529" spans="20:22" x14ac:dyDescent="0.25">
      <c r="T529" s="73" t="s">
        <v>42</v>
      </c>
      <c r="U529" s="73" t="s">
        <v>4279</v>
      </c>
      <c r="V529" s="73">
        <v>2926509</v>
      </c>
    </row>
    <row r="530" spans="20:22" x14ac:dyDescent="0.25">
      <c r="T530" s="73" t="s">
        <v>42</v>
      </c>
      <c r="U530" s="73" t="s">
        <v>4283</v>
      </c>
      <c r="V530" s="73">
        <v>2926608</v>
      </c>
    </row>
    <row r="531" spans="20:22" x14ac:dyDescent="0.25">
      <c r="T531" s="73" t="s">
        <v>42</v>
      </c>
      <c r="U531" s="73" t="s">
        <v>4288</v>
      </c>
      <c r="V531" s="73">
        <v>2926657</v>
      </c>
    </row>
    <row r="532" spans="20:22" x14ac:dyDescent="0.25">
      <c r="T532" s="73" t="s">
        <v>42</v>
      </c>
      <c r="U532" s="73" t="s">
        <v>4293</v>
      </c>
      <c r="V532" s="73">
        <v>2926707</v>
      </c>
    </row>
    <row r="533" spans="20:22" x14ac:dyDescent="0.25">
      <c r="T533" s="73" t="s">
        <v>42</v>
      </c>
      <c r="U533" s="73" t="s">
        <v>4298</v>
      </c>
      <c r="V533" s="73">
        <v>2926806</v>
      </c>
    </row>
    <row r="534" spans="20:22" x14ac:dyDescent="0.25">
      <c r="T534" s="73" t="s">
        <v>42</v>
      </c>
      <c r="U534" s="73" t="s">
        <v>4303</v>
      </c>
      <c r="V534" s="73">
        <v>2926905</v>
      </c>
    </row>
    <row r="535" spans="20:22" x14ac:dyDescent="0.25">
      <c r="T535" s="73" t="s">
        <v>42</v>
      </c>
      <c r="U535" s="73" t="s">
        <v>4308</v>
      </c>
      <c r="V535" s="73">
        <v>2927002</v>
      </c>
    </row>
    <row r="536" spans="20:22" x14ac:dyDescent="0.25">
      <c r="T536" s="73" t="s">
        <v>42</v>
      </c>
      <c r="U536" s="73" t="s">
        <v>4313</v>
      </c>
      <c r="V536" s="73">
        <v>2927101</v>
      </c>
    </row>
    <row r="537" spans="20:22" x14ac:dyDescent="0.25">
      <c r="T537" s="73" t="s">
        <v>42</v>
      </c>
      <c r="U537" s="73" t="s">
        <v>2507</v>
      </c>
      <c r="V537" s="73">
        <v>2927200</v>
      </c>
    </row>
    <row r="538" spans="20:22" x14ac:dyDescent="0.25">
      <c r="T538" s="73" t="s">
        <v>42</v>
      </c>
      <c r="U538" s="73" t="s">
        <v>4322</v>
      </c>
      <c r="V538" s="73">
        <v>2927309</v>
      </c>
    </row>
    <row r="539" spans="20:22" x14ac:dyDescent="0.25">
      <c r="T539" s="73" t="s">
        <v>42</v>
      </c>
      <c r="U539" s="73" t="s">
        <v>4327</v>
      </c>
      <c r="V539" s="73">
        <v>2927408</v>
      </c>
    </row>
    <row r="540" spans="20:22" x14ac:dyDescent="0.25">
      <c r="T540" s="73" t="s">
        <v>42</v>
      </c>
      <c r="U540" s="73" t="s">
        <v>4332</v>
      </c>
      <c r="V540" s="73">
        <v>2927507</v>
      </c>
    </row>
    <row r="541" spans="20:22" x14ac:dyDescent="0.25">
      <c r="T541" s="73" t="s">
        <v>42</v>
      </c>
      <c r="U541" s="73" t="s">
        <v>4337</v>
      </c>
      <c r="V541" s="73">
        <v>2927606</v>
      </c>
    </row>
    <row r="542" spans="20:22" x14ac:dyDescent="0.25">
      <c r="T542" s="73" t="s">
        <v>42</v>
      </c>
      <c r="U542" s="73" t="s">
        <v>4342</v>
      </c>
      <c r="V542" s="73">
        <v>2927705</v>
      </c>
    </row>
    <row r="543" spans="20:22" x14ac:dyDescent="0.25">
      <c r="T543" s="73" t="s">
        <v>42</v>
      </c>
      <c r="U543" s="73" t="s">
        <v>4347</v>
      </c>
      <c r="V543" s="73">
        <v>2927804</v>
      </c>
    </row>
    <row r="544" spans="20:22" x14ac:dyDescent="0.25">
      <c r="T544" s="73" t="s">
        <v>42</v>
      </c>
      <c r="U544" s="73" t="s">
        <v>3087</v>
      </c>
      <c r="V544" s="73">
        <v>2927903</v>
      </c>
    </row>
    <row r="545" spans="20:22" x14ac:dyDescent="0.25">
      <c r="T545" s="73" t="s">
        <v>42</v>
      </c>
      <c r="U545" s="73" t="s">
        <v>3100</v>
      </c>
      <c r="V545" s="73">
        <v>2928059</v>
      </c>
    </row>
    <row r="546" spans="20:22" x14ac:dyDescent="0.25">
      <c r="T546" s="73" t="s">
        <v>42</v>
      </c>
      <c r="U546" s="73" t="s">
        <v>4360</v>
      </c>
      <c r="V546" s="73">
        <v>2928109</v>
      </c>
    </row>
    <row r="547" spans="20:22" x14ac:dyDescent="0.25">
      <c r="T547" s="73" t="s">
        <v>42</v>
      </c>
      <c r="U547" s="73" t="s">
        <v>4364</v>
      </c>
      <c r="V547" s="73">
        <v>2928406</v>
      </c>
    </row>
    <row r="548" spans="20:22" x14ac:dyDescent="0.25">
      <c r="T548" s="73" t="s">
        <v>42</v>
      </c>
      <c r="U548" s="73" t="s">
        <v>3194</v>
      </c>
      <c r="V548" s="73">
        <v>2928505</v>
      </c>
    </row>
    <row r="549" spans="20:22" x14ac:dyDescent="0.25">
      <c r="T549" s="73" t="s">
        <v>42</v>
      </c>
      <c r="U549" s="73" t="s">
        <v>4373</v>
      </c>
      <c r="V549" s="73">
        <v>2928000</v>
      </c>
    </row>
    <row r="550" spans="20:22" x14ac:dyDescent="0.25">
      <c r="T550" s="73" t="s">
        <v>42</v>
      </c>
      <c r="U550" s="73" t="s">
        <v>397</v>
      </c>
      <c r="V550" s="73">
        <v>2928208</v>
      </c>
    </row>
    <row r="551" spans="20:22" x14ac:dyDescent="0.25">
      <c r="T551" s="73" t="s">
        <v>42</v>
      </c>
      <c r="U551" s="73" t="s">
        <v>4382</v>
      </c>
      <c r="V551" s="73">
        <v>2928307</v>
      </c>
    </row>
    <row r="552" spans="20:22" x14ac:dyDescent="0.25">
      <c r="T552" s="73" t="s">
        <v>42</v>
      </c>
      <c r="U552" s="73" t="s">
        <v>4387</v>
      </c>
      <c r="V552" s="73">
        <v>2928604</v>
      </c>
    </row>
    <row r="553" spans="20:22" x14ac:dyDescent="0.25">
      <c r="T553" s="73" t="s">
        <v>42</v>
      </c>
      <c r="U553" s="73" t="s">
        <v>4392</v>
      </c>
      <c r="V553" s="73">
        <v>2928703</v>
      </c>
    </row>
    <row r="554" spans="20:22" x14ac:dyDescent="0.25">
      <c r="T554" s="73" t="s">
        <v>42</v>
      </c>
      <c r="U554" s="73" t="s">
        <v>4396</v>
      </c>
      <c r="V554" s="73">
        <v>2928802</v>
      </c>
    </row>
    <row r="555" spans="20:22" x14ac:dyDescent="0.25">
      <c r="T555" s="73" t="s">
        <v>42</v>
      </c>
      <c r="U555" s="73" t="s">
        <v>4401</v>
      </c>
      <c r="V555" s="73">
        <v>2928901</v>
      </c>
    </row>
    <row r="556" spans="20:22" x14ac:dyDescent="0.25">
      <c r="T556" s="73" t="s">
        <v>42</v>
      </c>
      <c r="U556" s="73" t="s">
        <v>1609</v>
      </c>
      <c r="V556" s="73">
        <v>2928950</v>
      </c>
    </row>
    <row r="557" spans="20:22" x14ac:dyDescent="0.25">
      <c r="T557" s="73" t="s">
        <v>42</v>
      </c>
      <c r="U557" s="73" t="s">
        <v>4410</v>
      </c>
      <c r="V557" s="73">
        <v>2929107</v>
      </c>
    </row>
    <row r="558" spans="20:22" x14ac:dyDescent="0.25">
      <c r="T558" s="73" t="s">
        <v>42</v>
      </c>
      <c r="U558" s="73" t="s">
        <v>4415</v>
      </c>
      <c r="V558" s="73">
        <v>2929008</v>
      </c>
    </row>
    <row r="559" spans="20:22" x14ac:dyDescent="0.25">
      <c r="T559" s="73" t="s">
        <v>42</v>
      </c>
      <c r="U559" s="73" t="s">
        <v>4420</v>
      </c>
      <c r="V559" s="73">
        <v>2929057</v>
      </c>
    </row>
    <row r="560" spans="20:22" x14ac:dyDescent="0.25">
      <c r="T560" s="73" t="s">
        <v>42</v>
      </c>
      <c r="U560" s="73" t="s">
        <v>4424</v>
      </c>
      <c r="V560" s="73">
        <v>2929206</v>
      </c>
    </row>
    <row r="561" spans="20:22" x14ac:dyDescent="0.25">
      <c r="T561" s="73" t="s">
        <v>42</v>
      </c>
      <c r="U561" s="73" t="s">
        <v>4429</v>
      </c>
      <c r="V561" s="73">
        <v>2929255</v>
      </c>
    </row>
    <row r="562" spans="20:22" x14ac:dyDescent="0.25">
      <c r="T562" s="73" t="s">
        <v>42</v>
      </c>
      <c r="U562" s="73" t="s">
        <v>4434</v>
      </c>
      <c r="V562" s="73">
        <v>2929305</v>
      </c>
    </row>
    <row r="563" spans="20:22" x14ac:dyDescent="0.25">
      <c r="T563" s="73" t="s">
        <v>42</v>
      </c>
      <c r="U563" s="73" t="s">
        <v>4439</v>
      </c>
      <c r="V563" s="73">
        <v>2929354</v>
      </c>
    </row>
    <row r="564" spans="20:22" x14ac:dyDescent="0.25">
      <c r="T564" s="73" t="s">
        <v>42</v>
      </c>
      <c r="U564" s="73" t="s">
        <v>4443</v>
      </c>
      <c r="V564" s="73">
        <v>2929370</v>
      </c>
    </row>
    <row r="565" spans="20:22" x14ac:dyDescent="0.25">
      <c r="T565" s="73" t="s">
        <v>42</v>
      </c>
      <c r="U565" s="73" t="s">
        <v>4448</v>
      </c>
      <c r="V565" s="73">
        <v>2929404</v>
      </c>
    </row>
    <row r="566" spans="20:22" x14ac:dyDescent="0.25">
      <c r="T566" s="73" t="s">
        <v>42</v>
      </c>
      <c r="U566" s="73" t="s">
        <v>4453</v>
      </c>
      <c r="V566" s="73">
        <v>2929503</v>
      </c>
    </row>
    <row r="567" spans="20:22" x14ac:dyDescent="0.25">
      <c r="T567" s="73" t="s">
        <v>42</v>
      </c>
      <c r="U567" s="73" t="s">
        <v>4458</v>
      </c>
      <c r="V567" s="73">
        <v>2929602</v>
      </c>
    </row>
    <row r="568" spans="20:22" x14ac:dyDescent="0.25">
      <c r="T568" s="73" t="s">
        <v>42</v>
      </c>
      <c r="U568" s="73" t="s">
        <v>4463</v>
      </c>
      <c r="V568" s="73">
        <v>2929701</v>
      </c>
    </row>
    <row r="569" spans="20:22" x14ac:dyDescent="0.25">
      <c r="T569" s="73" t="s">
        <v>42</v>
      </c>
      <c r="U569" s="73" t="s">
        <v>4468</v>
      </c>
      <c r="V569" s="73">
        <v>2929750</v>
      </c>
    </row>
    <row r="570" spans="20:22" x14ac:dyDescent="0.25">
      <c r="T570" s="73" t="s">
        <v>42</v>
      </c>
      <c r="U570" s="73" t="s">
        <v>4472</v>
      </c>
      <c r="V570" s="73">
        <v>2929800</v>
      </c>
    </row>
    <row r="571" spans="20:22" x14ac:dyDescent="0.25">
      <c r="T571" s="73" t="s">
        <v>42</v>
      </c>
      <c r="U571" s="73" t="s">
        <v>4477</v>
      </c>
      <c r="V571" s="73">
        <v>2929909</v>
      </c>
    </row>
    <row r="572" spans="20:22" x14ac:dyDescent="0.25">
      <c r="T572" s="73" t="s">
        <v>42</v>
      </c>
      <c r="U572" s="73" t="s">
        <v>4482</v>
      </c>
      <c r="V572" s="73">
        <v>2930006</v>
      </c>
    </row>
    <row r="573" spans="20:22" x14ac:dyDescent="0.25">
      <c r="T573" s="73" t="s">
        <v>42</v>
      </c>
      <c r="U573" s="73" t="s">
        <v>4487</v>
      </c>
      <c r="V573" s="73">
        <v>2930105</v>
      </c>
    </row>
    <row r="574" spans="20:22" x14ac:dyDescent="0.25">
      <c r="T574" s="73" t="s">
        <v>42</v>
      </c>
      <c r="U574" s="73" t="s">
        <v>4492</v>
      </c>
      <c r="V574" s="73">
        <v>2930204</v>
      </c>
    </row>
    <row r="575" spans="20:22" x14ac:dyDescent="0.25">
      <c r="T575" s="73" t="s">
        <v>42</v>
      </c>
      <c r="U575" s="73" t="s">
        <v>4497</v>
      </c>
      <c r="V575" s="73">
        <v>2930154</v>
      </c>
    </row>
    <row r="576" spans="20:22" x14ac:dyDescent="0.25">
      <c r="T576" s="73" t="s">
        <v>42</v>
      </c>
      <c r="U576" s="73" t="s">
        <v>4502</v>
      </c>
      <c r="V576" s="73">
        <v>2930303</v>
      </c>
    </row>
    <row r="577" spans="20:22" x14ac:dyDescent="0.25">
      <c r="T577" s="73" t="s">
        <v>42</v>
      </c>
      <c r="U577" s="73" t="s">
        <v>4507</v>
      </c>
      <c r="V577" s="73">
        <v>2930402</v>
      </c>
    </row>
    <row r="578" spans="20:22" x14ac:dyDescent="0.25">
      <c r="T578" s="73" t="s">
        <v>42</v>
      </c>
      <c r="U578" s="73" t="s">
        <v>2898</v>
      </c>
      <c r="V578" s="73">
        <v>2930501</v>
      </c>
    </row>
    <row r="579" spans="20:22" x14ac:dyDescent="0.25">
      <c r="T579" s="73" t="s">
        <v>42</v>
      </c>
      <c r="U579" s="73" t="s">
        <v>4516</v>
      </c>
      <c r="V579" s="73">
        <v>2930600</v>
      </c>
    </row>
    <row r="580" spans="20:22" x14ac:dyDescent="0.25">
      <c r="T580" s="73" t="s">
        <v>42</v>
      </c>
      <c r="U580" s="73" t="s">
        <v>4521</v>
      </c>
      <c r="V580" s="73">
        <v>2930709</v>
      </c>
    </row>
    <row r="581" spans="20:22" x14ac:dyDescent="0.25">
      <c r="T581" s="73" t="s">
        <v>42</v>
      </c>
      <c r="U581" s="73" t="s">
        <v>4526</v>
      </c>
      <c r="V581" s="73">
        <v>2930758</v>
      </c>
    </row>
    <row r="582" spans="20:22" x14ac:dyDescent="0.25">
      <c r="T582" s="73" t="s">
        <v>42</v>
      </c>
      <c r="U582" s="73" t="s">
        <v>4531</v>
      </c>
      <c r="V582" s="73">
        <v>2930766</v>
      </c>
    </row>
    <row r="583" spans="20:22" x14ac:dyDescent="0.25">
      <c r="T583" s="73" t="s">
        <v>42</v>
      </c>
      <c r="U583" s="73" t="s">
        <v>4536</v>
      </c>
      <c r="V583" s="73">
        <v>2930774</v>
      </c>
    </row>
    <row r="584" spans="20:22" x14ac:dyDescent="0.25">
      <c r="T584" s="73" t="s">
        <v>42</v>
      </c>
      <c r="U584" s="73" t="s">
        <v>4540</v>
      </c>
      <c r="V584" s="73">
        <v>2930808</v>
      </c>
    </row>
    <row r="585" spans="20:22" x14ac:dyDescent="0.25">
      <c r="T585" s="73" t="s">
        <v>42</v>
      </c>
      <c r="U585" s="73" t="s">
        <v>4544</v>
      </c>
      <c r="V585" s="73">
        <v>2930907</v>
      </c>
    </row>
    <row r="586" spans="20:22" x14ac:dyDescent="0.25">
      <c r="T586" s="73" t="s">
        <v>42</v>
      </c>
      <c r="U586" s="73" t="s">
        <v>4549</v>
      </c>
      <c r="V586" s="73">
        <v>2931004</v>
      </c>
    </row>
    <row r="587" spans="20:22" x14ac:dyDescent="0.25">
      <c r="T587" s="73" t="s">
        <v>42</v>
      </c>
      <c r="U587" s="73" t="s">
        <v>4554</v>
      </c>
      <c r="V587" s="73">
        <v>2931053</v>
      </c>
    </row>
    <row r="588" spans="20:22" x14ac:dyDescent="0.25">
      <c r="T588" s="73" t="s">
        <v>42</v>
      </c>
      <c r="U588" s="73" t="s">
        <v>4559</v>
      </c>
      <c r="V588" s="73">
        <v>2931103</v>
      </c>
    </row>
    <row r="589" spans="20:22" x14ac:dyDescent="0.25">
      <c r="T589" s="73" t="s">
        <v>42</v>
      </c>
      <c r="U589" s="73" t="s">
        <v>3611</v>
      </c>
      <c r="V589" s="73">
        <v>2931202</v>
      </c>
    </row>
    <row r="590" spans="20:22" x14ac:dyDescent="0.25">
      <c r="T590" s="73" t="s">
        <v>42</v>
      </c>
      <c r="U590" s="73" t="s">
        <v>4567</v>
      </c>
      <c r="V590" s="73">
        <v>2931301</v>
      </c>
    </row>
    <row r="591" spans="20:22" x14ac:dyDescent="0.25">
      <c r="T591" s="73" t="s">
        <v>42</v>
      </c>
      <c r="U591" s="73" t="s">
        <v>4571</v>
      </c>
      <c r="V591" s="73">
        <v>2931350</v>
      </c>
    </row>
    <row r="592" spans="20:22" x14ac:dyDescent="0.25">
      <c r="T592" s="73" t="s">
        <v>42</v>
      </c>
      <c r="U592" s="73" t="s">
        <v>4576</v>
      </c>
      <c r="V592" s="73">
        <v>2931400</v>
      </c>
    </row>
    <row r="593" spans="20:22" x14ac:dyDescent="0.25">
      <c r="T593" s="73" t="s">
        <v>42</v>
      </c>
      <c r="U593" s="73" t="s">
        <v>4581</v>
      </c>
      <c r="V593" s="73">
        <v>2931509</v>
      </c>
    </row>
    <row r="594" spans="20:22" x14ac:dyDescent="0.25">
      <c r="T594" s="73" t="s">
        <v>42</v>
      </c>
      <c r="U594" s="73" t="s">
        <v>4586</v>
      </c>
      <c r="V594" s="73">
        <v>2931608</v>
      </c>
    </row>
    <row r="595" spans="20:22" x14ac:dyDescent="0.25">
      <c r="T595" s="73" t="s">
        <v>42</v>
      </c>
      <c r="U595" s="73" t="s">
        <v>3184</v>
      </c>
      <c r="V595" s="73">
        <v>2931707</v>
      </c>
    </row>
    <row r="596" spans="20:22" x14ac:dyDescent="0.25">
      <c r="T596" s="73" t="s">
        <v>42</v>
      </c>
      <c r="U596" s="73" t="s">
        <v>4595</v>
      </c>
      <c r="V596" s="73">
        <v>2931806</v>
      </c>
    </row>
    <row r="597" spans="20:22" x14ac:dyDescent="0.25">
      <c r="T597" s="73" t="s">
        <v>42</v>
      </c>
      <c r="U597" s="73" t="s">
        <v>4600</v>
      </c>
      <c r="V597" s="73">
        <v>2931905</v>
      </c>
    </row>
    <row r="598" spans="20:22" x14ac:dyDescent="0.25">
      <c r="T598" s="73" t="s">
        <v>42</v>
      </c>
      <c r="U598" s="73" t="s">
        <v>4603</v>
      </c>
      <c r="V598" s="73">
        <v>2932002</v>
      </c>
    </row>
    <row r="599" spans="20:22" x14ac:dyDescent="0.25">
      <c r="T599" s="73" t="s">
        <v>42</v>
      </c>
      <c r="U599" s="73" t="s">
        <v>4608</v>
      </c>
      <c r="V599" s="73">
        <v>2932101</v>
      </c>
    </row>
    <row r="600" spans="20:22" x14ac:dyDescent="0.25">
      <c r="T600" s="73" t="s">
        <v>42</v>
      </c>
      <c r="U600" s="73" t="s">
        <v>4613</v>
      </c>
      <c r="V600" s="73">
        <v>2932200</v>
      </c>
    </row>
    <row r="601" spans="20:22" x14ac:dyDescent="0.25">
      <c r="T601" s="73" t="s">
        <v>42</v>
      </c>
      <c r="U601" s="73" t="s">
        <v>4617</v>
      </c>
      <c r="V601" s="73">
        <v>2932309</v>
      </c>
    </row>
    <row r="602" spans="20:22" x14ac:dyDescent="0.25">
      <c r="T602" s="73" t="s">
        <v>42</v>
      </c>
      <c r="U602" s="73" t="s">
        <v>4622</v>
      </c>
      <c r="V602" s="73">
        <v>2932408</v>
      </c>
    </row>
    <row r="603" spans="20:22" x14ac:dyDescent="0.25">
      <c r="T603" s="73" t="s">
        <v>42</v>
      </c>
      <c r="U603" s="73" t="s">
        <v>4627</v>
      </c>
      <c r="V603" s="73">
        <v>2932457</v>
      </c>
    </row>
    <row r="604" spans="20:22" x14ac:dyDescent="0.25">
      <c r="T604" s="73" t="s">
        <v>42</v>
      </c>
      <c r="U604" s="73" t="s">
        <v>4630</v>
      </c>
      <c r="V604" s="73">
        <v>2932507</v>
      </c>
    </row>
    <row r="605" spans="20:22" x14ac:dyDescent="0.25">
      <c r="T605" s="73" t="s">
        <v>42</v>
      </c>
      <c r="U605" s="73" t="s">
        <v>4634</v>
      </c>
      <c r="V605" s="73">
        <v>2932606</v>
      </c>
    </row>
    <row r="606" spans="20:22" x14ac:dyDescent="0.25">
      <c r="T606" s="73" t="s">
        <v>42</v>
      </c>
      <c r="U606" s="73" t="s">
        <v>4638</v>
      </c>
      <c r="V606" s="73">
        <v>2932705</v>
      </c>
    </row>
    <row r="607" spans="20:22" x14ac:dyDescent="0.25">
      <c r="T607" s="73" t="s">
        <v>42</v>
      </c>
      <c r="U607" s="73" t="s">
        <v>4641</v>
      </c>
      <c r="V607" s="73">
        <v>2932804</v>
      </c>
    </row>
    <row r="608" spans="20:22" x14ac:dyDescent="0.25">
      <c r="T608" s="73" t="s">
        <v>42</v>
      </c>
      <c r="U608" s="73" t="s">
        <v>2017</v>
      </c>
      <c r="V608" s="73">
        <v>2932903</v>
      </c>
    </row>
    <row r="609" spans="20:22" x14ac:dyDescent="0.25">
      <c r="T609" s="73" t="s">
        <v>42</v>
      </c>
      <c r="U609" s="73" t="s">
        <v>4647</v>
      </c>
      <c r="V609" s="73">
        <v>2933000</v>
      </c>
    </row>
    <row r="610" spans="20:22" x14ac:dyDescent="0.25">
      <c r="T610" s="73" t="s">
        <v>42</v>
      </c>
      <c r="U610" s="73" t="s">
        <v>4651</v>
      </c>
      <c r="V610" s="73">
        <v>2933059</v>
      </c>
    </row>
    <row r="611" spans="20:22" x14ac:dyDescent="0.25">
      <c r="T611" s="73" t="s">
        <v>42</v>
      </c>
      <c r="U611" s="73" t="s">
        <v>4655</v>
      </c>
      <c r="V611" s="73">
        <v>2933109</v>
      </c>
    </row>
    <row r="612" spans="20:22" x14ac:dyDescent="0.25">
      <c r="T612" s="73" t="s">
        <v>42</v>
      </c>
      <c r="U612" s="73" t="s">
        <v>4659</v>
      </c>
      <c r="V612" s="73">
        <v>2933158</v>
      </c>
    </row>
    <row r="613" spans="20:22" x14ac:dyDescent="0.25">
      <c r="T613" s="73" t="s">
        <v>42</v>
      </c>
      <c r="U613" s="73" t="s">
        <v>4663</v>
      </c>
      <c r="V613" s="73">
        <v>2933174</v>
      </c>
    </row>
    <row r="614" spans="20:22" x14ac:dyDescent="0.25">
      <c r="T614" s="73" t="s">
        <v>42</v>
      </c>
      <c r="U614" s="73" t="s">
        <v>3118</v>
      </c>
      <c r="V614" s="73">
        <v>2933208</v>
      </c>
    </row>
    <row r="615" spans="20:22" x14ac:dyDescent="0.25">
      <c r="T615" s="73" t="s">
        <v>42</v>
      </c>
      <c r="U615" s="73" t="s">
        <v>4670</v>
      </c>
      <c r="V615" s="73">
        <v>2933257</v>
      </c>
    </row>
    <row r="616" spans="20:22" x14ac:dyDescent="0.25">
      <c r="T616" s="73" t="s">
        <v>42</v>
      </c>
      <c r="U616" s="73" t="s">
        <v>4674</v>
      </c>
      <c r="V616" s="73">
        <v>2933307</v>
      </c>
    </row>
    <row r="617" spans="20:22" x14ac:dyDescent="0.25">
      <c r="T617" s="73" t="s">
        <v>42</v>
      </c>
      <c r="U617" s="73" t="s">
        <v>4678</v>
      </c>
      <c r="V617" s="73">
        <v>2933406</v>
      </c>
    </row>
    <row r="618" spans="20:22" x14ac:dyDescent="0.25">
      <c r="T618" s="73" t="s">
        <v>42</v>
      </c>
      <c r="U618" s="73" t="s">
        <v>4682</v>
      </c>
      <c r="V618" s="73">
        <v>2933455</v>
      </c>
    </row>
    <row r="619" spans="20:22" x14ac:dyDescent="0.25">
      <c r="T619" s="73" t="s">
        <v>42</v>
      </c>
      <c r="U619" s="73" t="s">
        <v>4686</v>
      </c>
      <c r="V619" s="73">
        <v>2933505</v>
      </c>
    </row>
    <row r="620" spans="20:22" x14ac:dyDescent="0.25">
      <c r="T620" s="73" t="s">
        <v>42</v>
      </c>
      <c r="U620" s="73" t="s">
        <v>4690</v>
      </c>
      <c r="V620" s="73">
        <v>2933604</v>
      </c>
    </row>
    <row r="621" spans="20:22" x14ac:dyDescent="0.25">
      <c r="T621" s="73" t="s">
        <v>46</v>
      </c>
      <c r="U621" s="73" t="s">
        <v>96</v>
      </c>
      <c r="V621" s="73">
        <v>2300101</v>
      </c>
    </row>
    <row r="622" spans="20:22" x14ac:dyDescent="0.25">
      <c r="T622" s="73" t="s">
        <v>46</v>
      </c>
      <c r="U622" s="73" t="s">
        <v>122</v>
      </c>
      <c r="V622" s="73">
        <v>2300150</v>
      </c>
    </row>
    <row r="623" spans="20:22" x14ac:dyDescent="0.25">
      <c r="T623" s="73" t="s">
        <v>46</v>
      </c>
      <c r="U623" s="73" t="s">
        <v>148</v>
      </c>
      <c r="V623" s="73">
        <v>2300200</v>
      </c>
    </row>
    <row r="624" spans="20:22" x14ac:dyDescent="0.25">
      <c r="T624" s="73" t="s">
        <v>46</v>
      </c>
      <c r="U624" s="73" t="s">
        <v>173</v>
      </c>
      <c r="V624" s="73">
        <v>2300309</v>
      </c>
    </row>
    <row r="625" spans="20:22" x14ac:dyDescent="0.25">
      <c r="T625" s="73" t="s">
        <v>46</v>
      </c>
      <c r="U625" s="73" t="s">
        <v>199</v>
      </c>
      <c r="V625" s="73">
        <v>2300408</v>
      </c>
    </row>
    <row r="626" spans="20:22" x14ac:dyDescent="0.25">
      <c r="T626" s="73" t="s">
        <v>46</v>
      </c>
      <c r="U626" s="73" t="s">
        <v>225</v>
      </c>
      <c r="V626" s="73">
        <v>2300507</v>
      </c>
    </row>
    <row r="627" spans="20:22" x14ac:dyDescent="0.25">
      <c r="T627" s="73" t="s">
        <v>46</v>
      </c>
      <c r="U627" s="73" t="s">
        <v>249</v>
      </c>
      <c r="V627" s="73">
        <v>2300606</v>
      </c>
    </row>
    <row r="628" spans="20:22" x14ac:dyDescent="0.25">
      <c r="T628" s="73" t="s">
        <v>46</v>
      </c>
      <c r="U628" s="73" t="s">
        <v>274</v>
      </c>
      <c r="V628" s="73">
        <v>2300705</v>
      </c>
    </row>
    <row r="629" spans="20:22" x14ac:dyDescent="0.25">
      <c r="T629" s="73" t="s">
        <v>46</v>
      </c>
      <c r="U629" s="73" t="s">
        <v>300</v>
      </c>
      <c r="V629" s="73">
        <v>2300754</v>
      </c>
    </row>
    <row r="630" spans="20:22" x14ac:dyDescent="0.25">
      <c r="T630" s="73" t="s">
        <v>46</v>
      </c>
      <c r="U630" s="73" t="s">
        <v>326</v>
      </c>
      <c r="V630" s="73">
        <v>2300804</v>
      </c>
    </row>
    <row r="631" spans="20:22" x14ac:dyDescent="0.25">
      <c r="T631" s="73" t="s">
        <v>46</v>
      </c>
      <c r="U631" s="73" t="s">
        <v>351</v>
      </c>
      <c r="V631" s="73">
        <v>2300903</v>
      </c>
    </row>
    <row r="632" spans="20:22" x14ac:dyDescent="0.25">
      <c r="T632" s="73" t="s">
        <v>46</v>
      </c>
      <c r="U632" s="73" t="s">
        <v>375</v>
      </c>
      <c r="V632" s="73">
        <v>2301000</v>
      </c>
    </row>
    <row r="633" spans="20:22" x14ac:dyDescent="0.25">
      <c r="T633" s="73" t="s">
        <v>46</v>
      </c>
      <c r="U633" s="73" t="s">
        <v>400</v>
      </c>
      <c r="V633" s="73">
        <v>2301109</v>
      </c>
    </row>
    <row r="634" spans="20:22" x14ac:dyDescent="0.25">
      <c r="T634" s="73" t="s">
        <v>46</v>
      </c>
      <c r="U634" s="73" t="s">
        <v>425</v>
      </c>
      <c r="V634" s="73">
        <v>2301208</v>
      </c>
    </row>
    <row r="635" spans="20:22" x14ac:dyDescent="0.25">
      <c r="T635" s="73" t="s">
        <v>46</v>
      </c>
      <c r="U635" s="73" t="s">
        <v>451</v>
      </c>
      <c r="V635" s="73">
        <v>2301257</v>
      </c>
    </row>
    <row r="636" spans="20:22" x14ac:dyDescent="0.25">
      <c r="T636" s="73" t="s">
        <v>46</v>
      </c>
      <c r="U636" s="73" t="s">
        <v>476</v>
      </c>
      <c r="V636" s="73">
        <v>2301307</v>
      </c>
    </row>
    <row r="637" spans="20:22" x14ac:dyDescent="0.25">
      <c r="T637" s="73" t="s">
        <v>46</v>
      </c>
      <c r="U637" s="73" t="s">
        <v>500</v>
      </c>
      <c r="V637" s="73">
        <v>2301406</v>
      </c>
    </row>
    <row r="638" spans="20:22" x14ac:dyDescent="0.25">
      <c r="T638" s="73" t="s">
        <v>46</v>
      </c>
      <c r="U638" s="73" t="s">
        <v>523</v>
      </c>
      <c r="V638" s="73">
        <v>2301505</v>
      </c>
    </row>
    <row r="639" spans="20:22" x14ac:dyDescent="0.25">
      <c r="T639" s="73" t="s">
        <v>46</v>
      </c>
      <c r="U639" s="73" t="s">
        <v>547</v>
      </c>
      <c r="V639" s="73">
        <v>2301604</v>
      </c>
    </row>
    <row r="640" spans="20:22" x14ac:dyDescent="0.25">
      <c r="T640" s="73" t="s">
        <v>46</v>
      </c>
      <c r="U640" s="73" t="s">
        <v>570</v>
      </c>
      <c r="V640" s="73">
        <v>2301703</v>
      </c>
    </row>
    <row r="641" spans="20:22" x14ac:dyDescent="0.25">
      <c r="T641" s="73" t="s">
        <v>46</v>
      </c>
      <c r="U641" s="73" t="s">
        <v>593</v>
      </c>
      <c r="V641" s="73">
        <v>2301802</v>
      </c>
    </row>
    <row r="642" spans="20:22" x14ac:dyDescent="0.25">
      <c r="T642" s="73" t="s">
        <v>46</v>
      </c>
      <c r="U642" s="73" t="s">
        <v>616</v>
      </c>
      <c r="V642" s="73">
        <v>2301851</v>
      </c>
    </row>
    <row r="643" spans="20:22" x14ac:dyDescent="0.25">
      <c r="T643" s="73" t="s">
        <v>46</v>
      </c>
      <c r="U643" s="73" t="s">
        <v>637</v>
      </c>
      <c r="V643" s="73">
        <v>2301901</v>
      </c>
    </row>
    <row r="644" spans="20:22" x14ac:dyDescent="0.25">
      <c r="T644" s="73" t="s">
        <v>46</v>
      </c>
      <c r="U644" s="73" t="s">
        <v>658</v>
      </c>
      <c r="V644" s="73">
        <v>2301950</v>
      </c>
    </row>
    <row r="645" spans="20:22" x14ac:dyDescent="0.25">
      <c r="T645" s="73" t="s">
        <v>46</v>
      </c>
      <c r="U645" s="73" t="s">
        <v>679</v>
      </c>
      <c r="V645" s="73">
        <v>2302008</v>
      </c>
    </row>
    <row r="646" spans="20:22" x14ac:dyDescent="0.25">
      <c r="T646" s="73" t="s">
        <v>46</v>
      </c>
      <c r="U646" s="73" t="s">
        <v>699</v>
      </c>
      <c r="V646" s="73">
        <v>2302057</v>
      </c>
    </row>
    <row r="647" spans="20:22" x14ac:dyDescent="0.25">
      <c r="T647" s="73" t="s">
        <v>46</v>
      </c>
      <c r="U647" s="73" t="s">
        <v>721</v>
      </c>
      <c r="V647" s="73">
        <v>2302107</v>
      </c>
    </row>
    <row r="648" spans="20:22" x14ac:dyDescent="0.25">
      <c r="T648" s="73" t="s">
        <v>46</v>
      </c>
      <c r="U648" s="73" t="s">
        <v>743</v>
      </c>
      <c r="V648" s="73">
        <v>2302206</v>
      </c>
    </row>
    <row r="649" spans="20:22" x14ac:dyDescent="0.25">
      <c r="T649" s="73" t="s">
        <v>46</v>
      </c>
      <c r="U649" s="73" t="s">
        <v>764</v>
      </c>
      <c r="V649" s="73">
        <v>2302305</v>
      </c>
    </row>
    <row r="650" spans="20:22" x14ac:dyDescent="0.25">
      <c r="T650" s="73" t="s">
        <v>46</v>
      </c>
      <c r="U650" s="73" t="s">
        <v>787</v>
      </c>
      <c r="V650" s="73">
        <v>2302404</v>
      </c>
    </row>
    <row r="651" spans="20:22" x14ac:dyDescent="0.25">
      <c r="T651" s="73" t="s">
        <v>46</v>
      </c>
      <c r="U651" s="73" t="s">
        <v>808</v>
      </c>
      <c r="V651" s="73">
        <v>2302503</v>
      </c>
    </row>
    <row r="652" spans="20:22" x14ac:dyDescent="0.25">
      <c r="T652" s="73" t="s">
        <v>46</v>
      </c>
      <c r="U652" s="73" t="s">
        <v>829</v>
      </c>
      <c r="V652" s="73">
        <v>2302602</v>
      </c>
    </row>
    <row r="653" spans="20:22" x14ac:dyDescent="0.25">
      <c r="T653" s="73" t="s">
        <v>46</v>
      </c>
      <c r="U653" s="73" t="s">
        <v>851</v>
      </c>
      <c r="V653" s="73">
        <v>2302701</v>
      </c>
    </row>
    <row r="654" spans="20:22" x14ac:dyDescent="0.25">
      <c r="T654" s="73" t="s">
        <v>46</v>
      </c>
      <c r="U654" s="73" t="s">
        <v>873</v>
      </c>
      <c r="V654" s="73">
        <v>2302800</v>
      </c>
    </row>
    <row r="655" spans="20:22" x14ac:dyDescent="0.25">
      <c r="T655" s="73" t="s">
        <v>46</v>
      </c>
      <c r="U655" s="73" t="s">
        <v>895</v>
      </c>
      <c r="V655" s="73">
        <v>2302909</v>
      </c>
    </row>
    <row r="656" spans="20:22" x14ac:dyDescent="0.25">
      <c r="T656" s="73" t="s">
        <v>46</v>
      </c>
      <c r="U656" s="73" t="s">
        <v>918</v>
      </c>
      <c r="V656" s="73">
        <v>2303006</v>
      </c>
    </row>
    <row r="657" spans="20:22" x14ac:dyDescent="0.25">
      <c r="T657" s="73" t="s">
        <v>46</v>
      </c>
      <c r="U657" s="73" t="s">
        <v>941</v>
      </c>
      <c r="V657" s="73">
        <v>2303105</v>
      </c>
    </row>
    <row r="658" spans="20:22" x14ac:dyDescent="0.25">
      <c r="T658" s="73" t="s">
        <v>46</v>
      </c>
      <c r="U658" s="73" t="s">
        <v>963</v>
      </c>
      <c r="V658" s="73">
        <v>2303204</v>
      </c>
    </row>
    <row r="659" spans="20:22" x14ac:dyDescent="0.25">
      <c r="T659" s="73" t="s">
        <v>46</v>
      </c>
      <c r="U659" s="73" t="s">
        <v>985</v>
      </c>
      <c r="V659" s="73">
        <v>2303303</v>
      </c>
    </row>
    <row r="660" spans="20:22" x14ac:dyDescent="0.25">
      <c r="T660" s="73" t="s">
        <v>46</v>
      </c>
      <c r="U660" s="73" t="s">
        <v>1008</v>
      </c>
      <c r="V660" s="73">
        <v>2303402</v>
      </c>
    </row>
    <row r="661" spans="20:22" x14ac:dyDescent="0.25">
      <c r="T661" s="73" t="s">
        <v>46</v>
      </c>
      <c r="U661" s="73" t="s">
        <v>1030</v>
      </c>
      <c r="V661" s="73">
        <v>2303501</v>
      </c>
    </row>
    <row r="662" spans="20:22" x14ac:dyDescent="0.25">
      <c r="T662" s="73" t="s">
        <v>46</v>
      </c>
      <c r="U662" s="73" t="s">
        <v>1052</v>
      </c>
      <c r="V662" s="73">
        <v>2303600</v>
      </c>
    </row>
    <row r="663" spans="20:22" x14ac:dyDescent="0.25">
      <c r="T663" s="73" t="s">
        <v>46</v>
      </c>
      <c r="U663" s="73" t="s">
        <v>1074</v>
      </c>
      <c r="V663" s="73">
        <v>2303659</v>
      </c>
    </row>
    <row r="664" spans="20:22" x14ac:dyDescent="0.25">
      <c r="T664" s="73" t="s">
        <v>46</v>
      </c>
      <c r="U664" s="73" t="s">
        <v>1096</v>
      </c>
      <c r="V664" s="73">
        <v>2303709</v>
      </c>
    </row>
    <row r="665" spans="20:22" x14ac:dyDescent="0.25">
      <c r="T665" s="73" t="s">
        <v>46</v>
      </c>
      <c r="U665" s="73" t="s">
        <v>1119</v>
      </c>
      <c r="V665" s="73">
        <v>2303808</v>
      </c>
    </row>
    <row r="666" spans="20:22" x14ac:dyDescent="0.25">
      <c r="T666" s="73" t="s">
        <v>46</v>
      </c>
      <c r="U666" s="73" t="s">
        <v>1142</v>
      </c>
      <c r="V666" s="73">
        <v>2303907</v>
      </c>
    </row>
    <row r="667" spans="20:22" x14ac:dyDescent="0.25">
      <c r="T667" s="73" t="s">
        <v>46</v>
      </c>
      <c r="U667" s="73" t="s">
        <v>1165</v>
      </c>
      <c r="V667" s="73">
        <v>2303931</v>
      </c>
    </row>
    <row r="668" spans="20:22" x14ac:dyDescent="0.25">
      <c r="T668" s="73" t="s">
        <v>46</v>
      </c>
      <c r="U668" s="73" t="s">
        <v>1188</v>
      </c>
      <c r="V668" s="73">
        <v>2303956</v>
      </c>
    </row>
    <row r="669" spans="20:22" x14ac:dyDescent="0.25">
      <c r="T669" s="73" t="s">
        <v>46</v>
      </c>
      <c r="U669" s="73" t="s">
        <v>1210</v>
      </c>
      <c r="V669" s="73">
        <v>2304004</v>
      </c>
    </row>
    <row r="670" spans="20:22" x14ac:dyDescent="0.25">
      <c r="T670" s="73" t="s">
        <v>46</v>
      </c>
      <c r="U670" s="73" t="s">
        <v>1231</v>
      </c>
      <c r="V670" s="73">
        <v>2304103</v>
      </c>
    </row>
    <row r="671" spans="20:22" x14ac:dyDescent="0.25">
      <c r="T671" s="73" t="s">
        <v>46</v>
      </c>
      <c r="U671" s="73" t="s">
        <v>1254</v>
      </c>
      <c r="V671" s="73">
        <v>2304202</v>
      </c>
    </row>
    <row r="672" spans="20:22" x14ac:dyDescent="0.25">
      <c r="T672" s="73" t="s">
        <v>46</v>
      </c>
      <c r="U672" s="73" t="s">
        <v>1277</v>
      </c>
      <c r="V672" s="73">
        <v>2304236</v>
      </c>
    </row>
    <row r="673" spans="20:22" x14ac:dyDescent="0.25">
      <c r="T673" s="73" t="s">
        <v>46</v>
      </c>
      <c r="U673" s="73" t="s">
        <v>1298</v>
      </c>
      <c r="V673" s="73">
        <v>2304251</v>
      </c>
    </row>
    <row r="674" spans="20:22" x14ac:dyDescent="0.25">
      <c r="T674" s="73" t="s">
        <v>46</v>
      </c>
      <c r="U674" s="73" t="s">
        <v>1320</v>
      </c>
      <c r="V674" s="73">
        <v>2304269</v>
      </c>
    </row>
    <row r="675" spans="20:22" x14ac:dyDescent="0.25">
      <c r="T675" s="73" t="s">
        <v>46</v>
      </c>
      <c r="U675" s="73" t="s">
        <v>1342</v>
      </c>
      <c r="V675" s="73">
        <v>2304277</v>
      </c>
    </row>
    <row r="676" spans="20:22" x14ac:dyDescent="0.25">
      <c r="T676" s="73" t="s">
        <v>46</v>
      </c>
      <c r="U676" s="73" t="s">
        <v>1363</v>
      </c>
      <c r="V676" s="73">
        <v>2304285</v>
      </c>
    </row>
    <row r="677" spans="20:22" x14ac:dyDescent="0.25">
      <c r="T677" s="73" t="s">
        <v>46</v>
      </c>
      <c r="U677" s="73" t="s">
        <v>1385</v>
      </c>
      <c r="V677" s="73">
        <v>2304301</v>
      </c>
    </row>
    <row r="678" spans="20:22" x14ac:dyDescent="0.25">
      <c r="T678" s="73" t="s">
        <v>46</v>
      </c>
      <c r="U678" s="73" t="s">
        <v>1407</v>
      </c>
      <c r="V678" s="73">
        <v>2304350</v>
      </c>
    </row>
    <row r="679" spans="20:22" x14ac:dyDescent="0.25">
      <c r="T679" s="73" t="s">
        <v>46</v>
      </c>
      <c r="U679" s="73" t="s">
        <v>1429</v>
      </c>
      <c r="V679" s="73">
        <v>2304400</v>
      </c>
    </row>
    <row r="680" spans="20:22" x14ac:dyDescent="0.25">
      <c r="T680" s="73" t="s">
        <v>46</v>
      </c>
      <c r="U680" s="73" t="s">
        <v>1450</v>
      </c>
      <c r="V680" s="73">
        <v>2304459</v>
      </c>
    </row>
    <row r="681" spans="20:22" x14ac:dyDescent="0.25">
      <c r="T681" s="73" t="s">
        <v>46</v>
      </c>
      <c r="U681" s="73" t="s">
        <v>1470</v>
      </c>
      <c r="V681" s="73">
        <v>2304509</v>
      </c>
    </row>
    <row r="682" spans="20:22" x14ac:dyDescent="0.25">
      <c r="T682" s="73" t="s">
        <v>46</v>
      </c>
      <c r="U682" s="73" t="s">
        <v>1492</v>
      </c>
      <c r="V682" s="73">
        <v>2304608</v>
      </c>
    </row>
    <row r="683" spans="20:22" x14ac:dyDescent="0.25">
      <c r="T683" s="73" t="s">
        <v>46</v>
      </c>
      <c r="U683" s="73" t="s">
        <v>1512</v>
      </c>
      <c r="V683" s="73">
        <v>2304657</v>
      </c>
    </row>
    <row r="684" spans="20:22" x14ac:dyDescent="0.25">
      <c r="T684" s="73" t="s">
        <v>46</v>
      </c>
      <c r="U684" s="73" t="s">
        <v>1533</v>
      </c>
      <c r="V684" s="73">
        <v>2304707</v>
      </c>
    </row>
    <row r="685" spans="20:22" x14ac:dyDescent="0.25">
      <c r="T685" s="73" t="s">
        <v>46</v>
      </c>
      <c r="U685" s="73" t="s">
        <v>1554</v>
      </c>
      <c r="V685" s="73">
        <v>2304806</v>
      </c>
    </row>
    <row r="686" spans="20:22" x14ac:dyDescent="0.25">
      <c r="T686" s="73" t="s">
        <v>46</v>
      </c>
      <c r="U686" s="73" t="s">
        <v>1573</v>
      </c>
      <c r="V686" s="73">
        <v>2304905</v>
      </c>
    </row>
    <row r="687" spans="20:22" x14ac:dyDescent="0.25">
      <c r="T687" s="73" t="s">
        <v>46</v>
      </c>
      <c r="U687" s="73" t="s">
        <v>1593</v>
      </c>
      <c r="V687" s="73">
        <v>2304954</v>
      </c>
    </row>
    <row r="688" spans="20:22" x14ac:dyDescent="0.25">
      <c r="T688" s="73" t="s">
        <v>46</v>
      </c>
      <c r="U688" s="73" t="s">
        <v>1613</v>
      </c>
      <c r="V688" s="73">
        <v>2305001</v>
      </c>
    </row>
    <row r="689" spans="20:22" x14ac:dyDescent="0.25">
      <c r="T689" s="73" t="s">
        <v>46</v>
      </c>
      <c r="U689" s="73" t="s">
        <v>1634</v>
      </c>
      <c r="V689" s="73">
        <v>2305100</v>
      </c>
    </row>
    <row r="690" spans="20:22" x14ac:dyDescent="0.25">
      <c r="T690" s="73" t="s">
        <v>46</v>
      </c>
      <c r="U690" s="73" t="s">
        <v>1655</v>
      </c>
      <c r="V690" s="73">
        <v>2305209</v>
      </c>
    </row>
    <row r="691" spans="20:22" x14ac:dyDescent="0.25">
      <c r="T691" s="73" t="s">
        <v>46</v>
      </c>
      <c r="U691" s="73" t="s">
        <v>1675</v>
      </c>
      <c r="V691" s="73">
        <v>2305233</v>
      </c>
    </row>
    <row r="692" spans="20:22" x14ac:dyDescent="0.25">
      <c r="T692" s="73" t="s">
        <v>46</v>
      </c>
      <c r="U692" s="73" t="s">
        <v>1696</v>
      </c>
      <c r="V692" s="73">
        <v>2305266</v>
      </c>
    </row>
    <row r="693" spans="20:22" x14ac:dyDescent="0.25">
      <c r="T693" s="73" t="s">
        <v>46</v>
      </c>
      <c r="U693" s="73" t="s">
        <v>1716</v>
      </c>
      <c r="V693" s="73">
        <v>2305308</v>
      </c>
    </row>
    <row r="694" spans="20:22" x14ac:dyDescent="0.25">
      <c r="T694" s="73" t="s">
        <v>46</v>
      </c>
      <c r="U694" s="73" t="s">
        <v>1737</v>
      </c>
      <c r="V694" s="73">
        <v>2305332</v>
      </c>
    </row>
    <row r="695" spans="20:22" x14ac:dyDescent="0.25">
      <c r="T695" s="73" t="s">
        <v>46</v>
      </c>
      <c r="U695" s="73" t="s">
        <v>1757</v>
      </c>
      <c r="V695" s="73">
        <v>2305357</v>
      </c>
    </row>
    <row r="696" spans="20:22" x14ac:dyDescent="0.25">
      <c r="T696" s="73" t="s">
        <v>46</v>
      </c>
      <c r="U696" s="73" t="s">
        <v>1778</v>
      </c>
      <c r="V696" s="73">
        <v>2305407</v>
      </c>
    </row>
    <row r="697" spans="20:22" x14ac:dyDescent="0.25">
      <c r="T697" s="73" t="s">
        <v>46</v>
      </c>
      <c r="U697" s="73" t="s">
        <v>1797</v>
      </c>
      <c r="V697" s="73">
        <v>2305506</v>
      </c>
    </row>
    <row r="698" spans="20:22" x14ac:dyDescent="0.25">
      <c r="T698" s="73" t="s">
        <v>46</v>
      </c>
      <c r="U698" s="73" t="s">
        <v>1816</v>
      </c>
      <c r="V698" s="73">
        <v>2305605</v>
      </c>
    </row>
    <row r="699" spans="20:22" x14ac:dyDescent="0.25">
      <c r="T699" s="73" t="s">
        <v>46</v>
      </c>
      <c r="U699" s="73" t="s">
        <v>1835</v>
      </c>
      <c r="V699" s="73">
        <v>2305654</v>
      </c>
    </row>
    <row r="700" spans="20:22" x14ac:dyDescent="0.25">
      <c r="T700" s="73" t="s">
        <v>46</v>
      </c>
      <c r="U700" s="73" t="s">
        <v>1853</v>
      </c>
      <c r="V700" s="73">
        <v>2305704</v>
      </c>
    </row>
    <row r="701" spans="20:22" x14ac:dyDescent="0.25">
      <c r="T701" s="73" t="s">
        <v>46</v>
      </c>
      <c r="U701" s="73" t="s">
        <v>1871</v>
      </c>
      <c r="V701" s="73">
        <v>2305803</v>
      </c>
    </row>
    <row r="702" spans="20:22" x14ac:dyDescent="0.25">
      <c r="T702" s="73" t="s">
        <v>46</v>
      </c>
      <c r="U702" s="73" t="s">
        <v>1466</v>
      </c>
      <c r="V702" s="73">
        <v>2305902</v>
      </c>
    </row>
    <row r="703" spans="20:22" x14ac:dyDescent="0.25">
      <c r="T703" s="73" t="s">
        <v>46</v>
      </c>
      <c r="U703" s="73" t="s">
        <v>290</v>
      </c>
      <c r="V703" s="73">
        <v>2306009</v>
      </c>
    </row>
    <row r="704" spans="20:22" x14ac:dyDescent="0.25">
      <c r="T704" s="73" t="s">
        <v>46</v>
      </c>
      <c r="U704" s="73" t="s">
        <v>1922</v>
      </c>
      <c r="V704" s="73">
        <v>2306108</v>
      </c>
    </row>
    <row r="705" spans="20:22" x14ac:dyDescent="0.25">
      <c r="T705" s="73" t="s">
        <v>46</v>
      </c>
      <c r="U705" s="73" t="s">
        <v>1939</v>
      </c>
      <c r="V705" s="73">
        <v>2306207</v>
      </c>
    </row>
    <row r="706" spans="20:22" x14ac:dyDescent="0.25">
      <c r="T706" s="73" t="s">
        <v>46</v>
      </c>
      <c r="U706" s="73" t="s">
        <v>1955</v>
      </c>
      <c r="V706" s="73">
        <v>2306256</v>
      </c>
    </row>
    <row r="707" spans="20:22" x14ac:dyDescent="0.25">
      <c r="T707" s="73" t="s">
        <v>46</v>
      </c>
      <c r="U707" s="73" t="s">
        <v>1972</v>
      </c>
      <c r="V707" s="73">
        <v>2306306</v>
      </c>
    </row>
    <row r="708" spans="20:22" x14ac:dyDescent="0.25">
      <c r="T708" s="73" t="s">
        <v>46</v>
      </c>
      <c r="U708" s="73" t="s">
        <v>1990</v>
      </c>
      <c r="V708" s="73">
        <v>2306405</v>
      </c>
    </row>
    <row r="709" spans="20:22" x14ac:dyDescent="0.25">
      <c r="T709" s="73" t="s">
        <v>46</v>
      </c>
      <c r="U709" s="73" t="s">
        <v>2007</v>
      </c>
      <c r="V709" s="73">
        <v>2306504</v>
      </c>
    </row>
    <row r="710" spans="20:22" x14ac:dyDescent="0.25">
      <c r="T710" s="73" t="s">
        <v>46</v>
      </c>
      <c r="U710" s="73" t="s">
        <v>2025</v>
      </c>
      <c r="V710" s="73">
        <v>2306553</v>
      </c>
    </row>
    <row r="711" spans="20:22" x14ac:dyDescent="0.25">
      <c r="T711" s="73" t="s">
        <v>46</v>
      </c>
      <c r="U711" s="73" t="s">
        <v>2043</v>
      </c>
      <c r="V711" s="73">
        <v>2306603</v>
      </c>
    </row>
    <row r="712" spans="20:22" x14ac:dyDescent="0.25">
      <c r="T712" s="73" t="s">
        <v>46</v>
      </c>
      <c r="U712" s="73" t="s">
        <v>2061</v>
      </c>
      <c r="V712" s="73">
        <v>2306702</v>
      </c>
    </row>
    <row r="713" spans="20:22" x14ac:dyDescent="0.25">
      <c r="T713" s="73" t="s">
        <v>46</v>
      </c>
      <c r="U713" s="73" t="s">
        <v>2078</v>
      </c>
      <c r="V713" s="73">
        <v>2306801</v>
      </c>
    </row>
    <row r="714" spans="20:22" x14ac:dyDescent="0.25">
      <c r="T714" s="73" t="s">
        <v>46</v>
      </c>
      <c r="U714" s="73" t="s">
        <v>2094</v>
      </c>
      <c r="V714" s="73">
        <v>2306900</v>
      </c>
    </row>
    <row r="715" spans="20:22" x14ac:dyDescent="0.25">
      <c r="T715" s="73" t="s">
        <v>46</v>
      </c>
      <c r="U715" s="73" t="s">
        <v>2110</v>
      </c>
      <c r="V715" s="73">
        <v>2307007</v>
      </c>
    </row>
    <row r="716" spans="20:22" x14ac:dyDescent="0.25">
      <c r="T716" s="73" t="s">
        <v>46</v>
      </c>
      <c r="U716" s="73" t="s">
        <v>1124</v>
      </c>
      <c r="V716" s="73">
        <v>2307106</v>
      </c>
    </row>
    <row r="717" spans="20:22" x14ac:dyDescent="0.25">
      <c r="T717" s="73" t="s">
        <v>46</v>
      </c>
      <c r="U717" s="73" t="s">
        <v>2142</v>
      </c>
      <c r="V717" s="73">
        <v>2307205</v>
      </c>
    </row>
    <row r="718" spans="20:22" x14ac:dyDescent="0.25">
      <c r="T718" s="73" t="s">
        <v>46</v>
      </c>
      <c r="U718" s="73" t="s">
        <v>2158</v>
      </c>
      <c r="V718" s="73">
        <v>2307254</v>
      </c>
    </row>
    <row r="719" spans="20:22" x14ac:dyDescent="0.25">
      <c r="T719" s="73" t="s">
        <v>46</v>
      </c>
      <c r="U719" s="73" t="s">
        <v>2175</v>
      </c>
      <c r="V719" s="73">
        <v>2307304</v>
      </c>
    </row>
    <row r="720" spans="20:22" x14ac:dyDescent="0.25">
      <c r="T720" s="73" t="s">
        <v>46</v>
      </c>
      <c r="U720" s="73" t="s">
        <v>2192</v>
      </c>
      <c r="V720" s="73">
        <v>2307403</v>
      </c>
    </row>
    <row r="721" spans="20:22" x14ac:dyDescent="0.25">
      <c r="T721" s="73" t="s">
        <v>46</v>
      </c>
      <c r="U721" s="73" t="s">
        <v>2208</v>
      </c>
      <c r="V721" s="73">
        <v>2307502</v>
      </c>
    </row>
    <row r="722" spans="20:22" x14ac:dyDescent="0.25">
      <c r="T722" s="73" t="s">
        <v>46</v>
      </c>
      <c r="U722" s="73" t="s">
        <v>2223</v>
      </c>
      <c r="V722" s="73">
        <v>2307601</v>
      </c>
    </row>
    <row r="723" spans="20:22" x14ac:dyDescent="0.25">
      <c r="T723" s="73" t="s">
        <v>46</v>
      </c>
      <c r="U723" s="73" t="s">
        <v>2239</v>
      </c>
      <c r="V723" s="73">
        <v>2307635</v>
      </c>
    </row>
    <row r="724" spans="20:22" x14ac:dyDescent="0.25">
      <c r="T724" s="73" t="s">
        <v>46</v>
      </c>
      <c r="U724" s="73" t="s">
        <v>2253</v>
      </c>
      <c r="V724" s="73">
        <v>2307650</v>
      </c>
    </row>
    <row r="725" spans="20:22" x14ac:dyDescent="0.25">
      <c r="T725" s="73" t="s">
        <v>46</v>
      </c>
      <c r="U725" s="73" t="s">
        <v>2269</v>
      </c>
      <c r="V725" s="73">
        <v>2307700</v>
      </c>
    </row>
    <row r="726" spans="20:22" x14ac:dyDescent="0.25">
      <c r="T726" s="73" t="s">
        <v>46</v>
      </c>
      <c r="U726" s="73" t="s">
        <v>2284</v>
      </c>
      <c r="V726" s="73">
        <v>2307809</v>
      </c>
    </row>
    <row r="727" spans="20:22" x14ac:dyDescent="0.25">
      <c r="T727" s="73" t="s">
        <v>46</v>
      </c>
      <c r="U727" s="73" t="s">
        <v>2300</v>
      </c>
      <c r="V727" s="73">
        <v>2307908</v>
      </c>
    </row>
    <row r="728" spans="20:22" x14ac:dyDescent="0.25">
      <c r="T728" s="73" t="s">
        <v>46</v>
      </c>
      <c r="U728" s="73" t="s">
        <v>2315</v>
      </c>
      <c r="V728" s="73">
        <v>2308005</v>
      </c>
    </row>
    <row r="729" spans="20:22" x14ac:dyDescent="0.25">
      <c r="T729" s="73" t="s">
        <v>46</v>
      </c>
      <c r="U729" s="73" t="s">
        <v>2329</v>
      </c>
      <c r="V729" s="73">
        <v>2308104</v>
      </c>
    </row>
    <row r="730" spans="20:22" x14ac:dyDescent="0.25">
      <c r="T730" s="73" t="s">
        <v>46</v>
      </c>
      <c r="U730" s="73" t="s">
        <v>2345</v>
      </c>
      <c r="V730" s="73">
        <v>2308203</v>
      </c>
    </row>
    <row r="731" spans="20:22" x14ac:dyDescent="0.25">
      <c r="T731" s="73" t="s">
        <v>46</v>
      </c>
      <c r="U731" s="73" t="s">
        <v>2361</v>
      </c>
      <c r="V731" s="73">
        <v>2308302</v>
      </c>
    </row>
    <row r="732" spans="20:22" x14ac:dyDescent="0.25">
      <c r="T732" s="73" t="s">
        <v>46</v>
      </c>
      <c r="U732" s="73" t="s">
        <v>2375</v>
      </c>
      <c r="V732" s="73">
        <v>2308351</v>
      </c>
    </row>
    <row r="733" spans="20:22" x14ac:dyDescent="0.25">
      <c r="T733" s="73" t="s">
        <v>46</v>
      </c>
      <c r="U733" s="73" t="s">
        <v>2390</v>
      </c>
      <c r="V733" s="73">
        <v>2308377</v>
      </c>
    </row>
    <row r="734" spans="20:22" x14ac:dyDescent="0.25">
      <c r="T734" s="73" t="s">
        <v>46</v>
      </c>
      <c r="U734" s="73" t="s">
        <v>2406</v>
      </c>
      <c r="V734" s="73">
        <v>2308401</v>
      </c>
    </row>
    <row r="735" spans="20:22" x14ac:dyDescent="0.25">
      <c r="T735" s="73" t="s">
        <v>46</v>
      </c>
      <c r="U735" s="73" t="s">
        <v>2422</v>
      </c>
      <c r="V735" s="73">
        <v>2308500</v>
      </c>
    </row>
    <row r="736" spans="20:22" x14ac:dyDescent="0.25">
      <c r="T736" s="73" t="s">
        <v>46</v>
      </c>
      <c r="U736" s="73" t="s">
        <v>2438</v>
      </c>
      <c r="V736" s="73">
        <v>2308609</v>
      </c>
    </row>
    <row r="737" spans="20:22" x14ac:dyDescent="0.25">
      <c r="T737" s="73" t="s">
        <v>46</v>
      </c>
      <c r="U737" s="73" t="s">
        <v>2454</v>
      </c>
      <c r="V737" s="73">
        <v>2308708</v>
      </c>
    </row>
    <row r="738" spans="20:22" x14ac:dyDescent="0.25">
      <c r="T738" s="73" t="s">
        <v>46</v>
      </c>
      <c r="U738" s="73" t="s">
        <v>2468</v>
      </c>
      <c r="V738" s="73">
        <v>2308807</v>
      </c>
    </row>
    <row r="739" spans="20:22" x14ac:dyDescent="0.25">
      <c r="T739" s="73" t="s">
        <v>46</v>
      </c>
      <c r="U739" s="73" t="s">
        <v>2483</v>
      </c>
      <c r="V739" s="73">
        <v>2308906</v>
      </c>
    </row>
    <row r="740" spans="20:22" x14ac:dyDescent="0.25">
      <c r="T740" s="73" t="s">
        <v>46</v>
      </c>
      <c r="U740" s="73" t="s">
        <v>2499</v>
      </c>
      <c r="V740" s="73">
        <v>2309003</v>
      </c>
    </row>
    <row r="741" spans="20:22" x14ac:dyDescent="0.25">
      <c r="T741" s="73" t="s">
        <v>46</v>
      </c>
      <c r="U741" s="73" t="s">
        <v>2513</v>
      </c>
      <c r="V741" s="73">
        <v>2309102</v>
      </c>
    </row>
    <row r="742" spans="20:22" x14ac:dyDescent="0.25">
      <c r="T742" s="73" t="s">
        <v>46</v>
      </c>
      <c r="U742" s="73" t="s">
        <v>1919</v>
      </c>
      <c r="V742" s="73">
        <v>2309201</v>
      </c>
    </row>
    <row r="743" spans="20:22" x14ac:dyDescent="0.25">
      <c r="T743" s="73" t="s">
        <v>46</v>
      </c>
      <c r="U743" s="73" t="s">
        <v>2544</v>
      </c>
      <c r="V743" s="73">
        <v>2309300</v>
      </c>
    </row>
    <row r="744" spans="20:22" x14ac:dyDescent="0.25">
      <c r="T744" s="73" t="s">
        <v>46</v>
      </c>
      <c r="U744" s="73" t="s">
        <v>2559</v>
      </c>
      <c r="V744" s="73">
        <v>2309409</v>
      </c>
    </row>
    <row r="745" spans="20:22" x14ac:dyDescent="0.25">
      <c r="T745" s="73" t="s">
        <v>46</v>
      </c>
      <c r="U745" s="73" t="s">
        <v>2574</v>
      </c>
      <c r="V745" s="73">
        <v>2309458</v>
      </c>
    </row>
    <row r="746" spans="20:22" x14ac:dyDescent="0.25">
      <c r="T746" s="73" t="s">
        <v>46</v>
      </c>
      <c r="U746" s="73" t="s">
        <v>2589</v>
      </c>
      <c r="V746" s="73">
        <v>2309508</v>
      </c>
    </row>
    <row r="747" spans="20:22" x14ac:dyDescent="0.25">
      <c r="T747" s="73" t="s">
        <v>46</v>
      </c>
      <c r="U747" s="73" t="s">
        <v>2605</v>
      </c>
      <c r="V747" s="73">
        <v>2309607</v>
      </c>
    </row>
    <row r="748" spans="20:22" x14ac:dyDescent="0.25">
      <c r="T748" s="73" t="s">
        <v>46</v>
      </c>
      <c r="U748" s="73" t="s">
        <v>1205</v>
      </c>
      <c r="V748" s="73">
        <v>2309706</v>
      </c>
    </row>
    <row r="749" spans="20:22" x14ac:dyDescent="0.25">
      <c r="T749" s="73" t="s">
        <v>46</v>
      </c>
      <c r="U749" s="73" t="s">
        <v>2632</v>
      </c>
      <c r="V749" s="73">
        <v>2309805</v>
      </c>
    </row>
    <row r="750" spans="20:22" x14ac:dyDescent="0.25">
      <c r="T750" s="73" t="s">
        <v>46</v>
      </c>
      <c r="U750" s="73" t="s">
        <v>2647</v>
      </c>
      <c r="V750" s="73">
        <v>2309904</v>
      </c>
    </row>
    <row r="751" spans="20:22" x14ac:dyDescent="0.25">
      <c r="T751" s="73" t="s">
        <v>46</v>
      </c>
      <c r="U751" s="73" t="s">
        <v>2660</v>
      </c>
      <c r="V751" s="73">
        <v>2310001</v>
      </c>
    </row>
    <row r="752" spans="20:22" x14ac:dyDescent="0.25">
      <c r="T752" s="73" t="s">
        <v>46</v>
      </c>
      <c r="U752" s="73" t="s">
        <v>2674</v>
      </c>
      <c r="V752" s="73">
        <v>2310100</v>
      </c>
    </row>
    <row r="753" spans="20:22" x14ac:dyDescent="0.25">
      <c r="T753" s="73" t="s">
        <v>46</v>
      </c>
      <c r="U753" s="73" t="s">
        <v>2689</v>
      </c>
      <c r="V753" s="73">
        <v>2310209</v>
      </c>
    </row>
    <row r="754" spans="20:22" x14ac:dyDescent="0.25">
      <c r="T754" s="73" t="s">
        <v>46</v>
      </c>
      <c r="U754" s="73" t="s">
        <v>2705</v>
      </c>
      <c r="V754" s="73">
        <v>2310258</v>
      </c>
    </row>
    <row r="755" spans="20:22" x14ac:dyDescent="0.25">
      <c r="T755" s="73" t="s">
        <v>46</v>
      </c>
      <c r="U755" s="73" t="s">
        <v>2720</v>
      </c>
      <c r="V755" s="73">
        <v>2310308</v>
      </c>
    </row>
    <row r="756" spans="20:22" x14ac:dyDescent="0.25">
      <c r="T756" s="73" t="s">
        <v>46</v>
      </c>
      <c r="U756" s="73" t="s">
        <v>2736</v>
      </c>
      <c r="V756" s="73">
        <v>2310407</v>
      </c>
    </row>
    <row r="757" spans="20:22" x14ac:dyDescent="0.25">
      <c r="T757" s="73" t="s">
        <v>46</v>
      </c>
      <c r="U757" s="73" t="s">
        <v>2751</v>
      </c>
      <c r="V757" s="73">
        <v>2310506</v>
      </c>
    </row>
    <row r="758" spans="20:22" x14ac:dyDescent="0.25">
      <c r="T758" s="73" t="s">
        <v>46</v>
      </c>
      <c r="U758" s="73" t="s">
        <v>2766</v>
      </c>
      <c r="V758" s="73">
        <v>2310605</v>
      </c>
    </row>
    <row r="759" spans="20:22" x14ac:dyDescent="0.25">
      <c r="T759" s="73" t="s">
        <v>46</v>
      </c>
      <c r="U759" s="73" t="s">
        <v>2782</v>
      </c>
      <c r="V759" s="73">
        <v>2310704</v>
      </c>
    </row>
    <row r="760" spans="20:22" x14ac:dyDescent="0.25">
      <c r="T760" s="73" t="s">
        <v>46</v>
      </c>
      <c r="U760" s="73" t="s">
        <v>2797</v>
      </c>
      <c r="V760" s="73">
        <v>2310803</v>
      </c>
    </row>
    <row r="761" spans="20:22" x14ac:dyDescent="0.25">
      <c r="T761" s="73" t="s">
        <v>46</v>
      </c>
      <c r="U761" s="73" t="s">
        <v>2812</v>
      </c>
      <c r="V761" s="73">
        <v>2310852</v>
      </c>
    </row>
    <row r="762" spans="20:22" x14ac:dyDescent="0.25">
      <c r="T762" s="73" t="s">
        <v>46</v>
      </c>
      <c r="U762" s="73" t="s">
        <v>2827</v>
      </c>
      <c r="V762" s="73">
        <v>2310902</v>
      </c>
    </row>
    <row r="763" spans="20:22" x14ac:dyDescent="0.25">
      <c r="T763" s="73" t="s">
        <v>46</v>
      </c>
      <c r="U763" s="73" t="s">
        <v>2839</v>
      </c>
      <c r="V763" s="73">
        <v>2310951</v>
      </c>
    </row>
    <row r="764" spans="20:22" x14ac:dyDescent="0.25">
      <c r="T764" s="73" t="s">
        <v>46</v>
      </c>
      <c r="U764" s="73" t="s">
        <v>2852</v>
      </c>
      <c r="V764" s="73">
        <v>2311009</v>
      </c>
    </row>
    <row r="765" spans="20:22" x14ac:dyDescent="0.25">
      <c r="T765" s="73" t="s">
        <v>46</v>
      </c>
      <c r="U765" s="73" t="s">
        <v>2865</v>
      </c>
      <c r="V765" s="73">
        <v>2311108</v>
      </c>
    </row>
    <row r="766" spans="20:22" x14ac:dyDescent="0.25">
      <c r="T766" s="73" t="s">
        <v>46</v>
      </c>
      <c r="U766" s="73" t="s">
        <v>2878</v>
      </c>
      <c r="V766" s="73">
        <v>2311207</v>
      </c>
    </row>
    <row r="767" spans="20:22" x14ac:dyDescent="0.25">
      <c r="T767" s="73" t="s">
        <v>46</v>
      </c>
      <c r="U767" s="73" t="s">
        <v>2890</v>
      </c>
      <c r="V767" s="73">
        <v>2311231</v>
      </c>
    </row>
    <row r="768" spans="20:22" x14ac:dyDescent="0.25">
      <c r="T768" s="73" t="s">
        <v>46</v>
      </c>
      <c r="U768" s="73" t="s">
        <v>2903</v>
      </c>
      <c r="V768" s="73">
        <v>2311264</v>
      </c>
    </row>
    <row r="769" spans="20:22" x14ac:dyDescent="0.25">
      <c r="T769" s="73" t="s">
        <v>46</v>
      </c>
      <c r="U769" s="73" t="s">
        <v>2915</v>
      </c>
      <c r="V769" s="73">
        <v>2311306</v>
      </c>
    </row>
    <row r="770" spans="20:22" x14ac:dyDescent="0.25">
      <c r="T770" s="73" t="s">
        <v>46</v>
      </c>
      <c r="U770" s="73" t="s">
        <v>2928</v>
      </c>
      <c r="V770" s="73">
        <v>2311355</v>
      </c>
    </row>
    <row r="771" spans="20:22" x14ac:dyDescent="0.25">
      <c r="T771" s="73" t="s">
        <v>46</v>
      </c>
      <c r="U771" s="73" t="s">
        <v>2939</v>
      </c>
      <c r="V771" s="73">
        <v>2311405</v>
      </c>
    </row>
    <row r="772" spans="20:22" x14ac:dyDescent="0.25">
      <c r="T772" s="73" t="s">
        <v>46</v>
      </c>
      <c r="U772" s="73" t="s">
        <v>2951</v>
      </c>
      <c r="V772" s="73">
        <v>2311504</v>
      </c>
    </row>
    <row r="773" spans="20:22" x14ac:dyDescent="0.25">
      <c r="T773" s="73" t="s">
        <v>46</v>
      </c>
      <c r="U773" s="73" t="s">
        <v>2212</v>
      </c>
      <c r="V773" s="73">
        <v>2311603</v>
      </c>
    </row>
    <row r="774" spans="20:22" x14ac:dyDescent="0.25">
      <c r="T774" s="73" t="s">
        <v>46</v>
      </c>
      <c r="U774" s="73" t="s">
        <v>2975</v>
      </c>
      <c r="V774" s="73">
        <v>2311702</v>
      </c>
    </row>
    <row r="775" spans="20:22" x14ac:dyDescent="0.25">
      <c r="T775" s="73" t="s">
        <v>46</v>
      </c>
      <c r="U775" s="73" t="s">
        <v>2987</v>
      </c>
      <c r="V775" s="73">
        <v>2311801</v>
      </c>
    </row>
    <row r="776" spans="20:22" x14ac:dyDescent="0.25">
      <c r="T776" s="73" t="s">
        <v>46</v>
      </c>
      <c r="U776" s="73" t="s">
        <v>2999</v>
      </c>
      <c r="V776" s="73">
        <v>2311900</v>
      </c>
    </row>
    <row r="777" spans="20:22" x14ac:dyDescent="0.25">
      <c r="T777" s="73" t="s">
        <v>46</v>
      </c>
      <c r="U777" s="73" t="s">
        <v>3012</v>
      </c>
      <c r="V777" s="73">
        <v>2311959</v>
      </c>
    </row>
    <row r="778" spans="20:22" x14ac:dyDescent="0.25">
      <c r="T778" s="73" t="s">
        <v>46</v>
      </c>
      <c r="U778" s="73" t="s">
        <v>3025</v>
      </c>
      <c r="V778" s="73">
        <v>2312205</v>
      </c>
    </row>
    <row r="779" spans="20:22" x14ac:dyDescent="0.25">
      <c r="T779" s="73" t="s">
        <v>46</v>
      </c>
      <c r="U779" s="73" t="s">
        <v>3037</v>
      </c>
      <c r="V779" s="73">
        <v>2312007</v>
      </c>
    </row>
    <row r="780" spans="20:22" x14ac:dyDescent="0.25">
      <c r="T780" s="73" t="s">
        <v>46</v>
      </c>
      <c r="U780" s="73" t="s">
        <v>3049</v>
      </c>
      <c r="V780" s="73">
        <v>2312106</v>
      </c>
    </row>
    <row r="781" spans="20:22" x14ac:dyDescent="0.25">
      <c r="T781" s="73" t="s">
        <v>46</v>
      </c>
      <c r="U781" s="73" t="s">
        <v>3061</v>
      </c>
      <c r="V781" s="73">
        <v>2312304</v>
      </c>
    </row>
    <row r="782" spans="20:22" x14ac:dyDescent="0.25">
      <c r="T782" s="73" t="s">
        <v>46</v>
      </c>
      <c r="U782" s="73" t="s">
        <v>2655</v>
      </c>
      <c r="V782" s="73">
        <v>2312403</v>
      </c>
    </row>
    <row r="783" spans="20:22" x14ac:dyDescent="0.25">
      <c r="T783" s="73" t="s">
        <v>46</v>
      </c>
      <c r="U783" s="73" t="s">
        <v>3085</v>
      </c>
      <c r="V783" s="73">
        <v>2312502</v>
      </c>
    </row>
    <row r="784" spans="20:22" x14ac:dyDescent="0.25">
      <c r="T784" s="73" t="s">
        <v>46</v>
      </c>
      <c r="U784" s="73" t="s">
        <v>3098</v>
      </c>
      <c r="V784" s="73">
        <v>2312601</v>
      </c>
    </row>
    <row r="785" spans="20:22" x14ac:dyDescent="0.25">
      <c r="T785" s="73" t="s">
        <v>46</v>
      </c>
      <c r="U785" s="73" t="s">
        <v>3110</v>
      </c>
      <c r="V785" s="73">
        <v>2312700</v>
      </c>
    </row>
    <row r="786" spans="20:22" x14ac:dyDescent="0.25">
      <c r="T786" s="73" t="s">
        <v>46</v>
      </c>
      <c r="U786" s="73" t="s">
        <v>3122</v>
      </c>
      <c r="V786" s="73">
        <v>2312809</v>
      </c>
    </row>
    <row r="787" spans="20:22" x14ac:dyDescent="0.25">
      <c r="T787" s="73" t="s">
        <v>46</v>
      </c>
      <c r="U787" s="73" t="s">
        <v>3134</v>
      </c>
      <c r="V787" s="73">
        <v>2312908</v>
      </c>
    </row>
    <row r="788" spans="20:22" x14ac:dyDescent="0.25">
      <c r="T788" s="73" t="s">
        <v>46</v>
      </c>
      <c r="U788" s="73" t="s">
        <v>3146</v>
      </c>
      <c r="V788" s="73">
        <v>2313005</v>
      </c>
    </row>
    <row r="789" spans="20:22" x14ac:dyDescent="0.25">
      <c r="T789" s="73" t="s">
        <v>46</v>
      </c>
      <c r="U789" s="73" t="s">
        <v>3157</v>
      </c>
      <c r="V789" s="73">
        <v>2313104</v>
      </c>
    </row>
    <row r="790" spans="20:22" x14ac:dyDescent="0.25">
      <c r="T790" s="73" t="s">
        <v>46</v>
      </c>
      <c r="U790" s="73" t="s">
        <v>3168</v>
      </c>
      <c r="V790" s="73">
        <v>2313203</v>
      </c>
    </row>
    <row r="791" spans="20:22" x14ac:dyDescent="0.25">
      <c r="T791" s="73" t="s">
        <v>46</v>
      </c>
      <c r="U791" s="73" t="s">
        <v>3179</v>
      </c>
      <c r="V791" s="73">
        <v>2313252</v>
      </c>
    </row>
    <row r="792" spans="20:22" x14ac:dyDescent="0.25">
      <c r="T792" s="73" t="s">
        <v>46</v>
      </c>
      <c r="U792" s="73" t="s">
        <v>3190</v>
      </c>
      <c r="V792" s="73">
        <v>2313302</v>
      </c>
    </row>
    <row r="793" spans="20:22" x14ac:dyDescent="0.25">
      <c r="T793" s="73" t="s">
        <v>46</v>
      </c>
      <c r="U793" s="73" t="s">
        <v>3202</v>
      </c>
      <c r="V793" s="73">
        <v>2313351</v>
      </c>
    </row>
    <row r="794" spans="20:22" x14ac:dyDescent="0.25">
      <c r="T794" s="73" t="s">
        <v>46</v>
      </c>
      <c r="U794" s="73" t="s">
        <v>3214</v>
      </c>
      <c r="V794" s="73">
        <v>2313401</v>
      </c>
    </row>
    <row r="795" spans="20:22" x14ac:dyDescent="0.25">
      <c r="T795" s="73" t="s">
        <v>46</v>
      </c>
      <c r="U795" s="73" t="s">
        <v>3226</v>
      </c>
      <c r="V795" s="73">
        <v>2313500</v>
      </c>
    </row>
    <row r="796" spans="20:22" x14ac:dyDescent="0.25">
      <c r="T796" s="73" t="s">
        <v>46</v>
      </c>
      <c r="U796" s="73" t="s">
        <v>3236</v>
      </c>
      <c r="V796" s="73">
        <v>2313559</v>
      </c>
    </row>
    <row r="797" spans="20:22" x14ac:dyDescent="0.25">
      <c r="T797" s="73" t="s">
        <v>46</v>
      </c>
      <c r="U797" s="73" t="s">
        <v>3247</v>
      </c>
      <c r="V797" s="73">
        <v>2313609</v>
      </c>
    </row>
    <row r="798" spans="20:22" x14ac:dyDescent="0.25">
      <c r="T798" s="73" t="s">
        <v>46</v>
      </c>
      <c r="U798" s="73" t="s">
        <v>3257</v>
      </c>
      <c r="V798" s="73">
        <v>2313708</v>
      </c>
    </row>
    <row r="799" spans="20:22" x14ac:dyDescent="0.25">
      <c r="T799" s="73" t="s">
        <v>46</v>
      </c>
      <c r="U799" s="73" t="s">
        <v>3268</v>
      </c>
      <c r="V799" s="73">
        <v>2313757</v>
      </c>
    </row>
    <row r="800" spans="20:22" x14ac:dyDescent="0.25">
      <c r="T800" s="73" t="s">
        <v>46</v>
      </c>
      <c r="U800" s="73" t="s">
        <v>3280</v>
      </c>
      <c r="V800" s="73">
        <v>2313807</v>
      </c>
    </row>
    <row r="801" spans="20:22" x14ac:dyDescent="0.25">
      <c r="T801" s="73" t="s">
        <v>46</v>
      </c>
      <c r="U801" s="73" t="s">
        <v>3291</v>
      </c>
      <c r="V801" s="73">
        <v>2313906</v>
      </c>
    </row>
    <row r="802" spans="20:22" x14ac:dyDescent="0.25">
      <c r="T802" s="73" t="s">
        <v>46</v>
      </c>
      <c r="U802" s="73" t="s">
        <v>3303</v>
      </c>
      <c r="V802" s="73">
        <v>2313955</v>
      </c>
    </row>
    <row r="803" spans="20:22" x14ac:dyDescent="0.25">
      <c r="T803" s="73" t="s">
        <v>46</v>
      </c>
      <c r="U803" s="73" t="s">
        <v>3315</v>
      </c>
      <c r="V803" s="73">
        <v>2314003</v>
      </c>
    </row>
    <row r="804" spans="20:22" x14ac:dyDescent="0.25">
      <c r="T804" s="73" t="s">
        <v>46</v>
      </c>
      <c r="U804" s="73" t="s">
        <v>3326</v>
      </c>
      <c r="V804" s="73">
        <v>2314102</v>
      </c>
    </row>
    <row r="805" spans="20:22" x14ac:dyDescent="0.25">
      <c r="T805" s="73" t="s">
        <v>50</v>
      </c>
      <c r="U805" s="73" t="s">
        <v>97</v>
      </c>
      <c r="V805" s="73">
        <v>5300108</v>
      </c>
    </row>
    <row r="806" spans="20:22" x14ac:dyDescent="0.25">
      <c r="T806" s="73" t="s">
        <v>54</v>
      </c>
      <c r="U806" s="73" t="s">
        <v>98</v>
      </c>
      <c r="V806" s="73">
        <v>3200102</v>
      </c>
    </row>
    <row r="807" spans="20:22" x14ac:dyDescent="0.25">
      <c r="T807" s="73" t="s">
        <v>54</v>
      </c>
      <c r="U807" s="73" t="s">
        <v>123</v>
      </c>
      <c r="V807" s="73">
        <v>3200169</v>
      </c>
    </row>
    <row r="808" spans="20:22" x14ac:dyDescent="0.25">
      <c r="T808" s="73" t="s">
        <v>54</v>
      </c>
      <c r="U808" s="73" t="s">
        <v>149</v>
      </c>
      <c r="V808" s="73">
        <v>3200136</v>
      </c>
    </row>
    <row r="809" spans="20:22" x14ac:dyDescent="0.25">
      <c r="T809" s="73" t="s">
        <v>54</v>
      </c>
      <c r="U809" s="73" t="s">
        <v>174</v>
      </c>
      <c r="V809" s="73">
        <v>3200201</v>
      </c>
    </row>
    <row r="810" spans="20:22" x14ac:dyDescent="0.25">
      <c r="T810" s="73" t="s">
        <v>54</v>
      </c>
      <c r="U810" s="73" t="s">
        <v>200</v>
      </c>
      <c r="V810" s="73">
        <v>3200300</v>
      </c>
    </row>
    <row r="811" spans="20:22" x14ac:dyDescent="0.25">
      <c r="T811" s="73" t="s">
        <v>54</v>
      </c>
      <c r="U811" s="73" t="s">
        <v>226</v>
      </c>
      <c r="V811" s="73">
        <v>3200359</v>
      </c>
    </row>
    <row r="812" spans="20:22" x14ac:dyDescent="0.25">
      <c r="T812" s="73" t="s">
        <v>54</v>
      </c>
      <c r="U812" s="73" t="s">
        <v>250</v>
      </c>
      <c r="V812" s="73">
        <v>3200409</v>
      </c>
    </row>
    <row r="813" spans="20:22" x14ac:dyDescent="0.25">
      <c r="T813" s="73" t="s">
        <v>54</v>
      </c>
      <c r="U813" s="73" t="s">
        <v>275</v>
      </c>
      <c r="V813" s="73">
        <v>3200508</v>
      </c>
    </row>
    <row r="814" spans="20:22" x14ac:dyDescent="0.25">
      <c r="T814" s="73" t="s">
        <v>54</v>
      </c>
      <c r="U814" s="73" t="s">
        <v>301</v>
      </c>
      <c r="V814" s="73">
        <v>3200607</v>
      </c>
    </row>
    <row r="815" spans="20:22" x14ac:dyDescent="0.25">
      <c r="T815" s="73" t="s">
        <v>54</v>
      </c>
      <c r="U815" s="73" t="s">
        <v>327</v>
      </c>
      <c r="V815" s="73">
        <v>3200706</v>
      </c>
    </row>
    <row r="816" spans="20:22" x14ac:dyDescent="0.25">
      <c r="T816" s="73" t="s">
        <v>54</v>
      </c>
      <c r="U816" s="73" t="s">
        <v>352</v>
      </c>
      <c r="V816" s="73">
        <v>3200805</v>
      </c>
    </row>
    <row r="817" spans="20:22" x14ac:dyDescent="0.25">
      <c r="T817" s="73" t="s">
        <v>54</v>
      </c>
      <c r="U817" s="73" t="s">
        <v>376</v>
      </c>
      <c r="V817" s="73">
        <v>3200904</v>
      </c>
    </row>
    <row r="818" spans="20:22" x14ac:dyDescent="0.25">
      <c r="T818" s="73" t="s">
        <v>54</v>
      </c>
      <c r="U818" s="73" t="s">
        <v>401</v>
      </c>
      <c r="V818" s="73">
        <v>3201001</v>
      </c>
    </row>
    <row r="819" spans="20:22" x14ac:dyDescent="0.25">
      <c r="T819" s="73" t="s">
        <v>54</v>
      </c>
      <c r="U819" s="73" t="s">
        <v>426</v>
      </c>
      <c r="V819" s="73">
        <v>3201100</v>
      </c>
    </row>
    <row r="820" spans="20:22" x14ac:dyDescent="0.25">
      <c r="T820" s="73" t="s">
        <v>54</v>
      </c>
      <c r="U820" s="73" t="s">
        <v>452</v>
      </c>
      <c r="V820" s="73">
        <v>3201159</v>
      </c>
    </row>
    <row r="821" spans="20:22" x14ac:dyDescent="0.25">
      <c r="T821" s="73" t="s">
        <v>54</v>
      </c>
      <c r="U821" s="73" t="s">
        <v>477</v>
      </c>
      <c r="V821" s="73">
        <v>3201209</v>
      </c>
    </row>
    <row r="822" spans="20:22" x14ac:dyDescent="0.25">
      <c r="T822" s="73" t="s">
        <v>54</v>
      </c>
      <c r="U822" s="73" t="s">
        <v>501</v>
      </c>
      <c r="V822" s="73">
        <v>3201308</v>
      </c>
    </row>
    <row r="823" spans="20:22" x14ac:dyDescent="0.25">
      <c r="T823" s="73" t="s">
        <v>54</v>
      </c>
      <c r="U823" s="73" t="s">
        <v>524</v>
      </c>
      <c r="V823" s="73">
        <v>3201407</v>
      </c>
    </row>
    <row r="824" spans="20:22" x14ac:dyDescent="0.25">
      <c r="T824" s="73" t="s">
        <v>54</v>
      </c>
      <c r="U824" s="73" t="s">
        <v>548</v>
      </c>
      <c r="V824" s="73">
        <v>3201506</v>
      </c>
    </row>
    <row r="825" spans="20:22" x14ac:dyDescent="0.25">
      <c r="T825" s="73" t="s">
        <v>54</v>
      </c>
      <c r="U825" s="73" t="s">
        <v>571</v>
      </c>
      <c r="V825" s="73">
        <v>3201605</v>
      </c>
    </row>
    <row r="826" spans="20:22" x14ac:dyDescent="0.25">
      <c r="T826" s="73" t="s">
        <v>54</v>
      </c>
      <c r="U826" s="73" t="s">
        <v>594</v>
      </c>
      <c r="V826" s="73">
        <v>3201704</v>
      </c>
    </row>
    <row r="827" spans="20:22" x14ac:dyDescent="0.25">
      <c r="T827" s="73" t="s">
        <v>54</v>
      </c>
      <c r="U827" s="73" t="s">
        <v>617</v>
      </c>
      <c r="V827" s="73">
        <v>3201803</v>
      </c>
    </row>
    <row r="828" spans="20:22" x14ac:dyDescent="0.25">
      <c r="T828" s="73" t="s">
        <v>54</v>
      </c>
      <c r="U828" s="73" t="s">
        <v>638</v>
      </c>
      <c r="V828" s="73">
        <v>3201902</v>
      </c>
    </row>
    <row r="829" spans="20:22" x14ac:dyDescent="0.25">
      <c r="T829" s="73" t="s">
        <v>54</v>
      </c>
      <c r="U829" s="73" t="s">
        <v>659</v>
      </c>
      <c r="V829" s="73">
        <v>3202009</v>
      </c>
    </row>
    <row r="830" spans="20:22" x14ac:dyDescent="0.25">
      <c r="T830" s="73" t="s">
        <v>54</v>
      </c>
      <c r="U830" s="73" t="s">
        <v>680</v>
      </c>
      <c r="V830" s="73">
        <v>3202108</v>
      </c>
    </row>
    <row r="831" spans="20:22" x14ac:dyDescent="0.25">
      <c r="T831" s="73" t="s">
        <v>54</v>
      </c>
      <c r="U831" s="73" t="s">
        <v>700</v>
      </c>
      <c r="V831" s="73">
        <v>3202207</v>
      </c>
    </row>
    <row r="832" spans="20:22" x14ac:dyDescent="0.25">
      <c r="T832" s="73" t="s">
        <v>54</v>
      </c>
      <c r="U832" s="73" t="s">
        <v>722</v>
      </c>
      <c r="V832" s="73">
        <v>3202256</v>
      </c>
    </row>
    <row r="833" spans="20:22" x14ac:dyDescent="0.25">
      <c r="T833" s="73" t="s">
        <v>54</v>
      </c>
      <c r="U833" s="73" t="s">
        <v>744</v>
      </c>
      <c r="V833" s="73">
        <v>3202306</v>
      </c>
    </row>
    <row r="834" spans="20:22" x14ac:dyDescent="0.25">
      <c r="T834" s="73" t="s">
        <v>54</v>
      </c>
      <c r="U834" s="73" t="s">
        <v>765</v>
      </c>
      <c r="V834" s="73">
        <v>3202405</v>
      </c>
    </row>
    <row r="835" spans="20:22" x14ac:dyDescent="0.25">
      <c r="T835" s="73" t="s">
        <v>54</v>
      </c>
      <c r="U835" s="73" t="s">
        <v>788</v>
      </c>
      <c r="V835" s="73">
        <v>3202454</v>
      </c>
    </row>
    <row r="836" spans="20:22" x14ac:dyDescent="0.25">
      <c r="T836" s="73" t="s">
        <v>54</v>
      </c>
      <c r="U836" s="73" t="s">
        <v>809</v>
      </c>
      <c r="V836" s="73">
        <v>3202504</v>
      </c>
    </row>
    <row r="837" spans="20:22" x14ac:dyDescent="0.25">
      <c r="T837" s="73" t="s">
        <v>54</v>
      </c>
      <c r="U837" s="73" t="s">
        <v>830</v>
      </c>
      <c r="V837" s="73">
        <v>3202553</v>
      </c>
    </row>
    <row r="838" spans="20:22" x14ac:dyDescent="0.25">
      <c r="T838" s="73" t="s">
        <v>54</v>
      </c>
      <c r="U838" s="73" t="s">
        <v>852</v>
      </c>
      <c r="V838" s="73">
        <v>3202603</v>
      </c>
    </row>
    <row r="839" spans="20:22" x14ac:dyDescent="0.25">
      <c r="T839" s="73" t="s">
        <v>54</v>
      </c>
      <c r="U839" s="73" t="s">
        <v>874</v>
      </c>
      <c r="V839" s="73">
        <v>3202652</v>
      </c>
    </row>
    <row r="840" spans="20:22" x14ac:dyDescent="0.25">
      <c r="T840" s="73" t="s">
        <v>54</v>
      </c>
      <c r="U840" s="73" t="s">
        <v>896</v>
      </c>
      <c r="V840" s="73">
        <v>3202702</v>
      </c>
    </row>
    <row r="841" spans="20:22" x14ac:dyDescent="0.25">
      <c r="T841" s="73" t="s">
        <v>54</v>
      </c>
      <c r="U841" s="73" t="s">
        <v>919</v>
      </c>
      <c r="V841" s="73">
        <v>3202801</v>
      </c>
    </row>
    <row r="842" spans="20:22" x14ac:dyDescent="0.25">
      <c r="T842" s="73" t="s">
        <v>54</v>
      </c>
      <c r="U842" s="73" t="s">
        <v>942</v>
      </c>
      <c r="V842" s="73">
        <v>3202900</v>
      </c>
    </row>
    <row r="843" spans="20:22" x14ac:dyDescent="0.25">
      <c r="T843" s="73" t="s">
        <v>54</v>
      </c>
      <c r="U843" s="73" t="s">
        <v>964</v>
      </c>
      <c r="V843" s="73">
        <v>3203007</v>
      </c>
    </row>
    <row r="844" spans="20:22" x14ac:dyDescent="0.25">
      <c r="T844" s="73" t="s">
        <v>54</v>
      </c>
      <c r="U844" s="73" t="s">
        <v>986</v>
      </c>
      <c r="V844" s="73">
        <v>3203056</v>
      </c>
    </row>
    <row r="845" spans="20:22" x14ac:dyDescent="0.25">
      <c r="T845" s="73" t="s">
        <v>54</v>
      </c>
      <c r="U845" s="73" t="s">
        <v>1009</v>
      </c>
      <c r="V845" s="73">
        <v>3203106</v>
      </c>
    </row>
    <row r="846" spans="20:22" x14ac:dyDescent="0.25">
      <c r="T846" s="73" t="s">
        <v>54</v>
      </c>
      <c r="U846" s="73" t="s">
        <v>1031</v>
      </c>
      <c r="V846" s="73">
        <v>3203130</v>
      </c>
    </row>
    <row r="847" spans="20:22" x14ac:dyDescent="0.25">
      <c r="T847" s="73" t="s">
        <v>54</v>
      </c>
      <c r="U847" s="73" t="s">
        <v>1053</v>
      </c>
      <c r="V847" s="73">
        <v>3203163</v>
      </c>
    </row>
    <row r="848" spans="20:22" x14ac:dyDescent="0.25">
      <c r="T848" s="73" t="s">
        <v>54</v>
      </c>
      <c r="U848" s="73" t="s">
        <v>1075</v>
      </c>
      <c r="V848" s="73">
        <v>3203205</v>
      </c>
    </row>
    <row r="849" spans="20:22" x14ac:dyDescent="0.25">
      <c r="T849" s="73" t="s">
        <v>54</v>
      </c>
      <c r="U849" s="73" t="s">
        <v>1097</v>
      </c>
      <c r="V849" s="73">
        <v>3203304</v>
      </c>
    </row>
    <row r="850" spans="20:22" x14ac:dyDescent="0.25">
      <c r="T850" s="73" t="s">
        <v>54</v>
      </c>
      <c r="U850" s="73" t="s">
        <v>1120</v>
      </c>
      <c r="V850" s="73">
        <v>3203320</v>
      </c>
    </row>
    <row r="851" spans="20:22" x14ac:dyDescent="0.25">
      <c r="T851" s="73" t="s">
        <v>54</v>
      </c>
      <c r="U851" s="73" t="s">
        <v>1143</v>
      </c>
      <c r="V851" s="73">
        <v>3203346</v>
      </c>
    </row>
    <row r="852" spans="20:22" x14ac:dyDescent="0.25">
      <c r="T852" s="73" t="s">
        <v>54</v>
      </c>
      <c r="U852" s="73" t="s">
        <v>1166</v>
      </c>
      <c r="V852" s="73">
        <v>3203353</v>
      </c>
    </row>
    <row r="853" spans="20:22" x14ac:dyDescent="0.25">
      <c r="T853" s="73" t="s">
        <v>54</v>
      </c>
      <c r="U853" s="73" t="s">
        <v>1189</v>
      </c>
      <c r="V853" s="73">
        <v>3203403</v>
      </c>
    </row>
    <row r="854" spans="20:22" x14ac:dyDescent="0.25">
      <c r="T854" s="73" t="s">
        <v>54</v>
      </c>
      <c r="U854" s="73" t="s">
        <v>1211</v>
      </c>
      <c r="V854" s="73">
        <v>3203502</v>
      </c>
    </row>
    <row r="855" spans="20:22" x14ac:dyDescent="0.25">
      <c r="T855" s="73" t="s">
        <v>54</v>
      </c>
      <c r="U855" s="73" t="s">
        <v>1232</v>
      </c>
      <c r="V855" s="73">
        <v>3203601</v>
      </c>
    </row>
    <row r="856" spans="20:22" x14ac:dyDescent="0.25">
      <c r="T856" s="73" t="s">
        <v>54</v>
      </c>
      <c r="U856" s="73" t="s">
        <v>1255</v>
      </c>
      <c r="V856" s="73">
        <v>3203700</v>
      </c>
    </row>
    <row r="857" spans="20:22" x14ac:dyDescent="0.25">
      <c r="T857" s="73" t="s">
        <v>54</v>
      </c>
      <c r="U857" s="73" t="s">
        <v>1278</v>
      </c>
      <c r="V857" s="73">
        <v>3203809</v>
      </c>
    </row>
    <row r="858" spans="20:22" x14ac:dyDescent="0.25">
      <c r="T858" s="73" t="s">
        <v>54</v>
      </c>
      <c r="U858" s="73" t="s">
        <v>1299</v>
      </c>
      <c r="V858" s="73">
        <v>3203908</v>
      </c>
    </row>
    <row r="859" spans="20:22" x14ac:dyDescent="0.25">
      <c r="T859" s="73" t="s">
        <v>54</v>
      </c>
      <c r="U859" s="73" t="s">
        <v>1321</v>
      </c>
      <c r="V859" s="73">
        <v>3204005</v>
      </c>
    </row>
    <row r="860" spans="20:22" x14ac:dyDescent="0.25">
      <c r="T860" s="73" t="s">
        <v>54</v>
      </c>
      <c r="U860" s="73" t="s">
        <v>1343</v>
      </c>
      <c r="V860" s="73">
        <v>3204054</v>
      </c>
    </row>
    <row r="861" spans="20:22" x14ac:dyDescent="0.25">
      <c r="T861" s="73" t="s">
        <v>54</v>
      </c>
      <c r="U861" s="73" t="s">
        <v>1364</v>
      </c>
      <c r="V861" s="73">
        <v>3204104</v>
      </c>
    </row>
    <row r="862" spans="20:22" x14ac:dyDescent="0.25">
      <c r="T862" s="73" t="s">
        <v>54</v>
      </c>
      <c r="U862" s="73" t="s">
        <v>1386</v>
      </c>
      <c r="V862" s="73">
        <v>3204203</v>
      </c>
    </row>
    <row r="863" spans="20:22" x14ac:dyDescent="0.25">
      <c r="T863" s="73" t="s">
        <v>54</v>
      </c>
      <c r="U863" s="73" t="s">
        <v>1408</v>
      </c>
      <c r="V863" s="73">
        <v>3204252</v>
      </c>
    </row>
    <row r="864" spans="20:22" x14ac:dyDescent="0.25">
      <c r="T864" s="73" t="s">
        <v>54</v>
      </c>
      <c r="U864" s="73" t="s">
        <v>1430</v>
      </c>
      <c r="V864" s="73">
        <v>3204302</v>
      </c>
    </row>
    <row r="865" spans="20:22" x14ac:dyDescent="0.25">
      <c r="T865" s="73" t="s">
        <v>54</v>
      </c>
      <c r="U865" s="73" t="s">
        <v>1451</v>
      </c>
      <c r="V865" s="73">
        <v>3204351</v>
      </c>
    </row>
    <row r="866" spans="20:22" x14ac:dyDescent="0.25">
      <c r="T866" s="73" t="s">
        <v>54</v>
      </c>
      <c r="U866" s="73" t="s">
        <v>1471</v>
      </c>
      <c r="V866" s="73">
        <v>3204401</v>
      </c>
    </row>
    <row r="867" spans="20:22" x14ac:dyDescent="0.25">
      <c r="T867" s="73" t="s">
        <v>54</v>
      </c>
      <c r="U867" s="73" t="s">
        <v>1493</v>
      </c>
      <c r="V867" s="73">
        <v>3204500</v>
      </c>
    </row>
    <row r="868" spans="20:22" x14ac:dyDescent="0.25">
      <c r="T868" s="73" t="s">
        <v>54</v>
      </c>
      <c r="U868" s="73" t="s">
        <v>1513</v>
      </c>
      <c r="V868" s="73">
        <v>3204559</v>
      </c>
    </row>
    <row r="869" spans="20:22" x14ac:dyDescent="0.25">
      <c r="T869" s="73" t="s">
        <v>54</v>
      </c>
      <c r="U869" s="73" t="s">
        <v>1534</v>
      </c>
      <c r="V869" s="73">
        <v>3204609</v>
      </c>
    </row>
    <row r="870" spans="20:22" x14ac:dyDescent="0.25">
      <c r="T870" s="73" t="s">
        <v>54</v>
      </c>
      <c r="U870" s="73" t="s">
        <v>1555</v>
      </c>
      <c r="V870" s="73">
        <v>3204658</v>
      </c>
    </row>
    <row r="871" spans="20:22" x14ac:dyDescent="0.25">
      <c r="T871" s="73" t="s">
        <v>54</v>
      </c>
      <c r="U871" s="73" t="s">
        <v>1574</v>
      </c>
      <c r="V871" s="73">
        <v>3204708</v>
      </c>
    </row>
    <row r="872" spans="20:22" x14ac:dyDescent="0.25">
      <c r="T872" s="73" t="s">
        <v>54</v>
      </c>
      <c r="U872" s="73" t="s">
        <v>1594</v>
      </c>
      <c r="V872" s="73">
        <v>3204807</v>
      </c>
    </row>
    <row r="873" spans="20:22" x14ac:dyDescent="0.25">
      <c r="T873" s="73" t="s">
        <v>54</v>
      </c>
      <c r="U873" s="73" t="s">
        <v>1614</v>
      </c>
      <c r="V873" s="73">
        <v>3204906</v>
      </c>
    </row>
    <row r="874" spans="20:22" x14ac:dyDescent="0.25">
      <c r="T874" s="73" t="s">
        <v>54</v>
      </c>
      <c r="U874" s="73" t="s">
        <v>1635</v>
      </c>
      <c r="V874" s="73">
        <v>3204955</v>
      </c>
    </row>
    <row r="875" spans="20:22" x14ac:dyDescent="0.25">
      <c r="T875" s="73" t="s">
        <v>54</v>
      </c>
      <c r="U875" s="73" t="s">
        <v>1656</v>
      </c>
      <c r="V875" s="73">
        <v>3205002</v>
      </c>
    </row>
    <row r="876" spans="20:22" x14ac:dyDescent="0.25">
      <c r="T876" s="73" t="s">
        <v>54</v>
      </c>
      <c r="U876" s="73" t="s">
        <v>1676</v>
      </c>
      <c r="V876" s="73">
        <v>3205010</v>
      </c>
    </row>
    <row r="877" spans="20:22" x14ac:dyDescent="0.25">
      <c r="T877" s="73" t="s">
        <v>54</v>
      </c>
      <c r="U877" s="73" t="s">
        <v>1697</v>
      </c>
      <c r="V877" s="73">
        <v>3205036</v>
      </c>
    </row>
    <row r="878" spans="20:22" x14ac:dyDescent="0.25">
      <c r="T878" s="73" t="s">
        <v>54</v>
      </c>
      <c r="U878" s="73" t="s">
        <v>1717</v>
      </c>
      <c r="V878" s="73">
        <v>3205069</v>
      </c>
    </row>
    <row r="879" spans="20:22" x14ac:dyDescent="0.25">
      <c r="T879" s="73" t="s">
        <v>54</v>
      </c>
      <c r="U879" s="73" t="s">
        <v>1738</v>
      </c>
      <c r="V879" s="73">
        <v>3205101</v>
      </c>
    </row>
    <row r="880" spans="20:22" x14ac:dyDescent="0.25">
      <c r="T880" s="73" t="s">
        <v>54</v>
      </c>
      <c r="U880" s="73" t="s">
        <v>1758</v>
      </c>
      <c r="V880" s="73">
        <v>3205150</v>
      </c>
    </row>
    <row r="881" spans="20:22" x14ac:dyDescent="0.25">
      <c r="T881" s="73" t="s">
        <v>54</v>
      </c>
      <c r="U881" s="73" t="s">
        <v>1779</v>
      </c>
      <c r="V881" s="73">
        <v>3205176</v>
      </c>
    </row>
    <row r="882" spans="20:22" x14ac:dyDescent="0.25">
      <c r="T882" s="73" t="s">
        <v>54</v>
      </c>
      <c r="U882" s="73" t="s">
        <v>1798</v>
      </c>
      <c r="V882" s="73">
        <v>3205200</v>
      </c>
    </row>
    <row r="883" spans="20:22" x14ac:dyDescent="0.25">
      <c r="T883" s="73" t="s">
        <v>54</v>
      </c>
      <c r="U883" s="73" t="s">
        <v>1817</v>
      </c>
      <c r="V883" s="73">
        <v>3205309</v>
      </c>
    </row>
    <row r="884" spans="20:22" x14ac:dyDescent="0.25">
      <c r="T884" s="73" t="s">
        <v>57</v>
      </c>
      <c r="U884" s="73" t="s">
        <v>99</v>
      </c>
      <c r="V884" s="73">
        <v>5200050</v>
      </c>
    </row>
    <row r="885" spans="20:22" x14ac:dyDescent="0.25">
      <c r="T885" s="73" t="s">
        <v>57</v>
      </c>
      <c r="U885" s="73" t="s">
        <v>124</v>
      </c>
      <c r="V885" s="73">
        <v>5200100</v>
      </c>
    </row>
    <row r="886" spans="20:22" x14ac:dyDescent="0.25">
      <c r="T886" s="73" t="s">
        <v>57</v>
      </c>
      <c r="U886" s="73" t="s">
        <v>150</v>
      </c>
      <c r="V886" s="73">
        <v>5200134</v>
      </c>
    </row>
    <row r="887" spans="20:22" x14ac:dyDescent="0.25">
      <c r="T887" s="73" t="s">
        <v>57</v>
      </c>
      <c r="U887" s="73" t="s">
        <v>175</v>
      </c>
      <c r="V887" s="73">
        <v>5200159</v>
      </c>
    </row>
    <row r="888" spans="20:22" x14ac:dyDescent="0.25">
      <c r="T888" s="73" t="s">
        <v>57</v>
      </c>
      <c r="U888" s="73" t="s">
        <v>201</v>
      </c>
      <c r="V888" s="73">
        <v>5200175</v>
      </c>
    </row>
    <row r="889" spans="20:22" x14ac:dyDescent="0.25">
      <c r="T889" s="73" t="s">
        <v>57</v>
      </c>
      <c r="U889" s="73" t="s">
        <v>227</v>
      </c>
      <c r="V889" s="73">
        <v>5200209</v>
      </c>
    </row>
    <row r="890" spans="20:22" x14ac:dyDescent="0.25">
      <c r="T890" s="73" t="s">
        <v>57</v>
      </c>
      <c r="U890" s="73" t="s">
        <v>251</v>
      </c>
      <c r="V890" s="73">
        <v>5200258</v>
      </c>
    </row>
    <row r="891" spans="20:22" x14ac:dyDescent="0.25">
      <c r="T891" s="73" t="s">
        <v>57</v>
      </c>
      <c r="U891" s="73" t="s">
        <v>276</v>
      </c>
      <c r="V891" s="73">
        <v>5200308</v>
      </c>
    </row>
    <row r="892" spans="20:22" x14ac:dyDescent="0.25">
      <c r="T892" s="73" t="s">
        <v>57</v>
      </c>
      <c r="U892" s="73" t="s">
        <v>302</v>
      </c>
      <c r="V892" s="73">
        <v>5200506</v>
      </c>
    </row>
    <row r="893" spans="20:22" x14ac:dyDescent="0.25">
      <c r="T893" s="73" t="s">
        <v>57</v>
      </c>
      <c r="U893" s="73" t="s">
        <v>328</v>
      </c>
      <c r="V893" s="73">
        <v>5200555</v>
      </c>
    </row>
    <row r="894" spans="20:22" x14ac:dyDescent="0.25">
      <c r="T894" s="73" t="s">
        <v>57</v>
      </c>
      <c r="U894" s="73" t="s">
        <v>353</v>
      </c>
      <c r="V894" s="73">
        <v>5200605</v>
      </c>
    </row>
    <row r="895" spans="20:22" x14ac:dyDescent="0.25">
      <c r="T895" s="73" t="s">
        <v>57</v>
      </c>
      <c r="U895" s="73" t="s">
        <v>377</v>
      </c>
      <c r="V895" s="73">
        <v>5200803</v>
      </c>
    </row>
    <row r="896" spans="20:22" x14ac:dyDescent="0.25">
      <c r="T896" s="73" t="s">
        <v>57</v>
      </c>
      <c r="U896" s="73" t="s">
        <v>402</v>
      </c>
      <c r="V896" s="73">
        <v>5200829</v>
      </c>
    </row>
    <row r="897" spans="20:22" x14ac:dyDescent="0.25">
      <c r="T897" s="73" t="s">
        <v>57</v>
      </c>
      <c r="U897" s="73" t="s">
        <v>427</v>
      </c>
      <c r="V897" s="73">
        <v>5200852</v>
      </c>
    </row>
    <row r="898" spans="20:22" x14ac:dyDescent="0.25">
      <c r="T898" s="73" t="s">
        <v>57</v>
      </c>
      <c r="U898" s="73" t="s">
        <v>453</v>
      </c>
      <c r="V898" s="73">
        <v>5200902</v>
      </c>
    </row>
    <row r="899" spans="20:22" x14ac:dyDescent="0.25">
      <c r="T899" s="73" t="s">
        <v>57</v>
      </c>
      <c r="U899" s="73" t="s">
        <v>478</v>
      </c>
      <c r="V899" s="73">
        <v>5201108</v>
      </c>
    </row>
    <row r="900" spans="20:22" x14ac:dyDescent="0.25">
      <c r="T900" s="73" t="s">
        <v>57</v>
      </c>
      <c r="U900" s="73" t="s">
        <v>502</v>
      </c>
      <c r="V900" s="73">
        <v>5201207</v>
      </c>
    </row>
    <row r="901" spans="20:22" x14ac:dyDescent="0.25">
      <c r="T901" s="73" t="s">
        <v>57</v>
      </c>
      <c r="U901" s="73" t="s">
        <v>525</v>
      </c>
      <c r="V901" s="73">
        <v>5201306</v>
      </c>
    </row>
    <row r="902" spans="20:22" x14ac:dyDescent="0.25">
      <c r="T902" s="73" t="s">
        <v>57</v>
      </c>
      <c r="U902" s="73" t="s">
        <v>549</v>
      </c>
      <c r="V902" s="73">
        <v>5201405</v>
      </c>
    </row>
    <row r="903" spans="20:22" x14ac:dyDescent="0.25">
      <c r="T903" s="73" t="s">
        <v>57</v>
      </c>
      <c r="U903" s="73" t="s">
        <v>572</v>
      </c>
      <c r="V903" s="73">
        <v>5201454</v>
      </c>
    </row>
    <row r="904" spans="20:22" x14ac:dyDescent="0.25">
      <c r="T904" s="73" t="s">
        <v>57</v>
      </c>
      <c r="U904" s="73" t="s">
        <v>595</v>
      </c>
      <c r="V904" s="73">
        <v>5201504</v>
      </c>
    </row>
    <row r="905" spans="20:22" x14ac:dyDescent="0.25">
      <c r="T905" s="73" t="s">
        <v>57</v>
      </c>
      <c r="U905" s="73" t="s">
        <v>618</v>
      </c>
      <c r="V905" s="73">
        <v>5201603</v>
      </c>
    </row>
    <row r="906" spans="20:22" x14ac:dyDescent="0.25">
      <c r="T906" s="73" t="s">
        <v>57</v>
      </c>
      <c r="U906" s="73" t="s">
        <v>639</v>
      </c>
      <c r="V906" s="73">
        <v>5201702</v>
      </c>
    </row>
    <row r="907" spans="20:22" x14ac:dyDescent="0.25">
      <c r="T907" s="73" t="s">
        <v>57</v>
      </c>
      <c r="U907" s="73" t="s">
        <v>660</v>
      </c>
      <c r="V907" s="73">
        <v>5201801</v>
      </c>
    </row>
    <row r="908" spans="20:22" x14ac:dyDescent="0.25">
      <c r="T908" s="73" t="s">
        <v>57</v>
      </c>
      <c r="U908" s="73" t="s">
        <v>681</v>
      </c>
      <c r="V908" s="73">
        <v>5202155</v>
      </c>
    </row>
    <row r="909" spans="20:22" x14ac:dyDescent="0.25">
      <c r="T909" s="73" t="s">
        <v>57</v>
      </c>
      <c r="U909" s="73" t="s">
        <v>701</v>
      </c>
      <c r="V909" s="73">
        <v>5202353</v>
      </c>
    </row>
    <row r="910" spans="20:22" x14ac:dyDescent="0.25">
      <c r="T910" s="73" t="s">
        <v>57</v>
      </c>
      <c r="U910" s="73" t="s">
        <v>723</v>
      </c>
      <c r="V910" s="73">
        <v>5202502</v>
      </c>
    </row>
    <row r="911" spans="20:22" x14ac:dyDescent="0.25">
      <c r="T911" s="73" t="s">
        <v>57</v>
      </c>
      <c r="U911" s="73" t="s">
        <v>745</v>
      </c>
      <c r="V911" s="73">
        <v>5202601</v>
      </c>
    </row>
    <row r="912" spans="20:22" x14ac:dyDescent="0.25">
      <c r="T912" s="73" t="s">
        <v>57</v>
      </c>
      <c r="U912" s="73" t="s">
        <v>766</v>
      </c>
      <c r="V912" s="73">
        <v>5202809</v>
      </c>
    </row>
    <row r="913" spans="20:22" x14ac:dyDescent="0.25">
      <c r="T913" s="73" t="s">
        <v>57</v>
      </c>
      <c r="U913" s="73" t="s">
        <v>789</v>
      </c>
      <c r="V913" s="73">
        <v>5203104</v>
      </c>
    </row>
    <row r="914" spans="20:22" x14ac:dyDescent="0.25">
      <c r="T914" s="73" t="s">
        <v>57</v>
      </c>
      <c r="U914" s="73" t="s">
        <v>810</v>
      </c>
      <c r="V914" s="73">
        <v>5203203</v>
      </c>
    </row>
    <row r="915" spans="20:22" x14ac:dyDescent="0.25">
      <c r="T915" s="73" t="s">
        <v>57</v>
      </c>
      <c r="U915" s="73" t="s">
        <v>831</v>
      </c>
      <c r="V915" s="73">
        <v>5203302</v>
      </c>
    </row>
    <row r="916" spans="20:22" x14ac:dyDescent="0.25">
      <c r="T916" s="73" t="s">
        <v>57</v>
      </c>
      <c r="U916" s="73" t="s">
        <v>853</v>
      </c>
      <c r="V916" s="73">
        <v>5203401</v>
      </c>
    </row>
    <row r="917" spans="20:22" x14ac:dyDescent="0.25">
      <c r="T917" s="73" t="s">
        <v>57</v>
      </c>
      <c r="U917" s="73" t="s">
        <v>875</v>
      </c>
      <c r="V917" s="73">
        <v>5203500</v>
      </c>
    </row>
    <row r="918" spans="20:22" x14ac:dyDescent="0.25">
      <c r="T918" s="73" t="s">
        <v>57</v>
      </c>
      <c r="U918" s="73" t="s">
        <v>897</v>
      </c>
      <c r="V918" s="73">
        <v>5203559</v>
      </c>
    </row>
    <row r="919" spans="20:22" x14ac:dyDescent="0.25">
      <c r="T919" s="73" t="s">
        <v>57</v>
      </c>
      <c r="U919" s="73" t="s">
        <v>920</v>
      </c>
      <c r="V919" s="73">
        <v>5203575</v>
      </c>
    </row>
    <row r="920" spans="20:22" x14ac:dyDescent="0.25">
      <c r="T920" s="73" t="s">
        <v>57</v>
      </c>
      <c r="U920" s="73" t="s">
        <v>943</v>
      </c>
      <c r="V920" s="73">
        <v>5203609</v>
      </c>
    </row>
    <row r="921" spans="20:22" x14ac:dyDescent="0.25">
      <c r="T921" s="73" t="s">
        <v>57</v>
      </c>
      <c r="U921" s="73" t="s">
        <v>965</v>
      </c>
      <c r="V921" s="73">
        <v>5203807</v>
      </c>
    </row>
    <row r="922" spans="20:22" x14ac:dyDescent="0.25">
      <c r="T922" s="73" t="s">
        <v>57</v>
      </c>
      <c r="U922" s="73" t="s">
        <v>987</v>
      </c>
      <c r="V922" s="73">
        <v>5203906</v>
      </c>
    </row>
    <row r="923" spans="20:22" x14ac:dyDescent="0.25">
      <c r="T923" s="73" t="s">
        <v>57</v>
      </c>
      <c r="U923" s="73" t="s">
        <v>1010</v>
      </c>
      <c r="V923" s="73">
        <v>5203939</v>
      </c>
    </row>
    <row r="924" spans="20:22" x14ac:dyDescent="0.25">
      <c r="T924" s="73" t="s">
        <v>57</v>
      </c>
      <c r="U924" s="73" t="s">
        <v>1032</v>
      </c>
      <c r="V924" s="73">
        <v>5203962</v>
      </c>
    </row>
    <row r="925" spans="20:22" x14ac:dyDescent="0.25">
      <c r="T925" s="73" t="s">
        <v>57</v>
      </c>
      <c r="U925" s="73" t="s">
        <v>1054</v>
      </c>
      <c r="V925" s="73">
        <v>5204003</v>
      </c>
    </row>
    <row r="926" spans="20:22" x14ac:dyDescent="0.25">
      <c r="T926" s="73" t="s">
        <v>57</v>
      </c>
      <c r="U926" s="73" t="s">
        <v>1076</v>
      </c>
      <c r="V926" s="73">
        <v>5204102</v>
      </c>
    </row>
    <row r="927" spans="20:22" x14ac:dyDescent="0.25">
      <c r="T927" s="73" t="s">
        <v>57</v>
      </c>
      <c r="U927" s="73" t="s">
        <v>1098</v>
      </c>
      <c r="V927" s="73">
        <v>5204201</v>
      </c>
    </row>
    <row r="928" spans="20:22" x14ac:dyDescent="0.25">
      <c r="T928" s="73" t="s">
        <v>57</v>
      </c>
      <c r="U928" s="73" t="s">
        <v>1121</v>
      </c>
      <c r="V928" s="73">
        <v>5204250</v>
      </c>
    </row>
    <row r="929" spans="20:22" x14ac:dyDescent="0.25">
      <c r="T929" s="73" t="s">
        <v>57</v>
      </c>
      <c r="U929" s="73" t="s">
        <v>1144</v>
      </c>
      <c r="V929" s="73">
        <v>5204300</v>
      </c>
    </row>
    <row r="930" spans="20:22" x14ac:dyDescent="0.25">
      <c r="T930" s="73" t="s">
        <v>57</v>
      </c>
      <c r="U930" s="73" t="s">
        <v>1167</v>
      </c>
      <c r="V930" s="73">
        <v>5204409</v>
      </c>
    </row>
    <row r="931" spans="20:22" x14ac:dyDescent="0.25">
      <c r="T931" s="73" t="s">
        <v>57</v>
      </c>
      <c r="U931" s="73" t="s">
        <v>1190</v>
      </c>
      <c r="V931" s="73">
        <v>5204508</v>
      </c>
    </row>
    <row r="932" spans="20:22" x14ac:dyDescent="0.25">
      <c r="T932" s="73" t="s">
        <v>57</v>
      </c>
      <c r="U932" s="73" t="s">
        <v>1212</v>
      </c>
      <c r="V932" s="73">
        <v>5204557</v>
      </c>
    </row>
    <row r="933" spans="20:22" x14ac:dyDescent="0.25">
      <c r="T933" s="73" t="s">
        <v>57</v>
      </c>
      <c r="U933" s="73" t="s">
        <v>1233</v>
      </c>
      <c r="V933" s="73">
        <v>5204607</v>
      </c>
    </row>
    <row r="934" spans="20:22" x14ac:dyDescent="0.25">
      <c r="T934" s="73" t="s">
        <v>57</v>
      </c>
      <c r="U934" s="73" t="s">
        <v>1256</v>
      </c>
      <c r="V934" s="73">
        <v>5204656</v>
      </c>
    </row>
    <row r="935" spans="20:22" x14ac:dyDescent="0.25">
      <c r="T935" s="73" t="s">
        <v>57</v>
      </c>
      <c r="U935" s="73" t="s">
        <v>1279</v>
      </c>
      <c r="V935" s="73">
        <v>5204706</v>
      </c>
    </row>
    <row r="936" spans="20:22" x14ac:dyDescent="0.25">
      <c r="T936" s="73" t="s">
        <v>57</v>
      </c>
      <c r="U936" s="73" t="s">
        <v>1300</v>
      </c>
      <c r="V936" s="73">
        <v>5204805</v>
      </c>
    </row>
    <row r="937" spans="20:22" x14ac:dyDescent="0.25">
      <c r="T937" s="73" t="s">
        <v>57</v>
      </c>
      <c r="U937" s="73" t="s">
        <v>1322</v>
      </c>
      <c r="V937" s="73">
        <v>5204854</v>
      </c>
    </row>
    <row r="938" spans="20:22" x14ac:dyDescent="0.25">
      <c r="T938" s="73" t="s">
        <v>57</v>
      </c>
      <c r="U938" s="73" t="s">
        <v>1344</v>
      </c>
      <c r="V938" s="73">
        <v>5204904</v>
      </c>
    </row>
    <row r="939" spans="20:22" x14ac:dyDescent="0.25">
      <c r="T939" s="73" t="s">
        <v>57</v>
      </c>
      <c r="U939" s="73" t="s">
        <v>1365</v>
      </c>
      <c r="V939" s="73">
        <v>5204953</v>
      </c>
    </row>
    <row r="940" spans="20:22" x14ac:dyDescent="0.25">
      <c r="T940" s="73" t="s">
        <v>57</v>
      </c>
      <c r="U940" s="73" t="s">
        <v>1387</v>
      </c>
      <c r="V940" s="73">
        <v>5205000</v>
      </c>
    </row>
    <row r="941" spans="20:22" x14ac:dyDescent="0.25">
      <c r="T941" s="73" t="s">
        <v>57</v>
      </c>
      <c r="U941" s="73" t="s">
        <v>1409</v>
      </c>
      <c r="V941" s="73">
        <v>5205059</v>
      </c>
    </row>
    <row r="942" spans="20:22" x14ac:dyDescent="0.25">
      <c r="T942" s="73" t="s">
        <v>57</v>
      </c>
      <c r="U942" s="73" t="s">
        <v>1431</v>
      </c>
      <c r="V942" s="73">
        <v>5205109</v>
      </c>
    </row>
    <row r="943" spans="20:22" x14ac:dyDescent="0.25">
      <c r="T943" s="73" t="s">
        <v>57</v>
      </c>
      <c r="U943" s="73" t="s">
        <v>1452</v>
      </c>
      <c r="V943" s="73">
        <v>5205208</v>
      </c>
    </row>
    <row r="944" spans="20:22" x14ac:dyDescent="0.25">
      <c r="T944" s="73" t="s">
        <v>57</v>
      </c>
      <c r="U944" s="73" t="s">
        <v>1472</v>
      </c>
      <c r="V944" s="73">
        <v>5205307</v>
      </c>
    </row>
    <row r="945" spans="20:22" x14ac:dyDescent="0.25">
      <c r="T945" s="73" t="s">
        <v>57</v>
      </c>
      <c r="U945" s="73" t="s">
        <v>1494</v>
      </c>
      <c r="V945" s="73">
        <v>5205406</v>
      </c>
    </row>
    <row r="946" spans="20:22" x14ac:dyDescent="0.25">
      <c r="T946" s="73" t="s">
        <v>57</v>
      </c>
      <c r="U946" s="73" t="s">
        <v>1514</v>
      </c>
      <c r="V946" s="73">
        <v>5205455</v>
      </c>
    </row>
    <row r="947" spans="20:22" x14ac:dyDescent="0.25">
      <c r="T947" s="73" t="s">
        <v>57</v>
      </c>
      <c r="U947" s="73" t="s">
        <v>1535</v>
      </c>
      <c r="V947" s="73">
        <v>5205471</v>
      </c>
    </row>
    <row r="948" spans="20:22" x14ac:dyDescent="0.25">
      <c r="T948" s="73" t="s">
        <v>57</v>
      </c>
      <c r="U948" s="73" t="s">
        <v>1556</v>
      </c>
      <c r="V948" s="73">
        <v>5205497</v>
      </c>
    </row>
    <row r="949" spans="20:22" x14ac:dyDescent="0.25">
      <c r="T949" s="73" t="s">
        <v>57</v>
      </c>
      <c r="U949" s="73" t="s">
        <v>1575</v>
      </c>
      <c r="V949" s="73">
        <v>5205513</v>
      </c>
    </row>
    <row r="950" spans="20:22" x14ac:dyDescent="0.25">
      <c r="T950" s="73" t="s">
        <v>57</v>
      </c>
      <c r="U950" s="73" t="s">
        <v>1595</v>
      </c>
      <c r="V950" s="73">
        <v>5205521</v>
      </c>
    </row>
    <row r="951" spans="20:22" x14ac:dyDescent="0.25">
      <c r="T951" s="73" t="s">
        <v>57</v>
      </c>
      <c r="U951" s="73" t="s">
        <v>1615</v>
      </c>
      <c r="V951" s="73">
        <v>5205703</v>
      </c>
    </row>
    <row r="952" spans="20:22" x14ac:dyDescent="0.25">
      <c r="T952" s="73" t="s">
        <v>57</v>
      </c>
      <c r="U952" s="73" t="s">
        <v>1636</v>
      </c>
      <c r="V952" s="73">
        <v>5205802</v>
      </c>
    </row>
    <row r="953" spans="20:22" x14ac:dyDescent="0.25">
      <c r="T953" s="73" t="s">
        <v>57</v>
      </c>
      <c r="U953" s="73" t="s">
        <v>1657</v>
      </c>
      <c r="V953" s="73">
        <v>5205901</v>
      </c>
    </row>
    <row r="954" spans="20:22" x14ac:dyDescent="0.25">
      <c r="T954" s="73" t="s">
        <v>57</v>
      </c>
      <c r="U954" s="73" t="s">
        <v>1677</v>
      </c>
      <c r="V954" s="73">
        <v>5206206</v>
      </c>
    </row>
    <row r="955" spans="20:22" x14ac:dyDescent="0.25">
      <c r="T955" s="73" t="s">
        <v>57</v>
      </c>
      <c r="U955" s="73" t="s">
        <v>1698</v>
      </c>
      <c r="V955" s="73">
        <v>5206305</v>
      </c>
    </row>
    <row r="956" spans="20:22" x14ac:dyDescent="0.25">
      <c r="T956" s="73" t="s">
        <v>57</v>
      </c>
      <c r="U956" s="73" t="s">
        <v>1718</v>
      </c>
      <c r="V956" s="73">
        <v>5206404</v>
      </c>
    </row>
    <row r="957" spans="20:22" x14ac:dyDescent="0.25">
      <c r="T957" s="73" t="s">
        <v>57</v>
      </c>
      <c r="U957" s="73" t="s">
        <v>1739</v>
      </c>
      <c r="V957" s="73">
        <v>5206503</v>
      </c>
    </row>
    <row r="958" spans="20:22" x14ac:dyDescent="0.25">
      <c r="T958" s="73" t="s">
        <v>57</v>
      </c>
      <c r="U958" s="73" t="s">
        <v>1759</v>
      </c>
      <c r="V958" s="73">
        <v>5206602</v>
      </c>
    </row>
    <row r="959" spans="20:22" x14ac:dyDescent="0.25">
      <c r="T959" s="73" t="s">
        <v>57</v>
      </c>
      <c r="U959" s="73" t="s">
        <v>1780</v>
      </c>
      <c r="V959" s="73">
        <v>5206701</v>
      </c>
    </row>
    <row r="960" spans="20:22" x14ac:dyDescent="0.25">
      <c r="T960" s="73" t="s">
        <v>57</v>
      </c>
      <c r="U960" s="73" t="s">
        <v>1799</v>
      </c>
      <c r="V960" s="73">
        <v>5206800</v>
      </c>
    </row>
    <row r="961" spans="20:22" x14ac:dyDescent="0.25">
      <c r="T961" s="73" t="s">
        <v>57</v>
      </c>
      <c r="U961" s="73" t="s">
        <v>1557</v>
      </c>
      <c r="V961" s="73">
        <v>5206909</v>
      </c>
    </row>
    <row r="962" spans="20:22" x14ac:dyDescent="0.25">
      <c r="T962" s="73" t="s">
        <v>57</v>
      </c>
      <c r="U962" s="73" t="s">
        <v>1836</v>
      </c>
      <c r="V962" s="73">
        <v>5207105</v>
      </c>
    </row>
    <row r="963" spans="20:22" x14ac:dyDescent="0.25">
      <c r="T963" s="73" t="s">
        <v>57</v>
      </c>
      <c r="U963" s="73" t="s">
        <v>1854</v>
      </c>
      <c r="V963" s="73">
        <v>5208301</v>
      </c>
    </row>
    <row r="964" spans="20:22" x14ac:dyDescent="0.25">
      <c r="T964" s="73" t="s">
        <v>57</v>
      </c>
      <c r="U964" s="73" t="s">
        <v>1872</v>
      </c>
      <c r="V964" s="73">
        <v>5207253</v>
      </c>
    </row>
    <row r="965" spans="20:22" x14ac:dyDescent="0.25">
      <c r="T965" s="73" t="s">
        <v>57</v>
      </c>
      <c r="U965" s="73" t="s">
        <v>1888</v>
      </c>
      <c r="V965" s="73">
        <v>5207352</v>
      </c>
    </row>
    <row r="966" spans="20:22" x14ac:dyDescent="0.25">
      <c r="T966" s="73" t="s">
        <v>57</v>
      </c>
      <c r="U966" s="73" t="s">
        <v>1905</v>
      </c>
      <c r="V966" s="73">
        <v>5207402</v>
      </c>
    </row>
    <row r="967" spans="20:22" x14ac:dyDescent="0.25">
      <c r="T967" s="73" t="s">
        <v>57</v>
      </c>
      <c r="U967" s="73" t="s">
        <v>1923</v>
      </c>
      <c r="V967" s="73">
        <v>5207501</v>
      </c>
    </row>
    <row r="968" spans="20:22" x14ac:dyDescent="0.25">
      <c r="T968" s="73" t="s">
        <v>57</v>
      </c>
      <c r="U968" s="73" t="s">
        <v>1940</v>
      </c>
      <c r="V968" s="73">
        <v>5207535</v>
      </c>
    </row>
    <row r="969" spans="20:22" x14ac:dyDescent="0.25">
      <c r="T969" s="73" t="s">
        <v>57</v>
      </c>
      <c r="U969" s="73" t="s">
        <v>1956</v>
      </c>
      <c r="V969" s="73">
        <v>5207600</v>
      </c>
    </row>
    <row r="970" spans="20:22" x14ac:dyDescent="0.25">
      <c r="T970" s="73" t="s">
        <v>57</v>
      </c>
      <c r="U970" s="73" t="s">
        <v>1973</v>
      </c>
      <c r="V970" s="73">
        <v>5207808</v>
      </c>
    </row>
    <row r="971" spans="20:22" x14ac:dyDescent="0.25">
      <c r="T971" s="73" t="s">
        <v>57</v>
      </c>
      <c r="U971" s="73" t="s">
        <v>1991</v>
      </c>
      <c r="V971" s="73">
        <v>5207907</v>
      </c>
    </row>
    <row r="972" spans="20:22" x14ac:dyDescent="0.25">
      <c r="T972" s="73" t="s">
        <v>57</v>
      </c>
      <c r="U972" s="73" t="s">
        <v>2008</v>
      </c>
      <c r="V972" s="73">
        <v>5208004</v>
      </c>
    </row>
    <row r="973" spans="20:22" x14ac:dyDescent="0.25">
      <c r="T973" s="73" t="s">
        <v>57</v>
      </c>
      <c r="U973" s="73" t="s">
        <v>2026</v>
      </c>
      <c r="V973" s="73">
        <v>5208103</v>
      </c>
    </row>
    <row r="974" spans="20:22" x14ac:dyDescent="0.25">
      <c r="T974" s="73" t="s">
        <v>57</v>
      </c>
      <c r="U974" s="73" t="s">
        <v>2044</v>
      </c>
      <c r="V974" s="73">
        <v>5208152</v>
      </c>
    </row>
    <row r="975" spans="20:22" x14ac:dyDescent="0.25">
      <c r="T975" s="73" t="s">
        <v>57</v>
      </c>
      <c r="U975" s="73" t="s">
        <v>2062</v>
      </c>
      <c r="V975" s="73">
        <v>5208400</v>
      </c>
    </row>
    <row r="976" spans="20:22" x14ac:dyDescent="0.25">
      <c r="T976" s="73" t="s">
        <v>57</v>
      </c>
      <c r="U976" s="73" t="s">
        <v>2079</v>
      </c>
      <c r="V976" s="73">
        <v>5208509</v>
      </c>
    </row>
    <row r="977" spans="20:22" x14ac:dyDescent="0.25">
      <c r="T977" s="73" t="s">
        <v>57</v>
      </c>
      <c r="U977" s="73" t="s">
        <v>2095</v>
      </c>
      <c r="V977" s="73">
        <v>5208608</v>
      </c>
    </row>
    <row r="978" spans="20:22" x14ac:dyDescent="0.25">
      <c r="T978" s="73" t="s">
        <v>57</v>
      </c>
      <c r="U978" s="73" t="s">
        <v>2111</v>
      </c>
      <c r="V978" s="73">
        <v>5208707</v>
      </c>
    </row>
    <row r="979" spans="20:22" x14ac:dyDescent="0.25">
      <c r="T979" s="73" t="s">
        <v>57</v>
      </c>
      <c r="U979" s="73" t="s">
        <v>2126</v>
      </c>
      <c r="V979" s="73">
        <v>5208806</v>
      </c>
    </row>
    <row r="980" spans="20:22" x14ac:dyDescent="0.25">
      <c r="T980" s="73" t="s">
        <v>57</v>
      </c>
      <c r="U980" s="73" t="s">
        <v>2143</v>
      </c>
      <c r="V980" s="73">
        <v>5208905</v>
      </c>
    </row>
    <row r="981" spans="20:22" x14ac:dyDescent="0.25">
      <c r="T981" s="73" t="s">
        <v>57</v>
      </c>
      <c r="U981" s="73" t="s">
        <v>2159</v>
      </c>
      <c r="V981" s="73">
        <v>5209101</v>
      </c>
    </row>
    <row r="982" spans="20:22" x14ac:dyDescent="0.25">
      <c r="T982" s="73" t="s">
        <v>57</v>
      </c>
      <c r="U982" s="73" t="s">
        <v>2176</v>
      </c>
      <c r="V982" s="73">
        <v>5209150</v>
      </c>
    </row>
    <row r="983" spans="20:22" x14ac:dyDescent="0.25">
      <c r="T983" s="73" t="s">
        <v>57</v>
      </c>
      <c r="U983" s="73" t="s">
        <v>2193</v>
      </c>
      <c r="V983" s="73">
        <v>5209200</v>
      </c>
    </row>
    <row r="984" spans="20:22" x14ac:dyDescent="0.25">
      <c r="T984" s="73" t="s">
        <v>57</v>
      </c>
      <c r="U984" s="73" t="s">
        <v>2209</v>
      </c>
      <c r="V984" s="73">
        <v>5209291</v>
      </c>
    </row>
    <row r="985" spans="20:22" x14ac:dyDescent="0.25">
      <c r="T985" s="73" t="s">
        <v>57</v>
      </c>
      <c r="U985" s="73" t="s">
        <v>2224</v>
      </c>
      <c r="V985" s="73">
        <v>5209408</v>
      </c>
    </row>
    <row r="986" spans="20:22" x14ac:dyDescent="0.25">
      <c r="T986" s="73" t="s">
        <v>57</v>
      </c>
      <c r="U986" s="73" t="s">
        <v>2240</v>
      </c>
      <c r="V986" s="73">
        <v>5209457</v>
      </c>
    </row>
    <row r="987" spans="20:22" x14ac:dyDescent="0.25">
      <c r="T987" s="73" t="s">
        <v>57</v>
      </c>
      <c r="U987" s="73" t="s">
        <v>2254</v>
      </c>
      <c r="V987" s="73">
        <v>5209606</v>
      </c>
    </row>
    <row r="988" spans="20:22" x14ac:dyDescent="0.25">
      <c r="T988" s="73" t="s">
        <v>57</v>
      </c>
      <c r="U988" s="73" t="s">
        <v>1655</v>
      </c>
      <c r="V988" s="73">
        <v>5209705</v>
      </c>
    </row>
    <row r="989" spans="20:22" x14ac:dyDescent="0.25">
      <c r="T989" s="73" t="s">
        <v>57</v>
      </c>
      <c r="U989" s="73" t="s">
        <v>2285</v>
      </c>
      <c r="V989" s="73">
        <v>5209804</v>
      </c>
    </row>
    <row r="990" spans="20:22" x14ac:dyDescent="0.25">
      <c r="T990" s="73" t="s">
        <v>57</v>
      </c>
      <c r="U990" s="73" t="s">
        <v>2301</v>
      </c>
      <c r="V990" s="73">
        <v>5209903</v>
      </c>
    </row>
    <row r="991" spans="20:22" x14ac:dyDescent="0.25">
      <c r="T991" s="73" t="s">
        <v>57</v>
      </c>
      <c r="U991" s="73" t="s">
        <v>2316</v>
      </c>
      <c r="V991" s="73">
        <v>5209937</v>
      </c>
    </row>
    <row r="992" spans="20:22" x14ac:dyDescent="0.25">
      <c r="T992" s="73" t="s">
        <v>57</v>
      </c>
      <c r="U992" s="73" t="s">
        <v>2330</v>
      </c>
      <c r="V992" s="73">
        <v>5209952</v>
      </c>
    </row>
    <row r="993" spans="20:22" x14ac:dyDescent="0.25">
      <c r="T993" s="73" t="s">
        <v>57</v>
      </c>
      <c r="U993" s="73" t="s">
        <v>2346</v>
      </c>
      <c r="V993" s="73">
        <v>5210000</v>
      </c>
    </row>
    <row r="994" spans="20:22" x14ac:dyDescent="0.25">
      <c r="T994" s="73" t="s">
        <v>57</v>
      </c>
      <c r="U994" s="73" t="s">
        <v>2362</v>
      </c>
      <c r="V994" s="73">
        <v>5210109</v>
      </c>
    </row>
    <row r="995" spans="20:22" x14ac:dyDescent="0.25">
      <c r="T995" s="73" t="s">
        <v>57</v>
      </c>
      <c r="U995" s="73" t="s">
        <v>2376</v>
      </c>
      <c r="V995" s="73">
        <v>5210158</v>
      </c>
    </row>
    <row r="996" spans="20:22" x14ac:dyDescent="0.25">
      <c r="T996" s="73" t="s">
        <v>57</v>
      </c>
      <c r="U996" s="73" t="s">
        <v>2391</v>
      </c>
      <c r="V996" s="73">
        <v>5210208</v>
      </c>
    </row>
    <row r="997" spans="20:22" x14ac:dyDescent="0.25">
      <c r="T997" s="73" t="s">
        <v>57</v>
      </c>
      <c r="U997" s="73" t="s">
        <v>2407</v>
      </c>
      <c r="V997" s="73">
        <v>5210307</v>
      </c>
    </row>
    <row r="998" spans="20:22" x14ac:dyDescent="0.25">
      <c r="T998" s="73" t="s">
        <v>57</v>
      </c>
      <c r="U998" s="73" t="s">
        <v>2423</v>
      </c>
      <c r="V998" s="73">
        <v>5210406</v>
      </c>
    </row>
    <row r="999" spans="20:22" x14ac:dyDescent="0.25">
      <c r="T999" s="73" t="s">
        <v>57</v>
      </c>
      <c r="U999" s="73" t="s">
        <v>2439</v>
      </c>
      <c r="V999" s="73">
        <v>5210562</v>
      </c>
    </row>
    <row r="1000" spans="20:22" x14ac:dyDescent="0.25">
      <c r="T1000" s="73" t="s">
        <v>57</v>
      </c>
      <c r="U1000" s="73" t="s">
        <v>2455</v>
      </c>
      <c r="V1000" s="73">
        <v>5210604</v>
      </c>
    </row>
    <row r="1001" spans="20:22" x14ac:dyDescent="0.25">
      <c r="T1001" s="73" t="s">
        <v>57</v>
      </c>
      <c r="U1001" s="73" t="s">
        <v>1311</v>
      </c>
      <c r="V1001" s="73">
        <v>5210802</v>
      </c>
    </row>
    <row r="1002" spans="20:22" x14ac:dyDescent="0.25">
      <c r="T1002" s="73" t="s">
        <v>57</v>
      </c>
      <c r="U1002" s="73" t="s">
        <v>2484</v>
      </c>
      <c r="V1002" s="73">
        <v>5210901</v>
      </c>
    </row>
    <row r="1003" spans="20:22" x14ac:dyDescent="0.25">
      <c r="T1003" s="73" t="s">
        <v>57</v>
      </c>
      <c r="U1003" s="73" t="s">
        <v>2500</v>
      </c>
      <c r="V1003" s="73">
        <v>5211008</v>
      </c>
    </row>
    <row r="1004" spans="20:22" x14ac:dyDescent="0.25">
      <c r="T1004" s="73" t="s">
        <v>57</v>
      </c>
      <c r="U1004" s="73" t="s">
        <v>2514</v>
      </c>
      <c r="V1004" s="73">
        <v>5211206</v>
      </c>
    </row>
    <row r="1005" spans="20:22" x14ac:dyDescent="0.25">
      <c r="T1005" s="73" t="s">
        <v>57</v>
      </c>
      <c r="U1005" s="73" t="s">
        <v>2529</v>
      </c>
      <c r="V1005" s="73">
        <v>5211305</v>
      </c>
    </row>
    <row r="1006" spans="20:22" x14ac:dyDescent="0.25">
      <c r="T1006" s="73" t="s">
        <v>57</v>
      </c>
      <c r="U1006" s="73" t="s">
        <v>2545</v>
      </c>
      <c r="V1006" s="73">
        <v>5211404</v>
      </c>
    </row>
    <row r="1007" spans="20:22" x14ac:dyDescent="0.25">
      <c r="T1007" s="73" t="s">
        <v>57</v>
      </c>
      <c r="U1007" s="73" t="s">
        <v>2560</v>
      </c>
      <c r="V1007" s="73">
        <v>5211503</v>
      </c>
    </row>
    <row r="1008" spans="20:22" x14ac:dyDescent="0.25">
      <c r="T1008" s="73" t="s">
        <v>57</v>
      </c>
      <c r="U1008" s="73" t="s">
        <v>2575</v>
      </c>
      <c r="V1008" s="73">
        <v>5211602</v>
      </c>
    </row>
    <row r="1009" spans="20:22" x14ac:dyDescent="0.25">
      <c r="T1009" s="73" t="s">
        <v>57</v>
      </c>
      <c r="U1009" s="73" t="s">
        <v>2590</v>
      </c>
      <c r="V1009" s="73">
        <v>5211701</v>
      </c>
    </row>
    <row r="1010" spans="20:22" x14ac:dyDescent="0.25">
      <c r="T1010" s="73" t="s">
        <v>57</v>
      </c>
      <c r="U1010" s="73" t="s">
        <v>2606</v>
      </c>
      <c r="V1010" s="73">
        <v>5211800</v>
      </c>
    </row>
    <row r="1011" spans="20:22" x14ac:dyDescent="0.25">
      <c r="T1011" s="73" t="s">
        <v>57</v>
      </c>
      <c r="U1011" s="73" t="s">
        <v>2620</v>
      </c>
      <c r="V1011" s="73">
        <v>5211909</v>
      </c>
    </row>
    <row r="1012" spans="20:22" x14ac:dyDescent="0.25">
      <c r="T1012" s="73" t="s">
        <v>57</v>
      </c>
      <c r="U1012" s="73" t="s">
        <v>2633</v>
      </c>
      <c r="V1012" s="73">
        <v>5212006</v>
      </c>
    </row>
    <row r="1013" spans="20:22" x14ac:dyDescent="0.25">
      <c r="T1013" s="73" t="s">
        <v>57</v>
      </c>
      <c r="U1013" s="73" t="s">
        <v>2648</v>
      </c>
      <c r="V1013" s="73">
        <v>5212055</v>
      </c>
    </row>
    <row r="1014" spans="20:22" x14ac:dyDescent="0.25">
      <c r="T1014" s="73" t="s">
        <v>57</v>
      </c>
      <c r="U1014" s="73" t="s">
        <v>2661</v>
      </c>
      <c r="V1014" s="73">
        <v>5212105</v>
      </c>
    </row>
    <row r="1015" spans="20:22" x14ac:dyDescent="0.25">
      <c r="T1015" s="73" t="s">
        <v>57</v>
      </c>
      <c r="U1015" s="73" t="s">
        <v>2675</v>
      </c>
      <c r="V1015" s="73">
        <v>5212204</v>
      </c>
    </row>
    <row r="1016" spans="20:22" x14ac:dyDescent="0.25">
      <c r="T1016" s="73" t="s">
        <v>57</v>
      </c>
      <c r="U1016" s="73" t="s">
        <v>2690</v>
      </c>
      <c r="V1016" s="73">
        <v>5212253</v>
      </c>
    </row>
    <row r="1017" spans="20:22" x14ac:dyDescent="0.25">
      <c r="T1017" s="73" t="s">
        <v>57</v>
      </c>
      <c r="U1017" s="73" t="s">
        <v>2706</v>
      </c>
      <c r="V1017" s="73">
        <v>5212303</v>
      </c>
    </row>
    <row r="1018" spans="20:22" x14ac:dyDescent="0.25">
      <c r="T1018" s="73" t="s">
        <v>57</v>
      </c>
      <c r="U1018" s="73" t="s">
        <v>2721</v>
      </c>
      <c r="V1018" s="73">
        <v>5212501</v>
      </c>
    </row>
    <row r="1019" spans="20:22" x14ac:dyDescent="0.25">
      <c r="T1019" s="73" t="s">
        <v>57</v>
      </c>
      <c r="U1019" s="73" t="s">
        <v>2737</v>
      </c>
      <c r="V1019" s="73">
        <v>5212600</v>
      </c>
    </row>
    <row r="1020" spans="20:22" x14ac:dyDescent="0.25">
      <c r="T1020" s="73" t="s">
        <v>57</v>
      </c>
      <c r="U1020" s="73" t="s">
        <v>2752</v>
      </c>
      <c r="V1020" s="73">
        <v>5212709</v>
      </c>
    </row>
    <row r="1021" spans="20:22" x14ac:dyDescent="0.25">
      <c r="T1021" s="73" t="s">
        <v>57</v>
      </c>
      <c r="U1021" s="73" t="s">
        <v>2767</v>
      </c>
      <c r="V1021" s="73">
        <v>5212808</v>
      </c>
    </row>
    <row r="1022" spans="20:22" x14ac:dyDescent="0.25">
      <c r="T1022" s="73" t="s">
        <v>57</v>
      </c>
      <c r="U1022" s="73" t="s">
        <v>2783</v>
      </c>
      <c r="V1022" s="73">
        <v>5212907</v>
      </c>
    </row>
    <row r="1023" spans="20:22" x14ac:dyDescent="0.25">
      <c r="T1023" s="73" t="s">
        <v>57</v>
      </c>
      <c r="U1023" s="73" t="s">
        <v>2798</v>
      </c>
      <c r="V1023" s="73">
        <v>5212956</v>
      </c>
    </row>
    <row r="1024" spans="20:22" x14ac:dyDescent="0.25">
      <c r="T1024" s="73" t="s">
        <v>57</v>
      </c>
      <c r="U1024" s="73" t="s">
        <v>2813</v>
      </c>
      <c r="V1024" s="73">
        <v>5213004</v>
      </c>
    </row>
    <row r="1025" spans="20:22" x14ac:dyDescent="0.25">
      <c r="T1025" s="73" t="s">
        <v>57</v>
      </c>
      <c r="U1025" s="73" t="s">
        <v>2828</v>
      </c>
      <c r="V1025" s="73">
        <v>5213053</v>
      </c>
    </row>
    <row r="1026" spans="20:22" x14ac:dyDescent="0.25">
      <c r="T1026" s="73" t="s">
        <v>57</v>
      </c>
      <c r="U1026" s="73" t="s">
        <v>2840</v>
      </c>
      <c r="V1026" s="73">
        <v>5213087</v>
      </c>
    </row>
    <row r="1027" spans="20:22" x14ac:dyDescent="0.25">
      <c r="T1027" s="73" t="s">
        <v>57</v>
      </c>
      <c r="U1027" s="73" t="s">
        <v>2853</v>
      </c>
      <c r="V1027" s="73">
        <v>5213103</v>
      </c>
    </row>
    <row r="1028" spans="20:22" x14ac:dyDescent="0.25">
      <c r="T1028" s="73" t="s">
        <v>57</v>
      </c>
      <c r="U1028" s="73" t="s">
        <v>2866</v>
      </c>
      <c r="V1028" s="73">
        <v>5213400</v>
      </c>
    </row>
    <row r="1029" spans="20:22" x14ac:dyDescent="0.25">
      <c r="T1029" s="73" t="s">
        <v>57</v>
      </c>
      <c r="U1029" s="73" t="s">
        <v>2879</v>
      </c>
      <c r="V1029" s="73">
        <v>5213509</v>
      </c>
    </row>
    <row r="1030" spans="20:22" x14ac:dyDescent="0.25">
      <c r="T1030" s="73" t="s">
        <v>57</v>
      </c>
      <c r="U1030" s="73" t="s">
        <v>2891</v>
      </c>
      <c r="V1030" s="73">
        <v>5213707</v>
      </c>
    </row>
    <row r="1031" spans="20:22" x14ac:dyDescent="0.25">
      <c r="T1031" s="73" t="s">
        <v>57</v>
      </c>
      <c r="U1031" s="73" t="s">
        <v>2904</v>
      </c>
      <c r="V1031" s="73">
        <v>5213756</v>
      </c>
    </row>
    <row r="1032" spans="20:22" x14ac:dyDescent="0.25">
      <c r="T1032" s="73" t="s">
        <v>57</v>
      </c>
      <c r="U1032" s="73" t="s">
        <v>2916</v>
      </c>
      <c r="V1032" s="73">
        <v>5213772</v>
      </c>
    </row>
    <row r="1033" spans="20:22" x14ac:dyDescent="0.25">
      <c r="T1033" s="73" t="s">
        <v>57</v>
      </c>
      <c r="U1033" s="73" t="s">
        <v>2483</v>
      </c>
      <c r="V1033" s="73">
        <v>5213806</v>
      </c>
    </row>
    <row r="1034" spans="20:22" x14ac:dyDescent="0.25">
      <c r="T1034" s="73" t="s">
        <v>57</v>
      </c>
      <c r="U1034" s="73" t="s">
        <v>2940</v>
      </c>
      <c r="V1034" s="73">
        <v>5213855</v>
      </c>
    </row>
    <row r="1035" spans="20:22" x14ac:dyDescent="0.25">
      <c r="T1035" s="73" t="s">
        <v>57</v>
      </c>
      <c r="U1035" s="73" t="s">
        <v>2952</v>
      </c>
      <c r="V1035" s="73">
        <v>5213905</v>
      </c>
    </row>
    <row r="1036" spans="20:22" x14ac:dyDescent="0.25">
      <c r="T1036" s="73" t="s">
        <v>57</v>
      </c>
      <c r="U1036" s="73" t="s">
        <v>2963</v>
      </c>
      <c r="V1036" s="73">
        <v>5214002</v>
      </c>
    </row>
    <row r="1037" spans="20:22" x14ac:dyDescent="0.25">
      <c r="T1037" s="73" t="s">
        <v>57</v>
      </c>
      <c r="U1037" s="73" t="s">
        <v>1282</v>
      </c>
      <c r="V1037" s="73">
        <v>5214051</v>
      </c>
    </row>
    <row r="1038" spans="20:22" x14ac:dyDescent="0.25">
      <c r="T1038" s="73" t="s">
        <v>57</v>
      </c>
      <c r="U1038" s="73" t="s">
        <v>2988</v>
      </c>
      <c r="V1038" s="73">
        <v>5214101</v>
      </c>
    </row>
    <row r="1039" spans="20:22" x14ac:dyDescent="0.25">
      <c r="T1039" s="73" t="s">
        <v>57</v>
      </c>
      <c r="U1039" s="73" t="s">
        <v>3000</v>
      </c>
      <c r="V1039" s="73">
        <v>5214408</v>
      </c>
    </row>
    <row r="1040" spans="20:22" x14ac:dyDescent="0.25">
      <c r="T1040" s="73" t="s">
        <v>57</v>
      </c>
      <c r="U1040" s="73" t="s">
        <v>3013</v>
      </c>
      <c r="V1040" s="73">
        <v>5214507</v>
      </c>
    </row>
    <row r="1041" spans="20:22" x14ac:dyDescent="0.25">
      <c r="T1041" s="73" t="s">
        <v>57</v>
      </c>
      <c r="U1041" s="73" t="s">
        <v>3026</v>
      </c>
      <c r="V1041" s="73">
        <v>5214606</v>
      </c>
    </row>
    <row r="1042" spans="20:22" x14ac:dyDescent="0.25">
      <c r="T1042" s="73" t="s">
        <v>57</v>
      </c>
      <c r="U1042" s="73" t="s">
        <v>3038</v>
      </c>
      <c r="V1042" s="73">
        <v>5214705</v>
      </c>
    </row>
    <row r="1043" spans="20:22" x14ac:dyDescent="0.25">
      <c r="T1043" s="73" t="s">
        <v>57</v>
      </c>
      <c r="U1043" s="73" t="s">
        <v>3050</v>
      </c>
      <c r="V1043" s="73">
        <v>5214804</v>
      </c>
    </row>
    <row r="1044" spans="20:22" x14ac:dyDescent="0.25">
      <c r="T1044" s="73" t="s">
        <v>57</v>
      </c>
      <c r="U1044" s="73" t="s">
        <v>3062</v>
      </c>
      <c r="V1044" s="73">
        <v>5214838</v>
      </c>
    </row>
    <row r="1045" spans="20:22" x14ac:dyDescent="0.25">
      <c r="T1045" s="73" t="s">
        <v>57</v>
      </c>
      <c r="U1045" s="73" t="s">
        <v>3073</v>
      </c>
      <c r="V1045" s="73">
        <v>5214861</v>
      </c>
    </row>
    <row r="1046" spans="20:22" x14ac:dyDescent="0.25">
      <c r="T1046" s="73" t="s">
        <v>57</v>
      </c>
      <c r="U1046" s="73" t="s">
        <v>3086</v>
      </c>
      <c r="V1046" s="73">
        <v>5214879</v>
      </c>
    </row>
    <row r="1047" spans="20:22" x14ac:dyDescent="0.25">
      <c r="T1047" s="73" t="s">
        <v>57</v>
      </c>
      <c r="U1047" s="73" t="s">
        <v>3099</v>
      </c>
      <c r="V1047" s="73">
        <v>5214903</v>
      </c>
    </row>
    <row r="1048" spans="20:22" x14ac:dyDescent="0.25">
      <c r="T1048" s="73" t="s">
        <v>57</v>
      </c>
      <c r="U1048" s="73" t="s">
        <v>3111</v>
      </c>
      <c r="V1048" s="73">
        <v>5215009</v>
      </c>
    </row>
    <row r="1049" spans="20:22" x14ac:dyDescent="0.25">
      <c r="T1049" s="73" t="s">
        <v>57</v>
      </c>
      <c r="U1049" s="73" t="s">
        <v>3123</v>
      </c>
      <c r="V1049" s="73">
        <v>5215207</v>
      </c>
    </row>
    <row r="1050" spans="20:22" x14ac:dyDescent="0.25">
      <c r="T1050" s="73" t="s">
        <v>57</v>
      </c>
      <c r="U1050" s="73" t="s">
        <v>3135</v>
      </c>
      <c r="V1050" s="73">
        <v>5215231</v>
      </c>
    </row>
    <row r="1051" spans="20:22" x14ac:dyDescent="0.25">
      <c r="T1051" s="73" t="s">
        <v>57</v>
      </c>
      <c r="U1051" s="73" t="s">
        <v>3147</v>
      </c>
      <c r="V1051" s="73">
        <v>5215256</v>
      </c>
    </row>
    <row r="1052" spans="20:22" x14ac:dyDescent="0.25">
      <c r="T1052" s="73" t="s">
        <v>57</v>
      </c>
      <c r="U1052" s="73" t="s">
        <v>3158</v>
      </c>
      <c r="V1052" s="73">
        <v>5215306</v>
      </c>
    </row>
    <row r="1053" spans="20:22" x14ac:dyDescent="0.25">
      <c r="T1053" s="73" t="s">
        <v>57</v>
      </c>
      <c r="U1053" s="73" t="s">
        <v>3169</v>
      </c>
      <c r="V1053" s="73">
        <v>5215405</v>
      </c>
    </row>
    <row r="1054" spans="20:22" x14ac:dyDescent="0.25">
      <c r="T1054" s="73" t="s">
        <v>57</v>
      </c>
      <c r="U1054" s="73" t="s">
        <v>3180</v>
      </c>
      <c r="V1054" s="73">
        <v>5215504</v>
      </c>
    </row>
    <row r="1055" spans="20:22" x14ac:dyDescent="0.25">
      <c r="T1055" s="73" t="s">
        <v>57</v>
      </c>
      <c r="U1055" s="73" t="s">
        <v>3191</v>
      </c>
      <c r="V1055" s="73">
        <v>5215603</v>
      </c>
    </row>
    <row r="1056" spans="20:22" x14ac:dyDescent="0.25">
      <c r="T1056" s="73" t="s">
        <v>57</v>
      </c>
      <c r="U1056" s="73" t="s">
        <v>3203</v>
      </c>
      <c r="V1056" s="73">
        <v>5215652</v>
      </c>
    </row>
    <row r="1057" spans="20:22" x14ac:dyDescent="0.25">
      <c r="T1057" s="73" t="s">
        <v>57</v>
      </c>
      <c r="U1057" s="73" t="s">
        <v>3215</v>
      </c>
      <c r="V1057" s="73">
        <v>5215702</v>
      </c>
    </row>
    <row r="1058" spans="20:22" x14ac:dyDescent="0.25">
      <c r="T1058" s="73" t="s">
        <v>57</v>
      </c>
      <c r="U1058" s="73" t="s">
        <v>3227</v>
      </c>
      <c r="V1058" s="73">
        <v>5215801</v>
      </c>
    </row>
    <row r="1059" spans="20:22" x14ac:dyDescent="0.25">
      <c r="T1059" s="73" t="s">
        <v>57</v>
      </c>
      <c r="U1059" s="73" t="s">
        <v>3237</v>
      </c>
      <c r="V1059" s="73">
        <v>5215900</v>
      </c>
    </row>
    <row r="1060" spans="20:22" x14ac:dyDescent="0.25">
      <c r="T1060" s="73" t="s">
        <v>57</v>
      </c>
      <c r="U1060" s="73" t="s">
        <v>3248</v>
      </c>
      <c r="V1060" s="73">
        <v>5216007</v>
      </c>
    </row>
    <row r="1061" spans="20:22" x14ac:dyDescent="0.25">
      <c r="T1061" s="73" t="s">
        <v>57</v>
      </c>
      <c r="U1061" s="73" t="s">
        <v>3258</v>
      </c>
      <c r="V1061" s="73">
        <v>5216304</v>
      </c>
    </row>
    <row r="1062" spans="20:22" x14ac:dyDescent="0.25">
      <c r="T1062" s="73" t="s">
        <v>57</v>
      </c>
      <c r="U1062" s="73" t="s">
        <v>3269</v>
      </c>
      <c r="V1062" s="73">
        <v>5216403</v>
      </c>
    </row>
    <row r="1063" spans="20:22" x14ac:dyDescent="0.25">
      <c r="T1063" s="73" t="s">
        <v>57</v>
      </c>
      <c r="U1063" s="73" t="s">
        <v>3281</v>
      </c>
      <c r="V1063" s="73">
        <v>5216452</v>
      </c>
    </row>
    <row r="1064" spans="20:22" x14ac:dyDescent="0.25">
      <c r="T1064" s="73" t="s">
        <v>57</v>
      </c>
      <c r="U1064" s="73" t="s">
        <v>3292</v>
      </c>
      <c r="V1064" s="73">
        <v>5216809</v>
      </c>
    </row>
    <row r="1065" spans="20:22" x14ac:dyDescent="0.25">
      <c r="T1065" s="73" t="s">
        <v>57</v>
      </c>
      <c r="U1065" s="73" t="s">
        <v>3304</v>
      </c>
      <c r="V1065" s="73">
        <v>5216908</v>
      </c>
    </row>
    <row r="1066" spans="20:22" x14ac:dyDescent="0.25">
      <c r="T1066" s="73" t="s">
        <v>57</v>
      </c>
      <c r="U1066" s="73" t="s">
        <v>3316</v>
      </c>
      <c r="V1066" s="73">
        <v>5217104</v>
      </c>
    </row>
    <row r="1067" spans="20:22" x14ac:dyDescent="0.25">
      <c r="T1067" s="73" t="s">
        <v>57</v>
      </c>
      <c r="U1067" s="73" t="s">
        <v>1795</v>
      </c>
      <c r="V1067" s="73">
        <v>5217203</v>
      </c>
    </row>
    <row r="1068" spans="20:22" x14ac:dyDescent="0.25">
      <c r="T1068" s="73" t="s">
        <v>57</v>
      </c>
      <c r="U1068" s="73" t="s">
        <v>3337</v>
      </c>
      <c r="V1068" s="73">
        <v>5217302</v>
      </c>
    </row>
    <row r="1069" spans="20:22" x14ac:dyDescent="0.25">
      <c r="T1069" s="73" t="s">
        <v>57</v>
      </c>
      <c r="U1069" s="73" t="s">
        <v>3348</v>
      </c>
      <c r="V1069" s="73">
        <v>5217401</v>
      </c>
    </row>
    <row r="1070" spans="20:22" x14ac:dyDescent="0.25">
      <c r="T1070" s="73" t="s">
        <v>57</v>
      </c>
      <c r="U1070" s="73" t="s">
        <v>3358</v>
      </c>
      <c r="V1070" s="73">
        <v>5217609</v>
      </c>
    </row>
    <row r="1071" spans="20:22" x14ac:dyDescent="0.25">
      <c r="T1071" s="73" t="s">
        <v>57</v>
      </c>
      <c r="U1071" s="73" t="s">
        <v>3367</v>
      </c>
      <c r="V1071" s="73">
        <v>5217708</v>
      </c>
    </row>
    <row r="1072" spans="20:22" x14ac:dyDescent="0.25">
      <c r="T1072" s="73" t="s">
        <v>57</v>
      </c>
      <c r="U1072" s="73" t="s">
        <v>3377</v>
      </c>
      <c r="V1072" s="73">
        <v>5218003</v>
      </c>
    </row>
    <row r="1073" spans="20:22" x14ac:dyDescent="0.25">
      <c r="T1073" s="73" t="s">
        <v>57</v>
      </c>
      <c r="U1073" s="73" t="s">
        <v>3387</v>
      </c>
      <c r="V1073" s="73">
        <v>5218052</v>
      </c>
    </row>
    <row r="1074" spans="20:22" x14ac:dyDescent="0.25">
      <c r="T1074" s="73" t="s">
        <v>57</v>
      </c>
      <c r="U1074" s="73" t="s">
        <v>3397</v>
      </c>
      <c r="V1074" s="73">
        <v>5218102</v>
      </c>
    </row>
    <row r="1075" spans="20:22" x14ac:dyDescent="0.25">
      <c r="T1075" s="73" t="s">
        <v>57</v>
      </c>
      <c r="U1075" s="73" t="s">
        <v>3407</v>
      </c>
      <c r="V1075" s="73">
        <v>5218300</v>
      </c>
    </row>
    <row r="1076" spans="20:22" x14ac:dyDescent="0.25">
      <c r="T1076" s="73" t="s">
        <v>57</v>
      </c>
      <c r="U1076" s="73" t="s">
        <v>3417</v>
      </c>
      <c r="V1076" s="73">
        <v>5218391</v>
      </c>
    </row>
    <row r="1077" spans="20:22" x14ac:dyDescent="0.25">
      <c r="T1077" s="73" t="s">
        <v>57</v>
      </c>
      <c r="U1077" s="73" t="s">
        <v>3427</v>
      </c>
      <c r="V1077" s="73">
        <v>5218508</v>
      </c>
    </row>
    <row r="1078" spans="20:22" x14ac:dyDescent="0.25">
      <c r="T1078" s="73" t="s">
        <v>57</v>
      </c>
      <c r="U1078" s="73" t="s">
        <v>3436</v>
      </c>
      <c r="V1078" s="73">
        <v>5218607</v>
      </c>
    </row>
    <row r="1079" spans="20:22" x14ac:dyDescent="0.25">
      <c r="T1079" s="73" t="s">
        <v>57</v>
      </c>
      <c r="U1079" s="73" t="s">
        <v>3445</v>
      </c>
      <c r="V1079" s="73">
        <v>5218706</v>
      </c>
    </row>
    <row r="1080" spans="20:22" x14ac:dyDescent="0.25">
      <c r="T1080" s="73" t="s">
        <v>57</v>
      </c>
      <c r="U1080" s="73" t="s">
        <v>3454</v>
      </c>
      <c r="V1080" s="73">
        <v>5218789</v>
      </c>
    </row>
    <row r="1081" spans="20:22" x14ac:dyDescent="0.25">
      <c r="T1081" s="73" t="s">
        <v>57</v>
      </c>
      <c r="U1081" s="73" t="s">
        <v>3464</v>
      </c>
      <c r="V1081" s="73">
        <v>5218805</v>
      </c>
    </row>
    <row r="1082" spans="20:22" x14ac:dyDescent="0.25">
      <c r="T1082" s="73" t="s">
        <v>57</v>
      </c>
      <c r="U1082" s="73" t="s">
        <v>3474</v>
      </c>
      <c r="V1082" s="73">
        <v>5218904</v>
      </c>
    </row>
    <row r="1083" spans="20:22" x14ac:dyDescent="0.25">
      <c r="T1083" s="73" t="s">
        <v>57</v>
      </c>
      <c r="U1083" s="73" t="s">
        <v>3483</v>
      </c>
      <c r="V1083" s="73">
        <v>5219001</v>
      </c>
    </row>
    <row r="1084" spans="20:22" x14ac:dyDescent="0.25">
      <c r="T1084" s="73" t="s">
        <v>57</v>
      </c>
      <c r="U1084" s="73" t="s">
        <v>3493</v>
      </c>
      <c r="V1084" s="73">
        <v>5219100</v>
      </c>
    </row>
    <row r="1085" spans="20:22" x14ac:dyDescent="0.25">
      <c r="T1085" s="73" t="s">
        <v>57</v>
      </c>
      <c r="U1085" s="73" t="s">
        <v>3502</v>
      </c>
      <c r="V1085" s="73">
        <v>5219209</v>
      </c>
    </row>
    <row r="1086" spans="20:22" x14ac:dyDescent="0.25">
      <c r="T1086" s="73" t="s">
        <v>57</v>
      </c>
      <c r="U1086" s="73" t="s">
        <v>3512</v>
      </c>
      <c r="V1086" s="73">
        <v>5219258</v>
      </c>
    </row>
    <row r="1087" spans="20:22" x14ac:dyDescent="0.25">
      <c r="T1087" s="73" t="s">
        <v>57</v>
      </c>
      <c r="U1087" s="73" t="s">
        <v>3522</v>
      </c>
      <c r="V1087" s="73">
        <v>5219308</v>
      </c>
    </row>
    <row r="1088" spans="20:22" x14ac:dyDescent="0.25">
      <c r="T1088" s="73" t="s">
        <v>57</v>
      </c>
      <c r="U1088" s="73" t="s">
        <v>3532</v>
      </c>
      <c r="V1088" s="73">
        <v>5219357</v>
      </c>
    </row>
    <row r="1089" spans="20:22" x14ac:dyDescent="0.25">
      <c r="T1089" s="73" t="s">
        <v>57</v>
      </c>
      <c r="U1089" s="73" t="s">
        <v>3542</v>
      </c>
      <c r="V1089" s="73">
        <v>5219407</v>
      </c>
    </row>
    <row r="1090" spans="20:22" x14ac:dyDescent="0.25">
      <c r="T1090" s="73" t="s">
        <v>57</v>
      </c>
      <c r="U1090" s="73" t="s">
        <v>3550</v>
      </c>
      <c r="V1090" s="73">
        <v>5219456</v>
      </c>
    </row>
    <row r="1091" spans="20:22" x14ac:dyDescent="0.25">
      <c r="T1091" s="73" t="s">
        <v>57</v>
      </c>
      <c r="U1091" s="73" t="s">
        <v>3560</v>
      </c>
      <c r="V1091" s="73">
        <v>5219506</v>
      </c>
    </row>
    <row r="1092" spans="20:22" x14ac:dyDescent="0.25">
      <c r="T1092" s="73" t="s">
        <v>57</v>
      </c>
      <c r="U1092" s="73" t="s">
        <v>3570</v>
      </c>
      <c r="V1092" s="73">
        <v>5219605</v>
      </c>
    </row>
    <row r="1093" spans="20:22" x14ac:dyDescent="0.25">
      <c r="T1093" s="73" t="s">
        <v>57</v>
      </c>
      <c r="U1093" s="73" t="s">
        <v>3580</v>
      </c>
      <c r="V1093" s="73">
        <v>5219704</v>
      </c>
    </row>
    <row r="1094" spans="20:22" x14ac:dyDescent="0.25">
      <c r="T1094" s="73" t="s">
        <v>57</v>
      </c>
      <c r="U1094" s="73" t="s">
        <v>3590</v>
      </c>
      <c r="V1094" s="73">
        <v>5219712</v>
      </c>
    </row>
    <row r="1095" spans="20:22" x14ac:dyDescent="0.25">
      <c r="T1095" s="73" t="s">
        <v>57</v>
      </c>
      <c r="U1095" s="73" t="s">
        <v>3599</v>
      </c>
      <c r="V1095" s="73">
        <v>5219738</v>
      </c>
    </row>
    <row r="1096" spans="20:22" x14ac:dyDescent="0.25">
      <c r="T1096" s="73" t="s">
        <v>57</v>
      </c>
      <c r="U1096" s="73" t="s">
        <v>3609</v>
      </c>
      <c r="V1096" s="73">
        <v>5219753</v>
      </c>
    </row>
    <row r="1097" spans="20:22" x14ac:dyDescent="0.25">
      <c r="T1097" s="73" t="s">
        <v>57</v>
      </c>
      <c r="U1097" s="73" t="s">
        <v>1609</v>
      </c>
      <c r="V1097" s="73">
        <v>5219803</v>
      </c>
    </row>
    <row r="1098" spans="20:22" x14ac:dyDescent="0.25">
      <c r="T1098" s="73" t="s">
        <v>57</v>
      </c>
      <c r="U1098" s="73" t="s">
        <v>3627</v>
      </c>
      <c r="V1098" s="73">
        <v>5219902</v>
      </c>
    </row>
    <row r="1099" spans="20:22" x14ac:dyDescent="0.25">
      <c r="T1099" s="73" t="s">
        <v>57</v>
      </c>
      <c r="U1099" s="73" t="s">
        <v>3637</v>
      </c>
      <c r="V1099" s="73">
        <v>5220058</v>
      </c>
    </row>
    <row r="1100" spans="20:22" x14ac:dyDescent="0.25">
      <c r="T1100" s="73" t="s">
        <v>57</v>
      </c>
      <c r="U1100" s="73" t="s">
        <v>3647</v>
      </c>
      <c r="V1100" s="73">
        <v>5220009</v>
      </c>
    </row>
    <row r="1101" spans="20:22" x14ac:dyDescent="0.25">
      <c r="T1101" s="73" t="s">
        <v>57</v>
      </c>
      <c r="U1101" s="73" t="s">
        <v>3656</v>
      </c>
      <c r="V1101" s="73">
        <v>5220108</v>
      </c>
    </row>
    <row r="1102" spans="20:22" x14ac:dyDescent="0.25">
      <c r="T1102" s="73" t="s">
        <v>57</v>
      </c>
      <c r="U1102" s="73" t="s">
        <v>3665</v>
      </c>
      <c r="V1102" s="73">
        <v>5220157</v>
      </c>
    </row>
    <row r="1103" spans="20:22" x14ac:dyDescent="0.25">
      <c r="T1103" s="73" t="s">
        <v>57</v>
      </c>
      <c r="U1103" s="73" t="s">
        <v>3673</v>
      </c>
      <c r="V1103" s="73">
        <v>5220207</v>
      </c>
    </row>
    <row r="1104" spans="20:22" x14ac:dyDescent="0.25">
      <c r="T1104" s="73" t="s">
        <v>57</v>
      </c>
      <c r="U1104" s="73" t="s">
        <v>3681</v>
      </c>
      <c r="V1104" s="73">
        <v>5220264</v>
      </c>
    </row>
    <row r="1105" spans="20:22" x14ac:dyDescent="0.25">
      <c r="T1105" s="73" t="s">
        <v>57</v>
      </c>
      <c r="U1105" s="73" t="s">
        <v>3689</v>
      </c>
      <c r="V1105" s="73">
        <v>5220280</v>
      </c>
    </row>
    <row r="1106" spans="20:22" x14ac:dyDescent="0.25">
      <c r="T1106" s="73" t="s">
        <v>57</v>
      </c>
      <c r="U1106" s="73" t="s">
        <v>3698</v>
      </c>
      <c r="V1106" s="73">
        <v>5220405</v>
      </c>
    </row>
    <row r="1107" spans="20:22" x14ac:dyDescent="0.25">
      <c r="T1107" s="73" t="s">
        <v>57</v>
      </c>
      <c r="U1107" s="73" t="s">
        <v>3706</v>
      </c>
      <c r="V1107" s="73">
        <v>5220454</v>
      </c>
    </row>
    <row r="1108" spans="20:22" x14ac:dyDescent="0.25">
      <c r="T1108" s="73" t="s">
        <v>57</v>
      </c>
      <c r="U1108" s="73" t="s">
        <v>3714</v>
      </c>
      <c r="V1108" s="73">
        <v>5220504</v>
      </c>
    </row>
    <row r="1109" spans="20:22" x14ac:dyDescent="0.25">
      <c r="T1109" s="73" t="s">
        <v>57</v>
      </c>
      <c r="U1109" s="73" t="s">
        <v>3721</v>
      </c>
      <c r="V1109" s="73">
        <v>5220603</v>
      </c>
    </row>
    <row r="1110" spans="20:22" x14ac:dyDescent="0.25">
      <c r="T1110" s="73" t="s">
        <v>57</v>
      </c>
      <c r="U1110" s="73" t="s">
        <v>3728</v>
      </c>
      <c r="V1110" s="73">
        <v>5220686</v>
      </c>
    </row>
    <row r="1111" spans="20:22" x14ac:dyDescent="0.25">
      <c r="T1111" s="73" t="s">
        <v>57</v>
      </c>
      <c r="U1111" s="73" t="s">
        <v>3735</v>
      </c>
      <c r="V1111" s="73">
        <v>5220702</v>
      </c>
    </row>
    <row r="1112" spans="20:22" x14ac:dyDescent="0.25">
      <c r="T1112" s="73" t="s">
        <v>57</v>
      </c>
      <c r="U1112" s="73" t="s">
        <v>3742</v>
      </c>
      <c r="V1112" s="73">
        <v>5221007</v>
      </c>
    </row>
    <row r="1113" spans="20:22" x14ac:dyDescent="0.25">
      <c r="T1113" s="73" t="s">
        <v>57</v>
      </c>
      <c r="U1113" s="73" t="s">
        <v>3749</v>
      </c>
      <c r="V1113" s="73">
        <v>5221080</v>
      </c>
    </row>
    <row r="1114" spans="20:22" x14ac:dyDescent="0.25">
      <c r="T1114" s="73" t="s">
        <v>57</v>
      </c>
      <c r="U1114" s="73" t="s">
        <v>3755</v>
      </c>
      <c r="V1114" s="73">
        <v>5221197</v>
      </c>
    </row>
    <row r="1115" spans="20:22" x14ac:dyDescent="0.25">
      <c r="T1115" s="73" t="s">
        <v>57</v>
      </c>
      <c r="U1115" s="73" t="s">
        <v>3761</v>
      </c>
      <c r="V1115" s="73">
        <v>5221304</v>
      </c>
    </row>
    <row r="1116" spans="20:22" x14ac:dyDescent="0.25">
      <c r="T1116" s="73" t="s">
        <v>57</v>
      </c>
      <c r="U1116" s="73" t="s">
        <v>3231</v>
      </c>
      <c r="V1116" s="73">
        <v>5221403</v>
      </c>
    </row>
    <row r="1117" spans="20:22" x14ac:dyDescent="0.25">
      <c r="T1117" s="73" t="s">
        <v>57</v>
      </c>
      <c r="U1117" s="73" t="s">
        <v>3771</v>
      </c>
      <c r="V1117" s="73">
        <v>5221452</v>
      </c>
    </row>
    <row r="1118" spans="20:22" x14ac:dyDescent="0.25">
      <c r="T1118" s="73" t="s">
        <v>57</v>
      </c>
      <c r="U1118" s="73" t="s">
        <v>3777</v>
      </c>
      <c r="V1118" s="73">
        <v>5221502</v>
      </c>
    </row>
    <row r="1119" spans="20:22" x14ac:dyDescent="0.25">
      <c r="T1119" s="73" t="s">
        <v>57</v>
      </c>
      <c r="U1119" s="73" t="s">
        <v>3784</v>
      </c>
      <c r="V1119" s="73">
        <v>5221551</v>
      </c>
    </row>
    <row r="1120" spans="20:22" x14ac:dyDescent="0.25">
      <c r="T1120" s="73" t="s">
        <v>57</v>
      </c>
      <c r="U1120" s="73" t="s">
        <v>3791</v>
      </c>
      <c r="V1120" s="73">
        <v>5221577</v>
      </c>
    </row>
    <row r="1121" spans="20:22" x14ac:dyDescent="0.25">
      <c r="T1121" s="73" t="s">
        <v>57</v>
      </c>
      <c r="U1121" s="73" t="s">
        <v>3798</v>
      </c>
      <c r="V1121" s="73">
        <v>5221601</v>
      </c>
    </row>
    <row r="1122" spans="20:22" x14ac:dyDescent="0.25">
      <c r="T1122" s="73" t="s">
        <v>57</v>
      </c>
      <c r="U1122" s="73" t="s">
        <v>3805</v>
      </c>
      <c r="V1122" s="73">
        <v>5221700</v>
      </c>
    </row>
    <row r="1123" spans="20:22" x14ac:dyDescent="0.25">
      <c r="T1123" s="73" t="s">
        <v>57</v>
      </c>
      <c r="U1123" s="73" t="s">
        <v>3811</v>
      </c>
      <c r="V1123" s="73">
        <v>5221809</v>
      </c>
    </row>
    <row r="1124" spans="20:22" x14ac:dyDescent="0.25">
      <c r="T1124" s="73" t="s">
        <v>57</v>
      </c>
      <c r="U1124" s="73" t="s">
        <v>3818</v>
      </c>
      <c r="V1124" s="73">
        <v>5221858</v>
      </c>
    </row>
    <row r="1125" spans="20:22" x14ac:dyDescent="0.25">
      <c r="T1125" s="73" t="s">
        <v>57</v>
      </c>
      <c r="U1125" s="73" t="s">
        <v>3825</v>
      </c>
      <c r="V1125" s="73">
        <v>5221908</v>
      </c>
    </row>
    <row r="1126" spans="20:22" x14ac:dyDescent="0.25">
      <c r="T1126" s="73" t="s">
        <v>57</v>
      </c>
      <c r="U1126" s="73" t="s">
        <v>3832</v>
      </c>
      <c r="V1126" s="73">
        <v>5222005</v>
      </c>
    </row>
    <row r="1127" spans="20:22" x14ac:dyDescent="0.25">
      <c r="T1127" s="73" t="s">
        <v>57</v>
      </c>
      <c r="U1127" s="73" t="s">
        <v>3838</v>
      </c>
      <c r="V1127" s="73">
        <v>5222054</v>
      </c>
    </row>
    <row r="1128" spans="20:22" x14ac:dyDescent="0.25">
      <c r="T1128" s="73" t="s">
        <v>57</v>
      </c>
      <c r="U1128" s="73" t="s">
        <v>3845</v>
      </c>
      <c r="V1128" s="73">
        <v>5222203</v>
      </c>
    </row>
    <row r="1129" spans="20:22" x14ac:dyDescent="0.25">
      <c r="T1129" s="73" t="s">
        <v>57</v>
      </c>
      <c r="U1129" s="73" t="s">
        <v>3851</v>
      </c>
      <c r="V1129" s="73">
        <v>5222302</v>
      </c>
    </row>
    <row r="1130" spans="20:22" x14ac:dyDescent="0.25">
      <c r="T1130" s="73" t="s">
        <v>59</v>
      </c>
      <c r="U1130" s="73" t="s">
        <v>100</v>
      </c>
      <c r="V1130" s="73">
        <v>2100055</v>
      </c>
    </row>
    <row r="1131" spans="20:22" x14ac:dyDescent="0.25">
      <c r="T1131" s="73" t="s">
        <v>59</v>
      </c>
      <c r="U1131" s="73" t="s">
        <v>125</v>
      </c>
      <c r="V1131" s="73">
        <v>2100105</v>
      </c>
    </row>
    <row r="1132" spans="20:22" x14ac:dyDescent="0.25">
      <c r="T1132" s="73" t="s">
        <v>59</v>
      </c>
      <c r="U1132" s="73" t="s">
        <v>151</v>
      </c>
      <c r="V1132" s="73">
        <v>2100154</v>
      </c>
    </row>
    <row r="1133" spans="20:22" x14ac:dyDescent="0.25">
      <c r="T1133" s="73" t="s">
        <v>59</v>
      </c>
      <c r="U1133" s="73" t="s">
        <v>176</v>
      </c>
      <c r="V1133" s="73">
        <v>2100204</v>
      </c>
    </row>
    <row r="1134" spans="20:22" x14ac:dyDescent="0.25">
      <c r="T1134" s="73" t="s">
        <v>59</v>
      </c>
      <c r="U1134" s="73" t="s">
        <v>202</v>
      </c>
      <c r="V1134" s="73">
        <v>2100303</v>
      </c>
    </row>
    <row r="1135" spans="20:22" x14ac:dyDescent="0.25">
      <c r="T1135" s="73" t="s">
        <v>59</v>
      </c>
      <c r="U1135" s="73" t="s">
        <v>228</v>
      </c>
      <c r="V1135" s="73">
        <v>2100402</v>
      </c>
    </row>
    <row r="1136" spans="20:22" x14ac:dyDescent="0.25">
      <c r="T1136" s="73" t="s">
        <v>59</v>
      </c>
      <c r="U1136" s="73" t="s">
        <v>252</v>
      </c>
      <c r="V1136" s="73">
        <v>2100436</v>
      </c>
    </row>
    <row r="1137" spans="20:22" x14ac:dyDescent="0.25">
      <c r="T1137" s="73" t="s">
        <v>59</v>
      </c>
      <c r="U1137" s="73" t="s">
        <v>277</v>
      </c>
      <c r="V1137" s="73">
        <v>2100477</v>
      </c>
    </row>
    <row r="1138" spans="20:22" x14ac:dyDescent="0.25">
      <c r="T1138" s="73" t="s">
        <v>59</v>
      </c>
      <c r="U1138" s="73" t="s">
        <v>303</v>
      </c>
      <c r="V1138" s="73">
        <v>2100501</v>
      </c>
    </row>
    <row r="1139" spans="20:22" x14ac:dyDescent="0.25">
      <c r="T1139" s="73" t="s">
        <v>59</v>
      </c>
      <c r="U1139" s="73" t="s">
        <v>329</v>
      </c>
      <c r="V1139" s="73">
        <v>2100550</v>
      </c>
    </row>
    <row r="1140" spans="20:22" x14ac:dyDescent="0.25">
      <c r="T1140" s="73" t="s">
        <v>59</v>
      </c>
      <c r="U1140" s="73" t="s">
        <v>354</v>
      </c>
      <c r="V1140" s="73">
        <v>2100600</v>
      </c>
    </row>
    <row r="1141" spans="20:22" x14ac:dyDescent="0.25">
      <c r="T1141" s="73" t="s">
        <v>59</v>
      </c>
      <c r="U1141" s="73" t="s">
        <v>378</v>
      </c>
      <c r="V1141" s="73">
        <v>2100709</v>
      </c>
    </row>
    <row r="1142" spans="20:22" x14ac:dyDescent="0.25">
      <c r="T1142" s="73" t="s">
        <v>59</v>
      </c>
      <c r="U1142" s="73" t="s">
        <v>403</v>
      </c>
      <c r="V1142" s="73">
        <v>2100808</v>
      </c>
    </row>
    <row r="1143" spans="20:22" x14ac:dyDescent="0.25">
      <c r="T1143" s="73" t="s">
        <v>59</v>
      </c>
      <c r="U1143" s="73" t="s">
        <v>428</v>
      </c>
      <c r="V1143" s="73">
        <v>2100832</v>
      </c>
    </row>
    <row r="1144" spans="20:22" x14ac:dyDescent="0.25">
      <c r="T1144" s="73" t="s">
        <v>59</v>
      </c>
      <c r="U1144" s="73" t="s">
        <v>419</v>
      </c>
      <c r="V1144" s="73">
        <v>2100873</v>
      </c>
    </row>
    <row r="1145" spans="20:22" x14ac:dyDescent="0.25">
      <c r="T1145" s="73" t="s">
        <v>59</v>
      </c>
      <c r="U1145" s="73" t="s">
        <v>479</v>
      </c>
      <c r="V1145" s="73">
        <v>2100907</v>
      </c>
    </row>
    <row r="1146" spans="20:22" x14ac:dyDescent="0.25">
      <c r="T1146" s="73" t="s">
        <v>59</v>
      </c>
      <c r="U1146" s="73" t="s">
        <v>503</v>
      </c>
      <c r="V1146" s="73">
        <v>2100956</v>
      </c>
    </row>
    <row r="1147" spans="20:22" x14ac:dyDescent="0.25">
      <c r="T1147" s="73" t="s">
        <v>59</v>
      </c>
      <c r="U1147" s="73" t="s">
        <v>526</v>
      </c>
      <c r="V1147" s="73">
        <v>2101004</v>
      </c>
    </row>
    <row r="1148" spans="20:22" x14ac:dyDescent="0.25">
      <c r="T1148" s="73" t="s">
        <v>59</v>
      </c>
      <c r="U1148" s="73" t="s">
        <v>550</v>
      </c>
      <c r="V1148" s="73">
        <v>2101103</v>
      </c>
    </row>
    <row r="1149" spans="20:22" x14ac:dyDescent="0.25">
      <c r="T1149" s="73" t="s">
        <v>59</v>
      </c>
      <c r="U1149" s="73" t="s">
        <v>573</v>
      </c>
      <c r="V1149" s="73">
        <v>2101202</v>
      </c>
    </row>
    <row r="1150" spans="20:22" x14ac:dyDescent="0.25">
      <c r="T1150" s="73" t="s">
        <v>59</v>
      </c>
      <c r="U1150" s="73" t="s">
        <v>596</v>
      </c>
      <c r="V1150" s="73">
        <v>2101251</v>
      </c>
    </row>
    <row r="1151" spans="20:22" x14ac:dyDescent="0.25">
      <c r="T1151" s="73" t="s">
        <v>59</v>
      </c>
      <c r="U1151" s="73" t="s">
        <v>619</v>
      </c>
      <c r="V1151" s="73">
        <v>2101301</v>
      </c>
    </row>
    <row r="1152" spans="20:22" x14ac:dyDescent="0.25">
      <c r="T1152" s="73" t="s">
        <v>59</v>
      </c>
      <c r="U1152" s="73" t="s">
        <v>640</v>
      </c>
      <c r="V1152" s="73">
        <v>2101350</v>
      </c>
    </row>
    <row r="1153" spans="20:22" x14ac:dyDescent="0.25">
      <c r="T1153" s="73" t="s">
        <v>59</v>
      </c>
      <c r="U1153" s="73" t="s">
        <v>661</v>
      </c>
      <c r="V1153" s="73">
        <v>2101400</v>
      </c>
    </row>
    <row r="1154" spans="20:22" x14ac:dyDescent="0.25">
      <c r="T1154" s="73" t="s">
        <v>59</v>
      </c>
      <c r="U1154" s="73" t="s">
        <v>682</v>
      </c>
      <c r="V1154" s="73">
        <v>2101509</v>
      </c>
    </row>
    <row r="1155" spans="20:22" x14ac:dyDescent="0.25">
      <c r="T1155" s="73" t="s">
        <v>59</v>
      </c>
      <c r="U1155" s="73" t="s">
        <v>702</v>
      </c>
      <c r="V1155" s="73">
        <v>2101608</v>
      </c>
    </row>
    <row r="1156" spans="20:22" x14ac:dyDescent="0.25">
      <c r="T1156" s="73" t="s">
        <v>59</v>
      </c>
      <c r="U1156" s="73" t="s">
        <v>724</v>
      </c>
      <c r="V1156" s="73">
        <v>2101707</v>
      </c>
    </row>
    <row r="1157" spans="20:22" x14ac:dyDescent="0.25">
      <c r="T1157" s="73" t="s">
        <v>59</v>
      </c>
      <c r="U1157" s="73" t="s">
        <v>746</v>
      </c>
      <c r="V1157" s="73">
        <v>2101772</v>
      </c>
    </row>
    <row r="1158" spans="20:22" x14ac:dyDescent="0.25">
      <c r="T1158" s="73" t="s">
        <v>59</v>
      </c>
      <c r="U1158" s="73" t="s">
        <v>767</v>
      </c>
      <c r="V1158" s="73">
        <v>2101731</v>
      </c>
    </row>
    <row r="1159" spans="20:22" x14ac:dyDescent="0.25">
      <c r="T1159" s="73" t="s">
        <v>59</v>
      </c>
      <c r="U1159" s="73" t="s">
        <v>790</v>
      </c>
      <c r="V1159" s="73">
        <v>2101806</v>
      </c>
    </row>
    <row r="1160" spans="20:22" x14ac:dyDescent="0.25">
      <c r="T1160" s="73" t="s">
        <v>59</v>
      </c>
      <c r="U1160" s="73" t="s">
        <v>811</v>
      </c>
      <c r="V1160" s="73">
        <v>2101905</v>
      </c>
    </row>
    <row r="1161" spans="20:22" x14ac:dyDescent="0.25">
      <c r="T1161" s="73" t="s">
        <v>59</v>
      </c>
      <c r="U1161" s="73" t="s">
        <v>832</v>
      </c>
      <c r="V1161" s="73">
        <v>2101939</v>
      </c>
    </row>
    <row r="1162" spans="20:22" x14ac:dyDescent="0.25">
      <c r="T1162" s="73" t="s">
        <v>59</v>
      </c>
      <c r="U1162" s="73" t="s">
        <v>854</v>
      </c>
      <c r="V1162" s="73">
        <v>2101970</v>
      </c>
    </row>
    <row r="1163" spans="20:22" x14ac:dyDescent="0.25">
      <c r="T1163" s="73" t="s">
        <v>59</v>
      </c>
      <c r="U1163" s="73" t="s">
        <v>338</v>
      </c>
      <c r="V1163" s="73">
        <v>2102002</v>
      </c>
    </row>
    <row r="1164" spans="20:22" x14ac:dyDescent="0.25">
      <c r="T1164" s="73" t="s">
        <v>59</v>
      </c>
      <c r="U1164" s="73" t="s">
        <v>898</v>
      </c>
      <c r="V1164" s="73">
        <v>2102036</v>
      </c>
    </row>
    <row r="1165" spans="20:22" x14ac:dyDescent="0.25">
      <c r="T1165" s="73" t="s">
        <v>59</v>
      </c>
      <c r="U1165" s="73" t="s">
        <v>921</v>
      </c>
      <c r="V1165" s="73">
        <v>2102077</v>
      </c>
    </row>
    <row r="1166" spans="20:22" x14ac:dyDescent="0.25">
      <c r="T1166" s="73" t="s">
        <v>59</v>
      </c>
      <c r="U1166" s="73" t="s">
        <v>944</v>
      </c>
      <c r="V1166" s="73">
        <v>2102101</v>
      </c>
    </row>
    <row r="1167" spans="20:22" x14ac:dyDescent="0.25">
      <c r="T1167" s="73" t="s">
        <v>59</v>
      </c>
      <c r="U1167" s="73" t="s">
        <v>966</v>
      </c>
      <c r="V1167" s="73">
        <v>2102150</v>
      </c>
    </row>
    <row r="1168" spans="20:22" x14ac:dyDescent="0.25">
      <c r="T1168" s="73" t="s">
        <v>59</v>
      </c>
      <c r="U1168" s="73" t="s">
        <v>988</v>
      </c>
      <c r="V1168" s="73">
        <v>2102200</v>
      </c>
    </row>
    <row r="1169" spans="20:22" x14ac:dyDescent="0.25">
      <c r="T1169" s="73" t="s">
        <v>59</v>
      </c>
      <c r="U1169" s="73" t="s">
        <v>1011</v>
      </c>
      <c r="V1169" s="73">
        <v>2102309</v>
      </c>
    </row>
    <row r="1170" spans="20:22" x14ac:dyDescent="0.25">
      <c r="T1170" s="73" t="s">
        <v>59</v>
      </c>
      <c r="U1170" s="73" t="s">
        <v>1033</v>
      </c>
      <c r="V1170" s="73">
        <v>2102325</v>
      </c>
    </row>
    <row r="1171" spans="20:22" x14ac:dyDescent="0.25">
      <c r="T1171" s="73" t="s">
        <v>59</v>
      </c>
      <c r="U1171" s="73" t="s">
        <v>1055</v>
      </c>
      <c r="V1171" s="73">
        <v>2102358</v>
      </c>
    </row>
    <row r="1172" spans="20:22" x14ac:dyDescent="0.25">
      <c r="T1172" s="73" t="s">
        <v>59</v>
      </c>
      <c r="U1172" s="73" t="s">
        <v>1077</v>
      </c>
      <c r="V1172" s="73">
        <v>2102374</v>
      </c>
    </row>
    <row r="1173" spans="20:22" x14ac:dyDescent="0.25">
      <c r="T1173" s="73" t="s">
        <v>59</v>
      </c>
      <c r="U1173" s="73" t="s">
        <v>1099</v>
      </c>
      <c r="V1173" s="73">
        <v>2102408</v>
      </c>
    </row>
    <row r="1174" spans="20:22" x14ac:dyDescent="0.25">
      <c r="T1174" s="73" t="s">
        <v>59</v>
      </c>
      <c r="U1174" s="73" t="s">
        <v>1122</v>
      </c>
      <c r="V1174" s="73">
        <v>2102507</v>
      </c>
    </row>
    <row r="1175" spans="20:22" x14ac:dyDescent="0.25">
      <c r="T1175" s="73" t="s">
        <v>59</v>
      </c>
      <c r="U1175" s="73" t="s">
        <v>1145</v>
      </c>
      <c r="V1175" s="73">
        <v>2102556</v>
      </c>
    </row>
    <row r="1176" spans="20:22" x14ac:dyDescent="0.25">
      <c r="T1176" s="73" t="s">
        <v>59</v>
      </c>
      <c r="U1176" s="73" t="s">
        <v>1168</v>
      </c>
      <c r="V1176" s="73">
        <v>2102606</v>
      </c>
    </row>
    <row r="1177" spans="20:22" x14ac:dyDescent="0.25">
      <c r="T1177" s="73" t="s">
        <v>59</v>
      </c>
      <c r="U1177" s="73" t="s">
        <v>1191</v>
      </c>
      <c r="V1177" s="73">
        <v>2102705</v>
      </c>
    </row>
    <row r="1178" spans="20:22" x14ac:dyDescent="0.25">
      <c r="T1178" s="73" t="s">
        <v>59</v>
      </c>
      <c r="U1178" s="73" t="s">
        <v>1213</v>
      </c>
      <c r="V1178" s="73">
        <v>2102754</v>
      </c>
    </row>
    <row r="1179" spans="20:22" x14ac:dyDescent="0.25">
      <c r="T1179" s="73" t="s">
        <v>59</v>
      </c>
      <c r="U1179" s="73" t="s">
        <v>1234</v>
      </c>
      <c r="V1179" s="73">
        <v>2102804</v>
      </c>
    </row>
    <row r="1180" spans="20:22" x14ac:dyDescent="0.25">
      <c r="T1180" s="73" t="s">
        <v>59</v>
      </c>
      <c r="U1180" s="73" t="s">
        <v>1257</v>
      </c>
      <c r="V1180" s="73">
        <v>2102903</v>
      </c>
    </row>
    <row r="1181" spans="20:22" x14ac:dyDescent="0.25">
      <c r="T1181" s="73" t="s">
        <v>59</v>
      </c>
      <c r="U1181" s="73" t="s">
        <v>1280</v>
      </c>
      <c r="V1181" s="73">
        <v>2103000</v>
      </c>
    </row>
    <row r="1182" spans="20:22" x14ac:dyDescent="0.25">
      <c r="T1182" s="73" t="s">
        <v>59</v>
      </c>
      <c r="U1182" s="73" t="s">
        <v>1301</v>
      </c>
      <c r="V1182" s="73">
        <v>2103109</v>
      </c>
    </row>
    <row r="1183" spans="20:22" x14ac:dyDescent="0.25">
      <c r="T1183" s="73" t="s">
        <v>59</v>
      </c>
      <c r="U1183" s="73" t="s">
        <v>1323</v>
      </c>
      <c r="V1183" s="73">
        <v>2103125</v>
      </c>
    </row>
    <row r="1184" spans="20:22" x14ac:dyDescent="0.25">
      <c r="T1184" s="73" t="s">
        <v>59</v>
      </c>
      <c r="U1184" s="73" t="s">
        <v>1345</v>
      </c>
      <c r="V1184" s="73">
        <v>2103158</v>
      </c>
    </row>
    <row r="1185" spans="20:22" x14ac:dyDescent="0.25">
      <c r="T1185" s="73" t="s">
        <v>59</v>
      </c>
      <c r="U1185" s="73" t="s">
        <v>1366</v>
      </c>
      <c r="V1185" s="73">
        <v>2103174</v>
      </c>
    </row>
    <row r="1186" spans="20:22" x14ac:dyDescent="0.25">
      <c r="T1186" s="73" t="s">
        <v>59</v>
      </c>
      <c r="U1186" s="73" t="s">
        <v>1388</v>
      </c>
      <c r="V1186" s="73">
        <v>2103208</v>
      </c>
    </row>
    <row r="1187" spans="20:22" x14ac:dyDescent="0.25">
      <c r="T1187" s="73" t="s">
        <v>59</v>
      </c>
      <c r="U1187" s="73" t="s">
        <v>1410</v>
      </c>
      <c r="V1187" s="73">
        <v>2103257</v>
      </c>
    </row>
    <row r="1188" spans="20:22" x14ac:dyDescent="0.25">
      <c r="T1188" s="73" t="s">
        <v>59</v>
      </c>
      <c r="U1188" s="73" t="s">
        <v>1432</v>
      </c>
      <c r="V1188" s="73">
        <v>2103307</v>
      </c>
    </row>
    <row r="1189" spans="20:22" x14ac:dyDescent="0.25">
      <c r="T1189" s="73" t="s">
        <v>59</v>
      </c>
      <c r="U1189" s="73" t="s">
        <v>1453</v>
      </c>
      <c r="V1189" s="73">
        <v>2103406</v>
      </c>
    </row>
    <row r="1190" spans="20:22" x14ac:dyDescent="0.25">
      <c r="T1190" s="73" t="s">
        <v>59</v>
      </c>
      <c r="U1190" s="73" t="s">
        <v>1473</v>
      </c>
      <c r="V1190" s="73">
        <v>2103505</v>
      </c>
    </row>
    <row r="1191" spans="20:22" x14ac:dyDescent="0.25">
      <c r="T1191" s="73" t="s">
        <v>59</v>
      </c>
      <c r="U1191" s="73" t="s">
        <v>1495</v>
      </c>
      <c r="V1191" s="73">
        <v>2103554</v>
      </c>
    </row>
    <row r="1192" spans="20:22" x14ac:dyDescent="0.25">
      <c r="T1192" s="73" t="s">
        <v>59</v>
      </c>
      <c r="U1192" s="73" t="s">
        <v>1515</v>
      </c>
      <c r="V1192" s="73">
        <v>2103604</v>
      </c>
    </row>
    <row r="1193" spans="20:22" x14ac:dyDescent="0.25">
      <c r="T1193" s="73" t="s">
        <v>59</v>
      </c>
      <c r="U1193" s="73" t="s">
        <v>1536</v>
      </c>
      <c r="V1193" s="73">
        <v>2103703</v>
      </c>
    </row>
    <row r="1194" spans="20:22" x14ac:dyDescent="0.25">
      <c r="T1194" s="73" t="s">
        <v>59</v>
      </c>
      <c r="U1194" s="73" t="s">
        <v>1557</v>
      </c>
      <c r="V1194" s="73">
        <v>2103752</v>
      </c>
    </row>
    <row r="1195" spans="20:22" x14ac:dyDescent="0.25">
      <c r="T1195" s="73" t="s">
        <v>59</v>
      </c>
      <c r="U1195" s="73" t="s">
        <v>1576</v>
      </c>
      <c r="V1195" s="73">
        <v>2103802</v>
      </c>
    </row>
    <row r="1196" spans="20:22" x14ac:dyDescent="0.25">
      <c r="T1196" s="73" t="s">
        <v>59</v>
      </c>
      <c r="U1196" s="73" t="s">
        <v>1596</v>
      </c>
      <c r="V1196" s="73">
        <v>2103901</v>
      </c>
    </row>
    <row r="1197" spans="20:22" x14ac:dyDescent="0.25">
      <c r="T1197" s="73" t="s">
        <v>59</v>
      </c>
      <c r="U1197" s="73" t="s">
        <v>1616</v>
      </c>
      <c r="V1197" s="73">
        <v>2104008</v>
      </c>
    </row>
    <row r="1198" spans="20:22" x14ac:dyDescent="0.25">
      <c r="T1198" s="73" t="s">
        <v>59</v>
      </c>
      <c r="U1198" s="73" t="s">
        <v>1637</v>
      </c>
      <c r="V1198" s="73">
        <v>2104057</v>
      </c>
    </row>
    <row r="1199" spans="20:22" x14ac:dyDescent="0.25">
      <c r="T1199" s="73" t="s">
        <v>59</v>
      </c>
      <c r="U1199" s="73" t="s">
        <v>1658</v>
      </c>
      <c r="V1199" s="73">
        <v>2104073</v>
      </c>
    </row>
    <row r="1200" spans="20:22" x14ac:dyDescent="0.25">
      <c r="T1200" s="73" t="s">
        <v>59</v>
      </c>
      <c r="U1200" s="73" t="s">
        <v>1678</v>
      </c>
      <c r="V1200" s="73">
        <v>2104081</v>
      </c>
    </row>
    <row r="1201" spans="20:22" x14ac:dyDescent="0.25">
      <c r="T1201" s="73" t="s">
        <v>59</v>
      </c>
      <c r="U1201" s="73" t="s">
        <v>1699</v>
      </c>
      <c r="V1201" s="73">
        <v>2104099</v>
      </c>
    </row>
    <row r="1202" spans="20:22" x14ac:dyDescent="0.25">
      <c r="T1202" s="73" t="s">
        <v>59</v>
      </c>
      <c r="U1202" s="73" t="s">
        <v>1719</v>
      </c>
      <c r="V1202" s="73">
        <v>2104107</v>
      </c>
    </row>
    <row r="1203" spans="20:22" x14ac:dyDescent="0.25">
      <c r="T1203" s="73" t="s">
        <v>59</v>
      </c>
      <c r="U1203" s="73" t="s">
        <v>1740</v>
      </c>
      <c r="V1203" s="73">
        <v>2104206</v>
      </c>
    </row>
    <row r="1204" spans="20:22" x14ac:dyDescent="0.25">
      <c r="T1204" s="73" t="s">
        <v>59</v>
      </c>
      <c r="U1204" s="73" t="s">
        <v>1760</v>
      </c>
      <c r="V1204" s="73">
        <v>2104305</v>
      </c>
    </row>
    <row r="1205" spans="20:22" x14ac:dyDescent="0.25">
      <c r="T1205" s="73" t="s">
        <v>59</v>
      </c>
      <c r="U1205" s="73" t="s">
        <v>1781</v>
      </c>
      <c r="V1205" s="73">
        <v>2104404</v>
      </c>
    </row>
    <row r="1206" spans="20:22" x14ac:dyDescent="0.25">
      <c r="T1206" s="73" t="s">
        <v>59</v>
      </c>
      <c r="U1206" s="73" t="s">
        <v>1800</v>
      </c>
      <c r="V1206" s="73">
        <v>2104503</v>
      </c>
    </row>
    <row r="1207" spans="20:22" x14ac:dyDescent="0.25">
      <c r="T1207" s="73" t="s">
        <v>59</v>
      </c>
      <c r="U1207" s="73" t="s">
        <v>1818</v>
      </c>
      <c r="V1207" s="73">
        <v>2104552</v>
      </c>
    </row>
    <row r="1208" spans="20:22" x14ac:dyDescent="0.25">
      <c r="T1208" s="73" t="s">
        <v>59</v>
      </c>
      <c r="U1208" s="73" t="s">
        <v>1837</v>
      </c>
      <c r="V1208" s="73">
        <v>2104602</v>
      </c>
    </row>
    <row r="1209" spans="20:22" x14ac:dyDescent="0.25">
      <c r="T1209" s="73" t="s">
        <v>59</v>
      </c>
      <c r="U1209" s="73" t="s">
        <v>1855</v>
      </c>
      <c r="V1209" s="73">
        <v>2104628</v>
      </c>
    </row>
    <row r="1210" spans="20:22" x14ac:dyDescent="0.25">
      <c r="T1210" s="73" t="s">
        <v>59</v>
      </c>
      <c r="U1210" s="73" t="s">
        <v>1873</v>
      </c>
      <c r="V1210" s="73">
        <v>2104651</v>
      </c>
    </row>
    <row r="1211" spans="20:22" x14ac:dyDescent="0.25">
      <c r="T1211" s="73" t="s">
        <v>59</v>
      </c>
      <c r="U1211" s="73" t="s">
        <v>1889</v>
      </c>
      <c r="V1211" s="73">
        <v>2104677</v>
      </c>
    </row>
    <row r="1212" spans="20:22" x14ac:dyDescent="0.25">
      <c r="T1212" s="73" t="s">
        <v>59</v>
      </c>
      <c r="U1212" s="73" t="s">
        <v>1906</v>
      </c>
      <c r="V1212" s="73">
        <v>2104701</v>
      </c>
    </row>
    <row r="1213" spans="20:22" x14ac:dyDescent="0.25">
      <c r="T1213" s="73" t="s">
        <v>59</v>
      </c>
      <c r="U1213" s="73" t="s">
        <v>1924</v>
      </c>
      <c r="V1213" s="73">
        <v>2104800</v>
      </c>
    </row>
    <row r="1214" spans="20:22" x14ac:dyDescent="0.25">
      <c r="T1214" s="73" t="s">
        <v>59</v>
      </c>
      <c r="U1214" s="73" t="s">
        <v>1941</v>
      </c>
      <c r="V1214" s="73">
        <v>2104909</v>
      </c>
    </row>
    <row r="1215" spans="20:22" x14ac:dyDescent="0.25">
      <c r="T1215" s="73" t="s">
        <v>59</v>
      </c>
      <c r="U1215" s="73" t="s">
        <v>1957</v>
      </c>
      <c r="V1215" s="73">
        <v>2105005</v>
      </c>
    </row>
    <row r="1216" spans="20:22" x14ac:dyDescent="0.25">
      <c r="T1216" s="73" t="s">
        <v>59</v>
      </c>
      <c r="U1216" s="73" t="s">
        <v>1974</v>
      </c>
      <c r="V1216" s="73">
        <v>2105104</v>
      </c>
    </row>
    <row r="1217" spans="20:22" x14ac:dyDescent="0.25">
      <c r="T1217" s="73" t="s">
        <v>59</v>
      </c>
      <c r="U1217" s="73" t="s">
        <v>1992</v>
      </c>
      <c r="V1217" s="73">
        <v>2105153</v>
      </c>
    </row>
    <row r="1218" spans="20:22" x14ac:dyDescent="0.25">
      <c r="T1218" s="73" t="s">
        <v>59</v>
      </c>
      <c r="U1218" s="73" t="s">
        <v>2009</v>
      </c>
      <c r="V1218" s="73">
        <v>2105203</v>
      </c>
    </row>
    <row r="1219" spans="20:22" x14ac:dyDescent="0.25">
      <c r="T1219" s="73" t="s">
        <v>59</v>
      </c>
      <c r="U1219" s="73" t="s">
        <v>2027</v>
      </c>
      <c r="V1219" s="73">
        <v>2105302</v>
      </c>
    </row>
    <row r="1220" spans="20:22" x14ac:dyDescent="0.25">
      <c r="T1220" s="73" t="s">
        <v>59</v>
      </c>
      <c r="U1220" s="73" t="s">
        <v>2045</v>
      </c>
      <c r="V1220" s="73">
        <v>2105351</v>
      </c>
    </row>
    <row r="1221" spans="20:22" x14ac:dyDescent="0.25">
      <c r="T1221" s="73" t="s">
        <v>59</v>
      </c>
      <c r="U1221" s="73" t="s">
        <v>2063</v>
      </c>
      <c r="V1221" s="73">
        <v>2105401</v>
      </c>
    </row>
    <row r="1222" spans="20:22" x14ac:dyDescent="0.25">
      <c r="T1222" s="73" t="s">
        <v>59</v>
      </c>
      <c r="U1222" s="73" t="s">
        <v>2080</v>
      </c>
      <c r="V1222" s="73">
        <v>2105427</v>
      </c>
    </row>
    <row r="1223" spans="20:22" x14ac:dyDescent="0.25">
      <c r="T1223" s="73" t="s">
        <v>59</v>
      </c>
      <c r="U1223" s="73" t="s">
        <v>2051</v>
      </c>
      <c r="V1223" s="73">
        <v>2105450</v>
      </c>
    </row>
    <row r="1224" spans="20:22" x14ac:dyDescent="0.25">
      <c r="T1224" s="73" t="s">
        <v>59</v>
      </c>
      <c r="U1224" s="73" t="s">
        <v>2112</v>
      </c>
      <c r="V1224" s="73">
        <v>2105476</v>
      </c>
    </row>
    <row r="1225" spans="20:22" x14ac:dyDescent="0.25">
      <c r="T1225" s="73" t="s">
        <v>59</v>
      </c>
      <c r="U1225" s="73" t="s">
        <v>2127</v>
      </c>
      <c r="V1225" s="73">
        <v>2105500</v>
      </c>
    </row>
    <row r="1226" spans="20:22" x14ac:dyDescent="0.25">
      <c r="T1226" s="73" t="s">
        <v>59</v>
      </c>
      <c r="U1226" s="73" t="s">
        <v>2144</v>
      </c>
      <c r="V1226" s="73">
        <v>2105609</v>
      </c>
    </row>
    <row r="1227" spans="20:22" x14ac:dyDescent="0.25">
      <c r="T1227" s="73" t="s">
        <v>59</v>
      </c>
      <c r="U1227" s="73" t="s">
        <v>2160</v>
      </c>
      <c r="V1227" s="73">
        <v>2105658</v>
      </c>
    </row>
    <row r="1228" spans="20:22" x14ac:dyDescent="0.25">
      <c r="T1228" s="73" t="s">
        <v>59</v>
      </c>
      <c r="U1228" s="73" t="s">
        <v>2177</v>
      </c>
      <c r="V1228" s="73">
        <v>2105708</v>
      </c>
    </row>
    <row r="1229" spans="20:22" x14ac:dyDescent="0.25">
      <c r="T1229" s="73" t="s">
        <v>59</v>
      </c>
      <c r="U1229" s="73" t="s">
        <v>2194</v>
      </c>
      <c r="V1229" s="73">
        <v>2105807</v>
      </c>
    </row>
    <row r="1230" spans="20:22" x14ac:dyDescent="0.25">
      <c r="T1230" s="73" t="s">
        <v>59</v>
      </c>
      <c r="U1230" s="73" t="s">
        <v>2210</v>
      </c>
      <c r="V1230" s="73">
        <v>2105948</v>
      </c>
    </row>
    <row r="1231" spans="20:22" x14ac:dyDescent="0.25">
      <c r="T1231" s="73" t="s">
        <v>59</v>
      </c>
      <c r="U1231" s="73" t="s">
        <v>2225</v>
      </c>
      <c r="V1231" s="73">
        <v>2105906</v>
      </c>
    </row>
    <row r="1232" spans="20:22" x14ac:dyDescent="0.25">
      <c r="T1232" s="73" t="s">
        <v>59</v>
      </c>
      <c r="U1232" s="73" t="s">
        <v>2241</v>
      </c>
      <c r="V1232" s="73">
        <v>2105922</v>
      </c>
    </row>
    <row r="1233" spans="20:22" x14ac:dyDescent="0.25">
      <c r="T1233" s="73" t="s">
        <v>59</v>
      </c>
      <c r="U1233" s="73" t="s">
        <v>2255</v>
      </c>
      <c r="V1233" s="73">
        <v>2105963</v>
      </c>
    </row>
    <row r="1234" spans="20:22" x14ac:dyDescent="0.25">
      <c r="T1234" s="73" t="s">
        <v>59</v>
      </c>
      <c r="U1234" s="73" t="s">
        <v>2270</v>
      </c>
      <c r="V1234" s="73">
        <v>2105989</v>
      </c>
    </row>
    <row r="1235" spans="20:22" x14ac:dyDescent="0.25">
      <c r="T1235" s="73" t="s">
        <v>59</v>
      </c>
      <c r="U1235" s="73" t="s">
        <v>2286</v>
      </c>
      <c r="V1235" s="73">
        <v>2106003</v>
      </c>
    </row>
    <row r="1236" spans="20:22" x14ac:dyDescent="0.25">
      <c r="T1236" s="73" t="s">
        <v>59</v>
      </c>
      <c r="U1236" s="73" t="s">
        <v>2302</v>
      </c>
      <c r="V1236" s="73">
        <v>2106102</v>
      </c>
    </row>
    <row r="1237" spans="20:22" x14ac:dyDescent="0.25">
      <c r="T1237" s="73" t="s">
        <v>59</v>
      </c>
      <c r="U1237" s="73" t="s">
        <v>2317</v>
      </c>
      <c r="V1237" s="73">
        <v>2106201</v>
      </c>
    </row>
    <row r="1238" spans="20:22" x14ac:dyDescent="0.25">
      <c r="T1238" s="73" t="s">
        <v>59</v>
      </c>
      <c r="U1238" s="73" t="s">
        <v>2331</v>
      </c>
      <c r="V1238" s="73">
        <v>2106300</v>
      </c>
    </row>
    <row r="1239" spans="20:22" x14ac:dyDescent="0.25">
      <c r="T1239" s="73" t="s">
        <v>59</v>
      </c>
      <c r="U1239" s="73" t="s">
        <v>2347</v>
      </c>
      <c r="V1239" s="73">
        <v>2106326</v>
      </c>
    </row>
    <row r="1240" spans="20:22" x14ac:dyDescent="0.25">
      <c r="T1240" s="73" t="s">
        <v>59</v>
      </c>
      <c r="U1240" s="73" t="s">
        <v>2363</v>
      </c>
      <c r="V1240" s="73">
        <v>2106359</v>
      </c>
    </row>
    <row r="1241" spans="20:22" x14ac:dyDescent="0.25">
      <c r="T1241" s="73" t="s">
        <v>59</v>
      </c>
      <c r="U1241" s="73" t="s">
        <v>2377</v>
      </c>
      <c r="V1241" s="73">
        <v>2106375</v>
      </c>
    </row>
    <row r="1242" spans="20:22" x14ac:dyDescent="0.25">
      <c r="T1242" s="73" t="s">
        <v>59</v>
      </c>
      <c r="U1242" s="73" t="s">
        <v>2392</v>
      </c>
      <c r="V1242" s="73">
        <v>2106409</v>
      </c>
    </row>
    <row r="1243" spans="20:22" x14ac:dyDescent="0.25">
      <c r="T1243" s="73" t="s">
        <v>59</v>
      </c>
      <c r="U1243" s="73" t="s">
        <v>2408</v>
      </c>
      <c r="V1243" s="73">
        <v>2106508</v>
      </c>
    </row>
    <row r="1244" spans="20:22" x14ac:dyDescent="0.25">
      <c r="T1244" s="73" t="s">
        <v>59</v>
      </c>
      <c r="U1244" s="73" t="s">
        <v>2424</v>
      </c>
      <c r="V1244" s="73">
        <v>2106607</v>
      </c>
    </row>
    <row r="1245" spans="20:22" x14ac:dyDescent="0.25">
      <c r="T1245" s="73" t="s">
        <v>59</v>
      </c>
      <c r="U1245" s="73" t="s">
        <v>2440</v>
      </c>
      <c r="V1245" s="73">
        <v>2106631</v>
      </c>
    </row>
    <row r="1246" spans="20:22" x14ac:dyDescent="0.25">
      <c r="T1246" s="73" t="s">
        <v>59</v>
      </c>
      <c r="U1246" s="73" t="s">
        <v>2456</v>
      </c>
      <c r="V1246" s="73">
        <v>2106672</v>
      </c>
    </row>
    <row r="1247" spans="20:22" x14ac:dyDescent="0.25">
      <c r="T1247" s="73" t="s">
        <v>59</v>
      </c>
      <c r="U1247" s="73" t="s">
        <v>2469</v>
      </c>
      <c r="V1247" s="73">
        <v>2106706</v>
      </c>
    </row>
    <row r="1248" spans="20:22" x14ac:dyDescent="0.25">
      <c r="T1248" s="73" t="s">
        <v>59</v>
      </c>
      <c r="U1248" s="73" t="s">
        <v>2485</v>
      </c>
      <c r="V1248" s="73">
        <v>2106755</v>
      </c>
    </row>
    <row r="1249" spans="20:22" x14ac:dyDescent="0.25">
      <c r="T1249" s="73" t="s">
        <v>59</v>
      </c>
      <c r="U1249" s="73" t="s">
        <v>2501</v>
      </c>
      <c r="V1249" s="73">
        <v>2106805</v>
      </c>
    </row>
    <row r="1250" spans="20:22" x14ac:dyDescent="0.25">
      <c r="T1250" s="73" t="s">
        <v>59</v>
      </c>
      <c r="U1250" s="73" t="s">
        <v>2515</v>
      </c>
      <c r="V1250" s="73">
        <v>2106904</v>
      </c>
    </row>
    <row r="1251" spans="20:22" x14ac:dyDescent="0.25">
      <c r="T1251" s="73" t="s">
        <v>59</v>
      </c>
      <c r="U1251" s="73" t="s">
        <v>2530</v>
      </c>
      <c r="V1251" s="73">
        <v>2107001</v>
      </c>
    </row>
    <row r="1252" spans="20:22" x14ac:dyDescent="0.25">
      <c r="T1252" s="73" t="s">
        <v>59</v>
      </c>
      <c r="U1252" s="73" t="s">
        <v>2546</v>
      </c>
      <c r="V1252" s="73">
        <v>2107100</v>
      </c>
    </row>
    <row r="1253" spans="20:22" x14ac:dyDescent="0.25">
      <c r="T1253" s="73" t="s">
        <v>59</v>
      </c>
      <c r="U1253" s="73" t="s">
        <v>2561</v>
      </c>
      <c r="V1253" s="73">
        <v>2107209</v>
      </c>
    </row>
    <row r="1254" spans="20:22" x14ac:dyDescent="0.25">
      <c r="T1254" s="73" t="s">
        <v>59</v>
      </c>
      <c r="U1254" s="73" t="s">
        <v>2576</v>
      </c>
      <c r="V1254" s="73">
        <v>2107258</v>
      </c>
    </row>
    <row r="1255" spans="20:22" x14ac:dyDescent="0.25">
      <c r="T1255" s="73" t="s">
        <v>59</v>
      </c>
      <c r="U1255" s="73" t="s">
        <v>2591</v>
      </c>
      <c r="V1255" s="73">
        <v>2107308</v>
      </c>
    </row>
    <row r="1256" spans="20:22" x14ac:dyDescent="0.25">
      <c r="T1256" s="73" t="s">
        <v>59</v>
      </c>
      <c r="U1256" s="73" t="s">
        <v>2607</v>
      </c>
      <c r="V1256" s="73">
        <v>2107357</v>
      </c>
    </row>
    <row r="1257" spans="20:22" x14ac:dyDescent="0.25">
      <c r="T1257" s="73" t="s">
        <v>59</v>
      </c>
      <c r="U1257" s="73" t="s">
        <v>2621</v>
      </c>
      <c r="V1257" s="73">
        <v>2107407</v>
      </c>
    </row>
    <row r="1258" spans="20:22" x14ac:dyDescent="0.25">
      <c r="T1258" s="73" t="s">
        <v>59</v>
      </c>
      <c r="U1258" s="73" t="s">
        <v>2634</v>
      </c>
      <c r="V1258" s="73">
        <v>2107456</v>
      </c>
    </row>
    <row r="1259" spans="20:22" x14ac:dyDescent="0.25">
      <c r="T1259" s="73" t="s">
        <v>59</v>
      </c>
      <c r="U1259" s="73" t="s">
        <v>2649</v>
      </c>
      <c r="V1259" s="73">
        <v>2107506</v>
      </c>
    </row>
    <row r="1260" spans="20:22" x14ac:dyDescent="0.25">
      <c r="T1260" s="73" t="s">
        <v>59</v>
      </c>
      <c r="U1260" s="73" t="s">
        <v>2662</v>
      </c>
      <c r="V1260" s="73">
        <v>2107605</v>
      </c>
    </row>
    <row r="1261" spans="20:22" x14ac:dyDescent="0.25">
      <c r="T1261" s="73" t="s">
        <v>59</v>
      </c>
      <c r="U1261" s="73" t="s">
        <v>2676</v>
      </c>
      <c r="V1261" s="73">
        <v>2107704</v>
      </c>
    </row>
    <row r="1262" spans="20:22" x14ac:dyDescent="0.25">
      <c r="T1262" s="73" t="s">
        <v>59</v>
      </c>
      <c r="U1262" s="73" t="s">
        <v>2691</v>
      </c>
      <c r="V1262" s="73">
        <v>2107803</v>
      </c>
    </row>
    <row r="1263" spans="20:22" x14ac:dyDescent="0.25">
      <c r="T1263" s="73" t="s">
        <v>59</v>
      </c>
      <c r="U1263" s="73" t="s">
        <v>2707</v>
      </c>
      <c r="V1263" s="73">
        <v>2107902</v>
      </c>
    </row>
    <row r="1264" spans="20:22" x14ac:dyDescent="0.25">
      <c r="T1264" s="73" t="s">
        <v>59</v>
      </c>
      <c r="U1264" s="73" t="s">
        <v>2722</v>
      </c>
      <c r="V1264" s="73">
        <v>2108009</v>
      </c>
    </row>
    <row r="1265" spans="20:22" x14ac:dyDescent="0.25">
      <c r="T1265" s="73" t="s">
        <v>59</v>
      </c>
      <c r="U1265" s="73" t="s">
        <v>2738</v>
      </c>
      <c r="V1265" s="73">
        <v>2108058</v>
      </c>
    </row>
    <row r="1266" spans="20:22" x14ac:dyDescent="0.25">
      <c r="T1266" s="73" t="s">
        <v>59</v>
      </c>
      <c r="U1266" s="73" t="s">
        <v>2753</v>
      </c>
      <c r="V1266" s="73">
        <v>2108108</v>
      </c>
    </row>
    <row r="1267" spans="20:22" x14ac:dyDescent="0.25">
      <c r="T1267" s="73" t="s">
        <v>59</v>
      </c>
      <c r="U1267" s="73" t="s">
        <v>2768</v>
      </c>
      <c r="V1267" s="73">
        <v>2108207</v>
      </c>
    </row>
    <row r="1268" spans="20:22" x14ac:dyDescent="0.25">
      <c r="T1268" s="73" t="s">
        <v>59</v>
      </c>
      <c r="U1268" s="73" t="s">
        <v>2784</v>
      </c>
      <c r="V1268" s="73">
        <v>2108256</v>
      </c>
    </row>
    <row r="1269" spans="20:22" x14ac:dyDescent="0.25">
      <c r="T1269" s="73" t="s">
        <v>59</v>
      </c>
      <c r="U1269" s="73" t="s">
        <v>2799</v>
      </c>
      <c r="V1269" s="73">
        <v>2108306</v>
      </c>
    </row>
    <row r="1270" spans="20:22" x14ac:dyDescent="0.25">
      <c r="T1270" s="73" t="s">
        <v>59</v>
      </c>
      <c r="U1270" s="73" t="s">
        <v>2814</v>
      </c>
      <c r="V1270" s="73">
        <v>2108405</v>
      </c>
    </row>
    <row r="1271" spans="20:22" x14ac:dyDescent="0.25">
      <c r="T1271" s="73" t="s">
        <v>59</v>
      </c>
      <c r="U1271" s="73" t="s">
        <v>2829</v>
      </c>
      <c r="V1271" s="73">
        <v>2108454</v>
      </c>
    </row>
    <row r="1272" spans="20:22" x14ac:dyDescent="0.25">
      <c r="T1272" s="73" t="s">
        <v>59</v>
      </c>
      <c r="U1272" s="73" t="s">
        <v>2841</v>
      </c>
      <c r="V1272" s="73">
        <v>2108504</v>
      </c>
    </row>
    <row r="1273" spans="20:22" x14ac:dyDescent="0.25">
      <c r="T1273" s="73" t="s">
        <v>59</v>
      </c>
      <c r="U1273" s="73" t="s">
        <v>2854</v>
      </c>
      <c r="V1273" s="73">
        <v>2108603</v>
      </c>
    </row>
    <row r="1274" spans="20:22" x14ac:dyDescent="0.25">
      <c r="T1274" s="73" t="s">
        <v>59</v>
      </c>
      <c r="U1274" s="73" t="s">
        <v>2867</v>
      </c>
      <c r="V1274" s="73">
        <v>2108702</v>
      </c>
    </row>
    <row r="1275" spans="20:22" x14ac:dyDescent="0.25">
      <c r="T1275" s="73" t="s">
        <v>59</v>
      </c>
      <c r="U1275" s="73" t="s">
        <v>2880</v>
      </c>
      <c r="V1275" s="73">
        <v>2108801</v>
      </c>
    </row>
    <row r="1276" spans="20:22" x14ac:dyDescent="0.25">
      <c r="T1276" s="73" t="s">
        <v>59</v>
      </c>
      <c r="U1276" s="73" t="s">
        <v>2892</v>
      </c>
      <c r="V1276" s="73">
        <v>2108900</v>
      </c>
    </row>
    <row r="1277" spans="20:22" x14ac:dyDescent="0.25">
      <c r="T1277" s="73" t="s">
        <v>59</v>
      </c>
      <c r="U1277" s="73" t="s">
        <v>2905</v>
      </c>
      <c r="V1277" s="73">
        <v>2109007</v>
      </c>
    </row>
    <row r="1278" spans="20:22" x14ac:dyDescent="0.25">
      <c r="T1278" s="73" t="s">
        <v>59</v>
      </c>
      <c r="U1278" s="73" t="s">
        <v>2917</v>
      </c>
      <c r="V1278" s="73">
        <v>2109056</v>
      </c>
    </row>
    <row r="1279" spans="20:22" x14ac:dyDescent="0.25">
      <c r="T1279" s="73" t="s">
        <v>59</v>
      </c>
      <c r="U1279" s="73" t="s">
        <v>2929</v>
      </c>
      <c r="V1279" s="73">
        <v>2109106</v>
      </c>
    </row>
    <row r="1280" spans="20:22" x14ac:dyDescent="0.25">
      <c r="T1280" s="73" t="s">
        <v>59</v>
      </c>
      <c r="U1280" s="73" t="s">
        <v>2370</v>
      </c>
      <c r="V1280" s="73">
        <v>2109205</v>
      </c>
    </row>
    <row r="1281" spans="20:22" x14ac:dyDescent="0.25">
      <c r="T1281" s="73" t="s">
        <v>59</v>
      </c>
      <c r="U1281" s="73" t="s">
        <v>978</v>
      </c>
      <c r="V1281" s="73">
        <v>2109239</v>
      </c>
    </row>
    <row r="1282" spans="20:22" x14ac:dyDescent="0.25">
      <c r="T1282" s="73" t="s">
        <v>59</v>
      </c>
      <c r="U1282" s="73" t="s">
        <v>2964</v>
      </c>
      <c r="V1282" s="73">
        <v>2109270</v>
      </c>
    </row>
    <row r="1283" spans="20:22" x14ac:dyDescent="0.25">
      <c r="T1283" s="73" t="s">
        <v>59</v>
      </c>
      <c r="U1283" s="73" t="s">
        <v>2976</v>
      </c>
      <c r="V1283" s="73">
        <v>2109304</v>
      </c>
    </row>
    <row r="1284" spans="20:22" x14ac:dyDescent="0.25">
      <c r="T1284" s="73" t="s">
        <v>59</v>
      </c>
      <c r="U1284" s="73" t="s">
        <v>2989</v>
      </c>
      <c r="V1284" s="73">
        <v>2109403</v>
      </c>
    </row>
    <row r="1285" spans="20:22" x14ac:dyDescent="0.25">
      <c r="T1285" s="73" t="s">
        <v>59</v>
      </c>
      <c r="U1285" s="73" t="s">
        <v>3001</v>
      </c>
      <c r="V1285" s="73">
        <v>2109452</v>
      </c>
    </row>
    <row r="1286" spans="20:22" x14ac:dyDescent="0.25">
      <c r="T1286" s="73" t="s">
        <v>59</v>
      </c>
      <c r="U1286" s="73" t="s">
        <v>3014</v>
      </c>
      <c r="V1286" s="73">
        <v>2109502</v>
      </c>
    </row>
    <row r="1287" spans="20:22" x14ac:dyDescent="0.25">
      <c r="T1287" s="73" t="s">
        <v>59</v>
      </c>
      <c r="U1287" s="73" t="s">
        <v>3027</v>
      </c>
      <c r="V1287" s="73">
        <v>2109551</v>
      </c>
    </row>
    <row r="1288" spans="20:22" x14ac:dyDescent="0.25">
      <c r="T1288" s="73" t="s">
        <v>59</v>
      </c>
      <c r="U1288" s="73" t="s">
        <v>3039</v>
      </c>
      <c r="V1288" s="73">
        <v>2109601</v>
      </c>
    </row>
    <row r="1289" spans="20:22" x14ac:dyDescent="0.25">
      <c r="T1289" s="73" t="s">
        <v>59</v>
      </c>
      <c r="U1289" s="73" t="s">
        <v>3051</v>
      </c>
      <c r="V1289" s="73">
        <v>2109700</v>
      </c>
    </row>
    <row r="1290" spans="20:22" x14ac:dyDescent="0.25">
      <c r="T1290" s="73" t="s">
        <v>59</v>
      </c>
      <c r="U1290" s="73" t="s">
        <v>3063</v>
      </c>
      <c r="V1290" s="73">
        <v>2109759</v>
      </c>
    </row>
    <row r="1291" spans="20:22" x14ac:dyDescent="0.25">
      <c r="T1291" s="73" t="s">
        <v>59</v>
      </c>
      <c r="U1291" s="73" t="s">
        <v>3074</v>
      </c>
      <c r="V1291" s="73">
        <v>2109809</v>
      </c>
    </row>
    <row r="1292" spans="20:22" x14ac:dyDescent="0.25">
      <c r="T1292" s="73" t="s">
        <v>59</v>
      </c>
      <c r="U1292" s="73" t="s">
        <v>3087</v>
      </c>
      <c r="V1292" s="73">
        <v>2109908</v>
      </c>
    </row>
    <row r="1293" spans="20:22" x14ac:dyDescent="0.25">
      <c r="T1293" s="73" t="s">
        <v>59</v>
      </c>
      <c r="U1293" s="73" t="s">
        <v>3100</v>
      </c>
      <c r="V1293" s="73">
        <v>2110005</v>
      </c>
    </row>
    <row r="1294" spans="20:22" x14ac:dyDescent="0.25">
      <c r="T1294" s="73" t="s">
        <v>59</v>
      </c>
      <c r="U1294" s="73" t="s">
        <v>3112</v>
      </c>
      <c r="V1294" s="73">
        <v>2110039</v>
      </c>
    </row>
    <row r="1295" spans="20:22" x14ac:dyDescent="0.25">
      <c r="T1295" s="73" t="s">
        <v>59</v>
      </c>
      <c r="U1295" s="73" t="s">
        <v>3124</v>
      </c>
      <c r="V1295" s="73">
        <v>2110104</v>
      </c>
    </row>
    <row r="1296" spans="20:22" x14ac:dyDescent="0.25">
      <c r="T1296" s="73" t="s">
        <v>59</v>
      </c>
      <c r="U1296" s="73" t="s">
        <v>3136</v>
      </c>
      <c r="V1296" s="73">
        <v>2110203</v>
      </c>
    </row>
    <row r="1297" spans="20:22" x14ac:dyDescent="0.25">
      <c r="T1297" s="73" t="s">
        <v>59</v>
      </c>
      <c r="U1297" s="73" t="s">
        <v>3148</v>
      </c>
      <c r="V1297" s="73">
        <v>2110237</v>
      </c>
    </row>
    <row r="1298" spans="20:22" x14ac:dyDescent="0.25">
      <c r="T1298" s="73" t="s">
        <v>59</v>
      </c>
      <c r="U1298" s="73" t="s">
        <v>3159</v>
      </c>
      <c r="V1298" s="73">
        <v>2110278</v>
      </c>
    </row>
    <row r="1299" spans="20:22" x14ac:dyDescent="0.25">
      <c r="T1299" s="73" t="s">
        <v>59</v>
      </c>
      <c r="U1299" s="73" t="s">
        <v>3170</v>
      </c>
      <c r="V1299" s="73">
        <v>2110302</v>
      </c>
    </row>
    <row r="1300" spans="20:22" x14ac:dyDescent="0.25">
      <c r="T1300" s="73" t="s">
        <v>59</v>
      </c>
      <c r="U1300" s="73" t="s">
        <v>3181</v>
      </c>
      <c r="V1300" s="73">
        <v>2110401</v>
      </c>
    </row>
    <row r="1301" spans="20:22" x14ac:dyDescent="0.25">
      <c r="T1301" s="73" t="s">
        <v>59</v>
      </c>
      <c r="U1301" s="73" t="s">
        <v>3192</v>
      </c>
      <c r="V1301" s="73">
        <v>2110500</v>
      </c>
    </row>
    <row r="1302" spans="20:22" x14ac:dyDescent="0.25">
      <c r="T1302" s="73" t="s">
        <v>59</v>
      </c>
      <c r="U1302" s="73" t="s">
        <v>3204</v>
      </c>
      <c r="V1302" s="73">
        <v>2110609</v>
      </c>
    </row>
    <row r="1303" spans="20:22" x14ac:dyDescent="0.25">
      <c r="T1303" s="73" t="s">
        <v>59</v>
      </c>
      <c r="U1303" s="73" t="s">
        <v>3216</v>
      </c>
      <c r="V1303" s="73">
        <v>2110658</v>
      </c>
    </row>
    <row r="1304" spans="20:22" x14ac:dyDescent="0.25">
      <c r="T1304" s="73" t="s">
        <v>59</v>
      </c>
      <c r="U1304" s="73" t="s">
        <v>3228</v>
      </c>
      <c r="V1304" s="73">
        <v>2110708</v>
      </c>
    </row>
    <row r="1305" spans="20:22" x14ac:dyDescent="0.25">
      <c r="T1305" s="73" t="s">
        <v>59</v>
      </c>
      <c r="U1305" s="73" t="s">
        <v>3238</v>
      </c>
      <c r="V1305" s="73">
        <v>2110807</v>
      </c>
    </row>
    <row r="1306" spans="20:22" x14ac:dyDescent="0.25">
      <c r="T1306" s="73" t="s">
        <v>59</v>
      </c>
      <c r="U1306" s="73" t="s">
        <v>3249</v>
      </c>
      <c r="V1306" s="73">
        <v>2110856</v>
      </c>
    </row>
    <row r="1307" spans="20:22" x14ac:dyDescent="0.25">
      <c r="T1307" s="73" t="s">
        <v>59</v>
      </c>
      <c r="U1307" s="73" t="s">
        <v>3259</v>
      </c>
      <c r="V1307" s="73">
        <v>2110906</v>
      </c>
    </row>
    <row r="1308" spans="20:22" x14ac:dyDescent="0.25">
      <c r="T1308" s="73" t="s">
        <v>59</v>
      </c>
      <c r="U1308" s="73" t="s">
        <v>3270</v>
      </c>
      <c r="V1308" s="73">
        <v>2111003</v>
      </c>
    </row>
    <row r="1309" spans="20:22" x14ac:dyDescent="0.25">
      <c r="T1309" s="73" t="s">
        <v>59</v>
      </c>
      <c r="U1309" s="73" t="s">
        <v>3282</v>
      </c>
      <c r="V1309" s="73">
        <v>2111029</v>
      </c>
    </row>
    <row r="1310" spans="20:22" x14ac:dyDescent="0.25">
      <c r="T1310" s="73" t="s">
        <v>59</v>
      </c>
      <c r="U1310" s="73" t="s">
        <v>3293</v>
      </c>
      <c r="V1310" s="73">
        <v>2111052</v>
      </c>
    </row>
    <row r="1311" spans="20:22" x14ac:dyDescent="0.25">
      <c r="T1311" s="73" t="s">
        <v>59</v>
      </c>
      <c r="U1311" s="73" t="s">
        <v>3305</v>
      </c>
      <c r="V1311" s="73">
        <v>2111078</v>
      </c>
    </row>
    <row r="1312" spans="20:22" x14ac:dyDescent="0.25">
      <c r="T1312" s="73" t="s">
        <v>59</v>
      </c>
      <c r="U1312" s="73" t="s">
        <v>3317</v>
      </c>
      <c r="V1312" s="73">
        <v>2111102</v>
      </c>
    </row>
    <row r="1313" spans="20:22" x14ac:dyDescent="0.25">
      <c r="T1313" s="73" t="s">
        <v>59</v>
      </c>
      <c r="U1313" s="73" t="s">
        <v>3327</v>
      </c>
      <c r="V1313" s="73">
        <v>2111201</v>
      </c>
    </row>
    <row r="1314" spans="20:22" x14ac:dyDescent="0.25">
      <c r="T1314" s="73" t="s">
        <v>59</v>
      </c>
      <c r="U1314" s="73" t="s">
        <v>3338</v>
      </c>
      <c r="V1314" s="73">
        <v>2111250</v>
      </c>
    </row>
    <row r="1315" spans="20:22" x14ac:dyDescent="0.25">
      <c r="T1315" s="73" t="s">
        <v>59</v>
      </c>
      <c r="U1315" s="73" t="s">
        <v>3349</v>
      </c>
      <c r="V1315" s="73">
        <v>2111300</v>
      </c>
    </row>
    <row r="1316" spans="20:22" x14ac:dyDescent="0.25">
      <c r="T1316" s="73" t="s">
        <v>59</v>
      </c>
      <c r="U1316" s="73" t="s">
        <v>3359</v>
      </c>
      <c r="V1316" s="73">
        <v>2111409</v>
      </c>
    </row>
    <row r="1317" spans="20:22" x14ac:dyDescent="0.25">
      <c r="T1317" s="73" t="s">
        <v>59</v>
      </c>
      <c r="U1317" s="73" t="s">
        <v>3368</v>
      </c>
      <c r="V1317" s="73">
        <v>2111508</v>
      </c>
    </row>
    <row r="1318" spans="20:22" x14ac:dyDescent="0.25">
      <c r="T1318" s="73" t="s">
        <v>59</v>
      </c>
      <c r="U1318" s="73" t="s">
        <v>3378</v>
      </c>
      <c r="V1318" s="73">
        <v>2111532</v>
      </c>
    </row>
    <row r="1319" spans="20:22" x14ac:dyDescent="0.25">
      <c r="T1319" s="73" t="s">
        <v>59</v>
      </c>
      <c r="U1319" s="73" t="s">
        <v>3388</v>
      </c>
      <c r="V1319" s="73">
        <v>2111573</v>
      </c>
    </row>
    <row r="1320" spans="20:22" x14ac:dyDescent="0.25">
      <c r="T1320" s="73" t="s">
        <v>59</v>
      </c>
      <c r="U1320" s="73" t="s">
        <v>3398</v>
      </c>
      <c r="V1320" s="73">
        <v>2111607</v>
      </c>
    </row>
    <row r="1321" spans="20:22" x14ac:dyDescent="0.25">
      <c r="T1321" s="73" t="s">
        <v>59</v>
      </c>
      <c r="U1321" s="73" t="s">
        <v>3408</v>
      </c>
      <c r="V1321" s="73">
        <v>2111631</v>
      </c>
    </row>
    <row r="1322" spans="20:22" x14ac:dyDescent="0.25">
      <c r="T1322" s="73" t="s">
        <v>59</v>
      </c>
      <c r="U1322" s="73" t="s">
        <v>3418</v>
      </c>
      <c r="V1322" s="73">
        <v>2111672</v>
      </c>
    </row>
    <row r="1323" spans="20:22" x14ac:dyDescent="0.25">
      <c r="T1323" s="73" t="s">
        <v>59</v>
      </c>
      <c r="U1323" s="73" t="s">
        <v>3030</v>
      </c>
      <c r="V1323" s="73">
        <v>2111706</v>
      </c>
    </row>
    <row r="1324" spans="20:22" x14ac:dyDescent="0.25">
      <c r="T1324" s="73" t="s">
        <v>59</v>
      </c>
      <c r="U1324" s="73" t="s">
        <v>3437</v>
      </c>
      <c r="V1324" s="73">
        <v>2111722</v>
      </c>
    </row>
    <row r="1325" spans="20:22" x14ac:dyDescent="0.25">
      <c r="T1325" s="73" t="s">
        <v>59</v>
      </c>
      <c r="U1325" s="73" t="s">
        <v>3446</v>
      </c>
      <c r="V1325" s="73">
        <v>2111748</v>
      </c>
    </row>
    <row r="1326" spans="20:22" x14ac:dyDescent="0.25">
      <c r="T1326" s="73" t="s">
        <v>59</v>
      </c>
      <c r="U1326" s="73" t="s">
        <v>3455</v>
      </c>
      <c r="V1326" s="73">
        <v>2111763</v>
      </c>
    </row>
    <row r="1327" spans="20:22" x14ac:dyDescent="0.25">
      <c r="T1327" s="73" t="s">
        <v>59</v>
      </c>
      <c r="U1327" s="73" t="s">
        <v>3465</v>
      </c>
      <c r="V1327" s="73">
        <v>2111789</v>
      </c>
    </row>
    <row r="1328" spans="20:22" x14ac:dyDescent="0.25">
      <c r="T1328" s="73" t="s">
        <v>59</v>
      </c>
      <c r="U1328" s="73" t="s">
        <v>2934</v>
      </c>
      <c r="V1328" s="73">
        <v>2111805</v>
      </c>
    </row>
    <row r="1329" spans="20:22" x14ac:dyDescent="0.25">
      <c r="T1329" s="73" t="s">
        <v>59</v>
      </c>
      <c r="U1329" s="73" t="s">
        <v>3484</v>
      </c>
      <c r="V1329" s="73">
        <v>2111904</v>
      </c>
    </row>
    <row r="1330" spans="20:22" x14ac:dyDescent="0.25">
      <c r="T1330" s="73" t="s">
        <v>59</v>
      </c>
      <c r="U1330" s="73" t="s">
        <v>3494</v>
      </c>
      <c r="V1330" s="73">
        <v>2111953</v>
      </c>
    </row>
    <row r="1331" spans="20:22" x14ac:dyDescent="0.25">
      <c r="T1331" s="73" t="s">
        <v>59</v>
      </c>
      <c r="U1331" s="73" t="s">
        <v>3503</v>
      </c>
      <c r="V1331" s="73">
        <v>2112001</v>
      </c>
    </row>
    <row r="1332" spans="20:22" x14ac:dyDescent="0.25">
      <c r="T1332" s="73" t="s">
        <v>59</v>
      </c>
      <c r="U1332" s="73" t="s">
        <v>3513</v>
      </c>
      <c r="V1332" s="73">
        <v>2112100</v>
      </c>
    </row>
    <row r="1333" spans="20:22" x14ac:dyDescent="0.25">
      <c r="T1333" s="73" t="s">
        <v>59</v>
      </c>
      <c r="U1333" s="73" t="s">
        <v>3523</v>
      </c>
      <c r="V1333" s="73">
        <v>2112209</v>
      </c>
    </row>
    <row r="1334" spans="20:22" x14ac:dyDescent="0.25">
      <c r="T1334" s="73" t="s">
        <v>59</v>
      </c>
      <c r="U1334" s="73" t="s">
        <v>3533</v>
      </c>
      <c r="V1334" s="73">
        <v>2112233</v>
      </c>
    </row>
    <row r="1335" spans="20:22" x14ac:dyDescent="0.25">
      <c r="T1335" s="73" t="s">
        <v>59</v>
      </c>
      <c r="U1335" s="73" t="s">
        <v>3543</v>
      </c>
      <c r="V1335" s="73">
        <v>2112274</v>
      </c>
    </row>
    <row r="1336" spans="20:22" x14ac:dyDescent="0.25">
      <c r="T1336" s="73" t="s">
        <v>59</v>
      </c>
      <c r="U1336" s="73" t="s">
        <v>3551</v>
      </c>
      <c r="V1336" s="73">
        <v>2112308</v>
      </c>
    </row>
    <row r="1337" spans="20:22" x14ac:dyDescent="0.25">
      <c r="T1337" s="73" t="s">
        <v>59</v>
      </c>
      <c r="U1337" s="73" t="s">
        <v>3561</v>
      </c>
      <c r="V1337" s="73">
        <v>2112407</v>
      </c>
    </row>
    <row r="1338" spans="20:22" x14ac:dyDescent="0.25">
      <c r="T1338" s="73" t="s">
        <v>59</v>
      </c>
      <c r="U1338" s="73" t="s">
        <v>3571</v>
      </c>
      <c r="V1338" s="73">
        <v>2112456</v>
      </c>
    </row>
    <row r="1339" spans="20:22" x14ac:dyDescent="0.25">
      <c r="T1339" s="73" t="s">
        <v>59</v>
      </c>
      <c r="U1339" s="73" t="s">
        <v>3581</v>
      </c>
      <c r="V1339" s="73">
        <v>2112506</v>
      </c>
    </row>
    <row r="1340" spans="20:22" x14ac:dyDescent="0.25">
      <c r="T1340" s="73" t="s">
        <v>59</v>
      </c>
      <c r="U1340" s="73" t="s">
        <v>3591</v>
      </c>
      <c r="V1340" s="73">
        <v>2112605</v>
      </c>
    </row>
    <row r="1341" spans="20:22" x14ac:dyDescent="0.25">
      <c r="T1341" s="73" t="s">
        <v>59</v>
      </c>
      <c r="U1341" s="73" t="s">
        <v>3600</v>
      </c>
      <c r="V1341" s="73">
        <v>2112704</v>
      </c>
    </row>
    <row r="1342" spans="20:22" x14ac:dyDescent="0.25">
      <c r="T1342" s="73" t="s">
        <v>59</v>
      </c>
      <c r="U1342" s="73" t="s">
        <v>1738</v>
      </c>
      <c r="V1342" s="73">
        <v>2112803</v>
      </c>
    </row>
    <row r="1343" spans="20:22" x14ac:dyDescent="0.25">
      <c r="T1343" s="73" t="s">
        <v>59</v>
      </c>
      <c r="U1343" s="73" t="s">
        <v>3618</v>
      </c>
      <c r="V1343" s="73">
        <v>2112852</v>
      </c>
    </row>
    <row r="1344" spans="20:22" x14ac:dyDescent="0.25">
      <c r="T1344" s="73" t="s">
        <v>59</v>
      </c>
      <c r="U1344" s="73" t="s">
        <v>3628</v>
      </c>
      <c r="V1344" s="73">
        <v>2112902</v>
      </c>
    </row>
    <row r="1345" spans="20:22" x14ac:dyDescent="0.25">
      <c r="T1345" s="73" t="s">
        <v>59</v>
      </c>
      <c r="U1345" s="73" t="s">
        <v>3638</v>
      </c>
      <c r="V1345" s="73">
        <v>2113009</v>
      </c>
    </row>
    <row r="1346" spans="20:22" x14ac:dyDescent="0.25">
      <c r="T1346" s="73" t="s">
        <v>59</v>
      </c>
      <c r="U1346" s="73" t="s">
        <v>3648</v>
      </c>
      <c r="V1346" s="73">
        <v>2114007</v>
      </c>
    </row>
    <row r="1347" spans="20:22" x14ac:dyDescent="0.25">
      <c r="T1347" s="73" t="s">
        <v>61</v>
      </c>
      <c r="U1347" s="73" t="s">
        <v>103</v>
      </c>
      <c r="V1347" s="73">
        <v>3100104</v>
      </c>
    </row>
    <row r="1348" spans="20:22" x14ac:dyDescent="0.25">
      <c r="T1348" s="73" t="s">
        <v>61</v>
      </c>
      <c r="U1348" s="73" t="s">
        <v>128</v>
      </c>
      <c r="V1348" s="73">
        <v>3100203</v>
      </c>
    </row>
    <row r="1349" spans="20:22" x14ac:dyDescent="0.25">
      <c r="T1349" s="73" t="s">
        <v>61</v>
      </c>
      <c r="U1349" s="73" t="s">
        <v>154</v>
      </c>
      <c r="V1349" s="73">
        <v>3100302</v>
      </c>
    </row>
    <row r="1350" spans="20:22" x14ac:dyDescent="0.25">
      <c r="T1350" s="73" t="s">
        <v>61</v>
      </c>
      <c r="U1350" s="73" t="s">
        <v>179</v>
      </c>
      <c r="V1350" s="73">
        <v>3100401</v>
      </c>
    </row>
    <row r="1351" spans="20:22" x14ac:dyDescent="0.25">
      <c r="T1351" s="73" t="s">
        <v>61</v>
      </c>
      <c r="U1351" s="73" t="s">
        <v>205</v>
      </c>
      <c r="V1351" s="73">
        <v>3100500</v>
      </c>
    </row>
    <row r="1352" spans="20:22" x14ac:dyDescent="0.25">
      <c r="T1352" s="73" t="s">
        <v>61</v>
      </c>
      <c r="U1352" s="73" t="s">
        <v>126</v>
      </c>
      <c r="V1352" s="73">
        <v>3100609</v>
      </c>
    </row>
    <row r="1353" spans="20:22" x14ac:dyDescent="0.25">
      <c r="T1353" s="73" t="s">
        <v>61</v>
      </c>
      <c r="U1353" s="73" t="s">
        <v>255</v>
      </c>
      <c r="V1353" s="73">
        <v>3100708</v>
      </c>
    </row>
    <row r="1354" spans="20:22" x14ac:dyDescent="0.25">
      <c r="T1354" s="73" t="s">
        <v>61</v>
      </c>
      <c r="U1354" s="73" t="s">
        <v>280</v>
      </c>
      <c r="V1354" s="73">
        <v>3100807</v>
      </c>
    </row>
    <row r="1355" spans="20:22" x14ac:dyDescent="0.25">
      <c r="T1355" s="73" t="s">
        <v>61</v>
      </c>
      <c r="U1355" s="73" t="s">
        <v>306</v>
      </c>
      <c r="V1355" s="73">
        <v>3100906</v>
      </c>
    </row>
    <row r="1356" spans="20:22" x14ac:dyDescent="0.25">
      <c r="T1356" s="73" t="s">
        <v>61</v>
      </c>
      <c r="U1356" s="73" t="s">
        <v>332</v>
      </c>
      <c r="V1356" s="73">
        <v>3101003</v>
      </c>
    </row>
    <row r="1357" spans="20:22" x14ac:dyDescent="0.25">
      <c r="T1357" s="73" t="s">
        <v>61</v>
      </c>
      <c r="U1357" s="73" t="s">
        <v>357</v>
      </c>
      <c r="V1357" s="73">
        <v>3101102</v>
      </c>
    </row>
    <row r="1358" spans="20:22" x14ac:dyDescent="0.25">
      <c r="T1358" s="73" t="s">
        <v>61</v>
      </c>
      <c r="U1358" s="73" t="s">
        <v>381</v>
      </c>
      <c r="V1358" s="73">
        <v>3101201</v>
      </c>
    </row>
    <row r="1359" spans="20:22" x14ac:dyDescent="0.25">
      <c r="T1359" s="73" t="s">
        <v>61</v>
      </c>
      <c r="U1359" s="73" t="s">
        <v>406</v>
      </c>
      <c r="V1359" s="73">
        <v>3101300</v>
      </c>
    </row>
    <row r="1360" spans="20:22" x14ac:dyDescent="0.25">
      <c r="T1360" s="73" t="s">
        <v>61</v>
      </c>
      <c r="U1360" s="73" t="s">
        <v>431</v>
      </c>
      <c r="V1360" s="73">
        <v>3101409</v>
      </c>
    </row>
    <row r="1361" spans="20:22" x14ac:dyDescent="0.25">
      <c r="T1361" s="73" t="s">
        <v>61</v>
      </c>
      <c r="U1361" s="73" t="s">
        <v>456</v>
      </c>
      <c r="V1361" s="73">
        <v>3101508</v>
      </c>
    </row>
    <row r="1362" spans="20:22" x14ac:dyDescent="0.25">
      <c r="T1362" s="73" t="s">
        <v>61</v>
      </c>
      <c r="U1362" s="73" t="s">
        <v>482</v>
      </c>
      <c r="V1362" s="73">
        <v>3101607</v>
      </c>
    </row>
    <row r="1363" spans="20:22" x14ac:dyDescent="0.25">
      <c r="T1363" s="73" t="s">
        <v>61</v>
      </c>
      <c r="U1363" s="73" t="s">
        <v>506</v>
      </c>
      <c r="V1363" s="73">
        <v>3101631</v>
      </c>
    </row>
    <row r="1364" spans="20:22" x14ac:dyDescent="0.25">
      <c r="T1364" s="73" t="s">
        <v>61</v>
      </c>
      <c r="U1364" s="73" t="s">
        <v>529</v>
      </c>
      <c r="V1364" s="73">
        <v>3101706</v>
      </c>
    </row>
    <row r="1365" spans="20:22" x14ac:dyDescent="0.25">
      <c r="T1365" s="73" t="s">
        <v>61</v>
      </c>
      <c r="U1365" s="73" t="s">
        <v>553</v>
      </c>
      <c r="V1365" s="73">
        <v>3101805</v>
      </c>
    </row>
    <row r="1366" spans="20:22" x14ac:dyDescent="0.25">
      <c r="T1366" s="73" t="s">
        <v>61</v>
      </c>
      <c r="U1366" s="73" t="s">
        <v>575</v>
      </c>
      <c r="V1366" s="73">
        <v>3101904</v>
      </c>
    </row>
    <row r="1367" spans="20:22" x14ac:dyDescent="0.25">
      <c r="T1367" s="73" t="s">
        <v>61</v>
      </c>
      <c r="U1367" s="73" t="s">
        <v>599</v>
      </c>
      <c r="V1367" s="73">
        <v>3102001</v>
      </c>
    </row>
    <row r="1368" spans="20:22" x14ac:dyDescent="0.25">
      <c r="T1368" s="73" t="s">
        <v>61</v>
      </c>
      <c r="U1368" s="73" t="s">
        <v>622</v>
      </c>
      <c r="V1368" s="73">
        <v>3102050</v>
      </c>
    </row>
    <row r="1369" spans="20:22" x14ac:dyDescent="0.25">
      <c r="T1369" s="73" t="s">
        <v>61</v>
      </c>
      <c r="U1369" s="73" t="s">
        <v>643</v>
      </c>
      <c r="V1369" s="73">
        <v>3153509</v>
      </c>
    </row>
    <row r="1370" spans="20:22" x14ac:dyDescent="0.25">
      <c r="T1370" s="73" t="s">
        <v>61</v>
      </c>
      <c r="U1370" s="73" t="s">
        <v>664</v>
      </c>
      <c r="V1370" s="73">
        <v>3102100</v>
      </c>
    </row>
    <row r="1371" spans="20:22" x14ac:dyDescent="0.25">
      <c r="T1371" s="73" t="s">
        <v>61</v>
      </c>
      <c r="U1371" s="73" t="s">
        <v>685</v>
      </c>
      <c r="V1371" s="73">
        <v>3102209</v>
      </c>
    </row>
    <row r="1372" spans="20:22" x14ac:dyDescent="0.25">
      <c r="T1372" s="73" t="s">
        <v>61</v>
      </c>
      <c r="U1372" s="73" t="s">
        <v>705</v>
      </c>
      <c r="V1372" s="73">
        <v>3102308</v>
      </c>
    </row>
    <row r="1373" spans="20:22" x14ac:dyDescent="0.25">
      <c r="T1373" s="73" t="s">
        <v>61</v>
      </c>
      <c r="U1373" s="73" t="s">
        <v>727</v>
      </c>
      <c r="V1373" s="73">
        <v>3102407</v>
      </c>
    </row>
    <row r="1374" spans="20:22" x14ac:dyDescent="0.25">
      <c r="T1374" s="73" t="s">
        <v>61</v>
      </c>
      <c r="U1374" s="73" t="s">
        <v>749</v>
      </c>
      <c r="V1374" s="73">
        <v>3102506</v>
      </c>
    </row>
    <row r="1375" spans="20:22" x14ac:dyDescent="0.25">
      <c r="T1375" s="73" t="s">
        <v>61</v>
      </c>
      <c r="U1375" s="73" t="s">
        <v>770</v>
      </c>
      <c r="V1375" s="73">
        <v>3102605</v>
      </c>
    </row>
    <row r="1376" spans="20:22" x14ac:dyDescent="0.25">
      <c r="T1376" s="73" t="s">
        <v>61</v>
      </c>
      <c r="U1376" s="73" t="s">
        <v>793</v>
      </c>
      <c r="V1376" s="73">
        <v>3102803</v>
      </c>
    </row>
    <row r="1377" spans="20:22" x14ac:dyDescent="0.25">
      <c r="T1377" s="73" t="s">
        <v>61</v>
      </c>
      <c r="U1377" s="73" t="s">
        <v>814</v>
      </c>
      <c r="V1377" s="73">
        <v>3102852</v>
      </c>
    </row>
    <row r="1378" spans="20:22" x14ac:dyDescent="0.25">
      <c r="T1378" s="73" t="s">
        <v>61</v>
      </c>
      <c r="U1378" s="73" t="s">
        <v>467</v>
      </c>
      <c r="V1378" s="73">
        <v>3102902</v>
      </c>
    </row>
    <row r="1379" spans="20:22" x14ac:dyDescent="0.25">
      <c r="T1379" s="73" t="s">
        <v>61</v>
      </c>
      <c r="U1379" s="73" t="s">
        <v>857</v>
      </c>
      <c r="V1379" s="73">
        <v>3103009</v>
      </c>
    </row>
    <row r="1380" spans="20:22" x14ac:dyDescent="0.25">
      <c r="T1380" s="73" t="s">
        <v>61</v>
      </c>
      <c r="U1380" s="73" t="s">
        <v>878</v>
      </c>
      <c r="V1380" s="73">
        <v>3103108</v>
      </c>
    </row>
    <row r="1381" spans="20:22" x14ac:dyDescent="0.25">
      <c r="T1381" s="73" t="s">
        <v>61</v>
      </c>
      <c r="U1381" s="73" t="s">
        <v>901</v>
      </c>
      <c r="V1381" s="73">
        <v>3103207</v>
      </c>
    </row>
    <row r="1382" spans="20:22" x14ac:dyDescent="0.25">
      <c r="T1382" s="73" t="s">
        <v>61</v>
      </c>
      <c r="U1382" s="73" t="s">
        <v>924</v>
      </c>
      <c r="V1382" s="73">
        <v>3103306</v>
      </c>
    </row>
    <row r="1383" spans="20:22" x14ac:dyDescent="0.25">
      <c r="T1383" s="73" t="s">
        <v>61</v>
      </c>
      <c r="U1383" s="73" t="s">
        <v>947</v>
      </c>
      <c r="V1383" s="73">
        <v>3103405</v>
      </c>
    </row>
    <row r="1384" spans="20:22" x14ac:dyDescent="0.25">
      <c r="T1384" s="73" t="s">
        <v>61</v>
      </c>
      <c r="U1384" s="73" t="s">
        <v>969</v>
      </c>
      <c r="V1384" s="73">
        <v>3103504</v>
      </c>
    </row>
    <row r="1385" spans="20:22" x14ac:dyDescent="0.25">
      <c r="T1385" s="73" t="s">
        <v>61</v>
      </c>
      <c r="U1385" s="73" t="s">
        <v>991</v>
      </c>
      <c r="V1385" s="73">
        <v>3103603</v>
      </c>
    </row>
    <row r="1386" spans="20:22" x14ac:dyDescent="0.25">
      <c r="T1386" s="73" t="s">
        <v>61</v>
      </c>
      <c r="U1386" s="73" t="s">
        <v>1014</v>
      </c>
      <c r="V1386" s="73">
        <v>3103702</v>
      </c>
    </row>
    <row r="1387" spans="20:22" x14ac:dyDescent="0.25">
      <c r="T1387" s="73" t="s">
        <v>61</v>
      </c>
      <c r="U1387" s="73" t="s">
        <v>1036</v>
      </c>
      <c r="V1387" s="73">
        <v>3103751</v>
      </c>
    </row>
    <row r="1388" spans="20:22" x14ac:dyDescent="0.25">
      <c r="T1388" s="73" t="s">
        <v>61</v>
      </c>
      <c r="U1388" s="73" t="s">
        <v>1058</v>
      </c>
      <c r="V1388" s="73">
        <v>3103801</v>
      </c>
    </row>
    <row r="1389" spans="20:22" x14ac:dyDescent="0.25">
      <c r="T1389" s="73" t="s">
        <v>61</v>
      </c>
      <c r="U1389" s="73" t="s">
        <v>1080</v>
      </c>
      <c r="V1389" s="73">
        <v>3103900</v>
      </c>
    </row>
    <row r="1390" spans="20:22" x14ac:dyDescent="0.25">
      <c r="T1390" s="73" t="s">
        <v>61</v>
      </c>
      <c r="U1390" s="73" t="s">
        <v>1102</v>
      </c>
      <c r="V1390" s="73">
        <v>3104007</v>
      </c>
    </row>
    <row r="1391" spans="20:22" x14ac:dyDescent="0.25">
      <c r="T1391" s="73" t="s">
        <v>61</v>
      </c>
      <c r="U1391" s="73" t="s">
        <v>1125</v>
      </c>
      <c r="V1391" s="73">
        <v>3104106</v>
      </c>
    </row>
    <row r="1392" spans="20:22" x14ac:dyDescent="0.25">
      <c r="T1392" s="73" t="s">
        <v>61</v>
      </c>
      <c r="U1392" s="73" t="s">
        <v>1148</v>
      </c>
      <c r="V1392" s="73">
        <v>3104205</v>
      </c>
    </row>
    <row r="1393" spans="20:22" x14ac:dyDescent="0.25">
      <c r="T1393" s="73" t="s">
        <v>61</v>
      </c>
      <c r="U1393" s="73" t="s">
        <v>1171</v>
      </c>
      <c r="V1393" s="73">
        <v>3104304</v>
      </c>
    </row>
    <row r="1394" spans="20:22" x14ac:dyDescent="0.25">
      <c r="T1394" s="73" t="s">
        <v>61</v>
      </c>
      <c r="U1394" s="73" t="s">
        <v>1194</v>
      </c>
      <c r="V1394" s="73">
        <v>3104403</v>
      </c>
    </row>
    <row r="1395" spans="20:22" x14ac:dyDescent="0.25">
      <c r="T1395" s="73" t="s">
        <v>61</v>
      </c>
      <c r="U1395" s="73" t="s">
        <v>1216</v>
      </c>
      <c r="V1395" s="73">
        <v>3104452</v>
      </c>
    </row>
    <row r="1396" spans="20:22" x14ac:dyDescent="0.25">
      <c r="T1396" s="73" t="s">
        <v>61</v>
      </c>
      <c r="U1396" s="73" t="s">
        <v>1237</v>
      </c>
      <c r="V1396" s="73">
        <v>3104502</v>
      </c>
    </row>
    <row r="1397" spans="20:22" x14ac:dyDescent="0.25">
      <c r="T1397" s="73" t="s">
        <v>61</v>
      </c>
      <c r="U1397" s="73" t="s">
        <v>1260</v>
      </c>
      <c r="V1397" s="73">
        <v>3104601</v>
      </c>
    </row>
    <row r="1398" spans="20:22" x14ac:dyDescent="0.25">
      <c r="T1398" s="73" t="s">
        <v>61</v>
      </c>
      <c r="U1398" s="73" t="s">
        <v>1283</v>
      </c>
      <c r="V1398" s="73">
        <v>3104700</v>
      </c>
    </row>
    <row r="1399" spans="20:22" x14ac:dyDescent="0.25">
      <c r="T1399" s="73" t="s">
        <v>61</v>
      </c>
      <c r="U1399" s="73" t="s">
        <v>1304</v>
      </c>
      <c r="V1399" s="73">
        <v>3104809</v>
      </c>
    </row>
    <row r="1400" spans="20:22" x14ac:dyDescent="0.25">
      <c r="T1400" s="73" t="s">
        <v>61</v>
      </c>
      <c r="U1400" s="73" t="s">
        <v>1326</v>
      </c>
      <c r="V1400" s="73">
        <v>3104908</v>
      </c>
    </row>
    <row r="1401" spans="20:22" x14ac:dyDescent="0.25">
      <c r="T1401" s="73" t="s">
        <v>61</v>
      </c>
      <c r="U1401" s="73" t="s">
        <v>1348</v>
      </c>
      <c r="V1401" s="73">
        <v>3105004</v>
      </c>
    </row>
    <row r="1402" spans="20:22" x14ac:dyDescent="0.25">
      <c r="T1402" s="73" t="s">
        <v>61</v>
      </c>
      <c r="U1402" s="73" t="s">
        <v>1369</v>
      </c>
      <c r="V1402" s="73">
        <v>3105103</v>
      </c>
    </row>
    <row r="1403" spans="20:22" x14ac:dyDescent="0.25">
      <c r="T1403" s="73" t="s">
        <v>61</v>
      </c>
      <c r="U1403" s="73" t="s">
        <v>1391</v>
      </c>
      <c r="V1403" s="73">
        <v>3105202</v>
      </c>
    </row>
    <row r="1404" spans="20:22" x14ac:dyDescent="0.25">
      <c r="T1404" s="73" t="s">
        <v>61</v>
      </c>
      <c r="U1404" s="73" t="s">
        <v>1413</v>
      </c>
      <c r="V1404" s="73">
        <v>3105301</v>
      </c>
    </row>
    <row r="1405" spans="20:22" x14ac:dyDescent="0.25">
      <c r="T1405" s="73" t="s">
        <v>61</v>
      </c>
      <c r="U1405" s="73" t="s">
        <v>1435</v>
      </c>
      <c r="V1405" s="73">
        <v>3105400</v>
      </c>
    </row>
    <row r="1406" spans="20:22" x14ac:dyDescent="0.25">
      <c r="T1406" s="73" t="s">
        <v>61</v>
      </c>
      <c r="U1406" s="73" t="s">
        <v>1456</v>
      </c>
      <c r="V1406" s="73">
        <v>3105509</v>
      </c>
    </row>
    <row r="1407" spans="20:22" x14ac:dyDescent="0.25">
      <c r="T1407" s="73" t="s">
        <v>61</v>
      </c>
      <c r="U1407" s="73" t="s">
        <v>1476</v>
      </c>
      <c r="V1407" s="73">
        <v>3105608</v>
      </c>
    </row>
    <row r="1408" spans="20:22" x14ac:dyDescent="0.25">
      <c r="T1408" s="73" t="s">
        <v>61</v>
      </c>
      <c r="U1408" s="73" t="s">
        <v>1498</v>
      </c>
      <c r="V1408" s="73">
        <v>3105707</v>
      </c>
    </row>
    <row r="1409" spans="20:22" x14ac:dyDescent="0.25">
      <c r="T1409" s="73" t="s">
        <v>61</v>
      </c>
      <c r="U1409" s="73" t="s">
        <v>1518</v>
      </c>
      <c r="V1409" s="73">
        <v>3105905</v>
      </c>
    </row>
    <row r="1410" spans="20:22" x14ac:dyDescent="0.25">
      <c r="T1410" s="73" t="s">
        <v>61</v>
      </c>
      <c r="U1410" s="73" t="s">
        <v>1539</v>
      </c>
      <c r="V1410" s="73">
        <v>3106002</v>
      </c>
    </row>
    <row r="1411" spans="20:22" x14ac:dyDescent="0.25">
      <c r="T1411" s="73" t="s">
        <v>61</v>
      </c>
      <c r="U1411" s="73" t="s">
        <v>1560</v>
      </c>
      <c r="V1411" s="73">
        <v>3106101</v>
      </c>
    </row>
    <row r="1412" spans="20:22" x14ac:dyDescent="0.25">
      <c r="T1412" s="73" t="s">
        <v>61</v>
      </c>
      <c r="U1412" s="73" t="s">
        <v>1579</v>
      </c>
      <c r="V1412" s="73">
        <v>3106200</v>
      </c>
    </row>
    <row r="1413" spans="20:22" x14ac:dyDescent="0.25">
      <c r="T1413" s="73" t="s">
        <v>61</v>
      </c>
      <c r="U1413" s="73" t="s">
        <v>1599</v>
      </c>
      <c r="V1413" s="73">
        <v>3106309</v>
      </c>
    </row>
    <row r="1414" spans="20:22" x14ac:dyDescent="0.25">
      <c r="T1414" s="73" t="s">
        <v>61</v>
      </c>
      <c r="U1414" s="73" t="s">
        <v>1619</v>
      </c>
      <c r="V1414" s="73">
        <v>3106408</v>
      </c>
    </row>
    <row r="1415" spans="20:22" x14ac:dyDescent="0.25">
      <c r="T1415" s="73" t="s">
        <v>61</v>
      </c>
      <c r="U1415" s="73" t="s">
        <v>1640</v>
      </c>
      <c r="V1415" s="73">
        <v>3106507</v>
      </c>
    </row>
    <row r="1416" spans="20:22" x14ac:dyDescent="0.25">
      <c r="T1416" s="73" t="s">
        <v>61</v>
      </c>
      <c r="U1416" s="73" t="s">
        <v>1661</v>
      </c>
      <c r="V1416" s="73">
        <v>3106655</v>
      </c>
    </row>
    <row r="1417" spans="20:22" x14ac:dyDescent="0.25">
      <c r="T1417" s="73" t="s">
        <v>61</v>
      </c>
      <c r="U1417" s="73" t="s">
        <v>1681</v>
      </c>
      <c r="V1417" s="73">
        <v>3106606</v>
      </c>
    </row>
    <row r="1418" spans="20:22" x14ac:dyDescent="0.25">
      <c r="T1418" s="73" t="s">
        <v>61</v>
      </c>
      <c r="U1418" s="73" t="s">
        <v>1702</v>
      </c>
      <c r="V1418" s="73">
        <v>3106705</v>
      </c>
    </row>
    <row r="1419" spans="20:22" x14ac:dyDescent="0.25">
      <c r="T1419" s="73" t="s">
        <v>61</v>
      </c>
      <c r="U1419" s="73" t="s">
        <v>1722</v>
      </c>
      <c r="V1419" s="73">
        <v>3106804</v>
      </c>
    </row>
    <row r="1420" spans="20:22" x14ac:dyDescent="0.25">
      <c r="T1420" s="73" t="s">
        <v>61</v>
      </c>
      <c r="U1420" s="73" t="s">
        <v>1743</v>
      </c>
      <c r="V1420" s="73">
        <v>3106903</v>
      </c>
    </row>
    <row r="1421" spans="20:22" x14ac:dyDescent="0.25">
      <c r="T1421" s="73" t="s">
        <v>61</v>
      </c>
      <c r="U1421" s="73" t="s">
        <v>1763</v>
      </c>
      <c r="V1421" s="73">
        <v>3107000</v>
      </c>
    </row>
    <row r="1422" spans="20:22" x14ac:dyDescent="0.25">
      <c r="T1422" s="73" t="s">
        <v>61</v>
      </c>
      <c r="U1422" s="73" t="s">
        <v>401</v>
      </c>
      <c r="V1422" s="73">
        <v>3107109</v>
      </c>
    </row>
    <row r="1423" spans="20:22" x14ac:dyDescent="0.25">
      <c r="T1423" s="73" t="s">
        <v>61</v>
      </c>
      <c r="U1423" s="73" t="s">
        <v>1803</v>
      </c>
      <c r="V1423" s="73">
        <v>3107208</v>
      </c>
    </row>
    <row r="1424" spans="20:22" x14ac:dyDescent="0.25">
      <c r="T1424" s="73" t="s">
        <v>61</v>
      </c>
      <c r="U1424" s="73" t="s">
        <v>1821</v>
      </c>
      <c r="V1424" s="73">
        <v>3107307</v>
      </c>
    </row>
    <row r="1425" spans="20:22" x14ac:dyDescent="0.25">
      <c r="T1425" s="73" t="s">
        <v>61</v>
      </c>
      <c r="U1425" s="73" t="s">
        <v>1840</v>
      </c>
      <c r="V1425" s="73">
        <v>3107406</v>
      </c>
    </row>
    <row r="1426" spans="20:22" x14ac:dyDescent="0.25">
      <c r="T1426" s="73" t="s">
        <v>61</v>
      </c>
      <c r="U1426" s="73" t="s">
        <v>1857</v>
      </c>
      <c r="V1426" s="73">
        <v>3107505</v>
      </c>
    </row>
    <row r="1427" spans="20:22" x14ac:dyDescent="0.25">
      <c r="T1427" s="73" t="s">
        <v>61</v>
      </c>
      <c r="U1427" s="73" t="s">
        <v>1875</v>
      </c>
      <c r="V1427" s="73">
        <v>3107604</v>
      </c>
    </row>
    <row r="1428" spans="20:22" x14ac:dyDescent="0.25">
      <c r="T1428" s="73" t="s">
        <v>61</v>
      </c>
      <c r="U1428" s="73" t="s">
        <v>1891</v>
      </c>
      <c r="V1428" s="73">
        <v>3107703</v>
      </c>
    </row>
    <row r="1429" spans="20:22" x14ac:dyDescent="0.25">
      <c r="T1429" s="73" t="s">
        <v>61</v>
      </c>
      <c r="U1429" s="73" t="s">
        <v>1908</v>
      </c>
      <c r="V1429" s="73">
        <v>3107802</v>
      </c>
    </row>
    <row r="1430" spans="20:22" x14ac:dyDescent="0.25">
      <c r="T1430" s="73" t="s">
        <v>61</v>
      </c>
      <c r="U1430" s="73" t="s">
        <v>1926</v>
      </c>
      <c r="V1430" s="73">
        <v>3107901</v>
      </c>
    </row>
    <row r="1431" spans="20:22" x14ac:dyDescent="0.25">
      <c r="T1431" s="73" t="s">
        <v>61</v>
      </c>
      <c r="U1431" s="73" t="s">
        <v>836</v>
      </c>
      <c r="V1431" s="73">
        <v>3108008</v>
      </c>
    </row>
    <row r="1432" spans="20:22" x14ac:dyDescent="0.25">
      <c r="T1432" s="73" t="s">
        <v>61</v>
      </c>
      <c r="U1432" s="73" t="s">
        <v>189</v>
      </c>
      <c r="V1432" s="73">
        <v>3108107</v>
      </c>
    </row>
    <row r="1433" spans="20:22" x14ac:dyDescent="0.25">
      <c r="T1433" s="73" t="s">
        <v>61</v>
      </c>
      <c r="U1433" s="73" t="s">
        <v>1976</v>
      </c>
      <c r="V1433" s="73">
        <v>3108206</v>
      </c>
    </row>
    <row r="1434" spans="20:22" x14ac:dyDescent="0.25">
      <c r="T1434" s="73" t="s">
        <v>61</v>
      </c>
      <c r="U1434" s="73" t="s">
        <v>1994</v>
      </c>
      <c r="V1434" s="73">
        <v>3108255</v>
      </c>
    </row>
    <row r="1435" spans="20:22" x14ac:dyDescent="0.25">
      <c r="T1435" s="73" t="s">
        <v>61</v>
      </c>
      <c r="U1435" s="73" t="s">
        <v>2011</v>
      </c>
      <c r="V1435" s="73">
        <v>3108305</v>
      </c>
    </row>
    <row r="1436" spans="20:22" x14ac:dyDescent="0.25">
      <c r="T1436" s="73" t="s">
        <v>61</v>
      </c>
      <c r="U1436" s="73" t="s">
        <v>2029</v>
      </c>
      <c r="V1436" s="73">
        <v>3108404</v>
      </c>
    </row>
    <row r="1437" spans="20:22" x14ac:dyDescent="0.25">
      <c r="T1437" s="73" t="s">
        <v>61</v>
      </c>
      <c r="U1437" s="73" t="s">
        <v>2047</v>
      </c>
      <c r="V1437" s="73">
        <v>3108503</v>
      </c>
    </row>
    <row r="1438" spans="20:22" x14ac:dyDescent="0.25">
      <c r="T1438" s="73" t="s">
        <v>61</v>
      </c>
      <c r="U1438" s="73" t="s">
        <v>2065</v>
      </c>
      <c r="V1438" s="73">
        <v>3108701</v>
      </c>
    </row>
    <row r="1439" spans="20:22" x14ac:dyDescent="0.25">
      <c r="T1439" s="73" t="s">
        <v>61</v>
      </c>
      <c r="U1439" s="73" t="s">
        <v>2082</v>
      </c>
      <c r="V1439" s="73">
        <v>3108552</v>
      </c>
    </row>
    <row r="1440" spans="20:22" x14ac:dyDescent="0.25">
      <c r="T1440" s="73" t="s">
        <v>61</v>
      </c>
      <c r="U1440" s="73" t="s">
        <v>2097</v>
      </c>
      <c r="V1440" s="73">
        <v>3108602</v>
      </c>
    </row>
    <row r="1441" spans="20:22" x14ac:dyDescent="0.25">
      <c r="T1441" s="73" t="s">
        <v>61</v>
      </c>
      <c r="U1441" s="73" t="s">
        <v>2114</v>
      </c>
      <c r="V1441" s="73">
        <v>3108800</v>
      </c>
    </row>
    <row r="1442" spans="20:22" x14ac:dyDescent="0.25">
      <c r="T1442" s="73" t="s">
        <v>61</v>
      </c>
      <c r="U1442" s="73" t="s">
        <v>2129</v>
      </c>
      <c r="V1442" s="73">
        <v>3108909</v>
      </c>
    </row>
    <row r="1443" spans="20:22" x14ac:dyDescent="0.25">
      <c r="T1443" s="73" t="s">
        <v>61</v>
      </c>
      <c r="U1443" s="73" t="s">
        <v>2146</v>
      </c>
      <c r="V1443" s="73">
        <v>3109006</v>
      </c>
    </row>
    <row r="1444" spans="20:22" x14ac:dyDescent="0.25">
      <c r="T1444" s="73" t="s">
        <v>61</v>
      </c>
      <c r="U1444" s="73" t="s">
        <v>2162</v>
      </c>
      <c r="V1444" s="73">
        <v>3109105</v>
      </c>
    </row>
    <row r="1445" spans="20:22" x14ac:dyDescent="0.25">
      <c r="T1445" s="73" t="s">
        <v>61</v>
      </c>
      <c r="U1445" s="73" t="s">
        <v>2179</v>
      </c>
      <c r="V1445" s="73">
        <v>3109204</v>
      </c>
    </row>
    <row r="1446" spans="20:22" x14ac:dyDescent="0.25">
      <c r="T1446" s="73" t="s">
        <v>61</v>
      </c>
      <c r="U1446" s="73" t="s">
        <v>2196</v>
      </c>
      <c r="V1446" s="73">
        <v>3109253</v>
      </c>
    </row>
    <row r="1447" spans="20:22" x14ac:dyDescent="0.25">
      <c r="T1447" s="73" t="s">
        <v>61</v>
      </c>
      <c r="U1447" s="73" t="s">
        <v>238</v>
      </c>
      <c r="V1447" s="73">
        <v>3109303</v>
      </c>
    </row>
    <row r="1448" spans="20:22" x14ac:dyDescent="0.25">
      <c r="T1448" s="73" t="s">
        <v>61</v>
      </c>
      <c r="U1448" s="73" t="s">
        <v>2227</v>
      </c>
      <c r="V1448" s="73">
        <v>3109402</v>
      </c>
    </row>
    <row r="1449" spans="20:22" x14ac:dyDescent="0.25">
      <c r="T1449" s="73" t="s">
        <v>61</v>
      </c>
      <c r="U1449" s="73" t="s">
        <v>2243</v>
      </c>
      <c r="V1449" s="73">
        <v>3109451</v>
      </c>
    </row>
    <row r="1450" spans="20:22" x14ac:dyDescent="0.25">
      <c r="T1450" s="73" t="s">
        <v>61</v>
      </c>
      <c r="U1450" s="73" t="s">
        <v>2257</v>
      </c>
      <c r="V1450" s="73">
        <v>3109501</v>
      </c>
    </row>
    <row r="1451" spans="20:22" x14ac:dyDescent="0.25">
      <c r="T1451" s="73" t="s">
        <v>61</v>
      </c>
      <c r="U1451" s="73" t="s">
        <v>2272</v>
      </c>
      <c r="V1451" s="73">
        <v>3109600</v>
      </c>
    </row>
    <row r="1452" spans="20:22" x14ac:dyDescent="0.25">
      <c r="T1452" s="73" t="s">
        <v>61</v>
      </c>
      <c r="U1452" s="73" t="s">
        <v>2288</v>
      </c>
      <c r="V1452" s="73">
        <v>3109709</v>
      </c>
    </row>
    <row r="1453" spans="20:22" x14ac:dyDescent="0.25">
      <c r="T1453" s="73" t="s">
        <v>61</v>
      </c>
      <c r="U1453" s="73" t="s">
        <v>2304</v>
      </c>
      <c r="V1453" s="73">
        <v>3102704</v>
      </c>
    </row>
    <row r="1454" spans="20:22" x14ac:dyDescent="0.25">
      <c r="T1454" s="73" t="s">
        <v>61</v>
      </c>
      <c r="U1454" s="73" t="s">
        <v>1121</v>
      </c>
      <c r="V1454" s="73">
        <v>3109808</v>
      </c>
    </row>
    <row r="1455" spans="20:22" x14ac:dyDescent="0.25">
      <c r="T1455" s="73" t="s">
        <v>61</v>
      </c>
      <c r="U1455" s="73" t="s">
        <v>2333</v>
      </c>
      <c r="V1455" s="73">
        <v>3109907</v>
      </c>
    </row>
    <row r="1456" spans="20:22" x14ac:dyDescent="0.25">
      <c r="T1456" s="73" t="s">
        <v>61</v>
      </c>
      <c r="U1456" s="73" t="s">
        <v>2349</v>
      </c>
      <c r="V1456" s="73">
        <v>3110004</v>
      </c>
    </row>
    <row r="1457" spans="20:22" x14ac:dyDescent="0.25">
      <c r="T1457" s="73" t="s">
        <v>61</v>
      </c>
      <c r="U1457" s="73" t="s">
        <v>2365</v>
      </c>
      <c r="V1457" s="73">
        <v>3110103</v>
      </c>
    </row>
    <row r="1458" spans="20:22" x14ac:dyDescent="0.25">
      <c r="T1458" s="73" t="s">
        <v>61</v>
      </c>
      <c r="U1458" s="73" t="s">
        <v>2379</v>
      </c>
      <c r="V1458" s="73">
        <v>3110202</v>
      </c>
    </row>
    <row r="1459" spans="20:22" x14ac:dyDescent="0.25">
      <c r="T1459" s="73" t="s">
        <v>61</v>
      </c>
      <c r="U1459" s="73" t="s">
        <v>2394</v>
      </c>
      <c r="V1459" s="73">
        <v>3110301</v>
      </c>
    </row>
    <row r="1460" spans="20:22" x14ac:dyDescent="0.25">
      <c r="T1460" s="73" t="s">
        <v>61</v>
      </c>
      <c r="U1460" s="73" t="s">
        <v>2410</v>
      </c>
      <c r="V1460" s="73">
        <v>3110400</v>
      </c>
    </row>
    <row r="1461" spans="20:22" x14ac:dyDescent="0.25">
      <c r="T1461" s="73" t="s">
        <v>61</v>
      </c>
      <c r="U1461" s="73" t="s">
        <v>2426</v>
      </c>
      <c r="V1461" s="73">
        <v>3110509</v>
      </c>
    </row>
    <row r="1462" spans="20:22" x14ac:dyDescent="0.25">
      <c r="T1462" s="73" t="s">
        <v>61</v>
      </c>
      <c r="U1462" s="73" t="s">
        <v>2442</v>
      </c>
      <c r="V1462" s="73">
        <v>3110608</v>
      </c>
    </row>
    <row r="1463" spans="20:22" x14ac:dyDescent="0.25">
      <c r="T1463" s="73" t="s">
        <v>61</v>
      </c>
      <c r="U1463" s="73" t="s">
        <v>2458</v>
      </c>
      <c r="V1463" s="73">
        <v>3110707</v>
      </c>
    </row>
    <row r="1464" spans="20:22" x14ac:dyDescent="0.25">
      <c r="T1464" s="73" t="s">
        <v>61</v>
      </c>
      <c r="U1464" s="73" t="s">
        <v>2471</v>
      </c>
      <c r="V1464" s="73">
        <v>3110806</v>
      </c>
    </row>
    <row r="1465" spans="20:22" x14ac:dyDescent="0.25">
      <c r="T1465" s="73" t="s">
        <v>61</v>
      </c>
      <c r="U1465" s="73" t="s">
        <v>2487</v>
      </c>
      <c r="V1465" s="73">
        <v>3110905</v>
      </c>
    </row>
    <row r="1466" spans="20:22" x14ac:dyDescent="0.25">
      <c r="T1466" s="73" t="s">
        <v>61</v>
      </c>
      <c r="U1466" s="73" t="s">
        <v>421</v>
      </c>
      <c r="V1466" s="73">
        <v>3111002</v>
      </c>
    </row>
    <row r="1467" spans="20:22" x14ac:dyDescent="0.25">
      <c r="T1467" s="73" t="s">
        <v>61</v>
      </c>
      <c r="U1467" s="73" t="s">
        <v>2517</v>
      </c>
      <c r="V1467" s="73">
        <v>3111101</v>
      </c>
    </row>
    <row r="1468" spans="20:22" x14ac:dyDescent="0.25">
      <c r="T1468" s="73" t="s">
        <v>61</v>
      </c>
      <c r="U1468" s="73" t="s">
        <v>2532</v>
      </c>
      <c r="V1468" s="73">
        <v>3111150</v>
      </c>
    </row>
    <row r="1469" spans="20:22" x14ac:dyDescent="0.25">
      <c r="T1469" s="73" t="s">
        <v>61</v>
      </c>
      <c r="U1469" s="73" t="s">
        <v>2548</v>
      </c>
      <c r="V1469" s="73">
        <v>3111200</v>
      </c>
    </row>
    <row r="1470" spans="20:22" x14ac:dyDescent="0.25">
      <c r="T1470" s="73" t="s">
        <v>61</v>
      </c>
      <c r="U1470" s="73" t="s">
        <v>2563</v>
      </c>
      <c r="V1470" s="73">
        <v>3111309</v>
      </c>
    </row>
    <row r="1471" spans="20:22" x14ac:dyDescent="0.25">
      <c r="T1471" s="73" t="s">
        <v>61</v>
      </c>
      <c r="U1471" s="73" t="s">
        <v>2578</v>
      </c>
      <c r="V1471" s="73">
        <v>3111408</v>
      </c>
    </row>
    <row r="1472" spans="20:22" x14ac:dyDescent="0.25">
      <c r="T1472" s="73" t="s">
        <v>61</v>
      </c>
      <c r="U1472" s="73" t="s">
        <v>2593</v>
      </c>
      <c r="V1472" s="73">
        <v>3111507</v>
      </c>
    </row>
    <row r="1473" spans="20:22" x14ac:dyDescent="0.25">
      <c r="T1473" s="73" t="s">
        <v>61</v>
      </c>
      <c r="U1473" s="73" t="s">
        <v>2609</v>
      </c>
      <c r="V1473" s="73">
        <v>3111606</v>
      </c>
    </row>
    <row r="1474" spans="20:22" x14ac:dyDescent="0.25">
      <c r="T1474" s="73" t="s">
        <v>61</v>
      </c>
      <c r="U1474" s="73" t="s">
        <v>2623</v>
      </c>
      <c r="V1474" s="73">
        <v>3111903</v>
      </c>
    </row>
    <row r="1475" spans="20:22" x14ac:dyDescent="0.25">
      <c r="T1475" s="73" t="s">
        <v>61</v>
      </c>
      <c r="U1475" s="73" t="s">
        <v>2636</v>
      </c>
      <c r="V1475" s="73">
        <v>3111705</v>
      </c>
    </row>
    <row r="1476" spans="20:22" x14ac:dyDescent="0.25">
      <c r="T1476" s="73" t="s">
        <v>61</v>
      </c>
      <c r="U1476" s="73" t="s">
        <v>1736</v>
      </c>
      <c r="V1476" s="73">
        <v>3111804</v>
      </c>
    </row>
    <row r="1477" spans="20:22" x14ac:dyDescent="0.25">
      <c r="T1477" s="73" t="s">
        <v>61</v>
      </c>
      <c r="U1477" s="73" t="s">
        <v>1815</v>
      </c>
      <c r="V1477" s="73">
        <v>3112000</v>
      </c>
    </row>
    <row r="1478" spans="20:22" x14ac:dyDescent="0.25">
      <c r="T1478" s="73" t="s">
        <v>61</v>
      </c>
      <c r="U1478" s="73" t="s">
        <v>488</v>
      </c>
      <c r="V1478" s="73">
        <v>3112059</v>
      </c>
    </row>
    <row r="1479" spans="20:22" x14ac:dyDescent="0.25">
      <c r="T1479" s="73" t="s">
        <v>61</v>
      </c>
      <c r="U1479" s="73" t="s">
        <v>2693</v>
      </c>
      <c r="V1479" s="73">
        <v>3112109</v>
      </c>
    </row>
    <row r="1480" spans="20:22" x14ac:dyDescent="0.25">
      <c r="T1480" s="73" t="s">
        <v>61</v>
      </c>
      <c r="U1480" s="73" t="s">
        <v>2709</v>
      </c>
      <c r="V1480" s="73">
        <v>3112208</v>
      </c>
    </row>
    <row r="1481" spans="20:22" x14ac:dyDescent="0.25">
      <c r="T1481" s="73" t="s">
        <v>61</v>
      </c>
      <c r="U1481" s="73" t="s">
        <v>2724</v>
      </c>
      <c r="V1481" s="73">
        <v>3112307</v>
      </c>
    </row>
    <row r="1482" spans="20:22" x14ac:dyDescent="0.25">
      <c r="T1482" s="73" t="s">
        <v>61</v>
      </c>
      <c r="U1482" s="73" t="s">
        <v>2740</v>
      </c>
      <c r="V1482" s="73">
        <v>3112406</v>
      </c>
    </row>
    <row r="1483" spans="20:22" x14ac:dyDescent="0.25">
      <c r="T1483" s="73" t="s">
        <v>61</v>
      </c>
      <c r="U1483" s="73" t="s">
        <v>2755</v>
      </c>
      <c r="V1483" s="73">
        <v>3112505</v>
      </c>
    </row>
    <row r="1484" spans="20:22" x14ac:dyDescent="0.25">
      <c r="T1484" s="73" t="s">
        <v>61</v>
      </c>
      <c r="U1484" s="73" t="s">
        <v>2770</v>
      </c>
      <c r="V1484" s="73">
        <v>3112604</v>
      </c>
    </row>
    <row r="1485" spans="20:22" x14ac:dyDescent="0.25">
      <c r="T1485" s="73" t="s">
        <v>61</v>
      </c>
      <c r="U1485" s="73" t="s">
        <v>2786</v>
      </c>
      <c r="V1485" s="73">
        <v>3112653</v>
      </c>
    </row>
    <row r="1486" spans="20:22" x14ac:dyDescent="0.25">
      <c r="T1486" s="73" t="s">
        <v>61</v>
      </c>
      <c r="U1486" s="73" t="s">
        <v>2801</v>
      </c>
      <c r="V1486" s="73">
        <v>3112703</v>
      </c>
    </row>
    <row r="1487" spans="20:22" x14ac:dyDescent="0.25">
      <c r="T1487" s="73" t="s">
        <v>61</v>
      </c>
      <c r="U1487" s="73" t="s">
        <v>2816</v>
      </c>
      <c r="V1487" s="73">
        <v>3112802</v>
      </c>
    </row>
    <row r="1488" spans="20:22" x14ac:dyDescent="0.25">
      <c r="T1488" s="73" t="s">
        <v>61</v>
      </c>
      <c r="U1488" s="73" t="s">
        <v>2830</v>
      </c>
      <c r="V1488" s="73">
        <v>3112901</v>
      </c>
    </row>
    <row r="1489" spans="20:22" x14ac:dyDescent="0.25">
      <c r="T1489" s="73" t="s">
        <v>61</v>
      </c>
      <c r="U1489" s="73" t="s">
        <v>2842</v>
      </c>
      <c r="V1489" s="73">
        <v>3113008</v>
      </c>
    </row>
    <row r="1490" spans="20:22" x14ac:dyDescent="0.25">
      <c r="T1490" s="73" t="s">
        <v>61</v>
      </c>
      <c r="U1490" s="73" t="s">
        <v>2855</v>
      </c>
      <c r="V1490" s="73">
        <v>3113107</v>
      </c>
    </row>
    <row r="1491" spans="20:22" x14ac:dyDescent="0.25">
      <c r="T1491" s="73" t="s">
        <v>61</v>
      </c>
      <c r="U1491" s="73" t="s">
        <v>2868</v>
      </c>
      <c r="V1491" s="73">
        <v>3113206</v>
      </c>
    </row>
    <row r="1492" spans="20:22" x14ac:dyDescent="0.25">
      <c r="T1492" s="73" t="s">
        <v>61</v>
      </c>
      <c r="U1492" s="73" t="s">
        <v>2881</v>
      </c>
      <c r="V1492" s="73">
        <v>3113305</v>
      </c>
    </row>
    <row r="1493" spans="20:22" x14ac:dyDescent="0.25">
      <c r="T1493" s="73" t="s">
        <v>61</v>
      </c>
      <c r="U1493" s="73" t="s">
        <v>2893</v>
      </c>
      <c r="V1493" s="73">
        <v>3113404</v>
      </c>
    </row>
    <row r="1494" spans="20:22" x14ac:dyDescent="0.25">
      <c r="T1494" s="73" t="s">
        <v>61</v>
      </c>
      <c r="U1494" s="73" t="s">
        <v>2906</v>
      </c>
      <c r="V1494" s="73">
        <v>3113503</v>
      </c>
    </row>
    <row r="1495" spans="20:22" x14ac:dyDescent="0.25">
      <c r="T1495" s="73" t="s">
        <v>61</v>
      </c>
      <c r="U1495" s="73" t="s">
        <v>2918</v>
      </c>
      <c r="V1495" s="73">
        <v>3113602</v>
      </c>
    </row>
    <row r="1496" spans="20:22" x14ac:dyDescent="0.25">
      <c r="T1496" s="73" t="s">
        <v>61</v>
      </c>
      <c r="U1496" s="73" t="s">
        <v>2930</v>
      </c>
      <c r="V1496" s="73">
        <v>3113701</v>
      </c>
    </row>
    <row r="1497" spans="20:22" x14ac:dyDescent="0.25">
      <c r="T1497" s="73" t="s">
        <v>61</v>
      </c>
      <c r="U1497" s="73" t="s">
        <v>2941</v>
      </c>
      <c r="V1497" s="73">
        <v>3113800</v>
      </c>
    </row>
    <row r="1498" spans="20:22" x14ac:dyDescent="0.25">
      <c r="T1498" s="73" t="s">
        <v>61</v>
      </c>
      <c r="U1498" s="73" t="s">
        <v>2953</v>
      </c>
      <c r="V1498" s="73">
        <v>3113909</v>
      </c>
    </row>
    <row r="1499" spans="20:22" x14ac:dyDescent="0.25">
      <c r="T1499" s="73" t="s">
        <v>61</v>
      </c>
      <c r="U1499" s="73" t="s">
        <v>2965</v>
      </c>
      <c r="V1499" s="73">
        <v>3114006</v>
      </c>
    </row>
    <row r="1500" spans="20:22" x14ac:dyDescent="0.25">
      <c r="T1500" s="73" t="s">
        <v>61</v>
      </c>
      <c r="U1500" s="73" t="s">
        <v>2977</v>
      </c>
      <c r="V1500" s="73">
        <v>3114105</v>
      </c>
    </row>
    <row r="1501" spans="20:22" x14ac:dyDescent="0.25">
      <c r="T1501" s="73" t="s">
        <v>61</v>
      </c>
      <c r="U1501" s="73" t="s">
        <v>2990</v>
      </c>
      <c r="V1501" s="73">
        <v>3114204</v>
      </c>
    </row>
    <row r="1502" spans="20:22" x14ac:dyDescent="0.25">
      <c r="T1502" s="73" t="s">
        <v>61</v>
      </c>
      <c r="U1502" s="73" t="s">
        <v>3002</v>
      </c>
      <c r="V1502" s="73">
        <v>3114303</v>
      </c>
    </row>
    <row r="1503" spans="20:22" x14ac:dyDescent="0.25">
      <c r="T1503" s="73" t="s">
        <v>61</v>
      </c>
      <c r="U1503" s="73" t="s">
        <v>3015</v>
      </c>
      <c r="V1503" s="73">
        <v>3114402</v>
      </c>
    </row>
    <row r="1504" spans="20:22" x14ac:dyDescent="0.25">
      <c r="T1504" s="73" t="s">
        <v>61</v>
      </c>
      <c r="U1504" s="73" t="s">
        <v>3028</v>
      </c>
      <c r="V1504" s="73">
        <v>3114501</v>
      </c>
    </row>
    <row r="1505" spans="20:22" x14ac:dyDescent="0.25">
      <c r="T1505" s="73" t="s">
        <v>61</v>
      </c>
      <c r="U1505" s="73" t="s">
        <v>3040</v>
      </c>
      <c r="V1505" s="73">
        <v>3114550</v>
      </c>
    </row>
    <row r="1506" spans="20:22" x14ac:dyDescent="0.25">
      <c r="T1506" s="73" t="s">
        <v>61</v>
      </c>
      <c r="U1506" s="73" t="s">
        <v>3052</v>
      </c>
      <c r="V1506" s="73">
        <v>3114600</v>
      </c>
    </row>
    <row r="1507" spans="20:22" x14ac:dyDescent="0.25">
      <c r="T1507" s="73" t="s">
        <v>61</v>
      </c>
      <c r="U1507" s="73" t="s">
        <v>3064</v>
      </c>
      <c r="V1507" s="73">
        <v>3114709</v>
      </c>
    </row>
    <row r="1508" spans="20:22" x14ac:dyDescent="0.25">
      <c r="T1508" s="73" t="s">
        <v>61</v>
      </c>
      <c r="U1508" s="73" t="s">
        <v>3075</v>
      </c>
      <c r="V1508" s="73">
        <v>3114808</v>
      </c>
    </row>
    <row r="1509" spans="20:22" x14ac:dyDescent="0.25">
      <c r="T1509" s="73" t="s">
        <v>61</v>
      </c>
      <c r="U1509" s="73" t="s">
        <v>3088</v>
      </c>
      <c r="V1509" s="73">
        <v>3114907</v>
      </c>
    </row>
    <row r="1510" spans="20:22" x14ac:dyDescent="0.25">
      <c r="T1510" s="73" t="s">
        <v>61</v>
      </c>
      <c r="U1510" s="73" t="s">
        <v>3101</v>
      </c>
      <c r="V1510" s="73">
        <v>3115003</v>
      </c>
    </row>
    <row r="1511" spans="20:22" x14ac:dyDescent="0.25">
      <c r="T1511" s="73" t="s">
        <v>61</v>
      </c>
      <c r="U1511" s="73" t="s">
        <v>3113</v>
      </c>
      <c r="V1511" s="73">
        <v>3115102</v>
      </c>
    </row>
    <row r="1512" spans="20:22" x14ac:dyDescent="0.25">
      <c r="T1512" s="73" t="s">
        <v>61</v>
      </c>
      <c r="U1512" s="73" t="s">
        <v>3125</v>
      </c>
      <c r="V1512" s="73">
        <v>3115300</v>
      </c>
    </row>
    <row r="1513" spans="20:22" x14ac:dyDescent="0.25">
      <c r="T1513" s="73" t="s">
        <v>61</v>
      </c>
      <c r="U1513" s="73" t="s">
        <v>3137</v>
      </c>
      <c r="V1513" s="73">
        <v>3115359</v>
      </c>
    </row>
    <row r="1514" spans="20:22" x14ac:dyDescent="0.25">
      <c r="T1514" s="73" t="s">
        <v>61</v>
      </c>
      <c r="U1514" s="73" t="s">
        <v>3149</v>
      </c>
      <c r="V1514" s="73">
        <v>3115409</v>
      </c>
    </row>
    <row r="1515" spans="20:22" x14ac:dyDescent="0.25">
      <c r="T1515" s="73" t="s">
        <v>61</v>
      </c>
      <c r="U1515" s="73" t="s">
        <v>3160</v>
      </c>
      <c r="V1515" s="73">
        <v>3115458</v>
      </c>
    </row>
    <row r="1516" spans="20:22" x14ac:dyDescent="0.25">
      <c r="T1516" s="73" t="s">
        <v>61</v>
      </c>
      <c r="U1516" s="73" t="s">
        <v>3171</v>
      </c>
      <c r="V1516" s="73">
        <v>3115474</v>
      </c>
    </row>
    <row r="1517" spans="20:22" x14ac:dyDescent="0.25">
      <c r="T1517" s="73" t="s">
        <v>61</v>
      </c>
      <c r="U1517" s="73" t="s">
        <v>3182</v>
      </c>
      <c r="V1517" s="73">
        <v>3115508</v>
      </c>
    </row>
    <row r="1518" spans="20:22" x14ac:dyDescent="0.25">
      <c r="T1518" s="73" t="s">
        <v>61</v>
      </c>
      <c r="U1518" s="73" t="s">
        <v>3193</v>
      </c>
      <c r="V1518" s="73">
        <v>3115607</v>
      </c>
    </row>
    <row r="1519" spans="20:22" x14ac:dyDescent="0.25">
      <c r="T1519" s="73" t="s">
        <v>61</v>
      </c>
      <c r="U1519" s="73" t="s">
        <v>3205</v>
      </c>
      <c r="V1519" s="73">
        <v>3115706</v>
      </c>
    </row>
    <row r="1520" spans="20:22" x14ac:dyDescent="0.25">
      <c r="T1520" s="73" t="s">
        <v>61</v>
      </c>
      <c r="U1520" s="73" t="s">
        <v>3217</v>
      </c>
      <c r="V1520" s="73">
        <v>3115805</v>
      </c>
    </row>
    <row r="1521" spans="20:22" x14ac:dyDescent="0.25">
      <c r="T1521" s="73" t="s">
        <v>61</v>
      </c>
      <c r="U1521" s="73" t="s">
        <v>3229</v>
      </c>
      <c r="V1521" s="73">
        <v>3115904</v>
      </c>
    </row>
    <row r="1522" spans="20:22" x14ac:dyDescent="0.25">
      <c r="T1522" s="73" t="s">
        <v>61</v>
      </c>
      <c r="U1522" s="73" t="s">
        <v>3239</v>
      </c>
      <c r="V1522" s="73">
        <v>3116001</v>
      </c>
    </row>
    <row r="1523" spans="20:22" x14ac:dyDescent="0.25">
      <c r="T1523" s="73" t="s">
        <v>61</v>
      </c>
      <c r="U1523" s="73" t="s">
        <v>3250</v>
      </c>
      <c r="V1523" s="73">
        <v>3116100</v>
      </c>
    </row>
    <row r="1524" spans="20:22" x14ac:dyDescent="0.25">
      <c r="T1524" s="73" t="s">
        <v>61</v>
      </c>
      <c r="U1524" s="73" t="s">
        <v>3260</v>
      </c>
      <c r="V1524" s="73">
        <v>3116159</v>
      </c>
    </row>
    <row r="1525" spans="20:22" x14ac:dyDescent="0.25">
      <c r="T1525" s="73" t="s">
        <v>61</v>
      </c>
      <c r="U1525" s="73" t="s">
        <v>3271</v>
      </c>
      <c r="V1525" s="73">
        <v>3116209</v>
      </c>
    </row>
    <row r="1526" spans="20:22" x14ac:dyDescent="0.25">
      <c r="T1526" s="73" t="s">
        <v>61</v>
      </c>
      <c r="U1526" s="73" t="s">
        <v>3283</v>
      </c>
      <c r="V1526" s="73">
        <v>3116308</v>
      </c>
    </row>
    <row r="1527" spans="20:22" x14ac:dyDescent="0.25">
      <c r="T1527" s="73" t="s">
        <v>61</v>
      </c>
      <c r="U1527" s="73" t="s">
        <v>3294</v>
      </c>
      <c r="V1527" s="73">
        <v>3116407</v>
      </c>
    </row>
    <row r="1528" spans="20:22" x14ac:dyDescent="0.25">
      <c r="T1528" s="73" t="s">
        <v>61</v>
      </c>
      <c r="U1528" s="73" t="s">
        <v>3306</v>
      </c>
      <c r="V1528" s="73">
        <v>3116506</v>
      </c>
    </row>
    <row r="1529" spans="20:22" x14ac:dyDescent="0.25">
      <c r="T1529" s="73" t="s">
        <v>61</v>
      </c>
      <c r="U1529" s="73" t="s">
        <v>3318</v>
      </c>
      <c r="V1529" s="73">
        <v>3116605</v>
      </c>
    </row>
    <row r="1530" spans="20:22" x14ac:dyDescent="0.25">
      <c r="T1530" s="73" t="s">
        <v>61</v>
      </c>
      <c r="U1530" s="73" t="s">
        <v>3328</v>
      </c>
      <c r="V1530" s="73">
        <v>3116704</v>
      </c>
    </row>
    <row r="1531" spans="20:22" x14ac:dyDescent="0.25">
      <c r="T1531" s="73" t="s">
        <v>61</v>
      </c>
      <c r="U1531" s="73" t="s">
        <v>3339</v>
      </c>
      <c r="V1531" s="73">
        <v>3116803</v>
      </c>
    </row>
    <row r="1532" spans="20:22" x14ac:dyDescent="0.25">
      <c r="T1532" s="73" t="s">
        <v>61</v>
      </c>
      <c r="U1532" s="73" t="s">
        <v>3350</v>
      </c>
      <c r="V1532" s="73">
        <v>3116902</v>
      </c>
    </row>
    <row r="1533" spans="20:22" x14ac:dyDescent="0.25">
      <c r="T1533" s="73" t="s">
        <v>61</v>
      </c>
      <c r="U1533" s="73" t="s">
        <v>3360</v>
      </c>
      <c r="V1533" s="73">
        <v>3117009</v>
      </c>
    </row>
    <row r="1534" spans="20:22" x14ac:dyDescent="0.25">
      <c r="T1534" s="73" t="s">
        <v>61</v>
      </c>
      <c r="U1534" s="73" t="s">
        <v>3369</v>
      </c>
      <c r="V1534" s="73">
        <v>3117108</v>
      </c>
    </row>
    <row r="1535" spans="20:22" x14ac:dyDescent="0.25">
      <c r="T1535" s="73" t="s">
        <v>61</v>
      </c>
      <c r="U1535" s="73" t="s">
        <v>3379</v>
      </c>
      <c r="V1535" s="73">
        <v>3115201</v>
      </c>
    </row>
    <row r="1536" spans="20:22" x14ac:dyDescent="0.25">
      <c r="T1536" s="73" t="s">
        <v>61</v>
      </c>
      <c r="U1536" s="73" t="s">
        <v>3389</v>
      </c>
      <c r="V1536" s="73">
        <v>3117306</v>
      </c>
    </row>
    <row r="1537" spans="20:22" x14ac:dyDescent="0.25">
      <c r="T1537" s="73" t="s">
        <v>61</v>
      </c>
      <c r="U1537" s="73" t="s">
        <v>3399</v>
      </c>
      <c r="V1537" s="73">
        <v>3117207</v>
      </c>
    </row>
    <row r="1538" spans="20:22" x14ac:dyDescent="0.25">
      <c r="T1538" s="73" t="s">
        <v>61</v>
      </c>
      <c r="U1538" s="73" t="s">
        <v>3409</v>
      </c>
      <c r="V1538" s="73">
        <v>3117405</v>
      </c>
    </row>
    <row r="1539" spans="20:22" x14ac:dyDescent="0.25">
      <c r="T1539" s="73" t="s">
        <v>61</v>
      </c>
      <c r="U1539" s="73" t="s">
        <v>3419</v>
      </c>
      <c r="V1539" s="73">
        <v>3117504</v>
      </c>
    </row>
    <row r="1540" spans="20:22" x14ac:dyDescent="0.25">
      <c r="T1540" s="73" t="s">
        <v>61</v>
      </c>
      <c r="U1540" s="73" t="s">
        <v>3428</v>
      </c>
      <c r="V1540" s="73">
        <v>3117603</v>
      </c>
    </row>
    <row r="1541" spans="20:22" x14ac:dyDescent="0.25">
      <c r="T1541" s="73" t="s">
        <v>61</v>
      </c>
      <c r="U1541" s="73" t="s">
        <v>3438</v>
      </c>
      <c r="V1541" s="73">
        <v>3117702</v>
      </c>
    </row>
    <row r="1542" spans="20:22" x14ac:dyDescent="0.25">
      <c r="T1542" s="73" t="s">
        <v>61</v>
      </c>
      <c r="U1542" s="73" t="s">
        <v>3447</v>
      </c>
      <c r="V1542" s="73">
        <v>3117801</v>
      </c>
    </row>
    <row r="1543" spans="20:22" x14ac:dyDescent="0.25">
      <c r="T1543" s="73" t="s">
        <v>61</v>
      </c>
      <c r="U1543" s="73" t="s">
        <v>3456</v>
      </c>
      <c r="V1543" s="73">
        <v>3117836</v>
      </c>
    </row>
    <row r="1544" spans="20:22" x14ac:dyDescent="0.25">
      <c r="T1544" s="73" t="s">
        <v>61</v>
      </c>
      <c r="U1544" s="73" t="s">
        <v>3466</v>
      </c>
      <c r="V1544" s="73">
        <v>3117876</v>
      </c>
    </row>
    <row r="1545" spans="20:22" x14ac:dyDescent="0.25">
      <c r="T1545" s="73" t="s">
        <v>61</v>
      </c>
      <c r="U1545" s="73" t="s">
        <v>3475</v>
      </c>
      <c r="V1545" s="73">
        <v>3117900</v>
      </c>
    </row>
    <row r="1546" spans="20:22" x14ac:dyDescent="0.25">
      <c r="T1546" s="73" t="s">
        <v>61</v>
      </c>
      <c r="U1546" s="73" t="s">
        <v>3485</v>
      </c>
      <c r="V1546" s="73">
        <v>3118007</v>
      </c>
    </row>
    <row r="1547" spans="20:22" x14ac:dyDescent="0.25">
      <c r="T1547" s="73" t="s">
        <v>61</v>
      </c>
      <c r="U1547" s="73" t="s">
        <v>3495</v>
      </c>
      <c r="V1547" s="73">
        <v>3118106</v>
      </c>
    </row>
    <row r="1548" spans="20:22" x14ac:dyDescent="0.25">
      <c r="T1548" s="73" t="s">
        <v>61</v>
      </c>
      <c r="U1548" s="73" t="s">
        <v>3504</v>
      </c>
      <c r="V1548" s="73">
        <v>3118205</v>
      </c>
    </row>
    <row r="1549" spans="20:22" x14ac:dyDescent="0.25">
      <c r="T1549" s="73" t="s">
        <v>61</v>
      </c>
      <c r="U1549" s="73" t="s">
        <v>3514</v>
      </c>
      <c r="V1549" s="73">
        <v>3118304</v>
      </c>
    </row>
    <row r="1550" spans="20:22" x14ac:dyDescent="0.25">
      <c r="T1550" s="73" t="s">
        <v>61</v>
      </c>
      <c r="U1550" s="73" t="s">
        <v>3524</v>
      </c>
      <c r="V1550" s="73">
        <v>3118403</v>
      </c>
    </row>
    <row r="1551" spans="20:22" x14ac:dyDescent="0.25">
      <c r="T1551" s="73" t="s">
        <v>61</v>
      </c>
      <c r="U1551" s="73" t="s">
        <v>3534</v>
      </c>
      <c r="V1551" s="73">
        <v>3118502</v>
      </c>
    </row>
    <row r="1552" spans="20:22" x14ac:dyDescent="0.25">
      <c r="T1552" s="73" t="s">
        <v>61</v>
      </c>
      <c r="U1552" s="73" t="s">
        <v>3544</v>
      </c>
      <c r="V1552" s="73">
        <v>3118601</v>
      </c>
    </row>
    <row r="1553" spans="20:22" x14ac:dyDescent="0.25">
      <c r="T1553" s="73" t="s">
        <v>61</v>
      </c>
      <c r="U1553" s="73" t="s">
        <v>3552</v>
      </c>
      <c r="V1553" s="73">
        <v>3118700</v>
      </c>
    </row>
    <row r="1554" spans="20:22" x14ac:dyDescent="0.25">
      <c r="T1554" s="73" t="s">
        <v>61</v>
      </c>
      <c r="U1554" s="73" t="s">
        <v>3562</v>
      </c>
      <c r="V1554" s="73">
        <v>3118809</v>
      </c>
    </row>
    <row r="1555" spans="20:22" x14ac:dyDescent="0.25">
      <c r="T1555" s="73" t="s">
        <v>61</v>
      </c>
      <c r="U1555" s="73" t="s">
        <v>3572</v>
      </c>
      <c r="V1555" s="73">
        <v>3118908</v>
      </c>
    </row>
    <row r="1556" spans="20:22" x14ac:dyDescent="0.25">
      <c r="T1556" s="73" t="s">
        <v>61</v>
      </c>
      <c r="U1556" s="73" t="s">
        <v>3582</v>
      </c>
      <c r="V1556" s="73">
        <v>3119005</v>
      </c>
    </row>
    <row r="1557" spans="20:22" x14ac:dyDescent="0.25">
      <c r="T1557" s="73" t="s">
        <v>61</v>
      </c>
      <c r="U1557" s="73" t="s">
        <v>3592</v>
      </c>
      <c r="V1557" s="73">
        <v>3119104</v>
      </c>
    </row>
    <row r="1558" spans="20:22" x14ac:dyDescent="0.25">
      <c r="T1558" s="73" t="s">
        <v>61</v>
      </c>
      <c r="U1558" s="73" t="s">
        <v>3601</v>
      </c>
      <c r="V1558" s="73">
        <v>3119203</v>
      </c>
    </row>
    <row r="1559" spans="20:22" x14ac:dyDescent="0.25">
      <c r="T1559" s="73" t="s">
        <v>61</v>
      </c>
      <c r="U1559" s="73" t="s">
        <v>3610</v>
      </c>
      <c r="V1559" s="73">
        <v>3119302</v>
      </c>
    </row>
    <row r="1560" spans="20:22" x14ac:dyDescent="0.25">
      <c r="T1560" s="73" t="s">
        <v>61</v>
      </c>
      <c r="U1560" s="73" t="s">
        <v>3619</v>
      </c>
      <c r="V1560" s="73">
        <v>3119401</v>
      </c>
    </row>
    <row r="1561" spans="20:22" x14ac:dyDescent="0.25">
      <c r="T1561" s="73" t="s">
        <v>61</v>
      </c>
      <c r="U1561" s="73" t="s">
        <v>3629</v>
      </c>
      <c r="V1561" s="73">
        <v>3119500</v>
      </c>
    </row>
    <row r="1562" spans="20:22" x14ac:dyDescent="0.25">
      <c r="T1562" s="73" t="s">
        <v>61</v>
      </c>
      <c r="U1562" s="73" t="s">
        <v>3639</v>
      </c>
      <c r="V1562" s="73">
        <v>3119609</v>
      </c>
    </row>
    <row r="1563" spans="20:22" x14ac:dyDescent="0.25">
      <c r="T1563" s="73" t="s">
        <v>61</v>
      </c>
      <c r="U1563" s="73" t="s">
        <v>3649</v>
      </c>
      <c r="V1563" s="73">
        <v>3119708</v>
      </c>
    </row>
    <row r="1564" spans="20:22" x14ac:dyDescent="0.25">
      <c r="T1564" s="73" t="s">
        <v>61</v>
      </c>
      <c r="U1564" s="73" t="s">
        <v>3657</v>
      </c>
      <c r="V1564" s="73">
        <v>3119807</v>
      </c>
    </row>
    <row r="1565" spans="20:22" x14ac:dyDescent="0.25">
      <c r="T1565" s="73" t="s">
        <v>61</v>
      </c>
      <c r="U1565" s="73" t="s">
        <v>3666</v>
      </c>
      <c r="V1565" s="73">
        <v>3119906</v>
      </c>
    </row>
    <row r="1566" spans="20:22" x14ac:dyDescent="0.25">
      <c r="T1566" s="73" t="s">
        <v>61</v>
      </c>
      <c r="U1566" s="73" t="s">
        <v>3674</v>
      </c>
      <c r="V1566" s="73">
        <v>3119955</v>
      </c>
    </row>
    <row r="1567" spans="20:22" x14ac:dyDescent="0.25">
      <c r="T1567" s="73" t="s">
        <v>61</v>
      </c>
      <c r="U1567" s="73" t="s">
        <v>3682</v>
      </c>
      <c r="V1567" s="73">
        <v>3120003</v>
      </c>
    </row>
    <row r="1568" spans="20:22" x14ac:dyDescent="0.25">
      <c r="T1568" s="73" t="s">
        <v>61</v>
      </c>
      <c r="U1568" s="73" t="s">
        <v>3690</v>
      </c>
      <c r="V1568" s="73">
        <v>3120102</v>
      </c>
    </row>
    <row r="1569" spans="20:22" x14ac:dyDescent="0.25">
      <c r="T1569" s="73" t="s">
        <v>61</v>
      </c>
      <c r="U1569" s="73" t="s">
        <v>3699</v>
      </c>
      <c r="V1569" s="73">
        <v>3120151</v>
      </c>
    </row>
    <row r="1570" spans="20:22" x14ac:dyDescent="0.25">
      <c r="T1570" s="73" t="s">
        <v>61</v>
      </c>
      <c r="U1570" s="73" t="s">
        <v>3707</v>
      </c>
      <c r="V1570" s="73">
        <v>3120201</v>
      </c>
    </row>
    <row r="1571" spans="20:22" x14ac:dyDescent="0.25">
      <c r="T1571" s="73" t="s">
        <v>61</v>
      </c>
      <c r="U1571" s="73" t="s">
        <v>3715</v>
      </c>
      <c r="V1571" s="73">
        <v>3120300</v>
      </c>
    </row>
    <row r="1572" spans="20:22" x14ac:dyDescent="0.25">
      <c r="T1572" s="73" t="s">
        <v>61</v>
      </c>
      <c r="U1572" s="73" t="s">
        <v>3722</v>
      </c>
      <c r="V1572" s="73">
        <v>3120409</v>
      </c>
    </row>
    <row r="1573" spans="20:22" x14ac:dyDescent="0.25">
      <c r="T1573" s="73" t="s">
        <v>61</v>
      </c>
      <c r="U1573" s="73" t="s">
        <v>3729</v>
      </c>
      <c r="V1573" s="73">
        <v>3120508</v>
      </c>
    </row>
    <row r="1574" spans="20:22" x14ac:dyDescent="0.25">
      <c r="T1574" s="73" t="s">
        <v>61</v>
      </c>
      <c r="U1574" s="73" t="s">
        <v>3736</v>
      </c>
      <c r="V1574" s="73">
        <v>3120607</v>
      </c>
    </row>
    <row r="1575" spans="20:22" x14ac:dyDescent="0.25">
      <c r="T1575" s="73" t="s">
        <v>61</v>
      </c>
      <c r="U1575" s="73" t="s">
        <v>3743</v>
      </c>
      <c r="V1575" s="73">
        <v>3120706</v>
      </c>
    </row>
    <row r="1576" spans="20:22" x14ac:dyDescent="0.25">
      <c r="T1576" s="73" t="s">
        <v>61</v>
      </c>
      <c r="U1576" s="73" t="s">
        <v>3750</v>
      </c>
      <c r="V1576" s="73">
        <v>3120805</v>
      </c>
    </row>
    <row r="1577" spans="20:22" x14ac:dyDescent="0.25">
      <c r="T1577" s="73" t="s">
        <v>61</v>
      </c>
      <c r="U1577" s="73" t="s">
        <v>3756</v>
      </c>
      <c r="V1577" s="73">
        <v>3120839</v>
      </c>
    </row>
    <row r="1578" spans="20:22" x14ac:dyDescent="0.25">
      <c r="T1578" s="73" t="s">
        <v>61</v>
      </c>
      <c r="U1578" s="73" t="s">
        <v>3762</v>
      </c>
      <c r="V1578" s="73">
        <v>3120870</v>
      </c>
    </row>
    <row r="1579" spans="20:22" x14ac:dyDescent="0.25">
      <c r="T1579" s="73" t="s">
        <v>61</v>
      </c>
      <c r="U1579" s="73" t="s">
        <v>3765</v>
      </c>
      <c r="V1579" s="73">
        <v>3120904</v>
      </c>
    </row>
    <row r="1580" spans="20:22" x14ac:dyDescent="0.25">
      <c r="T1580" s="73" t="s">
        <v>61</v>
      </c>
      <c r="U1580" s="73" t="s">
        <v>3772</v>
      </c>
      <c r="V1580" s="73">
        <v>3121001</v>
      </c>
    </row>
    <row r="1581" spans="20:22" x14ac:dyDescent="0.25">
      <c r="T1581" s="73" t="s">
        <v>61</v>
      </c>
      <c r="U1581" s="73" t="s">
        <v>3778</v>
      </c>
      <c r="V1581" s="73">
        <v>3121100</v>
      </c>
    </row>
    <row r="1582" spans="20:22" x14ac:dyDescent="0.25">
      <c r="T1582" s="73" t="s">
        <v>61</v>
      </c>
      <c r="U1582" s="73" t="s">
        <v>3785</v>
      </c>
      <c r="V1582" s="73">
        <v>3121209</v>
      </c>
    </row>
    <row r="1583" spans="20:22" x14ac:dyDescent="0.25">
      <c r="T1583" s="73" t="s">
        <v>61</v>
      </c>
      <c r="U1583" s="73" t="s">
        <v>3792</v>
      </c>
      <c r="V1583" s="73">
        <v>3121258</v>
      </c>
    </row>
    <row r="1584" spans="20:22" x14ac:dyDescent="0.25">
      <c r="T1584" s="73" t="s">
        <v>61</v>
      </c>
      <c r="U1584" s="73" t="s">
        <v>3799</v>
      </c>
      <c r="V1584" s="73">
        <v>3121308</v>
      </c>
    </row>
    <row r="1585" spans="20:22" x14ac:dyDescent="0.25">
      <c r="T1585" s="73" t="s">
        <v>61</v>
      </c>
      <c r="U1585" s="73" t="s">
        <v>3806</v>
      </c>
      <c r="V1585" s="73">
        <v>3121407</v>
      </c>
    </row>
    <row r="1586" spans="20:22" x14ac:dyDescent="0.25">
      <c r="T1586" s="73" t="s">
        <v>61</v>
      </c>
      <c r="U1586" s="73" t="s">
        <v>3812</v>
      </c>
      <c r="V1586" s="73">
        <v>3121506</v>
      </c>
    </row>
    <row r="1587" spans="20:22" x14ac:dyDescent="0.25">
      <c r="T1587" s="73" t="s">
        <v>61</v>
      </c>
      <c r="U1587" s="73" t="s">
        <v>3819</v>
      </c>
      <c r="V1587" s="73">
        <v>3121605</v>
      </c>
    </row>
    <row r="1588" spans="20:22" x14ac:dyDescent="0.25">
      <c r="T1588" s="73" t="s">
        <v>61</v>
      </c>
      <c r="U1588" s="73" t="s">
        <v>3826</v>
      </c>
      <c r="V1588" s="73">
        <v>3121704</v>
      </c>
    </row>
    <row r="1589" spans="20:22" x14ac:dyDescent="0.25">
      <c r="T1589" s="73" t="s">
        <v>61</v>
      </c>
      <c r="U1589" s="73" t="s">
        <v>3833</v>
      </c>
      <c r="V1589" s="73">
        <v>3121803</v>
      </c>
    </row>
    <row r="1590" spans="20:22" x14ac:dyDescent="0.25">
      <c r="T1590" s="73" t="s">
        <v>61</v>
      </c>
      <c r="U1590" s="73" t="s">
        <v>3839</v>
      </c>
      <c r="V1590" s="73">
        <v>3121902</v>
      </c>
    </row>
    <row r="1591" spans="20:22" x14ac:dyDescent="0.25">
      <c r="T1591" s="73" t="s">
        <v>61</v>
      </c>
      <c r="U1591" s="73" t="s">
        <v>3846</v>
      </c>
      <c r="V1591" s="73">
        <v>3122009</v>
      </c>
    </row>
    <row r="1592" spans="20:22" x14ac:dyDescent="0.25">
      <c r="T1592" s="73" t="s">
        <v>61</v>
      </c>
      <c r="U1592" s="73" t="s">
        <v>3852</v>
      </c>
      <c r="V1592" s="73">
        <v>3122108</v>
      </c>
    </row>
    <row r="1593" spans="20:22" x14ac:dyDescent="0.25">
      <c r="T1593" s="73" t="s">
        <v>61</v>
      </c>
      <c r="U1593" s="73" t="s">
        <v>3858</v>
      </c>
      <c r="V1593" s="73">
        <v>3122207</v>
      </c>
    </row>
    <row r="1594" spans="20:22" x14ac:dyDescent="0.25">
      <c r="T1594" s="73" t="s">
        <v>61</v>
      </c>
      <c r="U1594" s="73" t="s">
        <v>3864</v>
      </c>
      <c r="V1594" s="73">
        <v>3122306</v>
      </c>
    </row>
    <row r="1595" spans="20:22" x14ac:dyDescent="0.25">
      <c r="T1595" s="73" t="s">
        <v>61</v>
      </c>
      <c r="U1595" s="73" t="s">
        <v>3870</v>
      </c>
      <c r="V1595" s="73">
        <v>3122355</v>
      </c>
    </row>
    <row r="1596" spans="20:22" x14ac:dyDescent="0.25">
      <c r="T1596" s="73" t="s">
        <v>61</v>
      </c>
      <c r="U1596" s="73" t="s">
        <v>3875</v>
      </c>
      <c r="V1596" s="73">
        <v>3122405</v>
      </c>
    </row>
    <row r="1597" spans="20:22" x14ac:dyDescent="0.25">
      <c r="T1597" s="73" t="s">
        <v>61</v>
      </c>
      <c r="U1597" s="73" t="s">
        <v>3880</v>
      </c>
      <c r="V1597" s="73">
        <v>3122454</v>
      </c>
    </row>
    <row r="1598" spans="20:22" x14ac:dyDescent="0.25">
      <c r="T1598" s="73" t="s">
        <v>61</v>
      </c>
      <c r="U1598" s="73" t="s">
        <v>3886</v>
      </c>
      <c r="V1598" s="73">
        <v>3122470</v>
      </c>
    </row>
    <row r="1599" spans="20:22" x14ac:dyDescent="0.25">
      <c r="T1599" s="73" t="s">
        <v>61</v>
      </c>
      <c r="U1599" s="73" t="s">
        <v>3892</v>
      </c>
      <c r="V1599" s="73">
        <v>3122504</v>
      </c>
    </row>
    <row r="1600" spans="20:22" x14ac:dyDescent="0.25">
      <c r="T1600" s="73" t="s">
        <v>61</v>
      </c>
      <c r="U1600" s="73" t="s">
        <v>3898</v>
      </c>
      <c r="V1600" s="73">
        <v>3122603</v>
      </c>
    </row>
    <row r="1601" spans="20:22" x14ac:dyDescent="0.25">
      <c r="T1601" s="73" t="s">
        <v>61</v>
      </c>
      <c r="U1601" s="73" t="s">
        <v>3904</v>
      </c>
      <c r="V1601" s="73">
        <v>3122702</v>
      </c>
    </row>
    <row r="1602" spans="20:22" x14ac:dyDescent="0.25">
      <c r="T1602" s="73" t="s">
        <v>61</v>
      </c>
      <c r="U1602" s="73" t="s">
        <v>3910</v>
      </c>
      <c r="V1602" s="73">
        <v>3122801</v>
      </c>
    </row>
    <row r="1603" spans="20:22" x14ac:dyDescent="0.25">
      <c r="T1603" s="73" t="s">
        <v>61</v>
      </c>
      <c r="U1603" s="73" t="s">
        <v>3915</v>
      </c>
      <c r="V1603" s="73">
        <v>3122900</v>
      </c>
    </row>
    <row r="1604" spans="20:22" x14ac:dyDescent="0.25">
      <c r="T1604" s="73" t="s">
        <v>61</v>
      </c>
      <c r="U1604" s="73" t="s">
        <v>3921</v>
      </c>
      <c r="V1604" s="73">
        <v>3123007</v>
      </c>
    </row>
    <row r="1605" spans="20:22" x14ac:dyDescent="0.25">
      <c r="T1605" s="73" t="s">
        <v>61</v>
      </c>
      <c r="U1605" s="73" t="s">
        <v>3927</v>
      </c>
      <c r="V1605" s="73">
        <v>3123106</v>
      </c>
    </row>
    <row r="1606" spans="20:22" x14ac:dyDescent="0.25">
      <c r="T1606" s="73" t="s">
        <v>61</v>
      </c>
      <c r="U1606" s="73" t="s">
        <v>3933</v>
      </c>
      <c r="V1606" s="73">
        <v>3123205</v>
      </c>
    </row>
    <row r="1607" spans="20:22" x14ac:dyDescent="0.25">
      <c r="T1607" s="73" t="s">
        <v>61</v>
      </c>
      <c r="U1607" s="73" t="s">
        <v>3939</v>
      </c>
      <c r="V1607" s="73">
        <v>3123304</v>
      </c>
    </row>
    <row r="1608" spans="20:22" x14ac:dyDescent="0.25">
      <c r="T1608" s="73" t="s">
        <v>61</v>
      </c>
      <c r="U1608" s="73" t="s">
        <v>3945</v>
      </c>
      <c r="V1608" s="73">
        <v>3123403</v>
      </c>
    </row>
    <row r="1609" spans="20:22" x14ac:dyDescent="0.25">
      <c r="T1609" s="73" t="s">
        <v>61</v>
      </c>
      <c r="U1609" s="73" t="s">
        <v>3951</v>
      </c>
      <c r="V1609" s="73">
        <v>3123502</v>
      </c>
    </row>
    <row r="1610" spans="20:22" x14ac:dyDescent="0.25">
      <c r="T1610" s="73" t="s">
        <v>61</v>
      </c>
      <c r="U1610" s="73" t="s">
        <v>3957</v>
      </c>
      <c r="V1610" s="73">
        <v>3123528</v>
      </c>
    </row>
    <row r="1611" spans="20:22" x14ac:dyDescent="0.25">
      <c r="T1611" s="73" t="s">
        <v>61</v>
      </c>
      <c r="U1611" s="73" t="s">
        <v>3962</v>
      </c>
      <c r="V1611" s="73">
        <v>3123601</v>
      </c>
    </row>
    <row r="1612" spans="20:22" x14ac:dyDescent="0.25">
      <c r="T1612" s="73" t="s">
        <v>61</v>
      </c>
      <c r="U1612" s="73" t="s">
        <v>3968</v>
      </c>
      <c r="V1612" s="73">
        <v>3123700</v>
      </c>
    </row>
    <row r="1613" spans="20:22" x14ac:dyDescent="0.25">
      <c r="T1613" s="73" t="s">
        <v>61</v>
      </c>
      <c r="U1613" s="73" t="s">
        <v>3973</v>
      </c>
      <c r="V1613" s="73">
        <v>3123809</v>
      </c>
    </row>
    <row r="1614" spans="20:22" x14ac:dyDescent="0.25">
      <c r="T1614" s="73" t="s">
        <v>61</v>
      </c>
      <c r="U1614" s="73" t="s">
        <v>3978</v>
      </c>
      <c r="V1614" s="73">
        <v>3123858</v>
      </c>
    </row>
    <row r="1615" spans="20:22" x14ac:dyDescent="0.25">
      <c r="T1615" s="73" t="s">
        <v>61</v>
      </c>
      <c r="U1615" s="73" t="s">
        <v>3984</v>
      </c>
      <c r="V1615" s="73">
        <v>3123908</v>
      </c>
    </row>
    <row r="1616" spans="20:22" x14ac:dyDescent="0.25">
      <c r="T1616" s="73" t="s">
        <v>61</v>
      </c>
      <c r="U1616" s="73" t="s">
        <v>3990</v>
      </c>
      <c r="V1616" s="73">
        <v>3124005</v>
      </c>
    </row>
    <row r="1617" spans="20:22" x14ac:dyDescent="0.25">
      <c r="T1617" s="73" t="s">
        <v>61</v>
      </c>
      <c r="U1617" s="73" t="s">
        <v>3995</v>
      </c>
      <c r="V1617" s="73">
        <v>3124104</v>
      </c>
    </row>
    <row r="1618" spans="20:22" x14ac:dyDescent="0.25">
      <c r="T1618" s="73" t="s">
        <v>61</v>
      </c>
      <c r="U1618" s="73" t="s">
        <v>4000</v>
      </c>
      <c r="V1618" s="73">
        <v>3124203</v>
      </c>
    </row>
    <row r="1619" spans="20:22" x14ac:dyDescent="0.25">
      <c r="T1619" s="73" t="s">
        <v>61</v>
      </c>
      <c r="U1619" s="73" t="s">
        <v>4006</v>
      </c>
      <c r="V1619" s="73">
        <v>3124302</v>
      </c>
    </row>
    <row r="1620" spans="20:22" x14ac:dyDescent="0.25">
      <c r="T1620" s="73" t="s">
        <v>61</v>
      </c>
      <c r="U1620" s="73" t="s">
        <v>4012</v>
      </c>
      <c r="V1620" s="73">
        <v>3124401</v>
      </c>
    </row>
    <row r="1621" spans="20:22" x14ac:dyDescent="0.25">
      <c r="T1621" s="73" t="s">
        <v>61</v>
      </c>
      <c r="U1621" s="73" t="s">
        <v>4018</v>
      </c>
      <c r="V1621" s="73">
        <v>3124500</v>
      </c>
    </row>
    <row r="1622" spans="20:22" x14ac:dyDescent="0.25">
      <c r="T1622" s="73" t="s">
        <v>61</v>
      </c>
      <c r="U1622" s="73" t="s">
        <v>4023</v>
      </c>
      <c r="V1622" s="73">
        <v>3124609</v>
      </c>
    </row>
    <row r="1623" spans="20:22" x14ac:dyDescent="0.25">
      <c r="T1623" s="73" t="s">
        <v>61</v>
      </c>
      <c r="U1623" s="73" t="s">
        <v>4029</v>
      </c>
      <c r="V1623" s="73">
        <v>3124708</v>
      </c>
    </row>
    <row r="1624" spans="20:22" x14ac:dyDescent="0.25">
      <c r="T1624" s="73" t="s">
        <v>61</v>
      </c>
      <c r="U1624" s="73" t="s">
        <v>4035</v>
      </c>
      <c r="V1624" s="73">
        <v>3124807</v>
      </c>
    </row>
    <row r="1625" spans="20:22" x14ac:dyDescent="0.25">
      <c r="T1625" s="73" t="s">
        <v>61</v>
      </c>
      <c r="U1625" s="73" t="s">
        <v>4040</v>
      </c>
      <c r="V1625" s="73">
        <v>3124906</v>
      </c>
    </row>
    <row r="1626" spans="20:22" x14ac:dyDescent="0.25">
      <c r="T1626" s="73" t="s">
        <v>61</v>
      </c>
      <c r="U1626" s="73" t="s">
        <v>4046</v>
      </c>
      <c r="V1626" s="73">
        <v>3125002</v>
      </c>
    </row>
    <row r="1627" spans="20:22" x14ac:dyDescent="0.25">
      <c r="T1627" s="73" t="s">
        <v>61</v>
      </c>
      <c r="U1627" s="73" t="s">
        <v>4052</v>
      </c>
      <c r="V1627" s="73">
        <v>3125101</v>
      </c>
    </row>
    <row r="1628" spans="20:22" x14ac:dyDescent="0.25">
      <c r="T1628" s="73" t="s">
        <v>61</v>
      </c>
      <c r="U1628" s="73" t="s">
        <v>4057</v>
      </c>
      <c r="V1628" s="73">
        <v>3125200</v>
      </c>
    </row>
    <row r="1629" spans="20:22" x14ac:dyDescent="0.25">
      <c r="T1629" s="73" t="s">
        <v>61</v>
      </c>
      <c r="U1629" s="73" t="s">
        <v>4063</v>
      </c>
      <c r="V1629" s="73">
        <v>3125309</v>
      </c>
    </row>
    <row r="1630" spans="20:22" x14ac:dyDescent="0.25">
      <c r="T1630" s="73" t="s">
        <v>61</v>
      </c>
      <c r="U1630" s="73" t="s">
        <v>4069</v>
      </c>
      <c r="V1630" s="73">
        <v>3125408</v>
      </c>
    </row>
    <row r="1631" spans="20:22" x14ac:dyDescent="0.25">
      <c r="T1631" s="73" t="s">
        <v>61</v>
      </c>
      <c r="U1631" s="73" t="s">
        <v>4075</v>
      </c>
      <c r="V1631" s="73">
        <v>3125606</v>
      </c>
    </row>
    <row r="1632" spans="20:22" x14ac:dyDescent="0.25">
      <c r="T1632" s="73" t="s">
        <v>61</v>
      </c>
      <c r="U1632" s="73" t="s">
        <v>4080</v>
      </c>
      <c r="V1632" s="73">
        <v>3125705</v>
      </c>
    </row>
    <row r="1633" spans="20:22" x14ac:dyDescent="0.25">
      <c r="T1633" s="73" t="s">
        <v>61</v>
      </c>
      <c r="U1633" s="73" t="s">
        <v>4086</v>
      </c>
      <c r="V1633" s="73">
        <v>3125804</v>
      </c>
    </row>
    <row r="1634" spans="20:22" x14ac:dyDescent="0.25">
      <c r="T1634" s="73" t="s">
        <v>61</v>
      </c>
      <c r="U1634" s="73" t="s">
        <v>4091</v>
      </c>
      <c r="V1634" s="73">
        <v>3125903</v>
      </c>
    </row>
    <row r="1635" spans="20:22" x14ac:dyDescent="0.25">
      <c r="T1635" s="73" t="s">
        <v>61</v>
      </c>
      <c r="U1635" s="73" t="s">
        <v>4097</v>
      </c>
      <c r="V1635" s="73">
        <v>3125952</v>
      </c>
    </row>
    <row r="1636" spans="20:22" x14ac:dyDescent="0.25">
      <c r="T1636" s="73" t="s">
        <v>61</v>
      </c>
      <c r="U1636" s="73" t="s">
        <v>4103</v>
      </c>
      <c r="V1636" s="73">
        <v>3126000</v>
      </c>
    </row>
    <row r="1637" spans="20:22" x14ac:dyDescent="0.25">
      <c r="T1637" s="73" t="s">
        <v>61</v>
      </c>
      <c r="U1637" s="73" t="s">
        <v>4109</v>
      </c>
      <c r="V1637" s="73">
        <v>3126109</v>
      </c>
    </row>
    <row r="1638" spans="20:22" x14ac:dyDescent="0.25">
      <c r="T1638" s="73" t="s">
        <v>61</v>
      </c>
      <c r="U1638" s="73" t="s">
        <v>2026</v>
      </c>
      <c r="V1638" s="73">
        <v>3126208</v>
      </c>
    </row>
    <row r="1639" spans="20:22" x14ac:dyDescent="0.25">
      <c r="T1639" s="73" t="s">
        <v>61</v>
      </c>
      <c r="U1639" s="73" t="s">
        <v>4120</v>
      </c>
      <c r="V1639" s="73">
        <v>3126307</v>
      </c>
    </row>
    <row r="1640" spans="20:22" x14ac:dyDescent="0.25">
      <c r="T1640" s="73" t="s">
        <v>61</v>
      </c>
      <c r="U1640" s="73" t="s">
        <v>4126</v>
      </c>
      <c r="V1640" s="73">
        <v>3126406</v>
      </c>
    </row>
    <row r="1641" spans="20:22" x14ac:dyDescent="0.25">
      <c r="T1641" s="73" t="s">
        <v>61</v>
      </c>
      <c r="U1641" s="73" t="s">
        <v>4132</v>
      </c>
      <c r="V1641" s="73">
        <v>3126505</v>
      </c>
    </row>
    <row r="1642" spans="20:22" x14ac:dyDescent="0.25">
      <c r="T1642" s="73" t="s">
        <v>61</v>
      </c>
      <c r="U1642" s="73" t="s">
        <v>4138</v>
      </c>
      <c r="V1642" s="73">
        <v>3126604</v>
      </c>
    </row>
    <row r="1643" spans="20:22" x14ac:dyDescent="0.25">
      <c r="T1643" s="73" t="s">
        <v>61</v>
      </c>
      <c r="U1643" s="73" t="s">
        <v>4143</v>
      </c>
      <c r="V1643" s="73">
        <v>3126703</v>
      </c>
    </row>
    <row r="1644" spans="20:22" x14ac:dyDescent="0.25">
      <c r="T1644" s="73" t="s">
        <v>61</v>
      </c>
      <c r="U1644" s="73" t="s">
        <v>4148</v>
      </c>
      <c r="V1644" s="73">
        <v>3126752</v>
      </c>
    </row>
    <row r="1645" spans="20:22" x14ac:dyDescent="0.25">
      <c r="T1645" s="73" t="s">
        <v>61</v>
      </c>
      <c r="U1645" s="73" t="s">
        <v>4153</v>
      </c>
      <c r="V1645" s="73">
        <v>3126802</v>
      </c>
    </row>
    <row r="1646" spans="20:22" x14ac:dyDescent="0.25">
      <c r="T1646" s="73" t="s">
        <v>61</v>
      </c>
      <c r="U1646" s="73" t="s">
        <v>4158</v>
      </c>
      <c r="V1646" s="73">
        <v>3126901</v>
      </c>
    </row>
    <row r="1647" spans="20:22" x14ac:dyDescent="0.25">
      <c r="T1647" s="73" t="s">
        <v>61</v>
      </c>
      <c r="U1647" s="73" t="s">
        <v>4163</v>
      </c>
      <c r="V1647" s="73">
        <v>3126950</v>
      </c>
    </row>
    <row r="1648" spans="20:22" x14ac:dyDescent="0.25">
      <c r="T1648" s="73" t="s">
        <v>61</v>
      </c>
      <c r="U1648" s="73" t="s">
        <v>4168</v>
      </c>
      <c r="V1648" s="73">
        <v>3127008</v>
      </c>
    </row>
    <row r="1649" spans="20:22" x14ac:dyDescent="0.25">
      <c r="T1649" s="73" t="s">
        <v>61</v>
      </c>
      <c r="U1649" s="73" t="s">
        <v>4173</v>
      </c>
      <c r="V1649" s="73">
        <v>3127057</v>
      </c>
    </row>
    <row r="1650" spans="20:22" x14ac:dyDescent="0.25">
      <c r="T1650" s="73" t="s">
        <v>61</v>
      </c>
      <c r="U1650" s="73" t="s">
        <v>4178</v>
      </c>
      <c r="V1650" s="73">
        <v>3127073</v>
      </c>
    </row>
    <row r="1651" spans="20:22" x14ac:dyDescent="0.25">
      <c r="T1651" s="73" t="s">
        <v>61</v>
      </c>
      <c r="U1651" s="73" t="s">
        <v>4183</v>
      </c>
      <c r="V1651" s="73">
        <v>3127107</v>
      </c>
    </row>
    <row r="1652" spans="20:22" x14ac:dyDescent="0.25">
      <c r="T1652" s="73" t="s">
        <v>61</v>
      </c>
      <c r="U1652" s="73" t="s">
        <v>4188</v>
      </c>
      <c r="V1652" s="73">
        <v>3127206</v>
      </c>
    </row>
    <row r="1653" spans="20:22" x14ac:dyDescent="0.25">
      <c r="T1653" s="73" t="s">
        <v>61</v>
      </c>
      <c r="U1653" s="73" t="s">
        <v>4192</v>
      </c>
      <c r="V1653" s="73">
        <v>3127305</v>
      </c>
    </row>
    <row r="1654" spans="20:22" x14ac:dyDescent="0.25">
      <c r="T1654" s="73" t="s">
        <v>61</v>
      </c>
      <c r="U1654" s="73" t="s">
        <v>4197</v>
      </c>
      <c r="V1654" s="73">
        <v>3127339</v>
      </c>
    </row>
    <row r="1655" spans="20:22" x14ac:dyDescent="0.25">
      <c r="T1655" s="73" t="s">
        <v>61</v>
      </c>
      <c r="U1655" s="73" t="s">
        <v>4202</v>
      </c>
      <c r="V1655" s="73">
        <v>3127354</v>
      </c>
    </row>
    <row r="1656" spans="20:22" x14ac:dyDescent="0.25">
      <c r="T1656" s="73" t="s">
        <v>61</v>
      </c>
      <c r="U1656" s="73" t="s">
        <v>4207</v>
      </c>
      <c r="V1656" s="73">
        <v>3127370</v>
      </c>
    </row>
    <row r="1657" spans="20:22" x14ac:dyDescent="0.25">
      <c r="T1657" s="73" t="s">
        <v>61</v>
      </c>
      <c r="U1657" s="73" t="s">
        <v>4212</v>
      </c>
      <c r="V1657" s="73">
        <v>3127388</v>
      </c>
    </row>
    <row r="1658" spans="20:22" x14ac:dyDescent="0.25">
      <c r="T1658" s="73" t="s">
        <v>61</v>
      </c>
      <c r="U1658" s="73" t="s">
        <v>4217</v>
      </c>
      <c r="V1658" s="73">
        <v>3127404</v>
      </c>
    </row>
    <row r="1659" spans="20:22" x14ac:dyDescent="0.25">
      <c r="T1659" s="73" t="s">
        <v>61</v>
      </c>
      <c r="U1659" s="73" t="s">
        <v>4221</v>
      </c>
      <c r="V1659" s="73">
        <v>3127503</v>
      </c>
    </row>
    <row r="1660" spans="20:22" x14ac:dyDescent="0.25">
      <c r="T1660" s="73" t="s">
        <v>61</v>
      </c>
      <c r="U1660" s="73" t="s">
        <v>4225</v>
      </c>
      <c r="V1660" s="73">
        <v>3127602</v>
      </c>
    </row>
    <row r="1661" spans="20:22" x14ac:dyDescent="0.25">
      <c r="T1661" s="73" t="s">
        <v>61</v>
      </c>
      <c r="U1661" s="73" t="s">
        <v>4230</v>
      </c>
      <c r="V1661" s="73">
        <v>3127701</v>
      </c>
    </row>
    <row r="1662" spans="20:22" x14ac:dyDescent="0.25">
      <c r="T1662" s="73" t="s">
        <v>61</v>
      </c>
      <c r="U1662" s="73" t="s">
        <v>4235</v>
      </c>
      <c r="V1662" s="73">
        <v>3127800</v>
      </c>
    </row>
    <row r="1663" spans="20:22" x14ac:dyDescent="0.25">
      <c r="T1663" s="73" t="s">
        <v>61</v>
      </c>
      <c r="U1663" s="73" t="s">
        <v>4239</v>
      </c>
      <c r="V1663" s="73">
        <v>3127909</v>
      </c>
    </row>
    <row r="1664" spans="20:22" x14ac:dyDescent="0.25">
      <c r="T1664" s="73" t="s">
        <v>61</v>
      </c>
      <c r="U1664" s="73" t="s">
        <v>4244</v>
      </c>
      <c r="V1664" s="73">
        <v>3128006</v>
      </c>
    </row>
    <row r="1665" spans="20:22" x14ac:dyDescent="0.25">
      <c r="T1665" s="73" t="s">
        <v>61</v>
      </c>
      <c r="U1665" s="73" t="s">
        <v>4249</v>
      </c>
      <c r="V1665" s="73">
        <v>3128105</v>
      </c>
    </row>
    <row r="1666" spans="20:22" x14ac:dyDescent="0.25">
      <c r="T1666" s="73" t="s">
        <v>61</v>
      </c>
      <c r="U1666" s="73" t="s">
        <v>2250</v>
      </c>
      <c r="V1666" s="73">
        <v>3128204</v>
      </c>
    </row>
    <row r="1667" spans="20:22" x14ac:dyDescent="0.25">
      <c r="T1667" s="73" t="s">
        <v>61</v>
      </c>
      <c r="U1667" s="73" t="s">
        <v>4258</v>
      </c>
      <c r="V1667" s="73">
        <v>3128253</v>
      </c>
    </row>
    <row r="1668" spans="20:22" x14ac:dyDescent="0.25">
      <c r="T1668" s="73" t="s">
        <v>61</v>
      </c>
      <c r="U1668" s="73" t="s">
        <v>4262</v>
      </c>
      <c r="V1668" s="73">
        <v>3128303</v>
      </c>
    </row>
    <row r="1669" spans="20:22" x14ac:dyDescent="0.25">
      <c r="T1669" s="73" t="s">
        <v>61</v>
      </c>
      <c r="U1669" s="73" t="s">
        <v>4267</v>
      </c>
      <c r="V1669" s="73">
        <v>3128402</v>
      </c>
    </row>
    <row r="1670" spans="20:22" x14ac:dyDescent="0.25">
      <c r="T1670" s="73" t="s">
        <v>61</v>
      </c>
      <c r="U1670" s="73" t="s">
        <v>4272</v>
      </c>
      <c r="V1670" s="73">
        <v>3128501</v>
      </c>
    </row>
    <row r="1671" spans="20:22" x14ac:dyDescent="0.25">
      <c r="T1671" s="73" t="s">
        <v>61</v>
      </c>
      <c r="U1671" s="73" t="s">
        <v>4276</v>
      </c>
      <c r="V1671" s="73">
        <v>3128600</v>
      </c>
    </row>
    <row r="1672" spans="20:22" x14ac:dyDescent="0.25">
      <c r="T1672" s="73" t="s">
        <v>61</v>
      </c>
      <c r="U1672" s="73" t="s">
        <v>4280</v>
      </c>
      <c r="V1672" s="73">
        <v>3128709</v>
      </c>
    </row>
    <row r="1673" spans="20:22" x14ac:dyDescent="0.25">
      <c r="T1673" s="73" t="s">
        <v>61</v>
      </c>
      <c r="U1673" s="73" t="s">
        <v>4284</v>
      </c>
      <c r="V1673" s="73">
        <v>3128808</v>
      </c>
    </row>
    <row r="1674" spans="20:22" x14ac:dyDescent="0.25">
      <c r="T1674" s="73" t="s">
        <v>61</v>
      </c>
      <c r="U1674" s="73" t="s">
        <v>4289</v>
      </c>
      <c r="V1674" s="73">
        <v>3128907</v>
      </c>
    </row>
    <row r="1675" spans="20:22" x14ac:dyDescent="0.25">
      <c r="T1675" s="73" t="s">
        <v>61</v>
      </c>
      <c r="U1675" s="73" t="s">
        <v>4294</v>
      </c>
      <c r="V1675" s="73">
        <v>3129004</v>
      </c>
    </row>
    <row r="1676" spans="20:22" x14ac:dyDescent="0.25">
      <c r="T1676" s="73" t="s">
        <v>61</v>
      </c>
      <c r="U1676" s="73" t="s">
        <v>4299</v>
      </c>
      <c r="V1676" s="73">
        <v>3129103</v>
      </c>
    </row>
    <row r="1677" spans="20:22" x14ac:dyDescent="0.25">
      <c r="T1677" s="73" t="s">
        <v>61</v>
      </c>
      <c r="U1677" s="73" t="s">
        <v>4304</v>
      </c>
      <c r="V1677" s="73">
        <v>3129202</v>
      </c>
    </row>
    <row r="1678" spans="20:22" x14ac:dyDescent="0.25">
      <c r="T1678" s="73" t="s">
        <v>61</v>
      </c>
      <c r="U1678" s="73" t="s">
        <v>4309</v>
      </c>
      <c r="V1678" s="73">
        <v>3129301</v>
      </c>
    </row>
    <row r="1679" spans="20:22" x14ac:dyDescent="0.25">
      <c r="T1679" s="73" t="s">
        <v>61</v>
      </c>
      <c r="U1679" s="73" t="s">
        <v>4314</v>
      </c>
      <c r="V1679" s="73">
        <v>3129400</v>
      </c>
    </row>
    <row r="1680" spans="20:22" x14ac:dyDescent="0.25">
      <c r="T1680" s="73" t="s">
        <v>61</v>
      </c>
      <c r="U1680" s="73" t="s">
        <v>4318</v>
      </c>
      <c r="V1680" s="73">
        <v>3129509</v>
      </c>
    </row>
    <row r="1681" spans="20:22" x14ac:dyDescent="0.25">
      <c r="T1681" s="73" t="s">
        <v>61</v>
      </c>
      <c r="U1681" s="73" t="s">
        <v>4323</v>
      </c>
      <c r="V1681" s="73">
        <v>3129608</v>
      </c>
    </row>
    <row r="1682" spans="20:22" x14ac:dyDescent="0.25">
      <c r="T1682" s="73" t="s">
        <v>61</v>
      </c>
      <c r="U1682" s="73" t="s">
        <v>4328</v>
      </c>
      <c r="V1682" s="73">
        <v>3129657</v>
      </c>
    </row>
    <row r="1683" spans="20:22" x14ac:dyDescent="0.25">
      <c r="T1683" s="73" t="s">
        <v>61</v>
      </c>
      <c r="U1683" s="73" t="s">
        <v>4333</v>
      </c>
      <c r="V1683" s="73">
        <v>3129707</v>
      </c>
    </row>
    <row r="1684" spans="20:22" x14ac:dyDescent="0.25">
      <c r="T1684" s="73" t="s">
        <v>61</v>
      </c>
      <c r="U1684" s="73" t="s">
        <v>4338</v>
      </c>
      <c r="V1684" s="73">
        <v>3129806</v>
      </c>
    </row>
    <row r="1685" spans="20:22" x14ac:dyDescent="0.25">
      <c r="T1685" s="73" t="s">
        <v>61</v>
      </c>
      <c r="U1685" s="73" t="s">
        <v>4343</v>
      </c>
      <c r="V1685" s="73">
        <v>3129905</v>
      </c>
    </row>
    <row r="1686" spans="20:22" x14ac:dyDescent="0.25">
      <c r="T1686" s="73" t="s">
        <v>61</v>
      </c>
      <c r="U1686" s="73" t="s">
        <v>4348</v>
      </c>
      <c r="V1686" s="73">
        <v>3130002</v>
      </c>
    </row>
    <row r="1687" spans="20:22" x14ac:dyDescent="0.25">
      <c r="T1687" s="73" t="s">
        <v>61</v>
      </c>
      <c r="U1687" s="73" t="s">
        <v>4352</v>
      </c>
      <c r="V1687" s="73">
        <v>3130051</v>
      </c>
    </row>
    <row r="1688" spans="20:22" x14ac:dyDescent="0.25">
      <c r="T1688" s="73" t="s">
        <v>61</v>
      </c>
      <c r="U1688" s="73" t="s">
        <v>4356</v>
      </c>
      <c r="V1688" s="73">
        <v>3130101</v>
      </c>
    </row>
    <row r="1689" spans="20:22" x14ac:dyDescent="0.25">
      <c r="T1689" s="73" t="s">
        <v>61</v>
      </c>
      <c r="U1689" s="73" t="s">
        <v>4361</v>
      </c>
      <c r="V1689" s="73">
        <v>3130200</v>
      </c>
    </row>
    <row r="1690" spans="20:22" x14ac:dyDescent="0.25">
      <c r="T1690" s="73" t="s">
        <v>61</v>
      </c>
      <c r="U1690" s="73" t="s">
        <v>4365</v>
      </c>
      <c r="V1690" s="73">
        <v>3130309</v>
      </c>
    </row>
    <row r="1691" spans="20:22" x14ac:dyDescent="0.25">
      <c r="T1691" s="73" t="s">
        <v>61</v>
      </c>
      <c r="U1691" s="73" t="s">
        <v>4369</v>
      </c>
      <c r="V1691" s="73">
        <v>3130408</v>
      </c>
    </row>
    <row r="1692" spans="20:22" x14ac:dyDescent="0.25">
      <c r="T1692" s="73" t="s">
        <v>61</v>
      </c>
      <c r="U1692" s="73" t="s">
        <v>4374</v>
      </c>
      <c r="V1692" s="73">
        <v>3130507</v>
      </c>
    </row>
    <row r="1693" spans="20:22" x14ac:dyDescent="0.25">
      <c r="T1693" s="73" t="s">
        <v>61</v>
      </c>
      <c r="U1693" s="73" t="s">
        <v>4378</v>
      </c>
      <c r="V1693" s="73">
        <v>3130556</v>
      </c>
    </row>
    <row r="1694" spans="20:22" x14ac:dyDescent="0.25">
      <c r="T1694" s="73" t="s">
        <v>61</v>
      </c>
      <c r="U1694" s="73" t="s">
        <v>4383</v>
      </c>
      <c r="V1694" s="73">
        <v>3130606</v>
      </c>
    </row>
    <row r="1695" spans="20:22" x14ac:dyDescent="0.25">
      <c r="T1695" s="73" t="s">
        <v>61</v>
      </c>
      <c r="U1695" s="73" t="s">
        <v>4388</v>
      </c>
      <c r="V1695" s="73">
        <v>3130655</v>
      </c>
    </row>
    <row r="1696" spans="20:22" x14ac:dyDescent="0.25">
      <c r="T1696" s="73" t="s">
        <v>61</v>
      </c>
      <c r="U1696" s="73" t="s">
        <v>2943</v>
      </c>
      <c r="V1696" s="73">
        <v>3130705</v>
      </c>
    </row>
    <row r="1697" spans="20:22" x14ac:dyDescent="0.25">
      <c r="T1697" s="73" t="s">
        <v>61</v>
      </c>
      <c r="U1697" s="73" t="s">
        <v>4397</v>
      </c>
      <c r="V1697" s="73">
        <v>3130804</v>
      </c>
    </row>
    <row r="1698" spans="20:22" x14ac:dyDescent="0.25">
      <c r="T1698" s="73" t="s">
        <v>61</v>
      </c>
      <c r="U1698" s="73" t="s">
        <v>4402</v>
      </c>
      <c r="V1698" s="73">
        <v>3130903</v>
      </c>
    </row>
    <row r="1699" spans="20:22" x14ac:dyDescent="0.25">
      <c r="T1699" s="73" t="s">
        <v>61</v>
      </c>
      <c r="U1699" s="73" t="s">
        <v>4406</v>
      </c>
      <c r="V1699" s="73">
        <v>3131000</v>
      </c>
    </row>
    <row r="1700" spans="20:22" x14ac:dyDescent="0.25">
      <c r="T1700" s="73" t="s">
        <v>61</v>
      </c>
      <c r="U1700" s="73" t="s">
        <v>4411</v>
      </c>
      <c r="V1700" s="73">
        <v>3131109</v>
      </c>
    </row>
    <row r="1701" spans="20:22" x14ac:dyDescent="0.25">
      <c r="T1701" s="73" t="s">
        <v>61</v>
      </c>
      <c r="U1701" s="73" t="s">
        <v>4416</v>
      </c>
      <c r="V1701" s="73">
        <v>3131158</v>
      </c>
    </row>
    <row r="1702" spans="20:22" x14ac:dyDescent="0.25">
      <c r="T1702" s="73" t="s">
        <v>61</v>
      </c>
      <c r="U1702" s="73" t="s">
        <v>4421</v>
      </c>
      <c r="V1702" s="73">
        <v>3131208</v>
      </c>
    </row>
    <row r="1703" spans="20:22" x14ac:dyDescent="0.25">
      <c r="T1703" s="73" t="s">
        <v>61</v>
      </c>
      <c r="U1703" s="73" t="s">
        <v>4425</v>
      </c>
      <c r="V1703" s="73">
        <v>3131307</v>
      </c>
    </row>
    <row r="1704" spans="20:22" x14ac:dyDescent="0.25">
      <c r="T1704" s="73" t="s">
        <v>61</v>
      </c>
      <c r="U1704" s="73" t="s">
        <v>4430</v>
      </c>
      <c r="V1704" s="73">
        <v>3131406</v>
      </c>
    </row>
    <row r="1705" spans="20:22" x14ac:dyDescent="0.25">
      <c r="T1705" s="73" t="s">
        <v>61</v>
      </c>
      <c r="U1705" s="73" t="s">
        <v>4435</v>
      </c>
      <c r="V1705" s="73">
        <v>3131505</v>
      </c>
    </row>
    <row r="1706" spans="20:22" x14ac:dyDescent="0.25">
      <c r="T1706" s="73" t="s">
        <v>61</v>
      </c>
      <c r="U1706" s="73" t="s">
        <v>4440</v>
      </c>
      <c r="V1706" s="73">
        <v>3131604</v>
      </c>
    </row>
    <row r="1707" spans="20:22" x14ac:dyDescent="0.25">
      <c r="T1707" s="73" t="s">
        <v>61</v>
      </c>
      <c r="U1707" s="73" t="s">
        <v>4444</v>
      </c>
      <c r="V1707" s="73">
        <v>3131703</v>
      </c>
    </row>
    <row r="1708" spans="20:22" x14ac:dyDescent="0.25">
      <c r="T1708" s="73" t="s">
        <v>61</v>
      </c>
      <c r="U1708" s="73" t="s">
        <v>4449</v>
      </c>
      <c r="V1708" s="73">
        <v>3131802</v>
      </c>
    </row>
    <row r="1709" spans="20:22" x14ac:dyDescent="0.25">
      <c r="T1709" s="73" t="s">
        <v>61</v>
      </c>
      <c r="U1709" s="73" t="s">
        <v>4454</v>
      </c>
      <c r="V1709" s="73">
        <v>3131901</v>
      </c>
    </row>
    <row r="1710" spans="20:22" x14ac:dyDescent="0.25">
      <c r="T1710" s="73" t="s">
        <v>61</v>
      </c>
      <c r="U1710" s="73" t="s">
        <v>4459</v>
      </c>
      <c r="V1710" s="73">
        <v>3132008</v>
      </c>
    </row>
    <row r="1711" spans="20:22" x14ac:dyDescent="0.25">
      <c r="T1711" s="73" t="s">
        <v>61</v>
      </c>
      <c r="U1711" s="73" t="s">
        <v>4464</v>
      </c>
      <c r="V1711" s="73">
        <v>3132107</v>
      </c>
    </row>
    <row r="1712" spans="20:22" x14ac:dyDescent="0.25">
      <c r="T1712" s="73" t="s">
        <v>61</v>
      </c>
      <c r="U1712" s="73" t="s">
        <v>4469</v>
      </c>
      <c r="V1712" s="73">
        <v>3132206</v>
      </c>
    </row>
    <row r="1713" spans="20:22" x14ac:dyDescent="0.25">
      <c r="T1713" s="73" t="s">
        <v>61</v>
      </c>
      <c r="U1713" s="73" t="s">
        <v>4473</v>
      </c>
      <c r="V1713" s="73">
        <v>3132305</v>
      </c>
    </row>
    <row r="1714" spans="20:22" x14ac:dyDescent="0.25">
      <c r="T1714" s="73" t="s">
        <v>61</v>
      </c>
      <c r="U1714" s="73" t="s">
        <v>4478</v>
      </c>
      <c r="V1714" s="73">
        <v>3132404</v>
      </c>
    </row>
    <row r="1715" spans="20:22" x14ac:dyDescent="0.25">
      <c r="T1715" s="73" t="s">
        <v>61</v>
      </c>
      <c r="U1715" s="73" t="s">
        <v>4483</v>
      </c>
      <c r="V1715" s="73">
        <v>3132503</v>
      </c>
    </row>
    <row r="1716" spans="20:22" x14ac:dyDescent="0.25">
      <c r="T1716" s="73" t="s">
        <v>61</v>
      </c>
      <c r="U1716" s="73" t="s">
        <v>4488</v>
      </c>
      <c r="V1716" s="73">
        <v>3132602</v>
      </c>
    </row>
    <row r="1717" spans="20:22" x14ac:dyDescent="0.25">
      <c r="T1717" s="73" t="s">
        <v>61</v>
      </c>
      <c r="U1717" s="73" t="s">
        <v>4493</v>
      </c>
      <c r="V1717" s="73">
        <v>3132701</v>
      </c>
    </row>
    <row r="1718" spans="20:22" x14ac:dyDescent="0.25">
      <c r="T1718" s="73" t="s">
        <v>61</v>
      </c>
      <c r="U1718" s="73" t="s">
        <v>4498</v>
      </c>
      <c r="V1718" s="73">
        <v>3132800</v>
      </c>
    </row>
    <row r="1719" spans="20:22" x14ac:dyDescent="0.25">
      <c r="T1719" s="73" t="s">
        <v>61</v>
      </c>
      <c r="U1719" s="73" t="s">
        <v>4503</v>
      </c>
      <c r="V1719" s="73">
        <v>3132909</v>
      </c>
    </row>
    <row r="1720" spans="20:22" x14ac:dyDescent="0.25">
      <c r="T1720" s="73" t="s">
        <v>61</v>
      </c>
      <c r="U1720" s="73" t="s">
        <v>4508</v>
      </c>
      <c r="V1720" s="73">
        <v>3133006</v>
      </c>
    </row>
    <row r="1721" spans="20:22" x14ac:dyDescent="0.25">
      <c r="T1721" s="73" t="s">
        <v>61</v>
      </c>
      <c r="U1721" s="73" t="s">
        <v>4512</v>
      </c>
      <c r="V1721" s="73">
        <v>3133105</v>
      </c>
    </row>
    <row r="1722" spans="20:22" x14ac:dyDescent="0.25">
      <c r="T1722" s="73" t="s">
        <v>61</v>
      </c>
      <c r="U1722" s="73" t="s">
        <v>4517</v>
      </c>
      <c r="V1722" s="73">
        <v>3133204</v>
      </c>
    </row>
    <row r="1723" spans="20:22" x14ac:dyDescent="0.25">
      <c r="T1723" s="73" t="s">
        <v>61</v>
      </c>
      <c r="U1723" s="73" t="s">
        <v>4522</v>
      </c>
      <c r="V1723" s="73">
        <v>3133303</v>
      </c>
    </row>
    <row r="1724" spans="20:22" x14ac:dyDescent="0.25">
      <c r="T1724" s="73" t="s">
        <v>61</v>
      </c>
      <c r="U1724" s="73" t="s">
        <v>4527</v>
      </c>
      <c r="V1724" s="73">
        <v>3133402</v>
      </c>
    </row>
    <row r="1725" spans="20:22" x14ac:dyDescent="0.25">
      <c r="T1725" s="73" t="s">
        <v>61</v>
      </c>
      <c r="U1725" s="73" t="s">
        <v>4532</v>
      </c>
      <c r="V1725" s="73">
        <v>3133501</v>
      </c>
    </row>
    <row r="1726" spans="20:22" x14ac:dyDescent="0.25">
      <c r="T1726" s="73" t="s">
        <v>61</v>
      </c>
      <c r="U1726" s="73" t="s">
        <v>3931</v>
      </c>
      <c r="V1726" s="73">
        <v>3133600</v>
      </c>
    </row>
    <row r="1727" spans="20:22" x14ac:dyDescent="0.25">
      <c r="T1727" s="73" t="s">
        <v>61</v>
      </c>
      <c r="U1727" s="73" t="s">
        <v>4541</v>
      </c>
      <c r="V1727" s="73">
        <v>3133709</v>
      </c>
    </row>
    <row r="1728" spans="20:22" x14ac:dyDescent="0.25">
      <c r="T1728" s="73" t="s">
        <v>61</v>
      </c>
      <c r="U1728" s="73" t="s">
        <v>4545</v>
      </c>
      <c r="V1728" s="73">
        <v>3133758</v>
      </c>
    </row>
    <row r="1729" spans="20:22" x14ac:dyDescent="0.25">
      <c r="T1729" s="73" t="s">
        <v>61</v>
      </c>
      <c r="U1729" s="73" t="s">
        <v>4550</v>
      </c>
      <c r="V1729" s="73">
        <v>3133808</v>
      </c>
    </row>
    <row r="1730" spans="20:22" x14ac:dyDescent="0.25">
      <c r="T1730" s="73" t="s">
        <v>61</v>
      </c>
      <c r="U1730" s="73" t="s">
        <v>4555</v>
      </c>
      <c r="V1730" s="73">
        <v>3133907</v>
      </c>
    </row>
    <row r="1731" spans="20:22" x14ac:dyDescent="0.25">
      <c r="T1731" s="73" t="s">
        <v>61</v>
      </c>
      <c r="U1731" s="73" t="s">
        <v>4560</v>
      </c>
      <c r="V1731" s="73">
        <v>3134004</v>
      </c>
    </row>
    <row r="1732" spans="20:22" x14ac:dyDescent="0.25">
      <c r="T1732" s="73" t="s">
        <v>61</v>
      </c>
      <c r="U1732" s="73" t="s">
        <v>4564</v>
      </c>
      <c r="V1732" s="73">
        <v>3134103</v>
      </c>
    </row>
    <row r="1733" spans="20:22" x14ac:dyDescent="0.25">
      <c r="T1733" s="73" t="s">
        <v>61</v>
      </c>
      <c r="U1733" s="73" t="s">
        <v>4568</v>
      </c>
      <c r="V1733" s="73">
        <v>3134202</v>
      </c>
    </row>
    <row r="1734" spans="20:22" x14ac:dyDescent="0.25">
      <c r="T1734" s="73" t="s">
        <v>61</v>
      </c>
      <c r="U1734" s="73" t="s">
        <v>4572</v>
      </c>
      <c r="V1734" s="73">
        <v>3134301</v>
      </c>
    </row>
    <row r="1735" spans="20:22" x14ac:dyDescent="0.25">
      <c r="T1735" s="73" t="s">
        <v>61</v>
      </c>
      <c r="U1735" s="73" t="s">
        <v>4577</v>
      </c>
      <c r="V1735" s="73">
        <v>3134400</v>
      </c>
    </row>
    <row r="1736" spans="20:22" x14ac:dyDescent="0.25">
      <c r="T1736" s="73" t="s">
        <v>61</v>
      </c>
      <c r="U1736" s="73" t="s">
        <v>4582</v>
      </c>
      <c r="V1736" s="73">
        <v>3134509</v>
      </c>
    </row>
    <row r="1737" spans="20:22" x14ac:dyDescent="0.25">
      <c r="T1737" s="73" t="s">
        <v>61</v>
      </c>
      <c r="U1737" s="73" t="s">
        <v>4587</v>
      </c>
      <c r="V1737" s="73">
        <v>3134608</v>
      </c>
    </row>
    <row r="1738" spans="20:22" x14ac:dyDescent="0.25">
      <c r="T1738" s="73" t="s">
        <v>61</v>
      </c>
      <c r="U1738" s="73" t="s">
        <v>4591</v>
      </c>
      <c r="V1738" s="73">
        <v>3134707</v>
      </c>
    </row>
    <row r="1739" spans="20:22" x14ac:dyDescent="0.25">
      <c r="T1739" s="73" t="s">
        <v>61</v>
      </c>
      <c r="U1739" s="73" t="s">
        <v>4596</v>
      </c>
      <c r="V1739" s="73">
        <v>3134806</v>
      </c>
    </row>
    <row r="1740" spans="20:22" x14ac:dyDescent="0.25">
      <c r="T1740" s="73" t="s">
        <v>61</v>
      </c>
      <c r="U1740" s="73" t="s">
        <v>3685</v>
      </c>
      <c r="V1740" s="73">
        <v>3134905</v>
      </c>
    </row>
    <row r="1741" spans="20:22" x14ac:dyDescent="0.25">
      <c r="T1741" s="73" t="s">
        <v>61</v>
      </c>
      <c r="U1741" s="73" t="s">
        <v>4604</v>
      </c>
      <c r="V1741" s="73">
        <v>3135001</v>
      </c>
    </row>
    <row r="1742" spans="20:22" x14ac:dyDescent="0.25">
      <c r="T1742" s="73" t="s">
        <v>61</v>
      </c>
      <c r="U1742" s="73" t="s">
        <v>4609</v>
      </c>
      <c r="V1742" s="73">
        <v>3135050</v>
      </c>
    </row>
    <row r="1743" spans="20:22" x14ac:dyDescent="0.25">
      <c r="T1743" s="73" t="s">
        <v>61</v>
      </c>
      <c r="U1743" s="73" t="s">
        <v>4614</v>
      </c>
      <c r="V1743" s="73">
        <v>3135076</v>
      </c>
    </row>
    <row r="1744" spans="20:22" x14ac:dyDescent="0.25">
      <c r="T1744" s="73" t="s">
        <v>61</v>
      </c>
      <c r="U1744" s="73" t="s">
        <v>4618</v>
      </c>
      <c r="V1744" s="73">
        <v>3135100</v>
      </c>
    </row>
    <row r="1745" spans="20:22" x14ac:dyDescent="0.25">
      <c r="T1745" s="73" t="s">
        <v>61</v>
      </c>
      <c r="U1745" s="73" t="s">
        <v>4623</v>
      </c>
      <c r="V1745" s="73">
        <v>3135209</v>
      </c>
    </row>
    <row r="1746" spans="20:22" x14ac:dyDescent="0.25">
      <c r="T1746" s="73" t="s">
        <v>61</v>
      </c>
      <c r="U1746" s="73" t="s">
        <v>4628</v>
      </c>
      <c r="V1746" s="73">
        <v>3135308</v>
      </c>
    </row>
    <row r="1747" spans="20:22" x14ac:dyDescent="0.25">
      <c r="T1747" s="73" t="s">
        <v>61</v>
      </c>
      <c r="U1747" s="73" t="s">
        <v>4631</v>
      </c>
      <c r="V1747" s="73">
        <v>3135357</v>
      </c>
    </row>
    <row r="1748" spans="20:22" x14ac:dyDescent="0.25">
      <c r="T1748" s="73" t="s">
        <v>61</v>
      </c>
      <c r="U1748" s="73" t="s">
        <v>4635</v>
      </c>
      <c r="V1748" s="73">
        <v>3135407</v>
      </c>
    </row>
    <row r="1749" spans="20:22" x14ac:dyDescent="0.25">
      <c r="T1749" s="73" t="s">
        <v>61</v>
      </c>
      <c r="U1749" s="73" t="s">
        <v>4639</v>
      </c>
      <c r="V1749" s="73">
        <v>3135456</v>
      </c>
    </row>
    <row r="1750" spans="20:22" x14ac:dyDescent="0.25">
      <c r="T1750" s="73" t="s">
        <v>61</v>
      </c>
      <c r="U1750" s="73" t="s">
        <v>4642</v>
      </c>
      <c r="V1750" s="73">
        <v>3135506</v>
      </c>
    </row>
    <row r="1751" spans="20:22" x14ac:dyDescent="0.25">
      <c r="T1751" s="73" t="s">
        <v>61</v>
      </c>
      <c r="U1751" s="73" t="s">
        <v>4644</v>
      </c>
      <c r="V1751" s="73">
        <v>3135605</v>
      </c>
    </row>
    <row r="1752" spans="20:22" x14ac:dyDescent="0.25">
      <c r="T1752" s="73" t="s">
        <v>61</v>
      </c>
      <c r="U1752" s="73" t="s">
        <v>4648</v>
      </c>
      <c r="V1752" s="73">
        <v>3135704</v>
      </c>
    </row>
    <row r="1753" spans="20:22" x14ac:dyDescent="0.25">
      <c r="T1753" s="73" t="s">
        <v>61</v>
      </c>
      <c r="U1753" s="73" t="s">
        <v>4652</v>
      </c>
      <c r="V1753" s="73">
        <v>3135803</v>
      </c>
    </row>
    <row r="1754" spans="20:22" x14ac:dyDescent="0.25">
      <c r="T1754" s="73" t="s">
        <v>61</v>
      </c>
      <c r="U1754" s="73" t="s">
        <v>4656</v>
      </c>
      <c r="V1754" s="73">
        <v>3135902</v>
      </c>
    </row>
    <row r="1755" spans="20:22" x14ac:dyDescent="0.25">
      <c r="T1755" s="73" t="s">
        <v>61</v>
      </c>
      <c r="U1755" s="73" t="s">
        <v>4660</v>
      </c>
      <c r="V1755" s="73">
        <v>3136009</v>
      </c>
    </row>
    <row r="1756" spans="20:22" x14ac:dyDescent="0.25">
      <c r="T1756" s="73" t="s">
        <v>61</v>
      </c>
      <c r="U1756" s="73" t="s">
        <v>4664</v>
      </c>
      <c r="V1756" s="73">
        <v>3136108</v>
      </c>
    </row>
    <row r="1757" spans="20:22" x14ac:dyDescent="0.25">
      <c r="T1757" s="73" t="s">
        <v>61</v>
      </c>
      <c r="U1757" s="73" t="s">
        <v>4667</v>
      </c>
      <c r="V1757" s="73">
        <v>3136207</v>
      </c>
    </row>
    <row r="1758" spans="20:22" x14ac:dyDescent="0.25">
      <c r="T1758" s="73" t="s">
        <v>61</v>
      </c>
      <c r="U1758" s="73" t="s">
        <v>4671</v>
      </c>
      <c r="V1758" s="73">
        <v>3136306</v>
      </c>
    </row>
    <row r="1759" spans="20:22" x14ac:dyDescent="0.25">
      <c r="T1759" s="73" t="s">
        <v>61</v>
      </c>
      <c r="U1759" s="73" t="s">
        <v>4675</v>
      </c>
      <c r="V1759" s="73">
        <v>3136405</v>
      </c>
    </row>
    <row r="1760" spans="20:22" x14ac:dyDescent="0.25">
      <c r="T1760" s="73" t="s">
        <v>61</v>
      </c>
      <c r="U1760" s="73" t="s">
        <v>4679</v>
      </c>
      <c r="V1760" s="73">
        <v>3136504</v>
      </c>
    </row>
    <row r="1761" spans="20:22" x14ac:dyDescent="0.25">
      <c r="T1761" s="73" t="s">
        <v>61</v>
      </c>
      <c r="U1761" s="73" t="s">
        <v>4683</v>
      </c>
      <c r="V1761" s="73">
        <v>3136520</v>
      </c>
    </row>
    <row r="1762" spans="20:22" x14ac:dyDescent="0.25">
      <c r="T1762" s="73" t="s">
        <v>61</v>
      </c>
      <c r="U1762" s="73" t="s">
        <v>4687</v>
      </c>
      <c r="V1762" s="73">
        <v>3136553</v>
      </c>
    </row>
    <row r="1763" spans="20:22" x14ac:dyDescent="0.25">
      <c r="T1763" s="73" t="s">
        <v>61</v>
      </c>
      <c r="U1763" s="73" t="s">
        <v>4691</v>
      </c>
      <c r="V1763" s="73">
        <v>3136579</v>
      </c>
    </row>
    <row r="1764" spans="20:22" x14ac:dyDescent="0.25">
      <c r="T1764" s="73" t="s">
        <v>61</v>
      </c>
      <c r="U1764" s="73" t="s">
        <v>4694</v>
      </c>
      <c r="V1764" s="73">
        <v>3136652</v>
      </c>
    </row>
    <row r="1765" spans="20:22" x14ac:dyDescent="0.25">
      <c r="T1765" s="73" t="s">
        <v>61</v>
      </c>
      <c r="U1765" s="73" t="s">
        <v>4697</v>
      </c>
      <c r="V1765" s="73">
        <v>3136702</v>
      </c>
    </row>
    <row r="1766" spans="20:22" x14ac:dyDescent="0.25">
      <c r="T1766" s="73" t="s">
        <v>61</v>
      </c>
      <c r="U1766" s="73" t="s">
        <v>4700</v>
      </c>
      <c r="V1766" s="73">
        <v>3136801</v>
      </c>
    </row>
    <row r="1767" spans="20:22" x14ac:dyDescent="0.25">
      <c r="T1767" s="73" t="s">
        <v>61</v>
      </c>
      <c r="U1767" s="73" t="s">
        <v>4703</v>
      </c>
      <c r="V1767" s="73">
        <v>3136900</v>
      </c>
    </row>
    <row r="1768" spans="20:22" x14ac:dyDescent="0.25">
      <c r="T1768" s="73" t="s">
        <v>61</v>
      </c>
      <c r="U1768" s="73" t="s">
        <v>4705</v>
      </c>
      <c r="V1768" s="73">
        <v>3136959</v>
      </c>
    </row>
    <row r="1769" spans="20:22" x14ac:dyDescent="0.25">
      <c r="T1769" s="73" t="s">
        <v>61</v>
      </c>
      <c r="U1769" s="73" t="s">
        <v>4708</v>
      </c>
      <c r="V1769" s="73">
        <v>3137007</v>
      </c>
    </row>
    <row r="1770" spans="20:22" x14ac:dyDescent="0.25">
      <c r="T1770" s="73" t="s">
        <v>61</v>
      </c>
      <c r="U1770" s="73" t="s">
        <v>4711</v>
      </c>
      <c r="V1770" s="73">
        <v>3137106</v>
      </c>
    </row>
    <row r="1771" spans="20:22" x14ac:dyDescent="0.25">
      <c r="T1771" s="73" t="s">
        <v>61</v>
      </c>
      <c r="U1771" s="73" t="s">
        <v>4714</v>
      </c>
      <c r="V1771" s="73">
        <v>3137205</v>
      </c>
    </row>
    <row r="1772" spans="20:22" x14ac:dyDescent="0.25">
      <c r="T1772" s="73" t="s">
        <v>61</v>
      </c>
      <c r="U1772" s="73" t="s">
        <v>4717</v>
      </c>
      <c r="V1772" s="73">
        <v>3137304</v>
      </c>
    </row>
    <row r="1773" spans="20:22" x14ac:dyDescent="0.25">
      <c r="T1773" s="73" t="s">
        <v>61</v>
      </c>
      <c r="U1773" s="73" t="s">
        <v>4720</v>
      </c>
      <c r="V1773" s="73">
        <v>3137403</v>
      </c>
    </row>
    <row r="1774" spans="20:22" x14ac:dyDescent="0.25">
      <c r="T1774" s="73" t="s">
        <v>61</v>
      </c>
      <c r="U1774" s="73" t="s">
        <v>4723</v>
      </c>
      <c r="V1774" s="73">
        <v>3137502</v>
      </c>
    </row>
    <row r="1775" spans="20:22" x14ac:dyDescent="0.25">
      <c r="T1775" s="73" t="s">
        <v>61</v>
      </c>
      <c r="U1775" s="73" t="s">
        <v>2214</v>
      </c>
      <c r="V1775" s="73">
        <v>3137536</v>
      </c>
    </row>
    <row r="1776" spans="20:22" x14ac:dyDescent="0.25">
      <c r="T1776" s="73" t="s">
        <v>61</v>
      </c>
      <c r="U1776" s="73" t="s">
        <v>2690</v>
      </c>
      <c r="V1776" s="73">
        <v>3137601</v>
      </c>
    </row>
    <row r="1777" spans="20:22" x14ac:dyDescent="0.25">
      <c r="T1777" s="73" t="s">
        <v>61</v>
      </c>
      <c r="U1777" s="73" t="s">
        <v>4730</v>
      </c>
      <c r="V1777" s="73">
        <v>3137700</v>
      </c>
    </row>
    <row r="1778" spans="20:22" x14ac:dyDescent="0.25">
      <c r="T1778" s="73" t="s">
        <v>61</v>
      </c>
      <c r="U1778" s="73" t="s">
        <v>4733</v>
      </c>
      <c r="V1778" s="73">
        <v>3137809</v>
      </c>
    </row>
    <row r="1779" spans="20:22" x14ac:dyDescent="0.25">
      <c r="T1779" s="73" t="s">
        <v>61</v>
      </c>
      <c r="U1779" s="73" t="s">
        <v>4735</v>
      </c>
      <c r="V1779" s="73">
        <v>3137908</v>
      </c>
    </row>
    <row r="1780" spans="20:22" x14ac:dyDescent="0.25">
      <c r="T1780" s="73" t="s">
        <v>61</v>
      </c>
      <c r="U1780" s="73" t="s">
        <v>3352</v>
      </c>
      <c r="V1780" s="73">
        <v>3138005</v>
      </c>
    </row>
    <row r="1781" spans="20:22" x14ac:dyDescent="0.25">
      <c r="T1781" s="73" t="s">
        <v>61</v>
      </c>
      <c r="U1781" s="73" t="s">
        <v>4740</v>
      </c>
      <c r="V1781" s="73">
        <v>3138104</v>
      </c>
    </row>
    <row r="1782" spans="20:22" x14ac:dyDescent="0.25">
      <c r="T1782" s="73" t="s">
        <v>61</v>
      </c>
      <c r="U1782" s="73" t="s">
        <v>4743</v>
      </c>
      <c r="V1782" s="73">
        <v>3138203</v>
      </c>
    </row>
    <row r="1783" spans="20:22" x14ac:dyDescent="0.25">
      <c r="T1783" s="73" t="s">
        <v>61</v>
      </c>
      <c r="U1783" s="73" t="s">
        <v>4745</v>
      </c>
      <c r="V1783" s="73">
        <v>3138302</v>
      </c>
    </row>
    <row r="1784" spans="20:22" x14ac:dyDescent="0.25">
      <c r="T1784" s="73" t="s">
        <v>61</v>
      </c>
      <c r="U1784" s="73" t="s">
        <v>4747</v>
      </c>
      <c r="V1784" s="73">
        <v>3138351</v>
      </c>
    </row>
    <row r="1785" spans="20:22" x14ac:dyDescent="0.25">
      <c r="T1785" s="73" t="s">
        <v>61</v>
      </c>
      <c r="U1785" s="73" t="s">
        <v>4750</v>
      </c>
      <c r="V1785" s="73">
        <v>3138401</v>
      </c>
    </row>
    <row r="1786" spans="20:22" x14ac:dyDescent="0.25">
      <c r="T1786" s="73" t="s">
        <v>61</v>
      </c>
      <c r="U1786" s="73" t="s">
        <v>4752</v>
      </c>
      <c r="V1786" s="73">
        <v>3138500</v>
      </c>
    </row>
    <row r="1787" spans="20:22" x14ac:dyDescent="0.25">
      <c r="T1787" s="73" t="s">
        <v>61</v>
      </c>
      <c r="U1787" s="73" t="s">
        <v>4755</v>
      </c>
      <c r="V1787" s="73">
        <v>3138609</v>
      </c>
    </row>
    <row r="1788" spans="20:22" x14ac:dyDescent="0.25">
      <c r="T1788" s="73" t="s">
        <v>61</v>
      </c>
      <c r="U1788" s="73" t="s">
        <v>4758</v>
      </c>
      <c r="V1788" s="73">
        <v>3138625</v>
      </c>
    </row>
    <row r="1789" spans="20:22" x14ac:dyDescent="0.25">
      <c r="T1789" s="73" t="s">
        <v>61</v>
      </c>
      <c r="U1789" s="73" t="s">
        <v>4761</v>
      </c>
      <c r="V1789" s="73">
        <v>3138658</v>
      </c>
    </row>
    <row r="1790" spans="20:22" x14ac:dyDescent="0.25">
      <c r="T1790" s="73" t="s">
        <v>61</v>
      </c>
      <c r="U1790" s="73" t="s">
        <v>4764</v>
      </c>
      <c r="V1790" s="73">
        <v>3138674</v>
      </c>
    </row>
    <row r="1791" spans="20:22" x14ac:dyDescent="0.25">
      <c r="T1791" s="73" t="s">
        <v>61</v>
      </c>
      <c r="U1791" s="73" t="s">
        <v>4766</v>
      </c>
      <c r="V1791" s="73">
        <v>3138682</v>
      </c>
    </row>
    <row r="1792" spans="20:22" x14ac:dyDescent="0.25">
      <c r="T1792" s="73" t="s">
        <v>61</v>
      </c>
      <c r="U1792" s="73" t="s">
        <v>4767</v>
      </c>
      <c r="V1792" s="73">
        <v>3138708</v>
      </c>
    </row>
    <row r="1793" spans="20:22" x14ac:dyDescent="0.25">
      <c r="T1793" s="73" t="s">
        <v>61</v>
      </c>
      <c r="U1793" s="73" t="s">
        <v>4770</v>
      </c>
      <c r="V1793" s="73">
        <v>3138807</v>
      </c>
    </row>
    <row r="1794" spans="20:22" x14ac:dyDescent="0.25">
      <c r="T1794" s="73" t="s">
        <v>61</v>
      </c>
      <c r="U1794" s="73" t="s">
        <v>4773</v>
      </c>
      <c r="V1794" s="73">
        <v>3138906</v>
      </c>
    </row>
    <row r="1795" spans="20:22" x14ac:dyDescent="0.25">
      <c r="T1795" s="73" t="s">
        <v>61</v>
      </c>
      <c r="U1795" s="73" t="s">
        <v>4776</v>
      </c>
      <c r="V1795" s="73">
        <v>3139003</v>
      </c>
    </row>
    <row r="1796" spans="20:22" x14ac:dyDescent="0.25">
      <c r="T1796" s="73" t="s">
        <v>61</v>
      </c>
      <c r="U1796" s="73" t="s">
        <v>4779</v>
      </c>
      <c r="V1796" s="73">
        <v>3139102</v>
      </c>
    </row>
    <row r="1797" spans="20:22" x14ac:dyDescent="0.25">
      <c r="T1797" s="73" t="s">
        <v>61</v>
      </c>
      <c r="U1797" s="73" t="s">
        <v>4782</v>
      </c>
      <c r="V1797" s="73">
        <v>3139201</v>
      </c>
    </row>
    <row r="1798" spans="20:22" x14ac:dyDescent="0.25">
      <c r="T1798" s="73" t="s">
        <v>61</v>
      </c>
      <c r="U1798" s="73" t="s">
        <v>4785</v>
      </c>
      <c r="V1798" s="73">
        <v>3139250</v>
      </c>
    </row>
    <row r="1799" spans="20:22" x14ac:dyDescent="0.25">
      <c r="T1799" s="73" t="s">
        <v>61</v>
      </c>
      <c r="U1799" s="73" t="s">
        <v>4788</v>
      </c>
      <c r="V1799" s="73">
        <v>3139300</v>
      </c>
    </row>
    <row r="1800" spans="20:22" x14ac:dyDescent="0.25">
      <c r="T1800" s="73" t="s">
        <v>61</v>
      </c>
      <c r="U1800" s="73" t="s">
        <v>4791</v>
      </c>
      <c r="V1800" s="73">
        <v>3139409</v>
      </c>
    </row>
    <row r="1801" spans="20:22" x14ac:dyDescent="0.25">
      <c r="T1801" s="73" t="s">
        <v>61</v>
      </c>
      <c r="U1801" s="73" t="s">
        <v>4794</v>
      </c>
      <c r="V1801" s="73">
        <v>3139508</v>
      </c>
    </row>
    <row r="1802" spans="20:22" x14ac:dyDescent="0.25">
      <c r="T1802" s="73" t="s">
        <v>61</v>
      </c>
      <c r="U1802" s="73" t="s">
        <v>4797</v>
      </c>
      <c r="V1802" s="73">
        <v>3139607</v>
      </c>
    </row>
    <row r="1803" spans="20:22" x14ac:dyDescent="0.25">
      <c r="T1803" s="73" t="s">
        <v>61</v>
      </c>
      <c r="U1803" s="73" t="s">
        <v>4800</v>
      </c>
      <c r="V1803" s="73">
        <v>3139805</v>
      </c>
    </row>
    <row r="1804" spans="20:22" x14ac:dyDescent="0.25">
      <c r="T1804" s="73" t="s">
        <v>61</v>
      </c>
      <c r="U1804" s="73" t="s">
        <v>4803</v>
      </c>
      <c r="V1804" s="73">
        <v>3139706</v>
      </c>
    </row>
    <row r="1805" spans="20:22" x14ac:dyDescent="0.25">
      <c r="T1805" s="73" t="s">
        <v>61</v>
      </c>
      <c r="U1805" s="73" t="s">
        <v>4806</v>
      </c>
      <c r="V1805" s="73">
        <v>3139904</v>
      </c>
    </row>
    <row r="1806" spans="20:22" x14ac:dyDescent="0.25">
      <c r="T1806" s="73" t="s">
        <v>61</v>
      </c>
      <c r="U1806" s="73" t="s">
        <v>4809</v>
      </c>
      <c r="V1806" s="73">
        <v>3140001</v>
      </c>
    </row>
    <row r="1807" spans="20:22" x14ac:dyDescent="0.25">
      <c r="T1807" s="73" t="s">
        <v>61</v>
      </c>
      <c r="U1807" s="73" t="s">
        <v>4812</v>
      </c>
      <c r="V1807" s="73">
        <v>3140100</v>
      </c>
    </row>
    <row r="1808" spans="20:22" x14ac:dyDescent="0.25">
      <c r="T1808" s="73" t="s">
        <v>61</v>
      </c>
      <c r="U1808" s="73" t="s">
        <v>4815</v>
      </c>
      <c r="V1808" s="73">
        <v>3140159</v>
      </c>
    </row>
    <row r="1809" spans="20:22" x14ac:dyDescent="0.25">
      <c r="T1809" s="73" t="s">
        <v>61</v>
      </c>
      <c r="U1809" s="73" t="s">
        <v>4817</v>
      </c>
      <c r="V1809" s="73">
        <v>3140209</v>
      </c>
    </row>
    <row r="1810" spans="20:22" x14ac:dyDescent="0.25">
      <c r="T1810" s="73" t="s">
        <v>61</v>
      </c>
      <c r="U1810" s="73" t="s">
        <v>4819</v>
      </c>
      <c r="V1810" s="73">
        <v>3140308</v>
      </c>
    </row>
    <row r="1811" spans="20:22" x14ac:dyDescent="0.25">
      <c r="T1811" s="73" t="s">
        <v>61</v>
      </c>
      <c r="U1811" s="73" t="s">
        <v>4822</v>
      </c>
      <c r="V1811" s="73">
        <v>3140407</v>
      </c>
    </row>
    <row r="1812" spans="20:22" x14ac:dyDescent="0.25">
      <c r="T1812" s="73" t="s">
        <v>61</v>
      </c>
      <c r="U1812" s="73" t="s">
        <v>4825</v>
      </c>
      <c r="V1812" s="73">
        <v>3140506</v>
      </c>
    </row>
    <row r="1813" spans="20:22" x14ac:dyDescent="0.25">
      <c r="T1813" s="73" t="s">
        <v>61</v>
      </c>
      <c r="U1813" s="73" t="s">
        <v>4828</v>
      </c>
      <c r="V1813" s="73">
        <v>3140530</v>
      </c>
    </row>
    <row r="1814" spans="20:22" x14ac:dyDescent="0.25">
      <c r="T1814" s="73" t="s">
        <v>61</v>
      </c>
      <c r="U1814" s="73" t="s">
        <v>4831</v>
      </c>
      <c r="V1814" s="73">
        <v>3140555</v>
      </c>
    </row>
    <row r="1815" spans="20:22" x14ac:dyDescent="0.25">
      <c r="T1815" s="73" t="s">
        <v>61</v>
      </c>
      <c r="U1815" s="73" t="s">
        <v>4834</v>
      </c>
      <c r="V1815" s="73">
        <v>3140605</v>
      </c>
    </row>
    <row r="1816" spans="20:22" x14ac:dyDescent="0.25">
      <c r="T1816" s="73" t="s">
        <v>61</v>
      </c>
      <c r="U1816" s="73" t="s">
        <v>4837</v>
      </c>
      <c r="V1816" s="73">
        <v>3140704</v>
      </c>
    </row>
    <row r="1817" spans="20:22" x14ac:dyDescent="0.25">
      <c r="T1817" s="73" t="s">
        <v>61</v>
      </c>
      <c r="U1817" s="73" t="s">
        <v>4840</v>
      </c>
      <c r="V1817" s="73">
        <v>3171501</v>
      </c>
    </row>
    <row r="1818" spans="20:22" x14ac:dyDescent="0.25">
      <c r="T1818" s="73" t="s">
        <v>61</v>
      </c>
      <c r="U1818" s="73" t="s">
        <v>4843</v>
      </c>
      <c r="V1818" s="73">
        <v>3140803</v>
      </c>
    </row>
    <row r="1819" spans="20:22" x14ac:dyDescent="0.25">
      <c r="T1819" s="73" t="s">
        <v>61</v>
      </c>
      <c r="U1819" s="73" t="s">
        <v>4846</v>
      </c>
      <c r="V1819" s="73">
        <v>3140852</v>
      </c>
    </row>
    <row r="1820" spans="20:22" x14ac:dyDescent="0.25">
      <c r="T1820" s="73" t="s">
        <v>61</v>
      </c>
      <c r="U1820" s="73" t="s">
        <v>4849</v>
      </c>
      <c r="V1820" s="73">
        <v>3140902</v>
      </c>
    </row>
    <row r="1821" spans="20:22" x14ac:dyDescent="0.25">
      <c r="T1821" s="73" t="s">
        <v>61</v>
      </c>
      <c r="U1821" s="73" t="s">
        <v>4852</v>
      </c>
      <c r="V1821" s="73">
        <v>3141009</v>
      </c>
    </row>
    <row r="1822" spans="20:22" x14ac:dyDescent="0.25">
      <c r="T1822" s="73" t="s">
        <v>61</v>
      </c>
      <c r="U1822" s="73" t="s">
        <v>4855</v>
      </c>
      <c r="V1822" s="73">
        <v>3141108</v>
      </c>
    </row>
    <row r="1823" spans="20:22" x14ac:dyDescent="0.25">
      <c r="T1823" s="73" t="s">
        <v>61</v>
      </c>
      <c r="U1823" s="73" t="s">
        <v>4858</v>
      </c>
      <c r="V1823" s="73">
        <v>3141207</v>
      </c>
    </row>
    <row r="1824" spans="20:22" x14ac:dyDescent="0.25">
      <c r="T1824" s="73" t="s">
        <v>61</v>
      </c>
      <c r="U1824" s="73" t="s">
        <v>4861</v>
      </c>
      <c r="V1824" s="73">
        <v>3141306</v>
      </c>
    </row>
    <row r="1825" spans="20:22" x14ac:dyDescent="0.25">
      <c r="T1825" s="73" t="s">
        <v>61</v>
      </c>
      <c r="U1825" s="73" t="s">
        <v>4864</v>
      </c>
      <c r="V1825" s="73">
        <v>3141405</v>
      </c>
    </row>
    <row r="1826" spans="20:22" x14ac:dyDescent="0.25">
      <c r="T1826" s="73" t="s">
        <v>61</v>
      </c>
      <c r="U1826" s="73" t="s">
        <v>4867</v>
      </c>
      <c r="V1826" s="73">
        <v>3141504</v>
      </c>
    </row>
    <row r="1827" spans="20:22" x14ac:dyDescent="0.25">
      <c r="T1827" s="73" t="s">
        <v>61</v>
      </c>
      <c r="U1827" s="73" t="s">
        <v>4870</v>
      </c>
      <c r="V1827" s="73">
        <v>3141603</v>
      </c>
    </row>
    <row r="1828" spans="20:22" x14ac:dyDescent="0.25">
      <c r="T1828" s="73" t="s">
        <v>61</v>
      </c>
      <c r="U1828" s="73" t="s">
        <v>1085</v>
      </c>
      <c r="V1828" s="73">
        <v>3141702</v>
      </c>
    </row>
    <row r="1829" spans="20:22" x14ac:dyDescent="0.25">
      <c r="T1829" s="73" t="s">
        <v>61</v>
      </c>
      <c r="U1829" s="73" t="s">
        <v>4874</v>
      </c>
      <c r="V1829" s="73">
        <v>3141801</v>
      </c>
    </row>
    <row r="1830" spans="20:22" x14ac:dyDescent="0.25">
      <c r="T1830" s="73" t="s">
        <v>61</v>
      </c>
      <c r="U1830" s="73" t="s">
        <v>4877</v>
      </c>
      <c r="V1830" s="73">
        <v>3141900</v>
      </c>
    </row>
    <row r="1831" spans="20:22" x14ac:dyDescent="0.25">
      <c r="T1831" s="73" t="s">
        <v>61</v>
      </c>
      <c r="U1831" s="73" t="s">
        <v>4880</v>
      </c>
      <c r="V1831" s="73">
        <v>3142007</v>
      </c>
    </row>
    <row r="1832" spans="20:22" x14ac:dyDescent="0.25">
      <c r="T1832" s="73" t="s">
        <v>61</v>
      </c>
      <c r="U1832" s="73" t="s">
        <v>4883</v>
      </c>
      <c r="V1832" s="73">
        <v>3142106</v>
      </c>
    </row>
    <row r="1833" spans="20:22" x14ac:dyDescent="0.25">
      <c r="T1833" s="73" t="s">
        <v>61</v>
      </c>
      <c r="U1833" s="73" t="s">
        <v>4886</v>
      </c>
      <c r="V1833" s="73">
        <v>3142205</v>
      </c>
    </row>
    <row r="1834" spans="20:22" x14ac:dyDescent="0.25">
      <c r="T1834" s="73" t="s">
        <v>61</v>
      </c>
      <c r="U1834" s="73" t="s">
        <v>4889</v>
      </c>
      <c r="V1834" s="73">
        <v>3142254</v>
      </c>
    </row>
    <row r="1835" spans="20:22" x14ac:dyDescent="0.25">
      <c r="T1835" s="73" t="s">
        <v>61</v>
      </c>
      <c r="U1835" s="73" t="s">
        <v>4892</v>
      </c>
      <c r="V1835" s="73">
        <v>3142304</v>
      </c>
    </row>
    <row r="1836" spans="20:22" x14ac:dyDescent="0.25">
      <c r="T1836" s="73" t="s">
        <v>61</v>
      </c>
      <c r="U1836" s="73" t="s">
        <v>4895</v>
      </c>
      <c r="V1836" s="73">
        <v>3142403</v>
      </c>
    </row>
    <row r="1837" spans="20:22" x14ac:dyDescent="0.25">
      <c r="T1837" s="73" t="s">
        <v>61</v>
      </c>
      <c r="U1837" s="73" t="s">
        <v>4898</v>
      </c>
      <c r="V1837" s="73">
        <v>3142502</v>
      </c>
    </row>
    <row r="1838" spans="20:22" x14ac:dyDescent="0.25">
      <c r="T1838" s="73" t="s">
        <v>61</v>
      </c>
      <c r="U1838" s="73" t="s">
        <v>4901</v>
      </c>
      <c r="V1838" s="73">
        <v>3142601</v>
      </c>
    </row>
    <row r="1839" spans="20:22" x14ac:dyDescent="0.25">
      <c r="T1839" s="73" t="s">
        <v>61</v>
      </c>
      <c r="U1839" s="73" t="s">
        <v>4904</v>
      </c>
      <c r="V1839" s="73">
        <v>3142700</v>
      </c>
    </row>
    <row r="1840" spans="20:22" x14ac:dyDescent="0.25">
      <c r="T1840" s="73" t="s">
        <v>61</v>
      </c>
      <c r="U1840" s="73" t="s">
        <v>4907</v>
      </c>
      <c r="V1840" s="73">
        <v>3142809</v>
      </c>
    </row>
    <row r="1841" spans="20:22" x14ac:dyDescent="0.25">
      <c r="T1841" s="73" t="s">
        <v>61</v>
      </c>
      <c r="U1841" s="73" t="s">
        <v>4909</v>
      </c>
      <c r="V1841" s="73">
        <v>3142908</v>
      </c>
    </row>
    <row r="1842" spans="20:22" x14ac:dyDescent="0.25">
      <c r="T1842" s="73" t="s">
        <v>61</v>
      </c>
      <c r="U1842" s="73" t="s">
        <v>4912</v>
      </c>
      <c r="V1842" s="73">
        <v>3143005</v>
      </c>
    </row>
    <row r="1843" spans="20:22" x14ac:dyDescent="0.25">
      <c r="T1843" s="73" t="s">
        <v>61</v>
      </c>
      <c r="U1843" s="73" t="s">
        <v>4915</v>
      </c>
      <c r="V1843" s="73">
        <v>3143104</v>
      </c>
    </row>
    <row r="1844" spans="20:22" x14ac:dyDescent="0.25">
      <c r="T1844" s="73" t="s">
        <v>61</v>
      </c>
      <c r="U1844" s="73" t="s">
        <v>4918</v>
      </c>
      <c r="V1844" s="73">
        <v>3143153</v>
      </c>
    </row>
    <row r="1845" spans="20:22" x14ac:dyDescent="0.25">
      <c r="T1845" s="73" t="s">
        <v>61</v>
      </c>
      <c r="U1845" s="73" t="s">
        <v>4920</v>
      </c>
      <c r="V1845" s="73">
        <v>3143203</v>
      </c>
    </row>
    <row r="1846" spans="20:22" x14ac:dyDescent="0.25">
      <c r="T1846" s="73" t="s">
        <v>61</v>
      </c>
      <c r="U1846" s="73" t="s">
        <v>4922</v>
      </c>
      <c r="V1846" s="73">
        <v>3143401</v>
      </c>
    </row>
    <row r="1847" spans="20:22" x14ac:dyDescent="0.25">
      <c r="T1847" s="73" t="s">
        <v>61</v>
      </c>
      <c r="U1847" s="73" t="s">
        <v>4924</v>
      </c>
      <c r="V1847" s="73">
        <v>3143302</v>
      </c>
    </row>
    <row r="1848" spans="20:22" x14ac:dyDescent="0.25">
      <c r="T1848" s="73" t="s">
        <v>61</v>
      </c>
      <c r="U1848" s="73" t="s">
        <v>4926</v>
      </c>
      <c r="V1848" s="73">
        <v>3143450</v>
      </c>
    </row>
    <row r="1849" spans="20:22" x14ac:dyDescent="0.25">
      <c r="T1849" s="73" t="s">
        <v>61</v>
      </c>
      <c r="U1849" s="73" t="s">
        <v>4928</v>
      </c>
      <c r="V1849" s="73">
        <v>3143500</v>
      </c>
    </row>
    <row r="1850" spans="20:22" x14ac:dyDescent="0.25">
      <c r="T1850" s="73" t="s">
        <v>61</v>
      </c>
      <c r="U1850" s="73" t="s">
        <v>4930</v>
      </c>
      <c r="V1850" s="73">
        <v>3143609</v>
      </c>
    </row>
    <row r="1851" spans="20:22" x14ac:dyDescent="0.25">
      <c r="T1851" s="73" t="s">
        <v>61</v>
      </c>
      <c r="U1851" s="73" t="s">
        <v>4932</v>
      </c>
      <c r="V1851" s="73">
        <v>3143708</v>
      </c>
    </row>
    <row r="1852" spans="20:22" x14ac:dyDescent="0.25">
      <c r="T1852" s="73" t="s">
        <v>61</v>
      </c>
      <c r="U1852" s="73" t="s">
        <v>4934</v>
      </c>
      <c r="V1852" s="73">
        <v>3143807</v>
      </c>
    </row>
    <row r="1853" spans="20:22" x14ac:dyDescent="0.25">
      <c r="T1853" s="73" t="s">
        <v>61</v>
      </c>
      <c r="U1853" s="73" t="s">
        <v>4936</v>
      </c>
      <c r="V1853" s="73">
        <v>3143906</v>
      </c>
    </row>
    <row r="1854" spans="20:22" x14ac:dyDescent="0.25">
      <c r="T1854" s="73" t="s">
        <v>61</v>
      </c>
      <c r="U1854" s="73" t="s">
        <v>4938</v>
      </c>
      <c r="V1854" s="73">
        <v>3144003</v>
      </c>
    </row>
    <row r="1855" spans="20:22" x14ac:dyDescent="0.25">
      <c r="T1855" s="73" t="s">
        <v>61</v>
      </c>
      <c r="U1855" s="73" t="s">
        <v>4940</v>
      </c>
      <c r="V1855" s="73">
        <v>3144102</v>
      </c>
    </row>
    <row r="1856" spans="20:22" x14ac:dyDescent="0.25">
      <c r="T1856" s="73" t="s">
        <v>61</v>
      </c>
      <c r="U1856" s="73" t="s">
        <v>4941</v>
      </c>
      <c r="V1856" s="73">
        <v>3144201</v>
      </c>
    </row>
    <row r="1857" spans="20:22" x14ac:dyDescent="0.25">
      <c r="T1857" s="73" t="s">
        <v>61</v>
      </c>
      <c r="U1857" s="73" t="s">
        <v>4943</v>
      </c>
      <c r="V1857" s="73">
        <v>3144300</v>
      </c>
    </row>
    <row r="1858" spans="20:22" x14ac:dyDescent="0.25">
      <c r="T1858" s="73" t="s">
        <v>61</v>
      </c>
      <c r="U1858" s="73" t="s">
        <v>4945</v>
      </c>
      <c r="V1858" s="73">
        <v>3144359</v>
      </c>
    </row>
    <row r="1859" spans="20:22" x14ac:dyDescent="0.25">
      <c r="T1859" s="73" t="s">
        <v>61</v>
      </c>
      <c r="U1859" s="73" t="s">
        <v>4947</v>
      </c>
      <c r="V1859" s="73">
        <v>3144375</v>
      </c>
    </row>
    <row r="1860" spans="20:22" x14ac:dyDescent="0.25">
      <c r="T1860" s="73" t="s">
        <v>61</v>
      </c>
      <c r="U1860" s="73" t="s">
        <v>4949</v>
      </c>
      <c r="V1860" s="73">
        <v>3144409</v>
      </c>
    </row>
    <row r="1861" spans="20:22" x14ac:dyDescent="0.25">
      <c r="T1861" s="73" t="s">
        <v>61</v>
      </c>
      <c r="U1861" s="73" t="s">
        <v>4951</v>
      </c>
      <c r="V1861" s="73">
        <v>3144508</v>
      </c>
    </row>
    <row r="1862" spans="20:22" x14ac:dyDescent="0.25">
      <c r="T1862" s="73" t="s">
        <v>61</v>
      </c>
      <c r="U1862" s="73" t="s">
        <v>4953</v>
      </c>
      <c r="V1862" s="73">
        <v>3144607</v>
      </c>
    </row>
    <row r="1863" spans="20:22" x14ac:dyDescent="0.25">
      <c r="T1863" s="73" t="s">
        <v>61</v>
      </c>
      <c r="U1863" s="73" t="s">
        <v>4955</v>
      </c>
      <c r="V1863" s="73">
        <v>3144656</v>
      </c>
    </row>
    <row r="1864" spans="20:22" x14ac:dyDescent="0.25">
      <c r="T1864" s="73" t="s">
        <v>61</v>
      </c>
      <c r="U1864" s="73" t="s">
        <v>4957</v>
      </c>
      <c r="V1864" s="73">
        <v>3144672</v>
      </c>
    </row>
    <row r="1865" spans="20:22" x14ac:dyDescent="0.25">
      <c r="T1865" s="73" t="s">
        <v>61</v>
      </c>
      <c r="U1865" s="73" t="s">
        <v>4959</v>
      </c>
      <c r="V1865" s="73">
        <v>3144706</v>
      </c>
    </row>
    <row r="1866" spans="20:22" x14ac:dyDescent="0.25">
      <c r="T1866" s="73" t="s">
        <v>61</v>
      </c>
      <c r="U1866" s="73" t="s">
        <v>4961</v>
      </c>
      <c r="V1866" s="73">
        <v>3144805</v>
      </c>
    </row>
    <row r="1867" spans="20:22" x14ac:dyDescent="0.25">
      <c r="T1867" s="73" t="s">
        <v>61</v>
      </c>
      <c r="U1867" s="73" t="s">
        <v>4963</v>
      </c>
      <c r="V1867" s="73">
        <v>3144904</v>
      </c>
    </row>
    <row r="1868" spans="20:22" x14ac:dyDescent="0.25">
      <c r="T1868" s="73" t="s">
        <v>61</v>
      </c>
      <c r="U1868" s="73" t="s">
        <v>4965</v>
      </c>
      <c r="V1868" s="73">
        <v>3145000</v>
      </c>
    </row>
    <row r="1869" spans="20:22" x14ac:dyDescent="0.25">
      <c r="T1869" s="73" t="s">
        <v>61</v>
      </c>
      <c r="U1869" s="73" t="s">
        <v>4967</v>
      </c>
      <c r="V1869" s="73">
        <v>3145059</v>
      </c>
    </row>
    <row r="1870" spans="20:22" x14ac:dyDescent="0.25">
      <c r="T1870" s="73" t="s">
        <v>61</v>
      </c>
      <c r="U1870" s="73" t="s">
        <v>4969</v>
      </c>
      <c r="V1870" s="73">
        <v>3145109</v>
      </c>
    </row>
    <row r="1871" spans="20:22" x14ac:dyDescent="0.25">
      <c r="T1871" s="73" t="s">
        <v>61</v>
      </c>
      <c r="U1871" s="73" t="s">
        <v>4971</v>
      </c>
      <c r="V1871" s="73">
        <v>3145208</v>
      </c>
    </row>
    <row r="1872" spans="20:22" x14ac:dyDescent="0.25">
      <c r="T1872" s="73" t="s">
        <v>61</v>
      </c>
      <c r="U1872" s="73" t="s">
        <v>821</v>
      </c>
      <c r="V1872" s="73">
        <v>3136603</v>
      </c>
    </row>
    <row r="1873" spans="20:22" x14ac:dyDescent="0.25">
      <c r="T1873" s="73" t="s">
        <v>61</v>
      </c>
      <c r="U1873" s="73" t="s">
        <v>4973</v>
      </c>
      <c r="V1873" s="73">
        <v>3145307</v>
      </c>
    </row>
    <row r="1874" spans="20:22" x14ac:dyDescent="0.25">
      <c r="T1874" s="73" t="s">
        <v>61</v>
      </c>
      <c r="U1874" s="73" t="s">
        <v>4974</v>
      </c>
      <c r="V1874" s="73">
        <v>3145356</v>
      </c>
    </row>
    <row r="1875" spans="20:22" x14ac:dyDescent="0.25">
      <c r="T1875" s="73" t="s">
        <v>61</v>
      </c>
      <c r="U1875" s="73" t="s">
        <v>4976</v>
      </c>
      <c r="V1875" s="73">
        <v>3145372</v>
      </c>
    </row>
    <row r="1876" spans="20:22" x14ac:dyDescent="0.25">
      <c r="T1876" s="73" t="s">
        <v>61</v>
      </c>
      <c r="U1876" s="73" t="s">
        <v>4978</v>
      </c>
      <c r="V1876" s="73">
        <v>3145406</v>
      </c>
    </row>
    <row r="1877" spans="20:22" x14ac:dyDescent="0.25">
      <c r="T1877" s="73" t="s">
        <v>61</v>
      </c>
      <c r="U1877" s="73" t="s">
        <v>4980</v>
      </c>
      <c r="V1877" s="73">
        <v>3145455</v>
      </c>
    </row>
    <row r="1878" spans="20:22" x14ac:dyDescent="0.25">
      <c r="T1878" s="73" t="s">
        <v>61</v>
      </c>
      <c r="U1878" s="73" t="s">
        <v>4982</v>
      </c>
      <c r="V1878" s="73">
        <v>3145505</v>
      </c>
    </row>
    <row r="1879" spans="20:22" x14ac:dyDescent="0.25">
      <c r="T1879" s="73" t="s">
        <v>61</v>
      </c>
      <c r="U1879" s="73" t="s">
        <v>4984</v>
      </c>
      <c r="V1879" s="73">
        <v>3145604</v>
      </c>
    </row>
    <row r="1880" spans="20:22" x14ac:dyDescent="0.25">
      <c r="T1880" s="73" t="s">
        <v>61</v>
      </c>
      <c r="U1880" s="73" t="s">
        <v>4986</v>
      </c>
      <c r="V1880" s="73">
        <v>3145703</v>
      </c>
    </row>
    <row r="1881" spans="20:22" x14ac:dyDescent="0.25">
      <c r="T1881" s="73" t="s">
        <v>61</v>
      </c>
      <c r="U1881" s="73" t="s">
        <v>4988</v>
      </c>
      <c r="V1881" s="73">
        <v>3145802</v>
      </c>
    </row>
    <row r="1882" spans="20:22" x14ac:dyDescent="0.25">
      <c r="T1882" s="73" t="s">
        <v>61</v>
      </c>
      <c r="U1882" s="73" t="s">
        <v>4990</v>
      </c>
      <c r="V1882" s="73">
        <v>3145851</v>
      </c>
    </row>
    <row r="1883" spans="20:22" x14ac:dyDescent="0.25">
      <c r="T1883" s="73" t="s">
        <v>61</v>
      </c>
      <c r="U1883" s="73" t="s">
        <v>4992</v>
      </c>
      <c r="V1883" s="73">
        <v>3145877</v>
      </c>
    </row>
    <row r="1884" spans="20:22" x14ac:dyDescent="0.25">
      <c r="T1884" s="73" t="s">
        <v>61</v>
      </c>
      <c r="U1884" s="73" t="s">
        <v>1552</v>
      </c>
      <c r="V1884" s="73">
        <v>3145901</v>
      </c>
    </row>
    <row r="1885" spans="20:22" x14ac:dyDescent="0.25">
      <c r="T1885" s="73" t="s">
        <v>61</v>
      </c>
      <c r="U1885" s="73" t="s">
        <v>4994</v>
      </c>
      <c r="V1885" s="73">
        <v>3146008</v>
      </c>
    </row>
    <row r="1886" spans="20:22" x14ac:dyDescent="0.25">
      <c r="T1886" s="73" t="s">
        <v>61</v>
      </c>
      <c r="U1886" s="73" t="s">
        <v>4996</v>
      </c>
      <c r="V1886" s="73">
        <v>3146107</v>
      </c>
    </row>
    <row r="1887" spans="20:22" x14ac:dyDescent="0.25">
      <c r="T1887" s="73" t="s">
        <v>61</v>
      </c>
      <c r="U1887" s="73" t="s">
        <v>4998</v>
      </c>
      <c r="V1887" s="73">
        <v>3146206</v>
      </c>
    </row>
    <row r="1888" spans="20:22" x14ac:dyDescent="0.25">
      <c r="T1888" s="73" t="s">
        <v>61</v>
      </c>
      <c r="U1888" s="73" t="s">
        <v>5000</v>
      </c>
      <c r="V1888" s="73">
        <v>3146255</v>
      </c>
    </row>
    <row r="1889" spans="20:22" x14ac:dyDescent="0.25">
      <c r="T1889" s="73" t="s">
        <v>61</v>
      </c>
      <c r="U1889" s="73" t="s">
        <v>5002</v>
      </c>
      <c r="V1889" s="73">
        <v>3146305</v>
      </c>
    </row>
    <row r="1890" spans="20:22" x14ac:dyDescent="0.25">
      <c r="T1890" s="73" t="s">
        <v>61</v>
      </c>
      <c r="U1890" s="73" t="s">
        <v>5004</v>
      </c>
      <c r="V1890" s="73">
        <v>3146552</v>
      </c>
    </row>
    <row r="1891" spans="20:22" x14ac:dyDescent="0.25">
      <c r="T1891" s="73" t="s">
        <v>61</v>
      </c>
      <c r="U1891" s="73" t="s">
        <v>5006</v>
      </c>
      <c r="V1891" s="73">
        <v>3146404</v>
      </c>
    </row>
    <row r="1892" spans="20:22" x14ac:dyDescent="0.25">
      <c r="T1892" s="73" t="s">
        <v>61</v>
      </c>
      <c r="U1892" s="73" t="s">
        <v>5008</v>
      </c>
      <c r="V1892" s="73">
        <v>3146503</v>
      </c>
    </row>
    <row r="1893" spans="20:22" x14ac:dyDescent="0.25">
      <c r="T1893" s="73" t="s">
        <v>61</v>
      </c>
      <c r="U1893" s="73" t="s">
        <v>5010</v>
      </c>
      <c r="V1893" s="73">
        <v>3146602</v>
      </c>
    </row>
    <row r="1894" spans="20:22" x14ac:dyDescent="0.25">
      <c r="T1894" s="73" t="s">
        <v>61</v>
      </c>
      <c r="U1894" s="73" t="s">
        <v>5012</v>
      </c>
      <c r="V1894" s="73">
        <v>3146701</v>
      </c>
    </row>
    <row r="1895" spans="20:22" x14ac:dyDescent="0.25">
      <c r="T1895" s="73" t="s">
        <v>61</v>
      </c>
      <c r="U1895" s="73" t="s">
        <v>5014</v>
      </c>
      <c r="V1895" s="73">
        <v>3146750</v>
      </c>
    </row>
    <row r="1896" spans="20:22" x14ac:dyDescent="0.25">
      <c r="T1896" s="73" t="s">
        <v>61</v>
      </c>
      <c r="U1896" s="73" t="s">
        <v>5015</v>
      </c>
      <c r="V1896" s="73">
        <v>3146909</v>
      </c>
    </row>
    <row r="1897" spans="20:22" x14ac:dyDescent="0.25">
      <c r="T1897" s="73" t="s">
        <v>61</v>
      </c>
      <c r="U1897" s="73" t="s">
        <v>5016</v>
      </c>
      <c r="V1897" s="73">
        <v>3147105</v>
      </c>
    </row>
    <row r="1898" spans="20:22" x14ac:dyDescent="0.25">
      <c r="T1898" s="73" t="s">
        <v>61</v>
      </c>
      <c r="U1898" s="73" t="s">
        <v>5018</v>
      </c>
      <c r="V1898" s="73">
        <v>3147006</v>
      </c>
    </row>
    <row r="1899" spans="20:22" x14ac:dyDescent="0.25">
      <c r="T1899" s="73" t="s">
        <v>61</v>
      </c>
      <c r="U1899" s="73" t="s">
        <v>5020</v>
      </c>
      <c r="V1899" s="73">
        <v>3147204</v>
      </c>
    </row>
    <row r="1900" spans="20:22" x14ac:dyDescent="0.25">
      <c r="T1900" s="73" t="s">
        <v>61</v>
      </c>
      <c r="U1900" s="73" t="s">
        <v>5022</v>
      </c>
      <c r="V1900" s="73">
        <v>3147303</v>
      </c>
    </row>
    <row r="1901" spans="20:22" x14ac:dyDescent="0.25">
      <c r="T1901" s="73" t="s">
        <v>61</v>
      </c>
      <c r="U1901" s="73" t="s">
        <v>5024</v>
      </c>
      <c r="V1901" s="73">
        <v>3147402</v>
      </c>
    </row>
    <row r="1902" spans="20:22" x14ac:dyDescent="0.25">
      <c r="T1902" s="73" t="s">
        <v>61</v>
      </c>
      <c r="U1902" s="73" t="s">
        <v>5026</v>
      </c>
      <c r="V1902" s="73">
        <v>3147600</v>
      </c>
    </row>
    <row r="1903" spans="20:22" x14ac:dyDescent="0.25">
      <c r="T1903" s="73" t="s">
        <v>61</v>
      </c>
      <c r="U1903" s="73" t="s">
        <v>5028</v>
      </c>
      <c r="V1903" s="73">
        <v>3147709</v>
      </c>
    </row>
    <row r="1904" spans="20:22" x14ac:dyDescent="0.25">
      <c r="T1904" s="73" t="s">
        <v>61</v>
      </c>
      <c r="U1904" s="73" t="s">
        <v>5030</v>
      </c>
      <c r="V1904" s="73">
        <v>3147501</v>
      </c>
    </row>
    <row r="1905" spans="20:22" x14ac:dyDescent="0.25">
      <c r="T1905" s="73" t="s">
        <v>61</v>
      </c>
      <c r="U1905" s="73" t="s">
        <v>5032</v>
      </c>
      <c r="V1905" s="73">
        <v>3147808</v>
      </c>
    </row>
    <row r="1906" spans="20:22" x14ac:dyDescent="0.25">
      <c r="T1906" s="73" t="s">
        <v>61</v>
      </c>
      <c r="U1906" s="73" t="s">
        <v>5034</v>
      </c>
      <c r="V1906" s="73">
        <v>3147907</v>
      </c>
    </row>
    <row r="1907" spans="20:22" x14ac:dyDescent="0.25">
      <c r="T1907" s="73" t="s">
        <v>61</v>
      </c>
      <c r="U1907" s="73" t="s">
        <v>5036</v>
      </c>
      <c r="V1907" s="73">
        <v>3147956</v>
      </c>
    </row>
    <row r="1908" spans="20:22" x14ac:dyDescent="0.25">
      <c r="T1908" s="73" t="s">
        <v>61</v>
      </c>
      <c r="U1908" s="73" t="s">
        <v>5038</v>
      </c>
      <c r="V1908" s="73">
        <v>3148004</v>
      </c>
    </row>
    <row r="1909" spans="20:22" x14ac:dyDescent="0.25">
      <c r="T1909" s="73" t="s">
        <v>61</v>
      </c>
      <c r="U1909" s="73" t="s">
        <v>5040</v>
      </c>
      <c r="V1909" s="73">
        <v>3148103</v>
      </c>
    </row>
    <row r="1910" spans="20:22" x14ac:dyDescent="0.25">
      <c r="T1910" s="73" t="s">
        <v>61</v>
      </c>
      <c r="U1910" s="73" t="s">
        <v>5042</v>
      </c>
      <c r="V1910" s="73">
        <v>3148202</v>
      </c>
    </row>
    <row r="1911" spans="20:22" x14ac:dyDescent="0.25">
      <c r="T1911" s="73" t="s">
        <v>61</v>
      </c>
      <c r="U1911" s="73" t="s">
        <v>5044</v>
      </c>
      <c r="V1911" s="73">
        <v>3148301</v>
      </c>
    </row>
    <row r="1912" spans="20:22" x14ac:dyDescent="0.25">
      <c r="T1912" s="73" t="s">
        <v>61</v>
      </c>
      <c r="U1912" s="73" t="s">
        <v>5046</v>
      </c>
      <c r="V1912" s="73">
        <v>3148400</v>
      </c>
    </row>
    <row r="1913" spans="20:22" x14ac:dyDescent="0.25">
      <c r="T1913" s="73" t="s">
        <v>61</v>
      </c>
      <c r="U1913" s="73" t="s">
        <v>5047</v>
      </c>
      <c r="V1913" s="73">
        <v>3148509</v>
      </c>
    </row>
    <row r="1914" spans="20:22" x14ac:dyDescent="0.25">
      <c r="T1914" s="73" t="s">
        <v>61</v>
      </c>
      <c r="U1914" s="73" t="s">
        <v>5049</v>
      </c>
      <c r="V1914" s="73">
        <v>3148608</v>
      </c>
    </row>
    <row r="1915" spans="20:22" x14ac:dyDescent="0.25">
      <c r="T1915" s="73" t="s">
        <v>61</v>
      </c>
      <c r="U1915" s="73" t="s">
        <v>5051</v>
      </c>
      <c r="V1915" s="73">
        <v>3148707</v>
      </c>
    </row>
    <row r="1916" spans="20:22" x14ac:dyDescent="0.25">
      <c r="T1916" s="73" t="s">
        <v>61</v>
      </c>
      <c r="U1916" s="73" t="s">
        <v>5052</v>
      </c>
      <c r="V1916" s="73">
        <v>3148756</v>
      </c>
    </row>
    <row r="1917" spans="20:22" x14ac:dyDescent="0.25">
      <c r="T1917" s="73" t="s">
        <v>61</v>
      </c>
      <c r="U1917" s="73" t="s">
        <v>5054</v>
      </c>
      <c r="V1917" s="73">
        <v>3148806</v>
      </c>
    </row>
    <row r="1918" spans="20:22" x14ac:dyDescent="0.25">
      <c r="T1918" s="73" t="s">
        <v>61</v>
      </c>
      <c r="U1918" s="73" t="s">
        <v>5055</v>
      </c>
      <c r="V1918" s="73">
        <v>3148905</v>
      </c>
    </row>
    <row r="1919" spans="20:22" x14ac:dyDescent="0.25">
      <c r="T1919" s="73" t="s">
        <v>61</v>
      </c>
      <c r="U1919" s="73" t="s">
        <v>5056</v>
      </c>
      <c r="V1919" s="73">
        <v>3149002</v>
      </c>
    </row>
    <row r="1920" spans="20:22" x14ac:dyDescent="0.25">
      <c r="T1920" s="73" t="s">
        <v>61</v>
      </c>
      <c r="U1920" s="73" t="s">
        <v>5058</v>
      </c>
      <c r="V1920" s="73">
        <v>3149101</v>
      </c>
    </row>
    <row r="1921" spans="20:22" x14ac:dyDescent="0.25">
      <c r="T1921" s="73" t="s">
        <v>61</v>
      </c>
      <c r="U1921" s="73" t="s">
        <v>5060</v>
      </c>
      <c r="V1921" s="73">
        <v>3149150</v>
      </c>
    </row>
    <row r="1922" spans="20:22" x14ac:dyDescent="0.25">
      <c r="T1922" s="73" t="s">
        <v>61</v>
      </c>
      <c r="U1922" s="73" t="s">
        <v>5062</v>
      </c>
      <c r="V1922" s="73">
        <v>3149200</v>
      </c>
    </row>
    <row r="1923" spans="20:22" x14ac:dyDescent="0.25">
      <c r="T1923" s="73" t="s">
        <v>61</v>
      </c>
      <c r="U1923" s="73" t="s">
        <v>5064</v>
      </c>
      <c r="V1923" s="73">
        <v>3149309</v>
      </c>
    </row>
    <row r="1924" spans="20:22" x14ac:dyDescent="0.25">
      <c r="T1924" s="73" t="s">
        <v>61</v>
      </c>
      <c r="U1924" s="73" t="s">
        <v>5066</v>
      </c>
      <c r="V1924" s="73">
        <v>3149408</v>
      </c>
    </row>
    <row r="1925" spans="20:22" x14ac:dyDescent="0.25">
      <c r="T1925" s="73" t="s">
        <v>61</v>
      </c>
      <c r="U1925" s="73" t="s">
        <v>5068</v>
      </c>
      <c r="V1925" s="73">
        <v>3149507</v>
      </c>
    </row>
    <row r="1926" spans="20:22" x14ac:dyDescent="0.25">
      <c r="T1926" s="73" t="s">
        <v>61</v>
      </c>
      <c r="U1926" s="73" t="s">
        <v>5069</v>
      </c>
      <c r="V1926" s="73">
        <v>3149606</v>
      </c>
    </row>
    <row r="1927" spans="20:22" x14ac:dyDescent="0.25">
      <c r="T1927" s="73" t="s">
        <v>61</v>
      </c>
      <c r="U1927" s="73" t="s">
        <v>5071</v>
      </c>
      <c r="V1927" s="73">
        <v>3149705</v>
      </c>
    </row>
    <row r="1928" spans="20:22" x14ac:dyDescent="0.25">
      <c r="T1928" s="73" t="s">
        <v>61</v>
      </c>
      <c r="U1928" s="73" t="s">
        <v>5073</v>
      </c>
      <c r="V1928" s="73">
        <v>3149804</v>
      </c>
    </row>
    <row r="1929" spans="20:22" x14ac:dyDescent="0.25">
      <c r="T1929" s="73" t="s">
        <v>61</v>
      </c>
      <c r="U1929" s="73" t="s">
        <v>5075</v>
      </c>
      <c r="V1929" s="73">
        <v>3149903</v>
      </c>
    </row>
    <row r="1930" spans="20:22" x14ac:dyDescent="0.25">
      <c r="T1930" s="73" t="s">
        <v>61</v>
      </c>
      <c r="U1930" s="73" t="s">
        <v>5077</v>
      </c>
      <c r="V1930" s="73">
        <v>3149952</v>
      </c>
    </row>
    <row r="1931" spans="20:22" x14ac:dyDescent="0.25">
      <c r="T1931" s="73" t="s">
        <v>61</v>
      </c>
      <c r="U1931" s="73" t="s">
        <v>5079</v>
      </c>
      <c r="V1931" s="73">
        <v>3150000</v>
      </c>
    </row>
    <row r="1932" spans="20:22" x14ac:dyDescent="0.25">
      <c r="T1932" s="73" t="s">
        <v>61</v>
      </c>
      <c r="U1932" s="73" t="s">
        <v>5081</v>
      </c>
      <c r="V1932" s="73">
        <v>3150109</v>
      </c>
    </row>
    <row r="1933" spans="20:22" x14ac:dyDescent="0.25">
      <c r="T1933" s="73" t="s">
        <v>61</v>
      </c>
      <c r="U1933" s="73" t="s">
        <v>5083</v>
      </c>
      <c r="V1933" s="73">
        <v>3150158</v>
      </c>
    </row>
    <row r="1934" spans="20:22" x14ac:dyDescent="0.25">
      <c r="T1934" s="73" t="s">
        <v>61</v>
      </c>
      <c r="U1934" s="73" t="s">
        <v>5085</v>
      </c>
      <c r="V1934" s="73">
        <v>3150208</v>
      </c>
    </row>
    <row r="1935" spans="20:22" x14ac:dyDescent="0.25">
      <c r="T1935" s="73" t="s">
        <v>61</v>
      </c>
      <c r="U1935" s="73" t="s">
        <v>5087</v>
      </c>
      <c r="V1935" s="73">
        <v>3150307</v>
      </c>
    </row>
    <row r="1936" spans="20:22" x14ac:dyDescent="0.25">
      <c r="T1936" s="73" t="s">
        <v>61</v>
      </c>
      <c r="U1936" s="73" t="s">
        <v>5089</v>
      </c>
      <c r="V1936" s="73">
        <v>3150406</v>
      </c>
    </row>
    <row r="1937" spans="20:22" x14ac:dyDescent="0.25">
      <c r="T1937" s="73" t="s">
        <v>61</v>
      </c>
      <c r="U1937" s="73" t="s">
        <v>5090</v>
      </c>
      <c r="V1937" s="73">
        <v>3150505</v>
      </c>
    </row>
    <row r="1938" spans="20:22" x14ac:dyDescent="0.25">
      <c r="T1938" s="73" t="s">
        <v>61</v>
      </c>
      <c r="U1938" s="73" t="s">
        <v>5092</v>
      </c>
      <c r="V1938" s="73">
        <v>3150539</v>
      </c>
    </row>
    <row r="1939" spans="20:22" x14ac:dyDescent="0.25">
      <c r="T1939" s="73" t="s">
        <v>61</v>
      </c>
      <c r="U1939" s="73" t="s">
        <v>5094</v>
      </c>
      <c r="V1939" s="73">
        <v>3150570</v>
      </c>
    </row>
    <row r="1940" spans="20:22" x14ac:dyDescent="0.25">
      <c r="T1940" s="73" t="s">
        <v>61</v>
      </c>
      <c r="U1940" s="73" t="s">
        <v>5096</v>
      </c>
      <c r="V1940" s="73">
        <v>3150604</v>
      </c>
    </row>
    <row r="1941" spans="20:22" x14ac:dyDescent="0.25">
      <c r="T1941" s="73" t="s">
        <v>61</v>
      </c>
      <c r="U1941" s="73" t="s">
        <v>5098</v>
      </c>
      <c r="V1941" s="73">
        <v>3150703</v>
      </c>
    </row>
    <row r="1942" spans="20:22" x14ac:dyDescent="0.25">
      <c r="T1942" s="73" t="s">
        <v>61</v>
      </c>
      <c r="U1942" s="73" t="s">
        <v>5100</v>
      </c>
      <c r="V1942" s="73">
        <v>3150802</v>
      </c>
    </row>
    <row r="1943" spans="20:22" x14ac:dyDescent="0.25">
      <c r="T1943" s="73" t="s">
        <v>61</v>
      </c>
      <c r="U1943" s="73" t="s">
        <v>5102</v>
      </c>
      <c r="V1943" s="73">
        <v>3150901</v>
      </c>
    </row>
    <row r="1944" spans="20:22" x14ac:dyDescent="0.25">
      <c r="T1944" s="73" t="s">
        <v>61</v>
      </c>
      <c r="U1944" s="73" t="s">
        <v>5104</v>
      </c>
      <c r="V1944" s="73">
        <v>3151008</v>
      </c>
    </row>
    <row r="1945" spans="20:22" x14ac:dyDescent="0.25">
      <c r="T1945" s="73" t="s">
        <v>61</v>
      </c>
      <c r="U1945" s="73" t="s">
        <v>5106</v>
      </c>
      <c r="V1945" s="73">
        <v>3151107</v>
      </c>
    </row>
    <row r="1946" spans="20:22" x14ac:dyDescent="0.25">
      <c r="T1946" s="73" t="s">
        <v>61</v>
      </c>
      <c r="U1946" s="73" t="s">
        <v>5108</v>
      </c>
      <c r="V1946" s="73">
        <v>3151206</v>
      </c>
    </row>
    <row r="1947" spans="20:22" x14ac:dyDescent="0.25">
      <c r="T1947" s="73" t="s">
        <v>61</v>
      </c>
      <c r="U1947" s="73" t="s">
        <v>5110</v>
      </c>
      <c r="V1947" s="73">
        <v>3151305</v>
      </c>
    </row>
    <row r="1948" spans="20:22" x14ac:dyDescent="0.25">
      <c r="T1948" s="73" t="s">
        <v>61</v>
      </c>
      <c r="U1948" s="73" t="s">
        <v>5112</v>
      </c>
      <c r="V1948" s="73">
        <v>3151404</v>
      </c>
    </row>
    <row r="1949" spans="20:22" x14ac:dyDescent="0.25">
      <c r="T1949" s="73" t="s">
        <v>61</v>
      </c>
      <c r="U1949" s="73" t="s">
        <v>5114</v>
      </c>
      <c r="V1949" s="73">
        <v>3151503</v>
      </c>
    </row>
    <row r="1950" spans="20:22" x14ac:dyDescent="0.25">
      <c r="T1950" s="73" t="s">
        <v>61</v>
      </c>
      <c r="U1950" s="73" t="s">
        <v>5116</v>
      </c>
      <c r="V1950" s="73">
        <v>3151602</v>
      </c>
    </row>
    <row r="1951" spans="20:22" x14ac:dyDescent="0.25">
      <c r="T1951" s="73" t="s">
        <v>61</v>
      </c>
      <c r="U1951" s="73" t="s">
        <v>5118</v>
      </c>
      <c r="V1951" s="73">
        <v>3151701</v>
      </c>
    </row>
    <row r="1952" spans="20:22" x14ac:dyDescent="0.25">
      <c r="T1952" s="73" t="s">
        <v>61</v>
      </c>
      <c r="U1952" s="73" t="s">
        <v>5120</v>
      </c>
      <c r="V1952" s="73">
        <v>3151800</v>
      </c>
    </row>
    <row r="1953" spans="20:22" x14ac:dyDescent="0.25">
      <c r="T1953" s="73" t="s">
        <v>61</v>
      </c>
      <c r="U1953" s="73" t="s">
        <v>5122</v>
      </c>
      <c r="V1953" s="73">
        <v>3151909</v>
      </c>
    </row>
    <row r="1954" spans="20:22" x14ac:dyDescent="0.25">
      <c r="T1954" s="73" t="s">
        <v>61</v>
      </c>
      <c r="U1954" s="73" t="s">
        <v>5124</v>
      </c>
      <c r="V1954" s="73">
        <v>3152006</v>
      </c>
    </row>
    <row r="1955" spans="20:22" x14ac:dyDescent="0.25">
      <c r="T1955" s="73" t="s">
        <v>61</v>
      </c>
      <c r="U1955" s="73" t="s">
        <v>5126</v>
      </c>
      <c r="V1955" s="73">
        <v>3152105</v>
      </c>
    </row>
    <row r="1956" spans="20:22" x14ac:dyDescent="0.25">
      <c r="T1956" s="73" t="s">
        <v>61</v>
      </c>
      <c r="U1956" s="73" t="s">
        <v>5127</v>
      </c>
      <c r="V1956" s="73">
        <v>3152131</v>
      </c>
    </row>
    <row r="1957" spans="20:22" x14ac:dyDescent="0.25">
      <c r="T1957" s="73" t="s">
        <v>61</v>
      </c>
      <c r="U1957" s="73" t="s">
        <v>5128</v>
      </c>
      <c r="V1957" s="73">
        <v>3152170</v>
      </c>
    </row>
    <row r="1958" spans="20:22" x14ac:dyDescent="0.25">
      <c r="T1958" s="73" t="s">
        <v>61</v>
      </c>
      <c r="U1958" s="73" t="s">
        <v>5130</v>
      </c>
      <c r="V1958" s="73">
        <v>3152204</v>
      </c>
    </row>
    <row r="1959" spans="20:22" x14ac:dyDescent="0.25">
      <c r="T1959" s="73" t="s">
        <v>61</v>
      </c>
      <c r="U1959" s="73" t="s">
        <v>5132</v>
      </c>
      <c r="V1959" s="73">
        <v>3152303</v>
      </c>
    </row>
    <row r="1960" spans="20:22" x14ac:dyDescent="0.25">
      <c r="T1960" s="73" t="s">
        <v>61</v>
      </c>
      <c r="U1960" s="73" t="s">
        <v>5134</v>
      </c>
      <c r="V1960" s="73">
        <v>3152402</v>
      </c>
    </row>
    <row r="1961" spans="20:22" x14ac:dyDescent="0.25">
      <c r="T1961" s="73" t="s">
        <v>61</v>
      </c>
      <c r="U1961" s="73" t="s">
        <v>5136</v>
      </c>
      <c r="V1961" s="73">
        <v>3152501</v>
      </c>
    </row>
    <row r="1962" spans="20:22" x14ac:dyDescent="0.25">
      <c r="T1962" s="73" t="s">
        <v>61</v>
      </c>
      <c r="U1962" s="73" t="s">
        <v>5138</v>
      </c>
      <c r="V1962" s="73">
        <v>3152600</v>
      </c>
    </row>
    <row r="1963" spans="20:22" x14ac:dyDescent="0.25">
      <c r="T1963" s="73" t="s">
        <v>61</v>
      </c>
      <c r="U1963" s="73" t="s">
        <v>5140</v>
      </c>
      <c r="V1963" s="73">
        <v>3152709</v>
      </c>
    </row>
    <row r="1964" spans="20:22" x14ac:dyDescent="0.25">
      <c r="T1964" s="73" t="s">
        <v>61</v>
      </c>
      <c r="U1964" s="73" t="s">
        <v>2954</v>
      </c>
      <c r="V1964" s="73">
        <v>3152808</v>
      </c>
    </row>
    <row r="1965" spans="20:22" x14ac:dyDescent="0.25">
      <c r="T1965" s="73" t="s">
        <v>61</v>
      </c>
      <c r="U1965" s="73" t="s">
        <v>5143</v>
      </c>
      <c r="V1965" s="73">
        <v>3152907</v>
      </c>
    </row>
    <row r="1966" spans="20:22" x14ac:dyDescent="0.25">
      <c r="T1966" s="73" t="s">
        <v>61</v>
      </c>
      <c r="U1966" s="73" t="s">
        <v>5145</v>
      </c>
      <c r="V1966" s="73">
        <v>3153004</v>
      </c>
    </row>
    <row r="1967" spans="20:22" x14ac:dyDescent="0.25">
      <c r="T1967" s="73" t="s">
        <v>61</v>
      </c>
      <c r="U1967" s="73" t="s">
        <v>4824</v>
      </c>
      <c r="V1967" s="73">
        <v>3153103</v>
      </c>
    </row>
    <row r="1968" spans="20:22" x14ac:dyDescent="0.25">
      <c r="T1968" s="73" t="s">
        <v>61</v>
      </c>
      <c r="U1968" s="73" t="s">
        <v>2370</v>
      </c>
      <c r="V1968" s="73">
        <v>3153202</v>
      </c>
    </row>
    <row r="1969" spans="20:22" x14ac:dyDescent="0.25">
      <c r="T1969" s="73" t="s">
        <v>61</v>
      </c>
      <c r="U1969" s="73" t="s">
        <v>5149</v>
      </c>
      <c r="V1969" s="73">
        <v>3153301</v>
      </c>
    </row>
    <row r="1970" spans="20:22" x14ac:dyDescent="0.25">
      <c r="T1970" s="73" t="s">
        <v>61</v>
      </c>
      <c r="U1970" s="73" t="s">
        <v>5151</v>
      </c>
      <c r="V1970" s="73">
        <v>3153400</v>
      </c>
    </row>
    <row r="1971" spans="20:22" x14ac:dyDescent="0.25">
      <c r="T1971" s="73" t="s">
        <v>61</v>
      </c>
      <c r="U1971" s="73" t="s">
        <v>5153</v>
      </c>
      <c r="V1971" s="73">
        <v>3153608</v>
      </c>
    </row>
    <row r="1972" spans="20:22" x14ac:dyDescent="0.25">
      <c r="T1972" s="73" t="s">
        <v>61</v>
      </c>
      <c r="U1972" s="73" t="s">
        <v>5155</v>
      </c>
      <c r="V1972" s="73">
        <v>3153707</v>
      </c>
    </row>
    <row r="1973" spans="20:22" x14ac:dyDescent="0.25">
      <c r="T1973" s="73" t="s">
        <v>61</v>
      </c>
      <c r="U1973" s="73" t="s">
        <v>5157</v>
      </c>
      <c r="V1973" s="73">
        <v>3153806</v>
      </c>
    </row>
    <row r="1974" spans="20:22" x14ac:dyDescent="0.25">
      <c r="T1974" s="73" t="s">
        <v>61</v>
      </c>
      <c r="U1974" s="73" t="s">
        <v>5159</v>
      </c>
      <c r="V1974" s="73">
        <v>3153905</v>
      </c>
    </row>
    <row r="1975" spans="20:22" x14ac:dyDescent="0.25">
      <c r="T1975" s="73" t="s">
        <v>61</v>
      </c>
      <c r="U1975" s="73" t="s">
        <v>5161</v>
      </c>
      <c r="V1975" s="73">
        <v>3154002</v>
      </c>
    </row>
    <row r="1976" spans="20:22" x14ac:dyDescent="0.25">
      <c r="T1976" s="73" t="s">
        <v>61</v>
      </c>
      <c r="U1976" s="73" t="s">
        <v>5163</v>
      </c>
      <c r="V1976" s="73">
        <v>3154101</v>
      </c>
    </row>
    <row r="1977" spans="20:22" x14ac:dyDescent="0.25">
      <c r="T1977" s="73" t="s">
        <v>61</v>
      </c>
      <c r="U1977" s="73" t="s">
        <v>5165</v>
      </c>
      <c r="V1977" s="73">
        <v>3154150</v>
      </c>
    </row>
    <row r="1978" spans="20:22" x14ac:dyDescent="0.25">
      <c r="T1978" s="73" t="s">
        <v>61</v>
      </c>
      <c r="U1978" s="73" t="s">
        <v>5167</v>
      </c>
      <c r="V1978" s="73">
        <v>3154200</v>
      </c>
    </row>
    <row r="1979" spans="20:22" x14ac:dyDescent="0.25">
      <c r="T1979" s="73" t="s">
        <v>61</v>
      </c>
      <c r="U1979" s="73" t="s">
        <v>5169</v>
      </c>
      <c r="V1979" s="73">
        <v>3154309</v>
      </c>
    </row>
    <row r="1980" spans="20:22" x14ac:dyDescent="0.25">
      <c r="T1980" s="73" t="s">
        <v>61</v>
      </c>
      <c r="U1980" s="73" t="s">
        <v>5171</v>
      </c>
      <c r="V1980" s="73">
        <v>3154408</v>
      </c>
    </row>
    <row r="1981" spans="20:22" x14ac:dyDescent="0.25">
      <c r="T1981" s="73" t="s">
        <v>61</v>
      </c>
      <c r="U1981" s="73" t="s">
        <v>2359</v>
      </c>
      <c r="V1981" s="73">
        <v>3154457</v>
      </c>
    </row>
    <row r="1982" spans="20:22" x14ac:dyDescent="0.25">
      <c r="T1982" s="73" t="s">
        <v>61</v>
      </c>
      <c r="U1982" s="73" t="s">
        <v>5173</v>
      </c>
      <c r="V1982" s="73">
        <v>3154507</v>
      </c>
    </row>
    <row r="1983" spans="20:22" x14ac:dyDescent="0.25">
      <c r="T1983" s="73" t="s">
        <v>61</v>
      </c>
      <c r="U1983" s="73" t="s">
        <v>5175</v>
      </c>
      <c r="V1983" s="73">
        <v>3154606</v>
      </c>
    </row>
    <row r="1984" spans="20:22" x14ac:dyDescent="0.25">
      <c r="T1984" s="73" t="s">
        <v>61</v>
      </c>
      <c r="U1984" s="73" t="s">
        <v>5177</v>
      </c>
      <c r="V1984" s="73">
        <v>3154705</v>
      </c>
    </row>
    <row r="1985" spans="20:22" x14ac:dyDescent="0.25">
      <c r="T1985" s="73" t="s">
        <v>61</v>
      </c>
      <c r="U1985" s="73" t="s">
        <v>5178</v>
      </c>
      <c r="V1985" s="73">
        <v>3154804</v>
      </c>
    </row>
    <row r="1986" spans="20:22" x14ac:dyDescent="0.25">
      <c r="T1986" s="73" t="s">
        <v>61</v>
      </c>
      <c r="U1986" s="73" t="s">
        <v>5180</v>
      </c>
      <c r="V1986" s="73">
        <v>3154903</v>
      </c>
    </row>
    <row r="1987" spans="20:22" x14ac:dyDescent="0.25">
      <c r="T1987" s="73" t="s">
        <v>61</v>
      </c>
      <c r="U1987" s="73" t="s">
        <v>5182</v>
      </c>
      <c r="V1987" s="73">
        <v>3155108</v>
      </c>
    </row>
    <row r="1988" spans="20:22" x14ac:dyDescent="0.25">
      <c r="T1988" s="73" t="s">
        <v>61</v>
      </c>
      <c r="U1988" s="73" t="s">
        <v>5184</v>
      </c>
      <c r="V1988" s="73">
        <v>3155009</v>
      </c>
    </row>
    <row r="1989" spans="20:22" x14ac:dyDescent="0.25">
      <c r="T1989" s="73" t="s">
        <v>61</v>
      </c>
      <c r="U1989" s="73" t="s">
        <v>5186</v>
      </c>
      <c r="V1989" s="73">
        <v>3155207</v>
      </c>
    </row>
    <row r="1990" spans="20:22" x14ac:dyDescent="0.25">
      <c r="T1990" s="73" t="s">
        <v>61</v>
      </c>
      <c r="U1990" s="73" t="s">
        <v>5188</v>
      </c>
      <c r="V1990" s="73">
        <v>3155306</v>
      </c>
    </row>
    <row r="1991" spans="20:22" x14ac:dyDescent="0.25">
      <c r="T1991" s="73" t="s">
        <v>61</v>
      </c>
      <c r="U1991" s="73" t="s">
        <v>5190</v>
      </c>
      <c r="V1991" s="73">
        <v>3155405</v>
      </c>
    </row>
    <row r="1992" spans="20:22" x14ac:dyDescent="0.25">
      <c r="T1992" s="73" t="s">
        <v>61</v>
      </c>
      <c r="U1992" s="73" t="s">
        <v>5192</v>
      </c>
      <c r="V1992" s="73">
        <v>3155504</v>
      </c>
    </row>
    <row r="1993" spans="20:22" x14ac:dyDescent="0.25">
      <c r="T1993" s="73" t="s">
        <v>61</v>
      </c>
      <c r="U1993" s="73" t="s">
        <v>5193</v>
      </c>
      <c r="V1993" s="73">
        <v>3155603</v>
      </c>
    </row>
    <row r="1994" spans="20:22" x14ac:dyDescent="0.25">
      <c r="T1994" s="73" t="s">
        <v>61</v>
      </c>
      <c r="U1994" s="73" t="s">
        <v>5194</v>
      </c>
      <c r="V1994" s="73">
        <v>3155702</v>
      </c>
    </row>
    <row r="1995" spans="20:22" x14ac:dyDescent="0.25">
      <c r="T1995" s="73" t="s">
        <v>61</v>
      </c>
      <c r="U1995" s="73" t="s">
        <v>5195</v>
      </c>
      <c r="V1995" s="73">
        <v>3155801</v>
      </c>
    </row>
    <row r="1996" spans="20:22" x14ac:dyDescent="0.25">
      <c r="T1996" s="73" t="s">
        <v>61</v>
      </c>
      <c r="U1996" s="73" t="s">
        <v>5196</v>
      </c>
      <c r="V1996" s="73">
        <v>3155900</v>
      </c>
    </row>
    <row r="1997" spans="20:22" x14ac:dyDescent="0.25">
      <c r="T1997" s="73" t="s">
        <v>61</v>
      </c>
      <c r="U1997" s="73" t="s">
        <v>5197</v>
      </c>
      <c r="V1997" s="73">
        <v>3156007</v>
      </c>
    </row>
    <row r="1998" spans="20:22" x14ac:dyDescent="0.25">
      <c r="T1998" s="73" t="s">
        <v>61</v>
      </c>
      <c r="U1998" s="73" t="s">
        <v>5198</v>
      </c>
      <c r="V1998" s="73">
        <v>3156106</v>
      </c>
    </row>
    <row r="1999" spans="20:22" x14ac:dyDescent="0.25">
      <c r="T1999" s="73" t="s">
        <v>61</v>
      </c>
      <c r="U1999" s="73" t="s">
        <v>5199</v>
      </c>
      <c r="V1999" s="73">
        <v>3156205</v>
      </c>
    </row>
    <row r="2000" spans="20:22" x14ac:dyDescent="0.25">
      <c r="T2000" s="73" t="s">
        <v>61</v>
      </c>
      <c r="U2000" s="73" t="s">
        <v>5200</v>
      </c>
      <c r="V2000" s="73">
        <v>3156304</v>
      </c>
    </row>
    <row r="2001" spans="20:22" x14ac:dyDescent="0.25">
      <c r="T2001" s="73" t="s">
        <v>61</v>
      </c>
      <c r="U2001" s="73" t="s">
        <v>5201</v>
      </c>
      <c r="V2001" s="73">
        <v>3156403</v>
      </c>
    </row>
    <row r="2002" spans="20:22" x14ac:dyDescent="0.25">
      <c r="T2002" s="73" t="s">
        <v>61</v>
      </c>
      <c r="U2002" s="73" t="s">
        <v>5202</v>
      </c>
      <c r="V2002" s="73">
        <v>3156452</v>
      </c>
    </row>
    <row r="2003" spans="20:22" x14ac:dyDescent="0.25">
      <c r="T2003" s="73" t="s">
        <v>61</v>
      </c>
      <c r="U2003" s="73" t="s">
        <v>5203</v>
      </c>
      <c r="V2003" s="73">
        <v>3156502</v>
      </c>
    </row>
    <row r="2004" spans="20:22" x14ac:dyDescent="0.25">
      <c r="T2004" s="73" t="s">
        <v>61</v>
      </c>
      <c r="U2004" s="73" t="s">
        <v>5204</v>
      </c>
      <c r="V2004" s="73">
        <v>3156601</v>
      </c>
    </row>
    <row r="2005" spans="20:22" x14ac:dyDescent="0.25">
      <c r="T2005" s="73" t="s">
        <v>61</v>
      </c>
      <c r="U2005" s="73" t="s">
        <v>5205</v>
      </c>
      <c r="V2005" s="73">
        <v>3156700</v>
      </c>
    </row>
    <row r="2006" spans="20:22" x14ac:dyDescent="0.25">
      <c r="T2006" s="73" t="s">
        <v>61</v>
      </c>
      <c r="U2006" s="73" t="s">
        <v>5206</v>
      </c>
      <c r="V2006" s="73">
        <v>3156809</v>
      </c>
    </row>
    <row r="2007" spans="20:22" x14ac:dyDescent="0.25">
      <c r="T2007" s="73" t="s">
        <v>61</v>
      </c>
      <c r="U2007" s="73" t="s">
        <v>5207</v>
      </c>
      <c r="V2007" s="73">
        <v>3156908</v>
      </c>
    </row>
    <row r="2008" spans="20:22" x14ac:dyDescent="0.25">
      <c r="T2008" s="73" t="s">
        <v>61</v>
      </c>
      <c r="U2008" s="73" t="s">
        <v>5208</v>
      </c>
      <c r="V2008" s="73">
        <v>3157005</v>
      </c>
    </row>
    <row r="2009" spans="20:22" x14ac:dyDescent="0.25">
      <c r="T2009" s="73" t="s">
        <v>61</v>
      </c>
      <c r="U2009" s="73" t="s">
        <v>5209</v>
      </c>
      <c r="V2009" s="73">
        <v>3157104</v>
      </c>
    </row>
    <row r="2010" spans="20:22" x14ac:dyDescent="0.25">
      <c r="T2010" s="73" t="s">
        <v>61</v>
      </c>
      <c r="U2010" s="73" t="s">
        <v>4332</v>
      </c>
      <c r="V2010" s="73">
        <v>3157203</v>
      </c>
    </row>
    <row r="2011" spans="20:22" x14ac:dyDescent="0.25">
      <c r="T2011" s="73" t="s">
        <v>61</v>
      </c>
      <c r="U2011" s="73" t="s">
        <v>5210</v>
      </c>
      <c r="V2011" s="73">
        <v>3157252</v>
      </c>
    </row>
    <row r="2012" spans="20:22" x14ac:dyDescent="0.25">
      <c r="T2012" s="73" t="s">
        <v>61</v>
      </c>
      <c r="U2012" s="73" t="s">
        <v>5211</v>
      </c>
      <c r="V2012" s="73">
        <v>3157278</v>
      </c>
    </row>
    <row r="2013" spans="20:22" x14ac:dyDescent="0.25">
      <c r="T2013" s="73" t="s">
        <v>61</v>
      </c>
      <c r="U2013" s="73" t="s">
        <v>5212</v>
      </c>
      <c r="V2013" s="73">
        <v>3157302</v>
      </c>
    </row>
    <row r="2014" spans="20:22" x14ac:dyDescent="0.25">
      <c r="T2014" s="73" t="s">
        <v>61</v>
      </c>
      <c r="U2014" s="73" t="s">
        <v>5213</v>
      </c>
      <c r="V2014" s="73">
        <v>3157336</v>
      </c>
    </row>
    <row r="2015" spans="20:22" x14ac:dyDescent="0.25">
      <c r="T2015" s="73" t="s">
        <v>61</v>
      </c>
      <c r="U2015" s="73" t="s">
        <v>5214</v>
      </c>
      <c r="V2015" s="73">
        <v>3157377</v>
      </c>
    </row>
    <row r="2016" spans="20:22" x14ac:dyDescent="0.25">
      <c r="T2016" s="73" t="s">
        <v>61</v>
      </c>
      <c r="U2016" s="73" t="s">
        <v>5215</v>
      </c>
      <c r="V2016" s="73">
        <v>3157401</v>
      </c>
    </row>
    <row r="2017" spans="20:22" x14ac:dyDescent="0.25">
      <c r="T2017" s="73" t="s">
        <v>61</v>
      </c>
      <c r="U2017" s="73" t="s">
        <v>5216</v>
      </c>
      <c r="V2017" s="73">
        <v>3157500</v>
      </c>
    </row>
    <row r="2018" spans="20:22" x14ac:dyDescent="0.25">
      <c r="T2018" s="73" t="s">
        <v>61</v>
      </c>
      <c r="U2018" s="73" t="s">
        <v>5217</v>
      </c>
      <c r="V2018" s="73">
        <v>3157609</v>
      </c>
    </row>
    <row r="2019" spans="20:22" x14ac:dyDescent="0.25">
      <c r="T2019" s="73" t="s">
        <v>61</v>
      </c>
      <c r="U2019" s="73" t="s">
        <v>5218</v>
      </c>
      <c r="V2019" s="73">
        <v>3157658</v>
      </c>
    </row>
    <row r="2020" spans="20:22" x14ac:dyDescent="0.25">
      <c r="T2020" s="73" t="s">
        <v>61</v>
      </c>
      <c r="U2020" s="73" t="s">
        <v>5219</v>
      </c>
      <c r="V2020" s="73">
        <v>3157708</v>
      </c>
    </row>
    <row r="2021" spans="20:22" x14ac:dyDescent="0.25">
      <c r="T2021" s="73" t="s">
        <v>61</v>
      </c>
      <c r="U2021" s="73" t="s">
        <v>3100</v>
      </c>
      <c r="V2021" s="73">
        <v>3157807</v>
      </c>
    </row>
    <row r="2022" spans="20:22" x14ac:dyDescent="0.25">
      <c r="T2022" s="73" t="s">
        <v>61</v>
      </c>
      <c r="U2022" s="73" t="s">
        <v>5220</v>
      </c>
      <c r="V2022" s="73">
        <v>3157906</v>
      </c>
    </row>
    <row r="2023" spans="20:22" x14ac:dyDescent="0.25">
      <c r="T2023" s="73" t="s">
        <v>61</v>
      </c>
      <c r="U2023" s="73" t="s">
        <v>5221</v>
      </c>
      <c r="V2023" s="73">
        <v>3158003</v>
      </c>
    </row>
    <row r="2024" spans="20:22" x14ac:dyDescent="0.25">
      <c r="T2024" s="73" t="s">
        <v>61</v>
      </c>
      <c r="U2024" s="73" t="s">
        <v>5222</v>
      </c>
      <c r="V2024" s="73">
        <v>3158102</v>
      </c>
    </row>
    <row r="2025" spans="20:22" x14ac:dyDescent="0.25">
      <c r="T2025" s="73" t="s">
        <v>61</v>
      </c>
      <c r="U2025" s="73" t="s">
        <v>5223</v>
      </c>
      <c r="V2025" s="73">
        <v>3158201</v>
      </c>
    </row>
    <row r="2026" spans="20:22" x14ac:dyDescent="0.25">
      <c r="T2026" s="73" t="s">
        <v>61</v>
      </c>
      <c r="U2026" s="73" t="s">
        <v>5224</v>
      </c>
      <c r="V2026" s="73">
        <v>3159209</v>
      </c>
    </row>
    <row r="2027" spans="20:22" x14ac:dyDescent="0.25">
      <c r="T2027" s="73" t="s">
        <v>61</v>
      </c>
      <c r="U2027" s="73" t="s">
        <v>5225</v>
      </c>
      <c r="V2027" s="73">
        <v>3159407</v>
      </c>
    </row>
    <row r="2028" spans="20:22" x14ac:dyDescent="0.25">
      <c r="T2028" s="73" t="s">
        <v>61</v>
      </c>
      <c r="U2028" s="73" t="s">
        <v>5226</v>
      </c>
      <c r="V2028" s="73">
        <v>3159308</v>
      </c>
    </row>
    <row r="2029" spans="20:22" x14ac:dyDescent="0.25">
      <c r="T2029" s="73" t="s">
        <v>61</v>
      </c>
      <c r="U2029" s="73" t="s">
        <v>5227</v>
      </c>
      <c r="V2029" s="73">
        <v>3159357</v>
      </c>
    </row>
    <row r="2030" spans="20:22" x14ac:dyDescent="0.25">
      <c r="T2030" s="73" t="s">
        <v>61</v>
      </c>
      <c r="U2030" s="73" t="s">
        <v>5228</v>
      </c>
      <c r="V2030" s="73">
        <v>3159506</v>
      </c>
    </row>
    <row r="2031" spans="20:22" x14ac:dyDescent="0.25">
      <c r="T2031" s="73" t="s">
        <v>61</v>
      </c>
      <c r="U2031" s="73" t="s">
        <v>5229</v>
      </c>
      <c r="V2031" s="73">
        <v>3159605</v>
      </c>
    </row>
    <row r="2032" spans="20:22" x14ac:dyDescent="0.25">
      <c r="T2032" s="73" t="s">
        <v>61</v>
      </c>
      <c r="U2032" s="73" t="s">
        <v>5230</v>
      </c>
      <c r="V2032" s="73">
        <v>3159704</v>
      </c>
    </row>
    <row r="2033" spans="20:22" x14ac:dyDescent="0.25">
      <c r="T2033" s="73" t="s">
        <v>61</v>
      </c>
      <c r="U2033" s="73" t="s">
        <v>5231</v>
      </c>
      <c r="V2033" s="73">
        <v>3159803</v>
      </c>
    </row>
    <row r="2034" spans="20:22" x14ac:dyDescent="0.25">
      <c r="T2034" s="73" t="s">
        <v>61</v>
      </c>
      <c r="U2034" s="73" t="s">
        <v>5232</v>
      </c>
      <c r="V2034" s="73">
        <v>3158300</v>
      </c>
    </row>
    <row r="2035" spans="20:22" x14ac:dyDescent="0.25">
      <c r="T2035" s="73" t="s">
        <v>61</v>
      </c>
      <c r="U2035" s="73" t="s">
        <v>5233</v>
      </c>
      <c r="V2035" s="73">
        <v>3158409</v>
      </c>
    </row>
    <row r="2036" spans="20:22" x14ac:dyDescent="0.25">
      <c r="T2036" s="73" t="s">
        <v>61</v>
      </c>
      <c r="U2036" s="73" t="s">
        <v>5234</v>
      </c>
      <c r="V2036" s="73">
        <v>3158508</v>
      </c>
    </row>
    <row r="2037" spans="20:22" x14ac:dyDescent="0.25">
      <c r="T2037" s="73" t="s">
        <v>61</v>
      </c>
      <c r="U2037" s="73" t="s">
        <v>5235</v>
      </c>
      <c r="V2037" s="73">
        <v>3158607</v>
      </c>
    </row>
    <row r="2038" spans="20:22" x14ac:dyDescent="0.25">
      <c r="T2038" s="73" t="s">
        <v>61</v>
      </c>
      <c r="U2038" s="73" t="s">
        <v>5236</v>
      </c>
      <c r="V2038" s="73">
        <v>3158706</v>
      </c>
    </row>
    <row r="2039" spans="20:22" x14ac:dyDescent="0.25">
      <c r="T2039" s="73" t="s">
        <v>61</v>
      </c>
      <c r="U2039" s="73" t="s">
        <v>5237</v>
      </c>
      <c r="V2039" s="73">
        <v>3158805</v>
      </c>
    </row>
    <row r="2040" spans="20:22" x14ac:dyDescent="0.25">
      <c r="T2040" s="73" t="s">
        <v>61</v>
      </c>
      <c r="U2040" s="73" t="s">
        <v>5238</v>
      </c>
      <c r="V2040" s="73">
        <v>3158904</v>
      </c>
    </row>
    <row r="2041" spans="20:22" x14ac:dyDescent="0.25">
      <c r="T2041" s="73" t="s">
        <v>61</v>
      </c>
      <c r="U2041" s="73" t="s">
        <v>5239</v>
      </c>
      <c r="V2041" s="73">
        <v>3158953</v>
      </c>
    </row>
    <row r="2042" spans="20:22" x14ac:dyDescent="0.25">
      <c r="T2042" s="73" t="s">
        <v>61</v>
      </c>
      <c r="U2042" s="73" t="s">
        <v>5240</v>
      </c>
      <c r="V2042" s="73">
        <v>3159001</v>
      </c>
    </row>
    <row r="2043" spans="20:22" x14ac:dyDescent="0.25">
      <c r="T2043" s="73" t="s">
        <v>61</v>
      </c>
      <c r="U2043" s="73" t="s">
        <v>5241</v>
      </c>
      <c r="V2043" s="73">
        <v>3159100</v>
      </c>
    </row>
    <row r="2044" spans="20:22" x14ac:dyDescent="0.25">
      <c r="T2044" s="73" t="s">
        <v>61</v>
      </c>
      <c r="U2044" s="73" t="s">
        <v>5242</v>
      </c>
      <c r="V2044" s="73">
        <v>3159902</v>
      </c>
    </row>
    <row r="2045" spans="20:22" x14ac:dyDescent="0.25">
      <c r="T2045" s="73" t="s">
        <v>61</v>
      </c>
      <c r="U2045" s="73" t="s">
        <v>5243</v>
      </c>
      <c r="V2045" s="73">
        <v>3160009</v>
      </c>
    </row>
    <row r="2046" spans="20:22" x14ac:dyDescent="0.25">
      <c r="T2046" s="73" t="s">
        <v>61</v>
      </c>
      <c r="U2046" s="73" t="s">
        <v>5244</v>
      </c>
      <c r="V2046" s="73">
        <v>3160108</v>
      </c>
    </row>
    <row r="2047" spans="20:22" x14ac:dyDescent="0.25">
      <c r="T2047" s="73" t="s">
        <v>61</v>
      </c>
      <c r="U2047" s="73" t="s">
        <v>5245</v>
      </c>
      <c r="V2047" s="73">
        <v>3160207</v>
      </c>
    </row>
    <row r="2048" spans="20:22" x14ac:dyDescent="0.25">
      <c r="T2048" s="73" t="s">
        <v>61</v>
      </c>
      <c r="U2048" s="73" t="s">
        <v>5246</v>
      </c>
      <c r="V2048" s="73">
        <v>3160306</v>
      </c>
    </row>
    <row r="2049" spans="20:22" x14ac:dyDescent="0.25">
      <c r="T2049" s="73" t="s">
        <v>61</v>
      </c>
      <c r="U2049" s="73" t="s">
        <v>5247</v>
      </c>
      <c r="V2049" s="73">
        <v>3160405</v>
      </c>
    </row>
    <row r="2050" spans="20:22" x14ac:dyDescent="0.25">
      <c r="T2050" s="73" t="s">
        <v>61</v>
      </c>
      <c r="U2050" s="73" t="s">
        <v>5248</v>
      </c>
      <c r="V2050" s="73">
        <v>3160454</v>
      </c>
    </row>
    <row r="2051" spans="20:22" x14ac:dyDescent="0.25">
      <c r="T2051" s="73" t="s">
        <v>61</v>
      </c>
      <c r="U2051" s="73" t="s">
        <v>5249</v>
      </c>
      <c r="V2051" s="73">
        <v>3160504</v>
      </c>
    </row>
    <row r="2052" spans="20:22" x14ac:dyDescent="0.25">
      <c r="T2052" s="73" t="s">
        <v>61</v>
      </c>
      <c r="U2052" s="73" t="s">
        <v>5250</v>
      </c>
      <c r="V2052" s="73">
        <v>3160603</v>
      </c>
    </row>
    <row r="2053" spans="20:22" x14ac:dyDescent="0.25">
      <c r="T2053" s="73" t="s">
        <v>61</v>
      </c>
      <c r="U2053" s="73" t="s">
        <v>5251</v>
      </c>
      <c r="V2053" s="73">
        <v>3160702</v>
      </c>
    </row>
    <row r="2054" spans="20:22" x14ac:dyDescent="0.25">
      <c r="T2054" s="73" t="s">
        <v>61</v>
      </c>
      <c r="U2054" s="73" t="s">
        <v>5252</v>
      </c>
      <c r="V2054" s="73">
        <v>3160801</v>
      </c>
    </row>
    <row r="2055" spans="20:22" x14ac:dyDescent="0.25">
      <c r="T2055" s="73" t="s">
        <v>61</v>
      </c>
      <c r="U2055" s="73" t="s">
        <v>5253</v>
      </c>
      <c r="V2055" s="73">
        <v>3160900</v>
      </c>
    </row>
    <row r="2056" spans="20:22" x14ac:dyDescent="0.25">
      <c r="T2056" s="73" t="s">
        <v>61</v>
      </c>
      <c r="U2056" s="73" t="s">
        <v>5254</v>
      </c>
      <c r="V2056" s="73">
        <v>3160959</v>
      </c>
    </row>
    <row r="2057" spans="20:22" x14ac:dyDescent="0.25">
      <c r="T2057" s="73" t="s">
        <v>61</v>
      </c>
      <c r="U2057" s="73" t="s">
        <v>5255</v>
      </c>
      <c r="V2057" s="73">
        <v>3161007</v>
      </c>
    </row>
    <row r="2058" spans="20:22" x14ac:dyDescent="0.25">
      <c r="T2058" s="73" t="s">
        <v>61</v>
      </c>
      <c r="U2058" s="73" t="s">
        <v>5256</v>
      </c>
      <c r="V2058" s="73">
        <v>3161056</v>
      </c>
    </row>
    <row r="2059" spans="20:22" x14ac:dyDescent="0.25">
      <c r="T2059" s="73" t="s">
        <v>61</v>
      </c>
      <c r="U2059" s="73" t="s">
        <v>1630</v>
      </c>
      <c r="V2059" s="73">
        <v>3161106</v>
      </c>
    </row>
    <row r="2060" spans="20:22" x14ac:dyDescent="0.25">
      <c r="T2060" s="73" t="s">
        <v>61</v>
      </c>
      <c r="U2060" s="73" t="s">
        <v>4562</v>
      </c>
      <c r="V2060" s="73">
        <v>3161205</v>
      </c>
    </row>
    <row r="2061" spans="20:22" x14ac:dyDescent="0.25">
      <c r="T2061" s="73" t="s">
        <v>61</v>
      </c>
      <c r="U2061" s="73" t="s">
        <v>5257</v>
      </c>
      <c r="V2061" s="73">
        <v>3161304</v>
      </c>
    </row>
    <row r="2062" spans="20:22" x14ac:dyDescent="0.25">
      <c r="T2062" s="73" t="s">
        <v>61</v>
      </c>
      <c r="U2062" s="73" t="s">
        <v>5258</v>
      </c>
      <c r="V2062" s="73">
        <v>3161403</v>
      </c>
    </row>
    <row r="2063" spans="20:22" x14ac:dyDescent="0.25">
      <c r="T2063" s="73" t="s">
        <v>61</v>
      </c>
      <c r="U2063" s="73" t="s">
        <v>5259</v>
      </c>
      <c r="V2063" s="73">
        <v>3161502</v>
      </c>
    </row>
    <row r="2064" spans="20:22" x14ac:dyDescent="0.25">
      <c r="T2064" s="73" t="s">
        <v>61</v>
      </c>
      <c r="U2064" s="73" t="s">
        <v>5260</v>
      </c>
      <c r="V2064" s="73">
        <v>3161601</v>
      </c>
    </row>
    <row r="2065" spans="20:22" x14ac:dyDescent="0.25">
      <c r="T2065" s="73" t="s">
        <v>61</v>
      </c>
      <c r="U2065" s="73" t="s">
        <v>5261</v>
      </c>
      <c r="V2065" s="73">
        <v>3161650</v>
      </c>
    </row>
    <row r="2066" spans="20:22" x14ac:dyDescent="0.25">
      <c r="T2066" s="73" t="s">
        <v>61</v>
      </c>
      <c r="U2066" s="73" t="s">
        <v>5262</v>
      </c>
      <c r="V2066" s="73">
        <v>3161700</v>
      </c>
    </row>
    <row r="2067" spans="20:22" x14ac:dyDescent="0.25">
      <c r="T2067" s="73" t="s">
        <v>61</v>
      </c>
      <c r="U2067" s="73" t="s">
        <v>5263</v>
      </c>
      <c r="V2067" s="73">
        <v>3161809</v>
      </c>
    </row>
    <row r="2068" spans="20:22" x14ac:dyDescent="0.25">
      <c r="T2068" s="73" t="s">
        <v>61</v>
      </c>
      <c r="U2068" s="73" t="s">
        <v>5264</v>
      </c>
      <c r="V2068" s="73">
        <v>3161908</v>
      </c>
    </row>
    <row r="2069" spans="20:22" x14ac:dyDescent="0.25">
      <c r="T2069" s="73" t="s">
        <v>61</v>
      </c>
      <c r="U2069" s="73" t="s">
        <v>5265</v>
      </c>
      <c r="V2069" s="73">
        <v>3125507</v>
      </c>
    </row>
    <row r="2070" spans="20:22" x14ac:dyDescent="0.25">
      <c r="T2070" s="73" t="s">
        <v>61</v>
      </c>
      <c r="U2070" s="73" t="s">
        <v>5266</v>
      </c>
      <c r="V2070" s="73">
        <v>3162005</v>
      </c>
    </row>
    <row r="2071" spans="20:22" x14ac:dyDescent="0.25">
      <c r="T2071" s="73" t="s">
        <v>61</v>
      </c>
      <c r="U2071" s="73" t="s">
        <v>5267</v>
      </c>
      <c r="V2071" s="73">
        <v>3162104</v>
      </c>
    </row>
    <row r="2072" spans="20:22" x14ac:dyDescent="0.25">
      <c r="T2072" s="73" t="s">
        <v>61</v>
      </c>
      <c r="U2072" s="73" t="s">
        <v>5268</v>
      </c>
      <c r="V2072" s="73">
        <v>3162203</v>
      </c>
    </row>
    <row r="2073" spans="20:22" x14ac:dyDescent="0.25">
      <c r="T2073" s="73" t="s">
        <v>61</v>
      </c>
      <c r="U2073" s="73" t="s">
        <v>5269</v>
      </c>
      <c r="V2073" s="73">
        <v>3162252</v>
      </c>
    </row>
    <row r="2074" spans="20:22" x14ac:dyDescent="0.25">
      <c r="T2074" s="73" t="s">
        <v>61</v>
      </c>
      <c r="U2074" s="73" t="s">
        <v>5270</v>
      </c>
      <c r="V2074" s="73">
        <v>3162302</v>
      </c>
    </row>
    <row r="2075" spans="20:22" x14ac:dyDescent="0.25">
      <c r="T2075" s="73" t="s">
        <v>61</v>
      </c>
      <c r="U2075" s="73" t="s">
        <v>5271</v>
      </c>
      <c r="V2075" s="73">
        <v>3162401</v>
      </c>
    </row>
    <row r="2076" spans="20:22" x14ac:dyDescent="0.25">
      <c r="T2076" s="73" t="s">
        <v>61</v>
      </c>
      <c r="U2076" s="73" t="s">
        <v>5272</v>
      </c>
      <c r="V2076" s="73">
        <v>3162450</v>
      </c>
    </row>
    <row r="2077" spans="20:22" x14ac:dyDescent="0.25">
      <c r="T2077" s="73" t="s">
        <v>61</v>
      </c>
      <c r="U2077" s="73" t="s">
        <v>5273</v>
      </c>
      <c r="V2077" s="73">
        <v>3162500</v>
      </c>
    </row>
    <row r="2078" spans="20:22" x14ac:dyDescent="0.25">
      <c r="T2078" s="73" t="s">
        <v>61</v>
      </c>
      <c r="U2078" s="73" t="s">
        <v>5274</v>
      </c>
      <c r="V2078" s="73">
        <v>3162559</v>
      </c>
    </row>
    <row r="2079" spans="20:22" x14ac:dyDescent="0.25">
      <c r="T2079" s="73" t="s">
        <v>61</v>
      </c>
      <c r="U2079" s="73" t="s">
        <v>5275</v>
      </c>
      <c r="V2079" s="73">
        <v>3162575</v>
      </c>
    </row>
    <row r="2080" spans="20:22" x14ac:dyDescent="0.25">
      <c r="T2080" s="73" t="s">
        <v>61</v>
      </c>
      <c r="U2080" s="73" t="s">
        <v>5276</v>
      </c>
      <c r="V2080" s="73">
        <v>3162609</v>
      </c>
    </row>
    <row r="2081" spans="20:22" x14ac:dyDescent="0.25">
      <c r="T2081" s="73" t="s">
        <v>61</v>
      </c>
      <c r="U2081" s="73" t="s">
        <v>5277</v>
      </c>
      <c r="V2081" s="73">
        <v>3162658</v>
      </c>
    </row>
    <row r="2082" spans="20:22" x14ac:dyDescent="0.25">
      <c r="T2082" s="73" t="s">
        <v>61</v>
      </c>
      <c r="U2082" s="73" t="s">
        <v>3293</v>
      </c>
      <c r="V2082" s="73">
        <v>3162708</v>
      </c>
    </row>
    <row r="2083" spans="20:22" x14ac:dyDescent="0.25">
      <c r="T2083" s="73" t="s">
        <v>61</v>
      </c>
      <c r="U2083" s="73" t="s">
        <v>5278</v>
      </c>
      <c r="V2083" s="73">
        <v>3162807</v>
      </c>
    </row>
    <row r="2084" spans="20:22" x14ac:dyDescent="0.25">
      <c r="T2084" s="73" t="s">
        <v>61</v>
      </c>
      <c r="U2084" s="73" t="s">
        <v>5279</v>
      </c>
      <c r="V2084" s="73">
        <v>3162906</v>
      </c>
    </row>
    <row r="2085" spans="20:22" x14ac:dyDescent="0.25">
      <c r="T2085" s="73" t="s">
        <v>61</v>
      </c>
      <c r="U2085" s="73" t="s">
        <v>5280</v>
      </c>
      <c r="V2085" s="73">
        <v>3162922</v>
      </c>
    </row>
    <row r="2086" spans="20:22" x14ac:dyDescent="0.25">
      <c r="T2086" s="73" t="s">
        <v>61</v>
      </c>
      <c r="U2086" s="73" t="s">
        <v>5281</v>
      </c>
      <c r="V2086" s="73">
        <v>3162948</v>
      </c>
    </row>
    <row r="2087" spans="20:22" x14ac:dyDescent="0.25">
      <c r="T2087" s="73" t="s">
        <v>61</v>
      </c>
      <c r="U2087" s="73" t="s">
        <v>5282</v>
      </c>
      <c r="V2087" s="73">
        <v>3162955</v>
      </c>
    </row>
    <row r="2088" spans="20:22" x14ac:dyDescent="0.25">
      <c r="T2088" s="73" t="s">
        <v>61</v>
      </c>
      <c r="U2088" s="73" t="s">
        <v>5283</v>
      </c>
      <c r="V2088" s="73">
        <v>3163003</v>
      </c>
    </row>
    <row r="2089" spans="20:22" x14ac:dyDescent="0.25">
      <c r="T2089" s="73" t="s">
        <v>61</v>
      </c>
      <c r="U2089" s="73" t="s">
        <v>5284</v>
      </c>
      <c r="V2089" s="73">
        <v>3163102</v>
      </c>
    </row>
    <row r="2090" spans="20:22" x14ac:dyDescent="0.25">
      <c r="T2090" s="73" t="s">
        <v>61</v>
      </c>
      <c r="U2090" s="73" t="s">
        <v>5285</v>
      </c>
      <c r="V2090" s="73">
        <v>3163201</v>
      </c>
    </row>
    <row r="2091" spans="20:22" x14ac:dyDescent="0.25">
      <c r="T2091" s="73" t="s">
        <v>61</v>
      </c>
      <c r="U2091" s="73" t="s">
        <v>3450</v>
      </c>
      <c r="V2091" s="73">
        <v>3163300</v>
      </c>
    </row>
    <row r="2092" spans="20:22" x14ac:dyDescent="0.25">
      <c r="T2092" s="73" t="s">
        <v>61</v>
      </c>
      <c r="U2092" s="73" t="s">
        <v>5286</v>
      </c>
      <c r="V2092" s="73">
        <v>3163409</v>
      </c>
    </row>
    <row r="2093" spans="20:22" x14ac:dyDescent="0.25">
      <c r="T2093" s="73" t="s">
        <v>61</v>
      </c>
      <c r="U2093" s="73" t="s">
        <v>5287</v>
      </c>
      <c r="V2093" s="73">
        <v>3163508</v>
      </c>
    </row>
    <row r="2094" spans="20:22" x14ac:dyDescent="0.25">
      <c r="T2094" s="73" t="s">
        <v>61</v>
      </c>
      <c r="U2094" s="73" t="s">
        <v>5288</v>
      </c>
      <c r="V2094" s="73">
        <v>3163607</v>
      </c>
    </row>
    <row r="2095" spans="20:22" x14ac:dyDescent="0.25">
      <c r="T2095" s="73" t="s">
        <v>61</v>
      </c>
      <c r="U2095" s="73" t="s">
        <v>5289</v>
      </c>
      <c r="V2095" s="73">
        <v>3163706</v>
      </c>
    </row>
    <row r="2096" spans="20:22" x14ac:dyDescent="0.25">
      <c r="T2096" s="73" t="s">
        <v>61</v>
      </c>
      <c r="U2096" s="73" t="s">
        <v>5290</v>
      </c>
      <c r="V2096" s="73">
        <v>3163805</v>
      </c>
    </row>
    <row r="2097" spans="20:22" x14ac:dyDescent="0.25">
      <c r="T2097" s="73" t="s">
        <v>61</v>
      </c>
      <c r="U2097" s="73" t="s">
        <v>5291</v>
      </c>
      <c r="V2097" s="73">
        <v>3163904</v>
      </c>
    </row>
    <row r="2098" spans="20:22" x14ac:dyDescent="0.25">
      <c r="T2098" s="73" t="s">
        <v>61</v>
      </c>
      <c r="U2098" s="73" t="s">
        <v>5292</v>
      </c>
      <c r="V2098" s="73">
        <v>3164100</v>
      </c>
    </row>
    <row r="2099" spans="20:22" x14ac:dyDescent="0.25">
      <c r="T2099" s="73" t="s">
        <v>61</v>
      </c>
      <c r="U2099" s="73" t="s">
        <v>5293</v>
      </c>
      <c r="V2099" s="73">
        <v>3164001</v>
      </c>
    </row>
    <row r="2100" spans="20:22" x14ac:dyDescent="0.25">
      <c r="T2100" s="73" t="s">
        <v>61</v>
      </c>
      <c r="U2100" s="73" t="s">
        <v>5294</v>
      </c>
      <c r="V2100" s="73">
        <v>3164209</v>
      </c>
    </row>
    <row r="2101" spans="20:22" x14ac:dyDescent="0.25">
      <c r="T2101" s="73" t="s">
        <v>61</v>
      </c>
      <c r="U2101" s="73" t="s">
        <v>5295</v>
      </c>
      <c r="V2101" s="73">
        <v>3164308</v>
      </c>
    </row>
    <row r="2102" spans="20:22" x14ac:dyDescent="0.25">
      <c r="T2102" s="73" t="s">
        <v>61</v>
      </c>
      <c r="U2102" s="73" t="s">
        <v>5296</v>
      </c>
      <c r="V2102" s="73">
        <v>3164407</v>
      </c>
    </row>
    <row r="2103" spans="20:22" x14ac:dyDescent="0.25">
      <c r="T2103" s="73" t="s">
        <v>61</v>
      </c>
      <c r="U2103" s="73" t="s">
        <v>5297</v>
      </c>
      <c r="V2103" s="73">
        <v>3164431</v>
      </c>
    </row>
    <row r="2104" spans="20:22" x14ac:dyDescent="0.25">
      <c r="T2104" s="73" t="s">
        <v>61</v>
      </c>
      <c r="U2104" s="73" t="s">
        <v>5298</v>
      </c>
      <c r="V2104" s="73">
        <v>3164472</v>
      </c>
    </row>
    <row r="2105" spans="20:22" x14ac:dyDescent="0.25">
      <c r="T2105" s="73" t="s">
        <v>61</v>
      </c>
      <c r="U2105" s="73" t="s">
        <v>5299</v>
      </c>
      <c r="V2105" s="73">
        <v>3164506</v>
      </c>
    </row>
    <row r="2106" spans="20:22" x14ac:dyDescent="0.25">
      <c r="T2106" s="73" t="s">
        <v>61</v>
      </c>
      <c r="U2106" s="73" t="s">
        <v>5300</v>
      </c>
      <c r="V2106" s="73">
        <v>3164605</v>
      </c>
    </row>
    <row r="2107" spans="20:22" x14ac:dyDescent="0.25">
      <c r="T2107" s="73" t="s">
        <v>61</v>
      </c>
      <c r="U2107" s="73" t="s">
        <v>5301</v>
      </c>
      <c r="V2107" s="73">
        <v>3164704</v>
      </c>
    </row>
    <row r="2108" spans="20:22" x14ac:dyDescent="0.25">
      <c r="T2108" s="73" t="s">
        <v>61</v>
      </c>
      <c r="U2108" s="73" t="s">
        <v>5302</v>
      </c>
      <c r="V2108" s="73">
        <v>3164803</v>
      </c>
    </row>
    <row r="2109" spans="20:22" x14ac:dyDescent="0.25">
      <c r="T2109" s="73" t="s">
        <v>61</v>
      </c>
      <c r="U2109" s="73" t="s">
        <v>5303</v>
      </c>
      <c r="V2109" s="73">
        <v>3164902</v>
      </c>
    </row>
    <row r="2110" spans="20:22" x14ac:dyDescent="0.25">
      <c r="T2110" s="73" t="s">
        <v>61</v>
      </c>
      <c r="U2110" s="73" t="s">
        <v>5304</v>
      </c>
      <c r="V2110" s="73">
        <v>3165206</v>
      </c>
    </row>
    <row r="2111" spans="20:22" x14ac:dyDescent="0.25">
      <c r="T2111" s="73" t="s">
        <v>61</v>
      </c>
      <c r="U2111" s="73" t="s">
        <v>5305</v>
      </c>
      <c r="V2111" s="73">
        <v>3165008</v>
      </c>
    </row>
    <row r="2112" spans="20:22" x14ac:dyDescent="0.25">
      <c r="T2112" s="73" t="s">
        <v>61</v>
      </c>
      <c r="U2112" s="73" t="s">
        <v>5306</v>
      </c>
      <c r="V2112" s="73">
        <v>3165107</v>
      </c>
    </row>
    <row r="2113" spans="20:22" x14ac:dyDescent="0.25">
      <c r="T2113" s="73" t="s">
        <v>61</v>
      </c>
      <c r="U2113" s="73" t="s">
        <v>5307</v>
      </c>
      <c r="V2113" s="73">
        <v>3165305</v>
      </c>
    </row>
    <row r="2114" spans="20:22" x14ac:dyDescent="0.25">
      <c r="T2114" s="73" t="s">
        <v>61</v>
      </c>
      <c r="U2114" s="73" t="s">
        <v>5308</v>
      </c>
      <c r="V2114" s="73">
        <v>3165404</v>
      </c>
    </row>
    <row r="2115" spans="20:22" x14ac:dyDescent="0.25">
      <c r="T2115" s="73" t="s">
        <v>61</v>
      </c>
      <c r="U2115" s="73" t="s">
        <v>5309</v>
      </c>
      <c r="V2115" s="73">
        <v>3165503</v>
      </c>
    </row>
    <row r="2116" spans="20:22" x14ac:dyDescent="0.25">
      <c r="T2116" s="73" t="s">
        <v>61</v>
      </c>
      <c r="U2116" s="73" t="s">
        <v>5310</v>
      </c>
      <c r="V2116" s="73">
        <v>3165537</v>
      </c>
    </row>
    <row r="2117" spans="20:22" x14ac:dyDescent="0.25">
      <c r="T2117" s="73" t="s">
        <v>61</v>
      </c>
      <c r="U2117" s="73" t="s">
        <v>5311</v>
      </c>
      <c r="V2117" s="73">
        <v>3165560</v>
      </c>
    </row>
    <row r="2118" spans="20:22" x14ac:dyDescent="0.25">
      <c r="T2118" s="73" t="s">
        <v>61</v>
      </c>
      <c r="U2118" s="73" t="s">
        <v>5312</v>
      </c>
      <c r="V2118" s="73">
        <v>3165578</v>
      </c>
    </row>
    <row r="2119" spans="20:22" x14ac:dyDescent="0.25">
      <c r="T2119" s="73" t="s">
        <v>61</v>
      </c>
      <c r="U2119" s="73" t="s">
        <v>5313</v>
      </c>
      <c r="V2119" s="73">
        <v>3165602</v>
      </c>
    </row>
    <row r="2120" spans="20:22" x14ac:dyDescent="0.25">
      <c r="T2120" s="73" t="s">
        <v>61</v>
      </c>
      <c r="U2120" s="73" t="s">
        <v>5314</v>
      </c>
      <c r="V2120" s="73">
        <v>3165701</v>
      </c>
    </row>
    <row r="2121" spans="20:22" x14ac:dyDescent="0.25">
      <c r="T2121" s="73" t="s">
        <v>61</v>
      </c>
      <c r="U2121" s="73" t="s">
        <v>5315</v>
      </c>
      <c r="V2121" s="73">
        <v>3165800</v>
      </c>
    </row>
    <row r="2122" spans="20:22" x14ac:dyDescent="0.25">
      <c r="T2122" s="73" t="s">
        <v>61</v>
      </c>
      <c r="U2122" s="73" t="s">
        <v>5316</v>
      </c>
      <c r="V2122" s="73">
        <v>3165909</v>
      </c>
    </row>
    <row r="2123" spans="20:22" x14ac:dyDescent="0.25">
      <c r="T2123" s="73" t="s">
        <v>61</v>
      </c>
      <c r="U2123" s="73" t="s">
        <v>5317</v>
      </c>
      <c r="V2123" s="73">
        <v>3166006</v>
      </c>
    </row>
    <row r="2124" spans="20:22" x14ac:dyDescent="0.25">
      <c r="T2124" s="73" t="s">
        <v>61</v>
      </c>
      <c r="U2124" s="73" t="s">
        <v>5318</v>
      </c>
      <c r="V2124" s="73">
        <v>3166105</v>
      </c>
    </row>
    <row r="2125" spans="20:22" x14ac:dyDescent="0.25">
      <c r="T2125" s="73" t="s">
        <v>61</v>
      </c>
      <c r="U2125" s="73" t="s">
        <v>5319</v>
      </c>
      <c r="V2125" s="73">
        <v>3166204</v>
      </c>
    </row>
    <row r="2126" spans="20:22" x14ac:dyDescent="0.25">
      <c r="T2126" s="73" t="s">
        <v>61</v>
      </c>
      <c r="U2126" s="73" t="s">
        <v>5320</v>
      </c>
      <c r="V2126" s="73">
        <v>3166303</v>
      </c>
    </row>
    <row r="2127" spans="20:22" x14ac:dyDescent="0.25">
      <c r="T2127" s="73" t="s">
        <v>61</v>
      </c>
      <c r="U2127" s="73" t="s">
        <v>5321</v>
      </c>
      <c r="V2127" s="73">
        <v>3166402</v>
      </c>
    </row>
    <row r="2128" spans="20:22" x14ac:dyDescent="0.25">
      <c r="T2128" s="73" t="s">
        <v>61</v>
      </c>
      <c r="U2128" s="73" t="s">
        <v>5322</v>
      </c>
      <c r="V2128" s="73">
        <v>3166501</v>
      </c>
    </row>
    <row r="2129" spans="20:22" x14ac:dyDescent="0.25">
      <c r="T2129" s="73" t="s">
        <v>61</v>
      </c>
      <c r="U2129" s="73" t="s">
        <v>5323</v>
      </c>
      <c r="V2129" s="73">
        <v>3166600</v>
      </c>
    </row>
    <row r="2130" spans="20:22" x14ac:dyDescent="0.25">
      <c r="T2130" s="73" t="s">
        <v>61</v>
      </c>
      <c r="U2130" s="73" t="s">
        <v>5324</v>
      </c>
      <c r="V2130" s="73">
        <v>3166808</v>
      </c>
    </row>
    <row r="2131" spans="20:22" x14ac:dyDescent="0.25">
      <c r="T2131" s="73" t="s">
        <v>61</v>
      </c>
      <c r="U2131" s="73" t="s">
        <v>5325</v>
      </c>
      <c r="V2131" s="73">
        <v>3166709</v>
      </c>
    </row>
    <row r="2132" spans="20:22" x14ac:dyDescent="0.25">
      <c r="T2132" s="73" t="s">
        <v>61</v>
      </c>
      <c r="U2132" s="73" t="s">
        <v>5326</v>
      </c>
      <c r="V2132" s="73">
        <v>3166907</v>
      </c>
    </row>
    <row r="2133" spans="20:22" x14ac:dyDescent="0.25">
      <c r="T2133" s="73" t="s">
        <v>61</v>
      </c>
      <c r="U2133" s="73" t="s">
        <v>5327</v>
      </c>
      <c r="V2133" s="73">
        <v>3166956</v>
      </c>
    </row>
    <row r="2134" spans="20:22" x14ac:dyDescent="0.25">
      <c r="T2134" s="73" t="s">
        <v>61</v>
      </c>
      <c r="U2134" s="73" t="s">
        <v>5328</v>
      </c>
      <c r="V2134" s="73">
        <v>3167004</v>
      </c>
    </row>
    <row r="2135" spans="20:22" x14ac:dyDescent="0.25">
      <c r="T2135" s="73" t="s">
        <v>61</v>
      </c>
      <c r="U2135" s="73" t="s">
        <v>5329</v>
      </c>
      <c r="V2135" s="73">
        <v>3167103</v>
      </c>
    </row>
    <row r="2136" spans="20:22" x14ac:dyDescent="0.25">
      <c r="T2136" s="73" t="s">
        <v>61</v>
      </c>
      <c r="U2136" s="73" t="s">
        <v>5330</v>
      </c>
      <c r="V2136" s="73">
        <v>3167202</v>
      </c>
    </row>
    <row r="2137" spans="20:22" x14ac:dyDescent="0.25">
      <c r="T2137" s="73" t="s">
        <v>61</v>
      </c>
      <c r="U2137" s="73" t="s">
        <v>5331</v>
      </c>
      <c r="V2137" s="73">
        <v>3165552</v>
      </c>
    </row>
    <row r="2138" spans="20:22" x14ac:dyDescent="0.25">
      <c r="T2138" s="73" t="s">
        <v>61</v>
      </c>
      <c r="U2138" s="73" t="s">
        <v>5332</v>
      </c>
      <c r="V2138" s="73">
        <v>3167301</v>
      </c>
    </row>
    <row r="2139" spans="20:22" x14ac:dyDescent="0.25">
      <c r="T2139" s="73" t="s">
        <v>61</v>
      </c>
      <c r="U2139" s="73" t="s">
        <v>5333</v>
      </c>
      <c r="V2139" s="73">
        <v>3167400</v>
      </c>
    </row>
    <row r="2140" spans="20:22" x14ac:dyDescent="0.25">
      <c r="T2140" s="73" t="s">
        <v>61</v>
      </c>
      <c r="U2140" s="73" t="s">
        <v>5334</v>
      </c>
      <c r="V2140" s="73">
        <v>3167509</v>
      </c>
    </row>
    <row r="2141" spans="20:22" x14ac:dyDescent="0.25">
      <c r="T2141" s="73" t="s">
        <v>61</v>
      </c>
      <c r="U2141" s="73" t="s">
        <v>5335</v>
      </c>
      <c r="V2141" s="73">
        <v>3167608</v>
      </c>
    </row>
    <row r="2142" spans="20:22" x14ac:dyDescent="0.25">
      <c r="T2142" s="73" t="s">
        <v>61</v>
      </c>
      <c r="U2142" s="73" t="s">
        <v>5336</v>
      </c>
      <c r="V2142" s="73">
        <v>3167707</v>
      </c>
    </row>
    <row r="2143" spans="20:22" x14ac:dyDescent="0.25">
      <c r="T2143" s="73" t="s">
        <v>61</v>
      </c>
      <c r="U2143" s="73" t="s">
        <v>5337</v>
      </c>
      <c r="V2143" s="73">
        <v>3167806</v>
      </c>
    </row>
    <row r="2144" spans="20:22" x14ac:dyDescent="0.25">
      <c r="T2144" s="73" t="s">
        <v>61</v>
      </c>
      <c r="U2144" s="73" t="s">
        <v>5338</v>
      </c>
      <c r="V2144" s="73">
        <v>3167905</v>
      </c>
    </row>
    <row r="2145" spans="20:22" x14ac:dyDescent="0.25">
      <c r="T2145" s="73" t="s">
        <v>61</v>
      </c>
      <c r="U2145" s="73" t="s">
        <v>5339</v>
      </c>
      <c r="V2145" s="73">
        <v>3168002</v>
      </c>
    </row>
    <row r="2146" spans="20:22" x14ac:dyDescent="0.25">
      <c r="T2146" s="73" t="s">
        <v>61</v>
      </c>
      <c r="U2146" s="73" t="s">
        <v>5340</v>
      </c>
      <c r="V2146" s="73">
        <v>3168051</v>
      </c>
    </row>
    <row r="2147" spans="20:22" x14ac:dyDescent="0.25">
      <c r="T2147" s="73" t="s">
        <v>61</v>
      </c>
      <c r="U2147" s="73" t="s">
        <v>4504</v>
      </c>
      <c r="V2147" s="73">
        <v>3168101</v>
      </c>
    </row>
    <row r="2148" spans="20:22" x14ac:dyDescent="0.25">
      <c r="T2148" s="73" t="s">
        <v>61</v>
      </c>
      <c r="U2148" s="73" t="s">
        <v>5105</v>
      </c>
      <c r="V2148" s="73">
        <v>3168200</v>
      </c>
    </row>
    <row r="2149" spans="20:22" x14ac:dyDescent="0.25">
      <c r="T2149" s="73" t="s">
        <v>61</v>
      </c>
      <c r="U2149" s="73" t="s">
        <v>5341</v>
      </c>
      <c r="V2149" s="73">
        <v>3168309</v>
      </c>
    </row>
    <row r="2150" spans="20:22" x14ac:dyDescent="0.25">
      <c r="T2150" s="73" t="s">
        <v>61</v>
      </c>
      <c r="U2150" s="73" t="s">
        <v>5342</v>
      </c>
      <c r="V2150" s="73">
        <v>3168408</v>
      </c>
    </row>
    <row r="2151" spans="20:22" x14ac:dyDescent="0.25">
      <c r="T2151" s="73" t="s">
        <v>61</v>
      </c>
      <c r="U2151" s="73" t="s">
        <v>5343</v>
      </c>
      <c r="V2151" s="73">
        <v>3168507</v>
      </c>
    </row>
    <row r="2152" spans="20:22" x14ac:dyDescent="0.25">
      <c r="T2152" s="73" t="s">
        <v>61</v>
      </c>
      <c r="U2152" s="73" t="s">
        <v>5344</v>
      </c>
      <c r="V2152" s="73">
        <v>3168606</v>
      </c>
    </row>
    <row r="2153" spans="20:22" x14ac:dyDescent="0.25">
      <c r="T2153" s="73" t="s">
        <v>61</v>
      </c>
      <c r="U2153" s="73" t="s">
        <v>5345</v>
      </c>
      <c r="V2153" s="73">
        <v>3168705</v>
      </c>
    </row>
    <row r="2154" spans="20:22" x14ac:dyDescent="0.25">
      <c r="T2154" s="73" t="s">
        <v>61</v>
      </c>
      <c r="U2154" s="73" t="s">
        <v>5346</v>
      </c>
      <c r="V2154" s="73">
        <v>3168804</v>
      </c>
    </row>
    <row r="2155" spans="20:22" x14ac:dyDescent="0.25">
      <c r="T2155" s="73" t="s">
        <v>61</v>
      </c>
      <c r="U2155" s="73" t="s">
        <v>5347</v>
      </c>
      <c r="V2155" s="73">
        <v>3168903</v>
      </c>
    </row>
    <row r="2156" spans="20:22" x14ac:dyDescent="0.25">
      <c r="T2156" s="73" t="s">
        <v>61</v>
      </c>
      <c r="U2156" s="73" t="s">
        <v>5348</v>
      </c>
      <c r="V2156" s="73">
        <v>3169000</v>
      </c>
    </row>
    <row r="2157" spans="20:22" x14ac:dyDescent="0.25">
      <c r="T2157" s="73" t="s">
        <v>61</v>
      </c>
      <c r="U2157" s="73" t="s">
        <v>5349</v>
      </c>
      <c r="V2157" s="73">
        <v>3169059</v>
      </c>
    </row>
    <row r="2158" spans="20:22" x14ac:dyDescent="0.25">
      <c r="T2158" s="73" t="s">
        <v>61</v>
      </c>
      <c r="U2158" s="73" t="s">
        <v>4542</v>
      </c>
      <c r="V2158" s="73">
        <v>3169109</v>
      </c>
    </row>
    <row r="2159" spans="20:22" x14ac:dyDescent="0.25">
      <c r="T2159" s="73" t="s">
        <v>61</v>
      </c>
      <c r="U2159" s="73" t="s">
        <v>5350</v>
      </c>
      <c r="V2159" s="73">
        <v>3169208</v>
      </c>
    </row>
    <row r="2160" spans="20:22" x14ac:dyDescent="0.25">
      <c r="T2160" s="73" t="s">
        <v>61</v>
      </c>
      <c r="U2160" s="73" t="s">
        <v>5351</v>
      </c>
      <c r="V2160" s="73">
        <v>3169307</v>
      </c>
    </row>
    <row r="2161" spans="20:22" x14ac:dyDescent="0.25">
      <c r="T2161" s="73" t="s">
        <v>61</v>
      </c>
      <c r="U2161" s="73" t="s">
        <v>5352</v>
      </c>
      <c r="V2161" s="73">
        <v>3169356</v>
      </c>
    </row>
    <row r="2162" spans="20:22" x14ac:dyDescent="0.25">
      <c r="T2162" s="73" t="s">
        <v>61</v>
      </c>
      <c r="U2162" s="73" t="s">
        <v>5353</v>
      </c>
      <c r="V2162" s="73">
        <v>3169406</v>
      </c>
    </row>
    <row r="2163" spans="20:22" x14ac:dyDescent="0.25">
      <c r="T2163" s="73" t="s">
        <v>61</v>
      </c>
      <c r="U2163" s="73" t="s">
        <v>5354</v>
      </c>
      <c r="V2163" s="73">
        <v>3169505</v>
      </c>
    </row>
    <row r="2164" spans="20:22" x14ac:dyDescent="0.25">
      <c r="T2164" s="73" t="s">
        <v>61</v>
      </c>
      <c r="U2164" s="73" t="s">
        <v>5355</v>
      </c>
      <c r="V2164" s="73">
        <v>3169604</v>
      </c>
    </row>
    <row r="2165" spans="20:22" x14ac:dyDescent="0.25">
      <c r="T2165" s="73" t="s">
        <v>61</v>
      </c>
      <c r="U2165" s="73" t="s">
        <v>5148</v>
      </c>
      <c r="V2165" s="73">
        <v>3169703</v>
      </c>
    </row>
    <row r="2166" spans="20:22" x14ac:dyDescent="0.25">
      <c r="T2166" s="73" t="s">
        <v>61</v>
      </c>
      <c r="U2166" s="73" t="s">
        <v>5356</v>
      </c>
      <c r="V2166" s="73">
        <v>3169802</v>
      </c>
    </row>
    <row r="2167" spans="20:22" x14ac:dyDescent="0.25">
      <c r="T2167" s="73" t="s">
        <v>61</v>
      </c>
      <c r="U2167" s="73" t="s">
        <v>5357</v>
      </c>
      <c r="V2167" s="73">
        <v>3169901</v>
      </c>
    </row>
    <row r="2168" spans="20:22" x14ac:dyDescent="0.25">
      <c r="T2168" s="73" t="s">
        <v>61</v>
      </c>
      <c r="U2168" s="73" t="s">
        <v>5358</v>
      </c>
      <c r="V2168" s="73">
        <v>3170008</v>
      </c>
    </row>
    <row r="2169" spans="20:22" x14ac:dyDescent="0.25">
      <c r="T2169" s="73" t="s">
        <v>61</v>
      </c>
      <c r="U2169" s="73" t="s">
        <v>5359</v>
      </c>
      <c r="V2169" s="73">
        <v>3170057</v>
      </c>
    </row>
    <row r="2170" spans="20:22" x14ac:dyDescent="0.25">
      <c r="T2170" s="73" t="s">
        <v>61</v>
      </c>
      <c r="U2170" s="73" t="s">
        <v>5360</v>
      </c>
      <c r="V2170" s="73">
        <v>3170107</v>
      </c>
    </row>
    <row r="2171" spans="20:22" x14ac:dyDescent="0.25">
      <c r="T2171" s="73" t="s">
        <v>61</v>
      </c>
      <c r="U2171" s="73" t="s">
        <v>5361</v>
      </c>
      <c r="V2171" s="73">
        <v>3170206</v>
      </c>
    </row>
    <row r="2172" spans="20:22" x14ac:dyDescent="0.25">
      <c r="T2172" s="73" t="s">
        <v>61</v>
      </c>
      <c r="U2172" s="73" t="s">
        <v>5362</v>
      </c>
      <c r="V2172" s="73">
        <v>3170305</v>
      </c>
    </row>
    <row r="2173" spans="20:22" x14ac:dyDescent="0.25">
      <c r="T2173" s="73" t="s">
        <v>61</v>
      </c>
      <c r="U2173" s="73" t="s">
        <v>5363</v>
      </c>
      <c r="V2173" s="73">
        <v>3170404</v>
      </c>
    </row>
    <row r="2174" spans="20:22" x14ac:dyDescent="0.25">
      <c r="T2174" s="73" t="s">
        <v>61</v>
      </c>
      <c r="U2174" s="73" t="s">
        <v>5364</v>
      </c>
      <c r="V2174" s="73">
        <v>3170438</v>
      </c>
    </row>
    <row r="2175" spans="20:22" x14ac:dyDescent="0.25">
      <c r="T2175" s="73" t="s">
        <v>61</v>
      </c>
      <c r="U2175" s="73" t="s">
        <v>5365</v>
      </c>
      <c r="V2175" s="73">
        <v>3170479</v>
      </c>
    </row>
    <row r="2176" spans="20:22" x14ac:dyDescent="0.25">
      <c r="T2176" s="73" t="s">
        <v>61</v>
      </c>
      <c r="U2176" s="73" t="s">
        <v>5366</v>
      </c>
      <c r="V2176" s="73">
        <v>3170503</v>
      </c>
    </row>
    <row r="2177" spans="20:22" x14ac:dyDescent="0.25">
      <c r="T2177" s="73" t="s">
        <v>61</v>
      </c>
      <c r="U2177" s="73" t="s">
        <v>5367</v>
      </c>
      <c r="V2177" s="73">
        <v>3170529</v>
      </c>
    </row>
    <row r="2178" spans="20:22" x14ac:dyDescent="0.25">
      <c r="T2178" s="73" t="s">
        <v>61</v>
      </c>
      <c r="U2178" s="73" t="s">
        <v>5368</v>
      </c>
      <c r="V2178" s="73">
        <v>3170578</v>
      </c>
    </row>
    <row r="2179" spans="20:22" x14ac:dyDescent="0.25">
      <c r="T2179" s="73" t="s">
        <v>61</v>
      </c>
      <c r="U2179" s="73" t="s">
        <v>4089</v>
      </c>
      <c r="V2179" s="73">
        <v>3170602</v>
      </c>
    </row>
    <row r="2180" spans="20:22" x14ac:dyDescent="0.25">
      <c r="T2180" s="73" t="s">
        <v>61</v>
      </c>
      <c r="U2180" s="73" t="s">
        <v>5369</v>
      </c>
      <c r="V2180" s="73">
        <v>3170651</v>
      </c>
    </row>
    <row r="2181" spans="20:22" x14ac:dyDescent="0.25">
      <c r="T2181" s="73" t="s">
        <v>61</v>
      </c>
      <c r="U2181" s="73" t="s">
        <v>5370</v>
      </c>
      <c r="V2181" s="73">
        <v>3170701</v>
      </c>
    </row>
    <row r="2182" spans="20:22" x14ac:dyDescent="0.25">
      <c r="T2182" s="73" t="s">
        <v>61</v>
      </c>
      <c r="U2182" s="73" t="s">
        <v>5371</v>
      </c>
      <c r="V2182" s="73">
        <v>3170750</v>
      </c>
    </row>
    <row r="2183" spans="20:22" x14ac:dyDescent="0.25">
      <c r="T2183" s="73" t="s">
        <v>61</v>
      </c>
      <c r="U2183" s="73" t="s">
        <v>5372</v>
      </c>
      <c r="V2183" s="73">
        <v>3170800</v>
      </c>
    </row>
    <row r="2184" spans="20:22" x14ac:dyDescent="0.25">
      <c r="T2184" s="73" t="s">
        <v>61</v>
      </c>
      <c r="U2184" s="73" t="s">
        <v>5373</v>
      </c>
      <c r="V2184" s="73">
        <v>3170909</v>
      </c>
    </row>
    <row r="2185" spans="20:22" x14ac:dyDescent="0.25">
      <c r="T2185" s="73" t="s">
        <v>61</v>
      </c>
      <c r="U2185" s="73" t="s">
        <v>5374</v>
      </c>
      <c r="V2185" s="73">
        <v>3171006</v>
      </c>
    </row>
    <row r="2186" spans="20:22" x14ac:dyDescent="0.25">
      <c r="T2186" s="73" t="s">
        <v>61</v>
      </c>
      <c r="U2186" s="73" t="s">
        <v>5375</v>
      </c>
      <c r="V2186" s="73">
        <v>3171030</v>
      </c>
    </row>
    <row r="2187" spans="20:22" x14ac:dyDescent="0.25">
      <c r="T2187" s="73" t="s">
        <v>61</v>
      </c>
      <c r="U2187" s="73" t="s">
        <v>5376</v>
      </c>
      <c r="V2187" s="73">
        <v>3171071</v>
      </c>
    </row>
    <row r="2188" spans="20:22" x14ac:dyDescent="0.25">
      <c r="T2188" s="73" t="s">
        <v>61</v>
      </c>
      <c r="U2188" s="73" t="s">
        <v>5377</v>
      </c>
      <c r="V2188" s="73">
        <v>3171105</v>
      </c>
    </row>
    <row r="2189" spans="20:22" x14ac:dyDescent="0.25">
      <c r="T2189" s="73" t="s">
        <v>61</v>
      </c>
      <c r="U2189" s="73" t="s">
        <v>5378</v>
      </c>
      <c r="V2189" s="73">
        <v>3171154</v>
      </c>
    </row>
    <row r="2190" spans="20:22" x14ac:dyDescent="0.25">
      <c r="T2190" s="73" t="s">
        <v>61</v>
      </c>
      <c r="U2190" s="73" t="s">
        <v>5379</v>
      </c>
      <c r="V2190" s="73">
        <v>3171204</v>
      </c>
    </row>
    <row r="2191" spans="20:22" x14ac:dyDescent="0.25">
      <c r="T2191" s="73" t="s">
        <v>61</v>
      </c>
      <c r="U2191" s="73" t="s">
        <v>2221</v>
      </c>
      <c r="V2191" s="73">
        <v>3171303</v>
      </c>
    </row>
    <row r="2192" spans="20:22" x14ac:dyDescent="0.25">
      <c r="T2192" s="73" t="s">
        <v>61</v>
      </c>
      <c r="U2192" s="73" t="s">
        <v>5380</v>
      </c>
      <c r="V2192" s="73">
        <v>3171402</v>
      </c>
    </row>
    <row r="2193" spans="20:22" x14ac:dyDescent="0.25">
      <c r="T2193" s="73" t="s">
        <v>61</v>
      </c>
      <c r="U2193" s="73" t="s">
        <v>5381</v>
      </c>
      <c r="V2193" s="73">
        <v>3171600</v>
      </c>
    </row>
    <row r="2194" spans="20:22" x14ac:dyDescent="0.25">
      <c r="T2194" s="73" t="s">
        <v>61</v>
      </c>
      <c r="U2194" s="73" t="s">
        <v>5382</v>
      </c>
      <c r="V2194" s="73">
        <v>3171709</v>
      </c>
    </row>
    <row r="2195" spans="20:22" x14ac:dyDescent="0.25">
      <c r="T2195" s="73" t="s">
        <v>61</v>
      </c>
      <c r="U2195" s="73" t="s">
        <v>5383</v>
      </c>
      <c r="V2195" s="73">
        <v>3171808</v>
      </c>
    </row>
    <row r="2196" spans="20:22" x14ac:dyDescent="0.25">
      <c r="T2196" s="73" t="s">
        <v>61</v>
      </c>
      <c r="U2196" s="73" t="s">
        <v>5384</v>
      </c>
      <c r="V2196" s="73">
        <v>3171907</v>
      </c>
    </row>
    <row r="2197" spans="20:22" x14ac:dyDescent="0.25">
      <c r="T2197" s="73" t="s">
        <v>61</v>
      </c>
      <c r="U2197" s="73" t="s">
        <v>5385</v>
      </c>
      <c r="V2197" s="73">
        <v>3172004</v>
      </c>
    </row>
    <row r="2198" spans="20:22" x14ac:dyDescent="0.25">
      <c r="T2198" s="73" t="s">
        <v>61</v>
      </c>
      <c r="U2198" s="73" t="s">
        <v>5386</v>
      </c>
      <c r="V2198" s="73">
        <v>3172103</v>
      </c>
    </row>
    <row r="2199" spans="20:22" x14ac:dyDescent="0.25">
      <c r="T2199" s="73" t="s">
        <v>61</v>
      </c>
      <c r="U2199" s="73" t="s">
        <v>4619</v>
      </c>
      <c r="V2199" s="73">
        <v>3172202</v>
      </c>
    </row>
    <row r="2200" spans="20:22" x14ac:dyDescent="0.25">
      <c r="T2200" s="73" t="s">
        <v>63</v>
      </c>
      <c r="U2200" s="73" t="s">
        <v>102</v>
      </c>
      <c r="V2200" s="73">
        <v>5000203</v>
      </c>
    </row>
    <row r="2201" spans="20:22" x14ac:dyDescent="0.25">
      <c r="T2201" s="73" t="s">
        <v>63</v>
      </c>
      <c r="U2201" s="73" t="s">
        <v>127</v>
      </c>
      <c r="V2201" s="73">
        <v>5000252</v>
      </c>
    </row>
    <row r="2202" spans="20:22" x14ac:dyDescent="0.25">
      <c r="T2202" s="73" t="s">
        <v>63</v>
      </c>
      <c r="U2202" s="73" t="s">
        <v>153</v>
      </c>
      <c r="V2202" s="73">
        <v>5000609</v>
      </c>
    </row>
    <row r="2203" spans="20:22" x14ac:dyDescent="0.25">
      <c r="T2203" s="73" t="s">
        <v>63</v>
      </c>
      <c r="U2203" s="73" t="s">
        <v>178</v>
      </c>
      <c r="V2203" s="73">
        <v>5000708</v>
      </c>
    </row>
    <row r="2204" spans="20:22" x14ac:dyDescent="0.25">
      <c r="T2204" s="73" t="s">
        <v>63</v>
      </c>
      <c r="U2204" s="73" t="s">
        <v>204</v>
      </c>
      <c r="V2204" s="73">
        <v>5000807</v>
      </c>
    </row>
    <row r="2205" spans="20:22" x14ac:dyDescent="0.25">
      <c r="T2205" s="73" t="s">
        <v>63</v>
      </c>
      <c r="U2205" s="73" t="s">
        <v>230</v>
      </c>
      <c r="V2205" s="73">
        <v>5000856</v>
      </c>
    </row>
    <row r="2206" spans="20:22" x14ac:dyDescent="0.25">
      <c r="T2206" s="73" t="s">
        <v>63</v>
      </c>
      <c r="U2206" s="73" t="s">
        <v>254</v>
      </c>
      <c r="V2206" s="73">
        <v>5000906</v>
      </c>
    </row>
    <row r="2207" spans="20:22" x14ac:dyDescent="0.25">
      <c r="T2207" s="73" t="s">
        <v>63</v>
      </c>
      <c r="U2207" s="73" t="s">
        <v>279</v>
      </c>
      <c r="V2207" s="73">
        <v>5001003</v>
      </c>
    </row>
    <row r="2208" spans="20:22" x14ac:dyDescent="0.25">
      <c r="T2208" s="73" t="s">
        <v>63</v>
      </c>
      <c r="U2208" s="73" t="s">
        <v>305</v>
      </c>
      <c r="V2208" s="73">
        <v>5001102</v>
      </c>
    </row>
    <row r="2209" spans="20:22" x14ac:dyDescent="0.25">
      <c r="T2209" s="73" t="s">
        <v>63</v>
      </c>
      <c r="U2209" s="73" t="s">
        <v>331</v>
      </c>
      <c r="V2209" s="73">
        <v>5001243</v>
      </c>
    </row>
    <row r="2210" spans="20:22" x14ac:dyDescent="0.25">
      <c r="T2210" s="73" t="s">
        <v>63</v>
      </c>
      <c r="U2210" s="73" t="s">
        <v>356</v>
      </c>
      <c r="V2210" s="73">
        <v>5001508</v>
      </c>
    </row>
    <row r="2211" spans="20:22" x14ac:dyDescent="0.25">
      <c r="T2211" s="73" t="s">
        <v>63</v>
      </c>
      <c r="U2211" s="73" t="s">
        <v>380</v>
      </c>
      <c r="V2211" s="73">
        <v>5001904</v>
      </c>
    </row>
    <row r="2212" spans="20:22" x14ac:dyDescent="0.25">
      <c r="T2212" s="73" t="s">
        <v>63</v>
      </c>
      <c r="U2212" s="73" t="s">
        <v>405</v>
      </c>
      <c r="V2212" s="73">
        <v>5002001</v>
      </c>
    </row>
    <row r="2213" spans="20:22" x14ac:dyDescent="0.25">
      <c r="T2213" s="73" t="s">
        <v>63</v>
      </c>
      <c r="U2213" s="73" t="s">
        <v>430</v>
      </c>
      <c r="V2213" s="73">
        <v>5002100</v>
      </c>
    </row>
    <row r="2214" spans="20:22" x14ac:dyDescent="0.25">
      <c r="T2214" s="73" t="s">
        <v>63</v>
      </c>
      <c r="U2214" s="73" t="s">
        <v>455</v>
      </c>
      <c r="V2214" s="73">
        <v>5002159</v>
      </c>
    </row>
    <row r="2215" spans="20:22" x14ac:dyDescent="0.25">
      <c r="T2215" s="73" t="s">
        <v>63</v>
      </c>
      <c r="U2215" s="73" t="s">
        <v>481</v>
      </c>
      <c r="V2215" s="73">
        <v>5002209</v>
      </c>
    </row>
    <row r="2216" spans="20:22" x14ac:dyDescent="0.25">
      <c r="T2216" s="73" t="s">
        <v>63</v>
      </c>
      <c r="U2216" s="73" t="s">
        <v>505</v>
      </c>
      <c r="V2216" s="73">
        <v>5002308</v>
      </c>
    </row>
    <row r="2217" spans="20:22" x14ac:dyDescent="0.25">
      <c r="T2217" s="73" t="s">
        <v>63</v>
      </c>
      <c r="U2217" s="73" t="s">
        <v>528</v>
      </c>
      <c r="V2217" s="73">
        <v>5002407</v>
      </c>
    </row>
    <row r="2218" spans="20:22" x14ac:dyDescent="0.25">
      <c r="T2218" s="73" t="s">
        <v>63</v>
      </c>
      <c r="U2218" s="73" t="s">
        <v>552</v>
      </c>
      <c r="V2218" s="73">
        <v>5002605</v>
      </c>
    </row>
    <row r="2219" spans="20:22" x14ac:dyDescent="0.25">
      <c r="T2219" s="73" t="s">
        <v>63</v>
      </c>
      <c r="U2219" s="73" t="s">
        <v>472</v>
      </c>
      <c r="V2219" s="73">
        <v>5002704</v>
      </c>
    </row>
    <row r="2220" spans="20:22" x14ac:dyDescent="0.25">
      <c r="T2220" s="73" t="s">
        <v>63</v>
      </c>
      <c r="U2220" s="73" t="s">
        <v>598</v>
      </c>
      <c r="V2220" s="73">
        <v>5002803</v>
      </c>
    </row>
    <row r="2221" spans="20:22" x14ac:dyDescent="0.25">
      <c r="T2221" s="73" t="s">
        <v>63</v>
      </c>
      <c r="U2221" s="73" t="s">
        <v>621</v>
      </c>
      <c r="V2221" s="73">
        <v>5002902</v>
      </c>
    </row>
    <row r="2222" spans="20:22" x14ac:dyDescent="0.25">
      <c r="T2222" s="73" t="s">
        <v>63</v>
      </c>
      <c r="U2222" s="73" t="s">
        <v>642</v>
      </c>
      <c r="V2222" s="73">
        <v>5002951</v>
      </c>
    </row>
    <row r="2223" spans="20:22" x14ac:dyDescent="0.25">
      <c r="T2223" s="73" t="s">
        <v>63</v>
      </c>
      <c r="U2223" s="73" t="s">
        <v>663</v>
      </c>
      <c r="V2223" s="73">
        <v>5003108</v>
      </c>
    </row>
    <row r="2224" spans="20:22" x14ac:dyDescent="0.25">
      <c r="T2224" s="73" t="s">
        <v>63</v>
      </c>
      <c r="U2224" s="73" t="s">
        <v>684</v>
      </c>
      <c r="V2224" s="73">
        <v>5003157</v>
      </c>
    </row>
    <row r="2225" spans="20:22" x14ac:dyDescent="0.25">
      <c r="T2225" s="73" t="s">
        <v>63</v>
      </c>
      <c r="U2225" s="73" t="s">
        <v>704</v>
      </c>
      <c r="V2225" s="73">
        <v>5003207</v>
      </c>
    </row>
    <row r="2226" spans="20:22" x14ac:dyDescent="0.25">
      <c r="T2226" s="73" t="s">
        <v>63</v>
      </c>
      <c r="U2226" s="73" t="s">
        <v>726</v>
      </c>
      <c r="V2226" s="73">
        <v>5003256</v>
      </c>
    </row>
    <row r="2227" spans="20:22" x14ac:dyDescent="0.25">
      <c r="T2227" s="73" t="s">
        <v>63</v>
      </c>
      <c r="U2227" s="73" t="s">
        <v>748</v>
      </c>
      <c r="V2227" s="73">
        <v>5003306</v>
      </c>
    </row>
    <row r="2228" spans="20:22" x14ac:dyDescent="0.25">
      <c r="T2228" s="73" t="s">
        <v>63</v>
      </c>
      <c r="U2228" s="73" t="s">
        <v>769</v>
      </c>
      <c r="V2228" s="73">
        <v>5003454</v>
      </c>
    </row>
    <row r="2229" spans="20:22" x14ac:dyDescent="0.25">
      <c r="T2229" s="73" t="s">
        <v>63</v>
      </c>
      <c r="U2229" s="73" t="s">
        <v>792</v>
      </c>
      <c r="V2229" s="73">
        <v>5003488</v>
      </c>
    </row>
    <row r="2230" spans="20:22" x14ac:dyDescent="0.25">
      <c r="T2230" s="73" t="s">
        <v>63</v>
      </c>
      <c r="U2230" s="73" t="s">
        <v>813</v>
      </c>
      <c r="V2230" s="73">
        <v>5003504</v>
      </c>
    </row>
    <row r="2231" spans="20:22" x14ac:dyDescent="0.25">
      <c r="T2231" s="73" t="s">
        <v>63</v>
      </c>
      <c r="U2231" s="73" t="s">
        <v>834</v>
      </c>
      <c r="V2231" s="73">
        <v>5003702</v>
      </c>
    </row>
    <row r="2232" spans="20:22" x14ac:dyDescent="0.25">
      <c r="T2232" s="73" t="s">
        <v>63</v>
      </c>
      <c r="U2232" s="73" t="s">
        <v>856</v>
      </c>
      <c r="V2232" s="73">
        <v>5003751</v>
      </c>
    </row>
    <row r="2233" spans="20:22" x14ac:dyDescent="0.25">
      <c r="T2233" s="73" t="s">
        <v>63</v>
      </c>
      <c r="U2233" s="73" t="s">
        <v>877</v>
      </c>
      <c r="V2233" s="73">
        <v>5003801</v>
      </c>
    </row>
    <row r="2234" spans="20:22" x14ac:dyDescent="0.25">
      <c r="T2234" s="73" t="s">
        <v>63</v>
      </c>
      <c r="U2234" s="73" t="s">
        <v>900</v>
      </c>
      <c r="V2234" s="73">
        <v>5003900</v>
      </c>
    </row>
    <row r="2235" spans="20:22" x14ac:dyDescent="0.25">
      <c r="T2235" s="73" t="s">
        <v>63</v>
      </c>
      <c r="U2235" s="73" t="s">
        <v>923</v>
      </c>
      <c r="V2235" s="73">
        <v>5004007</v>
      </c>
    </row>
    <row r="2236" spans="20:22" x14ac:dyDescent="0.25">
      <c r="T2236" s="73" t="s">
        <v>63</v>
      </c>
      <c r="U2236" s="73" t="s">
        <v>946</v>
      </c>
      <c r="V2236" s="73">
        <v>5004106</v>
      </c>
    </row>
    <row r="2237" spans="20:22" x14ac:dyDescent="0.25">
      <c r="T2237" s="73" t="s">
        <v>63</v>
      </c>
      <c r="U2237" s="73" t="s">
        <v>968</v>
      </c>
      <c r="V2237" s="73">
        <v>5004304</v>
      </c>
    </row>
    <row r="2238" spans="20:22" x14ac:dyDescent="0.25">
      <c r="T2238" s="73" t="s">
        <v>63</v>
      </c>
      <c r="U2238" s="73" t="s">
        <v>990</v>
      </c>
      <c r="V2238" s="73">
        <v>5004403</v>
      </c>
    </row>
    <row r="2239" spans="20:22" x14ac:dyDescent="0.25">
      <c r="T2239" s="73" t="s">
        <v>63</v>
      </c>
      <c r="U2239" s="73" t="s">
        <v>1013</v>
      </c>
      <c r="V2239" s="73">
        <v>5004502</v>
      </c>
    </row>
    <row r="2240" spans="20:22" x14ac:dyDescent="0.25">
      <c r="T2240" s="73" t="s">
        <v>63</v>
      </c>
      <c r="U2240" s="73" t="s">
        <v>1035</v>
      </c>
      <c r="V2240" s="73">
        <v>5004601</v>
      </c>
    </row>
    <row r="2241" spans="20:22" x14ac:dyDescent="0.25">
      <c r="T2241" s="73" t="s">
        <v>63</v>
      </c>
      <c r="U2241" s="73" t="s">
        <v>1057</v>
      </c>
      <c r="V2241" s="73">
        <v>5004700</v>
      </c>
    </row>
    <row r="2242" spans="20:22" x14ac:dyDescent="0.25">
      <c r="T2242" s="73" t="s">
        <v>63</v>
      </c>
      <c r="U2242" s="73" t="s">
        <v>1079</v>
      </c>
      <c r="V2242" s="73">
        <v>5004809</v>
      </c>
    </row>
    <row r="2243" spans="20:22" x14ac:dyDescent="0.25">
      <c r="T2243" s="73" t="s">
        <v>63</v>
      </c>
      <c r="U2243" s="73" t="s">
        <v>1101</v>
      </c>
      <c r="V2243" s="73">
        <v>5004908</v>
      </c>
    </row>
    <row r="2244" spans="20:22" x14ac:dyDescent="0.25">
      <c r="T2244" s="73" t="s">
        <v>63</v>
      </c>
      <c r="U2244" s="73" t="s">
        <v>1124</v>
      </c>
      <c r="V2244" s="73">
        <v>5005004</v>
      </c>
    </row>
    <row r="2245" spans="20:22" x14ac:dyDescent="0.25">
      <c r="T2245" s="73" t="s">
        <v>63</v>
      </c>
      <c r="U2245" s="73" t="s">
        <v>1147</v>
      </c>
      <c r="V2245" s="73">
        <v>5005103</v>
      </c>
    </row>
    <row r="2246" spans="20:22" x14ac:dyDescent="0.25">
      <c r="T2246" s="73" t="s">
        <v>63</v>
      </c>
      <c r="U2246" s="73" t="s">
        <v>1170</v>
      </c>
      <c r="V2246" s="73">
        <v>5005152</v>
      </c>
    </row>
    <row r="2247" spans="20:22" x14ac:dyDescent="0.25">
      <c r="T2247" s="73" t="s">
        <v>63</v>
      </c>
      <c r="U2247" s="73" t="s">
        <v>1193</v>
      </c>
      <c r="V2247" s="73">
        <v>5005202</v>
      </c>
    </row>
    <row r="2248" spans="20:22" x14ac:dyDescent="0.25">
      <c r="T2248" s="73" t="s">
        <v>63</v>
      </c>
      <c r="U2248" s="73" t="s">
        <v>1215</v>
      </c>
      <c r="V2248" s="73">
        <v>5005251</v>
      </c>
    </row>
    <row r="2249" spans="20:22" x14ac:dyDescent="0.25">
      <c r="T2249" s="73" t="s">
        <v>63</v>
      </c>
      <c r="U2249" s="73" t="s">
        <v>1236</v>
      </c>
      <c r="V2249" s="73">
        <v>5005400</v>
      </c>
    </row>
    <row r="2250" spans="20:22" x14ac:dyDescent="0.25">
      <c r="T2250" s="73" t="s">
        <v>63</v>
      </c>
      <c r="U2250" s="73" t="s">
        <v>1259</v>
      </c>
      <c r="V2250" s="73">
        <v>5005608</v>
      </c>
    </row>
    <row r="2251" spans="20:22" x14ac:dyDescent="0.25">
      <c r="T2251" s="73" t="s">
        <v>63</v>
      </c>
      <c r="U2251" s="73" t="s">
        <v>1282</v>
      </c>
      <c r="V2251" s="73">
        <v>5005681</v>
      </c>
    </row>
    <row r="2252" spans="20:22" x14ac:dyDescent="0.25">
      <c r="T2252" s="73" t="s">
        <v>63</v>
      </c>
      <c r="U2252" s="73" t="s">
        <v>1303</v>
      </c>
      <c r="V2252" s="73">
        <v>5005707</v>
      </c>
    </row>
    <row r="2253" spans="20:22" x14ac:dyDescent="0.25">
      <c r="T2253" s="73" t="s">
        <v>63</v>
      </c>
      <c r="U2253" s="73" t="s">
        <v>1325</v>
      </c>
      <c r="V2253" s="73">
        <v>5005806</v>
      </c>
    </row>
    <row r="2254" spans="20:22" x14ac:dyDescent="0.25">
      <c r="T2254" s="73" t="s">
        <v>63</v>
      </c>
      <c r="U2254" s="73" t="s">
        <v>1347</v>
      </c>
      <c r="V2254" s="73">
        <v>5006002</v>
      </c>
    </row>
    <row r="2255" spans="20:22" x14ac:dyDescent="0.25">
      <c r="T2255" s="73" t="s">
        <v>63</v>
      </c>
      <c r="U2255" s="73" t="s">
        <v>1368</v>
      </c>
      <c r="V2255" s="73">
        <v>5006200</v>
      </c>
    </row>
    <row r="2256" spans="20:22" x14ac:dyDescent="0.25">
      <c r="T2256" s="73" t="s">
        <v>63</v>
      </c>
      <c r="U2256" s="73" t="s">
        <v>1390</v>
      </c>
      <c r="V2256" s="73">
        <v>5006259</v>
      </c>
    </row>
    <row r="2257" spans="20:22" x14ac:dyDescent="0.25">
      <c r="T2257" s="73" t="s">
        <v>63</v>
      </c>
      <c r="U2257" s="73" t="s">
        <v>1412</v>
      </c>
      <c r="V2257" s="73">
        <v>5006275</v>
      </c>
    </row>
    <row r="2258" spans="20:22" x14ac:dyDescent="0.25">
      <c r="T2258" s="73" t="s">
        <v>63</v>
      </c>
      <c r="U2258" s="73" t="s">
        <v>1434</v>
      </c>
      <c r="V2258" s="73">
        <v>5006309</v>
      </c>
    </row>
    <row r="2259" spans="20:22" x14ac:dyDescent="0.25">
      <c r="T2259" s="73" t="s">
        <v>63</v>
      </c>
      <c r="U2259" s="73" t="s">
        <v>1455</v>
      </c>
      <c r="V2259" s="73">
        <v>5006358</v>
      </c>
    </row>
    <row r="2260" spans="20:22" x14ac:dyDescent="0.25">
      <c r="T2260" s="73" t="s">
        <v>63</v>
      </c>
      <c r="U2260" s="73" t="s">
        <v>1475</v>
      </c>
      <c r="V2260" s="73">
        <v>5006408</v>
      </c>
    </row>
    <row r="2261" spans="20:22" x14ac:dyDescent="0.25">
      <c r="T2261" s="73" t="s">
        <v>63</v>
      </c>
      <c r="U2261" s="73" t="s">
        <v>1497</v>
      </c>
      <c r="V2261" s="73">
        <v>5006606</v>
      </c>
    </row>
    <row r="2262" spans="20:22" x14ac:dyDescent="0.25">
      <c r="T2262" s="73" t="s">
        <v>63</v>
      </c>
      <c r="U2262" s="73" t="s">
        <v>1517</v>
      </c>
      <c r="V2262" s="73">
        <v>5006903</v>
      </c>
    </row>
    <row r="2263" spans="20:22" x14ac:dyDescent="0.25">
      <c r="T2263" s="73" t="s">
        <v>63</v>
      </c>
      <c r="U2263" s="73" t="s">
        <v>1538</v>
      </c>
      <c r="V2263" s="73">
        <v>5007109</v>
      </c>
    </row>
    <row r="2264" spans="20:22" x14ac:dyDescent="0.25">
      <c r="T2264" s="73" t="s">
        <v>63</v>
      </c>
      <c r="U2264" s="73" t="s">
        <v>1559</v>
      </c>
      <c r="V2264" s="73">
        <v>5007208</v>
      </c>
    </row>
    <row r="2265" spans="20:22" x14ac:dyDescent="0.25">
      <c r="T2265" s="73" t="s">
        <v>63</v>
      </c>
      <c r="U2265" s="73" t="s">
        <v>1578</v>
      </c>
      <c r="V2265" s="73">
        <v>5007307</v>
      </c>
    </row>
    <row r="2266" spans="20:22" x14ac:dyDescent="0.25">
      <c r="T2266" s="73" t="s">
        <v>63</v>
      </c>
      <c r="U2266" s="73" t="s">
        <v>1598</v>
      </c>
      <c r="V2266" s="73">
        <v>5007406</v>
      </c>
    </row>
    <row r="2267" spans="20:22" x14ac:dyDescent="0.25">
      <c r="T2267" s="73" t="s">
        <v>63</v>
      </c>
      <c r="U2267" s="73" t="s">
        <v>1618</v>
      </c>
      <c r="V2267" s="73">
        <v>5007505</v>
      </c>
    </row>
    <row r="2268" spans="20:22" x14ac:dyDescent="0.25">
      <c r="T2268" s="73" t="s">
        <v>63</v>
      </c>
      <c r="U2268" s="73" t="s">
        <v>1639</v>
      </c>
      <c r="V2268" s="73">
        <v>5007554</v>
      </c>
    </row>
    <row r="2269" spans="20:22" x14ac:dyDescent="0.25">
      <c r="T2269" s="73" t="s">
        <v>63</v>
      </c>
      <c r="U2269" s="73" t="s">
        <v>1660</v>
      </c>
      <c r="V2269" s="73">
        <v>5007695</v>
      </c>
    </row>
    <row r="2270" spans="20:22" x14ac:dyDescent="0.25">
      <c r="T2270" s="73" t="s">
        <v>63</v>
      </c>
      <c r="U2270" s="73" t="s">
        <v>1680</v>
      </c>
      <c r="V2270" s="73">
        <v>5007802</v>
      </c>
    </row>
    <row r="2271" spans="20:22" x14ac:dyDescent="0.25">
      <c r="T2271" s="73" t="s">
        <v>63</v>
      </c>
      <c r="U2271" s="73" t="s">
        <v>1701</v>
      </c>
      <c r="V2271" s="73">
        <v>5007703</v>
      </c>
    </row>
    <row r="2272" spans="20:22" x14ac:dyDescent="0.25">
      <c r="T2272" s="73" t="s">
        <v>63</v>
      </c>
      <c r="U2272" s="73" t="s">
        <v>1721</v>
      </c>
      <c r="V2272" s="73">
        <v>5007901</v>
      </c>
    </row>
    <row r="2273" spans="20:22" x14ac:dyDescent="0.25">
      <c r="T2273" s="73" t="s">
        <v>63</v>
      </c>
      <c r="U2273" s="73" t="s">
        <v>1742</v>
      </c>
      <c r="V2273" s="73">
        <v>5007935</v>
      </c>
    </row>
    <row r="2274" spans="20:22" x14ac:dyDescent="0.25">
      <c r="T2274" s="73" t="s">
        <v>63</v>
      </c>
      <c r="U2274" s="73" t="s">
        <v>1762</v>
      </c>
      <c r="V2274" s="73">
        <v>5007950</v>
      </c>
    </row>
    <row r="2275" spans="20:22" x14ac:dyDescent="0.25">
      <c r="T2275" s="73" t="s">
        <v>63</v>
      </c>
      <c r="U2275" s="73" t="s">
        <v>1783</v>
      </c>
      <c r="V2275" s="73">
        <v>5007976</v>
      </c>
    </row>
    <row r="2276" spans="20:22" x14ac:dyDescent="0.25">
      <c r="T2276" s="73" t="s">
        <v>63</v>
      </c>
      <c r="U2276" s="73" t="s">
        <v>1802</v>
      </c>
      <c r="V2276" s="73">
        <v>5008008</v>
      </c>
    </row>
    <row r="2277" spans="20:22" x14ac:dyDescent="0.25">
      <c r="T2277" s="73" t="s">
        <v>63</v>
      </c>
      <c r="U2277" s="73" t="s">
        <v>1820</v>
      </c>
      <c r="V2277" s="73">
        <v>5008305</v>
      </c>
    </row>
    <row r="2278" spans="20:22" x14ac:dyDescent="0.25">
      <c r="T2278" s="73" t="s">
        <v>63</v>
      </c>
      <c r="U2278" s="73" t="s">
        <v>1839</v>
      </c>
      <c r="V2278" s="73">
        <v>5008404</v>
      </c>
    </row>
    <row r="2279" spans="20:22" x14ac:dyDescent="0.25">
      <c r="T2279" s="73" t="s">
        <v>65</v>
      </c>
      <c r="U2279" s="73" t="s">
        <v>101</v>
      </c>
      <c r="V2279" s="73">
        <v>5100102</v>
      </c>
    </row>
    <row r="2280" spans="20:22" x14ac:dyDescent="0.25">
      <c r="T2280" s="73" t="s">
        <v>65</v>
      </c>
      <c r="U2280" s="73" t="s">
        <v>126</v>
      </c>
      <c r="V2280" s="73">
        <v>5100201</v>
      </c>
    </row>
    <row r="2281" spans="20:22" x14ac:dyDescent="0.25">
      <c r="T2281" s="73" t="s">
        <v>65</v>
      </c>
      <c r="U2281" s="73" t="s">
        <v>152</v>
      </c>
      <c r="V2281" s="73">
        <v>5100250</v>
      </c>
    </row>
    <row r="2282" spans="20:22" x14ac:dyDescent="0.25">
      <c r="T2282" s="73" t="s">
        <v>65</v>
      </c>
      <c r="U2282" s="73" t="s">
        <v>177</v>
      </c>
      <c r="V2282" s="73">
        <v>5100300</v>
      </c>
    </row>
    <row r="2283" spans="20:22" x14ac:dyDescent="0.25">
      <c r="T2283" s="73" t="s">
        <v>65</v>
      </c>
      <c r="U2283" s="73" t="s">
        <v>203</v>
      </c>
      <c r="V2283" s="73">
        <v>5100359</v>
      </c>
    </row>
    <row r="2284" spans="20:22" x14ac:dyDescent="0.25">
      <c r="T2284" s="73" t="s">
        <v>65</v>
      </c>
      <c r="U2284" s="73" t="s">
        <v>229</v>
      </c>
      <c r="V2284" s="73">
        <v>5100409</v>
      </c>
    </row>
    <row r="2285" spans="20:22" x14ac:dyDescent="0.25">
      <c r="T2285" s="73" t="s">
        <v>65</v>
      </c>
      <c r="U2285" s="73" t="s">
        <v>253</v>
      </c>
      <c r="V2285" s="73">
        <v>5100508</v>
      </c>
    </row>
    <row r="2286" spans="20:22" x14ac:dyDescent="0.25">
      <c r="T2286" s="73" t="s">
        <v>65</v>
      </c>
      <c r="U2286" s="73" t="s">
        <v>278</v>
      </c>
      <c r="V2286" s="73">
        <v>5100607</v>
      </c>
    </row>
    <row r="2287" spans="20:22" x14ac:dyDescent="0.25">
      <c r="T2287" s="73" t="s">
        <v>65</v>
      </c>
      <c r="U2287" s="73" t="s">
        <v>304</v>
      </c>
      <c r="V2287" s="73">
        <v>5100805</v>
      </c>
    </row>
    <row r="2288" spans="20:22" x14ac:dyDescent="0.25">
      <c r="T2288" s="73" t="s">
        <v>65</v>
      </c>
      <c r="U2288" s="73" t="s">
        <v>330</v>
      </c>
      <c r="V2288" s="73">
        <v>5101001</v>
      </c>
    </row>
    <row r="2289" spans="20:22" x14ac:dyDescent="0.25">
      <c r="T2289" s="73" t="s">
        <v>65</v>
      </c>
      <c r="U2289" s="73" t="s">
        <v>355</v>
      </c>
      <c r="V2289" s="73">
        <v>5101209</v>
      </c>
    </row>
    <row r="2290" spans="20:22" x14ac:dyDescent="0.25">
      <c r="T2290" s="73" t="s">
        <v>65</v>
      </c>
      <c r="U2290" s="73" t="s">
        <v>379</v>
      </c>
      <c r="V2290" s="73">
        <v>5101258</v>
      </c>
    </row>
    <row r="2291" spans="20:22" x14ac:dyDescent="0.25">
      <c r="T2291" s="73" t="s">
        <v>65</v>
      </c>
      <c r="U2291" s="73" t="s">
        <v>404</v>
      </c>
      <c r="V2291" s="73">
        <v>5101308</v>
      </c>
    </row>
    <row r="2292" spans="20:22" x14ac:dyDescent="0.25">
      <c r="T2292" s="73" t="s">
        <v>65</v>
      </c>
      <c r="U2292" s="73" t="s">
        <v>429</v>
      </c>
      <c r="V2292" s="73">
        <v>5101407</v>
      </c>
    </row>
    <row r="2293" spans="20:22" x14ac:dyDescent="0.25">
      <c r="T2293" s="73" t="s">
        <v>65</v>
      </c>
      <c r="U2293" s="73" t="s">
        <v>454</v>
      </c>
      <c r="V2293" s="73">
        <v>5101605</v>
      </c>
    </row>
    <row r="2294" spans="20:22" x14ac:dyDescent="0.25">
      <c r="T2294" s="73" t="s">
        <v>65</v>
      </c>
      <c r="U2294" s="73" t="s">
        <v>480</v>
      </c>
      <c r="V2294" s="73">
        <v>5101704</v>
      </c>
    </row>
    <row r="2295" spans="20:22" x14ac:dyDescent="0.25">
      <c r="T2295" s="73" t="s">
        <v>65</v>
      </c>
      <c r="U2295" s="73" t="s">
        <v>504</v>
      </c>
      <c r="V2295" s="73">
        <v>5101803</v>
      </c>
    </row>
    <row r="2296" spans="20:22" x14ac:dyDescent="0.25">
      <c r="T2296" s="73" t="s">
        <v>65</v>
      </c>
      <c r="U2296" s="73" t="s">
        <v>527</v>
      </c>
      <c r="V2296" s="73">
        <v>5101852</v>
      </c>
    </row>
    <row r="2297" spans="20:22" x14ac:dyDescent="0.25">
      <c r="T2297" s="73" t="s">
        <v>65</v>
      </c>
      <c r="U2297" s="73" t="s">
        <v>551</v>
      </c>
      <c r="V2297" s="73">
        <v>5101902</v>
      </c>
    </row>
    <row r="2298" spans="20:22" x14ac:dyDescent="0.25">
      <c r="T2298" s="73" t="s">
        <v>65</v>
      </c>
      <c r="U2298" s="73" t="s">
        <v>574</v>
      </c>
      <c r="V2298" s="73">
        <v>5102504</v>
      </c>
    </row>
    <row r="2299" spans="20:22" x14ac:dyDescent="0.25">
      <c r="T2299" s="73" t="s">
        <v>65</v>
      </c>
      <c r="U2299" s="73" t="s">
        <v>597</v>
      </c>
      <c r="V2299" s="73">
        <v>5102603</v>
      </c>
    </row>
    <row r="2300" spans="20:22" x14ac:dyDescent="0.25">
      <c r="T2300" s="73" t="s">
        <v>65</v>
      </c>
      <c r="U2300" s="73" t="s">
        <v>620</v>
      </c>
      <c r="V2300" s="73">
        <v>5102637</v>
      </c>
    </row>
    <row r="2301" spans="20:22" x14ac:dyDescent="0.25">
      <c r="T2301" s="73" t="s">
        <v>65</v>
      </c>
      <c r="U2301" s="73" t="s">
        <v>641</v>
      </c>
      <c r="V2301" s="73">
        <v>5102678</v>
      </c>
    </row>
    <row r="2302" spans="20:22" x14ac:dyDescent="0.25">
      <c r="T2302" s="73" t="s">
        <v>65</v>
      </c>
      <c r="U2302" s="73" t="s">
        <v>662</v>
      </c>
      <c r="V2302" s="73">
        <v>5102686</v>
      </c>
    </row>
    <row r="2303" spans="20:22" x14ac:dyDescent="0.25">
      <c r="T2303" s="73" t="s">
        <v>65</v>
      </c>
      <c r="U2303" s="73" t="s">
        <v>683</v>
      </c>
      <c r="V2303" s="73">
        <v>5102694</v>
      </c>
    </row>
    <row r="2304" spans="20:22" x14ac:dyDescent="0.25">
      <c r="T2304" s="73" t="s">
        <v>65</v>
      </c>
      <c r="U2304" s="73" t="s">
        <v>703</v>
      </c>
      <c r="V2304" s="73">
        <v>5102702</v>
      </c>
    </row>
    <row r="2305" spans="20:22" x14ac:dyDescent="0.25">
      <c r="T2305" s="73" t="s">
        <v>65</v>
      </c>
      <c r="U2305" s="73" t="s">
        <v>725</v>
      </c>
      <c r="V2305" s="73">
        <v>5102793</v>
      </c>
    </row>
    <row r="2306" spans="20:22" x14ac:dyDescent="0.25">
      <c r="T2306" s="73" t="s">
        <v>65</v>
      </c>
      <c r="U2306" s="73" t="s">
        <v>747</v>
      </c>
      <c r="V2306" s="73">
        <v>5102850</v>
      </c>
    </row>
    <row r="2307" spans="20:22" x14ac:dyDescent="0.25">
      <c r="T2307" s="73" t="s">
        <v>65</v>
      </c>
      <c r="U2307" s="73" t="s">
        <v>768</v>
      </c>
      <c r="V2307" s="73">
        <v>5103007</v>
      </c>
    </row>
    <row r="2308" spans="20:22" x14ac:dyDescent="0.25">
      <c r="T2308" s="73" t="s">
        <v>65</v>
      </c>
      <c r="U2308" s="73" t="s">
        <v>791</v>
      </c>
      <c r="V2308" s="73">
        <v>5103056</v>
      </c>
    </row>
    <row r="2309" spans="20:22" x14ac:dyDescent="0.25">
      <c r="T2309" s="73" t="s">
        <v>65</v>
      </c>
      <c r="U2309" s="73" t="s">
        <v>812</v>
      </c>
      <c r="V2309" s="73">
        <v>5103106</v>
      </c>
    </row>
    <row r="2310" spans="20:22" x14ac:dyDescent="0.25">
      <c r="T2310" s="73" t="s">
        <v>65</v>
      </c>
      <c r="U2310" s="73" t="s">
        <v>833</v>
      </c>
      <c r="V2310" s="73">
        <v>5103205</v>
      </c>
    </row>
    <row r="2311" spans="20:22" x14ac:dyDescent="0.25">
      <c r="T2311" s="73" t="s">
        <v>65</v>
      </c>
      <c r="U2311" s="73" t="s">
        <v>855</v>
      </c>
      <c r="V2311" s="73">
        <v>5103254</v>
      </c>
    </row>
    <row r="2312" spans="20:22" x14ac:dyDescent="0.25">
      <c r="T2312" s="73" t="s">
        <v>65</v>
      </c>
      <c r="U2312" s="73" t="s">
        <v>876</v>
      </c>
      <c r="V2312" s="73">
        <v>5103304</v>
      </c>
    </row>
    <row r="2313" spans="20:22" x14ac:dyDescent="0.25">
      <c r="T2313" s="73" t="s">
        <v>65</v>
      </c>
      <c r="U2313" s="73" t="s">
        <v>899</v>
      </c>
      <c r="V2313" s="73">
        <v>5103353</v>
      </c>
    </row>
    <row r="2314" spans="20:22" x14ac:dyDescent="0.25">
      <c r="T2314" s="73" t="s">
        <v>65</v>
      </c>
      <c r="U2314" s="73" t="s">
        <v>922</v>
      </c>
      <c r="V2314" s="73">
        <v>5103361</v>
      </c>
    </row>
    <row r="2315" spans="20:22" x14ac:dyDescent="0.25">
      <c r="T2315" s="73" t="s">
        <v>65</v>
      </c>
      <c r="U2315" s="73" t="s">
        <v>945</v>
      </c>
      <c r="V2315" s="73">
        <v>5103379</v>
      </c>
    </row>
    <row r="2316" spans="20:22" x14ac:dyDescent="0.25">
      <c r="T2316" s="73" t="s">
        <v>65</v>
      </c>
      <c r="U2316" s="73" t="s">
        <v>967</v>
      </c>
      <c r="V2316" s="73">
        <v>5103403</v>
      </c>
    </row>
    <row r="2317" spans="20:22" x14ac:dyDescent="0.25">
      <c r="T2317" s="73" t="s">
        <v>65</v>
      </c>
      <c r="U2317" s="73" t="s">
        <v>989</v>
      </c>
      <c r="V2317" s="73">
        <v>5103437</v>
      </c>
    </row>
    <row r="2318" spans="20:22" x14ac:dyDescent="0.25">
      <c r="T2318" s="73" t="s">
        <v>65</v>
      </c>
      <c r="U2318" s="73" t="s">
        <v>1012</v>
      </c>
      <c r="V2318" s="73">
        <v>5103452</v>
      </c>
    </row>
    <row r="2319" spans="20:22" x14ac:dyDescent="0.25">
      <c r="T2319" s="73" t="s">
        <v>65</v>
      </c>
      <c r="U2319" s="73" t="s">
        <v>1034</v>
      </c>
      <c r="V2319" s="73">
        <v>5103502</v>
      </c>
    </row>
    <row r="2320" spans="20:22" x14ac:dyDescent="0.25">
      <c r="T2320" s="73" t="s">
        <v>65</v>
      </c>
      <c r="U2320" s="73" t="s">
        <v>1056</v>
      </c>
      <c r="V2320" s="73">
        <v>5103601</v>
      </c>
    </row>
    <row r="2321" spans="20:22" x14ac:dyDescent="0.25">
      <c r="T2321" s="73" t="s">
        <v>65</v>
      </c>
      <c r="U2321" s="73" t="s">
        <v>1078</v>
      </c>
      <c r="V2321" s="73">
        <v>5103700</v>
      </c>
    </row>
    <row r="2322" spans="20:22" x14ac:dyDescent="0.25">
      <c r="T2322" s="73" t="s">
        <v>65</v>
      </c>
      <c r="U2322" s="73" t="s">
        <v>1100</v>
      </c>
      <c r="V2322" s="73">
        <v>5103809</v>
      </c>
    </row>
    <row r="2323" spans="20:22" x14ac:dyDescent="0.25">
      <c r="T2323" s="73" t="s">
        <v>65</v>
      </c>
      <c r="U2323" s="73" t="s">
        <v>1123</v>
      </c>
      <c r="V2323" s="73">
        <v>5103858</v>
      </c>
    </row>
    <row r="2324" spans="20:22" x14ac:dyDescent="0.25">
      <c r="T2324" s="73" t="s">
        <v>65</v>
      </c>
      <c r="U2324" s="73" t="s">
        <v>1146</v>
      </c>
      <c r="V2324" s="73">
        <v>5103908</v>
      </c>
    </row>
    <row r="2325" spans="20:22" x14ac:dyDescent="0.25">
      <c r="T2325" s="73" t="s">
        <v>65</v>
      </c>
      <c r="U2325" s="73" t="s">
        <v>1169</v>
      </c>
      <c r="V2325" s="73">
        <v>5103957</v>
      </c>
    </row>
    <row r="2326" spans="20:22" x14ac:dyDescent="0.25">
      <c r="T2326" s="73" t="s">
        <v>65</v>
      </c>
      <c r="U2326" s="73" t="s">
        <v>1192</v>
      </c>
      <c r="V2326" s="73">
        <v>5104104</v>
      </c>
    </row>
    <row r="2327" spans="20:22" x14ac:dyDescent="0.25">
      <c r="T2327" s="73" t="s">
        <v>65</v>
      </c>
      <c r="U2327" s="73" t="s">
        <v>1214</v>
      </c>
      <c r="V2327" s="73">
        <v>5104203</v>
      </c>
    </row>
    <row r="2328" spans="20:22" x14ac:dyDescent="0.25">
      <c r="T2328" s="73" t="s">
        <v>65</v>
      </c>
      <c r="U2328" s="73" t="s">
        <v>1235</v>
      </c>
      <c r="V2328" s="73">
        <v>5104500</v>
      </c>
    </row>
    <row r="2329" spans="20:22" x14ac:dyDescent="0.25">
      <c r="T2329" s="73" t="s">
        <v>65</v>
      </c>
      <c r="U2329" s="73" t="s">
        <v>1258</v>
      </c>
      <c r="V2329" s="73">
        <v>5104526</v>
      </c>
    </row>
    <row r="2330" spans="20:22" x14ac:dyDescent="0.25">
      <c r="T2330" s="73" t="s">
        <v>65</v>
      </c>
      <c r="U2330" s="73" t="s">
        <v>1281</v>
      </c>
      <c r="V2330" s="73">
        <v>5104542</v>
      </c>
    </row>
    <row r="2331" spans="20:22" x14ac:dyDescent="0.25">
      <c r="T2331" s="73" t="s">
        <v>65</v>
      </c>
      <c r="U2331" s="73" t="s">
        <v>1302</v>
      </c>
      <c r="V2331" s="73">
        <v>5104559</v>
      </c>
    </row>
    <row r="2332" spans="20:22" x14ac:dyDescent="0.25">
      <c r="T2332" s="73" t="s">
        <v>65</v>
      </c>
      <c r="U2332" s="73" t="s">
        <v>1324</v>
      </c>
      <c r="V2332" s="73">
        <v>5104609</v>
      </c>
    </row>
    <row r="2333" spans="20:22" x14ac:dyDescent="0.25">
      <c r="T2333" s="73" t="s">
        <v>65</v>
      </c>
      <c r="U2333" s="73" t="s">
        <v>1346</v>
      </c>
      <c r="V2333" s="73">
        <v>5104807</v>
      </c>
    </row>
    <row r="2334" spans="20:22" x14ac:dyDescent="0.25">
      <c r="T2334" s="73" t="s">
        <v>65</v>
      </c>
      <c r="U2334" s="73" t="s">
        <v>1367</v>
      </c>
      <c r="V2334" s="73">
        <v>5104906</v>
      </c>
    </row>
    <row r="2335" spans="20:22" x14ac:dyDescent="0.25">
      <c r="T2335" s="73" t="s">
        <v>65</v>
      </c>
      <c r="U2335" s="73" t="s">
        <v>1389</v>
      </c>
      <c r="V2335" s="73">
        <v>5105002</v>
      </c>
    </row>
    <row r="2336" spans="20:22" x14ac:dyDescent="0.25">
      <c r="T2336" s="73" t="s">
        <v>65</v>
      </c>
      <c r="U2336" s="73" t="s">
        <v>1411</v>
      </c>
      <c r="V2336" s="73">
        <v>5105101</v>
      </c>
    </row>
    <row r="2337" spans="20:22" x14ac:dyDescent="0.25">
      <c r="T2337" s="73" t="s">
        <v>65</v>
      </c>
      <c r="U2337" s="73" t="s">
        <v>1433</v>
      </c>
      <c r="V2337" s="73">
        <v>5105150</v>
      </c>
    </row>
    <row r="2338" spans="20:22" x14ac:dyDescent="0.25">
      <c r="T2338" s="73" t="s">
        <v>65</v>
      </c>
      <c r="U2338" s="73" t="s">
        <v>1454</v>
      </c>
      <c r="V2338" s="73">
        <v>5105176</v>
      </c>
    </row>
    <row r="2339" spans="20:22" x14ac:dyDescent="0.25">
      <c r="T2339" s="73" t="s">
        <v>65</v>
      </c>
      <c r="U2339" s="73" t="s">
        <v>1474</v>
      </c>
      <c r="V2339" s="73">
        <v>5105200</v>
      </c>
    </row>
    <row r="2340" spans="20:22" x14ac:dyDescent="0.25">
      <c r="T2340" s="73" t="s">
        <v>65</v>
      </c>
      <c r="U2340" s="73" t="s">
        <v>1496</v>
      </c>
      <c r="V2340" s="73">
        <v>5105234</v>
      </c>
    </row>
    <row r="2341" spans="20:22" x14ac:dyDescent="0.25">
      <c r="T2341" s="73" t="s">
        <v>65</v>
      </c>
      <c r="U2341" s="73" t="s">
        <v>1516</v>
      </c>
      <c r="V2341" s="73">
        <v>5105259</v>
      </c>
    </row>
    <row r="2342" spans="20:22" x14ac:dyDescent="0.25">
      <c r="T2342" s="73" t="s">
        <v>65</v>
      </c>
      <c r="U2342" s="73" t="s">
        <v>1537</v>
      </c>
      <c r="V2342" s="73">
        <v>5105309</v>
      </c>
    </row>
    <row r="2343" spans="20:22" x14ac:dyDescent="0.25">
      <c r="T2343" s="73" t="s">
        <v>65</v>
      </c>
      <c r="U2343" s="73" t="s">
        <v>1558</v>
      </c>
      <c r="V2343" s="73">
        <v>5105580</v>
      </c>
    </row>
    <row r="2344" spans="20:22" x14ac:dyDescent="0.25">
      <c r="T2344" s="73" t="s">
        <v>65</v>
      </c>
      <c r="U2344" s="73" t="s">
        <v>1577</v>
      </c>
      <c r="V2344" s="73">
        <v>5105606</v>
      </c>
    </row>
    <row r="2345" spans="20:22" x14ac:dyDescent="0.25">
      <c r="T2345" s="73" t="s">
        <v>65</v>
      </c>
      <c r="U2345" s="73" t="s">
        <v>1597</v>
      </c>
      <c r="V2345" s="73">
        <v>5105622</v>
      </c>
    </row>
    <row r="2346" spans="20:22" x14ac:dyDescent="0.25">
      <c r="T2346" s="73" t="s">
        <v>65</v>
      </c>
      <c r="U2346" s="73" t="s">
        <v>1617</v>
      </c>
      <c r="V2346" s="73">
        <v>5105903</v>
      </c>
    </row>
    <row r="2347" spans="20:22" x14ac:dyDescent="0.25">
      <c r="T2347" s="73" t="s">
        <v>65</v>
      </c>
      <c r="U2347" s="73" t="s">
        <v>1638</v>
      </c>
      <c r="V2347" s="73">
        <v>5106000</v>
      </c>
    </row>
    <row r="2348" spans="20:22" x14ac:dyDescent="0.25">
      <c r="T2348" s="73" t="s">
        <v>65</v>
      </c>
      <c r="U2348" s="73" t="s">
        <v>1659</v>
      </c>
      <c r="V2348" s="73">
        <v>5106109</v>
      </c>
    </row>
    <row r="2349" spans="20:22" x14ac:dyDescent="0.25">
      <c r="T2349" s="73" t="s">
        <v>65</v>
      </c>
      <c r="U2349" s="73" t="s">
        <v>1679</v>
      </c>
      <c r="V2349" s="73">
        <v>5106158</v>
      </c>
    </row>
    <row r="2350" spans="20:22" x14ac:dyDescent="0.25">
      <c r="T2350" s="73" t="s">
        <v>65</v>
      </c>
      <c r="U2350" s="73" t="s">
        <v>1700</v>
      </c>
      <c r="V2350" s="73">
        <v>5106208</v>
      </c>
    </row>
    <row r="2351" spans="20:22" x14ac:dyDescent="0.25">
      <c r="T2351" s="73" t="s">
        <v>65</v>
      </c>
      <c r="U2351" s="73" t="s">
        <v>1720</v>
      </c>
      <c r="V2351" s="73">
        <v>5106216</v>
      </c>
    </row>
    <row r="2352" spans="20:22" x14ac:dyDescent="0.25">
      <c r="T2352" s="73" t="s">
        <v>65</v>
      </c>
      <c r="U2352" s="73" t="s">
        <v>1741</v>
      </c>
      <c r="V2352" s="73">
        <v>5108808</v>
      </c>
    </row>
    <row r="2353" spans="20:22" x14ac:dyDescent="0.25">
      <c r="T2353" s="73" t="s">
        <v>65</v>
      </c>
      <c r="U2353" s="73" t="s">
        <v>1761</v>
      </c>
      <c r="V2353" s="73">
        <v>5106182</v>
      </c>
    </row>
    <row r="2354" spans="20:22" x14ac:dyDescent="0.25">
      <c r="T2354" s="73" t="s">
        <v>65</v>
      </c>
      <c r="U2354" s="73" t="s">
        <v>1782</v>
      </c>
      <c r="V2354" s="73">
        <v>5108857</v>
      </c>
    </row>
    <row r="2355" spans="20:22" x14ac:dyDescent="0.25">
      <c r="T2355" s="73" t="s">
        <v>65</v>
      </c>
      <c r="U2355" s="73" t="s">
        <v>1801</v>
      </c>
      <c r="V2355" s="73">
        <v>5108907</v>
      </c>
    </row>
    <row r="2356" spans="20:22" x14ac:dyDescent="0.25">
      <c r="T2356" s="73" t="s">
        <v>65</v>
      </c>
      <c r="U2356" s="73" t="s">
        <v>1819</v>
      </c>
      <c r="V2356" s="73">
        <v>5108956</v>
      </c>
    </row>
    <row r="2357" spans="20:22" x14ac:dyDescent="0.25">
      <c r="T2357" s="73" t="s">
        <v>65</v>
      </c>
      <c r="U2357" s="73" t="s">
        <v>1838</v>
      </c>
      <c r="V2357" s="73">
        <v>5106224</v>
      </c>
    </row>
    <row r="2358" spans="20:22" x14ac:dyDescent="0.25">
      <c r="T2358" s="73" t="s">
        <v>65</v>
      </c>
      <c r="U2358" s="73" t="s">
        <v>1856</v>
      </c>
      <c r="V2358" s="73">
        <v>5106174</v>
      </c>
    </row>
    <row r="2359" spans="20:22" x14ac:dyDescent="0.25">
      <c r="T2359" s="73" t="s">
        <v>65</v>
      </c>
      <c r="U2359" s="73" t="s">
        <v>1874</v>
      </c>
      <c r="V2359" s="73">
        <v>5106232</v>
      </c>
    </row>
    <row r="2360" spans="20:22" x14ac:dyDescent="0.25">
      <c r="T2360" s="73" t="s">
        <v>65</v>
      </c>
      <c r="U2360" s="73" t="s">
        <v>1890</v>
      </c>
      <c r="V2360" s="73">
        <v>5106190</v>
      </c>
    </row>
    <row r="2361" spans="20:22" x14ac:dyDescent="0.25">
      <c r="T2361" s="73" t="s">
        <v>65</v>
      </c>
      <c r="U2361" s="73" t="s">
        <v>1907</v>
      </c>
      <c r="V2361" s="73">
        <v>5106240</v>
      </c>
    </row>
    <row r="2362" spans="20:22" x14ac:dyDescent="0.25">
      <c r="T2362" s="73" t="s">
        <v>65</v>
      </c>
      <c r="U2362" s="73" t="s">
        <v>1925</v>
      </c>
      <c r="V2362" s="73">
        <v>5106257</v>
      </c>
    </row>
    <row r="2363" spans="20:22" x14ac:dyDescent="0.25">
      <c r="T2363" s="73" t="s">
        <v>65</v>
      </c>
      <c r="U2363" s="73" t="s">
        <v>1942</v>
      </c>
      <c r="V2363" s="73">
        <v>5106273</v>
      </c>
    </row>
    <row r="2364" spans="20:22" x14ac:dyDescent="0.25">
      <c r="T2364" s="73" t="s">
        <v>65</v>
      </c>
      <c r="U2364" s="73" t="s">
        <v>1958</v>
      </c>
      <c r="V2364" s="73">
        <v>5106265</v>
      </c>
    </row>
    <row r="2365" spans="20:22" x14ac:dyDescent="0.25">
      <c r="T2365" s="73" t="s">
        <v>65</v>
      </c>
      <c r="U2365" s="73" t="s">
        <v>1975</v>
      </c>
      <c r="V2365" s="73">
        <v>5106315</v>
      </c>
    </row>
    <row r="2366" spans="20:22" x14ac:dyDescent="0.25">
      <c r="T2366" s="73" t="s">
        <v>65</v>
      </c>
      <c r="U2366" s="73" t="s">
        <v>1993</v>
      </c>
      <c r="V2366" s="73">
        <v>5106281</v>
      </c>
    </row>
    <row r="2367" spans="20:22" x14ac:dyDescent="0.25">
      <c r="T2367" s="73" t="s">
        <v>65</v>
      </c>
      <c r="U2367" s="73" t="s">
        <v>2010</v>
      </c>
      <c r="V2367" s="73">
        <v>5106299</v>
      </c>
    </row>
    <row r="2368" spans="20:22" x14ac:dyDescent="0.25">
      <c r="T2368" s="73" t="s">
        <v>65</v>
      </c>
      <c r="U2368" s="73" t="s">
        <v>2028</v>
      </c>
      <c r="V2368" s="73">
        <v>5106307</v>
      </c>
    </row>
    <row r="2369" spans="20:22" x14ac:dyDescent="0.25">
      <c r="T2369" s="73" t="s">
        <v>65</v>
      </c>
      <c r="U2369" s="73" t="s">
        <v>2046</v>
      </c>
      <c r="V2369" s="73">
        <v>5106372</v>
      </c>
    </row>
    <row r="2370" spans="20:22" x14ac:dyDescent="0.25">
      <c r="T2370" s="73" t="s">
        <v>65</v>
      </c>
      <c r="U2370" s="73" t="s">
        <v>2064</v>
      </c>
      <c r="V2370" s="73">
        <v>5106422</v>
      </c>
    </row>
    <row r="2371" spans="20:22" x14ac:dyDescent="0.25">
      <c r="T2371" s="73" t="s">
        <v>65</v>
      </c>
      <c r="U2371" s="73" t="s">
        <v>2081</v>
      </c>
      <c r="V2371" s="73">
        <v>5106455</v>
      </c>
    </row>
    <row r="2372" spans="20:22" x14ac:dyDescent="0.25">
      <c r="T2372" s="73" t="s">
        <v>65</v>
      </c>
      <c r="U2372" s="73" t="s">
        <v>2096</v>
      </c>
      <c r="V2372" s="73">
        <v>5106505</v>
      </c>
    </row>
    <row r="2373" spans="20:22" x14ac:dyDescent="0.25">
      <c r="T2373" s="73" t="s">
        <v>65</v>
      </c>
      <c r="U2373" s="73" t="s">
        <v>2113</v>
      </c>
      <c r="V2373" s="73">
        <v>5106653</v>
      </c>
    </row>
    <row r="2374" spans="20:22" x14ac:dyDescent="0.25">
      <c r="T2374" s="73" t="s">
        <v>65</v>
      </c>
      <c r="U2374" s="73" t="s">
        <v>2128</v>
      </c>
      <c r="V2374" s="73">
        <v>5106703</v>
      </c>
    </row>
    <row r="2375" spans="20:22" x14ac:dyDescent="0.25">
      <c r="T2375" s="73" t="s">
        <v>65</v>
      </c>
      <c r="U2375" s="73" t="s">
        <v>2145</v>
      </c>
      <c r="V2375" s="73">
        <v>5106752</v>
      </c>
    </row>
    <row r="2376" spans="20:22" x14ac:dyDescent="0.25">
      <c r="T2376" s="73" t="s">
        <v>65</v>
      </c>
      <c r="U2376" s="73" t="s">
        <v>2161</v>
      </c>
      <c r="V2376" s="73">
        <v>5106778</v>
      </c>
    </row>
    <row r="2377" spans="20:22" x14ac:dyDescent="0.25">
      <c r="T2377" s="73" t="s">
        <v>65</v>
      </c>
      <c r="U2377" s="73" t="s">
        <v>2178</v>
      </c>
      <c r="V2377" s="73">
        <v>5106802</v>
      </c>
    </row>
    <row r="2378" spans="20:22" x14ac:dyDescent="0.25">
      <c r="T2378" s="73" t="s">
        <v>65</v>
      </c>
      <c r="U2378" s="73" t="s">
        <v>2195</v>
      </c>
      <c r="V2378" s="73">
        <v>5106828</v>
      </c>
    </row>
    <row r="2379" spans="20:22" x14ac:dyDescent="0.25">
      <c r="T2379" s="73" t="s">
        <v>65</v>
      </c>
      <c r="U2379" s="73" t="s">
        <v>2211</v>
      </c>
      <c r="V2379" s="73">
        <v>5106851</v>
      </c>
    </row>
    <row r="2380" spans="20:22" x14ac:dyDescent="0.25">
      <c r="T2380" s="73" t="s">
        <v>65</v>
      </c>
      <c r="U2380" s="73" t="s">
        <v>2226</v>
      </c>
      <c r="V2380" s="73">
        <v>5107008</v>
      </c>
    </row>
    <row r="2381" spans="20:22" x14ac:dyDescent="0.25">
      <c r="T2381" s="73" t="s">
        <v>65</v>
      </c>
      <c r="U2381" s="73" t="s">
        <v>2242</v>
      </c>
      <c r="V2381" s="73">
        <v>5107040</v>
      </c>
    </row>
    <row r="2382" spans="20:22" x14ac:dyDescent="0.25">
      <c r="T2382" s="73" t="s">
        <v>65</v>
      </c>
      <c r="U2382" s="73" t="s">
        <v>2256</v>
      </c>
      <c r="V2382" s="73">
        <v>5107065</v>
      </c>
    </row>
    <row r="2383" spans="20:22" x14ac:dyDescent="0.25">
      <c r="T2383" s="73" t="s">
        <v>65</v>
      </c>
      <c r="U2383" s="73" t="s">
        <v>2271</v>
      </c>
      <c r="V2383" s="73">
        <v>5107156</v>
      </c>
    </row>
    <row r="2384" spans="20:22" x14ac:dyDescent="0.25">
      <c r="T2384" s="73" t="s">
        <v>65</v>
      </c>
      <c r="U2384" s="73" t="s">
        <v>2287</v>
      </c>
      <c r="V2384" s="73">
        <v>5107180</v>
      </c>
    </row>
    <row r="2385" spans="20:22" x14ac:dyDescent="0.25">
      <c r="T2385" s="73" t="s">
        <v>65</v>
      </c>
      <c r="U2385" s="73" t="s">
        <v>2303</v>
      </c>
      <c r="V2385" s="73">
        <v>5107198</v>
      </c>
    </row>
    <row r="2386" spans="20:22" x14ac:dyDescent="0.25">
      <c r="T2386" s="73" t="s">
        <v>65</v>
      </c>
      <c r="U2386" s="73" t="s">
        <v>471</v>
      </c>
      <c r="V2386" s="73">
        <v>5107206</v>
      </c>
    </row>
    <row r="2387" spans="20:22" x14ac:dyDescent="0.25">
      <c r="T2387" s="73" t="s">
        <v>65</v>
      </c>
      <c r="U2387" s="73" t="s">
        <v>2332</v>
      </c>
      <c r="V2387" s="73">
        <v>5107578</v>
      </c>
    </row>
    <row r="2388" spans="20:22" x14ac:dyDescent="0.25">
      <c r="T2388" s="73" t="s">
        <v>65</v>
      </c>
      <c r="U2388" s="73" t="s">
        <v>2348</v>
      </c>
      <c r="V2388" s="73">
        <v>5107602</v>
      </c>
    </row>
    <row r="2389" spans="20:22" x14ac:dyDescent="0.25">
      <c r="T2389" s="73" t="s">
        <v>65</v>
      </c>
      <c r="U2389" s="73" t="s">
        <v>2364</v>
      </c>
      <c r="V2389" s="73">
        <v>5107701</v>
      </c>
    </row>
    <row r="2390" spans="20:22" x14ac:dyDescent="0.25">
      <c r="T2390" s="73" t="s">
        <v>65</v>
      </c>
      <c r="U2390" s="73" t="s">
        <v>2378</v>
      </c>
      <c r="V2390" s="73">
        <v>5107750</v>
      </c>
    </row>
    <row r="2391" spans="20:22" x14ac:dyDescent="0.25">
      <c r="T2391" s="73" t="s">
        <v>65</v>
      </c>
      <c r="U2391" s="73" t="s">
        <v>2393</v>
      </c>
      <c r="V2391" s="73">
        <v>5107248</v>
      </c>
    </row>
    <row r="2392" spans="20:22" x14ac:dyDescent="0.25">
      <c r="T2392" s="73" t="s">
        <v>65</v>
      </c>
      <c r="U2392" s="73" t="s">
        <v>2409</v>
      </c>
      <c r="V2392" s="73">
        <v>5107743</v>
      </c>
    </row>
    <row r="2393" spans="20:22" x14ac:dyDescent="0.25">
      <c r="T2393" s="73" t="s">
        <v>65</v>
      </c>
      <c r="U2393" s="73" t="s">
        <v>2425</v>
      </c>
      <c r="V2393" s="73">
        <v>5107768</v>
      </c>
    </row>
    <row r="2394" spans="20:22" x14ac:dyDescent="0.25">
      <c r="T2394" s="73" t="s">
        <v>65</v>
      </c>
      <c r="U2394" s="73" t="s">
        <v>2441</v>
      </c>
      <c r="V2394" s="73">
        <v>5107776</v>
      </c>
    </row>
    <row r="2395" spans="20:22" x14ac:dyDescent="0.25">
      <c r="T2395" s="73" t="s">
        <v>65</v>
      </c>
      <c r="U2395" s="73" t="s">
        <v>2457</v>
      </c>
      <c r="V2395" s="73">
        <v>5107263</v>
      </c>
    </row>
    <row r="2396" spans="20:22" x14ac:dyDescent="0.25">
      <c r="T2396" s="73" t="s">
        <v>65</v>
      </c>
      <c r="U2396" s="73" t="s">
        <v>2470</v>
      </c>
      <c r="V2396" s="73">
        <v>5107792</v>
      </c>
    </row>
    <row r="2397" spans="20:22" x14ac:dyDescent="0.25">
      <c r="T2397" s="73" t="s">
        <v>65</v>
      </c>
      <c r="U2397" s="73" t="s">
        <v>2486</v>
      </c>
      <c r="V2397" s="73">
        <v>5107800</v>
      </c>
    </row>
    <row r="2398" spans="20:22" x14ac:dyDescent="0.25">
      <c r="T2398" s="73" t="s">
        <v>65</v>
      </c>
      <c r="U2398" s="73" t="s">
        <v>2502</v>
      </c>
      <c r="V2398" s="73">
        <v>5107859</v>
      </c>
    </row>
    <row r="2399" spans="20:22" x14ac:dyDescent="0.25">
      <c r="T2399" s="73" t="s">
        <v>65</v>
      </c>
      <c r="U2399" s="73" t="s">
        <v>2516</v>
      </c>
      <c r="V2399" s="73">
        <v>5107297</v>
      </c>
    </row>
    <row r="2400" spans="20:22" x14ac:dyDescent="0.25">
      <c r="T2400" s="73" t="s">
        <v>65</v>
      </c>
      <c r="U2400" s="73" t="s">
        <v>2531</v>
      </c>
      <c r="V2400" s="73">
        <v>5107305</v>
      </c>
    </row>
    <row r="2401" spans="20:22" x14ac:dyDescent="0.25">
      <c r="T2401" s="73" t="s">
        <v>65</v>
      </c>
      <c r="U2401" s="73" t="s">
        <v>2547</v>
      </c>
      <c r="V2401" s="73">
        <v>5107354</v>
      </c>
    </row>
    <row r="2402" spans="20:22" x14ac:dyDescent="0.25">
      <c r="T2402" s="73" t="s">
        <v>65</v>
      </c>
      <c r="U2402" s="73" t="s">
        <v>2562</v>
      </c>
      <c r="V2402" s="73">
        <v>5107107</v>
      </c>
    </row>
    <row r="2403" spans="20:22" x14ac:dyDescent="0.25">
      <c r="T2403" s="73" t="s">
        <v>65</v>
      </c>
      <c r="U2403" s="73" t="s">
        <v>2577</v>
      </c>
      <c r="V2403" s="73">
        <v>5107404</v>
      </c>
    </row>
    <row r="2404" spans="20:22" x14ac:dyDescent="0.25">
      <c r="T2404" s="73" t="s">
        <v>65</v>
      </c>
      <c r="U2404" s="73" t="s">
        <v>2592</v>
      </c>
      <c r="V2404" s="73">
        <v>5107875</v>
      </c>
    </row>
    <row r="2405" spans="20:22" x14ac:dyDescent="0.25">
      <c r="T2405" s="73" t="s">
        <v>65</v>
      </c>
      <c r="U2405" s="73" t="s">
        <v>2608</v>
      </c>
      <c r="V2405" s="73">
        <v>5107883</v>
      </c>
    </row>
    <row r="2406" spans="20:22" x14ac:dyDescent="0.25">
      <c r="T2406" s="73" t="s">
        <v>65</v>
      </c>
      <c r="U2406" s="73" t="s">
        <v>2622</v>
      </c>
      <c r="V2406" s="73">
        <v>5107909</v>
      </c>
    </row>
    <row r="2407" spans="20:22" x14ac:dyDescent="0.25">
      <c r="T2407" s="73" t="s">
        <v>65</v>
      </c>
      <c r="U2407" s="73" t="s">
        <v>2635</v>
      </c>
      <c r="V2407" s="73">
        <v>5107925</v>
      </c>
    </row>
    <row r="2408" spans="20:22" x14ac:dyDescent="0.25">
      <c r="T2408" s="73" t="s">
        <v>65</v>
      </c>
      <c r="U2408" s="73" t="s">
        <v>2650</v>
      </c>
      <c r="V2408" s="73">
        <v>5107941</v>
      </c>
    </row>
    <row r="2409" spans="20:22" x14ac:dyDescent="0.25">
      <c r="T2409" s="73" t="s">
        <v>65</v>
      </c>
      <c r="U2409" s="73" t="s">
        <v>2663</v>
      </c>
      <c r="V2409" s="73">
        <v>5107958</v>
      </c>
    </row>
    <row r="2410" spans="20:22" x14ac:dyDescent="0.25">
      <c r="T2410" s="73" t="s">
        <v>65</v>
      </c>
      <c r="U2410" s="73" t="s">
        <v>2677</v>
      </c>
      <c r="V2410" s="73">
        <v>5108006</v>
      </c>
    </row>
    <row r="2411" spans="20:22" x14ac:dyDescent="0.25">
      <c r="T2411" s="73" t="s">
        <v>65</v>
      </c>
      <c r="U2411" s="73" t="s">
        <v>2692</v>
      </c>
      <c r="V2411" s="73">
        <v>5108055</v>
      </c>
    </row>
    <row r="2412" spans="20:22" x14ac:dyDescent="0.25">
      <c r="T2412" s="73" t="s">
        <v>65</v>
      </c>
      <c r="U2412" s="73" t="s">
        <v>2708</v>
      </c>
      <c r="V2412" s="73">
        <v>5108105</v>
      </c>
    </row>
    <row r="2413" spans="20:22" x14ac:dyDescent="0.25">
      <c r="T2413" s="73" t="s">
        <v>65</v>
      </c>
      <c r="U2413" s="73" t="s">
        <v>2723</v>
      </c>
      <c r="V2413" s="73">
        <v>5108204</v>
      </c>
    </row>
    <row r="2414" spans="20:22" x14ac:dyDescent="0.25">
      <c r="T2414" s="73" t="s">
        <v>65</v>
      </c>
      <c r="U2414" s="73" t="s">
        <v>2739</v>
      </c>
      <c r="V2414" s="73">
        <v>5108303</v>
      </c>
    </row>
    <row r="2415" spans="20:22" x14ac:dyDescent="0.25">
      <c r="T2415" s="73" t="s">
        <v>65</v>
      </c>
      <c r="U2415" s="73" t="s">
        <v>2754</v>
      </c>
      <c r="V2415" s="73">
        <v>5108352</v>
      </c>
    </row>
    <row r="2416" spans="20:22" x14ac:dyDescent="0.25">
      <c r="T2416" s="73" t="s">
        <v>65</v>
      </c>
      <c r="U2416" s="73" t="s">
        <v>2769</v>
      </c>
      <c r="V2416" s="73">
        <v>5108402</v>
      </c>
    </row>
    <row r="2417" spans="20:22" x14ac:dyDescent="0.25">
      <c r="T2417" s="73" t="s">
        <v>65</v>
      </c>
      <c r="U2417" s="73" t="s">
        <v>2785</v>
      </c>
      <c r="V2417" s="73">
        <v>5108501</v>
      </c>
    </row>
    <row r="2418" spans="20:22" x14ac:dyDescent="0.25">
      <c r="T2418" s="73" t="s">
        <v>65</v>
      </c>
      <c r="U2418" s="73" t="s">
        <v>2800</v>
      </c>
      <c r="V2418" s="73">
        <v>5105507</v>
      </c>
    </row>
    <row r="2419" spans="20:22" x14ac:dyDescent="0.25">
      <c r="T2419" s="73" t="s">
        <v>65</v>
      </c>
      <c r="U2419" s="73" t="s">
        <v>2815</v>
      </c>
      <c r="V2419" s="73">
        <v>5108600</v>
      </c>
    </row>
    <row r="2420" spans="20:22" x14ac:dyDescent="0.25">
      <c r="T2420" s="73" t="s">
        <v>67</v>
      </c>
      <c r="U2420" s="73" t="s">
        <v>104</v>
      </c>
      <c r="V2420" s="73">
        <v>1500107</v>
      </c>
    </row>
    <row r="2421" spans="20:22" x14ac:dyDescent="0.25">
      <c r="T2421" s="73" t="s">
        <v>67</v>
      </c>
      <c r="U2421" s="73" t="s">
        <v>129</v>
      </c>
      <c r="V2421" s="73">
        <v>1500131</v>
      </c>
    </row>
    <row r="2422" spans="20:22" x14ac:dyDescent="0.25">
      <c r="T2422" s="73" t="s">
        <v>67</v>
      </c>
      <c r="U2422" s="73" t="s">
        <v>155</v>
      </c>
      <c r="V2422" s="73">
        <v>1500206</v>
      </c>
    </row>
    <row r="2423" spans="20:22" x14ac:dyDescent="0.25">
      <c r="T2423" s="73" t="s">
        <v>67</v>
      </c>
      <c r="U2423" s="73" t="s">
        <v>180</v>
      </c>
      <c r="V2423" s="73">
        <v>1500305</v>
      </c>
    </row>
    <row r="2424" spans="20:22" x14ac:dyDescent="0.25">
      <c r="T2424" s="73" t="s">
        <v>67</v>
      </c>
      <c r="U2424" s="73" t="s">
        <v>206</v>
      </c>
      <c r="V2424" s="73">
        <v>1500347</v>
      </c>
    </row>
    <row r="2425" spans="20:22" x14ac:dyDescent="0.25">
      <c r="T2425" s="73" t="s">
        <v>67</v>
      </c>
      <c r="U2425" s="73" t="s">
        <v>231</v>
      </c>
      <c r="V2425" s="73">
        <v>1500404</v>
      </c>
    </row>
    <row r="2426" spans="20:22" x14ac:dyDescent="0.25">
      <c r="T2426" s="73" t="s">
        <v>67</v>
      </c>
      <c r="U2426" s="73" t="s">
        <v>256</v>
      </c>
      <c r="V2426" s="73">
        <v>1500503</v>
      </c>
    </row>
    <row r="2427" spans="20:22" x14ac:dyDescent="0.25">
      <c r="T2427" s="73" t="s">
        <v>67</v>
      </c>
      <c r="U2427" s="73" t="s">
        <v>281</v>
      </c>
      <c r="V2427" s="73">
        <v>1500602</v>
      </c>
    </row>
    <row r="2428" spans="20:22" x14ac:dyDescent="0.25">
      <c r="T2428" s="73" t="s">
        <v>67</v>
      </c>
      <c r="U2428" s="73" t="s">
        <v>307</v>
      </c>
      <c r="V2428" s="73">
        <v>1500701</v>
      </c>
    </row>
    <row r="2429" spans="20:22" x14ac:dyDescent="0.25">
      <c r="T2429" s="73" t="s">
        <v>67</v>
      </c>
      <c r="U2429" s="73" t="s">
        <v>333</v>
      </c>
      <c r="V2429" s="73">
        <v>1500800</v>
      </c>
    </row>
    <row r="2430" spans="20:22" x14ac:dyDescent="0.25">
      <c r="T2430" s="73" t="s">
        <v>67</v>
      </c>
      <c r="U2430" s="73" t="s">
        <v>358</v>
      </c>
      <c r="V2430" s="73">
        <v>1500859</v>
      </c>
    </row>
    <row r="2431" spans="20:22" x14ac:dyDescent="0.25">
      <c r="T2431" s="73" t="s">
        <v>67</v>
      </c>
      <c r="U2431" s="73" t="s">
        <v>382</v>
      </c>
      <c r="V2431" s="73">
        <v>1500909</v>
      </c>
    </row>
    <row r="2432" spans="20:22" x14ac:dyDescent="0.25">
      <c r="T2432" s="73" t="s">
        <v>67</v>
      </c>
      <c r="U2432" s="73" t="s">
        <v>407</v>
      </c>
      <c r="V2432" s="73">
        <v>1500958</v>
      </c>
    </row>
    <row r="2433" spans="20:22" x14ac:dyDescent="0.25">
      <c r="T2433" s="73" t="s">
        <v>67</v>
      </c>
      <c r="U2433" s="73" t="s">
        <v>432</v>
      </c>
      <c r="V2433" s="73">
        <v>1501006</v>
      </c>
    </row>
    <row r="2434" spans="20:22" x14ac:dyDescent="0.25">
      <c r="T2434" s="73" t="s">
        <v>67</v>
      </c>
      <c r="U2434" s="73" t="s">
        <v>457</v>
      </c>
      <c r="V2434" s="73">
        <v>1501105</v>
      </c>
    </row>
    <row r="2435" spans="20:22" x14ac:dyDescent="0.25">
      <c r="T2435" s="73" t="s">
        <v>67</v>
      </c>
      <c r="U2435" s="73" t="s">
        <v>483</v>
      </c>
      <c r="V2435" s="73">
        <v>1501204</v>
      </c>
    </row>
    <row r="2436" spans="20:22" x14ac:dyDescent="0.25">
      <c r="T2436" s="73" t="s">
        <v>67</v>
      </c>
      <c r="U2436" s="73" t="s">
        <v>507</v>
      </c>
      <c r="V2436" s="73">
        <v>1501253</v>
      </c>
    </row>
    <row r="2437" spans="20:22" x14ac:dyDescent="0.25">
      <c r="T2437" s="73" t="s">
        <v>67</v>
      </c>
      <c r="U2437" s="73" t="s">
        <v>530</v>
      </c>
      <c r="V2437" s="73">
        <v>1501303</v>
      </c>
    </row>
    <row r="2438" spans="20:22" x14ac:dyDescent="0.25">
      <c r="T2438" s="73" t="s">
        <v>67</v>
      </c>
      <c r="U2438" s="73" t="s">
        <v>270</v>
      </c>
      <c r="V2438" s="73">
        <v>1501402</v>
      </c>
    </row>
    <row r="2439" spans="20:22" x14ac:dyDescent="0.25">
      <c r="T2439" s="73" t="s">
        <v>67</v>
      </c>
      <c r="U2439" s="73" t="s">
        <v>576</v>
      </c>
      <c r="V2439" s="73">
        <v>1501451</v>
      </c>
    </row>
    <row r="2440" spans="20:22" x14ac:dyDescent="0.25">
      <c r="T2440" s="73" t="s">
        <v>67</v>
      </c>
      <c r="U2440" s="73" t="s">
        <v>600</v>
      </c>
      <c r="V2440" s="73">
        <v>1501501</v>
      </c>
    </row>
    <row r="2441" spans="20:22" x14ac:dyDescent="0.25">
      <c r="T2441" s="73" t="s">
        <v>67</v>
      </c>
      <c r="U2441" s="73" t="s">
        <v>623</v>
      </c>
      <c r="V2441" s="73">
        <v>1501576</v>
      </c>
    </row>
    <row r="2442" spans="20:22" x14ac:dyDescent="0.25">
      <c r="T2442" s="73" t="s">
        <v>67</v>
      </c>
      <c r="U2442" s="73" t="s">
        <v>481</v>
      </c>
      <c r="V2442" s="73">
        <v>1501600</v>
      </c>
    </row>
    <row r="2443" spans="20:22" x14ac:dyDescent="0.25">
      <c r="T2443" s="73" t="s">
        <v>67</v>
      </c>
      <c r="U2443" s="73" t="s">
        <v>665</v>
      </c>
      <c r="V2443" s="73">
        <v>1501709</v>
      </c>
    </row>
    <row r="2444" spans="20:22" x14ac:dyDescent="0.25">
      <c r="T2444" s="73" t="s">
        <v>67</v>
      </c>
      <c r="U2444" s="73" t="s">
        <v>686</v>
      </c>
      <c r="V2444" s="73">
        <v>1501725</v>
      </c>
    </row>
    <row r="2445" spans="20:22" x14ac:dyDescent="0.25">
      <c r="T2445" s="73" t="s">
        <v>67</v>
      </c>
      <c r="U2445" s="73" t="s">
        <v>706</v>
      </c>
      <c r="V2445" s="73">
        <v>1501758</v>
      </c>
    </row>
    <row r="2446" spans="20:22" x14ac:dyDescent="0.25">
      <c r="T2446" s="73" t="s">
        <v>67</v>
      </c>
      <c r="U2446" s="73" t="s">
        <v>728</v>
      </c>
      <c r="V2446" s="73">
        <v>1501782</v>
      </c>
    </row>
    <row r="2447" spans="20:22" x14ac:dyDescent="0.25">
      <c r="T2447" s="73" t="s">
        <v>67</v>
      </c>
      <c r="U2447" s="73" t="s">
        <v>750</v>
      </c>
      <c r="V2447" s="73">
        <v>1501808</v>
      </c>
    </row>
    <row r="2448" spans="20:22" x14ac:dyDescent="0.25">
      <c r="T2448" s="73" t="s">
        <v>67</v>
      </c>
      <c r="U2448" s="73" t="s">
        <v>771</v>
      </c>
      <c r="V2448" s="73">
        <v>1501907</v>
      </c>
    </row>
    <row r="2449" spans="20:22" x14ac:dyDescent="0.25">
      <c r="T2449" s="73" t="s">
        <v>67</v>
      </c>
      <c r="U2449" s="73" t="s">
        <v>794</v>
      </c>
      <c r="V2449" s="73">
        <v>1502004</v>
      </c>
    </row>
    <row r="2450" spans="20:22" x14ac:dyDescent="0.25">
      <c r="T2450" s="73" t="s">
        <v>67</v>
      </c>
      <c r="U2450" s="73" t="s">
        <v>815</v>
      </c>
      <c r="V2450" s="73">
        <v>1501956</v>
      </c>
    </row>
    <row r="2451" spans="20:22" x14ac:dyDescent="0.25">
      <c r="T2451" s="73" t="s">
        <v>67</v>
      </c>
      <c r="U2451" s="73" t="s">
        <v>835</v>
      </c>
      <c r="V2451" s="73">
        <v>1502103</v>
      </c>
    </row>
    <row r="2452" spans="20:22" x14ac:dyDescent="0.25">
      <c r="T2452" s="73" t="s">
        <v>67</v>
      </c>
      <c r="U2452" s="73" t="s">
        <v>858</v>
      </c>
      <c r="V2452" s="73">
        <v>1502152</v>
      </c>
    </row>
    <row r="2453" spans="20:22" x14ac:dyDescent="0.25">
      <c r="T2453" s="73" t="s">
        <v>67</v>
      </c>
      <c r="U2453" s="73" t="s">
        <v>879</v>
      </c>
      <c r="V2453" s="73">
        <v>1502202</v>
      </c>
    </row>
    <row r="2454" spans="20:22" x14ac:dyDescent="0.25">
      <c r="T2454" s="73" t="s">
        <v>67</v>
      </c>
      <c r="U2454" s="73" t="s">
        <v>902</v>
      </c>
      <c r="V2454" s="73">
        <v>1502301</v>
      </c>
    </row>
    <row r="2455" spans="20:22" x14ac:dyDescent="0.25">
      <c r="T2455" s="73" t="s">
        <v>67</v>
      </c>
      <c r="U2455" s="73" t="s">
        <v>925</v>
      </c>
      <c r="V2455" s="73">
        <v>1502400</v>
      </c>
    </row>
    <row r="2456" spans="20:22" x14ac:dyDescent="0.25">
      <c r="T2456" s="73" t="s">
        <v>67</v>
      </c>
      <c r="U2456" s="73" t="s">
        <v>948</v>
      </c>
      <c r="V2456" s="73">
        <v>1502509</v>
      </c>
    </row>
    <row r="2457" spans="20:22" x14ac:dyDescent="0.25">
      <c r="T2457" s="73" t="s">
        <v>67</v>
      </c>
      <c r="U2457" s="73" t="s">
        <v>970</v>
      </c>
      <c r="V2457" s="73">
        <v>1502608</v>
      </c>
    </row>
    <row r="2458" spans="20:22" x14ac:dyDescent="0.25">
      <c r="T2458" s="73" t="s">
        <v>67</v>
      </c>
      <c r="U2458" s="73" t="s">
        <v>992</v>
      </c>
      <c r="V2458" s="73">
        <v>1502707</v>
      </c>
    </row>
    <row r="2459" spans="20:22" x14ac:dyDescent="0.25">
      <c r="T2459" s="73" t="s">
        <v>67</v>
      </c>
      <c r="U2459" s="73" t="s">
        <v>1015</v>
      </c>
      <c r="V2459" s="73">
        <v>1502756</v>
      </c>
    </row>
    <row r="2460" spans="20:22" x14ac:dyDescent="0.25">
      <c r="T2460" s="73" t="s">
        <v>67</v>
      </c>
      <c r="U2460" s="73" t="s">
        <v>1037</v>
      </c>
      <c r="V2460" s="73">
        <v>1502764</v>
      </c>
    </row>
    <row r="2461" spans="20:22" x14ac:dyDescent="0.25">
      <c r="T2461" s="73" t="s">
        <v>67</v>
      </c>
      <c r="U2461" s="73" t="s">
        <v>1059</v>
      </c>
      <c r="V2461" s="73">
        <v>1502772</v>
      </c>
    </row>
    <row r="2462" spans="20:22" x14ac:dyDescent="0.25">
      <c r="T2462" s="73" t="s">
        <v>67</v>
      </c>
      <c r="U2462" s="73" t="s">
        <v>1081</v>
      </c>
      <c r="V2462" s="73">
        <v>1502806</v>
      </c>
    </row>
    <row r="2463" spans="20:22" x14ac:dyDescent="0.25">
      <c r="T2463" s="73" t="s">
        <v>67</v>
      </c>
      <c r="U2463" s="73" t="s">
        <v>1103</v>
      </c>
      <c r="V2463" s="73">
        <v>1502855</v>
      </c>
    </row>
    <row r="2464" spans="20:22" x14ac:dyDescent="0.25">
      <c r="T2464" s="73" t="s">
        <v>67</v>
      </c>
      <c r="U2464" s="73" t="s">
        <v>1126</v>
      </c>
      <c r="V2464" s="73">
        <v>1502905</v>
      </c>
    </row>
    <row r="2465" spans="20:22" x14ac:dyDescent="0.25">
      <c r="T2465" s="73" t="s">
        <v>67</v>
      </c>
      <c r="U2465" s="73" t="s">
        <v>1149</v>
      </c>
      <c r="V2465" s="73">
        <v>1502939</v>
      </c>
    </row>
    <row r="2466" spans="20:22" x14ac:dyDescent="0.25">
      <c r="T2466" s="73" t="s">
        <v>67</v>
      </c>
      <c r="U2466" s="73" t="s">
        <v>1172</v>
      </c>
      <c r="V2466" s="73">
        <v>1502954</v>
      </c>
    </row>
    <row r="2467" spans="20:22" x14ac:dyDescent="0.25">
      <c r="T2467" s="73" t="s">
        <v>67</v>
      </c>
      <c r="U2467" s="73" t="s">
        <v>1195</v>
      </c>
      <c r="V2467" s="73">
        <v>1503002</v>
      </c>
    </row>
    <row r="2468" spans="20:22" x14ac:dyDescent="0.25">
      <c r="T2468" s="73" t="s">
        <v>67</v>
      </c>
      <c r="U2468" s="73" t="s">
        <v>1217</v>
      </c>
      <c r="V2468" s="73">
        <v>1503044</v>
      </c>
    </row>
    <row r="2469" spans="20:22" x14ac:dyDescent="0.25">
      <c r="T2469" s="73" t="s">
        <v>67</v>
      </c>
      <c r="U2469" s="73" t="s">
        <v>1238</v>
      </c>
      <c r="V2469" s="73">
        <v>1503077</v>
      </c>
    </row>
    <row r="2470" spans="20:22" x14ac:dyDescent="0.25">
      <c r="T2470" s="73" t="s">
        <v>67</v>
      </c>
      <c r="U2470" s="73" t="s">
        <v>1261</v>
      </c>
      <c r="V2470" s="73">
        <v>1503093</v>
      </c>
    </row>
    <row r="2471" spans="20:22" x14ac:dyDescent="0.25">
      <c r="T2471" s="73" t="s">
        <v>67</v>
      </c>
      <c r="U2471" s="73" t="s">
        <v>1284</v>
      </c>
      <c r="V2471" s="73">
        <v>1503101</v>
      </c>
    </row>
    <row r="2472" spans="20:22" x14ac:dyDescent="0.25">
      <c r="T2472" s="73" t="s">
        <v>67</v>
      </c>
      <c r="U2472" s="73" t="s">
        <v>1305</v>
      </c>
      <c r="V2472" s="73">
        <v>1503200</v>
      </c>
    </row>
    <row r="2473" spans="20:22" x14ac:dyDescent="0.25">
      <c r="T2473" s="73" t="s">
        <v>67</v>
      </c>
      <c r="U2473" s="73" t="s">
        <v>1327</v>
      </c>
      <c r="V2473" s="73">
        <v>1503309</v>
      </c>
    </row>
    <row r="2474" spans="20:22" x14ac:dyDescent="0.25">
      <c r="T2474" s="73" t="s">
        <v>67</v>
      </c>
      <c r="U2474" s="73" t="s">
        <v>1349</v>
      </c>
      <c r="V2474" s="73">
        <v>1503408</v>
      </c>
    </row>
    <row r="2475" spans="20:22" x14ac:dyDescent="0.25">
      <c r="T2475" s="73" t="s">
        <v>67</v>
      </c>
      <c r="U2475" s="73" t="s">
        <v>1370</v>
      </c>
      <c r="V2475" s="73">
        <v>1503457</v>
      </c>
    </row>
    <row r="2476" spans="20:22" x14ac:dyDescent="0.25">
      <c r="T2476" s="73" t="s">
        <v>67</v>
      </c>
      <c r="U2476" s="73" t="s">
        <v>1392</v>
      </c>
      <c r="V2476" s="73">
        <v>1503507</v>
      </c>
    </row>
    <row r="2477" spans="20:22" x14ac:dyDescent="0.25">
      <c r="T2477" s="73" t="s">
        <v>67</v>
      </c>
      <c r="U2477" s="73" t="s">
        <v>1414</v>
      </c>
      <c r="V2477" s="73">
        <v>1503606</v>
      </c>
    </row>
    <row r="2478" spans="20:22" x14ac:dyDescent="0.25">
      <c r="T2478" s="73" t="s">
        <v>67</v>
      </c>
      <c r="U2478" s="73" t="s">
        <v>1436</v>
      </c>
      <c r="V2478" s="73">
        <v>1503705</v>
      </c>
    </row>
    <row r="2479" spans="20:22" x14ac:dyDescent="0.25">
      <c r="T2479" s="73" t="s">
        <v>67</v>
      </c>
      <c r="U2479" s="73" t="s">
        <v>1457</v>
      </c>
      <c r="V2479" s="73">
        <v>1503754</v>
      </c>
    </row>
    <row r="2480" spans="20:22" x14ac:dyDescent="0.25">
      <c r="T2480" s="73" t="s">
        <v>67</v>
      </c>
      <c r="U2480" s="73" t="s">
        <v>1477</v>
      </c>
      <c r="V2480" s="73">
        <v>1503804</v>
      </c>
    </row>
    <row r="2481" spans="20:22" x14ac:dyDescent="0.25">
      <c r="T2481" s="73" t="s">
        <v>67</v>
      </c>
      <c r="U2481" s="73" t="s">
        <v>1499</v>
      </c>
      <c r="V2481" s="73">
        <v>1503903</v>
      </c>
    </row>
    <row r="2482" spans="20:22" x14ac:dyDescent="0.25">
      <c r="T2482" s="73" t="s">
        <v>67</v>
      </c>
      <c r="U2482" s="73" t="s">
        <v>1519</v>
      </c>
      <c r="V2482" s="73">
        <v>1504000</v>
      </c>
    </row>
    <row r="2483" spans="20:22" x14ac:dyDescent="0.25">
      <c r="T2483" s="73" t="s">
        <v>67</v>
      </c>
      <c r="U2483" s="73" t="s">
        <v>1540</v>
      </c>
      <c r="V2483" s="73">
        <v>1504059</v>
      </c>
    </row>
    <row r="2484" spans="20:22" x14ac:dyDescent="0.25">
      <c r="T2484" s="73" t="s">
        <v>67</v>
      </c>
      <c r="U2484" s="73" t="s">
        <v>1561</v>
      </c>
      <c r="V2484" s="73">
        <v>1504109</v>
      </c>
    </row>
    <row r="2485" spans="20:22" x14ac:dyDescent="0.25">
      <c r="T2485" s="73" t="s">
        <v>67</v>
      </c>
      <c r="U2485" s="73" t="s">
        <v>1580</v>
      </c>
      <c r="V2485" s="73">
        <v>1504208</v>
      </c>
    </row>
    <row r="2486" spans="20:22" x14ac:dyDescent="0.25">
      <c r="T2486" s="73" t="s">
        <v>67</v>
      </c>
      <c r="U2486" s="73" t="s">
        <v>1600</v>
      </c>
      <c r="V2486" s="73">
        <v>1504307</v>
      </c>
    </row>
    <row r="2487" spans="20:22" x14ac:dyDescent="0.25">
      <c r="T2487" s="73" t="s">
        <v>67</v>
      </c>
      <c r="U2487" s="73" t="s">
        <v>1620</v>
      </c>
      <c r="V2487" s="73">
        <v>1504406</v>
      </c>
    </row>
    <row r="2488" spans="20:22" x14ac:dyDescent="0.25">
      <c r="T2488" s="73" t="s">
        <v>67</v>
      </c>
      <c r="U2488" s="73" t="s">
        <v>1641</v>
      </c>
      <c r="V2488" s="73">
        <v>1504422</v>
      </c>
    </row>
    <row r="2489" spans="20:22" x14ac:dyDescent="0.25">
      <c r="T2489" s="73" t="s">
        <v>67</v>
      </c>
      <c r="U2489" s="73" t="s">
        <v>1662</v>
      </c>
      <c r="V2489" s="73">
        <v>1504455</v>
      </c>
    </row>
    <row r="2490" spans="20:22" x14ac:dyDescent="0.25">
      <c r="T2490" s="73" t="s">
        <v>67</v>
      </c>
      <c r="U2490" s="73" t="s">
        <v>1682</v>
      </c>
      <c r="V2490" s="73">
        <v>1504505</v>
      </c>
    </row>
    <row r="2491" spans="20:22" x14ac:dyDescent="0.25">
      <c r="T2491" s="73" t="s">
        <v>67</v>
      </c>
      <c r="U2491" s="73" t="s">
        <v>1703</v>
      </c>
      <c r="V2491" s="73">
        <v>1504604</v>
      </c>
    </row>
    <row r="2492" spans="20:22" x14ac:dyDescent="0.25">
      <c r="T2492" s="73" t="s">
        <v>67</v>
      </c>
      <c r="U2492" s="73" t="s">
        <v>1723</v>
      </c>
      <c r="V2492" s="73">
        <v>1504703</v>
      </c>
    </row>
    <row r="2493" spans="20:22" x14ac:dyDescent="0.25">
      <c r="T2493" s="73" t="s">
        <v>67</v>
      </c>
      <c r="U2493" s="73" t="s">
        <v>1744</v>
      </c>
      <c r="V2493" s="73">
        <v>1504752</v>
      </c>
    </row>
    <row r="2494" spans="20:22" x14ac:dyDescent="0.25">
      <c r="T2494" s="73" t="s">
        <v>67</v>
      </c>
      <c r="U2494" s="73" t="s">
        <v>1764</v>
      </c>
      <c r="V2494" s="73">
        <v>1504802</v>
      </c>
    </row>
    <row r="2495" spans="20:22" x14ac:dyDescent="0.25">
      <c r="T2495" s="73" t="s">
        <v>67</v>
      </c>
      <c r="U2495" s="73" t="s">
        <v>1784</v>
      </c>
      <c r="V2495" s="73">
        <v>1504901</v>
      </c>
    </row>
    <row r="2496" spans="20:22" x14ac:dyDescent="0.25">
      <c r="T2496" s="73" t="s">
        <v>67</v>
      </c>
      <c r="U2496" s="73" t="s">
        <v>1804</v>
      </c>
      <c r="V2496" s="73">
        <v>1504950</v>
      </c>
    </row>
    <row r="2497" spans="20:22" x14ac:dyDescent="0.25">
      <c r="T2497" s="73" t="s">
        <v>67</v>
      </c>
      <c r="U2497" s="73" t="s">
        <v>1822</v>
      </c>
      <c r="V2497" s="73">
        <v>1504976</v>
      </c>
    </row>
    <row r="2498" spans="20:22" x14ac:dyDescent="0.25">
      <c r="T2498" s="73" t="s">
        <v>67</v>
      </c>
      <c r="U2498" s="73" t="s">
        <v>1841</v>
      </c>
      <c r="V2498" s="73">
        <v>1505007</v>
      </c>
    </row>
    <row r="2499" spans="20:22" x14ac:dyDescent="0.25">
      <c r="T2499" s="73" t="s">
        <v>67</v>
      </c>
      <c r="U2499" s="73" t="s">
        <v>1858</v>
      </c>
      <c r="V2499" s="73">
        <v>1505031</v>
      </c>
    </row>
    <row r="2500" spans="20:22" x14ac:dyDescent="0.25">
      <c r="T2500" s="73" t="s">
        <v>67</v>
      </c>
      <c r="U2500" s="73" t="s">
        <v>1876</v>
      </c>
      <c r="V2500" s="73">
        <v>1505064</v>
      </c>
    </row>
    <row r="2501" spans="20:22" x14ac:dyDescent="0.25">
      <c r="T2501" s="73" t="s">
        <v>67</v>
      </c>
      <c r="U2501" s="73" t="s">
        <v>1892</v>
      </c>
      <c r="V2501" s="73">
        <v>1505106</v>
      </c>
    </row>
    <row r="2502" spans="20:22" x14ac:dyDescent="0.25">
      <c r="T2502" s="73" t="s">
        <v>67</v>
      </c>
      <c r="U2502" s="73" t="s">
        <v>1909</v>
      </c>
      <c r="V2502" s="73">
        <v>1505205</v>
      </c>
    </row>
    <row r="2503" spans="20:22" x14ac:dyDescent="0.25">
      <c r="T2503" s="73" t="s">
        <v>67</v>
      </c>
      <c r="U2503" s="73" t="s">
        <v>1927</v>
      </c>
      <c r="V2503" s="73">
        <v>1505304</v>
      </c>
    </row>
    <row r="2504" spans="20:22" x14ac:dyDescent="0.25">
      <c r="T2504" s="73" t="s">
        <v>67</v>
      </c>
      <c r="U2504" s="73" t="s">
        <v>1943</v>
      </c>
      <c r="V2504" s="73">
        <v>1505403</v>
      </c>
    </row>
    <row r="2505" spans="20:22" x14ac:dyDescent="0.25">
      <c r="T2505" s="73" t="s">
        <v>67</v>
      </c>
      <c r="U2505" s="73" t="s">
        <v>1959</v>
      </c>
      <c r="V2505" s="73">
        <v>1505437</v>
      </c>
    </row>
    <row r="2506" spans="20:22" x14ac:dyDescent="0.25">
      <c r="T2506" s="73" t="s">
        <v>67</v>
      </c>
      <c r="U2506" s="73" t="s">
        <v>1977</v>
      </c>
      <c r="V2506" s="73">
        <v>1505486</v>
      </c>
    </row>
    <row r="2507" spans="20:22" x14ac:dyDescent="0.25">
      <c r="T2507" s="73" t="s">
        <v>67</v>
      </c>
      <c r="U2507" s="73" t="s">
        <v>1995</v>
      </c>
      <c r="V2507" s="73">
        <v>1505494</v>
      </c>
    </row>
    <row r="2508" spans="20:22" x14ac:dyDescent="0.25">
      <c r="T2508" s="73" t="s">
        <v>67</v>
      </c>
      <c r="U2508" s="73" t="s">
        <v>2012</v>
      </c>
      <c r="V2508" s="73">
        <v>1505502</v>
      </c>
    </row>
    <row r="2509" spans="20:22" x14ac:dyDescent="0.25">
      <c r="T2509" s="73" t="s">
        <v>67</v>
      </c>
      <c r="U2509" s="73" t="s">
        <v>2030</v>
      </c>
      <c r="V2509" s="73">
        <v>1505536</v>
      </c>
    </row>
    <row r="2510" spans="20:22" x14ac:dyDescent="0.25">
      <c r="T2510" s="73" t="s">
        <v>67</v>
      </c>
      <c r="U2510" s="73" t="s">
        <v>2048</v>
      </c>
      <c r="V2510" s="73">
        <v>1505551</v>
      </c>
    </row>
    <row r="2511" spans="20:22" x14ac:dyDescent="0.25">
      <c r="T2511" s="73" t="s">
        <v>67</v>
      </c>
      <c r="U2511" s="73" t="s">
        <v>2066</v>
      </c>
      <c r="V2511" s="73">
        <v>1505601</v>
      </c>
    </row>
    <row r="2512" spans="20:22" x14ac:dyDescent="0.25">
      <c r="T2512" s="73" t="s">
        <v>67</v>
      </c>
      <c r="U2512" s="73" t="s">
        <v>2083</v>
      </c>
      <c r="V2512" s="73">
        <v>1505635</v>
      </c>
    </row>
    <row r="2513" spans="20:22" x14ac:dyDescent="0.25">
      <c r="T2513" s="73" t="s">
        <v>67</v>
      </c>
      <c r="U2513" s="73" t="s">
        <v>2098</v>
      </c>
      <c r="V2513" s="73">
        <v>1505650</v>
      </c>
    </row>
    <row r="2514" spans="20:22" x14ac:dyDescent="0.25">
      <c r="T2514" s="73" t="s">
        <v>67</v>
      </c>
      <c r="U2514" s="73" t="s">
        <v>2115</v>
      </c>
      <c r="V2514" s="73">
        <v>1505700</v>
      </c>
    </row>
    <row r="2515" spans="20:22" x14ac:dyDescent="0.25">
      <c r="T2515" s="73" t="s">
        <v>67</v>
      </c>
      <c r="U2515" s="73" t="s">
        <v>2130</v>
      </c>
      <c r="V2515" s="73">
        <v>1505809</v>
      </c>
    </row>
    <row r="2516" spans="20:22" x14ac:dyDescent="0.25">
      <c r="T2516" s="73" t="s">
        <v>67</v>
      </c>
      <c r="U2516" s="73" t="s">
        <v>2147</v>
      </c>
      <c r="V2516" s="73">
        <v>1505908</v>
      </c>
    </row>
    <row r="2517" spans="20:22" x14ac:dyDescent="0.25">
      <c r="T2517" s="73" t="s">
        <v>67</v>
      </c>
      <c r="U2517" s="73" t="s">
        <v>2163</v>
      </c>
      <c r="V2517" s="73">
        <v>1506005</v>
      </c>
    </row>
    <row r="2518" spans="20:22" x14ac:dyDescent="0.25">
      <c r="T2518" s="73" t="s">
        <v>67</v>
      </c>
      <c r="U2518" s="73" t="s">
        <v>2180</v>
      </c>
      <c r="V2518" s="73">
        <v>1506104</v>
      </c>
    </row>
    <row r="2519" spans="20:22" x14ac:dyDescent="0.25">
      <c r="T2519" s="73" t="s">
        <v>67</v>
      </c>
      <c r="U2519" s="73" t="s">
        <v>2197</v>
      </c>
      <c r="V2519" s="73">
        <v>1506112</v>
      </c>
    </row>
    <row r="2520" spans="20:22" x14ac:dyDescent="0.25">
      <c r="T2520" s="73" t="s">
        <v>67</v>
      </c>
      <c r="U2520" s="73" t="s">
        <v>2212</v>
      </c>
      <c r="V2520" s="73">
        <v>1506138</v>
      </c>
    </row>
    <row r="2521" spans="20:22" x14ac:dyDescent="0.25">
      <c r="T2521" s="73" t="s">
        <v>67</v>
      </c>
      <c r="U2521" s="73" t="s">
        <v>2228</v>
      </c>
      <c r="V2521" s="73">
        <v>1506161</v>
      </c>
    </row>
    <row r="2522" spans="20:22" x14ac:dyDescent="0.25">
      <c r="T2522" s="73" t="s">
        <v>67</v>
      </c>
      <c r="U2522" s="73" t="s">
        <v>2244</v>
      </c>
      <c r="V2522" s="73">
        <v>1506187</v>
      </c>
    </row>
    <row r="2523" spans="20:22" x14ac:dyDescent="0.25">
      <c r="T2523" s="73" t="s">
        <v>67</v>
      </c>
      <c r="U2523" s="73" t="s">
        <v>2258</v>
      </c>
      <c r="V2523" s="73">
        <v>1506195</v>
      </c>
    </row>
    <row r="2524" spans="20:22" x14ac:dyDescent="0.25">
      <c r="T2524" s="73" t="s">
        <v>67</v>
      </c>
      <c r="U2524" s="73" t="s">
        <v>2273</v>
      </c>
      <c r="V2524" s="73">
        <v>1506203</v>
      </c>
    </row>
    <row r="2525" spans="20:22" x14ac:dyDescent="0.25">
      <c r="T2525" s="73" t="s">
        <v>67</v>
      </c>
      <c r="U2525" s="73" t="s">
        <v>2289</v>
      </c>
      <c r="V2525" s="73">
        <v>1506302</v>
      </c>
    </row>
    <row r="2526" spans="20:22" x14ac:dyDescent="0.25">
      <c r="T2526" s="73" t="s">
        <v>67</v>
      </c>
      <c r="U2526" s="73" t="s">
        <v>2305</v>
      </c>
      <c r="V2526" s="73">
        <v>1506351</v>
      </c>
    </row>
    <row r="2527" spans="20:22" x14ac:dyDescent="0.25">
      <c r="T2527" s="73" t="s">
        <v>67</v>
      </c>
      <c r="U2527" s="73" t="s">
        <v>2318</v>
      </c>
      <c r="V2527" s="73">
        <v>1506401</v>
      </c>
    </row>
    <row r="2528" spans="20:22" x14ac:dyDescent="0.25">
      <c r="T2528" s="73" t="s">
        <v>67</v>
      </c>
      <c r="U2528" s="73" t="s">
        <v>2334</v>
      </c>
      <c r="V2528" s="73">
        <v>1506500</v>
      </c>
    </row>
    <row r="2529" spans="20:22" x14ac:dyDescent="0.25">
      <c r="T2529" s="73" t="s">
        <v>67</v>
      </c>
      <c r="U2529" s="73" t="s">
        <v>2350</v>
      </c>
      <c r="V2529" s="73">
        <v>1506559</v>
      </c>
    </row>
    <row r="2530" spans="20:22" x14ac:dyDescent="0.25">
      <c r="T2530" s="73" t="s">
        <v>67</v>
      </c>
      <c r="U2530" s="73" t="s">
        <v>2366</v>
      </c>
      <c r="V2530" s="73">
        <v>1506583</v>
      </c>
    </row>
    <row r="2531" spans="20:22" x14ac:dyDescent="0.25">
      <c r="T2531" s="73" t="s">
        <v>67</v>
      </c>
      <c r="U2531" s="73" t="s">
        <v>2380</v>
      </c>
      <c r="V2531" s="73">
        <v>1506609</v>
      </c>
    </row>
    <row r="2532" spans="20:22" x14ac:dyDescent="0.25">
      <c r="T2532" s="73" t="s">
        <v>67</v>
      </c>
      <c r="U2532" s="73" t="s">
        <v>2395</v>
      </c>
      <c r="V2532" s="73">
        <v>1506708</v>
      </c>
    </row>
    <row r="2533" spans="20:22" x14ac:dyDescent="0.25">
      <c r="T2533" s="73" t="s">
        <v>67</v>
      </c>
      <c r="U2533" s="73" t="s">
        <v>2411</v>
      </c>
      <c r="V2533" s="73">
        <v>1506807</v>
      </c>
    </row>
    <row r="2534" spans="20:22" x14ac:dyDescent="0.25">
      <c r="T2534" s="73" t="s">
        <v>67</v>
      </c>
      <c r="U2534" s="73" t="s">
        <v>2427</v>
      </c>
      <c r="V2534" s="73">
        <v>1506906</v>
      </c>
    </row>
    <row r="2535" spans="20:22" x14ac:dyDescent="0.25">
      <c r="T2535" s="73" t="s">
        <v>67</v>
      </c>
      <c r="U2535" s="73" t="s">
        <v>2443</v>
      </c>
      <c r="V2535" s="73">
        <v>1507003</v>
      </c>
    </row>
    <row r="2536" spans="20:22" x14ac:dyDescent="0.25">
      <c r="T2536" s="73" t="s">
        <v>67</v>
      </c>
      <c r="U2536" s="73" t="s">
        <v>2459</v>
      </c>
      <c r="V2536" s="73">
        <v>1507102</v>
      </c>
    </row>
    <row r="2537" spans="20:22" x14ac:dyDescent="0.25">
      <c r="T2537" s="73" t="s">
        <v>67</v>
      </c>
      <c r="U2537" s="73" t="s">
        <v>2472</v>
      </c>
      <c r="V2537" s="73">
        <v>1507151</v>
      </c>
    </row>
    <row r="2538" spans="20:22" x14ac:dyDescent="0.25">
      <c r="T2538" s="73" t="s">
        <v>67</v>
      </c>
      <c r="U2538" s="73" t="s">
        <v>2488</v>
      </c>
      <c r="V2538" s="73">
        <v>1507201</v>
      </c>
    </row>
    <row r="2539" spans="20:22" x14ac:dyDescent="0.25">
      <c r="T2539" s="73" t="s">
        <v>67</v>
      </c>
      <c r="U2539" s="73" t="s">
        <v>2503</v>
      </c>
      <c r="V2539" s="73">
        <v>1507300</v>
      </c>
    </row>
    <row r="2540" spans="20:22" x14ac:dyDescent="0.25">
      <c r="T2540" s="73" t="s">
        <v>67</v>
      </c>
      <c r="U2540" s="73" t="s">
        <v>2518</v>
      </c>
      <c r="V2540" s="73">
        <v>1507409</v>
      </c>
    </row>
    <row r="2541" spans="20:22" x14ac:dyDescent="0.25">
      <c r="T2541" s="73" t="s">
        <v>67</v>
      </c>
      <c r="U2541" s="73" t="s">
        <v>2533</v>
      </c>
      <c r="V2541" s="73">
        <v>1507458</v>
      </c>
    </row>
    <row r="2542" spans="20:22" x14ac:dyDescent="0.25">
      <c r="T2542" s="73" t="s">
        <v>67</v>
      </c>
      <c r="U2542" s="73" t="s">
        <v>2549</v>
      </c>
      <c r="V2542" s="73">
        <v>1507466</v>
      </c>
    </row>
    <row r="2543" spans="20:22" x14ac:dyDescent="0.25">
      <c r="T2543" s="73" t="s">
        <v>67</v>
      </c>
      <c r="U2543" s="73" t="s">
        <v>2564</v>
      </c>
      <c r="V2543" s="73">
        <v>1507474</v>
      </c>
    </row>
    <row r="2544" spans="20:22" x14ac:dyDescent="0.25">
      <c r="T2544" s="73" t="s">
        <v>67</v>
      </c>
      <c r="U2544" s="73" t="s">
        <v>2579</v>
      </c>
      <c r="V2544" s="73">
        <v>1507508</v>
      </c>
    </row>
    <row r="2545" spans="20:22" x14ac:dyDescent="0.25">
      <c r="T2545" s="73" t="s">
        <v>67</v>
      </c>
      <c r="U2545" s="73" t="s">
        <v>2594</v>
      </c>
      <c r="V2545" s="73">
        <v>1507607</v>
      </c>
    </row>
    <row r="2546" spans="20:22" x14ac:dyDescent="0.25">
      <c r="T2546" s="73" t="s">
        <v>67</v>
      </c>
      <c r="U2546" s="73" t="s">
        <v>2610</v>
      </c>
      <c r="V2546" s="73">
        <v>1507706</v>
      </c>
    </row>
    <row r="2547" spans="20:22" x14ac:dyDescent="0.25">
      <c r="T2547" s="73" t="s">
        <v>67</v>
      </c>
      <c r="U2547" s="73" t="s">
        <v>1863</v>
      </c>
      <c r="V2547" s="73">
        <v>1507755</v>
      </c>
    </row>
    <row r="2548" spans="20:22" x14ac:dyDescent="0.25">
      <c r="T2548" s="73" t="s">
        <v>67</v>
      </c>
      <c r="U2548" s="73" t="s">
        <v>2637</v>
      </c>
      <c r="V2548" s="73">
        <v>1507805</v>
      </c>
    </row>
    <row r="2549" spans="20:22" x14ac:dyDescent="0.25">
      <c r="T2549" s="73" t="s">
        <v>67</v>
      </c>
      <c r="U2549" s="73" t="s">
        <v>2651</v>
      </c>
      <c r="V2549" s="73">
        <v>1507904</v>
      </c>
    </row>
    <row r="2550" spans="20:22" x14ac:dyDescent="0.25">
      <c r="T2550" s="73" t="s">
        <v>67</v>
      </c>
      <c r="U2550" s="73" t="s">
        <v>2664</v>
      </c>
      <c r="V2550" s="73">
        <v>1507953</v>
      </c>
    </row>
    <row r="2551" spans="20:22" x14ac:dyDescent="0.25">
      <c r="T2551" s="73" t="s">
        <v>67</v>
      </c>
      <c r="U2551" s="73" t="s">
        <v>2678</v>
      </c>
      <c r="V2551" s="73">
        <v>1507961</v>
      </c>
    </row>
    <row r="2552" spans="20:22" x14ac:dyDescent="0.25">
      <c r="T2552" s="73" t="s">
        <v>67</v>
      </c>
      <c r="U2552" s="73" t="s">
        <v>2694</v>
      </c>
      <c r="V2552" s="73">
        <v>1507979</v>
      </c>
    </row>
    <row r="2553" spans="20:22" x14ac:dyDescent="0.25">
      <c r="T2553" s="73" t="s">
        <v>67</v>
      </c>
      <c r="U2553" s="73" t="s">
        <v>2710</v>
      </c>
      <c r="V2553" s="73">
        <v>1508001</v>
      </c>
    </row>
    <row r="2554" spans="20:22" x14ac:dyDescent="0.25">
      <c r="T2554" s="73" t="s">
        <v>67</v>
      </c>
      <c r="U2554" s="73" t="s">
        <v>2725</v>
      </c>
      <c r="V2554" s="73">
        <v>1508035</v>
      </c>
    </row>
    <row r="2555" spans="20:22" x14ac:dyDescent="0.25">
      <c r="T2555" s="73" t="s">
        <v>67</v>
      </c>
      <c r="U2555" s="73" t="s">
        <v>2741</v>
      </c>
      <c r="V2555" s="73">
        <v>1508050</v>
      </c>
    </row>
    <row r="2556" spans="20:22" x14ac:dyDescent="0.25">
      <c r="T2556" s="73" t="s">
        <v>67</v>
      </c>
      <c r="U2556" s="73" t="s">
        <v>2756</v>
      </c>
      <c r="V2556" s="73">
        <v>1508084</v>
      </c>
    </row>
    <row r="2557" spans="20:22" x14ac:dyDescent="0.25">
      <c r="T2557" s="73" t="s">
        <v>67</v>
      </c>
      <c r="U2557" s="73" t="s">
        <v>2771</v>
      </c>
      <c r="V2557" s="73">
        <v>1508100</v>
      </c>
    </row>
    <row r="2558" spans="20:22" x14ac:dyDescent="0.25">
      <c r="T2558" s="73" t="s">
        <v>67</v>
      </c>
      <c r="U2558" s="73" t="s">
        <v>2787</v>
      </c>
      <c r="V2558" s="73">
        <v>1508126</v>
      </c>
    </row>
    <row r="2559" spans="20:22" x14ac:dyDescent="0.25">
      <c r="T2559" s="73" t="s">
        <v>67</v>
      </c>
      <c r="U2559" s="73" t="s">
        <v>2802</v>
      </c>
      <c r="V2559" s="73">
        <v>1508159</v>
      </c>
    </row>
    <row r="2560" spans="20:22" x14ac:dyDescent="0.25">
      <c r="T2560" s="73" t="s">
        <v>67</v>
      </c>
      <c r="U2560" s="73" t="s">
        <v>2817</v>
      </c>
      <c r="V2560" s="73">
        <v>1508209</v>
      </c>
    </row>
    <row r="2561" spans="20:22" x14ac:dyDescent="0.25">
      <c r="T2561" s="73" t="s">
        <v>67</v>
      </c>
      <c r="U2561" s="73" t="s">
        <v>2831</v>
      </c>
      <c r="V2561" s="73">
        <v>1508308</v>
      </c>
    </row>
    <row r="2562" spans="20:22" x14ac:dyDescent="0.25">
      <c r="T2562" s="73" t="s">
        <v>67</v>
      </c>
      <c r="U2562" s="73" t="s">
        <v>2843</v>
      </c>
      <c r="V2562" s="73">
        <v>1508357</v>
      </c>
    </row>
    <row r="2563" spans="20:22" x14ac:dyDescent="0.25">
      <c r="T2563" s="73" t="s">
        <v>67</v>
      </c>
      <c r="U2563" s="73" t="s">
        <v>2856</v>
      </c>
      <c r="V2563" s="73">
        <v>1508407</v>
      </c>
    </row>
    <row r="2564" spans="20:22" x14ac:dyDescent="0.25">
      <c r="T2564" s="73" t="s">
        <v>68</v>
      </c>
      <c r="U2564" s="73" t="s">
        <v>92</v>
      </c>
      <c r="V2564" s="73">
        <v>2500106</v>
      </c>
    </row>
    <row r="2565" spans="20:22" x14ac:dyDescent="0.25">
      <c r="T2565" s="73" t="s">
        <v>68</v>
      </c>
      <c r="U2565" s="73" t="s">
        <v>130</v>
      </c>
      <c r="V2565" s="73">
        <v>2500205</v>
      </c>
    </row>
    <row r="2566" spans="20:22" x14ac:dyDescent="0.25">
      <c r="T2566" s="73" t="s">
        <v>68</v>
      </c>
      <c r="U2566" s="73" t="s">
        <v>156</v>
      </c>
      <c r="V2566" s="73">
        <v>2500304</v>
      </c>
    </row>
    <row r="2567" spans="20:22" x14ac:dyDescent="0.25">
      <c r="T2567" s="73" t="s">
        <v>68</v>
      </c>
      <c r="U2567" s="73" t="s">
        <v>181</v>
      </c>
      <c r="V2567" s="73">
        <v>2500403</v>
      </c>
    </row>
    <row r="2568" spans="20:22" x14ac:dyDescent="0.25">
      <c r="T2568" s="73" t="s">
        <v>68</v>
      </c>
      <c r="U2568" s="73" t="s">
        <v>207</v>
      </c>
      <c r="V2568" s="73">
        <v>2500502</v>
      </c>
    </row>
    <row r="2569" spans="20:22" x14ac:dyDescent="0.25">
      <c r="T2569" s="73" t="s">
        <v>68</v>
      </c>
      <c r="U2569" s="73" t="s">
        <v>232</v>
      </c>
      <c r="V2569" s="73">
        <v>2500536</v>
      </c>
    </row>
    <row r="2570" spans="20:22" x14ac:dyDescent="0.25">
      <c r="T2570" s="73" t="s">
        <v>68</v>
      </c>
      <c r="U2570" s="73" t="s">
        <v>257</v>
      </c>
      <c r="V2570" s="73">
        <v>2500577</v>
      </c>
    </row>
    <row r="2571" spans="20:22" x14ac:dyDescent="0.25">
      <c r="T2571" s="73" t="s">
        <v>68</v>
      </c>
      <c r="U2571" s="73" t="s">
        <v>282</v>
      </c>
      <c r="V2571" s="73">
        <v>2500601</v>
      </c>
    </row>
    <row r="2572" spans="20:22" x14ac:dyDescent="0.25">
      <c r="T2572" s="73" t="s">
        <v>68</v>
      </c>
      <c r="U2572" s="73" t="s">
        <v>308</v>
      </c>
      <c r="V2572" s="73">
        <v>2500734</v>
      </c>
    </row>
    <row r="2573" spans="20:22" x14ac:dyDescent="0.25">
      <c r="T2573" s="73" t="s">
        <v>68</v>
      </c>
      <c r="U2573" s="73" t="s">
        <v>334</v>
      </c>
      <c r="V2573" s="73">
        <v>2500775</v>
      </c>
    </row>
    <row r="2574" spans="20:22" x14ac:dyDescent="0.25">
      <c r="T2574" s="73" t="s">
        <v>68</v>
      </c>
      <c r="U2574" s="73" t="s">
        <v>359</v>
      </c>
      <c r="V2574" s="73">
        <v>2500809</v>
      </c>
    </row>
    <row r="2575" spans="20:22" x14ac:dyDescent="0.25">
      <c r="T2575" s="73" t="s">
        <v>68</v>
      </c>
      <c r="U2575" s="73" t="s">
        <v>383</v>
      </c>
      <c r="V2575" s="73">
        <v>2500908</v>
      </c>
    </row>
    <row r="2576" spans="20:22" x14ac:dyDescent="0.25">
      <c r="T2576" s="73" t="s">
        <v>68</v>
      </c>
      <c r="U2576" s="73" t="s">
        <v>408</v>
      </c>
      <c r="V2576" s="73">
        <v>2501005</v>
      </c>
    </row>
    <row r="2577" spans="20:22" x14ac:dyDescent="0.25">
      <c r="T2577" s="73" t="s">
        <v>68</v>
      </c>
      <c r="U2577" s="73" t="s">
        <v>433</v>
      </c>
      <c r="V2577" s="73">
        <v>2501104</v>
      </c>
    </row>
    <row r="2578" spans="20:22" x14ac:dyDescent="0.25">
      <c r="T2578" s="73" t="s">
        <v>68</v>
      </c>
      <c r="U2578" s="73" t="s">
        <v>458</v>
      </c>
      <c r="V2578" s="73">
        <v>2501153</v>
      </c>
    </row>
    <row r="2579" spans="20:22" x14ac:dyDescent="0.25">
      <c r="T2579" s="73" t="s">
        <v>68</v>
      </c>
      <c r="U2579" s="73" t="s">
        <v>484</v>
      </c>
      <c r="V2579" s="73">
        <v>2501203</v>
      </c>
    </row>
    <row r="2580" spans="20:22" x14ac:dyDescent="0.25">
      <c r="T2580" s="73" t="s">
        <v>68</v>
      </c>
      <c r="U2580" s="73" t="s">
        <v>508</v>
      </c>
      <c r="V2580" s="73">
        <v>2501302</v>
      </c>
    </row>
    <row r="2581" spans="20:22" x14ac:dyDescent="0.25">
      <c r="T2581" s="73" t="s">
        <v>68</v>
      </c>
      <c r="U2581" s="73" t="s">
        <v>531</v>
      </c>
      <c r="V2581" s="73">
        <v>2501351</v>
      </c>
    </row>
    <row r="2582" spans="20:22" x14ac:dyDescent="0.25">
      <c r="T2582" s="73" t="s">
        <v>68</v>
      </c>
      <c r="U2582" s="73" t="s">
        <v>554</v>
      </c>
      <c r="V2582" s="73">
        <v>2501401</v>
      </c>
    </row>
    <row r="2583" spans="20:22" x14ac:dyDescent="0.25">
      <c r="T2583" s="73" t="s">
        <v>68</v>
      </c>
      <c r="U2583" s="73" t="s">
        <v>577</v>
      </c>
      <c r="V2583" s="73">
        <v>2501500</v>
      </c>
    </row>
    <row r="2584" spans="20:22" x14ac:dyDescent="0.25">
      <c r="T2584" s="73" t="s">
        <v>68</v>
      </c>
      <c r="U2584" s="73" t="s">
        <v>463</v>
      </c>
      <c r="V2584" s="73">
        <v>2501534</v>
      </c>
    </row>
    <row r="2585" spans="20:22" x14ac:dyDescent="0.25">
      <c r="T2585" s="73" t="s">
        <v>68</v>
      </c>
      <c r="U2585" s="73" t="s">
        <v>624</v>
      </c>
      <c r="V2585" s="73">
        <v>2501609</v>
      </c>
    </row>
    <row r="2586" spans="20:22" x14ac:dyDescent="0.25">
      <c r="T2586" s="73" t="s">
        <v>68</v>
      </c>
      <c r="U2586" s="73" t="s">
        <v>644</v>
      </c>
      <c r="V2586" s="73">
        <v>2501575</v>
      </c>
    </row>
    <row r="2587" spans="20:22" x14ac:dyDescent="0.25">
      <c r="T2587" s="73" t="s">
        <v>68</v>
      </c>
      <c r="U2587" s="73" t="s">
        <v>221</v>
      </c>
      <c r="V2587" s="73">
        <v>2501708</v>
      </c>
    </row>
    <row r="2588" spans="20:22" x14ac:dyDescent="0.25">
      <c r="T2588" s="73" t="s">
        <v>68</v>
      </c>
      <c r="U2588" s="73" t="s">
        <v>687</v>
      </c>
      <c r="V2588" s="73">
        <v>2501807</v>
      </c>
    </row>
    <row r="2589" spans="20:22" x14ac:dyDescent="0.25">
      <c r="T2589" s="73" t="s">
        <v>68</v>
      </c>
      <c r="U2589" s="73" t="s">
        <v>270</v>
      </c>
      <c r="V2589" s="73">
        <v>2501906</v>
      </c>
    </row>
    <row r="2590" spans="20:22" x14ac:dyDescent="0.25">
      <c r="T2590" s="73" t="s">
        <v>68</v>
      </c>
      <c r="U2590" s="73" t="s">
        <v>729</v>
      </c>
      <c r="V2590" s="73">
        <v>2502003</v>
      </c>
    </row>
    <row r="2591" spans="20:22" x14ac:dyDescent="0.25">
      <c r="T2591" s="73" t="s">
        <v>68</v>
      </c>
      <c r="U2591" s="73" t="s">
        <v>751</v>
      </c>
      <c r="V2591" s="73">
        <v>2502052</v>
      </c>
    </row>
    <row r="2592" spans="20:22" x14ac:dyDescent="0.25">
      <c r="T2592" s="73" t="s">
        <v>68</v>
      </c>
      <c r="U2592" s="73" t="s">
        <v>772</v>
      </c>
      <c r="V2592" s="73">
        <v>2502102</v>
      </c>
    </row>
    <row r="2593" spans="20:22" x14ac:dyDescent="0.25">
      <c r="T2593" s="73" t="s">
        <v>68</v>
      </c>
      <c r="U2593" s="73" t="s">
        <v>163</v>
      </c>
      <c r="V2593" s="73">
        <v>2502151</v>
      </c>
    </row>
    <row r="2594" spans="20:22" x14ac:dyDescent="0.25">
      <c r="T2594" s="73" t="s">
        <v>68</v>
      </c>
      <c r="U2594" s="73" t="s">
        <v>559</v>
      </c>
      <c r="V2594" s="73">
        <v>2502201</v>
      </c>
    </row>
    <row r="2595" spans="20:22" x14ac:dyDescent="0.25">
      <c r="T2595" s="73" t="s">
        <v>68</v>
      </c>
      <c r="U2595" s="73" t="s">
        <v>836</v>
      </c>
      <c r="V2595" s="73">
        <v>2502300</v>
      </c>
    </row>
    <row r="2596" spans="20:22" x14ac:dyDescent="0.25">
      <c r="T2596" s="73" t="s">
        <v>68</v>
      </c>
      <c r="U2596" s="73" t="s">
        <v>859</v>
      </c>
      <c r="V2596" s="73">
        <v>2502409</v>
      </c>
    </row>
    <row r="2597" spans="20:22" x14ac:dyDescent="0.25">
      <c r="T2597" s="73" t="s">
        <v>68</v>
      </c>
      <c r="U2597" s="73" t="s">
        <v>880</v>
      </c>
      <c r="V2597" s="73">
        <v>2502508</v>
      </c>
    </row>
    <row r="2598" spans="20:22" x14ac:dyDescent="0.25">
      <c r="T2598" s="73" t="s">
        <v>68</v>
      </c>
      <c r="U2598" s="73" t="s">
        <v>903</v>
      </c>
      <c r="V2598" s="73">
        <v>2502706</v>
      </c>
    </row>
    <row r="2599" spans="20:22" x14ac:dyDescent="0.25">
      <c r="T2599" s="73" t="s">
        <v>68</v>
      </c>
      <c r="U2599" s="73" t="s">
        <v>926</v>
      </c>
      <c r="V2599" s="73">
        <v>2502805</v>
      </c>
    </row>
    <row r="2600" spans="20:22" x14ac:dyDescent="0.25">
      <c r="T2600" s="73" t="s">
        <v>68</v>
      </c>
      <c r="U2600" s="73" t="s">
        <v>949</v>
      </c>
      <c r="V2600" s="73">
        <v>2502904</v>
      </c>
    </row>
    <row r="2601" spans="20:22" x14ac:dyDescent="0.25">
      <c r="T2601" s="73" t="s">
        <v>68</v>
      </c>
      <c r="U2601" s="73" t="s">
        <v>971</v>
      </c>
      <c r="V2601" s="73">
        <v>2503001</v>
      </c>
    </row>
    <row r="2602" spans="20:22" x14ac:dyDescent="0.25">
      <c r="T2602" s="73" t="s">
        <v>68</v>
      </c>
      <c r="U2602" s="73" t="s">
        <v>993</v>
      </c>
      <c r="V2602" s="73">
        <v>2503100</v>
      </c>
    </row>
    <row r="2603" spans="20:22" x14ac:dyDescent="0.25">
      <c r="T2603" s="73" t="s">
        <v>68</v>
      </c>
      <c r="U2603" s="73" t="s">
        <v>1016</v>
      </c>
      <c r="V2603" s="73">
        <v>2503209</v>
      </c>
    </row>
    <row r="2604" spans="20:22" x14ac:dyDescent="0.25">
      <c r="T2604" s="73" t="s">
        <v>68</v>
      </c>
      <c r="U2604" s="73" t="s">
        <v>1038</v>
      </c>
      <c r="V2604" s="73">
        <v>2503308</v>
      </c>
    </row>
    <row r="2605" spans="20:22" x14ac:dyDescent="0.25">
      <c r="T2605" s="73" t="s">
        <v>68</v>
      </c>
      <c r="U2605" s="73" t="s">
        <v>1060</v>
      </c>
      <c r="V2605" s="73">
        <v>2503407</v>
      </c>
    </row>
    <row r="2606" spans="20:22" x14ac:dyDescent="0.25">
      <c r="T2606" s="73" t="s">
        <v>68</v>
      </c>
      <c r="U2606" s="73" t="s">
        <v>1082</v>
      </c>
      <c r="V2606" s="73">
        <v>2503506</v>
      </c>
    </row>
    <row r="2607" spans="20:22" x14ac:dyDescent="0.25">
      <c r="T2607" s="73" t="s">
        <v>68</v>
      </c>
      <c r="U2607" s="73" t="s">
        <v>1104</v>
      </c>
      <c r="V2607" s="73">
        <v>2503555</v>
      </c>
    </row>
    <row r="2608" spans="20:22" x14ac:dyDescent="0.25">
      <c r="T2608" s="73" t="s">
        <v>68</v>
      </c>
      <c r="U2608" s="73" t="s">
        <v>1127</v>
      </c>
      <c r="V2608" s="73">
        <v>2503605</v>
      </c>
    </row>
    <row r="2609" spans="20:22" x14ac:dyDescent="0.25">
      <c r="T2609" s="73" t="s">
        <v>68</v>
      </c>
      <c r="U2609" s="73" t="s">
        <v>1150</v>
      </c>
      <c r="V2609" s="73">
        <v>2503704</v>
      </c>
    </row>
    <row r="2610" spans="20:22" x14ac:dyDescent="0.25">
      <c r="T2610" s="73" t="s">
        <v>68</v>
      </c>
      <c r="U2610" s="73" t="s">
        <v>1173</v>
      </c>
      <c r="V2610" s="73">
        <v>2503753</v>
      </c>
    </row>
    <row r="2611" spans="20:22" x14ac:dyDescent="0.25">
      <c r="T2611" s="73" t="s">
        <v>68</v>
      </c>
      <c r="U2611" s="73" t="s">
        <v>1196</v>
      </c>
      <c r="V2611" s="73">
        <v>2503803</v>
      </c>
    </row>
    <row r="2612" spans="20:22" x14ac:dyDescent="0.25">
      <c r="T2612" s="73" t="s">
        <v>68</v>
      </c>
      <c r="U2612" s="73" t="s">
        <v>1218</v>
      </c>
      <c r="V2612" s="73">
        <v>2503902</v>
      </c>
    </row>
    <row r="2613" spans="20:22" x14ac:dyDescent="0.25">
      <c r="T2613" s="73" t="s">
        <v>68</v>
      </c>
      <c r="U2613" s="73" t="s">
        <v>1239</v>
      </c>
      <c r="V2613" s="73">
        <v>2504009</v>
      </c>
    </row>
    <row r="2614" spans="20:22" x14ac:dyDescent="0.25">
      <c r="T2614" s="73" t="s">
        <v>68</v>
      </c>
      <c r="U2614" s="73" t="s">
        <v>1262</v>
      </c>
      <c r="V2614" s="73">
        <v>2504033</v>
      </c>
    </row>
    <row r="2615" spans="20:22" x14ac:dyDescent="0.25">
      <c r="T2615" s="73" t="s">
        <v>68</v>
      </c>
      <c r="U2615" s="73" t="s">
        <v>711</v>
      </c>
      <c r="V2615" s="73">
        <v>2504074</v>
      </c>
    </row>
    <row r="2616" spans="20:22" x14ac:dyDescent="0.25">
      <c r="T2616" s="73" t="s">
        <v>68</v>
      </c>
      <c r="U2616" s="73" t="s">
        <v>1306</v>
      </c>
      <c r="V2616" s="73">
        <v>2504108</v>
      </c>
    </row>
    <row r="2617" spans="20:22" x14ac:dyDescent="0.25">
      <c r="T2617" s="73" t="s">
        <v>68</v>
      </c>
      <c r="U2617" s="73" t="s">
        <v>1328</v>
      </c>
      <c r="V2617" s="73">
        <v>2504157</v>
      </c>
    </row>
    <row r="2618" spans="20:22" x14ac:dyDescent="0.25">
      <c r="T2618" s="73" t="s">
        <v>68</v>
      </c>
      <c r="U2618" s="73" t="s">
        <v>1350</v>
      </c>
      <c r="V2618" s="73">
        <v>2504207</v>
      </c>
    </row>
    <row r="2619" spans="20:22" x14ac:dyDescent="0.25">
      <c r="T2619" s="73" t="s">
        <v>68</v>
      </c>
      <c r="U2619" s="73" t="s">
        <v>1371</v>
      </c>
      <c r="V2619" s="73">
        <v>2504306</v>
      </c>
    </row>
    <row r="2620" spans="20:22" x14ac:dyDescent="0.25">
      <c r="T2620" s="73" t="s">
        <v>68</v>
      </c>
      <c r="U2620" s="73" t="s">
        <v>1393</v>
      </c>
      <c r="V2620" s="73">
        <v>2504355</v>
      </c>
    </row>
    <row r="2621" spans="20:22" x14ac:dyDescent="0.25">
      <c r="T2621" s="73" t="s">
        <v>68</v>
      </c>
      <c r="U2621" s="73" t="s">
        <v>1415</v>
      </c>
      <c r="V2621" s="73">
        <v>2504405</v>
      </c>
    </row>
    <row r="2622" spans="20:22" x14ac:dyDescent="0.25">
      <c r="T2622" s="73" t="s">
        <v>68</v>
      </c>
      <c r="U2622" s="73" t="s">
        <v>1264</v>
      </c>
      <c r="V2622" s="73">
        <v>2504504</v>
      </c>
    </row>
    <row r="2623" spans="20:22" x14ac:dyDescent="0.25">
      <c r="T2623" s="73" t="s">
        <v>68</v>
      </c>
      <c r="U2623" s="73" t="s">
        <v>1458</v>
      </c>
      <c r="V2623" s="73">
        <v>2504603</v>
      </c>
    </row>
    <row r="2624" spans="20:22" x14ac:dyDescent="0.25">
      <c r="T2624" s="73" t="s">
        <v>68</v>
      </c>
      <c r="U2624" s="73" t="s">
        <v>1478</v>
      </c>
      <c r="V2624" s="73">
        <v>2504702</v>
      </c>
    </row>
    <row r="2625" spans="20:22" x14ac:dyDescent="0.25">
      <c r="T2625" s="73" t="s">
        <v>68</v>
      </c>
      <c r="U2625" s="73" t="s">
        <v>1500</v>
      </c>
      <c r="V2625" s="73">
        <v>2504801</v>
      </c>
    </row>
    <row r="2626" spans="20:22" x14ac:dyDescent="0.25">
      <c r="T2626" s="73" t="s">
        <v>68</v>
      </c>
      <c r="U2626" s="73" t="s">
        <v>1520</v>
      </c>
      <c r="V2626" s="73">
        <v>2504850</v>
      </c>
    </row>
    <row r="2627" spans="20:22" x14ac:dyDescent="0.25">
      <c r="T2627" s="73" t="s">
        <v>68</v>
      </c>
      <c r="U2627" s="73" t="s">
        <v>1541</v>
      </c>
      <c r="V2627" s="73">
        <v>2504900</v>
      </c>
    </row>
    <row r="2628" spans="20:22" x14ac:dyDescent="0.25">
      <c r="T2628" s="73" t="s">
        <v>68</v>
      </c>
      <c r="U2628" s="73" t="s">
        <v>1562</v>
      </c>
      <c r="V2628" s="73">
        <v>2505006</v>
      </c>
    </row>
    <row r="2629" spans="20:22" x14ac:dyDescent="0.25">
      <c r="T2629" s="73" t="s">
        <v>68</v>
      </c>
      <c r="U2629" s="73" t="s">
        <v>1581</v>
      </c>
      <c r="V2629" s="73">
        <v>2505105</v>
      </c>
    </row>
    <row r="2630" spans="20:22" x14ac:dyDescent="0.25">
      <c r="T2630" s="73" t="s">
        <v>68</v>
      </c>
      <c r="U2630" s="73" t="s">
        <v>1601</v>
      </c>
      <c r="V2630" s="73">
        <v>2505238</v>
      </c>
    </row>
    <row r="2631" spans="20:22" x14ac:dyDescent="0.25">
      <c r="T2631" s="73" t="s">
        <v>68</v>
      </c>
      <c r="U2631" s="73" t="s">
        <v>1621</v>
      </c>
      <c r="V2631" s="73">
        <v>2505204</v>
      </c>
    </row>
    <row r="2632" spans="20:22" x14ac:dyDescent="0.25">
      <c r="T2632" s="73" t="s">
        <v>68</v>
      </c>
      <c r="U2632" s="73" t="s">
        <v>1642</v>
      </c>
      <c r="V2632" s="73">
        <v>2505279</v>
      </c>
    </row>
    <row r="2633" spans="20:22" x14ac:dyDescent="0.25">
      <c r="T2633" s="73" t="s">
        <v>68</v>
      </c>
      <c r="U2633" s="73" t="s">
        <v>1663</v>
      </c>
      <c r="V2633" s="73">
        <v>2505303</v>
      </c>
    </row>
    <row r="2634" spans="20:22" x14ac:dyDescent="0.25">
      <c r="T2634" s="73" t="s">
        <v>68</v>
      </c>
      <c r="U2634" s="73" t="s">
        <v>1683</v>
      </c>
      <c r="V2634" s="73">
        <v>2505352</v>
      </c>
    </row>
    <row r="2635" spans="20:22" x14ac:dyDescent="0.25">
      <c r="T2635" s="73" t="s">
        <v>68</v>
      </c>
      <c r="U2635" s="73" t="s">
        <v>1704</v>
      </c>
      <c r="V2635" s="73">
        <v>2505402</v>
      </c>
    </row>
    <row r="2636" spans="20:22" x14ac:dyDescent="0.25">
      <c r="T2636" s="73" t="s">
        <v>68</v>
      </c>
      <c r="U2636" s="73" t="s">
        <v>1724</v>
      </c>
      <c r="V2636" s="73">
        <v>2505600</v>
      </c>
    </row>
    <row r="2637" spans="20:22" x14ac:dyDescent="0.25">
      <c r="T2637" s="73" t="s">
        <v>68</v>
      </c>
      <c r="U2637" s="73" t="s">
        <v>1745</v>
      </c>
      <c r="V2637" s="73">
        <v>2505709</v>
      </c>
    </row>
    <row r="2638" spans="20:22" x14ac:dyDescent="0.25">
      <c r="T2638" s="73" t="s">
        <v>68</v>
      </c>
      <c r="U2638" s="73" t="s">
        <v>1765</v>
      </c>
      <c r="V2638" s="73">
        <v>2505808</v>
      </c>
    </row>
    <row r="2639" spans="20:22" x14ac:dyDescent="0.25">
      <c r="T2639" s="73" t="s">
        <v>68</v>
      </c>
      <c r="U2639" s="73" t="s">
        <v>1785</v>
      </c>
      <c r="V2639" s="73">
        <v>2505907</v>
      </c>
    </row>
    <row r="2640" spans="20:22" x14ac:dyDescent="0.25">
      <c r="T2640" s="73" t="s">
        <v>68</v>
      </c>
      <c r="U2640" s="73" t="s">
        <v>1805</v>
      </c>
      <c r="V2640" s="73">
        <v>2506004</v>
      </c>
    </row>
    <row r="2641" spans="20:22" x14ac:dyDescent="0.25">
      <c r="T2641" s="73" t="s">
        <v>68</v>
      </c>
      <c r="U2641" s="73" t="s">
        <v>1823</v>
      </c>
      <c r="V2641" s="73">
        <v>2506103</v>
      </c>
    </row>
    <row r="2642" spans="20:22" x14ac:dyDescent="0.25">
      <c r="T2642" s="73" t="s">
        <v>68</v>
      </c>
      <c r="U2642" s="73" t="s">
        <v>1842</v>
      </c>
      <c r="V2642" s="73">
        <v>2506202</v>
      </c>
    </row>
    <row r="2643" spans="20:22" x14ac:dyDescent="0.25">
      <c r="T2643" s="73" t="s">
        <v>68</v>
      </c>
      <c r="U2643" s="73" t="s">
        <v>1859</v>
      </c>
      <c r="V2643" s="73">
        <v>2506251</v>
      </c>
    </row>
    <row r="2644" spans="20:22" x14ac:dyDescent="0.25">
      <c r="T2644" s="73" t="s">
        <v>68</v>
      </c>
      <c r="U2644" s="73" t="s">
        <v>1877</v>
      </c>
      <c r="V2644" s="73">
        <v>2506301</v>
      </c>
    </row>
    <row r="2645" spans="20:22" x14ac:dyDescent="0.25">
      <c r="T2645" s="73" t="s">
        <v>68</v>
      </c>
      <c r="U2645" s="73" t="s">
        <v>1893</v>
      </c>
      <c r="V2645" s="73">
        <v>2506400</v>
      </c>
    </row>
    <row r="2646" spans="20:22" x14ac:dyDescent="0.25">
      <c r="T2646" s="73" t="s">
        <v>68</v>
      </c>
      <c r="U2646" s="73" t="s">
        <v>1910</v>
      </c>
      <c r="V2646" s="73">
        <v>2506509</v>
      </c>
    </row>
    <row r="2647" spans="20:22" x14ac:dyDescent="0.25">
      <c r="T2647" s="73" t="s">
        <v>68</v>
      </c>
      <c r="U2647" s="73" t="s">
        <v>1928</v>
      </c>
      <c r="V2647" s="73">
        <v>2506608</v>
      </c>
    </row>
    <row r="2648" spans="20:22" x14ac:dyDescent="0.25">
      <c r="T2648" s="73" t="s">
        <v>68</v>
      </c>
      <c r="U2648" s="73" t="s">
        <v>1944</v>
      </c>
      <c r="V2648" s="73">
        <v>2502607</v>
      </c>
    </row>
    <row r="2649" spans="20:22" x14ac:dyDescent="0.25">
      <c r="T2649" s="73" t="s">
        <v>68</v>
      </c>
      <c r="U2649" s="73" t="s">
        <v>1960</v>
      </c>
      <c r="V2649" s="73">
        <v>2506707</v>
      </c>
    </row>
    <row r="2650" spans="20:22" x14ac:dyDescent="0.25">
      <c r="T2650" s="73" t="s">
        <v>68</v>
      </c>
      <c r="U2650" s="73" t="s">
        <v>1978</v>
      </c>
      <c r="V2650" s="73">
        <v>2506806</v>
      </c>
    </row>
    <row r="2651" spans="20:22" x14ac:dyDescent="0.25">
      <c r="T2651" s="73" t="s">
        <v>68</v>
      </c>
      <c r="U2651" s="73" t="s">
        <v>738</v>
      </c>
      <c r="V2651" s="73">
        <v>2506905</v>
      </c>
    </row>
    <row r="2652" spans="20:22" x14ac:dyDescent="0.25">
      <c r="T2652" s="73" t="s">
        <v>68</v>
      </c>
      <c r="U2652" s="73" t="s">
        <v>2013</v>
      </c>
      <c r="V2652" s="73">
        <v>2507002</v>
      </c>
    </row>
    <row r="2653" spans="20:22" x14ac:dyDescent="0.25">
      <c r="T2653" s="73" t="s">
        <v>68</v>
      </c>
      <c r="U2653" s="73" t="s">
        <v>2031</v>
      </c>
      <c r="V2653" s="73">
        <v>2507101</v>
      </c>
    </row>
    <row r="2654" spans="20:22" x14ac:dyDescent="0.25">
      <c r="T2654" s="73" t="s">
        <v>68</v>
      </c>
      <c r="U2654" s="73" t="s">
        <v>2049</v>
      </c>
      <c r="V2654" s="73">
        <v>2507200</v>
      </c>
    </row>
    <row r="2655" spans="20:22" x14ac:dyDescent="0.25">
      <c r="T2655" s="73" t="s">
        <v>68</v>
      </c>
      <c r="U2655" s="73" t="s">
        <v>2067</v>
      </c>
      <c r="V2655" s="73">
        <v>2507309</v>
      </c>
    </row>
    <row r="2656" spans="20:22" x14ac:dyDescent="0.25">
      <c r="T2656" s="73" t="s">
        <v>68</v>
      </c>
      <c r="U2656" s="73" t="s">
        <v>2084</v>
      </c>
      <c r="V2656" s="73">
        <v>2507408</v>
      </c>
    </row>
    <row r="2657" spans="20:22" x14ac:dyDescent="0.25">
      <c r="T2657" s="73" t="s">
        <v>68</v>
      </c>
      <c r="U2657" s="73" t="s">
        <v>2099</v>
      </c>
      <c r="V2657" s="73">
        <v>2507507</v>
      </c>
    </row>
    <row r="2658" spans="20:22" x14ac:dyDescent="0.25">
      <c r="T2658" s="73" t="s">
        <v>68</v>
      </c>
      <c r="U2658" s="73" t="s">
        <v>2116</v>
      </c>
      <c r="V2658" s="73">
        <v>2513653</v>
      </c>
    </row>
    <row r="2659" spans="20:22" x14ac:dyDescent="0.25">
      <c r="T2659" s="73" t="s">
        <v>68</v>
      </c>
      <c r="U2659" s="73" t="s">
        <v>2131</v>
      </c>
      <c r="V2659" s="73">
        <v>2507606</v>
      </c>
    </row>
    <row r="2660" spans="20:22" x14ac:dyDescent="0.25">
      <c r="T2660" s="73" t="s">
        <v>68</v>
      </c>
      <c r="U2660" s="73" t="s">
        <v>2148</v>
      </c>
      <c r="V2660" s="73">
        <v>2507705</v>
      </c>
    </row>
    <row r="2661" spans="20:22" x14ac:dyDescent="0.25">
      <c r="T2661" s="73" t="s">
        <v>68</v>
      </c>
      <c r="U2661" s="73" t="s">
        <v>2164</v>
      </c>
      <c r="V2661" s="73">
        <v>2507804</v>
      </c>
    </row>
    <row r="2662" spans="20:22" x14ac:dyDescent="0.25">
      <c r="T2662" s="73" t="s">
        <v>68</v>
      </c>
      <c r="U2662" s="73" t="s">
        <v>2181</v>
      </c>
      <c r="V2662" s="73">
        <v>2507903</v>
      </c>
    </row>
    <row r="2663" spans="20:22" x14ac:dyDescent="0.25">
      <c r="T2663" s="73" t="s">
        <v>68</v>
      </c>
      <c r="U2663" s="73" t="s">
        <v>2198</v>
      </c>
      <c r="V2663" s="73">
        <v>2508000</v>
      </c>
    </row>
    <row r="2664" spans="20:22" x14ac:dyDescent="0.25">
      <c r="T2664" s="73" t="s">
        <v>68</v>
      </c>
      <c r="U2664" s="73" t="s">
        <v>2213</v>
      </c>
      <c r="V2664" s="73">
        <v>2508109</v>
      </c>
    </row>
    <row r="2665" spans="20:22" x14ac:dyDescent="0.25">
      <c r="T2665" s="73" t="s">
        <v>68</v>
      </c>
      <c r="U2665" s="73" t="s">
        <v>2229</v>
      </c>
      <c r="V2665" s="73">
        <v>2508208</v>
      </c>
    </row>
    <row r="2666" spans="20:22" x14ac:dyDescent="0.25">
      <c r="T2666" s="73" t="s">
        <v>68</v>
      </c>
      <c r="U2666" s="73" t="s">
        <v>2245</v>
      </c>
      <c r="V2666" s="73">
        <v>2508307</v>
      </c>
    </row>
    <row r="2667" spans="20:22" x14ac:dyDescent="0.25">
      <c r="T2667" s="73" t="s">
        <v>68</v>
      </c>
      <c r="U2667" s="73" t="s">
        <v>2259</v>
      </c>
      <c r="V2667" s="73">
        <v>2508406</v>
      </c>
    </row>
    <row r="2668" spans="20:22" x14ac:dyDescent="0.25">
      <c r="T2668" s="73" t="s">
        <v>68</v>
      </c>
      <c r="U2668" s="73" t="s">
        <v>2274</v>
      </c>
      <c r="V2668" s="73">
        <v>2508505</v>
      </c>
    </row>
    <row r="2669" spans="20:22" x14ac:dyDescent="0.25">
      <c r="T2669" s="73" t="s">
        <v>68</v>
      </c>
      <c r="U2669" s="73" t="s">
        <v>2290</v>
      </c>
      <c r="V2669" s="73">
        <v>2508554</v>
      </c>
    </row>
    <row r="2670" spans="20:22" x14ac:dyDescent="0.25">
      <c r="T2670" s="73" t="s">
        <v>68</v>
      </c>
      <c r="U2670" s="73" t="s">
        <v>2306</v>
      </c>
      <c r="V2670" s="73">
        <v>2508604</v>
      </c>
    </row>
    <row r="2671" spans="20:22" x14ac:dyDescent="0.25">
      <c r="T2671" s="73" t="s">
        <v>68</v>
      </c>
      <c r="U2671" s="73" t="s">
        <v>2319</v>
      </c>
      <c r="V2671" s="73">
        <v>2508703</v>
      </c>
    </row>
    <row r="2672" spans="20:22" x14ac:dyDescent="0.25">
      <c r="T2672" s="73" t="s">
        <v>68</v>
      </c>
      <c r="U2672" s="73" t="s">
        <v>2335</v>
      </c>
      <c r="V2672" s="73">
        <v>2508802</v>
      </c>
    </row>
    <row r="2673" spans="20:22" x14ac:dyDescent="0.25">
      <c r="T2673" s="73" t="s">
        <v>68</v>
      </c>
      <c r="U2673" s="73" t="s">
        <v>2351</v>
      </c>
      <c r="V2673" s="73">
        <v>2508901</v>
      </c>
    </row>
    <row r="2674" spans="20:22" x14ac:dyDescent="0.25">
      <c r="T2674" s="73" t="s">
        <v>68</v>
      </c>
      <c r="U2674" s="73" t="s">
        <v>2367</v>
      </c>
      <c r="V2674" s="73">
        <v>2509008</v>
      </c>
    </row>
    <row r="2675" spans="20:22" x14ac:dyDescent="0.25">
      <c r="T2675" s="73" t="s">
        <v>68</v>
      </c>
      <c r="U2675" s="73" t="s">
        <v>2381</v>
      </c>
      <c r="V2675" s="73">
        <v>2509057</v>
      </c>
    </row>
    <row r="2676" spans="20:22" x14ac:dyDescent="0.25">
      <c r="T2676" s="73" t="s">
        <v>68</v>
      </c>
      <c r="U2676" s="73" t="s">
        <v>2396</v>
      </c>
      <c r="V2676" s="73">
        <v>2509107</v>
      </c>
    </row>
    <row r="2677" spans="20:22" x14ac:dyDescent="0.25">
      <c r="T2677" s="73" t="s">
        <v>68</v>
      </c>
      <c r="U2677" s="73" t="s">
        <v>2412</v>
      </c>
      <c r="V2677" s="73">
        <v>2509156</v>
      </c>
    </row>
    <row r="2678" spans="20:22" x14ac:dyDescent="0.25">
      <c r="T2678" s="73" t="s">
        <v>68</v>
      </c>
      <c r="U2678" s="73" t="s">
        <v>2428</v>
      </c>
      <c r="V2678" s="73">
        <v>2509206</v>
      </c>
    </row>
    <row r="2679" spans="20:22" x14ac:dyDescent="0.25">
      <c r="T2679" s="73" t="s">
        <v>68</v>
      </c>
      <c r="U2679" s="73" t="s">
        <v>2444</v>
      </c>
      <c r="V2679" s="73">
        <v>2509305</v>
      </c>
    </row>
    <row r="2680" spans="20:22" x14ac:dyDescent="0.25">
      <c r="T2680" s="73" t="s">
        <v>68</v>
      </c>
      <c r="U2680" s="73" t="s">
        <v>2460</v>
      </c>
      <c r="V2680" s="73">
        <v>2509339</v>
      </c>
    </row>
    <row r="2681" spans="20:22" x14ac:dyDescent="0.25">
      <c r="T2681" s="73" t="s">
        <v>68</v>
      </c>
      <c r="U2681" s="73" t="s">
        <v>2473</v>
      </c>
      <c r="V2681" s="73">
        <v>2509370</v>
      </c>
    </row>
    <row r="2682" spans="20:22" x14ac:dyDescent="0.25">
      <c r="T2682" s="73" t="s">
        <v>68</v>
      </c>
      <c r="U2682" s="73" t="s">
        <v>2489</v>
      </c>
      <c r="V2682" s="73">
        <v>2509396</v>
      </c>
    </row>
    <row r="2683" spans="20:22" x14ac:dyDescent="0.25">
      <c r="T2683" s="73" t="s">
        <v>68</v>
      </c>
      <c r="U2683" s="73" t="s">
        <v>2504</v>
      </c>
      <c r="V2683" s="73">
        <v>2509404</v>
      </c>
    </row>
    <row r="2684" spans="20:22" x14ac:dyDescent="0.25">
      <c r="T2684" s="73" t="s">
        <v>68</v>
      </c>
      <c r="U2684" s="73" t="s">
        <v>2519</v>
      </c>
      <c r="V2684" s="73">
        <v>2509503</v>
      </c>
    </row>
    <row r="2685" spans="20:22" x14ac:dyDescent="0.25">
      <c r="T2685" s="73" t="s">
        <v>68</v>
      </c>
      <c r="U2685" s="73" t="s">
        <v>2534</v>
      </c>
      <c r="V2685" s="73">
        <v>2509602</v>
      </c>
    </row>
    <row r="2686" spans="20:22" x14ac:dyDescent="0.25">
      <c r="T2686" s="73" t="s">
        <v>68</v>
      </c>
      <c r="U2686" s="73" t="s">
        <v>2550</v>
      </c>
      <c r="V2686" s="73">
        <v>2509701</v>
      </c>
    </row>
    <row r="2687" spans="20:22" x14ac:dyDescent="0.25">
      <c r="T2687" s="73" t="s">
        <v>68</v>
      </c>
      <c r="U2687" s="73" t="s">
        <v>2513</v>
      </c>
      <c r="V2687" s="73">
        <v>2509800</v>
      </c>
    </row>
    <row r="2688" spans="20:22" x14ac:dyDescent="0.25">
      <c r="T2688" s="73" t="s">
        <v>68</v>
      </c>
      <c r="U2688" s="73" t="s">
        <v>2580</v>
      </c>
      <c r="V2688" s="73">
        <v>2509909</v>
      </c>
    </row>
    <row r="2689" spans="20:22" x14ac:dyDescent="0.25">
      <c r="T2689" s="73" t="s">
        <v>68</v>
      </c>
      <c r="U2689" s="73" t="s">
        <v>2595</v>
      </c>
      <c r="V2689" s="73">
        <v>2510006</v>
      </c>
    </row>
    <row r="2690" spans="20:22" x14ac:dyDescent="0.25">
      <c r="T2690" s="73" t="s">
        <v>68</v>
      </c>
      <c r="U2690" s="73" t="s">
        <v>2611</v>
      </c>
      <c r="V2690" s="73">
        <v>2510105</v>
      </c>
    </row>
    <row r="2691" spans="20:22" x14ac:dyDescent="0.25">
      <c r="T2691" s="73" t="s">
        <v>68</v>
      </c>
      <c r="U2691" s="73" t="s">
        <v>1919</v>
      </c>
      <c r="V2691" s="73">
        <v>2510204</v>
      </c>
    </row>
    <row r="2692" spans="20:22" x14ac:dyDescent="0.25">
      <c r="T2692" s="73" t="s">
        <v>68</v>
      </c>
      <c r="U2692" s="73" t="s">
        <v>2638</v>
      </c>
      <c r="V2692" s="73">
        <v>2510303</v>
      </c>
    </row>
    <row r="2693" spans="20:22" x14ac:dyDescent="0.25">
      <c r="T2693" s="73" t="s">
        <v>68</v>
      </c>
      <c r="U2693" s="73" t="s">
        <v>2652</v>
      </c>
      <c r="V2693" s="73">
        <v>2510402</v>
      </c>
    </row>
    <row r="2694" spans="20:22" x14ac:dyDescent="0.25">
      <c r="T2694" s="73" t="s">
        <v>68</v>
      </c>
      <c r="U2694" s="73" t="s">
        <v>2665</v>
      </c>
      <c r="V2694" s="73">
        <v>2510501</v>
      </c>
    </row>
    <row r="2695" spans="20:22" x14ac:dyDescent="0.25">
      <c r="T2695" s="73" t="s">
        <v>68</v>
      </c>
      <c r="U2695" s="73" t="s">
        <v>2679</v>
      </c>
      <c r="V2695" s="73">
        <v>2510600</v>
      </c>
    </row>
    <row r="2696" spans="20:22" x14ac:dyDescent="0.25">
      <c r="T2696" s="73" t="s">
        <v>68</v>
      </c>
      <c r="U2696" s="73" t="s">
        <v>2695</v>
      </c>
      <c r="V2696" s="73">
        <v>2510659</v>
      </c>
    </row>
    <row r="2697" spans="20:22" x14ac:dyDescent="0.25">
      <c r="T2697" s="73" t="s">
        <v>68</v>
      </c>
      <c r="U2697" s="73" t="s">
        <v>2185</v>
      </c>
      <c r="V2697" s="73">
        <v>2510709</v>
      </c>
    </row>
    <row r="2698" spans="20:22" x14ac:dyDescent="0.25">
      <c r="T2698" s="73" t="s">
        <v>68</v>
      </c>
      <c r="U2698" s="73" t="s">
        <v>2726</v>
      </c>
      <c r="V2698" s="73">
        <v>2510808</v>
      </c>
    </row>
    <row r="2699" spans="20:22" x14ac:dyDescent="0.25">
      <c r="T2699" s="73" t="s">
        <v>68</v>
      </c>
      <c r="U2699" s="73" t="s">
        <v>2552</v>
      </c>
      <c r="V2699" s="73">
        <v>2510907</v>
      </c>
    </row>
    <row r="2700" spans="20:22" x14ac:dyDescent="0.25">
      <c r="T2700" s="73" t="s">
        <v>68</v>
      </c>
      <c r="U2700" s="73" t="s">
        <v>2751</v>
      </c>
      <c r="V2700" s="73">
        <v>2511004</v>
      </c>
    </row>
    <row r="2701" spans="20:22" x14ac:dyDescent="0.25">
      <c r="T2701" s="73" t="s">
        <v>68</v>
      </c>
      <c r="U2701" s="73" t="s">
        <v>2772</v>
      </c>
      <c r="V2701" s="73">
        <v>2511103</v>
      </c>
    </row>
    <row r="2702" spans="20:22" x14ac:dyDescent="0.25">
      <c r="T2702" s="73" t="s">
        <v>68</v>
      </c>
      <c r="U2702" s="73" t="s">
        <v>2788</v>
      </c>
      <c r="V2702" s="73">
        <v>2511202</v>
      </c>
    </row>
    <row r="2703" spans="20:22" x14ac:dyDescent="0.25">
      <c r="T2703" s="73" t="s">
        <v>68</v>
      </c>
      <c r="U2703" s="73" t="s">
        <v>2803</v>
      </c>
      <c r="V2703" s="73">
        <v>2512721</v>
      </c>
    </row>
    <row r="2704" spans="20:22" x14ac:dyDescent="0.25">
      <c r="T2704" s="73" t="s">
        <v>68</v>
      </c>
      <c r="U2704" s="73" t="s">
        <v>2818</v>
      </c>
      <c r="V2704" s="73">
        <v>2511301</v>
      </c>
    </row>
    <row r="2705" spans="20:22" x14ac:dyDescent="0.25">
      <c r="T2705" s="73" t="s">
        <v>68</v>
      </c>
      <c r="U2705" s="73" t="s">
        <v>2832</v>
      </c>
      <c r="V2705" s="73">
        <v>2511400</v>
      </c>
    </row>
    <row r="2706" spans="20:22" x14ac:dyDescent="0.25">
      <c r="T2706" s="73" t="s">
        <v>68</v>
      </c>
      <c r="U2706" s="73" t="s">
        <v>1756</v>
      </c>
      <c r="V2706" s="73">
        <v>2511509</v>
      </c>
    </row>
    <row r="2707" spans="20:22" x14ac:dyDescent="0.25">
      <c r="T2707" s="73" t="s">
        <v>68</v>
      </c>
      <c r="U2707" s="73" t="s">
        <v>2310</v>
      </c>
      <c r="V2707" s="73">
        <v>2511608</v>
      </c>
    </row>
    <row r="2708" spans="20:22" x14ac:dyDescent="0.25">
      <c r="T2708" s="73" t="s">
        <v>68</v>
      </c>
      <c r="U2708" s="73" t="s">
        <v>2869</v>
      </c>
      <c r="V2708" s="73">
        <v>2511707</v>
      </c>
    </row>
    <row r="2709" spans="20:22" x14ac:dyDescent="0.25">
      <c r="T2709" s="73" t="s">
        <v>68</v>
      </c>
      <c r="U2709" s="73" t="s">
        <v>2882</v>
      </c>
      <c r="V2709" s="73">
        <v>2511806</v>
      </c>
    </row>
    <row r="2710" spans="20:22" x14ac:dyDescent="0.25">
      <c r="T2710" s="73" t="s">
        <v>68</v>
      </c>
      <c r="U2710" s="73" t="s">
        <v>2894</v>
      </c>
      <c r="V2710" s="73">
        <v>2511905</v>
      </c>
    </row>
    <row r="2711" spans="20:22" x14ac:dyDescent="0.25">
      <c r="T2711" s="73" t="s">
        <v>68</v>
      </c>
      <c r="U2711" s="73" t="s">
        <v>2907</v>
      </c>
      <c r="V2711" s="73">
        <v>2512002</v>
      </c>
    </row>
    <row r="2712" spans="20:22" x14ac:dyDescent="0.25">
      <c r="T2712" s="73" t="s">
        <v>68</v>
      </c>
      <c r="U2712" s="73" t="s">
        <v>2919</v>
      </c>
      <c r="V2712" s="73">
        <v>2512036</v>
      </c>
    </row>
    <row r="2713" spans="20:22" x14ac:dyDescent="0.25">
      <c r="T2713" s="73" t="s">
        <v>68</v>
      </c>
      <c r="U2713" s="73" t="s">
        <v>2931</v>
      </c>
      <c r="V2713" s="73">
        <v>2512077</v>
      </c>
    </row>
    <row r="2714" spans="20:22" x14ac:dyDescent="0.25">
      <c r="T2714" s="73" t="s">
        <v>68</v>
      </c>
      <c r="U2714" s="73" t="s">
        <v>2942</v>
      </c>
      <c r="V2714" s="73">
        <v>2512101</v>
      </c>
    </row>
    <row r="2715" spans="20:22" x14ac:dyDescent="0.25">
      <c r="T2715" s="73" t="s">
        <v>68</v>
      </c>
      <c r="U2715" s="73" t="s">
        <v>2954</v>
      </c>
      <c r="V2715" s="73">
        <v>2512200</v>
      </c>
    </row>
    <row r="2716" spans="20:22" x14ac:dyDescent="0.25">
      <c r="T2716" s="73" t="s">
        <v>68</v>
      </c>
      <c r="U2716" s="73" t="s">
        <v>2966</v>
      </c>
      <c r="V2716" s="73">
        <v>2512309</v>
      </c>
    </row>
    <row r="2717" spans="20:22" x14ac:dyDescent="0.25">
      <c r="T2717" s="73" t="s">
        <v>68</v>
      </c>
      <c r="U2717" s="73" t="s">
        <v>2978</v>
      </c>
      <c r="V2717" s="73">
        <v>2512408</v>
      </c>
    </row>
    <row r="2718" spans="20:22" x14ac:dyDescent="0.25">
      <c r="T2718" s="73" t="s">
        <v>68</v>
      </c>
      <c r="U2718" s="73" t="s">
        <v>2991</v>
      </c>
      <c r="V2718" s="73">
        <v>2512507</v>
      </c>
    </row>
    <row r="2719" spans="20:22" x14ac:dyDescent="0.25">
      <c r="T2719" s="73" t="s">
        <v>68</v>
      </c>
      <c r="U2719" s="73" t="s">
        <v>3003</v>
      </c>
      <c r="V2719" s="73">
        <v>2512606</v>
      </c>
    </row>
    <row r="2720" spans="20:22" x14ac:dyDescent="0.25">
      <c r="T2720" s="73" t="s">
        <v>68</v>
      </c>
      <c r="U2720" s="73" t="s">
        <v>3016</v>
      </c>
      <c r="V2720" s="73">
        <v>2512705</v>
      </c>
    </row>
    <row r="2721" spans="20:22" x14ac:dyDescent="0.25">
      <c r="T2721" s="73" t="s">
        <v>68</v>
      </c>
      <c r="U2721" s="73" t="s">
        <v>3014</v>
      </c>
      <c r="V2721" s="73">
        <v>2512747</v>
      </c>
    </row>
    <row r="2722" spans="20:22" x14ac:dyDescent="0.25">
      <c r="T2722" s="73" t="s">
        <v>68</v>
      </c>
      <c r="U2722" s="73" t="s">
        <v>3041</v>
      </c>
      <c r="V2722" s="73">
        <v>2512754</v>
      </c>
    </row>
    <row r="2723" spans="20:22" x14ac:dyDescent="0.25">
      <c r="T2723" s="73" t="s">
        <v>68</v>
      </c>
      <c r="U2723" s="73" t="s">
        <v>3053</v>
      </c>
      <c r="V2723" s="73">
        <v>2512762</v>
      </c>
    </row>
    <row r="2724" spans="20:22" x14ac:dyDescent="0.25">
      <c r="T2724" s="73" t="s">
        <v>68</v>
      </c>
      <c r="U2724" s="73" t="s">
        <v>3065</v>
      </c>
      <c r="V2724" s="73">
        <v>2512788</v>
      </c>
    </row>
    <row r="2725" spans="20:22" x14ac:dyDescent="0.25">
      <c r="T2725" s="73" t="s">
        <v>68</v>
      </c>
      <c r="U2725" s="73" t="s">
        <v>3076</v>
      </c>
      <c r="V2725" s="73">
        <v>2512804</v>
      </c>
    </row>
    <row r="2726" spans="20:22" x14ac:dyDescent="0.25">
      <c r="T2726" s="73" t="s">
        <v>68</v>
      </c>
      <c r="U2726" s="73" t="s">
        <v>3089</v>
      </c>
      <c r="V2726" s="73">
        <v>2512903</v>
      </c>
    </row>
    <row r="2727" spans="20:22" x14ac:dyDescent="0.25">
      <c r="T2727" s="73" t="s">
        <v>68</v>
      </c>
      <c r="U2727" s="73" t="s">
        <v>2774</v>
      </c>
      <c r="V2727" s="73">
        <v>2513000</v>
      </c>
    </row>
    <row r="2728" spans="20:22" x14ac:dyDescent="0.25">
      <c r="T2728" s="73" t="s">
        <v>68</v>
      </c>
      <c r="U2728" s="73" t="s">
        <v>3114</v>
      </c>
      <c r="V2728" s="73">
        <v>2513109</v>
      </c>
    </row>
    <row r="2729" spans="20:22" x14ac:dyDescent="0.25">
      <c r="T2729" s="73" t="s">
        <v>68</v>
      </c>
      <c r="U2729" s="73" t="s">
        <v>3126</v>
      </c>
      <c r="V2729" s="73">
        <v>2513158</v>
      </c>
    </row>
    <row r="2730" spans="20:22" x14ac:dyDescent="0.25">
      <c r="T2730" s="73" t="s">
        <v>68</v>
      </c>
      <c r="U2730" s="73" t="s">
        <v>2523</v>
      </c>
      <c r="V2730" s="73">
        <v>2513208</v>
      </c>
    </row>
    <row r="2731" spans="20:22" x14ac:dyDescent="0.25">
      <c r="T2731" s="73" t="s">
        <v>68</v>
      </c>
      <c r="U2731" s="73" t="s">
        <v>3074</v>
      </c>
      <c r="V2731" s="73">
        <v>2513307</v>
      </c>
    </row>
    <row r="2732" spans="20:22" x14ac:dyDescent="0.25">
      <c r="T2732" s="73" t="s">
        <v>68</v>
      </c>
      <c r="U2732" s="73" t="s">
        <v>3087</v>
      </c>
      <c r="V2732" s="73">
        <v>2513356</v>
      </c>
    </row>
    <row r="2733" spans="20:22" x14ac:dyDescent="0.25">
      <c r="T2733" s="73" t="s">
        <v>68</v>
      </c>
      <c r="U2733" s="73" t="s">
        <v>3100</v>
      </c>
      <c r="V2733" s="73">
        <v>2513406</v>
      </c>
    </row>
    <row r="2734" spans="20:22" x14ac:dyDescent="0.25">
      <c r="T2734" s="73" t="s">
        <v>68</v>
      </c>
      <c r="U2734" s="73" t="s">
        <v>3136</v>
      </c>
      <c r="V2734" s="73">
        <v>2513703</v>
      </c>
    </row>
    <row r="2735" spans="20:22" x14ac:dyDescent="0.25">
      <c r="T2735" s="73" t="s">
        <v>68</v>
      </c>
      <c r="U2735" s="73" t="s">
        <v>3194</v>
      </c>
      <c r="V2735" s="73">
        <v>2513802</v>
      </c>
    </row>
    <row r="2736" spans="20:22" x14ac:dyDescent="0.25">
      <c r="T2736" s="73" t="s">
        <v>68</v>
      </c>
      <c r="U2736" s="73" t="s">
        <v>3206</v>
      </c>
      <c r="V2736" s="73">
        <v>2513505</v>
      </c>
    </row>
    <row r="2737" spans="20:22" x14ac:dyDescent="0.25">
      <c r="T2737" s="73" t="s">
        <v>68</v>
      </c>
      <c r="U2737" s="73" t="s">
        <v>3218</v>
      </c>
      <c r="V2737" s="73">
        <v>2513604</v>
      </c>
    </row>
    <row r="2738" spans="20:22" x14ac:dyDescent="0.25">
      <c r="T2738" s="73" t="s">
        <v>68</v>
      </c>
      <c r="U2738" s="73" t="s">
        <v>3230</v>
      </c>
      <c r="V2738" s="73">
        <v>2513851</v>
      </c>
    </row>
    <row r="2739" spans="20:22" x14ac:dyDescent="0.25">
      <c r="T2739" s="73" t="s">
        <v>68</v>
      </c>
      <c r="U2739" s="73" t="s">
        <v>3240</v>
      </c>
      <c r="V2739" s="73">
        <v>2513927</v>
      </c>
    </row>
    <row r="2740" spans="20:22" x14ac:dyDescent="0.25">
      <c r="T2740" s="73" t="s">
        <v>68</v>
      </c>
      <c r="U2740" s="73" t="s">
        <v>3192</v>
      </c>
      <c r="V2740" s="73">
        <v>2513901</v>
      </c>
    </row>
    <row r="2741" spans="20:22" x14ac:dyDescent="0.25">
      <c r="T2741" s="73" t="s">
        <v>68</v>
      </c>
      <c r="U2741" s="73" t="s">
        <v>1609</v>
      </c>
      <c r="V2741" s="73">
        <v>2513968</v>
      </c>
    </row>
    <row r="2742" spans="20:22" x14ac:dyDescent="0.25">
      <c r="T2742" s="73" t="s">
        <v>68</v>
      </c>
      <c r="U2742" s="73" t="s">
        <v>3272</v>
      </c>
      <c r="V2742" s="73">
        <v>2513943</v>
      </c>
    </row>
    <row r="2743" spans="20:22" x14ac:dyDescent="0.25">
      <c r="T2743" s="73" t="s">
        <v>68</v>
      </c>
      <c r="U2743" s="73" t="s">
        <v>1630</v>
      </c>
      <c r="V2743" s="73">
        <v>2513984</v>
      </c>
    </row>
    <row r="2744" spans="20:22" x14ac:dyDescent="0.25">
      <c r="T2744" s="73" t="s">
        <v>68</v>
      </c>
      <c r="U2744" s="73" t="s">
        <v>3295</v>
      </c>
      <c r="V2744" s="73">
        <v>2514008</v>
      </c>
    </row>
    <row r="2745" spans="20:22" x14ac:dyDescent="0.25">
      <c r="T2745" s="73" t="s">
        <v>68</v>
      </c>
      <c r="U2745" s="73" t="s">
        <v>3307</v>
      </c>
      <c r="V2745" s="73">
        <v>2500700</v>
      </c>
    </row>
    <row r="2746" spans="20:22" x14ac:dyDescent="0.25">
      <c r="T2746" s="73" t="s">
        <v>68</v>
      </c>
      <c r="U2746" s="73" t="s">
        <v>3319</v>
      </c>
      <c r="V2746" s="73">
        <v>2514107</v>
      </c>
    </row>
    <row r="2747" spans="20:22" x14ac:dyDescent="0.25">
      <c r="T2747" s="73" t="s">
        <v>68</v>
      </c>
      <c r="U2747" s="73" t="s">
        <v>3329</v>
      </c>
      <c r="V2747" s="73">
        <v>2514206</v>
      </c>
    </row>
    <row r="2748" spans="20:22" x14ac:dyDescent="0.25">
      <c r="T2748" s="73" t="s">
        <v>68</v>
      </c>
      <c r="U2748" s="73" t="s">
        <v>3340</v>
      </c>
      <c r="V2748" s="73">
        <v>2514305</v>
      </c>
    </row>
    <row r="2749" spans="20:22" x14ac:dyDescent="0.25">
      <c r="T2749" s="73" t="s">
        <v>68</v>
      </c>
      <c r="U2749" s="73" t="s">
        <v>3351</v>
      </c>
      <c r="V2749" s="73">
        <v>2514404</v>
      </c>
    </row>
    <row r="2750" spans="20:22" x14ac:dyDescent="0.25">
      <c r="T2750" s="73" t="s">
        <v>68</v>
      </c>
      <c r="U2750" s="73" t="s">
        <v>3361</v>
      </c>
      <c r="V2750" s="73">
        <v>2514503</v>
      </c>
    </row>
    <row r="2751" spans="20:22" x14ac:dyDescent="0.25">
      <c r="T2751" s="73" t="s">
        <v>68</v>
      </c>
      <c r="U2751" s="73" t="s">
        <v>3370</v>
      </c>
      <c r="V2751" s="73">
        <v>2514552</v>
      </c>
    </row>
    <row r="2752" spans="20:22" x14ac:dyDescent="0.25">
      <c r="T2752" s="73" t="s">
        <v>68</v>
      </c>
      <c r="U2752" s="73" t="s">
        <v>3380</v>
      </c>
      <c r="V2752" s="73">
        <v>2514602</v>
      </c>
    </row>
    <row r="2753" spans="20:22" x14ac:dyDescent="0.25">
      <c r="T2753" s="73" t="s">
        <v>68</v>
      </c>
      <c r="U2753" s="73" t="s">
        <v>3390</v>
      </c>
      <c r="V2753" s="73">
        <v>2514651</v>
      </c>
    </row>
    <row r="2754" spans="20:22" x14ac:dyDescent="0.25">
      <c r="T2754" s="73" t="s">
        <v>68</v>
      </c>
      <c r="U2754" s="73" t="s">
        <v>3400</v>
      </c>
      <c r="V2754" s="73">
        <v>2514701</v>
      </c>
    </row>
    <row r="2755" spans="20:22" x14ac:dyDescent="0.25">
      <c r="T2755" s="73" t="s">
        <v>68</v>
      </c>
      <c r="U2755" s="73" t="s">
        <v>3410</v>
      </c>
      <c r="V2755" s="73">
        <v>2514800</v>
      </c>
    </row>
    <row r="2756" spans="20:22" x14ac:dyDescent="0.25">
      <c r="T2756" s="73" t="s">
        <v>68</v>
      </c>
      <c r="U2756" s="73" t="s">
        <v>3420</v>
      </c>
      <c r="V2756" s="73">
        <v>2514453</v>
      </c>
    </row>
    <row r="2757" spans="20:22" x14ac:dyDescent="0.25">
      <c r="T2757" s="73" t="s">
        <v>68</v>
      </c>
      <c r="U2757" s="73" t="s">
        <v>3429</v>
      </c>
      <c r="V2757" s="73">
        <v>2514909</v>
      </c>
    </row>
    <row r="2758" spans="20:22" x14ac:dyDescent="0.25">
      <c r="T2758" s="73" t="s">
        <v>68</v>
      </c>
      <c r="U2758" s="73" t="s">
        <v>3439</v>
      </c>
      <c r="V2758" s="73">
        <v>2515005</v>
      </c>
    </row>
    <row r="2759" spans="20:22" x14ac:dyDescent="0.25">
      <c r="T2759" s="73" t="s">
        <v>68</v>
      </c>
      <c r="U2759" s="73" t="s">
        <v>3448</v>
      </c>
      <c r="V2759" s="73">
        <v>2515104</v>
      </c>
    </row>
    <row r="2760" spans="20:22" x14ac:dyDescent="0.25">
      <c r="T2760" s="73" t="s">
        <v>68</v>
      </c>
      <c r="U2760" s="73" t="s">
        <v>3457</v>
      </c>
      <c r="V2760" s="73">
        <v>2515203</v>
      </c>
    </row>
    <row r="2761" spans="20:22" x14ac:dyDescent="0.25">
      <c r="T2761" s="73" t="s">
        <v>68</v>
      </c>
      <c r="U2761" s="73" t="s">
        <v>3467</v>
      </c>
      <c r="V2761" s="73">
        <v>2515401</v>
      </c>
    </row>
    <row r="2762" spans="20:22" x14ac:dyDescent="0.25">
      <c r="T2762" s="73" t="s">
        <v>68</v>
      </c>
      <c r="U2762" s="73" t="s">
        <v>3476</v>
      </c>
      <c r="V2762" s="73">
        <v>2515302</v>
      </c>
    </row>
    <row r="2763" spans="20:22" x14ac:dyDescent="0.25">
      <c r="T2763" s="73" t="s">
        <v>68</v>
      </c>
      <c r="U2763" s="73" t="s">
        <v>3486</v>
      </c>
      <c r="V2763" s="73">
        <v>2515500</v>
      </c>
    </row>
    <row r="2764" spans="20:22" x14ac:dyDescent="0.25">
      <c r="T2764" s="73" t="s">
        <v>68</v>
      </c>
      <c r="U2764" s="73" t="s">
        <v>3496</v>
      </c>
      <c r="V2764" s="73">
        <v>2515609</v>
      </c>
    </row>
    <row r="2765" spans="20:22" x14ac:dyDescent="0.25">
      <c r="T2765" s="73" t="s">
        <v>68</v>
      </c>
      <c r="U2765" s="73" t="s">
        <v>3505</v>
      </c>
      <c r="V2765" s="73">
        <v>2515708</v>
      </c>
    </row>
    <row r="2766" spans="20:22" x14ac:dyDescent="0.25">
      <c r="T2766" s="73" t="s">
        <v>68</v>
      </c>
      <c r="U2766" s="73" t="s">
        <v>3515</v>
      </c>
      <c r="V2766" s="73">
        <v>2515807</v>
      </c>
    </row>
    <row r="2767" spans="20:22" x14ac:dyDescent="0.25">
      <c r="T2767" s="73" t="s">
        <v>68</v>
      </c>
      <c r="U2767" s="73" t="s">
        <v>3525</v>
      </c>
      <c r="V2767" s="73">
        <v>2515906</v>
      </c>
    </row>
    <row r="2768" spans="20:22" x14ac:dyDescent="0.25">
      <c r="T2768" s="73" t="s">
        <v>68</v>
      </c>
      <c r="U2768" s="73" t="s">
        <v>3535</v>
      </c>
      <c r="V2768" s="73">
        <v>2515930</v>
      </c>
    </row>
    <row r="2769" spans="20:22" x14ac:dyDescent="0.25">
      <c r="T2769" s="73" t="s">
        <v>68</v>
      </c>
      <c r="U2769" s="73" t="s">
        <v>3545</v>
      </c>
      <c r="V2769" s="73">
        <v>2515971</v>
      </c>
    </row>
    <row r="2770" spans="20:22" x14ac:dyDescent="0.25">
      <c r="T2770" s="73" t="s">
        <v>68</v>
      </c>
      <c r="U2770" s="73" t="s">
        <v>3553</v>
      </c>
      <c r="V2770" s="73">
        <v>2516003</v>
      </c>
    </row>
    <row r="2771" spans="20:22" x14ac:dyDescent="0.25">
      <c r="T2771" s="73" t="s">
        <v>68</v>
      </c>
      <c r="U2771" s="73" t="s">
        <v>3563</v>
      </c>
      <c r="V2771" s="73">
        <v>2516102</v>
      </c>
    </row>
    <row r="2772" spans="20:22" x14ac:dyDescent="0.25">
      <c r="T2772" s="73" t="s">
        <v>68</v>
      </c>
      <c r="U2772" s="73" t="s">
        <v>3573</v>
      </c>
      <c r="V2772" s="73">
        <v>2516151</v>
      </c>
    </row>
    <row r="2773" spans="20:22" x14ac:dyDescent="0.25">
      <c r="T2773" s="73" t="s">
        <v>68</v>
      </c>
      <c r="U2773" s="73" t="s">
        <v>3583</v>
      </c>
      <c r="V2773" s="73">
        <v>2516201</v>
      </c>
    </row>
    <row r="2774" spans="20:22" x14ac:dyDescent="0.25">
      <c r="T2774" s="73" t="s">
        <v>68</v>
      </c>
      <c r="U2774" s="73" t="s">
        <v>3593</v>
      </c>
      <c r="V2774" s="73">
        <v>2516300</v>
      </c>
    </row>
    <row r="2775" spans="20:22" x14ac:dyDescent="0.25">
      <c r="T2775" s="73" t="s">
        <v>68</v>
      </c>
      <c r="U2775" s="73" t="s">
        <v>3602</v>
      </c>
      <c r="V2775" s="73">
        <v>2516409</v>
      </c>
    </row>
    <row r="2776" spans="20:22" x14ac:dyDescent="0.25">
      <c r="T2776" s="73" t="s">
        <v>68</v>
      </c>
      <c r="U2776" s="73" t="s">
        <v>3611</v>
      </c>
      <c r="V2776" s="73">
        <v>2516508</v>
      </c>
    </row>
    <row r="2777" spans="20:22" x14ac:dyDescent="0.25">
      <c r="T2777" s="73" t="s">
        <v>68</v>
      </c>
      <c r="U2777" s="73" t="s">
        <v>3620</v>
      </c>
      <c r="V2777" s="73">
        <v>2516607</v>
      </c>
    </row>
    <row r="2778" spans="20:22" x14ac:dyDescent="0.25">
      <c r="T2778" s="73" t="s">
        <v>68</v>
      </c>
      <c r="U2778" s="73" t="s">
        <v>3630</v>
      </c>
      <c r="V2778" s="73">
        <v>2516706</v>
      </c>
    </row>
    <row r="2779" spans="20:22" x14ac:dyDescent="0.25">
      <c r="T2779" s="73" t="s">
        <v>68</v>
      </c>
      <c r="U2779" s="73" t="s">
        <v>3640</v>
      </c>
      <c r="V2779" s="73">
        <v>2516755</v>
      </c>
    </row>
    <row r="2780" spans="20:22" x14ac:dyDescent="0.25">
      <c r="T2780" s="73" t="s">
        <v>68</v>
      </c>
      <c r="U2780" s="73" t="s">
        <v>3242</v>
      </c>
      <c r="V2780" s="73">
        <v>2516805</v>
      </c>
    </row>
    <row r="2781" spans="20:22" x14ac:dyDescent="0.25">
      <c r="T2781" s="73" t="s">
        <v>68</v>
      </c>
      <c r="U2781" s="73" t="s">
        <v>3658</v>
      </c>
      <c r="V2781" s="73">
        <v>2516904</v>
      </c>
    </row>
    <row r="2782" spans="20:22" x14ac:dyDescent="0.25">
      <c r="T2782" s="73" t="s">
        <v>68</v>
      </c>
      <c r="U2782" s="73" t="s">
        <v>3667</v>
      </c>
      <c r="V2782" s="73">
        <v>2517001</v>
      </c>
    </row>
    <row r="2783" spans="20:22" x14ac:dyDescent="0.25">
      <c r="T2783" s="73" t="s">
        <v>68</v>
      </c>
      <c r="U2783" s="73" t="s">
        <v>3093</v>
      </c>
      <c r="V2783" s="73">
        <v>2517100</v>
      </c>
    </row>
    <row r="2784" spans="20:22" x14ac:dyDescent="0.25">
      <c r="T2784" s="73" t="s">
        <v>68</v>
      </c>
      <c r="U2784" s="73" t="s">
        <v>3683</v>
      </c>
      <c r="V2784" s="73">
        <v>2517209</v>
      </c>
    </row>
    <row r="2785" spans="20:22" x14ac:dyDescent="0.25">
      <c r="T2785" s="73" t="s">
        <v>68</v>
      </c>
      <c r="U2785" s="73" t="s">
        <v>3691</v>
      </c>
      <c r="V2785" s="73">
        <v>2505501</v>
      </c>
    </row>
    <row r="2786" spans="20:22" x14ac:dyDescent="0.25">
      <c r="T2786" s="73" t="s">
        <v>68</v>
      </c>
      <c r="U2786" s="73" t="s">
        <v>3700</v>
      </c>
      <c r="V2786" s="73">
        <v>2517407</v>
      </c>
    </row>
    <row r="2787" spans="20:22" x14ac:dyDescent="0.25">
      <c r="T2787" s="73" t="s">
        <v>69</v>
      </c>
      <c r="U2787" s="73" t="s">
        <v>106</v>
      </c>
      <c r="V2787" s="73">
        <v>2600054</v>
      </c>
    </row>
    <row r="2788" spans="20:22" x14ac:dyDescent="0.25">
      <c r="T2788" s="73" t="s">
        <v>69</v>
      </c>
      <c r="U2788" s="73" t="s">
        <v>132</v>
      </c>
      <c r="V2788" s="73">
        <v>2600104</v>
      </c>
    </row>
    <row r="2789" spans="20:22" x14ac:dyDescent="0.25">
      <c r="T2789" s="73" t="s">
        <v>69</v>
      </c>
      <c r="U2789" s="73" t="s">
        <v>158</v>
      </c>
      <c r="V2789" s="73">
        <v>2600203</v>
      </c>
    </row>
    <row r="2790" spans="20:22" x14ac:dyDescent="0.25">
      <c r="T2790" s="73" t="s">
        <v>69</v>
      </c>
      <c r="U2790" s="73" t="s">
        <v>183</v>
      </c>
      <c r="V2790" s="73">
        <v>2600302</v>
      </c>
    </row>
    <row r="2791" spans="20:22" x14ac:dyDescent="0.25">
      <c r="T2791" s="73" t="s">
        <v>69</v>
      </c>
      <c r="U2791" s="73" t="s">
        <v>209</v>
      </c>
      <c r="V2791" s="73">
        <v>2600401</v>
      </c>
    </row>
    <row r="2792" spans="20:22" x14ac:dyDescent="0.25">
      <c r="T2792" s="73" t="s">
        <v>69</v>
      </c>
      <c r="U2792" s="73" t="s">
        <v>233</v>
      </c>
      <c r="V2792" s="73">
        <v>2600500</v>
      </c>
    </row>
    <row r="2793" spans="20:22" x14ac:dyDescent="0.25">
      <c r="T2793" s="73" t="s">
        <v>69</v>
      </c>
      <c r="U2793" s="73" t="s">
        <v>207</v>
      </c>
      <c r="V2793" s="73">
        <v>2600609</v>
      </c>
    </row>
    <row r="2794" spans="20:22" x14ac:dyDescent="0.25">
      <c r="T2794" s="73" t="s">
        <v>69</v>
      </c>
      <c r="U2794" s="73" t="s">
        <v>284</v>
      </c>
      <c r="V2794" s="73">
        <v>2600708</v>
      </c>
    </row>
    <row r="2795" spans="20:22" x14ac:dyDescent="0.25">
      <c r="T2795" s="73" t="s">
        <v>69</v>
      </c>
      <c r="U2795" s="73" t="s">
        <v>310</v>
      </c>
      <c r="V2795" s="73">
        <v>2600807</v>
      </c>
    </row>
    <row r="2796" spans="20:22" x14ac:dyDescent="0.25">
      <c r="T2796" s="73" t="s">
        <v>69</v>
      </c>
      <c r="U2796" s="73" t="s">
        <v>336</v>
      </c>
      <c r="V2796" s="73">
        <v>2600906</v>
      </c>
    </row>
    <row r="2797" spans="20:22" x14ac:dyDescent="0.25">
      <c r="T2797" s="73" t="s">
        <v>69</v>
      </c>
      <c r="U2797" s="73" t="s">
        <v>361</v>
      </c>
      <c r="V2797" s="73">
        <v>2601003</v>
      </c>
    </row>
    <row r="2798" spans="20:22" x14ac:dyDescent="0.25">
      <c r="T2798" s="73" t="s">
        <v>69</v>
      </c>
      <c r="U2798" s="73" t="s">
        <v>385</v>
      </c>
      <c r="V2798" s="73">
        <v>2601052</v>
      </c>
    </row>
    <row r="2799" spans="20:22" x14ac:dyDescent="0.25">
      <c r="T2799" s="73" t="s">
        <v>69</v>
      </c>
      <c r="U2799" s="73" t="s">
        <v>410</v>
      </c>
      <c r="V2799" s="73">
        <v>2601102</v>
      </c>
    </row>
    <row r="2800" spans="20:22" x14ac:dyDescent="0.25">
      <c r="T2800" s="73" t="s">
        <v>69</v>
      </c>
      <c r="U2800" s="73" t="s">
        <v>435</v>
      </c>
      <c r="V2800" s="73">
        <v>2601201</v>
      </c>
    </row>
    <row r="2801" spans="20:22" x14ac:dyDescent="0.25">
      <c r="T2801" s="73" t="s">
        <v>69</v>
      </c>
      <c r="U2801" s="73" t="s">
        <v>460</v>
      </c>
      <c r="V2801" s="73">
        <v>2601300</v>
      </c>
    </row>
    <row r="2802" spans="20:22" x14ac:dyDescent="0.25">
      <c r="T2802" s="73" t="s">
        <v>69</v>
      </c>
      <c r="U2802" s="73" t="s">
        <v>486</v>
      </c>
      <c r="V2802" s="73">
        <v>2601409</v>
      </c>
    </row>
    <row r="2803" spans="20:22" x14ac:dyDescent="0.25">
      <c r="T2803" s="73" t="s">
        <v>69</v>
      </c>
      <c r="U2803" s="73" t="s">
        <v>510</v>
      </c>
      <c r="V2803" s="73">
        <v>2601508</v>
      </c>
    </row>
    <row r="2804" spans="20:22" x14ac:dyDescent="0.25">
      <c r="T2804" s="73" t="s">
        <v>69</v>
      </c>
      <c r="U2804" s="73" t="s">
        <v>533</v>
      </c>
      <c r="V2804" s="73">
        <v>2601607</v>
      </c>
    </row>
    <row r="2805" spans="20:22" x14ac:dyDescent="0.25">
      <c r="T2805" s="73" t="s">
        <v>69</v>
      </c>
      <c r="U2805" s="73" t="s">
        <v>556</v>
      </c>
      <c r="V2805" s="73">
        <v>2601706</v>
      </c>
    </row>
    <row r="2806" spans="20:22" x14ac:dyDescent="0.25">
      <c r="T2806" s="73" t="s">
        <v>69</v>
      </c>
      <c r="U2806" s="73" t="s">
        <v>579</v>
      </c>
      <c r="V2806" s="73">
        <v>2601805</v>
      </c>
    </row>
    <row r="2807" spans="20:22" x14ac:dyDescent="0.25">
      <c r="T2807" s="73" t="s">
        <v>69</v>
      </c>
      <c r="U2807" s="73" t="s">
        <v>602</v>
      </c>
      <c r="V2807" s="73">
        <v>2601904</v>
      </c>
    </row>
    <row r="2808" spans="20:22" x14ac:dyDescent="0.25">
      <c r="T2808" s="73" t="s">
        <v>69</v>
      </c>
      <c r="U2808" s="73" t="s">
        <v>625</v>
      </c>
      <c r="V2808" s="73">
        <v>2602001</v>
      </c>
    </row>
    <row r="2809" spans="20:22" x14ac:dyDescent="0.25">
      <c r="T2809" s="73" t="s">
        <v>69</v>
      </c>
      <c r="U2809" s="73" t="s">
        <v>646</v>
      </c>
      <c r="V2809" s="73">
        <v>2602100</v>
      </c>
    </row>
    <row r="2810" spans="20:22" x14ac:dyDescent="0.25">
      <c r="T2810" s="73" t="s">
        <v>69</v>
      </c>
      <c r="U2810" s="73" t="s">
        <v>338</v>
      </c>
      <c r="V2810" s="73">
        <v>2602209</v>
      </c>
    </row>
    <row r="2811" spans="20:22" x14ac:dyDescent="0.25">
      <c r="T2811" s="73" t="s">
        <v>69</v>
      </c>
      <c r="U2811" s="73" t="s">
        <v>481</v>
      </c>
      <c r="V2811" s="73">
        <v>2602308</v>
      </c>
    </row>
    <row r="2812" spans="20:22" x14ac:dyDescent="0.25">
      <c r="T2812" s="73" t="s">
        <v>69</v>
      </c>
      <c r="U2812" s="73" t="s">
        <v>708</v>
      </c>
      <c r="V2812" s="73">
        <v>2602407</v>
      </c>
    </row>
    <row r="2813" spans="20:22" x14ac:dyDescent="0.25">
      <c r="T2813" s="73" t="s">
        <v>69</v>
      </c>
      <c r="U2813" s="73" t="s">
        <v>582</v>
      </c>
      <c r="V2813" s="73">
        <v>2602506</v>
      </c>
    </row>
    <row r="2814" spans="20:22" x14ac:dyDescent="0.25">
      <c r="T2814" s="73" t="s">
        <v>69</v>
      </c>
      <c r="U2814" s="73" t="s">
        <v>752</v>
      </c>
      <c r="V2814" s="73">
        <v>2602605</v>
      </c>
    </row>
    <row r="2815" spans="20:22" x14ac:dyDescent="0.25">
      <c r="T2815" s="73" t="s">
        <v>69</v>
      </c>
      <c r="U2815" s="73" t="s">
        <v>774</v>
      </c>
      <c r="V2815" s="73">
        <v>2602704</v>
      </c>
    </row>
    <row r="2816" spans="20:22" x14ac:dyDescent="0.25">
      <c r="T2816" s="73" t="s">
        <v>69</v>
      </c>
      <c r="U2816" s="73" t="s">
        <v>795</v>
      </c>
      <c r="V2816" s="73">
        <v>2602803</v>
      </c>
    </row>
    <row r="2817" spans="20:22" x14ac:dyDescent="0.25">
      <c r="T2817" s="73" t="s">
        <v>69</v>
      </c>
      <c r="U2817" s="73" t="s">
        <v>817</v>
      </c>
      <c r="V2817" s="73">
        <v>2602902</v>
      </c>
    </row>
    <row r="2818" spans="20:22" x14ac:dyDescent="0.25">
      <c r="T2818" s="73" t="s">
        <v>69</v>
      </c>
      <c r="U2818" s="73" t="s">
        <v>838</v>
      </c>
      <c r="V2818" s="73">
        <v>2603009</v>
      </c>
    </row>
    <row r="2819" spans="20:22" x14ac:dyDescent="0.25">
      <c r="T2819" s="73" t="s">
        <v>69</v>
      </c>
      <c r="U2819" s="73" t="s">
        <v>783</v>
      </c>
      <c r="V2819" s="73">
        <v>2603108</v>
      </c>
    </row>
    <row r="2820" spans="20:22" x14ac:dyDescent="0.25">
      <c r="T2820" s="73" t="s">
        <v>69</v>
      </c>
      <c r="U2820" s="73" t="s">
        <v>882</v>
      </c>
      <c r="V2820" s="73">
        <v>2603207</v>
      </c>
    </row>
    <row r="2821" spans="20:22" x14ac:dyDescent="0.25">
      <c r="T2821" s="73" t="s">
        <v>69</v>
      </c>
      <c r="U2821" s="73" t="s">
        <v>905</v>
      </c>
      <c r="V2821" s="73">
        <v>2603306</v>
      </c>
    </row>
    <row r="2822" spans="20:22" x14ac:dyDescent="0.25">
      <c r="T2822" s="73" t="s">
        <v>69</v>
      </c>
      <c r="U2822" s="73" t="s">
        <v>928</v>
      </c>
      <c r="V2822" s="73">
        <v>2603405</v>
      </c>
    </row>
    <row r="2823" spans="20:22" x14ac:dyDescent="0.25">
      <c r="T2823" s="73" t="s">
        <v>69</v>
      </c>
      <c r="U2823" s="73" t="s">
        <v>950</v>
      </c>
      <c r="V2823" s="73">
        <v>2603454</v>
      </c>
    </row>
    <row r="2824" spans="20:22" x14ac:dyDescent="0.25">
      <c r="T2824" s="73" t="s">
        <v>69</v>
      </c>
      <c r="U2824" s="73" t="s">
        <v>973</v>
      </c>
      <c r="V2824" s="73">
        <v>2603504</v>
      </c>
    </row>
    <row r="2825" spans="20:22" x14ac:dyDescent="0.25">
      <c r="T2825" s="73" t="s">
        <v>69</v>
      </c>
      <c r="U2825" s="73" t="s">
        <v>995</v>
      </c>
      <c r="V2825" s="73">
        <v>2603603</v>
      </c>
    </row>
    <row r="2826" spans="20:22" x14ac:dyDescent="0.25">
      <c r="T2826" s="73" t="s">
        <v>69</v>
      </c>
      <c r="U2826" s="73" t="s">
        <v>1018</v>
      </c>
      <c r="V2826" s="73">
        <v>2603702</v>
      </c>
    </row>
    <row r="2827" spans="20:22" x14ac:dyDescent="0.25">
      <c r="T2827" s="73" t="s">
        <v>69</v>
      </c>
      <c r="U2827" s="73" t="s">
        <v>1040</v>
      </c>
      <c r="V2827" s="73">
        <v>2603801</v>
      </c>
    </row>
    <row r="2828" spans="20:22" x14ac:dyDescent="0.25">
      <c r="T2828" s="73" t="s">
        <v>69</v>
      </c>
      <c r="U2828" s="73" t="s">
        <v>1062</v>
      </c>
      <c r="V2828" s="73">
        <v>2603900</v>
      </c>
    </row>
    <row r="2829" spans="20:22" x14ac:dyDescent="0.25">
      <c r="T2829" s="73" t="s">
        <v>69</v>
      </c>
      <c r="U2829" s="73" t="s">
        <v>1083</v>
      </c>
      <c r="V2829" s="73">
        <v>2603926</v>
      </c>
    </row>
    <row r="2830" spans="20:22" x14ac:dyDescent="0.25">
      <c r="T2830" s="73" t="s">
        <v>69</v>
      </c>
      <c r="U2830" s="73" t="s">
        <v>1106</v>
      </c>
      <c r="V2830" s="73">
        <v>2604007</v>
      </c>
    </row>
    <row r="2831" spans="20:22" x14ac:dyDescent="0.25">
      <c r="T2831" s="73" t="s">
        <v>69</v>
      </c>
      <c r="U2831" s="73" t="s">
        <v>1129</v>
      </c>
      <c r="V2831" s="73">
        <v>2604106</v>
      </c>
    </row>
    <row r="2832" spans="20:22" x14ac:dyDescent="0.25">
      <c r="T2832" s="73" t="s">
        <v>69</v>
      </c>
      <c r="U2832" s="73" t="s">
        <v>1152</v>
      </c>
      <c r="V2832" s="73">
        <v>2604155</v>
      </c>
    </row>
    <row r="2833" spans="20:22" x14ac:dyDescent="0.25">
      <c r="T2833" s="73" t="s">
        <v>69</v>
      </c>
      <c r="U2833" s="73" t="s">
        <v>1175</v>
      </c>
      <c r="V2833" s="73">
        <v>2604205</v>
      </c>
    </row>
    <row r="2834" spans="20:22" x14ac:dyDescent="0.25">
      <c r="T2834" s="73" t="s">
        <v>69</v>
      </c>
      <c r="U2834" s="73" t="s">
        <v>1119</v>
      </c>
      <c r="V2834" s="73">
        <v>2604304</v>
      </c>
    </row>
    <row r="2835" spans="20:22" x14ac:dyDescent="0.25">
      <c r="T2835" s="73" t="s">
        <v>69</v>
      </c>
      <c r="U2835" s="73" t="s">
        <v>1220</v>
      </c>
      <c r="V2835" s="73">
        <v>2604403</v>
      </c>
    </row>
    <row r="2836" spans="20:22" x14ac:dyDescent="0.25">
      <c r="T2836" s="73" t="s">
        <v>69</v>
      </c>
      <c r="U2836" s="73" t="s">
        <v>1241</v>
      </c>
      <c r="V2836" s="73">
        <v>2604502</v>
      </c>
    </row>
    <row r="2837" spans="20:22" x14ac:dyDescent="0.25">
      <c r="T2837" s="73" t="s">
        <v>69</v>
      </c>
      <c r="U2837" s="73" t="s">
        <v>1264</v>
      </c>
      <c r="V2837" s="73">
        <v>2604601</v>
      </c>
    </row>
    <row r="2838" spans="20:22" x14ac:dyDescent="0.25">
      <c r="T2838" s="73" t="s">
        <v>69</v>
      </c>
      <c r="U2838" s="73" t="s">
        <v>1286</v>
      </c>
      <c r="V2838" s="73">
        <v>2604700</v>
      </c>
    </row>
    <row r="2839" spans="20:22" x14ac:dyDescent="0.25">
      <c r="T2839" s="73" t="s">
        <v>69</v>
      </c>
      <c r="U2839" s="73" t="s">
        <v>1308</v>
      </c>
      <c r="V2839" s="73">
        <v>2604809</v>
      </c>
    </row>
    <row r="2840" spans="20:22" x14ac:dyDescent="0.25">
      <c r="T2840" s="73" t="s">
        <v>69</v>
      </c>
      <c r="U2840" s="73" t="s">
        <v>1330</v>
      </c>
      <c r="V2840" s="73">
        <v>2604908</v>
      </c>
    </row>
    <row r="2841" spans="20:22" x14ac:dyDescent="0.25">
      <c r="T2841" s="73" t="s">
        <v>69</v>
      </c>
      <c r="U2841" s="73" t="s">
        <v>1352</v>
      </c>
      <c r="V2841" s="73">
        <v>2605004</v>
      </c>
    </row>
    <row r="2842" spans="20:22" x14ac:dyDescent="0.25">
      <c r="T2842" s="73" t="s">
        <v>69</v>
      </c>
      <c r="U2842" s="73" t="s">
        <v>1373</v>
      </c>
      <c r="V2842" s="73">
        <v>2605103</v>
      </c>
    </row>
    <row r="2843" spans="20:22" x14ac:dyDescent="0.25">
      <c r="T2843" s="73" t="s">
        <v>69</v>
      </c>
      <c r="U2843" s="73" t="s">
        <v>1395</v>
      </c>
      <c r="V2843" s="73">
        <v>2605152</v>
      </c>
    </row>
    <row r="2844" spans="20:22" x14ac:dyDescent="0.25">
      <c r="T2844" s="73" t="s">
        <v>69</v>
      </c>
      <c r="U2844" s="73" t="s">
        <v>1417</v>
      </c>
      <c r="V2844" s="73">
        <v>2605202</v>
      </c>
    </row>
    <row r="2845" spans="20:22" x14ac:dyDescent="0.25">
      <c r="T2845" s="73" t="s">
        <v>69</v>
      </c>
      <c r="U2845" s="73" t="s">
        <v>1438</v>
      </c>
      <c r="V2845" s="73">
        <v>2605301</v>
      </c>
    </row>
    <row r="2846" spans="20:22" x14ac:dyDescent="0.25">
      <c r="T2846" s="73" t="s">
        <v>69</v>
      </c>
      <c r="U2846" s="73" t="s">
        <v>587</v>
      </c>
      <c r="V2846" s="73">
        <v>2605400</v>
      </c>
    </row>
    <row r="2847" spans="20:22" x14ac:dyDescent="0.25">
      <c r="T2847" s="73" t="s">
        <v>69</v>
      </c>
      <c r="U2847" s="73" t="s">
        <v>1480</v>
      </c>
      <c r="V2847" s="73">
        <v>2605459</v>
      </c>
    </row>
    <row r="2848" spans="20:22" x14ac:dyDescent="0.25">
      <c r="T2848" s="73" t="s">
        <v>69</v>
      </c>
      <c r="U2848" s="73" t="s">
        <v>1502</v>
      </c>
      <c r="V2848" s="73">
        <v>2605509</v>
      </c>
    </row>
    <row r="2849" spans="20:22" x14ac:dyDescent="0.25">
      <c r="T2849" s="73" t="s">
        <v>69</v>
      </c>
      <c r="U2849" s="73" t="s">
        <v>1522</v>
      </c>
      <c r="V2849" s="73">
        <v>2605608</v>
      </c>
    </row>
    <row r="2850" spans="20:22" x14ac:dyDescent="0.25">
      <c r="T2850" s="73" t="s">
        <v>69</v>
      </c>
      <c r="U2850" s="73" t="s">
        <v>1543</v>
      </c>
      <c r="V2850" s="73">
        <v>2605707</v>
      </c>
    </row>
    <row r="2851" spans="20:22" x14ac:dyDescent="0.25">
      <c r="T2851" s="73" t="s">
        <v>69</v>
      </c>
      <c r="U2851" s="73" t="s">
        <v>1563</v>
      </c>
      <c r="V2851" s="73">
        <v>2605806</v>
      </c>
    </row>
    <row r="2852" spans="20:22" x14ac:dyDescent="0.25">
      <c r="T2852" s="73" t="s">
        <v>69</v>
      </c>
      <c r="U2852" s="73" t="s">
        <v>1582</v>
      </c>
      <c r="V2852" s="73">
        <v>2605905</v>
      </c>
    </row>
    <row r="2853" spans="20:22" x14ac:dyDescent="0.25">
      <c r="T2853" s="73" t="s">
        <v>69</v>
      </c>
      <c r="U2853" s="73" t="s">
        <v>1603</v>
      </c>
      <c r="V2853" s="73">
        <v>2606002</v>
      </c>
    </row>
    <row r="2854" spans="20:22" x14ac:dyDescent="0.25">
      <c r="T2854" s="73" t="s">
        <v>69</v>
      </c>
      <c r="U2854" s="73" t="s">
        <v>1623</v>
      </c>
      <c r="V2854" s="73">
        <v>2606101</v>
      </c>
    </row>
    <row r="2855" spans="20:22" x14ac:dyDescent="0.25">
      <c r="T2855" s="73" t="s">
        <v>69</v>
      </c>
      <c r="U2855" s="73" t="s">
        <v>1644</v>
      </c>
      <c r="V2855" s="73">
        <v>2606200</v>
      </c>
    </row>
    <row r="2856" spans="20:22" x14ac:dyDescent="0.25">
      <c r="T2856" s="73" t="s">
        <v>69</v>
      </c>
      <c r="U2856" s="73" t="s">
        <v>1664</v>
      </c>
      <c r="V2856" s="73">
        <v>2606309</v>
      </c>
    </row>
    <row r="2857" spans="20:22" x14ac:dyDescent="0.25">
      <c r="T2857" s="73" t="s">
        <v>69</v>
      </c>
      <c r="U2857" s="73" t="s">
        <v>1685</v>
      </c>
      <c r="V2857" s="73">
        <v>2606408</v>
      </c>
    </row>
    <row r="2858" spans="20:22" x14ac:dyDescent="0.25">
      <c r="T2858" s="73" t="s">
        <v>69</v>
      </c>
      <c r="U2858" s="73" t="s">
        <v>1705</v>
      </c>
      <c r="V2858" s="73">
        <v>2606507</v>
      </c>
    </row>
    <row r="2859" spans="20:22" x14ac:dyDescent="0.25">
      <c r="T2859" s="73" t="s">
        <v>69</v>
      </c>
      <c r="U2859" s="73" t="s">
        <v>1726</v>
      </c>
      <c r="V2859" s="73">
        <v>2606606</v>
      </c>
    </row>
    <row r="2860" spans="20:22" x14ac:dyDescent="0.25">
      <c r="T2860" s="73" t="s">
        <v>69</v>
      </c>
      <c r="U2860" s="73" t="s">
        <v>1747</v>
      </c>
      <c r="V2860" s="73">
        <v>2606705</v>
      </c>
    </row>
    <row r="2861" spans="20:22" x14ac:dyDescent="0.25">
      <c r="T2861" s="73" t="s">
        <v>69</v>
      </c>
      <c r="U2861" s="73" t="s">
        <v>1767</v>
      </c>
      <c r="V2861" s="73">
        <v>2606804</v>
      </c>
    </row>
    <row r="2862" spans="20:22" x14ac:dyDescent="0.25">
      <c r="T2862" s="73" t="s">
        <v>69</v>
      </c>
      <c r="U2862" s="73" t="s">
        <v>1787</v>
      </c>
      <c r="V2862" s="73">
        <v>2606903</v>
      </c>
    </row>
    <row r="2863" spans="20:22" x14ac:dyDescent="0.25">
      <c r="T2863" s="73" t="s">
        <v>69</v>
      </c>
      <c r="U2863" s="73" t="s">
        <v>1807</v>
      </c>
      <c r="V2863" s="73">
        <v>2607604</v>
      </c>
    </row>
    <row r="2864" spans="20:22" x14ac:dyDescent="0.25">
      <c r="T2864" s="73" t="s">
        <v>69</v>
      </c>
      <c r="U2864" s="73" t="s">
        <v>1825</v>
      </c>
      <c r="V2864" s="73">
        <v>2607000</v>
      </c>
    </row>
    <row r="2865" spans="20:22" x14ac:dyDescent="0.25">
      <c r="T2865" s="73" t="s">
        <v>69</v>
      </c>
      <c r="U2865" s="73" t="s">
        <v>1844</v>
      </c>
      <c r="V2865" s="73">
        <v>2607109</v>
      </c>
    </row>
    <row r="2866" spans="20:22" x14ac:dyDescent="0.25">
      <c r="T2866" s="73" t="s">
        <v>69</v>
      </c>
      <c r="U2866" s="73" t="s">
        <v>1861</v>
      </c>
      <c r="V2866" s="73">
        <v>2607208</v>
      </c>
    </row>
    <row r="2867" spans="20:22" x14ac:dyDescent="0.25">
      <c r="T2867" s="73" t="s">
        <v>69</v>
      </c>
      <c r="U2867" s="73" t="s">
        <v>1879</v>
      </c>
      <c r="V2867" s="73">
        <v>2607307</v>
      </c>
    </row>
    <row r="2868" spans="20:22" x14ac:dyDescent="0.25">
      <c r="T2868" s="73" t="s">
        <v>69</v>
      </c>
      <c r="U2868" s="73" t="s">
        <v>1895</v>
      </c>
      <c r="V2868" s="73">
        <v>2607406</v>
      </c>
    </row>
    <row r="2869" spans="20:22" x14ac:dyDescent="0.25">
      <c r="T2869" s="73" t="s">
        <v>69</v>
      </c>
      <c r="U2869" s="73" t="s">
        <v>1912</v>
      </c>
      <c r="V2869" s="73">
        <v>2607505</v>
      </c>
    </row>
    <row r="2870" spans="20:22" x14ac:dyDescent="0.25">
      <c r="T2870" s="73" t="s">
        <v>69</v>
      </c>
      <c r="U2870" s="73" t="s">
        <v>1930</v>
      </c>
      <c r="V2870" s="73">
        <v>2607653</v>
      </c>
    </row>
    <row r="2871" spans="20:22" x14ac:dyDescent="0.25">
      <c r="T2871" s="73" t="s">
        <v>69</v>
      </c>
      <c r="U2871" s="73" t="s">
        <v>1946</v>
      </c>
      <c r="V2871" s="73">
        <v>2607703</v>
      </c>
    </row>
    <row r="2872" spans="20:22" x14ac:dyDescent="0.25">
      <c r="T2872" s="73" t="s">
        <v>69</v>
      </c>
      <c r="U2872" s="73" t="s">
        <v>1962</v>
      </c>
      <c r="V2872" s="73">
        <v>2607752</v>
      </c>
    </row>
    <row r="2873" spans="20:22" x14ac:dyDescent="0.25">
      <c r="T2873" s="73" t="s">
        <v>69</v>
      </c>
      <c r="U2873" s="73" t="s">
        <v>1980</v>
      </c>
      <c r="V2873" s="73">
        <v>2607802</v>
      </c>
    </row>
    <row r="2874" spans="20:22" x14ac:dyDescent="0.25">
      <c r="T2874" s="73" t="s">
        <v>69</v>
      </c>
      <c r="U2874" s="73" t="s">
        <v>1997</v>
      </c>
      <c r="V2874" s="73">
        <v>2607901</v>
      </c>
    </row>
    <row r="2875" spans="20:22" x14ac:dyDescent="0.25">
      <c r="T2875" s="73" t="s">
        <v>69</v>
      </c>
      <c r="U2875" s="73" t="s">
        <v>2015</v>
      </c>
      <c r="V2875" s="73">
        <v>2607950</v>
      </c>
    </row>
    <row r="2876" spans="20:22" x14ac:dyDescent="0.25">
      <c r="T2876" s="73" t="s">
        <v>69</v>
      </c>
      <c r="U2876" s="73" t="s">
        <v>2033</v>
      </c>
      <c r="V2876" s="73">
        <v>2608008</v>
      </c>
    </row>
    <row r="2877" spans="20:22" x14ac:dyDescent="0.25">
      <c r="T2877" s="73" t="s">
        <v>69</v>
      </c>
      <c r="U2877" s="73" t="s">
        <v>2051</v>
      </c>
      <c r="V2877" s="73">
        <v>2608057</v>
      </c>
    </row>
    <row r="2878" spans="20:22" x14ac:dyDescent="0.25">
      <c r="T2878" s="73" t="s">
        <v>69</v>
      </c>
      <c r="U2878" s="73" t="s">
        <v>2069</v>
      </c>
      <c r="V2878" s="73">
        <v>2608107</v>
      </c>
    </row>
    <row r="2879" spans="20:22" x14ac:dyDescent="0.25">
      <c r="T2879" s="73" t="s">
        <v>69</v>
      </c>
      <c r="U2879" s="73" t="s">
        <v>2085</v>
      </c>
      <c r="V2879" s="73">
        <v>2608206</v>
      </c>
    </row>
    <row r="2880" spans="20:22" x14ac:dyDescent="0.25">
      <c r="T2880" s="73" t="s">
        <v>69</v>
      </c>
      <c r="U2880" s="73" t="s">
        <v>2101</v>
      </c>
      <c r="V2880" s="73">
        <v>2608255</v>
      </c>
    </row>
    <row r="2881" spans="20:22" x14ac:dyDescent="0.25">
      <c r="T2881" s="73" t="s">
        <v>69</v>
      </c>
      <c r="U2881" s="73" t="s">
        <v>2118</v>
      </c>
      <c r="V2881" s="73">
        <v>2608305</v>
      </c>
    </row>
    <row r="2882" spans="20:22" x14ac:dyDescent="0.25">
      <c r="T2882" s="73" t="s">
        <v>69</v>
      </c>
      <c r="U2882" s="73" t="s">
        <v>2133</v>
      </c>
      <c r="V2882" s="73">
        <v>2608404</v>
      </c>
    </row>
    <row r="2883" spans="20:22" x14ac:dyDescent="0.25">
      <c r="T2883" s="73" t="s">
        <v>69</v>
      </c>
      <c r="U2883" s="73" t="s">
        <v>2150</v>
      </c>
      <c r="V2883" s="73">
        <v>2608503</v>
      </c>
    </row>
    <row r="2884" spans="20:22" x14ac:dyDescent="0.25">
      <c r="T2884" s="73" t="s">
        <v>69</v>
      </c>
      <c r="U2884" s="73" t="s">
        <v>2166</v>
      </c>
      <c r="V2884" s="73">
        <v>2608453</v>
      </c>
    </row>
    <row r="2885" spans="20:22" x14ac:dyDescent="0.25">
      <c r="T2885" s="73" t="s">
        <v>69</v>
      </c>
      <c r="U2885" s="73" t="s">
        <v>2183</v>
      </c>
      <c r="V2885" s="73">
        <v>2608602</v>
      </c>
    </row>
    <row r="2886" spans="20:22" x14ac:dyDescent="0.25">
      <c r="T2886" s="73" t="s">
        <v>69</v>
      </c>
      <c r="U2886" s="73" t="s">
        <v>2200</v>
      </c>
      <c r="V2886" s="73">
        <v>2608701</v>
      </c>
    </row>
    <row r="2887" spans="20:22" x14ac:dyDescent="0.25">
      <c r="T2887" s="73" t="s">
        <v>69</v>
      </c>
      <c r="U2887" s="73" t="s">
        <v>2214</v>
      </c>
      <c r="V2887" s="73">
        <v>2608750</v>
      </c>
    </row>
    <row r="2888" spans="20:22" x14ac:dyDescent="0.25">
      <c r="T2888" s="73" t="s">
        <v>69</v>
      </c>
      <c r="U2888" s="73" t="s">
        <v>2231</v>
      </c>
      <c r="V2888" s="73">
        <v>2608800</v>
      </c>
    </row>
    <row r="2889" spans="20:22" x14ac:dyDescent="0.25">
      <c r="T2889" s="73" t="s">
        <v>69</v>
      </c>
      <c r="U2889" s="73" t="s">
        <v>2247</v>
      </c>
      <c r="V2889" s="73">
        <v>2608909</v>
      </c>
    </row>
    <row r="2890" spans="20:22" x14ac:dyDescent="0.25">
      <c r="T2890" s="73" t="s">
        <v>69</v>
      </c>
      <c r="U2890" s="73" t="s">
        <v>2261</v>
      </c>
      <c r="V2890" s="73">
        <v>2609006</v>
      </c>
    </row>
    <row r="2891" spans="20:22" x14ac:dyDescent="0.25">
      <c r="T2891" s="73" t="s">
        <v>69</v>
      </c>
      <c r="U2891" s="73" t="s">
        <v>2276</v>
      </c>
      <c r="V2891" s="73">
        <v>2609105</v>
      </c>
    </row>
    <row r="2892" spans="20:22" x14ac:dyDescent="0.25">
      <c r="T2892" s="73" t="s">
        <v>69</v>
      </c>
      <c r="U2892" s="73" t="s">
        <v>2292</v>
      </c>
      <c r="V2892" s="73">
        <v>2609154</v>
      </c>
    </row>
    <row r="2893" spans="20:22" x14ac:dyDescent="0.25">
      <c r="T2893" s="73" t="s">
        <v>69</v>
      </c>
      <c r="U2893" s="73" t="s">
        <v>2308</v>
      </c>
      <c r="V2893" s="73">
        <v>2609204</v>
      </c>
    </row>
    <row r="2894" spans="20:22" x14ac:dyDescent="0.25">
      <c r="T2894" s="73" t="s">
        <v>69</v>
      </c>
      <c r="U2894" s="73" t="s">
        <v>2321</v>
      </c>
      <c r="V2894" s="73">
        <v>2609303</v>
      </c>
    </row>
    <row r="2895" spans="20:22" x14ac:dyDescent="0.25">
      <c r="T2895" s="73" t="s">
        <v>69</v>
      </c>
      <c r="U2895" s="73" t="s">
        <v>2337</v>
      </c>
      <c r="V2895" s="73">
        <v>2614303</v>
      </c>
    </row>
    <row r="2896" spans="20:22" x14ac:dyDescent="0.25">
      <c r="T2896" s="73" t="s">
        <v>69</v>
      </c>
      <c r="U2896" s="73" t="s">
        <v>2353</v>
      </c>
      <c r="V2896" s="73">
        <v>2609402</v>
      </c>
    </row>
    <row r="2897" spans="20:22" x14ac:dyDescent="0.25">
      <c r="T2897" s="73" t="s">
        <v>69</v>
      </c>
      <c r="U2897" s="73" t="s">
        <v>2369</v>
      </c>
      <c r="V2897" s="73">
        <v>2609501</v>
      </c>
    </row>
    <row r="2898" spans="20:22" x14ac:dyDescent="0.25">
      <c r="T2898" s="73" t="s">
        <v>69</v>
      </c>
      <c r="U2898" s="73" t="s">
        <v>2383</v>
      </c>
      <c r="V2898" s="73">
        <v>2609600</v>
      </c>
    </row>
    <row r="2899" spans="20:22" x14ac:dyDescent="0.25">
      <c r="T2899" s="73" t="s">
        <v>69</v>
      </c>
      <c r="U2899" s="73" t="s">
        <v>2398</v>
      </c>
      <c r="V2899" s="73">
        <v>2609709</v>
      </c>
    </row>
    <row r="2900" spans="20:22" x14ac:dyDescent="0.25">
      <c r="T2900" s="73" t="s">
        <v>69</v>
      </c>
      <c r="U2900" s="73" t="s">
        <v>2414</v>
      </c>
      <c r="V2900" s="73">
        <v>2609808</v>
      </c>
    </row>
    <row r="2901" spans="20:22" x14ac:dyDescent="0.25">
      <c r="T2901" s="73" t="s">
        <v>69</v>
      </c>
      <c r="U2901" s="73" t="s">
        <v>2430</v>
      </c>
      <c r="V2901" s="73">
        <v>2609907</v>
      </c>
    </row>
    <row r="2902" spans="20:22" x14ac:dyDescent="0.25">
      <c r="T2902" s="73" t="s">
        <v>69</v>
      </c>
      <c r="U2902" s="73" t="s">
        <v>2446</v>
      </c>
      <c r="V2902" s="73">
        <v>2610004</v>
      </c>
    </row>
    <row r="2903" spans="20:22" x14ac:dyDescent="0.25">
      <c r="T2903" s="73" t="s">
        <v>69</v>
      </c>
      <c r="U2903" s="73" t="s">
        <v>2461</v>
      </c>
      <c r="V2903" s="73">
        <v>2610103</v>
      </c>
    </row>
    <row r="2904" spans="20:22" x14ac:dyDescent="0.25">
      <c r="T2904" s="73" t="s">
        <v>69</v>
      </c>
      <c r="U2904" s="73" t="s">
        <v>2475</v>
      </c>
      <c r="V2904" s="73">
        <v>2610202</v>
      </c>
    </row>
    <row r="2905" spans="20:22" x14ac:dyDescent="0.25">
      <c r="T2905" s="73" t="s">
        <v>69</v>
      </c>
      <c r="U2905" s="73" t="s">
        <v>2491</v>
      </c>
      <c r="V2905" s="73">
        <v>2610301</v>
      </c>
    </row>
    <row r="2906" spans="20:22" x14ac:dyDescent="0.25">
      <c r="T2906" s="73" t="s">
        <v>69</v>
      </c>
      <c r="U2906" s="73" t="s">
        <v>2152</v>
      </c>
      <c r="V2906" s="73">
        <v>2610400</v>
      </c>
    </row>
    <row r="2907" spans="20:22" x14ac:dyDescent="0.25">
      <c r="T2907" s="73" t="s">
        <v>69</v>
      </c>
      <c r="U2907" s="73" t="s">
        <v>2521</v>
      </c>
      <c r="V2907" s="73">
        <v>2610509</v>
      </c>
    </row>
    <row r="2908" spans="20:22" x14ac:dyDescent="0.25">
      <c r="T2908" s="73" t="s">
        <v>69</v>
      </c>
      <c r="U2908" s="73" t="s">
        <v>2536</v>
      </c>
      <c r="V2908" s="73">
        <v>2610608</v>
      </c>
    </row>
    <row r="2909" spans="20:22" x14ac:dyDescent="0.25">
      <c r="T2909" s="73" t="s">
        <v>69</v>
      </c>
      <c r="U2909" s="73" t="s">
        <v>2552</v>
      </c>
      <c r="V2909" s="73">
        <v>2610707</v>
      </c>
    </row>
    <row r="2910" spans="20:22" x14ac:dyDescent="0.25">
      <c r="T2910" s="73" t="s">
        <v>69</v>
      </c>
      <c r="U2910" s="73" t="s">
        <v>2566</v>
      </c>
      <c r="V2910" s="73">
        <v>2610806</v>
      </c>
    </row>
    <row r="2911" spans="20:22" x14ac:dyDescent="0.25">
      <c r="T2911" s="73" t="s">
        <v>69</v>
      </c>
      <c r="U2911" s="73" t="s">
        <v>2581</v>
      </c>
      <c r="V2911" s="73">
        <v>2610905</v>
      </c>
    </row>
    <row r="2912" spans="20:22" x14ac:dyDescent="0.25">
      <c r="T2912" s="73" t="s">
        <v>69</v>
      </c>
      <c r="U2912" s="73" t="s">
        <v>2597</v>
      </c>
      <c r="V2912" s="73">
        <v>2611002</v>
      </c>
    </row>
    <row r="2913" spans="20:22" x14ac:dyDescent="0.25">
      <c r="T2913" s="73" t="s">
        <v>69</v>
      </c>
      <c r="U2913" s="73" t="s">
        <v>2613</v>
      </c>
      <c r="V2913" s="73">
        <v>2611101</v>
      </c>
    </row>
    <row r="2914" spans="20:22" x14ac:dyDescent="0.25">
      <c r="T2914" s="73" t="s">
        <v>69</v>
      </c>
      <c r="U2914" s="73" t="s">
        <v>2625</v>
      </c>
      <c r="V2914" s="73">
        <v>2611200</v>
      </c>
    </row>
    <row r="2915" spans="20:22" x14ac:dyDescent="0.25">
      <c r="T2915" s="73" t="s">
        <v>69</v>
      </c>
      <c r="U2915" s="73" t="s">
        <v>2640</v>
      </c>
      <c r="V2915" s="73">
        <v>2611309</v>
      </c>
    </row>
    <row r="2916" spans="20:22" x14ac:dyDescent="0.25">
      <c r="T2916" s="73" t="s">
        <v>69</v>
      </c>
      <c r="U2916" s="73" t="s">
        <v>2180</v>
      </c>
      <c r="V2916" s="73">
        <v>2611408</v>
      </c>
    </row>
    <row r="2917" spans="20:22" x14ac:dyDescent="0.25">
      <c r="T2917" s="73" t="s">
        <v>69</v>
      </c>
      <c r="U2917" s="73" t="s">
        <v>2667</v>
      </c>
      <c r="V2917" s="73">
        <v>2611507</v>
      </c>
    </row>
    <row r="2918" spans="20:22" x14ac:dyDescent="0.25">
      <c r="T2918" s="73" t="s">
        <v>69</v>
      </c>
      <c r="U2918" s="73" t="s">
        <v>2681</v>
      </c>
      <c r="V2918" s="73">
        <v>2611533</v>
      </c>
    </row>
    <row r="2919" spans="20:22" x14ac:dyDescent="0.25">
      <c r="T2919" s="73" t="s">
        <v>69</v>
      </c>
      <c r="U2919" s="73" t="s">
        <v>2697</v>
      </c>
      <c r="V2919" s="73">
        <v>2611606</v>
      </c>
    </row>
    <row r="2920" spans="20:22" x14ac:dyDescent="0.25">
      <c r="T2920" s="73" t="s">
        <v>69</v>
      </c>
      <c r="U2920" s="73" t="s">
        <v>2712</v>
      </c>
      <c r="V2920" s="73">
        <v>2611705</v>
      </c>
    </row>
    <row r="2921" spans="20:22" x14ac:dyDescent="0.25">
      <c r="T2921" s="73" t="s">
        <v>69</v>
      </c>
      <c r="U2921" s="73" t="s">
        <v>2728</v>
      </c>
      <c r="V2921" s="73">
        <v>2611804</v>
      </c>
    </row>
    <row r="2922" spans="20:22" x14ac:dyDescent="0.25">
      <c r="T2922" s="73" t="s">
        <v>69</v>
      </c>
      <c r="U2922" s="73" t="s">
        <v>2743</v>
      </c>
      <c r="V2922" s="73">
        <v>2611903</v>
      </c>
    </row>
    <row r="2923" spans="20:22" x14ac:dyDescent="0.25">
      <c r="T2923" s="73" t="s">
        <v>69</v>
      </c>
      <c r="U2923" s="73" t="s">
        <v>2758</v>
      </c>
      <c r="V2923" s="73">
        <v>2612000</v>
      </c>
    </row>
    <row r="2924" spans="20:22" x14ac:dyDescent="0.25">
      <c r="T2924" s="73" t="s">
        <v>69</v>
      </c>
      <c r="U2924" s="73" t="s">
        <v>2774</v>
      </c>
      <c r="V2924" s="73">
        <v>2612109</v>
      </c>
    </row>
    <row r="2925" spans="20:22" x14ac:dyDescent="0.25">
      <c r="T2925" s="73" t="s">
        <v>69</v>
      </c>
      <c r="U2925" s="73" t="s">
        <v>2790</v>
      </c>
      <c r="V2925" s="73">
        <v>2612208</v>
      </c>
    </row>
    <row r="2926" spans="20:22" x14ac:dyDescent="0.25">
      <c r="T2926" s="73" t="s">
        <v>69</v>
      </c>
      <c r="U2926" s="73" t="s">
        <v>2805</v>
      </c>
      <c r="V2926" s="73">
        <v>2612307</v>
      </c>
    </row>
    <row r="2927" spans="20:22" x14ac:dyDescent="0.25">
      <c r="T2927" s="73" t="s">
        <v>69</v>
      </c>
      <c r="U2927" s="73" t="s">
        <v>2820</v>
      </c>
      <c r="V2927" s="73">
        <v>2612406</v>
      </c>
    </row>
    <row r="2928" spans="20:22" x14ac:dyDescent="0.25">
      <c r="T2928" s="73" t="s">
        <v>69</v>
      </c>
      <c r="U2928" s="73" t="s">
        <v>2523</v>
      </c>
      <c r="V2928" s="73">
        <v>2612455</v>
      </c>
    </row>
    <row r="2929" spans="20:22" x14ac:dyDescent="0.25">
      <c r="T2929" s="73" t="s">
        <v>69</v>
      </c>
      <c r="U2929" s="73" t="s">
        <v>2845</v>
      </c>
      <c r="V2929" s="73">
        <v>2612471</v>
      </c>
    </row>
    <row r="2930" spans="20:22" x14ac:dyDescent="0.25">
      <c r="T2930" s="73" t="s">
        <v>69</v>
      </c>
      <c r="U2930" s="73" t="s">
        <v>2858</v>
      </c>
      <c r="V2930" s="73">
        <v>2612505</v>
      </c>
    </row>
    <row r="2931" spans="20:22" x14ac:dyDescent="0.25">
      <c r="T2931" s="73" t="s">
        <v>69</v>
      </c>
      <c r="U2931" s="73" t="s">
        <v>2871</v>
      </c>
      <c r="V2931" s="73">
        <v>2612554</v>
      </c>
    </row>
    <row r="2932" spans="20:22" x14ac:dyDescent="0.25">
      <c r="T2932" s="73" t="s">
        <v>69</v>
      </c>
      <c r="U2932" s="73" t="s">
        <v>2883</v>
      </c>
      <c r="V2932" s="73">
        <v>2612604</v>
      </c>
    </row>
    <row r="2933" spans="20:22" x14ac:dyDescent="0.25">
      <c r="T2933" s="73" t="s">
        <v>69</v>
      </c>
      <c r="U2933" s="73" t="s">
        <v>2896</v>
      </c>
      <c r="V2933" s="73">
        <v>2612703</v>
      </c>
    </row>
    <row r="2934" spans="20:22" x14ac:dyDescent="0.25">
      <c r="T2934" s="73" t="s">
        <v>69</v>
      </c>
      <c r="U2934" s="73" t="s">
        <v>2441</v>
      </c>
      <c r="V2934" s="73">
        <v>2612802</v>
      </c>
    </row>
    <row r="2935" spans="20:22" x14ac:dyDescent="0.25">
      <c r="T2935" s="73" t="s">
        <v>69</v>
      </c>
      <c r="U2935" s="73" t="s">
        <v>2921</v>
      </c>
      <c r="V2935" s="73">
        <v>2612901</v>
      </c>
    </row>
    <row r="2936" spans="20:22" x14ac:dyDescent="0.25">
      <c r="T2936" s="73" t="s">
        <v>69</v>
      </c>
      <c r="U2936" s="73" t="s">
        <v>2932</v>
      </c>
      <c r="V2936" s="73">
        <v>2613008</v>
      </c>
    </row>
    <row r="2937" spans="20:22" x14ac:dyDescent="0.25">
      <c r="T2937" s="73" t="s">
        <v>69</v>
      </c>
      <c r="U2937" s="73" t="s">
        <v>2944</v>
      </c>
      <c r="V2937" s="73">
        <v>2613107</v>
      </c>
    </row>
    <row r="2938" spans="20:22" x14ac:dyDescent="0.25">
      <c r="T2938" s="73" t="s">
        <v>69</v>
      </c>
      <c r="U2938" s="73" t="s">
        <v>2956</v>
      </c>
      <c r="V2938" s="73">
        <v>2613206</v>
      </c>
    </row>
    <row r="2939" spans="20:22" x14ac:dyDescent="0.25">
      <c r="T2939" s="73" t="s">
        <v>69</v>
      </c>
      <c r="U2939" s="73" t="s">
        <v>2968</v>
      </c>
      <c r="V2939" s="73">
        <v>2613305</v>
      </c>
    </row>
    <row r="2940" spans="20:22" x14ac:dyDescent="0.25">
      <c r="T2940" s="73" t="s">
        <v>69</v>
      </c>
      <c r="U2940" s="73" t="s">
        <v>2980</v>
      </c>
      <c r="V2940" s="73">
        <v>2613404</v>
      </c>
    </row>
    <row r="2941" spans="20:22" x14ac:dyDescent="0.25">
      <c r="T2941" s="73" t="s">
        <v>69</v>
      </c>
      <c r="U2941" s="73" t="s">
        <v>2992</v>
      </c>
      <c r="V2941" s="73">
        <v>2613503</v>
      </c>
    </row>
    <row r="2942" spans="20:22" x14ac:dyDescent="0.25">
      <c r="T2942" s="73" t="s">
        <v>69</v>
      </c>
      <c r="U2942" s="73" t="s">
        <v>3005</v>
      </c>
      <c r="V2942" s="73">
        <v>2613602</v>
      </c>
    </row>
    <row r="2943" spans="20:22" x14ac:dyDescent="0.25">
      <c r="T2943" s="73" t="s">
        <v>69</v>
      </c>
      <c r="U2943" s="73" t="s">
        <v>3018</v>
      </c>
      <c r="V2943" s="73">
        <v>2613701</v>
      </c>
    </row>
    <row r="2944" spans="20:22" x14ac:dyDescent="0.25">
      <c r="T2944" s="73" t="s">
        <v>69</v>
      </c>
      <c r="U2944" s="73" t="s">
        <v>3030</v>
      </c>
      <c r="V2944" s="73">
        <v>2613800</v>
      </c>
    </row>
    <row r="2945" spans="20:22" x14ac:dyDescent="0.25">
      <c r="T2945" s="73" t="s">
        <v>69</v>
      </c>
      <c r="U2945" s="73" t="s">
        <v>3043</v>
      </c>
      <c r="V2945" s="73">
        <v>2613909</v>
      </c>
    </row>
    <row r="2946" spans="20:22" x14ac:dyDescent="0.25">
      <c r="T2946" s="73" t="s">
        <v>69</v>
      </c>
      <c r="U2946" s="73" t="s">
        <v>3054</v>
      </c>
      <c r="V2946" s="73">
        <v>2614006</v>
      </c>
    </row>
    <row r="2947" spans="20:22" x14ac:dyDescent="0.25">
      <c r="T2947" s="73" t="s">
        <v>69</v>
      </c>
      <c r="U2947" s="73" t="s">
        <v>3067</v>
      </c>
      <c r="V2947" s="73">
        <v>2614105</v>
      </c>
    </row>
    <row r="2948" spans="20:22" x14ac:dyDescent="0.25">
      <c r="T2948" s="73" t="s">
        <v>69</v>
      </c>
      <c r="U2948" s="73" t="s">
        <v>3078</v>
      </c>
      <c r="V2948" s="73">
        <v>2614204</v>
      </c>
    </row>
    <row r="2949" spans="20:22" x14ac:dyDescent="0.25">
      <c r="T2949" s="73" t="s">
        <v>69</v>
      </c>
      <c r="U2949" s="73" t="s">
        <v>3091</v>
      </c>
      <c r="V2949" s="73">
        <v>2614402</v>
      </c>
    </row>
    <row r="2950" spans="20:22" x14ac:dyDescent="0.25">
      <c r="T2950" s="73" t="s">
        <v>69</v>
      </c>
      <c r="U2950" s="73" t="s">
        <v>3103</v>
      </c>
      <c r="V2950" s="73">
        <v>2614501</v>
      </c>
    </row>
    <row r="2951" spans="20:22" x14ac:dyDescent="0.25">
      <c r="T2951" s="73" t="s">
        <v>69</v>
      </c>
      <c r="U2951" s="73" t="s">
        <v>3116</v>
      </c>
      <c r="V2951" s="73">
        <v>2614600</v>
      </c>
    </row>
    <row r="2952" spans="20:22" x14ac:dyDescent="0.25">
      <c r="T2952" s="73" t="s">
        <v>69</v>
      </c>
      <c r="U2952" s="73" t="s">
        <v>3128</v>
      </c>
      <c r="V2952" s="73">
        <v>2614709</v>
      </c>
    </row>
    <row r="2953" spans="20:22" x14ac:dyDescent="0.25">
      <c r="T2953" s="73" t="s">
        <v>69</v>
      </c>
      <c r="U2953" s="73" t="s">
        <v>3139</v>
      </c>
      <c r="V2953" s="73">
        <v>2614808</v>
      </c>
    </row>
    <row r="2954" spans="20:22" x14ac:dyDescent="0.25">
      <c r="T2954" s="73" t="s">
        <v>69</v>
      </c>
      <c r="U2954" s="73" t="s">
        <v>3151</v>
      </c>
      <c r="V2954" s="73">
        <v>2614857</v>
      </c>
    </row>
    <row r="2955" spans="20:22" x14ac:dyDescent="0.25">
      <c r="T2955" s="73" t="s">
        <v>69</v>
      </c>
      <c r="U2955" s="73" t="s">
        <v>3162</v>
      </c>
      <c r="V2955" s="73">
        <v>2615003</v>
      </c>
    </row>
    <row r="2956" spans="20:22" x14ac:dyDescent="0.25">
      <c r="T2956" s="73" t="s">
        <v>69</v>
      </c>
      <c r="U2956" s="73" t="s">
        <v>3173</v>
      </c>
      <c r="V2956" s="73">
        <v>2615102</v>
      </c>
    </row>
    <row r="2957" spans="20:22" x14ac:dyDescent="0.25">
      <c r="T2957" s="73" t="s">
        <v>69</v>
      </c>
      <c r="U2957" s="73" t="s">
        <v>3184</v>
      </c>
      <c r="V2957" s="73">
        <v>2615201</v>
      </c>
    </row>
    <row r="2958" spans="20:22" x14ac:dyDescent="0.25">
      <c r="T2958" s="73" t="s">
        <v>69</v>
      </c>
      <c r="U2958" s="73" t="s">
        <v>3196</v>
      </c>
      <c r="V2958" s="73">
        <v>2615300</v>
      </c>
    </row>
    <row r="2959" spans="20:22" x14ac:dyDescent="0.25">
      <c r="T2959" s="73" t="s">
        <v>69</v>
      </c>
      <c r="U2959" s="73" t="s">
        <v>3208</v>
      </c>
      <c r="V2959" s="73">
        <v>2615409</v>
      </c>
    </row>
    <row r="2960" spans="20:22" x14ac:dyDescent="0.25">
      <c r="T2960" s="73" t="s">
        <v>69</v>
      </c>
      <c r="U2960" s="73" t="s">
        <v>3220</v>
      </c>
      <c r="V2960" s="73">
        <v>2615508</v>
      </c>
    </row>
    <row r="2961" spans="20:22" x14ac:dyDescent="0.25">
      <c r="T2961" s="73" t="s">
        <v>69</v>
      </c>
      <c r="U2961" s="73" t="s">
        <v>3231</v>
      </c>
      <c r="V2961" s="73">
        <v>2615607</v>
      </c>
    </row>
    <row r="2962" spans="20:22" x14ac:dyDescent="0.25">
      <c r="T2962" s="73" t="s">
        <v>69</v>
      </c>
      <c r="U2962" s="73" t="s">
        <v>3242</v>
      </c>
      <c r="V2962" s="73">
        <v>2615706</v>
      </c>
    </row>
    <row r="2963" spans="20:22" x14ac:dyDescent="0.25">
      <c r="T2963" s="73" t="s">
        <v>69</v>
      </c>
      <c r="U2963" s="73" t="s">
        <v>3252</v>
      </c>
      <c r="V2963" s="73">
        <v>2615805</v>
      </c>
    </row>
    <row r="2964" spans="20:22" x14ac:dyDescent="0.25">
      <c r="T2964" s="73" t="s">
        <v>69</v>
      </c>
      <c r="U2964" s="73" t="s">
        <v>3262</v>
      </c>
      <c r="V2964" s="73">
        <v>2615904</v>
      </c>
    </row>
    <row r="2965" spans="20:22" x14ac:dyDescent="0.25">
      <c r="T2965" s="73" t="s">
        <v>69</v>
      </c>
      <c r="U2965" s="73" t="s">
        <v>3274</v>
      </c>
      <c r="V2965" s="73">
        <v>2616001</v>
      </c>
    </row>
    <row r="2966" spans="20:22" x14ac:dyDescent="0.25">
      <c r="T2966" s="73" t="s">
        <v>69</v>
      </c>
      <c r="U2966" s="73" t="s">
        <v>3285</v>
      </c>
      <c r="V2966" s="73">
        <v>2616100</v>
      </c>
    </row>
    <row r="2967" spans="20:22" x14ac:dyDescent="0.25">
      <c r="T2967" s="73" t="s">
        <v>69</v>
      </c>
      <c r="U2967" s="73" t="s">
        <v>3297</v>
      </c>
      <c r="V2967" s="73">
        <v>2616183</v>
      </c>
    </row>
    <row r="2968" spans="20:22" x14ac:dyDescent="0.25">
      <c r="T2968" s="73" t="s">
        <v>69</v>
      </c>
      <c r="U2968" s="73" t="s">
        <v>3309</v>
      </c>
      <c r="V2968" s="73">
        <v>2616209</v>
      </c>
    </row>
    <row r="2969" spans="20:22" x14ac:dyDescent="0.25">
      <c r="T2969" s="73" t="s">
        <v>69</v>
      </c>
      <c r="U2969" s="73" t="s">
        <v>3320</v>
      </c>
      <c r="V2969" s="73">
        <v>2616308</v>
      </c>
    </row>
    <row r="2970" spans="20:22" x14ac:dyDescent="0.25">
      <c r="T2970" s="73" t="s">
        <v>69</v>
      </c>
      <c r="U2970" s="73" t="s">
        <v>3331</v>
      </c>
      <c r="V2970" s="73">
        <v>2616407</v>
      </c>
    </row>
    <row r="2971" spans="20:22" x14ac:dyDescent="0.25">
      <c r="T2971" s="73" t="s">
        <v>69</v>
      </c>
      <c r="U2971" s="73" t="s">
        <v>3342</v>
      </c>
      <c r="V2971" s="73">
        <v>2616506</v>
      </c>
    </row>
    <row r="2972" spans="20:22" x14ac:dyDescent="0.25">
      <c r="T2972" s="73" t="s">
        <v>71</v>
      </c>
      <c r="U2972" s="73" t="s">
        <v>107</v>
      </c>
      <c r="V2972" s="73">
        <v>2200053</v>
      </c>
    </row>
    <row r="2973" spans="20:22" x14ac:dyDescent="0.25">
      <c r="T2973" s="73" t="s">
        <v>71</v>
      </c>
      <c r="U2973" s="73" t="s">
        <v>133</v>
      </c>
      <c r="V2973" s="73">
        <v>2200103</v>
      </c>
    </row>
    <row r="2974" spans="20:22" x14ac:dyDescent="0.25">
      <c r="T2974" s="73" t="s">
        <v>71</v>
      </c>
      <c r="U2974" s="73" t="s">
        <v>92</v>
      </c>
      <c r="V2974" s="73">
        <v>2200202</v>
      </c>
    </row>
    <row r="2975" spans="20:22" x14ac:dyDescent="0.25">
      <c r="T2975" s="73" t="s">
        <v>71</v>
      </c>
      <c r="U2975" s="73" t="s">
        <v>184</v>
      </c>
      <c r="V2975" s="73">
        <v>2200251</v>
      </c>
    </row>
    <row r="2976" spans="20:22" x14ac:dyDescent="0.25">
      <c r="T2976" s="73" t="s">
        <v>71</v>
      </c>
      <c r="U2976" s="73" t="s">
        <v>210</v>
      </c>
      <c r="V2976" s="73">
        <v>2200277</v>
      </c>
    </row>
    <row r="2977" spans="20:22" x14ac:dyDescent="0.25">
      <c r="T2977" s="73" t="s">
        <v>71</v>
      </c>
      <c r="U2977" s="73" t="s">
        <v>234</v>
      </c>
      <c r="V2977" s="73">
        <v>2200301</v>
      </c>
    </row>
    <row r="2978" spans="20:22" x14ac:dyDescent="0.25">
      <c r="T2978" s="73" t="s">
        <v>71</v>
      </c>
      <c r="U2978" s="73" t="s">
        <v>259</v>
      </c>
      <c r="V2978" s="73">
        <v>2200400</v>
      </c>
    </row>
    <row r="2979" spans="20:22" x14ac:dyDescent="0.25">
      <c r="T2979" s="73" t="s">
        <v>71</v>
      </c>
      <c r="U2979" s="73" t="s">
        <v>285</v>
      </c>
      <c r="V2979" s="73">
        <v>2200459</v>
      </c>
    </row>
    <row r="2980" spans="20:22" x14ac:dyDescent="0.25">
      <c r="T2980" s="73" t="s">
        <v>71</v>
      </c>
      <c r="U2980" s="73" t="s">
        <v>311</v>
      </c>
      <c r="V2980" s="73">
        <v>2200509</v>
      </c>
    </row>
    <row r="2981" spans="20:22" x14ac:dyDescent="0.25">
      <c r="T2981" s="73" t="s">
        <v>71</v>
      </c>
      <c r="U2981" s="73" t="s">
        <v>337</v>
      </c>
      <c r="V2981" s="73">
        <v>2200608</v>
      </c>
    </row>
    <row r="2982" spans="20:22" x14ac:dyDescent="0.25">
      <c r="T2982" s="73" t="s">
        <v>71</v>
      </c>
      <c r="U2982" s="73" t="s">
        <v>362</v>
      </c>
      <c r="V2982" s="73">
        <v>2200707</v>
      </c>
    </row>
    <row r="2983" spans="20:22" x14ac:dyDescent="0.25">
      <c r="T2983" s="73" t="s">
        <v>71</v>
      </c>
      <c r="U2983" s="73" t="s">
        <v>386</v>
      </c>
      <c r="V2983" s="73">
        <v>2200806</v>
      </c>
    </row>
    <row r="2984" spans="20:22" x14ac:dyDescent="0.25">
      <c r="T2984" s="73" t="s">
        <v>71</v>
      </c>
      <c r="U2984" s="73" t="s">
        <v>411</v>
      </c>
      <c r="V2984" s="73">
        <v>2200905</v>
      </c>
    </row>
    <row r="2985" spans="20:22" x14ac:dyDescent="0.25">
      <c r="T2985" s="73" t="s">
        <v>71</v>
      </c>
      <c r="U2985" s="73" t="s">
        <v>436</v>
      </c>
      <c r="V2985" s="73">
        <v>2200954</v>
      </c>
    </row>
    <row r="2986" spans="20:22" x14ac:dyDescent="0.25">
      <c r="T2986" s="73" t="s">
        <v>71</v>
      </c>
      <c r="U2986" s="73" t="s">
        <v>461</v>
      </c>
      <c r="V2986" s="73">
        <v>2201002</v>
      </c>
    </row>
    <row r="2987" spans="20:22" x14ac:dyDescent="0.25">
      <c r="T2987" s="73" t="s">
        <v>71</v>
      </c>
      <c r="U2987" s="73" t="s">
        <v>487</v>
      </c>
      <c r="V2987" s="73">
        <v>2201051</v>
      </c>
    </row>
    <row r="2988" spans="20:22" x14ac:dyDescent="0.25">
      <c r="T2988" s="73" t="s">
        <v>71</v>
      </c>
      <c r="U2988" s="73" t="s">
        <v>511</v>
      </c>
      <c r="V2988" s="73">
        <v>2201101</v>
      </c>
    </row>
    <row r="2989" spans="20:22" x14ac:dyDescent="0.25">
      <c r="T2989" s="73" t="s">
        <v>71</v>
      </c>
      <c r="U2989" s="73" t="s">
        <v>534</v>
      </c>
      <c r="V2989" s="73">
        <v>2201150</v>
      </c>
    </row>
    <row r="2990" spans="20:22" x14ac:dyDescent="0.25">
      <c r="T2990" s="73" t="s">
        <v>71</v>
      </c>
      <c r="U2990" s="73" t="s">
        <v>557</v>
      </c>
      <c r="V2990" s="73">
        <v>2201176</v>
      </c>
    </row>
    <row r="2991" spans="20:22" x14ac:dyDescent="0.25">
      <c r="T2991" s="73" t="s">
        <v>71</v>
      </c>
      <c r="U2991" s="73" t="s">
        <v>580</v>
      </c>
      <c r="V2991" s="73">
        <v>2201200</v>
      </c>
    </row>
    <row r="2992" spans="20:22" x14ac:dyDescent="0.25">
      <c r="T2992" s="73" t="s">
        <v>71</v>
      </c>
      <c r="U2992" s="73" t="s">
        <v>603</v>
      </c>
      <c r="V2992" s="73">
        <v>2201309</v>
      </c>
    </row>
    <row r="2993" spans="20:22" x14ac:dyDescent="0.25">
      <c r="T2993" s="73" t="s">
        <v>71</v>
      </c>
      <c r="U2993" s="73" t="s">
        <v>626</v>
      </c>
      <c r="V2993" s="73">
        <v>2201408</v>
      </c>
    </row>
    <row r="2994" spans="20:22" x14ac:dyDescent="0.25">
      <c r="T2994" s="73" t="s">
        <v>71</v>
      </c>
      <c r="U2994" s="73" t="s">
        <v>245</v>
      </c>
      <c r="V2994" s="73">
        <v>2201507</v>
      </c>
    </row>
    <row r="2995" spans="20:22" x14ac:dyDescent="0.25">
      <c r="T2995" s="73" t="s">
        <v>71</v>
      </c>
      <c r="U2995" s="73" t="s">
        <v>667</v>
      </c>
      <c r="V2995" s="73">
        <v>2201556</v>
      </c>
    </row>
    <row r="2996" spans="20:22" x14ac:dyDescent="0.25">
      <c r="T2996" s="73" t="s">
        <v>71</v>
      </c>
      <c r="U2996" s="73" t="s">
        <v>689</v>
      </c>
      <c r="V2996" s="73">
        <v>2201572</v>
      </c>
    </row>
    <row r="2997" spans="20:22" x14ac:dyDescent="0.25">
      <c r="T2997" s="73" t="s">
        <v>71</v>
      </c>
      <c r="U2997" s="73" t="s">
        <v>709</v>
      </c>
      <c r="V2997" s="73">
        <v>2201606</v>
      </c>
    </row>
    <row r="2998" spans="20:22" x14ac:dyDescent="0.25">
      <c r="T2998" s="73" t="s">
        <v>71</v>
      </c>
      <c r="U2998" s="73" t="s">
        <v>731</v>
      </c>
      <c r="V2998" s="73">
        <v>2201705</v>
      </c>
    </row>
    <row r="2999" spans="20:22" x14ac:dyDescent="0.25">
      <c r="T2999" s="73" t="s">
        <v>71</v>
      </c>
      <c r="U2999" s="73" t="s">
        <v>753</v>
      </c>
      <c r="V2999" s="73">
        <v>2201739</v>
      </c>
    </row>
    <row r="3000" spans="20:22" x14ac:dyDescent="0.25">
      <c r="T3000" s="73" t="s">
        <v>71</v>
      </c>
      <c r="U3000" s="73" t="s">
        <v>775</v>
      </c>
      <c r="V3000" s="73">
        <v>2201770</v>
      </c>
    </row>
    <row r="3001" spans="20:22" x14ac:dyDescent="0.25">
      <c r="T3001" s="73" t="s">
        <v>71</v>
      </c>
      <c r="U3001" s="73" t="s">
        <v>796</v>
      </c>
      <c r="V3001" s="73">
        <v>2201804</v>
      </c>
    </row>
    <row r="3002" spans="20:22" x14ac:dyDescent="0.25">
      <c r="T3002" s="73" t="s">
        <v>71</v>
      </c>
      <c r="U3002" s="73" t="s">
        <v>559</v>
      </c>
      <c r="V3002" s="73">
        <v>2201903</v>
      </c>
    </row>
    <row r="3003" spans="20:22" x14ac:dyDescent="0.25">
      <c r="T3003" s="73" t="s">
        <v>71</v>
      </c>
      <c r="U3003" s="73" t="s">
        <v>839</v>
      </c>
      <c r="V3003" s="73">
        <v>2201919</v>
      </c>
    </row>
    <row r="3004" spans="20:22" x14ac:dyDescent="0.25">
      <c r="T3004" s="73" t="s">
        <v>71</v>
      </c>
      <c r="U3004" s="73" t="s">
        <v>861</v>
      </c>
      <c r="V3004" s="73">
        <v>2201929</v>
      </c>
    </row>
    <row r="3005" spans="20:22" x14ac:dyDescent="0.25">
      <c r="T3005" s="73" t="s">
        <v>71</v>
      </c>
      <c r="U3005" s="73" t="s">
        <v>883</v>
      </c>
      <c r="V3005" s="73">
        <v>2201945</v>
      </c>
    </row>
    <row r="3006" spans="20:22" x14ac:dyDescent="0.25">
      <c r="T3006" s="73" t="s">
        <v>71</v>
      </c>
      <c r="U3006" s="73" t="s">
        <v>906</v>
      </c>
      <c r="V3006" s="73">
        <v>2201960</v>
      </c>
    </row>
    <row r="3007" spans="20:22" x14ac:dyDescent="0.25">
      <c r="T3007" s="73" t="s">
        <v>71</v>
      </c>
      <c r="U3007" s="73" t="s">
        <v>929</v>
      </c>
      <c r="V3007" s="73">
        <v>2201988</v>
      </c>
    </row>
    <row r="3008" spans="20:22" x14ac:dyDescent="0.25">
      <c r="T3008" s="73" t="s">
        <v>71</v>
      </c>
      <c r="U3008" s="73" t="s">
        <v>951</v>
      </c>
      <c r="V3008" s="73">
        <v>2202000</v>
      </c>
    </row>
    <row r="3009" spans="20:22" x14ac:dyDescent="0.25">
      <c r="T3009" s="73" t="s">
        <v>71</v>
      </c>
      <c r="U3009" s="73" t="s">
        <v>974</v>
      </c>
      <c r="V3009" s="73">
        <v>2202026</v>
      </c>
    </row>
    <row r="3010" spans="20:22" x14ac:dyDescent="0.25">
      <c r="T3010" s="73" t="s">
        <v>71</v>
      </c>
      <c r="U3010" s="73" t="s">
        <v>996</v>
      </c>
      <c r="V3010" s="73">
        <v>2202059</v>
      </c>
    </row>
    <row r="3011" spans="20:22" x14ac:dyDescent="0.25">
      <c r="T3011" s="73" t="s">
        <v>71</v>
      </c>
      <c r="U3011" s="73" t="s">
        <v>1019</v>
      </c>
      <c r="V3011" s="73">
        <v>2202075</v>
      </c>
    </row>
    <row r="3012" spans="20:22" x14ac:dyDescent="0.25">
      <c r="T3012" s="73" t="s">
        <v>71</v>
      </c>
      <c r="U3012" s="73" t="s">
        <v>1041</v>
      </c>
      <c r="V3012" s="73">
        <v>2202083</v>
      </c>
    </row>
    <row r="3013" spans="20:22" x14ac:dyDescent="0.25">
      <c r="T3013" s="73" t="s">
        <v>71</v>
      </c>
      <c r="U3013" s="73" t="s">
        <v>1063</v>
      </c>
      <c r="V3013" s="73">
        <v>2202091</v>
      </c>
    </row>
    <row r="3014" spans="20:22" x14ac:dyDescent="0.25">
      <c r="T3014" s="73" t="s">
        <v>71</v>
      </c>
      <c r="U3014" s="73" t="s">
        <v>1084</v>
      </c>
      <c r="V3014" s="73">
        <v>2202109</v>
      </c>
    </row>
    <row r="3015" spans="20:22" x14ac:dyDescent="0.25">
      <c r="T3015" s="73" t="s">
        <v>71</v>
      </c>
      <c r="U3015" s="73" t="s">
        <v>1107</v>
      </c>
      <c r="V3015" s="73">
        <v>2202117</v>
      </c>
    </row>
    <row r="3016" spans="20:22" x14ac:dyDescent="0.25">
      <c r="T3016" s="73" t="s">
        <v>71</v>
      </c>
      <c r="U3016" s="73" t="s">
        <v>1130</v>
      </c>
      <c r="V3016" s="73">
        <v>2202133</v>
      </c>
    </row>
    <row r="3017" spans="20:22" x14ac:dyDescent="0.25">
      <c r="T3017" s="73" t="s">
        <v>71</v>
      </c>
      <c r="U3017" s="73" t="s">
        <v>1153</v>
      </c>
      <c r="V3017" s="73">
        <v>2202174</v>
      </c>
    </row>
    <row r="3018" spans="20:22" x14ac:dyDescent="0.25">
      <c r="T3018" s="73" t="s">
        <v>71</v>
      </c>
      <c r="U3018" s="73" t="s">
        <v>1176</v>
      </c>
      <c r="V3018" s="73">
        <v>2202208</v>
      </c>
    </row>
    <row r="3019" spans="20:22" x14ac:dyDescent="0.25">
      <c r="T3019" s="73" t="s">
        <v>71</v>
      </c>
      <c r="U3019" s="73" t="s">
        <v>1198</v>
      </c>
      <c r="V3019" s="73">
        <v>2202251</v>
      </c>
    </row>
    <row r="3020" spans="20:22" x14ac:dyDescent="0.25">
      <c r="T3020" s="73" t="s">
        <v>71</v>
      </c>
      <c r="U3020" s="73" t="s">
        <v>1221</v>
      </c>
      <c r="V3020" s="73">
        <v>2202307</v>
      </c>
    </row>
    <row r="3021" spans="20:22" x14ac:dyDescent="0.25">
      <c r="T3021" s="73" t="s">
        <v>71</v>
      </c>
      <c r="U3021" s="73" t="s">
        <v>1242</v>
      </c>
      <c r="V3021" s="73">
        <v>2202406</v>
      </c>
    </row>
    <row r="3022" spans="20:22" x14ac:dyDescent="0.25">
      <c r="T3022" s="73" t="s">
        <v>71</v>
      </c>
      <c r="U3022" s="73" t="s">
        <v>1265</v>
      </c>
      <c r="V3022" s="73">
        <v>2202455</v>
      </c>
    </row>
    <row r="3023" spans="20:22" x14ac:dyDescent="0.25">
      <c r="T3023" s="73" t="s">
        <v>71</v>
      </c>
      <c r="U3023" s="73" t="s">
        <v>598</v>
      </c>
      <c r="V3023" s="73">
        <v>2202505</v>
      </c>
    </row>
    <row r="3024" spans="20:22" x14ac:dyDescent="0.25">
      <c r="T3024" s="73" t="s">
        <v>71</v>
      </c>
      <c r="U3024" s="73" t="s">
        <v>1309</v>
      </c>
      <c r="V3024" s="73">
        <v>2202539</v>
      </c>
    </row>
    <row r="3025" spans="20:22" x14ac:dyDescent="0.25">
      <c r="T3025" s="73" t="s">
        <v>71</v>
      </c>
      <c r="U3025" s="73" t="s">
        <v>1331</v>
      </c>
      <c r="V3025" s="73">
        <v>2202554</v>
      </c>
    </row>
    <row r="3026" spans="20:22" x14ac:dyDescent="0.25">
      <c r="T3026" s="73" t="s">
        <v>71</v>
      </c>
      <c r="U3026" s="73" t="s">
        <v>1353</v>
      </c>
      <c r="V3026" s="73">
        <v>2202604</v>
      </c>
    </row>
    <row r="3027" spans="20:22" x14ac:dyDescent="0.25">
      <c r="T3027" s="73" t="s">
        <v>71</v>
      </c>
      <c r="U3027" s="73" t="s">
        <v>1374</v>
      </c>
      <c r="V3027" s="73">
        <v>2202653</v>
      </c>
    </row>
    <row r="3028" spans="20:22" x14ac:dyDescent="0.25">
      <c r="T3028" s="73" t="s">
        <v>71</v>
      </c>
      <c r="U3028" s="73" t="s">
        <v>1396</v>
      </c>
      <c r="V3028" s="73">
        <v>2202703</v>
      </c>
    </row>
    <row r="3029" spans="20:22" x14ac:dyDescent="0.25">
      <c r="T3029" s="73" t="s">
        <v>71</v>
      </c>
      <c r="U3029" s="73" t="s">
        <v>1418</v>
      </c>
      <c r="V3029" s="73">
        <v>2202711</v>
      </c>
    </row>
    <row r="3030" spans="20:22" x14ac:dyDescent="0.25">
      <c r="T3030" s="73" t="s">
        <v>71</v>
      </c>
      <c r="U3030" s="73" t="s">
        <v>1439</v>
      </c>
      <c r="V3030" s="73">
        <v>2202729</v>
      </c>
    </row>
    <row r="3031" spans="20:22" x14ac:dyDescent="0.25">
      <c r="T3031" s="73" t="s">
        <v>71</v>
      </c>
      <c r="U3031" s="73" t="s">
        <v>1460</v>
      </c>
      <c r="V3031" s="73">
        <v>2202737</v>
      </c>
    </row>
    <row r="3032" spans="20:22" x14ac:dyDescent="0.25">
      <c r="T3032" s="73" t="s">
        <v>71</v>
      </c>
      <c r="U3032" s="73" t="s">
        <v>1481</v>
      </c>
      <c r="V3032" s="73">
        <v>2202752</v>
      </c>
    </row>
    <row r="3033" spans="20:22" x14ac:dyDescent="0.25">
      <c r="T3033" s="73" t="s">
        <v>71</v>
      </c>
      <c r="U3033" s="73" t="s">
        <v>1503</v>
      </c>
      <c r="V3033" s="73">
        <v>2202778</v>
      </c>
    </row>
    <row r="3034" spans="20:22" x14ac:dyDescent="0.25">
      <c r="T3034" s="73" t="s">
        <v>71</v>
      </c>
      <c r="U3034" s="73" t="s">
        <v>1523</v>
      </c>
      <c r="V3034" s="73">
        <v>2202802</v>
      </c>
    </row>
    <row r="3035" spans="20:22" x14ac:dyDescent="0.25">
      <c r="T3035" s="73" t="s">
        <v>71</v>
      </c>
      <c r="U3035" s="73" t="s">
        <v>1544</v>
      </c>
      <c r="V3035" s="73">
        <v>2202851</v>
      </c>
    </row>
    <row r="3036" spans="20:22" x14ac:dyDescent="0.25">
      <c r="T3036" s="73" t="s">
        <v>71</v>
      </c>
      <c r="U3036" s="73" t="s">
        <v>1564</v>
      </c>
      <c r="V3036" s="73">
        <v>2202901</v>
      </c>
    </row>
    <row r="3037" spans="20:22" x14ac:dyDescent="0.25">
      <c r="T3037" s="73" t="s">
        <v>71</v>
      </c>
      <c r="U3037" s="73" t="s">
        <v>1583</v>
      </c>
      <c r="V3037" s="73">
        <v>2203008</v>
      </c>
    </row>
    <row r="3038" spans="20:22" x14ac:dyDescent="0.25">
      <c r="T3038" s="73" t="s">
        <v>71</v>
      </c>
      <c r="U3038" s="73" t="s">
        <v>1604</v>
      </c>
      <c r="V3038" s="73">
        <v>2203107</v>
      </c>
    </row>
    <row r="3039" spans="20:22" x14ac:dyDescent="0.25">
      <c r="T3039" s="73" t="s">
        <v>71</v>
      </c>
      <c r="U3039" s="73" t="s">
        <v>1624</v>
      </c>
      <c r="V3039" s="73">
        <v>2203206</v>
      </c>
    </row>
    <row r="3040" spans="20:22" x14ac:dyDescent="0.25">
      <c r="T3040" s="73" t="s">
        <v>71</v>
      </c>
      <c r="U3040" s="73" t="s">
        <v>1645</v>
      </c>
      <c r="V3040" s="73">
        <v>2203230</v>
      </c>
    </row>
    <row r="3041" spans="20:22" x14ac:dyDescent="0.25">
      <c r="T3041" s="73" t="s">
        <v>71</v>
      </c>
      <c r="U3041" s="73" t="s">
        <v>1665</v>
      </c>
      <c r="V3041" s="73">
        <v>2203271</v>
      </c>
    </row>
    <row r="3042" spans="20:22" x14ac:dyDescent="0.25">
      <c r="T3042" s="73" t="s">
        <v>71</v>
      </c>
      <c r="U3042" s="73" t="s">
        <v>1686</v>
      </c>
      <c r="V3042" s="73">
        <v>2203255</v>
      </c>
    </row>
    <row r="3043" spans="20:22" x14ac:dyDescent="0.25">
      <c r="T3043" s="73" t="s">
        <v>71</v>
      </c>
      <c r="U3043" s="73" t="s">
        <v>1706</v>
      </c>
      <c r="V3043" s="73">
        <v>2203305</v>
      </c>
    </row>
    <row r="3044" spans="20:22" x14ac:dyDescent="0.25">
      <c r="T3044" s="73" t="s">
        <v>71</v>
      </c>
      <c r="U3044" s="73" t="s">
        <v>1727</v>
      </c>
      <c r="V3044" s="73">
        <v>2203354</v>
      </c>
    </row>
    <row r="3045" spans="20:22" x14ac:dyDescent="0.25">
      <c r="T3045" s="73" t="s">
        <v>71</v>
      </c>
      <c r="U3045" s="73" t="s">
        <v>1748</v>
      </c>
      <c r="V3045" s="73">
        <v>2203404</v>
      </c>
    </row>
    <row r="3046" spans="20:22" x14ac:dyDescent="0.25">
      <c r="T3046" s="73" t="s">
        <v>71</v>
      </c>
      <c r="U3046" s="73" t="s">
        <v>1768</v>
      </c>
      <c r="V3046" s="73">
        <v>2203453</v>
      </c>
    </row>
    <row r="3047" spans="20:22" x14ac:dyDescent="0.25">
      <c r="T3047" s="73" t="s">
        <v>71</v>
      </c>
      <c r="U3047" s="73" t="s">
        <v>1788</v>
      </c>
      <c r="V3047" s="73">
        <v>2203420</v>
      </c>
    </row>
    <row r="3048" spans="20:22" x14ac:dyDescent="0.25">
      <c r="T3048" s="73" t="s">
        <v>71</v>
      </c>
      <c r="U3048" s="73" t="s">
        <v>1808</v>
      </c>
      <c r="V3048" s="73">
        <v>2203503</v>
      </c>
    </row>
    <row r="3049" spans="20:22" x14ac:dyDescent="0.25">
      <c r="T3049" s="73" t="s">
        <v>71</v>
      </c>
      <c r="U3049" s="73" t="s">
        <v>1826</v>
      </c>
      <c r="V3049" s="73">
        <v>2203602</v>
      </c>
    </row>
    <row r="3050" spans="20:22" x14ac:dyDescent="0.25">
      <c r="T3050" s="73" t="s">
        <v>71</v>
      </c>
      <c r="U3050" s="73" t="s">
        <v>1250</v>
      </c>
      <c r="V3050" s="73">
        <v>2203701</v>
      </c>
    </row>
    <row r="3051" spans="20:22" x14ac:dyDescent="0.25">
      <c r="T3051" s="73" t="s">
        <v>71</v>
      </c>
      <c r="U3051" s="73" t="s">
        <v>1862</v>
      </c>
      <c r="V3051" s="73">
        <v>2203750</v>
      </c>
    </row>
    <row r="3052" spans="20:22" x14ac:dyDescent="0.25">
      <c r="T3052" s="73" t="s">
        <v>71</v>
      </c>
      <c r="U3052" s="73" t="s">
        <v>1880</v>
      </c>
      <c r="V3052" s="73">
        <v>2203800</v>
      </c>
    </row>
    <row r="3053" spans="20:22" x14ac:dyDescent="0.25">
      <c r="T3053" s="73" t="s">
        <v>71</v>
      </c>
      <c r="U3053" s="73" t="s">
        <v>1896</v>
      </c>
      <c r="V3053" s="73">
        <v>2203859</v>
      </c>
    </row>
    <row r="3054" spans="20:22" x14ac:dyDescent="0.25">
      <c r="T3054" s="73" t="s">
        <v>71</v>
      </c>
      <c r="U3054" s="73" t="s">
        <v>1913</v>
      </c>
      <c r="V3054" s="73">
        <v>2203909</v>
      </c>
    </row>
    <row r="3055" spans="20:22" x14ac:dyDescent="0.25">
      <c r="T3055" s="73" t="s">
        <v>71</v>
      </c>
      <c r="U3055" s="73" t="s">
        <v>1931</v>
      </c>
      <c r="V3055" s="73">
        <v>2204006</v>
      </c>
    </row>
    <row r="3056" spans="20:22" x14ac:dyDescent="0.25">
      <c r="T3056" s="73" t="s">
        <v>71</v>
      </c>
      <c r="U3056" s="73" t="s">
        <v>1947</v>
      </c>
      <c r="V3056" s="73">
        <v>2204105</v>
      </c>
    </row>
    <row r="3057" spans="20:22" x14ac:dyDescent="0.25">
      <c r="T3057" s="73" t="s">
        <v>71</v>
      </c>
      <c r="U3057" s="73" t="s">
        <v>1963</v>
      </c>
      <c r="V3057" s="73">
        <v>2204154</v>
      </c>
    </row>
    <row r="3058" spans="20:22" x14ac:dyDescent="0.25">
      <c r="T3058" s="73" t="s">
        <v>71</v>
      </c>
      <c r="U3058" s="73" t="s">
        <v>1981</v>
      </c>
      <c r="V3058" s="73">
        <v>2204204</v>
      </c>
    </row>
    <row r="3059" spans="20:22" x14ac:dyDescent="0.25">
      <c r="T3059" s="73" t="s">
        <v>71</v>
      </c>
      <c r="U3059" s="73" t="s">
        <v>1998</v>
      </c>
      <c r="V3059" s="73">
        <v>2204303</v>
      </c>
    </row>
    <row r="3060" spans="20:22" x14ac:dyDescent="0.25">
      <c r="T3060" s="73" t="s">
        <v>71</v>
      </c>
      <c r="U3060" s="73" t="s">
        <v>2016</v>
      </c>
      <c r="V3060" s="73">
        <v>2204352</v>
      </c>
    </row>
    <row r="3061" spans="20:22" x14ac:dyDescent="0.25">
      <c r="T3061" s="73" t="s">
        <v>71</v>
      </c>
      <c r="U3061" s="73" t="s">
        <v>2034</v>
      </c>
      <c r="V3061" s="73">
        <v>2204402</v>
      </c>
    </row>
    <row r="3062" spans="20:22" x14ac:dyDescent="0.25">
      <c r="T3062" s="73" t="s">
        <v>71</v>
      </c>
      <c r="U3062" s="73" t="s">
        <v>2052</v>
      </c>
      <c r="V3062" s="73">
        <v>2204501</v>
      </c>
    </row>
    <row r="3063" spans="20:22" x14ac:dyDescent="0.25">
      <c r="T3063" s="73" t="s">
        <v>71</v>
      </c>
      <c r="U3063" s="73" t="s">
        <v>2070</v>
      </c>
      <c r="V3063" s="73">
        <v>2204550</v>
      </c>
    </row>
    <row r="3064" spans="20:22" x14ac:dyDescent="0.25">
      <c r="T3064" s="73" t="s">
        <v>71</v>
      </c>
      <c r="U3064" s="73" t="s">
        <v>2086</v>
      </c>
      <c r="V3064" s="73">
        <v>2204600</v>
      </c>
    </row>
    <row r="3065" spans="20:22" x14ac:dyDescent="0.25">
      <c r="T3065" s="73" t="s">
        <v>71</v>
      </c>
      <c r="U3065" s="73" t="s">
        <v>2102</v>
      </c>
      <c r="V3065" s="73">
        <v>2204659</v>
      </c>
    </row>
    <row r="3066" spans="20:22" x14ac:dyDescent="0.25">
      <c r="T3066" s="73" t="s">
        <v>71</v>
      </c>
      <c r="U3066" s="73" t="s">
        <v>2119</v>
      </c>
      <c r="V3066" s="73">
        <v>2204709</v>
      </c>
    </row>
    <row r="3067" spans="20:22" x14ac:dyDescent="0.25">
      <c r="T3067" s="73" t="s">
        <v>71</v>
      </c>
      <c r="U3067" s="73" t="s">
        <v>2134</v>
      </c>
      <c r="V3067" s="73">
        <v>2204808</v>
      </c>
    </row>
    <row r="3068" spans="20:22" x14ac:dyDescent="0.25">
      <c r="T3068" s="73" t="s">
        <v>71</v>
      </c>
      <c r="U3068" s="73" t="s">
        <v>2151</v>
      </c>
      <c r="V3068" s="73">
        <v>2204907</v>
      </c>
    </row>
    <row r="3069" spans="20:22" x14ac:dyDescent="0.25">
      <c r="T3069" s="73" t="s">
        <v>71</v>
      </c>
      <c r="U3069" s="73" t="s">
        <v>2167</v>
      </c>
      <c r="V3069" s="73">
        <v>2205003</v>
      </c>
    </row>
    <row r="3070" spans="20:22" x14ac:dyDescent="0.25">
      <c r="T3070" s="73" t="s">
        <v>71</v>
      </c>
      <c r="U3070" s="73" t="s">
        <v>2184</v>
      </c>
      <c r="V3070" s="73">
        <v>2205102</v>
      </c>
    </row>
    <row r="3071" spans="20:22" x14ac:dyDescent="0.25">
      <c r="T3071" s="73" t="s">
        <v>71</v>
      </c>
      <c r="U3071" s="73" t="s">
        <v>2201</v>
      </c>
      <c r="V3071" s="73">
        <v>2205151</v>
      </c>
    </row>
    <row r="3072" spans="20:22" x14ac:dyDescent="0.25">
      <c r="T3072" s="73" t="s">
        <v>71</v>
      </c>
      <c r="U3072" s="73" t="s">
        <v>2215</v>
      </c>
      <c r="V3072" s="73">
        <v>2205201</v>
      </c>
    </row>
    <row r="3073" spans="20:22" x14ac:dyDescent="0.25">
      <c r="T3073" s="73" t="s">
        <v>71</v>
      </c>
      <c r="U3073" s="73" t="s">
        <v>2232</v>
      </c>
      <c r="V3073" s="73">
        <v>2205250</v>
      </c>
    </row>
    <row r="3074" spans="20:22" x14ac:dyDescent="0.25">
      <c r="T3074" s="73" t="s">
        <v>71</v>
      </c>
      <c r="U3074" s="73" t="s">
        <v>2248</v>
      </c>
      <c r="V3074" s="73">
        <v>2205276</v>
      </c>
    </row>
    <row r="3075" spans="20:22" x14ac:dyDescent="0.25">
      <c r="T3075" s="73" t="s">
        <v>71</v>
      </c>
      <c r="U3075" s="73" t="s">
        <v>2262</v>
      </c>
      <c r="V3075" s="73">
        <v>2205300</v>
      </c>
    </row>
    <row r="3076" spans="20:22" x14ac:dyDescent="0.25">
      <c r="T3076" s="73" t="s">
        <v>71</v>
      </c>
      <c r="U3076" s="73" t="s">
        <v>2277</v>
      </c>
      <c r="V3076" s="73">
        <v>2205359</v>
      </c>
    </row>
    <row r="3077" spans="20:22" x14ac:dyDescent="0.25">
      <c r="T3077" s="73" t="s">
        <v>71</v>
      </c>
      <c r="U3077" s="73" t="s">
        <v>2293</v>
      </c>
      <c r="V3077" s="73">
        <v>2205409</v>
      </c>
    </row>
    <row r="3078" spans="20:22" x14ac:dyDescent="0.25">
      <c r="T3078" s="73" t="s">
        <v>71</v>
      </c>
      <c r="U3078" s="73" t="s">
        <v>2309</v>
      </c>
      <c r="V3078" s="73">
        <v>2205458</v>
      </c>
    </row>
    <row r="3079" spans="20:22" x14ac:dyDescent="0.25">
      <c r="T3079" s="73" t="s">
        <v>71</v>
      </c>
      <c r="U3079" s="73" t="s">
        <v>2322</v>
      </c>
      <c r="V3079" s="73">
        <v>2205508</v>
      </c>
    </row>
    <row r="3080" spans="20:22" x14ac:dyDescent="0.25">
      <c r="T3080" s="73" t="s">
        <v>71</v>
      </c>
      <c r="U3080" s="73" t="s">
        <v>2338</v>
      </c>
      <c r="V3080" s="73">
        <v>2205516</v>
      </c>
    </row>
    <row r="3081" spans="20:22" x14ac:dyDescent="0.25">
      <c r="T3081" s="73" t="s">
        <v>71</v>
      </c>
      <c r="U3081" s="73" t="s">
        <v>2354</v>
      </c>
      <c r="V3081" s="73">
        <v>2205524</v>
      </c>
    </row>
    <row r="3082" spans="20:22" x14ac:dyDescent="0.25">
      <c r="T3082" s="73" t="s">
        <v>71</v>
      </c>
      <c r="U3082" s="73" t="s">
        <v>2133</v>
      </c>
      <c r="V3082" s="73">
        <v>2205532</v>
      </c>
    </row>
    <row r="3083" spans="20:22" x14ac:dyDescent="0.25">
      <c r="T3083" s="73" t="s">
        <v>71</v>
      </c>
      <c r="U3083" s="73" t="s">
        <v>2384</v>
      </c>
      <c r="V3083" s="73">
        <v>2205557</v>
      </c>
    </row>
    <row r="3084" spans="20:22" x14ac:dyDescent="0.25">
      <c r="T3084" s="73" t="s">
        <v>71</v>
      </c>
      <c r="U3084" s="73" t="s">
        <v>2399</v>
      </c>
      <c r="V3084" s="73">
        <v>2205573</v>
      </c>
    </row>
    <row r="3085" spans="20:22" x14ac:dyDescent="0.25">
      <c r="T3085" s="73" t="s">
        <v>71</v>
      </c>
      <c r="U3085" s="73" t="s">
        <v>2415</v>
      </c>
      <c r="V3085" s="73">
        <v>2205565</v>
      </c>
    </row>
    <row r="3086" spans="20:22" x14ac:dyDescent="0.25">
      <c r="T3086" s="73" t="s">
        <v>71</v>
      </c>
      <c r="U3086" s="73" t="s">
        <v>2431</v>
      </c>
      <c r="V3086" s="73">
        <v>2205581</v>
      </c>
    </row>
    <row r="3087" spans="20:22" x14ac:dyDescent="0.25">
      <c r="T3087" s="73" t="s">
        <v>71</v>
      </c>
      <c r="U3087" s="73" t="s">
        <v>2447</v>
      </c>
      <c r="V3087" s="73">
        <v>2205599</v>
      </c>
    </row>
    <row r="3088" spans="20:22" x14ac:dyDescent="0.25">
      <c r="T3088" s="73" t="s">
        <v>71</v>
      </c>
      <c r="U3088" s="73" t="s">
        <v>2462</v>
      </c>
      <c r="V3088" s="73">
        <v>2205540</v>
      </c>
    </row>
    <row r="3089" spans="20:22" x14ac:dyDescent="0.25">
      <c r="T3089" s="73" t="s">
        <v>71</v>
      </c>
      <c r="U3089" s="73" t="s">
        <v>2476</v>
      </c>
      <c r="V3089" s="73">
        <v>2205607</v>
      </c>
    </row>
    <row r="3090" spans="20:22" x14ac:dyDescent="0.25">
      <c r="T3090" s="73" t="s">
        <v>71</v>
      </c>
      <c r="U3090" s="73" t="s">
        <v>2492</v>
      </c>
      <c r="V3090" s="73">
        <v>2205706</v>
      </c>
    </row>
    <row r="3091" spans="20:22" x14ac:dyDescent="0.25">
      <c r="T3091" s="73" t="s">
        <v>71</v>
      </c>
      <c r="U3091" s="73" t="s">
        <v>2506</v>
      </c>
      <c r="V3091" s="73">
        <v>2205805</v>
      </c>
    </row>
    <row r="3092" spans="20:22" x14ac:dyDescent="0.25">
      <c r="T3092" s="73" t="s">
        <v>71</v>
      </c>
      <c r="U3092" s="73" t="s">
        <v>2522</v>
      </c>
      <c r="V3092" s="73">
        <v>2205854</v>
      </c>
    </row>
    <row r="3093" spans="20:22" x14ac:dyDescent="0.25">
      <c r="T3093" s="73" t="s">
        <v>71</v>
      </c>
      <c r="U3093" s="73" t="s">
        <v>2537</v>
      </c>
      <c r="V3093" s="73">
        <v>2205904</v>
      </c>
    </row>
    <row r="3094" spans="20:22" x14ac:dyDescent="0.25">
      <c r="T3094" s="73" t="s">
        <v>71</v>
      </c>
      <c r="U3094" s="73" t="s">
        <v>2553</v>
      </c>
      <c r="V3094" s="73">
        <v>2205953</v>
      </c>
    </row>
    <row r="3095" spans="20:22" x14ac:dyDescent="0.25">
      <c r="T3095" s="73" t="s">
        <v>71</v>
      </c>
      <c r="U3095" s="73" t="s">
        <v>2567</v>
      </c>
      <c r="V3095" s="73">
        <v>2206001</v>
      </c>
    </row>
    <row r="3096" spans="20:22" x14ac:dyDescent="0.25">
      <c r="T3096" s="73" t="s">
        <v>71</v>
      </c>
      <c r="U3096" s="73" t="s">
        <v>2582</v>
      </c>
      <c r="V3096" s="73">
        <v>2206050</v>
      </c>
    </row>
    <row r="3097" spans="20:22" x14ac:dyDescent="0.25">
      <c r="T3097" s="73" t="s">
        <v>71</v>
      </c>
      <c r="U3097" s="73" t="s">
        <v>2598</v>
      </c>
      <c r="V3097" s="73">
        <v>2206100</v>
      </c>
    </row>
    <row r="3098" spans="20:22" x14ac:dyDescent="0.25">
      <c r="T3098" s="73" t="s">
        <v>71</v>
      </c>
      <c r="U3098" s="73" t="s">
        <v>2614</v>
      </c>
      <c r="V3098" s="73">
        <v>2206209</v>
      </c>
    </row>
    <row r="3099" spans="20:22" x14ac:dyDescent="0.25">
      <c r="T3099" s="73" t="s">
        <v>71</v>
      </c>
      <c r="U3099" s="73" t="s">
        <v>2626</v>
      </c>
      <c r="V3099" s="73">
        <v>2206308</v>
      </c>
    </row>
    <row r="3100" spans="20:22" x14ac:dyDescent="0.25">
      <c r="T3100" s="73" t="s">
        <v>71</v>
      </c>
      <c r="U3100" s="73" t="s">
        <v>2641</v>
      </c>
      <c r="V3100" s="73">
        <v>2206357</v>
      </c>
    </row>
    <row r="3101" spans="20:22" x14ac:dyDescent="0.25">
      <c r="T3101" s="73" t="s">
        <v>71</v>
      </c>
      <c r="U3101" s="73" t="s">
        <v>2654</v>
      </c>
      <c r="V3101" s="73">
        <v>2206407</v>
      </c>
    </row>
    <row r="3102" spans="20:22" x14ac:dyDescent="0.25">
      <c r="T3102" s="73" t="s">
        <v>71</v>
      </c>
      <c r="U3102" s="73" t="s">
        <v>2668</v>
      </c>
      <c r="V3102" s="73">
        <v>2206506</v>
      </c>
    </row>
    <row r="3103" spans="20:22" x14ac:dyDescent="0.25">
      <c r="T3103" s="73" t="s">
        <v>71</v>
      </c>
      <c r="U3103" s="73" t="s">
        <v>2682</v>
      </c>
      <c r="V3103" s="73">
        <v>2206605</v>
      </c>
    </row>
    <row r="3104" spans="20:22" x14ac:dyDescent="0.25">
      <c r="T3104" s="73" t="s">
        <v>71</v>
      </c>
      <c r="U3104" s="73" t="s">
        <v>2698</v>
      </c>
      <c r="V3104" s="73">
        <v>2206654</v>
      </c>
    </row>
    <row r="3105" spans="20:22" x14ac:dyDescent="0.25">
      <c r="T3105" s="73" t="s">
        <v>71</v>
      </c>
      <c r="U3105" s="73" t="s">
        <v>2713</v>
      </c>
      <c r="V3105" s="73">
        <v>2206670</v>
      </c>
    </row>
    <row r="3106" spans="20:22" x14ac:dyDescent="0.25">
      <c r="T3106" s="73" t="s">
        <v>71</v>
      </c>
      <c r="U3106" s="73" t="s">
        <v>2729</v>
      </c>
      <c r="V3106" s="73">
        <v>2206696</v>
      </c>
    </row>
    <row r="3107" spans="20:22" x14ac:dyDescent="0.25">
      <c r="T3107" s="73" t="s">
        <v>71</v>
      </c>
      <c r="U3107" s="73" t="s">
        <v>2744</v>
      </c>
      <c r="V3107" s="73">
        <v>2206704</v>
      </c>
    </row>
    <row r="3108" spans="20:22" x14ac:dyDescent="0.25">
      <c r="T3108" s="73" t="s">
        <v>71</v>
      </c>
      <c r="U3108" s="73" t="s">
        <v>2759</v>
      </c>
      <c r="V3108" s="73">
        <v>2206720</v>
      </c>
    </row>
    <row r="3109" spans="20:22" x14ac:dyDescent="0.25">
      <c r="T3109" s="73" t="s">
        <v>71</v>
      </c>
      <c r="U3109" s="73" t="s">
        <v>2775</v>
      </c>
      <c r="V3109" s="73">
        <v>2206753</v>
      </c>
    </row>
    <row r="3110" spans="20:22" x14ac:dyDescent="0.25">
      <c r="T3110" s="73" t="s">
        <v>71</v>
      </c>
      <c r="U3110" s="73" t="s">
        <v>2791</v>
      </c>
      <c r="V3110" s="73">
        <v>2206803</v>
      </c>
    </row>
    <row r="3111" spans="20:22" x14ac:dyDescent="0.25">
      <c r="T3111" s="73" t="s">
        <v>71</v>
      </c>
      <c r="U3111" s="73" t="s">
        <v>2806</v>
      </c>
      <c r="V3111" s="73">
        <v>2207959</v>
      </c>
    </row>
    <row r="3112" spans="20:22" x14ac:dyDescent="0.25">
      <c r="T3112" s="73" t="s">
        <v>71</v>
      </c>
      <c r="U3112" s="73" t="s">
        <v>2821</v>
      </c>
      <c r="V3112" s="73">
        <v>2206902</v>
      </c>
    </row>
    <row r="3113" spans="20:22" x14ac:dyDescent="0.25">
      <c r="T3113" s="73" t="s">
        <v>71</v>
      </c>
      <c r="U3113" s="73" t="s">
        <v>1975</v>
      </c>
      <c r="V3113" s="73">
        <v>2206951</v>
      </c>
    </row>
    <row r="3114" spans="20:22" x14ac:dyDescent="0.25">
      <c r="T3114" s="73" t="s">
        <v>71</v>
      </c>
      <c r="U3114" s="73" t="s">
        <v>2846</v>
      </c>
      <c r="V3114" s="73">
        <v>2207009</v>
      </c>
    </row>
    <row r="3115" spans="20:22" x14ac:dyDescent="0.25">
      <c r="T3115" s="73" t="s">
        <v>71</v>
      </c>
      <c r="U3115" s="73" t="s">
        <v>2859</v>
      </c>
      <c r="V3115" s="73">
        <v>2207108</v>
      </c>
    </row>
    <row r="3116" spans="20:22" x14ac:dyDescent="0.25">
      <c r="T3116" s="73" t="s">
        <v>71</v>
      </c>
      <c r="U3116" s="73" t="s">
        <v>2872</v>
      </c>
      <c r="V3116" s="73">
        <v>2207207</v>
      </c>
    </row>
    <row r="3117" spans="20:22" x14ac:dyDescent="0.25">
      <c r="T3117" s="73" t="s">
        <v>71</v>
      </c>
      <c r="U3117" s="73" t="s">
        <v>2884</v>
      </c>
      <c r="V3117" s="73">
        <v>2207306</v>
      </c>
    </row>
    <row r="3118" spans="20:22" x14ac:dyDescent="0.25">
      <c r="T3118" s="73" t="s">
        <v>71</v>
      </c>
      <c r="U3118" s="73" t="s">
        <v>2897</v>
      </c>
      <c r="V3118" s="73">
        <v>2207355</v>
      </c>
    </row>
    <row r="3119" spans="20:22" x14ac:dyDescent="0.25">
      <c r="T3119" s="73" t="s">
        <v>71</v>
      </c>
      <c r="U3119" s="73" t="s">
        <v>2909</v>
      </c>
      <c r="V3119" s="73">
        <v>2207405</v>
      </c>
    </row>
    <row r="3120" spans="20:22" x14ac:dyDescent="0.25">
      <c r="T3120" s="73" t="s">
        <v>71</v>
      </c>
      <c r="U3120" s="73" t="s">
        <v>2922</v>
      </c>
      <c r="V3120" s="73">
        <v>2207504</v>
      </c>
    </row>
    <row r="3121" spans="20:22" x14ac:dyDescent="0.25">
      <c r="T3121" s="73" t="s">
        <v>71</v>
      </c>
      <c r="U3121" s="73" t="s">
        <v>2933</v>
      </c>
      <c r="V3121" s="73">
        <v>2207553</v>
      </c>
    </row>
    <row r="3122" spans="20:22" x14ac:dyDescent="0.25">
      <c r="T3122" s="73" t="s">
        <v>71</v>
      </c>
      <c r="U3122" s="73" t="s">
        <v>2945</v>
      </c>
      <c r="V3122" s="73">
        <v>2207603</v>
      </c>
    </row>
    <row r="3123" spans="20:22" x14ac:dyDescent="0.25">
      <c r="T3123" s="73" t="s">
        <v>71</v>
      </c>
      <c r="U3123" s="73" t="s">
        <v>2957</v>
      </c>
      <c r="V3123" s="73">
        <v>2207702</v>
      </c>
    </row>
    <row r="3124" spans="20:22" x14ac:dyDescent="0.25">
      <c r="T3124" s="73" t="s">
        <v>71</v>
      </c>
      <c r="U3124" s="73" t="s">
        <v>2969</v>
      </c>
      <c r="V3124" s="73">
        <v>2207751</v>
      </c>
    </row>
    <row r="3125" spans="20:22" x14ac:dyDescent="0.25">
      <c r="T3125" s="73" t="s">
        <v>71</v>
      </c>
      <c r="U3125" s="73" t="s">
        <v>2981</v>
      </c>
      <c r="V3125" s="73">
        <v>2207777</v>
      </c>
    </row>
    <row r="3126" spans="20:22" x14ac:dyDescent="0.25">
      <c r="T3126" s="73" t="s">
        <v>71</v>
      </c>
      <c r="U3126" s="73" t="s">
        <v>2993</v>
      </c>
      <c r="V3126" s="73">
        <v>2207793</v>
      </c>
    </row>
    <row r="3127" spans="20:22" x14ac:dyDescent="0.25">
      <c r="T3127" s="73" t="s">
        <v>71</v>
      </c>
      <c r="U3127" s="73" t="s">
        <v>3006</v>
      </c>
      <c r="V3127" s="73">
        <v>2207801</v>
      </c>
    </row>
    <row r="3128" spans="20:22" x14ac:dyDescent="0.25">
      <c r="T3128" s="73" t="s">
        <v>71</v>
      </c>
      <c r="U3128" s="73" t="s">
        <v>3019</v>
      </c>
      <c r="V3128" s="73">
        <v>2207850</v>
      </c>
    </row>
    <row r="3129" spans="20:22" x14ac:dyDescent="0.25">
      <c r="T3129" s="73" t="s">
        <v>71</v>
      </c>
      <c r="U3129" s="73" t="s">
        <v>3031</v>
      </c>
      <c r="V3129" s="73">
        <v>2207900</v>
      </c>
    </row>
    <row r="3130" spans="20:22" x14ac:dyDescent="0.25">
      <c r="T3130" s="73" t="s">
        <v>71</v>
      </c>
      <c r="U3130" s="73" t="s">
        <v>3044</v>
      </c>
      <c r="V3130" s="73">
        <v>2207934</v>
      </c>
    </row>
    <row r="3131" spans="20:22" x14ac:dyDescent="0.25">
      <c r="T3131" s="73" t="s">
        <v>71</v>
      </c>
      <c r="U3131" s="73" t="s">
        <v>3055</v>
      </c>
      <c r="V3131" s="73">
        <v>2208007</v>
      </c>
    </row>
    <row r="3132" spans="20:22" x14ac:dyDescent="0.25">
      <c r="T3132" s="73" t="s">
        <v>71</v>
      </c>
      <c r="U3132" s="73" t="s">
        <v>3068</v>
      </c>
      <c r="V3132" s="73">
        <v>2208106</v>
      </c>
    </row>
    <row r="3133" spans="20:22" x14ac:dyDescent="0.25">
      <c r="T3133" s="73" t="s">
        <v>71</v>
      </c>
      <c r="U3133" s="73" t="s">
        <v>3079</v>
      </c>
      <c r="V3133" s="73">
        <v>2208205</v>
      </c>
    </row>
    <row r="3134" spans="20:22" x14ac:dyDescent="0.25">
      <c r="T3134" s="73" t="s">
        <v>71</v>
      </c>
      <c r="U3134" s="73" t="s">
        <v>3092</v>
      </c>
      <c r="V3134" s="73">
        <v>2208304</v>
      </c>
    </row>
    <row r="3135" spans="20:22" x14ac:dyDescent="0.25">
      <c r="T3135" s="73" t="s">
        <v>71</v>
      </c>
      <c r="U3135" s="73" t="s">
        <v>3104</v>
      </c>
      <c r="V3135" s="73">
        <v>2208403</v>
      </c>
    </row>
    <row r="3136" spans="20:22" x14ac:dyDescent="0.25">
      <c r="T3136" s="73" t="s">
        <v>71</v>
      </c>
      <c r="U3136" s="73" t="s">
        <v>3117</v>
      </c>
      <c r="V3136" s="73">
        <v>2208502</v>
      </c>
    </row>
    <row r="3137" spans="20:22" x14ac:dyDescent="0.25">
      <c r="T3137" s="73" t="s">
        <v>71</v>
      </c>
      <c r="U3137" s="73" t="s">
        <v>3129</v>
      </c>
      <c r="V3137" s="73">
        <v>2208551</v>
      </c>
    </row>
    <row r="3138" spans="20:22" x14ac:dyDescent="0.25">
      <c r="T3138" s="73" t="s">
        <v>71</v>
      </c>
      <c r="U3138" s="73" t="s">
        <v>3140</v>
      </c>
      <c r="V3138" s="73">
        <v>2208601</v>
      </c>
    </row>
    <row r="3139" spans="20:22" x14ac:dyDescent="0.25">
      <c r="T3139" s="73" t="s">
        <v>71</v>
      </c>
      <c r="U3139" s="73" t="s">
        <v>3152</v>
      </c>
      <c r="V3139" s="73">
        <v>2208650</v>
      </c>
    </row>
    <row r="3140" spans="20:22" x14ac:dyDescent="0.25">
      <c r="T3140" s="73" t="s">
        <v>71</v>
      </c>
      <c r="U3140" s="73" t="s">
        <v>3163</v>
      </c>
      <c r="V3140" s="73">
        <v>2208700</v>
      </c>
    </row>
    <row r="3141" spans="20:22" x14ac:dyDescent="0.25">
      <c r="T3141" s="73" t="s">
        <v>71</v>
      </c>
      <c r="U3141" s="73" t="s">
        <v>3174</v>
      </c>
      <c r="V3141" s="73">
        <v>2208809</v>
      </c>
    </row>
    <row r="3142" spans="20:22" x14ac:dyDescent="0.25">
      <c r="T3142" s="73" t="s">
        <v>71</v>
      </c>
      <c r="U3142" s="73" t="s">
        <v>3185</v>
      </c>
      <c r="V3142" s="73">
        <v>2208858</v>
      </c>
    </row>
    <row r="3143" spans="20:22" x14ac:dyDescent="0.25">
      <c r="T3143" s="73" t="s">
        <v>71</v>
      </c>
      <c r="U3143" s="73" t="s">
        <v>3197</v>
      </c>
      <c r="V3143" s="73">
        <v>2208874</v>
      </c>
    </row>
    <row r="3144" spans="20:22" x14ac:dyDescent="0.25">
      <c r="T3144" s="73" t="s">
        <v>71</v>
      </c>
      <c r="U3144" s="73" t="s">
        <v>3209</v>
      </c>
      <c r="V3144" s="73">
        <v>2208908</v>
      </c>
    </row>
    <row r="3145" spans="20:22" x14ac:dyDescent="0.25">
      <c r="T3145" s="73" t="s">
        <v>71</v>
      </c>
      <c r="U3145" s="73" t="s">
        <v>3221</v>
      </c>
      <c r="V3145" s="73">
        <v>2209005</v>
      </c>
    </row>
    <row r="3146" spans="20:22" x14ac:dyDescent="0.25">
      <c r="T3146" s="73" t="s">
        <v>71</v>
      </c>
      <c r="U3146" s="73" t="s">
        <v>3232</v>
      </c>
      <c r="V3146" s="73">
        <v>2209104</v>
      </c>
    </row>
    <row r="3147" spans="20:22" x14ac:dyDescent="0.25">
      <c r="T3147" s="73" t="s">
        <v>71</v>
      </c>
      <c r="U3147" s="73" t="s">
        <v>3243</v>
      </c>
      <c r="V3147" s="73">
        <v>2209153</v>
      </c>
    </row>
    <row r="3148" spans="20:22" x14ac:dyDescent="0.25">
      <c r="T3148" s="73" t="s">
        <v>71</v>
      </c>
      <c r="U3148" s="73" t="s">
        <v>2871</v>
      </c>
      <c r="V3148" s="73">
        <v>2209203</v>
      </c>
    </row>
    <row r="3149" spans="20:22" x14ac:dyDescent="0.25">
      <c r="T3149" s="73" t="s">
        <v>71</v>
      </c>
      <c r="U3149" s="73" t="s">
        <v>3263</v>
      </c>
      <c r="V3149" s="73">
        <v>2209302</v>
      </c>
    </row>
    <row r="3150" spans="20:22" x14ac:dyDescent="0.25">
      <c r="T3150" s="73" t="s">
        <v>71</v>
      </c>
      <c r="U3150" s="73" t="s">
        <v>3275</v>
      </c>
      <c r="V3150" s="73">
        <v>2209377</v>
      </c>
    </row>
    <row r="3151" spans="20:22" x14ac:dyDescent="0.25">
      <c r="T3151" s="73" t="s">
        <v>71</v>
      </c>
      <c r="U3151" s="73" t="s">
        <v>3286</v>
      </c>
      <c r="V3151" s="73">
        <v>2209351</v>
      </c>
    </row>
    <row r="3152" spans="20:22" x14ac:dyDescent="0.25">
      <c r="T3152" s="73" t="s">
        <v>71</v>
      </c>
      <c r="U3152" s="73" t="s">
        <v>3298</v>
      </c>
      <c r="V3152" s="73">
        <v>2209401</v>
      </c>
    </row>
    <row r="3153" spans="20:22" x14ac:dyDescent="0.25">
      <c r="T3153" s="73" t="s">
        <v>71</v>
      </c>
      <c r="U3153" s="73" t="s">
        <v>3310</v>
      </c>
      <c r="V3153" s="73">
        <v>2209450</v>
      </c>
    </row>
    <row r="3154" spans="20:22" x14ac:dyDescent="0.25">
      <c r="T3154" s="73" t="s">
        <v>71</v>
      </c>
      <c r="U3154" s="73" t="s">
        <v>3321</v>
      </c>
      <c r="V3154" s="73">
        <v>2209500</v>
      </c>
    </row>
    <row r="3155" spans="20:22" x14ac:dyDescent="0.25">
      <c r="T3155" s="73" t="s">
        <v>71</v>
      </c>
      <c r="U3155" s="73" t="s">
        <v>3332</v>
      </c>
      <c r="V3155" s="73">
        <v>2209559</v>
      </c>
    </row>
    <row r="3156" spans="20:22" x14ac:dyDescent="0.25">
      <c r="T3156" s="73" t="s">
        <v>71</v>
      </c>
      <c r="U3156" s="73" t="s">
        <v>3343</v>
      </c>
      <c r="V3156" s="73">
        <v>2209609</v>
      </c>
    </row>
    <row r="3157" spans="20:22" x14ac:dyDescent="0.25">
      <c r="T3157" s="73" t="s">
        <v>71</v>
      </c>
      <c r="U3157" s="73" t="s">
        <v>3353</v>
      </c>
      <c r="V3157" s="73">
        <v>2209658</v>
      </c>
    </row>
    <row r="3158" spans="20:22" x14ac:dyDescent="0.25">
      <c r="T3158" s="73" t="s">
        <v>71</v>
      </c>
      <c r="U3158" s="73" t="s">
        <v>3363</v>
      </c>
      <c r="V3158" s="73">
        <v>2209708</v>
      </c>
    </row>
    <row r="3159" spans="20:22" x14ac:dyDescent="0.25">
      <c r="T3159" s="73" t="s">
        <v>71</v>
      </c>
      <c r="U3159" s="73" t="s">
        <v>3372</v>
      </c>
      <c r="V3159" s="73">
        <v>2209757</v>
      </c>
    </row>
    <row r="3160" spans="20:22" x14ac:dyDescent="0.25">
      <c r="T3160" s="73" t="s">
        <v>71</v>
      </c>
      <c r="U3160" s="73" t="s">
        <v>3382</v>
      </c>
      <c r="V3160" s="73">
        <v>2209807</v>
      </c>
    </row>
    <row r="3161" spans="20:22" x14ac:dyDescent="0.25">
      <c r="T3161" s="73" t="s">
        <v>71</v>
      </c>
      <c r="U3161" s="73" t="s">
        <v>3392</v>
      </c>
      <c r="V3161" s="73">
        <v>2209856</v>
      </c>
    </row>
    <row r="3162" spans="20:22" x14ac:dyDescent="0.25">
      <c r="T3162" s="73" t="s">
        <v>71</v>
      </c>
      <c r="U3162" s="73" t="s">
        <v>3402</v>
      </c>
      <c r="V3162" s="73">
        <v>2209872</v>
      </c>
    </row>
    <row r="3163" spans="20:22" x14ac:dyDescent="0.25">
      <c r="T3163" s="73" t="s">
        <v>71</v>
      </c>
      <c r="U3163" s="73" t="s">
        <v>3412</v>
      </c>
      <c r="V3163" s="73">
        <v>2209906</v>
      </c>
    </row>
    <row r="3164" spans="20:22" x14ac:dyDescent="0.25">
      <c r="T3164" s="73" t="s">
        <v>71</v>
      </c>
      <c r="U3164" s="73" t="s">
        <v>3422</v>
      </c>
      <c r="V3164" s="73">
        <v>2209955</v>
      </c>
    </row>
    <row r="3165" spans="20:22" x14ac:dyDescent="0.25">
      <c r="T3165" s="73" t="s">
        <v>71</v>
      </c>
      <c r="U3165" s="73" t="s">
        <v>3431</v>
      </c>
      <c r="V3165" s="73">
        <v>2209971</v>
      </c>
    </row>
    <row r="3166" spans="20:22" x14ac:dyDescent="0.25">
      <c r="T3166" s="73" t="s">
        <v>71</v>
      </c>
      <c r="U3166" s="73" t="s">
        <v>3441</v>
      </c>
      <c r="V3166" s="73">
        <v>2210003</v>
      </c>
    </row>
    <row r="3167" spans="20:22" x14ac:dyDescent="0.25">
      <c r="T3167" s="73" t="s">
        <v>71</v>
      </c>
      <c r="U3167" s="73" t="s">
        <v>3450</v>
      </c>
      <c r="V3167" s="73">
        <v>2210052</v>
      </c>
    </row>
    <row r="3168" spans="20:22" x14ac:dyDescent="0.25">
      <c r="T3168" s="73" t="s">
        <v>71</v>
      </c>
      <c r="U3168" s="73" t="s">
        <v>3459</v>
      </c>
      <c r="V3168" s="73">
        <v>2210102</v>
      </c>
    </row>
    <row r="3169" spans="20:22" x14ac:dyDescent="0.25">
      <c r="T3169" s="73" t="s">
        <v>71</v>
      </c>
      <c r="U3169" s="73" t="s">
        <v>3469</v>
      </c>
      <c r="V3169" s="73">
        <v>2210201</v>
      </c>
    </row>
    <row r="3170" spans="20:22" x14ac:dyDescent="0.25">
      <c r="T3170" s="73" t="s">
        <v>71</v>
      </c>
      <c r="U3170" s="73" t="s">
        <v>3478</v>
      </c>
      <c r="V3170" s="73">
        <v>2210300</v>
      </c>
    </row>
    <row r="3171" spans="20:22" x14ac:dyDescent="0.25">
      <c r="T3171" s="73" t="s">
        <v>71</v>
      </c>
      <c r="U3171" s="73" t="s">
        <v>3488</v>
      </c>
      <c r="V3171" s="73">
        <v>2210359</v>
      </c>
    </row>
    <row r="3172" spans="20:22" x14ac:dyDescent="0.25">
      <c r="T3172" s="73" t="s">
        <v>71</v>
      </c>
      <c r="U3172" s="73" t="s">
        <v>3498</v>
      </c>
      <c r="V3172" s="73">
        <v>2210375</v>
      </c>
    </row>
    <row r="3173" spans="20:22" x14ac:dyDescent="0.25">
      <c r="T3173" s="73" t="s">
        <v>71</v>
      </c>
      <c r="U3173" s="73" t="s">
        <v>3507</v>
      </c>
      <c r="V3173" s="73">
        <v>2210383</v>
      </c>
    </row>
    <row r="3174" spans="20:22" x14ac:dyDescent="0.25">
      <c r="T3174" s="73" t="s">
        <v>71</v>
      </c>
      <c r="U3174" s="73" t="s">
        <v>3517</v>
      </c>
      <c r="V3174" s="73">
        <v>2210391</v>
      </c>
    </row>
    <row r="3175" spans="20:22" x14ac:dyDescent="0.25">
      <c r="T3175" s="73" t="s">
        <v>71</v>
      </c>
      <c r="U3175" s="73" t="s">
        <v>3527</v>
      </c>
      <c r="V3175" s="73">
        <v>2210409</v>
      </c>
    </row>
    <row r="3176" spans="20:22" x14ac:dyDescent="0.25">
      <c r="T3176" s="73" t="s">
        <v>71</v>
      </c>
      <c r="U3176" s="73" t="s">
        <v>3537</v>
      </c>
      <c r="V3176" s="73">
        <v>2210508</v>
      </c>
    </row>
    <row r="3177" spans="20:22" x14ac:dyDescent="0.25">
      <c r="T3177" s="73" t="s">
        <v>71</v>
      </c>
      <c r="U3177" s="73" t="s">
        <v>3547</v>
      </c>
      <c r="V3177" s="73">
        <v>2210607</v>
      </c>
    </row>
    <row r="3178" spans="20:22" x14ac:dyDescent="0.25">
      <c r="T3178" s="73" t="s">
        <v>71</v>
      </c>
      <c r="U3178" s="73" t="s">
        <v>3555</v>
      </c>
      <c r="V3178" s="73">
        <v>2210623</v>
      </c>
    </row>
    <row r="3179" spans="20:22" x14ac:dyDescent="0.25">
      <c r="T3179" s="73" t="s">
        <v>71</v>
      </c>
      <c r="U3179" s="73" t="s">
        <v>3565</v>
      </c>
      <c r="V3179" s="73">
        <v>2210631</v>
      </c>
    </row>
    <row r="3180" spans="20:22" x14ac:dyDescent="0.25">
      <c r="T3180" s="73" t="s">
        <v>71</v>
      </c>
      <c r="U3180" s="73" t="s">
        <v>3575</v>
      </c>
      <c r="V3180" s="73">
        <v>2210656</v>
      </c>
    </row>
    <row r="3181" spans="20:22" x14ac:dyDescent="0.25">
      <c r="T3181" s="73" t="s">
        <v>71</v>
      </c>
      <c r="U3181" s="73" t="s">
        <v>3585</v>
      </c>
      <c r="V3181" s="73">
        <v>2210706</v>
      </c>
    </row>
    <row r="3182" spans="20:22" x14ac:dyDescent="0.25">
      <c r="T3182" s="73" t="s">
        <v>71</v>
      </c>
      <c r="U3182" s="73" t="s">
        <v>3595</v>
      </c>
      <c r="V3182" s="73">
        <v>2210805</v>
      </c>
    </row>
    <row r="3183" spans="20:22" x14ac:dyDescent="0.25">
      <c r="T3183" s="73" t="s">
        <v>71</v>
      </c>
      <c r="U3183" s="73" t="s">
        <v>3604</v>
      </c>
      <c r="V3183" s="73">
        <v>2210904</v>
      </c>
    </row>
    <row r="3184" spans="20:22" x14ac:dyDescent="0.25">
      <c r="T3184" s="73" t="s">
        <v>71</v>
      </c>
      <c r="U3184" s="73" t="s">
        <v>3613</v>
      </c>
      <c r="V3184" s="73">
        <v>2210938</v>
      </c>
    </row>
    <row r="3185" spans="20:22" x14ac:dyDescent="0.25">
      <c r="T3185" s="73" t="s">
        <v>71</v>
      </c>
      <c r="U3185" s="73" t="s">
        <v>3622</v>
      </c>
      <c r="V3185" s="73">
        <v>2210953</v>
      </c>
    </row>
    <row r="3186" spans="20:22" x14ac:dyDescent="0.25">
      <c r="T3186" s="73" t="s">
        <v>71</v>
      </c>
      <c r="U3186" s="73" t="s">
        <v>3632</v>
      </c>
      <c r="V3186" s="73">
        <v>2210979</v>
      </c>
    </row>
    <row r="3187" spans="20:22" x14ac:dyDescent="0.25">
      <c r="T3187" s="73" t="s">
        <v>71</v>
      </c>
      <c r="U3187" s="73" t="s">
        <v>3642</v>
      </c>
      <c r="V3187" s="73">
        <v>2211001</v>
      </c>
    </row>
    <row r="3188" spans="20:22" x14ac:dyDescent="0.25">
      <c r="T3188" s="73" t="s">
        <v>71</v>
      </c>
      <c r="U3188" s="73" t="s">
        <v>3651</v>
      </c>
      <c r="V3188" s="73">
        <v>2211100</v>
      </c>
    </row>
    <row r="3189" spans="20:22" x14ac:dyDescent="0.25">
      <c r="T3189" s="73" t="s">
        <v>71</v>
      </c>
      <c r="U3189" s="73" t="s">
        <v>3660</v>
      </c>
      <c r="V3189" s="73">
        <v>2211209</v>
      </c>
    </row>
    <row r="3190" spans="20:22" x14ac:dyDescent="0.25">
      <c r="T3190" s="73" t="s">
        <v>71</v>
      </c>
      <c r="U3190" s="73" t="s">
        <v>3669</v>
      </c>
      <c r="V3190" s="73">
        <v>2211308</v>
      </c>
    </row>
    <row r="3191" spans="20:22" x14ac:dyDescent="0.25">
      <c r="T3191" s="73" t="s">
        <v>71</v>
      </c>
      <c r="U3191" s="73" t="s">
        <v>3676</v>
      </c>
      <c r="V3191" s="73">
        <v>2211357</v>
      </c>
    </row>
    <row r="3192" spans="20:22" x14ac:dyDescent="0.25">
      <c r="T3192" s="73" t="s">
        <v>71</v>
      </c>
      <c r="U3192" s="73" t="s">
        <v>2769</v>
      </c>
      <c r="V3192" s="73">
        <v>2211407</v>
      </c>
    </row>
    <row r="3193" spans="20:22" x14ac:dyDescent="0.25">
      <c r="T3193" s="73" t="s">
        <v>71</v>
      </c>
      <c r="U3193" s="73" t="s">
        <v>3693</v>
      </c>
      <c r="V3193" s="73">
        <v>2211506</v>
      </c>
    </row>
    <row r="3194" spans="20:22" x14ac:dyDescent="0.25">
      <c r="T3194" s="73" t="s">
        <v>71</v>
      </c>
      <c r="U3194" s="73" t="s">
        <v>3701</v>
      </c>
      <c r="V3194" s="73">
        <v>2211605</v>
      </c>
    </row>
    <row r="3195" spans="20:22" x14ac:dyDescent="0.25">
      <c r="T3195" s="73" t="s">
        <v>71</v>
      </c>
      <c r="U3195" s="73" t="s">
        <v>3709</v>
      </c>
      <c r="V3195" s="73">
        <v>2211704</v>
      </c>
    </row>
    <row r="3196" spans="20:22" x14ac:dyDescent="0.25">
      <c r="T3196" s="73" t="s">
        <v>73</v>
      </c>
      <c r="U3196" s="73" t="s">
        <v>105</v>
      </c>
      <c r="V3196" s="73">
        <v>4100103</v>
      </c>
    </row>
    <row r="3197" spans="20:22" x14ac:dyDescent="0.25">
      <c r="T3197" s="73" t="s">
        <v>73</v>
      </c>
      <c r="U3197" s="73" t="s">
        <v>131</v>
      </c>
      <c r="V3197" s="73">
        <v>4100202</v>
      </c>
    </row>
    <row r="3198" spans="20:22" x14ac:dyDescent="0.25">
      <c r="T3198" s="73" t="s">
        <v>73</v>
      </c>
      <c r="U3198" s="73" t="s">
        <v>157</v>
      </c>
      <c r="V3198" s="73">
        <v>4100301</v>
      </c>
    </row>
    <row r="3199" spans="20:22" x14ac:dyDescent="0.25">
      <c r="T3199" s="73" t="s">
        <v>73</v>
      </c>
      <c r="U3199" s="73" t="s">
        <v>182</v>
      </c>
      <c r="V3199" s="73">
        <v>4100400</v>
      </c>
    </row>
    <row r="3200" spans="20:22" x14ac:dyDescent="0.25">
      <c r="T3200" s="73" t="s">
        <v>73</v>
      </c>
      <c r="U3200" s="73" t="s">
        <v>208</v>
      </c>
      <c r="V3200" s="73">
        <v>4100459</v>
      </c>
    </row>
    <row r="3201" spans="20:22" x14ac:dyDescent="0.25">
      <c r="T3201" s="73" t="s">
        <v>73</v>
      </c>
      <c r="U3201" s="73" t="s">
        <v>162</v>
      </c>
      <c r="V3201" s="73">
        <v>4128625</v>
      </c>
    </row>
    <row r="3202" spans="20:22" x14ac:dyDescent="0.25">
      <c r="T3202" s="73" t="s">
        <v>73</v>
      </c>
      <c r="U3202" s="73" t="s">
        <v>258</v>
      </c>
      <c r="V3202" s="73">
        <v>4100608</v>
      </c>
    </row>
    <row r="3203" spans="20:22" x14ac:dyDescent="0.25">
      <c r="T3203" s="73" t="s">
        <v>73</v>
      </c>
      <c r="U3203" s="73" t="s">
        <v>283</v>
      </c>
      <c r="V3203" s="73">
        <v>4100707</v>
      </c>
    </row>
    <row r="3204" spans="20:22" x14ac:dyDescent="0.25">
      <c r="T3204" s="73" t="s">
        <v>73</v>
      </c>
      <c r="U3204" s="73" t="s">
        <v>309</v>
      </c>
      <c r="V3204" s="73">
        <v>4100509</v>
      </c>
    </row>
    <row r="3205" spans="20:22" x14ac:dyDescent="0.25">
      <c r="T3205" s="73" t="s">
        <v>73</v>
      </c>
      <c r="U3205" s="73" t="s">
        <v>335</v>
      </c>
      <c r="V3205" s="73">
        <v>4100806</v>
      </c>
    </row>
    <row r="3206" spans="20:22" x14ac:dyDescent="0.25">
      <c r="T3206" s="73" t="s">
        <v>73</v>
      </c>
      <c r="U3206" s="73" t="s">
        <v>360</v>
      </c>
      <c r="V3206" s="73">
        <v>4100905</v>
      </c>
    </row>
    <row r="3207" spans="20:22" x14ac:dyDescent="0.25">
      <c r="T3207" s="73" t="s">
        <v>73</v>
      </c>
      <c r="U3207" s="73" t="s">
        <v>384</v>
      </c>
      <c r="V3207" s="73">
        <v>4101002</v>
      </c>
    </row>
    <row r="3208" spans="20:22" x14ac:dyDescent="0.25">
      <c r="T3208" s="73" t="s">
        <v>73</v>
      </c>
      <c r="U3208" s="73" t="s">
        <v>409</v>
      </c>
      <c r="V3208" s="73">
        <v>4101051</v>
      </c>
    </row>
    <row r="3209" spans="20:22" x14ac:dyDescent="0.25">
      <c r="T3209" s="73" t="s">
        <v>73</v>
      </c>
      <c r="U3209" s="73" t="s">
        <v>434</v>
      </c>
      <c r="V3209" s="73">
        <v>4101101</v>
      </c>
    </row>
    <row r="3210" spans="20:22" x14ac:dyDescent="0.25">
      <c r="T3210" s="73" t="s">
        <v>73</v>
      </c>
      <c r="U3210" s="73" t="s">
        <v>459</v>
      </c>
      <c r="V3210" s="73">
        <v>4101150</v>
      </c>
    </row>
    <row r="3211" spans="20:22" x14ac:dyDescent="0.25">
      <c r="T3211" s="73" t="s">
        <v>73</v>
      </c>
      <c r="U3211" s="73" t="s">
        <v>485</v>
      </c>
      <c r="V3211" s="73">
        <v>4101200</v>
      </c>
    </row>
    <row r="3212" spans="20:22" x14ac:dyDescent="0.25">
      <c r="T3212" s="73" t="s">
        <v>73</v>
      </c>
      <c r="U3212" s="73" t="s">
        <v>509</v>
      </c>
      <c r="V3212" s="73">
        <v>4101309</v>
      </c>
    </row>
    <row r="3213" spans="20:22" x14ac:dyDescent="0.25">
      <c r="T3213" s="73" t="s">
        <v>73</v>
      </c>
      <c r="U3213" s="73" t="s">
        <v>532</v>
      </c>
      <c r="V3213" s="73">
        <v>4101408</v>
      </c>
    </row>
    <row r="3214" spans="20:22" x14ac:dyDescent="0.25">
      <c r="T3214" s="73" t="s">
        <v>73</v>
      </c>
      <c r="U3214" s="73" t="s">
        <v>555</v>
      </c>
      <c r="V3214" s="73">
        <v>4101507</v>
      </c>
    </row>
    <row r="3215" spans="20:22" x14ac:dyDescent="0.25">
      <c r="T3215" s="73" t="s">
        <v>73</v>
      </c>
      <c r="U3215" s="73" t="s">
        <v>578</v>
      </c>
      <c r="V3215" s="73">
        <v>4101606</v>
      </c>
    </row>
    <row r="3216" spans="20:22" x14ac:dyDescent="0.25">
      <c r="T3216" s="73" t="s">
        <v>73</v>
      </c>
      <c r="U3216" s="73" t="s">
        <v>601</v>
      </c>
      <c r="V3216" s="73">
        <v>4101655</v>
      </c>
    </row>
    <row r="3217" spans="20:22" x14ac:dyDescent="0.25">
      <c r="T3217" s="73" t="s">
        <v>73</v>
      </c>
      <c r="U3217" s="73" t="s">
        <v>408</v>
      </c>
      <c r="V3217" s="73">
        <v>4101705</v>
      </c>
    </row>
    <row r="3218" spans="20:22" x14ac:dyDescent="0.25">
      <c r="T3218" s="73" t="s">
        <v>73</v>
      </c>
      <c r="U3218" s="73" t="s">
        <v>645</v>
      </c>
      <c r="V3218" s="73">
        <v>4101804</v>
      </c>
    </row>
    <row r="3219" spans="20:22" x14ac:dyDescent="0.25">
      <c r="T3219" s="73" t="s">
        <v>73</v>
      </c>
      <c r="U3219" s="73" t="s">
        <v>666</v>
      </c>
      <c r="V3219" s="73">
        <v>4101853</v>
      </c>
    </row>
    <row r="3220" spans="20:22" x14ac:dyDescent="0.25">
      <c r="T3220" s="73" t="s">
        <v>73</v>
      </c>
      <c r="U3220" s="73" t="s">
        <v>688</v>
      </c>
      <c r="V3220" s="73">
        <v>4101903</v>
      </c>
    </row>
    <row r="3221" spans="20:22" x14ac:dyDescent="0.25">
      <c r="T3221" s="73" t="s">
        <v>73</v>
      </c>
      <c r="U3221" s="73" t="s">
        <v>707</v>
      </c>
      <c r="V3221" s="73">
        <v>4102000</v>
      </c>
    </row>
    <row r="3222" spans="20:22" x14ac:dyDescent="0.25">
      <c r="T3222" s="73" t="s">
        <v>73</v>
      </c>
      <c r="U3222" s="73" t="s">
        <v>730</v>
      </c>
      <c r="V3222" s="73">
        <v>4102109</v>
      </c>
    </row>
    <row r="3223" spans="20:22" x14ac:dyDescent="0.25">
      <c r="T3223" s="73" t="s">
        <v>73</v>
      </c>
      <c r="U3223" s="73" t="s">
        <v>169</v>
      </c>
      <c r="V3223" s="73">
        <v>4102208</v>
      </c>
    </row>
    <row r="3224" spans="20:22" x14ac:dyDescent="0.25">
      <c r="T3224" s="73" t="s">
        <v>73</v>
      </c>
      <c r="U3224" s="73" t="s">
        <v>773</v>
      </c>
      <c r="V3224" s="73">
        <v>4102307</v>
      </c>
    </row>
    <row r="3225" spans="20:22" x14ac:dyDescent="0.25">
      <c r="T3225" s="73" t="s">
        <v>73</v>
      </c>
      <c r="U3225" s="73" t="s">
        <v>356</v>
      </c>
      <c r="V3225" s="73">
        <v>4102406</v>
      </c>
    </row>
    <row r="3226" spans="20:22" x14ac:dyDescent="0.25">
      <c r="T3226" s="73" t="s">
        <v>73</v>
      </c>
      <c r="U3226" s="73" t="s">
        <v>816</v>
      </c>
      <c r="V3226" s="73">
        <v>4102505</v>
      </c>
    </row>
    <row r="3227" spans="20:22" x14ac:dyDescent="0.25">
      <c r="T3227" s="73" t="s">
        <v>73</v>
      </c>
      <c r="U3227" s="73" t="s">
        <v>837</v>
      </c>
      <c r="V3227" s="73">
        <v>4102703</v>
      </c>
    </row>
    <row r="3228" spans="20:22" x14ac:dyDescent="0.25">
      <c r="T3228" s="73" t="s">
        <v>73</v>
      </c>
      <c r="U3228" s="73" t="s">
        <v>860</v>
      </c>
      <c r="V3228" s="73">
        <v>4102604</v>
      </c>
    </row>
    <row r="3229" spans="20:22" x14ac:dyDescent="0.25">
      <c r="T3229" s="73" t="s">
        <v>73</v>
      </c>
      <c r="U3229" s="73" t="s">
        <v>881</v>
      </c>
      <c r="V3229" s="73">
        <v>4102752</v>
      </c>
    </row>
    <row r="3230" spans="20:22" x14ac:dyDescent="0.25">
      <c r="T3230" s="73" t="s">
        <v>73</v>
      </c>
      <c r="U3230" s="73" t="s">
        <v>904</v>
      </c>
      <c r="V3230" s="73">
        <v>4102802</v>
      </c>
    </row>
    <row r="3231" spans="20:22" x14ac:dyDescent="0.25">
      <c r="T3231" s="73" t="s">
        <v>73</v>
      </c>
      <c r="U3231" s="73" t="s">
        <v>927</v>
      </c>
      <c r="V3231" s="73">
        <v>4102901</v>
      </c>
    </row>
    <row r="3232" spans="20:22" x14ac:dyDescent="0.25">
      <c r="T3232" s="73" t="s">
        <v>73</v>
      </c>
      <c r="U3232" s="73" t="s">
        <v>401</v>
      </c>
      <c r="V3232" s="73">
        <v>4103008</v>
      </c>
    </row>
    <row r="3233" spans="20:22" x14ac:dyDescent="0.25">
      <c r="T3233" s="73" t="s">
        <v>73</v>
      </c>
      <c r="U3233" s="73" t="s">
        <v>972</v>
      </c>
      <c r="V3233" s="73">
        <v>4103024</v>
      </c>
    </row>
    <row r="3234" spans="20:22" x14ac:dyDescent="0.25">
      <c r="T3234" s="73" t="s">
        <v>73</v>
      </c>
      <c r="U3234" s="73" t="s">
        <v>994</v>
      </c>
      <c r="V3234" s="73">
        <v>4103040</v>
      </c>
    </row>
    <row r="3235" spans="20:22" x14ac:dyDescent="0.25">
      <c r="T3235" s="73" t="s">
        <v>73</v>
      </c>
      <c r="U3235" s="73" t="s">
        <v>1017</v>
      </c>
      <c r="V3235" s="73">
        <v>4103057</v>
      </c>
    </row>
    <row r="3236" spans="20:22" x14ac:dyDescent="0.25">
      <c r="T3236" s="73" t="s">
        <v>73</v>
      </c>
      <c r="U3236" s="73" t="s">
        <v>1039</v>
      </c>
      <c r="V3236" s="73">
        <v>4103107</v>
      </c>
    </row>
    <row r="3237" spans="20:22" x14ac:dyDescent="0.25">
      <c r="T3237" s="73" t="s">
        <v>73</v>
      </c>
      <c r="U3237" s="73" t="s">
        <v>1061</v>
      </c>
      <c r="V3237" s="73">
        <v>4103156</v>
      </c>
    </row>
    <row r="3238" spans="20:22" x14ac:dyDescent="0.25">
      <c r="T3238" s="73" t="s">
        <v>73</v>
      </c>
      <c r="U3238" s="73" t="s">
        <v>836</v>
      </c>
      <c r="V3238" s="73">
        <v>4103206</v>
      </c>
    </row>
    <row r="3239" spans="20:22" x14ac:dyDescent="0.25">
      <c r="T3239" s="73" t="s">
        <v>73</v>
      </c>
      <c r="U3239" s="73" t="s">
        <v>1105</v>
      </c>
      <c r="V3239" s="73">
        <v>4103222</v>
      </c>
    </row>
    <row r="3240" spans="20:22" x14ac:dyDescent="0.25">
      <c r="T3240" s="73" t="s">
        <v>73</v>
      </c>
      <c r="U3240" s="73" t="s">
        <v>1128</v>
      </c>
      <c r="V3240" s="73">
        <v>4103305</v>
      </c>
    </row>
    <row r="3241" spans="20:22" x14ac:dyDescent="0.25">
      <c r="T3241" s="73" t="s">
        <v>73</v>
      </c>
      <c r="U3241" s="73" t="s">
        <v>1151</v>
      </c>
      <c r="V3241" s="73">
        <v>4103354</v>
      </c>
    </row>
    <row r="3242" spans="20:22" x14ac:dyDescent="0.25">
      <c r="T3242" s="73" t="s">
        <v>73</v>
      </c>
      <c r="U3242" s="73" t="s">
        <v>1174</v>
      </c>
      <c r="V3242" s="73">
        <v>4103370</v>
      </c>
    </row>
    <row r="3243" spans="20:22" x14ac:dyDescent="0.25">
      <c r="T3243" s="73" t="s">
        <v>73</v>
      </c>
      <c r="U3243" s="73" t="s">
        <v>1197</v>
      </c>
      <c r="V3243" s="73">
        <v>4103404</v>
      </c>
    </row>
    <row r="3244" spans="20:22" x14ac:dyDescent="0.25">
      <c r="T3244" s="73" t="s">
        <v>73</v>
      </c>
      <c r="U3244" s="73" t="s">
        <v>1219</v>
      </c>
      <c r="V3244" s="73">
        <v>4103453</v>
      </c>
    </row>
    <row r="3245" spans="20:22" x14ac:dyDescent="0.25">
      <c r="T3245" s="73" t="s">
        <v>73</v>
      </c>
      <c r="U3245" s="73" t="s">
        <v>1240</v>
      </c>
      <c r="V3245" s="73">
        <v>4103479</v>
      </c>
    </row>
    <row r="3246" spans="20:22" x14ac:dyDescent="0.25">
      <c r="T3246" s="73" t="s">
        <v>73</v>
      </c>
      <c r="U3246" s="73" t="s">
        <v>1263</v>
      </c>
      <c r="V3246" s="73">
        <v>4103503</v>
      </c>
    </row>
    <row r="3247" spans="20:22" x14ac:dyDescent="0.25">
      <c r="T3247" s="73" t="s">
        <v>73</v>
      </c>
      <c r="U3247" s="73" t="s">
        <v>1285</v>
      </c>
      <c r="V3247" s="73">
        <v>4103602</v>
      </c>
    </row>
    <row r="3248" spans="20:22" x14ac:dyDescent="0.25">
      <c r="T3248" s="73" t="s">
        <v>73</v>
      </c>
      <c r="U3248" s="73" t="s">
        <v>1307</v>
      </c>
      <c r="V3248" s="73">
        <v>4103701</v>
      </c>
    </row>
    <row r="3249" spans="20:22" x14ac:dyDescent="0.25">
      <c r="T3249" s="73" t="s">
        <v>73</v>
      </c>
      <c r="U3249" s="73" t="s">
        <v>1329</v>
      </c>
      <c r="V3249" s="73">
        <v>4103800</v>
      </c>
    </row>
    <row r="3250" spans="20:22" x14ac:dyDescent="0.25">
      <c r="T3250" s="73" t="s">
        <v>73</v>
      </c>
      <c r="U3250" s="73" t="s">
        <v>1351</v>
      </c>
      <c r="V3250" s="73">
        <v>4103909</v>
      </c>
    </row>
    <row r="3251" spans="20:22" x14ac:dyDescent="0.25">
      <c r="T3251" s="73" t="s">
        <v>73</v>
      </c>
      <c r="U3251" s="73" t="s">
        <v>1372</v>
      </c>
      <c r="V3251" s="73">
        <v>4103958</v>
      </c>
    </row>
    <row r="3252" spans="20:22" x14ac:dyDescent="0.25">
      <c r="T3252" s="73" t="s">
        <v>73</v>
      </c>
      <c r="U3252" s="73" t="s">
        <v>1394</v>
      </c>
      <c r="V3252" s="73">
        <v>4104006</v>
      </c>
    </row>
    <row r="3253" spans="20:22" x14ac:dyDescent="0.25">
      <c r="T3253" s="73" t="s">
        <v>73</v>
      </c>
      <c r="U3253" s="73" t="s">
        <v>1416</v>
      </c>
      <c r="V3253" s="73">
        <v>4104055</v>
      </c>
    </row>
    <row r="3254" spans="20:22" x14ac:dyDescent="0.25">
      <c r="T3254" s="73" t="s">
        <v>73</v>
      </c>
      <c r="U3254" s="73" t="s">
        <v>1437</v>
      </c>
      <c r="V3254" s="73">
        <v>4104105</v>
      </c>
    </row>
    <row r="3255" spans="20:22" x14ac:dyDescent="0.25">
      <c r="T3255" s="73" t="s">
        <v>73</v>
      </c>
      <c r="U3255" s="73" t="s">
        <v>1459</v>
      </c>
      <c r="V3255" s="73">
        <v>4104204</v>
      </c>
    </row>
    <row r="3256" spans="20:22" x14ac:dyDescent="0.25">
      <c r="T3256" s="73" t="s">
        <v>73</v>
      </c>
      <c r="U3256" s="73" t="s">
        <v>1479</v>
      </c>
      <c r="V3256" s="73">
        <v>4104253</v>
      </c>
    </row>
    <row r="3257" spans="20:22" x14ac:dyDescent="0.25">
      <c r="T3257" s="73" t="s">
        <v>73</v>
      </c>
      <c r="U3257" s="73" t="s">
        <v>1501</v>
      </c>
      <c r="V3257" s="73">
        <v>4104303</v>
      </c>
    </row>
    <row r="3258" spans="20:22" x14ac:dyDescent="0.25">
      <c r="T3258" s="73" t="s">
        <v>73</v>
      </c>
      <c r="U3258" s="73" t="s">
        <v>1521</v>
      </c>
      <c r="V3258" s="73">
        <v>4104402</v>
      </c>
    </row>
    <row r="3259" spans="20:22" x14ac:dyDescent="0.25">
      <c r="T3259" s="73" t="s">
        <v>73</v>
      </c>
      <c r="U3259" s="73" t="s">
        <v>1542</v>
      </c>
      <c r="V3259" s="73">
        <v>4104428</v>
      </c>
    </row>
    <row r="3260" spans="20:22" x14ac:dyDescent="0.25">
      <c r="T3260" s="73" t="s">
        <v>73</v>
      </c>
      <c r="U3260" s="73" t="s">
        <v>488</v>
      </c>
      <c r="V3260" s="73">
        <v>4104451</v>
      </c>
    </row>
    <row r="3261" spans="20:22" x14ac:dyDescent="0.25">
      <c r="T3261" s="73" t="s">
        <v>73</v>
      </c>
      <c r="U3261" s="73" t="s">
        <v>879</v>
      </c>
      <c r="V3261" s="73">
        <v>4104501</v>
      </c>
    </row>
    <row r="3262" spans="20:22" x14ac:dyDescent="0.25">
      <c r="T3262" s="73" t="s">
        <v>73</v>
      </c>
      <c r="U3262" s="73" t="s">
        <v>1602</v>
      </c>
      <c r="V3262" s="73">
        <v>4104600</v>
      </c>
    </row>
    <row r="3263" spans="20:22" x14ac:dyDescent="0.25">
      <c r="T3263" s="73" t="s">
        <v>73</v>
      </c>
      <c r="U3263" s="73" t="s">
        <v>1622</v>
      </c>
      <c r="V3263" s="73">
        <v>4104659</v>
      </c>
    </row>
    <row r="3264" spans="20:22" x14ac:dyDescent="0.25">
      <c r="T3264" s="73" t="s">
        <v>73</v>
      </c>
      <c r="U3264" s="73" t="s">
        <v>1643</v>
      </c>
      <c r="V3264" s="73">
        <v>4104709</v>
      </c>
    </row>
    <row r="3265" spans="20:22" x14ac:dyDescent="0.25">
      <c r="T3265" s="73" t="s">
        <v>73</v>
      </c>
      <c r="U3265" s="73" t="s">
        <v>1030</v>
      </c>
      <c r="V3265" s="73">
        <v>4104808</v>
      </c>
    </row>
    <row r="3266" spans="20:22" x14ac:dyDescent="0.25">
      <c r="T3266" s="73" t="s">
        <v>73</v>
      </c>
      <c r="U3266" s="73" t="s">
        <v>1684</v>
      </c>
      <c r="V3266" s="73">
        <v>4104907</v>
      </c>
    </row>
    <row r="3267" spans="20:22" x14ac:dyDescent="0.25">
      <c r="T3267" s="73" t="s">
        <v>73</v>
      </c>
      <c r="U3267" s="73" t="s">
        <v>1548</v>
      </c>
      <c r="V3267" s="73">
        <v>4105003</v>
      </c>
    </row>
    <row r="3268" spans="20:22" x14ac:dyDescent="0.25">
      <c r="T3268" s="73" t="s">
        <v>73</v>
      </c>
      <c r="U3268" s="73" t="s">
        <v>1725</v>
      </c>
      <c r="V3268" s="73">
        <v>4105102</v>
      </c>
    </row>
    <row r="3269" spans="20:22" x14ac:dyDescent="0.25">
      <c r="T3269" s="73" t="s">
        <v>73</v>
      </c>
      <c r="U3269" s="73" t="s">
        <v>1746</v>
      </c>
      <c r="V3269" s="73">
        <v>4105201</v>
      </c>
    </row>
    <row r="3270" spans="20:22" x14ac:dyDescent="0.25">
      <c r="T3270" s="73" t="s">
        <v>73</v>
      </c>
      <c r="U3270" s="73" t="s">
        <v>1766</v>
      </c>
      <c r="V3270" s="73">
        <v>4105300</v>
      </c>
    </row>
    <row r="3271" spans="20:22" x14ac:dyDescent="0.25">
      <c r="T3271" s="73" t="s">
        <v>73</v>
      </c>
      <c r="U3271" s="73" t="s">
        <v>1786</v>
      </c>
      <c r="V3271" s="73">
        <v>4105409</v>
      </c>
    </row>
    <row r="3272" spans="20:22" x14ac:dyDescent="0.25">
      <c r="T3272" s="73" t="s">
        <v>73</v>
      </c>
      <c r="U3272" s="73" t="s">
        <v>1806</v>
      </c>
      <c r="V3272" s="73">
        <v>4105508</v>
      </c>
    </row>
    <row r="3273" spans="20:22" x14ac:dyDescent="0.25">
      <c r="T3273" s="73" t="s">
        <v>73</v>
      </c>
      <c r="U3273" s="73" t="s">
        <v>1824</v>
      </c>
      <c r="V3273" s="73">
        <v>4105607</v>
      </c>
    </row>
    <row r="3274" spans="20:22" x14ac:dyDescent="0.25">
      <c r="T3274" s="73" t="s">
        <v>73</v>
      </c>
      <c r="U3274" s="73" t="s">
        <v>1843</v>
      </c>
      <c r="V3274" s="73">
        <v>4105706</v>
      </c>
    </row>
    <row r="3275" spans="20:22" x14ac:dyDescent="0.25">
      <c r="T3275" s="73" t="s">
        <v>73</v>
      </c>
      <c r="U3275" s="73" t="s">
        <v>1860</v>
      </c>
      <c r="V3275" s="73">
        <v>4105805</v>
      </c>
    </row>
    <row r="3276" spans="20:22" x14ac:dyDescent="0.25">
      <c r="T3276" s="73" t="s">
        <v>73</v>
      </c>
      <c r="U3276" s="73" t="s">
        <v>1878</v>
      </c>
      <c r="V3276" s="73">
        <v>4105904</v>
      </c>
    </row>
    <row r="3277" spans="20:22" x14ac:dyDescent="0.25">
      <c r="T3277" s="73" t="s">
        <v>73</v>
      </c>
      <c r="U3277" s="73" t="s">
        <v>1894</v>
      </c>
      <c r="V3277" s="73">
        <v>4106001</v>
      </c>
    </row>
    <row r="3278" spans="20:22" x14ac:dyDescent="0.25">
      <c r="T3278" s="73" t="s">
        <v>73</v>
      </c>
      <c r="U3278" s="73" t="s">
        <v>1911</v>
      </c>
      <c r="V3278" s="73">
        <v>4106100</v>
      </c>
    </row>
    <row r="3279" spans="20:22" x14ac:dyDescent="0.25">
      <c r="T3279" s="73" t="s">
        <v>73</v>
      </c>
      <c r="U3279" s="73" t="s">
        <v>1929</v>
      </c>
      <c r="V3279" s="73">
        <v>4106209</v>
      </c>
    </row>
    <row r="3280" spans="20:22" x14ac:dyDescent="0.25">
      <c r="T3280" s="73" t="s">
        <v>73</v>
      </c>
      <c r="U3280" s="73" t="s">
        <v>1945</v>
      </c>
      <c r="V3280" s="73">
        <v>4106308</v>
      </c>
    </row>
    <row r="3281" spans="20:22" x14ac:dyDescent="0.25">
      <c r="T3281" s="73" t="s">
        <v>73</v>
      </c>
      <c r="U3281" s="73" t="s">
        <v>1961</v>
      </c>
      <c r="V3281" s="73">
        <v>4106407</v>
      </c>
    </row>
    <row r="3282" spans="20:22" x14ac:dyDescent="0.25">
      <c r="T3282" s="73" t="s">
        <v>73</v>
      </c>
      <c r="U3282" s="73" t="s">
        <v>1979</v>
      </c>
      <c r="V3282" s="73">
        <v>4106456</v>
      </c>
    </row>
    <row r="3283" spans="20:22" x14ac:dyDescent="0.25">
      <c r="T3283" s="73" t="s">
        <v>73</v>
      </c>
      <c r="U3283" s="73" t="s">
        <v>1996</v>
      </c>
      <c r="V3283" s="73">
        <v>4106506</v>
      </c>
    </row>
    <row r="3284" spans="20:22" x14ac:dyDescent="0.25">
      <c r="T3284" s="73" t="s">
        <v>73</v>
      </c>
      <c r="U3284" s="73" t="s">
        <v>2014</v>
      </c>
      <c r="V3284" s="73">
        <v>4106555</v>
      </c>
    </row>
    <row r="3285" spans="20:22" x14ac:dyDescent="0.25">
      <c r="T3285" s="73" t="s">
        <v>73</v>
      </c>
      <c r="U3285" s="73" t="s">
        <v>2032</v>
      </c>
      <c r="V3285" s="73">
        <v>4106803</v>
      </c>
    </row>
    <row r="3286" spans="20:22" x14ac:dyDescent="0.25">
      <c r="T3286" s="73" t="s">
        <v>73</v>
      </c>
      <c r="U3286" s="73" t="s">
        <v>2050</v>
      </c>
      <c r="V3286" s="73">
        <v>4106571</v>
      </c>
    </row>
    <row r="3287" spans="20:22" x14ac:dyDescent="0.25">
      <c r="T3287" s="73" t="s">
        <v>73</v>
      </c>
      <c r="U3287" s="73" t="s">
        <v>2068</v>
      </c>
      <c r="V3287" s="73">
        <v>4106605</v>
      </c>
    </row>
    <row r="3288" spans="20:22" x14ac:dyDescent="0.25">
      <c r="T3288" s="73" t="s">
        <v>73</v>
      </c>
      <c r="U3288" s="73" t="s">
        <v>220</v>
      </c>
      <c r="V3288" s="73">
        <v>4106704</v>
      </c>
    </row>
    <row r="3289" spans="20:22" x14ac:dyDescent="0.25">
      <c r="T3289" s="73" t="s">
        <v>73</v>
      </c>
      <c r="U3289" s="73" t="s">
        <v>2100</v>
      </c>
      <c r="V3289" s="73">
        <v>4106852</v>
      </c>
    </row>
    <row r="3290" spans="20:22" x14ac:dyDescent="0.25">
      <c r="T3290" s="73" t="s">
        <v>73</v>
      </c>
      <c r="U3290" s="73" t="s">
        <v>2117</v>
      </c>
      <c r="V3290" s="73">
        <v>4106902</v>
      </c>
    </row>
    <row r="3291" spans="20:22" x14ac:dyDescent="0.25">
      <c r="T3291" s="73" t="s">
        <v>73</v>
      </c>
      <c r="U3291" s="73" t="s">
        <v>2132</v>
      </c>
      <c r="V3291" s="73">
        <v>4107009</v>
      </c>
    </row>
    <row r="3292" spans="20:22" x14ac:dyDescent="0.25">
      <c r="T3292" s="73" t="s">
        <v>73</v>
      </c>
      <c r="U3292" s="73" t="s">
        <v>2149</v>
      </c>
      <c r="V3292" s="73">
        <v>4107108</v>
      </c>
    </row>
    <row r="3293" spans="20:22" x14ac:dyDescent="0.25">
      <c r="T3293" s="73" t="s">
        <v>73</v>
      </c>
      <c r="U3293" s="73" t="s">
        <v>2165</v>
      </c>
      <c r="V3293" s="73">
        <v>4107124</v>
      </c>
    </row>
    <row r="3294" spans="20:22" x14ac:dyDescent="0.25">
      <c r="T3294" s="73" t="s">
        <v>73</v>
      </c>
      <c r="U3294" s="73" t="s">
        <v>2182</v>
      </c>
      <c r="V3294" s="73">
        <v>4107157</v>
      </c>
    </row>
    <row r="3295" spans="20:22" x14ac:dyDescent="0.25">
      <c r="T3295" s="73" t="s">
        <v>73</v>
      </c>
      <c r="U3295" s="73" t="s">
        <v>2199</v>
      </c>
      <c r="V3295" s="73">
        <v>4107207</v>
      </c>
    </row>
    <row r="3296" spans="20:22" x14ac:dyDescent="0.25">
      <c r="T3296" s="73" t="s">
        <v>73</v>
      </c>
      <c r="U3296" s="73" t="s">
        <v>813</v>
      </c>
      <c r="V3296" s="73">
        <v>4107256</v>
      </c>
    </row>
    <row r="3297" spans="20:22" x14ac:dyDescent="0.25">
      <c r="T3297" s="73" t="s">
        <v>73</v>
      </c>
      <c r="U3297" s="73" t="s">
        <v>2230</v>
      </c>
      <c r="V3297" s="73">
        <v>4107306</v>
      </c>
    </row>
    <row r="3298" spans="20:22" x14ac:dyDescent="0.25">
      <c r="T3298" s="73" t="s">
        <v>73</v>
      </c>
      <c r="U3298" s="73" t="s">
        <v>2246</v>
      </c>
      <c r="V3298" s="73">
        <v>4128633</v>
      </c>
    </row>
    <row r="3299" spans="20:22" x14ac:dyDescent="0.25">
      <c r="T3299" s="73" t="s">
        <v>73</v>
      </c>
      <c r="U3299" s="73" t="s">
        <v>2260</v>
      </c>
      <c r="V3299" s="73">
        <v>4107405</v>
      </c>
    </row>
    <row r="3300" spans="20:22" x14ac:dyDescent="0.25">
      <c r="T3300" s="73" t="s">
        <v>73</v>
      </c>
      <c r="U3300" s="73" t="s">
        <v>2275</v>
      </c>
      <c r="V3300" s="73">
        <v>4107504</v>
      </c>
    </row>
    <row r="3301" spans="20:22" x14ac:dyDescent="0.25">
      <c r="T3301" s="73" t="s">
        <v>73</v>
      </c>
      <c r="U3301" s="73" t="s">
        <v>2291</v>
      </c>
      <c r="V3301" s="73">
        <v>4107538</v>
      </c>
    </row>
    <row r="3302" spans="20:22" x14ac:dyDescent="0.25">
      <c r="T3302" s="73" t="s">
        <v>73</v>
      </c>
      <c r="U3302" s="73" t="s">
        <v>2307</v>
      </c>
      <c r="V3302" s="73">
        <v>4107520</v>
      </c>
    </row>
    <row r="3303" spans="20:22" x14ac:dyDescent="0.25">
      <c r="T3303" s="73" t="s">
        <v>73</v>
      </c>
      <c r="U3303" s="73" t="s">
        <v>2320</v>
      </c>
      <c r="V3303" s="73">
        <v>4107546</v>
      </c>
    </row>
    <row r="3304" spans="20:22" x14ac:dyDescent="0.25">
      <c r="T3304" s="73" t="s">
        <v>73</v>
      </c>
      <c r="U3304" s="73" t="s">
        <v>2336</v>
      </c>
      <c r="V3304" s="73">
        <v>4107553</v>
      </c>
    </row>
    <row r="3305" spans="20:22" x14ac:dyDescent="0.25">
      <c r="T3305" s="73" t="s">
        <v>73</v>
      </c>
      <c r="U3305" s="73" t="s">
        <v>2352</v>
      </c>
      <c r="V3305" s="73">
        <v>4107603</v>
      </c>
    </row>
    <row r="3306" spans="20:22" x14ac:dyDescent="0.25">
      <c r="T3306" s="73" t="s">
        <v>73</v>
      </c>
      <c r="U3306" s="73" t="s">
        <v>2368</v>
      </c>
      <c r="V3306" s="73">
        <v>4107652</v>
      </c>
    </row>
    <row r="3307" spans="20:22" x14ac:dyDescent="0.25">
      <c r="T3307" s="73" t="s">
        <v>73</v>
      </c>
      <c r="U3307" s="73" t="s">
        <v>2382</v>
      </c>
      <c r="V3307" s="73">
        <v>4107702</v>
      </c>
    </row>
    <row r="3308" spans="20:22" x14ac:dyDescent="0.25">
      <c r="T3308" s="73" t="s">
        <v>73</v>
      </c>
      <c r="U3308" s="73" t="s">
        <v>2397</v>
      </c>
      <c r="V3308" s="73">
        <v>4107736</v>
      </c>
    </row>
    <row r="3309" spans="20:22" x14ac:dyDescent="0.25">
      <c r="T3309" s="73" t="s">
        <v>73</v>
      </c>
      <c r="U3309" s="73" t="s">
        <v>2413</v>
      </c>
      <c r="V3309" s="73">
        <v>4107751</v>
      </c>
    </row>
    <row r="3310" spans="20:22" x14ac:dyDescent="0.25">
      <c r="T3310" s="73" t="s">
        <v>73</v>
      </c>
      <c r="U3310" s="73" t="s">
        <v>2429</v>
      </c>
      <c r="V3310" s="73">
        <v>4107850</v>
      </c>
    </row>
    <row r="3311" spans="20:22" x14ac:dyDescent="0.25">
      <c r="T3311" s="73" t="s">
        <v>73</v>
      </c>
      <c r="U3311" s="73" t="s">
        <v>2445</v>
      </c>
      <c r="V3311" s="73">
        <v>4107801</v>
      </c>
    </row>
    <row r="3312" spans="20:22" x14ac:dyDescent="0.25">
      <c r="T3312" s="73" t="s">
        <v>73</v>
      </c>
      <c r="U3312" s="73" t="s">
        <v>1543</v>
      </c>
      <c r="V3312" s="73">
        <v>4107900</v>
      </c>
    </row>
    <row r="3313" spans="20:22" x14ac:dyDescent="0.25">
      <c r="T3313" s="73" t="s">
        <v>73</v>
      </c>
      <c r="U3313" s="73" t="s">
        <v>2474</v>
      </c>
      <c r="V3313" s="73">
        <v>4108007</v>
      </c>
    </row>
    <row r="3314" spans="20:22" x14ac:dyDescent="0.25">
      <c r="T3314" s="73" t="s">
        <v>73</v>
      </c>
      <c r="U3314" s="73" t="s">
        <v>2490</v>
      </c>
      <c r="V3314" s="73">
        <v>4108106</v>
      </c>
    </row>
    <row r="3315" spans="20:22" x14ac:dyDescent="0.25">
      <c r="T3315" s="73" t="s">
        <v>73</v>
      </c>
      <c r="U3315" s="73" t="s">
        <v>2505</v>
      </c>
      <c r="V3315" s="73">
        <v>4108205</v>
      </c>
    </row>
    <row r="3316" spans="20:22" x14ac:dyDescent="0.25">
      <c r="T3316" s="73" t="s">
        <v>73</v>
      </c>
      <c r="U3316" s="73" t="s">
        <v>2520</v>
      </c>
      <c r="V3316" s="73">
        <v>4108304</v>
      </c>
    </row>
    <row r="3317" spans="20:22" x14ac:dyDescent="0.25">
      <c r="T3317" s="73" t="s">
        <v>73</v>
      </c>
      <c r="U3317" s="73" t="s">
        <v>2535</v>
      </c>
      <c r="V3317" s="73">
        <v>4108452</v>
      </c>
    </row>
    <row r="3318" spans="20:22" x14ac:dyDescent="0.25">
      <c r="T3318" s="73" t="s">
        <v>73</v>
      </c>
      <c r="U3318" s="73" t="s">
        <v>2551</v>
      </c>
      <c r="V3318" s="73">
        <v>4108320</v>
      </c>
    </row>
    <row r="3319" spans="20:22" x14ac:dyDescent="0.25">
      <c r="T3319" s="73" t="s">
        <v>73</v>
      </c>
      <c r="U3319" s="73" t="s">
        <v>2565</v>
      </c>
      <c r="V3319" s="73">
        <v>4108403</v>
      </c>
    </row>
    <row r="3320" spans="20:22" x14ac:dyDescent="0.25">
      <c r="T3320" s="73" t="s">
        <v>73</v>
      </c>
      <c r="U3320" s="73" t="s">
        <v>1146</v>
      </c>
      <c r="V3320" s="73">
        <v>4108502</v>
      </c>
    </row>
    <row r="3321" spans="20:22" x14ac:dyDescent="0.25">
      <c r="T3321" s="73" t="s">
        <v>73</v>
      </c>
      <c r="U3321" s="73" t="s">
        <v>2596</v>
      </c>
      <c r="V3321" s="73">
        <v>4108551</v>
      </c>
    </row>
    <row r="3322" spans="20:22" x14ac:dyDescent="0.25">
      <c r="T3322" s="73" t="s">
        <v>73</v>
      </c>
      <c r="U3322" s="73" t="s">
        <v>2612</v>
      </c>
      <c r="V3322" s="73">
        <v>4108601</v>
      </c>
    </row>
    <row r="3323" spans="20:22" x14ac:dyDescent="0.25">
      <c r="T3323" s="73" t="s">
        <v>73</v>
      </c>
      <c r="U3323" s="73" t="s">
        <v>2624</v>
      </c>
      <c r="V3323" s="73">
        <v>4108650</v>
      </c>
    </row>
    <row r="3324" spans="20:22" x14ac:dyDescent="0.25">
      <c r="T3324" s="73" t="s">
        <v>73</v>
      </c>
      <c r="U3324" s="73" t="s">
        <v>2639</v>
      </c>
      <c r="V3324" s="73">
        <v>4108700</v>
      </c>
    </row>
    <row r="3325" spans="20:22" x14ac:dyDescent="0.25">
      <c r="T3325" s="73" t="s">
        <v>73</v>
      </c>
      <c r="U3325" s="73" t="s">
        <v>2653</v>
      </c>
      <c r="V3325" s="73">
        <v>4108809</v>
      </c>
    </row>
    <row r="3326" spans="20:22" x14ac:dyDescent="0.25">
      <c r="T3326" s="73" t="s">
        <v>73</v>
      </c>
      <c r="U3326" s="73" t="s">
        <v>2666</v>
      </c>
      <c r="V3326" s="73">
        <v>4108908</v>
      </c>
    </row>
    <row r="3327" spans="20:22" x14ac:dyDescent="0.25">
      <c r="T3327" s="73" t="s">
        <v>73</v>
      </c>
      <c r="U3327" s="73" t="s">
        <v>2680</v>
      </c>
      <c r="V3327" s="73">
        <v>4108957</v>
      </c>
    </row>
    <row r="3328" spans="20:22" x14ac:dyDescent="0.25">
      <c r="T3328" s="73" t="s">
        <v>73</v>
      </c>
      <c r="U3328" s="73" t="s">
        <v>2696</v>
      </c>
      <c r="V3328" s="73">
        <v>4109005</v>
      </c>
    </row>
    <row r="3329" spans="20:22" x14ac:dyDescent="0.25">
      <c r="T3329" s="73" t="s">
        <v>73</v>
      </c>
      <c r="U3329" s="73" t="s">
        <v>2711</v>
      </c>
      <c r="V3329" s="73">
        <v>4109104</v>
      </c>
    </row>
    <row r="3330" spans="20:22" x14ac:dyDescent="0.25">
      <c r="T3330" s="73" t="s">
        <v>73</v>
      </c>
      <c r="U3330" s="73" t="s">
        <v>2727</v>
      </c>
      <c r="V3330" s="73">
        <v>4109203</v>
      </c>
    </row>
    <row r="3331" spans="20:22" x14ac:dyDescent="0.25">
      <c r="T3331" s="73" t="s">
        <v>73</v>
      </c>
      <c r="U3331" s="73" t="s">
        <v>2742</v>
      </c>
      <c r="V3331" s="73">
        <v>4109302</v>
      </c>
    </row>
    <row r="3332" spans="20:22" x14ac:dyDescent="0.25">
      <c r="T3332" s="73" t="s">
        <v>73</v>
      </c>
      <c r="U3332" s="73" t="s">
        <v>2757</v>
      </c>
      <c r="V3332" s="73">
        <v>4109401</v>
      </c>
    </row>
    <row r="3333" spans="20:22" x14ac:dyDescent="0.25">
      <c r="T3333" s="73" t="s">
        <v>73</v>
      </c>
      <c r="U3333" s="73" t="s">
        <v>2773</v>
      </c>
      <c r="V3333" s="73">
        <v>4109500</v>
      </c>
    </row>
    <row r="3334" spans="20:22" x14ac:dyDescent="0.25">
      <c r="T3334" s="73" t="s">
        <v>73</v>
      </c>
      <c r="U3334" s="73" t="s">
        <v>2789</v>
      </c>
      <c r="V3334" s="73">
        <v>4109609</v>
      </c>
    </row>
    <row r="3335" spans="20:22" x14ac:dyDescent="0.25">
      <c r="T3335" s="73" t="s">
        <v>73</v>
      </c>
      <c r="U3335" s="73" t="s">
        <v>2804</v>
      </c>
      <c r="V3335" s="73">
        <v>4109658</v>
      </c>
    </row>
    <row r="3336" spans="20:22" x14ac:dyDescent="0.25">
      <c r="T3336" s="73" t="s">
        <v>73</v>
      </c>
      <c r="U3336" s="73" t="s">
        <v>2819</v>
      </c>
      <c r="V3336" s="73">
        <v>4109708</v>
      </c>
    </row>
    <row r="3337" spans="20:22" x14ac:dyDescent="0.25">
      <c r="T3337" s="73" t="s">
        <v>73</v>
      </c>
      <c r="U3337" s="73" t="s">
        <v>2833</v>
      </c>
      <c r="V3337" s="73">
        <v>4109757</v>
      </c>
    </row>
    <row r="3338" spans="20:22" x14ac:dyDescent="0.25">
      <c r="T3338" s="73" t="s">
        <v>73</v>
      </c>
      <c r="U3338" s="73" t="s">
        <v>2844</v>
      </c>
      <c r="V3338" s="73">
        <v>4109807</v>
      </c>
    </row>
    <row r="3339" spans="20:22" x14ac:dyDescent="0.25">
      <c r="T3339" s="73" t="s">
        <v>73</v>
      </c>
      <c r="U3339" s="73" t="s">
        <v>2857</v>
      </c>
      <c r="V3339" s="73">
        <v>4109906</v>
      </c>
    </row>
    <row r="3340" spans="20:22" x14ac:dyDescent="0.25">
      <c r="T3340" s="73" t="s">
        <v>73</v>
      </c>
      <c r="U3340" s="73" t="s">
        <v>2870</v>
      </c>
      <c r="V3340" s="73">
        <v>4110003</v>
      </c>
    </row>
    <row r="3341" spans="20:22" x14ac:dyDescent="0.25">
      <c r="T3341" s="73" t="s">
        <v>73</v>
      </c>
      <c r="U3341" s="73" t="s">
        <v>1797</v>
      </c>
      <c r="V3341" s="73">
        <v>4110052</v>
      </c>
    </row>
    <row r="3342" spans="20:22" x14ac:dyDescent="0.25">
      <c r="T3342" s="73" t="s">
        <v>73</v>
      </c>
      <c r="U3342" s="73" t="s">
        <v>2895</v>
      </c>
      <c r="V3342" s="73">
        <v>4110078</v>
      </c>
    </row>
    <row r="3343" spans="20:22" x14ac:dyDescent="0.25">
      <c r="T3343" s="73" t="s">
        <v>73</v>
      </c>
      <c r="U3343" s="73" t="s">
        <v>2908</v>
      </c>
      <c r="V3343" s="73">
        <v>4110102</v>
      </c>
    </row>
    <row r="3344" spans="20:22" x14ac:dyDescent="0.25">
      <c r="T3344" s="73" t="s">
        <v>73</v>
      </c>
      <c r="U3344" s="73" t="s">
        <v>2920</v>
      </c>
      <c r="V3344" s="73">
        <v>4110201</v>
      </c>
    </row>
    <row r="3345" spans="20:22" x14ac:dyDescent="0.25">
      <c r="T3345" s="73" t="s">
        <v>73</v>
      </c>
      <c r="U3345" s="73" t="s">
        <v>1825</v>
      </c>
      <c r="V3345" s="73">
        <v>4110300</v>
      </c>
    </row>
    <row r="3346" spans="20:22" x14ac:dyDescent="0.25">
      <c r="T3346" s="73" t="s">
        <v>73</v>
      </c>
      <c r="U3346" s="73" t="s">
        <v>2943</v>
      </c>
      <c r="V3346" s="73">
        <v>4110409</v>
      </c>
    </row>
    <row r="3347" spans="20:22" x14ac:dyDescent="0.25">
      <c r="T3347" s="73" t="s">
        <v>73</v>
      </c>
      <c r="U3347" s="73" t="s">
        <v>2955</v>
      </c>
      <c r="V3347" s="73">
        <v>4110508</v>
      </c>
    </row>
    <row r="3348" spans="20:22" x14ac:dyDescent="0.25">
      <c r="T3348" s="73" t="s">
        <v>73</v>
      </c>
      <c r="U3348" s="73" t="s">
        <v>2967</v>
      </c>
      <c r="V3348" s="73">
        <v>4110607</v>
      </c>
    </row>
    <row r="3349" spans="20:22" x14ac:dyDescent="0.25">
      <c r="T3349" s="73" t="s">
        <v>73</v>
      </c>
      <c r="U3349" s="73" t="s">
        <v>2979</v>
      </c>
      <c r="V3349" s="73">
        <v>4110656</v>
      </c>
    </row>
    <row r="3350" spans="20:22" x14ac:dyDescent="0.25">
      <c r="T3350" s="73" t="s">
        <v>73</v>
      </c>
      <c r="U3350" s="73" t="s">
        <v>2570</v>
      </c>
      <c r="V3350" s="73">
        <v>4110706</v>
      </c>
    </row>
    <row r="3351" spans="20:22" x14ac:dyDescent="0.25">
      <c r="T3351" s="73" t="s">
        <v>73</v>
      </c>
      <c r="U3351" s="73" t="s">
        <v>3004</v>
      </c>
      <c r="V3351" s="73">
        <v>4110805</v>
      </c>
    </row>
    <row r="3352" spans="20:22" x14ac:dyDescent="0.25">
      <c r="T3352" s="73" t="s">
        <v>73</v>
      </c>
      <c r="U3352" s="73" t="s">
        <v>3017</v>
      </c>
      <c r="V3352" s="73">
        <v>4110904</v>
      </c>
    </row>
    <row r="3353" spans="20:22" x14ac:dyDescent="0.25">
      <c r="T3353" s="73" t="s">
        <v>73</v>
      </c>
      <c r="U3353" s="73" t="s">
        <v>3029</v>
      </c>
      <c r="V3353" s="73">
        <v>4110953</v>
      </c>
    </row>
    <row r="3354" spans="20:22" x14ac:dyDescent="0.25">
      <c r="T3354" s="73" t="s">
        <v>73</v>
      </c>
      <c r="U3354" s="73" t="s">
        <v>3042</v>
      </c>
      <c r="V3354" s="73">
        <v>4111001</v>
      </c>
    </row>
    <row r="3355" spans="20:22" x14ac:dyDescent="0.25">
      <c r="T3355" s="73" t="s">
        <v>73</v>
      </c>
      <c r="U3355" s="73" t="s">
        <v>1930</v>
      </c>
      <c r="V3355" s="73">
        <v>4111100</v>
      </c>
    </row>
    <row r="3356" spans="20:22" x14ac:dyDescent="0.25">
      <c r="T3356" s="73" t="s">
        <v>73</v>
      </c>
      <c r="U3356" s="73" t="s">
        <v>3066</v>
      </c>
      <c r="V3356" s="73">
        <v>4111209</v>
      </c>
    </row>
    <row r="3357" spans="20:22" x14ac:dyDescent="0.25">
      <c r="T3357" s="73" t="s">
        <v>73</v>
      </c>
      <c r="U3357" s="73" t="s">
        <v>3077</v>
      </c>
      <c r="V3357" s="73">
        <v>4111258</v>
      </c>
    </row>
    <row r="3358" spans="20:22" x14ac:dyDescent="0.25">
      <c r="T3358" s="73" t="s">
        <v>73</v>
      </c>
      <c r="U3358" s="73" t="s">
        <v>3090</v>
      </c>
      <c r="V3358" s="73">
        <v>4111308</v>
      </c>
    </row>
    <row r="3359" spans="20:22" x14ac:dyDescent="0.25">
      <c r="T3359" s="73" t="s">
        <v>73</v>
      </c>
      <c r="U3359" s="73" t="s">
        <v>3102</v>
      </c>
      <c r="V3359" s="73">
        <v>4111407</v>
      </c>
    </row>
    <row r="3360" spans="20:22" x14ac:dyDescent="0.25">
      <c r="T3360" s="73" t="s">
        <v>73</v>
      </c>
      <c r="U3360" s="73" t="s">
        <v>3115</v>
      </c>
      <c r="V3360" s="73">
        <v>4111506</v>
      </c>
    </row>
    <row r="3361" spans="20:22" x14ac:dyDescent="0.25">
      <c r="T3361" s="73" t="s">
        <v>73</v>
      </c>
      <c r="U3361" s="73" t="s">
        <v>3127</v>
      </c>
      <c r="V3361" s="73">
        <v>4111555</v>
      </c>
    </row>
    <row r="3362" spans="20:22" x14ac:dyDescent="0.25">
      <c r="T3362" s="73" t="s">
        <v>73</v>
      </c>
      <c r="U3362" s="73" t="s">
        <v>3138</v>
      </c>
      <c r="V3362" s="73">
        <v>4111605</v>
      </c>
    </row>
    <row r="3363" spans="20:22" x14ac:dyDescent="0.25">
      <c r="T3363" s="73" t="s">
        <v>73</v>
      </c>
      <c r="U3363" s="73" t="s">
        <v>3150</v>
      </c>
      <c r="V3363" s="73">
        <v>4111704</v>
      </c>
    </row>
    <row r="3364" spans="20:22" x14ac:dyDescent="0.25">
      <c r="T3364" s="73" t="s">
        <v>73</v>
      </c>
      <c r="U3364" s="73" t="s">
        <v>3161</v>
      </c>
      <c r="V3364" s="73">
        <v>4111803</v>
      </c>
    </row>
    <row r="3365" spans="20:22" x14ac:dyDescent="0.25">
      <c r="T3365" s="73" t="s">
        <v>73</v>
      </c>
      <c r="U3365" s="73" t="s">
        <v>3172</v>
      </c>
      <c r="V3365" s="73">
        <v>4111902</v>
      </c>
    </row>
    <row r="3366" spans="20:22" x14ac:dyDescent="0.25">
      <c r="T3366" s="73" t="s">
        <v>73</v>
      </c>
      <c r="U3366" s="73" t="s">
        <v>3183</v>
      </c>
      <c r="V3366" s="73">
        <v>4112009</v>
      </c>
    </row>
    <row r="3367" spans="20:22" x14ac:dyDescent="0.25">
      <c r="T3367" s="73" t="s">
        <v>73</v>
      </c>
      <c r="U3367" s="73" t="s">
        <v>3195</v>
      </c>
      <c r="V3367" s="73">
        <v>4112108</v>
      </c>
    </row>
    <row r="3368" spans="20:22" x14ac:dyDescent="0.25">
      <c r="T3368" s="73" t="s">
        <v>73</v>
      </c>
      <c r="U3368" s="73" t="s">
        <v>3207</v>
      </c>
      <c r="V3368" s="73">
        <v>4112207</v>
      </c>
    </row>
    <row r="3369" spans="20:22" x14ac:dyDescent="0.25">
      <c r="T3369" s="73" t="s">
        <v>73</v>
      </c>
      <c r="U3369" s="73" t="s">
        <v>3219</v>
      </c>
      <c r="V3369" s="73">
        <v>4112306</v>
      </c>
    </row>
    <row r="3370" spans="20:22" x14ac:dyDescent="0.25">
      <c r="T3370" s="73" t="s">
        <v>73</v>
      </c>
      <c r="U3370" s="73" t="s">
        <v>827</v>
      </c>
      <c r="V3370" s="73">
        <v>4112405</v>
      </c>
    </row>
    <row r="3371" spans="20:22" x14ac:dyDescent="0.25">
      <c r="T3371" s="73" t="s">
        <v>73</v>
      </c>
      <c r="U3371" s="73" t="s">
        <v>3241</v>
      </c>
      <c r="V3371" s="73">
        <v>4112504</v>
      </c>
    </row>
    <row r="3372" spans="20:22" x14ac:dyDescent="0.25">
      <c r="T3372" s="73" t="s">
        <v>73</v>
      </c>
      <c r="U3372" s="73" t="s">
        <v>3251</v>
      </c>
      <c r="V3372" s="73">
        <v>4112603</v>
      </c>
    </row>
    <row r="3373" spans="20:22" x14ac:dyDescent="0.25">
      <c r="T3373" s="73" t="s">
        <v>73</v>
      </c>
      <c r="U3373" s="73" t="s">
        <v>3261</v>
      </c>
      <c r="V3373" s="73">
        <v>4112702</v>
      </c>
    </row>
    <row r="3374" spans="20:22" x14ac:dyDescent="0.25">
      <c r="T3374" s="73" t="s">
        <v>73</v>
      </c>
      <c r="U3374" s="73" t="s">
        <v>3273</v>
      </c>
      <c r="V3374" s="73">
        <v>4112751</v>
      </c>
    </row>
    <row r="3375" spans="20:22" x14ac:dyDescent="0.25">
      <c r="T3375" s="73" t="s">
        <v>73</v>
      </c>
      <c r="U3375" s="73" t="s">
        <v>3284</v>
      </c>
      <c r="V3375" s="73">
        <v>4112801</v>
      </c>
    </row>
    <row r="3376" spans="20:22" x14ac:dyDescent="0.25">
      <c r="T3376" s="73" t="s">
        <v>73</v>
      </c>
      <c r="U3376" s="73" t="s">
        <v>3296</v>
      </c>
      <c r="V3376" s="73">
        <v>4112900</v>
      </c>
    </row>
    <row r="3377" spans="20:22" x14ac:dyDescent="0.25">
      <c r="T3377" s="73" t="s">
        <v>73</v>
      </c>
      <c r="U3377" s="73" t="s">
        <v>3308</v>
      </c>
      <c r="V3377" s="73">
        <v>4112959</v>
      </c>
    </row>
    <row r="3378" spans="20:22" x14ac:dyDescent="0.25">
      <c r="T3378" s="73" t="s">
        <v>73</v>
      </c>
      <c r="U3378" s="73" t="s">
        <v>2675</v>
      </c>
      <c r="V3378" s="73">
        <v>4113007</v>
      </c>
    </row>
    <row r="3379" spans="20:22" x14ac:dyDescent="0.25">
      <c r="T3379" s="73" t="s">
        <v>73</v>
      </c>
      <c r="U3379" s="73" t="s">
        <v>3330</v>
      </c>
      <c r="V3379" s="73">
        <v>4113106</v>
      </c>
    </row>
    <row r="3380" spans="20:22" x14ac:dyDescent="0.25">
      <c r="T3380" s="73" t="s">
        <v>73</v>
      </c>
      <c r="U3380" s="73" t="s">
        <v>3341</v>
      </c>
      <c r="V3380" s="73">
        <v>4113205</v>
      </c>
    </row>
    <row r="3381" spans="20:22" x14ac:dyDescent="0.25">
      <c r="T3381" s="73" t="s">
        <v>73</v>
      </c>
      <c r="U3381" s="73" t="s">
        <v>3352</v>
      </c>
      <c r="V3381" s="73">
        <v>4113254</v>
      </c>
    </row>
    <row r="3382" spans="20:22" x14ac:dyDescent="0.25">
      <c r="T3382" s="73" t="s">
        <v>73</v>
      </c>
      <c r="U3382" s="73" t="s">
        <v>3362</v>
      </c>
      <c r="V3382" s="73">
        <v>4113304</v>
      </c>
    </row>
    <row r="3383" spans="20:22" x14ac:dyDescent="0.25">
      <c r="T3383" s="73" t="s">
        <v>73</v>
      </c>
      <c r="U3383" s="73" t="s">
        <v>3371</v>
      </c>
      <c r="V3383" s="73">
        <v>4113403</v>
      </c>
    </row>
    <row r="3384" spans="20:22" x14ac:dyDescent="0.25">
      <c r="T3384" s="73" t="s">
        <v>73</v>
      </c>
      <c r="U3384" s="73" t="s">
        <v>3381</v>
      </c>
      <c r="V3384" s="73">
        <v>4113429</v>
      </c>
    </row>
    <row r="3385" spans="20:22" x14ac:dyDescent="0.25">
      <c r="T3385" s="73" t="s">
        <v>73</v>
      </c>
      <c r="U3385" s="73" t="s">
        <v>3391</v>
      </c>
      <c r="V3385" s="73">
        <v>4113452</v>
      </c>
    </row>
    <row r="3386" spans="20:22" x14ac:dyDescent="0.25">
      <c r="T3386" s="73" t="s">
        <v>73</v>
      </c>
      <c r="U3386" s="73" t="s">
        <v>3401</v>
      </c>
      <c r="V3386" s="73">
        <v>4113502</v>
      </c>
    </row>
    <row r="3387" spans="20:22" x14ac:dyDescent="0.25">
      <c r="T3387" s="73" t="s">
        <v>73</v>
      </c>
      <c r="U3387" s="73" t="s">
        <v>3411</v>
      </c>
      <c r="V3387" s="73">
        <v>4113601</v>
      </c>
    </row>
    <row r="3388" spans="20:22" x14ac:dyDescent="0.25">
      <c r="T3388" s="73" t="s">
        <v>73</v>
      </c>
      <c r="U3388" s="73" t="s">
        <v>3421</v>
      </c>
      <c r="V3388" s="73">
        <v>4113700</v>
      </c>
    </row>
    <row r="3389" spans="20:22" x14ac:dyDescent="0.25">
      <c r="T3389" s="73" t="s">
        <v>73</v>
      </c>
      <c r="U3389" s="73" t="s">
        <v>3430</v>
      </c>
      <c r="V3389" s="73">
        <v>4113734</v>
      </c>
    </row>
    <row r="3390" spans="20:22" x14ac:dyDescent="0.25">
      <c r="T3390" s="73" t="s">
        <v>73</v>
      </c>
      <c r="U3390" s="73" t="s">
        <v>3440</v>
      </c>
      <c r="V3390" s="73">
        <v>4113759</v>
      </c>
    </row>
    <row r="3391" spans="20:22" x14ac:dyDescent="0.25">
      <c r="T3391" s="73" t="s">
        <v>73</v>
      </c>
      <c r="U3391" s="73" t="s">
        <v>3449</v>
      </c>
      <c r="V3391" s="73">
        <v>4113809</v>
      </c>
    </row>
    <row r="3392" spans="20:22" x14ac:dyDescent="0.25">
      <c r="T3392" s="73" t="s">
        <v>73</v>
      </c>
      <c r="U3392" s="73" t="s">
        <v>3458</v>
      </c>
      <c r="V3392" s="73">
        <v>4113908</v>
      </c>
    </row>
    <row r="3393" spans="20:22" x14ac:dyDescent="0.25">
      <c r="T3393" s="73" t="s">
        <v>73</v>
      </c>
      <c r="U3393" s="73" t="s">
        <v>3468</v>
      </c>
      <c r="V3393" s="73">
        <v>4114005</v>
      </c>
    </row>
    <row r="3394" spans="20:22" x14ac:dyDescent="0.25">
      <c r="T3394" s="73" t="s">
        <v>73</v>
      </c>
      <c r="U3394" s="73" t="s">
        <v>3477</v>
      </c>
      <c r="V3394" s="73">
        <v>4114104</v>
      </c>
    </row>
    <row r="3395" spans="20:22" x14ac:dyDescent="0.25">
      <c r="T3395" s="73" t="s">
        <v>73</v>
      </c>
      <c r="U3395" s="73" t="s">
        <v>3487</v>
      </c>
      <c r="V3395" s="73">
        <v>4114203</v>
      </c>
    </row>
    <row r="3396" spans="20:22" x14ac:dyDescent="0.25">
      <c r="T3396" s="73" t="s">
        <v>73</v>
      </c>
      <c r="U3396" s="73" t="s">
        <v>3497</v>
      </c>
      <c r="V3396" s="73">
        <v>4114302</v>
      </c>
    </row>
    <row r="3397" spans="20:22" x14ac:dyDescent="0.25">
      <c r="T3397" s="73" t="s">
        <v>73</v>
      </c>
      <c r="U3397" s="73" t="s">
        <v>3506</v>
      </c>
      <c r="V3397" s="73">
        <v>4114351</v>
      </c>
    </row>
    <row r="3398" spans="20:22" x14ac:dyDescent="0.25">
      <c r="T3398" s="73" t="s">
        <v>73</v>
      </c>
      <c r="U3398" s="73" t="s">
        <v>3516</v>
      </c>
      <c r="V3398" s="73">
        <v>4114401</v>
      </c>
    </row>
    <row r="3399" spans="20:22" x14ac:dyDescent="0.25">
      <c r="T3399" s="73" t="s">
        <v>73</v>
      </c>
      <c r="U3399" s="73" t="s">
        <v>3526</v>
      </c>
      <c r="V3399" s="73">
        <v>4114500</v>
      </c>
    </row>
    <row r="3400" spans="20:22" x14ac:dyDescent="0.25">
      <c r="T3400" s="73" t="s">
        <v>73</v>
      </c>
      <c r="U3400" s="73" t="s">
        <v>3536</v>
      </c>
      <c r="V3400" s="73">
        <v>4114609</v>
      </c>
    </row>
    <row r="3401" spans="20:22" x14ac:dyDescent="0.25">
      <c r="T3401" s="73" t="s">
        <v>73</v>
      </c>
      <c r="U3401" s="73" t="s">
        <v>3546</v>
      </c>
      <c r="V3401" s="73">
        <v>4114708</v>
      </c>
    </row>
    <row r="3402" spans="20:22" x14ac:dyDescent="0.25">
      <c r="T3402" s="73" t="s">
        <v>73</v>
      </c>
      <c r="U3402" s="73" t="s">
        <v>3554</v>
      </c>
      <c r="V3402" s="73">
        <v>4114807</v>
      </c>
    </row>
    <row r="3403" spans="20:22" x14ac:dyDescent="0.25">
      <c r="T3403" s="73" t="s">
        <v>73</v>
      </c>
      <c r="U3403" s="73" t="s">
        <v>3564</v>
      </c>
      <c r="V3403" s="73">
        <v>4114906</v>
      </c>
    </row>
    <row r="3404" spans="20:22" x14ac:dyDescent="0.25">
      <c r="T3404" s="73" t="s">
        <v>73</v>
      </c>
      <c r="U3404" s="73" t="s">
        <v>3574</v>
      </c>
      <c r="V3404" s="73">
        <v>4115002</v>
      </c>
    </row>
    <row r="3405" spans="20:22" x14ac:dyDescent="0.25">
      <c r="T3405" s="73" t="s">
        <v>73</v>
      </c>
      <c r="U3405" s="73" t="s">
        <v>3584</v>
      </c>
      <c r="V3405" s="73">
        <v>4115101</v>
      </c>
    </row>
    <row r="3406" spans="20:22" x14ac:dyDescent="0.25">
      <c r="T3406" s="73" t="s">
        <v>73</v>
      </c>
      <c r="U3406" s="73" t="s">
        <v>3594</v>
      </c>
      <c r="V3406" s="73">
        <v>4115200</v>
      </c>
    </row>
    <row r="3407" spans="20:22" x14ac:dyDescent="0.25">
      <c r="T3407" s="73" t="s">
        <v>73</v>
      </c>
      <c r="U3407" s="73" t="s">
        <v>3603</v>
      </c>
      <c r="V3407" s="73">
        <v>4115309</v>
      </c>
    </row>
    <row r="3408" spans="20:22" x14ac:dyDescent="0.25">
      <c r="T3408" s="73" t="s">
        <v>73</v>
      </c>
      <c r="U3408" s="73" t="s">
        <v>3612</v>
      </c>
      <c r="V3408" s="73">
        <v>4115358</v>
      </c>
    </row>
    <row r="3409" spans="20:22" x14ac:dyDescent="0.25">
      <c r="T3409" s="73" t="s">
        <v>73</v>
      </c>
      <c r="U3409" s="73" t="s">
        <v>3621</v>
      </c>
      <c r="V3409" s="73">
        <v>4115408</v>
      </c>
    </row>
    <row r="3410" spans="20:22" x14ac:dyDescent="0.25">
      <c r="T3410" s="73" t="s">
        <v>73</v>
      </c>
      <c r="U3410" s="73" t="s">
        <v>3631</v>
      </c>
      <c r="V3410" s="73">
        <v>4115457</v>
      </c>
    </row>
    <row r="3411" spans="20:22" x14ac:dyDescent="0.25">
      <c r="T3411" s="73" t="s">
        <v>73</v>
      </c>
      <c r="U3411" s="73" t="s">
        <v>3641</v>
      </c>
      <c r="V3411" s="73">
        <v>4115507</v>
      </c>
    </row>
    <row r="3412" spans="20:22" x14ac:dyDescent="0.25">
      <c r="T3412" s="73" t="s">
        <v>73</v>
      </c>
      <c r="U3412" s="73" t="s">
        <v>3650</v>
      </c>
      <c r="V3412" s="73">
        <v>4115606</v>
      </c>
    </row>
    <row r="3413" spans="20:22" x14ac:dyDescent="0.25">
      <c r="T3413" s="73" t="s">
        <v>73</v>
      </c>
      <c r="U3413" s="73" t="s">
        <v>3659</v>
      </c>
      <c r="V3413" s="73">
        <v>4115705</v>
      </c>
    </row>
    <row r="3414" spans="20:22" x14ac:dyDescent="0.25">
      <c r="T3414" s="73" t="s">
        <v>73</v>
      </c>
      <c r="U3414" s="73" t="s">
        <v>3668</v>
      </c>
      <c r="V3414" s="73">
        <v>4115739</v>
      </c>
    </row>
    <row r="3415" spans="20:22" x14ac:dyDescent="0.25">
      <c r="T3415" s="73" t="s">
        <v>73</v>
      </c>
      <c r="U3415" s="73" t="s">
        <v>3675</v>
      </c>
      <c r="V3415" s="73">
        <v>4115754</v>
      </c>
    </row>
    <row r="3416" spans="20:22" x14ac:dyDescent="0.25">
      <c r="T3416" s="73" t="s">
        <v>73</v>
      </c>
      <c r="U3416" s="73" t="s">
        <v>3684</v>
      </c>
      <c r="V3416" s="73">
        <v>4115804</v>
      </c>
    </row>
    <row r="3417" spans="20:22" x14ac:dyDescent="0.25">
      <c r="T3417" s="73" t="s">
        <v>73</v>
      </c>
      <c r="U3417" s="73" t="s">
        <v>3692</v>
      </c>
      <c r="V3417" s="73">
        <v>4115853</v>
      </c>
    </row>
    <row r="3418" spans="20:22" x14ac:dyDescent="0.25">
      <c r="T3418" s="73" t="s">
        <v>73</v>
      </c>
      <c r="U3418" s="73" t="s">
        <v>2469</v>
      </c>
      <c r="V3418" s="73">
        <v>4115903</v>
      </c>
    </row>
    <row r="3419" spans="20:22" x14ac:dyDescent="0.25">
      <c r="T3419" s="73" t="s">
        <v>73</v>
      </c>
      <c r="U3419" s="73" t="s">
        <v>3708</v>
      </c>
      <c r="V3419" s="73">
        <v>4116000</v>
      </c>
    </row>
    <row r="3420" spans="20:22" x14ac:dyDescent="0.25">
      <c r="T3420" s="73" t="s">
        <v>73</v>
      </c>
      <c r="U3420" s="73" t="s">
        <v>3716</v>
      </c>
      <c r="V3420" s="73">
        <v>4116059</v>
      </c>
    </row>
    <row r="3421" spans="20:22" x14ac:dyDescent="0.25">
      <c r="T3421" s="73" t="s">
        <v>73</v>
      </c>
      <c r="U3421" s="73" t="s">
        <v>3723</v>
      </c>
      <c r="V3421" s="73">
        <v>4116109</v>
      </c>
    </row>
    <row r="3422" spans="20:22" x14ac:dyDescent="0.25">
      <c r="T3422" s="73" t="s">
        <v>73</v>
      </c>
      <c r="U3422" s="73" t="s">
        <v>3730</v>
      </c>
      <c r="V3422" s="73">
        <v>4116208</v>
      </c>
    </row>
    <row r="3423" spans="20:22" x14ac:dyDescent="0.25">
      <c r="T3423" s="73" t="s">
        <v>73</v>
      </c>
      <c r="U3423" s="73" t="s">
        <v>3737</v>
      </c>
      <c r="V3423" s="73">
        <v>4116307</v>
      </c>
    </row>
    <row r="3424" spans="20:22" x14ac:dyDescent="0.25">
      <c r="T3424" s="73" t="s">
        <v>73</v>
      </c>
      <c r="U3424" s="73" t="s">
        <v>3744</v>
      </c>
      <c r="V3424" s="73">
        <v>4116406</v>
      </c>
    </row>
    <row r="3425" spans="20:22" x14ac:dyDescent="0.25">
      <c r="T3425" s="73" t="s">
        <v>73</v>
      </c>
      <c r="U3425" s="73" t="s">
        <v>3751</v>
      </c>
      <c r="V3425" s="73">
        <v>4116505</v>
      </c>
    </row>
    <row r="3426" spans="20:22" x14ac:dyDescent="0.25">
      <c r="T3426" s="73" t="s">
        <v>73</v>
      </c>
      <c r="U3426" s="73" t="s">
        <v>3757</v>
      </c>
      <c r="V3426" s="73">
        <v>4116604</v>
      </c>
    </row>
    <row r="3427" spans="20:22" x14ac:dyDescent="0.25">
      <c r="T3427" s="73" t="s">
        <v>73</v>
      </c>
      <c r="U3427" s="73" t="s">
        <v>3050</v>
      </c>
      <c r="V3427" s="73">
        <v>4116703</v>
      </c>
    </row>
    <row r="3428" spans="20:22" x14ac:dyDescent="0.25">
      <c r="T3428" s="73" t="s">
        <v>73</v>
      </c>
      <c r="U3428" s="73" t="s">
        <v>3766</v>
      </c>
      <c r="V3428" s="73">
        <v>4116802</v>
      </c>
    </row>
    <row r="3429" spans="20:22" x14ac:dyDescent="0.25">
      <c r="T3429" s="73" t="s">
        <v>73</v>
      </c>
      <c r="U3429" s="73" t="s">
        <v>3773</v>
      </c>
      <c r="V3429" s="73">
        <v>4116901</v>
      </c>
    </row>
    <row r="3430" spans="20:22" x14ac:dyDescent="0.25">
      <c r="T3430" s="73" t="s">
        <v>73</v>
      </c>
      <c r="U3430" s="73" t="s">
        <v>3779</v>
      </c>
      <c r="V3430" s="73">
        <v>4116950</v>
      </c>
    </row>
    <row r="3431" spans="20:22" x14ac:dyDescent="0.25">
      <c r="T3431" s="73" t="s">
        <v>73</v>
      </c>
      <c r="U3431" s="73" t="s">
        <v>3786</v>
      </c>
      <c r="V3431" s="73">
        <v>4117008</v>
      </c>
    </row>
    <row r="3432" spans="20:22" x14ac:dyDescent="0.25">
      <c r="T3432" s="73" t="s">
        <v>73</v>
      </c>
      <c r="U3432" s="73" t="s">
        <v>3793</v>
      </c>
      <c r="V3432" s="73">
        <v>4117057</v>
      </c>
    </row>
    <row r="3433" spans="20:22" x14ac:dyDescent="0.25">
      <c r="T3433" s="73" t="s">
        <v>73</v>
      </c>
      <c r="U3433" s="73" t="s">
        <v>3800</v>
      </c>
      <c r="V3433" s="73">
        <v>4117107</v>
      </c>
    </row>
    <row r="3434" spans="20:22" x14ac:dyDescent="0.25">
      <c r="T3434" s="73" t="s">
        <v>73</v>
      </c>
      <c r="U3434" s="73" t="s">
        <v>1874</v>
      </c>
      <c r="V3434" s="73">
        <v>4117206</v>
      </c>
    </row>
    <row r="3435" spans="20:22" x14ac:dyDescent="0.25">
      <c r="T3435" s="73" t="s">
        <v>73</v>
      </c>
      <c r="U3435" s="73" t="s">
        <v>3813</v>
      </c>
      <c r="V3435" s="73">
        <v>4117255</v>
      </c>
    </row>
    <row r="3436" spans="20:22" x14ac:dyDescent="0.25">
      <c r="T3436" s="73" t="s">
        <v>73</v>
      </c>
      <c r="U3436" s="73" t="s">
        <v>3820</v>
      </c>
      <c r="V3436" s="73">
        <v>4117214</v>
      </c>
    </row>
    <row r="3437" spans="20:22" x14ac:dyDescent="0.25">
      <c r="T3437" s="73" t="s">
        <v>73</v>
      </c>
      <c r="U3437" s="73" t="s">
        <v>3827</v>
      </c>
      <c r="V3437" s="73">
        <v>4117222</v>
      </c>
    </row>
    <row r="3438" spans="20:22" x14ac:dyDescent="0.25">
      <c r="T3438" s="73" t="s">
        <v>73</v>
      </c>
      <c r="U3438" s="73" t="s">
        <v>3834</v>
      </c>
      <c r="V3438" s="73">
        <v>4117271</v>
      </c>
    </row>
    <row r="3439" spans="20:22" x14ac:dyDescent="0.25">
      <c r="T3439" s="73" t="s">
        <v>73</v>
      </c>
      <c r="U3439" s="73" t="s">
        <v>3840</v>
      </c>
      <c r="V3439" s="73">
        <v>4117297</v>
      </c>
    </row>
    <row r="3440" spans="20:22" x14ac:dyDescent="0.25">
      <c r="T3440" s="73" t="s">
        <v>73</v>
      </c>
      <c r="U3440" s="73" t="s">
        <v>3847</v>
      </c>
      <c r="V3440" s="73">
        <v>4117305</v>
      </c>
    </row>
    <row r="3441" spans="20:22" x14ac:dyDescent="0.25">
      <c r="T3441" s="73" t="s">
        <v>73</v>
      </c>
      <c r="U3441" s="73" t="s">
        <v>3853</v>
      </c>
      <c r="V3441" s="73">
        <v>4117404</v>
      </c>
    </row>
    <row r="3442" spans="20:22" x14ac:dyDescent="0.25">
      <c r="T3442" s="73" t="s">
        <v>73</v>
      </c>
      <c r="U3442" s="73" t="s">
        <v>3859</v>
      </c>
      <c r="V3442" s="73">
        <v>4117453</v>
      </c>
    </row>
    <row r="3443" spans="20:22" x14ac:dyDescent="0.25">
      <c r="T3443" s="73" t="s">
        <v>73</v>
      </c>
      <c r="U3443" s="73" t="s">
        <v>3865</v>
      </c>
      <c r="V3443" s="73">
        <v>4117503</v>
      </c>
    </row>
    <row r="3444" spans="20:22" x14ac:dyDescent="0.25">
      <c r="T3444" s="73" t="s">
        <v>73</v>
      </c>
      <c r="U3444" s="73" t="s">
        <v>2022</v>
      </c>
      <c r="V3444" s="73">
        <v>4117602</v>
      </c>
    </row>
    <row r="3445" spans="20:22" x14ac:dyDescent="0.25">
      <c r="T3445" s="73" t="s">
        <v>73</v>
      </c>
      <c r="U3445" s="73" t="s">
        <v>3345</v>
      </c>
      <c r="V3445" s="73">
        <v>4117701</v>
      </c>
    </row>
    <row r="3446" spans="20:22" x14ac:dyDescent="0.25">
      <c r="T3446" s="73" t="s">
        <v>73</v>
      </c>
      <c r="U3446" s="73" t="s">
        <v>3881</v>
      </c>
      <c r="V3446" s="73">
        <v>4117800</v>
      </c>
    </row>
    <row r="3447" spans="20:22" x14ac:dyDescent="0.25">
      <c r="T3447" s="73" t="s">
        <v>73</v>
      </c>
      <c r="U3447" s="73" t="s">
        <v>3887</v>
      </c>
      <c r="V3447" s="73">
        <v>4117909</v>
      </c>
    </row>
    <row r="3448" spans="20:22" x14ac:dyDescent="0.25">
      <c r="T3448" s="73" t="s">
        <v>73</v>
      </c>
      <c r="U3448" s="73" t="s">
        <v>3893</v>
      </c>
      <c r="V3448" s="73">
        <v>4118006</v>
      </c>
    </row>
    <row r="3449" spans="20:22" x14ac:dyDescent="0.25">
      <c r="T3449" s="73" t="s">
        <v>73</v>
      </c>
      <c r="U3449" s="73" t="s">
        <v>3899</v>
      </c>
      <c r="V3449" s="73">
        <v>4118105</v>
      </c>
    </row>
    <row r="3450" spans="20:22" x14ac:dyDescent="0.25">
      <c r="T3450" s="73" t="s">
        <v>73</v>
      </c>
      <c r="U3450" s="73" t="s">
        <v>3905</v>
      </c>
      <c r="V3450" s="73">
        <v>4118204</v>
      </c>
    </row>
    <row r="3451" spans="20:22" x14ac:dyDescent="0.25">
      <c r="T3451" s="73" t="s">
        <v>73</v>
      </c>
      <c r="U3451" s="73" t="s">
        <v>3911</v>
      </c>
      <c r="V3451" s="73">
        <v>4118303</v>
      </c>
    </row>
    <row r="3452" spans="20:22" x14ac:dyDescent="0.25">
      <c r="T3452" s="73" t="s">
        <v>73</v>
      </c>
      <c r="U3452" s="73" t="s">
        <v>3916</v>
      </c>
      <c r="V3452" s="73">
        <v>4118402</v>
      </c>
    </row>
    <row r="3453" spans="20:22" x14ac:dyDescent="0.25">
      <c r="T3453" s="73" t="s">
        <v>73</v>
      </c>
      <c r="U3453" s="73" t="s">
        <v>3922</v>
      </c>
      <c r="V3453" s="73">
        <v>4118451</v>
      </c>
    </row>
    <row r="3454" spans="20:22" x14ac:dyDescent="0.25">
      <c r="T3454" s="73" t="s">
        <v>73</v>
      </c>
      <c r="U3454" s="73" t="s">
        <v>3928</v>
      </c>
      <c r="V3454" s="73">
        <v>4118501</v>
      </c>
    </row>
    <row r="3455" spans="20:22" x14ac:dyDescent="0.25">
      <c r="T3455" s="73" t="s">
        <v>73</v>
      </c>
      <c r="U3455" s="73" t="s">
        <v>3934</v>
      </c>
      <c r="V3455" s="73">
        <v>4118600</v>
      </c>
    </row>
    <row r="3456" spans="20:22" x14ac:dyDescent="0.25">
      <c r="T3456" s="73" t="s">
        <v>73</v>
      </c>
      <c r="U3456" s="73" t="s">
        <v>3940</v>
      </c>
      <c r="V3456" s="73">
        <v>4118709</v>
      </c>
    </row>
    <row r="3457" spans="20:22" x14ac:dyDescent="0.25">
      <c r="T3457" s="73" t="s">
        <v>73</v>
      </c>
      <c r="U3457" s="73" t="s">
        <v>3946</v>
      </c>
      <c r="V3457" s="73">
        <v>4118808</v>
      </c>
    </row>
    <row r="3458" spans="20:22" x14ac:dyDescent="0.25">
      <c r="T3458" s="73" t="s">
        <v>73</v>
      </c>
      <c r="U3458" s="73" t="s">
        <v>3952</v>
      </c>
      <c r="V3458" s="73">
        <v>4118857</v>
      </c>
    </row>
    <row r="3459" spans="20:22" x14ac:dyDescent="0.25">
      <c r="T3459" s="73" t="s">
        <v>73</v>
      </c>
      <c r="U3459" s="73" t="s">
        <v>3958</v>
      </c>
      <c r="V3459" s="73">
        <v>4118907</v>
      </c>
    </row>
    <row r="3460" spans="20:22" x14ac:dyDescent="0.25">
      <c r="T3460" s="73" t="s">
        <v>73</v>
      </c>
      <c r="U3460" s="73" t="s">
        <v>3963</v>
      </c>
      <c r="V3460" s="73">
        <v>4119004</v>
      </c>
    </row>
    <row r="3461" spans="20:22" x14ac:dyDescent="0.25">
      <c r="T3461" s="73" t="s">
        <v>73</v>
      </c>
      <c r="U3461" s="73" t="s">
        <v>3969</v>
      </c>
      <c r="V3461" s="73">
        <v>4119103</v>
      </c>
    </row>
    <row r="3462" spans="20:22" x14ac:dyDescent="0.25">
      <c r="T3462" s="73" t="s">
        <v>73</v>
      </c>
      <c r="U3462" s="73" t="s">
        <v>3974</v>
      </c>
      <c r="V3462" s="73">
        <v>4119152</v>
      </c>
    </row>
    <row r="3463" spans="20:22" x14ac:dyDescent="0.25">
      <c r="T3463" s="73" t="s">
        <v>73</v>
      </c>
      <c r="U3463" s="73" t="s">
        <v>3979</v>
      </c>
      <c r="V3463" s="73">
        <v>4119251</v>
      </c>
    </row>
    <row r="3464" spans="20:22" x14ac:dyDescent="0.25">
      <c r="T3464" s="73" t="s">
        <v>73</v>
      </c>
      <c r="U3464" s="73" t="s">
        <v>3985</v>
      </c>
      <c r="V3464" s="73">
        <v>4119202</v>
      </c>
    </row>
    <row r="3465" spans="20:22" x14ac:dyDescent="0.25">
      <c r="T3465" s="73" t="s">
        <v>73</v>
      </c>
      <c r="U3465" s="73" t="s">
        <v>1272</v>
      </c>
      <c r="V3465" s="73">
        <v>4119301</v>
      </c>
    </row>
    <row r="3466" spans="20:22" x14ac:dyDescent="0.25">
      <c r="T3466" s="73" t="s">
        <v>73</v>
      </c>
      <c r="U3466" s="73" t="s">
        <v>3996</v>
      </c>
      <c r="V3466" s="73">
        <v>4119400</v>
      </c>
    </row>
    <row r="3467" spans="20:22" x14ac:dyDescent="0.25">
      <c r="T3467" s="73" t="s">
        <v>73</v>
      </c>
      <c r="U3467" s="73" t="s">
        <v>4001</v>
      </c>
      <c r="V3467" s="73">
        <v>4119509</v>
      </c>
    </row>
    <row r="3468" spans="20:22" x14ac:dyDescent="0.25">
      <c r="T3468" s="73" t="s">
        <v>73</v>
      </c>
      <c r="U3468" s="73" t="s">
        <v>4007</v>
      </c>
      <c r="V3468" s="73">
        <v>4119608</v>
      </c>
    </row>
    <row r="3469" spans="20:22" x14ac:dyDescent="0.25">
      <c r="T3469" s="73" t="s">
        <v>73</v>
      </c>
      <c r="U3469" s="73" t="s">
        <v>4013</v>
      </c>
      <c r="V3469" s="73">
        <v>4119657</v>
      </c>
    </row>
    <row r="3470" spans="20:22" x14ac:dyDescent="0.25">
      <c r="T3470" s="73" t="s">
        <v>73</v>
      </c>
      <c r="U3470" s="73" t="s">
        <v>4019</v>
      </c>
      <c r="V3470" s="73">
        <v>4119707</v>
      </c>
    </row>
    <row r="3471" spans="20:22" x14ac:dyDescent="0.25">
      <c r="T3471" s="73" t="s">
        <v>73</v>
      </c>
      <c r="U3471" s="73" t="s">
        <v>4024</v>
      </c>
      <c r="V3471" s="73">
        <v>4119806</v>
      </c>
    </row>
    <row r="3472" spans="20:22" x14ac:dyDescent="0.25">
      <c r="T3472" s="73" t="s">
        <v>73</v>
      </c>
      <c r="U3472" s="73" t="s">
        <v>4030</v>
      </c>
      <c r="V3472" s="73">
        <v>4119905</v>
      </c>
    </row>
    <row r="3473" spans="20:22" x14ac:dyDescent="0.25">
      <c r="T3473" s="73" t="s">
        <v>73</v>
      </c>
      <c r="U3473" s="73" t="s">
        <v>4036</v>
      </c>
      <c r="V3473" s="73">
        <v>4119954</v>
      </c>
    </row>
    <row r="3474" spans="20:22" x14ac:dyDescent="0.25">
      <c r="T3474" s="73" t="s">
        <v>73</v>
      </c>
      <c r="U3474" s="73" t="s">
        <v>4041</v>
      </c>
      <c r="V3474" s="73">
        <v>4120002</v>
      </c>
    </row>
    <row r="3475" spans="20:22" x14ac:dyDescent="0.25">
      <c r="T3475" s="73" t="s">
        <v>73</v>
      </c>
      <c r="U3475" s="73" t="s">
        <v>4047</v>
      </c>
      <c r="V3475" s="73">
        <v>4120101</v>
      </c>
    </row>
    <row r="3476" spans="20:22" x14ac:dyDescent="0.25">
      <c r="T3476" s="73" t="s">
        <v>73</v>
      </c>
      <c r="U3476" s="73" t="s">
        <v>4053</v>
      </c>
      <c r="V3476" s="73">
        <v>4120150</v>
      </c>
    </row>
    <row r="3477" spans="20:22" x14ac:dyDescent="0.25">
      <c r="T3477" s="73" t="s">
        <v>73</v>
      </c>
      <c r="U3477" s="73" t="s">
        <v>4058</v>
      </c>
      <c r="V3477" s="73">
        <v>4120200</v>
      </c>
    </row>
    <row r="3478" spans="20:22" x14ac:dyDescent="0.25">
      <c r="T3478" s="73" t="s">
        <v>73</v>
      </c>
      <c r="U3478" s="73" t="s">
        <v>4064</v>
      </c>
      <c r="V3478" s="73">
        <v>4120309</v>
      </c>
    </row>
    <row r="3479" spans="20:22" x14ac:dyDescent="0.25">
      <c r="T3479" s="73" t="s">
        <v>73</v>
      </c>
      <c r="U3479" s="73" t="s">
        <v>4070</v>
      </c>
      <c r="V3479" s="73">
        <v>4120333</v>
      </c>
    </row>
    <row r="3480" spans="20:22" x14ac:dyDescent="0.25">
      <c r="T3480" s="73" t="s">
        <v>73</v>
      </c>
      <c r="U3480" s="73" t="s">
        <v>4076</v>
      </c>
      <c r="V3480" s="73">
        <v>4120358</v>
      </c>
    </row>
    <row r="3481" spans="20:22" x14ac:dyDescent="0.25">
      <c r="T3481" s="73" t="s">
        <v>73</v>
      </c>
      <c r="U3481" s="73" t="s">
        <v>4081</v>
      </c>
      <c r="V3481" s="73">
        <v>4120408</v>
      </c>
    </row>
    <row r="3482" spans="20:22" x14ac:dyDescent="0.25">
      <c r="T3482" s="73" t="s">
        <v>73</v>
      </c>
      <c r="U3482" s="73" t="s">
        <v>4087</v>
      </c>
      <c r="V3482" s="73">
        <v>4120507</v>
      </c>
    </row>
    <row r="3483" spans="20:22" x14ac:dyDescent="0.25">
      <c r="T3483" s="73" t="s">
        <v>73</v>
      </c>
      <c r="U3483" s="73" t="s">
        <v>4092</v>
      </c>
      <c r="V3483" s="73">
        <v>4120606</v>
      </c>
    </row>
    <row r="3484" spans="20:22" x14ac:dyDescent="0.25">
      <c r="T3484" s="73" t="s">
        <v>73</v>
      </c>
      <c r="U3484" s="73" t="s">
        <v>4098</v>
      </c>
      <c r="V3484" s="73">
        <v>4120655</v>
      </c>
    </row>
    <row r="3485" spans="20:22" x14ac:dyDescent="0.25">
      <c r="T3485" s="73" t="s">
        <v>73</v>
      </c>
      <c r="U3485" s="73" t="s">
        <v>4104</v>
      </c>
      <c r="V3485" s="73">
        <v>4120705</v>
      </c>
    </row>
    <row r="3486" spans="20:22" x14ac:dyDescent="0.25">
      <c r="T3486" s="73" t="s">
        <v>73</v>
      </c>
      <c r="U3486" s="73" t="s">
        <v>4110</v>
      </c>
      <c r="V3486" s="73">
        <v>4120804</v>
      </c>
    </row>
    <row r="3487" spans="20:22" x14ac:dyDescent="0.25">
      <c r="T3487" s="73" t="s">
        <v>73</v>
      </c>
      <c r="U3487" s="73" t="s">
        <v>4115</v>
      </c>
      <c r="V3487" s="73">
        <v>4120853</v>
      </c>
    </row>
    <row r="3488" spans="20:22" x14ac:dyDescent="0.25">
      <c r="T3488" s="73" t="s">
        <v>73</v>
      </c>
      <c r="U3488" s="73" t="s">
        <v>4121</v>
      </c>
      <c r="V3488" s="73">
        <v>4120903</v>
      </c>
    </row>
    <row r="3489" spans="20:22" x14ac:dyDescent="0.25">
      <c r="T3489" s="73" t="s">
        <v>73</v>
      </c>
      <c r="U3489" s="73" t="s">
        <v>4127</v>
      </c>
      <c r="V3489" s="73">
        <v>4121000</v>
      </c>
    </row>
    <row r="3490" spans="20:22" x14ac:dyDescent="0.25">
      <c r="T3490" s="73" t="s">
        <v>73</v>
      </c>
      <c r="U3490" s="73" t="s">
        <v>4133</v>
      </c>
      <c r="V3490" s="73">
        <v>4121109</v>
      </c>
    </row>
    <row r="3491" spans="20:22" x14ac:dyDescent="0.25">
      <c r="T3491" s="73" t="s">
        <v>73</v>
      </c>
      <c r="U3491" s="73" t="s">
        <v>4139</v>
      </c>
      <c r="V3491" s="73">
        <v>4121208</v>
      </c>
    </row>
    <row r="3492" spans="20:22" x14ac:dyDescent="0.25">
      <c r="T3492" s="73" t="s">
        <v>73</v>
      </c>
      <c r="U3492" s="73" t="s">
        <v>4144</v>
      </c>
      <c r="V3492" s="73">
        <v>4121257</v>
      </c>
    </row>
    <row r="3493" spans="20:22" x14ac:dyDescent="0.25">
      <c r="T3493" s="73" t="s">
        <v>73</v>
      </c>
      <c r="U3493" s="73" t="s">
        <v>4149</v>
      </c>
      <c r="V3493" s="73">
        <v>4121307</v>
      </c>
    </row>
    <row r="3494" spans="20:22" x14ac:dyDescent="0.25">
      <c r="T3494" s="73" t="s">
        <v>73</v>
      </c>
      <c r="U3494" s="73" t="s">
        <v>4154</v>
      </c>
      <c r="V3494" s="73">
        <v>4121356</v>
      </c>
    </row>
    <row r="3495" spans="20:22" x14ac:dyDescent="0.25">
      <c r="T3495" s="73" t="s">
        <v>73</v>
      </c>
      <c r="U3495" s="73" t="s">
        <v>4159</v>
      </c>
      <c r="V3495" s="73">
        <v>4121406</v>
      </c>
    </row>
    <row r="3496" spans="20:22" x14ac:dyDescent="0.25">
      <c r="T3496" s="73" t="s">
        <v>73</v>
      </c>
      <c r="U3496" s="73" t="s">
        <v>4164</v>
      </c>
      <c r="V3496" s="73">
        <v>4121505</v>
      </c>
    </row>
    <row r="3497" spans="20:22" x14ac:dyDescent="0.25">
      <c r="T3497" s="73" t="s">
        <v>73</v>
      </c>
      <c r="U3497" s="73" t="s">
        <v>4169</v>
      </c>
      <c r="V3497" s="73">
        <v>4121604</v>
      </c>
    </row>
    <row r="3498" spans="20:22" x14ac:dyDescent="0.25">
      <c r="T3498" s="73" t="s">
        <v>73</v>
      </c>
      <c r="U3498" s="73" t="s">
        <v>4174</v>
      </c>
      <c r="V3498" s="73">
        <v>4121703</v>
      </c>
    </row>
    <row r="3499" spans="20:22" x14ac:dyDescent="0.25">
      <c r="T3499" s="73" t="s">
        <v>73</v>
      </c>
      <c r="U3499" s="73" t="s">
        <v>4179</v>
      </c>
      <c r="V3499" s="73">
        <v>4121752</v>
      </c>
    </row>
    <row r="3500" spans="20:22" x14ac:dyDescent="0.25">
      <c r="T3500" s="73" t="s">
        <v>73</v>
      </c>
      <c r="U3500" s="73" t="s">
        <v>4184</v>
      </c>
      <c r="V3500" s="73">
        <v>4121802</v>
      </c>
    </row>
    <row r="3501" spans="20:22" x14ac:dyDescent="0.25">
      <c r="T3501" s="73" t="s">
        <v>73</v>
      </c>
      <c r="U3501" s="73" t="s">
        <v>4189</v>
      </c>
      <c r="V3501" s="73">
        <v>4121901</v>
      </c>
    </row>
    <row r="3502" spans="20:22" x14ac:dyDescent="0.25">
      <c r="T3502" s="73" t="s">
        <v>73</v>
      </c>
      <c r="U3502" s="73" t="s">
        <v>4193</v>
      </c>
      <c r="V3502" s="73">
        <v>4122008</v>
      </c>
    </row>
    <row r="3503" spans="20:22" x14ac:dyDescent="0.25">
      <c r="T3503" s="73" t="s">
        <v>73</v>
      </c>
      <c r="U3503" s="73" t="s">
        <v>4198</v>
      </c>
      <c r="V3503" s="73">
        <v>4122107</v>
      </c>
    </row>
    <row r="3504" spans="20:22" x14ac:dyDescent="0.25">
      <c r="T3504" s="73" t="s">
        <v>73</v>
      </c>
      <c r="U3504" s="73" t="s">
        <v>4203</v>
      </c>
      <c r="V3504" s="73">
        <v>4122156</v>
      </c>
    </row>
    <row r="3505" spans="20:22" x14ac:dyDescent="0.25">
      <c r="T3505" s="73" t="s">
        <v>73</v>
      </c>
      <c r="U3505" s="73" t="s">
        <v>4208</v>
      </c>
      <c r="V3505" s="73">
        <v>4122172</v>
      </c>
    </row>
    <row r="3506" spans="20:22" x14ac:dyDescent="0.25">
      <c r="T3506" s="73" t="s">
        <v>73</v>
      </c>
      <c r="U3506" s="73" t="s">
        <v>4213</v>
      </c>
      <c r="V3506" s="73">
        <v>4122206</v>
      </c>
    </row>
    <row r="3507" spans="20:22" x14ac:dyDescent="0.25">
      <c r="T3507" s="73" t="s">
        <v>73</v>
      </c>
      <c r="U3507" s="73" t="s">
        <v>1578</v>
      </c>
      <c r="V3507" s="73">
        <v>4122305</v>
      </c>
    </row>
    <row r="3508" spans="20:22" x14ac:dyDescent="0.25">
      <c r="T3508" s="73" t="s">
        <v>73</v>
      </c>
      <c r="U3508" s="73" t="s">
        <v>4222</v>
      </c>
      <c r="V3508" s="73">
        <v>4122404</v>
      </c>
    </row>
    <row r="3509" spans="20:22" x14ac:dyDescent="0.25">
      <c r="T3509" s="73" t="s">
        <v>73</v>
      </c>
      <c r="U3509" s="73" t="s">
        <v>4226</v>
      </c>
      <c r="V3509" s="73">
        <v>4122503</v>
      </c>
    </row>
    <row r="3510" spans="20:22" x14ac:dyDescent="0.25">
      <c r="T3510" s="73" t="s">
        <v>73</v>
      </c>
      <c r="U3510" s="73" t="s">
        <v>4231</v>
      </c>
      <c r="V3510" s="73">
        <v>4122602</v>
      </c>
    </row>
    <row r="3511" spans="20:22" x14ac:dyDescent="0.25">
      <c r="T3511" s="73" t="s">
        <v>73</v>
      </c>
      <c r="U3511" s="73" t="s">
        <v>4236</v>
      </c>
      <c r="V3511" s="73">
        <v>4122651</v>
      </c>
    </row>
    <row r="3512" spans="20:22" x14ac:dyDescent="0.25">
      <c r="T3512" s="73" t="s">
        <v>73</v>
      </c>
      <c r="U3512" s="73" t="s">
        <v>4240</v>
      </c>
      <c r="V3512" s="73">
        <v>4122701</v>
      </c>
    </row>
    <row r="3513" spans="20:22" x14ac:dyDescent="0.25">
      <c r="T3513" s="73" t="s">
        <v>73</v>
      </c>
      <c r="U3513" s="73" t="s">
        <v>4245</v>
      </c>
      <c r="V3513" s="73">
        <v>4122800</v>
      </c>
    </row>
    <row r="3514" spans="20:22" x14ac:dyDescent="0.25">
      <c r="T3514" s="73" t="s">
        <v>73</v>
      </c>
      <c r="U3514" s="73" t="s">
        <v>4250</v>
      </c>
      <c r="V3514" s="73">
        <v>4122909</v>
      </c>
    </row>
    <row r="3515" spans="20:22" x14ac:dyDescent="0.25">
      <c r="T3515" s="73" t="s">
        <v>73</v>
      </c>
      <c r="U3515" s="73" t="s">
        <v>4254</v>
      </c>
      <c r="V3515" s="73">
        <v>4123006</v>
      </c>
    </row>
    <row r="3516" spans="20:22" x14ac:dyDescent="0.25">
      <c r="T3516" s="73" t="s">
        <v>73</v>
      </c>
      <c r="U3516" s="73" t="s">
        <v>4259</v>
      </c>
      <c r="V3516" s="73">
        <v>4123105</v>
      </c>
    </row>
    <row r="3517" spans="20:22" x14ac:dyDescent="0.25">
      <c r="T3517" s="73" t="s">
        <v>73</v>
      </c>
      <c r="U3517" s="73" t="s">
        <v>4263</v>
      </c>
      <c r="V3517" s="73">
        <v>4123204</v>
      </c>
    </row>
    <row r="3518" spans="20:22" x14ac:dyDescent="0.25">
      <c r="T3518" s="73" t="s">
        <v>73</v>
      </c>
      <c r="U3518" s="73" t="s">
        <v>4268</v>
      </c>
      <c r="V3518" s="73">
        <v>4123303</v>
      </c>
    </row>
    <row r="3519" spans="20:22" x14ac:dyDescent="0.25">
      <c r="T3519" s="73" t="s">
        <v>73</v>
      </c>
      <c r="U3519" s="73" t="s">
        <v>4273</v>
      </c>
      <c r="V3519" s="73">
        <v>4123402</v>
      </c>
    </row>
    <row r="3520" spans="20:22" x14ac:dyDescent="0.25">
      <c r="T3520" s="73" t="s">
        <v>73</v>
      </c>
      <c r="U3520" s="73" t="s">
        <v>3074</v>
      </c>
      <c r="V3520" s="73">
        <v>4123501</v>
      </c>
    </row>
    <row r="3521" spans="20:22" x14ac:dyDescent="0.25">
      <c r="T3521" s="73" t="s">
        <v>73</v>
      </c>
      <c r="U3521" s="73" t="s">
        <v>3087</v>
      </c>
      <c r="V3521" s="73">
        <v>4123600</v>
      </c>
    </row>
    <row r="3522" spans="20:22" x14ac:dyDescent="0.25">
      <c r="T3522" s="73" t="s">
        <v>73</v>
      </c>
      <c r="U3522" s="73" t="s">
        <v>4285</v>
      </c>
      <c r="V3522" s="73">
        <v>4123709</v>
      </c>
    </row>
    <row r="3523" spans="20:22" x14ac:dyDescent="0.25">
      <c r="T3523" s="73" t="s">
        <v>73</v>
      </c>
      <c r="U3523" s="73" t="s">
        <v>4290</v>
      </c>
      <c r="V3523" s="73">
        <v>4123808</v>
      </c>
    </row>
    <row r="3524" spans="20:22" x14ac:dyDescent="0.25">
      <c r="T3524" s="73" t="s">
        <v>73</v>
      </c>
      <c r="U3524" s="73" t="s">
        <v>4295</v>
      </c>
      <c r="V3524" s="73">
        <v>4123824</v>
      </c>
    </row>
    <row r="3525" spans="20:22" x14ac:dyDescent="0.25">
      <c r="T3525" s="73" t="s">
        <v>73</v>
      </c>
      <c r="U3525" s="73" t="s">
        <v>4300</v>
      </c>
      <c r="V3525" s="73">
        <v>4123857</v>
      </c>
    </row>
    <row r="3526" spans="20:22" x14ac:dyDescent="0.25">
      <c r="T3526" s="73" t="s">
        <v>73</v>
      </c>
      <c r="U3526" s="73" t="s">
        <v>4305</v>
      </c>
      <c r="V3526" s="73">
        <v>4123907</v>
      </c>
    </row>
    <row r="3527" spans="20:22" x14ac:dyDescent="0.25">
      <c r="T3527" s="73" t="s">
        <v>73</v>
      </c>
      <c r="U3527" s="73" t="s">
        <v>4310</v>
      </c>
      <c r="V3527" s="73">
        <v>4123956</v>
      </c>
    </row>
    <row r="3528" spans="20:22" x14ac:dyDescent="0.25">
      <c r="T3528" s="73" t="s">
        <v>73</v>
      </c>
      <c r="U3528" s="73" t="s">
        <v>4315</v>
      </c>
      <c r="V3528" s="73">
        <v>4124020</v>
      </c>
    </row>
    <row r="3529" spans="20:22" x14ac:dyDescent="0.25">
      <c r="T3529" s="73" t="s">
        <v>73</v>
      </c>
      <c r="U3529" s="73" t="s">
        <v>4319</v>
      </c>
      <c r="V3529" s="73">
        <v>4124053</v>
      </c>
    </row>
    <row r="3530" spans="20:22" x14ac:dyDescent="0.25">
      <c r="T3530" s="73" t="s">
        <v>73</v>
      </c>
      <c r="U3530" s="73" t="s">
        <v>4324</v>
      </c>
      <c r="V3530" s="73">
        <v>4124004</v>
      </c>
    </row>
    <row r="3531" spans="20:22" x14ac:dyDescent="0.25">
      <c r="T3531" s="73" t="s">
        <v>73</v>
      </c>
      <c r="U3531" s="73" t="s">
        <v>4329</v>
      </c>
      <c r="V3531" s="73">
        <v>4124103</v>
      </c>
    </row>
    <row r="3532" spans="20:22" x14ac:dyDescent="0.25">
      <c r="T3532" s="73" t="s">
        <v>73</v>
      </c>
      <c r="U3532" s="73" t="s">
        <v>4334</v>
      </c>
      <c r="V3532" s="73">
        <v>4124202</v>
      </c>
    </row>
    <row r="3533" spans="20:22" x14ac:dyDescent="0.25">
      <c r="T3533" s="73" t="s">
        <v>73</v>
      </c>
      <c r="U3533" s="73" t="s">
        <v>4339</v>
      </c>
      <c r="V3533" s="73">
        <v>4124301</v>
      </c>
    </row>
    <row r="3534" spans="20:22" x14ac:dyDescent="0.25">
      <c r="T3534" s="73" t="s">
        <v>73</v>
      </c>
      <c r="U3534" s="73" t="s">
        <v>4344</v>
      </c>
      <c r="V3534" s="73">
        <v>4124400</v>
      </c>
    </row>
    <row r="3535" spans="20:22" x14ac:dyDescent="0.25">
      <c r="T3535" s="73" t="s">
        <v>73</v>
      </c>
      <c r="U3535" s="73" t="s">
        <v>4349</v>
      </c>
      <c r="V3535" s="73">
        <v>4124509</v>
      </c>
    </row>
    <row r="3536" spans="20:22" x14ac:dyDescent="0.25">
      <c r="T3536" s="73" t="s">
        <v>73</v>
      </c>
      <c r="U3536" s="73" t="s">
        <v>4353</v>
      </c>
      <c r="V3536" s="73">
        <v>4124608</v>
      </c>
    </row>
    <row r="3537" spans="20:22" x14ac:dyDescent="0.25">
      <c r="T3537" s="73" t="s">
        <v>73</v>
      </c>
      <c r="U3537" s="73" t="s">
        <v>4357</v>
      </c>
      <c r="V3537" s="73">
        <v>4124707</v>
      </c>
    </row>
    <row r="3538" spans="20:22" x14ac:dyDescent="0.25">
      <c r="T3538" s="73" t="s">
        <v>73</v>
      </c>
      <c r="U3538" s="73" t="s">
        <v>2956</v>
      </c>
      <c r="V3538" s="73">
        <v>4124806</v>
      </c>
    </row>
    <row r="3539" spans="20:22" x14ac:dyDescent="0.25">
      <c r="T3539" s="73" t="s">
        <v>73</v>
      </c>
      <c r="U3539" s="73" t="s">
        <v>4366</v>
      </c>
      <c r="V3539" s="73">
        <v>4124905</v>
      </c>
    </row>
    <row r="3540" spans="20:22" x14ac:dyDescent="0.25">
      <c r="T3540" s="73" t="s">
        <v>73</v>
      </c>
      <c r="U3540" s="73" t="s">
        <v>4370</v>
      </c>
      <c r="V3540" s="73">
        <v>4125001</v>
      </c>
    </row>
    <row r="3541" spans="20:22" x14ac:dyDescent="0.25">
      <c r="T3541" s="73" t="s">
        <v>73</v>
      </c>
      <c r="U3541" s="73" t="s">
        <v>4375</v>
      </c>
      <c r="V3541" s="73">
        <v>4125100</v>
      </c>
    </row>
    <row r="3542" spans="20:22" x14ac:dyDescent="0.25">
      <c r="T3542" s="73" t="s">
        <v>73</v>
      </c>
      <c r="U3542" s="73" t="s">
        <v>4379</v>
      </c>
      <c r="V3542" s="73">
        <v>4125308</v>
      </c>
    </row>
    <row r="3543" spans="20:22" x14ac:dyDescent="0.25">
      <c r="T3543" s="73" t="s">
        <v>73</v>
      </c>
      <c r="U3543" s="73" t="s">
        <v>4384</v>
      </c>
      <c r="V3543" s="73">
        <v>4125357</v>
      </c>
    </row>
    <row r="3544" spans="20:22" x14ac:dyDescent="0.25">
      <c r="T3544" s="73" t="s">
        <v>73</v>
      </c>
      <c r="U3544" s="73" t="s">
        <v>4389</v>
      </c>
      <c r="V3544" s="73">
        <v>4125209</v>
      </c>
    </row>
    <row r="3545" spans="20:22" x14ac:dyDescent="0.25">
      <c r="T3545" s="73" t="s">
        <v>73</v>
      </c>
      <c r="U3545" s="73" t="s">
        <v>4393</v>
      </c>
      <c r="V3545" s="73">
        <v>4125407</v>
      </c>
    </row>
    <row r="3546" spans="20:22" x14ac:dyDescent="0.25">
      <c r="T3546" s="73" t="s">
        <v>73</v>
      </c>
      <c r="U3546" s="73" t="s">
        <v>4398</v>
      </c>
      <c r="V3546" s="73">
        <v>4125456</v>
      </c>
    </row>
    <row r="3547" spans="20:22" x14ac:dyDescent="0.25">
      <c r="T3547" s="73" t="s">
        <v>73</v>
      </c>
      <c r="U3547" s="73" t="s">
        <v>4403</v>
      </c>
      <c r="V3547" s="73">
        <v>4125506</v>
      </c>
    </row>
    <row r="3548" spans="20:22" x14ac:dyDescent="0.25">
      <c r="T3548" s="73" t="s">
        <v>73</v>
      </c>
      <c r="U3548" s="73" t="s">
        <v>4407</v>
      </c>
      <c r="V3548" s="73">
        <v>4125555</v>
      </c>
    </row>
    <row r="3549" spans="20:22" x14ac:dyDescent="0.25">
      <c r="T3549" s="73" t="s">
        <v>73</v>
      </c>
      <c r="U3549" s="73" t="s">
        <v>4412</v>
      </c>
      <c r="V3549" s="73">
        <v>4125605</v>
      </c>
    </row>
    <row r="3550" spans="20:22" x14ac:dyDescent="0.25">
      <c r="T3550" s="73" t="s">
        <v>73</v>
      </c>
      <c r="U3550" s="73" t="s">
        <v>4417</v>
      </c>
      <c r="V3550" s="73">
        <v>4125704</v>
      </c>
    </row>
    <row r="3551" spans="20:22" x14ac:dyDescent="0.25">
      <c r="T3551" s="73" t="s">
        <v>73</v>
      </c>
      <c r="U3551" s="73" t="s">
        <v>4422</v>
      </c>
      <c r="V3551" s="73">
        <v>4125753</v>
      </c>
    </row>
    <row r="3552" spans="20:22" x14ac:dyDescent="0.25">
      <c r="T3552" s="73" t="s">
        <v>73</v>
      </c>
      <c r="U3552" s="73" t="s">
        <v>4426</v>
      </c>
      <c r="V3552" s="73">
        <v>4125803</v>
      </c>
    </row>
    <row r="3553" spans="20:22" x14ac:dyDescent="0.25">
      <c r="T3553" s="73" t="s">
        <v>73</v>
      </c>
      <c r="U3553" s="73" t="s">
        <v>4431</v>
      </c>
      <c r="V3553" s="73">
        <v>4125902</v>
      </c>
    </row>
    <row r="3554" spans="20:22" x14ac:dyDescent="0.25">
      <c r="T3554" s="73" t="s">
        <v>73</v>
      </c>
      <c r="U3554" s="73" t="s">
        <v>4436</v>
      </c>
      <c r="V3554" s="73">
        <v>4126009</v>
      </c>
    </row>
    <row r="3555" spans="20:22" x14ac:dyDescent="0.25">
      <c r="T3555" s="73" t="s">
        <v>73</v>
      </c>
      <c r="U3555" s="73" t="s">
        <v>2807</v>
      </c>
      <c r="V3555" s="73">
        <v>4126108</v>
      </c>
    </row>
    <row r="3556" spans="20:22" x14ac:dyDescent="0.25">
      <c r="T3556" s="73" t="s">
        <v>73</v>
      </c>
      <c r="U3556" s="73" t="s">
        <v>4445</v>
      </c>
      <c r="V3556" s="73">
        <v>4126207</v>
      </c>
    </row>
    <row r="3557" spans="20:22" x14ac:dyDescent="0.25">
      <c r="T3557" s="73" t="s">
        <v>73</v>
      </c>
      <c r="U3557" s="73" t="s">
        <v>4450</v>
      </c>
      <c r="V3557" s="73">
        <v>4126256</v>
      </c>
    </row>
    <row r="3558" spans="20:22" x14ac:dyDescent="0.25">
      <c r="T3558" s="73" t="s">
        <v>73</v>
      </c>
      <c r="U3558" s="73" t="s">
        <v>4455</v>
      </c>
      <c r="V3558" s="73">
        <v>4126272</v>
      </c>
    </row>
    <row r="3559" spans="20:22" x14ac:dyDescent="0.25">
      <c r="T3559" s="73" t="s">
        <v>73</v>
      </c>
      <c r="U3559" s="73" t="s">
        <v>4460</v>
      </c>
      <c r="V3559" s="73">
        <v>4126306</v>
      </c>
    </row>
    <row r="3560" spans="20:22" x14ac:dyDescent="0.25">
      <c r="T3560" s="73" t="s">
        <v>73</v>
      </c>
      <c r="U3560" s="73" t="s">
        <v>4465</v>
      </c>
      <c r="V3560" s="73">
        <v>4126355</v>
      </c>
    </row>
    <row r="3561" spans="20:22" x14ac:dyDescent="0.25">
      <c r="T3561" s="73" t="s">
        <v>73</v>
      </c>
      <c r="U3561" s="73" t="s">
        <v>4470</v>
      </c>
      <c r="V3561" s="73">
        <v>4126405</v>
      </c>
    </row>
    <row r="3562" spans="20:22" x14ac:dyDescent="0.25">
      <c r="T3562" s="73" t="s">
        <v>73</v>
      </c>
      <c r="U3562" s="73" t="s">
        <v>4474</v>
      </c>
      <c r="V3562" s="73">
        <v>4126504</v>
      </c>
    </row>
    <row r="3563" spans="20:22" x14ac:dyDescent="0.25">
      <c r="T3563" s="73" t="s">
        <v>73</v>
      </c>
      <c r="U3563" s="73" t="s">
        <v>4479</v>
      </c>
      <c r="V3563" s="73">
        <v>4126603</v>
      </c>
    </row>
    <row r="3564" spans="20:22" x14ac:dyDescent="0.25">
      <c r="T3564" s="73" t="s">
        <v>73</v>
      </c>
      <c r="U3564" s="73" t="s">
        <v>4484</v>
      </c>
      <c r="V3564" s="73">
        <v>4126652</v>
      </c>
    </row>
    <row r="3565" spans="20:22" x14ac:dyDescent="0.25">
      <c r="T3565" s="73" t="s">
        <v>73</v>
      </c>
      <c r="U3565" s="73" t="s">
        <v>4489</v>
      </c>
      <c r="V3565" s="73">
        <v>4126678</v>
      </c>
    </row>
    <row r="3566" spans="20:22" x14ac:dyDescent="0.25">
      <c r="T3566" s="73" t="s">
        <v>73</v>
      </c>
      <c r="U3566" s="73" t="s">
        <v>4494</v>
      </c>
      <c r="V3566" s="73">
        <v>4126702</v>
      </c>
    </row>
    <row r="3567" spans="20:22" x14ac:dyDescent="0.25">
      <c r="T3567" s="73" t="s">
        <v>73</v>
      </c>
      <c r="U3567" s="73" t="s">
        <v>4499</v>
      </c>
      <c r="V3567" s="73">
        <v>4126801</v>
      </c>
    </row>
    <row r="3568" spans="20:22" x14ac:dyDescent="0.25">
      <c r="T3568" s="73" t="s">
        <v>73</v>
      </c>
      <c r="U3568" s="73" t="s">
        <v>4504</v>
      </c>
      <c r="V3568" s="73">
        <v>4126900</v>
      </c>
    </row>
    <row r="3569" spans="20:22" x14ac:dyDescent="0.25">
      <c r="T3569" s="73" t="s">
        <v>73</v>
      </c>
      <c r="U3569" s="73" t="s">
        <v>4509</v>
      </c>
      <c r="V3569" s="73">
        <v>4127007</v>
      </c>
    </row>
    <row r="3570" spans="20:22" x14ac:dyDescent="0.25">
      <c r="T3570" s="73" t="s">
        <v>73</v>
      </c>
      <c r="U3570" s="73" t="s">
        <v>4513</v>
      </c>
      <c r="V3570" s="73">
        <v>4127106</v>
      </c>
    </row>
    <row r="3571" spans="20:22" x14ac:dyDescent="0.25">
      <c r="T3571" s="73" t="s">
        <v>73</v>
      </c>
      <c r="U3571" s="73" t="s">
        <v>4518</v>
      </c>
      <c r="V3571" s="73">
        <v>4127205</v>
      </c>
    </row>
    <row r="3572" spans="20:22" x14ac:dyDescent="0.25">
      <c r="T3572" s="73" t="s">
        <v>73</v>
      </c>
      <c r="U3572" s="73" t="s">
        <v>4523</v>
      </c>
      <c r="V3572" s="73">
        <v>4127304</v>
      </c>
    </row>
    <row r="3573" spans="20:22" x14ac:dyDescent="0.25">
      <c r="T3573" s="73" t="s">
        <v>73</v>
      </c>
      <c r="U3573" s="73" t="s">
        <v>4528</v>
      </c>
      <c r="V3573" s="73">
        <v>4127403</v>
      </c>
    </row>
    <row r="3574" spans="20:22" x14ac:dyDescent="0.25">
      <c r="T3574" s="73" t="s">
        <v>73</v>
      </c>
      <c r="U3574" s="73" t="s">
        <v>4533</v>
      </c>
      <c r="V3574" s="73">
        <v>4127502</v>
      </c>
    </row>
    <row r="3575" spans="20:22" x14ac:dyDescent="0.25">
      <c r="T3575" s="73" t="s">
        <v>73</v>
      </c>
      <c r="U3575" s="73" t="s">
        <v>4537</v>
      </c>
      <c r="V3575" s="73">
        <v>4127601</v>
      </c>
    </row>
    <row r="3576" spans="20:22" x14ac:dyDescent="0.25">
      <c r="T3576" s="73" t="s">
        <v>73</v>
      </c>
      <c r="U3576" s="73" t="s">
        <v>4542</v>
      </c>
      <c r="V3576" s="73">
        <v>4127700</v>
      </c>
    </row>
    <row r="3577" spans="20:22" x14ac:dyDescent="0.25">
      <c r="T3577" s="73" t="s">
        <v>73</v>
      </c>
      <c r="U3577" s="73" t="s">
        <v>4546</v>
      </c>
      <c r="V3577" s="73">
        <v>4127809</v>
      </c>
    </row>
    <row r="3578" spans="20:22" x14ac:dyDescent="0.25">
      <c r="T3578" s="73" t="s">
        <v>73</v>
      </c>
      <c r="U3578" s="73" t="s">
        <v>4551</v>
      </c>
      <c r="V3578" s="73">
        <v>4127858</v>
      </c>
    </row>
    <row r="3579" spans="20:22" x14ac:dyDescent="0.25">
      <c r="T3579" s="73" t="s">
        <v>73</v>
      </c>
      <c r="U3579" s="73" t="s">
        <v>4556</v>
      </c>
      <c r="V3579" s="73">
        <v>4127882</v>
      </c>
    </row>
    <row r="3580" spans="20:22" x14ac:dyDescent="0.25">
      <c r="T3580" s="73" t="s">
        <v>73</v>
      </c>
      <c r="U3580" s="73" t="s">
        <v>4561</v>
      </c>
      <c r="V3580" s="73">
        <v>4127908</v>
      </c>
    </row>
    <row r="3581" spans="20:22" x14ac:dyDescent="0.25">
      <c r="T3581" s="73" t="s">
        <v>73</v>
      </c>
      <c r="U3581" s="73" t="s">
        <v>4565</v>
      </c>
      <c r="V3581" s="73">
        <v>4127957</v>
      </c>
    </row>
    <row r="3582" spans="20:22" x14ac:dyDescent="0.25">
      <c r="T3582" s="73" t="s">
        <v>73</v>
      </c>
      <c r="U3582" s="73" t="s">
        <v>4049</v>
      </c>
      <c r="V3582" s="73">
        <v>4127965</v>
      </c>
    </row>
    <row r="3583" spans="20:22" x14ac:dyDescent="0.25">
      <c r="T3583" s="73" t="s">
        <v>73</v>
      </c>
      <c r="U3583" s="73" t="s">
        <v>4573</v>
      </c>
      <c r="V3583" s="73">
        <v>4128005</v>
      </c>
    </row>
    <row r="3584" spans="20:22" x14ac:dyDescent="0.25">
      <c r="T3584" s="73" t="s">
        <v>73</v>
      </c>
      <c r="U3584" s="73" t="s">
        <v>4578</v>
      </c>
      <c r="V3584" s="73">
        <v>4128104</v>
      </c>
    </row>
    <row r="3585" spans="20:22" x14ac:dyDescent="0.25">
      <c r="T3585" s="73" t="s">
        <v>73</v>
      </c>
      <c r="U3585" s="73" t="s">
        <v>4583</v>
      </c>
      <c r="V3585" s="73">
        <v>4128203</v>
      </c>
    </row>
    <row r="3586" spans="20:22" x14ac:dyDescent="0.25">
      <c r="T3586" s="73" t="s">
        <v>73</v>
      </c>
      <c r="U3586" s="73" t="s">
        <v>4588</v>
      </c>
      <c r="V3586" s="73">
        <v>4128302</v>
      </c>
    </row>
    <row r="3587" spans="20:22" x14ac:dyDescent="0.25">
      <c r="T3587" s="73" t="s">
        <v>73</v>
      </c>
      <c r="U3587" s="73" t="s">
        <v>4592</v>
      </c>
      <c r="V3587" s="73">
        <v>4128401</v>
      </c>
    </row>
    <row r="3588" spans="20:22" x14ac:dyDescent="0.25">
      <c r="T3588" s="73" t="s">
        <v>73</v>
      </c>
      <c r="U3588" s="73" t="s">
        <v>4597</v>
      </c>
      <c r="V3588" s="73">
        <v>4128534</v>
      </c>
    </row>
    <row r="3589" spans="20:22" x14ac:dyDescent="0.25">
      <c r="T3589" s="73" t="s">
        <v>73</v>
      </c>
      <c r="U3589" s="73" t="s">
        <v>4601</v>
      </c>
      <c r="V3589" s="73">
        <v>4128559</v>
      </c>
    </row>
    <row r="3590" spans="20:22" x14ac:dyDescent="0.25">
      <c r="T3590" s="73" t="s">
        <v>73</v>
      </c>
      <c r="U3590" s="73" t="s">
        <v>4605</v>
      </c>
      <c r="V3590" s="73">
        <v>4128609</v>
      </c>
    </row>
    <row r="3591" spans="20:22" x14ac:dyDescent="0.25">
      <c r="T3591" s="73" t="s">
        <v>73</v>
      </c>
      <c r="U3591" s="73" t="s">
        <v>4610</v>
      </c>
      <c r="V3591" s="73">
        <v>4128658</v>
      </c>
    </row>
    <row r="3592" spans="20:22" x14ac:dyDescent="0.25">
      <c r="T3592" s="73" t="s">
        <v>73</v>
      </c>
      <c r="U3592" s="73" t="s">
        <v>4615</v>
      </c>
      <c r="V3592" s="73">
        <v>4128708</v>
      </c>
    </row>
    <row r="3593" spans="20:22" x14ac:dyDescent="0.25">
      <c r="T3593" s="73" t="s">
        <v>73</v>
      </c>
      <c r="U3593" s="73" t="s">
        <v>4619</v>
      </c>
      <c r="V3593" s="73">
        <v>4128500</v>
      </c>
    </row>
    <row r="3594" spans="20:22" x14ac:dyDescent="0.25">
      <c r="T3594" s="73" t="s">
        <v>73</v>
      </c>
      <c r="U3594" s="73" t="s">
        <v>4624</v>
      </c>
      <c r="V3594" s="73">
        <v>4128807</v>
      </c>
    </row>
    <row r="3595" spans="20:22" x14ac:dyDescent="0.25">
      <c r="T3595" s="73" t="s">
        <v>74</v>
      </c>
      <c r="U3595" s="73" t="s">
        <v>108</v>
      </c>
      <c r="V3595" s="73">
        <v>3300100</v>
      </c>
    </row>
    <row r="3596" spans="20:22" x14ac:dyDescent="0.25">
      <c r="T3596" s="73" t="s">
        <v>74</v>
      </c>
      <c r="U3596" s="73" t="s">
        <v>134</v>
      </c>
      <c r="V3596" s="73">
        <v>3300159</v>
      </c>
    </row>
    <row r="3597" spans="20:22" x14ac:dyDescent="0.25">
      <c r="T3597" s="73" t="s">
        <v>74</v>
      </c>
      <c r="U3597" s="73" t="s">
        <v>159</v>
      </c>
      <c r="V3597" s="73">
        <v>3300209</v>
      </c>
    </row>
    <row r="3598" spans="20:22" x14ac:dyDescent="0.25">
      <c r="T3598" s="73" t="s">
        <v>74</v>
      </c>
      <c r="U3598" s="73" t="s">
        <v>185</v>
      </c>
      <c r="V3598" s="73">
        <v>3300225</v>
      </c>
    </row>
    <row r="3599" spans="20:22" x14ac:dyDescent="0.25">
      <c r="T3599" s="73" t="s">
        <v>74</v>
      </c>
      <c r="U3599" s="73" t="s">
        <v>211</v>
      </c>
      <c r="V3599" s="73">
        <v>3300233</v>
      </c>
    </row>
    <row r="3600" spans="20:22" x14ac:dyDescent="0.25">
      <c r="T3600" s="73" t="s">
        <v>74</v>
      </c>
      <c r="U3600" s="73" t="s">
        <v>235</v>
      </c>
      <c r="V3600" s="73">
        <v>3300258</v>
      </c>
    </row>
    <row r="3601" spans="20:22" x14ac:dyDescent="0.25">
      <c r="T3601" s="73" t="s">
        <v>74</v>
      </c>
      <c r="U3601" s="73" t="s">
        <v>260</v>
      </c>
      <c r="V3601" s="73">
        <v>3300308</v>
      </c>
    </row>
    <row r="3602" spans="20:22" x14ac:dyDescent="0.25">
      <c r="T3602" s="73" t="s">
        <v>74</v>
      </c>
      <c r="U3602" s="73" t="s">
        <v>286</v>
      </c>
      <c r="V3602" s="73">
        <v>3300407</v>
      </c>
    </row>
    <row r="3603" spans="20:22" x14ac:dyDescent="0.25">
      <c r="T3603" s="73" t="s">
        <v>74</v>
      </c>
      <c r="U3603" s="73" t="s">
        <v>312</v>
      </c>
      <c r="V3603" s="73">
        <v>3300456</v>
      </c>
    </row>
    <row r="3604" spans="20:22" x14ac:dyDescent="0.25">
      <c r="T3604" s="73" t="s">
        <v>74</v>
      </c>
      <c r="U3604" s="73" t="s">
        <v>338</v>
      </c>
      <c r="V3604" s="73">
        <v>3300506</v>
      </c>
    </row>
    <row r="3605" spans="20:22" x14ac:dyDescent="0.25">
      <c r="T3605" s="73" t="s">
        <v>74</v>
      </c>
      <c r="U3605" s="73" t="s">
        <v>363</v>
      </c>
      <c r="V3605" s="73">
        <v>3300605</v>
      </c>
    </row>
    <row r="3606" spans="20:22" x14ac:dyDescent="0.25">
      <c r="T3606" s="73" t="s">
        <v>74</v>
      </c>
      <c r="U3606" s="73" t="s">
        <v>387</v>
      </c>
      <c r="V3606" s="73">
        <v>3300704</v>
      </c>
    </row>
    <row r="3607" spans="20:22" x14ac:dyDescent="0.25">
      <c r="T3607" s="73" t="s">
        <v>74</v>
      </c>
      <c r="U3607" s="73" t="s">
        <v>412</v>
      </c>
      <c r="V3607" s="73">
        <v>3300803</v>
      </c>
    </row>
    <row r="3608" spans="20:22" x14ac:dyDescent="0.25">
      <c r="T3608" s="73" t="s">
        <v>74</v>
      </c>
      <c r="U3608" s="73" t="s">
        <v>437</v>
      </c>
      <c r="V3608" s="73">
        <v>3300902</v>
      </c>
    </row>
    <row r="3609" spans="20:22" x14ac:dyDescent="0.25">
      <c r="T3609" s="73" t="s">
        <v>74</v>
      </c>
      <c r="U3609" s="73" t="s">
        <v>462</v>
      </c>
      <c r="V3609" s="73">
        <v>3301009</v>
      </c>
    </row>
    <row r="3610" spans="20:22" x14ac:dyDescent="0.25">
      <c r="T3610" s="73" t="s">
        <v>74</v>
      </c>
      <c r="U3610" s="73" t="s">
        <v>488</v>
      </c>
      <c r="V3610" s="73">
        <v>3301108</v>
      </c>
    </row>
    <row r="3611" spans="20:22" x14ac:dyDescent="0.25">
      <c r="T3611" s="73" t="s">
        <v>74</v>
      </c>
      <c r="U3611" s="73" t="s">
        <v>512</v>
      </c>
      <c r="V3611" s="73">
        <v>3300936</v>
      </c>
    </row>
    <row r="3612" spans="20:22" x14ac:dyDescent="0.25">
      <c r="T3612" s="73" t="s">
        <v>74</v>
      </c>
      <c r="U3612" s="73" t="s">
        <v>535</v>
      </c>
      <c r="V3612" s="73">
        <v>3301157</v>
      </c>
    </row>
    <row r="3613" spans="20:22" x14ac:dyDescent="0.25">
      <c r="T3613" s="73" t="s">
        <v>74</v>
      </c>
      <c r="U3613" s="73" t="s">
        <v>558</v>
      </c>
      <c r="V3613" s="73">
        <v>3301207</v>
      </c>
    </row>
    <row r="3614" spans="20:22" x14ac:dyDescent="0.25">
      <c r="T3614" s="73" t="s">
        <v>74</v>
      </c>
      <c r="U3614" s="73" t="s">
        <v>581</v>
      </c>
      <c r="V3614" s="73">
        <v>3301306</v>
      </c>
    </row>
    <row r="3615" spans="20:22" x14ac:dyDescent="0.25">
      <c r="T3615" s="73" t="s">
        <v>74</v>
      </c>
      <c r="U3615" s="73" t="s">
        <v>604</v>
      </c>
      <c r="V3615" s="73">
        <v>3300951</v>
      </c>
    </row>
    <row r="3616" spans="20:22" x14ac:dyDescent="0.25">
      <c r="T3616" s="73" t="s">
        <v>74</v>
      </c>
      <c r="U3616" s="73" t="s">
        <v>627</v>
      </c>
      <c r="V3616" s="73">
        <v>3301405</v>
      </c>
    </row>
    <row r="3617" spans="20:22" x14ac:dyDescent="0.25">
      <c r="T3617" s="73" t="s">
        <v>74</v>
      </c>
      <c r="U3617" s="73" t="s">
        <v>647</v>
      </c>
      <c r="V3617" s="73">
        <v>3301504</v>
      </c>
    </row>
    <row r="3618" spans="20:22" x14ac:dyDescent="0.25">
      <c r="T3618" s="73" t="s">
        <v>74</v>
      </c>
      <c r="U3618" s="73" t="s">
        <v>668</v>
      </c>
      <c r="V3618" s="73">
        <v>3301603</v>
      </c>
    </row>
    <row r="3619" spans="20:22" x14ac:dyDescent="0.25">
      <c r="T3619" s="73" t="s">
        <v>74</v>
      </c>
      <c r="U3619" s="73" t="s">
        <v>690</v>
      </c>
      <c r="V3619" s="73">
        <v>3301702</v>
      </c>
    </row>
    <row r="3620" spans="20:22" x14ac:dyDescent="0.25">
      <c r="T3620" s="73" t="s">
        <v>74</v>
      </c>
      <c r="U3620" s="73" t="s">
        <v>710</v>
      </c>
      <c r="V3620" s="73">
        <v>3301801</v>
      </c>
    </row>
    <row r="3621" spans="20:22" x14ac:dyDescent="0.25">
      <c r="T3621" s="73" t="s">
        <v>74</v>
      </c>
      <c r="U3621" s="73" t="s">
        <v>732</v>
      </c>
      <c r="V3621" s="73">
        <v>3301850</v>
      </c>
    </row>
    <row r="3622" spans="20:22" x14ac:dyDescent="0.25">
      <c r="T3622" s="73" t="s">
        <v>74</v>
      </c>
      <c r="U3622" s="73" t="s">
        <v>754</v>
      </c>
      <c r="V3622" s="73">
        <v>3301876</v>
      </c>
    </row>
    <row r="3623" spans="20:22" x14ac:dyDescent="0.25">
      <c r="T3623" s="73" t="s">
        <v>74</v>
      </c>
      <c r="U3623" s="73" t="s">
        <v>776</v>
      </c>
      <c r="V3623" s="73">
        <v>3301900</v>
      </c>
    </row>
    <row r="3624" spans="20:22" x14ac:dyDescent="0.25">
      <c r="T3624" s="73" t="s">
        <v>74</v>
      </c>
      <c r="U3624" s="73" t="s">
        <v>797</v>
      </c>
      <c r="V3624" s="73">
        <v>3302007</v>
      </c>
    </row>
    <row r="3625" spans="20:22" x14ac:dyDescent="0.25">
      <c r="T3625" s="73" t="s">
        <v>74</v>
      </c>
      <c r="U3625" s="73" t="s">
        <v>818</v>
      </c>
      <c r="V3625" s="73">
        <v>3302056</v>
      </c>
    </row>
    <row r="3626" spans="20:22" x14ac:dyDescent="0.25">
      <c r="T3626" s="73" t="s">
        <v>74</v>
      </c>
      <c r="U3626" s="73" t="s">
        <v>840</v>
      </c>
      <c r="V3626" s="73">
        <v>3302106</v>
      </c>
    </row>
    <row r="3627" spans="20:22" x14ac:dyDescent="0.25">
      <c r="T3627" s="73" t="s">
        <v>74</v>
      </c>
      <c r="U3627" s="73" t="s">
        <v>862</v>
      </c>
      <c r="V3627" s="73">
        <v>3302205</v>
      </c>
    </row>
    <row r="3628" spans="20:22" x14ac:dyDescent="0.25">
      <c r="T3628" s="73" t="s">
        <v>74</v>
      </c>
      <c r="U3628" s="73" t="s">
        <v>884</v>
      </c>
      <c r="V3628" s="73">
        <v>3302254</v>
      </c>
    </row>
    <row r="3629" spans="20:22" x14ac:dyDescent="0.25">
      <c r="T3629" s="73" t="s">
        <v>74</v>
      </c>
      <c r="U3629" s="73" t="s">
        <v>907</v>
      </c>
      <c r="V3629" s="73">
        <v>3302270</v>
      </c>
    </row>
    <row r="3630" spans="20:22" x14ac:dyDescent="0.25">
      <c r="T3630" s="73" t="s">
        <v>74</v>
      </c>
      <c r="U3630" s="73" t="s">
        <v>930</v>
      </c>
      <c r="V3630" s="73">
        <v>3302304</v>
      </c>
    </row>
    <row r="3631" spans="20:22" x14ac:dyDescent="0.25">
      <c r="T3631" s="73" t="s">
        <v>74</v>
      </c>
      <c r="U3631" s="73" t="s">
        <v>952</v>
      </c>
      <c r="V3631" s="73">
        <v>3302403</v>
      </c>
    </row>
    <row r="3632" spans="20:22" x14ac:dyDescent="0.25">
      <c r="T3632" s="73" t="s">
        <v>74</v>
      </c>
      <c r="U3632" s="73" t="s">
        <v>975</v>
      </c>
      <c r="V3632" s="73">
        <v>3302452</v>
      </c>
    </row>
    <row r="3633" spans="20:22" x14ac:dyDescent="0.25">
      <c r="T3633" s="73" t="s">
        <v>74</v>
      </c>
      <c r="U3633" s="73" t="s">
        <v>997</v>
      </c>
      <c r="V3633" s="73">
        <v>3302502</v>
      </c>
    </row>
    <row r="3634" spans="20:22" x14ac:dyDescent="0.25">
      <c r="T3634" s="73" t="s">
        <v>74</v>
      </c>
      <c r="U3634" s="73" t="s">
        <v>1020</v>
      </c>
      <c r="V3634" s="73">
        <v>3302601</v>
      </c>
    </row>
    <row r="3635" spans="20:22" x14ac:dyDescent="0.25">
      <c r="T3635" s="73" t="s">
        <v>74</v>
      </c>
      <c r="U3635" s="73" t="s">
        <v>1042</v>
      </c>
      <c r="V3635" s="73">
        <v>3302700</v>
      </c>
    </row>
    <row r="3636" spans="20:22" x14ac:dyDescent="0.25">
      <c r="T3636" s="73" t="s">
        <v>74</v>
      </c>
      <c r="U3636" s="73" t="s">
        <v>1064</v>
      </c>
      <c r="V3636" s="73">
        <v>3302809</v>
      </c>
    </row>
    <row r="3637" spans="20:22" x14ac:dyDescent="0.25">
      <c r="T3637" s="73" t="s">
        <v>74</v>
      </c>
      <c r="U3637" s="73" t="s">
        <v>1085</v>
      </c>
      <c r="V3637" s="73">
        <v>3302858</v>
      </c>
    </row>
    <row r="3638" spans="20:22" x14ac:dyDescent="0.25">
      <c r="T3638" s="73" t="s">
        <v>74</v>
      </c>
      <c r="U3638" s="73" t="s">
        <v>1108</v>
      </c>
      <c r="V3638" s="73">
        <v>3302908</v>
      </c>
    </row>
    <row r="3639" spans="20:22" x14ac:dyDescent="0.25">
      <c r="T3639" s="73" t="s">
        <v>74</v>
      </c>
      <c r="U3639" s="73" t="s">
        <v>1131</v>
      </c>
      <c r="V3639" s="73">
        <v>3303005</v>
      </c>
    </row>
    <row r="3640" spans="20:22" x14ac:dyDescent="0.25">
      <c r="T3640" s="73" t="s">
        <v>74</v>
      </c>
      <c r="U3640" s="73" t="s">
        <v>1154</v>
      </c>
      <c r="V3640" s="73">
        <v>3303104</v>
      </c>
    </row>
    <row r="3641" spans="20:22" x14ac:dyDescent="0.25">
      <c r="T3641" s="73" t="s">
        <v>74</v>
      </c>
      <c r="U3641" s="73" t="s">
        <v>1177</v>
      </c>
      <c r="V3641" s="73">
        <v>3303203</v>
      </c>
    </row>
    <row r="3642" spans="20:22" x14ac:dyDescent="0.25">
      <c r="T3642" s="73" t="s">
        <v>74</v>
      </c>
      <c r="U3642" s="73" t="s">
        <v>1199</v>
      </c>
      <c r="V3642" s="73">
        <v>3303302</v>
      </c>
    </row>
    <row r="3643" spans="20:22" x14ac:dyDescent="0.25">
      <c r="T3643" s="73" t="s">
        <v>74</v>
      </c>
      <c r="U3643" s="73" t="s">
        <v>1222</v>
      </c>
      <c r="V3643" s="73">
        <v>3303401</v>
      </c>
    </row>
    <row r="3644" spans="20:22" x14ac:dyDescent="0.25">
      <c r="T3644" s="73" t="s">
        <v>74</v>
      </c>
      <c r="U3644" s="73" t="s">
        <v>1243</v>
      </c>
      <c r="V3644" s="73">
        <v>3303500</v>
      </c>
    </row>
    <row r="3645" spans="20:22" x14ac:dyDescent="0.25">
      <c r="T3645" s="73" t="s">
        <v>74</v>
      </c>
      <c r="U3645" s="73" t="s">
        <v>1266</v>
      </c>
      <c r="V3645" s="73">
        <v>3303609</v>
      </c>
    </row>
    <row r="3646" spans="20:22" x14ac:dyDescent="0.25">
      <c r="T3646" s="73" t="s">
        <v>74</v>
      </c>
      <c r="U3646" s="73" t="s">
        <v>1287</v>
      </c>
      <c r="V3646" s="73">
        <v>3303708</v>
      </c>
    </row>
    <row r="3647" spans="20:22" x14ac:dyDescent="0.25">
      <c r="T3647" s="73" t="s">
        <v>74</v>
      </c>
      <c r="U3647" s="73" t="s">
        <v>1310</v>
      </c>
      <c r="V3647" s="73">
        <v>3303807</v>
      </c>
    </row>
    <row r="3648" spans="20:22" x14ac:dyDescent="0.25">
      <c r="T3648" s="73" t="s">
        <v>74</v>
      </c>
      <c r="U3648" s="73" t="s">
        <v>1332</v>
      </c>
      <c r="V3648" s="73">
        <v>3303856</v>
      </c>
    </row>
    <row r="3649" spans="20:22" x14ac:dyDescent="0.25">
      <c r="T3649" s="73" t="s">
        <v>74</v>
      </c>
      <c r="U3649" s="73" t="s">
        <v>1354</v>
      </c>
      <c r="V3649" s="73">
        <v>3303906</v>
      </c>
    </row>
    <row r="3650" spans="20:22" x14ac:dyDescent="0.25">
      <c r="T3650" s="73" t="s">
        <v>74</v>
      </c>
      <c r="U3650" s="73" t="s">
        <v>1375</v>
      </c>
      <c r="V3650" s="73">
        <v>3303955</v>
      </c>
    </row>
    <row r="3651" spans="20:22" x14ac:dyDescent="0.25">
      <c r="T3651" s="73" t="s">
        <v>74</v>
      </c>
      <c r="U3651" s="73" t="s">
        <v>1397</v>
      </c>
      <c r="V3651" s="73">
        <v>3304003</v>
      </c>
    </row>
    <row r="3652" spans="20:22" x14ac:dyDescent="0.25">
      <c r="T3652" s="73" t="s">
        <v>74</v>
      </c>
      <c r="U3652" s="73" t="s">
        <v>1419</v>
      </c>
      <c r="V3652" s="73">
        <v>3304102</v>
      </c>
    </row>
    <row r="3653" spans="20:22" x14ac:dyDescent="0.25">
      <c r="T3653" s="73" t="s">
        <v>74</v>
      </c>
      <c r="U3653" s="73" t="s">
        <v>1440</v>
      </c>
      <c r="V3653" s="73">
        <v>3304110</v>
      </c>
    </row>
    <row r="3654" spans="20:22" x14ac:dyDescent="0.25">
      <c r="T3654" s="73" t="s">
        <v>74</v>
      </c>
      <c r="U3654" s="73" t="s">
        <v>1461</v>
      </c>
      <c r="V3654" s="73">
        <v>3304128</v>
      </c>
    </row>
    <row r="3655" spans="20:22" x14ac:dyDescent="0.25">
      <c r="T3655" s="73" t="s">
        <v>74</v>
      </c>
      <c r="U3655" s="73" t="s">
        <v>1482</v>
      </c>
      <c r="V3655" s="73">
        <v>3304144</v>
      </c>
    </row>
    <row r="3656" spans="20:22" x14ac:dyDescent="0.25">
      <c r="T3656" s="73" t="s">
        <v>74</v>
      </c>
      <c r="U3656" s="73" t="s">
        <v>1504</v>
      </c>
      <c r="V3656" s="73">
        <v>3304151</v>
      </c>
    </row>
    <row r="3657" spans="20:22" x14ac:dyDescent="0.25">
      <c r="T3657" s="73" t="s">
        <v>74</v>
      </c>
      <c r="U3657" s="73" t="s">
        <v>1524</v>
      </c>
      <c r="V3657" s="73">
        <v>3304201</v>
      </c>
    </row>
    <row r="3658" spans="20:22" x14ac:dyDescent="0.25">
      <c r="T3658" s="73" t="s">
        <v>74</v>
      </c>
      <c r="U3658" s="73" t="s">
        <v>1545</v>
      </c>
      <c r="V3658" s="73">
        <v>3304300</v>
      </c>
    </row>
    <row r="3659" spans="20:22" x14ac:dyDescent="0.25">
      <c r="T3659" s="73" t="s">
        <v>74</v>
      </c>
      <c r="U3659" s="73" t="s">
        <v>1565</v>
      </c>
      <c r="V3659" s="73">
        <v>3304409</v>
      </c>
    </row>
    <row r="3660" spans="20:22" x14ac:dyDescent="0.25">
      <c r="T3660" s="73" t="s">
        <v>74</v>
      </c>
      <c r="U3660" s="73" t="s">
        <v>1584</v>
      </c>
      <c r="V3660" s="73">
        <v>3304508</v>
      </c>
    </row>
    <row r="3661" spans="20:22" x14ac:dyDescent="0.25">
      <c r="T3661" s="73" t="s">
        <v>74</v>
      </c>
      <c r="U3661" s="73" t="s">
        <v>1605</v>
      </c>
      <c r="V3661" s="73">
        <v>3304524</v>
      </c>
    </row>
    <row r="3662" spans="20:22" x14ac:dyDescent="0.25">
      <c r="T3662" s="73" t="s">
        <v>74</v>
      </c>
      <c r="U3662" s="73" t="s">
        <v>1625</v>
      </c>
      <c r="V3662" s="73">
        <v>3304557</v>
      </c>
    </row>
    <row r="3663" spans="20:22" x14ac:dyDescent="0.25">
      <c r="T3663" s="73" t="s">
        <v>74</v>
      </c>
      <c r="U3663" s="73" t="s">
        <v>1646</v>
      </c>
      <c r="V3663" s="73">
        <v>3304607</v>
      </c>
    </row>
    <row r="3664" spans="20:22" x14ac:dyDescent="0.25">
      <c r="T3664" s="73" t="s">
        <v>74</v>
      </c>
      <c r="U3664" s="73" t="s">
        <v>1666</v>
      </c>
      <c r="V3664" s="73">
        <v>3304706</v>
      </c>
    </row>
    <row r="3665" spans="20:22" x14ac:dyDescent="0.25">
      <c r="T3665" s="73" t="s">
        <v>74</v>
      </c>
      <c r="U3665" s="73" t="s">
        <v>1687</v>
      </c>
      <c r="V3665" s="73">
        <v>3304805</v>
      </c>
    </row>
    <row r="3666" spans="20:22" x14ac:dyDescent="0.25">
      <c r="T3666" s="73" t="s">
        <v>74</v>
      </c>
      <c r="U3666" s="73" t="s">
        <v>1707</v>
      </c>
      <c r="V3666" s="73">
        <v>3304755</v>
      </c>
    </row>
    <row r="3667" spans="20:22" x14ac:dyDescent="0.25">
      <c r="T3667" s="73" t="s">
        <v>74</v>
      </c>
      <c r="U3667" s="73" t="s">
        <v>1728</v>
      </c>
      <c r="V3667" s="73">
        <v>3304904</v>
      </c>
    </row>
    <row r="3668" spans="20:22" x14ac:dyDescent="0.25">
      <c r="T3668" s="73" t="s">
        <v>74</v>
      </c>
      <c r="U3668" s="73" t="s">
        <v>1749</v>
      </c>
      <c r="V3668" s="73">
        <v>3305000</v>
      </c>
    </row>
    <row r="3669" spans="20:22" x14ac:dyDescent="0.25">
      <c r="T3669" s="73" t="s">
        <v>74</v>
      </c>
      <c r="U3669" s="73" t="s">
        <v>1769</v>
      </c>
      <c r="V3669" s="73">
        <v>3305109</v>
      </c>
    </row>
    <row r="3670" spans="20:22" x14ac:dyDescent="0.25">
      <c r="T3670" s="73" t="s">
        <v>74</v>
      </c>
      <c r="U3670" s="73" t="s">
        <v>1789</v>
      </c>
      <c r="V3670" s="73">
        <v>3305133</v>
      </c>
    </row>
    <row r="3671" spans="20:22" x14ac:dyDescent="0.25">
      <c r="T3671" s="73" t="s">
        <v>74</v>
      </c>
      <c r="U3671" s="73" t="s">
        <v>1809</v>
      </c>
      <c r="V3671" s="73">
        <v>3305158</v>
      </c>
    </row>
    <row r="3672" spans="20:22" x14ac:dyDescent="0.25">
      <c r="T3672" s="73" t="s">
        <v>74</v>
      </c>
      <c r="U3672" s="73" t="s">
        <v>1827</v>
      </c>
      <c r="V3672" s="73">
        <v>3305208</v>
      </c>
    </row>
    <row r="3673" spans="20:22" x14ac:dyDescent="0.25">
      <c r="T3673" s="73" t="s">
        <v>74</v>
      </c>
      <c r="U3673" s="73" t="s">
        <v>1845</v>
      </c>
      <c r="V3673" s="73">
        <v>3305307</v>
      </c>
    </row>
    <row r="3674" spans="20:22" x14ac:dyDescent="0.25">
      <c r="T3674" s="73" t="s">
        <v>74</v>
      </c>
      <c r="U3674" s="73" t="s">
        <v>1863</v>
      </c>
      <c r="V3674" s="73">
        <v>3305406</v>
      </c>
    </row>
    <row r="3675" spans="20:22" x14ac:dyDescent="0.25">
      <c r="T3675" s="73" t="s">
        <v>74</v>
      </c>
      <c r="U3675" s="73" t="s">
        <v>1881</v>
      </c>
      <c r="V3675" s="73">
        <v>3305505</v>
      </c>
    </row>
    <row r="3676" spans="20:22" x14ac:dyDescent="0.25">
      <c r="T3676" s="73" t="s">
        <v>74</v>
      </c>
      <c r="U3676" s="73" t="s">
        <v>1897</v>
      </c>
      <c r="V3676" s="73">
        <v>3305554</v>
      </c>
    </row>
    <row r="3677" spans="20:22" x14ac:dyDescent="0.25">
      <c r="T3677" s="73" t="s">
        <v>74</v>
      </c>
      <c r="U3677" s="73" t="s">
        <v>1914</v>
      </c>
      <c r="V3677" s="73">
        <v>3305604</v>
      </c>
    </row>
    <row r="3678" spans="20:22" x14ac:dyDescent="0.25">
      <c r="T3678" s="73" t="s">
        <v>74</v>
      </c>
      <c r="U3678" s="73" t="s">
        <v>1932</v>
      </c>
      <c r="V3678" s="73">
        <v>3305703</v>
      </c>
    </row>
    <row r="3679" spans="20:22" x14ac:dyDescent="0.25">
      <c r="T3679" s="73" t="s">
        <v>74</v>
      </c>
      <c r="U3679" s="73" t="s">
        <v>1948</v>
      </c>
      <c r="V3679" s="73">
        <v>3305752</v>
      </c>
    </row>
    <row r="3680" spans="20:22" x14ac:dyDescent="0.25">
      <c r="T3680" s="73" t="s">
        <v>74</v>
      </c>
      <c r="U3680" s="73" t="s">
        <v>1964</v>
      </c>
      <c r="V3680" s="73">
        <v>3305802</v>
      </c>
    </row>
    <row r="3681" spans="20:22" x14ac:dyDescent="0.25">
      <c r="T3681" s="73" t="s">
        <v>74</v>
      </c>
      <c r="U3681" s="73" t="s">
        <v>1982</v>
      </c>
      <c r="V3681" s="73">
        <v>3305901</v>
      </c>
    </row>
    <row r="3682" spans="20:22" x14ac:dyDescent="0.25">
      <c r="T3682" s="73" t="s">
        <v>74</v>
      </c>
      <c r="U3682" s="73" t="s">
        <v>1999</v>
      </c>
      <c r="V3682" s="73">
        <v>3306008</v>
      </c>
    </row>
    <row r="3683" spans="20:22" x14ac:dyDescent="0.25">
      <c r="T3683" s="73" t="s">
        <v>74</v>
      </c>
      <c r="U3683" s="73" t="s">
        <v>2017</v>
      </c>
      <c r="V3683" s="73">
        <v>3306107</v>
      </c>
    </row>
    <row r="3684" spans="20:22" x14ac:dyDescent="0.25">
      <c r="T3684" s="73" t="s">
        <v>74</v>
      </c>
      <c r="U3684" s="73" t="s">
        <v>2035</v>
      </c>
      <c r="V3684" s="73">
        <v>3306156</v>
      </c>
    </row>
    <row r="3685" spans="20:22" x14ac:dyDescent="0.25">
      <c r="T3685" s="73" t="s">
        <v>74</v>
      </c>
      <c r="U3685" s="73" t="s">
        <v>2053</v>
      </c>
      <c r="V3685" s="73">
        <v>3306206</v>
      </c>
    </row>
    <row r="3686" spans="20:22" x14ac:dyDescent="0.25">
      <c r="T3686" s="73" t="s">
        <v>74</v>
      </c>
      <c r="U3686" s="73" t="s">
        <v>2071</v>
      </c>
      <c r="V3686" s="73">
        <v>3306305</v>
      </c>
    </row>
    <row r="3687" spans="20:22" x14ac:dyDescent="0.25">
      <c r="T3687" s="73" t="s">
        <v>75</v>
      </c>
      <c r="U3687" s="73" t="s">
        <v>109</v>
      </c>
      <c r="V3687" s="73">
        <v>2400109</v>
      </c>
    </row>
    <row r="3688" spans="20:22" x14ac:dyDescent="0.25">
      <c r="T3688" s="73" t="s">
        <v>75</v>
      </c>
      <c r="U3688" s="73" t="s">
        <v>135</v>
      </c>
      <c r="V3688" s="73">
        <v>2400208</v>
      </c>
    </row>
    <row r="3689" spans="20:22" x14ac:dyDescent="0.25">
      <c r="T3689" s="73" t="s">
        <v>75</v>
      </c>
      <c r="U3689" s="73" t="s">
        <v>160</v>
      </c>
      <c r="V3689" s="73">
        <v>2400307</v>
      </c>
    </row>
    <row r="3690" spans="20:22" x14ac:dyDescent="0.25">
      <c r="T3690" s="73" t="s">
        <v>75</v>
      </c>
      <c r="U3690" s="73" t="s">
        <v>186</v>
      </c>
      <c r="V3690" s="73">
        <v>2400406</v>
      </c>
    </row>
    <row r="3691" spans="20:22" x14ac:dyDescent="0.25">
      <c r="T3691" s="73" t="s">
        <v>75</v>
      </c>
      <c r="U3691" s="73" t="s">
        <v>212</v>
      </c>
      <c r="V3691" s="73">
        <v>2400505</v>
      </c>
    </row>
    <row r="3692" spans="20:22" x14ac:dyDescent="0.25">
      <c r="T3692" s="73" t="s">
        <v>75</v>
      </c>
      <c r="U3692" s="73" t="s">
        <v>236</v>
      </c>
      <c r="V3692" s="73">
        <v>2400604</v>
      </c>
    </row>
    <row r="3693" spans="20:22" x14ac:dyDescent="0.25">
      <c r="T3693" s="73" t="s">
        <v>75</v>
      </c>
      <c r="U3693" s="73" t="s">
        <v>261</v>
      </c>
      <c r="V3693" s="73">
        <v>2400703</v>
      </c>
    </row>
    <row r="3694" spans="20:22" x14ac:dyDescent="0.25">
      <c r="T3694" s="73" t="s">
        <v>75</v>
      </c>
      <c r="U3694" s="73" t="s">
        <v>287</v>
      </c>
      <c r="V3694" s="73">
        <v>2400802</v>
      </c>
    </row>
    <row r="3695" spans="20:22" x14ac:dyDescent="0.25">
      <c r="T3695" s="73" t="s">
        <v>75</v>
      </c>
      <c r="U3695" s="73" t="s">
        <v>313</v>
      </c>
      <c r="V3695" s="73">
        <v>2400901</v>
      </c>
    </row>
    <row r="3696" spans="20:22" x14ac:dyDescent="0.25">
      <c r="T3696" s="73" t="s">
        <v>75</v>
      </c>
      <c r="U3696" s="73" t="s">
        <v>339</v>
      </c>
      <c r="V3696" s="73">
        <v>2401008</v>
      </c>
    </row>
    <row r="3697" spans="20:22" x14ac:dyDescent="0.25">
      <c r="T3697" s="73" t="s">
        <v>75</v>
      </c>
      <c r="U3697" s="73" t="s">
        <v>218</v>
      </c>
      <c r="V3697" s="73">
        <v>2401107</v>
      </c>
    </row>
    <row r="3698" spans="20:22" x14ac:dyDescent="0.25">
      <c r="T3698" s="73" t="s">
        <v>75</v>
      </c>
      <c r="U3698" s="73" t="s">
        <v>388</v>
      </c>
      <c r="V3698" s="73">
        <v>2401206</v>
      </c>
    </row>
    <row r="3699" spans="20:22" x14ac:dyDescent="0.25">
      <c r="T3699" s="73" t="s">
        <v>75</v>
      </c>
      <c r="U3699" s="73" t="s">
        <v>413</v>
      </c>
      <c r="V3699" s="73">
        <v>2401305</v>
      </c>
    </row>
    <row r="3700" spans="20:22" x14ac:dyDescent="0.25">
      <c r="T3700" s="73" t="s">
        <v>75</v>
      </c>
      <c r="U3700" s="73" t="s">
        <v>438</v>
      </c>
      <c r="V3700" s="73">
        <v>2401404</v>
      </c>
    </row>
    <row r="3701" spans="20:22" x14ac:dyDescent="0.25">
      <c r="T3701" s="73" t="s">
        <v>75</v>
      </c>
      <c r="U3701" s="73" t="s">
        <v>463</v>
      </c>
      <c r="V3701" s="73">
        <v>2401453</v>
      </c>
    </row>
    <row r="3702" spans="20:22" x14ac:dyDescent="0.25">
      <c r="T3702" s="73" t="s">
        <v>75</v>
      </c>
      <c r="U3702" s="73" t="s">
        <v>489</v>
      </c>
      <c r="V3702" s="73">
        <v>2401503</v>
      </c>
    </row>
    <row r="3703" spans="20:22" x14ac:dyDescent="0.25">
      <c r="T3703" s="73" t="s">
        <v>75</v>
      </c>
      <c r="U3703" s="73" t="s">
        <v>513</v>
      </c>
      <c r="V3703" s="73">
        <v>2401602</v>
      </c>
    </row>
    <row r="3704" spans="20:22" x14ac:dyDescent="0.25">
      <c r="T3704" s="73" t="s">
        <v>75</v>
      </c>
      <c r="U3704" s="73" t="s">
        <v>536</v>
      </c>
      <c r="V3704" s="73">
        <v>2401651</v>
      </c>
    </row>
    <row r="3705" spans="20:22" x14ac:dyDescent="0.25">
      <c r="T3705" s="73" t="s">
        <v>75</v>
      </c>
      <c r="U3705" s="73" t="s">
        <v>559</v>
      </c>
      <c r="V3705" s="73">
        <v>2401701</v>
      </c>
    </row>
    <row r="3706" spans="20:22" x14ac:dyDescent="0.25">
      <c r="T3706" s="73" t="s">
        <v>75</v>
      </c>
      <c r="U3706" s="73" t="s">
        <v>582</v>
      </c>
      <c r="V3706" s="73">
        <v>2401800</v>
      </c>
    </row>
    <row r="3707" spans="20:22" x14ac:dyDescent="0.25">
      <c r="T3707" s="73" t="s">
        <v>75</v>
      </c>
      <c r="U3707" s="73" t="s">
        <v>605</v>
      </c>
      <c r="V3707" s="73">
        <v>2401859</v>
      </c>
    </row>
    <row r="3708" spans="20:22" x14ac:dyDescent="0.25">
      <c r="T3708" s="73" t="s">
        <v>75</v>
      </c>
      <c r="U3708" s="73" t="s">
        <v>628</v>
      </c>
      <c r="V3708" s="73">
        <v>2401909</v>
      </c>
    </row>
    <row r="3709" spans="20:22" x14ac:dyDescent="0.25">
      <c r="T3709" s="73" t="s">
        <v>75</v>
      </c>
      <c r="U3709" s="73" t="s">
        <v>648</v>
      </c>
      <c r="V3709" s="73">
        <v>2402006</v>
      </c>
    </row>
    <row r="3710" spans="20:22" x14ac:dyDescent="0.25">
      <c r="T3710" s="73" t="s">
        <v>75</v>
      </c>
      <c r="U3710" s="73" t="s">
        <v>669</v>
      </c>
      <c r="V3710" s="73">
        <v>2402105</v>
      </c>
    </row>
    <row r="3711" spans="20:22" x14ac:dyDescent="0.25">
      <c r="T3711" s="73" t="s">
        <v>75</v>
      </c>
      <c r="U3711" s="73" t="s">
        <v>691</v>
      </c>
      <c r="V3711" s="73">
        <v>2402204</v>
      </c>
    </row>
    <row r="3712" spans="20:22" x14ac:dyDescent="0.25">
      <c r="T3712" s="73" t="s">
        <v>75</v>
      </c>
      <c r="U3712" s="73" t="s">
        <v>711</v>
      </c>
      <c r="V3712" s="73">
        <v>2402303</v>
      </c>
    </row>
    <row r="3713" spans="20:22" x14ac:dyDescent="0.25">
      <c r="T3713" s="73" t="s">
        <v>75</v>
      </c>
      <c r="U3713" s="73" t="s">
        <v>733</v>
      </c>
      <c r="V3713" s="73">
        <v>2402402</v>
      </c>
    </row>
    <row r="3714" spans="20:22" x14ac:dyDescent="0.25">
      <c r="T3714" s="73" t="s">
        <v>75</v>
      </c>
      <c r="U3714" s="73" t="s">
        <v>755</v>
      </c>
      <c r="V3714" s="73">
        <v>2402501</v>
      </c>
    </row>
    <row r="3715" spans="20:22" x14ac:dyDescent="0.25">
      <c r="T3715" s="73" t="s">
        <v>75</v>
      </c>
      <c r="U3715" s="73" t="s">
        <v>777</v>
      </c>
      <c r="V3715" s="73">
        <v>2402600</v>
      </c>
    </row>
    <row r="3716" spans="20:22" x14ac:dyDescent="0.25">
      <c r="T3716" s="73" t="s">
        <v>75</v>
      </c>
      <c r="U3716" s="73" t="s">
        <v>798</v>
      </c>
      <c r="V3716" s="73">
        <v>2402709</v>
      </c>
    </row>
    <row r="3717" spans="20:22" x14ac:dyDescent="0.25">
      <c r="T3717" s="73" t="s">
        <v>75</v>
      </c>
      <c r="U3717" s="73" t="s">
        <v>819</v>
      </c>
      <c r="V3717" s="73">
        <v>2402808</v>
      </c>
    </row>
    <row r="3718" spans="20:22" x14ac:dyDescent="0.25">
      <c r="T3718" s="73" t="s">
        <v>75</v>
      </c>
      <c r="U3718" s="73" t="s">
        <v>841</v>
      </c>
      <c r="V3718" s="73">
        <v>2402907</v>
      </c>
    </row>
    <row r="3719" spans="20:22" x14ac:dyDescent="0.25">
      <c r="T3719" s="73" t="s">
        <v>75</v>
      </c>
      <c r="U3719" s="73" t="s">
        <v>863</v>
      </c>
      <c r="V3719" s="73">
        <v>2403004</v>
      </c>
    </row>
    <row r="3720" spans="20:22" x14ac:dyDescent="0.25">
      <c r="T3720" s="73" t="s">
        <v>75</v>
      </c>
      <c r="U3720" s="73" t="s">
        <v>885</v>
      </c>
      <c r="V3720" s="73">
        <v>2403103</v>
      </c>
    </row>
    <row r="3721" spans="20:22" x14ac:dyDescent="0.25">
      <c r="T3721" s="73" t="s">
        <v>75</v>
      </c>
      <c r="U3721" s="73" t="s">
        <v>908</v>
      </c>
      <c r="V3721" s="73">
        <v>2403202</v>
      </c>
    </row>
    <row r="3722" spans="20:22" x14ac:dyDescent="0.25">
      <c r="T3722" s="73" t="s">
        <v>75</v>
      </c>
      <c r="U3722" s="73" t="s">
        <v>931</v>
      </c>
      <c r="V3722" s="73">
        <v>2403301</v>
      </c>
    </row>
    <row r="3723" spans="20:22" x14ac:dyDescent="0.25">
      <c r="T3723" s="73" t="s">
        <v>75</v>
      </c>
      <c r="U3723" s="73" t="s">
        <v>953</v>
      </c>
      <c r="V3723" s="73">
        <v>2403400</v>
      </c>
    </row>
    <row r="3724" spans="20:22" x14ac:dyDescent="0.25">
      <c r="T3724" s="73" t="s">
        <v>75</v>
      </c>
      <c r="U3724" s="73" t="s">
        <v>976</v>
      </c>
      <c r="V3724" s="73">
        <v>2403509</v>
      </c>
    </row>
    <row r="3725" spans="20:22" x14ac:dyDescent="0.25">
      <c r="T3725" s="73" t="s">
        <v>75</v>
      </c>
      <c r="U3725" s="73" t="s">
        <v>998</v>
      </c>
      <c r="V3725" s="73">
        <v>2403608</v>
      </c>
    </row>
    <row r="3726" spans="20:22" x14ac:dyDescent="0.25">
      <c r="T3726" s="73" t="s">
        <v>75</v>
      </c>
      <c r="U3726" s="73" t="s">
        <v>1021</v>
      </c>
      <c r="V3726" s="73">
        <v>2403707</v>
      </c>
    </row>
    <row r="3727" spans="20:22" x14ac:dyDescent="0.25">
      <c r="T3727" s="73" t="s">
        <v>75</v>
      </c>
      <c r="U3727" s="73" t="s">
        <v>1043</v>
      </c>
      <c r="V3727" s="73">
        <v>2403756</v>
      </c>
    </row>
    <row r="3728" spans="20:22" x14ac:dyDescent="0.25">
      <c r="T3728" s="73" t="s">
        <v>75</v>
      </c>
      <c r="U3728" s="73" t="s">
        <v>1065</v>
      </c>
      <c r="V3728" s="73">
        <v>2403806</v>
      </c>
    </row>
    <row r="3729" spans="20:22" x14ac:dyDescent="0.25">
      <c r="T3729" s="73" t="s">
        <v>75</v>
      </c>
      <c r="U3729" s="73" t="s">
        <v>1086</v>
      </c>
      <c r="V3729" s="73">
        <v>2403905</v>
      </c>
    </row>
    <row r="3730" spans="20:22" x14ac:dyDescent="0.25">
      <c r="T3730" s="73" t="s">
        <v>75</v>
      </c>
      <c r="U3730" s="73" t="s">
        <v>1109</v>
      </c>
      <c r="V3730" s="73">
        <v>2404002</v>
      </c>
    </row>
    <row r="3731" spans="20:22" x14ac:dyDescent="0.25">
      <c r="T3731" s="73" t="s">
        <v>75</v>
      </c>
      <c r="U3731" s="73" t="s">
        <v>1132</v>
      </c>
      <c r="V3731" s="73">
        <v>2404101</v>
      </c>
    </row>
    <row r="3732" spans="20:22" x14ac:dyDescent="0.25">
      <c r="T3732" s="73" t="s">
        <v>75</v>
      </c>
      <c r="U3732" s="73" t="s">
        <v>1155</v>
      </c>
      <c r="V3732" s="73">
        <v>2404200</v>
      </c>
    </row>
    <row r="3733" spans="20:22" x14ac:dyDescent="0.25">
      <c r="T3733" s="73" t="s">
        <v>75</v>
      </c>
      <c r="U3733" s="73" t="s">
        <v>1178</v>
      </c>
      <c r="V3733" s="73">
        <v>2404309</v>
      </c>
    </row>
    <row r="3734" spans="20:22" x14ac:dyDescent="0.25">
      <c r="T3734" s="73" t="s">
        <v>75</v>
      </c>
      <c r="U3734" s="73" t="s">
        <v>1200</v>
      </c>
      <c r="V3734" s="73">
        <v>2404408</v>
      </c>
    </row>
    <row r="3735" spans="20:22" x14ac:dyDescent="0.25">
      <c r="T3735" s="73" t="s">
        <v>75</v>
      </c>
      <c r="U3735" s="73" t="s">
        <v>1223</v>
      </c>
      <c r="V3735" s="73">
        <v>2404507</v>
      </c>
    </row>
    <row r="3736" spans="20:22" x14ac:dyDescent="0.25">
      <c r="T3736" s="73" t="s">
        <v>75</v>
      </c>
      <c r="U3736" s="73" t="s">
        <v>1244</v>
      </c>
      <c r="V3736" s="73">
        <v>2404606</v>
      </c>
    </row>
    <row r="3737" spans="20:22" x14ac:dyDescent="0.25">
      <c r="T3737" s="73" t="s">
        <v>75</v>
      </c>
      <c r="U3737" s="73" t="s">
        <v>1267</v>
      </c>
      <c r="V3737" s="73">
        <v>2404705</v>
      </c>
    </row>
    <row r="3738" spans="20:22" x14ac:dyDescent="0.25">
      <c r="T3738" s="73" t="s">
        <v>75</v>
      </c>
      <c r="U3738" s="73" t="s">
        <v>1288</v>
      </c>
      <c r="V3738" s="73">
        <v>2404804</v>
      </c>
    </row>
    <row r="3739" spans="20:22" x14ac:dyDescent="0.25">
      <c r="T3739" s="73" t="s">
        <v>75</v>
      </c>
      <c r="U3739" s="73" t="s">
        <v>1311</v>
      </c>
      <c r="V3739" s="73">
        <v>2404853</v>
      </c>
    </row>
    <row r="3740" spans="20:22" x14ac:dyDescent="0.25">
      <c r="T3740" s="73" t="s">
        <v>75</v>
      </c>
      <c r="U3740" s="73" t="s">
        <v>1333</v>
      </c>
      <c r="V3740" s="73">
        <v>2404903</v>
      </c>
    </row>
    <row r="3741" spans="20:22" x14ac:dyDescent="0.25">
      <c r="T3741" s="73" t="s">
        <v>75</v>
      </c>
      <c r="U3741" s="73" t="s">
        <v>1355</v>
      </c>
      <c r="V3741" s="73">
        <v>2405009</v>
      </c>
    </row>
    <row r="3742" spans="20:22" x14ac:dyDescent="0.25">
      <c r="T3742" s="73" t="s">
        <v>75</v>
      </c>
      <c r="U3742" s="73" t="s">
        <v>1376</v>
      </c>
      <c r="V3742" s="73">
        <v>2405108</v>
      </c>
    </row>
    <row r="3743" spans="20:22" x14ac:dyDescent="0.25">
      <c r="T3743" s="73" t="s">
        <v>75</v>
      </c>
      <c r="U3743" s="73" t="s">
        <v>1398</v>
      </c>
      <c r="V3743" s="73">
        <v>2405207</v>
      </c>
    </row>
    <row r="3744" spans="20:22" x14ac:dyDescent="0.25">
      <c r="T3744" s="73" t="s">
        <v>75</v>
      </c>
      <c r="U3744" s="73" t="s">
        <v>1420</v>
      </c>
      <c r="V3744" s="73">
        <v>2405306</v>
      </c>
    </row>
    <row r="3745" spans="20:22" x14ac:dyDescent="0.25">
      <c r="T3745" s="73" t="s">
        <v>75</v>
      </c>
      <c r="U3745" s="73" t="s">
        <v>1441</v>
      </c>
      <c r="V3745" s="73">
        <v>2405405</v>
      </c>
    </row>
    <row r="3746" spans="20:22" x14ac:dyDescent="0.25">
      <c r="T3746" s="73" t="s">
        <v>75</v>
      </c>
      <c r="U3746" s="73" t="s">
        <v>1462</v>
      </c>
      <c r="V3746" s="73">
        <v>2405504</v>
      </c>
    </row>
    <row r="3747" spans="20:22" x14ac:dyDescent="0.25">
      <c r="T3747" s="73" t="s">
        <v>75</v>
      </c>
      <c r="U3747" s="73" t="s">
        <v>1483</v>
      </c>
      <c r="V3747" s="73">
        <v>2405603</v>
      </c>
    </row>
    <row r="3748" spans="20:22" x14ac:dyDescent="0.25">
      <c r="T3748" s="73" t="s">
        <v>75</v>
      </c>
      <c r="U3748" s="73" t="s">
        <v>1505</v>
      </c>
      <c r="V3748" s="73">
        <v>2405702</v>
      </c>
    </row>
    <row r="3749" spans="20:22" x14ac:dyDescent="0.25">
      <c r="T3749" s="73" t="s">
        <v>75</v>
      </c>
      <c r="U3749" s="73" t="s">
        <v>1525</v>
      </c>
      <c r="V3749" s="73">
        <v>2405801</v>
      </c>
    </row>
    <row r="3750" spans="20:22" x14ac:dyDescent="0.25">
      <c r="T3750" s="73" t="s">
        <v>75</v>
      </c>
      <c r="U3750" s="73" t="s">
        <v>1546</v>
      </c>
      <c r="V3750" s="73">
        <v>2405900</v>
      </c>
    </row>
    <row r="3751" spans="20:22" x14ac:dyDescent="0.25">
      <c r="T3751" s="73" t="s">
        <v>75</v>
      </c>
      <c r="U3751" s="73" t="s">
        <v>1566</v>
      </c>
      <c r="V3751" s="73">
        <v>2406007</v>
      </c>
    </row>
    <row r="3752" spans="20:22" x14ac:dyDescent="0.25">
      <c r="T3752" s="73" t="s">
        <v>75</v>
      </c>
      <c r="U3752" s="73" t="s">
        <v>1585</v>
      </c>
      <c r="V3752" s="73">
        <v>2406106</v>
      </c>
    </row>
    <row r="3753" spans="20:22" x14ac:dyDescent="0.25">
      <c r="T3753" s="73" t="s">
        <v>75</v>
      </c>
      <c r="U3753" s="73" t="s">
        <v>1071</v>
      </c>
      <c r="V3753" s="73">
        <v>2406155</v>
      </c>
    </row>
    <row r="3754" spans="20:22" x14ac:dyDescent="0.25">
      <c r="T3754" s="73" t="s">
        <v>75</v>
      </c>
      <c r="U3754" s="73" t="s">
        <v>1626</v>
      </c>
      <c r="V3754" s="73">
        <v>2406205</v>
      </c>
    </row>
    <row r="3755" spans="20:22" x14ac:dyDescent="0.25">
      <c r="T3755" s="73" t="s">
        <v>75</v>
      </c>
      <c r="U3755" s="73" t="s">
        <v>1647</v>
      </c>
      <c r="V3755" s="73">
        <v>2406304</v>
      </c>
    </row>
    <row r="3756" spans="20:22" x14ac:dyDescent="0.25">
      <c r="T3756" s="73" t="s">
        <v>75</v>
      </c>
      <c r="U3756" s="73" t="s">
        <v>1667</v>
      </c>
      <c r="V3756" s="73">
        <v>2406403</v>
      </c>
    </row>
    <row r="3757" spans="20:22" x14ac:dyDescent="0.25">
      <c r="T3757" s="73" t="s">
        <v>75</v>
      </c>
      <c r="U3757" s="73" t="s">
        <v>1688</v>
      </c>
      <c r="V3757" s="73">
        <v>2406502</v>
      </c>
    </row>
    <row r="3758" spans="20:22" x14ac:dyDescent="0.25">
      <c r="T3758" s="73" t="s">
        <v>75</v>
      </c>
      <c r="U3758" s="73" t="s">
        <v>1708</v>
      </c>
      <c r="V3758" s="73">
        <v>2406601</v>
      </c>
    </row>
    <row r="3759" spans="20:22" x14ac:dyDescent="0.25">
      <c r="T3759" s="73" t="s">
        <v>75</v>
      </c>
      <c r="U3759" s="73" t="s">
        <v>1729</v>
      </c>
      <c r="V3759" s="73">
        <v>2406700</v>
      </c>
    </row>
    <row r="3760" spans="20:22" x14ac:dyDescent="0.25">
      <c r="T3760" s="73" t="s">
        <v>75</v>
      </c>
      <c r="U3760" s="73" t="s">
        <v>1750</v>
      </c>
      <c r="V3760" s="73">
        <v>2406809</v>
      </c>
    </row>
    <row r="3761" spans="20:22" x14ac:dyDescent="0.25">
      <c r="T3761" s="73" t="s">
        <v>75</v>
      </c>
      <c r="U3761" s="73" t="s">
        <v>1770</v>
      </c>
      <c r="V3761" s="73">
        <v>2406908</v>
      </c>
    </row>
    <row r="3762" spans="20:22" x14ac:dyDescent="0.25">
      <c r="T3762" s="73" t="s">
        <v>75</v>
      </c>
      <c r="U3762" s="73" t="s">
        <v>1790</v>
      </c>
      <c r="V3762" s="73">
        <v>2407005</v>
      </c>
    </row>
    <row r="3763" spans="20:22" x14ac:dyDescent="0.25">
      <c r="T3763" s="73" t="s">
        <v>75</v>
      </c>
      <c r="U3763" s="73" t="s">
        <v>1810</v>
      </c>
      <c r="V3763" s="73">
        <v>2407104</v>
      </c>
    </row>
    <row r="3764" spans="20:22" x14ac:dyDescent="0.25">
      <c r="T3764" s="73" t="s">
        <v>75</v>
      </c>
      <c r="U3764" s="73" t="s">
        <v>1828</v>
      </c>
      <c r="V3764" s="73">
        <v>2407203</v>
      </c>
    </row>
    <row r="3765" spans="20:22" x14ac:dyDescent="0.25">
      <c r="T3765" s="73" t="s">
        <v>75</v>
      </c>
      <c r="U3765" s="73" t="s">
        <v>1846</v>
      </c>
      <c r="V3765" s="73">
        <v>2407252</v>
      </c>
    </row>
    <row r="3766" spans="20:22" x14ac:dyDescent="0.25">
      <c r="T3766" s="73" t="s">
        <v>75</v>
      </c>
      <c r="U3766" s="73" t="s">
        <v>1864</v>
      </c>
      <c r="V3766" s="73">
        <v>2407302</v>
      </c>
    </row>
    <row r="3767" spans="20:22" x14ac:dyDescent="0.25">
      <c r="T3767" s="73" t="s">
        <v>75</v>
      </c>
      <c r="U3767" s="73" t="s">
        <v>1882</v>
      </c>
      <c r="V3767" s="73">
        <v>2407401</v>
      </c>
    </row>
    <row r="3768" spans="20:22" x14ac:dyDescent="0.25">
      <c r="T3768" s="73" t="s">
        <v>75</v>
      </c>
      <c r="U3768" s="73" t="s">
        <v>1898</v>
      </c>
      <c r="V3768" s="73">
        <v>2407500</v>
      </c>
    </row>
    <row r="3769" spans="20:22" x14ac:dyDescent="0.25">
      <c r="T3769" s="73" t="s">
        <v>75</v>
      </c>
      <c r="U3769" s="73" t="s">
        <v>1915</v>
      </c>
      <c r="V3769" s="73">
        <v>2407609</v>
      </c>
    </row>
    <row r="3770" spans="20:22" x14ac:dyDescent="0.25">
      <c r="T3770" s="73" t="s">
        <v>75</v>
      </c>
      <c r="U3770" s="73" t="s">
        <v>1933</v>
      </c>
      <c r="V3770" s="73">
        <v>2407708</v>
      </c>
    </row>
    <row r="3771" spans="20:22" x14ac:dyDescent="0.25">
      <c r="T3771" s="73" t="s">
        <v>75</v>
      </c>
      <c r="U3771" s="73" t="s">
        <v>1764</v>
      </c>
      <c r="V3771" s="73">
        <v>2407807</v>
      </c>
    </row>
    <row r="3772" spans="20:22" x14ac:dyDescent="0.25">
      <c r="T3772" s="73" t="s">
        <v>75</v>
      </c>
      <c r="U3772" s="73" t="s">
        <v>1965</v>
      </c>
      <c r="V3772" s="73">
        <v>2407906</v>
      </c>
    </row>
    <row r="3773" spans="20:22" x14ac:dyDescent="0.25">
      <c r="T3773" s="73" t="s">
        <v>75</v>
      </c>
      <c r="U3773" s="73" t="s">
        <v>1983</v>
      </c>
      <c r="V3773" s="73">
        <v>2408003</v>
      </c>
    </row>
    <row r="3774" spans="20:22" x14ac:dyDescent="0.25">
      <c r="T3774" s="73" t="s">
        <v>75</v>
      </c>
      <c r="U3774" s="73" t="s">
        <v>2000</v>
      </c>
      <c r="V3774" s="73">
        <v>2408102</v>
      </c>
    </row>
    <row r="3775" spans="20:22" x14ac:dyDescent="0.25">
      <c r="T3775" s="73" t="s">
        <v>75</v>
      </c>
      <c r="U3775" s="73" t="s">
        <v>2018</v>
      </c>
      <c r="V3775" s="73">
        <v>2408201</v>
      </c>
    </row>
    <row r="3776" spans="20:22" x14ac:dyDescent="0.25">
      <c r="T3776" s="73" t="s">
        <v>75</v>
      </c>
      <c r="U3776" s="73" t="s">
        <v>2036</v>
      </c>
      <c r="V3776" s="73">
        <v>2408300</v>
      </c>
    </row>
    <row r="3777" spans="20:22" x14ac:dyDescent="0.25">
      <c r="T3777" s="73" t="s">
        <v>75</v>
      </c>
      <c r="U3777" s="73" t="s">
        <v>2054</v>
      </c>
      <c r="V3777" s="73">
        <v>2408409</v>
      </c>
    </row>
    <row r="3778" spans="20:22" x14ac:dyDescent="0.25">
      <c r="T3778" s="73" t="s">
        <v>75</v>
      </c>
      <c r="U3778" s="73" t="s">
        <v>1552</v>
      </c>
      <c r="V3778" s="73">
        <v>2408508</v>
      </c>
    </row>
    <row r="3779" spans="20:22" x14ac:dyDescent="0.25">
      <c r="T3779" s="73" t="s">
        <v>75</v>
      </c>
      <c r="U3779" s="73" t="s">
        <v>2087</v>
      </c>
      <c r="V3779" s="73">
        <v>2408607</v>
      </c>
    </row>
    <row r="3780" spans="20:22" x14ac:dyDescent="0.25">
      <c r="T3780" s="73" t="s">
        <v>75</v>
      </c>
      <c r="U3780" s="73" t="s">
        <v>2103</v>
      </c>
      <c r="V3780" s="73">
        <v>2408706</v>
      </c>
    </row>
    <row r="3781" spans="20:22" x14ac:dyDescent="0.25">
      <c r="T3781" s="73" t="s">
        <v>75</v>
      </c>
      <c r="U3781" s="73" t="s">
        <v>2120</v>
      </c>
      <c r="V3781" s="73">
        <v>2408805</v>
      </c>
    </row>
    <row r="3782" spans="20:22" x14ac:dyDescent="0.25">
      <c r="T3782" s="73" t="s">
        <v>75</v>
      </c>
      <c r="U3782" s="73" t="s">
        <v>2135</v>
      </c>
      <c r="V3782" s="73">
        <v>2408904</v>
      </c>
    </row>
    <row r="3783" spans="20:22" x14ac:dyDescent="0.25">
      <c r="T3783" s="73" t="s">
        <v>75</v>
      </c>
      <c r="U3783" s="73" t="s">
        <v>2152</v>
      </c>
      <c r="V3783" s="73">
        <v>2403251</v>
      </c>
    </row>
    <row r="3784" spans="20:22" x14ac:dyDescent="0.25">
      <c r="T3784" s="73" t="s">
        <v>75</v>
      </c>
      <c r="U3784" s="73" t="s">
        <v>2168</v>
      </c>
      <c r="V3784" s="73">
        <v>2409100</v>
      </c>
    </row>
    <row r="3785" spans="20:22" x14ac:dyDescent="0.25">
      <c r="T3785" s="73" t="s">
        <v>75</v>
      </c>
      <c r="U3785" s="73" t="s">
        <v>2185</v>
      </c>
      <c r="V3785" s="73">
        <v>2409209</v>
      </c>
    </row>
    <row r="3786" spans="20:22" x14ac:dyDescent="0.25">
      <c r="T3786" s="73" t="s">
        <v>75</v>
      </c>
      <c r="U3786" s="73" t="s">
        <v>2202</v>
      </c>
      <c r="V3786" s="73">
        <v>2409308</v>
      </c>
    </row>
    <row r="3787" spans="20:22" x14ac:dyDescent="0.25">
      <c r="T3787" s="73" t="s">
        <v>75</v>
      </c>
      <c r="U3787" s="73" t="s">
        <v>2216</v>
      </c>
      <c r="V3787" s="73">
        <v>2409407</v>
      </c>
    </row>
    <row r="3788" spans="20:22" x14ac:dyDescent="0.25">
      <c r="T3788" s="73" t="s">
        <v>75</v>
      </c>
      <c r="U3788" s="73" t="s">
        <v>2233</v>
      </c>
      <c r="V3788" s="73">
        <v>2409506</v>
      </c>
    </row>
    <row r="3789" spans="20:22" x14ac:dyDescent="0.25">
      <c r="T3789" s="73" t="s">
        <v>75</v>
      </c>
      <c r="U3789" s="73" t="s">
        <v>2046</v>
      </c>
      <c r="V3789" s="73">
        <v>2409605</v>
      </c>
    </row>
    <row r="3790" spans="20:22" x14ac:dyDescent="0.25">
      <c r="T3790" s="73" t="s">
        <v>75</v>
      </c>
      <c r="U3790" s="73" t="s">
        <v>2263</v>
      </c>
      <c r="V3790" s="73">
        <v>2409704</v>
      </c>
    </row>
    <row r="3791" spans="20:22" x14ac:dyDescent="0.25">
      <c r="T3791" s="73" t="s">
        <v>75</v>
      </c>
      <c r="U3791" s="73" t="s">
        <v>2278</v>
      </c>
      <c r="V3791" s="73">
        <v>2409803</v>
      </c>
    </row>
    <row r="3792" spans="20:22" x14ac:dyDescent="0.25">
      <c r="T3792" s="73" t="s">
        <v>75</v>
      </c>
      <c r="U3792" s="73" t="s">
        <v>2294</v>
      </c>
      <c r="V3792" s="73">
        <v>2409902</v>
      </c>
    </row>
    <row r="3793" spans="20:22" x14ac:dyDescent="0.25">
      <c r="T3793" s="73" t="s">
        <v>75</v>
      </c>
      <c r="U3793" s="73" t="s">
        <v>2310</v>
      </c>
      <c r="V3793" s="73">
        <v>2410009</v>
      </c>
    </row>
    <row r="3794" spans="20:22" x14ac:dyDescent="0.25">
      <c r="T3794" s="73" t="s">
        <v>75</v>
      </c>
      <c r="U3794" s="73" t="s">
        <v>2323</v>
      </c>
      <c r="V3794" s="73">
        <v>2410108</v>
      </c>
    </row>
    <row r="3795" spans="20:22" x14ac:dyDescent="0.25">
      <c r="T3795" s="73" t="s">
        <v>75</v>
      </c>
      <c r="U3795" s="73" t="s">
        <v>2339</v>
      </c>
      <c r="V3795" s="73">
        <v>2410207</v>
      </c>
    </row>
    <row r="3796" spans="20:22" x14ac:dyDescent="0.25">
      <c r="T3796" s="73" t="s">
        <v>75</v>
      </c>
      <c r="U3796" s="73" t="s">
        <v>2355</v>
      </c>
      <c r="V3796" s="73">
        <v>2410256</v>
      </c>
    </row>
    <row r="3797" spans="20:22" x14ac:dyDescent="0.25">
      <c r="T3797" s="73" t="s">
        <v>75</v>
      </c>
      <c r="U3797" s="73" t="s">
        <v>2370</v>
      </c>
      <c r="V3797" s="73">
        <v>2410306</v>
      </c>
    </row>
    <row r="3798" spans="20:22" x14ac:dyDescent="0.25">
      <c r="T3798" s="73" t="s">
        <v>75</v>
      </c>
      <c r="U3798" s="73" t="s">
        <v>2385</v>
      </c>
      <c r="V3798" s="73">
        <v>2410405</v>
      </c>
    </row>
    <row r="3799" spans="20:22" x14ac:dyDescent="0.25">
      <c r="T3799" s="73" t="s">
        <v>75</v>
      </c>
      <c r="U3799" s="73" t="s">
        <v>2400</v>
      </c>
      <c r="V3799" s="73">
        <v>2410504</v>
      </c>
    </row>
    <row r="3800" spans="20:22" x14ac:dyDescent="0.25">
      <c r="T3800" s="73" t="s">
        <v>75</v>
      </c>
      <c r="U3800" s="73" t="s">
        <v>2416</v>
      </c>
      <c r="V3800" s="73">
        <v>2410603</v>
      </c>
    </row>
    <row r="3801" spans="20:22" x14ac:dyDescent="0.25">
      <c r="T3801" s="73" t="s">
        <v>75</v>
      </c>
      <c r="U3801" s="73" t="s">
        <v>2432</v>
      </c>
      <c r="V3801" s="73">
        <v>2410702</v>
      </c>
    </row>
    <row r="3802" spans="20:22" x14ac:dyDescent="0.25">
      <c r="T3802" s="73" t="s">
        <v>75</v>
      </c>
      <c r="U3802" s="73" t="s">
        <v>2448</v>
      </c>
      <c r="V3802" s="73">
        <v>2410801</v>
      </c>
    </row>
    <row r="3803" spans="20:22" x14ac:dyDescent="0.25">
      <c r="T3803" s="73" t="s">
        <v>75</v>
      </c>
      <c r="U3803" s="73" t="s">
        <v>1424</v>
      </c>
      <c r="V3803" s="73">
        <v>2410900</v>
      </c>
    </row>
    <row r="3804" spans="20:22" x14ac:dyDescent="0.25">
      <c r="T3804" s="73" t="s">
        <v>75</v>
      </c>
      <c r="U3804" s="73" t="s">
        <v>2477</v>
      </c>
      <c r="V3804" s="73">
        <v>2408953</v>
      </c>
    </row>
    <row r="3805" spans="20:22" x14ac:dyDescent="0.25">
      <c r="T3805" s="73" t="s">
        <v>75</v>
      </c>
      <c r="U3805" s="73" t="s">
        <v>2493</v>
      </c>
      <c r="V3805" s="73">
        <v>2411007</v>
      </c>
    </row>
    <row r="3806" spans="20:22" x14ac:dyDescent="0.25">
      <c r="T3806" s="73" t="s">
        <v>75</v>
      </c>
      <c r="U3806" s="73" t="s">
        <v>2507</v>
      </c>
      <c r="V3806" s="73">
        <v>2411106</v>
      </c>
    </row>
    <row r="3807" spans="20:22" x14ac:dyDescent="0.25">
      <c r="T3807" s="73" t="s">
        <v>75</v>
      </c>
      <c r="U3807" s="73" t="s">
        <v>2523</v>
      </c>
      <c r="V3807" s="73">
        <v>2411205</v>
      </c>
    </row>
    <row r="3808" spans="20:22" x14ac:dyDescent="0.25">
      <c r="T3808" s="73" t="s">
        <v>75</v>
      </c>
      <c r="U3808" s="73" t="s">
        <v>2538</v>
      </c>
      <c r="V3808" s="73">
        <v>2409332</v>
      </c>
    </row>
    <row r="3809" spans="20:22" x14ac:dyDescent="0.25">
      <c r="T3809" s="73" t="s">
        <v>75</v>
      </c>
      <c r="U3809" s="73" t="s">
        <v>2554</v>
      </c>
      <c r="V3809" s="73">
        <v>2411403</v>
      </c>
    </row>
    <row r="3810" spans="20:22" x14ac:dyDescent="0.25">
      <c r="T3810" s="73" t="s">
        <v>75</v>
      </c>
      <c r="U3810" s="73" t="s">
        <v>2568</v>
      </c>
      <c r="V3810" s="73">
        <v>2411429</v>
      </c>
    </row>
    <row r="3811" spans="20:22" x14ac:dyDescent="0.25">
      <c r="T3811" s="73" t="s">
        <v>75</v>
      </c>
      <c r="U3811" s="73" t="s">
        <v>2583</v>
      </c>
      <c r="V3811" s="73">
        <v>2411502</v>
      </c>
    </row>
    <row r="3812" spans="20:22" x14ac:dyDescent="0.25">
      <c r="T3812" s="73" t="s">
        <v>75</v>
      </c>
      <c r="U3812" s="73" t="s">
        <v>2599</v>
      </c>
      <c r="V3812" s="73">
        <v>2411601</v>
      </c>
    </row>
    <row r="3813" spans="20:22" x14ac:dyDescent="0.25">
      <c r="T3813" s="73" t="s">
        <v>75</v>
      </c>
      <c r="U3813" s="73" t="s">
        <v>2615</v>
      </c>
      <c r="V3813" s="73">
        <v>2411700</v>
      </c>
    </row>
    <row r="3814" spans="20:22" x14ac:dyDescent="0.25">
      <c r="T3814" s="73" t="s">
        <v>75</v>
      </c>
      <c r="U3814" s="73" t="s">
        <v>2627</v>
      </c>
      <c r="V3814" s="73">
        <v>2411809</v>
      </c>
    </row>
    <row r="3815" spans="20:22" x14ac:dyDescent="0.25">
      <c r="T3815" s="73" t="s">
        <v>75</v>
      </c>
      <c r="U3815" s="73" t="s">
        <v>2642</v>
      </c>
      <c r="V3815" s="73">
        <v>2411908</v>
      </c>
    </row>
    <row r="3816" spans="20:22" x14ac:dyDescent="0.25">
      <c r="T3816" s="73" t="s">
        <v>75</v>
      </c>
      <c r="U3816" s="73" t="s">
        <v>2655</v>
      </c>
      <c r="V3816" s="73">
        <v>2412005</v>
      </c>
    </row>
    <row r="3817" spans="20:22" x14ac:dyDescent="0.25">
      <c r="T3817" s="73" t="s">
        <v>75</v>
      </c>
      <c r="U3817" s="73" t="s">
        <v>2669</v>
      </c>
      <c r="V3817" s="73">
        <v>2412104</v>
      </c>
    </row>
    <row r="3818" spans="20:22" x14ac:dyDescent="0.25">
      <c r="T3818" s="73" t="s">
        <v>75</v>
      </c>
      <c r="U3818" s="73" t="s">
        <v>2683</v>
      </c>
      <c r="V3818" s="73">
        <v>2412203</v>
      </c>
    </row>
    <row r="3819" spans="20:22" x14ac:dyDescent="0.25">
      <c r="T3819" s="73" t="s">
        <v>75</v>
      </c>
      <c r="U3819" s="73" t="s">
        <v>2699</v>
      </c>
      <c r="V3819" s="73">
        <v>2412302</v>
      </c>
    </row>
    <row r="3820" spans="20:22" x14ac:dyDescent="0.25">
      <c r="T3820" s="73" t="s">
        <v>75</v>
      </c>
      <c r="U3820" s="73" t="s">
        <v>2714</v>
      </c>
      <c r="V3820" s="73">
        <v>2412401</v>
      </c>
    </row>
    <row r="3821" spans="20:22" x14ac:dyDescent="0.25">
      <c r="T3821" s="73" t="s">
        <v>75</v>
      </c>
      <c r="U3821" s="73" t="s">
        <v>2730</v>
      </c>
      <c r="V3821" s="73">
        <v>2412500</v>
      </c>
    </row>
    <row r="3822" spans="20:22" x14ac:dyDescent="0.25">
      <c r="T3822" s="73" t="s">
        <v>75</v>
      </c>
      <c r="U3822" s="73" t="s">
        <v>2745</v>
      </c>
      <c r="V3822" s="73">
        <v>2412559</v>
      </c>
    </row>
    <row r="3823" spans="20:22" x14ac:dyDescent="0.25">
      <c r="T3823" s="73" t="s">
        <v>75</v>
      </c>
      <c r="U3823" s="73" t="s">
        <v>2760</v>
      </c>
      <c r="V3823" s="73">
        <v>2412609</v>
      </c>
    </row>
    <row r="3824" spans="20:22" x14ac:dyDescent="0.25">
      <c r="T3824" s="73" t="s">
        <v>75</v>
      </c>
      <c r="U3824" s="73" t="s">
        <v>2776</v>
      </c>
      <c r="V3824" s="73">
        <v>2412708</v>
      </c>
    </row>
    <row r="3825" spans="20:22" x14ac:dyDescent="0.25">
      <c r="T3825" s="73" t="s">
        <v>75</v>
      </c>
      <c r="U3825" s="73" t="s">
        <v>2792</v>
      </c>
      <c r="V3825" s="73">
        <v>2412807</v>
      </c>
    </row>
    <row r="3826" spans="20:22" x14ac:dyDescent="0.25">
      <c r="T3826" s="73" t="s">
        <v>75</v>
      </c>
      <c r="U3826" s="73" t="s">
        <v>2807</v>
      </c>
      <c r="V3826" s="73">
        <v>2412906</v>
      </c>
    </row>
    <row r="3827" spans="20:22" x14ac:dyDescent="0.25">
      <c r="T3827" s="73" t="s">
        <v>75</v>
      </c>
      <c r="U3827" s="73" t="s">
        <v>2822</v>
      </c>
      <c r="V3827" s="73">
        <v>2413003</v>
      </c>
    </row>
    <row r="3828" spans="20:22" x14ac:dyDescent="0.25">
      <c r="T3828" s="73" t="s">
        <v>75</v>
      </c>
      <c r="U3828" s="73" t="s">
        <v>2834</v>
      </c>
      <c r="V3828" s="73">
        <v>2413102</v>
      </c>
    </row>
    <row r="3829" spans="20:22" x14ac:dyDescent="0.25">
      <c r="T3829" s="73" t="s">
        <v>75</v>
      </c>
      <c r="U3829" s="73" t="s">
        <v>2847</v>
      </c>
      <c r="V3829" s="73">
        <v>2413201</v>
      </c>
    </row>
    <row r="3830" spans="20:22" x14ac:dyDescent="0.25">
      <c r="T3830" s="73" t="s">
        <v>75</v>
      </c>
      <c r="U3830" s="73" t="s">
        <v>2860</v>
      </c>
      <c r="V3830" s="73">
        <v>2413300</v>
      </c>
    </row>
    <row r="3831" spans="20:22" x14ac:dyDescent="0.25">
      <c r="T3831" s="73" t="s">
        <v>75</v>
      </c>
      <c r="U3831" s="73" t="s">
        <v>2873</v>
      </c>
      <c r="V3831" s="73">
        <v>2413359</v>
      </c>
    </row>
    <row r="3832" spans="20:22" x14ac:dyDescent="0.25">
      <c r="T3832" s="73" t="s">
        <v>75</v>
      </c>
      <c r="U3832" s="73" t="s">
        <v>2885</v>
      </c>
      <c r="V3832" s="73">
        <v>2413409</v>
      </c>
    </row>
    <row r="3833" spans="20:22" x14ac:dyDescent="0.25">
      <c r="T3833" s="73" t="s">
        <v>75</v>
      </c>
      <c r="U3833" s="73" t="s">
        <v>2898</v>
      </c>
      <c r="V3833" s="73">
        <v>2413508</v>
      </c>
    </row>
    <row r="3834" spans="20:22" x14ac:dyDescent="0.25">
      <c r="T3834" s="73" t="s">
        <v>75</v>
      </c>
      <c r="U3834" s="73" t="s">
        <v>2910</v>
      </c>
      <c r="V3834" s="73">
        <v>2413557</v>
      </c>
    </row>
    <row r="3835" spans="20:22" x14ac:dyDescent="0.25">
      <c r="T3835" s="73" t="s">
        <v>75</v>
      </c>
      <c r="U3835" s="73" t="s">
        <v>2923</v>
      </c>
      <c r="V3835" s="73">
        <v>2413607</v>
      </c>
    </row>
    <row r="3836" spans="20:22" x14ac:dyDescent="0.25">
      <c r="T3836" s="73" t="s">
        <v>75</v>
      </c>
      <c r="U3836" s="73" t="s">
        <v>2934</v>
      </c>
      <c r="V3836" s="73">
        <v>2413706</v>
      </c>
    </row>
    <row r="3837" spans="20:22" x14ac:dyDescent="0.25">
      <c r="T3837" s="73" t="s">
        <v>75</v>
      </c>
      <c r="U3837" s="73" t="s">
        <v>2946</v>
      </c>
      <c r="V3837" s="73">
        <v>2413805</v>
      </c>
    </row>
    <row r="3838" spans="20:22" x14ac:dyDescent="0.25">
      <c r="T3838" s="73" t="s">
        <v>75</v>
      </c>
      <c r="U3838" s="73" t="s">
        <v>2958</v>
      </c>
      <c r="V3838" s="73">
        <v>2413904</v>
      </c>
    </row>
    <row r="3839" spans="20:22" x14ac:dyDescent="0.25">
      <c r="T3839" s="73" t="s">
        <v>75</v>
      </c>
      <c r="U3839" s="73" t="s">
        <v>2970</v>
      </c>
      <c r="V3839" s="73">
        <v>2414001</v>
      </c>
    </row>
    <row r="3840" spans="20:22" x14ac:dyDescent="0.25">
      <c r="T3840" s="73" t="s">
        <v>75</v>
      </c>
      <c r="U3840" s="73" t="s">
        <v>2982</v>
      </c>
      <c r="V3840" s="73">
        <v>2414100</v>
      </c>
    </row>
    <row r="3841" spans="20:22" x14ac:dyDescent="0.25">
      <c r="T3841" s="73" t="s">
        <v>75</v>
      </c>
      <c r="U3841" s="73" t="s">
        <v>2994</v>
      </c>
      <c r="V3841" s="73">
        <v>2414159</v>
      </c>
    </row>
    <row r="3842" spans="20:22" x14ac:dyDescent="0.25">
      <c r="T3842" s="73" t="s">
        <v>75</v>
      </c>
      <c r="U3842" s="73" t="s">
        <v>3007</v>
      </c>
      <c r="V3842" s="73">
        <v>2411056</v>
      </c>
    </row>
    <row r="3843" spans="20:22" x14ac:dyDescent="0.25">
      <c r="T3843" s="73" t="s">
        <v>75</v>
      </c>
      <c r="U3843" s="73" t="s">
        <v>3020</v>
      </c>
      <c r="V3843" s="73">
        <v>2414209</v>
      </c>
    </row>
    <row r="3844" spans="20:22" x14ac:dyDescent="0.25">
      <c r="T3844" s="73" t="s">
        <v>75</v>
      </c>
      <c r="U3844" s="73" t="s">
        <v>3032</v>
      </c>
      <c r="V3844" s="73">
        <v>2414308</v>
      </c>
    </row>
    <row r="3845" spans="20:22" x14ac:dyDescent="0.25">
      <c r="T3845" s="73" t="s">
        <v>75</v>
      </c>
      <c r="U3845" s="73" t="s">
        <v>3045</v>
      </c>
      <c r="V3845" s="73">
        <v>2414407</v>
      </c>
    </row>
    <row r="3846" spans="20:22" x14ac:dyDescent="0.25">
      <c r="T3846" s="73" t="s">
        <v>75</v>
      </c>
      <c r="U3846" s="73" t="s">
        <v>3056</v>
      </c>
      <c r="V3846" s="73">
        <v>2414456</v>
      </c>
    </row>
    <row r="3847" spans="20:22" x14ac:dyDescent="0.25">
      <c r="T3847" s="73" t="s">
        <v>75</v>
      </c>
      <c r="U3847" s="73" t="s">
        <v>3069</v>
      </c>
      <c r="V3847" s="73">
        <v>2414506</v>
      </c>
    </row>
    <row r="3848" spans="20:22" x14ac:dyDescent="0.25">
      <c r="T3848" s="73" t="s">
        <v>75</v>
      </c>
      <c r="U3848" s="73" t="s">
        <v>3080</v>
      </c>
      <c r="V3848" s="73">
        <v>2414605</v>
      </c>
    </row>
    <row r="3849" spans="20:22" x14ac:dyDescent="0.25">
      <c r="T3849" s="73" t="s">
        <v>75</v>
      </c>
      <c r="U3849" s="73" t="s">
        <v>3093</v>
      </c>
      <c r="V3849" s="73">
        <v>2414704</v>
      </c>
    </row>
    <row r="3850" spans="20:22" x14ac:dyDescent="0.25">
      <c r="T3850" s="73" t="s">
        <v>75</v>
      </c>
      <c r="U3850" s="73" t="s">
        <v>3105</v>
      </c>
      <c r="V3850" s="73">
        <v>2414753</v>
      </c>
    </row>
    <row r="3851" spans="20:22" x14ac:dyDescent="0.25">
      <c r="T3851" s="73" t="s">
        <v>75</v>
      </c>
      <c r="U3851" s="73" t="s">
        <v>3118</v>
      </c>
      <c r="V3851" s="73">
        <v>2414803</v>
      </c>
    </row>
    <row r="3852" spans="20:22" x14ac:dyDescent="0.25">
      <c r="T3852" s="73" t="s">
        <v>75</v>
      </c>
      <c r="U3852" s="73" t="s">
        <v>2221</v>
      </c>
      <c r="V3852" s="73">
        <v>2414902</v>
      </c>
    </row>
    <row r="3853" spans="20:22" x14ac:dyDescent="0.25">
      <c r="T3853" s="73" t="s">
        <v>75</v>
      </c>
      <c r="U3853" s="73" t="s">
        <v>3141</v>
      </c>
      <c r="V3853" s="73">
        <v>2415008</v>
      </c>
    </row>
    <row r="3854" spans="20:22" x14ac:dyDescent="0.25">
      <c r="T3854" s="73" t="s">
        <v>76</v>
      </c>
      <c r="U3854" s="73" t="s">
        <v>111</v>
      </c>
      <c r="V3854" s="73">
        <v>1100015</v>
      </c>
    </row>
    <row r="3855" spans="20:22" x14ac:dyDescent="0.25">
      <c r="T3855" s="73" t="s">
        <v>76</v>
      </c>
      <c r="U3855" s="73" t="s">
        <v>137</v>
      </c>
      <c r="V3855" s="73">
        <v>1100379</v>
      </c>
    </row>
    <row r="3856" spans="20:22" x14ac:dyDescent="0.25">
      <c r="T3856" s="73" t="s">
        <v>76</v>
      </c>
      <c r="U3856" s="73" t="s">
        <v>162</v>
      </c>
      <c r="V3856" s="73">
        <v>1100403</v>
      </c>
    </row>
    <row r="3857" spans="20:22" x14ac:dyDescent="0.25">
      <c r="T3857" s="73" t="s">
        <v>76</v>
      </c>
      <c r="U3857" s="73" t="s">
        <v>188</v>
      </c>
      <c r="V3857" s="73">
        <v>1100346</v>
      </c>
    </row>
    <row r="3858" spans="20:22" x14ac:dyDescent="0.25">
      <c r="T3858" s="73" t="s">
        <v>76</v>
      </c>
      <c r="U3858" s="73" t="s">
        <v>214</v>
      </c>
      <c r="V3858" s="73">
        <v>1100023</v>
      </c>
    </row>
    <row r="3859" spans="20:22" x14ac:dyDescent="0.25">
      <c r="T3859" s="73" t="s">
        <v>76</v>
      </c>
      <c r="U3859" s="73" t="s">
        <v>238</v>
      </c>
      <c r="V3859" s="73">
        <v>1100452</v>
      </c>
    </row>
    <row r="3860" spans="20:22" x14ac:dyDescent="0.25">
      <c r="T3860" s="73" t="s">
        <v>76</v>
      </c>
      <c r="U3860" s="73" t="s">
        <v>263</v>
      </c>
      <c r="V3860" s="73">
        <v>1100031</v>
      </c>
    </row>
    <row r="3861" spans="20:22" x14ac:dyDescent="0.25">
      <c r="T3861" s="73" t="s">
        <v>76</v>
      </c>
      <c r="U3861" s="73" t="s">
        <v>289</v>
      </c>
      <c r="V3861" s="73">
        <v>1100601</v>
      </c>
    </row>
    <row r="3862" spans="20:22" x14ac:dyDescent="0.25">
      <c r="T3862" s="73" t="s">
        <v>76</v>
      </c>
      <c r="U3862" s="73" t="s">
        <v>315</v>
      </c>
      <c r="V3862" s="73">
        <v>1100049</v>
      </c>
    </row>
    <row r="3863" spans="20:22" x14ac:dyDescent="0.25">
      <c r="T3863" s="73" t="s">
        <v>76</v>
      </c>
      <c r="U3863" s="73" t="s">
        <v>340</v>
      </c>
      <c r="V3863" s="73">
        <v>1100700</v>
      </c>
    </row>
    <row r="3864" spans="20:22" x14ac:dyDescent="0.25">
      <c r="T3864" s="73" t="s">
        <v>76</v>
      </c>
      <c r="U3864" s="73" t="s">
        <v>365</v>
      </c>
      <c r="V3864" s="73">
        <v>1100809</v>
      </c>
    </row>
    <row r="3865" spans="20:22" x14ac:dyDescent="0.25">
      <c r="T3865" s="73" t="s">
        <v>76</v>
      </c>
      <c r="U3865" s="73" t="s">
        <v>389</v>
      </c>
      <c r="V3865" s="73">
        <v>1100908</v>
      </c>
    </row>
    <row r="3866" spans="20:22" x14ac:dyDescent="0.25">
      <c r="T3866" s="73" t="s">
        <v>76</v>
      </c>
      <c r="U3866" s="73" t="s">
        <v>415</v>
      </c>
      <c r="V3866" s="73">
        <v>1100056</v>
      </c>
    </row>
    <row r="3867" spans="20:22" x14ac:dyDescent="0.25">
      <c r="T3867" s="73" t="s">
        <v>76</v>
      </c>
      <c r="U3867" s="73" t="s">
        <v>440</v>
      </c>
      <c r="V3867" s="73">
        <v>1100924</v>
      </c>
    </row>
    <row r="3868" spans="20:22" x14ac:dyDescent="0.25">
      <c r="T3868" s="73" t="s">
        <v>76</v>
      </c>
      <c r="U3868" s="73" t="s">
        <v>465</v>
      </c>
      <c r="V3868" s="73">
        <v>1100064</v>
      </c>
    </row>
    <row r="3869" spans="20:22" x14ac:dyDescent="0.25">
      <c r="T3869" s="73" t="s">
        <v>76</v>
      </c>
      <c r="U3869" s="73" t="s">
        <v>491</v>
      </c>
      <c r="V3869" s="73">
        <v>1100072</v>
      </c>
    </row>
    <row r="3870" spans="20:22" x14ac:dyDescent="0.25">
      <c r="T3870" s="73" t="s">
        <v>76</v>
      </c>
      <c r="U3870" s="73" t="s">
        <v>515</v>
      </c>
      <c r="V3870" s="73">
        <v>1100080</v>
      </c>
    </row>
    <row r="3871" spans="20:22" x14ac:dyDescent="0.25">
      <c r="T3871" s="73" t="s">
        <v>76</v>
      </c>
      <c r="U3871" s="73" t="s">
        <v>538</v>
      </c>
      <c r="V3871" s="73">
        <v>1100940</v>
      </c>
    </row>
    <row r="3872" spans="20:22" x14ac:dyDescent="0.25">
      <c r="T3872" s="73" t="s">
        <v>76</v>
      </c>
      <c r="U3872" s="73" t="s">
        <v>561</v>
      </c>
      <c r="V3872" s="73">
        <v>1100098</v>
      </c>
    </row>
    <row r="3873" spans="20:22" x14ac:dyDescent="0.25">
      <c r="T3873" s="73" t="s">
        <v>76</v>
      </c>
      <c r="U3873" s="73" t="s">
        <v>584</v>
      </c>
      <c r="V3873" s="73">
        <v>1101005</v>
      </c>
    </row>
    <row r="3874" spans="20:22" x14ac:dyDescent="0.25">
      <c r="T3874" s="73" t="s">
        <v>76</v>
      </c>
      <c r="U3874" s="73" t="s">
        <v>607</v>
      </c>
      <c r="V3874" s="73">
        <v>1100106</v>
      </c>
    </row>
    <row r="3875" spans="20:22" x14ac:dyDescent="0.25">
      <c r="T3875" s="73" t="s">
        <v>76</v>
      </c>
      <c r="U3875" s="73" t="s">
        <v>630</v>
      </c>
      <c r="V3875" s="73">
        <v>1101104</v>
      </c>
    </row>
    <row r="3876" spans="20:22" x14ac:dyDescent="0.25">
      <c r="T3876" s="73" t="s">
        <v>76</v>
      </c>
      <c r="U3876" s="73" t="s">
        <v>650</v>
      </c>
      <c r="V3876" s="73">
        <v>1100114</v>
      </c>
    </row>
    <row r="3877" spans="20:22" x14ac:dyDescent="0.25">
      <c r="T3877" s="73" t="s">
        <v>76</v>
      </c>
      <c r="U3877" s="73" t="s">
        <v>671</v>
      </c>
      <c r="V3877" s="73">
        <v>1100122</v>
      </c>
    </row>
    <row r="3878" spans="20:22" x14ac:dyDescent="0.25">
      <c r="T3878" s="73" t="s">
        <v>76</v>
      </c>
      <c r="U3878" s="73" t="s">
        <v>693</v>
      </c>
      <c r="V3878" s="73">
        <v>1100130</v>
      </c>
    </row>
    <row r="3879" spans="20:22" x14ac:dyDescent="0.25">
      <c r="T3879" s="73" t="s">
        <v>76</v>
      </c>
      <c r="U3879" s="73" t="s">
        <v>713</v>
      </c>
      <c r="V3879" s="73">
        <v>1101203</v>
      </c>
    </row>
    <row r="3880" spans="20:22" x14ac:dyDescent="0.25">
      <c r="T3880" s="73" t="s">
        <v>76</v>
      </c>
      <c r="U3880" s="73" t="s">
        <v>735</v>
      </c>
      <c r="V3880" s="73">
        <v>1101302</v>
      </c>
    </row>
    <row r="3881" spans="20:22" x14ac:dyDescent="0.25">
      <c r="T3881" s="73" t="s">
        <v>76</v>
      </c>
      <c r="U3881" s="73" t="s">
        <v>757</v>
      </c>
      <c r="V3881" s="73">
        <v>1101401</v>
      </c>
    </row>
    <row r="3882" spans="20:22" x14ac:dyDescent="0.25">
      <c r="T3882" s="73" t="s">
        <v>76</v>
      </c>
      <c r="U3882" s="73" t="s">
        <v>779</v>
      </c>
      <c r="V3882" s="73">
        <v>1100148</v>
      </c>
    </row>
    <row r="3883" spans="20:22" x14ac:dyDescent="0.25">
      <c r="T3883" s="73" t="s">
        <v>76</v>
      </c>
      <c r="U3883" s="73" t="s">
        <v>800</v>
      </c>
      <c r="V3883" s="73">
        <v>1100338</v>
      </c>
    </row>
    <row r="3884" spans="20:22" x14ac:dyDescent="0.25">
      <c r="T3884" s="73" t="s">
        <v>76</v>
      </c>
      <c r="U3884" s="73" t="s">
        <v>821</v>
      </c>
      <c r="V3884" s="73">
        <v>1101435</v>
      </c>
    </row>
    <row r="3885" spans="20:22" x14ac:dyDescent="0.25">
      <c r="T3885" s="73" t="s">
        <v>76</v>
      </c>
      <c r="U3885" s="73" t="s">
        <v>843</v>
      </c>
      <c r="V3885" s="73">
        <v>1100502</v>
      </c>
    </row>
    <row r="3886" spans="20:22" x14ac:dyDescent="0.25">
      <c r="T3886" s="73" t="s">
        <v>76</v>
      </c>
      <c r="U3886" s="73" t="s">
        <v>865</v>
      </c>
      <c r="V3886" s="73">
        <v>1100155</v>
      </c>
    </row>
    <row r="3887" spans="20:22" x14ac:dyDescent="0.25">
      <c r="T3887" s="73" t="s">
        <v>76</v>
      </c>
      <c r="U3887" s="73" t="s">
        <v>887</v>
      </c>
      <c r="V3887" s="73">
        <v>1101450</v>
      </c>
    </row>
    <row r="3888" spans="20:22" x14ac:dyDescent="0.25">
      <c r="T3888" s="73" t="s">
        <v>76</v>
      </c>
      <c r="U3888" s="73" t="s">
        <v>910</v>
      </c>
      <c r="V3888" s="73">
        <v>1100189</v>
      </c>
    </row>
    <row r="3889" spans="20:22" x14ac:dyDescent="0.25">
      <c r="T3889" s="73" t="s">
        <v>76</v>
      </c>
      <c r="U3889" s="73" t="s">
        <v>933</v>
      </c>
      <c r="V3889" s="73">
        <v>1101468</v>
      </c>
    </row>
    <row r="3890" spans="20:22" x14ac:dyDescent="0.25">
      <c r="T3890" s="73" t="s">
        <v>76</v>
      </c>
      <c r="U3890" s="73" t="s">
        <v>955</v>
      </c>
      <c r="V3890" s="73">
        <v>1100205</v>
      </c>
    </row>
    <row r="3891" spans="20:22" x14ac:dyDescent="0.25">
      <c r="T3891" s="73" t="s">
        <v>76</v>
      </c>
      <c r="U3891" s="73" t="s">
        <v>978</v>
      </c>
      <c r="V3891" s="73">
        <v>1100254</v>
      </c>
    </row>
    <row r="3892" spans="20:22" x14ac:dyDescent="0.25">
      <c r="T3892" s="73" t="s">
        <v>76</v>
      </c>
      <c r="U3892" s="73" t="s">
        <v>1000</v>
      </c>
      <c r="V3892" s="73">
        <v>1101476</v>
      </c>
    </row>
    <row r="3893" spans="20:22" x14ac:dyDescent="0.25">
      <c r="T3893" s="73" t="s">
        <v>76</v>
      </c>
      <c r="U3893" s="73" t="s">
        <v>1022</v>
      </c>
      <c r="V3893" s="73">
        <v>1100262</v>
      </c>
    </row>
    <row r="3894" spans="20:22" x14ac:dyDescent="0.25">
      <c r="T3894" s="73" t="s">
        <v>76</v>
      </c>
      <c r="U3894" s="73" t="s">
        <v>1045</v>
      </c>
      <c r="V3894" s="73">
        <v>1100288</v>
      </c>
    </row>
    <row r="3895" spans="20:22" x14ac:dyDescent="0.25">
      <c r="T3895" s="73" t="s">
        <v>76</v>
      </c>
      <c r="U3895" s="73" t="s">
        <v>1067</v>
      </c>
      <c r="V3895" s="73">
        <v>1100296</v>
      </c>
    </row>
    <row r="3896" spans="20:22" x14ac:dyDescent="0.25">
      <c r="T3896" s="73" t="s">
        <v>76</v>
      </c>
      <c r="U3896" s="73" t="s">
        <v>1088</v>
      </c>
      <c r="V3896" s="73">
        <v>1101484</v>
      </c>
    </row>
    <row r="3897" spans="20:22" x14ac:dyDescent="0.25">
      <c r="T3897" s="73" t="s">
        <v>76</v>
      </c>
      <c r="U3897" s="73" t="s">
        <v>1111</v>
      </c>
      <c r="V3897" s="73">
        <v>1101492</v>
      </c>
    </row>
    <row r="3898" spans="20:22" x14ac:dyDescent="0.25">
      <c r="T3898" s="73" t="s">
        <v>76</v>
      </c>
      <c r="U3898" s="73" t="s">
        <v>1134</v>
      </c>
      <c r="V3898" s="73">
        <v>1100320</v>
      </c>
    </row>
    <row r="3899" spans="20:22" x14ac:dyDescent="0.25">
      <c r="T3899" s="73" t="s">
        <v>76</v>
      </c>
      <c r="U3899" s="73" t="s">
        <v>1157</v>
      </c>
      <c r="V3899" s="73">
        <v>1101500</v>
      </c>
    </row>
    <row r="3900" spans="20:22" x14ac:dyDescent="0.25">
      <c r="T3900" s="73" t="s">
        <v>76</v>
      </c>
      <c r="U3900" s="73" t="s">
        <v>1180</v>
      </c>
      <c r="V3900" s="73">
        <v>1101559</v>
      </c>
    </row>
    <row r="3901" spans="20:22" x14ac:dyDescent="0.25">
      <c r="T3901" s="73" t="s">
        <v>76</v>
      </c>
      <c r="U3901" s="73" t="s">
        <v>1202</v>
      </c>
      <c r="V3901" s="73">
        <v>1101609</v>
      </c>
    </row>
    <row r="3902" spans="20:22" x14ac:dyDescent="0.25">
      <c r="T3902" s="73" t="s">
        <v>76</v>
      </c>
      <c r="U3902" s="73" t="s">
        <v>1224</v>
      </c>
      <c r="V3902" s="73">
        <v>1101708</v>
      </c>
    </row>
    <row r="3903" spans="20:22" x14ac:dyDescent="0.25">
      <c r="T3903" s="73" t="s">
        <v>76</v>
      </c>
      <c r="U3903" s="73" t="s">
        <v>1246</v>
      </c>
      <c r="V3903" s="73">
        <v>1101757</v>
      </c>
    </row>
    <row r="3904" spans="20:22" x14ac:dyDescent="0.25">
      <c r="T3904" s="73" t="s">
        <v>76</v>
      </c>
      <c r="U3904" s="73" t="s">
        <v>1269</v>
      </c>
      <c r="V3904" s="73">
        <v>1101807</v>
      </c>
    </row>
    <row r="3905" spans="20:22" x14ac:dyDescent="0.25">
      <c r="T3905" s="73" t="s">
        <v>76</v>
      </c>
      <c r="U3905" s="73" t="s">
        <v>1290</v>
      </c>
      <c r="V3905" s="73">
        <v>1100304</v>
      </c>
    </row>
    <row r="3906" spans="20:22" x14ac:dyDescent="0.25">
      <c r="T3906" s="73" t="s">
        <v>77</v>
      </c>
      <c r="U3906" s="73" t="s">
        <v>112</v>
      </c>
      <c r="V3906" s="73">
        <v>1400050</v>
      </c>
    </row>
    <row r="3907" spans="20:22" x14ac:dyDescent="0.25">
      <c r="T3907" s="73" t="s">
        <v>77</v>
      </c>
      <c r="U3907" s="73" t="s">
        <v>138</v>
      </c>
      <c r="V3907" s="73">
        <v>1400027</v>
      </c>
    </row>
    <row r="3908" spans="20:22" x14ac:dyDescent="0.25">
      <c r="T3908" s="73" t="s">
        <v>77</v>
      </c>
      <c r="U3908" s="73" t="s">
        <v>163</v>
      </c>
      <c r="V3908" s="73">
        <v>1400100</v>
      </c>
    </row>
    <row r="3909" spans="20:22" x14ac:dyDescent="0.25">
      <c r="T3909" s="73" t="s">
        <v>77</v>
      </c>
      <c r="U3909" s="73" t="s">
        <v>189</v>
      </c>
      <c r="V3909" s="73">
        <v>1400159</v>
      </c>
    </row>
    <row r="3910" spans="20:22" x14ac:dyDescent="0.25">
      <c r="T3910" s="73" t="s">
        <v>77</v>
      </c>
      <c r="U3910" s="73" t="s">
        <v>215</v>
      </c>
      <c r="V3910" s="73">
        <v>1400175</v>
      </c>
    </row>
    <row r="3911" spans="20:22" x14ac:dyDescent="0.25">
      <c r="T3911" s="73" t="s">
        <v>77</v>
      </c>
      <c r="U3911" s="73" t="s">
        <v>239</v>
      </c>
      <c r="V3911" s="73">
        <v>1400209</v>
      </c>
    </row>
    <row r="3912" spans="20:22" x14ac:dyDescent="0.25">
      <c r="T3912" s="73" t="s">
        <v>77</v>
      </c>
      <c r="U3912" s="73" t="s">
        <v>264</v>
      </c>
      <c r="V3912" s="73">
        <v>1400233</v>
      </c>
    </row>
    <row r="3913" spans="20:22" x14ac:dyDescent="0.25">
      <c r="T3913" s="73" t="s">
        <v>77</v>
      </c>
      <c r="U3913" s="73" t="s">
        <v>290</v>
      </c>
      <c r="V3913" s="73">
        <v>1400282</v>
      </c>
    </row>
    <row r="3914" spans="20:22" x14ac:dyDescent="0.25">
      <c r="T3914" s="73" t="s">
        <v>77</v>
      </c>
      <c r="U3914" s="73" t="s">
        <v>316</v>
      </c>
      <c r="V3914" s="73">
        <v>1400308</v>
      </c>
    </row>
    <row r="3915" spans="20:22" x14ac:dyDescent="0.25">
      <c r="T3915" s="73" t="s">
        <v>77</v>
      </c>
      <c r="U3915" s="73" t="s">
        <v>341</v>
      </c>
      <c r="V3915" s="73">
        <v>1400407</v>
      </c>
    </row>
    <row r="3916" spans="20:22" x14ac:dyDescent="0.25">
      <c r="T3916" s="73" t="s">
        <v>77</v>
      </c>
      <c r="U3916" s="73" t="s">
        <v>366</v>
      </c>
      <c r="V3916" s="73">
        <v>1400456</v>
      </c>
    </row>
    <row r="3917" spans="20:22" x14ac:dyDescent="0.25">
      <c r="T3917" s="73" t="s">
        <v>77</v>
      </c>
      <c r="U3917" s="73" t="s">
        <v>390</v>
      </c>
      <c r="V3917" s="73">
        <v>1400472</v>
      </c>
    </row>
    <row r="3918" spans="20:22" x14ac:dyDescent="0.25">
      <c r="T3918" s="73" t="s">
        <v>77</v>
      </c>
      <c r="U3918" s="73" t="s">
        <v>416</v>
      </c>
      <c r="V3918" s="73">
        <v>1400506</v>
      </c>
    </row>
    <row r="3919" spans="20:22" x14ac:dyDescent="0.25">
      <c r="T3919" s="73" t="s">
        <v>77</v>
      </c>
      <c r="U3919" s="73" t="s">
        <v>441</v>
      </c>
      <c r="V3919" s="73">
        <v>1400605</v>
      </c>
    </row>
    <row r="3920" spans="20:22" x14ac:dyDescent="0.25">
      <c r="T3920" s="73" t="s">
        <v>77</v>
      </c>
      <c r="U3920" s="73" t="s">
        <v>466</v>
      </c>
      <c r="V3920" s="73">
        <v>1400704</v>
      </c>
    </row>
    <row r="3921" spans="20:22" x14ac:dyDescent="0.25">
      <c r="T3921" s="73" t="s">
        <v>79</v>
      </c>
      <c r="U3921" s="73" t="s">
        <v>110</v>
      </c>
      <c r="V3921" s="73">
        <v>4300034</v>
      </c>
    </row>
    <row r="3922" spans="20:22" x14ac:dyDescent="0.25">
      <c r="T3922" s="73" t="s">
        <v>79</v>
      </c>
      <c r="U3922" s="73" t="s">
        <v>136</v>
      </c>
      <c r="V3922" s="73">
        <v>4300059</v>
      </c>
    </row>
    <row r="3923" spans="20:22" x14ac:dyDescent="0.25">
      <c r="T3923" s="73" t="s">
        <v>79</v>
      </c>
      <c r="U3923" s="73" t="s">
        <v>161</v>
      </c>
      <c r="V3923" s="73">
        <v>4300109</v>
      </c>
    </row>
    <row r="3924" spans="20:22" x14ac:dyDescent="0.25">
      <c r="T3924" s="73" t="s">
        <v>79</v>
      </c>
      <c r="U3924" s="73" t="s">
        <v>187</v>
      </c>
      <c r="V3924" s="73">
        <v>4300208</v>
      </c>
    </row>
    <row r="3925" spans="20:22" x14ac:dyDescent="0.25">
      <c r="T3925" s="73" t="s">
        <v>79</v>
      </c>
      <c r="U3925" s="73" t="s">
        <v>213</v>
      </c>
      <c r="V3925" s="73">
        <v>4300307</v>
      </c>
    </row>
    <row r="3926" spans="20:22" x14ac:dyDescent="0.25">
      <c r="T3926" s="73" t="s">
        <v>79</v>
      </c>
      <c r="U3926" s="73" t="s">
        <v>237</v>
      </c>
      <c r="V3926" s="73">
        <v>4300406</v>
      </c>
    </row>
    <row r="3927" spans="20:22" x14ac:dyDescent="0.25">
      <c r="T3927" s="73" t="s">
        <v>79</v>
      </c>
      <c r="U3927" s="73" t="s">
        <v>262</v>
      </c>
      <c r="V3927" s="73">
        <v>4300455</v>
      </c>
    </row>
    <row r="3928" spans="20:22" x14ac:dyDescent="0.25">
      <c r="T3928" s="73" t="s">
        <v>79</v>
      </c>
      <c r="U3928" s="73" t="s">
        <v>288</v>
      </c>
      <c r="V3928" s="73">
        <v>4300471</v>
      </c>
    </row>
    <row r="3929" spans="20:22" x14ac:dyDescent="0.25">
      <c r="T3929" s="73" t="s">
        <v>79</v>
      </c>
      <c r="U3929" s="73" t="s">
        <v>314</v>
      </c>
      <c r="V3929" s="73">
        <v>4300505</v>
      </c>
    </row>
    <row r="3930" spans="20:22" x14ac:dyDescent="0.25">
      <c r="T3930" s="73" t="s">
        <v>79</v>
      </c>
      <c r="U3930" s="73" t="s">
        <v>112</v>
      </c>
      <c r="V3930" s="73">
        <v>4300554</v>
      </c>
    </row>
    <row r="3931" spans="20:22" x14ac:dyDescent="0.25">
      <c r="T3931" s="73" t="s">
        <v>79</v>
      </c>
      <c r="U3931" s="73" t="s">
        <v>364</v>
      </c>
      <c r="V3931" s="73">
        <v>4300570</v>
      </c>
    </row>
    <row r="3932" spans="20:22" x14ac:dyDescent="0.25">
      <c r="T3932" s="73" t="s">
        <v>79</v>
      </c>
      <c r="U3932" s="73" t="s">
        <v>219</v>
      </c>
      <c r="V3932" s="73">
        <v>4300604</v>
      </c>
    </row>
    <row r="3933" spans="20:22" x14ac:dyDescent="0.25">
      <c r="T3933" s="73" t="s">
        <v>79</v>
      </c>
      <c r="U3933" s="73" t="s">
        <v>414</v>
      </c>
      <c r="V3933" s="73">
        <v>4300638</v>
      </c>
    </row>
    <row r="3934" spans="20:22" x14ac:dyDescent="0.25">
      <c r="T3934" s="73" t="s">
        <v>79</v>
      </c>
      <c r="U3934" s="73" t="s">
        <v>439</v>
      </c>
      <c r="V3934" s="73">
        <v>4300646</v>
      </c>
    </row>
    <row r="3935" spans="20:22" x14ac:dyDescent="0.25">
      <c r="T3935" s="73" t="s">
        <v>79</v>
      </c>
      <c r="U3935" s="73" t="s">
        <v>464</v>
      </c>
      <c r="V3935" s="73">
        <v>4300661</v>
      </c>
    </row>
    <row r="3936" spans="20:22" x14ac:dyDescent="0.25">
      <c r="T3936" s="73" t="s">
        <v>79</v>
      </c>
      <c r="U3936" s="73" t="s">
        <v>490</v>
      </c>
      <c r="V3936" s="73">
        <v>4300703</v>
      </c>
    </row>
    <row r="3937" spans="20:22" x14ac:dyDescent="0.25">
      <c r="T3937" s="73" t="s">
        <v>79</v>
      </c>
      <c r="U3937" s="73" t="s">
        <v>514</v>
      </c>
      <c r="V3937" s="73">
        <v>4300802</v>
      </c>
    </row>
    <row r="3938" spans="20:22" x14ac:dyDescent="0.25">
      <c r="T3938" s="73" t="s">
        <v>79</v>
      </c>
      <c r="U3938" s="73" t="s">
        <v>537</v>
      </c>
      <c r="V3938" s="73">
        <v>4300851</v>
      </c>
    </row>
    <row r="3939" spans="20:22" x14ac:dyDescent="0.25">
      <c r="T3939" s="73" t="s">
        <v>79</v>
      </c>
      <c r="U3939" s="73" t="s">
        <v>560</v>
      </c>
      <c r="V3939" s="73">
        <v>4300877</v>
      </c>
    </row>
    <row r="3940" spans="20:22" x14ac:dyDescent="0.25">
      <c r="T3940" s="73" t="s">
        <v>79</v>
      </c>
      <c r="U3940" s="73" t="s">
        <v>583</v>
      </c>
      <c r="V3940" s="73">
        <v>4300901</v>
      </c>
    </row>
    <row r="3941" spans="20:22" x14ac:dyDescent="0.25">
      <c r="T3941" s="73" t="s">
        <v>79</v>
      </c>
      <c r="U3941" s="73" t="s">
        <v>606</v>
      </c>
      <c r="V3941" s="73">
        <v>4301008</v>
      </c>
    </row>
    <row r="3942" spans="20:22" x14ac:dyDescent="0.25">
      <c r="T3942" s="73" t="s">
        <v>79</v>
      </c>
      <c r="U3942" s="73" t="s">
        <v>629</v>
      </c>
      <c r="V3942" s="73">
        <v>4301073</v>
      </c>
    </row>
    <row r="3943" spans="20:22" x14ac:dyDescent="0.25">
      <c r="T3943" s="73" t="s">
        <v>79</v>
      </c>
      <c r="U3943" s="73" t="s">
        <v>649</v>
      </c>
      <c r="V3943" s="73">
        <v>4301057</v>
      </c>
    </row>
    <row r="3944" spans="20:22" x14ac:dyDescent="0.25">
      <c r="T3944" s="73" t="s">
        <v>79</v>
      </c>
      <c r="U3944" s="73" t="s">
        <v>670</v>
      </c>
      <c r="V3944" s="73">
        <v>4301206</v>
      </c>
    </row>
    <row r="3945" spans="20:22" x14ac:dyDescent="0.25">
      <c r="T3945" s="73" t="s">
        <v>79</v>
      </c>
      <c r="U3945" s="73" t="s">
        <v>692</v>
      </c>
      <c r="V3945" s="73">
        <v>4301107</v>
      </c>
    </row>
    <row r="3946" spans="20:22" x14ac:dyDescent="0.25">
      <c r="T3946" s="73" t="s">
        <v>79</v>
      </c>
      <c r="U3946" s="73" t="s">
        <v>712</v>
      </c>
      <c r="V3946" s="73">
        <v>4301305</v>
      </c>
    </row>
    <row r="3947" spans="20:22" x14ac:dyDescent="0.25">
      <c r="T3947" s="73" t="s">
        <v>79</v>
      </c>
      <c r="U3947" s="73" t="s">
        <v>734</v>
      </c>
      <c r="V3947" s="73">
        <v>4301404</v>
      </c>
    </row>
    <row r="3948" spans="20:22" x14ac:dyDescent="0.25">
      <c r="T3948" s="73" t="s">
        <v>79</v>
      </c>
      <c r="U3948" s="73" t="s">
        <v>756</v>
      </c>
      <c r="V3948" s="73">
        <v>4301503</v>
      </c>
    </row>
    <row r="3949" spans="20:22" x14ac:dyDescent="0.25">
      <c r="T3949" s="73" t="s">
        <v>79</v>
      </c>
      <c r="U3949" s="73" t="s">
        <v>778</v>
      </c>
      <c r="V3949" s="73">
        <v>4301552</v>
      </c>
    </row>
    <row r="3950" spans="20:22" x14ac:dyDescent="0.25">
      <c r="T3950" s="73" t="s">
        <v>79</v>
      </c>
      <c r="U3950" s="73" t="s">
        <v>799</v>
      </c>
      <c r="V3950" s="73">
        <v>4301602</v>
      </c>
    </row>
    <row r="3951" spans="20:22" x14ac:dyDescent="0.25">
      <c r="T3951" s="73" t="s">
        <v>79</v>
      </c>
      <c r="U3951" s="73" t="s">
        <v>820</v>
      </c>
      <c r="V3951" s="73">
        <v>4301636</v>
      </c>
    </row>
    <row r="3952" spans="20:22" x14ac:dyDescent="0.25">
      <c r="T3952" s="73" t="s">
        <v>79</v>
      </c>
      <c r="U3952" s="73" t="s">
        <v>842</v>
      </c>
      <c r="V3952" s="73">
        <v>4301651</v>
      </c>
    </row>
    <row r="3953" spans="20:22" x14ac:dyDescent="0.25">
      <c r="T3953" s="73" t="s">
        <v>79</v>
      </c>
      <c r="U3953" s="73" t="s">
        <v>864</v>
      </c>
      <c r="V3953" s="73">
        <v>4301701</v>
      </c>
    </row>
    <row r="3954" spans="20:22" x14ac:dyDescent="0.25">
      <c r="T3954" s="73" t="s">
        <v>79</v>
      </c>
      <c r="U3954" s="73" t="s">
        <v>886</v>
      </c>
      <c r="V3954" s="73">
        <v>4301750</v>
      </c>
    </row>
    <row r="3955" spans="20:22" x14ac:dyDescent="0.25">
      <c r="T3955" s="73" t="s">
        <v>79</v>
      </c>
      <c r="U3955" s="73" t="s">
        <v>909</v>
      </c>
      <c r="V3955" s="73">
        <v>4301859</v>
      </c>
    </row>
    <row r="3956" spans="20:22" x14ac:dyDescent="0.25">
      <c r="T3956" s="73" t="s">
        <v>79</v>
      </c>
      <c r="U3956" s="73" t="s">
        <v>932</v>
      </c>
      <c r="V3956" s="73">
        <v>4301875</v>
      </c>
    </row>
    <row r="3957" spans="20:22" x14ac:dyDescent="0.25">
      <c r="T3957" s="73" t="s">
        <v>79</v>
      </c>
      <c r="U3957" s="73" t="s">
        <v>954</v>
      </c>
      <c r="V3957" s="73">
        <v>4301909</v>
      </c>
    </row>
    <row r="3958" spans="20:22" x14ac:dyDescent="0.25">
      <c r="T3958" s="73" t="s">
        <v>79</v>
      </c>
      <c r="U3958" s="73" t="s">
        <v>977</v>
      </c>
      <c r="V3958" s="73">
        <v>4301925</v>
      </c>
    </row>
    <row r="3959" spans="20:22" x14ac:dyDescent="0.25">
      <c r="T3959" s="73" t="s">
        <v>79</v>
      </c>
      <c r="U3959" s="73" t="s">
        <v>999</v>
      </c>
      <c r="V3959" s="73">
        <v>4301958</v>
      </c>
    </row>
    <row r="3960" spans="20:22" x14ac:dyDescent="0.25">
      <c r="T3960" s="73" t="s">
        <v>79</v>
      </c>
      <c r="U3960" s="73" t="s">
        <v>860</v>
      </c>
      <c r="V3960" s="73">
        <v>4301800</v>
      </c>
    </row>
    <row r="3961" spans="20:22" x14ac:dyDescent="0.25">
      <c r="T3961" s="73" t="s">
        <v>79</v>
      </c>
      <c r="U3961" s="73" t="s">
        <v>1044</v>
      </c>
      <c r="V3961" s="73">
        <v>4302006</v>
      </c>
    </row>
    <row r="3962" spans="20:22" x14ac:dyDescent="0.25">
      <c r="T3962" s="73" t="s">
        <v>79</v>
      </c>
      <c r="U3962" s="73" t="s">
        <v>1066</v>
      </c>
      <c r="V3962" s="73">
        <v>4302055</v>
      </c>
    </row>
    <row r="3963" spans="20:22" x14ac:dyDescent="0.25">
      <c r="T3963" s="73" t="s">
        <v>79</v>
      </c>
      <c r="U3963" s="73" t="s">
        <v>1087</v>
      </c>
      <c r="V3963" s="73">
        <v>4302105</v>
      </c>
    </row>
    <row r="3964" spans="20:22" x14ac:dyDescent="0.25">
      <c r="T3964" s="73" t="s">
        <v>79</v>
      </c>
      <c r="U3964" s="73" t="s">
        <v>1110</v>
      </c>
      <c r="V3964" s="73">
        <v>4302154</v>
      </c>
    </row>
    <row r="3965" spans="20:22" x14ac:dyDescent="0.25">
      <c r="T3965" s="73" t="s">
        <v>79</v>
      </c>
      <c r="U3965" s="73" t="s">
        <v>1133</v>
      </c>
      <c r="V3965" s="73">
        <v>4302204</v>
      </c>
    </row>
    <row r="3966" spans="20:22" x14ac:dyDescent="0.25">
      <c r="T3966" s="73" t="s">
        <v>79</v>
      </c>
      <c r="U3966" s="73" t="s">
        <v>1156</v>
      </c>
      <c r="V3966" s="73">
        <v>4302220</v>
      </c>
    </row>
    <row r="3967" spans="20:22" x14ac:dyDescent="0.25">
      <c r="T3967" s="73" t="s">
        <v>79</v>
      </c>
      <c r="U3967" s="73" t="s">
        <v>1179</v>
      </c>
      <c r="V3967" s="73">
        <v>4302238</v>
      </c>
    </row>
    <row r="3968" spans="20:22" x14ac:dyDescent="0.25">
      <c r="T3968" s="73" t="s">
        <v>79</v>
      </c>
      <c r="U3968" s="73" t="s">
        <v>1201</v>
      </c>
      <c r="V3968" s="73">
        <v>4302253</v>
      </c>
    </row>
    <row r="3969" spans="20:22" x14ac:dyDescent="0.25">
      <c r="T3969" s="73" t="s">
        <v>79</v>
      </c>
      <c r="U3969" s="73" t="s">
        <v>559</v>
      </c>
      <c r="V3969" s="73">
        <v>4302303</v>
      </c>
    </row>
    <row r="3970" spans="20:22" x14ac:dyDescent="0.25">
      <c r="T3970" s="73" t="s">
        <v>79</v>
      </c>
      <c r="U3970" s="73" t="s">
        <v>1245</v>
      </c>
      <c r="V3970" s="73">
        <v>4302352</v>
      </c>
    </row>
    <row r="3971" spans="20:22" x14ac:dyDescent="0.25">
      <c r="T3971" s="73" t="s">
        <v>79</v>
      </c>
      <c r="U3971" s="73" t="s">
        <v>1268</v>
      </c>
      <c r="V3971" s="73">
        <v>4302378</v>
      </c>
    </row>
    <row r="3972" spans="20:22" x14ac:dyDescent="0.25">
      <c r="T3972" s="73" t="s">
        <v>79</v>
      </c>
      <c r="U3972" s="73" t="s">
        <v>1289</v>
      </c>
      <c r="V3972" s="73">
        <v>4302402</v>
      </c>
    </row>
    <row r="3973" spans="20:22" x14ac:dyDescent="0.25">
      <c r="T3973" s="73" t="s">
        <v>79</v>
      </c>
      <c r="U3973" s="73" t="s">
        <v>1312</v>
      </c>
      <c r="V3973" s="73">
        <v>4302451</v>
      </c>
    </row>
    <row r="3974" spans="20:22" x14ac:dyDescent="0.25">
      <c r="T3974" s="73" t="s">
        <v>79</v>
      </c>
      <c r="U3974" s="73" t="s">
        <v>1334</v>
      </c>
      <c r="V3974" s="73">
        <v>4302501</v>
      </c>
    </row>
    <row r="3975" spans="20:22" x14ac:dyDescent="0.25">
      <c r="T3975" s="73" t="s">
        <v>79</v>
      </c>
      <c r="U3975" s="73" t="s">
        <v>1356</v>
      </c>
      <c r="V3975" s="73">
        <v>4302584</v>
      </c>
    </row>
    <row r="3976" spans="20:22" x14ac:dyDescent="0.25">
      <c r="T3976" s="73" t="s">
        <v>79</v>
      </c>
      <c r="U3976" s="73" t="s">
        <v>1377</v>
      </c>
      <c r="V3976" s="73">
        <v>4302600</v>
      </c>
    </row>
    <row r="3977" spans="20:22" x14ac:dyDescent="0.25">
      <c r="T3977" s="73" t="s">
        <v>79</v>
      </c>
      <c r="U3977" s="73" t="s">
        <v>1399</v>
      </c>
      <c r="V3977" s="73">
        <v>4302659</v>
      </c>
    </row>
    <row r="3978" spans="20:22" x14ac:dyDescent="0.25">
      <c r="T3978" s="73" t="s">
        <v>79</v>
      </c>
      <c r="U3978" s="73" t="s">
        <v>1421</v>
      </c>
      <c r="V3978" s="73">
        <v>4302709</v>
      </c>
    </row>
    <row r="3979" spans="20:22" x14ac:dyDescent="0.25">
      <c r="T3979" s="73" t="s">
        <v>79</v>
      </c>
      <c r="U3979" s="73" t="s">
        <v>1442</v>
      </c>
      <c r="V3979" s="73">
        <v>4302808</v>
      </c>
    </row>
    <row r="3980" spans="20:22" x14ac:dyDescent="0.25">
      <c r="T3980" s="73" t="s">
        <v>79</v>
      </c>
      <c r="U3980" s="73" t="s">
        <v>1463</v>
      </c>
      <c r="V3980" s="73">
        <v>4302907</v>
      </c>
    </row>
    <row r="3981" spans="20:22" x14ac:dyDescent="0.25">
      <c r="T3981" s="73" t="s">
        <v>79</v>
      </c>
      <c r="U3981" s="73" t="s">
        <v>1484</v>
      </c>
      <c r="V3981" s="73">
        <v>4303004</v>
      </c>
    </row>
    <row r="3982" spans="20:22" x14ac:dyDescent="0.25">
      <c r="T3982" s="73" t="s">
        <v>79</v>
      </c>
      <c r="U3982" s="73" t="s">
        <v>783</v>
      </c>
      <c r="V3982" s="73">
        <v>4303103</v>
      </c>
    </row>
    <row r="3983" spans="20:22" x14ac:dyDescent="0.25">
      <c r="T3983" s="73" t="s">
        <v>79</v>
      </c>
      <c r="U3983" s="73" t="s">
        <v>1526</v>
      </c>
      <c r="V3983" s="73">
        <v>4303202</v>
      </c>
    </row>
    <row r="3984" spans="20:22" x14ac:dyDescent="0.25">
      <c r="T3984" s="73" t="s">
        <v>79</v>
      </c>
      <c r="U3984" s="73" t="s">
        <v>1547</v>
      </c>
      <c r="V3984" s="73">
        <v>4303301</v>
      </c>
    </row>
    <row r="3985" spans="20:22" x14ac:dyDescent="0.25">
      <c r="T3985" s="73" t="s">
        <v>79</v>
      </c>
      <c r="U3985" s="73" t="s">
        <v>1127</v>
      </c>
      <c r="V3985" s="73">
        <v>4303400</v>
      </c>
    </row>
    <row r="3986" spans="20:22" x14ac:dyDescent="0.25">
      <c r="T3986" s="73" t="s">
        <v>79</v>
      </c>
      <c r="U3986" s="73" t="s">
        <v>1586</v>
      </c>
      <c r="V3986" s="73">
        <v>4303509</v>
      </c>
    </row>
    <row r="3987" spans="20:22" x14ac:dyDescent="0.25">
      <c r="T3987" s="73" t="s">
        <v>79</v>
      </c>
      <c r="U3987" s="73" t="s">
        <v>1606</v>
      </c>
      <c r="V3987" s="73">
        <v>4303558</v>
      </c>
    </row>
    <row r="3988" spans="20:22" x14ac:dyDescent="0.25">
      <c r="T3988" s="73" t="s">
        <v>79</v>
      </c>
      <c r="U3988" s="73" t="s">
        <v>1627</v>
      </c>
      <c r="V3988" s="73">
        <v>4303608</v>
      </c>
    </row>
    <row r="3989" spans="20:22" x14ac:dyDescent="0.25">
      <c r="T3989" s="73" t="s">
        <v>79</v>
      </c>
      <c r="U3989" s="73" t="s">
        <v>1648</v>
      </c>
      <c r="V3989" s="73">
        <v>4303673</v>
      </c>
    </row>
    <row r="3990" spans="20:22" x14ac:dyDescent="0.25">
      <c r="T3990" s="73" t="s">
        <v>79</v>
      </c>
      <c r="U3990" s="73" t="s">
        <v>1668</v>
      </c>
      <c r="V3990" s="73">
        <v>4303707</v>
      </c>
    </row>
    <row r="3991" spans="20:22" x14ac:dyDescent="0.25">
      <c r="T3991" s="73" t="s">
        <v>79</v>
      </c>
      <c r="U3991" s="73" t="s">
        <v>1689</v>
      </c>
      <c r="V3991" s="73">
        <v>4303806</v>
      </c>
    </row>
    <row r="3992" spans="20:22" x14ac:dyDescent="0.25">
      <c r="T3992" s="73" t="s">
        <v>79</v>
      </c>
      <c r="U3992" s="73" t="s">
        <v>1709</v>
      </c>
      <c r="V3992" s="73">
        <v>4303905</v>
      </c>
    </row>
    <row r="3993" spans="20:22" x14ac:dyDescent="0.25">
      <c r="T3993" s="73" t="s">
        <v>79</v>
      </c>
      <c r="U3993" s="73" t="s">
        <v>1730</v>
      </c>
      <c r="V3993" s="73">
        <v>4304002</v>
      </c>
    </row>
    <row r="3994" spans="20:22" x14ac:dyDescent="0.25">
      <c r="T3994" s="73" t="s">
        <v>79</v>
      </c>
      <c r="U3994" s="73" t="s">
        <v>1751</v>
      </c>
      <c r="V3994" s="73">
        <v>4304101</v>
      </c>
    </row>
    <row r="3995" spans="20:22" x14ac:dyDescent="0.25">
      <c r="T3995" s="73" t="s">
        <v>79</v>
      </c>
      <c r="U3995" s="73" t="s">
        <v>1771</v>
      </c>
      <c r="V3995" s="73">
        <v>4304200</v>
      </c>
    </row>
    <row r="3996" spans="20:22" x14ac:dyDescent="0.25">
      <c r="T3996" s="73" t="s">
        <v>79</v>
      </c>
      <c r="U3996" s="73" t="s">
        <v>1791</v>
      </c>
      <c r="V3996" s="73">
        <v>4304309</v>
      </c>
    </row>
    <row r="3997" spans="20:22" x14ac:dyDescent="0.25">
      <c r="T3997" s="73" t="s">
        <v>79</v>
      </c>
      <c r="U3997" s="73" t="s">
        <v>1811</v>
      </c>
      <c r="V3997" s="73">
        <v>4304358</v>
      </c>
    </row>
    <row r="3998" spans="20:22" x14ac:dyDescent="0.25">
      <c r="T3998" s="73" t="s">
        <v>79</v>
      </c>
      <c r="U3998" s="73" t="s">
        <v>1829</v>
      </c>
      <c r="V3998" s="73">
        <v>4304408</v>
      </c>
    </row>
    <row r="3999" spans="20:22" x14ac:dyDescent="0.25">
      <c r="T3999" s="73" t="s">
        <v>79</v>
      </c>
      <c r="U3999" s="73" t="s">
        <v>1847</v>
      </c>
      <c r="V3999" s="73">
        <v>4304507</v>
      </c>
    </row>
    <row r="4000" spans="20:22" x14ac:dyDescent="0.25">
      <c r="T4000" s="73" t="s">
        <v>79</v>
      </c>
      <c r="U4000" s="73" t="s">
        <v>1865</v>
      </c>
      <c r="V4000" s="73">
        <v>4304606</v>
      </c>
    </row>
    <row r="4001" spans="20:22" x14ac:dyDescent="0.25">
      <c r="T4001" s="73" t="s">
        <v>79</v>
      </c>
      <c r="U4001" s="73" t="s">
        <v>1883</v>
      </c>
      <c r="V4001" s="73">
        <v>4304614</v>
      </c>
    </row>
    <row r="4002" spans="20:22" x14ac:dyDescent="0.25">
      <c r="T4002" s="73" t="s">
        <v>79</v>
      </c>
      <c r="U4002" s="73" t="s">
        <v>1899</v>
      </c>
      <c r="V4002" s="73">
        <v>4304622</v>
      </c>
    </row>
    <row r="4003" spans="20:22" x14ac:dyDescent="0.25">
      <c r="T4003" s="73" t="s">
        <v>79</v>
      </c>
      <c r="U4003" s="73" t="s">
        <v>1916</v>
      </c>
      <c r="V4003" s="73">
        <v>4304630</v>
      </c>
    </row>
    <row r="4004" spans="20:22" x14ac:dyDescent="0.25">
      <c r="T4004" s="73" t="s">
        <v>79</v>
      </c>
      <c r="U4004" s="73" t="s">
        <v>1934</v>
      </c>
      <c r="V4004" s="73">
        <v>4304655</v>
      </c>
    </row>
    <row r="4005" spans="20:22" x14ac:dyDescent="0.25">
      <c r="T4005" s="73" t="s">
        <v>79</v>
      </c>
      <c r="U4005" s="73" t="s">
        <v>1949</v>
      </c>
      <c r="V4005" s="73">
        <v>4304663</v>
      </c>
    </row>
    <row r="4006" spans="20:22" x14ac:dyDescent="0.25">
      <c r="T4006" s="73" t="s">
        <v>79</v>
      </c>
      <c r="U4006" s="73" t="s">
        <v>1966</v>
      </c>
      <c r="V4006" s="73">
        <v>4304689</v>
      </c>
    </row>
    <row r="4007" spans="20:22" x14ac:dyDescent="0.25">
      <c r="T4007" s="73" t="s">
        <v>79</v>
      </c>
      <c r="U4007" s="73" t="s">
        <v>1984</v>
      </c>
      <c r="V4007" s="73">
        <v>4304697</v>
      </c>
    </row>
    <row r="4008" spans="20:22" x14ac:dyDescent="0.25">
      <c r="T4008" s="73" t="s">
        <v>79</v>
      </c>
      <c r="U4008" s="73" t="s">
        <v>2001</v>
      </c>
      <c r="V4008" s="73">
        <v>4304671</v>
      </c>
    </row>
    <row r="4009" spans="20:22" x14ac:dyDescent="0.25">
      <c r="T4009" s="73" t="s">
        <v>79</v>
      </c>
      <c r="U4009" s="73" t="s">
        <v>2019</v>
      </c>
      <c r="V4009" s="73">
        <v>4304713</v>
      </c>
    </row>
    <row r="4010" spans="20:22" x14ac:dyDescent="0.25">
      <c r="T4010" s="73" t="s">
        <v>79</v>
      </c>
      <c r="U4010" s="73" t="s">
        <v>2037</v>
      </c>
      <c r="V4010" s="73">
        <v>4304705</v>
      </c>
    </row>
    <row r="4011" spans="20:22" x14ac:dyDescent="0.25">
      <c r="T4011" s="73" t="s">
        <v>79</v>
      </c>
      <c r="U4011" s="73" t="s">
        <v>2055</v>
      </c>
      <c r="V4011" s="73">
        <v>4304804</v>
      </c>
    </row>
    <row r="4012" spans="20:22" x14ac:dyDescent="0.25">
      <c r="T4012" s="73" t="s">
        <v>79</v>
      </c>
      <c r="U4012" s="73" t="s">
        <v>2072</v>
      </c>
      <c r="V4012" s="73">
        <v>4304853</v>
      </c>
    </row>
    <row r="4013" spans="20:22" x14ac:dyDescent="0.25">
      <c r="T4013" s="73" t="s">
        <v>79</v>
      </c>
      <c r="U4013" s="73" t="s">
        <v>2088</v>
      </c>
      <c r="V4013" s="73">
        <v>4304903</v>
      </c>
    </row>
    <row r="4014" spans="20:22" x14ac:dyDescent="0.25">
      <c r="T4014" s="73" t="s">
        <v>79</v>
      </c>
      <c r="U4014" s="73" t="s">
        <v>2104</v>
      </c>
      <c r="V4014" s="73">
        <v>4304952</v>
      </c>
    </row>
    <row r="4015" spans="20:22" x14ac:dyDescent="0.25">
      <c r="T4015" s="73" t="s">
        <v>79</v>
      </c>
      <c r="U4015" s="73" t="s">
        <v>2121</v>
      </c>
      <c r="V4015" s="73">
        <v>4305009</v>
      </c>
    </row>
    <row r="4016" spans="20:22" x14ac:dyDescent="0.25">
      <c r="T4016" s="73" t="s">
        <v>79</v>
      </c>
      <c r="U4016" s="73" t="s">
        <v>2136</v>
      </c>
      <c r="V4016" s="73">
        <v>4305108</v>
      </c>
    </row>
    <row r="4017" spans="20:22" x14ac:dyDescent="0.25">
      <c r="T4017" s="73" t="s">
        <v>79</v>
      </c>
      <c r="U4017" s="73" t="s">
        <v>914</v>
      </c>
      <c r="V4017" s="73">
        <v>4305116</v>
      </c>
    </row>
    <row r="4018" spans="20:22" x14ac:dyDescent="0.25">
      <c r="T4018" s="73" t="s">
        <v>79</v>
      </c>
      <c r="U4018" s="73" t="s">
        <v>2169</v>
      </c>
      <c r="V4018" s="73">
        <v>4305124</v>
      </c>
    </row>
    <row r="4019" spans="20:22" x14ac:dyDescent="0.25">
      <c r="T4019" s="73" t="s">
        <v>79</v>
      </c>
      <c r="U4019" s="73" t="s">
        <v>2186</v>
      </c>
      <c r="V4019" s="73">
        <v>4305132</v>
      </c>
    </row>
    <row r="4020" spans="20:22" x14ac:dyDescent="0.25">
      <c r="T4020" s="73" t="s">
        <v>79</v>
      </c>
      <c r="U4020" s="73" t="s">
        <v>2203</v>
      </c>
      <c r="V4020" s="73">
        <v>4305157</v>
      </c>
    </row>
    <row r="4021" spans="20:22" x14ac:dyDescent="0.25">
      <c r="T4021" s="73" t="s">
        <v>79</v>
      </c>
      <c r="U4021" s="73" t="s">
        <v>2217</v>
      </c>
      <c r="V4021" s="73">
        <v>4305173</v>
      </c>
    </row>
    <row r="4022" spans="20:22" x14ac:dyDescent="0.25">
      <c r="T4022" s="73" t="s">
        <v>79</v>
      </c>
      <c r="U4022" s="73" t="s">
        <v>2234</v>
      </c>
      <c r="V4022" s="73">
        <v>4305207</v>
      </c>
    </row>
    <row r="4023" spans="20:22" x14ac:dyDescent="0.25">
      <c r="T4023" s="73" t="s">
        <v>79</v>
      </c>
      <c r="U4023" s="73" t="s">
        <v>2249</v>
      </c>
      <c r="V4023" s="73">
        <v>4305306</v>
      </c>
    </row>
    <row r="4024" spans="20:22" x14ac:dyDescent="0.25">
      <c r="T4024" s="73" t="s">
        <v>79</v>
      </c>
      <c r="U4024" s="73" t="s">
        <v>2264</v>
      </c>
      <c r="V4024" s="73">
        <v>4305355</v>
      </c>
    </row>
    <row r="4025" spans="20:22" x14ac:dyDescent="0.25">
      <c r="T4025" s="73" t="s">
        <v>79</v>
      </c>
      <c r="U4025" s="73" t="s">
        <v>2279</v>
      </c>
      <c r="V4025" s="73">
        <v>4305371</v>
      </c>
    </row>
    <row r="4026" spans="20:22" x14ac:dyDescent="0.25">
      <c r="T4026" s="73" t="s">
        <v>79</v>
      </c>
      <c r="U4026" s="73" t="s">
        <v>2295</v>
      </c>
      <c r="V4026" s="73">
        <v>4305405</v>
      </c>
    </row>
    <row r="4027" spans="20:22" x14ac:dyDescent="0.25">
      <c r="T4027" s="73" t="s">
        <v>79</v>
      </c>
      <c r="U4027" s="73" t="s">
        <v>2311</v>
      </c>
      <c r="V4027" s="73">
        <v>4305439</v>
      </c>
    </row>
    <row r="4028" spans="20:22" x14ac:dyDescent="0.25">
      <c r="T4028" s="73" t="s">
        <v>79</v>
      </c>
      <c r="U4028" s="73" t="s">
        <v>2324</v>
      </c>
      <c r="V4028" s="73">
        <v>4305447</v>
      </c>
    </row>
    <row r="4029" spans="20:22" x14ac:dyDescent="0.25">
      <c r="T4029" s="73" t="s">
        <v>79</v>
      </c>
      <c r="U4029" s="73" t="s">
        <v>2340</v>
      </c>
      <c r="V4029" s="73">
        <v>4305454</v>
      </c>
    </row>
    <row r="4030" spans="20:22" x14ac:dyDescent="0.25">
      <c r="T4030" s="73" t="s">
        <v>79</v>
      </c>
      <c r="U4030" s="73" t="s">
        <v>2356</v>
      </c>
      <c r="V4030" s="73">
        <v>4305504</v>
      </c>
    </row>
    <row r="4031" spans="20:22" x14ac:dyDescent="0.25">
      <c r="T4031" s="73" t="s">
        <v>79</v>
      </c>
      <c r="U4031" s="73" t="s">
        <v>1473</v>
      </c>
      <c r="V4031" s="73">
        <v>4305587</v>
      </c>
    </row>
    <row r="4032" spans="20:22" x14ac:dyDescent="0.25">
      <c r="T4032" s="73" t="s">
        <v>79</v>
      </c>
      <c r="U4032" s="73" t="s">
        <v>1878</v>
      </c>
      <c r="V4032" s="73">
        <v>4305603</v>
      </c>
    </row>
    <row r="4033" spans="20:22" x14ac:dyDescent="0.25">
      <c r="T4033" s="73" t="s">
        <v>79</v>
      </c>
      <c r="U4033" s="73" t="s">
        <v>2401</v>
      </c>
      <c r="V4033" s="73">
        <v>4305702</v>
      </c>
    </row>
    <row r="4034" spans="20:22" x14ac:dyDescent="0.25">
      <c r="T4034" s="73" t="s">
        <v>79</v>
      </c>
      <c r="U4034" s="73" t="s">
        <v>2417</v>
      </c>
      <c r="V4034" s="73">
        <v>4305801</v>
      </c>
    </row>
    <row r="4035" spans="20:22" x14ac:dyDescent="0.25">
      <c r="T4035" s="73" t="s">
        <v>79</v>
      </c>
      <c r="U4035" s="73" t="s">
        <v>2433</v>
      </c>
      <c r="V4035" s="73">
        <v>4305835</v>
      </c>
    </row>
    <row r="4036" spans="20:22" x14ac:dyDescent="0.25">
      <c r="T4036" s="73" t="s">
        <v>79</v>
      </c>
      <c r="U4036" s="73" t="s">
        <v>2449</v>
      </c>
      <c r="V4036" s="73">
        <v>4305850</v>
      </c>
    </row>
    <row r="4037" spans="20:22" x14ac:dyDescent="0.25">
      <c r="T4037" s="73" t="s">
        <v>79</v>
      </c>
      <c r="U4037" s="73" t="s">
        <v>2463</v>
      </c>
      <c r="V4037" s="73">
        <v>4305871</v>
      </c>
    </row>
    <row r="4038" spans="20:22" x14ac:dyDescent="0.25">
      <c r="T4038" s="73" t="s">
        <v>79</v>
      </c>
      <c r="U4038" s="73" t="s">
        <v>2478</v>
      </c>
      <c r="V4038" s="73">
        <v>4305900</v>
      </c>
    </row>
    <row r="4039" spans="20:22" x14ac:dyDescent="0.25">
      <c r="T4039" s="73" t="s">
        <v>79</v>
      </c>
      <c r="U4039" s="73" t="s">
        <v>2494</v>
      </c>
      <c r="V4039" s="73">
        <v>4305934</v>
      </c>
    </row>
    <row r="4040" spans="20:22" x14ac:dyDescent="0.25">
      <c r="T4040" s="73" t="s">
        <v>79</v>
      </c>
      <c r="U4040" s="73" t="s">
        <v>2508</v>
      </c>
      <c r="V4040" s="73">
        <v>4305959</v>
      </c>
    </row>
    <row r="4041" spans="20:22" x14ac:dyDescent="0.25">
      <c r="T4041" s="73" t="s">
        <v>79</v>
      </c>
      <c r="U4041" s="73" t="s">
        <v>2524</v>
      </c>
      <c r="V4041" s="73">
        <v>4305975</v>
      </c>
    </row>
    <row r="4042" spans="20:22" x14ac:dyDescent="0.25">
      <c r="T4042" s="73" t="s">
        <v>79</v>
      </c>
      <c r="U4042" s="73" t="s">
        <v>2539</v>
      </c>
      <c r="V4042" s="73">
        <v>4306007</v>
      </c>
    </row>
    <row r="4043" spans="20:22" x14ac:dyDescent="0.25">
      <c r="T4043" s="73" t="s">
        <v>79</v>
      </c>
      <c r="U4043" s="73" t="s">
        <v>2555</v>
      </c>
      <c r="V4043" s="73">
        <v>4306056</v>
      </c>
    </row>
    <row r="4044" spans="20:22" x14ac:dyDescent="0.25">
      <c r="T4044" s="73" t="s">
        <v>79</v>
      </c>
      <c r="U4044" s="73" t="s">
        <v>2569</v>
      </c>
      <c r="V4044" s="73">
        <v>4306072</v>
      </c>
    </row>
    <row r="4045" spans="20:22" x14ac:dyDescent="0.25">
      <c r="T4045" s="73" t="s">
        <v>79</v>
      </c>
      <c r="U4045" s="73" t="s">
        <v>2584</v>
      </c>
      <c r="V4045" s="73">
        <v>4306106</v>
      </c>
    </row>
    <row r="4046" spans="20:22" x14ac:dyDescent="0.25">
      <c r="T4046" s="73" t="s">
        <v>79</v>
      </c>
      <c r="U4046" s="73" t="s">
        <v>2600</v>
      </c>
      <c r="V4046" s="73">
        <v>4306130</v>
      </c>
    </row>
    <row r="4047" spans="20:22" x14ac:dyDescent="0.25">
      <c r="T4047" s="73" t="s">
        <v>79</v>
      </c>
      <c r="U4047" s="73" t="s">
        <v>220</v>
      </c>
      <c r="V4047" s="73">
        <v>4306205</v>
      </c>
    </row>
    <row r="4048" spans="20:22" x14ac:dyDescent="0.25">
      <c r="T4048" s="73" t="s">
        <v>79</v>
      </c>
      <c r="U4048" s="73" t="s">
        <v>2628</v>
      </c>
      <c r="V4048" s="73">
        <v>4306304</v>
      </c>
    </row>
    <row r="4049" spans="20:22" x14ac:dyDescent="0.25">
      <c r="T4049" s="73" t="s">
        <v>79</v>
      </c>
      <c r="U4049" s="73" t="s">
        <v>2643</v>
      </c>
      <c r="V4049" s="73">
        <v>4306320</v>
      </c>
    </row>
    <row r="4050" spans="20:22" x14ac:dyDescent="0.25">
      <c r="T4050" s="73" t="s">
        <v>79</v>
      </c>
      <c r="U4050" s="73" t="s">
        <v>2656</v>
      </c>
      <c r="V4050" s="73">
        <v>4306353</v>
      </c>
    </row>
    <row r="4051" spans="20:22" x14ac:dyDescent="0.25">
      <c r="T4051" s="73" t="s">
        <v>79</v>
      </c>
      <c r="U4051" s="73" t="s">
        <v>2670</v>
      </c>
      <c r="V4051" s="73">
        <v>4306379</v>
      </c>
    </row>
    <row r="4052" spans="20:22" x14ac:dyDescent="0.25">
      <c r="T4052" s="73" t="s">
        <v>79</v>
      </c>
      <c r="U4052" s="73" t="s">
        <v>2684</v>
      </c>
      <c r="V4052" s="73">
        <v>4306403</v>
      </c>
    </row>
    <row r="4053" spans="20:22" x14ac:dyDescent="0.25">
      <c r="T4053" s="73" t="s">
        <v>79</v>
      </c>
      <c r="U4053" s="73" t="s">
        <v>2700</v>
      </c>
      <c r="V4053" s="73">
        <v>4306429</v>
      </c>
    </row>
    <row r="4054" spans="20:22" x14ac:dyDescent="0.25">
      <c r="T4054" s="73" t="s">
        <v>79</v>
      </c>
      <c r="U4054" s="73" t="s">
        <v>2715</v>
      </c>
      <c r="V4054" s="73">
        <v>4306452</v>
      </c>
    </row>
    <row r="4055" spans="20:22" x14ac:dyDescent="0.25">
      <c r="T4055" s="73" t="s">
        <v>79</v>
      </c>
      <c r="U4055" s="73" t="s">
        <v>2731</v>
      </c>
      <c r="V4055" s="73">
        <v>4306502</v>
      </c>
    </row>
    <row r="4056" spans="20:22" x14ac:dyDescent="0.25">
      <c r="T4056" s="73" t="s">
        <v>79</v>
      </c>
      <c r="U4056" s="73" t="s">
        <v>2746</v>
      </c>
      <c r="V4056" s="73">
        <v>4306601</v>
      </c>
    </row>
    <row r="4057" spans="20:22" x14ac:dyDescent="0.25">
      <c r="T4057" s="73" t="s">
        <v>79</v>
      </c>
      <c r="U4057" s="73" t="s">
        <v>2761</v>
      </c>
      <c r="V4057" s="73">
        <v>4306551</v>
      </c>
    </row>
    <row r="4058" spans="20:22" x14ac:dyDescent="0.25">
      <c r="T4058" s="73" t="s">
        <v>79</v>
      </c>
      <c r="U4058" s="73" t="s">
        <v>2777</v>
      </c>
      <c r="V4058" s="73">
        <v>4306700</v>
      </c>
    </row>
    <row r="4059" spans="20:22" x14ac:dyDescent="0.25">
      <c r="T4059" s="73" t="s">
        <v>79</v>
      </c>
      <c r="U4059" s="73" t="s">
        <v>2793</v>
      </c>
      <c r="V4059" s="73">
        <v>4306734</v>
      </c>
    </row>
    <row r="4060" spans="20:22" x14ac:dyDescent="0.25">
      <c r="T4060" s="73" t="s">
        <v>79</v>
      </c>
      <c r="U4060" s="73" t="s">
        <v>2808</v>
      </c>
      <c r="V4060" s="73">
        <v>4306759</v>
      </c>
    </row>
    <row r="4061" spans="20:22" x14ac:dyDescent="0.25">
      <c r="T4061" s="73" t="s">
        <v>79</v>
      </c>
      <c r="U4061" s="73" t="s">
        <v>2823</v>
      </c>
      <c r="V4061" s="73">
        <v>4306767</v>
      </c>
    </row>
    <row r="4062" spans="20:22" x14ac:dyDescent="0.25">
      <c r="T4062" s="73" t="s">
        <v>79</v>
      </c>
      <c r="U4062" s="73" t="s">
        <v>2835</v>
      </c>
      <c r="V4062" s="73">
        <v>4306809</v>
      </c>
    </row>
    <row r="4063" spans="20:22" x14ac:dyDescent="0.25">
      <c r="T4063" s="73" t="s">
        <v>79</v>
      </c>
      <c r="U4063" s="73" t="s">
        <v>2848</v>
      </c>
      <c r="V4063" s="73">
        <v>4306908</v>
      </c>
    </row>
    <row r="4064" spans="20:22" x14ac:dyDescent="0.25">
      <c r="T4064" s="73" t="s">
        <v>79</v>
      </c>
      <c r="U4064" s="73" t="s">
        <v>2861</v>
      </c>
      <c r="V4064" s="73">
        <v>4306924</v>
      </c>
    </row>
    <row r="4065" spans="20:22" x14ac:dyDescent="0.25">
      <c r="T4065" s="73" t="s">
        <v>79</v>
      </c>
      <c r="U4065" s="73" t="s">
        <v>2874</v>
      </c>
      <c r="V4065" s="73">
        <v>4306957</v>
      </c>
    </row>
    <row r="4066" spans="20:22" x14ac:dyDescent="0.25">
      <c r="T4066" s="73" t="s">
        <v>79</v>
      </c>
      <c r="U4066" s="73" t="s">
        <v>2886</v>
      </c>
      <c r="V4066" s="73">
        <v>4306932</v>
      </c>
    </row>
    <row r="4067" spans="20:22" x14ac:dyDescent="0.25">
      <c r="T4067" s="73" t="s">
        <v>79</v>
      </c>
      <c r="U4067" s="73" t="s">
        <v>2899</v>
      </c>
      <c r="V4067" s="73">
        <v>4306973</v>
      </c>
    </row>
    <row r="4068" spans="20:22" x14ac:dyDescent="0.25">
      <c r="T4068" s="73" t="s">
        <v>79</v>
      </c>
      <c r="U4068" s="73" t="s">
        <v>2911</v>
      </c>
      <c r="V4068" s="73">
        <v>4307005</v>
      </c>
    </row>
    <row r="4069" spans="20:22" x14ac:dyDescent="0.25">
      <c r="T4069" s="73" t="s">
        <v>79</v>
      </c>
      <c r="U4069" s="73" t="s">
        <v>2924</v>
      </c>
      <c r="V4069" s="73">
        <v>4307054</v>
      </c>
    </row>
    <row r="4070" spans="20:22" x14ac:dyDescent="0.25">
      <c r="T4070" s="73" t="s">
        <v>79</v>
      </c>
      <c r="U4070" s="73" t="s">
        <v>2935</v>
      </c>
      <c r="V4070" s="73">
        <v>4307203</v>
      </c>
    </row>
    <row r="4071" spans="20:22" x14ac:dyDescent="0.25">
      <c r="T4071" s="73" t="s">
        <v>79</v>
      </c>
      <c r="U4071" s="73" t="s">
        <v>2947</v>
      </c>
      <c r="V4071" s="73">
        <v>4307302</v>
      </c>
    </row>
    <row r="4072" spans="20:22" x14ac:dyDescent="0.25">
      <c r="T4072" s="73" t="s">
        <v>79</v>
      </c>
      <c r="U4072" s="73" t="s">
        <v>2959</v>
      </c>
      <c r="V4072" s="73">
        <v>4307401</v>
      </c>
    </row>
    <row r="4073" spans="20:22" x14ac:dyDescent="0.25">
      <c r="T4073" s="73" t="s">
        <v>79</v>
      </c>
      <c r="U4073" s="73" t="s">
        <v>2971</v>
      </c>
      <c r="V4073" s="73">
        <v>4307450</v>
      </c>
    </row>
    <row r="4074" spans="20:22" x14ac:dyDescent="0.25">
      <c r="T4074" s="73" t="s">
        <v>79</v>
      </c>
      <c r="U4074" s="73" t="s">
        <v>2983</v>
      </c>
      <c r="V4074" s="73">
        <v>4307500</v>
      </c>
    </row>
    <row r="4075" spans="20:22" x14ac:dyDescent="0.25">
      <c r="T4075" s="73" t="s">
        <v>79</v>
      </c>
      <c r="U4075" s="73" t="s">
        <v>2995</v>
      </c>
      <c r="V4075" s="73">
        <v>4307559</v>
      </c>
    </row>
    <row r="4076" spans="20:22" x14ac:dyDescent="0.25">
      <c r="T4076" s="73" t="s">
        <v>79</v>
      </c>
      <c r="U4076" s="73" t="s">
        <v>3008</v>
      </c>
      <c r="V4076" s="73">
        <v>4307609</v>
      </c>
    </row>
    <row r="4077" spans="20:22" x14ac:dyDescent="0.25">
      <c r="T4077" s="73" t="s">
        <v>79</v>
      </c>
      <c r="U4077" s="73" t="s">
        <v>3021</v>
      </c>
      <c r="V4077" s="73">
        <v>4307708</v>
      </c>
    </row>
    <row r="4078" spans="20:22" x14ac:dyDescent="0.25">
      <c r="T4078" s="73" t="s">
        <v>79</v>
      </c>
      <c r="U4078" s="73" t="s">
        <v>3033</v>
      </c>
      <c r="V4078" s="73">
        <v>4307807</v>
      </c>
    </row>
    <row r="4079" spans="20:22" x14ac:dyDescent="0.25">
      <c r="T4079" s="73" t="s">
        <v>79</v>
      </c>
      <c r="U4079" s="73" t="s">
        <v>3046</v>
      </c>
      <c r="V4079" s="73">
        <v>4307815</v>
      </c>
    </row>
    <row r="4080" spans="20:22" x14ac:dyDescent="0.25">
      <c r="T4080" s="73" t="s">
        <v>79</v>
      </c>
      <c r="U4080" s="73" t="s">
        <v>3057</v>
      </c>
      <c r="V4080" s="73">
        <v>4307831</v>
      </c>
    </row>
    <row r="4081" spans="20:22" x14ac:dyDescent="0.25">
      <c r="T4081" s="73" t="s">
        <v>79</v>
      </c>
      <c r="U4081" s="73" t="s">
        <v>3070</v>
      </c>
      <c r="V4081" s="73">
        <v>4307864</v>
      </c>
    </row>
    <row r="4082" spans="20:22" x14ac:dyDescent="0.25">
      <c r="T4082" s="73" t="s">
        <v>79</v>
      </c>
      <c r="U4082" s="73" t="s">
        <v>3081</v>
      </c>
      <c r="V4082" s="73">
        <v>4307906</v>
      </c>
    </row>
    <row r="4083" spans="20:22" x14ac:dyDescent="0.25">
      <c r="T4083" s="73" t="s">
        <v>79</v>
      </c>
      <c r="U4083" s="73" t="s">
        <v>3094</v>
      </c>
      <c r="V4083" s="73">
        <v>4308003</v>
      </c>
    </row>
    <row r="4084" spans="20:22" x14ac:dyDescent="0.25">
      <c r="T4084" s="73" t="s">
        <v>79</v>
      </c>
      <c r="U4084" s="73" t="s">
        <v>3106</v>
      </c>
      <c r="V4084" s="73">
        <v>4308052</v>
      </c>
    </row>
    <row r="4085" spans="20:22" x14ac:dyDescent="0.25">
      <c r="T4085" s="73" t="s">
        <v>79</v>
      </c>
      <c r="U4085" s="73" t="s">
        <v>3119</v>
      </c>
      <c r="V4085" s="73">
        <v>4308078</v>
      </c>
    </row>
    <row r="4086" spans="20:22" x14ac:dyDescent="0.25">
      <c r="T4086" s="73" t="s">
        <v>79</v>
      </c>
      <c r="U4086" s="73" t="s">
        <v>3130</v>
      </c>
      <c r="V4086" s="73">
        <v>4308102</v>
      </c>
    </row>
    <row r="4087" spans="20:22" x14ac:dyDescent="0.25">
      <c r="T4087" s="73" t="s">
        <v>79</v>
      </c>
      <c r="U4087" s="73" t="s">
        <v>3142</v>
      </c>
      <c r="V4087" s="73">
        <v>4308201</v>
      </c>
    </row>
    <row r="4088" spans="20:22" x14ac:dyDescent="0.25">
      <c r="T4088" s="73" t="s">
        <v>79</v>
      </c>
      <c r="U4088" s="73" t="s">
        <v>3153</v>
      </c>
      <c r="V4088" s="73">
        <v>4308250</v>
      </c>
    </row>
    <row r="4089" spans="20:22" x14ac:dyDescent="0.25">
      <c r="T4089" s="73" t="s">
        <v>79</v>
      </c>
      <c r="U4089" s="73" t="s">
        <v>3164</v>
      </c>
      <c r="V4089" s="73">
        <v>4308300</v>
      </c>
    </row>
    <row r="4090" spans="20:22" x14ac:dyDescent="0.25">
      <c r="T4090" s="73" t="s">
        <v>79</v>
      </c>
      <c r="U4090" s="73" t="s">
        <v>3175</v>
      </c>
      <c r="V4090" s="73">
        <v>4308409</v>
      </c>
    </row>
    <row r="4091" spans="20:22" x14ac:dyDescent="0.25">
      <c r="T4091" s="73" t="s">
        <v>79</v>
      </c>
      <c r="U4091" s="73" t="s">
        <v>3186</v>
      </c>
      <c r="V4091" s="73">
        <v>4308433</v>
      </c>
    </row>
    <row r="4092" spans="20:22" x14ac:dyDescent="0.25">
      <c r="T4092" s="73" t="s">
        <v>79</v>
      </c>
      <c r="U4092" s="73" t="s">
        <v>3198</v>
      </c>
      <c r="V4092" s="73">
        <v>4308458</v>
      </c>
    </row>
    <row r="4093" spans="20:22" x14ac:dyDescent="0.25">
      <c r="T4093" s="73" t="s">
        <v>79</v>
      </c>
      <c r="U4093" s="73" t="s">
        <v>3210</v>
      </c>
      <c r="V4093" s="73">
        <v>4308508</v>
      </c>
    </row>
    <row r="4094" spans="20:22" x14ac:dyDescent="0.25">
      <c r="T4094" s="73" t="s">
        <v>79</v>
      </c>
      <c r="U4094" s="73" t="s">
        <v>3222</v>
      </c>
      <c r="V4094" s="73">
        <v>4308607</v>
      </c>
    </row>
    <row r="4095" spans="20:22" x14ac:dyDescent="0.25">
      <c r="T4095" s="73" t="s">
        <v>79</v>
      </c>
      <c r="U4095" s="73" t="s">
        <v>3233</v>
      </c>
      <c r="V4095" s="73">
        <v>4308656</v>
      </c>
    </row>
    <row r="4096" spans="20:22" x14ac:dyDescent="0.25">
      <c r="T4096" s="73" t="s">
        <v>79</v>
      </c>
      <c r="U4096" s="73" t="s">
        <v>3244</v>
      </c>
      <c r="V4096" s="73">
        <v>4308706</v>
      </c>
    </row>
    <row r="4097" spans="20:22" x14ac:dyDescent="0.25">
      <c r="T4097" s="73" t="s">
        <v>79</v>
      </c>
      <c r="U4097" s="73" t="s">
        <v>3253</v>
      </c>
      <c r="V4097" s="73">
        <v>4308805</v>
      </c>
    </row>
    <row r="4098" spans="20:22" x14ac:dyDescent="0.25">
      <c r="T4098" s="73" t="s">
        <v>79</v>
      </c>
      <c r="U4098" s="73" t="s">
        <v>3264</v>
      </c>
      <c r="V4098" s="73">
        <v>4308854</v>
      </c>
    </row>
    <row r="4099" spans="20:22" x14ac:dyDescent="0.25">
      <c r="T4099" s="73" t="s">
        <v>79</v>
      </c>
      <c r="U4099" s="73" t="s">
        <v>3276</v>
      </c>
      <c r="V4099" s="73">
        <v>4308904</v>
      </c>
    </row>
    <row r="4100" spans="20:22" x14ac:dyDescent="0.25">
      <c r="T4100" s="73" t="s">
        <v>79</v>
      </c>
      <c r="U4100" s="73" t="s">
        <v>3287</v>
      </c>
      <c r="V4100" s="73">
        <v>4309001</v>
      </c>
    </row>
    <row r="4101" spans="20:22" x14ac:dyDescent="0.25">
      <c r="T4101" s="73" t="s">
        <v>79</v>
      </c>
      <c r="U4101" s="73" t="s">
        <v>3299</v>
      </c>
      <c r="V4101" s="73">
        <v>4309050</v>
      </c>
    </row>
    <row r="4102" spans="20:22" x14ac:dyDescent="0.25">
      <c r="T4102" s="73" t="s">
        <v>79</v>
      </c>
      <c r="U4102" s="73" t="s">
        <v>3311</v>
      </c>
      <c r="V4102" s="73">
        <v>4309100</v>
      </c>
    </row>
    <row r="4103" spans="20:22" x14ac:dyDescent="0.25">
      <c r="T4103" s="73" t="s">
        <v>79</v>
      </c>
      <c r="U4103" s="73" t="s">
        <v>3322</v>
      </c>
      <c r="V4103" s="73">
        <v>4309126</v>
      </c>
    </row>
    <row r="4104" spans="20:22" x14ac:dyDescent="0.25">
      <c r="T4104" s="73" t="s">
        <v>79</v>
      </c>
      <c r="U4104" s="73" t="s">
        <v>3333</v>
      </c>
      <c r="V4104" s="73">
        <v>4309159</v>
      </c>
    </row>
    <row r="4105" spans="20:22" x14ac:dyDescent="0.25">
      <c r="T4105" s="73" t="s">
        <v>79</v>
      </c>
      <c r="U4105" s="73" t="s">
        <v>3344</v>
      </c>
      <c r="V4105" s="73">
        <v>4309209</v>
      </c>
    </row>
    <row r="4106" spans="20:22" x14ac:dyDescent="0.25">
      <c r="T4106" s="73" t="s">
        <v>79</v>
      </c>
      <c r="U4106" s="73" t="s">
        <v>3354</v>
      </c>
      <c r="V4106" s="73">
        <v>4309258</v>
      </c>
    </row>
    <row r="4107" spans="20:22" x14ac:dyDescent="0.25">
      <c r="T4107" s="73" t="s">
        <v>79</v>
      </c>
      <c r="U4107" s="73" t="s">
        <v>3364</v>
      </c>
      <c r="V4107" s="73">
        <v>4309308</v>
      </c>
    </row>
    <row r="4108" spans="20:22" x14ac:dyDescent="0.25">
      <c r="T4108" s="73" t="s">
        <v>79</v>
      </c>
      <c r="U4108" s="73" t="s">
        <v>3373</v>
      </c>
      <c r="V4108" s="73">
        <v>4309407</v>
      </c>
    </row>
    <row r="4109" spans="20:22" x14ac:dyDescent="0.25">
      <c r="T4109" s="73" t="s">
        <v>79</v>
      </c>
      <c r="U4109" s="73" t="s">
        <v>3383</v>
      </c>
      <c r="V4109" s="73">
        <v>4309506</v>
      </c>
    </row>
    <row r="4110" spans="20:22" x14ac:dyDescent="0.25">
      <c r="T4110" s="73" t="s">
        <v>79</v>
      </c>
      <c r="U4110" s="73" t="s">
        <v>3393</v>
      </c>
      <c r="V4110" s="73">
        <v>4309555</v>
      </c>
    </row>
    <row r="4111" spans="20:22" x14ac:dyDescent="0.25">
      <c r="T4111" s="73" t="s">
        <v>79</v>
      </c>
      <c r="U4111" s="73" t="s">
        <v>3403</v>
      </c>
      <c r="V4111" s="73">
        <v>4307104</v>
      </c>
    </row>
    <row r="4112" spans="20:22" x14ac:dyDescent="0.25">
      <c r="T4112" s="73" t="s">
        <v>79</v>
      </c>
      <c r="U4112" s="73" t="s">
        <v>3413</v>
      </c>
      <c r="V4112" s="73">
        <v>4309571</v>
      </c>
    </row>
    <row r="4113" spans="20:22" x14ac:dyDescent="0.25">
      <c r="T4113" s="73" t="s">
        <v>79</v>
      </c>
      <c r="U4113" s="73" t="s">
        <v>3423</v>
      </c>
      <c r="V4113" s="73">
        <v>4309605</v>
      </c>
    </row>
    <row r="4114" spans="20:22" x14ac:dyDescent="0.25">
      <c r="T4114" s="73" t="s">
        <v>79</v>
      </c>
      <c r="U4114" s="73" t="s">
        <v>3432</v>
      </c>
      <c r="V4114" s="73">
        <v>4309654</v>
      </c>
    </row>
    <row r="4115" spans="20:22" x14ac:dyDescent="0.25">
      <c r="T4115" s="73" t="s">
        <v>79</v>
      </c>
      <c r="U4115" s="73" t="s">
        <v>697</v>
      </c>
      <c r="V4115" s="73">
        <v>4309704</v>
      </c>
    </row>
    <row r="4116" spans="20:22" x14ac:dyDescent="0.25">
      <c r="T4116" s="73" t="s">
        <v>79</v>
      </c>
      <c r="U4116" s="73" t="s">
        <v>3451</v>
      </c>
      <c r="V4116" s="73">
        <v>4309753</v>
      </c>
    </row>
    <row r="4117" spans="20:22" x14ac:dyDescent="0.25">
      <c r="T4117" s="73" t="s">
        <v>79</v>
      </c>
      <c r="U4117" s="73" t="s">
        <v>3460</v>
      </c>
      <c r="V4117" s="73">
        <v>4309803</v>
      </c>
    </row>
    <row r="4118" spans="20:22" x14ac:dyDescent="0.25">
      <c r="T4118" s="73" t="s">
        <v>79</v>
      </c>
      <c r="U4118" s="73" t="s">
        <v>3470</v>
      </c>
      <c r="V4118" s="73">
        <v>4309902</v>
      </c>
    </row>
    <row r="4119" spans="20:22" x14ac:dyDescent="0.25">
      <c r="T4119" s="73" t="s">
        <v>79</v>
      </c>
      <c r="U4119" s="73" t="s">
        <v>3479</v>
      </c>
      <c r="V4119" s="73">
        <v>4309951</v>
      </c>
    </row>
    <row r="4120" spans="20:22" x14ac:dyDescent="0.25">
      <c r="T4120" s="73" t="s">
        <v>79</v>
      </c>
      <c r="U4120" s="73" t="s">
        <v>3489</v>
      </c>
      <c r="V4120" s="73">
        <v>4310009</v>
      </c>
    </row>
    <row r="4121" spans="20:22" x14ac:dyDescent="0.25">
      <c r="T4121" s="73" t="s">
        <v>79</v>
      </c>
      <c r="U4121" s="73" t="s">
        <v>3499</v>
      </c>
      <c r="V4121" s="73">
        <v>4310108</v>
      </c>
    </row>
    <row r="4122" spans="20:22" x14ac:dyDescent="0.25">
      <c r="T4122" s="73" t="s">
        <v>79</v>
      </c>
      <c r="U4122" s="73" t="s">
        <v>3508</v>
      </c>
      <c r="V4122" s="73">
        <v>4310207</v>
      </c>
    </row>
    <row r="4123" spans="20:22" x14ac:dyDescent="0.25">
      <c r="T4123" s="73" t="s">
        <v>79</v>
      </c>
      <c r="U4123" s="73" t="s">
        <v>3518</v>
      </c>
      <c r="V4123" s="73">
        <v>4310306</v>
      </c>
    </row>
    <row r="4124" spans="20:22" x14ac:dyDescent="0.25">
      <c r="T4124" s="73" t="s">
        <v>79</v>
      </c>
      <c r="U4124" s="73" t="s">
        <v>3528</v>
      </c>
      <c r="V4124" s="73">
        <v>4310330</v>
      </c>
    </row>
    <row r="4125" spans="20:22" x14ac:dyDescent="0.25">
      <c r="T4125" s="73" t="s">
        <v>79</v>
      </c>
      <c r="U4125" s="73" t="s">
        <v>3538</v>
      </c>
      <c r="V4125" s="73">
        <v>4310363</v>
      </c>
    </row>
    <row r="4126" spans="20:22" x14ac:dyDescent="0.25">
      <c r="T4126" s="73" t="s">
        <v>79</v>
      </c>
      <c r="U4126" s="73" t="s">
        <v>1816</v>
      </c>
      <c r="V4126" s="73">
        <v>4310405</v>
      </c>
    </row>
    <row r="4127" spans="20:22" x14ac:dyDescent="0.25">
      <c r="T4127" s="73" t="s">
        <v>79</v>
      </c>
      <c r="U4127" s="73" t="s">
        <v>3556</v>
      </c>
      <c r="V4127" s="73">
        <v>4310413</v>
      </c>
    </row>
    <row r="4128" spans="20:22" x14ac:dyDescent="0.25">
      <c r="T4128" s="73" t="s">
        <v>79</v>
      </c>
      <c r="U4128" s="73" t="s">
        <v>3566</v>
      </c>
      <c r="V4128" s="73">
        <v>4310439</v>
      </c>
    </row>
    <row r="4129" spans="20:22" x14ac:dyDescent="0.25">
      <c r="T4129" s="73" t="s">
        <v>79</v>
      </c>
      <c r="U4129" s="73" t="s">
        <v>3576</v>
      </c>
      <c r="V4129" s="73">
        <v>4310462</v>
      </c>
    </row>
    <row r="4130" spans="20:22" x14ac:dyDescent="0.25">
      <c r="T4130" s="73" t="s">
        <v>79</v>
      </c>
      <c r="U4130" s="73" t="s">
        <v>3586</v>
      </c>
      <c r="V4130" s="73">
        <v>4310504</v>
      </c>
    </row>
    <row r="4131" spans="20:22" x14ac:dyDescent="0.25">
      <c r="T4131" s="73" t="s">
        <v>79</v>
      </c>
      <c r="U4131" s="73" t="s">
        <v>3596</v>
      </c>
      <c r="V4131" s="73">
        <v>4310538</v>
      </c>
    </row>
    <row r="4132" spans="20:22" x14ac:dyDescent="0.25">
      <c r="T4132" s="73" t="s">
        <v>79</v>
      </c>
      <c r="U4132" s="73" t="s">
        <v>3605</v>
      </c>
      <c r="V4132" s="73">
        <v>4310553</v>
      </c>
    </row>
    <row r="4133" spans="20:22" x14ac:dyDescent="0.25">
      <c r="T4133" s="73" t="s">
        <v>79</v>
      </c>
      <c r="U4133" s="73" t="s">
        <v>3614</v>
      </c>
      <c r="V4133" s="73">
        <v>4310579</v>
      </c>
    </row>
    <row r="4134" spans="20:22" x14ac:dyDescent="0.25">
      <c r="T4134" s="73" t="s">
        <v>79</v>
      </c>
      <c r="U4134" s="73" t="s">
        <v>3623</v>
      </c>
      <c r="V4134" s="73">
        <v>4310603</v>
      </c>
    </row>
    <row r="4135" spans="20:22" x14ac:dyDescent="0.25">
      <c r="T4135" s="73" t="s">
        <v>79</v>
      </c>
      <c r="U4135" s="73" t="s">
        <v>3633</v>
      </c>
      <c r="V4135" s="73">
        <v>4310652</v>
      </c>
    </row>
    <row r="4136" spans="20:22" x14ac:dyDescent="0.25">
      <c r="T4136" s="73" t="s">
        <v>79</v>
      </c>
      <c r="U4136" s="73" t="s">
        <v>3643</v>
      </c>
      <c r="V4136" s="73">
        <v>4310702</v>
      </c>
    </row>
    <row r="4137" spans="20:22" x14ac:dyDescent="0.25">
      <c r="T4137" s="73" t="s">
        <v>79</v>
      </c>
      <c r="U4137" s="73" t="s">
        <v>3652</v>
      </c>
      <c r="V4137" s="73">
        <v>4310751</v>
      </c>
    </row>
    <row r="4138" spans="20:22" x14ac:dyDescent="0.25">
      <c r="T4138" s="73" t="s">
        <v>79</v>
      </c>
      <c r="U4138" s="73" t="s">
        <v>3661</v>
      </c>
      <c r="V4138" s="73">
        <v>4310801</v>
      </c>
    </row>
    <row r="4139" spans="20:22" x14ac:dyDescent="0.25">
      <c r="T4139" s="73" t="s">
        <v>79</v>
      </c>
      <c r="U4139" s="73" t="s">
        <v>3670</v>
      </c>
      <c r="V4139" s="73">
        <v>4310850</v>
      </c>
    </row>
    <row r="4140" spans="20:22" x14ac:dyDescent="0.25">
      <c r="T4140" s="73" t="s">
        <v>79</v>
      </c>
      <c r="U4140" s="73" t="s">
        <v>3677</v>
      </c>
      <c r="V4140" s="73">
        <v>4310876</v>
      </c>
    </row>
    <row r="4141" spans="20:22" x14ac:dyDescent="0.25">
      <c r="T4141" s="73" t="s">
        <v>79</v>
      </c>
      <c r="U4141" s="73" t="s">
        <v>3685</v>
      </c>
      <c r="V4141" s="73">
        <v>4310900</v>
      </c>
    </row>
    <row r="4142" spans="20:22" x14ac:dyDescent="0.25">
      <c r="T4142" s="73" t="s">
        <v>79</v>
      </c>
      <c r="U4142" s="73" t="s">
        <v>3694</v>
      </c>
      <c r="V4142" s="73">
        <v>4311007</v>
      </c>
    </row>
    <row r="4143" spans="20:22" x14ac:dyDescent="0.25">
      <c r="T4143" s="73" t="s">
        <v>79</v>
      </c>
      <c r="U4143" s="73" t="s">
        <v>3702</v>
      </c>
      <c r="V4143" s="73">
        <v>4311106</v>
      </c>
    </row>
    <row r="4144" spans="20:22" x14ac:dyDescent="0.25">
      <c r="T4144" s="73" t="s">
        <v>79</v>
      </c>
      <c r="U4144" s="73" t="s">
        <v>3710</v>
      </c>
      <c r="V4144" s="73">
        <v>4311122</v>
      </c>
    </row>
    <row r="4145" spans="20:22" x14ac:dyDescent="0.25">
      <c r="T4145" s="73" t="s">
        <v>79</v>
      </c>
      <c r="U4145" s="73" t="s">
        <v>3717</v>
      </c>
      <c r="V4145" s="73">
        <v>4311130</v>
      </c>
    </row>
    <row r="4146" spans="20:22" x14ac:dyDescent="0.25">
      <c r="T4146" s="73" t="s">
        <v>79</v>
      </c>
      <c r="U4146" s="73" t="s">
        <v>3724</v>
      </c>
      <c r="V4146" s="73">
        <v>4311155</v>
      </c>
    </row>
    <row r="4147" spans="20:22" x14ac:dyDescent="0.25">
      <c r="T4147" s="73" t="s">
        <v>79</v>
      </c>
      <c r="U4147" s="73" t="s">
        <v>3731</v>
      </c>
      <c r="V4147" s="73">
        <v>4311205</v>
      </c>
    </row>
    <row r="4148" spans="20:22" x14ac:dyDescent="0.25">
      <c r="T4148" s="73" t="s">
        <v>79</v>
      </c>
      <c r="U4148" s="73" t="s">
        <v>3738</v>
      </c>
      <c r="V4148" s="73">
        <v>4311239</v>
      </c>
    </row>
    <row r="4149" spans="20:22" x14ac:dyDescent="0.25">
      <c r="T4149" s="73" t="s">
        <v>79</v>
      </c>
      <c r="U4149" s="73" t="s">
        <v>4717</v>
      </c>
      <c r="V4149" s="73">
        <v>4300002</v>
      </c>
    </row>
    <row r="4150" spans="20:22" x14ac:dyDescent="0.25">
      <c r="T4150" s="73" t="s">
        <v>79</v>
      </c>
      <c r="U4150" s="73" t="s">
        <v>3745</v>
      </c>
      <c r="V4150" s="73">
        <v>4311270</v>
      </c>
    </row>
    <row r="4151" spans="20:22" x14ac:dyDescent="0.25">
      <c r="T4151" s="73" t="s">
        <v>79</v>
      </c>
      <c r="U4151" s="73" t="s">
        <v>5389</v>
      </c>
      <c r="V4151" s="73">
        <v>4300001</v>
      </c>
    </row>
    <row r="4152" spans="20:22" x14ac:dyDescent="0.25">
      <c r="T4152" s="73" t="s">
        <v>79</v>
      </c>
      <c r="U4152" s="73" t="s">
        <v>3752</v>
      </c>
      <c r="V4152" s="73">
        <v>4311304</v>
      </c>
    </row>
    <row r="4153" spans="20:22" x14ac:dyDescent="0.25">
      <c r="T4153" s="73" t="s">
        <v>79</v>
      </c>
      <c r="U4153" s="73" t="s">
        <v>3758</v>
      </c>
      <c r="V4153" s="73">
        <v>4311254</v>
      </c>
    </row>
    <row r="4154" spans="20:22" x14ac:dyDescent="0.25">
      <c r="T4154" s="73" t="s">
        <v>79</v>
      </c>
      <c r="U4154" s="73" t="s">
        <v>1652</v>
      </c>
      <c r="V4154" s="73">
        <v>4311403</v>
      </c>
    </row>
    <row r="4155" spans="20:22" x14ac:dyDescent="0.25">
      <c r="T4155" s="73" t="s">
        <v>79</v>
      </c>
      <c r="U4155" s="73" t="s">
        <v>3767</v>
      </c>
      <c r="V4155" s="73">
        <v>4311429</v>
      </c>
    </row>
    <row r="4156" spans="20:22" x14ac:dyDescent="0.25">
      <c r="T4156" s="73" t="s">
        <v>79</v>
      </c>
      <c r="U4156" s="73" t="s">
        <v>3774</v>
      </c>
      <c r="V4156" s="73">
        <v>4311502</v>
      </c>
    </row>
    <row r="4157" spans="20:22" x14ac:dyDescent="0.25">
      <c r="T4157" s="73" t="s">
        <v>79</v>
      </c>
      <c r="U4157" s="73" t="s">
        <v>3780</v>
      </c>
      <c r="V4157" s="73">
        <v>4311601</v>
      </c>
    </row>
    <row r="4158" spans="20:22" x14ac:dyDescent="0.25">
      <c r="T4158" s="73" t="s">
        <v>79</v>
      </c>
      <c r="U4158" s="73" t="s">
        <v>3787</v>
      </c>
      <c r="V4158" s="73">
        <v>4311627</v>
      </c>
    </row>
    <row r="4159" spans="20:22" x14ac:dyDescent="0.25">
      <c r="T4159" s="73" t="s">
        <v>79</v>
      </c>
      <c r="U4159" s="73" t="s">
        <v>3794</v>
      </c>
      <c r="V4159" s="73">
        <v>4311643</v>
      </c>
    </row>
    <row r="4160" spans="20:22" x14ac:dyDescent="0.25">
      <c r="T4160" s="73" t="s">
        <v>79</v>
      </c>
      <c r="U4160" s="73" t="s">
        <v>3801</v>
      </c>
      <c r="V4160" s="73">
        <v>4311718</v>
      </c>
    </row>
    <row r="4161" spans="20:22" x14ac:dyDescent="0.25">
      <c r="T4161" s="73" t="s">
        <v>79</v>
      </c>
      <c r="U4161" s="73" t="s">
        <v>3807</v>
      </c>
      <c r="V4161" s="73">
        <v>4311700</v>
      </c>
    </row>
    <row r="4162" spans="20:22" x14ac:dyDescent="0.25">
      <c r="T4162" s="73" t="s">
        <v>79</v>
      </c>
      <c r="U4162" s="73" t="s">
        <v>3814</v>
      </c>
      <c r="V4162" s="73">
        <v>4311734</v>
      </c>
    </row>
    <row r="4163" spans="20:22" x14ac:dyDescent="0.25">
      <c r="T4163" s="73" t="s">
        <v>79</v>
      </c>
      <c r="U4163" s="73" t="s">
        <v>3821</v>
      </c>
      <c r="V4163" s="73">
        <v>4311759</v>
      </c>
    </row>
    <row r="4164" spans="20:22" x14ac:dyDescent="0.25">
      <c r="T4164" s="73" t="s">
        <v>79</v>
      </c>
      <c r="U4164" s="73" t="s">
        <v>3828</v>
      </c>
      <c r="V4164" s="73">
        <v>4311775</v>
      </c>
    </row>
    <row r="4165" spans="20:22" x14ac:dyDescent="0.25">
      <c r="T4165" s="73" t="s">
        <v>79</v>
      </c>
      <c r="U4165" s="73" t="s">
        <v>3835</v>
      </c>
      <c r="V4165" s="73">
        <v>4311791</v>
      </c>
    </row>
    <row r="4166" spans="20:22" x14ac:dyDescent="0.25">
      <c r="T4166" s="73" t="s">
        <v>79</v>
      </c>
      <c r="U4166" s="73" t="s">
        <v>3841</v>
      </c>
      <c r="V4166" s="73">
        <v>4311809</v>
      </c>
    </row>
    <row r="4167" spans="20:22" x14ac:dyDescent="0.25">
      <c r="T4167" s="73" t="s">
        <v>79</v>
      </c>
      <c r="U4167" s="73" t="s">
        <v>3848</v>
      </c>
      <c r="V4167" s="73">
        <v>4311908</v>
      </c>
    </row>
    <row r="4168" spans="20:22" x14ac:dyDescent="0.25">
      <c r="T4168" s="73" t="s">
        <v>79</v>
      </c>
      <c r="U4168" s="73" t="s">
        <v>3854</v>
      </c>
      <c r="V4168" s="73">
        <v>4311981</v>
      </c>
    </row>
    <row r="4169" spans="20:22" x14ac:dyDescent="0.25">
      <c r="T4169" s="73" t="s">
        <v>79</v>
      </c>
      <c r="U4169" s="73" t="s">
        <v>3860</v>
      </c>
      <c r="V4169" s="73">
        <v>4312005</v>
      </c>
    </row>
    <row r="4170" spans="20:22" x14ac:dyDescent="0.25">
      <c r="T4170" s="73" t="s">
        <v>79</v>
      </c>
      <c r="U4170" s="73" t="s">
        <v>3866</v>
      </c>
      <c r="V4170" s="73">
        <v>4312054</v>
      </c>
    </row>
    <row r="4171" spans="20:22" x14ac:dyDescent="0.25">
      <c r="T4171" s="73" t="s">
        <v>79</v>
      </c>
      <c r="U4171" s="73" t="s">
        <v>3871</v>
      </c>
      <c r="V4171" s="73">
        <v>4312104</v>
      </c>
    </row>
    <row r="4172" spans="20:22" x14ac:dyDescent="0.25">
      <c r="T4172" s="73" t="s">
        <v>79</v>
      </c>
      <c r="U4172" s="73" t="s">
        <v>3876</v>
      </c>
      <c r="V4172" s="73">
        <v>4312138</v>
      </c>
    </row>
    <row r="4173" spans="20:22" x14ac:dyDescent="0.25">
      <c r="T4173" s="73" t="s">
        <v>79</v>
      </c>
      <c r="U4173" s="73" t="s">
        <v>3882</v>
      </c>
      <c r="V4173" s="73">
        <v>4312153</v>
      </c>
    </row>
    <row r="4174" spans="20:22" x14ac:dyDescent="0.25">
      <c r="T4174" s="73" t="s">
        <v>79</v>
      </c>
      <c r="U4174" s="73" t="s">
        <v>3888</v>
      </c>
      <c r="V4174" s="73">
        <v>4312179</v>
      </c>
    </row>
    <row r="4175" spans="20:22" x14ac:dyDescent="0.25">
      <c r="T4175" s="73" t="s">
        <v>79</v>
      </c>
      <c r="U4175" s="73" t="s">
        <v>3894</v>
      </c>
      <c r="V4175" s="73">
        <v>4312203</v>
      </c>
    </row>
    <row r="4176" spans="20:22" x14ac:dyDescent="0.25">
      <c r="T4176" s="73" t="s">
        <v>79</v>
      </c>
      <c r="U4176" s="73" t="s">
        <v>3900</v>
      </c>
      <c r="V4176" s="73">
        <v>4312252</v>
      </c>
    </row>
    <row r="4177" spans="20:22" x14ac:dyDescent="0.25">
      <c r="T4177" s="73" t="s">
        <v>79</v>
      </c>
      <c r="U4177" s="73" t="s">
        <v>3906</v>
      </c>
      <c r="V4177" s="73">
        <v>4312302</v>
      </c>
    </row>
    <row r="4178" spans="20:22" x14ac:dyDescent="0.25">
      <c r="T4178" s="73" t="s">
        <v>79</v>
      </c>
      <c r="U4178" s="73" t="s">
        <v>3912</v>
      </c>
      <c r="V4178" s="73">
        <v>4312351</v>
      </c>
    </row>
    <row r="4179" spans="20:22" x14ac:dyDescent="0.25">
      <c r="T4179" s="73" t="s">
        <v>79</v>
      </c>
      <c r="U4179" s="73" t="s">
        <v>3917</v>
      </c>
      <c r="V4179" s="73">
        <v>4312377</v>
      </c>
    </row>
    <row r="4180" spans="20:22" x14ac:dyDescent="0.25">
      <c r="T4180" s="73" t="s">
        <v>79</v>
      </c>
      <c r="U4180" s="73" t="s">
        <v>3923</v>
      </c>
      <c r="V4180" s="73">
        <v>4312385</v>
      </c>
    </row>
    <row r="4181" spans="20:22" x14ac:dyDescent="0.25">
      <c r="T4181" s="73" t="s">
        <v>79</v>
      </c>
      <c r="U4181" s="73" t="s">
        <v>3929</v>
      </c>
      <c r="V4181" s="73">
        <v>4312401</v>
      </c>
    </row>
    <row r="4182" spans="20:22" x14ac:dyDescent="0.25">
      <c r="T4182" s="73" t="s">
        <v>79</v>
      </c>
      <c r="U4182" s="73" t="s">
        <v>3935</v>
      </c>
      <c r="V4182" s="73">
        <v>4312427</v>
      </c>
    </row>
    <row r="4183" spans="20:22" x14ac:dyDescent="0.25">
      <c r="T4183" s="73" t="s">
        <v>79</v>
      </c>
      <c r="U4183" s="73" t="s">
        <v>3941</v>
      </c>
      <c r="V4183" s="73">
        <v>4312443</v>
      </c>
    </row>
    <row r="4184" spans="20:22" x14ac:dyDescent="0.25">
      <c r="T4184" s="73" t="s">
        <v>79</v>
      </c>
      <c r="U4184" s="73" t="s">
        <v>3947</v>
      </c>
      <c r="V4184" s="73">
        <v>4312450</v>
      </c>
    </row>
    <row r="4185" spans="20:22" x14ac:dyDescent="0.25">
      <c r="T4185" s="73" t="s">
        <v>79</v>
      </c>
      <c r="U4185" s="73" t="s">
        <v>3953</v>
      </c>
      <c r="V4185" s="73">
        <v>4312476</v>
      </c>
    </row>
    <row r="4186" spans="20:22" x14ac:dyDescent="0.25">
      <c r="T4186" s="73" t="s">
        <v>79</v>
      </c>
      <c r="U4186" s="73" t="s">
        <v>3959</v>
      </c>
      <c r="V4186" s="73">
        <v>4312500</v>
      </c>
    </row>
    <row r="4187" spans="20:22" x14ac:dyDescent="0.25">
      <c r="T4187" s="73" t="s">
        <v>79</v>
      </c>
      <c r="U4187" s="73" t="s">
        <v>3964</v>
      </c>
      <c r="V4187" s="73">
        <v>4312609</v>
      </c>
    </row>
    <row r="4188" spans="20:22" x14ac:dyDescent="0.25">
      <c r="T4188" s="73" t="s">
        <v>79</v>
      </c>
      <c r="U4188" s="73" t="s">
        <v>3970</v>
      </c>
      <c r="V4188" s="73">
        <v>4312617</v>
      </c>
    </row>
    <row r="4189" spans="20:22" x14ac:dyDescent="0.25">
      <c r="T4189" s="73" t="s">
        <v>79</v>
      </c>
      <c r="U4189" s="73" t="s">
        <v>3975</v>
      </c>
      <c r="V4189" s="73">
        <v>4312625</v>
      </c>
    </row>
    <row r="4190" spans="20:22" x14ac:dyDescent="0.25">
      <c r="T4190" s="73" t="s">
        <v>79</v>
      </c>
      <c r="U4190" s="73" t="s">
        <v>3980</v>
      </c>
      <c r="V4190" s="73">
        <v>4312658</v>
      </c>
    </row>
    <row r="4191" spans="20:22" x14ac:dyDescent="0.25">
      <c r="T4191" s="73" t="s">
        <v>79</v>
      </c>
      <c r="U4191" s="73" t="s">
        <v>3986</v>
      </c>
      <c r="V4191" s="73">
        <v>4312674</v>
      </c>
    </row>
    <row r="4192" spans="20:22" x14ac:dyDescent="0.25">
      <c r="T4192" s="73" t="s">
        <v>79</v>
      </c>
      <c r="U4192" s="73" t="s">
        <v>3991</v>
      </c>
      <c r="V4192" s="73">
        <v>4312708</v>
      </c>
    </row>
    <row r="4193" spans="20:22" x14ac:dyDescent="0.25">
      <c r="T4193" s="73" t="s">
        <v>79</v>
      </c>
      <c r="U4193" s="73" t="s">
        <v>3997</v>
      </c>
      <c r="V4193" s="73">
        <v>4312757</v>
      </c>
    </row>
    <row r="4194" spans="20:22" x14ac:dyDescent="0.25">
      <c r="T4194" s="73" t="s">
        <v>79</v>
      </c>
      <c r="U4194" s="73" t="s">
        <v>4002</v>
      </c>
      <c r="V4194" s="73">
        <v>4312807</v>
      </c>
    </row>
    <row r="4195" spans="20:22" x14ac:dyDescent="0.25">
      <c r="T4195" s="73" t="s">
        <v>79</v>
      </c>
      <c r="U4195" s="73" t="s">
        <v>4008</v>
      </c>
      <c r="V4195" s="73">
        <v>4312906</v>
      </c>
    </row>
    <row r="4196" spans="20:22" x14ac:dyDescent="0.25">
      <c r="T4196" s="73" t="s">
        <v>79</v>
      </c>
      <c r="U4196" s="73" t="s">
        <v>4014</v>
      </c>
      <c r="V4196" s="73">
        <v>4312955</v>
      </c>
    </row>
    <row r="4197" spans="20:22" x14ac:dyDescent="0.25">
      <c r="T4197" s="73" t="s">
        <v>79</v>
      </c>
      <c r="U4197" s="73" t="s">
        <v>4020</v>
      </c>
      <c r="V4197" s="73">
        <v>4313003</v>
      </c>
    </row>
    <row r="4198" spans="20:22" x14ac:dyDescent="0.25">
      <c r="T4198" s="73" t="s">
        <v>79</v>
      </c>
      <c r="U4198" s="73" t="s">
        <v>4025</v>
      </c>
      <c r="V4198" s="73">
        <v>4313011</v>
      </c>
    </row>
    <row r="4199" spans="20:22" x14ac:dyDescent="0.25">
      <c r="T4199" s="73" t="s">
        <v>79</v>
      </c>
      <c r="U4199" s="73" t="s">
        <v>4031</v>
      </c>
      <c r="V4199" s="73">
        <v>4313037</v>
      </c>
    </row>
    <row r="4200" spans="20:22" x14ac:dyDescent="0.25">
      <c r="T4200" s="73" t="s">
        <v>79</v>
      </c>
      <c r="U4200" s="73" t="s">
        <v>4037</v>
      </c>
      <c r="V4200" s="73">
        <v>4313060</v>
      </c>
    </row>
    <row r="4201" spans="20:22" x14ac:dyDescent="0.25">
      <c r="T4201" s="73" t="s">
        <v>79</v>
      </c>
      <c r="U4201" s="73" t="s">
        <v>4042</v>
      </c>
      <c r="V4201" s="73">
        <v>4313086</v>
      </c>
    </row>
    <row r="4202" spans="20:22" x14ac:dyDescent="0.25">
      <c r="T4202" s="73" t="s">
        <v>79</v>
      </c>
      <c r="U4202" s="73" t="s">
        <v>4048</v>
      </c>
      <c r="V4202" s="73">
        <v>4313102</v>
      </c>
    </row>
    <row r="4203" spans="20:22" x14ac:dyDescent="0.25">
      <c r="T4203" s="73" t="s">
        <v>79</v>
      </c>
      <c r="U4203" s="73" t="s">
        <v>4054</v>
      </c>
      <c r="V4203" s="73">
        <v>4313201</v>
      </c>
    </row>
    <row r="4204" spans="20:22" x14ac:dyDescent="0.25">
      <c r="T4204" s="73" t="s">
        <v>79</v>
      </c>
      <c r="U4204" s="73" t="s">
        <v>4059</v>
      </c>
      <c r="V4204" s="73">
        <v>4313300</v>
      </c>
    </row>
    <row r="4205" spans="20:22" x14ac:dyDescent="0.25">
      <c r="T4205" s="73" t="s">
        <v>79</v>
      </c>
      <c r="U4205" s="73" t="s">
        <v>4065</v>
      </c>
      <c r="V4205" s="73">
        <v>4313334</v>
      </c>
    </row>
    <row r="4206" spans="20:22" x14ac:dyDescent="0.25">
      <c r="T4206" s="73" t="s">
        <v>79</v>
      </c>
      <c r="U4206" s="73" t="s">
        <v>4071</v>
      </c>
      <c r="V4206" s="73">
        <v>4313359</v>
      </c>
    </row>
    <row r="4207" spans="20:22" x14ac:dyDescent="0.25">
      <c r="T4207" s="73" t="s">
        <v>79</v>
      </c>
      <c r="U4207" s="73" t="s">
        <v>2806</v>
      </c>
      <c r="V4207" s="73">
        <v>4313375</v>
      </c>
    </row>
    <row r="4208" spans="20:22" x14ac:dyDescent="0.25">
      <c r="T4208" s="73" t="s">
        <v>79</v>
      </c>
      <c r="U4208" s="73" t="s">
        <v>4082</v>
      </c>
      <c r="V4208" s="73">
        <v>4313490</v>
      </c>
    </row>
    <row r="4209" spans="20:22" x14ac:dyDescent="0.25">
      <c r="T4209" s="73" t="s">
        <v>79</v>
      </c>
      <c r="U4209" s="73" t="s">
        <v>4088</v>
      </c>
      <c r="V4209" s="73">
        <v>4313391</v>
      </c>
    </row>
    <row r="4210" spans="20:22" x14ac:dyDescent="0.25">
      <c r="T4210" s="73" t="s">
        <v>79</v>
      </c>
      <c r="U4210" s="73" t="s">
        <v>4093</v>
      </c>
      <c r="V4210" s="73">
        <v>4313409</v>
      </c>
    </row>
    <row r="4211" spans="20:22" x14ac:dyDescent="0.25">
      <c r="T4211" s="73" t="s">
        <v>79</v>
      </c>
      <c r="U4211" s="73" t="s">
        <v>4099</v>
      </c>
      <c r="V4211" s="73">
        <v>4313425</v>
      </c>
    </row>
    <row r="4212" spans="20:22" x14ac:dyDescent="0.25">
      <c r="T4212" s="73" t="s">
        <v>79</v>
      </c>
      <c r="U4212" s="73" t="s">
        <v>4105</v>
      </c>
      <c r="V4212" s="73">
        <v>4313441</v>
      </c>
    </row>
    <row r="4213" spans="20:22" x14ac:dyDescent="0.25">
      <c r="T4213" s="73" t="s">
        <v>79</v>
      </c>
      <c r="U4213" s="73" t="s">
        <v>4111</v>
      </c>
      <c r="V4213" s="73">
        <v>4313466</v>
      </c>
    </row>
    <row r="4214" spans="20:22" x14ac:dyDescent="0.25">
      <c r="T4214" s="73" t="s">
        <v>79</v>
      </c>
      <c r="U4214" s="73" t="s">
        <v>4116</v>
      </c>
      <c r="V4214" s="73">
        <v>4313508</v>
      </c>
    </row>
    <row r="4215" spans="20:22" x14ac:dyDescent="0.25">
      <c r="T4215" s="73" t="s">
        <v>79</v>
      </c>
      <c r="U4215" s="73" t="s">
        <v>4122</v>
      </c>
      <c r="V4215" s="73">
        <v>4313607</v>
      </c>
    </row>
    <row r="4216" spans="20:22" x14ac:dyDescent="0.25">
      <c r="T4216" s="73" t="s">
        <v>79</v>
      </c>
      <c r="U4216" s="73" t="s">
        <v>4128</v>
      </c>
      <c r="V4216" s="73">
        <v>4313656</v>
      </c>
    </row>
    <row r="4217" spans="20:22" x14ac:dyDescent="0.25">
      <c r="T4217" s="73" t="s">
        <v>79</v>
      </c>
      <c r="U4217" s="73" t="s">
        <v>4134</v>
      </c>
      <c r="V4217" s="73">
        <v>4313706</v>
      </c>
    </row>
    <row r="4218" spans="20:22" x14ac:dyDescent="0.25">
      <c r="T4218" s="73" t="s">
        <v>79</v>
      </c>
      <c r="U4218" s="73" t="s">
        <v>4140</v>
      </c>
      <c r="V4218" s="73">
        <v>4313805</v>
      </c>
    </row>
    <row r="4219" spans="20:22" x14ac:dyDescent="0.25">
      <c r="T4219" s="73" t="s">
        <v>79</v>
      </c>
      <c r="U4219" s="73" t="s">
        <v>4145</v>
      </c>
      <c r="V4219" s="73">
        <v>4313904</v>
      </c>
    </row>
    <row r="4220" spans="20:22" x14ac:dyDescent="0.25">
      <c r="T4220" s="73" t="s">
        <v>79</v>
      </c>
      <c r="U4220" s="73" t="s">
        <v>4150</v>
      </c>
      <c r="V4220" s="73">
        <v>4313953</v>
      </c>
    </row>
    <row r="4221" spans="20:22" x14ac:dyDescent="0.25">
      <c r="T4221" s="73" t="s">
        <v>79</v>
      </c>
      <c r="U4221" s="73" t="s">
        <v>4155</v>
      </c>
      <c r="V4221" s="73">
        <v>4314001</v>
      </c>
    </row>
    <row r="4222" spans="20:22" x14ac:dyDescent="0.25">
      <c r="T4222" s="73" t="s">
        <v>79</v>
      </c>
      <c r="U4222" s="73" t="s">
        <v>4160</v>
      </c>
      <c r="V4222" s="73">
        <v>4314027</v>
      </c>
    </row>
    <row r="4223" spans="20:22" x14ac:dyDescent="0.25">
      <c r="T4223" s="73" t="s">
        <v>79</v>
      </c>
      <c r="U4223" s="73" t="s">
        <v>4165</v>
      </c>
      <c r="V4223" s="73">
        <v>4314035</v>
      </c>
    </row>
    <row r="4224" spans="20:22" x14ac:dyDescent="0.25">
      <c r="T4224" s="73" t="s">
        <v>79</v>
      </c>
      <c r="U4224" s="73" t="s">
        <v>4170</v>
      </c>
      <c r="V4224" s="73">
        <v>4314050</v>
      </c>
    </row>
    <row r="4225" spans="20:22" x14ac:dyDescent="0.25">
      <c r="T4225" s="73" t="s">
        <v>79</v>
      </c>
      <c r="U4225" s="73" t="s">
        <v>4175</v>
      </c>
      <c r="V4225" s="73">
        <v>4314068</v>
      </c>
    </row>
    <row r="4226" spans="20:22" x14ac:dyDescent="0.25">
      <c r="T4226" s="73" t="s">
        <v>79</v>
      </c>
      <c r="U4226" s="73" t="s">
        <v>4180</v>
      </c>
      <c r="V4226" s="73">
        <v>4314076</v>
      </c>
    </row>
    <row r="4227" spans="20:22" x14ac:dyDescent="0.25">
      <c r="T4227" s="73" t="s">
        <v>79</v>
      </c>
      <c r="U4227" s="73" t="s">
        <v>4185</v>
      </c>
      <c r="V4227" s="73">
        <v>4314100</v>
      </c>
    </row>
    <row r="4228" spans="20:22" x14ac:dyDescent="0.25">
      <c r="T4228" s="73" t="s">
        <v>79</v>
      </c>
      <c r="U4228" s="73" t="s">
        <v>4190</v>
      </c>
      <c r="V4228" s="73">
        <v>4314134</v>
      </c>
    </row>
    <row r="4229" spans="20:22" x14ac:dyDescent="0.25">
      <c r="T4229" s="73" t="s">
        <v>79</v>
      </c>
      <c r="U4229" s="73" t="s">
        <v>4194</v>
      </c>
      <c r="V4229" s="73">
        <v>4314159</v>
      </c>
    </row>
    <row r="4230" spans="20:22" x14ac:dyDescent="0.25">
      <c r="T4230" s="73" t="s">
        <v>79</v>
      </c>
      <c r="U4230" s="73" t="s">
        <v>4199</v>
      </c>
      <c r="V4230" s="73">
        <v>4314175</v>
      </c>
    </row>
    <row r="4231" spans="20:22" x14ac:dyDescent="0.25">
      <c r="T4231" s="73" t="s">
        <v>79</v>
      </c>
      <c r="U4231" s="73" t="s">
        <v>4204</v>
      </c>
      <c r="V4231" s="73">
        <v>4314209</v>
      </c>
    </row>
    <row r="4232" spans="20:22" x14ac:dyDescent="0.25">
      <c r="T4232" s="73" t="s">
        <v>79</v>
      </c>
      <c r="U4232" s="73" t="s">
        <v>4209</v>
      </c>
      <c r="V4232" s="73">
        <v>4314308</v>
      </c>
    </row>
    <row r="4233" spans="20:22" x14ac:dyDescent="0.25">
      <c r="T4233" s="73" t="s">
        <v>79</v>
      </c>
      <c r="U4233" s="73" t="s">
        <v>4214</v>
      </c>
      <c r="V4233" s="73">
        <v>4314407</v>
      </c>
    </row>
    <row r="4234" spans="20:22" x14ac:dyDescent="0.25">
      <c r="T4234" s="73" t="s">
        <v>79</v>
      </c>
      <c r="U4234" s="73" t="s">
        <v>4218</v>
      </c>
      <c r="V4234" s="73">
        <v>4314423</v>
      </c>
    </row>
    <row r="4235" spans="20:22" x14ac:dyDescent="0.25">
      <c r="T4235" s="73" t="s">
        <v>79</v>
      </c>
      <c r="U4235" s="73" t="s">
        <v>4223</v>
      </c>
      <c r="V4235" s="73">
        <v>4314456</v>
      </c>
    </row>
    <row r="4236" spans="20:22" x14ac:dyDescent="0.25">
      <c r="T4236" s="73" t="s">
        <v>79</v>
      </c>
      <c r="U4236" s="73" t="s">
        <v>4227</v>
      </c>
      <c r="V4236" s="73">
        <v>4314464</v>
      </c>
    </row>
    <row r="4237" spans="20:22" x14ac:dyDescent="0.25">
      <c r="T4237" s="73" t="s">
        <v>79</v>
      </c>
      <c r="U4237" s="73" t="s">
        <v>4232</v>
      </c>
      <c r="V4237" s="73">
        <v>4314472</v>
      </c>
    </row>
    <row r="4238" spans="20:22" x14ac:dyDescent="0.25">
      <c r="T4238" s="73" t="s">
        <v>79</v>
      </c>
      <c r="U4238" s="73" t="s">
        <v>4237</v>
      </c>
      <c r="V4238" s="73">
        <v>4314498</v>
      </c>
    </row>
    <row r="4239" spans="20:22" x14ac:dyDescent="0.25">
      <c r="T4239" s="73" t="s">
        <v>79</v>
      </c>
      <c r="U4239" s="73" t="s">
        <v>4241</v>
      </c>
      <c r="V4239" s="73">
        <v>4314506</v>
      </c>
    </row>
    <row r="4240" spans="20:22" x14ac:dyDescent="0.25">
      <c r="T4240" s="73" t="s">
        <v>79</v>
      </c>
      <c r="U4240" s="73" t="s">
        <v>4246</v>
      </c>
      <c r="V4240" s="73">
        <v>4314548</v>
      </c>
    </row>
    <row r="4241" spans="20:22" x14ac:dyDescent="0.25">
      <c r="T4241" s="73" t="s">
        <v>79</v>
      </c>
      <c r="U4241" s="73" t="s">
        <v>4251</v>
      </c>
      <c r="V4241" s="73">
        <v>4314555</v>
      </c>
    </row>
    <row r="4242" spans="20:22" x14ac:dyDescent="0.25">
      <c r="T4242" s="73" t="s">
        <v>79</v>
      </c>
      <c r="U4242" s="73" t="s">
        <v>4255</v>
      </c>
      <c r="V4242" s="73">
        <v>4314605</v>
      </c>
    </row>
    <row r="4243" spans="20:22" x14ac:dyDescent="0.25">
      <c r="T4243" s="73" t="s">
        <v>79</v>
      </c>
      <c r="U4243" s="73" t="s">
        <v>4024</v>
      </c>
      <c r="V4243" s="73">
        <v>4314704</v>
      </c>
    </row>
    <row r="4244" spans="20:22" x14ac:dyDescent="0.25">
      <c r="T4244" s="73" t="s">
        <v>79</v>
      </c>
      <c r="U4244" s="73" t="s">
        <v>4264</v>
      </c>
      <c r="V4244" s="73">
        <v>4314753</v>
      </c>
    </row>
    <row r="4245" spans="20:22" x14ac:dyDescent="0.25">
      <c r="T4245" s="73" t="s">
        <v>79</v>
      </c>
      <c r="U4245" s="73" t="s">
        <v>4269</v>
      </c>
      <c r="V4245" s="73">
        <v>4314779</v>
      </c>
    </row>
    <row r="4246" spans="20:22" x14ac:dyDescent="0.25">
      <c r="T4246" s="73" t="s">
        <v>79</v>
      </c>
      <c r="U4246" s="73" t="s">
        <v>4274</v>
      </c>
      <c r="V4246" s="73">
        <v>4314787</v>
      </c>
    </row>
    <row r="4247" spans="20:22" x14ac:dyDescent="0.25">
      <c r="T4247" s="73" t="s">
        <v>79</v>
      </c>
      <c r="U4247" s="73" t="s">
        <v>4277</v>
      </c>
      <c r="V4247" s="73">
        <v>4314803</v>
      </c>
    </row>
    <row r="4248" spans="20:22" x14ac:dyDescent="0.25">
      <c r="T4248" s="73" t="s">
        <v>79</v>
      </c>
      <c r="U4248" s="73" t="s">
        <v>4281</v>
      </c>
      <c r="V4248" s="73">
        <v>4314902</v>
      </c>
    </row>
    <row r="4249" spans="20:22" x14ac:dyDescent="0.25">
      <c r="T4249" s="73" t="s">
        <v>79</v>
      </c>
      <c r="U4249" s="73" t="s">
        <v>4286</v>
      </c>
      <c r="V4249" s="73">
        <v>4315008</v>
      </c>
    </row>
    <row r="4250" spans="20:22" x14ac:dyDescent="0.25">
      <c r="T4250" s="73" t="s">
        <v>79</v>
      </c>
      <c r="U4250" s="73" t="s">
        <v>4291</v>
      </c>
      <c r="V4250" s="73">
        <v>4315057</v>
      </c>
    </row>
    <row r="4251" spans="20:22" x14ac:dyDescent="0.25">
      <c r="T4251" s="73" t="s">
        <v>79</v>
      </c>
      <c r="U4251" s="73" t="s">
        <v>4296</v>
      </c>
      <c r="V4251" s="73">
        <v>4315073</v>
      </c>
    </row>
    <row r="4252" spans="20:22" x14ac:dyDescent="0.25">
      <c r="T4252" s="73" t="s">
        <v>79</v>
      </c>
      <c r="U4252" s="73" t="s">
        <v>4301</v>
      </c>
      <c r="V4252" s="73">
        <v>4315107</v>
      </c>
    </row>
    <row r="4253" spans="20:22" x14ac:dyDescent="0.25">
      <c r="T4253" s="73" t="s">
        <v>79</v>
      </c>
      <c r="U4253" s="73" t="s">
        <v>4306</v>
      </c>
      <c r="V4253" s="73">
        <v>4315131</v>
      </c>
    </row>
    <row r="4254" spans="20:22" x14ac:dyDescent="0.25">
      <c r="T4254" s="73" t="s">
        <v>79</v>
      </c>
      <c r="U4254" s="73" t="s">
        <v>4311</v>
      </c>
      <c r="V4254" s="73">
        <v>4315149</v>
      </c>
    </row>
    <row r="4255" spans="20:22" x14ac:dyDescent="0.25">
      <c r="T4255" s="73" t="s">
        <v>79</v>
      </c>
      <c r="U4255" s="73" t="s">
        <v>4316</v>
      </c>
      <c r="V4255" s="73">
        <v>4315156</v>
      </c>
    </row>
    <row r="4256" spans="20:22" x14ac:dyDescent="0.25">
      <c r="T4256" s="73" t="s">
        <v>79</v>
      </c>
      <c r="U4256" s="73" t="s">
        <v>4320</v>
      </c>
      <c r="V4256" s="73">
        <v>4315172</v>
      </c>
    </row>
    <row r="4257" spans="20:22" x14ac:dyDescent="0.25">
      <c r="T4257" s="73" t="s">
        <v>79</v>
      </c>
      <c r="U4257" s="73" t="s">
        <v>4325</v>
      </c>
      <c r="V4257" s="73">
        <v>4315206</v>
      </c>
    </row>
    <row r="4258" spans="20:22" x14ac:dyDescent="0.25">
      <c r="T4258" s="73" t="s">
        <v>79</v>
      </c>
      <c r="U4258" s="73" t="s">
        <v>4330</v>
      </c>
      <c r="V4258" s="73">
        <v>4315305</v>
      </c>
    </row>
    <row r="4259" spans="20:22" x14ac:dyDescent="0.25">
      <c r="T4259" s="73" t="s">
        <v>79</v>
      </c>
      <c r="U4259" s="73" t="s">
        <v>4335</v>
      </c>
      <c r="V4259" s="73">
        <v>4315313</v>
      </c>
    </row>
    <row r="4260" spans="20:22" x14ac:dyDescent="0.25">
      <c r="T4260" s="73" t="s">
        <v>79</v>
      </c>
      <c r="U4260" s="73" t="s">
        <v>4340</v>
      </c>
      <c r="V4260" s="73">
        <v>4315321</v>
      </c>
    </row>
    <row r="4261" spans="20:22" x14ac:dyDescent="0.25">
      <c r="T4261" s="73" t="s">
        <v>79</v>
      </c>
      <c r="U4261" s="73" t="s">
        <v>4345</v>
      </c>
      <c r="V4261" s="73">
        <v>4315354</v>
      </c>
    </row>
    <row r="4262" spans="20:22" x14ac:dyDescent="0.25">
      <c r="T4262" s="73" t="s">
        <v>79</v>
      </c>
      <c r="U4262" s="73" t="s">
        <v>4350</v>
      </c>
      <c r="V4262" s="73">
        <v>4315404</v>
      </c>
    </row>
    <row r="4263" spans="20:22" x14ac:dyDescent="0.25">
      <c r="T4263" s="73" t="s">
        <v>79</v>
      </c>
      <c r="U4263" s="73" t="s">
        <v>4354</v>
      </c>
      <c r="V4263" s="73">
        <v>4315453</v>
      </c>
    </row>
    <row r="4264" spans="20:22" x14ac:dyDescent="0.25">
      <c r="T4264" s="73" t="s">
        <v>79</v>
      </c>
      <c r="U4264" s="73" t="s">
        <v>4358</v>
      </c>
      <c r="V4264" s="73">
        <v>4315503</v>
      </c>
    </row>
    <row r="4265" spans="20:22" x14ac:dyDescent="0.25">
      <c r="T4265" s="73" t="s">
        <v>79</v>
      </c>
      <c r="U4265" s="73" t="s">
        <v>4362</v>
      </c>
      <c r="V4265" s="73">
        <v>4315552</v>
      </c>
    </row>
    <row r="4266" spans="20:22" x14ac:dyDescent="0.25">
      <c r="T4266" s="73" t="s">
        <v>79</v>
      </c>
      <c r="U4266" s="73" t="s">
        <v>4367</v>
      </c>
      <c r="V4266" s="73">
        <v>4315602</v>
      </c>
    </row>
    <row r="4267" spans="20:22" x14ac:dyDescent="0.25">
      <c r="T4267" s="73" t="s">
        <v>79</v>
      </c>
      <c r="U4267" s="73" t="s">
        <v>4371</v>
      </c>
      <c r="V4267" s="73">
        <v>4315701</v>
      </c>
    </row>
    <row r="4268" spans="20:22" x14ac:dyDescent="0.25">
      <c r="T4268" s="73" t="s">
        <v>79</v>
      </c>
      <c r="U4268" s="73" t="s">
        <v>4376</v>
      </c>
      <c r="V4268" s="73">
        <v>4315750</v>
      </c>
    </row>
    <row r="4269" spans="20:22" x14ac:dyDescent="0.25">
      <c r="T4269" s="73" t="s">
        <v>79</v>
      </c>
      <c r="U4269" s="73" t="s">
        <v>4380</v>
      </c>
      <c r="V4269" s="73">
        <v>4315800</v>
      </c>
    </row>
    <row r="4270" spans="20:22" x14ac:dyDescent="0.25">
      <c r="T4270" s="73" t="s">
        <v>79</v>
      </c>
      <c r="U4270" s="73" t="s">
        <v>4385</v>
      </c>
      <c r="V4270" s="73">
        <v>4315909</v>
      </c>
    </row>
    <row r="4271" spans="20:22" x14ac:dyDescent="0.25">
      <c r="T4271" s="73" t="s">
        <v>79</v>
      </c>
      <c r="U4271" s="73" t="s">
        <v>4390</v>
      </c>
      <c r="V4271" s="73">
        <v>4315958</v>
      </c>
    </row>
    <row r="4272" spans="20:22" x14ac:dyDescent="0.25">
      <c r="T4272" s="73" t="s">
        <v>79</v>
      </c>
      <c r="U4272" s="73" t="s">
        <v>4394</v>
      </c>
      <c r="V4272" s="73">
        <v>4316006</v>
      </c>
    </row>
    <row r="4273" spans="20:22" x14ac:dyDescent="0.25">
      <c r="T4273" s="73" t="s">
        <v>79</v>
      </c>
      <c r="U4273" s="73" t="s">
        <v>4399</v>
      </c>
      <c r="V4273" s="73">
        <v>4316105</v>
      </c>
    </row>
    <row r="4274" spans="20:22" x14ac:dyDescent="0.25">
      <c r="T4274" s="73" t="s">
        <v>79</v>
      </c>
      <c r="U4274" s="73" t="s">
        <v>4404</v>
      </c>
      <c r="V4274" s="73">
        <v>4316204</v>
      </c>
    </row>
    <row r="4275" spans="20:22" x14ac:dyDescent="0.25">
      <c r="T4275" s="73" t="s">
        <v>79</v>
      </c>
      <c r="U4275" s="73" t="s">
        <v>4408</v>
      </c>
      <c r="V4275" s="73">
        <v>4316303</v>
      </c>
    </row>
    <row r="4276" spans="20:22" x14ac:dyDescent="0.25">
      <c r="T4276" s="73" t="s">
        <v>79</v>
      </c>
      <c r="U4276" s="73" t="s">
        <v>4413</v>
      </c>
      <c r="V4276" s="73">
        <v>4316402</v>
      </c>
    </row>
    <row r="4277" spans="20:22" x14ac:dyDescent="0.25">
      <c r="T4277" s="73" t="s">
        <v>79</v>
      </c>
      <c r="U4277" s="73" t="s">
        <v>4418</v>
      </c>
      <c r="V4277" s="73">
        <v>4316428</v>
      </c>
    </row>
    <row r="4278" spans="20:22" x14ac:dyDescent="0.25">
      <c r="T4278" s="73" t="s">
        <v>79</v>
      </c>
      <c r="U4278" s="73" t="s">
        <v>4423</v>
      </c>
      <c r="V4278" s="73">
        <v>4316436</v>
      </c>
    </row>
    <row r="4279" spans="20:22" x14ac:dyDescent="0.25">
      <c r="T4279" s="73" t="s">
        <v>79</v>
      </c>
      <c r="U4279" s="73" t="s">
        <v>4427</v>
      </c>
      <c r="V4279" s="73">
        <v>4316451</v>
      </c>
    </row>
    <row r="4280" spans="20:22" x14ac:dyDescent="0.25">
      <c r="T4280" s="73" t="s">
        <v>79</v>
      </c>
      <c r="U4280" s="73" t="s">
        <v>4432</v>
      </c>
      <c r="V4280" s="73">
        <v>4316477</v>
      </c>
    </row>
    <row r="4281" spans="20:22" x14ac:dyDescent="0.25">
      <c r="T4281" s="73" t="s">
        <v>79</v>
      </c>
      <c r="U4281" s="73" t="s">
        <v>4437</v>
      </c>
      <c r="V4281" s="73">
        <v>4316501</v>
      </c>
    </row>
    <row r="4282" spans="20:22" x14ac:dyDescent="0.25">
      <c r="T4282" s="73" t="s">
        <v>79</v>
      </c>
      <c r="U4282" s="73" t="s">
        <v>4441</v>
      </c>
      <c r="V4282" s="73">
        <v>4316600</v>
      </c>
    </row>
    <row r="4283" spans="20:22" x14ac:dyDescent="0.25">
      <c r="T4283" s="73" t="s">
        <v>79</v>
      </c>
      <c r="U4283" s="73" t="s">
        <v>4446</v>
      </c>
      <c r="V4283" s="73">
        <v>4316709</v>
      </c>
    </row>
    <row r="4284" spans="20:22" x14ac:dyDescent="0.25">
      <c r="T4284" s="73" t="s">
        <v>79</v>
      </c>
      <c r="U4284" s="73" t="s">
        <v>4451</v>
      </c>
      <c r="V4284" s="73">
        <v>4316733</v>
      </c>
    </row>
    <row r="4285" spans="20:22" x14ac:dyDescent="0.25">
      <c r="T4285" s="73" t="s">
        <v>79</v>
      </c>
      <c r="U4285" s="73" t="s">
        <v>4456</v>
      </c>
      <c r="V4285" s="73">
        <v>4316758</v>
      </c>
    </row>
    <row r="4286" spans="20:22" x14ac:dyDescent="0.25">
      <c r="T4286" s="73" t="s">
        <v>79</v>
      </c>
      <c r="U4286" s="73" t="s">
        <v>4461</v>
      </c>
      <c r="V4286" s="73">
        <v>4316808</v>
      </c>
    </row>
    <row r="4287" spans="20:22" x14ac:dyDescent="0.25">
      <c r="T4287" s="73" t="s">
        <v>79</v>
      </c>
      <c r="U4287" s="73" t="s">
        <v>4466</v>
      </c>
      <c r="V4287" s="73">
        <v>4316972</v>
      </c>
    </row>
    <row r="4288" spans="20:22" x14ac:dyDescent="0.25">
      <c r="T4288" s="73" t="s">
        <v>79</v>
      </c>
      <c r="U4288" s="73" t="s">
        <v>2538</v>
      </c>
      <c r="V4288" s="73">
        <v>4316907</v>
      </c>
    </row>
    <row r="4289" spans="20:22" x14ac:dyDescent="0.25">
      <c r="T4289" s="73" t="s">
        <v>79</v>
      </c>
      <c r="U4289" s="73" t="s">
        <v>4475</v>
      </c>
      <c r="V4289" s="73">
        <v>4316956</v>
      </c>
    </row>
    <row r="4290" spans="20:22" x14ac:dyDescent="0.25">
      <c r="T4290" s="73" t="s">
        <v>79</v>
      </c>
      <c r="U4290" s="73" t="s">
        <v>4480</v>
      </c>
      <c r="V4290" s="73">
        <v>4317202</v>
      </c>
    </row>
    <row r="4291" spans="20:22" x14ac:dyDescent="0.25">
      <c r="T4291" s="73" t="s">
        <v>79</v>
      </c>
      <c r="U4291" s="73" t="s">
        <v>4485</v>
      </c>
      <c r="V4291" s="73">
        <v>4317251</v>
      </c>
    </row>
    <row r="4292" spans="20:22" x14ac:dyDescent="0.25">
      <c r="T4292" s="73" t="s">
        <v>79</v>
      </c>
      <c r="U4292" s="73" t="s">
        <v>4490</v>
      </c>
      <c r="V4292" s="73">
        <v>4317301</v>
      </c>
    </row>
    <row r="4293" spans="20:22" x14ac:dyDescent="0.25">
      <c r="T4293" s="73" t="s">
        <v>79</v>
      </c>
      <c r="U4293" s="73" t="s">
        <v>4495</v>
      </c>
      <c r="V4293" s="73">
        <v>4317004</v>
      </c>
    </row>
    <row r="4294" spans="20:22" x14ac:dyDescent="0.25">
      <c r="T4294" s="73" t="s">
        <v>79</v>
      </c>
      <c r="U4294" s="73" t="s">
        <v>4500</v>
      </c>
      <c r="V4294" s="73">
        <v>4317103</v>
      </c>
    </row>
    <row r="4295" spans="20:22" x14ac:dyDescent="0.25">
      <c r="T4295" s="73" t="s">
        <v>79</v>
      </c>
      <c r="U4295" s="73" t="s">
        <v>4505</v>
      </c>
      <c r="V4295" s="73">
        <v>4317400</v>
      </c>
    </row>
    <row r="4296" spans="20:22" x14ac:dyDescent="0.25">
      <c r="T4296" s="73" t="s">
        <v>79</v>
      </c>
      <c r="U4296" s="73" t="s">
        <v>4510</v>
      </c>
      <c r="V4296" s="73">
        <v>4317509</v>
      </c>
    </row>
    <row r="4297" spans="20:22" x14ac:dyDescent="0.25">
      <c r="T4297" s="73" t="s">
        <v>79</v>
      </c>
      <c r="U4297" s="73" t="s">
        <v>4514</v>
      </c>
      <c r="V4297" s="73">
        <v>4317608</v>
      </c>
    </row>
    <row r="4298" spans="20:22" x14ac:dyDescent="0.25">
      <c r="T4298" s="73" t="s">
        <v>79</v>
      </c>
      <c r="U4298" s="73" t="s">
        <v>4519</v>
      </c>
      <c r="V4298" s="73">
        <v>4317707</v>
      </c>
    </row>
    <row r="4299" spans="20:22" x14ac:dyDescent="0.25">
      <c r="T4299" s="73" t="s">
        <v>79</v>
      </c>
      <c r="U4299" s="73" t="s">
        <v>4524</v>
      </c>
      <c r="V4299" s="73">
        <v>4317558</v>
      </c>
    </row>
    <row r="4300" spans="20:22" x14ac:dyDescent="0.25">
      <c r="T4300" s="73" t="s">
        <v>79</v>
      </c>
      <c r="U4300" s="73" t="s">
        <v>4529</v>
      </c>
      <c r="V4300" s="73">
        <v>4317756</v>
      </c>
    </row>
    <row r="4301" spans="20:22" x14ac:dyDescent="0.25">
      <c r="T4301" s="73" t="s">
        <v>79</v>
      </c>
      <c r="U4301" s="73" t="s">
        <v>4534</v>
      </c>
      <c r="V4301" s="73">
        <v>4317806</v>
      </c>
    </row>
    <row r="4302" spans="20:22" x14ac:dyDescent="0.25">
      <c r="T4302" s="73" t="s">
        <v>79</v>
      </c>
      <c r="U4302" s="73" t="s">
        <v>4538</v>
      </c>
      <c r="V4302" s="73">
        <v>4317905</v>
      </c>
    </row>
    <row r="4303" spans="20:22" x14ac:dyDescent="0.25">
      <c r="T4303" s="73" t="s">
        <v>79</v>
      </c>
      <c r="U4303" s="73" t="s">
        <v>4543</v>
      </c>
      <c r="V4303" s="73">
        <v>4317954</v>
      </c>
    </row>
    <row r="4304" spans="20:22" x14ac:dyDescent="0.25">
      <c r="T4304" s="73" t="s">
        <v>79</v>
      </c>
      <c r="U4304" s="73" t="s">
        <v>4547</v>
      </c>
      <c r="V4304" s="73">
        <v>4318002</v>
      </c>
    </row>
    <row r="4305" spans="20:22" x14ac:dyDescent="0.25">
      <c r="T4305" s="73" t="s">
        <v>79</v>
      </c>
      <c r="U4305" s="73" t="s">
        <v>4552</v>
      </c>
      <c r="V4305" s="73">
        <v>4318051</v>
      </c>
    </row>
    <row r="4306" spans="20:22" x14ac:dyDescent="0.25">
      <c r="T4306" s="73" t="s">
        <v>79</v>
      </c>
      <c r="U4306" s="73" t="s">
        <v>4557</v>
      </c>
      <c r="V4306" s="73">
        <v>4318101</v>
      </c>
    </row>
    <row r="4307" spans="20:22" x14ac:dyDescent="0.25">
      <c r="T4307" s="73" t="s">
        <v>79</v>
      </c>
      <c r="U4307" s="73" t="s">
        <v>4562</v>
      </c>
      <c r="V4307" s="73">
        <v>4318200</v>
      </c>
    </row>
    <row r="4308" spans="20:22" x14ac:dyDescent="0.25">
      <c r="T4308" s="73" t="s">
        <v>79</v>
      </c>
      <c r="U4308" s="73" t="s">
        <v>4429</v>
      </c>
      <c r="V4308" s="73">
        <v>4318309</v>
      </c>
    </row>
    <row r="4309" spans="20:22" x14ac:dyDescent="0.25">
      <c r="T4309" s="73" t="s">
        <v>79</v>
      </c>
      <c r="U4309" s="73" t="s">
        <v>4569</v>
      </c>
      <c r="V4309" s="73">
        <v>4318408</v>
      </c>
    </row>
    <row r="4310" spans="20:22" x14ac:dyDescent="0.25">
      <c r="T4310" s="73" t="s">
        <v>79</v>
      </c>
      <c r="U4310" s="73" t="s">
        <v>4574</v>
      </c>
      <c r="V4310" s="73">
        <v>4318424</v>
      </c>
    </row>
    <row r="4311" spans="20:22" x14ac:dyDescent="0.25">
      <c r="T4311" s="73" t="s">
        <v>79</v>
      </c>
      <c r="U4311" s="73" t="s">
        <v>4579</v>
      </c>
      <c r="V4311" s="73">
        <v>4318432</v>
      </c>
    </row>
    <row r="4312" spans="20:22" x14ac:dyDescent="0.25">
      <c r="T4312" s="73" t="s">
        <v>79</v>
      </c>
      <c r="U4312" s="73" t="s">
        <v>4584</v>
      </c>
      <c r="V4312" s="73">
        <v>4318440</v>
      </c>
    </row>
    <row r="4313" spans="20:22" x14ac:dyDescent="0.25">
      <c r="T4313" s="73" t="s">
        <v>79</v>
      </c>
      <c r="U4313" s="73" t="s">
        <v>4589</v>
      </c>
      <c r="V4313" s="73">
        <v>4318457</v>
      </c>
    </row>
    <row r="4314" spans="20:22" x14ac:dyDescent="0.25">
      <c r="T4314" s="73" t="s">
        <v>79</v>
      </c>
      <c r="U4314" s="73" t="s">
        <v>4593</v>
      </c>
      <c r="V4314" s="73">
        <v>4318465</v>
      </c>
    </row>
    <row r="4315" spans="20:22" x14ac:dyDescent="0.25">
      <c r="T4315" s="73" t="s">
        <v>79</v>
      </c>
      <c r="U4315" s="73" t="s">
        <v>4598</v>
      </c>
      <c r="V4315" s="73">
        <v>4318481</v>
      </c>
    </row>
    <row r="4316" spans="20:22" x14ac:dyDescent="0.25">
      <c r="T4316" s="73" t="s">
        <v>79</v>
      </c>
      <c r="U4316" s="73" t="s">
        <v>4602</v>
      </c>
      <c r="V4316" s="73">
        <v>4318499</v>
      </c>
    </row>
    <row r="4317" spans="20:22" x14ac:dyDescent="0.25">
      <c r="T4317" s="73" t="s">
        <v>79</v>
      </c>
      <c r="U4317" s="73" t="s">
        <v>4606</v>
      </c>
      <c r="V4317" s="73">
        <v>4318507</v>
      </c>
    </row>
    <row r="4318" spans="20:22" x14ac:dyDescent="0.25">
      <c r="T4318" s="73" t="s">
        <v>79</v>
      </c>
      <c r="U4318" s="73" t="s">
        <v>4611</v>
      </c>
      <c r="V4318" s="73">
        <v>4318606</v>
      </c>
    </row>
    <row r="4319" spans="20:22" x14ac:dyDescent="0.25">
      <c r="T4319" s="73" t="s">
        <v>79</v>
      </c>
      <c r="U4319" s="73" t="s">
        <v>4616</v>
      </c>
      <c r="V4319" s="73">
        <v>4318614</v>
      </c>
    </row>
    <row r="4320" spans="20:22" x14ac:dyDescent="0.25">
      <c r="T4320" s="73" t="s">
        <v>79</v>
      </c>
      <c r="U4320" s="73" t="s">
        <v>4620</v>
      </c>
      <c r="V4320" s="73">
        <v>4318622</v>
      </c>
    </row>
    <row r="4321" spans="20:22" x14ac:dyDescent="0.25">
      <c r="T4321" s="73" t="s">
        <v>79</v>
      </c>
      <c r="U4321" s="73" t="s">
        <v>4625</v>
      </c>
      <c r="V4321" s="73">
        <v>4318705</v>
      </c>
    </row>
    <row r="4322" spans="20:22" x14ac:dyDescent="0.25">
      <c r="T4322" s="73" t="s">
        <v>79</v>
      </c>
      <c r="U4322" s="73" t="s">
        <v>4629</v>
      </c>
      <c r="V4322" s="73">
        <v>4318804</v>
      </c>
    </row>
    <row r="4323" spans="20:22" x14ac:dyDescent="0.25">
      <c r="T4323" s="73" t="s">
        <v>79</v>
      </c>
      <c r="U4323" s="73" t="s">
        <v>4632</v>
      </c>
      <c r="V4323" s="73">
        <v>4318903</v>
      </c>
    </row>
    <row r="4324" spans="20:22" x14ac:dyDescent="0.25">
      <c r="T4324" s="73" t="s">
        <v>79</v>
      </c>
      <c r="U4324" s="73" t="s">
        <v>4636</v>
      </c>
      <c r="V4324" s="73">
        <v>4319000</v>
      </c>
    </row>
    <row r="4325" spans="20:22" x14ac:dyDescent="0.25">
      <c r="T4325" s="73" t="s">
        <v>79</v>
      </c>
      <c r="U4325" s="73" t="s">
        <v>3907</v>
      </c>
      <c r="V4325" s="73">
        <v>4319109</v>
      </c>
    </row>
    <row r="4326" spans="20:22" x14ac:dyDescent="0.25">
      <c r="T4326" s="73" t="s">
        <v>79</v>
      </c>
      <c r="U4326" s="73" t="s">
        <v>4643</v>
      </c>
      <c r="V4326" s="73">
        <v>4319125</v>
      </c>
    </row>
    <row r="4327" spans="20:22" x14ac:dyDescent="0.25">
      <c r="T4327" s="73" t="s">
        <v>79</v>
      </c>
      <c r="U4327" s="73" t="s">
        <v>4645</v>
      </c>
      <c r="V4327" s="73">
        <v>4319158</v>
      </c>
    </row>
    <row r="4328" spans="20:22" x14ac:dyDescent="0.25">
      <c r="T4328" s="73" t="s">
        <v>79</v>
      </c>
      <c r="U4328" s="73" t="s">
        <v>4649</v>
      </c>
      <c r="V4328" s="73">
        <v>4319208</v>
      </c>
    </row>
    <row r="4329" spans="20:22" x14ac:dyDescent="0.25">
      <c r="T4329" s="73" t="s">
        <v>79</v>
      </c>
      <c r="U4329" s="73" t="s">
        <v>4653</v>
      </c>
      <c r="V4329" s="73">
        <v>4319307</v>
      </c>
    </row>
    <row r="4330" spans="20:22" x14ac:dyDescent="0.25">
      <c r="T4330" s="73" t="s">
        <v>79</v>
      </c>
      <c r="U4330" s="73" t="s">
        <v>4657</v>
      </c>
      <c r="V4330" s="73">
        <v>4319356</v>
      </c>
    </row>
    <row r="4331" spans="20:22" x14ac:dyDescent="0.25">
      <c r="T4331" s="73" t="s">
        <v>79</v>
      </c>
      <c r="U4331" s="73" t="s">
        <v>4661</v>
      </c>
      <c r="V4331" s="73">
        <v>4319364</v>
      </c>
    </row>
    <row r="4332" spans="20:22" x14ac:dyDescent="0.25">
      <c r="T4332" s="73" t="s">
        <v>79</v>
      </c>
      <c r="U4332" s="73" t="s">
        <v>4665</v>
      </c>
      <c r="V4332" s="73">
        <v>4319372</v>
      </c>
    </row>
    <row r="4333" spans="20:22" x14ac:dyDescent="0.25">
      <c r="T4333" s="73" t="s">
        <v>79</v>
      </c>
      <c r="U4333" s="73" t="s">
        <v>4668</v>
      </c>
      <c r="V4333" s="73">
        <v>4319406</v>
      </c>
    </row>
    <row r="4334" spans="20:22" x14ac:dyDescent="0.25">
      <c r="T4334" s="73" t="s">
        <v>79</v>
      </c>
      <c r="U4334" s="73" t="s">
        <v>4672</v>
      </c>
      <c r="V4334" s="73">
        <v>4319505</v>
      </c>
    </row>
    <row r="4335" spans="20:22" x14ac:dyDescent="0.25">
      <c r="T4335" s="73" t="s">
        <v>79</v>
      </c>
      <c r="U4335" s="73" t="s">
        <v>4676</v>
      </c>
      <c r="V4335" s="73">
        <v>4319604</v>
      </c>
    </row>
    <row r="4336" spans="20:22" x14ac:dyDescent="0.25">
      <c r="T4336" s="73" t="s">
        <v>79</v>
      </c>
      <c r="U4336" s="73" t="s">
        <v>4680</v>
      </c>
      <c r="V4336" s="73">
        <v>4319703</v>
      </c>
    </row>
    <row r="4337" spans="20:22" x14ac:dyDescent="0.25">
      <c r="T4337" s="73" t="s">
        <v>79</v>
      </c>
      <c r="U4337" s="73" t="s">
        <v>4684</v>
      </c>
      <c r="V4337" s="73">
        <v>4319711</v>
      </c>
    </row>
    <row r="4338" spans="20:22" x14ac:dyDescent="0.25">
      <c r="T4338" s="73" t="s">
        <v>79</v>
      </c>
      <c r="U4338" s="73" t="s">
        <v>4688</v>
      </c>
      <c r="V4338" s="73">
        <v>4319737</v>
      </c>
    </row>
    <row r="4339" spans="20:22" x14ac:dyDescent="0.25">
      <c r="T4339" s="73" t="s">
        <v>79</v>
      </c>
      <c r="U4339" s="73" t="s">
        <v>4692</v>
      </c>
      <c r="V4339" s="73">
        <v>4319752</v>
      </c>
    </row>
    <row r="4340" spans="20:22" x14ac:dyDescent="0.25">
      <c r="T4340" s="73" t="s">
        <v>79</v>
      </c>
      <c r="U4340" s="73" t="s">
        <v>4695</v>
      </c>
      <c r="V4340" s="73">
        <v>4319802</v>
      </c>
    </row>
    <row r="4341" spans="20:22" x14ac:dyDescent="0.25">
      <c r="T4341" s="73" t="s">
        <v>79</v>
      </c>
      <c r="U4341" s="73" t="s">
        <v>4698</v>
      </c>
      <c r="V4341" s="73">
        <v>4319901</v>
      </c>
    </row>
    <row r="4342" spans="20:22" x14ac:dyDescent="0.25">
      <c r="T4342" s="73" t="s">
        <v>79</v>
      </c>
      <c r="U4342" s="73" t="s">
        <v>4701</v>
      </c>
      <c r="V4342" s="73">
        <v>4320008</v>
      </c>
    </row>
    <row r="4343" spans="20:22" x14ac:dyDescent="0.25">
      <c r="T4343" s="73" t="s">
        <v>79</v>
      </c>
      <c r="U4343" s="73" t="s">
        <v>4450</v>
      </c>
      <c r="V4343" s="73">
        <v>4320107</v>
      </c>
    </row>
    <row r="4344" spans="20:22" x14ac:dyDescent="0.25">
      <c r="T4344" s="73" t="s">
        <v>79</v>
      </c>
      <c r="U4344" s="73" t="s">
        <v>4706</v>
      </c>
      <c r="V4344" s="73">
        <v>4320206</v>
      </c>
    </row>
    <row r="4345" spans="20:22" x14ac:dyDescent="0.25">
      <c r="T4345" s="73" t="s">
        <v>79</v>
      </c>
      <c r="U4345" s="73" t="s">
        <v>4709</v>
      </c>
      <c r="V4345" s="73">
        <v>4320230</v>
      </c>
    </row>
    <row r="4346" spans="20:22" x14ac:dyDescent="0.25">
      <c r="T4346" s="73" t="s">
        <v>79</v>
      </c>
      <c r="U4346" s="73" t="s">
        <v>4712</v>
      </c>
      <c r="V4346" s="73">
        <v>4320263</v>
      </c>
    </row>
    <row r="4347" spans="20:22" x14ac:dyDescent="0.25">
      <c r="T4347" s="73" t="s">
        <v>79</v>
      </c>
      <c r="U4347" s="73" t="s">
        <v>4715</v>
      </c>
      <c r="V4347" s="73">
        <v>4320305</v>
      </c>
    </row>
    <row r="4348" spans="20:22" x14ac:dyDescent="0.25">
      <c r="T4348" s="73" t="s">
        <v>79</v>
      </c>
      <c r="U4348" s="73" t="s">
        <v>4718</v>
      </c>
      <c r="V4348" s="73">
        <v>4320321</v>
      </c>
    </row>
    <row r="4349" spans="20:22" x14ac:dyDescent="0.25">
      <c r="T4349" s="73" t="s">
        <v>79</v>
      </c>
      <c r="U4349" s="73" t="s">
        <v>4721</v>
      </c>
      <c r="V4349" s="73">
        <v>4320354</v>
      </c>
    </row>
    <row r="4350" spans="20:22" x14ac:dyDescent="0.25">
      <c r="T4350" s="73" t="s">
        <v>79</v>
      </c>
      <c r="U4350" s="73" t="s">
        <v>4724</v>
      </c>
      <c r="V4350" s="73">
        <v>4320404</v>
      </c>
    </row>
    <row r="4351" spans="20:22" x14ac:dyDescent="0.25">
      <c r="T4351" s="73" t="s">
        <v>79</v>
      </c>
      <c r="U4351" s="73" t="s">
        <v>4726</v>
      </c>
      <c r="V4351" s="73">
        <v>4320453</v>
      </c>
    </row>
    <row r="4352" spans="20:22" x14ac:dyDescent="0.25">
      <c r="T4352" s="73" t="s">
        <v>79</v>
      </c>
      <c r="U4352" s="73" t="s">
        <v>4728</v>
      </c>
      <c r="V4352" s="73">
        <v>4320503</v>
      </c>
    </row>
    <row r="4353" spans="20:22" x14ac:dyDescent="0.25">
      <c r="T4353" s="73" t="s">
        <v>79</v>
      </c>
      <c r="U4353" s="73" t="s">
        <v>4731</v>
      </c>
      <c r="V4353" s="73">
        <v>4320552</v>
      </c>
    </row>
    <row r="4354" spans="20:22" x14ac:dyDescent="0.25">
      <c r="T4354" s="73" t="s">
        <v>79</v>
      </c>
      <c r="U4354" s="73" t="s">
        <v>4734</v>
      </c>
      <c r="V4354" s="73">
        <v>4320578</v>
      </c>
    </row>
    <row r="4355" spans="20:22" x14ac:dyDescent="0.25">
      <c r="T4355" s="73" t="s">
        <v>79</v>
      </c>
      <c r="U4355" s="73" t="s">
        <v>4736</v>
      </c>
      <c r="V4355" s="73">
        <v>4320602</v>
      </c>
    </row>
    <row r="4356" spans="20:22" x14ac:dyDescent="0.25">
      <c r="T4356" s="73" t="s">
        <v>79</v>
      </c>
      <c r="U4356" s="73" t="s">
        <v>4738</v>
      </c>
      <c r="V4356" s="73">
        <v>4320651</v>
      </c>
    </row>
    <row r="4357" spans="20:22" x14ac:dyDescent="0.25">
      <c r="T4357" s="73" t="s">
        <v>79</v>
      </c>
      <c r="U4357" s="73" t="s">
        <v>4741</v>
      </c>
      <c r="V4357" s="73">
        <v>4320677</v>
      </c>
    </row>
    <row r="4358" spans="20:22" x14ac:dyDescent="0.25">
      <c r="T4358" s="73" t="s">
        <v>79</v>
      </c>
      <c r="U4358" s="73" t="s">
        <v>4536</v>
      </c>
      <c r="V4358" s="73">
        <v>4320701</v>
      </c>
    </row>
    <row r="4359" spans="20:22" x14ac:dyDescent="0.25">
      <c r="T4359" s="73" t="s">
        <v>79</v>
      </c>
      <c r="U4359" s="73" t="s">
        <v>3563</v>
      </c>
      <c r="V4359" s="73">
        <v>4320800</v>
      </c>
    </row>
    <row r="4360" spans="20:22" x14ac:dyDescent="0.25">
      <c r="T4360" s="73" t="s">
        <v>79</v>
      </c>
      <c r="U4360" s="73" t="s">
        <v>4748</v>
      </c>
      <c r="V4360" s="73">
        <v>4320859</v>
      </c>
    </row>
    <row r="4361" spans="20:22" x14ac:dyDescent="0.25">
      <c r="T4361" s="73" t="s">
        <v>79</v>
      </c>
      <c r="U4361" s="73" t="s">
        <v>4499</v>
      </c>
      <c r="V4361" s="73">
        <v>4320909</v>
      </c>
    </row>
    <row r="4362" spans="20:22" x14ac:dyDescent="0.25">
      <c r="T4362" s="73" t="s">
        <v>79</v>
      </c>
      <c r="U4362" s="73" t="s">
        <v>4753</v>
      </c>
      <c r="V4362" s="73">
        <v>4321006</v>
      </c>
    </row>
    <row r="4363" spans="20:22" x14ac:dyDescent="0.25">
      <c r="T4363" s="73" t="s">
        <v>79</v>
      </c>
      <c r="U4363" s="73" t="s">
        <v>4756</v>
      </c>
      <c r="V4363" s="73">
        <v>4321105</v>
      </c>
    </row>
    <row r="4364" spans="20:22" x14ac:dyDescent="0.25">
      <c r="T4364" s="73" t="s">
        <v>79</v>
      </c>
      <c r="U4364" s="73" t="s">
        <v>4759</v>
      </c>
      <c r="V4364" s="73">
        <v>4321204</v>
      </c>
    </row>
    <row r="4365" spans="20:22" x14ac:dyDescent="0.25">
      <c r="T4365" s="73" t="s">
        <v>79</v>
      </c>
      <c r="U4365" s="73" t="s">
        <v>4762</v>
      </c>
      <c r="V4365" s="73">
        <v>4321303</v>
      </c>
    </row>
    <row r="4366" spans="20:22" x14ac:dyDescent="0.25">
      <c r="T4366" s="73" t="s">
        <v>79</v>
      </c>
      <c r="U4366" s="73" t="s">
        <v>4765</v>
      </c>
      <c r="V4366" s="73">
        <v>4321329</v>
      </c>
    </row>
    <row r="4367" spans="20:22" x14ac:dyDescent="0.25">
      <c r="T4367" s="73" t="s">
        <v>79</v>
      </c>
      <c r="U4367" s="73" t="s">
        <v>3620</v>
      </c>
      <c r="V4367" s="73">
        <v>4321352</v>
      </c>
    </row>
    <row r="4368" spans="20:22" x14ac:dyDescent="0.25">
      <c r="T4368" s="73" t="s">
        <v>79</v>
      </c>
      <c r="U4368" s="73" t="s">
        <v>4768</v>
      </c>
      <c r="V4368" s="73">
        <v>4321402</v>
      </c>
    </row>
    <row r="4369" spans="20:22" x14ac:dyDescent="0.25">
      <c r="T4369" s="73" t="s">
        <v>79</v>
      </c>
      <c r="U4369" s="73" t="s">
        <v>4771</v>
      </c>
      <c r="V4369" s="73">
        <v>4321436</v>
      </c>
    </row>
    <row r="4370" spans="20:22" x14ac:dyDescent="0.25">
      <c r="T4370" s="73" t="s">
        <v>79</v>
      </c>
      <c r="U4370" s="73" t="s">
        <v>4774</v>
      </c>
      <c r="V4370" s="73">
        <v>4321451</v>
      </c>
    </row>
    <row r="4371" spans="20:22" x14ac:dyDescent="0.25">
      <c r="T4371" s="73" t="s">
        <v>79</v>
      </c>
      <c r="U4371" s="73" t="s">
        <v>4777</v>
      </c>
      <c r="V4371" s="73">
        <v>4321469</v>
      </c>
    </row>
    <row r="4372" spans="20:22" x14ac:dyDescent="0.25">
      <c r="T4372" s="73" t="s">
        <v>79</v>
      </c>
      <c r="U4372" s="73" t="s">
        <v>4780</v>
      </c>
      <c r="V4372" s="73">
        <v>4321477</v>
      </c>
    </row>
    <row r="4373" spans="20:22" x14ac:dyDescent="0.25">
      <c r="T4373" s="73" t="s">
        <v>79</v>
      </c>
      <c r="U4373" s="73" t="s">
        <v>4783</v>
      </c>
      <c r="V4373" s="73">
        <v>4321493</v>
      </c>
    </row>
    <row r="4374" spans="20:22" x14ac:dyDescent="0.25">
      <c r="T4374" s="73" t="s">
        <v>79</v>
      </c>
      <c r="U4374" s="73" t="s">
        <v>4786</v>
      </c>
      <c r="V4374" s="73">
        <v>4321501</v>
      </c>
    </row>
    <row r="4375" spans="20:22" x14ac:dyDescent="0.25">
      <c r="T4375" s="73" t="s">
        <v>79</v>
      </c>
      <c r="U4375" s="73" t="s">
        <v>4789</v>
      </c>
      <c r="V4375" s="73">
        <v>4321600</v>
      </c>
    </row>
    <row r="4376" spans="20:22" x14ac:dyDescent="0.25">
      <c r="T4376" s="73" t="s">
        <v>79</v>
      </c>
      <c r="U4376" s="73" t="s">
        <v>4792</v>
      </c>
      <c r="V4376" s="73">
        <v>4321626</v>
      </c>
    </row>
    <row r="4377" spans="20:22" x14ac:dyDescent="0.25">
      <c r="T4377" s="73" t="s">
        <v>79</v>
      </c>
      <c r="U4377" s="73" t="s">
        <v>4795</v>
      </c>
      <c r="V4377" s="73">
        <v>4321634</v>
      </c>
    </row>
    <row r="4378" spans="20:22" x14ac:dyDescent="0.25">
      <c r="T4378" s="73" t="s">
        <v>79</v>
      </c>
      <c r="U4378" s="73" t="s">
        <v>4798</v>
      </c>
      <c r="V4378" s="73">
        <v>4321667</v>
      </c>
    </row>
    <row r="4379" spans="20:22" x14ac:dyDescent="0.25">
      <c r="T4379" s="73" t="s">
        <v>79</v>
      </c>
      <c r="U4379" s="73" t="s">
        <v>4801</v>
      </c>
      <c r="V4379" s="73">
        <v>4321709</v>
      </c>
    </row>
    <row r="4380" spans="20:22" x14ac:dyDescent="0.25">
      <c r="T4380" s="73" t="s">
        <v>79</v>
      </c>
      <c r="U4380" s="73" t="s">
        <v>4804</v>
      </c>
      <c r="V4380" s="73">
        <v>4321808</v>
      </c>
    </row>
    <row r="4381" spans="20:22" x14ac:dyDescent="0.25">
      <c r="T4381" s="73" t="s">
        <v>79</v>
      </c>
      <c r="U4381" s="73" t="s">
        <v>4807</v>
      </c>
      <c r="V4381" s="73">
        <v>4321832</v>
      </c>
    </row>
    <row r="4382" spans="20:22" x14ac:dyDescent="0.25">
      <c r="T4382" s="73" t="s">
        <v>79</v>
      </c>
      <c r="U4382" s="73" t="s">
        <v>4810</v>
      </c>
      <c r="V4382" s="73">
        <v>4321857</v>
      </c>
    </row>
    <row r="4383" spans="20:22" x14ac:dyDescent="0.25">
      <c r="T4383" s="73" t="s">
        <v>79</v>
      </c>
      <c r="U4383" s="73" t="s">
        <v>4813</v>
      </c>
      <c r="V4383" s="73">
        <v>4321907</v>
      </c>
    </row>
    <row r="4384" spans="20:22" x14ac:dyDescent="0.25">
      <c r="T4384" s="73" t="s">
        <v>79</v>
      </c>
      <c r="U4384" s="73" t="s">
        <v>4816</v>
      </c>
      <c r="V4384" s="73">
        <v>4321956</v>
      </c>
    </row>
    <row r="4385" spans="20:22" x14ac:dyDescent="0.25">
      <c r="T4385" s="73" t="s">
        <v>79</v>
      </c>
      <c r="U4385" s="73" t="s">
        <v>3242</v>
      </c>
      <c r="V4385" s="73">
        <v>4322004</v>
      </c>
    </row>
    <row r="4386" spans="20:22" x14ac:dyDescent="0.25">
      <c r="T4386" s="73" t="s">
        <v>79</v>
      </c>
      <c r="U4386" s="73" t="s">
        <v>4820</v>
      </c>
      <c r="V4386" s="73">
        <v>4322103</v>
      </c>
    </row>
    <row r="4387" spans="20:22" x14ac:dyDescent="0.25">
      <c r="T4387" s="73" t="s">
        <v>79</v>
      </c>
      <c r="U4387" s="73" t="s">
        <v>4823</v>
      </c>
      <c r="V4387" s="73">
        <v>4322152</v>
      </c>
    </row>
    <row r="4388" spans="20:22" x14ac:dyDescent="0.25">
      <c r="T4388" s="73" t="s">
        <v>79</v>
      </c>
      <c r="U4388" s="73" t="s">
        <v>4826</v>
      </c>
      <c r="V4388" s="73">
        <v>4322186</v>
      </c>
    </row>
    <row r="4389" spans="20:22" x14ac:dyDescent="0.25">
      <c r="T4389" s="73" t="s">
        <v>79</v>
      </c>
      <c r="U4389" s="73" t="s">
        <v>4829</v>
      </c>
      <c r="V4389" s="73">
        <v>4322202</v>
      </c>
    </row>
    <row r="4390" spans="20:22" x14ac:dyDescent="0.25">
      <c r="T4390" s="73" t="s">
        <v>79</v>
      </c>
      <c r="U4390" s="73" t="s">
        <v>4832</v>
      </c>
      <c r="V4390" s="73">
        <v>4322251</v>
      </c>
    </row>
    <row r="4391" spans="20:22" x14ac:dyDescent="0.25">
      <c r="T4391" s="73" t="s">
        <v>79</v>
      </c>
      <c r="U4391" s="73" t="s">
        <v>4835</v>
      </c>
      <c r="V4391" s="73">
        <v>4322301</v>
      </c>
    </row>
    <row r="4392" spans="20:22" x14ac:dyDescent="0.25">
      <c r="T4392" s="73" t="s">
        <v>79</v>
      </c>
      <c r="U4392" s="73" t="s">
        <v>4838</v>
      </c>
      <c r="V4392" s="73">
        <v>4322327</v>
      </c>
    </row>
    <row r="4393" spans="20:22" x14ac:dyDescent="0.25">
      <c r="T4393" s="73" t="s">
        <v>79</v>
      </c>
      <c r="U4393" s="73" t="s">
        <v>4841</v>
      </c>
      <c r="V4393" s="73">
        <v>4322343</v>
      </c>
    </row>
    <row r="4394" spans="20:22" x14ac:dyDescent="0.25">
      <c r="T4394" s="73" t="s">
        <v>79</v>
      </c>
      <c r="U4394" s="73" t="s">
        <v>4844</v>
      </c>
      <c r="V4394" s="73">
        <v>4322350</v>
      </c>
    </row>
    <row r="4395" spans="20:22" x14ac:dyDescent="0.25">
      <c r="T4395" s="73" t="s">
        <v>79</v>
      </c>
      <c r="U4395" s="73" t="s">
        <v>4847</v>
      </c>
      <c r="V4395" s="73">
        <v>4322376</v>
      </c>
    </row>
    <row r="4396" spans="20:22" x14ac:dyDescent="0.25">
      <c r="T4396" s="73" t="s">
        <v>79</v>
      </c>
      <c r="U4396" s="73" t="s">
        <v>4850</v>
      </c>
      <c r="V4396" s="73">
        <v>4322400</v>
      </c>
    </row>
    <row r="4397" spans="20:22" x14ac:dyDescent="0.25">
      <c r="T4397" s="73" t="s">
        <v>79</v>
      </c>
      <c r="U4397" s="73" t="s">
        <v>4853</v>
      </c>
      <c r="V4397" s="73">
        <v>4322509</v>
      </c>
    </row>
    <row r="4398" spans="20:22" x14ac:dyDescent="0.25">
      <c r="T4398" s="73" t="s">
        <v>79</v>
      </c>
      <c r="U4398" s="73" t="s">
        <v>4856</v>
      </c>
      <c r="V4398" s="73">
        <v>4322533</v>
      </c>
    </row>
    <row r="4399" spans="20:22" x14ac:dyDescent="0.25">
      <c r="T4399" s="73" t="s">
        <v>79</v>
      </c>
      <c r="U4399" s="73" t="s">
        <v>4859</v>
      </c>
      <c r="V4399" s="73">
        <v>4322541</v>
      </c>
    </row>
    <row r="4400" spans="20:22" x14ac:dyDescent="0.25">
      <c r="T4400" s="73" t="s">
        <v>79</v>
      </c>
      <c r="U4400" s="73" t="s">
        <v>4862</v>
      </c>
      <c r="V4400" s="73">
        <v>4322525</v>
      </c>
    </row>
    <row r="4401" spans="20:22" x14ac:dyDescent="0.25">
      <c r="T4401" s="73" t="s">
        <v>79</v>
      </c>
      <c r="U4401" s="73" t="s">
        <v>4865</v>
      </c>
      <c r="V4401" s="73">
        <v>4322558</v>
      </c>
    </row>
    <row r="4402" spans="20:22" x14ac:dyDescent="0.25">
      <c r="T4402" s="73" t="s">
        <v>79</v>
      </c>
      <c r="U4402" s="73" t="s">
        <v>4868</v>
      </c>
      <c r="V4402" s="73">
        <v>4322608</v>
      </c>
    </row>
    <row r="4403" spans="20:22" x14ac:dyDescent="0.25">
      <c r="T4403" s="73" t="s">
        <v>79</v>
      </c>
      <c r="U4403" s="73" t="s">
        <v>3118</v>
      </c>
      <c r="V4403" s="73">
        <v>4322707</v>
      </c>
    </row>
    <row r="4404" spans="20:22" x14ac:dyDescent="0.25">
      <c r="T4404" s="73" t="s">
        <v>79</v>
      </c>
      <c r="U4404" s="73" t="s">
        <v>4872</v>
      </c>
      <c r="V4404" s="73">
        <v>4322806</v>
      </c>
    </row>
    <row r="4405" spans="20:22" x14ac:dyDescent="0.25">
      <c r="T4405" s="73" t="s">
        <v>79</v>
      </c>
      <c r="U4405" s="73" t="s">
        <v>4875</v>
      </c>
      <c r="V4405" s="73">
        <v>4322855</v>
      </c>
    </row>
    <row r="4406" spans="20:22" x14ac:dyDescent="0.25">
      <c r="T4406" s="73" t="s">
        <v>79</v>
      </c>
      <c r="U4406" s="73" t="s">
        <v>4878</v>
      </c>
      <c r="V4406" s="73">
        <v>4322905</v>
      </c>
    </row>
    <row r="4407" spans="20:22" x14ac:dyDescent="0.25">
      <c r="T4407" s="73" t="s">
        <v>79</v>
      </c>
      <c r="U4407" s="73" t="s">
        <v>4881</v>
      </c>
      <c r="V4407" s="73">
        <v>4323002</v>
      </c>
    </row>
    <row r="4408" spans="20:22" x14ac:dyDescent="0.25">
      <c r="T4408" s="73" t="s">
        <v>79</v>
      </c>
      <c r="U4408" s="73" t="s">
        <v>4884</v>
      </c>
      <c r="V4408" s="73">
        <v>4323101</v>
      </c>
    </row>
    <row r="4409" spans="20:22" x14ac:dyDescent="0.25">
      <c r="T4409" s="73" t="s">
        <v>79</v>
      </c>
      <c r="U4409" s="73" t="s">
        <v>4887</v>
      </c>
      <c r="V4409" s="73">
        <v>4323200</v>
      </c>
    </row>
    <row r="4410" spans="20:22" x14ac:dyDescent="0.25">
      <c r="T4410" s="73" t="s">
        <v>79</v>
      </c>
      <c r="U4410" s="73" t="s">
        <v>4890</v>
      </c>
      <c r="V4410" s="73">
        <v>4323309</v>
      </c>
    </row>
    <row r="4411" spans="20:22" x14ac:dyDescent="0.25">
      <c r="T4411" s="73" t="s">
        <v>79</v>
      </c>
      <c r="U4411" s="73" t="s">
        <v>4893</v>
      </c>
      <c r="V4411" s="73">
        <v>4323358</v>
      </c>
    </row>
    <row r="4412" spans="20:22" x14ac:dyDescent="0.25">
      <c r="T4412" s="73" t="s">
        <v>79</v>
      </c>
      <c r="U4412" s="73" t="s">
        <v>4896</v>
      </c>
      <c r="V4412" s="73">
        <v>4323408</v>
      </c>
    </row>
    <row r="4413" spans="20:22" x14ac:dyDescent="0.25">
      <c r="T4413" s="73" t="s">
        <v>79</v>
      </c>
      <c r="U4413" s="73" t="s">
        <v>4899</v>
      </c>
      <c r="V4413" s="73">
        <v>4323457</v>
      </c>
    </row>
    <row r="4414" spans="20:22" x14ac:dyDescent="0.25">
      <c r="T4414" s="73" t="s">
        <v>79</v>
      </c>
      <c r="U4414" s="73" t="s">
        <v>4902</v>
      </c>
      <c r="V4414" s="73">
        <v>4323507</v>
      </c>
    </row>
    <row r="4415" spans="20:22" x14ac:dyDescent="0.25">
      <c r="T4415" s="73" t="s">
        <v>79</v>
      </c>
      <c r="U4415" s="73" t="s">
        <v>4905</v>
      </c>
      <c r="V4415" s="73">
        <v>4323606</v>
      </c>
    </row>
    <row r="4416" spans="20:22" x14ac:dyDescent="0.25">
      <c r="T4416" s="73" t="s">
        <v>79</v>
      </c>
      <c r="U4416" s="73" t="s">
        <v>4908</v>
      </c>
      <c r="V4416" s="73">
        <v>4323705</v>
      </c>
    </row>
    <row r="4417" spans="20:22" x14ac:dyDescent="0.25">
      <c r="T4417" s="73" t="s">
        <v>79</v>
      </c>
      <c r="U4417" s="73" t="s">
        <v>4910</v>
      </c>
      <c r="V4417" s="73">
        <v>4323754</v>
      </c>
    </row>
    <row r="4418" spans="20:22" x14ac:dyDescent="0.25">
      <c r="T4418" s="73" t="s">
        <v>79</v>
      </c>
      <c r="U4418" s="73" t="s">
        <v>4913</v>
      </c>
      <c r="V4418" s="73">
        <v>4323770</v>
      </c>
    </row>
    <row r="4419" spans="20:22" x14ac:dyDescent="0.25">
      <c r="T4419" s="73" t="s">
        <v>79</v>
      </c>
      <c r="U4419" s="73" t="s">
        <v>4916</v>
      </c>
      <c r="V4419" s="73">
        <v>4323804</v>
      </c>
    </row>
    <row r="4420" spans="20:22" x14ac:dyDescent="0.25">
      <c r="T4420" s="73" t="s">
        <v>81</v>
      </c>
      <c r="U4420" s="73" t="s">
        <v>113</v>
      </c>
      <c r="V4420" s="73">
        <v>4200051</v>
      </c>
    </row>
    <row r="4421" spans="20:22" x14ac:dyDescent="0.25">
      <c r="T4421" s="73" t="s">
        <v>81</v>
      </c>
      <c r="U4421" s="73" t="s">
        <v>139</v>
      </c>
      <c r="V4421" s="73">
        <v>4200101</v>
      </c>
    </row>
    <row r="4422" spans="20:22" x14ac:dyDescent="0.25">
      <c r="T4422" s="73" t="s">
        <v>81</v>
      </c>
      <c r="U4422" s="73" t="s">
        <v>164</v>
      </c>
      <c r="V4422" s="73">
        <v>4200200</v>
      </c>
    </row>
    <row r="4423" spans="20:22" x14ac:dyDescent="0.25">
      <c r="T4423" s="73" t="s">
        <v>81</v>
      </c>
      <c r="U4423" s="73" t="s">
        <v>190</v>
      </c>
      <c r="V4423" s="73">
        <v>4200309</v>
      </c>
    </row>
    <row r="4424" spans="20:22" x14ac:dyDescent="0.25">
      <c r="T4424" s="73" t="s">
        <v>81</v>
      </c>
      <c r="U4424" s="73" t="s">
        <v>216</v>
      </c>
      <c r="V4424" s="73">
        <v>4200408</v>
      </c>
    </row>
    <row r="4425" spans="20:22" x14ac:dyDescent="0.25">
      <c r="T4425" s="73" t="s">
        <v>81</v>
      </c>
      <c r="U4425" s="73" t="s">
        <v>240</v>
      </c>
      <c r="V4425" s="73">
        <v>4200507</v>
      </c>
    </row>
    <row r="4426" spans="20:22" x14ac:dyDescent="0.25">
      <c r="T4426" s="73" t="s">
        <v>81</v>
      </c>
      <c r="U4426" s="73" t="s">
        <v>265</v>
      </c>
      <c r="V4426" s="73">
        <v>4200556</v>
      </c>
    </row>
    <row r="4427" spans="20:22" x14ac:dyDescent="0.25">
      <c r="T4427" s="73" t="s">
        <v>81</v>
      </c>
      <c r="U4427" s="73" t="s">
        <v>291</v>
      </c>
      <c r="V4427" s="73">
        <v>4200606</v>
      </c>
    </row>
    <row r="4428" spans="20:22" x14ac:dyDescent="0.25">
      <c r="T4428" s="73" t="s">
        <v>81</v>
      </c>
      <c r="U4428" s="73" t="s">
        <v>317</v>
      </c>
      <c r="V4428" s="73">
        <v>4200705</v>
      </c>
    </row>
    <row r="4429" spans="20:22" x14ac:dyDescent="0.25">
      <c r="T4429" s="73" t="s">
        <v>81</v>
      </c>
      <c r="U4429" s="73" t="s">
        <v>342</v>
      </c>
      <c r="V4429" s="73">
        <v>4200754</v>
      </c>
    </row>
    <row r="4430" spans="20:22" x14ac:dyDescent="0.25">
      <c r="T4430" s="73" t="s">
        <v>81</v>
      </c>
      <c r="U4430" s="73" t="s">
        <v>250</v>
      </c>
      <c r="V4430" s="73">
        <v>4200804</v>
      </c>
    </row>
    <row r="4431" spans="20:22" x14ac:dyDescent="0.25">
      <c r="T4431" s="73" t="s">
        <v>81</v>
      </c>
      <c r="U4431" s="73" t="s">
        <v>391</v>
      </c>
      <c r="V4431" s="73">
        <v>4200903</v>
      </c>
    </row>
    <row r="4432" spans="20:22" x14ac:dyDescent="0.25">
      <c r="T4432" s="73" t="s">
        <v>81</v>
      </c>
      <c r="U4432" s="73" t="s">
        <v>417</v>
      </c>
      <c r="V4432" s="73">
        <v>4201000</v>
      </c>
    </row>
    <row r="4433" spans="20:22" x14ac:dyDescent="0.25">
      <c r="T4433" s="73" t="s">
        <v>81</v>
      </c>
      <c r="U4433" s="73" t="s">
        <v>442</v>
      </c>
      <c r="V4433" s="73">
        <v>4201109</v>
      </c>
    </row>
    <row r="4434" spans="20:22" x14ac:dyDescent="0.25">
      <c r="T4434" s="73" t="s">
        <v>81</v>
      </c>
      <c r="U4434" s="73" t="s">
        <v>467</v>
      </c>
      <c r="V4434" s="73">
        <v>4201208</v>
      </c>
    </row>
    <row r="4435" spans="20:22" x14ac:dyDescent="0.25">
      <c r="T4435" s="73" t="s">
        <v>81</v>
      </c>
      <c r="U4435" s="73" t="s">
        <v>492</v>
      </c>
      <c r="V4435" s="73">
        <v>4201257</v>
      </c>
    </row>
    <row r="4436" spans="20:22" x14ac:dyDescent="0.25">
      <c r="T4436" s="73" t="s">
        <v>81</v>
      </c>
      <c r="U4436" s="73" t="s">
        <v>516</v>
      </c>
      <c r="V4436" s="73">
        <v>4201273</v>
      </c>
    </row>
    <row r="4437" spans="20:22" x14ac:dyDescent="0.25">
      <c r="T4437" s="73" t="s">
        <v>81</v>
      </c>
      <c r="U4437" s="73" t="s">
        <v>539</v>
      </c>
      <c r="V4437" s="73">
        <v>4201307</v>
      </c>
    </row>
    <row r="4438" spans="20:22" x14ac:dyDescent="0.25">
      <c r="T4438" s="73" t="s">
        <v>81</v>
      </c>
      <c r="U4438" s="73" t="s">
        <v>562</v>
      </c>
      <c r="V4438" s="73">
        <v>4201406</v>
      </c>
    </row>
    <row r="4439" spans="20:22" x14ac:dyDescent="0.25">
      <c r="T4439" s="73" t="s">
        <v>81</v>
      </c>
      <c r="U4439" s="73" t="s">
        <v>585</v>
      </c>
      <c r="V4439" s="73">
        <v>4201505</v>
      </c>
    </row>
    <row r="4440" spans="20:22" x14ac:dyDescent="0.25">
      <c r="T4440" s="73" t="s">
        <v>81</v>
      </c>
      <c r="U4440" s="73" t="s">
        <v>608</v>
      </c>
      <c r="V4440" s="73">
        <v>4201604</v>
      </c>
    </row>
    <row r="4441" spans="20:22" x14ac:dyDescent="0.25">
      <c r="T4441" s="73" t="s">
        <v>81</v>
      </c>
      <c r="U4441" s="73" t="s">
        <v>631</v>
      </c>
      <c r="V4441" s="73">
        <v>4201653</v>
      </c>
    </row>
    <row r="4442" spans="20:22" x14ac:dyDescent="0.25">
      <c r="T4442" s="73" t="s">
        <v>81</v>
      </c>
      <c r="U4442" s="73" t="s">
        <v>651</v>
      </c>
      <c r="V4442" s="73">
        <v>4201703</v>
      </c>
    </row>
    <row r="4443" spans="20:22" x14ac:dyDescent="0.25">
      <c r="T4443" s="73" t="s">
        <v>81</v>
      </c>
      <c r="U4443" s="73" t="s">
        <v>672</v>
      </c>
      <c r="V4443" s="73">
        <v>4201802</v>
      </c>
    </row>
    <row r="4444" spans="20:22" x14ac:dyDescent="0.25">
      <c r="T4444" s="73" t="s">
        <v>81</v>
      </c>
      <c r="U4444" s="73" t="s">
        <v>570</v>
      </c>
      <c r="V4444" s="73">
        <v>4201901</v>
      </c>
    </row>
    <row r="4445" spans="20:22" x14ac:dyDescent="0.25">
      <c r="T4445" s="73" t="s">
        <v>81</v>
      </c>
      <c r="U4445" s="73" t="s">
        <v>714</v>
      </c>
      <c r="V4445" s="73">
        <v>4201950</v>
      </c>
    </row>
    <row r="4446" spans="20:22" x14ac:dyDescent="0.25">
      <c r="T4446" s="73" t="s">
        <v>81</v>
      </c>
      <c r="U4446" s="73" t="s">
        <v>736</v>
      </c>
      <c r="V4446" s="73">
        <v>4202057</v>
      </c>
    </row>
    <row r="4447" spans="20:22" x14ac:dyDescent="0.25">
      <c r="T4447" s="73" t="s">
        <v>81</v>
      </c>
      <c r="U4447" s="73" t="s">
        <v>758</v>
      </c>
      <c r="V4447" s="73">
        <v>4202008</v>
      </c>
    </row>
    <row r="4448" spans="20:22" x14ac:dyDescent="0.25">
      <c r="T4448" s="73" t="s">
        <v>81</v>
      </c>
      <c r="U4448" s="73" t="s">
        <v>780</v>
      </c>
      <c r="V4448" s="73">
        <v>4202073</v>
      </c>
    </row>
    <row r="4449" spans="20:22" x14ac:dyDescent="0.25">
      <c r="T4449" s="73" t="s">
        <v>81</v>
      </c>
      <c r="U4449" s="73" t="s">
        <v>801</v>
      </c>
      <c r="V4449" s="73">
        <v>4212809</v>
      </c>
    </row>
    <row r="4450" spans="20:22" x14ac:dyDescent="0.25">
      <c r="T4450" s="73" t="s">
        <v>81</v>
      </c>
      <c r="U4450" s="73" t="s">
        <v>822</v>
      </c>
      <c r="V4450" s="73">
        <v>4220000</v>
      </c>
    </row>
    <row r="4451" spans="20:22" x14ac:dyDescent="0.25">
      <c r="T4451" s="73" t="s">
        <v>81</v>
      </c>
      <c r="U4451" s="73" t="s">
        <v>844</v>
      </c>
      <c r="V4451" s="73">
        <v>4202081</v>
      </c>
    </row>
    <row r="4452" spans="20:22" x14ac:dyDescent="0.25">
      <c r="T4452" s="73" t="s">
        <v>81</v>
      </c>
      <c r="U4452" s="73" t="s">
        <v>866</v>
      </c>
      <c r="V4452" s="73">
        <v>4202099</v>
      </c>
    </row>
    <row r="4453" spans="20:22" x14ac:dyDescent="0.25">
      <c r="T4453" s="73" t="s">
        <v>81</v>
      </c>
      <c r="U4453" s="73" t="s">
        <v>888</v>
      </c>
      <c r="V4453" s="73">
        <v>4202107</v>
      </c>
    </row>
    <row r="4454" spans="20:22" x14ac:dyDescent="0.25">
      <c r="T4454" s="73" t="s">
        <v>81</v>
      </c>
      <c r="U4454" s="73" t="s">
        <v>911</v>
      </c>
      <c r="V4454" s="73">
        <v>4202131</v>
      </c>
    </row>
    <row r="4455" spans="20:22" x14ac:dyDescent="0.25">
      <c r="T4455" s="73" t="s">
        <v>81</v>
      </c>
      <c r="U4455" s="73" t="s">
        <v>934</v>
      </c>
      <c r="V4455" s="73">
        <v>4202156</v>
      </c>
    </row>
    <row r="4456" spans="20:22" x14ac:dyDescent="0.25">
      <c r="T4456" s="73" t="s">
        <v>81</v>
      </c>
      <c r="U4456" s="73" t="s">
        <v>956</v>
      </c>
      <c r="V4456" s="73">
        <v>4202206</v>
      </c>
    </row>
    <row r="4457" spans="20:22" x14ac:dyDescent="0.25">
      <c r="T4457" s="73" t="s">
        <v>81</v>
      </c>
      <c r="U4457" s="73" t="s">
        <v>979</v>
      </c>
      <c r="V4457" s="73">
        <v>4202305</v>
      </c>
    </row>
    <row r="4458" spans="20:22" x14ac:dyDescent="0.25">
      <c r="T4458" s="73" t="s">
        <v>81</v>
      </c>
      <c r="U4458" s="73" t="s">
        <v>1001</v>
      </c>
      <c r="V4458" s="73">
        <v>4202404</v>
      </c>
    </row>
    <row r="4459" spans="20:22" x14ac:dyDescent="0.25">
      <c r="T4459" s="73" t="s">
        <v>81</v>
      </c>
      <c r="U4459" s="73" t="s">
        <v>1023</v>
      </c>
      <c r="V4459" s="73">
        <v>4202438</v>
      </c>
    </row>
    <row r="4460" spans="20:22" x14ac:dyDescent="0.25">
      <c r="T4460" s="73" t="s">
        <v>81</v>
      </c>
      <c r="U4460" s="73" t="s">
        <v>1046</v>
      </c>
      <c r="V4460" s="73">
        <v>4202503</v>
      </c>
    </row>
    <row r="4461" spans="20:22" x14ac:dyDescent="0.25">
      <c r="T4461" s="73" t="s">
        <v>81</v>
      </c>
      <c r="U4461" s="73" t="s">
        <v>559</v>
      </c>
      <c r="V4461" s="73">
        <v>4202537</v>
      </c>
    </row>
    <row r="4462" spans="20:22" x14ac:dyDescent="0.25">
      <c r="T4462" s="73" t="s">
        <v>81</v>
      </c>
      <c r="U4462" s="73" t="s">
        <v>1089</v>
      </c>
      <c r="V4462" s="73">
        <v>4202578</v>
      </c>
    </row>
    <row r="4463" spans="20:22" x14ac:dyDescent="0.25">
      <c r="T4463" s="73" t="s">
        <v>81</v>
      </c>
      <c r="U4463" s="73" t="s">
        <v>1112</v>
      </c>
      <c r="V4463" s="73">
        <v>4202602</v>
      </c>
    </row>
    <row r="4464" spans="20:22" x14ac:dyDescent="0.25">
      <c r="T4464" s="73" t="s">
        <v>81</v>
      </c>
      <c r="U4464" s="73" t="s">
        <v>1135</v>
      </c>
      <c r="V4464" s="73">
        <v>4202453</v>
      </c>
    </row>
    <row r="4465" spans="20:22" x14ac:dyDescent="0.25">
      <c r="T4465" s="73" t="s">
        <v>81</v>
      </c>
      <c r="U4465" s="73" t="s">
        <v>1158</v>
      </c>
      <c r="V4465" s="73">
        <v>4202701</v>
      </c>
    </row>
    <row r="4466" spans="20:22" x14ac:dyDescent="0.25">
      <c r="T4466" s="73" t="s">
        <v>81</v>
      </c>
      <c r="U4466" s="73" t="s">
        <v>1181</v>
      </c>
      <c r="V4466" s="73">
        <v>4202800</v>
      </c>
    </row>
    <row r="4467" spans="20:22" x14ac:dyDescent="0.25">
      <c r="T4467" s="73" t="s">
        <v>81</v>
      </c>
      <c r="U4467" s="73" t="s">
        <v>1203</v>
      </c>
      <c r="V4467" s="73">
        <v>4202859</v>
      </c>
    </row>
    <row r="4468" spans="20:22" x14ac:dyDescent="0.25">
      <c r="T4468" s="73" t="s">
        <v>81</v>
      </c>
      <c r="U4468" s="73" t="s">
        <v>1225</v>
      </c>
      <c r="V4468" s="73">
        <v>4202875</v>
      </c>
    </row>
    <row r="4469" spans="20:22" x14ac:dyDescent="0.25">
      <c r="T4469" s="73" t="s">
        <v>81</v>
      </c>
      <c r="U4469" s="73" t="s">
        <v>1247</v>
      </c>
      <c r="V4469" s="73">
        <v>4202909</v>
      </c>
    </row>
    <row r="4470" spans="20:22" x14ac:dyDescent="0.25">
      <c r="T4470" s="73" t="s">
        <v>81</v>
      </c>
      <c r="U4470" s="73" t="s">
        <v>1270</v>
      </c>
      <c r="V4470" s="73">
        <v>4203006</v>
      </c>
    </row>
    <row r="4471" spans="20:22" x14ac:dyDescent="0.25">
      <c r="T4471" s="73" t="s">
        <v>81</v>
      </c>
      <c r="U4471" s="73" t="s">
        <v>1291</v>
      </c>
      <c r="V4471" s="73">
        <v>4203105</v>
      </c>
    </row>
    <row r="4472" spans="20:22" x14ac:dyDescent="0.25">
      <c r="T4472" s="73" t="s">
        <v>81</v>
      </c>
      <c r="U4472" s="73" t="s">
        <v>1313</v>
      </c>
      <c r="V4472" s="73">
        <v>4203154</v>
      </c>
    </row>
    <row r="4473" spans="20:22" x14ac:dyDescent="0.25">
      <c r="T4473" s="73" t="s">
        <v>81</v>
      </c>
      <c r="U4473" s="73" t="s">
        <v>1335</v>
      </c>
      <c r="V4473" s="73">
        <v>4203204</v>
      </c>
    </row>
    <row r="4474" spans="20:22" x14ac:dyDescent="0.25">
      <c r="T4474" s="73" t="s">
        <v>81</v>
      </c>
      <c r="U4474" s="73" t="s">
        <v>447</v>
      </c>
      <c r="V4474" s="73">
        <v>4203303</v>
      </c>
    </row>
    <row r="4475" spans="20:22" x14ac:dyDescent="0.25">
      <c r="T4475" s="73" t="s">
        <v>81</v>
      </c>
      <c r="U4475" s="73" t="s">
        <v>1378</v>
      </c>
      <c r="V4475" s="73">
        <v>4203402</v>
      </c>
    </row>
    <row r="4476" spans="20:22" x14ac:dyDescent="0.25">
      <c r="T4476" s="73" t="s">
        <v>81</v>
      </c>
      <c r="U4476" s="73" t="s">
        <v>1400</v>
      </c>
      <c r="V4476" s="73">
        <v>4203501</v>
      </c>
    </row>
    <row r="4477" spans="20:22" x14ac:dyDescent="0.25">
      <c r="T4477" s="73" t="s">
        <v>81</v>
      </c>
      <c r="U4477" s="73" t="s">
        <v>1422</v>
      </c>
      <c r="V4477" s="73">
        <v>4203600</v>
      </c>
    </row>
    <row r="4478" spans="20:22" x14ac:dyDescent="0.25">
      <c r="T4478" s="73" t="s">
        <v>81</v>
      </c>
      <c r="U4478" s="73" t="s">
        <v>1443</v>
      </c>
      <c r="V4478" s="73">
        <v>4203709</v>
      </c>
    </row>
    <row r="4479" spans="20:22" x14ac:dyDescent="0.25">
      <c r="T4479" s="73" t="s">
        <v>81</v>
      </c>
      <c r="U4479" s="73" t="s">
        <v>1464</v>
      </c>
      <c r="V4479" s="73">
        <v>4203808</v>
      </c>
    </row>
    <row r="4480" spans="20:22" x14ac:dyDescent="0.25">
      <c r="T4480" s="73" t="s">
        <v>81</v>
      </c>
      <c r="U4480" s="73" t="s">
        <v>1485</v>
      </c>
      <c r="V4480" s="73">
        <v>4203253</v>
      </c>
    </row>
    <row r="4481" spans="20:22" x14ac:dyDescent="0.25">
      <c r="T4481" s="73" t="s">
        <v>81</v>
      </c>
      <c r="U4481" s="73" t="s">
        <v>1506</v>
      </c>
      <c r="V4481" s="73">
        <v>4203907</v>
      </c>
    </row>
    <row r="4482" spans="20:22" x14ac:dyDescent="0.25">
      <c r="T4482" s="73" t="s">
        <v>81</v>
      </c>
      <c r="U4482" s="73" t="s">
        <v>1527</v>
      </c>
      <c r="V4482" s="73">
        <v>4203956</v>
      </c>
    </row>
    <row r="4483" spans="20:22" x14ac:dyDescent="0.25">
      <c r="T4483" s="73" t="s">
        <v>81</v>
      </c>
      <c r="U4483" s="73" t="s">
        <v>1548</v>
      </c>
      <c r="V4483" s="73">
        <v>4204004</v>
      </c>
    </row>
    <row r="4484" spans="20:22" x14ac:dyDescent="0.25">
      <c r="T4484" s="73" t="s">
        <v>81</v>
      </c>
      <c r="U4484" s="73" t="s">
        <v>1567</v>
      </c>
      <c r="V4484" s="73">
        <v>4204103</v>
      </c>
    </row>
    <row r="4485" spans="20:22" x14ac:dyDescent="0.25">
      <c r="T4485" s="73" t="s">
        <v>81</v>
      </c>
      <c r="U4485" s="73" t="s">
        <v>1587</v>
      </c>
      <c r="V4485" s="73">
        <v>4204152</v>
      </c>
    </row>
    <row r="4486" spans="20:22" x14ac:dyDescent="0.25">
      <c r="T4486" s="73" t="s">
        <v>81</v>
      </c>
      <c r="U4486" s="73" t="s">
        <v>1607</v>
      </c>
      <c r="V4486" s="73">
        <v>4204178</v>
      </c>
    </row>
    <row r="4487" spans="20:22" x14ac:dyDescent="0.25">
      <c r="T4487" s="73" t="s">
        <v>81</v>
      </c>
      <c r="U4487" s="73" t="s">
        <v>1628</v>
      </c>
      <c r="V4487" s="73">
        <v>4204194</v>
      </c>
    </row>
    <row r="4488" spans="20:22" x14ac:dyDescent="0.25">
      <c r="T4488" s="73" t="s">
        <v>81</v>
      </c>
      <c r="U4488" s="73" t="s">
        <v>1649</v>
      </c>
      <c r="V4488" s="73">
        <v>4204202</v>
      </c>
    </row>
    <row r="4489" spans="20:22" x14ac:dyDescent="0.25">
      <c r="T4489" s="73" t="s">
        <v>81</v>
      </c>
      <c r="U4489" s="73" t="s">
        <v>1669</v>
      </c>
      <c r="V4489" s="73">
        <v>4204251</v>
      </c>
    </row>
    <row r="4490" spans="20:22" x14ac:dyDescent="0.25">
      <c r="T4490" s="73" t="s">
        <v>81</v>
      </c>
      <c r="U4490" s="73" t="s">
        <v>1690</v>
      </c>
      <c r="V4490" s="73">
        <v>4204301</v>
      </c>
    </row>
    <row r="4491" spans="20:22" x14ac:dyDescent="0.25">
      <c r="T4491" s="73" t="s">
        <v>81</v>
      </c>
      <c r="U4491" s="73" t="s">
        <v>1710</v>
      </c>
      <c r="V4491" s="73">
        <v>4204350</v>
      </c>
    </row>
    <row r="4492" spans="20:22" x14ac:dyDescent="0.25">
      <c r="T4492" s="73" t="s">
        <v>81</v>
      </c>
      <c r="U4492" s="73" t="s">
        <v>1731</v>
      </c>
      <c r="V4492" s="73">
        <v>4204400</v>
      </c>
    </row>
    <row r="4493" spans="20:22" x14ac:dyDescent="0.25">
      <c r="T4493" s="73" t="s">
        <v>81</v>
      </c>
      <c r="U4493" s="73" t="s">
        <v>1752</v>
      </c>
      <c r="V4493" s="73">
        <v>4204459</v>
      </c>
    </row>
    <row r="4494" spans="20:22" x14ac:dyDescent="0.25">
      <c r="T4494" s="73" t="s">
        <v>81</v>
      </c>
      <c r="U4494" s="73" t="s">
        <v>1772</v>
      </c>
      <c r="V4494" s="73">
        <v>4204558</v>
      </c>
    </row>
    <row r="4495" spans="20:22" x14ac:dyDescent="0.25">
      <c r="T4495" s="73" t="s">
        <v>81</v>
      </c>
      <c r="U4495" s="73" t="s">
        <v>1792</v>
      </c>
      <c r="V4495" s="73">
        <v>4204509</v>
      </c>
    </row>
    <row r="4496" spans="20:22" x14ac:dyDescent="0.25">
      <c r="T4496" s="73" t="s">
        <v>81</v>
      </c>
      <c r="U4496" s="73" t="s">
        <v>1812</v>
      </c>
      <c r="V4496" s="73">
        <v>4204608</v>
      </c>
    </row>
    <row r="4497" spans="20:22" x14ac:dyDescent="0.25">
      <c r="T4497" s="73" t="s">
        <v>81</v>
      </c>
      <c r="U4497" s="73" t="s">
        <v>1830</v>
      </c>
      <c r="V4497" s="73">
        <v>4204707</v>
      </c>
    </row>
    <row r="4498" spans="20:22" x14ac:dyDescent="0.25">
      <c r="T4498" s="73" t="s">
        <v>81</v>
      </c>
      <c r="U4498" s="73" t="s">
        <v>1848</v>
      </c>
      <c r="V4498" s="73">
        <v>4204756</v>
      </c>
    </row>
    <row r="4499" spans="20:22" x14ac:dyDescent="0.25">
      <c r="T4499" s="73" t="s">
        <v>81</v>
      </c>
      <c r="U4499" s="73" t="s">
        <v>1866</v>
      </c>
      <c r="V4499" s="73">
        <v>4204806</v>
      </c>
    </row>
    <row r="4500" spans="20:22" x14ac:dyDescent="0.25">
      <c r="T4500" s="73" t="s">
        <v>81</v>
      </c>
      <c r="U4500" s="73" t="s">
        <v>1884</v>
      </c>
      <c r="V4500" s="73">
        <v>4204905</v>
      </c>
    </row>
    <row r="4501" spans="20:22" x14ac:dyDescent="0.25">
      <c r="T4501" s="73" t="s">
        <v>81</v>
      </c>
      <c r="U4501" s="73" t="s">
        <v>1900</v>
      </c>
      <c r="V4501" s="73">
        <v>4205001</v>
      </c>
    </row>
    <row r="4502" spans="20:22" x14ac:dyDescent="0.25">
      <c r="T4502" s="73" t="s">
        <v>81</v>
      </c>
      <c r="U4502" s="73" t="s">
        <v>1917</v>
      </c>
      <c r="V4502" s="73">
        <v>4205100</v>
      </c>
    </row>
    <row r="4503" spans="20:22" x14ac:dyDescent="0.25">
      <c r="T4503" s="73" t="s">
        <v>81</v>
      </c>
      <c r="U4503" s="73" t="s">
        <v>1935</v>
      </c>
      <c r="V4503" s="73">
        <v>4205159</v>
      </c>
    </row>
    <row r="4504" spans="20:22" x14ac:dyDescent="0.25">
      <c r="T4504" s="73" t="s">
        <v>81</v>
      </c>
      <c r="U4504" s="73" t="s">
        <v>1950</v>
      </c>
      <c r="V4504" s="73">
        <v>4205175</v>
      </c>
    </row>
    <row r="4505" spans="20:22" x14ac:dyDescent="0.25">
      <c r="T4505" s="73" t="s">
        <v>81</v>
      </c>
      <c r="U4505" s="73" t="s">
        <v>1967</v>
      </c>
      <c r="V4505" s="73">
        <v>4205191</v>
      </c>
    </row>
    <row r="4506" spans="20:22" x14ac:dyDescent="0.25">
      <c r="T4506" s="73" t="s">
        <v>81</v>
      </c>
      <c r="U4506" s="73" t="s">
        <v>1985</v>
      </c>
      <c r="V4506" s="73">
        <v>4205209</v>
      </c>
    </row>
    <row r="4507" spans="20:22" x14ac:dyDescent="0.25">
      <c r="T4507" s="73" t="s">
        <v>81</v>
      </c>
      <c r="U4507" s="73" t="s">
        <v>2002</v>
      </c>
      <c r="V4507" s="73">
        <v>4205308</v>
      </c>
    </row>
    <row r="4508" spans="20:22" x14ac:dyDescent="0.25">
      <c r="T4508" s="73" t="s">
        <v>81</v>
      </c>
      <c r="U4508" s="73" t="s">
        <v>2020</v>
      </c>
      <c r="V4508" s="73">
        <v>4205357</v>
      </c>
    </row>
    <row r="4509" spans="20:22" x14ac:dyDescent="0.25">
      <c r="T4509" s="73" t="s">
        <v>81</v>
      </c>
      <c r="U4509" s="73" t="s">
        <v>2038</v>
      </c>
      <c r="V4509" s="73">
        <v>4205407</v>
      </c>
    </row>
    <row r="4510" spans="20:22" x14ac:dyDescent="0.25">
      <c r="T4510" s="73" t="s">
        <v>81</v>
      </c>
      <c r="U4510" s="73" t="s">
        <v>2056</v>
      </c>
      <c r="V4510" s="73">
        <v>4205431</v>
      </c>
    </row>
    <row r="4511" spans="20:22" x14ac:dyDescent="0.25">
      <c r="T4511" s="73" t="s">
        <v>81</v>
      </c>
      <c r="U4511" s="73" t="s">
        <v>2073</v>
      </c>
      <c r="V4511" s="73">
        <v>4205456</v>
      </c>
    </row>
    <row r="4512" spans="20:22" x14ac:dyDescent="0.25">
      <c r="T4512" s="73" t="s">
        <v>81</v>
      </c>
      <c r="U4512" s="73" t="s">
        <v>2089</v>
      </c>
      <c r="V4512" s="73">
        <v>4205506</v>
      </c>
    </row>
    <row r="4513" spans="20:22" x14ac:dyDescent="0.25">
      <c r="T4513" s="73" t="s">
        <v>81</v>
      </c>
      <c r="U4513" s="73" t="s">
        <v>2105</v>
      </c>
      <c r="V4513" s="73">
        <v>4205555</v>
      </c>
    </row>
    <row r="4514" spans="20:22" x14ac:dyDescent="0.25">
      <c r="T4514" s="73" t="s">
        <v>81</v>
      </c>
      <c r="U4514" s="73" t="s">
        <v>2122</v>
      </c>
      <c r="V4514" s="73">
        <v>4205605</v>
      </c>
    </row>
    <row r="4515" spans="20:22" x14ac:dyDescent="0.25">
      <c r="T4515" s="73" t="s">
        <v>81</v>
      </c>
      <c r="U4515" s="73" t="s">
        <v>2137</v>
      </c>
      <c r="V4515" s="73">
        <v>4205704</v>
      </c>
    </row>
    <row r="4516" spans="20:22" x14ac:dyDescent="0.25">
      <c r="T4516" s="73" t="s">
        <v>81</v>
      </c>
      <c r="U4516" s="73" t="s">
        <v>2153</v>
      </c>
      <c r="V4516" s="73">
        <v>4205803</v>
      </c>
    </row>
    <row r="4517" spans="20:22" x14ac:dyDescent="0.25">
      <c r="T4517" s="73" t="s">
        <v>81</v>
      </c>
      <c r="U4517" s="73" t="s">
        <v>2170</v>
      </c>
      <c r="V4517" s="73">
        <v>4205902</v>
      </c>
    </row>
    <row r="4518" spans="20:22" x14ac:dyDescent="0.25">
      <c r="T4518" s="73" t="s">
        <v>81</v>
      </c>
      <c r="U4518" s="73" t="s">
        <v>2187</v>
      </c>
      <c r="V4518" s="73">
        <v>4206009</v>
      </c>
    </row>
    <row r="4519" spans="20:22" x14ac:dyDescent="0.25">
      <c r="T4519" s="73" t="s">
        <v>81</v>
      </c>
      <c r="U4519" s="73" t="s">
        <v>2204</v>
      </c>
      <c r="V4519" s="73">
        <v>4206108</v>
      </c>
    </row>
    <row r="4520" spans="20:22" x14ac:dyDescent="0.25">
      <c r="T4520" s="73" t="s">
        <v>81</v>
      </c>
      <c r="U4520" s="73" t="s">
        <v>2218</v>
      </c>
      <c r="V4520" s="73">
        <v>4206207</v>
      </c>
    </row>
    <row r="4521" spans="20:22" x14ac:dyDescent="0.25">
      <c r="T4521" s="73" t="s">
        <v>81</v>
      </c>
      <c r="U4521" s="73" t="s">
        <v>2235</v>
      </c>
      <c r="V4521" s="73">
        <v>4206306</v>
      </c>
    </row>
    <row r="4522" spans="20:22" x14ac:dyDescent="0.25">
      <c r="T4522" s="73" t="s">
        <v>81</v>
      </c>
      <c r="U4522" s="73" t="s">
        <v>2250</v>
      </c>
      <c r="V4522" s="73">
        <v>4206405</v>
      </c>
    </row>
    <row r="4523" spans="20:22" x14ac:dyDescent="0.25">
      <c r="T4523" s="73" t="s">
        <v>81</v>
      </c>
      <c r="U4523" s="73" t="s">
        <v>2265</v>
      </c>
      <c r="V4523" s="73">
        <v>4206504</v>
      </c>
    </row>
    <row r="4524" spans="20:22" x14ac:dyDescent="0.25">
      <c r="T4524" s="73" t="s">
        <v>81</v>
      </c>
      <c r="U4524" s="73" t="s">
        <v>2280</v>
      </c>
      <c r="V4524" s="73">
        <v>4206603</v>
      </c>
    </row>
    <row r="4525" spans="20:22" x14ac:dyDescent="0.25">
      <c r="T4525" s="73" t="s">
        <v>81</v>
      </c>
      <c r="U4525" s="73" t="s">
        <v>2296</v>
      </c>
      <c r="V4525" s="73">
        <v>4206652</v>
      </c>
    </row>
    <row r="4526" spans="20:22" x14ac:dyDescent="0.25">
      <c r="T4526" s="73" t="s">
        <v>81</v>
      </c>
      <c r="U4526" s="73" t="s">
        <v>2312</v>
      </c>
      <c r="V4526" s="73">
        <v>4206702</v>
      </c>
    </row>
    <row r="4527" spans="20:22" x14ac:dyDescent="0.25">
      <c r="T4527" s="73" t="s">
        <v>81</v>
      </c>
      <c r="U4527" s="73" t="s">
        <v>2325</v>
      </c>
      <c r="V4527" s="73">
        <v>4206751</v>
      </c>
    </row>
    <row r="4528" spans="20:22" x14ac:dyDescent="0.25">
      <c r="T4528" s="73" t="s">
        <v>81</v>
      </c>
      <c r="U4528" s="73" t="s">
        <v>2341</v>
      </c>
      <c r="V4528" s="73">
        <v>4206801</v>
      </c>
    </row>
    <row r="4529" spans="20:22" x14ac:dyDescent="0.25">
      <c r="T4529" s="73" t="s">
        <v>81</v>
      </c>
      <c r="U4529" s="73" t="s">
        <v>2357</v>
      </c>
      <c r="V4529" s="73">
        <v>4206900</v>
      </c>
    </row>
    <row r="4530" spans="20:22" x14ac:dyDescent="0.25">
      <c r="T4530" s="73" t="s">
        <v>81</v>
      </c>
      <c r="U4530" s="73" t="s">
        <v>2371</v>
      </c>
      <c r="V4530" s="73">
        <v>4207007</v>
      </c>
    </row>
    <row r="4531" spans="20:22" x14ac:dyDescent="0.25">
      <c r="T4531" s="73" t="s">
        <v>81</v>
      </c>
      <c r="U4531" s="73" t="s">
        <v>2386</v>
      </c>
      <c r="V4531" s="73">
        <v>4207106</v>
      </c>
    </row>
    <row r="4532" spans="20:22" x14ac:dyDescent="0.25">
      <c r="T4532" s="73" t="s">
        <v>81</v>
      </c>
      <c r="U4532" s="73" t="s">
        <v>2402</v>
      </c>
      <c r="V4532" s="73">
        <v>4207205</v>
      </c>
    </row>
    <row r="4533" spans="20:22" x14ac:dyDescent="0.25">
      <c r="T4533" s="73" t="s">
        <v>81</v>
      </c>
      <c r="U4533" s="73" t="s">
        <v>2418</v>
      </c>
      <c r="V4533" s="73">
        <v>4207304</v>
      </c>
    </row>
    <row r="4534" spans="20:22" x14ac:dyDescent="0.25">
      <c r="T4534" s="73" t="s">
        <v>81</v>
      </c>
      <c r="U4534" s="73" t="s">
        <v>2434</v>
      </c>
      <c r="V4534" s="73">
        <v>4207403</v>
      </c>
    </row>
    <row r="4535" spans="20:22" x14ac:dyDescent="0.25">
      <c r="T4535" s="73" t="s">
        <v>81</v>
      </c>
      <c r="U4535" s="73" t="s">
        <v>2450</v>
      </c>
      <c r="V4535" s="73">
        <v>4207502</v>
      </c>
    </row>
    <row r="4536" spans="20:22" x14ac:dyDescent="0.25">
      <c r="T4536" s="73" t="s">
        <v>81</v>
      </c>
      <c r="U4536" s="73" t="s">
        <v>2464</v>
      </c>
      <c r="V4536" s="73">
        <v>4207577</v>
      </c>
    </row>
    <row r="4537" spans="20:22" x14ac:dyDescent="0.25">
      <c r="T4537" s="73" t="s">
        <v>81</v>
      </c>
      <c r="U4537" s="73" t="s">
        <v>2479</v>
      </c>
      <c r="V4537" s="73">
        <v>4207601</v>
      </c>
    </row>
    <row r="4538" spans="20:22" x14ac:dyDescent="0.25">
      <c r="T4538" s="73" t="s">
        <v>81</v>
      </c>
      <c r="U4538" s="73" t="s">
        <v>2495</v>
      </c>
      <c r="V4538" s="73">
        <v>4207650</v>
      </c>
    </row>
    <row r="4539" spans="20:22" x14ac:dyDescent="0.25">
      <c r="T4539" s="73" t="s">
        <v>81</v>
      </c>
      <c r="U4539" s="73" t="s">
        <v>2509</v>
      </c>
      <c r="V4539" s="73">
        <v>4207684</v>
      </c>
    </row>
    <row r="4540" spans="20:22" x14ac:dyDescent="0.25">
      <c r="T4540" s="73" t="s">
        <v>81</v>
      </c>
      <c r="U4540" s="73" t="s">
        <v>2525</v>
      </c>
      <c r="V4540" s="73">
        <v>4207700</v>
      </c>
    </row>
    <row r="4541" spans="20:22" x14ac:dyDescent="0.25">
      <c r="T4541" s="73" t="s">
        <v>81</v>
      </c>
      <c r="U4541" s="73" t="s">
        <v>2540</v>
      </c>
      <c r="V4541" s="73">
        <v>4207759</v>
      </c>
    </row>
    <row r="4542" spans="20:22" x14ac:dyDescent="0.25">
      <c r="T4542" s="73" t="s">
        <v>81</v>
      </c>
      <c r="U4542" s="73" t="s">
        <v>2556</v>
      </c>
      <c r="V4542" s="73">
        <v>4207809</v>
      </c>
    </row>
    <row r="4543" spans="20:22" x14ac:dyDescent="0.25">
      <c r="T4543" s="73" t="s">
        <v>81</v>
      </c>
      <c r="U4543" s="73" t="s">
        <v>2570</v>
      </c>
      <c r="V4543" s="73">
        <v>4207858</v>
      </c>
    </row>
    <row r="4544" spans="20:22" x14ac:dyDescent="0.25">
      <c r="T4544" s="73" t="s">
        <v>81</v>
      </c>
      <c r="U4544" s="73" t="s">
        <v>2585</v>
      </c>
      <c r="V4544" s="73">
        <v>4207908</v>
      </c>
    </row>
    <row r="4545" spans="20:22" x14ac:dyDescent="0.25">
      <c r="T4545" s="73" t="s">
        <v>81</v>
      </c>
      <c r="U4545" s="73" t="s">
        <v>2601</v>
      </c>
      <c r="V4545" s="73">
        <v>4208005</v>
      </c>
    </row>
    <row r="4546" spans="20:22" x14ac:dyDescent="0.25">
      <c r="T4546" s="73" t="s">
        <v>81</v>
      </c>
      <c r="U4546" s="73" t="s">
        <v>2616</v>
      </c>
      <c r="V4546" s="73">
        <v>4208104</v>
      </c>
    </row>
    <row r="4547" spans="20:22" x14ac:dyDescent="0.25">
      <c r="T4547" s="73" t="s">
        <v>81</v>
      </c>
      <c r="U4547" s="73" t="s">
        <v>2629</v>
      </c>
      <c r="V4547" s="73">
        <v>4208203</v>
      </c>
    </row>
    <row r="4548" spans="20:22" x14ac:dyDescent="0.25">
      <c r="T4548" s="73" t="s">
        <v>81</v>
      </c>
      <c r="U4548" s="73" t="s">
        <v>2644</v>
      </c>
      <c r="V4548" s="73">
        <v>4208302</v>
      </c>
    </row>
    <row r="4549" spans="20:22" x14ac:dyDescent="0.25">
      <c r="T4549" s="73" t="s">
        <v>81</v>
      </c>
      <c r="U4549" s="73" t="s">
        <v>806</v>
      </c>
      <c r="V4549" s="73">
        <v>4208401</v>
      </c>
    </row>
    <row r="4550" spans="20:22" x14ac:dyDescent="0.25">
      <c r="T4550" s="73" t="s">
        <v>81</v>
      </c>
      <c r="U4550" s="73" t="s">
        <v>2671</v>
      </c>
      <c r="V4550" s="73">
        <v>4208450</v>
      </c>
    </row>
    <row r="4551" spans="20:22" x14ac:dyDescent="0.25">
      <c r="T4551" s="73" t="s">
        <v>81</v>
      </c>
      <c r="U4551" s="73" t="s">
        <v>2685</v>
      </c>
      <c r="V4551" s="73">
        <v>4208500</v>
      </c>
    </row>
    <row r="4552" spans="20:22" x14ac:dyDescent="0.25">
      <c r="T4552" s="73" t="s">
        <v>81</v>
      </c>
      <c r="U4552" s="73" t="s">
        <v>2701</v>
      </c>
      <c r="V4552" s="73">
        <v>4208609</v>
      </c>
    </row>
    <row r="4553" spans="20:22" x14ac:dyDescent="0.25">
      <c r="T4553" s="73" t="s">
        <v>81</v>
      </c>
      <c r="U4553" s="73" t="s">
        <v>2716</v>
      </c>
      <c r="V4553" s="73">
        <v>4208708</v>
      </c>
    </row>
    <row r="4554" spans="20:22" x14ac:dyDescent="0.25">
      <c r="T4554" s="73" t="s">
        <v>81</v>
      </c>
      <c r="U4554" s="73" t="s">
        <v>2732</v>
      </c>
      <c r="V4554" s="73">
        <v>4208807</v>
      </c>
    </row>
    <row r="4555" spans="20:22" x14ac:dyDescent="0.25">
      <c r="T4555" s="73" t="s">
        <v>81</v>
      </c>
      <c r="U4555" s="73" t="s">
        <v>2747</v>
      </c>
      <c r="V4555" s="73">
        <v>4208906</v>
      </c>
    </row>
    <row r="4556" spans="20:22" x14ac:dyDescent="0.25">
      <c r="T4556" s="73" t="s">
        <v>81</v>
      </c>
      <c r="U4556" s="73" t="s">
        <v>2762</v>
      </c>
      <c r="V4556" s="73">
        <v>4208955</v>
      </c>
    </row>
    <row r="4557" spans="20:22" x14ac:dyDescent="0.25">
      <c r="T4557" s="73" t="s">
        <v>81</v>
      </c>
      <c r="U4557" s="73" t="s">
        <v>2778</v>
      </c>
      <c r="V4557" s="73">
        <v>4209003</v>
      </c>
    </row>
    <row r="4558" spans="20:22" x14ac:dyDescent="0.25">
      <c r="T4558" s="73" t="s">
        <v>81</v>
      </c>
      <c r="U4558" s="73" t="s">
        <v>2794</v>
      </c>
      <c r="V4558" s="73">
        <v>4209102</v>
      </c>
    </row>
    <row r="4559" spans="20:22" x14ac:dyDescent="0.25">
      <c r="T4559" s="73" t="s">
        <v>81</v>
      </c>
      <c r="U4559" s="73" t="s">
        <v>2809</v>
      </c>
      <c r="V4559" s="73">
        <v>4209151</v>
      </c>
    </row>
    <row r="4560" spans="20:22" x14ac:dyDescent="0.25">
      <c r="T4560" s="73" t="s">
        <v>81</v>
      </c>
      <c r="U4560" s="73" t="s">
        <v>2824</v>
      </c>
      <c r="V4560" s="73">
        <v>4209177</v>
      </c>
    </row>
    <row r="4561" spans="20:22" x14ac:dyDescent="0.25">
      <c r="T4561" s="73" t="s">
        <v>81</v>
      </c>
      <c r="U4561" s="73" t="s">
        <v>2836</v>
      </c>
      <c r="V4561" s="73">
        <v>4209201</v>
      </c>
    </row>
    <row r="4562" spans="20:22" x14ac:dyDescent="0.25">
      <c r="T4562" s="73" t="s">
        <v>81</v>
      </c>
      <c r="U4562" s="73" t="s">
        <v>2849</v>
      </c>
      <c r="V4562" s="73">
        <v>4209300</v>
      </c>
    </row>
    <row r="4563" spans="20:22" x14ac:dyDescent="0.25">
      <c r="T4563" s="73" t="s">
        <v>81</v>
      </c>
      <c r="U4563" s="73" t="s">
        <v>2862</v>
      </c>
      <c r="V4563" s="73">
        <v>4209409</v>
      </c>
    </row>
    <row r="4564" spans="20:22" x14ac:dyDescent="0.25">
      <c r="T4564" s="73" t="s">
        <v>81</v>
      </c>
      <c r="U4564" s="73" t="s">
        <v>2875</v>
      </c>
      <c r="V4564" s="73">
        <v>4209458</v>
      </c>
    </row>
    <row r="4565" spans="20:22" x14ac:dyDescent="0.25">
      <c r="T4565" s="73" t="s">
        <v>81</v>
      </c>
      <c r="U4565" s="73" t="s">
        <v>2887</v>
      </c>
      <c r="V4565" s="73">
        <v>4209508</v>
      </c>
    </row>
    <row r="4566" spans="20:22" x14ac:dyDescent="0.25">
      <c r="T4566" s="73" t="s">
        <v>81</v>
      </c>
      <c r="U4566" s="73" t="s">
        <v>2900</v>
      </c>
      <c r="V4566" s="73">
        <v>4209607</v>
      </c>
    </row>
    <row r="4567" spans="20:22" x14ac:dyDescent="0.25">
      <c r="T4567" s="73" t="s">
        <v>81</v>
      </c>
      <c r="U4567" s="73" t="s">
        <v>2912</v>
      </c>
      <c r="V4567" s="73">
        <v>4209706</v>
      </c>
    </row>
    <row r="4568" spans="20:22" x14ac:dyDescent="0.25">
      <c r="T4568" s="73" t="s">
        <v>81</v>
      </c>
      <c r="U4568" s="73" t="s">
        <v>2925</v>
      </c>
      <c r="V4568" s="73">
        <v>4209805</v>
      </c>
    </row>
    <row r="4569" spans="20:22" x14ac:dyDescent="0.25">
      <c r="T4569" s="73" t="s">
        <v>81</v>
      </c>
      <c r="U4569" s="73" t="s">
        <v>2936</v>
      </c>
      <c r="V4569" s="73">
        <v>4209854</v>
      </c>
    </row>
    <row r="4570" spans="20:22" x14ac:dyDescent="0.25">
      <c r="T4570" s="73" t="s">
        <v>81</v>
      </c>
      <c r="U4570" s="73" t="s">
        <v>2948</v>
      </c>
      <c r="V4570" s="73">
        <v>4209904</v>
      </c>
    </row>
    <row r="4571" spans="20:22" x14ac:dyDescent="0.25">
      <c r="T4571" s="73" t="s">
        <v>81</v>
      </c>
      <c r="U4571" s="73" t="s">
        <v>2960</v>
      </c>
      <c r="V4571" s="73">
        <v>4210001</v>
      </c>
    </row>
    <row r="4572" spans="20:22" x14ac:dyDescent="0.25">
      <c r="T4572" s="73" t="s">
        <v>81</v>
      </c>
      <c r="U4572" s="73" t="s">
        <v>2972</v>
      </c>
      <c r="V4572" s="73">
        <v>4210035</v>
      </c>
    </row>
    <row r="4573" spans="20:22" x14ac:dyDescent="0.25">
      <c r="T4573" s="73" t="s">
        <v>81</v>
      </c>
      <c r="U4573" s="73" t="s">
        <v>2984</v>
      </c>
      <c r="V4573" s="73">
        <v>4210050</v>
      </c>
    </row>
    <row r="4574" spans="20:22" x14ac:dyDescent="0.25">
      <c r="T4574" s="73" t="s">
        <v>81</v>
      </c>
      <c r="U4574" s="73" t="s">
        <v>2996</v>
      </c>
      <c r="V4574" s="73">
        <v>4210100</v>
      </c>
    </row>
    <row r="4575" spans="20:22" x14ac:dyDescent="0.25">
      <c r="T4575" s="73" t="s">
        <v>81</v>
      </c>
      <c r="U4575" s="73" t="s">
        <v>3009</v>
      </c>
      <c r="V4575" s="73">
        <v>4210209</v>
      </c>
    </row>
    <row r="4576" spans="20:22" x14ac:dyDescent="0.25">
      <c r="T4576" s="73" t="s">
        <v>81</v>
      </c>
      <c r="U4576" s="73" t="s">
        <v>3022</v>
      </c>
      <c r="V4576" s="73">
        <v>4210308</v>
      </c>
    </row>
    <row r="4577" spans="20:22" x14ac:dyDescent="0.25">
      <c r="T4577" s="73" t="s">
        <v>81</v>
      </c>
      <c r="U4577" s="73" t="s">
        <v>3034</v>
      </c>
      <c r="V4577" s="73">
        <v>4210407</v>
      </c>
    </row>
    <row r="4578" spans="20:22" x14ac:dyDescent="0.25">
      <c r="T4578" s="73" t="s">
        <v>81</v>
      </c>
      <c r="U4578" s="73" t="s">
        <v>1251</v>
      </c>
      <c r="V4578" s="73">
        <v>4210506</v>
      </c>
    </row>
    <row r="4579" spans="20:22" x14ac:dyDescent="0.25">
      <c r="T4579" s="73" t="s">
        <v>81</v>
      </c>
      <c r="U4579" s="73" t="s">
        <v>3058</v>
      </c>
      <c r="V4579" s="73">
        <v>4210555</v>
      </c>
    </row>
    <row r="4580" spans="20:22" x14ac:dyDescent="0.25">
      <c r="T4580" s="73" t="s">
        <v>81</v>
      </c>
      <c r="U4580" s="73" t="s">
        <v>2428</v>
      </c>
      <c r="V4580" s="73">
        <v>4210605</v>
      </c>
    </row>
    <row r="4581" spans="20:22" x14ac:dyDescent="0.25">
      <c r="T4581" s="73" t="s">
        <v>81</v>
      </c>
      <c r="U4581" s="73" t="s">
        <v>3082</v>
      </c>
      <c r="V4581" s="73">
        <v>4210704</v>
      </c>
    </row>
    <row r="4582" spans="20:22" x14ac:dyDescent="0.25">
      <c r="T4582" s="73" t="s">
        <v>81</v>
      </c>
      <c r="U4582" s="73" t="s">
        <v>3095</v>
      </c>
      <c r="V4582" s="73">
        <v>4210803</v>
      </c>
    </row>
    <row r="4583" spans="20:22" x14ac:dyDescent="0.25">
      <c r="T4583" s="73" t="s">
        <v>81</v>
      </c>
      <c r="U4583" s="73" t="s">
        <v>3107</v>
      </c>
      <c r="V4583" s="73">
        <v>4210852</v>
      </c>
    </row>
    <row r="4584" spans="20:22" x14ac:dyDescent="0.25">
      <c r="T4584" s="73" t="s">
        <v>81</v>
      </c>
      <c r="U4584" s="73" t="s">
        <v>3120</v>
      </c>
      <c r="V4584" s="73">
        <v>4210902</v>
      </c>
    </row>
    <row r="4585" spans="20:22" x14ac:dyDescent="0.25">
      <c r="T4585" s="73" t="s">
        <v>81</v>
      </c>
      <c r="U4585" s="73" t="s">
        <v>3131</v>
      </c>
      <c r="V4585" s="73">
        <v>4211009</v>
      </c>
    </row>
    <row r="4586" spans="20:22" x14ac:dyDescent="0.25">
      <c r="T4586" s="73" t="s">
        <v>81</v>
      </c>
      <c r="U4586" s="73" t="s">
        <v>3143</v>
      </c>
      <c r="V4586" s="73">
        <v>4211058</v>
      </c>
    </row>
    <row r="4587" spans="20:22" x14ac:dyDescent="0.25">
      <c r="T4587" s="73" t="s">
        <v>81</v>
      </c>
      <c r="U4587" s="73" t="s">
        <v>3154</v>
      </c>
      <c r="V4587" s="73">
        <v>4211108</v>
      </c>
    </row>
    <row r="4588" spans="20:22" x14ac:dyDescent="0.25">
      <c r="T4588" s="73" t="s">
        <v>81</v>
      </c>
      <c r="U4588" s="73" t="s">
        <v>3165</v>
      </c>
      <c r="V4588" s="73">
        <v>4211207</v>
      </c>
    </row>
    <row r="4589" spans="20:22" x14ac:dyDescent="0.25">
      <c r="T4589" s="73" t="s">
        <v>81</v>
      </c>
      <c r="U4589" s="73" t="s">
        <v>3176</v>
      </c>
      <c r="V4589" s="73">
        <v>4211256</v>
      </c>
    </row>
    <row r="4590" spans="20:22" x14ac:dyDescent="0.25">
      <c r="T4590" s="73" t="s">
        <v>81</v>
      </c>
      <c r="U4590" s="73" t="s">
        <v>3187</v>
      </c>
      <c r="V4590" s="73">
        <v>4211306</v>
      </c>
    </row>
    <row r="4591" spans="20:22" x14ac:dyDescent="0.25">
      <c r="T4591" s="73" t="s">
        <v>81</v>
      </c>
      <c r="U4591" s="73" t="s">
        <v>3199</v>
      </c>
      <c r="V4591" s="73">
        <v>4211405</v>
      </c>
    </row>
    <row r="4592" spans="20:22" x14ac:dyDescent="0.25">
      <c r="T4592" s="73" t="s">
        <v>81</v>
      </c>
      <c r="U4592" s="73" t="s">
        <v>3211</v>
      </c>
      <c r="V4592" s="73">
        <v>4211454</v>
      </c>
    </row>
    <row r="4593" spans="20:22" x14ac:dyDescent="0.25">
      <c r="T4593" s="73" t="s">
        <v>81</v>
      </c>
      <c r="U4593" s="73" t="s">
        <v>3223</v>
      </c>
      <c r="V4593" s="73">
        <v>4211504</v>
      </c>
    </row>
    <row r="4594" spans="20:22" x14ac:dyDescent="0.25">
      <c r="T4594" s="73" t="s">
        <v>81</v>
      </c>
      <c r="U4594" s="73" t="s">
        <v>3111</v>
      </c>
      <c r="V4594" s="73">
        <v>4211603</v>
      </c>
    </row>
    <row r="4595" spans="20:22" x14ac:dyDescent="0.25">
      <c r="T4595" s="73" t="s">
        <v>81</v>
      </c>
      <c r="U4595" s="73" t="s">
        <v>3245</v>
      </c>
      <c r="V4595" s="73">
        <v>4211652</v>
      </c>
    </row>
    <row r="4596" spans="20:22" x14ac:dyDescent="0.25">
      <c r="T4596" s="73" t="s">
        <v>81</v>
      </c>
      <c r="U4596" s="73" t="s">
        <v>3254</v>
      </c>
      <c r="V4596" s="73">
        <v>4211702</v>
      </c>
    </row>
    <row r="4597" spans="20:22" x14ac:dyDescent="0.25">
      <c r="T4597" s="73" t="s">
        <v>81</v>
      </c>
      <c r="U4597" s="73" t="s">
        <v>3265</v>
      </c>
      <c r="V4597" s="73">
        <v>4211751</v>
      </c>
    </row>
    <row r="4598" spans="20:22" x14ac:dyDescent="0.25">
      <c r="T4598" s="73" t="s">
        <v>81</v>
      </c>
      <c r="U4598" s="73" t="s">
        <v>3277</v>
      </c>
      <c r="V4598" s="73">
        <v>4211801</v>
      </c>
    </row>
    <row r="4599" spans="20:22" x14ac:dyDescent="0.25">
      <c r="T4599" s="73" t="s">
        <v>81</v>
      </c>
      <c r="U4599" s="73" t="s">
        <v>3288</v>
      </c>
      <c r="V4599" s="73">
        <v>4211850</v>
      </c>
    </row>
    <row r="4600" spans="20:22" x14ac:dyDescent="0.25">
      <c r="T4600" s="73" t="s">
        <v>81</v>
      </c>
      <c r="U4600" s="73" t="s">
        <v>3300</v>
      </c>
      <c r="V4600" s="73">
        <v>4211876</v>
      </c>
    </row>
    <row r="4601" spans="20:22" x14ac:dyDescent="0.25">
      <c r="T4601" s="73" t="s">
        <v>81</v>
      </c>
      <c r="U4601" s="73" t="s">
        <v>3312</v>
      </c>
      <c r="V4601" s="73">
        <v>4211892</v>
      </c>
    </row>
    <row r="4602" spans="20:22" x14ac:dyDescent="0.25">
      <c r="T4602" s="73" t="s">
        <v>81</v>
      </c>
      <c r="U4602" s="73" t="s">
        <v>3323</v>
      </c>
      <c r="V4602" s="73">
        <v>4211900</v>
      </c>
    </row>
    <row r="4603" spans="20:22" x14ac:dyDescent="0.25">
      <c r="T4603" s="73" t="s">
        <v>81</v>
      </c>
      <c r="U4603" s="73" t="s">
        <v>3334</v>
      </c>
      <c r="V4603" s="73">
        <v>4212007</v>
      </c>
    </row>
    <row r="4604" spans="20:22" x14ac:dyDescent="0.25">
      <c r="T4604" s="73" t="s">
        <v>81</v>
      </c>
      <c r="U4604" s="73" t="s">
        <v>3345</v>
      </c>
      <c r="V4604" s="73">
        <v>4212056</v>
      </c>
    </row>
    <row r="4605" spans="20:22" x14ac:dyDescent="0.25">
      <c r="T4605" s="73" t="s">
        <v>81</v>
      </c>
      <c r="U4605" s="73" t="s">
        <v>3355</v>
      </c>
      <c r="V4605" s="73">
        <v>4212106</v>
      </c>
    </row>
    <row r="4606" spans="20:22" x14ac:dyDescent="0.25">
      <c r="T4606" s="73" t="s">
        <v>81</v>
      </c>
      <c r="U4606" s="73" t="s">
        <v>3365</v>
      </c>
      <c r="V4606" s="73">
        <v>4212205</v>
      </c>
    </row>
    <row r="4607" spans="20:22" x14ac:dyDescent="0.25">
      <c r="T4607" s="73" t="s">
        <v>81</v>
      </c>
      <c r="U4607" s="73" t="s">
        <v>3374</v>
      </c>
      <c r="V4607" s="73">
        <v>4212239</v>
      </c>
    </row>
    <row r="4608" spans="20:22" x14ac:dyDescent="0.25">
      <c r="T4608" s="73" t="s">
        <v>81</v>
      </c>
      <c r="U4608" s="73" t="s">
        <v>3384</v>
      </c>
      <c r="V4608" s="73">
        <v>4212254</v>
      </c>
    </row>
    <row r="4609" spans="20:22" x14ac:dyDescent="0.25">
      <c r="T4609" s="73" t="s">
        <v>81</v>
      </c>
      <c r="U4609" s="73" t="s">
        <v>3394</v>
      </c>
      <c r="V4609" s="73">
        <v>4212270</v>
      </c>
    </row>
    <row r="4610" spans="20:22" x14ac:dyDescent="0.25">
      <c r="T4610" s="73" t="s">
        <v>81</v>
      </c>
      <c r="U4610" s="73" t="s">
        <v>3404</v>
      </c>
      <c r="V4610" s="73">
        <v>4212304</v>
      </c>
    </row>
    <row r="4611" spans="20:22" x14ac:dyDescent="0.25">
      <c r="T4611" s="73" t="s">
        <v>81</v>
      </c>
      <c r="U4611" s="73" t="s">
        <v>3414</v>
      </c>
      <c r="V4611" s="73">
        <v>4212403</v>
      </c>
    </row>
    <row r="4612" spans="20:22" x14ac:dyDescent="0.25">
      <c r="T4612" s="73" t="s">
        <v>81</v>
      </c>
      <c r="U4612" s="73" t="s">
        <v>3424</v>
      </c>
      <c r="V4612" s="73">
        <v>4212502</v>
      </c>
    </row>
    <row r="4613" spans="20:22" x14ac:dyDescent="0.25">
      <c r="T4613" s="73" t="s">
        <v>81</v>
      </c>
      <c r="U4613" s="73" t="s">
        <v>3433</v>
      </c>
      <c r="V4613" s="73">
        <v>4212601</v>
      </c>
    </row>
    <row r="4614" spans="20:22" x14ac:dyDescent="0.25">
      <c r="T4614" s="73" t="s">
        <v>81</v>
      </c>
      <c r="U4614" s="73" t="s">
        <v>3442</v>
      </c>
      <c r="V4614" s="73">
        <v>4212650</v>
      </c>
    </row>
    <row r="4615" spans="20:22" x14ac:dyDescent="0.25">
      <c r="T4615" s="73" t="s">
        <v>81</v>
      </c>
      <c r="U4615" s="73" t="s">
        <v>2597</v>
      </c>
      <c r="V4615" s="73">
        <v>4212700</v>
      </c>
    </row>
    <row r="4616" spans="20:22" x14ac:dyDescent="0.25">
      <c r="T4616" s="73" t="s">
        <v>81</v>
      </c>
      <c r="U4616" s="73" t="s">
        <v>3461</v>
      </c>
      <c r="V4616" s="73">
        <v>4212908</v>
      </c>
    </row>
    <row r="4617" spans="20:22" x14ac:dyDescent="0.25">
      <c r="T4617" s="73" t="s">
        <v>81</v>
      </c>
      <c r="U4617" s="73" t="s">
        <v>3471</v>
      </c>
      <c r="V4617" s="73">
        <v>4213005</v>
      </c>
    </row>
    <row r="4618" spans="20:22" x14ac:dyDescent="0.25">
      <c r="T4618" s="73" t="s">
        <v>81</v>
      </c>
      <c r="U4618" s="73" t="s">
        <v>3480</v>
      </c>
      <c r="V4618" s="73">
        <v>4213104</v>
      </c>
    </row>
    <row r="4619" spans="20:22" x14ac:dyDescent="0.25">
      <c r="T4619" s="73" t="s">
        <v>81</v>
      </c>
      <c r="U4619" s="73" t="s">
        <v>3490</v>
      </c>
      <c r="V4619" s="73">
        <v>4213153</v>
      </c>
    </row>
    <row r="4620" spans="20:22" x14ac:dyDescent="0.25">
      <c r="T4620" s="73" t="s">
        <v>81</v>
      </c>
      <c r="U4620" s="73" t="s">
        <v>3500</v>
      </c>
      <c r="V4620" s="73">
        <v>4213203</v>
      </c>
    </row>
    <row r="4621" spans="20:22" x14ac:dyDescent="0.25">
      <c r="T4621" s="73" t="s">
        <v>81</v>
      </c>
      <c r="U4621" s="73" t="s">
        <v>3509</v>
      </c>
      <c r="V4621" s="73">
        <v>4213302</v>
      </c>
    </row>
    <row r="4622" spans="20:22" x14ac:dyDescent="0.25">
      <c r="T4622" s="73" t="s">
        <v>81</v>
      </c>
      <c r="U4622" s="73" t="s">
        <v>3519</v>
      </c>
      <c r="V4622" s="73">
        <v>4213351</v>
      </c>
    </row>
    <row r="4623" spans="20:22" x14ac:dyDescent="0.25">
      <c r="T4623" s="73" t="s">
        <v>81</v>
      </c>
      <c r="U4623" s="73" t="s">
        <v>3529</v>
      </c>
      <c r="V4623" s="73">
        <v>4213401</v>
      </c>
    </row>
    <row r="4624" spans="20:22" x14ac:dyDescent="0.25">
      <c r="T4624" s="73" t="s">
        <v>81</v>
      </c>
      <c r="U4624" s="73" t="s">
        <v>3539</v>
      </c>
      <c r="V4624" s="73">
        <v>4213500</v>
      </c>
    </row>
    <row r="4625" spans="20:22" x14ac:dyDescent="0.25">
      <c r="T4625" s="73" t="s">
        <v>81</v>
      </c>
      <c r="U4625" s="73" t="s">
        <v>3548</v>
      </c>
      <c r="V4625" s="73">
        <v>4213609</v>
      </c>
    </row>
    <row r="4626" spans="20:22" x14ac:dyDescent="0.25">
      <c r="T4626" s="73" t="s">
        <v>81</v>
      </c>
      <c r="U4626" s="73" t="s">
        <v>3557</v>
      </c>
      <c r="V4626" s="73">
        <v>4213708</v>
      </c>
    </row>
    <row r="4627" spans="20:22" x14ac:dyDescent="0.25">
      <c r="T4627" s="73" t="s">
        <v>81</v>
      </c>
      <c r="U4627" s="73" t="s">
        <v>3567</v>
      </c>
      <c r="V4627" s="73">
        <v>4213807</v>
      </c>
    </row>
    <row r="4628" spans="20:22" x14ac:dyDescent="0.25">
      <c r="T4628" s="73" t="s">
        <v>81</v>
      </c>
      <c r="U4628" s="73" t="s">
        <v>3577</v>
      </c>
      <c r="V4628" s="73">
        <v>4213906</v>
      </c>
    </row>
    <row r="4629" spans="20:22" x14ac:dyDescent="0.25">
      <c r="T4629" s="73" t="s">
        <v>81</v>
      </c>
      <c r="U4629" s="73" t="s">
        <v>3587</v>
      </c>
      <c r="V4629" s="73">
        <v>4214003</v>
      </c>
    </row>
    <row r="4630" spans="20:22" x14ac:dyDescent="0.25">
      <c r="T4630" s="73" t="s">
        <v>81</v>
      </c>
      <c r="U4630" s="73" t="s">
        <v>3597</v>
      </c>
      <c r="V4630" s="73">
        <v>4214102</v>
      </c>
    </row>
    <row r="4631" spans="20:22" x14ac:dyDescent="0.25">
      <c r="T4631" s="73" t="s">
        <v>81</v>
      </c>
      <c r="U4631" s="73" t="s">
        <v>3606</v>
      </c>
      <c r="V4631" s="73">
        <v>4214151</v>
      </c>
    </row>
    <row r="4632" spans="20:22" x14ac:dyDescent="0.25">
      <c r="T4632" s="73" t="s">
        <v>81</v>
      </c>
      <c r="U4632" s="73" t="s">
        <v>3615</v>
      </c>
      <c r="V4632" s="73">
        <v>4214201</v>
      </c>
    </row>
    <row r="4633" spans="20:22" x14ac:dyDescent="0.25">
      <c r="T4633" s="73" t="s">
        <v>81</v>
      </c>
      <c r="U4633" s="73" t="s">
        <v>3624</v>
      </c>
      <c r="V4633" s="73">
        <v>4214300</v>
      </c>
    </row>
    <row r="4634" spans="20:22" x14ac:dyDescent="0.25">
      <c r="T4634" s="73" t="s">
        <v>81</v>
      </c>
      <c r="U4634" s="73" t="s">
        <v>3634</v>
      </c>
      <c r="V4634" s="73">
        <v>4214409</v>
      </c>
    </row>
    <row r="4635" spans="20:22" x14ac:dyDescent="0.25">
      <c r="T4635" s="73" t="s">
        <v>81</v>
      </c>
      <c r="U4635" s="73" t="s">
        <v>3644</v>
      </c>
      <c r="V4635" s="73">
        <v>4214508</v>
      </c>
    </row>
    <row r="4636" spans="20:22" x14ac:dyDescent="0.25">
      <c r="T4636" s="73" t="s">
        <v>81</v>
      </c>
      <c r="U4636" s="73" t="s">
        <v>3653</v>
      </c>
      <c r="V4636" s="73">
        <v>4214607</v>
      </c>
    </row>
    <row r="4637" spans="20:22" x14ac:dyDescent="0.25">
      <c r="T4637" s="73" t="s">
        <v>81</v>
      </c>
      <c r="U4637" s="73" t="s">
        <v>3662</v>
      </c>
      <c r="V4637" s="73">
        <v>4214805</v>
      </c>
    </row>
    <row r="4638" spans="20:22" x14ac:dyDescent="0.25">
      <c r="T4638" s="73" t="s">
        <v>81</v>
      </c>
      <c r="U4638" s="73" t="s">
        <v>3671</v>
      </c>
      <c r="V4638" s="73">
        <v>4214706</v>
      </c>
    </row>
    <row r="4639" spans="20:22" x14ac:dyDescent="0.25">
      <c r="T4639" s="73" t="s">
        <v>81</v>
      </c>
      <c r="U4639" s="73" t="s">
        <v>3678</v>
      </c>
      <c r="V4639" s="73">
        <v>4214904</v>
      </c>
    </row>
    <row r="4640" spans="20:22" x14ac:dyDescent="0.25">
      <c r="T4640" s="73" t="s">
        <v>81</v>
      </c>
      <c r="U4640" s="73" t="s">
        <v>3686</v>
      </c>
      <c r="V4640" s="73">
        <v>4215000</v>
      </c>
    </row>
    <row r="4641" spans="20:22" x14ac:dyDescent="0.25">
      <c r="T4641" s="73" t="s">
        <v>81</v>
      </c>
      <c r="U4641" s="73" t="s">
        <v>3695</v>
      </c>
      <c r="V4641" s="73">
        <v>4215059</v>
      </c>
    </row>
    <row r="4642" spans="20:22" x14ac:dyDescent="0.25">
      <c r="T4642" s="73" t="s">
        <v>81</v>
      </c>
      <c r="U4642" s="73" t="s">
        <v>3703</v>
      </c>
      <c r="V4642" s="73">
        <v>4215075</v>
      </c>
    </row>
    <row r="4643" spans="20:22" x14ac:dyDescent="0.25">
      <c r="T4643" s="73" t="s">
        <v>81</v>
      </c>
      <c r="U4643" s="73" t="s">
        <v>3711</v>
      </c>
      <c r="V4643" s="73">
        <v>4215109</v>
      </c>
    </row>
    <row r="4644" spans="20:22" x14ac:dyDescent="0.25">
      <c r="T4644" s="73" t="s">
        <v>81</v>
      </c>
      <c r="U4644" s="73" t="s">
        <v>3718</v>
      </c>
      <c r="V4644" s="73">
        <v>4215208</v>
      </c>
    </row>
    <row r="4645" spans="20:22" x14ac:dyDescent="0.25">
      <c r="T4645" s="73" t="s">
        <v>81</v>
      </c>
      <c r="U4645" s="73" t="s">
        <v>3725</v>
      </c>
      <c r="V4645" s="73">
        <v>4215307</v>
      </c>
    </row>
    <row r="4646" spans="20:22" x14ac:dyDescent="0.25">
      <c r="T4646" s="73" t="s">
        <v>81</v>
      </c>
      <c r="U4646" s="73" t="s">
        <v>3732</v>
      </c>
      <c r="V4646" s="73">
        <v>4215356</v>
      </c>
    </row>
    <row r="4647" spans="20:22" x14ac:dyDescent="0.25">
      <c r="T4647" s="73" t="s">
        <v>81</v>
      </c>
      <c r="U4647" s="73" t="s">
        <v>3739</v>
      </c>
      <c r="V4647" s="73">
        <v>4215406</v>
      </c>
    </row>
    <row r="4648" spans="20:22" x14ac:dyDescent="0.25">
      <c r="T4648" s="73" t="s">
        <v>81</v>
      </c>
      <c r="U4648" s="73" t="s">
        <v>3746</v>
      </c>
      <c r="V4648" s="73">
        <v>4215455</v>
      </c>
    </row>
    <row r="4649" spans="20:22" x14ac:dyDescent="0.25">
      <c r="T4649" s="73" t="s">
        <v>81</v>
      </c>
      <c r="U4649" s="73" t="s">
        <v>3126</v>
      </c>
      <c r="V4649" s="73">
        <v>4215505</v>
      </c>
    </row>
    <row r="4650" spans="20:22" x14ac:dyDescent="0.25">
      <c r="T4650" s="73" t="s">
        <v>81</v>
      </c>
      <c r="U4650" s="73" t="s">
        <v>3074</v>
      </c>
      <c r="V4650" s="73">
        <v>4215554</v>
      </c>
    </row>
    <row r="4651" spans="20:22" x14ac:dyDescent="0.25">
      <c r="T4651" s="73" t="s">
        <v>81</v>
      </c>
      <c r="U4651" s="73" t="s">
        <v>1529</v>
      </c>
      <c r="V4651" s="73">
        <v>4215604</v>
      </c>
    </row>
    <row r="4652" spans="20:22" x14ac:dyDescent="0.25">
      <c r="T4652" s="73" t="s">
        <v>81</v>
      </c>
      <c r="U4652" s="73" t="s">
        <v>3768</v>
      </c>
      <c r="V4652" s="73">
        <v>4215653</v>
      </c>
    </row>
    <row r="4653" spans="20:22" x14ac:dyDescent="0.25">
      <c r="T4653" s="73" t="s">
        <v>81</v>
      </c>
      <c r="U4653" s="73" t="s">
        <v>2441</v>
      </c>
      <c r="V4653" s="73">
        <v>4215679</v>
      </c>
    </row>
    <row r="4654" spans="20:22" x14ac:dyDescent="0.25">
      <c r="T4654" s="73" t="s">
        <v>81</v>
      </c>
      <c r="U4654" s="73" t="s">
        <v>3781</v>
      </c>
      <c r="V4654" s="73">
        <v>4215687</v>
      </c>
    </row>
    <row r="4655" spans="20:22" x14ac:dyDescent="0.25">
      <c r="T4655" s="73" t="s">
        <v>81</v>
      </c>
      <c r="U4655" s="73" t="s">
        <v>3788</v>
      </c>
      <c r="V4655" s="73">
        <v>4215695</v>
      </c>
    </row>
    <row r="4656" spans="20:22" x14ac:dyDescent="0.25">
      <c r="T4656" s="73" t="s">
        <v>81</v>
      </c>
      <c r="U4656" s="73" t="s">
        <v>3795</v>
      </c>
      <c r="V4656" s="73">
        <v>4215703</v>
      </c>
    </row>
    <row r="4657" spans="20:22" x14ac:dyDescent="0.25">
      <c r="T4657" s="73" t="s">
        <v>81</v>
      </c>
      <c r="U4657" s="73" t="s">
        <v>3802</v>
      </c>
      <c r="V4657" s="73">
        <v>4215802</v>
      </c>
    </row>
    <row r="4658" spans="20:22" x14ac:dyDescent="0.25">
      <c r="T4658" s="73" t="s">
        <v>81</v>
      </c>
      <c r="U4658" s="73" t="s">
        <v>3808</v>
      </c>
      <c r="V4658" s="73">
        <v>4215752</v>
      </c>
    </row>
    <row r="4659" spans="20:22" x14ac:dyDescent="0.25">
      <c r="T4659" s="73" t="s">
        <v>81</v>
      </c>
      <c r="U4659" s="73" t="s">
        <v>3815</v>
      </c>
      <c r="V4659" s="73">
        <v>4215901</v>
      </c>
    </row>
    <row r="4660" spans="20:22" x14ac:dyDescent="0.25">
      <c r="T4660" s="73" t="s">
        <v>81</v>
      </c>
      <c r="U4660" s="73" t="s">
        <v>3822</v>
      </c>
      <c r="V4660" s="73">
        <v>4216008</v>
      </c>
    </row>
    <row r="4661" spans="20:22" x14ac:dyDescent="0.25">
      <c r="T4661" s="73" t="s">
        <v>81</v>
      </c>
      <c r="U4661" s="73" t="s">
        <v>3829</v>
      </c>
      <c r="V4661" s="73">
        <v>4216057</v>
      </c>
    </row>
    <row r="4662" spans="20:22" x14ac:dyDescent="0.25">
      <c r="T4662" s="73" t="s">
        <v>81</v>
      </c>
      <c r="U4662" s="73" t="s">
        <v>1609</v>
      </c>
      <c r="V4662" s="73">
        <v>4216107</v>
      </c>
    </row>
    <row r="4663" spans="20:22" x14ac:dyDescent="0.25">
      <c r="T4663" s="73" t="s">
        <v>81</v>
      </c>
      <c r="U4663" s="73" t="s">
        <v>3842</v>
      </c>
      <c r="V4663" s="73">
        <v>4216206</v>
      </c>
    </row>
    <row r="4664" spans="20:22" x14ac:dyDescent="0.25">
      <c r="T4664" s="73" t="s">
        <v>81</v>
      </c>
      <c r="U4664" s="73" t="s">
        <v>3270</v>
      </c>
      <c r="V4664" s="73">
        <v>4216305</v>
      </c>
    </row>
    <row r="4665" spans="20:22" x14ac:dyDescent="0.25">
      <c r="T4665" s="73" t="s">
        <v>81</v>
      </c>
      <c r="U4665" s="73" t="s">
        <v>3855</v>
      </c>
      <c r="V4665" s="73">
        <v>4216354</v>
      </c>
    </row>
    <row r="4666" spans="20:22" x14ac:dyDescent="0.25">
      <c r="T4666" s="73" t="s">
        <v>81</v>
      </c>
      <c r="U4666" s="73" t="s">
        <v>3861</v>
      </c>
      <c r="V4666" s="73">
        <v>4216255</v>
      </c>
    </row>
    <row r="4667" spans="20:22" x14ac:dyDescent="0.25">
      <c r="T4667" s="73" t="s">
        <v>81</v>
      </c>
      <c r="U4667" s="73" t="s">
        <v>3867</v>
      </c>
      <c r="V4667" s="73">
        <v>4216404</v>
      </c>
    </row>
    <row r="4668" spans="20:22" x14ac:dyDescent="0.25">
      <c r="T4668" s="73" t="s">
        <v>81</v>
      </c>
      <c r="U4668" s="73" t="s">
        <v>3872</v>
      </c>
      <c r="V4668" s="73">
        <v>4216503</v>
      </c>
    </row>
    <row r="4669" spans="20:22" x14ac:dyDescent="0.25">
      <c r="T4669" s="73" t="s">
        <v>81</v>
      </c>
      <c r="U4669" s="73" t="s">
        <v>3877</v>
      </c>
      <c r="V4669" s="73">
        <v>4216602</v>
      </c>
    </row>
    <row r="4670" spans="20:22" x14ac:dyDescent="0.25">
      <c r="T4670" s="73" t="s">
        <v>81</v>
      </c>
      <c r="U4670" s="73" t="s">
        <v>3883</v>
      </c>
      <c r="V4670" s="73">
        <v>4216701</v>
      </c>
    </row>
    <row r="4671" spans="20:22" x14ac:dyDescent="0.25">
      <c r="T4671" s="73" t="s">
        <v>81</v>
      </c>
      <c r="U4671" s="73" t="s">
        <v>3889</v>
      </c>
      <c r="V4671" s="73">
        <v>4216800</v>
      </c>
    </row>
    <row r="4672" spans="20:22" x14ac:dyDescent="0.25">
      <c r="T4672" s="73" t="s">
        <v>81</v>
      </c>
      <c r="U4672" s="73" t="s">
        <v>3895</v>
      </c>
      <c r="V4672" s="73">
        <v>4216909</v>
      </c>
    </row>
    <row r="4673" spans="20:22" x14ac:dyDescent="0.25">
      <c r="T4673" s="73" t="s">
        <v>81</v>
      </c>
      <c r="U4673" s="73" t="s">
        <v>3901</v>
      </c>
      <c r="V4673" s="73">
        <v>4217006</v>
      </c>
    </row>
    <row r="4674" spans="20:22" x14ac:dyDescent="0.25">
      <c r="T4674" s="73" t="s">
        <v>81</v>
      </c>
      <c r="U4674" s="73" t="s">
        <v>3907</v>
      </c>
      <c r="V4674" s="73">
        <v>4217105</v>
      </c>
    </row>
    <row r="4675" spans="20:22" x14ac:dyDescent="0.25">
      <c r="T4675" s="73" t="s">
        <v>81</v>
      </c>
      <c r="U4675" s="73" t="s">
        <v>3913</v>
      </c>
      <c r="V4675" s="73">
        <v>4217154</v>
      </c>
    </row>
    <row r="4676" spans="20:22" x14ac:dyDescent="0.25">
      <c r="T4676" s="73" t="s">
        <v>81</v>
      </c>
      <c r="U4676" s="73" t="s">
        <v>3918</v>
      </c>
      <c r="V4676" s="73">
        <v>4217204</v>
      </c>
    </row>
    <row r="4677" spans="20:22" x14ac:dyDescent="0.25">
      <c r="T4677" s="73" t="s">
        <v>81</v>
      </c>
      <c r="U4677" s="73" t="s">
        <v>3924</v>
      </c>
      <c r="V4677" s="73">
        <v>4217253</v>
      </c>
    </row>
    <row r="4678" spans="20:22" x14ac:dyDescent="0.25">
      <c r="T4678" s="73" t="s">
        <v>81</v>
      </c>
      <c r="U4678" s="73" t="s">
        <v>3930</v>
      </c>
      <c r="V4678" s="73">
        <v>4217303</v>
      </c>
    </row>
    <row r="4679" spans="20:22" x14ac:dyDescent="0.25">
      <c r="T4679" s="73" t="s">
        <v>81</v>
      </c>
      <c r="U4679" s="73" t="s">
        <v>3936</v>
      </c>
      <c r="V4679" s="73">
        <v>4217402</v>
      </c>
    </row>
    <row r="4680" spans="20:22" x14ac:dyDescent="0.25">
      <c r="T4680" s="73" t="s">
        <v>81</v>
      </c>
      <c r="U4680" s="73" t="s">
        <v>3942</v>
      </c>
      <c r="V4680" s="73">
        <v>4217501</v>
      </c>
    </row>
    <row r="4681" spans="20:22" x14ac:dyDescent="0.25">
      <c r="T4681" s="73" t="s">
        <v>81</v>
      </c>
      <c r="U4681" s="73" t="s">
        <v>3948</v>
      </c>
      <c r="V4681" s="73">
        <v>4217550</v>
      </c>
    </row>
    <row r="4682" spans="20:22" x14ac:dyDescent="0.25">
      <c r="T4682" s="73" t="s">
        <v>81</v>
      </c>
      <c r="U4682" s="73" t="s">
        <v>3954</v>
      </c>
      <c r="V4682" s="73">
        <v>4217600</v>
      </c>
    </row>
    <row r="4683" spans="20:22" x14ac:dyDescent="0.25">
      <c r="T4683" s="73" t="s">
        <v>81</v>
      </c>
      <c r="U4683" s="73" t="s">
        <v>3960</v>
      </c>
      <c r="V4683" s="73">
        <v>4217709</v>
      </c>
    </row>
    <row r="4684" spans="20:22" x14ac:dyDescent="0.25">
      <c r="T4684" s="73" t="s">
        <v>81</v>
      </c>
      <c r="U4684" s="73" t="s">
        <v>3965</v>
      </c>
      <c r="V4684" s="73">
        <v>4217758</v>
      </c>
    </row>
    <row r="4685" spans="20:22" x14ac:dyDescent="0.25">
      <c r="T4685" s="73" t="s">
        <v>81</v>
      </c>
      <c r="U4685" s="73" t="s">
        <v>3971</v>
      </c>
      <c r="V4685" s="73">
        <v>4217808</v>
      </c>
    </row>
    <row r="4686" spans="20:22" x14ac:dyDescent="0.25">
      <c r="T4686" s="73" t="s">
        <v>81</v>
      </c>
      <c r="U4686" s="73" t="s">
        <v>2970</v>
      </c>
      <c r="V4686" s="73">
        <v>4217907</v>
      </c>
    </row>
    <row r="4687" spans="20:22" x14ac:dyDescent="0.25">
      <c r="T4687" s="73" t="s">
        <v>81</v>
      </c>
      <c r="U4687" s="73" t="s">
        <v>3981</v>
      </c>
      <c r="V4687" s="73">
        <v>4217956</v>
      </c>
    </row>
    <row r="4688" spans="20:22" x14ac:dyDescent="0.25">
      <c r="T4688" s="73" t="s">
        <v>81</v>
      </c>
      <c r="U4688" s="73" t="s">
        <v>3987</v>
      </c>
      <c r="V4688" s="73">
        <v>4218004</v>
      </c>
    </row>
    <row r="4689" spans="20:22" x14ac:dyDescent="0.25">
      <c r="T4689" s="73" t="s">
        <v>81</v>
      </c>
      <c r="U4689" s="73" t="s">
        <v>3992</v>
      </c>
      <c r="V4689" s="73">
        <v>4218103</v>
      </c>
    </row>
    <row r="4690" spans="20:22" x14ac:dyDescent="0.25">
      <c r="T4690" s="73" t="s">
        <v>81</v>
      </c>
      <c r="U4690" s="73" t="s">
        <v>3998</v>
      </c>
      <c r="V4690" s="73">
        <v>4218202</v>
      </c>
    </row>
    <row r="4691" spans="20:22" x14ac:dyDescent="0.25">
      <c r="T4691" s="73" t="s">
        <v>81</v>
      </c>
      <c r="U4691" s="73" t="s">
        <v>4003</v>
      </c>
      <c r="V4691" s="73">
        <v>4218251</v>
      </c>
    </row>
    <row r="4692" spans="20:22" x14ac:dyDescent="0.25">
      <c r="T4692" s="73" t="s">
        <v>81</v>
      </c>
      <c r="U4692" s="73" t="s">
        <v>4009</v>
      </c>
      <c r="V4692" s="73">
        <v>4218301</v>
      </c>
    </row>
    <row r="4693" spans="20:22" x14ac:dyDescent="0.25">
      <c r="T4693" s="73" t="s">
        <v>81</v>
      </c>
      <c r="U4693" s="73" t="s">
        <v>4015</v>
      </c>
      <c r="V4693" s="73">
        <v>4218350</v>
      </c>
    </row>
    <row r="4694" spans="20:22" x14ac:dyDescent="0.25">
      <c r="T4694" s="73" t="s">
        <v>81</v>
      </c>
      <c r="U4694" s="73" t="s">
        <v>4021</v>
      </c>
      <c r="V4694" s="73">
        <v>4218400</v>
      </c>
    </row>
    <row r="4695" spans="20:22" x14ac:dyDescent="0.25">
      <c r="T4695" s="73" t="s">
        <v>81</v>
      </c>
      <c r="U4695" s="73" t="s">
        <v>4026</v>
      </c>
      <c r="V4695" s="73">
        <v>4218509</v>
      </c>
    </row>
    <row r="4696" spans="20:22" x14ac:dyDescent="0.25">
      <c r="T4696" s="73" t="s">
        <v>81</v>
      </c>
      <c r="U4696" s="73" t="s">
        <v>4032</v>
      </c>
      <c r="V4696" s="73">
        <v>4218608</v>
      </c>
    </row>
    <row r="4697" spans="20:22" x14ac:dyDescent="0.25">
      <c r="T4697" s="73" t="s">
        <v>81</v>
      </c>
      <c r="U4697" s="73" t="s">
        <v>4038</v>
      </c>
      <c r="V4697" s="73">
        <v>4218707</v>
      </c>
    </row>
    <row r="4698" spans="20:22" x14ac:dyDescent="0.25">
      <c r="T4698" s="73" t="s">
        <v>81</v>
      </c>
      <c r="U4698" s="73" t="s">
        <v>4043</v>
      </c>
      <c r="V4698" s="73">
        <v>4218756</v>
      </c>
    </row>
    <row r="4699" spans="20:22" x14ac:dyDescent="0.25">
      <c r="T4699" s="73" t="s">
        <v>81</v>
      </c>
      <c r="U4699" s="73" t="s">
        <v>4049</v>
      </c>
      <c r="V4699" s="73">
        <v>4218806</v>
      </c>
    </row>
    <row r="4700" spans="20:22" x14ac:dyDescent="0.25">
      <c r="T4700" s="73" t="s">
        <v>81</v>
      </c>
      <c r="U4700" s="73" t="s">
        <v>4055</v>
      </c>
      <c r="V4700" s="73">
        <v>4218855</v>
      </c>
    </row>
    <row r="4701" spans="20:22" x14ac:dyDescent="0.25">
      <c r="T4701" s="73" t="s">
        <v>81</v>
      </c>
      <c r="U4701" s="73" t="s">
        <v>4060</v>
      </c>
      <c r="V4701" s="73">
        <v>4218905</v>
      </c>
    </row>
    <row r="4702" spans="20:22" x14ac:dyDescent="0.25">
      <c r="T4702" s="73" t="s">
        <v>81</v>
      </c>
      <c r="U4702" s="73" t="s">
        <v>4066</v>
      </c>
      <c r="V4702" s="73">
        <v>4218954</v>
      </c>
    </row>
    <row r="4703" spans="20:22" x14ac:dyDescent="0.25">
      <c r="T4703" s="73" t="s">
        <v>81</v>
      </c>
      <c r="U4703" s="73" t="s">
        <v>4072</v>
      </c>
      <c r="V4703" s="73">
        <v>4219002</v>
      </c>
    </row>
    <row r="4704" spans="20:22" x14ac:dyDescent="0.25">
      <c r="T4704" s="73" t="s">
        <v>81</v>
      </c>
      <c r="U4704" s="73" t="s">
        <v>4077</v>
      </c>
      <c r="V4704" s="73">
        <v>4219101</v>
      </c>
    </row>
    <row r="4705" spans="20:22" x14ac:dyDescent="0.25">
      <c r="T4705" s="73" t="s">
        <v>81</v>
      </c>
      <c r="U4705" s="73" t="s">
        <v>4083</v>
      </c>
      <c r="V4705" s="73">
        <v>4219150</v>
      </c>
    </row>
    <row r="4706" spans="20:22" x14ac:dyDescent="0.25">
      <c r="T4706" s="73" t="s">
        <v>81</v>
      </c>
      <c r="U4706" s="73" t="s">
        <v>4089</v>
      </c>
      <c r="V4706" s="73">
        <v>4219176</v>
      </c>
    </row>
    <row r="4707" spans="20:22" x14ac:dyDescent="0.25">
      <c r="T4707" s="73" t="s">
        <v>81</v>
      </c>
      <c r="U4707" s="73" t="s">
        <v>4094</v>
      </c>
      <c r="V4707" s="73">
        <v>4219200</v>
      </c>
    </row>
    <row r="4708" spans="20:22" x14ac:dyDescent="0.25">
      <c r="T4708" s="73" t="s">
        <v>81</v>
      </c>
      <c r="U4708" s="73" t="s">
        <v>4100</v>
      </c>
      <c r="V4708" s="73">
        <v>4219309</v>
      </c>
    </row>
    <row r="4709" spans="20:22" x14ac:dyDescent="0.25">
      <c r="T4709" s="73" t="s">
        <v>81</v>
      </c>
      <c r="U4709" s="73" t="s">
        <v>4106</v>
      </c>
      <c r="V4709" s="73">
        <v>4219358</v>
      </c>
    </row>
    <row r="4710" spans="20:22" x14ac:dyDescent="0.25">
      <c r="T4710" s="73" t="s">
        <v>81</v>
      </c>
      <c r="U4710" s="73" t="s">
        <v>4112</v>
      </c>
      <c r="V4710" s="73">
        <v>4219408</v>
      </c>
    </row>
    <row r="4711" spans="20:22" x14ac:dyDescent="0.25">
      <c r="T4711" s="73" t="s">
        <v>81</v>
      </c>
      <c r="U4711" s="73" t="s">
        <v>4117</v>
      </c>
      <c r="V4711" s="73">
        <v>4219507</v>
      </c>
    </row>
    <row r="4712" spans="20:22" x14ac:dyDescent="0.25">
      <c r="T4712" s="73" t="s">
        <v>81</v>
      </c>
      <c r="U4712" s="73" t="s">
        <v>4123</v>
      </c>
      <c r="V4712" s="73">
        <v>4219606</v>
      </c>
    </row>
    <row r="4713" spans="20:22" x14ac:dyDescent="0.25">
      <c r="T4713" s="73" t="s">
        <v>81</v>
      </c>
      <c r="U4713" s="73" t="s">
        <v>4129</v>
      </c>
      <c r="V4713" s="73">
        <v>4219705</v>
      </c>
    </row>
    <row r="4714" spans="20:22" x14ac:dyDescent="0.25">
      <c r="T4714" s="73" t="s">
        <v>81</v>
      </c>
      <c r="U4714" s="73" t="s">
        <v>4135</v>
      </c>
      <c r="V4714" s="73">
        <v>4219853</v>
      </c>
    </row>
    <row r="4715" spans="20:22" x14ac:dyDescent="0.25">
      <c r="T4715" s="73" t="s">
        <v>83</v>
      </c>
      <c r="U4715" s="73" t="s">
        <v>115</v>
      </c>
      <c r="V4715" s="73">
        <v>2800100</v>
      </c>
    </row>
    <row r="4716" spans="20:22" x14ac:dyDescent="0.25">
      <c r="T4716" s="73" t="s">
        <v>83</v>
      </c>
      <c r="U4716" s="73" t="s">
        <v>141</v>
      </c>
      <c r="V4716" s="73">
        <v>2800209</v>
      </c>
    </row>
    <row r="4717" spans="20:22" x14ac:dyDescent="0.25">
      <c r="T4717" s="73" t="s">
        <v>83</v>
      </c>
      <c r="U4717" s="73" t="s">
        <v>166</v>
      </c>
      <c r="V4717" s="73">
        <v>2800308</v>
      </c>
    </row>
    <row r="4718" spans="20:22" x14ac:dyDescent="0.25">
      <c r="T4718" s="73" t="s">
        <v>83</v>
      </c>
      <c r="U4718" s="73" t="s">
        <v>192</v>
      </c>
      <c r="V4718" s="73">
        <v>2800407</v>
      </c>
    </row>
    <row r="4719" spans="20:22" x14ac:dyDescent="0.25">
      <c r="T4719" s="73" t="s">
        <v>83</v>
      </c>
      <c r="U4719" s="73" t="s">
        <v>218</v>
      </c>
      <c r="V4719" s="73">
        <v>2800506</v>
      </c>
    </row>
    <row r="4720" spans="20:22" x14ac:dyDescent="0.25">
      <c r="T4720" s="73" t="s">
        <v>83</v>
      </c>
      <c r="U4720" s="73" t="s">
        <v>242</v>
      </c>
      <c r="V4720" s="73">
        <v>2800605</v>
      </c>
    </row>
    <row r="4721" spans="20:22" x14ac:dyDescent="0.25">
      <c r="T4721" s="73" t="s">
        <v>83</v>
      </c>
      <c r="U4721" s="73" t="s">
        <v>267</v>
      </c>
      <c r="V4721" s="73">
        <v>2800670</v>
      </c>
    </row>
    <row r="4722" spans="20:22" x14ac:dyDescent="0.25">
      <c r="T4722" s="73" t="s">
        <v>83</v>
      </c>
      <c r="U4722" s="73" t="s">
        <v>293</v>
      </c>
      <c r="V4722" s="73">
        <v>2800704</v>
      </c>
    </row>
    <row r="4723" spans="20:22" x14ac:dyDescent="0.25">
      <c r="T4723" s="73" t="s">
        <v>83</v>
      </c>
      <c r="U4723" s="73" t="s">
        <v>319</v>
      </c>
      <c r="V4723" s="73">
        <v>2801009</v>
      </c>
    </row>
    <row r="4724" spans="20:22" x14ac:dyDescent="0.25">
      <c r="T4724" s="73" t="s">
        <v>83</v>
      </c>
      <c r="U4724" s="73" t="s">
        <v>344</v>
      </c>
      <c r="V4724" s="73">
        <v>2801108</v>
      </c>
    </row>
    <row r="4725" spans="20:22" x14ac:dyDescent="0.25">
      <c r="T4725" s="73" t="s">
        <v>83</v>
      </c>
      <c r="U4725" s="73" t="s">
        <v>368</v>
      </c>
      <c r="V4725" s="73">
        <v>2801207</v>
      </c>
    </row>
    <row r="4726" spans="20:22" x14ac:dyDescent="0.25">
      <c r="T4726" s="73" t="s">
        <v>83</v>
      </c>
      <c r="U4726" s="73" t="s">
        <v>393</v>
      </c>
      <c r="V4726" s="73">
        <v>2801306</v>
      </c>
    </row>
    <row r="4727" spans="20:22" x14ac:dyDescent="0.25">
      <c r="T4727" s="73" t="s">
        <v>83</v>
      </c>
      <c r="U4727" s="73" t="s">
        <v>418</v>
      </c>
      <c r="V4727" s="73">
        <v>2801405</v>
      </c>
    </row>
    <row r="4728" spans="20:22" x14ac:dyDescent="0.25">
      <c r="T4728" s="73" t="s">
        <v>83</v>
      </c>
      <c r="U4728" s="73" t="s">
        <v>444</v>
      </c>
      <c r="V4728" s="73">
        <v>2801504</v>
      </c>
    </row>
    <row r="4729" spans="20:22" x14ac:dyDescent="0.25">
      <c r="T4729" s="73" t="s">
        <v>83</v>
      </c>
      <c r="U4729" s="73" t="s">
        <v>469</v>
      </c>
      <c r="V4729" s="73">
        <v>2801603</v>
      </c>
    </row>
    <row r="4730" spans="20:22" x14ac:dyDescent="0.25">
      <c r="T4730" s="73" t="s">
        <v>83</v>
      </c>
      <c r="U4730" s="73" t="s">
        <v>494</v>
      </c>
      <c r="V4730" s="73">
        <v>2801702</v>
      </c>
    </row>
    <row r="4731" spans="20:22" x14ac:dyDescent="0.25">
      <c r="T4731" s="73" t="s">
        <v>83</v>
      </c>
      <c r="U4731" s="73" t="s">
        <v>518</v>
      </c>
      <c r="V4731" s="73">
        <v>2801900</v>
      </c>
    </row>
    <row r="4732" spans="20:22" x14ac:dyDescent="0.25">
      <c r="T4732" s="73" t="s">
        <v>83</v>
      </c>
      <c r="U4732" s="73" t="s">
        <v>541</v>
      </c>
      <c r="V4732" s="73">
        <v>2802007</v>
      </c>
    </row>
    <row r="4733" spans="20:22" x14ac:dyDescent="0.25">
      <c r="T4733" s="73" t="s">
        <v>83</v>
      </c>
      <c r="U4733" s="73" t="s">
        <v>564</v>
      </c>
      <c r="V4733" s="73">
        <v>2802106</v>
      </c>
    </row>
    <row r="4734" spans="20:22" x14ac:dyDescent="0.25">
      <c r="T4734" s="73" t="s">
        <v>83</v>
      </c>
      <c r="U4734" s="73" t="s">
        <v>587</v>
      </c>
      <c r="V4734" s="73">
        <v>2802205</v>
      </c>
    </row>
    <row r="4735" spans="20:22" x14ac:dyDescent="0.25">
      <c r="T4735" s="73" t="s">
        <v>83</v>
      </c>
      <c r="U4735" s="73" t="s">
        <v>610</v>
      </c>
      <c r="V4735" s="73">
        <v>2802304</v>
      </c>
    </row>
    <row r="4736" spans="20:22" x14ac:dyDescent="0.25">
      <c r="T4736" s="73" t="s">
        <v>83</v>
      </c>
      <c r="U4736" s="73" t="s">
        <v>632</v>
      </c>
      <c r="V4736" s="73">
        <v>2802403</v>
      </c>
    </row>
    <row r="4737" spans="20:22" x14ac:dyDescent="0.25">
      <c r="T4737" s="73" t="s">
        <v>83</v>
      </c>
      <c r="U4737" s="73" t="s">
        <v>653</v>
      </c>
      <c r="V4737" s="73">
        <v>2802502</v>
      </c>
    </row>
    <row r="4738" spans="20:22" x14ac:dyDescent="0.25">
      <c r="T4738" s="73" t="s">
        <v>83</v>
      </c>
      <c r="U4738" s="73" t="s">
        <v>674</v>
      </c>
      <c r="V4738" s="73">
        <v>2802601</v>
      </c>
    </row>
    <row r="4739" spans="20:22" x14ac:dyDescent="0.25">
      <c r="T4739" s="73" t="s">
        <v>83</v>
      </c>
      <c r="U4739" s="73" t="s">
        <v>695</v>
      </c>
      <c r="V4739" s="73">
        <v>2802700</v>
      </c>
    </row>
    <row r="4740" spans="20:22" x14ac:dyDescent="0.25">
      <c r="T4740" s="73" t="s">
        <v>83</v>
      </c>
      <c r="U4740" s="73" t="s">
        <v>716</v>
      </c>
      <c r="V4740" s="73">
        <v>2802809</v>
      </c>
    </row>
    <row r="4741" spans="20:22" x14ac:dyDescent="0.25">
      <c r="T4741" s="73" t="s">
        <v>83</v>
      </c>
      <c r="U4741" s="73" t="s">
        <v>738</v>
      </c>
      <c r="V4741" s="73">
        <v>2802908</v>
      </c>
    </row>
    <row r="4742" spans="20:22" x14ac:dyDescent="0.25">
      <c r="T4742" s="73" t="s">
        <v>83</v>
      </c>
      <c r="U4742" s="73" t="s">
        <v>759</v>
      </c>
      <c r="V4742" s="73">
        <v>2803005</v>
      </c>
    </row>
    <row r="4743" spans="20:22" x14ac:dyDescent="0.25">
      <c r="T4743" s="73" t="s">
        <v>83</v>
      </c>
      <c r="U4743" s="73" t="s">
        <v>782</v>
      </c>
      <c r="V4743" s="73">
        <v>2803104</v>
      </c>
    </row>
    <row r="4744" spans="20:22" x14ac:dyDescent="0.25">
      <c r="T4744" s="73" t="s">
        <v>83</v>
      </c>
      <c r="U4744" s="73" t="s">
        <v>803</v>
      </c>
      <c r="V4744" s="73">
        <v>2803203</v>
      </c>
    </row>
    <row r="4745" spans="20:22" x14ac:dyDescent="0.25">
      <c r="T4745" s="73" t="s">
        <v>83</v>
      </c>
      <c r="U4745" s="73" t="s">
        <v>824</v>
      </c>
      <c r="V4745" s="73">
        <v>2803302</v>
      </c>
    </row>
    <row r="4746" spans="20:22" x14ac:dyDescent="0.25">
      <c r="T4746" s="73" t="s">
        <v>83</v>
      </c>
      <c r="U4746" s="73" t="s">
        <v>846</v>
      </c>
      <c r="V4746" s="73">
        <v>2803401</v>
      </c>
    </row>
    <row r="4747" spans="20:22" x14ac:dyDescent="0.25">
      <c r="T4747" s="73" t="s">
        <v>83</v>
      </c>
      <c r="U4747" s="73" t="s">
        <v>868</v>
      </c>
      <c r="V4747" s="73">
        <v>2803500</v>
      </c>
    </row>
    <row r="4748" spans="20:22" x14ac:dyDescent="0.25">
      <c r="T4748" s="73" t="s">
        <v>83</v>
      </c>
      <c r="U4748" s="73" t="s">
        <v>890</v>
      </c>
      <c r="V4748" s="73">
        <v>2803609</v>
      </c>
    </row>
    <row r="4749" spans="20:22" x14ac:dyDescent="0.25">
      <c r="T4749" s="73" t="s">
        <v>83</v>
      </c>
      <c r="U4749" s="73" t="s">
        <v>913</v>
      </c>
      <c r="V4749" s="73">
        <v>2803708</v>
      </c>
    </row>
    <row r="4750" spans="20:22" x14ac:dyDescent="0.25">
      <c r="T4750" s="73" t="s">
        <v>83</v>
      </c>
      <c r="U4750" s="73" t="s">
        <v>936</v>
      </c>
      <c r="V4750" s="73">
        <v>2803807</v>
      </c>
    </row>
    <row r="4751" spans="20:22" x14ac:dyDescent="0.25">
      <c r="T4751" s="73" t="s">
        <v>83</v>
      </c>
      <c r="U4751" s="73" t="s">
        <v>958</v>
      </c>
      <c r="V4751" s="73">
        <v>2803906</v>
      </c>
    </row>
    <row r="4752" spans="20:22" x14ac:dyDescent="0.25">
      <c r="T4752" s="73" t="s">
        <v>83</v>
      </c>
      <c r="U4752" s="73" t="s">
        <v>981</v>
      </c>
      <c r="V4752" s="73">
        <v>2804003</v>
      </c>
    </row>
    <row r="4753" spans="20:22" x14ac:dyDescent="0.25">
      <c r="T4753" s="73" t="s">
        <v>83</v>
      </c>
      <c r="U4753" s="73" t="s">
        <v>1003</v>
      </c>
      <c r="V4753" s="73">
        <v>2804102</v>
      </c>
    </row>
    <row r="4754" spans="20:22" x14ac:dyDescent="0.25">
      <c r="T4754" s="73" t="s">
        <v>83</v>
      </c>
      <c r="U4754" s="73" t="s">
        <v>1025</v>
      </c>
      <c r="V4754" s="73">
        <v>2804201</v>
      </c>
    </row>
    <row r="4755" spans="20:22" x14ac:dyDescent="0.25">
      <c r="T4755" s="73" t="s">
        <v>83</v>
      </c>
      <c r="U4755" s="73" t="s">
        <v>1048</v>
      </c>
      <c r="V4755" s="73">
        <v>2804300</v>
      </c>
    </row>
    <row r="4756" spans="20:22" x14ac:dyDescent="0.25">
      <c r="T4756" s="73" t="s">
        <v>83</v>
      </c>
      <c r="U4756" s="73" t="s">
        <v>1069</v>
      </c>
      <c r="V4756" s="73">
        <v>2804409</v>
      </c>
    </row>
    <row r="4757" spans="20:22" x14ac:dyDescent="0.25">
      <c r="T4757" s="73" t="s">
        <v>83</v>
      </c>
      <c r="U4757" s="73" t="s">
        <v>1091</v>
      </c>
      <c r="V4757" s="73">
        <v>2804458</v>
      </c>
    </row>
    <row r="4758" spans="20:22" x14ac:dyDescent="0.25">
      <c r="T4758" s="73" t="s">
        <v>83</v>
      </c>
      <c r="U4758" s="73" t="s">
        <v>1114</v>
      </c>
      <c r="V4758" s="73">
        <v>2804508</v>
      </c>
    </row>
    <row r="4759" spans="20:22" x14ac:dyDescent="0.25">
      <c r="T4759" s="73" t="s">
        <v>83</v>
      </c>
      <c r="U4759" s="73" t="s">
        <v>1137</v>
      </c>
      <c r="V4759" s="73">
        <v>2804607</v>
      </c>
    </row>
    <row r="4760" spans="20:22" x14ac:dyDescent="0.25">
      <c r="T4760" s="73" t="s">
        <v>83</v>
      </c>
      <c r="U4760" s="73" t="s">
        <v>1160</v>
      </c>
      <c r="V4760" s="73">
        <v>2804706</v>
      </c>
    </row>
    <row r="4761" spans="20:22" x14ac:dyDescent="0.25">
      <c r="T4761" s="73" t="s">
        <v>83</v>
      </c>
      <c r="U4761" s="73" t="s">
        <v>1183</v>
      </c>
      <c r="V4761" s="73">
        <v>2804805</v>
      </c>
    </row>
    <row r="4762" spans="20:22" x14ac:dyDescent="0.25">
      <c r="T4762" s="73" t="s">
        <v>83</v>
      </c>
      <c r="U4762" s="73" t="s">
        <v>1205</v>
      </c>
      <c r="V4762" s="73">
        <v>2804904</v>
      </c>
    </row>
    <row r="4763" spans="20:22" x14ac:dyDescent="0.25">
      <c r="T4763" s="73" t="s">
        <v>83</v>
      </c>
      <c r="U4763" s="73" t="s">
        <v>1227</v>
      </c>
      <c r="V4763" s="73">
        <v>2805000</v>
      </c>
    </row>
    <row r="4764" spans="20:22" x14ac:dyDescent="0.25">
      <c r="T4764" s="73" t="s">
        <v>83</v>
      </c>
      <c r="U4764" s="73" t="s">
        <v>1249</v>
      </c>
      <c r="V4764" s="73">
        <v>2805109</v>
      </c>
    </row>
    <row r="4765" spans="20:22" x14ac:dyDescent="0.25">
      <c r="T4765" s="73" t="s">
        <v>83</v>
      </c>
      <c r="U4765" s="73" t="s">
        <v>1272</v>
      </c>
      <c r="V4765" s="73">
        <v>2805208</v>
      </c>
    </row>
    <row r="4766" spans="20:22" x14ac:dyDescent="0.25">
      <c r="T4766" s="73" t="s">
        <v>83</v>
      </c>
      <c r="U4766" s="73" t="s">
        <v>1293</v>
      </c>
      <c r="V4766" s="73">
        <v>2805307</v>
      </c>
    </row>
    <row r="4767" spans="20:22" x14ac:dyDescent="0.25">
      <c r="T4767" s="73" t="s">
        <v>83</v>
      </c>
      <c r="U4767" s="73" t="s">
        <v>1315</v>
      </c>
      <c r="V4767" s="73">
        <v>2805406</v>
      </c>
    </row>
    <row r="4768" spans="20:22" x14ac:dyDescent="0.25">
      <c r="T4768" s="73" t="s">
        <v>83</v>
      </c>
      <c r="U4768" s="73" t="s">
        <v>1337</v>
      </c>
      <c r="V4768" s="73">
        <v>2805505</v>
      </c>
    </row>
    <row r="4769" spans="20:22" x14ac:dyDescent="0.25">
      <c r="T4769" s="73" t="s">
        <v>83</v>
      </c>
      <c r="U4769" s="73" t="s">
        <v>1358</v>
      </c>
      <c r="V4769" s="73">
        <v>2805604</v>
      </c>
    </row>
    <row r="4770" spans="20:22" x14ac:dyDescent="0.25">
      <c r="T4770" s="73" t="s">
        <v>83</v>
      </c>
      <c r="U4770" s="73" t="s">
        <v>1380</v>
      </c>
      <c r="V4770" s="73">
        <v>2805703</v>
      </c>
    </row>
    <row r="4771" spans="20:22" x14ac:dyDescent="0.25">
      <c r="T4771" s="73" t="s">
        <v>83</v>
      </c>
      <c r="U4771" s="73" t="s">
        <v>1402</v>
      </c>
      <c r="V4771" s="73">
        <v>2805802</v>
      </c>
    </row>
    <row r="4772" spans="20:22" x14ac:dyDescent="0.25">
      <c r="T4772" s="73" t="s">
        <v>83</v>
      </c>
      <c r="U4772" s="73" t="s">
        <v>1424</v>
      </c>
      <c r="V4772" s="73">
        <v>2805901</v>
      </c>
    </row>
    <row r="4773" spans="20:22" x14ac:dyDescent="0.25">
      <c r="T4773" s="73" t="s">
        <v>83</v>
      </c>
      <c r="U4773" s="73" t="s">
        <v>1445</v>
      </c>
      <c r="V4773" s="73">
        <v>2806008</v>
      </c>
    </row>
    <row r="4774" spans="20:22" x14ac:dyDescent="0.25">
      <c r="T4774" s="73" t="s">
        <v>83</v>
      </c>
      <c r="U4774" s="73" t="s">
        <v>1465</v>
      </c>
      <c r="V4774" s="73">
        <v>2806107</v>
      </c>
    </row>
    <row r="4775" spans="20:22" x14ac:dyDescent="0.25">
      <c r="T4775" s="73" t="s">
        <v>83</v>
      </c>
      <c r="U4775" s="73" t="s">
        <v>1487</v>
      </c>
      <c r="V4775" s="73">
        <v>2806206</v>
      </c>
    </row>
    <row r="4776" spans="20:22" x14ac:dyDescent="0.25">
      <c r="T4776" s="73" t="s">
        <v>83</v>
      </c>
      <c r="U4776" s="73" t="s">
        <v>1508</v>
      </c>
      <c r="V4776" s="73">
        <v>2806305</v>
      </c>
    </row>
    <row r="4777" spans="20:22" x14ac:dyDescent="0.25">
      <c r="T4777" s="73" t="s">
        <v>83</v>
      </c>
      <c r="U4777" s="73" t="s">
        <v>1529</v>
      </c>
      <c r="V4777" s="73">
        <v>2806503</v>
      </c>
    </row>
    <row r="4778" spans="20:22" x14ac:dyDescent="0.25">
      <c r="T4778" s="73" t="s">
        <v>83</v>
      </c>
      <c r="U4778" s="73" t="s">
        <v>1550</v>
      </c>
      <c r="V4778" s="73">
        <v>2806404</v>
      </c>
    </row>
    <row r="4779" spans="20:22" x14ac:dyDescent="0.25">
      <c r="T4779" s="73" t="s">
        <v>83</v>
      </c>
      <c r="U4779" s="73" t="s">
        <v>1569</v>
      </c>
      <c r="V4779" s="73">
        <v>2806602</v>
      </c>
    </row>
    <row r="4780" spans="20:22" x14ac:dyDescent="0.25">
      <c r="T4780" s="73" t="s">
        <v>83</v>
      </c>
      <c r="U4780" s="73" t="s">
        <v>1589</v>
      </c>
      <c r="V4780" s="73">
        <v>2806701</v>
      </c>
    </row>
    <row r="4781" spans="20:22" x14ac:dyDescent="0.25">
      <c r="T4781" s="73" t="s">
        <v>83</v>
      </c>
      <c r="U4781" s="73" t="s">
        <v>1609</v>
      </c>
      <c r="V4781" s="73">
        <v>2806800</v>
      </c>
    </row>
    <row r="4782" spans="20:22" x14ac:dyDescent="0.25">
      <c r="T4782" s="73" t="s">
        <v>83</v>
      </c>
      <c r="U4782" s="73" t="s">
        <v>1630</v>
      </c>
      <c r="V4782" s="73">
        <v>2806909</v>
      </c>
    </row>
    <row r="4783" spans="20:22" x14ac:dyDescent="0.25">
      <c r="T4783" s="73" t="s">
        <v>83</v>
      </c>
      <c r="U4783" s="73" t="s">
        <v>1651</v>
      </c>
      <c r="V4783" s="73">
        <v>2807006</v>
      </c>
    </row>
    <row r="4784" spans="20:22" x14ac:dyDescent="0.25">
      <c r="T4784" s="73" t="s">
        <v>83</v>
      </c>
      <c r="U4784" s="73" t="s">
        <v>1671</v>
      </c>
      <c r="V4784" s="73">
        <v>2807105</v>
      </c>
    </row>
    <row r="4785" spans="20:22" x14ac:dyDescent="0.25">
      <c r="T4785" s="73" t="s">
        <v>83</v>
      </c>
      <c r="U4785" s="73" t="s">
        <v>1692</v>
      </c>
      <c r="V4785" s="73">
        <v>2807204</v>
      </c>
    </row>
    <row r="4786" spans="20:22" x14ac:dyDescent="0.25">
      <c r="T4786" s="73" t="s">
        <v>83</v>
      </c>
      <c r="U4786" s="73" t="s">
        <v>1712</v>
      </c>
      <c r="V4786" s="73">
        <v>2807303</v>
      </c>
    </row>
    <row r="4787" spans="20:22" x14ac:dyDescent="0.25">
      <c r="T4787" s="73" t="s">
        <v>83</v>
      </c>
      <c r="U4787" s="73" t="s">
        <v>1733</v>
      </c>
      <c r="V4787" s="73">
        <v>2807402</v>
      </c>
    </row>
    <row r="4788" spans="20:22" x14ac:dyDescent="0.25">
      <c r="T4788" s="73" t="s">
        <v>83</v>
      </c>
      <c r="U4788" s="73" t="s">
        <v>1754</v>
      </c>
      <c r="V4788" s="73">
        <v>2807501</v>
      </c>
    </row>
    <row r="4789" spans="20:22" x14ac:dyDescent="0.25">
      <c r="T4789" s="73" t="s">
        <v>83</v>
      </c>
      <c r="U4789" s="73" t="s">
        <v>1774</v>
      </c>
      <c r="V4789" s="73">
        <v>2807600</v>
      </c>
    </row>
    <row r="4790" spans="20:22" x14ac:dyDescent="0.25">
      <c r="T4790" s="73" t="s">
        <v>85</v>
      </c>
      <c r="U4790" s="73" t="s">
        <v>114</v>
      </c>
      <c r="V4790" s="73">
        <v>3500105</v>
      </c>
    </row>
    <row r="4791" spans="20:22" x14ac:dyDescent="0.25">
      <c r="T4791" s="73" t="s">
        <v>85</v>
      </c>
      <c r="U4791" s="73" t="s">
        <v>140</v>
      </c>
      <c r="V4791" s="73">
        <v>3500204</v>
      </c>
    </row>
    <row r="4792" spans="20:22" x14ac:dyDescent="0.25">
      <c r="T4792" s="73" t="s">
        <v>85</v>
      </c>
      <c r="U4792" s="73" t="s">
        <v>165</v>
      </c>
      <c r="V4792" s="73">
        <v>3500303</v>
      </c>
    </row>
    <row r="4793" spans="20:22" x14ac:dyDescent="0.25">
      <c r="T4793" s="73" t="s">
        <v>85</v>
      </c>
      <c r="U4793" s="73" t="s">
        <v>191</v>
      </c>
      <c r="V4793" s="73">
        <v>3500402</v>
      </c>
    </row>
    <row r="4794" spans="20:22" x14ac:dyDescent="0.25">
      <c r="T4794" s="73" t="s">
        <v>85</v>
      </c>
      <c r="U4794" s="73" t="s">
        <v>217</v>
      </c>
      <c r="V4794" s="73">
        <v>3500501</v>
      </c>
    </row>
    <row r="4795" spans="20:22" x14ac:dyDescent="0.25">
      <c r="T4795" s="73" t="s">
        <v>85</v>
      </c>
      <c r="U4795" s="73" t="s">
        <v>241</v>
      </c>
      <c r="V4795" s="73">
        <v>3500550</v>
      </c>
    </row>
    <row r="4796" spans="20:22" x14ac:dyDescent="0.25">
      <c r="T4796" s="73" t="s">
        <v>85</v>
      </c>
      <c r="U4796" s="73" t="s">
        <v>266</v>
      </c>
      <c r="V4796" s="73">
        <v>3500600</v>
      </c>
    </row>
    <row r="4797" spans="20:22" x14ac:dyDescent="0.25">
      <c r="T4797" s="73" t="s">
        <v>85</v>
      </c>
      <c r="U4797" s="73" t="s">
        <v>292</v>
      </c>
      <c r="V4797" s="73">
        <v>3500709</v>
      </c>
    </row>
    <row r="4798" spans="20:22" x14ac:dyDescent="0.25">
      <c r="T4798" s="73" t="s">
        <v>85</v>
      </c>
      <c r="U4798" s="73" t="s">
        <v>318</v>
      </c>
      <c r="V4798" s="73">
        <v>3500758</v>
      </c>
    </row>
    <row r="4799" spans="20:22" x14ac:dyDescent="0.25">
      <c r="T4799" s="73" t="s">
        <v>85</v>
      </c>
      <c r="U4799" s="73" t="s">
        <v>343</v>
      </c>
      <c r="V4799" s="73">
        <v>3500808</v>
      </c>
    </row>
    <row r="4800" spans="20:22" x14ac:dyDescent="0.25">
      <c r="T4800" s="73" t="s">
        <v>85</v>
      </c>
      <c r="U4800" s="73" t="s">
        <v>367</v>
      </c>
      <c r="V4800" s="73">
        <v>3500907</v>
      </c>
    </row>
    <row r="4801" spans="20:22" x14ac:dyDescent="0.25">
      <c r="T4801" s="73" t="s">
        <v>85</v>
      </c>
      <c r="U4801" s="73" t="s">
        <v>392</v>
      </c>
      <c r="V4801" s="73">
        <v>3501004</v>
      </c>
    </row>
    <row r="4802" spans="20:22" x14ac:dyDescent="0.25">
      <c r="T4802" s="73" t="s">
        <v>85</v>
      </c>
      <c r="U4802" s="73" t="s">
        <v>112</v>
      </c>
      <c r="V4802" s="73">
        <v>3501103</v>
      </c>
    </row>
    <row r="4803" spans="20:22" x14ac:dyDescent="0.25">
      <c r="T4803" s="73" t="s">
        <v>85</v>
      </c>
      <c r="U4803" s="73" t="s">
        <v>443</v>
      </c>
      <c r="V4803" s="73">
        <v>3501152</v>
      </c>
    </row>
    <row r="4804" spans="20:22" x14ac:dyDescent="0.25">
      <c r="T4804" s="73" t="s">
        <v>85</v>
      </c>
      <c r="U4804" s="73" t="s">
        <v>468</v>
      </c>
      <c r="V4804" s="73">
        <v>3501202</v>
      </c>
    </row>
    <row r="4805" spans="20:22" x14ac:dyDescent="0.25">
      <c r="T4805" s="73" t="s">
        <v>85</v>
      </c>
      <c r="U4805" s="73" t="s">
        <v>493</v>
      </c>
      <c r="V4805" s="73">
        <v>3501301</v>
      </c>
    </row>
    <row r="4806" spans="20:22" x14ac:dyDescent="0.25">
      <c r="T4806" s="73" t="s">
        <v>85</v>
      </c>
      <c r="U4806" s="73" t="s">
        <v>517</v>
      </c>
      <c r="V4806" s="73">
        <v>3501400</v>
      </c>
    </row>
    <row r="4807" spans="20:22" x14ac:dyDescent="0.25">
      <c r="T4807" s="73" t="s">
        <v>85</v>
      </c>
      <c r="U4807" s="73" t="s">
        <v>540</v>
      </c>
      <c r="V4807" s="73">
        <v>3501509</v>
      </c>
    </row>
    <row r="4808" spans="20:22" x14ac:dyDescent="0.25">
      <c r="T4808" s="73" t="s">
        <v>85</v>
      </c>
      <c r="U4808" s="73" t="s">
        <v>563</v>
      </c>
      <c r="V4808" s="73">
        <v>3501608</v>
      </c>
    </row>
    <row r="4809" spans="20:22" x14ac:dyDescent="0.25">
      <c r="T4809" s="73" t="s">
        <v>85</v>
      </c>
      <c r="U4809" s="73" t="s">
        <v>586</v>
      </c>
      <c r="V4809" s="73">
        <v>3501707</v>
      </c>
    </row>
    <row r="4810" spans="20:22" x14ac:dyDescent="0.25">
      <c r="T4810" s="73" t="s">
        <v>85</v>
      </c>
      <c r="U4810" s="73" t="s">
        <v>609</v>
      </c>
      <c r="V4810" s="73">
        <v>3501806</v>
      </c>
    </row>
    <row r="4811" spans="20:22" x14ac:dyDescent="0.25">
      <c r="T4811" s="73" t="s">
        <v>85</v>
      </c>
      <c r="U4811" s="73" t="s">
        <v>308</v>
      </c>
      <c r="V4811" s="73">
        <v>3501905</v>
      </c>
    </row>
    <row r="4812" spans="20:22" x14ac:dyDescent="0.25">
      <c r="T4812" s="73" t="s">
        <v>85</v>
      </c>
      <c r="U4812" s="73" t="s">
        <v>652</v>
      </c>
      <c r="V4812" s="73">
        <v>3502002</v>
      </c>
    </row>
    <row r="4813" spans="20:22" x14ac:dyDescent="0.25">
      <c r="T4813" s="73" t="s">
        <v>85</v>
      </c>
      <c r="U4813" s="73" t="s">
        <v>673</v>
      </c>
      <c r="V4813" s="73">
        <v>3502101</v>
      </c>
    </row>
    <row r="4814" spans="20:22" x14ac:dyDescent="0.25">
      <c r="T4814" s="73" t="s">
        <v>85</v>
      </c>
      <c r="U4814" s="73" t="s">
        <v>694</v>
      </c>
      <c r="V4814" s="73">
        <v>3502200</v>
      </c>
    </row>
    <row r="4815" spans="20:22" x14ac:dyDescent="0.25">
      <c r="T4815" s="73" t="s">
        <v>85</v>
      </c>
      <c r="U4815" s="73" t="s">
        <v>715</v>
      </c>
      <c r="V4815" s="73">
        <v>3502309</v>
      </c>
    </row>
    <row r="4816" spans="20:22" x14ac:dyDescent="0.25">
      <c r="T4816" s="73" t="s">
        <v>85</v>
      </c>
      <c r="U4816" s="73" t="s">
        <v>737</v>
      </c>
      <c r="V4816" s="73">
        <v>3502408</v>
      </c>
    </row>
    <row r="4817" spans="20:22" x14ac:dyDescent="0.25">
      <c r="T4817" s="73" t="s">
        <v>85</v>
      </c>
      <c r="U4817" s="73" t="s">
        <v>334</v>
      </c>
      <c r="V4817" s="73">
        <v>3502507</v>
      </c>
    </row>
    <row r="4818" spans="20:22" x14ac:dyDescent="0.25">
      <c r="T4818" s="73" t="s">
        <v>85</v>
      </c>
      <c r="U4818" s="73" t="s">
        <v>781</v>
      </c>
      <c r="V4818" s="73">
        <v>3502606</v>
      </c>
    </row>
    <row r="4819" spans="20:22" x14ac:dyDescent="0.25">
      <c r="T4819" s="73" t="s">
        <v>85</v>
      </c>
      <c r="U4819" s="73" t="s">
        <v>802</v>
      </c>
      <c r="V4819" s="73">
        <v>3502705</v>
      </c>
    </row>
    <row r="4820" spans="20:22" x14ac:dyDescent="0.25">
      <c r="T4820" s="73" t="s">
        <v>85</v>
      </c>
      <c r="U4820" s="73" t="s">
        <v>823</v>
      </c>
      <c r="V4820" s="73">
        <v>3502754</v>
      </c>
    </row>
    <row r="4821" spans="20:22" x14ac:dyDescent="0.25">
      <c r="T4821" s="73" t="s">
        <v>85</v>
      </c>
      <c r="U4821" s="73" t="s">
        <v>845</v>
      </c>
      <c r="V4821" s="73">
        <v>3502804</v>
      </c>
    </row>
    <row r="4822" spans="20:22" x14ac:dyDescent="0.25">
      <c r="T4822" s="73" t="s">
        <v>85</v>
      </c>
      <c r="U4822" s="73" t="s">
        <v>867</v>
      </c>
      <c r="V4822" s="73">
        <v>3502903</v>
      </c>
    </row>
    <row r="4823" spans="20:22" x14ac:dyDescent="0.25">
      <c r="T4823" s="73" t="s">
        <v>85</v>
      </c>
      <c r="U4823" s="73" t="s">
        <v>889</v>
      </c>
      <c r="V4823" s="73">
        <v>3503000</v>
      </c>
    </row>
    <row r="4824" spans="20:22" x14ac:dyDescent="0.25">
      <c r="T4824" s="73" t="s">
        <v>85</v>
      </c>
      <c r="U4824" s="73" t="s">
        <v>912</v>
      </c>
      <c r="V4824" s="73">
        <v>3503109</v>
      </c>
    </row>
    <row r="4825" spans="20:22" x14ac:dyDescent="0.25">
      <c r="T4825" s="73" t="s">
        <v>85</v>
      </c>
      <c r="U4825" s="73" t="s">
        <v>935</v>
      </c>
      <c r="V4825" s="73">
        <v>3503158</v>
      </c>
    </row>
    <row r="4826" spans="20:22" x14ac:dyDescent="0.25">
      <c r="T4826" s="73" t="s">
        <v>85</v>
      </c>
      <c r="U4826" s="73" t="s">
        <v>957</v>
      </c>
      <c r="V4826" s="73">
        <v>3503208</v>
      </c>
    </row>
    <row r="4827" spans="20:22" x14ac:dyDescent="0.25">
      <c r="T4827" s="73" t="s">
        <v>85</v>
      </c>
      <c r="U4827" s="73" t="s">
        <v>980</v>
      </c>
      <c r="V4827" s="73">
        <v>3503307</v>
      </c>
    </row>
    <row r="4828" spans="20:22" x14ac:dyDescent="0.25">
      <c r="T4828" s="73" t="s">
        <v>85</v>
      </c>
      <c r="U4828" s="73" t="s">
        <v>1002</v>
      </c>
      <c r="V4828" s="73">
        <v>3503356</v>
      </c>
    </row>
    <row r="4829" spans="20:22" x14ac:dyDescent="0.25">
      <c r="T4829" s="73" t="s">
        <v>85</v>
      </c>
      <c r="U4829" s="73" t="s">
        <v>1024</v>
      </c>
      <c r="V4829" s="73">
        <v>3503406</v>
      </c>
    </row>
    <row r="4830" spans="20:22" x14ac:dyDescent="0.25">
      <c r="T4830" s="73" t="s">
        <v>85</v>
      </c>
      <c r="U4830" s="73" t="s">
        <v>1047</v>
      </c>
      <c r="V4830" s="73">
        <v>3503505</v>
      </c>
    </row>
    <row r="4831" spans="20:22" x14ac:dyDescent="0.25">
      <c r="T4831" s="73" t="s">
        <v>85</v>
      </c>
      <c r="U4831" s="73" t="s">
        <v>1068</v>
      </c>
      <c r="V4831" s="73">
        <v>3503604</v>
      </c>
    </row>
    <row r="4832" spans="20:22" x14ac:dyDescent="0.25">
      <c r="T4832" s="73" t="s">
        <v>85</v>
      </c>
      <c r="U4832" s="73" t="s">
        <v>1090</v>
      </c>
      <c r="V4832" s="73">
        <v>3503703</v>
      </c>
    </row>
    <row r="4833" spans="20:22" x14ac:dyDescent="0.25">
      <c r="T4833" s="73" t="s">
        <v>85</v>
      </c>
      <c r="U4833" s="73" t="s">
        <v>1113</v>
      </c>
      <c r="V4833" s="73">
        <v>3503802</v>
      </c>
    </row>
    <row r="4834" spans="20:22" x14ac:dyDescent="0.25">
      <c r="T4834" s="73" t="s">
        <v>85</v>
      </c>
      <c r="U4834" s="73" t="s">
        <v>1136</v>
      </c>
      <c r="V4834" s="73">
        <v>3503901</v>
      </c>
    </row>
    <row r="4835" spans="20:22" x14ac:dyDescent="0.25">
      <c r="T4835" s="73" t="s">
        <v>85</v>
      </c>
      <c r="U4835" s="73" t="s">
        <v>1159</v>
      </c>
      <c r="V4835" s="73">
        <v>3503950</v>
      </c>
    </row>
    <row r="4836" spans="20:22" x14ac:dyDescent="0.25">
      <c r="T4836" s="73" t="s">
        <v>85</v>
      </c>
      <c r="U4836" s="73" t="s">
        <v>1182</v>
      </c>
      <c r="V4836" s="73">
        <v>3504008</v>
      </c>
    </row>
    <row r="4837" spans="20:22" x14ac:dyDescent="0.25">
      <c r="T4837" s="73" t="s">
        <v>85</v>
      </c>
      <c r="U4837" s="73" t="s">
        <v>1204</v>
      </c>
      <c r="V4837" s="73">
        <v>3504107</v>
      </c>
    </row>
    <row r="4838" spans="20:22" x14ac:dyDescent="0.25">
      <c r="T4838" s="73" t="s">
        <v>85</v>
      </c>
      <c r="U4838" s="73" t="s">
        <v>1226</v>
      </c>
      <c r="V4838" s="73">
        <v>3504206</v>
      </c>
    </row>
    <row r="4839" spans="20:22" x14ac:dyDescent="0.25">
      <c r="T4839" s="73" t="s">
        <v>85</v>
      </c>
      <c r="U4839" s="73" t="s">
        <v>1248</v>
      </c>
      <c r="V4839" s="73">
        <v>3504305</v>
      </c>
    </row>
    <row r="4840" spans="20:22" x14ac:dyDescent="0.25">
      <c r="T4840" s="73" t="s">
        <v>85</v>
      </c>
      <c r="U4840" s="73" t="s">
        <v>1271</v>
      </c>
      <c r="V4840" s="73">
        <v>3504404</v>
      </c>
    </row>
    <row r="4841" spans="20:22" x14ac:dyDescent="0.25">
      <c r="T4841" s="73" t="s">
        <v>85</v>
      </c>
      <c r="U4841" s="73" t="s">
        <v>1292</v>
      </c>
      <c r="V4841" s="73">
        <v>3504503</v>
      </c>
    </row>
    <row r="4842" spans="20:22" x14ac:dyDescent="0.25">
      <c r="T4842" s="73" t="s">
        <v>85</v>
      </c>
      <c r="U4842" s="73" t="s">
        <v>1314</v>
      </c>
      <c r="V4842" s="73">
        <v>3504602</v>
      </c>
    </row>
    <row r="4843" spans="20:22" x14ac:dyDescent="0.25">
      <c r="T4843" s="73" t="s">
        <v>85</v>
      </c>
      <c r="U4843" s="73" t="s">
        <v>1336</v>
      </c>
      <c r="V4843" s="73">
        <v>3504701</v>
      </c>
    </row>
    <row r="4844" spans="20:22" x14ac:dyDescent="0.25">
      <c r="T4844" s="73" t="s">
        <v>85</v>
      </c>
      <c r="U4844" s="73" t="s">
        <v>1357</v>
      </c>
      <c r="V4844" s="73">
        <v>3504800</v>
      </c>
    </row>
    <row r="4845" spans="20:22" x14ac:dyDescent="0.25">
      <c r="T4845" s="73" t="s">
        <v>85</v>
      </c>
      <c r="U4845" s="73" t="s">
        <v>1379</v>
      </c>
      <c r="V4845" s="73">
        <v>3504909</v>
      </c>
    </row>
    <row r="4846" spans="20:22" x14ac:dyDescent="0.25">
      <c r="T4846" s="73" t="s">
        <v>85</v>
      </c>
      <c r="U4846" s="73" t="s">
        <v>1401</v>
      </c>
      <c r="V4846" s="73">
        <v>3505005</v>
      </c>
    </row>
    <row r="4847" spans="20:22" x14ac:dyDescent="0.25">
      <c r="T4847" s="73" t="s">
        <v>85</v>
      </c>
      <c r="U4847" s="73" t="s">
        <v>1423</v>
      </c>
      <c r="V4847" s="73">
        <v>3505104</v>
      </c>
    </row>
    <row r="4848" spans="20:22" x14ac:dyDescent="0.25">
      <c r="T4848" s="73" t="s">
        <v>85</v>
      </c>
      <c r="U4848" s="73" t="s">
        <v>1444</v>
      </c>
      <c r="V4848" s="73">
        <v>3505203</v>
      </c>
    </row>
    <row r="4849" spans="20:22" x14ac:dyDescent="0.25">
      <c r="T4849" s="73" t="s">
        <v>85</v>
      </c>
      <c r="U4849" s="73" t="s">
        <v>866</v>
      </c>
      <c r="V4849" s="73">
        <v>3505302</v>
      </c>
    </row>
    <row r="4850" spans="20:22" x14ac:dyDescent="0.25">
      <c r="T4850" s="73" t="s">
        <v>85</v>
      </c>
      <c r="U4850" s="73" t="s">
        <v>1486</v>
      </c>
      <c r="V4850" s="73">
        <v>3505351</v>
      </c>
    </row>
    <row r="4851" spans="20:22" x14ac:dyDescent="0.25">
      <c r="T4851" s="73" t="s">
        <v>85</v>
      </c>
      <c r="U4851" s="73" t="s">
        <v>1507</v>
      </c>
      <c r="V4851" s="73">
        <v>3505401</v>
      </c>
    </row>
    <row r="4852" spans="20:22" x14ac:dyDescent="0.25">
      <c r="T4852" s="73" t="s">
        <v>85</v>
      </c>
      <c r="U4852" s="73" t="s">
        <v>1528</v>
      </c>
      <c r="V4852" s="73">
        <v>3505500</v>
      </c>
    </row>
    <row r="4853" spans="20:22" x14ac:dyDescent="0.25">
      <c r="T4853" s="73" t="s">
        <v>85</v>
      </c>
      <c r="U4853" s="73" t="s">
        <v>1549</v>
      </c>
      <c r="V4853" s="73">
        <v>3505609</v>
      </c>
    </row>
    <row r="4854" spans="20:22" x14ac:dyDescent="0.25">
      <c r="T4854" s="73" t="s">
        <v>85</v>
      </c>
      <c r="U4854" s="73" t="s">
        <v>1568</v>
      </c>
      <c r="V4854" s="73">
        <v>3505708</v>
      </c>
    </row>
    <row r="4855" spans="20:22" x14ac:dyDescent="0.25">
      <c r="T4855" s="73" t="s">
        <v>85</v>
      </c>
      <c r="U4855" s="73" t="s">
        <v>1588</v>
      </c>
      <c r="V4855" s="73">
        <v>3505807</v>
      </c>
    </row>
    <row r="4856" spans="20:22" x14ac:dyDescent="0.25">
      <c r="T4856" s="73" t="s">
        <v>85</v>
      </c>
      <c r="U4856" s="73" t="s">
        <v>1608</v>
      </c>
      <c r="V4856" s="73">
        <v>3505906</v>
      </c>
    </row>
    <row r="4857" spans="20:22" x14ac:dyDescent="0.25">
      <c r="T4857" s="73" t="s">
        <v>85</v>
      </c>
      <c r="U4857" s="73" t="s">
        <v>1629</v>
      </c>
      <c r="V4857" s="73">
        <v>3506003</v>
      </c>
    </row>
    <row r="4858" spans="20:22" x14ac:dyDescent="0.25">
      <c r="T4858" s="73" t="s">
        <v>85</v>
      </c>
      <c r="U4858" s="73" t="s">
        <v>1650</v>
      </c>
      <c r="V4858" s="73">
        <v>3506102</v>
      </c>
    </row>
    <row r="4859" spans="20:22" x14ac:dyDescent="0.25">
      <c r="T4859" s="73" t="s">
        <v>85</v>
      </c>
      <c r="U4859" s="73" t="s">
        <v>1670</v>
      </c>
      <c r="V4859" s="73">
        <v>3506201</v>
      </c>
    </row>
    <row r="4860" spans="20:22" x14ac:dyDescent="0.25">
      <c r="T4860" s="73" t="s">
        <v>85</v>
      </c>
      <c r="U4860" s="73" t="s">
        <v>1691</v>
      </c>
      <c r="V4860" s="73">
        <v>3506300</v>
      </c>
    </row>
    <row r="4861" spans="20:22" x14ac:dyDescent="0.25">
      <c r="T4861" s="73" t="s">
        <v>85</v>
      </c>
      <c r="U4861" s="73" t="s">
        <v>1711</v>
      </c>
      <c r="V4861" s="73">
        <v>3506359</v>
      </c>
    </row>
    <row r="4862" spans="20:22" x14ac:dyDescent="0.25">
      <c r="T4862" s="73" t="s">
        <v>85</v>
      </c>
      <c r="U4862" s="73" t="s">
        <v>1732</v>
      </c>
      <c r="V4862" s="73">
        <v>3506409</v>
      </c>
    </row>
    <row r="4863" spans="20:22" x14ac:dyDescent="0.25">
      <c r="T4863" s="73" t="s">
        <v>85</v>
      </c>
      <c r="U4863" s="73" t="s">
        <v>1753</v>
      </c>
      <c r="V4863" s="73">
        <v>3506508</v>
      </c>
    </row>
    <row r="4864" spans="20:22" x14ac:dyDescent="0.25">
      <c r="T4864" s="73" t="s">
        <v>85</v>
      </c>
      <c r="U4864" s="73" t="s">
        <v>1773</v>
      </c>
      <c r="V4864" s="73">
        <v>3506607</v>
      </c>
    </row>
    <row r="4865" spans="20:22" x14ac:dyDescent="0.25">
      <c r="T4865" s="73" t="s">
        <v>85</v>
      </c>
      <c r="U4865" s="73" t="s">
        <v>1793</v>
      </c>
      <c r="V4865" s="73">
        <v>3506706</v>
      </c>
    </row>
    <row r="4866" spans="20:22" x14ac:dyDescent="0.25">
      <c r="T4866" s="73" t="s">
        <v>85</v>
      </c>
      <c r="U4866" s="73" t="s">
        <v>796</v>
      </c>
      <c r="V4866" s="73">
        <v>3506805</v>
      </c>
    </row>
    <row r="4867" spans="20:22" x14ac:dyDescent="0.25">
      <c r="T4867" s="73" t="s">
        <v>85</v>
      </c>
      <c r="U4867" s="73" t="s">
        <v>1831</v>
      </c>
      <c r="V4867" s="73">
        <v>3506904</v>
      </c>
    </row>
    <row r="4868" spans="20:22" x14ac:dyDescent="0.25">
      <c r="T4868" s="73" t="s">
        <v>85</v>
      </c>
      <c r="U4868" s="73" t="s">
        <v>1849</v>
      </c>
      <c r="V4868" s="73">
        <v>3507001</v>
      </c>
    </row>
    <row r="4869" spans="20:22" x14ac:dyDescent="0.25">
      <c r="T4869" s="73" t="s">
        <v>85</v>
      </c>
      <c r="U4869" s="73" t="s">
        <v>1867</v>
      </c>
      <c r="V4869" s="73">
        <v>3507100</v>
      </c>
    </row>
    <row r="4870" spans="20:22" x14ac:dyDescent="0.25">
      <c r="T4870" s="73" t="s">
        <v>85</v>
      </c>
      <c r="U4870" s="73" t="s">
        <v>1885</v>
      </c>
      <c r="V4870" s="73">
        <v>3507159</v>
      </c>
    </row>
    <row r="4871" spans="20:22" x14ac:dyDescent="0.25">
      <c r="T4871" s="73" t="s">
        <v>85</v>
      </c>
      <c r="U4871" s="73" t="s">
        <v>1901</v>
      </c>
      <c r="V4871" s="73">
        <v>3507209</v>
      </c>
    </row>
    <row r="4872" spans="20:22" x14ac:dyDescent="0.25">
      <c r="T4872" s="73" t="s">
        <v>85</v>
      </c>
      <c r="U4872" s="73" t="s">
        <v>1918</v>
      </c>
      <c r="V4872" s="73">
        <v>3507308</v>
      </c>
    </row>
    <row r="4873" spans="20:22" x14ac:dyDescent="0.25">
      <c r="T4873" s="73" t="s">
        <v>85</v>
      </c>
      <c r="U4873" s="73" t="s">
        <v>903</v>
      </c>
      <c r="V4873" s="73">
        <v>3507407</v>
      </c>
    </row>
    <row r="4874" spans="20:22" x14ac:dyDescent="0.25">
      <c r="T4874" s="73" t="s">
        <v>85</v>
      </c>
      <c r="U4874" s="73" t="s">
        <v>1951</v>
      </c>
      <c r="V4874" s="73">
        <v>3507456</v>
      </c>
    </row>
    <row r="4875" spans="20:22" x14ac:dyDescent="0.25">
      <c r="T4875" s="73" t="s">
        <v>85</v>
      </c>
      <c r="U4875" s="73" t="s">
        <v>1968</v>
      </c>
      <c r="V4875" s="73">
        <v>3507506</v>
      </c>
    </row>
    <row r="4876" spans="20:22" x14ac:dyDescent="0.25">
      <c r="T4876" s="73" t="s">
        <v>85</v>
      </c>
      <c r="U4876" s="73" t="s">
        <v>1986</v>
      </c>
      <c r="V4876" s="73">
        <v>3507605</v>
      </c>
    </row>
    <row r="4877" spans="20:22" x14ac:dyDescent="0.25">
      <c r="T4877" s="73" t="s">
        <v>85</v>
      </c>
      <c r="U4877" s="73" t="s">
        <v>2003</v>
      </c>
      <c r="V4877" s="73">
        <v>3507704</v>
      </c>
    </row>
    <row r="4878" spans="20:22" x14ac:dyDescent="0.25">
      <c r="T4878" s="73" t="s">
        <v>85</v>
      </c>
      <c r="U4878" s="73" t="s">
        <v>2021</v>
      </c>
      <c r="V4878" s="73">
        <v>3507753</v>
      </c>
    </row>
    <row r="4879" spans="20:22" x14ac:dyDescent="0.25">
      <c r="T4879" s="73" t="s">
        <v>85</v>
      </c>
      <c r="U4879" s="73" t="s">
        <v>2039</v>
      </c>
      <c r="V4879" s="73">
        <v>3507803</v>
      </c>
    </row>
    <row r="4880" spans="20:22" x14ac:dyDescent="0.25">
      <c r="T4880" s="73" t="s">
        <v>85</v>
      </c>
      <c r="U4880" s="73" t="s">
        <v>2057</v>
      </c>
      <c r="V4880" s="73">
        <v>3507902</v>
      </c>
    </row>
    <row r="4881" spans="20:22" x14ac:dyDescent="0.25">
      <c r="T4881" s="73" t="s">
        <v>85</v>
      </c>
      <c r="U4881" s="73" t="s">
        <v>2074</v>
      </c>
      <c r="V4881" s="73">
        <v>3508009</v>
      </c>
    </row>
    <row r="4882" spans="20:22" x14ac:dyDescent="0.25">
      <c r="T4882" s="73" t="s">
        <v>85</v>
      </c>
      <c r="U4882" s="73" t="s">
        <v>2090</v>
      </c>
      <c r="V4882" s="73">
        <v>3508108</v>
      </c>
    </row>
    <row r="4883" spans="20:22" x14ac:dyDescent="0.25">
      <c r="T4883" s="73" t="s">
        <v>85</v>
      </c>
      <c r="U4883" s="73" t="s">
        <v>2106</v>
      </c>
      <c r="V4883" s="73">
        <v>3508207</v>
      </c>
    </row>
    <row r="4884" spans="20:22" x14ac:dyDescent="0.25">
      <c r="T4884" s="73" t="s">
        <v>85</v>
      </c>
      <c r="U4884" s="73" t="s">
        <v>2123</v>
      </c>
      <c r="V4884" s="73">
        <v>3508306</v>
      </c>
    </row>
    <row r="4885" spans="20:22" x14ac:dyDescent="0.25">
      <c r="T4885" s="73" t="s">
        <v>85</v>
      </c>
      <c r="U4885" s="73" t="s">
        <v>2138</v>
      </c>
      <c r="V4885" s="73">
        <v>3508405</v>
      </c>
    </row>
    <row r="4886" spans="20:22" x14ac:dyDescent="0.25">
      <c r="T4886" s="73" t="s">
        <v>85</v>
      </c>
      <c r="U4886" s="73" t="s">
        <v>2154</v>
      </c>
      <c r="V4886" s="73">
        <v>3508504</v>
      </c>
    </row>
    <row r="4887" spans="20:22" x14ac:dyDescent="0.25">
      <c r="T4887" s="73" t="s">
        <v>85</v>
      </c>
      <c r="U4887" s="73" t="s">
        <v>2171</v>
      </c>
      <c r="V4887" s="73">
        <v>3508603</v>
      </c>
    </row>
    <row r="4888" spans="20:22" x14ac:dyDescent="0.25">
      <c r="T4888" s="73" t="s">
        <v>85</v>
      </c>
      <c r="U4888" s="73" t="s">
        <v>2188</v>
      </c>
      <c r="V4888" s="73">
        <v>3508702</v>
      </c>
    </row>
    <row r="4889" spans="20:22" x14ac:dyDescent="0.25">
      <c r="T4889" s="73" t="s">
        <v>85</v>
      </c>
      <c r="U4889" s="73" t="s">
        <v>1219</v>
      </c>
      <c r="V4889" s="73">
        <v>3508801</v>
      </c>
    </row>
    <row r="4890" spans="20:22" x14ac:dyDescent="0.25">
      <c r="T4890" s="73" t="s">
        <v>85</v>
      </c>
      <c r="U4890" s="73" t="s">
        <v>2219</v>
      </c>
      <c r="V4890" s="73">
        <v>3508900</v>
      </c>
    </row>
    <row r="4891" spans="20:22" x14ac:dyDescent="0.25">
      <c r="T4891" s="73" t="s">
        <v>85</v>
      </c>
      <c r="U4891" s="73" t="s">
        <v>2236</v>
      </c>
      <c r="V4891" s="73">
        <v>3509007</v>
      </c>
    </row>
    <row r="4892" spans="20:22" x14ac:dyDescent="0.25">
      <c r="T4892" s="73" t="s">
        <v>85</v>
      </c>
      <c r="U4892" s="73" t="s">
        <v>2251</v>
      </c>
      <c r="V4892" s="73">
        <v>3509106</v>
      </c>
    </row>
    <row r="4893" spans="20:22" x14ac:dyDescent="0.25">
      <c r="T4893" s="73" t="s">
        <v>85</v>
      </c>
      <c r="U4893" s="73" t="s">
        <v>2266</v>
      </c>
      <c r="V4893" s="73">
        <v>3509205</v>
      </c>
    </row>
    <row r="4894" spans="20:22" x14ac:dyDescent="0.25">
      <c r="T4894" s="73" t="s">
        <v>85</v>
      </c>
      <c r="U4894" s="73" t="s">
        <v>2281</v>
      </c>
      <c r="V4894" s="73">
        <v>3509254</v>
      </c>
    </row>
    <row r="4895" spans="20:22" x14ac:dyDescent="0.25">
      <c r="T4895" s="73" t="s">
        <v>85</v>
      </c>
      <c r="U4895" s="73" t="s">
        <v>2297</v>
      </c>
      <c r="V4895" s="73">
        <v>3509304</v>
      </c>
    </row>
    <row r="4896" spans="20:22" x14ac:dyDescent="0.25">
      <c r="T4896" s="73" t="s">
        <v>85</v>
      </c>
      <c r="U4896" s="73" t="s">
        <v>2313</v>
      </c>
      <c r="V4896" s="73">
        <v>3509403</v>
      </c>
    </row>
    <row r="4897" spans="20:22" x14ac:dyDescent="0.25">
      <c r="T4897" s="73" t="s">
        <v>85</v>
      </c>
      <c r="U4897" s="73" t="s">
        <v>2326</v>
      </c>
      <c r="V4897" s="73">
        <v>3509452</v>
      </c>
    </row>
    <row r="4898" spans="20:22" x14ac:dyDescent="0.25">
      <c r="T4898" s="73" t="s">
        <v>85</v>
      </c>
      <c r="U4898" s="73" t="s">
        <v>2342</v>
      </c>
      <c r="V4898" s="73">
        <v>3509502</v>
      </c>
    </row>
    <row r="4899" spans="20:22" x14ac:dyDescent="0.25">
      <c r="T4899" s="73" t="s">
        <v>85</v>
      </c>
      <c r="U4899" s="73" t="s">
        <v>2358</v>
      </c>
      <c r="V4899" s="73">
        <v>3509601</v>
      </c>
    </row>
    <row r="4900" spans="20:22" x14ac:dyDescent="0.25">
      <c r="T4900" s="73" t="s">
        <v>85</v>
      </c>
      <c r="U4900" s="73" t="s">
        <v>2372</v>
      </c>
      <c r="V4900" s="73">
        <v>3509700</v>
      </c>
    </row>
    <row r="4901" spans="20:22" x14ac:dyDescent="0.25">
      <c r="T4901" s="73" t="s">
        <v>85</v>
      </c>
      <c r="U4901" s="73" t="s">
        <v>2387</v>
      </c>
      <c r="V4901" s="73">
        <v>3509809</v>
      </c>
    </row>
    <row r="4902" spans="20:22" x14ac:dyDescent="0.25">
      <c r="T4902" s="73" t="s">
        <v>85</v>
      </c>
      <c r="U4902" s="73" t="s">
        <v>2403</v>
      </c>
      <c r="V4902" s="73">
        <v>3509908</v>
      </c>
    </row>
    <row r="4903" spans="20:22" x14ac:dyDescent="0.25">
      <c r="T4903" s="73" t="s">
        <v>85</v>
      </c>
      <c r="U4903" s="73" t="s">
        <v>2419</v>
      </c>
      <c r="V4903" s="73">
        <v>3509957</v>
      </c>
    </row>
    <row r="4904" spans="20:22" x14ac:dyDescent="0.25">
      <c r="T4904" s="73" t="s">
        <v>85</v>
      </c>
      <c r="U4904" s="73" t="s">
        <v>2435</v>
      </c>
      <c r="V4904" s="73">
        <v>3510005</v>
      </c>
    </row>
    <row r="4905" spans="20:22" x14ac:dyDescent="0.25">
      <c r="T4905" s="73" t="s">
        <v>85</v>
      </c>
      <c r="U4905" s="73" t="s">
        <v>2451</v>
      </c>
      <c r="V4905" s="73">
        <v>3510104</v>
      </c>
    </row>
    <row r="4906" spans="20:22" x14ac:dyDescent="0.25">
      <c r="T4906" s="73" t="s">
        <v>85</v>
      </c>
      <c r="U4906" s="73" t="s">
        <v>2465</v>
      </c>
      <c r="V4906" s="73">
        <v>3510153</v>
      </c>
    </row>
    <row r="4907" spans="20:22" x14ac:dyDescent="0.25">
      <c r="T4907" s="73" t="s">
        <v>85</v>
      </c>
      <c r="U4907" s="73" t="s">
        <v>2480</v>
      </c>
      <c r="V4907" s="73">
        <v>3510203</v>
      </c>
    </row>
    <row r="4908" spans="20:22" x14ac:dyDescent="0.25">
      <c r="T4908" s="73" t="s">
        <v>85</v>
      </c>
      <c r="U4908" s="73" t="s">
        <v>2496</v>
      </c>
      <c r="V4908" s="73">
        <v>3510302</v>
      </c>
    </row>
    <row r="4909" spans="20:22" x14ac:dyDescent="0.25">
      <c r="T4909" s="73" t="s">
        <v>85</v>
      </c>
      <c r="U4909" s="73" t="s">
        <v>2510</v>
      </c>
      <c r="V4909" s="73">
        <v>3510401</v>
      </c>
    </row>
    <row r="4910" spans="20:22" x14ac:dyDescent="0.25">
      <c r="T4910" s="73" t="s">
        <v>85</v>
      </c>
      <c r="U4910" s="73" t="s">
        <v>2526</v>
      </c>
      <c r="V4910" s="73">
        <v>3510500</v>
      </c>
    </row>
    <row r="4911" spans="20:22" x14ac:dyDescent="0.25">
      <c r="T4911" s="73" t="s">
        <v>85</v>
      </c>
      <c r="U4911" s="73" t="s">
        <v>2541</v>
      </c>
      <c r="V4911" s="73">
        <v>3510609</v>
      </c>
    </row>
    <row r="4912" spans="20:22" x14ac:dyDescent="0.25">
      <c r="T4912" s="73" t="s">
        <v>85</v>
      </c>
      <c r="U4912" s="73" t="s">
        <v>2557</v>
      </c>
      <c r="V4912" s="73">
        <v>3510708</v>
      </c>
    </row>
    <row r="4913" spans="20:22" x14ac:dyDescent="0.25">
      <c r="T4913" s="73" t="s">
        <v>85</v>
      </c>
      <c r="U4913" s="73" t="s">
        <v>2571</v>
      </c>
      <c r="V4913" s="73">
        <v>3510807</v>
      </c>
    </row>
    <row r="4914" spans="20:22" x14ac:dyDescent="0.25">
      <c r="T4914" s="73" t="s">
        <v>85</v>
      </c>
      <c r="U4914" s="73" t="s">
        <v>2586</v>
      </c>
      <c r="V4914" s="73">
        <v>3510906</v>
      </c>
    </row>
    <row r="4915" spans="20:22" x14ac:dyDescent="0.25">
      <c r="T4915" s="73" t="s">
        <v>85</v>
      </c>
      <c r="U4915" s="73" t="s">
        <v>2602</v>
      </c>
      <c r="V4915" s="73">
        <v>3511003</v>
      </c>
    </row>
    <row r="4916" spans="20:22" x14ac:dyDescent="0.25">
      <c r="T4916" s="73" t="s">
        <v>85</v>
      </c>
      <c r="U4916" s="73" t="s">
        <v>2617</v>
      </c>
      <c r="V4916" s="73">
        <v>3511102</v>
      </c>
    </row>
    <row r="4917" spans="20:22" x14ac:dyDescent="0.25">
      <c r="T4917" s="73" t="s">
        <v>85</v>
      </c>
      <c r="U4917" s="73" t="s">
        <v>2630</v>
      </c>
      <c r="V4917" s="73">
        <v>3511201</v>
      </c>
    </row>
    <row r="4918" spans="20:22" x14ac:dyDescent="0.25">
      <c r="T4918" s="73" t="s">
        <v>85</v>
      </c>
      <c r="U4918" s="73" t="s">
        <v>1301</v>
      </c>
      <c r="V4918" s="73">
        <v>3511300</v>
      </c>
    </row>
    <row r="4919" spans="20:22" x14ac:dyDescent="0.25">
      <c r="T4919" s="73" t="s">
        <v>85</v>
      </c>
      <c r="U4919" s="73" t="s">
        <v>2657</v>
      </c>
      <c r="V4919" s="73">
        <v>3511409</v>
      </c>
    </row>
    <row r="4920" spans="20:22" x14ac:dyDescent="0.25">
      <c r="T4920" s="73" t="s">
        <v>85</v>
      </c>
      <c r="U4920" s="73" t="s">
        <v>2672</v>
      </c>
      <c r="V4920" s="73">
        <v>3511508</v>
      </c>
    </row>
    <row r="4921" spans="20:22" x14ac:dyDescent="0.25">
      <c r="T4921" s="73" t="s">
        <v>85</v>
      </c>
      <c r="U4921" s="73" t="s">
        <v>2686</v>
      </c>
      <c r="V4921" s="73">
        <v>3511607</v>
      </c>
    </row>
    <row r="4922" spans="20:22" x14ac:dyDescent="0.25">
      <c r="T4922" s="73" t="s">
        <v>85</v>
      </c>
      <c r="U4922" s="73" t="s">
        <v>2702</v>
      </c>
      <c r="V4922" s="73">
        <v>3511706</v>
      </c>
    </row>
    <row r="4923" spans="20:22" x14ac:dyDescent="0.25">
      <c r="T4923" s="73" t="s">
        <v>85</v>
      </c>
      <c r="U4923" s="73" t="s">
        <v>2717</v>
      </c>
      <c r="V4923" s="73">
        <v>3557204</v>
      </c>
    </row>
    <row r="4924" spans="20:22" x14ac:dyDescent="0.25">
      <c r="T4924" s="73" t="s">
        <v>85</v>
      </c>
      <c r="U4924" s="73" t="s">
        <v>2733</v>
      </c>
      <c r="V4924" s="73">
        <v>3511904</v>
      </c>
    </row>
    <row r="4925" spans="20:22" x14ac:dyDescent="0.25">
      <c r="T4925" s="73" t="s">
        <v>85</v>
      </c>
      <c r="U4925" s="73" t="s">
        <v>2748</v>
      </c>
      <c r="V4925" s="73">
        <v>3512001</v>
      </c>
    </row>
    <row r="4926" spans="20:22" x14ac:dyDescent="0.25">
      <c r="T4926" s="73" t="s">
        <v>85</v>
      </c>
      <c r="U4926" s="73" t="s">
        <v>2763</v>
      </c>
      <c r="V4926" s="73">
        <v>3512100</v>
      </c>
    </row>
    <row r="4927" spans="20:22" x14ac:dyDescent="0.25">
      <c r="T4927" s="73" t="s">
        <v>85</v>
      </c>
      <c r="U4927" s="73" t="s">
        <v>2779</v>
      </c>
      <c r="V4927" s="73">
        <v>3512209</v>
      </c>
    </row>
    <row r="4928" spans="20:22" x14ac:dyDescent="0.25">
      <c r="T4928" s="73" t="s">
        <v>85</v>
      </c>
      <c r="U4928" s="73" t="s">
        <v>2795</v>
      </c>
      <c r="V4928" s="73">
        <v>3512308</v>
      </c>
    </row>
    <row r="4929" spans="20:22" x14ac:dyDescent="0.25">
      <c r="T4929" s="73" t="s">
        <v>85</v>
      </c>
      <c r="U4929" s="73" t="s">
        <v>2810</v>
      </c>
      <c r="V4929" s="73">
        <v>3512407</v>
      </c>
    </row>
    <row r="4930" spans="20:22" x14ac:dyDescent="0.25">
      <c r="T4930" s="73" t="s">
        <v>85</v>
      </c>
      <c r="U4930" s="73" t="s">
        <v>2825</v>
      </c>
      <c r="V4930" s="73">
        <v>3512506</v>
      </c>
    </row>
    <row r="4931" spans="20:22" x14ac:dyDescent="0.25">
      <c r="T4931" s="73" t="s">
        <v>85</v>
      </c>
      <c r="U4931" s="73" t="s">
        <v>2837</v>
      </c>
      <c r="V4931" s="73">
        <v>3512605</v>
      </c>
    </row>
    <row r="4932" spans="20:22" x14ac:dyDescent="0.25">
      <c r="T4932" s="73" t="s">
        <v>85</v>
      </c>
      <c r="U4932" s="73" t="s">
        <v>2850</v>
      </c>
      <c r="V4932" s="73">
        <v>3512704</v>
      </c>
    </row>
    <row r="4933" spans="20:22" x14ac:dyDescent="0.25">
      <c r="T4933" s="73" t="s">
        <v>85</v>
      </c>
      <c r="U4933" s="73" t="s">
        <v>2863</v>
      </c>
      <c r="V4933" s="73">
        <v>3512803</v>
      </c>
    </row>
    <row r="4934" spans="20:22" x14ac:dyDescent="0.25">
      <c r="T4934" s="73" t="s">
        <v>85</v>
      </c>
      <c r="U4934" s="73" t="s">
        <v>2876</v>
      </c>
      <c r="V4934" s="73">
        <v>3512902</v>
      </c>
    </row>
    <row r="4935" spans="20:22" x14ac:dyDescent="0.25">
      <c r="T4935" s="73" t="s">
        <v>85</v>
      </c>
      <c r="U4935" s="73" t="s">
        <v>2888</v>
      </c>
      <c r="V4935" s="73">
        <v>3513009</v>
      </c>
    </row>
    <row r="4936" spans="20:22" x14ac:dyDescent="0.25">
      <c r="T4936" s="73" t="s">
        <v>85</v>
      </c>
      <c r="U4936" s="73" t="s">
        <v>2901</v>
      </c>
      <c r="V4936" s="73">
        <v>3513108</v>
      </c>
    </row>
    <row r="4937" spans="20:22" x14ac:dyDescent="0.25">
      <c r="T4937" s="73" t="s">
        <v>85</v>
      </c>
      <c r="U4937" s="73" t="s">
        <v>2913</v>
      </c>
      <c r="V4937" s="73">
        <v>3513207</v>
      </c>
    </row>
    <row r="4938" spans="20:22" x14ac:dyDescent="0.25">
      <c r="T4938" s="73" t="s">
        <v>85</v>
      </c>
      <c r="U4938" s="73" t="s">
        <v>2926</v>
      </c>
      <c r="V4938" s="73">
        <v>3513306</v>
      </c>
    </row>
    <row r="4939" spans="20:22" x14ac:dyDescent="0.25">
      <c r="T4939" s="73" t="s">
        <v>85</v>
      </c>
      <c r="U4939" s="73" t="s">
        <v>2937</v>
      </c>
      <c r="V4939" s="73">
        <v>3513405</v>
      </c>
    </row>
    <row r="4940" spans="20:22" x14ac:dyDescent="0.25">
      <c r="T4940" s="73" t="s">
        <v>85</v>
      </c>
      <c r="U4940" s="73" t="s">
        <v>2949</v>
      </c>
      <c r="V4940" s="73">
        <v>3513504</v>
      </c>
    </row>
    <row r="4941" spans="20:22" x14ac:dyDescent="0.25">
      <c r="T4941" s="73" t="s">
        <v>85</v>
      </c>
      <c r="U4941" s="73" t="s">
        <v>2961</v>
      </c>
      <c r="V4941" s="73">
        <v>3513603</v>
      </c>
    </row>
    <row r="4942" spans="20:22" x14ac:dyDescent="0.25">
      <c r="T4942" s="73" t="s">
        <v>85</v>
      </c>
      <c r="U4942" s="73" t="s">
        <v>2973</v>
      </c>
      <c r="V4942" s="73">
        <v>3513702</v>
      </c>
    </row>
    <row r="4943" spans="20:22" x14ac:dyDescent="0.25">
      <c r="T4943" s="73" t="s">
        <v>85</v>
      </c>
      <c r="U4943" s="73" t="s">
        <v>2985</v>
      </c>
      <c r="V4943" s="73">
        <v>3513801</v>
      </c>
    </row>
    <row r="4944" spans="20:22" x14ac:dyDescent="0.25">
      <c r="T4944" s="73" t="s">
        <v>85</v>
      </c>
      <c r="U4944" s="73" t="s">
        <v>2997</v>
      </c>
      <c r="V4944" s="73">
        <v>3513850</v>
      </c>
    </row>
    <row r="4945" spans="20:22" x14ac:dyDescent="0.25">
      <c r="T4945" s="73" t="s">
        <v>85</v>
      </c>
      <c r="U4945" s="73" t="s">
        <v>3010</v>
      </c>
      <c r="V4945" s="73">
        <v>3513900</v>
      </c>
    </row>
    <row r="4946" spans="20:22" x14ac:dyDescent="0.25">
      <c r="T4946" s="73" t="s">
        <v>85</v>
      </c>
      <c r="U4946" s="73" t="s">
        <v>3023</v>
      </c>
      <c r="V4946" s="73">
        <v>3514007</v>
      </c>
    </row>
    <row r="4947" spans="20:22" x14ac:dyDescent="0.25">
      <c r="T4947" s="73" t="s">
        <v>85</v>
      </c>
      <c r="U4947" s="73" t="s">
        <v>3035</v>
      </c>
      <c r="V4947" s="73">
        <v>3514106</v>
      </c>
    </row>
    <row r="4948" spans="20:22" x14ac:dyDescent="0.25">
      <c r="T4948" s="73" t="s">
        <v>85</v>
      </c>
      <c r="U4948" s="73" t="s">
        <v>3047</v>
      </c>
      <c r="V4948" s="73">
        <v>3514205</v>
      </c>
    </row>
    <row r="4949" spans="20:22" x14ac:dyDescent="0.25">
      <c r="T4949" s="73" t="s">
        <v>85</v>
      </c>
      <c r="U4949" s="73" t="s">
        <v>3059</v>
      </c>
      <c r="V4949" s="73">
        <v>3514304</v>
      </c>
    </row>
    <row r="4950" spans="20:22" x14ac:dyDescent="0.25">
      <c r="T4950" s="73" t="s">
        <v>85</v>
      </c>
      <c r="U4950" s="73" t="s">
        <v>3071</v>
      </c>
      <c r="V4950" s="73">
        <v>3514403</v>
      </c>
    </row>
    <row r="4951" spans="20:22" x14ac:dyDescent="0.25">
      <c r="T4951" s="73" t="s">
        <v>85</v>
      </c>
      <c r="U4951" s="73" t="s">
        <v>3083</v>
      </c>
      <c r="V4951" s="73">
        <v>3514502</v>
      </c>
    </row>
    <row r="4952" spans="20:22" x14ac:dyDescent="0.25">
      <c r="T4952" s="73" t="s">
        <v>85</v>
      </c>
      <c r="U4952" s="73" t="s">
        <v>3096</v>
      </c>
      <c r="V4952" s="73">
        <v>3514601</v>
      </c>
    </row>
    <row r="4953" spans="20:22" x14ac:dyDescent="0.25">
      <c r="T4953" s="73" t="s">
        <v>85</v>
      </c>
      <c r="U4953" s="73" t="s">
        <v>3108</v>
      </c>
      <c r="V4953" s="73">
        <v>3514700</v>
      </c>
    </row>
    <row r="4954" spans="20:22" x14ac:dyDescent="0.25">
      <c r="T4954" s="73" t="s">
        <v>85</v>
      </c>
      <c r="U4954" s="73" t="s">
        <v>856</v>
      </c>
      <c r="V4954" s="73">
        <v>3514809</v>
      </c>
    </row>
    <row r="4955" spans="20:22" x14ac:dyDescent="0.25">
      <c r="T4955" s="73" t="s">
        <v>85</v>
      </c>
      <c r="U4955" s="73" t="s">
        <v>3132</v>
      </c>
      <c r="V4955" s="73">
        <v>3514908</v>
      </c>
    </row>
    <row r="4956" spans="20:22" x14ac:dyDescent="0.25">
      <c r="T4956" s="73" t="s">
        <v>85</v>
      </c>
      <c r="U4956" s="73" t="s">
        <v>3144</v>
      </c>
      <c r="V4956" s="73">
        <v>3514924</v>
      </c>
    </row>
    <row r="4957" spans="20:22" x14ac:dyDescent="0.25">
      <c r="T4957" s="73" t="s">
        <v>85</v>
      </c>
      <c r="U4957" s="73" t="s">
        <v>3155</v>
      </c>
      <c r="V4957" s="73">
        <v>3514957</v>
      </c>
    </row>
    <row r="4958" spans="20:22" x14ac:dyDescent="0.25">
      <c r="T4958" s="73" t="s">
        <v>85</v>
      </c>
      <c r="U4958" s="73" t="s">
        <v>3166</v>
      </c>
      <c r="V4958" s="73">
        <v>3515004</v>
      </c>
    </row>
    <row r="4959" spans="20:22" x14ac:dyDescent="0.25">
      <c r="T4959" s="73" t="s">
        <v>85</v>
      </c>
      <c r="U4959" s="73" t="s">
        <v>3177</v>
      </c>
      <c r="V4959" s="73">
        <v>3515103</v>
      </c>
    </row>
    <row r="4960" spans="20:22" x14ac:dyDescent="0.25">
      <c r="T4960" s="73" t="s">
        <v>85</v>
      </c>
      <c r="U4960" s="73" t="s">
        <v>3188</v>
      </c>
      <c r="V4960" s="73">
        <v>3515129</v>
      </c>
    </row>
    <row r="4961" spans="20:22" x14ac:dyDescent="0.25">
      <c r="T4961" s="73" t="s">
        <v>85</v>
      </c>
      <c r="U4961" s="73" t="s">
        <v>3200</v>
      </c>
      <c r="V4961" s="73">
        <v>3515152</v>
      </c>
    </row>
    <row r="4962" spans="20:22" x14ac:dyDescent="0.25">
      <c r="T4962" s="73" t="s">
        <v>85</v>
      </c>
      <c r="U4962" s="73" t="s">
        <v>3212</v>
      </c>
      <c r="V4962" s="73">
        <v>3515186</v>
      </c>
    </row>
    <row r="4963" spans="20:22" x14ac:dyDescent="0.25">
      <c r="T4963" s="73" t="s">
        <v>85</v>
      </c>
      <c r="U4963" s="73" t="s">
        <v>3224</v>
      </c>
      <c r="V4963" s="73">
        <v>3515194</v>
      </c>
    </row>
    <row r="4964" spans="20:22" x14ac:dyDescent="0.25">
      <c r="T4964" s="73" t="s">
        <v>85</v>
      </c>
      <c r="U4964" s="73" t="s">
        <v>3234</v>
      </c>
      <c r="V4964" s="73">
        <v>3557303</v>
      </c>
    </row>
    <row r="4965" spans="20:22" x14ac:dyDescent="0.25">
      <c r="T4965" s="73" t="s">
        <v>85</v>
      </c>
      <c r="U4965" s="73" t="s">
        <v>1923</v>
      </c>
      <c r="V4965" s="73">
        <v>3515301</v>
      </c>
    </row>
    <row r="4966" spans="20:22" x14ac:dyDescent="0.25">
      <c r="T4966" s="73" t="s">
        <v>85</v>
      </c>
      <c r="U4966" s="73" t="s">
        <v>3255</v>
      </c>
      <c r="V4966" s="73">
        <v>3515202</v>
      </c>
    </row>
    <row r="4967" spans="20:22" x14ac:dyDescent="0.25">
      <c r="T4967" s="73" t="s">
        <v>85</v>
      </c>
      <c r="U4967" s="73" t="s">
        <v>3266</v>
      </c>
      <c r="V4967" s="73">
        <v>3515350</v>
      </c>
    </row>
    <row r="4968" spans="20:22" x14ac:dyDescent="0.25">
      <c r="T4968" s="73" t="s">
        <v>85</v>
      </c>
      <c r="U4968" s="73" t="s">
        <v>3278</v>
      </c>
      <c r="V4968" s="73">
        <v>3515400</v>
      </c>
    </row>
    <row r="4969" spans="20:22" x14ac:dyDescent="0.25">
      <c r="T4969" s="73" t="s">
        <v>85</v>
      </c>
      <c r="U4969" s="73" t="s">
        <v>3289</v>
      </c>
      <c r="V4969" s="73">
        <v>3515608</v>
      </c>
    </row>
    <row r="4970" spans="20:22" x14ac:dyDescent="0.25">
      <c r="T4970" s="73" t="s">
        <v>85</v>
      </c>
      <c r="U4970" s="73" t="s">
        <v>3301</v>
      </c>
      <c r="V4970" s="73">
        <v>3515509</v>
      </c>
    </row>
    <row r="4971" spans="20:22" x14ac:dyDescent="0.25">
      <c r="T4971" s="73" t="s">
        <v>85</v>
      </c>
      <c r="U4971" s="73" t="s">
        <v>3313</v>
      </c>
      <c r="V4971" s="73">
        <v>3515657</v>
      </c>
    </row>
    <row r="4972" spans="20:22" x14ac:dyDescent="0.25">
      <c r="T4972" s="73" t="s">
        <v>85</v>
      </c>
      <c r="U4972" s="73" t="s">
        <v>3324</v>
      </c>
      <c r="V4972" s="73">
        <v>3515707</v>
      </c>
    </row>
    <row r="4973" spans="20:22" x14ac:dyDescent="0.25">
      <c r="T4973" s="73" t="s">
        <v>85</v>
      </c>
      <c r="U4973" s="73" t="s">
        <v>3335</v>
      </c>
      <c r="V4973" s="73">
        <v>3515806</v>
      </c>
    </row>
    <row r="4974" spans="20:22" x14ac:dyDescent="0.25">
      <c r="T4974" s="73" t="s">
        <v>85</v>
      </c>
      <c r="U4974" s="73" t="s">
        <v>3346</v>
      </c>
      <c r="V4974" s="73">
        <v>3515905</v>
      </c>
    </row>
    <row r="4975" spans="20:22" x14ac:dyDescent="0.25">
      <c r="T4975" s="73" t="s">
        <v>85</v>
      </c>
      <c r="U4975" s="73" t="s">
        <v>3356</v>
      </c>
      <c r="V4975" s="73">
        <v>3516002</v>
      </c>
    </row>
    <row r="4976" spans="20:22" x14ac:dyDescent="0.25">
      <c r="T4976" s="73" t="s">
        <v>85</v>
      </c>
      <c r="U4976" s="73" t="s">
        <v>3366</v>
      </c>
      <c r="V4976" s="73">
        <v>3516101</v>
      </c>
    </row>
    <row r="4977" spans="20:22" x14ac:dyDescent="0.25">
      <c r="T4977" s="73" t="s">
        <v>85</v>
      </c>
      <c r="U4977" s="73" t="s">
        <v>3375</v>
      </c>
      <c r="V4977" s="73">
        <v>3516200</v>
      </c>
    </row>
    <row r="4978" spans="20:22" x14ac:dyDescent="0.25">
      <c r="T4978" s="73" t="s">
        <v>85</v>
      </c>
      <c r="U4978" s="73" t="s">
        <v>3385</v>
      </c>
      <c r="V4978" s="73">
        <v>3516309</v>
      </c>
    </row>
    <row r="4979" spans="20:22" x14ac:dyDescent="0.25">
      <c r="T4979" s="73" t="s">
        <v>85</v>
      </c>
      <c r="U4979" s="73" t="s">
        <v>3395</v>
      </c>
      <c r="V4979" s="73">
        <v>3516408</v>
      </c>
    </row>
    <row r="4980" spans="20:22" x14ac:dyDescent="0.25">
      <c r="T4980" s="73" t="s">
        <v>85</v>
      </c>
      <c r="U4980" s="73" t="s">
        <v>3405</v>
      </c>
      <c r="V4980" s="73">
        <v>3516507</v>
      </c>
    </row>
    <row r="4981" spans="20:22" x14ac:dyDescent="0.25">
      <c r="T4981" s="73" t="s">
        <v>85</v>
      </c>
      <c r="U4981" s="73" t="s">
        <v>3415</v>
      </c>
      <c r="V4981" s="73">
        <v>3516606</v>
      </c>
    </row>
    <row r="4982" spans="20:22" x14ac:dyDescent="0.25">
      <c r="T4982" s="73" t="s">
        <v>85</v>
      </c>
      <c r="U4982" s="73" t="s">
        <v>3425</v>
      </c>
      <c r="V4982" s="73">
        <v>3516705</v>
      </c>
    </row>
    <row r="4983" spans="20:22" x14ac:dyDescent="0.25">
      <c r="T4983" s="73" t="s">
        <v>85</v>
      </c>
      <c r="U4983" s="73" t="s">
        <v>3434</v>
      </c>
      <c r="V4983" s="73">
        <v>3516804</v>
      </c>
    </row>
    <row r="4984" spans="20:22" x14ac:dyDescent="0.25">
      <c r="T4984" s="73" t="s">
        <v>85</v>
      </c>
      <c r="U4984" s="73" t="s">
        <v>3443</v>
      </c>
      <c r="V4984" s="73">
        <v>3516853</v>
      </c>
    </row>
    <row r="4985" spans="20:22" x14ac:dyDescent="0.25">
      <c r="T4985" s="73" t="s">
        <v>85</v>
      </c>
      <c r="U4985" s="73" t="s">
        <v>3452</v>
      </c>
      <c r="V4985" s="73">
        <v>3516903</v>
      </c>
    </row>
    <row r="4986" spans="20:22" x14ac:dyDescent="0.25">
      <c r="T4986" s="73" t="s">
        <v>85</v>
      </c>
      <c r="U4986" s="73" t="s">
        <v>3462</v>
      </c>
      <c r="V4986" s="73">
        <v>3517000</v>
      </c>
    </row>
    <row r="4987" spans="20:22" x14ac:dyDescent="0.25">
      <c r="T4987" s="73" t="s">
        <v>85</v>
      </c>
      <c r="U4987" s="73" t="s">
        <v>3472</v>
      </c>
      <c r="V4987" s="73">
        <v>3517109</v>
      </c>
    </row>
    <row r="4988" spans="20:22" x14ac:dyDescent="0.25">
      <c r="T4988" s="73" t="s">
        <v>85</v>
      </c>
      <c r="U4988" s="73" t="s">
        <v>3481</v>
      </c>
      <c r="V4988" s="73">
        <v>3517208</v>
      </c>
    </row>
    <row r="4989" spans="20:22" x14ac:dyDescent="0.25">
      <c r="T4989" s="73" t="s">
        <v>85</v>
      </c>
      <c r="U4989" s="73" t="s">
        <v>3491</v>
      </c>
      <c r="V4989" s="73">
        <v>3517307</v>
      </c>
    </row>
    <row r="4990" spans="20:22" x14ac:dyDescent="0.25">
      <c r="T4990" s="73" t="s">
        <v>85</v>
      </c>
      <c r="U4990" s="73" t="s">
        <v>2653</v>
      </c>
      <c r="V4990" s="73">
        <v>3517406</v>
      </c>
    </row>
    <row r="4991" spans="20:22" x14ac:dyDescent="0.25">
      <c r="T4991" s="73" t="s">
        <v>85</v>
      </c>
      <c r="U4991" s="73" t="s">
        <v>3510</v>
      </c>
      <c r="V4991" s="73">
        <v>3517505</v>
      </c>
    </row>
    <row r="4992" spans="20:22" x14ac:dyDescent="0.25">
      <c r="T4992" s="73" t="s">
        <v>85</v>
      </c>
      <c r="U4992" s="73" t="s">
        <v>3520</v>
      </c>
      <c r="V4992" s="73">
        <v>3517604</v>
      </c>
    </row>
    <row r="4993" spans="20:22" x14ac:dyDescent="0.25">
      <c r="T4993" s="73" t="s">
        <v>85</v>
      </c>
      <c r="U4993" s="73" t="s">
        <v>3530</v>
      </c>
      <c r="V4993" s="73">
        <v>3517703</v>
      </c>
    </row>
    <row r="4994" spans="20:22" x14ac:dyDescent="0.25">
      <c r="T4994" s="73" t="s">
        <v>85</v>
      </c>
      <c r="U4994" s="73" t="s">
        <v>3540</v>
      </c>
      <c r="V4994" s="73">
        <v>3517802</v>
      </c>
    </row>
    <row r="4995" spans="20:22" x14ac:dyDescent="0.25">
      <c r="T4995" s="73" t="s">
        <v>85</v>
      </c>
      <c r="U4995" s="73" t="s">
        <v>2727</v>
      </c>
      <c r="V4995" s="73">
        <v>3517901</v>
      </c>
    </row>
    <row r="4996" spans="20:22" x14ac:dyDescent="0.25">
      <c r="T4996" s="73" t="s">
        <v>85</v>
      </c>
      <c r="U4996" s="73" t="s">
        <v>3558</v>
      </c>
      <c r="V4996" s="73">
        <v>3518008</v>
      </c>
    </row>
    <row r="4997" spans="20:22" x14ac:dyDescent="0.25">
      <c r="T4997" s="73" t="s">
        <v>85</v>
      </c>
      <c r="U4997" s="73" t="s">
        <v>3568</v>
      </c>
      <c r="V4997" s="73">
        <v>3518107</v>
      </c>
    </row>
    <row r="4998" spans="20:22" x14ac:dyDescent="0.25">
      <c r="T4998" s="73" t="s">
        <v>85</v>
      </c>
      <c r="U4998" s="73" t="s">
        <v>3578</v>
      </c>
      <c r="V4998" s="73">
        <v>3518206</v>
      </c>
    </row>
    <row r="4999" spans="20:22" x14ac:dyDescent="0.25">
      <c r="T4999" s="73" t="s">
        <v>85</v>
      </c>
      <c r="U4999" s="73" t="s">
        <v>3588</v>
      </c>
      <c r="V4999" s="73">
        <v>3518305</v>
      </c>
    </row>
    <row r="5000" spans="20:22" x14ac:dyDescent="0.25">
      <c r="T5000" s="73" t="s">
        <v>85</v>
      </c>
      <c r="U5000" s="73" t="s">
        <v>3598</v>
      </c>
      <c r="V5000" s="73">
        <v>3518404</v>
      </c>
    </row>
    <row r="5001" spans="20:22" x14ac:dyDescent="0.25">
      <c r="T5001" s="73" t="s">
        <v>85</v>
      </c>
      <c r="U5001" s="73" t="s">
        <v>3607</v>
      </c>
      <c r="V5001" s="73">
        <v>3518503</v>
      </c>
    </row>
    <row r="5002" spans="20:22" x14ac:dyDescent="0.25">
      <c r="T5002" s="73" t="s">
        <v>85</v>
      </c>
      <c r="U5002" s="73" t="s">
        <v>3616</v>
      </c>
      <c r="V5002" s="73">
        <v>3518602</v>
      </c>
    </row>
    <row r="5003" spans="20:22" x14ac:dyDescent="0.25">
      <c r="T5003" s="73" t="s">
        <v>85</v>
      </c>
      <c r="U5003" s="73" t="s">
        <v>3625</v>
      </c>
      <c r="V5003" s="73">
        <v>3518701</v>
      </c>
    </row>
    <row r="5004" spans="20:22" x14ac:dyDescent="0.25">
      <c r="T5004" s="73" t="s">
        <v>85</v>
      </c>
      <c r="U5004" s="73" t="s">
        <v>3635</v>
      </c>
      <c r="V5004" s="73">
        <v>3518800</v>
      </c>
    </row>
    <row r="5005" spans="20:22" x14ac:dyDescent="0.25">
      <c r="T5005" s="73" t="s">
        <v>85</v>
      </c>
      <c r="U5005" s="73" t="s">
        <v>3645</v>
      </c>
      <c r="V5005" s="73">
        <v>3518859</v>
      </c>
    </row>
    <row r="5006" spans="20:22" x14ac:dyDescent="0.25">
      <c r="T5006" s="73" t="s">
        <v>85</v>
      </c>
      <c r="U5006" s="73" t="s">
        <v>3654</v>
      </c>
      <c r="V5006" s="73">
        <v>3518909</v>
      </c>
    </row>
    <row r="5007" spans="20:22" x14ac:dyDescent="0.25">
      <c r="T5007" s="73" t="s">
        <v>85</v>
      </c>
      <c r="U5007" s="73" t="s">
        <v>3663</v>
      </c>
      <c r="V5007" s="73">
        <v>3519006</v>
      </c>
    </row>
    <row r="5008" spans="20:22" x14ac:dyDescent="0.25">
      <c r="T5008" s="73" t="s">
        <v>85</v>
      </c>
      <c r="U5008" s="73" t="s">
        <v>3672</v>
      </c>
      <c r="V5008" s="73">
        <v>3519055</v>
      </c>
    </row>
    <row r="5009" spans="20:22" x14ac:dyDescent="0.25">
      <c r="T5009" s="73" t="s">
        <v>85</v>
      </c>
      <c r="U5009" s="73" t="s">
        <v>3679</v>
      </c>
      <c r="V5009" s="73">
        <v>3519071</v>
      </c>
    </row>
    <row r="5010" spans="20:22" x14ac:dyDescent="0.25">
      <c r="T5010" s="73" t="s">
        <v>85</v>
      </c>
      <c r="U5010" s="73" t="s">
        <v>3687</v>
      </c>
      <c r="V5010" s="73">
        <v>3519105</v>
      </c>
    </row>
    <row r="5011" spans="20:22" x14ac:dyDescent="0.25">
      <c r="T5011" s="73" t="s">
        <v>85</v>
      </c>
      <c r="U5011" s="73" t="s">
        <v>3696</v>
      </c>
      <c r="V5011" s="73">
        <v>3519204</v>
      </c>
    </row>
    <row r="5012" spans="20:22" x14ac:dyDescent="0.25">
      <c r="T5012" s="73" t="s">
        <v>85</v>
      </c>
      <c r="U5012" s="73" t="s">
        <v>3704</v>
      </c>
      <c r="V5012" s="73">
        <v>3519253</v>
      </c>
    </row>
    <row r="5013" spans="20:22" x14ac:dyDescent="0.25">
      <c r="T5013" s="73" t="s">
        <v>85</v>
      </c>
      <c r="U5013" s="73" t="s">
        <v>3712</v>
      </c>
      <c r="V5013" s="73">
        <v>3519303</v>
      </c>
    </row>
    <row r="5014" spans="20:22" x14ac:dyDescent="0.25">
      <c r="T5014" s="73" t="s">
        <v>85</v>
      </c>
      <c r="U5014" s="73" t="s">
        <v>3719</v>
      </c>
      <c r="V5014" s="73">
        <v>3519402</v>
      </c>
    </row>
    <row r="5015" spans="20:22" x14ac:dyDescent="0.25">
      <c r="T5015" s="73" t="s">
        <v>85</v>
      </c>
      <c r="U5015" s="73" t="s">
        <v>3726</v>
      </c>
      <c r="V5015" s="73">
        <v>3519501</v>
      </c>
    </row>
    <row r="5016" spans="20:22" x14ac:dyDescent="0.25">
      <c r="T5016" s="73" t="s">
        <v>85</v>
      </c>
      <c r="U5016" s="73" t="s">
        <v>3733</v>
      </c>
      <c r="V5016" s="73">
        <v>3519600</v>
      </c>
    </row>
    <row r="5017" spans="20:22" x14ac:dyDescent="0.25">
      <c r="T5017" s="73" t="s">
        <v>85</v>
      </c>
      <c r="U5017" s="73" t="s">
        <v>3740</v>
      </c>
      <c r="V5017" s="73">
        <v>3519709</v>
      </c>
    </row>
    <row r="5018" spans="20:22" x14ac:dyDescent="0.25">
      <c r="T5018" s="73" t="s">
        <v>85</v>
      </c>
      <c r="U5018" s="73" t="s">
        <v>3747</v>
      </c>
      <c r="V5018" s="73">
        <v>3519808</v>
      </c>
    </row>
    <row r="5019" spans="20:22" x14ac:dyDescent="0.25">
      <c r="T5019" s="73" t="s">
        <v>85</v>
      </c>
      <c r="U5019" s="73" t="s">
        <v>3753</v>
      </c>
      <c r="V5019" s="73">
        <v>3519907</v>
      </c>
    </row>
    <row r="5020" spans="20:22" x14ac:dyDescent="0.25">
      <c r="T5020" s="73" t="s">
        <v>85</v>
      </c>
      <c r="U5020" s="73" t="s">
        <v>3759</v>
      </c>
      <c r="V5020" s="73">
        <v>3520004</v>
      </c>
    </row>
    <row r="5021" spans="20:22" x14ac:dyDescent="0.25">
      <c r="T5021" s="73" t="s">
        <v>85</v>
      </c>
      <c r="U5021" s="73" t="s">
        <v>3763</v>
      </c>
      <c r="V5021" s="73">
        <v>3520103</v>
      </c>
    </row>
    <row r="5022" spans="20:22" x14ac:dyDescent="0.25">
      <c r="T5022" s="73" t="s">
        <v>85</v>
      </c>
      <c r="U5022" s="73" t="s">
        <v>3769</v>
      </c>
      <c r="V5022" s="73">
        <v>3520202</v>
      </c>
    </row>
    <row r="5023" spans="20:22" x14ac:dyDescent="0.25">
      <c r="T5023" s="73" t="s">
        <v>85</v>
      </c>
      <c r="U5023" s="73" t="s">
        <v>3775</v>
      </c>
      <c r="V5023" s="73">
        <v>3520301</v>
      </c>
    </row>
    <row r="5024" spans="20:22" x14ac:dyDescent="0.25">
      <c r="T5024" s="73" t="s">
        <v>85</v>
      </c>
      <c r="U5024" s="73" t="s">
        <v>3782</v>
      </c>
      <c r="V5024" s="73">
        <v>3520426</v>
      </c>
    </row>
    <row r="5025" spans="20:22" x14ac:dyDescent="0.25">
      <c r="T5025" s="73" t="s">
        <v>85</v>
      </c>
      <c r="U5025" s="73" t="s">
        <v>3789</v>
      </c>
      <c r="V5025" s="73">
        <v>3520442</v>
      </c>
    </row>
    <row r="5026" spans="20:22" x14ac:dyDescent="0.25">
      <c r="T5026" s="73" t="s">
        <v>85</v>
      </c>
      <c r="U5026" s="73" t="s">
        <v>3796</v>
      </c>
      <c r="V5026" s="73">
        <v>3520400</v>
      </c>
    </row>
    <row r="5027" spans="20:22" x14ac:dyDescent="0.25">
      <c r="T5027" s="73" t="s">
        <v>85</v>
      </c>
      <c r="U5027" s="73" t="s">
        <v>3803</v>
      </c>
      <c r="V5027" s="73">
        <v>3520509</v>
      </c>
    </row>
    <row r="5028" spans="20:22" x14ac:dyDescent="0.25">
      <c r="T5028" s="73" t="s">
        <v>85</v>
      </c>
      <c r="U5028" s="73" t="s">
        <v>3809</v>
      </c>
      <c r="V5028" s="73">
        <v>3520608</v>
      </c>
    </row>
    <row r="5029" spans="20:22" x14ac:dyDescent="0.25">
      <c r="T5029" s="73" t="s">
        <v>85</v>
      </c>
      <c r="U5029" s="73" t="s">
        <v>3816</v>
      </c>
      <c r="V5029" s="73">
        <v>3520707</v>
      </c>
    </row>
    <row r="5030" spans="20:22" x14ac:dyDescent="0.25">
      <c r="T5030" s="73" t="s">
        <v>85</v>
      </c>
      <c r="U5030" s="73" t="s">
        <v>3823</v>
      </c>
      <c r="V5030" s="73">
        <v>3520806</v>
      </c>
    </row>
    <row r="5031" spans="20:22" x14ac:dyDescent="0.25">
      <c r="T5031" s="73" t="s">
        <v>85</v>
      </c>
      <c r="U5031" s="73" t="s">
        <v>3830</v>
      </c>
      <c r="V5031" s="73">
        <v>3520905</v>
      </c>
    </row>
    <row r="5032" spans="20:22" x14ac:dyDescent="0.25">
      <c r="T5032" s="73" t="s">
        <v>85</v>
      </c>
      <c r="U5032" s="73" t="s">
        <v>3836</v>
      </c>
      <c r="V5032" s="73">
        <v>3521002</v>
      </c>
    </row>
    <row r="5033" spans="20:22" x14ac:dyDescent="0.25">
      <c r="T5033" s="73" t="s">
        <v>85</v>
      </c>
      <c r="U5033" s="73" t="s">
        <v>3843</v>
      </c>
      <c r="V5033" s="73">
        <v>3521101</v>
      </c>
    </row>
    <row r="5034" spans="20:22" x14ac:dyDescent="0.25">
      <c r="T5034" s="73" t="s">
        <v>85</v>
      </c>
      <c r="U5034" s="73" t="s">
        <v>3849</v>
      </c>
      <c r="V5034" s="73">
        <v>3521150</v>
      </c>
    </row>
    <row r="5035" spans="20:22" x14ac:dyDescent="0.25">
      <c r="T5035" s="73" t="s">
        <v>85</v>
      </c>
      <c r="U5035" s="73" t="s">
        <v>3856</v>
      </c>
      <c r="V5035" s="73">
        <v>3521200</v>
      </c>
    </row>
    <row r="5036" spans="20:22" x14ac:dyDescent="0.25">
      <c r="T5036" s="73" t="s">
        <v>85</v>
      </c>
      <c r="U5036" s="73" t="s">
        <v>3862</v>
      </c>
      <c r="V5036" s="73">
        <v>3521309</v>
      </c>
    </row>
    <row r="5037" spans="20:22" x14ac:dyDescent="0.25">
      <c r="T5037" s="73" t="s">
        <v>85</v>
      </c>
      <c r="U5037" s="73" t="s">
        <v>3868</v>
      </c>
      <c r="V5037" s="73">
        <v>3521408</v>
      </c>
    </row>
    <row r="5038" spans="20:22" x14ac:dyDescent="0.25">
      <c r="T5038" s="73" t="s">
        <v>85</v>
      </c>
      <c r="U5038" s="73" t="s">
        <v>3873</v>
      </c>
      <c r="V5038" s="73">
        <v>3521507</v>
      </c>
    </row>
    <row r="5039" spans="20:22" x14ac:dyDescent="0.25">
      <c r="T5039" s="73" t="s">
        <v>85</v>
      </c>
      <c r="U5039" s="73" t="s">
        <v>3878</v>
      </c>
      <c r="V5039" s="73">
        <v>3521606</v>
      </c>
    </row>
    <row r="5040" spans="20:22" x14ac:dyDescent="0.25">
      <c r="T5040" s="73" t="s">
        <v>85</v>
      </c>
      <c r="U5040" s="73" t="s">
        <v>3884</v>
      </c>
      <c r="V5040" s="73">
        <v>3521705</v>
      </c>
    </row>
    <row r="5041" spans="20:22" x14ac:dyDescent="0.25">
      <c r="T5041" s="73" t="s">
        <v>85</v>
      </c>
      <c r="U5041" s="73" t="s">
        <v>3890</v>
      </c>
      <c r="V5041" s="73">
        <v>3521804</v>
      </c>
    </row>
    <row r="5042" spans="20:22" x14ac:dyDescent="0.25">
      <c r="T5042" s="73" t="s">
        <v>85</v>
      </c>
      <c r="U5042" s="73" t="s">
        <v>3896</v>
      </c>
      <c r="V5042" s="73">
        <v>3521903</v>
      </c>
    </row>
    <row r="5043" spans="20:22" x14ac:dyDescent="0.25">
      <c r="T5043" s="73" t="s">
        <v>85</v>
      </c>
      <c r="U5043" s="73" t="s">
        <v>3902</v>
      </c>
      <c r="V5043" s="73">
        <v>3522000</v>
      </c>
    </row>
    <row r="5044" spans="20:22" x14ac:dyDescent="0.25">
      <c r="T5044" s="73" t="s">
        <v>85</v>
      </c>
      <c r="U5044" s="73" t="s">
        <v>3908</v>
      </c>
      <c r="V5044" s="73">
        <v>3522109</v>
      </c>
    </row>
    <row r="5045" spans="20:22" x14ac:dyDescent="0.25">
      <c r="T5045" s="73" t="s">
        <v>85</v>
      </c>
      <c r="U5045" s="73" t="s">
        <v>3914</v>
      </c>
      <c r="V5045" s="73">
        <v>3522158</v>
      </c>
    </row>
    <row r="5046" spans="20:22" x14ac:dyDescent="0.25">
      <c r="T5046" s="73" t="s">
        <v>85</v>
      </c>
      <c r="U5046" s="73" t="s">
        <v>3919</v>
      </c>
      <c r="V5046" s="73">
        <v>3522208</v>
      </c>
    </row>
    <row r="5047" spans="20:22" x14ac:dyDescent="0.25">
      <c r="T5047" s="73" t="s">
        <v>85</v>
      </c>
      <c r="U5047" s="73" t="s">
        <v>3925</v>
      </c>
      <c r="V5047" s="73">
        <v>3522307</v>
      </c>
    </row>
    <row r="5048" spans="20:22" x14ac:dyDescent="0.25">
      <c r="T5048" s="73" t="s">
        <v>85</v>
      </c>
      <c r="U5048" s="73" t="s">
        <v>3931</v>
      </c>
      <c r="V5048" s="73">
        <v>3522406</v>
      </c>
    </row>
    <row r="5049" spans="20:22" x14ac:dyDescent="0.25">
      <c r="T5049" s="73" t="s">
        <v>85</v>
      </c>
      <c r="U5049" s="73" t="s">
        <v>3937</v>
      </c>
      <c r="V5049" s="73">
        <v>3522505</v>
      </c>
    </row>
    <row r="5050" spans="20:22" x14ac:dyDescent="0.25">
      <c r="T5050" s="73" t="s">
        <v>85</v>
      </c>
      <c r="U5050" s="73" t="s">
        <v>3943</v>
      </c>
      <c r="V5050" s="73">
        <v>3522604</v>
      </c>
    </row>
    <row r="5051" spans="20:22" x14ac:dyDescent="0.25">
      <c r="T5051" s="73" t="s">
        <v>85</v>
      </c>
      <c r="U5051" s="73" t="s">
        <v>3949</v>
      </c>
      <c r="V5051" s="73">
        <v>3522653</v>
      </c>
    </row>
    <row r="5052" spans="20:22" x14ac:dyDescent="0.25">
      <c r="T5052" s="73" t="s">
        <v>85</v>
      </c>
      <c r="U5052" s="73" t="s">
        <v>3955</v>
      </c>
      <c r="V5052" s="73">
        <v>3522703</v>
      </c>
    </row>
    <row r="5053" spans="20:22" x14ac:dyDescent="0.25">
      <c r="T5053" s="73" t="s">
        <v>85</v>
      </c>
      <c r="U5053" s="73" t="s">
        <v>2013</v>
      </c>
      <c r="V5053" s="73">
        <v>3522802</v>
      </c>
    </row>
    <row r="5054" spans="20:22" x14ac:dyDescent="0.25">
      <c r="T5054" s="73" t="s">
        <v>85</v>
      </c>
      <c r="U5054" s="73" t="s">
        <v>3966</v>
      </c>
      <c r="V5054" s="73">
        <v>3522901</v>
      </c>
    </row>
    <row r="5055" spans="20:22" x14ac:dyDescent="0.25">
      <c r="T5055" s="73" t="s">
        <v>85</v>
      </c>
      <c r="U5055" s="73" t="s">
        <v>3972</v>
      </c>
      <c r="V5055" s="73">
        <v>3523008</v>
      </c>
    </row>
    <row r="5056" spans="20:22" x14ac:dyDescent="0.25">
      <c r="T5056" s="73" t="s">
        <v>85</v>
      </c>
      <c r="U5056" s="73" t="s">
        <v>3976</v>
      </c>
      <c r="V5056" s="73">
        <v>3523107</v>
      </c>
    </row>
    <row r="5057" spans="20:22" x14ac:dyDescent="0.25">
      <c r="T5057" s="73" t="s">
        <v>85</v>
      </c>
      <c r="U5057" s="73" t="s">
        <v>3982</v>
      </c>
      <c r="V5057" s="73">
        <v>3523206</v>
      </c>
    </row>
    <row r="5058" spans="20:22" x14ac:dyDescent="0.25">
      <c r="T5058" s="73" t="s">
        <v>85</v>
      </c>
      <c r="U5058" s="73" t="s">
        <v>3988</v>
      </c>
      <c r="V5058" s="73">
        <v>3523305</v>
      </c>
    </row>
    <row r="5059" spans="20:22" x14ac:dyDescent="0.25">
      <c r="T5059" s="73" t="s">
        <v>85</v>
      </c>
      <c r="U5059" s="73" t="s">
        <v>3993</v>
      </c>
      <c r="V5059" s="73">
        <v>3523404</v>
      </c>
    </row>
    <row r="5060" spans="20:22" x14ac:dyDescent="0.25">
      <c r="T5060" s="73" t="s">
        <v>85</v>
      </c>
      <c r="U5060" s="73" t="s">
        <v>3999</v>
      </c>
      <c r="V5060" s="73">
        <v>3523503</v>
      </c>
    </row>
    <row r="5061" spans="20:22" x14ac:dyDescent="0.25">
      <c r="T5061" s="73" t="s">
        <v>85</v>
      </c>
      <c r="U5061" s="73" t="s">
        <v>4004</v>
      </c>
      <c r="V5061" s="73">
        <v>3523602</v>
      </c>
    </row>
    <row r="5062" spans="20:22" x14ac:dyDescent="0.25">
      <c r="T5062" s="73" t="s">
        <v>85</v>
      </c>
      <c r="U5062" s="73" t="s">
        <v>4010</v>
      </c>
      <c r="V5062" s="73">
        <v>3523701</v>
      </c>
    </row>
    <row r="5063" spans="20:22" x14ac:dyDescent="0.25">
      <c r="T5063" s="73" t="s">
        <v>85</v>
      </c>
      <c r="U5063" s="73" t="s">
        <v>4016</v>
      </c>
      <c r="V5063" s="73">
        <v>3523800</v>
      </c>
    </row>
    <row r="5064" spans="20:22" x14ac:dyDescent="0.25">
      <c r="T5064" s="73" t="s">
        <v>85</v>
      </c>
      <c r="U5064" s="73" t="s">
        <v>4022</v>
      </c>
      <c r="V5064" s="73">
        <v>3523909</v>
      </c>
    </row>
    <row r="5065" spans="20:22" x14ac:dyDescent="0.25">
      <c r="T5065" s="73" t="s">
        <v>85</v>
      </c>
      <c r="U5065" s="73" t="s">
        <v>4027</v>
      </c>
      <c r="V5065" s="73">
        <v>3524006</v>
      </c>
    </row>
    <row r="5066" spans="20:22" x14ac:dyDescent="0.25">
      <c r="T5066" s="73" t="s">
        <v>85</v>
      </c>
      <c r="U5066" s="73" t="s">
        <v>4033</v>
      </c>
      <c r="V5066" s="73">
        <v>3524105</v>
      </c>
    </row>
    <row r="5067" spans="20:22" x14ac:dyDescent="0.25">
      <c r="T5067" s="73" t="s">
        <v>85</v>
      </c>
      <c r="U5067" s="73" t="s">
        <v>3541</v>
      </c>
      <c r="V5067" s="73">
        <v>3524204</v>
      </c>
    </row>
    <row r="5068" spans="20:22" x14ac:dyDescent="0.25">
      <c r="T5068" s="73" t="s">
        <v>85</v>
      </c>
      <c r="U5068" s="73" t="s">
        <v>4044</v>
      </c>
      <c r="V5068" s="73">
        <v>3524303</v>
      </c>
    </row>
    <row r="5069" spans="20:22" x14ac:dyDescent="0.25">
      <c r="T5069" s="73" t="s">
        <v>85</v>
      </c>
      <c r="U5069" s="73" t="s">
        <v>4050</v>
      </c>
      <c r="V5069" s="73">
        <v>3524402</v>
      </c>
    </row>
    <row r="5070" spans="20:22" x14ac:dyDescent="0.25">
      <c r="T5070" s="73" t="s">
        <v>85</v>
      </c>
      <c r="U5070" s="73" t="s">
        <v>4056</v>
      </c>
      <c r="V5070" s="73">
        <v>3524501</v>
      </c>
    </row>
    <row r="5071" spans="20:22" x14ac:dyDescent="0.25">
      <c r="T5071" s="73" t="s">
        <v>85</v>
      </c>
      <c r="U5071" s="73" t="s">
        <v>4061</v>
      </c>
      <c r="V5071" s="73">
        <v>3524600</v>
      </c>
    </row>
    <row r="5072" spans="20:22" x14ac:dyDescent="0.25">
      <c r="T5072" s="73" t="s">
        <v>85</v>
      </c>
      <c r="U5072" s="73" t="s">
        <v>4067</v>
      </c>
      <c r="V5072" s="73">
        <v>3524709</v>
      </c>
    </row>
    <row r="5073" spans="20:22" x14ac:dyDescent="0.25">
      <c r="T5073" s="73" t="s">
        <v>85</v>
      </c>
      <c r="U5073" s="73" t="s">
        <v>4073</v>
      </c>
      <c r="V5073" s="73">
        <v>3524808</v>
      </c>
    </row>
    <row r="5074" spans="20:22" x14ac:dyDescent="0.25">
      <c r="T5074" s="73" t="s">
        <v>85</v>
      </c>
      <c r="U5074" s="73" t="s">
        <v>4078</v>
      </c>
      <c r="V5074" s="73">
        <v>3524907</v>
      </c>
    </row>
    <row r="5075" spans="20:22" x14ac:dyDescent="0.25">
      <c r="T5075" s="73" t="s">
        <v>85</v>
      </c>
      <c r="U5075" s="73" t="s">
        <v>4084</v>
      </c>
      <c r="V5075" s="73">
        <v>3525003</v>
      </c>
    </row>
    <row r="5076" spans="20:22" x14ac:dyDescent="0.25">
      <c r="T5076" s="73" t="s">
        <v>85</v>
      </c>
      <c r="U5076" s="73" t="s">
        <v>2762</v>
      </c>
      <c r="V5076" s="73">
        <v>3525102</v>
      </c>
    </row>
    <row r="5077" spans="20:22" x14ac:dyDescent="0.25">
      <c r="T5077" s="73" t="s">
        <v>85</v>
      </c>
      <c r="U5077" s="73" t="s">
        <v>4095</v>
      </c>
      <c r="V5077" s="73">
        <v>3525201</v>
      </c>
    </row>
    <row r="5078" spans="20:22" x14ac:dyDescent="0.25">
      <c r="T5078" s="73" t="s">
        <v>85</v>
      </c>
      <c r="U5078" s="73" t="s">
        <v>4101</v>
      </c>
      <c r="V5078" s="73">
        <v>3525300</v>
      </c>
    </row>
    <row r="5079" spans="20:22" x14ac:dyDescent="0.25">
      <c r="T5079" s="73" t="s">
        <v>85</v>
      </c>
      <c r="U5079" s="73" t="s">
        <v>4107</v>
      </c>
      <c r="V5079" s="73">
        <v>3525409</v>
      </c>
    </row>
    <row r="5080" spans="20:22" x14ac:dyDescent="0.25">
      <c r="T5080" s="73" t="s">
        <v>85</v>
      </c>
      <c r="U5080" s="73" t="s">
        <v>4113</v>
      </c>
      <c r="V5080" s="73">
        <v>3525508</v>
      </c>
    </row>
    <row r="5081" spans="20:22" x14ac:dyDescent="0.25">
      <c r="T5081" s="73" t="s">
        <v>85</v>
      </c>
      <c r="U5081" s="73" t="s">
        <v>4118</v>
      </c>
      <c r="V5081" s="73">
        <v>3525607</v>
      </c>
    </row>
    <row r="5082" spans="20:22" x14ac:dyDescent="0.25">
      <c r="T5082" s="73" t="s">
        <v>85</v>
      </c>
      <c r="U5082" s="73" t="s">
        <v>4124</v>
      </c>
      <c r="V5082" s="73">
        <v>3525706</v>
      </c>
    </row>
    <row r="5083" spans="20:22" x14ac:dyDescent="0.25">
      <c r="T5083" s="73" t="s">
        <v>85</v>
      </c>
      <c r="U5083" s="73" t="s">
        <v>4130</v>
      </c>
      <c r="V5083" s="73">
        <v>3525805</v>
      </c>
    </row>
    <row r="5084" spans="20:22" x14ac:dyDescent="0.25">
      <c r="T5084" s="73" t="s">
        <v>85</v>
      </c>
      <c r="U5084" s="73" t="s">
        <v>4136</v>
      </c>
      <c r="V5084" s="73">
        <v>3525854</v>
      </c>
    </row>
    <row r="5085" spans="20:22" x14ac:dyDescent="0.25">
      <c r="T5085" s="73" t="s">
        <v>85</v>
      </c>
      <c r="U5085" s="73" t="s">
        <v>4141</v>
      </c>
      <c r="V5085" s="73">
        <v>3525904</v>
      </c>
    </row>
    <row r="5086" spans="20:22" x14ac:dyDescent="0.25">
      <c r="T5086" s="73" t="s">
        <v>85</v>
      </c>
      <c r="U5086" s="73" t="s">
        <v>4146</v>
      </c>
      <c r="V5086" s="73">
        <v>3526001</v>
      </c>
    </row>
    <row r="5087" spans="20:22" x14ac:dyDescent="0.25">
      <c r="T5087" s="73" t="s">
        <v>85</v>
      </c>
      <c r="U5087" s="73" t="s">
        <v>4151</v>
      </c>
      <c r="V5087" s="73">
        <v>3526100</v>
      </c>
    </row>
    <row r="5088" spans="20:22" x14ac:dyDescent="0.25">
      <c r="T5088" s="73" t="s">
        <v>85</v>
      </c>
      <c r="U5088" s="73" t="s">
        <v>4156</v>
      </c>
      <c r="V5088" s="73">
        <v>3526209</v>
      </c>
    </row>
    <row r="5089" spans="20:22" x14ac:dyDescent="0.25">
      <c r="T5089" s="73" t="s">
        <v>85</v>
      </c>
      <c r="U5089" s="73" t="s">
        <v>4161</v>
      </c>
      <c r="V5089" s="73">
        <v>3526308</v>
      </c>
    </row>
    <row r="5090" spans="20:22" x14ac:dyDescent="0.25">
      <c r="T5090" s="73" t="s">
        <v>85</v>
      </c>
      <c r="U5090" s="73" t="s">
        <v>4166</v>
      </c>
      <c r="V5090" s="73">
        <v>3526407</v>
      </c>
    </row>
    <row r="5091" spans="20:22" x14ac:dyDescent="0.25">
      <c r="T5091" s="73" t="s">
        <v>85</v>
      </c>
      <c r="U5091" s="73" t="s">
        <v>4171</v>
      </c>
      <c r="V5091" s="73">
        <v>3526506</v>
      </c>
    </row>
    <row r="5092" spans="20:22" x14ac:dyDescent="0.25">
      <c r="T5092" s="73" t="s">
        <v>85</v>
      </c>
      <c r="U5092" s="73" t="s">
        <v>4176</v>
      </c>
      <c r="V5092" s="73">
        <v>3526605</v>
      </c>
    </row>
    <row r="5093" spans="20:22" x14ac:dyDescent="0.25">
      <c r="T5093" s="73" t="s">
        <v>85</v>
      </c>
      <c r="U5093" s="73" t="s">
        <v>4181</v>
      </c>
      <c r="V5093" s="73">
        <v>3526704</v>
      </c>
    </row>
    <row r="5094" spans="20:22" x14ac:dyDescent="0.25">
      <c r="T5094" s="73" t="s">
        <v>85</v>
      </c>
      <c r="U5094" s="73" t="s">
        <v>4186</v>
      </c>
      <c r="V5094" s="73">
        <v>3526803</v>
      </c>
    </row>
    <row r="5095" spans="20:22" x14ac:dyDescent="0.25">
      <c r="T5095" s="73" t="s">
        <v>85</v>
      </c>
      <c r="U5095" s="73" t="s">
        <v>4191</v>
      </c>
      <c r="V5095" s="73">
        <v>3526902</v>
      </c>
    </row>
    <row r="5096" spans="20:22" x14ac:dyDescent="0.25">
      <c r="T5096" s="73" t="s">
        <v>85</v>
      </c>
      <c r="U5096" s="73" t="s">
        <v>4195</v>
      </c>
      <c r="V5096" s="73">
        <v>3527009</v>
      </c>
    </row>
    <row r="5097" spans="20:22" x14ac:dyDescent="0.25">
      <c r="T5097" s="73" t="s">
        <v>85</v>
      </c>
      <c r="U5097" s="73" t="s">
        <v>4200</v>
      </c>
      <c r="V5097" s="73">
        <v>3527108</v>
      </c>
    </row>
    <row r="5098" spans="20:22" x14ac:dyDescent="0.25">
      <c r="T5098" s="73" t="s">
        <v>85</v>
      </c>
      <c r="U5098" s="73" t="s">
        <v>4205</v>
      </c>
      <c r="V5098" s="73">
        <v>3527207</v>
      </c>
    </row>
    <row r="5099" spans="20:22" x14ac:dyDescent="0.25">
      <c r="T5099" s="73" t="s">
        <v>85</v>
      </c>
      <c r="U5099" s="73" t="s">
        <v>4210</v>
      </c>
      <c r="V5099" s="73">
        <v>3527256</v>
      </c>
    </row>
    <row r="5100" spans="20:22" x14ac:dyDescent="0.25">
      <c r="T5100" s="73" t="s">
        <v>85</v>
      </c>
      <c r="U5100" s="73" t="s">
        <v>4215</v>
      </c>
      <c r="V5100" s="73">
        <v>3527306</v>
      </c>
    </row>
    <row r="5101" spans="20:22" x14ac:dyDescent="0.25">
      <c r="T5101" s="73" t="s">
        <v>85</v>
      </c>
      <c r="U5101" s="73" t="s">
        <v>4219</v>
      </c>
      <c r="V5101" s="73">
        <v>3527405</v>
      </c>
    </row>
    <row r="5102" spans="20:22" x14ac:dyDescent="0.25">
      <c r="T5102" s="73" t="s">
        <v>85</v>
      </c>
      <c r="U5102" s="73" t="s">
        <v>4224</v>
      </c>
      <c r="V5102" s="73">
        <v>3527504</v>
      </c>
    </row>
    <row r="5103" spans="20:22" x14ac:dyDescent="0.25">
      <c r="T5103" s="73" t="s">
        <v>85</v>
      </c>
      <c r="U5103" s="73" t="s">
        <v>4228</v>
      </c>
      <c r="V5103" s="73">
        <v>3527603</v>
      </c>
    </row>
    <row r="5104" spans="20:22" x14ac:dyDescent="0.25">
      <c r="T5104" s="73" t="s">
        <v>85</v>
      </c>
      <c r="U5104" s="73" t="s">
        <v>4233</v>
      </c>
      <c r="V5104" s="73">
        <v>3527702</v>
      </c>
    </row>
    <row r="5105" spans="20:22" x14ac:dyDescent="0.25">
      <c r="T5105" s="73" t="s">
        <v>85</v>
      </c>
      <c r="U5105" s="73" t="s">
        <v>4238</v>
      </c>
      <c r="V5105" s="73">
        <v>3527801</v>
      </c>
    </row>
    <row r="5106" spans="20:22" x14ac:dyDescent="0.25">
      <c r="T5106" s="73" t="s">
        <v>85</v>
      </c>
      <c r="U5106" s="73" t="s">
        <v>4242</v>
      </c>
      <c r="V5106" s="73">
        <v>3527900</v>
      </c>
    </row>
    <row r="5107" spans="20:22" x14ac:dyDescent="0.25">
      <c r="T5107" s="73" t="s">
        <v>85</v>
      </c>
      <c r="U5107" s="73" t="s">
        <v>4247</v>
      </c>
      <c r="V5107" s="73">
        <v>3528007</v>
      </c>
    </row>
    <row r="5108" spans="20:22" x14ac:dyDescent="0.25">
      <c r="T5108" s="73" t="s">
        <v>85</v>
      </c>
      <c r="U5108" s="73" t="s">
        <v>4252</v>
      </c>
      <c r="V5108" s="73">
        <v>3528106</v>
      </c>
    </row>
    <row r="5109" spans="20:22" x14ac:dyDescent="0.25">
      <c r="T5109" s="73" t="s">
        <v>85</v>
      </c>
      <c r="U5109" s="73" t="s">
        <v>4256</v>
      </c>
      <c r="V5109" s="73">
        <v>3528205</v>
      </c>
    </row>
    <row r="5110" spans="20:22" x14ac:dyDescent="0.25">
      <c r="T5110" s="73" t="s">
        <v>85</v>
      </c>
      <c r="U5110" s="73" t="s">
        <v>4260</v>
      </c>
      <c r="V5110" s="73">
        <v>3528304</v>
      </c>
    </row>
    <row r="5111" spans="20:22" x14ac:dyDescent="0.25">
      <c r="T5111" s="73" t="s">
        <v>85</v>
      </c>
      <c r="U5111" s="73" t="s">
        <v>4265</v>
      </c>
      <c r="V5111" s="73">
        <v>3528403</v>
      </c>
    </row>
    <row r="5112" spans="20:22" x14ac:dyDescent="0.25">
      <c r="T5112" s="73" t="s">
        <v>85</v>
      </c>
      <c r="U5112" s="73" t="s">
        <v>4270</v>
      </c>
      <c r="V5112" s="73">
        <v>3528502</v>
      </c>
    </row>
    <row r="5113" spans="20:22" x14ac:dyDescent="0.25">
      <c r="T5113" s="73" t="s">
        <v>85</v>
      </c>
      <c r="U5113" s="73" t="s">
        <v>4275</v>
      </c>
      <c r="V5113" s="73">
        <v>3528601</v>
      </c>
    </row>
    <row r="5114" spans="20:22" x14ac:dyDescent="0.25">
      <c r="T5114" s="73" t="s">
        <v>85</v>
      </c>
      <c r="U5114" s="73" t="s">
        <v>4278</v>
      </c>
      <c r="V5114" s="73">
        <v>3528700</v>
      </c>
    </row>
    <row r="5115" spans="20:22" x14ac:dyDescent="0.25">
      <c r="T5115" s="73" t="s">
        <v>85</v>
      </c>
      <c r="U5115" s="73" t="s">
        <v>4282</v>
      </c>
      <c r="V5115" s="73">
        <v>3528809</v>
      </c>
    </row>
    <row r="5116" spans="20:22" x14ac:dyDescent="0.25">
      <c r="T5116" s="73" t="s">
        <v>85</v>
      </c>
      <c r="U5116" s="73" t="s">
        <v>4287</v>
      </c>
      <c r="V5116" s="73">
        <v>3528858</v>
      </c>
    </row>
    <row r="5117" spans="20:22" x14ac:dyDescent="0.25">
      <c r="T5117" s="73" t="s">
        <v>85</v>
      </c>
      <c r="U5117" s="73" t="s">
        <v>4292</v>
      </c>
      <c r="V5117" s="73">
        <v>3528908</v>
      </c>
    </row>
    <row r="5118" spans="20:22" x14ac:dyDescent="0.25">
      <c r="T5118" s="73" t="s">
        <v>85</v>
      </c>
      <c r="U5118" s="73" t="s">
        <v>4297</v>
      </c>
      <c r="V5118" s="73">
        <v>3529005</v>
      </c>
    </row>
    <row r="5119" spans="20:22" x14ac:dyDescent="0.25">
      <c r="T5119" s="73" t="s">
        <v>85</v>
      </c>
      <c r="U5119" s="73" t="s">
        <v>4302</v>
      </c>
      <c r="V5119" s="73">
        <v>3529104</v>
      </c>
    </row>
    <row r="5120" spans="20:22" x14ac:dyDescent="0.25">
      <c r="T5120" s="73" t="s">
        <v>85</v>
      </c>
      <c r="U5120" s="73" t="s">
        <v>4307</v>
      </c>
      <c r="V5120" s="73">
        <v>3529203</v>
      </c>
    </row>
    <row r="5121" spans="20:22" x14ac:dyDescent="0.25">
      <c r="T5121" s="73" t="s">
        <v>85</v>
      </c>
      <c r="U5121" s="73" t="s">
        <v>4312</v>
      </c>
      <c r="V5121" s="73">
        <v>3529302</v>
      </c>
    </row>
    <row r="5122" spans="20:22" x14ac:dyDescent="0.25">
      <c r="T5122" s="73" t="s">
        <v>85</v>
      </c>
      <c r="U5122" s="73" t="s">
        <v>4317</v>
      </c>
      <c r="V5122" s="73">
        <v>3529401</v>
      </c>
    </row>
    <row r="5123" spans="20:22" x14ac:dyDescent="0.25">
      <c r="T5123" s="73" t="s">
        <v>85</v>
      </c>
      <c r="U5123" s="73" t="s">
        <v>4321</v>
      </c>
      <c r="V5123" s="73">
        <v>3529500</v>
      </c>
    </row>
    <row r="5124" spans="20:22" x14ac:dyDescent="0.25">
      <c r="T5124" s="73" t="s">
        <v>85</v>
      </c>
      <c r="U5124" s="73" t="s">
        <v>4326</v>
      </c>
      <c r="V5124" s="73">
        <v>3529609</v>
      </c>
    </row>
    <row r="5125" spans="20:22" x14ac:dyDescent="0.25">
      <c r="T5125" s="73" t="s">
        <v>85</v>
      </c>
      <c r="U5125" s="73" t="s">
        <v>4331</v>
      </c>
      <c r="V5125" s="73">
        <v>3529658</v>
      </c>
    </row>
    <row r="5126" spans="20:22" x14ac:dyDescent="0.25">
      <c r="T5126" s="73" t="s">
        <v>85</v>
      </c>
      <c r="U5126" s="73" t="s">
        <v>4336</v>
      </c>
      <c r="V5126" s="73">
        <v>3529708</v>
      </c>
    </row>
    <row r="5127" spans="20:22" x14ac:dyDescent="0.25">
      <c r="T5127" s="73" t="s">
        <v>85</v>
      </c>
      <c r="U5127" s="73" t="s">
        <v>4341</v>
      </c>
      <c r="V5127" s="73">
        <v>3529807</v>
      </c>
    </row>
    <row r="5128" spans="20:22" x14ac:dyDescent="0.25">
      <c r="T5128" s="73" t="s">
        <v>85</v>
      </c>
      <c r="U5128" s="73" t="s">
        <v>4346</v>
      </c>
      <c r="V5128" s="73">
        <v>3530003</v>
      </c>
    </row>
    <row r="5129" spans="20:22" x14ac:dyDescent="0.25">
      <c r="T5129" s="73" t="s">
        <v>85</v>
      </c>
      <c r="U5129" s="73" t="s">
        <v>4351</v>
      </c>
      <c r="V5129" s="73">
        <v>3529906</v>
      </c>
    </row>
    <row r="5130" spans="20:22" x14ac:dyDescent="0.25">
      <c r="T5130" s="73" t="s">
        <v>85</v>
      </c>
      <c r="U5130" s="73" t="s">
        <v>4355</v>
      </c>
      <c r="V5130" s="73">
        <v>3530102</v>
      </c>
    </row>
    <row r="5131" spans="20:22" x14ac:dyDescent="0.25">
      <c r="T5131" s="73" t="s">
        <v>85</v>
      </c>
      <c r="U5131" s="73" t="s">
        <v>4359</v>
      </c>
      <c r="V5131" s="73">
        <v>3530201</v>
      </c>
    </row>
    <row r="5132" spans="20:22" x14ac:dyDescent="0.25">
      <c r="T5132" s="73" t="s">
        <v>85</v>
      </c>
      <c r="U5132" s="73" t="s">
        <v>4363</v>
      </c>
      <c r="V5132" s="73">
        <v>3530300</v>
      </c>
    </row>
    <row r="5133" spans="20:22" x14ac:dyDescent="0.25">
      <c r="T5133" s="73" t="s">
        <v>85</v>
      </c>
      <c r="U5133" s="73" t="s">
        <v>4368</v>
      </c>
      <c r="V5133" s="73">
        <v>3530409</v>
      </c>
    </row>
    <row r="5134" spans="20:22" x14ac:dyDescent="0.25">
      <c r="T5134" s="73" t="s">
        <v>85</v>
      </c>
      <c r="U5134" s="73" t="s">
        <v>4372</v>
      </c>
      <c r="V5134" s="73">
        <v>3530508</v>
      </c>
    </row>
    <row r="5135" spans="20:22" x14ac:dyDescent="0.25">
      <c r="T5135" s="73" t="s">
        <v>85</v>
      </c>
      <c r="U5135" s="73" t="s">
        <v>4377</v>
      </c>
      <c r="V5135" s="73">
        <v>3530607</v>
      </c>
    </row>
    <row r="5136" spans="20:22" x14ac:dyDescent="0.25">
      <c r="T5136" s="73" t="s">
        <v>85</v>
      </c>
      <c r="U5136" s="73" t="s">
        <v>4381</v>
      </c>
      <c r="V5136" s="73">
        <v>3530706</v>
      </c>
    </row>
    <row r="5137" spans="20:22" x14ac:dyDescent="0.25">
      <c r="T5137" s="73" t="s">
        <v>85</v>
      </c>
      <c r="U5137" s="73" t="s">
        <v>4386</v>
      </c>
      <c r="V5137" s="73">
        <v>3530805</v>
      </c>
    </row>
    <row r="5138" spans="20:22" x14ac:dyDescent="0.25">
      <c r="T5138" s="73" t="s">
        <v>85</v>
      </c>
      <c r="U5138" s="73" t="s">
        <v>4391</v>
      </c>
      <c r="V5138" s="73">
        <v>3530904</v>
      </c>
    </row>
    <row r="5139" spans="20:22" x14ac:dyDescent="0.25">
      <c r="T5139" s="73" t="s">
        <v>85</v>
      </c>
      <c r="U5139" s="73" t="s">
        <v>4395</v>
      </c>
      <c r="V5139" s="73">
        <v>3531001</v>
      </c>
    </row>
    <row r="5140" spans="20:22" x14ac:dyDescent="0.25">
      <c r="T5140" s="73" t="s">
        <v>85</v>
      </c>
      <c r="U5140" s="73" t="s">
        <v>4400</v>
      </c>
      <c r="V5140" s="73">
        <v>3531100</v>
      </c>
    </row>
    <row r="5141" spans="20:22" x14ac:dyDescent="0.25">
      <c r="T5141" s="73" t="s">
        <v>85</v>
      </c>
      <c r="U5141" s="73" t="s">
        <v>4405</v>
      </c>
      <c r="V5141" s="73">
        <v>3531209</v>
      </c>
    </row>
    <row r="5142" spans="20:22" x14ac:dyDescent="0.25">
      <c r="T5142" s="73" t="s">
        <v>85</v>
      </c>
      <c r="U5142" s="73" t="s">
        <v>4409</v>
      </c>
      <c r="V5142" s="73">
        <v>3531308</v>
      </c>
    </row>
    <row r="5143" spans="20:22" x14ac:dyDescent="0.25">
      <c r="T5143" s="73" t="s">
        <v>85</v>
      </c>
      <c r="U5143" s="73" t="s">
        <v>4414</v>
      </c>
      <c r="V5143" s="73">
        <v>3531407</v>
      </c>
    </row>
    <row r="5144" spans="20:22" x14ac:dyDescent="0.25">
      <c r="T5144" s="73" t="s">
        <v>85</v>
      </c>
      <c r="U5144" s="73" t="s">
        <v>4419</v>
      </c>
      <c r="V5144" s="73">
        <v>3531506</v>
      </c>
    </row>
    <row r="5145" spans="20:22" x14ac:dyDescent="0.25">
      <c r="T5145" s="73" t="s">
        <v>85</v>
      </c>
      <c r="U5145" s="73" t="s">
        <v>3154</v>
      </c>
      <c r="V5145" s="73">
        <v>3531605</v>
      </c>
    </row>
    <row r="5146" spans="20:22" x14ac:dyDescent="0.25">
      <c r="T5146" s="73" t="s">
        <v>85</v>
      </c>
      <c r="U5146" s="73" t="s">
        <v>4428</v>
      </c>
      <c r="V5146" s="73">
        <v>3531803</v>
      </c>
    </row>
    <row r="5147" spans="20:22" x14ac:dyDescent="0.25">
      <c r="T5147" s="73" t="s">
        <v>85</v>
      </c>
      <c r="U5147" s="73" t="s">
        <v>4433</v>
      </c>
      <c r="V5147" s="73">
        <v>3531704</v>
      </c>
    </row>
    <row r="5148" spans="20:22" x14ac:dyDescent="0.25">
      <c r="T5148" s="73" t="s">
        <v>85</v>
      </c>
      <c r="U5148" s="73" t="s">
        <v>4438</v>
      </c>
      <c r="V5148" s="73">
        <v>3531902</v>
      </c>
    </row>
    <row r="5149" spans="20:22" x14ac:dyDescent="0.25">
      <c r="T5149" s="73" t="s">
        <v>85</v>
      </c>
      <c r="U5149" s="73" t="s">
        <v>4442</v>
      </c>
      <c r="V5149" s="73">
        <v>3532009</v>
      </c>
    </row>
    <row r="5150" spans="20:22" x14ac:dyDescent="0.25">
      <c r="T5150" s="73" t="s">
        <v>85</v>
      </c>
      <c r="U5150" s="73" t="s">
        <v>4447</v>
      </c>
      <c r="V5150" s="73">
        <v>3532058</v>
      </c>
    </row>
    <row r="5151" spans="20:22" x14ac:dyDescent="0.25">
      <c r="T5151" s="73" t="s">
        <v>85</v>
      </c>
      <c r="U5151" s="73" t="s">
        <v>4452</v>
      </c>
      <c r="V5151" s="73">
        <v>3532108</v>
      </c>
    </row>
    <row r="5152" spans="20:22" x14ac:dyDescent="0.25">
      <c r="T5152" s="73" t="s">
        <v>85</v>
      </c>
      <c r="U5152" s="73" t="s">
        <v>4457</v>
      </c>
      <c r="V5152" s="73">
        <v>3532157</v>
      </c>
    </row>
    <row r="5153" spans="20:22" x14ac:dyDescent="0.25">
      <c r="T5153" s="73" t="s">
        <v>85</v>
      </c>
      <c r="U5153" s="73" t="s">
        <v>4462</v>
      </c>
      <c r="V5153" s="73">
        <v>3532207</v>
      </c>
    </row>
    <row r="5154" spans="20:22" x14ac:dyDescent="0.25">
      <c r="T5154" s="73" t="s">
        <v>85</v>
      </c>
      <c r="U5154" s="73" t="s">
        <v>4467</v>
      </c>
      <c r="V5154" s="73">
        <v>3532306</v>
      </c>
    </row>
    <row r="5155" spans="20:22" x14ac:dyDescent="0.25">
      <c r="T5155" s="73" t="s">
        <v>85</v>
      </c>
      <c r="U5155" s="73" t="s">
        <v>4471</v>
      </c>
      <c r="V5155" s="73">
        <v>3532405</v>
      </c>
    </row>
    <row r="5156" spans="20:22" x14ac:dyDescent="0.25">
      <c r="T5156" s="73" t="s">
        <v>85</v>
      </c>
      <c r="U5156" s="73" t="s">
        <v>4476</v>
      </c>
      <c r="V5156" s="73">
        <v>3532504</v>
      </c>
    </row>
    <row r="5157" spans="20:22" x14ac:dyDescent="0.25">
      <c r="T5157" s="73" t="s">
        <v>85</v>
      </c>
      <c r="U5157" s="73" t="s">
        <v>4481</v>
      </c>
      <c r="V5157" s="73">
        <v>3532603</v>
      </c>
    </row>
    <row r="5158" spans="20:22" x14ac:dyDescent="0.25">
      <c r="T5158" s="73" t="s">
        <v>85</v>
      </c>
      <c r="U5158" s="73" t="s">
        <v>4486</v>
      </c>
      <c r="V5158" s="73">
        <v>3532702</v>
      </c>
    </row>
    <row r="5159" spans="20:22" x14ac:dyDescent="0.25">
      <c r="T5159" s="73" t="s">
        <v>85</v>
      </c>
      <c r="U5159" s="73" t="s">
        <v>4491</v>
      </c>
      <c r="V5159" s="73">
        <v>3532801</v>
      </c>
    </row>
    <row r="5160" spans="20:22" x14ac:dyDescent="0.25">
      <c r="T5160" s="73" t="s">
        <v>85</v>
      </c>
      <c r="U5160" s="73" t="s">
        <v>4496</v>
      </c>
      <c r="V5160" s="73">
        <v>3532827</v>
      </c>
    </row>
    <row r="5161" spans="20:22" x14ac:dyDescent="0.25">
      <c r="T5161" s="73" t="s">
        <v>85</v>
      </c>
      <c r="U5161" s="73" t="s">
        <v>4501</v>
      </c>
      <c r="V5161" s="73">
        <v>3532843</v>
      </c>
    </row>
    <row r="5162" spans="20:22" x14ac:dyDescent="0.25">
      <c r="T5162" s="73" t="s">
        <v>85</v>
      </c>
      <c r="U5162" s="73" t="s">
        <v>4506</v>
      </c>
      <c r="V5162" s="73">
        <v>3532868</v>
      </c>
    </row>
    <row r="5163" spans="20:22" x14ac:dyDescent="0.25">
      <c r="T5163" s="73" t="s">
        <v>85</v>
      </c>
      <c r="U5163" s="73" t="s">
        <v>4511</v>
      </c>
      <c r="V5163" s="73">
        <v>3532900</v>
      </c>
    </row>
    <row r="5164" spans="20:22" x14ac:dyDescent="0.25">
      <c r="T5164" s="73" t="s">
        <v>85</v>
      </c>
      <c r="U5164" s="73" t="s">
        <v>4515</v>
      </c>
      <c r="V5164" s="73">
        <v>3533007</v>
      </c>
    </row>
    <row r="5165" spans="20:22" x14ac:dyDescent="0.25">
      <c r="T5165" s="73" t="s">
        <v>85</v>
      </c>
      <c r="U5165" s="73" t="s">
        <v>4520</v>
      </c>
      <c r="V5165" s="73">
        <v>3533106</v>
      </c>
    </row>
    <row r="5166" spans="20:22" x14ac:dyDescent="0.25">
      <c r="T5166" s="73" t="s">
        <v>85</v>
      </c>
      <c r="U5166" s="73" t="s">
        <v>4525</v>
      </c>
      <c r="V5166" s="73">
        <v>3533205</v>
      </c>
    </row>
    <row r="5167" spans="20:22" x14ac:dyDescent="0.25">
      <c r="T5167" s="73" t="s">
        <v>85</v>
      </c>
      <c r="U5167" s="73" t="s">
        <v>4530</v>
      </c>
      <c r="V5167" s="73">
        <v>3533304</v>
      </c>
    </row>
    <row r="5168" spans="20:22" x14ac:dyDescent="0.25">
      <c r="T5168" s="73" t="s">
        <v>85</v>
      </c>
      <c r="U5168" s="73" t="s">
        <v>4535</v>
      </c>
      <c r="V5168" s="73">
        <v>3533403</v>
      </c>
    </row>
    <row r="5169" spans="20:22" x14ac:dyDescent="0.25">
      <c r="T5169" s="73" t="s">
        <v>85</v>
      </c>
      <c r="U5169" s="73" t="s">
        <v>4539</v>
      </c>
      <c r="V5169" s="73">
        <v>3533254</v>
      </c>
    </row>
    <row r="5170" spans="20:22" x14ac:dyDescent="0.25">
      <c r="T5170" s="73" t="s">
        <v>85</v>
      </c>
      <c r="U5170" s="73" t="s">
        <v>3245</v>
      </c>
      <c r="V5170" s="73">
        <v>3533502</v>
      </c>
    </row>
    <row r="5171" spans="20:22" x14ac:dyDescent="0.25">
      <c r="T5171" s="73" t="s">
        <v>85</v>
      </c>
      <c r="U5171" s="73" t="s">
        <v>4548</v>
      </c>
      <c r="V5171" s="73">
        <v>3533601</v>
      </c>
    </row>
    <row r="5172" spans="20:22" x14ac:dyDescent="0.25">
      <c r="T5172" s="73" t="s">
        <v>85</v>
      </c>
      <c r="U5172" s="73" t="s">
        <v>4553</v>
      </c>
      <c r="V5172" s="73">
        <v>3533700</v>
      </c>
    </row>
    <row r="5173" spans="20:22" x14ac:dyDescent="0.25">
      <c r="T5173" s="73" t="s">
        <v>85</v>
      </c>
      <c r="U5173" s="73" t="s">
        <v>4558</v>
      </c>
      <c r="V5173" s="73">
        <v>3533809</v>
      </c>
    </row>
    <row r="5174" spans="20:22" x14ac:dyDescent="0.25">
      <c r="T5174" s="73" t="s">
        <v>85</v>
      </c>
      <c r="U5174" s="73" t="s">
        <v>4563</v>
      </c>
      <c r="V5174" s="73">
        <v>3533908</v>
      </c>
    </row>
    <row r="5175" spans="20:22" x14ac:dyDescent="0.25">
      <c r="T5175" s="73" t="s">
        <v>85</v>
      </c>
      <c r="U5175" s="73" t="s">
        <v>4566</v>
      </c>
      <c r="V5175" s="73">
        <v>3534005</v>
      </c>
    </row>
    <row r="5176" spans="20:22" x14ac:dyDescent="0.25">
      <c r="T5176" s="73" t="s">
        <v>85</v>
      </c>
      <c r="U5176" s="73" t="s">
        <v>4570</v>
      </c>
      <c r="V5176" s="73">
        <v>3534104</v>
      </c>
    </row>
    <row r="5177" spans="20:22" x14ac:dyDescent="0.25">
      <c r="T5177" s="73" t="s">
        <v>85</v>
      </c>
      <c r="U5177" s="73" t="s">
        <v>4575</v>
      </c>
      <c r="V5177" s="73">
        <v>3534203</v>
      </c>
    </row>
    <row r="5178" spans="20:22" x14ac:dyDescent="0.25">
      <c r="T5178" s="73" t="s">
        <v>85</v>
      </c>
      <c r="U5178" s="73" t="s">
        <v>4580</v>
      </c>
      <c r="V5178" s="73">
        <v>3534302</v>
      </c>
    </row>
    <row r="5179" spans="20:22" x14ac:dyDescent="0.25">
      <c r="T5179" s="73" t="s">
        <v>85</v>
      </c>
      <c r="U5179" s="73" t="s">
        <v>4585</v>
      </c>
      <c r="V5179" s="73">
        <v>3534401</v>
      </c>
    </row>
    <row r="5180" spans="20:22" x14ac:dyDescent="0.25">
      <c r="T5180" s="73" t="s">
        <v>85</v>
      </c>
      <c r="U5180" s="73" t="s">
        <v>4590</v>
      </c>
      <c r="V5180" s="73">
        <v>3534500</v>
      </c>
    </row>
    <row r="5181" spans="20:22" x14ac:dyDescent="0.25">
      <c r="T5181" s="73" t="s">
        <v>85</v>
      </c>
      <c r="U5181" s="73" t="s">
        <v>4594</v>
      </c>
      <c r="V5181" s="73">
        <v>3534609</v>
      </c>
    </row>
    <row r="5182" spans="20:22" x14ac:dyDescent="0.25">
      <c r="T5182" s="73" t="s">
        <v>85</v>
      </c>
      <c r="U5182" s="73" t="s">
        <v>4599</v>
      </c>
      <c r="V5182" s="73">
        <v>3534708</v>
      </c>
    </row>
    <row r="5183" spans="20:22" x14ac:dyDescent="0.25">
      <c r="T5183" s="73" t="s">
        <v>85</v>
      </c>
      <c r="U5183" s="73" t="s">
        <v>3288</v>
      </c>
      <c r="V5183" s="73">
        <v>3534807</v>
      </c>
    </row>
    <row r="5184" spans="20:22" x14ac:dyDescent="0.25">
      <c r="T5184" s="73" t="s">
        <v>85</v>
      </c>
      <c r="U5184" s="73" t="s">
        <v>4607</v>
      </c>
      <c r="V5184" s="73">
        <v>3534757</v>
      </c>
    </row>
    <row r="5185" spans="20:22" x14ac:dyDescent="0.25">
      <c r="T5185" s="73" t="s">
        <v>85</v>
      </c>
      <c r="U5185" s="73" t="s">
        <v>4612</v>
      </c>
      <c r="V5185" s="73">
        <v>3534906</v>
      </c>
    </row>
    <row r="5186" spans="20:22" x14ac:dyDescent="0.25">
      <c r="T5186" s="73" t="s">
        <v>85</v>
      </c>
      <c r="U5186" s="73" t="s">
        <v>1571</v>
      </c>
      <c r="V5186" s="73">
        <v>3535002</v>
      </c>
    </row>
    <row r="5187" spans="20:22" x14ac:dyDescent="0.25">
      <c r="T5187" s="73" t="s">
        <v>85</v>
      </c>
      <c r="U5187" s="73" t="s">
        <v>4621</v>
      </c>
      <c r="V5187" s="73">
        <v>3535101</v>
      </c>
    </row>
    <row r="5188" spans="20:22" x14ac:dyDescent="0.25">
      <c r="T5188" s="73" t="s">
        <v>85</v>
      </c>
      <c r="U5188" s="73" t="s">
        <v>4626</v>
      </c>
      <c r="V5188" s="73">
        <v>3535200</v>
      </c>
    </row>
    <row r="5189" spans="20:22" x14ac:dyDescent="0.25">
      <c r="T5189" s="73" t="s">
        <v>85</v>
      </c>
      <c r="U5189" s="73" t="s">
        <v>3881</v>
      </c>
      <c r="V5189" s="73">
        <v>3535309</v>
      </c>
    </row>
    <row r="5190" spans="20:22" x14ac:dyDescent="0.25">
      <c r="T5190" s="73" t="s">
        <v>85</v>
      </c>
      <c r="U5190" s="73" t="s">
        <v>4633</v>
      </c>
      <c r="V5190" s="73">
        <v>3535408</v>
      </c>
    </row>
    <row r="5191" spans="20:22" x14ac:dyDescent="0.25">
      <c r="T5191" s="73" t="s">
        <v>85</v>
      </c>
      <c r="U5191" s="73" t="s">
        <v>4637</v>
      </c>
      <c r="V5191" s="73">
        <v>3535507</v>
      </c>
    </row>
    <row r="5192" spans="20:22" x14ac:dyDescent="0.25">
      <c r="T5192" s="73" t="s">
        <v>85</v>
      </c>
      <c r="U5192" s="73" t="s">
        <v>4640</v>
      </c>
      <c r="V5192" s="73">
        <v>3535606</v>
      </c>
    </row>
    <row r="5193" spans="20:22" x14ac:dyDescent="0.25">
      <c r="T5193" s="73" t="s">
        <v>85</v>
      </c>
      <c r="U5193" s="73" t="s">
        <v>3374</v>
      </c>
      <c r="V5193" s="73">
        <v>3535705</v>
      </c>
    </row>
    <row r="5194" spans="20:22" x14ac:dyDescent="0.25">
      <c r="T5194" s="73" t="s">
        <v>85</v>
      </c>
      <c r="U5194" s="73" t="s">
        <v>4646</v>
      </c>
      <c r="V5194" s="73">
        <v>3535804</v>
      </c>
    </row>
    <row r="5195" spans="20:22" x14ac:dyDescent="0.25">
      <c r="T5195" s="73" t="s">
        <v>85</v>
      </c>
      <c r="U5195" s="73" t="s">
        <v>4650</v>
      </c>
      <c r="V5195" s="73">
        <v>3535903</v>
      </c>
    </row>
    <row r="5196" spans="20:22" x14ac:dyDescent="0.25">
      <c r="T5196" s="73" t="s">
        <v>85</v>
      </c>
      <c r="U5196" s="73" t="s">
        <v>4654</v>
      </c>
      <c r="V5196" s="73">
        <v>3536000</v>
      </c>
    </row>
    <row r="5197" spans="20:22" x14ac:dyDescent="0.25">
      <c r="T5197" s="73" t="s">
        <v>85</v>
      </c>
      <c r="U5197" s="73" t="s">
        <v>4658</v>
      </c>
      <c r="V5197" s="73">
        <v>3536109</v>
      </c>
    </row>
    <row r="5198" spans="20:22" x14ac:dyDescent="0.25">
      <c r="T5198" s="73" t="s">
        <v>85</v>
      </c>
      <c r="U5198" s="73" t="s">
        <v>4662</v>
      </c>
      <c r="V5198" s="73">
        <v>3536208</v>
      </c>
    </row>
    <row r="5199" spans="20:22" x14ac:dyDescent="0.25">
      <c r="T5199" s="73" t="s">
        <v>85</v>
      </c>
      <c r="U5199" s="73" t="s">
        <v>4666</v>
      </c>
      <c r="V5199" s="73">
        <v>3536257</v>
      </c>
    </row>
    <row r="5200" spans="20:22" x14ac:dyDescent="0.25">
      <c r="T5200" s="73" t="s">
        <v>85</v>
      </c>
      <c r="U5200" s="73" t="s">
        <v>4669</v>
      </c>
      <c r="V5200" s="73">
        <v>3536307</v>
      </c>
    </row>
    <row r="5201" spans="20:22" x14ac:dyDescent="0.25">
      <c r="T5201" s="73" t="s">
        <v>85</v>
      </c>
      <c r="U5201" s="73" t="s">
        <v>4673</v>
      </c>
      <c r="V5201" s="73">
        <v>3536406</v>
      </c>
    </row>
    <row r="5202" spans="20:22" x14ac:dyDescent="0.25">
      <c r="T5202" s="73" t="s">
        <v>85</v>
      </c>
      <c r="U5202" s="73" t="s">
        <v>4677</v>
      </c>
      <c r="V5202" s="73">
        <v>3536505</v>
      </c>
    </row>
    <row r="5203" spans="20:22" x14ac:dyDescent="0.25">
      <c r="T5203" s="73" t="s">
        <v>85</v>
      </c>
      <c r="U5203" s="73" t="s">
        <v>4681</v>
      </c>
      <c r="V5203" s="73">
        <v>3536570</v>
      </c>
    </row>
    <row r="5204" spans="20:22" x14ac:dyDescent="0.25">
      <c r="T5204" s="73" t="s">
        <v>85</v>
      </c>
      <c r="U5204" s="73" t="s">
        <v>4685</v>
      </c>
      <c r="V5204" s="73">
        <v>3536604</v>
      </c>
    </row>
    <row r="5205" spans="20:22" x14ac:dyDescent="0.25">
      <c r="T5205" s="73" t="s">
        <v>85</v>
      </c>
      <c r="U5205" s="73" t="s">
        <v>4689</v>
      </c>
      <c r="V5205" s="73">
        <v>3536703</v>
      </c>
    </row>
    <row r="5206" spans="20:22" x14ac:dyDescent="0.25">
      <c r="T5206" s="73" t="s">
        <v>85</v>
      </c>
      <c r="U5206" s="73" t="s">
        <v>4693</v>
      </c>
      <c r="V5206" s="73">
        <v>3536802</v>
      </c>
    </row>
    <row r="5207" spans="20:22" x14ac:dyDescent="0.25">
      <c r="T5207" s="73" t="s">
        <v>85</v>
      </c>
      <c r="U5207" s="73" t="s">
        <v>4696</v>
      </c>
      <c r="V5207" s="73">
        <v>3536901</v>
      </c>
    </row>
    <row r="5208" spans="20:22" x14ac:dyDescent="0.25">
      <c r="T5208" s="73" t="s">
        <v>85</v>
      </c>
      <c r="U5208" s="73" t="s">
        <v>4699</v>
      </c>
      <c r="V5208" s="73">
        <v>3537008</v>
      </c>
    </row>
    <row r="5209" spans="20:22" x14ac:dyDescent="0.25">
      <c r="T5209" s="73" t="s">
        <v>85</v>
      </c>
      <c r="U5209" s="73" t="s">
        <v>4702</v>
      </c>
      <c r="V5209" s="73">
        <v>3537107</v>
      </c>
    </row>
    <row r="5210" spans="20:22" x14ac:dyDescent="0.25">
      <c r="T5210" s="73" t="s">
        <v>85</v>
      </c>
      <c r="U5210" s="73" t="s">
        <v>4704</v>
      </c>
      <c r="V5210" s="73">
        <v>3537156</v>
      </c>
    </row>
    <row r="5211" spans="20:22" x14ac:dyDescent="0.25">
      <c r="T5211" s="73" t="s">
        <v>85</v>
      </c>
      <c r="U5211" s="73" t="s">
        <v>4707</v>
      </c>
      <c r="V5211" s="73">
        <v>3537206</v>
      </c>
    </row>
    <row r="5212" spans="20:22" x14ac:dyDescent="0.25">
      <c r="T5212" s="73" t="s">
        <v>85</v>
      </c>
      <c r="U5212" s="73" t="s">
        <v>4710</v>
      </c>
      <c r="V5212" s="73">
        <v>3537305</v>
      </c>
    </row>
    <row r="5213" spans="20:22" x14ac:dyDescent="0.25">
      <c r="T5213" s="73" t="s">
        <v>85</v>
      </c>
      <c r="U5213" s="73" t="s">
        <v>4713</v>
      </c>
      <c r="V5213" s="73">
        <v>3537404</v>
      </c>
    </row>
    <row r="5214" spans="20:22" x14ac:dyDescent="0.25">
      <c r="T5214" s="73" t="s">
        <v>85</v>
      </c>
      <c r="U5214" s="73" t="s">
        <v>4716</v>
      </c>
      <c r="V5214" s="73">
        <v>3537503</v>
      </c>
    </row>
    <row r="5215" spans="20:22" x14ac:dyDescent="0.25">
      <c r="T5215" s="73" t="s">
        <v>85</v>
      </c>
      <c r="U5215" s="73" t="s">
        <v>4719</v>
      </c>
      <c r="V5215" s="73">
        <v>3537602</v>
      </c>
    </row>
    <row r="5216" spans="20:22" x14ac:dyDescent="0.25">
      <c r="T5216" s="73" t="s">
        <v>85</v>
      </c>
      <c r="U5216" s="73" t="s">
        <v>4722</v>
      </c>
      <c r="V5216" s="73">
        <v>3537701</v>
      </c>
    </row>
    <row r="5217" spans="20:22" x14ac:dyDescent="0.25">
      <c r="T5217" s="73" t="s">
        <v>85</v>
      </c>
      <c r="U5217" s="73" t="s">
        <v>4725</v>
      </c>
      <c r="V5217" s="73">
        <v>3537800</v>
      </c>
    </row>
    <row r="5218" spans="20:22" x14ac:dyDescent="0.25">
      <c r="T5218" s="73" t="s">
        <v>85</v>
      </c>
      <c r="U5218" s="73" t="s">
        <v>4727</v>
      </c>
      <c r="V5218" s="73">
        <v>3537909</v>
      </c>
    </row>
    <row r="5219" spans="20:22" x14ac:dyDescent="0.25">
      <c r="T5219" s="73" t="s">
        <v>85</v>
      </c>
      <c r="U5219" s="73" t="s">
        <v>4729</v>
      </c>
      <c r="V5219" s="73">
        <v>3538006</v>
      </c>
    </row>
    <row r="5220" spans="20:22" x14ac:dyDescent="0.25">
      <c r="T5220" s="73" t="s">
        <v>85</v>
      </c>
      <c r="U5220" s="73" t="s">
        <v>4732</v>
      </c>
      <c r="V5220" s="73">
        <v>3538105</v>
      </c>
    </row>
    <row r="5221" spans="20:22" x14ac:dyDescent="0.25">
      <c r="T5221" s="73" t="s">
        <v>85</v>
      </c>
      <c r="U5221" s="73" t="s">
        <v>3461</v>
      </c>
      <c r="V5221" s="73">
        <v>3538204</v>
      </c>
    </row>
    <row r="5222" spans="20:22" x14ac:dyDescent="0.25">
      <c r="T5222" s="73" t="s">
        <v>85</v>
      </c>
      <c r="U5222" s="73" t="s">
        <v>4737</v>
      </c>
      <c r="V5222" s="73">
        <v>3538303</v>
      </c>
    </row>
    <row r="5223" spans="20:22" x14ac:dyDescent="0.25">
      <c r="T5223" s="73" t="s">
        <v>85</v>
      </c>
      <c r="U5223" s="73" t="s">
        <v>4739</v>
      </c>
      <c r="V5223" s="73">
        <v>3538501</v>
      </c>
    </row>
    <row r="5224" spans="20:22" x14ac:dyDescent="0.25">
      <c r="T5224" s="73" t="s">
        <v>85</v>
      </c>
      <c r="U5224" s="73" t="s">
        <v>4742</v>
      </c>
      <c r="V5224" s="73">
        <v>3538600</v>
      </c>
    </row>
    <row r="5225" spans="20:22" x14ac:dyDescent="0.25">
      <c r="T5225" s="73" t="s">
        <v>85</v>
      </c>
      <c r="U5225" s="73" t="s">
        <v>4744</v>
      </c>
      <c r="V5225" s="73">
        <v>3538709</v>
      </c>
    </row>
    <row r="5226" spans="20:22" x14ac:dyDescent="0.25">
      <c r="T5226" s="73" t="s">
        <v>85</v>
      </c>
      <c r="U5226" s="73" t="s">
        <v>4746</v>
      </c>
      <c r="V5226" s="73">
        <v>3538808</v>
      </c>
    </row>
    <row r="5227" spans="20:22" x14ac:dyDescent="0.25">
      <c r="T5227" s="73" t="s">
        <v>85</v>
      </c>
      <c r="U5227" s="73" t="s">
        <v>4749</v>
      </c>
      <c r="V5227" s="73">
        <v>3538907</v>
      </c>
    </row>
    <row r="5228" spans="20:22" x14ac:dyDescent="0.25">
      <c r="T5228" s="73" t="s">
        <v>85</v>
      </c>
      <c r="U5228" s="73" t="s">
        <v>4751</v>
      </c>
      <c r="V5228" s="73">
        <v>3539004</v>
      </c>
    </row>
    <row r="5229" spans="20:22" x14ac:dyDescent="0.25">
      <c r="T5229" s="73" t="s">
        <v>85</v>
      </c>
      <c r="U5229" s="73" t="s">
        <v>4754</v>
      </c>
      <c r="V5229" s="73">
        <v>3539103</v>
      </c>
    </row>
    <row r="5230" spans="20:22" x14ac:dyDescent="0.25">
      <c r="T5230" s="73" t="s">
        <v>85</v>
      </c>
      <c r="U5230" s="73" t="s">
        <v>4757</v>
      </c>
      <c r="V5230" s="73">
        <v>3539202</v>
      </c>
    </row>
    <row r="5231" spans="20:22" x14ac:dyDescent="0.25">
      <c r="T5231" s="73" t="s">
        <v>85</v>
      </c>
      <c r="U5231" s="73" t="s">
        <v>4760</v>
      </c>
      <c r="V5231" s="73">
        <v>3539301</v>
      </c>
    </row>
    <row r="5232" spans="20:22" x14ac:dyDescent="0.25">
      <c r="T5232" s="73" t="s">
        <v>85</v>
      </c>
      <c r="U5232" s="73" t="s">
        <v>4763</v>
      </c>
      <c r="V5232" s="73">
        <v>3539400</v>
      </c>
    </row>
    <row r="5233" spans="20:22" x14ac:dyDescent="0.25">
      <c r="T5233" s="73" t="s">
        <v>85</v>
      </c>
      <c r="U5233" s="73" t="s">
        <v>4013</v>
      </c>
      <c r="V5233" s="73">
        <v>3539509</v>
      </c>
    </row>
    <row r="5234" spans="20:22" x14ac:dyDescent="0.25">
      <c r="T5234" s="73" t="s">
        <v>85</v>
      </c>
      <c r="U5234" s="73" t="s">
        <v>4024</v>
      </c>
      <c r="V5234" s="73">
        <v>3539608</v>
      </c>
    </row>
    <row r="5235" spans="20:22" x14ac:dyDescent="0.25">
      <c r="T5235" s="73" t="s">
        <v>85</v>
      </c>
      <c r="U5235" s="73" t="s">
        <v>4769</v>
      </c>
      <c r="V5235" s="73">
        <v>3539707</v>
      </c>
    </row>
    <row r="5236" spans="20:22" x14ac:dyDescent="0.25">
      <c r="T5236" s="73" t="s">
        <v>85</v>
      </c>
      <c r="U5236" s="73" t="s">
        <v>4772</v>
      </c>
      <c r="V5236" s="73">
        <v>3539806</v>
      </c>
    </row>
    <row r="5237" spans="20:22" x14ac:dyDescent="0.25">
      <c r="T5237" s="73" t="s">
        <v>85</v>
      </c>
      <c r="U5237" s="73" t="s">
        <v>4775</v>
      </c>
      <c r="V5237" s="73">
        <v>3539905</v>
      </c>
    </row>
    <row r="5238" spans="20:22" x14ac:dyDescent="0.25">
      <c r="T5238" s="73" t="s">
        <v>85</v>
      </c>
      <c r="U5238" s="73" t="s">
        <v>4778</v>
      </c>
      <c r="V5238" s="73">
        <v>3540002</v>
      </c>
    </row>
    <row r="5239" spans="20:22" x14ac:dyDescent="0.25">
      <c r="T5239" s="73" t="s">
        <v>85</v>
      </c>
      <c r="U5239" s="73" t="s">
        <v>4781</v>
      </c>
      <c r="V5239" s="73">
        <v>3540101</v>
      </c>
    </row>
    <row r="5240" spans="20:22" x14ac:dyDescent="0.25">
      <c r="T5240" s="73" t="s">
        <v>85</v>
      </c>
      <c r="U5240" s="73" t="s">
        <v>4784</v>
      </c>
      <c r="V5240" s="73">
        <v>3540200</v>
      </c>
    </row>
    <row r="5241" spans="20:22" x14ac:dyDescent="0.25">
      <c r="T5241" s="73" t="s">
        <v>85</v>
      </c>
      <c r="U5241" s="73" t="s">
        <v>4787</v>
      </c>
      <c r="V5241" s="73">
        <v>3540259</v>
      </c>
    </row>
    <row r="5242" spans="20:22" x14ac:dyDescent="0.25">
      <c r="T5242" s="73" t="s">
        <v>85</v>
      </c>
      <c r="U5242" s="73" t="s">
        <v>4790</v>
      </c>
      <c r="V5242" s="73">
        <v>3540309</v>
      </c>
    </row>
    <row r="5243" spans="20:22" x14ac:dyDescent="0.25">
      <c r="T5243" s="73" t="s">
        <v>85</v>
      </c>
      <c r="U5243" s="73" t="s">
        <v>4793</v>
      </c>
      <c r="V5243" s="73">
        <v>3540408</v>
      </c>
    </row>
    <row r="5244" spans="20:22" x14ac:dyDescent="0.25">
      <c r="T5244" s="73" t="s">
        <v>85</v>
      </c>
      <c r="U5244" s="73" t="s">
        <v>4796</v>
      </c>
      <c r="V5244" s="73">
        <v>3540507</v>
      </c>
    </row>
    <row r="5245" spans="20:22" x14ac:dyDescent="0.25">
      <c r="T5245" s="73" t="s">
        <v>85</v>
      </c>
      <c r="U5245" s="73" t="s">
        <v>4799</v>
      </c>
      <c r="V5245" s="73">
        <v>3540606</v>
      </c>
    </row>
    <row r="5246" spans="20:22" x14ac:dyDescent="0.25">
      <c r="T5246" s="73" t="s">
        <v>85</v>
      </c>
      <c r="U5246" s="73" t="s">
        <v>4802</v>
      </c>
      <c r="V5246" s="73">
        <v>3540705</v>
      </c>
    </row>
    <row r="5247" spans="20:22" x14ac:dyDescent="0.25">
      <c r="T5247" s="73" t="s">
        <v>85</v>
      </c>
      <c r="U5247" s="73" t="s">
        <v>4805</v>
      </c>
      <c r="V5247" s="73">
        <v>3540754</v>
      </c>
    </row>
    <row r="5248" spans="20:22" x14ac:dyDescent="0.25">
      <c r="T5248" s="73" t="s">
        <v>85</v>
      </c>
      <c r="U5248" s="73" t="s">
        <v>4808</v>
      </c>
      <c r="V5248" s="73">
        <v>3540804</v>
      </c>
    </row>
    <row r="5249" spans="20:22" x14ac:dyDescent="0.25">
      <c r="T5249" s="73" t="s">
        <v>85</v>
      </c>
      <c r="U5249" s="73" t="s">
        <v>4811</v>
      </c>
      <c r="V5249" s="73">
        <v>3540853</v>
      </c>
    </row>
    <row r="5250" spans="20:22" x14ac:dyDescent="0.25">
      <c r="T5250" s="73" t="s">
        <v>85</v>
      </c>
      <c r="U5250" s="73" t="s">
        <v>4814</v>
      </c>
      <c r="V5250" s="73">
        <v>3540903</v>
      </c>
    </row>
    <row r="5251" spans="20:22" x14ac:dyDescent="0.25">
      <c r="T5251" s="73" t="s">
        <v>85</v>
      </c>
      <c r="U5251" s="73" t="s">
        <v>3567</v>
      </c>
      <c r="V5251" s="73">
        <v>3541000</v>
      </c>
    </row>
    <row r="5252" spans="20:22" x14ac:dyDescent="0.25">
      <c r="T5252" s="73" t="s">
        <v>85</v>
      </c>
      <c r="U5252" s="73" t="s">
        <v>4818</v>
      </c>
      <c r="V5252" s="73">
        <v>3541059</v>
      </c>
    </row>
    <row r="5253" spans="20:22" x14ac:dyDescent="0.25">
      <c r="T5253" s="73" t="s">
        <v>85</v>
      </c>
      <c r="U5253" s="73" t="s">
        <v>4821</v>
      </c>
      <c r="V5253" s="73">
        <v>3541109</v>
      </c>
    </row>
    <row r="5254" spans="20:22" x14ac:dyDescent="0.25">
      <c r="T5254" s="73" t="s">
        <v>85</v>
      </c>
      <c r="U5254" s="73" t="s">
        <v>4824</v>
      </c>
      <c r="V5254" s="73">
        <v>3541208</v>
      </c>
    </row>
    <row r="5255" spans="20:22" x14ac:dyDescent="0.25">
      <c r="T5255" s="73" t="s">
        <v>85</v>
      </c>
      <c r="U5255" s="73" t="s">
        <v>4827</v>
      </c>
      <c r="V5255" s="73">
        <v>3541307</v>
      </c>
    </row>
    <row r="5256" spans="20:22" x14ac:dyDescent="0.25">
      <c r="T5256" s="73" t="s">
        <v>85</v>
      </c>
      <c r="U5256" s="73" t="s">
        <v>4830</v>
      </c>
      <c r="V5256" s="73">
        <v>3541406</v>
      </c>
    </row>
    <row r="5257" spans="20:22" x14ac:dyDescent="0.25">
      <c r="T5257" s="73" t="s">
        <v>85</v>
      </c>
      <c r="U5257" s="73" t="s">
        <v>4833</v>
      </c>
      <c r="V5257" s="73">
        <v>3541505</v>
      </c>
    </row>
    <row r="5258" spans="20:22" x14ac:dyDescent="0.25">
      <c r="T5258" s="73" t="s">
        <v>85</v>
      </c>
      <c r="U5258" s="73" t="s">
        <v>4836</v>
      </c>
      <c r="V5258" s="73">
        <v>3541604</v>
      </c>
    </row>
    <row r="5259" spans="20:22" x14ac:dyDescent="0.25">
      <c r="T5259" s="73" t="s">
        <v>85</v>
      </c>
      <c r="U5259" s="73" t="s">
        <v>4839</v>
      </c>
      <c r="V5259" s="73">
        <v>3541653</v>
      </c>
    </row>
    <row r="5260" spans="20:22" x14ac:dyDescent="0.25">
      <c r="T5260" s="73" t="s">
        <v>85</v>
      </c>
      <c r="U5260" s="73" t="s">
        <v>4842</v>
      </c>
      <c r="V5260" s="73">
        <v>3541703</v>
      </c>
    </row>
    <row r="5261" spans="20:22" x14ac:dyDescent="0.25">
      <c r="T5261" s="73" t="s">
        <v>85</v>
      </c>
      <c r="U5261" s="73" t="s">
        <v>4845</v>
      </c>
      <c r="V5261" s="73">
        <v>3541802</v>
      </c>
    </row>
    <row r="5262" spans="20:22" x14ac:dyDescent="0.25">
      <c r="T5262" s="73" t="s">
        <v>85</v>
      </c>
      <c r="U5262" s="73" t="s">
        <v>4848</v>
      </c>
      <c r="V5262" s="73">
        <v>3541901</v>
      </c>
    </row>
    <row r="5263" spans="20:22" x14ac:dyDescent="0.25">
      <c r="T5263" s="73" t="s">
        <v>85</v>
      </c>
      <c r="U5263" s="73" t="s">
        <v>4851</v>
      </c>
      <c r="V5263" s="73">
        <v>3542008</v>
      </c>
    </row>
    <row r="5264" spans="20:22" x14ac:dyDescent="0.25">
      <c r="T5264" s="73" t="s">
        <v>85</v>
      </c>
      <c r="U5264" s="73" t="s">
        <v>4854</v>
      </c>
      <c r="V5264" s="73">
        <v>3542107</v>
      </c>
    </row>
    <row r="5265" spans="20:22" x14ac:dyDescent="0.25">
      <c r="T5265" s="73" t="s">
        <v>85</v>
      </c>
      <c r="U5265" s="73" t="s">
        <v>4857</v>
      </c>
      <c r="V5265" s="73">
        <v>3542206</v>
      </c>
    </row>
    <row r="5266" spans="20:22" x14ac:dyDescent="0.25">
      <c r="T5266" s="73" t="s">
        <v>85</v>
      </c>
      <c r="U5266" s="73" t="s">
        <v>4860</v>
      </c>
      <c r="V5266" s="73">
        <v>3542305</v>
      </c>
    </row>
    <row r="5267" spans="20:22" x14ac:dyDescent="0.25">
      <c r="T5267" s="73" t="s">
        <v>85</v>
      </c>
      <c r="U5267" s="73" t="s">
        <v>4863</v>
      </c>
      <c r="V5267" s="73">
        <v>3542404</v>
      </c>
    </row>
    <row r="5268" spans="20:22" x14ac:dyDescent="0.25">
      <c r="T5268" s="73" t="s">
        <v>85</v>
      </c>
      <c r="U5268" s="73" t="s">
        <v>4866</v>
      </c>
      <c r="V5268" s="73">
        <v>3542503</v>
      </c>
    </row>
    <row r="5269" spans="20:22" x14ac:dyDescent="0.25">
      <c r="T5269" s="73" t="s">
        <v>85</v>
      </c>
      <c r="U5269" s="73" t="s">
        <v>4869</v>
      </c>
      <c r="V5269" s="73">
        <v>3542602</v>
      </c>
    </row>
    <row r="5270" spans="20:22" x14ac:dyDescent="0.25">
      <c r="T5270" s="73" t="s">
        <v>85</v>
      </c>
      <c r="U5270" s="73" t="s">
        <v>4871</v>
      </c>
      <c r="V5270" s="73">
        <v>3542701</v>
      </c>
    </row>
    <row r="5271" spans="20:22" x14ac:dyDescent="0.25">
      <c r="T5271" s="73" t="s">
        <v>85</v>
      </c>
      <c r="U5271" s="73" t="s">
        <v>4873</v>
      </c>
      <c r="V5271" s="73">
        <v>3542800</v>
      </c>
    </row>
    <row r="5272" spans="20:22" x14ac:dyDescent="0.25">
      <c r="T5272" s="73" t="s">
        <v>85</v>
      </c>
      <c r="U5272" s="73" t="s">
        <v>4876</v>
      </c>
      <c r="V5272" s="73">
        <v>3542909</v>
      </c>
    </row>
    <row r="5273" spans="20:22" x14ac:dyDescent="0.25">
      <c r="T5273" s="73" t="s">
        <v>85</v>
      </c>
      <c r="U5273" s="73" t="s">
        <v>4879</v>
      </c>
      <c r="V5273" s="73">
        <v>3543006</v>
      </c>
    </row>
    <row r="5274" spans="20:22" x14ac:dyDescent="0.25">
      <c r="T5274" s="73" t="s">
        <v>85</v>
      </c>
      <c r="U5274" s="73" t="s">
        <v>4882</v>
      </c>
      <c r="V5274" s="73">
        <v>3543105</v>
      </c>
    </row>
    <row r="5275" spans="20:22" x14ac:dyDescent="0.25">
      <c r="T5275" s="73" t="s">
        <v>85</v>
      </c>
      <c r="U5275" s="73" t="s">
        <v>4885</v>
      </c>
      <c r="V5275" s="73">
        <v>3543204</v>
      </c>
    </row>
    <row r="5276" spans="20:22" x14ac:dyDescent="0.25">
      <c r="T5276" s="73" t="s">
        <v>85</v>
      </c>
      <c r="U5276" s="73" t="s">
        <v>4888</v>
      </c>
      <c r="V5276" s="73">
        <v>3543238</v>
      </c>
    </row>
    <row r="5277" spans="20:22" x14ac:dyDescent="0.25">
      <c r="T5277" s="73" t="s">
        <v>85</v>
      </c>
      <c r="U5277" s="73" t="s">
        <v>4891</v>
      </c>
      <c r="V5277" s="73">
        <v>3543253</v>
      </c>
    </row>
    <row r="5278" spans="20:22" x14ac:dyDescent="0.25">
      <c r="T5278" s="73" t="s">
        <v>85</v>
      </c>
      <c r="U5278" s="73" t="s">
        <v>4894</v>
      </c>
      <c r="V5278" s="73">
        <v>3543303</v>
      </c>
    </row>
    <row r="5279" spans="20:22" x14ac:dyDescent="0.25">
      <c r="T5279" s="73" t="s">
        <v>85</v>
      </c>
      <c r="U5279" s="73" t="s">
        <v>4897</v>
      </c>
      <c r="V5279" s="73">
        <v>3543402</v>
      </c>
    </row>
    <row r="5280" spans="20:22" x14ac:dyDescent="0.25">
      <c r="T5280" s="73" t="s">
        <v>85</v>
      </c>
      <c r="U5280" s="73" t="s">
        <v>4900</v>
      </c>
      <c r="V5280" s="73">
        <v>3543600</v>
      </c>
    </row>
    <row r="5281" spans="20:22" x14ac:dyDescent="0.25">
      <c r="T5281" s="73" t="s">
        <v>85</v>
      </c>
      <c r="U5281" s="73" t="s">
        <v>4903</v>
      </c>
      <c r="V5281" s="73">
        <v>3543709</v>
      </c>
    </row>
    <row r="5282" spans="20:22" x14ac:dyDescent="0.25">
      <c r="T5282" s="73" t="s">
        <v>85</v>
      </c>
      <c r="U5282" s="73" t="s">
        <v>4906</v>
      </c>
      <c r="V5282" s="73">
        <v>3543808</v>
      </c>
    </row>
    <row r="5283" spans="20:22" x14ac:dyDescent="0.25">
      <c r="T5283" s="73" t="s">
        <v>85</v>
      </c>
      <c r="U5283" s="73" t="s">
        <v>1565</v>
      </c>
      <c r="V5283" s="73">
        <v>3543907</v>
      </c>
    </row>
    <row r="5284" spans="20:22" x14ac:dyDescent="0.25">
      <c r="T5284" s="73" t="s">
        <v>85</v>
      </c>
      <c r="U5284" s="73" t="s">
        <v>4911</v>
      </c>
      <c r="V5284" s="73">
        <v>3544004</v>
      </c>
    </row>
    <row r="5285" spans="20:22" x14ac:dyDescent="0.25">
      <c r="T5285" s="73" t="s">
        <v>85</v>
      </c>
      <c r="U5285" s="73" t="s">
        <v>4914</v>
      </c>
      <c r="V5285" s="73">
        <v>3544103</v>
      </c>
    </row>
    <row r="5286" spans="20:22" x14ac:dyDescent="0.25">
      <c r="T5286" s="73" t="s">
        <v>85</v>
      </c>
      <c r="U5286" s="73" t="s">
        <v>4917</v>
      </c>
      <c r="V5286" s="73">
        <v>3544202</v>
      </c>
    </row>
    <row r="5287" spans="20:22" x14ac:dyDescent="0.25">
      <c r="T5287" s="73" t="s">
        <v>85</v>
      </c>
      <c r="U5287" s="73" t="s">
        <v>4919</v>
      </c>
      <c r="V5287" s="73">
        <v>3543501</v>
      </c>
    </row>
    <row r="5288" spans="20:22" x14ac:dyDescent="0.25">
      <c r="T5288" s="73" t="s">
        <v>85</v>
      </c>
      <c r="U5288" s="73" t="s">
        <v>4921</v>
      </c>
      <c r="V5288" s="73">
        <v>3544251</v>
      </c>
    </row>
    <row r="5289" spans="20:22" x14ac:dyDescent="0.25">
      <c r="T5289" s="73" t="s">
        <v>85</v>
      </c>
      <c r="U5289" s="73" t="s">
        <v>4923</v>
      </c>
      <c r="V5289" s="73">
        <v>3544301</v>
      </c>
    </row>
    <row r="5290" spans="20:22" x14ac:dyDescent="0.25">
      <c r="T5290" s="73" t="s">
        <v>85</v>
      </c>
      <c r="U5290" s="73" t="s">
        <v>4925</v>
      </c>
      <c r="V5290" s="73">
        <v>3544400</v>
      </c>
    </row>
    <row r="5291" spans="20:22" x14ac:dyDescent="0.25">
      <c r="T5291" s="73" t="s">
        <v>85</v>
      </c>
      <c r="U5291" s="73" t="s">
        <v>4927</v>
      </c>
      <c r="V5291" s="73">
        <v>3544509</v>
      </c>
    </row>
    <row r="5292" spans="20:22" x14ac:dyDescent="0.25">
      <c r="T5292" s="73" t="s">
        <v>85</v>
      </c>
      <c r="U5292" s="73" t="s">
        <v>4929</v>
      </c>
      <c r="V5292" s="73">
        <v>3544608</v>
      </c>
    </row>
    <row r="5293" spans="20:22" x14ac:dyDescent="0.25">
      <c r="T5293" s="73" t="s">
        <v>85</v>
      </c>
      <c r="U5293" s="73" t="s">
        <v>4931</v>
      </c>
      <c r="V5293" s="73">
        <v>3544707</v>
      </c>
    </row>
    <row r="5294" spans="20:22" x14ac:dyDescent="0.25">
      <c r="T5294" s="73" t="s">
        <v>85</v>
      </c>
      <c r="U5294" s="73" t="s">
        <v>4933</v>
      </c>
      <c r="V5294" s="73">
        <v>3544806</v>
      </c>
    </row>
    <row r="5295" spans="20:22" x14ac:dyDescent="0.25">
      <c r="T5295" s="73" t="s">
        <v>85</v>
      </c>
      <c r="U5295" s="73" t="s">
        <v>4935</v>
      </c>
      <c r="V5295" s="73">
        <v>3544905</v>
      </c>
    </row>
    <row r="5296" spans="20:22" x14ac:dyDescent="0.25">
      <c r="T5296" s="73" t="s">
        <v>85</v>
      </c>
      <c r="U5296" s="73" t="s">
        <v>4937</v>
      </c>
      <c r="V5296" s="73">
        <v>3545001</v>
      </c>
    </row>
    <row r="5297" spans="20:22" x14ac:dyDescent="0.25">
      <c r="T5297" s="73" t="s">
        <v>85</v>
      </c>
      <c r="U5297" s="73" t="s">
        <v>4939</v>
      </c>
      <c r="V5297" s="73">
        <v>3545100</v>
      </c>
    </row>
    <row r="5298" spans="20:22" x14ac:dyDescent="0.25">
      <c r="T5298" s="73" t="s">
        <v>85</v>
      </c>
      <c r="U5298" s="73" t="s">
        <v>3732</v>
      </c>
      <c r="V5298" s="73">
        <v>3545159</v>
      </c>
    </row>
    <row r="5299" spans="20:22" x14ac:dyDescent="0.25">
      <c r="T5299" s="73" t="s">
        <v>85</v>
      </c>
      <c r="U5299" s="73" t="s">
        <v>4942</v>
      </c>
      <c r="V5299" s="73">
        <v>3545209</v>
      </c>
    </row>
    <row r="5300" spans="20:22" x14ac:dyDescent="0.25">
      <c r="T5300" s="73" t="s">
        <v>85</v>
      </c>
      <c r="U5300" s="73" t="s">
        <v>4944</v>
      </c>
      <c r="V5300" s="73">
        <v>3545308</v>
      </c>
    </row>
    <row r="5301" spans="20:22" x14ac:dyDescent="0.25">
      <c r="T5301" s="73" t="s">
        <v>85</v>
      </c>
      <c r="U5301" s="73" t="s">
        <v>4946</v>
      </c>
      <c r="V5301" s="73">
        <v>3545407</v>
      </c>
    </row>
    <row r="5302" spans="20:22" x14ac:dyDescent="0.25">
      <c r="T5302" s="73" t="s">
        <v>85</v>
      </c>
      <c r="U5302" s="73" t="s">
        <v>4948</v>
      </c>
      <c r="V5302" s="73">
        <v>3545506</v>
      </c>
    </row>
    <row r="5303" spans="20:22" x14ac:dyDescent="0.25">
      <c r="T5303" s="73" t="s">
        <v>85</v>
      </c>
      <c r="U5303" s="73" t="s">
        <v>4950</v>
      </c>
      <c r="V5303" s="73">
        <v>3545605</v>
      </c>
    </row>
    <row r="5304" spans="20:22" x14ac:dyDescent="0.25">
      <c r="T5304" s="73" t="s">
        <v>85</v>
      </c>
      <c r="U5304" s="73" t="s">
        <v>4952</v>
      </c>
      <c r="V5304" s="73">
        <v>3545704</v>
      </c>
    </row>
    <row r="5305" spans="20:22" x14ac:dyDescent="0.25">
      <c r="T5305" s="73" t="s">
        <v>85</v>
      </c>
      <c r="U5305" s="73" t="s">
        <v>4954</v>
      </c>
      <c r="V5305" s="73">
        <v>3545803</v>
      </c>
    </row>
    <row r="5306" spans="20:22" x14ac:dyDescent="0.25">
      <c r="T5306" s="73" t="s">
        <v>85</v>
      </c>
      <c r="U5306" s="73" t="s">
        <v>4956</v>
      </c>
      <c r="V5306" s="73">
        <v>3546009</v>
      </c>
    </row>
    <row r="5307" spans="20:22" x14ac:dyDescent="0.25">
      <c r="T5307" s="73" t="s">
        <v>85</v>
      </c>
      <c r="U5307" s="73" t="s">
        <v>4958</v>
      </c>
      <c r="V5307" s="73">
        <v>3546108</v>
      </c>
    </row>
    <row r="5308" spans="20:22" x14ac:dyDescent="0.25">
      <c r="T5308" s="73" t="s">
        <v>85</v>
      </c>
      <c r="U5308" s="73" t="s">
        <v>4960</v>
      </c>
      <c r="V5308" s="73">
        <v>3546207</v>
      </c>
    </row>
    <row r="5309" spans="20:22" x14ac:dyDescent="0.25">
      <c r="T5309" s="73" t="s">
        <v>85</v>
      </c>
      <c r="U5309" s="73" t="s">
        <v>4962</v>
      </c>
      <c r="V5309" s="73">
        <v>3546256</v>
      </c>
    </row>
    <row r="5310" spans="20:22" x14ac:dyDescent="0.25">
      <c r="T5310" s="73" t="s">
        <v>85</v>
      </c>
      <c r="U5310" s="73" t="s">
        <v>4964</v>
      </c>
      <c r="V5310" s="73">
        <v>3546306</v>
      </c>
    </row>
    <row r="5311" spans="20:22" x14ac:dyDescent="0.25">
      <c r="T5311" s="73" t="s">
        <v>85</v>
      </c>
      <c r="U5311" s="73" t="s">
        <v>4966</v>
      </c>
      <c r="V5311" s="73">
        <v>3546405</v>
      </c>
    </row>
    <row r="5312" spans="20:22" x14ac:dyDescent="0.25">
      <c r="T5312" s="73" t="s">
        <v>85</v>
      </c>
      <c r="U5312" s="73" t="s">
        <v>4968</v>
      </c>
      <c r="V5312" s="73">
        <v>3546504</v>
      </c>
    </row>
    <row r="5313" spans="20:22" x14ac:dyDescent="0.25">
      <c r="T5313" s="73" t="s">
        <v>85</v>
      </c>
      <c r="U5313" s="73" t="s">
        <v>4970</v>
      </c>
      <c r="V5313" s="73">
        <v>3546603</v>
      </c>
    </row>
    <row r="5314" spans="20:22" x14ac:dyDescent="0.25">
      <c r="T5314" s="73" t="s">
        <v>85</v>
      </c>
      <c r="U5314" s="73" t="s">
        <v>4972</v>
      </c>
      <c r="V5314" s="73">
        <v>3546702</v>
      </c>
    </row>
    <row r="5315" spans="20:22" x14ac:dyDescent="0.25">
      <c r="T5315" s="73" t="s">
        <v>85</v>
      </c>
      <c r="U5315" s="73" t="s">
        <v>3532</v>
      </c>
      <c r="V5315" s="73">
        <v>3546801</v>
      </c>
    </row>
    <row r="5316" spans="20:22" x14ac:dyDescent="0.25">
      <c r="T5316" s="73" t="s">
        <v>85</v>
      </c>
      <c r="U5316" s="73" t="s">
        <v>4295</v>
      </c>
      <c r="V5316" s="73">
        <v>3546900</v>
      </c>
    </row>
    <row r="5317" spans="20:22" x14ac:dyDescent="0.25">
      <c r="T5317" s="73" t="s">
        <v>85</v>
      </c>
      <c r="U5317" s="73" t="s">
        <v>4975</v>
      </c>
      <c r="V5317" s="73">
        <v>3547007</v>
      </c>
    </row>
    <row r="5318" spans="20:22" x14ac:dyDescent="0.25">
      <c r="T5318" s="73" t="s">
        <v>85</v>
      </c>
      <c r="U5318" s="73" t="s">
        <v>4977</v>
      </c>
      <c r="V5318" s="73">
        <v>3547106</v>
      </c>
    </row>
    <row r="5319" spans="20:22" x14ac:dyDescent="0.25">
      <c r="T5319" s="73" t="s">
        <v>85</v>
      </c>
      <c r="U5319" s="73" t="s">
        <v>4979</v>
      </c>
      <c r="V5319" s="73">
        <v>3547502</v>
      </c>
    </row>
    <row r="5320" spans="20:22" x14ac:dyDescent="0.25">
      <c r="T5320" s="73" t="s">
        <v>85</v>
      </c>
      <c r="U5320" s="73" t="s">
        <v>4981</v>
      </c>
      <c r="V5320" s="73">
        <v>3547403</v>
      </c>
    </row>
    <row r="5321" spans="20:22" x14ac:dyDescent="0.25">
      <c r="T5321" s="73" t="s">
        <v>85</v>
      </c>
      <c r="U5321" s="73" t="s">
        <v>4983</v>
      </c>
      <c r="V5321" s="73">
        <v>3547601</v>
      </c>
    </row>
    <row r="5322" spans="20:22" x14ac:dyDescent="0.25">
      <c r="T5322" s="73" t="s">
        <v>85</v>
      </c>
      <c r="U5322" s="73" t="s">
        <v>4985</v>
      </c>
      <c r="V5322" s="73">
        <v>3547650</v>
      </c>
    </row>
    <row r="5323" spans="20:22" x14ac:dyDescent="0.25">
      <c r="T5323" s="73" t="s">
        <v>85</v>
      </c>
      <c r="U5323" s="73" t="s">
        <v>4987</v>
      </c>
      <c r="V5323" s="73">
        <v>3547205</v>
      </c>
    </row>
    <row r="5324" spans="20:22" x14ac:dyDescent="0.25">
      <c r="T5324" s="73" t="s">
        <v>85</v>
      </c>
      <c r="U5324" s="73" t="s">
        <v>4989</v>
      </c>
      <c r="V5324" s="73">
        <v>3547304</v>
      </c>
    </row>
    <row r="5325" spans="20:22" x14ac:dyDescent="0.25">
      <c r="T5325" s="73" t="s">
        <v>85</v>
      </c>
      <c r="U5325" s="73" t="s">
        <v>4991</v>
      </c>
      <c r="V5325" s="73">
        <v>3547700</v>
      </c>
    </row>
    <row r="5326" spans="20:22" x14ac:dyDescent="0.25">
      <c r="T5326" s="73" t="s">
        <v>85</v>
      </c>
      <c r="U5326" s="73" t="s">
        <v>3230</v>
      </c>
      <c r="V5326" s="73">
        <v>3547809</v>
      </c>
    </row>
    <row r="5327" spans="20:22" x14ac:dyDescent="0.25">
      <c r="T5327" s="73" t="s">
        <v>85</v>
      </c>
      <c r="U5327" s="73" t="s">
        <v>4993</v>
      </c>
      <c r="V5327" s="73">
        <v>3547908</v>
      </c>
    </row>
    <row r="5328" spans="20:22" x14ac:dyDescent="0.25">
      <c r="T5328" s="73" t="s">
        <v>85</v>
      </c>
      <c r="U5328" s="73" t="s">
        <v>4995</v>
      </c>
      <c r="V5328" s="73">
        <v>3548005</v>
      </c>
    </row>
    <row r="5329" spans="20:22" x14ac:dyDescent="0.25">
      <c r="T5329" s="73" t="s">
        <v>85</v>
      </c>
      <c r="U5329" s="73" t="s">
        <v>4997</v>
      </c>
      <c r="V5329" s="73">
        <v>3548054</v>
      </c>
    </row>
    <row r="5330" spans="20:22" x14ac:dyDescent="0.25">
      <c r="T5330" s="73" t="s">
        <v>85</v>
      </c>
      <c r="U5330" s="73" t="s">
        <v>4999</v>
      </c>
      <c r="V5330" s="73">
        <v>3548104</v>
      </c>
    </row>
    <row r="5331" spans="20:22" x14ac:dyDescent="0.25">
      <c r="T5331" s="73" t="s">
        <v>85</v>
      </c>
      <c r="U5331" s="73" t="s">
        <v>5001</v>
      </c>
      <c r="V5331" s="73">
        <v>3548203</v>
      </c>
    </row>
    <row r="5332" spans="20:22" x14ac:dyDescent="0.25">
      <c r="T5332" s="73" t="s">
        <v>85</v>
      </c>
      <c r="U5332" s="73" t="s">
        <v>5003</v>
      </c>
      <c r="V5332" s="73">
        <v>3548302</v>
      </c>
    </row>
    <row r="5333" spans="20:22" x14ac:dyDescent="0.25">
      <c r="T5333" s="73" t="s">
        <v>85</v>
      </c>
      <c r="U5333" s="73" t="s">
        <v>5005</v>
      </c>
      <c r="V5333" s="73">
        <v>3548401</v>
      </c>
    </row>
    <row r="5334" spans="20:22" x14ac:dyDescent="0.25">
      <c r="T5334" s="73" t="s">
        <v>85</v>
      </c>
      <c r="U5334" s="73" t="s">
        <v>5007</v>
      </c>
      <c r="V5334" s="73">
        <v>3548500</v>
      </c>
    </row>
    <row r="5335" spans="20:22" x14ac:dyDescent="0.25">
      <c r="T5335" s="73" t="s">
        <v>85</v>
      </c>
      <c r="U5335" s="73" t="s">
        <v>5009</v>
      </c>
      <c r="V5335" s="73">
        <v>3548609</v>
      </c>
    </row>
    <row r="5336" spans="20:22" x14ac:dyDescent="0.25">
      <c r="T5336" s="73" t="s">
        <v>85</v>
      </c>
      <c r="U5336" s="73" t="s">
        <v>5011</v>
      </c>
      <c r="V5336" s="73">
        <v>3548708</v>
      </c>
    </row>
    <row r="5337" spans="20:22" x14ac:dyDescent="0.25">
      <c r="T5337" s="73" t="s">
        <v>85</v>
      </c>
      <c r="U5337" s="73" t="s">
        <v>5013</v>
      </c>
      <c r="V5337" s="73">
        <v>3548807</v>
      </c>
    </row>
    <row r="5338" spans="20:22" x14ac:dyDescent="0.25">
      <c r="T5338" s="73" t="s">
        <v>85</v>
      </c>
      <c r="U5338" s="73" t="s">
        <v>3822</v>
      </c>
      <c r="V5338" s="73">
        <v>3548906</v>
      </c>
    </row>
    <row r="5339" spans="20:22" x14ac:dyDescent="0.25">
      <c r="T5339" s="73" t="s">
        <v>85</v>
      </c>
      <c r="U5339" s="73" t="s">
        <v>1630</v>
      </c>
      <c r="V5339" s="73">
        <v>3549003</v>
      </c>
    </row>
    <row r="5340" spans="20:22" x14ac:dyDescent="0.25">
      <c r="T5340" s="73" t="s">
        <v>85</v>
      </c>
      <c r="U5340" s="73" t="s">
        <v>5017</v>
      </c>
      <c r="V5340" s="73">
        <v>3549102</v>
      </c>
    </row>
    <row r="5341" spans="20:22" x14ac:dyDescent="0.25">
      <c r="T5341" s="73" t="s">
        <v>85</v>
      </c>
      <c r="U5341" s="73" t="s">
        <v>5019</v>
      </c>
      <c r="V5341" s="73">
        <v>3549201</v>
      </c>
    </row>
    <row r="5342" spans="20:22" x14ac:dyDescent="0.25">
      <c r="T5342" s="73" t="s">
        <v>85</v>
      </c>
      <c r="U5342" s="73" t="s">
        <v>5021</v>
      </c>
      <c r="V5342" s="73">
        <v>3549250</v>
      </c>
    </row>
    <row r="5343" spans="20:22" x14ac:dyDescent="0.25">
      <c r="T5343" s="73" t="s">
        <v>85</v>
      </c>
      <c r="U5343" s="73" t="s">
        <v>5023</v>
      </c>
      <c r="V5343" s="73">
        <v>3549300</v>
      </c>
    </row>
    <row r="5344" spans="20:22" x14ac:dyDescent="0.25">
      <c r="T5344" s="73" t="s">
        <v>85</v>
      </c>
      <c r="U5344" s="73" t="s">
        <v>5025</v>
      </c>
      <c r="V5344" s="73">
        <v>3549409</v>
      </c>
    </row>
    <row r="5345" spans="20:22" x14ac:dyDescent="0.25">
      <c r="T5345" s="73" t="s">
        <v>85</v>
      </c>
      <c r="U5345" s="73" t="s">
        <v>5027</v>
      </c>
      <c r="V5345" s="73">
        <v>3549508</v>
      </c>
    </row>
    <row r="5346" spans="20:22" x14ac:dyDescent="0.25">
      <c r="T5346" s="73" t="s">
        <v>85</v>
      </c>
      <c r="U5346" s="73" t="s">
        <v>5029</v>
      </c>
      <c r="V5346" s="73">
        <v>3549607</v>
      </c>
    </row>
    <row r="5347" spans="20:22" x14ac:dyDescent="0.25">
      <c r="T5347" s="73" t="s">
        <v>85</v>
      </c>
      <c r="U5347" s="73" t="s">
        <v>5031</v>
      </c>
      <c r="V5347" s="73">
        <v>3549706</v>
      </c>
    </row>
    <row r="5348" spans="20:22" x14ac:dyDescent="0.25">
      <c r="T5348" s="73" t="s">
        <v>85</v>
      </c>
      <c r="U5348" s="73" t="s">
        <v>5033</v>
      </c>
      <c r="V5348" s="73">
        <v>3549805</v>
      </c>
    </row>
    <row r="5349" spans="20:22" x14ac:dyDescent="0.25">
      <c r="T5349" s="73" t="s">
        <v>85</v>
      </c>
      <c r="U5349" s="73" t="s">
        <v>5035</v>
      </c>
      <c r="V5349" s="73">
        <v>3549904</v>
      </c>
    </row>
    <row r="5350" spans="20:22" x14ac:dyDescent="0.25">
      <c r="T5350" s="73" t="s">
        <v>85</v>
      </c>
      <c r="U5350" s="73" t="s">
        <v>5037</v>
      </c>
      <c r="V5350" s="73">
        <v>3549953</v>
      </c>
    </row>
    <row r="5351" spans="20:22" x14ac:dyDescent="0.25">
      <c r="T5351" s="73" t="s">
        <v>85</v>
      </c>
      <c r="U5351" s="73" t="s">
        <v>5039</v>
      </c>
      <c r="V5351" s="73">
        <v>3550001</v>
      </c>
    </row>
    <row r="5352" spans="20:22" x14ac:dyDescent="0.25">
      <c r="T5352" s="73" t="s">
        <v>85</v>
      </c>
      <c r="U5352" s="73" t="s">
        <v>5041</v>
      </c>
      <c r="V5352" s="73">
        <v>3550100</v>
      </c>
    </row>
    <row r="5353" spans="20:22" x14ac:dyDescent="0.25">
      <c r="T5353" s="73" t="s">
        <v>85</v>
      </c>
      <c r="U5353" s="73" t="s">
        <v>5043</v>
      </c>
      <c r="V5353" s="73">
        <v>3550209</v>
      </c>
    </row>
    <row r="5354" spans="20:22" x14ac:dyDescent="0.25">
      <c r="T5354" s="73" t="s">
        <v>85</v>
      </c>
      <c r="U5354" s="73" t="s">
        <v>5045</v>
      </c>
      <c r="V5354" s="73">
        <v>3550308</v>
      </c>
    </row>
    <row r="5355" spans="20:22" x14ac:dyDescent="0.25">
      <c r="T5355" s="73" t="s">
        <v>85</v>
      </c>
      <c r="U5355" s="73" t="s">
        <v>2776</v>
      </c>
      <c r="V5355" s="73">
        <v>3550407</v>
      </c>
    </row>
    <row r="5356" spans="20:22" x14ac:dyDescent="0.25">
      <c r="T5356" s="73" t="s">
        <v>85</v>
      </c>
      <c r="U5356" s="73" t="s">
        <v>5048</v>
      </c>
      <c r="V5356" s="73">
        <v>3550506</v>
      </c>
    </row>
    <row r="5357" spans="20:22" x14ac:dyDescent="0.25">
      <c r="T5357" s="73" t="s">
        <v>85</v>
      </c>
      <c r="U5357" s="73" t="s">
        <v>5050</v>
      </c>
      <c r="V5357" s="73">
        <v>3550605</v>
      </c>
    </row>
    <row r="5358" spans="20:22" x14ac:dyDescent="0.25">
      <c r="T5358" s="73" t="s">
        <v>85</v>
      </c>
      <c r="U5358" s="73" t="s">
        <v>2092</v>
      </c>
      <c r="V5358" s="73">
        <v>3550704</v>
      </c>
    </row>
    <row r="5359" spans="20:22" x14ac:dyDescent="0.25">
      <c r="T5359" s="73" t="s">
        <v>85</v>
      </c>
      <c r="U5359" s="73" t="s">
        <v>5053</v>
      </c>
      <c r="V5359" s="73">
        <v>3550803</v>
      </c>
    </row>
    <row r="5360" spans="20:22" x14ac:dyDescent="0.25">
      <c r="T5360" s="73" t="s">
        <v>85</v>
      </c>
      <c r="U5360" s="73" t="s">
        <v>3698</v>
      </c>
      <c r="V5360" s="73">
        <v>3550902</v>
      </c>
    </row>
    <row r="5361" spans="20:22" x14ac:dyDescent="0.25">
      <c r="T5361" s="73" t="s">
        <v>85</v>
      </c>
      <c r="U5361" s="73" t="s">
        <v>2822</v>
      </c>
      <c r="V5361" s="73">
        <v>3551009</v>
      </c>
    </row>
    <row r="5362" spans="20:22" x14ac:dyDescent="0.25">
      <c r="T5362" s="73" t="s">
        <v>85</v>
      </c>
      <c r="U5362" s="73" t="s">
        <v>5057</v>
      </c>
      <c r="V5362" s="73">
        <v>3551108</v>
      </c>
    </row>
    <row r="5363" spans="20:22" x14ac:dyDescent="0.25">
      <c r="T5363" s="73" t="s">
        <v>85</v>
      </c>
      <c r="U5363" s="73" t="s">
        <v>5059</v>
      </c>
      <c r="V5363" s="73">
        <v>3551207</v>
      </c>
    </row>
    <row r="5364" spans="20:22" x14ac:dyDescent="0.25">
      <c r="T5364" s="73" t="s">
        <v>85</v>
      </c>
      <c r="U5364" s="73" t="s">
        <v>5061</v>
      </c>
      <c r="V5364" s="73">
        <v>3551306</v>
      </c>
    </row>
    <row r="5365" spans="20:22" x14ac:dyDescent="0.25">
      <c r="T5365" s="73" t="s">
        <v>85</v>
      </c>
      <c r="U5365" s="73" t="s">
        <v>5063</v>
      </c>
      <c r="V5365" s="73">
        <v>3551405</v>
      </c>
    </row>
    <row r="5366" spans="20:22" x14ac:dyDescent="0.25">
      <c r="T5366" s="73" t="s">
        <v>85</v>
      </c>
      <c r="U5366" s="73" t="s">
        <v>5065</v>
      </c>
      <c r="V5366" s="73">
        <v>3551603</v>
      </c>
    </row>
    <row r="5367" spans="20:22" x14ac:dyDescent="0.25">
      <c r="T5367" s="73" t="s">
        <v>85</v>
      </c>
      <c r="U5367" s="73" t="s">
        <v>5067</v>
      </c>
      <c r="V5367" s="73">
        <v>3551504</v>
      </c>
    </row>
    <row r="5368" spans="20:22" x14ac:dyDescent="0.25">
      <c r="T5368" s="73" t="s">
        <v>85</v>
      </c>
      <c r="U5368" s="73" t="s">
        <v>3535</v>
      </c>
      <c r="V5368" s="73">
        <v>3551702</v>
      </c>
    </row>
    <row r="5369" spans="20:22" x14ac:dyDescent="0.25">
      <c r="T5369" s="73" t="s">
        <v>85</v>
      </c>
      <c r="U5369" s="73" t="s">
        <v>5070</v>
      </c>
      <c r="V5369" s="73">
        <v>3551801</v>
      </c>
    </row>
    <row r="5370" spans="20:22" x14ac:dyDescent="0.25">
      <c r="T5370" s="73" t="s">
        <v>85</v>
      </c>
      <c r="U5370" s="73" t="s">
        <v>5072</v>
      </c>
      <c r="V5370" s="73">
        <v>3551900</v>
      </c>
    </row>
    <row r="5371" spans="20:22" x14ac:dyDescent="0.25">
      <c r="T5371" s="73" t="s">
        <v>85</v>
      </c>
      <c r="U5371" s="73" t="s">
        <v>5074</v>
      </c>
      <c r="V5371" s="73">
        <v>3552007</v>
      </c>
    </row>
    <row r="5372" spans="20:22" x14ac:dyDescent="0.25">
      <c r="T5372" s="73" t="s">
        <v>85</v>
      </c>
      <c r="U5372" s="73" t="s">
        <v>5076</v>
      </c>
      <c r="V5372" s="73">
        <v>3552106</v>
      </c>
    </row>
    <row r="5373" spans="20:22" x14ac:dyDescent="0.25">
      <c r="T5373" s="73" t="s">
        <v>85</v>
      </c>
      <c r="U5373" s="73" t="s">
        <v>5078</v>
      </c>
      <c r="V5373" s="73">
        <v>3552205</v>
      </c>
    </row>
    <row r="5374" spans="20:22" x14ac:dyDescent="0.25">
      <c r="T5374" s="73" t="s">
        <v>85</v>
      </c>
      <c r="U5374" s="73" t="s">
        <v>5080</v>
      </c>
      <c r="V5374" s="73">
        <v>3552304</v>
      </c>
    </row>
    <row r="5375" spans="20:22" x14ac:dyDescent="0.25">
      <c r="T5375" s="73" t="s">
        <v>85</v>
      </c>
      <c r="U5375" s="73" t="s">
        <v>5082</v>
      </c>
      <c r="V5375" s="73">
        <v>3552403</v>
      </c>
    </row>
    <row r="5376" spans="20:22" x14ac:dyDescent="0.25">
      <c r="T5376" s="73" t="s">
        <v>85</v>
      </c>
      <c r="U5376" s="73" t="s">
        <v>5084</v>
      </c>
      <c r="V5376" s="73">
        <v>3552551</v>
      </c>
    </row>
    <row r="5377" spans="20:22" x14ac:dyDescent="0.25">
      <c r="T5377" s="73" t="s">
        <v>85</v>
      </c>
      <c r="U5377" s="73" t="s">
        <v>5086</v>
      </c>
      <c r="V5377" s="73">
        <v>3552502</v>
      </c>
    </row>
    <row r="5378" spans="20:22" x14ac:dyDescent="0.25">
      <c r="T5378" s="73" t="s">
        <v>85</v>
      </c>
      <c r="U5378" s="73" t="s">
        <v>5088</v>
      </c>
      <c r="V5378" s="73">
        <v>3552601</v>
      </c>
    </row>
    <row r="5379" spans="20:22" x14ac:dyDescent="0.25">
      <c r="T5379" s="73" t="s">
        <v>85</v>
      </c>
      <c r="U5379" s="73" t="s">
        <v>1361</v>
      </c>
      <c r="V5379" s="73">
        <v>3552700</v>
      </c>
    </row>
    <row r="5380" spans="20:22" x14ac:dyDescent="0.25">
      <c r="T5380" s="73" t="s">
        <v>85</v>
      </c>
      <c r="U5380" s="73" t="s">
        <v>5091</v>
      </c>
      <c r="V5380" s="73">
        <v>3552809</v>
      </c>
    </row>
    <row r="5381" spans="20:22" x14ac:dyDescent="0.25">
      <c r="T5381" s="73" t="s">
        <v>85</v>
      </c>
      <c r="U5381" s="73" t="s">
        <v>5093</v>
      </c>
      <c r="V5381" s="73">
        <v>3552908</v>
      </c>
    </row>
    <row r="5382" spans="20:22" x14ac:dyDescent="0.25">
      <c r="T5382" s="73" t="s">
        <v>85</v>
      </c>
      <c r="U5382" s="73" t="s">
        <v>5095</v>
      </c>
      <c r="V5382" s="73">
        <v>3553005</v>
      </c>
    </row>
    <row r="5383" spans="20:22" x14ac:dyDescent="0.25">
      <c r="T5383" s="73" t="s">
        <v>85</v>
      </c>
      <c r="U5383" s="73" t="s">
        <v>5097</v>
      </c>
      <c r="V5383" s="73">
        <v>3553104</v>
      </c>
    </row>
    <row r="5384" spans="20:22" x14ac:dyDescent="0.25">
      <c r="T5384" s="73" t="s">
        <v>85</v>
      </c>
      <c r="U5384" s="73" t="s">
        <v>5099</v>
      </c>
      <c r="V5384" s="73">
        <v>3553203</v>
      </c>
    </row>
    <row r="5385" spans="20:22" x14ac:dyDescent="0.25">
      <c r="T5385" s="73" t="s">
        <v>85</v>
      </c>
      <c r="U5385" s="73" t="s">
        <v>5101</v>
      </c>
      <c r="V5385" s="73">
        <v>3553302</v>
      </c>
    </row>
    <row r="5386" spans="20:22" x14ac:dyDescent="0.25">
      <c r="T5386" s="73" t="s">
        <v>85</v>
      </c>
      <c r="U5386" s="73" t="s">
        <v>5103</v>
      </c>
      <c r="V5386" s="73">
        <v>3553401</v>
      </c>
    </row>
    <row r="5387" spans="20:22" x14ac:dyDescent="0.25">
      <c r="T5387" s="73" t="s">
        <v>85</v>
      </c>
      <c r="U5387" s="73" t="s">
        <v>5105</v>
      </c>
      <c r="V5387" s="73">
        <v>3553500</v>
      </c>
    </row>
    <row r="5388" spans="20:22" x14ac:dyDescent="0.25">
      <c r="T5388" s="73" t="s">
        <v>85</v>
      </c>
      <c r="U5388" s="73" t="s">
        <v>5107</v>
      </c>
      <c r="V5388" s="73">
        <v>3553609</v>
      </c>
    </row>
    <row r="5389" spans="20:22" x14ac:dyDescent="0.25">
      <c r="T5389" s="73" t="s">
        <v>85</v>
      </c>
      <c r="U5389" s="73" t="s">
        <v>5109</v>
      </c>
      <c r="V5389" s="73">
        <v>3553658</v>
      </c>
    </row>
    <row r="5390" spans="20:22" x14ac:dyDescent="0.25">
      <c r="T5390" s="73" t="s">
        <v>85</v>
      </c>
      <c r="U5390" s="73" t="s">
        <v>5111</v>
      </c>
      <c r="V5390" s="73">
        <v>3553708</v>
      </c>
    </row>
    <row r="5391" spans="20:22" x14ac:dyDescent="0.25">
      <c r="T5391" s="73" t="s">
        <v>85</v>
      </c>
      <c r="U5391" s="73" t="s">
        <v>5113</v>
      </c>
      <c r="V5391" s="73">
        <v>3553807</v>
      </c>
    </row>
    <row r="5392" spans="20:22" x14ac:dyDescent="0.25">
      <c r="T5392" s="73" t="s">
        <v>85</v>
      </c>
      <c r="U5392" s="73" t="s">
        <v>5115</v>
      </c>
      <c r="V5392" s="73">
        <v>3553856</v>
      </c>
    </row>
    <row r="5393" spans="20:22" x14ac:dyDescent="0.25">
      <c r="T5393" s="73" t="s">
        <v>85</v>
      </c>
      <c r="U5393" s="73" t="s">
        <v>5117</v>
      </c>
      <c r="V5393" s="73">
        <v>3553906</v>
      </c>
    </row>
    <row r="5394" spans="20:22" x14ac:dyDescent="0.25">
      <c r="T5394" s="73" t="s">
        <v>85</v>
      </c>
      <c r="U5394" s="73" t="s">
        <v>5119</v>
      </c>
      <c r="V5394" s="73">
        <v>3553955</v>
      </c>
    </row>
    <row r="5395" spans="20:22" x14ac:dyDescent="0.25">
      <c r="T5395" s="73" t="s">
        <v>85</v>
      </c>
      <c r="U5395" s="73" t="s">
        <v>5121</v>
      </c>
      <c r="V5395" s="73">
        <v>3554003</v>
      </c>
    </row>
    <row r="5396" spans="20:22" x14ac:dyDescent="0.25">
      <c r="T5396" s="73" t="s">
        <v>85</v>
      </c>
      <c r="U5396" s="73" t="s">
        <v>5123</v>
      </c>
      <c r="V5396" s="73">
        <v>3554102</v>
      </c>
    </row>
    <row r="5397" spans="20:22" x14ac:dyDescent="0.25">
      <c r="T5397" s="73" t="s">
        <v>85</v>
      </c>
      <c r="U5397" s="73" t="s">
        <v>5125</v>
      </c>
      <c r="V5397" s="73">
        <v>3554201</v>
      </c>
    </row>
    <row r="5398" spans="20:22" x14ac:dyDescent="0.25">
      <c r="T5398" s="73" t="s">
        <v>85</v>
      </c>
      <c r="U5398" s="73" t="s">
        <v>4576</v>
      </c>
      <c r="V5398" s="73">
        <v>3554300</v>
      </c>
    </row>
    <row r="5399" spans="20:22" x14ac:dyDescent="0.25">
      <c r="T5399" s="73" t="s">
        <v>85</v>
      </c>
      <c r="U5399" s="73" t="s">
        <v>4528</v>
      </c>
      <c r="V5399" s="73">
        <v>3554409</v>
      </c>
    </row>
    <row r="5400" spans="20:22" x14ac:dyDescent="0.25">
      <c r="T5400" s="73" t="s">
        <v>85</v>
      </c>
      <c r="U5400" s="73" t="s">
        <v>5129</v>
      </c>
      <c r="V5400" s="73">
        <v>3554508</v>
      </c>
    </row>
    <row r="5401" spans="20:22" x14ac:dyDescent="0.25">
      <c r="T5401" s="73" t="s">
        <v>85</v>
      </c>
      <c r="U5401" s="73" t="s">
        <v>5131</v>
      </c>
      <c r="V5401" s="73">
        <v>3554607</v>
      </c>
    </row>
    <row r="5402" spans="20:22" x14ac:dyDescent="0.25">
      <c r="T5402" s="73" t="s">
        <v>85</v>
      </c>
      <c r="U5402" s="73" t="s">
        <v>5133</v>
      </c>
      <c r="V5402" s="73">
        <v>3554656</v>
      </c>
    </row>
    <row r="5403" spans="20:22" x14ac:dyDescent="0.25">
      <c r="T5403" s="73" t="s">
        <v>85</v>
      </c>
      <c r="U5403" s="73" t="s">
        <v>5135</v>
      </c>
      <c r="V5403" s="73">
        <v>3554706</v>
      </c>
    </row>
    <row r="5404" spans="20:22" x14ac:dyDescent="0.25">
      <c r="T5404" s="73" t="s">
        <v>85</v>
      </c>
      <c r="U5404" s="73" t="s">
        <v>5137</v>
      </c>
      <c r="V5404" s="73">
        <v>3554755</v>
      </c>
    </row>
    <row r="5405" spans="20:22" x14ac:dyDescent="0.25">
      <c r="T5405" s="73" t="s">
        <v>85</v>
      </c>
      <c r="U5405" s="73" t="s">
        <v>5139</v>
      </c>
      <c r="V5405" s="73">
        <v>3554805</v>
      </c>
    </row>
    <row r="5406" spans="20:22" x14ac:dyDescent="0.25">
      <c r="T5406" s="73" t="s">
        <v>85</v>
      </c>
      <c r="U5406" s="73" t="s">
        <v>5141</v>
      </c>
      <c r="V5406" s="73">
        <v>3554904</v>
      </c>
    </row>
    <row r="5407" spans="20:22" x14ac:dyDescent="0.25">
      <c r="T5407" s="73" t="s">
        <v>85</v>
      </c>
      <c r="U5407" s="73" t="s">
        <v>5142</v>
      </c>
      <c r="V5407" s="73">
        <v>3554953</v>
      </c>
    </row>
    <row r="5408" spans="20:22" x14ac:dyDescent="0.25">
      <c r="T5408" s="73" t="s">
        <v>85</v>
      </c>
      <c r="U5408" s="73" t="s">
        <v>5144</v>
      </c>
      <c r="V5408" s="73">
        <v>3555000</v>
      </c>
    </row>
    <row r="5409" spans="20:22" x14ac:dyDescent="0.25">
      <c r="T5409" s="73" t="s">
        <v>85</v>
      </c>
      <c r="U5409" s="73" t="s">
        <v>5146</v>
      </c>
      <c r="V5409" s="73">
        <v>3555109</v>
      </c>
    </row>
    <row r="5410" spans="20:22" x14ac:dyDescent="0.25">
      <c r="T5410" s="73" t="s">
        <v>85</v>
      </c>
      <c r="U5410" s="73" t="s">
        <v>5147</v>
      </c>
      <c r="V5410" s="73">
        <v>3555208</v>
      </c>
    </row>
    <row r="5411" spans="20:22" x14ac:dyDescent="0.25">
      <c r="T5411" s="73" t="s">
        <v>85</v>
      </c>
      <c r="U5411" s="73" t="s">
        <v>5148</v>
      </c>
      <c r="V5411" s="73">
        <v>3555307</v>
      </c>
    </row>
    <row r="5412" spans="20:22" x14ac:dyDescent="0.25">
      <c r="T5412" s="73" t="s">
        <v>85</v>
      </c>
      <c r="U5412" s="73" t="s">
        <v>5150</v>
      </c>
      <c r="V5412" s="73">
        <v>3555356</v>
      </c>
    </row>
    <row r="5413" spans="20:22" x14ac:dyDescent="0.25">
      <c r="T5413" s="73" t="s">
        <v>85</v>
      </c>
      <c r="U5413" s="73" t="s">
        <v>5152</v>
      </c>
      <c r="V5413" s="73">
        <v>3555406</v>
      </c>
    </row>
    <row r="5414" spans="20:22" x14ac:dyDescent="0.25">
      <c r="T5414" s="73" t="s">
        <v>85</v>
      </c>
      <c r="U5414" s="73" t="s">
        <v>5154</v>
      </c>
      <c r="V5414" s="73">
        <v>3555505</v>
      </c>
    </row>
    <row r="5415" spans="20:22" x14ac:dyDescent="0.25">
      <c r="T5415" s="73" t="s">
        <v>85</v>
      </c>
      <c r="U5415" s="73" t="s">
        <v>5156</v>
      </c>
      <c r="V5415" s="73">
        <v>3555604</v>
      </c>
    </row>
    <row r="5416" spans="20:22" x14ac:dyDescent="0.25">
      <c r="T5416" s="73" t="s">
        <v>85</v>
      </c>
      <c r="U5416" s="73" t="s">
        <v>5158</v>
      </c>
      <c r="V5416" s="73">
        <v>3555703</v>
      </c>
    </row>
    <row r="5417" spans="20:22" x14ac:dyDescent="0.25">
      <c r="T5417" s="73" t="s">
        <v>85</v>
      </c>
      <c r="U5417" s="73" t="s">
        <v>5160</v>
      </c>
      <c r="V5417" s="73">
        <v>3555802</v>
      </c>
    </row>
    <row r="5418" spans="20:22" x14ac:dyDescent="0.25">
      <c r="T5418" s="73" t="s">
        <v>85</v>
      </c>
      <c r="U5418" s="73" t="s">
        <v>5162</v>
      </c>
      <c r="V5418" s="73">
        <v>3555901</v>
      </c>
    </row>
    <row r="5419" spans="20:22" x14ac:dyDescent="0.25">
      <c r="T5419" s="73" t="s">
        <v>85</v>
      </c>
      <c r="U5419" s="73" t="s">
        <v>5164</v>
      </c>
      <c r="V5419" s="73">
        <v>3556008</v>
      </c>
    </row>
    <row r="5420" spans="20:22" x14ac:dyDescent="0.25">
      <c r="T5420" s="73" t="s">
        <v>85</v>
      </c>
      <c r="U5420" s="73" t="s">
        <v>5166</v>
      </c>
      <c r="V5420" s="73">
        <v>3556107</v>
      </c>
    </row>
    <row r="5421" spans="20:22" x14ac:dyDescent="0.25">
      <c r="T5421" s="73" t="s">
        <v>85</v>
      </c>
      <c r="U5421" s="73" t="s">
        <v>5168</v>
      </c>
      <c r="V5421" s="73">
        <v>3556206</v>
      </c>
    </row>
    <row r="5422" spans="20:22" x14ac:dyDescent="0.25">
      <c r="T5422" s="73" t="s">
        <v>85</v>
      </c>
      <c r="U5422" s="73" t="s">
        <v>5170</v>
      </c>
      <c r="V5422" s="73">
        <v>3556305</v>
      </c>
    </row>
    <row r="5423" spans="20:22" x14ac:dyDescent="0.25">
      <c r="T5423" s="73" t="s">
        <v>85</v>
      </c>
      <c r="U5423" s="73" t="s">
        <v>4083</v>
      </c>
      <c r="V5423" s="73">
        <v>3556354</v>
      </c>
    </row>
    <row r="5424" spans="20:22" x14ac:dyDescent="0.25">
      <c r="T5424" s="73" t="s">
        <v>85</v>
      </c>
      <c r="U5424" s="73" t="s">
        <v>5172</v>
      </c>
      <c r="V5424" s="73">
        <v>3556404</v>
      </c>
    </row>
    <row r="5425" spans="20:22" x14ac:dyDescent="0.25">
      <c r="T5425" s="73" t="s">
        <v>85</v>
      </c>
      <c r="U5425" s="73" t="s">
        <v>5174</v>
      </c>
      <c r="V5425" s="73">
        <v>3556453</v>
      </c>
    </row>
    <row r="5426" spans="20:22" x14ac:dyDescent="0.25">
      <c r="T5426" s="73" t="s">
        <v>85</v>
      </c>
      <c r="U5426" s="73" t="s">
        <v>5176</v>
      </c>
      <c r="V5426" s="73">
        <v>3556503</v>
      </c>
    </row>
    <row r="5427" spans="20:22" x14ac:dyDescent="0.25">
      <c r="T5427" s="73" t="s">
        <v>85</v>
      </c>
      <c r="U5427" s="73" t="s">
        <v>3118</v>
      </c>
      <c r="V5427" s="73">
        <v>3556602</v>
      </c>
    </row>
    <row r="5428" spans="20:22" x14ac:dyDescent="0.25">
      <c r="T5428" s="73" t="s">
        <v>85</v>
      </c>
      <c r="U5428" s="73" t="s">
        <v>5179</v>
      </c>
      <c r="V5428" s="73">
        <v>3556701</v>
      </c>
    </row>
    <row r="5429" spans="20:22" x14ac:dyDescent="0.25">
      <c r="T5429" s="73" t="s">
        <v>85</v>
      </c>
      <c r="U5429" s="73" t="s">
        <v>5181</v>
      </c>
      <c r="V5429" s="73">
        <v>3556800</v>
      </c>
    </row>
    <row r="5430" spans="20:22" x14ac:dyDescent="0.25">
      <c r="T5430" s="73" t="s">
        <v>85</v>
      </c>
      <c r="U5430" s="73" t="s">
        <v>5183</v>
      </c>
      <c r="V5430" s="73">
        <v>3556909</v>
      </c>
    </row>
    <row r="5431" spans="20:22" x14ac:dyDescent="0.25">
      <c r="T5431" s="73" t="s">
        <v>85</v>
      </c>
      <c r="U5431" s="73" t="s">
        <v>5185</v>
      </c>
      <c r="V5431" s="73">
        <v>3556958</v>
      </c>
    </row>
    <row r="5432" spans="20:22" x14ac:dyDescent="0.25">
      <c r="T5432" s="73" t="s">
        <v>85</v>
      </c>
      <c r="U5432" s="73" t="s">
        <v>5187</v>
      </c>
      <c r="V5432" s="73">
        <v>3557006</v>
      </c>
    </row>
    <row r="5433" spans="20:22" x14ac:dyDescent="0.25">
      <c r="T5433" s="73" t="s">
        <v>85</v>
      </c>
      <c r="U5433" s="73" t="s">
        <v>5189</v>
      </c>
      <c r="V5433" s="73">
        <v>3557105</v>
      </c>
    </row>
    <row r="5434" spans="20:22" x14ac:dyDescent="0.25">
      <c r="T5434" s="73" t="s">
        <v>85</v>
      </c>
      <c r="U5434" s="73" t="s">
        <v>5191</v>
      </c>
      <c r="V5434" s="73">
        <v>3557154</v>
      </c>
    </row>
    <row r="5435" spans="20:22" x14ac:dyDescent="0.25">
      <c r="T5435" s="73" t="s">
        <v>87</v>
      </c>
      <c r="U5435" s="73" t="s">
        <v>116</v>
      </c>
      <c r="V5435" s="73">
        <v>1700251</v>
      </c>
    </row>
    <row r="5436" spans="20:22" x14ac:dyDescent="0.25">
      <c r="T5436" s="73" t="s">
        <v>87</v>
      </c>
      <c r="U5436" s="73" t="s">
        <v>142</v>
      </c>
      <c r="V5436" s="73">
        <v>1700301</v>
      </c>
    </row>
    <row r="5437" spans="20:22" x14ac:dyDescent="0.25">
      <c r="T5437" s="73" t="s">
        <v>87</v>
      </c>
      <c r="U5437" s="73" t="s">
        <v>167</v>
      </c>
      <c r="V5437" s="73">
        <v>1700350</v>
      </c>
    </row>
    <row r="5438" spans="20:22" x14ac:dyDescent="0.25">
      <c r="T5438" s="73" t="s">
        <v>87</v>
      </c>
      <c r="U5438" s="73" t="s">
        <v>193</v>
      </c>
      <c r="V5438" s="73">
        <v>1700400</v>
      </c>
    </row>
    <row r="5439" spans="20:22" x14ac:dyDescent="0.25">
      <c r="T5439" s="73" t="s">
        <v>87</v>
      </c>
      <c r="U5439" s="73" t="s">
        <v>219</v>
      </c>
      <c r="V5439" s="73">
        <v>1700707</v>
      </c>
    </row>
    <row r="5440" spans="20:22" x14ac:dyDescent="0.25">
      <c r="T5440" s="73" t="s">
        <v>87</v>
      </c>
      <c r="U5440" s="73" t="s">
        <v>243</v>
      </c>
      <c r="V5440" s="73">
        <v>1701002</v>
      </c>
    </row>
    <row r="5441" spans="20:22" x14ac:dyDescent="0.25">
      <c r="T5441" s="73" t="s">
        <v>87</v>
      </c>
      <c r="U5441" s="73" t="s">
        <v>268</v>
      </c>
      <c r="V5441" s="73">
        <v>1701051</v>
      </c>
    </row>
    <row r="5442" spans="20:22" x14ac:dyDescent="0.25">
      <c r="T5442" s="73" t="s">
        <v>87</v>
      </c>
      <c r="U5442" s="73" t="s">
        <v>294</v>
      </c>
      <c r="V5442" s="73">
        <v>1701101</v>
      </c>
    </row>
    <row r="5443" spans="20:22" x14ac:dyDescent="0.25">
      <c r="T5443" s="73" t="s">
        <v>87</v>
      </c>
      <c r="U5443" s="73" t="s">
        <v>320</v>
      </c>
      <c r="V5443" s="73">
        <v>1701309</v>
      </c>
    </row>
    <row r="5444" spans="20:22" x14ac:dyDescent="0.25">
      <c r="T5444" s="73" t="s">
        <v>87</v>
      </c>
      <c r="U5444" s="73" t="s">
        <v>345</v>
      </c>
      <c r="V5444" s="73">
        <v>1701903</v>
      </c>
    </row>
    <row r="5445" spans="20:22" x14ac:dyDescent="0.25">
      <c r="T5445" s="73" t="s">
        <v>87</v>
      </c>
      <c r="U5445" s="73" t="s">
        <v>369</v>
      </c>
      <c r="V5445" s="73">
        <v>1702000</v>
      </c>
    </row>
    <row r="5446" spans="20:22" x14ac:dyDescent="0.25">
      <c r="T5446" s="73" t="s">
        <v>87</v>
      </c>
      <c r="U5446" s="73" t="s">
        <v>394</v>
      </c>
      <c r="V5446" s="73">
        <v>1702109</v>
      </c>
    </row>
    <row r="5447" spans="20:22" x14ac:dyDescent="0.25">
      <c r="T5447" s="73" t="s">
        <v>87</v>
      </c>
      <c r="U5447" s="73" t="s">
        <v>419</v>
      </c>
      <c r="V5447" s="73">
        <v>1702158</v>
      </c>
    </row>
    <row r="5448" spans="20:22" x14ac:dyDescent="0.25">
      <c r="T5448" s="73" t="s">
        <v>87</v>
      </c>
      <c r="U5448" s="73" t="s">
        <v>445</v>
      </c>
      <c r="V5448" s="73">
        <v>1702208</v>
      </c>
    </row>
    <row r="5449" spans="20:22" x14ac:dyDescent="0.25">
      <c r="T5449" s="73" t="s">
        <v>87</v>
      </c>
      <c r="U5449" s="73" t="s">
        <v>470</v>
      </c>
      <c r="V5449" s="73">
        <v>1702307</v>
      </c>
    </row>
    <row r="5450" spans="20:22" x14ac:dyDescent="0.25">
      <c r="T5450" s="73" t="s">
        <v>87</v>
      </c>
      <c r="U5450" s="73" t="s">
        <v>495</v>
      </c>
      <c r="V5450" s="73">
        <v>1702406</v>
      </c>
    </row>
    <row r="5451" spans="20:22" x14ac:dyDescent="0.25">
      <c r="T5451" s="73" t="s">
        <v>87</v>
      </c>
      <c r="U5451" s="73" t="s">
        <v>519</v>
      </c>
      <c r="V5451" s="73">
        <v>1702554</v>
      </c>
    </row>
    <row r="5452" spans="20:22" x14ac:dyDescent="0.25">
      <c r="T5452" s="73" t="s">
        <v>87</v>
      </c>
      <c r="U5452" s="73" t="s">
        <v>542</v>
      </c>
      <c r="V5452" s="73">
        <v>1702703</v>
      </c>
    </row>
    <row r="5453" spans="20:22" x14ac:dyDescent="0.25">
      <c r="T5453" s="73" t="s">
        <v>87</v>
      </c>
      <c r="U5453" s="73" t="s">
        <v>565</v>
      </c>
      <c r="V5453" s="73">
        <v>1702901</v>
      </c>
    </row>
    <row r="5454" spans="20:22" x14ac:dyDescent="0.25">
      <c r="T5454" s="73" t="s">
        <v>87</v>
      </c>
      <c r="U5454" s="73" t="s">
        <v>588</v>
      </c>
      <c r="V5454" s="73">
        <v>1703008</v>
      </c>
    </row>
    <row r="5455" spans="20:22" x14ac:dyDescent="0.25">
      <c r="T5455" s="73" t="s">
        <v>87</v>
      </c>
      <c r="U5455" s="73" t="s">
        <v>611</v>
      </c>
      <c r="V5455" s="73">
        <v>1703057</v>
      </c>
    </row>
    <row r="5456" spans="20:22" x14ac:dyDescent="0.25">
      <c r="T5456" s="73" t="s">
        <v>87</v>
      </c>
      <c r="U5456" s="73" t="s">
        <v>633</v>
      </c>
      <c r="V5456" s="73">
        <v>1703073</v>
      </c>
    </row>
    <row r="5457" spans="20:22" x14ac:dyDescent="0.25">
      <c r="T5457" s="73" t="s">
        <v>87</v>
      </c>
      <c r="U5457" s="73" t="s">
        <v>654</v>
      </c>
      <c r="V5457" s="73">
        <v>1703107</v>
      </c>
    </row>
    <row r="5458" spans="20:22" x14ac:dyDescent="0.25">
      <c r="T5458" s="73" t="s">
        <v>87</v>
      </c>
      <c r="U5458" s="73" t="s">
        <v>675</v>
      </c>
      <c r="V5458" s="73">
        <v>1703206</v>
      </c>
    </row>
    <row r="5459" spans="20:22" x14ac:dyDescent="0.25">
      <c r="T5459" s="73" t="s">
        <v>87</v>
      </c>
      <c r="U5459" s="73" t="s">
        <v>623</v>
      </c>
      <c r="V5459" s="73">
        <v>1703305</v>
      </c>
    </row>
    <row r="5460" spans="20:22" x14ac:dyDescent="0.25">
      <c r="T5460" s="73" t="s">
        <v>87</v>
      </c>
      <c r="U5460" s="73" t="s">
        <v>717</v>
      </c>
      <c r="V5460" s="73">
        <v>1703602</v>
      </c>
    </row>
    <row r="5461" spans="20:22" x14ac:dyDescent="0.25">
      <c r="T5461" s="73" t="s">
        <v>87</v>
      </c>
      <c r="U5461" s="73" t="s">
        <v>739</v>
      </c>
      <c r="V5461" s="73">
        <v>1703701</v>
      </c>
    </row>
    <row r="5462" spans="20:22" x14ac:dyDescent="0.25">
      <c r="T5462" s="73" t="s">
        <v>87</v>
      </c>
      <c r="U5462" s="73" t="s">
        <v>760</v>
      </c>
      <c r="V5462" s="73">
        <v>1703800</v>
      </c>
    </row>
    <row r="5463" spans="20:22" x14ac:dyDescent="0.25">
      <c r="T5463" s="73" t="s">
        <v>87</v>
      </c>
      <c r="U5463" s="73" t="s">
        <v>783</v>
      </c>
      <c r="V5463" s="73">
        <v>1703826</v>
      </c>
    </row>
    <row r="5464" spans="20:22" x14ac:dyDescent="0.25">
      <c r="T5464" s="73" t="s">
        <v>87</v>
      </c>
      <c r="U5464" s="73" t="s">
        <v>804</v>
      </c>
      <c r="V5464" s="73">
        <v>1703842</v>
      </c>
    </row>
    <row r="5465" spans="20:22" x14ac:dyDescent="0.25">
      <c r="T5465" s="73" t="s">
        <v>87</v>
      </c>
      <c r="U5465" s="73" t="s">
        <v>825</v>
      </c>
      <c r="V5465" s="73">
        <v>1703867</v>
      </c>
    </row>
    <row r="5466" spans="20:22" x14ac:dyDescent="0.25">
      <c r="T5466" s="73" t="s">
        <v>87</v>
      </c>
      <c r="U5466" s="73" t="s">
        <v>847</v>
      </c>
      <c r="V5466" s="73">
        <v>1703883</v>
      </c>
    </row>
    <row r="5467" spans="20:22" x14ac:dyDescent="0.25">
      <c r="T5467" s="73" t="s">
        <v>87</v>
      </c>
      <c r="U5467" s="73" t="s">
        <v>869</v>
      </c>
      <c r="V5467" s="73">
        <v>1703891</v>
      </c>
    </row>
    <row r="5468" spans="20:22" x14ac:dyDescent="0.25">
      <c r="T5468" s="73" t="s">
        <v>87</v>
      </c>
      <c r="U5468" s="73" t="s">
        <v>891</v>
      </c>
      <c r="V5468" s="73">
        <v>1703909</v>
      </c>
    </row>
    <row r="5469" spans="20:22" x14ac:dyDescent="0.25">
      <c r="T5469" s="73" t="s">
        <v>87</v>
      </c>
      <c r="U5469" s="73" t="s">
        <v>914</v>
      </c>
      <c r="V5469" s="73">
        <v>1704105</v>
      </c>
    </row>
    <row r="5470" spans="20:22" x14ac:dyDescent="0.25">
      <c r="T5470" s="73" t="s">
        <v>87</v>
      </c>
      <c r="U5470" s="73" t="s">
        <v>937</v>
      </c>
      <c r="V5470" s="73">
        <v>1705102</v>
      </c>
    </row>
    <row r="5471" spans="20:22" x14ac:dyDescent="0.25">
      <c r="T5471" s="73" t="s">
        <v>87</v>
      </c>
      <c r="U5471" s="73" t="s">
        <v>959</v>
      </c>
      <c r="V5471" s="73">
        <v>1704600</v>
      </c>
    </row>
    <row r="5472" spans="20:22" x14ac:dyDescent="0.25">
      <c r="T5472" s="73" t="s">
        <v>87</v>
      </c>
      <c r="U5472" s="73" t="s">
        <v>982</v>
      </c>
      <c r="V5472" s="73">
        <v>1705508</v>
      </c>
    </row>
    <row r="5473" spans="20:22" x14ac:dyDescent="0.25">
      <c r="T5473" s="73" t="s">
        <v>87</v>
      </c>
      <c r="U5473" s="73" t="s">
        <v>1004</v>
      </c>
      <c r="V5473" s="73">
        <v>1716703</v>
      </c>
    </row>
    <row r="5474" spans="20:22" x14ac:dyDescent="0.25">
      <c r="T5474" s="73" t="s">
        <v>87</v>
      </c>
      <c r="U5474" s="73" t="s">
        <v>1026</v>
      </c>
      <c r="V5474" s="73">
        <v>1705557</v>
      </c>
    </row>
    <row r="5475" spans="20:22" x14ac:dyDescent="0.25">
      <c r="T5475" s="73" t="s">
        <v>87</v>
      </c>
      <c r="U5475" s="73" t="s">
        <v>1049</v>
      </c>
      <c r="V5475" s="73">
        <v>1705607</v>
      </c>
    </row>
    <row r="5476" spans="20:22" x14ac:dyDescent="0.25">
      <c r="T5476" s="73" t="s">
        <v>87</v>
      </c>
      <c r="U5476" s="73" t="s">
        <v>1070</v>
      </c>
      <c r="V5476" s="73">
        <v>1706001</v>
      </c>
    </row>
    <row r="5477" spans="20:22" x14ac:dyDescent="0.25">
      <c r="T5477" s="73" t="s">
        <v>87</v>
      </c>
      <c r="U5477" s="73" t="s">
        <v>1092</v>
      </c>
      <c r="V5477" s="73">
        <v>1706100</v>
      </c>
    </row>
    <row r="5478" spans="20:22" x14ac:dyDescent="0.25">
      <c r="T5478" s="73" t="s">
        <v>87</v>
      </c>
      <c r="U5478" s="73" t="s">
        <v>1115</v>
      </c>
      <c r="V5478" s="73">
        <v>1706258</v>
      </c>
    </row>
    <row r="5479" spans="20:22" x14ac:dyDescent="0.25">
      <c r="T5479" s="73" t="s">
        <v>87</v>
      </c>
      <c r="U5479" s="73" t="s">
        <v>1138</v>
      </c>
      <c r="V5479" s="73">
        <v>1706506</v>
      </c>
    </row>
    <row r="5480" spans="20:22" x14ac:dyDescent="0.25">
      <c r="T5480" s="73" t="s">
        <v>87</v>
      </c>
      <c r="U5480" s="73" t="s">
        <v>1161</v>
      </c>
      <c r="V5480" s="73">
        <v>1707009</v>
      </c>
    </row>
    <row r="5481" spans="20:22" x14ac:dyDescent="0.25">
      <c r="T5481" s="73" t="s">
        <v>87</v>
      </c>
      <c r="U5481" s="73" t="s">
        <v>1184</v>
      </c>
      <c r="V5481" s="73">
        <v>1707108</v>
      </c>
    </row>
    <row r="5482" spans="20:22" x14ac:dyDescent="0.25">
      <c r="T5482" s="73" t="s">
        <v>87</v>
      </c>
      <c r="U5482" s="73" t="s">
        <v>1206</v>
      </c>
      <c r="V5482" s="73">
        <v>1707207</v>
      </c>
    </row>
    <row r="5483" spans="20:22" x14ac:dyDescent="0.25">
      <c r="T5483" s="73" t="s">
        <v>87</v>
      </c>
      <c r="U5483" s="73" t="s">
        <v>1228</v>
      </c>
      <c r="V5483" s="73">
        <v>1707306</v>
      </c>
    </row>
    <row r="5484" spans="20:22" x14ac:dyDescent="0.25">
      <c r="T5484" s="73" t="s">
        <v>87</v>
      </c>
      <c r="U5484" s="73" t="s">
        <v>1250</v>
      </c>
      <c r="V5484" s="73">
        <v>1707405</v>
      </c>
    </row>
    <row r="5485" spans="20:22" x14ac:dyDescent="0.25">
      <c r="T5485" s="73" t="s">
        <v>87</v>
      </c>
      <c r="U5485" s="73" t="s">
        <v>1273</v>
      </c>
      <c r="V5485" s="73">
        <v>1707553</v>
      </c>
    </row>
    <row r="5486" spans="20:22" x14ac:dyDescent="0.25">
      <c r="T5486" s="73" t="s">
        <v>87</v>
      </c>
      <c r="U5486" s="73" t="s">
        <v>1294</v>
      </c>
      <c r="V5486" s="73">
        <v>1707652</v>
      </c>
    </row>
    <row r="5487" spans="20:22" x14ac:dyDescent="0.25">
      <c r="T5487" s="73" t="s">
        <v>87</v>
      </c>
      <c r="U5487" s="73" t="s">
        <v>1316</v>
      </c>
      <c r="V5487" s="73">
        <v>1707702</v>
      </c>
    </row>
    <row r="5488" spans="20:22" x14ac:dyDescent="0.25">
      <c r="T5488" s="73" t="s">
        <v>87</v>
      </c>
      <c r="U5488" s="73" t="s">
        <v>1338</v>
      </c>
      <c r="V5488" s="73">
        <v>1708205</v>
      </c>
    </row>
    <row r="5489" spans="20:22" x14ac:dyDescent="0.25">
      <c r="T5489" s="73" t="s">
        <v>87</v>
      </c>
      <c r="U5489" s="73" t="s">
        <v>1359</v>
      </c>
      <c r="V5489" s="73">
        <v>1708254</v>
      </c>
    </row>
    <row r="5490" spans="20:22" x14ac:dyDescent="0.25">
      <c r="T5490" s="73" t="s">
        <v>87</v>
      </c>
      <c r="U5490" s="73" t="s">
        <v>1381</v>
      </c>
      <c r="V5490" s="73">
        <v>1708304</v>
      </c>
    </row>
    <row r="5491" spans="20:22" x14ac:dyDescent="0.25">
      <c r="T5491" s="73" t="s">
        <v>87</v>
      </c>
      <c r="U5491" s="73" t="s">
        <v>1403</v>
      </c>
      <c r="V5491" s="73">
        <v>1709005</v>
      </c>
    </row>
    <row r="5492" spans="20:22" x14ac:dyDescent="0.25">
      <c r="T5492" s="73" t="s">
        <v>87</v>
      </c>
      <c r="U5492" s="73" t="s">
        <v>1425</v>
      </c>
      <c r="V5492" s="73">
        <v>1709302</v>
      </c>
    </row>
    <row r="5493" spans="20:22" x14ac:dyDescent="0.25">
      <c r="T5493" s="73" t="s">
        <v>87</v>
      </c>
      <c r="U5493" s="73" t="s">
        <v>1446</v>
      </c>
      <c r="V5493" s="73">
        <v>1709500</v>
      </c>
    </row>
    <row r="5494" spans="20:22" x14ac:dyDescent="0.25">
      <c r="T5494" s="73" t="s">
        <v>87</v>
      </c>
      <c r="U5494" s="73" t="s">
        <v>1466</v>
      </c>
      <c r="V5494" s="73">
        <v>1709807</v>
      </c>
    </row>
    <row r="5495" spans="20:22" x14ac:dyDescent="0.25">
      <c r="T5495" s="73" t="s">
        <v>87</v>
      </c>
      <c r="U5495" s="73" t="s">
        <v>1488</v>
      </c>
      <c r="V5495" s="73">
        <v>1710508</v>
      </c>
    </row>
    <row r="5496" spans="20:22" x14ac:dyDescent="0.25">
      <c r="T5496" s="73" t="s">
        <v>87</v>
      </c>
      <c r="U5496" s="73" t="s">
        <v>1509</v>
      </c>
      <c r="V5496" s="73">
        <v>1710706</v>
      </c>
    </row>
    <row r="5497" spans="20:22" x14ac:dyDescent="0.25">
      <c r="T5497" s="73" t="s">
        <v>87</v>
      </c>
      <c r="U5497" s="73" t="s">
        <v>1530</v>
      </c>
      <c r="V5497" s="73">
        <v>1710904</v>
      </c>
    </row>
    <row r="5498" spans="20:22" x14ac:dyDescent="0.25">
      <c r="T5498" s="73" t="s">
        <v>87</v>
      </c>
      <c r="U5498" s="73" t="s">
        <v>1551</v>
      </c>
      <c r="V5498" s="73">
        <v>1711100</v>
      </c>
    </row>
    <row r="5499" spans="20:22" x14ac:dyDescent="0.25">
      <c r="T5499" s="73" t="s">
        <v>87</v>
      </c>
      <c r="U5499" s="73" t="s">
        <v>1570</v>
      </c>
      <c r="V5499" s="73">
        <v>1711506</v>
      </c>
    </row>
    <row r="5500" spans="20:22" x14ac:dyDescent="0.25">
      <c r="T5500" s="73" t="s">
        <v>87</v>
      </c>
      <c r="U5500" s="73" t="s">
        <v>1590</v>
      </c>
      <c r="V5500" s="73">
        <v>1711803</v>
      </c>
    </row>
    <row r="5501" spans="20:22" x14ac:dyDescent="0.25">
      <c r="T5501" s="73" t="s">
        <v>87</v>
      </c>
      <c r="U5501" s="73" t="s">
        <v>1610</v>
      </c>
      <c r="V5501" s="73">
        <v>1711902</v>
      </c>
    </row>
    <row r="5502" spans="20:22" x14ac:dyDescent="0.25">
      <c r="T5502" s="73" t="s">
        <v>87</v>
      </c>
      <c r="U5502" s="73" t="s">
        <v>1631</v>
      </c>
      <c r="V5502" s="73">
        <v>1711951</v>
      </c>
    </row>
    <row r="5503" spans="20:22" x14ac:dyDescent="0.25">
      <c r="T5503" s="73" t="s">
        <v>87</v>
      </c>
      <c r="U5503" s="73" t="s">
        <v>1652</v>
      </c>
      <c r="V5503" s="73">
        <v>1712009</v>
      </c>
    </row>
    <row r="5504" spans="20:22" x14ac:dyDescent="0.25">
      <c r="T5504" s="73" t="s">
        <v>87</v>
      </c>
      <c r="U5504" s="73" t="s">
        <v>1672</v>
      </c>
      <c r="V5504" s="73">
        <v>1712157</v>
      </c>
    </row>
    <row r="5505" spans="20:22" x14ac:dyDescent="0.25">
      <c r="T5505" s="73" t="s">
        <v>87</v>
      </c>
      <c r="U5505" s="73" t="s">
        <v>1693</v>
      </c>
      <c r="V5505" s="73">
        <v>1712405</v>
      </c>
    </row>
    <row r="5506" spans="20:22" x14ac:dyDescent="0.25">
      <c r="T5506" s="73" t="s">
        <v>87</v>
      </c>
      <c r="U5506" s="73" t="s">
        <v>1713</v>
      </c>
      <c r="V5506" s="73">
        <v>1712454</v>
      </c>
    </row>
    <row r="5507" spans="20:22" x14ac:dyDescent="0.25">
      <c r="T5507" s="73" t="s">
        <v>87</v>
      </c>
      <c r="U5507" s="73" t="s">
        <v>1734</v>
      </c>
      <c r="V5507" s="73">
        <v>1712504</v>
      </c>
    </row>
    <row r="5508" spans="20:22" x14ac:dyDescent="0.25">
      <c r="T5508" s="73" t="s">
        <v>87</v>
      </c>
      <c r="U5508" s="73" t="s">
        <v>1755</v>
      </c>
      <c r="V5508" s="73">
        <v>1712702</v>
      </c>
    </row>
    <row r="5509" spans="20:22" x14ac:dyDescent="0.25">
      <c r="T5509" s="73" t="s">
        <v>87</v>
      </c>
      <c r="U5509" s="73" t="s">
        <v>1775</v>
      </c>
      <c r="V5509" s="73">
        <v>1712801</v>
      </c>
    </row>
    <row r="5510" spans="20:22" x14ac:dyDescent="0.25">
      <c r="T5510" s="73" t="s">
        <v>87</v>
      </c>
      <c r="U5510" s="73" t="s">
        <v>1794</v>
      </c>
      <c r="V5510" s="73">
        <v>1713205</v>
      </c>
    </row>
    <row r="5511" spans="20:22" x14ac:dyDescent="0.25">
      <c r="T5511" s="73" t="s">
        <v>87</v>
      </c>
      <c r="U5511" s="73" t="s">
        <v>1813</v>
      </c>
      <c r="V5511" s="73">
        <v>1713304</v>
      </c>
    </row>
    <row r="5512" spans="20:22" x14ac:dyDescent="0.25">
      <c r="T5512" s="73" t="s">
        <v>87</v>
      </c>
      <c r="U5512" s="73" t="s">
        <v>1832</v>
      </c>
      <c r="V5512" s="73">
        <v>1713601</v>
      </c>
    </row>
    <row r="5513" spans="20:22" x14ac:dyDescent="0.25">
      <c r="T5513" s="73" t="s">
        <v>87</v>
      </c>
      <c r="U5513" s="73" t="s">
        <v>1850</v>
      </c>
      <c r="V5513" s="73">
        <v>1713700</v>
      </c>
    </row>
    <row r="5514" spans="20:22" x14ac:dyDescent="0.25">
      <c r="T5514" s="73" t="s">
        <v>87</v>
      </c>
      <c r="U5514" s="73" t="s">
        <v>1868</v>
      </c>
      <c r="V5514" s="73">
        <v>1713957</v>
      </c>
    </row>
    <row r="5515" spans="20:22" x14ac:dyDescent="0.25">
      <c r="T5515" s="73" t="s">
        <v>87</v>
      </c>
      <c r="U5515" s="73" t="s">
        <v>1154</v>
      </c>
      <c r="V5515" s="73">
        <v>1714203</v>
      </c>
    </row>
    <row r="5516" spans="20:22" x14ac:dyDescent="0.25">
      <c r="T5516" s="73" t="s">
        <v>87</v>
      </c>
      <c r="U5516" s="73" t="s">
        <v>1902</v>
      </c>
      <c r="V5516" s="73">
        <v>1714302</v>
      </c>
    </row>
    <row r="5517" spans="20:22" x14ac:dyDescent="0.25">
      <c r="T5517" s="73" t="s">
        <v>87</v>
      </c>
      <c r="U5517" s="73" t="s">
        <v>1919</v>
      </c>
      <c r="V5517" s="73">
        <v>1714880</v>
      </c>
    </row>
    <row r="5518" spans="20:22" x14ac:dyDescent="0.25">
      <c r="T5518" s="73" t="s">
        <v>87</v>
      </c>
      <c r="U5518" s="73" t="s">
        <v>1936</v>
      </c>
      <c r="V5518" s="73">
        <v>1715002</v>
      </c>
    </row>
    <row r="5519" spans="20:22" x14ac:dyDescent="0.25">
      <c r="T5519" s="73" t="s">
        <v>87</v>
      </c>
      <c r="U5519" s="73" t="s">
        <v>1952</v>
      </c>
      <c r="V5519" s="73">
        <v>1715101</v>
      </c>
    </row>
    <row r="5520" spans="20:22" x14ac:dyDescent="0.25">
      <c r="T5520" s="73" t="s">
        <v>87</v>
      </c>
      <c r="U5520" s="73" t="s">
        <v>1969</v>
      </c>
      <c r="V5520" s="73">
        <v>1715150</v>
      </c>
    </row>
    <row r="5521" spans="20:22" x14ac:dyDescent="0.25">
      <c r="T5521" s="73" t="s">
        <v>87</v>
      </c>
      <c r="U5521" s="73" t="s">
        <v>1987</v>
      </c>
      <c r="V5521" s="73">
        <v>1715259</v>
      </c>
    </row>
    <row r="5522" spans="20:22" x14ac:dyDescent="0.25">
      <c r="T5522" s="73" t="s">
        <v>87</v>
      </c>
      <c r="U5522" s="73" t="s">
        <v>2004</v>
      </c>
      <c r="V5522" s="73">
        <v>1715507</v>
      </c>
    </row>
    <row r="5523" spans="20:22" x14ac:dyDescent="0.25">
      <c r="T5523" s="73" t="s">
        <v>87</v>
      </c>
      <c r="U5523" s="73" t="s">
        <v>2022</v>
      </c>
      <c r="V5523" s="73">
        <v>1721000</v>
      </c>
    </row>
    <row r="5524" spans="20:22" x14ac:dyDescent="0.25">
      <c r="T5524" s="73" t="s">
        <v>87</v>
      </c>
      <c r="U5524" s="73" t="s">
        <v>2040</v>
      </c>
      <c r="V5524" s="73">
        <v>1715705</v>
      </c>
    </row>
    <row r="5525" spans="20:22" x14ac:dyDescent="0.25">
      <c r="T5525" s="73" t="s">
        <v>87</v>
      </c>
      <c r="U5525" s="73" t="s">
        <v>2058</v>
      </c>
      <c r="V5525" s="73">
        <v>1713809</v>
      </c>
    </row>
    <row r="5526" spans="20:22" x14ac:dyDescent="0.25">
      <c r="T5526" s="73" t="s">
        <v>87</v>
      </c>
      <c r="U5526" s="73" t="s">
        <v>2075</v>
      </c>
      <c r="V5526" s="73">
        <v>1715754</v>
      </c>
    </row>
    <row r="5527" spans="20:22" x14ac:dyDescent="0.25">
      <c r="T5527" s="73" t="s">
        <v>87</v>
      </c>
      <c r="U5527" s="73" t="s">
        <v>2091</v>
      </c>
      <c r="V5527" s="73">
        <v>1716109</v>
      </c>
    </row>
    <row r="5528" spans="20:22" x14ac:dyDescent="0.25">
      <c r="T5528" s="73" t="s">
        <v>87</v>
      </c>
      <c r="U5528" s="73" t="s">
        <v>2107</v>
      </c>
      <c r="V5528" s="73">
        <v>1716208</v>
      </c>
    </row>
    <row r="5529" spans="20:22" x14ac:dyDescent="0.25">
      <c r="T5529" s="73" t="s">
        <v>87</v>
      </c>
      <c r="U5529" s="73" t="s">
        <v>2048</v>
      </c>
      <c r="V5529" s="73">
        <v>1716307</v>
      </c>
    </row>
    <row r="5530" spans="20:22" x14ac:dyDescent="0.25">
      <c r="T5530" s="73" t="s">
        <v>87</v>
      </c>
      <c r="U5530" s="73" t="s">
        <v>2139</v>
      </c>
      <c r="V5530" s="73">
        <v>1716505</v>
      </c>
    </row>
    <row r="5531" spans="20:22" x14ac:dyDescent="0.25">
      <c r="T5531" s="73" t="s">
        <v>87</v>
      </c>
      <c r="U5531" s="73" t="s">
        <v>2155</v>
      </c>
      <c r="V5531" s="73">
        <v>1716604</v>
      </c>
    </row>
    <row r="5532" spans="20:22" x14ac:dyDescent="0.25">
      <c r="T5532" s="73" t="s">
        <v>87</v>
      </c>
      <c r="U5532" s="73" t="s">
        <v>2172</v>
      </c>
      <c r="V5532" s="73">
        <v>1716653</v>
      </c>
    </row>
    <row r="5533" spans="20:22" x14ac:dyDescent="0.25">
      <c r="T5533" s="73" t="s">
        <v>87</v>
      </c>
      <c r="U5533" s="73" t="s">
        <v>2189</v>
      </c>
      <c r="V5533" s="73">
        <v>1717008</v>
      </c>
    </row>
    <row r="5534" spans="20:22" x14ac:dyDescent="0.25">
      <c r="T5534" s="73" t="s">
        <v>87</v>
      </c>
      <c r="U5534" s="73" t="s">
        <v>2205</v>
      </c>
      <c r="V5534" s="73">
        <v>1717206</v>
      </c>
    </row>
    <row r="5535" spans="20:22" x14ac:dyDescent="0.25">
      <c r="T5535" s="73" t="s">
        <v>87</v>
      </c>
      <c r="U5535" s="73" t="s">
        <v>2220</v>
      </c>
      <c r="V5535" s="73">
        <v>1717503</v>
      </c>
    </row>
    <row r="5536" spans="20:22" x14ac:dyDescent="0.25">
      <c r="T5536" s="73" t="s">
        <v>87</v>
      </c>
      <c r="U5536" s="73" t="s">
        <v>2237</v>
      </c>
      <c r="V5536" s="73">
        <v>1717800</v>
      </c>
    </row>
    <row r="5537" spans="20:22" x14ac:dyDescent="0.25">
      <c r="T5537" s="73" t="s">
        <v>87</v>
      </c>
      <c r="U5537" s="73" t="s">
        <v>2252</v>
      </c>
      <c r="V5537" s="73">
        <v>1717909</v>
      </c>
    </row>
    <row r="5538" spans="20:22" x14ac:dyDescent="0.25">
      <c r="T5538" s="73" t="s">
        <v>87</v>
      </c>
      <c r="U5538" s="73" t="s">
        <v>2267</v>
      </c>
      <c r="V5538" s="73">
        <v>1718006</v>
      </c>
    </row>
    <row r="5539" spans="20:22" x14ac:dyDescent="0.25">
      <c r="T5539" s="73" t="s">
        <v>87</v>
      </c>
      <c r="U5539" s="73" t="s">
        <v>2282</v>
      </c>
      <c r="V5539" s="73">
        <v>1718204</v>
      </c>
    </row>
    <row r="5540" spans="20:22" x14ac:dyDescent="0.25">
      <c r="T5540" s="73" t="s">
        <v>87</v>
      </c>
      <c r="U5540" s="73" t="s">
        <v>2298</v>
      </c>
      <c r="V5540" s="73">
        <v>1718303</v>
      </c>
    </row>
    <row r="5541" spans="20:22" x14ac:dyDescent="0.25">
      <c r="T5541" s="73" t="s">
        <v>87</v>
      </c>
      <c r="U5541" s="73" t="s">
        <v>1430</v>
      </c>
      <c r="V5541" s="73">
        <v>1718402</v>
      </c>
    </row>
    <row r="5542" spans="20:22" x14ac:dyDescent="0.25">
      <c r="T5542" s="73" t="s">
        <v>87</v>
      </c>
      <c r="U5542" s="73" t="s">
        <v>2327</v>
      </c>
      <c r="V5542" s="73">
        <v>1718451</v>
      </c>
    </row>
    <row r="5543" spans="20:22" x14ac:dyDescent="0.25">
      <c r="T5543" s="73" t="s">
        <v>87</v>
      </c>
      <c r="U5543" s="73" t="s">
        <v>2343</v>
      </c>
      <c r="V5543" s="73">
        <v>1718501</v>
      </c>
    </row>
    <row r="5544" spans="20:22" x14ac:dyDescent="0.25">
      <c r="T5544" s="73" t="s">
        <v>87</v>
      </c>
      <c r="U5544" s="73" t="s">
        <v>2359</v>
      </c>
      <c r="V5544" s="73">
        <v>1718550</v>
      </c>
    </row>
    <row r="5545" spans="20:22" x14ac:dyDescent="0.25">
      <c r="T5545" s="73" t="s">
        <v>87</v>
      </c>
      <c r="U5545" s="73" t="s">
        <v>2373</v>
      </c>
      <c r="V5545" s="73">
        <v>1718659</v>
      </c>
    </row>
    <row r="5546" spans="20:22" x14ac:dyDescent="0.25">
      <c r="T5546" s="73" t="s">
        <v>87</v>
      </c>
      <c r="U5546" s="73" t="s">
        <v>2388</v>
      </c>
      <c r="V5546" s="73">
        <v>1718709</v>
      </c>
    </row>
    <row r="5547" spans="20:22" x14ac:dyDescent="0.25">
      <c r="T5547" s="73" t="s">
        <v>87</v>
      </c>
      <c r="U5547" s="73" t="s">
        <v>2404</v>
      </c>
      <c r="V5547" s="73">
        <v>1718758</v>
      </c>
    </row>
    <row r="5548" spans="20:22" x14ac:dyDescent="0.25">
      <c r="T5548" s="73" t="s">
        <v>87</v>
      </c>
      <c r="U5548" s="73" t="s">
        <v>2420</v>
      </c>
      <c r="V5548" s="73">
        <v>1718808</v>
      </c>
    </row>
    <row r="5549" spans="20:22" x14ac:dyDescent="0.25">
      <c r="T5549" s="73" t="s">
        <v>87</v>
      </c>
      <c r="U5549" s="73" t="s">
        <v>2436</v>
      </c>
      <c r="V5549" s="73">
        <v>1718840</v>
      </c>
    </row>
    <row r="5550" spans="20:22" x14ac:dyDescent="0.25">
      <c r="T5550" s="73" t="s">
        <v>87</v>
      </c>
      <c r="U5550" s="73" t="s">
        <v>2452</v>
      </c>
      <c r="V5550" s="73">
        <v>1718865</v>
      </c>
    </row>
    <row r="5551" spans="20:22" x14ac:dyDescent="0.25">
      <c r="T5551" s="73" t="s">
        <v>87</v>
      </c>
      <c r="U5551" s="73" t="s">
        <v>2466</v>
      </c>
      <c r="V5551" s="73">
        <v>1718881</v>
      </c>
    </row>
    <row r="5552" spans="20:22" x14ac:dyDescent="0.25">
      <c r="T5552" s="73" t="s">
        <v>87</v>
      </c>
      <c r="U5552" s="73" t="s">
        <v>2481</v>
      </c>
      <c r="V5552" s="73">
        <v>1718899</v>
      </c>
    </row>
    <row r="5553" spans="20:22" x14ac:dyDescent="0.25">
      <c r="T5553" s="73" t="s">
        <v>87</v>
      </c>
      <c r="U5553" s="73" t="s">
        <v>2497</v>
      </c>
      <c r="V5553" s="73">
        <v>1718907</v>
      </c>
    </row>
    <row r="5554" spans="20:22" x14ac:dyDescent="0.25">
      <c r="T5554" s="73" t="s">
        <v>87</v>
      </c>
      <c r="U5554" s="73" t="s">
        <v>2511</v>
      </c>
      <c r="V5554" s="73">
        <v>1719004</v>
      </c>
    </row>
    <row r="5555" spans="20:22" x14ac:dyDescent="0.25">
      <c r="T5555" s="73" t="s">
        <v>87</v>
      </c>
      <c r="U5555" s="73" t="s">
        <v>2527</v>
      </c>
      <c r="V5555" s="73">
        <v>1720002</v>
      </c>
    </row>
    <row r="5556" spans="20:22" x14ac:dyDescent="0.25">
      <c r="T5556" s="73" t="s">
        <v>87</v>
      </c>
      <c r="U5556" s="73" t="s">
        <v>2542</v>
      </c>
      <c r="V5556" s="73">
        <v>1720101</v>
      </c>
    </row>
    <row r="5557" spans="20:22" x14ac:dyDescent="0.25">
      <c r="T5557" s="73" t="s">
        <v>87</v>
      </c>
      <c r="U5557" s="73" t="s">
        <v>2558</v>
      </c>
      <c r="V5557" s="73">
        <v>1720150</v>
      </c>
    </row>
    <row r="5558" spans="20:22" x14ac:dyDescent="0.25">
      <c r="T5558" s="73" t="s">
        <v>87</v>
      </c>
      <c r="U5558" s="73" t="s">
        <v>2572</v>
      </c>
      <c r="V5558" s="73">
        <v>1720200</v>
      </c>
    </row>
    <row r="5559" spans="20:22" x14ac:dyDescent="0.25">
      <c r="T5559" s="73" t="s">
        <v>87</v>
      </c>
      <c r="U5559" s="73" t="s">
        <v>2587</v>
      </c>
      <c r="V5559" s="73">
        <v>1720259</v>
      </c>
    </row>
    <row r="5560" spans="20:22" x14ac:dyDescent="0.25">
      <c r="T5560" s="73" t="s">
        <v>87</v>
      </c>
      <c r="U5560" s="73" t="s">
        <v>2603</v>
      </c>
      <c r="V5560" s="73">
        <v>1720309</v>
      </c>
    </row>
    <row r="5561" spans="20:22" x14ac:dyDescent="0.25">
      <c r="T5561" s="73" t="s">
        <v>87</v>
      </c>
      <c r="U5561" s="73" t="s">
        <v>2618</v>
      </c>
      <c r="V5561" s="73">
        <v>1720499</v>
      </c>
    </row>
    <row r="5562" spans="20:22" x14ac:dyDescent="0.25">
      <c r="T5562" s="73" t="s">
        <v>87</v>
      </c>
      <c r="U5562" s="73" t="s">
        <v>2631</v>
      </c>
      <c r="V5562" s="73">
        <v>1720655</v>
      </c>
    </row>
    <row r="5563" spans="20:22" x14ac:dyDescent="0.25">
      <c r="T5563" s="73" t="s">
        <v>87</v>
      </c>
      <c r="U5563" s="73" t="s">
        <v>2645</v>
      </c>
      <c r="V5563" s="73">
        <v>1720804</v>
      </c>
    </row>
    <row r="5564" spans="20:22" x14ac:dyDescent="0.25">
      <c r="T5564" s="73" t="s">
        <v>87</v>
      </c>
      <c r="U5564" s="73" t="s">
        <v>2658</v>
      </c>
      <c r="V5564" s="73">
        <v>1720853</v>
      </c>
    </row>
    <row r="5565" spans="20:22" x14ac:dyDescent="0.25">
      <c r="T5565" s="73" t="s">
        <v>87</v>
      </c>
      <c r="U5565" s="73" t="s">
        <v>2673</v>
      </c>
      <c r="V5565" s="73">
        <v>1720903</v>
      </c>
    </row>
    <row r="5566" spans="20:22" x14ac:dyDescent="0.25">
      <c r="T5566" s="73" t="s">
        <v>87</v>
      </c>
      <c r="U5566" s="73" t="s">
        <v>5388</v>
      </c>
      <c r="V5566" s="73">
        <v>1720937</v>
      </c>
    </row>
    <row r="5567" spans="20:22" x14ac:dyDescent="0.25">
      <c r="T5567" s="73" t="s">
        <v>87</v>
      </c>
      <c r="U5567" s="73" t="s">
        <v>2687</v>
      </c>
      <c r="V5567" s="73">
        <v>1720978</v>
      </c>
    </row>
    <row r="5568" spans="20:22" x14ac:dyDescent="0.25">
      <c r="T5568" s="73" t="s">
        <v>87</v>
      </c>
      <c r="U5568" s="73" t="s">
        <v>2703</v>
      </c>
      <c r="V5568" s="73">
        <v>1721109</v>
      </c>
    </row>
    <row r="5569" spans="20:22" x14ac:dyDescent="0.25">
      <c r="T5569" s="73" t="s">
        <v>87</v>
      </c>
      <c r="U5569" s="73" t="s">
        <v>2718</v>
      </c>
      <c r="V5569" s="73">
        <v>1721208</v>
      </c>
    </row>
    <row r="5570" spans="20:22" x14ac:dyDescent="0.25">
      <c r="T5570" s="73" t="s">
        <v>87</v>
      </c>
      <c r="U5570" s="73" t="s">
        <v>2734</v>
      </c>
      <c r="V5570" s="73">
        <v>1721257</v>
      </c>
    </row>
    <row r="5571" spans="20:22" x14ac:dyDescent="0.25">
      <c r="T5571" s="73" t="s">
        <v>87</v>
      </c>
      <c r="U5571" s="73" t="s">
        <v>2749</v>
      </c>
      <c r="V5571" s="73">
        <v>1721307</v>
      </c>
    </row>
    <row r="5572" spans="20:22" x14ac:dyDescent="0.25">
      <c r="T5572" s="73" t="s">
        <v>87</v>
      </c>
      <c r="U5572" s="73" t="s">
        <v>2764</v>
      </c>
      <c r="V5572" s="73">
        <v>1722081</v>
      </c>
    </row>
    <row r="5573" spans="20:22" x14ac:dyDescent="0.25">
      <c r="T5573" s="73" t="s">
        <v>87</v>
      </c>
      <c r="U5573" s="73" t="s">
        <v>2780</v>
      </c>
      <c r="V5573" s="73">
        <v>1722107</v>
      </c>
    </row>
  </sheetData>
  <sheetProtection password="CC1B" sheet="1" objects="1" scenarios="1" autoFilter="0"/>
  <dataConsolidate/>
  <conditionalFormatting sqref="E2">
    <cfRule type="cellIs" dxfId="95" priority="1" operator="equal">
      <formula>"CORRIGIR"</formula>
    </cfRule>
    <cfRule type="cellIs" dxfId="94" priority="10" operator="equal">
      <formula>"SIM"</formula>
    </cfRule>
  </conditionalFormatting>
  <conditionalFormatting sqref="E2:E8">
    <cfRule type="containsText" dxfId="93" priority="4" operator="containsText" text="VALIDADO">
      <formula>NOT(ISERROR(SEARCH("VALIDADO",E2)))</formula>
    </cfRule>
    <cfRule type="cellIs" dxfId="92" priority="8" operator="equal">
      <formula>"DEVOLVA"</formula>
    </cfRule>
    <cfRule type="cellIs" dxfId="91" priority="9" operator="equal">
      <formula>"""DEVOLVA"""</formula>
    </cfRule>
  </conditionalFormatting>
  <conditionalFormatting sqref="E3:E8">
    <cfRule type="cellIs" dxfId="90" priority="3" operator="equal">
      <formula>"CORRIGIR"</formula>
    </cfRule>
    <cfRule type="cellIs" dxfId="89" priority="7" operator="equal">
      <formula>"SIM"</formula>
    </cfRule>
  </conditionalFormatting>
  <conditionalFormatting sqref="D2:D8">
    <cfRule type="cellIs" dxfId="88" priority="6" operator="equal">
      <formula>"NÃO"</formula>
    </cfRule>
  </conditionalFormatting>
  <conditionalFormatting sqref="D2:D8">
    <cfRule type="cellIs" dxfId="87" priority="5" operator="equal">
      <formula>"SIM"</formula>
    </cfRule>
  </conditionalFormatting>
  <dataValidations xWindow="961" yWindow="398" count="3">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errorStyle="information" showInputMessage="1" showErrorMessage="1" errorTitle="Data fora do padrão" error="A data deve estar entre 01/02/2017 e 30/06/2018" promptTitle="Digite a data" prompt="Digite a data do envio do informe" sqref="F2:I8"/>
  </dataValidations>
  <pageMargins left="0.511811024" right="0.511811024" top="0.78740157499999996" bottom="0.78740157499999996" header="0.31496062000000002" footer="0.31496062000000002"/>
  <pageSetup paperSize="9" orientation="portrait" r:id="rId1"/>
  <drawing r:id="rId2"/>
  <legacyDrawing r:id="rId3"/>
  <extLst>
    <ext xmlns:x14="http://schemas.microsoft.com/office/spreadsheetml/2009/9/main" uri="{CCE6A557-97BC-4b89-ADB6-D9C93CAAB3DF}">
      <x14:dataValidations xmlns:xm="http://schemas.microsoft.com/office/excel/2006/main" xWindow="961" yWindow="398" count="1">
        <x14:dataValidation type="list" allowBlank="1" showInputMessage="1" showErrorMessage="1">
          <x14:formula1>
            <xm:f>Vínculos!$A$2:$A$13</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tumLUQXi/Yde9dpExjaNmrM3nYJFcf0N5gB0OWUj5RUgEXNQ5kz4wL02rPbEAPxskREQUhGxDYR4gXOr8FVXZQ==" saltValue="WF+68U98blrnPZGZlIJpOw==" spinCount="100000" sheet="1" objects="1" scenarios="1"/>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T5573"/>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J2" sqref="J2:J5"/>
    </sheetView>
  </sheetViews>
  <sheetFormatPr defaultColWidth="8.85546875" defaultRowHeight="15" x14ac:dyDescent="0.25"/>
  <cols>
    <col min="1" max="1" width="4.7109375" customWidth="1"/>
    <col min="2" max="2" width="7.28515625" customWidth="1"/>
    <col min="3" max="3" width="9.85546875" customWidth="1"/>
    <col min="4" max="4" width="10.85546875" customWidth="1"/>
    <col min="5" max="5" width="20.5703125" customWidth="1"/>
    <col min="6" max="6" width="12.140625" customWidth="1"/>
    <col min="7" max="7" width="12.85546875" bestFit="1" customWidth="1"/>
    <col min="8" max="8" width="12.85546875" customWidth="1"/>
    <col min="9" max="9" width="12" bestFit="1" customWidth="1"/>
    <col min="10" max="11" width="9.5703125" customWidth="1"/>
    <col min="12" max="12" width="9.85546875" bestFit="1" customWidth="1"/>
    <col min="14" max="14" width="9.5703125" customWidth="1"/>
    <col min="15" max="21" width="9.85546875" customWidth="1"/>
    <col min="22" max="22" width="11.140625" customWidth="1"/>
    <col min="23" max="27" width="8.85546875" style="72" hidden="1" customWidth="1"/>
    <col min="28" max="29" width="8.85546875" style="73" hidden="1" customWidth="1"/>
    <col min="30" max="34" width="8.85546875" style="239" hidden="1" customWidth="1"/>
    <col min="35" max="36" width="8.85546875" style="73" hidden="1" customWidth="1"/>
    <col min="37" max="47" width="8.85546875" style="73" customWidth="1"/>
    <col min="48" max="16384" width="8.85546875" style="73"/>
  </cols>
  <sheetData>
    <row r="1" spans="1:46" ht="131.25" customHeight="1" x14ac:dyDescent="0.25">
      <c r="A1" s="69" t="s">
        <v>2</v>
      </c>
      <c r="B1" s="69" t="s">
        <v>3</v>
      </c>
      <c r="C1" s="69" t="s">
        <v>0</v>
      </c>
      <c r="D1" s="69" t="s">
        <v>4</v>
      </c>
      <c r="E1" s="69" t="s">
        <v>5</v>
      </c>
      <c r="F1" s="59" t="s">
        <v>6</v>
      </c>
      <c r="G1" s="253" t="s">
        <v>15</v>
      </c>
      <c r="H1" s="59" t="s">
        <v>5579</v>
      </c>
      <c r="I1" s="69" t="s">
        <v>7</v>
      </c>
      <c r="J1" s="69" t="s">
        <v>8</v>
      </c>
      <c r="K1" s="206" t="s">
        <v>5592</v>
      </c>
      <c r="L1" s="69" t="s">
        <v>9</v>
      </c>
      <c r="M1" s="69" t="s">
        <v>10</v>
      </c>
      <c r="N1" s="64" t="s">
        <v>12</v>
      </c>
      <c r="O1" s="62" t="s">
        <v>16</v>
      </c>
      <c r="P1" s="62" t="s">
        <v>17</v>
      </c>
      <c r="Q1" s="60" t="s">
        <v>18</v>
      </c>
      <c r="R1" s="207" t="s">
        <v>19</v>
      </c>
      <c r="S1" s="62" t="s">
        <v>20</v>
      </c>
      <c r="T1" s="62" t="s">
        <v>21</v>
      </c>
      <c r="U1" s="207" t="s">
        <v>5485</v>
      </c>
      <c r="V1" s="70" t="s">
        <v>22</v>
      </c>
      <c r="AD1" s="240" t="s">
        <v>2</v>
      </c>
      <c r="AE1" s="56" t="s">
        <v>5</v>
      </c>
      <c r="AF1" s="56" t="s">
        <v>5387</v>
      </c>
      <c r="AG1" s="241"/>
      <c r="AH1" s="56" t="s">
        <v>2</v>
      </c>
    </row>
    <row r="2" spans="1:46" ht="18.75" customHeight="1" x14ac:dyDescent="0.25">
      <c r="A2" s="216" t="str">
        <f>Controles!$B$2</f>
        <v>RS</v>
      </c>
      <c r="B2" s="216">
        <f>Controles!$C$2</f>
        <v>10</v>
      </c>
      <c r="C2" s="217" t="s">
        <v>5393</v>
      </c>
      <c r="D2" s="74" t="s">
        <v>32</v>
      </c>
      <c r="E2" s="74" t="s">
        <v>1156</v>
      </c>
      <c r="F2" s="75">
        <v>1</v>
      </c>
      <c r="G2" s="75">
        <v>0</v>
      </c>
      <c r="H2" s="218">
        <f>SUM(F2:G2)</f>
        <v>1</v>
      </c>
      <c r="I2" s="75">
        <v>73</v>
      </c>
      <c r="J2" s="75">
        <v>28</v>
      </c>
      <c r="K2" s="75"/>
      <c r="L2" s="75">
        <v>0</v>
      </c>
      <c r="M2" s="75">
        <v>0</v>
      </c>
      <c r="N2" s="217">
        <f t="shared" ref="N2:N65" si="0">IF((J2-F2&lt;0),"ERRO",0)</f>
        <v>0</v>
      </c>
      <c r="O2" s="217">
        <f t="shared" ref="O2:O65" si="1">IF(AND(J2&gt;0,F2+G2=0),"VERIFICAR",0)</f>
        <v>0</v>
      </c>
      <c r="P2" s="217">
        <f t="shared" ref="P2:P65" si="2">IF(AND(G2=0,J2&gt;I2),"ERRO",0)</f>
        <v>0</v>
      </c>
      <c r="Q2" s="215">
        <f t="shared" ref="Q2:Q65" si="3">IF(AND(G2=0,K2&gt;J2),"ERRO",0)</f>
        <v>0</v>
      </c>
      <c r="R2" s="217">
        <f t="shared" ref="R2:R65" si="4">IF(K2&gt;0, IF(H2= 0, "ERRO",0),0)</f>
        <v>0</v>
      </c>
      <c r="S2" s="217">
        <f t="shared" ref="S2:S65" si="5">IF(L2&gt;0, IF(F2= 0, IF(G2=0, "ERRO",0),0),0)</f>
        <v>0</v>
      </c>
      <c r="T2" s="217">
        <f t="shared" ref="T2:T65" si="6">IF(M2&gt;0, IF(F2= 0, IF(G2=0, "ERRO",0),0),0)</f>
        <v>0</v>
      </c>
      <c r="U2" s="217">
        <f>IF(M2+L2&gt;I2,"VERIFICAR",0)</f>
        <v>0</v>
      </c>
      <c r="V2" s="217" t="str">
        <f>IF(AND(N2=0,P2=0,Q2=0,T2=0,S2=0,R2=0), "NÃO", "SIM")</f>
        <v>NÃO</v>
      </c>
      <c r="Y2" s="245">
        <f>IF(V2="Não",0,1)</f>
        <v>0</v>
      </c>
      <c r="AC2" s="242">
        <f>IF(V2="NÃO",0,1)</f>
        <v>0</v>
      </c>
      <c r="AD2" s="243" t="s">
        <v>29</v>
      </c>
      <c r="AE2" s="243" t="s">
        <v>91</v>
      </c>
      <c r="AF2" s="243">
        <v>1200013</v>
      </c>
      <c r="AG2" s="243"/>
      <c r="AH2" s="56" t="s">
        <v>29</v>
      </c>
      <c r="AT2" s="73">
        <f>IF(H2=0,0,1)</f>
        <v>1</v>
      </c>
    </row>
    <row r="3" spans="1:46" ht="18.75" customHeight="1" x14ac:dyDescent="0.25">
      <c r="A3" s="216" t="str">
        <f>Controles!$B$2</f>
        <v>RS</v>
      </c>
      <c r="B3" s="216">
        <f>Controles!$C$2</f>
        <v>10</v>
      </c>
      <c r="C3" s="217" t="s">
        <v>5393</v>
      </c>
      <c r="D3" s="74" t="s">
        <v>32</v>
      </c>
      <c r="E3" s="74" t="s">
        <v>5608</v>
      </c>
      <c r="F3" s="75">
        <v>0</v>
      </c>
      <c r="G3" s="75">
        <v>1</v>
      </c>
      <c r="H3" s="218">
        <f t="shared" ref="H3:H66" si="7">SUM(F3:G3)</f>
        <v>1</v>
      </c>
      <c r="I3" s="75">
        <v>40</v>
      </c>
      <c r="J3" s="75">
        <v>1</v>
      </c>
      <c r="K3" s="75"/>
      <c r="L3" s="75">
        <v>0</v>
      </c>
      <c r="M3" s="75">
        <v>0</v>
      </c>
      <c r="N3" s="217">
        <f t="shared" si="0"/>
        <v>0</v>
      </c>
      <c r="O3" s="217">
        <f t="shared" si="1"/>
        <v>0</v>
      </c>
      <c r="P3" s="217">
        <f t="shared" si="2"/>
        <v>0</v>
      </c>
      <c r="Q3" s="215">
        <f t="shared" si="3"/>
        <v>0</v>
      </c>
      <c r="R3" s="217">
        <f t="shared" si="4"/>
        <v>0</v>
      </c>
      <c r="S3" s="217">
        <f t="shared" si="5"/>
        <v>0</v>
      </c>
      <c r="T3" s="217">
        <f t="shared" si="6"/>
        <v>0</v>
      </c>
      <c r="U3" s="217">
        <f>IF(M3+L3&gt;I3,"VERIFICAR",0)</f>
        <v>0</v>
      </c>
      <c r="V3" s="217" t="str">
        <f t="shared" ref="V3:V66" si="8">IF(AND(N3=0,P3=0,Q3=0,T3=0,S3=0,R3=0), "NÃO", "SIM")</f>
        <v>NÃO</v>
      </c>
      <c r="Y3" s="245">
        <f t="shared" ref="Y3:Y66" si="9">IF(V3="Não",0,1)</f>
        <v>0</v>
      </c>
      <c r="AC3" s="242">
        <f t="shared" ref="AC3:AC66" si="10">IF(V3="NÃO",0,1)</f>
        <v>0</v>
      </c>
      <c r="AD3" s="243" t="s">
        <v>29</v>
      </c>
      <c r="AE3" s="243" t="s">
        <v>117</v>
      </c>
      <c r="AF3" s="243">
        <v>1200054</v>
      </c>
      <c r="AG3" s="243"/>
      <c r="AH3" s="56" t="s">
        <v>33</v>
      </c>
    </row>
    <row r="4" spans="1:46" ht="18.75" customHeight="1" x14ac:dyDescent="0.25">
      <c r="A4" s="216" t="str">
        <f>Controles!$B$2</f>
        <v>RS</v>
      </c>
      <c r="B4" s="216">
        <f>Controles!$C$2</f>
        <v>10</v>
      </c>
      <c r="C4" s="217" t="s">
        <v>5393</v>
      </c>
      <c r="D4" s="74" t="s">
        <v>32</v>
      </c>
      <c r="E4" s="74" t="s">
        <v>5609</v>
      </c>
      <c r="F4" s="75">
        <v>1</v>
      </c>
      <c r="G4" s="75">
        <v>0</v>
      </c>
      <c r="H4" s="218">
        <f t="shared" si="7"/>
        <v>1</v>
      </c>
      <c r="I4" s="75">
        <v>112</v>
      </c>
      <c r="J4" s="75">
        <v>1</v>
      </c>
      <c r="K4" s="75"/>
      <c r="L4" s="75">
        <v>0</v>
      </c>
      <c r="M4" s="75">
        <v>1</v>
      </c>
      <c r="N4" s="217">
        <f t="shared" si="0"/>
        <v>0</v>
      </c>
      <c r="O4" s="217">
        <f t="shared" si="1"/>
        <v>0</v>
      </c>
      <c r="P4" s="217">
        <f t="shared" si="2"/>
        <v>0</v>
      </c>
      <c r="Q4" s="215">
        <f t="shared" si="3"/>
        <v>0</v>
      </c>
      <c r="R4" s="217">
        <f t="shared" si="4"/>
        <v>0</v>
      </c>
      <c r="S4" s="217">
        <f t="shared" si="5"/>
        <v>0</v>
      </c>
      <c r="T4" s="217">
        <f t="shared" si="6"/>
        <v>0</v>
      </c>
      <c r="U4" s="217">
        <f>IF(M4+L4&gt;I4,"VERIFICAR",0)</f>
        <v>0</v>
      </c>
      <c r="V4" s="217" t="str">
        <f t="shared" si="8"/>
        <v>NÃO</v>
      </c>
      <c r="Y4" s="245">
        <f t="shared" si="9"/>
        <v>0</v>
      </c>
      <c r="AC4" s="242">
        <f t="shared" si="10"/>
        <v>0</v>
      </c>
      <c r="AD4" s="243" t="s">
        <v>29</v>
      </c>
      <c r="AE4" s="243" t="s">
        <v>143</v>
      </c>
      <c r="AF4" s="243">
        <v>1200104</v>
      </c>
      <c r="AG4" s="243"/>
      <c r="AH4" s="56" t="s">
        <v>38</v>
      </c>
    </row>
    <row r="5" spans="1:46" ht="18.75" customHeight="1" x14ac:dyDescent="0.25">
      <c r="A5" s="216" t="str">
        <f>Controles!$B$2</f>
        <v>RS</v>
      </c>
      <c r="B5" s="216">
        <f>Controles!$C$2</f>
        <v>10</v>
      </c>
      <c r="C5" s="217" t="s">
        <v>5393</v>
      </c>
      <c r="D5" s="74" t="s">
        <v>32</v>
      </c>
      <c r="E5" s="74" t="s">
        <v>5610</v>
      </c>
      <c r="F5" s="75">
        <v>1</v>
      </c>
      <c r="G5" s="75">
        <v>0</v>
      </c>
      <c r="H5" s="218">
        <f t="shared" si="7"/>
        <v>1</v>
      </c>
      <c r="I5" s="75">
        <v>616</v>
      </c>
      <c r="J5" s="75">
        <v>3</v>
      </c>
      <c r="K5" s="75"/>
      <c r="L5" s="75">
        <v>5</v>
      </c>
      <c r="M5" s="75">
        <v>5</v>
      </c>
      <c r="N5" s="217">
        <f t="shared" si="0"/>
        <v>0</v>
      </c>
      <c r="O5" s="217">
        <f t="shared" si="1"/>
        <v>0</v>
      </c>
      <c r="P5" s="217">
        <f t="shared" si="2"/>
        <v>0</v>
      </c>
      <c r="Q5" s="215">
        <f t="shared" si="3"/>
        <v>0</v>
      </c>
      <c r="R5" s="217">
        <f t="shared" si="4"/>
        <v>0</v>
      </c>
      <c r="S5" s="217">
        <f t="shared" si="5"/>
        <v>0</v>
      </c>
      <c r="T5" s="217">
        <f t="shared" si="6"/>
        <v>0</v>
      </c>
      <c r="U5" s="217">
        <f t="shared" ref="U5:U68" si="11">IF(M5+L5+K5&gt;I5,"VERIFICAR",0)</f>
        <v>0</v>
      </c>
      <c r="V5" s="217" t="str">
        <f t="shared" si="8"/>
        <v>NÃO</v>
      </c>
      <c r="Y5" s="245">
        <f t="shared" si="9"/>
        <v>0</v>
      </c>
      <c r="AC5" s="242">
        <f t="shared" si="10"/>
        <v>0</v>
      </c>
      <c r="AD5" s="243" t="s">
        <v>29</v>
      </c>
      <c r="AE5" s="243" t="s">
        <v>168</v>
      </c>
      <c r="AF5" s="243">
        <v>1200138</v>
      </c>
      <c r="AG5" s="243"/>
      <c r="AH5" s="56" t="s">
        <v>36</v>
      </c>
    </row>
    <row r="6" spans="1:46" ht="18.75" customHeight="1" x14ac:dyDescent="0.25">
      <c r="A6" s="216" t="str">
        <f>Controles!$B$2</f>
        <v>RS</v>
      </c>
      <c r="B6" s="216">
        <f>Controles!$C$2</f>
        <v>10</v>
      </c>
      <c r="C6" s="217" t="s">
        <v>5393</v>
      </c>
      <c r="D6" s="74"/>
      <c r="E6" s="74"/>
      <c r="F6" s="75"/>
      <c r="G6" s="75"/>
      <c r="H6" s="218">
        <f t="shared" si="7"/>
        <v>0</v>
      </c>
      <c r="I6" s="75"/>
      <c r="J6" s="75"/>
      <c r="K6" s="75"/>
      <c r="L6" s="75"/>
      <c r="M6" s="75"/>
      <c r="N6" s="217">
        <f t="shared" si="0"/>
        <v>0</v>
      </c>
      <c r="O6" s="217">
        <f t="shared" si="1"/>
        <v>0</v>
      </c>
      <c r="P6" s="217">
        <f t="shared" si="2"/>
        <v>0</v>
      </c>
      <c r="Q6" s="215">
        <f t="shared" si="3"/>
        <v>0</v>
      </c>
      <c r="R6" s="217">
        <f t="shared" si="4"/>
        <v>0</v>
      </c>
      <c r="S6" s="217">
        <f t="shared" si="5"/>
        <v>0</v>
      </c>
      <c r="T6" s="217">
        <f t="shared" si="6"/>
        <v>0</v>
      </c>
      <c r="U6" s="217">
        <f t="shared" si="11"/>
        <v>0</v>
      </c>
      <c r="V6" s="217" t="str">
        <f t="shared" si="8"/>
        <v>NÃO</v>
      </c>
      <c r="Y6" s="245">
        <f t="shared" si="9"/>
        <v>0</v>
      </c>
      <c r="AC6" s="242">
        <f t="shared" si="10"/>
        <v>0</v>
      </c>
      <c r="AD6" s="243" t="s">
        <v>29</v>
      </c>
      <c r="AE6" s="243" t="s">
        <v>194</v>
      </c>
      <c r="AF6" s="243">
        <v>1200179</v>
      </c>
      <c r="AG6" s="243"/>
      <c r="AH6" s="56" t="s">
        <v>42</v>
      </c>
    </row>
    <row r="7" spans="1:46" ht="18.75" customHeight="1" x14ac:dyDescent="0.25">
      <c r="A7" s="216" t="str">
        <f>Controles!$B$2</f>
        <v>RS</v>
      </c>
      <c r="B7" s="216">
        <f>Controles!$C$2</f>
        <v>10</v>
      </c>
      <c r="C7" s="217" t="s">
        <v>5393</v>
      </c>
      <c r="D7" s="74"/>
      <c r="E7" s="74"/>
      <c r="F7" s="75"/>
      <c r="G7" s="75"/>
      <c r="H7" s="218">
        <f t="shared" si="7"/>
        <v>0</v>
      </c>
      <c r="I7" s="75"/>
      <c r="J7" s="75"/>
      <c r="K7" s="75"/>
      <c r="L7" s="75"/>
      <c r="M7" s="75"/>
      <c r="N7" s="217">
        <f t="shared" si="0"/>
        <v>0</v>
      </c>
      <c r="O7" s="217">
        <f t="shared" si="1"/>
        <v>0</v>
      </c>
      <c r="P7" s="217">
        <f t="shared" si="2"/>
        <v>0</v>
      </c>
      <c r="Q7" s="215">
        <f t="shared" si="3"/>
        <v>0</v>
      </c>
      <c r="R7" s="217">
        <f t="shared" si="4"/>
        <v>0</v>
      </c>
      <c r="S7" s="217">
        <f t="shared" si="5"/>
        <v>0</v>
      </c>
      <c r="T7" s="217">
        <f t="shared" si="6"/>
        <v>0</v>
      </c>
      <c r="U7" s="217">
        <f t="shared" si="11"/>
        <v>0</v>
      </c>
      <c r="V7" s="217" t="str">
        <f t="shared" si="8"/>
        <v>NÃO</v>
      </c>
      <c r="Y7" s="245">
        <f t="shared" si="9"/>
        <v>0</v>
      </c>
      <c r="AC7" s="242">
        <f t="shared" si="10"/>
        <v>0</v>
      </c>
      <c r="AD7" s="243" t="s">
        <v>29</v>
      </c>
      <c r="AE7" s="243" t="s">
        <v>220</v>
      </c>
      <c r="AF7" s="243">
        <v>1200203</v>
      </c>
      <c r="AG7" s="243"/>
      <c r="AH7" s="56" t="s">
        <v>46</v>
      </c>
    </row>
    <row r="8" spans="1:46" ht="18.75" customHeight="1" x14ac:dyDescent="0.25">
      <c r="A8" s="216" t="str">
        <f>Controles!$B$2</f>
        <v>RS</v>
      </c>
      <c r="B8" s="216">
        <f>Controles!$C$2</f>
        <v>10</v>
      </c>
      <c r="C8" s="217" t="s">
        <v>5393</v>
      </c>
      <c r="D8" s="74"/>
      <c r="E8" s="74"/>
      <c r="F8" s="75"/>
      <c r="G8" s="75"/>
      <c r="H8" s="218">
        <f t="shared" si="7"/>
        <v>0</v>
      </c>
      <c r="I8" s="75"/>
      <c r="J8" s="75"/>
      <c r="K8" s="75"/>
      <c r="L8" s="75"/>
      <c r="M8" s="75"/>
      <c r="N8" s="217">
        <f t="shared" si="0"/>
        <v>0</v>
      </c>
      <c r="O8" s="217">
        <f t="shared" si="1"/>
        <v>0</v>
      </c>
      <c r="P8" s="217">
        <f t="shared" si="2"/>
        <v>0</v>
      </c>
      <c r="Q8" s="215">
        <f t="shared" si="3"/>
        <v>0</v>
      </c>
      <c r="R8" s="217">
        <f t="shared" si="4"/>
        <v>0</v>
      </c>
      <c r="S8" s="217">
        <f t="shared" si="5"/>
        <v>0</v>
      </c>
      <c r="T8" s="217">
        <f t="shared" si="6"/>
        <v>0</v>
      </c>
      <c r="U8" s="217">
        <f t="shared" si="11"/>
        <v>0</v>
      </c>
      <c r="V8" s="217" t="str">
        <f t="shared" si="8"/>
        <v>NÃO</v>
      </c>
      <c r="Y8" s="245">
        <f t="shared" si="9"/>
        <v>0</v>
      </c>
      <c r="AC8" s="242">
        <f t="shared" si="10"/>
        <v>0</v>
      </c>
      <c r="AD8" s="243" t="s">
        <v>29</v>
      </c>
      <c r="AE8" s="243" t="s">
        <v>244</v>
      </c>
      <c r="AF8" s="243">
        <v>1200252</v>
      </c>
      <c r="AG8" s="243"/>
      <c r="AH8" s="56" t="s">
        <v>50</v>
      </c>
    </row>
    <row r="9" spans="1:46" ht="18.75" customHeight="1" x14ac:dyDescent="0.25">
      <c r="A9" s="216" t="str">
        <f>Controles!$B$2</f>
        <v>RS</v>
      </c>
      <c r="B9" s="216">
        <f>Controles!$C$2</f>
        <v>10</v>
      </c>
      <c r="C9" s="217" t="s">
        <v>5393</v>
      </c>
      <c r="D9" s="74"/>
      <c r="E9" s="74"/>
      <c r="F9" s="75"/>
      <c r="G9" s="75"/>
      <c r="H9" s="218">
        <f t="shared" si="7"/>
        <v>0</v>
      </c>
      <c r="I9" s="75"/>
      <c r="J9" s="75"/>
      <c r="K9" s="75"/>
      <c r="L9" s="75"/>
      <c r="M9" s="75"/>
      <c r="N9" s="217">
        <f t="shared" si="0"/>
        <v>0</v>
      </c>
      <c r="O9" s="217">
        <f t="shared" si="1"/>
        <v>0</v>
      </c>
      <c r="P9" s="217">
        <f t="shared" si="2"/>
        <v>0</v>
      </c>
      <c r="Q9" s="215">
        <f t="shared" si="3"/>
        <v>0</v>
      </c>
      <c r="R9" s="217">
        <f t="shared" si="4"/>
        <v>0</v>
      </c>
      <c r="S9" s="217">
        <f t="shared" si="5"/>
        <v>0</v>
      </c>
      <c r="T9" s="217">
        <f t="shared" si="6"/>
        <v>0</v>
      </c>
      <c r="U9" s="217">
        <f t="shared" si="11"/>
        <v>0</v>
      </c>
      <c r="V9" s="217" t="str">
        <f t="shared" si="8"/>
        <v>NÃO</v>
      </c>
      <c r="Y9" s="245">
        <f t="shared" si="9"/>
        <v>0</v>
      </c>
      <c r="AC9" s="242">
        <f t="shared" si="10"/>
        <v>0</v>
      </c>
      <c r="AD9" s="243" t="s">
        <v>29</v>
      </c>
      <c r="AE9" s="243" t="s">
        <v>269</v>
      </c>
      <c r="AF9" s="243">
        <v>1200302</v>
      </c>
      <c r="AG9" s="243"/>
      <c r="AH9" s="56" t="s">
        <v>54</v>
      </c>
    </row>
    <row r="10" spans="1:46" ht="18.75" customHeight="1" x14ac:dyDescent="0.25">
      <c r="A10" s="216" t="str">
        <f>Controles!$B$2</f>
        <v>RS</v>
      </c>
      <c r="B10" s="216">
        <f>Controles!$C$2</f>
        <v>10</v>
      </c>
      <c r="C10" s="217" t="s">
        <v>5393</v>
      </c>
      <c r="D10" s="74"/>
      <c r="E10" s="74"/>
      <c r="F10" s="75"/>
      <c r="G10" s="75"/>
      <c r="H10" s="218">
        <f t="shared" si="7"/>
        <v>0</v>
      </c>
      <c r="I10" s="75"/>
      <c r="J10" s="75"/>
      <c r="K10" s="75"/>
      <c r="L10" s="75"/>
      <c r="M10" s="75"/>
      <c r="N10" s="217">
        <f t="shared" si="0"/>
        <v>0</v>
      </c>
      <c r="O10" s="217">
        <f t="shared" si="1"/>
        <v>0</v>
      </c>
      <c r="P10" s="217">
        <f t="shared" si="2"/>
        <v>0</v>
      </c>
      <c r="Q10" s="215">
        <f t="shared" si="3"/>
        <v>0</v>
      </c>
      <c r="R10" s="217">
        <f t="shared" si="4"/>
        <v>0</v>
      </c>
      <c r="S10" s="217">
        <f t="shared" si="5"/>
        <v>0</v>
      </c>
      <c r="T10" s="217">
        <f t="shared" si="6"/>
        <v>0</v>
      </c>
      <c r="U10" s="217">
        <f t="shared" si="11"/>
        <v>0</v>
      </c>
      <c r="V10" s="217" t="str">
        <f t="shared" si="8"/>
        <v>NÃO</v>
      </c>
      <c r="Y10" s="245">
        <f t="shared" si="9"/>
        <v>0</v>
      </c>
      <c r="AC10" s="242">
        <f t="shared" si="10"/>
        <v>0</v>
      </c>
      <c r="AD10" s="243" t="s">
        <v>29</v>
      </c>
      <c r="AE10" s="243" t="s">
        <v>295</v>
      </c>
      <c r="AF10" s="243">
        <v>1200328</v>
      </c>
      <c r="AG10" s="243"/>
      <c r="AH10" s="56" t="s">
        <v>57</v>
      </c>
    </row>
    <row r="11" spans="1:46" ht="18.75" customHeight="1" x14ac:dyDescent="0.25">
      <c r="A11" s="216" t="str">
        <f>Controles!$B$2</f>
        <v>RS</v>
      </c>
      <c r="B11" s="216">
        <f>Controles!$C$2</f>
        <v>10</v>
      </c>
      <c r="C11" s="217" t="s">
        <v>5393</v>
      </c>
      <c r="D11" s="74"/>
      <c r="E11" s="74"/>
      <c r="F11" s="75"/>
      <c r="G11" s="75"/>
      <c r="H11" s="218">
        <f t="shared" si="7"/>
        <v>0</v>
      </c>
      <c r="I11" s="75"/>
      <c r="J11" s="75"/>
      <c r="K11" s="75"/>
      <c r="L11" s="75"/>
      <c r="M11" s="75"/>
      <c r="N11" s="217">
        <f t="shared" si="0"/>
        <v>0</v>
      </c>
      <c r="O11" s="217">
        <f t="shared" si="1"/>
        <v>0</v>
      </c>
      <c r="P11" s="217">
        <f t="shared" si="2"/>
        <v>0</v>
      </c>
      <c r="Q11" s="215">
        <f t="shared" si="3"/>
        <v>0</v>
      </c>
      <c r="R11" s="217">
        <f t="shared" si="4"/>
        <v>0</v>
      </c>
      <c r="S11" s="217">
        <f t="shared" si="5"/>
        <v>0</v>
      </c>
      <c r="T11" s="217">
        <f t="shared" si="6"/>
        <v>0</v>
      </c>
      <c r="U11" s="217">
        <f t="shared" si="11"/>
        <v>0</v>
      </c>
      <c r="V11" s="217" t="str">
        <f t="shared" si="8"/>
        <v>NÃO</v>
      </c>
      <c r="Y11" s="245">
        <f t="shared" si="9"/>
        <v>0</v>
      </c>
      <c r="AC11" s="242">
        <f t="shared" si="10"/>
        <v>0</v>
      </c>
      <c r="AD11" s="243" t="s">
        <v>29</v>
      </c>
      <c r="AE11" s="243" t="s">
        <v>321</v>
      </c>
      <c r="AF11" s="243">
        <v>1200336</v>
      </c>
      <c r="AG11" s="243"/>
      <c r="AH11" s="56" t="s">
        <v>59</v>
      </c>
    </row>
    <row r="12" spans="1:46" ht="18.75" customHeight="1" x14ac:dyDescent="0.25">
      <c r="A12" s="216" t="str">
        <f>Controles!$B$2</f>
        <v>RS</v>
      </c>
      <c r="B12" s="216">
        <f>Controles!$C$2</f>
        <v>10</v>
      </c>
      <c r="C12" s="217" t="s">
        <v>5393</v>
      </c>
      <c r="D12" s="74"/>
      <c r="E12" s="74"/>
      <c r="F12" s="75"/>
      <c r="G12" s="75"/>
      <c r="H12" s="218">
        <f t="shared" si="7"/>
        <v>0</v>
      </c>
      <c r="I12" s="75"/>
      <c r="J12" s="75"/>
      <c r="K12" s="75"/>
      <c r="L12" s="75"/>
      <c r="M12" s="75"/>
      <c r="N12" s="217">
        <f t="shared" si="0"/>
        <v>0</v>
      </c>
      <c r="O12" s="217">
        <f t="shared" si="1"/>
        <v>0</v>
      </c>
      <c r="P12" s="217">
        <f t="shared" si="2"/>
        <v>0</v>
      </c>
      <c r="Q12" s="215">
        <f t="shared" si="3"/>
        <v>0</v>
      </c>
      <c r="R12" s="217">
        <f t="shared" si="4"/>
        <v>0</v>
      </c>
      <c r="S12" s="217">
        <f t="shared" si="5"/>
        <v>0</v>
      </c>
      <c r="T12" s="217">
        <f t="shared" si="6"/>
        <v>0</v>
      </c>
      <c r="U12" s="217">
        <f t="shared" si="11"/>
        <v>0</v>
      </c>
      <c r="V12" s="217" t="str">
        <f t="shared" si="8"/>
        <v>NÃO</v>
      </c>
      <c r="Y12" s="245">
        <f t="shared" si="9"/>
        <v>0</v>
      </c>
      <c r="AC12" s="242">
        <f t="shared" si="10"/>
        <v>0</v>
      </c>
      <c r="AD12" s="243" t="s">
        <v>29</v>
      </c>
      <c r="AE12" s="243" t="s">
        <v>346</v>
      </c>
      <c r="AF12" s="243">
        <v>1200344</v>
      </c>
      <c r="AG12" s="243"/>
      <c r="AH12" s="56" t="s">
        <v>65</v>
      </c>
    </row>
    <row r="13" spans="1:46" ht="18.75" customHeight="1" x14ac:dyDescent="0.25">
      <c r="A13" s="216" t="str">
        <f>Controles!$B$2</f>
        <v>RS</v>
      </c>
      <c r="B13" s="216">
        <f>Controles!$C$2</f>
        <v>10</v>
      </c>
      <c r="C13" s="217" t="s">
        <v>5393</v>
      </c>
      <c r="D13" s="74"/>
      <c r="E13" s="74"/>
      <c r="F13" s="75"/>
      <c r="G13" s="75"/>
      <c r="H13" s="218">
        <f t="shared" si="7"/>
        <v>0</v>
      </c>
      <c r="I13" s="75"/>
      <c r="J13" s="75"/>
      <c r="K13" s="75"/>
      <c r="L13" s="75"/>
      <c r="M13" s="75"/>
      <c r="N13" s="217">
        <f t="shared" si="0"/>
        <v>0</v>
      </c>
      <c r="O13" s="217">
        <f t="shared" si="1"/>
        <v>0</v>
      </c>
      <c r="P13" s="217">
        <f t="shared" si="2"/>
        <v>0</v>
      </c>
      <c r="Q13" s="215">
        <f t="shared" si="3"/>
        <v>0</v>
      </c>
      <c r="R13" s="217">
        <f t="shared" si="4"/>
        <v>0</v>
      </c>
      <c r="S13" s="217">
        <f t="shared" si="5"/>
        <v>0</v>
      </c>
      <c r="T13" s="217">
        <f t="shared" si="6"/>
        <v>0</v>
      </c>
      <c r="U13" s="217">
        <f t="shared" si="11"/>
        <v>0</v>
      </c>
      <c r="V13" s="217" t="str">
        <f t="shared" si="8"/>
        <v>NÃO</v>
      </c>
      <c r="Y13" s="245">
        <f t="shared" si="9"/>
        <v>0</v>
      </c>
      <c r="AC13" s="242">
        <f t="shared" si="10"/>
        <v>0</v>
      </c>
      <c r="AD13" s="243" t="s">
        <v>29</v>
      </c>
      <c r="AE13" s="243" t="s">
        <v>370</v>
      </c>
      <c r="AF13" s="243">
        <v>1200351</v>
      </c>
      <c r="AG13" s="243"/>
      <c r="AH13" s="56" t="s">
        <v>63</v>
      </c>
    </row>
    <row r="14" spans="1:46" ht="18.75" customHeight="1" x14ac:dyDescent="0.25">
      <c r="A14" s="216" t="str">
        <f>Controles!$B$2</f>
        <v>RS</v>
      </c>
      <c r="B14" s="216">
        <f>Controles!$C$2</f>
        <v>10</v>
      </c>
      <c r="C14" s="217" t="s">
        <v>5393</v>
      </c>
      <c r="D14" s="74"/>
      <c r="E14" s="74"/>
      <c r="F14" s="75"/>
      <c r="G14" s="75"/>
      <c r="H14" s="218">
        <f t="shared" si="7"/>
        <v>0</v>
      </c>
      <c r="I14" s="75"/>
      <c r="J14" s="75"/>
      <c r="K14" s="75"/>
      <c r="L14" s="75"/>
      <c r="M14" s="75"/>
      <c r="N14" s="217">
        <f t="shared" si="0"/>
        <v>0</v>
      </c>
      <c r="O14" s="217">
        <f t="shared" si="1"/>
        <v>0</v>
      </c>
      <c r="P14" s="217">
        <f t="shared" si="2"/>
        <v>0</v>
      </c>
      <c r="Q14" s="215">
        <f t="shared" si="3"/>
        <v>0</v>
      </c>
      <c r="R14" s="217">
        <f t="shared" si="4"/>
        <v>0</v>
      </c>
      <c r="S14" s="217">
        <f t="shared" si="5"/>
        <v>0</v>
      </c>
      <c r="T14" s="217">
        <f t="shared" si="6"/>
        <v>0</v>
      </c>
      <c r="U14" s="217">
        <f t="shared" si="11"/>
        <v>0</v>
      </c>
      <c r="V14" s="217" t="str">
        <f t="shared" si="8"/>
        <v>NÃO</v>
      </c>
      <c r="Y14" s="245">
        <f t="shared" si="9"/>
        <v>0</v>
      </c>
      <c r="AC14" s="242">
        <f t="shared" si="10"/>
        <v>0</v>
      </c>
      <c r="AD14" s="243" t="s">
        <v>29</v>
      </c>
      <c r="AE14" s="243" t="s">
        <v>395</v>
      </c>
      <c r="AF14" s="243">
        <v>1200385</v>
      </c>
      <c r="AG14" s="243"/>
      <c r="AH14" s="56" t="s">
        <v>61</v>
      </c>
    </row>
    <row r="15" spans="1:46" ht="18.75" customHeight="1" x14ac:dyDescent="0.25">
      <c r="A15" s="216" t="str">
        <f>Controles!$B$2</f>
        <v>RS</v>
      </c>
      <c r="B15" s="216">
        <f>Controles!$C$2</f>
        <v>10</v>
      </c>
      <c r="C15" s="217" t="s">
        <v>5393</v>
      </c>
      <c r="D15" s="74"/>
      <c r="E15" s="74"/>
      <c r="F15" s="75"/>
      <c r="G15" s="75"/>
      <c r="H15" s="218">
        <f t="shared" si="7"/>
        <v>0</v>
      </c>
      <c r="I15" s="75"/>
      <c r="J15" s="75"/>
      <c r="K15" s="75"/>
      <c r="L15" s="75"/>
      <c r="M15" s="75"/>
      <c r="N15" s="217">
        <f t="shared" si="0"/>
        <v>0</v>
      </c>
      <c r="O15" s="217">
        <f t="shared" si="1"/>
        <v>0</v>
      </c>
      <c r="P15" s="217">
        <f t="shared" si="2"/>
        <v>0</v>
      </c>
      <c r="Q15" s="215">
        <f t="shared" si="3"/>
        <v>0</v>
      </c>
      <c r="R15" s="217">
        <f t="shared" si="4"/>
        <v>0</v>
      </c>
      <c r="S15" s="217">
        <f t="shared" si="5"/>
        <v>0</v>
      </c>
      <c r="T15" s="217">
        <f t="shared" si="6"/>
        <v>0</v>
      </c>
      <c r="U15" s="217">
        <f t="shared" si="11"/>
        <v>0</v>
      </c>
      <c r="V15" s="217" t="str">
        <f t="shared" si="8"/>
        <v>NÃO</v>
      </c>
      <c r="Y15" s="245">
        <f t="shared" si="9"/>
        <v>0</v>
      </c>
      <c r="AC15" s="242">
        <f t="shared" si="10"/>
        <v>0</v>
      </c>
      <c r="AD15" s="243" t="s">
        <v>29</v>
      </c>
      <c r="AE15" s="243" t="s">
        <v>420</v>
      </c>
      <c r="AF15" s="243">
        <v>1200807</v>
      </c>
      <c r="AG15" s="243"/>
      <c r="AH15" s="56" t="s">
        <v>67</v>
      </c>
    </row>
    <row r="16" spans="1:46" ht="18.75" customHeight="1" x14ac:dyDescent="0.25">
      <c r="A16" s="216" t="str">
        <f>Controles!$B$2</f>
        <v>RS</v>
      </c>
      <c r="B16" s="216">
        <f>Controles!$C$2</f>
        <v>10</v>
      </c>
      <c r="C16" s="217" t="s">
        <v>5393</v>
      </c>
      <c r="D16" s="74"/>
      <c r="E16" s="74"/>
      <c r="F16" s="75"/>
      <c r="G16" s="75"/>
      <c r="H16" s="218">
        <f t="shared" si="7"/>
        <v>0</v>
      </c>
      <c r="I16" s="75"/>
      <c r="J16" s="75"/>
      <c r="K16" s="75"/>
      <c r="L16" s="75"/>
      <c r="M16" s="75"/>
      <c r="N16" s="217">
        <f t="shared" si="0"/>
        <v>0</v>
      </c>
      <c r="O16" s="217">
        <f t="shared" si="1"/>
        <v>0</v>
      </c>
      <c r="P16" s="217">
        <f t="shared" si="2"/>
        <v>0</v>
      </c>
      <c r="Q16" s="215">
        <f t="shared" si="3"/>
        <v>0</v>
      </c>
      <c r="R16" s="217">
        <f t="shared" si="4"/>
        <v>0</v>
      </c>
      <c r="S16" s="217">
        <f t="shared" si="5"/>
        <v>0</v>
      </c>
      <c r="T16" s="217">
        <f t="shared" si="6"/>
        <v>0</v>
      </c>
      <c r="U16" s="217">
        <f t="shared" si="11"/>
        <v>0</v>
      </c>
      <c r="V16" s="217" t="str">
        <f t="shared" si="8"/>
        <v>NÃO</v>
      </c>
      <c r="Y16" s="245">
        <f t="shared" si="9"/>
        <v>0</v>
      </c>
      <c r="AC16" s="242">
        <f t="shared" si="10"/>
        <v>0</v>
      </c>
      <c r="AD16" s="243" t="s">
        <v>29</v>
      </c>
      <c r="AE16" s="243" t="s">
        <v>446</v>
      </c>
      <c r="AF16" s="243">
        <v>1200393</v>
      </c>
      <c r="AG16" s="243"/>
      <c r="AH16" s="56" t="s">
        <v>68</v>
      </c>
    </row>
    <row r="17" spans="1:34" ht="18.75" customHeight="1" x14ac:dyDescent="0.25">
      <c r="A17" s="216" t="str">
        <f>Controles!$B$2</f>
        <v>RS</v>
      </c>
      <c r="B17" s="216">
        <f>Controles!$C$2</f>
        <v>10</v>
      </c>
      <c r="C17" s="217" t="s">
        <v>5393</v>
      </c>
      <c r="D17" s="74"/>
      <c r="E17" s="74"/>
      <c r="F17" s="75"/>
      <c r="G17" s="75"/>
      <c r="H17" s="218">
        <f t="shared" si="7"/>
        <v>0</v>
      </c>
      <c r="I17" s="75"/>
      <c r="J17" s="75"/>
      <c r="K17" s="75"/>
      <c r="L17" s="75"/>
      <c r="M17" s="75"/>
      <c r="N17" s="217">
        <f t="shared" si="0"/>
        <v>0</v>
      </c>
      <c r="O17" s="217">
        <f t="shared" si="1"/>
        <v>0</v>
      </c>
      <c r="P17" s="217">
        <f t="shared" si="2"/>
        <v>0</v>
      </c>
      <c r="Q17" s="215">
        <f t="shared" si="3"/>
        <v>0</v>
      </c>
      <c r="R17" s="217">
        <f t="shared" si="4"/>
        <v>0</v>
      </c>
      <c r="S17" s="217">
        <f t="shared" si="5"/>
        <v>0</v>
      </c>
      <c r="T17" s="217">
        <f t="shared" si="6"/>
        <v>0</v>
      </c>
      <c r="U17" s="217">
        <f t="shared" si="11"/>
        <v>0</v>
      </c>
      <c r="V17" s="217" t="str">
        <f t="shared" si="8"/>
        <v>NÃO</v>
      </c>
      <c r="Y17" s="245">
        <f t="shared" si="9"/>
        <v>0</v>
      </c>
      <c r="AC17" s="242">
        <f t="shared" si="10"/>
        <v>0</v>
      </c>
      <c r="AD17" s="243" t="s">
        <v>29</v>
      </c>
      <c r="AE17" s="243" t="s">
        <v>471</v>
      </c>
      <c r="AF17" s="243">
        <v>1200401</v>
      </c>
      <c r="AG17" s="243"/>
      <c r="AH17" s="56" t="s">
        <v>73</v>
      </c>
    </row>
    <row r="18" spans="1:34" ht="18.75" customHeight="1" x14ac:dyDescent="0.25">
      <c r="A18" s="216" t="str">
        <f>Controles!$B$2</f>
        <v>RS</v>
      </c>
      <c r="B18" s="216">
        <f>Controles!$C$2</f>
        <v>10</v>
      </c>
      <c r="C18" s="217" t="s">
        <v>5393</v>
      </c>
      <c r="D18" s="74"/>
      <c r="E18" s="74"/>
      <c r="F18" s="75"/>
      <c r="G18" s="75"/>
      <c r="H18" s="218">
        <f t="shared" si="7"/>
        <v>0</v>
      </c>
      <c r="I18" s="75"/>
      <c r="J18" s="75"/>
      <c r="K18" s="75"/>
      <c r="L18" s="75"/>
      <c r="M18" s="75"/>
      <c r="N18" s="217">
        <f t="shared" si="0"/>
        <v>0</v>
      </c>
      <c r="O18" s="217">
        <f t="shared" si="1"/>
        <v>0</v>
      </c>
      <c r="P18" s="217">
        <f t="shared" si="2"/>
        <v>0</v>
      </c>
      <c r="Q18" s="215">
        <f t="shared" si="3"/>
        <v>0</v>
      </c>
      <c r="R18" s="217">
        <f t="shared" si="4"/>
        <v>0</v>
      </c>
      <c r="S18" s="217">
        <f t="shared" si="5"/>
        <v>0</v>
      </c>
      <c r="T18" s="217">
        <f t="shared" si="6"/>
        <v>0</v>
      </c>
      <c r="U18" s="217">
        <f t="shared" si="11"/>
        <v>0</v>
      </c>
      <c r="V18" s="217" t="str">
        <f t="shared" si="8"/>
        <v>NÃO</v>
      </c>
      <c r="Y18" s="245">
        <f t="shared" si="9"/>
        <v>0</v>
      </c>
      <c r="AC18" s="242">
        <f t="shared" si="10"/>
        <v>0</v>
      </c>
      <c r="AD18" s="243" t="s">
        <v>29</v>
      </c>
      <c r="AE18" s="243" t="s">
        <v>496</v>
      </c>
      <c r="AF18" s="243">
        <v>1200427</v>
      </c>
      <c r="AG18" s="243"/>
      <c r="AH18" s="56" t="s">
        <v>69</v>
      </c>
    </row>
    <row r="19" spans="1:34" ht="18.75" customHeight="1" x14ac:dyDescent="0.25">
      <c r="A19" s="216" t="str">
        <f>Controles!$B$2</f>
        <v>RS</v>
      </c>
      <c r="B19" s="216">
        <f>Controles!$C$2</f>
        <v>10</v>
      </c>
      <c r="C19" s="217" t="s">
        <v>5393</v>
      </c>
      <c r="D19" s="74"/>
      <c r="E19" s="74"/>
      <c r="F19" s="75"/>
      <c r="G19" s="75"/>
      <c r="H19" s="218">
        <f t="shared" si="7"/>
        <v>0</v>
      </c>
      <c r="I19" s="75"/>
      <c r="J19" s="75"/>
      <c r="K19" s="75"/>
      <c r="L19" s="75"/>
      <c r="M19" s="75"/>
      <c r="N19" s="217">
        <f t="shared" si="0"/>
        <v>0</v>
      </c>
      <c r="O19" s="217">
        <f t="shared" si="1"/>
        <v>0</v>
      </c>
      <c r="P19" s="217">
        <f t="shared" si="2"/>
        <v>0</v>
      </c>
      <c r="Q19" s="215">
        <f t="shared" si="3"/>
        <v>0</v>
      </c>
      <c r="R19" s="217">
        <f t="shared" si="4"/>
        <v>0</v>
      </c>
      <c r="S19" s="217">
        <f t="shared" si="5"/>
        <v>0</v>
      </c>
      <c r="T19" s="217">
        <f t="shared" si="6"/>
        <v>0</v>
      </c>
      <c r="U19" s="217">
        <f t="shared" si="11"/>
        <v>0</v>
      </c>
      <c r="V19" s="217" t="str">
        <f t="shared" si="8"/>
        <v>NÃO</v>
      </c>
      <c r="Y19" s="245">
        <f t="shared" si="9"/>
        <v>0</v>
      </c>
      <c r="AC19" s="242">
        <f t="shared" si="10"/>
        <v>0</v>
      </c>
      <c r="AD19" s="243" t="s">
        <v>29</v>
      </c>
      <c r="AE19" s="243" t="s">
        <v>520</v>
      </c>
      <c r="AF19" s="243">
        <v>1200435</v>
      </c>
      <c r="AG19" s="243"/>
      <c r="AH19" s="56" t="s">
        <v>71</v>
      </c>
    </row>
    <row r="20" spans="1:34" ht="18.75" customHeight="1" x14ac:dyDescent="0.25">
      <c r="A20" s="216" t="str">
        <f>Controles!$B$2</f>
        <v>RS</v>
      </c>
      <c r="B20" s="216">
        <f>Controles!$C$2</f>
        <v>10</v>
      </c>
      <c r="C20" s="217" t="s">
        <v>5393</v>
      </c>
      <c r="D20" s="74"/>
      <c r="E20" s="74"/>
      <c r="F20" s="75"/>
      <c r="G20" s="75"/>
      <c r="H20" s="218">
        <f t="shared" si="7"/>
        <v>0</v>
      </c>
      <c r="I20" s="75"/>
      <c r="J20" s="75"/>
      <c r="K20" s="75"/>
      <c r="L20" s="75"/>
      <c r="M20" s="75"/>
      <c r="N20" s="217">
        <f t="shared" si="0"/>
        <v>0</v>
      </c>
      <c r="O20" s="217">
        <f t="shared" si="1"/>
        <v>0</v>
      </c>
      <c r="P20" s="217">
        <f t="shared" si="2"/>
        <v>0</v>
      </c>
      <c r="Q20" s="215">
        <f t="shared" si="3"/>
        <v>0</v>
      </c>
      <c r="R20" s="217">
        <f t="shared" si="4"/>
        <v>0</v>
      </c>
      <c r="S20" s="217">
        <f t="shared" si="5"/>
        <v>0</v>
      </c>
      <c r="T20" s="217">
        <f t="shared" si="6"/>
        <v>0</v>
      </c>
      <c r="U20" s="217">
        <f t="shared" si="11"/>
        <v>0</v>
      </c>
      <c r="V20" s="217" t="str">
        <f t="shared" si="8"/>
        <v>NÃO</v>
      </c>
      <c r="Y20" s="245">
        <f t="shared" si="9"/>
        <v>0</v>
      </c>
      <c r="AC20" s="242">
        <f t="shared" si="10"/>
        <v>0</v>
      </c>
      <c r="AD20" s="243" t="s">
        <v>29</v>
      </c>
      <c r="AE20" s="243" t="s">
        <v>543</v>
      </c>
      <c r="AF20" s="243">
        <v>1200500</v>
      </c>
      <c r="AG20" s="243"/>
      <c r="AH20" s="56" t="s">
        <v>74</v>
      </c>
    </row>
    <row r="21" spans="1:34" ht="18.75" customHeight="1" x14ac:dyDescent="0.25">
      <c r="A21" s="216" t="str">
        <f>Controles!$B$2</f>
        <v>RS</v>
      </c>
      <c r="B21" s="216">
        <f>Controles!$C$2</f>
        <v>10</v>
      </c>
      <c r="C21" s="217" t="s">
        <v>5393</v>
      </c>
      <c r="D21" s="74"/>
      <c r="E21" s="74"/>
      <c r="F21" s="75"/>
      <c r="G21" s="75"/>
      <c r="H21" s="218">
        <f t="shared" si="7"/>
        <v>0</v>
      </c>
      <c r="I21" s="75"/>
      <c r="J21" s="75"/>
      <c r="K21" s="75"/>
      <c r="L21" s="75"/>
      <c r="M21" s="75"/>
      <c r="N21" s="217">
        <f t="shared" si="0"/>
        <v>0</v>
      </c>
      <c r="O21" s="217">
        <f t="shared" si="1"/>
        <v>0</v>
      </c>
      <c r="P21" s="217">
        <f t="shared" si="2"/>
        <v>0</v>
      </c>
      <c r="Q21" s="215">
        <f t="shared" si="3"/>
        <v>0</v>
      </c>
      <c r="R21" s="217">
        <f t="shared" si="4"/>
        <v>0</v>
      </c>
      <c r="S21" s="217">
        <f t="shared" si="5"/>
        <v>0</v>
      </c>
      <c r="T21" s="217">
        <f t="shared" si="6"/>
        <v>0</v>
      </c>
      <c r="U21" s="217">
        <f t="shared" si="11"/>
        <v>0</v>
      </c>
      <c r="V21" s="217" t="str">
        <f t="shared" si="8"/>
        <v>NÃO</v>
      </c>
      <c r="Y21" s="245">
        <f t="shared" si="9"/>
        <v>0</v>
      </c>
      <c r="AC21" s="242">
        <f t="shared" si="10"/>
        <v>0</v>
      </c>
      <c r="AD21" s="243" t="s">
        <v>29</v>
      </c>
      <c r="AE21" s="243" t="s">
        <v>566</v>
      </c>
      <c r="AF21" s="243">
        <v>1200450</v>
      </c>
      <c r="AG21" s="243"/>
      <c r="AH21" s="56" t="s">
        <v>75</v>
      </c>
    </row>
    <row r="22" spans="1:34" ht="18.75" customHeight="1" x14ac:dyDescent="0.25">
      <c r="A22" s="216" t="str">
        <f>Controles!$B$2</f>
        <v>RS</v>
      </c>
      <c r="B22" s="216">
        <f>Controles!$C$2</f>
        <v>10</v>
      </c>
      <c r="C22" s="217" t="s">
        <v>5393</v>
      </c>
      <c r="D22" s="74"/>
      <c r="E22" s="74"/>
      <c r="F22" s="75"/>
      <c r="G22" s="75"/>
      <c r="H22" s="218">
        <f t="shared" si="7"/>
        <v>0</v>
      </c>
      <c r="I22" s="75"/>
      <c r="J22" s="75"/>
      <c r="K22" s="75"/>
      <c r="L22" s="75"/>
      <c r="M22" s="75"/>
      <c r="N22" s="217">
        <f t="shared" si="0"/>
        <v>0</v>
      </c>
      <c r="O22" s="217">
        <f t="shared" si="1"/>
        <v>0</v>
      </c>
      <c r="P22" s="217">
        <f t="shared" si="2"/>
        <v>0</v>
      </c>
      <c r="Q22" s="215">
        <f t="shared" si="3"/>
        <v>0</v>
      </c>
      <c r="R22" s="217">
        <f t="shared" si="4"/>
        <v>0</v>
      </c>
      <c r="S22" s="217">
        <f t="shared" si="5"/>
        <v>0</v>
      </c>
      <c r="T22" s="217">
        <f t="shared" si="6"/>
        <v>0</v>
      </c>
      <c r="U22" s="217">
        <f t="shared" si="11"/>
        <v>0</v>
      </c>
      <c r="V22" s="217" t="str">
        <f t="shared" si="8"/>
        <v>NÃO</v>
      </c>
      <c r="Y22" s="245">
        <f t="shared" si="9"/>
        <v>0</v>
      </c>
      <c r="AC22" s="242">
        <f t="shared" si="10"/>
        <v>0</v>
      </c>
      <c r="AD22" s="243" t="s">
        <v>29</v>
      </c>
      <c r="AE22" s="243" t="s">
        <v>589</v>
      </c>
      <c r="AF22" s="243">
        <v>1200609</v>
      </c>
      <c r="AG22" s="243"/>
      <c r="AH22" s="56" t="s">
        <v>79</v>
      </c>
    </row>
    <row r="23" spans="1:34" ht="18.75" customHeight="1" x14ac:dyDescent="0.25">
      <c r="A23" s="216" t="str">
        <f>Controles!$B$2</f>
        <v>RS</v>
      </c>
      <c r="B23" s="216">
        <f>Controles!$C$2</f>
        <v>10</v>
      </c>
      <c r="C23" s="217" t="s">
        <v>5393</v>
      </c>
      <c r="D23" s="74"/>
      <c r="E23" s="74"/>
      <c r="F23" s="75"/>
      <c r="G23" s="75"/>
      <c r="H23" s="218">
        <f t="shared" si="7"/>
        <v>0</v>
      </c>
      <c r="I23" s="75"/>
      <c r="J23" s="75"/>
      <c r="K23" s="75"/>
      <c r="L23" s="75"/>
      <c r="M23" s="75"/>
      <c r="N23" s="217">
        <f t="shared" si="0"/>
        <v>0</v>
      </c>
      <c r="O23" s="217">
        <f t="shared" si="1"/>
        <v>0</v>
      </c>
      <c r="P23" s="217">
        <f t="shared" si="2"/>
        <v>0</v>
      </c>
      <c r="Q23" s="215">
        <f t="shared" si="3"/>
        <v>0</v>
      </c>
      <c r="R23" s="217">
        <f t="shared" si="4"/>
        <v>0</v>
      </c>
      <c r="S23" s="217">
        <f t="shared" si="5"/>
        <v>0</v>
      </c>
      <c r="T23" s="217">
        <f t="shared" si="6"/>
        <v>0</v>
      </c>
      <c r="U23" s="217">
        <f t="shared" si="11"/>
        <v>0</v>
      </c>
      <c r="V23" s="217" t="str">
        <f t="shared" si="8"/>
        <v>NÃO</v>
      </c>
      <c r="Y23" s="245">
        <f t="shared" si="9"/>
        <v>0</v>
      </c>
      <c r="AC23" s="242">
        <f t="shared" si="10"/>
        <v>0</v>
      </c>
      <c r="AD23" s="243" t="s">
        <v>29</v>
      </c>
      <c r="AE23" s="243" t="s">
        <v>612</v>
      </c>
      <c r="AF23" s="243">
        <v>1200708</v>
      </c>
      <c r="AG23" s="243"/>
      <c r="AH23" s="56" t="s">
        <v>76</v>
      </c>
    </row>
    <row r="24" spans="1:34" ht="18.75" customHeight="1" x14ac:dyDescent="0.25">
      <c r="A24" s="216" t="str">
        <f>Controles!$B$2</f>
        <v>RS</v>
      </c>
      <c r="B24" s="216">
        <f>Controles!$C$2</f>
        <v>10</v>
      </c>
      <c r="C24" s="217" t="s">
        <v>5393</v>
      </c>
      <c r="D24" s="74"/>
      <c r="E24" s="74"/>
      <c r="F24" s="75"/>
      <c r="G24" s="75"/>
      <c r="H24" s="218">
        <f t="shared" si="7"/>
        <v>0</v>
      </c>
      <c r="I24" s="75"/>
      <c r="J24" s="75"/>
      <c r="K24" s="75"/>
      <c r="L24" s="75"/>
      <c r="M24" s="75"/>
      <c r="N24" s="217">
        <f t="shared" si="0"/>
        <v>0</v>
      </c>
      <c r="O24" s="217">
        <f t="shared" si="1"/>
        <v>0</v>
      </c>
      <c r="P24" s="217">
        <f t="shared" si="2"/>
        <v>0</v>
      </c>
      <c r="Q24" s="215">
        <f t="shared" si="3"/>
        <v>0</v>
      </c>
      <c r="R24" s="217">
        <f t="shared" si="4"/>
        <v>0</v>
      </c>
      <c r="S24" s="217">
        <f t="shared" si="5"/>
        <v>0</v>
      </c>
      <c r="T24" s="217">
        <f t="shared" si="6"/>
        <v>0</v>
      </c>
      <c r="U24" s="217">
        <f t="shared" si="11"/>
        <v>0</v>
      </c>
      <c r="V24" s="217" t="str">
        <f t="shared" si="8"/>
        <v>NÃO</v>
      </c>
      <c r="Y24" s="245">
        <f t="shared" si="9"/>
        <v>0</v>
      </c>
      <c r="AC24" s="242">
        <f t="shared" si="10"/>
        <v>0</v>
      </c>
      <c r="AD24" s="243" t="s">
        <v>33</v>
      </c>
      <c r="AE24" s="243" t="s">
        <v>92</v>
      </c>
      <c r="AF24" s="243">
        <v>2700102</v>
      </c>
      <c r="AG24" s="243"/>
      <c r="AH24" s="56" t="s">
        <v>77</v>
      </c>
    </row>
    <row r="25" spans="1:34" ht="18.75" customHeight="1" x14ac:dyDescent="0.25">
      <c r="A25" s="216" t="str">
        <f>Controles!$B$2</f>
        <v>RS</v>
      </c>
      <c r="B25" s="216">
        <f>Controles!$C$2</f>
        <v>10</v>
      </c>
      <c r="C25" s="217" t="s">
        <v>5393</v>
      </c>
      <c r="D25" s="74"/>
      <c r="E25" s="74"/>
      <c r="F25" s="75"/>
      <c r="G25" s="75"/>
      <c r="H25" s="218">
        <f t="shared" si="7"/>
        <v>0</v>
      </c>
      <c r="I25" s="75"/>
      <c r="J25" s="75"/>
      <c r="K25" s="75"/>
      <c r="L25" s="75"/>
      <c r="M25" s="75"/>
      <c r="N25" s="217">
        <f t="shared" si="0"/>
        <v>0</v>
      </c>
      <c r="O25" s="217">
        <f t="shared" si="1"/>
        <v>0</v>
      </c>
      <c r="P25" s="217">
        <f t="shared" si="2"/>
        <v>0</v>
      </c>
      <c r="Q25" s="215">
        <f t="shared" si="3"/>
        <v>0</v>
      </c>
      <c r="R25" s="217">
        <f t="shared" si="4"/>
        <v>0</v>
      </c>
      <c r="S25" s="217">
        <f t="shared" si="5"/>
        <v>0</v>
      </c>
      <c r="T25" s="217">
        <f t="shared" si="6"/>
        <v>0</v>
      </c>
      <c r="U25" s="217">
        <f t="shared" si="11"/>
        <v>0</v>
      </c>
      <c r="V25" s="217" t="str">
        <f t="shared" si="8"/>
        <v>NÃO</v>
      </c>
      <c r="Y25" s="245">
        <f t="shared" si="9"/>
        <v>0</v>
      </c>
      <c r="AC25" s="242">
        <f t="shared" si="10"/>
        <v>0</v>
      </c>
      <c r="AD25" s="243" t="s">
        <v>33</v>
      </c>
      <c r="AE25" s="243" t="s">
        <v>118</v>
      </c>
      <c r="AF25" s="243">
        <v>2700201</v>
      </c>
      <c r="AG25" s="243"/>
      <c r="AH25" s="56" t="s">
        <v>81</v>
      </c>
    </row>
    <row r="26" spans="1:34" ht="18.75" customHeight="1" x14ac:dyDescent="0.25">
      <c r="A26" s="216" t="str">
        <f>Controles!$B$2</f>
        <v>RS</v>
      </c>
      <c r="B26" s="216">
        <f>Controles!$C$2</f>
        <v>10</v>
      </c>
      <c r="C26" s="217" t="s">
        <v>5393</v>
      </c>
      <c r="D26" s="74"/>
      <c r="E26" s="74"/>
      <c r="F26" s="75"/>
      <c r="G26" s="75"/>
      <c r="H26" s="218">
        <f t="shared" si="7"/>
        <v>0</v>
      </c>
      <c r="I26" s="75"/>
      <c r="J26" s="75"/>
      <c r="K26" s="75"/>
      <c r="L26" s="75"/>
      <c r="M26" s="75"/>
      <c r="N26" s="217">
        <f t="shared" si="0"/>
        <v>0</v>
      </c>
      <c r="O26" s="217">
        <f t="shared" si="1"/>
        <v>0</v>
      </c>
      <c r="P26" s="217">
        <f t="shared" si="2"/>
        <v>0</v>
      </c>
      <c r="Q26" s="215">
        <f t="shared" si="3"/>
        <v>0</v>
      </c>
      <c r="R26" s="217">
        <f t="shared" si="4"/>
        <v>0</v>
      </c>
      <c r="S26" s="217">
        <f t="shared" si="5"/>
        <v>0</v>
      </c>
      <c r="T26" s="217">
        <f t="shared" si="6"/>
        <v>0</v>
      </c>
      <c r="U26" s="217">
        <f t="shared" si="11"/>
        <v>0</v>
      </c>
      <c r="V26" s="217" t="str">
        <f t="shared" si="8"/>
        <v>NÃO</v>
      </c>
      <c r="Y26" s="245">
        <f t="shared" si="9"/>
        <v>0</v>
      </c>
      <c r="AC26" s="242">
        <f t="shared" si="10"/>
        <v>0</v>
      </c>
      <c r="AD26" s="243" t="s">
        <v>33</v>
      </c>
      <c r="AE26" s="243" t="s">
        <v>144</v>
      </c>
      <c r="AF26" s="243">
        <v>2700300</v>
      </c>
      <c r="AG26" s="243"/>
      <c r="AH26" s="56" t="s">
        <v>85</v>
      </c>
    </row>
    <row r="27" spans="1:34" ht="18.75" customHeight="1" x14ac:dyDescent="0.25">
      <c r="A27" s="216" t="str">
        <f>Controles!$B$2</f>
        <v>RS</v>
      </c>
      <c r="B27" s="216">
        <f>Controles!$C$2</f>
        <v>10</v>
      </c>
      <c r="C27" s="217" t="s">
        <v>5393</v>
      </c>
      <c r="D27" s="74"/>
      <c r="E27" s="74"/>
      <c r="F27" s="75"/>
      <c r="G27" s="75"/>
      <c r="H27" s="218">
        <f t="shared" si="7"/>
        <v>0</v>
      </c>
      <c r="I27" s="75"/>
      <c r="J27" s="75"/>
      <c r="K27" s="75"/>
      <c r="L27" s="75"/>
      <c r="M27" s="75"/>
      <c r="N27" s="217">
        <f t="shared" si="0"/>
        <v>0</v>
      </c>
      <c r="O27" s="217">
        <f t="shared" si="1"/>
        <v>0</v>
      </c>
      <c r="P27" s="217">
        <f t="shared" si="2"/>
        <v>0</v>
      </c>
      <c r="Q27" s="215">
        <f t="shared" si="3"/>
        <v>0</v>
      </c>
      <c r="R27" s="217">
        <f t="shared" si="4"/>
        <v>0</v>
      </c>
      <c r="S27" s="217">
        <f t="shared" si="5"/>
        <v>0</v>
      </c>
      <c r="T27" s="217">
        <f t="shared" si="6"/>
        <v>0</v>
      </c>
      <c r="U27" s="217">
        <f t="shared" si="11"/>
        <v>0</v>
      </c>
      <c r="V27" s="217" t="str">
        <f t="shared" si="8"/>
        <v>NÃO</v>
      </c>
      <c r="Y27" s="245">
        <f t="shared" si="9"/>
        <v>0</v>
      </c>
      <c r="AC27" s="242">
        <f t="shared" si="10"/>
        <v>0</v>
      </c>
      <c r="AD27" s="243" t="s">
        <v>33</v>
      </c>
      <c r="AE27" s="243" t="s">
        <v>169</v>
      </c>
      <c r="AF27" s="243">
        <v>2700409</v>
      </c>
      <c r="AG27" s="243"/>
      <c r="AH27" s="56" t="s">
        <v>83</v>
      </c>
    </row>
    <row r="28" spans="1:34" ht="18.75" customHeight="1" x14ac:dyDescent="0.25">
      <c r="A28" s="216" t="str">
        <f>Controles!$B$2</f>
        <v>RS</v>
      </c>
      <c r="B28" s="216">
        <f>Controles!$C$2</f>
        <v>10</v>
      </c>
      <c r="C28" s="217" t="s">
        <v>5393</v>
      </c>
      <c r="D28" s="74"/>
      <c r="E28" s="74"/>
      <c r="F28" s="75"/>
      <c r="G28" s="75"/>
      <c r="H28" s="218">
        <f t="shared" si="7"/>
        <v>0</v>
      </c>
      <c r="I28" s="75"/>
      <c r="J28" s="75"/>
      <c r="K28" s="75"/>
      <c r="L28" s="75"/>
      <c r="M28" s="75"/>
      <c r="N28" s="217">
        <f t="shared" si="0"/>
        <v>0</v>
      </c>
      <c r="O28" s="217">
        <f t="shared" si="1"/>
        <v>0</v>
      </c>
      <c r="P28" s="217">
        <f t="shared" si="2"/>
        <v>0</v>
      </c>
      <c r="Q28" s="215">
        <f t="shared" si="3"/>
        <v>0</v>
      </c>
      <c r="R28" s="217">
        <f t="shared" si="4"/>
        <v>0</v>
      </c>
      <c r="S28" s="217">
        <f t="shared" si="5"/>
        <v>0</v>
      </c>
      <c r="T28" s="217">
        <f t="shared" si="6"/>
        <v>0</v>
      </c>
      <c r="U28" s="217">
        <f t="shared" si="11"/>
        <v>0</v>
      </c>
      <c r="V28" s="217" t="str">
        <f t="shared" si="8"/>
        <v>NÃO</v>
      </c>
      <c r="Y28" s="245">
        <f t="shared" si="9"/>
        <v>0</v>
      </c>
      <c r="AC28" s="242">
        <f t="shared" si="10"/>
        <v>0</v>
      </c>
      <c r="AD28" s="243" t="s">
        <v>33</v>
      </c>
      <c r="AE28" s="243" t="s">
        <v>195</v>
      </c>
      <c r="AF28" s="243">
        <v>2700508</v>
      </c>
      <c r="AG28" s="243"/>
      <c r="AH28" s="56" t="s">
        <v>87</v>
      </c>
    </row>
    <row r="29" spans="1:34" ht="18.75" customHeight="1" x14ac:dyDescent="0.25">
      <c r="A29" s="216" t="str">
        <f>Controles!$B$2</f>
        <v>RS</v>
      </c>
      <c r="B29" s="216">
        <f>Controles!$C$2</f>
        <v>10</v>
      </c>
      <c r="C29" s="217" t="s">
        <v>5393</v>
      </c>
      <c r="D29" s="74"/>
      <c r="E29" s="74"/>
      <c r="F29" s="75"/>
      <c r="G29" s="75"/>
      <c r="H29" s="218">
        <f t="shared" si="7"/>
        <v>0</v>
      </c>
      <c r="I29" s="75"/>
      <c r="J29" s="75"/>
      <c r="K29" s="75"/>
      <c r="L29" s="75"/>
      <c r="M29" s="75"/>
      <c r="N29" s="217">
        <f t="shared" si="0"/>
        <v>0</v>
      </c>
      <c r="O29" s="217">
        <f t="shared" si="1"/>
        <v>0</v>
      </c>
      <c r="P29" s="217">
        <f t="shared" si="2"/>
        <v>0</v>
      </c>
      <c r="Q29" s="215">
        <f t="shared" si="3"/>
        <v>0</v>
      </c>
      <c r="R29" s="217">
        <f t="shared" si="4"/>
        <v>0</v>
      </c>
      <c r="S29" s="217">
        <f t="shared" si="5"/>
        <v>0</v>
      </c>
      <c r="T29" s="217">
        <f t="shared" si="6"/>
        <v>0</v>
      </c>
      <c r="U29" s="217">
        <f t="shared" si="11"/>
        <v>0</v>
      </c>
      <c r="V29" s="217" t="str">
        <f t="shared" si="8"/>
        <v>NÃO</v>
      </c>
      <c r="Y29" s="245">
        <f t="shared" si="9"/>
        <v>0</v>
      </c>
      <c r="AC29" s="242">
        <f t="shared" si="10"/>
        <v>0</v>
      </c>
      <c r="AD29" s="243" t="s">
        <v>33</v>
      </c>
      <c r="AE29" s="243" t="s">
        <v>221</v>
      </c>
      <c r="AF29" s="243">
        <v>2700607</v>
      </c>
      <c r="AG29" s="243"/>
      <c r="AH29" s="243"/>
    </row>
    <row r="30" spans="1:34" ht="18.75" customHeight="1" x14ac:dyDescent="0.25">
      <c r="A30" s="216" t="str">
        <f>Controles!$B$2</f>
        <v>RS</v>
      </c>
      <c r="B30" s="216">
        <f>Controles!$C$2</f>
        <v>10</v>
      </c>
      <c r="C30" s="217" t="s">
        <v>5393</v>
      </c>
      <c r="D30" s="74"/>
      <c r="E30" s="74"/>
      <c r="F30" s="75"/>
      <c r="G30" s="75"/>
      <c r="H30" s="218">
        <f t="shared" si="7"/>
        <v>0</v>
      </c>
      <c r="I30" s="75"/>
      <c r="J30" s="75"/>
      <c r="K30" s="75"/>
      <c r="L30" s="75"/>
      <c r="M30" s="75"/>
      <c r="N30" s="217">
        <f t="shared" si="0"/>
        <v>0</v>
      </c>
      <c r="O30" s="217">
        <f t="shared" si="1"/>
        <v>0</v>
      </c>
      <c r="P30" s="217">
        <f t="shared" si="2"/>
        <v>0</v>
      </c>
      <c r="Q30" s="215">
        <f t="shared" si="3"/>
        <v>0</v>
      </c>
      <c r="R30" s="217">
        <f t="shared" si="4"/>
        <v>0</v>
      </c>
      <c r="S30" s="217">
        <f t="shared" si="5"/>
        <v>0</v>
      </c>
      <c r="T30" s="217">
        <f t="shared" si="6"/>
        <v>0</v>
      </c>
      <c r="U30" s="217">
        <f t="shared" si="11"/>
        <v>0</v>
      </c>
      <c r="V30" s="217" t="str">
        <f t="shared" si="8"/>
        <v>NÃO</v>
      </c>
      <c r="Y30" s="245">
        <f t="shared" si="9"/>
        <v>0</v>
      </c>
      <c r="AC30" s="242">
        <f t="shared" si="10"/>
        <v>0</v>
      </c>
      <c r="AD30" s="243" t="s">
        <v>33</v>
      </c>
      <c r="AE30" s="243" t="s">
        <v>245</v>
      </c>
      <c r="AF30" s="243">
        <v>2700706</v>
      </c>
      <c r="AG30" s="243"/>
      <c r="AH30" s="243"/>
    </row>
    <row r="31" spans="1:34" ht="18.75" customHeight="1" x14ac:dyDescent="0.25">
      <c r="A31" s="216" t="str">
        <f>Controles!$B$2</f>
        <v>RS</v>
      </c>
      <c r="B31" s="216">
        <f>Controles!$C$2</f>
        <v>10</v>
      </c>
      <c r="C31" s="217" t="s">
        <v>5393</v>
      </c>
      <c r="D31" s="74"/>
      <c r="E31" s="74"/>
      <c r="F31" s="75"/>
      <c r="G31" s="75"/>
      <c r="H31" s="218">
        <f t="shared" si="7"/>
        <v>0</v>
      </c>
      <c r="I31" s="75"/>
      <c r="J31" s="75"/>
      <c r="K31" s="75"/>
      <c r="L31" s="75"/>
      <c r="M31" s="75"/>
      <c r="N31" s="217">
        <f t="shared" si="0"/>
        <v>0</v>
      </c>
      <c r="O31" s="217">
        <f t="shared" si="1"/>
        <v>0</v>
      </c>
      <c r="P31" s="217">
        <f t="shared" si="2"/>
        <v>0</v>
      </c>
      <c r="Q31" s="215">
        <f t="shared" si="3"/>
        <v>0</v>
      </c>
      <c r="R31" s="217">
        <f t="shared" si="4"/>
        <v>0</v>
      </c>
      <c r="S31" s="217">
        <f t="shared" si="5"/>
        <v>0</v>
      </c>
      <c r="T31" s="217">
        <f t="shared" si="6"/>
        <v>0</v>
      </c>
      <c r="U31" s="217">
        <f t="shared" si="11"/>
        <v>0</v>
      </c>
      <c r="V31" s="217" t="str">
        <f t="shared" si="8"/>
        <v>NÃO</v>
      </c>
      <c r="Y31" s="245">
        <f t="shared" si="9"/>
        <v>0</v>
      </c>
      <c r="AC31" s="242">
        <f t="shared" si="10"/>
        <v>0</v>
      </c>
      <c r="AD31" s="243" t="s">
        <v>33</v>
      </c>
      <c r="AE31" s="243" t="s">
        <v>270</v>
      </c>
      <c r="AF31" s="243">
        <v>2700805</v>
      </c>
      <c r="AG31" s="243"/>
      <c r="AH31" s="243"/>
    </row>
    <row r="32" spans="1:34" ht="18.75" customHeight="1" x14ac:dyDescent="0.25">
      <c r="A32" s="216" t="str">
        <f>Controles!$B$2</f>
        <v>RS</v>
      </c>
      <c r="B32" s="216">
        <f>Controles!$C$2</f>
        <v>10</v>
      </c>
      <c r="C32" s="217" t="s">
        <v>5393</v>
      </c>
      <c r="D32" s="74"/>
      <c r="E32" s="74"/>
      <c r="F32" s="75"/>
      <c r="G32" s="75"/>
      <c r="H32" s="218">
        <f t="shared" si="7"/>
        <v>0</v>
      </c>
      <c r="I32" s="75"/>
      <c r="J32" s="75"/>
      <c r="K32" s="75"/>
      <c r="L32" s="75"/>
      <c r="M32" s="75"/>
      <c r="N32" s="217">
        <f t="shared" si="0"/>
        <v>0</v>
      </c>
      <c r="O32" s="217">
        <f t="shared" si="1"/>
        <v>0</v>
      </c>
      <c r="P32" s="217">
        <f t="shared" si="2"/>
        <v>0</v>
      </c>
      <c r="Q32" s="215">
        <f t="shared" si="3"/>
        <v>0</v>
      </c>
      <c r="R32" s="217">
        <f t="shared" si="4"/>
        <v>0</v>
      </c>
      <c r="S32" s="217">
        <f t="shared" si="5"/>
        <v>0</v>
      </c>
      <c r="T32" s="217">
        <f t="shared" si="6"/>
        <v>0</v>
      </c>
      <c r="U32" s="217">
        <f t="shared" si="11"/>
        <v>0</v>
      </c>
      <c r="V32" s="217" t="str">
        <f t="shared" si="8"/>
        <v>NÃO</v>
      </c>
      <c r="Y32" s="245">
        <f t="shared" si="9"/>
        <v>0</v>
      </c>
      <c r="AC32" s="242">
        <f t="shared" si="10"/>
        <v>0</v>
      </c>
      <c r="AD32" s="243" t="s">
        <v>33</v>
      </c>
      <c r="AE32" s="243" t="s">
        <v>296</v>
      </c>
      <c r="AF32" s="243">
        <v>2700904</v>
      </c>
      <c r="AG32" s="243"/>
      <c r="AH32" s="243"/>
    </row>
    <row r="33" spans="1:34" ht="18.75" customHeight="1" x14ac:dyDescent="0.25">
      <c r="A33" s="216" t="str">
        <f>Controles!$B$2</f>
        <v>RS</v>
      </c>
      <c r="B33" s="216">
        <f>Controles!$C$2</f>
        <v>10</v>
      </c>
      <c r="C33" s="217" t="s">
        <v>5393</v>
      </c>
      <c r="D33" s="74"/>
      <c r="E33" s="74"/>
      <c r="F33" s="75"/>
      <c r="G33" s="75"/>
      <c r="H33" s="218">
        <f t="shared" si="7"/>
        <v>0</v>
      </c>
      <c r="I33" s="75"/>
      <c r="J33" s="75"/>
      <c r="K33" s="75"/>
      <c r="L33" s="75"/>
      <c r="M33" s="75"/>
      <c r="N33" s="217">
        <f t="shared" si="0"/>
        <v>0</v>
      </c>
      <c r="O33" s="217">
        <f t="shared" si="1"/>
        <v>0</v>
      </c>
      <c r="P33" s="217">
        <f t="shared" si="2"/>
        <v>0</v>
      </c>
      <c r="Q33" s="215">
        <f t="shared" si="3"/>
        <v>0</v>
      </c>
      <c r="R33" s="217">
        <f t="shared" si="4"/>
        <v>0</v>
      </c>
      <c r="S33" s="217">
        <f t="shared" si="5"/>
        <v>0</v>
      </c>
      <c r="T33" s="217">
        <f t="shared" si="6"/>
        <v>0</v>
      </c>
      <c r="U33" s="217">
        <f t="shared" si="11"/>
        <v>0</v>
      </c>
      <c r="V33" s="217" t="str">
        <f t="shared" si="8"/>
        <v>NÃO</v>
      </c>
      <c r="Y33" s="245">
        <f t="shared" si="9"/>
        <v>0</v>
      </c>
      <c r="AC33" s="242">
        <f t="shared" si="10"/>
        <v>0</v>
      </c>
      <c r="AD33" s="243" t="s">
        <v>33</v>
      </c>
      <c r="AE33" s="243" t="s">
        <v>322</v>
      </c>
      <c r="AF33" s="243">
        <v>2701001</v>
      </c>
      <c r="AG33" s="243"/>
      <c r="AH33" s="243"/>
    </row>
    <row r="34" spans="1:34" ht="18.75" customHeight="1" x14ac:dyDescent="0.25">
      <c r="A34" s="216" t="str">
        <f>Controles!$B$2</f>
        <v>RS</v>
      </c>
      <c r="B34" s="216">
        <f>Controles!$C$2</f>
        <v>10</v>
      </c>
      <c r="C34" s="217" t="s">
        <v>5393</v>
      </c>
      <c r="D34" s="74"/>
      <c r="E34" s="74"/>
      <c r="F34" s="75"/>
      <c r="G34" s="75"/>
      <c r="H34" s="218">
        <f t="shared" si="7"/>
        <v>0</v>
      </c>
      <c r="I34" s="75"/>
      <c r="J34" s="75"/>
      <c r="K34" s="75"/>
      <c r="L34" s="75"/>
      <c r="M34" s="75"/>
      <c r="N34" s="217">
        <f t="shared" si="0"/>
        <v>0</v>
      </c>
      <c r="O34" s="217">
        <f t="shared" si="1"/>
        <v>0</v>
      </c>
      <c r="P34" s="217">
        <f t="shared" si="2"/>
        <v>0</v>
      </c>
      <c r="Q34" s="215">
        <f t="shared" si="3"/>
        <v>0</v>
      </c>
      <c r="R34" s="217">
        <f t="shared" si="4"/>
        <v>0</v>
      </c>
      <c r="S34" s="217">
        <f t="shared" si="5"/>
        <v>0</v>
      </c>
      <c r="T34" s="217">
        <f t="shared" si="6"/>
        <v>0</v>
      </c>
      <c r="U34" s="217">
        <f t="shared" si="11"/>
        <v>0</v>
      </c>
      <c r="V34" s="217" t="str">
        <f t="shared" si="8"/>
        <v>NÃO</v>
      </c>
      <c r="Y34" s="245">
        <f t="shared" si="9"/>
        <v>0</v>
      </c>
      <c r="AC34" s="242">
        <f t="shared" si="10"/>
        <v>0</v>
      </c>
      <c r="AD34" s="243" t="s">
        <v>33</v>
      </c>
      <c r="AE34" s="243" t="s">
        <v>347</v>
      </c>
      <c r="AF34" s="243">
        <v>2701100</v>
      </c>
      <c r="AG34" s="243"/>
      <c r="AH34" s="243"/>
    </row>
    <row r="35" spans="1:34" ht="18.75" customHeight="1" x14ac:dyDescent="0.25">
      <c r="A35" s="216" t="str">
        <f>Controles!$B$2</f>
        <v>RS</v>
      </c>
      <c r="B35" s="216">
        <f>Controles!$C$2</f>
        <v>10</v>
      </c>
      <c r="C35" s="217" t="s">
        <v>5393</v>
      </c>
      <c r="D35" s="74"/>
      <c r="E35" s="74"/>
      <c r="F35" s="75"/>
      <c r="G35" s="75"/>
      <c r="H35" s="218">
        <f t="shared" si="7"/>
        <v>0</v>
      </c>
      <c r="I35" s="75"/>
      <c r="J35" s="75"/>
      <c r="K35" s="75"/>
      <c r="L35" s="75"/>
      <c r="M35" s="75"/>
      <c r="N35" s="217">
        <f t="shared" si="0"/>
        <v>0</v>
      </c>
      <c r="O35" s="217">
        <f t="shared" si="1"/>
        <v>0</v>
      </c>
      <c r="P35" s="217">
        <f t="shared" si="2"/>
        <v>0</v>
      </c>
      <c r="Q35" s="215">
        <f t="shared" si="3"/>
        <v>0</v>
      </c>
      <c r="R35" s="217">
        <f t="shared" si="4"/>
        <v>0</v>
      </c>
      <c r="S35" s="217">
        <f t="shared" si="5"/>
        <v>0</v>
      </c>
      <c r="T35" s="217">
        <f t="shared" si="6"/>
        <v>0</v>
      </c>
      <c r="U35" s="217">
        <f t="shared" si="11"/>
        <v>0</v>
      </c>
      <c r="V35" s="217" t="str">
        <f t="shared" si="8"/>
        <v>NÃO</v>
      </c>
      <c r="Y35" s="245">
        <f t="shared" si="9"/>
        <v>0</v>
      </c>
      <c r="AC35" s="242">
        <f t="shared" si="10"/>
        <v>0</v>
      </c>
      <c r="AD35" s="243" t="s">
        <v>33</v>
      </c>
      <c r="AE35" s="243" t="s">
        <v>371</v>
      </c>
      <c r="AF35" s="243">
        <v>2701209</v>
      </c>
      <c r="AG35" s="243"/>
      <c r="AH35" s="243"/>
    </row>
    <row r="36" spans="1:34" ht="18.75" customHeight="1" x14ac:dyDescent="0.25">
      <c r="A36" s="216" t="str">
        <f>Controles!$B$2</f>
        <v>RS</v>
      </c>
      <c r="B36" s="216">
        <f>Controles!$C$2</f>
        <v>10</v>
      </c>
      <c r="C36" s="217" t="s">
        <v>5393</v>
      </c>
      <c r="D36" s="74"/>
      <c r="E36" s="74"/>
      <c r="F36" s="75"/>
      <c r="G36" s="75"/>
      <c r="H36" s="218">
        <f t="shared" si="7"/>
        <v>0</v>
      </c>
      <c r="I36" s="75"/>
      <c r="J36" s="75"/>
      <c r="K36" s="75"/>
      <c r="L36" s="75"/>
      <c r="M36" s="75"/>
      <c r="N36" s="217">
        <f t="shared" si="0"/>
        <v>0</v>
      </c>
      <c r="O36" s="217">
        <f t="shared" si="1"/>
        <v>0</v>
      </c>
      <c r="P36" s="217">
        <f t="shared" si="2"/>
        <v>0</v>
      </c>
      <c r="Q36" s="215">
        <f t="shared" si="3"/>
        <v>0</v>
      </c>
      <c r="R36" s="217">
        <f t="shared" si="4"/>
        <v>0</v>
      </c>
      <c r="S36" s="217">
        <f t="shared" si="5"/>
        <v>0</v>
      </c>
      <c r="T36" s="217">
        <f t="shared" si="6"/>
        <v>0</v>
      </c>
      <c r="U36" s="217">
        <f t="shared" si="11"/>
        <v>0</v>
      </c>
      <c r="V36" s="217" t="str">
        <f t="shared" si="8"/>
        <v>NÃO</v>
      </c>
      <c r="Y36" s="245">
        <f t="shared" si="9"/>
        <v>0</v>
      </c>
      <c r="AC36" s="242">
        <f t="shared" si="10"/>
        <v>0</v>
      </c>
      <c r="AD36" s="243" t="s">
        <v>33</v>
      </c>
      <c r="AE36" s="243" t="s">
        <v>396</v>
      </c>
      <c r="AF36" s="243">
        <v>2701308</v>
      </c>
      <c r="AG36" s="243"/>
      <c r="AH36" s="243"/>
    </row>
    <row r="37" spans="1:34" ht="18.75" customHeight="1" x14ac:dyDescent="0.25">
      <c r="A37" s="216" t="str">
        <f>Controles!$B$2</f>
        <v>RS</v>
      </c>
      <c r="B37" s="216">
        <f>Controles!$C$2</f>
        <v>10</v>
      </c>
      <c r="C37" s="217" t="s">
        <v>5393</v>
      </c>
      <c r="D37" s="74"/>
      <c r="E37" s="74"/>
      <c r="F37" s="75"/>
      <c r="G37" s="75"/>
      <c r="H37" s="218">
        <f t="shared" si="7"/>
        <v>0</v>
      </c>
      <c r="I37" s="75"/>
      <c r="J37" s="75"/>
      <c r="K37" s="75"/>
      <c r="L37" s="75"/>
      <c r="M37" s="75"/>
      <c r="N37" s="217">
        <f t="shared" si="0"/>
        <v>0</v>
      </c>
      <c r="O37" s="217">
        <f t="shared" si="1"/>
        <v>0</v>
      </c>
      <c r="P37" s="217">
        <f t="shared" si="2"/>
        <v>0</v>
      </c>
      <c r="Q37" s="215">
        <f t="shared" si="3"/>
        <v>0</v>
      </c>
      <c r="R37" s="217">
        <f t="shared" si="4"/>
        <v>0</v>
      </c>
      <c r="S37" s="217">
        <f t="shared" si="5"/>
        <v>0</v>
      </c>
      <c r="T37" s="217">
        <f t="shared" si="6"/>
        <v>0</v>
      </c>
      <c r="U37" s="217">
        <f t="shared" si="11"/>
        <v>0</v>
      </c>
      <c r="V37" s="217" t="str">
        <f t="shared" si="8"/>
        <v>NÃO</v>
      </c>
      <c r="Y37" s="245">
        <f t="shared" si="9"/>
        <v>0</v>
      </c>
      <c r="AC37" s="242">
        <f t="shared" si="10"/>
        <v>0</v>
      </c>
      <c r="AD37" s="243" t="s">
        <v>33</v>
      </c>
      <c r="AE37" s="243" t="s">
        <v>421</v>
      </c>
      <c r="AF37" s="243">
        <v>2701357</v>
      </c>
      <c r="AG37" s="243"/>
      <c r="AH37" s="243"/>
    </row>
    <row r="38" spans="1:34" ht="18.75" customHeight="1" x14ac:dyDescent="0.25">
      <c r="A38" s="216" t="str">
        <f>Controles!$B$2</f>
        <v>RS</v>
      </c>
      <c r="B38" s="216">
        <f>Controles!$C$2</f>
        <v>10</v>
      </c>
      <c r="C38" s="217" t="s">
        <v>5393</v>
      </c>
      <c r="D38" s="74"/>
      <c r="E38" s="74"/>
      <c r="F38" s="75"/>
      <c r="G38" s="75"/>
      <c r="H38" s="218">
        <f t="shared" si="7"/>
        <v>0</v>
      </c>
      <c r="I38" s="75"/>
      <c r="J38" s="75"/>
      <c r="K38" s="75"/>
      <c r="L38" s="75"/>
      <c r="M38" s="75"/>
      <c r="N38" s="217">
        <f t="shared" si="0"/>
        <v>0</v>
      </c>
      <c r="O38" s="217">
        <f t="shared" si="1"/>
        <v>0</v>
      </c>
      <c r="P38" s="217">
        <f t="shared" si="2"/>
        <v>0</v>
      </c>
      <c r="Q38" s="215">
        <f t="shared" si="3"/>
        <v>0</v>
      </c>
      <c r="R38" s="217">
        <f t="shared" si="4"/>
        <v>0</v>
      </c>
      <c r="S38" s="217">
        <f t="shared" si="5"/>
        <v>0</v>
      </c>
      <c r="T38" s="217">
        <f t="shared" si="6"/>
        <v>0</v>
      </c>
      <c r="U38" s="217">
        <f t="shared" si="11"/>
        <v>0</v>
      </c>
      <c r="V38" s="217" t="str">
        <f t="shared" si="8"/>
        <v>NÃO</v>
      </c>
      <c r="Y38" s="245">
        <f t="shared" si="9"/>
        <v>0</v>
      </c>
      <c r="AC38" s="242">
        <f t="shared" si="10"/>
        <v>0</v>
      </c>
      <c r="AD38" s="243" t="s">
        <v>33</v>
      </c>
      <c r="AE38" s="243" t="s">
        <v>447</v>
      </c>
      <c r="AF38" s="243">
        <v>2701407</v>
      </c>
      <c r="AG38" s="243"/>
      <c r="AH38" s="243"/>
    </row>
    <row r="39" spans="1:34" ht="18.75" customHeight="1" x14ac:dyDescent="0.25">
      <c r="A39" s="216" t="str">
        <f>Controles!$B$2</f>
        <v>RS</v>
      </c>
      <c r="B39" s="216">
        <f>Controles!$C$2</f>
        <v>10</v>
      </c>
      <c r="C39" s="217" t="s">
        <v>5393</v>
      </c>
      <c r="D39" s="74"/>
      <c r="E39" s="74"/>
      <c r="F39" s="75"/>
      <c r="G39" s="75"/>
      <c r="H39" s="218">
        <f t="shared" si="7"/>
        <v>0</v>
      </c>
      <c r="I39" s="75"/>
      <c r="J39" s="75"/>
      <c r="K39" s="75"/>
      <c r="L39" s="75"/>
      <c r="M39" s="75"/>
      <c r="N39" s="217">
        <f t="shared" si="0"/>
        <v>0</v>
      </c>
      <c r="O39" s="217">
        <f t="shared" si="1"/>
        <v>0</v>
      </c>
      <c r="P39" s="217">
        <f t="shared" si="2"/>
        <v>0</v>
      </c>
      <c r="Q39" s="215">
        <f t="shared" si="3"/>
        <v>0</v>
      </c>
      <c r="R39" s="217">
        <f t="shared" si="4"/>
        <v>0</v>
      </c>
      <c r="S39" s="217">
        <f t="shared" si="5"/>
        <v>0</v>
      </c>
      <c r="T39" s="217">
        <f t="shared" si="6"/>
        <v>0</v>
      </c>
      <c r="U39" s="217">
        <f t="shared" si="11"/>
        <v>0</v>
      </c>
      <c r="V39" s="217" t="str">
        <f t="shared" si="8"/>
        <v>NÃO</v>
      </c>
      <c r="Y39" s="245">
        <f t="shared" si="9"/>
        <v>0</v>
      </c>
      <c r="AC39" s="242">
        <f t="shared" si="10"/>
        <v>0</v>
      </c>
      <c r="AD39" s="243" t="s">
        <v>33</v>
      </c>
      <c r="AE39" s="243" t="s">
        <v>472</v>
      </c>
      <c r="AF39" s="243">
        <v>2701506</v>
      </c>
      <c r="AG39" s="243"/>
      <c r="AH39" s="243"/>
    </row>
    <row r="40" spans="1:34" ht="18.75" customHeight="1" x14ac:dyDescent="0.25">
      <c r="A40" s="216" t="str">
        <f>Controles!$B$2</f>
        <v>RS</v>
      </c>
      <c r="B40" s="216">
        <f>Controles!$C$2</f>
        <v>10</v>
      </c>
      <c r="C40" s="217" t="s">
        <v>5393</v>
      </c>
      <c r="D40" s="74"/>
      <c r="E40" s="74"/>
      <c r="F40" s="75"/>
      <c r="G40" s="75"/>
      <c r="H40" s="218">
        <f t="shared" si="7"/>
        <v>0</v>
      </c>
      <c r="I40" s="75"/>
      <c r="J40" s="75"/>
      <c r="K40" s="75"/>
      <c r="L40" s="75"/>
      <c r="M40" s="75"/>
      <c r="N40" s="217">
        <f t="shared" si="0"/>
        <v>0</v>
      </c>
      <c r="O40" s="217">
        <f t="shared" si="1"/>
        <v>0</v>
      </c>
      <c r="P40" s="217">
        <f t="shared" si="2"/>
        <v>0</v>
      </c>
      <c r="Q40" s="215">
        <f t="shared" si="3"/>
        <v>0</v>
      </c>
      <c r="R40" s="217">
        <f t="shared" si="4"/>
        <v>0</v>
      </c>
      <c r="S40" s="217">
        <f t="shared" si="5"/>
        <v>0</v>
      </c>
      <c r="T40" s="217">
        <f t="shared" si="6"/>
        <v>0</v>
      </c>
      <c r="U40" s="217">
        <f t="shared" si="11"/>
        <v>0</v>
      </c>
      <c r="V40" s="217" t="str">
        <f t="shared" si="8"/>
        <v>NÃO</v>
      </c>
      <c r="Y40" s="245">
        <f t="shared" si="9"/>
        <v>0</v>
      </c>
      <c r="AC40" s="242">
        <f t="shared" si="10"/>
        <v>0</v>
      </c>
      <c r="AD40" s="243" t="s">
        <v>33</v>
      </c>
      <c r="AE40" s="243" t="s">
        <v>497</v>
      </c>
      <c r="AF40" s="243">
        <v>2701605</v>
      </c>
      <c r="AG40" s="243"/>
      <c r="AH40" s="243"/>
    </row>
    <row r="41" spans="1:34" ht="18.75" customHeight="1" x14ac:dyDescent="0.25">
      <c r="A41" s="216" t="str">
        <f>Controles!$B$2</f>
        <v>RS</v>
      </c>
      <c r="B41" s="216">
        <f>Controles!$C$2</f>
        <v>10</v>
      </c>
      <c r="C41" s="217" t="s">
        <v>5393</v>
      </c>
      <c r="D41" s="74"/>
      <c r="E41" s="74"/>
      <c r="F41" s="75"/>
      <c r="G41" s="75"/>
      <c r="H41" s="218">
        <f t="shared" si="7"/>
        <v>0</v>
      </c>
      <c r="I41" s="75"/>
      <c r="J41" s="75"/>
      <c r="K41" s="75"/>
      <c r="L41" s="75"/>
      <c r="M41" s="75"/>
      <c r="N41" s="217">
        <f t="shared" si="0"/>
        <v>0</v>
      </c>
      <c r="O41" s="217">
        <f t="shared" si="1"/>
        <v>0</v>
      </c>
      <c r="P41" s="217">
        <f t="shared" si="2"/>
        <v>0</v>
      </c>
      <c r="Q41" s="215">
        <f t="shared" si="3"/>
        <v>0</v>
      </c>
      <c r="R41" s="217">
        <f t="shared" si="4"/>
        <v>0</v>
      </c>
      <c r="S41" s="217">
        <f t="shared" si="5"/>
        <v>0</v>
      </c>
      <c r="T41" s="217">
        <f t="shared" si="6"/>
        <v>0</v>
      </c>
      <c r="U41" s="217">
        <f t="shared" si="11"/>
        <v>0</v>
      </c>
      <c r="V41" s="217" t="str">
        <f t="shared" si="8"/>
        <v>NÃO</v>
      </c>
      <c r="Y41" s="245">
        <f t="shared" si="9"/>
        <v>0</v>
      </c>
      <c r="AC41" s="242">
        <f t="shared" si="10"/>
        <v>0</v>
      </c>
      <c r="AD41" s="243" t="s">
        <v>33</v>
      </c>
      <c r="AE41" s="243" t="s">
        <v>393</v>
      </c>
      <c r="AF41" s="243">
        <v>2701704</v>
      </c>
      <c r="AG41" s="243"/>
      <c r="AH41" s="243"/>
    </row>
    <row r="42" spans="1:34" ht="18.75" customHeight="1" x14ac:dyDescent="0.25">
      <c r="A42" s="216" t="str">
        <f>Controles!$B$2</f>
        <v>RS</v>
      </c>
      <c r="B42" s="216">
        <f>Controles!$C$2</f>
        <v>10</v>
      </c>
      <c r="C42" s="217" t="s">
        <v>5393</v>
      </c>
      <c r="D42" s="74"/>
      <c r="E42" s="74"/>
      <c r="F42" s="75"/>
      <c r="G42" s="75"/>
      <c r="H42" s="218">
        <f t="shared" si="7"/>
        <v>0</v>
      </c>
      <c r="I42" s="75"/>
      <c r="J42" s="75"/>
      <c r="K42" s="75"/>
      <c r="L42" s="75"/>
      <c r="M42" s="75"/>
      <c r="N42" s="217">
        <f t="shared" si="0"/>
        <v>0</v>
      </c>
      <c r="O42" s="217">
        <f t="shared" si="1"/>
        <v>0</v>
      </c>
      <c r="P42" s="217">
        <f t="shared" si="2"/>
        <v>0</v>
      </c>
      <c r="Q42" s="215">
        <f t="shared" si="3"/>
        <v>0</v>
      </c>
      <c r="R42" s="217">
        <f t="shared" si="4"/>
        <v>0</v>
      </c>
      <c r="S42" s="217">
        <f t="shared" si="5"/>
        <v>0</v>
      </c>
      <c r="T42" s="217">
        <f t="shared" si="6"/>
        <v>0</v>
      </c>
      <c r="U42" s="217">
        <f t="shared" si="11"/>
        <v>0</v>
      </c>
      <c r="V42" s="217" t="str">
        <f t="shared" si="8"/>
        <v>NÃO</v>
      </c>
      <c r="Y42" s="245">
        <f t="shared" si="9"/>
        <v>0</v>
      </c>
      <c r="AC42" s="242">
        <f t="shared" si="10"/>
        <v>0</v>
      </c>
      <c r="AD42" s="243" t="s">
        <v>33</v>
      </c>
      <c r="AE42" s="243" t="s">
        <v>544</v>
      </c>
      <c r="AF42" s="243">
        <v>2701803</v>
      </c>
      <c r="AG42" s="243"/>
      <c r="AH42" s="243"/>
    </row>
    <row r="43" spans="1:34" ht="18.75" customHeight="1" x14ac:dyDescent="0.25">
      <c r="A43" s="216" t="str">
        <f>Controles!$B$2</f>
        <v>RS</v>
      </c>
      <c r="B43" s="216">
        <f>Controles!$C$2</f>
        <v>10</v>
      </c>
      <c r="C43" s="217" t="s">
        <v>5393</v>
      </c>
      <c r="D43" s="74"/>
      <c r="E43" s="74"/>
      <c r="F43" s="75"/>
      <c r="G43" s="75"/>
      <c r="H43" s="218">
        <f t="shared" si="7"/>
        <v>0</v>
      </c>
      <c r="I43" s="75"/>
      <c r="J43" s="75"/>
      <c r="K43" s="75"/>
      <c r="L43" s="75"/>
      <c r="M43" s="75"/>
      <c r="N43" s="217">
        <f t="shared" si="0"/>
        <v>0</v>
      </c>
      <c r="O43" s="217">
        <f t="shared" si="1"/>
        <v>0</v>
      </c>
      <c r="P43" s="217">
        <f t="shared" si="2"/>
        <v>0</v>
      </c>
      <c r="Q43" s="215">
        <f t="shared" si="3"/>
        <v>0</v>
      </c>
      <c r="R43" s="217">
        <f t="shared" si="4"/>
        <v>0</v>
      </c>
      <c r="S43" s="217">
        <f t="shared" si="5"/>
        <v>0</v>
      </c>
      <c r="T43" s="217">
        <f t="shared" si="6"/>
        <v>0</v>
      </c>
      <c r="U43" s="217">
        <f t="shared" si="11"/>
        <v>0</v>
      </c>
      <c r="V43" s="217" t="str">
        <f t="shared" si="8"/>
        <v>NÃO</v>
      </c>
      <c r="Y43" s="245">
        <f t="shared" si="9"/>
        <v>0</v>
      </c>
      <c r="AC43" s="242">
        <f t="shared" si="10"/>
        <v>0</v>
      </c>
      <c r="AD43" s="243" t="s">
        <v>33</v>
      </c>
      <c r="AE43" s="243" t="s">
        <v>567</v>
      </c>
      <c r="AF43" s="243">
        <v>2701902</v>
      </c>
      <c r="AG43" s="243"/>
      <c r="AH43" s="243"/>
    </row>
    <row r="44" spans="1:34" ht="18.75" customHeight="1" x14ac:dyDescent="0.25">
      <c r="A44" s="216" t="str">
        <f>Controles!$B$2</f>
        <v>RS</v>
      </c>
      <c r="B44" s="216">
        <f>Controles!$C$2</f>
        <v>10</v>
      </c>
      <c r="C44" s="217" t="s">
        <v>5393</v>
      </c>
      <c r="D44" s="74"/>
      <c r="E44" s="74"/>
      <c r="F44" s="75"/>
      <c r="G44" s="75"/>
      <c r="H44" s="218">
        <f t="shared" si="7"/>
        <v>0</v>
      </c>
      <c r="I44" s="75"/>
      <c r="J44" s="75"/>
      <c r="K44" s="75"/>
      <c r="L44" s="75"/>
      <c r="M44" s="75"/>
      <c r="N44" s="217">
        <f t="shared" si="0"/>
        <v>0</v>
      </c>
      <c r="O44" s="217">
        <f t="shared" si="1"/>
        <v>0</v>
      </c>
      <c r="P44" s="217">
        <f t="shared" si="2"/>
        <v>0</v>
      </c>
      <c r="Q44" s="215">
        <f t="shared" si="3"/>
        <v>0</v>
      </c>
      <c r="R44" s="217">
        <f t="shared" si="4"/>
        <v>0</v>
      </c>
      <c r="S44" s="217">
        <f t="shared" si="5"/>
        <v>0</v>
      </c>
      <c r="T44" s="217">
        <f t="shared" si="6"/>
        <v>0</v>
      </c>
      <c r="U44" s="217">
        <f t="shared" si="11"/>
        <v>0</v>
      </c>
      <c r="V44" s="217" t="str">
        <f t="shared" si="8"/>
        <v>NÃO</v>
      </c>
      <c r="Y44" s="245">
        <f t="shared" si="9"/>
        <v>0</v>
      </c>
      <c r="AC44" s="242">
        <f t="shared" si="10"/>
        <v>0</v>
      </c>
      <c r="AD44" s="243" t="s">
        <v>33</v>
      </c>
      <c r="AE44" s="243" t="s">
        <v>590</v>
      </c>
      <c r="AF44" s="243">
        <v>2702009</v>
      </c>
      <c r="AG44" s="243"/>
      <c r="AH44" s="243"/>
    </row>
    <row r="45" spans="1:34" ht="18.75" customHeight="1" x14ac:dyDescent="0.25">
      <c r="A45" s="216" t="str">
        <f>Controles!$B$2</f>
        <v>RS</v>
      </c>
      <c r="B45" s="216">
        <f>Controles!$C$2</f>
        <v>10</v>
      </c>
      <c r="C45" s="217" t="s">
        <v>5393</v>
      </c>
      <c r="D45" s="74"/>
      <c r="E45" s="74"/>
      <c r="F45" s="75"/>
      <c r="G45" s="75"/>
      <c r="H45" s="218">
        <f t="shared" si="7"/>
        <v>0</v>
      </c>
      <c r="I45" s="75"/>
      <c r="J45" s="75"/>
      <c r="K45" s="75"/>
      <c r="L45" s="75"/>
      <c r="M45" s="75"/>
      <c r="N45" s="217">
        <f t="shared" si="0"/>
        <v>0</v>
      </c>
      <c r="O45" s="217">
        <f t="shared" si="1"/>
        <v>0</v>
      </c>
      <c r="P45" s="217">
        <f t="shared" si="2"/>
        <v>0</v>
      </c>
      <c r="Q45" s="215">
        <f t="shared" si="3"/>
        <v>0</v>
      </c>
      <c r="R45" s="217">
        <f t="shared" si="4"/>
        <v>0</v>
      </c>
      <c r="S45" s="217">
        <f t="shared" si="5"/>
        <v>0</v>
      </c>
      <c r="T45" s="217">
        <f t="shared" si="6"/>
        <v>0</v>
      </c>
      <c r="U45" s="217">
        <f t="shared" si="11"/>
        <v>0</v>
      </c>
      <c r="V45" s="217" t="str">
        <f t="shared" si="8"/>
        <v>NÃO</v>
      </c>
      <c r="Y45" s="245">
        <f t="shared" si="9"/>
        <v>0</v>
      </c>
      <c r="AC45" s="242">
        <f t="shared" si="10"/>
        <v>0</v>
      </c>
      <c r="AD45" s="243" t="s">
        <v>33</v>
      </c>
      <c r="AE45" s="243" t="s">
        <v>613</v>
      </c>
      <c r="AF45" s="243">
        <v>2702108</v>
      </c>
      <c r="AG45" s="243"/>
      <c r="AH45" s="243"/>
    </row>
    <row r="46" spans="1:34" ht="18.75" customHeight="1" x14ac:dyDescent="0.25">
      <c r="A46" s="216" t="str">
        <f>Controles!$B$2</f>
        <v>RS</v>
      </c>
      <c r="B46" s="216">
        <f>Controles!$C$2</f>
        <v>10</v>
      </c>
      <c r="C46" s="217" t="s">
        <v>5393</v>
      </c>
      <c r="D46" s="74"/>
      <c r="E46" s="74"/>
      <c r="F46" s="75"/>
      <c r="G46" s="75"/>
      <c r="H46" s="218">
        <f t="shared" si="7"/>
        <v>0</v>
      </c>
      <c r="I46" s="75"/>
      <c r="J46" s="75"/>
      <c r="K46" s="75"/>
      <c r="L46" s="75"/>
      <c r="M46" s="75"/>
      <c r="N46" s="217">
        <f t="shared" si="0"/>
        <v>0</v>
      </c>
      <c r="O46" s="217">
        <f t="shared" si="1"/>
        <v>0</v>
      </c>
      <c r="P46" s="217">
        <f t="shared" si="2"/>
        <v>0</v>
      </c>
      <c r="Q46" s="215">
        <f t="shared" si="3"/>
        <v>0</v>
      </c>
      <c r="R46" s="217">
        <f t="shared" si="4"/>
        <v>0</v>
      </c>
      <c r="S46" s="217">
        <f t="shared" si="5"/>
        <v>0</v>
      </c>
      <c r="T46" s="217">
        <f t="shared" si="6"/>
        <v>0</v>
      </c>
      <c r="U46" s="217">
        <f t="shared" si="11"/>
        <v>0</v>
      </c>
      <c r="V46" s="217" t="str">
        <f t="shared" si="8"/>
        <v>NÃO</v>
      </c>
      <c r="Y46" s="245">
        <f t="shared" si="9"/>
        <v>0</v>
      </c>
      <c r="AC46" s="242">
        <f t="shared" si="10"/>
        <v>0</v>
      </c>
      <c r="AD46" s="243" t="s">
        <v>33</v>
      </c>
      <c r="AE46" s="243" t="s">
        <v>634</v>
      </c>
      <c r="AF46" s="243">
        <v>2702207</v>
      </c>
      <c r="AG46" s="243"/>
      <c r="AH46" s="243"/>
    </row>
    <row r="47" spans="1:34" ht="18.75" customHeight="1" x14ac:dyDescent="0.25">
      <c r="A47" s="216" t="str">
        <f>Controles!$B$2</f>
        <v>RS</v>
      </c>
      <c r="B47" s="216">
        <f>Controles!$C$2</f>
        <v>10</v>
      </c>
      <c r="C47" s="217" t="s">
        <v>5393</v>
      </c>
      <c r="D47" s="74"/>
      <c r="E47" s="74"/>
      <c r="F47" s="75"/>
      <c r="G47" s="75"/>
      <c r="H47" s="218">
        <f t="shared" si="7"/>
        <v>0</v>
      </c>
      <c r="I47" s="75"/>
      <c r="J47" s="75"/>
      <c r="K47" s="75"/>
      <c r="L47" s="75"/>
      <c r="M47" s="75"/>
      <c r="N47" s="217">
        <f t="shared" si="0"/>
        <v>0</v>
      </c>
      <c r="O47" s="217">
        <f t="shared" si="1"/>
        <v>0</v>
      </c>
      <c r="P47" s="217">
        <f t="shared" si="2"/>
        <v>0</v>
      </c>
      <c r="Q47" s="215">
        <f t="shared" si="3"/>
        <v>0</v>
      </c>
      <c r="R47" s="217">
        <f t="shared" si="4"/>
        <v>0</v>
      </c>
      <c r="S47" s="217">
        <f t="shared" si="5"/>
        <v>0</v>
      </c>
      <c r="T47" s="217">
        <f t="shared" si="6"/>
        <v>0</v>
      </c>
      <c r="U47" s="217">
        <f t="shared" si="11"/>
        <v>0</v>
      </c>
      <c r="V47" s="217" t="str">
        <f t="shared" si="8"/>
        <v>NÃO</v>
      </c>
      <c r="Y47" s="245">
        <f t="shared" si="9"/>
        <v>0</v>
      </c>
      <c r="AC47" s="242">
        <f t="shared" si="10"/>
        <v>0</v>
      </c>
      <c r="AD47" s="243" t="s">
        <v>33</v>
      </c>
      <c r="AE47" s="243" t="s">
        <v>655</v>
      </c>
      <c r="AF47" s="243">
        <v>2702306</v>
      </c>
      <c r="AG47" s="243"/>
      <c r="AH47" s="243"/>
    </row>
    <row r="48" spans="1:34" ht="18.75" customHeight="1" x14ac:dyDescent="0.25">
      <c r="A48" s="216" t="str">
        <f>Controles!$B$2</f>
        <v>RS</v>
      </c>
      <c r="B48" s="216">
        <f>Controles!$C$2</f>
        <v>10</v>
      </c>
      <c r="C48" s="217" t="s">
        <v>5393</v>
      </c>
      <c r="D48" s="74"/>
      <c r="E48" s="74"/>
      <c r="F48" s="75"/>
      <c r="G48" s="75"/>
      <c r="H48" s="218">
        <f t="shared" si="7"/>
        <v>0</v>
      </c>
      <c r="I48" s="75"/>
      <c r="J48" s="75"/>
      <c r="K48" s="75"/>
      <c r="L48" s="75"/>
      <c r="M48" s="75"/>
      <c r="N48" s="217">
        <f t="shared" si="0"/>
        <v>0</v>
      </c>
      <c r="O48" s="217">
        <f t="shared" si="1"/>
        <v>0</v>
      </c>
      <c r="P48" s="217">
        <f t="shared" si="2"/>
        <v>0</v>
      </c>
      <c r="Q48" s="215">
        <f t="shared" si="3"/>
        <v>0</v>
      </c>
      <c r="R48" s="217">
        <f t="shared" si="4"/>
        <v>0</v>
      </c>
      <c r="S48" s="217">
        <f t="shared" si="5"/>
        <v>0</v>
      </c>
      <c r="T48" s="217">
        <f t="shared" si="6"/>
        <v>0</v>
      </c>
      <c r="U48" s="217">
        <f t="shared" si="11"/>
        <v>0</v>
      </c>
      <c r="V48" s="217" t="str">
        <f t="shared" si="8"/>
        <v>NÃO</v>
      </c>
      <c r="Y48" s="245">
        <f t="shared" si="9"/>
        <v>0</v>
      </c>
      <c r="AC48" s="242">
        <f t="shared" si="10"/>
        <v>0</v>
      </c>
      <c r="AD48" s="243" t="s">
        <v>33</v>
      </c>
      <c r="AE48" s="243" t="s">
        <v>676</v>
      </c>
      <c r="AF48" s="243">
        <v>2702355</v>
      </c>
      <c r="AG48" s="243"/>
      <c r="AH48" s="243"/>
    </row>
    <row r="49" spans="1:34" ht="18.75" customHeight="1" x14ac:dyDescent="0.25">
      <c r="A49" s="216" t="str">
        <f>Controles!$B$2</f>
        <v>RS</v>
      </c>
      <c r="B49" s="216">
        <f>Controles!$C$2</f>
        <v>10</v>
      </c>
      <c r="C49" s="217" t="s">
        <v>5393</v>
      </c>
      <c r="D49" s="74"/>
      <c r="E49" s="74"/>
      <c r="F49" s="75"/>
      <c r="G49" s="75"/>
      <c r="H49" s="218">
        <f t="shared" si="7"/>
        <v>0</v>
      </c>
      <c r="I49" s="75"/>
      <c r="J49" s="75"/>
      <c r="K49" s="75"/>
      <c r="L49" s="75"/>
      <c r="M49" s="75"/>
      <c r="N49" s="217">
        <f t="shared" si="0"/>
        <v>0</v>
      </c>
      <c r="O49" s="217">
        <f t="shared" si="1"/>
        <v>0</v>
      </c>
      <c r="P49" s="217">
        <f t="shared" si="2"/>
        <v>0</v>
      </c>
      <c r="Q49" s="215">
        <f t="shared" si="3"/>
        <v>0</v>
      </c>
      <c r="R49" s="217">
        <f t="shared" si="4"/>
        <v>0</v>
      </c>
      <c r="S49" s="217">
        <f t="shared" si="5"/>
        <v>0</v>
      </c>
      <c r="T49" s="217">
        <f t="shared" si="6"/>
        <v>0</v>
      </c>
      <c r="U49" s="217">
        <f t="shared" si="11"/>
        <v>0</v>
      </c>
      <c r="V49" s="217" t="str">
        <f t="shared" si="8"/>
        <v>NÃO</v>
      </c>
      <c r="Y49" s="245">
        <f t="shared" si="9"/>
        <v>0</v>
      </c>
      <c r="AC49" s="242">
        <f t="shared" si="10"/>
        <v>0</v>
      </c>
      <c r="AD49" s="243" t="s">
        <v>33</v>
      </c>
      <c r="AE49" s="243" t="s">
        <v>696</v>
      </c>
      <c r="AF49" s="243">
        <v>2702405</v>
      </c>
      <c r="AG49" s="243"/>
      <c r="AH49" s="243"/>
    </row>
    <row r="50" spans="1:34" ht="18.75" customHeight="1" x14ac:dyDescent="0.25">
      <c r="A50" s="216" t="str">
        <f>Controles!$B$2</f>
        <v>RS</v>
      </c>
      <c r="B50" s="216">
        <f>Controles!$C$2</f>
        <v>10</v>
      </c>
      <c r="C50" s="217" t="s">
        <v>5393</v>
      </c>
      <c r="D50" s="74"/>
      <c r="E50" s="74"/>
      <c r="F50" s="75"/>
      <c r="G50" s="75"/>
      <c r="H50" s="218">
        <f t="shared" si="7"/>
        <v>0</v>
      </c>
      <c r="I50" s="75"/>
      <c r="J50" s="75"/>
      <c r="K50" s="75"/>
      <c r="L50" s="75"/>
      <c r="M50" s="75"/>
      <c r="N50" s="217">
        <f t="shared" si="0"/>
        <v>0</v>
      </c>
      <c r="O50" s="217">
        <f t="shared" si="1"/>
        <v>0</v>
      </c>
      <c r="P50" s="217">
        <f t="shared" si="2"/>
        <v>0</v>
      </c>
      <c r="Q50" s="215">
        <f t="shared" si="3"/>
        <v>0</v>
      </c>
      <c r="R50" s="217">
        <f t="shared" si="4"/>
        <v>0</v>
      </c>
      <c r="S50" s="217">
        <f t="shared" si="5"/>
        <v>0</v>
      </c>
      <c r="T50" s="217">
        <f t="shared" si="6"/>
        <v>0</v>
      </c>
      <c r="U50" s="217">
        <f t="shared" si="11"/>
        <v>0</v>
      </c>
      <c r="V50" s="217" t="str">
        <f t="shared" si="8"/>
        <v>NÃO</v>
      </c>
      <c r="Y50" s="245">
        <f t="shared" si="9"/>
        <v>0</v>
      </c>
      <c r="AC50" s="242">
        <f t="shared" si="10"/>
        <v>0</v>
      </c>
      <c r="AD50" s="243" t="s">
        <v>33</v>
      </c>
      <c r="AE50" s="243" t="s">
        <v>718</v>
      </c>
      <c r="AF50" s="243">
        <v>2702504</v>
      </c>
      <c r="AG50" s="243"/>
      <c r="AH50" s="243"/>
    </row>
    <row r="51" spans="1:34" ht="18.75" customHeight="1" x14ac:dyDescent="0.25">
      <c r="A51" s="216" t="str">
        <f>Controles!$B$2</f>
        <v>RS</v>
      </c>
      <c r="B51" s="216">
        <f>Controles!$C$2</f>
        <v>10</v>
      </c>
      <c r="C51" s="217" t="s">
        <v>5393</v>
      </c>
      <c r="D51" s="74"/>
      <c r="E51" s="74"/>
      <c r="F51" s="75"/>
      <c r="G51" s="75"/>
      <c r="H51" s="218">
        <f t="shared" si="7"/>
        <v>0</v>
      </c>
      <c r="I51" s="75"/>
      <c r="J51" s="75"/>
      <c r="K51" s="75"/>
      <c r="L51" s="75"/>
      <c r="M51" s="75"/>
      <c r="N51" s="217">
        <f t="shared" si="0"/>
        <v>0</v>
      </c>
      <c r="O51" s="217">
        <f t="shared" si="1"/>
        <v>0</v>
      </c>
      <c r="P51" s="217">
        <f t="shared" si="2"/>
        <v>0</v>
      </c>
      <c r="Q51" s="215">
        <f t="shared" si="3"/>
        <v>0</v>
      </c>
      <c r="R51" s="217">
        <f t="shared" si="4"/>
        <v>0</v>
      </c>
      <c r="S51" s="217">
        <f t="shared" si="5"/>
        <v>0</v>
      </c>
      <c r="T51" s="217">
        <f t="shared" si="6"/>
        <v>0</v>
      </c>
      <c r="U51" s="217">
        <f t="shared" si="11"/>
        <v>0</v>
      </c>
      <c r="V51" s="217" t="str">
        <f t="shared" si="8"/>
        <v>NÃO</v>
      </c>
      <c r="Y51" s="245">
        <f t="shared" si="9"/>
        <v>0</v>
      </c>
      <c r="AC51" s="242">
        <f t="shared" si="10"/>
        <v>0</v>
      </c>
      <c r="AD51" s="243" t="s">
        <v>33</v>
      </c>
      <c r="AE51" s="243" t="s">
        <v>740</v>
      </c>
      <c r="AF51" s="243">
        <v>2702553</v>
      </c>
      <c r="AG51" s="243"/>
      <c r="AH51" s="243"/>
    </row>
    <row r="52" spans="1:34" ht="18.75" customHeight="1" x14ac:dyDescent="0.25">
      <c r="A52" s="216" t="str">
        <f>Controles!$B$2</f>
        <v>RS</v>
      </c>
      <c r="B52" s="216">
        <f>Controles!$C$2</f>
        <v>10</v>
      </c>
      <c r="C52" s="217" t="s">
        <v>5393</v>
      </c>
      <c r="D52" s="74"/>
      <c r="E52" s="74"/>
      <c r="F52" s="75"/>
      <c r="G52" s="75"/>
      <c r="H52" s="218">
        <f t="shared" si="7"/>
        <v>0</v>
      </c>
      <c r="I52" s="75"/>
      <c r="J52" s="75"/>
      <c r="K52" s="75"/>
      <c r="L52" s="75"/>
      <c r="M52" s="75"/>
      <c r="N52" s="217">
        <f t="shared" si="0"/>
        <v>0</v>
      </c>
      <c r="O52" s="217">
        <f t="shared" si="1"/>
        <v>0</v>
      </c>
      <c r="P52" s="217">
        <f t="shared" si="2"/>
        <v>0</v>
      </c>
      <c r="Q52" s="215">
        <f t="shared" si="3"/>
        <v>0</v>
      </c>
      <c r="R52" s="217">
        <f t="shared" si="4"/>
        <v>0</v>
      </c>
      <c r="S52" s="217">
        <f t="shared" si="5"/>
        <v>0</v>
      </c>
      <c r="T52" s="217">
        <f t="shared" si="6"/>
        <v>0</v>
      </c>
      <c r="U52" s="217">
        <f t="shared" si="11"/>
        <v>0</v>
      </c>
      <c r="V52" s="217" t="str">
        <f t="shared" si="8"/>
        <v>NÃO</v>
      </c>
      <c r="Y52" s="245">
        <f t="shared" si="9"/>
        <v>0</v>
      </c>
      <c r="AC52" s="242">
        <f t="shared" si="10"/>
        <v>0</v>
      </c>
      <c r="AD52" s="243" t="s">
        <v>33</v>
      </c>
      <c r="AE52" s="243" t="s">
        <v>761</v>
      </c>
      <c r="AF52" s="243">
        <v>2702603</v>
      </c>
      <c r="AG52" s="243"/>
      <c r="AH52" s="243"/>
    </row>
    <row r="53" spans="1:34" ht="18.75" customHeight="1" x14ac:dyDescent="0.25">
      <c r="A53" s="216" t="str">
        <f>Controles!$B$2</f>
        <v>RS</v>
      </c>
      <c r="B53" s="216">
        <f>Controles!$C$2</f>
        <v>10</v>
      </c>
      <c r="C53" s="217" t="s">
        <v>5393</v>
      </c>
      <c r="D53" s="74"/>
      <c r="E53" s="74"/>
      <c r="F53" s="75"/>
      <c r="G53" s="75"/>
      <c r="H53" s="218">
        <f t="shared" si="7"/>
        <v>0</v>
      </c>
      <c r="I53" s="75"/>
      <c r="J53" s="75"/>
      <c r="K53" s="75"/>
      <c r="L53" s="75"/>
      <c r="M53" s="75"/>
      <c r="N53" s="217">
        <f t="shared" si="0"/>
        <v>0</v>
      </c>
      <c r="O53" s="217">
        <f t="shared" si="1"/>
        <v>0</v>
      </c>
      <c r="P53" s="217">
        <f t="shared" si="2"/>
        <v>0</v>
      </c>
      <c r="Q53" s="215">
        <f t="shared" si="3"/>
        <v>0</v>
      </c>
      <c r="R53" s="217">
        <f t="shared" si="4"/>
        <v>0</v>
      </c>
      <c r="S53" s="217">
        <f t="shared" si="5"/>
        <v>0</v>
      </c>
      <c r="T53" s="217">
        <f t="shared" si="6"/>
        <v>0</v>
      </c>
      <c r="U53" s="217">
        <f t="shared" si="11"/>
        <v>0</v>
      </c>
      <c r="V53" s="217" t="str">
        <f t="shared" si="8"/>
        <v>NÃO</v>
      </c>
      <c r="Y53" s="245">
        <f t="shared" si="9"/>
        <v>0</v>
      </c>
      <c r="AC53" s="242">
        <f t="shared" si="10"/>
        <v>0</v>
      </c>
      <c r="AD53" s="243" t="s">
        <v>33</v>
      </c>
      <c r="AE53" s="243" t="s">
        <v>784</v>
      </c>
      <c r="AF53" s="243">
        <v>2702702</v>
      </c>
      <c r="AG53" s="243"/>
      <c r="AH53" s="243"/>
    </row>
    <row r="54" spans="1:34" ht="18.75" customHeight="1" x14ac:dyDescent="0.25">
      <c r="A54" s="216" t="str">
        <f>Controles!$B$2</f>
        <v>RS</v>
      </c>
      <c r="B54" s="216">
        <f>Controles!$C$2</f>
        <v>10</v>
      </c>
      <c r="C54" s="217" t="s">
        <v>5393</v>
      </c>
      <c r="D54" s="74"/>
      <c r="E54" s="74"/>
      <c r="F54" s="75"/>
      <c r="G54" s="75"/>
      <c r="H54" s="218">
        <f t="shared" si="7"/>
        <v>0</v>
      </c>
      <c r="I54" s="75"/>
      <c r="J54" s="75"/>
      <c r="K54" s="75"/>
      <c r="L54" s="75"/>
      <c r="M54" s="75"/>
      <c r="N54" s="217">
        <f t="shared" si="0"/>
        <v>0</v>
      </c>
      <c r="O54" s="217">
        <f t="shared" si="1"/>
        <v>0</v>
      </c>
      <c r="P54" s="217">
        <f t="shared" si="2"/>
        <v>0</v>
      </c>
      <c r="Q54" s="215">
        <f t="shared" si="3"/>
        <v>0</v>
      </c>
      <c r="R54" s="217">
        <f t="shared" si="4"/>
        <v>0</v>
      </c>
      <c r="S54" s="217">
        <f t="shared" si="5"/>
        <v>0</v>
      </c>
      <c r="T54" s="217">
        <f t="shared" si="6"/>
        <v>0</v>
      </c>
      <c r="U54" s="217">
        <f t="shared" si="11"/>
        <v>0</v>
      </c>
      <c r="V54" s="217" t="str">
        <f t="shared" si="8"/>
        <v>NÃO</v>
      </c>
      <c r="Y54" s="245">
        <f t="shared" si="9"/>
        <v>0</v>
      </c>
      <c r="AC54" s="242">
        <f t="shared" si="10"/>
        <v>0</v>
      </c>
      <c r="AD54" s="243" t="s">
        <v>33</v>
      </c>
      <c r="AE54" s="243" t="s">
        <v>805</v>
      </c>
      <c r="AF54" s="243">
        <v>2702801</v>
      </c>
      <c r="AG54" s="243"/>
      <c r="AH54" s="243"/>
    </row>
    <row r="55" spans="1:34" ht="18.75" customHeight="1" x14ac:dyDescent="0.25">
      <c r="A55" s="216" t="str">
        <f>Controles!$B$2</f>
        <v>RS</v>
      </c>
      <c r="B55" s="216">
        <f>Controles!$C$2</f>
        <v>10</v>
      </c>
      <c r="C55" s="217" t="s">
        <v>5393</v>
      </c>
      <c r="D55" s="74"/>
      <c r="E55" s="74"/>
      <c r="F55" s="75"/>
      <c r="G55" s="75"/>
      <c r="H55" s="218">
        <f t="shared" si="7"/>
        <v>0</v>
      </c>
      <c r="I55" s="75"/>
      <c r="J55" s="75"/>
      <c r="K55" s="75"/>
      <c r="L55" s="75"/>
      <c r="M55" s="75"/>
      <c r="N55" s="217">
        <f t="shared" si="0"/>
        <v>0</v>
      </c>
      <c r="O55" s="217">
        <f t="shared" si="1"/>
        <v>0</v>
      </c>
      <c r="P55" s="217">
        <f t="shared" si="2"/>
        <v>0</v>
      </c>
      <c r="Q55" s="215">
        <f t="shared" si="3"/>
        <v>0</v>
      </c>
      <c r="R55" s="217">
        <f t="shared" si="4"/>
        <v>0</v>
      </c>
      <c r="S55" s="217">
        <f t="shared" si="5"/>
        <v>0</v>
      </c>
      <c r="T55" s="217">
        <f t="shared" si="6"/>
        <v>0</v>
      </c>
      <c r="U55" s="217">
        <f t="shared" si="11"/>
        <v>0</v>
      </c>
      <c r="V55" s="217" t="str">
        <f t="shared" si="8"/>
        <v>NÃO</v>
      </c>
      <c r="Y55" s="245">
        <f t="shared" si="9"/>
        <v>0</v>
      </c>
      <c r="AC55" s="242">
        <f t="shared" si="10"/>
        <v>0</v>
      </c>
      <c r="AD55" s="243" t="s">
        <v>33</v>
      </c>
      <c r="AE55" s="243" t="s">
        <v>826</v>
      </c>
      <c r="AF55" s="243">
        <v>2702900</v>
      </c>
      <c r="AG55" s="243"/>
      <c r="AH55" s="243"/>
    </row>
    <row r="56" spans="1:34" ht="18.75" customHeight="1" x14ac:dyDescent="0.25">
      <c r="A56" s="216" t="str">
        <f>Controles!$B$2</f>
        <v>RS</v>
      </c>
      <c r="B56" s="216">
        <f>Controles!$C$2</f>
        <v>10</v>
      </c>
      <c r="C56" s="217" t="s">
        <v>5393</v>
      </c>
      <c r="D56" s="74"/>
      <c r="E56" s="74"/>
      <c r="F56" s="75"/>
      <c r="G56" s="75"/>
      <c r="H56" s="218">
        <f t="shared" si="7"/>
        <v>0</v>
      </c>
      <c r="I56" s="75"/>
      <c r="J56" s="75"/>
      <c r="K56" s="75"/>
      <c r="L56" s="75"/>
      <c r="M56" s="75"/>
      <c r="N56" s="217">
        <f t="shared" si="0"/>
        <v>0</v>
      </c>
      <c r="O56" s="217">
        <f t="shared" si="1"/>
        <v>0</v>
      </c>
      <c r="P56" s="217">
        <f t="shared" si="2"/>
        <v>0</v>
      </c>
      <c r="Q56" s="215">
        <f t="shared" si="3"/>
        <v>0</v>
      </c>
      <c r="R56" s="217">
        <f t="shared" si="4"/>
        <v>0</v>
      </c>
      <c r="S56" s="217">
        <f t="shared" si="5"/>
        <v>0</v>
      </c>
      <c r="T56" s="217">
        <f t="shared" si="6"/>
        <v>0</v>
      </c>
      <c r="U56" s="217">
        <f t="shared" si="11"/>
        <v>0</v>
      </c>
      <c r="V56" s="217" t="str">
        <f t="shared" si="8"/>
        <v>NÃO</v>
      </c>
      <c r="Y56" s="245">
        <f t="shared" si="9"/>
        <v>0</v>
      </c>
      <c r="AC56" s="242">
        <f t="shared" si="10"/>
        <v>0</v>
      </c>
      <c r="AD56" s="243" t="s">
        <v>33</v>
      </c>
      <c r="AE56" s="243" t="s">
        <v>848</v>
      </c>
      <c r="AF56" s="243">
        <v>2703007</v>
      </c>
      <c r="AG56" s="243"/>
      <c r="AH56" s="243"/>
    </row>
    <row r="57" spans="1:34" ht="18.75" customHeight="1" x14ac:dyDescent="0.25">
      <c r="A57" s="216" t="str">
        <f>Controles!$B$2</f>
        <v>RS</v>
      </c>
      <c r="B57" s="216">
        <f>Controles!$C$2</f>
        <v>10</v>
      </c>
      <c r="C57" s="217" t="s">
        <v>5393</v>
      </c>
      <c r="D57" s="74"/>
      <c r="E57" s="74"/>
      <c r="F57" s="75"/>
      <c r="G57" s="75"/>
      <c r="H57" s="218">
        <f t="shared" si="7"/>
        <v>0</v>
      </c>
      <c r="I57" s="75"/>
      <c r="J57" s="75"/>
      <c r="K57" s="75"/>
      <c r="L57" s="75"/>
      <c r="M57" s="75"/>
      <c r="N57" s="217">
        <f t="shared" si="0"/>
        <v>0</v>
      </c>
      <c r="O57" s="217">
        <f t="shared" si="1"/>
        <v>0</v>
      </c>
      <c r="P57" s="217">
        <f t="shared" si="2"/>
        <v>0</v>
      </c>
      <c r="Q57" s="215">
        <f t="shared" si="3"/>
        <v>0</v>
      </c>
      <c r="R57" s="217">
        <f t="shared" si="4"/>
        <v>0</v>
      </c>
      <c r="S57" s="217">
        <f t="shared" si="5"/>
        <v>0</v>
      </c>
      <c r="T57" s="217">
        <f t="shared" si="6"/>
        <v>0</v>
      </c>
      <c r="U57" s="217">
        <f t="shared" si="11"/>
        <v>0</v>
      </c>
      <c r="V57" s="217" t="str">
        <f t="shared" si="8"/>
        <v>NÃO</v>
      </c>
      <c r="Y57" s="245">
        <f t="shared" si="9"/>
        <v>0</v>
      </c>
      <c r="AC57" s="242">
        <f t="shared" si="10"/>
        <v>0</v>
      </c>
      <c r="AD57" s="243" t="s">
        <v>33</v>
      </c>
      <c r="AE57" s="243" t="s">
        <v>870</v>
      </c>
      <c r="AF57" s="243">
        <v>2703106</v>
      </c>
      <c r="AG57" s="243"/>
      <c r="AH57" s="243"/>
    </row>
    <row r="58" spans="1:34" ht="18.75" customHeight="1" x14ac:dyDescent="0.25">
      <c r="A58" s="216" t="str">
        <f>Controles!$B$2</f>
        <v>RS</v>
      </c>
      <c r="B58" s="216">
        <f>Controles!$C$2</f>
        <v>10</v>
      </c>
      <c r="C58" s="217" t="s">
        <v>5393</v>
      </c>
      <c r="D58" s="74"/>
      <c r="E58" s="74"/>
      <c r="F58" s="75"/>
      <c r="G58" s="75"/>
      <c r="H58" s="218">
        <f t="shared" si="7"/>
        <v>0</v>
      </c>
      <c r="I58" s="75"/>
      <c r="J58" s="75"/>
      <c r="K58" s="75"/>
      <c r="L58" s="75"/>
      <c r="M58" s="75"/>
      <c r="N58" s="217">
        <f t="shared" si="0"/>
        <v>0</v>
      </c>
      <c r="O58" s="217">
        <f t="shared" si="1"/>
        <v>0</v>
      </c>
      <c r="P58" s="217">
        <f t="shared" si="2"/>
        <v>0</v>
      </c>
      <c r="Q58" s="215">
        <f t="shared" si="3"/>
        <v>0</v>
      </c>
      <c r="R58" s="217">
        <f t="shared" si="4"/>
        <v>0</v>
      </c>
      <c r="S58" s="217">
        <f t="shared" si="5"/>
        <v>0</v>
      </c>
      <c r="T58" s="217">
        <f t="shared" si="6"/>
        <v>0</v>
      </c>
      <c r="U58" s="217">
        <f t="shared" si="11"/>
        <v>0</v>
      </c>
      <c r="V58" s="217" t="str">
        <f t="shared" si="8"/>
        <v>NÃO</v>
      </c>
      <c r="Y58" s="245">
        <f t="shared" si="9"/>
        <v>0</v>
      </c>
      <c r="AC58" s="242">
        <f t="shared" si="10"/>
        <v>0</v>
      </c>
      <c r="AD58" s="243" t="s">
        <v>33</v>
      </c>
      <c r="AE58" s="243" t="s">
        <v>892</v>
      </c>
      <c r="AF58" s="243">
        <v>2703205</v>
      </c>
      <c r="AG58" s="243"/>
      <c r="AH58" s="243"/>
    </row>
    <row r="59" spans="1:34" ht="18.75" customHeight="1" x14ac:dyDescent="0.25">
      <c r="A59" s="216" t="str">
        <f>Controles!$B$2</f>
        <v>RS</v>
      </c>
      <c r="B59" s="216">
        <f>Controles!$C$2</f>
        <v>10</v>
      </c>
      <c r="C59" s="217" t="s">
        <v>5393</v>
      </c>
      <c r="D59" s="74"/>
      <c r="E59" s="74"/>
      <c r="F59" s="75"/>
      <c r="G59" s="75"/>
      <c r="H59" s="218">
        <f t="shared" si="7"/>
        <v>0</v>
      </c>
      <c r="I59" s="75"/>
      <c r="J59" s="75"/>
      <c r="K59" s="75"/>
      <c r="L59" s="75"/>
      <c r="M59" s="75"/>
      <c r="N59" s="217">
        <f t="shared" si="0"/>
        <v>0</v>
      </c>
      <c r="O59" s="217">
        <f t="shared" si="1"/>
        <v>0</v>
      </c>
      <c r="P59" s="217">
        <f t="shared" si="2"/>
        <v>0</v>
      </c>
      <c r="Q59" s="215">
        <f t="shared" si="3"/>
        <v>0</v>
      </c>
      <c r="R59" s="217">
        <f t="shared" si="4"/>
        <v>0</v>
      </c>
      <c r="S59" s="217">
        <f t="shared" si="5"/>
        <v>0</v>
      </c>
      <c r="T59" s="217">
        <f t="shared" si="6"/>
        <v>0</v>
      </c>
      <c r="U59" s="217">
        <f t="shared" si="11"/>
        <v>0</v>
      </c>
      <c r="V59" s="217" t="str">
        <f t="shared" si="8"/>
        <v>NÃO</v>
      </c>
      <c r="Y59" s="245">
        <f t="shared" si="9"/>
        <v>0</v>
      </c>
      <c r="AC59" s="242">
        <f t="shared" si="10"/>
        <v>0</v>
      </c>
      <c r="AD59" s="243" t="s">
        <v>33</v>
      </c>
      <c r="AE59" s="243" t="s">
        <v>915</v>
      </c>
      <c r="AF59" s="243">
        <v>2703304</v>
      </c>
      <c r="AG59" s="243"/>
      <c r="AH59" s="243"/>
    </row>
    <row r="60" spans="1:34" ht="18.75" customHeight="1" x14ac:dyDescent="0.25">
      <c r="A60" s="216" t="str">
        <f>Controles!$B$2</f>
        <v>RS</v>
      </c>
      <c r="B60" s="216">
        <f>Controles!$C$2</f>
        <v>10</v>
      </c>
      <c r="C60" s="217" t="s">
        <v>5393</v>
      </c>
      <c r="D60" s="74"/>
      <c r="E60" s="74"/>
      <c r="F60" s="75"/>
      <c r="G60" s="75"/>
      <c r="H60" s="218">
        <f t="shared" si="7"/>
        <v>0</v>
      </c>
      <c r="I60" s="75"/>
      <c r="J60" s="75"/>
      <c r="K60" s="75"/>
      <c r="L60" s="75"/>
      <c r="M60" s="75"/>
      <c r="N60" s="217">
        <f t="shared" si="0"/>
        <v>0</v>
      </c>
      <c r="O60" s="217">
        <f t="shared" si="1"/>
        <v>0</v>
      </c>
      <c r="P60" s="217">
        <f t="shared" si="2"/>
        <v>0</v>
      </c>
      <c r="Q60" s="215">
        <f t="shared" si="3"/>
        <v>0</v>
      </c>
      <c r="R60" s="217">
        <f t="shared" si="4"/>
        <v>0</v>
      </c>
      <c r="S60" s="217">
        <f t="shared" si="5"/>
        <v>0</v>
      </c>
      <c r="T60" s="217">
        <f t="shared" si="6"/>
        <v>0</v>
      </c>
      <c r="U60" s="217">
        <f t="shared" si="11"/>
        <v>0</v>
      </c>
      <c r="V60" s="217" t="str">
        <f t="shared" si="8"/>
        <v>NÃO</v>
      </c>
      <c r="Y60" s="245">
        <f t="shared" si="9"/>
        <v>0</v>
      </c>
      <c r="AC60" s="242">
        <f t="shared" si="10"/>
        <v>0</v>
      </c>
      <c r="AD60" s="243" t="s">
        <v>33</v>
      </c>
      <c r="AE60" s="243" t="s">
        <v>938</v>
      </c>
      <c r="AF60" s="243">
        <v>2703403</v>
      </c>
      <c r="AG60" s="243"/>
      <c r="AH60" s="243"/>
    </row>
    <row r="61" spans="1:34" ht="18.75" customHeight="1" x14ac:dyDescent="0.25">
      <c r="A61" s="216" t="str">
        <f>Controles!$B$2</f>
        <v>RS</v>
      </c>
      <c r="B61" s="216">
        <f>Controles!$C$2</f>
        <v>10</v>
      </c>
      <c r="C61" s="217" t="s">
        <v>5393</v>
      </c>
      <c r="D61" s="74"/>
      <c r="E61" s="74"/>
      <c r="F61" s="75"/>
      <c r="G61" s="75"/>
      <c r="H61" s="218">
        <f t="shared" si="7"/>
        <v>0</v>
      </c>
      <c r="I61" s="75"/>
      <c r="J61" s="75"/>
      <c r="K61" s="75"/>
      <c r="L61" s="75"/>
      <c r="M61" s="75"/>
      <c r="N61" s="217">
        <f t="shared" si="0"/>
        <v>0</v>
      </c>
      <c r="O61" s="217">
        <f t="shared" si="1"/>
        <v>0</v>
      </c>
      <c r="P61" s="217">
        <f t="shared" si="2"/>
        <v>0</v>
      </c>
      <c r="Q61" s="215">
        <f t="shared" si="3"/>
        <v>0</v>
      </c>
      <c r="R61" s="217">
        <f t="shared" si="4"/>
        <v>0</v>
      </c>
      <c r="S61" s="217">
        <f t="shared" si="5"/>
        <v>0</v>
      </c>
      <c r="T61" s="217">
        <f t="shared" si="6"/>
        <v>0</v>
      </c>
      <c r="U61" s="217">
        <f t="shared" si="11"/>
        <v>0</v>
      </c>
      <c r="V61" s="217" t="str">
        <f t="shared" si="8"/>
        <v>NÃO</v>
      </c>
      <c r="Y61" s="245">
        <f t="shared" si="9"/>
        <v>0</v>
      </c>
      <c r="AC61" s="242">
        <f t="shared" si="10"/>
        <v>0</v>
      </c>
      <c r="AD61" s="243" t="s">
        <v>33</v>
      </c>
      <c r="AE61" s="243" t="s">
        <v>960</v>
      </c>
      <c r="AF61" s="243">
        <v>2703502</v>
      </c>
      <c r="AG61" s="243"/>
      <c r="AH61" s="243"/>
    </row>
    <row r="62" spans="1:34" ht="18.75" customHeight="1" x14ac:dyDescent="0.25">
      <c r="A62" s="216" t="str">
        <f>Controles!$B$2</f>
        <v>RS</v>
      </c>
      <c r="B62" s="216">
        <f>Controles!$C$2</f>
        <v>10</v>
      </c>
      <c r="C62" s="217" t="s">
        <v>5393</v>
      </c>
      <c r="D62" s="74"/>
      <c r="E62" s="74"/>
      <c r="F62" s="75"/>
      <c r="G62" s="75"/>
      <c r="H62" s="218">
        <f t="shared" si="7"/>
        <v>0</v>
      </c>
      <c r="I62" s="75"/>
      <c r="J62" s="75"/>
      <c r="K62" s="75"/>
      <c r="L62" s="75"/>
      <c r="M62" s="75"/>
      <c r="N62" s="217">
        <f t="shared" si="0"/>
        <v>0</v>
      </c>
      <c r="O62" s="217">
        <f t="shared" si="1"/>
        <v>0</v>
      </c>
      <c r="P62" s="217">
        <f t="shared" si="2"/>
        <v>0</v>
      </c>
      <c r="Q62" s="215">
        <f t="shared" si="3"/>
        <v>0</v>
      </c>
      <c r="R62" s="217">
        <f t="shared" si="4"/>
        <v>0</v>
      </c>
      <c r="S62" s="217">
        <f t="shared" si="5"/>
        <v>0</v>
      </c>
      <c r="T62" s="217">
        <f t="shared" si="6"/>
        <v>0</v>
      </c>
      <c r="U62" s="217">
        <f t="shared" si="11"/>
        <v>0</v>
      </c>
      <c r="V62" s="217" t="str">
        <f t="shared" si="8"/>
        <v>NÃO</v>
      </c>
      <c r="Y62" s="245">
        <f t="shared" si="9"/>
        <v>0</v>
      </c>
      <c r="AC62" s="242">
        <f t="shared" si="10"/>
        <v>0</v>
      </c>
      <c r="AD62" s="243" t="s">
        <v>33</v>
      </c>
      <c r="AE62" s="243" t="s">
        <v>983</v>
      </c>
      <c r="AF62" s="243">
        <v>2703601</v>
      </c>
      <c r="AG62" s="243"/>
      <c r="AH62" s="243"/>
    </row>
    <row r="63" spans="1:34" ht="18.75" customHeight="1" x14ac:dyDescent="0.25">
      <c r="A63" s="216" t="str">
        <f>Controles!$B$2</f>
        <v>RS</v>
      </c>
      <c r="B63" s="216">
        <f>Controles!$C$2</f>
        <v>10</v>
      </c>
      <c r="C63" s="217" t="s">
        <v>5393</v>
      </c>
      <c r="D63" s="74"/>
      <c r="E63" s="74"/>
      <c r="F63" s="75"/>
      <c r="G63" s="75"/>
      <c r="H63" s="218">
        <f t="shared" si="7"/>
        <v>0</v>
      </c>
      <c r="I63" s="75"/>
      <c r="J63" s="75"/>
      <c r="K63" s="75"/>
      <c r="L63" s="75"/>
      <c r="M63" s="75"/>
      <c r="N63" s="217">
        <f t="shared" si="0"/>
        <v>0</v>
      </c>
      <c r="O63" s="217">
        <f t="shared" si="1"/>
        <v>0</v>
      </c>
      <c r="P63" s="217">
        <f t="shared" si="2"/>
        <v>0</v>
      </c>
      <c r="Q63" s="215">
        <f t="shared" si="3"/>
        <v>0</v>
      </c>
      <c r="R63" s="217">
        <f t="shared" si="4"/>
        <v>0</v>
      </c>
      <c r="S63" s="217">
        <f t="shared" si="5"/>
        <v>0</v>
      </c>
      <c r="T63" s="217">
        <f t="shared" si="6"/>
        <v>0</v>
      </c>
      <c r="U63" s="217">
        <f t="shared" si="11"/>
        <v>0</v>
      </c>
      <c r="V63" s="217" t="str">
        <f t="shared" si="8"/>
        <v>NÃO</v>
      </c>
      <c r="Y63" s="245">
        <f t="shared" si="9"/>
        <v>0</v>
      </c>
      <c r="AC63" s="242">
        <f t="shared" si="10"/>
        <v>0</v>
      </c>
      <c r="AD63" s="243" t="s">
        <v>33</v>
      </c>
      <c r="AE63" s="243" t="s">
        <v>1005</v>
      </c>
      <c r="AF63" s="243">
        <v>2703700</v>
      </c>
      <c r="AG63" s="243"/>
      <c r="AH63" s="243"/>
    </row>
    <row r="64" spans="1:34" ht="18.75" customHeight="1" x14ac:dyDescent="0.25">
      <c r="A64" s="216" t="str">
        <f>Controles!$B$2</f>
        <v>RS</v>
      </c>
      <c r="B64" s="216">
        <f>Controles!$C$2</f>
        <v>10</v>
      </c>
      <c r="C64" s="217" t="s">
        <v>5393</v>
      </c>
      <c r="D64" s="74"/>
      <c r="E64" s="74"/>
      <c r="F64" s="75"/>
      <c r="G64" s="75"/>
      <c r="H64" s="218">
        <f t="shared" si="7"/>
        <v>0</v>
      </c>
      <c r="I64" s="75"/>
      <c r="J64" s="75"/>
      <c r="K64" s="75"/>
      <c r="L64" s="75"/>
      <c r="M64" s="75"/>
      <c r="N64" s="217">
        <f t="shared" si="0"/>
        <v>0</v>
      </c>
      <c r="O64" s="217">
        <f t="shared" si="1"/>
        <v>0</v>
      </c>
      <c r="P64" s="217">
        <f t="shared" si="2"/>
        <v>0</v>
      </c>
      <c r="Q64" s="215">
        <f t="shared" si="3"/>
        <v>0</v>
      </c>
      <c r="R64" s="217">
        <f t="shared" si="4"/>
        <v>0</v>
      </c>
      <c r="S64" s="217">
        <f t="shared" si="5"/>
        <v>0</v>
      </c>
      <c r="T64" s="217">
        <f t="shared" si="6"/>
        <v>0</v>
      </c>
      <c r="U64" s="217">
        <f t="shared" si="11"/>
        <v>0</v>
      </c>
      <c r="V64" s="217" t="str">
        <f t="shared" si="8"/>
        <v>NÃO</v>
      </c>
      <c r="Y64" s="245">
        <f t="shared" si="9"/>
        <v>0</v>
      </c>
      <c r="AC64" s="242">
        <f t="shared" si="10"/>
        <v>0</v>
      </c>
      <c r="AD64" s="243" t="s">
        <v>33</v>
      </c>
      <c r="AE64" s="243" t="s">
        <v>1027</v>
      </c>
      <c r="AF64" s="243">
        <v>2703759</v>
      </c>
      <c r="AG64" s="243"/>
      <c r="AH64" s="243"/>
    </row>
    <row r="65" spans="1:34" ht="18.75" customHeight="1" x14ac:dyDescent="0.25">
      <c r="A65" s="216" t="str">
        <f>Controles!$B$2</f>
        <v>RS</v>
      </c>
      <c r="B65" s="216">
        <f>Controles!$C$2</f>
        <v>10</v>
      </c>
      <c r="C65" s="217" t="s">
        <v>5393</v>
      </c>
      <c r="D65" s="74"/>
      <c r="E65" s="74"/>
      <c r="F65" s="75"/>
      <c r="G65" s="75"/>
      <c r="H65" s="218">
        <f t="shared" si="7"/>
        <v>0</v>
      </c>
      <c r="I65" s="75"/>
      <c r="J65" s="75"/>
      <c r="K65" s="75"/>
      <c r="L65" s="75"/>
      <c r="M65" s="75"/>
      <c r="N65" s="217">
        <f t="shared" si="0"/>
        <v>0</v>
      </c>
      <c r="O65" s="217">
        <f t="shared" si="1"/>
        <v>0</v>
      </c>
      <c r="P65" s="217">
        <f t="shared" si="2"/>
        <v>0</v>
      </c>
      <c r="Q65" s="215">
        <f t="shared" si="3"/>
        <v>0</v>
      </c>
      <c r="R65" s="217">
        <f t="shared" si="4"/>
        <v>0</v>
      </c>
      <c r="S65" s="217">
        <f t="shared" si="5"/>
        <v>0</v>
      </c>
      <c r="T65" s="217">
        <f t="shared" si="6"/>
        <v>0</v>
      </c>
      <c r="U65" s="217">
        <f t="shared" si="11"/>
        <v>0</v>
      </c>
      <c r="V65" s="217" t="str">
        <f t="shared" si="8"/>
        <v>NÃO</v>
      </c>
      <c r="Y65" s="245">
        <f t="shared" si="9"/>
        <v>0</v>
      </c>
      <c r="AC65" s="242">
        <f t="shared" si="10"/>
        <v>0</v>
      </c>
      <c r="AD65" s="243" t="s">
        <v>33</v>
      </c>
      <c r="AE65" s="243" t="s">
        <v>1050</v>
      </c>
      <c r="AF65" s="243">
        <v>2703809</v>
      </c>
      <c r="AG65" s="243"/>
      <c r="AH65" s="243"/>
    </row>
    <row r="66" spans="1:34" ht="18.75" customHeight="1" x14ac:dyDescent="0.25">
      <c r="A66" s="216" t="str">
        <f>Controles!$B$2</f>
        <v>RS</v>
      </c>
      <c r="B66" s="216">
        <f>Controles!$C$2</f>
        <v>10</v>
      </c>
      <c r="C66" s="217" t="s">
        <v>5393</v>
      </c>
      <c r="D66" s="74"/>
      <c r="E66" s="74"/>
      <c r="F66" s="75"/>
      <c r="G66" s="75"/>
      <c r="H66" s="218">
        <f t="shared" si="7"/>
        <v>0</v>
      </c>
      <c r="I66" s="75"/>
      <c r="J66" s="75"/>
      <c r="K66" s="75"/>
      <c r="L66" s="75"/>
      <c r="M66" s="75"/>
      <c r="N66" s="217">
        <f t="shared" ref="N66:N129" si="12">IF((J66-F66&lt;0),"ERRO",0)</f>
        <v>0</v>
      </c>
      <c r="O66" s="217">
        <f t="shared" ref="O66:O129" si="13">IF(AND(J66&gt;0,F66+G66=0),"VERIFICAR",0)</f>
        <v>0</v>
      </c>
      <c r="P66" s="217">
        <f t="shared" ref="P66:P129" si="14">IF(AND(G66=0,J66&gt;I66),"ERRO",0)</f>
        <v>0</v>
      </c>
      <c r="Q66" s="215">
        <f t="shared" ref="Q66:Q129" si="15">IF(AND(G66=0,K66&gt;J66),"ERRO",0)</f>
        <v>0</v>
      </c>
      <c r="R66" s="217">
        <f t="shared" ref="R66:R129" si="16">IF(K66&gt;0, IF(H66= 0, "ERRO",0),0)</f>
        <v>0</v>
      </c>
      <c r="S66" s="217">
        <f t="shared" ref="S66:S129" si="17">IF(L66&gt;0, IF(F66= 0, IF(G66=0, "ERRO",0),0),0)</f>
        <v>0</v>
      </c>
      <c r="T66" s="217">
        <f t="shared" ref="T66:T129" si="18">IF(M66&gt;0, IF(F66= 0, IF(G66=0, "ERRO",0),0),0)</f>
        <v>0</v>
      </c>
      <c r="U66" s="217">
        <f t="shared" si="11"/>
        <v>0</v>
      </c>
      <c r="V66" s="217" t="str">
        <f t="shared" si="8"/>
        <v>NÃO</v>
      </c>
      <c r="Y66" s="245">
        <f t="shared" si="9"/>
        <v>0</v>
      </c>
      <c r="AC66" s="242">
        <f t="shared" si="10"/>
        <v>0</v>
      </c>
      <c r="AD66" s="243" t="s">
        <v>33</v>
      </c>
      <c r="AE66" s="243" t="s">
        <v>1071</v>
      </c>
      <c r="AF66" s="243">
        <v>2703908</v>
      </c>
      <c r="AG66" s="243"/>
      <c r="AH66" s="243"/>
    </row>
    <row r="67" spans="1:34" ht="18.75" customHeight="1" x14ac:dyDescent="0.25">
      <c r="A67" s="216" t="str">
        <f>Controles!$B$2</f>
        <v>RS</v>
      </c>
      <c r="B67" s="216">
        <f>Controles!$C$2</f>
        <v>10</v>
      </c>
      <c r="C67" s="217" t="s">
        <v>5393</v>
      </c>
      <c r="D67" s="74"/>
      <c r="E67" s="74"/>
      <c r="F67" s="75"/>
      <c r="G67" s="75"/>
      <c r="H67" s="218">
        <f t="shared" ref="H67:H130" si="19">SUM(F67:G67)</f>
        <v>0</v>
      </c>
      <c r="I67" s="75"/>
      <c r="J67" s="75"/>
      <c r="K67" s="75"/>
      <c r="L67" s="75"/>
      <c r="M67" s="75"/>
      <c r="N67" s="217">
        <f t="shared" si="12"/>
        <v>0</v>
      </c>
      <c r="O67" s="217">
        <f t="shared" si="13"/>
        <v>0</v>
      </c>
      <c r="P67" s="217">
        <f t="shared" si="14"/>
        <v>0</v>
      </c>
      <c r="Q67" s="215">
        <f t="shared" si="15"/>
        <v>0</v>
      </c>
      <c r="R67" s="217">
        <f t="shared" si="16"/>
        <v>0</v>
      </c>
      <c r="S67" s="217">
        <f t="shared" si="17"/>
        <v>0</v>
      </c>
      <c r="T67" s="217">
        <f t="shared" si="18"/>
        <v>0</v>
      </c>
      <c r="U67" s="217">
        <f t="shared" si="11"/>
        <v>0</v>
      </c>
      <c r="V67" s="217" t="str">
        <f t="shared" ref="V67:V130" si="20">IF(AND(N67=0,P67=0,Q67=0,T67=0,S67=0,R67=0), "NÃO", "SIM")</f>
        <v>NÃO</v>
      </c>
      <c r="Y67" s="245">
        <f t="shared" ref="Y67:Y130" si="21">IF(V67="Não",0,1)</f>
        <v>0</v>
      </c>
      <c r="AC67" s="242">
        <f t="shared" ref="AC67:AC130" si="22">IF(V67="NÃO",0,1)</f>
        <v>0</v>
      </c>
      <c r="AD67" s="243" t="s">
        <v>33</v>
      </c>
      <c r="AE67" s="243" t="s">
        <v>1093</v>
      </c>
      <c r="AF67" s="243">
        <v>2704005</v>
      </c>
      <c r="AG67" s="243"/>
      <c r="AH67" s="243"/>
    </row>
    <row r="68" spans="1:34" ht="18.75" customHeight="1" x14ac:dyDescent="0.25">
      <c r="A68" s="216" t="str">
        <f>Controles!$B$2</f>
        <v>RS</v>
      </c>
      <c r="B68" s="216">
        <f>Controles!$C$2</f>
        <v>10</v>
      </c>
      <c r="C68" s="217" t="s">
        <v>5393</v>
      </c>
      <c r="D68" s="74"/>
      <c r="E68" s="74"/>
      <c r="F68" s="75"/>
      <c r="G68" s="75"/>
      <c r="H68" s="218">
        <f t="shared" si="19"/>
        <v>0</v>
      </c>
      <c r="I68" s="75"/>
      <c r="J68" s="75"/>
      <c r="K68" s="75"/>
      <c r="L68" s="75"/>
      <c r="M68" s="75"/>
      <c r="N68" s="217">
        <f t="shared" si="12"/>
        <v>0</v>
      </c>
      <c r="O68" s="217">
        <f t="shared" si="13"/>
        <v>0</v>
      </c>
      <c r="P68" s="217">
        <f t="shared" si="14"/>
        <v>0</v>
      </c>
      <c r="Q68" s="215">
        <f t="shared" si="15"/>
        <v>0</v>
      </c>
      <c r="R68" s="217">
        <f t="shared" si="16"/>
        <v>0</v>
      </c>
      <c r="S68" s="217">
        <f t="shared" si="17"/>
        <v>0</v>
      </c>
      <c r="T68" s="217">
        <f t="shared" si="18"/>
        <v>0</v>
      </c>
      <c r="U68" s="217">
        <f t="shared" si="11"/>
        <v>0</v>
      </c>
      <c r="V68" s="217" t="str">
        <f t="shared" si="20"/>
        <v>NÃO</v>
      </c>
      <c r="Y68" s="245">
        <f t="shared" si="21"/>
        <v>0</v>
      </c>
      <c r="AC68" s="242">
        <f t="shared" si="22"/>
        <v>0</v>
      </c>
      <c r="AD68" s="243" t="s">
        <v>33</v>
      </c>
      <c r="AE68" s="243" t="s">
        <v>1116</v>
      </c>
      <c r="AF68" s="243">
        <v>2704104</v>
      </c>
      <c r="AG68" s="243"/>
      <c r="AH68" s="243"/>
    </row>
    <row r="69" spans="1:34" ht="18.75" customHeight="1" x14ac:dyDescent="0.25">
      <c r="A69" s="216" t="str">
        <f>Controles!$B$2</f>
        <v>RS</v>
      </c>
      <c r="B69" s="216">
        <f>Controles!$C$2</f>
        <v>10</v>
      </c>
      <c r="C69" s="217" t="s">
        <v>5393</v>
      </c>
      <c r="D69" s="74"/>
      <c r="E69" s="74"/>
      <c r="F69" s="75"/>
      <c r="G69" s="75"/>
      <c r="H69" s="218">
        <f t="shared" si="19"/>
        <v>0</v>
      </c>
      <c r="I69" s="75"/>
      <c r="J69" s="75"/>
      <c r="K69" s="75"/>
      <c r="L69" s="75"/>
      <c r="M69" s="75"/>
      <c r="N69" s="217">
        <f t="shared" si="12"/>
        <v>0</v>
      </c>
      <c r="O69" s="217">
        <f t="shared" si="13"/>
        <v>0</v>
      </c>
      <c r="P69" s="217">
        <f t="shared" si="14"/>
        <v>0</v>
      </c>
      <c r="Q69" s="215">
        <f t="shared" si="15"/>
        <v>0</v>
      </c>
      <c r="R69" s="217">
        <f t="shared" si="16"/>
        <v>0</v>
      </c>
      <c r="S69" s="217">
        <f t="shared" si="17"/>
        <v>0</v>
      </c>
      <c r="T69" s="217">
        <f t="shared" si="18"/>
        <v>0</v>
      </c>
      <c r="U69" s="217">
        <f t="shared" ref="U69:U132" si="23">IF(M69+L69+K69&gt;I69,"VERIFICAR",0)</f>
        <v>0</v>
      </c>
      <c r="V69" s="217" t="str">
        <f t="shared" si="20"/>
        <v>NÃO</v>
      </c>
      <c r="Y69" s="245">
        <f t="shared" si="21"/>
        <v>0</v>
      </c>
      <c r="AC69" s="242">
        <f t="shared" si="22"/>
        <v>0</v>
      </c>
      <c r="AD69" s="243" t="s">
        <v>33</v>
      </c>
      <c r="AE69" s="243" t="s">
        <v>1139</v>
      </c>
      <c r="AF69" s="243">
        <v>2704203</v>
      </c>
      <c r="AG69" s="243"/>
      <c r="AH69" s="243"/>
    </row>
    <row r="70" spans="1:34" ht="18.75" customHeight="1" x14ac:dyDescent="0.25">
      <c r="A70" s="216" t="str">
        <f>Controles!$B$2</f>
        <v>RS</v>
      </c>
      <c r="B70" s="216">
        <f>Controles!$C$2</f>
        <v>10</v>
      </c>
      <c r="C70" s="217" t="s">
        <v>5393</v>
      </c>
      <c r="D70" s="74"/>
      <c r="E70" s="74"/>
      <c r="F70" s="75"/>
      <c r="G70" s="75"/>
      <c r="H70" s="218">
        <f t="shared" si="19"/>
        <v>0</v>
      </c>
      <c r="I70" s="75"/>
      <c r="J70" s="75"/>
      <c r="K70" s="75"/>
      <c r="L70" s="75"/>
      <c r="M70" s="75"/>
      <c r="N70" s="217">
        <f t="shared" si="12"/>
        <v>0</v>
      </c>
      <c r="O70" s="217">
        <f t="shared" si="13"/>
        <v>0</v>
      </c>
      <c r="P70" s="217">
        <f t="shared" si="14"/>
        <v>0</v>
      </c>
      <c r="Q70" s="215">
        <f t="shared" si="15"/>
        <v>0</v>
      </c>
      <c r="R70" s="217">
        <f t="shared" si="16"/>
        <v>0</v>
      </c>
      <c r="S70" s="217">
        <f t="shared" si="17"/>
        <v>0</v>
      </c>
      <c r="T70" s="217">
        <f t="shared" si="18"/>
        <v>0</v>
      </c>
      <c r="U70" s="217">
        <f t="shared" si="23"/>
        <v>0</v>
      </c>
      <c r="V70" s="217" t="str">
        <f t="shared" si="20"/>
        <v>NÃO</v>
      </c>
      <c r="Y70" s="245">
        <f t="shared" si="21"/>
        <v>0</v>
      </c>
      <c r="AC70" s="242">
        <f t="shared" si="22"/>
        <v>0</v>
      </c>
      <c r="AD70" s="243" t="s">
        <v>33</v>
      </c>
      <c r="AE70" s="243" t="s">
        <v>1162</v>
      </c>
      <c r="AF70" s="243">
        <v>2704302</v>
      </c>
      <c r="AG70" s="243"/>
      <c r="AH70" s="243"/>
    </row>
    <row r="71" spans="1:34" ht="18.75" customHeight="1" x14ac:dyDescent="0.25">
      <c r="A71" s="216" t="str">
        <f>Controles!$B$2</f>
        <v>RS</v>
      </c>
      <c r="B71" s="216">
        <f>Controles!$C$2</f>
        <v>10</v>
      </c>
      <c r="C71" s="217" t="s">
        <v>5393</v>
      </c>
      <c r="D71" s="74"/>
      <c r="E71" s="74"/>
      <c r="F71" s="75"/>
      <c r="G71" s="75"/>
      <c r="H71" s="218">
        <f t="shared" si="19"/>
        <v>0</v>
      </c>
      <c r="I71" s="75"/>
      <c r="J71" s="75"/>
      <c r="K71" s="75"/>
      <c r="L71" s="75"/>
      <c r="M71" s="75"/>
      <c r="N71" s="217">
        <f t="shared" si="12"/>
        <v>0</v>
      </c>
      <c r="O71" s="217">
        <f t="shared" si="13"/>
        <v>0</v>
      </c>
      <c r="P71" s="217">
        <f t="shared" si="14"/>
        <v>0</v>
      </c>
      <c r="Q71" s="215">
        <f t="shared" si="15"/>
        <v>0</v>
      </c>
      <c r="R71" s="217">
        <f t="shared" si="16"/>
        <v>0</v>
      </c>
      <c r="S71" s="217">
        <f t="shared" si="17"/>
        <v>0</v>
      </c>
      <c r="T71" s="217">
        <f t="shared" si="18"/>
        <v>0</v>
      </c>
      <c r="U71" s="217">
        <f t="shared" si="23"/>
        <v>0</v>
      </c>
      <c r="V71" s="217" t="str">
        <f t="shared" si="20"/>
        <v>NÃO</v>
      </c>
      <c r="Y71" s="245">
        <f t="shared" si="21"/>
        <v>0</v>
      </c>
      <c r="AC71" s="242">
        <f t="shared" si="22"/>
        <v>0</v>
      </c>
      <c r="AD71" s="243" t="s">
        <v>33</v>
      </c>
      <c r="AE71" s="243" t="s">
        <v>1185</v>
      </c>
      <c r="AF71" s="243">
        <v>2704401</v>
      </c>
      <c r="AG71" s="243"/>
      <c r="AH71" s="243"/>
    </row>
    <row r="72" spans="1:34" ht="18.75" customHeight="1" x14ac:dyDescent="0.25">
      <c r="A72" s="216" t="str">
        <f>Controles!$B$2</f>
        <v>RS</v>
      </c>
      <c r="B72" s="216">
        <f>Controles!$C$2</f>
        <v>10</v>
      </c>
      <c r="C72" s="217" t="s">
        <v>5393</v>
      </c>
      <c r="D72" s="74"/>
      <c r="E72" s="74"/>
      <c r="F72" s="75"/>
      <c r="G72" s="75"/>
      <c r="H72" s="218">
        <f t="shared" si="19"/>
        <v>0</v>
      </c>
      <c r="I72" s="75"/>
      <c r="J72" s="75"/>
      <c r="K72" s="75"/>
      <c r="L72" s="75"/>
      <c r="M72" s="75"/>
      <c r="N72" s="217">
        <f t="shared" si="12"/>
        <v>0</v>
      </c>
      <c r="O72" s="217">
        <f t="shared" si="13"/>
        <v>0</v>
      </c>
      <c r="P72" s="217">
        <f t="shared" si="14"/>
        <v>0</v>
      </c>
      <c r="Q72" s="215">
        <f t="shared" si="15"/>
        <v>0</v>
      </c>
      <c r="R72" s="217">
        <f t="shared" si="16"/>
        <v>0</v>
      </c>
      <c r="S72" s="217">
        <f t="shared" si="17"/>
        <v>0</v>
      </c>
      <c r="T72" s="217">
        <f t="shared" si="18"/>
        <v>0</v>
      </c>
      <c r="U72" s="217">
        <f t="shared" si="23"/>
        <v>0</v>
      </c>
      <c r="V72" s="217" t="str">
        <f t="shared" si="20"/>
        <v>NÃO</v>
      </c>
      <c r="Y72" s="245">
        <f t="shared" si="21"/>
        <v>0</v>
      </c>
      <c r="AC72" s="242">
        <f t="shared" si="22"/>
        <v>0</v>
      </c>
      <c r="AD72" s="243" t="s">
        <v>33</v>
      </c>
      <c r="AE72" s="243" t="s">
        <v>1207</v>
      </c>
      <c r="AF72" s="243">
        <v>2704906</v>
      </c>
      <c r="AG72" s="243"/>
      <c r="AH72" s="243"/>
    </row>
    <row r="73" spans="1:34" ht="18.75" customHeight="1" x14ac:dyDescent="0.25">
      <c r="A73" s="216" t="str">
        <f>Controles!$B$2</f>
        <v>RS</v>
      </c>
      <c r="B73" s="216">
        <f>Controles!$C$2</f>
        <v>10</v>
      </c>
      <c r="C73" s="217" t="s">
        <v>5393</v>
      </c>
      <c r="D73" s="74"/>
      <c r="E73" s="74"/>
      <c r="F73" s="75"/>
      <c r="G73" s="75"/>
      <c r="H73" s="218">
        <f t="shared" si="19"/>
        <v>0</v>
      </c>
      <c r="I73" s="75"/>
      <c r="J73" s="75"/>
      <c r="K73" s="75"/>
      <c r="L73" s="75"/>
      <c r="M73" s="75"/>
      <c r="N73" s="217">
        <f t="shared" si="12"/>
        <v>0</v>
      </c>
      <c r="O73" s="217">
        <f t="shared" si="13"/>
        <v>0</v>
      </c>
      <c r="P73" s="217">
        <f t="shared" si="14"/>
        <v>0</v>
      </c>
      <c r="Q73" s="215">
        <f t="shared" si="15"/>
        <v>0</v>
      </c>
      <c r="R73" s="217">
        <f t="shared" si="16"/>
        <v>0</v>
      </c>
      <c r="S73" s="217">
        <f t="shared" si="17"/>
        <v>0</v>
      </c>
      <c r="T73" s="217">
        <f t="shared" si="18"/>
        <v>0</v>
      </c>
      <c r="U73" s="217">
        <f t="shared" si="23"/>
        <v>0</v>
      </c>
      <c r="V73" s="217" t="str">
        <f t="shared" si="20"/>
        <v>NÃO</v>
      </c>
      <c r="Y73" s="245">
        <f t="shared" si="21"/>
        <v>0</v>
      </c>
      <c r="AC73" s="242">
        <f t="shared" si="22"/>
        <v>0</v>
      </c>
      <c r="AD73" s="243" t="s">
        <v>33</v>
      </c>
      <c r="AE73" s="243" t="s">
        <v>1229</v>
      </c>
      <c r="AF73" s="243">
        <v>2704500</v>
      </c>
      <c r="AG73" s="243"/>
      <c r="AH73" s="243"/>
    </row>
    <row r="74" spans="1:34" ht="18.75" customHeight="1" x14ac:dyDescent="0.25">
      <c r="A74" s="216" t="str">
        <f>Controles!$B$2</f>
        <v>RS</v>
      </c>
      <c r="B74" s="216">
        <f>Controles!$C$2</f>
        <v>10</v>
      </c>
      <c r="C74" s="217" t="s">
        <v>5393</v>
      </c>
      <c r="D74" s="74"/>
      <c r="E74" s="74"/>
      <c r="F74" s="75"/>
      <c r="G74" s="75"/>
      <c r="H74" s="218">
        <f t="shared" si="19"/>
        <v>0</v>
      </c>
      <c r="I74" s="75"/>
      <c r="J74" s="75"/>
      <c r="K74" s="75"/>
      <c r="L74" s="75"/>
      <c r="M74" s="75"/>
      <c r="N74" s="217">
        <f t="shared" si="12"/>
        <v>0</v>
      </c>
      <c r="O74" s="217">
        <f t="shared" si="13"/>
        <v>0</v>
      </c>
      <c r="P74" s="217">
        <f t="shared" si="14"/>
        <v>0</v>
      </c>
      <c r="Q74" s="215">
        <f t="shared" si="15"/>
        <v>0</v>
      </c>
      <c r="R74" s="217">
        <f t="shared" si="16"/>
        <v>0</v>
      </c>
      <c r="S74" s="217">
        <f t="shared" si="17"/>
        <v>0</v>
      </c>
      <c r="T74" s="217">
        <f t="shared" si="18"/>
        <v>0</v>
      </c>
      <c r="U74" s="217">
        <f t="shared" si="23"/>
        <v>0</v>
      </c>
      <c r="V74" s="217" t="str">
        <f t="shared" si="20"/>
        <v>NÃO</v>
      </c>
      <c r="Y74" s="245">
        <f t="shared" si="21"/>
        <v>0</v>
      </c>
      <c r="AC74" s="242">
        <f t="shared" si="22"/>
        <v>0</v>
      </c>
      <c r="AD74" s="243" t="s">
        <v>33</v>
      </c>
      <c r="AE74" s="243" t="s">
        <v>1251</v>
      </c>
      <c r="AF74" s="243">
        <v>2704609</v>
      </c>
      <c r="AG74" s="243"/>
      <c r="AH74" s="243"/>
    </row>
    <row r="75" spans="1:34" ht="18.75" customHeight="1" x14ac:dyDescent="0.25">
      <c r="A75" s="216" t="str">
        <f>Controles!$B$2</f>
        <v>RS</v>
      </c>
      <c r="B75" s="216">
        <f>Controles!$C$2</f>
        <v>10</v>
      </c>
      <c r="C75" s="217" t="s">
        <v>5393</v>
      </c>
      <c r="D75" s="74"/>
      <c r="E75" s="74"/>
      <c r="F75" s="75"/>
      <c r="G75" s="75"/>
      <c r="H75" s="218">
        <f t="shared" si="19"/>
        <v>0</v>
      </c>
      <c r="I75" s="75"/>
      <c r="J75" s="75"/>
      <c r="K75" s="75"/>
      <c r="L75" s="75"/>
      <c r="M75" s="75"/>
      <c r="N75" s="217">
        <f t="shared" si="12"/>
        <v>0</v>
      </c>
      <c r="O75" s="217">
        <f t="shared" si="13"/>
        <v>0</v>
      </c>
      <c r="P75" s="217">
        <f t="shared" si="14"/>
        <v>0</v>
      </c>
      <c r="Q75" s="215">
        <f t="shared" si="15"/>
        <v>0</v>
      </c>
      <c r="R75" s="217">
        <f t="shared" si="16"/>
        <v>0</v>
      </c>
      <c r="S75" s="217">
        <f t="shared" si="17"/>
        <v>0</v>
      </c>
      <c r="T75" s="217">
        <f t="shared" si="18"/>
        <v>0</v>
      </c>
      <c r="U75" s="217">
        <f t="shared" si="23"/>
        <v>0</v>
      </c>
      <c r="V75" s="217" t="str">
        <f t="shared" si="20"/>
        <v>NÃO</v>
      </c>
      <c r="Y75" s="245">
        <f t="shared" si="21"/>
        <v>0</v>
      </c>
      <c r="AC75" s="242">
        <f t="shared" si="22"/>
        <v>0</v>
      </c>
      <c r="AD75" s="243" t="s">
        <v>33</v>
      </c>
      <c r="AE75" s="243" t="s">
        <v>1274</v>
      </c>
      <c r="AF75" s="243">
        <v>2704708</v>
      </c>
      <c r="AG75" s="243"/>
      <c r="AH75" s="243"/>
    </row>
    <row r="76" spans="1:34" ht="18.75" customHeight="1" x14ac:dyDescent="0.25">
      <c r="A76" s="216" t="str">
        <f>Controles!$B$2</f>
        <v>RS</v>
      </c>
      <c r="B76" s="216">
        <f>Controles!$C$2</f>
        <v>10</v>
      </c>
      <c r="C76" s="217" t="s">
        <v>5393</v>
      </c>
      <c r="D76" s="74"/>
      <c r="E76" s="74"/>
      <c r="F76" s="75"/>
      <c r="G76" s="75"/>
      <c r="H76" s="218">
        <f t="shared" si="19"/>
        <v>0</v>
      </c>
      <c r="I76" s="75"/>
      <c r="J76" s="75"/>
      <c r="K76" s="75"/>
      <c r="L76" s="75"/>
      <c r="M76" s="75"/>
      <c r="N76" s="217">
        <f t="shared" si="12"/>
        <v>0</v>
      </c>
      <c r="O76" s="217">
        <f t="shared" si="13"/>
        <v>0</v>
      </c>
      <c r="P76" s="217">
        <f t="shared" si="14"/>
        <v>0</v>
      </c>
      <c r="Q76" s="215">
        <f t="shared" si="15"/>
        <v>0</v>
      </c>
      <c r="R76" s="217">
        <f t="shared" si="16"/>
        <v>0</v>
      </c>
      <c r="S76" s="217">
        <f t="shared" si="17"/>
        <v>0</v>
      </c>
      <c r="T76" s="217">
        <f t="shared" si="18"/>
        <v>0</v>
      </c>
      <c r="U76" s="217">
        <f t="shared" si="23"/>
        <v>0</v>
      </c>
      <c r="V76" s="217" t="str">
        <f t="shared" si="20"/>
        <v>NÃO</v>
      </c>
      <c r="Y76" s="245">
        <f t="shared" si="21"/>
        <v>0</v>
      </c>
      <c r="AC76" s="242">
        <f t="shared" si="22"/>
        <v>0</v>
      </c>
      <c r="AD76" s="243" t="s">
        <v>33</v>
      </c>
      <c r="AE76" s="243" t="s">
        <v>1295</v>
      </c>
      <c r="AF76" s="243">
        <v>2704807</v>
      </c>
      <c r="AG76" s="243"/>
      <c r="AH76" s="243"/>
    </row>
    <row r="77" spans="1:34" ht="18.75" customHeight="1" x14ac:dyDescent="0.25">
      <c r="A77" s="216" t="str">
        <f>Controles!$B$2</f>
        <v>RS</v>
      </c>
      <c r="B77" s="216">
        <f>Controles!$C$2</f>
        <v>10</v>
      </c>
      <c r="C77" s="217" t="s">
        <v>5393</v>
      </c>
      <c r="D77" s="74"/>
      <c r="E77" s="74"/>
      <c r="F77" s="75"/>
      <c r="G77" s="75"/>
      <c r="H77" s="218">
        <f t="shared" si="19"/>
        <v>0</v>
      </c>
      <c r="I77" s="75"/>
      <c r="J77" s="75"/>
      <c r="K77" s="75"/>
      <c r="L77" s="75"/>
      <c r="M77" s="75"/>
      <c r="N77" s="217">
        <f t="shared" si="12"/>
        <v>0</v>
      </c>
      <c r="O77" s="217">
        <f t="shared" si="13"/>
        <v>0</v>
      </c>
      <c r="P77" s="217">
        <f t="shared" si="14"/>
        <v>0</v>
      </c>
      <c r="Q77" s="215">
        <f t="shared" si="15"/>
        <v>0</v>
      </c>
      <c r="R77" s="217">
        <f t="shared" si="16"/>
        <v>0</v>
      </c>
      <c r="S77" s="217">
        <f t="shared" si="17"/>
        <v>0</v>
      </c>
      <c r="T77" s="217">
        <f t="shared" si="18"/>
        <v>0</v>
      </c>
      <c r="U77" s="217">
        <f t="shared" si="23"/>
        <v>0</v>
      </c>
      <c r="V77" s="217" t="str">
        <f t="shared" si="20"/>
        <v>NÃO</v>
      </c>
      <c r="Y77" s="245">
        <f t="shared" si="21"/>
        <v>0</v>
      </c>
      <c r="AC77" s="242">
        <f t="shared" si="22"/>
        <v>0</v>
      </c>
      <c r="AD77" s="243" t="s">
        <v>33</v>
      </c>
      <c r="AE77" s="243" t="s">
        <v>1317</v>
      </c>
      <c r="AF77" s="243">
        <v>2705002</v>
      </c>
      <c r="AG77" s="243"/>
      <c r="AH77" s="243"/>
    </row>
    <row r="78" spans="1:34" ht="18.75" customHeight="1" x14ac:dyDescent="0.25">
      <c r="A78" s="216" t="str">
        <f>Controles!$B$2</f>
        <v>RS</v>
      </c>
      <c r="B78" s="216">
        <f>Controles!$C$2</f>
        <v>10</v>
      </c>
      <c r="C78" s="217" t="s">
        <v>5393</v>
      </c>
      <c r="D78" s="74"/>
      <c r="E78" s="74"/>
      <c r="F78" s="75"/>
      <c r="G78" s="75"/>
      <c r="H78" s="218">
        <f t="shared" si="19"/>
        <v>0</v>
      </c>
      <c r="I78" s="75"/>
      <c r="J78" s="75"/>
      <c r="K78" s="75"/>
      <c r="L78" s="75"/>
      <c r="M78" s="75"/>
      <c r="N78" s="217">
        <f t="shared" si="12"/>
        <v>0</v>
      </c>
      <c r="O78" s="217">
        <f t="shared" si="13"/>
        <v>0</v>
      </c>
      <c r="P78" s="217">
        <f t="shared" si="14"/>
        <v>0</v>
      </c>
      <c r="Q78" s="215">
        <f t="shared" si="15"/>
        <v>0</v>
      </c>
      <c r="R78" s="217">
        <f t="shared" si="16"/>
        <v>0</v>
      </c>
      <c r="S78" s="217">
        <f t="shared" si="17"/>
        <v>0</v>
      </c>
      <c r="T78" s="217">
        <f t="shared" si="18"/>
        <v>0</v>
      </c>
      <c r="U78" s="217">
        <f t="shared" si="23"/>
        <v>0</v>
      </c>
      <c r="V78" s="217" t="str">
        <f t="shared" si="20"/>
        <v>NÃO</v>
      </c>
      <c r="Y78" s="245">
        <f t="shared" si="21"/>
        <v>0</v>
      </c>
      <c r="AC78" s="242">
        <f t="shared" si="22"/>
        <v>0</v>
      </c>
      <c r="AD78" s="243" t="s">
        <v>33</v>
      </c>
      <c r="AE78" s="243" t="s">
        <v>1339</v>
      </c>
      <c r="AF78" s="243">
        <v>2705101</v>
      </c>
      <c r="AG78" s="243"/>
      <c r="AH78" s="243"/>
    </row>
    <row r="79" spans="1:34" ht="18.75" customHeight="1" x14ac:dyDescent="0.25">
      <c r="A79" s="216" t="str">
        <f>Controles!$B$2</f>
        <v>RS</v>
      </c>
      <c r="B79" s="216">
        <f>Controles!$C$2</f>
        <v>10</v>
      </c>
      <c r="C79" s="217" t="s">
        <v>5393</v>
      </c>
      <c r="D79" s="74"/>
      <c r="E79" s="74"/>
      <c r="F79" s="75"/>
      <c r="G79" s="75"/>
      <c r="H79" s="218">
        <f t="shared" si="19"/>
        <v>0</v>
      </c>
      <c r="I79" s="75"/>
      <c r="J79" s="75"/>
      <c r="K79" s="75"/>
      <c r="L79" s="75"/>
      <c r="M79" s="75"/>
      <c r="N79" s="217">
        <f t="shared" si="12"/>
        <v>0</v>
      </c>
      <c r="O79" s="217">
        <f t="shared" si="13"/>
        <v>0</v>
      </c>
      <c r="P79" s="217">
        <f t="shared" si="14"/>
        <v>0</v>
      </c>
      <c r="Q79" s="215">
        <f t="shared" si="15"/>
        <v>0</v>
      </c>
      <c r="R79" s="217">
        <f t="shared" si="16"/>
        <v>0</v>
      </c>
      <c r="S79" s="217">
        <f t="shared" si="17"/>
        <v>0</v>
      </c>
      <c r="T79" s="217">
        <f t="shared" si="18"/>
        <v>0</v>
      </c>
      <c r="U79" s="217">
        <f t="shared" si="23"/>
        <v>0</v>
      </c>
      <c r="V79" s="217" t="str">
        <f t="shared" si="20"/>
        <v>NÃO</v>
      </c>
      <c r="Y79" s="245">
        <f t="shared" si="21"/>
        <v>0</v>
      </c>
      <c r="AC79" s="242">
        <f t="shared" si="22"/>
        <v>0</v>
      </c>
      <c r="AD79" s="243" t="s">
        <v>33</v>
      </c>
      <c r="AE79" s="243" t="s">
        <v>1360</v>
      </c>
      <c r="AF79" s="243">
        <v>2705200</v>
      </c>
      <c r="AG79" s="243"/>
      <c r="AH79" s="243"/>
    </row>
    <row r="80" spans="1:34" ht="18.75" customHeight="1" x14ac:dyDescent="0.25">
      <c r="A80" s="216" t="str">
        <f>Controles!$B$2</f>
        <v>RS</v>
      </c>
      <c r="B80" s="216">
        <f>Controles!$C$2</f>
        <v>10</v>
      </c>
      <c r="C80" s="217" t="s">
        <v>5393</v>
      </c>
      <c r="D80" s="74"/>
      <c r="E80" s="74"/>
      <c r="F80" s="75"/>
      <c r="G80" s="75"/>
      <c r="H80" s="218">
        <f t="shared" si="19"/>
        <v>0</v>
      </c>
      <c r="I80" s="75"/>
      <c r="J80" s="75"/>
      <c r="K80" s="75"/>
      <c r="L80" s="75"/>
      <c r="M80" s="75"/>
      <c r="N80" s="217">
        <f t="shared" si="12"/>
        <v>0</v>
      </c>
      <c r="O80" s="217">
        <f t="shared" si="13"/>
        <v>0</v>
      </c>
      <c r="P80" s="217">
        <f t="shared" si="14"/>
        <v>0</v>
      </c>
      <c r="Q80" s="215">
        <f t="shared" si="15"/>
        <v>0</v>
      </c>
      <c r="R80" s="217">
        <f t="shared" si="16"/>
        <v>0</v>
      </c>
      <c r="S80" s="217">
        <f t="shared" si="17"/>
        <v>0</v>
      </c>
      <c r="T80" s="217">
        <f t="shared" si="18"/>
        <v>0</v>
      </c>
      <c r="U80" s="217">
        <f t="shared" si="23"/>
        <v>0</v>
      </c>
      <c r="V80" s="217" t="str">
        <f t="shared" si="20"/>
        <v>NÃO</v>
      </c>
      <c r="Y80" s="245">
        <f t="shared" si="21"/>
        <v>0</v>
      </c>
      <c r="AC80" s="242">
        <f t="shared" si="22"/>
        <v>0</v>
      </c>
      <c r="AD80" s="243" t="s">
        <v>33</v>
      </c>
      <c r="AE80" s="243" t="s">
        <v>1382</v>
      </c>
      <c r="AF80" s="243">
        <v>2705309</v>
      </c>
      <c r="AG80" s="243"/>
      <c r="AH80" s="243"/>
    </row>
    <row r="81" spans="1:34" ht="18.75" customHeight="1" x14ac:dyDescent="0.25">
      <c r="A81" s="216" t="str">
        <f>Controles!$B$2</f>
        <v>RS</v>
      </c>
      <c r="B81" s="216">
        <f>Controles!$C$2</f>
        <v>10</v>
      </c>
      <c r="C81" s="217" t="s">
        <v>5393</v>
      </c>
      <c r="D81" s="74"/>
      <c r="E81" s="74"/>
      <c r="F81" s="75"/>
      <c r="G81" s="75"/>
      <c r="H81" s="218">
        <f t="shared" si="19"/>
        <v>0</v>
      </c>
      <c r="I81" s="75"/>
      <c r="J81" s="75"/>
      <c r="K81" s="75"/>
      <c r="L81" s="75"/>
      <c r="M81" s="75"/>
      <c r="N81" s="217">
        <f t="shared" si="12"/>
        <v>0</v>
      </c>
      <c r="O81" s="217">
        <f t="shared" si="13"/>
        <v>0</v>
      </c>
      <c r="P81" s="217">
        <f t="shared" si="14"/>
        <v>0</v>
      </c>
      <c r="Q81" s="215">
        <f t="shared" si="15"/>
        <v>0</v>
      </c>
      <c r="R81" s="217">
        <f t="shared" si="16"/>
        <v>0</v>
      </c>
      <c r="S81" s="217">
        <f t="shared" si="17"/>
        <v>0</v>
      </c>
      <c r="T81" s="217">
        <f t="shared" si="18"/>
        <v>0</v>
      </c>
      <c r="U81" s="217">
        <f t="shared" si="23"/>
        <v>0</v>
      </c>
      <c r="V81" s="217" t="str">
        <f t="shared" si="20"/>
        <v>NÃO</v>
      </c>
      <c r="Y81" s="245">
        <f t="shared" si="21"/>
        <v>0</v>
      </c>
      <c r="AC81" s="242">
        <f t="shared" si="22"/>
        <v>0</v>
      </c>
      <c r="AD81" s="243" t="s">
        <v>33</v>
      </c>
      <c r="AE81" s="243" t="s">
        <v>1404</v>
      </c>
      <c r="AF81" s="243">
        <v>2705408</v>
      </c>
      <c r="AG81" s="243"/>
      <c r="AH81" s="243"/>
    </row>
    <row r="82" spans="1:34" ht="18.75" customHeight="1" x14ac:dyDescent="0.25">
      <c r="A82" s="216" t="str">
        <f>Controles!$B$2</f>
        <v>RS</v>
      </c>
      <c r="B82" s="216">
        <f>Controles!$C$2</f>
        <v>10</v>
      </c>
      <c r="C82" s="217" t="s">
        <v>5393</v>
      </c>
      <c r="D82" s="74"/>
      <c r="E82" s="74"/>
      <c r="F82" s="75"/>
      <c r="G82" s="75"/>
      <c r="H82" s="218">
        <f t="shared" si="19"/>
        <v>0</v>
      </c>
      <c r="I82" s="75"/>
      <c r="J82" s="75"/>
      <c r="K82" s="75"/>
      <c r="L82" s="75"/>
      <c r="M82" s="75"/>
      <c r="N82" s="217">
        <f t="shared" si="12"/>
        <v>0</v>
      </c>
      <c r="O82" s="217">
        <f t="shared" si="13"/>
        <v>0</v>
      </c>
      <c r="P82" s="217">
        <f t="shared" si="14"/>
        <v>0</v>
      </c>
      <c r="Q82" s="215">
        <f t="shared" si="15"/>
        <v>0</v>
      </c>
      <c r="R82" s="217">
        <f t="shared" si="16"/>
        <v>0</v>
      </c>
      <c r="S82" s="217">
        <f t="shared" si="17"/>
        <v>0</v>
      </c>
      <c r="T82" s="217">
        <f t="shared" si="18"/>
        <v>0</v>
      </c>
      <c r="U82" s="217">
        <f t="shared" si="23"/>
        <v>0</v>
      </c>
      <c r="V82" s="217" t="str">
        <f t="shared" si="20"/>
        <v>NÃO</v>
      </c>
      <c r="Y82" s="245">
        <f t="shared" si="21"/>
        <v>0</v>
      </c>
      <c r="AC82" s="242">
        <f t="shared" si="22"/>
        <v>0</v>
      </c>
      <c r="AD82" s="243" t="s">
        <v>33</v>
      </c>
      <c r="AE82" s="243" t="s">
        <v>1426</v>
      </c>
      <c r="AF82" s="243">
        <v>2705507</v>
      </c>
      <c r="AG82" s="243"/>
      <c r="AH82" s="243"/>
    </row>
    <row r="83" spans="1:34" ht="18.75" customHeight="1" x14ac:dyDescent="0.25">
      <c r="A83" s="216" t="str">
        <f>Controles!$B$2</f>
        <v>RS</v>
      </c>
      <c r="B83" s="216">
        <f>Controles!$C$2</f>
        <v>10</v>
      </c>
      <c r="C83" s="217" t="s">
        <v>5393</v>
      </c>
      <c r="D83" s="74"/>
      <c r="E83" s="74"/>
      <c r="F83" s="75"/>
      <c r="G83" s="75"/>
      <c r="H83" s="218">
        <f t="shared" si="19"/>
        <v>0</v>
      </c>
      <c r="I83" s="75"/>
      <c r="J83" s="75"/>
      <c r="K83" s="75"/>
      <c r="L83" s="75"/>
      <c r="M83" s="75"/>
      <c r="N83" s="217">
        <f t="shared" si="12"/>
        <v>0</v>
      </c>
      <c r="O83" s="217">
        <f t="shared" si="13"/>
        <v>0</v>
      </c>
      <c r="P83" s="217">
        <f t="shared" si="14"/>
        <v>0</v>
      </c>
      <c r="Q83" s="215">
        <f t="shared" si="15"/>
        <v>0</v>
      </c>
      <c r="R83" s="217">
        <f t="shared" si="16"/>
        <v>0</v>
      </c>
      <c r="S83" s="217">
        <f t="shared" si="17"/>
        <v>0</v>
      </c>
      <c r="T83" s="217">
        <f t="shared" si="18"/>
        <v>0</v>
      </c>
      <c r="U83" s="217">
        <f t="shared" si="23"/>
        <v>0</v>
      </c>
      <c r="V83" s="217" t="str">
        <f t="shared" si="20"/>
        <v>NÃO</v>
      </c>
      <c r="Y83" s="245">
        <f t="shared" si="21"/>
        <v>0</v>
      </c>
      <c r="AC83" s="242">
        <f t="shared" si="22"/>
        <v>0</v>
      </c>
      <c r="AD83" s="243" t="s">
        <v>33</v>
      </c>
      <c r="AE83" s="243" t="s">
        <v>1447</v>
      </c>
      <c r="AF83" s="243">
        <v>2705606</v>
      </c>
      <c r="AG83" s="243"/>
      <c r="AH83" s="243"/>
    </row>
    <row r="84" spans="1:34" ht="18.75" customHeight="1" x14ac:dyDescent="0.25">
      <c r="A84" s="216" t="str">
        <f>Controles!$B$2</f>
        <v>RS</v>
      </c>
      <c r="B84" s="216">
        <f>Controles!$C$2</f>
        <v>10</v>
      </c>
      <c r="C84" s="217" t="s">
        <v>5393</v>
      </c>
      <c r="D84" s="74"/>
      <c r="E84" s="74"/>
      <c r="F84" s="75"/>
      <c r="G84" s="75"/>
      <c r="H84" s="218">
        <f t="shared" si="19"/>
        <v>0</v>
      </c>
      <c r="I84" s="75"/>
      <c r="J84" s="75"/>
      <c r="K84" s="75"/>
      <c r="L84" s="75"/>
      <c r="M84" s="75"/>
      <c r="N84" s="217">
        <f t="shared" si="12"/>
        <v>0</v>
      </c>
      <c r="O84" s="217">
        <f t="shared" si="13"/>
        <v>0</v>
      </c>
      <c r="P84" s="217">
        <f t="shared" si="14"/>
        <v>0</v>
      </c>
      <c r="Q84" s="215">
        <f t="shared" si="15"/>
        <v>0</v>
      </c>
      <c r="R84" s="217">
        <f t="shared" si="16"/>
        <v>0</v>
      </c>
      <c r="S84" s="217">
        <f t="shared" si="17"/>
        <v>0</v>
      </c>
      <c r="T84" s="217">
        <f t="shared" si="18"/>
        <v>0</v>
      </c>
      <c r="U84" s="217">
        <f t="shared" si="23"/>
        <v>0</v>
      </c>
      <c r="V84" s="217" t="str">
        <f t="shared" si="20"/>
        <v>NÃO</v>
      </c>
      <c r="Y84" s="245">
        <f t="shared" si="21"/>
        <v>0</v>
      </c>
      <c r="AC84" s="242">
        <f t="shared" si="22"/>
        <v>0</v>
      </c>
      <c r="AD84" s="243" t="s">
        <v>33</v>
      </c>
      <c r="AE84" s="243" t="s">
        <v>1467</v>
      </c>
      <c r="AF84" s="243">
        <v>2705705</v>
      </c>
      <c r="AG84" s="243"/>
      <c r="AH84" s="243"/>
    </row>
    <row r="85" spans="1:34" ht="18.75" customHeight="1" x14ac:dyDescent="0.25">
      <c r="A85" s="216" t="str">
        <f>Controles!$B$2</f>
        <v>RS</v>
      </c>
      <c r="B85" s="216">
        <f>Controles!$C$2</f>
        <v>10</v>
      </c>
      <c r="C85" s="217" t="s">
        <v>5393</v>
      </c>
      <c r="D85" s="74"/>
      <c r="E85" s="74"/>
      <c r="F85" s="75"/>
      <c r="G85" s="75"/>
      <c r="H85" s="218">
        <f t="shared" si="19"/>
        <v>0</v>
      </c>
      <c r="I85" s="75"/>
      <c r="J85" s="75"/>
      <c r="K85" s="75"/>
      <c r="L85" s="75"/>
      <c r="M85" s="75"/>
      <c r="N85" s="217">
        <f t="shared" si="12"/>
        <v>0</v>
      </c>
      <c r="O85" s="217">
        <f t="shared" si="13"/>
        <v>0</v>
      </c>
      <c r="P85" s="217">
        <f t="shared" si="14"/>
        <v>0</v>
      </c>
      <c r="Q85" s="215">
        <f t="shared" si="15"/>
        <v>0</v>
      </c>
      <c r="R85" s="217">
        <f t="shared" si="16"/>
        <v>0</v>
      </c>
      <c r="S85" s="217">
        <f t="shared" si="17"/>
        <v>0</v>
      </c>
      <c r="T85" s="217">
        <f t="shared" si="18"/>
        <v>0</v>
      </c>
      <c r="U85" s="217">
        <f t="shared" si="23"/>
        <v>0</v>
      </c>
      <c r="V85" s="217" t="str">
        <f t="shared" si="20"/>
        <v>NÃO</v>
      </c>
      <c r="Y85" s="245">
        <f t="shared" si="21"/>
        <v>0</v>
      </c>
      <c r="AC85" s="242">
        <f t="shared" si="22"/>
        <v>0</v>
      </c>
      <c r="AD85" s="243" t="s">
        <v>33</v>
      </c>
      <c r="AE85" s="243" t="s">
        <v>1489</v>
      </c>
      <c r="AF85" s="243">
        <v>2705804</v>
      </c>
      <c r="AG85" s="243"/>
      <c r="AH85" s="243"/>
    </row>
    <row r="86" spans="1:34" ht="18.75" customHeight="1" x14ac:dyDescent="0.25">
      <c r="A86" s="216" t="str">
        <f>Controles!$B$2</f>
        <v>RS</v>
      </c>
      <c r="B86" s="216">
        <f>Controles!$C$2</f>
        <v>10</v>
      </c>
      <c r="C86" s="217" t="s">
        <v>5393</v>
      </c>
      <c r="D86" s="74"/>
      <c r="E86" s="74"/>
      <c r="F86" s="75"/>
      <c r="G86" s="75"/>
      <c r="H86" s="218">
        <f t="shared" si="19"/>
        <v>0</v>
      </c>
      <c r="I86" s="75"/>
      <c r="J86" s="75"/>
      <c r="K86" s="75"/>
      <c r="L86" s="75"/>
      <c r="M86" s="75"/>
      <c r="N86" s="217">
        <f t="shared" si="12"/>
        <v>0</v>
      </c>
      <c r="O86" s="217">
        <f t="shared" si="13"/>
        <v>0</v>
      </c>
      <c r="P86" s="217">
        <f t="shared" si="14"/>
        <v>0</v>
      </c>
      <c r="Q86" s="215">
        <f t="shared" si="15"/>
        <v>0</v>
      </c>
      <c r="R86" s="217">
        <f t="shared" si="16"/>
        <v>0</v>
      </c>
      <c r="S86" s="217">
        <f t="shared" si="17"/>
        <v>0</v>
      </c>
      <c r="T86" s="217">
        <f t="shared" si="18"/>
        <v>0</v>
      </c>
      <c r="U86" s="217">
        <f t="shared" si="23"/>
        <v>0</v>
      </c>
      <c r="V86" s="217" t="str">
        <f t="shared" si="20"/>
        <v>NÃO</v>
      </c>
      <c r="Y86" s="245">
        <f t="shared" si="21"/>
        <v>0</v>
      </c>
      <c r="AC86" s="242">
        <f t="shared" si="22"/>
        <v>0</v>
      </c>
      <c r="AD86" s="243" t="s">
        <v>33</v>
      </c>
      <c r="AE86" s="243" t="s">
        <v>1510</v>
      </c>
      <c r="AF86" s="243">
        <v>2705903</v>
      </c>
      <c r="AG86" s="243"/>
      <c r="AH86" s="243"/>
    </row>
    <row r="87" spans="1:34" ht="18.75" customHeight="1" x14ac:dyDescent="0.25">
      <c r="A87" s="216" t="str">
        <f>Controles!$B$2</f>
        <v>RS</v>
      </c>
      <c r="B87" s="216">
        <f>Controles!$C$2</f>
        <v>10</v>
      </c>
      <c r="C87" s="217" t="s">
        <v>5393</v>
      </c>
      <c r="D87" s="74"/>
      <c r="E87" s="74"/>
      <c r="F87" s="75"/>
      <c r="G87" s="75"/>
      <c r="H87" s="218">
        <f t="shared" si="19"/>
        <v>0</v>
      </c>
      <c r="I87" s="75"/>
      <c r="J87" s="75"/>
      <c r="K87" s="75"/>
      <c r="L87" s="75"/>
      <c r="M87" s="75"/>
      <c r="N87" s="217">
        <f t="shared" si="12"/>
        <v>0</v>
      </c>
      <c r="O87" s="217">
        <f t="shared" si="13"/>
        <v>0</v>
      </c>
      <c r="P87" s="217">
        <f t="shared" si="14"/>
        <v>0</v>
      </c>
      <c r="Q87" s="215">
        <f t="shared" si="15"/>
        <v>0</v>
      </c>
      <c r="R87" s="217">
        <f t="shared" si="16"/>
        <v>0</v>
      </c>
      <c r="S87" s="217">
        <f t="shared" si="17"/>
        <v>0</v>
      </c>
      <c r="T87" s="217">
        <f t="shared" si="18"/>
        <v>0</v>
      </c>
      <c r="U87" s="217">
        <f t="shared" si="23"/>
        <v>0</v>
      </c>
      <c r="V87" s="217" t="str">
        <f t="shared" si="20"/>
        <v>NÃO</v>
      </c>
      <c r="Y87" s="245">
        <f t="shared" si="21"/>
        <v>0</v>
      </c>
      <c r="AC87" s="242">
        <f t="shared" si="22"/>
        <v>0</v>
      </c>
      <c r="AD87" s="243" t="s">
        <v>33</v>
      </c>
      <c r="AE87" s="243" t="s">
        <v>1531</v>
      </c>
      <c r="AF87" s="243">
        <v>2706000</v>
      </c>
      <c r="AG87" s="243"/>
      <c r="AH87" s="243"/>
    </row>
    <row r="88" spans="1:34" ht="18.75" customHeight="1" x14ac:dyDescent="0.25">
      <c r="A88" s="216" t="str">
        <f>Controles!$B$2</f>
        <v>RS</v>
      </c>
      <c r="B88" s="216">
        <f>Controles!$C$2</f>
        <v>10</v>
      </c>
      <c r="C88" s="217" t="s">
        <v>5393</v>
      </c>
      <c r="D88" s="74"/>
      <c r="E88" s="74"/>
      <c r="F88" s="75"/>
      <c r="G88" s="75"/>
      <c r="H88" s="218">
        <f t="shared" si="19"/>
        <v>0</v>
      </c>
      <c r="I88" s="75"/>
      <c r="J88" s="75"/>
      <c r="K88" s="75"/>
      <c r="L88" s="75"/>
      <c r="M88" s="75"/>
      <c r="N88" s="217">
        <f t="shared" si="12"/>
        <v>0</v>
      </c>
      <c r="O88" s="217">
        <f t="shared" si="13"/>
        <v>0</v>
      </c>
      <c r="P88" s="217">
        <f t="shared" si="14"/>
        <v>0</v>
      </c>
      <c r="Q88" s="215">
        <f t="shared" si="15"/>
        <v>0</v>
      </c>
      <c r="R88" s="217">
        <f t="shared" si="16"/>
        <v>0</v>
      </c>
      <c r="S88" s="217">
        <f t="shared" si="17"/>
        <v>0</v>
      </c>
      <c r="T88" s="217">
        <f t="shared" si="18"/>
        <v>0</v>
      </c>
      <c r="U88" s="217">
        <f t="shared" si="23"/>
        <v>0</v>
      </c>
      <c r="V88" s="217" t="str">
        <f t="shared" si="20"/>
        <v>NÃO</v>
      </c>
      <c r="Y88" s="245">
        <f t="shared" si="21"/>
        <v>0</v>
      </c>
      <c r="AC88" s="242">
        <f t="shared" si="22"/>
        <v>0</v>
      </c>
      <c r="AD88" s="243" t="s">
        <v>33</v>
      </c>
      <c r="AE88" s="243" t="s">
        <v>1552</v>
      </c>
      <c r="AF88" s="243">
        <v>2706109</v>
      </c>
      <c r="AG88" s="243"/>
      <c r="AH88" s="243"/>
    </row>
    <row r="89" spans="1:34" ht="18.75" customHeight="1" x14ac:dyDescent="0.25">
      <c r="A89" s="216" t="str">
        <f>Controles!$B$2</f>
        <v>RS</v>
      </c>
      <c r="B89" s="216">
        <f>Controles!$C$2</f>
        <v>10</v>
      </c>
      <c r="C89" s="217" t="s">
        <v>5393</v>
      </c>
      <c r="D89" s="74"/>
      <c r="E89" s="74"/>
      <c r="F89" s="75"/>
      <c r="G89" s="75"/>
      <c r="H89" s="218">
        <f t="shared" si="19"/>
        <v>0</v>
      </c>
      <c r="I89" s="75"/>
      <c r="J89" s="75"/>
      <c r="K89" s="75"/>
      <c r="L89" s="75"/>
      <c r="M89" s="75"/>
      <c r="N89" s="217">
        <f t="shared" si="12"/>
        <v>0</v>
      </c>
      <c r="O89" s="217">
        <f t="shared" si="13"/>
        <v>0</v>
      </c>
      <c r="P89" s="217">
        <f t="shared" si="14"/>
        <v>0</v>
      </c>
      <c r="Q89" s="215">
        <f t="shared" si="15"/>
        <v>0</v>
      </c>
      <c r="R89" s="217">
        <f t="shared" si="16"/>
        <v>0</v>
      </c>
      <c r="S89" s="217">
        <f t="shared" si="17"/>
        <v>0</v>
      </c>
      <c r="T89" s="217">
        <f t="shared" si="18"/>
        <v>0</v>
      </c>
      <c r="U89" s="217">
        <f t="shared" si="23"/>
        <v>0</v>
      </c>
      <c r="V89" s="217" t="str">
        <f t="shared" si="20"/>
        <v>NÃO</v>
      </c>
      <c r="Y89" s="245">
        <f t="shared" si="21"/>
        <v>0</v>
      </c>
      <c r="AC89" s="242">
        <f t="shared" si="22"/>
        <v>0</v>
      </c>
      <c r="AD89" s="243" t="s">
        <v>33</v>
      </c>
      <c r="AE89" s="243" t="s">
        <v>1571</v>
      </c>
      <c r="AF89" s="243">
        <v>2706208</v>
      </c>
      <c r="AG89" s="243"/>
      <c r="AH89" s="243"/>
    </row>
    <row r="90" spans="1:34" ht="18.75" customHeight="1" x14ac:dyDescent="0.25">
      <c r="A90" s="216" t="str">
        <f>Controles!$B$2</f>
        <v>RS</v>
      </c>
      <c r="B90" s="216">
        <f>Controles!$C$2</f>
        <v>10</v>
      </c>
      <c r="C90" s="217" t="s">
        <v>5393</v>
      </c>
      <c r="D90" s="74"/>
      <c r="E90" s="74"/>
      <c r="F90" s="75"/>
      <c r="G90" s="75"/>
      <c r="H90" s="218">
        <f t="shared" si="19"/>
        <v>0</v>
      </c>
      <c r="I90" s="75"/>
      <c r="J90" s="75"/>
      <c r="K90" s="75"/>
      <c r="L90" s="75"/>
      <c r="M90" s="75"/>
      <c r="N90" s="217">
        <f t="shared" si="12"/>
        <v>0</v>
      </c>
      <c r="O90" s="217">
        <f t="shared" si="13"/>
        <v>0</v>
      </c>
      <c r="P90" s="217">
        <f t="shared" si="14"/>
        <v>0</v>
      </c>
      <c r="Q90" s="215">
        <f t="shared" si="15"/>
        <v>0</v>
      </c>
      <c r="R90" s="217">
        <f t="shared" si="16"/>
        <v>0</v>
      </c>
      <c r="S90" s="217">
        <f t="shared" si="17"/>
        <v>0</v>
      </c>
      <c r="T90" s="217">
        <f t="shared" si="18"/>
        <v>0</v>
      </c>
      <c r="U90" s="217">
        <f t="shared" si="23"/>
        <v>0</v>
      </c>
      <c r="V90" s="217" t="str">
        <f t="shared" si="20"/>
        <v>NÃO</v>
      </c>
      <c r="Y90" s="245">
        <f t="shared" si="21"/>
        <v>0</v>
      </c>
      <c r="AC90" s="242">
        <f t="shared" si="22"/>
        <v>0</v>
      </c>
      <c r="AD90" s="243" t="s">
        <v>33</v>
      </c>
      <c r="AE90" s="243" t="s">
        <v>1591</v>
      </c>
      <c r="AF90" s="243">
        <v>2706307</v>
      </c>
      <c r="AG90" s="243"/>
      <c r="AH90" s="243"/>
    </row>
    <row r="91" spans="1:34" ht="18.75" customHeight="1" x14ac:dyDescent="0.25">
      <c r="A91" s="216" t="str">
        <f>Controles!$B$2</f>
        <v>RS</v>
      </c>
      <c r="B91" s="216">
        <f>Controles!$C$2</f>
        <v>10</v>
      </c>
      <c r="C91" s="217" t="s">
        <v>5393</v>
      </c>
      <c r="D91" s="74"/>
      <c r="E91" s="74"/>
      <c r="F91" s="75"/>
      <c r="G91" s="75"/>
      <c r="H91" s="218">
        <f t="shared" si="19"/>
        <v>0</v>
      </c>
      <c r="I91" s="75"/>
      <c r="J91" s="75"/>
      <c r="K91" s="75"/>
      <c r="L91" s="75"/>
      <c r="M91" s="75"/>
      <c r="N91" s="217">
        <f t="shared" si="12"/>
        <v>0</v>
      </c>
      <c r="O91" s="217">
        <f t="shared" si="13"/>
        <v>0</v>
      </c>
      <c r="P91" s="217">
        <f t="shared" si="14"/>
        <v>0</v>
      </c>
      <c r="Q91" s="215">
        <f t="shared" si="15"/>
        <v>0</v>
      </c>
      <c r="R91" s="217">
        <f t="shared" si="16"/>
        <v>0</v>
      </c>
      <c r="S91" s="217">
        <f t="shared" si="17"/>
        <v>0</v>
      </c>
      <c r="T91" s="217">
        <f t="shared" si="18"/>
        <v>0</v>
      </c>
      <c r="U91" s="217">
        <f t="shared" si="23"/>
        <v>0</v>
      </c>
      <c r="V91" s="217" t="str">
        <f t="shared" si="20"/>
        <v>NÃO</v>
      </c>
      <c r="Y91" s="245">
        <f t="shared" si="21"/>
        <v>0</v>
      </c>
      <c r="AC91" s="242">
        <f t="shared" si="22"/>
        <v>0</v>
      </c>
      <c r="AD91" s="243" t="s">
        <v>33</v>
      </c>
      <c r="AE91" s="243" t="s">
        <v>1611</v>
      </c>
      <c r="AF91" s="243">
        <v>2706406</v>
      </c>
      <c r="AG91" s="243"/>
      <c r="AH91" s="243"/>
    </row>
    <row r="92" spans="1:34" ht="18.75" customHeight="1" x14ac:dyDescent="0.25">
      <c r="A92" s="216" t="str">
        <f>Controles!$B$2</f>
        <v>RS</v>
      </c>
      <c r="B92" s="216">
        <f>Controles!$C$2</f>
        <v>10</v>
      </c>
      <c r="C92" s="217" t="s">
        <v>5393</v>
      </c>
      <c r="D92" s="74"/>
      <c r="E92" s="74"/>
      <c r="F92" s="75"/>
      <c r="G92" s="75"/>
      <c r="H92" s="218">
        <f t="shared" si="19"/>
        <v>0</v>
      </c>
      <c r="I92" s="75"/>
      <c r="J92" s="75"/>
      <c r="K92" s="75"/>
      <c r="L92" s="75"/>
      <c r="M92" s="75"/>
      <c r="N92" s="217">
        <f t="shared" si="12"/>
        <v>0</v>
      </c>
      <c r="O92" s="217">
        <f t="shared" si="13"/>
        <v>0</v>
      </c>
      <c r="P92" s="217">
        <f t="shared" si="14"/>
        <v>0</v>
      </c>
      <c r="Q92" s="215">
        <f t="shared" si="15"/>
        <v>0</v>
      </c>
      <c r="R92" s="217">
        <f t="shared" si="16"/>
        <v>0</v>
      </c>
      <c r="S92" s="217">
        <f t="shared" si="17"/>
        <v>0</v>
      </c>
      <c r="T92" s="217">
        <f t="shared" si="18"/>
        <v>0</v>
      </c>
      <c r="U92" s="217">
        <f t="shared" si="23"/>
        <v>0</v>
      </c>
      <c r="V92" s="217" t="str">
        <f t="shared" si="20"/>
        <v>NÃO</v>
      </c>
      <c r="Y92" s="245">
        <f t="shared" si="21"/>
        <v>0</v>
      </c>
      <c r="AC92" s="242">
        <f t="shared" si="22"/>
        <v>0</v>
      </c>
      <c r="AD92" s="243" t="s">
        <v>33</v>
      </c>
      <c r="AE92" s="243" t="s">
        <v>1632</v>
      </c>
      <c r="AF92" s="243">
        <v>2706422</v>
      </c>
      <c r="AG92" s="243"/>
      <c r="AH92" s="243"/>
    </row>
    <row r="93" spans="1:34" ht="18.75" customHeight="1" x14ac:dyDescent="0.25">
      <c r="A93" s="216" t="str">
        <f>Controles!$B$2</f>
        <v>RS</v>
      </c>
      <c r="B93" s="216">
        <f>Controles!$C$2</f>
        <v>10</v>
      </c>
      <c r="C93" s="217" t="s">
        <v>5393</v>
      </c>
      <c r="D93" s="74"/>
      <c r="E93" s="74"/>
      <c r="F93" s="75"/>
      <c r="G93" s="75"/>
      <c r="H93" s="218">
        <f t="shared" si="19"/>
        <v>0</v>
      </c>
      <c r="I93" s="75"/>
      <c r="J93" s="75"/>
      <c r="K93" s="75"/>
      <c r="L93" s="75"/>
      <c r="M93" s="75"/>
      <c r="N93" s="217">
        <f t="shared" si="12"/>
        <v>0</v>
      </c>
      <c r="O93" s="217">
        <f t="shared" si="13"/>
        <v>0</v>
      </c>
      <c r="P93" s="217">
        <f t="shared" si="14"/>
        <v>0</v>
      </c>
      <c r="Q93" s="215">
        <f t="shared" si="15"/>
        <v>0</v>
      </c>
      <c r="R93" s="217">
        <f t="shared" si="16"/>
        <v>0</v>
      </c>
      <c r="S93" s="217">
        <f t="shared" si="17"/>
        <v>0</v>
      </c>
      <c r="T93" s="217">
        <f t="shared" si="18"/>
        <v>0</v>
      </c>
      <c r="U93" s="217">
        <f t="shared" si="23"/>
        <v>0</v>
      </c>
      <c r="V93" s="217" t="str">
        <f t="shared" si="20"/>
        <v>NÃO</v>
      </c>
      <c r="Y93" s="245">
        <f t="shared" si="21"/>
        <v>0</v>
      </c>
      <c r="AC93" s="242">
        <f t="shared" si="22"/>
        <v>0</v>
      </c>
      <c r="AD93" s="243" t="s">
        <v>33</v>
      </c>
      <c r="AE93" s="243" t="s">
        <v>1653</v>
      </c>
      <c r="AF93" s="243">
        <v>2706448</v>
      </c>
      <c r="AG93" s="243"/>
      <c r="AH93" s="243"/>
    </row>
    <row r="94" spans="1:34" ht="18.75" customHeight="1" x14ac:dyDescent="0.25">
      <c r="A94" s="216" t="str">
        <f>Controles!$B$2</f>
        <v>RS</v>
      </c>
      <c r="B94" s="216">
        <f>Controles!$C$2</f>
        <v>10</v>
      </c>
      <c r="C94" s="217" t="s">
        <v>5393</v>
      </c>
      <c r="D94" s="74"/>
      <c r="E94" s="74"/>
      <c r="F94" s="75"/>
      <c r="G94" s="75"/>
      <c r="H94" s="218">
        <f t="shared" si="19"/>
        <v>0</v>
      </c>
      <c r="I94" s="75"/>
      <c r="J94" s="75"/>
      <c r="K94" s="75"/>
      <c r="L94" s="75"/>
      <c r="M94" s="75"/>
      <c r="N94" s="217">
        <f t="shared" si="12"/>
        <v>0</v>
      </c>
      <c r="O94" s="217">
        <f t="shared" si="13"/>
        <v>0</v>
      </c>
      <c r="P94" s="217">
        <f t="shared" si="14"/>
        <v>0</v>
      </c>
      <c r="Q94" s="215">
        <f t="shared" si="15"/>
        <v>0</v>
      </c>
      <c r="R94" s="217">
        <f t="shared" si="16"/>
        <v>0</v>
      </c>
      <c r="S94" s="217">
        <f t="shared" si="17"/>
        <v>0</v>
      </c>
      <c r="T94" s="217">
        <f t="shared" si="18"/>
        <v>0</v>
      </c>
      <c r="U94" s="217">
        <f t="shared" si="23"/>
        <v>0</v>
      </c>
      <c r="V94" s="217" t="str">
        <f t="shared" si="20"/>
        <v>NÃO</v>
      </c>
      <c r="Y94" s="245">
        <f t="shared" si="21"/>
        <v>0</v>
      </c>
      <c r="AC94" s="242">
        <f t="shared" si="22"/>
        <v>0</v>
      </c>
      <c r="AD94" s="243" t="s">
        <v>33</v>
      </c>
      <c r="AE94" s="243" t="s">
        <v>1673</v>
      </c>
      <c r="AF94" s="243">
        <v>2706505</v>
      </c>
      <c r="AG94" s="243"/>
      <c r="AH94" s="243"/>
    </row>
    <row r="95" spans="1:34" ht="18.75" customHeight="1" x14ac:dyDescent="0.25">
      <c r="A95" s="216" t="str">
        <f>Controles!$B$2</f>
        <v>RS</v>
      </c>
      <c r="B95" s="216">
        <f>Controles!$C$2</f>
        <v>10</v>
      </c>
      <c r="C95" s="217" t="s">
        <v>5393</v>
      </c>
      <c r="D95" s="74"/>
      <c r="E95" s="74"/>
      <c r="F95" s="75"/>
      <c r="G95" s="75"/>
      <c r="H95" s="218">
        <f t="shared" si="19"/>
        <v>0</v>
      </c>
      <c r="I95" s="75"/>
      <c r="J95" s="75"/>
      <c r="K95" s="75"/>
      <c r="L95" s="75"/>
      <c r="M95" s="75"/>
      <c r="N95" s="217">
        <f t="shared" si="12"/>
        <v>0</v>
      </c>
      <c r="O95" s="217">
        <f t="shared" si="13"/>
        <v>0</v>
      </c>
      <c r="P95" s="217">
        <f t="shared" si="14"/>
        <v>0</v>
      </c>
      <c r="Q95" s="215">
        <f t="shared" si="15"/>
        <v>0</v>
      </c>
      <c r="R95" s="217">
        <f t="shared" si="16"/>
        <v>0</v>
      </c>
      <c r="S95" s="217">
        <f t="shared" si="17"/>
        <v>0</v>
      </c>
      <c r="T95" s="217">
        <f t="shared" si="18"/>
        <v>0</v>
      </c>
      <c r="U95" s="217">
        <f t="shared" si="23"/>
        <v>0</v>
      </c>
      <c r="V95" s="217" t="str">
        <f t="shared" si="20"/>
        <v>NÃO</v>
      </c>
      <c r="Y95" s="245">
        <f t="shared" si="21"/>
        <v>0</v>
      </c>
      <c r="AC95" s="242">
        <f t="shared" si="22"/>
        <v>0</v>
      </c>
      <c r="AD95" s="243" t="s">
        <v>33</v>
      </c>
      <c r="AE95" s="243" t="s">
        <v>1694</v>
      </c>
      <c r="AF95" s="243">
        <v>2706604</v>
      </c>
      <c r="AG95" s="243"/>
      <c r="AH95" s="243"/>
    </row>
    <row r="96" spans="1:34" ht="18.75" customHeight="1" x14ac:dyDescent="0.25">
      <c r="A96" s="216" t="str">
        <f>Controles!$B$2</f>
        <v>RS</v>
      </c>
      <c r="B96" s="216">
        <f>Controles!$C$2</f>
        <v>10</v>
      </c>
      <c r="C96" s="217" t="s">
        <v>5393</v>
      </c>
      <c r="D96" s="74"/>
      <c r="E96" s="74"/>
      <c r="F96" s="75"/>
      <c r="G96" s="75"/>
      <c r="H96" s="218">
        <f t="shared" si="19"/>
        <v>0</v>
      </c>
      <c r="I96" s="75"/>
      <c r="J96" s="75"/>
      <c r="K96" s="75"/>
      <c r="L96" s="75"/>
      <c r="M96" s="75"/>
      <c r="N96" s="217">
        <f t="shared" si="12"/>
        <v>0</v>
      </c>
      <c r="O96" s="217">
        <f t="shared" si="13"/>
        <v>0</v>
      </c>
      <c r="P96" s="217">
        <f t="shared" si="14"/>
        <v>0</v>
      </c>
      <c r="Q96" s="215">
        <f t="shared" si="15"/>
        <v>0</v>
      </c>
      <c r="R96" s="217">
        <f t="shared" si="16"/>
        <v>0</v>
      </c>
      <c r="S96" s="217">
        <f t="shared" si="17"/>
        <v>0</v>
      </c>
      <c r="T96" s="217">
        <f t="shared" si="18"/>
        <v>0</v>
      </c>
      <c r="U96" s="217">
        <f t="shared" si="23"/>
        <v>0</v>
      </c>
      <c r="V96" s="217" t="str">
        <f t="shared" si="20"/>
        <v>NÃO</v>
      </c>
      <c r="Y96" s="245">
        <f t="shared" si="21"/>
        <v>0</v>
      </c>
      <c r="AC96" s="242">
        <f t="shared" si="22"/>
        <v>0</v>
      </c>
      <c r="AD96" s="243" t="s">
        <v>33</v>
      </c>
      <c r="AE96" s="243" t="s">
        <v>1714</v>
      </c>
      <c r="AF96" s="243">
        <v>2706703</v>
      </c>
      <c r="AG96" s="243"/>
      <c r="AH96" s="243"/>
    </row>
    <row r="97" spans="1:34" ht="18.75" customHeight="1" x14ac:dyDescent="0.25">
      <c r="A97" s="216" t="str">
        <f>Controles!$B$2</f>
        <v>RS</v>
      </c>
      <c r="B97" s="216">
        <f>Controles!$C$2</f>
        <v>10</v>
      </c>
      <c r="C97" s="217" t="s">
        <v>5393</v>
      </c>
      <c r="D97" s="74"/>
      <c r="E97" s="74"/>
      <c r="F97" s="75"/>
      <c r="G97" s="75"/>
      <c r="H97" s="218">
        <f t="shared" si="19"/>
        <v>0</v>
      </c>
      <c r="I97" s="75"/>
      <c r="J97" s="75"/>
      <c r="K97" s="75"/>
      <c r="L97" s="75"/>
      <c r="M97" s="75"/>
      <c r="N97" s="217">
        <f t="shared" si="12"/>
        <v>0</v>
      </c>
      <c r="O97" s="217">
        <f t="shared" si="13"/>
        <v>0</v>
      </c>
      <c r="P97" s="217">
        <f t="shared" si="14"/>
        <v>0</v>
      </c>
      <c r="Q97" s="215">
        <f t="shared" si="15"/>
        <v>0</v>
      </c>
      <c r="R97" s="217">
        <f t="shared" si="16"/>
        <v>0</v>
      </c>
      <c r="S97" s="217">
        <f t="shared" si="17"/>
        <v>0</v>
      </c>
      <c r="T97" s="217">
        <f t="shared" si="18"/>
        <v>0</v>
      </c>
      <c r="U97" s="217">
        <f t="shared" si="23"/>
        <v>0</v>
      </c>
      <c r="V97" s="217" t="str">
        <f t="shared" si="20"/>
        <v>NÃO</v>
      </c>
      <c r="Y97" s="245">
        <f t="shared" si="21"/>
        <v>0</v>
      </c>
      <c r="AC97" s="242">
        <f t="shared" si="22"/>
        <v>0</v>
      </c>
      <c r="AD97" s="243" t="s">
        <v>33</v>
      </c>
      <c r="AE97" s="243" t="s">
        <v>1735</v>
      </c>
      <c r="AF97" s="243">
        <v>2706802</v>
      </c>
      <c r="AG97" s="243"/>
      <c r="AH97" s="243"/>
    </row>
    <row r="98" spans="1:34" ht="18.75" customHeight="1" x14ac:dyDescent="0.25">
      <c r="A98" s="216" t="str">
        <f>Controles!$B$2</f>
        <v>RS</v>
      </c>
      <c r="B98" s="216">
        <f>Controles!$C$2</f>
        <v>10</v>
      </c>
      <c r="C98" s="217" t="s">
        <v>5393</v>
      </c>
      <c r="D98" s="74"/>
      <c r="E98" s="74"/>
      <c r="F98" s="75"/>
      <c r="G98" s="75"/>
      <c r="H98" s="218">
        <f t="shared" si="19"/>
        <v>0</v>
      </c>
      <c r="I98" s="75"/>
      <c r="J98" s="75"/>
      <c r="K98" s="75"/>
      <c r="L98" s="75"/>
      <c r="M98" s="75"/>
      <c r="N98" s="217">
        <f t="shared" si="12"/>
        <v>0</v>
      </c>
      <c r="O98" s="217">
        <f t="shared" si="13"/>
        <v>0</v>
      </c>
      <c r="P98" s="217">
        <f t="shared" si="14"/>
        <v>0</v>
      </c>
      <c r="Q98" s="215">
        <f t="shared" si="15"/>
        <v>0</v>
      </c>
      <c r="R98" s="217">
        <f t="shared" si="16"/>
        <v>0</v>
      </c>
      <c r="S98" s="217">
        <f t="shared" si="17"/>
        <v>0</v>
      </c>
      <c r="T98" s="217">
        <f t="shared" si="18"/>
        <v>0</v>
      </c>
      <c r="U98" s="217">
        <f t="shared" si="23"/>
        <v>0</v>
      </c>
      <c r="V98" s="217" t="str">
        <f t="shared" si="20"/>
        <v>NÃO</v>
      </c>
      <c r="Y98" s="245">
        <f t="shared" si="21"/>
        <v>0</v>
      </c>
      <c r="AC98" s="242">
        <f t="shared" si="22"/>
        <v>0</v>
      </c>
      <c r="AD98" s="243" t="s">
        <v>33</v>
      </c>
      <c r="AE98" s="243" t="s">
        <v>1756</v>
      </c>
      <c r="AF98" s="243">
        <v>2706901</v>
      </c>
      <c r="AG98" s="243"/>
      <c r="AH98" s="243"/>
    </row>
    <row r="99" spans="1:34" ht="18.75" customHeight="1" x14ac:dyDescent="0.25">
      <c r="A99" s="216" t="str">
        <f>Controles!$B$2</f>
        <v>RS</v>
      </c>
      <c r="B99" s="216">
        <f>Controles!$C$2</f>
        <v>10</v>
      </c>
      <c r="C99" s="217" t="s">
        <v>5393</v>
      </c>
      <c r="D99" s="74"/>
      <c r="E99" s="74"/>
      <c r="F99" s="75"/>
      <c r="G99" s="75"/>
      <c r="H99" s="218">
        <f t="shared" si="19"/>
        <v>0</v>
      </c>
      <c r="I99" s="75"/>
      <c r="J99" s="75"/>
      <c r="K99" s="75"/>
      <c r="L99" s="75"/>
      <c r="M99" s="75"/>
      <c r="N99" s="217">
        <f t="shared" si="12"/>
        <v>0</v>
      </c>
      <c r="O99" s="217">
        <f t="shared" si="13"/>
        <v>0</v>
      </c>
      <c r="P99" s="217">
        <f t="shared" si="14"/>
        <v>0</v>
      </c>
      <c r="Q99" s="215">
        <f t="shared" si="15"/>
        <v>0</v>
      </c>
      <c r="R99" s="217">
        <f t="shared" si="16"/>
        <v>0</v>
      </c>
      <c r="S99" s="217">
        <f t="shared" si="17"/>
        <v>0</v>
      </c>
      <c r="T99" s="217">
        <f t="shared" si="18"/>
        <v>0</v>
      </c>
      <c r="U99" s="217">
        <f t="shared" si="23"/>
        <v>0</v>
      </c>
      <c r="V99" s="217" t="str">
        <f t="shared" si="20"/>
        <v>NÃO</v>
      </c>
      <c r="Y99" s="245">
        <f t="shared" si="21"/>
        <v>0</v>
      </c>
      <c r="AC99" s="242">
        <f t="shared" si="22"/>
        <v>0</v>
      </c>
      <c r="AD99" s="243" t="s">
        <v>33</v>
      </c>
      <c r="AE99" s="243" t="s">
        <v>1776</v>
      </c>
      <c r="AF99" s="243">
        <v>2707008</v>
      </c>
      <c r="AG99" s="243"/>
      <c r="AH99" s="243"/>
    </row>
    <row r="100" spans="1:34" ht="18.75" customHeight="1" x14ac:dyDescent="0.25">
      <c r="A100" s="216" t="str">
        <f>Controles!$B$2</f>
        <v>RS</v>
      </c>
      <c r="B100" s="216">
        <f>Controles!$C$2</f>
        <v>10</v>
      </c>
      <c r="C100" s="217" t="s">
        <v>5393</v>
      </c>
      <c r="D100" s="74"/>
      <c r="E100" s="74"/>
      <c r="F100" s="75"/>
      <c r="G100" s="75"/>
      <c r="H100" s="218">
        <f t="shared" si="19"/>
        <v>0</v>
      </c>
      <c r="I100" s="75"/>
      <c r="J100" s="75"/>
      <c r="K100" s="75"/>
      <c r="L100" s="75"/>
      <c r="M100" s="75"/>
      <c r="N100" s="217">
        <f t="shared" si="12"/>
        <v>0</v>
      </c>
      <c r="O100" s="217">
        <f t="shared" si="13"/>
        <v>0</v>
      </c>
      <c r="P100" s="217">
        <f t="shared" si="14"/>
        <v>0</v>
      </c>
      <c r="Q100" s="215">
        <f t="shared" si="15"/>
        <v>0</v>
      </c>
      <c r="R100" s="217">
        <f t="shared" si="16"/>
        <v>0</v>
      </c>
      <c r="S100" s="217">
        <f t="shared" si="17"/>
        <v>0</v>
      </c>
      <c r="T100" s="217">
        <f t="shared" si="18"/>
        <v>0</v>
      </c>
      <c r="U100" s="217">
        <f t="shared" si="23"/>
        <v>0</v>
      </c>
      <c r="V100" s="217" t="str">
        <f t="shared" si="20"/>
        <v>NÃO</v>
      </c>
      <c r="Y100" s="245">
        <f t="shared" si="21"/>
        <v>0</v>
      </c>
      <c r="AC100" s="242">
        <f t="shared" si="22"/>
        <v>0</v>
      </c>
      <c r="AD100" s="243" t="s">
        <v>33</v>
      </c>
      <c r="AE100" s="243" t="s">
        <v>1795</v>
      </c>
      <c r="AF100" s="243">
        <v>2707107</v>
      </c>
      <c r="AG100" s="243"/>
      <c r="AH100" s="243"/>
    </row>
    <row r="101" spans="1:34" ht="18.75" customHeight="1" x14ac:dyDescent="0.25">
      <c r="A101" s="216" t="str">
        <f>Controles!$B$2</f>
        <v>RS</v>
      </c>
      <c r="B101" s="216">
        <f>Controles!$C$2</f>
        <v>10</v>
      </c>
      <c r="C101" s="217" t="s">
        <v>5393</v>
      </c>
      <c r="D101" s="74"/>
      <c r="E101" s="74"/>
      <c r="F101" s="75"/>
      <c r="G101" s="75"/>
      <c r="H101" s="218">
        <f t="shared" si="19"/>
        <v>0</v>
      </c>
      <c r="I101" s="75"/>
      <c r="J101" s="75"/>
      <c r="K101" s="75"/>
      <c r="L101" s="75"/>
      <c r="M101" s="75"/>
      <c r="N101" s="217">
        <f t="shared" si="12"/>
        <v>0</v>
      </c>
      <c r="O101" s="217">
        <f t="shared" si="13"/>
        <v>0</v>
      </c>
      <c r="P101" s="217">
        <f t="shared" si="14"/>
        <v>0</v>
      </c>
      <c r="Q101" s="215">
        <f t="shared" si="15"/>
        <v>0</v>
      </c>
      <c r="R101" s="217">
        <f t="shared" si="16"/>
        <v>0</v>
      </c>
      <c r="S101" s="217">
        <f t="shared" si="17"/>
        <v>0</v>
      </c>
      <c r="T101" s="217">
        <f t="shared" si="18"/>
        <v>0</v>
      </c>
      <c r="U101" s="217">
        <f t="shared" si="23"/>
        <v>0</v>
      </c>
      <c r="V101" s="217" t="str">
        <f t="shared" si="20"/>
        <v>NÃO</v>
      </c>
      <c r="Y101" s="245">
        <f t="shared" si="21"/>
        <v>0</v>
      </c>
      <c r="AC101" s="242">
        <f t="shared" si="22"/>
        <v>0</v>
      </c>
      <c r="AD101" s="243" t="s">
        <v>33</v>
      </c>
      <c r="AE101" s="243" t="s">
        <v>1814</v>
      </c>
      <c r="AF101" s="243">
        <v>2707206</v>
      </c>
      <c r="AG101" s="243"/>
      <c r="AH101" s="243"/>
    </row>
    <row r="102" spans="1:34" ht="18.75" customHeight="1" x14ac:dyDescent="0.25">
      <c r="A102" s="216" t="str">
        <f>Controles!$B$2</f>
        <v>RS</v>
      </c>
      <c r="B102" s="216">
        <f>Controles!$C$2</f>
        <v>10</v>
      </c>
      <c r="C102" s="217" t="s">
        <v>5393</v>
      </c>
      <c r="D102" s="74"/>
      <c r="E102" s="74"/>
      <c r="F102" s="75"/>
      <c r="G102" s="75"/>
      <c r="H102" s="218">
        <f t="shared" si="19"/>
        <v>0</v>
      </c>
      <c r="I102" s="75"/>
      <c r="J102" s="75"/>
      <c r="K102" s="75"/>
      <c r="L102" s="75"/>
      <c r="M102" s="75"/>
      <c r="N102" s="217">
        <f t="shared" si="12"/>
        <v>0</v>
      </c>
      <c r="O102" s="217">
        <f t="shared" si="13"/>
        <v>0</v>
      </c>
      <c r="P102" s="217">
        <f t="shared" si="14"/>
        <v>0</v>
      </c>
      <c r="Q102" s="215">
        <f t="shared" si="15"/>
        <v>0</v>
      </c>
      <c r="R102" s="217">
        <f t="shared" si="16"/>
        <v>0</v>
      </c>
      <c r="S102" s="217">
        <f t="shared" si="17"/>
        <v>0</v>
      </c>
      <c r="T102" s="217">
        <f t="shared" si="18"/>
        <v>0</v>
      </c>
      <c r="U102" s="217">
        <f t="shared" si="23"/>
        <v>0</v>
      </c>
      <c r="V102" s="217" t="str">
        <f t="shared" si="20"/>
        <v>NÃO</v>
      </c>
      <c r="Y102" s="245">
        <f t="shared" si="21"/>
        <v>0</v>
      </c>
      <c r="AC102" s="242">
        <f t="shared" si="22"/>
        <v>0</v>
      </c>
      <c r="AD102" s="243" t="s">
        <v>33</v>
      </c>
      <c r="AE102" s="243" t="s">
        <v>1833</v>
      </c>
      <c r="AF102" s="243">
        <v>2707305</v>
      </c>
      <c r="AG102" s="243"/>
      <c r="AH102" s="243"/>
    </row>
    <row r="103" spans="1:34" ht="18.75" customHeight="1" x14ac:dyDescent="0.25">
      <c r="A103" s="216" t="str">
        <f>Controles!$B$2</f>
        <v>RS</v>
      </c>
      <c r="B103" s="216">
        <f>Controles!$C$2</f>
        <v>10</v>
      </c>
      <c r="C103" s="217" t="s">
        <v>5393</v>
      </c>
      <c r="D103" s="74"/>
      <c r="E103" s="74"/>
      <c r="F103" s="75"/>
      <c r="G103" s="75"/>
      <c r="H103" s="218">
        <f t="shared" si="19"/>
        <v>0</v>
      </c>
      <c r="I103" s="75"/>
      <c r="J103" s="75"/>
      <c r="K103" s="75"/>
      <c r="L103" s="75"/>
      <c r="M103" s="75"/>
      <c r="N103" s="217">
        <f t="shared" si="12"/>
        <v>0</v>
      </c>
      <c r="O103" s="217">
        <f t="shared" si="13"/>
        <v>0</v>
      </c>
      <c r="P103" s="217">
        <f t="shared" si="14"/>
        <v>0</v>
      </c>
      <c r="Q103" s="215">
        <f t="shared" si="15"/>
        <v>0</v>
      </c>
      <c r="R103" s="217">
        <f t="shared" si="16"/>
        <v>0</v>
      </c>
      <c r="S103" s="217">
        <f t="shared" si="17"/>
        <v>0</v>
      </c>
      <c r="T103" s="217">
        <f t="shared" si="18"/>
        <v>0</v>
      </c>
      <c r="U103" s="217">
        <f t="shared" si="23"/>
        <v>0</v>
      </c>
      <c r="V103" s="217" t="str">
        <f t="shared" si="20"/>
        <v>NÃO</v>
      </c>
      <c r="Y103" s="245">
        <f t="shared" si="21"/>
        <v>0</v>
      </c>
      <c r="AC103" s="242">
        <f t="shared" si="22"/>
        <v>0</v>
      </c>
      <c r="AD103" s="243" t="s">
        <v>33</v>
      </c>
      <c r="AE103" s="243" t="s">
        <v>1851</v>
      </c>
      <c r="AF103" s="243">
        <v>2707404</v>
      </c>
      <c r="AG103" s="243"/>
      <c r="AH103" s="243"/>
    </row>
    <row r="104" spans="1:34" ht="18.75" customHeight="1" x14ac:dyDescent="0.25">
      <c r="A104" s="216" t="str">
        <f>Controles!$B$2</f>
        <v>RS</v>
      </c>
      <c r="B104" s="216">
        <f>Controles!$C$2</f>
        <v>10</v>
      </c>
      <c r="C104" s="217" t="s">
        <v>5393</v>
      </c>
      <c r="D104" s="74"/>
      <c r="E104" s="74"/>
      <c r="F104" s="75"/>
      <c r="G104" s="75"/>
      <c r="H104" s="218">
        <f t="shared" si="19"/>
        <v>0</v>
      </c>
      <c r="I104" s="75"/>
      <c r="J104" s="75"/>
      <c r="K104" s="75"/>
      <c r="L104" s="75"/>
      <c r="M104" s="75"/>
      <c r="N104" s="217">
        <f t="shared" si="12"/>
        <v>0</v>
      </c>
      <c r="O104" s="217">
        <f t="shared" si="13"/>
        <v>0</v>
      </c>
      <c r="P104" s="217">
        <f t="shared" si="14"/>
        <v>0</v>
      </c>
      <c r="Q104" s="215">
        <f t="shared" si="15"/>
        <v>0</v>
      </c>
      <c r="R104" s="217">
        <f t="shared" si="16"/>
        <v>0</v>
      </c>
      <c r="S104" s="217">
        <f t="shared" si="17"/>
        <v>0</v>
      </c>
      <c r="T104" s="217">
        <f t="shared" si="18"/>
        <v>0</v>
      </c>
      <c r="U104" s="217">
        <f t="shared" si="23"/>
        <v>0</v>
      </c>
      <c r="V104" s="217" t="str">
        <f t="shared" si="20"/>
        <v>NÃO</v>
      </c>
      <c r="Y104" s="245">
        <f t="shared" si="21"/>
        <v>0</v>
      </c>
      <c r="AC104" s="242">
        <f t="shared" si="22"/>
        <v>0</v>
      </c>
      <c r="AD104" s="243" t="s">
        <v>33</v>
      </c>
      <c r="AE104" s="243" t="s">
        <v>1869</v>
      </c>
      <c r="AF104" s="243">
        <v>2707503</v>
      </c>
      <c r="AG104" s="243"/>
      <c r="AH104" s="243"/>
    </row>
    <row r="105" spans="1:34" ht="18.75" customHeight="1" x14ac:dyDescent="0.25">
      <c r="A105" s="216" t="str">
        <f>Controles!$B$2</f>
        <v>RS</v>
      </c>
      <c r="B105" s="216">
        <f>Controles!$C$2</f>
        <v>10</v>
      </c>
      <c r="C105" s="217" t="s">
        <v>5393</v>
      </c>
      <c r="D105" s="74"/>
      <c r="E105" s="74"/>
      <c r="F105" s="75"/>
      <c r="G105" s="75"/>
      <c r="H105" s="218">
        <f t="shared" si="19"/>
        <v>0</v>
      </c>
      <c r="I105" s="75"/>
      <c r="J105" s="75"/>
      <c r="K105" s="75"/>
      <c r="L105" s="75"/>
      <c r="M105" s="75"/>
      <c r="N105" s="217">
        <f t="shared" si="12"/>
        <v>0</v>
      </c>
      <c r="O105" s="217">
        <f t="shared" si="13"/>
        <v>0</v>
      </c>
      <c r="P105" s="217">
        <f t="shared" si="14"/>
        <v>0</v>
      </c>
      <c r="Q105" s="215">
        <f t="shared" si="15"/>
        <v>0</v>
      </c>
      <c r="R105" s="217">
        <f t="shared" si="16"/>
        <v>0</v>
      </c>
      <c r="S105" s="217">
        <f t="shared" si="17"/>
        <v>0</v>
      </c>
      <c r="T105" s="217">
        <f t="shared" si="18"/>
        <v>0</v>
      </c>
      <c r="U105" s="217">
        <f t="shared" si="23"/>
        <v>0</v>
      </c>
      <c r="V105" s="217" t="str">
        <f t="shared" si="20"/>
        <v>NÃO</v>
      </c>
      <c r="Y105" s="245">
        <f t="shared" si="21"/>
        <v>0</v>
      </c>
      <c r="AC105" s="242">
        <f t="shared" si="22"/>
        <v>0</v>
      </c>
      <c r="AD105" s="243" t="s">
        <v>33</v>
      </c>
      <c r="AE105" s="243" t="s">
        <v>1886</v>
      </c>
      <c r="AF105" s="243">
        <v>2707602</v>
      </c>
      <c r="AG105" s="243"/>
      <c r="AH105" s="243"/>
    </row>
    <row r="106" spans="1:34" ht="18.75" customHeight="1" x14ac:dyDescent="0.25">
      <c r="A106" s="216" t="str">
        <f>Controles!$B$2</f>
        <v>RS</v>
      </c>
      <c r="B106" s="216">
        <f>Controles!$C$2</f>
        <v>10</v>
      </c>
      <c r="C106" s="217" t="s">
        <v>5393</v>
      </c>
      <c r="D106" s="74"/>
      <c r="E106" s="74"/>
      <c r="F106" s="75"/>
      <c r="G106" s="75"/>
      <c r="H106" s="218">
        <f t="shared" si="19"/>
        <v>0</v>
      </c>
      <c r="I106" s="75"/>
      <c r="J106" s="75"/>
      <c r="K106" s="75"/>
      <c r="L106" s="75"/>
      <c r="M106" s="75"/>
      <c r="N106" s="217">
        <f t="shared" si="12"/>
        <v>0</v>
      </c>
      <c r="O106" s="217">
        <f t="shared" si="13"/>
        <v>0</v>
      </c>
      <c r="P106" s="217">
        <f t="shared" si="14"/>
        <v>0</v>
      </c>
      <c r="Q106" s="215">
        <f t="shared" si="15"/>
        <v>0</v>
      </c>
      <c r="R106" s="217">
        <f t="shared" si="16"/>
        <v>0</v>
      </c>
      <c r="S106" s="217">
        <f t="shared" si="17"/>
        <v>0</v>
      </c>
      <c r="T106" s="217">
        <f t="shared" si="18"/>
        <v>0</v>
      </c>
      <c r="U106" s="217">
        <f t="shared" si="23"/>
        <v>0</v>
      </c>
      <c r="V106" s="217" t="str">
        <f t="shared" si="20"/>
        <v>NÃO</v>
      </c>
      <c r="Y106" s="245">
        <f t="shared" si="21"/>
        <v>0</v>
      </c>
      <c r="AC106" s="242">
        <f t="shared" si="22"/>
        <v>0</v>
      </c>
      <c r="AD106" s="243" t="s">
        <v>33</v>
      </c>
      <c r="AE106" s="243" t="s">
        <v>1903</v>
      </c>
      <c r="AF106" s="243">
        <v>2707701</v>
      </c>
      <c r="AG106" s="243"/>
      <c r="AH106" s="243"/>
    </row>
    <row r="107" spans="1:34" ht="18.75" customHeight="1" x14ac:dyDescent="0.25">
      <c r="A107" s="216" t="str">
        <f>Controles!$B$2</f>
        <v>RS</v>
      </c>
      <c r="B107" s="216">
        <f>Controles!$C$2</f>
        <v>10</v>
      </c>
      <c r="C107" s="217" t="s">
        <v>5393</v>
      </c>
      <c r="D107" s="74"/>
      <c r="E107" s="74"/>
      <c r="F107" s="75"/>
      <c r="G107" s="75"/>
      <c r="H107" s="218">
        <f t="shared" si="19"/>
        <v>0</v>
      </c>
      <c r="I107" s="75"/>
      <c r="J107" s="75"/>
      <c r="K107" s="75"/>
      <c r="L107" s="75"/>
      <c r="M107" s="75"/>
      <c r="N107" s="217">
        <f t="shared" si="12"/>
        <v>0</v>
      </c>
      <c r="O107" s="217">
        <f t="shared" si="13"/>
        <v>0</v>
      </c>
      <c r="P107" s="217">
        <f t="shared" si="14"/>
        <v>0</v>
      </c>
      <c r="Q107" s="215">
        <f t="shared" si="15"/>
        <v>0</v>
      </c>
      <c r="R107" s="217">
        <f t="shared" si="16"/>
        <v>0</v>
      </c>
      <c r="S107" s="217">
        <f t="shared" si="17"/>
        <v>0</v>
      </c>
      <c r="T107" s="217">
        <f t="shared" si="18"/>
        <v>0</v>
      </c>
      <c r="U107" s="217">
        <f t="shared" si="23"/>
        <v>0</v>
      </c>
      <c r="V107" s="217" t="str">
        <f t="shared" si="20"/>
        <v>NÃO</v>
      </c>
      <c r="Y107" s="245">
        <f t="shared" si="21"/>
        <v>0</v>
      </c>
      <c r="AC107" s="242">
        <f t="shared" si="22"/>
        <v>0</v>
      </c>
      <c r="AD107" s="243" t="s">
        <v>33</v>
      </c>
      <c r="AE107" s="243" t="s">
        <v>1920</v>
      </c>
      <c r="AF107" s="243">
        <v>2707800</v>
      </c>
      <c r="AG107" s="243"/>
      <c r="AH107" s="243"/>
    </row>
    <row r="108" spans="1:34" ht="18.75" customHeight="1" x14ac:dyDescent="0.25">
      <c r="A108" s="216" t="str">
        <f>Controles!$B$2</f>
        <v>RS</v>
      </c>
      <c r="B108" s="216">
        <f>Controles!$C$2</f>
        <v>10</v>
      </c>
      <c r="C108" s="217" t="s">
        <v>5393</v>
      </c>
      <c r="D108" s="74"/>
      <c r="E108" s="74"/>
      <c r="F108" s="75"/>
      <c r="G108" s="75"/>
      <c r="H108" s="218">
        <f t="shared" si="19"/>
        <v>0</v>
      </c>
      <c r="I108" s="75"/>
      <c r="J108" s="75"/>
      <c r="K108" s="75"/>
      <c r="L108" s="75"/>
      <c r="M108" s="75"/>
      <c r="N108" s="217">
        <f t="shared" si="12"/>
        <v>0</v>
      </c>
      <c r="O108" s="217">
        <f t="shared" si="13"/>
        <v>0</v>
      </c>
      <c r="P108" s="217">
        <f t="shared" si="14"/>
        <v>0</v>
      </c>
      <c r="Q108" s="215">
        <f t="shared" si="15"/>
        <v>0</v>
      </c>
      <c r="R108" s="217">
        <f t="shared" si="16"/>
        <v>0</v>
      </c>
      <c r="S108" s="217">
        <f t="shared" si="17"/>
        <v>0</v>
      </c>
      <c r="T108" s="217">
        <f t="shared" si="18"/>
        <v>0</v>
      </c>
      <c r="U108" s="217">
        <f t="shared" si="23"/>
        <v>0</v>
      </c>
      <c r="V108" s="217" t="str">
        <f t="shared" si="20"/>
        <v>NÃO</v>
      </c>
      <c r="Y108" s="245">
        <f t="shared" si="21"/>
        <v>0</v>
      </c>
      <c r="AC108" s="242">
        <f t="shared" si="22"/>
        <v>0</v>
      </c>
      <c r="AD108" s="243" t="s">
        <v>33</v>
      </c>
      <c r="AE108" s="243" t="s">
        <v>1937</v>
      </c>
      <c r="AF108" s="243">
        <v>2707909</v>
      </c>
      <c r="AG108" s="243"/>
      <c r="AH108" s="243"/>
    </row>
    <row r="109" spans="1:34" ht="18.75" customHeight="1" x14ac:dyDescent="0.25">
      <c r="A109" s="216" t="str">
        <f>Controles!$B$2</f>
        <v>RS</v>
      </c>
      <c r="B109" s="216">
        <f>Controles!$C$2</f>
        <v>10</v>
      </c>
      <c r="C109" s="217" t="s">
        <v>5393</v>
      </c>
      <c r="D109" s="74"/>
      <c r="E109" s="74"/>
      <c r="F109" s="75"/>
      <c r="G109" s="75"/>
      <c r="H109" s="218">
        <f t="shared" si="19"/>
        <v>0</v>
      </c>
      <c r="I109" s="75"/>
      <c r="J109" s="75"/>
      <c r="K109" s="75"/>
      <c r="L109" s="75"/>
      <c r="M109" s="75"/>
      <c r="N109" s="217">
        <f t="shared" si="12"/>
        <v>0</v>
      </c>
      <c r="O109" s="217">
        <f t="shared" si="13"/>
        <v>0</v>
      </c>
      <c r="P109" s="217">
        <f t="shared" si="14"/>
        <v>0</v>
      </c>
      <c r="Q109" s="215">
        <f t="shared" si="15"/>
        <v>0</v>
      </c>
      <c r="R109" s="217">
        <f t="shared" si="16"/>
        <v>0</v>
      </c>
      <c r="S109" s="217">
        <f t="shared" si="17"/>
        <v>0</v>
      </c>
      <c r="T109" s="217">
        <f t="shared" si="18"/>
        <v>0</v>
      </c>
      <c r="U109" s="217">
        <f t="shared" si="23"/>
        <v>0</v>
      </c>
      <c r="V109" s="217" t="str">
        <f t="shared" si="20"/>
        <v>NÃO</v>
      </c>
      <c r="Y109" s="245">
        <f t="shared" si="21"/>
        <v>0</v>
      </c>
      <c r="AC109" s="242">
        <f t="shared" si="22"/>
        <v>0</v>
      </c>
      <c r="AD109" s="243" t="s">
        <v>33</v>
      </c>
      <c r="AE109" s="243" t="s">
        <v>1953</v>
      </c>
      <c r="AF109" s="243">
        <v>2708006</v>
      </c>
      <c r="AG109" s="243"/>
      <c r="AH109" s="243"/>
    </row>
    <row r="110" spans="1:34" ht="18.75" customHeight="1" x14ac:dyDescent="0.25">
      <c r="A110" s="216" t="str">
        <f>Controles!$B$2</f>
        <v>RS</v>
      </c>
      <c r="B110" s="216">
        <f>Controles!$C$2</f>
        <v>10</v>
      </c>
      <c r="C110" s="217" t="s">
        <v>5393</v>
      </c>
      <c r="D110" s="74"/>
      <c r="E110" s="74"/>
      <c r="F110" s="75"/>
      <c r="G110" s="75"/>
      <c r="H110" s="218">
        <f t="shared" si="19"/>
        <v>0</v>
      </c>
      <c r="I110" s="75"/>
      <c r="J110" s="75"/>
      <c r="K110" s="75"/>
      <c r="L110" s="75"/>
      <c r="M110" s="75"/>
      <c r="N110" s="217">
        <f t="shared" si="12"/>
        <v>0</v>
      </c>
      <c r="O110" s="217">
        <f t="shared" si="13"/>
        <v>0</v>
      </c>
      <c r="P110" s="217">
        <f t="shared" si="14"/>
        <v>0</v>
      </c>
      <c r="Q110" s="215">
        <f t="shared" si="15"/>
        <v>0</v>
      </c>
      <c r="R110" s="217">
        <f t="shared" si="16"/>
        <v>0</v>
      </c>
      <c r="S110" s="217">
        <f t="shared" si="17"/>
        <v>0</v>
      </c>
      <c r="T110" s="217">
        <f t="shared" si="18"/>
        <v>0</v>
      </c>
      <c r="U110" s="217">
        <f t="shared" si="23"/>
        <v>0</v>
      </c>
      <c r="V110" s="217" t="str">
        <f t="shared" si="20"/>
        <v>NÃO</v>
      </c>
      <c r="Y110" s="245">
        <f t="shared" si="21"/>
        <v>0</v>
      </c>
      <c r="AC110" s="242">
        <f t="shared" si="22"/>
        <v>0</v>
      </c>
      <c r="AD110" s="243" t="s">
        <v>33</v>
      </c>
      <c r="AE110" s="243" t="s">
        <v>1970</v>
      </c>
      <c r="AF110" s="243">
        <v>2708105</v>
      </c>
      <c r="AG110" s="243"/>
      <c r="AH110" s="243"/>
    </row>
    <row r="111" spans="1:34" ht="18.75" customHeight="1" x14ac:dyDescent="0.25">
      <c r="A111" s="216" t="str">
        <f>Controles!$B$2</f>
        <v>RS</v>
      </c>
      <c r="B111" s="216">
        <f>Controles!$C$2</f>
        <v>10</v>
      </c>
      <c r="C111" s="217" t="s">
        <v>5393</v>
      </c>
      <c r="D111" s="74"/>
      <c r="E111" s="74"/>
      <c r="F111" s="75"/>
      <c r="G111" s="75"/>
      <c r="H111" s="218">
        <f t="shared" si="19"/>
        <v>0</v>
      </c>
      <c r="I111" s="75"/>
      <c r="J111" s="75"/>
      <c r="K111" s="75"/>
      <c r="L111" s="75"/>
      <c r="M111" s="75"/>
      <c r="N111" s="217">
        <f t="shared" si="12"/>
        <v>0</v>
      </c>
      <c r="O111" s="217">
        <f t="shared" si="13"/>
        <v>0</v>
      </c>
      <c r="P111" s="217">
        <f t="shared" si="14"/>
        <v>0</v>
      </c>
      <c r="Q111" s="215">
        <f t="shared" si="15"/>
        <v>0</v>
      </c>
      <c r="R111" s="217">
        <f t="shared" si="16"/>
        <v>0</v>
      </c>
      <c r="S111" s="217">
        <f t="shared" si="17"/>
        <v>0</v>
      </c>
      <c r="T111" s="217">
        <f t="shared" si="18"/>
        <v>0</v>
      </c>
      <c r="U111" s="217">
        <f t="shared" si="23"/>
        <v>0</v>
      </c>
      <c r="V111" s="217" t="str">
        <f t="shared" si="20"/>
        <v>NÃO</v>
      </c>
      <c r="Y111" s="245">
        <f t="shared" si="21"/>
        <v>0</v>
      </c>
      <c r="AC111" s="242">
        <f t="shared" si="22"/>
        <v>0</v>
      </c>
      <c r="AD111" s="243" t="s">
        <v>33</v>
      </c>
      <c r="AE111" s="243" t="s">
        <v>1988</v>
      </c>
      <c r="AF111" s="243">
        <v>2708204</v>
      </c>
      <c r="AG111" s="243"/>
      <c r="AH111" s="243"/>
    </row>
    <row r="112" spans="1:34" ht="18.75" customHeight="1" x14ac:dyDescent="0.25">
      <c r="A112" s="216" t="str">
        <f>Controles!$B$2</f>
        <v>RS</v>
      </c>
      <c r="B112" s="216">
        <f>Controles!$C$2</f>
        <v>10</v>
      </c>
      <c r="C112" s="217" t="s">
        <v>5393</v>
      </c>
      <c r="D112" s="74"/>
      <c r="E112" s="74"/>
      <c r="F112" s="75"/>
      <c r="G112" s="75"/>
      <c r="H112" s="218">
        <f t="shared" si="19"/>
        <v>0</v>
      </c>
      <c r="I112" s="75"/>
      <c r="J112" s="75"/>
      <c r="K112" s="75"/>
      <c r="L112" s="75"/>
      <c r="M112" s="75"/>
      <c r="N112" s="217">
        <f t="shared" si="12"/>
        <v>0</v>
      </c>
      <c r="O112" s="217">
        <f t="shared" si="13"/>
        <v>0</v>
      </c>
      <c r="P112" s="217">
        <f t="shared" si="14"/>
        <v>0</v>
      </c>
      <c r="Q112" s="215">
        <f t="shared" si="15"/>
        <v>0</v>
      </c>
      <c r="R112" s="217">
        <f t="shared" si="16"/>
        <v>0</v>
      </c>
      <c r="S112" s="217">
        <f t="shared" si="17"/>
        <v>0</v>
      </c>
      <c r="T112" s="217">
        <f t="shared" si="18"/>
        <v>0</v>
      </c>
      <c r="U112" s="217">
        <f t="shared" si="23"/>
        <v>0</v>
      </c>
      <c r="V112" s="217" t="str">
        <f t="shared" si="20"/>
        <v>NÃO</v>
      </c>
      <c r="Y112" s="245">
        <f t="shared" si="21"/>
        <v>0</v>
      </c>
      <c r="AC112" s="242">
        <f t="shared" si="22"/>
        <v>0</v>
      </c>
      <c r="AD112" s="243" t="s">
        <v>33</v>
      </c>
      <c r="AE112" s="243" t="s">
        <v>2005</v>
      </c>
      <c r="AF112" s="243">
        <v>2708303</v>
      </c>
      <c r="AG112" s="243"/>
      <c r="AH112" s="243"/>
    </row>
    <row r="113" spans="1:34" ht="18.75" customHeight="1" x14ac:dyDescent="0.25">
      <c r="A113" s="216" t="str">
        <f>Controles!$B$2</f>
        <v>RS</v>
      </c>
      <c r="B113" s="216">
        <f>Controles!$C$2</f>
        <v>10</v>
      </c>
      <c r="C113" s="217" t="s">
        <v>5393</v>
      </c>
      <c r="D113" s="74"/>
      <c r="E113" s="74"/>
      <c r="F113" s="75"/>
      <c r="G113" s="75"/>
      <c r="H113" s="218">
        <f t="shared" si="19"/>
        <v>0</v>
      </c>
      <c r="I113" s="75"/>
      <c r="J113" s="75"/>
      <c r="K113" s="75"/>
      <c r="L113" s="75"/>
      <c r="M113" s="75"/>
      <c r="N113" s="217">
        <f t="shared" si="12"/>
        <v>0</v>
      </c>
      <c r="O113" s="217">
        <f t="shared" si="13"/>
        <v>0</v>
      </c>
      <c r="P113" s="217">
        <f t="shared" si="14"/>
        <v>0</v>
      </c>
      <c r="Q113" s="215">
        <f t="shared" si="15"/>
        <v>0</v>
      </c>
      <c r="R113" s="217">
        <f t="shared" si="16"/>
        <v>0</v>
      </c>
      <c r="S113" s="217">
        <f t="shared" si="17"/>
        <v>0</v>
      </c>
      <c r="T113" s="217">
        <f t="shared" si="18"/>
        <v>0</v>
      </c>
      <c r="U113" s="217">
        <f t="shared" si="23"/>
        <v>0</v>
      </c>
      <c r="V113" s="217" t="str">
        <f t="shared" si="20"/>
        <v>NÃO</v>
      </c>
      <c r="Y113" s="245">
        <f t="shared" si="21"/>
        <v>0</v>
      </c>
      <c r="AC113" s="242">
        <f t="shared" si="22"/>
        <v>0</v>
      </c>
      <c r="AD113" s="243" t="s">
        <v>33</v>
      </c>
      <c r="AE113" s="243" t="s">
        <v>2023</v>
      </c>
      <c r="AF113" s="243">
        <v>2708402</v>
      </c>
      <c r="AG113" s="243"/>
      <c r="AH113" s="243"/>
    </row>
    <row r="114" spans="1:34" ht="18.75" customHeight="1" x14ac:dyDescent="0.25">
      <c r="A114" s="216" t="str">
        <f>Controles!$B$2</f>
        <v>RS</v>
      </c>
      <c r="B114" s="216">
        <f>Controles!$C$2</f>
        <v>10</v>
      </c>
      <c r="C114" s="217" t="s">
        <v>5393</v>
      </c>
      <c r="D114" s="74"/>
      <c r="E114" s="74"/>
      <c r="F114" s="75"/>
      <c r="G114" s="75"/>
      <c r="H114" s="218">
        <f t="shared" si="19"/>
        <v>0</v>
      </c>
      <c r="I114" s="75"/>
      <c r="J114" s="75"/>
      <c r="K114" s="75"/>
      <c r="L114" s="75"/>
      <c r="M114" s="75"/>
      <c r="N114" s="217">
        <f t="shared" si="12"/>
        <v>0</v>
      </c>
      <c r="O114" s="217">
        <f t="shared" si="13"/>
        <v>0</v>
      </c>
      <c r="P114" s="217">
        <f t="shared" si="14"/>
        <v>0</v>
      </c>
      <c r="Q114" s="215">
        <f t="shared" si="15"/>
        <v>0</v>
      </c>
      <c r="R114" s="217">
        <f t="shared" si="16"/>
        <v>0</v>
      </c>
      <c r="S114" s="217">
        <f t="shared" si="17"/>
        <v>0</v>
      </c>
      <c r="T114" s="217">
        <f t="shared" si="18"/>
        <v>0</v>
      </c>
      <c r="U114" s="217">
        <f t="shared" si="23"/>
        <v>0</v>
      </c>
      <c r="V114" s="217" t="str">
        <f t="shared" si="20"/>
        <v>NÃO</v>
      </c>
      <c r="Y114" s="245">
        <f t="shared" si="21"/>
        <v>0</v>
      </c>
      <c r="AC114" s="242">
        <f t="shared" si="22"/>
        <v>0</v>
      </c>
      <c r="AD114" s="243" t="s">
        <v>33</v>
      </c>
      <c r="AE114" s="243" t="s">
        <v>2041</v>
      </c>
      <c r="AF114" s="243">
        <v>2708501</v>
      </c>
      <c r="AG114" s="243"/>
      <c r="AH114" s="243"/>
    </row>
    <row r="115" spans="1:34" ht="18.75" customHeight="1" x14ac:dyDescent="0.25">
      <c r="A115" s="216" t="str">
        <f>Controles!$B$2</f>
        <v>RS</v>
      </c>
      <c r="B115" s="216">
        <f>Controles!$C$2</f>
        <v>10</v>
      </c>
      <c r="C115" s="217" t="s">
        <v>5393</v>
      </c>
      <c r="D115" s="74"/>
      <c r="E115" s="74"/>
      <c r="F115" s="75"/>
      <c r="G115" s="75"/>
      <c r="H115" s="218">
        <f t="shared" si="19"/>
        <v>0</v>
      </c>
      <c r="I115" s="75"/>
      <c r="J115" s="75"/>
      <c r="K115" s="75"/>
      <c r="L115" s="75"/>
      <c r="M115" s="75"/>
      <c r="N115" s="217">
        <f t="shared" si="12"/>
        <v>0</v>
      </c>
      <c r="O115" s="217">
        <f t="shared" si="13"/>
        <v>0</v>
      </c>
      <c r="P115" s="217">
        <f t="shared" si="14"/>
        <v>0</v>
      </c>
      <c r="Q115" s="215">
        <f t="shared" si="15"/>
        <v>0</v>
      </c>
      <c r="R115" s="217">
        <f t="shared" si="16"/>
        <v>0</v>
      </c>
      <c r="S115" s="217">
        <f t="shared" si="17"/>
        <v>0</v>
      </c>
      <c r="T115" s="217">
        <f t="shared" si="18"/>
        <v>0</v>
      </c>
      <c r="U115" s="217">
        <f t="shared" si="23"/>
        <v>0</v>
      </c>
      <c r="V115" s="217" t="str">
        <f t="shared" si="20"/>
        <v>NÃO</v>
      </c>
      <c r="Y115" s="245">
        <f t="shared" si="21"/>
        <v>0</v>
      </c>
      <c r="AC115" s="242">
        <f t="shared" si="22"/>
        <v>0</v>
      </c>
      <c r="AD115" s="243" t="s">
        <v>33</v>
      </c>
      <c r="AE115" s="243" t="s">
        <v>2059</v>
      </c>
      <c r="AF115" s="243">
        <v>2708600</v>
      </c>
      <c r="AG115" s="243"/>
      <c r="AH115" s="243"/>
    </row>
    <row r="116" spans="1:34" ht="18.75" customHeight="1" x14ac:dyDescent="0.25">
      <c r="A116" s="216" t="str">
        <f>Controles!$B$2</f>
        <v>RS</v>
      </c>
      <c r="B116" s="216">
        <f>Controles!$C$2</f>
        <v>10</v>
      </c>
      <c r="C116" s="217" t="s">
        <v>5393</v>
      </c>
      <c r="D116" s="74"/>
      <c r="E116" s="74"/>
      <c r="F116" s="75"/>
      <c r="G116" s="75"/>
      <c r="H116" s="218">
        <f t="shared" si="19"/>
        <v>0</v>
      </c>
      <c r="I116" s="75"/>
      <c r="J116" s="75"/>
      <c r="K116" s="75"/>
      <c r="L116" s="75"/>
      <c r="M116" s="75"/>
      <c r="N116" s="217">
        <f t="shared" si="12"/>
        <v>0</v>
      </c>
      <c r="O116" s="217">
        <f t="shared" si="13"/>
        <v>0</v>
      </c>
      <c r="P116" s="217">
        <f t="shared" si="14"/>
        <v>0</v>
      </c>
      <c r="Q116" s="215">
        <f t="shared" si="15"/>
        <v>0</v>
      </c>
      <c r="R116" s="217">
        <f t="shared" si="16"/>
        <v>0</v>
      </c>
      <c r="S116" s="217">
        <f t="shared" si="17"/>
        <v>0</v>
      </c>
      <c r="T116" s="217">
        <f t="shared" si="18"/>
        <v>0</v>
      </c>
      <c r="U116" s="217">
        <f t="shared" si="23"/>
        <v>0</v>
      </c>
      <c r="V116" s="217" t="str">
        <f t="shared" si="20"/>
        <v>NÃO</v>
      </c>
      <c r="Y116" s="245">
        <f t="shared" si="21"/>
        <v>0</v>
      </c>
      <c r="AC116" s="242">
        <f t="shared" si="22"/>
        <v>0</v>
      </c>
      <c r="AD116" s="243" t="s">
        <v>33</v>
      </c>
      <c r="AE116" s="243" t="s">
        <v>2076</v>
      </c>
      <c r="AF116" s="243">
        <v>2708709</v>
      </c>
      <c r="AG116" s="243"/>
      <c r="AH116" s="243"/>
    </row>
    <row r="117" spans="1:34" ht="18.75" customHeight="1" x14ac:dyDescent="0.25">
      <c r="A117" s="216" t="str">
        <f>Controles!$B$2</f>
        <v>RS</v>
      </c>
      <c r="B117" s="216">
        <f>Controles!$C$2</f>
        <v>10</v>
      </c>
      <c r="C117" s="217" t="s">
        <v>5393</v>
      </c>
      <c r="D117" s="74"/>
      <c r="E117" s="74"/>
      <c r="F117" s="75"/>
      <c r="G117" s="75"/>
      <c r="H117" s="218">
        <f t="shared" si="19"/>
        <v>0</v>
      </c>
      <c r="I117" s="75"/>
      <c r="J117" s="75"/>
      <c r="K117" s="75"/>
      <c r="L117" s="75"/>
      <c r="M117" s="75"/>
      <c r="N117" s="217">
        <f t="shared" si="12"/>
        <v>0</v>
      </c>
      <c r="O117" s="217">
        <f t="shared" si="13"/>
        <v>0</v>
      </c>
      <c r="P117" s="217">
        <f t="shared" si="14"/>
        <v>0</v>
      </c>
      <c r="Q117" s="215">
        <f t="shared" si="15"/>
        <v>0</v>
      </c>
      <c r="R117" s="217">
        <f t="shared" si="16"/>
        <v>0</v>
      </c>
      <c r="S117" s="217">
        <f t="shared" si="17"/>
        <v>0</v>
      </c>
      <c r="T117" s="217">
        <f t="shared" si="18"/>
        <v>0</v>
      </c>
      <c r="U117" s="217">
        <f t="shared" si="23"/>
        <v>0</v>
      </c>
      <c r="V117" s="217" t="str">
        <f t="shared" si="20"/>
        <v>NÃO</v>
      </c>
      <c r="Y117" s="245">
        <f t="shared" si="21"/>
        <v>0</v>
      </c>
      <c r="AC117" s="242">
        <f t="shared" si="22"/>
        <v>0</v>
      </c>
      <c r="AD117" s="243" t="s">
        <v>33</v>
      </c>
      <c r="AE117" s="243" t="s">
        <v>2092</v>
      </c>
      <c r="AF117" s="243">
        <v>2708808</v>
      </c>
      <c r="AG117" s="243"/>
      <c r="AH117" s="243"/>
    </row>
    <row r="118" spans="1:34" ht="18.75" customHeight="1" x14ac:dyDescent="0.25">
      <c r="A118" s="216" t="str">
        <f>Controles!$B$2</f>
        <v>RS</v>
      </c>
      <c r="B118" s="216">
        <f>Controles!$C$2</f>
        <v>10</v>
      </c>
      <c r="C118" s="217" t="s">
        <v>5393</v>
      </c>
      <c r="D118" s="74"/>
      <c r="E118" s="74"/>
      <c r="F118" s="75"/>
      <c r="G118" s="75"/>
      <c r="H118" s="218">
        <f t="shared" si="19"/>
        <v>0</v>
      </c>
      <c r="I118" s="75"/>
      <c r="J118" s="75"/>
      <c r="K118" s="75"/>
      <c r="L118" s="75"/>
      <c r="M118" s="75"/>
      <c r="N118" s="217">
        <f t="shared" si="12"/>
        <v>0</v>
      </c>
      <c r="O118" s="217">
        <f t="shared" si="13"/>
        <v>0</v>
      </c>
      <c r="P118" s="217">
        <f t="shared" si="14"/>
        <v>0</v>
      </c>
      <c r="Q118" s="215">
        <f t="shared" si="15"/>
        <v>0</v>
      </c>
      <c r="R118" s="217">
        <f t="shared" si="16"/>
        <v>0</v>
      </c>
      <c r="S118" s="217">
        <f t="shared" si="17"/>
        <v>0</v>
      </c>
      <c r="T118" s="217">
        <f t="shared" si="18"/>
        <v>0</v>
      </c>
      <c r="U118" s="217">
        <f t="shared" si="23"/>
        <v>0</v>
      </c>
      <c r="V118" s="217" t="str">
        <f t="shared" si="20"/>
        <v>NÃO</v>
      </c>
      <c r="Y118" s="245">
        <f t="shared" si="21"/>
        <v>0</v>
      </c>
      <c r="AC118" s="242">
        <f t="shared" si="22"/>
        <v>0</v>
      </c>
      <c r="AD118" s="243" t="s">
        <v>33</v>
      </c>
      <c r="AE118" s="243" t="s">
        <v>2108</v>
      </c>
      <c r="AF118" s="243">
        <v>2708907</v>
      </c>
      <c r="AG118" s="243"/>
      <c r="AH118" s="243"/>
    </row>
    <row r="119" spans="1:34" ht="18.75" customHeight="1" x14ac:dyDescent="0.25">
      <c r="A119" s="216" t="str">
        <f>Controles!$B$2</f>
        <v>RS</v>
      </c>
      <c r="B119" s="216">
        <f>Controles!$C$2</f>
        <v>10</v>
      </c>
      <c r="C119" s="217" t="s">
        <v>5393</v>
      </c>
      <c r="D119" s="74"/>
      <c r="E119" s="74"/>
      <c r="F119" s="75"/>
      <c r="G119" s="75"/>
      <c r="H119" s="218">
        <f t="shared" si="19"/>
        <v>0</v>
      </c>
      <c r="I119" s="75"/>
      <c r="J119" s="75"/>
      <c r="K119" s="75"/>
      <c r="L119" s="75"/>
      <c r="M119" s="75"/>
      <c r="N119" s="217">
        <f t="shared" si="12"/>
        <v>0</v>
      </c>
      <c r="O119" s="217">
        <f t="shared" si="13"/>
        <v>0</v>
      </c>
      <c r="P119" s="217">
        <f t="shared" si="14"/>
        <v>0</v>
      </c>
      <c r="Q119" s="215">
        <f t="shared" si="15"/>
        <v>0</v>
      </c>
      <c r="R119" s="217">
        <f t="shared" si="16"/>
        <v>0</v>
      </c>
      <c r="S119" s="217">
        <f t="shared" si="17"/>
        <v>0</v>
      </c>
      <c r="T119" s="217">
        <f t="shared" si="18"/>
        <v>0</v>
      </c>
      <c r="U119" s="217">
        <f t="shared" si="23"/>
        <v>0</v>
      </c>
      <c r="V119" s="217" t="str">
        <f t="shared" si="20"/>
        <v>NÃO</v>
      </c>
      <c r="Y119" s="245">
        <f t="shared" si="21"/>
        <v>0</v>
      </c>
      <c r="AC119" s="242">
        <f t="shared" si="22"/>
        <v>0</v>
      </c>
      <c r="AD119" s="243" t="s">
        <v>33</v>
      </c>
      <c r="AE119" s="243" t="s">
        <v>2124</v>
      </c>
      <c r="AF119" s="243">
        <v>2708956</v>
      </c>
      <c r="AG119" s="243"/>
      <c r="AH119" s="243"/>
    </row>
    <row r="120" spans="1:34" ht="18.75" customHeight="1" x14ac:dyDescent="0.25">
      <c r="A120" s="216" t="str">
        <f>Controles!$B$2</f>
        <v>RS</v>
      </c>
      <c r="B120" s="216">
        <f>Controles!$C$2</f>
        <v>10</v>
      </c>
      <c r="C120" s="217" t="s">
        <v>5393</v>
      </c>
      <c r="D120" s="74"/>
      <c r="E120" s="74"/>
      <c r="F120" s="75"/>
      <c r="G120" s="75"/>
      <c r="H120" s="218">
        <f t="shared" si="19"/>
        <v>0</v>
      </c>
      <c r="I120" s="75"/>
      <c r="J120" s="75"/>
      <c r="K120" s="75"/>
      <c r="L120" s="75"/>
      <c r="M120" s="75"/>
      <c r="N120" s="217">
        <f t="shared" si="12"/>
        <v>0</v>
      </c>
      <c r="O120" s="217">
        <f t="shared" si="13"/>
        <v>0</v>
      </c>
      <c r="P120" s="217">
        <f t="shared" si="14"/>
        <v>0</v>
      </c>
      <c r="Q120" s="215">
        <f t="shared" si="15"/>
        <v>0</v>
      </c>
      <c r="R120" s="217">
        <f t="shared" si="16"/>
        <v>0</v>
      </c>
      <c r="S120" s="217">
        <f t="shared" si="17"/>
        <v>0</v>
      </c>
      <c r="T120" s="217">
        <f t="shared" si="18"/>
        <v>0</v>
      </c>
      <c r="U120" s="217">
        <f t="shared" si="23"/>
        <v>0</v>
      </c>
      <c r="V120" s="217" t="str">
        <f t="shared" si="20"/>
        <v>NÃO</v>
      </c>
      <c r="Y120" s="245">
        <f t="shared" si="21"/>
        <v>0</v>
      </c>
      <c r="AC120" s="242">
        <f t="shared" si="22"/>
        <v>0</v>
      </c>
      <c r="AD120" s="243" t="s">
        <v>33</v>
      </c>
      <c r="AE120" s="243" t="s">
        <v>2140</v>
      </c>
      <c r="AF120" s="243">
        <v>2709004</v>
      </c>
      <c r="AG120" s="243"/>
      <c r="AH120" s="243"/>
    </row>
    <row r="121" spans="1:34" ht="18.75" customHeight="1" x14ac:dyDescent="0.25">
      <c r="A121" s="216" t="str">
        <f>Controles!$B$2</f>
        <v>RS</v>
      </c>
      <c r="B121" s="216">
        <f>Controles!$C$2</f>
        <v>10</v>
      </c>
      <c r="C121" s="217" t="s">
        <v>5393</v>
      </c>
      <c r="D121" s="74"/>
      <c r="E121" s="74"/>
      <c r="F121" s="75"/>
      <c r="G121" s="75"/>
      <c r="H121" s="218">
        <f t="shared" si="19"/>
        <v>0</v>
      </c>
      <c r="I121" s="75"/>
      <c r="J121" s="75"/>
      <c r="K121" s="75"/>
      <c r="L121" s="75"/>
      <c r="M121" s="75"/>
      <c r="N121" s="217">
        <f t="shared" si="12"/>
        <v>0</v>
      </c>
      <c r="O121" s="217">
        <f t="shared" si="13"/>
        <v>0</v>
      </c>
      <c r="P121" s="217">
        <f t="shared" si="14"/>
        <v>0</v>
      </c>
      <c r="Q121" s="215">
        <f t="shared" si="15"/>
        <v>0</v>
      </c>
      <c r="R121" s="217">
        <f t="shared" si="16"/>
        <v>0</v>
      </c>
      <c r="S121" s="217">
        <f t="shared" si="17"/>
        <v>0</v>
      </c>
      <c r="T121" s="217">
        <f t="shared" si="18"/>
        <v>0</v>
      </c>
      <c r="U121" s="217">
        <f t="shared" si="23"/>
        <v>0</v>
      </c>
      <c r="V121" s="217" t="str">
        <f t="shared" si="20"/>
        <v>NÃO</v>
      </c>
      <c r="Y121" s="245">
        <f t="shared" si="21"/>
        <v>0</v>
      </c>
      <c r="AC121" s="242">
        <f t="shared" si="22"/>
        <v>0</v>
      </c>
      <c r="AD121" s="243" t="s">
        <v>33</v>
      </c>
      <c r="AE121" s="243" t="s">
        <v>2156</v>
      </c>
      <c r="AF121" s="243">
        <v>2709103</v>
      </c>
      <c r="AG121" s="243"/>
      <c r="AH121" s="243"/>
    </row>
    <row r="122" spans="1:34" ht="18.75" customHeight="1" x14ac:dyDescent="0.25">
      <c r="A122" s="216" t="str">
        <f>Controles!$B$2</f>
        <v>RS</v>
      </c>
      <c r="B122" s="216">
        <f>Controles!$C$2</f>
        <v>10</v>
      </c>
      <c r="C122" s="217" t="s">
        <v>5393</v>
      </c>
      <c r="D122" s="74"/>
      <c r="E122" s="74"/>
      <c r="F122" s="75"/>
      <c r="G122" s="75"/>
      <c r="H122" s="218">
        <f t="shared" si="19"/>
        <v>0</v>
      </c>
      <c r="I122" s="75"/>
      <c r="J122" s="75"/>
      <c r="K122" s="75"/>
      <c r="L122" s="75"/>
      <c r="M122" s="75"/>
      <c r="N122" s="217">
        <f t="shared" si="12"/>
        <v>0</v>
      </c>
      <c r="O122" s="217">
        <f t="shared" si="13"/>
        <v>0</v>
      </c>
      <c r="P122" s="217">
        <f t="shared" si="14"/>
        <v>0</v>
      </c>
      <c r="Q122" s="215">
        <f t="shared" si="15"/>
        <v>0</v>
      </c>
      <c r="R122" s="217">
        <f t="shared" si="16"/>
        <v>0</v>
      </c>
      <c r="S122" s="217">
        <f t="shared" si="17"/>
        <v>0</v>
      </c>
      <c r="T122" s="217">
        <f t="shared" si="18"/>
        <v>0</v>
      </c>
      <c r="U122" s="217">
        <f t="shared" si="23"/>
        <v>0</v>
      </c>
      <c r="V122" s="217" t="str">
        <f t="shared" si="20"/>
        <v>NÃO</v>
      </c>
      <c r="Y122" s="245">
        <f t="shared" si="21"/>
        <v>0</v>
      </c>
      <c r="AC122" s="242">
        <f t="shared" si="22"/>
        <v>0</v>
      </c>
      <c r="AD122" s="243" t="s">
        <v>33</v>
      </c>
      <c r="AE122" s="243" t="s">
        <v>2173</v>
      </c>
      <c r="AF122" s="243">
        <v>2709152</v>
      </c>
      <c r="AG122" s="243"/>
      <c r="AH122" s="243"/>
    </row>
    <row r="123" spans="1:34" ht="18.75" customHeight="1" x14ac:dyDescent="0.25">
      <c r="A123" s="216" t="str">
        <f>Controles!$B$2</f>
        <v>RS</v>
      </c>
      <c r="B123" s="216">
        <f>Controles!$C$2</f>
        <v>10</v>
      </c>
      <c r="C123" s="217" t="s">
        <v>5393</v>
      </c>
      <c r="D123" s="74"/>
      <c r="E123" s="74"/>
      <c r="F123" s="75"/>
      <c r="G123" s="75"/>
      <c r="H123" s="218">
        <f t="shared" si="19"/>
        <v>0</v>
      </c>
      <c r="I123" s="75"/>
      <c r="J123" s="75"/>
      <c r="K123" s="75"/>
      <c r="L123" s="75"/>
      <c r="M123" s="75"/>
      <c r="N123" s="217">
        <f t="shared" si="12"/>
        <v>0</v>
      </c>
      <c r="O123" s="217">
        <f t="shared" si="13"/>
        <v>0</v>
      </c>
      <c r="P123" s="217">
        <f t="shared" si="14"/>
        <v>0</v>
      </c>
      <c r="Q123" s="215">
        <f t="shared" si="15"/>
        <v>0</v>
      </c>
      <c r="R123" s="217">
        <f t="shared" si="16"/>
        <v>0</v>
      </c>
      <c r="S123" s="217">
        <f t="shared" si="17"/>
        <v>0</v>
      </c>
      <c r="T123" s="217">
        <f t="shared" si="18"/>
        <v>0</v>
      </c>
      <c r="U123" s="217">
        <f t="shared" si="23"/>
        <v>0</v>
      </c>
      <c r="V123" s="217" t="str">
        <f t="shared" si="20"/>
        <v>NÃO</v>
      </c>
      <c r="Y123" s="245">
        <f t="shared" si="21"/>
        <v>0</v>
      </c>
      <c r="AC123" s="242">
        <f t="shared" si="22"/>
        <v>0</v>
      </c>
      <c r="AD123" s="243" t="s">
        <v>33</v>
      </c>
      <c r="AE123" s="243" t="s">
        <v>2190</v>
      </c>
      <c r="AF123" s="243">
        <v>2709202</v>
      </c>
      <c r="AG123" s="243"/>
      <c r="AH123" s="243"/>
    </row>
    <row r="124" spans="1:34" ht="18.75" customHeight="1" x14ac:dyDescent="0.25">
      <c r="A124" s="216" t="str">
        <f>Controles!$B$2</f>
        <v>RS</v>
      </c>
      <c r="B124" s="216">
        <f>Controles!$C$2</f>
        <v>10</v>
      </c>
      <c r="C124" s="217" t="s">
        <v>5393</v>
      </c>
      <c r="D124" s="74"/>
      <c r="E124" s="74"/>
      <c r="F124" s="75"/>
      <c r="G124" s="75"/>
      <c r="H124" s="218">
        <f t="shared" si="19"/>
        <v>0</v>
      </c>
      <c r="I124" s="75"/>
      <c r="J124" s="75"/>
      <c r="K124" s="75"/>
      <c r="L124" s="75"/>
      <c r="M124" s="75"/>
      <c r="N124" s="217">
        <f t="shared" si="12"/>
        <v>0</v>
      </c>
      <c r="O124" s="217">
        <f t="shared" si="13"/>
        <v>0</v>
      </c>
      <c r="P124" s="217">
        <f t="shared" si="14"/>
        <v>0</v>
      </c>
      <c r="Q124" s="215">
        <f t="shared" si="15"/>
        <v>0</v>
      </c>
      <c r="R124" s="217">
        <f t="shared" si="16"/>
        <v>0</v>
      </c>
      <c r="S124" s="217">
        <f t="shared" si="17"/>
        <v>0</v>
      </c>
      <c r="T124" s="217">
        <f t="shared" si="18"/>
        <v>0</v>
      </c>
      <c r="U124" s="217">
        <f t="shared" si="23"/>
        <v>0</v>
      </c>
      <c r="V124" s="217" t="str">
        <f t="shared" si="20"/>
        <v>NÃO</v>
      </c>
      <c r="Y124" s="245">
        <f t="shared" si="21"/>
        <v>0</v>
      </c>
      <c r="AC124" s="242">
        <f t="shared" si="22"/>
        <v>0</v>
      </c>
      <c r="AD124" s="243" t="s">
        <v>33</v>
      </c>
      <c r="AE124" s="243" t="s">
        <v>2206</v>
      </c>
      <c r="AF124" s="243">
        <v>2709301</v>
      </c>
      <c r="AG124" s="243"/>
      <c r="AH124" s="243"/>
    </row>
    <row r="125" spans="1:34" ht="18.75" customHeight="1" x14ac:dyDescent="0.25">
      <c r="A125" s="216" t="str">
        <f>Controles!$B$2</f>
        <v>RS</v>
      </c>
      <c r="B125" s="216">
        <f>Controles!$C$2</f>
        <v>10</v>
      </c>
      <c r="C125" s="217" t="s">
        <v>5393</v>
      </c>
      <c r="D125" s="74"/>
      <c r="E125" s="74"/>
      <c r="F125" s="75"/>
      <c r="G125" s="75"/>
      <c r="H125" s="218">
        <f t="shared" si="19"/>
        <v>0</v>
      </c>
      <c r="I125" s="75"/>
      <c r="J125" s="75"/>
      <c r="K125" s="75"/>
      <c r="L125" s="75"/>
      <c r="M125" s="75"/>
      <c r="N125" s="217">
        <f t="shared" si="12"/>
        <v>0</v>
      </c>
      <c r="O125" s="217">
        <f t="shared" si="13"/>
        <v>0</v>
      </c>
      <c r="P125" s="217">
        <f t="shared" si="14"/>
        <v>0</v>
      </c>
      <c r="Q125" s="215">
        <f t="shared" si="15"/>
        <v>0</v>
      </c>
      <c r="R125" s="217">
        <f t="shared" si="16"/>
        <v>0</v>
      </c>
      <c r="S125" s="217">
        <f t="shared" si="17"/>
        <v>0</v>
      </c>
      <c r="T125" s="217">
        <f t="shared" si="18"/>
        <v>0</v>
      </c>
      <c r="U125" s="217">
        <f t="shared" si="23"/>
        <v>0</v>
      </c>
      <c r="V125" s="217" t="str">
        <f t="shared" si="20"/>
        <v>NÃO</v>
      </c>
      <c r="Y125" s="245">
        <f t="shared" si="21"/>
        <v>0</v>
      </c>
      <c r="AC125" s="242">
        <f t="shared" si="22"/>
        <v>0</v>
      </c>
      <c r="AD125" s="243" t="s">
        <v>33</v>
      </c>
      <c r="AE125" s="243" t="s">
        <v>2221</v>
      </c>
      <c r="AF125" s="243">
        <v>2709400</v>
      </c>
      <c r="AG125" s="243"/>
      <c r="AH125" s="243"/>
    </row>
    <row r="126" spans="1:34" ht="18.75" customHeight="1" x14ac:dyDescent="0.25">
      <c r="A126" s="216" t="str">
        <f>Controles!$B$2</f>
        <v>RS</v>
      </c>
      <c r="B126" s="216">
        <f>Controles!$C$2</f>
        <v>10</v>
      </c>
      <c r="C126" s="217" t="s">
        <v>5393</v>
      </c>
      <c r="D126" s="74"/>
      <c r="E126" s="74"/>
      <c r="F126" s="75"/>
      <c r="G126" s="75"/>
      <c r="H126" s="218">
        <f t="shared" si="19"/>
        <v>0</v>
      </c>
      <c r="I126" s="75"/>
      <c r="J126" s="75"/>
      <c r="K126" s="75"/>
      <c r="L126" s="75"/>
      <c r="M126" s="75"/>
      <c r="N126" s="217">
        <f t="shared" si="12"/>
        <v>0</v>
      </c>
      <c r="O126" s="217">
        <f t="shared" si="13"/>
        <v>0</v>
      </c>
      <c r="P126" s="217">
        <f t="shared" si="14"/>
        <v>0</v>
      </c>
      <c r="Q126" s="215">
        <f t="shared" si="15"/>
        <v>0</v>
      </c>
      <c r="R126" s="217">
        <f t="shared" si="16"/>
        <v>0</v>
      </c>
      <c r="S126" s="217">
        <f t="shared" si="17"/>
        <v>0</v>
      </c>
      <c r="T126" s="217">
        <f t="shared" si="18"/>
        <v>0</v>
      </c>
      <c r="U126" s="217">
        <f t="shared" si="23"/>
        <v>0</v>
      </c>
      <c r="V126" s="217" t="str">
        <f t="shared" si="20"/>
        <v>NÃO</v>
      </c>
      <c r="Y126" s="245">
        <f t="shared" si="21"/>
        <v>0</v>
      </c>
      <c r="AC126" s="242">
        <f t="shared" si="22"/>
        <v>0</v>
      </c>
      <c r="AD126" s="243" t="s">
        <v>36</v>
      </c>
      <c r="AE126" s="243" t="s">
        <v>94</v>
      </c>
      <c r="AF126" s="243">
        <v>1300029</v>
      </c>
      <c r="AG126" s="243"/>
      <c r="AH126" s="243"/>
    </row>
    <row r="127" spans="1:34" ht="18.75" customHeight="1" x14ac:dyDescent="0.25">
      <c r="A127" s="216" t="str">
        <f>Controles!$B$2</f>
        <v>RS</v>
      </c>
      <c r="B127" s="216">
        <f>Controles!$C$2</f>
        <v>10</v>
      </c>
      <c r="C127" s="217" t="s">
        <v>5393</v>
      </c>
      <c r="D127" s="74"/>
      <c r="E127" s="74"/>
      <c r="F127" s="75"/>
      <c r="G127" s="75"/>
      <c r="H127" s="218">
        <f t="shared" si="19"/>
        <v>0</v>
      </c>
      <c r="I127" s="75"/>
      <c r="J127" s="75"/>
      <c r="K127" s="75"/>
      <c r="L127" s="75"/>
      <c r="M127" s="75"/>
      <c r="N127" s="217">
        <f t="shared" si="12"/>
        <v>0</v>
      </c>
      <c r="O127" s="217">
        <f t="shared" si="13"/>
        <v>0</v>
      </c>
      <c r="P127" s="217">
        <f t="shared" si="14"/>
        <v>0</v>
      </c>
      <c r="Q127" s="215">
        <f t="shared" si="15"/>
        <v>0</v>
      </c>
      <c r="R127" s="217">
        <f t="shared" si="16"/>
        <v>0</v>
      </c>
      <c r="S127" s="217">
        <f t="shared" si="17"/>
        <v>0</v>
      </c>
      <c r="T127" s="217">
        <f t="shared" si="18"/>
        <v>0</v>
      </c>
      <c r="U127" s="217">
        <f t="shared" si="23"/>
        <v>0</v>
      </c>
      <c r="V127" s="217" t="str">
        <f t="shared" si="20"/>
        <v>NÃO</v>
      </c>
      <c r="Y127" s="245">
        <f t="shared" si="21"/>
        <v>0</v>
      </c>
      <c r="AC127" s="242">
        <f t="shared" si="22"/>
        <v>0</v>
      </c>
      <c r="AD127" s="243" t="s">
        <v>36</v>
      </c>
      <c r="AE127" s="243" t="s">
        <v>120</v>
      </c>
      <c r="AF127" s="243">
        <v>1300060</v>
      </c>
      <c r="AG127" s="243"/>
      <c r="AH127" s="243"/>
    </row>
    <row r="128" spans="1:34" ht="18.75" customHeight="1" x14ac:dyDescent="0.25">
      <c r="A128" s="216" t="str">
        <f>Controles!$B$2</f>
        <v>RS</v>
      </c>
      <c r="B128" s="216">
        <f>Controles!$C$2</f>
        <v>10</v>
      </c>
      <c r="C128" s="217" t="s">
        <v>5393</v>
      </c>
      <c r="D128" s="74"/>
      <c r="E128" s="74"/>
      <c r="F128" s="75"/>
      <c r="G128" s="75"/>
      <c r="H128" s="218">
        <f t="shared" si="19"/>
        <v>0</v>
      </c>
      <c r="I128" s="75"/>
      <c r="J128" s="75"/>
      <c r="K128" s="75"/>
      <c r="L128" s="75"/>
      <c r="M128" s="75"/>
      <c r="N128" s="217">
        <f t="shared" si="12"/>
        <v>0</v>
      </c>
      <c r="O128" s="217">
        <f t="shared" si="13"/>
        <v>0</v>
      </c>
      <c r="P128" s="217">
        <f t="shared" si="14"/>
        <v>0</v>
      </c>
      <c r="Q128" s="215">
        <f t="shared" si="15"/>
        <v>0</v>
      </c>
      <c r="R128" s="217">
        <f t="shared" si="16"/>
        <v>0</v>
      </c>
      <c r="S128" s="217">
        <f t="shared" si="17"/>
        <v>0</v>
      </c>
      <c r="T128" s="217">
        <f t="shared" si="18"/>
        <v>0</v>
      </c>
      <c r="U128" s="217">
        <f t="shared" si="23"/>
        <v>0</v>
      </c>
      <c r="V128" s="217" t="str">
        <f t="shared" si="20"/>
        <v>NÃO</v>
      </c>
      <c r="Y128" s="245">
        <f t="shared" si="21"/>
        <v>0</v>
      </c>
      <c r="AC128" s="242">
        <f t="shared" si="22"/>
        <v>0</v>
      </c>
      <c r="AD128" s="243" t="s">
        <v>36</v>
      </c>
      <c r="AE128" s="243" t="s">
        <v>146</v>
      </c>
      <c r="AF128" s="243">
        <v>1300086</v>
      </c>
      <c r="AG128" s="243"/>
      <c r="AH128" s="243"/>
    </row>
    <row r="129" spans="1:34" ht="18.75" customHeight="1" x14ac:dyDescent="0.25">
      <c r="A129" s="216" t="str">
        <f>Controles!$B$2</f>
        <v>RS</v>
      </c>
      <c r="B129" s="216">
        <f>Controles!$C$2</f>
        <v>10</v>
      </c>
      <c r="C129" s="217" t="s">
        <v>5393</v>
      </c>
      <c r="D129" s="74"/>
      <c r="E129" s="74"/>
      <c r="F129" s="75"/>
      <c r="G129" s="75"/>
      <c r="H129" s="218">
        <f t="shared" si="19"/>
        <v>0</v>
      </c>
      <c r="I129" s="75"/>
      <c r="J129" s="75"/>
      <c r="K129" s="75"/>
      <c r="L129" s="75"/>
      <c r="M129" s="75"/>
      <c r="N129" s="217">
        <f t="shared" si="12"/>
        <v>0</v>
      </c>
      <c r="O129" s="217">
        <f t="shared" si="13"/>
        <v>0</v>
      </c>
      <c r="P129" s="217">
        <f t="shared" si="14"/>
        <v>0</v>
      </c>
      <c r="Q129" s="215">
        <f t="shared" si="15"/>
        <v>0</v>
      </c>
      <c r="R129" s="217">
        <f t="shared" si="16"/>
        <v>0</v>
      </c>
      <c r="S129" s="217">
        <f t="shared" si="17"/>
        <v>0</v>
      </c>
      <c r="T129" s="217">
        <f t="shared" si="18"/>
        <v>0</v>
      </c>
      <c r="U129" s="217">
        <f t="shared" si="23"/>
        <v>0</v>
      </c>
      <c r="V129" s="217" t="str">
        <f t="shared" si="20"/>
        <v>NÃO</v>
      </c>
      <c r="Y129" s="245">
        <f t="shared" si="21"/>
        <v>0</v>
      </c>
      <c r="AC129" s="242">
        <f t="shared" si="22"/>
        <v>0</v>
      </c>
      <c r="AD129" s="243" t="s">
        <v>36</v>
      </c>
      <c r="AE129" s="243" t="s">
        <v>171</v>
      </c>
      <c r="AF129" s="243">
        <v>1300102</v>
      </c>
      <c r="AG129" s="243"/>
      <c r="AH129" s="243"/>
    </row>
    <row r="130" spans="1:34" ht="18.75" customHeight="1" x14ac:dyDescent="0.25">
      <c r="A130" s="216" t="str">
        <f>Controles!$B$2</f>
        <v>RS</v>
      </c>
      <c r="B130" s="216">
        <f>Controles!$C$2</f>
        <v>10</v>
      </c>
      <c r="C130" s="217" t="s">
        <v>5393</v>
      </c>
      <c r="D130" s="74"/>
      <c r="E130" s="74"/>
      <c r="F130" s="75"/>
      <c r="G130" s="75"/>
      <c r="H130" s="218">
        <f t="shared" si="19"/>
        <v>0</v>
      </c>
      <c r="I130" s="75"/>
      <c r="J130" s="75"/>
      <c r="K130" s="75"/>
      <c r="L130" s="75"/>
      <c r="M130" s="75"/>
      <c r="N130" s="217">
        <f t="shared" ref="N130:N193" si="24">IF((J130-F130&lt;0),"ERRO",0)</f>
        <v>0</v>
      </c>
      <c r="O130" s="217">
        <f t="shared" ref="O130:O193" si="25">IF(AND(J130&gt;0,F130+G130=0),"VERIFICAR",0)</f>
        <v>0</v>
      </c>
      <c r="P130" s="217">
        <f t="shared" ref="P130:P193" si="26">IF(AND(G130=0,J130&gt;I130),"ERRO",0)</f>
        <v>0</v>
      </c>
      <c r="Q130" s="215">
        <f t="shared" ref="Q130:Q193" si="27">IF(AND(G130=0,K130&gt;J130),"ERRO",0)</f>
        <v>0</v>
      </c>
      <c r="R130" s="217">
        <f t="shared" ref="R130:R193" si="28">IF(K130&gt;0, IF(H130= 0, "ERRO",0),0)</f>
        <v>0</v>
      </c>
      <c r="S130" s="217">
        <f t="shared" ref="S130:S193" si="29">IF(L130&gt;0, IF(F130= 0, IF(G130=0, "ERRO",0),0),0)</f>
        <v>0</v>
      </c>
      <c r="T130" s="217">
        <f t="shared" ref="T130:T193" si="30">IF(M130&gt;0, IF(F130= 0, IF(G130=0, "ERRO",0),0),0)</f>
        <v>0</v>
      </c>
      <c r="U130" s="217">
        <f t="shared" si="23"/>
        <v>0</v>
      </c>
      <c r="V130" s="217" t="str">
        <f t="shared" si="20"/>
        <v>NÃO</v>
      </c>
      <c r="Y130" s="245">
        <f t="shared" si="21"/>
        <v>0</v>
      </c>
      <c r="AC130" s="242">
        <f t="shared" si="22"/>
        <v>0</v>
      </c>
      <c r="AD130" s="243" t="s">
        <v>36</v>
      </c>
      <c r="AE130" s="243" t="s">
        <v>197</v>
      </c>
      <c r="AF130" s="243">
        <v>1300144</v>
      </c>
      <c r="AG130" s="243"/>
      <c r="AH130" s="243"/>
    </row>
    <row r="131" spans="1:34" ht="18.75" customHeight="1" x14ac:dyDescent="0.25">
      <c r="A131" s="216" t="str">
        <f>Controles!$B$2</f>
        <v>RS</v>
      </c>
      <c r="B131" s="216">
        <f>Controles!$C$2</f>
        <v>10</v>
      </c>
      <c r="C131" s="217" t="s">
        <v>5393</v>
      </c>
      <c r="D131" s="74"/>
      <c r="E131" s="74"/>
      <c r="F131" s="75"/>
      <c r="G131" s="75"/>
      <c r="H131" s="218">
        <f t="shared" ref="H131:H194" si="31">SUM(F131:G131)</f>
        <v>0</v>
      </c>
      <c r="I131" s="75"/>
      <c r="J131" s="75"/>
      <c r="K131" s="75"/>
      <c r="L131" s="75"/>
      <c r="M131" s="75"/>
      <c r="N131" s="217">
        <f t="shared" si="24"/>
        <v>0</v>
      </c>
      <c r="O131" s="217">
        <f t="shared" si="25"/>
        <v>0</v>
      </c>
      <c r="P131" s="217">
        <f t="shared" si="26"/>
        <v>0</v>
      </c>
      <c r="Q131" s="215">
        <f t="shared" si="27"/>
        <v>0</v>
      </c>
      <c r="R131" s="217">
        <f t="shared" si="28"/>
        <v>0</v>
      </c>
      <c r="S131" s="217">
        <f t="shared" si="29"/>
        <v>0</v>
      </c>
      <c r="T131" s="217">
        <f t="shared" si="30"/>
        <v>0</v>
      </c>
      <c r="U131" s="217">
        <f t="shared" si="23"/>
        <v>0</v>
      </c>
      <c r="V131" s="217" t="str">
        <f t="shared" ref="V131:V194" si="32">IF(AND(N131=0,P131=0,Q131=0,T131=0,S131=0,R131=0), "NÃO", "SIM")</f>
        <v>NÃO</v>
      </c>
      <c r="Y131" s="245">
        <f t="shared" ref="Y131:Y194" si="33">IF(V131="Não",0,1)</f>
        <v>0</v>
      </c>
      <c r="AC131" s="242">
        <f t="shared" ref="AC131:AC194" si="34">IF(V131="NÃO",0,1)</f>
        <v>0</v>
      </c>
      <c r="AD131" s="243" t="s">
        <v>36</v>
      </c>
      <c r="AE131" s="243" t="s">
        <v>223</v>
      </c>
      <c r="AF131" s="243">
        <v>1300201</v>
      </c>
      <c r="AG131" s="243"/>
      <c r="AH131" s="243"/>
    </row>
    <row r="132" spans="1:34" ht="18.75" customHeight="1" x14ac:dyDescent="0.25">
      <c r="A132" s="216" t="str">
        <f>Controles!$B$2</f>
        <v>RS</v>
      </c>
      <c r="B132" s="216">
        <f>Controles!$C$2</f>
        <v>10</v>
      </c>
      <c r="C132" s="217" t="s">
        <v>5393</v>
      </c>
      <c r="D132" s="74"/>
      <c r="E132" s="74"/>
      <c r="F132" s="75"/>
      <c r="G132" s="75"/>
      <c r="H132" s="218">
        <f t="shared" si="31"/>
        <v>0</v>
      </c>
      <c r="I132" s="75"/>
      <c r="J132" s="75"/>
      <c r="K132" s="75"/>
      <c r="L132" s="75"/>
      <c r="M132" s="75"/>
      <c r="N132" s="217">
        <f t="shared" si="24"/>
        <v>0</v>
      </c>
      <c r="O132" s="217">
        <f t="shared" si="25"/>
        <v>0</v>
      </c>
      <c r="P132" s="217">
        <f t="shared" si="26"/>
        <v>0</v>
      </c>
      <c r="Q132" s="215">
        <f t="shared" si="27"/>
        <v>0</v>
      </c>
      <c r="R132" s="217">
        <f t="shared" si="28"/>
        <v>0</v>
      </c>
      <c r="S132" s="217">
        <f t="shared" si="29"/>
        <v>0</v>
      </c>
      <c r="T132" s="217">
        <f t="shared" si="30"/>
        <v>0</v>
      </c>
      <c r="U132" s="217">
        <f t="shared" si="23"/>
        <v>0</v>
      </c>
      <c r="V132" s="217" t="str">
        <f t="shared" si="32"/>
        <v>NÃO</v>
      </c>
      <c r="Y132" s="245">
        <f t="shared" si="33"/>
        <v>0</v>
      </c>
      <c r="AC132" s="242">
        <f t="shared" si="34"/>
        <v>0</v>
      </c>
      <c r="AD132" s="243" t="s">
        <v>36</v>
      </c>
      <c r="AE132" s="243" t="s">
        <v>247</v>
      </c>
      <c r="AF132" s="243">
        <v>1300300</v>
      </c>
      <c r="AG132" s="243"/>
      <c r="AH132" s="243"/>
    </row>
    <row r="133" spans="1:34" ht="18.75" customHeight="1" x14ac:dyDescent="0.25">
      <c r="A133" s="216" t="str">
        <f>Controles!$B$2</f>
        <v>RS</v>
      </c>
      <c r="B133" s="216">
        <f>Controles!$C$2</f>
        <v>10</v>
      </c>
      <c r="C133" s="217" t="s">
        <v>5393</v>
      </c>
      <c r="D133" s="74"/>
      <c r="E133" s="74"/>
      <c r="F133" s="75"/>
      <c r="G133" s="75"/>
      <c r="H133" s="218">
        <f t="shared" si="31"/>
        <v>0</v>
      </c>
      <c r="I133" s="75"/>
      <c r="J133" s="75"/>
      <c r="K133" s="75"/>
      <c r="L133" s="75"/>
      <c r="M133" s="75"/>
      <c r="N133" s="217">
        <f t="shared" si="24"/>
        <v>0</v>
      </c>
      <c r="O133" s="217">
        <f t="shared" si="25"/>
        <v>0</v>
      </c>
      <c r="P133" s="217">
        <f t="shared" si="26"/>
        <v>0</v>
      </c>
      <c r="Q133" s="215">
        <f t="shared" si="27"/>
        <v>0</v>
      </c>
      <c r="R133" s="217">
        <f t="shared" si="28"/>
        <v>0</v>
      </c>
      <c r="S133" s="217">
        <f t="shared" si="29"/>
        <v>0</v>
      </c>
      <c r="T133" s="217">
        <f t="shared" si="30"/>
        <v>0</v>
      </c>
      <c r="U133" s="217">
        <f t="shared" ref="U133:U196" si="35">IF(M133+L133+K133&gt;I133,"VERIFICAR",0)</f>
        <v>0</v>
      </c>
      <c r="V133" s="217" t="str">
        <f t="shared" si="32"/>
        <v>NÃO</v>
      </c>
      <c r="Y133" s="245">
        <f t="shared" si="33"/>
        <v>0</v>
      </c>
      <c r="AC133" s="242">
        <f t="shared" si="34"/>
        <v>0</v>
      </c>
      <c r="AD133" s="243" t="s">
        <v>36</v>
      </c>
      <c r="AE133" s="243" t="s">
        <v>272</v>
      </c>
      <c r="AF133" s="243">
        <v>1300409</v>
      </c>
      <c r="AG133" s="243"/>
      <c r="AH133" s="243"/>
    </row>
    <row r="134" spans="1:34" ht="18.75" customHeight="1" x14ac:dyDescent="0.25">
      <c r="A134" s="216" t="str">
        <f>Controles!$B$2</f>
        <v>RS</v>
      </c>
      <c r="B134" s="216">
        <f>Controles!$C$2</f>
        <v>10</v>
      </c>
      <c r="C134" s="217" t="s">
        <v>5393</v>
      </c>
      <c r="D134" s="74"/>
      <c r="E134" s="74"/>
      <c r="F134" s="75"/>
      <c r="G134" s="75"/>
      <c r="H134" s="218">
        <f t="shared" si="31"/>
        <v>0</v>
      </c>
      <c r="I134" s="75"/>
      <c r="J134" s="75"/>
      <c r="K134" s="75"/>
      <c r="L134" s="75"/>
      <c r="M134" s="75"/>
      <c r="N134" s="217">
        <f t="shared" si="24"/>
        <v>0</v>
      </c>
      <c r="O134" s="217">
        <f t="shared" si="25"/>
        <v>0</v>
      </c>
      <c r="P134" s="217">
        <f t="shared" si="26"/>
        <v>0</v>
      </c>
      <c r="Q134" s="215">
        <f t="shared" si="27"/>
        <v>0</v>
      </c>
      <c r="R134" s="217">
        <f t="shared" si="28"/>
        <v>0</v>
      </c>
      <c r="S134" s="217">
        <f t="shared" si="29"/>
        <v>0</v>
      </c>
      <c r="T134" s="217">
        <f t="shared" si="30"/>
        <v>0</v>
      </c>
      <c r="U134" s="217">
        <f t="shared" si="35"/>
        <v>0</v>
      </c>
      <c r="V134" s="217" t="str">
        <f t="shared" si="32"/>
        <v>NÃO</v>
      </c>
      <c r="Y134" s="245">
        <f t="shared" si="33"/>
        <v>0</v>
      </c>
      <c r="AC134" s="242">
        <f t="shared" si="34"/>
        <v>0</v>
      </c>
      <c r="AD134" s="243" t="s">
        <v>36</v>
      </c>
      <c r="AE134" s="243" t="s">
        <v>298</v>
      </c>
      <c r="AF134" s="243">
        <v>1300508</v>
      </c>
      <c r="AG134" s="243"/>
      <c r="AH134" s="243"/>
    </row>
    <row r="135" spans="1:34" ht="18.75" customHeight="1" x14ac:dyDescent="0.25">
      <c r="A135" s="216" t="str">
        <f>Controles!$B$2</f>
        <v>RS</v>
      </c>
      <c r="B135" s="216">
        <f>Controles!$C$2</f>
        <v>10</v>
      </c>
      <c r="C135" s="217" t="s">
        <v>5393</v>
      </c>
      <c r="D135" s="74"/>
      <c r="E135" s="74"/>
      <c r="F135" s="75"/>
      <c r="G135" s="75"/>
      <c r="H135" s="218">
        <f t="shared" si="31"/>
        <v>0</v>
      </c>
      <c r="I135" s="75"/>
      <c r="J135" s="75"/>
      <c r="K135" s="75"/>
      <c r="L135" s="75"/>
      <c r="M135" s="75"/>
      <c r="N135" s="217">
        <f t="shared" si="24"/>
        <v>0</v>
      </c>
      <c r="O135" s="217">
        <f t="shared" si="25"/>
        <v>0</v>
      </c>
      <c r="P135" s="217">
        <f t="shared" si="26"/>
        <v>0</v>
      </c>
      <c r="Q135" s="215">
        <f t="shared" si="27"/>
        <v>0</v>
      </c>
      <c r="R135" s="217">
        <f t="shared" si="28"/>
        <v>0</v>
      </c>
      <c r="S135" s="217">
        <f t="shared" si="29"/>
        <v>0</v>
      </c>
      <c r="T135" s="217">
        <f t="shared" si="30"/>
        <v>0</v>
      </c>
      <c r="U135" s="217">
        <f t="shared" si="35"/>
        <v>0</v>
      </c>
      <c r="V135" s="217" t="str">
        <f t="shared" si="32"/>
        <v>NÃO</v>
      </c>
      <c r="Y135" s="245">
        <f t="shared" si="33"/>
        <v>0</v>
      </c>
      <c r="AC135" s="242">
        <f t="shared" si="34"/>
        <v>0</v>
      </c>
      <c r="AD135" s="243" t="s">
        <v>36</v>
      </c>
      <c r="AE135" s="243" t="s">
        <v>324</v>
      </c>
      <c r="AF135" s="243">
        <v>1300607</v>
      </c>
      <c r="AG135" s="243"/>
      <c r="AH135" s="243"/>
    </row>
    <row r="136" spans="1:34" ht="18.75" customHeight="1" x14ac:dyDescent="0.25">
      <c r="A136" s="216" t="str">
        <f>Controles!$B$2</f>
        <v>RS</v>
      </c>
      <c r="B136" s="216">
        <f>Controles!$C$2</f>
        <v>10</v>
      </c>
      <c r="C136" s="217" t="s">
        <v>5393</v>
      </c>
      <c r="D136" s="74"/>
      <c r="E136" s="74"/>
      <c r="F136" s="75"/>
      <c r="G136" s="75"/>
      <c r="H136" s="218">
        <f t="shared" si="31"/>
        <v>0</v>
      </c>
      <c r="I136" s="75"/>
      <c r="J136" s="75"/>
      <c r="K136" s="75"/>
      <c r="L136" s="75"/>
      <c r="M136" s="75"/>
      <c r="N136" s="217">
        <f t="shared" si="24"/>
        <v>0</v>
      </c>
      <c r="O136" s="217">
        <f t="shared" si="25"/>
        <v>0</v>
      </c>
      <c r="P136" s="217">
        <f t="shared" si="26"/>
        <v>0</v>
      </c>
      <c r="Q136" s="215">
        <f t="shared" si="27"/>
        <v>0</v>
      </c>
      <c r="R136" s="217">
        <f t="shared" si="28"/>
        <v>0</v>
      </c>
      <c r="S136" s="217">
        <f t="shared" si="29"/>
        <v>0</v>
      </c>
      <c r="T136" s="217">
        <f t="shared" si="30"/>
        <v>0</v>
      </c>
      <c r="U136" s="217">
        <f t="shared" si="35"/>
        <v>0</v>
      </c>
      <c r="V136" s="217" t="str">
        <f t="shared" si="32"/>
        <v>NÃO</v>
      </c>
      <c r="Y136" s="245">
        <f t="shared" si="33"/>
        <v>0</v>
      </c>
      <c r="AC136" s="242">
        <f t="shared" si="34"/>
        <v>0</v>
      </c>
      <c r="AD136" s="243" t="s">
        <v>36</v>
      </c>
      <c r="AE136" s="243" t="s">
        <v>349</v>
      </c>
      <c r="AF136" s="243">
        <v>1300631</v>
      </c>
      <c r="AG136" s="243"/>
      <c r="AH136" s="243"/>
    </row>
    <row r="137" spans="1:34" ht="18.75" customHeight="1" x14ac:dyDescent="0.25">
      <c r="A137" s="216" t="str">
        <f>Controles!$B$2</f>
        <v>RS</v>
      </c>
      <c r="B137" s="216">
        <f>Controles!$C$2</f>
        <v>10</v>
      </c>
      <c r="C137" s="217" t="s">
        <v>5393</v>
      </c>
      <c r="D137" s="74"/>
      <c r="E137" s="74"/>
      <c r="F137" s="75"/>
      <c r="G137" s="75"/>
      <c r="H137" s="218">
        <f t="shared" si="31"/>
        <v>0</v>
      </c>
      <c r="I137" s="75"/>
      <c r="J137" s="75"/>
      <c r="K137" s="75"/>
      <c r="L137" s="75"/>
      <c r="M137" s="75"/>
      <c r="N137" s="217">
        <f t="shared" si="24"/>
        <v>0</v>
      </c>
      <c r="O137" s="217">
        <f t="shared" si="25"/>
        <v>0</v>
      </c>
      <c r="P137" s="217">
        <f t="shared" si="26"/>
        <v>0</v>
      </c>
      <c r="Q137" s="215">
        <f t="shared" si="27"/>
        <v>0</v>
      </c>
      <c r="R137" s="217">
        <f t="shared" si="28"/>
        <v>0</v>
      </c>
      <c r="S137" s="217">
        <f t="shared" si="29"/>
        <v>0</v>
      </c>
      <c r="T137" s="217">
        <f t="shared" si="30"/>
        <v>0</v>
      </c>
      <c r="U137" s="217">
        <f t="shared" si="35"/>
        <v>0</v>
      </c>
      <c r="V137" s="217" t="str">
        <f t="shared" si="32"/>
        <v>NÃO</v>
      </c>
      <c r="Y137" s="245">
        <f t="shared" si="33"/>
        <v>0</v>
      </c>
      <c r="AC137" s="242">
        <f t="shared" si="34"/>
        <v>0</v>
      </c>
      <c r="AD137" s="243" t="s">
        <v>36</v>
      </c>
      <c r="AE137" s="243" t="s">
        <v>373</v>
      </c>
      <c r="AF137" s="243">
        <v>1300680</v>
      </c>
      <c r="AG137" s="243"/>
      <c r="AH137" s="243"/>
    </row>
    <row r="138" spans="1:34" ht="18.75" customHeight="1" x14ac:dyDescent="0.25">
      <c r="A138" s="216" t="str">
        <f>Controles!$B$2</f>
        <v>RS</v>
      </c>
      <c r="B138" s="216">
        <f>Controles!$C$2</f>
        <v>10</v>
      </c>
      <c r="C138" s="217" t="s">
        <v>5393</v>
      </c>
      <c r="D138" s="74"/>
      <c r="E138" s="74"/>
      <c r="F138" s="75"/>
      <c r="G138" s="75"/>
      <c r="H138" s="218">
        <f t="shared" si="31"/>
        <v>0</v>
      </c>
      <c r="I138" s="75"/>
      <c r="J138" s="75"/>
      <c r="K138" s="75"/>
      <c r="L138" s="75"/>
      <c r="M138" s="75"/>
      <c r="N138" s="217">
        <f t="shared" si="24"/>
        <v>0</v>
      </c>
      <c r="O138" s="217">
        <f t="shared" si="25"/>
        <v>0</v>
      </c>
      <c r="P138" s="217">
        <f t="shared" si="26"/>
        <v>0</v>
      </c>
      <c r="Q138" s="215">
        <f t="shared" si="27"/>
        <v>0</v>
      </c>
      <c r="R138" s="217">
        <f t="shared" si="28"/>
        <v>0</v>
      </c>
      <c r="S138" s="217">
        <f t="shared" si="29"/>
        <v>0</v>
      </c>
      <c r="T138" s="217">
        <f t="shared" si="30"/>
        <v>0</v>
      </c>
      <c r="U138" s="217">
        <f t="shared" si="35"/>
        <v>0</v>
      </c>
      <c r="V138" s="217" t="str">
        <f t="shared" si="32"/>
        <v>NÃO</v>
      </c>
      <c r="Y138" s="245">
        <f t="shared" si="33"/>
        <v>0</v>
      </c>
      <c r="AC138" s="242">
        <f t="shared" si="34"/>
        <v>0</v>
      </c>
      <c r="AD138" s="243" t="s">
        <v>36</v>
      </c>
      <c r="AE138" s="243" t="s">
        <v>398</v>
      </c>
      <c r="AF138" s="243">
        <v>1300706</v>
      </c>
      <c r="AG138" s="243"/>
      <c r="AH138" s="243"/>
    </row>
    <row r="139" spans="1:34" ht="18.75" customHeight="1" x14ac:dyDescent="0.25">
      <c r="A139" s="216" t="str">
        <f>Controles!$B$2</f>
        <v>RS</v>
      </c>
      <c r="B139" s="216">
        <f>Controles!$C$2</f>
        <v>10</v>
      </c>
      <c r="C139" s="217" t="s">
        <v>5393</v>
      </c>
      <c r="D139" s="74"/>
      <c r="E139" s="74"/>
      <c r="F139" s="75"/>
      <c r="G139" s="75"/>
      <c r="H139" s="218">
        <f t="shared" si="31"/>
        <v>0</v>
      </c>
      <c r="I139" s="75"/>
      <c r="J139" s="75"/>
      <c r="K139" s="75"/>
      <c r="L139" s="75"/>
      <c r="M139" s="75"/>
      <c r="N139" s="217">
        <f t="shared" si="24"/>
        <v>0</v>
      </c>
      <c r="O139" s="217">
        <f t="shared" si="25"/>
        <v>0</v>
      </c>
      <c r="P139" s="217">
        <f t="shared" si="26"/>
        <v>0</v>
      </c>
      <c r="Q139" s="215">
        <f t="shared" si="27"/>
        <v>0</v>
      </c>
      <c r="R139" s="217">
        <f t="shared" si="28"/>
        <v>0</v>
      </c>
      <c r="S139" s="217">
        <f t="shared" si="29"/>
        <v>0</v>
      </c>
      <c r="T139" s="217">
        <f t="shared" si="30"/>
        <v>0</v>
      </c>
      <c r="U139" s="217">
        <f t="shared" si="35"/>
        <v>0</v>
      </c>
      <c r="V139" s="217" t="str">
        <f t="shared" si="32"/>
        <v>NÃO</v>
      </c>
      <c r="Y139" s="245">
        <f t="shared" si="33"/>
        <v>0</v>
      </c>
      <c r="AC139" s="242">
        <f t="shared" si="34"/>
        <v>0</v>
      </c>
      <c r="AD139" s="243" t="s">
        <v>36</v>
      </c>
      <c r="AE139" s="243" t="s">
        <v>423</v>
      </c>
      <c r="AF139" s="243">
        <v>1300805</v>
      </c>
      <c r="AG139" s="243"/>
      <c r="AH139" s="243"/>
    </row>
    <row r="140" spans="1:34" ht="18.75" customHeight="1" x14ac:dyDescent="0.25">
      <c r="A140" s="216" t="str">
        <f>Controles!$B$2</f>
        <v>RS</v>
      </c>
      <c r="B140" s="216">
        <f>Controles!$C$2</f>
        <v>10</v>
      </c>
      <c r="C140" s="217" t="s">
        <v>5393</v>
      </c>
      <c r="D140" s="74"/>
      <c r="E140" s="74"/>
      <c r="F140" s="75"/>
      <c r="G140" s="75"/>
      <c r="H140" s="218">
        <f t="shared" si="31"/>
        <v>0</v>
      </c>
      <c r="I140" s="75"/>
      <c r="J140" s="75"/>
      <c r="K140" s="75"/>
      <c r="L140" s="75"/>
      <c r="M140" s="75"/>
      <c r="N140" s="217">
        <f t="shared" si="24"/>
        <v>0</v>
      </c>
      <c r="O140" s="217">
        <f t="shared" si="25"/>
        <v>0</v>
      </c>
      <c r="P140" s="217">
        <f t="shared" si="26"/>
        <v>0</v>
      </c>
      <c r="Q140" s="215">
        <f t="shared" si="27"/>
        <v>0</v>
      </c>
      <c r="R140" s="217">
        <f t="shared" si="28"/>
        <v>0</v>
      </c>
      <c r="S140" s="217">
        <f t="shared" si="29"/>
        <v>0</v>
      </c>
      <c r="T140" s="217">
        <f t="shared" si="30"/>
        <v>0</v>
      </c>
      <c r="U140" s="217">
        <f t="shared" si="35"/>
        <v>0</v>
      </c>
      <c r="V140" s="217" t="str">
        <f t="shared" si="32"/>
        <v>NÃO</v>
      </c>
      <c r="Y140" s="245">
        <f t="shared" si="33"/>
        <v>0</v>
      </c>
      <c r="AC140" s="242">
        <f t="shared" si="34"/>
        <v>0</v>
      </c>
      <c r="AD140" s="243" t="s">
        <v>36</v>
      </c>
      <c r="AE140" s="243" t="s">
        <v>449</v>
      </c>
      <c r="AF140" s="243">
        <v>1300839</v>
      </c>
      <c r="AG140" s="243"/>
      <c r="AH140" s="243"/>
    </row>
    <row r="141" spans="1:34" ht="18.75" customHeight="1" x14ac:dyDescent="0.25">
      <c r="A141" s="216" t="str">
        <f>Controles!$B$2</f>
        <v>RS</v>
      </c>
      <c r="B141" s="216">
        <f>Controles!$C$2</f>
        <v>10</v>
      </c>
      <c r="C141" s="217" t="s">
        <v>5393</v>
      </c>
      <c r="D141" s="74"/>
      <c r="E141" s="74"/>
      <c r="F141" s="75"/>
      <c r="G141" s="75"/>
      <c r="H141" s="218">
        <f t="shared" si="31"/>
        <v>0</v>
      </c>
      <c r="I141" s="75"/>
      <c r="J141" s="75"/>
      <c r="K141" s="75"/>
      <c r="L141" s="75"/>
      <c r="M141" s="75"/>
      <c r="N141" s="217">
        <f t="shared" si="24"/>
        <v>0</v>
      </c>
      <c r="O141" s="217">
        <f t="shared" si="25"/>
        <v>0</v>
      </c>
      <c r="P141" s="217">
        <f t="shared" si="26"/>
        <v>0</v>
      </c>
      <c r="Q141" s="215">
        <f t="shared" si="27"/>
        <v>0</v>
      </c>
      <c r="R141" s="217">
        <f t="shared" si="28"/>
        <v>0</v>
      </c>
      <c r="S141" s="217">
        <f t="shared" si="29"/>
        <v>0</v>
      </c>
      <c r="T141" s="217">
        <f t="shared" si="30"/>
        <v>0</v>
      </c>
      <c r="U141" s="217">
        <f t="shared" si="35"/>
        <v>0</v>
      </c>
      <c r="V141" s="217" t="str">
        <f t="shared" si="32"/>
        <v>NÃO</v>
      </c>
      <c r="Y141" s="245">
        <f t="shared" si="33"/>
        <v>0</v>
      </c>
      <c r="AC141" s="242">
        <f t="shared" si="34"/>
        <v>0</v>
      </c>
      <c r="AD141" s="243" t="s">
        <v>36</v>
      </c>
      <c r="AE141" s="243" t="s">
        <v>474</v>
      </c>
      <c r="AF141" s="243">
        <v>1300904</v>
      </c>
      <c r="AG141" s="243"/>
      <c r="AH141" s="243"/>
    </row>
    <row r="142" spans="1:34" ht="18.75" customHeight="1" x14ac:dyDescent="0.25">
      <c r="A142" s="216" t="str">
        <f>Controles!$B$2</f>
        <v>RS</v>
      </c>
      <c r="B142" s="216">
        <f>Controles!$C$2</f>
        <v>10</v>
      </c>
      <c r="C142" s="217" t="s">
        <v>5393</v>
      </c>
      <c r="D142" s="74"/>
      <c r="E142" s="74"/>
      <c r="F142" s="75"/>
      <c r="G142" s="75"/>
      <c r="H142" s="218">
        <f t="shared" si="31"/>
        <v>0</v>
      </c>
      <c r="I142" s="75"/>
      <c r="J142" s="75"/>
      <c r="K142" s="75"/>
      <c r="L142" s="75"/>
      <c r="M142" s="75"/>
      <c r="N142" s="217">
        <f t="shared" si="24"/>
        <v>0</v>
      </c>
      <c r="O142" s="217">
        <f t="shared" si="25"/>
        <v>0</v>
      </c>
      <c r="P142" s="217">
        <f t="shared" si="26"/>
        <v>0</v>
      </c>
      <c r="Q142" s="215">
        <f t="shared" si="27"/>
        <v>0</v>
      </c>
      <c r="R142" s="217">
        <f t="shared" si="28"/>
        <v>0</v>
      </c>
      <c r="S142" s="217">
        <f t="shared" si="29"/>
        <v>0</v>
      </c>
      <c r="T142" s="217">
        <f t="shared" si="30"/>
        <v>0</v>
      </c>
      <c r="U142" s="217">
        <f t="shared" si="35"/>
        <v>0</v>
      </c>
      <c r="V142" s="217" t="str">
        <f t="shared" si="32"/>
        <v>NÃO</v>
      </c>
      <c r="Y142" s="245">
        <f t="shared" si="33"/>
        <v>0</v>
      </c>
      <c r="AC142" s="242">
        <f t="shared" si="34"/>
        <v>0</v>
      </c>
      <c r="AD142" s="243" t="s">
        <v>36</v>
      </c>
      <c r="AE142" s="243" t="s">
        <v>498</v>
      </c>
      <c r="AF142" s="243">
        <v>1301001</v>
      </c>
      <c r="AG142" s="243"/>
      <c r="AH142" s="243"/>
    </row>
    <row r="143" spans="1:34" ht="18.75" customHeight="1" x14ac:dyDescent="0.25">
      <c r="A143" s="216" t="str">
        <f>Controles!$B$2</f>
        <v>RS</v>
      </c>
      <c r="B143" s="216">
        <f>Controles!$C$2</f>
        <v>10</v>
      </c>
      <c r="C143" s="217" t="s">
        <v>5393</v>
      </c>
      <c r="D143" s="74"/>
      <c r="E143" s="74"/>
      <c r="F143" s="75"/>
      <c r="G143" s="75"/>
      <c r="H143" s="218">
        <f t="shared" si="31"/>
        <v>0</v>
      </c>
      <c r="I143" s="75"/>
      <c r="J143" s="75"/>
      <c r="K143" s="75"/>
      <c r="L143" s="75"/>
      <c r="M143" s="75"/>
      <c r="N143" s="217">
        <f t="shared" si="24"/>
        <v>0</v>
      </c>
      <c r="O143" s="217">
        <f t="shared" si="25"/>
        <v>0</v>
      </c>
      <c r="P143" s="217">
        <f t="shared" si="26"/>
        <v>0</v>
      </c>
      <c r="Q143" s="215">
        <f t="shared" si="27"/>
        <v>0</v>
      </c>
      <c r="R143" s="217">
        <f t="shared" si="28"/>
        <v>0</v>
      </c>
      <c r="S143" s="217">
        <f t="shared" si="29"/>
        <v>0</v>
      </c>
      <c r="T143" s="217">
        <f t="shared" si="30"/>
        <v>0</v>
      </c>
      <c r="U143" s="217">
        <f t="shared" si="35"/>
        <v>0</v>
      </c>
      <c r="V143" s="217" t="str">
        <f t="shared" si="32"/>
        <v>NÃO</v>
      </c>
      <c r="Y143" s="245">
        <f t="shared" si="33"/>
        <v>0</v>
      </c>
      <c r="AC143" s="242">
        <f t="shared" si="34"/>
        <v>0</v>
      </c>
      <c r="AD143" s="243" t="s">
        <v>36</v>
      </c>
      <c r="AE143" s="243" t="s">
        <v>521</v>
      </c>
      <c r="AF143" s="243">
        <v>1301100</v>
      </c>
      <c r="AG143" s="243"/>
      <c r="AH143" s="243"/>
    </row>
    <row r="144" spans="1:34" ht="18.75" customHeight="1" x14ac:dyDescent="0.25">
      <c r="A144" s="216" t="str">
        <f>Controles!$B$2</f>
        <v>RS</v>
      </c>
      <c r="B144" s="216">
        <f>Controles!$C$2</f>
        <v>10</v>
      </c>
      <c r="C144" s="217" t="s">
        <v>5393</v>
      </c>
      <c r="D144" s="74"/>
      <c r="E144" s="74"/>
      <c r="F144" s="75"/>
      <c r="G144" s="75"/>
      <c r="H144" s="218">
        <f t="shared" si="31"/>
        <v>0</v>
      </c>
      <c r="I144" s="75"/>
      <c r="J144" s="75"/>
      <c r="K144" s="75"/>
      <c r="L144" s="75"/>
      <c r="M144" s="75"/>
      <c r="N144" s="217">
        <f t="shared" si="24"/>
        <v>0</v>
      </c>
      <c r="O144" s="217">
        <f t="shared" si="25"/>
        <v>0</v>
      </c>
      <c r="P144" s="217">
        <f t="shared" si="26"/>
        <v>0</v>
      </c>
      <c r="Q144" s="215">
        <f t="shared" si="27"/>
        <v>0</v>
      </c>
      <c r="R144" s="217">
        <f t="shared" si="28"/>
        <v>0</v>
      </c>
      <c r="S144" s="217">
        <f t="shared" si="29"/>
        <v>0</v>
      </c>
      <c r="T144" s="217">
        <f t="shared" si="30"/>
        <v>0</v>
      </c>
      <c r="U144" s="217">
        <f t="shared" si="35"/>
        <v>0</v>
      </c>
      <c r="V144" s="217" t="str">
        <f t="shared" si="32"/>
        <v>NÃO</v>
      </c>
      <c r="Y144" s="245">
        <f t="shared" si="33"/>
        <v>0</v>
      </c>
      <c r="AC144" s="242">
        <f t="shared" si="34"/>
        <v>0</v>
      </c>
      <c r="AD144" s="243" t="s">
        <v>36</v>
      </c>
      <c r="AE144" s="243" t="s">
        <v>545</v>
      </c>
      <c r="AF144" s="243">
        <v>1301159</v>
      </c>
      <c r="AG144" s="243"/>
      <c r="AH144" s="243"/>
    </row>
    <row r="145" spans="1:34" ht="18.75" customHeight="1" x14ac:dyDescent="0.25">
      <c r="A145" s="216" t="str">
        <f>Controles!$B$2</f>
        <v>RS</v>
      </c>
      <c r="B145" s="216">
        <f>Controles!$C$2</f>
        <v>10</v>
      </c>
      <c r="C145" s="217" t="s">
        <v>5393</v>
      </c>
      <c r="D145" s="74"/>
      <c r="E145" s="74"/>
      <c r="F145" s="75"/>
      <c r="G145" s="75"/>
      <c r="H145" s="218">
        <f t="shared" si="31"/>
        <v>0</v>
      </c>
      <c r="I145" s="75"/>
      <c r="J145" s="75"/>
      <c r="K145" s="75"/>
      <c r="L145" s="75"/>
      <c r="M145" s="75"/>
      <c r="N145" s="217">
        <f t="shared" si="24"/>
        <v>0</v>
      </c>
      <c r="O145" s="217">
        <f t="shared" si="25"/>
        <v>0</v>
      </c>
      <c r="P145" s="217">
        <f t="shared" si="26"/>
        <v>0</v>
      </c>
      <c r="Q145" s="215">
        <f t="shared" si="27"/>
        <v>0</v>
      </c>
      <c r="R145" s="217">
        <f t="shared" si="28"/>
        <v>0</v>
      </c>
      <c r="S145" s="217">
        <f t="shared" si="29"/>
        <v>0</v>
      </c>
      <c r="T145" s="217">
        <f t="shared" si="30"/>
        <v>0</v>
      </c>
      <c r="U145" s="217">
        <f t="shared" si="35"/>
        <v>0</v>
      </c>
      <c r="V145" s="217" t="str">
        <f t="shared" si="32"/>
        <v>NÃO</v>
      </c>
      <c r="Y145" s="245">
        <f t="shared" si="33"/>
        <v>0</v>
      </c>
      <c r="AC145" s="242">
        <f t="shared" si="34"/>
        <v>0</v>
      </c>
      <c r="AD145" s="243" t="s">
        <v>36</v>
      </c>
      <c r="AE145" s="243" t="s">
        <v>568</v>
      </c>
      <c r="AF145" s="243">
        <v>1301209</v>
      </c>
      <c r="AG145" s="243"/>
      <c r="AH145" s="243"/>
    </row>
    <row r="146" spans="1:34" ht="18.75" customHeight="1" x14ac:dyDescent="0.25">
      <c r="A146" s="216" t="str">
        <f>Controles!$B$2</f>
        <v>RS</v>
      </c>
      <c r="B146" s="216">
        <f>Controles!$C$2</f>
        <v>10</v>
      </c>
      <c r="C146" s="217" t="s">
        <v>5393</v>
      </c>
      <c r="D146" s="74"/>
      <c r="E146" s="74"/>
      <c r="F146" s="75"/>
      <c r="G146" s="75"/>
      <c r="H146" s="218">
        <f t="shared" si="31"/>
        <v>0</v>
      </c>
      <c r="I146" s="75"/>
      <c r="J146" s="75"/>
      <c r="K146" s="75"/>
      <c r="L146" s="75"/>
      <c r="M146" s="75"/>
      <c r="N146" s="217">
        <f t="shared" si="24"/>
        <v>0</v>
      </c>
      <c r="O146" s="217">
        <f t="shared" si="25"/>
        <v>0</v>
      </c>
      <c r="P146" s="217">
        <f t="shared" si="26"/>
        <v>0</v>
      </c>
      <c r="Q146" s="215">
        <f t="shared" si="27"/>
        <v>0</v>
      </c>
      <c r="R146" s="217">
        <f t="shared" si="28"/>
        <v>0</v>
      </c>
      <c r="S146" s="217">
        <f t="shared" si="29"/>
        <v>0</v>
      </c>
      <c r="T146" s="217">
        <f t="shared" si="30"/>
        <v>0</v>
      </c>
      <c r="U146" s="217">
        <f t="shared" si="35"/>
        <v>0</v>
      </c>
      <c r="V146" s="217" t="str">
        <f t="shared" si="32"/>
        <v>NÃO</v>
      </c>
      <c r="Y146" s="245">
        <f t="shared" si="33"/>
        <v>0</v>
      </c>
      <c r="AC146" s="242">
        <f t="shared" si="34"/>
        <v>0</v>
      </c>
      <c r="AD146" s="243" t="s">
        <v>36</v>
      </c>
      <c r="AE146" s="243" t="s">
        <v>591</v>
      </c>
      <c r="AF146" s="243">
        <v>1301308</v>
      </c>
      <c r="AG146" s="243"/>
      <c r="AH146" s="243"/>
    </row>
    <row r="147" spans="1:34" ht="18.75" customHeight="1" x14ac:dyDescent="0.25">
      <c r="A147" s="216" t="str">
        <f>Controles!$B$2</f>
        <v>RS</v>
      </c>
      <c r="B147" s="216">
        <f>Controles!$C$2</f>
        <v>10</v>
      </c>
      <c r="C147" s="217" t="s">
        <v>5393</v>
      </c>
      <c r="D147" s="74"/>
      <c r="E147" s="74"/>
      <c r="F147" s="75"/>
      <c r="G147" s="75"/>
      <c r="H147" s="218">
        <f t="shared" si="31"/>
        <v>0</v>
      </c>
      <c r="I147" s="75"/>
      <c r="J147" s="75"/>
      <c r="K147" s="75"/>
      <c r="L147" s="75"/>
      <c r="M147" s="75"/>
      <c r="N147" s="217">
        <f t="shared" si="24"/>
        <v>0</v>
      </c>
      <c r="O147" s="217">
        <f t="shared" si="25"/>
        <v>0</v>
      </c>
      <c r="P147" s="217">
        <f t="shared" si="26"/>
        <v>0</v>
      </c>
      <c r="Q147" s="215">
        <f t="shared" si="27"/>
        <v>0</v>
      </c>
      <c r="R147" s="217">
        <f t="shared" si="28"/>
        <v>0</v>
      </c>
      <c r="S147" s="217">
        <f t="shared" si="29"/>
        <v>0</v>
      </c>
      <c r="T147" s="217">
        <f t="shared" si="30"/>
        <v>0</v>
      </c>
      <c r="U147" s="217">
        <f t="shared" si="35"/>
        <v>0</v>
      </c>
      <c r="V147" s="217" t="str">
        <f t="shared" si="32"/>
        <v>NÃO</v>
      </c>
      <c r="Y147" s="245">
        <f t="shared" si="33"/>
        <v>0</v>
      </c>
      <c r="AC147" s="242">
        <f t="shared" si="34"/>
        <v>0</v>
      </c>
      <c r="AD147" s="243" t="s">
        <v>36</v>
      </c>
      <c r="AE147" s="243" t="s">
        <v>614</v>
      </c>
      <c r="AF147" s="243">
        <v>1301407</v>
      </c>
      <c r="AG147" s="243"/>
      <c r="AH147" s="243"/>
    </row>
    <row r="148" spans="1:34" ht="18.75" customHeight="1" x14ac:dyDescent="0.25">
      <c r="A148" s="216" t="str">
        <f>Controles!$B$2</f>
        <v>RS</v>
      </c>
      <c r="B148" s="216">
        <f>Controles!$C$2</f>
        <v>10</v>
      </c>
      <c r="C148" s="217" t="s">
        <v>5393</v>
      </c>
      <c r="D148" s="74"/>
      <c r="E148" s="74"/>
      <c r="F148" s="75"/>
      <c r="G148" s="75"/>
      <c r="H148" s="218">
        <f t="shared" si="31"/>
        <v>0</v>
      </c>
      <c r="I148" s="75"/>
      <c r="J148" s="75"/>
      <c r="K148" s="75"/>
      <c r="L148" s="75"/>
      <c r="M148" s="75"/>
      <c r="N148" s="217">
        <f t="shared" si="24"/>
        <v>0</v>
      </c>
      <c r="O148" s="217">
        <f t="shared" si="25"/>
        <v>0</v>
      </c>
      <c r="P148" s="217">
        <f t="shared" si="26"/>
        <v>0</v>
      </c>
      <c r="Q148" s="215">
        <f t="shared" si="27"/>
        <v>0</v>
      </c>
      <c r="R148" s="217">
        <f t="shared" si="28"/>
        <v>0</v>
      </c>
      <c r="S148" s="217">
        <f t="shared" si="29"/>
        <v>0</v>
      </c>
      <c r="T148" s="217">
        <f t="shared" si="30"/>
        <v>0</v>
      </c>
      <c r="U148" s="217">
        <f t="shared" si="35"/>
        <v>0</v>
      </c>
      <c r="V148" s="217" t="str">
        <f t="shared" si="32"/>
        <v>NÃO</v>
      </c>
      <c r="Y148" s="245">
        <f t="shared" si="33"/>
        <v>0</v>
      </c>
      <c r="AC148" s="242">
        <f t="shared" si="34"/>
        <v>0</v>
      </c>
      <c r="AD148" s="243" t="s">
        <v>36</v>
      </c>
      <c r="AE148" s="243" t="s">
        <v>635</v>
      </c>
      <c r="AF148" s="243">
        <v>1301506</v>
      </c>
      <c r="AG148" s="243"/>
      <c r="AH148" s="243"/>
    </row>
    <row r="149" spans="1:34" ht="18.75" customHeight="1" x14ac:dyDescent="0.25">
      <c r="A149" s="216" t="str">
        <f>Controles!$B$2</f>
        <v>RS</v>
      </c>
      <c r="B149" s="216">
        <f>Controles!$C$2</f>
        <v>10</v>
      </c>
      <c r="C149" s="217" t="s">
        <v>5393</v>
      </c>
      <c r="D149" s="74"/>
      <c r="E149" s="74"/>
      <c r="F149" s="75"/>
      <c r="G149" s="75"/>
      <c r="H149" s="218">
        <f t="shared" si="31"/>
        <v>0</v>
      </c>
      <c r="I149" s="75"/>
      <c r="J149" s="75"/>
      <c r="K149" s="75"/>
      <c r="L149" s="75"/>
      <c r="M149" s="75"/>
      <c r="N149" s="217">
        <f t="shared" si="24"/>
        <v>0</v>
      </c>
      <c r="O149" s="217">
        <f t="shared" si="25"/>
        <v>0</v>
      </c>
      <c r="P149" s="217">
        <f t="shared" si="26"/>
        <v>0</v>
      </c>
      <c r="Q149" s="215">
        <f t="shared" si="27"/>
        <v>0</v>
      </c>
      <c r="R149" s="217">
        <f t="shared" si="28"/>
        <v>0</v>
      </c>
      <c r="S149" s="217">
        <f t="shared" si="29"/>
        <v>0</v>
      </c>
      <c r="T149" s="217">
        <f t="shared" si="30"/>
        <v>0</v>
      </c>
      <c r="U149" s="217">
        <f t="shared" si="35"/>
        <v>0</v>
      </c>
      <c r="V149" s="217" t="str">
        <f t="shared" si="32"/>
        <v>NÃO</v>
      </c>
      <c r="Y149" s="245">
        <f t="shared" si="33"/>
        <v>0</v>
      </c>
      <c r="AC149" s="242">
        <f t="shared" si="34"/>
        <v>0</v>
      </c>
      <c r="AD149" s="243" t="s">
        <v>36</v>
      </c>
      <c r="AE149" s="243" t="s">
        <v>656</v>
      </c>
      <c r="AF149" s="243">
        <v>1301605</v>
      </c>
      <c r="AG149" s="243"/>
      <c r="AH149" s="243"/>
    </row>
    <row r="150" spans="1:34" ht="18.75" customHeight="1" x14ac:dyDescent="0.25">
      <c r="A150" s="216" t="str">
        <f>Controles!$B$2</f>
        <v>RS</v>
      </c>
      <c r="B150" s="216">
        <f>Controles!$C$2</f>
        <v>10</v>
      </c>
      <c r="C150" s="217" t="s">
        <v>5393</v>
      </c>
      <c r="D150" s="74"/>
      <c r="E150" s="74"/>
      <c r="F150" s="75"/>
      <c r="G150" s="75"/>
      <c r="H150" s="218">
        <f t="shared" si="31"/>
        <v>0</v>
      </c>
      <c r="I150" s="75"/>
      <c r="J150" s="75"/>
      <c r="K150" s="75"/>
      <c r="L150" s="75"/>
      <c r="M150" s="75"/>
      <c r="N150" s="217">
        <f t="shared" si="24"/>
        <v>0</v>
      </c>
      <c r="O150" s="217">
        <f t="shared" si="25"/>
        <v>0</v>
      </c>
      <c r="P150" s="217">
        <f t="shared" si="26"/>
        <v>0</v>
      </c>
      <c r="Q150" s="215">
        <f t="shared" si="27"/>
        <v>0</v>
      </c>
      <c r="R150" s="217">
        <f t="shared" si="28"/>
        <v>0</v>
      </c>
      <c r="S150" s="217">
        <f t="shared" si="29"/>
        <v>0</v>
      </c>
      <c r="T150" s="217">
        <f t="shared" si="30"/>
        <v>0</v>
      </c>
      <c r="U150" s="217">
        <f t="shared" si="35"/>
        <v>0</v>
      </c>
      <c r="V150" s="217" t="str">
        <f t="shared" si="32"/>
        <v>NÃO</v>
      </c>
      <c r="Y150" s="245">
        <f t="shared" si="33"/>
        <v>0</v>
      </c>
      <c r="AC150" s="242">
        <f t="shared" si="34"/>
        <v>0</v>
      </c>
      <c r="AD150" s="243" t="s">
        <v>36</v>
      </c>
      <c r="AE150" s="243" t="s">
        <v>677</v>
      </c>
      <c r="AF150" s="243">
        <v>1301654</v>
      </c>
      <c r="AG150" s="243"/>
      <c r="AH150" s="243"/>
    </row>
    <row r="151" spans="1:34" ht="18.75" customHeight="1" x14ac:dyDescent="0.25">
      <c r="A151" s="216" t="str">
        <f>Controles!$B$2</f>
        <v>RS</v>
      </c>
      <c r="B151" s="216">
        <f>Controles!$C$2</f>
        <v>10</v>
      </c>
      <c r="C151" s="217" t="s">
        <v>5393</v>
      </c>
      <c r="D151" s="74"/>
      <c r="E151" s="74"/>
      <c r="F151" s="75"/>
      <c r="G151" s="75"/>
      <c r="H151" s="218">
        <f t="shared" si="31"/>
        <v>0</v>
      </c>
      <c r="I151" s="75"/>
      <c r="J151" s="75"/>
      <c r="K151" s="75"/>
      <c r="L151" s="75"/>
      <c r="M151" s="75"/>
      <c r="N151" s="217">
        <f t="shared" si="24"/>
        <v>0</v>
      </c>
      <c r="O151" s="217">
        <f t="shared" si="25"/>
        <v>0</v>
      </c>
      <c r="P151" s="217">
        <f t="shared" si="26"/>
        <v>0</v>
      </c>
      <c r="Q151" s="215">
        <f t="shared" si="27"/>
        <v>0</v>
      </c>
      <c r="R151" s="217">
        <f t="shared" si="28"/>
        <v>0</v>
      </c>
      <c r="S151" s="217">
        <f t="shared" si="29"/>
        <v>0</v>
      </c>
      <c r="T151" s="217">
        <f t="shared" si="30"/>
        <v>0</v>
      </c>
      <c r="U151" s="217">
        <f t="shared" si="35"/>
        <v>0</v>
      </c>
      <c r="V151" s="217" t="str">
        <f t="shared" si="32"/>
        <v>NÃO</v>
      </c>
      <c r="Y151" s="245">
        <f t="shared" si="33"/>
        <v>0</v>
      </c>
      <c r="AC151" s="242">
        <f t="shared" si="34"/>
        <v>0</v>
      </c>
      <c r="AD151" s="243" t="s">
        <v>36</v>
      </c>
      <c r="AE151" s="243" t="s">
        <v>697</v>
      </c>
      <c r="AF151" s="243">
        <v>1301704</v>
      </c>
      <c r="AG151" s="243"/>
      <c r="AH151" s="243"/>
    </row>
    <row r="152" spans="1:34" ht="18.75" customHeight="1" x14ac:dyDescent="0.25">
      <c r="A152" s="216" t="str">
        <f>Controles!$B$2</f>
        <v>RS</v>
      </c>
      <c r="B152" s="216">
        <f>Controles!$C$2</f>
        <v>10</v>
      </c>
      <c r="C152" s="217" t="s">
        <v>5393</v>
      </c>
      <c r="D152" s="74"/>
      <c r="E152" s="74"/>
      <c r="F152" s="75"/>
      <c r="G152" s="75"/>
      <c r="H152" s="218">
        <f t="shared" si="31"/>
        <v>0</v>
      </c>
      <c r="I152" s="75"/>
      <c r="J152" s="75"/>
      <c r="K152" s="75"/>
      <c r="L152" s="75"/>
      <c r="M152" s="75"/>
      <c r="N152" s="217">
        <f t="shared" si="24"/>
        <v>0</v>
      </c>
      <c r="O152" s="217">
        <f t="shared" si="25"/>
        <v>0</v>
      </c>
      <c r="P152" s="217">
        <f t="shared" si="26"/>
        <v>0</v>
      </c>
      <c r="Q152" s="215">
        <f t="shared" si="27"/>
        <v>0</v>
      </c>
      <c r="R152" s="217">
        <f t="shared" si="28"/>
        <v>0</v>
      </c>
      <c r="S152" s="217">
        <f t="shared" si="29"/>
        <v>0</v>
      </c>
      <c r="T152" s="217">
        <f t="shared" si="30"/>
        <v>0</v>
      </c>
      <c r="U152" s="217">
        <f t="shared" si="35"/>
        <v>0</v>
      </c>
      <c r="V152" s="217" t="str">
        <f t="shared" si="32"/>
        <v>NÃO</v>
      </c>
      <c r="Y152" s="245">
        <f t="shared" si="33"/>
        <v>0</v>
      </c>
      <c r="AC152" s="242">
        <f t="shared" si="34"/>
        <v>0</v>
      </c>
      <c r="AD152" s="243" t="s">
        <v>36</v>
      </c>
      <c r="AE152" s="243" t="s">
        <v>719</v>
      </c>
      <c r="AF152" s="243">
        <v>1301803</v>
      </c>
      <c r="AG152" s="243"/>
      <c r="AH152" s="243"/>
    </row>
    <row r="153" spans="1:34" ht="18.75" customHeight="1" x14ac:dyDescent="0.25">
      <c r="A153" s="216" t="str">
        <f>Controles!$B$2</f>
        <v>RS</v>
      </c>
      <c r="B153" s="216">
        <f>Controles!$C$2</f>
        <v>10</v>
      </c>
      <c r="C153" s="217" t="s">
        <v>5393</v>
      </c>
      <c r="D153" s="74"/>
      <c r="E153" s="74"/>
      <c r="F153" s="75"/>
      <c r="G153" s="75"/>
      <c r="H153" s="218">
        <f t="shared" si="31"/>
        <v>0</v>
      </c>
      <c r="I153" s="75"/>
      <c r="J153" s="75"/>
      <c r="K153" s="75"/>
      <c r="L153" s="75"/>
      <c r="M153" s="75"/>
      <c r="N153" s="217">
        <f t="shared" si="24"/>
        <v>0</v>
      </c>
      <c r="O153" s="217">
        <f t="shared" si="25"/>
        <v>0</v>
      </c>
      <c r="P153" s="217">
        <f t="shared" si="26"/>
        <v>0</v>
      </c>
      <c r="Q153" s="215">
        <f t="shared" si="27"/>
        <v>0</v>
      </c>
      <c r="R153" s="217">
        <f t="shared" si="28"/>
        <v>0</v>
      </c>
      <c r="S153" s="217">
        <f t="shared" si="29"/>
        <v>0</v>
      </c>
      <c r="T153" s="217">
        <f t="shared" si="30"/>
        <v>0</v>
      </c>
      <c r="U153" s="217">
        <f t="shared" si="35"/>
        <v>0</v>
      </c>
      <c r="V153" s="217" t="str">
        <f t="shared" si="32"/>
        <v>NÃO</v>
      </c>
      <c r="Y153" s="245">
        <f t="shared" si="33"/>
        <v>0</v>
      </c>
      <c r="AC153" s="242">
        <f t="shared" si="34"/>
        <v>0</v>
      </c>
      <c r="AD153" s="243" t="s">
        <v>36</v>
      </c>
      <c r="AE153" s="243" t="s">
        <v>741</v>
      </c>
      <c r="AF153" s="243">
        <v>1301852</v>
      </c>
      <c r="AG153" s="243"/>
      <c r="AH153" s="243"/>
    </row>
    <row r="154" spans="1:34" ht="18.75" customHeight="1" x14ac:dyDescent="0.25">
      <c r="A154" s="216" t="str">
        <f>Controles!$B$2</f>
        <v>RS</v>
      </c>
      <c r="B154" s="216">
        <f>Controles!$C$2</f>
        <v>10</v>
      </c>
      <c r="C154" s="217" t="s">
        <v>5393</v>
      </c>
      <c r="D154" s="74"/>
      <c r="E154" s="74"/>
      <c r="F154" s="75"/>
      <c r="G154" s="75"/>
      <c r="H154" s="218">
        <f t="shared" si="31"/>
        <v>0</v>
      </c>
      <c r="I154" s="75"/>
      <c r="J154" s="75"/>
      <c r="K154" s="75"/>
      <c r="L154" s="75"/>
      <c r="M154" s="75"/>
      <c r="N154" s="217">
        <f t="shared" si="24"/>
        <v>0</v>
      </c>
      <c r="O154" s="217">
        <f t="shared" si="25"/>
        <v>0</v>
      </c>
      <c r="P154" s="217">
        <f t="shared" si="26"/>
        <v>0</v>
      </c>
      <c r="Q154" s="215">
        <f t="shared" si="27"/>
        <v>0</v>
      </c>
      <c r="R154" s="217">
        <f t="shared" si="28"/>
        <v>0</v>
      </c>
      <c r="S154" s="217">
        <f t="shared" si="29"/>
        <v>0</v>
      </c>
      <c r="T154" s="217">
        <f t="shared" si="30"/>
        <v>0</v>
      </c>
      <c r="U154" s="217">
        <f t="shared" si="35"/>
        <v>0</v>
      </c>
      <c r="V154" s="217" t="str">
        <f t="shared" si="32"/>
        <v>NÃO</v>
      </c>
      <c r="Y154" s="245">
        <f t="shared" si="33"/>
        <v>0</v>
      </c>
      <c r="AC154" s="242">
        <f t="shared" si="34"/>
        <v>0</v>
      </c>
      <c r="AD154" s="243" t="s">
        <v>36</v>
      </c>
      <c r="AE154" s="243" t="s">
        <v>762</v>
      </c>
      <c r="AF154" s="243">
        <v>1301902</v>
      </c>
      <c r="AG154" s="243"/>
      <c r="AH154" s="243"/>
    </row>
    <row r="155" spans="1:34" ht="18.75" customHeight="1" x14ac:dyDescent="0.25">
      <c r="A155" s="216" t="str">
        <f>Controles!$B$2</f>
        <v>RS</v>
      </c>
      <c r="B155" s="216">
        <f>Controles!$C$2</f>
        <v>10</v>
      </c>
      <c r="C155" s="217" t="s">
        <v>5393</v>
      </c>
      <c r="D155" s="74"/>
      <c r="E155" s="74"/>
      <c r="F155" s="75"/>
      <c r="G155" s="75"/>
      <c r="H155" s="218">
        <f t="shared" si="31"/>
        <v>0</v>
      </c>
      <c r="I155" s="75"/>
      <c r="J155" s="75"/>
      <c r="K155" s="75"/>
      <c r="L155" s="75"/>
      <c r="M155" s="75"/>
      <c r="N155" s="217">
        <f t="shared" si="24"/>
        <v>0</v>
      </c>
      <c r="O155" s="217">
        <f t="shared" si="25"/>
        <v>0</v>
      </c>
      <c r="P155" s="217">
        <f t="shared" si="26"/>
        <v>0</v>
      </c>
      <c r="Q155" s="215">
        <f t="shared" si="27"/>
        <v>0</v>
      </c>
      <c r="R155" s="217">
        <f t="shared" si="28"/>
        <v>0</v>
      </c>
      <c r="S155" s="217">
        <f t="shared" si="29"/>
        <v>0</v>
      </c>
      <c r="T155" s="217">
        <f t="shared" si="30"/>
        <v>0</v>
      </c>
      <c r="U155" s="217">
        <f t="shared" si="35"/>
        <v>0</v>
      </c>
      <c r="V155" s="217" t="str">
        <f t="shared" si="32"/>
        <v>NÃO</v>
      </c>
      <c r="Y155" s="245">
        <f t="shared" si="33"/>
        <v>0</v>
      </c>
      <c r="AC155" s="242">
        <f t="shared" si="34"/>
        <v>0</v>
      </c>
      <c r="AD155" s="243" t="s">
        <v>36</v>
      </c>
      <c r="AE155" s="243" t="s">
        <v>785</v>
      </c>
      <c r="AF155" s="243">
        <v>1301951</v>
      </c>
      <c r="AG155" s="243"/>
      <c r="AH155" s="243"/>
    </row>
    <row r="156" spans="1:34" ht="18.75" customHeight="1" x14ac:dyDescent="0.25">
      <c r="A156" s="216" t="str">
        <f>Controles!$B$2</f>
        <v>RS</v>
      </c>
      <c r="B156" s="216">
        <f>Controles!$C$2</f>
        <v>10</v>
      </c>
      <c r="C156" s="217" t="s">
        <v>5393</v>
      </c>
      <c r="D156" s="74"/>
      <c r="E156" s="74"/>
      <c r="F156" s="75"/>
      <c r="G156" s="75"/>
      <c r="H156" s="218">
        <f t="shared" si="31"/>
        <v>0</v>
      </c>
      <c r="I156" s="75"/>
      <c r="J156" s="75"/>
      <c r="K156" s="75"/>
      <c r="L156" s="75"/>
      <c r="M156" s="75"/>
      <c r="N156" s="217">
        <f t="shared" si="24"/>
        <v>0</v>
      </c>
      <c r="O156" s="217">
        <f t="shared" si="25"/>
        <v>0</v>
      </c>
      <c r="P156" s="217">
        <f t="shared" si="26"/>
        <v>0</v>
      </c>
      <c r="Q156" s="215">
        <f t="shared" si="27"/>
        <v>0</v>
      </c>
      <c r="R156" s="217">
        <f t="shared" si="28"/>
        <v>0</v>
      </c>
      <c r="S156" s="217">
        <f t="shared" si="29"/>
        <v>0</v>
      </c>
      <c r="T156" s="217">
        <f t="shared" si="30"/>
        <v>0</v>
      </c>
      <c r="U156" s="217">
        <f t="shared" si="35"/>
        <v>0</v>
      </c>
      <c r="V156" s="217" t="str">
        <f t="shared" si="32"/>
        <v>NÃO</v>
      </c>
      <c r="Y156" s="245">
        <f t="shared" si="33"/>
        <v>0</v>
      </c>
      <c r="AC156" s="242">
        <f t="shared" si="34"/>
        <v>0</v>
      </c>
      <c r="AD156" s="243" t="s">
        <v>36</v>
      </c>
      <c r="AE156" s="243" t="s">
        <v>806</v>
      </c>
      <c r="AF156" s="243">
        <v>1302009</v>
      </c>
      <c r="AG156" s="243"/>
      <c r="AH156" s="243"/>
    </row>
    <row r="157" spans="1:34" ht="18.75" customHeight="1" x14ac:dyDescent="0.25">
      <c r="A157" s="216" t="str">
        <f>Controles!$B$2</f>
        <v>RS</v>
      </c>
      <c r="B157" s="216">
        <f>Controles!$C$2</f>
        <v>10</v>
      </c>
      <c r="C157" s="217" t="s">
        <v>5393</v>
      </c>
      <c r="D157" s="74"/>
      <c r="E157" s="74"/>
      <c r="F157" s="75"/>
      <c r="G157" s="75"/>
      <c r="H157" s="218">
        <f t="shared" si="31"/>
        <v>0</v>
      </c>
      <c r="I157" s="75"/>
      <c r="J157" s="75"/>
      <c r="K157" s="75"/>
      <c r="L157" s="75"/>
      <c r="M157" s="75"/>
      <c r="N157" s="217">
        <f t="shared" si="24"/>
        <v>0</v>
      </c>
      <c r="O157" s="217">
        <f t="shared" si="25"/>
        <v>0</v>
      </c>
      <c r="P157" s="217">
        <f t="shared" si="26"/>
        <v>0</v>
      </c>
      <c r="Q157" s="215">
        <f t="shared" si="27"/>
        <v>0</v>
      </c>
      <c r="R157" s="217">
        <f t="shared" si="28"/>
        <v>0</v>
      </c>
      <c r="S157" s="217">
        <f t="shared" si="29"/>
        <v>0</v>
      </c>
      <c r="T157" s="217">
        <f t="shared" si="30"/>
        <v>0</v>
      </c>
      <c r="U157" s="217">
        <f t="shared" si="35"/>
        <v>0</v>
      </c>
      <c r="V157" s="217" t="str">
        <f t="shared" si="32"/>
        <v>NÃO</v>
      </c>
      <c r="Y157" s="245">
        <f t="shared" si="33"/>
        <v>0</v>
      </c>
      <c r="AC157" s="242">
        <f t="shared" si="34"/>
        <v>0</v>
      </c>
      <c r="AD157" s="243" t="s">
        <v>36</v>
      </c>
      <c r="AE157" s="243" t="s">
        <v>827</v>
      </c>
      <c r="AF157" s="243">
        <v>1302108</v>
      </c>
      <c r="AG157" s="243"/>
      <c r="AH157" s="243"/>
    </row>
    <row r="158" spans="1:34" ht="18.75" customHeight="1" x14ac:dyDescent="0.25">
      <c r="A158" s="216" t="str">
        <f>Controles!$B$2</f>
        <v>RS</v>
      </c>
      <c r="B158" s="216">
        <f>Controles!$C$2</f>
        <v>10</v>
      </c>
      <c r="C158" s="217" t="s">
        <v>5393</v>
      </c>
      <c r="D158" s="74"/>
      <c r="E158" s="74"/>
      <c r="F158" s="75"/>
      <c r="G158" s="75"/>
      <c r="H158" s="218">
        <f t="shared" si="31"/>
        <v>0</v>
      </c>
      <c r="I158" s="75"/>
      <c r="J158" s="75"/>
      <c r="K158" s="75"/>
      <c r="L158" s="75"/>
      <c r="M158" s="75"/>
      <c r="N158" s="217">
        <f t="shared" si="24"/>
        <v>0</v>
      </c>
      <c r="O158" s="217">
        <f t="shared" si="25"/>
        <v>0</v>
      </c>
      <c r="P158" s="217">
        <f t="shared" si="26"/>
        <v>0</v>
      </c>
      <c r="Q158" s="215">
        <f t="shared" si="27"/>
        <v>0</v>
      </c>
      <c r="R158" s="217">
        <f t="shared" si="28"/>
        <v>0</v>
      </c>
      <c r="S158" s="217">
        <f t="shared" si="29"/>
        <v>0</v>
      </c>
      <c r="T158" s="217">
        <f t="shared" si="30"/>
        <v>0</v>
      </c>
      <c r="U158" s="217">
        <f t="shared" si="35"/>
        <v>0</v>
      </c>
      <c r="V158" s="217" t="str">
        <f t="shared" si="32"/>
        <v>NÃO</v>
      </c>
      <c r="Y158" s="245">
        <f t="shared" si="33"/>
        <v>0</v>
      </c>
      <c r="AC158" s="242">
        <f t="shared" si="34"/>
        <v>0</v>
      </c>
      <c r="AD158" s="243" t="s">
        <v>36</v>
      </c>
      <c r="AE158" s="243" t="s">
        <v>849</v>
      </c>
      <c r="AF158" s="243">
        <v>1302207</v>
      </c>
      <c r="AG158" s="243"/>
      <c r="AH158" s="243"/>
    </row>
    <row r="159" spans="1:34" ht="18.75" customHeight="1" x14ac:dyDescent="0.25">
      <c r="A159" s="216" t="str">
        <f>Controles!$B$2</f>
        <v>RS</v>
      </c>
      <c r="B159" s="216">
        <f>Controles!$C$2</f>
        <v>10</v>
      </c>
      <c r="C159" s="217" t="s">
        <v>5393</v>
      </c>
      <c r="D159" s="74"/>
      <c r="E159" s="74"/>
      <c r="F159" s="75"/>
      <c r="G159" s="75"/>
      <c r="H159" s="218">
        <f t="shared" si="31"/>
        <v>0</v>
      </c>
      <c r="I159" s="75"/>
      <c r="J159" s="75"/>
      <c r="K159" s="75"/>
      <c r="L159" s="75"/>
      <c r="M159" s="75"/>
      <c r="N159" s="217">
        <f t="shared" si="24"/>
        <v>0</v>
      </c>
      <c r="O159" s="217">
        <f t="shared" si="25"/>
        <v>0</v>
      </c>
      <c r="P159" s="217">
        <f t="shared" si="26"/>
        <v>0</v>
      </c>
      <c r="Q159" s="215">
        <f t="shared" si="27"/>
        <v>0</v>
      </c>
      <c r="R159" s="217">
        <f t="shared" si="28"/>
        <v>0</v>
      </c>
      <c r="S159" s="217">
        <f t="shared" si="29"/>
        <v>0</v>
      </c>
      <c r="T159" s="217">
        <f t="shared" si="30"/>
        <v>0</v>
      </c>
      <c r="U159" s="217">
        <f t="shared" si="35"/>
        <v>0</v>
      </c>
      <c r="V159" s="217" t="str">
        <f t="shared" si="32"/>
        <v>NÃO</v>
      </c>
      <c r="Y159" s="245">
        <f t="shared" si="33"/>
        <v>0</v>
      </c>
      <c r="AC159" s="242">
        <f t="shared" si="34"/>
        <v>0</v>
      </c>
      <c r="AD159" s="243" t="s">
        <v>36</v>
      </c>
      <c r="AE159" s="243" t="s">
        <v>871</v>
      </c>
      <c r="AF159" s="243">
        <v>1302306</v>
      </c>
      <c r="AG159" s="243"/>
      <c r="AH159" s="243"/>
    </row>
    <row r="160" spans="1:34" ht="18.75" customHeight="1" x14ac:dyDescent="0.25">
      <c r="A160" s="216" t="str">
        <f>Controles!$B$2</f>
        <v>RS</v>
      </c>
      <c r="B160" s="216">
        <f>Controles!$C$2</f>
        <v>10</v>
      </c>
      <c r="C160" s="217" t="s">
        <v>5393</v>
      </c>
      <c r="D160" s="74"/>
      <c r="E160" s="74"/>
      <c r="F160" s="75"/>
      <c r="G160" s="75"/>
      <c r="H160" s="218">
        <f t="shared" si="31"/>
        <v>0</v>
      </c>
      <c r="I160" s="75"/>
      <c r="J160" s="75"/>
      <c r="K160" s="75"/>
      <c r="L160" s="75"/>
      <c r="M160" s="75"/>
      <c r="N160" s="217">
        <f t="shared" si="24"/>
        <v>0</v>
      </c>
      <c r="O160" s="217">
        <f t="shared" si="25"/>
        <v>0</v>
      </c>
      <c r="P160" s="217">
        <f t="shared" si="26"/>
        <v>0</v>
      </c>
      <c r="Q160" s="215">
        <f t="shared" si="27"/>
        <v>0</v>
      </c>
      <c r="R160" s="217">
        <f t="shared" si="28"/>
        <v>0</v>
      </c>
      <c r="S160" s="217">
        <f t="shared" si="29"/>
        <v>0</v>
      </c>
      <c r="T160" s="217">
        <f t="shared" si="30"/>
        <v>0</v>
      </c>
      <c r="U160" s="217">
        <f t="shared" si="35"/>
        <v>0</v>
      </c>
      <c r="V160" s="217" t="str">
        <f t="shared" si="32"/>
        <v>NÃO</v>
      </c>
      <c r="Y160" s="245">
        <f t="shared" si="33"/>
        <v>0</v>
      </c>
      <c r="AC160" s="242">
        <f t="shared" si="34"/>
        <v>0</v>
      </c>
      <c r="AD160" s="243" t="s">
        <v>36</v>
      </c>
      <c r="AE160" s="243" t="s">
        <v>893</v>
      </c>
      <c r="AF160" s="243">
        <v>1302405</v>
      </c>
      <c r="AG160" s="243"/>
      <c r="AH160" s="243"/>
    </row>
    <row r="161" spans="1:34" ht="18.75" customHeight="1" x14ac:dyDescent="0.25">
      <c r="A161" s="216" t="str">
        <f>Controles!$B$2</f>
        <v>RS</v>
      </c>
      <c r="B161" s="216">
        <f>Controles!$C$2</f>
        <v>10</v>
      </c>
      <c r="C161" s="217" t="s">
        <v>5393</v>
      </c>
      <c r="D161" s="74"/>
      <c r="E161" s="74"/>
      <c r="F161" s="75"/>
      <c r="G161" s="75"/>
      <c r="H161" s="218">
        <f t="shared" si="31"/>
        <v>0</v>
      </c>
      <c r="I161" s="75"/>
      <c r="J161" s="75"/>
      <c r="K161" s="75"/>
      <c r="L161" s="75"/>
      <c r="M161" s="75"/>
      <c r="N161" s="217">
        <f t="shared" si="24"/>
        <v>0</v>
      </c>
      <c r="O161" s="217">
        <f t="shared" si="25"/>
        <v>0</v>
      </c>
      <c r="P161" s="217">
        <f t="shared" si="26"/>
        <v>0</v>
      </c>
      <c r="Q161" s="215">
        <f t="shared" si="27"/>
        <v>0</v>
      </c>
      <c r="R161" s="217">
        <f t="shared" si="28"/>
        <v>0</v>
      </c>
      <c r="S161" s="217">
        <f t="shared" si="29"/>
        <v>0</v>
      </c>
      <c r="T161" s="217">
        <f t="shared" si="30"/>
        <v>0</v>
      </c>
      <c r="U161" s="217">
        <f t="shared" si="35"/>
        <v>0</v>
      </c>
      <c r="V161" s="217" t="str">
        <f t="shared" si="32"/>
        <v>NÃO</v>
      </c>
      <c r="Y161" s="245">
        <f t="shared" si="33"/>
        <v>0</v>
      </c>
      <c r="AC161" s="242">
        <f t="shared" si="34"/>
        <v>0</v>
      </c>
      <c r="AD161" s="243" t="s">
        <v>36</v>
      </c>
      <c r="AE161" s="243" t="s">
        <v>916</v>
      </c>
      <c r="AF161" s="243">
        <v>1302504</v>
      </c>
      <c r="AG161" s="243"/>
      <c r="AH161" s="243"/>
    </row>
    <row r="162" spans="1:34" ht="18.75" customHeight="1" x14ac:dyDescent="0.25">
      <c r="A162" s="216" t="str">
        <f>Controles!$B$2</f>
        <v>RS</v>
      </c>
      <c r="B162" s="216">
        <f>Controles!$C$2</f>
        <v>10</v>
      </c>
      <c r="C162" s="217" t="s">
        <v>5393</v>
      </c>
      <c r="D162" s="74"/>
      <c r="E162" s="74"/>
      <c r="F162" s="75"/>
      <c r="G162" s="75"/>
      <c r="H162" s="218">
        <f t="shared" si="31"/>
        <v>0</v>
      </c>
      <c r="I162" s="75"/>
      <c r="J162" s="75"/>
      <c r="K162" s="75"/>
      <c r="L162" s="75"/>
      <c r="M162" s="75"/>
      <c r="N162" s="217">
        <f t="shared" si="24"/>
        <v>0</v>
      </c>
      <c r="O162" s="217">
        <f t="shared" si="25"/>
        <v>0</v>
      </c>
      <c r="P162" s="217">
        <f t="shared" si="26"/>
        <v>0</v>
      </c>
      <c r="Q162" s="215">
        <f t="shared" si="27"/>
        <v>0</v>
      </c>
      <c r="R162" s="217">
        <f t="shared" si="28"/>
        <v>0</v>
      </c>
      <c r="S162" s="217">
        <f t="shared" si="29"/>
        <v>0</v>
      </c>
      <c r="T162" s="217">
        <f t="shared" si="30"/>
        <v>0</v>
      </c>
      <c r="U162" s="217">
        <f t="shared" si="35"/>
        <v>0</v>
      </c>
      <c r="V162" s="217" t="str">
        <f t="shared" si="32"/>
        <v>NÃO</v>
      </c>
      <c r="Y162" s="245">
        <f t="shared" si="33"/>
        <v>0</v>
      </c>
      <c r="AC162" s="242">
        <f t="shared" si="34"/>
        <v>0</v>
      </c>
      <c r="AD162" s="243" t="s">
        <v>36</v>
      </c>
      <c r="AE162" s="243" t="s">
        <v>939</v>
      </c>
      <c r="AF162" s="243">
        <v>1302553</v>
      </c>
      <c r="AG162" s="243"/>
      <c r="AH162" s="243"/>
    </row>
    <row r="163" spans="1:34" ht="18.75" customHeight="1" x14ac:dyDescent="0.25">
      <c r="A163" s="216" t="str">
        <f>Controles!$B$2</f>
        <v>RS</v>
      </c>
      <c r="B163" s="216">
        <f>Controles!$C$2</f>
        <v>10</v>
      </c>
      <c r="C163" s="217" t="s">
        <v>5393</v>
      </c>
      <c r="D163" s="74"/>
      <c r="E163" s="74"/>
      <c r="F163" s="75"/>
      <c r="G163" s="75"/>
      <c r="H163" s="218">
        <f t="shared" si="31"/>
        <v>0</v>
      </c>
      <c r="I163" s="75"/>
      <c r="J163" s="75"/>
      <c r="K163" s="75"/>
      <c r="L163" s="75"/>
      <c r="M163" s="75"/>
      <c r="N163" s="217">
        <f t="shared" si="24"/>
        <v>0</v>
      </c>
      <c r="O163" s="217">
        <f t="shared" si="25"/>
        <v>0</v>
      </c>
      <c r="P163" s="217">
        <f t="shared" si="26"/>
        <v>0</v>
      </c>
      <c r="Q163" s="215">
        <f t="shared" si="27"/>
        <v>0</v>
      </c>
      <c r="R163" s="217">
        <f t="shared" si="28"/>
        <v>0</v>
      </c>
      <c r="S163" s="217">
        <f t="shared" si="29"/>
        <v>0</v>
      </c>
      <c r="T163" s="217">
        <f t="shared" si="30"/>
        <v>0</v>
      </c>
      <c r="U163" s="217">
        <f t="shared" si="35"/>
        <v>0</v>
      </c>
      <c r="V163" s="217" t="str">
        <f t="shared" si="32"/>
        <v>NÃO</v>
      </c>
      <c r="Y163" s="245">
        <f t="shared" si="33"/>
        <v>0</v>
      </c>
      <c r="AC163" s="242">
        <f t="shared" si="34"/>
        <v>0</v>
      </c>
      <c r="AD163" s="243" t="s">
        <v>36</v>
      </c>
      <c r="AE163" s="243" t="s">
        <v>961</v>
      </c>
      <c r="AF163" s="243">
        <v>1302603</v>
      </c>
      <c r="AG163" s="243"/>
      <c r="AH163" s="243"/>
    </row>
    <row r="164" spans="1:34" ht="18.75" customHeight="1" x14ac:dyDescent="0.25">
      <c r="A164" s="216" t="str">
        <f>Controles!$B$2</f>
        <v>RS</v>
      </c>
      <c r="B164" s="216">
        <f>Controles!$C$2</f>
        <v>10</v>
      </c>
      <c r="C164" s="217" t="s">
        <v>5393</v>
      </c>
      <c r="D164" s="74"/>
      <c r="E164" s="74"/>
      <c r="F164" s="75"/>
      <c r="G164" s="75"/>
      <c r="H164" s="218">
        <f t="shared" si="31"/>
        <v>0</v>
      </c>
      <c r="I164" s="75"/>
      <c r="J164" s="75"/>
      <c r="K164" s="75"/>
      <c r="L164" s="75"/>
      <c r="M164" s="75"/>
      <c r="N164" s="217">
        <f t="shared" si="24"/>
        <v>0</v>
      </c>
      <c r="O164" s="217">
        <f t="shared" si="25"/>
        <v>0</v>
      </c>
      <c r="P164" s="217">
        <f t="shared" si="26"/>
        <v>0</v>
      </c>
      <c r="Q164" s="215">
        <f t="shared" si="27"/>
        <v>0</v>
      </c>
      <c r="R164" s="217">
        <f t="shared" si="28"/>
        <v>0</v>
      </c>
      <c r="S164" s="217">
        <f t="shared" si="29"/>
        <v>0</v>
      </c>
      <c r="T164" s="217">
        <f t="shared" si="30"/>
        <v>0</v>
      </c>
      <c r="U164" s="217">
        <f t="shared" si="35"/>
        <v>0</v>
      </c>
      <c r="V164" s="217" t="str">
        <f t="shared" si="32"/>
        <v>NÃO</v>
      </c>
      <c r="Y164" s="245">
        <f t="shared" si="33"/>
        <v>0</v>
      </c>
      <c r="AC164" s="242">
        <f t="shared" si="34"/>
        <v>0</v>
      </c>
      <c r="AD164" s="243" t="s">
        <v>36</v>
      </c>
      <c r="AE164" s="243" t="s">
        <v>984</v>
      </c>
      <c r="AF164" s="243">
        <v>1302702</v>
      </c>
      <c r="AG164" s="243"/>
      <c r="AH164" s="243"/>
    </row>
    <row r="165" spans="1:34" ht="18.75" customHeight="1" x14ac:dyDescent="0.25">
      <c r="A165" s="216" t="str">
        <f>Controles!$B$2</f>
        <v>RS</v>
      </c>
      <c r="B165" s="216">
        <f>Controles!$C$2</f>
        <v>10</v>
      </c>
      <c r="C165" s="217" t="s">
        <v>5393</v>
      </c>
      <c r="D165" s="74"/>
      <c r="E165" s="74"/>
      <c r="F165" s="75"/>
      <c r="G165" s="75"/>
      <c r="H165" s="218">
        <f t="shared" si="31"/>
        <v>0</v>
      </c>
      <c r="I165" s="75"/>
      <c r="J165" s="75"/>
      <c r="K165" s="75"/>
      <c r="L165" s="75"/>
      <c r="M165" s="75"/>
      <c r="N165" s="217">
        <f t="shared" si="24"/>
        <v>0</v>
      </c>
      <c r="O165" s="217">
        <f t="shared" si="25"/>
        <v>0</v>
      </c>
      <c r="P165" s="217">
        <f t="shared" si="26"/>
        <v>0</v>
      </c>
      <c r="Q165" s="215">
        <f t="shared" si="27"/>
        <v>0</v>
      </c>
      <c r="R165" s="217">
        <f t="shared" si="28"/>
        <v>0</v>
      </c>
      <c r="S165" s="217">
        <f t="shared" si="29"/>
        <v>0</v>
      </c>
      <c r="T165" s="217">
        <f t="shared" si="30"/>
        <v>0</v>
      </c>
      <c r="U165" s="217">
        <f t="shared" si="35"/>
        <v>0</v>
      </c>
      <c r="V165" s="217" t="str">
        <f t="shared" si="32"/>
        <v>NÃO</v>
      </c>
      <c r="Y165" s="245">
        <f t="shared" si="33"/>
        <v>0</v>
      </c>
      <c r="AC165" s="242">
        <f t="shared" si="34"/>
        <v>0</v>
      </c>
      <c r="AD165" s="243" t="s">
        <v>36</v>
      </c>
      <c r="AE165" s="243" t="s">
        <v>1006</v>
      </c>
      <c r="AF165" s="243">
        <v>1302801</v>
      </c>
      <c r="AG165" s="243"/>
      <c r="AH165" s="243"/>
    </row>
    <row r="166" spans="1:34" ht="18.75" customHeight="1" x14ac:dyDescent="0.25">
      <c r="A166" s="216" t="str">
        <f>Controles!$B$2</f>
        <v>RS</v>
      </c>
      <c r="B166" s="216">
        <f>Controles!$C$2</f>
        <v>10</v>
      </c>
      <c r="C166" s="217" t="s">
        <v>5393</v>
      </c>
      <c r="D166" s="74"/>
      <c r="E166" s="74"/>
      <c r="F166" s="75"/>
      <c r="G166" s="75"/>
      <c r="H166" s="218">
        <f t="shared" si="31"/>
        <v>0</v>
      </c>
      <c r="I166" s="75"/>
      <c r="J166" s="75"/>
      <c r="K166" s="75"/>
      <c r="L166" s="75"/>
      <c r="M166" s="75"/>
      <c r="N166" s="217">
        <f t="shared" si="24"/>
        <v>0</v>
      </c>
      <c r="O166" s="217">
        <f t="shared" si="25"/>
        <v>0</v>
      </c>
      <c r="P166" s="217">
        <f t="shared" si="26"/>
        <v>0</v>
      </c>
      <c r="Q166" s="215">
        <f t="shared" si="27"/>
        <v>0</v>
      </c>
      <c r="R166" s="217">
        <f t="shared" si="28"/>
        <v>0</v>
      </c>
      <c r="S166" s="217">
        <f t="shared" si="29"/>
        <v>0</v>
      </c>
      <c r="T166" s="217">
        <f t="shared" si="30"/>
        <v>0</v>
      </c>
      <c r="U166" s="217">
        <f t="shared" si="35"/>
        <v>0</v>
      </c>
      <c r="V166" s="217" t="str">
        <f t="shared" si="32"/>
        <v>NÃO</v>
      </c>
      <c r="Y166" s="245">
        <f t="shared" si="33"/>
        <v>0</v>
      </c>
      <c r="AC166" s="242">
        <f t="shared" si="34"/>
        <v>0</v>
      </c>
      <c r="AD166" s="243" t="s">
        <v>36</v>
      </c>
      <c r="AE166" s="243" t="s">
        <v>1028</v>
      </c>
      <c r="AF166" s="243">
        <v>1302900</v>
      </c>
      <c r="AG166" s="243"/>
      <c r="AH166" s="243"/>
    </row>
    <row r="167" spans="1:34" ht="18.75" customHeight="1" x14ac:dyDescent="0.25">
      <c r="A167" s="216" t="str">
        <f>Controles!$B$2</f>
        <v>RS</v>
      </c>
      <c r="B167" s="216">
        <f>Controles!$C$2</f>
        <v>10</v>
      </c>
      <c r="C167" s="217" t="s">
        <v>5393</v>
      </c>
      <c r="D167" s="74"/>
      <c r="E167" s="74"/>
      <c r="F167" s="75"/>
      <c r="G167" s="75"/>
      <c r="H167" s="218">
        <f t="shared" si="31"/>
        <v>0</v>
      </c>
      <c r="I167" s="75"/>
      <c r="J167" s="75"/>
      <c r="K167" s="75"/>
      <c r="L167" s="75"/>
      <c r="M167" s="75"/>
      <c r="N167" s="217">
        <f t="shared" si="24"/>
        <v>0</v>
      </c>
      <c r="O167" s="217">
        <f t="shared" si="25"/>
        <v>0</v>
      </c>
      <c r="P167" s="217">
        <f t="shared" si="26"/>
        <v>0</v>
      </c>
      <c r="Q167" s="215">
        <f t="shared" si="27"/>
        <v>0</v>
      </c>
      <c r="R167" s="217">
        <f t="shared" si="28"/>
        <v>0</v>
      </c>
      <c r="S167" s="217">
        <f t="shared" si="29"/>
        <v>0</v>
      </c>
      <c r="T167" s="217">
        <f t="shared" si="30"/>
        <v>0</v>
      </c>
      <c r="U167" s="217">
        <f t="shared" si="35"/>
        <v>0</v>
      </c>
      <c r="V167" s="217" t="str">
        <f t="shared" si="32"/>
        <v>NÃO</v>
      </c>
      <c r="Y167" s="245">
        <f t="shared" si="33"/>
        <v>0</v>
      </c>
      <c r="AC167" s="242">
        <f t="shared" si="34"/>
        <v>0</v>
      </c>
      <c r="AD167" s="243" t="s">
        <v>36</v>
      </c>
      <c r="AE167" s="243" t="s">
        <v>1051</v>
      </c>
      <c r="AF167" s="243">
        <v>1303007</v>
      </c>
      <c r="AG167" s="243"/>
      <c r="AH167" s="243"/>
    </row>
    <row r="168" spans="1:34" ht="18.75" customHeight="1" x14ac:dyDescent="0.25">
      <c r="A168" s="216" t="str">
        <f>Controles!$B$2</f>
        <v>RS</v>
      </c>
      <c r="B168" s="216">
        <f>Controles!$C$2</f>
        <v>10</v>
      </c>
      <c r="C168" s="217" t="s">
        <v>5393</v>
      </c>
      <c r="D168" s="74"/>
      <c r="E168" s="74"/>
      <c r="F168" s="75"/>
      <c r="G168" s="75"/>
      <c r="H168" s="218">
        <f t="shared" si="31"/>
        <v>0</v>
      </c>
      <c r="I168" s="75"/>
      <c r="J168" s="75"/>
      <c r="K168" s="75"/>
      <c r="L168" s="75"/>
      <c r="M168" s="75"/>
      <c r="N168" s="217">
        <f t="shared" si="24"/>
        <v>0</v>
      </c>
      <c r="O168" s="217">
        <f t="shared" si="25"/>
        <v>0</v>
      </c>
      <c r="P168" s="217">
        <f t="shared" si="26"/>
        <v>0</v>
      </c>
      <c r="Q168" s="215">
        <f t="shared" si="27"/>
        <v>0</v>
      </c>
      <c r="R168" s="217">
        <f t="shared" si="28"/>
        <v>0</v>
      </c>
      <c r="S168" s="217">
        <f t="shared" si="29"/>
        <v>0</v>
      </c>
      <c r="T168" s="217">
        <f t="shared" si="30"/>
        <v>0</v>
      </c>
      <c r="U168" s="217">
        <f t="shared" si="35"/>
        <v>0</v>
      </c>
      <c r="V168" s="217" t="str">
        <f t="shared" si="32"/>
        <v>NÃO</v>
      </c>
      <c r="Y168" s="245">
        <f t="shared" si="33"/>
        <v>0</v>
      </c>
      <c r="AC168" s="242">
        <f t="shared" si="34"/>
        <v>0</v>
      </c>
      <c r="AD168" s="243" t="s">
        <v>36</v>
      </c>
      <c r="AE168" s="243" t="s">
        <v>1072</v>
      </c>
      <c r="AF168" s="243">
        <v>1303106</v>
      </c>
      <c r="AG168" s="243"/>
      <c r="AH168" s="243"/>
    </row>
    <row r="169" spans="1:34" ht="18.75" customHeight="1" x14ac:dyDescent="0.25">
      <c r="A169" s="216" t="str">
        <f>Controles!$B$2</f>
        <v>RS</v>
      </c>
      <c r="B169" s="216">
        <f>Controles!$C$2</f>
        <v>10</v>
      </c>
      <c r="C169" s="217" t="s">
        <v>5393</v>
      </c>
      <c r="D169" s="74"/>
      <c r="E169" s="74"/>
      <c r="F169" s="75"/>
      <c r="G169" s="75"/>
      <c r="H169" s="218">
        <f t="shared" si="31"/>
        <v>0</v>
      </c>
      <c r="I169" s="75"/>
      <c r="J169" s="75"/>
      <c r="K169" s="75"/>
      <c r="L169" s="75"/>
      <c r="M169" s="75"/>
      <c r="N169" s="217">
        <f t="shared" si="24"/>
        <v>0</v>
      </c>
      <c r="O169" s="217">
        <f t="shared" si="25"/>
        <v>0</v>
      </c>
      <c r="P169" s="217">
        <f t="shared" si="26"/>
        <v>0</v>
      </c>
      <c r="Q169" s="215">
        <f t="shared" si="27"/>
        <v>0</v>
      </c>
      <c r="R169" s="217">
        <f t="shared" si="28"/>
        <v>0</v>
      </c>
      <c r="S169" s="217">
        <f t="shared" si="29"/>
        <v>0</v>
      </c>
      <c r="T169" s="217">
        <f t="shared" si="30"/>
        <v>0</v>
      </c>
      <c r="U169" s="217">
        <f t="shared" si="35"/>
        <v>0</v>
      </c>
      <c r="V169" s="217" t="str">
        <f t="shared" si="32"/>
        <v>NÃO</v>
      </c>
      <c r="Y169" s="245">
        <f t="shared" si="33"/>
        <v>0</v>
      </c>
      <c r="AC169" s="242">
        <f t="shared" si="34"/>
        <v>0</v>
      </c>
      <c r="AD169" s="243" t="s">
        <v>36</v>
      </c>
      <c r="AE169" s="243" t="s">
        <v>1094</v>
      </c>
      <c r="AF169" s="243">
        <v>1303205</v>
      </c>
      <c r="AG169" s="243"/>
      <c r="AH169" s="243"/>
    </row>
    <row r="170" spans="1:34" ht="18.75" customHeight="1" x14ac:dyDescent="0.25">
      <c r="A170" s="216" t="str">
        <f>Controles!$B$2</f>
        <v>RS</v>
      </c>
      <c r="B170" s="216">
        <f>Controles!$C$2</f>
        <v>10</v>
      </c>
      <c r="C170" s="217" t="s">
        <v>5393</v>
      </c>
      <c r="D170" s="74"/>
      <c r="E170" s="74"/>
      <c r="F170" s="75"/>
      <c r="G170" s="75"/>
      <c r="H170" s="218">
        <f t="shared" si="31"/>
        <v>0</v>
      </c>
      <c r="I170" s="75"/>
      <c r="J170" s="75"/>
      <c r="K170" s="75"/>
      <c r="L170" s="75"/>
      <c r="M170" s="75"/>
      <c r="N170" s="217">
        <f t="shared" si="24"/>
        <v>0</v>
      </c>
      <c r="O170" s="217">
        <f t="shared" si="25"/>
        <v>0</v>
      </c>
      <c r="P170" s="217">
        <f t="shared" si="26"/>
        <v>0</v>
      </c>
      <c r="Q170" s="215">
        <f t="shared" si="27"/>
        <v>0</v>
      </c>
      <c r="R170" s="217">
        <f t="shared" si="28"/>
        <v>0</v>
      </c>
      <c r="S170" s="217">
        <f t="shared" si="29"/>
        <v>0</v>
      </c>
      <c r="T170" s="217">
        <f t="shared" si="30"/>
        <v>0</v>
      </c>
      <c r="U170" s="217">
        <f t="shared" si="35"/>
        <v>0</v>
      </c>
      <c r="V170" s="217" t="str">
        <f t="shared" si="32"/>
        <v>NÃO</v>
      </c>
      <c r="Y170" s="245">
        <f t="shared" si="33"/>
        <v>0</v>
      </c>
      <c r="AC170" s="242">
        <f t="shared" si="34"/>
        <v>0</v>
      </c>
      <c r="AD170" s="243" t="s">
        <v>36</v>
      </c>
      <c r="AE170" s="243" t="s">
        <v>1117</v>
      </c>
      <c r="AF170" s="243">
        <v>1303304</v>
      </c>
      <c r="AG170" s="243"/>
      <c r="AH170" s="243"/>
    </row>
    <row r="171" spans="1:34" ht="18.75" customHeight="1" x14ac:dyDescent="0.25">
      <c r="A171" s="216" t="str">
        <f>Controles!$B$2</f>
        <v>RS</v>
      </c>
      <c r="B171" s="216">
        <f>Controles!$C$2</f>
        <v>10</v>
      </c>
      <c r="C171" s="217" t="s">
        <v>5393</v>
      </c>
      <c r="D171" s="74"/>
      <c r="E171" s="74"/>
      <c r="F171" s="75"/>
      <c r="G171" s="75"/>
      <c r="H171" s="218">
        <f t="shared" si="31"/>
        <v>0</v>
      </c>
      <c r="I171" s="75"/>
      <c r="J171" s="75"/>
      <c r="K171" s="75"/>
      <c r="L171" s="75"/>
      <c r="M171" s="75"/>
      <c r="N171" s="217">
        <f t="shared" si="24"/>
        <v>0</v>
      </c>
      <c r="O171" s="217">
        <f t="shared" si="25"/>
        <v>0</v>
      </c>
      <c r="P171" s="217">
        <f t="shared" si="26"/>
        <v>0</v>
      </c>
      <c r="Q171" s="215">
        <f t="shared" si="27"/>
        <v>0</v>
      </c>
      <c r="R171" s="217">
        <f t="shared" si="28"/>
        <v>0</v>
      </c>
      <c r="S171" s="217">
        <f t="shared" si="29"/>
        <v>0</v>
      </c>
      <c r="T171" s="217">
        <f t="shared" si="30"/>
        <v>0</v>
      </c>
      <c r="U171" s="217">
        <f t="shared" si="35"/>
        <v>0</v>
      </c>
      <c r="V171" s="217" t="str">
        <f t="shared" si="32"/>
        <v>NÃO</v>
      </c>
      <c r="Y171" s="245">
        <f t="shared" si="33"/>
        <v>0</v>
      </c>
      <c r="AC171" s="242">
        <f t="shared" si="34"/>
        <v>0</v>
      </c>
      <c r="AD171" s="243" t="s">
        <v>36</v>
      </c>
      <c r="AE171" s="243" t="s">
        <v>1140</v>
      </c>
      <c r="AF171" s="243">
        <v>1303403</v>
      </c>
      <c r="AG171" s="243"/>
      <c r="AH171" s="243"/>
    </row>
    <row r="172" spans="1:34" ht="18.75" customHeight="1" x14ac:dyDescent="0.25">
      <c r="A172" s="216" t="str">
        <f>Controles!$B$2</f>
        <v>RS</v>
      </c>
      <c r="B172" s="216">
        <f>Controles!$C$2</f>
        <v>10</v>
      </c>
      <c r="C172" s="217" t="s">
        <v>5393</v>
      </c>
      <c r="D172" s="74"/>
      <c r="E172" s="74"/>
      <c r="F172" s="75"/>
      <c r="G172" s="75"/>
      <c r="H172" s="218">
        <f t="shared" si="31"/>
        <v>0</v>
      </c>
      <c r="I172" s="75"/>
      <c r="J172" s="75"/>
      <c r="K172" s="75"/>
      <c r="L172" s="75"/>
      <c r="M172" s="75"/>
      <c r="N172" s="217">
        <f t="shared" si="24"/>
        <v>0</v>
      </c>
      <c r="O172" s="217">
        <f t="shared" si="25"/>
        <v>0</v>
      </c>
      <c r="P172" s="217">
        <f t="shared" si="26"/>
        <v>0</v>
      </c>
      <c r="Q172" s="215">
        <f t="shared" si="27"/>
        <v>0</v>
      </c>
      <c r="R172" s="217">
        <f t="shared" si="28"/>
        <v>0</v>
      </c>
      <c r="S172" s="217">
        <f t="shared" si="29"/>
        <v>0</v>
      </c>
      <c r="T172" s="217">
        <f t="shared" si="30"/>
        <v>0</v>
      </c>
      <c r="U172" s="217">
        <f t="shared" si="35"/>
        <v>0</v>
      </c>
      <c r="V172" s="217" t="str">
        <f t="shared" si="32"/>
        <v>NÃO</v>
      </c>
      <c r="Y172" s="245">
        <f t="shared" si="33"/>
        <v>0</v>
      </c>
      <c r="AC172" s="242">
        <f t="shared" si="34"/>
        <v>0</v>
      </c>
      <c r="AD172" s="243" t="s">
        <v>36</v>
      </c>
      <c r="AE172" s="243" t="s">
        <v>1163</v>
      </c>
      <c r="AF172" s="243">
        <v>1303502</v>
      </c>
      <c r="AG172" s="243"/>
      <c r="AH172" s="243"/>
    </row>
    <row r="173" spans="1:34" ht="18.75" customHeight="1" x14ac:dyDescent="0.25">
      <c r="A173" s="216" t="str">
        <f>Controles!$B$2</f>
        <v>RS</v>
      </c>
      <c r="B173" s="216">
        <f>Controles!$C$2</f>
        <v>10</v>
      </c>
      <c r="C173" s="217" t="s">
        <v>5393</v>
      </c>
      <c r="D173" s="74"/>
      <c r="E173" s="74"/>
      <c r="F173" s="75"/>
      <c r="G173" s="75"/>
      <c r="H173" s="218">
        <f t="shared" si="31"/>
        <v>0</v>
      </c>
      <c r="I173" s="75"/>
      <c r="J173" s="75"/>
      <c r="K173" s="75"/>
      <c r="L173" s="75"/>
      <c r="M173" s="75"/>
      <c r="N173" s="217">
        <f t="shared" si="24"/>
        <v>0</v>
      </c>
      <c r="O173" s="217">
        <f t="shared" si="25"/>
        <v>0</v>
      </c>
      <c r="P173" s="217">
        <f t="shared" si="26"/>
        <v>0</v>
      </c>
      <c r="Q173" s="215">
        <f t="shared" si="27"/>
        <v>0</v>
      </c>
      <c r="R173" s="217">
        <f t="shared" si="28"/>
        <v>0</v>
      </c>
      <c r="S173" s="217">
        <f t="shared" si="29"/>
        <v>0</v>
      </c>
      <c r="T173" s="217">
        <f t="shared" si="30"/>
        <v>0</v>
      </c>
      <c r="U173" s="217">
        <f t="shared" si="35"/>
        <v>0</v>
      </c>
      <c r="V173" s="217" t="str">
        <f t="shared" si="32"/>
        <v>NÃO</v>
      </c>
      <c r="Y173" s="245">
        <f t="shared" si="33"/>
        <v>0</v>
      </c>
      <c r="AC173" s="242">
        <f t="shared" si="34"/>
        <v>0</v>
      </c>
      <c r="AD173" s="243" t="s">
        <v>36</v>
      </c>
      <c r="AE173" s="243" t="s">
        <v>1186</v>
      </c>
      <c r="AF173" s="243">
        <v>1303536</v>
      </c>
      <c r="AG173" s="243"/>
      <c r="AH173" s="243"/>
    </row>
    <row r="174" spans="1:34" ht="18.75" customHeight="1" x14ac:dyDescent="0.25">
      <c r="A174" s="216" t="str">
        <f>Controles!$B$2</f>
        <v>RS</v>
      </c>
      <c r="B174" s="216">
        <f>Controles!$C$2</f>
        <v>10</v>
      </c>
      <c r="C174" s="217" t="s">
        <v>5393</v>
      </c>
      <c r="D174" s="74"/>
      <c r="E174" s="74"/>
      <c r="F174" s="75"/>
      <c r="G174" s="75"/>
      <c r="H174" s="218">
        <f t="shared" si="31"/>
        <v>0</v>
      </c>
      <c r="I174" s="75"/>
      <c r="J174" s="75"/>
      <c r="K174" s="75"/>
      <c r="L174" s="75"/>
      <c r="M174" s="75"/>
      <c r="N174" s="217">
        <f t="shared" si="24"/>
        <v>0</v>
      </c>
      <c r="O174" s="217">
        <f t="shared" si="25"/>
        <v>0</v>
      </c>
      <c r="P174" s="217">
        <f t="shared" si="26"/>
        <v>0</v>
      </c>
      <c r="Q174" s="215">
        <f t="shared" si="27"/>
        <v>0</v>
      </c>
      <c r="R174" s="217">
        <f t="shared" si="28"/>
        <v>0</v>
      </c>
      <c r="S174" s="217">
        <f t="shared" si="29"/>
        <v>0</v>
      </c>
      <c r="T174" s="217">
        <f t="shared" si="30"/>
        <v>0</v>
      </c>
      <c r="U174" s="217">
        <f t="shared" si="35"/>
        <v>0</v>
      </c>
      <c r="V174" s="217" t="str">
        <f t="shared" si="32"/>
        <v>NÃO</v>
      </c>
      <c r="Y174" s="245">
        <f t="shared" si="33"/>
        <v>0</v>
      </c>
      <c r="AC174" s="242">
        <f t="shared" si="34"/>
        <v>0</v>
      </c>
      <c r="AD174" s="243" t="s">
        <v>36</v>
      </c>
      <c r="AE174" s="243" t="s">
        <v>1208</v>
      </c>
      <c r="AF174" s="243">
        <v>1303569</v>
      </c>
      <c r="AG174" s="243"/>
      <c r="AH174" s="243"/>
    </row>
    <row r="175" spans="1:34" ht="18.75" customHeight="1" x14ac:dyDescent="0.25">
      <c r="A175" s="216" t="str">
        <f>Controles!$B$2</f>
        <v>RS</v>
      </c>
      <c r="B175" s="216">
        <f>Controles!$C$2</f>
        <v>10</v>
      </c>
      <c r="C175" s="217" t="s">
        <v>5393</v>
      </c>
      <c r="D175" s="74"/>
      <c r="E175" s="74"/>
      <c r="F175" s="75"/>
      <c r="G175" s="75"/>
      <c r="H175" s="218">
        <f t="shared" si="31"/>
        <v>0</v>
      </c>
      <c r="I175" s="75"/>
      <c r="J175" s="75"/>
      <c r="K175" s="75"/>
      <c r="L175" s="75"/>
      <c r="M175" s="75"/>
      <c r="N175" s="217">
        <f t="shared" si="24"/>
        <v>0</v>
      </c>
      <c r="O175" s="217">
        <f t="shared" si="25"/>
        <v>0</v>
      </c>
      <c r="P175" s="217">
        <f t="shared" si="26"/>
        <v>0</v>
      </c>
      <c r="Q175" s="215">
        <f t="shared" si="27"/>
        <v>0</v>
      </c>
      <c r="R175" s="217">
        <f t="shared" si="28"/>
        <v>0</v>
      </c>
      <c r="S175" s="217">
        <f t="shared" si="29"/>
        <v>0</v>
      </c>
      <c r="T175" s="217">
        <f t="shared" si="30"/>
        <v>0</v>
      </c>
      <c r="U175" s="217">
        <f t="shared" si="35"/>
        <v>0</v>
      </c>
      <c r="V175" s="217" t="str">
        <f t="shared" si="32"/>
        <v>NÃO</v>
      </c>
      <c r="Y175" s="245">
        <f t="shared" si="33"/>
        <v>0</v>
      </c>
      <c r="AC175" s="242">
        <f t="shared" si="34"/>
        <v>0</v>
      </c>
      <c r="AD175" s="243" t="s">
        <v>36</v>
      </c>
      <c r="AE175" s="243" t="s">
        <v>1230</v>
      </c>
      <c r="AF175" s="243">
        <v>1303601</v>
      </c>
      <c r="AG175" s="243"/>
      <c r="AH175" s="243"/>
    </row>
    <row r="176" spans="1:34" ht="18.75" customHeight="1" x14ac:dyDescent="0.25">
      <c r="A176" s="216" t="str">
        <f>Controles!$B$2</f>
        <v>RS</v>
      </c>
      <c r="B176" s="216">
        <f>Controles!$C$2</f>
        <v>10</v>
      </c>
      <c r="C176" s="217" t="s">
        <v>5393</v>
      </c>
      <c r="D176" s="74"/>
      <c r="E176" s="74"/>
      <c r="F176" s="75"/>
      <c r="G176" s="75"/>
      <c r="H176" s="218">
        <f t="shared" si="31"/>
        <v>0</v>
      </c>
      <c r="I176" s="75"/>
      <c r="J176" s="75"/>
      <c r="K176" s="75"/>
      <c r="L176" s="75"/>
      <c r="M176" s="75"/>
      <c r="N176" s="217">
        <f t="shared" si="24"/>
        <v>0</v>
      </c>
      <c r="O176" s="217">
        <f t="shared" si="25"/>
        <v>0</v>
      </c>
      <c r="P176" s="217">
        <f t="shared" si="26"/>
        <v>0</v>
      </c>
      <c r="Q176" s="215">
        <f t="shared" si="27"/>
        <v>0</v>
      </c>
      <c r="R176" s="217">
        <f t="shared" si="28"/>
        <v>0</v>
      </c>
      <c r="S176" s="217">
        <f t="shared" si="29"/>
        <v>0</v>
      </c>
      <c r="T176" s="217">
        <f t="shared" si="30"/>
        <v>0</v>
      </c>
      <c r="U176" s="217">
        <f t="shared" si="35"/>
        <v>0</v>
      </c>
      <c r="V176" s="217" t="str">
        <f t="shared" si="32"/>
        <v>NÃO</v>
      </c>
      <c r="Y176" s="245">
        <f t="shared" si="33"/>
        <v>0</v>
      </c>
      <c r="AC176" s="242">
        <f t="shared" si="34"/>
        <v>0</v>
      </c>
      <c r="AD176" s="243" t="s">
        <v>36</v>
      </c>
      <c r="AE176" s="243" t="s">
        <v>1252</v>
      </c>
      <c r="AF176" s="243">
        <v>1303700</v>
      </c>
      <c r="AG176" s="243"/>
      <c r="AH176" s="243"/>
    </row>
    <row r="177" spans="1:34" ht="18.75" customHeight="1" x14ac:dyDescent="0.25">
      <c r="A177" s="216" t="str">
        <f>Controles!$B$2</f>
        <v>RS</v>
      </c>
      <c r="B177" s="216">
        <f>Controles!$C$2</f>
        <v>10</v>
      </c>
      <c r="C177" s="217" t="s">
        <v>5393</v>
      </c>
      <c r="D177" s="74"/>
      <c r="E177" s="74"/>
      <c r="F177" s="75"/>
      <c r="G177" s="75"/>
      <c r="H177" s="218">
        <f t="shared" si="31"/>
        <v>0</v>
      </c>
      <c r="I177" s="75"/>
      <c r="J177" s="75"/>
      <c r="K177" s="75"/>
      <c r="L177" s="75"/>
      <c r="M177" s="75"/>
      <c r="N177" s="217">
        <f t="shared" si="24"/>
        <v>0</v>
      </c>
      <c r="O177" s="217">
        <f t="shared" si="25"/>
        <v>0</v>
      </c>
      <c r="P177" s="217">
        <f t="shared" si="26"/>
        <v>0</v>
      </c>
      <c r="Q177" s="215">
        <f t="shared" si="27"/>
        <v>0</v>
      </c>
      <c r="R177" s="217">
        <f t="shared" si="28"/>
        <v>0</v>
      </c>
      <c r="S177" s="217">
        <f t="shared" si="29"/>
        <v>0</v>
      </c>
      <c r="T177" s="217">
        <f t="shared" si="30"/>
        <v>0</v>
      </c>
      <c r="U177" s="217">
        <f t="shared" si="35"/>
        <v>0</v>
      </c>
      <c r="V177" s="217" t="str">
        <f t="shared" si="32"/>
        <v>NÃO</v>
      </c>
      <c r="Y177" s="245">
        <f t="shared" si="33"/>
        <v>0</v>
      </c>
      <c r="AC177" s="242">
        <f t="shared" si="34"/>
        <v>0</v>
      </c>
      <c r="AD177" s="243" t="s">
        <v>36</v>
      </c>
      <c r="AE177" s="243" t="s">
        <v>1275</v>
      </c>
      <c r="AF177" s="243">
        <v>1303809</v>
      </c>
      <c r="AG177" s="243"/>
      <c r="AH177" s="243"/>
    </row>
    <row r="178" spans="1:34" ht="18.75" customHeight="1" x14ac:dyDescent="0.25">
      <c r="A178" s="216" t="str">
        <f>Controles!$B$2</f>
        <v>RS</v>
      </c>
      <c r="B178" s="216">
        <f>Controles!$C$2</f>
        <v>10</v>
      </c>
      <c r="C178" s="217" t="s">
        <v>5393</v>
      </c>
      <c r="D178" s="74"/>
      <c r="E178" s="74"/>
      <c r="F178" s="75"/>
      <c r="G178" s="75"/>
      <c r="H178" s="218">
        <f t="shared" si="31"/>
        <v>0</v>
      </c>
      <c r="I178" s="75"/>
      <c r="J178" s="75"/>
      <c r="K178" s="75"/>
      <c r="L178" s="75"/>
      <c r="M178" s="75"/>
      <c r="N178" s="217">
        <f t="shared" si="24"/>
        <v>0</v>
      </c>
      <c r="O178" s="217">
        <f t="shared" si="25"/>
        <v>0</v>
      </c>
      <c r="P178" s="217">
        <f t="shared" si="26"/>
        <v>0</v>
      </c>
      <c r="Q178" s="215">
        <f t="shared" si="27"/>
        <v>0</v>
      </c>
      <c r="R178" s="217">
        <f t="shared" si="28"/>
        <v>0</v>
      </c>
      <c r="S178" s="217">
        <f t="shared" si="29"/>
        <v>0</v>
      </c>
      <c r="T178" s="217">
        <f t="shared" si="30"/>
        <v>0</v>
      </c>
      <c r="U178" s="217">
        <f t="shared" si="35"/>
        <v>0</v>
      </c>
      <c r="V178" s="217" t="str">
        <f t="shared" si="32"/>
        <v>NÃO</v>
      </c>
      <c r="Y178" s="245">
        <f t="shared" si="33"/>
        <v>0</v>
      </c>
      <c r="AC178" s="242">
        <f t="shared" si="34"/>
        <v>0</v>
      </c>
      <c r="AD178" s="243" t="s">
        <v>36</v>
      </c>
      <c r="AE178" s="243" t="s">
        <v>1296</v>
      </c>
      <c r="AF178" s="243">
        <v>1303908</v>
      </c>
      <c r="AG178" s="243"/>
      <c r="AH178" s="243"/>
    </row>
    <row r="179" spans="1:34" ht="18.75" customHeight="1" x14ac:dyDescent="0.25">
      <c r="A179" s="216" t="str">
        <f>Controles!$B$2</f>
        <v>RS</v>
      </c>
      <c r="B179" s="216">
        <f>Controles!$C$2</f>
        <v>10</v>
      </c>
      <c r="C179" s="217" t="s">
        <v>5393</v>
      </c>
      <c r="D179" s="74"/>
      <c r="E179" s="74"/>
      <c r="F179" s="75"/>
      <c r="G179" s="75"/>
      <c r="H179" s="218">
        <f t="shared" si="31"/>
        <v>0</v>
      </c>
      <c r="I179" s="75"/>
      <c r="J179" s="75"/>
      <c r="K179" s="75"/>
      <c r="L179" s="75"/>
      <c r="M179" s="75"/>
      <c r="N179" s="217">
        <f t="shared" si="24"/>
        <v>0</v>
      </c>
      <c r="O179" s="217">
        <f t="shared" si="25"/>
        <v>0</v>
      </c>
      <c r="P179" s="217">
        <f t="shared" si="26"/>
        <v>0</v>
      </c>
      <c r="Q179" s="215">
        <f t="shared" si="27"/>
        <v>0</v>
      </c>
      <c r="R179" s="217">
        <f t="shared" si="28"/>
        <v>0</v>
      </c>
      <c r="S179" s="217">
        <f t="shared" si="29"/>
        <v>0</v>
      </c>
      <c r="T179" s="217">
        <f t="shared" si="30"/>
        <v>0</v>
      </c>
      <c r="U179" s="217">
        <f t="shared" si="35"/>
        <v>0</v>
      </c>
      <c r="V179" s="217" t="str">
        <f t="shared" si="32"/>
        <v>NÃO</v>
      </c>
      <c r="Y179" s="245">
        <f t="shared" si="33"/>
        <v>0</v>
      </c>
      <c r="AC179" s="242">
        <f t="shared" si="34"/>
        <v>0</v>
      </c>
      <c r="AD179" s="243" t="s">
        <v>36</v>
      </c>
      <c r="AE179" s="243" t="s">
        <v>1318</v>
      </c>
      <c r="AF179" s="243">
        <v>1303957</v>
      </c>
      <c r="AG179" s="243"/>
      <c r="AH179" s="243"/>
    </row>
    <row r="180" spans="1:34" ht="18.75" customHeight="1" x14ac:dyDescent="0.25">
      <c r="A180" s="216" t="str">
        <f>Controles!$B$2</f>
        <v>RS</v>
      </c>
      <c r="B180" s="216">
        <f>Controles!$C$2</f>
        <v>10</v>
      </c>
      <c r="C180" s="217" t="s">
        <v>5393</v>
      </c>
      <c r="D180" s="74"/>
      <c r="E180" s="74"/>
      <c r="F180" s="75"/>
      <c r="G180" s="75"/>
      <c r="H180" s="218">
        <f t="shared" si="31"/>
        <v>0</v>
      </c>
      <c r="I180" s="75"/>
      <c r="J180" s="75"/>
      <c r="K180" s="75"/>
      <c r="L180" s="75"/>
      <c r="M180" s="75"/>
      <c r="N180" s="217">
        <f t="shared" si="24"/>
        <v>0</v>
      </c>
      <c r="O180" s="217">
        <f t="shared" si="25"/>
        <v>0</v>
      </c>
      <c r="P180" s="217">
        <f t="shared" si="26"/>
        <v>0</v>
      </c>
      <c r="Q180" s="215">
        <f t="shared" si="27"/>
        <v>0</v>
      </c>
      <c r="R180" s="217">
        <f t="shared" si="28"/>
        <v>0</v>
      </c>
      <c r="S180" s="217">
        <f t="shared" si="29"/>
        <v>0</v>
      </c>
      <c r="T180" s="217">
        <f t="shared" si="30"/>
        <v>0</v>
      </c>
      <c r="U180" s="217">
        <f t="shared" si="35"/>
        <v>0</v>
      </c>
      <c r="V180" s="217" t="str">
        <f t="shared" si="32"/>
        <v>NÃO</v>
      </c>
      <c r="Y180" s="245">
        <f t="shared" si="33"/>
        <v>0</v>
      </c>
      <c r="AC180" s="242">
        <f t="shared" si="34"/>
        <v>0</v>
      </c>
      <c r="AD180" s="243" t="s">
        <v>36</v>
      </c>
      <c r="AE180" s="243" t="s">
        <v>1340</v>
      </c>
      <c r="AF180" s="243">
        <v>1304005</v>
      </c>
      <c r="AG180" s="243"/>
      <c r="AH180" s="243"/>
    </row>
    <row r="181" spans="1:34" ht="18.75" customHeight="1" x14ac:dyDescent="0.25">
      <c r="A181" s="216" t="str">
        <f>Controles!$B$2</f>
        <v>RS</v>
      </c>
      <c r="B181" s="216">
        <f>Controles!$C$2</f>
        <v>10</v>
      </c>
      <c r="C181" s="217" t="s">
        <v>5393</v>
      </c>
      <c r="D181" s="74"/>
      <c r="E181" s="74"/>
      <c r="F181" s="75"/>
      <c r="G181" s="75"/>
      <c r="H181" s="218">
        <f t="shared" si="31"/>
        <v>0</v>
      </c>
      <c r="I181" s="75"/>
      <c r="J181" s="75"/>
      <c r="K181" s="75"/>
      <c r="L181" s="75"/>
      <c r="M181" s="75"/>
      <c r="N181" s="217">
        <f t="shared" si="24"/>
        <v>0</v>
      </c>
      <c r="O181" s="217">
        <f t="shared" si="25"/>
        <v>0</v>
      </c>
      <c r="P181" s="217">
        <f t="shared" si="26"/>
        <v>0</v>
      </c>
      <c r="Q181" s="215">
        <f t="shared" si="27"/>
        <v>0</v>
      </c>
      <c r="R181" s="217">
        <f t="shared" si="28"/>
        <v>0</v>
      </c>
      <c r="S181" s="217">
        <f t="shared" si="29"/>
        <v>0</v>
      </c>
      <c r="T181" s="217">
        <f t="shared" si="30"/>
        <v>0</v>
      </c>
      <c r="U181" s="217">
        <f t="shared" si="35"/>
        <v>0</v>
      </c>
      <c r="V181" s="217" t="str">
        <f t="shared" si="32"/>
        <v>NÃO</v>
      </c>
      <c r="Y181" s="245">
        <f t="shared" si="33"/>
        <v>0</v>
      </c>
      <c r="AC181" s="242">
        <f t="shared" si="34"/>
        <v>0</v>
      </c>
      <c r="AD181" s="243" t="s">
        <v>36</v>
      </c>
      <c r="AE181" s="243" t="s">
        <v>1361</v>
      </c>
      <c r="AF181" s="243">
        <v>1304062</v>
      </c>
      <c r="AG181" s="243"/>
      <c r="AH181" s="243"/>
    </row>
    <row r="182" spans="1:34" ht="18.75" customHeight="1" x14ac:dyDescent="0.25">
      <c r="A182" s="216" t="str">
        <f>Controles!$B$2</f>
        <v>RS</v>
      </c>
      <c r="B182" s="216">
        <f>Controles!$C$2</f>
        <v>10</v>
      </c>
      <c r="C182" s="217" t="s">
        <v>5393</v>
      </c>
      <c r="D182" s="74"/>
      <c r="E182" s="74"/>
      <c r="F182" s="75"/>
      <c r="G182" s="75"/>
      <c r="H182" s="218">
        <f t="shared" si="31"/>
        <v>0</v>
      </c>
      <c r="I182" s="75"/>
      <c r="J182" s="75"/>
      <c r="K182" s="75"/>
      <c r="L182" s="75"/>
      <c r="M182" s="75"/>
      <c r="N182" s="217">
        <f t="shared" si="24"/>
        <v>0</v>
      </c>
      <c r="O182" s="217">
        <f t="shared" si="25"/>
        <v>0</v>
      </c>
      <c r="P182" s="217">
        <f t="shared" si="26"/>
        <v>0</v>
      </c>
      <c r="Q182" s="215">
        <f t="shared" si="27"/>
        <v>0</v>
      </c>
      <c r="R182" s="217">
        <f t="shared" si="28"/>
        <v>0</v>
      </c>
      <c r="S182" s="217">
        <f t="shared" si="29"/>
        <v>0</v>
      </c>
      <c r="T182" s="217">
        <f t="shared" si="30"/>
        <v>0</v>
      </c>
      <c r="U182" s="217">
        <f t="shared" si="35"/>
        <v>0</v>
      </c>
      <c r="V182" s="217" t="str">
        <f t="shared" si="32"/>
        <v>NÃO</v>
      </c>
      <c r="Y182" s="245">
        <f t="shared" si="33"/>
        <v>0</v>
      </c>
      <c r="AC182" s="242">
        <f t="shared" si="34"/>
        <v>0</v>
      </c>
      <c r="AD182" s="243" t="s">
        <v>36</v>
      </c>
      <c r="AE182" s="243" t="s">
        <v>1383</v>
      </c>
      <c r="AF182" s="243">
        <v>1304104</v>
      </c>
      <c r="AG182" s="243"/>
      <c r="AH182" s="243"/>
    </row>
    <row r="183" spans="1:34" ht="18.75" customHeight="1" x14ac:dyDescent="0.25">
      <c r="A183" s="216" t="str">
        <f>Controles!$B$2</f>
        <v>RS</v>
      </c>
      <c r="B183" s="216">
        <f>Controles!$C$2</f>
        <v>10</v>
      </c>
      <c r="C183" s="217" t="s">
        <v>5393</v>
      </c>
      <c r="D183" s="74"/>
      <c r="E183" s="74"/>
      <c r="F183" s="75"/>
      <c r="G183" s="75"/>
      <c r="H183" s="218">
        <f t="shared" si="31"/>
        <v>0</v>
      </c>
      <c r="I183" s="75"/>
      <c r="J183" s="75"/>
      <c r="K183" s="75"/>
      <c r="L183" s="75"/>
      <c r="M183" s="75"/>
      <c r="N183" s="217">
        <f t="shared" si="24"/>
        <v>0</v>
      </c>
      <c r="O183" s="217">
        <f t="shared" si="25"/>
        <v>0</v>
      </c>
      <c r="P183" s="217">
        <f t="shared" si="26"/>
        <v>0</v>
      </c>
      <c r="Q183" s="215">
        <f t="shared" si="27"/>
        <v>0</v>
      </c>
      <c r="R183" s="217">
        <f t="shared" si="28"/>
        <v>0</v>
      </c>
      <c r="S183" s="217">
        <f t="shared" si="29"/>
        <v>0</v>
      </c>
      <c r="T183" s="217">
        <f t="shared" si="30"/>
        <v>0</v>
      </c>
      <c r="U183" s="217">
        <f t="shared" si="35"/>
        <v>0</v>
      </c>
      <c r="V183" s="217" t="str">
        <f t="shared" si="32"/>
        <v>NÃO</v>
      </c>
      <c r="Y183" s="245">
        <f t="shared" si="33"/>
        <v>0</v>
      </c>
      <c r="AC183" s="242">
        <f t="shared" si="34"/>
        <v>0</v>
      </c>
      <c r="AD183" s="243" t="s">
        <v>36</v>
      </c>
      <c r="AE183" s="243" t="s">
        <v>1405</v>
      </c>
      <c r="AF183" s="243">
        <v>1304203</v>
      </c>
      <c r="AG183" s="243"/>
      <c r="AH183" s="243"/>
    </row>
    <row r="184" spans="1:34" ht="18.75" customHeight="1" x14ac:dyDescent="0.25">
      <c r="A184" s="216" t="str">
        <f>Controles!$B$2</f>
        <v>RS</v>
      </c>
      <c r="B184" s="216">
        <f>Controles!$C$2</f>
        <v>10</v>
      </c>
      <c r="C184" s="217" t="s">
        <v>5393</v>
      </c>
      <c r="D184" s="74"/>
      <c r="E184" s="74"/>
      <c r="F184" s="75"/>
      <c r="G184" s="75"/>
      <c r="H184" s="218">
        <f t="shared" si="31"/>
        <v>0</v>
      </c>
      <c r="I184" s="75"/>
      <c r="J184" s="75"/>
      <c r="K184" s="75"/>
      <c r="L184" s="75"/>
      <c r="M184" s="75"/>
      <c r="N184" s="217">
        <f t="shared" si="24"/>
        <v>0</v>
      </c>
      <c r="O184" s="217">
        <f t="shared" si="25"/>
        <v>0</v>
      </c>
      <c r="P184" s="217">
        <f t="shared" si="26"/>
        <v>0</v>
      </c>
      <c r="Q184" s="215">
        <f t="shared" si="27"/>
        <v>0</v>
      </c>
      <c r="R184" s="217">
        <f t="shared" si="28"/>
        <v>0</v>
      </c>
      <c r="S184" s="217">
        <f t="shared" si="29"/>
        <v>0</v>
      </c>
      <c r="T184" s="217">
        <f t="shared" si="30"/>
        <v>0</v>
      </c>
      <c r="U184" s="217">
        <f t="shared" si="35"/>
        <v>0</v>
      </c>
      <c r="V184" s="217" t="str">
        <f t="shared" si="32"/>
        <v>NÃO</v>
      </c>
      <c r="Y184" s="245">
        <f t="shared" si="33"/>
        <v>0</v>
      </c>
      <c r="AC184" s="242">
        <f t="shared" si="34"/>
        <v>0</v>
      </c>
      <c r="AD184" s="243" t="s">
        <v>36</v>
      </c>
      <c r="AE184" s="243" t="s">
        <v>1427</v>
      </c>
      <c r="AF184" s="243">
        <v>1304237</v>
      </c>
      <c r="AG184" s="243"/>
      <c r="AH184" s="243"/>
    </row>
    <row r="185" spans="1:34" ht="18.75" customHeight="1" x14ac:dyDescent="0.25">
      <c r="A185" s="216" t="str">
        <f>Controles!$B$2</f>
        <v>RS</v>
      </c>
      <c r="B185" s="216">
        <f>Controles!$C$2</f>
        <v>10</v>
      </c>
      <c r="C185" s="217" t="s">
        <v>5393</v>
      </c>
      <c r="D185" s="74"/>
      <c r="E185" s="74"/>
      <c r="F185" s="75"/>
      <c r="G185" s="75"/>
      <c r="H185" s="218">
        <f t="shared" si="31"/>
        <v>0</v>
      </c>
      <c r="I185" s="75"/>
      <c r="J185" s="75"/>
      <c r="K185" s="75"/>
      <c r="L185" s="75"/>
      <c r="M185" s="75"/>
      <c r="N185" s="217">
        <f t="shared" si="24"/>
        <v>0</v>
      </c>
      <c r="O185" s="217">
        <f t="shared" si="25"/>
        <v>0</v>
      </c>
      <c r="P185" s="217">
        <f t="shared" si="26"/>
        <v>0</v>
      </c>
      <c r="Q185" s="215">
        <f t="shared" si="27"/>
        <v>0</v>
      </c>
      <c r="R185" s="217">
        <f t="shared" si="28"/>
        <v>0</v>
      </c>
      <c r="S185" s="217">
        <f t="shared" si="29"/>
        <v>0</v>
      </c>
      <c r="T185" s="217">
        <f t="shared" si="30"/>
        <v>0</v>
      </c>
      <c r="U185" s="217">
        <f t="shared" si="35"/>
        <v>0</v>
      </c>
      <c r="V185" s="217" t="str">
        <f t="shared" si="32"/>
        <v>NÃO</v>
      </c>
      <c r="Y185" s="245">
        <f t="shared" si="33"/>
        <v>0</v>
      </c>
      <c r="AC185" s="242">
        <f t="shared" si="34"/>
        <v>0</v>
      </c>
      <c r="AD185" s="243" t="s">
        <v>36</v>
      </c>
      <c r="AE185" s="243" t="s">
        <v>1448</v>
      </c>
      <c r="AF185" s="243">
        <v>1304260</v>
      </c>
      <c r="AG185" s="243"/>
      <c r="AH185" s="243"/>
    </row>
    <row r="186" spans="1:34" ht="18.75" customHeight="1" x14ac:dyDescent="0.25">
      <c r="A186" s="216" t="str">
        <f>Controles!$B$2</f>
        <v>RS</v>
      </c>
      <c r="B186" s="216">
        <f>Controles!$C$2</f>
        <v>10</v>
      </c>
      <c r="C186" s="217" t="s">
        <v>5393</v>
      </c>
      <c r="D186" s="74"/>
      <c r="E186" s="74"/>
      <c r="F186" s="75"/>
      <c r="G186" s="75"/>
      <c r="H186" s="218">
        <f t="shared" si="31"/>
        <v>0</v>
      </c>
      <c r="I186" s="75"/>
      <c r="J186" s="75"/>
      <c r="K186" s="75"/>
      <c r="L186" s="75"/>
      <c r="M186" s="75"/>
      <c r="N186" s="217">
        <f t="shared" si="24"/>
        <v>0</v>
      </c>
      <c r="O186" s="217">
        <f t="shared" si="25"/>
        <v>0</v>
      </c>
      <c r="P186" s="217">
        <f t="shared" si="26"/>
        <v>0</v>
      </c>
      <c r="Q186" s="215">
        <f t="shared" si="27"/>
        <v>0</v>
      </c>
      <c r="R186" s="217">
        <f t="shared" si="28"/>
        <v>0</v>
      </c>
      <c r="S186" s="217">
        <f t="shared" si="29"/>
        <v>0</v>
      </c>
      <c r="T186" s="217">
        <f t="shared" si="30"/>
        <v>0</v>
      </c>
      <c r="U186" s="217">
        <f t="shared" si="35"/>
        <v>0</v>
      </c>
      <c r="V186" s="217" t="str">
        <f t="shared" si="32"/>
        <v>NÃO</v>
      </c>
      <c r="Y186" s="245">
        <f t="shared" si="33"/>
        <v>0</v>
      </c>
      <c r="AC186" s="242">
        <f t="shared" si="34"/>
        <v>0</v>
      </c>
      <c r="AD186" s="243" t="s">
        <v>36</v>
      </c>
      <c r="AE186" s="243" t="s">
        <v>1468</v>
      </c>
      <c r="AF186" s="243">
        <v>1304302</v>
      </c>
      <c r="AG186" s="243"/>
      <c r="AH186" s="243"/>
    </row>
    <row r="187" spans="1:34" ht="18.75" customHeight="1" x14ac:dyDescent="0.25">
      <c r="A187" s="216" t="str">
        <f>Controles!$B$2</f>
        <v>RS</v>
      </c>
      <c r="B187" s="216">
        <f>Controles!$C$2</f>
        <v>10</v>
      </c>
      <c r="C187" s="217" t="s">
        <v>5393</v>
      </c>
      <c r="D187" s="74"/>
      <c r="E187" s="74"/>
      <c r="F187" s="75"/>
      <c r="G187" s="75"/>
      <c r="H187" s="218">
        <f t="shared" si="31"/>
        <v>0</v>
      </c>
      <c r="I187" s="75"/>
      <c r="J187" s="75"/>
      <c r="K187" s="75"/>
      <c r="L187" s="75"/>
      <c r="M187" s="75"/>
      <c r="N187" s="217">
        <f t="shared" si="24"/>
        <v>0</v>
      </c>
      <c r="O187" s="217">
        <f t="shared" si="25"/>
        <v>0</v>
      </c>
      <c r="P187" s="217">
        <f t="shared" si="26"/>
        <v>0</v>
      </c>
      <c r="Q187" s="215">
        <f t="shared" si="27"/>
        <v>0</v>
      </c>
      <c r="R187" s="217">
        <f t="shared" si="28"/>
        <v>0</v>
      </c>
      <c r="S187" s="217">
        <f t="shared" si="29"/>
        <v>0</v>
      </c>
      <c r="T187" s="217">
        <f t="shared" si="30"/>
        <v>0</v>
      </c>
      <c r="U187" s="217">
        <f t="shared" si="35"/>
        <v>0</v>
      </c>
      <c r="V187" s="217" t="str">
        <f t="shared" si="32"/>
        <v>NÃO</v>
      </c>
      <c r="Y187" s="245">
        <f t="shared" si="33"/>
        <v>0</v>
      </c>
      <c r="AC187" s="242">
        <f t="shared" si="34"/>
        <v>0</v>
      </c>
      <c r="AD187" s="243" t="s">
        <v>36</v>
      </c>
      <c r="AE187" s="243" t="s">
        <v>1490</v>
      </c>
      <c r="AF187" s="243">
        <v>1304401</v>
      </c>
      <c r="AG187" s="243"/>
      <c r="AH187" s="243"/>
    </row>
    <row r="188" spans="1:34" ht="18.75" customHeight="1" x14ac:dyDescent="0.25">
      <c r="A188" s="216" t="str">
        <f>Controles!$B$2</f>
        <v>RS</v>
      </c>
      <c r="B188" s="216">
        <f>Controles!$C$2</f>
        <v>10</v>
      </c>
      <c r="C188" s="217" t="s">
        <v>5393</v>
      </c>
      <c r="D188" s="74"/>
      <c r="E188" s="74"/>
      <c r="F188" s="75"/>
      <c r="G188" s="75"/>
      <c r="H188" s="218">
        <f t="shared" si="31"/>
        <v>0</v>
      </c>
      <c r="I188" s="75"/>
      <c r="J188" s="75"/>
      <c r="K188" s="75"/>
      <c r="L188" s="75"/>
      <c r="M188" s="75"/>
      <c r="N188" s="217">
        <f t="shared" si="24"/>
        <v>0</v>
      </c>
      <c r="O188" s="217">
        <f t="shared" si="25"/>
        <v>0</v>
      </c>
      <c r="P188" s="217">
        <f t="shared" si="26"/>
        <v>0</v>
      </c>
      <c r="Q188" s="215">
        <f t="shared" si="27"/>
        <v>0</v>
      </c>
      <c r="R188" s="217">
        <f t="shared" si="28"/>
        <v>0</v>
      </c>
      <c r="S188" s="217">
        <f t="shared" si="29"/>
        <v>0</v>
      </c>
      <c r="T188" s="217">
        <f t="shared" si="30"/>
        <v>0</v>
      </c>
      <c r="U188" s="217">
        <f t="shared" si="35"/>
        <v>0</v>
      </c>
      <c r="V188" s="217" t="str">
        <f t="shared" si="32"/>
        <v>NÃO</v>
      </c>
      <c r="Y188" s="245">
        <f t="shared" si="33"/>
        <v>0</v>
      </c>
      <c r="AC188" s="242">
        <f t="shared" si="34"/>
        <v>0</v>
      </c>
      <c r="AD188" s="243" t="s">
        <v>38</v>
      </c>
      <c r="AE188" s="243" t="s">
        <v>93</v>
      </c>
      <c r="AF188" s="243">
        <v>1600105</v>
      </c>
      <c r="AG188" s="243"/>
      <c r="AH188" s="243"/>
    </row>
    <row r="189" spans="1:34" ht="18.75" customHeight="1" x14ac:dyDescent="0.25">
      <c r="A189" s="216" t="str">
        <f>Controles!$B$2</f>
        <v>RS</v>
      </c>
      <c r="B189" s="216">
        <f>Controles!$C$2</f>
        <v>10</v>
      </c>
      <c r="C189" s="217" t="s">
        <v>5393</v>
      </c>
      <c r="D189" s="74"/>
      <c r="E189" s="74"/>
      <c r="F189" s="75"/>
      <c r="G189" s="75"/>
      <c r="H189" s="218">
        <f t="shared" si="31"/>
        <v>0</v>
      </c>
      <c r="I189" s="75"/>
      <c r="J189" s="75"/>
      <c r="K189" s="75"/>
      <c r="L189" s="75"/>
      <c r="M189" s="75"/>
      <c r="N189" s="217">
        <f t="shared" si="24"/>
        <v>0</v>
      </c>
      <c r="O189" s="217">
        <f t="shared" si="25"/>
        <v>0</v>
      </c>
      <c r="P189" s="217">
        <f t="shared" si="26"/>
        <v>0</v>
      </c>
      <c r="Q189" s="215">
        <f t="shared" si="27"/>
        <v>0</v>
      </c>
      <c r="R189" s="217">
        <f t="shared" si="28"/>
        <v>0</v>
      </c>
      <c r="S189" s="217">
        <f t="shared" si="29"/>
        <v>0</v>
      </c>
      <c r="T189" s="217">
        <f t="shared" si="30"/>
        <v>0</v>
      </c>
      <c r="U189" s="217">
        <f t="shared" si="35"/>
        <v>0</v>
      </c>
      <c r="V189" s="217" t="str">
        <f t="shared" si="32"/>
        <v>NÃO</v>
      </c>
      <c r="Y189" s="245">
        <f t="shared" si="33"/>
        <v>0</v>
      </c>
      <c r="AC189" s="242">
        <f t="shared" si="34"/>
        <v>0</v>
      </c>
      <c r="AD189" s="243" t="s">
        <v>38</v>
      </c>
      <c r="AE189" s="243" t="s">
        <v>119</v>
      </c>
      <c r="AF189" s="243">
        <v>1600204</v>
      </c>
      <c r="AG189" s="243"/>
      <c r="AH189" s="243"/>
    </row>
    <row r="190" spans="1:34" ht="18.75" customHeight="1" x14ac:dyDescent="0.25">
      <c r="A190" s="216" t="str">
        <f>Controles!$B$2</f>
        <v>RS</v>
      </c>
      <c r="B190" s="216">
        <f>Controles!$C$2</f>
        <v>10</v>
      </c>
      <c r="C190" s="217" t="s">
        <v>5393</v>
      </c>
      <c r="D190" s="74"/>
      <c r="E190" s="74"/>
      <c r="F190" s="75"/>
      <c r="G190" s="75"/>
      <c r="H190" s="218">
        <f t="shared" si="31"/>
        <v>0</v>
      </c>
      <c r="I190" s="75"/>
      <c r="J190" s="75"/>
      <c r="K190" s="75"/>
      <c r="L190" s="75"/>
      <c r="M190" s="75"/>
      <c r="N190" s="217">
        <f t="shared" si="24"/>
        <v>0</v>
      </c>
      <c r="O190" s="217">
        <f t="shared" si="25"/>
        <v>0</v>
      </c>
      <c r="P190" s="217">
        <f t="shared" si="26"/>
        <v>0</v>
      </c>
      <c r="Q190" s="215">
        <f t="shared" si="27"/>
        <v>0</v>
      </c>
      <c r="R190" s="217">
        <f t="shared" si="28"/>
        <v>0</v>
      </c>
      <c r="S190" s="217">
        <f t="shared" si="29"/>
        <v>0</v>
      </c>
      <c r="T190" s="217">
        <f t="shared" si="30"/>
        <v>0</v>
      </c>
      <c r="U190" s="217">
        <f t="shared" si="35"/>
        <v>0</v>
      </c>
      <c r="V190" s="217" t="str">
        <f t="shared" si="32"/>
        <v>NÃO</v>
      </c>
      <c r="Y190" s="245">
        <f t="shared" si="33"/>
        <v>0</v>
      </c>
      <c r="AC190" s="242">
        <f t="shared" si="34"/>
        <v>0</v>
      </c>
      <c r="AD190" s="243" t="s">
        <v>38</v>
      </c>
      <c r="AE190" s="243" t="s">
        <v>145</v>
      </c>
      <c r="AF190" s="243">
        <v>1600212</v>
      </c>
      <c r="AG190" s="243"/>
      <c r="AH190" s="243"/>
    </row>
    <row r="191" spans="1:34" ht="18.75" customHeight="1" x14ac:dyDescent="0.25">
      <c r="A191" s="216" t="str">
        <f>Controles!$B$2</f>
        <v>RS</v>
      </c>
      <c r="B191" s="216">
        <f>Controles!$C$2</f>
        <v>10</v>
      </c>
      <c r="C191" s="217" t="s">
        <v>5393</v>
      </c>
      <c r="D191" s="74"/>
      <c r="E191" s="74"/>
      <c r="F191" s="75"/>
      <c r="G191" s="75"/>
      <c r="H191" s="218">
        <f t="shared" si="31"/>
        <v>0</v>
      </c>
      <c r="I191" s="75"/>
      <c r="J191" s="75"/>
      <c r="K191" s="75"/>
      <c r="L191" s="75"/>
      <c r="M191" s="75"/>
      <c r="N191" s="217">
        <f t="shared" si="24"/>
        <v>0</v>
      </c>
      <c r="O191" s="217">
        <f t="shared" si="25"/>
        <v>0</v>
      </c>
      <c r="P191" s="217">
        <f t="shared" si="26"/>
        <v>0</v>
      </c>
      <c r="Q191" s="215">
        <f t="shared" si="27"/>
        <v>0</v>
      </c>
      <c r="R191" s="217">
        <f t="shared" si="28"/>
        <v>0</v>
      </c>
      <c r="S191" s="217">
        <f t="shared" si="29"/>
        <v>0</v>
      </c>
      <c r="T191" s="217">
        <f t="shared" si="30"/>
        <v>0</v>
      </c>
      <c r="U191" s="217">
        <f t="shared" si="35"/>
        <v>0</v>
      </c>
      <c r="V191" s="217" t="str">
        <f t="shared" si="32"/>
        <v>NÃO</v>
      </c>
      <c r="Y191" s="245">
        <f t="shared" si="33"/>
        <v>0</v>
      </c>
      <c r="AC191" s="242">
        <f t="shared" si="34"/>
        <v>0</v>
      </c>
      <c r="AD191" s="243" t="s">
        <v>38</v>
      </c>
      <c r="AE191" s="243" t="s">
        <v>170</v>
      </c>
      <c r="AF191" s="243">
        <v>1600238</v>
      </c>
      <c r="AG191" s="243"/>
      <c r="AH191" s="243"/>
    </row>
    <row r="192" spans="1:34" ht="18.75" customHeight="1" x14ac:dyDescent="0.25">
      <c r="A192" s="216" t="str">
        <f>Controles!$B$2</f>
        <v>RS</v>
      </c>
      <c r="B192" s="216">
        <f>Controles!$C$2</f>
        <v>10</v>
      </c>
      <c r="C192" s="217" t="s">
        <v>5393</v>
      </c>
      <c r="D192" s="74"/>
      <c r="E192" s="74"/>
      <c r="F192" s="75"/>
      <c r="G192" s="75"/>
      <c r="H192" s="218">
        <f t="shared" si="31"/>
        <v>0</v>
      </c>
      <c r="I192" s="75"/>
      <c r="J192" s="75"/>
      <c r="K192" s="75"/>
      <c r="L192" s="75"/>
      <c r="M192" s="75"/>
      <c r="N192" s="217">
        <f t="shared" si="24"/>
        <v>0</v>
      </c>
      <c r="O192" s="217">
        <f t="shared" si="25"/>
        <v>0</v>
      </c>
      <c r="P192" s="217">
        <f t="shared" si="26"/>
        <v>0</v>
      </c>
      <c r="Q192" s="215">
        <f t="shared" si="27"/>
        <v>0</v>
      </c>
      <c r="R192" s="217">
        <f t="shared" si="28"/>
        <v>0</v>
      </c>
      <c r="S192" s="217">
        <f t="shared" si="29"/>
        <v>0</v>
      </c>
      <c r="T192" s="217">
        <f t="shared" si="30"/>
        <v>0</v>
      </c>
      <c r="U192" s="217">
        <f t="shared" si="35"/>
        <v>0</v>
      </c>
      <c r="V192" s="217" t="str">
        <f t="shared" si="32"/>
        <v>NÃO</v>
      </c>
      <c r="Y192" s="245">
        <f t="shared" si="33"/>
        <v>0</v>
      </c>
      <c r="AC192" s="242">
        <f t="shared" si="34"/>
        <v>0</v>
      </c>
      <c r="AD192" s="243" t="s">
        <v>38</v>
      </c>
      <c r="AE192" s="243" t="s">
        <v>196</v>
      </c>
      <c r="AF192" s="243">
        <v>1600253</v>
      </c>
      <c r="AG192" s="243"/>
      <c r="AH192" s="243"/>
    </row>
    <row r="193" spans="1:34" ht="18.75" customHeight="1" x14ac:dyDescent="0.25">
      <c r="A193" s="216" t="str">
        <f>Controles!$B$2</f>
        <v>RS</v>
      </c>
      <c r="B193" s="216">
        <f>Controles!$C$2</f>
        <v>10</v>
      </c>
      <c r="C193" s="217" t="s">
        <v>5393</v>
      </c>
      <c r="D193" s="74"/>
      <c r="E193" s="74"/>
      <c r="F193" s="75"/>
      <c r="G193" s="75"/>
      <c r="H193" s="218">
        <f t="shared" si="31"/>
        <v>0</v>
      </c>
      <c r="I193" s="75"/>
      <c r="J193" s="75"/>
      <c r="K193" s="75"/>
      <c r="L193" s="75"/>
      <c r="M193" s="75"/>
      <c r="N193" s="217">
        <f t="shared" si="24"/>
        <v>0</v>
      </c>
      <c r="O193" s="217">
        <f t="shared" si="25"/>
        <v>0</v>
      </c>
      <c r="P193" s="217">
        <f t="shared" si="26"/>
        <v>0</v>
      </c>
      <c r="Q193" s="215">
        <f t="shared" si="27"/>
        <v>0</v>
      </c>
      <c r="R193" s="217">
        <f t="shared" si="28"/>
        <v>0</v>
      </c>
      <c r="S193" s="217">
        <f t="shared" si="29"/>
        <v>0</v>
      </c>
      <c r="T193" s="217">
        <f t="shared" si="30"/>
        <v>0</v>
      </c>
      <c r="U193" s="217">
        <f t="shared" si="35"/>
        <v>0</v>
      </c>
      <c r="V193" s="217" t="str">
        <f t="shared" si="32"/>
        <v>NÃO</v>
      </c>
      <c r="Y193" s="245">
        <f t="shared" si="33"/>
        <v>0</v>
      </c>
      <c r="AC193" s="242">
        <f t="shared" si="34"/>
        <v>0</v>
      </c>
      <c r="AD193" s="243" t="s">
        <v>38</v>
      </c>
      <c r="AE193" s="243" t="s">
        <v>222</v>
      </c>
      <c r="AF193" s="243">
        <v>1600279</v>
      </c>
      <c r="AG193" s="243"/>
      <c r="AH193" s="243"/>
    </row>
    <row r="194" spans="1:34" ht="18.75" customHeight="1" x14ac:dyDescent="0.25">
      <c r="A194" s="216" t="str">
        <f>Controles!$B$2</f>
        <v>RS</v>
      </c>
      <c r="B194" s="216">
        <f>Controles!$C$2</f>
        <v>10</v>
      </c>
      <c r="C194" s="217" t="s">
        <v>5393</v>
      </c>
      <c r="D194" s="74"/>
      <c r="E194" s="74"/>
      <c r="F194" s="75"/>
      <c r="G194" s="75"/>
      <c r="H194" s="218">
        <f t="shared" si="31"/>
        <v>0</v>
      </c>
      <c r="I194" s="75"/>
      <c r="J194" s="75"/>
      <c r="K194" s="75"/>
      <c r="L194" s="75"/>
      <c r="M194" s="75"/>
      <c r="N194" s="217">
        <f t="shared" ref="N194:N257" si="36">IF((J194-F194&lt;0),"ERRO",0)</f>
        <v>0</v>
      </c>
      <c r="O194" s="217">
        <f t="shared" ref="O194:O257" si="37">IF(AND(J194&gt;0,F194+G194=0),"VERIFICAR",0)</f>
        <v>0</v>
      </c>
      <c r="P194" s="217">
        <f t="shared" ref="P194:P257" si="38">IF(AND(G194=0,J194&gt;I194),"ERRO",0)</f>
        <v>0</v>
      </c>
      <c r="Q194" s="215">
        <f t="shared" ref="Q194:Q257" si="39">IF(AND(G194=0,K194&gt;J194),"ERRO",0)</f>
        <v>0</v>
      </c>
      <c r="R194" s="217">
        <f t="shared" ref="R194:R257" si="40">IF(K194&gt;0, IF(H194= 0, "ERRO",0),0)</f>
        <v>0</v>
      </c>
      <c r="S194" s="217">
        <f t="shared" ref="S194:S257" si="41">IF(L194&gt;0, IF(F194= 0, IF(G194=0, "ERRO",0),0),0)</f>
        <v>0</v>
      </c>
      <c r="T194" s="217">
        <f t="shared" ref="T194:T257" si="42">IF(M194&gt;0, IF(F194= 0, IF(G194=0, "ERRO",0),0),0)</f>
        <v>0</v>
      </c>
      <c r="U194" s="217">
        <f t="shared" si="35"/>
        <v>0</v>
      </c>
      <c r="V194" s="217" t="str">
        <f t="shared" si="32"/>
        <v>NÃO</v>
      </c>
      <c r="Y194" s="245">
        <f t="shared" si="33"/>
        <v>0</v>
      </c>
      <c r="AC194" s="242">
        <f t="shared" si="34"/>
        <v>0</v>
      </c>
      <c r="AD194" s="243" t="s">
        <v>38</v>
      </c>
      <c r="AE194" s="243" t="s">
        <v>246</v>
      </c>
      <c r="AF194" s="243">
        <v>1600303</v>
      </c>
      <c r="AG194" s="243"/>
      <c r="AH194" s="243"/>
    </row>
    <row r="195" spans="1:34" ht="18.75" customHeight="1" x14ac:dyDescent="0.25">
      <c r="A195" s="216" t="str">
        <f>Controles!$B$2</f>
        <v>RS</v>
      </c>
      <c r="B195" s="216">
        <f>Controles!$C$2</f>
        <v>10</v>
      </c>
      <c r="C195" s="217" t="s">
        <v>5393</v>
      </c>
      <c r="D195" s="74"/>
      <c r="E195" s="74"/>
      <c r="F195" s="75"/>
      <c r="G195" s="75"/>
      <c r="H195" s="218">
        <f t="shared" ref="H195:H258" si="43">SUM(F195:G195)</f>
        <v>0</v>
      </c>
      <c r="I195" s="75"/>
      <c r="J195" s="75"/>
      <c r="K195" s="75"/>
      <c r="L195" s="75"/>
      <c r="M195" s="75"/>
      <c r="N195" s="217">
        <f t="shared" si="36"/>
        <v>0</v>
      </c>
      <c r="O195" s="217">
        <f t="shared" si="37"/>
        <v>0</v>
      </c>
      <c r="P195" s="217">
        <f t="shared" si="38"/>
        <v>0</v>
      </c>
      <c r="Q195" s="215">
        <f t="shared" si="39"/>
        <v>0</v>
      </c>
      <c r="R195" s="217">
        <f t="shared" si="40"/>
        <v>0</v>
      </c>
      <c r="S195" s="217">
        <f t="shared" si="41"/>
        <v>0</v>
      </c>
      <c r="T195" s="217">
        <f t="shared" si="42"/>
        <v>0</v>
      </c>
      <c r="U195" s="217">
        <f t="shared" si="35"/>
        <v>0</v>
      </c>
      <c r="V195" s="217" t="str">
        <f t="shared" ref="V195:V258" si="44">IF(AND(N195=0,P195=0,Q195=0,T195=0,S195=0,R195=0), "NÃO", "SIM")</f>
        <v>NÃO</v>
      </c>
      <c r="Y195" s="245">
        <f t="shared" ref="Y195:Y258" si="45">IF(V195="Não",0,1)</f>
        <v>0</v>
      </c>
      <c r="AC195" s="242">
        <f t="shared" ref="AC195:AC258" si="46">IF(V195="NÃO",0,1)</f>
        <v>0</v>
      </c>
      <c r="AD195" s="243" t="s">
        <v>38</v>
      </c>
      <c r="AE195" s="243" t="s">
        <v>271</v>
      </c>
      <c r="AF195" s="243">
        <v>1600402</v>
      </c>
      <c r="AG195" s="243"/>
      <c r="AH195" s="243"/>
    </row>
    <row r="196" spans="1:34" ht="18.75" customHeight="1" x14ac:dyDescent="0.25">
      <c r="A196" s="216" t="str">
        <f>Controles!$B$2</f>
        <v>RS</v>
      </c>
      <c r="B196" s="216">
        <f>Controles!$C$2</f>
        <v>10</v>
      </c>
      <c r="C196" s="217" t="s">
        <v>5393</v>
      </c>
      <c r="D196" s="74"/>
      <c r="E196" s="74"/>
      <c r="F196" s="75"/>
      <c r="G196" s="75"/>
      <c r="H196" s="218">
        <f t="shared" si="43"/>
        <v>0</v>
      </c>
      <c r="I196" s="75"/>
      <c r="J196" s="75"/>
      <c r="K196" s="75"/>
      <c r="L196" s="75"/>
      <c r="M196" s="75"/>
      <c r="N196" s="217">
        <f t="shared" si="36"/>
        <v>0</v>
      </c>
      <c r="O196" s="217">
        <f t="shared" si="37"/>
        <v>0</v>
      </c>
      <c r="P196" s="217">
        <f t="shared" si="38"/>
        <v>0</v>
      </c>
      <c r="Q196" s="215">
        <f t="shared" si="39"/>
        <v>0</v>
      </c>
      <c r="R196" s="217">
        <f t="shared" si="40"/>
        <v>0</v>
      </c>
      <c r="S196" s="217">
        <f t="shared" si="41"/>
        <v>0</v>
      </c>
      <c r="T196" s="217">
        <f t="shared" si="42"/>
        <v>0</v>
      </c>
      <c r="U196" s="217">
        <f t="shared" si="35"/>
        <v>0</v>
      </c>
      <c r="V196" s="217" t="str">
        <f t="shared" si="44"/>
        <v>NÃO</v>
      </c>
      <c r="Y196" s="245">
        <f t="shared" si="45"/>
        <v>0</v>
      </c>
      <c r="AC196" s="242">
        <f t="shared" si="46"/>
        <v>0</v>
      </c>
      <c r="AD196" s="243" t="s">
        <v>38</v>
      </c>
      <c r="AE196" s="243" t="s">
        <v>297</v>
      </c>
      <c r="AF196" s="243">
        <v>1600501</v>
      </c>
      <c r="AG196" s="243"/>
      <c r="AH196" s="243"/>
    </row>
    <row r="197" spans="1:34" ht="18.75" customHeight="1" x14ac:dyDescent="0.25">
      <c r="A197" s="216" t="str">
        <f>Controles!$B$2</f>
        <v>RS</v>
      </c>
      <c r="B197" s="216">
        <f>Controles!$C$2</f>
        <v>10</v>
      </c>
      <c r="C197" s="217" t="s">
        <v>5393</v>
      </c>
      <c r="D197" s="74"/>
      <c r="E197" s="74"/>
      <c r="F197" s="75"/>
      <c r="G197" s="75"/>
      <c r="H197" s="218">
        <f t="shared" si="43"/>
        <v>0</v>
      </c>
      <c r="I197" s="75"/>
      <c r="J197" s="75"/>
      <c r="K197" s="75"/>
      <c r="L197" s="75"/>
      <c r="M197" s="75"/>
      <c r="N197" s="217">
        <f t="shared" si="36"/>
        <v>0</v>
      </c>
      <c r="O197" s="217">
        <f t="shared" si="37"/>
        <v>0</v>
      </c>
      <c r="P197" s="217">
        <f t="shared" si="38"/>
        <v>0</v>
      </c>
      <c r="Q197" s="215">
        <f t="shared" si="39"/>
        <v>0</v>
      </c>
      <c r="R197" s="217">
        <f t="shared" si="40"/>
        <v>0</v>
      </c>
      <c r="S197" s="217">
        <f t="shared" si="41"/>
        <v>0</v>
      </c>
      <c r="T197" s="217">
        <f t="shared" si="42"/>
        <v>0</v>
      </c>
      <c r="U197" s="217">
        <f t="shared" ref="U197:U261" si="47">IF(M197+L197+K197&gt;I197,"VERIFICAR",0)</f>
        <v>0</v>
      </c>
      <c r="V197" s="217" t="str">
        <f t="shared" si="44"/>
        <v>NÃO</v>
      </c>
      <c r="Y197" s="245">
        <f t="shared" si="45"/>
        <v>0</v>
      </c>
      <c r="AC197" s="242">
        <f t="shared" si="46"/>
        <v>0</v>
      </c>
      <c r="AD197" s="243" t="s">
        <v>38</v>
      </c>
      <c r="AE197" s="243" t="s">
        <v>323</v>
      </c>
      <c r="AF197" s="243">
        <v>1600154</v>
      </c>
      <c r="AG197" s="243"/>
      <c r="AH197" s="243"/>
    </row>
    <row r="198" spans="1:34" ht="18.75" customHeight="1" x14ac:dyDescent="0.25">
      <c r="A198" s="216" t="str">
        <f>Controles!$B$2</f>
        <v>RS</v>
      </c>
      <c r="B198" s="216">
        <f>Controles!$C$2</f>
        <v>10</v>
      </c>
      <c r="C198" s="217" t="s">
        <v>5393</v>
      </c>
      <c r="D198" s="74"/>
      <c r="E198" s="74"/>
      <c r="F198" s="75"/>
      <c r="G198" s="75"/>
      <c r="H198" s="218">
        <f t="shared" si="43"/>
        <v>0</v>
      </c>
      <c r="I198" s="75"/>
      <c r="J198" s="75"/>
      <c r="K198" s="75"/>
      <c r="L198" s="75"/>
      <c r="M198" s="75"/>
      <c r="N198" s="217">
        <f t="shared" si="36"/>
        <v>0</v>
      </c>
      <c r="O198" s="217">
        <f t="shared" si="37"/>
        <v>0</v>
      </c>
      <c r="P198" s="217">
        <f t="shared" si="38"/>
        <v>0</v>
      </c>
      <c r="Q198" s="215">
        <f t="shared" si="39"/>
        <v>0</v>
      </c>
      <c r="R198" s="217">
        <f t="shared" si="40"/>
        <v>0</v>
      </c>
      <c r="S198" s="217">
        <f t="shared" si="41"/>
        <v>0</v>
      </c>
      <c r="T198" s="217">
        <f t="shared" si="42"/>
        <v>0</v>
      </c>
      <c r="U198" s="217">
        <f t="shared" si="47"/>
        <v>0</v>
      </c>
      <c r="V198" s="217" t="str">
        <f t="shared" si="44"/>
        <v>NÃO</v>
      </c>
      <c r="Y198" s="245">
        <f t="shared" si="45"/>
        <v>0</v>
      </c>
      <c r="AC198" s="242">
        <f t="shared" si="46"/>
        <v>0</v>
      </c>
      <c r="AD198" s="243" t="s">
        <v>38</v>
      </c>
      <c r="AE198" s="243" t="s">
        <v>348</v>
      </c>
      <c r="AF198" s="243">
        <v>1600535</v>
      </c>
      <c r="AG198" s="243"/>
      <c r="AH198" s="243"/>
    </row>
    <row r="199" spans="1:34" ht="18.75" customHeight="1" x14ac:dyDescent="0.25">
      <c r="A199" s="216" t="str">
        <f>Controles!$B$2</f>
        <v>RS</v>
      </c>
      <c r="B199" s="216">
        <f>Controles!$C$2</f>
        <v>10</v>
      </c>
      <c r="C199" s="217" t="s">
        <v>5393</v>
      </c>
      <c r="D199" s="74"/>
      <c r="E199" s="74"/>
      <c r="F199" s="75"/>
      <c r="G199" s="75"/>
      <c r="H199" s="218">
        <f t="shared" si="43"/>
        <v>0</v>
      </c>
      <c r="I199" s="75"/>
      <c r="J199" s="75"/>
      <c r="K199" s="75"/>
      <c r="L199" s="75"/>
      <c r="M199" s="75"/>
      <c r="N199" s="217">
        <f t="shared" si="36"/>
        <v>0</v>
      </c>
      <c r="O199" s="217">
        <f t="shared" si="37"/>
        <v>0</v>
      </c>
      <c r="P199" s="217">
        <f t="shared" si="38"/>
        <v>0</v>
      </c>
      <c r="Q199" s="215">
        <f t="shared" si="39"/>
        <v>0</v>
      </c>
      <c r="R199" s="217">
        <f t="shared" si="40"/>
        <v>0</v>
      </c>
      <c r="S199" s="217">
        <f t="shared" si="41"/>
        <v>0</v>
      </c>
      <c r="T199" s="217">
        <f t="shared" si="42"/>
        <v>0</v>
      </c>
      <c r="U199" s="217">
        <f t="shared" si="47"/>
        <v>0</v>
      </c>
      <c r="V199" s="217" t="str">
        <f t="shared" si="44"/>
        <v>NÃO</v>
      </c>
      <c r="Y199" s="245">
        <f t="shared" si="45"/>
        <v>0</v>
      </c>
      <c r="AC199" s="242">
        <f t="shared" si="46"/>
        <v>0</v>
      </c>
      <c r="AD199" s="243" t="s">
        <v>38</v>
      </c>
      <c r="AE199" s="243" t="s">
        <v>372</v>
      </c>
      <c r="AF199" s="243">
        <v>1600550</v>
      </c>
      <c r="AG199" s="243"/>
      <c r="AH199" s="243"/>
    </row>
    <row r="200" spans="1:34" ht="18.75" customHeight="1" x14ac:dyDescent="0.25">
      <c r="A200" s="216" t="str">
        <f>Controles!$B$2</f>
        <v>RS</v>
      </c>
      <c r="B200" s="216">
        <f>Controles!$C$2</f>
        <v>10</v>
      </c>
      <c r="C200" s="217" t="s">
        <v>5393</v>
      </c>
      <c r="D200" s="74"/>
      <c r="E200" s="74"/>
      <c r="F200" s="75"/>
      <c r="G200" s="75"/>
      <c r="H200" s="218">
        <f t="shared" si="43"/>
        <v>0</v>
      </c>
      <c r="I200" s="75"/>
      <c r="J200" s="75"/>
      <c r="K200" s="75"/>
      <c r="L200" s="75"/>
      <c r="M200" s="75"/>
      <c r="N200" s="217">
        <f t="shared" si="36"/>
        <v>0</v>
      </c>
      <c r="O200" s="217">
        <f t="shared" si="37"/>
        <v>0</v>
      </c>
      <c r="P200" s="217">
        <f t="shared" si="38"/>
        <v>0</v>
      </c>
      <c r="Q200" s="215">
        <f t="shared" si="39"/>
        <v>0</v>
      </c>
      <c r="R200" s="217">
        <f t="shared" si="40"/>
        <v>0</v>
      </c>
      <c r="S200" s="217">
        <f t="shared" si="41"/>
        <v>0</v>
      </c>
      <c r="T200" s="217">
        <f t="shared" si="42"/>
        <v>0</v>
      </c>
      <c r="U200" s="217">
        <f t="shared" si="47"/>
        <v>0</v>
      </c>
      <c r="V200" s="217" t="str">
        <f t="shared" si="44"/>
        <v>NÃO</v>
      </c>
      <c r="Y200" s="245">
        <f t="shared" si="45"/>
        <v>0</v>
      </c>
      <c r="AC200" s="242">
        <f t="shared" si="46"/>
        <v>0</v>
      </c>
      <c r="AD200" s="243" t="s">
        <v>38</v>
      </c>
      <c r="AE200" s="243" t="s">
        <v>397</v>
      </c>
      <c r="AF200" s="243">
        <v>1600600</v>
      </c>
      <c r="AG200" s="243"/>
      <c r="AH200" s="243"/>
    </row>
    <row r="201" spans="1:34" ht="18.75" customHeight="1" x14ac:dyDescent="0.25">
      <c r="A201" s="216" t="str">
        <f>Controles!$B$2</f>
        <v>RS</v>
      </c>
      <c r="B201" s="216">
        <f>Controles!$C$2</f>
        <v>10</v>
      </c>
      <c r="C201" s="217" t="s">
        <v>5393</v>
      </c>
      <c r="D201" s="74"/>
      <c r="E201" s="74"/>
      <c r="F201" s="75"/>
      <c r="G201" s="75"/>
      <c r="H201" s="218">
        <f t="shared" si="43"/>
        <v>0</v>
      </c>
      <c r="I201" s="75"/>
      <c r="J201" s="75"/>
      <c r="K201" s="75"/>
      <c r="L201" s="75"/>
      <c r="M201" s="75"/>
      <c r="N201" s="217">
        <f t="shared" si="36"/>
        <v>0</v>
      </c>
      <c r="O201" s="217">
        <f t="shared" si="37"/>
        <v>0</v>
      </c>
      <c r="P201" s="217">
        <f t="shared" si="38"/>
        <v>0</v>
      </c>
      <c r="Q201" s="215">
        <f t="shared" si="39"/>
        <v>0</v>
      </c>
      <c r="R201" s="217">
        <f t="shared" si="40"/>
        <v>0</v>
      </c>
      <c r="S201" s="217">
        <f t="shared" si="41"/>
        <v>0</v>
      </c>
      <c r="T201" s="217">
        <f t="shared" si="42"/>
        <v>0</v>
      </c>
      <c r="U201" s="217">
        <f t="shared" si="47"/>
        <v>0</v>
      </c>
      <c r="V201" s="217" t="str">
        <f t="shared" si="44"/>
        <v>NÃO</v>
      </c>
      <c r="Y201" s="245">
        <f t="shared" si="45"/>
        <v>0</v>
      </c>
      <c r="AC201" s="242">
        <f t="shared" si="46"/>
        <v>0</v>
      </c>
      <c r="AD201" s="243" t="s">
        <v>38</v>
      </c>
      <c r="AE201" s="243" t="s">
        <v>422</v>
      </c>
      <c r="AF201" s="243">
        <v>1600055</v>
      </c>
      <c r="AG201" s="243"/>
      <c r="AH201" s="243"/>
    </row>
    <row r="202" spans="1:34" ht="18.75" customHeight="1" x14ac:dyDescent="0.25">
      <c r="A202" s="216" t="str">
        <f>Controles!$B$2</f>
        <v>RS</v>
      </c>
      <c r="B202" s="216">
        <f>Controles!$C$2</f>
        <v>10</v>
      </c>
      <c r="C202" s="217" t="s">
        <v>5393</v>
      </c>
      <c r="D202" s="74"/>
      <c r="E202" s="74"/>
      <c r="F202" s="75"/>
      <c r="G202" s="75"/>
      <c r="H202" s="218">
        <f t="shared" si="43"/>
        <v>0</v>
      </c>
      <c r="I202" s="75"/>
      <c r="J202" s="75"/>
      <c r="K202" s="75"/>
      <c r="L202" s="75"/>
      <c r="M202" s="75"/>
      <c r="N202" s="217">
        <f t="shared" si="36"/>
        <v>0</v>
      </c>
      <c r="O202" s="217">
        <f t="shared" si="37"/>
        <v>0</v>
      </c>
      <c r="P202" s="217">
        <f t="shared" si="38"/>
        <v>0</v>
      </c>
      <c r="Q202" s="215">
        <f t="shared" si="39"/>
        <v>0</v>
      </c>
      <c r="R202" s="217">
        <f t="shared" si="40"/>
        <v>0</v>
      </c>
      <c r="S202" s="217">
        <f t="shared" si="41"/>
        <v>0</v>
      </c>
      <c r="T202" s="217">
        <f t="shared" si="42"/>
        <v>0</v>
      </c>
      <c r="U202" s="217">
        <f t="shared" si="47"/>
        <v>0</v>
      </c>
      <c r="V202" s="217" t="str">
        <f t="shared" si="44"/>
        <v>NÃO</v>
      </c>
      <c r="Y202" s="245">
        <f t="shared" si="45"/>
        <v>0</v>
      </c>
      <c r="AC202" s="242">
        <f t="shared" si="46"/>
        <v>0</v>
      </c>
      <c r="AD202" s="243" t="s">
        <v>38</v>
      </c>
      <c r="AE202" s="243" t="s">
        <v>448</v>
      </c>
      <c r="AF202" s="243">
        <v>1600709</v>
      </c>
      <c r="AG202" s="243"/>
      <c r="AH202" s="243"/>
    </row>
    <row r="203" spans="1:34" ht="18.75" customHeight="1" x14ac:dyDescent="0.25">
      <c r="A203" s="216" t="str">
        <f>Controles!$B$2</f>
        <v>RS</v>
      </c>
      <c r="B203" s="216">
        <f>Controles!$C$2</f>
        <v>10</v>
      </c>
      <c r="C203" s="217" t="s">
        <v>5393</v>
      </c>
      <c r="D203" s="74"/>
      <c r="E203" s="74"/>
      <c r="F203" s="75"/>
      <c r="G203" s="75"/>
      <c r="H203" s="218">
        <f t="shared" si="43"/>
        <v>0</v>
      </c>
      <c r="I203" s="75"/>
      <c r="J203" s="75"/>
      <c r="K203" s="75"/>
      <c r="L203" s="75"/>
      <c r="M203" s="75"/>
      <c r="N203" s="217">
        <f t="shared" si="36"/>
        <v>0</v>
      </c>
      <c r="O203" s="217">
        <f t="shared" si="37"/>
        <v>0</v>
      </c>
      <c r="P203" s="217">
        <f t="shared" si="38"/>
        <v>0</v>
      </c>
      <c r="Q203" s="215">
        <f t="shared" si="39"/>
        <v>0</v>
      </c>
      <c r="R203" s="217">
        <f t="shared" si="40"/>
        <v>0</v>
      </c>
      <c r="S203" s="217">
        <f t="shared" si="41"/>
        <v>0</v>
      </c>
      <c r="T203" s="217">
        <f t="shared" si="42"/>
        <v>0</v>
      </c>
      <c r="U203" s="217">
        <f t="shared" si="47"/>
        <v>0</v>
      </c>
      <c r="V203" s="217" t="str">
        <f t="shared" si="44"/>
        <v>NÃO</v>
      </c>
      <c r="Y203" s="245">
        <f t="shared" si="45"/>
        <v>0</v>
      </c>
      <c r="AC203" s="242">
        <f t="shared" si="46"/>
        <v>0</v>
      </c>
      <c r="AD203" s="243" t="s">
        <v>38</v>
      </c>
      <c r="AE203" s="243" t="s">
        <v>473</v>
      </c>
      <c r="AF203" s="243">
        <v>1600808</v>
      </c>
      <c r="AG203" s="243"/>
      <c r="AH203" s="243"/>
    </row>
    <row r="204" spans="1:34" ht="18.75" customHeight="1" x14ac:dyDescent="0.25">
      <c r="A204" s="216" t="str">
        <f>Controles!$B$2</f>
        <v>RS</v>
      </c>
      <c r="B204" s="216">
        <f>Controles!$C$2</f>
        <v>10</v>
      </c>
      <c r="C204" s="217" t="s">
        <v>5393</v>
      </c>
      <c r="D204" s="74"/>
      <c r="E204" s="74"/>
      <c r="F204" s="75"/>
      <c r="G204" s="75"/>
      <c r="H204" s="218">
        <f t="shared" si="43"/>
        <v>0</v>
      </c>
      <c r="I204" s="75"/>
      <c r="J204" s="75"/>
      <c r="K204" s="75"/>
      <c r="L204" s="75"/>
      <c r="M204" s="75"/>
      <c r="N204" s="217">
        <f t="shared" si="36"/>
        <v>0</v>
      </c>
      <c r="O204" s="217">
        <f t="shared" si="37"/>
        <v>0</v>
      </c>
      <c r="P204" s="217">
        <f t="shared" si="38"/>
        <v>0</v>
      </c>
      <c r="Q204" s="215">
        <f t="shared" si="39"/>
        <v>0</v>
      </c>
      <c r="R204" s="217">
        <f t="shared" si="40"/>
        <v>0</v>
      </c>
      <c r="S204" s="217">
        <f t="shared" si="41"/>
        <v>0</v>
      </c>
      <c r="T204" s="217">
        <f t="shared" si="42"/>
        <v>0</v>
      </c>
      <c r="U204" s="217">
        <f t="shared" si="47"/>
        <v>0</v>
      </c>
      <c r="V204" s="217" t="str">
        <f t="shared" si="44"/>
        <v>NÃO</v>
      </c>
      <c r="Y204" s="245">
        <f t="shared" si="45"/>
        <v>0</v>
      </c>
      <c r="AC204" s="242">
        <f t="shared" si="46"/>
        <v>0</v>
      </c>
      <c r="AD204" s="243" t="s">
        <v>42</v>
      </c>
      <c r="AE204" s="243" t="s">
        <v>95</v>
      </c>
      <c r="AF204" s="243">
        <v>2900108</v>
      </c>
      <c r="AG204" s="243"/>
      <c r="AH204" s="243"/>
    </row>
    <row r="205" spans="1:34" ht="18.75" customHeight="1" x14ac:dyDescent="0.25">
      <c r="A205" s="216" t="str">
        <f>Controles!$B$2</f>
        <v>RS</v>
      </c>
      <c r="B205" s="216">
        <f>Controles!$C$2</f>
        <v>10</v>
      </c>
      <c r="C205" s="217" t="s">
        <v>5393</v>
      </c>
      <c r="D205" s="74"/>
      <c r="E205" s="74"/>
      <c r="F205" s="75"/>
      <c r="G205" s="75"/>
      <c r="H205" s="218">
        <f t="shared" si="43"/>
        <v>0</v>
      </c>
      <c r="I205" s="75"/>
      <c r="J205" s="75"/>
      <c r="K205" s="75"/>
      <c r="L205" s="75"/>
      <c r="M205" s="75"/>
      <c r="N205" s="217">
        <f t="shared" si="36"/>
        <v>0</v>
      </c>
      <c r="O205" s="217">
        <f t="shared" si="37"/>
        <v>0</v>
      </c>
      <c r="P205" s="217">
        <f t="shared" si="38"/>
        <v>0</v>
      </c>
      <c r="Q205" s="215">
        <f t="shared" si="39"/>
        <v>0</v>
      </c>
      <c r="R205" s="217">
        <f t="shared" si="40"/>
        <v>0</v>
      </c>
      <c r="S205" s="217">
        <f t="shared" si="41"/>
        <v>0</v>
      </c>
      <c r="T205" s="217">
        <f t="shared" si="42"/>
        <v>0</v>
      </c>
      <c r="U205" s="217">
        <f t="shared" si="47"/>
        <v>0</v>
      </c>
      <c r="V205" s="217" t="str">
        <f t="shared" si="44"/>
        <v>NÃO</v>
      </c>
      <c r="Y205" s="245">
        <f t="shared" si="45"/>
        <v>0</v>
      </c>
      <c r="AC205" s="242">
        <f t="shared" si="46"/>
        <v>0</v>
      </c>
      <c r="AD205" s="243" t="s">
        <v>42</v>
      </c>
      <c r="AE205" s="243" t="s">
        <v>121</v>
      </c>
      <c r="AF205" s="243">
        <v>2900207</v>
      </c>
      <c r="AG205" s="243"/>
      <c r="AH205" s="243"/>
    </row>
    <row r="206" spans="1:34" ht="18.75" customHeight="1" x14ac:dyDescent="0.25">
      <c r="A206" s="216" t="str">
        <f>Controles!$B$2</f>
        <v>RS</v>
      </c>
      <c r="B206" s="216">
        <f>Controles!$C$2</f>
        <v>10</v>
      </c>
      <c r="C206" s="217" t="s">
        <v>5393</v>
      </c>
      <c r="D206" s="74"/>
      <c r="E206" s="74"/>
      <c r="F206" s="75"/>
      <c r="G206" s="75"/>
      <c r="H206" s="218">
        <f t="shared" si="43"/>
        <v>0</v>
      </c>
      <c r="I206" s="75"/>
      <c r="J206" s="75"/>
      <c r="K206" s="75"/>
      <c r="L206" s="75"/>
      <c r="M206" s="75"/>
      <c r="N206" s="217">
        <f t="shared" si="36"/>
        <v>0</v>
      </c>
      <c r="O206" s="217">
        <f t="shared" si="37"/>
        <v>0</v>
      </c>
      <c r="P206" s="217">
        <f t="shared" si="38"/>
        <v>0</v>
      </c>
      <c r="Q206" s="215">
        <f t="shared" si="39"/>
        <v>0</v>
      </c>
      <c r="R206" s="217">
        <f t="shared" si="40"/>
        <v>0</v>
      </c>
      <c r="S206" s="217">
        <f t="shared" si="41"/>
        <v>0</v>
      </c>
      <c r="T206" s="217">
        <f t="shared" si="42"/>
        <v>0</v>
      </c>
      <c r="U206" s="217">
        <f t="shared" si="47"/>
        <v>0</v>
      </c>
      <c r="V206" s="217" t="str">
        <f t="shared" si="44"/>
        <v>NÃO</v>
      </c>
      <c r="Y206" s="245">
        <f t="shared" si="45"/>
        <v>0</v>
      </c>
      <c r="AC206" s="242">
        <f t="shared" si="46"/>
        <v>0</v>
      </c>
      <c r="AD206" s="243" t="s">
        <v>42</v>
      </c>
      <c r="AE206" s="243" t="s">
        <v>147</v>
      </c>
      <c r="AF206" s="243">
        <v>2900306</v>
      </c>
      <c r="AG206" s="243"/>
      <c r="AH206" s="243"/>
    </row>
    <row r="207" spans="1:34" ht="18.75" customHeight="1" x14ac:dyDescent="0.25">
      <c r="A207" s="216" t="str">
        <f>Controles!$B$2</f>
        <v>RS</v>
      </c>
      <c r="B207" s="216">
        <f>Controles!$C$2</f>
        <v>10</v>
      </c>
      <c r="C207" s="217" t="s">
        <v>5393</v>
      </c>
      <c r="D207" s="74"/>
      <c r="E207" s="74"/>
      <c r="F207" s="75"/>
      <c r="G207" s="75"/>
      <c r="H207" s="218">
        <f t="shared" si="43"/>
        <v>0</v>
      </c>
      <c r="I207" s="75"/>
      <c r="J207" s="75"/>
      <c r="K207" s="75"/>
      <c r="L207" s="75"/>
      <c r="M207" s="75"/>
      <c r="N207" s="217">
        <f t="shared" si="36"/>
        <v>0</v>
      </c>
      <c r="O207" s="217">
        <f t="shared" si="37"/>
        <v>0</v>
      </c>
      <c r="P207" s="217">
        <f t="shared" si="38"/>
        <v>0</v>
      </c>
      <c r="Q207" s="215">
        <f t="shared" si="39"/>
        <v>0</v>
      </c>
      <c r="R207" s="217">
        <f t="shared" si="40"/>
        <v>0</v>
      </c>
      <c r="S207" s="217">
        <f t="shared" si="41"/>
        <v>0</v>
      </c>
      <c r="T207" s="217">
        <f t="shared" si="42"/>
        <v>0</v>
      </c>
      <c r="U207" s="217">
        <f t="shared" si="47"/>
        <v>0</v>
      </c>
      <c r="V207" s="217" t="str">
        <f t="shared" si="44"/>
        <v>NÃO</v>
      </c>
      <c r="Y207" s="245">
        <f t="shared" si="45"/>
        <v>0</v>
      </c>
      <c r="AC207" s="242">
        <f t="shared" si="46"/>
        <v>0</v>
      </c>
      <c r="AD207" s="243" t="s">
        <v>42</v>
      </c>
      <c r="AE207" s="243" t="s">
        <v>172</v>
      </c>
      <c r="AF207" s="243">
        <v>2900355</v>
      </c>
      <c r="AG207" s="243"/>
      <c r="AH207" s="243"/>
    </row>
    <row r="208" spans="1:34" ht="18.75" customHeight="1" x14ac:dyDescent="0.25">
      <c r="A208" s="216" t="str">
        <f>Controles!$B$2</f>
        <v>RS</v>
      </c>
      <c r="B208" s="216">
        <f>Controles!$C$2</f>
        <v>10</v>
      </c>
      <c r="C208" s="217" t="s">
        <v>5393</v>
      </c>
      <c r="D208" s="74"/>
      <c r="E208" s="74"/>
      <c r="F208" s="75"/>
      <c r="G208" s="75"/>
      <c r="H208" s="218">
        <f t="shared" si="43"/>
        <v>0</v>
      </c>
      <c r="I208" s="75"/>
      <c r="J208" s="75"/>
      <c r="K208" s="75"/>
      <c r="L208" s="75"/>
      <c r="M208" s="75"/>
      <c r="N208" s="217">
        <f t="shared" si="36"/>
        <v>0</v>
      </c>
      <c r="O208" s="217">
        <f t="shared" si="37"/>
        <v>0</v>
      </c>
      <c r="P208" s="217">
        <f t="shared" si="38"/>
        <v>0</v>
      </c>
      <c r="Q208" s="215">
        <f t="shared" si="39"/>
        <v>0</v>
      </c>
      <c r="R208" s="217">
        <f t="shared" si="40"/>
        <v>0</v>
      </c>
      <c r="S208" s="217">
        <f t="shared" si="41"/>
        <v>0</v>
      </c>
      <c r="T208" s="217">
        <f t="shared" si="42"/>
        <v>0</v>
      </c>
      <c r="U208" s="217">
        <f t="shared" si="47"/>
        <v>0</v>
      </c>
      <c r="V208" s="217" t="str">
        <f t="shared" si="44"/>
        <v>NÃO</v>
      </c>
      <c r="Y208" s="245">
        <f t="shared" si="45"/>
        <v>0</v>
      </c>
      <c r="AC208" s="242">
        <f t="shared" si="46"/>
        <v>0</v>
      </c>
      <c r="AD208" s="243" t="s">
        <v>42</v>
      </c>
      <c r="AE208" s="243" t="s">
        <v>198</v>
      </c>
      <c r="AF208" s="243">
        <v>2900405</v>
      </c>
      <c r="AG208" s="243"/>
      <c r="AH208" s="243"/>
    </row>
    <row r="209" spans="1:34" ht="18.75" customHeight="1" x14ac:dyDescent="0.25">
      <c r="A209" s="216" t="str">
        <f>Controles!$B$2</f>
        <v>RS</v>
      </c>
      <c r="B209" s="216">
        <f>Controles!$C$2</f>
        <v>10</v>
      </c>
      <c r="C209" s="217" t="s">
        <v>5393</v>
      </c>
      <c r="D209" s="74"/>
      <c r="E209" s="74"/>
      <c r="F209" s="75"/>
      <c r="G209" s="75"/>
      <c r="H209" s="218">
        <f t="shared" si="43"/>
        <v>0</v>
      </c>
      <c r="I209" s="75"/>
      <c r="J209" s="75"/>
      <c r="K209" s="75"/>
      <c r="L209" s="75"/>
      <c r="M209" s="75"/>
      <c r="N209" s="217">
        <f t="shared" si="36"/>
        <v>0</v>
      </c>
      <c r="O209" s="217">
        <f t="shared" si="37"/>
        <v>0</v>
      </c>
      <c r="P209" s="217">
        <f t="shared" si="38"/>
        <v>0</v>
      </c>
      <c r="Q209" s="215">
        <f t="shared" si="39"/>
        <v>0</v>
      </c>
      <c r="R209" s="217">
        <f t="shared" si="40"/>
        <v>0</v>
      </c>
      <c r="S209" s="217">
        <f t="shared" si="41"/>
        <v>0</v>
      </c>
      <c r="T209" s="217">
        <f t="shared" si="42"/>
        <v>0</v>
      </c>
      <c r="U209" s="217">
        <f t="shared" si="47"/>
        <v>0</v>
      </c>
      <c r="V209" s="217" t="str">
        <f t="shared" si="44"/>
        <v>NÃO</v>
      </c>
      <c r="Y209" s="245">
        <f t="shared" si="45"/>
        <v>0</v>
      </c>
      <c r="AC209" s="242">
        <f t="shared" si="46"/>
        <v>0</v>
      </c>
      <c r="AD209" s="243" t="s">
        <v>42</v>
      </c>
      <c r="AE209" s="243" t="s">
        <v>224</v>
      </c>
      <c r="AF209" s="243">
        <v>2900603</v>
      </c>
      <c r="AG209" s="243"/>
      <c r="AH209" s="243"/>
    </row>
    <row r="210" spans="1:34" ht="18.75" customHeight="1" x14ac:dyDescent="0.25">
      <c r="A210" s="216" t="str">
        <f>Controles!$B$2</f>
        <v>RS</v>
      </c>
      <c r="B210" s="216">
        <f>Controles!$C$2</f>
        <v>10</v>
      </c>
      <c r="C210" s="217" t="s">
        <v>5393</v>
      </c>
      <c r="D210" s="74"/>
      <c r="E210" s="74"/>
      <c r="F210" s="75"/>
      <c r="G210" s="75"/>
      <c r="H210" s="218">
        <f t="shared" si="43"/>
        <v>0</v>
      </c>
      <c r="I210" s="75"/>
      <c r="J210" s="75"/>
      <c r="K210" s="75"/>
      <c r="L210" s="75"/>
      <c r="M210" s="75"/>
      <c r="N210" s="217">
        <f t="shared" si="36"/>
        <v>0</v>
      </c>
      <c r="O210" s="217">
        <f t="shared" si="37"/>
        <v>0</v>
      </c>
      <c r="P210" s="217">
        <f t="shared" si="38"/>
        <v>0</v>
      </c>
      <c r="Q210" s="215">
        <f t="shared" si="39"/>
        <v>0</v>
      </c>
      <c r="R210" s="217">
        <f t="shared" si="40"/>
        <v>0</v>
      </c>
      <c r="S210" s="217">
        <f t="shared" si="41"/>
        <v>0</v>
      </c>
      <c r="T210" s="217">
        <f t="shared" si="42"/>
        <v>0</v>
      </c>
      <c r="U210" s="217">
        <f t="shared" si="47"/>
        <v>0</v>
      </c>
      <c r="V210" s="217" t="str">
        <f t="shared" si="44"/>
        <v>NÃO</v>
      </c>
      <c r="Y210" s="245">
        <f t="shared" si="45"/>
        <v>0</v>
      </c>
      <c r="AC210" s="242">
        <f t="shared" si="46"/>
        <v>0</v>
      </c>
      <c r="AD210" s="243" t="s">
        <v>42</v>
      </c>
      <c r="AE210" s="243" t="s">
        <v>248</v>
      </c>
      <c r="AF210" s="243">
        <v>2900702</v>
      </c>
      <c r="AG210" s="243"/>
      <c r="AH210" s="243"/>
    </row>
    <row r="211" spans="1:34" ht="18.75" customHeight="1" x14ac:dyDescent="0.25">
      <c r="A211" s="216" t="str">
        <f>Controles!$B$2</f>
        <v>RS</v>
      </c>
      <c r="B211" s="216">
        <f>Controles!$C$2</f>
        <v>10</v>
      </c>
      <c r="C211" s="217" t="s">
        <v>5393</v>
      </c>
      <c r="D211" s="74"/>
      <c r="E211" s="74"/>
      <c r="F211" s="75"/>
      <c r="G211" s="75"/>
      <c r="H211" s="218">
        <f t="shared" si="43"/>
        <v>0</v>
      </c>
      <c r="I211" s="75"/>
      <c r="J211" s="75"/>
      <c r="K211" s="75"/>
      <c r="L211" s="75"/>
      <c r="M211" s="75"/>
      <c r="N211" s="217">
        <f t="shared" si="36"/>
        <v>0</v>
      </c>
      <c r="O211" s="217">
        <f t="shared" si="37"/>
        <v>0</v>
      </c>
      <c r="P211" s="217">
        <f t="shared" si="38"/>
        <v>0</v>
      </c>
      <c r="Q211" s="215">
        <f t="shared" si="39"/>
        <v>0</v>
      </c>
      <c r="R211" s="217">
        <f t="shared" si="40"/>
        <v>0</v>
      </c>
      <c r="S211" s="217">
        <f t="shared" si="41"/>
        <v>0</v>
      </c>
      <c r="T211" s="217">
        <f t="shared" si="42"/>
        <v>0</v>
      </c>
      <c r="U211" s="217">
        <f t="shared" si="47"/>
        <v>0</v>
      </c>
      <c r="V211" s="217" t="str">
        <f t="shared" si="44"/>
        <v>NÃO</v>
      </c>
      <c r="Y211" s="245">
        <f t="shared" si="45"/>
        <v>0</v>
      </c>
      <c r="AC211" s="242">
        <f t="shared" si="46"/>
        <v>0</v>
      </c>
      <c r="AD211" s="243" t="s">
        <v>42</v>
      </c>
      <c r="AE211" s="243" t="s">
        <v>273</v>
      </c>
      <c r="AF211" s="243">
        <v>2900801</v>
      </c>
      <c r="AG211" s="243"/>
      <c r="AH211" s="243"/>
    </row>
    <row r="212" spans="1:34" ht="18.75" customHeight="1" x14ac:dyDescent="0.25">
      <c r="A212" s="216" t="str">
        <f>Controles!$B$2</f>
        <v>RS</v>
      </c>
      <c r="B212" s="216">
        <f>Controles!$C$2</f>
        <v>10</v>
      </c>
      <c r="C212" s="217" t="s">
        <v>5393</v>
      </c>
      <c r="D212" s="74"/>
      <c r="E212" s="74"/>
      <c r="F212" s="75"/>
      <c r="G212" s="75"/>
      <c r="H212" s="218">
        <f t="shared" si="43"/>
        <v>0</v>
      </c>
      <c r="I212" s="75"/>
      <c r="J212" s="75"/>
      <c r="K212" s="75"/>
      <c r="L212" s="75"/>
      <c r="M212" s="75"/>
      <c r="N212" s="217">
        <f t="shared" si="36"/>
        <v>0</v>
      </c>
      <c r="O212" s="217">
        <f t="shared" si="37"/>
        <v>0</v>
      </c>
      <c r="P212" s="217">
        <f t="shared" si="38"/>
        <v>0</v>
      </c>
      <c r="Q212" s="215">
        <f t="shared" si="39"/>
        <v>0</v>
      </c>
      <c r="R212" s="217">
        <f t="shared" si="40"/>
        <v>0</v>
      </c>
      <c r="S212" s="217">
        <f t="shared" si="41"/>
        <v>0</v>
      </c>
      <c r="T212" s="217">
        <f t="shared" si="42"/>
        <v>0</v>
      </c>
      <c r="U212" s="217">
        <f t="shared" si="47"/>
        <v>0</v>
      </c>
      <c r="V212" s="217" t="str">
        <f t="shared" si="44"/>
        <v>NÃO</v>
      </c>
      <c r="Y212" s="245">
        <f t="shared" si="45"/>
        <v>0</v>
      </c>
      <c r="AC212" s="242">
        <f t="shared" si="46"/>
        <v>0</v>
      </c>
      <c r="AD212" s="243" t="s">
        <v>42</v>
      </c>
      <c r="AE212" s="243" t="s">
        <v>299</v>
      </c>
      <c r="AF212" s="243">
        <v>2900900</v>
      </c>
      <c r="AG212" s="243"/>
      <c r="AH212" s="243"/>
    </row>
    <row r="213" spans="1:34" ht="18.75" customHeight="1" x14ac:dyDescent="0.25">
      <c r="A213" s="216" t="str">
        <f>Controles!$B$2</f>
        <v>RS</v>
      </c>
      <c r="B213" s="216">
        <f>Controles!$C$2</f>
        <v>10</v>
      </c>
      <c r="C213" s="217" t="s">
        <v>5393</v>
      </c>
      <c r="D213" s="74"/>
      <c r="E213" s="74"/>
      <c r="F213" s="75"/>
      <c r="G213" s="75"/>
      <c r="H213" s="218">
        <f t="shared" si="43"/>
        <v>0</v>
      </c>
      <c r="I213" s="75"/>
      <c r="J213" s="75"/>
      <c r="K213" s="75"/>
      <c r="L213" s="75"/>
      <c r="M213" s="75"/>
      <c r="N213" s="217">
        <f t="shared" si="36"/>
        <v>0</v>
      </c>
      <c r="O213" s="217">
        <f t="shared" si="37"/>
        <v>0</v>
      </c>
      <c r="P213" s="217">
        <f t="shared" si="38"/>
        <v>0</v>
      </c>
      <c r="Q213" s="215">
        <f t="shared" si="39"/>
        <v>0</v>
      </c>
      <c r="R213" s="217">
        <f t="shared" si="40"/>
        <v>0</v>
      </c>
      <c r="S213" s="217">
        <f t="shared" si="41"/>
        <v>0</v>
      </c>
      <c r="T213" s="217">
        <f t="shared" si="42"/>
        <v>0</v>
      </c>
      <c r="U213" s="217">
        <f t="shared" si="47"/>
        <v>0</v>
      </c>
      <c r="V213" s="217" t="str">
        <f t="shared" si="44"/>
        <v>NÃO</v>
      </c>
      <c r="Y213" s="245">
        <f t="shared" si="45"/>
        <v>0</v>
      </c>
      <c r="AC213" s="242">
        <f t="shared" si="46"/>
        <v>0</v>
      </c>
      <c r="AD213" s="243" t="s">
        <v>42</v>
      </c>
      <c r="AE213" s="243" t="s">
        <v>325</v>
      </c>
      <c r="AF213" s="243">
        <v>2901007</v>
      </c>
      <c r="AG213" s="243"/>
      <c r="AH213" s="243"/>
    </row>
    <row r="214" spans="1:34" ht="18.75" customHeight="1" x14ac:dyDescent="0.25">
      <c r="A214" s="216" t="str">
        <f>Controles!$B$2</f>
        <v>RS</v>
      </c>
      <c r="B214" s="216">
        <f>Controles!$C$2</f>
        <v>10</v>
      </c>
      <c r="C214" s="217" t="s">
        <v>5393</v>
      </c>
      <c r="D214" s="74"/>
      <c r="E214" s="74"/>
      <c r="F214" s="75"/>
      <c r="G214" s="75"/>
      <c r="H214" s="218">
        <f t="shared" si="43"/>
        <v>0</v>
      </c>
      <c r="I214" s="75"/>
      <c r="J214" s="75"/>
      <c r="K214" s="75"/>
      <c r="L214" s="75"/>
      <c r="M214" s="75"/>
      <c r="N214" s="217">
        <f t="shared" si="36"/>
        <v>0</v>
      </c>
      <c r="O214" s="217">
        <f t="shared" si="37"/>
        <v>0</v>
      </c>
      <c r="P214" s="217">
        <f t="shared" si="38"/>
        <v>0</v>
      </c>
      <c r="Q214" s="215">
        <f t="shared" si="39"/>
        <v>0</v>
      </c>
      <c r="R214" s="217">
        <f t="shared" si="40"/>
        <v>0</v>
      </c>
      <c r="S214" s="217">
        <f t="shared" si="41"/>
        <v>0</v>
      </c>
      <c r="T214" s="217">
        <f t="shared" si="42"/>
        <v>0</v>
      </c>
      <c r="U214" s="217">
        <f t="shared" si="47"/>
        <v>0</v>
      </c>
      <c r="V214" s="217" t="str">
        <f t="shared" si="44"/>
        <v>NÃO</v>
      </c>
      <c r="Y214" s="245">
        <f t="shared" si="45"/>
        <v>0</v>
      </c>
      <c r="AC214" s="242">
        <f t="shared" si="46"/>
        <v>0</v>
      </c>
      <c r="AD214" s="243" t="s">
        <v>42</v>
      </c>
      <c r="AE214" s="243" t="s">
        <v>350</v>
      </c>
      <c r="AF214" s="243">
        <v>2901106</v>
      </c>
      <c r="AG214" s="243"/>
      <c r="AH214" s="243"/>
    </row>
    <row r="215" spans="1:34" ht="18.75" customHeight="1" x14ac:dyDescent="0.25">
      <c r="A215" s="216" t="str">
        <f>Controles!$B$2</f>
        <v>RS</v>
      </c>
      <c r="B215" s="216">
        <f>Controles!$C$2</f>
        <v>10</v>
      </c>
      <c r="C215" s="217" t="s">
        <v>5393</v>
      </c>
      <c r="D215" s="74"/>
      <c r="E215" s="74"/>
      <c r="F215" s="75"/>
      <c r="G215" s="75"/>
      <c r="H215" s="218">
        <f t="shared" si="43"/>
        <v>0</v>
      </c>
      <c r="I215" s="75"/>
      <c r="J215" s="75"/>
      <c r="K215" s="75"/>
      <c r="L215" s="75"/>
      <c r="M215" s="75"/>
      <c r="N215" s="217">
        <f t="shared" si="36"/>
        <v>0</v>
      </c>
      <c r="O215" s="217">
        <f t="shared" si="37"/>
        <v>0</v>
      </c>
      <c r="P215" s="217">
        <f t="shared" si="38"/>
        <v>0</v>
      </c>
      <c r="Q215" s="215">
        <f t="shared" si="39"/>
        <v>0</v>
      </c>
      <c r="R215" s="217">
        <f t="shared" si="40"/>
        <v>0</v>
      </c>
      <c r="S215" s="217">
        <f t="shared" si="41"/>
        <v>0</v>
      </c>
      <c r="T215" s="217">
        <f t="shared" si="42"/>
        <v>0</v>
      </c>
      <c r="U215" s="217">
        <f t="shared" si="47"/>
        <v>0</v>
      </c>
      <c r="V215" s="217" t="str">
        <f t="shared" si="44"/>
        <v>NÃO</v>
      </c>
      <c r="Y215" s="245">
        <f t="shared" si="45"/>
        <v>0</v>
      </c>
      <c r="AC215" s="242">
        <f t="shared" si="46"/>
        <v>0</v>
      </c>
      <c r="AD215" s="243" t="s">
        <v>42</v>
      </c>
      <c r="AE215" s="243" t="s">
        <v>374</v>
      </c>
      <c r="AF215" s="243">
        <v>2901155</v>
      </c>
      <c r="AG215" s="243"/>
      <c r="AH215" s="243"/>
    </row>
    <row r="216" spans="1:34" ht="18.75" customHeight="1" x14ac:dyDescent="0.25">
      <c r="A216" s="216" t="str">
        <f>Controles!$B$2</f>
        <v>RS</v>
      </c>
      <c r="B216" s="216">
        <f>Controles!$C$2</f>
        <v>10</v>
      </c>
      <c r="C216" s="217" t="s">
        <v>5393</v>
      </c>
      <c r="D216" s="74"/>
      <c r="E216" s="74"/>
      <c r="F216" s="75"/>
      <c r="G216" s="75"/>
      <c r="H216" s="218">
        <f t="shared" si="43"/>
        <v>0</v>
      </c>
      <c r="I216" s="75"/>
      <c r="J216" s="75"/>
      <c r="K216" s="75"/>
      <c r="L216" s="75"/>
      <c r="M216" s="75"/>
      <c r="N216" s="217">
        <f t="shared" si="36"/>
        <v>0</v>
      </c>
      <c r="O216" s="217">
        <f t="shared" si="37"/>
        <v>0</v>
      </c>
      <c r="P216" s="217">
        <f t="shared" si="38"/>
        <v>0</v>
      </c>
      <c r="Q216" s="215">
        <f t="shared" si="39"/>
        <v>0</v>
      </c>
      <c r="R216" s="217">
        <f t="shared" si="40"/>
        <v>0</v>
      </c>
      <c r="S216" s="217">
        <f t="shared" si="41"/>
        <v>0</v>
      </c>
      <c r="T216" s="217">
        <f t="shared" si="42"/>
        <v>0</v>
      </c>
      <c r="U216" s="217">
        <f t="shared" si="47"/>
        <v>0</v>
      </c>
      <c r="V216" s="217" t="str">
        <f t="shared" si="44"/>
        <v>NÃO</v>
      </c>
      <c r="Y216" s="245">
        <f t="shared" si="45"/>
        <v>0</v>
      </c>
      <c r="AC216" s="242">
        <f t="shared" si="46"/>
        <v>0</v>
      </c>
      <c r="AD216" s="243" t="s">
        <v>42</v>
      </c>
      <c r="AE216" s="243" t="s">
        <v>399</v>
      </c>
      <c r="AF216" s="243">
        <v>2901205</v>
      </c>
      <c r="AG216" s="243"/>
      <c r="AH216" s="243"/>
    </row>
    <row r="217" spans="1:34" ht="18.75" customHeight="1" x14ac:dyDescent="0.25">
      <c r="A217" s="216" t="str">
        <f>Controles!$B$2</f>
        <v>RS</v>
      </c>
      <c r="B217" s="216">
        <f>Controles!$C$2</f>
        <v>10</v>
      </c>
      <c r="C217" s="217" t="s">
        <v>5393</v>
      </c>
      <c r="D217" s="74"/>
      <c r="E217" s="74"/>
      <c r="F217" s="75"/>
      <c r="G217" s="75"/>
      <c r="H217" s="218">
        <f t="shared" si="43"/>
        <v>0</v>
      </c>
      <c r="I217" s="75"/>
      <c r="J217" s="75"/>
      <c r="K217" s="75"/>
      <c r="L217" s="75"/>
      <c r="M217" s="75"/>
      <c r="N217" s="217">
        <f t="shared" si="36"/>
        <v>0</v>
      </c>
      <c r="O217" s="217">
        <f t="shared" si="37"/>
        <v>0</v>
      </c>
      <c r="P217" s="217">
        <f t="shared" si="38"/>
        <v>0</v>
      </c>
      <c r="Q217" s="215">
        <f t="shared" si="39"/>
        <v>0</v>
      </c>
      <c r="R217" s="217">
        <f t="shared" si="40"/>
        <v>0</v>
      </c>
      <c r="S217" s="217">
        <f t="shared" si="41"/>
        <v>0</v>
      </c>
      <c r="T217" s="217">
        <f t="shared" si="42"/>
        <v>0</v>
      </c>
      <c r="U217" s="217">
        <f t="shared" si="47"/>
        <v>0</v>
      </c>
      <c r="V217" s="217" t="str">
        <f t="shared" si="44"/>
        <v>NÃO</v>
      </c>
      <c r="Y217" s="245">
        <f t="shared" si="45"/>
        <v>0</v>
      </c>
      <c r="AC217" s="242">
        <f t="shared" si="46"/>
        <v>0</v>
      </c>
      <c r="AD217" s="243" t="s">
        <v>42</v>
      </c>
      <c r="AE217" s="243" t="s">
        <v>424</v>
      </c>
      <c r="AF217" s="243">
        <v>2901304</v>
      </c>
      <c r="AG217" s="243"/>
      <c r="AH217" s="243"/>
    </row>
    <row r="218" spans="1:34" ht="18.75" customHeight="1" x14ac:dyDescent="0.25">
      <c r="A218" s="216" t="str">
        <f>Controles!$B$2</f>
        <v>RS</v>
      </c>
      <c r="B218" s="216">
        <f>Controles!$C$2</f>
        <v>10</v>
      </c>
      <c r="C218" s="217" t="s">
        <v>5393</v>
      </c>
      <c r="D218" s="74"/>
      <c r="E218" s="74"/>
      <c r="F218" s="75"/>
      <c r="G218" s="75"/>
      <c r="H218" s="218">
        <f t="shared" si="43"/>
        <v>0</v>
      </c>
      <c r="I218" s="75"/>
      <c r="J218" s="75"/>
      <c r="K218" s="75"/>
      <c r="L218" s="75"/>
      <c r="M218" s="75"/>
      <c r="N218" s="217">
        <f t="shared" si="36"/>
        <v>0</v>
      </c>
      <c r="O218" s="217">
        <f t="shared" si="37"/>
        <v>0</v>
      </c>
      <c r="P218" s="217">
        <f t="shared" si="38"/>
        <v>0</v>
      </c>
      <c r="Q218" s="215">
        <f t="shared" si="39"/>
        <v>0</v>
      </c>
      <c r="R218" s="217">
        <f t="shared" si="40"/>
        <v>0</v>
      </c>
      <c r="S218" s="217">
        <f t="shared" si="41"/>
        <v>0</v>
      </c>
      <c r="T218" s="217">
        <f t="shared" si="42"/>
        <v>0</v>
      </c>
      <c r="U218" s="217">
        <f t="shared" si="47"/>
        <v>0</v>
      </c>
      <c r="V218" s="217" t="str">
        <f t="shared" si="44"/>
        <v>NÃO</v>
      </c>
      <c r="Y218" s="245">
        <f t="shared" si="45"/>
        <v>0</v>
      </c>
      <c r="AC218" s="242">
        <f t="shared" si="46"/>
        <v>0</v>
      </c>
      <c r="AD218" s="243" t="s">
        <v>42</v>
      </c>
      <c r="AE218" s="243" t="s">
        <v>450</v>
      </c>
      <c r="AF218" s="243">
        <v>2901353</v>
      </c>
      <c r="AG218" s="243"/>
      <c r="AH218" s="243"/>
    </row>
    <row r="219" spans="1:34" ht="18.75" customHeight="1" x14ac:dyDescent="0.25">
      <c r="A219" s="216" t="str">
        <f>Controles!$B$2</f>
        <v>RS</v>
      </c>
      <c r="B219" s="216">
        <f>Controles!$C$2</f>
        <v>10</v>
      </c>
      <c r="C219" s="217" t="s">
        <v>5393</v>
      </c>
      <c r="D219" s="74"/>
      <c r="E219" s="74"/>
      <c r="F219" s="75"/>
      <c r="G219" s="75"/>
      <c r="H219" s="218">
        <f t="shared" si="43"/>
        <v>0</v>
      </c>
      <c r="I219" s="75"/>
      <c r="J219" s="75"/>
      <c r="K219" s="75"/>
      <c r="L219" s="75"/>
      <c r="M219" s="75"/>
      <c r="N219" s="217">
        <f t="shared" si="36"/>
        <v>0</v>
      </c>
      <c r="O219" s="217">
        <f t="shared" si="37"/>
        <v>0</v>
      </c>
      <c r="P219" s="217">
        <f t="shared" si="38"/>
        <v>0</v>
      </c>
      <c r="Q219" s="215">
        <f t="shared" si="39"/>
        <v>0</v>
      </c>
      <c r="R219" s="217">
        <f t="shared" si="40"/>
        <v>0</v>
      </c>
      <c r="S219" s="217">
        <f t="shared" si="41"/>
        <v>0</v>
      </c>
      <c r="T219" s="217">
        <f t="shared" si="42"/>
        <v>0</v>
      </c>
      <c r="U219" s="217">
        <f t="shared" si="47"/>
        <v>0</v>
      </c>
      <c r="V219" s="217" t="str">
        <f t="shared" si="44"/>
        <v>NÃO</v>
      </c>
      <c r="Y219" s="245">
        <f t="shared" si="45"/>
        <v>0</v>
      </c>
      <c r="AC219" s="242">
        <f t="shared" si="46"/>
        <v>0</v>
      </c>
      <c r="AD219" s="243" t="s">
        <v>42</v>
      </c>
      <c r="AE219" s="243" t="s">
        <v>475</v>
      </c>
      <c r="AF219" s="243">
        <v>2901403</v>
      </c>
      <c r="AG219" s="243"/>
      <c r="AH219" s="243"/>
    </row>
    <row r="220" spans="1:34" ht="18.75" customHeight="1" x14ac:dyDescent="0.25">
      <c r="A220" s="216" t="str">
        <f>Controles!$B$2</f>
        <v>RS</v>
      </c>
      <c r="B220" s="216">
        <f>Controles!$C$2</f>
        <v>10</v>
      </c>
      <c r="C220" s="217" t="s">
        <v>5393</v>
      </c>
      <c r="D220" s="74"/>
      <c r="E220" s="74"/>
      <c r="F220" s="75"/>
      <c r="G220" s="75"/>
      <c r="H220" s="218">
        <f t="shared" si="43"/>
        <v>0</v>
      </c>
      <c r="I220" s="75"/>
      <c r="J220" s="75"/>
      <c r="K220" s="75"/>
      <c r="L220" s="75"/>
      <c r="M220" s="75"/>
      <c r="N220" s="217">
        <f t="shared" si="36"/>
        <v>0</v>
      </c>
      <c r="O220" s="217">
        <f t="shared" si="37"/>
        <v>0</v>
      </c>
      <c r="P220" s="217">
        <f t="shared" si="38"/>
        <v>0</v>
      </c>
      <c r="Q220" s="215">
        <f t="shared" si="39"/>
        <v>0</v>
      </c>
      <c r="R220" s="217">
        <f t="shared" si="40"/>
        <v>0</v>
      </c>
      <c r="S220" s="217">
        <f t="shared" si="41"/>
        <v>0</v>
      </c>
      <c r="T220" s="217">
        <f t="shared" si="42"/>
        <v>0</v>
      </c>
      <c r="U220" s="217">
        <f t="shared" si="47"/>
        <v>0</v>
      </c>
      <c r="V220" s="217" t="str">
        <f t="shared" si="44"/>
        <v>NÃO</v>
      </c>
      <c r="Y220" s="245">
        <f t="shared" si="45"/>
        <v>0</v>
      </c>
      <c r="AC220" s="242">
        <f t="shared" si="46"/>
        <v>0</v>
      </c>
      <c r="AD220" s="243" t="s">
        <v>42</v>
      </c>
      <c r="AE220" s="243" t="s">
        <v>499</v>
      </c>
      <c r="AF220" s="243">
        <v>2901502</v>
      </c>
      <c r="AG220" s="243"/>
      <c r="AH220" s="243"/>
    </row>
    <row r="221" spans="1:34" ht="18.75" customHeight="1" x14ac:dyDescent="0.25">
      <c r="A221" s="216" t="str">
        <f>Controles!$B$2</f>
        <v>RS</v>
      </c>
      <c r="B221" s="216">
        <f>Controles!$C$2</f>
        <v>10</v>
      </c>
      <c r="C221" s="217" t="s">
        <v>5393</v>
      </c>
      <c r="D221" s="74"/>
      <c r="E221" s="74"/>
      <c r="F221" s="75"/>
      <c r="G221" s="75"/>
      <c r="H221" s="218">
        <f t="shared" si="43"/>
        <v>0</v>
      </c>
      <c r="I221" s="75"/>
      <c r="J221" s="75"/>
      <c r="K221" s="75"/>
      <c r="L221" s="75"/>
      <c r="M221" s="75"/>
      <c r="N221" s="217">
        <f t="shared" si="36"/>
        <v>0</v>
      </c>
      <c r="O221" s="217">
        <f t="shared" si="37"/>
        <v>0</v>
      </c>
      <c r="P221" s="217">
        <f t="shared" si="38"/>
        <v>0</v>
      </c>
      <c r="Q221" s="215">
        <f t="shared" si="39"/>
        <v>0</v>
      </c>
      <c r="R221" s="217">
        <f t="shared" si="40"/>
        <v>0</v>
      </c>
      <c r="S221" s="217">
        <f t="shared" si="41"/>
        <v>0</v>
      </c>
      <c r="T221" s="217">
        <f t="shared" si="42"/>
        <v>0</v>
      </c>
      <c r="U221" s="217">
        <f t="shared" si="47"/>
        <v>0</v>
      </c>
      <c r="V221" s="217" t="str">
        <f t="shared" si="44"/>
        <v>NÃO</v>
      </c>
      <c r="Y221" s="245">
        <f t="shared" si="45"/>
        <v>0</v>
      </c>
      <c r="AC221" s="242">
        <f t="shared" si="46"/>
        <v>0</v>
      </c>
      <c r="AD221" s="243" t="s">
        <v>42</v>
      </c>
      <c r="AE221" s="243" t="s">
        <v>522</v>
      </c>
      <c r="AF221" s="243">
        <v>2901601</v>
      </c>
      <c r="AG221" s="243"/>
      <c r="AH221" s="243"/>
    </row>
    <row r="222" spans="1:34" ht="18.75" customHeight="1" x14ac:dyDescent="0.25">
      <c r="A222" s="216" t="str">
        <f>Controles!$B$2</f>
        <v>RS</v>
      </c>
      <c r="B222" s="216">
        <f>Controles!$C$2</f>
        <v>10</v>
      </c>
      <c r="C222" s="217" t="s">
        <v>5393</v>
      </c>
      <c r="D222" s="74"/>
      <c r="E222" s="74"/>
      <c r="F222" s="75"/>
      <c r="G222" s="75"/>
      <c r="H222" s="218">
        <f t="shared" si="43"/>
        <v>0</v>
      </c>
      <c r="I222" s="75"/>
      <c r="J222" s="75"/>
      <c r="K222" s="75"/>
      <c r="L222" s="75"/>
      <c r="M222" s="75"/>
      <c r="N222" s="217">
        <f t="shared" si="36"/>
        <v>0</v>
      </c>
      <c r="O222" s="217">
        <f t="shared" si="37"/>
        <v>0</v>
      </c>
      <c r="P222" s="217">
        <f t="shared" si="38"/>
        <v>0</v>
      </c>
      <c r="Q222" s="215">
        <f t="shared" si="39"/>
        <v>0</v>
      </c>
      <c r="R222" s="217">
        <f t="shared" si="40"/>
        <v>0</v>
      </c>
      <c r="S222" s="217">
        <f t="shared" si="41"/>
        <v>0</v>
      </c>
      <c r="T222" s="217">
        <f t="shared" si="42"/>
        <v>0</v>
      </c>
      <c r="U222" s="217">
        <f t="shared" si="47"/>
        <v>0</v>
      </c>
      <c r="V222" s="217" t="str">
        <f t="shared" si="44"/>
        <v>NÃO</v>
      </c>
      <c r="Y222" s="245">
        <f t="shared" si="45"/>
        <v>0</v>
      </c>
      <c r="AC222" s="242">
        <f t="shared" si="46"/>
        <v>0</v>
      </c>
      <c r="AD222" s="243" t="s">
        <v>42</v>
      </c>
      <c r="AE222" s="243" t="s">
        <v>546</v>
      </c>
      <c r="AF222" s="243">
        <v>2901700</v>
      </c>
      <c r="AG222" s="243"/>
      <c r="AH222" s="243"/>
    </row>
    <row r="223" spans="1:34" ht="18.75" customHeight="1" x14ac:dyDescent="0.25">
      <c r="A223" s="216" t="str">
        <f>Controles!$B$2</f>
        <v>RS</v>
      </c>
      <c r="B223" s="216">
        <f>Controles!$C$2</f>
        <v>10</v>
      </c>
      <c r="C223" s="217" t="s">
        <v>5393</v>
      </c>
      <c r="D223" s="74"/>
      <c r="E223" s="74"/>
      <c r="F223" s="75"/>
      <c r="G223" s="75"/>
      <c r="H223" s="218">
        <f t="shared" si="43"/>
        <v>0</v>
      </c>
      <c r="I223" s="75"/>
      <c r="J223" s="75"/>
      <c r="K223" s="75"/>
      <c r="L223" s="75"/>
      <c r="M223" s="75"/>
      <c r="N223" s="217">
        <f t="shared" si="36"/>
        <v>0</v>
      </c>
      <c r="O223" s="217">
        <f t="shared" si="37"/>
        <v>0</v>
      </c>
      <c r="P223" s="217">
        <f t="shared" si="38"/>
        <v>0</v>
      </c>
      <c r="Q223" s="215">
        <f t="shared" si="39"/>
        <v>0</v>
      </c>
      <c r="R223" s="217">
        <f t="shared" si="40"/>
        <v>0</v>
      </c>
      <c r="S223" s="217">
        <f t="shared" si="41"/>
        <v>0</v>
      </c>
      <c r="T223" s="217">
        <f t="shared" si="42"/>
        <v>0</v>
      </c>
      <c r="U223" s="217">
        <f t="shared" si="47"/>
        <v>0</v>
      </c>
      <c r="V223" s="217" t="str">
        <f t="shared" si="44"/>
        <v>NÃO</v>
      </c>
      <c r="Y223" s="245">
        <f t="shared" si="45"/>
        <v>0</v>
      </c>
      <c r="AC223" s="242">
        <f t="shared" si="46"/>
        <v>0</v>
      </c>
      <c r="AD223" s="243" t="s">
        <v>42</v>
      </c>
      <c r="AE223" s="243" t="s">
        <v>569</v>
      </c>
      <c r="AF223" s="243">
        <v>2901809</v>
      </c>
      <c r="AG223" s="243"/>
      <c r="AH223" s="243"/>
    </row>
    <row r="224" spans="1:34" ht="18.75" customHeight="1" x14ac:dyDescent="0.25">
      <c r="A224" s="216" t="str">
        <f>Controles!$B$2</f>
        <v>RS</v>
      </c>
      <c r="B224" s="216">
        <f>Controles!$C$2</f>
        <v>10</v>
      </c>
      <c r="C224" s="217" t="s">
        <v>5393</v>
      </c>
      <c r="D224" s="74"/>
      <c r="E224" s="74"/>
      <c r="F224" s="75"/>
      <c r="G224" s="75"/>
      <c r="H224" s="218">
        <f t="shared" si="43"/>
        <v>0</v>
      </c>
      <c r="I224" s="75"/>
      <c r="J224" s="75"/>
      <c r="K224" s="75"/>
      <c r="L224" s="75"/>
      <c r="M224" s="75"/>
      <c r="N224" s="217">
        <f t="shared" si="36"/>
        <v>0</v>
      </c>
      <c r="O224" s="217">
        <f t="shared" si="37"/>
        <v>0</v>
      </c>
      <c r="P224" s="217">
        <f t="shared" si="38"/>
        <v>0</v>
      </c>
      <c r="Q224" s="215">
        <f t="shared" si="39"/>
        <v>0</v>
      </c>
      <c r="R224" s="217">
        <f t="shared" si="40"/>
        <v>0</v>
      </c>
      <c r="S224" s="217">
        <f t="shared" si="41"/>
        <v>0</v>
      </c>
      <c r="T224" s="217">
        <f t="shared" si="42"/>
        <v>0</v>
      </c>
      <c r="U224" s="217">
        <f t="shared" si="47"/>
        <v>0</v>
      </c>
      <c r="V224" s="217" t="str">
        <f t="shared" si="44"/>
        <v>NÃO</v>
      </c>
      <c r="Y224" s="245">
        <f t="shared" si="45"/>
        <v>0</v>
      </c>
      <c r="AC224" s="242">
        <f t="shared" si="46"/>
        <v>0</v>
      </c>
      <c r="AD224" s="243" t="s">
        <v>42</v>
      </c>
      <c r="AE224" s="243" t="s">
        <v>592</v>
      </c>
      <c r="AF224" s="243">
        <v>2901908</v>
      </c>
      <c r="AG224" s="243"/>
      <c r="AH224" s="243"/>
    </row>
    <row r="225" spans="1:34" ht="18.75" customHeight="1" x14ac:dyDescent="0.25">
      <c r="A225" s="216" t="str">
        <f>Controles!$B$2</f>
        <v>RS</v>
      </c>
      <c r="B225" s="216">
        <f>Controles!$C$2</f>
        <v>10</v>
      </c>
      <c r="C225" s="217" t="s">
        <v>5393</v>
      </c>
      <c r="D225" s="74"/>
      <c r="E225" s="74"/>
      <c r="F225" s="75"/>
      <c r="G225" s="75"/>
      <c r="H225" s="218">
        <f t="shared" si="43"/>
        <v>0</v>
      </c>
      <c r="I225" s="75"/>
      <c r="J225" s="75"/>
      <c r="K225" s="75"/>
      <c r="L225" s="75"/>
      <c r="M225" s="75"/>
      <c r="N225" s="217">
        <f t="shared" si="36"/>
        <v>0</v>
      </c>
      <c r="O225" s="217">
        <f t="shared" si="37"/>
        <v>0</v>
      </c>
      <c r="P225" s="217">
        <f t="shared" si="38"/>
        <v>0</v>
      </c>
      <c r="Q225" s="215">
        <f t="shared" si="39"/>
        <v>0</v>
      </c>
      <c r="R225" s="217">
        <f t="shared" si="40"/>
        <v>0</v>
      </c>
      <c r="S225" s="217">
        <f t="shared" si="41"/>
        <v>0</v>
      </c>
      <c r="T225" s="217">
        <f t="shared" si="42"/>
        <v>0</v>
      </c>
      <c r="U225" s="217">
        <f t="shared" si="47"/>
        <v>0</v>
      </c>
      <c r="V225" s="217" t="str">
        <f t="shared" si="44"/>
        <v>NÃO</v>
      </c>
      <c r="Y225" s="245">
        <f t="shared" si="45"/>
        <v>0</v>
      </c>
      <c r="AC225" s="242">
        <f t="shared" si="46"/>
        <v>0</v>
      </c>
      <c r="AD225" s="243" t="s">
        <v>42</v>
      </c>
      <c r="AE225" s="243" t="s">
        <v>615</v>
      </c>
      <c r="AF225" s="243">
        <v>2901957</v>
      </c>
      <c r="AG225" s="243"/>
      <c r="AH225" s="243"/>
    </row>
    <row r="226" spans="1:34" ht="18.75" customHeight="1" x14ac:dyDescent="0.25">
      <c r="A226" s="216" t="str">
        <f>Controles!$B$2</f>
        <v>RS</v>
      </c>
      <c r="B226" s="216">
        <f>Controles!$C$2</f>
        <v>10</v>
      </c>
      <c r="C226" s="217" t="s">
        <v>5393</v>
      </c>
      <c r="D226" s="74"/>
      <c r="E226" s="74"/>
      <c r="F226" s="75"/>
      <c r="G226" s="75"/>
      <c r="H226" s="218">
        <f t="shared" si="43"/>
        <v>0</v>
      </c>
      <c r="I226" s="75"/>
      <c r="J226" s="75"/>
      <c r="K226" s="75"/>
      <c r="L226" s="75"/>
      <c r="M226" s="75"/>
      <c r="N226" s="217">
        <f t="shared" si="36"/>
        <v>0</v>
      </c>
      <c r="O226" s="217">
        <f t="shared" si="37"/>
        <v>0</v>
      </c>
      <c r="P226" s="217">
        <f t="shared" si="38"/>
        <v>0</v>
      </c>
      <c r="Q226" s="215">
        <f t="shared" si="39"/>
        <v>0</v>
      </c>
      <c r="R226" s="217">
        <f t="shared" si="40"/>
        <v>0</v>
      </c>
      <c r="S226" s="217">
        <f t="shared" si="41"/>
        <v>0</v>
      </c>
      <c r="T226" s="217">
        <f t="shared" si="42"/>
        <v>0</v>
      </c>
      <c r="U226" s="217">
        <f t="shared" si="47"/>
        <v>0</v>
      </c>
      <c r="V226" s="217" t="str">
        <f t="shared" si="44"/>
        <v>NÃO</v>
      </c>
      <c r="Y226" s="245">
        <f t="shared" si="45"/>
        <v>0</v>
      </c>
      <c r="AC226" s="242">
        <f t="shared" si="46"/>
        <v>0</v>
      </c>
      <c r="AD226" s="243" t="s">
        <v>42</v>
      </c>
      <c r="AE226" s="243" t="s">
        <v>636</v>
      </c>
      <c r="AF226" s="243">
        <v>2902054</v>
      </c>
      <c r="AG226" s="243"/>
      <c r="AH226" s="243"/>
    </row>
    <row r="227" spans="1:34" ht="18.75" customHeight="1" x14ac:dyDescent="0.25">
      <c r="A227" s="216" t="str">
        <f>Controles!$B$2</f>
        <v>RS</v>
      </c>
      <c r="B227" s="216">
        <f>Controles!$C$2</f>
        <v>10</v>
      </c>
      <c r="C227" s="217" t="s">
        <v>5393</v>
      </c>
      <c r="D227" s="74"/>
      <c r="E227" s="74"/>
      <c r="F227" s="75"/>
      <c r="G227" s="75"/>
      <c r="H227" s="218">
        <f t="shared" si="43"/>
        <v>0</v>
      </c>
      <c r="I227" s="75"/>
      <c r="J227" s="75"/>
      <c r="K227" s="75"/>
      <c r="L227" s="75"/>
      <c r="M227" s="75"/>
      <c r="N227" s="217">
        <f t="shared" si="36"/>
        <v>0</v>
      </c>
      <c r="O227" s="217">
        <f t="shared" si="37"/>
        <v>0</v>
      </c>
      <c r="P227" s="217">
        <f t="shared" si="38"/>
        <v>0</v>
      </c>
      <c r="Q227" s="215">
        <f t="shared" si="39"/>
        <v>0</v>
      </c>
      <c r="R227" s="217">
        <f t="shared" si="40"/>
        <v>0</v>
      </c>
      <c r="S227" s="217">
        <f t="shared" si="41"/>
        <v>0</v>
      </c>
      <c r="T227" s="217">
        <f t="shared" si="42"/>
        <v>0</v>
      </c>
      <c r="U227" s="217">
        <f t="shared" si="47"/>
        <v>0</v>
      </c>
      <c r="V227" s="217" t="str">
        <f t="shared" si="44"/>
        <v>NÃO</v>
      </c>
      <c r="Y227" s="245">
        <f t="shared" si="45"/>
        <v>0</v>
      </c>
      <c r="AC227" s="242">
        <f t="shared" si="46"/>
        <v>0</v>
      </c>
      <c r="AD227" s="243" t="s">
        <v>42</v>
      </c>
      <c r="AE227" s="243" t="s">
        <v>657</v>
      </c>
      <c r="AF227" s="243">
        <v>2902005</v>
      </c>
      <c r="AG227" s="243"/>
      <c r="AH227" s="243"/>
    </row>
    <row r="228" spans="1:34" ht="18.75" customHeight="1" x14ac:dyDescent="0.25">
      <c r="A228" s="216" t="str">
        <f>Controles!$B$2</f>
        <v>RS</v>
      </c>
      <c r="B228" s="216">
        <f>Controles!$C$2</f>
        <v>10</v>
      </c>
      <c r="C228" s="217" t="s">
        <v>5393</v>
      </c>
      <c r="D228" s="74"/>
      <c r="E228" s="74"/>
      <c r="F228" s="75"/>
      <c r="G228" s="75"/>
      <c r="H228" s="218">
        <f t="shared" si="43"/>
        <v>0</v>
      </c>
      <c r="I228" s="75"/>
      <c r="J228" s="75"/>
      <c r="K228" s="75"/>
      <c r="L228" s="75"/>
      <c r="M228" s="75"/>
      <c r="N228" s="217">
        <f t="shared" si="36"/>
        <v>0</v>
      </c>
      <c r="O228" s="217">
        <f t="shared" si="37"/>
        <v>0</v>
      </c>
      <c r="P228" s="217">
        <f t="shared" si="38"/>
        <v>0</v>
      </c>
      <c r="Q228" s="215">
        <f t="shared" si="39"/>
        <v>0</v>
      </c>
      <c r="R228" s="217">
        <f t="shared" si="40"/>
        <v>0</v>
      </c>
      <c r="S228" s="217">
        <f t="shared" si="41"/>
        <v>0</v>
      </c>
      <c r="T228" s="217">
        <f t="shared" si="42"/>
        <v>0</v>
      </c>
      <c r="U228" s="217">
        <f t="shared" si="47"/>
        <v>0</v>
      </c>
      <c r="V228" s="217" t="str">
        <f t="shared" si="44"/>
        <v>NÃO</v>
      </c>
      <c r="Y228" s="245">
        <f t="shared" si="45"/>
        <v>0</v>
      </c>
      <c r="AC228" s="242">
        <f t="shared" si="46"/>
        <v>0</v>
      </c>
      <c r="AD228" s="243" t="s">
        <v>42</v>
      </c>
      <c r="AE228" s="243" t="s">
        <v>678</v>
      </c>
      <c r="AF228" s="243">
        <v>2902104</v>
      </c>
      <c r="AG228" s="243"/>
      <c r="AH228" s="243"/>
    </row>
    <row r="229" spans="1:34" ht="18.75" customHeight="1" x14ac:dyDescent="0.25">
      <c r="A229" s="216" t="str">
        <f>Controles!$B$2</f>
        <v>RS</v>
      </c>
      <c r="B229" s="216">
        <f>Controles!$C$2</f>
        <v>10</v>
      </c>
      <c r="C229" s="217" t="s">
        <v>5393</v>
      </c>
      <c r="D229" s="74"/>
      <c r="E229" s="74"/>
      <c r="F229" s="75"/>
      <c r="G229" s="75"/>
      <c r="H229" s="218">
        <f t="shared" si="43"/>
        <v>0</v>
      </c>
      <c r="I229" s="75"/>
      <c r="J229" s="75"/>
      <c r="K229" s="75"/>
      <c r="L229" s="75"/>
      <c r="M229" s="75"/>
      <c r="N229" s="217">
        <f t="shared" si="36"/>
        <v>0</v>
      </c>
      <c r="O229" s="217">
        <f t="shared" si="37"/>
        <v>0</v>
      </c>
      <c r="P229" s="217">
        <f t="shared" si="38"/>
        <v>0</v>
      </c>
      <c r="Q229" s="215">
        <f t="shared" si="39"/>
        <v>0</v>
      </c>
      <c r="R229" s="217">
        <f t="shared" si="40"/>
        <v>0</v>
      </c>
      <c r="S229" s="217">
        <f t="shared" si="41"/>
        <v>0</v>
      </c>
      <c r="T229" s="217">
        <f t="shared" si="42"/>
        <v>0</v>
      </c>
      <c r="U229" s="217">
        <f t="shared" si="47"/>
        <v>0</v>
      </c>
      <c r="V229" s="217" t="str">
        <f t="shared" si="44"/>
        <v>NÃO</v>
      </c>
      <c r="Y229" s="245">
        <f t="shared" si="45"/>
        <v>0</v>
      </c>
      <c r="AC229" s="242">
        <f t="shared" si="46"/>
        <v>0</v>
      </c>
      <c r="AD229" s="243" t="s">
        <v>42</v>
      </c>
      <c r="AE229" s="243" t="s">
        <v>698</v>
      </c>
      <c r="AF229" s="243">
        <v>2902203</v>
      </c>
      <c r="AG229" s="243"/>
      <c r="AH229" s="243"/>
    </row>
    <row r="230" spans="1:34" ht="18.75" customHeight="1" x14ac:dyDescent="0.25">
      <c r="A230" s="216" t="str">
        <f>Controles!$B$2</f>
        <v>RS</v>
      </c>
      <c r="B230" s="216">
        <f>Controles!$C$2</f>
        <v>10</v>
      </c>
      <c r="C230" s="217" t="s">
        <v>5393</v>
      </c>
      <c r="D230" s="74"/>
      <c r="E230" s="74"/>
      <c r="F230" s="75"/>
      <c r="G230" s="75"/>
      <c r="H230" s="218">
        <f t="shared" si="43"/>
        <v>0</v>
      </c>
      <c r="I230" s="75"/>
      <c r="J230" s="75"/>
      <c r="K230" s="75"/>
      <c r="L230" s="75"/>
      <c r="M230" s="75"/>
      <c r="N230" s="217">
        <f t="shared" si="36"/>
        <v>0</v>
      </c>
      <c r="O230" s="217">
        <f t="shared" si="37"/>
        <v>0</v>
      </c>
      <c r="P230" s="217">
        <f t="shared" si="38"/>
        <v>0</v>
      </c>
      <c r="Q230" s="215">
        <f t="shared" si="39"/>
        <v>0</v>
      </c>
      <c r="R230" s="217">
        <f t="shared" si="40"/>
        <v>0</v>
      </c>
      <c r="S230" s="217">
        <f t="shared" si="41"/>
        <v>0</v>
      </c>
      <c r="T230" s="217">
        <f t="shared" si="42"/>
        <v>0</v>
      </c>
      <c r="U230" s="217">
        <f t="shared" si="47"/>
        <v>0</v>
      </c>
      <c r="V230" s="217" t="str">
        <f t="shared" si="44"/>
        <v>NÃO</v>
      </c>
      <c r="Y230" s="245">
        <f t="shared" si="45"/>
        <v>0</v>
      </c>
      <c r="AC230" s="242">
        <f t="shared" si="46"/>
        <v>0</v>
      </c>
      <c r="AD230" s="243" t="s">
        <v>42</v>
      </c>
      <c r="AE230" s="243" t="s">
        <v>720</v>
      </c>
      <c r="AF230" s="243">
        <v>2902252</v>
      </c>
      <c r="AG230" s="243"/>
      <c r="AH230" s="243"/>
    </row>
    <row r="231" spans="1:34" ht="18.75" customHeight="1" x14ac:dyDescent="0.25">
      <c r="A231" s="216" t="str">
        <f>Controles!$B$2</f>
        <v>RS</v>
      </c>
      <c r="B231" s="216">
        <f>Controles!$C$2</f>
        <v>10</v>
      </c>
      <c r="C231" s="217" t="s">
        <v>5393</v>
      </c>
      <c r="D231" s="74"/>
      <c r="E231" s="74"/>
      <c r="F231" s="75"/>
      <c r="G231" s="75"/>
      <c r="H231" s="218">
        <f t="shared" si="43"/>
        <v>0</v>
      </c>
      <c r="I231" s="75"/>
      <c r="J231" s="75"/>
      <c r="K231" s="75"/>
      <c r="L231" s="75"/>
      <c r="M231" s="75"/>
      <c r="N231" s="217">
        <f t="shared" si="36"/>
        <v>0</v>
      </c>
      <c r="O231" s="217">
        <f t="shared" si="37"/>
        <v>0</v>
      </c>
      <c r="P231" s="217">
        <f t="shared" si="38"/>
        <v>0</v>
      </c>
      <c r="Q231" s="215">
        <f t="shared" si="39"/>
        <v>0</v>
      </c>
      <c r="R231" s="217">
        <f t="shared" si="40"/>
        <v>0</v>
      </c>
      <c r="S231" s="217">
        <f t="shared" si="41"/>
        <v>0</v>
      </c>
      <c r="T231" s="217">
        <f t="shared" si="42"/>
        <v>0</v>
      </c>
      <c r="U231" s="217">
        <f t="shared" si="47"/>
        <v>0</v>
      </c>
      <c r="V231" s="217" t="str">
        <f t="shared" si="44"/>
        <v>NÃO</v>
      </c>
      <c r="Y231" s="245">
        <f t="shared" si="45"/>
        <v>0</v>
      </c>
      <c r="AC231" s="242">
        <f t="shared" si="46"/>
        <v>0</v>
      </c>
      <c r="AD231" s="243" t="s">
        <v>42</v>
      </c>
      <c r="AE231" s="243" t="s">
        <v>742</v>
      </c>
      <c r="AF231" s="243">
        <v>2902302</v>
      </c>
      <c r="AG231" s="243"/>
      <c r="AH231" s="243"/>
    </row>
    <row r="232" spans="1:34" ht="18.75" customHeight="1" x14ac:dyDescent="0.25">
      <c r="A232" s="216" t="str">
        <f>Controles!$B$2</f>
        <v>RS</v>
      </c>
      <c r="B232" s="216">
        <f>Controles!$C$2</f>
        <v>10</v>
      </c>
      <c r="C232" s="217" t="s">
        <v>5393</v>
      </c>
      <c r="D232" s="74"/>
      <c r="E232" s="74"/>
      <c r="F232" s="75"/>
      <c r="G232" s="75"/>
      <c r="H232" s="218">
        <f t="shared" si="43"/>
        <v>0</v>
      </c>
      <c r="I232" s="75"/>
      <c r="J232" s="75"/>
      <c r="K232" s="75"/>
      <c r="L232" s="75"/>
      <c r="M232" s="75"/>
      <c r="N232" s="217">
        <f t="shared" si="36"/>
        <v>0</v>
      </c>
      <c r="O232" s="217">
        <f t="shared" si="37"/>
        <v>0</v>
      </c>
      <c r="P232" s="217">
        <f t="shared" si="38"/>
        <v>0</v>
      </c>
      <c r="Q232" s="215">
        <f t="shared" si="39"/>
        <v>0</v>
      </c>
      <c r="R232" s="217">
        <f t="shared" si="40"/>
        <v>0</v>
      </c>
      <c r="S232" s="217">
        <f t="shared" si="41"/>
        <v>0</v>
      </c>
      <c r="T232" s="217">
        <f t="shared" si="42"/>
        <v>0</v>
      </c>
      <c r="U232" s="217">
        <f t="shared" si="47"/>
        <v>0</v>
      </c>
      <c r="V232" s="217" t="str">
        <f t="shared" si="44"/>
        <v>NÃO</v>
      </c>
      <c r="Y232" s="245">
        <f t="shared" si="45"/>
        <v>0</v>
      </c>
      <c r="AC232" s="242">
        <f t="shared" si="46"/>
        <v>0</v>
      </c>
      <c r="AD232" s="243" t="s">
        <v>42</v>
      </c>
      <c r="AE232" s="243" t="s">
        <v>763</v>
      </c>
      <c r="AF232" s="243">
        <v>2902401</v>
      </c>
      <c r="AG232" s="243"/>
      <c r="AH232" s="243"/>
    </row>
    <row r="233" spans="1:34" ht="18.75" customHeight="1" x14ac:dyDescent="0.25">
      <c r="A233" s="216" t="str">
        <f>Controles!$B$2</f>
        <v>RS</v>
      </c>
      <c r="B233" s="216">
        <f>Controles!$C$2</f>
        <v>10</v>
      </c>
      <c r="C233" s="217" t="s">
        <v>5393</v>
      </c>
      <c r="D233" s="74"/>
      <c r="E233" s="74"/>
      <c r="F233" s="75"/>
      <c r="G233" s="75"/>
      <c r="H233" s="218">
        <f t="shared" si="43"/>
        <v>0</v>
      </c>
      <c r="I233" s="75"/>
      <c r="J233" s="75"/>
      <c r="K233" s="75"/>
      <c r="L233" s="75"/>
      <c r="M233" s="75"/>
      <c r="N233" s="217">
        <f t="shared" si="36"/>
        <v>0</v>
      </c>
      <c r="O233" s="217">
        <f t="shared" si="37"/>
        <v>0</v>
      </c>
      <c r="P233" s="217">
        <f t="shared" si="38"/>
        <v>0</v>
      </c>
      <c r="Q233" s="215">
        <f t="shared" si="39"/>
        <v>0</v>
      </c>
      <c r="R233" s="217">
        <f t="shared" si="40"/>
        <v>0</v>
      </c>
      <c r="S233" s="217">
        <f t="shared" si="41"/>
        <v>0</v>
      </c>
      <c r="T233" s="217">
        <f t="shared" si="42"/>
        <v>0</v>
      </c>
      <c r="U233" s="217">
        <f t="shared" si="47"/>
        <v>0</v>
      </c>
      <c r="V233" s="217" t="str">
        <f t="shared" si="44"/>
        <v>NÃO</v>
      </c>
      <c r="Y233" s="245">
        <f t="shared" si="45"/>
        <v>0</v>
      </c>
      <c r="AC233" s="242">
        <f t="shared" si="46"/>
        <v>0</v>
      </c>
      <c r="AD233" s="243" t="s">
        <v>42</v>
      </c>
      <c r="AE233" s="243" t="s">
        <v>786</v>
      </c>
      <c r="AF233" s="243">
        <v>2902500</v>
      </c>
      <c r="AG233" s="243"/>
      <c r="AH233" s="243"/>
    </row>
    <row r="234" spans="1:34" ht="18.75" customHeight="1" x14ac:dyDescent="0.25">
      <c r="A234" s="216" t="str">
        <f>Controles!$B$2</f>
        <v>RS</v>
      </c>
      <c r="B234" s="216">
        <f>Controles!$C$2</f>
        <v>10</v>
      </c>
      <c r="C234" s="217" t="s">
        <v>5393</v>
      </c>
      <c r="D234" s="74"/>
      <c r="E234" s="74"/>
      <c r="F234" s="75"/>
      <c r="G234" s="75"/>
      <c r="H234" s="218">
        <f t="shared" si="43"/>
        <v>0</v>
      </c>
      <c r="I234" s="75"/>
      <c r="J234" s="75"/>
      <c r="K234" s="75"/>
      <c r="L234" s="75"/>
      <c r="M234" s="75"/>
      <c r="N234" s="217">
        <f t="shared" si="36"/>
        <v>0</v>
      </c>
      <c r="O234" s="217">
        <f t="shared" si="37"/>
        <v>0</v>
      </c>
      <c r="P234" s="217">
        <f t="shared" si="38"/>
        <v>0</v>
      </c>
      <c r="Q234" s="215">
        <f t="shared" si="39"/>
        <v>0</v>
      </c>
      <c r="R234" s="217">
        <f t="shared" si="40"/>
        <v>0</v>
      </c>
      <c r="S234" s="217">
        <f t="shared" si="41"/>
        <v>0</v>
      </c>
      <c r="T234" s="217">
        <f t="shared" si="42"/>
        <v>0</v>
      </c>
      <c r="U234" s="217">
        <f t="shared" si="47"/>
        <v>0</v>
      </c>
      <c r="V234" s="217" t="str">
        <f t="shared" si="44"/>
        <v>NÃO</v>
      </c>
      <c r="Y234" s="245">
        <f t="shared" si="45"/>
        <v>0</v>
      </c>
      <c r="AC234" s="242">
        <f t="shared" si="46"/>
        <v>0</v>
      </c>
      <c r="AD234" s="243" t="s">
        <v>42</v>
      </c>
      <c r="AE234" s="243" t="s">
        <v>807</v>
      </c>
      <c r="AF234" s="243">
        <v>2902609</v>
      </c>
      <c r="AG234" s="243"/>
      <c r="AH234" s="243"/>
    </row>
    <row r="235" spans="1:34" ht="18.75" customHeight="1" x14ac:dyDescent="0.25">
      <c r="A235" s="216" t="str">
        <f>Controles!$B$2</f>
        <v>RS</v>
      </c>
      <c r="B235" s="216">
        <f>Controles!$C$2</f>
        <v>10</v>
      </c>
      <c r="C235" s="217" t="s">
        <v>5393</v>
      </c>
      <c r="D235" s="74"/>
      <c r="E235" s="74"/>
      <c r="F235" s="75"/>
      <c r="G235" s="75"/>
      <c r="H235" s="218">
        <f t="shared" si="43"/>
        <v>0</v>
      </c>
      <c r="I235" s="75"/>
      <c r="J235" s="75"/>
      <c r="K235" s="75"/>
      <c r="L235" s="75"/>
      <c r="M235" s="75"/>
      <c r="N235" s="217">
        <f t="shared" si="36"/>
        <v>0</v>
      </c>
      <c r="O235" s="217">
        <f t="shared" si="37"/>
        <v>0</v>
      </c>
      <c r="P235" s="217">
        <f t="shared" si="38"/>
        <v>0</v>
      </c>
      <c r="Q235" s="215">
        <f t="shared" si="39"/>
        <v>0</v>
      </c>
      <c r="R235" s="217">
        <f t="shared" si="40"/>
        <v>0</v>
      </c>
      <c r="S235" s="217">
        <f t="shared" si="41"/>
        <v>0</v>
      </c>
      <c r="T235" s="217">
        <f t="shared" si="42"/>
        <v>0</v>
      </c>
      <c r="U235" s="217">
        <f t="shared" si="47"/>
        <v>0</v>
      </c>
      <c r="V235" s="217" t="str">
        <f t="shared" si="44"/>
        <v>NÃO</v>
      </c>
      <c r="Y235" s="245">
        <f t="shared" si="45"/>
        <v>0</v>
      </c>
      <c r="AC235" s="242">
        <f t="shared" si="46"/>
        <v>0</v>
      </c>
      <c r="AD235" s="243" t="s">
        <v>42</v>
      </c>
      <c r="AE235" s="243" t="s">
        <v>828</v>
      </c>
      <c r="AF235" s="243">
        <v>2902658</v>
      </c>
      <c r="AG235" s="243"/>
      <c r="AH235" s="243"/>
    </row>
    <row r="236" spans="1:34" ht="18.75" customHeight="1" x14ac:dyDescent="0.25">
      <c r="A236" s="216" t="str">
        <f>Controles!$B$2</f>
        <v>RS</v>
      </c>
      <c r="B236" s="216">
        <f>Controles!$C$2</f>
        <v>10</v>
      </c>
      <c r="C236" s="217" t="s">
        <v>5393</v>
      </c>
      <c r="D236" s="74"/>
      <c r="E236" s="74"/>
      <c r="F236" s="75"/>
      <c r="G236" s="75"/>
      <c r="H236" s="218">
        <f t="shared" si="43"/>
        <v>0</v>
      </c>
      <c r="I236" s="75"/>
      <c r="J236" s="75"/>
      <c r="K236" s="75"/>
      <c r="L236" s="75"/>
      <c r="M236" s="75"/>
      <c r="N236" s="217">
        <f t="shared" si="36"/>
        <v>0</v>
      </c>
      <c r="O236" s="217">
        <f t="shared" si="37"/>
        <v>0</v>
      </c>
      <c r="P236" s="217">
        <f t="shared" si="38"/>
        <v>0</v>
      </c>
      <c r="Q236" s="215">
        <f t="shared" si="39"/>
        <v>0</v>
      </c>
      <c r="R236" s="217">
        <f t="shared" si="40"/>
        <v>0</v>
      </c>
      <c r="S236" s="217">
        <f t="shared" si="41"/>
        <v>0</v>
      </c>
      <c r="T236" s="217">
        <f t="shared" si="42"/>
        <v>0</v>
      </c>
      <c r="U236" s="217">
        <f t="shared" si="47"/>
        <v>0</v>
      </c>
      <c r="V236" s="217" t="str">
        <f t="shared" si="44"/>
        <v>NÃO</v>
      </c>
      <c r="Y236" s="245">
        <f t="shared" si="45"/>
        <v>0</v>
      </c>
      <c r="AC236" s="242">
        <f t="shared" si="46"/>
        <v>0</v>
      </c>
      <c r="AD236" s="243" t="s">
        <v>42</v>
      </c>
      <c r="AE236" s="243" t="s">
        <v>850</v>
      </c>
      <c r="AF236" s="243">
        <v>2902708</v>
      </c>
      <c r="AG236" s="243"/>
      <c r="AH236" s="243"/>
    </row>
    <row r="237" spans="1:34" ht="18.75" customHeight="1" x14ac:dyDescent="0.25">
      <c r="A237" s="216" t="str">
        <f>Controles!$B$2</f>
        <v>RS</v>
      </c>
      <c r="B237" s="216">
        <f>Controles!$C$2</f>
        <v>10</v>
      </c>
      <c r="C237" s="217" t="s">
        <v>5393</v>
      </c>
      <c r="D237" s="74"/>
      <c r="E237" s="74"/>
      <c r="F237" s="75"/>
      <c r="G237" s="75"/>
      <c r="H237" s="218">
        <f t="shared" si="43"/>
        <v>0</v>
      </c>
      <c r="I237" s="75"/>
      <c r="J237" s="75"/>
      <c r="K237" s="75"/>
      <c r="L237" s="75"/>
      <c r="M237" s="75"/>
      <c r="N237" s="217">
        <f t="shared" si="36"/>
        <v>0</v>
      </c>
      <c r="O237" s="217">
        <f t="shared" si="37"/>
        <v>0</v>
      </c>
      <c r="P237" s="217">
        <f t="shared" si="38"/>
        <v>0</v>
      </c>
      <c r="Q237" s="215">
        <f t="shared" si="39"/>
        <v>0</v>
      </c>
      <c r="R237" s="217">
        <f t="shared" si="40"/>
        <v>0</v>
      </c>
      <c r="S237" s="217">
        <f t="shared" si="41"/>
        <v>0</v>
      </c>
      <c r="T237" s="217">
        <f t="shared" si="42"/>
        <v>0</v>
      </c>
      <c r="U237" s="217">
        <f t="shared" si="47"/>
        <v>0</v>
      </c>
      <c r="V237" s="217" t="str">
        <f t="shared" si="44"/>
        <v>NÃO</v>
      </c>
      <c r="Y237" s="245">
        <f t="shared" si="45"/>
        <v>0</v>
      </c>
      <c r="AC237" s="242">
        <f t="shared" si="46"/>
        <v>0</v>
      </c>
      <c r="AD237" s="243" t="s">
        <v>42</v>
      </c>
      <c r="AE237" s="243" t="s">
        <v>872</v>
      </c>
      <c r="AF237" s="243">
        <v>2902807</v>
      </c>
      <c r="AG237" s="243"/>
      <c r="AH237" s="243"/>
    </row>
    <row r="238" spans="1:34" ht="18.75" customHeight="1" x14ac:dyDescent="0.25">
      <c r="A238" s="216" t="str">
        <f>Controles!$B$2</f>
        <v>RS</v>
      </c>
      <c r="B238" s="216">
        <f>Controles!$C$2</f>
        <v>10</v>
      </c>
      <c r="C238" s="217" t="s">
        <v>5393</v>
      </c>
      <c r="D238" s="74"/>
      <c r="E238" s="74"/>
      <c r="F238" s="75"/>
      <c r="G238" s="75"/>
      <c r="H238" s="218">
        <f t="shared" si="43"/>
        <v>0</v>
      </c>
      <c r="I238" s="75"/>
      <c r="J238" s="75"/>
      <c r="K238" s="75"/>
      <c r="L238" s="75"/>
      <c r="M238" s="75"/>
      <c r="N238" s="217">
        <f t="shared" si="36"/>
        <v>0</v>
      </c>
      <c r="O238" s="217">
        <f t="shared" si="37"/>
        <v>0</v>
      </c>
      <c r="P238" s="217">
        <f t="shared" si="38"/>
        <v>0</v>
      </c>
      <c r="Q238" s="215">
        <f t="shared" si="39"/>
        <v>0</v>
      </c>
      <c r="R238" s="217">
        <f t="shared" si="40"/>
        <v>0</v>
      </c>
      <c r="S238" s="217">
        <f t="shared" si="41"/>
        <v>0</v>
      </c>
      <c r="T238" s="217">
        <f t="shared" si="42"/>
        <v>0</v>
      </c>
      <c r="U238" s="217">
        <f t="shared" si="47"/>
        <v>0</v>
      </c>
      <c r="V238" s="217" t="str">
        <f t="shared" si="44"/>
        <v>NÃO</v>
      </c>
      <c r="Y238" s="245">
        <f t="shared" si="45"/>
        <v>0</v>
      </c>
      <c r="AC238" s="242">
        <f t="shared" si="46"/>
        <v>0</v>
      </c>
      <c r="AD238" s="243" t="s">
        <v>42</v>
      </c>
      <c r="AE238" s="243" t="s">
        <v>894</v>
      </c>
      <c r="AF238" s="243">
        <v>2902906</v>
      </c>
      <c r="AG238" s="243"/>
      <c r="AH238" s="243"/>
    </row>
    <row r="239" spans="1:34" ht="18.75" customHeight="1" x14ac:dyDescent="0.25">
      <c r="A239" s="216" t="str">
        <f>Controles!$B$2</f>
        <v>RS</v>
      </c>
      <c r="B239" s="216">
        <f>Controles!$C$2</f>
        <v>10</v>
      </c>
      <c r="C239" s="217" t="s">
        <v>5393</v>
      </c>
      <c r="D239" s="74"/>
      <c r="E239" s="74"/>
      <c r="F239" s="75"/>
      <c r="G239" s="75"/>
      <c r="H239" s="218">
        <f t="shared" si="43"/>
        <v>0</v>
      </c>
      <c r="I239" s="75"/>
      <c r="J239" s="75"/>
      <c r="K239" s="75"/>
      <c r="L239" s="75"/>
      <c r="M239" s="75"/>
      <c r="N239" s="217">
        <f t="shared" si="36"/>
        <v>0</v>
      </c>
      <c r="O239" s="217">
        <f t="shared" si="37"/>
        <v>0</v>
      </c>
      <c r="P239" s="217">
        <f t="shared" si="38"/>
        <v>0</v>
      </c>
      <c r="Q239" s="215">
        <f t="shared" si="39"/>
        <v>0</v>
      </c>
      <c r="R239" s="217">
        <f t="shared" si="40"/>
        <v>0</v>
      </c>
      <c r="S239" s="217">
        <f t="shared" si="41"/>
        <v>0</v>
      </c>
      <c r="T239" s="217">
        <f t="shared" si="42"/>
        <v>0</v>
      </c>
      <c r="U239" s="217">
        <f t="shared" si="47"/>
        <v>0</v>
      </c>
      <c r="V239" s="217" t="str">
        <f t="shared" si="44"/>
        <v>NÃO</v>
      </c>
      <c r="Y239" s="245">
        <f t="shared" si="45"/>
        <v>0</v>
      </c>
      <c r="AC239" s="242">
        <f t="shared" si="46"/>
        <v>0</v>
      </c>
      <c r="AD239" s="243" t="s">
        <v>42</v>
      </c>
      <c r="AE239" s="243" t="s">
        <v>917</v>
      </c>
      <c r="AF239" s="243">
        <v>2903003</v>
      </c>
      <c r="AG239" s="243"/>
      <c r="AH239" s="243"/>
    </row>
    <row r="240" spans="1:34" ht="18.75" customHeight="1" x14ac:dyDescent="0.25">
      <c r="A240" s="216" t="str">
        <f>Controles!$B$2</f>
        <v>RS</v>
      </c>
      <c r="B240" s="216">
        <f>Controles!$C$2</f>
        <v>10</v>
      </c>
      <c r="C240" s="217" t="s">
        <v>5393</v>
      </c>
      <c r="D240" s="74"/>
      <c r="E240" s="74"/>
      <c r="F240" s="75"/>
      <c r="G240" s="75"/>
      <c r="H240" s="218">
        <f t="shared" si="43"/>
        <v>0</v>
      </c>
      <c r="I240" s="75"/>
      <c r="J240" s="75"/>
      <c r="K240" s="75"/>
      <c r="L240" s="75"/>
      <c r="M240" s="75"/>
      <c r="N240" s="217">
        <f t="shared" si="36"/>
        <v>0</v>
      </c>
      <c r="O240" s="217">
        <f t="shared" si="37"/>
        <v>0</v>
      </c>
      <c r="P240" s="217">
        <f t="shared" si="38"/>
        <v>0</v>
      </c>
      <c r="Q240" s="215">
        <f t="shared" si="39"/>
        <v>0</v>
      </c>
      <c r="R240" s="217">
        <f t="shared" si="40"/>
        <v>0</v>
      </c>
      <c r="S240" s="217">
        <f t="shared" si="41"/>
        <v>0</v>
      </c>
      <c r="T240" s="217">
        <f t="shared" si="42"/>
        <v>0</v>
      </c>
      <c r="U240" s="217">
        <f t="shared" si="47"/>
        <v>0</v>
      </c>
      <c r="V240" s="217" t="str">
        <f t="shared" si="44"/>
        <v>NÃO</v>
      </c>
      <c r="Y240" s="245">
        <f t="shared" si="45"/>
        <v>0</v>
      </c>
      <c r="AC240" s="242">
        <f t="shared" si="46"/>
        <v>0</v>
      </c>
      <c r="AD240" s="243" t="s">
        <v>42</v>
      </c>
      <c r="AE240" s="243" t="s">
        <v>940</v>
      </c>
      <c r="AF240" s="243">
        <v>2903102</v>
      </c>
      <c r="AG240" s="243"/>
      <c r="AH240" s="243"/>
    </row>
    <row r="241" spans="1:34" ht="18.75" customHeight="1" x14ac:dyDescent="0.25">
      <c r="A241" s="216" t="str">
        <f>Controles!$B$2</f>
        <v>RS</v>
      </c>
      <c r="B241" s="216">
        <f>Controles!$C$2</f>
        <v>10</v>
      </c>
      <c r="C241" s="217" t="s">
        <v>5393</v>
      </c>
      <c r="D241" s="74"/>
      <c r="E241" s="74"/>
      <c r="F241" s="75"/>
      <c r="G241" s="75"/>
      <c r="H241" s="218">
        <f t="shared" si="43"/>
        <v>0</v>
      </c>
      <c r="I241" s="75"/>
      <c r="J241" s="75"/>
      <c r="K241" s="75"/>
      <c r="L241" s="75"/>
      <c r="M241" s="75"/>
      <c r="N241" s="217">
        <f t="shared" si="36"/>
        <v>0</v>
      </c>
      <c r="O241" s="217">
        <f t="shared" si="37"/>
        <v>0</v>
      </c>
      <c r="P241" s="217">
        <f t="shared" si="38"/>
        <v>0</v>
      </c>
      <c r="Q241" s="215">
        <f t="shared" si="39"/>
        <v>0</v>
      </c>
      <c r="R241" s="217">
        <f t="shared" si="40"/>
        <v>0</v>
      </c>
      <c r="S241" s="217">
        <f t="shared" si="41"/>
        <v>0</v>
      </c>
      <c r="T241" s="217">
        <f t="shared" si="42"/>
        <v>0</v>
      </c>
      <c r="U241" s="217">
        <f t="shared" si="47"/>
        <v>0</v>
      </c>
      <c r="V241" s="217" t="str">
        <f t="shared" si="44"/>
        <v>NÃO</v>
      </c>
      <c r="Y241" s="245">
        <f t="shared" si="45"/>
        <v>0</v>
      </c>
      <c r="AC241" s="242">
        <f t="shared" si="46"/>
        <v>0</v>
      </c>
      <c r="AD241" s="243" t="s">
        <v>42</v>
      </c>
      <c r="AE241" s="243" t="s">
        <v>962</v>
      </c>
      <c r="AF241" s="243">
        <v>2903201</v>
      </c>
      <c r="AG241" s="243"/>
      <c r="AH241" s="243"/>
    </row>
    <row r="242" spans="1:34" ht="18.75" customHeight="1" x14ac:dyDescent="0.25">
      <c r="A242" s="216" t="str">
        <f>Controles!$B$2</f>
        <v>RS</v>
      </c>
      <c r="B242" s="216">
        <f>Controles!$C$2</f>
        <v>10</v>
      </c>
      <c r="C242" s="217" t="s">
        <v>5393</v>
      </c>
      <c r="D242" s="74"/>
      <c r="E242" s="74"/>
      <c r="F242" s="75"/>
      <c r="G242" s="75"/>
      <c r="H242" s="218">
        <f t="shared" si="43"/>
        <v>0</v>
      </c>
      <c r="I242" s="75"/>
      <c r="J242" s="75"/>
      <c r="K242" s="75"/>
      <c r="L242" s="75"/>
      <c r="M242" s="75"/>
      <c r="N242" s="217">
        <f t="shared" si="36"/>
        <v>0</v>
      </c>
      <c r="O242" s="217">
        <f t="shared" si="37"/>
        <v>0</v>
      </c>
      <c r="P242" s="217">
        <f t="shared" si="38"/>
        <v>0</v>
      </c>
      <c r="Q242" s="215">
        <f t="shared" si="39"/>
        <v>0</v>
      </c>
      <c r="R242" s="217">
        <f t="shared" si="40"/>
        <v>0</v>
      </c>
      <c r="S242" s="217">
        <f t="shared" si="41"/>
        <v>0</v>
      </c>
      <c r="T242" s="217">
        <f t="shared" si="42"/>
        <v>0</v>
      </c>
      <c r="U242" s="217">
        <f t="shared" si="47"/>
        <v>0</v>
      </c>
      <c r="V242" s="217" t="str">
        <f t="shared" si="44"/>
        <v>NÃO</v>
      </c>
      <c r="Y242" s="245">
        <f t="shared" si="45"/>
        <v>0</v>
      </c>
      <c r="AC242" s="242">
        <f t="shared" si="46"/>
        <v>0</v>
      </c>
      <c r="AD242" s="243" t="s">
        <v>42</v>
      </c>
      <c r="AE242" s="243" t="s">
        <v>810</v>
      </c>
      <c r="AF242" s="243">
        <v>2903235</v>
      </c>
      <c r="AG242" s="243"/>
      <c r="AH242" s="243"/>
    </row>
    <row r="243" spans="1:34" ht="18.75" customHeight="1" x14ac:dyDescent="0.25">
      <c r="A243" s="216" t="str">
        <f>Controles!$B$2</f>
        <v>RS</v>
      </c>
      <c r="B243" s="216">
        <f>Controles!$C$2</f>
        <v>10</v>
      </c>
      <c r="C243" s="217" t="s">
        <v>5393</v>
      </c>
      <c r="D243" s="74"/>
      <c r="E243" s="74"/>
      <c r="F243" s="75"/>
      <c r="G243" s="75"/>
      <c r="H243" s="218">
        <f t="shared" si="43"/>
        <v>0</v>
      </c>
      <c r="I243" s="75"/>
      <c r="J243" s="75"/>
      <c r="K243" s="75"/>
      <c r="L243" s="75"/>
      <c r="M243" s="75"/>
      <c r="N243" s="217">
        <f t="shared" si="36"/>
        <v>0</v>
      </c>
      <c r="O243" s="217">
        <f t="shared" si="37"/>
        <v>0</v>
      </c>
      <c r="P243" s="217">
        <f t="shared" si="38"/>
        <v>0</v>
      </c>
      <c r="Q243" s="215">
        <f t="shared" si="39"/>
        <v>0</v>
      </c>
      <c r="R243" s="217">
        <f t="shared" si="40"/>
        <v>0</v>
      </c>
      <c r="S243" s="217">
        <f t="shared" si="41"/>
        <v>0</v>
      </c>
      <c r="T243" s="217">
        <f t="shared" si="42"/>
        <v>0</v>
      </c>
      <c r="U243" s="217">
        <f t="shared" si="47"/>
        <v>0</v>
      </c>
      <c r="V243" s="217" t="str">
        <f t="shared" si="44"/>
        <v>NÃO</v>
      </c>
      <c r="Y243" s="245">
        <f t="shared" si="45"/>
        <v>0</v>
      </c>
      <c r="AC243" s="242">
        <f t="shared" si="46"/>
        <v>0</v>
      </c>
      <c r="AD243" s="243" t="s">
        <v>42</v>
      </c>
      <c r="AE243" s="243" t="s">
        <v>1007</v>
      </c>
      <c r="AF243" s="243">
        <v>2903300</v>
      </c>
      <c r="AG243" s="243"/>
      <c r="AH243" s="243"/>
    </row>
    <row r="244" spans="1:34" ht="18.75" customHeight="1" x14ac:dyDescent="0.25">
      <c r="A244" s="216" t="str">
        <f>Controles!$B$2</f>
        <v>RS</v>
      </c>
      <c r="B244" s="216">
        <f>Controles!$C$2</f>
        <v>10</v>
      </c>
      <c r="C244" s="217" t="s">
        <v>5393</v>
      </c>
      <c r="D244" s="74"/>
      <c r="E244" s="74"/>
      <c r="F244" s="75"/>
      <c r="G244" s="75"/>
      <c r="H244" s="218">
        <f t="shared" si="43"/>
        <v>0</v>
      </c>
      <c r="I244" s="75"/>
      <c r="J244" s="75"/>
      <c r="K244" s="75"/>
      <c r="L244" s="75"/>
      <c r="M244" s="75"/>
      <c r="N244" s="217">
        <f t="shared" si="36"/>
        <v>0</v>
      </c>
      <c r="O244" s="217">
        <f t="shared" si="37"/>
        <v>0</v>
      </c>
      <c r="P244" s="217">
        <f t="shared" si="38"/>
        <v>0</v>
      </c>
      <c r="Q244" s="215">
        <f t="shared" si="39"/>
        <v>0</v>
      </c>
      <c r="R244" s="217">
        <f t="shared" si="40"/>
        <v>0</v>
      </c>
      <c r="S244" s="217">
        <f t="shared" si="41"/>
        <v>0</v>
      </c>
      <c r="T244" s="217">
        <f t="shared" si="42"/>
        <v>0</v>
      </c>
      <c r="U244" s="217">
        <f t="shared" si="47"/>
        <v>0</v>
      </c>
      <c r="V244" s="217" t="str">
        <f t="shared" si="44"/>
        <v>NÃO</v>
      </c>
      <c r="Y244" s="245">
        <f t="shared" si="45"/>
        <v>0</v>
      </c>
      <c r="AC244" s="242">
        <f t="shared" si="46"/>
        <v>0</v>
      </c>
      <c r="AD244" s="243" t="s">
        <v>42</v>
      </c>
      <c r="AE244" s="243" t="s">
        <v>1029</v>
      </c>
      <c r="AF244" s="243">
        <v>2903276</v>
      </c>
      <c r="AG244" s="243"/>
      <c r="AH244" s="243"/>
    </row>
    <row r="245" spans="1:34" ht="18.75" customHeight="1" x14ac:dyDescent="0.25">
      <c r="A245" s="216" t="str">
        <f>Controles!$B$2</f>
        <v>RS</v>
      </c>
      <c r="B245" s="216">
        <f>Controles!$C$2</f>
        <v>10</v>
      </c>
      <c r="C245" s="217" t="s">
        <v>5393</v>
      </c>
      <c r="D245" s="74"/>
      <c r="E245" s="74"/>
      <c r="F245" s="75"/>
      <c r="G245" s="75"/>
      <c r="H245" s="218">
        <f t="shared" si="43"/>
        <v>0</v>
      </c>
      <c r="I245" s="75"/>
      <c r="J245" s="75"/>
      <c r="K245" s="75"/>
      <c r="L245" s="75"/>
      <c r="M245" s="75"/>
      <c r="N245" s="217">
        <f t="shared" si="36"/>
        <v>0</v>
      </c>
      <c r="O245" s="217">
        <f t="shared" si="37"/>
        <v>0</v>
      </c>
      <c r="P245" s="217">
        <f t="shared" si="38"/>
        <v>0</v>
      </c>
      <c r="Q245" s="215">
        <f t="shared" si="39"/>
        <v>0</v>
      </c>
      <c r="R245" s="217">
        <f t="shared" si="40"/>
        <v>0</v>
      </c>
      <c r="S245" s="217">
        <f t="shared" si="41"/>
        <v>0</v>
      </c>
      <c r="T245" s="217">
        <f t="shared" si="42"/>
        <v>0</v>
      </c>
      <c r="U245" s="217">
        <f t="shared" si="47"/>
        <v>0</v>
      </c>
      <c r="V245" s="217" t="str">
        <f t="shared" si="44"/>
        <v>NÃO</v>
      </c>
      <c r="Y245" s="245">
        <f t="shared" si="45"/>
        <v>0</v>
      </c>
      <c r="AC245" s="242">
        <f t="shared" si="46"/>
        <v>0</v>
      </c>
      <c r="AD245" s="243" t="s">
        <v>42</v>
      </c>
      <c r="AE245" s="243" t="s">
        <v>934</v>
      </c>
      <c r="AF245" s="243">
        <v>2903409</v>
      </c>
      <c r="AG245" s="243"/>
      <c r="AH245" s="243"/>
    </row>
    <row r="246" spans="1:34" ht="18.75" customHeight="1" x14ac:dyDescent="0.25">
      <c r="A246" s="216" t="str">
        <f>Controles!$B$2</f>
        <v>RS</v>
      </c>
      <c r="B246" s="216">
        <f>Controles!$C$2</f>
        <v>10</v>
      </c>
      <c r="C246" s="217" t="s">
        <v>5393</v>
      </c>
      <c r="D246" s="74"/>
      <c r="E246" s="74"/>
      <c r="F246" s="75"/>
      <c r="G246" s="75"/>
      <c r="H246" s="218">
        <f t="shared" si="43"/>
        <v>0</v>
      </c>
      <c r="I246" s="75"/>
      <c r="J246" s="75"/>
      <c r="K246" s="75"/>
      <c r="L246" s="75"/>
      <c r="M246" s="75"/>
      <c r="N246" s="217">
        <f t="shared" si="36"/>
        <v>0</v>
      </c>
      <c r="O246" s="217">
        <f t="shared" si="37"/>
        <v>0</v>
      </c>
      <c r="P246" s="217">
        <f t="shared" si="38"/>
        <v>0</v>
      </c>
      <c r="Q246" s="215">
        <f t="shared" si="39"/>
        <v>0</v>
      </c>
      <c r="R246" s="217">
        <f t="shared" si="40"/>
        <v>0</v>
      </c>
      <c r="S246" s="217">
        <f t="shared" si="41"/>
        <v>0</v>
      </c>
      <c r="T246" s="217">
        <f t="shared" si="42"/>
        <v>0</v>
      </c>
      <c r="U246" s="217">
        <f t="shared" si="47"/>
        <v>0</v>
      </c>
      <c r="V246" s="217" t="str">
        <f t="shared" si="44"/>
        <v>NÃO</v>
      </c>
      <c r="Y246" s="245">
        <f t="shared" si="45"/>
        <v>0</v>
      </c>
      <c r="AC246" s="242">
        <f t="shared" si="46"/>
        <v>0</v>
      </c>
      <c r="AD246" s="243" t="s">
        <v>42</v>
      </c>
      <c r="AE246" s="243" t="s">
        <v>1073</v>
      </c>
      <c r="AF246" s="243">
        <v>2903508</v>
      </c>
      <c r="AG246" s="243"/>
      <c r="AH246" s="243"/>
    </row>
    <row r="247" spans="1:34" ht="18.75" customHeight="1" x14ac:dyDescent="0.25">
      <c r="A247" s="216" t="str">
        <f>Controles!$B$2</f>
        <v>RS</v>
      </c>
      <c r="B247" s="216">
        <f>Controles!$C$2</f>
        <v>10</v>
      </c>
      <c r="C247" s="217" t="s">
        <v>5393</v>
      </c>
      <c r="D247" s="74"/>
      <c r="E247" s="74"/>
      <c r="F247" s="75"/>
      <c r="G247" s="75"/>
      <c r="H247" s="218">
        <f t="shared" si="43"/>
        <v>0</v>
      </c>
      <c r="I247" s="75"/>
      <c r="J247" s="75"/>
      <c r="K247" s="75"/>
      <c r="L247" s="75"/>
      <c r="M247" s="75"/>
      <c r="N247" s="217">
        <f t="shared" si="36"/>
        <v>0</v>
      </c>
      <c r="O247" s="217">
        <f t="shared" si="37"/>
        <v>0</v>
      </c>
      <c r="P247" s="217">
        <f t="shared" si="38"/>
        <v>0</v>
      </c>
      <c r="Q247" s="215">
        <f t="shared" si="39"/>
        <v>0</v>
      </c>
      <c r="R247" s="217">
        <f t="shared" si="40"/>
        <v>0</v>
      </c>
      <c r="S247" s="217">
        <f t="shared" si="41"/>
        <v>0</v>
      </c>
      <c r="T247" s="217">
        <f t="shared" si="42"/>
        <v>0</v>
      </c>
      <c r="U247" s="217">
        <f t="shared" si="47"/>
        <v>0</v>
      </c>
      <c r="V247" s="217" t="str">
        <f t="shared" si="44"/>
        <v>NÃO</v>
      </c>
      <c r="Y247" s="245">
        <f t="shared" si="45"/>
        <v>0</v>
      </c>
      <c r="AC247" s="242">
        <f t="shared" si="46"/>
        <v>0</v>
      </c>
      <c r="AD247" s="243" t="s">
        <v>42</v>
      </c>
      <c r="AE247" s="243" t="s">
        <v>1095</v>
      </c>
      <c r="AF247" s="243">
        <v>2903607</v>
      </c>
      <c r="AG247" s="243"/>
      <c r="AH247" s="243"/>
    </row>
    <row r="248" spans="1:34" ht="18.75" customHeight="1" x14ac:dyDescent="0.25">
      <c r="A248" s="216" t="str">
        <f>Controles!$B$2</f>
        <v>RS</v>
      </c>
      <c r="B248" s="216">
        <f>Controles!$C$2</f>
        <v>10</v>
      </c>
      <c r="C248" s="217" t="s">
        <v>5393</v>
      </c>
      <c r="D248" s="74"/>
      <c r="E248" s="74"/>
      <c r="F248" s="75"/>
      <c r="G248" s="75"/>
      <c r="H248" s="218">
        <f t="shared" si="43"/>
        <v>0</v>
      </c>
      <c r="I248" s="75"/>
      <c r="J248" s="75"/>
      <c r="K248" s="75"/>
      <c r="L248" s="75"/>
      <c r="M248" s="75"/>
      <c r="N248" s="217">
        <f t="shared" si="36"/>
        <v>0</v>
      </c>
      <c r="O248" s="217">
        <f t="shared" si="37"/>
        <v>0</v>
      </c>
      <c r="P248" s="217">
        <f t="shared" si="38"/>
        <v>0</v>
      </c>
      <c r="Q248" s="215">
        <f t="shared" si="39"/>
        <v>0</v>
      </c>
      <c r="R248" s="217">
        <f t="shared" si="40"/>
        <v>0</v>
      </c>
      <c r="S248" s="217">
        <f t="shared" si="41"/>
        <v>0</v>
      </c>
      <c r="T248" s="217">
        <f t="shared" si="42"/>
        <v>0</v>
      </c>
      <c r="U248" s="217">
        <f t="shared" si="47"/>
        <v>0</v>
      </c>
      <c r="V248" s="217" t="str">
        <f t="shared" si="44"/>
        <v>NÃO</v>
      </c>
      <c r="Y248" s="245">
        <f t="shared" si="45"/>
        <v>0</v>
      </c>
      <c r="AC248" s="242">
        <f t="shared" si="46"/>
        <v>0</v>
      </c>
      <c r="AD248" s="243" t="s">
        <v>42</v>
      </c>
      <c r="AE248" s="243" t="s">
        <v>1118</v>
      </c>
      <c r="AF248" s="243">
        <v>2903706</v>
      </c>
      <c r="AG248" s="243"/>
      <c r="AH248" s="243"/>
    </row>
    <row r="249" spans="1:34" ht="18.75" customHeight="1" x14ac:dyDescent="0.25">
      <c r="A249" s="216" t="str">
        <f>Controles!$B$2</f>
        <v>RS</v>
      </c>
      <c r="B249" s="216">
        <f>Controles!$C$2</f>
        <v>10</v>
      </c>
      <c r="C249" s="217" t="s">
        <v>5393</v>
      </c>
      <c r="D249" s="74"/>
      <c r="E249" s="74"/>
      <c r="F249" s="75"/>
      <c r="G249" s="75"/>
      <c r="H249" s="218">
        <f t="shared" si="43"/>
        <v>0</v>
      </c>
      <c r="I249" s="75"/>
      <c r="J249" s="75"/>
      <c r="K249" s="75"/>
      <c r="L249" s="75"/>
      <c r="M249" s="75"/>
      <c r="N249" s="217">
        <f t="shared" si="36"/>
        <v>0</v>
      </c>
      <c r="O249" s="217">
        <f t="shared" si="37"/>
        <v>0</v>
      </c>
      <c r="P249" s="217">
        <f t="shared" si="38"/>
        <v>0</v>
      </c>
      <c r="Q249" s="215">
        <f t="shared" si="39"/>
        <v>0</v>
      </c>
      <c r="R249" s="217">
        <f t="shared" si="40"/>
        <v>0</v>
      </c>
      <c r="S249" s="217">
        <f t="shared" si="41"/>
        <v>0</v>
      </c>
      <c r="T249" s="217">
        <f t="shared" si="42"/>
        <v>0</v>
      </c>
      <c r="U249" s="217">
        <f t="shared" si="47"/>
        <v>0</v>
      </c>
      <c r="V249" s="217" t="str">
        <f t="shared" si="44"/>
        <v>NÃO</v>
      </c>
      <c r="Y249" s="245">
        <f t="shared" si="45"/>
        <v>0</v>
      </c>
      <c r="AC249" s="242">
        <f t="shared" si="46"/>
        <v>0</v>
      </c>
      <c r="AD249" s="243" t="s">
        <v>42</v>
      </c>
      <c r="AE249" s="243" t="s">
        <v>1141</v>
      </c>
      <c r="AF249" s="243">
        <v>2903805</v>
      </c>
      <c r="AG249" s="243"/>
      <c r="AH249" s="243"/>
    </row>
    <row r="250" spans="1:34" ht="18.75" customHeight="1" x14ac:dyDescent="0.25">
      <c r="A250" s="216" t="str">
        <f>Controles!$B$2</f>
        <v>RS</v>
      </c>
      <c r="B250" s="216">
        <f>Controles!$C$2</f>
        <v>10</v>
      </c>
      <c r="C250" s="217" t="s">
        <v>5393</v>
      </c>
      <c r="D250" s="74"/>
      <c r="E250" s="74"/>
      <c r="F250" s="75"/>
      <c r="G250" s="75"/>
      <c r="H250" s="218">
        <f t="shared" si="43"/>
        <v>0</v>
      </c>
      <c r="I250" s="75"/>
      <c r="J250" s="75"/>
      <c r="K250" s="75"/>
      <c r="L250" s="75"/>
      <c r="M250" s="75"/>
      <c r="N250" s="217">
        <f t="shared" si="36"/>
        <v>0</v>
      </c>
      <c r="O250" s="217">
        <f t="shared" si="37"/>
        <v>0</v>
      </c>
      <c r="P250" s="217">
        <f t="shared" si="38"/>
        <v>0</v>
      </c>
      <c r="Q250" s="215">
        <f t="shared" si="39"/>
        <v>0</v>
      </c>
      <c r="R250" s="217">
        <f t="shared" si="40"/>
        <v>0</v>
      </c>
      <c r="S250" s="217">
        <f t="shared" si="41"/>
        <v>0</v>
      </c>
      <c r="T250" s="217">
        <f t="shared" si="42"/>
        <v>0</v>
      </c>
      <c r="U250" s="217">
        <f t="shared" si="47"/>
        <v>0</v>
      </c>
      <c r="V250" s="217" t="str">
        <f t="shared" si="44"/>
        <v>NÃO</v>
      </c>
      <c r="Y250" s="245">
        <f t="shared" si="45"/>
        <v>0</v>
      </c>
      <c r="AC250" s="242">
        <f t="shared" si="46"/>
        <v>0</v>
      </c>
      <c r="AD250" s="243" t="s">
        <v>42</v>
      </c>
      <c r="AE250" s="243" t="s">
        <v>1164</v>
      </c>
      <c r="AF250" s="243">
        <v>2903904</v>
      </c>
      <c r="AG250" s="243"/>
      <c r="AH250" s="243"/>
    </row>
    <row r="251" spans="1:34" ht="18.75" customHeight="1" x14ac:dyDescent="0.25">
      <c r="A251" s="216" t="str">
        <f>Controles!$B$2</f>
        <v>RS</v>
      </c>
      <c r="B251" s="216">
        <f>Controles!$C$2</f>
        <v>10</v>
      </c>
      <c r="C251" s="217" t="s">
        <v>5393</v>
      </c>
      <c r="D251" s="74"/>
      <c r="E251" s="74"/>
      <c r="F251" s="75"/>
      <c r="G251" s="75"/>
      <c r="H251" s="218">
        <f t="shared" si="43"/>
        <v>0</v>
      </c>
      <c r="I251" s="75"/>
      <c r="J251" s="75"/>
      <c r="K251" s="75"/>
      <c r="L251" s="75"/>
      <c r="M251" s="75"/>
      <c r="N251" s="217">
        <f t="shared" si="36"/>
        <v>0</v>
      </c>
      <c r="O251" s="217">
        <f t="shared" si="37"/>
        <v>0</v>
      </c>
      <c r="P251" s="217">
        <f t="shared" si="38"/>
        <v>0</v>
      </c>
      <c r="Q251" s="215">
        <f t="shared" si="39"/>
        <v>0</v>
      </c>
      <c r="R251" s="217">
        <f t="shared" si="40"/>
        <v>0</v>
      </c>
      <c r="S251" s="217">
        <f t="shared" si="41"/>
        <v>0</v>
      </c>
      <c r="T251" s="217">
        <f t="shared" si="42"/>
        <v>0</v>
      </c>
      <c r="U251" s="217">
        <f t="shared" si="47"/>
        <v>0</v>
      </c>
      <c r="V251" s="217" t="str">
        <f t="shared" si="44"/>
        <v>NÃO</v>
      </c>
      <c r="Y251" s="245">
        <f t="shared" si="45"/>
        <v>0</v>
      </c>
      <c r="AC251" s="242">
        <f t="shared" si="46"/>
        <v>0</v>
      </c>
      <c r="AD251" s="243" t="s">
        <v>42</v>
      </c>
      <c r="AE251" s="243" t="s">
        <v>1187</v>
      </c>
      <c r="AF251" s="243">
        <v>2903953</v>
      </c>
      <c r="AG251" s="243"/>
      <c r="AH251" s="243"/>
    </row>
    <row r="252" spans="1:34" ht="18.75" customHeight="1" x14ac:dyDescent="0.25">
      <c r="A252" s="216" t="str">
        <f>Controles!$B$2</f>
        <v>RS</v>
      </c>
      <c r="B252" s="216">
        <f>Controles!$C$2</f>
        <v>10</v>
      </c>
      <c r="C252" s="217" t="s">
        <v>5393</v>
      </c>
      <c r="D252" s="74"/>
      <c r="E252" s="74"/>
      <c r="F252" s="75"/>
      <c r="G252" s="75"/>
      <c r="H252" s="218">
        <f t="shared" si="43"/>
        <v>0</v>
      </c>
      <c r="I252" s="75"/>
      <c r="J252" s="75"/>
      <c r="K252" s="75"/>
      <c r="L252" s="75"/>
      <c r="M252" s="75"/>
      <c r="N252" s="217">
        <f t="shared" si="36"/>
        <v>0</v>
      </c>
      <c r="O252" s="217">
        <f t="shared" si="37"/>
        <v>0</v>
      </c>
      <c r="P252" s="217">
        <f t="shared" si="38"/>
        <v>0</v>
      </c>
      <c r="Q252" s="215">
        <f t="shared" si="39"/>
        <v>0</v>
      </c>
      <c r="R252" s="217">
        <f t="shared" si="40"/>
        <v>0</v>
      </c>
      <c r="S252" s="217">
        <f t="shared" si="41"/>
        <v>0</v>
      </c>
      <c r="T252" s="217">
        <f t="shared" si="42"/>
        <v>0</v>
      </c>
      <c r="U252" s="217">
        <f t="shared" si="47"/>
        <v>0</v>
      </c>
      <c r="V252" s="217" t="str">
        <f t="shared" si="44"/>
        <v>NÃO</v>
      </c>
      <c r="Y252" s="245">
        <f t="shared" si="45"/>
        <v>0</v>
      </c>
      <c r="AC252" s="242">
        <f t="shared" si="46"/>
        <v>0</v>
      </c>
      <c r="AD252" s="243" t="s">
        <v>42</v>
      </c>
      <c r="AE252" s="243" t="s">
        <v>1209</v>
      </c>
      <c r="AF252" s="243">
        <v>2904001</v>
      </c>
      <c r="AG252" s="243"/>
      <c r="AH252" s="243"/>
    </row>
    <row r="253" spans="1:34" ht="18.75" customHeight="1" x14ac:dyDescent="0.25">
      <c r="A253" s="216" t="str">
        <f>Controles!$B$2</f>
        <v>RS</v>
      </c>
      <c r="B253" s="216">
        <f>Controles!$C$2</f>
        <v>10</v>
      </c>
      <c r="C253" s="217" t="s">
        <v>5393</v>
      </c>
      <c r="D253" s="74"/>
      <c r="E253" s="74"/>
      <c r="F253" s="75"/>
      <c r="G253" s="75"/>
      <c r="H253" s="218">
        <f t="shared" si="43"/>
        <v>0</v>
      </c>
      <c r="I253" s="75"/>
      <c r="J253" s="75"/>
      <c r="K253" s="75"/>
      <c r="L253" s="75"/>
      <c r="M253" s="75"/>
      <c r="N253" s="217">
        <f t="shared" si="36"/>
        <v>0</v>
      </c>
      <c r="O253" s="217">
        <f t="shared" si="37"/>
        <v>0</v>
      </c>
      <c r="P253" s="217">
        <f t="shared" si="38"/>
        <v>0</v>
      </c>
      <c r="Q253" s="215">
        <f t="shared" si="39"/>
        <v>0</v>
      </c>
      <c r="R253" s="217">
        <f t="shared" si="40"/>
        <v>0</v>
      </c>
      <c r="S253" s="217">
        <f t="shared" si="41"/>
        <v>0</v>
      </c>
      <c r="T253" s="217">
        <f t="shared" si="42"/>
        <v>0</v>
      </c>
      <c r="U253" s="217">
        <f t="shared" si="47"/>
        <v>0</v>
      </c>
      <c r="V253" s="217" t="str">
        <f t="shared" si="44"/>
        <v>NÃO</v>
      </c>
      <c r="Y253" s="245">
        <f t="shared" si="45"/>
        <v>0</v>
      </c>
      <c r="AC253" s="242">
        <f t="shared" si="46"/>
        <v>0</v>
      </c>
      <c r="AD253" s="243" t="s">
        <v>42</v>
      </c>
      <c r="AE253" s="243" t="s">
        <v>481</v>
      </c>
      <c r="AF253" s="243">
        <v>2904050</v>
      </c>
      <c r="AG253" s="243"/>
      <c r="AH253" s="243"/>
    </row>
    <row r="254" spans="1:34" ht="18.75" customHeight="1" x14ac:dyDescent="0.25">
      <c r="A254" s="216" t="str">
        <f>Controles!$B$2</f>
        <v>RS</v>
      </c>
      <c r="B254" s="216">
        <f>Controles!$C$2</f>
        <v>10</v>
      </c>
      <c r="C254" s="217" t="s">
        <v>5393</v>
      </c>
      <c r="D254" s="74"/>
      <c r="E254" s="74"/>
      <c r="F254" s="75"/>
      <c r="G254" s="75"/>
      <c r="H254" s="218">
        <f t="shared" si="43"/>
        <v>0</v>
      </c>
      <c r="I254" s="75"/>
      <c r="J254" s="75"/>
      <c r="K254" s="75"/>
      <c r="L254" s="75"/>
      <c r="M254" s="75"/>
      <c r="N254" s="217">
        <f t="shared" si="36"/>
        <v>0</v>
      </c>
      <c r="O254" s="217">
        <f t="shared" si="37"/>
        <v>0</v>
      </c>
      <c r="P254" s="217">
        <f t="shared" si="38"/>
        <v>0</v>
      </c>
      <c r="Q254" s="215">
        <f t="shared" si="39"/>
        <v>0</v>
      </c>
      <c r="R254" s="217">
        <f t="shared" si="40"/>
        <v>0</v>
      </c>
      <c r="S254" s="217">
        <f t="shared" si="41"/>
        <v>0</v>
      </c>
      <c r="T254" s="217">
        <f t="shared" si="42"/>
        <v>0</v>
      </c>
      <c r="U254" s="217">
        <f t="shared" si="47"/>
        <v>0</v>
      </c>
      <c r="V254" s="217" t="str">
        <f t="shared" si="44"/>
        <v>NÃO</v>
      </c>
      <c r="Y254" s="245">
        <f t="shared" si="45"/>
        <v>0</v>
      </c>
      <c r="AC254" s="242">
        <f t="shared" si="46"/>
        <v>0</v>
      </c>
      <c r="AD254" s="243" t="s">
        <v>42</v>
      </c>
      <c r="AE254" s="243" t="s">
        <v>1253</v>
      </c>
      <c r="AF254" s="243">
        <v>2904100</v>
      </c>
      <c r="AG254" s="243"/>
      <c r="AH254" s="243"/>
    </row>
    <row r="255" spans="1:34" ht="18.75" customHeight="1" x14ac:dyDescent="0.25">
      <c r="A255" s="216" t="str">
        <f>Controles!$B$2</f>
        <v>RS</v>
      </c>
      <c r="B255" s="216">
        <f>Controles!$C$2</f>
        <v>10</v>
      </c>
      <c r="C255" s="217" t="s">
        <v>5393</v>
      </c>
      <c r="D255" s="74"/>
      <c r="E255" s="74"/>
      <c r="F255" s="75"/>
      <c r="G255" s="75"/>
      <c r="H255" s="218">
        <f t="shared" si="43"/>
        <v>0</v>
      </c>
      <c r="I255" s="75"/>
      <c r="J255" s="75"/>
      <c r="K255" s="75"/>
      <c r="L255" s="75"/>
      <c r="M255" s="75"/>
      <c r="N255" s="217">
        <f t="shared" si="36"/>
        <v>0</v>
      </c>
      <c r="O255" s="217">
        <f t="shared" si="37"/>
        <v>0</v>
      </c>
      <c r="P255" s="217">
        <f t="shared" si="38"/>
        <v>0</v>
      </c>
      <c r="Q255" s="215">
        <f t="shared" si="39"/>
        <v>0</v>
      </c>
      <c r="R255" s="217">
        <f t="shared" si="40"/>
        <v>0</v>
      </c>
      <c r="S255" s="217">
        <f t="shared" si="41"/>
        <v>0</v>
      </c>
      <c r="T255" s="217">
        <f t="shared" si="42"/>
        <v>0</v>
      </c>
      <c r="U255" s="217">
        <f t="shared" si="47"/>
        <v>0</v>
      </c>
      <c r="V255" s="217" t="str">
        <f t="shared" si="44"/>
        <v>NÃO</v>
      </c>
      <c r="Y255" s="245">
        <f t="shared" si="45"/>
        <v>0</v>
      </c>
      <c r="AC255" s="242">
        <f t="shared" si="46"/>
        <v>0</v>
      </c>
      <c r="AD255" s="243" t="s">
        <v>42</v>
      </c>
      <c r="AE255" s="243" t="s">
        <v>1276</v>
      </c>
      <c r="AF255" s="243">
        <v>2904209</v>
      </c>
      <c r="AG255" s="243"/>
      <c r="AH255" s="243"/>
    </row>
    <row r="256" spans="1:34" ht="18.75" customHeight="1" x14ac:dyDescent="0.25">
      <c r="A256" s="216" t="str">
        <f>Controles!$B$2</f>
        <v>RS</v>
      </c>
      <c r="B256" s="216">
        <f>Controles!$C$2</f>
        <v>10</v>
      </c>
      <c r="C256" s="217" t="s">
        <v>5393</v>
      </c>
      <c r="D256" s="74"/>
      <c r="E256" s="74"/>
      <c r="F256" s="75"/>
      <c r="G256" s="75"/>
      <c r="H256" s="218">
        <f t="shared" si="43"/>
        <v>0</v>
      </c>
      <c r="I256" s="75"/>
      <c r="J256" s="75"/>
      <c r="K256" s="75"/>
      <c r="L256" s="75"/>
      <c r="M256" s="75"/>
      <c r="N256" s="217">
        <f t="shared" si="36"/>
        <v>0</v>
      </c>
      <c r="O256" s="217">
        <f t="shared" si="37"/>
        <v>0</v>
      </c>
      <c r="P256" s="217">
        <f t="shared" si="38"/>
        <v>0</v>
      </c>
      <c r="Q256" s="215">
        <f t="shared" si="39"/>
        <v>0</v>
      </c>
      <c r="R256" s="217">
        <f t="shared" si="40"/>
        <v>0</v>
      </c>
      <c r="S256" s="217">
        <f t="shared" si="41"/>
        <v>0</v>
      </c>
      <c r="T256" s="217">
        <f t="shared" si="42"/>
        <v>0</v>
      </c>
      <c r="U256" s="217">
        <f t="shared" si="47"/>
        <v>0</v>
      </c>
      <c r="V256" s="217" t="str">
        <f t="shared" si="44"/>
        <v>NÃO</v>
      </c>
      <c r="Y256" s="245">
        <f t="shared" si="45"/>
        <v>0</v>
      </c>
      <c r="AC256" s="242">
        <f t="shared" si="46"/>
        <v>0</v>
      </c>
      <c r="AD256" s="243" t="s">
        <v>42</v>
      </c>
      <c r="AE256" s="243" t="s">
        <v>1297</v>
      </c>
      <c r="AF256" s="243">
        <v>2904308</v>
      </c>
      <c r="AG256" s="243"/>
      <c r="AH256" s="243"/>
    </row>
    <row r="257" spans="1:34" ht="18.75" customHeight="1" x14ac:dyDescent="0.25">
      <c r="A257" s="216" t="str">
        <f>Controles!$B$2</f>
        <v>RS</v>
      </c>
      <c r="B257" s="216">
        <f>Controles!$C$2</f>
        <v>10</v>
      </c>
      <c r="C257" s="217" t="s">
        <v>5393</v>
      </c>
      <c r="D257" s="74"/>
      <c r="E257" s="74"/>
      <c r="F257" s="75"/>
      <c r="G257" s="75"/>
      <c r="H257" s="218">
        <f t="shared" si="43"/>
        <v>0</v>
      </c>
      <c r="I257" s="75"/>
      <c r="J257" s="75"/>
      <c r="K257" s="75"/>
      <c r="L257" s="75"/>
      <c r="M257" s="75"/>
      <c r="N257" s="217">
        <f t="shared" si="36"/>
        <v>0</v>
      </c>
      <c r="O257" s="217">
        <f t="shared" si="37"/>
        <v>0</v>
      </c>
      <c r="P257" s="217">
        <f t="shared" si="38"/>
        <v>0</v>
      </c>
      <c r="Q257" s="215">
        <f t="shared" si="39"/>
        <v>0</v>
      </c>
      <c r="R257" s="217">
        <f t="shared" si="40"/>
        <v>0</v>
      </c>
      <c r="S257" s="217">
        <f t="shared" si="41"/>
        <v>0</v>
      </c>
      <c r="T257" s="217">
        <f t="shared" si="42"/>
        <v>0</v>
      </c>
      <c r="U257" s="217">
        <f t="shared" si="47"/>
        <v>0</v>
      </c>
      <c r="V257" s="217" t="str">
        <f t="shared" si="44"/>
        <v>NÃO</v>
      </c>
      <c r="Y257" s="245">
        <f t="shared" si="45"/>
        <v>0</v>
      </c>
      <c r="AC257" s="242">
        <f t="shared" si="46"/>
        <v>0</v>
      </c>
      <c r="AD257" s="243" t="s">
        <v>42</v>
      </c>
      <c r="AE257" s="243" t="s">
        <v>1319</v>
      </c>
      <c r="AF257" s="243">
        <v>2904407</v>
      </c>
      <c r="AG257" s="243"/>
      <c r="AH257" s="243"/>
    </row>
    <row r="258" spans="1:34" ht="18.75" customHeight="1" x14ac:dyDescent="0.25">
      <c r="A258" s="216" t="str">
        <f>Controles!$B$2</f>
        <v>RS</v>
      </c>
      <c r="B258" s="216">
        <f>Controles!$C$2</f>
        <v>10</v>
      </c>
      <c r="C258" s="217" t="s">
        <v>5393</v>
      </c>
      <c r="D258" s="74"/>
      <c r="E258" s="74"/>
      <c r="F258" s="75"/>
      <c r="G258" s="75"/>
      <c r="H258" s="218">
        <f t="shared" si="43"/>
        <v>0</v>
      </c>
      <c r="I258" s="75"/>
      <c r="J258" s="75"/>
      <c r="K258" s="75"/>
      <c r="L258" s="75"/>
      <c r="M258" s="75"/>
      <c r="N258" s="217">
        <f t="shared" ref="N258:N300" si="48">IF((J258-F258&lt;0),"ERRO",0)</f>
        <v>0</v>
      </c>
      <c r="O258" s="217">
        <f t="shared" ref="O258:O300" si="49">IF(AND(J258&gt;0,F258+G258=0),"VERIFICAR",0)</f>
        <v>0</v>
      </c>
      <c r="P258" s="217">
        <f t="shared" ref="P258:P300" si="50">IF(AND(G258=0,J258&gt;I258),"ERRO",0)</f>
        <v>0</v>
      </c>
      <c r="Q258" s="215">
        <f t="shared" ref="Q258:Q300" si="51">IF(AND(G258=0,K258&gt;J258),"ERRO",0)</f>
        <v>0</v>
      </c>
      <c r="R258" s="217">
        <f t="shared" ref="R258:R300" si="52">IF(K258&gt;0, IF(H258= 0, "ERRO",0),0)</f>
        <v>0</v>
      </c>
      <c r="S258" s="217">
        <f t="shared" ref="S258:S300" si="53">IF(L258&gt;0, IF(F258= 0, IF(G258=0, "ERRO",0),0),0)</f>
        <v>0</v>
      </c>
      <c r="T258" s="217">
        <f t="shared" ref="T258:T300" si="54">IF(M258&gt;0, IF(F258= 0, IF(G258=0, "ERRO",0),0),0)</f>
        <v>0</v>
      </c>
      <c r="U258" s="217">
        <f t="shared" si="47"/>
        <v>0</v>
      </c>
      <c r="V258" s="217" t="str">
        <f t="shared" si="44"/>
        <v>NÃO</v>
      </c>
      <c r="Y258" s="245">
        <f t="shared" si="45"/>
        <v>0</v>
      </c>
      <c r="AC258" s="242">
        <f t="shared" si="46"/>
        <v>0</v>
      </c>
      <c r="AD258" s="243" t="s">
        <v>42</v>
      </c>
      <c r="AE258" s="243" t="s">
        <v>1341</v>
      </c>
      <c r="AF258" s="243">
        <v>2904506</v>
      </c>
      <c r="AG258" s="243"/>
      <c r="AH258" s="243"/>
    </row>
    <row r="259" spans="1:34" ht="18.75" customHeight="1" x14ac:dyDescent="0.25">
      <c r="A259" s="216" t="str">
        <f>Controles!$B$2</f>
        <v>RS</v>
      </c>
      <c r="B259" s="216">
        <f>Controles!$C$2</f>
        <v>10</v>
      </c>
      <c r="C259" s="217" t="s">
        <v>5393</v>
      </c>
      <c r="D259" s="74"/>
      <c r="E259" s="74"/>
      <c r="F259" s="75"/>
      <c r="G259" s="75"/>
      <c r="H259" s="218">
        <f t="shared" ref="H259:H300" si="55">SUM(F259:G259)</f>
        <v>0</v>
      </c>
      <c r="I259" s="75"/>
      <c r="J259" s="75"/>
      <c r="K259" s="75"/>
      <c r="L259" s="75"/>
      <c r="M259" s="75"/>
      <c r="N259" s="217">
        <f t="shared" si="48"/>
        <v>0</v>
      </c>
      <c r="O259" s="217">
        <f t="shared" si="49"/>
        <v>0</v>
      </c>
      <c r="P259" s="217">
        <f t="shared" si="50"/>
        <v>0</v>
      </c>
      <c r="Q259" s="215">
        <f t="shared" si="51"/>
        <v>0</v>
      </c>
      <c r="R259" s="217">
        <f t="shared" si="52"/>
        <v>0</v>
      </c>
      <c r="S259" s="217">
        <f t="shared" si="53"/>
        <v>0</v>
      </c>
      <c r="T259" s="217">
        <f t="shared" si="54"/>
        <v>0</v>
      </c>
      <c r="U259" s="217">
        <f t="shared" si="47"/>
        <v>0</v>
      </c>
      <c r="V259" s="217" t="str">
        <f t="shared" ref="V259:V300" si="56">IF(AND(N259=0,P259=0,Q259=0,T259=0,S259=0,R259=0), "NÃO", "SIM")</f>
        <v>NÃO</v>
      </c>
      <c r="Y259" s="245">
        <f t="shared" ref="Y259:Y300" si="57">IF(V259="Não",0,1)</f>
        <v>0</v>
      </c>
      <c r="AC259" s="242">
        <f t="shared" ref="AC259:AC300" si="58">IF(V259="NÃO",0,1)</f>
        <v>0</v>
      </c>
      <c r="AD259" s="243" t="s">
        <v>42</v>
      </c>
      <c r="AE259" s="243" t="s">
        <v>1362</v>
      </c>
      <c r="AF259" s="243">
        <v>2904605</v>
      </c>
      <c r="AG259" s="243"/>
      <c r="AH259" s="243"/>
    </row>
    <row r="260" spans="1:34" ht="18.75" customHeight="1" x14ac:dyDescent="0.25">
      <c r="A260" s="216" t="str">
        <f>Controles!$B$2</f>
        <v>RS</v>
      </c>
      <c r="B260" s="216">
        <f>Controles!$C$2</f>
        <v>10</v>
      </c>
      <c r="C260" s="217" t="s">
        <v>5393</v>
      </c>
      <c r="D260" s="74"/>
      <c r="E260" s="74"/>
      <c r="F260" s="75"/>
      <c r="G260" s="75"/>
      <c r="H260" s="218">
        <f t="shared" si="55"/>
        <v>0</v>
      </c>
      <c r="I260" s="75"/>
      <c r="J260" s="75"/>
      <c r="K260" s="75"/>
      <c r="L260" s="75"/>
      <c r="M260" s="75"/>
      <c r="N260" s="217">
        <f t="shared" si="48"/>
        <v>0</v>
      </c>
      <c r="O260" s="217">
        <f t="shared" si="49"/>
        <v>0</v>
      </c>
      <c r="P260" s="217">
        <f t="shared" si="50"/>
        <v>0</v>
      </c>
      <c r="Q260" s="215">
        <f t="shared" si="51"/>
        <v>0</v>
      </c>
      <c r="R260" s="217">
        <f t="shared" si="52"/>
        <v>0</v>
      </c>
      <c r="S260" s="217">
        <f t="shared" si="53"/>
        <v>0</v>
      </c>
      <c r="T260" s="217">
        <f t="shared" si="54"/>
        <v>0</v>
      </c>
      <c r="U260" s="217">
        <f t="shared" si="47"/>
        <v>0</v>
      </c>
      <c r="V260" s="217" t="str">
        <f t="shared" si="56"/>
        <v>NÃO</v>
      </c>
      <c r="Y260" s="245">
        <f t="shared" si="57"/>
        <v>0</v>
      </c>
      <c r="AC260" s="242">
        <f t="shared" si="58"/>
        <v>0</v>
      </c>
      <c r="AD260" s="243" t="s">
        <v>42</v>
      </c>
      <c r="AE260" s="243" t="s">
        <v>1384</v>
      </c>
      <c r="AF260" s="243">
        <v>2904704</v>
      </c>
      <c r="AG260" s="243"/>
      <c r="AH260" s="243"/>
    </row>
    <row r="261" spans="1:34" ht="18.75" customHeight="1" x14ac:dyDescent="0.25">
      <c r="A261" s="216" t="str">
        <f>Controles!$B$2</f>
        <v>RS</v>
      </c>
      <c r="B261" s="216">
        <f>Controles!$C$2</f>
        <v>10</v>
      </c>
      <c r="C261" s="217" t="s">
        <v>5393</v>
      </c>
      <c r="D261" s="74"/>
      <c r="E261" s="74"/>
      <c r="F261" s="75"/>
      <c r="G261" s="75"/>
      <c r="H261" s="218">
        <f t="shared" si="55"/>
        <v>0</v>
      </c>
      <c r="I261" s="75"/>
      <c r="J261" s="75"/>
      <c r="K261" s="75"/>
      <c r="L261" s="75"/>
      <c r="M261" s="75"/>
      <c r="N261" s="217">
        <f t="shared" si="48"/>
        <v>0</v>
      </c>
      <c r="O261" s="217">
        <f t="shared" si="49"/>
        <v>0</v>
      </c>
      <c r="P261" s="217">
        <f t="shared" si="50"/>
        <v>0</v>
      </c>
      <c r="Q261" s="215">
        <f t="shared" si="51"/>
        <v>0</v>
      </c>
      <c r="R261" s="217">
        <f t="shared" si="52"/>
        <v>0</v>
      </c>
      <c r="S261" s="217">
        <f t="shared" si="53"/>
        <v>0</v>
      </c>
      <c r="T261" s="217">
        <f t="shared" si="54"/>
        <v>0</v>
      </c>
      <c r="U261" s="217">
        <f t="shared" si="47"/>
        <v>0</v>
      </c>
      <c r="V261" s="217" t="str">
        <f t="shared" si="56"/>
        <v>NÃO</v>
      </c>
      <c r="Y261" s="245">
        <f t="shared" si="57"/>
        <v>0</v>
      </c>
      <c r="AC261" s="242">
        <f t="shared" si="58"/>
        <v>0</v>
      </c>
      <c r="AD261" s="243" t="s">
        <v>42</v>
      </c>
      <c r="AE261" s="243" t="s">
        <v>1406</v>
      </c>
      <c r="AF261" s="243">
        <v>2904753</v>
      </c>
      <c r="AG261" s="243"/>
      <c r="AH261" s="243"/>
    </row>
    <row r="262" spans="1:34" ht="18.75" customHeight="1" x14ac:dyDescent="0.25">
      <c r="A262" s="216" t="str">
        <f>Controles!$B$2</f>
        <v>RS</v>
      </c>
      <c r="B262" s="216">
        <f>Controles!$C$2</f>
        <v>10</v>
      </c>
      <c r="C262" s="217" t="s">
        <v>5393</v>
      </c>
      <c r="D262" s="74"/>
      <c r="E262" s="74"/>
      <c r="F262" s="75"/>
      <c r="G262" s="75"/>
      <c r="H262" s="218">
        <f t="shared" si="55"/>
        <v>0</v>
      </c>
      <c r="I262" s="75"/>
      <c r="J262" s="75"/>
      <c r="K262" s="75"/>
      <c r="L262" s="75"/>
      <c r="M262" s="75"/>
      <c r="N262" s="217">
        <f t="shared" si="48"/>
        <v>0</v>
      </c>
      <c r="O262" s="217">
        <f t="shared" si="49"/>
        <v>0</v>
      </c>
      <c r="P262" s="217">
        <f t="shared" si="50"/>
        <v>0</v>
      </c>
      <c r="Q262" s="215">
        <f t="shared" si="51"/>
        <v>0</v>
      </c>
      <c r="R262" s="217">
        <f t="shared" si="52"/>
        <v>0</v>
      </c>
      <c r="S262" s="217">
        <f t="shared" si="53"/>
        <v>0</v>
      </c>
      <c r="T262" s="217">
        <f t="shared" si="54"/>
        <v>0</v>
      </c>
      <c r="U262" s="217">
        <f t="shared" ref="U262:U300" si="59">IF(M262+L262+K262&gt;I262,"VERIFICAR",0)</f>
        <v>0</v>
      </c>
      <c r="V262" s="217" t="str">
        <f t="shared" si="56"/>
        <v>NÃO</v>
      </c>
      <c r="Y262" s="245">
        <f t="shared" si="57"/>
        <v>0</v>
      </c>
      <c r="AC262" s="242">
        <f t="shared" si="58"/>
        <v>0</v>
      </c>
      <c r="AD262" s="243" t="s">
        <v>42</v>
      </c>
      <c r="AE262" s="243" t="s">
        <v>1428</v>
      </c>
      <c r="AF262" s="243">
        <v>2904803</v>
      </c>
      <c r="AG262" s="243"/>
      <c r="AH262" s="243"/>
    </row>
    <row r="263" spans="1:34" ht="18.75" customHeight="1" x14ac:dyDescent="0.25">
      <c r="A263" s="216" t="str">
        <f>Controles!$B$2</f>
        <v>RS</v>
      </c>
      <c r="B263" s="216">
        <f>Controles!$C$2</f>
        <v>10</v>
      </c>
      <c r="C263" s="217" t="s">
        <v>5393</v>
      </c>
      <c r="D263" s="74"/>
      <c r="E263" s="74"/>
      <c r="F263" s="75"/>
      <c r="G263" s="75"/>
      <c r="H263" s="218">
        <f t="shared" si="55"/>
        <v>0</v>
      </c>
      <c r="I263" s="75"/>
      <c r="J263" s="75"/>
      <c r="K263" s="75"/>
      <c r="L263" s="75"/>
      <c r="M263" s="75"/>
      <c r="N263" s="217">
        <f t="shared" si="48"/>
        <v>0</v>
      </c>
      <c r="O263" s="217">
        <f t="shared" si="49"/>
        <v>0</v>
      </c>
      <c r="P263" s="217">
        <f t="shared" si="50"/>
        <v>0</v>
      </c>
      <c r="Q263" s="215">
        <f t="shared" si="51"/>
        <v>0</v>
      </c>
      <c r="R263" s="217">
        <f t="shared" si="52"/>
        <v>0</v>
      </c>
      <c r="S263" s="217">
        <f t="shared" si="53"/>
        <v>0</v>
      </c>
      <c r="T263" s="217">
        <f t="shared" si="54"/>
        <v>0</v>
      </c>
      <c r="U263" s="217">
        <f t="shared" si="59"/>
        <v>0</v>
      </c>
      <c r="V263" s="217" t="str">
        <f t="shared" si="56"/>
        <v>NÃO</v>
      </c>
      <c r="Y263" s="245">
        <f t="shared" si="57"/>
        <v>0</v>
      </c>
      <c r="AC263" s="242">
        <f t="shared" si="58"/>
        <v>0</v>
      </c>
      <c r="AD263" s="243" t="s">
        <v>42</v>
      </c>
      <c r="AE263" s="243" t="s">
        <v>1449</v>
      </c>
      <c r="AF263" s="243">
        <v>2904852</v>
      </c>
      <c r="AG263" s="243"/>
      <c r="AH263" s="243"/>
    </row>
    <row r="264" spans="1:34" ht="18.75" customHeight="1" x14ac:dyDescent="0.25">
      <c r="A264" s="216" t="str">
        <f>Controles!$B$2</f>
        <v>RS</v>
      </c>
      <c r="B264" s="216">
        <f>Controles!$C$2</f>
        <v>10</v>
      </c>
      <c r="C264" s="217" t="s">
        <v>5393</v>
      </c>
      <c r="D264" s="74"/>
      <c r="E264" s="74"/>
      <c r="F264" s="75"/>
      <c r="G264" s="75"/>
      <c r="H264" s="218">
        <f t="shared" si="55"/>
        <v>0</v>
      </c>
      <c r="I264" s="75"/>
      <c r="J264" s="75"/>
      <c r="K264" s="75"/>
      <c r="L264" s="75"/>
      <c r="M264" s="75"/>
      <c r="N264" s="217">
        <f t="shared" si="48"/>
        <v>0</v>
      </c>
      <c r="O264" s="217">
        <f t="shared" si="49"/>
        <v>0</v>
      </c>
      <c r="P264" s="217">
        <f t="shared" si="50"/>
        <v>0</v>
      </c>
      <c r="Q264" s="215">
        <f t="shared" si="51"/>
        <v>0</v>
      </c>
      <c r="R264" s="217">
        <f t="shared" si="52"/>
        <v>0</v>
      </c>
      <c r="S264" s="217">
        <f t="shared" si="53"/>
        <v>0</v>
      </c>
      <c r="T264" s="217">
        <f t="shared" si="54"/>
        <v>0</v>
      </c>
      <c r="U264" s="217">
        <f t="shared" si="59"/>
        <v>0</v>
      </c>
      <c r="V264" s="217" t="str">
        <f t="shared" si="56"/>
        <v>NÃO</v>
      </c>
      <c r="Y264" s="245">
        <f t="shared" si="57"/>
        <v>0</v>
      </c>
      <c r="AC264" s="242">
        <f t="shared" si="58"/>
        <v>0</v>
      </c>
      <c r="AD264" s="243" t="s">
        <v>42</v>
      </c>
      <c r="AE264" s="243" t="s">
        <v>1469</v>
      </c>
      <c r="AF264" s="243">
        <v>2904902</v>
      </c>
      <c r="AG264" s="243"/>
      <c r="AH264" s="243"/>
    </row>
    <row r="265" spans="1:34" ht="18.75" customHeight="1" x14ac:dyDescent="0.25">
      <c r="A265" s="216" t="str">
        <f>Controles!$B$2</f>
        <v>RS</v>
      </c>
      <c r="B265" s="216">
        <f>Controles!$C$2</f>
        <v>10</v>
      </c>
      <c r="C265" s="217" t="s">
        <v>5393</v>
      </c>
      <c r="D265" s="74"/>
      <c r="E265" s="74"/>
      <c r="F265" s="75"/>
      <c r="G265" s="75"/>
      <c r="H265" s="218">
        <f t="shared" si="55"/>
        <v>0</v>
      </c>
      <c r="I265" s="75"/>
      <c r="J265" s="75"/>
      <c r="K265" s="75"/>
      <c r="L265" s="75"/>
      <c r="M265" s="75"/>
      <c r="N265" s="217">
        <f t="shared" si="48"/>
        <v>0</v>
      </c>
      <c r="O265" s="217">
        <f t="shared" si="49"/>
        <v>0</v>
      </c>
      <c r="P265" s="217">
        <f t="shared" si="50"/>
        <v>0</v>
      </c>
      <c r="Q265" s="215">
        <f t="shared" si="51"/>
        <v>0</v>
      </c>
      <c r="R265" s="217">
        <f t="shared" si="52"/>
        <v>0</v>
      </c>
      <c r="S265" s="217">
        <f t="shared" si="53"/>
        <v>0</v>
      </c>
      <c r="T265" s="217">
        <f t="shared" si="54"/>
        <v>0</v>
      </c>
      <c r="U265" s="217">
        <f t="shared" si="59"/>
        <v>0</v>
      </c>
      <c r="V265" s="217" t="str">
        <f t="shared" si="56"/>
        <v>NÃO</v>
      </c>
      <c r="Y265" s="245">
        <f t="shared" si="57"/>
        <v>0</v>
      </c>
      <c r="AC265" s="242">
        <f t="shared" si="58"/>
        <v>0</v>
      </c>
      <c r="AD265" s="243" t="s">
        <v>42</v>
      </c>
      <c r="AE265" s="243" t="s">
        <v>1491</v>
      </c>
      <c r="AF265" s="243">
        <v>2905008</v>
      </c>
      <c r="AG265" s="243"/>
      <c r="AH265" s="243"/>
    </row>
    <row r="266" spans="1:34" ht="18.75" customHeight="1" x14ac:dyDescent="0.25">
      <c r="A266" s="216" t="str">
        <f>Controles!$B$2</f>
        <v>RS</v>
      </c>
      <c r="B266" s="216">
        <f>Controles!$C$2</f>
        <v>10</v>
      </c>
      <c r="C266" s="217" t="s">
        <v>5393</v>
      </c>
      <c r="D266" s="74"/>
      <c r="E266" s="74"/>
      <c r="F266" s="75"/>
      <c r="G266" s="75"/>
      <c r="H266" s="218">
        <f t="shared" si="55"/>
        <v>0</v>
      </c>
      <c r="I266" s="75"/>
      <c r="J266" s="75"/>
      <c r="K266" s="75"/>
      <c r="L266" s="75"/>
      <c r="M266" s="75"/>
      <c r="N266" s="217">
        <f t="shared" si="48"/>
        <v>0</v>
      </c>
      <c r="O266" s="217">
        <f t="shared" si="49"/>
        <v>0</v>
      </c>
      <c r="P266" s="217">
        <f t="shared" si="50"/>
        <v>0</v>
      </c>
      <c r="Q266" s="215">
        <f t="shared" si="51"/>
        <v>0</v>
      </c>
      <c r="R266" s="217">
        <f t="shared" si="52"/>
        <v>0</v>
      </c>
      <c r="S266" s="217">
        <f t="shared" si="53"/>
        <v>0</v>
      </c>
      <c r="T266" s="217">
        <f t="shared" si="54"/>
        <v>0</v>
      </c>
      <c r="U266" s="217">
        <f t="shared" si="59"/>
        <v>0</v>
      </c>
      <c r="V266" s="217" t="str">
        <f t="shared" si="56"/>
        <v>NÃO</v>
      </c>
      <c r="Y266" s="245">
        <f t="shared" si="57"/>
        <v>0</v>
      </c>
      <c r="AC266" s="242">
        <f t="shared" si="58"/>
        <v>0</v>
      </c>
      <c r="AD266" s="243" t="s">
        <v>42</v>
      </c>
      <c r="AE266" s="243" t="s">
        <v>1511</v>
      </c>
      <c r="AF266" s="243">
        <v>2905107</v>
      </c>
      <c r="AG266" s="243"/>
      <c r="AH266" s="243"/>
    </row>
    <row r="267" spans="1:34" ht="18.75" customHeight="1" x14ac:dyDescent="0.25">
      <c r="A267" s="216" t="str">
        <f>Controles!$B$2</f>
        <v>RS</v>
      </c>
      <c r="B267" s="216">
        <f>Controles!$C$2</f>
        <v>10</v>
      </c>
      <c r="C267" s="217" t="s">
        <v>5393</v>
      </c>
      <c r="D267" s="74"/>
      <c r="E267" s="74"/>
      <c r="F267" s="75"/>
      <c r="G267" s="75"/>
      <c r="H267" s="218">
        <f t="shared" si="55"/>
        <v>0</v>
      </c>
      <c r="I267" s="75"/>
      <c r="J267" s="75"/>
      <c r="K267" s="75"/>
      <c r="L267" s="75"/>
      <c r="M267" s="75"/>
      <c r="N267" s="217">
        <f t="shared" si="48"/>
        <v>0</v>
      </c>
      <c r="O267" s="217">
        <f t="shared" si="49"/>
        <v>0</v>
      </c>
      <c r="P267" s="217">
        <f t="shared" si="50"/>
        <v>0</v>
      </c>
      <c r="Q267" s="215">
        <f t="shared" si="51"/>
        <v>0</v>
      </c>
      <c r="R267" s="217">
        <f t="shared" si="52"/>
        <v>0</v>
      </c>
      <c r="S267" s="217">
        <f t="shared" si="53"/>
        <v>0</v>
      </c>
      <c r="T267" s="217">
        <f t="shared" si="54"/>
        <v>0</v>
      </c>
      <c r="U267" s="217">
        <f t="shared" si="59"/>
        <v>0</v>
      </c>
      <c r="V267" s="217" t="str">
        <f t="shared" si="56"/>
        <v>NÃO</v>
      </c>
      <c r="Y267" s="245">
        <f t="shared" si="57"/>
        <v>0</v>
      </c>
      <c r="AC267" s="242">
        <f t="shared" si="58"/>
        <v>0</v>
      </c>
      <c r="AD267" s="243" t="s">
        <v>42</v>
      </c>
      <c r="AE267" s="243" t="s">
        <v>1532</v>
      </c>
      <c r="AF267" s="243">
        <v>2905156</v>
      </c>
      <c r="AG267" s="243"/>
      <c r="AH267" s="243"/>
    </row>
    <row r="268" spans="1:34" ht="18.75" customHeight="1" x14ac:dyDescent="0.25">
      <c r="A268" s="216" t="str">
        <f>Controles!$B$2</f>
        <v>RS</v>
      </c>
      <c r="B268" s="216">
        <f>Controles!$C$2</f>
        <v>10</v>
      </c>
      <c r="C268" s="217" t="s">
        <v>5393</v>
      </c>
      <c r="D268" s="74"/>
      <c r="E268" s="74"/>
      <c r="F268" s="75"/>
      <c r="G268" s="75"/>
      <c r="H268" s="218">
        <f t="shared" si="55"/>
        <v>0</v>
      </c>
      <c r="I268" s="75"/>
      <c r="J268" s="75"/>
      <c r="K268" s="75"/>
      <c r="L268" s="75"/>
      <c r="M268" s="75"/>
      <c r="N268" s="217">
        <f t="shared" si="48"/>
        <v>0</v>
      </c>
      <c r="O268" s="217">
        <f t="shared" si="49"/>
        <v>0</v>
      </c>
      <c r="P268" s="217">
        <f t="shared" si="50"/>
        <v>0</v>
      </c>
      <c r="Q268" s="215">
        <f t="shared" si="51"/>
        <v>0</v>
      </c>
      <c r="R268" s="217">
        <f t="shared" si="52"/>
        <v>0</v>
      </c>
      <c r="S268" s="217">
        <f t="shared" si="53"/>
        <v>0</v>
      </c>
      <c r="T268" s="217">
        <f t="shared" si="54"/>
        <v>0</v>
      </c>
      <c r="U268" s="217">
        <f t="shared" si="59"/>
        <v>0</v>
      </c>
      <c r="V268" s="217" t="str">
        <f t="shared" si="56"/>
        <v>NÃO</v>
      </c>
      <c r="Y268" s="245">
        <f t="shared" si="57"/>
        <v>0</v>
      </c>
      <c r="AC268" s="242">
        <f t="shared" si="58"/>
        <v>0</v>
      </c>
      <c r="AD268" s="243" t="s">
        <v>42</v>
      </c>
      <c r="AE268" s="243" t="s">
        <v>1553</v>
      </c>
      <c r="AF268" s="243">
        <v>2905206</v>
      </c>
      <c r="AG268" s="243"/>
      <c r="AH268" s="243"/>
    </row>
    <row r="269" spans="1:34" ht="18.75" customHeight="1" x14ac:dyDescent="0.25">
      <c r="A269" s="216" t="str">
        <f>Controles!$B$2</f>
        <v>RS</v>
      </c>
      <c r="B269" s="216">
        <f>Controles!$C$2</f>
        <v>10</v>
      </c>
      <c r="C269" s="217" t="s">
        <v>5393</v>
      </c>
      <c r="D269" s="74"/>
      <c r="E269" s="74"/>
      <c r="F269" s="75"/>
      <c r="G269" s="75"/>
      <c r="H269" s="218">
        <f t="shared" si="55"/>
        <v>0</v>
      </c>
      <c r="I269" s="75"/>
      <c r="J269" s="75"/>
      <c r="K269" s="75"/>
      <c r="L269" s="75"/>
      <c r="M269" s="75"/>
      <c r="N269" s="217">
        <f t="shared" si="48"/>
        <v>0</v>
      </c>
      <c r="O269" s="217">
        <f t="shared" si="49"/>
        <v>0</v>
      </c>
      <c r="P269" s="217">
        <f t="shared" si="50"/>
        <v>0</v>
      </c>
      <c r="Q269" s="215">
        <f t="shared" si="51"/>
        <v>0</v>
      </c>
      <c r="R269" s="217">
        <f t="shared" si="52"/>
        <v>0</v>
      </c>
      <c r="S269" s="217">
        <f t="shared" si="53"/>
        <v>0</v>
      </c>
      <c r="T269" s="217">
        <f t="shared" si="54"/>
        <v>0</v>
      </c>
      <c r="U269" s="217">
        <f t="shared" si="59"/>
        <v>0</v>
      </c>
      <c r="V269" s="217" t="str">
        <f t="shared" si="56"/>
        <v>NÃO</v>
      </c>
      <c r="Y269" s="245">
        <f t="shared" si="57"/>
        <v>0</v>
      </c>
      <c r="AC269" s="242">
        <f t="shared" si="58"/>
        <v>0</v>
      </c>
      <c r="AD269" s="243" t="s">
        <v>42</v>
      </c>
      <c r="AE269" s="243" t="s">
        <v>1572</v>
      </c>
      <c r="AF269" s="243">
        <v>2905305</v>
      </c>
      <c r="AG269" s="243"/>
      <c r="AH269" s="243"/>
    </row>
    <row r="270" spans="1:34" ht="18.75" customHeight="1" x14ac:dyDescent="0.25">
      <c r="A270" s="216" t="str">
        <f>Controles!$B$2</f>
        <v>RS</v>
      </c>
      <c r="B270" s="216">
        <f>Controles!$C$2</f>
        <v>10</v>
      </c>
      <c r="C270" s="217" t="s">
        <v>5393</v>
      </c>
      <c r="D270" s="74"/>
      <c r="E270" s="74"/>
      <c r="F270" s="75"/>
      <c r="G270" s="75"/>
      <c r="H270" s="218">
        <f t="shared" si="55"/>
        <v>0</v>
      </c>
      <c r="I270" s="75"/>
      <c r="J270" s="75"/>
      <c r="K270" s="75"/>
      <c r="L270" s="75"/>
      <c r="M270" s="75"/>
      <c r="N270" s="217">
        <f t="shared" si="48"/>
        <v>0</v>
      </c>
      <c r="O270" s="217">
        <f t="shared" si="49"/>
        <v>0</v>
      </c>
      <c r="P270" s="217">
        <f t="shared" si="50"/>
        <v>0</v>
      </c>
      <c r="Q270" s="215">
        <f t="shared" si="51"/>
        <v>0</v>
      </c>
      <c r="R270" s="217">
        <f t="shared" si="52"/>
        <v>0</v>
      </c>
      <c r="S270" s="217">
        <f t="shared" si="53"/>
        <v>0</v>
      </c>
      <c r="T270" s="217">
        <f t="shared" si="54"/>
        <v>0</v>
      </c>
      <c r="U270" s="217">
        <f t="shared" si="59"/>
        <v>0</v>
      </c>
      <c r="V270" s="217" t="str">
        <f t="shared" si="56"/>
        <v>NÃO</v>
      </c>
      <c r="Y270" s="245">
        <f t="shared" si="57"/>
        <v>0</v>
      </c>
      <c r="AC270" s="242">
        <f t="shared" si="58"/>
        <v>0</v>
      </c>
      <c r="AD270" s="243" t="s">
        <v>42</v>
      </c>
      <c r="AE270" s="243" t="s">
        <v>1592</v>
      </c>
      <c r="AF270" s="243">
        <v>2905404</v>
      </c>
      <c r="AG270" s="243"/>
      <c r="AH270" s="243"/>
    </row>
    <row r="271" spans="1:34" ht="18.75" customHeight="1" x14ac:dyDescent="0.25">
      <c r="A271" s="216" t="str">
        <f>Controles!$B$2</f>
        <v>RS</v>
      </c>
      <c r="B271" s="216">
        <f>Controles!$C$2</f>
        <v>10</v>
      </c>
      <c r="C271" s="217" t="s">
        <v>5393</v>
      </c>
      <c r="D271" s="74"/>
      <c r="E271" s="74"/>
      <c r="F271" s="75"/>
      <c r="G271" s="75"/>
      <c r="H271" s="218">
        <f t="shared" si="55"/>
        <v>0</v>
      </c>
      <c r="I271" s="75"/>
      <c r="J271" s="75"/>
      <c r="K271" s="75"/>
      <c r="L271" s="75"/>
      <c r="M271" s="75"/>
      <c r="N271" s="217">
        <f t="shared" si="48"/>
        <v>0</v>
      </c>
      <c r="O271" s="217">
        <f t="shared" si="49"/>
        <v>0</v>
      </c>
      <c r="P271" s="217">
        <f t="shared" si="50"/>
        <v>0</v>
      </c>
      <c r="Q271" s="215">
        <f t="shared" si="51"/>
        <v>0</v>
      </c>
      <c r="R271" s="217">
        <f t="shared" si="52"/>
        <v>0</v>
      </c>
      <c r="S271" s="217">
        <f t="shared" si="53"/>
        <v>0</v>
      </c>
      <c r="T271" s="217">
        <f t="shared" si="54"/>
        <v>0</v>
      </c>
      <c r="U271" s="217">
        <f t="shared" si="59"/>
        <v>0</v>
      </c>
      <c r="V271" s="217" t="str">
        <f t="shared" si="56"/>
        <v>NÃO</v>
      </c>
      <c r="Y271" s="245">
        <f t="shared" si="57"/>
        <v>0</v>
      </c>
      <c r="AC271" s="242">
        <f t="shared" si="58"/>
        <v>0</v>
      </c>
      <c r="AD271" s="243" t="s">
        <v>42</v>
      </c>
      <c r="AE271" s="243" t="s">
        <v>1612</v>
      </c>
      <c r="AF271" s="243">
        <v>2905503</v>
      </c>
      <c r="AG271" s="243"/>
      <c r="AH271" s="243"/>
    </row>
    <row r="272" spans="1:34" ht="18.75" customHeight="1" x14ac:dyDescent="0.25">
      <c r="A272" s="216" t="str">
        <f>Controles!$B$2</f>
        <v>RS</v>
      </c>
      <c r="B272" s="216">
        <f>Controles!$C$2</f>
        <v>10</v>
      </c>
      <c r="C272" s="217" t="s">
        <v>5393</v>
      </c>
      <c r="D272" s="74"/>
      <c r="E272" s="74"/>
      <c r="F272" s="75"/>
      <c r="G272" s="75"/>
      <c r="H272" s="218">
        <f t="shared" si="55"/>
        <v>0</v>
      </c>
      <c r="I272" s="75"/>
      <c r="J272" s="75"/>
      <c r="K272" s="75"/>
      <c r="L272" s="75"/>
      <c r="M272" s="75"/>
      <c r="N272" s="217">
        <f t="shared" si="48"/>
        <v>0</v>
      </c>
      <c r="O272" s="217">
        <f t="shared" si="49"/>
        <v>0</v>
      </c>
      <c r="P272" s="217">
        <f t="shared" si="50"/>
        <v>0</v>
      </c>
      <c r="Q272" s="215">
        <f t="shared" si="51"/>
        <v>0</v>
      </c>
      <c r="R272" s="217">
        <f t="shared" si="52"/>
        <v>0</v>
      </c>
      <c r="S272" s="217">
        <f t="shared" si="53"/>
        <v>0</v>
      </c>
      <c r="T272" s="217">
        <f t="shared" si="54"/>
        <v>0</v>
      </c>
      <c r="U272" s="217">
        <f t="shared" si="59"/>
        <v>0</v>
      </c>
      <c r="V272" s="217" t="str">
        <f t="shared" si="56"/>
        <v>NÃO</v>
      </c>
      <c r="Y272" s="245">
        <f t="shared" si="57"/>
        <v>0</v>
      </c>
      <c r="AC272" s="242">
        <f t="shared" si="58"/>
        <v>0</v>
      </c>
      <c r="AD272" s="243" t="s">
        <v>42</v>
      </c>
      <c r="AE272" s="243" t="s">
        <v>1633</v>
      </c>
      <c r="AF272" s="243">
        <v>2905602</v>
      </c>
      <c r="AG272" s="243"/>
      <c r="AH272" s="243"/>
    </row>
    <row r="273" spans="1:34" ht="18.75" customHeight="1" x14ac:dyDescent="0.25">
      <c r="A273" s="216" t="str">
        <f>Controles!$B$2</f>
        <v>RS</v>
      </c>
      <c r="B273" s="216">
        <f>Controles!$C$2</f>
        <v>10</v>
      </c>
      <c r="C273" s="217" t="s">
        <v>5393</v>
      </c>
      <c r="D273" s="74"/>
      <c r="E273" s="74"/>
      <c r="F273" s="75"/>
      <c r="G273" s="75"/>
      <c r="H273" s="218">
        <f t="shared" si="55"/>
        <v>0</v>
      </c>
      <c r="I273" s="75"/>
      <c r="J273" s="75"/>
      <c r="K273" s="75"/>
      <c r="L273" s="75"/>
      <c r="M273" s="75"/>
      <c r="N273" s="217">
        <f t="shared" si="48"/>
        <v>0</v>
      </c>
      <c r="O273" s="217">
        <f t="shared" si="49"/>
        <v>0</v>
      </c>
      <c r="P273" s="217">
        <f t="shared" si="50"/>
        <v>0</v>
      </c>
      <c r="Q273" s="215">
        <f t="shared" si="51"/>
        <v>0</v>
      </c>
      <c r="R273" s="217">
        <f t="shared" si="52"/>
        <v>0</v>
      </c>
      <c r="S273" s="217">
        <f t="shared" si="53"/>
        <v>0</v>
      </c>
      <c r="T273" s="217">
        <f t="shared" si="54"/>
        <v>0</v>
      </c>
      <c r="U273" s="217">
        <f t="shared" si="59"/>
        <v>0</v>
      </c>
      <c r="V273" s="217" t="str">
        <f t="shared" si="56"/>
        <v>NÃO</v>
      </c>
      <c r="Y273" s="245">
        <f t="shared" si="57"/>
        <v>0</v>
      </c>
      <c r="AC273" s="242">
        <f t="shared" si="58"/>
        <v>0</v>
      </c>
      <c r="AD273" s="243" t="s">
        <v>42</v>
      </c>
      <c r="AE273" s="243" t="s">
        <v>1654</v>
      </c>
      <c r="AF273" s="243">
        <v>2905701</v>
      </c>
      <c r="AG273" s="243"/>
      <c r="AH273" s="243"/>
    </row>
    <row r="274" spans="1:34" ht="18.75" customHeight="1" x14ac:dyDescent="0.25">
      <c r="A274" s="216" t="str">
        <f>Controles!$B$2</f>
        <v>RS</v>
      </c>
      <c r="B274" s="216">
        <f>Controles!$C$2</f>
        <v>10</v>
      </c>
      <c r="C274" s="217" t="s">
        <v>5393</v>
      </c>
      <c r="D274" s="74"/>
      <c r="E274" s="74"/>
      <c r="F274" s="75"/>
      <c r="G274" s="75"/>
      <c r="H274" s="218">
        <f t="shared" si="55"/>
        <v>0</v>
      </c>
      <c r="I274" s="75"/>
      <c r="J274" s="75"/>
      <c r="K274" s="75"/>
      <c r="L274" s="75"/>
      <c r="M274" s="75"/>
      <c r="N274" s="217">
        <f t="shared" si="48"/>
        <v>0</v>
      </c>
      <c r="O274" s="217">
        <f t="shared" si="49"/>
        <v>0</v>
      </c>
      <c r="P274" s="217">
        <f t="shared" si="50"/>
        <v>0</v>
      </c>
      <c r="Q274" s="215">
        <f t="shared" si="51"/>
        <v>0</v>
      </c>
      <c r="R274" s="217">
        <f t="shared" si="52"/>
        <v>0</v>
      </c>
      <c r="S274" s="217">
        <f t="shared" si="53"/>
        <v>0</v>
      </c>
      <c r="T274" s="217">
        <f t="shared" si="54"/>
        <v>0</v>
      </c>
      <c r="U274" s="217">
        <f t="shared" si="59"/>
        <v>0</v>
      </c>
      <c r="V274" s="217" t="str">
        <f t="shared" si="56"/>
        <v>NÃO</v>
      </c>
      <c r="Y274" s="245">
        <f t="shared" si="57"/>
        <v>0</v>
      </c>
      <c r="AC274" s="242">
        <f t="shared" si="58"/>
        <v>0</v>
      </c>
      <c r="AD274" s="243" t="s">
        <v>42</v>
      </c>
      <c r="AE274" s="243" t="s">
        <v>1674</v>
      </c>
      <c r="AF274" s="243">
        <v>2905800</v>
      </c>
      <c r="AG274" s="243"/>
      <c r="AH274" s="243"/>
    </row>
    <row r="275" spans="1:34" ht="18.75" customHeight="1" x14ac:dyDescent="0.25">
      <c r="A275" s="216" t="str">
        <f>Controles!$B$2</f>
        <v>RS</v>
      </c>
      <c r="B275" s="216">
        <f>Controles!$C$2</f>
        <v>10</v>
      </c>
      <c r="C275" s="217" t="s">
        <v>5393</v>
      </c>
      <c r="D275" s="74"/>
      <c r="E275" s="74"/>
      <c r="F275" s="75"/>
      <c r="G275" s="75"/>
      <c r="H275" s="218">
        <f t="shared" si="55"/>
        <v>0</v>
      </c>
      <c r="I275" s="75"/>
      <c r="J275" s="75"/>
      <c r="K275" s="75"/>
      <c r="L275" s="75"/>
      <c r="M275" s="75"/>
      <c r="N275" s="217">
        <f t="shared" si="48"/>
        <v>0</v>
      </c>
      <c r="O275" s="217">
        <f t="shared" si="49"/>
        <v>0</v>
      </c>
      <c r="P275" s="217">
        <f t="shared" si="50"/>
        <v>0</v>
      </c>
      <c r="Q275" s="215">
        <f t="shared" si="51"/>
        <v>0</v>
      </c>
      <c r="R275" s="217">
        <f t="shared" si="52"/>
        <v>0</v>
      </c>
      <c r="S275" s="217">
        <f t="shared" si="53"/>
        <v>0</v>
      </c>
      <c r="T275" s="217">
        <f t="shared" si="54"/>
        <v>0</v>
      </c>
      <c r="U275" s="217">
        <f t="shared" si="59"/>
        <v>0</v>
      </c>
      <c r="V275" s="217" t="str">
        <f t="shared" si="56"/>
        <v>NÃO</v>
      </c>
      <c r="Y275" s="245">
        <f t="shared" si="57"/>
        <v>0</v>
      </c>
      <c r="AC275" s="242">
        <f t="shared" si="58"/>
        <v>0</v>
      </c>
      <c r="AD275" s="243" t="s">
        <v>42</v>
      </c>
      <c r="AE275" s="243" t="s">
        <v>1695</v>
      </c>
      <c r="AF275" s="243">
        <v>2905909</v>
      </c>
      <c r="AG275" s="243"/>
      <c r="AH275" s="243"/>
    </row>
    <row r="276" spans="1:34" ht="18.75" customHeight="1" x14ac:dyDescent="0.25">
      <c r="A276" s="216" t="str">
        <f>Controles!$B$2</f>
        <v>RS</v>
      </c>
      <c r="B276" s="216">
        <f>Controles!$C$2</f>
        <v>10</v>
      </c>
      <c r="C276" s="217" t="s">
        <v>5393</v>
      </c>
      <c r="D276" s="74"/>
      <c r="E276" s="74"/>
      <c r="F276" s="75"/>
      <c r="G276" s="75"/>
      <c r="H276" s="218">
        <f t="shared" si="55"/>
        <v>0</v>
      </c>
      <c r="I276" s="75"/>
      <c r="J276" s="75"/>
      <c r="K276" s="75"/>
      <c r="L276" s="75"/>
      <c r="M276" s="75"/>
      <c r="N276" s="217">
        <f t="shared" si="48"/>
        <v>0</v>
      </c>
      <c r="O276" s="217">
        <f t="shared" si="49"/>
        <v>0</v>
      </c>
      <c r="P276" s="217">
        <f t="shared" si="50"/>
        <v>0</v>
      </c>
      <c r="Q276" s="215">
        <f t="shared" si="51"/>
        <v>0</v>
      </c>
      <c r="R276" s="217">
        <f t="shared" si="52"/>
        <v>0</v>
      </c>
      <c r="S276" s="217">
        <f t="shared" si="53"/>
        <v>0</v>
      </c>
      <c r="T276" s="217">
        <f t="shared" si="54"/>
        <v>0</v>
      </c>
      <c r="U276" s="217">
        <f t="shared" si="59"/>
        <v>0</v>
      </c>
      <c r="V276" s="217" t="str">
        <f t="shared" si="56"/>
        <v>NÃO</v>
      </c>
      <c r="Y276" s="245">
        <f t="shared" si="57"/>
        <v>0</v>
      </c>
      <c r="AC276" s="242">
        <f t="shared" si="58"/>
        <v>0</v>
      </c>
      <c r="AD276" s="243" t="s">
        <v>42</v>
      </c>
      <c r="AE276" s="243" t="s">
        <v>1715</v>
      </c>
      <c r="AF276" s="243">
        <v>2906006</v>
      </c>
      <c r="AG276" s="243"/>
      <c r="AH276" s="243"/>
    </row>
    <row r="277" spans="1:34" ht="18.75" customHeight="1" x14ac:dyDescent="0.25">
      <c r="A277" s="216" t="str">
        <f>Controles!$B$2</f>
        <v>RS</v>
      </c>
      <c r="B277" s="216">
        <f>Controles!$C$2</f>
        <v>10</v>
      </c>
      <c r="C277" s="217" t="s">
        <v>5393</v>
      </c>
      <c r="D277" s="74"/>
      <c r="E277" s="74"/>
      <c r="F277" s="75"/>
      <c r="G277" s="75"/>
      <c r="H277" s="218">
        <f t="shared" si="55"/>
        <v>0</v>
      </c>
      <c r="I277" s="75"/>
      <c r="J277" s="75"/>
      <c r="K277" s="75"/>
      <c r="L277" s="75"/>
      <c r="M277" s="75"/>
      <c r="N277" s="217">
        <f t="shared" si="48"/>
        <v>0</v>
      </c>
      <c r="O277" s="217">
        <f t="shared" si="49"/>
        <v>0</v>
      </c>
      <c r="P277" s="217">
        <f t="shared" si="50"/>
        <v>0</v>
      </c>
      <c r="Q277" s="215">
        <f t="shared" si="51"/>
        <v>0</v>
      </c>
      <c r="R277" s="217">
        <f t="shared" si="52"/>
        <v>0</v>
      </c>
      <c r="S277" s="217">
        <f t="shared" si="53"/>
        <v>0</v>
      </c>
      <c r="T277" s="217">
        <f t="shared" si="54"/>
        <v>0</v>
      </c>
      <c r="U277" s="217">
        <f t="shared" si="59"/>
        <v>0</v>
      </c>
      <c r="V277" s="217" t="str">
        <f t="shared" si="56"/>
        <v>NÃO</v>
      </c>
      <c r="Y277" s="245">
        <f t="shared" si="57"/>
        <v>0</v>
      </c>
      <c r="AC277" s="242">
        <f t="shared" si="58"/>
        <v>0</v>
      </c>
      <c r="AD277" s="243" t="s">
        <v>42</v>
      </c>
      <c r="AE277" s="243" t="s">
        <v>1736</v>
      </c>
      <c r="AF277" s="243">
        <v>2906105</v>
      </c>
      <c r="AG277" s="243"/>
      <c r="AH277" s="243"/>
    </row>
    <row r="278" spans="1:34" ht="18.75" customHeight="1" x14ac:dyDescent="0.25">
      <c r="A278" s="216" t="str">
        <f>Controles!$B$2</f>
        <v>RS</v>
      </c>
      <c r="B278" s="216">
        <f>Controles!$C$2</f>
        <v>10</v>
      </c>
      <c r="C278" s="217" t="s">
        <v>5393</v>
      </c>
      <c r="D278" s="74"/>
      <c r="E278" s="74"/>
      <c r="F278" s="75"/>
      <c r="G278" s="75"/>
      <c r="H278" s="218">
        <f t="shared" si="55"/>
        <v>0</v>
      </c>
      <c r="I278" s="75"/>
      <c r="J278" s="75"/>
      <c r="K278" s="75"/>
      <c r="L278" s="75"/>
      <c r="M278" s="75"/>
      <c r="N278" s="217">
        <f t="shared" si="48"/>
        <v>0</v>
      </c>
      <c r="O278" s="217">
        <f t="shared" si="49"/>
        <v>0</v>
      </c>
      <c r="P278" s="217">
        <f t="shared" si="50"/>
        <v>0</v>
      </c>
      <c r="Q278" s="215">
        <f t="shared" si="51"/>
        <v>0</v>
      </c>
      <c r="R278" s="217">
        <f t="shared" si="52"/>
        <v>0</v>
      </c>
      <c r="S278" s="217">
        <f t="shared" si="53"/>
        <v>0</v>
      </c>
      <c r="T278" s="217">
        <f t="shared" si="54"/>
        <v>0</v>
      </c>
      <c r="U278" s="217">
        <f t="shared" si="59"/>
        <v>0</v>
      </c>
      <c r="V278" s="217" t="str">
        <f t="shared" si="56"/>
        <v>NÃO</v>
      </c>
      <c r="Y278" s="245">
        <f t="shared" si="57"/>
        <v>0</v>
      </c>
      <c r="AC278" s="242">
        <f t="shared" si="58"/>
        <v>0</v>
      </c>
      <c r="AD278" s="243" t="s">
        <v>42</v>
      </c>
      <c r="AE278" s="243" t="s">
        <v>703</v>
      </c>
      <c r="AF278" s="243">
        <v>2906204</v>
      </c>
      <c r="AG278" s="243"/>
      <c r="AH278" s="243"/>
    </row>
    <row r="279" spans="1:34" ht="18.75" customHeight="1" x14ac:dyDescent="0.25">
      <c r="A279" s="216" t="str">
        <f>Controles!$B$2</f>
        <v>RS</v>
      </c>
      <c r="B279" s="216">
        <f>Controles!$C$2</f>
        <v>10</v>
      </c>
      <c r="C279" s="217" t="s">
        <v>5393</v>
      </c>
      <c r="D279" s="74"/>
      <c r="E279" s="74"/>
      <c r="F279" s="75"/>
      <c r="G279" s="75"/>
      <c r="H279" s="218">
        <f t="shared" si="55"/>
        <v>0</v>
      </c>
      <c r="I279" s="75"/>
      <c r="J279" s="75"/>
      <c r="K279" s="75"/>
      <c r="L279" s="75"/>
      <c r="M279" s="75"/>
      <c r="N279" s="217">
        <f t="shared" si="48"/>
        <v>0</v>
      </c>
      <c r="O279" s="217">
        <f t="shared" si="49"/>
        <v>0</v>
      </c>
      <c r="P279" s="217">
        <f t="shared" si="50"/>
        <v>0</v>
      </c>
      <c r="Q279" s="215">
        <f t="shared" si="51"/>
        <v>0</v>
      </c>
      <c r="R279" s="217">
        <f t="shared" si="52"/>
        <v>0</v>
      </c>
      <c r="S279" s="217">
        <f t="shared" si="53"/>
        <v>0</v>
      </c>
      <c r="T279" s="217">
        <f t="shared" si="54"/>
        <v>0</v>
      </c>
      <c r="U279" s="217">
        <f t="shared" si="59"/>
        <v>0</v>
      </c>
      <c r="V279" s="217" t="str">
        <f t="shared" si="56"/>
        <v>NÃO</v>
      </c>
      <c r="Y279" s="245">
        <f t="shared" si="57"/>
        <v>0</v>
      </c>
      <c r="AC279" s="242">
        <f t="shared" si="58"/>
        <v>0</v>
      </c>
      <c r="AD279" s="243" t="s">
        <v>42</v>
      </c>
      <c r="AE279" s="243" t="s">
        <v>1777</v>
      </c>
      <c r="AF279" s="243">
        <v>2906303</v>
      </c>
      <c r="AG279" s="243"/>
      <c r="AH279" s="243"/>
    </row>
    <row r="280" spans="1:34" ht="18.75" customHeight="1" x14ac:dyDescent="0.25">
      <c r="A280" s="216" t="str">
        <f>Controles!$B$2</f>
        <v>RS</v>
      </c>
      <c r="B280" s="216">
        <f>Controles!$C$2</f>
        <v>10</v>
      </c>
      <c r="C280" s="217" t="s">
        <v>5393</v>
      </c>
      <c r="D280" s="74"/>
      <c r="E280" s="74"/>
      <c r="F280" s="75"/>
      <c r="G280" s="75"/>
      <c r="H280" s="218">
        <f t="shared" si="55"/>
        <v>0</v>
      </c>
      <c r="I280" s="75"/>
      <c r="J280" s="75"/>
      <c r="K280" s="75"/>
      <c r="L280" s="75"/>
      <c r="M280" s="75"/>
      <c r="N280" s="217">
        <f t="shared" si="48"/>
        <v>0</v>
      </c>
      <c r="O280" s="217">
        <f t="shared" si="49"/>
        <v>0</v>
      </c>
      <c r="P280" s="217">
        <f t="shared" si="50"/>
        <v>0</v>
      </c>
      <c r="Q280" s="215">
        <f t="shared" si="51"/>
        <v>0</v>
      </c>
      <c r="R280" s="217">
        <f t="shared" si="52"/>
        <v>0</v>
      </c>
      <c r="S280" s="217">
        <f t="shared" si="53"/>
        <v>0</v>
      </c>
      <c r="T280" s="217">
        <f t="shared" si="54"/>
        <v>0</v>
      </c>
      <c r="U280" s="217">
        <f t="shared" si="59"/>
        <v>0</v>
      </c>
      <c r="V280" s="217" t="str">
        <f t="shared" si="56"/>
        <v>NÃO</v>
      </c>
      <c r="Y280" s="245">
        <f t="shared" si="57"/>
        <v>0</v>
      </c>
      <c r="AC280" s="242">
        <f t="shared" si="58"/>
        <v>0</v>
      </c>
      <c r="AD280" s="243" t="s">
        <v>42</v>
      </c>
      <c r="AE280" s="243" t="s">
        <v>1796</v>
      </c>
      <c r="AF280" s="243">
        <v>2906402</v>
      </c>
      <c r="AG280" s="243"/>
      <c r="AH280" s="243"/>
    </row>
    <row r="281" spans="1:34" ht="18.75" customHeight="1" x14ac:dyDescent="0.25">
      <c r="A281" s="216" t="str">
        <f>Controles!$B$2</f>
        <v>RS</v>
      </c>
      <c r="B281" s="216">
        <f>Controles!$C$2</f>
        <v>10</v>
      </c>
      <c r="C281" s="217" t="s">
        <v>5393</v>
      </c>
      <c r="D281" s="74"/>
      <c r="E281" s="74"/>
      <c r="F281" s="75"/>
      <c r="G281" s="75"/>
      <c r="H281" s="218">
        <f t="shared" si="55"/>
        <v>0</v>
      </c>
      <c r="I281" s="75"/>
      <c r="J281" s="75"/>
      <c r="K281" s="75"/>
      <c r="L281" s="75"/>
      <c r="M281" s="75"/>
      <c r="N281" s="217">
        <f t="shared" si="48"/>
        <v>0</v>
      </c>
      <c r="O281" s="217">
        <f t="shared" si="49"/>
        <v>0</v>
      </c>
      <c r="P281" s="217">
        <f t="shared" si="50"/>
        <v>0</v>
      </c>
      <c r="Q281" s="215">
        <f t="shared" si="51"/>
        <v>0</v>
      </c>
      <c r="R281" s="217">
        <f t="shared" si="52"/>
        <v>0</v>
      </c>
      <c r="S281" s="217">
        <f t="shared" si="53"/>
        <v>0</v>
      </c>
      <c r="T281" s="217">
        <f t="shared" si="54"/>
        <v>0</v>
      </c>
      <c r="U281" s="217">
        <f t="shared" si="59"/>
        <v>0</v>
      </c>
      <c r="V281" s="217" t="str">
        <f t="shared" si="56"/>
        <v>NÃO</v>
      </c>
      <c r="Y281" s="245">
        <f t="shared" si="57"/>
        <v>0</v>
      </c>
      <c r="AC281" s="242">
        <f t="shared" si="58"/>
        <v>0</v>
      </c>
      <c r="AD281" s="243" t="s">
        <v>42</v>
      </c>
      <c r="AE281" s="243" t="s">
        <v>1815</v>
      </c>
      <c r="AF281" s="243">
        <v>2906501</v>
      </c>
      <c r="AG281" s="243"/>
      <c r="AH281" s="243"/>
    </row>
    <row r="282" spans="1:34" ht="18.75" customHeight="1" x14ac:dyDescent="0.25">
      <c r="A282" s="216" t="str">
        <f>Controles!$B$2</f>
        <v>RS</v>
      </c>
      <c r="B282" s="216">
        <f>Controles!$C$2</f>
        <v>10</v>
      </c>
      <c r="C282" s="217" t="s">
        <v>5393</v>
      </c>
      <c r="D282" s="74"/>
      <c r="E282" s="74"/>
      <c r="F282" s="75"/>
      <c r="G282" s="75"/>
      <c r="H282" s="218">
        <f t="shared" si="55"/>
        <v>0</v>
      </c>
      <c r="I282" s="75"/>
      <c r="J282" s="75"/>
      <c r="K282" s="75"/>
      <c r="L282" s="75"/>
      <c r="M282" s="75"/>
      <c r="N282" s="217">
        <f t="shared" si="48"/>
        <v>0</v>
      </c>
      <c r="O282" s="217">
        <f t="shared" si="49"/>
        <v>0</v>
      </c>
      <c r="P282" s="217">
        <f t="shared" si="50"/>
        <v>0</v>
      </c>
      <c r="Q282" s="215">
        <f t="shared" si="51"/>
        <v>0</v>
      </c>
      <c r="R282" s="217">
        <f t="shared" si="52"/>
        <v>0</v>
      </c>
      <c r="S282" s="217">
        <f t="shared" si="53"/>
        <v>0</v>
      </c>
      <c r="T282" s="217">
        <f t="shared" si="54"/>
        <v>0</v>
      </c>
      <c r="U282" s="217">
        <f t="shared" si="59"/>
        <v>0</v>
      </c>
      <c r="V282" s="217" t="str">
        <f t="shared" si="56"/>
        <v>NÃO</v>
      </c>
      <c r="Y282" s="245">
        <f t="shared" si="57"/>
        <v>0</v>
      </c>
      <c r="AC282" s="242">
        <f t="shared" si="58"/>
        <v>0</v>
      </c>
      <c r="AD282" s="243" t="s">
        <v>42</v>
      </c>
      <c r="AE282" s="243" t="s">
        <v>1834</v>
      </c>
      <c r="AF282" s="243">
        <v>2906600</v>
      </c>
      <c r="AG282" s="243"/>
      <c r="AH282" s="243"/>
    </row>
    <row r="283" spans="1:34" ht="18.75" customHeight="1" x14ac:dyDescent="0.25">
      <c r="A283" s="216" t="str">
        <f>Controles!$B$2</f>
        <v>RS</v>
      </c>
      <c r="B283" s="216">
        <f>Controles!$C$2</f>
        <v>10</v>
      </c>
      <c r="C283" s="217" t="s">
        <v>5393</v>
      </c>
      <c r="D283" s="74"/>
      <c r="E283" s="74"/>
      <c r="F283" s="75"/>
      <c r="G283" s="75"/>
      <c r="H283" s="218">
        <f t="shared" si="55"/>
        <v>0</v>
      </c>
      <c r="I283" s="75"/>
      <c r="J283" s="75"/>
      <c r="K283" s="75"/>
      <c r="L283" s="75"/>
      <c r="M283" s="75"/>
      <c r="N283" s="217">
        <f t="shared" si="48"/>
        <v>0</v>
      </c>
      <c r="O283" s="217">
        <f t="shared" si="49"/>
        <v>0</v>
      </c>
      <c r="P283" s="217">
        <f t="shared" si="50"/>
        <v>0</v>
      </c>
      <c r="Q283" s="215">
        <f t="shared" si="51"/>
        <v>0</v>
      </c>
      <c r="R283" s="217">
        <f t="shared" si="52"/>
        <v>0</v>
      </c>
      <c r="S283" s="217">
        <f t="shared" si="53"/>
        <v>0</v>
      </c>
      <c r="T283" s="217">
        <f t="shared" si="54"/>
        <v>0</v>
      </c>
      <c r="U283" s="217">
        <f t="shared" si="59"/>
        <v>0</v>
      </c>
      <c r="V283" s="217" t="str">
        <f t="shared" si="56"/>
        <v>NÃO</v>
      </c>
      <c r="Y283" s="245">
        <f t="shared" si="57"/>
        <v>0</v>
      </c>
      <c r="AC283" s="242">
        <f t="shared" si="58"/>
        <v>0</v>
      </c>
      <c r="AD283" s="243" t="s">
        <v>42</v>
      </c>
      <c r="AE283" s="243" t="s">
        <v>1852</v>
      </c>
      <c r="AF283" s="243">
        <v>2906709</v>
      </c>
      <c r="AG283" s="243"/>
      <c r="AH283" s="243"/>
    </row>
    <row r="284" spans="1:34" ht="18.75" customHeight="1" x14ac:dyDescent="0.25">
      <c r="A284" s="216" t="str">
        <f>Controles!$B$2</f>
        <v>RS</v>
      </c>
      <c r="B284" s="216">
        <f>Controles!$C$2</f>
        <v>10</v>
      </c>
      <c r="C284" s="217" t="s">
        <v>5393</v>
      </c>
      <c r="D284" s="74"/>
      <c r="E284" s="74"/>
      <c r="F284" s="75"/>
      <c r="G284" s="75"/>
      <c r="H284" s="218">
        <f t="shared" si="55"/>
        <v>0</v>
      </c>
      <c r="I284" s="75"/>
      <c r="J284" s="75"/>
      <c r="K284" s="75"/>
      <c r="L284" s="75"/>
      <c r="M284" s="75"/>
      <c r="N284" s="217">
        <f t="shared" si="48"/>
        <v>0</v>
      </c>
      <c r="O284" s="217">
        <f t="shared" si="49"/>
        <v>0</v>
      </c>
      <c r="P284" s="217">
        <f t="shared" si="50"/>
        <v>0</v>
      </c>
      <c r="Q284" s="215">
        <f t="shared" si="51"/>
        <v>0</v>
      </c>
      <c r="R284" s="217">
        <f t="shared" si="52"/>
        <v>0</v>
      </c>
      <c r="S284" s="217">
        <f t="shared" si="53"/>
        <v>0</v>
      </c>
      <c r="T284" s="217">
        <f t="shared" si="54"/>
        <v>0</v>
      </c>
      <c r="U284" s="217">
        <f t="shared" si="59"/>
        <v>0</v>
      </c>
      <c r="V284" s="217" t="str">
        <f t="shared" si="56"/>
        <v>NÃO</v>
      </c>
      <c r="Y284" s="245">
        <f t="shared" si="57"/>
        <v>0</v>
      </c>
      <c r="AC284" s="242">
        <f t="shared" si="58"/>
        <v>0</v>
      </c>
      <c r="AD284" s="243" t="s">
        <v>42</v>
      </c>
      <c r="AE284" s="243" t="s">
        <v>1870</v>
      </c>
      <c r="AF284" s="243">
        <v>2906808</v>
      </c>
      <c r="AG284" s="243"/>
      <c r="AH284" s="243"/>
    </row>
    <row r="285" spans="1:34" ht="18.75" customHeight="1" x14ac:dyDescent="0.25">
      <c r="A285" s="216" t="str">
        <f>Controles!$B$2</f>
        <v>RS</v>
      </c>
      <c r="B285" s="216">
        <f>Controles!$C$2</f>
        <v>10</v>
      </c>
      <c r="C285" s="217" t="s">
        <v>5393</v>
      </c>
      <c r="D285" s="74"/>
      <c r="E285" s="74"/>
      <c r="F285" s="75"/>
      <c r="G285" s="75"/>
      <c r="H285" s="218">
        <f t="shared" si="55"/>
        <v>0</v>
      </c>
      <c r="I285" s="75"/>
      <c r="J285" s="75"/>
      <c r="K285" s="75"/>
      <c r="L285" s="75"/>
      <c r="M285" s="75"/>
      <c r="N285" s="217">
        <f t="shared" si="48"/>
        <v>0</v>
      </c>
      <c r="O285" s="217">
        <f t="shared" si="49"/>
        <v>0</v>
      </c>
      <c r="P285" s="217">
        <f t="shared" si="50"/>
        <v>0</v>
      </c>
      <c r="Q285" s="215">
        <f t="shared" si="51"/>
        <v>0</v>
      </c>
      <c r="R285" s="217">
        <f t="shared" si="52"/>
        <v>0</v>
      </c>
      <c r="S285" s="217">
        <f t="shared" si="53"/>
        <v>0</v>
      </c>
      <c r="T285" s="217">
        <f t="shared" si="54"/>
        <v>0</v>
      </c>
      <c r="U285" s="217">
        <f t="shared" si="59"/>
        <v>0</v>
      </c>
      <c r="V285" s="217" t="str">
        <f t="shared" si="56"/>
        <v>NÃO</v>
      </c>
      <c r="Y285" s="245">
        <f t="shared" si="57"/>
        <v>0</v>
      </c>
      <c r="AC285" s="242">
        <f t="shared" si="58"/>
        <v>0</v>
      </c>
      <c r="AD285" s="243" t="s">
        <v>42</v>
      </c>
      <c r="AE285" s="243" t="s">
        <v>1887</v>
      </c>
      <c r="AF285" s="243">
        <v>2906824</v>
      </c>
      <c r="AG285" s="243"/>
      <c r="AH285" s="243"/>
    </row>
    <row r="286" spans="1:34" ht="18.75" customHeight="1" x14ac:dyDescent="0.25">
      <c r="A286" s="216" t="str">
        <f>Controles!$B$2</f>
        <v>RS</v>
      </c>
      <c r="B286" s="216">
        <f>Controles!$C$2</f>
        <v>10</v>
      </c>
      <c r="C286" s="217" t="s">
        <v>5393</v>
      </c>
      <c r="D286" s="74"/>
      <c r="E286" s="74"/>
      <c r="F286" s="75"/>
      <c r="G286" s="75"/>
      <c r="H286" s="218">
        <f t="shared" si="55"/>
        <v>0</v>
      </c>
      <c r="I286" s="75"/>
      <c r="J286" s="75"/>
      <c r="K286" s="75"/>
      <c r="L286" s="75"/>
      <c r="M286" s="75"/>
      <c r="N286" s="217">
        <f t="shared" si="48"/>
        <v>0</v>
      </c>
      <c r="O286" s="217">
        <f t="shared" si="49"/>
        <v>0</v>
      </c>
      <c r="P286" s="217">
        <f t="shared" si="50"/>
        <v>0</v>
      </c>
      <c r="Q286" s="215">
        <f t="shared" si="51"/>
        <v>0</v>
      </c>
      <c r="R286" s="217">
        <f t="shared" si="52"/>
        <v>0</v>
      </c>
      <c r="S286" s="217">
        <f t="shared" si="53"/>
        <v>0</v>
      </c>
      <c r="T286" s="217">
        <f t="shared" si="54"/>
        <v>0</v>
      </c>
      <c r="U286" s="217">
        <f t="shared" si="59"/>
        <v>0</v>
      </c>
      <c r="V286" s="217" t="str">
        <f t="shared" si="56"/>
        <v>NÃO</v>
      </c>
      <c r="Y286" s="245">
        <f t="shared" si="57"/>
        <v>0</v>
      </c>
      <c r="AC286" s="242">
        <f t="shared" si="58"/>
        <v>0</v>
      </c>
      <c r="AD286" s="243" t="s">
        <v>42</v>
      </c>
      <c r="AE286" s="243" t="s">
        <v>1904</v>
      </c>
      <c r="AF286" s="243">
        <v>2906857</v>
      </c>
      <c r="AG286" s="243"/>
      <c r="AH286" s="243"/>
    </row>
    <row r="287" spans="1:34" ht="18.75" customHeight="1" x14ac:dyDescent="0.25">
      <c r="A287" s="216" t="str">
        <f>Controles!$B$2</f>
        <v>RS</v>
      </c>
      <c r="B287" s="216">
        <f>Controles!$C$2</f>
        <v>10</v>
      </c>
      <c r="C287" s="217" t="s">
        <v>5393</v>
      </c>
      <c r="D287" s="74"/>
      <c r="E287" s="74"/>
      <c r="F287" s="75"/>
      <c r="G287" s="75"/>
      <c r="H287" s="218">
        <f t="shared" si="55"/>
        <v>0</v>
      </c>
      <c r="I287" s="75"/>
      <c r="J287" s="75"/>
      <c r="K287" s="75"/>
      <c r="L287" s="75"/>
      <c r="M287" s="75"/>
      <c r="N287" s="217">
        <f t="shared" si="48"/>
        <v>0</v>
      </c>
      <c r="O287" s="217">
        <f t="shared" si="49"/>
        <v>0</v>
      </c>
      <c r="P287" s="217">
        <f t="shared" si="50"/>
        <v>0</v>
      </c>
      <c r="Q287" s="215">
        <f t="shared" si="51"/>
        <v>0</v>
      </c>
      <c r="R287" s="217">
        <f t="shared" si="52"/>
        <v>0</v>
      </c>
      <c r="S287" s="217">
        <f t="shared" si="53"/>
        <v>0</v>
      </c>
      <c r="T287" s="217">
        <f t="shared" si="54"/>
        <v>0</v>
      </c>
      <c r="U287" s="217">
        <f t="shared" si="59"/>
        <v>0</v>
      </c>
      <c r="V287" s="217" t="str">
        <f t="shared" si="56"/>
        <v>NÃO</v>
      </c>
      <c r="Y287" s="245">
        <f t="shared" si="57"/>
        <v>0</v>
      </c>
      <c r="AC287" s="242">
        <f t="shared" si="58"/>
        <v>0</v>
      </c>
      <c r="AD287" s="243" t="s">
        <v>42</v>
      </c>
      <c r="AE287" s="243" t="s">
        <v>1921</v>
      </c>
      <c r="AF287" s="243">
        <v>2906873</v>
      </c>
      <c r="AG287" s="243"/>
      <c r="AH287" s="243"/>
    </row>
    <row r="288" spans="1:34" ht="18.75" customHeight="1" x14ac:dyDescent="0.25">
      <c r="A288" s="216" t="str">
        <f>Controles!$B$2</f>
        <v>RS</v>
      </c>
      <c r="B288" s="216">
        <f>Controles!$C$2</f>
        <v>10</v>
      </c>
      <c r="C288" s="217" t="s">
        <v>5393</v>
      </c>
      <c r="D288" s="74"/>
      <c r="E288" s="74"/>
      <c r="F288" s="75"/>
      <c r="G288" s="75"/>
      <c r="H288" s="218">
        <f t="shared" si="55"/>
        <v>0</v>
      </c>
      <c r="I288" s="75"/>
      <c r="J288" s="75"/>
      <c r="K288" s="75"/>
      <c r="L288" s="75"/>
      <c r="M288" s="75"/>
      <c r="N288" s="217">
        <f t="shared" si="48"/>
        <v>0</v>
      </c>
      <c r="O288" s="217">
        <f t="shared" si="49"/>
        <v>0</v>
      </c>
      <c r="P288" s="217">
        <f t="shared" si="50"/>
        <v>0</v>
      </c>
      <c r="Q288" s="215">
        <f t="shared" si="51"/>
        <v>0</v>
      </c>
      <c r="R288" s="217">
        <f t="shared" si="52"/>
        <v>0</v>
      </c>
      <c r="S288" s="217">
        <f t="shared" si="53"/>
        <v>0</v>
      </c>
      <c r="T288" s="217">
        <f t="shared" si="54"/>
        <v>0</v>
      </c>
      <c r="U288" s="217">
        <f t="shared" si="59"/>
        <v>0</v>
      </c>
      <c r="V288" s="217" t="str">
        <f t="shared" si="56"/>
        <v>NÃO</v>
      </c>
      <c r="Y288" s="245">
        <f t="shared" si="57"/>
        <v>0</v>
      </c>
      <c r="AC288" s="242">
        <f t="shared" si="58"/>
        <v>0</v>
      </c>
      <c r="AD288" s="243" t="s">
        <v>42</v>
      </c>
      <c r="AE288" s="243" t="s">
        <v>1938</v>
      </c>
      <c r="AF288" s="243">
        <v>2906899</v>
      </c>
      <c r="AG288" s="243"/>
      <c r="AH288" s="243"/>
    </row>
    <row r="289" spans="1:34" ht="18.75" customHeight="1" x14ac:dyDescent="0.25">
      <c r="A289" s="216" t="str">
        <f>Controles!$B$2</f>
        <v>RS</v>
      </c>
      <c r="B289" s="216">
        <f>Controles!$C$2</f>
        <v>10</v>
      </c>
      <c r="C289" s="217" t="s">
        <v>5393</v>
      </c>
      <c r="D289" s="74"/>
      <c r="E289" s="74"/>
      <c r="F289" s="75"/>
      <c r="G289" s="75"/>
      <c r="H289" s="218">
        <f t="shared" si="55"/>
        <v>0</v>
      </c>
      <c r="I289" s="75"/>
      <c r="J289" s="75"/>
      <c r="K289" s="75"/>
      <c r="L289" s="75"/>
      <c r="M289" s="75"/>
      <c r="N289" s="217">
        <f t="shared" si="48"/>
        <v>0</v>
      </c>
      <c r="O289" s="217">
        <f t="shared" si="49"/>
        <v>0</v>
      </c>
      <c r="P289" s="217">
        <f t="shared" si="50"/>
        <v>0</v>
      </c>
      <c r="Q289" s="215">
        <f t="shared" si="51"/>
        <v>0</v>
      </c>
      <c r="R289" s="217">
        <f t="shared" si="52"/>
        <v>0</v>
      </c>
      <c r="S289" s="217">
        <f t="shared" si="53"/>
        <v>0</v>
      </c>
      <c r="T289" s="217">
        <f t="shared" si="54"/>
        <v>0</v>
      </c>
      <c r="U289" s="217">
        <f t="shared" si="59"/>
        <v>0</v>
      </c>
      <c r="V289" s="217" t="str">
        <f t="shared" si="56"/>
        <v>NÃO</v>
      </c>
      <c r="Y289" s="245">
        <f t="shared" si="57"/>
        <v>0</v>
      </c>
      <c r="AC289" s="242">
        <f t="shared" si="58"/>
        <v>0</v>
      </c>
      <c r="AD289" s="243" t="s">
        <v>42</v>
      </c>
      <c r="AE289" s="243" t="s">
        <v>1954</v>
      </c>
      <c r="AF289" s="243">
        <v>2906907</v>
      </c>
      <c r="AG289" s="243"/>
      <c r="AH289" s="243"/>
    </row>
    <row r="290" spans="1:34" ht="18.75" customHeight="1" x14ac:dyDescent="0.25">
      <c r="A290" s="216" t="str">
        <f>Controles!$B$2</f>
        <v>RS</v>
      </c>
      <c r="B290" s="216">
        <f>Controles!$C$2</f>
        <v>10</v>
      </c>
      <c r="C290" s="217" t="s">
        <v>5393</v>
      </c>
      <c r="D290" s="74"/>
      <c r="E290" s="74"/>
      <c r="F290" s="75"/>
      <c r="G290" s="75"/>
      <c r="H290" s="218">
        <f t="shared" si="55"/>
        <v>0</v>
      </c>
      <c r="I290" s="75"/>
      <c r="J290" s="75"/>
      <c r="K290" s="75"/>
      <c r="L290" s="75"/>
      <c r="M290" s="75"/>
      <c r="N290" s="217">
        <f t="shared" si="48"/>
        <v>0</v>
      </c>
      <c r="O290" s="217">
        <f t="shared" si="49"/>
        <v>0</v>
      </c>
      <c r="P290" s="217">
        <f t="shared" si="50"/>
        <v>0</v>
      </c>
      <c r="Q290" s="215">
        <f t="shared" si="51"/>
        <v>0</v>
      </c>
      <c r="R290" s="217">
        <f t="shared" si="52"/>
        <v>0</v>
      </c>
      <c r="S290" s="217">
        <f t="shared" si="53"/>
        <v>0</v>
      </c>
      <c r="T290" s="217">
        <f t="shared" si="54"/>
        <v>0</v>
      </c>
      <c r="U290" s="217">
        <f t="shared" si="59"/>
        <v>0</v>
      </c>
      <c r="V290" s="217" t="str">
        <f t="shared" si="56"/>
        <v>NÃO</v>
      </c>
      <c r="Y290" s="245">
        <f t="shared" si="57"/>
        <v>0</v>
      </c>
      <c r="AC290" s="242">
        <f t="shared" si="58"/>
        <v>0</v>
      </c>
      <c r="AD290" s="243" t="s">
        <v>42</v>
      </c>
      <c r="AE290" s="243" t="s">
        <v>1971</v>
      </c>
      <c r="AF290" s="243">
        <v>2907004</v>
      </c>
      <c r="AG290" s="243"/>
      <c r="AH290" s="243"/>
    </row>
    <row r="291" spans="1:34" ht="18.75" customHeight="1" x14ac:dyDescent="0.25">
      <c r="A291" s="216" t="str">
        <f>Controles!$B$2</f>
        <v>RS</v>
      </c>
      <c r="B291" s="216">
        <f>Controles!$C$2</f>
        <v>10</v>
      </c>
      <c r="C291" s="217" t="s">
        <v>5393</v>
      </c>
      <c r="D291" s="74"/>
      <c r="E291" s="74"/>
      <c r="F291" s="75"/>
      <c r="G291" s="75"/>
      <c r="H291" s="218">
        <f t="shared" si="55"/>
        <v>0</v>
      </c>
      <c r="I291" s="75"/>
      <c r="J291" s="75"/>
      <c r="K291" s="75"/>
      <c r="L291" s="75"/>
      <c r="M291" s="75"/>
      <c r="N291" s="217">
        <f t="shared" si="48"/>
        <v>0</v>
      </c>
      <c r="O291" s="217">
        <f t="shared" si="49"/>
        <v>0</v>
      </c>
      <c r="P291" s="217">
        <f t="shared" si="50"/>
        <v>0</v>
      </c>
      <c r="Q291" s="215">
        <f t="shared" si="51"/>
        <v>0</v>
      </c>
      <c r="R291" s="217">
        <f t="shared" si="52"/>
        <v>0</v>
      </c>
      <c r="S291" s="217">
        <f t="shared" si="53"/>
        <v>0</v>
      </c>
      <c r="T291" s="217">
        <f t="shared" si="54"/>
        <v>0</v>
      </c>
      <c r="U291" s="217">
        <f t="shared" si="59"/>
        <v>0</v>
      </c>
      <c r="V291" s="217" t="str">
        <f t="shared" si="56"/>
        <v>NÃO</v>
      </c>
      <c r="Y291" s="245">
        <f t="shared" si="57"/>
        <v>0</v>
      </c>
      <c r="AC291" s="242">
        <f t="shared" si="58"/>
        <v>0</v>
      </c>
      <c r="AD291" s="243" t="s">
        <v>42</v>
      </c>
      <c r="AE291" s="243" t="s">
        <v>1989</v>
      </c>
      <c r="AF291" s="243">
        <v>2907103</v>
      </c>
      <c r="AG291" s="243"/>
      <c r="AH291" s="243"/>
    </row>
    <row r="292" spans="1:34" ht="18.75" customHeight="1" x14ac:dyDescent="0.25">
      <c r="A292" s="216" t="str">
        <f>Controles!$B$2</f>
        <v>RS</v>
      </c>
      <c r="B292" s="216">
        <f>Controles!$C$2</f>
        <v>10</v>
      </c>
      <c r="C292" s="217" t="s">
        <v>5393</v>
      </c>
      <c r="D292" s="74"/>
      <c r="E292" s="74"/>
      <c r="F292" s="75"/>
      <c r="G292" s="75"/>
      <c r="H292" s="218">
        <f t="shared" si="55"/>
        <v>0</v>
      </c>
      <c r="I292" s="75"/>
      <c r="J292" s="75"/>
      <c r="K292" s="75"/>
      <c r="L292" s="75"/>
      <c r="M292" s="75"/>
      <c r="N292" s="217">
        <f t="shared" si="48"/>
        <v>0</v>
      </c>
      <c r="O292" s="217">
        <f t="shared" si="49"/>
        <v>0</v>
      </c>
      <c r="P292" s="217">
        <f t="shared" si="50"/>
        <v>0</v>
      </c>
      <c r="Q292" s="215">
        <f t="shared" si="51"/>
        <v>0</v>
      </c>
      <c r="R292" s="217">
        <f t="shared" si="52"/>
        <v>0</v>
      </c>
      <c r="S292" s="217">
        <f t="shared" si="53"/>
        <v>0</v>
      </c>
      <c r="T292" s="217">
        <f t="shared" si="54"/>
        <v>0</v>
      </c>
      <c r="U292" s="217">
        <f t="shared" si="59"/>
        <v>0</v>
      </c>
      <c r="V292" s="217" t="str">
        <f t="shared" si="56"/>
        <v>NÃO</v>
      </c>
      <c r="Y292" s="245">
        <f t="shared" si="57"/>
        <v>0</v>
      </c>
      <c r="AC292" s="242">
        <f t="shared" si="58"/>
        <v>0</v>
      </c>
      <c r="AD292" s="243" t="s">
        <v>42</v>
      </c>
      <c r="AE292" s="243" t="s">
        <v>2006</v>
      </c>
      <c r="AF292" s="243">
        <v>2907202</v>
      </c>
      <c r="AG292" s="243"/>
      <c r="AH292" s="243"/>
    </row>
    <row r="293" spans="1:34" ht="18.75" customHeight="1" x14ac:dyDescent="0.25">
      <c r="A293" s="216" t="str">
        <f>Controles!$B$2</f>
        <v>RS</v>
      </c>
      <c r="B293" s="216">
        <f>Controles!$C$2</f>
        <v>10</v>
      </c>
      <c r="C293" s="217" t="s">
        <v>5393</v>
      </c>
      <c r="D293" s="74"/>
      <c r="E293" s="74"/>
      <c r="F293" s="75"/>
      <c r="G293" s="75"/>
      <c r="H293" s="218">
        <f t="shared" si="55"/>
        <v>0</v>
      </c>
      <c r="I293" s="75"/>
      <c r="J293" s="75"/>
      <c r="K293" s="75"/>
      <c r="L293" s="75"/>
      <c r="M293" s="75"/>
      <c r="N293" s="217">
        <f t="shared" si="48"/>
        <v>0</v>
      </c>
      <c r="O293" s="217">
        <f t="shared" si="49"/>
        <v>0</v>
      </c>
      <c r="P293" s="217">
        <f t="shared" si="50"/>
        <v>0</v>
      </c>
      <c r="Q293" s="215">
        <f t="shared" si="51"/>
        <v>0</v>
      </c>
      <c r="R293" s="217">
        <f t="shared" si="52"/>
        <v>0</v>
      </c>
      <c r="S293" s="217">
        <f t="shared" si="53"/>
        <v>0</v>
      </c>
      <c r="T293" s="217">
        <f t="shared" si="54"/>
        <v>0</v>
      </c>
      <c r="U293" s="217">
        <f t="shared" si="59"/>
        <v>0</v>
      </c>
      <c r="V293" s="217" t="str">
        <f t="shared" si="56"/>
        <v>NÃO</v>
      </c>
      <c r="Y293" s="245">
        <f t="shared" si="57"/>
        <v>0</v>
      </c>
      <c r="AC293" s="242">
        <f t="shared" si="58"/>
        <v>0</v>
      </c>
      <c r="AD293" s="243" t="s">
        <v>42</v>
      </c>
      <c r="AE293" s="243" t="s">
        <v>2024</v>
      </c>
      <c r="AF293" s="243">
        <v>2907301</v>
      </c>
      <c r="AG293" s="243"/>
      <c r="AH293" s="243"/>
    </row>
    <row r="294" spans="1:34" ht="18.75" customHeight="1" x14ac:dyDescent="0.25">
      <c r="A294" s="216" t="str">
        <f>Controles!$B$2</f>
        <v>RS</v>
      </c>
      <c r="B294" s="216">
        <f>Controles!$C$2</f>
        <v>10</v>
      </c>
      <c r="C294" s="217" t="s">
        <v>5393</v>
      </c>
      <c r="D294" s="74"/>
      <c r="E294" s="74"/>
      <c r="F294" s="75"/>
      <c r="G294" s="75"/>
      <c r="H294" s="218">
        <f t="shared" si="55"/>
        <v>0</v>
      </c>
      <c r="I294" s="75"/>
      <c r="J294" s="75"/>
      <c r="K294" s="75"/>
      <c r="L294" s="75"/>
      <c r="M294" s="75"/>
      <c r="N294" s="217">
        <f t="shared" si="48"/>
        <v>0</v>
      </c>
      <c r="O294" s="217">
        <f t="shared" si="49"/>
        <v>0</v>
      </c>
      <c r="P294" s="217">
        <f t="shared" si="50"/>
        <v>0</v>
      </c>
      <c r="Q294" s="215">
        <f t="shared" si="51"/>
        <v>0</v>
      </c>
      <c r="R294" s="217">
        <f t="shared" si="52"/>
        <v>0</v>
      </c>
      <c r="S294" s="217">
        <f t="shared" si="53"/>
        <v>0</v>
      </c>
      <c r="T294" s="217">
        <f t="shared" si="54"/>
        <v>0</v>
      </c>
      <c r="U294" s="217">
        <f t="shared" si="59"/>
        <v>0</v>
      </c>
      <c r="V294" s="217" t="str">
        <f t="shared" si="56"/>
        <v>NÃO</v>
      </c>
      <c r="Y294" s="245">
        <f t="shared" si="57"/>
        <v>0</v>
      </c>
      <c r="AC294" s="242">
        <f t="shared" si="58"/>
        <v>0</v>
      </c>
      <c r="AD294" s="243" t="s">
        <v>42</v>
      </c>
      <c r="AE294" s="243" t="s">
        <v>2042</v>
      </c>
      <c r="AF294" s="243">
        <v>2907400</v>
      </c>
      <c r="AG294" s="243"/>
      <c r="AH294" s="243"/>
    </row>
    <row r="295" spans="1:34" ht="18.75" customHeight="1" x14ac:dyDescent="0.25">
      <c r="A295" s="216" t="str">
        <f>Controles!$B$2</f>
        <v>RS</v>
      </c>
      <c r="B295" s="216">
        <f>Controles!$C$2</f>
        <v>10</v>
      </c>
      <c r="C295" s="217" t="s">
        <v>5393</v>
      </c>
      <c r="D295" s="74"/>
      <c r="E295" s="74"/>
      <c r="F295" s="75"/>
      <c r="G295" s="75"/>
      <c r="H295" s="218">
        <f t="shared" si="55"/>
        <v>0</v>
      </c>
      <c r="I295" s="75"/>
      <c r="J295" s="75"/>
      <c r="K295" s="75"/>
      <c r="L295" s="75"/>
      <c r="M295" s="75"/>
      <c r="N295" s="217">
        <f t="shared" si="48"/>
        <v>0</v>
      </c>
      <c r="O295" s="217">
        <f t="shared" si="49"/>
        <v>0</v>
      </c>
      <c r="P295" s="217">
        <f t="shared" si="50"/>
        <v>0</v>
      </c>
      <c r="Q295" s="215">
        <f t="shared" si="51"/>
        <v>0</v>
      </c>
      <c r="R295" s="217">
        <f t="shared" si="52"/>
        <v>0</v>
      </c>
      <c r="S295" s="217">
        <f t="shared" si="53"/>
        <v>0</v>
      </c>
      <c r="T295" s="217">
        <f t="shared" si="54"/>
        <v>0</v>
      </c>
      <c r="U295" s="217">
        <f t="shared" si="59"/>
        <v>0</v>
      </c>
      <c r="V295" s="217" t="str">
        <f t="shared" si="56"/>
        <v>NÃO</v>
      </c>
      <c r="Y295" s="245">
        <f t="shared" si="57"/>
        <v>0</v>
      </c>
      <c r="AC295" s="242">
        <f t="shared" si="58"/>
        <v>0</v>
      </c>
      <c r="AD295" s="243" t="s">
        <v>42</v>
      </c>
      <c r="AE295" s="243" t="s">
        <v>2060</v>
      </c>
      <c r="AF295" s="243">
        <v>2907509</v>
      </c>
      <c r="AG295" s="243"/>
      <c r="AH295" s="243"/>
    </row>
    <row r="296" spans="1:34" ht="18.75" customHeight="1" x14ac:dyDescent="0.25">
      <c r="A296" s="216" t="str">
        <f>Controles!$B$2</f>
        <v>RS</v>
      </c>
      <c r="B296" s="216">
        <f>Controles!$C$2</f>
        <v>10</v>
      </c>
      <c r="C296" s="217" t="s">
        <v>5393</v>
      </c>
      <c r="D296" s="74"/>
      <c r="E296" s="74"/>
      <c r="F296" s="75"/>
      <c r="G296" s="75"/>
      <c r="H296" s="218">
        <f t="shared" si="55"/>
        <v>0</v>
      </c>
      <c r="I296" s="75"/>
      <c r="J296" s="75"/>
      <c r="K296" s="75"/>
      <c r="L296" s="75"/>
      <c r="M296" s="75"/>
      <c r="N296" s="217">
        <f t="shared" si="48"/>
        <v>0</v>
      </c>
      <c r="O296" s="217">
        <f t="shared" si="49"/>
        <v>0</v>
      </c>
      <c r="P296" s="217">
        <f t="shared" si="50"/>
        <v>0</v>
      </c>
      <c r="Q296" s="215">
        <f t="shared" si="51"/>
        <v>0</v>
      </c>
      <c r="R296" s="217">
        <f t="shared" si="52"/>
        <v>0</v>
      </c>
      <c r="S296" s="217">
        <f t="shared" si="53"/>
        <v>0</v>
      </c>
      <c r="T296" s="217">
        <f t="shared" si="54"/>
        <v>0</v>
      </c>
      <c r="U296" s="217">
        <f t="shared" si="59"/>
        <v>0</v>
      </c>
      <c r="V296" s="217" t="str">
        <f t="shared" si="56"/>
        <v>NÃO</v>
      </c>
      <c r="Y296" s="245">
        <f t="shared" si="57"/>
        <v>0</v>
      </c>
      <c r="AC296" s="242">
        <f t="shared" si="58"/>
        <v>0</v>
      </c>
      <c r="AD296" s="243" t="s">
        <v>42</v>
      </c>
      <c r="AE296" s="243" t="s">
        <v>2077</v>
      </c>
      <c r="AF296" s="243">
        <v>2907558</v>
      </c>
      <c r="AG296" s="243"/>
      <c r="AH296" s="243"/>
    </row>
    <row r="297" spans="1:34" ht="18.75" customHeight="1" x14ac:dyDescent="0.25">
      <c r="A297" s="216" t="str">
        <f>Controles!$B$2</f>
        <v>RS</v>
      </c>
      <c r="B297" s="216">
        <f>Controles!$C$2</f>
        <v>10</v>
      </c>
      <c r="C297" s="217" t="s">
        <v>5393</v>
      </c>
      <c r="D297" s="74"/>
      <c r="E297" s="74"/>
      <c r="F297" s="75"/>
      <c r="G297" s="75"/>
      <c r="H297" s="218">
        <f t="shared" si="55"/>
        <v>0</v>
      </c>
      <c r="I297" s="75"/>
      <c r="J297" s="75"/>
      <c r="K297" s="75"/>
      <c r="L297" s="75"/>
      <c r="M297" s="75"/>
      <c r="N297" s="217">
        <f t="shared" si="48"/>
        <v>0</v>
      </c>
      <c r="O297" s="217">
        <f t="shared" si="49"/>
        <v>0</v>
      </c>
      <c r="P297" s="217">
        <f t="shared" si="50"/>
        <v>0</v>
      </c>
      <c r="Q297" s="215">
        <f t="shared" si="51"/>
        <v>0</v>
      </c>
      <c r="R297" s="217">
        <f t="shared" si="52"/>
        <v>0</v>
      </c>
      <c r="S297" s="217">
        <f t="shared" si="53"/>
        <v>0</v>
      </c>
      <c r="T297" s="217">
        <f t="shared" si="54"/>
        <v>0</v>
      </c>
      <c r="U297" s="217">
        <f t="shared" si="59"/>
        <v>0</v>
      </c>
      <c r="V297" s="217" t="str">
        <f t="shared" si="56"/>
        <v>NÃO</v>
      </c>
      <c r="Y297" s="245">
        <f t="shared" si="57"/>
        <v>0</v>
      </c>
      <c r="AC297" s="242">
        <f t="shared" si="58"/>
        <v>0</v>
      </c>
      <c r="AD297" s="243" t="s">
        <v>42</v>
      </c>
      <c r="AE297" s="243" t="s">
        <v>2093</v>
      </c>
      <c r="AF297" s="243">
        <v>2907608</v>
      </c>
      <c r="AG297" s="243"/>
      <c r="AH297" s="243"/>
    </row>
    <row r="298" spans="1:34" ht="18.75" customHeight="1" x14ac:dyDescent="0.25">
      <c r="A298" s="216" t="str">
        <f>Controles!$B$2</f>
        <v>RS</v>
      </c>
      <c r="B298" s="216">
        <f>Controles!$C$2</f>
        <v>10</v>
      </c>
      <c r="C298" s="217" t="s">
        <v>5393</v>
      </c>
      <c r="D298" s="74"/>
      <c r="E298" s="74"/>
      <c r="F298" s="75"/>
      <c r="G298" s="75"/>
      <c r="H298" s="218">
        <f t="shared" si="55"/>
        <v>0</v>
      </c>
      <c r="I298" s="75"/>
      <c r="J298" s="75"/>
      <c r="K298" s="75"/>
      <c r="L298" s="75"/>
      <c r="M298" s="75"/>
      <c r="N298" s="217">
        <f t="shared" si="48"/>
        <v>0</v>
      </c>
      <c r="O298" s="217">
        <f t="shared" si="49"/>
        <v>0</v>
      </c>
      <c r="P298" s="217">
        <f t="shared" si="50"/>
        <v>0</v>
      </c>
      <c r="Q298" s="215">
        <f t="shared" si="51"/>
        <v>0</v>
      </c>
      <c r="R298" s="217">
        <f t="shared" si="52"/>
        <v>0</v>
      </c>
      <c r="S298" s="217">
        <f t="shared" si="53"/>
        <v>0</v>
      </c>
      <c r="T298" s="217">
        <f t="shared" si="54"/>
        <v>0</v>
      </c>
      <c r="U298" s="217">
        <f t="shared" si="59"/>
        <v>0</v>
      </c>
      <c r="V298" s="217" t="str">
        <f t="shared" si="56"/>
        <v>NÃO</v>
      </c>
      <c r="Y298" s="245">
        <f t="shared" si="57"/>
        <v>0</v>
      </c>
      <c r="AC298" s="242">
        <f t="shared" si="58"/>
        <v>0</v>
      </c>
      <c r="AD298" s="243" t="s">
        <v>42</v>
      </c>
      <c r="AE298" s="243" t="s">
        <v>2109</v>
      </c>
      <c r="AF298" s="243">
        <v>2907707</v>
      </c>
      <c r="AG298" s="243"/>
      <c r="AH298" s="243"/>
    </row>
    <row r="299" spans="1:34" ht="18.75" customHeight="1" x14ac:dyDescent="0.25">
      <c r="A299" s="216" t="str">
        <f>Controles!$B$2</f>
        <v>RS</v>
      </c>
      <c r="B299" s="216">
        <f>Controles!$C$2</f>
        <v>10</v>
      </c>
      <c r="C299" s="217" t="s">
        <v>5393</v>
      </c>
      <c r="D299" s="74"/>
      <c r="E299" s="74"/>
      <c r="F299" s="75"/>
      <c r="G299" s="75"/>
      <c r="H299" s="218">
        <f t="shared" si="55"/>
        <v>0</v>
      </c>
      <c r="I299" s="75"/>
      <c r="J299" s="75"/>
      <c r="K299" s="75"/>
      <c r="L299" s="75"/>
      <c r="M299" s="75"/>
      <c r="N299" s="217">
        <f t="shared" si="48"/>
        <v>0</v>
      </c>
      <c r="O299" s="217">
        <f t="shared" si="49"/>
        <v>0</v>
      </c>
      <c r="P299" s="217">
        <f t="shared" si="50"/>
        <v>0</v>
      </c>
      <c r="Q299" s="215">
        <f t="shared" si="51"/>
        <v>0</v>
      </c>
      <c r="R299" s="217">
        <f t="shared" si="52"/>
        <v>0</v>
      </c>
      <c r="S299" s="217">
        <f t="shared" si="53"/>
        <v>0</v>
      </c>
      <c r="T299" s="217">
        <f t="shared" si="54"/>
        <v>0</v>
      </c>
      <c r="U299" s="217">
        <f t="shared" si="59"/>
        <v>0</v>
      </c>
      <c r="V299" s="217" t="str">
        <f t="shared" si="56"/>
        <v>NÃO</v>
      </c>
      <c r="Y299" s="245">
        <f t="shared" si="57"/>
        <v>0</v>
      </c>
      <c r="AC299" s="242">
        <f t="shared" si="58"/>
        <v>0</v>
      </c>
      <c r="AD299" s="243" t="s">
        <v>42</v>
      </c>
      <c r="AE299" s="243" t="s">
        <v>2125</v>
      </c>
      <c r="AF299" s="243">
        <v>2907806</v>
      </c>
      <c r="AG299" s="243"/>
      <c r="AH299" s="243"/>
    </row>
    <row r="300" spans="1:34" ht="18.75" customHeight="1" x14ac:dyDescent="0.25">
      <c r="A300" s="216" t="str">
        <f>Controles!$B$2</f>
        <v>RS</v>
      </c>
      <c r="B300" s="216">
        <f>Controles!$C$2</f>
        <v>10</v>
      </c>
      <c r="C300" s="217" t="s">
        <v>5393</v>
      </c>
      <c r="D300" s="74"/>
      <c r="E300" s="74"/>
      <c r="F300" s="75"/>
      <c r="G300" s="75"/>
      <c r="H300" s="218">
        <f t="shared" si="55"/>
        <v>0</v>
      </c>
      <c r="I300" s="75"/>
      <c r="J300" s="75"/>
      <c r="K300" s="75"/>
      <c r="L300" s="75"/>
      <c r="M300" s="75"/>
      <c r="N300" s="217">
        <f t="shared" si="48"/>
        <v>0</v>
      </c>
      <c r="O300" s="217">
        <f t="shared" si="49"/>
        <v>0</v>
      </c>
      <c r="P300" s="217">
        <f t="shared" si="50"/>
        <v>0</v>
      </c>
      <c r="Q300" s="215">
        <f t="shared" si="51"/>
        <v>0</v>
      </c>
      <c r="R300" s="217">
        <f t="shared" si="52"/>
        <v>0</v>
      </c>
      <c r="S300" s="217">
        <f t="shared" si="53"/>
        <v>0</v>
      </c>
      <c r="T300" s="217">
        <f t="shared" si="54"/>
        <v>0</v>
      </c>
      <c r="U300" s="217">
        <f t="shared" si="59"/>
        <v>0</v>
      </c>
      <c r="V300" s="217" t="str">
        <f t="shared" si="56"/>
        <v>NÃO</v>
      </c>
      <c r="Y300" s="245">
        <f t="shared" si="57"/>
        <v>0</v>
      </c>
      <c r="AC300" s="242">
        <f t="shared" si="58"/>
        <v>0</v>
      </c>
      <c r="AD300" s="243" t="s">
        <v>42</v>
      </c>
      <c r="AE300" s="243" t="s">
        <v>2141</v>
      </c>
      <c r="AF300" s="243">
        <v>2907905</v>
      </c>
      <c r="AG300" s="243"/>
      <c r="AH300" s="243"/>
    </row>
    <row r="301" spans="1:34" s="72" customFormat="1" x14ac:dyDescent="0.25">
      <c r="A301"/>
      <c r="B301"/>
      <c r="C301"/>
      <c r="D301"/>
      <c r="E301"/>
      <c r="F301"/>
      <c r="G301"/>
      <c r="H301"/>
      <c r="I301"/>
      <c r="J301"/>
      <c r="K301"/>
      <c r="L301"/>
      <c r="M301"/>
      <c r="N301"/>
      <c r="O301"/>
      <c r="P301"/>
      <c r="Q301"/>
      <c r="R301"/>
      <c r="S301"/>
      <c r="T301"/>
      <c r="U301"/>
      <c r="V301"/>
      <c r="AD301" s="243" t="s">
        <v>42</v>
      </c>
      <c r="AE301" s="243" t="s">
        <v>2157</v>
      </c>
      <c r="AF301" s="243">
        <v>2908002</v>
      </c>
      <c r="AG301" s="243"/>
      <c r="AH301" s="243"/>
    </row>
    <row r="302" spans="1:34" s="72" customFormat="1" x14ac:dyDescent="0.25">
      <c r="A302"/>
      <c r="B302"/>
      <c r="C302"/>
      <c r="D302"/>
      <c r="E302"/>
      <c r="F302"/>
      <c r="G302"/>
      <c r="H302"/>
      <c r="I302"/>
      <c r="J302"/>
      <c r="K302"/>
      <c r="L302"/>
      <c r="M302"/>
      <c r="N302"/>
      <c r="O302"/>
      <c r="P302"/>
      <c r="Q302"/>
      <c r="R302"/>
      <c r="S302"/>
      <c r="T302"/>
      <c r="U302"/>
      <c r="V302"/>
      <c r="AD302" s="243" t="s">
        <v>42</v>
      </c>
      <c r="AE302" s="243" t="s">
        <v>2174</v>
      </c>
      <c r="AF302" s="243">
        <v>2908101</v>
      </c>
      <c r="AG302" s="243"/>
      <c r="AH302" s="243"/>
    </row>
    <row r="303" spans="1:34" s="72" customFormat="1" x14ac:dyDescent="0.25">
      <c r="A303"/>
      <c r="B303"/>
      <c r="C303"/>
      <c r="D303"/>
      <c r="E303"/>
      <c r="F303"/>
      <c r="G303"/>
      <c r="H303"/>
      <c r="I303"/>
      <c r="J303"/>
      <c r="K303"/>
      <c r="L303"/>
      <c r="M303"/>
      <c r="N303"/>
      <c r="O303"/>
      <c r="P303"/>
      <c r="Q303"/>
      <c r="R303"/>
      <c r="S303"/>
      <c r="T303"/>
      <c r="U303"/>
      <c r="V303"/>
      <c r="AD303" s="243" t="s">
        <v>42</v>
      </c>
      <c r="AE303" s="243" t="s">
        <v>2191</v>
      </c>
      <c r="AF303" s="243">
        <v>2908200</v>
      </c>
      <c r="AG303" s="243"/>
      <c r="AH303" s="243"/>
    </row>
    <row r="304" spans="1:34" s="72" customFormat="1" x14ac:dyDescent="0.25">
      <c r="A304"/>
      <c r="B304"/>
      <c r="C304"/>
      <c r="D304"/>
      <c r="E304"/>
      <c r="F304"/>
      <c r="G304"/>
      <c r="H304"/>
      <c r="I304"/>
      <c r="J304"/>
      <c r="K304"/>
      <c r="L304"/>
      <c r="M304"/>
      <c r="N304"/>
      <c r="O304"/>
      <c r="P304"/>
      <c r="Q304"/>
      <c r="R304"/>
      <c r="S304"/>
      <c r="T304"/>
      <c r="U304"/>
      <c r="V304"/>
      <c r="AD304" s="243" t="s">
        <v>42</v>
      </c>
      <c r="AE304" s="243" t="s">
        <v>2207</v>
      </c>
      <c r="AF304" s="243">
        <v>2908309</v>
      </c>
      <c r="AG304" s="243"/>
      <c r="AH304" s="243"/>
    </row>
    <row r="305" spans="1:34" s="72" customFormat="1" x14ac:dyDescent="0.25">
      <c r="A305"/>
      <c r="B305"/>
      <c r="C305"/>
      <c r="D305"/>
      <c r="E305"/>
      <c r="F305"/>
      <c r="G305"/>
      <c r="H305"/>
      <c r="I305"/>
      <c r="J305"/>
      <c r="K305"/>
      <c r="L305"/>
      <c r="M305"/>
      <c r="N305"/>
      <c r="O305"/>
      <c r="P305"/>
      <c r="Q305"/>
      <c r="R305"/>
      <c r="S305"/>
      <c r="T305"/>
      <c r="U305"/>
      <c r="V305"/>
      <c r="AD305" s="243" t="s">
        <v>42</v>
      </c>
      <c r="AE305" s="243" t="s">
        <v>2222</v>
      </c>
      <c r="AF305" s="243">
        <v>2908408</v>
      </c>
      <c r="AG305" s="243"/>
      <c r="AH305" s="243"/>
    </row>
    <row r="306" spans="1:34" s="72" customFormat="1" x14ac:dyDescent="0.25">
      <c r="A306"/>
      <c r="B306"/>
      <c r="C306"/>
      <c r="D306"/>
      <c r="E306"/>
      <c r="F306"/>
      <c r="G306"/>
      <c r="H306"/>
      <c r="I306"/>
      <c r="J306"/>
      <c r="K306"/>
      <c r="L306"/>
      <c r="M306"/>
      <c r="N306"/>
      <c r="O306"/>
      <c r="P306"/>
      <c r="Q306"/>
      <c r="R306"/>
      <c r="S306"/>
      <c r="T306"/>
      <c r="U306"/>
      <c r="V306"/>
      <c r="AD306" s="243" t="s">
        <v>42</v>
      </c>
      <c r="AE306" s="243" t="s">
        <v>2238</v>
      </c>
      <c r="AF306" s="243">
        <v>2908507</v>
      </c>
      <c r="AG306" s="243"/>
      <c r="AH306" s="243"/>
    </row>
    <row r="307" spans="1:34" s="72" customFormat="1" x14ac:dyDescent="0.25">
      <c r="A307"/>
      <c r="B307"/>
      <c r="C307"/>
      <c r="D307"/>
      <c r="E307"/>
      <c r="F307"/>
      <c r="G307"/>
      <c r="H307"/>
      <c r="I307"/>
      <c r="J307"/>
      <c r="K307"/>
      <c r="L307"/>
      <c r="M307"/>
      <c r="N307"/>
      <c r="O307"/>
      <c r="P307"/>
      <c r="Q307"/>
      <c r="R307"/>
      <c r="S307"/>
      <c r="T307"/>
      <c r="U307"/>
      <c r="V307"/>
      <c r="AD307" s="243" t="s">
        <v>42</v>
      </c>
      <c r="AE307" s="243" t="s">
        <v>1458</v>
      </c>
      <c r="AF307" s="243">
        <v>2908606</v>
      </c>
      <c r="AG307" s="243"/>
      <c r="AH307" s="243"/>
    </row>
    <row r="308" spans="1:34" s="72" customFormat="1" x14ac:dyDescent="0.25">
      <c r="A308"/>
      <c r="B308"/>
      <c r="C308"/>
      <c r="D308"/>
      <c r="E308"/>
      <c r="F308"/>
      <c r="G308"/>
      <c r="H308"/>
      <c r="I308"/>
      <c r="J308"/>
      <c r="K308"/>
      <c r="L308"/>
      <c r="M308"/>
      <c r="N308"/>
      <c r="O308"/>
      <c r="P308"/>
      <c r="Q308"/>
      <c r="R308"/>
      <c r="S308"/>
      <c r="T308"/>
      <c r="U308"/>
      <c r="V308"/>
      <c r="AD308" s="243" t="s">
        <v>42</v>
      </c>
      <c r="AE308" s="243" t="s">
        <v>2268</v>
      </c>
      <c r="AF308" s="243">
        <v>2908705</v>
      </c>
      <c r="AG308" s="243"/>
      <c r="AH308" s="243"/>
    </row>
    <row r="309" spans="1:34" s="72" customFormat="1" x14ac:dyDescent="0.25">
      <c r="A309"/>
      <c r="B309"/>
      <c r="C309"/>
      <c r="D309"/>
      <c r="E309"/>
      <c r="F309"/>
      <c r="G309"/>
      <c r="H309"/>
      <c r="I309"/>
      <c r="J309"/>
      <c r="K309"/>
      <c r="L309"/>
      <c r="M309"/>
      <c r="N309"/>
      <c r="O309"/>
      <c r="P309"/>
      <c r="Q309"/>
      <c r="R309"/>
      <c r="S309"/>
      <c r="T309"/>
      <c r="U309"/>
      <c r="V309"/>
      <c r="AD309" s="243" t="s">
        <v>42</v>
      </c>
      <c r="AE309" s="243" t="s">
        <v>2283</v>
      </c>
      <c r="AF309" s="243">
        <v>2908804</v>
      </c>
      <c r="AG309" s="243"/>
      <c r="AH309" s="243"/>
    </row>
    <row r="310" spans="1:34" s="72" customFormat="1" x14ac:dyDescent="0.25">
      <c r="A310"/>
      <c r="B310"/>
      <c r="C310"/>
      <c r="D310"/>
      <c r="E310"/>
      <c r="F310"/>
      <c r="G310"/>
      <c r="H310"/>
      <c r="I310"/>
      <c r="J310"/>
      <c r="K310"/>
      <c r="L310"/>
      <c r="M310"/>
      <c r="N310"/>
      <c r="O310"/>
      <c r="P310"/>
      <c r="Q310"/>
      <c r="R310"/>
      <c r="S310"/>
      <c r="T310"/>
      <c r="U310"/>
      <c r="V310"/>
      <c r="AD310" s="243" t="s">
        <v>42</v>
      </c>
      <c r="AE310" s="243" t="s">
        <v>2299</v>
      </c>
      <c r="AF310" s="243">
        <v>2908903</v>
      </c>
      <c r="AG310" s="243"/>
      <c r="AH310" s="243"/>
    </row>
    <row r="311" spans="1:34" s="72" customFormat="1" x14ac:dyDescent="0.25">
      <c r="A311"/>
      <c r="B311"/>
      <c r="C311"/>
      <c r="D311"/>
      <c r="E311"/>
      <c r="F311"/>
      <c r="G311"/>
      <c r="H311"/>
      <c r="I311"/>
      <c r="J311"/>
      <c r="K311"/>
      <c r="L311"/>
      <c r="M311"/>
      <c r="N311"/>
      <c r="O311"/>
      <c r="P311"/>
      <c r="Q311"/>
      <c r="R311"/>
      <c r="S311"/>
      <c r="T311"/>
      <c r="U311"/>
      <c r="V311"/>
      <c r="AD311" s="243" t="s">
        <v>42</v>
      </c>
      <c r="AE311" s="243" t="s">
        <v>2314</v>
      </c>
      <c r="AF311" s="243">
        <v>2909000</v>
      </c>
      <c r="AG311" s="243"/>
      <c r="AH311" s="243"/>
    </row>
    <row r="312" spans="1:34" s="72" customFormat="1" x14ac:dyDescent="0.25">
      <c r="A312"/>
      <c r="B312"/>
      <c r="C312"/>
      <c r="D312"/>
      <c r="E312"/>
      <c r="F312"/>
      <c r="G312"/>
      <c r="H312"/>
      <c r="I312"/>
      <c r="J312"/>
      <c r="K312"/>
      <c r="L312"/>
      <c r="M312"/>
      <c r="N312"/>
      <c r="O312"/>
      <c r="P312"/>
      <c r="Q312"/>
      <c r="R312"/>
      <c r="S312"/>
      <c r="T312"/>
      <c r="U312"/>
      <c r="V312"/>
      <c r="AD312" s="243" t="s">
        <v>42</v>
      </c>
      <c r="AE312" s="243" t="s">
        <v>2328</v>
      </c>
      <c r="AF312" s="243">
        <v>2909109</v>
      </c>
      <c r="AG312" s="243"/>
      <c r="AH312" s="243"/>
    </row>
    <row r="313" spans="1:34" s="72" customFormat="1" x14ac:dyDescent="0.25">
      <c r="A313"/>
      <c r="B313"/>
      <c r="C313"/>
      <c r="D313"/>
      <c r="E313"/>
      <c r="F313"/>
      <c r="G313"/>
      <c r="H313"/>
      <c r="I313"/>
      <c r="J313"/>
      <c r="K313"/>
      <c r="L313"/>
      <c r="M313"/>
      <c r="N313"/>
      <c r="O313"/>
      <c r="P313"/>
      <c r="Q313"/>
      <c r="R313"/>
      <c r="S313"/>
      <c r="T313"/>
      <c r="U313"/>
      <c r="V313"/>
      <c r="AD313" s="243" t="s">
        <v>42</v>
      </c>
      <c r="AE313" s="243" t="s">
        <v>2344</v>
      </c>
      <c r="AF313" s="243">
        <v>2909208</v>
      </c>
      <c r="AG313" s="243"/>
      <c r="AH313" s="243"/>
    </row>
    <row r="314" spans="1:34" s="72" customFormat="1" x14ac:dyDescent="0.25">
      <c r="A314"/>
      <c r="B314"/>
      <c r="C314"/>
      <c r="D314"/>
      <c r="E314"/>
      <c r="F314"/>
      <c r="G314"/>
      <c r="H314"/>
      <c r="I314"/>
      <c r="J314"/>
      <c r="K314"/>
      <c r="L314"/>
      <c r="M314"/>
      <c r="N314"/>
      <c r="O314"/>
      <c r="P314"/>
      <c r="Q314"/>
      <c r="R314"/>
      <c r="S314"/>
      <c r="T314"/>
      <c r="U314"/>
      <c r="V314"/>
      <c r="AD314" s="243" t="s">
        <v>42</v>
      </c>
      <c r="AE314" s="243" t="s">
        <v>2360</v>
      </c>
      <c r="AF314" s="243">
        <v>2909307</v>
      </c>
      <c r="AG314" s="243"/>
      <c r="AH314" s="243"/>
    </row>
    <row r="315" spans="1:34" s="72" customFormat="1" x14ac:dyDescent="0.25">
      <c r="A315"/>
      <c r="B315"/>
      <c r="C315"/>
      <c r="D315"/>
      <c r="E315"/>
      <c r="F315"/>
      <c r="G315"/>
      <c r="H315"/>
      <c r="I315"/>
      <c r="J315"/>
      <c r="K315"/>
      <c r="L315"/>
      <c r="M315"/>
      <c r="N315"/>
      <c r="O315"/>
      <c r="P315"/>
      <c r="Q315"/>
      <c r="R315"/>
      <c r="S315"/>
      <c r="T315"/>
      <c r="U315"/>
      <c r="V315"/>
      <c r="AD315" s="243" t="s">
        <v>42</v>
      </c>
      <c r="AE315" s="243" t="s">
        <v>2374</v>
      </c>
      <c r="AF315" s="243">
        <v>2909406</v>
      </c>
      <c r="AG315" s="243"/>
      <c r="AH315" s="243"/>
    </row>
    <row r="316" spans="1:34" s="72" customFormat="1" x14ac:dyDescent="0.25">
      <c r="A316"/>
      <c r="B316"/>
      <c r="C316"/>
      <c r="D316"/>
      <c r="E316"/>
      <c r="F316"/>
      <c r="G316"/>
      <c r="H316"/>
      <c r="I316"/>
      <c r="J316"/>
      <c r="K316"/>
      <c r="L316"/>
      <c r="M316"/>
      <c r="N316"/>
      <c r="O316"/>
      <c r="P316"/>
      <c r="Q316"/>
      <c r="R316"/>
      <c r="S316"/>
      <c r="T316"/>
      <c r="U316"/>
      <c r="V316"/>
      <c r="AD316" s="243" t="s">
        <v>42</v>
      </c>
      <c r="AE316" s="243" t="s">
        <v>2389</v>
      </c>
      <c r="AF316" s="243">
        <v>2909505</v>
      </c>
      <c r="AG316" s="243"/>
      <c r="AH316" s="243"/>
    </row>
    <row r="317" spans="1:34" s="72" customFormat="1" x14ac:dyDescent="0.25">
      <c r="A317"/>
      <c r="B317"/>
      <c r="C317"/>
      <c r="D317"/>
      <c r="E317"/>
      <c r="F317"/>
      <c r="G317"/>
      <c r="H317"/>
      <c r="I317"/>
      <c r="J317"/>
      <c r="K317"/>
      <c r="L317"/>
      <c r="M317"/>
      <c r="N317"/>
      <c r="O317"/>
      <c r="P317"/>
      <c r="Q317"/>
      <c r="R317"/>
      <c r="S317"/>
      <c r="T317"/>
      <c r="U317"/>
      <c r="V317"/>
      <c r="AD317" s="243" t="s">
        <v>42</v>
      </c>
      <c r="AE317" s="243" t="s">
        <v>2405</v>
      </c>
      <c r="AF317" s="243">
        <v>2909604</v>
      </c>
      <c r="AG317" s="243"/>
      <c r="AH317" s="243"/>
    </row>
    <row r="318" spans="1:34" s="72" customFormat="1" x14ac:dyDescent="0.25">
      <c r="A318"/>
      <c r="B318"/>
      <c r="C318"/>
      <c r="D318"/>
      <c r="E318"/>
      <c r="F318"/>
      <c r="G318"/>
      <c r="H318"/>
      <c r="I318"/>
      <c r="J318"/>
      <c r="K318"/>
      <c r="L318"/>
      <c r="M318"/>
      <c r="N318"/>
      <c r="O318"/>
      <c r="P318"/>
      <c r="Q318"/>
      <c r="R318"/>
      <c r="S318"/>
      <c r="T318"/>
      <c r="U318"/>
      <c r="V318"/>
      <c r="AD318" s="243" t="s">
        <v>42</v>
      </c>
      <c r="AE318" s="243" t="s">
        <v>2421</v>
      </c>
      <c r="AF318" s="243">
        <v>2909703</v>
      </c>
      <c r="AG318" s="243"/>
      <c r="AH318" s="243"/>
    </row>
    <row r="319" spans="1:34" s="72" customFormat="1" x14ac:dyDescent="0.25">
      <c r="A319"/>
      <c r="B319"/>
      <c r="C319"/>
      <c r="D319"/>
      <c r="E319"/>
      <c r="F319"/>
      <c r="G319"/>
      <c r="H319"/>
      <c r="I319"/>
      <c r="J319"/>
      <c r="K319"/>
      <c r="L319"/>
      <c r="M319"/>
      <c r="N319"/>
      <c r="O319"/>
      <c r="P319"/>
      <c r="Q319"/>
      <c r="R319"/>
      <c r="S319"/>
      <c r="T319"/>
      <c r="U319"/>
      <c r="V319"/>
      <c r="AD319" s="243" t="s">
        <v>42</v>
      </c>
      <c r="AE319" s="243" t="s">
        <v>2437</v>
      </c>
      <c r="AF319" s="243">
        <v>2909802</v>
      </c>
      <c r="AG319" s="243"/>
      <c r="AH319" s="243"/>
    </row>
    <row r="320" spans="1:34" s="72" customFormat="1" x14ac:dyDescent="0.25">
      <c r="A320"/>
      <c r="B320"/>
      <c r="C320"/>
      <c r="D320"/>
      <c r="E320"/>
      <c r="F320"/>
      <c r="G320"/>
      <c r="H320"/>
      <c r="I320"/>
      <c r="J320"/>
      <c r="K320"/>
      <c r="L320"/>
      <c r="M320"/>
      <c r="N320"/>
      <c r="O320"/>
      <c r="P320"/>
      <c r="Q320"/>
      <c r="R320"/>
      <c r="S320"/>
      <c r="T320"/>
      <c r="U320"/>
      <c r="V320"/>
      <c r="AD320" s="243" t="s">
        <v>42</v>
      </c>
      <c r="AE320" s="243" t="s">
        <v>2453</v>
      </c>
      <c r="AF320" s="243">
        <v>2909901</v>
      </c>
      <c r="AG320" s="243"/>
      <c r="AH320" s="243"/>
    </row>
    <row r="321" spans="1:34" s="72" customFormat="1" x14ac:dyDescent="0.25">
      <c r="A321"/>
      <c r="B321"/>
      <c r="C321"/>
      <c r="D321"/>
      <c r="E321"/>
      <c r="F321"/>
      <c r="G321"/>
      <c r="H321"/>
      <c r="I321"/>
      <c r="J321"/>
      <c r="K321"/>
      <c r="L321"/>
      <c r="M321"/>
      <c r="N321"/>
      <c r="O321"/>
      <c r="P321"/>
      <c r="Q321"/>
      <c r="R321"/>
      <c r="S321"/>
      <c r="T321"/>
      <c r="U321"/>
      <c r="V321"/>
      <c r="AD321" s="243" t="s">
        <v>42</v>
      </c>
      <c r="AE321" s="243" t="s">
        <v>2467</v>
      </c>
      <c r="AF321" s="243">
        <v>2910008</v>
      </c>
      <c r="AG321" s="243"/>
      <c r="AH321" s="243"/>
    </row>
    <row r="322" spans="1:34" s="72" customFormat="1" x14ac:dyDescent="0.25">
      <c r="A322"/>
      <c r="B322"/>
      <c r="C322"/>
      <c r="D322"/>
      <c r="E322"/>
      <c r="F322"/>
      <c r="G322"/>
      <c r="H322"/>
      <c r="I322"/>
      <c r="J322"/>
      <c r="K322"/>
      <c r="L322"/>
      <c r="M322"/>
      <c r="N322"/>
      <c r="O322"/>
      <c r="P322"/>
      <c r="Q322"/>
      <c r="R322"/>
      <c r="S322"/>
      <c r="T322"/>
      <c r="U322"/>
      <c r="V322"/>
      <c r="AD322" s="243" t="s">
        <v>42</v>
      </c>
      <c r="AE322" s="243" t="s">
        <v>2482</v>
      </c>
      <c r="AF322" s="243">
        <v>2910057</v>
      </c>
      <c r="AG322" s="243"/>
      <c r="AH322" s="243"/>
    </row>
    <row r="323" spans="1:34" s="72" customFormat="1" x14ac:dyDescent="0.25">
      <c r="A323"/>
      <c r="B323"/>
      <c r="C323"/>
      <c r="D323"/>
      <c r="E323"/>
      <c r="F323"/>
      <c r="G323"/>
      <c r="H323"/>
      <c r="I323"/>
      <c r="J323"/>
      <c r="K323"/>
      <c r="L323"/>
      <c r="M323"/>
      <c r="N323"/>
      <c r="O323"/>
      <c r="P323"/>
      <c r="Q323"/>
      <c r="R323"/>
      <c r="S323"/>
      <c r="T323"/>
      <c r="U323"/>
      <c r="V323"/>
      <c r="AD323" s="243" t="s">
        <v>42</v>
      </c>
      <c r="AE323" s="243" t="s">
        <v>2498</v>
      </c>
      <c r="AF323" s="243">
        <v>2910107</v>
      </c>
      <c r="AG323" s="243"/>
      <c r="AH323" s="243"/>
    </row>
    <row r="324" spans="1:34" s="72" customFormat="1" x14ac:dyDescent="0.25">
      <c r="A324"/>
      <c r="B324"/>
      <c r="C324"/>
      <c r="D324"/>
      <c r="E324"/>
      <c r="F324"/>
      <c r="G324"/>
      <c r="H324"/>
      <c r="I324"/>
      <c r="J324"/>
      <c r="K324"/>
      <c r="L324"/>
      <c r="M324"/>
      <c r="N324"/>
      <c r="O324"/>
      <c r="P324"/>
      <c r="Q324"/>
      <c r="R324"/>
      <c r="S324"/>
      <c r="T324"/>
      <c r="U324"/>
      <c r="V324"/>
      <c r="AD324" s="243" t="s">
        <v>42</v>
      </c>
      <c r="AE324" s="243" t="s">
        <v>2512</v>
      </c>
      <c r="AF324" s="243">
        <v>2910206</v>
      </c>
      <c r="AG324" s="243"/>
      <c r="AH324" s="243"/>
    </row>
    <row r="325" spans="1:34" s="72" customFormat="1" x14ac:dyDescent="0.25">
      <c r="A325"/>
      <c r="B325"/>
      <c r="C325"/>
      <c r="D325"/>
      <c r="E325"/>
      <c r="F325"/>
      <c r="G325"/>
      <c r="H325"/>
      <c r="I325"/>
      <c r="J325"/>
      <c r="K325"/>
      <c r="L325"/>
      <c r="M325"/>
      <c r="N325"/>
      <c r="O325"/>
      <c r="P325"/>
      <c r="Q325"/>
      <c r="R325"/>
      <c r="S325"/>
      <c r="T325"/>
      <c r="U325"/>
      <c r="V325"/>
      <c r="AD325" s="243" t="s">
        <v>42</v>
      </c>
      <c r="AE325" s="243" t="s">
        <v>2528</v>
      </c>
      <c r="AF325" s="243">
        <v>2910305</v>
      </c>
      <c r="AG325" s="243"/>
      <c r="AH325" s="243"/>
    </row>
    <row r="326" spans="1:34" s="72" customFormat="1" x14ac:dyDescent="0.25">
      <c r="A326"/>
      <c r="B326"/>
      <c r="C326"/>
      <c r="D326"/>
      <c r="E326"/>
      <c r="F326"/>
      <c r="G326"/>
      <c r="H326"/>
      <c r="I326"/>
      <c r="J326"/>
      <c r="K326"/>
      <c r="L326"/>
      <c r="M326"/>
      <c r="N326"/>
      <c r="O326"/>
      <c r="P326"/>
      <c r="Q326"/>
      <c r="R326"/>
      <c r="S326"/>
      <c r="T326"/>
      <c r="U326"/>
      <c r="V326"/>
      <c r="AD326" s="243" t="s">
        <v>42</v>
      </c>
      <c r="AE326" s="243" t="s">
        <v>2543</v>
      </c>
      <c r="AF326" s="243">
        <v>2910404</v>
      </c>
      <c r="AG326" s="243"/>
      <c r="AH326" s="243"/>
    </row>
    <row r="327" spans="1:34" s="72" customFormat="1" x14ac:dyDescent="0.25">
      <c r="A327"/>
      <c r="B327"/>
      <c r="C327"/>
      <c r="D327"/>
      <c r="E327"/>
      <c r="F327"/>
      <c r="G327"/>
      <c r="H327"/>
      <c r="I327"/>
      <c r="J327"/>
      <c r="K327"/>
      <c r="L327"/>
      <c r="M327"/>
      <c r="N327"/>
      <c r="O327"/>
      <c r="P327"/>
      <c r="Q327"/>
      <c r="R327"/>
      <c r="S327"/>
      <c r="T327"/>
      <c r="U327"/>
      <c r="V327"/>
      <c r="AD327" s="243" t="s">
        <v>42</v>
      </c>
      <c r="AE327" s="243" t="s">
        <v>1950</v>
      </c>
      <c r="AF327" s="243">
        <v>2910503</v>
      </c>
      <c r="AG327" s="243"/>
      <c r="AH327" s="243"/>
    </row>
    <row r="328" spans="1:34" s="72" customFormat="1" x14ac:dyDescent="0.25">
      <c r="A328"/>
      <c r="B328"/>
      <c r="C328"/>
      <c r="D328"/>
      <c r="E328"/>
      <c r="F328"/>
      <c r="G328"/>
      <c r="H328"/>
      <c r="I328"/>
      <c r="J328"/>
      <c r="K328"/>
      <c r="L328"/>
      <c r="M328"/>
      <c r="N328"/>
      <c r="O328"/>
      <c r="P328"/>
      <c r="Q328"/>
      <c r="R328"/>
      <c r="S328"/>
      <c r="T328"/>
      <c r="U328"/>
      <c r="V328"/>
      <c r="AD328" s="243" t="s">
        <v>42</v>
      </c>
      <c r="AE328" s="243" t="s">
        <v>2573</v>
      </c>
      <c r="AF328" s="243">
        <v>2900504</v>
      </c>
      <c r="AG328" s="243"/>
      <c r="AH328" s="243"/>
    </row>
    <row r="329" spans="1:34" s="72" customFormat="1" x14ac:dyDescent="0.25">
      <c r="A329"/>
      <c r="B329"/>
      <c r="C329"/>
      <c r="D329"/>
      <c r="E329"/>
      <c r="F329"/>
      <c r="G329"/>
      <c r="H329"/>
      <c r="I329"/>
      <c r="J329"/>
      <c r="K329"/>
      <c r="L329"/>
      <c r="M329"/>
      <c r="N329"/>
      <c r="O329"/>
      <c r="P329"/>
      <c r="Q329"/>
      <c r="R329"/>
      <c r="S329"/>
      <c r="T329"/>
      <c r="U329"/>
      <c r="V329"/>
      <c r="AD329" s="243" t="s">
        <v>42</v>
      </c>
      <c r="AE329" s="243" t="s">
        <v>2588</v>
      </c>
      <c r="AF329" s="243">
        <v>2910602</v>
      </c>
      <c r="AG329" s="243"/>
      <c r="AH329" s="243"/>
    </row>
    <row r="330" spans="1:34" s="72" customFormat="1" x14ac:dyDescent="0.25">
      <c r="A330"/>
      <c r="B330"/>
      <c r="C330"/>
      <c r="D330"/>
      <c r="E330"/>
      <c r="F330"/>
      <c r="G330"/>
      <c r="H330"/>
      <c r="I330"/>
      <c r="J330"/>
      <c r="K330"/>
      <c r="L330"/>
      <c r="M330"/>
      <c r="N330"/>
      <c r="O330"/>
      <c r="P330"/>
      <c r="Q330"/>
      <c r="R330"/>
      <c r="S330"/>
      <c r="T330"/>
      <c r="U330"/>
      <c r="V330"/>
      <c r="AD330" s="243" t="s">
        <v>42</v>
      </c>
      <c r="AE330" s="243" t="s">
        <v>2604</v>
      </c>
      <c r="AF330" s="243">
        <v>2910701</v>
      </c>
      <c r="AG330" s="243"/>
      <c r="AH330" s="243"/>
    </row>
    <row r="331" spans="1:34" s="72" customFormat="1" x14ac:dyDescent="0.25">
      <c r="A331"/>
      <c r="B331"/>
      <c r="C331"/>
      <c r="D331"/>
      <c r="E331"/>
      <c r="F331"/>
      <c r="G331"/>
      <c r="H331"/>
      <c r="I331"/>
      <c r="J331"/>
      <c r="K331"/>
      <c r="L331"/>
      <c r="M331"/>
      <c r="N331"/>
      <c r="O331"/>
      <c r="P331"/>
      <c r="Q331"/>
      <c r="R331"/>
      <c r="S331"/>
      <c r="T331"/>
      <c r="U331"/>
      <c r="V331"/>
      <c r="AD331" s="243" t="s">
        <v>42</v>
      </c>
      <c r="AE331" s="243" t="s">
        <v>2619</v>
      </c>
      <c r="AF331" s="243">
        <v>2910727</v>
      </c>
      <c r="AG331" s="243"/>
      <c r="AH331" s="243"/>
    </row>
    <row r="332" spans="1:34" s="72" customFormat="1" x14ac:dyDescent="0.25">
      <c r="A332"/>
      <c r="B332"/>
      <c r="C332"/>
      <c r="D332"/>
      <c r="E332"/>
      <c r="F332"/>
      <c r="G332"/>
      <c r="H332"/>
      <c r="I332"/>
      <c r="J332"/>
      <c r="K332"/>
      <c r="L332"/>
      <c r="M332"/>
      <c r="N332"/>
      <c r="O332"/>
      <c r="P332"/>
      <c r="Q332"/>
      <c r="R332"/>
      <c r="S332"/>
      <c r="T332"/>
      <c r="U332"/>
      <c r="V332"/>
      <c r="AD332" s="243" t="s">
        <v>42</v>
      </c>
      <c r="AE332" s="243" t="s">
        <v>1273</v>
      </c>
      <c r="AF332" s="243">
        <v>2910750</v>
      </c>
      <c r="AG332" s="243"/>
      <c r="AH332" s="243"/>
    </row>
    <row r="333" spans="1:34" s="72" customFormat="1" x14ac:dyDescent="0.25">
      <c r="A333"/>
      <c r="B333"/>
      <c r="C333"/>
      <c r="D333"/>
      <c r="E333"/>
      <c r="F333"/>
      <c r="G333"/>
      <c r="H333"/>
      <c r="I333"/>
      <c r="J333"/>
      <c r="K333"/>
      <c r="L333"/>
      <c r="M333"/>
      <c r="N333"/>
      <c r="O333"/>
      <c r="P333"/>
      <c r="Q333"/>
      <c r="R333"/>
      <c r="S333"/>
      <c r="T333"/>
      <c r="U333"/>
      <c r="V333"/>
      <c r="AD333" s="243" t="s">
        <v>42</v>
      </c>
      <c r="AE333" s="243" t="s">
        <v>2646</v>
      </c>
      <c r="AF333" s="243">
        <v>2910776</v>
      </c>
      <c r="AG333" s="243"/>
      <c r="AH333" s="243"/>
    </row>
    <row r="334" spans="1:34" s="72" customFormat="1" x14ac:dyDescent="0.25">
      <c r="A334"/>
      <c r="B334"/>
      <c r="C334"/>
      <c r="D334"/>
      <c r="E334"/>
      <c r="F334"/>
      <c r="G334"/>
      <c r="H334"/>
      <c r="I334"/>
      <c r="J334"/>
      <c r="K334"/>
      <c r="L334"/>
      <c r="M334"/>
      <c r="N334"/>
      <c r="O334"/>
      <c r="P334"/>
      <c r="Q334"/>
      <c r="R334"/>
      <c r="S334"/>
      <c r="T334"/>
      <c r="U334"/>
      <c r="V334"/>
      <c r="AD334" s="243" t="s">
        <v>42</v>
      </c>
      <c r="AE334" s="243" t="s">
        <v>2659</v>
      </c>
      <c r="AF334" s="243">
        <v>2910800</v>
      </c>
      <c r="AG334" s="243"/>
      <c r="AH334" s="243"/>
    </row>
    <row r="335" spans="1:34" s="72" customFormat="1" x14ac:dyDescent="0.25">
      <c r="A335"/>
      <c r="B335"/>
      <c r="C335"/>
      <c r="D335"/>
      <c r="E335"/>
      <c r="F335"/>
      <c r="G335"/>
      <c r="H335"/>
      <c r="I335"/>
      <c r="J335"/>
      <c r="K335"/>
      <c r="L335"/>
      <c r="M335"/>
      <c r="N335"/>
      <c r="O335"/>
      <c r="P335"/>
      <c r="Q335"/>
      <c r="R335"/>
      <c r="S335"/>
      <c r="T335"/>
      <c r="U335"/>
      <c r="V335"/>
      <c r="AD335" s="243" t="s">
        <v>42</v>
      </c>
      <c r="AE335" s="243" t="s">
        <v>1316</v>
      </c>
      <c r="AF335" s="243">
        <v>2910859</v>
      </c>
      <c r="AG335" s="243"/>
      <c r="AH335" s="243"/>
    </row>
    <row r="336" spans="1:34" s="72" customFormat="1" x14ac:dyDescent="0.25">
      <c r="A336"/>
      <c r="B336"/>
      <c r="C336"/>
      <c r="D336"/>
      <c r="E336"/>
      <c r="F336"/>
      <c r="G336"/>
      <c r="H336"/>
      <c r="I336"/>
      <c r="J336"/>
      <c r="K336"/>
      <c r="L336"/>
      <c r="M336"/>
      <c r="N336"/>
      <c r="O336"/>
      <c r="P336"/>
      <c r="Q336"/>
      <c r="R336"/>
      <c r="S336"/>
      <c r="T336"/>
      <c r="U336"/>
      <c r="V336"/>
      <c r="AD336" s="243" t="s">
        <v>42</v>
      </c>
      <c r="AE336" s="243" t="s">
        <v>2688</v>
      </c>
      <c r="AF336" s="243">
        <v>2910909</v>
      </c>
      <c r="AG336" s="243"/>
      <c r="AH336" s="243"/>
    </row>
    <row r="337" spans="1:34" s="72" customFormat="1" x14ac:dyDescent="0.25">
      <c r="A337"/>
      <c r="B337"/>
      <c r="C337"/>
      <c r="D337"/>
      <c r="E337"/>
      <c r="F337"/>
      <c r="G337"/>
      <c r="H337"/>
      <c r="I337"/>
      <c r="J337"/>
      <c r="K337"/>
      <c r="L337"/>
      <c r="M337"/>
      <c r="N337"/>
      <c r="O337"/>
      <c r="P337"/>
      <c r="Q337"/>
      <c r="R337"/>
      <c r="S337"/>
      <c r="T337"/>
      <c r="U337"/>
      <c r="V337"/>
      <c r="AD337" s="243" t="s">
        <v>42</v>
      </c>
      <c r="AE337" s="243" t="s">
        <v>2704</v>
      </c>
      <c r="AF337" s="243">
        <v>2911006</v>
      </c>
      <c r="AG337" s="243"/>
      <c r="AH337" s="243"/>
    </row>
    <row r="338" spans="1:34" s="72" customFormat="1" x14ac:dyDescent="0.25">
      <c r="A338"/>
      <c r="B338"/>
      <c r="C338"/>
      <c r="D338"/>
      <c r="E338"/>
      <c r="F338"/>
      <c r="G338"/>
      <c r="H338"/>
      <c r="I338"/>
      <c r="J338"/>
      <c r="K338"/>
      <c r="L338"/>
      <c r="M338"/>
      <c r="N338"/>
      <c r="O338"/>
      <c r="P338"/>
      <c r="Q338"/>
      <c r="R338"/>
      <c r="S338"/>
      <c r="T338"/>
      <c r="U338"/>
      <c r="V338"/>
      <c r="AD338" s="243" t="s">
        <v>42</v>
      </c>
      <c r="AE338" s="243" t="s">
        <v>2719</v>
      </c>
      <c r="AF338" s="243">
        <v>2911105</v>
      </c>
      <c r="AG338" s="243"/>
      <c r="AH338" s="243"/>
    </row>
    <row r="339" spans="1:34" s="72" customFormat="1" x14ac:dyDescent="0.25">
      <c r="A339"/>
      <c r="B339"/>
      <c r="C339"/>
      <c r="D339"/>
      <c r="E339"/>
      <c r="F339"/>
      <c r="G339"/>
      <c r="H339"/>
      <c r="I339"/>
      <c r="J339"/>
      <c r="K339"/>
      <c r="L339"/>
      <c r="M339"/>
      <c r="N339"/>
      <c r="O339"/>
      <c r="P339"/>
      <c r="Q339"/>
      <c r="R339"/>
      <c r="S339"/>
      <c r="T339"/>
      <c r="U339"/>
      <c r="V339"/>
      <c r="AD339" s="243" t="s">
        <v>42</v>
      </c>
      <c r="AE339" s="243" t="s">
        <v>2735</v>
      </c>
      <c r="AF339" s="243">
        <v>2911204</v>
      </c>
      <c r="AG339" s="243"/>
      <c r="AH339" s="243"/>
    </row>
    <row r="340" spans="1:34" s="72" customFormat="1" x14ac:dyDescent="0.25">
      <c r="A340"/>
      <c r="B340"/>
      <c r="C340"/>
      <c r="D340"/>
      <c r="E340"/>
      <c r="F340"/>
      <c r="G340"/>
      <c r="H340"/>
      <c r="I340"/>
      <c r="J340"/>
      <c r="K340"/>
      <c r="L340"/>
      <c r="M340"/>
      <c r="N340"/>
      <c r="O340"/>
      <c r="P340"/>
      <c r="Q340"/>
      <c r="R340"/>
      <c r="S340"/>
      <c r="T340"/>
      <c r="U340"/>
      <c r="V340"/>
      <c r="AD340" s="243" t="s">
        <v>42</v>
      </c>
      <c r="AE340" s="243" t="s">
        <v>2750</v>
      </c>
      <c r="AF340" s="243">
        <v>2911253</v>
      </c>
      <c r="AG340" s="243"/>
      <c r="AH340" s="243"/>
    </row>
    <row r="341" spans="1:34" s="72" customFormat="1" x14ac:dyDescent="0.25">
      <c r="A341"/>
      <c r="B341"/>
      <c r="C341"/>
      <c r="D341"/>
      <c r="E341"/>
      <c r="F341"/>
      <c r="G341"/>
      <c r="H341"/>
      <c r="I341"/>
      <c r="J341"/>
      <c r="K341"/>
      <c r="L341"/>
      <c r="M341"/>
      <c r="N341"/>
      <c r="O341"/>
      <c r="P341"/>
      <c r="Q341"/>
      <c r="R341"/>
      <c r="S341"/>
      <c r="T341"/>
      <c r="U341"/>
      <c r="V341"/>
      <c r="AD341" s="243" t="s">
        <v>42</v>
      </c>
      <c r="AE341" s="243" t="s">
        <v>2765</v>
      </c>
      <c r="AF341" s="243">
        <v>2911303</v>
      </c>
      <c r="AG341" s="243"/>
      <c r="AH341" s="243"/>
    </row>
    <row r="342" spans="1:34" s="72" customFormat="1" x14ac:dyDescent="0.25">
      <c r="A342"/>
      <c r="B342"/>
      <c r="C342"/>
      <c r="D342"/>
      <c r="E342"/>
      <c r="F342"/>
      <c r="G342"/>
      <c r="H342"/>
      <c r="I342"/>
      <c r="J342"/>
      <c r="K342"/>
      <c r="L342"/>
      <c r="M342"/>
      <c r="N342"/>
      <c r="O342"/>
      <c r="P342"/>
      <c r="Q342"/>
      <c r="R342"/>
      <c r="S342"/>
      <c r="T342"/>
      <c r="U342"/>
      <c r="V342"/>
      <c r="AD342" s="243" t="s">
        <v>42</v>
      </c>
      <c r="AE342" s="243" t="s">
        <v>2781</v>
      </c>
      <c r="AF342" s="243">
        <v>2911402</v>
      </c>
      <c r="AG342" s="243"/>
      <c r="AH342" s="243"/>
    </row>
    <row r="343" spans="1:34" s="72" customFormat="1" x14ac:dyDescent="0.25">
      <c r="A343"/>
      <c r="B343"/>
      <c r="C343"/>
      <c r="D343"/>
      <c r="E343"/>
      <c r="F343"/>
      <c r="G343"/>
      <c r="H343"/>
      <c r="I343"/>
      <c r="J343"/>
      <c r="K343"/>
      <c r="L343"/>
      <c r="M343"/>
      <c r="N343"/>
      <c r="O343"/>
      <c r="P343"/>
      <c r="Q343"/>
      <c r="R343"/>
      <c r="S343"/>
      <c r="T343"/>
      <c r="U343"/>
      <c r="V343"/>
      <c r="AD343" s="243" t="s">
        <v>42</v>
      </c>
      <c r="AE343" s="243" t="s">
        <v>2796</v>
      </c>
      <c r="AF343" s="243">
        <v>2911501</v>
      </c>
      <c r="AG343" s="243"/>
      <c r="AH343" s="243"/>
    </row>
    <row r="344" spans="1:34" s="72" customFormat="1" x14ac:dyDescent="0.25">
      <c r="A344"/>
      <c r="B344"/>
      <c r="C344"/>
      <c r="D344"/>
      <c r="E344"/>
      <c r="F344"/>
      <c r="G344"/>
      <c r="H344"/>
      <c r="I344"/>
      <c r="J344"/>
      <c r="K344"/>
      <c r="L344"/>
      <c r="M344"/>
      <c r="N344"/>
      <c r="O344"/>
      <c r="P344"/>
      <c r="Q344"/>
      <c r="R344"/>
      <c r="S344"/>
      <c r="T344"/>
      <c r="U344"/>
      <c r="V344"/>
      <c r="AD344" s="243" t="s">
        <v>42</v>
      </c>
      <c r="AE344" s="243" t="s">
        <v>2811</v>
      </c>
      <c r="AF344" s="243">
        <v>2911600</v>
      </c>
      <c r="AG344" s="243"/>
      <c r="AH344" s="243"/>
    </row>
    <row r="345" spans="1:34" s="72" customFormat="1" x14ac:dyDescent="0.25">
      <c r="A345"/>
      <c r="B345"/>
      <c r="C345"/>
      <c r="D345"/>
      <c r="E345"/>
      <c r="F345"/>
      <c r="G345"/>
      <c r="H345"/>
      <c r="I345"/>
      <c r="J345"/>
      <c r="K345"/>
      <c r="L345"/>
      <c r="M345"/>
      <c r="N345"/>
      <c r="O345"/>
      <c r="P345"/>
      <c r="Q345"/>
      <c r="R345"/>
      <c r="S345"/>
      <c r="T345"/>
      <c r="U345"/>
      <c r="V345"/>
      <c r="AD345" s="243" t="s">
        <v>42</v>
      </c>
      <c r="AE345" s="243" t="s">
        <v>2826</v>
      </c>
      <c r="AF345" s="243">
        <v>2911659</v>
      </c>
      <c r="AG345" s="243"/>
      <c r="AH345" s="243"/>
    </row>
    <row r="346" spans="1:34" s="72" customFormat="1" x14ac:dyDescent="0.25">
      <c r="A346"/>
      <c r="B346"/>
      <c r="C346"/>
      <c r="D346"/>
      <c r="E346"/>
      <c r="F346"/>
      <c r="G346"/>
      <c r="H346"/>
      <c r="I346"/>
      <c r="J346"/>
      <c r="K346"/>
      <c r="L346"/>
      <c r="M346"/>
      <c r="N346"/>
      <c r="O346"/>
      <c r="P346"/>
      <c r="Q346"/>
      <c r="R346"/>
      <c r="S346"/>
      <c r="T346"/>
      <c r="U346"/>
      <c r="V346"/>
      <c r="AD346" s="243" t="s">
        <v>42</v>
      </c>
      <c r="AE346" s="243" t="s">
        <v>2838</v>
      </c>
      <c r="AF346" s="243">
        <v>2911709</v>
      </c>
      <c r="AG346" s="243"/>
      <c r="AH346" s="243"/>
    </row>
    <row r="347" spans="1:34" s="72" customFormat="1" x14ac:dyDescent="0.25">
      <c r="A347"/>
      <c r="B347"/>
      <c r="C347"/>
      <c r="D347"/>
      <c r="E347"/>
      <c r="F347"/>
      <c r="G347"/>
      <c r="H347"/>
      <c r="I347"/>
      <c r="J347"/>
      <c r="K347"/>
      <c r="L347"/>
      <c r="M347"/>
      <c r="N347"/>
      <c r="O347"/>
      <c r="P347"/>
      <c r="Q347"/>
      <c r="R347"/>
      <c r="S347"/>
      <c r="T347"/>
      <c r="U347"/>
      <c r="V347"/>
      <c r="AD347" s="243" t="s">
        <v>42</v>
      </c>
      <c r="AE347" s="243" t="s">
        <v>2851</v>
      </c>
      <c r="AF347" s="243">
        <v>2911808</v>
      </c>
      <c r="AG347" s="243"/>
      <c r="AH347" s="243"/>
    </row>
    <row r="348" spans="1:34" s="72" customFormat="1" x14ac:dyDescent="0.25">
      <c r="A348"/>
      <c r="B348"/>
      <c r="C348"/>
      <c r="D348"/>
      <c r="E348"/>
      <c r="F348"/>
      <c r="G348"/>
      <c r="H348"/>
      <c r="I348"/>
      <c r="J348"/>
      <c r="K348"/>
      <c r="L348"/>
      <c r="M348"/>
      <c r="N348"/>
      <c r="O348"/>
      <c r="P348"/>
      <c r="Q348"/>
      <c r="R348"/>
      <c r="S348"/>
      <c r="T348"/>
      <c r="U348"/>
      <c r="V348"/>
      <c r="AD348" s="243" t="s">
        <v>42</v>
      </c>
      <c r="AE348" s="243" t="s">
        <v>2864</v>
      </c>
      <c r="AF348" s="243">
        <v>2911857</v>
      </c>
      <c r="AG348" s="243"/>
      <c r="AH348" s="243"/>
    </row>
    <row r="349" spans="1:34" s="72" customFormat="1" x14ac:dyDescent="0.25">
      <c r="A349"/>
      <c r="B349"/>
      <c r="C349"/>
      <c r="D349"/>
      <c r="E349"/>
      <c r="F349"/>
      <c r="G349"/>
      <c r="H349"/>
      <c r="I349"/>
      <c r="J349"/>
      <c r="K349"/>
      <c r="L349"/>
      <c r="M349"/>
      <c r="N349"/>
      <c r="O349"/>
      <c r="P349"/>
      <c r="Q349"/>
      <c r="R349"/>
      <c r="S349"/>
      <c r="T349"/>
      <c r="U349"/>
      <c r="V349"/>
      <c r="AD349" s="243" t="s">
        <v>42</v>
      </c>
      <c r="AE349" s="243" t="s">
        <v>2877</v>
      </c>
      <c r="AF349" s="243">
        <v>2911907</v>
      </c>
      <c r="AG349" s="243"/>
      <c r="AH349" s="243"/>
    </row>
    <row r="350" spans="1:34" s="72" customFormat="1" x14ac:dyDescent="0.25">
      <c r="A350"/>
      <c r="B350"/>
      <c r="C350"/>
      <c r="D350"/>
      <c r="E350"/>
      <c r="F350"/>
      <c r="G350"/>
      <c r="H350"/>
      <c r="I350"/>
      <c r="J350"/>
      <c r="K350"/>
      <c r="L350"/>
      <c r="M350"/>
      <c r="N350"/>
      <c r="O350"/>
      <c r="P350"/>
      <c r="Q350"/>
      <c r="R350"/>
      <c r="S350"/>
      <c r="T350"/>
      <c r="U350"/>
      <c r="V350"/>
      <c r="AD350" s="243" t="s">
        <v>42</v>
      </c>
      <c r="AE350" s="243" t="s">
        <v>2889</v>
      </c>
      <c r="AF350" s="243">
        <v>2912004</v>
      </c>
      <c r="AG350" s="243"/>
      <c r="AH350" s="243"/>
    </row>
    <row r="351" spans="1:34" s="72" customFormat="1" x14ac:dyDescent="0.25">
      <c r="A351"/>
      <c r="B351"/>
      <c r="C351"/>
      <c r="D351"/>
      <c r="E351"/>
      <c r="F351"/>
      <c r="G351"/>
      <c r="H351"/>
      <c r="I351"/>
      <c r="J351"/>
      <c r="K351"/>
      <c r="L351"/>
      <c r="M351"/>
      <c r="N351"/>
      <c r="O351"/>
      <c r="P351"/>
      <c r="Q351"/>
      <c r="R351"/>
      <c r="S351"/>
      <c r="T351"/>
      <c r="U351"/>
      <c r="V351"/>
      <c r="AD351" s="243" t="s">
        <v>42</v>
      </c>
      <c r="AE351" s="243" t="s">
        <v>2902</v>
      </c>
      <c r="AF351" s="243">
        <v>2912103</v>
      </c>
      <c r="AG351" s="243"/>
      <c r="AH351" s="243"/>
    </row>
    <row r="352" spans="1:34" s="72" customFormat="1" x14ac:dyDescent="0.25">
      <c r="A352"/>
      <c r="B352"/>
      <c r="C352"/>
      <c r="D352"/>
      <c r="E352"/>
      <c r="F352"/>
      <c r="G352"/>
      <c r="H352"/>
      <c r="I352"/>
      <c r="J352"/>
      <c r="K352"/>
      <c r="L352"/>
      <c r="M352"/>
      <c r="N352"/>
      <c r="O352"/>
      <c r="P352"/>
      <c r="Q352"/>
      <c r="R352"/>
      <c r="S352"/>
      <c r="T352"/>
      <c r="U352"/>
      <c r="V352"/>
      <c r="AD352" s="243" t="s">
        <v>42</v>
      </c>
      <c r="AE352" s="243" t="s">
        <v>2914</v>
      </c>
      <c r="AF352" s="243">
        <v>2912202</v>
      </c>
      <c r="AG352" s="243"/>
      <c r="AH352" s="243"/>
    </row>
    <row r="353" spans="1:34" s="72" customFormat="1" x14ac:dyDescent="0.25">
      <c r="A353"/>
      <c r="B353"/>
      <c r="C353"/>
      <c r="D353"/>
      <c r="E353"/>
      <c r="F353"/>
      <c r="G353"/>
      <c r="H353"/>
      <c r="I353"/>
      <c r="J353"/>
      <c r="K353"/>
      <c r="L353"/>
      <c r="M353"/>
      <c r="N353"/>
      <c r="O353"/>
      <c r="P353"/>
      <c r="Q353"/>
      <c r="R353"/>
      <c r="S353"/>
      <c r="T353"/>
      <c r="U353"/>
      <c r="V353"/>
      <c r="AD353" s="243" t="s">
        <v>42</v>
      </c>
      <c r="AE353" s="243" t="s">
        <v>2927</v>
      </c>
      <c r="AF353" s="243">
        <v>2912301</v>
      </c>
      <c r="AG353" s="243"/>
      <c r="AH353" s="243"/>
    </row>
    <row r="354" spans="1:34" s="72" customFormat="1" x14ac:dyDescent="0.25">
      <c r="A354"/>
      <c r="B354"/>
      <c r="C354"/>
      <c r="D354"/>
      <c r="E354"/>
      <c r="F354"/>
      <c r="G354"/>
      <c r="H354"/>
      <c r="I354"/>
      <c r="J354"/>
      <c r="K354"/>
      <c r="L354"/>
      <c r="M354"/>
      <c r="N354"/>
      <c r="O354"/>
      <c r="P354"/>
      <c r="Q354"/>
      <c r="R354"/>
      <c r="S354"/>
      <c r="T354"/>
      <c r="U354"/>
      <c r="V354"/>
      <c r="AD354" s="243" t="s">
        <v>42</v>
      </c>
      <c r="AE354" s="243" t="s">
        <v>2938</v>
      </c>
      <c r="AF354" s="243">
        <v>2912400</v>
      </c>
      <c r="AG354" s="243"/>
      <c r="AH354" s="243"/>
    </row>
    <row r="355" spans="1:34" s="72" customFormat="1" x14ac:dyDescent="0.25">
      <c r="A355"/>
      <c r="B355"/>
      <c r="C355"/>
      <c r="D355"/>
      <c r="E355"/>
      <c r="F355"/>
      <c r="G355"/>
      <c r="H355"/>
      <c r="I355"/>
      <c r="J355"/>
      <c r="K355"/>
      <c r="L355"/>
      <c r="M355"/>
      <c r="N355"/>
      <c r="O355"/>
      <c r="P355"/>
      <c r="Q355"/>
      <c r="R355"/>
      <c r="S355"/>
      <c r="T355"/>
      <c r="U355"/>
      <c r="V355"/>
      <c r="AD355" s="243" t="s">
        <v>42</v>
      </c>
      <c r="AE355" s="243" t="s">
        <v>2950</v>
      </c>
      <c r="AF355" s="243">
        <v>2912509</v>
      </c>
      <c r="AG355" s="243"/>
      <c r="AH355" s="243"/>
    </row>
    <row r="356" spans="1:34" s="72" customFormat="1" x14ac:dyDescent="0.25">
      <c r="A356"/>
      <c r="B356"/>
      <c r="C356"/>
      <c r="D356"/>
      <c r="E356"/>
      <c r="F356"/>
      <c r="G356"/>
      <c r="H356"/>
      <c r="I356"/>
      <c r="J356"/>
      <c r="K356"/>
      <c r="L356"/>
      <c r="M356"/>
      <c r="N356"/>
      <c r="O356"/>
      <c r="P356"/>
      <c r="Q356"/>
      <c r="R356"/>
      <c r="S356"/>
      <c r="T356"/>
      <c r="U356"/>
      <c r="V356"/>
      <c r="AD356" s="243" t="s">
        <v>42</v>
      </c>
      <c r="AE356" s="243" t="s">
        <v>2962</v>
      </c>
      <c r="AF356" s="243">
        <v>2912608</v>
      </c>
      <c r="AG356" s="243"/>
      <c r="AH356" s="243"/>
    </row>
    <row r="357" spans="1:34" s="72" customFormat="1" x14ac:dyDescent="0.25">
      <c r="A357"/>
      <c r="B357"/>
      <c r="C357"/>
      <c r="D357"/>
      <c r="E357"/>
      <c r="F357"/>
      <c r="G357"/>
      <c r="H357"/>
      <c r="I357"/>
      <c r="J357"/>
      <c r="K357"/>
      <c r="L357"/>
      <c r="M357"/>
      <c r="N357"/>
      <c r="O357"/>
      <c r="P357"/>
      <c r="Q357"/>
      <c r="R357"/>
      <c r="S357"/>
      <c r="T357"/>
      <c r="U357"/>
      <c r="V357"/>
      <c r="AD357" s="243" t="s">
        <v>42</v>
      </c>
      <c r="AE357" s="243" t="s">
        <v>2974</v>
      </c>
      <c r="AF357" s="243">
        <v>2912707</v>
      </c>
      <c r="AG357" s="243"/>
      <c r="AH357" s="243"/>
    </row>
    <row r="358" spans="1:34" s="72" customFormat="1" x14ac:dyDescent="0.25">
      <c r="A358"/>
      <c r="B358"/>
      <c r="C358"/>
      <c r="D358"/>
      <c r="E358"/>
      <c r="F358"/>
      <c r="G358"/>
      <c r="H358"/>
      <c r="I358"/>
      <c r="J358"/>
      <c r="K358"/>
      <c r="L358"/>
      <c r="M358"/>
      <c r="N358"/>
      <c r="O358"/>
      <c r="P358"/>
      <c r="Q358"/>
      <c r="R358"/>
      <c r="S358"/>
      <c r="T358"/>
      <c r="U358"/>
      <c r="V358"/>
      <c r="AD358" s="243" t="s">
        <v>42</v>
      </c>
      <c r="AE358" s="243" t="s">
        <v>2986</v>
      </c>
      <c r="AF358" s="243">
        <v>2912806</v>
      </c>
      <c r="AG358" s="243"/>
      <c r="AH358" s="243"/>
    </row>
    <row r="359" spans="1:34" s="72" customFormat="1" x14ac:dyDescent="0.25">
      <c r="A359"/>
      <c r="B359"/>
      <c r="C359"/>
      <c r="D359"/>
      <c r="E359"/>
      <c r="F359"/>
      <c r="G359"/>
      <c r="H359"/>
      <c r="I359"/>
      <c r="J359"/>
      <c r="K359"/>
      <c r="L359"/>
      <c r="M359"/>
      <c r="N359"/>
      <c r="O359"/>
      <c r="P359"/>
      <c r="Q359"/>
      <c r="R359"/>
      <c r="S359"/>
      <c r="T359"/>
      <c r="U359"/>
      <c r="V359"/>
      <c r="AD359" s="243" t="s">
        <v>42</v>
      </c>
      <c r="AE359" s="243" t="s">
        <v>2998</v>
      </c>
      <c r="AF359" s="243">
        <v>2912905</v>
      </c>
      <c r="AG359" s="243"/>
      <c r="AH359" s="243"/>
    </row>
    <row r="360" spans="1:34" s="72" customFormat="1" x14ac:dyDescent="0.25">
      <c r="A360"/>
      <c r="B360"/>
      <c r="C360"/>
      <c r="D360"/>
      <c r="E360"/>
      <c r="F360"/>
      <c r="G360"/>
      <c r="H360"/>
      <c r="I360"/>
      <c r="J360"/>
      <c r="K360"/>
      <c r="L360"/>
      <c r="M360"/>
      <c r="N360"/>
      <c r="O360"/>
      <c r="P360"/>
      <c r="Q360"/>
      <c r="R360"/>
      <c r="S360"/>
      <c r="T360"/>
      <c r="U360"/>
      <c r="V360"/>
      <c r="AD360" s="243" t="s">
        <v>42</v>
      </c>
      <c r="AE360" s="243" t="s">
        <v>3011</v>
      </c>
      <c r="AF360" s="243">
        <v>2913002</v>
      </c>
      <c r="AG360" s="243"/>
      <c r="AH360" s="243"/>
    </row>
    <row r="361" spans="1:34" s="72" customFormat="1" x14ac:dyDescent="0.25">
      <c r="A361"/>
      <c r="B361"/>
      <c r="C361"/>
      <c r="D361"/>
      <c r="E361"/>
      <c r="F361"/>
      <c r="G361"/>
      <c r="H361"/>
      <c r="I361"/>
      <c r="J361"/>
      <c r="K361"/>
      <c r="L361"/>
      <c r="M361"/>
      <c r="N361"/>
      <c r="O361"/>
      <c r="P361"/>
      <c r="Q361"/>
      <c r="R361"/>
      <c r="S361"/>
      <c r="T361"/>
      <c r="U361"/>
      <c r="V361"/>
      <c r="AD361" s="243" t="s">
        <v>42</v>
      </c>
      <c r="AE361" s="243" t="s">
        <v>3024</v>
      </c>
      <c r="AF361" s="243">
        <v>2913101</v>
      </c>
      <c r="AG361" s="243"/>
      <c r="AH361" s="243"/>
    </row>
    <row r="362" spans="1:34" s="72" customFormat="1" x14ac:dyDescent="0.25">
      <c r="A362"/>
      <c r="B362"/>
      <c r="C362"/>
      <c r="D362"/>
      <c r="E362"/>
      <c r="F362"/>
      <c r="G362"/>
      <c r="H362"/>
      <c r="I362"/>
      <c r="J362"/>
      <c r="K362"/>
      <c r="L362"/>
      <c r="M362"/>
      <c r="N362"/>
      <c r="O362"/>
      <c r="P362"/>
      <c r="Q362"/>
      <c r="R362"/>
      <c r="S362"/>
      <c r="T362"/>
      <c r="U362"/>
      <c r="V362"/>
      <c r="AD362" s="243" t="s">
        <v>42</v>
      </c>
      <c r="AE362" s="243" t="s">
        <v>3036</v>
      </c>
      <c r="AF362" s="243">
        <v>2913200</v>
      </c>
      <c r="AG362" s="243"/>
      <c r="AH362" s="243"/>
    </row>
    <row r="363" spans="1:34" s="72" customFormat="1" x14ac:dyDescent="0.25">
      <c r="A363"/>
      <c r="B363"/>
      <c r="C363"/>
      <c r="D363"/>
      <c r="E363"/>
      <c r="F363"/>
      <c r="G363"/>
      <c r="H363"/>
      <c r="I363"/>
      <c r="J363"/>
      <c r="K363"/>
      <c r="L363"/>
      <c r="M363"/>
      <c r="N363"/>
      <c r="O363"/>
      <c r="P363"/>
      <c r="Q363"/>
      <c r="R363"/>
      <c r="S363"/>
      <c r="T363"/>
      <c r="U363"/>
      <c r="V363"/>
      <c r="AD363" s="243" t="s">
        <v>42</v>
      </c>
      <c r="AE363" s="243" t="s">
        <v>3048</v>
      </c>
      <c r="AF363" s="243">
        <v>2913309</v>
      </c>
      <c r="AG363" s="243"/>
      <c r="AH363" s="243"/>
    </row>
    <row r="364" spans="1:34" s="72" customFormat="1" x14ac:dyDescent="0.25">
      <c r="A364"/>
      <c r="B364"/>
      <c r="C364"/>
      <c r="D364"/>
      <c r="E364"/>
      <c r="F364"/>
      <c r="G364"/>
      <c r="H364"/>
      <c r="I364"/>
      <c r="J364"/>
      <c r="K364"/>
      <c r="L364"/>
      <c r="M364"/>
      <c r="N364"/>
      <c r="O364"/>
      <c r="P364"/>
      <c r="Q364"/>
      <c r="R364"/>
      <c r="S364"/>
      <c r="T364"/>
      <c r="U364"/>
      <c r="V364"/>
      <c r="AD364" s="243" t="s">
        <v>42</v>
      </c>
      <c r="AE364" s="243" t="s">
        <v>3060</v>
      </c>
      <c r="AF364" s="243">
        <v>2913408</v>
      </c>
      <c r="AG364" s="243"/>
      <c r="AH364" s="243"/>
    </row>
    <row r="365" spans="1:34" s="72" customFormat="1" x14ac:dyDescent="0.25">
      <c r="A365"/>
      <c r="B365"/>
      <c r="C365"/>
      <c r="D365"/>
      <c r="E365"/>
      <c r="F365"/>
      <c r="G365"/>
      <c r="H365"/>
      <c r="I365"/>
      <c r="J365"/>
      <c r="K365"/>
      <c r="L365"/>
      <c r="M365"/>
      <c r="N365"/>
      <c r="O365"/>
      <c r="P365"/>
      <c r="Q365"/>
      <c r="R365"/>
      <c r="S365"/>
      <c r="T365"/>
      <c r="U365"/>
      <c r="V365"/>
      <c r="AD365" s="243" t="s">
        <v>42</v>
      </c>
      <c r="AE365" s="243" t="s">
        <v>3072</v>
      </c>
      <c r="AF365" s="243">
        <v>2913457</v>
      </c>
      <c r="AG365" s="243"/>
      <c r="AH365" s="243"/>
    </row>
    <row r="366" spans="1:34" s="72" customFormat="1" x14ac:dyDescent="0.25">
      <c r="A366"/>
      <c r="B366"/>
      <c r="C366"/>
      <c r="D366"/>
      <c r="E366"/>
      <c r="F366"/>
      <c r="G366"/>
      <c r="H366"/>
      <c r="I366"/>
      <c r="J366"/>
      <c r="K366"/>
      <c r="L366"/>
      <c r="M366"/>
      <c r="N366"/>
      <c r="O366"/>
      <c r="P366"/>
      <c r="Q366"/>
      <c r="R366"/>
      <c r="S366"/>
      <c r="T366"/>
      <c r="U366"/>
      <c r="V366"/>
      <c r="AD366" s="243" t="s">
        <v>42</v>
      </c>
      <c r="AE366" s="243" t="s">
        <v>3084</v>
      </c>
      <c r="AF366" s="243">
        <v>2913507</v>
      </c>
      <c r="AG366" s="243"/>
      <c r="AH366" s="243"/>
    </row>
    <row r="367" spans="1:34" s="72" customFormat="1" x14ac:dyDescent="0.25">
      <c r="A367"/>
      <c r="B367"/>
      <c r="C367"/>
      <c r="D367"/>
      <c r="E367"/>
      <c r="F367"/>
      <c r="G367"/>
      <c r="H367"/>
      <c r="I367"/>
      <c r="J367"/>
      <c r="K367"/>
      <c r="L367"/>
      <c r="M367"/>
      <c r="N367"/>
      <c r="O367"/>
      <c r="P367"/>
      <c r="Q367"/>
      <c r="R367"/>
      <c r="S367"/>
      <c r="T367"/>
      <c r="U367"/>
      <c r="V367"/>
      <c r="AD367" s="243" t="s">
        <v>42</v>
      </c>
      <c r="AE367" s="243" t="s">
        <v>3097</v>
      </c>
      <c r="AF367" s="243">
        <v>2913606</v>
      </c>
      <c r="AG367" s="243"/>
      <c r="AH367" s="243"/>
    </row>
    <row r="368" spans="1:34" s="72" customFormat="1" x14ac:dyDescent="0.25">
      <c r="A368"/>
      <c r="B368"/>
      <c r="C368"/>
      <c r="D368"/>
      <c r="E368"/>
      <c r="F368"/>
      <c r="G368"/>
      <c r="H368"/>
      <c r="I368"/>
      <c r="J368"/>
      <c r="K368"/>
      <c r="L368"/>
      <c r="M368"/>
      <c r="N368"/>
      <c r="O368"/>
      <c r="P368"/>
      <c r="Q368"/>
      <c r="R368"/>
      <c r="S368"/>
      <c r="T368"/>
      <c r="U368"/>
      <c r="V368"/>
      <c r="AD368" s="243" t="s">
        <v>42</v>
      </c>
      <c r="AE368" s="243" t="s">
        <v>3109</v>
      </c>
      <c r="AF368" s="243">
        <v>2913705</v>
      </c>
      <c r="AG368" s="243"/>
      <c r="AH368" s="243"/>
    </row>
    <row r="369" spans="1:34" s="72" customFormat="1" x14ac:dyDescent="0.25">
      <c r="A369"/>
      <c r="B369"/>
      <c r="C369"/>
      <c r="D369"/>
      <c r="E369"/>
      <c r="F369"/>
      <c r="G369"/>
      <c r="H369"/>
      <c r="I369"/>
      <c r="J369"/>
      <c r="K369"/>
      <c r="L369"/>
      <c r="M369"/>
      <c r="N369"/>
      <c r="O369"/>
      <c r="P369"/>
      <c r="Q369"/>
      <c r="R369"/>
      <c r="S369"/>
      <c r="T369"/>
      <c r="U369"/>
      <c r="V369"/>
      <c r="AD369" s="243" t="s">
        <v>42</v>
      </c>
      <c r="AE369" s="243" t="s">
        <v>3121</v>
      </c>
      <c r="AF369" s="243">
        <v>2913804</v>
      </c>
      <c r="AG369" s="243"/>
      <c r="AH369" s="243"/>
    </row>
    <row r="370" spans="1:34" s="72" customFormat="1" x14ac:dyDescent="0.25">
      <c r="A370"/>
      <c r="B370"/>
      <c r="C370"/>
      <c r="D370"/>
      <c r="E370"/>
      <c r="F370"/>
      <c r="G370"/>
      <c r="H370"/>
      <c r="I370"/>
      <c r="J370"/>
      <c r="K370"/>
      <c r="L370"/>
      <c r="M370"/>
      <c r="N370"/>
      <c r="O370"/>
      <c r="P370"/>
      <c r="Q370"/>
      <c r="R370"/>
      <c r="S370"/>
      <c r="T370"/>
      <c r="U370"/>
      <c r="V370"/>
      <c r="AD370" s="243" t="s">
        <v>42</v>
      </c>
      <c r="AE370" s="243" t="s">
        <v>3133</v>
      </c>
      <c r="AF370" s="243">
        <v>2913903</v>
      </c>
      <c r="AG370" s="243"/>
      <c r="AH370" s="243"/>
    </row>
    <row r="371" spans="1:34" s="72" customFormat="1" x14ac:dyDescent="0.25">
      <c r="A371"/>
      <c r="B371"/>
      <c r="C371"/>
      <c r="D371"/>
      <c r="E371"/>
      <c r="F371"/>
      <c r="G371"/>
      <c r="H371"/>
      <c r="I371"/>
      <c r="J371"/>
      <c r="K371"/>
      <c r="L371"/>
      <c r="M371"/>
      <c r="N371"/>
      <c r="O371"/>
      <c r="P371"/>
      <c r="Q371"/>
      <c r="R371"/>
      <c r="S371"/>
      <c r="T371"/>
      <c r="U371"/>
      <c r="V371"/>
      <c r="AD371" s="243" t="s">
        <v>42</v>
      </c>
      <c r="AE371" s="243" t="s">
        <v>3145</v>
      </c>
      <c r="AF371" s="243">
        <v>2914000</v>
      </c>
      <c r="AG371" s="243"/>
      <c r="AH371" s="243"/>
    </row>
    <row r="372" spans="1:34" s="72" customFormat="1" x14ac:dyDescent="0.25">
      <c r="A372"/>
      <c r="B372"/>
      <c r="C372"/>
      <c r="D372"/>
      <c r="E372"/>
      <c r="F372"/>
      <c r="G372"/>
      <c r="H372"/>
      <c r="I372"/>
      <c r="J372"/>
      <c r="K372"/>
      <c r="L372"/>
      <c r="M372"/>
      <c r="N372"/>
      <c r="O372"/>
      <c r="P372"/>
      <c r="Q372"/>
      <c r="R372"/>
      <c r="S372"/>
      <c r="T372"/>
      <c r="U372"/>
      <c r="V372"/>
      <c r="AD372" s="243" t="s">
        <v>42</v>
      </c>
      <c r="AE372" s="243" t="s">
        <v>3156</v>
      </c>
      <c r="AF372" s="243">
        <v>2914109</v>
      </c>
      <c r="AG372" s="243"/>
      <c r="AH372" s="243"/>
    </row>
    <row r="373" spans="1:34" s="72" customFormat="1" x14ac:dyDescent="0.25">
      <c r="A373"/>
      <c r="B373"/>
      <c r="C373"/>
      <c r="D373"/>
      <c r="E373"/>
      <c r="F373"/>
      <c r="G373"/>
      <c r="H373"/>
      <c r="I373"/>
      <c r="J373"/>
      <c r="K373"/>
      <c r="L373"/>
      <c r="M373"/>
      <c r="N373"/>
      <c r="O373"/>
      <c r="P373"/>
      <c r="Q373"/>
      <c r="R373"/>
      <c r="S373"/>
      <c r="T373"/>
      <c r="U373"/>
      <c r="V373"/>
      <c r="AD373" s="243" t="s">
        <v>42</v>
      </c>
      <c r="AE373" s="243" t="s">
        <v>3167</v>
      </c>
      <c r="AF373" s="243">
        <v>2914208</v>
      </c>
      <c r="AG373" s="243"/>
      <c r="AH373" s="243"/>
    </row>
    <row r="374" spans="1:34" s="72" customFormat="1" x14ac:dyDescent="0.25">
      <c r="A374"/>
      <c r="B374"/>
      <c r="C374"/>
      <c r="D374"/>
      <c r="E374"/>
      <c r="F374"/>
      <c r="G374"/>
      <c r="H374"/>
      <c r="I374"/>
      <c r="J374"/>
      <c r="K374"/>
      <c r="L374"/>
      <c r="M374"/>
      <c r="N374"/>
      <c r="O374"/>
      <c r="P374"/>
      <c r="Q374"/>
      <c r="R374"/>
      <c r="S374"/>
      <c r="T374"/>
      <c r="U374"/>
      <c r="V374"/>
      <c r="AD374" s="243" t="s">
        <v>42</v>
      </c>
      <c r="AE374" s="243" t="s">
        <v>3178</v>
      </c>
      <c r="AF374" s="243">
        <v>2914307</v>
      </c>
      <c r="AG374" s="243"/>
      <c r="AH374" s="243"/>
    </row>
    <row r="375" spans="1:34" s="72" customFormat="1" x14ac:dyDescent="0.25">
      <c r="A375"/>
      <c r="B375"/>
      <c r="C375"/>
      <c r="D375"/>
      <c r="E375"/>
      <c r="F375"/>
      <c r="G375"/>
      <c r="H375"/>
      <c r="I375"/>
      <c r="J375"/>
      <c r="K375"/>
      <c r="L375"/>
      <c r="M375"/>
      <c r="N375"/>
      <c r="O375"/>
      <c r="P375"/>
      <c r="Q375"/>
      <c r="R375"/>
      <c r="S375"/>
      <c r="T375"/>
      <c r="U375"/>
      <c r="V375"/>
      <c r="AD375" s="243" t="s">
        <v>42</v>
      </c>
      <c r="AE375" s="243" t="s">
        <v>3189</v>
      </c>
      <c r="AF375" s="243">
        <v>2914406</v>
      </c>
      <c r="AG375" s="243"/>
      <c r="AH375" s="243"/>
    </row>
    <row r="376" spans="1:34" s="72" customFormat="1" x14ac:dyDescent="0.25">
      <c r="A376"/>
      <c r="B376"/>
      <c r="C376"/>
      <c r="D376"/>
      <c r="E376"/>
      <c r="F376"/>
      <c r="G376"/>
      <c r="H376"/>
      <c r="I376"/>
      <c r="J376"/>
      <c r="K376"/>
      <c r="L376"/>
      <c r="M376"/>
      <c r="N376"/>
      <c r="O376"/>
      <c r="P376"/>
      <c r="Q376"/>
      <c r="R376"/>
      <c r="S376"/>
      <c r="T376"/>
      <c r="U376"/>
      <c r="V376"/>
      <c r="AD376" s="243" t="s">
        <v>42</v>
      </c>
      <c r="AE376" s="243" t="s">
        <v>3201</v>
      </c>
      <c r="AF376" s="243">
        <v>2914505</v>
      </c>
      <c r="AG376" s="243"/>
      <c r="AH376" s="243"/>
    </row>
    <row r="377" spans="1:34" s="72" customFormat="1" x14ac:dyDescent="0.25">
      <c r="A377"/>
      <c r="B377"/>
      <c r="C377"/>
      <c r="D377"/>
      <c r="E377"/>
      <c r="F377"/>
      <c r="G377"/>
      <c r="H377"/>
      <c r="I377"/>
      <c r="J377"/>
      <c r="K377"/>
      <c r="L377"/>
      <c r="M377"/>
      <c r="N377"/>
      <c r="O377"/>
      <c r="P377"/>
      <c r="Q377"/>
      <c r="R377"/>
      <c r="S377"/>
      <c r="T377"/>
      <c r="U377"/>
      <c r="V377"/>
      <c r="AD377" s="243" t="s">
        <v>42</v>
      </c>
      <c r="AE377" s="243" t="s">
        <v>3213</v>
      </c>
      <c r="AF377" s="243">
        <v>2914604</v>
      </c>
      <c r="AG377" s="243"/>
      <c r="AH377" s="243"/>
    </row>
    <row r="378" spans="1:34" s="72" customFormat="1" x14ac:dyDescent="0.25">
      <c r="A378"/>
      <c r="B378"/>
      <c r="C378"/>
      <c r="D378"/>
      <c r="E378"/>
      <c r="F378"/>
      <c r="G378"/>
      <c r="H378"/>
      <c r="I378"/>
      <c r="J378"/>
      <c r="K378"/>
      <c r="L378"/>
      <c r="M378"/>
      <c r="N378"/>
      <c r="O378"/>
      <c r="P378"/>
      <c r="Q378"/>
      <c r="R378"/>
      <c r="S378"/>
      <c r="T378"/>
      <c r="U378"/>
      <c r="V378"/>
      <c r="AD378" s="243" t="s">
        <v>42</v>
      </c>
      <c r="AE378" s="243" t="s">
        <v>3225</v>
      </c>
      <c r="AF378" s="243">
        <v>2914653</v>
      </c>
      <c r="AG378" s="243"/>
      <c r="AH378" s="243"/>
    </row>
    <row r="379" spans="1:34" s="72" customFormat="1" x14ac:dyDescent="0.25">
      <c r="A379"/>
      <c r="B379"/>
      <c r="C379"/>
      <c r="D379"/>
      <c r="E379"/>
      <c r="F379"/>
      <c r="G379"/>
      <c r="H379"/>
      <c r="I379"/>
      <c r="J379"/>
      <c r="K379"/>
      <c r="L379"/>
      <c r="M379"/>
      <c r="N379"/>
      <c r="O379"/>
      <c r="P379"/>
      <c r="Q379"/>
      <c r="R379"/>
      <c r="S379"/>
      <c r="T379"/>
      <c r="U379"/>
      <c r="V379"/>
      <c r="AD379" s="243" t="s">
        <v>42</v>
      </c>
      <c r="AE379" s="243" t="s">
        <v>3235</v>
      </c>
      <c r="AF379" s="243">
        <v>2914703</v>
      </c>
      <c r="AG379" s="243"/>
      <c r="AH379" s="243"/>
    </row>
    <row r="380" spans="1:34" s="72" customFormat="1" x14ac:dyDescent="0.25">
      <c r="A380"/>
      <c r="B380"/>
      <c r="C380"/>
      <c r="D380"/>
      <c r="E380"/>
      <c r="F380"/>
      <c r="G380"/>
      <c r="H380"/>
      <c r="I380"/>
      <c r="J380"/>
      <c r="K380"/>
      <c r="L380"/>
      <c r="M380"/>
      <c r="N380"/>
      <c r="O380"/>
      <c r="P380"/>
      <c r="Q380"/>
      <c r="R380"/>
      <c r="S380"/>
      <c r="T380"/>
      <c r="U380"/>
      <c r="V380"/>
      <c r="AD380" s="243" t="s">
        <v>42</v>
      </c>
      <c r="AE380" s="243" t="s">
        <v>3246</v>
      </c>
      <c r="AF380" s="243">
        <v>2914802</v>
      </c>
      <c r="AG380" s="243"/>
      <c r="AH380" s="243"/>
    </row>
    <row r="381" spans="1:34" s="72" customFormat="1" x14ac:dyDescent="0.25">
      <c r="A381"/>
      <c r="B381"/>
      <c r="C381"/>
      <c r="D381"/>
      <c r="E381"/>
      <c r="F381"/>
      <c r="G381"/>
      <c r="H381"/>
      <c r="I381"/>
      <c r="J381"/>
      <c r="K381"/>
      <c r="L381"/>
      <c r="M381"/>
      <c r="N381"/>
      <c r="O381"/>
      <c r="P381"/>
      <c r="Q381"/>
      <c r="R381"/>
      <c r="S381"/>
      <c r="T381"/>
      <c r="U381"/>
      <c r="V381"/>
      <c r="AD381" s="243" t="s">
        <v>42</v>
      </c>
      <c r="AE381" s="243" t="s">
        <v>3256</v>
      </c>
      <c r="AF381" s="243">
        <v>2914901</v>
      </c>
      <c r="AG381" s="243"/>
      <c r="AH381" s="243"/>
    </row>
    <row r="382" spans="1:34" s="72" customFormat="1" x14ac:dyDescent="0.25">
      <c r="A382"/>
      <c r="B382"/>
      <c r="C382"/>
      <c r="D382"/>
      <c r="E382"/>
      <c r="F382"/>
      <c r="G382"/>
      <c r="H382"/>
      <c r="I382"/>
      <c r="J382"/>
      <c r="K382"/>
      <c r="L382"/>
      <c r="M382"/>
      <c r="N382"/>
      <c r="O382"/>
      <c r="P382"/>
      <c r="Q382"/>
      <c r="R382"/>
      <c r="S382"/>
      <c r="T382"/>
      <c r="U382"/>
      <c r="V382"/>
      <c r="AD382" s="243" t="s">
        <v>42</v>
      </c>
      <c r="AE382" s="243" t="s">
        <v>3267</v>
      </c>
      <c r="AF382" s="243">
        <v>2915007</v>
      </c>
      <c r="AG382" s="243"/>
      <c r="AH382" s="243"/>
    </row>
    <row r="383" spans="1:34" s="72" customFormat="1" x14ac:dyDescent="0.25">
      <c r="A383"/>
      <c r="B383"/>
      <c r="C383"/>
      <c r="D383"/>
      <c r="E383"/>
      <c r="F383"/>
      <c r="G383"/>
      <c r="H383"/>
      <c r="I383"/>
      <c r="J383"/>
      <c r="K383"/>
      <c r="L383"/>
      <c r="M383"/>
      <c r="N383"/>
      <c r="O383"/>
      <c r="P383"/>
      <c r="Q383"/>
      <c r="R383"/>
      <c r="S383"/>
      <c r="T383"/>
      <c r="U383"/>
      <c r="V383"/>
      <c r="AD383" s="243" t="s">
        <v>42</v>
      </c>
      <c r="AE383" s="243" t="s">
        <v>3279</v>
      </c>
      <c r="AF383" s="243">
        <v>2915106</v>
      </c>
      <c r="AG383" s="243"/>
      <c r="AH383" s="243"/>
    </row>
    <row r="384" spans="1:34" s="72" customFormat="1" x14ac:dyDescent="0.25">
      <c r="A384"/>
      <c r="B384"/>
      <c r="C384"/>
      <c r="D384"/>
      <c r="E384"/>
      <c r="F384"/>
      <c r="G384"/>
      <c r="H384"/>
      <c r="I384"/>
      <c r="J384"/>
      <c r="K384"/>
      <c r="L384"/>
      <c r="M384"/>
      <c r="N384"/>
      <c r="O384"/>
      <c r="P384"/>
      <c r="Q384"/>
      <c r="R384"/>
      <c r="S384"/>
      <c r="T384"/>
      <c r="U384"/>
      <c r="V384"/>
      <c r="AD384" s="243" t="s">
        <v>42</v>
      </c>
      <c r="AE384" s="243" t="s">
        <v>3290</v>
      </c>
      <c r="AF384" s="243">
        <v>2915205</v>
      </c>
      <c r="AG384" s="243"/>
      <c r="AH384" s="243"/>
    </row>
    <row r="385" spans="1:34" s="72" customFormat="1" x14ac:dyDescent="0.25">
      <c r="A385"/>
      <c r="B385"/>
      <c r="C385"/>
      <c r="D385"/>
      <c r="E385"/>
      <c r="F385"/>
      <c r="G385"/>
      <c r="H385"/>
      <c r="I385"/>
      <c r="J385"/>
      <c r="K385"/>
      <c r="L385"/>
      <c r="M385"/>
      <c r="N385"/>
      <c r="O385"/>
      <c r="P385"/>
      <c r="Q385"/>
      <c r="R385"/>
      <c r="S385"/>
      <c r="T385"/>
      <c r="U385"/>
      <c r="V385"/>
      <c r="AD385" s="243" t="s">
        <v>42</v>
      </c>
      <c r="AE385" s="243" t="s">
        <v>3302</v>
      </c>
      <c r="AF385" s="243">
        <v>2915304</v>
      </c>
      <c r="AG385" s="243"/>
      <c r="AH385" s="243"/>
    </row>
    <row r="386" spans="1:34" s="72" customFormat="1" x14ac:dyDescent="0.25">
      <c r="A386"/>
      <c r="B386"/>
      <c r="C386"/>
      <c r="D386"/>
      <c r="E386"/>
      <c r="F386"/>
      <c r="G386"/>
      <c r="H386"/>
      <c r="I386"/>
      <c r="J386"/>
      <c r="K386"/>
      <c r="L386"/>
      <c r="M386"/>
      <c r="N386"/>
      <c r="O386"/>
      <c r="P386"/>
      <c r="Q386"/>
      <c r="R386"/>
      <c r="S386"/>
      <c r="T386"/>
      <c r="U386"/>
      <c r="V386"/>
      <c r="AD386" s="243" t="s">
        <v>42</v>
      </c>
      <c r="AE386" s="243" t="s">
        <v>3314</v>
      </c>
      <c r="AF386" s="243">
        <v>2915353</v>
      </c>
      <c r="AG386" s="243"/>
      <c r="AH386" s="243"/>
    </row>
    <row r="387" spans="1:34" s="72" customFormat="1" x14ac:dyDescent="0.25">
      <c r="A387"/>
      <c r="B387"/>
      <c r="C387"/>
      <c r="D387"/>
      <c r="E387"/>
      <c r="F387"/>
      <c r="G387"/>
      <c r="H387"/>
      <c r="I387"/>
      <c r="J387"/>
      <c r="K387"/>
      <c r="L387"/>
      <c r="M387"/>
      <c r="N387"/>
      <c r="O387"/>
      <c r="P387"/>
      <c r="Q387"/>
      <c r="R387"/>
      <c r="S387"/>
      <c r="T387"/>
      <c r="U387"/>
      <c r="V387"/>
      <c r="AD387" s="243" t="s">
        <v>42</v>
      </c>
      <c r="AE387" s="243" t="s">
        <v>3325</v>
      </c>
      <c r="AF387" s="243">
        <v>2915403</v>
      </c>
      <c r="AG387" s="243"/>
      <c r="AH387" s="243"/>
    </row>
    <row r="388" spans="1:34" s="72" customFormat="1" x14ac:dyDescent="0.25">
      <c r="A388"/>
      <c r="B388"/>
      <c r="C388"/>
      <c r="D388"/>
      <c r="E388"/>
      <c r="F388"/>
      <c r="G388"/>
      <c r="H388"/>
      <c r="I388"/>
      <c r="J388"/>
      <c r="K388"/>
      <c r="L388"/>
      <c r="M388"/>
      <c r="N388"/>
      <c r="O388"/>
      <c r="P388"/>
      <c r="Q388"/>
      <c r="R388"/>
      <c r="S388"/>
      <c r="T388"/>
      <c r="U388"/>
      <c r="V388"/>
      <c r="AD388" s="243" t="s">
        <v>42</v>
      </c>
      <c r="AE388" s="243" t="s">
        <v>3336</v>
      </c>
      <c r="AF388" s="243">
        <v>2915502</v>
      </c>
      <c r="AG388" s="243"/>
      <c r="AH388" s="243"/>
    </row>
    <row r="389" spans="1:34" s="72" customFormat="1" x14ac:dyDescent="0.25">
      <c r="A389"/>
      <c r="B389"/>
      <c r="C389"/>
      <c r="D389"/>
      <c r="E389"/>
      <c r="F389"/>
      <c r="G389"/>
      <c r="H389"/>
      <c r="I389"/>
      <c r="J389"/>
      <c r="K389"/>
      <c r="L389"/>
      <c r="M389"/>
      <c r="N389"/>
      <c r="O389"/>
      <c r="P389"/>
      <c r="Q389"/>
      <c r="R389"/>
      <c r="S389"/>
      <c r="T389"/>
      <c r="U389"/>
      <c r="V389"/>
      <c r="AD389" s="243" t="s">
        <v>42</v>
      </c>
      <c r="AE389" s="243" t="s">
        <v>3347</v>
      </c>
      <c r="AF389" s="243">
        <v>2915601</v>
      </c>
      <c r="AG389" s="243"/>
      <c r="AH389" s="243"/>
    </row>
    <row r="390" spans="1:34" s="72" customFormat="1" x14ac:dyDescent="0.25">
      <c r="A390"/>
      <c r="B390"/>
      <c r="C390"/>
      <c r="D390"/>
      <c r="E390"/>
      <c r="F390"/>
      <c r="G390"/>
      <c r="H390"/>
      <c r="I390"/>
      <c r="J390"/>
      <c r="K390"/>
      <c r="L390"/>
      <c r="M390"/>
      <c r="N390"/>
      <c r="O390"/>
      <c r="P390"/>
      <c r="Q390"/>
      <c r="R390"/>
      <c r="S390"/>
      <c r="T390"/>
      <c r="U390"/>
      <c r="V390"/>
      <c r="AD390" s="243" t="s">
        <v>42</v>
      </c>
      <c r="AE390" s="243" t="s">
        <v>3357</v>
      </c>
      <c r="AF390" s="243">
        <v>2915700</v>
      </c>
      <c r="AG390" s="243"/>
      <c r="AH390" s="243"/>
    </row>
    <row r="391" spans="1:34" s="72" customFormat="1" x14ac:dyDescent="0.25">
      <c r="A391"/>
      <c r="B391"/>
      <c r="C391"/>
      <c r="D391"/>
      <c r="E391"/>
      <c r="F391"/>
      <c r="G391"/>
      <c r="H391"/>
      <c r="I391"/>
      <c r="J391"/>
      <c r="K391"/>
      <c r="L391"/>
      <c r="M391"/>
      <c r="N391"/>
      <c r="O391"/>
      <c r="P391"/>
      <c r="Q391"/>
      <c r="R391"/>
      <c r="S391"/>
      <c r="T391"/>
      <c r="U391"/>
      <c r="V391"/>
      <c r="AD391" s="243" t="s">
        <v>42</v>
      </c>
      <c r="AE391" s="243" t="s">
        <v>1930</v>
      </c>
      <c r="AF391" s="243">
        <v>2915809</v>
      </c>
      <c r="AG391" s="243"/>
      <c r="AH391" s="243"/>
    </row>
    <row r="392" spans="1:34" s="72" customFormat="1" x14ac:dyDescent="0.25">
      <c r="A392"/>
      <c r="B392"/>
      <c r="C392"/>
      <c r="D392"/>
      <c r="E392"/>
      <c r="F392"/>
      <c r="G392"/>
      <c r="H392"/>
      <c r="I392"/>
      <c r="J392"/>
      <c r="K392"/>
      <c r="L392"/>
      <c r="M392"/>
      <c r="N392"/>
      <c r="O392"/>
      <c r="P392"/>
      <c r="Q392"/>
      <c r="R392"/>
      <c r="S392"/>
      <c r="T392"/>
      <c r="U392"/>
      <c r="V392"/>
      <c r="AD392" s="243" t="s">
        <v>42</v>
      </c>
      <c r="AE392" s="243" t="s">
        <v>3376</v>
      </c>
      <c r="AF392" s="243">
        <v>2915908</v>
      </c>
      <c r="AG392" s="243"/>
      <c r="AH392" s="243"/>
    </row>
    <row r="393" spans="1:34" s="72" customFormat="1" x14ac:dyDescent="0.25">
      <c r="A393"/>
      <c r="B393"/>
      <c r="C393"/>
      <c r="D393"/>
      <c r="E393"/>
      <c r="F393"/>
      <c r="G393"/>
      <c r="H393"/>
      <c r="I393"/>
      <c r="J393"/>
      <c r="K393"/>
      <c r="L393"/>
      <c r="M393"/>
      <c r="N393"/>
      <c r="O393"/>
      <c r="P393"/>
      <c r="Q393"/>
      <c r="R393"/>
      <c r="S393"/>
      <c r="T393"/>
      <c r="U393"/>
      <c r="V393"/>
      <c r="AD393" s="243" t="s">
        <v>42</v>
      </c>
      <c r="AE393" s="243" t="s">
        <v>3386</v>
      </c>
      <c r="AF393" s="243">
        <v>2916005</v>
      </c>
      <c r="AG393" s="243"/>
      <c r="AH393" s="243"/>
    </row>
    <row r="394" spans="1:34" s="72" customFormat="1" x14ac:dyDescent="0.25">
      <c r="A394"/>
      <c r="B394"/>
      <c r="C394"/>
      <c r="D394"/>
      <c r="E394"/>
      <c r="F394"/>
      <c r="G394"/>
      <c r="H394"/>
      <c r="I394"/>
      <c r="J394"/>
      <c r="K394"/>
      <c r="L394"/>
      <c r="M394"/>
      <c r="N394"/>
      <c r="O394"/>
      <c r="P394"/>
      <c r="Q394"/>
      <c r="R394"/>
      <c r="S394"/>
      <c r="T394"/>
      <c r="U394"/>
      <c r="V394"/>
      <c r="AD394" s="243" t="s">
        <v>42</v>
      </c>
      <c r="AE394" s="243" t="s">
        <v>3396</v>
      </c>
      <c r="AF394" s="243">
        <v>2916104</v>
      </c>
      <c r="AG394" s="243"/>
      <c r="AH394" s="243"/>
    </row>
    <row r="395" spans="1:34" s="72" customFormat="1" x14ac:dyDescent="0.25">
      <c r="A395"/>
      <c r="B395"/>
      <c r="C395"/>
      <c r="D395"/>
      <c r="E395"/>
      <c r="F395"/>
      <c r="G395"/>
      <c r="H395"/>
      <c r="I395"/>
      <c r="J395"/>
      <c r="K395"/>
      <c r="L395"/>
      <c r="M395"/>
      <c r="N395"/>
      <c r="O395"/>
      <c r="P395"/>
      <c r="Q395"/>
      <c r="R395"/>
      <c r="S395"/>
      <c r="T395"/>
      <c r="U395"/>
      <c r="V395"/>
      <c r="AD395" s="243" t="s">
        <v>42</v>
      </c>
      <c r="AE395" s="243" t="s">
        <v>3406</v>
      </c>
      <c r="AF395" s="243">
        <v>2916203</v>
      </c>
      <c r="AG395" s="243"/>
      <c r="AH395" s="243"/>
    </row>
    <row r="396" spans="1:34" s="72" customFormat="1" x14ac:dyDescent="0.25">
      <c r="A396"/>
      <c r="B396"/>
      <c r="C396"/>
      <c r="D396"/>
      <c r="E396"/>
      <c r="F396"/>
      <c r="G396"/>
      <c r="H396"/>
      <c r="I396"/>
      <c r="J396"/>
      <c r="K396"/>
      <c r="L396"/>
      <c r="M396"/>
      <c r="N396"/>
      <c r="O396"/>
      <c r="P396"/>
      <c r="Q396"/>
      <c r="R396"/>
      <c r="S396"/>
      <c r="T396"/>
      <c r="U396"/>
      <c r="V396"/>
      <c r="AD396" s="243" t="s">
        <v>42</v>
      </c>
      <c r="AE396" s="243" t="s">
        <v>3416</v>
      </c>
      <c r="AF396" s="243">
        <v>2916302</v>
      </c>
      <c r="AG396" s="243"/>
      <c r="AH396" s="243"/>
    </row>
    <row r="397" spans="1:34" s="72" customFormat="1" x14ac:dyDescent="0.25">
      <c r="A397"/>
      <c r="B397"/>
      <c r="C397"/>
      <c r="D397"/>
      <c r="E397"/>
      <c r="F397"/>
      <c r="G397"/>
      <c r="H397"/>
      <c r="I397"/>
      <c r="J397"/>
      <c r="K397"/>
      <c r="L397"/>
      <c r="M397"/>
      <c r="N397"/>
      <c r="O397"/>
      <c r="P397"/>
      <c r="Q397"/>
      <c r="R397"/>
      <c r="S397"/>
      <c r="T397"/>
      <c r="U397"/>
      <c r="V397"/>
      <c r="AD397" s="243" t="s">
        <v>42</v>
      </c>
      <c r="AE397" s="243" t="s">
        <v>3426</v>
      </c>
      <c r="AF397" s="243">
        <v>2916401</v>
      </c>
      <c r="AG397" s="243"/>
      <c r="AH397" s="243"/>
    </row>
    <row r="398" spans="1:34" s="72" customFormat="1" x14ac:dyDescent="0.25">
      <c r="A398"/>
      <c r="B398"/>
      <c r="C398"/>
      <c r="D398"/>
      <c r="E398"/>
      <c r="F398"/>
      <c r="G398"/>
      <c r="H398"/>
      <c r="I398"/>
      <c r="J398"/>
      <c r="K398"/>
      <c r="L398"/>
      <c r="M398"/>
      <c r="N398"/>
      <c r="O398"/>
      <c r="P398"/>
      <c r="Q398"/>
      <c r="R398"/>
      <c r="S398"/>
      <c r="T398"/>
      <c r="U398"/>
      <c r="V398"/>
      <c r="AD398" s="243" t="s">
        <v>42</v>
      </c>
      <c r="AE398" s="243" t="s">
        <v>3435</v>
      </c>
      <c r="AF398" s="243">
        <v>2916500</v>
      </c>
      <c r="AG398" s="243"/>
      <c r="AH398" s="243"/>
    </row>
    <row r="399" spans="1:34" s="72" customFormat="1" x14ac:dyDescent="0.25">
      <c r="A399"/>
      <c r="B399"/>
      <c r="C399"/>
      <c r="D399"/>
      <c r="E399"/>
      <c r="F399"/>
      <c r="G399"/>
      <c r="H399"/>
      <c r="I399"/>
      <c r="J399"/>
      <c r="K399"/>
      <c r="L399"/>
      <c r="M399"/>
      <c r="N399"/>
      <c r="O399"/>
      <c r="P399"/>
      <c r="Q399"/>
      <c r="R399"/>
      <c r="S399"/>
      <c r="T399"/>
      <c r="U399"/>
      <c r="V399"/>
      <c r="AD399" s="243" t="s">
        <v>42</v>
      </c>
      <c r="AE399" s="243" t="s">
        <v>3444</v>
      </c>
      <c r="AF399" s="243">
        <v>2916609</v>
      </c>
      <c r="AG399" s="243"/>
      <c r="AH399" s="243"/>
    </row>
    <row r="400" spans="1:34" s="72" customFormat="1" x14ac:dyDescent="0.25">
      <c r="A400"/>
      <c r="B400"/>
      <c r="C400"/>
      <c r="D400"/>
      <c r="E400"/>
      <c r="F400"/>
      <c r="G400"/>
      <c r="H400"/>
      <c r="I400"/>
      <c r="J400"/>
      <c r="K400"/>
      <c r="L400"/>
      <c r="M400"/>
      <c r="N400"/>
      <c r="O400"/>
      <c r="P400"/>
      <c r="Q400"/>
      <c r="R400"/>
      <c r="S400"/>
      <c r="T400"/>
      <c r="U400"/>
      <c r="V400"/>
      <c r="AD400" s="243" t="s">
        <v>42</v>
      </c>
      <c r="AE400" s="243" t="s">
        <v>3453</v>
      </c>
      <c r="AF400" s="243">
        <v>2916708</v>
      </c>
      <c r="AG400" s="243"/>
      <c r="AH400" s="243"/>
    </row>
    <row r="401" spans="1:34" s="72" customFormat="1" x14ac:dyDescent="0.25">
      <c r="A401"/>
      <c r="B401"/>
      <c r="C401"/>
      <c r="D401"/>
      <c r="E401"/>
      <c r="F401"/>
      <c r="G401"/>
      <c r="H401"/>
      <c r="I401"/>
      <c r="J401"/>
      <c r="K401"/>
      <c r="L401"/>
      <c r="M401"/>
      <c r="N401"/>
      <c r="O401"/>
      <c r="P401"/>
      <c r="Q401"/>
      <c r="R401"/>
      <c r="S401"/>
      <c r="T401"/>
      <c r="U401"/>
      <c r="V401"/>
      <c r="AD401" s="243" t="s">
        <v>42</v>
      </c>
      <c r="AE401" s="243" t="s">
        <v>3463</v>
      </c>
      <c r="AF401" s="243">
        <v>2916807</v>
      </c>
      <c r="AG401" s="243"/>
      <c r="AH401" s="243"/>
    </row>
    <row r="402" spans="1:34" s="72" customFormat="1" x14ac:dyDescent="0.25">
      <c r="A402"/>
      <c r="B402"/>
      <c r="C402"/>
      <c r="D402"/>
      <c r="E402"/>
      <c r="F402"/>
      <c r="G402"/>
      <c r="H402"/>
      <c r="I402"/>
      <c r="J402"/>
      <c r="K402"/>
      <c r="L402"/>
      <c r="M402"/>
      <c r="N402"/>
      <c r="O402"/>
      <c r="P402"/>
      <c r="Q402"/>
      <c r="R402"/>
      <c r="S402"/>
      <c r="T402"/>
      <c r="U402"/>
      <c r="V402"/>
      <c r="AD402" s="243" t="s">
        <v>42</v>
      </c>
      <c r="AE402" s="243" t="s">
        <v>3473</v>
      </c>
      <c r="AF402" s="243">
        <v>2916856</v>
      </c>
      <c r="AG402" s="243"/>
      <c r="AH402" s="243"/>
    </row>
    <row r="403" spans="1:34" s="72" customFormat="1" x14ac:dyDescent="0.25">
      <c r="A403"/>
      <c r="B403"/>
      <c r="C403"/>
      <c r="D403"/>
      <c r="E403"/>
      <c r="F403"/>
      <c r="G403"/>
      <c r="H403"/>
      <c r="I403"/>
      <c r="J403"/>
      <c r="K403"/>
      <c r="L403"/>
      <c r="M403"/>
      <c r="N403"/>
      <c r="O403"/>
      <c r="P403"/>
      <c r="Q403"/>
      <c r="R403"/>
      <c r="S403"/>
      <c r="T403"/>
      <c r="U403"/>
      <c r="V403"/>
      <c r="AD403" s="243" t="s">
        <v>42</v>
      </c>
      <c r="AE403" s="243" t="s">
        <v>3482</v>
      </c>
      <c r="AF403" s="243">
        <v>2916906</v>
      </c>
      <c r="AG403" s="243"/>
      <c r="AH403" s="243"/>
    </row>
    <row r="404" spans="1:34" s="72" customFormat="1" x14ac:dyDescent="0.25">
      <c r="A404"/>
      <c r="B404"/>
      <c r="C404"/>
      <c r="D404"/>
      <c r="E404"/>
      <c r="F404"/>
      <c r="G404"/>
      <c r="H404"/>
      <c r="I404"/>
      <c r="J404"/>
      <c r="K404"/>
      <c r="L404"/>
      <c r="M404"/>
      <c r="N404"/>
      <c r="O404"/>
      <c r="P404"/>
      <c r="Q404"/>
      <c r="R404"/>
      <c r="S404"/>
      <c r="T404"/>
      <c r="U404"/>
      <c r="V404"/>
      <c r="AD404" s="243" t="s">
        <v>42</v>
      </c>
      <c r="AE404" s="243" t="s">
        <v>3492</v>
      </c>
      <c r="AF404" s="243">
        <v>2917003</v>
      </c>
      <c r="AG404" s="243"/>
      <c r="AH404" s="243"/>
    </row>
    <row r="405" spans="1:34" s="72" customFormat="1" x14ac:dyDescent="0.25">
      <c r="A405"/>
      <c r="B405"/>
      <c r="C405"/>
      <c r="D405"/>
      <c r="E405"/>
      <c r="F405"/>
      <c r="G405"/>
      <c r="H405"/>
      <c r="I405"/>
      <c r="J405"/>
      <c r="K405"/>
      <c r="L405"/>
      <c r="M405"/>
      <c r="N405"/>
      <c r="O405"/>
      <c r="P405"/>
      <c r="Q405"/>
      <c r="R405"/>
      <c r="S405"/>
      <c r="T405"/>
      <c r="U405"/>
      <c r="V405"/>
      <c r="AD405" s="243" t="s">
        <v>42</v>
      </c>
      <c r="AE405" s="243" t="s">
        <v>3501</v>
      </c>
      <c r="AF405" s="243">
        <v>2917102</v>
      </c>
      <c r="AG405" s="243"/>
      <c r="AH405" s="243"/>
    </row>
    <row r="406" spans="1:34" s="72" customFormat="1" x14ac:dyDescent="0.25">
      <c r="A406"/>
      <c r="B406"/>
      <c r="C406"/>
      <c r="D406"/>
      <c r="E406"/>
      <c r="F406"/>
      <c r="G406"/>
      <c r="H406"/>
      <c r="I406"/>
      <c r="J406"/>
      <c r="K406"/>
      <c r="L406"/>
      <c r="M406"/>
      <c r="N406"/>
      <c r="O406"/>
      <c r="P406"/>
      <c r="Q406"/>
      <c r="R406"/>
      <c r="S406"/>
      <c r="T406"/>
      <c r="U406"/>
      <c r="V406"/>
      <c r="AD406" s="243" t="s">
        <v>42</v>
      </c>
      <c r="AE406" s="243" t="s">
        <v>3511</v>
      </c>
      <c r="AF406" s="243">
        <v>2917201</v>
      </c>
      <c r="AG406" s="243"/>
      <c r="AH406" s="243"/>
    </row>
    <row r="407" spans="1:34" s="72" customFormat="1" x14ac:dyDescent="0.25">
      <c r="A407"/>
      <c r="B407"/>
      <c r="C407"/>
      <c r="D407"/>
      <c r="E407"/>
      <c r="F407"/>
      <c r="G407"/>
      <c r="H407"/>
      <c r="I407"/>
      <c r="J407"/>
      <c r="K407"/>
      <c r="L407"/>
      <c r="M407"/>
      <c r="N407"/>
      <c r="O407"/>
      <c r="P407"/>
      <c r="Q407"/>
      <c r="R407"/>
      <c r="S407"/>
      <c r="T407"/>
      <c r="U407"/>
      <c r="V407"/>
      <c r="AD407" s="243" t="s">
        <v>42</v>
      </c>
      <c r="AE407" s="243" t="s">
        <v>3521</v>
      </c>
      <c r="AF407" s="243">
        <v>2917300</v>
      </c>
      <c r="AG407" s="243"/>
      <c r="AH407" s="243"/>
    </row>
    <row r="408" spans="1:34" s="72" customFormat="1" x14ac:dyDescent="0.25">
      <c r="A408"/>
      <c r="B408"/>
      <c r="C408"/>
      <c r="D408"/>
      <c r="E408"/>
      <c r="F408"/>
      <c r="G408"/>
      <c r="H408"/>
      <c r="I408"/>
      <c r="J408"/>
      <c r="K408"/>
      <c r="L408"/>
      <c r="M408"/>
      <c r="N408"/>
      <c r="O408"/>
      <c r="P408"/>
      <c r="Q408"/>
      <c r="R408"/>
      <c r="S408"/>
      <c r="T408"/>
      <c r="U408"/>
      <c r="V408"/>
      <c r="AD408" s="243" t="s">
        <v>42</v>
      </c>
      <c r="AE408" s="243" t="s">
        <v>3531</v>
      </c>
      <c r="AF408" s="243">
        <v>2917334</v>
      </c>
      <c r="AG408" s="243"/>
      <c r="AH408" s="243"/>
    </row>
    <row r="409" spans="1:34" s="72" customFormat="1" x14ac:dyDescent="0.25">
      <c r="A409"/>
      <c r="B409"/>
      <c r="C409"/>
      <c r="D409"/>
      <c r="E409"/>
      <c r="F409"/>
      <c r="G409"/>
      <c r="H409"/>
      <c r="I409"/>
      <c r="J409"/>
      <c r="K409"/>
      <c r="L409"/>
      <c r="M409"/>
      <c r="N409"/>
      <c r="O409"/>
      <c r="P409"/>
      <c r="Q409"/>
      <c r="R409"/>
      <c r="S409"/>
      <c r="T409"/>
      <c r="U409"/>
      <c r="V409"/>
      <c r="AD409" s="243" t="s">
        <v>42</v>
      </c>
      <c r="AE409" s="243" t="s">
        <v>3541</v>
      </c>
      <c r="AF409" s="243">
        <v>2917359</v>
      </c>
      <c r="AG409" s="243"/>
      <c r="AH409" s="243"/>
    </row>
    <row r="410" spans="1:34" s="72" customFormat="1" x14ac:dyDescent="0.25">
      <c r="A410"/>
      <c r="B410"/>
      <c r="C410"/>
      <c r="D410"/>
      <c r="E410"/>
      <c r="F410"/>
      <c r="G410"/>
      <c r="H410"/>
      <c r="I410"/>
      <c r="J410"/>
      <c r="K410"/>
      <c r="L410"/>
      <c r="M410"/>
      <c r="N410"/>
      <c r="O410"/>
      <c r="P410"/>
      <c r="Q410"/>
      <c r="R410"/>
      <c r="S410"/>
      <c r="T410"/>
      <c r="U410"/>
      <c r="V410"/>
      <c r="AD410" s="243" t="s">
        <v>42</v>
      </c>
      <c r="AE410" s="243" t="s">
        <v>3549</v>
      </c>
      <c r="AF410" s="243">
        <v>2917409</v>
      </c>
      <c r="AG410" s="243"/>
      <c r="AH410" s="243"/>
    </row>
    <row r="411" spans="1:34" s="72" customFormat="1" x14ac:dyDescent="0.25">
      <c r="A411"/>
      <c r="B411"/>
      <c r="C411"/>
      <c r="D411"/>
      <c r="E411"/>
      <c r="F411"/>
      <c r="G411"/>
      <c r="H411"/>
      <c r="I411"/>
      <c r="J411"/>
      <c r="K411"/>
      <c r="L411"/>
      <c r="M411"/>
      <c r="N411"/>
      <c r="O411"/>
      <c r="P411"/>
      <c r="Q411"/>
      <c r="R411"/>
      <c r="S411"/>
      <c r="T411"/>
      <c r="U411"/>
      <c r="V411"/>
      <c r="AD411" s="243" t="s">
        <v>42</v>
      </c>
      <c r="AE411" s="243" t="s">
        <v>3559</v>
      </c>
      <c r="AF411" s="243">
        <v>2917508</v>
      </c>
      <c r="AG411" s="243"/>
      <c r="AH411" s="243"/>
    </row>
    <row r="412" spans="1:34" s="72" customFormat="1" x14ac:dyDescent="0.25">
      <c r="A412"/>
      <c r="B412"/>
      <c r="C412"/>
      <c r="D412"/>
      <c r="E412"/>
      <c r="F412"/>
      <c r="G412"/>
      <c r="H412"/>
      <c r="I412"/>
      <c r="J412"/>
      <c r="K412"/>
      <c r="L412"/>
      <c r="M412"/>
      <c r="N412"/>
      <c r="O412"/>
      <c r="P412"/>
      <c r="Q412"/>
      <c r="R412"/>
      <c r="S412"/>
      <c r="T412"/>
      <c r="U412"/>
      <c r="V412"/>
      <c r="AD412" s="243" t="s">
        <v>42</v>
      </c>
      <c r="AE412" s="243" t="s">
        <v>3569</v>
      </c>
      <c r="AF412" s="243">
        <v>2917607</v>
      </c>
      <c r="AG412" s="243"/>
      <c r="AH412" s="243"/>
    </row>
    <row r="413" spans="1:34" s="72" customFormat="1" x14ac:dyDescent="0.25">
      <c r="A413"/>
      <c r="B413"/>
      <c r="C413"/>
      <c r="D413"/>
      <c r="E413"/>
      <c r="F413"/>
      <c r="G413"/>
      <c r="H413"/>
      <c r="I413"/>
      <c r="J413"/>
      <c r="K413"/>
      <c r="L413"/>
      <c r="M413"/>
      <c r="N413"/>
      <c r="O413"/>
      <c r="P413"/>
      <c r="Q413"/>
      <c r="R413"/>
      <c r="S413"/>
      <c r="T413"/>
      <c r="U413"/>
      <c r="V413"/>
      <c r="AD413" s="243" t="s">
        <v>42</v>
      </c>
      <c r="AE413" s="243" t="s">
        <v>3579</v>
      </c>
      <c r="AF413" s="243">
        <v>2917706</v>
      </c>
      <c r="AG413" s="243"/>
      <c r="AH413" s="243"/>
    </row>
    <row r="414" spans="1:34" s="72" customFormat="1" x14ac:dyDescent="0.25">
      <c r="A414"/>
      <c r="B414"/>
      <c r="C414"/>
      <c r="D414"/>
      <c r="E414"/>
      <c r="F414"/>
      <c r="G414"/>
      <c r="H414"/>
      <c r="I414"/>
      <c r="J414"/>
      <c r="K414"/>
      <c r="L414"/>
      <c r="M414"/>
      <c r="N414"/>
      <c r="O414"/>
      <c r="P414"/>
      <c r="Q414"/>
      <c r="R414"/>
      <c r="S414"/>
      <c r="T414"/>
      <c r="U414"/>
      <c r="V414"/>
      <c r="AD414" s="243" t="s">
        <v>42</v>
      </c>
      <c r="AE414" s="243" t="s">
        <v>3589</v>
      </c>
      <c r="AF414" s="243">
        <v>2917805</v>
      </c>
      <c r="AG414" s="243"/>
      <c r="AH414" s="243"/>
    </row>
    <row r="415" spans="1:34" s="72" customFormat="1" x14ac:dyDescent="0.25">
      <c r="A415"/>
      <c r="B415"/>
      <c r="C415"/>
      <c r="D415"/>
      <c r="E415"/>
      <c r="F415"/>
      <c r="G415"/>
      <c r="H415"/>
      <c r="I415"/>
      <c r="J415"/>
      <c r="K415"/>
      <c r="L415"/>
      <c r="M415"/>
      <c r="N415"/>
      <c r="O415"/>
      <c r="P415"/>
      <c r="Q415"/>
      <c r="R415"/>
      <c r="S415"/>
      <c r="T415"/>
      <c r="U415"/>
      <c r="V415"/>
      <c r="AD415" s="243" t="s">
        <v>42</v>
      </c>
      <c r="AE415" s="243" t="s">
        <v>1376</v>
      </c>
      <c r="AF415" s="243">
        <v>2917904</v>
      </c>
      <c r="AG415" s="243"/>
      <c r="AH415" s="243"/>
    </row>
    <row r="416" spans="1:34" s="72" customFormat="1" x14ac:dyDescent="0.25">
      <c r="A416"/>
      <c r="B416"/>
      <c r="C416"/>
      <c r="D416"/>
      <c r="E416"/>
      <c r="F416"/>
      <c r="G416"/>
      <c r="H416"/>
      <c r="I416"/>
      <c r="J416"/>
      <c r="K416"/>
      <c r="L416"/>
      <c r="M416"/>
      <c r="N416"/>
      <c r="O416"/>
      <c r="P416"/>
      <c r="Q416"/>
      <c r="R416"/>
      <c r="S416"/>
      <c r="T416"/>
      <c r="U416"/>
      <c r="V416"/>
      <c r="AD416" s="243" t="s">
        <v>42</v>
      </c>
      <c r="AE416" s="243" t="s">
        <v>3608</v>
      </c>
      <c r="AF416" s="243">
        <v>2918001</v>
      </c>
      <c r="AG416" s="243"/>
      <c r="AH416" s="243"/>
    </row>
    <row r="417" spans="1:34" s="72" customFormat="1" x14ac:dyDescent="0.25">
      <c r="A417"/>
      <c r="B417"/>
      <c r="C417"/>
      <c r="D417"/>
      <c r="E417"/>
      <c r="F417"/>
      <c r="G417"/>
      <c r="H417"/>
      <c r="I417"/>
      <c r="J417"/>
      <c r="K417"/>
      <c r="L417"/>
      <c r="M417"/>
      <c r="N417"/>
      <c r="O417"/>
      <c r="P417"/>
      <c r="Q417"/>
      <c r="R417"/>
      <c r="S417"/>
      <c r="T417"/>
      <c r="U417"/>
      <c r="V417"/>
      <c r="AD417" s="243" t="s">
        <v>42</v>
      </c>
      <c r="AE417" s="243" t="s">
        <v>3617</v>
      </c>
      <c r="AF417" s="243">
        <v>2918100</v>
      </c>
      <c r="AG417" s="243"/>
      <c r="AH417" s="243"/>
    </row>
    <row r="418" spans="1:34" s="72" customFormat="1" x14ac:dyDescent="0.25">
      <c r="A418"/>
      <c r="B418"/>
      <c r="C418"/>
      <c r="D418"/>
      <c r="E418"/>
      <c r="F418"/>
      <c r="G418"/>
      <c r="H418"/>
      <c r="I418"/>
      <c r="J418"/>
      <c r="K418"/>
      <c r="L418"/>
      <c r="M418"/>
      <c r="N418"/>
      <c r="O418"/>
      <c r="P418"/>
      <c r="Q418"/>
      <c r="R418"/>
      <c r="S418"/>
      <c r="T418"/>
      <c r="U418"/>
      <c r="V418"/>
      <c r="AD418" s="243" t="s">
        <v>42</v>
      </c>
      <c r="AE418" s="243" t="s">
        <v>3626</v>
      </c>
      <c r="AF418" s="243">
        <v>2918209</v>
      </c>
      <c r="AG418" s="243"/>
      <c r="AH418" s="243"/>
    </row>
    <row r="419" spans="1:34" s="72" customFormat="1" x14ac:dyDescent="0.25">
      <c r="A419"/>
      <c r="B419"/>
      <c r="C419"/>
      <c r="D419"/>
      <c r="E419"/>
      <c r="F419"/>
      <c r="G419"/>
      <c r="H419"/>
      <c r="I419"/>
      <c r="J419"/>
      <c r="K419"/>
      <c r="L419"/>
      <c r="M419"/>
      <c r="N419"/>
      <c r="O419"/>
      <c r="P419"/>
      <c r="Q419"/>
      <c r="R419"/>
      <c r="S419"/>
      <c r="T419"/>
      <c r="U419"/>
      <c r="V419"/>
      <c r="AD419" s="243" t="s">
        <v>42</v>
      </c>
      <c r="AE419" s="243" t="s">
        <v>3636</v>
      </c>
      <c r="AF419" s="243">
        <v>2918308</v>
      </c>
      <c r="AG419" s="243"/>
      <c r="AH419" s="243"/>
    </row>
    <row r="420" spans="1:34" s="72" customFormat="1" x14ac:dyDescent="0.25">
      <c r="A420"/>
      <c r="B420"/>
      <c r="C420"/>
      <c r="D420"/>
      <c r="E420"/>
      <c r="F420"/>
      <c r="G420"/>
      <c r="H420"/>
      <c r="I420"/>
      <c r="J420"/>
      <c r="K420"/>
      <c r="L420"/>
      <c r="M420"/>
      <c r="N420"/>
      <c r="O420"/>
      <c r="P420"/>
      <c r="Q420"/>
      <c r="R420"/>
      <c r="S420"/>
      <c r="T420"/>
      <c r="U420"/>
      <c r="V420"/>
      <c r="AD420" s="243" t="s">
        <v>42</v>
      </c>
      <c r="AE420" s="243" t="s">
        <v>3646</v>
      </c>
      <c r="AF420" s="243">
        <v>2918357</v>
      </c>
      <c r="AG420" s="243"/>
      <c r="AH420" s="243"/>
    </row>
    <row r="421" spans="1:34" s="72" customFormat="1" x14ac:dyDescent="0.25">
      <c r="A421"/>
      <c r="B421"/>
      <c r="C421"/>
      <c r="D421"/>
      <c r="E421"/>
      <c r="F421"/>
      <c r="G421"/>
      <c r="H421"/>
      <c r="I421"/>
      <c r="J421"/>
      <c r="K421"/>
      <c r="L421"/>
      <c r="M421"/>
      <c r="N421"/>
      <c r="O421"/>
      <c r="P421"/>
      <c r="Q421"/>
      <c r="R421"/>
      <c r="S421"/>
      <c r="T421"/>
      <c r="U421"/>
      <c r="V421"/>
      <c r="AD421" s="243" t="s">
        <v>42</v>
      </c>
      <c r="AE421" s="243" t="s">
        <v>3655</v>
      </c>
      <c r="AF421" s="243">
        <v>2918407</v>
      </c>
      <c r="AG421" s="243"/>
      <c r="AH421" s="243"/>
    </row>
    <row r="422" spans="1:34" s="72" customFormat="1" x14ac:dyDescent="0.25">
      <c r="A422"/>
      <c r="B422"/>
      <c r="C422"/>
      <c r="D422"/>
      <c r="E422"/>
      <c r="F422"/>
      <c r="G422"/>
      <c r="H422"/>
      <c r="I422"/>
      <c r="J422"/>
      <c r="K422"/>
      <c r="L422"/>
      <c r="M422"/>
      <c r="N422"/>
      <c r="O422"/>
      <c r="P422"/>
      <c r="Q422"/>
      <c r="R422"/>
      <c r="S422"/>
      <c r="T422"/>
      <c r="U422"/>
      <c r="V422"/>
      <c r="AD422" s="243" t="s">
        <v>42</v>
      </c>
      <c r="AE422" s="243" t="s">
        <v>3664</v>
      </c>
      <c r="AF422" s="243">
        <v>2918456</v>
      </c>
      <c r="AG422" s="243"/>
      <c r="AH422" s="243"/>
    </row>
    <row r="423" spans="1:34" s="72" customFormat="1" x14ac:dyDescent="0.25">
      <c r="A423"/>
      <c r="B423"/>
      <c r="C423"/>
      <c r="D423"/>
      <c r="E423"/>
      <c r="F423"/>
      <c r="G423"/>
      <c r="H423"/>
      <c r="I423"/>
      <c r="J423"/>
      <c r="K423"/>
      <c r="L423"/>
      <c r="M423"/>
      <c r="N423"/>
      <c r="O423"/>
      <c r="P423"/>
      <c r="Q423"/>
      <c r="R423"/>
      <c r="S423"/>
      <c r="T423"/>
      <c r="U423"/>
      <c r="V423"/>
      <c r="AD423" s="243" t="s">
        <v>42</v>
      </c>
      <c r="AE423" s="243" t="s">
        <v>2675</v>
      </c>
      <c r="AF423" s="243">
        <v>2918506</v>
      </c>
      <c r="AG423" s="243"/>
      <c r="AH423" s="243"/>
    </row>
    <row r="424" spans="1:34" s="72" customFormat="1" x14ac:dyDescent="0.25">
      <c r="A424"/>
      <c r="B424"/>
      <c r="C424"/>
      <c r="D424"/>
      <c r="E424"/>
      <c r="F424"/>
      <c r="G424"/>
      <c r="H424"/>
      <c r="I424"/>
      <c r="J424"/>
      <c r="K424"/>
      <c r="L424"/>
      <c r="M424"/>
      <c r="N424"/>
      <c r="O424"/>
      <c r="P424"/>
      <c r="Q424"/>
      <c r="R424"/>
      <c r="S424"/>
      <c r="T424"/>
      <c r="U424"/>
      <c r="V424"/>
      <c r="AD424" s="243" t="s">
        <v>42</v>
      </c>
      <c r="AE424" s="243" t="s">
        <v>3680</v>
      </c>
      <c r="AF424" s="243">
        <v>2918555</v>
      </c>
      <c r="AG424" s="243"/>
      <c r="AH424" s="243"/>
    </row>
    <row r="425" spans="1:34" s="72" customFormat="1" x14ac:dyDescent="0.25">
      <c r="A425"/>
      <c r="B425"/>
      <c r="C425"/>
      <c r="D425"/>
      <c r="E425"/>
      <c r="F425"/>
      <c r="G425"/>
      <c r="H425"/>
      <c r="I425"/>
      <c r="J425"/>
      <c r="K425"/>
      <c r="L425"/>
      <c r="M425"/>
      <c r="N425"/>
      <c r="O425"/>
      <c r="P425"/>
      <c r="Q425"/>
      <c r="R425"/>
      <c r="S425"/>
      <c r="T425"/>
      <c r="U425"/>
      <c r="V425"/>
      <c r="AD425" s="243" t="s">
        <v>42</v>
      </c>
      <c r="AE425" s="243" t="s">
        <v>3688</v>
      </c>
      <c r="AF425" s="243">
        <v>2918605</v>
      </c>
      <c r="AG425" s="243"/>
      <c r="AH425" s="243"/>
    </row>
    <row r="426" spans="1:34" s="72" customFormat="1" x14ac:dyDescent="0.25">
      <c r="A426"/>
      <c r="B426"/>
      <c r="C426"/>
      <c r="D426"/>
      <c r="E426"/>
      <c r="F426"/>
      <c r="G426"/>
      <c r="H426"/>
      <c r="I426"/>
      <c r="J426"/>
      <c r="K426"/>
      <c r="L426"/>
      <c r="M426"/>
      <c r="N426"/>
      <c r="O426"/>
      <c r="P426"/>
      <c r="Q426"/>
      <c r="R426"/>
      <c r="S426"/>
      <c r="T426"/>
      <c r="U426"/>
      <c r="V426"/>
      <c r="AD426" s="243" t="s">
        <v>42</v>
      </c>
      <c r="AE426" s="243" t="s">
        <v>3697</v>
      </c>
      <c r="AF426" s="243">
        <v>2918704</v>
      </c>
      <c r="AG426" s="243"/>
      <c r="AH426" s="243"/>
    </row>
    <row r="427" spans="1:34" s="72" customFormat="1" x14ac:dyDescent="0.25">
      <c r="A427"/>
      <c r="B427"/>
      <c r="C427"/>
      <c r="D427"/>
      <c r="E427"/>
      <c r="F427"/>
      <c r="G427"/>
      <c r="H427"/>
      <c r="I427"/>
      <c r="J427"/>
      <c r="K427"/>
      <c r="L427"/>
      <c r="M427"/>
      <c r="N427"/>
      <c r="O427"/>
      <c r="P427"/>
      <c r="Q427"/>
      <c r="R427"/>
      <c r="S427"/>
      <c r="T427"/>
      <c r="U427"/>
      <c r="V427"/>
      <c r="AD427" s="243" t="s">
        <v>42</v>
      </c>
      <c r="AE427" s="243" t="s">
        <v>3705</v>
      </c>
      <c r="AF427" s="243">
        <v>2918753</v>
      </c>
      <c r="AG427" s="243"/>
      <c r="AH427" s="243"/>
    </row>
    <row r="428" spans="1:34" s="72" customFormat="1" x14ac:dyDescent="0.25">
      <c r="A428"/>
      <c r="B428"/>
      <c r="C428"/>
      <c r="D428"/>
      <c r="E428"/>
      <c r="F428"/>
      <c r="G428"/>
      <c r="H428"/>
      <c r="I428"/>
      <c r="J428"/>
      <c r="K428"/>
      <c r="L428"/>
      <c r="M428"/>
      <c r="N428"/>
      <c r="O428"/>
      <c r="P428"/>
      <c r="Q428"/>
      <c r="R428"/>
      <c r="S428"/>
      <c r="T428"/>
      <c r="U428"/>
      <c r="V428"/>
      <c r="AD428" s="243" t="s">
        <v>42</v>
      </c>
      <c r="AE428" s="243" t="s">
        <v>3713</v>
      </c>
      <c r="AF428" s="243">
        <v>2918803</v>
      </c>
      <c r="AG428" s="243"/>
      <c r="AH428" s="243"/>
    </row>
    <row r="429" spans="1:34" s="72" customFormat="1" x14ac:dyDescent="0.25">
      <c r="A429"/>
      <c r="B429"/>
      <c r="C429"/>
      <c r="D429"/>
      <c r="E429"/>
      <c r="F429"/>
      <c r="G429"/>
      <c r="H429"/>
      <c r="I429"/>
      <c r="J429"/>
      <c r="K429"/>
      <c r="L429"/>
      <c r="M429"/>
      <c r="N429"/>
      <c r="O429"/>
      <c r="P429"/>
      <c r="Q429"/>
      <c r="R429"/>
      <c r="S429"/>
      <c r="T429"/>
      <c r="U429"/>
      <c r="V429"/>
      <c r="AD429" s="243" t="s">
        <v>42</v>
      </c>
      <c r="AE429" s="243" t="s">
        <v>3720</v>
      </c>
      <c r="AF429" s="243">
        <v>2918902</v>
      </c>
      <c r="AG429" s="243"/>
      <c r="AH429" s="243"/>
    </row>
    <row r="430" spans="1:34" s="72" customFormat="1" x14ac:dyDescent="0.25">
      <c r="A430"/>
      <c r="B430"/>
      <c r="C430"/>
      <c r="D430"/>
      <c r="E430"/>
      <c r="F430"/>
      <c r="G430"/>
      <c r="H430"/>
      <c r="I430"/>
      <c r="J430"/>
      <c r="K430"/>
      <c r="L430"/>
      <c r="M430"/>
      <c r="N430"/>
      <c r="O430"/>
      <c r="P430"/>
      <c r="Q430"/>
      <c r="R430"/>
      <c r="S430"/>
      <c r="T430"/>
      <c r="U430"/>
      <c r="V430"/>
      <c r="AD430" s="243" t="s">
        <v>42</v>
      </c>
      <c r="AE430" s="243" t="s">
        <v>3727</v>
      </c>
      <c r="AF430" s="243">
        <v>2919009</v>
      </c>
      <c r="AG430" s="243"/>
      <c r="AH430" s="243"/>
    </row>
    <row r="431" spans="1:34" s="72" customFormat="1" x14ac:dyDescent="0.25">
      <c r="A431"/>
      <c r="B431"/>
      <c r="C431"/>
      <c r="D431"/>
      <c r="E431"/>
      <c r="F431"/>
      <c r="G431"/>
      <c r="H431"/>
      <c r="I431"/>
      <c r="J431"/>
      <c r="K431"/>
      <c r="L431"/>
      <c r="M431"/>
      <c r="N431"/>
      <c r="O431"/>
      <c r="P431"/>
      <c r="Q431"/>
      <c r="R431"/>
      <c r="S431"/>
      <c r="T431"/>
      <c r="U431"/>
      <c r="V431"/>
      <c r="AD431" s="243" t="s">
        <v>42</v>
      </c>
      <c r="AE431" s="243" t="s">
        <v>3734</v>
      </c>
      <c r="AF431" s="243">
        <v>2919058</v>
      </c>
      <c r="AG431" s="243"/>
      <c r="AH431" s="243"/>
    </row>
    <row r="432" spans="1:34" s="72" customFormat="1" x14ac:dyDescent="0.25">
      <c r="A432"/>
      <c r="B432"/>
      <c r="C432"/>
      <c r="D432"/>
      <c r="E432"/>
      <c r="F432"/>
      <c r="G432"/>
      <c r="H432"/>
      <c r="I432"/>
      <c r="J432"/>
      <c r="K432"/>
      <c r="L432"/>
      <c r="M432"/>
      <c r="N432"/>
      <c r="O432"/>
      <c r="P432"/>
      <c r="Q432"/>
      <c r="R432"/>
      <c r="S432"/>
      <c r="T432"/>
      <c r="U432"/>
      <c r="V432"/>
      <c r="AD432" s="243" t="s">
        <v>42</v>
      </c>
      <c r="AE432" s="243" t="s">
        <v>3741</v>
      </c>
      <c r="AF432" s="243">
        <v>2919108</v>
      </c>
      <c r="AG432" s="243"/>
      <c r="AH432" s="243"/>
    </row>
    <row r="433" spans="1:34" s="72" customFormat="1" x14ac:dyDescent="0.25">
      <c r="A433"/>
      <c r="B433"/>
      <c r="C433"/>
      <c r="D433"/>
      <c r="E433"/>
      <c r="F433"/>
      <c r="G433"/>
      <c r="H433"/>
      <c r="I433"/>
      <c r="J433"/>
      <c r="K433"/>
      <c r="L433"/>
      <c r="M433"/>
      <c r="N433"/>
      <c r="O433"/>
      <c r="P433"/>
      <c r="Q433"/>
      <c r="R433"/>
      <c r="S433"/>
      <c r="T433"/>
      <c r="U433"/>
      <c r="V433"/>
      <c r="AD433" s="243" t="s">
        <v>42</v>
      </c>
      <c r="AE433" s="243" t="s">
        <v>3748</v>
      </c>
      <c r="AF433" s="243">
        <v>2919157</v>
      </c>
      <c r="AG433" s="243"/>
      <c r="AH433" s="243"/>
    </row>
    <row r="434" spans="1:34" s="72" customFormat="1" x14ac:dyDescent="0.25">
      <c r="A434"/>
      <c r="B434"/>
      <c r="C434"/>
      <c r="D434"/>
      <c r="E434"/>
      <c r="F434"/>
      <c r="G434"/>
      <c r="H434"/>
      <c r="I434"/>
      <c r="J434"/>
      <c r="K434"/>
      <c r="L434"/>
      <c r="M434"/>
      <c r="N434"/>
      <c r="O434"/>
      <c r="P434"/>
      <c r="Q434"/>
      <c r="R434"/>
      <c r="S434"/>
      <c r="T434"/>
      <c r="U434"/>
      <c r="V434"/>
      <c r="AD434" s="243" t="s">
        <v>42</v>
      </c>
      <c r="AE434" s="243" t="s">
        <v>3754</v>
      </c>
      <c r="AF434" s="243">
        <v>2919207</v>
      </c>
      <c r="AG434" s="243"/>
      <c r="AH434" s="243"/>
    </row>
    <row r="435" spans="1:34" s="72" customFormat="1" x14ac:dyDescent="0.25">
      <c r="A435"/>
      <c r="B435"/>
      <c r="C435"/>
      <c r="D435"/>
      <c r="E435"/>
      <c r="F435"/>
      <c r="G435"/>
      <c r="H435"/>
      <c r="I435"/>
      <c r="J435"/>
      <c r="K435"/>
      <c r="L435"/>
      <c r="M435"/>
      <c r="N435"/>
      <c r="O435"/>
      <c r="P435"/>
      <c r="Q435"/>
      <c r="R435"/>
      <c r="S435"/>
      <c r="T435"/>
      <c r="U435"/>
      <c r="V435"/>
      <c r="AD435" s="243" t="s">
        <v>42</v>
      </c>
      <c r="AE435" s="243" t="s">
        <v>3760</v>
      </c>
      <c r="AF435" s="243">
        <v>2919306</v>
      </c>
      <c r="AG435" s="243"/>
      <c r="AH435" s="243"/>
    </row>
    <row r="436" spans="1:34" s="72" customFormat="1" x14ac:dyDescent="0.25">
      <c r="A436"/>
      <c r="B436"/>
      <c r="C436"/>
      <c r="D436"/>
      <c r="E436"/>
      <c r="F436"/>
      <c r="G436"/>
      <c r="H436"/>
      <c r="I436"/>
      <c r="J436"/>
      <c r="K436"/>
      <c r="L436"/>
      <c r="M436"/>
      <c r="N436"/>
      <c r="O436"/>
      <c r="P436"/>
      <c r="Q436"/>
      <c r="R436"/>
      <c r="S436"/>
      <c r="T436"/>
      <c r="U436"/>
      <c r="V436"/>
      <c r="AD436" s="243" t="s">
        <v>42</v>
      </c>
      <c r="AE436" s="243" t="s">
        <v>3764</v>
      </c>
      <c r="AF436" s="243">
        <v>2919405</v>
      </c>
      <c r="AG436" s="243"/>
      <c r="AH436" s="243"/>
    </row>
    <row r="437" spans="1:34" s="72" customFormat="1" x14ac:dyDescent="0.25">
      <c r="A437"/>
      <c r="B437"/>
      <c r="C437"/>
      <c r="D437"/>
      <c r="E437"/>
      <c r="F437"/>
      <c r="G437"/>
      <c r="H437"/>
      <c r="I437"/>
      <c r="J437"/>
      <c r="K437"/>
      <c r="L437"/>
      <c r="M437"/>
      <c r="N437"/>
      <c r="O437"/>
      <c r="P437"/>
      <c r="Q437"/>
      <c r="R437"/>
      <c r="S437"/>
      <c r="T437"/>
      <c r="U437"/>
      <c r="V437"/>
      <c r="AD437" s="243" t="s">
        <v>42</v>
      </c>
      <c r="AE437" s="243" t="s">
        <v>3770</v>
      </c>
      <c r="AF437" s="243">
        <v>2919504</v>
      </c>
      <c r="AG437" s="243"/>
      <c r="AH437" s="243"/>
    </row>
    <row r="438" spans="1:34" s="72" customFormat="1" x14ac:dyDescent="0.25">
      <c r="A438"/>
      <c r="B438"/>
      <c r="C438"/>
      <c r="D438"/>
      <c r="E438"/>
      <c r="F438"/>
      <c r="G438"/>
      <c r="H438"/>
      <c r="I438"/>
      <c r="J438"/>
      <c r="K438"/>
      <c r="L438"/>
      <c r="M438"/>
      <c r="N438"/>
      <c r="O438"/>
      <c r="P438"/>
      <c r="Q438"/>
      <c r="R438"/>
      <c r="S438"/>
      <c r="T438"/>
      <c r="U438"/>
      <c r="V438"/>
      <c r="AD438" s="243" t="s">
        <v>42</v>
      </c>
      <c r="AE438" s="243" t="s">
        <v>3776</v>
      </c>
      <c r="AF438" s="243">
        <v>2919553</v>
      </c>
      <c r="AG438" s="243"/>
      <c r="AH438" s="243"/>
    </row>
    <row r="439" spans="1:34" s="72" customFormat="1" x14ac:dyDescent="0.25">
      <c r="A439"/>
      <c r="B439"/>
      <c r="C439"/>
      <c r="D439"/>
      <c r="E439"/>
      <c r="F439"/>
      <c r="G439"/>
      <c r="H439"/>
      <c r="I439"/>
      <c r="J439"/>
      <c r="K439"/>
      <c r="L439"/>
      <c r="M439"/>
      <c r="N439"/>
      <c r="O439"/>
      <c r="P439"/>
      <c r="Q439"/>
      <c r="R439"/>
      <c r="S439"/>
      <c r="T439"/>
      <c r="U439"/>
      <c r="V439"/>
      <c r="AD439" s="243" t="s">
        <v>42</v>
      </c>
      <c r="AE439" s="243" t="s">
        <v>3783</v>
      </c>
      <c r="AF439" s="243">
        <v>2919603</v>
      </c>
      <c r="AG439" s="243"/>
      <c r="AH439" s="243"/>
    </row>
    <row r="440" spans="1:34" s="72" customFormat="1" x14ac:dyDescent="0.25">
      <c r="A440"/>
      <c r="B440"/>
      <c r="C440"/>
      <c r="D440"/>
      <c r="E440"/>
      <c r="F440"/>
      <c r="G440"/>
      <c r="H440"/>
      <c r="I440"/>
      <c r="J440"/>
      <c r="K440"/>
      <c r="L440"/>
      <c r="M440"/>
      <c r="N440"/>
      <c r="O440"/>
      <c r="P440"/>
      <c r="Q440"/>
      <c r="R440"/>
      <c r="S440"/>
      <c r="T440"/>
      <c r="U440"/>
      <c r="V440"/>
      <c r="AD440" s="243" t="s">
        <v>42</v>
      </c>
      <c r="AE440" s="243" t="s">
        <v>3790</v>
      </c>
      <c r="AF440" s="243">
        <v>2919702</v>
      </c>
      <c r="AG440" s="243"/>
      <c r="AH440" s="243"/>
    </row>
    <row r="441" spans="1:34" s="72" customFormat="1" x14ac:dyDescent="0.25">
      <c r="A441"/>
      <c r="B441"/>
      <c r="C441"/>
      <c r="D441"/>
      <c r="E441"/>
      <c r="F441"/>
      <c r="G441"/>
      <c r="H441"/>
      <c r="I441"/>
      <c r="J441"/>
      <c r="K441"/>
      <c r="L441"/>
      <c r="M441"/>
      <c r="N441"/>
      <c r="O441"/>
      <c r="P441"/>
      <c r="Q441"/>
      <c r="R441"/>
      <c r="S441"/>
      <c r="T441"/>
      <c r="U441"/>
      <c r="V441"/>
      <c r="AD441" s="243" t="s">
        <v>42</v>
      </c>
      <c r="AE441" s="243" t="s">
        <v>3797</v>
      </c>
      <c r="AF441" s="243">
        <v>2919801</v>
      </c>
      <c r="AG441" s="243"/>
      <c r="AH441" s="243"/>
    </row>
    <row r="442" spans="1:34" s="72" customFormat="1" x14ac:dyDescent="0.25">
      <c r="A442"/>
      <c r="B442"/>
      <c r="C442"/>
      <c r="D442"/>
      <c r="E442"/>
      <c r="F442"/>
      <c r="G442"/>
      <c r="H442"/>
      <c r="I442"/>
      <c r="J442"/>
      <c r="K442"/>
      <c r="L442"/>
      <c r="M442"/>
      <c r="N442"/>
      <c r="O442"/>
      <c r="P442"/>
      <c r="Q442"/>
      <c r="R442"/>
      <c r="S442"/>
      <c r="T442"/>
      <c r="U442"/>
      <c r="V442"/>
      <c r="AD442" s="243" t="s">
        <v>42</v>
      </c>
      <c r="AE442" s="243" t="s">
        <v>3804</v>
      </c>
      <c r="AF442" s="243">
        <v>2919900</v>
      </c>
      <c r="AG442" s="243"/>
      <c r="AH442" s="243"/>
    </row>
    <row r="443" spans="1:34" s="72" customFormat="1" x14ac:dyDescent="0.25">
      <c r="A443"/>
      <c r="B443"/>
      <c r="C443"/>
      <c r="D443"/>
      <c r="E443"/>
      <c r="F443"/>
      <c r="G443"/>
      <c r="H443"/>
      <c r="I443"/>
      <c r="J443"/>
      <c r="K443"/>
      <c r="L443"/>
      <c r="M443"/>
      <c r="N443"/>
      <c r="O443"/>
      <c r="P443"/>
      <c r="Q443"/>
      <c r="R443"/>
      <c r="S443"/>
      <c r="T443"/>
      <c r="U443"/>
      <c r="V443"/>
      <c r="AD443" s="243" t="s">
        <v>42</v>
      </c>
      <c r="AE443" s="243" t="s">
        <v>3810</v>
      </c>
      <c r="AF443" s="243">
        <v>2919926</v>
      </c>
      <c r="AG443" s="243"/>
      <c r="AH443" s="243"/>
    </row>
    <row r="444" spans="1:34" s="72" customFormat="1" x14ac:dyDescent="0.25">
      <c r="A444"/>
      <c r="B444"/>
      <c r="C444"/>
      <c r="D444"/>
      <c r="E444"/>
      <c r="F444"/>
      <c r="G444"/>
      <c r="H444"/>
      <c r="I444"/>
      <c r="J444"/>
      <c r="K444"/>
      <c r="L444"/>
      <c r="M444"/>
      <c r="N444"/>
      <c r="O444"/>
      <c r="P444"/>
      <c r="Q444"/>
      <c r="R444"/>
      <c r="S444"/>
      <c r="T444"/>
      <c r="U444"/>
      <c r="V444"/>
      <c r="AD444" s="243" t="s">
        <v>42</v>
      </c>
      <c r="AE444" s="243" t="s">
        <v>3817</v>
      </c>
      <c r="AF444" s="243">
        <v>2919959</v>
      </c>
      <c r="AG444" s="243"/>
      <c r="AH444" s="243"/>
    </row>
    <row r="445" spans="1:34" s="72" customFormat="1" x14ac:dyDescent="0.25">
      <c r="A445"/>
      <c r="B445"/>
      <c r="C445"/>
      <c r="D445"/>
      <c r="E445"/>
      <c r="F445"/>
      <c r="G445"/>
      <c r="H445"/>
      <c r="I445"/>
      <c r="J445"/>
      <c r="K445"/>
      <c r="L445"/>
      <c r="M445"/>
      <c r="N445"/>
      <c r="O445"/>
      <c r="P445"/>
      <c r="Q445"/>
      <c r="R445"/>
      <c r="S445"/>
      <c r="T445"/>
      <c r="U445"/>
      <c r="V445"/>
      <c r="AD445" s="243" t="s">
        <v>42</v>
      </c>
      <c r="AE445" s="243" t="s">
        <v>3824</v>
      </c>
      <c r="AF445" s="243">
        <v>2920007</v>
      </c>
      <c r="AG445" s="243"/>
      <c r="AH445" s="243"/>
    </row>
    <row r="446" spans="1:34" s="72" customFormat="1" x14ac:dyDescent="0.25">
      <c r="A446"/>
      <c r="B446"/>
      <c r="C446"/>
      <c r="D446"/>
      <c r="E446"/>
      <c r="F446"/>
      <c r="G446"/>
      <c r="H446"/>
      <c r="I446"/>
      <c r="J446"/>
      <c r="K446"/>
      <c r="L446"/>
      <c r="M446"/>
      <c r="N446"/>
      <c r="O446"/>
      <c r="P446"/>
      <c r="Q446"/>
      <c r="R446"/>
      <c r="S446"/>
      <c r="T446"/>
      <c r="U446"/>
      <c r="V446"/>
      <c r="AD446" s="243" t="s">
        <v>42</v>
      </c>
      <c r="AE446" s="243" t="s">
        <v>3831</v>
      </c>
      <c r="AF446" s="243">
        <v>2920106</v>
      </c>
      <c r="AG446" s="243"/>
      <c r="AH446" s="243"/>
    </row>
    <row r="447" spans="1:34" s="72" customFormat="1" x14ac:dyDescent="0.25">
      <c r="A447"/>
      <c r="B447"/>
      <c r="C447"/>
      <c r="D447"/>
      <c r="E447"/>
      <c r="F447"/>
      <c r="G447"/>
      <c r="H447"/>
      <c r="I447"/>
      <c r="J447"/>
      <c r="K447"/>
      <c r="L447"/>
      <c r="M447"/>
      <c r="N447"/>
      <c r="O447"/>
      <c r="P447"/>
      <c r="Q447"/>
      <c r="R447"/>
      <c r="S447"/>
      <c r="T447"/>
      <c r="U447"/>
      <c r="V447"/>
      <c r="AD447" s="243" t="s">
        <v>42</v>
      </c>
      <c r="AE447" s="243" t="s">
        <v>3837</v>
      </c>
      <c r="AF447" s="243">
        <v>2920205</v>
      </c>
      <c r="AG447" s="243"/>
      <c r="AH447" s="243"/>
    </row>
    <row r="448" spans="1:34" s="72" customFormat="1" x14ac:dyDescent="0.25">
      <c r="A448"/>
      <c r="B448"/>
      <c r="C448"/>
      <c r="D448"/>
      <c r="E448"/>
      <c r="F448"/>
      <c r="G448"/>
      <c r="H448"/>
      <c r="I448"/>
      <c r="J448"/>
      <c r="K448"/>
      <c r="L448"/>
      <c r="M448"/>
      <c r="N448"/>
      <c r="O448"/>
      <c r="P448"/>
      <c r="Q448"/>
      <c r="R448"/>
      <c r="S448"/>
      <c r="T448"/>
      <c r="U448"/>
      <c r="V448"/>
      <c r="AD448" s="243" t="s">
        <v>42</v>
      </c>
      <c r="AE448" s="243" t="s">
        <v>3844</v>
      </c>
      <c r="AF448" s="243">
        <v>2920304</v>
      </c>
      <c r="AG448" s="243"/>
      <c r="AH448" s="243"/>
    </row>
    <row r="449" spans="1:34" s="72" customFormat="1" x14ac:dyDescent="0.25">
      <c r="A449"/>
      <c r="B449"/>
      <c r="C449"/>
      <c r="D449"/>
      <c r="E449"/>
      <c r="F449"/>
      <c r="G449"/>
      <c r="H449"/>
      <c r="I449"/>
      <c r="J449"/>
      <c r="K449"/>
      <c r="L449"/>
      <c r="M449"/>
      <c r="N449"/>
      <c r="O449"/>
      <c r="P449"/>
      <c r="Q449"/>
      <c r="R449"/>
      <c r="S449"/>
      <c r="T449"/>
      <c r="U449"/>
      <c r="V449"/>
      <c r="AD449" s="243" t="s">
        <v>42</v>
      </c>
      <c r="AE449" s="243" t="s">
        <v>3850</v>
      </c>
      <c r="AF449" s="243">
        <v>2920403</v>
      </c>
      <c r="AG449" s="243"/>
      <c r="AH449" s="243"/>
    </row>
    <row r="450" spans="1:34" s="72" customFormat="1" x14ac:dyDescent="0.25">
      <c r="A450"/>
      <c r="B450"/>
      <c r="C450"/>
      <c r="D450"/>
      <c r="E450"/>
      <c r="F450"/>
      <c r="G450"/>
      <c r="H450"/>
      <c r="I450"/>
      <c r="J450"/>
      <c r="K450"/>
      <c r="L450"/>
      <c r="M450"/>
      <c r="N450"/>
      <c r="O450"/>
      <c r="P450"/>
      <c r="Q450"/>
      <c r="R450"/>
      <c r="S450"/>
      <c r="T450"/>
      <c r="U450"/>
      <c r="V450"/>
      <c r="AD450" s="243" t="s">
        <v>42</v>
      </c>
      <c r="AE450" s="243" t="s">
        <v>3857</v>
      </c>
      <c r="AF450" s="243">
        <v>2920452</v>
      </c>
      <c r="AG450" s="243"/>
      <c r="AH450" s="243"/>
    </row>
    <row r="451" spans="1:34" s="72" customFormat="1" x14ac:dyDescent="0.25">
      <c r="A451"/>
      <c r="B451"/>
      <c r="C451"/>
      <c r="D451"/>
      <c r="E451"/>
      <c r="F451"/>
      <c r="G451"/>
      <c r="H451"/>
      <c r="I451"/>
      <c r="J451"/>
      <c r="K451"/>
      <c r="L451"/>
      <c r="M451"/>
      <c r="N451"/>
      <c r="O451"/>
      <c r="P451"/>
      <c r="Q451"/>
      <c r="R451"/>
      <c r="S451"/>
      <c r="T451"/>
      <c r="U451"/>
      <c r="V451"/>
      <c r="AD451" s="243" t="s">
        <v>42</v>
      </c>
      <c r="AE451" s="243" t="s">
        <v>3863</v>
      </c>
      <c r="AF451" s="243">
        <v>2920502</v>
      </c>
      <c r="AG451" s="243"/>
      <c r="AH451" s="243"/>
    </row>
    <row r="452" spans="1:34" s="72" customFormat="1" x14ac:dyDescent="0.25">
      <c r="A452"/>
      <c r="B452"/>
      <c r="C452"/>
      <c r="D452"/>
      <c r="E452"/>
      <c r="F452"/>
      <c r="G452"/>
      <c r="H452"/>
      <c r="I452"/>
      <c r="J452"/>
      <c r="K452"/>
      <c r="L452"/>
      <c r="M452"/>
      <c r="N452"/>
      <c r="O452"/>
      <c r="P452"/>
      <c r="Q452"/>
      <c r="R452"/>
      <c r="S452"/>
      <c r="T452"/>
      <c r="U452"/>
      <c r="V452"/>
      <c r="AD452" s="243" t="s">
        <v>42</v>
      </c>
      <c r="AE452" s="243" t="s">
        <v>3869</v>
      </c>
      <c r="AF452" s="243">
        <v>2920601</v>
      </c>
      <c r="AG452" s="243"/>
      <c r="AH452" s="243"/>
    </row>
    <row r="453" spans="1:34" s="72" customFormat="1" x14ac:dyDescent="0.25">
      <c r="A453"/>
      <c r="B453"/>
      <c r="C453"/>
      <c r="D453"/>
      <c r="E453"/>
      <c r="F453"/>
      <c r="G453"/>
      <c r="H453"/>
      <c r="I453"/>
      <c r="J453"/>
      <c r="K453"/>
      <c r="L453"/>
      <c r="M453"/>
      <c r="N453"/>
      <c r="O453"/>
      <c r="P453"/>
      <c r="Q453"/>
      <c r="R453"/>
      <c r="S453"/>
      <c r="T453"/>
      <c r="U453"/>
      <c r="V453"/>
      <c r="AD453" s="243" t="s">
        <v>42</v>
      </c>
      <c r="AE453" s="243" t="s">
        <v>3874</v>
      </c>
      <c r="AF453" s="243">
        <v>2920700</v>
      </c>
      <c r="AG453" s="243"/>
      <c r="AH453" s="243"/>
    </row>
    <row r="454" spans="1:34" s="72" customFormat="1" x14ac:dyDescent="0.25">
      <c r="A454"/>
      <c r="B454"/>
      <c r="C454"/>
      <c r="D454"/>
      <c r="E454"/>
      <c r="F454"/>
      <c r="G454"/>
      <c r="H454"/>
      <c r="I454"/>
      <c r="J454"/>
      <c r="K454"/>
      <c r="L454"/>
      <c r="M454"/>
      <c r="N454"/>
      <c r="O454"/>
      <c r="P454"/>
      <c r="Q454"/>
      <c r="R454"/>
      <c r="S454"/>
      <c r="T454"/>
      <c r="U454"/>
      <c r="V454"/>
      <c r="AD454" s="243" t="s">
        <v>42</v>
      </c>
      <c r="AE454" s="243" t="s">
        <v>3879</v>
      </c>
      <c r="AF454" s="243">
        <v>2920809</v>
      </c>
      <c r="AG454" s="243"/>
      <c r="AH454" s="243"/>
    </row>
    <row r="455" spans="1:34" s="72" customFormat="1" x14ac:dyDescent="0.25">
      <c r="A455"/>
      <c r="B455"/>
      <c r="C455"/>
      <c r="D455"/>
      <c r="E455"/>
      <c r="F455"/>
      <c r="G455"/>
      <c r="H455"/>
      <c r="I455"/>
      <c r="J455"/>
      <c r="K455"/>
      <c r="L455"/>
      <c r="M455"/>
      <c r="N455"/>
      <c r="O455"/>
      <c r="P455"/>
      <c r="Q455"/>
      <c r="R455"/>
      <c r="S455"/>
      <c r="T455"/>
      <c r="U455"/>
      <c r="V455"/>
      <c r="AD455" s="243" t="s">
        <v>42</v>
      </c>
      <c r="AE455" s="243" t="s">
        <v>3885</v>
      </c>
      <c r="AF455" s="243">
        <v>2920908</v>
      </c>
      <c r="AG455" s="243"/>
      <c r="AH455" s="243"/>
    </row>
    <row r="456" spans="1:34" s="72" customFormat="1" x14ac:dyDescent="0.25">
      <c r="A456"/>
      <c r="B456"/>
      <c r="C456"/>
      <c r="D456"/>
      <c r="E456"/>
      <c r="F456"/>
      <c r="G456"/>
      <c r="H456"/>
      <c r="I456"/>
      <c r="J456"/>
      <c r="K456"/>
      <c r="L456"/>
      <c r="M456"/>
      <c r="N456"/>
      <c r="O456"/>
      <c r="P456"/>
      <c r="Q456"/>
      <c r="R456"/>
      <c r="S456"/>
      <c r="T456"/>
      <c r="U456"/>
      <c r="V456"/>
      <c r="AD456" s="243" t="s">
        <v>42</v>
      </c>
      <c r="AE456" s="243" t="s">
        <v>3891</v>
      </c>
      <c r="AF456" s="243">
        <v>2921005</v>
      </c>
      <c r="AG456" s="243"/>
      <c r="AH456" s="243"/>
    </row>
    <row r="457" spans="1:34" s="72" customFormat="1" x14ac:dyDescent="0.25">
      <c r="A457"/>
      <c r="B457"/>
      <c r="C457"/>
      <c r="D457"/>
      <c r="E457"/>
      <c r="F457"/>
      <c r="G457"/>
      <c r="H457"/>
      <c r="I457"/>
      <c r="J457"/>
      <c r="K457"/>
      <c r="L457"/>
      <c r="M457"/>
      <c r="N457"/>
      <c r="O457"/>
      <c r="P457"/>
      <c r="Q457"/>
      <c r="R457"/>
      <c r="S457"/>
      <c r="T457"/>
      <c r="U457"/>
      <c r="V457"/>
      <c r="AD457" s="243" t="s">
        <v>42</v>
      </c>
      <c r="AE457" s="243" t="s">
        <v>3897</v>
      </c>
      <c r="AF457" s="243">
        <v>2921054</v>
      </c>
      <c r="AG457" s="243"/>
      <c r="AH457" s="243"/>
    </row>
    <row r="458" spans="1:34" s="72" customFormat="1" x14ac:dyDescent="0.25">
      <c r="A458"/>
      <c r="B458"/>
      <c r="C458"/>
      <c r="D458"/>
      <c r="E458"/>
      <c r="F458"/>
      <c r="G458"/>
      <c r="H458"/>
      <c r="I458"/>
      <c r="J458"/>
      <c r="K458"/>
      <c r="L458"/>
      <c r="M458"/>
      <c r="N458"/>
      <c r="O458"/>
      <c r="P458"/>
      <c r="Q458"/>
      <c r="R458"/>
      <c r="S458"/>
      <c r="T458"/>
      <c r="U458"/>
      <c r="V458"/>
      <c r="AD458" s="243" t="s">
        <v>42</v>
      </c>
      <c r="AE458" s="243" t="s">
        <v>3903</v>
      </c>
      <c r="AF458" s="243">
        <v>2921104</v>
      </c>
      <c r="AG458" s="243"/>
      <c r="AH458" s="243"/>
    </row>
    <row r="459" spans="1:34" s="72" customFormat="1" x14ac:dyDescent="0.25">
      <c r="A459"/>
      <c r="B459"/>
      <c r="C459"/>
      <c r="D459"/>
      <c r="E459"/>
      <c r="F459"/>
      <c r="G459"/>
      <c r="H459"/>
      <c r="I459"/>
      <c r="J459"/>
      <c r="K459"/>
      <c r="L459"/>
      <c r="M459"/>
      <c r="N459"/>
      <c r="O459"/>
      <c r="P459"/>
      <c r="Q459"/>
      <c r="R459"/>
      <c r="S459"/>
      <c r="T459"/>
      <c r="U459"/>
      <c r="V459"/>
      <c r="AD459" s="243" t="s">
        <v>42</v>
      </c>
      <c r="AE459" s="243" t="s">
        <v>3909</v>
      </c>
      <c r="AF459" s="243">
        <v>2921203</v>
      </c>
      <c r="AG459" s="243"/>
      <c r="AH459" s="243"/>
    </row>
    <row r="460" spans="1:34" s="72" customFormat="1" x14ac:dyDescent="0.25">
      <c r="A460"/>
      <c r="B460"/>
      <c r="C460"/>
      <c r="D460"/>
      <c r="E460"/>
      <c r="F460"/>
      <c r="G460"/>
      <c r="H460"/>
      <c r="I460"/>
      <c r="J460"/>
      <c r="K460"/>
      <c r="L460"/>
      <c r="M460"/>
      <c r="N460"/>
      <c r="O460"/>
      <c r="P460"/>
      <c r="Q460"/>
      <c r="R460"/>
      <c r="S460"/>
      <c r="T460"/>
      <c r="U460"/>
      <c r="V460"/>
      <c r="AD460" s="243" t="s">
        <v>42</v>
      </c>
      <c r="AE460" s="243" t="s">
        <v>2361</v>
      </c>
      <c r="AF460" s="243">
        <v>2921302</v>
      </c>
      <c r="AG460" s="243"/>
      <c r="AH460" s="243"/>
    </row>
    <row r="461" spans="1:34" s="72" customFormat="1" x14ac:dyDescent="0.25">
      <c r="A461"/>
      <c r="B461"/>
      <c r="C461"/>
      <c r="D461"/>
      <c r="E461"/>
      <c r="F461"/>
      <c r="G461"/>
      <c r="H461"/>
      <c r="I461"/>
      <c r="J461"/>
      <c r="K461"/>
      <c r="L461"/>
      <c r="M461"/>
      <c r="N461"/>
      <c r="O461"/>
      <c r="P461"/>
      <c r="Q461"/>
      <c r="R461"/>
      <c r="S461"/>
      <c r="T461"/>
      <c r="U461"/>
      <c r="V461"/>
      <c r="AD461" s="243" t="s">
        <v>42</v>
      </c>
      <c r="AE461" s="243" t="s">
        <v>3920</v>
      </c>
      <c r="AF461" s="243">
        <v>2921401</v>
      </c>
      <c r="AG461" s="243"/>
      <c r="AH461" s="243"/>
    </row>
    <row r="462" spans="1:34" s="72" customFormat="1" x14ac:dyDescent="0.25">
      <c r="A462"/>
      <c r="B462"/>
      <c r="C462"/>
      <c r="D462"/>
      <c r="E462"/>
      <c r="F462"/>
      <c r="G462"/>
      <c r="H462"/>
      <c r="I462"/>
      <c r="J462"/>
      <c r="K462"/>
      <c r="L462"/>
      <c r="M462"/>
      <c r="N462"/>
      <c r="O462"/>
      <c r="P462"/>
      <c r="Q462"/>
      <c r="R462"/>
      <c r="S462"/>
      <c r="T462"/>
      <c r="U462"/>
      <c r="V462"/>
      <c r="AD462" s="243" t="s">
        <v>42</v>
      </c>
      <c r="AE462" s="243" t="s">
        <v>3926</v>
      </c>
      <c r="AF462" s="243">
        <v>2921450</v>
      </c>
      <c r="AG462" s="243"/>
      <c r="AH462" s="243"/>
    </row>
    <row r="463" spans="1:34" s="72" customFormat="1" x14ac:dyDescent="0.25">
      <c r="A463"/>
      <c r="B463"/>
      <c r="C463"/>
      <c r="D463"/>
      <c r="E463"/>
      <c r="F463"/>
      <c r="G463"/>
      <c r="H463"/>
      <c r="I463"/>
      <c r="J463"/>
      <c r="K463"/>
      <c r="L463"/>
      <c r="M463"/>
      <c r="N463"/>
      <c r="O463"/>
      <c r="P463"/>
      <c r="Q463"/>
      <c r="R463"/>
      <c r="S463"/>
      <c r="T463"/>
      <c r="U463"/>
      <c r="V463"/>
      <c r="AD463" s="243" t="s">
        <v>42</v>
      </c>
      <c r="AE463" s="243" t="s">
        <v>3932</v>
      </c>
      <c r="AF463" s="243">
        <v>2921500</v>
      </c>
      <c r="AG463" s="243"/>
      <c r="AH463" s="243"/>
    </row>
    <row r="464" spans="1:34" s="72" customFormat="1" x14ac:dyDescent="0.25">
      <c r="A464"/>
      <c r="B464"/>
      <c r="C464"/>
      <c r="D464"/>
      <c r="E464"/>
      <c r="F464"/>
      <c r="G464"/>
      <c r="H464"/>
      <c r="I464"/>
      <c r="J464"/>
      <c r="K464"/>
      <c r="L464"/>
      <c r="M464"/>
      <c r="N464"/>
      <c r="O464"/>
      <c r="P464"/>
      <c r="Q464"/>
      <c r="R464"/>
      <c r="S464"/>
      <c r="T464"/>
      <c r="U464"/>
      <c r="V464"/>
      <c r="AD464" s="243" t="s">
        <v>42</v>
      </c>
      <c r="AE464" s="243" t="s">
        <v>3938</v>
      </c>
      <c r="AF464" s="243">
        <v>2921609</v>
      </c>
      <c r="AG464" s="243"/>
      <c r="AH464" s="243"/>
    </row>
    <row r="465" spans="1:34" s="72" customFormat="1" x14ac:dyDescent="0.25">
      <c r="A465"/>
      <c r="B465"/>
      <c r="C465"/>
      <c r="D465"/>
      <c r="E465"/>
      <c r="F465"/>
      <c r="G465"/>
      <c r="H465"/>
      <c r="I465"/>
      <c r="J465"/>
      <c r="K465"/>
      <c r="L465"/>
      <c r="M465"/>
      <c r="N465"/>
      <c r="O465"/>
      <c r="P465"/>
      <c r="Q465"/>
      <c r="R465"/>
      <c r="S465"/>
      <c r="T465"/>
      <c r="U465"/>
      <c r="V465"/>
      <c r="AD465" s="243" t="s">
        <v>42</v>
      </c>
      <c r="AE465" s="243" t="s">
        <v>3944</v>
      </c>
      <c r="AF465" s="243">
        <v>2921708</v>
      </c>
      <c r="AG465" s="243"/>
      <c r="AH465" s="243"/>
    </row>
    <row r="466" spans="1:34" s="72" customFormat="1" x14ac:dyDescent="0.25">
      <c r="A466"/>
      <c r="B466"/>
      <c r="C466"/>
      <c r="D466"/>
      <c r="E466"/>
      <c r="F466"/>
      <c r="G466"/>
      <c r="H466"/>
      <c r="I466"/>
      <c r="J466"/>
      <c r="K466"/>
      <c r="L466"/>
      <c r="M466"/>
      <c r="N466"/>
      <c r="O466"/>
      <c r="P466"/>
      <c r="Q466"/>
      <c r="R466"/>
      <c r="S466"/>
      <c r="T466"/>
      <c r="U466"/>
      <c r="V466"/>
      <c r="AD466" s="243" t="s">
        <v>42</v>
      </c>
      <c r="AE466" s="243" t="s">
        <v>3950</v>
      </c>
      <c r="AF466" s="243">
        <v>2921807</v>
      </c>
      <c r="AG466" s="243"/>
      <c r="AH466" s="243"/>
    </row>
    <row r="467" spans="1:34" s="72" customFormat="1" x14ac:dyDescent="0.25">
      <c r="A467"/>
      <c r="B467"/>
      <c r="C467"/>
      <c r="D467"/>
      <c r="E467"/>
      <c r="F467"/>
      <c r="G467"/>
      <c r="H467"/>
      <c r="I467"/>
      <c r="J467"/>
      <c r="K467"/>
      <c r="L467"/>
      <c r="M467"/>
      <c r="N467"/>
      <c r="O467"/>
      <c r="P467"/>
      <c r="Q467"/>
      <c r="R467"/>
      <c r="S467"/>
      <c r="T467"/>
      <c r="U467"/>
      <c r="V467"/>
      <c r="AD467" s="243" t="s">
        <v>42</v>
      </c>
      <c r="AE467" s="243" t="s">
        <v>3956</v>
      </c>
      <c r="AF467" s="243">
        <v>2921906</v>
      </c>
      <c r="AG467" s="243"/>
      <c r="AH467" s="243"/>
    </row>
    <row r="468" spans="1:34" s="72" customFormat="1" x14ac:dyDescent="0.25">
      <c r="A468"/>
      <c r="B468"/>
      <c r="C468"/>
      <c r="D468"/>
      <c r="E468"/>
      <c r="F468"/>
      <c r="G468"/>
      <c r="H468"/>
      <c r="I468"/>
      <c r="J468"/>
      <c r="K468"/>
      <c r="L468"/>
      <c r="M468"/>
      <c r="N468"/>
      <c r="O468"/>
      <c r="P468"/>
      <c r="Q468"/>
      <c r="R468"/>
      <c r="S468"/>
      <c r="T468"/>
      <c r="U468"/>
      <c r="V468"/>
      <c r="AD468" s="243" t="s">
        <v>42</v>
      </c>
      <c r="AE468" s="243" t="s">
        <v>3961</v>
      </c>
      <c r="AF468" s="243">
        <v>2922003</v>
      </c>
      <c r="AG468" s="243"/>
      <c r="AH468" s="243"/>
    </row>
    <row r="469" spans="1:34" s="72" customFormat="1" x14ac:dyDescent="0.25">
      <c r="A469"/>
      <c r="B469"/>
      <c r="C469"/>
      <c r="D469"/>
      <c r="E469"/>
      <c r="F469"/>
      <c r="G469"/>
      <c r="H469"/>
      <c r="I469"/>
      <c r="J469"/>
      <c r="K469"/>
      <c r="L469"/>
      <c r="M469"/>
      <c r="N469"/>
      <c r="O469"/>
      <c r="P469"/>
      <c r="Q469"/>
      <c r="R469"/>
      <c r="S469"/>
      <c r="T469"/>
      <c r="U469"/>
      <c r="V469"/>
      <c r="AD469" s="243" t="s">
        <v>42</v>
      </c>
      <c r="AE469" s="243" t="s">
        <v>3967</v>
      </c>
      <c r="AF469" s="243">
        <v>2922052</v>
      </c>
      <c r="AG469" s="243"/>
      <c r="AH469" s="243"/>
    </row>
    <row r="470" spans="1:34" s="72" customFormat="1" x14ac:dyDescent="0.25">
      <c r="A470"/>
      <c r="B470"/>
      <c r="C470"/>
      <c r="D470"/>
      <c r="E470"/>
      <c r="F470"/>
      <c r="G470"/>
      <c r="H470"/>
      <c r="I470"/>
      <c r="J470"/>
      <c r="K470"/>
      <c r="L470"/>
      <c r="M470"/>
      <c r="N470"/>
      <c r="O470"/>
      <c r="P470"/>
      <c r="Q470"/>
      <c r="R470"/>
      <c r="S470"/>
      <c r="T470"/>
      <c r="U470"/>
      <c r="V470"/>
      <c r="AD470" s="243" t="s">
        <v>42</v>
      </c>
      <c r="AE470" s="243" t="s">
        <v>1282</v>
      </c>
      <c r="AF470" s="243">
        <v>2922102</v>
      </c>
      <c r="AG470" s="243"/>
      <c r="AH470" s="243"/>
    </row>
    <row r="471" spans="1:34" s="72" customFormat="1" x14ac:dyDescent="0.25">
      <c r="A471"/>
      <c r="B471"/>
      <c r="C471"/>
      <c r="D471"/>
      <c r="E471"/>
      <c r="F471"/>
      <c r="G471"/>
      <c r="H471"/>
      <c r="I471"/>
      <c r="J471"/>
      <c r="K471"/>
      <c r="L471"/>
      <c r="M471"/>
      <c r="N471"/>
      <c r="O471"/>
      <c r="P471"/>
      <c r="Q471"/>
      <c r="R471"/>
      <c r="S471"/>
      <c r="T471"/>
      <c r="U471"/>
      <c r="V471"/>
      <c r="AD471" s="243" t="s">
        <v>42</v>
      </c>
      <c r="AE471" s="243" t="s">
        <v>3977</v>
      </c>
      <c r="AF471" s="243">
        <v>2922201</v>
      </c>
      <c r="AG471" s="243"/>
      <c r="AH471" s="243"/>
    </row>
    <row r="472" spans="1:34" s="72" customFormat="1" x14ac:dyDescent="0.25">
      <c r="A472"/>
      <c r="B472"/>
      <c r="C472"/>
      <c r="D472"/>
      <c r="E472"/>
      <c r="F472"/>
      <c r="G472"/>
      <c r="H472"/>
      <c r="I472"/>
      <c r="J472"/>
      <c r="K472"/>
      <c r="L472"/>
      <c r="M472"/>
      <c r="N472"/>
      <c r="O472"/>
      <c r="P472"/>
      <c r="Q472"/>
      <c r="R472"/>
      <c r="S472"/>
      <c r="T472"/>
      <c r="U472"/>
      <c r="V472"/>
      <c r="AD472" s="243" t="s">
        <v>42</v>
      </c>
      <c r="AE472" s="243" t="s">
        <v>3983</v>
      </c>
      <c r="AF472" s="243">
        <v>2922250</v>
      </c>
      <c r="AG472" s="243"/>
      <c r="AH472" s="243"/>
    </row>
    <row r="473" spans="1:34" s="72" customFormat="1" x14ac:dyDescent="0.25">
      <c r="A473"/>
      <c r="B473"/>
      <c r="C473"/>
      <c r="D473"/>
      <c r="E473"/>
      <c r="F473"/>
      <c r="G473"/>
      <c r="H473"/>
      <c r="I473"/>
      <c r="J473"/>
      <c r="K473"/>
      <c r="L473"/>
      <c r="M473"/>
      <c r="N473"/>
      <c r="O473"/>
      <c r="P473"/>
      <c r="Q473"/>
      <c r="R473"/>
      <c r="S473"/>
      <c r="T473"/>
      <c r="U473"/>
      <c r="V473"/>
      <c r="AD473" s="243" t="s">
        <v>42</v>
      </c>
      <c r="AE473" s="243" t="s">
        <v>3989</v>
      </c>
      <c r="AF473" s="243">
        <v>2922300</v>
      </c>
      <c r="AG473" s="243"/>
      <c r="AH473" s="243"/>
    </row>
    <row r="474" spans="1:34" s="72" customFormat="1" x14ac:dyDescent="0.25">
      <c r="A474"/>
      <c r="B474"/>
      <c r="C474"/>
      <c r="D474"/>
      <c r="E474"/>
      <c r="F474"/>
      <c r="G474"/>
      <c r="H474"/>
      <c r="I474"/>
      <c r="J474"/>
      <c r="K474"/>
      <c r="L474"/>
      <c r="M474"/>
      <c r="N474"/>
      <c r="O474"/>
      <c r="P474"/>
      <c r="Q474"/>
      <c r="R474"/>
      <c r="S474"/>
      <c r="T474"/>
      <c r="U474"/>
      <c r="V474"/>
      <c r="AD474" s="243" t="s">
        <v>42</v>
      </c>
      <c r="AE474" s="243" t="s">
        <v>3994</v>
      </c>
      <c r="AF474" s="243">
        <v>2922409</v>
      </c>
      <c r="AG474" s="243"/>
      <c r="AH474" s="243"/>
    </row>
    <row r="475" spans="1:34" s="72" customFormat="1" x14ac:dyDescent="0.25">
      <c r="A475"/>
      <c r="B475"/>
      <c r="C475"/>
      <c r="D475"/>
      <c r="E475"/>
      <c r="F475"/>
      <c r="G475"/>
      <c r="H475"/>
      <c r="I475"/>
      <c r="J475"/>
      <c r="K475"/>
      <c r="L475"/>
      <c r="M475"/>
      <c r="N475"/>
      <c r="O475"/>
      <c r="P475"/>
      <c r="Q475"/>
      <c r="R475"/>
      <c r="S475"/>
      <c r="T475"/>
      <c r="U475"/>
      <c r="V475"/>
      <c r="AD475" s="243" t="s">
        <v>42</v>
      </c>
      <c r="AE475" s="243" t="s">
        <v>1902</v>
      </c>
      <c r="AF475" s="243">
        <v>2922508</v>
      </c>
      <c r="AG475" s="243"/>
      <c r="AH475" s="243"/>
    </row>
    <row r="476" spans="1:34" s="72" customFormat="1" x14ac:dyDescent="0.25">
      <c r="A476"/>
      <c r="B476"/>
      <c r="C476"/>
      <c r="D476"/>
      <c r="E476"/>
      <c r="F476"/>
      <c r="G476"/>
      <c r="H476"/>
      <c r="I476"/>
      <c r="J476"/>
      <c r="K476"/>
      <c r="L476"/>
      <c r="M476"/>
      <c r="N476"/>
      <c r="O476"/>
      <c r="P476"/>
      <c r="Q476"/>
      <c r="R476"/>
      <c r="S476"/>
      <c r="T476"/>
      <c r="U476"/>
      <c r="V476"/>
      <c r="AD476" s="243" t="s">
        <v>42</v>
      </c>
      <c r="AE476" s="243" t="s">
        <v>4005</v>
      </c>
      <c r="AF476" s="243">
        <v>2922607</v>
      </c>
      <c r="AG476" s="243"/>
      <c r="AH476" s="243"/>
    </row>
    <row r="477" spans="1:34" s="72" customFormat="1" x14ac:dyDescent="0.25">
      <c r="A477"/>
      <c r="B477"/>
      <c r="C477"/>
      <c r="D477"/>
      <c r="E477"/>
      <c r="F477"/>
      <c r="G477"/>
      <c r="H477"/>
      <c r="I477"/>
      <c r="J477"/>
      <c r="K477"/>
      <c r="L477"/>
      <c r="M477"/>
      <c r="N477"/>
      <c r="O477"/>
      <c r="P477"/>
      <c r="Q477"/>
      <c r="R477"/>
      <c r="S477"/>
      <c r="T477"/>
      <c r="U477"/>
      <c r="V477"/>
      <c r="AD477" s="243" t="s">
        <v>42</v>
      </c>
      <c r="AE477" s="243" t="s">
        <v>4011</v>
      </c>
      <c r="AF477" s="243">
        <v>2922656</v>
      </c>
      <c r="AG477" s="243"/>
      <c r="AH477" s="243"/>
    </row>
    <row r="478" spans="1:34" s="72" customFormat="1" x14ac:dyDescent="0.25">
      <c r="A478"/>
      <c r="B478"/>
      <c r="C478"/>
      <c r="D478"/>
      <c r="E478"/>
      <c r="F478"/>
      <c r="G478"/>
      <c r="H478"/>
      <c r="I478"/>
      <c r="J478"/>
      <c r="K478"/>
      <c r="L478"/>
      <c r="M478"/>
      <c r="N478"/>
      <c r="O478"/>
      <c r="P478"/>
      <c r="Q478"/>
      <c r="R478"/>
      <c r="S478"/>
      <c r="T478"/>
      <c r="U478"/>
      <c r="V478"/>
      <c r="AD478" s="243" t="s">
        <v>42</v>
      </c>
      <c r="AE478" s="243" t="s">
        <v>4017</v>
      </c>
      <c r="AF478" s="243">
        <v>2922706</v>
      </c>
      <c r="AG478" s="243"/>
      <c r="AH478" s="243"/>
    </row>
    <row r="479" spans="1:34" s="72" customFormat="1" x14ac:dyDescent="0.25">
      <c r="A479"/>
      <c r="B479"/>
      <c r="C479"/>
      <c r="D479"/>
      <c r="E479"/>
      <c r="F479"/>
      <c r="G479"/>
      <c r="H479"/>
      <c r="I479"/>
      <c r="J479"/>
      <c r="K479"/>
      <c r="L479"/>
      <c r="M479"/>
      <c r="N479"/>
      <c r="O479"/>
      <c r="P479"/>
      <c r="Q479"/>
      <c r="R479"/>
      <c r="S479"/>
      <c r="T479"/>
      <c r="U479"/>
      <c r="V479"/>
      <c r="AD479" s="243" t="s">
        <v>42</v>
      </c>
      <c r="AE479" s="243" t="s">
        <v>3786</v>
      </c>
      <c r="AF479" s="243">
        <v>2922730</v>
      </c>
      <c r="AG479" s="243"/>
      <c r="AH479" s="243"/>
    </row>
    <row r="480" spans="1:34" s="72" customFormat="1" x14ac:dyDescent="0.25">
      <c r="A480"/>
      <c r="B480"/>
      <c r="C480"/>
      <c r="D480"/>
      <c r="E480"/>
      <c r="F480"/>
      <c r="G480"/>
      <c r="H480"/>
      <c r="I480"/>
      <c r="J480"/>
      <c r="K480"/>
      <c r="L480"/>
      <c r="M480"/>
      <c r="N480"/>
      <c r="O480"/>
      <c r="P480"/>
      <c r="Q480"/>
      <c r="R480"/>
      <c r="S480"/>
      <c r="T480"/>
      <c r="U480"/>
      <c r="V480"/>
      <c r="AD480" s="243" t="s">
        <v>42</v>
      </c>
      <c r="AE480" s="243" t="s">
        <v>4028</v>
      </c>
      <c r="AF480" s="243">
        <v>2922755</v>
      </c>
      <c r="AG480" s="243"/>
      <c r="AH480" s="243"/>
    </row>
    <row r="481" spans="1:34" s="72" customFormat="1" x14ac:dyDescent="0.25">
      <c r="A481"/>
      <c r="B481"/>
      <c r="C481"/>
      <c r="D481"/>
      <c r="E481"/>
      <c r="F481"/>
      <c r="G481"/>
      <c r="H481"/>
      <c r="I481"/>
      <c r="J481"/>
      <c r="K481"/>
      <c r="L481"/>
      <c r="M481"/>
      <c r="N481"/>
      <c r="O481"/>
      <c r="P481"/>
      <c r="Q481"/>
      <c r="R481"/>
      <c r="S481"/>
      <c r="T481"/>
      <c r="U481"/>
      <c r="V481"/>
      <c r="AD481" s="243" t="s">
        <v>42</v>
      </c>
      <c r="AE481" s="243" t="s">
        <v>4034</v>
      </c>
      <c r="AF481" s="243">
        <v>2922805</v>
      </c>
      <c r="AG481" s="243"/>
      <c r="AH481" s="243"/>
    </row>
    <row r="482" spans="1:34" s="72" customFormat="1" x14ac:dyDescent="0.25">
      <c r="A482"/>
      <c r="B482"/>
      <c r="C482"/>
      <c r="D482"/>
      <c r="E482"/>
      <c r="F482"/>
      <c r="G482"/>
      <c r="H482"/>
      <c r="I482"/>
      <c r="J482"/>
      <c r="K482"/>
      <c r="L482"/>
      <c r="M482"/>
      <c r="N482"/>
      <c r="O482"/>
      <c r="P482"/>
      <c r="Q482"/>
      <c r="R482"/>
      <c r="S482"/>
      <c r="T482"/>
      <c r="U482"/>
      <c r="V482"/>
      <c r="AD482" s="243" t="s">
        <v>42</v>
      </c>
      <c r="AE482" s="243" t="s">
        <v>4039</v>
      </c>
      <c r="AF482" s="243">
        <v>2922854</v>
      </c>
      <c r="AG482" s="243"/>
      <c r="AH482" s="243"/>
    </row>
    <row r="483" spans="1:34" s="72" customFormat="1" x14ac:dyDescent="0.25">
      <c r="A483"/>
      <c r="B483"/>
      <c r="C483"/>
      <c r="D483"/>
      <c r="E483"/>
      <c r="F483"/>
      <c r="G483"/>
      <c r="H483"/>
      <c r="I483"/>
      <c r="J483"/>
      <c r="K483"/>
      <c r="L483"/>
      <c r="M483"/>
      <c r="N483"/>
      <c r="O483"/>
      <c r="P483"/>
      <c r="Q483"/>
      <c r="R483"/>
      <c r="S483"/>
      <c r="T483"/>
      <c r="U483"/>
      <c r="V483"/>
      <c r="AD483" s="243" t="s">
        <v>42</v>
      </c>
      <c r="AE483" s="243" t="s">
        <v>4045</v>
      </c>
      <c r="AF483" s="243">
        <v>2922904</v>
      </c>
      <c r="AG483" s="243"/>
      <c r="AH483" s="243"/>
    </row>
    <row r="484" spans="1:34" s="72" customFormat="1" x14ac:dyDescent="0.25">
      <c r="A484"/>
      <c r="B484"/>
      <c r="C484"/>
      <c r="D484"/>
      <c r="E484"/>
      <c r="F484"/>
      <c r="G484"/>
      <c r="H484"/>
      <c r="I484"/>
      <c r="J484"/>
      <c r="K484"/>
      <c r="L484"/>
      <c r="M484"/>
      <c r="N484"/>
      <c r="O484"/>
      <c r="P484"/>
      <c r="Q484"/>
      <c r="R484"/>
      <c r="S484"/>
      <c r="T484"/>
      <c r="U484"/>
      <c r="V484"/>
      <c r="AD484" s="243" t="s">
        <v>42</v>
      </c>
      <c r="AE484" s="243" t="s">
        <v>4051</v>
      </c>
      <c r="AF484" s="243">
        <v>2923001</v>
      </c>
      <c r="AG484" s="243"/>
      <c r="AH484" s="243"/>
    </row>
    <row r="485" spans="1:34" s="72" customFormat="1" x14ac:dyDescent="0.25">
      <c r="A485"/>
      <c r="B485"/>
      <c r="C485"/>
      <c r="D485"/>
      <c r="E485"/>
      <c r="F485"/>
      <c r="G485"/>
      <c r="H485"/>
      <c r="I485"/>
      <c r="J485"/>
      <c r="K485"/>
      <c r="L485"/>
      <c r="M485"/>
      <c r="N485"/>
      <c r="O485"/>
      <c r="P485"/>
      <c r="Q485"/>
      <c r="R485"/>
      <c r="S485"/>
      <c r="T485"/>
      <c r="U485"/>
      <c r="V485"/>
      <c r="AD485" s="243" t="s">
        <v>42</v>
      </c>
      <c r="AE485" s="243" t="s">
        <v>3245</v>
      </c>
      <c r="AF485" s="243">
        <v>2923035</v>
      </c>
      <c r="AG485" s="243"/>
      <c r="AH485" s="243"/>
    </row>
    <row r="486" spans="1:34" s="72" customFormat="1" x14ac:dyDescent="0.25">
      <c r="A486"/>
      <c r="B486"/>
      <c r="C486"/>
      <c r="D486"/>
      <c r="E486"/>
      <c r="F486"/>
      <c r="G486"/>
      <c r="H486"/>
      <c r="I486"/>
      <c r="J486"/>
      <c r="K486"/>
      <c r="L486"/>
      <c r="M486"/>
      <c r="N486"/>
      <c r="O486"/>
      <c r="P486"/>
      <c r="Q486"/>
      <c r="R486"/>
      <c r="S486"/>
      <c r="T486"/>
      <c r="U486"/>
      <c r="V486"/>
      <c r="AD486" s="243" t="s">
        <v>42</v>
      </c>
      <c r="AE486" s="243" t="s">
        <v>4062</v>
      </c>
      <c r="AF486" s="243">
        <v>2923050</v>
      </c>
      <c r="AG486" s="243"/>
      <c r="AH486" s="243"/>
    </row>
    <row r="487" spans="1:34" s="72" customFormat="1" x14ac:dyDescent="0.25">
      <c r="A487"/>
      <c r="B487"/>
      <c r="C487"/>
      <c r="D487"/>
      <c r="E487"/>
      <c r="F487"/>
      <c r="G487"/>
      <c r="H487"/>
      <c r="I487"/>
      <c r="J487"/>
      <c r="K487"/>
      <c r="L487"/>
      <c r="M487"/>
      <c r="N487"/>
      <c r="O487"/>
      <c r="P487"/>
      <c r="Q487"/>
      <c r="R487"/>
      <c r="S487"/>
      <c r="T487"/>
      <c r="U487"/>
      <c r="V487"/>
      <c r="AD487" s="243" t="s">
        <v>42</v>
      </c>
      <c r="AE487" s="243" t="s">
        <v>4068</v>
      </c>
      <c r="AF487" s="243">
        <v>2923100</v>
      </c>
      <c r="AG487" s="243"/>
      <c r="AH487" s="243"/>
    </row>
    <row r="488" spans="1:34" s="72" customFormat="1" x14ac:dyDescent="0.25">
      <c r="A488"/>
      <c r="B488"/>
      <c r="C488"/>
      <c r="D488"/>
      <c r="E488"/>
      <c r="F488"/>
      <c r="G488"/>
      <c r="H488"/>
      <c r="I488"/>
      <c r="J488"/>
      <c r="K488"/>
      <c r="L488"/>
      <c r="M488"/>
      <c r="N488"/>
      <c r="O488"/>
      <c r="P488"/>
      <c r="Q488"/>
      <c r="R488"/>
      <c r="S488"/>
      <c r="T488"/>
      <c r="U488"/>
      <c r="V488"/>
      <c r="AD488" s="243" t="s">
        <v>42</v>
      </c>
      <c r="AE488" s="243" t="s">
        <v>4074</v>
      </c>
      <c r="AF488" s="243">
        <v>2923209</v>
      </c>
      <c r="AG488" s="243"/>
      <c r="AH488" s="243"/>
    </row>
    <row r="489" spans="1:34" s="72" customFormat="1" x14ac:dyDescent="0.25">
      <c r="A489"/>
      <c r="B489"/>
      <c r="C489"/>
      <c r="D489"/>
      <c r="E489"/>
      <c r="F489"/>
      <c r="G489"/>
      <c r="H489"/>
      <c r="I489"/>
      <c r="J489"/>
      <c r="K489"/>
      <c r="L489"/>
      <c r="M489"/>
      <c r="N489"/>
      <c r="O489"/>
      <c r="P489"/>
      <c r="Q489"/>
      <c r="R489"/>
      <c r="S489"/>
      <c r="T489"/>
      <c r="U489"/>
      <c r="V489"/>
      <c r="AD489" s="243" t="s">
        <v>42</v>
      </c>
      <c r="AE489" s="243" t="s">
        <v>4079</v>
      </c>
      <c r="AF489" s="243">
        <v>2923308</v>
      </c>
      <c r="AG489" s="243"/>
      <c r="AH489" s="243"/>
    </row>
    <row r="490" spans="1:34" s="72" customFormat="1" x14ac:dyDescent="0.25">
      <c r="A490"/>
      <c r="B490"/>
      <c r="C490"/>
      <c r="D490"/>
      <c r="E490"/>
      <c r="F490"/>
      <c r="G490"/>
      <c r="H490"/>
      <c r="I490"/>
      <c r="J490"/>
      <c r="K490"/>
      <c r="L490"/>
      <c r="M490"/>
      <c r="N490"/>
      <c r="O490"/>
      <c r="P490"/>
      <c r="Q490"/>
      <c r="R490"/>
      <c r="S490"/>
      <c r="T490"/>
      <c r="U490"/>
      <c r="V490"/>
      <c r="AD490" s="243" t="s">
        <v>42</v>
      </c>
      <c r="AE490" s="243" t="s">
        <v>4085</v>
      </c>
      <c r="AF490" s="243">
        <v>2923357</v>
      </c>
      <c r="AG490" s="243"/>
      <c r="AH490" s="243"/>
    </row>
    <row r="491" spans="1:34" s="72" customFormat="1" x14ac:dyDescent="0.25">
      <c r="A491"/>
      <c r="B491"/>
      <c r="C491"/>
      <c r="D491"/>
      <c r="E491"/>
      <c r="F491"/>
      <c r="G491"/>
      <c r="H491"/>
      <c r="I491"/>
      <c r="J491"/>
      <c r="K491"/>
      <c r="L491"/>
      <c r="M491"/>
      <c r="N491"/>
      <c r="O491"/>
      <c r="P491"/>
      <c r="Q491"/>
      <c r="R491"/>
      <c r="S491"/>
      <c r="T491"/>
      <c r="U491"/>
      <c r="V491"/>
      <c r="AD491" s="243" t="s">
        <v>42</v>
      </c>
      <c r="AE491" s="243" t="s">
        <v>4090</v>
      </c>
      <c r="AF491" s="243">
        <v>2923407</v>
      </c>
      <c r="AG491" s="243"/>
      <c r="AH491" s="243"/>
    </row>
    <row r="492" spans="1:34" s="72" customFormat="1" x14ac:dyDescent="0.25">
      <c r="A492"/>
      <c r="B492"/>
      <c r="C492"/>
      <c r="D492"/>
      <c r="E492"/>
      <c r="F492"/>
      <c r="G492"/>
      <c r="H492"/>
      <c r="I492"/>
      <c r="J492"/>
      <c r="K492"/>
      <c r="L492"/>
      <c r="M492"/>
      <c r="N492"/>
      <c r="O492"/>
      <c r="P492"/>
      <c r="Q492"/>
      <c r="R492"/>
      <c r="S492"/>
      <c r="T492"/>
      <c r="U492"/>
      <c r="V492"/>
      <c r="AD492" s="243" t="s">
        <v>42</v>
      </c>
      <c r="AE492" s="243" t="s">
        <v>4096</v>
      </c>
      <c r="AF492" s="243">
        <v>2923506</v>
      </c>
      <c r="AG492" s="243"/>
      <c r="AH492" s="243"/>
    </row>
    <row r="493" spans="1:34" s="72" customFormat="1" x14ac:dyDescent="0.25">
      <c r="A493"/>
      <c r="B493"/>
      <c r="C493"/>
      <c r="D493"/>
      <c r="E493"/>
      <c r="F493"/>
      <c r="G493"/>
      <c r="H493"/>
      <c r="I493"/>
      <c r="J493"/>
      <c r="K493"/>
      <c r="L493"/>
      <c r="M493"/>
      <c r="N493"/>
      <c r="O493"/>
      <c r="P493"/>
      <c r="Q493"/>
      <c r="R493"/>
      <c r="S493"/>
      <c r="T493"/>
      <c r="U493"/>
      <c r="V493"/>
      <c r="AD493" s="243" t="s">
        <v>42</v>
      </c>
      <c r="AE493" s="243" t="s">
        <v>4102</v>
      </c>
      <c r="AF493" s="243">
        <v>2923605</v>
      </c>
      <c r="AG493" s="243"/>
      <c r="AH493" s="243"/>
    </row>
    <row r="494" spans="1:34" s="72" customFormat="1" x14ac:dyDescent="0.25">
      <c r="A494"/>
      <c r="B494"/>
      <c r="C494"/>
      <c r="D494"/>
      <c r="E494"/>
      <c r="F494"/>
      <c r="G494"/>
      <c r="H494"/>
      <c r="I494"/>
      <c r="J494"/>
      <c r="K494"/>
      <c r="L494"/>
      <c r="M494"/>
      <c r="N494"/>
      <c r="O494"/>
      <c r="P494"/>
      <c r="Q494"/>
      <c r="R494"/>
      <c r="S494"/>
      <c r="T494"/>
      <c r="U494"/>
      <c r="V494"/>
      <c r="AD494" s="243" t="s">
        <v>42</v>
      </c>
      <c r="AE494" s="243" t="s">
        <v>4108</v>
      </c>
      <c r="AF494" s="243">
        <v>2923704</v>
      </c>
      <c r="AG494" s="243"/>
      <c r="AH494" s="243"/>
    </row>
    <row r="495" spans="1:34" s="72" customFormat="1" x14ac:dyDescent="0.25">
      <c r="A495"/>
      <c r="B495"/>
      <c r="C495"/>
      <c r="D495"/>
      <c r="E495"/>
      <c r="F495"/>
      <c r="G495"/>
      <c r="H495"/>
      <c r="I495"/>
      <c r="J495"/>
      <c r="K495"/>
      <c r="L495"/>
      <c r="M495"/>
      <c r="N495"/>
      <c r="O495"/>
      <c r="P495"/>
      <c r="Q495"/>
      <c r="R495"/>
      <c r="S495"/>
      <c r="T495"/>
      <c r="U495"/>
      <c r="V495"/>
      <c r="AD495" s="243" t="s">
        <v>42</v>
      </c>
      <c r="AE495" s="243" t="s">
        <v>4114</v>
      </c>
      <c r="AF495" s="243">
        <v>2923803</v>
      </c>
      <c r="AG495" s="243"/>
      <c r="AH495" s="243"/>
    </row>
    <row r="496" spans="1:34" s="72" customFormat="1" x14ac:dyDescent="0.25">
      <c r="A496"/>
      <c r="B496"/>
      <c r="C496"/>
      <c r="D496"/>
      <c r="E496"/>
      <c r="F496"/>
      <c r="G496"/>
      <c r="H496"/>
      <c r="I496"/>
      <c r="J496"/>
      <c r="K496"/>
      <c r="L496"/>
      <c r="M496"/>
      <c r="N496"/>
      <c r="O496"/>
      <c r="P496"/>
      <c r="Q496"/>
      <c r="R496"/>
      <c r="S496"/>
      <c r="T496"/>
      <c r="U496"/>
      <c r="V496"/>
      <c r="AD496" s="243" t="s">
        <v>42</v>
      </c>
      <c r="AE496" s="243" t="s">
        <v>4119</v>
      </c>
      <c r="AF496" s="243">
        <v>2923902</v>
      </c>
      <c r="AG496" s="243"/>
      <c r="AH496" s="243"/>
    </row>
    <row r="497" spans="1:34" s="72" customFormat="1" x14ac:dyDescent="0.25">
      <c r="A497"/>
      <c r="B497"/>
      <c r="C497"/>
      <c r="D497"/>
      <c r="E497"/>
      <c r="F497"/>
      <c r="G497"/>
      <c r="H497"/>
      <c r="I497"/>
      <c r="J497"/>
      <c r="K497"/>
      <c r="L497"/>
      <c r="M497"/>
      <c r="N497"/>
      <c r="O497"/>
      <c r="P497"/>
      <c r="Q497"/>
      <c r="R497"/>
      <c r="S497"/>
      <c r="T497"/>
      <c r="U497"/>
      <c r="V497"/>
      <c r="AD497" s="243" t="s">
        <v>42</v>
      </c>
      <c r="AE497" s="243" t="s">
        <v>4125</v>
      </c>
      <c r="AF497" s="243">
        <v>2924009</v>
      </c>
      <c r="AG497" s="243"/>
      <c r="AH497" s="243"/>
    </row>
    <row r="498" spans="1:34" s="72" customFormat="1" x14ac:dyDescent="0.25">
      <c r="A498"/>
      <c r="B498"/>
      <c r="C498"/>
      <c r="D498"/>
      <c r="E498"/>
      <c r="F498"/>
      <c r="G498"/>
      <c r="H498"/>
      <c r="I498"/>
      <c r="J498"/>
      <c r="K498"/>
      <c r="L498"/>
      <c r="M498"/>
      <c r="N498"/>
      <c r="O498"/>
      <c r="P498"/>
      <c r="Q498"/>
      <c r="R498"/>
      <c r="S498"/>
      <c r="T498"/>
      <c r="U498"/>
      <c r="V498"/>
      <c r="AD498" s="243" t="s">
        <v>42</v>
      </c>
      <c r="AE498" s="243" t="s">
        <v>4131</v>
      </c>
      <c r="AF498" s="243">
        <v>2924058</v>
      </c>
      <c r="AG498" s="243"/>
      <c r="AH498" s="243"/>
    </row>
    <row r="499" spans="1:34" s="72" customFormat="1" x14ac:dyDescent="0.25">
      <c r="A499"/>
      <c r="B499"/>
      <c r="C499"/>
      <c r="D499"/>
      <c r="E499"/>
      <c r="F499"/>
      <c r="G499"/>
      <c r="H499"/>
      <c r="I499"/>
      <c r="J499"/>
      <c r="K499"/>
      <c r="L499"/>
      <c r="M499"/>
      <c r="N499"/>
      <c r="O499"/>
      <c r="P499"/>
      <c r="Q499"/>
      <c r="R499"/>
      <c r="S499"/>
      <c r="T499"/>
      <c r="U499"/>
      <c r="V499"/>
      <c r="AD499" s="243" t="s">
        <v>42</v>
      </c>
      <c r="AE499" s="243" t="s">
        <v>4137</v>
      </c>
      <c r="AF499" s="243">
        <v>2924108</v>
      </c>
      <c r="AG499" s="243"/>
      <c r="AH499" s="243"/>
    </row>
    <row r="500" spans="1:34" s="72" customFormat="1" x14ac:dyDescent="0.25">
      <c r="A500"/>
      <c r="B500"/>
      <c r="C500"/>
      <c r="D500"/>
      <c r="E500"/>
      <c r="F500"/>
      <c r="G500"/>
      <c r="H500"/>
      <c r="I500"/>
      <c r="J500"/>
      <c r="K500"/>
      <c r="L500"/>
      <c r="M500"/>
      <c r="N500"/>
      <c r="O500"/>
      <c r="P500"/>
      <c r="Q500"/>
      <c r="R500"/>
      <c r="S500"/>
      <c r="T500"/>
      <c r="U500"/>
      <c r="V500"/>
      <c r="AD500" s="243" t="s">
        <v>42</v>
      </c>
      <c r="AE500" s="243" t="s">
        <v>4142</v>
      </c>
      <c r="AF500" s="243">
        <v>2924207</v>
      </c>
      <c r="AG500" s="243"/>
      <c r="AH500" s="243"/>
    </row>
    <row r="501" spans="1:34" s="72" customFormat="1" x14ac:dyDescent="0.25">
      <c r="A501"/>
      <c r="B501"/>
      <c r="C501"/>
      <c r="D501"/>
      <c r="E501"/>
      <c r="F501"/>
      <c r="G501"/>
      <c r="H501"/>
      <c r="I501"/>
      <c r="J501"/>
      <c r="K501"/>
      <c r="L501"/>
      <c r="M501"/>
      <c r="N501"/>
      <c r="O501"/>
      <c r="P501"/>
      <c r="Q501"/>
      <c r="R501"/>
      <c r="S501"/>
      <c r="T501"/>
      <c r="U501"/>
      <c r="V501"/>
      <c r="AD501" s="243" t="s">
        <v>42</v>
      </c>
      <c r="AE501" s="243" t="s">
        <v>4147</v>
      </c>
      <c r="AF501" s="243">
        <v>2924306</v>
      </c>
      <c r="AG501" s="243"/>
      <c r="AH501" s="243"/>
    </row>
    <row r="502" spans="1:34" s="72" customFormat="1" x14ac:dyDescent="0.25">
      <c r="A502"/>
      <c r="B502"/>
      <c r="C502"/>
      <c r="D502"/>
      <c r="E502"/>
      <c r="F502"/>
      <c r="G502"/>
      <c r="H502"/>
      <c r="I502"/>
      <c r="J502"/>
      <c r="K502"/>
      <c r="L502"/>
      <c r="M502"/>
      <c r="N502"/>
      <c r="O502"/>
      <c r="P502"/>
      <c r="Q502"/>
      <c r="R502"/>
      <c r="S502"/>
      <c r="T502"/>
      <c r="U502"/>
      <c r="V502"/>
      <c r="AD502" s="243" t="s">
        <v>42</v>
      </c>
      <c r="AE502" s="243" t="s">
        <v>4152</v>
      </c>
      <c r="AF502" s="243">
        <v>2924405</v>
      </c>
      <c r="AG502" s="243"/>
      <c r="AH502" s="243"/>
    </row>
    <row r="503" spans="1:34" s="72" customFormat="1" x14ac:dyDescent="0.25">
      <c r="A503"/>
      <c r="B503"/>
      <c r="C503"/>
      <c r="D503"/>
      <c r="E503"/>
      <c r="F503"/>
      <c r="G503"/>
      <c r="H503"/>
      <c r="I503"/>
      <c r="J503"/>
      <c r="K503"/>
      <c r="L503"/>
      <c r="M503"/>
      <c r="N503"/>
      <c r="O503"/>
      <c r="P503"/>
      <c r="Q503"/>
      <c r="R503"/>
      <c r="S503"/>
      <c r="T503"/>
      <c r="U503"/>
      <c r="V503"/>
      <c r="AD503" s="243" t="s">
        <v>42</v>
      </c>
      <c r="AE503" s="243" t="s">
        <v>4157</v>
      </c>
      <c r="AF503" s="243">
        <v>2924504</v>
      </c>
      <c r="AG503" s="243"/>
      <c r="AH503" s="243"/>
    </row>
    <row r="504" spans="1:34" s="72" customFormat="1" x14ac:dyDescent="0.25">
      <c r="A504"/>
      <c r="B504"/>
      <c r="C504"/>
      <c r="D504"/>
      <c r="E504"/>
      <c r="F504"/>
      <c r="G504"/>
      <c r="H504"/>
      <c r="I504"/>
      <c r="J504"/>
      <c r="K504"/>
      <c r="L504"/>
      <c r="M504"/>
      <c r="N504"/>
      <c r="O504"/>
      <c r="P504"/>
      <c r="Q504"/>
      <c r="R504"/>
      <c r="S504"/>
      <c r="T504"/>
      <c r="U504"/>
      <c r="V504"/>
      <c r="AD504" s="243" t="s">
        <v>42</v>
      </c>
      <c r="AE504" s="243" t="s">
        <v>4162</v>
      </c>
      <c r="AF504" s="243">
        <v>2924603</v>
      </c>
      <c r="AG504" s="243"/>
      <c r="AH504" s="243"/>
    </row>
    <row r="505" spans="1:34" s="72" customFormat="1" x14ac:dyDescent="0.25">
      <c r="A505"/>
      <c r="B505"/>
      <c r="C505"/>
      <c r="D505"/>
      <c r="E505"/>
      <c r="F505"/>
      <c r="G505"/>
      <c r="H505"/>
      <c r="I505"/>
      <c r="J505"/>
      <c r="K505"/>
      <c r="L505"/>
      <c r="M505"/>
      <c r="N505"/>
      <c r="O505"/>
      <c r="P505"/>
      <c r="Q505"/>
      <c r="R505"/>
      <c r="S505"/>
      <c r="T505"/>
      <c r="U505"/>
      <c r="V505"/>
      <c r="AD505" s="243" t="s">
        <v>42</v>
      </c>
      <c r="AE505" s="243" t="s">
        <v>4167</v>
      </c>
      <c r="AF505" s="243">
        <v>2924652</v>
      </c>
      <c r="AG505" s="243"/>
      <c r="AH505" s="243"/>
    </row>
    <row r="506" spans="1:34" s="72" customFormat="1" x14ac:dyDescent="0.25">
      <c r="A506"/>
      <c r="B506"/>
      <c r="C506"/>
      <c r="D506"/>
      <c r="E506"/>
      <c r="F506"/>
      <c r="G506"/>
      <c r="H506"/>
      <c r="I506"/>
      <c r="J506"/>
      <c r="K506"/>
      <c r="L506"/>
      <c r="M506"/>
      <c r="N506"/>
      <c r="O506"/>
      <c r="P506"/>
      <c r="Q506"/>
      <c r="R506"/>
      <c r="S506"/>
      <c r="T506"/>
      <c r="U506"/>
      <c r="V506"/>
      <c r="AD506" s="243" t="s">
        <v>42</v>
      </c>
      <c r="AE506" s="243" t="s">
        <v>4172</v>
      </c>
      <c r="AF506" s="243">
        <v>2924678</v>
      </c>
      <c r="AG506" s="243"/>
      <c r="AH506" s="243"/>
    </row>
    <row r="507" spans="1:34" s="72" customFormat="1" x14ac:dyDescent="0.25">
      <c r="A507"/>
      <c r="B507"/>
      <c r="C507"/>
      <c r="D507"/>
      <c r="E507"/>
      <c r="F507"/>
      <c r="G507"/>
      <c r="H507"/>
      <c r="I507"/>
      <c r="J507"/>
      <c r="K507"/>
      <c r="L507"/>
      <c r="M507"/>
      <c r="N507"/>
      <c r="O507"/>
      <c r="P507"/>
      <c r="Q507"/>
      <c r="R507"/>
      <c r="S507"/>
      <c r="T507"/>
      <c r="U507"/>
      <c r="V507"/>
      <c r="AD507" s="243" t="s">
        <v>42</v>
      </c>
      <c r="AE507" s="243" t="s">
        <v>4177</v>
      </c>
      <c r="AF507" s="243">
        <v>2924702</v>
      </c>
      <c r="AG507" s="243"/>
      <c r="AH507" s="243"/>
    </row>
    <row r="508" spans="1:34" s="72" customFormat="1" x14ac:dyDescent="0.25">
      <c r="A508"/>
      <c r="B508"/>
      <c r="C508"/>
      <c r="D508"/>
      <c r="E508"/>
      <c r="F508"/>
      <c r="G508"/>
      <c r="H508"/>
      <c r="I508"/>
      <c r="J508"/>
      <c r="K508"/>
      <c r="L508"/>
      <c r="M508"/>
      <c r="N508"/>
      <c r="O508"/>
      <c r="P508"/>
      <c r="Q508"/>
      <c r="R508"/>
      <c r="S508"/>
      <c r="T508"/>
      <c r="U508"/>
      <c r="V508"/>
      <c r="AD508" s="243" t="s">
        <v>42</v>
      </c>
      <c r="AE508" s="243" t="s">
        <v>4182</v>
      </c>
      <c r="AF508" s="243">
        <v>2924801</v>
      </c>
      <c r="AG508" s="243"/>
      <c r="AH508" s="243"/>
    </row>
    <row r="509" spans="1:34" s="72" customFormat="1" x14ac:dyDescent="0.25">
      <c r="A509"/>
      <c r="B509"/>
      <c r="C509"/>
      <c r="D509"/>
      <c r="E509"/>
      <c r="F509"/>
      <c r="G509"/>
      <c r="H509"/>
      <c r="I509"/>
      <c r="J509"/>
      <c r="K509"/>
      <c r="L509"/>
      <c r="M509"/>
      <c r="N509"/>
      <c r="O509"/>
      <c r="P509"/>
      <c r="Q509"/>
      <c r="R509"/>
      <c r="S509"/>
      <c r="T509"/>
      <c r="U509"/>
      <c r="V509"/>
      <c r="AD509" s="243" t="s">
        <v>42</v>
      </c>
      <c r="AE509" s="243" t="s">
        <v>4187</v>
      </c>
      <c r="AF509" s="243">
        <v>2924900</v>
      </c>
      <c r="AG509" s="243"/>
      <c r="AH509" s="243"/>
    </row>
    <row r="510" spans="1:34" s="72" customFormat="1" x14ac:dyDescent="0.25">
      <c r="A510"/>
      <c r="B510"/>
      <c r="C510"/>
      <c r="D510"/>
      <c r="E510"/>
      <c r="F510"/>
      <c r="G510"/>
      <c r="H510"/>
      <c r="I510"/>
      <c r="J510"/>
      <c r="K510"/>
      <c r="L510"/>
      <c r="M510"/>
      <c r="N510"/>
      <c r="O510"/>
      <c r="P510"/>
      <c r="Q510"/>
      <c r="R510"/>
      <c r="S510"/>
      <c r="T510"/>
      <c r="U510"/>
      <c r="V510"/>
      <c r="AD510" s="243" t="s">
        <v>42</v>
      </c>
      <c r="AE510" s="243" t="s">
        <v>4024</v>
      </c>
      <c r="AF510" s="243">
        <v>2925006</v>
      </c>
      <c r="AG510" s="243"/>
      <c r="AH510" s="243"/>
    </row>
    <row r="511" spans="1:34" s="72" customFormat="1" x14ac:dyDescent="0.25">
      <c r="A511"/>
      <c r="B511"/>
      <c r="C511"/>
      <c r="D511"/>
      <c r="E511"/>
      <c r="F511"/>
      <c r="G511"/>
      <c r="H511"/>
      <c r="I511"/>
      <c r="J511"/>
      <c r="K511"/>
      <c r="L511"/>
      <c r="M511"/>
      <c r="N511"/>
      <c r="O511"/>
      <c r="P511"/>
      <c r="Q511"/>
      <c r="R511"/>
      <c r="S511"/>
      <c r="T511"/>
      <c r="U511"/>
      <c r="V511"/>
      <c r="AD511" s="243" t="s">
        <v>42</v>
      </c>
      <c r="AE511" s="243" t="s">
        <v>4196</v>
      </c>
      <c r="AF511" s="243">
        <v>2925105</v>
      </c>
      <c r="AG511" s="243"/>
      <c r="AH511" s="243"/>
    </row>
    <row r="512" spans="1:34" s="72" customFormat="1" x14ac:dyDescent="0.25">
      <c r="A512"/>
      <c r="B512"/>
      <c r="C512"/>
      <c r="D512"/>
      <c r="E512"/>
      <c r="F512"/>
      <c r="G512"/>
      <c r="H512"/>
      <c r="I512"/>
      <c r="J512"/>
      <c r="K512"/>
      <c r="L512"/>
      <c r="M512"/>
      <c r="N512"/>
      <c r="O512"/>
      <c r="P512"/>
      <c r="Q512"/>
      <c r="R512"/>
      <c r="S512"/>
      <c r="T512"/>
      <c r="U512"/>
      <c r="V512"/>
      <c r="AD512" s="243" t="s">
        <v>42</v>
      </c>
      <c r="AE512" s="243" t="s">
        <v>4201</v>
      </c>
      <c r="AF512" s="243">
        <v>2925204</v>
      </c>
      <c r="AG512" s="243"/>
      <c r="AH512" s="243"/>
    </row>
    <row r="513" spans="1:34" s="72" customFormat="1" x14ac:dyDescent="0.25">
      <c r="A513"/>
      <c r="B513"/>
      <c r="C513"/>
      <c r="D513"/>
      <c r="E513"/>
      <c r="F513"/>
      <c r="G513"/>
      <c r="H513"/>
      <c r="I513"/>
      <c r="J513"/>
      <c r="K513"/>
      <c r="L513"/>
      <c r="M513"/>
      <c r="N513"/>
      <c r="O513"/>
      <c r="P513"/>
      <c r="Q513"/>
      <c r="R513"/>
      <c r="S513"/>
      <c r="T513"/>
      <c r="U513"/>
      <c r="V513"/>
      <c r="AD513" s="243" t="s">
        <v>42</v>
      </c>
      <c r="AE513" s="243" t="s">
        <v>4206</v>
      </c>
      <c r="AF513" s="243">
        <v>2925253</v>
      </c>
      <c r="AG513" s="243"/>
      <c r="AH513" s="243"/>
    </row>
    <row r="514" spans="1:34" s="72" customFormat="1" x14ac:dyDescent="0.25">
      <c r="A514"/>
      <c r="B514"/>
      <c r="C514"/>
      <c r="D514"/>
      <c r="E514"/>
      <c r="F514"/>
      <c r="G514"/>
      <c r="H514"/>
      <c r="I514"/>
      <c r="J514"/>
      <c r="K514"/>
      <c r="L514"/>
      <c r="M514"/>
      <c r="N514"/>
      <c r="O514"/>
      <c r="P514"/>
      <c r="Q514"/>
      <c r="R514"/>
      <c r="S514"/>
      <c r="T514"/>
      <c r="U514"/>
      <c r="V514"/>
      <c r="AD514" s="243" t="s">
        <v>42</v>
      </c>
      <c r="AE514" s="243" t="s">
        <v>4211</v>
      </c>
      <c r="AF514" s="243">
        <v>2925303</v>
      </c>
      <c r="AG514" s="243"/>
      <c r="AH514" s="243"/>
    </row>
    <row r="515" spans="1:34" s="72" customFormat="1" x14ac:dyDescent="0.25">
      <c r="A515"/>
      <c r="B515"/>
      <c r="C515"/>
      <c r="D515"/>
      <c r="E515"/>
      <c r="F515"/>
      <c r="G515"/>
      <c r="H515"/>
      <c r="I515"/>
      <c r="J515"/>
      <c r="K515"/>
      <c r="L515"/>
      <c r="M515"/>
      <c r="N515"/>
      <c r="O515"/>
      <c r="P515"/>
      <c r="Q515"/>
      <c r="R515"/>
      <c r="S515"/>
      <c r="T515"/>
      <c r="U515"/>
      <c r="V515"/>
      <c r="AD515" s="243" t="s">
        <v>42</v>
      </c>
      <c r="AE515" s="243" t="s">
        <v>4216</v>
      </c>
      <c r="AF515" s="243">
        <v>2925402</v>
      </c>
      <c r="AG515" s="243"/>
      <c r="AH515" s="243"/>
    </row>
    <row r="516" spans="1:34" s="72" customFormat="1" x14ac:dyDescent="0.25">
      <c r="A516"/>
      <c r="B516"/>
      <c r="C516"/>
      <c r="D516"/>
      <c r="E516"/>
      <c r="F516"/>
      <c r="G516"/>
      <c r="H516"/>
      <c r="I516"/>
      <c r="J516"/>
      <c r="K516"/>
      <c r="L516"/>
      <c r="M516"/>
      <c r="N516"/>
      <c r="O516"/>
      <c r="P516"/>
      <c r="Q516"/>
      <c r="R516"/>
      <c r="S516"/>
      <c r="T516"/>
      <c r="U516"/>
      <c r="V516"/>
      <c r="AD516" s="243" t="s">
        <v>42</v>
      </c>
      <c r="AE516" s="243" t="s">
        <v>4220</v>
      </c>
      <c r="AF516" s="243">
        <v>2925501</v>
      </c>
      <c r="AG516" s="243"/>
      <c r="AH516" s="243"/>
    </row>
    <row r="517" spans="1:34" s="72" customFormat="1" x14ac:dyDescent="0.25">
      <c r="A517"/>
      <c r="B517"/>
      <c r="C517"/>
      <c r="D517"/>
      <c r="E517"/>
      <c r="F517"/>
      <c r="G517"/>
      <c r="H517"/>
      <c r="I517"/>
      <c r="J517"/>
      <c r="K517"/>
      <c r="L517"/>
      <c r="M517"/>
      <c r="N517"/>
      <c r="O517"/>
      <c r="P517"/>
      <c r="Q517"/>
      <c r="R517"/>
      <c r="S517"/>
      <c r="T517"/>
      <c r="U517"/>
      <c r="V517"/>
      <c r="AD517" s="243" t="s">
        <v>42</v>
      </c>
      <c r="AE517" s="243" t="s">
        <v>2929</v>
      </c>
      <c r="AF517" s="243">
        <v>2925600</v>
      </c>
      <c r="AG517" s="243"/>
      <c r="AH517" s="243"/>
    </row>
    <row r="518" spans="1:34" s="72" customFormat="1" x14ac:dyDescent="0.25">
      <c r="A518"/>
      <c r="B518"/>
      <c r="C518"/>
      <c r="D518"/>
      <c r="E518"/>
      <c r="F518"/>
      <c r="G518"/>
      <c r="H518"/>
      <c r="I518"/>
      <c r="J518"/>
      <c r="K518"/>
      <c r="L518"/>
      <c r="M518"/>
      <c r="N518"/>
      <c r="O518"/>
      <c r="P518"/>
      <c r="Q518"/>
      <c r="R518"/>
      <c r="S518"/>
      <c r="T518"/>
      <c r="U518"/>
      <c r="V518"/>
      <c r="AD518" s="243" t="s">
        <v>42</v>
      </c>
      <c r="AE518" s="243" t="s">
        <v>4229</v>
      </c>
      <c r="AF518" s="243">
        <v>2925709</v>
      </c>
      <c r="AG518" s="243"/>
      <c r="AH518" s="243"/>
    </row>
    <row r="519" spans="1:34" s="72" customFormat="1" x14ac:dyDescent="0.25">
      <c r="A519"/>
      <c r="B519"/>
      <c r="C519"/>
      <c r="D519"/>
      <c r="E519"/>
      <c r="F519"/>
      <c r="G519"/>
      <c r="H519"/>
      <c r="I519"/>
      <c r="J519"/>
      <c r="K519"/>
      <c r="L519"/>
      <c r="M519"/>
      <c r="N519"/>
      <c r="O519"/>
      <c r="P519"/>
      <c r="Q519"/>
      <c r="R519"/>
      <c r="S519"/>
      <c r="T519"/>
      <c r="U519"/>
      <c r="V519"/>
      <c r="AD519" s="243" t="s">
        <v>42</v>
      </c>
      <c r="AE519" s="243" t="s">
        <v>4234</v>
      </c>
      <c r="AF519" s="243">
        <v>2925758</v>
      </c>
      <c r="AG519" s="243"/>
      <c r="AH519" s="243"/>
    </row>
    <row r="520" spans="1:34" s="72" customFormat="1" x14ac:dyDescent="0.25">
      <c r="A520"/>
      <c r="B520"/>
      <c r="C520"/>
      <c r="D520"/>
      <c r="E520"/>
      <c r="F520"/>
      <c r="G520"/>
      <c r="H520"/>
      <c r="I520"/>
      <c r="J520"/>
      <c r="K520"/>
      <c r="L520"/>
      <c r="M520"/>
      <c r="N520"/>
      <c r="O520"/>
      <c r="P520"/>
      <c r="Q520"/>
      <c r="R520"/>
      <c r="S520"/>
      <c r="T520"/>
      <c r="U520"/>
      <c r="V520"/>
      <c r="AD520" s="243" t="s">
        <v>42</v>
      </c>
      <c r="AE520" s="243" t="s">
        <v>2991</v>
      </c>
      <c r="AF520" s="243">
        <v>2925808</v>
      </c>
      <c r="AG520" s="243"/>
      <c r="AH520" s="243"/>
    </row>
    <row r="521" spans="1:34" s="72" customFormat="1" x14ac:dyDescent="0.25">
      <c r="A521"/>
      <c r="B521"/>
      <c r="C521"/>
      <c r="D521"/>
      <c r="E521"/>
      <c r="F521"/>
      <c r="G521"/>
      <c r="H521"/>
      <c r="I521"/>
      <c r="J521"/>
      <c r="K521"/>
      <c r="L521"/>
      <c r="M521"/>
      <c r="N521"/>
      <c r="O521"/>
      <c r="P521"/>
      <c r="Q521"/>
      <c r="R521"/>
      <c r="S521"/>
      <c r="T521"/>
      <c r="U521"/>
      <c r="V521"/>
      <c r="AD521" s="243" t="s">
        <v>42</v>
      </c>
      <c r="AE521" s="243" t="s">
        <v>4243</v>
      </c>
      <c r="AF521" s="243">
        <v>2925907</v>
      </c>
      <c r="AG521" s="243"/>
      <c r="AH521" s="243"/>
    </row>
    <row r="522" spans="1:34" s="72" customFormat="1" x14ac:dyDescent="0.25">
      <c r="A522"/>
      <c r="B522"/>
      <c r="C522"/>
      <c r="D522"/>
      <c r="E522"/>
      <c r="F522"/>
      <c r="G522"/>
      <c r="H522"/>
      <c r="I522"/>
      <c r="J522"/>
      <c r="K522"/>
      <c r="L522"/>
      <c r="M522"/>
      <c r="N522"/>
      <c r="O522"/>
      <c r="P522"/>
      <c r="Q522"/>
      <c r="R522"/>
      <c r="S522"/>
      <c r="T522"/>
      <c r="U522"/>
      <c r="V522"/>
      <c r="AD522" s="243" t="s">
        <v>42</v>
      </c>
      <c r="AE522" s="243" t="s">
        <v>4248</v>
      </c>
      <c r="AF522" s="243">
        <v>2925931</v>
      </c>
      <c r="AG522" s="243"/>
      <c r="AH522" s="243"/>
    </row>
    <row r="523" spans="1:34" s="72" customFormat="1" x14ac:dyDescent="0.25">
      <c r="A523"/>
      <c r="B523"/>
      <c r="C523"/>
      <c r="D523"/>
      <c r="E523"/>
      <c r="F523"/>
      <c r="G523"/>
      <c r="H523"/>
      <c r="I523"/>
      <c r="J523"/>
      <c r="K523"/>
      <c r="L523"/>
      <c r="M523"/>
      <c r="N523"/>
      <c r="O523"/>
      <c r="P523"/>
      <c r="Q523"/>
      <c r="R523"/>
      <c r="S523"/>
      <c r="T523"/>
      <c r="U523"/>
      <c r="V523"/>
      <c r="AD523" s="243" t="s">
        <v>42</v>
      </c>
      <c r="AE523" s="243" t="s">
        <v>4253</v>
      </c>
      <c r="AF523" s="243">
        <v>2925956</v>
      </c>
      <c r="AG523" s="243"/>
      <c r="AH523" s="243"/>
    </row>
    <row r="524" spans="1:34" s="72" customFormat="1" x14ac:dyDescent="0.25">
      <c r="A524"/>
      <c r="B524"/>
      <c r="C524"/>
      <c r="D524"/>
      <c r="E524"/>
      <c r="F524"/>
      <c r="G524"/>
      <c r="H524"/>
      <c r="I524"/>
      <c r="J524"/>
      <c r="K524"/>
      <c r="L524"/>
      <c r="M524"/>
      <c r="N524"/>
      <c r="O524"/>
      <c r="P524"/>
      <c r="Q524"/>
      <c r="R524"/>
      <c r="S524"/>
      <c r="T524"/>
      <c r="U524"/>
      <c r="V524"/>
      <c r="AD524" s="243" t="s">
        <v>42</v>
      </c>
      <c r="AE524" s="243" t="s">
        <v>4257</v>
      </c>
      <c r="AF524" s="243">
        <v>2926004</v>
      </c>
      <c r="AG524" s="243"/>
      <c r="AH524" s="243"/>
    </row>
    <row r="525" spans="1:34" s="72" customFormat="1" x14ac:dyDescent="0.25">
      <c r="A525"/>
      <c r="B525"/>
      <c r="C525"/>
      <c r="D525"/>
      <c r="E525"/>
      <c r="F525"/>
      <c r="G525"/>
      <c r="H525"/>
      <c r="I525"/>
      <c r="J525"/>
      <c r="K525"/>
      <c r="L525"/>
      <c r="M525"/>
      <c r="N525"/>
      <c r="O525"/>
      <c r="P525"/>
      <c r="Q525"/>
      <c r="R525"/>
      <c r="S525"/>
      <c r="T525"/>
      <c r="U525"/>
      <c r="V525"/>
      <c r="AD525" s="243" t="s">
        <v>42</v>
      </c>
      <c r="AE525" s="243" t="s">
        <v>4261</v>
      </c>
      <c r="AF525" s="243">
        <v>2926103</v>
      </c>
      <c r="AG525" s="243"/>
      <c r="AH525" s="243"/>
    </row>
    <row r="526" spans="1:34" s="72" customFormat="1" x14ac:dyDescent="0.25">
      <c r="A526"/>
      <c r="B526"/>
      <c r="C526"/>
      <c r="D526"/>
      <c r="E526"/>
      <c r="F526"/>
      <c r="G526"/>
      <c r="H526"/>
      <c r="I526"/>
      <c r="J526"/>
      <c r="K526"/>
      <c r="L526"/>
      <c r="M526"/>
      <c r="N526"/>
      <c r="O526"/>
      <c r="P526"/>
      <c r="Q526"/>
      <c r="R526"/>
      <c r="S526"/>
      <c r="T526"/>
      <c r="U526"/>
      <c r="V526"/>
      <c r="AD526" s="243" t="s">
        <v>42</v>
      </c>
      <c r="AE526" s="243" t="s">
        <v>4266</v>
      </c>
      <c r="AF526" s="243">
        <v>2926202</v>
      </c>
      <c r="AG526" s="243"/>
      <c r="AH526" s="243"/>
    </row>
    <row r="527" spans="1:34" s="72" customFormat="1" x14ac:dyDescent="0.25">
      <c r="A527"/>
      <c r="B527"/>
      <c r="C527"/>
      <c r="D527"/>
      <c r="E527"/>
      <c r="F527"/>
      <c r="G527"/>
      <c r="H527"/>
      <c r="I527"/>
      <c r="J527"/>
      <c r="K527"/>
      <c r="L527"/>
      <c r="M527"/>
      <c r="N527"/>
      <c r="O527"/>
      <c r="P527"/>
      <c r="Q527"/>
      <c r="R527"/>
      <c r="S527"/>
      <c r="T527"/>
      <c r="U527"/>
      <c r="V527"/>
      <c r="AD527" s="243" t="s">
        <v>42</v>
      </c>
      <c r="AE527" s="243" t="s">
        <v>4271</v>
      </c>
      <c r="AF527" s="243">
        <v>2926301</v>
      </c>
      <c r="AG527" s="243"/>
      <c r="AH527" s="243"/>
    </row>
    <row r="528" spans="1:34" s="72" customFormat="1" x14ac:dyDescent="0.25">
      <c r="A528"/>
      <c r="B528"/>
      <c r="C528"/>
      <c r="D528"/>
      <c r="E528"/>
      <c r="F528"/>
      <c r="G528"/>
      <c r="H528"/>
      <c r="I528"/>
      <c r="J528"/>
      <c r="K528"/>
      <c r="L528"/>
      <c r="M528"/>
      <c r="N528"/>
      <c r="O528"/>
      <c r="P528"/>
      <c r="Q528"/>
      <c r="R528"/>
      <c r="S528"/>
      <c r="T528"/>
      <c r="U528"/>
      <c r="V528"/>
      <c r="AD528" s="243" t="s">
        <v>42</v>
      </c>
      <c r="AE528" s="243" t="s">
        <v>2448</v>
      </c>
      <c r="AF528" s="243">
        <v>2926400</v>
      </c>
      <c r="AG528" s="243"/>
      <c r="AH528" s="243"/>
    </row>
    <row r="529" spans="1:34" s="72" customFormat="1" x14ac:dyDescent="0.25">
      <c r="A529"/>
      <c r="B529"/>
      <c r="C529"/>
      <c r="D529"/>
      <c r="E529"/>
      <c r="F529"/>
      <c r="G529"/>
      <c r="H529"/>
      <c r="I529"/>
      <c r="J529"/>
      <c r="K529"/>
      <c r="L529"/>
      <c r="M529"/>
      <c r="N529"/>
      <c r="O529"/>
      <c r="P529"/>
      <c r="Q529"/>
      <c r="R529"/>
      <c r="S529"/>
      <c r="T529"/>
      <c r="U529"/>
      <c r="V529"/>
      <c r="AD529" s="243" t="s">
        <v>42</v>
      </c>
      <c r="AE529" s="243" t="s">
        <v>4279</v>
      </c>
      <c r="AF529" s="243">
        <v>2926509</v>
      </c>
      <c r="AG529" s="243"/>
      <c r="AH529" s="243"/>
    </row>
    <row r="530" spans="1:34" s="72" customFormat="1" x14ac:dyDescent="0.25">
      <c r="A530"/>
      <c r="B530"/>
      <c r="C530"/>
      <c r="D530"/>
      <c r="E530"/>
      <c r="F530"/>
      <c r="G530"/>
      <c r="H530"/>
      <c r="I530"/>
      <c r="J530"/>
      <c r="K530"/>
      <c r="L530"/>
      <c r="M530"/>
      <c r="N530"/>
      <c r="O530"/>
      <c r="P530"/>
      <c r="Q530"/>
      <c r="R530"/>
      <c r="S530"/>
      <c r="T530"/>
      <c r="U530"/>
      <c r="V530"/>
      <c r="AD530" s="243" t="s">
        <v>42</v>
      </c>
      <c r="AE530" s="243" t="s">
        <v>4283</v>
      </c>
      <c r="AF530" s="243">
        <v>2926608</v>
      </c>
      <c r="AG530" s="243"/>
      <c r="AH530" s="243"/>
    </row>
    <row r="531" spans="1:34" s="72" customFormat="1" x14ac:dyDescent="0.25">
      <c r="A531"/>
      <c r="B531"/>
      <c r="C531"/>
      <c r="D531"/>
      <c r="E531"/>
      <c r="F531"/>
      <c r="G531"/>
      <c r="H531"/>
      <c r="I531"/>
      <c r="J531"/>
      <c r="K531"/>
      <c r="L531"/>
      <c r="M531"/>
      <c r="N531"/>
      <c r="O531"/>
      <c r="P531"/>
      <c r="Q531"/>
      <c r="R531"/>
      <c r="S531"/>
      <c r="T531"/>
      <c r="U531"/>
      <c r="V531"/>
      <c r="AD531" s="243" t="s">
        <v>42</v>
      </c>
      <c r="AE531" s="243" t="s">
        <v>4288</v>
      </c>
      <c r="AF531" s="243">
        <v>2926657</v>
      </c>
      <c r="AG531" s="243"/>
      <c r="AH531" s="243"/>
    </row>
    <row r="532" spans="1:34" s="72" customFormat="1" x14ac:dyDescent="0.25">
      <c r="A532"/>
      <c r="B532"/>
      <c r="C532"/>
      <c r="D532"/>
      <c r="E532"/>
      <c r="F532"/>
      <c r="G532"/>
      <c r="H532"/>
      <c r="I532"/>
      <c r="J532"/>
      <c r="K532"/>
      <c r="L532"/>
      <c r="M532"/>
      <c r="N532"/>
      <c r="O532"/>
      <c r="P532"/>
      <c r="Q532"/>
      <c r="R532"/>
      <c r="S532"/>
      <c r="T532"/>
      <c r="U532"/>
      <c r="V532"/>
      <c r="AD532" s="243" t="s">
        <v>42</v>
      </c>
      <c r="AE532" s="243" t="s">
        <v>4293</v>
      </c>
      <c r="AF532" s="243">
        <v>2926707</v>
      </c>
      <c r="AG532" s="243"/>
      <c r="AH532" s="243"/>
    </row>
    <row r="533" spans="1:34" s="72" customFormat="1" x14ac:dyDescent="0.25">
      <c r="A533"/>
      <c r="B533"/>
      <c r="C533"/>
      <c r="D533"/>
      <c r="E533"/>
      <c r="F533"/>
      <c r="G533"/>
      <c r="H533"/>
      <c r="I533"/>
      <c r="J533"/>
      <c r="K533"/>
      <c r="L533"/>
      <c r="M533"/>
      <c r="N533"/>
      <c r="O533"/>
      <c r="P533"/>
      <c r="Q533"/>
      <c r="R533"/>
      <c r="S533"/>
      <c r="T533"/>
      <c r="U533"/>
      <c r="V533"/>
      <c r="AD533" s="243" t="s">
        <v>42</v>
      </c>
      <c r="AE533" s="243" t="s">
        <v>4298</v>
      </c>
      <c r="AF533" s="243">
        <v>2926806</v>
      </c>
      <c r="AG533" s="243"/>
      <c r="AH533" s="243"/>
    </row>
    <row r="534" spans="1:34" s="72" customFormat="1" x14ac:dyDescent="0.25">
      <c r="A534"/>
      <c r="B534"/>
      <c r="C534"/>
      <c r="D534"/>
      <c r="E534"/>
      <c r="F534"/>
      <c r="G534"/>
      <c r="H534"/>
      <c r="I534"/>
      <c r="J534"/>
      <c r="K534"/>
      <c r="L534"/>
      <c r="M534"/>
      <c r="N534"/>
      <c r="O534"/>
      <c r="P534"/>
      <c r="Q534"/>
      <c r="R534"/>
      <c r="S534"/>
      <c r="T534"/>
      <c r="U534"/>
      <c r="V534"/>
      <c r="AD534" s="243" t="s">
        <v>42</v>
      </c>
      <c r="AE534" s="243" t="s">
        <v>4303</v>
      </c>
      <c r="AF534" s="243">
        <v>2926905</v>
      </c>
      <c r="AG534" s="243"/>
      <c r="AH534" s="243"/>
    </row>
    <row r="535" spans="1:34" s="72" customFormat="1" x14ac:dyDescent="0.25">
      <c r="A535"/>
      <c r="B535"/>
      <c r="C535"/>
      <c r="D535"/>
      <c r="E535"/>
      <c r="F535"/>
      <c r="G535"/>
      <c r="H535"/>
      <c r="I535"/>
      <c r="J535"/>
      <c r="K535"/>
      <c r="L535"/>
      <c r="M535"/>
      <c r="N535"/>
      <c r="O535"/>
      <c r="P535"/>
      <c r="Q535"/>
      <c r="R535"/>
      <c r="S535"/>
      <c r="T535"/>
      <c r="U535"/>
      <c r="V535"/>
      <c r="AD535" s="243" t="s">
        <v>42</v>
      </c>
      <c r="AE535" s="243" t="s">
        <v>4308</v>
      </c>
      <c r="AF535" s="243">
        <v>2927002</v>
      </c>
      <c r="AG535" s="243"/>
      <c r="AH535" s="243"/>
    </row>
    <row r="536" spans="1:34" s="72" customFormat="1" x14ac:dyDescent="0.25">
      <c r="A536"/>
      <c r="B536"/>
      <c r="C536"/>
      <c r="D536"/>
      <c r="E536"/>
      <c r="F536"/>
      <c r="G536"/>
      <c r="H536"/>
      <c r="I536"/>
      <c r="J536"/>
      <c r="K536"/>
      <c r="L536"/>
      <c r="M536"/>
      <c r="N536"/>
      <c r="O536"/>
      <c r="P536"/>
      <c r="Q536"/>
      <c r="R536"/>
      <c r="S536"/>
      <c r="T536"/>
      <c r="U536"/>
      <c r="V536"/>
      <c r="AD536" s="243" t="s">
        <v>42</v>
      </c>
      <c r="AE536" s="243" t="s">
        <v>4313</v>
      </c>
      <c r="AF536" s="243">
        <v>2927101</v>
      </c>
      <c r="AG536" s="243"/>
      <c r="AH536" s="243"/>
    </row>
    <row r="537" spans="1:34" s="72" customFormat="1" x14ac:dyDescent="0.25">
      <c r="A537"/>
      <c r="B537"/>
      <c r="C537"/>
      <c r="D537"/>
      <c r="E537"/>
      <c r="F537"/>
      <c r="G537"/>
      <c r="H537"/>
      <c r="I537"/>
      <c r="J537"/>
      <c r="K537"/>
      <c r="L537"/>
      <c r="M537"/>
      <c r="N537"/>
      <c r="O537"/>
      <c r="P537"/>
      <c r="Q537"/>
      <c r="R537"/>
      <c r="S537"/>
      <c r="T537"/>
      <c r="U537"/>
      <c r="V537"/>
      <c r="AD537" s="243" t="s">
        <v>42</v>
      </c>
      <c r="AE537" s="243" t="s">
        <v>2507</v>
      </c>
      <c r="AF537" s="243">
        <v>2927200</v>
      </c>
      <c r="AG537" s="243"/>
      <c r="AH537" s="243"/>
    </row>
    <row r="538" spans="1:34" s="72" customFormat="1" x14ac:dyDescent="0.25">
      <c r="A538"/>
      <c r="B538"/>
      <c r="C538"/>
      <c r="D538"/>
      <c r="E538"/>
      <c r="F538"/>
      <c r="G538"/>
      <c r="H538"/>
      <c r="I538"/>
      <c r="J538"/>
      <c r="K538"/>
      <c r="L538"/>
      <c r="M538"/>
      <c r="N538"/>
      <c r="O538"/>
      <c r="P538"/>
      <c r="Q538"/>
      <c r="R538"/>
      <c r="S538"/>
      <c r="T538"/>
      <c r="U538"/>
      <c r="V538"/>
      <c r="AD538" s="243" t="s">
        <v>42</v>
      </c>
      <c r="AE538" s="243" t="s">
        <v>4322</v>
      </c>
      <c r="AF538" s="243">
        <v>2927309</v>
      </c>
      <c r="AG538" s="243"/>
      <c r="AH538" s="243"/>
    </row>
    <row r="539" spans="1:34" s="72" customFormat="1" x14ac:dyDescent="0.25">
      <c r="A539"/>
      <c r="B539"/>
      <c r="C539"/>
      <c r="D539"/>
      <c r="E539"/>
      <c r="F539"/>
      <c r="G539"/>
      <c r="H539"/>
      <c r="I539"/>
      <c r="J539"/>
      <c r="K539"/>
      <c r="L539"/>
      <c r="M539"/>
      <c r="N539"/>
      <c r="O539"/>
      <c r="P539"/>
      <c r="Q539"/>
      <c r="R539"/>
      <c r="S539"/>
      <c r="T539"/>
      <c r="U539"/>
      <c r="V539"/>
      <c r="AD539" s="243" t="s">
        <v>42</v>
      </c>
      <c r="AE539" s="243" t="s">
        <v>4327</v>
      </c>
      <c r="AF539" s="243">
        <v>2927408</v>
      </c>
      <c r="AG539" s="243"/>
      <c r="AH539" s="243"/>
    </row>
    <row r="540" spans="1:34" s="72" customFormat="1" x14ac:dyDescent="0.25">
      <c r="A540"/>
      <c r="B540"/>
      <c r="C540"/>
      <c r="D540"/>
      <c r="E540"/>
      <c r="F540"/>
      <c r="G540"/>
      <c r="H540"/>
      <c r="I540"/>
      <c r="J540"/>
      <c r="K540"/>
      <c r="L540"/>
      <c r="M540"/>
      <c r="N540"/>
      <c r="O540"/>
      <c r="P540"/>
      <c r="Q540"/>
      <c r="R540"/>
      <c r="S540"/>
      <c r="T540"/>
      <c r="U540"/>
      <c r="V540"/>
      <c r="AD540" s="243" t="s">
        <v>42</v>
      </c>
      <c r="AE540" s="243" t="s">
        <v>4332</v>
      </c>
      <c r="AF540" s="243">
        <v>2927507</v>
      </c>
      <c r="AG540" s="243"/>
      <c r="AH540" s="243"/>
    </row>
    <row r="541" spans="1:34" s="72" customFormat="1" x14ac:dyDescent="0.25">
      <c r="A541"/>
      <c r="B541"/>
      <c r="C541"/>
      <c r="D541"/>
      <c r="E541"/>
      <c r="F541"/>
      <c r="G541"/>
      <c r="H541"/>
      <c r="I541"/>
      <c r="J541"/>
      <c r="K541"/>
      <c r="L541"/>
      <c r="M541"/>
      <c r="N541"/>
      <c r="O541"/>
      <c r="P541"/>
      <c r="Q541"/>
      <c r="R541"/>
      <c r="S541"/>
      <c r="T541"/>
      <c r="U541"/>
      <c r="V541"/>
      <c r="AD541" s="243" t="s">
        <v>42</v>
      </c>
      <c r="AE541" s="243" t="s">
        <v>4337</v>
      </c>
      <c r="AF541" s="243">
        <v>2927606</v>
      </c>
      <c r="AG541" s="243"/>
      <c r="AH541" s="243"/>
    </row>
    <row r="542" spans="1:34" s="72" customFormat="1" x14ac:dyDescent="0.25">
      <c r="A542"/>
      <c r="B542"/>
      <c r="C542"/>
      <c r="D542"/>
      <c r="E542"/>
      <c r="F542"/>
      <c r="G542"/>
      <c r="H542"/>
      <c r="I542"/>
      <c r="J542"/>
      <c r="K542"/>
      <c r="L542"/>
      <c r="M542"/>
      <c r="N542"/>
      <c r="O542"/>
      <c r="P542"/>
      <c r="Q542"/>
      <c r="R542"/>
      <c r="S542"/>
      <c r="T542"/>
      <c r="U542"/>
      <c r="V542"/>
      <c r="AD542" s="243" t="s">
        <v>42</v>
      </c>
      <c r="AE542" s="243" t="s">
        <v>4342</v>
      </c>
      <c r="AF542" s="243">
        <v>2927705</v>
      </c>
      <c r="AG542" s="243"/>
      <c r="AH542" s="243"/>
    </row>
    <row r="543" spans="1:34" s="72" customFormat="1" x14ac:dyDescent="0.25">
      <c r="A543"/>
      <c r="B543"/>
      <c r="C543"/>
      <c r="D543"/>
      <c r="E543"/>
      <c r="F543"/>
      <c r="G543"/>
      <c r="H543"/>
      <c r="I543"/>
      <c r="J543"/>
      <c r="K543"/>
      <c r="L543"/>
      <c r="M543"/>
      <c r="N543"/>
      <c r="O543"/>
      <c r="P543"/>
      <c r="Q543"/>
      <c r="R543"/>
      <c r="S543"/>
      <c r="T543"/>
      <c r="U543"/>
      <c r="V543"/>
      <c r="AD543" s="243" t="s">
        <v>42</v>
      </c>
      <c r="AE543" s="243" t="s">
        <v>4347</v>
      </c>
      <c r="AF543" s="243">
        <v>2927804</v>
      </c>
      <c r="AG543" s="243"/>
      <c r="AH543" s="243"/>
    </row>
    <row r="544" spans="1:34" s="72" customFormat="1" x14ac:dyDescent="0.25">
      <c r="A544"/>
      <c r="B544"/>
      <c r="C544"/>
      <c r="D544"/>
      <c r="E544"/>
      <c r="F544"/>
      <c r="G544"/>
      <c r="H544"/>
      <c r="I544"/>
      <c r="J544"/>
      <c r="K544"/>
      <c r="L544"/>
      <c r="M544"/>
      <c r="N544"/>
      <c r="O544"/>
      <c r="P544"/>
      <c r="Q544"/>
      <c r="R544"/>
      <c r="S544"/>
      <c r="T544"/>
      <c r="U544"/>
      <c r="V544"/>
      <c r="AD544" s="243" t="s">
        <v>42</v>
      </c>
      <c r="AE544" s="243" t="s">
        <v>3087</v>
      </c>
      <c r="AF544" s="243">
        <v>2927903</v>
      </c>
      <c r="AG544" s="243"/>
      <c r="AH544" s="243"/>
    </row>
    <row r="545" spans="1:34" s="72" customFormat="1" x14ac:dyDescent="0.25">
      <c r="A545"/>
      <c r="B545"/>
      <c r="C545"/>
      <c r="D545"/>
      <c r="E545"/>
      <c r="F545"/>
      <c r="G545"/>
      <c r="H545"/>
      <c r="I545"/>
      <c r="J545"/>
      <c r="K545"/>
      <c r="L545"/>
      <c r="M545"/>
      <c r="N545"/>
      <c r="O545"/>
      <c r="P545"/>
      <c r="Q545"/>
      <c r="R545"/>
      <c r="S545"/>
      <c r="T545"/>
      <c r="U545"/>
      <c r="V545"/>
      <c r="AD545" s="243" t="s">
        <v>42</v>
      </c>
      <c r="AE545" s="243" t="s">
        <v>3100</v>
      </c>
      <c r="AF545" s="243">
        <v>2928059</v>
      </c>
      <c r="AG545" s="243"/>
      <c r="AH545" s="243"/>
    </row>
    <row r="546" spans="1:34" s="72" customFormat="1" x14ac:dyDescent="0.25">
      <c r="A546"/>
      <c r="B546"/>
      <c r="C546"/>
      <c r="D546"/>
      <c r="E546"/>
      <c r="F546"/>
      <c r="G546"/>
      <c r="H546"/>
      <c r="I546"/>
      <c r="J546"/>
      <c r="K546"/>
      <c r="L546"/>
      <c r="M546"/>
      <c r="N546"/>
      <c r="O546"/>
      <c r="P546"/>
      <c r="Q546"/>
      <c r="R546"/>
      <c r="S546"/>
      <c r="T546"/>
      <c r="U546"/>
      <c r="V546"/>
      <c r="AD546" s="243" t="s">
        <v>42</v>
      </c>
      <c r="AE546" s="243" t="s">
        <v>4360</v>
      </c>
      <c r="AF546" s="243">
        <v>2928109</v>
      </c>
      <c r="AG546" s="243"/>
      <c r="AH546" s="243"/>
    </row>
    <row r="547" spans="1:34" s="72" customFormat="1" x14ac:dyDescent="0.25">
      <c r="A547"/>
      <c r="B547"/>
      <c r="C547"/>
      <c r="D547"/>
      <c r="E547"/>
      <c r="F547"/>
      <c r="G547"/>
      <c r="H547"/>
      <c r="I547"/>
      <c r="J547"/>
      <c r="K547"/>
      <c r="L547"/>
      <c r="M547"/>
      <c r="N547"/>
      <c r="O547"/>
      <c r="P547"/>
      <c r="Q547"/>
      <c r="R547"/>
      <c r="S547"/>
      <c r="T547"/>
      <c r="U547"/>
      <c r="V547"/>
      <c r="AD547" s="243" t="s">
        <v>42</v>
      </c>
      <c r="AE547" s="243" t="s">
        <v>4364</v>
      </c>
      <c r="AF547" s="243">
        <v>2928406</v>
      </c>
      <c r="AG547" s="243"/>
      <c r="AH547" s="243"/>
    </row>
    <row r="548" spans="1:34" s="72" customFormat="1" x14ac:dyDescent="0.25">
      <c r="A548"/>
      <c r="B548"/>
      <c r="C548"/>
      <c r="D548"/>
      <c r="E548"/>
      <c r="F548"/>
      <c r="G548"/>
      <c r="H548"/>
      <c r="I548"/>
      <c r="J548"/>
      <c r="K548"/>
      <c r="L548"/>
      <c r="M548"/>
      <c r="N548"/>
      <c r="O548"/>
      <c r="P548"/>
      <c r="Q548"/>
      <c r="R548"/>
      <c r="S548"/>
      <c r="T548"/>
      <c r="U548"/>
      <c r="V548"/>
      <c r="AD548" s="243" t="s">
        <v>42</v>
      </c>
      <c r="AE548" s="243" t="s">
        <v>3194</v>
      </c>
      <c r="AF548" s="243">
        <v>2928505</v>
      </c>
      <c r="AG548" s="243"/>
      <c r="AH548" s="243"/>
    </row>
    <row r="549" spans="1:34" s="72" customFormat="1" x14ac:dyDescent="0.25">
      <c r="A549"/>
      <c r="B549"/>
      <c r="C549"/>
      <c r="D549"/>
      <c r="E549"/>
      <c r="F549"/>
      <c r="G549"/>
      <c r="H549"/>
      <c r="I549"/>
      <c r="J549"/>
      <c r="K549"/>
      <c r="L549"/>
      <c r="M549"/>
      <c r="N549"/>
      <c r="O549"/>
      <c r="P549"/>
      <c r="Q549"/>
      <c r="R549"/>
      <c r="S549"/>
      <c r="T549"/>
      <c r="U549"/>
      <c r="V549"/>
      <c r="AD549" s="243" t="s">
        <v>42</v>
      </c>
      <c r="AE549" s="243" t="s">
        <v>4373</v>
      </c>
      <c r="AF549" s="243">
        <v>2928000</v>
      </c>
      <c r="AG549" s="243"/>
      <c r="AH549" s="243"/>
    </row>
    <row r="550" spans="1:34" s="72" customFormat="1" x14ac:dyDescent="0.25">
      <c r="A550"/>
      <c r="B550"/>
      <c r="C550"/>
      <c r="D550"/>
      <c r="E550"/>
      <c r="F550"/>
      <c r="G550"/>
      <c r="H550"/>
      <c r="I550"/>
      <c r="J550"/>
      <c r="K550"/>
      <c r="L550"/>
      <c r="M550"/>
      <c r="N550"/>
      <c r="O550"/>
      <c r="P550"/>
      <c r="Q550"/>
      <c r="R550"/>
      <c r="S550"/>
      <c r="T550"/>
      <c r="U550"/>
      <c r="V550"/>
      <c r="AD550" s="243" t="s">
        <v>42</v>
      </c>
      <c r="AE550" s="243" t="s">
        <v>397</v>
      </c>
      <c r="AF550" s="243">
        <v>2928208</v>
      </c>
      <c r="AG550" s="243"/>
      <c r="AH550" s="243"/>
    </row>
    <row r="551" spans="1:34" s="72" customFormat="1" x14ac:dyDescent="0.25">
      <c r="A551"/>
      <c r="B551"/>
      <c r="C551"/>
      <c r="D551"/>
      <c r="E551"/>
      <c r="F551"/>
      <c r="G551"/>
      <c r="H551"/>
      <c r="I551"/>
      <c r="J551"/>
      <c r="K551"/>
      <c r="L551"/>
      <c r="M551"/>
      <c r="N551"/>
      <c r="O551"/>
      <c r="P551"/>
      <c r="Q551"/>
      <c r="R551"/>
      <c r="S551"/>
      <c r="T551"/>
      <c r="U551"/>
      <c r="V551"/>
      <c r="AD551" s="243" t="s">
        <v>42</v>
      </c>
      <c r="AE551" s="243" t="s">
        <v>4382</v>
      </c>
      <c r="AF551" s="243">
        <v>2928307</v>
      </c>
      <c r="AG551" s="243"/>
      <c r="AH551" s="243"/>
    </row>
    <row r="552" spans="1:34" s="72" customFormat="1" x14ac:dyDescent="0.25">
      <c r="A552"/>
      <c r="B552"/>
      <c r="C552"/>
      <c r="D552"/>
      <c r="E552"/>
      <c r="F552"/>
      <c r="G552"/>
      <c r="H552"/>
      <c r="I552"/>
      <c r="J552"/>
      <c r="K552"/>
      <c r="L552"/>
      <c r="M552"/>
      <c r="N552"/>
      <c r="O552"/>
      <c r="P552"/>
      <c r="Q552"/>
      <c r="R552"/>
      <c r="S552"/>
      <c r="T552"/>
      <c r="U552"/>
      <c r="V552"/>
      <c r="AD552" s="243" t="s">
        <v>42</v>
      </c>
      <c r="AE552" s="243" t="s">
        <v>4387</v>
      </c>
      <c r="AF552" s="243">
        <v>2928604</v>
      </c>
      <c r="AG552" s="243"/>
      <c r="AH552" s="243"/>
    </row>
    <row r="553" spans="1:34" s="72" customFormat="1" x14ac:dyDescent="0.25">
      <c r="A553"/>
      <c r="B553"/>
      <c r="C553"/>
      <c r="D553"/>
      <c r="E553"/>
      <c r="F553"/>
      <c r="G553"/>
      <c r="H553"/>
      <c r="I553"/>
      <c r="J553"/>
      <c r="K553"/>
      <c r="L553"/>
      <c r="M553"/>
      <c r="N553"/>
      <c r="O553"/>
      <c r="P553"/>
      <c r="Q553"/>
      <c r="R553"/>
      <c r="S553"/>
      <c r="T553"/>
      <c r="U553"/>
      <c r="V553"/>
      <c r="AD553" s="243" t="s">
        <v>42</v>
      </c>
      <c r="AE553" s="243" t="s">
        <v>4392</v>
      </c>
      <c r="AF553" s="243">
        <v>2928703</v>
      </c>
      <c r="AG553" s="243"/>
      <c r="AH553" s="243"/>
    </row>
    <row r="554" spans="1:34" s="72" customFormat="1" x14ac:dyDescent="0.25">
      <c r="A554"/>
      <c r="B554"/>
      <c r="C554"/>
      <c r="D554"/>
      <c r="E554"/>
      <c r="F554"/>
      <c r="G554"/>
      <c r="H554"/>
      <c r="I554"/>
      <c r="J554"/>
      <c r="K554"/>
      <c r="L554"/>
      <c r="M554"/>
      <c r="N554"/>
      <c r="O554"/>
      <c r="P554"/>
      <c r="Q554"/>
      <c r="R554"/>
      <c r="S554"/>
      <c r="T554"/>
      <c r="U554"/>
      <c r="V554"/>
      <c r="AD554" s="243" t="s">
        <v>42</v>
      </c>
      <c r="AE554" s="243" t="s">
        <v>4396</v>
      </c>
      <c r="AF554" s="243">
        <v>2928802</v>
      </c>
      <c r="AG554" s="243"/>
      <c r="AH554" s="243"/>
    </row>
    <row r="555" spans="1:34" s="72" customFormat="1" x14ac:dyDescent="0.25">
      <c r="A555"/>
      <c r="B555"/>
      <c r="C555"/>
      <c r="D555"/>
      <c r="E555"/>
      <c r="F555"/>
      <c r="G555"/>
      <c r="H555"/>
      <c r="I555"/>
      <c r="J555"/>
      <c r="K555"/>
      <c r="L555"/>
      <c r="M555"/>
      <c r="N555"/>
      <c r="O555"/>
      <c r="P555"/>
      <c r="Q555"/>
      <c r="R555"/>
      <c r="S555"/>
      <c r="T555"/>
      <c r="U555"/>
      <c r="V555"/>
      <c r="AD555" s="243" t="s">
        <v>42</v>
      </c>
      <c r="AE555" s="243" t="s">
        <v>4401</v>
      </c>
      <c r="AF555" s="243">
        <v>2928901</v>
      </c>
      <c r="AG555" s="243"/>
      <c r="AH555" s="243"/>
    </row>
    <row r="556" spans="1:34" s="72" customFormat="1" x14ac:dyDescent="0.25">
      <c r="A556"/>
      <c r="B556"/>
      <c r="C556"/>
      <c r="D556"/>
      <c r="E556"/>
      <c r="F556"/>
      <c r="G556"/>
      <c r="H556"/>
      <c r="I556"/>
      <c r="J556"/>
      <c r="K556"/>
      <c r="L556"/>
      <c r="M556"/>
      <c r="N556"/>
      <c r="O556"/>
      <c r="P556"/>
      <c r="Q556"/>
      <c r="R556"/>
      <c r="S556"/>
      <c r="T556"/>
      <c r="U556"/>
      <c r="V556"/>
      <c r="AD556" s="243" t="s">
        <v>42</v>
      </c>
      <c r="AE556" s="243" t="s">
        <v>1609</v>
      </c>
      <c r="AF556" s="243">
        <v>2928950</v>
      </c>
      <c r="AG556" s="243"/>
      <c r="AH556" s="243"/>
    </row>
    <row r="557" spans="1:34" s="72" customFormat="1" x14ac:dyDescent="0.25">
      <c r="A557"/>
      <c r="B557"/>
      <c r="C557"/>
      <c r="D557"/>
      <c r="E557"/>
      <c r="F557"/>
      <c r="G557"/>
      <c r="H557"/>
      <c r="I557"/>
      <c r="J557"/>
      <c r="K557"/>
      <c r="L557"/>
      <c r="M557"/>
      <c r="N557"/>
      <c r="O557"/>
      <c r="P557"/>
      <c r="Q557"/>
      <c r="R557"/>
      <c r="S557"/>
      <c r="T557"/>
      <c r="U557"/>
      <c r="V557"/>
      <c r="AD557" s="243" t="s">
        <v>42</v>
      </c>
      <c r="AE557" s="243" t="s">
        <v>4410</v>
      </c>
      <c r="AF557" s="243">
        <v>2929107</v>
      </c>
      <c r="AG557" s="243"/>
      <c r="AH557" s="243"/>
    </row>
    <row r="558" spans="1:34" s="72" customFormat="1" x14ac:dyDescent="0.25">
      <c r="A558"/>
      <c r="B558"/>
      <c r="C558"/>
      <c r="D558"/>
      <c r="E558"/>
      <c r="F558"/>
      <c r="G558"/>
      <c r="H558"/>
      <c r="I558"/>
      <c r="J558"/>
      <c r="K558"/>
      <c r="L558"/>
      <c r="M558"/>
      <c r="N558"/>
      <c r="O558"/>
      <c r="P558"/>
      <c r="Q558"/>
      <c r="R558"/>
      <c r="S558"/>
      <c r="T558"/>
      <c r="U558"/>
      <c r="V558"/>
      <c r="AD558" s="243" t="s">
        <v>42</v>
      </c>
      <c r="AE558" s="243" t="s">
        <v>4415</v>
      </c>
      <c r="AF558" s="243">
        <v>2929008</v>
      </c>
      <c r="AG558" s="243"/>
      <c r="AH558" s="243"/>
    </row>
    <row r="559" spans="1:34" s="72" customFormat="1" x14ac:dyDescent="0.25">
      <c r="A559"/>
      <c r="B559"/>
      <c r="C559"/>
      <c r="D559"/>
      <c r="E559"/>
      <c r="F559"/>
      <c r="G559"/>
      <c r="H559"/>
      <c r="I559"/>
      <c r="J559"/>
      <c r="K559"/>
      <c r="L559"/>
      <c r="M559"/>
      <c r="N559"/>
      <c r="O559"/>
      <c r="P559"/>
      <c r="Q559"/>
      <c r="R559"/>
      <c r="S559"/>
      <c r="T559"/>
      <c r="U559"/>
      <c r="V559"/>
      <c r="AD559" s="243" t="s">
        <v>42</v>
      </c>
      <c r="AE559" s="243" t="s">
        <v>4420</v>
      </c>
      <c r="AF559" s="243">
        <v>2929057</v>
      </c>
      <c r="AG559" s="243"/>
      <c r="AH559" s="243"/>
    </row>
    <row r="560" spans="1:34" s="72" customFormat="1" x14ac:dyDescent="0.25">
      <c r="A560"/>
      <c r="B560"/>
      <c r="C560"/>
      <c r="D560"/>
      <c r="E560"/>
      <c r="F560"/>
      <c r="G560"/>
      <c r="H560"/>
      <c r="I560"/>
      <c r="J560"/>
      <c r="K560"/>
      <c r="L560"/>
      <c r="M560"/>
      <c r="N560"/>
      <c r="O560"/>
      <c r="P560"/>
      <c r="Q560"/>
      <c r="R560"/>
      <c r="S560"/>
      <c r="T560"/>
      <c r="U560"/>
      <c r="V560"/>
      <c r="AD560" s="243" t="s">
        <v>42</v>
      </c>
      <c r="AE560" s="243" t="s">
        <v>4424</v>
      </c>
      <c r="AF560" s="243">
        <v>2929206</v>
      </c>
      <c r="AG560" s="243"/>
      <c r="AH560" s="243"/>
    </row>
    <row r="561" spans="1:34" s="72" customFormat="1" x14ac:dyDescent="0.25">
      <c r="A561"/>
      <c r="B561"/>
      <c r="C561"/>
      <c r="D561"/>
      <c r="E561"/>
      <c r="F561"/>
      <c r="G561"/>
      <c r="H561"/>
      <c r="I561"/>
      <c r="J561"/>
      <c r="K561"/>
      <c r="L561"/>
      <c r="M561"/>
      <c r="N561"/>
      <c r="O561"/>
      <c r="P561"/>
      <c r="Q561"/>
      <c r="R561"/>
      <c r="S561"/>
      <c r="T561"/>
      <c r="U561"/>
      <c r="V561"/>
      <c r="AD561" s="243" t="s">
        <v>42</v>
      </c>
      <c r="AE561" s="243" t="s">
        <v>4429</v>
      </c>
      <c r="AF561" s="243">
        <v>2929255</v>
      </c>
      <c r="AG561" s="243"/>
      <c r="AH561" s="243"/>
    </row>
    <row r="562" spans="1:34" s="72" customFormat="1" x14ac:dyDescent="0.25">
      <c r="A562"/>
      <c r="B562"/>
      <c r="C562"/>
      <c r="D562"/>
      <c r="E562"/>
      <c r="F562"/>
      <c r="G562"/>
      <c r="H562"/>
      <c r="I562"/>
      <c r="J562"/>
      <c r="K562"/>
      <c r="L562"/>
      <c r="M562"/>
      <c r="N562"/>
      <c r="O562"/>
      <c r="P562"/>
      <c r="Q562"/>
      <c r="R562"/>
      <c r="S562"/>
      <c r="T562"/>
      <c r="U562"/>
      <c r="V562"/>
      <c r="AD562" s="243" t="s">
        <v>42</v>
      </c>
      <c r="AE562" s="243" t="s">
        <v>4434</v>
      </c>
      <c r="AF562" s="243">
        <v>2929305</v>
      </c>
      <c r="AG562" s="243"/>
      <c r="AH562" s="243"/>
    </row>
    <row r="563" spans="1:34" s="72" customFormat="1" x14ac:dyDescent="0.25">
      <c r="A563"/>
      <c r="B563"/>
      <c r="C563"/>
      <c r="D563"/>
      <c r="E563"/>
      <c r="F563"/>
      <c r="G563"/>
      <c r="H563"/>
      <c r="I563"/>
      <c r="J563"/>
      <c r="K563"/>
      <c r="L563"/>
      <c r="M563"/>
      <c r="N563"/>
      <c r="O563"/>
      <c r="P563"/>
      <c r="Q563"/>
      <c r="R563"/>
      <c r="S563"/>
      <c r="T563"/>
      <c r="U563"/>
      <c r="V563"/>
      <c r="AD563" s="243" t="s">
        <v>42</v>
      </c>
      <c r="AE563" s="243" t="s">
        <v>4439</v>
      </c>
      <c r="AF563" s="243">
        <v>2929354</v>
      </c>
      <c r="AG563" s="243"/>
      <c r="AH563" s="243"/>
    </row>
    <row r="564" spans="1:34" s="72" customFormat="1" x14ac:dyDescent="0.25">
      <c r="A564"/>
      <c r="B564"/>
      <c r="C564"/>
      <c r="D564"/>
      <c r="E564"/>
      <c r="F564"/>
      <c r="G564"/>
      <c r="H564"/>
      <c r="I564"/>
      <c r="J564"/>
      <c r="K564"/>
      <c r="L564"/>
      <c r="M564"/>
      <c r="N564"/>
      <c r="O564"/>
      <c r="P564"/>
      <c r="Q564"/>
      <c r="R564"/>
      <c r="S564"/>
      <c r="T564"/>
      <c r="U564"/>
      <c r="V564"/>
      <c r="AD564" s="243" t="s">
        <v>42</v>
      </c>
      <c r="AE564" s="243" t="s">
        <v>4443</v>
      </c>
      <c r="AF564" s="243">
        <v>2929370</v>
      </c>
      <c r="AG564" s="243"/>
      <c r="AH564" s="243"/>
    </row>
    <row r="565" spans="1:34" s="72" customFormat="1" x14ac:dyDescent="0.25">
      <c r="A565"/>
      <c r="B565"/>
      <c r="C565"/>
      <c r="D565"/>
      <c r="E565"/>
      <c r="F565"/>
      <c r="G565"/>
      <c r="H565"/>
      <c r="I565"/>
      <c r="J565"/>
      <c r="K565"/>
      <c r="L565"/>
      <c r="M565"/>
      <c r="N565"/>
      <c r="O565"/>
      <c r="P565"/>
      <c r="Q565"/>
      <c r="R565"/>
      <c r="S565"/>
      <c r="T565"/>
      <c r="U565"/>
      <c r="V565"/>
      <c r="AD565" s="243" t="s">
        <v>42</v>
      </c>
      <c r="AE565" s="243" t="s">
        <v>4448</v>
      </c>
      <c r="AF565" s="243">
        <v>2929404</v>
      </c>
      <c r="AG565" s="243"/>
      <c r="AH565" s="243"/>
    </row>
    <row r="566" spans="1:34" s="72" customFormat="1" x14ac:dyDescent="0.25">
      <c r="A566"/>
      <c r="B566"/>
      <c r="C566"/>
      <c r="D566"/>
      <c r="E566"/>
      <c r="F566"/>
      <c r="G566"/>
      <c r="H566"/>
      <c r="I566"/>
      <c r="J566"/>
      <c r="K566"/>
      <c r="L566"/>
      <c r="M566"/>
      <c r="N566"/>
      <c r="O566"/>
      <c r="P566"/>
      <c r="Q566"/>
      <c r="R566"/>
      <c r="S566"/>
      <c r="T566"/>
      <c r="U566"/>
      <c r="V566"/>
      <c r="AD566" s="243" t="s">
        <v>42</v>
      </c>
      <c r="AE566" s="243" t="s">
        <v>4453</v>
      </c>
      <c r="AF566" s="243">
        <v>2929503</v>
      </c>
      <c r="AG566" s="243"/>
      <c r="AH566" s="243"/>
    </row>
    <row r="567" spans="1:34" s="72" customFormat="1" x14ac:dyDescent="0.25">
      <c r="A567"/>
      <c r="B567"/>
      <c r="C567"/>
      <c r="D567"/>
      <c r="E567"/>
      <c r="F567"/>
      <c r="G567"/>
      <c r="H567"/>
      <c r="I567"/>
      <c r="J567"/>
      <c r="K567"/>
      <c r="L567"/>
      <c r="M567"/>
      <c r="N567"/>
      <c r="O567"/>
      <c r="P567"/>
      <c r="Q567"/>
      <c r="R567"/>
      <c r="S567"/>
      <c r="T567"/>
      <c r="U567"/>
      <c r="V567"/>
      <c r="AD567" s="243" t="s">
        <v>42</v>
      </c>
      <c r="AE567" s="243" t="s">
        <v>4458</v>
      </c>
      <c r="AF567" s="243">
        <v>2929602</v>
      </c>
      <c r="AG567" s="243"/>
      <c r="AH567" s="243"/>
    </row>
    <row r="568" spans="1:34" s="72" customFormat="1" x14ac:dyDescent="0.25">
      <c r="A568"/>
      <c r="B568"/>
      <c r="C568"/>
      <c r="D568"/>
      <c r="E568"/>
      <c r="F568"/>
      <c r="G568"/>
      <c r="H568"/>
      <c r="I568"/>
      <c r="J568"/>
      <c r="K568"/>
      <c r="L568"/>
      <c r="M568"/>
      <c r="N568"/>
      <c r="O568"/>
      <c r="P568"/>
      <c r="Q568"/>
      <c r="R568"/>
      <c r="S568"/>
      <c r="T568"/>
      <c r="U568"/>
      <c r="V568"/>
      <c r="AD568" s="243" t="s">
        <v>42</v>
      </c>
      <c r="AE568" s="243" t="s">
        <v>4463</v>
      </c>
      <c r="AF568" s="243">
        <v>2929701</v>
      </c>
      <c r="AG568" s="243"/>
      <c r="AH568" s="243"/>
    </row>
    <row r="569" spans="1:34" s="72" customFormat="1" x14ac:dyDescent="0.25">
      <c r="A569"/>
      <c r="B569"/>
      <c r="C569"/>
      <c r="D569"/>
      <c r="E569"/>
      <c r="F569"/>
      <c r="G569"/>
      <c r="H569"/>
      <c r="I569"/>
      <c r="J569"/>
      <c r="K569"/>
      <c r="L569"/>
      <c r="M569"/>
      <c r="N569"/>
      <c r="O569"/>
      <c r="P569"/>
      <c r="Q569"/>
      <c r="R569"/>
      <c r="S569"/>
      <c r="T569"/>
      <c r="U569"/>
      <c r="V569"/>
      <c r="AD569" s="243" t="s">
        <v>42</v>
      </c>
      <c r="AE569" s="243" t="s">
        <v>4468</v>
      </c>
      <c r="AF569" s="243">
        <v>2929750</v>
      </c>
      <c r="AG569" s="243"/>
      <c r="AH569" s="243"/>
    </row>
    <row r="570" spans="1:34" s="72" customFormat="1" x14ac:dyDescent="0.25">
      <c r="A570"/>
      <c r="B570"/>
      <c r="C570"/>
      <c r="D570"/>
      <c r="E570"/>
      <c r="F570"/>
      <c r="G570"/>
      <c r="H570"/>
      <c r="I570"/>
      <c r="J570"/>
      <c r="K570"/>
      <c r="L570"/>
      <c r="M570"/>
      <c r="N570"/>
      <c r="O570"/>
      <c r="P570"/>
      <c r="Q570"/>
      <c r="R570"/>
      <c r="S570"/>
      <c r="T570"/>
      <c r="U570"/>
      <c r="V570"/>
      <c r="AD570" s="243" t="s">
        <v>42</v>
      </c>
      <c r="AE570" s="243" t="s">
        <v>4472</v>
      </c>
      <c r="AF570" s="243">
        <v>2929800</v>
      </c>
      <c r="AG570" s="243"/>
      <c r="AH570" s="243"/>
    </row>
    <row r="571" spans="1:34" s="72" customFormat="1" x14ac:dyDescent="0.25">
      <c r="A571"/>
      <c r="B571"/>
      <c r="C571"/>
      <c r="D571"/>
      <c r="E571"/>
      <c r="F571"/>
      <c r="G571"/>
      <c r="H571"/>
      <c r="I571"/>
      <c r="J571"/>
      <c r="K571"/>
      <c r="L571"/>
      <c r="M571"/>
      <c r="N571"/>
      <c r="O571"/>
      <c r="P571"/>
      <c r="Q571"/>
      <c r="R571"/>
      <c r="S571"/>
      <c r="T571"/>
      <c r="U571"/>
      <c r="V571"/>
      <c r="AD571" s="243" t="s">
        <v>42</v>
      </c>
      <c r="AE571" s="243" t="s">
        <v>4477</v>
      </c>
      <c r="AF571" s="243">
        <v>2929909</v>
      </c>
      <c r="AG571" s="243"/>
      <c r="AH571" s="243"/>
    </row>
    <row r="572" spans="1:34" s="72" customFormat="1" x14ac:dyDescent="0.25">
      <c r="A572"/>
      <c r="B572"/>
      <c r="C572"/>
      <c r="D572"/>
      <c r="E572"/>
      <c r="F572"/>
      <c r="G572"/>
      <c r="H572"/>
      <c r="I572"/>
      <c r="J572"/>
      <c r="K572"/>
      <c r="L572"/>
      <c r="M572"/>
      <c r="N572"/>
      <c r="O572"/>
      <c r="P572"/>
      <c r="Q572"/>
      <c r="R572"/>
      <c r="S572"/>
      <c r="T572"/>
      <c r="U572"/>
      <c r="V572"/>
      <c r="AD572" s="243" t="s">
        <v>42</v>
      </c>
      <c r="AE572" s="243" t="s">
        <v>4482</v>
      </c>
      <c r="AF572" s="243">
        <v>2930006</v>
      </c>
      <c r="AG572" s="243"/>
      <c r="AH572" s="243"/>
    </row>
    <row r="573" spans="1:34" s="72" customFormat="1" x14ac:dyDescent="0.25">
      <c r="A573"/>
      <c r="B573"/>
      <c r="C573"/>
      <c r="D573"/>
      <c r="E573"/>
      <c r="F573"/>
      <c r="G573"/>
      <c r="H573"/>
      <c r="I573"/>
      <c r="J573"/>
      <c r="K573"/>
      <c r="L573"/>
      <c r="M573"/>
      <c r="N573"/>
      <c r="O573"/>
      <c r="P573"/>
      <c r="Q573"/>
      <c r="R573"/>
      <c r="S573"/>
      <c r="T573"/>
      <c r="U573"/>
      <c r="V573"/>
      <c r="AD573" s="243" t="s">
        <v>42</v>
      </c>
      <c r="AE573" s="243" t="s">
        <v>4487</v>
      </c>
      <c r="AF573" s="243">
        <v>2930105</v>
      </c>
      <c r="AG573" s="243"/>
      <c r="AH573" s="243"/>
    </row>
    <row r="574" spans="1:34" s="72" customFormat="1" x14ac:dyDescent="0.25">
      <c r="A574"/>
      <c r="B574"/>
      <c r="C574"/>
      <c r="D574"/>
      <c r="E574"/>
      <c r="F574"/>
      <c r="G574"/>
      <c r="H574"/>
      <c r="I574"/>
      <c r="J574"/>
      <c r="K574"/>
      <c r="L574"/>
      <c r="M574"/>
      <c r="N574"/>
      <c r="O574"/>
      <c r="P574"/>
      <c r="Q574"/>
      <c r="R574"/>
      <c r="S574"/>
      <c r="T574"/>
      <c r="U574"/>
      <c r="V574"/>
      <c r="AD574" s="243" t="s">
        <v>42</v>
      </c>
      <c r="AE574" s="243" t="s">
        <v>4492</v>
      </c>
      <c r="AF574" s="243">
        <v>2930204</v>
      </c>
      <c r="AG574" s="243"/>
      <c r="AH574" s="243"/>
    </row>
    <row r="575" spans="1:34" s="72" customFormat="1" x14ac:dyDescent="0.25">
      <c r="A575"/>
      <c r="B575"/>
      <c r="C575"/>
      <c r="D575"/>
      <c r="E575"/>
      <c r="F575"/>
      <c r="G575"/>
      <c r="H575"/>
      <c r="I575"/>
      <c r="J575"/>
      <c r="K575"/>
      <c r="L575"/>
      <c r="M575"/>
      <c r="N575"/>
      <c r="O575"/>
      <c r="P575"/>
      <c r="Q575"/>
      <c r="R575"/>
      <c r="S575"/>
      <c r="T575"/>
      <c r="U575"/>
      <c r="V575"/>
      <c r="AD575" s="243" t="s">
        <v>42</v>
      </c>
      <c r="AE575" s="243" t="s">
        <v>4497</v>
      </c>
      <c r="AF575" s="243">
        <v>2930154</v>
      </c>
      <c r="AG575" s="243"/>
      <c r="AH575" s="243"/>
    </row>
    <row r="576" spans="1:34" s="72" customFormat="1" x14ac:dyDescent="0.25">
      <c r="A576"/>
      <c r="B576"/>
      <c r="C576"/>
      <c r="D576"/>
      <c r="E576"/>
      <c r="F576"/>
      <c r="G576"/>
      <c r="H576"/>
      <c r="I576"/>
      <c r="J576"/>
      <c r="K576"/>
      <c r="L576"/>
      <c r="M576"/>
      <c r="N576"/>
      <c r="O576"/>
      <c r="P576"/>
      <c r="Q576"/>
      <c r="R576"/>
      <c r="S576"/>
      <c r="T576"/>
      <c r="U576"/>
      <c r="V576"/>
      <c r="AD576" s="243" t="s">
        <v>42</v>
      </c>
      <c r="AE576" s="243" t="s">
        <v>4502</v>
      </c>
      <c r="AF576" s="243">
        <v>2930303</v>
      </c>
      <c r="AG576" s="243"/>
      <c r="AH576" s="243"/>
    </row>
    <row r="577" spans="1:34" s="72" customFormat="1" x14ac:dyDescent="0.25">
      <c r="A577"/>
      <c r="B577"/>
      <c r="C577"/>
      <c r="D577"/>
      <c r="E577"/>
      <c r="F577"/>
      <c r="G577"/>
      <c r="H577"/>
      <c r="I577"/>
      <c r="J577"/>
      <c r="K577"/>
      <c r="L577"/>
      <c r="M577"/>
      <c r="N577"/>
      <c r="O577"/>
      <c r="P577"/>
      <c r="Q577"/>
      <c r="R577"/>
      <c r="S577"/>
      <c r="T577"/>
      <c r="U577"/>
      <c r="V577"/>
      <c r="AD577" s="243" t="s">
        <v>42</v>
      </c>
      <c r="AE577" s="243" t="s">
        <v>4507</v>
      </c>
      <c r="AF577" s="243">
        <v>2930402</v>
      </c>
      <c r="AG577" s="243"/>
      <c r="AH577" s="243"/>
    </row>
    <row r="578" spans="1:34" s="72" customFormat="1" x14ac:dyDescent="0.25">
      <c r="A578"/>
      <c r="B578"/>
      <c r="C578"/>
      <c r="D578"/>
      <c r="E578"/>
      <c r="F578"/>
      <c r="G578"/>
      <c r="H578"/>
      <c r="I578"/>
      <c r="J578"/>
      <c r="K578"/>
      <c r="L578"/>
      <c r="M578"/>
      <c r="N578"/>
      <c r="O578"/>
      <c r="P578"/>
      <c r="Q578"/>
      <c r="R578"/>
      <c r="S578"/>
      <c r="T578"/>
      <c r="U578"/>
      <c r="V578"/>
      <c r="AD578" s="243" t="s">
        <v>42</v>
      </c>
      <c r="AE578" s="243" t="s">
        <v>2898</v>
      </c>
      <c r="AF578" s="243">
        <v>2930501</v>
      </c>
      <c r="AG578" s="243"/>
      <c r="AH578" s="243"/>
    </row>
    <row r="579" spans="1:34" s="72" customFormat="1" x14ac:dyDescent="0.25">
      <c r="A579"/>
      <c r="B579"/>
      <c r="C579"/>
      <c r="D579"/>
      <c r="E579"/>
      <c r="F579"/>
      <c r="G579"/>
      <c r="H579"/>
      <c r="I579"/>
      <c r="J579"/>
      <c r="K579"/>
      <c r="L579"/>
      <c r="M579"/>
      <c r="N579"/>
      <c r="O579"/>
      <c r="P579"/>
      <c r="Q579"/>
      <c r="R579"/>
      <c r="S579"/>
      <c r="T579"/>
      <c r="U579"/>
      <c r="V579"/>
      <c r="AD579" s="243" t="s">
        <v>42</v>
      </c>
      <c r="AE579" s="243" t="s">
        <v>4516</v>
      </c>
      <c r="AF579" s="243">
        <v>2930600</v>
      </c>
      <c r="AG579" s="243"/>
      <c r="AH579" s="243"/>
    </row>
    <row r="580" spans="1:34" s="72" customFormat="1" x14ac:dyDescent="0.25">
      <c r="A580"/>
      <c r="B580"/>
      <c r="C580"/>
      <c r="D580"/>
      <c r="E580"/>
      <c r="F580"/>
      <c r="G580"/>
      <c r="H580"/>
      <c r="I580"/>
      <c r="J580"/>
      <c r="K580"/>
      <c r="L580"/>
      <c r="M580"/>
      <c r="N580"/>
      <c r="O580"/>
      <c r="P580"/>
      <c r="Q580"/>
      <c r="R580"/>
      <c r="S580"/>
      <c r="T580"/>
      <c r="U580"/>
      <c r="V580"/>
      <c r="AD580" s="243" t="s">
        <v>42</v>
      </c>
      <c r="AE580" s="243" t="s">
        <v>4521</v>
      </c>
      <c r="AF580" s="243">
        <v>2930709</v>
      </c>
      <c r="AG580" s="243"/>
      <c r="AH580" s="243"/>
    </row>
    <row r="581" spans="1:34" s="72" customFormat="1" x14ac:dyDescent="0.25">
      <c r="A581"/>
      <c r="B581"/>
      <c r="C581"/>
      <c r="D581"/>
      <c r="E581"/>
      <c r="F581"/>
      <c r="G581"/>
      <c r="H581"/>
      <c r="I581"/>
      <c r="J581"/>
      <c r="K581"/>
      <c r="L581"/>
      <c r="M581"/>
      <c r="N581"/>
      <c r="O581"/>
      <c r="P581"/>
      <c r="Q581"/>
      <c r="R581"/>
      <c r="S581"/>
      <c r="T581"/>
      <c r="U581"/>
      <c r="V581"/>
      <c r="AD581" s="243" t="s">
        <v>42</v>
      </c>
      <c r="AE581" s="243" t="s">
        <v>4526</v>
      </c>
      <c r="AF581" s="243">
        <v>2930758</v>
      </c>
      <c r="AG581" s="243"/>
      <c r="AH581" s="243"/>
    </row>
    <row r="582" spans="1:34" s="72" customFormat="1" x14ac:dyDescent="0.25">
      <c r="A582"/>
      <c r="B582"/>
      <c r="C582"/>
      <c r="D582"/>
      <c r="E582"/>
      <c r="F582"/>
      <c r="G582"/>
      <c r="H582"/>
      <c r="I582"/>
      <c r="J582"/>
      <c r="K582"/>
      <c r="L582"/>
      <c r="M582"/>
      <c r="N582"/>
      <c r="O582"/>
      <c r="P582"/>
      <c r="Q582"/>
      <c r="R582"/>
      <c r="S582"/>
      <c r="T582"/>
      <c r="U582"/>
      <c r="V582"/>
      <c r="AD582" s="243" t="s">
        <v>42</v>
      </c>
      <c r="AE582" s="243" t="s">
        <v>4531</v>
      </c>
      <c r="AF582" s="243">
        <v>2930766</v>
      </c>
      <c r="AG582" s="243"/>
      <c r="AH582" s="243"/>
    </row>
    <row r="583" spans="1:34" s="72" customFormat="1" x14ac:dyDescent="0.25">
      <c r="A583"/>
      <c r="B583"/>
      <c r="C583"/>
      <c r="D583"/>
      <c r="E583"/>
      <c r="F583"/>
      <c r="G583"/>
      <c r="H583"/>
      <c r="I583"/>
      <c r="J583"/>
      <c r="K583"/>
      <c r="L583"/>
      <c r="M583"/>
      <c r="N583"/>
      <c r="O583"/>
      <c r="P583"/>
      <c r="Q583"/>
      <c r="R583"/>
      <c r="S583"/>
      <c r="T583"/>
      <c r="U583"/>
      <c r="V583"/>
      <c r="AD583" s="243" t="s">
        <v>42</v>
      </c>
      <c r="AE583" s="243" t="s">
        <v>4536</v>
      </c>
      <c r="AF583" s="243">
        <v>2930774</v>
      </c>
      <c r="AG583" s="243"/>
      <c r="AH583" s="243"/>
    </row>
    <row r="584" spans="1:34" s="72" customFormat="1" x14ac:dyDescent="0.25">
      <c r="A584"/>
      <c r="B584"/>
      <c r="C584"/>
      <c r="D584"/>
      <c r="E584"/>
      <c r="F584"/>
      <c r="G584"/>
      <c r="H584"/>
      <c r="I584"/>
      <c r="J584"/>
      <c r="K584"/>
      <c r="L584"/>
      <c r="M584"/>
      <c r="N584"/>
      <c r="O584"/>
      <c r="P584"/>
      <c r="Q584"/>
      <c r="R584"/>
      <c r="S584"/>
      <c r="T584"/>
      <c r="U584"/>
      <c r="V584"/>
      <c r="AD584" s="243" t="s">
        <v>42</v>
      </c>
      <c r="AE584" s="243" t="s">
        <v>4540</v>
      </c>
      <c r="AF584" s="243">
        <v>2930808</v>
      </c>
      <c r="AG584" s="243"/>
      <c r="AH584" s="243"/>
    </row>
    <row r="585" spans="1:34" s="72" customFormat="1" x14ac:dyDescent="0.25">
      <c r="A585"/>
      <c r="B585"/>
      <c r="C585"/>
      <c r="D585"/>
      <c r="E585"/>
      <c r="F585"/>
      <c r="G585"/>
      <c r="H585"/>
      <c r="I585"/>
      <c r="J585"/>
      <c r="K585"/>
      <c r="L585"/>
      <c r="M585"/>
      <c r="N585"/>
      <c r="O585"/>
      <c r="P585"/>
      <c r="Q585"/>
      <c r="R585"/>
      <c r="S585"/>
      <c r="T585"/>
      <c r="U585"/>
      <c r="V585"/>
      <c r="AD585" s="243" t="s">
        <v>42</v>
      </c>
      <c r="AE585" s="243" t="s">
        <v>4544</v>
      </c>
      <c r="AF585" s="243">
        <v>2930907</v>
      </c>
      <c r="AG585" s="243"/>
      <c r="AH585" s="243"/>
    </row>
    <row r="586" spans="1:34" s="72" customFormat="1" x14ac:dyDescent="0.25">
      <c r="A586"/>
      <c r="B586"/>
      <c r="C586"/>
      <c r="D586"/>
      <c r="E586"/>
      <c r="F586"/>
      <c r="G586"/>
      <c r="H586"/>
      <c r="I586"/>
      <c r="J586"/>
      <c r="K586"/>
      <c r="L586"/>
      <c r="M586"/>
      <c r="N586"/>
      <c r="O586"/>
      <c r="P586"/>
      <c r="Q586"/>
      <c r="R586"/>
      <c r="S586"/>
      <c r="T586"/>
      <c r="U586"/>
      <c r="V586"/>
      <c r="AD586" s="243" t="s">
        <v>42</v>
      </c>
      <c r="AE586" s="243" t="s">
        <v>4549</v>
      </c>
      <c r="AF586" s="243">
        <v>2931004</v>
      </c>
      <c r="AG586" s="243"/>
      <c r="AH586" s="243"/>
    </row>
    <row r="587" spans="1:34" s="72" customFormat="1" x14ac:dyDescent="0.25">
      <c r="A587"/>
      <c r="B587"/>
      <c r="C587"/>
      <c r="D587"/>
      <c r="E587"/>
      <c r="F587"/>
      <c r="G587"/>
      <c r="H587"/>
      <c r="I587"/>
      <c r="J587"/>
      <c r="K587"/>
      <c r="L587"/>
      <c r="M587"/>
      <c r="N587"/>
      <c r="O587"/>
      <c r="P587"/>
      <c r="Q587"/>
      <c r="R587"/>
      <c r="S587"/>
      <c r="T587"/>
      <c r="U587"/>
      <c r="V587"/>
      <c r="AD587" s="243" t="s">
        <v>42</v>
      </c>
      <c r="AE587" s="243" t="s">
        <v>4554</v>
      </c>
      <c r="AF587" s="243">
        <v>2931053</v>
      </c>
      <c r="AG587" s="243"/>
      <c r="AH587" s="243"/>
    </row>
    <row r="588" spans="1:34" s="72" customFormat="1" x14ac:dyDescent="0.25">
      <c r="A588"/>
      <c r="B588"/>
      <c r="C588"/>
      <c r="D588"/>
      <c r="E588"/>
      <c r="F588"/>
      <c r="G588"/>
      <c r="H588"/>
      <c r="I588"/>
      <c r="J588"/>
      <c r="K588"/>
      <c r="L588"/>
      <c r="M588"/>
      <c r="N588"/>
      <c r="O588"/>
      <c r="P588"/>
      <c r="Q588"/>
      <c r="R588"/>
      <c r="S588"/>
      <c r="T588"/>
      <c r="U588"/>
      <c r="V588"/>
      <c r="AD588" s="243" t="s">
        <v>42</v>
      </c>
      <c r="AE588" s="243" t="s">
        <v>4559</v>
      </c>
      <c r="AF588" s="243">
        <v>2931103</v>
      </c>
      <c r="AG588" s="243"/>
      <c r="AH588" s="243"/>
    </row>
    <row r="589" spans="1:34" s="72" customFormat="1" x14ac:dyDescent="0.25">
      <c r="A589"/>
      <c r="B589"/>
      <c r="C589"/>
      <c r="D589"/>
      <c r="E589"/>
      <c r="F589"/>
      <c r="G589"/>
      <c r="H589"/>
      <c r="I589"/>
      <c r="J589"/>
      <c r="K589"/>
      <c r="L589"/>
      <c r="M589"/>
      <c r="N589"/>
      <c r="O589"/>
      <c r="P589"/>
      <c r="Q589"/>
      <c r="R589"/>
      <c r="S589"/>
      <c r="T589"/>
      <c r="U589"/>
      <c r="V589"/>
      <c r="AD589" s="243" t="s">
        <v>42</v>
      </c>
      <c r="AE589" s="243" t="s">
        <v>3611</v>
      </c>
      <c r="AF589" s="243">
        <v>2931202</v>
      </c>
      <c r="AG589" s="243"/>
      <c r="AH589" s="243"/>
    </row>
    <row r="590" spans="1:34" s="72" customFormat="1" x14ac:dyDescent="0.25">
      <c r="A590"/>
      <c r="B590"/>
      <c r="C590"/>
      <c r="D590"/>
      <c r="E590"/>
      <c r="F590"/>
      <c r="G590"/>
      <c r="H590"/>
      <c r="I590"/>
      <c r="J590"/>
      <c r="K590"/>
      <c r="L590"/>
      <c r="M590"/>
      <c r="N590"/>
      <c r="O590"/>
      <c r="P590"/>
      <c r="Q590"/>
      <c r="R590"/>
      <c r="S590"/>
      <c r="T590"/>
      <c r="U590"/>
      <c r="V590"/>
      <c r="AD590" s="243" t="s">
        <v>42</v>
      </c>
      <c r="AE590" s="243" t="s">
        <v>4567</v>
      </c>
      <c r="AF590" s="243">
        <v>2931301</v>
      </c>
      <c r="AG590" s="243"/>
      <c r="AH590" s="243"/>
    </row>
    <row r="591" spans="1:34" s="72" customFormat="1" x14ac:dyDescent="0.25">
      <c r="A591"/>
      <c r="B591"/>
      <c r="C591"/>
      <c r="D591"/>
      <c r="E591"/>
      <c r="F591"/>
      <c r="G591"/>
      <c r="H591"/>
      <c r="I591"/>
      <c r="J591"/>
      <c r="K591"/>
      <c r="L591"/>
      <c r="M591"/>
      <c r="N591"/>
      <c r="O591"/>
      <c r="P591"/>
      <c r="Q591"/>
      <c r="R591"/>
      <c r="S591"/>
      <c r="T591"/>
      <c r="U591"/>
      <c r="V591"/>
      <c r="AD591" s="243" t="s">
        <v>42</v>
      </c>
      <c r="AE591" s="243" t="s">
        <v>4571</v>
      </c>
      <c r="AF591" s="243">
        <v>2931350</v>
      </c>
      <c r="AG591" s="243"/>
      <c r="AH591" s="243"/>
    </row>
    <row r="592" spans="1:34" s="72" customFormat="1" x14ac:dyDescent="0.25">
      <c r="A592"/>
      <c r="B592"/>
      <c r="C592"/>
      <c r="D592"/>
      <c r="E592"/>
      <c r="F592"/>
      <c r="G592"/>
      <c r="H592"/>
      <c r="I592"/>
      <c r="J592"/>
      <c r="K592"/>
      <c r="L592"/>
      <c r="M592"/>
      <c r="N592"/>
      <c r="O592"/>
      <c r="P592"/>
      <c r="Q592"/>
      <c r="R592"/>
      <c r="S592"/>
      <c r="T592"/>
      <c r="U592"/>
      <c r="V592"/>
      <c r="AD592" s="243" t="s">
        <v>42</v>
      </c>
      <c r="AE592" s="243" t="s">
        <v>4576</v>
      </c>
      <c r="AF592" s="243">
        <v>2931400</v>
      </c>
      <c r="AG592" s="243"/>
      <c r="AH592" s="243"/>
    </row>
    <row r="593" spans="1:34" s="72" customFormat="1" x14ac:dyDescent="0.25">
      <c r="A593"/>
      <c r="B593"/>
      <c r="C593"/>
      <c r="D593"/>
      <c r="E593"/>
      <c r="F593"/>
      <c r="G593"/>
      <c r="H593"/>
      <c r="I593"/>
      <c r="J593"/>
      <c r="K593"/>
      <c r="L593"/>
      <c r="M593"/>
      <c r="N593"/>
      <c r="O593"/>
      <c r="P593"/>
      <c r="Q593"/>
      <c r="R593"/>
      <c r="S593"/>
      <c r="T593"/>
      <c r="U593"/>
      <c r="V593"/>
      <c r="AD593" s="243" t="s">
        <v>42</v>
      </c>
      <c r="AE593" s="243" t="s">
        <v>4581</v>
      </c>
      <c r="AF593" s="243">
        <v>2931509</v>
      </c>
      <c r="AG593" s="243"/>
      <c r="AH593" s="243"/>
    </row>
    <row r="594" spans="1:34" s="72" customFormat="1" x14ac:dyDescent="0.25">
      <c r="A594"/>
      <c r="B594"/>
      <c r="C594"/>
      <c r="D594"/>
      <c r="E594"/>
      <c r="F594"/>
      <c r="G594"/>
      <c r="H594"/>
      <c r="I594"/>
      <c r="J594"/>
      <c r="K594"/>
      <c r="L594"/>
      <c r="M594"/>
      <c r="N594"/>
      <c r="O594"/>
      <c r="P594"/>
      <c r="Q594"/>
      <c r="R594"/>
      <c r="S594"/>
      <c r="T594"/>
      <c r="U594"/>
      <c r="V594"/>
      <c r="AD594" s="243" t="s">
        <v>42</v>
      </c>
      <c r="AE594" s="243" t="s">
        <v>4586</v>
      </c>
      <c r="AF594" s="243">
        <v>2931608</v>
      </c>
      <c r="AG594" s="243"/>
      <c r="AH594" s="243"/>
    </row>
    <row r="595" spans="1:34" s="72" customFormat="1" x14ac:dyDescent="0.25">
      <c r="A595"/>
      <c r="B595"/>
      <c r="C595"/>
      <c r="D595"/>
      <c r="E595"/>
      <c r="F595"/>
      <c r="G595"/>
      <c r="H595"/>
      <c r="I595"/>
      <c r="J595"/>
      <c r="K595"/>
      <c r="L595"/>
      <c r="M595"/>
      <c r="N595"/>
      <c r="O595"/>
      <c r="P595"/>
      <c r="Q595"/>
      <c r="R595"/>
      <c r="S595"/>
      <c r="T595"/>
      <c r="U595"/>
      <c r="V595"/>
      <c r="AD595" s="243" t="s">
        <v>42</v>
      </c>
      <c r="AE595" s="243" t="s">
        <v>3184</v>
      </c>
      <c r="AF595" s="243">
        <v>2931707</v>
      </c>
      <c r="AG595" s="243"/>
      <c r="AH595" s="243"/>
    </row>
    <row r="596" spans="1:34" s="72" customFormat="1" x14ac:dyDescent="0.25">
      <c r="A596"/>
      <c r="B596"/>
      <c r="C596"/>
      <c r="D596"/>
      <c r="E596"/>
      <c r="F596"/>
      <c r="G596"/>
      <c r="H596"/>
      <c r="I596"/>
      <c r="J596"/>
      <c r="K596"/>
      <c r="L596"/>
      <c r="M596"/>
      <c r="N596"/>
      <c r="O596"/>
      <c r="P596"/>
      <c r="Q596"/>
      <c r="R596"/>
      <c r="S596"/>
      <c r="T596"/>
      <c r="U596"/>
      <c r="V596"/>
      <c r="AD596" s="243" t="s">
        <v>42</v>
      </c>
      <c r="AE596" s="243" t="s">
        <v>4595</v>
      </c>
      <c r="AF596" s="243">
        <v>2931806</v>
      </c>
      <c r="AG596" s="243"/>
      <c r="AH596" s="243"/>
    </row>
    <row r="597" spans="1:34" s="72" customFormat="1" x14ac:dyDescent="0.25">
      <c r="A597"/>
      <c r="B597"/>
      <c r="C597"/>
      <c r="D597"/>
      <c r="E597"/>
      <c r="F597"/>
      <c r="G597"/>
      <c r="H597"/>
      <c r="I597"/>
      <c r="J597"/>
      <c r="K597"/>
      <c r="L597"/>
      <c r="M597"/>
      <c r="N597"/>
      <c r="O597"/>
      <c r="P597"/>
      <c r="Q597"/>
      <c r="R597"/>
      <c r="S597"/>
      <c r="T597"/>
      <c r="U597"/>
      <c r="V597"/>
      <c r="AD597" s="243" t="s">
        <v>42</v>
      </c>
      <c r="AE597" s="243" t="s">
        <v>4600</v>
      </c>
      <c r="AF597" s="243">
        <v>2931905</v>
      </c>
      <c r="AG597" s="243"/>
      <c r="AH597" s="243"/>
    </row>
    <row r="598" spans="1:34" s="72" customFormat="1" x14ac:dyDescent="0.25">
      <c r="A598"/>
      <c r="B598"/>
      <c r="C598"/>
      <c r="D598"/>
      <c r="E598"/>
      <c r="F598"/>
      <c r="G598"/>
      <c r="H598"/>
      <c r="I598"/>
      <c r="J598"/>
      <c r="K598"/>
      <c r="L598"/>
      <c r="M598"/>
      <c r="N598"/>
      <c r="O598"/>
      <c r="P598"/>
      <c r="Q598"/>
      <c r="R598"/>
      <c r="S598"/>
      <c r="T598"/>
      <c r="U598"/>
      <c r="V598"/>
      <c r="AD598" s="243" t="s">
        <v>42</v>
      </c>
      <c r="AE598" s="243" t="s">
        <v>4603</v>
      </c>
      <c r="AF598" s="243">
        <v>2932002</v>
      </c>
      <c r="AG598" s="243"/>
      <c r="AH598" s="243"/>
    </row>
    <row r="599" spans="1:34" s="72" customFormat="1" x14ac:dyDescent="0.25">
      <c r="A599"/>
      <c r="B599"/>
      <c r="C599"/>
      <c r="D599"/>
      <c r="E599"/>
      <c r="F599"/>
      <c r="G599"/>
      <c r="H599"/>
      <c r="I599"/>
      <c r="J599"/>
      <c r="K599"/>
      <c r="L599"/>
      <c r="M599"/>
      <c r="N599"/>
      <c r="O599"/>
      <c r="P599"/>
      <c r="Q599"/>
      <c r="R599"/>
      <c r="S599"/>
      <c r="T599"/>
      <c r="U599"/>
      <c r="V599"/>
      <c r="AD599" s="243" t="s">
        <v>42</v>
      </c>
      <c r="AE599" s="243" t="s">
        <v>4608</v>
      </c>
      <c r="AF599" s="243">
        <v>2932101</v>
      </c>
      <c r="AG599" s="243"/>
      <c r="AH599" s="243"/>
    </row>
    <row r="600" spans="1:34" s="72" customFormat="1" x14ac:dyDescent="0.25">
      <c r="A600"/>
      <c r="B600"/>
      <c r="C600"/>
      <c r="D600"/>
      <c r="E600"/>
      <c r="F600"/>
      <c r="G600"/>
      <c r="H600"/>
      <c r="I600"/>
      <c r="J600"/>
      <c r="K600"/>
      <c r="L600"/>
      <c r="M600"/>
      <c r="N600"/>
      <c r="O600"/>
      <c r="P600"/>
      <c r="Q600"/>
      <c r="R600"/>
      <c r="S600"/>
      <c r="T600"/>
      <c r="U600"/>
      <c r="V600"/>
      <c r="AD600" s="243" t="s">
        <v>42</v>
      </c>
      <c r="AE600" s="243" t="s">
        <v>4613</v>
      </c>
      <c r="AF600" s="243">
        <v>2932200</v>
      </c>
      <c r="AG600" s="243"/>
      <c r="AH600" s="243"/>
    </row>
    <row r="601" spans="1:34" s="72" customFormat="1" x14ac:dyDescent="0.25">
      <c r="A601"/>
      <c r="B601"/>
      <c r="C601"/>
      <c r="D601"/>
      <c r="E601"/>
      <c r="F601"/>
      <c r="G601"/>
      <c r="H601"/>
      <c r="I601"/>
      <c r="J601"/>
      <c r="K601"/>
      <c r="L601"/>
      <c r="M601"/>
      <c r="N601"/>
      <c r="O601"/>
      <c r="P601"/>
      <c r="Q601"/>
      <c r="R601"/>
      <c r="S601"/>
      <c r="T601"/>
      <c r="U601"/>
      <c r="V601"/>
      <c r="AD601" s="243" t="s">
        <v>42</v>
      </c>
      <c r="AE601" s="243" t="s">
        <v>4617</v>
      </c>
      <c r="AF601" s="243">
        <v>2932309</v>
      </c>
      <c r="AG601" s="243"/>
      <c r="AH601" s="243"/>
    </row>
    <row r="602" spans="1:34" s="72" customFormat="1" x14ac:dyDescent="0.25">
      <c r="A602"/>
      <c r="B602"/>
      <c r="C602"/>
      <c r="D602"/>
      <c r="E602"/>
      <c r="F602"/>
      <c r="G602"/>
      <c r="H602"/>
      <c r="I602"/>
      <c r="J602"/>
      <c r="K602"/>
      <c r="L602"/>
      <c r="M602"/>
      <c r="N602"/>
      <c r="O602"/>
      <c r="P602"/>
      <c r="Q602"/>
      <c r="R602"/>
      <c r="S602"/>
      <c r="T602"/>
      <c r="U602"/>
      <c r="V602"/>
      <c r="AD602" s="243" t="s">
        <v>42</v>
      </c>
      <c r="AE602" s="243" t="s">
        <v>4622</v>
      </c>
      <c r="AF602" s="243">
        <v>2932408</v>
      </c>
      <c r="AG602" s="243"/>
      <c r="AH602" s="243"/>
    </row>
    <row r="603" spans="1:34" s="72" customFormat="1" x14ac:dyDescent="0.25">
      <c r="A603"/>
      <c r="B603"/>
      <c r="C603"/>
      <c r="D603"/>
      <c r="E603"/>
      <c r="F603"/>
      <c r="G603"/>
      <c r="H603"/>
      <c r="I603"/>
      <c r="J603"/>
      <c r="K603"/>
      <c r="L603"/>
      <c r="M603"/>
      <c r="N603"/>
      <c r="O603"/>
      <c r="P603"/>
      <c r="Q603"/>
      <c r="R603"/>
      <c r="S603"/>
      <c r="T603"/>
      <c r="U603"/>
      <c r="V603"/>
      <c r="AD603" s="243" t="s">
        <v>42</v>
      </c>
      <c r="AE603" s="243" t="s">
        <v>4627</v>
      </c>
      <c r="AF603" s="243">
        <v>2932457</v>
      </c>
      <c r="AG603" s="243"/>
      <c r="AH603" s="243"/>
    </row>
    <row r="604" spans="1:34" s="72" customFormat="1" x14ac:dyDescent="0.25">
      <c r="A604"/>
      <c r="B604"/>
      <c r="C604"/>
      <c r="D604"/>
      <c r="E604"/>
      <c r="F604"/>
      <c r="G604"/>
      <c r="H604"/>
      <c r="I604"/>
      <c r="J604"/>
      <c r="K604"/>
      <c r="L604"/>
      <c r="M604"/>
      <c r="N604"/>
      <c r="O604"/>
      <c r="P604"/>
      <c r="Q604"/>
      <c r="R604"/>
      <c r="S604"/>
      <c r="T604"/>
      <c r="U604"/>
      <c r="V604"/>
      <c r="AD604" s="243" t="s">
        <v>42</v>
      </c>
      <c r="AE604" s="243" t="s">
        <v>4630</v>
      </c>
      <c r="AF604" s="243">
        <v>2932507</v>
      </c>
      <c r="AG604" s="243"/>
      <c r="AH604" s="243"/>
    </row>
    <row r="605" spans="1:34" s="72" customFormat="1" x14ac:dyDescent="0.25">
      <c r="A605"/>
      <c r="B605"/>
      <c r="C605"/>
      <c r="D605"/>
      <c r="E605"/>
      <c r="F605"/>
      <c r="G605"/>
      <c r="H605"/>
      <c r="I605"/>
      <c r="J605"/>
      <c r="K605"/>
      <c r="L605"/>
      <c r="M605"/>
      <c r="N605"/>
      <c r="O605"/>
      <c r="P605"/>
      <c r="Q605"/>
      <c r="R605"/>
      <c r="S605"/>
      <c r="T605"/>
      <c r="U605"/>
      <c r="V605"/>
      <c r="AD605" s="243" t="s">
        <v>42</v>
      </c>
      <c r="AE605" s="243" t="s">
        <v>4634</v>
      </c>
      <c r="AF605" s="243">
        <v>2932606</v>
      </c>
      <c r="AG605" s="243"/>
      <c r="AH605" s="243"/>
    </row>
    <row r="606" spans="1:34" s="72" customFormat="1" x14ac:dyDescent="0.25">
      <c r="A606"/>
      <c r="B606"/>
      <c r="C606"/>
      <c r="D606"/>
      <c r="E606"/>
      <c r="F606"/>
      <c r="G606"/>
      <c r="H606"/>
      <c r="I606"/>
      <c r="J606"/>
      <c r="K606"/>
      <c r="L606"/>
      <c r="M606"/>
      <c r="N606"/>
      <c r="O606"/>
      <c r="P606"/>
      <c r="Q606"/>
      <c r="R606"/>
      <c r="S606"/>
      <c r="T606"/>
      <c r="U606"/>
      <c r="V606"/>
      <c r="AD606" s="243" t="s">
        <v>42</v>
      </c>
      <c r="AE606" s="243" t="s">
        <v>4638</v>
      </c>
      <c r="AF606" s="243">
        <v>2932705</v>
      </c>
      <c r="AG606" s="243"/>
      <c r="AH606" s="243"/>
    </row>
    <row r="607" spans="1:34" s="72" customFormat="1" x14ac:dyDescent="0.25">
      <c r="A607"/>
      <c r="B607"/>
      <c r="C607"/>
      <c r="D607"/>
      <c r="E607"/>
      <c r="F607"/>
      <c r="G607"/>
      <c r="H607"/>
      <c r="I607"/>
      <c r="J607"/>
      <c r="K607"/>
      <c r="L607"/>
      <c r="M607"/>
      <c r="N607"/>
      <c r="O607"/>
      <c r="P607"/>
      <c r="Q607"/>
      <c r="R607"/>
      <c r="S607"/>
      <c r="T607"/>
      <c r="U607"/>
      <c r="V607"/>
      <c r="AD607" s="243" t="s">
        <v>42</v>
      </c>
      <c r="AE607" s="243" t="s">
        <v>4641</v>
      </c>
      <c r="AF607" s="243">
        <v>2932804</v>
      </c>
      <c r="AG607" s="243"/>
      <c r="AH607" s="243"/>
    </row>
    <row r="608" spans="1:34" s="72" customFormat="1" x14ac:dyDescent="0.25">
      <c r="A608"/>
      <c r="B608"/>
      <c r="C608"/>
      <c r="D608"/>
      <c r="E608"/>
      <c r="F608"/>
      <c r="G608"/>
      <c r="H608"/>
      <c r="I608"/>
      <c r="J608"/>
      <c r="K608"/>
      <c r="L608"/>
      <c r="M608"/>
      <c r="N608"/>
      <c r="O608"/>
      <c r="P608"/>
      <c r="Q608"/>
      <c r="R608"/>
      <c r="S608"/>
      <c r="T608"/>
      <c r="U608"/>
      <c r="V608"/>
      <c r="AD608" s="243" t="s">
        <v>42</v>
      </c>
      <c r="AE608" s="243" t="s">
        <v>2017</v>
      </c>
      <c r="AF608" s="243">
        <v>2932903</v>
      </c>
      <c r="AG608" s="243"/>
      <c r="AH608" s="243"/>
    </row>
    <row r="609" spans="1:34" s="72" customFormat="1" x14ac:dyDescent="0.25">
      <c r="A609"/>
      <c r="B609"/>
      <c r="C609"/>
      <c r="D609"/>
      <c r="E609"/>
      <c r="F609"/>
      <c r="G609"/>
      <c r="H609"/>
      <c r="I609"/>
      <c r="J609"/>
      <c r="K609"/>
      <c r="L609"/>
      <c r="M609"/>
      <c r="N609"/>
      <c r="O609"/>
      <c r="P609"/>
      <c r="Q609"/>
      <c r="R609"/>
      <c r="S609"/>
      <c r="T609"/>
      <c r="U609"/>
      <c r="V609"/>
      <c r="AD609" s="243" t="s">
        <v>42</v>
      </c>
      <c r="AE609" s="243" t="s">
        <v>4647</v>
      </c>
      <c r="AF609" s="243">
        <v>2933000</v>
      </c>
      <c r="AG609" s="243"/>
      <c r="AH609" s="243"/>
    </row>
    <row r="610" spans="1:34" s="72" customFormat="1" x14ac:dyDescent="0.25">
      <c r="A610"/>
      <c r="B610"/>
      <c r="C610"/>
      <c r="D610"/>
      <c r="E610"/>
      <c r="F610"/>
      <c r="G610"/>
      <c r="H610"/>
      <c r="I610"/>
      <c r="J610"/>
      <c r="K610"/>
      <c r="L610"/>
      <c r="M610"/>
      <c r="N610"/>
      <c r="O610"/>
      <c r="P610"/>
      <c r="Q610"/>
      <c r="R610"/>
      <c r="S610"/>
      <c r="T610"/>
      <c r="U610"/>
      <c r="V610"/>
      <c r="AD610" s="243" t="s">
        <v>42</v>
      </c>
      <c r="AE610" s="243" t="s">
        <v>4651</v>
      </c>
      <c r="AF610" s="243">
        <v>2933059</v>
      </c>
      <c r="AG610" s="243"/>
      <c r="AH610" s="243"/>
    </row>
    <row r="611" spans="1:34" s="72" customFormat="1" x14ac:dyDescent="0.25">
      <c r="A611"/>
      <c r="B611"/>
      <c r="C611"/>
      <c r="D611"/>
      <c r="E611"/>
      <c r="F611"/>
      <c r="G611"/>
      <c r="H611"/>
      <c r="I611"/>
      <c r="J611"/>
      <c r="K611"/>
      <c r="L611"/>
      <c r="M611"/>
      <c r="N611"/>
      <c r="O611"/>
      <c r="P611"/>
      <c r="Q611"/>
      <c r="R611"/>
      <c r="S611"/>
      <c r="T611"/>
      <c r="U611"/>
      <c r="V611"/>
      <c r="AD611" s="243" t="s">
        <v>42</v>
      </c>
      <c r="AE611" s="243" t="s">
        <v>4655</v>
      </c>
      <c r="AF611" s="243">
        <v>2933109</v>
      </c>
      <c r="AG611" s="243"/>
      <c r="AH611" s="243"/>
    </row>
    <row r="612" spans="1:34" s="72" customFormat="1" x14ac:dyDescent="0.25">
      <c r="A612"/>
      <c r="B612"/>
      <c r="C612"/>
      <c r="D612"/>
      <c r="E612"/>
      <c r="F612"/>
      <c r="G612"/>
      <c r="H612"/>
      <c r="I612"/>
      <c r="J612"/>
      <c r="K612"/>
      <c r="L612"/>
      <c r="M612"/>
      <c r="N612"/>
      <c r="O612"/>
      <c r="P612"/>
      <c r="Q612"/>
      <c r="R612"/>
      <c r="S612"/>
      <c r="T612"/>
      <c r="U612"/>
      <c r="V612"/>
      <c r="AD612" s="243" t="s">
        <v>42</v>
      </c>
      <c r="AE612" s="243" t="s">
        <v>4659</v>
      </c>
      <c r="AF612" s="243">
        <v>2933158</v>
      </c>
      <c r="AG612" s="243"/>
      <c r="AH612" s="243"/>
    </row>
    <row r="613" spans="1:34" s="72" customFormat="1" x14ac:dyDescent="0.25">
      <c r="A613"/>
      <c r="B613"/>
      <c r="C613"/>
      <c r="D613"/>
      <c r="E613"/>
      <c r="F613"/>
      <c r="G613"/>
      <c r="H613"/>
      <c r="I613"/>
      <c r="J613"/>
      <c r="K613"/>
      <c r="L613"/>
      <c r="M613"/>
      <c r="N613"/>
      <c r="O613"/>
      <c r="P613"/>
      <c r="Q613"/>
      <c r="R613"/>
      <c r="S613"/>
      <c r="T613"/>
      <c r="U613"/>
      <c r="V613"/>
      <c r="AD613" s="243" t="s">
        <v>42</v>
      </c>
      <c r="AE613" s="243" t="s">
        <v>4663</v>
      </c>
      <c r="AF613" s="243">
        <v>2933174</v>
      </c>
      <c r="AG613" s="243"/>
      <c r="AH613" s="243"/>
    </row>
    <row r="614" spans="1:34" s="72" customFormat="1" x14ac:dyDescent="0.25">
      <c r="A614"/>
      <c r="B614"/>
      <c r="C614"/>
      <c r="D614"/>
      <c r="E614"/>
      <c r="F614"/>
      <c r="G614"/>
      <c r="H614"/>
      <c r="I614"/>
      <c r="J614"/>
      <c r="K614"/>
      <c r="L614"/>
      <c r="M614"/>
      <c r="N614"/>
      <c r="O614"/>
      <c r="P614"/>
      <c r="Q614"/>
      <c r="R614"/>
      <c r="S614"/>
      <c r="T614"/>
      <c r="U614"/>
      <c r="V614"/>
      <c r="AD614" s="243" t="s">
        <v>42</v>
      </c>
      <c r="AE614" s="243" t="s">
        <v>3118</v>
      </c>
      <c r="AF614" s="243">
        <v>2933208</v>
      </c>
      <c r="AG614" s="243"/>
      <c r="AH614" s="243"/>
    </row>
    <row r="615" spans="1:34" s="72" customFormat="1" x14ac:dyDescent="0.25">
      <c r="A615"/>
      <c r="B615"/>
      <c r="C615"/>
      <c r="D615"/>
      <c r="E615"/>
      <c r="F615"/>
      <c r="G615"/>
      <c r="H615"/>
      <c r="I615"/>
      <c r="J615"/>
      <c r="K615"/>
      <c r="L615"/>
      <c r="M615"/>
      <c r="N615"/>
      <c r="O615"/>
      <c r="P615"/>
      <c r="Q615"/>
      <c r="R615"/>
      <c r="S615"/>
      <c r="T615"/>
      <c r="U615"/>
      <c r="V615"/>
      <c r="AD615" s="243" t="s">
        <v>42</v>
      </c>
      <c r="AE615" s="243" t="s">
        <v>4670</v>
      </c>
      <c r="AF615" s="243">
        <v>2933257</v>
      </c>
      <c r="AG615" s="243"/>
      <c r="AH615" s="243"/>
    </row>
    <row r="616" spans="1:34" s="72" customFormat="1" x14ac:dyDescent="0.25">
      <c r="A616"/>
      <c r="B616"/>
      <c r="C616"/>
      <c r="D616"/>
      <c r="E616"/>
      <c r="F616"/>
      <c r="G616"/>
      <c r="H616"/>
      <c r="I616"/>
      <c r="J616"/>
      <c r="K616"/>
      <c r="L616"/>
      <c r="M616"/>
      <c r="N616"/>
      <c r="O616"/>
      <c r="P616"/>
      <c r="Q616"/>
      <c r="R616"/>
      <c r="S616"/>
      <c r="T616"/>
      <c r="U616"/>
      <c r="V616"/>
      <c r="AD616" s="243" t="s">
        <v>42</v>
      </c>
      <c r="AE616" s="243" t="s">
        <v>4674</v>
      </c>
      <c r="AF616" s="243">
        <v>2933307</v>
      </c>
      <c r="AG616" s="243"/>
      <c r="AH616" s="243"/>
    </row>
    <row r="617" spans="1:34" s="72" customFormat="1" x14ac:dyDescent="0.25">
      <c r="A617"/>
      <c r="B617"/>
      <c r="C617"/>
      <c r="D617"/>
      <c r="E617"/>
      <c r="F617"/>
      <c r="G617"/>
      <c r="H617"/>
      <c r="I617"/>
      <c r="J617"/>
      <c r="K617"/>
      <c r="L617"/>
      <c r="M617"/>
      <c r="N617"/>
      <c r="O617"/>
      <c r="P617"/>
      <c r="Q617"/>
      <c r="R617"/>
      <c r="S617"/>
      <c r="T617"/>
      <c r="U617"/>
      <c r="V617"/>
      <c r="AD617" s="243" t="s">
        <v>42</v>
      </c>
      <c r="AE617" s="243" t="s">
        <v>4678</v>
      </c>
      <c r="AF617" s="243">
        <v>2933406</v>
      </c>
      <c r="AG617" s="243"/>
      <c r="AH617" s="243"/>
    </row>
    <row r="618" spans="1:34" s="72" customFormat="1" x14ac:dyDescent="0.25">
      <c r="A618"/>
      <c r="B618"/>
      <c r="C618"/>
      <c r="D618"/>
      <c r="E618"/>
      <c r="F618"/>
      <c r="G618"/>
      <c r="H618"/>
      <c r="I618"/>
      <c r="J618"/>
      <c r="K618"/>
      <c r="L618"/>
      <c r="M618"/>
      <c r="N618"/>
      <c r="O618"/>
      <c r="P618"/>
      <c r="Q618"/>
      <c r="R618"/>
      <c r="S618"/>
      <c r="T618"/>
      <c r="U618"/>
      <c r="V618"/>
      <c r="AD618" s="243" t="s">
        <v>42</v>
      </c>
      <c r="AE618" s="243" t="s">
        <v>4682</v>
      </c>
      <c r="AF618" s="243">
        <v>2933455</v>
      </c>
      <c r="AG618" s="243"/>
      <c r="AH618" s="243"/>
    </row>
    <row r="619" spans="1:34" s="72" customFormat="1" x14ac:dyDescent="0.25">
      <c r="A619"/>
      <c r="B619"/>
      <c r="C619"/>
      <c r="D619"/>
      <c r="E619"/>
      <c r="F619"/>
      <c r="G619"/>
      <c r="H619"/>
      <c r="I619"/>
      <c r="J619"/>
      <c r="K619"/>
      <c r="L619"/>
      <c r="M619"/>
      <c r="N619"/>
      <c r="O619"/>
      <c r="P619"/>
      <c r="Q619"/>
      <c r="R619"/>
      <c r="S619"/>
      <c r="T619"/>
      <c r="U619"/>
      <c r="V619"/>
      <c r="AD619" s="243" t="s">
        <v>42</v>
      </c>
      <c r="AE619" s="243" t="s">
        <v>4686</v>
      </c>
      <c r="AF619" s="243">
        <v>2933505</v>
      </c>
      <c r="AG619" s="243"/>
      <c r="AH619" s="243"/>
    </row>
    <row r="620" spans="1:34" s="72" customFormat="1" x14ac:dyDescent="0.25">
      <c r="A620"/>
      <c r="B620"/>
      <c r="C620"/>
      <c r="D620"/>
      <c r="E620"/>
      <c r="F620"/>
      <c r="G620"/>
      <c r="H620"/>
      <c r="I620"/>
      <c r="J620"/>
      <c r="K620"/>
      <c r="L620"/>
      <c r="M620"/>
      <c r="N620"/>
      <c r="O620"/>
      <c r="P620"/>
      <c r="Q620"/>
      <c r="R620"/>
      <c r="S620"/>
      <c r="T620"/>
      <c r="U620"/>
      <c r="V620"/>
      <c r="AD620" s="243" t="s">
        <v>42</v>
      </c>
      <c r="AE620" s="243" t="s">
        <v>4690</v>
      </c>
      <c r="AF620" s="243">
        <v>2933604</v>
      </c>
      <c r="AG620" s="243"/>
      <c r="AH620" s="243"/>
    </row>
    <row r="621" spans="1:34" s="72" customFormat="1" x14ac:dyDescent="0.25">
      <c r="A621"/>
      <c r="B621"/>
      <c r="C621"/>
      <c r="D621"/>
      <c r="E621"/>
      <c r="F621"/>
      <c r="G621"/>
      <c r="H621"/>
      <c r="I621"/>
      <c r="J621"/>
      <c r="K621"/>
      <c r="L621"/>
      <c r="M621"/>
      <c r="N621"/>
      <c r="O621"/>
      <c r="P621"/>
      <c r="Q621"/>
      <c r="R621"/>
      <c r="S621"/>
      <c r="T621"/>
      <c r="U621"/>
      <c r="V621"/>
      <c r="AD621" s="243" t="s">
        <v>46</v>
      </c>
      <c r="AE621" s="243" t="s">
        <v>96</v>
      </c>
      <c r="AF621" s="243">
        <v>2300101</v>
      </c>
      <c r="AG621" s="243"/>
      <c r="AH621" s="243"/>
    </row>
    <row r="622" spans="1:34" s="72" customFormat="1" x14ac:dyDescent="0.25">
      <c r="A622"/>
      <c r="B622"/>
      <c r="C622"/>
      <c r="D622"/>
      <c r="E622"/>
      <c r="F622"/>
      <c r="G622"/>
      <c r="H622"/>
      <c r="I622"/>
      <c r="J622"/>
      <c r="K622"/>
      <c r="L622"/>
      <c r="M622"/>
      <c r="N622"/>
      <c r="O622"/>
      <c r="P622"/>
      <c r="Q622"/>
      <c r="R622"/>
      <c r="S622"/>
      <c r="T622"/>
      <c r="U622"/>
      <c r="V622"/>
      <c r="AD622" s="243" t="s">
        <v>46</v>
      </c>
      <c r="AE622" s="243" t="s">
        <v>122</v>
      </c>
      <c r="AF622" s="243">
        <v>2300150</v>
      </c>
      <c r="AG622" s="243"/>
      <c r="AH622" s="243"/>
    </row>
    <row r="623" spans="1:34" s="72" customFormat="1" x14ac:dyDescent="0.25">
      <c r="A623"/>
      <c r="B623"/>
      <c r="C623"/>
      <c r="D623"/>
      <c r="E623"/>
      <c r="F623"/>
      <c r="G623"/>
      <c r="H623"/>
      <c r="I623"/>
      <c r="J623"/>
      <c r="K623"/>
      <c r="L623"/>
      <c r="M623"/>
      <c r="N623"/>
      <c r="O623"/>
      <c r="P623"/>
      <c r="Q623"/>
      <c r="R623"/>
      <c r="S623"/>
      <c r="T623"/>
      <c r="U623"/>
      <c r="V623"/>
      <c r="AD623" s="243" t="s">
        <v>46</v>
      </c>
      <c r="AE623" s="243" t="s">
        <v>148</v>
      </c>
      <c r="AF623" s="243">
        <v>2300200</v>
      </c>
      <c r="AG623" s="243"/>
      <c r="AH623" s="243"/>
    </row>
    <row r="624" spans="1:34" s="72" customFormat="1" x14ac:dyDescent="0.25">
      <c r="A624"/>
      <c r="B624"/>
      <c r="C624"/>
      <c r="D624"/>
      <c r="E624"/>
      <c r="F624"/>
      <c r="G624"/>
      <c r="H624"/>
      <c r="I624"/>
      <c r="J624"/>
      <c r="K624"/>
      <c r="L624"/>
      <c r="M624"/>
      <c r="N624"/>
      <c r="O624"/>
      <c r="P624"/>
      <c r="Q624"/>
      <c r="R624"/>
      <c r="S624"/>
      <c r="T624"/>
      <c r="U624"/>
      <c r="V624"/>
      <c r="AD624" s="243" t="s">
        <v>46</v>
      </c>
      <c r="AE624" s="243" t="s">
        <v>173</v>
      </c>
      <c r="AF624" s="243">
        <v>2300309</v>
      </c>
      <c r="AG624" s="243"/>
      <c r="AH624" s="243"/>
    </row>
    <row r="625" spans="1:34" s="72" customFormat="1" x14ac:dyDescent="0.25">
      <c r="A625"/>
      <c r="B625"/>
      <c r="C625"/>
      <c r="D625"/>
      <c r="E625"/>
      <c r="F625"/>
      <c r="G625"/>
      <c r="H625"/>
      <c r="I625"/>
      <c r="J625"/>
      <c r="K625"/>
      <c r="L625"/>
      <c r="M625"/>
      <c r="N625"/>
      <c r="O625"/>
      <c r="P625"/>
      <c r="Q625"/>
      <c r="R625"/>
      <c r="S625"/>
      <c r="T625"/>
      <c r="U625"/>
      <c r="V625"/>
      <c r="AD625" s="243" t="s">
        <v>46</v>
      </c>
      <c r="AE625" s="243" t="s">
        <v>199</v>
      </c>
      <c r="AF625" s="243">
        <v>2300408</v>
      </c>
      <c r="AG625" s="243"/>
      <c r="AH625" s="243"/>
    </row>
    <row r="626" spans="1:34" s="72" customFormat="1" x14ac:dyDescent="0.25">
      <c r="A626"/>
      <c r="B626"/>
      <c r="C626"/>
      <c r="D626"/>
      <c r="E626"/>
      <c r="F626"/>
      <c r="G626"/>
      <c r="H626"/>
      <c r="I626"/>
      <c r="J626"/>
      <c r="K626"/>
      <c r="L626"/>
      <c r="M626"/>
      <c r="N626"/>
      <c r="O626"/>
      <c r="P626"/>
      <c r="Q626"/>
      <c r="R626"/>
      <c r="S626"/>
      <c r="T626"/>
      <c r="U626"/>
      <c r="V626"/>
      <c r="AD626" s="243" t="s">
        <v>46</v>
      </c>
      <c r="AE626" s="243" t="s">
        <v>225</v>
      </c>
      <c r="AF626" s="243">
        <v>2300507</v>
      </c>
      <c r="AG626" s="243"/>
      <c r="AH626" s="243"/>
    </row>
    <row r="627" spans="1:34" s="72" customFormat="1" x14ac:dyDescent="0.25">
      <c r="A627"/>
      <c r="B627"/>
      <c r="C627"/>
      <c r="D627"/>
      <c r="E627"/>
      <c r="F627"/>
      <c r="G627"/>
      <c r="H627"/>
      <c r="I627"/>
      <c r="J627"/>
      <c r="K627"/>
      <c r="L627"/>
      <c r="M627"/>
      <c r="N627"/>
      <c r="O627"/>
      <c r="P627"/>
      <c r="Q627"/>
      <c r="R627"/>
      <c r="S627"/>
      <c r="T627"/>
      <c r="U627"/>
      <c r="V627"/>
      <c r="AD627" s="243" t="s">
        <v>46</v>
      </c>
      <c r="AE627" s="243" t="s">
        <v>249</v>
      </c>
      <c r="AF627" s="243">
        <v>2300606</v>
      </c>
      <c r="AG627" s="243"/>
      <c r="AH627" s="243"/>
    </row>
    <row r="628" spans="1:34" s="72" customFormat="1" x14ac:dyDescent="0.25">
      <c r="A628"/>
      <c r="B628"/>
      <c r="C628"/>
      <c r="D628"/>
      <c r="E628"/>
      <c r="F628"/>
      <c r="G628"/>
      <c r="H628"/>
      <c r="I628"/>
      <c r="J628"/>
      <c r="K628"/>
      <c r="L628"/>
      <c r="M628"/>
      <c r="N628"/>
      <c r="O628"/>
      <c r="P628"/>
      <c r="Q628"/>
      <c r="R628"/>
      <c r="S628"/>
      <c r="T628"/>
      <c r="U628"/>
      <c r="V628"/>
      <c r="AD628" s="243" t="s">
        <v>46</v>
      </c>
      <c r="AE628" s="243" t="s">
        <v>274</v>
      </c>
      <c r="AF628" s="243">
        <v>2300705</v>
      </c>
      <c r="AG628" s="243"/>
      <c r="AH628" s="243"/>
    </row>
    <row r="629" spans="1:34" s="72" customFormat="1" x14ac:dyDescent="0.25">
      <c r="A629"/>
      <c r="B629"/>
      <c r="C629"/>
      <c r="D629"/>
      <c r="E629"/>
      <c r="F629"/>
      <c r="G629"/>
      <c r="H629"/>
      <c r="I629"/>
      <c r="J629"/>
      <c r="K629"/>
      <c r="L629"/>
      <c r="M629"/>
      <c r="N629"/>
      <c r="O629"/>
      <c r="P629"/>
      <c r="Q629"/>
      <c r="R629"/>
      <c r="S629"/>
      <c r="T629"/>
      <c r="U629"/>
      <c r="V629"/>
      <c r="AD629" s="243" t="s">
        <v>46</v>
      </c>
      <c r="AE629" s="243" t="s">
        <v>300</v>
      </c>
      <c r="AF629" s="243">
        <v>2300754</v>
      </c>
      <c r="AG629" s="243"/>
      <c r="AH629" s="243"/>
    </row>
    <row r="630" spans="1:34" s="72" customFormat="1" x14ac:dyDescent="0.25">
      <c r="A630"/>
      <c r="B630"/>
      <c r="C630"/>
      <c r="D630"/>
      <c r="E630"/>
      <c r="F630"/>
      <c r="G630"/>
      <c r="H630"/>
      <c r="I630"/>
      <c r="J630"/>
      <c r="K630"/>
      <c r="L630"/>
      <c r="M630"/>
      <c r="N630"/>
      <c r="O630"/>
      <c r="P630"/>
      <c r="Q630"/>
      <c r="R630"/>
      <c r="S630"/>
      <c r="T630"/>
      <c r="U630"/>
      <c r="V630"/>
      <c r="AD630" s="243" t="s">
        <v>46</v>
      </c>
      <c r="AE630" s="243" t="s">
        <v>326</v>
      </c>
      <c r="AF630" s="243">
        <v>2300804</v>
      </c>
      <c r="AG630" s="243"/>
      <c r="AH630" s="243"/>
    </row>
    <row r="631" spans="1:34" s="72" customFormat="1" x14ac:dyDescent="0.25">
      <c r="A631"/>
      <c r="B631"/>
      <c r="C631"/>
      <c r="D631"/>
      <c r="E631"/>
      <c r="F631"/>
      <c r="G631"/>
      <c r="H631"/>
      <c r="I631"/>
      <c r="J631"/>
      <c r="K631"/>
      <c r="L631"/>
      <c r="M631"/>
      <c r="N631"/>
      <c r="O631"/>
      <c r="P631"/>
      <c r="Q631"/>
      <c r="R631"/>
      <c r="S631"/>
      <c r="T631"/>
      <c r="U631"/>
      <c r="V631"/>
      <c r="AD631" s="243" t="s">
        <v>46</v>
      </c>
      <c r="AE631" s="243" t="s">
        <v>351</v>
      </c>
      <c r="AF631" s="243">
        <v>2300903</v>
      </c>
      <c r="AG631" s="243"/>
      <c r="AH631" s="243"/>
    </row>
    <row r="632" spans="1:34" s="72" customFormat="1" x14ac:dyDescent="0.25">
      <c r="A632"/>
      <c r="B632"/>
      <c r="C632"/>
      <c r="D632"/>
      <c r="E632"/>
      <c r="F632"/>
      <c r="G632"/>
      <c r="H632"/>
      <c r="I632"/>
      <c r="J632"/>
      <c r="K632"/>
      <c r="L632"/>
      <c r="M632"/>
      <c r="N632"/>
      <c r="O632"/>
      <c r="P632"/>
      <c r="Q632"/>
      <c r="R632"/>
      <c r="S632"/>
      <c r="T632"/>
      <c r="U632"/>
      <c r="V632"/>
      <c r="AD632" s="243" t="s">
        <v>46</v>
      </c>
      <c r="AE632" s="243" t="s">
        <v>375</v>
      </c>
      <c r="AF632" s="243">
        <v>2301000</v>
      </c>
      <c r="AG632" s="243"/>
      <c r="AH632" s="243"/>
    </row>
    <row r="633" spans="1:34" s="72" customFormat="1" x14ac:dyDescent="0.25">
      <c r="A633"/>
      <c r="B633"/>
      <c r="C633"/>
      <c r="D633"/>
      <c r="E633"/>
      <c r="F633"/>
      <c r="G633"/>
      <c r="H633"/>
      <c r="I633"/>
      <c r="J633"/>
      <c r="K633"/>
      <c r="L633"/>
      <c r="M633"/>
      <c r="N633"/>
      <c r="O633"/>
      <c r="P633"/>
      <c r="Q633"/>
      <c r="R633"/>
      <c r="S633"/>
      <c r="T633"/>
      <c r="U633"/>
      <c r="V633"/>
      <c r="AD633" s="243" t="s">
        <v>46</v>
      </c>
      <c r="AE633" s="243" t="s">
        <v>400</v>
      </c>
      <c r="AF633" s="243">
        <v>2301109</v>
      </c>
      <c r="AG633" s="243"/>
      <c r="AH633" s="243"/>
    </row>
    <row r="634" spans="1:34" s="72" customFormat="1" x14ac:dyDescent="0.25">
      <c r="A634"/>
      <c r="B634"/>
      <c r="C634"/>
      <c r="D634"/>
      <c r="E634"/>
      <c r="F634"/>
      <c r="G634"/>
      <c r="H634"/>
      <c r="I634"/>
      <c r="J634"/>
      <c r="K634"/>
      <c r="L634"/>
      <c r="M634"/>
      <c r="N634"/>
      <c r="O634"/>
      <c r="P634"/>
      <c r="Q634"/>
      <c r="R634"/>
      <c r="S634"/>
      <c r="T634"/>
      <c r="U634"/>
      <c r="V634"/>
      <c r="AD634" s="243" t="s">
        <v>46</v>
      </c>
      <c r="AE634" s="243" t="s">
        <v>425</v>
      </c>
      <c r="AF634" s="243">
        <v>2301208</v>
      </c>
      <c r="AG634" s="243"/>
      <c r="AH634" s="243"/>
    </row>
    <row r="635" spans="1:34" s="72" customFormat="1" x14ac:dyDescent="0.25">
      <c r="A635"/>
      <c r="B635"/>
      <c r="C635"/>
      <c r="D635"/>
      <c r="E635"/>
      <c r="F635"/>
      <c r="G635"/>
      <c r="H635"/>
      <c r="I635"/>
      <c r="J635"/>
      <c r="K635"/>
      <c r="L635"/>
      <c r="M635"/>
      <c r="N635"/>
      <c r="O635"/>
      <c r="P635"/>
      <c r="Q635"/>
      <c r="R635"/>
      <c r="S635"/>
      <c r="T635"/>
      <c r="U635"/>
      <c r="V635"/>
      <c r="AD635" s="243" t="s">
        <v>46</v>
      </c>
      <c r="AE635" s="243" t="s">
        <v>451</v>
      </c>
      <c r="AF635" s="243">
        <v>2301257</v>
      </c>
      <c r="AG635" s="243"/>
      <c r="AH635" s="243"/>
    </row>
    <row r="636" spans="1:34" s="72" customFormat="1" x14ac:dyDescent="0.25">
      <c r="A636"/>
      <c r="B636"/>
      <c r="C636"/>
      <c r="D636"/>
      <c r="E636"/>
      <c r="F636"/>
      <c r="G636"/>
      <c r="H636"/>
      <c r="I636"/>
      <c r="J636"/>
      <c r="K636"/>
      <c r="L636"/>
      <c r="M636"/>
      <c r="N636"/>
      <c r="O636"/>
      <c r="P636"/>
      <c r="Q636"/>
      <c r="R636"/>
      <c r="S636"/>
      <c r="T636"/>
      <c r="U636"/>
      <c r="V636"/>
      <c r="AD636" s="243" t="s">
        <v>46</v>
      </c>
      <c r="AE636" s="243" t="s">
        <v>476</v>
      </c>
      <c r="AF636" s="243">
        <v>2301307</v>
      </c>
      <c r="AG636" s="243"/>
      <c r="AH636" s="243"/>
    </row>
    <row r="637" spans="1:34" s="72" customFormat="1" x14ac:dyDescent="0.25">
      <c r="A637"/>
      <c r="B637"/>
      <c r="C637"/>
      <c r="D637"/>
      <c r="E637"/>
      <c r="F637"/>
      <c r="G637"/>
      <c r="H637"/>
      <c r="I637"/>
      <c r="J637"/>
      <c r="K637"/>
      <c r="L637"/>
      <c r="M637"/>
      <c r="N637"/>
      <c r="O637"/>
      <c r="P637"/>
      <c r="Q637"/>
      <c r="R637"/>
      <c r="S637"/>
      <c r="T637"/>
      <c r="U637"/>
      <c r="V637"/>
      <c r="AD637" s="243" t="s">
        <v>46</v>
      </c>
      <c r="AE637" s="243" t="s">
        <v>500</v>
      </c>
      <c r="AF637" s="243">
        <v>2301406</v>
      </c>
      <c r="AG637" s="243"/>
      <c r="AH637" s="243"/>
    </row>
    <row r="638" spans="1:34" s="72" customFormat="1" x14ac:dyDescent="0.25">
      <c r="A638"/>
      <c r="B638"/>
      <c r="C638"/>
      <c r="D638"/>
      <c r="E638"/>
      <c r="F638"/>
      <c r="G638"/>
      <c r="H638"/>
      <c r="I638"/>
      <c r="J638"/>
      <c r="K638"/>
      <c r="L638"/>
      <c r="M638"/>
      <c r="N638"/>
      <c r="O638"/>
      <c r="P638"/>
      <c r="Q638"/>
      <c r="R638"/>
      <c r="S638"/>
      <c r="T638"/>
      <c r="U638"/>
      <c r="V638"/>
      <c r="AD638" s="243" t="s">
        <v>46</v>
      </c>
      <c r="AE638" s="243" t="s">
        <v>523</v>
      </c>
      <c r="AF638" s="243">
        <v>2301505</v>
      </c>
      <c r="AG638" s="243"/>
      <c r="AH638" s="243"/>
    </row>
    <row r="639" spans="1:34" s="72" customFormat="1" x14ac:dyDescent="0.25">
      <c r="A639"/>
      <c r="B639"/>
      <c r="C639"/>
      <c r="D639"/>
      <c r="E639"/>
      <c r="F639"/>
      <c r="G639"/>
      <c r="H639"/>
      <c r="I639"/>
      <c r="J639"/>
      <c r="K639"/>
      <c r="L639"/>
      <c r="M639"/>
      <c r="N639"/>
      <c r="O639"/>
      <c r="P639"/>
      <c r="Q639"/>
      <c r="R639"/>
      <c r="S639"/>
      <c r="T639"/>
      <c r="U639"/>
      <c r="V639"/>
      <c r="AD639" s="243" t="s">
        <v>46</v>
      </c>
      <c r="AE639" s="243" t="s">
        <v>547</v>
      </c>
      <c r="AF639" s="243">
        <v>2301604</v>
      </c>
      <c r="AG639" s="243"/>
      <c r="AH639" s="243"/>
    </row>
    <row r="640" spans="1:34" s="72" customFormat="1" x14ac:dyDescent="0.25">
      <c r="A640"/>
      <c r="B640"/>
      <c r="C640"/>
      <c r="D640"/>
      <c r="E640"/>
      <c r="F640"/>
      <c r="G640"/>
      <c r="H640"/>
      <c r="I640"/>
      <c r="J640"/>
      <c r="K640"/>
      <c r="L640"/>
      <c r="M640"/>
      <c r="N640"/>
      <c r="O640"/>
      <c r="P640"/>
      <c r="Q640"/>
      <c r="R640"/>
      <c r="S640"/>
      <c r="T640"/>
      <c r="U640"/>
      <c r="V640"/>
      <c r="AD640" s="243" t="s">
        <v>46</v>
      </c>
      <c r="AE640" s="243" t="s">
        <v>570</v>
      </c>
      <c r="AF640" s="243">
        <v>2301703</v>
      </c>
      <c r="AG640" s="243"/>
      <c r="AH640" s="243"/>
    </row>
    <row r="641" spans="1:34" s="72" customFormat="1" x14ac:dyDescent="0.25">
      <c r="A641"/>
      <c r="B641"/>
      <c r="C641"/>
      <c r="D641"/>
      <c r="E641"/>
      <c r="F641"/>
      <c r="G641"/>
      <c r="H641"/>
      <c r="I641"/>
      <c r="J641"/>
      <c r="K641"/>
      <c r="L641"/>
      <c r="M641"/>
      <c r="N641"/>
      <c r="O641"/>
      <c r="P641"/>
      <c r="Q641"/>
      <c r="R641"/>
      <c r="S641"/>
      <c r="T641"/>
      <c r="U641"/>
      <c r="V641"/>
      <c r="AD641" s="243" t="s">
        <v>46</v>
      </c>
      <c r="AE641" s="243" t="s">
        <v>593</v>
      </c>
      <c r="AF641" s="243">
        <v>2301802</v>
      </c>
      <c r="AG641" s="243"/>
      <c r="AH641" s="243"/>
    </row>
    <row r="642" spans="1:34" s="72" customFormat="1" x14ac:dyDescent="0.25">
      <c r="A642"/>
      <c r="B642"/>
      <c r="C642"/>
      <c r="D642"/>
      <c r="E642"/>
      <c r="F642"/>
      <c r="G642"/>
      <c r="H642"/>
      <c r="I642"/>
      <c r="J642"/>
      <c r="K642"/>
      <c r="L642"/>
      <c r="M642"/>
      <c r="N642"/>
      <c r="O642"/>
      <c r="P642"/>
      <c r="Q642"/>
      <c r="R642"/>
      <c r="S642"/>
      <c r="T642"/>
      <c r="U642"/>
      <c r="V642"/>
      <c r="AD642" s="243" t="s">
        <v>46</v>
      </c>
      <c r="AE642" s="243" t="s">
        <v>616</v>
      </c>
      <c r="AF642" s="243">
        <v>2301851</v>
      </c>
      <c r="AG642" s="243"/>
      <c r="AH642" s="243"/>
    </row>
    <row r="643" spans="1:34" s="72" customFormat="1" x14ac:dyDescent="0.25">
      <c r="A643"/>
      <c r="B643"/>
      <c r="C643"/>
      <c r="D643"/>
      <c r="E643"/>
      <c r="F643"/>
      <c r="G643"/>
      <c r="H643"/>
      <c r="I643"/>
      <c r="J643"/>
      <c r="K643"/>
      <c r="L643"/>
      <c r="M643"/>
      <c r="N643"/>
      <c r="O643"/>
      <c r="P643"/>
      <c r="Q643"/>
      <c r="R643"/>
      <c r="S643"/>
      <c r="T643"/>
      <c r="U643"/>
      <c r="V643"/>
      <c r="AD643" s="243" t="s">
        <v>46</v>
      </c>
      <c r="AE643" s="243" t="s">
        <v>637</v>
      </c>
      <c r="AF643" s="243">
        <v>2301901</v>
      </c>
      <c r="AG643" s="243"/>
      <c r="AH643" s="243"/>
    </row>
    <row r="644" spans="1:34" s="72" customFormat="1" x14ac:dyDescent="0.25">
      <c r="A644"/>
      <c r="B644"/>
      <c r="C644"/>
      <c r="D644"/>
      <c r="E644"/>
      <c r="F644"/>
      <c r="G644"/>
      <c r="H644"/>
      <c r="I644"/>
      <c r="J644"/>
      <c r="K644"/>
      <c r="L644"/>
      <c r="M644"/>
      <c r="N644"/>
      <c r="O644"/>
      <c r="P644"/>
      <c r="Q644"/>
      <c r="R644"/>
      <c r="S644"/>
      <c r="T644"/>
      <c r="U644"/>
      <c r="V644"/>
      <c r="AD644" s="243" t="s">
        <v>46</v>
      </c>
      <c r="AE644" s="243" t="s">
        <v>658</v>
      </c>
      <c r="AF644" s="243">
        <v>2301950</v>
      </c>
      <c r="AG644" s="243"/>
      <c r="AH644" s="243"/>
    </row>
    <row r="645" spans="1:34" s="72" customFormat="1" x14ac:dyDescent="0.25">
      <c r="A645"/>
      <c r="B645"/>
      <c r="C645"/>
      <c r="D645"/>
      <c r="E645"/>
      <c r="F645"/>
      <c r="G645"/>
      <c r="H645"/>
      <c r="I645"/>
      <c r="J645"/>
      <c r="K645"/>
      <c r="L645"/>
      <c r="M645"/>
      <c r="N645"/>
      <c r="O645"/>
      <c r="P645"/>
      <c r="Q645"/>
      <c r="R645"/>
      <c r="S645"/>
      <c r="T645"/>
      <c r="U645"/>
      <c r="V645"/>
      <c r="AD645" s="243" t="s">
        <v>46</v>
      </c>
      <c r="AE645" s="243" t="s">
        <v>679</v>
      </c>
      <c r="AF645" s="243">
        <v>2302008</v>
      </c>
      <c r="AG645" s="243"/>
      <c r="AH645" s="243"/>
    </row>
    <row r="646" spans="1:34" s="72" customFormat="1" x14ac:dyDescent="0.25">
      <c r="A646"/>
      <c r="B646"/>
      <c r="C646"/>
      <c r="D646"/>
      <c r="E646"/>
      <c r="F646"/>
      <c r="G646"/>
      <c r="H646"/>
      <c r="I646"/>
      <c r="J646"/>
      <c r="K646"/>
      <c r="L646"/>
      <c r="M646"/>
      <c r="N646"/>
      <c r="O646"/>
      <c r="P646"/>
      <c r="Q646"/>
      <c r="R646"/>
      <c r="S646"/>
      <c r="T646"/>
      <c r="U646"/>
      <c r="V646"/>
      <c r="AD646" s="243" t="s">
        <v>46</v>
      </c>
      <c r="AE646" s="243" t="s">
        <v>699</v>
      </c>
      <c r="AF646" s="243">
        <v>2302057</v>
      </c>
      <c r="AG646" s="243"/>
      <c r="AH646" s="243"/>
    </row>
    <row r="647" spans="1:34" s="72" customFormat="1" x14ac:dyDescent="0.25">
      <c r="A647"/>
      <c r="B647"/>
      <c r="C647"/>
      <c r="D647"/>
      <c r="E647"/>
      <c r="F647"/>
      <c r="G647"/>
      <c r="H647"/>
      <c r="I647"/>
      <c r="J647"/>
      <c r="K647"/>
      <c r="L647"/>
      <c r="M647"/>
      <c r="N647"/>
      <c r="O647"/>
      <c r="P647"/>
      <c r="Q647"/>
      <c r="R647"/>
      <c r="S647"/>
      <c r="T647"/>
      <c r="U647"/>
      <c r="V647"/>
      <c r="AD647" s="243" t="s">
        <v>46</v>
      </c>
      <c r="AE647" s="243" t="s">
        <v>721</v>
      </c>
      <c r="AF647" s="243">
        <v>2302107</v>
      </c>
      <c r="AG647" s="243"/>
      <c r="AH647" s="243"/>
    </row>
    <row r="648" spans="1:34" s="72" customFormat="1" x14ac:dyDescent="0.25">
      <c r="A648"/>
      <c r="B648"/>
      <c r="C648"/>
      <c r="D648"/>
      <c r="E648"/>
      <c r="F648"/>
      <c r="G648"/>
      <c r="H648"/>
      <c r="I648"/>
      <c r="J648"/>
      <c r="K648"/>
      <c r="L648"/>
      <c r="M648"/>
      <c r="N648"/>
      <c r="O648"/>
      <c r="P648"/>
      <c r="Q648"/>
      <c r="R648"/>
      <c r="S648"/>
      <c r="T648"/>
      <c r="U648"/>
      <c r="V648"/>
      <c r="AD648" s="243" t="s">
        <v>46</v>
      </c>
      <c r="AE648" s="243" t="s">
        <v>743</v>
      </c>
      <c r="AF648" s="243">
        <v>2302206</v>
      </c>
      <c r="AG648" s="243"/>
      <c r="AH648" s="243"/>
    </row>
    <row r="649" spans="1:34" s="72" customFormat="1" x14ac:dyDescent="0.25">
      <c r="A649"/>
      <c r="B649"/>
      <c r="C649"/>
      <c r="D649"/>
      <c r="E649"/>
      <c r="F649"/>
      <c r="G649"/>
      <c r="H649"/>
      <c r="I649"/>
      <c r="J649"/>
      <c r="K649"/>
      <c r="L649"/>
      <c r="M649"/>
      <c r="N649"/>
      <c r="O649"/>
      <c r="P649"/>
      <c r="Q649"/>
      <c r="R649"/>
      <c r="S649"/>
      <c r="T649"/>
      <c r="U649"/>
      <c r="V649"/>
      <c r="AD649" s="243" t="s">
        <v>46</v>
      </c>
      <c r="AE649" s="243" t="s">
        <v>764</v>
      </c>
      <c r="AF649" s="243">
        <v>2302305</v>
      </c>
      <c r="AG649" s="243"/>
      <c r="AH649" s="243"/>
    </row>
    <row r="650" spans="1:34" s="72" customFormat="1" x14ac:dyDescent="0.25">
      <c r="A650"/>
      <c r="B650"/>
      <c r="C650"/>
      <c r="D650"/>
      <c r="E650"/>
      <c r="F650"/>
      <c r="G650"/>
      <c r="H650"/>
      <c r="I650"/>
      <c r="J650"/>
      <c r="K650"/>
      <c r="L650"/>
      <c r="M650"/>
      <c r="N650"/>
      <c r="O650"/>
      <c r="P650"/>
      <c r="Q650"/>
      <c r="R650"/>
      <c r="S650"/>
      <c r="T650"/>
      <c r="U650"/>
      <c r="V650"/>
      <c r="AD650" s="243" t="s">
        <v>46</v>
      </c>
      <c r="AE650" s="243" t="s">
        <v>787</v>
      </c>
      <c r="AF650" s="243">
        <v>2302404</v>
      </c>
      <c r="AG650" s="243"/>
      <c r="AH650" s="243"/>
    </row>
    <row r="651" spans="1:34" s="72" customFormat="1" x14ac:dyDescent="0.25">
      <c r="A651"/>
      <c r="B651"/>
      <c r="C651"/>
      <c r="D651"/>
      <c r="E651"/>
      <c r="F651"/>
      <c r="G651"/>
      <c r="H651"/>
      <c r="I651"/>
      <c r="J651"/>
      <c r="K651"/>
      <c r="L651"/>
      <c r="M651"/>
      <c r="N651"/>
      <c r="O651"/>
      <c r="P651"/>
      <c r="Q651"/>
      <c r="R651"/>
      <c r="S651"/>
      <c r="T651"/>
      <c r="U651"/>
      <c r="V651"/>
      <c r="AD651" s="243" t="s">
        <v>46</v>
      </c>
      <c r="AE651" s="243" t="s">
        <v>808</v>
      </c>
      <c r="AF651" s="243">
        <v>2302503</v>
      </c>
      <c r="AG651" s="243"/>
      <c r="AH651" s="243"/>
    </row>
    <row r="652" spans="1:34" s="72" customFormat="1" x14ac:dyDescent="0.25">
      <c r="A652"/>
      <c r="B652"/>
      <c r="C652"/>
      <c r="D652"/>
      <c r="E652"/>
      <c r="F652"/>
      <c r="G652"/>
      <c r="H652"/>
      <c r="I652"/>
      <c r="J652"/>
      <c r="K652"/>
      <c r="L652"/>
      <c r="M652"/>
      <c r="N652"/>
      <c r="O652"/>
      <c r="P652"/>
      <c r="Q652"/>
      <c r="R652"/>
      <c r="S652"/>
      <c r="T652"/>
      <c r="U652"/>
      <c r="V652"/>
      <c r="AD652" s="243" t="s">
        <v>46</v>
      </c>
      <c r="AE652" s="243" t="s">
        <v>829</v>
      </c>
      <c r="AF652" s="243">
        <v>2302602</v>
      </c>
      <c r="AG652" s="243"/>
      <c r="AH652" s="243"/>
    </row>
    <row r="653" spans="1:34" s="72" customFormat="1" x14ac:dyDescent="0.25">
      <c r="A653"/>
      <c r="B653"/>
      <c r="C653"/>
      <c r="D653"/>
      <c r="E653"/>
      <c r="F653"/>
      <c r="G653"/>
      <c r="H653"/>
      <c r="I653"/>
      <c r="J653"/>
      <c r="K653"/>
      <c r="L653"/>
      <c r="M653"/>
      <c r="N653"/>
      <c r="O653"/>
      <c r="P653"/>
      <c r="Q653"/>
      <c r="R653"/>
      <c r="S653"/>
      <c r="T653"/>
      <c r="U653"/>
      <c r="V653"/>
      <c r="AD653" s="243" t="s">
        <v>46</v>
      </c>
      <c r="AE653" s="243" t="s">
        <v>851</v>
      </c>
      <c r="AF653" s="243">
        <v>2302701</v>
      </c>
      <c r="AG653" s="243"/>
      <c r="AH653" s="243"/>
    </row>
    <row r="654" spans="1:34" s="72" customFormat="1" x14ac:dyDescent="0.25">
      <c r="A654"/>
      <c r="B654"/>
      <c r="C654"/>
      <c r="D654"/>
      <c r="E654"/>
      <c r="F654"/>
      <c r="G654"/>
      <c r="H654"/>
      <c r="I654"/>
      <c r="J654"/>
      <c r="K654"/>
      <c r="L654"/>
      <c r="M654"/>
      <c r="N654"/>
      <c r="O654"/>
      <c r="P654"/>
      <c r="Q654"/>
      <c r="R654"/>
      <c r="S654"/>
      <c r="T654"/>
      <c r="U654"/>
      <c r="V654"/>
      <c r="AD654" s="243" t="s">
        <v>46</v>
      </c>
      <c r="AE654" s="243" t="s">
        <v>873</v>
      </c>
      <c r="AF654" s="243">
        <v>2302800</v>
      </c>
      <c r="AG654" s="243"/>
      <c r="AH654" s="243"/>
    </row>
    <row r="655" spans="1:34" s="72" customFormat="1" x14ac:dyDescent="0.25">
      <c r="A655"/>
      <c r="B655"/>
      <c r="C655"/>
      <c r="D655"/>
      <c r="E655"/>
      <c r="F655"/>
      <c r="G655"/>
      <c r="H655"/>
      <c r="I655"/>
      <c r="J655"/>
      <c r="K655"/>
      <c r="L655"/>
      <c r="M655"/>
      <c r="N655"/>
      <c r="O655"/>
      <c r="P655"/>
      <c r="Q655"/>
      <c r="R655"/>
      <c r="S655"/>
      <c r="T655"/>
      <c r="U655"/>
      <c r="V655"/>
      <c r="AD655" s="243" t="s">
        <v>46</v>
      </c>
      <c r="AE655" s="243" t="s">
        <v>895</v>
      </c>
      <c r="AF655" s="243">
        <v>2302909</v>
      </c>
      <c r="AG655" s="243"/>
      <c r="AH655" s="243"/>
    </row>
    <row r="656" spans="1:34" s="72" customFormat="1" x14ac:dyDescent="0.25">
      <c r="A656"/>
      <c r="B656"/>
      <c r="C656"/>
      <c r="D656"/>
      <c r="E656"/>
      <c r="F656"/>
      <c r="G656"/>
      <c r="H656"/>
      <c r="I656"/>
      <c r="J656"/>
      <c r="K656"/>
      <c r="L656"/>
      <c r="M656"/>
      <c r="N656"/>
      <c r="O656"/>
      <c r="P656"/>
      <c r="Q656"/>
      <c r="R656"/>
      <c r="S656"/>
      <c r="T656"/>
      <c r="U656"/>
      <c r="V656"/>
      <c r="AD656" s="243" t="s">
        <v>46</v>
      </c>
      <c r="AE656" s="243" t="s">
        <v>918</v>
      </c>
      <c r="AF656" s="243">
        <v>2303006</v>
      </c>
      <c r="AG656" s="243"/>
      <c r="AH656" s="243"/>
    </row>
    <row r="657" spans="1:34" s="72" customFormat="1" x14ac:dyDescent="0.25">
      <c r="A657"/>
      <c r="B657"/>
      <c r="C657"/>
      <c r="D657"/>
      <c r="E657"/>
      <c r="F657"/>
      <c r="G657"/>
      <c r="H657"/>
      <c r="I657"/>
      <c r="J657"/>
      <c r="K657"/>
      <c r="L657"/>
      <c r="M657"/>
      <c r="N657"/>
      <c r="O657"/>
      <c r="P657"/>
      <c r="Q657"/>
      <c r="R657"/>
      <c r="S657"/>
      <c r="T657"/>
      <c r="U657"/>
      <c r="V657"/>
      <c r="AD657" s="243" t="s">
        <v>46</v>
      </c>
      <c r="AE657" s="243" t="s">
        <v>941</v>
      </c>
      <c r="AF657" s="243">
        <v>2303105</v>
      </c>
      <c r="AG657" s="243"/>
      <c r="AH657" s="243"/>
    </row>
    <row r="658" spans="1:34" s="72" customFormat="1" x14ac:dyDescent="0.25">
      <c r="A658"/>
      <c r="B658"/>
      <c r="C658"/>
      <c r="D658"/>
      <c r="E658"/>
      <c r="F658"/>
      <c r="G658"/>
      <c r="H658"/>
      <c r="I658"/>
      <c r="J658"/>
      <c r="K658"/>
      <c r="L658"/>
      <c r="M658"/>
      <c r="N658"/>
      <c r="O658"/>
      <c r="P658"/>
      <c r="Q658"/>
      <c r="R658"/>
      <c r="S658"/>
      <c r="T658"/>
      <c r="U658"/>
      <c r="V658"/>
      <c r="AD658" s="243" t="s">
        <v>46</v>
      </c>
      <c r="AE658" s="243" t="s">
        <v>963</v>
      </c>
      <c r="AF658" s="243">
        <v>2303204</v>
      </c>
      <c r="AG658" s="243"/>
      <c r="AH658" s="243"/>
    </row>
    <row r="659" spans="1:34" s="72" customFormat="1" x14ac:dyDescent="0.25">
      <c r="A659"/>
      <c r="B659"/>
      <c r="C659"/>
      <c r="D659"/>
      <c r="E659"/>
      <c r="F659"/>
      <c r="G659"/>
      <c r="H659"/>
      <c r="I659"/>
      <c r="J659"/>
      <c r="K659"/>
      <c r="L659"/>
      <c r="M659"/>
      <c r="N659"/>
      <c r="O659"/>
      <c r="P659"/>
      <c r="Q659"/>
      <c r="R659"/>
      <c r="S659"/>
      <c r="T659"/>
      <c r="U659"/>
      <c r="V659"/>
      <c r="AD659" s="243" t="s">
        <v>46</v>
      </c>
      <c r="AE659" s="243" t="s">
        <v>985</v>
      </c>
      <c r="AF659" s="243">
        <v>2303303</v>
      </c>
      <c r="AG659" s="243"/>
      <c r="AH659" s="243"/>
    </row>
    <row r="660" spans="1:34" s="72" customFormat="1" x14ac:dyDescent="0.25">
      <c r="A660"/>
      <c r="B660"/>
      <c r="C660"/>
      <c r="D660"/>
      <c r="E660"/>
      <c r="F660"/>
      <c r="G660"/>
      <c r="H660"/>
      <c r="I660"/>
      <c r="J660"/>
      <c r="K660"/>
      <c r="L660"/>
      <c r="M660"/>
      <c r="N660"/>
      <c r="O660"/>
      <c r="P660"/>
      <c r="Q660"/>
      <c r="R660"/>
      <c r="S660"/>
      <c r="T660"/>
      <c r="U660"/>
      <c r="V660"/>
      <c r="AD660" s="243" t="s">
        <v>46</v>
      </c>
      <c r="AE660" s="243" t="s">
        <v>1008</v>
      </c>
      <c r="AF660" s="243">
        <v>2303402</v>
      </c>
      <c r="AG660" s="243"/>
      <c r="AH660" s="243"/>
    </row>
    <row r="661" spans="1:34" s="72" customFormat="1" x14ac:dyDescent="0.25">
      <c r="A661"/>
      <c r="B661"/>
      <c r="C661"/>
      <c r="D661"/>
      <c r="E661"/>
      <c r="F661"/>
      <c r="G661"/>
      <c r="H661"/>
      <c r="I661"/>
      <c r="J661"/>
      <c r="K661"/>
      <c r="L661"/>
      <c r="M661"/>
      <c r="N661"/>
      <c r="O661"/>
      <c r="P661"/>
      <c r="Q661"/>
      <c r="R661"/>
      <c r="S661"/>
      <c r="T661"/>
      <c r="U661"/>
      <c r="V661"/>
      <c r="AD661" s="243" t="s">
        <v>46</v>
      </c>
      <c r="AE661" s="243" t="s">
        <v>1030</v>
      </c>
      <c r="AF661" s="243">
        <v>2303501</v>
      </c>
      <c r="AG661" s="243"/>
      <c r="AH661" s="243"/>
    </row>
    <row r="662" spans="1:34" s="72" customFormat="1" x14ac:dyDescent="0.25">
      <c r="A662"/>
      <c r="B662"/>
      <c r="C662"/>
      <c r="D662"/>
      <c r="E662"/>
      <c r="F662"/>
      <c r="G662"/>
      <c r="H662"/>
      <c r="I662"/>
      <c r="J662"/>
      <c r="K662"/>
      <c r="L662"/>
      <c r="M662"/>
      <c r="N662"/>
      <c r="O662"/>
      <c r="P662"/>
      <c r="Q662"/>
      <c r="R662"/>
      <c r="S662"/>
      <c r="T662"/>
      <c r="U662"/>
      <c r="V662"/>
      <c r="AD662" s="243" t="s">
        <v>46</v>
      </c>
      <c r="AE662" s="243" t="s">
        <v>1052</v>
      </c>
      <c r="AF662" s="243">
        <v>2303600</v>
      </c>
      <c r="AG662" s="243"/>
      <c r="AH662" s="243"/>
    </row>
    <row r="663" spans="1:34" s="72" customFormat="1" x14ac:dyDescent="0.25">
      <c r="A663"/>
      <c r="B663"/>
      <c r="C663"/>
      <c r="D663"/>
      <c r="E663"/>
      <c r="F663"/>
      <c r="G663"/>
      <c r="H663"/>
      <c r="I663"/>
      <c r="J663"/>
      <c r="K663"/>
      <c r="L663"/>
      <c r="M663"/>
      <c r="N663"/>
      <c r="O663"/>
      <c r="P663"/>
      <c r="Q663"/>
      <c r="R663"/>
      <c r="S663"/>
      <c r="T663"/>
      <c r="U663"/>
      <c r="V663"/>
      <c r="AD663" s="243" t="s">
        <v>46</v>
      </c>
      <c r="AE663" s="243" t="s">
        <v>1074</v>
      </c>
      <c r="AF663" s="243">
        <v>2303659</v>
      </c>
      <c r="AG663" s="243"/>
      <c r="AH663" s="243"/>
    </row>
    <row r="664" spans="1:34" s="72" customFormat="1" x14ac:dyDescent="0.25">
      <c r="A664"/>
      <c r="B664"/>
      <c r="C664"/>
      <c r="D664"/>
      <c r="E664"/>
      <c r="F664"/>
      <c r="G664"/>
      <c r="H664"/>
      <c r="I664"/>
      <c r="J664"/>
      <c r="K664"/>
      <c r="L664"/>
      <c r="M664"/>
      <c r="N664"/>
      <c r="O664"/>
      <c r="P664"/>
      <c r="Q664"/>
      <c r="R664"/>
      <c r="S664"/>
      <c r="T664"/>
      <c r="U664"/>
      <c r="V664"/>
      <c r="AD664" s="243" t="s">
        <v>46</v>
      </c>
      <c r="AE664" s="243" t="s">
        <v>1096</v>
      </c>
      <c r="AF664" s="243">
        <v>2303709</v>
      </c>
      <c r="AG664" s="243"/>
      <c r="AH664" s="243"/>
    </row>
    <row r="665" spans="1:34" s="72" customFormat="1" x14ac:dyDescent="0.25">
      <c r="A665"/>
      <c r="B665"/>
      <c r="C665"/>
      <c r="D665"/>
      <c r="E665"/>
      <c r="F665"/>
      <c r="G665"/>
      <c r="H665"/>
      <c r="I665"/>
      <c r="J665"/>
      <c r="K665"/>
      <c r="L665"/>
      <c r="M665"/>
      <c r="N665"/>
      <c r="O665"/>
      <c r="P665"/>
      <c r="Q665"/>
      <c r="R665"/>
      <c r="S665"/>
      <c r="T665"/>
      <c r="U665"/>
      <c r="V665"/>
      <c r="AD665" s="243" t="s">
        <v>46</v>
      </c>
      <c r="AE665" s="243" t="s">
        <v>1119</v>
      </c>
      <c r="AF665" s="243">
        <v>2303808</v>
      </c>
      <c r="AG665" s="243"/>
      <c r="AH665" s="243"/>
    </row>
    <row r="666" spans="1:34" s="72" customFormat="1" x14ac:dyDescent="0.25">
      <c r="A666"/>
      <c r="B666"/>
      <c r="C666"/>
      <c r="D666"/>
      <c r="E666"/>
      <c r="F666"/>
      <c r="G666"/>
      <c r="H666"/>
      <c r="I666"/>
      <c r="J666"/>
      <c r="K666"/>
      <c r="L666"/>
      <c r="M666"/>
      <c r="N666"/>
      <c r="O666"/>
      <c r="P666"/>
      <c r="Q666"/>
      <c r="R666"/>
      <c r="S666"/>
      <c r="T666"/>
      <c r="U666"/>
      <c r="V666"/>
      <c r="AD666" s="243" t="s">
        <v>46</v>
      </c>
      <c r="AE666" s="243" t="s">
        <v>1142</v>
      </c>
      <c r="AF666" s="243">
        <v>2303907</v>
      </c>
      <c r="AG666" s="243"/>
      <c r="AH666" s="243"/>
    </row>
    <row r="667" spans="1:34" s="72" customFormat="1" x14ac:dyDescent="0.25">
      <c r="A667"/>
      <c r="B667"/>
      <c r="C667"/>
      <c r="D667"/>
      <c r="E667"/>
      <c r="F667"/>
      <c r="G667"/>
      <c r="H667"/>
      <c r="I667"/>
      <c r="J667"/>
      <c r="K667"/>
      <c r="L667"/>
      <c r="M667"/>
      <c r="N667"/>
      <c r="O667"/>
      <c r="P667"/>
      <c r="Q667"/>
      <c r="R667"/>
      <c r="S667"/>
      <c r="T667"/>
      <c r="U667"/>
      <c r="V667"/>
      <c r="AD667" s="243" t="s">
        <v>46</v>
      </c>
      <c r="AE667" s="243" t="s">
        <v>1165</v>
      </c>
      <c r="AF667" s="243">
        <v>2303931</v>
      </c>
      <c r="AG667" s="243"/>
      <c r="AH667" s="243"/>
    </row>
    <row r="668" spans="1:34" s="72" customFormat="1" x14ac:dyDescent="0.25">
      <c r="A668"/>
      <c r="B668"/>
      <c r="C668"/>
      <c r="D668"/>
      <c r="E668"/>
      <c r="F668"/>
      <c r="G668"/>
      <c r="H668"/>
      <c r="I668"/>
      <c r="J668"/>
      <c r="K668"/>
      <c r="L668"/>
      <c r="M668"/>
      <c r="N668"/>
      <c r="O668"/>
      <c r="P668"/>
      <c r="Q668"/>
      <c r="R668"/>
      <c r="S668"/>
      <c r="T668"/>
      <c r="U668"/>
      <c r="V668"/>
      <c r="AD668" s="243" t="s">
        <v>46</v>
      </c>
      <c r="AE668" s="243" t="s">
        <v>1188</v>
      </c>
      <c r="AF668" s="243">
        <v>2303956</v>
      </c>
      <c r="AG668" s="243"/>
      <c r="AH668" s="243"/>
    </row>
    <row r="669" spans="1:34" s="72" customFormat="1" x14ac:dyDescent="0.25">
      <c r="A669"/>
      <c r="B669"/>
      <c r="C669"/>
      <c r="D669"/>
      <c r="E669"/>
      <c r="F669"/>
      <c r="G669"/>
      <c r="H669"/>
      <c r="I669"/>
      <c r="J669"/>
      <c r="K669"/>
      <c r="L669"/>
      <c r="M669"/>
      <c r="N669"/>
      <c r="O669"/>
      <c r="P669"/>
      <c r="Q669"/>
      <c r="R669"/>
      <c r="S669"/>
      <c r="T669"/>
      <c r="U669"/>
      <c r="V669"/>
      <c r="AD669" s="243" t="s">
        <v>46</v>
      </c>
      <c r="AE669" s="243" t="s">
        <v>1210</v>
      </c>
      <c r="AF669" s="243">
        <v>2304004</v>
      </c>
      <c r="AG669" s="243"/>
      <c r="AH669" s="243"/>
    </row>
    <row r="670" spans="1:34" s="72" customFormat="1" x14ac:dyDescent="0.25">
      <c r="A670"/>
      <c r="B670"/>
      <c r="C670"/>
      <c r="D670"/>
      <c r="E670"/>
      <c r="F670"/>
      <c r="G670"/>
      <c r="H670"/>
      <c r="I670"/>
      <c r="J670"/>
      <c r="K670"/>
      <c r="L670"/>
      <c r="M670"/>
      <c r="N670"/>
      <c r="O670"/>
      <c r="P670"/>
      <c r="Q670"/>
      <c r="R670"/>
      <c r="S670"/>
      <c r="T670"/>
      <c r="U670"/>
      <c r="V670"/>
      <c r="AD670" s="243" t="s">
        <v>46</v>
      </c>
      <c r="AE670" s="243" t="s">
        <v>1231</v>
      </c>
      <c r="AF670" s="243">
        <v>2304103</v>
      </c>
      <c r="AG670" s="243"/>
      <c r="AH670" s="243"/>
    </row>
    <row r="671" spans="1:34" s="72" customFormat="1" x14ac:dyDescent="0.25">
      <c r="A671"/>
      <c r="B671"/>
      <c r="C671"/>
      <c r="D671"/>
      <c r="E671"/>
      <c r="F671"/>
      <c r="G671"/>
      <c r="H671"/>
      <c r="I671"/>
      <c r="J671"/>
      <c r="K671"/>
      <c r="L671"/>
      <c r="M671"/>
      <c r="N671"/>
      <c r="O671"/>
      <c r="P671"/>
      <c r="Q671"/>
      <c r="R671"/>
      <c r="S671"/>
      <c r="T671"/>
      <c r="U671"/>
      <c r="V671"/>
      <c r="AD671" s="243" t="s">
        <v>46</v>
      </c>
      <c r="AE671" s="243" t="s">
        <v>1254</v>
      </c>
      <c r="AF671" s="243">
        <v>2304202</v>
      </c>
      <c r="AG671" s="243"/>
      <c r="AH671" s="243"/>
    </row>
    <row r="672" spans="1:34" s="72" customFormat="1" x14ac:dyDescent="0.25">
      <c r="A672"/>
      <c r="B672"/>
      <c r="C672"/>
      <c r="D672"/>
      <c r="E672"/>
      <c r="F672"/>
      <c r="G672"/>
      <c r="H672"/>
      <c r="I672"/>
      <c r="J672"/>
      <c r="K672"/>
      <c r="L672"/>
      <c r="M672"/>
      <c r="N672"/>
      <c r="O672"/>
      <c r="P672"/>
      <c r="Q672"/>
      <c r="R672"/>
      <c r="S672"/>
      <c r="T672"/>
      <c r="U672"/>
      <c r="V672"/>
      <c r="AD672" s="243" t="s">
        <v>46</v>
      </c>
      <c r="AE672" s="243" t="s">
        <v>1277</v>
      </c>
      <c r="AF672" s="243">
        <v>2304236</v>
      </c>
      <c r="AG672" s="243"/>
      <c r="AH672" s="243"/>
    </row>
    <row r="673" spans="1:34" s="72" customFormat="1" x14ac:dyDescent="0.25">
      <c r="A673"/>
      <c r="B673"/>
      <c r="C673"/>
      <c r="D673"/>
      <c r="E673"/>
      <c r="F673"/>
      <c r="G673"/>
      <c r="H673"/>
      <c r="I673"/>
      <c r="J673"/>
      <c r="K673"/>
      <c r="L673"/>
      <c r="M673"/>
      <c r="N673"/>
      <c r="O673"/>
      <c r="P673"/>
      <c r="Q673"/>
      <c r="R673"/>
      <c r="S673"/>
      <c r="T673"/>
      <c r="U673"/>
      <c r="V673"/>
      <c r="AD673" s="243" t="s">
        <v>46</v>
      </c>
      <c r="AE673" s="243" t="s">
        <v>1298</v>
      </c>
      <c r="AF673" s="243">
        <v>2304251</v>
      </c>
      <c r="AG673" s="243"/>
      <c r="AH673" s="243"/>
    </row>
    <row r="674" spans="1:34" s="72" customFormat="1" x14ac:dyDescent="0.25">
      <c r="A674"/>
      <c r="B674"/>
      <c r="C674"/>
      <c r="D674"/>
      <c r="E674"/>
      <c r="F674"/>
      <c r="G674"/>
      <c r="H674"/>
      <c r="I674"/>
      <c r="J674"/>
      <c r="K674"/>
      <c r="L674"/>
      <c r="M674"/>
      <c r="N674"/>
      <c r="O674"/>
      <c r="P674"/>
      <c r="Q674"/>
      <c r="R674"/>
      <c r="S674"/>
      <c r="T674"/>
      <c r="U674"/>
      <c r="V674"/>
      <c r="AD674" s="243" t="s">
        <v>46</v>
      </c>
      <c r="AE674" s="243" t="s">
        <v>1320</v>
      </c>
      <c r="AF674" s="243">
        <v>2304269</v>
      </c>
      <c r="AG674" s="243"/>
      <c r="AH674" s="243"/>
    </row>
    <row r="675" spans="1:34" s="72" customFormat="1" x14ac:dyDescent="0.25">
      <c r="A675"/>
      <c r="B675"/>
      <c r="C675"/>
      <c r="D675"/>
      <c r="E675"/>
      <c r="F675"/>
      <c r="G675"/>
      <c r="H675"/>
      <c r="I675"/>
      <c r="J675"/>
      <c r="K675"/>
      <c r="L675"/>
      <c r="M675"/>
      <c r="N675"/>
      <c r="O675"/>
      <c r="P675"/>
      <c r="Q675"/>
      <c r="R675"/>
      <c r="S675"/>
      <c r="T675"/>
      <c r="U675"/>
      <c r="V675"/>
      <c r="AD675" s="243" t="s">
        <v>46</v>
      </c>
      <c r="AE675" s="243" t="s">
        <v>1342</v>
      </c>
      <c r="AF675" s="243">
        <v>2304277</v>
      </c>
      <c r="AG675" s="243"/>
      <c r="AH675" s="243"/>
    </row>
    <row r="676" spans="1:34" s="72" customFormat="1" x14ac:dyDescent="0.25">
      <c r="A676"/>
      <c r="B676"/>
      <c r="C676"/>
      <c r="D676"/>
      <c r="E676"/>
      <c r="F676"/>
      <c r="G676"/>
      <c r="H676"/>
      <c r="I676"/>
      <c r="J676"/>
      <c r="K676"/>
      <c r="L676"/>
      <c r="M676"/>
      <c r="N676"/>
      <c r="O676"/>
      <c r="P676"/>
      <c r="Q676"/>
      <c r="R676"/>
      <c r="S676"/>
      <c r="T676"/>
      <c r="U676"/>
      <c r="V676"/>
      <c r="AD676" s="243" t="s">
        <v>46</v>
      </c>
      <c r="AE676" s="243" t="s">
        <v>1363</v>
      </c>
      <c r="AF676" s="243">
        <v>2304285</v>
      </c>
      <c r="AG676" s="243"/>
      <c r="AH676" s="243"/>
    </row>
    <row r="677" spans="1:34" s="72" customFormat="1" x14ac:dyDescent="0.25">
      <c r="A677"/>
      <c r="B677"/>
      <c r="C677"/>
      <c r="D677"/>
      <c r="E677"/>
      <c r="F677"/>
      <c r="G677"/>
      <c r="H677"/>
      <c r="I677"/>
      <c r="J677"/>
      <c r="K677"/>
      <c r="L677"/>
      <c r="M677"/>
      <c r="N677"/>
      <c r="O677"/>
      <c r="P677"/>
      <c r="Q677"/>
      <c r="R677"/>
      <c r="S677"/>
      <c r="T677"/>
      <c r="U677"/>
      <c r="V677"/>
      <c r="AD677" s="243" t="s">
        <v>46</v>
      </c>
      <c r="AE677" s="243" t="s">
        <v>1385</v>
      </c>
      <c r="AF677" s="243">
        <v>2304301</v>
      </c>
      <c r="AG677" s="243"/>
      <c r="AH677" s="243"/>
    </row>
    <row r="678" spans="1:34" s="72" customFormat="1" x14ac:dyDescent="0.25">
      <c r="A678"/>
      <c r="B678"/>
      <c r="C678"/>
      <c r="D678"/>
      <c r="E678"/>
      <c r="F678"/>
      <c r="G678"/>
      <c r="H678"/>
      <c r="I678"/>
      <c r="J678"/>
      <c r="K678"/>
      <c r="L678"/>
      <c r="M678"/>
      <c r="N678"/>
      <c r="O678"/>
      <c r="P678"/>
      <c r="Q678"/>
      <c r="R678"/>
      <c r="S678"/>
      <c r="T678"/>
      <c r="U678"/>
      <c r="V678"/>
      <c r="AD678" s="243" t="s">
        <v>46</v>
      </c>
      <c r="AE678" s="243" t="s">
        <v>1407</v>
      </c>
      <c r="AF678" s="243">
        <v>2304350</v>
      </c>
      <c r="AG678" s="243"/>
      <c r="AH678" s="243"/>
    </row>
    <row r="679" spans="1:34" s="72" customFormat="1" x14ac:dyDescent="0.25">
      <c r="A679"/>
      <c r="B679"/>
      <c r="C679"/>
      <c r="D679"/>
      <c r="E679"/>
      <c r="F679"/>
      <c r="G679"/>
      <c r="H679"/>
      <c r="I679"/>
      <c r="J679"/>
      <c r="K679"/>
      <c r="L679"/>
      <c r="M679"/>
      <c r="N679"/>
      <c r="O679"/>
      <c r="P679"/>
      <c r="Q679"/>
      <c r="R679"/>
      <c r="S679"/>
      <c r="T679"/>
      <c r="U679"/>
      <c r="V679"/>
      <c r="AD679" s="243" t="s">
        <v>46</v>
      </c>
      <c r="AE679" s="243" t="s">
        <v>1429</v>
      </c>
      <c r="AF679" s="243">
        <v>2304400</v>
      </c>
      <c r="AG679" s="243"/>
      <c r="AH679" s="243"/>
    </row>
    <row r="680" spans="1:34" s="72" customFormat="1" x14ac:dyDescent="0.25">
      <c r="A680"/>
      <c r="B680"/>
      <c r="C680"/>
      <c r="D680"/>
      <c r="E680"/>
      <c r="F680"/>
      <c r="G680"/>
      <c r="H680"/>
      <c r="I680"/>
      <c r="J680"/>
      <c r="K680"/>
      <c r="L680"/>
      <c r="M680"/>
      <c r="N680"/>
      <c r="O680"/>
      <c r="P680"/>
      <c r="Q680"/>
      <c r="R680"/>
      <c r="S680"/>
      <c r="T680"/>
      <c r="U680"/>
      <c r="V680"/>
      <c r="AD680" s="243" t="s">
        <v>46</v>
      </c>
      <c r="AE680" s="243" t="s">
        <v>1450</v>
      </c>
      <c r="AF680" s="243">
        <v>2304459</v>
      </c>
      <c r="AG680" s="243"/>
      <c r="AH680" s="243"/>
    </row>
    <row r="681" spans="1:34" s="72" customFormat="1" x14ac:dyDescent="0.25">
      <c r="A681"/>
      <c r="B681"/>
      <c r="C681"/>
      <c r="D681"/>
      <c r="E681"/>
      <c r="F681"/>
      <c r="G681"/>
      <c r="H681"/>
      <c r="I681"/>
      <c r="J681"/>
      <c r="K681"/>
      <c r="L681"/>
      <c r="M681"/>
      <c r="N681"/>
      <c r="O681"/>
      <c r="P681"/>
      <c r="Q681"/>
      <c r="R681"/>
      <c r="S681"/>
      <c r="T681"/>
      <c r="U681"/>
      <c r="V681"/>
      <c r="AD681" s="243" t="s">
        <v>46</v>
      </c>
      <c r="AE681" s="243" t="s">
        <v>1470</v>
      </c>
      <c r="AF681" s="243">
        <v>2304509</v>
      </c>
      <c r="AG681" s="243"/>
      <c r="AH681" s="243"/>
    </row>
    <row r="682" spans="1:34" s="72" customFormat="1" x14ac:dyDescent="0.25">
      <c r="A682"/>
      <c r="B682"/>
      <c r="C682"/>
      <c r="D682"/>
      <c r="E682"/>
      <c r="F682"/>
      <c r="G682"/>
      <c r="H682"/>
      <c r="I682"/>
      <c r="J682"/>
      <c r="K682"/>
      <c r="L682"/>
      <c r="M682"/>
      <c r="N682"/>
      <c r="O682"/>
      <c r="P682"/>
      <c r="Q682"/>
      <c r="R682"/>
      <c r="S682"/>
      <c r="T682"/>
      <c r="U682"/>
      <c r="V682"/>
      <c r="AD682" s="243" t="s">
        <v>46</v>
      </c>
      <c r="AE682" s="243" t="s">
        <v>1492</v>
      </c>
      <c r="AF682" s="243">
        <v>2304608</v>
      </c>
      <c r="AG682" s="243"/>
      <c r="AH682" s="243"/>
    </row>
    <row r="683" spans="1:34" s="72" customFormat="1" x14ac:dyDescent="0.25">
      <c r="A683"/>
      <c r="B683"/>
      <c r="C683"/>
      <c r="D683"/>
      <c r="E683"/>
      <c r="F683"/>
      <c r="G683"/>
      <c r="H683"/>
      <c r="I683"/>
      <c r="J683"/>
      <c r="K683"/>
      <c r="L683"/>
      <c r="M683"/>
      <c r="N683"/>
      <c r="O683"/>
      <c r="P683"/>
      <c r="Q683"/>
      <c r="R683"/>
      <c r="S683"/>
      <c r="T683"/>
      <c r="U683"/>
      <c r="V683"/>
      <c r="AD683" s="243" t="s">
        <v>46</v>
      </c>
      <c r="AE683" s="243" t="s">
        <v>1512</v>
      </c>
      <c r="AF683" s="243">
        <v>2304657</v>
      </c>
      <c r="AG683" s="243"/>
      <c r="AH683" s="243"/>
    </row>
    <row r="684" spans="1:34" s="72" customFormat="1" x14ac:dyDescent="0.25">
      <c r="A684"/>
      <c r="B684"/>
      <c r="C684"/>
      <c r="D684"/>
      <c r="E684"/>
      <c r="F684"/>
      <c r="G684"/>
      <c r="H684"/>
      <c r="I684"/>
      <c r="J684"/>
      <c r="K684"/>
      <c r="L684"/>
      <c r="M684"/>
      <c r="N684"/>
      <c r="O684"/>
      <c r="P684"/>
      <c r="Q684"/>
      <c r="R684"/>
      <c r="S684"/>
      <c r="T684"/>
      <c r="U684"/>
      <c r="V684"/>
      <c r="AD684" s="243" t="s">
        <v>46</v>
      </c>
      <c r="AE684" s="243" t="s">
        <v>1533</v>
      </c>
      <c r="AF684" s="243">
        <v>2304707</v>
      </c>
      <c r="AG684" s="243"/>
      <c r="AH684" s="243"/>
    </row>
    <row r="685" spans="1:34" s="72" customFormat="1" x14ac:dyDescent="0.25">
      <c r="A685"/>
      <c r="B685"/>
      <c r="C685"/>
      <c r="D685"/>
      <c r="E685"/>
      <c r="F685"/>
      <c r="G685"/>
      <c r="H685"/>
      <c r="I685"/>
      <c r="J685"/>
      <c r="K685"/>
      <c r="L685"/>
      <c r="M685"/>
      <c r="N685"/>
      <c r="O685"/>
      <c r="P685"/>
      <c r="Q685"/>
      <c r="R685"/>
      <c r="S685"/>
      <c r="T685"/>
      <c r="U685"/>
      <c r="V685"/>
      <c r="AD685" s="243" t="s">
        <v>46</v>
      </c>
      <c r="AE685" s="243" t="s">
        <v>1554</v>
      </c>
      <c r="AF685" s="243">
        <v>2304806</v>
      </c>
      <c r="AG685" s="243"/>
      <c r="AH685" s="243"/>
    </row>
    <row r="686" spans="1:34" s="72" customFormat="1" x14ac:dyDescent="0.25">
      <c r="A686"/>
      <c r="B686"/>
      <c r="C686"/>
      <c r="D686"/>
      <c r="E686"/>
      <c r="F686"/>
      <c r="G686"/>
      <c r="H686"/>
      <c r="I686"/>
      <c r="J686"/>
      <c r="K686"/>
      <c r="L686"/>
      <c r="M686"/>
      <c r="N686"/>
      <c r="O686"/>
      <c r="P686"/>
      <c r="Q686"/>
      <c r="R686"/>
      <c r="S686"/>
      <c r="T686"/>
      <c r="U686"/>
      <c r="V686"/>
      <c r="AD686" s="243" t="s">
        <v>46</v>
      </c>
      <c r="AE686" s="243" t="s">
        <v>1573</v>
      </c>
      <c r="AF686" s="243">
        <v>2304905</v>
      </c>
      <c r="AG686" s="243"/>
      <c r="AH686" s="243"/>
    </row>
    <row r="687" spans="1:34" s="72" customFormat="1" x14ac:dyDescent="0.25">
      <c r="A687"/>
      <c r="B687"/>
      <c r="C687"/>
      <c r="D687"/>
      <c r="E687"/>
      <c r="F687"/>
      <c r="G687"/>
      <c r="H687"/>
      <c r="I687"/>
      <c r="J687"/>
      <c r="K687"/>
      <c r="L687"/>
      <c r="M687"/>
      <c r="N687"/>
      <c r="O687"/>
      <c r="P687"/>
      <c r="Q687"/>
      <c r="R687"/>
      <c r="S687"/>
      <c r="T687"/>
      <c r="U687"/>
      <c r="V687"/>
      <c r="AD687" s="243" t="s">
        <v>46</v>
      </c>
      <c r="AE687" s="243" t="s">
        <v>1593</v>
      </c>
      <c r="AF687" s="243">
        <v>2304954</v>
      </c>
      <c r="AG687" s="243"/>
      <c r="AH687" s="243"/>
    </row>
    <row r="688" spans="1:34" s="72" customFormat="1" x14ac:dyDescent="0.25">
      <c r="A688"/>
      <c r="B688"/>
      <c r="C688"/>
      <c r="D688"/>
      <c r="E688"/>
      <c r="F688"/>
      <c r="G688"/>
      <c r="H688"/>
      <c r="I688"/>
      <c r="J688"/>
      <c r="K688"/>
      <c r="L688"/>
      <c r="M688"/>
      <c r="N688"/>
      <c r="O688"/>
      <c r="P688"/>
      <c r="Q688"/>
      <c r="R688"/>
      <c r="S688"/>
      <c r="T688"/>
      <c r="U688"/>
      <c r="V688"/>
      <c r="AD688" s="243" t="s">
        <v>46</v>
      </c>
      <c r="AE688" s="243" t="s">
        <v>1613</v>
      </c>
      <c r="AF688" s="243">
        <v>2305001</v>
      </c>
      <c r="AG688" s="243"/>
      <c r="AH688" s="243"/>
    </row>
    <row r="689" spans="1:34" s="72" customFormat="1" x14ac:dyDescent="0.25">
      <c r="A689"/>
      <c r="B689"/>
      <c r="C689"/>
      <c r="D689"/>
      <c r="E689"/>
      <c r="F689"/>
      <c r="G689"/>
      <c r="H689"/>
      <c r="I689"/>
      <c r="J689"/>
      <c r="K689"/>
      <c r="L689"/>
      <c r="M689"/>
      <c r="N689"/>
      <c r="O689"/>
      <c r="P689"/>
      <c r="Q689"/>
      <c r="R689"/>
      <c r="S689"/>
      <c r="T689"/>
      <c r="U689"/>
      <c r="V689"/>
      <c r="AD689" s="243" t="s">
        <v>46</v>
      </c>
      <c r="AE689" s="243" t="s">
        <v>1634</v>
      </c>
      <c r="AF689" s="243">
        <v>2305100</v>
      </c>
      <c r="AG689" s="243"/>
      <c r="AH689" s="243"/>
    </row>
    <row r="690" spans="1:34" s="72" customFormat="1" x14ac:dyDescent="0.25">
      <c r="A690"/>
      <c r="B690"/>
      <c r="C690"/>
      <c r="D690"/>
      <c r="E690"/>
      <c r="F690"/>
      <c r="G690"/>
      <c r="H690"/>
      <c r="I690"/>
      <c r="J690"/>
      <c r="K690"/>
      <c r="L690"/>
      <c r="M690"/>
      <c r="N690"/>
      <c r="O690"/>
      <c r="P690"/>
      <c r="Q690"/>
      <c r="R690"/>
      <c r="S690"/>
      <c r="T690"/>
      <c r="U690"/>
      <c r="V690"/>
      <c r="AD690" s="243" t="s">
        <v>46</v>
      </c>
      <c r="AE690" s="243" t="s">
        <v>1655</v>
      </c>
      <c r="AF690" s="243">
        <v>2305209</v>
      </c>
      <c r="AG690" s="243"/>
      <c r="AH690" s="243"/>
    </row>
    <row r="691" spans="1:34" s="72" customFormat="1" x14ac:dyDescent="0.25">
      <c r="A691"/>
      <c r="B691"/>
      <c r="C691"/>
      <c r="D691"/>
      <c r="E691"/>
      <c r="F691"/>
      <c r="G691"/>
      <c r="H691"/>
      <c r="I691"/>
      <c r="J691"/>
      <c r="K691"/>
      <c r="L691"/>
      <c r="M691"/>
      <c r="N691"/>
      <c r="O691"/>
      <c r="P691"/>
      <c r="Q691"/>
      <c r="R691"/>
      <c r="S691"/>
      <c r="T691"/>
      <c r="U691"/>
      <c r="V691"/>
      <c r="AD691" s="243" t="s">
        <v>46</v>
      </c>
      <c r="AE691" s="243" t="s">
        <v>1675</v>
      </c>
      <c r="AF691" s="243">
        <v>2305233</v>
      </c>
      <c r="AG691" s="243"/>
      <c r="AH691" s="243"/>
    </row>
    <row r="692" spans="1:34" s="72" customFormat="1" x14ac:dyDescent="0.25">
      <c r="A692"/>
      <c r="B692"/>
      <c r="C692"/>
      <c r="D692"/>
      <c r="E692"/>
      <c r="F692"/>
      <c r="G692"/>
      <c r="H692"/>
      <c r="I692"/>
      <c r="J692"/>
      <c r="K692"/>
      <c r="L692"/>
      <c r="M692"/>
      <c r="N692"/>
      <c r="O692"/>
      <c r="P692"/>
      <c r="Q692"/>
      <c r="R692"/>
      <c r="S692"/>
      <c r="T692"/>
      <c r="U692"/>
      <c r="V692"/>
      <c r="AD692" s="243" t="s">
        <v>46</v>
      </c>
      <c r="AE692" s="243" t="s">
        <v>1696</v>
      </c>
      <c r="AF692" s="243">
        <v>2305266</v>
      </c>
      <c r="AG692" s="243"/>
      <c r="AH692" s="243"/>
    </row>
    <row r="693" spans="1:34" s="72" customFormat="1" x14ac:dyDescent="0.25">
      <c r="A693"/>
      <c r="B693"/>
      <c r="C693"/>
      <c r="D693"/>
      <c r="E693"/>
      <c r="F693"/>
      <c r="G693"/>
      <c r="H693"/>
      <c r="I693"/>
      <c r="J693"/>
      <c r="K693"/>
      <c r="L693"/>
      <c r="M693"/>
      <c r="N693"/>
      <c r="O693"/>
      <c r="P693"/>
      <c r="Q693"/>
      <c r="R693"/>
      <c r="S693"/>
      <c r="T693"/>
      <c r="U693"/>
      <c r="V693"/>
      <c r="AD693" s="243" t="s">
        <v>46</v>
      </c>
      <c r="AE693" s="243" t="s">
        <v>1716</v>
      </c>
      <c r="AF693" s="243">
        <v>2305308</v>
      </c>
      <c r="AG693" s="243"/>
      <c r="AH693" s="243"/>
    </row>
    <row r="694" spans="1:34" s="72" customFormat="1" x14ac:dyDescent="0.25">
      <c r="A694"/>
      <c r="B694"/>
      <c r="C694"/>
      <c r="D694"/>
      <c r="E694"/>
      <c r="F694"/>
      <c r="G694"/>
      <c r="H694"/>
      <c r="I694"/>
      <c r="J694"/>
      <c r="K694"/>
      <c r="L694"/>
      <c r="M694"/>
      <c r="N694"/>
      <c r="O694"/>
      <c r="P694"/>
      <c r="Q694"/>
      <c r="R694"/>
      <c r="S694"/>
      <c r="T694"/>
      <c r="U694"/>
      <c r="V694"/>
      <c r="AD694" s="243" t="s">
        <v>46</v>
      </c>
      <c r="AE694" s="243" t="s">
        <v>1737</v>
      </c>
      <c r="AF694" s="243">
        <v>2305332</v>
      </c>
      <c r="AG694" s="243"/>
      <c r="AH694" s="243"/>
    </row>
    <row r="695" spans="1:34" s="72" customFormat="1" x14ac:dyDescent="0.25">
      <c r="A695"/>
      <c r="B695"/>
      <c r="C695"/>
      <c r="D695"/>
      <c r="E695"/>
      <c r="F695"/>
      <c r="G695"/>
      <c r="H695"/>
      <c r="I695"/>
      <c r="J695"/>
      <c r="K695"/>
      <c r="L695"/>
      <c r="M695"/>
      <c r="N695"/>
      <c r="O695"/>
      <c r="P695"/>
      <c r="Q695"/>
      <c r="R695"/>
      <c r="S695"/>
      <c r="T695"/>
      <c r="U695"/>
      <c r="V695"/>
      <c r="AD695" s="243" t="s">
        <v>46</v>
      </c>
      <c r="AE695" s="243" t="s">
        <v>1757</v>
      </c>
      <c r="AF695" s="243">
        <v>2305357</v>
      </c>
      <c r="AG695" s="243"/>
      <c r="AH695" s="243"/>
    </row>
    <row r="696" spans="1:34" s="72" customFormat="1" x14ac:dyDescent="0.25">
      <c r="A696"/>
      <c r="B696"/>
      <c r="C696"/>
      <c r="D696"/>
      <c r="E696"/>
      <c r="F696"/>
      <c r="G696"/>
      <c r="H696"/>
      <c r="I696"/>
      <c r="J696"/>
      <c r="K696"/>
      <c r="L696"/>
      <c r="M696"/>
      <c r="N696"/>
      <c r="O696"/>
      <c r="P696"/>
      <c r="Q696"/>
      <c r="R696"/>
      <c r="S696"/>
      <c r="T696"/>
      <c r="U696"/>
      <c r="V696"/>
      <c r="AD696" s="243" t="s">
        <v>46</v>
      </c>
      <c r="AE696" s="243" t="s">
        <v>1778</v>
      </c>
      <c r="AF696" s="243">
        <v>2305407</v>
      </c>
      <c r="AG696" s="243"/>
      <c r="AH696" s="243"/>
    </row>
    <row r="697" spans="1:34" s="72" customFormat="1" x14ac:dyDescent="0.25">
      <c r="A697"/>
      <c r="B697"/>
      <c r="C697"/>
      <c r="D697"/>
      <c r="E697"/>
      <c r="F697"/>
      <c r="G697"/>
      <c r="H697"/>
      <c r="I697"/>
      <c r="J697"/>
      <c r="K697"/>
      <c r="L697"/>
      <c r="M697"/>
      <c r="N697"/>
      <c r="O697"/>
      <c r="P697"/>
      <c r="Q697"/>
      <c r="R697"/>
      <c r="S697"/>
      <c r="T697"/>
      <c r="U697"/>
      <c r="V697"/>
      <c r="AD697" s="243" t="s">
        <v>46</v>
      </c>
      <c r="AE697" s="243" t="s">
        <v>1797</v>
      </c>
      <c r="AF697" s="243">
        <v>2305506</v>
      </c>
      <c r="AG697" s="243"/>
      <c r="AH697" s="243"/>
    </row>
    <row r="698" spans="1:34" s="72" customFormat="1" x14ac:dyDescent="0.25">
      <c r="A698"/>
      <c r="B698"/>
      <c r="C698"/>
      <c r="D698"/>
      <c r="E698"/>
      <c r="F698"/>
      <c r="G698"/>
      <c r="H698"/>
      <c r="I698"/>
      <c r="J698"/>
      <c r="K698"/>
      <c r="L698"/>
      <c r="M698"/>
      <c r="N698"/>
      <c r="O698"/>
      <c r="P698"/>
      <c r="Q698"/>
      <c r="R698"/>
      <c r="S698"/>
      <c r="T698"/>
      <c r="U698"/>
      <c r="V698"/>
      <c r="AD698" s="243" t="s">
        <v>46</v>
      </c>
      <c r="AE698" s="243" t="s">
        <v>1816</v>
      </c>
      <c r="AF698" s="243">
        <v>2305605</v>
      </c>
      <c r="AG698" s="243"/>
      <c r="AH698" s="243"/>
    </row>
    <row r="699" spans="1:34" s="72" customFormat="1" x14ac:dyDescent="0.25">
      <c r="A699"/>
      <c r="B699"/>
      <c r="C699"/>
      <c r="D699"/>
      <c r="E699"/>
      <c r="F699"/>
      <c r="G699"/>
      <c r="H699"/>
      <c r="I699"/>
      <c r="J699"/>
      <c r="K699"/>
      <c r="L699"/>
      <c r="M699"/>
      <c r="N699"/>
      <c r="O699"/>
      <c r="P699"/>
      <c r="Q699"/>
      <c r="R699"/>
      <c r="S699"/>
      <c r="T699"/>
      <c r="U699"/>
      <c r="V699"/>
      <c r="AD699" s="243" t="s">
        <v>46</v>
      </c>
      <c r="AE699" s="243" t="s">
        <v>1835</v>
      </c>
      <c r="AF699" s="243">
        <v>2305654</v>
      </c>
      <c r="AG699" s="243"/>
      <c r="AH699" s="243"/>
    </row>
    <row r="700" spans="1:34" s="72" customFormat="1" x14ac:dyDescent="0.25">
      <c r="A700"/>
      <c r="B700"/>
      <c r="C700"/>
      <c r="D700"/>
      <c r="E700"/>
      <c r="F700"/>
      <c r="G700"/>
      <c r="H700"/>
      <c r="I700"/>
      <c r="J700"/>
      <c r="K700"/>
      <c r="L700"/>
      <c r="M700"/>
      <c r="N700"/>
      <c r="O700"/>
      <c r="P700"/>
      <c r="Q700"/>
      <c r="R700"/>
      <c r="S700"/>
      <c r="T700"/>
      <c r="U700"/>
      <c r="V700"/>
      <c r="AD700" s="243" t="s">
        <v>46</v>
      </c>
      <c r="AE700" s="243" t="s">
        <v>1853</v>
      </c>
      <c r="AF700" s="243">
        <v>2305704</v>
      </c>
      <c r="AG700" s="243"/>
      <c r="AH700" s="243"/>
    </row>
    <row r="701" spans="1:34" s="72" customFormat="1" x14ac:dyDescent="0.25">
      <c r="A701"/>
      <c r="B701"/>
      <c r="C701"/>
      <c r="D701"/>
      <c r="E701"/>
      <c r="F701"/>
      <c r="G701"/>
      <c r="H701"/>
      <c r="I701"/>
      <c r="J701"/>
      <c r="K701"/>
      <c r="L701"/>
      <c r="M701"/>
      <c r="N701"/>
      <c r="O701"/>
      <c r="P701"/>
      <c r="Q701"/>
      <c r="R701"/>
      <c r="S701"/>
      <c r="T701"/>
      <c r="U701"/>
      <c r="V701"/>
      <c r="AD701" s="243" t="s">
        <v>46</v>
      </c>
      <c r="AE701" s="243" t="s">
        <v>1871</v>
      </c>
      <c r="AF701" s="243">
        <v>2305803</v>
      </c>
      <c r="AG701" s="243"/>
      <c r="AH701" s="243"/>
    </row>
    <row r="702" spans="1:34" s="72" customFormat="1" x14ac:dyDescent="0.25">
      <c r="A702"/>
      <c r="B702"/>
      <c r="C702"/>
      <c r="D702"/>
      <c r="E702"/>
      <c r="F702"/>
      <c r="G702"/>
      <c r="H702"/>
      <c r="I702"/>
      <c r="J702"/>
      <c r="K702"/>
      <c r="L702"/>
      <c r="M702"/>
      <c r="N702"/>
      <c r="O702"/>
      <c r="P702"/>
      <c r="Q702"/>
      <c r="R702"/>
      <c r="S702"/>
      <c r="T702"/>
      <c r="U702"/>
      <c r="V702"/>
      <c r="AD702" s="243" t="s">
        <v>46</v>
      </c>
      <c r="AE702" s="243" t="s">
        <v>1466</v>
      </c>
      <c r="AF702" s="243">
        <v>2305902</v>
      </c>
      <c r="AG702" s="243"/>
      <c r="AH702" s="243"/>
    </row>
    <row r="703" spans="1:34" s="72" customFormat="1" x14ac:dyDescent="0.25">
      <c r="A703"/>
      <c r="B703"/>
      <c r="C703"/>
      <c r="D703"/>
      <c r="E703"/>
      <c r="F703"/>
      <c r="G703"/>
      <c r="H703"/>
      <c r="I703"/>
      <c r="J703"/>
      <c r="K703"/>
      <c r="L703"/>
      <c r="M703"/>
      <c r="N703"/>
      <c r="O703"/>
      <c r="P703"/>
      <c r="Q703"/>
      <c r="R703"/>
      <c r="S703"/>
      <c r="T703"/>
      <c r="U703"/>
      <c r="V703"/>
      <c r="AD703" s="243" t="s">
        <v>46</v>
      </c>
      <c r="AE703" s="243" t="s">
        <v>290</v>
      </c>
      <c r="AF703" s="243">
        <v>2306009</v>
      </c>
      <c r="AG703" s="243"/>
      <c r="AH703" s="243"/>
    </row>
    <row r="704" spans="1:34" s="72" customFormat="1" x14ac:dyDescent="0.25">
      <c r="A704"/>
      <c r="B704"/>
      <c r="C704"/>
      <c r="D704"/>
      <c r="E704"/>
      <c r="F704"/>
      <c r="G704"/>
      <c r="H704"/>
      <c r="I704"/>
      <c r="J704"/>
      <c r="K704"/>
      <c r="L704"/>
      <c r="M704"/>
      <c r="N704"/>
      <c r="O704"/>
      <c r="P704"/>
      <c r="Q704"/>
      <c r="R704"/>
      <c r="S704"/>
      <c r="T704"/>
      <c r="U704"/>
      <c r="V704"/>
      <c r="AD704" s="243" t="s">
        <v>46</v>
      </c>
      <c r="AE704" s="243" t="s">
        <v>1922</v>
      </c>
      <c r="AF704" s="243">
        <v>2306108</v>
      </c>
      <c r="AG704" s="243"/>
      <c r="AH704" s="243"/>
    </row>
    <row r="705" spans="1:34" s="72" customFormat="1" x14ac:dyDescent="0.25">
      <c r="A705"/>
      <c r="B705"/>
      <c r="C705"/>
      <c r="D705"/>
      <c r="E705"/>
      <c r="F705"/>
      <c r="G705"/>
      <c r="H705"/>
      <c r="I705"/>
      <c r="J705"/>
      <c r="K705"/>
      <c r="L705"/>
      <c r="M705"/>
      <c r="N705"/>
      <c r="O705"/>
      <c r="P705"/>
      <c r="Q705"/>
      <c r="R705"/>
      <c r="S705"/>
      <c r="T705"/>
      <c r="U705"/>
      <c r="V705"/>
      <c r="AD705" s="243" t="s">
        <v>46</v>
      </c>
      <c r="AE705" s="243" t="s">
        <v>1939</v>
      </c>
      <c r="AF705" s="243">
        <v>2306207</v>
      </c>
      <c r="AG705" s="243"/>
      <c r="AH705" s="243"/>
    </row>
    <row r="706" spans="1:34" s="72" customFormat="1" x14ac:dyDescent="0.25">
      <c r="A706"/>
      <c r="B706"/>
      <c r="C706"/>
      <c r="D706"/>
      <c r="E706"/>
      <c r="F706"/>
      <c r="G706"/>
      <c r="H706"/>
      <c r="I706"/>
      <c r="J706"/>
      <c r="K706"/>
      <c r="L706"/>
      <c r="M706"/>
      <c r="N706"/>
      <c r="O706"/>
      <c r="P706"/>
      <c r="Q706"/>
      <c r="R706"/>
      <c r="S706"/>
      <c r="T706"/>
      <c r="U706"/>
      <c r="V706"/>
      <c r="AD706" s="243" t="s">
        <v>46</v>
      </c>
      <c r="AE706" s="243" t="s">
        <v>1955</v>
      </c>
      <c r="AF706" s="243">
        <v>2306256</v>
      </c>
      <c r="AG706" s="243"/>
      <c r="AH706" s="243"/>
    </row>
    <row r="707" spans="1:34" s="72" customFormat="1" x14ac:dyDescent="0.25">
      <c r="A707"/>
      <c r="B707"/>
      <c r="C707"/>
      <c r="D707"/>
      <c r="E707"/>
      <c r="F707"/>
      <c r="G707"/>
      <c r="H707"/>
      <c r="I707"/>
      <c r="J707"/>
      <c r="K707"/>
      <c r="L707"/>
      <c r="M707"/>
      <c r="N707"/>
      <c r="O707"/>
      <c r="P707"/>
      <c r="Q707"/>
      <c r="R707"/>
      <c r="S707"/>
      <c r="T707"/>
      <c r="U707"/>
      <c r="V707"/>
      <c r="AD707" s="243" t="s">
        <v>46</v>
      </c>
      <c r="AE707" s="243" t="s">
        <v>1972</v>
      </c>
      <c r="AF707" s="243">
        <v>2306306</v>
      </c>
      <c r="AG707" s="243"/>
      <c r="AH707" s="243"/>
    </row>
    <row r="708" spans="1:34" s="72" customFormat="1" x14ac:dyDescent="0.25">
      <c r="A708"/>
      <c r="B708"/>
      <c r="C708"/>
      <c r="D708"/>
      <c r="E708"/>
      <c r="F708"/>
      <c r="G708"/>
      <c r="H708"/>
      <c r="I708"/>
      <c r="J708"/>
      <c r="K708"/>
      <c r="L708"/>
      <c r="M708"/>
      <c r="N708"/>
      <c r="O708"/>
      <c r="P708"/>
      <c r="Q708"/>
      <c r="R708"/>
      <c r="S708"/>
      <c r="T708"/>
      <c r="U708"/>
      <c r="V708"/>
      <c r="AD708" s="243" t="s">
        <v>46</v>
      </c>
      <c r="AE708" s="243" t="s">
        <v>1990</v>
      </c>
      <c r="AF708" s="243">
        <v>2306405</v>
      </c>
      <c r="AG708" s="243"/>
      <c r="AH708" s="243"/>
    </row>
    <row r="709" spans="1:34" s="72" customFormat="1" x14ac:dyDescent="0.25">
      <c r="A709"/>
      <c r="B709"/>
      <c r="C709"/>
      <c r="D709"/>
      <c r="E709"/>
      <c r="F709"/>
      <c r="G709"/>
      <c r="H709"/>
      <c r="I709"/>
      <c r="J709"/>
      <c r="K709"/>
      <c r="L709"/>
      <c r="M709"/>
      <c r="N709"/>
      <c r="O709"/>
      <c r="P709"/>
      <c r="Q709"/>
      <c r="R709"/>
      <c r="S709"/>
      <c r="T709"/>
      <c r="U709"/>
      <c r="V709"/>
      <c r="AD709" s="243" t="s">
        <v>46</v>
      </c>
      <c r="AE709" s="243" t="s">
        <v>2007</v>
      </c>
      <c r="AF709" s="243">
        <v>2306504</v>
      </c>
      <c r="AG709" s="243"/>
      <c r="AH709" s="243"/>
    </row>
    <row r="710" spans="1:34" s="72" customFormat="1" x14ac:dyDescent="0.25">
      <c r="A710"/>
      <c r="B710"/>
      <c r="C710"/>
      <c r="D710"/>
      <c r="E710"/>
      <c r="F710"/>
      <c r="G710"/>
      <c r="H710"/>
      <c r="I710"/>
      <c r="J710"/>
      <c r="K710"/>
      <c r="L710"/>
      <c r="M710"/>
      <c r="N710"/>
      <c r="O710"/>
      <c r="P710"/>
      <c r="Q710"/>
      <c r="R710"/>
      <c r="S710"/>
      <c r="T710"/>
      <c r="U710"/>
      <c r="V710"/>
      <c r="AD710" s="243" t="s">
        <v>46</v>
      </c>
      <c r="AE710" s="243" t="s">
        <v>2025</v>
      </c>
      <c r="AF710" s="243">
        <v>2306553</v>
      </c>
      <c r="AG710" s="243"/>
      <c r="AH710" s="243"/>
    </row>
    <row r="711" spans="1:34" s="72" customFormat="1" x14ac:dyDescent="0.25">
      <c r="A711"/>
      <c r="B711"/>
      <c r="C711"/>
      <c r="D711"/>
      <c r="E711"/>
      <c r="F711"/>
      <c r="G711"/>
      <c r="H711"/>
      <c r="I711"/>
      <c r="J711"/>
      <c r="K711"/>
      <c r="L711"/>
      <c r="M711"/>
      <c r="N711"/>
      <c r="O711"/>
      <c r="P711"/>
      <c r="Q711"/>
      <c r="R711"/>
      <c r="S711"/>
      <c r="T711"/>
      <c r="U711"/>
      <c r="V711"/>
      <c r="AD711" s="243" t="s">
        <v>46</v>
      </c>
      <c r="AE711" s="243" t="s">
        <v>2043</v>
      </c>
      <c r="AF711" s="243">
        <v>2306603</v>
      </c>
      <c r="AG711" s="243"/>
      <c r="AH711" s="243"/>
    </row>
    <row r="712" spans="1:34" s="72" customFormat="1" x14ac:dyDescent="0.25">
      <c r="A712"/>
      <c r="B712"/>
      <c r="C712"/>
      <c r="D712"/>
      <c r="E712"/>
      <c r="F712"/>
      <c r="G712"/>
      <c r="H712"/>
      <c r="I712"/>
      <c r="J712"/>
      <c r="K712"/>
      <c r="L712"/>
      <c r="M712"/>
      <c r="N712"/>
      <c r="O712"/>
      <c r="P712"/>
      <c r="Q712"/>
      <c r="R712"/>
      <c r="S712"/>
      <c r="T712"/>
      <c r="U712"/>
      <c r="V712"/>
      <c r="AD712" s="243" t="s">
        <v>46</v>
      </c>
      <c r="AE712" s="243" t="s">
        <v>2061</v>
      </c>
      <c r="AF712" s="243">
        <v>2306702</v>
      </c>
      <c r="AG712" s="243"/>
      <c r="AH712" s="243"/>
    </row>
    <row r="713" spans="1:34" s="72" customFormat="1" x14ac:dyDescent="0.25">
      <c r="A713"/>
      <c r="B713"/>
      <c r="C713"/>
      <c r="D713"/>
      <c r="E713"/>
      <c r="F713"/>
      <c r="G713"/>
      <c r="H713"/>
      <c r="I713"/>
      <c r="J713"/>
      <c r="K713"/>
      <c r="L713"/>
      <c r="M713"/>
      <c r="N713"/>
      <c r="O713"/>
      <c r="P713"/>
      <c r="Q713"/>
      <c r="R713"/>
      <c r="S713"/>
      <c r="T713"/>
      <c r="U713"/>
      <c r="V713"/>
      <c r="AD713" s="243" t="s">
        <v>46</v>
      </c>
      <c r="AE713" s="243" t="s">
        <v>2078</v>
      </c>
      <c r="AF713" s="243">
        <v>2306801</v>
      </c>
      <c r="AG713" s="243"/>
      <c r="AH713" s="243"/>
    </row>
    <row r="714" spans="1:34" s="72" customFormat="1" x14ac:dyDescent="0.25">
      <c r="A714"/>
      <c r="B714"/>
      <c r="C714"/>
      <c r="D714"/>
      <c r="E714"/>
      <c r="F714"/>
      <c r="G714"/>
      <c r="H714"/>
      <c r="I714"/>
      <c r="J714"/>
      <c r="K714"/>
      <c r="L714"/>
      <c r="M714"/>
      <c r="N714"/>
      <c r="O714"/>
      <c r="P714"/>
      <c r="Q714"/>
      <c r="R714"/>
      <c r="S714"/>
      <c r="T714"/>
      <c r="U714"/>
      <c r="V714"/>
      <c r="AD714" s="243" t="s">
        <v>46</v>
      </c>
      <c r="AE714" s="243" t="s">
        <v>2094</v>
      </c>
      <c r="AF714" s="243">
        <v>2306900</v>
      </c>
      <c r="AG714" s="243"/>
      <c r="AH714" s="243"/>
    </row>
    <row r="715" spans="1:34" s="72" customFormat="1" x14ac:dyDescent="0.25">
      <c r="A715"/>
      <c r="B715"/>
      <c r="C715"/>
      <c r="D715"/>
      <c r="E715"/>
      <c r="F715"/>
      <c r="G715"/>
      <c r="H715"/>
      <c r="I715"/>
      <c r="J715"/>
      <c r="K715"/>
      <c r="L715"/>
      <c r="M715"/>
      <c r="N715"/>
      <c r="O715"/>
      <c r="P715"/>
      <c r="Q715"/>
      <c r="R715"/>
      <c r="S715"/>
      <c r="T715"/>
      <c r="U715"/>
      <c r="V715"/>
      <c r="AD715" s="243" t="s">
        <v>46</v>
      </c>
      <c r="AE715" s="243" t="s">
        <v>2110</v>
      </c>
      <c r="AF715" s="243">
        <v>2307007</v>
      </c>
      <c r="AG715" s="243"/>
      <c r="AH715" s="243"/>
    </row>
    <row r="716" spans="1:34" s="72" customFormat="1" x14ac:dyDescent="0.25">
      <c r="A716"/>
      <c r="B716"/>
      <c r="C716"/>
      <c r="D716"/>
      <c r="E716"/>
      <c r="F716"/>
      <c r="G716"/>
      <c r="H716"/>
      <c r="I716"/>
      <c r="J716"/>
      <c r="K716"/>
      <c r="L716"/>
      <c r="M716"/>
      <c r="N716"/>
      <c r="O716"/>
      <c r="P716"/>
      <c r="Q716"/>
      <c r="R716"/>
      <c r="S716"/>
      <c r="T716"/>
      <c r="U716"/>
      <c r="V716"/>
      <c r="AD716" s="243" t="s">
        <v>46</v>
      </c>
      <c r="AE716" s="243" t="s">
        <v>1124</v>
      </c>
      <c r="AF716" s="243">
        <v>2307106</v>
      </c>
      <c r="AG716" s="243"/>
      <c r="AH716" s="243"/>
    </row>
    <row r="717" spans="1:34" s="72" customFormat="1" x14ac:dyDescent="0.25">
      <c r="A717"/>
      <c r="B717"/>
      <c r="C717"/>
      <c r="D717"/>
      <c r="E717"/>
      <c r="F717"/>
      <c r="G717"/>
      <c r="H717"/>
      <c r="I717"/>
      <c r="J717"/>
      <c r="K717"/>
      <c r="L717"/>
      <c r="M717"/>
      <c r="N717"/>
      <c r="O717"/>
      <c r="P717"/>
      <c r="Q717"/>
      <c r="R717"/>
      <c r="S717"/>
      <c r="T717"/>
      <c r="U717"/>
      <c r="V717"/>
      <c r="AD717" s="243" t="s">
        <v>46</v>
      </c>
      <c r="AE717" s="243" t="s">
        <v>2142</v>
      </c>
      <c r="AF717" s="243">
        <v>2307205</v>
      </c>
      <c r="AG717" s="243"/>
      <c r="AH717" s="243"/>
    </row>
    <row r="718" spans="1:34" s="72" customFormat="1" x14ac:dyDescent="0.25">
      <c r="A718"/>
      <c r="B718"/>
      <c r="C718"/>
      <c r="D718"/>
      <c r="E718"/>
      <c r="F718"/>
      <c r="G718"/>
      <c r="H718"/>
      <c r="I718"/>
      <c r="J718"/>
      <c r="K718"/>
      <c r="L718"/>
      <c r="M718"/>
      <c r="N718"/>
      <c r="O718"/>
      <c r="P718"/>
      <c r="Q718"/>
      <c r="R718"/>
      <c r="S718"/>
      <c r="T718"/>
      <c r="U718"/>
      <c r="V718"/>
      <c r="AD718" s="243" t="s">
        <v>46</v>
      </c>
      <c r="AE718" s="243" t="s">
        <v>2158</v>
      </c>
      <c r="AF718" s="243">
        <v>2307254</v>
      </c>
      <c r="AG718" s="243"/>
      <c r="AH718" s="243"/>
    </row>
    <row r="719" spans="1:34" s="72" customFormat="1" x14ac:dyDescent="0.25">
      <c r="A719"/>
      <c r="B719"/>
      <c r="C719"/>
      <c r="D719"/>
      <c r="E719"/>
      <c r="F719"/>
      <c r="G719"/>
      <c r="H719"/>
      <c r="I719"/>
      <c r="J719"/>
      <c r="K719"/>
      <c r="L719"/>
      <c r="M719"/>
      <c r="N719"/>
      <c r="O719"/>
      <c r="P719"/>
      <c r="Q719"/>
      <c r="R719"/>
      <c r="S719"/>
      <c r="T719"/>
      <c r="U719"/>
      <c r="V719"/>
      <c r="AD719" s="243" t="s">
        <v>46</v>
      </c>
      <c r="AE719" s="243" t="s">
        <v>2175</v>
      </c>
      <c r="AF719" s="243">
        <v>2307304</v>
      </c>
      <c r="AG719" s="243"/>
      <c r="AH719" s="243"/>
    </row>
    <row r="720" spans="1:34" s="72" customFormat="1" x14ac:dyDescent="0.25">
      <c r="A720"/>
      <c r="B720"/>
      <c r="C720"/>
      <c r="D720"/>
      <c r="E720"/>
      <c r="F720"/>
      <c r="G720"/>
      <c r="H720"/>
      <c r="I720"/>
      <c r="J720"/>
      <c r="K720"/>
      <c r="L720"/>
      <c r="M720"/>
      <c r="N720"/>
      <c r="O720"/>
      <c r="P720"/>
      <c r="Q720"/>
      <c r="R720"/>
      <c r="S720"/>
      <c r="T720"/>
      <c r="U720"/>
      <c r="V720"/>
      <c r="AD720" s="243" t="s">
        <v>46</v>
      </c>
      <c r="AE720" s="243" t="s">
        <v>2192</v>
      </c>
      <c r="AF720" s="243">
        <v>2307403</v>
      </c>
      <c r="AG720" s="243"/>
      <c r="AH720" s="243"/>
    </row>
    <row r="721" spans="1:34" s="72" customFormat="1" x14ac:dyDescent="0.25">
      <c r="A721"/>
      <c r="B721"/>
      <c r="C721"/>
      <c r="D721"/>
      <c r="E721"/>
      <c r="F721"/>
      <c r="G721"/>
      <c r="H721"/>
      <c r="I721"/>
      <c r="J721"/>
      <c r="K721"/>
      <c r="L721"/>
      <c r="M721"/>
      <c r="N721"/>
      <c r="O721"/>
      <c r="P721"/>
      <c r="Q721"/>
      <c r="R721"/>
      <c r="S721"/>
      <c r="T721"/>
      <c r="U721"/>
      <c r="V721"/>
      <c r="AD721" s="243" t="s">
        <v>46</v>
      </c>
      <c r="AE721" s="243" t="s">
        <v>2208</v>
      </c>
      <c r="AF721" s="243">
        <v>2307502</v>
      </c>
      <c r="AG721" s="243"/>
      <c r="AH721" s="243"/>
    </row>
    <row r="722" spans="1:34" s="72" customFormat="1" x14ac:dyDescent="0.25">
      <c r="A722"/>
      <c r="B722"/>
      <c r="C722"/>
      <c r="D722"/>
      <c r="E722"/>
      <c r="F722"/>
      <c r="G722"/>
      <c r="H722"/>
      <c r="I722"/>
      <c r="J722"/>
      <c r="K722"/>
      <c r="L722"/>
      <c r="M722"/>
      <c r="N722"/>
      <c r="O722"/>
      <c r="P722"/>
      <c r="Q722"/>
      <c r="R722"/>
      <c r="S722"/>
      <c r="T722"/>
      <c r="U722"/>
      <c r="V722"/>
      <c r="AD722" s="243" t="s">
        <v>46</v>
      </c>
      <c r="AE722" s="243" t="s">
        <v>2223</v>
      </c>
      <c r="AF722" s="243">
        <v>2307601</v>
      </c>
      <c r="AG722" s="243"/>
      <c r="AH722" s="243"/>
    </row>
    <row r="723" spans="1:34" s="72" customFormat="1" x14ac:dyDescent="0.25">
      <c r="A723"/>
      <c r="B723"/>
      <c r="C723"/>
      <c r="D723"/>
      <c r="E723"/>
      <c r="F723"/>
      <c r="G723"/>
      <c r="H723"/>
      <c r="I723"/>
      <c r="J723"/>
      <c r="K723"/>
      <c r="L723"/>
      <c r="M723"/>
      <c r="N723"/>
      <c r="O723"/>
      <c r="P723"/>
      <c r="Q723"/>
      <c r="R723"/>
      <c r="S723"/>
      <c r="T723"/>
      <c r="U723"/>
      <c r="V723"/>
      <c r="AD723" s="243" t="s">
        <v>46</v>
      </c>
      <c r="AE723" s="243" t="s">
        <v>2239</v>
      </c>
      <c r="AF723" s="243">
        <v>2307635</v>
      </c>
      <c r="AG723" s="243"/>
      <c r="AH723" s="243"/>
    </row>
    <row r="724" spans="1:34" s="72" customFormat="1" x14ac:dyDescent="0.25">
      <c r="A724"/>
      <c r="B724"/>
      <c r="C724"/>
      <c r="D724"/>
      <c r="E724"/>
      <c r="F724"/>
      <c r="G724"/>
      <c r="H724"/>
      <c r="I724"/>
      <c r="J724"/>
      <c r="K724"/>
      <c r="L724"/>
      <c r="M724"/>
      <c r="N724"/>
      <c r="O724"/>
      <c r="P724"/>
      <c r="Q724"/>
      <c r="R724"/>
      <c r="S724"/>
      <c r="T724"/>
      <c r="U724"/>
      <c r="V724"/>
      <c r="AD724" s="243" t="s">
        <v>46</v>
      </c>
      <c r="AE724" s="243" t="s">
        <v>2253</v>
      </c>
      <c r="AF724" s="243">
        <v>2307650</v>
      </c>
      <c r="AG724" s="243"/>
      <c r="AH724" s="243"/>
    </row>
    <row r="725" spans="1:34" s="72" customFormat="1" x14ac:dyDescent="0.25">
      <c r="A725"/>
      <c r="B725"/>
      <c r="C725"/>
      <c r="D725"/>
      <c r="E725"/>
      <c r="F725"/>
      <c r="G725"/>
      <c r="H725"/>
      <c r="I725"/>
      <c r="J725"/>
      <c r="K725"/>
      <c r="L725"/>
      <c r="M725"/>
      <c r="N725"/>
      <c r="O725"/>
      <c r="P725"/>
      <c r="Q725"/>
      <c r="R725"/>
      <c r="S725"/>
      <c r="T725"/>
      <c r="U725"/>
      <c r="V725"/>
      <c r="AD725" s="243" t="s">
        <v>46</v>
      </c>
      <c r="AE725" s="243" t="s">
        <v>2269</v>
      </c>
      <c r="AF725" s="243">
        <v>2307700</v>
      </c>
      <c r="AG725" s="243"/>
      <c r="AH725" s="243"/>
    </row>
    <row r="726" spans="1:34" s="72" customFormat="1" x14ac:dyDescent="0.25">
      <c r="A726"/>
      <c r="B726"/>
      <c r="C726"/>
      <c r="D726"/>
      <c r="E726"/>
      <c r="F726"/>
      <c r="G726"/>
      <c r="H726"/>
      <c r="I726"/>
      <c r="J726"/>
      <c r="K726"/>
      <c r="L726"/>
      <c r="M726"/>
      <c r="N726"/>
      <c r="O726"/>
      <c r="P726"/>
      <c r="Q726"/>
      <c r="R726"/>
      <c r="S726"/>
      <c r="T726"/>
      <c r="U726"/>
      <c r="V726"/>
      <c r="AD726" s="243" t="s">
        <v>46</v>
      </c>
      <c r="AE726" s="243" t="s">
        <v>2284</v>
      </c>
      <c r="AF726" s="243">
        <v>2307809</v>
      </c>
      <c r="AG726" s="243"/>
      <c r="AH726" s="243"/>
    </row>
    <row r="727" spans="1:34" s="72" customFormat="1" x14ac:dyDescent="0.25">
      <c r="A727"/>
      <c r="B727"/>
      <c r="C727"/>
      <c r="D727"/>
      <c r="E727"/>
      <c r="F727"/>
      <c r="G727"/>
      <c r="H727"/>
      <c r="I727"/>
      <c r="J727"/>
      <c r="K727"/>
      <c r="L727"/>
      <c r="M727"/>
      <c r="N727"/>
      <c r="O727"/>
      <c r="P727"/>
      <c r="Q727"/>
      <c r="R727"/>
      <c r="S727"/>
      <c r="T727"/>
      <c r="U727"/>
      <c r="V727"/>
      <c r="AD727" s="243" t="s">
        <v>46</v>
      </c>
      <c r="AE727" s="243" t="s">
        <v>2300</v>
      </c>
      <c r="AF727" s="243">
        <v>2307908</v>
      </c>
      <c r="AG727" s="243"/>
      <c r="AH727" s="243"/>
    </row>
    <row r="728" spans="1:34" s="72" customFormat="1" x14ac:dyDescent="0.25">
      <c r="A728"/>
      <c r="B728"/>
      <c r="C728"/>
      <c r="D728"/>
      <c r="E728"/>
      <c r="F728"/>
      <c r="G728"/>
      <c r="H728"/>
      <c r="I728"/>
      <c r="J728"/>
      <c r="K728"/>
      <c r="L728"/>
      <c r="M728"/>
      <c r="N728"/>
      <c r="O728"/>
      <c r="P728"/>
      <c r="Q728"/>
      <c r="R728"/>
      <c r="S728"/>
      <c r="T728"/>
      <c r="U728"/>
      <c r="V728"/>
      <c r="AD728" s="243" t="s">
        <v>46</v>
      </c>
      <c r="AE728" s="243" t="s">
        <v>2315</v>
      </c>
      <c r="AF728" s="243">
        <v>2308005</v>
      </c>
      <c r="AG728" s="243"/>
      <c r="AH728" s="243"/>
    </row>
    <row r="729" spans="1:34" s="72" customFormat="1" x14ac:dyDescent="0.25">
      <c r="A729"/>
      <c r="B729"/>
      <c r="C729"/>
      <c r="D729"/>
      <c r="E729"/>
      <c r="F729"/>
      <c r="G729"/>
      <c r="H729"/>
      <c r="I729"/>
      <c r="J729"/>
      <c r="K729"/>
      <c r="L729"/>
      <c r="M729"/>
      <c r="N729"/>
      <c r="O729"/>
      <c r="P729"/>
      <c r="Q729"/>
      <c r="R729"/>
      <c r="S729"/>
      <c r="T729"/>
      <c r="U729"/>
      <c r="V729"/>
      <c r="AD729" s="243" t="s">
        <v>46</v>
      </c>
      <c r="AE729" s="243" t="s">
        <v>2329</v>
      </c>
      <c r="AF729" s="243">
        <v>2308104</v>
      </c>
      <c r="AG729" s="243"/>
      <c r="AH729" s="243"/>
    </row>
    <row r="730" spans="1:34" s="72" customFormat="1" x14ac:dyDescent="0.25">
      <c r="A730"/>
      <c r="B730"/>
      <c r="C730"/>
      <c r="D730"/>
      <c r="E730"/>
      <c r="F730"/>
      <c r="G730"/>
      <c r="H730"/>
      <c r="I730"/>
      <c r="J730"/>
      <c r="K730"/>
      <c r="L730"/>
      <c r="M730"/>
      <c r="N730"/>
      <c r="O730"/>
      <c r="P730"/>
      <c r="Q730"/>
      <c r="R730"/>
      <c r="S730"/>
      <c r="T730"/>
      <c r="U730"/>
      <c r="V730"/>
      <c r="AD730" s="243" t="s">
        <v>46</v>
      </c>
      <c r="AE730" s="243" t="s">
        <v>2345</v>
      </c>
      <c r="AF730" s="243">
        <v>2308203</v>
      </c>
      <c r="AG730" s="243"/>
      <c r="AH730" s="243"/>
    </row>
    <row r="731" spans="1:34" s="72" customFormat="1" x14ac:dyDescent="0.25">
      <c r="A731"/>
      <c r="B731"/>
      <c r="C731"/>
      <c r="D731"/>
      <c r="E731"/>
      <c r="F731"/>
      <c r="G731"/>
      <c r="H731"/>
      <c r="I731"/>
      <c r="J731"/>
      <c r="K731"/>
      <c r="L731"/>
      <c r="M731"/>
      <c r="N731"/>
      <c r="O731"/>
      <c r="P731"/>
      <c r="Q731"/>
      <c r="R731"/>
      <c r="S731"/>
      <c r="T731"/>
      <c r="U731"/>
      <c r="V731"/>
      <c r="AD731" s="243" t="s">
        <v>46</v>
      </c>
      <c r="AE731" s="243" t="s">
        <v>2361</v>
      </c>
      <c r="AF731" s="243">
        <v>2308302</v>
      </c>
      <c r="AG731" s="243"/>
      <c r="AH731" s="243"/>
    </row>
    <row r="732" spans="1:34" s="72" customFormat="1" x14ac:dyDescent="0.25">
      <c r="A732"/>
      <c r="B732"/>
      <c r="C732"/>
      <c r="D732"/>
      <c r="E732"/>
      <c r="F732"/>
      <c r="G732"/>
      <c r="H732"/>
      <c r="I732"/>
      <c r="J732"/>
      <c r="K732"/>
      <c r="L732"/>
      <c r="M732"/>
      <c r="N732"/>
      <c r="O732"/>
      <c r="P732"/>
      <c r="Q732"/>
      <c r="R732"/>
      <c r="S732"/>
      <c r="T732"/>
      <c r="U732"/>
      <c r="V732"/>
      <c r="AD732" s="243" t="s">
        <v>46</v>
      </c>
      <c r="AE732" s="243" t="s">
        <v>2375</v>
      </c>
      <c r="AF732" s="243">
        <v>2308351</v>
      </c>
      <c r="AG732" s="243"/>
      <c r="AH732" s="243"/>
    </row>
    <row r="733" spans="1:34" s="72" customFormat="1" x14ac:dyDescent="0.25">
      <c r="A733"/>
      <c r="B733"/>
      <c r="C733"/>
      <c r="D733"/>
      <c r="E733"/>
      <c r="F733"/>
      <c r="G733"/>
      <c r="H733"/>
      <c r="I733"/>
      <c r="J733"/>
      <c r="K733"/>
      <c r="L733"/>
      <c r="M733"/>
      <c r="N733"/>
      <c r="O733"/>
      <c r="P733"/>
      <c r="Q733"/>
      <c r="R733"/>
      <c r="S733"/>
      <c r="T733"/>
      <c r="U733"/>
      <c r="V733"/>
      <c r="AD733" s="243" t="s">
        <v>46</v>
      </c>
      <c r="AE733" s="243" t="s">
        <v>2390</v>
      </c>
      <c r="AF733" s="243">
        <v>2308377</v>
      </c>
      <c r="AG733" s="243"/>
      <c r="AH733" s="243"/>
    </row>
    <row r="734" spans="1:34" s="72" customFormat="1" x14ac:dyDescent="0.25">
      <c r="A734"/>
      <c r="B734"/>
      <c r="C734"/>
      <c r="D734"/>
      <c r="E734"/>
      <c r="F734"/>
      <c r="G734"/>
      <c r="H734"/>
      <c r="I734"/>
      <c r="J734"/>
      <c r="K734"/>
      <c r="L734"/>
      <c r="M734"/>
      <c r="N734"/>
      <c r="O734"/>
      <c r="P734"/>
      <c r="Q734"/>
      <c r="R734"/>
      <c r="S734"/>
      <c r="T734"/>
      <c r="U734"/>
      <c r="V734"/>
      <c r="AD734" s="243" t="s">
        <v>46</v>
      </c>
      <c r="AE734" s="243" t="s">
        <v>2406</v>
      </c>
      <c r="AF734" s="243">
        <v>2308401</v>
      </c>
      <c r="AG734" s="243"/>
      <c r="AH734" s="243"/>
    </row>
    <row r="735" spans="1:34" s="72" customFormat="1" x14ac:dyDescent="0.25">
      <c r="A735"/>
      <c r="B735"/>
      <c r="C735"/>
      <c r="D735"/>
      <c r="E735"/>
      <c r="F735"/>
      <c r="G735"/>
      <c r="H735"/>
      <c r="I735"/>
      <c r="J735"/>
      <c r="K735"/>
      <c r="L735"/>
      <c r="M735"/>
      <c r="N735"/>
      <c r="O735"/>
      <c r="P735"/>
      <c r="Q735"/>
      <c r="R735"/>
      <c r="S735"/>
      <c r="T735"/>
      <c r="U735"/>
      <c r="V735"/>
      <c r="AD735" s="243" t="s">
        <v>46</v>
      </c>
      <c r="AE735" s="243" t="s">
        <v>2422</v>
      </c>
      <c r="AF735" s="243">
        <v>2308500</v>
      </c>
      <c r="AG735" s="243"/>
      <c r="AH735" s="243"/>
    </row>
    <row r="736" spans="1:34" s="72" customFormat="1" x14ac:dyDescent="0.25">
      <c r="A736"/>
      <c r="B736"/>
      <c r="C736"/>
      <c r="D736"/>
      <c r="E736"/>
      <c r="F736"/>
      <c r="G736"/>
      <c r="H736"/>
      <c r="I736"/>
      <c r="J736"/>
      <c r="K736"/>
      <c r="L736"/>
      <c r="M736"/>
      <c r="N736"/>
      <c r="O736"/>
      <c r="P736"/>
      <c r="Q736"/>
      <c r="R736"/>
      <c r="S736"/>
      <c r="T736"/>
      <c r="U736"/>
      <c r="V736"/>
      <c r="AD736" s="243" t="s">
        <v>46</v>
      </c>
      <c r="AE736" s="243" t="s">
        <v>2438</v>
      </c>
      <c r="AF736" s="243">
        <v>2308609</v>
      </c>
      <c r="AG736" s="243"/>
      <c r="AH736" s="243"/>
    </row>
    <row r="737" spans="1:34" s="72" customFormat="1" x14ac:dyDescent="0.25">
      <c r="A737"/>
      <c r="B737"/>
      <c r="C737"/>
      <c r="D737"/>
      <c r="E737"/>
      <c r="F737"/>
      <c r="G737"/>
      <c r="H737"/>
      <c r="I737"/>
      <c r="J737"/>
      <c r="K737"/>
      <c r="L737"/>
      <c r="M737"/>
      <c r="N737"/>
      <c r="O737"/>
      <c r="P737"/>
      <c r="Q737"/>
      <c r="R737"/>
      <c r="S737"/>
      <c r="T737"/>
      <c r="U737"/>
      <c r="V737"/>
      <c r="AD737" s="243" t="s">
        <v>46</v>
      </c>
      <c r="AE737" s="243" t="s">
        <v>2454</v>
      </c>
      <c r="AF737" s="243">
        <v>2308708</v>
      </c>
      <c r="AG737" s="243"/>
      <c r="AH737" s="243"/>
    </row>
    <row r="738" spans="1:34" s="72" customFormat="1" x14ac:dyDescent="0.25">
      <c r="A738"/>
      <c r="B738"/>
      <c r="C738"/>
      <c r="D738"/>
      <c r="E738"/>
      <c r="F738"/>
      <c r="G738"/>
      <c r="H738"/>
      <c r="I738"/>
      <c r="J738"/>
      <c r="K738"/>
      <c r="L738"/>
      <c r="M738"/>
      <c r="N738"/>
      <c r="O738"/>
      <c r="P738"/>
      <c r="Q738"/>
      <c r="R738"/>
      <c r="S738"/>
      <c r="T738"/>
      <c r="U738"/>
      <c r="V738"/>
      <c r="AD738" s="243" t="s">
        <v>46</v>
      </c>
      <c r="AE738" s="243" t="s">
        <v>2468</v>
      </c>
      <c r="AF738" s="243">
        <v>2308807</v>
      </c>
      <c r="AG738" s="243"/>
      <c r="AH738" s="243"/>
    </row>
    <row r="739" spans="1:34" s="72" customFormat="1" x14ac:dyDescent="0.25">
      <c r="A739"/>
      <c r="B739"/>
      <c r="C739"/>
      <c r="D739"/>
      <c r="E739"/>
      <c r="F739"/>
      <c r="G739"/>
      <c r="H739"/>
      <c r="I739"/>
      <c r="J739"/>
      <c r="K739"/>
      <c r="L739"/>
      <c r="M739"/>
      <c r="N739"/>
      <c r="O739"/>
      <c r="P739"/>
      <c r="Q739"/>
      <c r="R739"/>
      <c r="S739"/>
      <c r="T739"/>
      <c r="U739"/>
      <c r="V739"/>
      <c r="AD739" s="243" t="s">
        <v>46</v>
      </c>
      <c r="AE739" s="243" t="s">
        <v>2483</v>
      </c>
      <c r="AF739" s="243">
        <v>2308906</v>
      </c>
      <c r="AG739" s="243"/>
      <c r="AH739" s="243"/>
    </row>
    <row r="740" spans="1:34" s="72" customFormat="1" x14ac:dyDescent="0.25">
      <c r="A740"/>
      <c r="B740"/>
      <c r="C740"/>
      <c r="D740"/>
      <c r="E740"/>
      <c r="F740"/>
      <c r="G740"/>
      <c r="H740"/>
      <c r="I740"/>
      <c r="J740"/>
      <c r="K740"/>
      <c r="L740"/>
      <c r="M740"/>
      <c r="N740"/>
      <c r="O740"/>
      <c r="P740"/>
      <c r="Q740"/>
      <c r="R740"/>
      <c r="S740"/>
      <c r="T740"/>
      <c r="U740"/>
      <c r="V740"/>
      <c r="AD740" s="243" t="s">
        <v>46</v>
      </c>
      <c r="AE740" s="243" t="s">
        <v>2499</v>
      </c>
      <c r="AF740" s="243">
        <v>2309003</v>
      </c>
      <c r="AG740" s="243"/>
      <c r="AH740" s="243"/>
    </row>
    <row r="741" spans="1:34" s="72" customFormat="1" x14ac:dyDescent="0.25">
      <c r="A741"/>
      <c r="B741"/>
      <c r="C741"/>
      <c r="D741"/>
      <c r="E741"/>
      <c r="F741"/>
      <c r="G741"/>
      <c r="H741"/>
      <c r="I741"/>
      <c r="J741"/>
      <c r="K741"/>
      <c r="L741"/>
      <c r="M741"/>
      <c r="N741"/>
      <c r="O741"/>
      <c r="P741"/>
      <c r="Q741"/>
      <c r="R741"/>
      <c r="S741"/>
      <c r="T741"/>
      <c r="U741"/>
      <c r="V741"/>
      <c r="AD741" s="243" t="s">
        <v>46</v>
      </c>
      <c r="AE741" s="243" t="s">
        <v>2513</v>
      </c>
      <c r="AF741" s="243">
        <v>2309102</v>
      </c>
      <c r="AG741" s="243"/>
      <c r="AH741" s="243"/>
    </row>
    <row r="742" spans="1:34" s="72" customFormat="1" x14ac:dyDescent="0.25">
      <c r="A742"/>
      <c r="B742"/>
      <c r="C742"/>
      <c r="D742"/>
      <c r="E742"/>
      <c r="F742"/>
      <c r="G742"/>
      <c r="H742"/>
      <c r="I742"/>
      <c r="J742"/>
      <c r="K742"/>
      <c r="L742"/>
      <c r="M742"/>
      <c r="N742"/>
      <c r="O742"/>
      <c r="P742"/>
      <c r="Q742"/>
      <c r="R742"/>
      <c r="S742"/>
      <c r="T742"/>
      <c r="U742"/>
      <c r="V742"/>
      <c r="AD742" s="243" t="s">
        <v>46</v>
      </c>
      <c r="AE742" s="243" t="s">
        <v>1919</v>
      </c>
      <c r="AF742" s="243">
        <v>2309201</v>
      </c>
      <c r="AG742" s="243"/>
      <c r="AH742" s="243"/>
    </row>
    <row r="743" spans="1:34" s="72" customFormat="1" x14ac:dyDescent="0.25">
      <c r="A743"/>
      <c r="B743"/>
      <c r="C743"/>
      <c r="D743"/>
      <c r="E743"/>
      <c r="F743"/>
      <c r="G743"/>
      <c r="H743"/>
      <c r="I743"/>
      <c r="J743"/>
      <c r="K743"/>
      <c r="L743"/>
      <c r="M743"/>
      <c r="N743"/>
      <c r="O743"/>
      <c r="P743"/>
      <c r="Q743"/>
      <c r="R743"/>
      <c r="S743"/>
      <c r="T743"/>
      <c r="U743"/>
      <c r="V743"/>
      <c r="AD743" s="243" t="s">
        <v>46</v>
      </c>
      <c r="AE743" s="243" t="s">
        <v>2544</v>
      </c>
      <c r="AF743" s="243">
        <v>2309300</v>
      </c>
      <c r="AG743" s="243"/>
      <c r="AH743" s="243"/>
    </row>
    <row r="744" spans="1:34" s="72" customFormat="1" x14ac:dyDescent="0.25">
      <c r="A744"/>
      <c r="B744"/>
      <c r="C744"/>
      <c r="D744"/>
      <c r="E744"/>
      <c r="F744"/>
      <c r="G744"/>
      <c r="H744"/>
      <c r="I744"/>
      <c r="J744"/>
      <c r="K744"/>
      <c r="L744"/>
      <c r="M744"/>
      <c r="N744"/>
      <c r="O744"/>
      <c r="P744"/>
      <c r="Q744"/>
      <c r="R744"/>
      <c r="S744"/>
      <c r="T744"/>
      <c r="U744"/>
      <c r="V744"/>
      <c r="AD744" s="243" t="s">
        <v>46</v>
      </c>
      <c r="AE744" s="243" t="s">
        <v>2559</v>
      </c>
      <c r="AF744" s="243">
        <v>2309409</v>
      </c>
      <c r="AG744" s="243"/>
      <c r="AH744" s="243"/>
    </row>
    <row r="745" spans="1:34" s="72" customFormat="1" x14ac:dyDescent="0.25">
      <c r="A745"/>
      <c r="B745"/>
      <c r="C745"/>
      <c r="D745"/>
      <c r="E745"/>
      <c r="F745"/>
      <c r="G745"/>
      <c r="H745"/>
      <c r="I745"/>
      <c r="J745"/>
      <c r="K745"/>
      <c r="L745"/>
      <c r="M745"/>
      <c r="N745"/>
      <c r="O745"/>
      <c r="P745"/>
      <c r="Q745"/>
      <c r="R745"/>
      <c r="S745"/>
      <c r="T745"/>
      <c r="U745"/>
      <c r="V745"/>
      <c r="AD745" s="243" t="s">
        <v>46</v>
      </c>
      <c r="AE745" s="243" t="s">
        <v>2574</v>
      </c>
      <c r="AF745" s="243">
        <v>2309458</v>
      </c>
      <c r="AG745" s="243"/>
      <c r="AH745" s="243"/>
    </row>
    <row r="746" spans="1:34" s="72" customFormat="1" x14ac:dyDescent="0.25">
      <c r="A746"/>
      <c r="B746"/>
      <c r="C746"/>
      <c r="D746"/>
      <c r="E746"/>
      <c r="F746"/>
      <c r="G746"/>
      <c r="H746"/>
      <c r="I746"/>
      <c r="J746"/>
      <c r="K746"/>
      <c r="L746"/>
      <c r="M746"/>
      <c r="N746"/>
      <c r="O746"/>
      <c r="P746"/>
      <c r="Q746"/>
      <c r="R746"/>
      <c r="S746"/>
      <c r="T746"/>
      <c r="U746"/>
      <c r="V746"/>
      <c r="AD746" s="243" t="s">
        <v>46</v>
      </c>
      <c r="AE746" s="243" t="s">
        <v>2589</v>
      </c>
      <c r="AF746" s="243">
        <v>2309508</v>
      </c>
      <c r="AG746" s="243"/>
      <c r="AH746" s="243"/>
    </row>
    <row r="747" spans="1:34" s="72" customFormat="1" x14ac:dyDescent="0.25">
      <c r="A747"/>
      <c r="B747"/>
      <c r="C747"/>
      <c r="D747"/>
      <c r="E747"/>
      <c r="F747"/>
      <c r="G747"/>
      <c r="H747"/>
      <c r="I747"/>
      <c r="J747"/>
      <c r="K747"/>
      <c r="L747"/>
      <c r="M747"/>
      <c r="N747"/>
      <c r="O747"/>
      <c r="P747"/>
      <c r="Q747"/>
      <c r="R747"/>
      <c r="S747"/>
      <c r="T747"/>
      <c r="U747"/>
      <c r="V747"/>
      <c r="AD747" s="243" t="s">
        <v>46</v>
      </c>
      <c r="AE747" s="243" t="s">
        <v>2605</v>
      </c>
      <c r="AF747" s="243">
        <v>2309607</v>
      </c>
      <c r="AG747" s="243"/>
      <c r="AH747" s="243"/>
    </row>
    <row r="748" spans="1:34" s="72" customFormat="1" x14ac:dyDescent="0.25">
      <c r="A748"/>
      <c r="B748"/>
      <c r="C748"/>
      <c r="D748"/>
      <c r="E748"/>
      <c r="F748"/>
      <c r="G748"/>
      <c r="H748"/>
      <c r="I748"/>
      <c r="J748"/>
      <c r="K748"/>
      <c r="L748"/>
      <c r="M748"/>
      <c r="N748"/>
      <c r="O748"/>
      <c r="P748"/>
      <c r="Q748"/>
      <c r="R748"/>
      <c r="S748"/>
      <c r="T748"/>
      <c r="U748"/>
      <c r="V748"/>
      <c r="AD748" s="243" t="s">
        <v>46</v>
      </c>
      <c r="AE748" s="243" t="s">
        <v>1205</v>
      </c>
      <c r="AF748" s="243">
        <v>2309706</v>
      </c>
      <c r="AG748" s="243"/>
      <c r="AH748" s="243"/>
    </row>
    <row r="749" spans="1:34" s="72" customFormat="1" x14ac:dyDescent="0.25">
      <c r="A749"/>
      <c r="B749"/>
      <c r="C749"/>
      <c r="D749"/>
      <c r="E749"/>
      <c r="F749"/>
      <c r="G749"/>
      <c r="H749"/>
      <c r="I749"/>
      <c r="J749"/>
      <c r="K749"/>
      <c r="L749"/>
      <c r="M749"/>
      <c r="N749"/>
      <c r="O749"/>
      <c r="P749"/>
      <c r="Q749"/>
      <c r="R749"/>
      <c r="S749"/>
      <c r="T749"/>
      <c r="U749"/>
      <c r="V749"/>
      <c r="AD749" s="243" t="s">
        <v>46</v>
      </c>
      <c r="AE749" s="243" t="s">
        <v>2632</v>
      </c>
      <c r="AF749" s="243">
        <v>2309805</v>
      </c>
      <c r="AG749" s="243"/>
      <c r="AH749" s="243"/>
    </row>
    <row r="750" spans="1:34" s="72" customFormat="1" x14ac:dyDescent="0.25">
      <c r="A750"/>
      <c r="B750"/>
      <c r="C750"/>
      <c r="D750"/>
      <c r="E750"/>
      <c r="F750"/>
      <c r="G750"/>
      <c r="H750"/>
      <c r="I750"/>
      <c r="J750"/>
      <c r="K750"/>
      <c r="L750"/>
      <c r="M750"/>
      <c r="N750"/>
      <c r="O750"/>
      <c r="P750"/>
      <c r="Q750"/>
      <c r="R750"/>
      <c r="S750"/>
      <c r="T750"/>
      <c r="U750"/>
      <c r="V750"/>
      <c r="AD750" s="243" t="s">
        <v>46</v>
      </c>
      <c r="AE750" s="243" t="s">
        <v>2647</v>
      </c>
      <c r="AF750" s="243">
        <v>2309904</v>
      </c>
      <c r="AG750" s="243"/>
      <c r="AH750" s="243"/>
    </row>
    <row r="751" spans="1:34" s="72" customFormat="1" x14ac:dyDescent="0.25">
      <c r="A751"/>
      <c r="B751"/>
      <c r="C751"/>
      <c r="D751"/>
      <c r="E751"/>
      <c r="F751"/>
      <c r="G751"/>
      <c r="H751"/>
      <c r="I751"/>
      <c r="J751"/>
      <c r="K751"/>
      <c r="L751"/>
      <c r="M751"/>
      <c r="N751"/>
      <c r="O751"/>
      <c r="P751"/>
      <c r="Q751"/>
      <c r="R751"/>
      <c r="S751"/>
      <c r="T751"/>
      <c r="U751"/>
      <c r="V751"/>
      <c r="AD751" s="243" t="s">
        <v>46</v>
      </c>
      <c r="AE751" s="243" t="s">
        <v>2660</v>
      </c>
      <c r="AF751" s="243">
        <v>2310001</v>
      </c>
      <c r="AG751" s="243"/>
      <c r="AH751" s="243"/>
    </row>
    <row r="752" spans="1:34" s="72" customFormat="1" x14ac:dyDescent="0.25">
      <c r="A752"/>
      <c r="B752"/>
      <c r="C752"/>
      <c r="D752"/>
      <c r="E752"/>
      <c r="F752"/>
      <c r="G752"/>
      <c r="H752"/>
      <c r="I752"/>
      <c r="J752"/>
      <c r="K752"/>
      <c r="L752"/>
      <c r="M752"/>
      <c r="N752"/>
      <c r="O752"/>
      <c r="P752"/>
      <c r="Q752"/>
      <c r="R752"/>
      <c r="S752"/>
      <c r="T752"/>
      <c r="U752"/>
      <c r="V752"/>
      <c r="AD752" s="243" t="s">
        <v>46</v>
      </c>
      <c r="AE752" s="243" t="s">
        <v>2674</v>
      </c>
      <c r="AF752" s="243">
        <v>2310100</v>
      </c>
      <c r="AG752" s="243"/>
      <c r="AH752" s="243"/>
    </row>
    <row r="753" spans="1:34" s="72" customFormat="1" x14ac:dyDescent="0.25">
      <c r="A753"/>
      <c r="B753"/>
      <c r="C753"/>
      <c r="D753"/>
      <c r="E753"/>
      <c r="F753"/>
      <c r="G753"/>
      <c r="H753"/>
      <c r="I753"/>
      <c r="J753"/>
      <c r="K753"/>
      <c r="L753"/>
      <c r="M753"/>
      <c r="N753"/>
      <c r="O753"/>
      <c r="P753"/>
      <c r="Q753"/>
      <c r="R753"/>
      <c r="S753"/>
      <c r="T753"/>
      <c r="U753"/>
      <c r="V753"/>
      <c r="AD753" s="243" t="s">
        <v>46</v>
      </c>
      <c r="AE753" s="243" t="s">
        <v>2689</v>
      </c>
      <c r="AF753" s="243">
        <v>2310209</v>
      </c>
      <c r="AG753" s="243"/>
      <c r="AH753" s="243"/>
    </row>
    <row r="754" spans="1:34" s="72" customFormat="1" x14ac:dyDescent="0.25">
      <c r="A754"/>
      <c r="B754"/>
      <c r="C754"/>
      <c r="D754"/>
      <c r="E754"/>
      <c r="F754"/>
      <c r="G754"/>
      <c r="H754"/>
      <c r="I754"/>
      <c r="J754"/>
      <c r="K754"/>
      <c r="L754"/>
      <c r="M754"/>
      <c r="N754"/>
      <c r="O754"/>
      <c r="P754"/>
      <c r="Q754"/>
      <c r="R754"/>
      <c r="S754"/>
      <c r="T754"/>
      <c r="U754"/>
      <c r="V754"/>
      <c r="AD754" s="243" t="s">
        <v>46</v>
      </c>
      <c r="AE754" s="243" t="s">
        <v>2705</v>
      </c>
      <c r="AF754" s="243">
        <v>2310258</v>
      </c>
      <c r="AG754" s="243"/>
      <c r="AH754" s="243"/>
    </row>
    <row r="755" spans="1:34" s="72" customFormat="1" x14ac:dyDescent="0.25">
      <c r="A755"/>
      <c r="B755"/>
      <c r="C755"/>
      <c r="D755"/>
      <c r="E755"/>
      <c r="F755"/>
      <c r="G755"/>
      <c r="H755"/>
      <c r="I755"/>
      <c r="J755"/>
      <c r="K755"/>
      <c r="L755"/>
      <c r="M755"/>
      <c r="N755"/>
      <c r="O755"/>
      <c r="P755"/>
      <c r="Q755"/>
      <c r="R755"/>
      <c r="S755"/>
      <c r="T755"/>
      <c r="U755"/>
      <c r="V755"/>
      <c r="AD755" s="243" t="s">
        <v>46</v>
      </c>
      <c r="AE755" s="243" t="s">
        <v>2720</v>
      </c>
      <c r="AF755" s="243">
        <v>2310308</v>
      </c>
      <c r="AG755" s="243"/>
      <c r="AH755" s="243"/>
    </row>
    <row r="756" spans="1:34" s="72" customFormat="1" x14ac:dyDescent="0.25">
      <c r="A756"/>
      <c r="B756"/>
      <c r="C756"/>
      <c r="D756"/>
      <c r="E756"/>
      <c r="F756"/>
      <c r="G756"/>
      <c r="H756"/>
      <c r="I756"/>
      <c r="J756"/>
      <c r="K756"/>
      <c r="L756"/>
      <c r="M756"/>
      <c r="N756"/>
      <c r="O756"/>
      <c r="P756"/>
      <c r="Q756"/>
      <c r="R756"/>
      <c r="S756"/>
      <c r="T756"/>
      <c r="U756"/>
      <c r="V756"/>
      <c r="AD756" s="243" t="s">
        <v>46</v>
      </c>
      <c r="AE756" s="243" t="s">
        <v>2736</v>
      </c>
      <c r="AF756" s="243">
        <v>2310407</v>
      </c>
      <c r="AG756" s="243"/>
      <c r="AH756" s="243"/>
    </row>
    <row r="757" spans="1:34" s="72" customFormat="1" x14ac:dyDescent="0.25">
      <c r="A757"/>
      <c r="B757"/>
      <c r="C757"/>
      <c r="D757"/>
      <c r="E757"/>
      <c r="F757"/>
      <c r="G757"/>
      <c r="H757"/>
      <c r="I757"/>
      <c r="J757"/>
      <c r="K757"/>
      <c r="L757"/>
      <c r="M757"/>
      <c r="N757"/>
      <c r="O757"/>
      <c r="P757"/>
      <c r="Q757"/>
      <c r="R757"/>
      <c r="S757"/>
      <c r="T757"/>
      <c r="U757"/>
      <c r="V757"/>
      <c r="AD757" s="243" t="s">
        <v>46</v>
      </c>
      <c r="AE757" s="243" t="s">
        <v>2751</v>
      </c>
      <c r="AF757" s="243">
        <v>2310506</v>
      </c>
      <c r="AG757" s="243"/>
      <c r="AH757" s="243"/>
    </row>
    <row r="758" spans="1:34" s="72" customFormat="1" x14ac:dyDescent="0.25">
      <c r="A758"/>
      <c r="B758"/>
      <c r="C758"/>
      <c r="D758"/>
      <c r="E758"/>
      <c r="F758"/>
      <c r="G758"/>
      <c r="H758"/>
      <c r="I758"/>
      <c r="J758"/>
      <c r="K758"/>
      <c r="L758"/>
      <c r="M758"/>
      <c r="N758"/>
      <c r="O758"/>
      <c r="P758"/>
      <c r="Q758"/>
      <c r="R758"/>
      <c r="S758"/>
      <c r="T758"/>
      <c r="U758"/>
      <c r="V758"/>
      <c r="AD758" s="243" t="s">
        <v>46</v>
      </c>
      <c r="AE758" s="243" t="s">
        <v>2766</v>
      </c>
      <c r="AF758" s="243">
        <v>2310605</v>
      </c>
      <c r="AG758" s="243"/>
      <c r="AH758" s="243"/>
    </row>
    <row r="759" spans="1:34" s="72" customFormat="1" x14ac:dyDescent="0.25">
      <c r="A759"/>
      <c r="B759"/>
      <c r="C759"/>
      <c r="D759"/>
      <c r="E759"/>
      <c r="F759"/>
      <c r="G759"/>
      <c r="H759"/>
      <c r="I759"/>
      <c r="J759"/>
      <c r="K759"/>
      <c r="L759"/>
      <c r="M759"/>
      <c r="N759"/>
      <c r="O759"/>
      <c r="P759"/>
      <c r="Q759"/>
      <c r="R759"/>
      <c r="S759"/>
      <c r="T759"/>
      <c r="U759"/>
      <c r="V759"/>
      <c r="AD759" s="243" t="s">
        <v>46</v>
      </c>
      <c r="AE759" s="243" t="s">
        <v>2782</v>
      </c>
      <c r="AF759" s="243">
        <v>2310704</v>
      </c>
      <c r="AG759" s="243"/>
      <c r="AH759" s="243"/>
    </row>
    <row r="760" spans="1:34" s="72" customFormat="1" x14ac:dyDescent="0.25">
      <c r="A760"/>
      <c r="B760"/>
      <c r="C760"/>
      <c r="D760"/>
      <c r="E760"/>
      <c r="F760"/>
      <c r="G760"/>
      <c r="H760"/>
      <c r="I760"/>
      <c r="J760"/>
      <c r="K760"/>
      <c r="L760"/>
      <c r="M760"/>
      <c r="N760"/>
      <c r="O760"/>
      <c r="P760"/>
      <c r="Q760"/>
      <c r="R760"/>
      <c r="S760"/>
      <c r="T760"/>
      <c r="U760"/>
      <c r="V760"/>
      <c r="AD760" s="243" t="s">
        <v>46</v>
      </c>
      <c r="AE760" s="243" t="s">
        <v>2797</v>
      </c>
      <c r="AF760" s="243">
        <v>2310803</v>
      </c>
      <c r="AG760" s="243"/>
      <c r="AH760" s="243"/>
    </row>
    <row r="761" spans="1:34" s="72" customFormat="1" x14ac:dyDescent="0.25">
      <c r="A761"/>
      <c r="B761"/>
      <c r="C761"/>
      <c r="D761"/>
      <c r="E761"/>
      <c r="F761"/>
      <c r="G761"/>
      <c r="H761"/>
      <c r="I761"/>
      <c r="J761"/>
      <c r="K761"/>
      <c r="L761"/>
      <c r="M761"/>
      <c r="N761"/>
      <c r="O761"/>
      <c r="P761"/>
      <c r="Q761"/>
      <c r="R761"/>
      <c r="S761"/>
      <c r="T761"/>
      <c r="U761"/>
      <c r="V761"/>
      <c r="AD761" s="243" t="s">
        <v>46</v>
      </c>
      <c r="AE761" s="243" t="s">
        <v>2812</v>
      </c>
      <c r="AF761" s="243">
        <v>2310852</v>
      </c>
      <c r="AG761" s="243"/>
      <c r="AH761" s="243"/>
    </row>
    <row r="762" spans="1:34" s="72" customFormat="1" x14ac:dyDescent="0.25">
      <c r="A762"/>
      <c r="B762"/>
      <c r="C762"/>
      <c r="D762"/>
      <c r="E762"/>
      <c r="F762"/>
      <c r="G762"/>
      <c r="H762"/>
      <c r="I762"/>
      <c r="J762"/>
      <c r="K762"/>
      <c r="L762"/>
      <c r="M762"/>
      <c r="N762"/>
      <c r="O762"/>
      <c r="P762"/>
      <c r="Q762"/>
      <c r="R762"/>
      <c r="S762"/>
      <c r="T762"/>
      <c r="U762"/>
      <c r="V762"/>
      <c r="AD762" s="243" t="s">
        <v>46</v>
      </c>
      <c r="AE762" s="243" t="s">
        <v>2827</v>
      </c>
      <c r="AF762" s="243">
        <v>2310902</v>
      </c>
      <c r="AG762" s="243"/>
      <c r="AH762" s="243"/>
    </row>
    <row r="763" spans="1:34" s="72" customFormat="1" x14ac:dyDescent="0.25">
      <c r="A763"/>
      <c r="B763"/>
      <c r="C763"/>
      <c r="D763"/>
      <c r="E763"/>
      <c r="F763"/>
      <c r="G763"/>
      <c r="H763"/>
      <c r="I763"/>
      <c r="J763"/>
      <c r="K763"/>
      <c r="L763"/>
      <c r="M763"/>
      <c r="N763"/>
      <c r="O763"/>
      <c r="P763"/>
      <c r="Q763"/>
      <c r="R763"/>
      <c r="S763"/>
      <c r="T763"/>
      <c r="U763"/>
      <c r="V763"/>
      <c r="AD763" s="243" t="s">
        <v>46</v>
      </c>
      <c r="AE763" s="243" t="s">
        <v>2839</v>
      </c>
      <c r="AF763" s="243">
        <v>2310951</v>
      </c>
      <c r="AG763" s="243"/>
      <c r="AH763" s="243"/>
    </row>
    <row r="764" spans="1:34" s="72" customFormat="1" x14ac:dyDescent="0.25">
      <c r="A764"/>
      <c r="B764"/>
      <c r="C764"/>
      <c r="D764"/>
      <c r="E764"/>
      <c r="F764"/>
      <c r="G764"/>
      <c r="H764"/>
      <c r="I764"/>
      <c r="J764"/>
      <c r="K764"/>
      <c r="L764"/>
      <c r="M764"/>
      <c r="N764"/>
      <c r="O764"/>
      <c r="P764"/>
      <c r="Q764"/>
      <c r="R764"/>
      <c r="S764"/>
      <c r="T764"/>
      <c r="U764"/>
      <c r="V764"/>
      <c r="AD764" s="243" t="s">
        <v>46</v>
      </c>
      <c r="AE764" s="243" t="s">
        <v>2852</v>
      </c>
      <c r="AF764" s="243">
        <v>2311009</v>
      </c>
      <c r="AG764" s="243"/>
      <c r="AH764" s="243"/>
    </row>
    <row r="765" spans="1:34" s="72" customFormat="1" x14ac:dyDescent="0.25">
      <c r="A765"/>
      <c r="B765"/>
      <c r="C765"/>
      <c r="D765"/>
      <c r="E765"/>
      <c r="F765"/>
      <c r="G765"/>
      <c r="H765"/>
      <c r="I765"/>
      <c r="J765"/>
      <c r="K765"/>
      <c r="L765"/>
      <c r="M765"/>
      <c r="N765"/>
      <c r="O765"/>
      <c r="P765"/>
      <c r="Q765"/>
      <c r="R765"/>
      <c r="S765"/>
      <c r="T765"/>
      <c r="U765"/>
      <c r="V765"/>
      <c r="AD765" s="243" t="s">
        <v>46</v>
      </c>
      <c r="AE765" s="243" t="s">
        <v>2865</v>
      </c>
      <c r="AF765" s="243">
        <v>2311108</v>
      </c>
      <c r="AG765" s="243"/>
      <c r="AH765" s="243"/>
    </row>
    <row r="766" spans="1:34" s="72" customFormat="1" x14ac:dyDescent="0.25">
      <c r="A766"/>
      <c r="B766"/>
      <c r="C766"/>
      <c r="D766"/>
      <c r="E766"/>
      <c r="F766"/>
      <c r="G766"/>
      <c r="H766"/>
      <c r="I766"/>
      <c r="J766"/>
      <c r="K766"/>
      <c r="L766"/>
      <c r="M766"/>
      <c r="N766"/>
      <c r="O766"/>
      <c r="P766"/>
      <c r="Q766"/>
      <c r="R766"/>
      <c r="S766"/>
      <c r="T766"/>
      <c r="U766"/>
      <c r="V766"/>
      <c r="AD766" s="243" t="s">
        <v>46</v>
      </c>
      <c r="AE766" s="243" t="s">
        <v>2878</v>
      </c>
      <c r="AF766" s="243">
        <v>2311207</v>
      </c>
      <c r="AG766" s="243"/>
      <c r="AH766" s="243"/>
    </row>
    <row r="767" spans="1:34" s="72" customFormat="1" x14ac:dyDescent="0.25">
      <c r="A767"/>
      <c r="B767"/>
      <c r="C767"/>
      <c r="D767"/>
      <c r="E767"/>
      <c r="F767"/>
      <c r="G767"/>
      <c r="H767"/>
      <c r="I767"/>
      <c r="J767"/>
      <c r="K767"/>
      <c r="L767"/>
      <c r="M767"/>
      <c r="N767"/>
      <c r="O767"/>
      <c r="P767"/>
      <c r="Q767"/>
      <c r="R767"/>
      <c r="S767"/>
      <c r="T767"/>
      <c r="U767"/>
      <c r="V767"/>
      <c r="AD767" s="243" t="s">
        <v>46</v>
      </c>
      <c r="AE767" s="243" t="s">
        <v>2890</v>
      </c>
      <c r="AF767" s="243">
        <v>2311231</v>
      </c>
      <c r="AG767" s="243"/>
      <c r="AH767" s="243"/>
    </row>
    <row r="768" spans="1:34" s="72" customFormat="1" x14ac:dyDescent="0.25">
      <c r="A768"/>
      <c r="B768"/>
      <c r="C768"/>
      <c r="D768"/>
      <c r="E768"/>
      <c r="F768"/>
      <c r="G768"/>
      <c r="H768"/>
      <c r="I768"/>
      <c r="J768"/>
      <c r="K768"/>
      <c r="L768"/>
      <c r="M768"/>
      <c r="N768"/>
      <c r="O768"/>
      <c r="P768"/>
      <c r="Q768"/>
      <c r="R768"/>
      <c r="S768"/>
      <c r="T768"/>
      <c r="U768"/>
      <c r="V768"/>
      <c r="AD768" s="243" t="s">
        <v>46</v>
      </c>
      <c r="AE768" s="243" t="s">
        <v>2903</v>
      </c>
      <c r="AF768" s="243">
        <v>2311264</v>
      </c>
      <c r="AG768" s="243"/>
      <c r="AH768" s="243"/>
    </row>
    <row r="769" spans="1:34" s="72" customFormat="1" x14ac:dyDescent="0.25">
      <c r="A769"/>
      <c r="B769"/>
      <c r="C769"/>
      <c r="D769"/>
      <c r="E769"/>
      <c r="F769"/>
      <c r="G769"/>
      <c r="H769"/>
      <c r="I769"/>
      <c r="J769"/>
      <c r="K769"/>
      <c r="L769"/>
      <c r="M769"/>
      <c r="N769"/>
      <c r="O769"/>
      <c r="P769"/>
      <c r="Q769"/>
      <c r="R769"/>
      <c r="S769"/>
      <c r="T769"/>
      <c r="U769"/>
      <c r="V769"/>
      <c r="AD769" s="243" t="s">
        <v>46</v>
      </c>
      <c r="AE769" s="243" t="s">
        <v>2915</v>
      </c>
      <c r="AF769" s="243">
        <v>2311306</v>
      </c>
      <c r="AG769" s="243"/>
      <c r="AH769" s="243"/>
    </row>
    <row r="770" spans="1:34" s="72" customFormat="1" x14ac:dyDescent="0.25">
      <c r="A770"/>
      <c r="B770"/>
      <c r="C770"/>
      <c r="D770"/>
      <c r="E770"/>
      <c r="F770"/>
      <c r="G770"/>
      <c r="H770"/>
      <c r="I770"/>
      <c r="J770"/>
      <c r="K770"/>
      <c r="L770"/>
      <c r="M770"/>
      <c r="N770"/>
      <c r="O770"/>
      <c r="P770"/>
      <c r="Q770"/>
      <c r="R770"/>
      <c r="S770"/>
      <c r="T770"/>
      <c r="U770"/>
      <c r="V770"/>
      <c r="AD770" s="243" t="s">
        <v>46</v>
      </c>
      <c r="AE770" s="243" t="s">
        <v>2928</v>
      </c>
      <c r="AF770" s="243">
        <v>2311355</v>
      </c>
      <c r="AG770" s="243"/>
      <c r="AH770" s="243"/>
    </row>
    <row r="771" spans="1:34" s="72" customFormat="1" x14ac:dyDescent="0.25">
      <c r="A771"/>
      <c r="B771"/>
      <c r="C771"/>
      <c r="D771"/>
      <c r="E771"/>
      <c r="F771"/>
      <c r="G771"/>
      <c r="H771"/>
      <c r="I771"/>
      <c r="J771"/>
      <c r="K771"/>
      <c r="L771"/>
      <c r="M771"/>
      <c r="N771"/>
      <c r="O771"/>
      <c r="P771"/>
      <c r="Q771"/>
      <c r="R771"/>
      <c r="S771"/>
      <c r="T771"/>
      <c r="U771"/>
      <c r="V771"/>
      <c r="AD771" s="243" t="s">
        <v>46</v>
      </c>
      <c r="AE771" s="243" t="s">
        <v>2939</v>
      </c>
      <c r="AF771" s="243">
        <v>2311405</v>
      </c>
      <c r="AG771" s="243"/>
      <c r="AH771" s="243"/>
    </row>
    <row r="772" spans="1:34" s="72" customFormat="1" x14ac:dyDescent="0.25">
      <c r="A772"/>
      <c r="B772"/>
      <c r="C772"/>
      <c r="D772"/>
      <c r="E772"/>
      <c r="F772"/>
      <c r="G772"/>
      <c r="H772"/>
      <c r="I772"/>
      <c r="J772"/>
      <c r="K772"/>
      <c r="L772"/>
      <c r="M772"/>
      <c r="N772"/>
      <c r="O772"/>
      <c r="P772"/>
      <c r="Q772"/>
      <c r="R772"/>
      <c r="S772"/>
      <c r="T772"/>
      <c r="U772"/>
      <c r="V772"/>
      <c r="AD772" s="243" t="s">
        <v>46</v>
      </c>
      <c r="AE772" s="243" t="s">
        <v>2951</v>
      </c>
      <c r="AF772" s="243">
        <v>2311504</v>
      </c>
      <c r="AG772" s="243"/>
      <c r="AH772" s="243"/>
    </row>
    <row r="773" spans="1:34" s="72" customFormat="1" x14ac:dyDescent="0.25">
      <c r="A773"/>
      <c r="B773"/>
      <c r="C773"/>
      <c r="D773"/>
      <c r="E773"/>
      <c r="F773"/>
      <c r="G773"/>
      <c r="H773"/>
      <c r="I773"/>
      <c r="J773"/>
      <c r="K773"/>
      <c r="L773"/>
      <c r="M773"/>
      <c r="N773"/>
      <c r="O773"/>
      <c r="P773"/>
      <c r="Q773"/>
      <c r="R773"/>
      <c r="S773"/>
      <c r="T773"/>
      <c r="U773"/>
      <c r="V773"/>
      <c r="AD773" s="243" t="s">
        <v>46</v>
      </c>
      <c r="AE773" s="243" t="s">
        <v>2212</v>
      </c>
      <c r="AF773" s="243">
        <v>2311603</v>
      </c>
      <c r="AG773" s="243"/>
      <c r="AH773" s="243"/>
    </row>
    <row r="774" spans="1:34" s="72" customFormat="1" x14ac:dyDescent="0.25">
      <c r="A774"/>
      <c r="B774"/>
      <c r="C774"/>
      <c r="D774"/>
      <c r="E774"/>
      <c r="F774"/>
      <c r="G774"/>
      <c r="H774"/>
      <c r="I774"/>
      <c r="J774"/>
      <c r="K774"/>
      <c r="L774"/>
      <c r="M774"/>
      <c r="N774"/>
      <c r="O774"/>
      <c r="P774"/>
      <c r="Q774"/>
      <c r="R774"/>
      <c r="S774"/>
      <c r="T774"/>
      <c r="U774"/>
      <c r="V774"/>
      <c r="AD774" s="243" t="s">
        <v>46</v>
      </c>
      <c r="AE774" s="243" t="s">
        <v>2975</v>
      </c>
      <c r="AF774" s="243">
        <v>2311702</v>
      </c>
      <c r="AG774" s="243"/>
      <c r="AH774" s="243"/>
    </row>
    <row r="775" spans="1:34" s="72" customFormat="1" x14ac:dyDescent="0.25">
      <c r="A775"/>
      <c r="B775"/>
      <c r="C775"/>
      <c r="D775"/>
      <c r="E775"/>
      <c r="F775"/>
      <c r="G775"/>
      <c r="H775"/>
      <c r="I775"/>
      <c r="J775"/>
      <c r="K775"/>
      <c r="L775"/>
      <c r="M775"/>
      <c r="N775"/>
      <c r="O775"/>
      <c r="P775"/>
      <c r="Q775"/>
      <c r="R775"/>
      <c r="S775"/>
      <c r="T775"/>
      <c r="U775"/>
      <c r="V775"/>
      <c r="AD775" s="243" t="s">
        <v>46</v>
      </c>
      <c r="AE775" s="243" t="s">
        <v>2987</v>
      </c>
      <c r="AF775" s="243">
        <v>2311801</v>
      </c>
      <c r="AG775" s="243"/>
      <c r="AH775" s="243"/>
    </row>
    <row r="776" spans="1:34" s="72" customFormat="1" x14ac:dyDescent="0.25">
      <c r="A776"/>
      <c r="B776"/>
      <c r="C776"/>
      <c r="D776"/>
      <c r="E776"/>
      <c r="F776"/>
      <c r="G776"/>
      <c r="H776"/>
      <c r="I776"/>
      <c r="J776"/>
      <c r="K776"/>
      <c r="L776"/>
      <c r="M776"/>
      <c r="N776"/>
      <c r="O776"/>
      <c r="P776"/>
      <c r="Q776"/>
      <c r="R776"/>
      <c r="S776"/>
      <c r="T776"/>
      <c r="U776"/>
      <c r="V776"/>
      <c r="AD776" s="243" t="s">
        <v>46</v>
      </c>
      <c r="AE776" s="243" t="s">
        <v>2999</v>
      </c>
      <c r="AF776" s="243">
        <v>2311900</v>
      </c>
      <c r="AG776" s="243"/>
      <c r="AH776" s="243"/>
    </row>
    <row r="777" spans="1:34" s="72" customFormat="1" x14ac:dyDescent="0.25">
      <c r="A777"/>
      <c r="B777"/>
      <c r="C777"/>
      <c r="D777"/>
      <c r="E777"/>
      <c r="F777"/>
      <c r="G777"/>
      <c r="H777"/>
      <c r="I777"/>
      <c r="J777"/>
      <c r="K777"/>
      <c r="L777"/>
      <c r="M777"/>
      <c r="N777"/>
      <c r="O777"/>
      <c r="P777"/>
      <c r="Q777"/>
      <c r="R777"/>
      <c r="S777"/>
      <c r="T777"/>
      <c r="U777"/>
      <c r="V777"/>
      <c r="AD777" s="243" t="s">
        <v>46</v>
      </c>
      <c r="AE777" s="243" t="s">
        <v>3012</v>
      </c>
      <c r="AF777" s="243">
        <v>2311959</v>
      </c>
      <c r="AG777" s="243"/>
      <c r="AH777" s="243"/>
    </row>
    <row r="778" spans="1:34" s="72" customFormat="1" x14ac:dyDescent="0.25">
      <c r="A778"/>
      <c r="B778"/>
      <c r="C778"/>
      <c r="D778"/>
      <c r="E778"/>
      <c r="F778"/>
      <c r="G778"/>
      <c r="H778"/>
      <c r="I778"/>
      <c r="J778"/>
      <c r="K778"/>
      <c r="L778"/>
      <c r="M778"/>
      <c r="N778"/>
      <c r="O778"/>
      <c r="P778"/>
      <c r="Q778"/>
      <c r="R778"/>
      <c r="S778"/>
      <c r="T778"/>
      <c r="U778"/>
      <c r="V778"/>
      <c r="AD778" s="243" t="s">
        <v>46</v>
      </c>
      <c r="AE778" s="243" t="s">
        <v>3025</v>
      </c>
      <c r="AF778" s="243">
        <v>2312205</v>
      </c>
      <c r="AG778" s="243"/>
      <c r="AH778" s="243"/>
    </row>
    <row r="779" spans="1:34" s="72" customFormat="1" x14ac:dyDescent="0.25">
      <c r="A779"/>
      <c r="B779"/>
      <c r="C779"/>
      <c r="D779"/>
      <c r="E779"/>
      <c r="F779"/>
      <c r="G779"/>
      <c r="H779"/>
      <c r="I779"/>
      <c r="J779"/>
      <c r="K779"/>
      <c r="L779"/>
      <c r="M779"/>
      <c r="N779"/>
      <c r="O779"/>
      <c r="P779"/>
      <c r="Q779"/>
      <c r="R779"/>
      <c r="S779"/>
      <c r="T779"/>
      <c r="U779"/>
      <c r="V779"/>
      <c r="AD779" s="243" t="s">
        <v>46</v>
      </c>
      <c r="AE779" s="243" t="s">
        <v>3037</v>
      </c>
      <c r="AF779" s="243">
        <v>2312007</v>
      </c>
      <c r="AG779" s="243"/>
      <c r="AH779" s="243"/>
    </row>
    <row r="780" spans="1:34" s="72" customFormat="1" x14ac:dyDescent="0.25">
      <c r="A780"/>
      <c r="B780"/>
      <c r="C780"/>
      <c r="D780"/>
      <c r="E780"/>
      <c r="F780"/>
      <c r="G780"/>
      <c r="H780"/>
      <c r="I780"/>
      <c r="J780"/>
      <c r="K780"/>
      <c r="L780"/>
      <c r="M780"/>
      <c r="N780"/>
      <c r="O780"/>
      <c r="P780"/>
      <c r="Q780"/>
      <c r="R780"/>
      <c r="S780"/>
      <c r="T780"/>
      <c r="U780"/>
      <c r="V780"/>
      <c r="AD780" s="243" t="s">
        <v>46</v>
      </c>
      <c r="AE780" s="243" t="s">
        <v>3049</v>
      </c>
      <c r="AF780" s="243">
        <v>2312106</v>
      </c>
      <c r="AG780" s="243"/>
      <c r="AH780" s="243"/>
    </row>
    <row r="781" spans="1:34" s="72" customFormat="1" x14ac:dyDescent="0.25">
      <c r="A781"/>
      <c r="B781"/>
      <c r="C781"/>
      <c r="D781"/>
      <c r="E781"/>
      <c r="F781"/>
      <c r="G781"/>
      <c r="H781"/>
      <c r="I781"/>
      <c r="J781"/>
      <c r="K781"/>
      <c r="L781"/>
      <c r="M781"/>
      <c r="N781"/>
      <c r="O781"/>
      <c r="P781"/>
      <c r="Q781"/>
      <c r="R781"/>
      <c r="S781"/>
      <c r="T781"/>
      <c r="U781"/>
      <c r="V781"/>
      <c r="AD781" s="243" t="s">
        <v>46</v>
      </c>
      <c r="AE781" s="243" t="s">
        <v>3061</v>
      </c>
      <c r="AF781" s="243">
        <v>2312304</v>
      </c>
      <c r="AG781" s="243"/>
      <c r="AH781" s="243"/>
    </row>
    <row r="782" spans="1:34" s="72" customFormat="1" x14ac:dyDescent="0.25">
      <c r="A782"/>
      <c r="B782"/>
      <c r="C782"/>
      <c r="D782"/>
      <c r="E782"/>
      <c r="F782"/>
      <c r="G782"/>
      <c r="H782"/>
      <c r="I782"/>
      <c r="J782"/>
      <c r="K782"/>
      <c r="L782"/>
      <c r="M782"/>
      <c r="N782"/>
      <c r="O782"/>
      <c r="P782"/>
      <c r="Q782"/>
      <c r="R782"/>
      <c r="S782"/>
      <c r="T782"/>
      <c r="U782"/>
      <c r="V782"/>
      <c r="AD782" s="243" t="s">
        <v>46</v>
      </c>
      <c r="AE782" s="243" t="s">
        <v>2655</v>
      </c>
      <c r="AF782" s="243">
        <v>2312403</v>
      </c>
      <c r="AG782" s="243"/>
      <c r="AH782" s="243"/>
    </row>
    <row r="783" spans="1:34" s="72" customFormat="1" x14ac:dyDescent="0.25">
      <c r="A783"/>
      <c r="B783"/>
      <c r="C783"/>
      <c r="D783"/>
      <c r="E783"/>
      <c r="F783"/>
      <c r="G783"/>
      <c r="H783"/>
      <c r="I783"/>
      <c r="J783"/>
      <c r="K783"/>
      <c r="L783"/>
      <c r="M783"/>
      <c r="N783"/>
      <c r="O783"/>
      <c r="P783"/>
      <c r="Q783"/>
      <c r="R783"/>
      <c r="S783"/>
      <c r="T783"/>
      <c r="U783"/>
      <c r="V783"/>
      <c r="AD783" s="243" t="s">
        <v>46</v>
      </c>
      <c r="AE783" s="243" t="s">
        <v>3085</v>
      </c>
      <c r="AF783" s="243">
        <v>2312502</v>
      </c>
      <c r="AG783" s="243"/>
      <c r="AH783" s="243"/>
    </row>
    <row r="784" spans="1:34" s="72" customFormat="1" x14ac:dyDescent="0.25">
      <c r="A784"/>
      <c r="B784"/>
      <c r="C784"/>
      <c r="D784"/>
      <c r="E784"/>
      <c r="F784"/>
      <c r="G784"/>
      <c r="H784"/>
      <c r="I784"/>
      <c r="J784"/>
      <c r="K784"/>
      <c r="L784"/>
      <c r="M784"/>
      <c r="N784"/>
      <c r="O784"/>
      <c r="P784"/>
      <c r="Q784"/>
      <c r="R784"/>
      <c r="S784"/>
      <c r="T784"/>
      <c r="U784"/>
      <c r="V784"/>
      <c r="AD784" s="243" t="s">
        <v>46</v>
      </c>
      <c r="AE784" s="243" t="s">
        <v>3098</v>
      </c>
      <c r="AF784" s="243">
        <v>2312601</v>
      </c>
      <c r="AG784" s="243"/>
      <c r="AH784" s="243"/>
    </row>
    <row r="785" spans="1:34" s="72" customFormat="1" x14ac:dyDescent="0.25">
      <c r="A785"/>
      <c r="B785"/>
      <c r="C785"/>
      <c r="D785"/>
      <c r="E785"/>
      <c r="F785"/>
      <c r="G785"/>
      <c r="H785"/>
      <c r="I785"/>
      <c r="J785"/>
      <c r="K785"/>
      <c r="L785"/>
      <c r="M785"/>
      <c r="N785"/>
      <c r="O785"/>
      <c r="P785"/>
      <c r="Q785"/>
      <c r="R785"/>
      <c r="S785"/>
      <c r="T785"/>
      <c r="U785"/>
      <c r="V785"/>
      <c r="AD785" s="243" t="s">
        <v>46</v>
      </c>
      <c r="AE785" s="243" t="s">
        <v>3110</v>
      </c>
      <c r="AF785" s="243">
        <v>2312700</v>
      </c>
      <c r="AG785" s="243"/>
      <c r="AH785" s="243"/>
    </row>
    <row r="786" spans="1:34" s="72" customFormat="1" x14ac:dyDescent="0.25">
      <c r="A786"/>
      <c r="B786"/>
      <c r="C786"/>
      <c r="D786"/>
      <c r="E786"/>
      <c r="F786"/>
      <c r="G786"/>
      <c r="H786"/>
      <c r="I786"/>
      <c r="J786"/>
      <c r="K786"/>
      <c r="L786"/>
      <c r="M786"/>
      <c r="N786"/>
      <c r="O786"/>
      <c r="P786"/>
      <c r="Q786"/>
      <c r="R786"/>
      <c r="S786"/>
      <c r="T786"/>
      <c r="U786"/>
      <c r="V786"/>
      <c r="AD786" s="243" t="s">
        <v>46</v>
      </c>
      <c r="AE786" s="243" t="s">
        <v>3122</v>
      </c>
      <c r="AF786" s="243">
        <v>2312809</v>
      </c>
      <c r="AG786" s="243"/>
      <c r="AH786" s="243"/>
    </row>
    <row r="787" spans="1:34" s="72" customFormat="1" x14ac:dyDescent="0.25">
      <c r="A787"/>
      <c r="B787"/>
      <c r="C787"/>
      <c r="D787"/>
      <c r="E787"/>
      <c r="F787"/>
      <c r="G787"/>
      <c r="H787"/>
      <c r="I787"/>
      <c r="J787"/>
      <c r="K787"/>
      <c r="L787"/>
      <c r="M787"/>
      <c r="N787"/>
      <c r="O787"/>
      <c r="P787"/>
      <c r="Q787"/>
      <c r="R787"/>
      <c r="S787"/>
      <c r="T787"/>
      <c r="U787"/>
      <c r="V787"/>
      <c r="AD787" s="243" t="s">
        <v>46</v>
      </c>
      <c r="AE787" s="243" t="s">
        <v>3134</v>
      </c>
      <c r="AF787" s="243">
        <v>2312908</v>
      </c>
      <c r="AG787" s="243"/>
      <c r="AH787" s="243"/>
    </row>
    <row r="788" spans="1:34" s="72" customFormat="1" x14ac:dyDescent="0.25">
      <c r="A788"/>
      <c r="B788"/>
      <c r="C788"/>
      <c r="D788"/>
      <c r="E788"/>
      <c r="F788"/>
      <c r="G788"/>
      <c r="H788"/>
      <c r="I788"/>
      <c r="J788"/>
      <c r="K788"/>
      <c r="L788"/>
      <c r="M788"/>
      <c r="N788"/>
      <c r="O788"/>
      <c r="P788"/>
      <c r="Q788"/>
      <c r="R788"/>
      <c r="S788"/>
      <c r="T788"/>
      <c r="U788"/>
      <c r="V788"/>
      <c r="AD788" s="243" t="s">
        <v>46</v>
      </c>
      <c r="AE788" s="243" t="s">
        <v>3146</v>
      </c>
      <c r="AF788" s="243">
        <v>2313005</v>
      </c>
      <c r="AG788" s="243"/>
      <c r="AH788" s="243"/>
    </row>
    <row r="789" spans="1:34" s="72" customFormat="1" x14ac:dyDescent="0.25">
      <c r="A789"/>
      <c r="B789"/>
      <c r="C789"/>
      <c r="D789"/>
      <c r="E789"/>
      <c r="F789"/>
      <c r="G789"/>
      <c r="H789"/>
      <c r="I789"/>
      <c r="J789"/>
      <c r="K789"/>
      <c r="L789"/>
      <c r="M789"/>
      <c r="N789"/>
      <c r="O789"/>
      <c r="P789"/>
      <c r="Q789"/>
      <c r="R789"/>
      <c r="S789"/>
      <c r="T789"/>
      <c r="U789"/>
      <c r="V789"/>
      <c r="AD789" s="243" t="s">
        <v>46</v>
      </c>
      <c r="AE789" s="243" t="s">
        <v>3157</v>
      </c>
      <c r="AF789" s="243">
        <v>2313104</v>
      </c>
      <c r="AG789" s="243"/>
      <c r="AH789" s="243"/>
    </row>
    <row r="790" spans="1:34" s="72" customFormat="1" x14ac:dyDescent="0.25">
      <c r="A790"/>
      <c r="B790"/>
      <c r="C790"/>
      <c r="D790"/>
      <c r="E790"/>
      <c r="F790"/>
      <c r="G790"/>
      <c r="H790"/>
      <c r="I790"/>
      <c r="J790"/>
      <c r="K790"/>
      <c r="L790"/>
      <c r="M790"/>
      <c r="N790"/>
      <c r="O790"/>
      <c r="P790"/>
      <c r="Q790"/>
      <c r="R790"/>
      <c r="S790"/>
      <c r="T790"/>
      <c r="U790"/>
      <c r="V790"/>
      <c r="AD790" s="243" t="s">
        <v>46</v>
      </c>
      <c r="AE790" s="243" t="s">
        <v>3168</v>
      </c>
      <c r="AF790" s="243">
        <v>2313203</v>
      </c>
      <c r="AG790" s="243"/>
      <c r="AH790" s="243"/>
    </row>
    <row r="791" spans="1:34" s="72" customFormat="1" x14ac:dyDescent="0.25">
      <c r="A791"/>
      <c r="B791"/>
      <c r="C791"/>
      <c r="D791"/>
      <c r="E791"/>
      <c r="F791"/>
      <c r="G791"/>
      <c r="H791"/>
      <c r="I791"/>
      <c r="J791"/>
      <c r="K791"/>
      <c r="L791"/>
      <c r="M791"/>
      <c r="N791"/>
      <c r="O791"/>
      <c r="P791"/>
      <c r="Q791"/>
      <c r="R791"/>
      <c r="S791"/>
      <c r="T791"/>
      <c r="U791"/>
      <c r="V791"/>
      <c r="AD791" s="243" t="s">
        <v>46</v>
      </c>
      <c r="AE791" s="243" t="s">
        <v>3179</v>
      </c>
      <c r="AF791" s="243">
        <v>2313252</v>
      </c>
      <c r="AG791" s="243"/>
      <c r="AH791" s="243"/>
    </row>
    <row r="792" spans="1:34" s="72" customFormat="1" x14ac:dyDescent="0.25">
      <c r="A792"/>
      <c r="B792"/>
      <c r="C792"/>
      <c r="D792"/>
      <c r="E792"/>
      <c r="F792"/>
      <c r="G792"/>
      <c r="H792"/>
      <c r="I792"/>
      <c r="J792"/>
      <c r="K792"/>
      <c r="L792"/>
      <c r="M792"/>
      <c r="N792"/>
      <c r="O792"/>
      <c r="P792"/>
      <c r="Q792"/>
      <c r="R792"/>
      <c r="S792"/>
      <c r="T792"/>
      <c r="U792"/>
      <c r="V792"/>
      <c r="AD792" s="243" t="s">
        <v>46</v>
      </c>
      <c r="AE792" s="243" t="s">
        <v>3190</v>
      </c>
      <c r="AF792" s="243">
        <v>2313302</v>
      </c>
      <c r="AG792" s="243"/>
      <c r="AH792" s="243"/>
    </row>
    <row r="793" spans="1:34" s="72" customFormat="1" x14ac:dyDescent="0.25">
      <c r="A793"/>
      <c r="B793"/>
      <c r="C793"/>
      <c r="D793"/>
      <c r="E793"/>
      <c r="F793"/>
      <c r="G793"/>
      <c r="H793"/>
      <c r="I793"/>
      <c r="J793"/>
      <c r="K793"/>
      <c r="L793"/>
      <c r="M793"/>
      <c r="N793"/>
      <c r="O793"/>
      <c r="P793"/>
      <c r="Q793"/>
      <c r="R793"/>
      <c r="S793"/>
      <c r="T793"/>
      <c r="U793"/>
      <c r="V793"/>
      <c r="AD793" s="243" t="s">
        <v>46</v>
      </c>
      <c r="AE793" s="243" t="s">
        <v>3202</v>
      </c>
      <c r="AF793" s="243">
        <v>2313351</v>
      </c>
      <c r="AG793" s="243"/>
      <c r="AH793" s="243"/>
    </row>
    <row r="794" spans="1:34" s="72" customFormat="1" x14ac:dyDescent="0.25">
      <c r="A794"/>
      <c r="B794"/>
      <c r="C794"/>
      <c r="D794"/>
      <c r="E794"/>
      <c r="F794"/>
      <c r="G794"/>
      <c r="H794"/>
      <c r="I794"/>
      <c r="J794"/>
      <c r="K794"/>
      <c r="L794"/>
      <c r="M794"/>
      <c r="N794"/>
      <c r="O794"/>
      <c r="P794"/>
      <c r="Q794"/>
      <c r="R794"/>
      <c r="S794"/>
      <c r="T794"/>
      <c r="U794"/>
      <c r="V794"/>
      <c r="AD794" s="243" t="s">
        <v>46</v>
      </c>
      <c r="AE794" s="243" t="s">
        <v>3214</v>
      </c>
      <c r="AF794" s="243">
        <v>2313401</v>
      </c>
      <c r="AG794" s="243"/>
      <c r="AH794" s="243"/>
    </row>
    <row r="795" spans="1:34" s="72" customFormat="1" x14ac:dyDescent="0.25">
      <c r="A795"/>
      <c r="B795"/>
      <c r="C795"/>
      <c r="D795"/>
      <c r="E795"/>
      <c r="F795"/>
      <c r="G795"/>
      <c r="H795"/>
      <c r="I795"/>
      <c r="J795"/>
      <c r="K795"/>
      <c r="L795"/>
      <c r="M795"/>
      <c r="N795"/>
      <c r="O795"/>
      <c r="P795"/>
      <c r="Q795"/>
      <c r="R795"/>
      <c r="S795"/>
      <c r="T795"/>
      <c r="U795"/>
      <c r="V795"/>
      <c r="AD795" s="243" t="s">
        <v>46</v>
      </c>
      <c r="AE795" s="243" t="s">
        <v>3226</v>
      </c>
      <c r="AF795" s="243">
        <v>2313500</v>
      </c>
      <c r="AG795" s="243"/>
      <c r="AH795" s="243"/>
    </row>
    <row r="796" spans="1:34" s="72" customFormat="1" x14ac:dyDescent="0.25">
      <c r="A796"/>
      <c r="B796"/>
      <c r="C796"/>
      <c r="D796"/>
      <c r="E796"/>
      <c r="F796"/>
      <c r="G796"/>
      <c r="H796"/>
      <c r="I796"/>
      <c r="J796"/>
      <c r="K796"/>
      <c r="L796"/>
      <c r="M796"/>
      <c r="N796"/>
      <c r="O796"/>
      <c r="P796"/>
      <c r="Q796"/>
      <c r="R796"/>
      <c r="S796"/>
      <c r="T796"/>
      <c r="U796"/>
      <c r="V796"/>
      <c r="AD796" s="243" t="s">
        <v>46</v>
      </c>
      <c r="AE796" s="243" t="s">
        <v>3236</v>
      </c>
      <c r="AF796" s="243">
        <v>2313559</v>
      </c>
      <c r="AG796" s="243"/>
      <c r="AH796" s="243"/>
    </row>
    <row r="797" spans="1:34" s="72" customFormat="1" x14ac:dyDescent="0.25">
      <c r="A797"/>
      <c r="B797"/>
      <c r="C797"/>
      <c r="D797"/>
      <c r="E797"/>
      <c r="F797"/>
      <c r="G797"/>
      <c r="H797"/>
      <c r="I797"/>
      <c r="J797"/>
      <c r="K797"/>
      <c r="L797"/>
      <c r="M797"/>
      <c r="N797"/>
      <c r="O797"/>
      <c r="P797"/>
      <c r="Q797"/>
      <c r="R797"/>
      <c r="S797"/>
      <c r="T797"/>
      <c r="U797"/>
      <c r="V797"/>
      <c r="AD797" s="243" t="s">
        <v>46</v>
      </c>
      <c r="AE797" s="243" t="s">
        <v>3247</v>
      </c>
      <c r="AF797" s="243">
        <v>2313609</v>
      </c>
      <c r="AG797" s="243"/>
      <c r="AH797" s="243"/>
    </row>
    <row r="798" spans="1:34" s="72" customFormat="1" x14ac:dyDescent="0.25">
      <c r="A798"/>
      <c r="B798"/>
      <c r="C798"/>
      <c r="D798"/>
      <c r="E798"/>
      <c r="F798"/>
      <c r="G798"/>
      <c r="H798"/>
      <c r="I798"/>
      <c r="J798"/>
      <c r="K798"/>
      <c r="L798"/>
      <c r="M798"/>
      <c r="N798"/>
      <c r="O798"/>
      <c r="P798"/>
      <c r="Q798"/>
      <c r="R798"/>
      <c r="S798"/>
      <c r="T798"/>
      <c r="U798"/>
      <c r="V798"/>
      <c r="AD798" s="243" t="s">
        <v>46</v>
      </c>
      <c r="AE798" s="243" t="s">
        <v>3257</v>
      </c>
      <c r="AF798" s="243">
        <v>2313708</v>
      </c>
      <c r="AG798" s="243"/>
      <c r="AH798" s="243"/>
    </row>
    <row r="799" spans="1:34" s="72" customFormat="1" x14ac:dyDescent="0.25">
      <c r="A799"/>
      <c r="B799"/>
      <c r="C799"/>
      <c r="D799"/>
      <c r="E799"/>
      <c r="F799"/>
      <c r="G799"/>
      <c r="H799"/>
      <c r="I799"/>
      <c r="J799"/>
      <c r="K799"/>
      <c r="L799"/>
      <c r="M799"/>
      <c r="N799"/>
      <c r="O799"/>
      <c r="P799"/>
      <c r="Q799"/>
      <c r="R799"/>
      <c r="S799"/>
      <c r="T799"/>
      <c r="U799"/>
      <c r="V799"/>
      <c r="AD799" s="243" t="s">
        <v>46</v>
      </c>
      <c r="AE799" s="243" t="s">
        <v>3268</v>
      </c>
      <c r="AF799" s="243">
        <v>2313757</v>
      </c>
      <c r="AG799" s="243"/>
      <c r="AH799" s="243"/>
    </row>
    <row r="800" spans="1:34" s="72" customFormat="1" x14ac:dyDescent="0.25">
      <c r="A800"/>
      <c r="B800"/>
      <c r="C800"/>
      <c r="D800"/>
      <c r="E800"/>
      <c r="F800"/>
      <c r="G800"/>
      <c r="H800"/>
      <c r="I800"/>
      <c r="J800"/>
      <c r="K800"/>
      <c r="L800"/>
      <c r="M800"/>
      <c r="N800"/>
      <c r="O800"/>
      <c r="P800"/>
      <c r="Q800"/>
      <c r="R800"/>
      <c r="S800"/>
      <c r="T800"/>
      <c r="U800"/>
      <c r="V800"/>
      <c r="AD800" s="243" t="s">
        <v>46</v>
      </c>
      <c r="AE800" s="243" t="s">
        <v>3280</v>
      </c>
      <c r="AF800" s="243">
        <v>2313807</v>
      </c>
      <c r="AG800" s="243"/>
      <c r="AH800" s="243"/>
    </row>
    <row r="801" spans="1:34" s="72" customFormat="1" x14ac:dyDescent="0.25">
      <c r="A801"/>
      <c r="B801"/>
      <c r="C801"/>
      <c r="D801"/>
      <c r="E801"/>
      <c r="F801"/>
      <c r="G801"/>
      <c r="H801"/>
      <c r="I801"/>
      <c r="J801"/>
      <c r="K801"/>
      <c r="L801"/>
      <c r="M801"/>
      <c r="N801"/>
      <c r="O801"/>
      <c r="P801"/>
      <c r="Q801"/>
      <c r="R801"/>
      <c r="S801"/>
      <c r="T801"/>
      <c r="U801"/>
      <c r="V801"/>
      <c r="AD801" s="243" t="s">
        <v>46</v>
      </c>
      <c r="AE801" s="243" t="s">
        <v>3291</v>
      </c>
      <c r="AF801" s="243">
        <v>2313906</v>
      </c>
      <c r="AG801" s="243"/>
      <c r="AH801" s="243"/>
    </row>
    <row r="802" spans="1:34" s="72" customFormat="1" x14ac:dyDescent="0.25">
      <c r="A802"/>
      <c r="B802"/>
      <c r="C802"/>
      <c r="D802"/>
      <c r="E802"/>
      <c r="F802"/>
      <c r="G802"/>
      <c r="H802"/>
      <c r="I802"/>
      <c r="J802"/>
      <c r="K802"/>
      <c r="L802"/>
      <c r="M802"/>
      <c r="N802"/>
      <c r="O802"/>
      <c r="P802"/>
      <c r="Q802"/>
      <c r="R802"/>
      <c r="S802"/>
      <c r="T802"/>
      <c r="U802"/>
      <c r="V802"/>
      <c r="AD802" s="243" t="s">
        <v>46</v>
      </c>
      <c r="AE802" s="243" t="s">
        <v>3303</v>
      </c>
      <c r="AF802" s="243">
        <v>2313955</v>
      </c>
      <c r="AG802" s="243"/>
      <c r="AH802" s="243"/>
    </row>
    <row r="803" spans="1:34" s="72" customFormat="1" x14ac:dyDescent="0.25">
      <c r="A803"/>
      <c r="B803"/>
      <c r="C803"/>
      <c r="D803"/>
      <c r="E803"/>
      <c r="F803"/>
      <c r="G803"/>
      <c r="H803"/>
      <c r="I803"/>
      <c r="J803"/>
      <c r="K803"/>
      <c r="L803"/>
      <c r="M803"/>
      <c r="N803"/>
      <c r="O803"/>
      <c r="P803"/>
      <c r="Q803"/>
      <c r="R803"/>
      <c r="S803"/>
      <c r="T803"/>
      <c r="U803"/>
      <c r="V803"/>
      <c r="AD803" s="243" t="s">
        <v>46</v>
      </c>
      <c r="AE803" s="243" t="s">
        <v>3315</v>
      </c>
      <c r="AF803" s="243">
        <v>2314003</v>
      </c>
      <c r="AG803" s="243"/>
      <c r="AH803" s="243"/>
    </row>
    <row r="804" spans="1:34" s="72" customFormat="1" x14ac:dyDescent="0.25">
      <c r="A804"/>
      <c r="B804"/>
      <c r="C804"/>
      <c r="D804"/>
      <c r="E804"/>
      <c r="F804"/>
      <c r="G804"/>
      <c r="H804"/>
      <c r="I804"/>
      <c r="J804"/>
      <c r="K804"/>
      <c r="L804"/>
      <c r="M804"/>
      <c r="N804"/>
      <c r="O804"/>
      <c r="P804"/>
      <c r="Q804"/>
      <c r="R804"/>
      <c r="S804"/>
      <c r="T804"/>
      <c r="U804"/>
      <c r="V804"/>
      <c r="AD804" s="243" t="s">
        <v>46</v>
      </c>
      <c r="AE804" s="243" t="s">
        <v>3326</v>
      </c>
      <c r="AF804" s="243">
        <v>2314102</v>
      </c>
      <c r="AG804" s="243"/>
      <c r="AH804" s="243"/>
    </row>
    <row r="805" spans="1:34" s="72" customFormat="1" x14ac:dyDescent="0.25">
      <c r="A805"/>
      <c r="B805"/>
      <c r="C805"/>
      <c r="D805"/>
      <c r="E805"/>
      <c r="F805"/>
      <c r="G805"/>
      <c r="H805"/>
      <c r="I805"/>
      <c r="J805"/>
      <c r="K805"/>
      <c r="L805"/>
      <c r="M805"/>
      <c r="N805"/>
      <c r="O805"/>
      <c r="P805"/>
      <c r="Q805"/>
      <c r="R805"/>
      <c r="S805"/>
      <c r="T805"/>
      <c r="U805"/>
      <c r="V805"/>
      <c r="AD805" s="243" t="s">
        <v>50</v>
      </c>
      <c r="AE805" s="243" t="s">
        <v>97</v>
      </c>
      <c r="AF805" s="243">
        <v>5300108</v>
      </c>
      <c r="AG805" s="243"/>
      <c r="AH805" s="243"/>
    </row>
    <row r="806" spans="1:34" s="72" customFormat="1" x14ac:dyDescent="0.25">
      <c r="A806"/>
      <c r="B806"/>
      <c r="C806"/>
      <c r="D806"/>
      <c r="E806"/>
      <c r="F806"/>
      <c r="G806"/>
      <c r="H806"/>
      <c r="I806"/>
      <c r="J806"/>
      <c r="K806"/>
      <c r="L806"/>
      <c r="M806"/>
      <c r="N806"/>
      <c r="O806"/>
      <c r="P806"/>
      <c r="Q806"/>
      <c r="R806"/>
      <c r="S806"/>
      <c r="T806"/>
      <c r="U806"/>
      <c r="V806"/>
      <c r="AD806" s="243" t="s">
        <v>54</v>
      </c>
      <c r="AE806" s="243" t="s">
        <v>98</v>
      </c>
      <c r="AF806" s="243">
        <v>3200102</v>
      </c>
      <c r="AG806" s="243"/>
      <c r="AH806" s="243"/>
    </row>
    <row r="807" spans="1:34" s="72" customFormat="1" x14ac:dyDescent="0.25">
      <c r="A807"/>
      <c r="B807"/>
      <c r="C807"/>
      <c r="D807"/>
      <c r="E807"/>
      <c r="F807"/>
      <c r="G807"/>
      <c r="H807"/>
      <c r="I807"/>
      <c r="J807"/>
      <c r="K807"/>
      <c r="L807"/>
      <c r="M807"/>
      <c r="N807"/>
      <c r="O807"/>
      <c r="P807"/>
      <c r="Q807"/>
      <c r="R807"/>
      <c r="S807"/>
      <c r="T807"/>
      <c r="U807"/>
      <c r="V807"/>
      <c r="AD807" s="243" t="s">
        <v>54</v>
      </c>
      <c r="AE807" s="243" t="s">
        <v>123</v>
      </c>
      <c r="AF807" s="243">
        <v>3200169</v>
      </c>
      <c r="AG807" s="243"/>
      <c r="AH807" s="243"/>
    </row>
    <row r="808" spans="1:34" s="72" customFormat="1" x14ac:dyDescent="0.25">
      <c r="A808"/>
      <c r="B808"/>
      <c r="C808"/>
      <c r="D808"/>
      <c r="E808"/>
      <c r="F808"/>
      <c r="G808"/>
      <c r="H808"/>
      <c r="I808"/>
      <c r="J808"/>
      <c r="K808"/>
      <c r="L808"/>
      <c r="M808"/>
      <c r="N808"/>
      <c r="O808"/>
      <c r="P808"/>
      <c r="Q808"/>
      <c r="R808"/>
      <c r="S808"/>
      <c r="T808"/>
      <c r="U808"/>
      <c r="V808"/>
      <c r="AD808" s="243" t="s">
        <v>54</v>
      </c>
      <c r="AE808" s="243" t="s">
        <v>149</v>
      </c>
      <c r="AF808" s="243">
        <v>3200136</v>
      </c>
      <c r="AG808" s="243"/>
      <c r="AH808" s="243"/>
    </row>
    <row r="809" spans="1:34" s="72" customFormat="1" x14ac:dyDescent="0.25">
      <c r="A809"/>
      <c r="B809"/>
      <c r="C809"/>
      <c r="D809"/>
      <c r="E809"/>
      <c r="F809"/>
      <c r="G809"/>
      <c r="H809"/>
      <c r="I809"/>
      <c r="J809"/>
      <c r="K809"/>
      <c r="L809"/>
      <c r="M809"/>
      <c r="N809"/>
      <c r="O809"/>
      <c r="P809"/>
      <c r="Q809"/>
      <c r="R809"/>
      <c r="S809"/>
      <c r="T809"/>
      <c r="U809"/>
      <c r="V809"/>
      <c r="AD809" s="243" t="s">
        <v>54</v>
      </c>
      <c r="AE809" s="243" t="s">
        <v>174</v>
      </c>
      <c r="AF809" s="243">
        <v>3200201</v>
      </c>
      <c r="AG809" s="243"/>
      <c r="AH809" s="243"/>
    </row>
    <row r="810" spans="1:34" s="72" customFormat="1" x14ac:dyDescent="0.25">
      <c r="A810"/>
      <c r="B810"/>
      <c r="C810"/>
      <c r="D810"/>
      <c r="E810"/>
      <c r="F810"/>
      <c r="G810"/>
      <c r="H810"/>
      <c r="I810"/>
      <c r="J810"/>
      <c r="K810"/>
      <c r="L810"/>
      <c r="M810"/>
      <c r="N810"/>
      <c r="O810"/>
      <c r="P810"/>
      <c r="Q810"/>
      <c r="R810"/>
      <c r="S810"/>
      <c r="T810"/>
      <c r="U810"/>
      <c r="V810"/>
      <c r="AD810" s="243" t="s">
        <v>54</v>
      </c>
      <c r="AE810" s="243" t="s">
        <v>200</v>
      </c>
      <c r="AF810" s="243">
        <v>3200300</v>
      </c>
      <c r="AG810" s="243"/>
      <c r="AH810" s="243"/>
    </row>
    <row r="811" spans="1:34" s="72" customFormat="1" x14ac:dyDescent="0.25">
      <c r="A811"/>
      <c r="B811"/>
      <c r="C811"/>
      <c r="D811"/>
      <c r="E811"/>
      <c r="F811"/>
      <c r="G811"/>
      <c r="H811"/>
      <c r="I811"/>
      <c r="J811"/>
      <c r="K811"/>
      <c r="L811"/>
      <c r="M811"/>
      <c r="N811"/>
      <c r="O811"/>
      <c r="P811"/>
      <c r="Q811"/>
      <c r="R811"/>
      <c r="S811"/>
      <c r="T811"/>
      <c r="U811"/>
      <c r="V811"/>
      <c r="AD811" s="243" t="s">
        <v>54</v>
      </c>
      <c r="AE811" s="243" t="s">
        <v>226</v>
      </c>
      <c r="AF811" s="243">
        <v>3200359</v>
      </c>
      <c r="AG811" s="243"/>
      <c r="AH811" s="243"/>
    </row>
    <row r="812" spans="1:34" s="72" customFormat="1" x14ac:dyDescent="0.25">
      <c r="A812"/>
      <c r="B812"/>
      <c r="C812"/>
      <c r="D812"/>
      <c r="E812"/>
      <c r="F812"/>
      <c r="G812"/>
      <c r="H812"/>
      <c r="I812"/>
      <c r="J812"/>
      <c r="K812"/>
      <c r="L812"/>
      <c r="M812"/>
      <c r="N812"/>
      <c r="O812"/>
      <c r="P812"/>
      <c r="Q812"/>
      <c r="R812"/>
      <c r="S812"/>
      <c r="T812"/>
      <c r="U812"/>
      <c r="V812"/>
      <c r="AD812" s="243" t="s">
        <v>54</v>
      </c>
      <c r="AE812" s="243" t="s">
        <v>250</v>
      </c>
      <c r="AF812" s="243">
        <v>3200409</v>
      </c>
      <c r="AG812" s="243"/>
      <c r="AH812" s="243"/>
    </row>
    <row r="813" spans="1:34" s="72" customFormat="1" x14ac:dyDescent="0.25">
      <c r="A813"/>
      <c r="B813"/>
      <c r="C813"/>
      <c r="D813"/>
      <c r="E813"/>
      <c r="F813"/>
      <c r="G813"/>
      <c r="H813"/>
      <c r="I813"/>
      <c r="J813"/>
      <c r="K813"/>
      <c r="L813"/>
      <c r="M813"/>
      <c r="N813"/>
      <c r="O813"/>
      <c r="P813"/>
      <c r="Q813"/>
      <c r="R813"/>
      <c r="S813"/>
      <c r="T813"/>
      <c r="U813"/>
      <c r="V813"/>
      <c r="AD813" s="243" t="s">
        <v>54</v>
      </c>
      <c r="AE813" s="243" t="s">
        <v>275</v>
      </c>
      <c r="AF813" s="243">
        <v>3200508</v>
      </c>
      <c r="AG813" s="243"/>
      <c r="AH813" s="243"/>
    </row>
    <row r="814" spans="1:34" s="72" customFormat="1" x14ac:dyDescent="0.25">
      <c r="A814"/>
      <c r="B814"/>
      <c r="C814"/>
      <c r="D814"/>
      <c r="E814"/>
      <c r="F814"/>
      <c r="G814"/>
      <c r="H814"/>
      <c r="I814"/>
      <c r="J814"/>
      <c r="K814"/>
      <c r="L814"/>
      <c r="M814"/>
      <c r="N814"/>
      <c r="O814"/>
      <c r="P814"/>
      <c r="Q814"/>
      <c r="R814"/>
      <c r="S814"/>
      <c r="T814"/>
      <c r="U814"/>
      <c r="V814"/>
      <c r="AD814" s="243" t="s">
        <v>54</v>
      </c>
      <c r="AE814" s="243" t="s">
        <v>301</v>
      </c>
      <c r="AF814" s="243">
        <v>3200607</v>
      </c>
      <c r="AG814" s="243"/>
      <c r="AH814" s="243"/>
    </row>
    <row r="815" spans="1:34" s="72" customFormat="1" x14ac:dyDescent="0.25">
      <c r="A815"/>
      <c r="B815"/>
      <c r="C815"/>
      <c r="D815"/>
      <c r="E815"/>
      <c r="F815"/>
      <c r="G815"/>
      <c r="H815"/>
      <c r="I815"/>
      <c r="J815"/>
      <c r="K815"/>
      <c r="L815"/>
      <c r="M815"/>
      <c r="N815"/>
      <c r="O815"/>
      <c r="P815"/>
      <c r="Q815"/>
      <c r="R815"/>
      <c r="S815"/>
      <c r="T815"/>
      <c r="U815"/>
      <c r="V815"/>
      <c r="AD815" s="243" t="s">
        <v>54</v>
      </c>
      <c r="AE815" s="243" t="s">
        <v>327</v>
      </c>
      <c r="AF815" s="243">
        <v>3200706</v>
      </c>
      <c r="AG815" s="243"/>
      <c r="AH815" s="243"/>
    </row>
    <row r="816" spans="1:34" s="72" customFormat="1" x14ac:dyDescent="0.25">
      <c r="A816"/>
      <c r="B816"/>
      <c r="C816"/>
      <c r="D816"/>
      <c r="E816"/>
      <c r="F816"/>
      <c r="G816"/>
      <c r="H816"/>
      <c r="I816"/>
      <c r="J816"/>
      <c r="K816"/>
      <c r="L816"/>
      <c r="M816"/>
      <c r="N816"/>
      <c r="O816"/>
      <c r="P816"/>
      <c r="Q816"/>
      <c r="R816"/>
      <c r="S816"/>
      <c r="T816"/>
      <c r="U816"/>
      <c r="V816"/>
      <c r="AD816" s="243" t="s">
        <v>54</v>
      </c>
      <c r="AE816" s="243" t="s">
        <v>352</v>
      </c>
      <c r="AF816" s="243">
        <v>3200805</v>
      </c>
      <c r="AG816" s="243"/>
      <c r="AH816" s="243"/>
    </row>
    <row r="817" spans="1:34" s="72" customFormat="1" x14ac:dyDescent="0.25">
      <c r="A817"/>
      <c r="B817"/>
      <c r="C817"/>
      <c r="D817"/>
      <c r="E817"/>
      <c r="F817"/>
      <c r="G817"/>
      <c r="H817"/>
      <c r="I817"/>
      <c r="J817"/>
      <c r="K817"/>
      <c r="L817"/>
      <c r="M817"/>
      <c r="N817"/>
      <c r="O817"/>
      <c r="P817"/>
      <c r="Q817"/>
      <c r="R817"/>
      <c r="S817"/>
      <c r="T817"/>
      <c r="U817"/>
      <c r="V817"/>
      <c r="AD817" s="243" t="s">
        <v>54</v>
      </c>
      <c r="AE817" s="243" t="s">
        <v>376</v>
      </c>
      <c r="AF817" s="243">
        <v>3200904</v>
      </c>
      <c r="AG817" s="243"/>
      <c r="AH817" s="243"/>
    </row>
    <row r="818" spans="1:34" s="72" customFormat="1" x14ac:dyDescent="0.25">
      <c r="A818"/>
      <c r="B818"/>
      <c r="C818"/>
      <c r="D818"/>
      <c r="E818"/>
      <c r="F818"/>
      <c r="G818"/>
      <c r="H818"/>
      <c r="I818"/>
      <c r="J818"/>
      <c r="K818"/>
      <c r="L818"/>
      <c r="M818"/>
      <c r="N818"/>
      <c r="O818"/>
      <c r="P818"/>
      <c r="Q818"/>
      <c r="R818"/>
      <c r="S818"/>
      <c r="T818"/>
      <c r="U818"/>
      <c r="V818"/>
      <c r="AD818" s="243" t="s">
        <v>54</v>
      </c>
      <c r="AE818" s="243" t="s">
        <v>401</v>
      </c>
      <c r="AF818" s="243">
        <v>3201001</v>
      </c>
      <c r="AG818" s="243"/>
      <c r="AH818" s="243"/>
    </row>
    <row r="819" spans="1:34" s="72" customFormat="1" x14ac:dyDescent="0.25">
      <c r="A819"/>
      <c r="B819"/>
      <c r="C819"/>
      <c r="D819"/>
      <c r="E819"/>
      <c r="F819"/>
      <c r="G819"/>
      <c r="H819"/>
      <c r="I819"/>
      <c r="J819"/>
      <c r="K819"/>
      <c r="L819"/>
      <c r="M819"/>
      <c r="N819"/>
      <c r="O819"/>
      <c r="P819"/>
      <c r="Q819"/>
      <c r="R819"/>
      <c r="S819"/>
      <c r="T819"/>
      <c r="U819"/>
      <c r="V819"/>
      <c r="AD819" s="243" t="s">
        <v>54</v>
      </c>
      <c r="AE819" s="243" t="s">
        <v>426</v>
      </c>
      <c r="AF819" s="243">
        <v>3201100</v>
      </c>
      <c r="AG819" s="243"/>
      <c r="AH819" s="243"/>
    </row>
    <row r="820" spans="1:34" s="72" customFormat="1" x14ac:dyDescent="0.25">
      <c r="A820"/>
      <c r="B820"/>
      <c r="C820"/>
      <c r="D820"/>
      <c r="E820"/>
      <c r="F820"/>
      <c r="G820"/>
      <c r="H820"/>
      <c r="I820"/>
      <c r="J820"/>
      <c r="K820"/>
      <c r="L820"/>
      <c r="M820"/>
      <c r="N820"/>
      <c r="O820"/>
      <c r="P820"/>
      <c r="Q820"/>
      <c r="R820"/>
      <c r="S820"/>
      <c r="T820"/>
      <c r="U820"/>
      <c r="V820"/>
      <c r="AD820" s="243" t="s">
        <v>54</v>
      </c>
      <c r="AE820" s="243" t="s">
        <v>452</v>
      </c>
      <c r="AF820" s="243">
        <v>3201159</v>
      </c>
      <c r="AG820" s="243"/>
      <c r="AH820" s="243"/>
    </row>
    <row r="821" spans="1:34" s="72" customFormat="1" x14ac:dyDescent="0.25">
      <c r="A821"/>
      <c r="B821"/>
      <c r="C821"/>
      <c r="D821"/>
      <c r="E821"/>
      <c r="F821"/>
      <c r="G821"/>
      <c r="H821"/>
      <c r="I821"/>
      <c r="J821"/>
      <c r="K821"/>
      <c r="L821"/>
      <c r="M821"/>
      <c r="N821"/>
      <c r="O821"/>
      <c r="P821"/>
      <c r="Q821"/>
      <c r="R821"/>
      <c r="S821"/>
      <c r="T821"/>
      <c r="U821"/>
      <c r="V821"/>
      <c r="AD821" s="243" t="s">
        <v>54</v>
      </c>
      <c r="AE821" s="243" t="s">
        <v>477</v>
      </c>
      <c r="AF821" s="243">
        <v>3201209</v>
      </c>
      <c r="AG821" s="243"/>
      <c r="AH821" s="243"/>
    </row>
    <row r="822" spans="1:34" s="72" customFormat="1" x14ac:dyDescent="0.25">
      <c r="A822"/>
      <c r="B822"/>
      <c r="C822"/>
      <c r="D822"/>
      <c r="E822"/>
      <c r="F822"/>
      <c r="G822"/>
      <c r="H822"/>
      <c r="I822"/>
      <c r="J822"/>
      <c r="K822"/>
      <c r="L822"/>
      <c r="M822"/>
      <c r="N822"/>
      <c r="O822"/>
      <c r="P822"/>
      <c r="Q822"/>
      <c r="R822"/>
      <c r="S822"/>
      <c r="T822"/>
      <c r="U822"/>
      <c r="V822"/>
      <c r="AD822" s="243" t="s">
        <v>54</v>
      </c>
      <c r="AE822" s="243" t="s">
        <v>501</v>
      </c>
      <c r="AF822" s="243">
        <v>3201308</v>
      </c>
      <c r="AG822" s="243"/>
      <c r="AH822" s="243"/>
    </row>
    <row r="823" spans="1:34" s="72" customFormat="1" x14ac:dyDescent="0.25">
      <c r="A823"/>
      <c r="B823"/>
      <c r="C823"/>
      <c r="D823"/>
      <c r="E823"/>
      <c r="F823"/>
      <c r="G823"/>
      <c r="H823"/>
      <c r="I823"/>
      <c r="J823"/>
      <c r="K823"/>
      <c r="L823"/>
      <c r="M823"/>
      <c r="N823"/>
      <c r="O823"/>
      <c r="P823"/>
      <c r="Q823"/>
      <c r="R823"/>
      <c r="S823"/>
      <c r="T823"/>
      <c r="U823"/>
      <c r="V823"/>
      <c r="AD823" s="243" t="s">
        <v>54</v>
      </c>
      <c r="AE823" s="243" t="s">
        <v>524</v>
      </c>
      <c r="AF823" s="243">
        <v>3201407</v>
      </c>
      <c r="AG823" s="243"/>
      <c r="AH823" s="243"/>
    </row>
    <row r="824" spans="1:34" s="72" customFormat="1" x14ac:dyDescent="0.25">
      <c r="A824"/>
      <c r="B824"/>
      <c r="C824"/>
      <c r="D824"/>
      <c r="E824"/>
      <c r="F824"/>
      <c r="G824"/>
      <c r="H824"/>
      <c r="I824"/>
      <c r="J824"/>
      <c r="K824"/>
      <c r="L824"/>
      <c r="M824"/>
      <c r="N824"/>
      <c r="O824"/>
      <c r="P824"/>
      <c r="Q824"/>
      <c r="R824"/>
      <c r="S824"/>
      <c r="T824"/>
      <c r="U824"/>
      <c r="V824"/>
      <c r="AD824" s="243" t="s">
        <v>54</v>
      </c>
      <c r="AE824" s="243" t="s">
        <v>548</v>
      </c>
      <c r="AF824" s="243">
        <v>3201506</v>
      </c>
      <c r="AG824" s="243"/>
      <c r="AH824" s="243"/>
    </row>
    <row r="825" spans="1:34" s="72" customFormat="1" x14ac:dyDescent="0.25">
      <c r="A825"/>
      <c r="B825"/>
      <c r="C825"/>
      <c r="D825"/>
      <c r="E825"/>
      <c r="F825"/>
      <c r="G825"/>
      <c r="H825"/>
      <c r="I825"/>
      <c r="J825"/>
      <c r="K825"/>
      <c r="L825"/>
      <c r="M825"/>
      <c r="N825"/>
      <c r="O825"/>
      <c r="P825"/>
      <c r="Q825"/>
      <c r="R825"/>
      <c r="S825"/>
      <c r="T825"/>
      <c r="U825"/>
      <c r="V825"/>
      <c r="AD825" s="243" t="s">
        <v>54</v>
      </c>
      <c r="AE825" s="243" t="s">
        <v>571</v>
      </c>
      <c r="AF825" s="243">
        <v>3201605</v>
      </c>
      <c r="AG825" s="243"/>
      <c r="AH825" s="243"/>
    </row>
    <row r="826" spans="1:34" s="72" customFormat="1" x14ac:dyDescent="0.25">
      <c r="A826"/>
      <c r="B826"/>
      <c r="C826"/>
      <c r="D826"/>
      <c r="E826"/>
      <c r="F826"/>
      <c r="G826"/>
      <c r="H826"/>
      <c r="I826"/>
      <c r="J826"/>
      <c r="K826"/>
      <c r="L826"/>
      <c r="M826"/>
      <c r="N826"/>
      <c r="O826"/>
      <c r="P826"/>
      <c r="Q826"/>
      <c r="R826"/>
      <c r="S826"/>
      <c r="T826"/>
      <c r="U826"/>
      <c r="V826"/>
      <c r="AD826" s="243" t="s">
        <v>54</v>
      </c>
      <c r="AE826" s="243" t="s">
        <v>594</v>
      </c>
      <c r="AF826" s="243">
        <v>3201704</v>
      </c>
      <c r="AG826" s="243"/>
      <c r="AH826" s="243"/>
    </row>
    <row r="827" spans="1:34" s="72" customFormat="1" x14ac:dyDescent="0.25">
      <c r="A827"/>
      <c r="B827"/>
      <c r="C827"/>
      <c r="D827"/>
      <c r="E827"/>
      <c r="F827"/>
      <c r="G827"/>
      <c r="H827"/>
      <c r="I827"/>
      <c r="J827"/>
      <c r="K827"/>
      <c r="L827"/>
      <c r="M827"/>
      <c r="N827"/>
      <c r="O827"/>
      <c r="P827"/>
      <c r="Q827"/>
      <c r="R827"/>
      <c r="S827"/>
      <c r="T827"/>
      <c r="U827"/>
      <c r="V827"/>
      <c r="AD827" s="243" t="s">
        <v>54</v>
      </c>
      <c r="AE827" s="243" t="s">
        <v>617</v>
      </c>
      <c r="AF827" s="243">
        <v>3201803</v>
      </c>
      <c r="AG827" s="243"/>
      <c r="AH827" s="243"/>
    </row>
    <row r="828" spans="1:34" s="72" customFormat="1" x14ac:dyDescent="0.25">
      <c r="A828"/>
      <c r="B828"/>
      <c r="C828"/>
      <c r="D828"/>
      <c r="E828"/>
      <c r="F828"/>
      <c r="G828"/>
      <c r="H828"/>
      <c r="I828"/>
      <c r="J828"/>
      <c r="K828"/>
      <c r="L828"/>
      <c r="M828"/>
      <c r="N828"/>
      <c r="O828"/>
      <c r="P828"/>
      <c r="Q828"/>
      <c r="R828"/>
      <c r="S828"/>
      <c r="T828"/>
      <c r="U828"/>
      <c r="V828"/>
      <c r="AD828" s="243" t="s">
        <v>54</v>
      </c>
      <c r="AE828" s="243" t="s">
        <v>638</v>
      </c>
      <c r="AF828" s="243">
        <v>3201902</v>
      </c>
      <c r="AG828" s="243"/>
      <c r="AH828" s="243"/>
    </row>
    <row r="829" spans="1:34" s="72" customFormat="1" x14ac:dyDescent="0.25">
      <c r="A829"/>
      <c r="B829"/>
      <c r="C829"/>
      <c r="D829"/>
      <c r="E829"/>
      <c r="F829"/>
      <c r="G829"/>
      <c r="H829"/>
      <c r="I829"/>
      <c r="J829"/>
      <c r="K829"/>
      <c r="L829"/>
      <c r="M829"/>
      <c r="N829"/>
      <c r="O829"/>
      <c r="P829"/>
      <c r="Q829"/>
      <c r="R829"/>
      <c r="S829"/>
      <c r="T829"/>
      <c r="U829"/>
      <c r="V829"/>
      <c r="AD829" s="243" t="s">
        <v>54</v>
      </c>
      <c r="AE829" s="243" t="s">
        <v>659</v>
      </c>
      <c r="AF829" s="243">
        <v>3202009</v>
      </c>
      <c r="AG829" s="243"/>
      <c r="AH829" s="243"/>
    </row>
    <row r="830" spans="1:34" s="72" customFormat="1" x14ac:dyDescent="0.25">
      <c r="A830"/>
      <c r="B830"/>
      <c r="C830"/>
      <c r="D830"/>
      <c r="E830"/>
      <c r="F830"/>
      <c r="G830"/>
      <c r="H830"/>
      <c r="I830"/>
      <c r="J830"/>
      <c r="K830"/>
      <c r="L830"/>
      <c r="M830"/>
      <c r="N830"/>
      <c r="O830"/>
      <c r="P830"/>
      <c r="Q830"/>
      <c r="R830"/>
      <c r="S830"/>
      <c r="T830"/>
      <c r="U830"/>
      <c r="V830"/>
      <c r="AD830" s="243" t="s">
        <v>54</v>
      </c>
      <c r="AE830" s="243" t="s">
        <v>680</v>
      </c>
      <c r="AF830" s="243">
        <v>3202108</v>
      </c>
      <c r="AG830" s="243"/>
      <c r="AH830" s="243"/>
    </row>
    <row r="831" spans="1:34" s="72" customFormat="1" x14ac:dyDescent="0.25">
      <c r="A831"/>
      <c r="B831"/>
      <c r="C831"/>
      <c r="D831"/>
      <c r="E831"/>
      <c r="F831"/>
      <c r="G831"/>
      <c r="H831"/>
      <c r="I831"/>
      <c r="J831"/>
      <c r="K831"/>
      <c r="L831"/>
      <c r="M831"/>
      <c r="N831"/>
      <c r="O831"/>
      <c r="P831"/>
      <c r="Q831"/>
      <c r="R831"/>
      <c r="S831"/>
      <c r="T831"/>
      <c r="U831"/>
      <c r="V831"/>
      <c r="AD831" s="243" t="s">
        <v>54</v>
      </c>
      <c r="AE831" s="243" t="s">
        <v>700</v>
      </c>
      <c r="AF831" s="243">
        <v>3202207</v>
      </c>
      <c r="AG831" s="243"/>
      <c r="AH831" s="243"/>
    </row>
    <row r="832" spans="1:34" s="72" customFormat="1" x14ac:dyDescent="0.25">
      <c r="A832"/>
      <c r="B832"/>
      <c r="C832"/>
      <c r="D832"/>
      <c r="E832"/>
      <c r="F832"/>
      <c r="G832"/>
      <c r="H832"/>
      <c r="I832"/>
      <c r="J832"/>
      <c r="K832"/>
      <c r="L832"/>
      <c r="M832"/>
      <c r="N832"/>
      <c r="O832"/>
      <c r="P832"/>
      <c r="Q832"/>
      <c r="R832"/>
      <c r="S832"/>
      <c r="T832"/>
      <c r="U832"/>
      <c r="V832"/>
      <c r="AD832" s="243" t="s">
        <v>54</v>
      </c>
      <c r="AE832" s="243" t="s">
        <v>722</v>
      </c>
      <c r="AF832" s="243">
        <v>3202256</v>
      </c>
      <c r="AG832" s="243"/>
      <c r="AH832" s="243"/>
    </row>
    <row r="833" spans="1:34" s="72" customFormat="1" x14ac:dyDescent="0.25">
      <c r="A833"/>
      <c r="B833"/>
      <c r="C833"/>
      <c r="D833"/>
      <c r="E833"/>
      <c r="F833"/>
      <c r="G833"/>
      <c r="H833"/>
      <c r="I833"/>
      <c r="J833"/>
      <c r="K833"/>
      <c r="L833"/>
      <c r="M833"/>
      <c r="N833"/>
      <c r="O833"/>
      <c r="P833"/>
      <c r="Q833"/>
      <c r="R833"/>
      <c r="S833"/>
      <c r="T833"/>
      <c r="U833"/>
      <c r="V833"/>
      <c r="AD833" s="243" t="s">
        <v>54</v>
      </c>
      <c r="AE833" s="243" t="s">
        <v>744</v>
      </c>
      <c r="AF833" s="243">
        <v>3202306</v>
      </c>
      <c r="AG833" s="243"/>
      <c r="AH833" s="243"/>
    </row>
    <row r="834" spans="1:34" s="72" customFormat="1" x14ac:dyDescent="0.25">
      <c r="A834"/>
      <c r="B834"/>
      <c r="C834"/>
      <c r="D834"/>
      <c r="E834"/>
      <c r="F834"/>
      <c r="G834"/>
      <c r="H834"/>
      <c r="I834"/>
      <c r="J834"/>
      <c r="K834"/>
      <c r="L834"/>
      <c r="M834"/>
      <c r="N834"/>
      <c r="O834"/>
      <c r="P834"/>
      <c r="Q834"/>
      <c r="R834"/>
      <c r="S834"/>
      <c r="T834"/>
      <c r="U834"/>
      <c r="V834"/>
      <c r="AD834" s="243" t="s">
        <v>54</v>
      </c>
      <c r="AE834" s="243" t="s">
        <v>765</v>
      </c>
      <c r="AF834" s="243">
        <v>3202405</v>
      </c>
      <c r="AG834" s="243"/>
      <c r="AH834" s="243"/>
    </row>
    <row r="835" spans="1:34" s="72" customFormat="1" x14ac:dyDescent="0.25">
      <c r="A835"/>
      <c r="B835"/>
      <c r="C835"/>
      <c r="D835"/>
      <c r="E835"/>
      <c r="F835"/>
      <c r="G835"/>
      <c r="H835"/>
      <c r="I835"/>
      <c r="J835"/>
      <c r="K835"/>
      <c r="L835"/>
      <c r="M835"/>
      <c r="N835"/>
      <c r="O835"/>
      <c r="P835"/>
      <c r="Q835"/>
      <c r="R835"/>
      <c r="S835"/>
      <c r="T835"/>
      <c r="U835"/>
      <c r="V835"/>
      <c r="AD835" s="243" t="s">
        <v>54</v>
      </c>
      <c r="AE835" s="243" t="s">
        <v>788</v>
      </c>
      <c r="AF835" s="243">
        <v>3202454</v>
      </c>
      <c r="AG835" s="243"/>
      <c r="AH835" s="243"/>
    </row>
    <row r="836" spans="1:34" s="72" customFormat="1" x14ac:dyDescent="0.25">
      <c r="A836"/>
      <c r="B836"/>
      <c r="C836"/>
      <c r="D836"/>
      <c r="E836"/>
      <c r="F836"/>
      <c r="G836"/>
      <c r="H836"/>
      <c r="I836"/>
      <c r="J836"/>
      <c r="K836"/>
      <c r="L836"/>
      <c r="M836"/>
      <c r="N836"/>
      <c r="O836"/>
      <c r="P836"/>
      <c r="Q836"/>
      <c r="R836"/>
      <c r="S836"/>
      <c r="T836"/>
      <c r="U836"/>
      <c r="V836"/>
      <c r="AD836" s="243" t="s">
        <v>54</v>
      </c>
      <c r="AE836" s="243" t="s">
        <v>809</v>
      </c>
      <c r="AF836" s="243">
        <v>3202504</v>
      </c>
      <c r="AG836" s="243"/>
      <c r="AH836" s="243"/>
    </row>
    <row r="837" spans="1:34" s="72" customFormat="1" x14ac:dyDescent="0.25">
      <c r="A837"/>
      <c r="B837"/>
      <c r="C837"/>
      <c r="D837"/>
      <c r="E837"/>
      <c r="F837"/>
      <c r="G837"/>
      <c r="H837"/>
      <c r="I837"/>
      <c r="J837"/>
      <c r="K837"/>
      <c r="L837"/>
      <c r="M837"/>
      <c r="N837"/>
      <c r="O837"/>
      <c r="P837"/>
      <c r="Q837"/>
      <c r="R837"/>
      <c r="S837"/>
      <c r="T837"/>
      <c r="U837"/>
      <c r="V837"/>
      <c r="AD837" s="243" t="s">
        <v>54</v>
      </c>
      <c r="AE837" s="243" t="s">
        <v>830</v>
      </c>
      <c r="AF837" s="243">
        <v>3202553</v>
      </c>
      <c r="AG837" s="243"/>
      <c r="AH837" s="243"/>
    </row>
    <row r="838" spans="1:34" s="72" customFormat="1" x14ac:dyDescent="0.25">
      <c r="A838"/>
      <c r="B838"/>
      <c r="C838"/>
      <c r="D838"/>
      <c r="E838"/>
      <c r="F838"/>
      <c r="G838"/>
      <c r="H838"/>
      <c r="I838"/>
      <c r="J838"/>
      <c r="K838"/>
      <c r="L838"/>
      <c r="M838"/>
      <c r="N838"/>
      <c r="O838"/>
      <c r="P838"/>
      <c r="Q838"/>
      <c r="R838"/>
      <c r="S838"/>
      <c r="T838"/>
      <c r="U838"/>
      <c r="V838"/>
      <c r="AD838" s="243" t="s">
        <v>54</v>
      </c>
      <c r="AE838" s="243" t="s">
        <v>852</v>
      </c>
      <c r="AF838" s="243">
        <v>3202603</v>
      </c>
      <c r="AG838" s="243"/>
      <c r="AH838" s="243"/>
    </row>
    <row r="839" spans="1:34" s="72" customFormat="1" x14ac:dyDescent="0.25">
      <c r="A839"/>
      <c r="B839"/>
      <c r="C839"/>
      <c r="D839"/>
      <c r="E839"/>
      <c r="F839"/>
      <c r="G839"/>
      <c r="H839"/>
      <c r="I839"/>
      <c r="J839"/>
      <c r="K839"/>
      <c r="L839"/>
      <c r="M839"/>
      <c r="N839"/>
      <c r="O839"/>
      <c r="P839"/>
      <c r="Q839"/>
      <c r="R839"/>
      <c r="S839"/>
      <c r="T839"/>
      <c r="U839"/>
      <c r="V839"/>
      <c r="AD839" s="243" t="s">
        <v>54</v>
      </c>
      <c r="AE839" s="243" t="s">
        <v>874</v>
      </c>
      <c r="AF839" s="243">
        <v>3202652</v>
      </c>
      <c r="AG839" s="243"/>
      <c r="AH839" s="243"/>
    </row>
    <row r="840" spans="1:34" s="72" customFormat="1" x14ac:dyDescent="0.25">
      <c r="A840"/>
      <c r="B840"/>
      <c r="C840"/>
      <c r="D840"/>
      <c r="E840"/>
      <c r="F840"/>
      <c r="G840"/>
      <c r="H840"/>
      <c r="I840"/>
      <c r="J840"/>
      <c r="K840"/>
      <c r="L840"/>
      <c r="M840"/>
      <c r="N840"/>
      <c r="O840"/>
      <c r="P840"/>
      <c r="Q840"/>
      <c r="R840"/>
      <c r="S840"/>
      <c r="T840"/>
      <c r="U840"/>
      <c r="V840"/>
      <c r="AD840" s="243" t="s">
        <v>54</v>
      </c>
      <c r="AE840" s="243" t="s">
        <v>896</v>
      </c>
      <c r="AF840" s="243">
        <v>3202702</v>
      </c>
      <c r="AG840" s="243"/>
      <c r="AH840" s="243"/>
    </row>
    <row r="841" spans="1:34" s="72" customFormat="1" x14ac:dyDescent="0.25">
      <c r="A841"/>
      <c r="B841"/>
      <c r="C841"/>
      <c r="D841"/>
      <c r="E841"/>
      <c r="F841"/>
      <c r="G841"/>
      <c r="H841"/>
      <c r="I841"/>
      <c r="J841"/>
      <c r="K841"/>
      <c r="L841"/>
      <c r="M841"/>
      <c r="N841"/>
      <c r="O841"/>
      <c r="P841"/>
      <c r="Q841"/>
      <c r="R841"/>
      <c r="S841"/>
      <c r="T841"/>
      <c r="U841"/>
      <c r="V841"/>
      <c r="AD841" s="243" t="s">
        <v>54</v>
      </c>
      <c r="AE841" s="243" t="s">
        <v>919</v>
      </c>
      <c r="AF841" s="243">
        <v>3202801</v>
      </c>
      <c r="AG841" s="243"/>
      <c r="AH841" s="243"/>
    </row>
    <row r="842" spans="1:34" s="72" customFormat="1" x14ac:dyDescent="0.25">
      <c r="A842"/>
      <c r="B842"/>
      <c r="C842"/>
      <c r="D842"/>
      <c r="E842"/>
      <c r="F842"/>
      <c r="G842"/>
      <c r="H842"/>
      <c r="I842"/>
      <c r="J842"/>
      <c r="K842"/>
      <c r="L842"/>
      <c r="M842"/>
      <c r="N842"/>
      <c r="O842"/>
      <c r="P842"/>
      <c r="Q842"/>
      <c r="R842"/>
      <c r="S842"/>
      <c r="T842"/>
      <c r="U842"/>
      <c r="V842"/>
      <c r="AD842" s="243" t="s">
        <v>54</v>
      </c>
      <c r="AE842" s="243" t="s">
        <v>942</v>
      </c>
      <c r="AF842" s="243">
        <v>3202900</v>
      </c>
      <c r="AG842" s="243"/>
      <c r="AH842" s="243"/>
    </row>
    <row r="843" spans="1:34" s="72" customFormat="1" x14ac:dyDescent="0.25">
      <c r="A843"/>
      <c r="B843"/>
      <c r="C843"/>
      <c r="D843"/>
      <c r="E843"/>
      <c r="F843"/>
      <c r="G843"/>
      <c r="H843"/>
      <c r="I843"/>
      <c r="J843"/>
      <c r="K843"/>
      <c r="L843"/>
      <c r="M843"/>
      <c r="N843"/>
      <c r="O843"/>
      <c r="P843"/>
      <c r="Q843"/>
      <c r="R843"/>
      <c r="S843"/>
      <c r="T843"/>
      <c r="U843"/>
      <c r="V843"/>
      <c r="AD843" s="243" t="s">
        <v>54</v>
      </c>
      <c r="AE843" s="243" t="s">
        <v>964</v>
      </c>
      <c r="AF843" s="243">
        <v>3203007</v>
      </c>
      <c r="AG843" s="243"/>
      <c r="AH843" s="243"/>
    </row>
    <row r="844" spans="1:34" s="72" customFormat="1" x14ac:dyDescent="0.25">
      <c r="A844"/>
      <c r="B844"/>
      <c r="C844"/>
      <c r="D844"/>
      <c r="E844"/>
      <c r="F844"/>
      <c r="G844"/>
      <c r="H844"/>
      <c r="I844"/>
      <c r="J844"/>
      <c r="K844"/>
      <c r="L844"/>
      <c r="M844"/>
      <c r="N844"/>
      <c r="O844"/>
      <c r="P844"/>
      <c r="Q844"/>
      <c r="R844"/>
      <c r="S844"/>
      <c r="T844"/>
      <c r="U844"/>
      <c r="V844"/>
      <c r="AD844" s="243" t="s">
        <v>54</v>
      </c>
      <c r="AE844" s="243" t="s">
        <v>986</v>
      </c>
      <c r="AF844" s="243">
        <v>3203056</v>
      </c>
      <c r="AG844" s="243"/>
      <c r="AH844" s="243"/>
    </row>
    <row r="845" spans="1:34" s="72" customFormat="1" x14ac:dyDescent="0.25">
      <c r="A845"/>
      <c r="B845"/>
      <c r="C845"/>
      <c r="D845"/>
      <c r="E845"/>
      <c r="F845"/>
      <c r="G845"/>
      <c r="H845"/>
      <c r="I845"/>
      <c r="J845"/>
      <c r="K845"/>
      <c r="L845"/>
      <c r="M845"/>
      <c r="N845"/>
      <c r="O845"/>
      <c r="P845"/>
      <c r="Q845"/>
      <c r="R845"/>
      <c r="S845"/>
      <c r="T845"/>
      <c r="U845"/>
      <c r="V845"/>
      <c r="AD845" s="243" t="s">
        <v>54</v>
      </c>
      <c r="AE845" s="243" t="s">
        <v>1009</v>
      </c>
      <c r="AF845" s="243">
        <v>3203106</v>
      </c>
      <c r="AG845" s="243"/>
      <c r="AH845" s="243"/>
    </row>
    <row r="846" spans="1:34" s="72" customFormat="1" x14ac:dyDescent="0.25">
      <c r="A846"/>
      <c r="B846"/>
      <c r="C846"/>
      <c r="D846"/>
      <c r="E846"/>
      <c r="F846"/>
      <c r="G846"/>
      <c r="H846"/>
      <c r="I846"/>
      <c r="J846"/>
      <c r="K846"/>
      <c r="L846"/>
      <c r="M846"/>
      <c r="N846"/>
      <c r="O846"/>
      <c r="P846"/>
      <c r="Q846"/>
      <c r="R846"/>
      <c r="S846"/>
      <c r="T846"/>
      <c r="U846"/>
      <c r="V846"/>
      <c r="AD846" s="243" t="s">
        <v>54</v>
      </c>
      <c r="AE846" s="243" t="s">
        <v>1031</v>
      </c>
      <c r="AF846" s="243">
        <v>3203130</v>
      </c>
      <c r="AG846" s="243"/>
      <c r="AH846" s="243"/>
    </row>
    <row r="847" spans="1:34" s="72" customFormat="1" x14ac:dyDescent="0.25">
      <c r="A847"/>
      <c r="B847"/>
      <c r="C847"/>
      <c r="D847"/>
      <c r="E847"/>
      <c r="F847"/>
      <c r="G847"/>
      <c r="H847"/>
      <c r="I847"/>
      <c r="J847"/>
      <c r="K847"/>
      <c r="L847"/>
      <c r="M847"/>
      <c r="N847"/>
      <c r="O847"/>
      <c r="P847"/>
      <c r="Q847"/>
      <c r="R847"/>
      <c r="S847"/>
      <c r="T847"/>
      <c r="U847"/>
      <c r="V847"/>
      <c r="AD847" s="243" t="s">
        <v>54</v>
      </c>
      <c r="AE847" s="243" t="s">
        <v>1053</v>
      </c>
      <c r="AF847" s="243">
        <v>3203163</v>
      </c>
      <c r="AG847" s="243"/>
      <c r="AH847" s="243"/>
    </row>
    <row r="848" spans="1:34" s="72" customFormat="1" x14ac:dyDescent="0.25">
      <c r="A848"/>
      <c r="B848"/>
      <c r="C848"/>
      <c r="D848"/>
      <c r="E848"/>
      <c r="F848"/>
      <c r="G848"/>
      <c r="H848"/>
      <c r="I848"/>
      <c r="J848"/>
      <c r="K848"/>
      <c r="L848"/>
      <c r="M848"/>
      <c r="N848"/>
      <c r="O848"/>
      <c r="P848"/>
      <c r="Q848"/>
      <c r="R848"/>
      <c r="S848"/>
      <c r="T848"/>
      <c r="U848"/>
      <c r="V848"/>
      <c r="AD848" s="243" t="s">
        <v>54</v>
      </c>
      <c r="AE848" s="243" t="s">
        <v>1075</v>
      </c>
      <c r="AF848" s="243">
        <v>3203205</v>
      </c>
      <c r="AG848" s="243"/>
      <c r="AH848" s="243"/>
    </row>
    <row r="849" spans="1:34" s="72" customFormat="1" x14ac:dyDescent="0.25">
      <c r="A849"/>
      <c r="B849"/>
      <c r="C849"/>
      <c r="D849"/>
      <c r="E849"/>
      <c r="F849"/>
      <c r="G849"/>
      <c r="H849"/>
      <c r="I849"/>
      <c r="J849"/>
      <c r="K849"/>
      <c r="L849"/>
      <c r="M849"/>
      <c r="N849"/>
      <c r="O849"/>
      <c r="P849"/>
      <c r="Q849"/>
      <c r="R849"/>
      <c r="S849"/>
      <c r="T849"/>
      <c r="U849"/>
      <c r="V849"/>
      <c r="AD849" s="243" t="s">
        <v>54</v>
      </c>
      <c r="AE849" s="243" t="s">
        <v>1097</v>
      </c>
      <c r="AF849" s="243">
        <v>3203304</v>
      </c>
      <c r="AG849" s="243"/>
      <c r="AH849" s="243"/>
    </row>
    <row r="850" spans="1:34" s="72" customFormat="1" x14ac:dyDescent="0.25">
      <c r="A850"/>
      <c r="B850"/>
      <c r="C850"/>
      <c r="D850"/>
      <c r="E850"/>
      <c r="F850"/>
      <c r="G850"/>
      <c r="H850"/>
      <c r="I850"/>
      <c r="J850"/>
      <c r="K850"/>
      <c r="L850"/>
      <c r="M850"/>
      <c r="N850"/>
      <c r="O850"/>
      <c r="P850"/>
      <c r="Q850"/>
      <c r="R850"/>
      <c r="S850"/>
      <c r="T850"/>
      <c r="U850"/>
      <c r="V850"/>
      <c r="AD850" s="243" t="s">
        <v>54</v>
      </c>
      <c r="AE850" s="243" t="s">
        <v>1120</v>
      </c>
      <c r="AF850" s="243">
        <v>3203320</v>
      </c>
      <c r="AG850" s="243"/>
      <c r="AH850" s="243"/>
    </row>
    <row r="851" spans="1:34" s="72" customFormat="1" x14ac:dyDescent="0.25">
      <c r="A851"/>
      <c r="B851"/>
      <c r="C851"/>
      <c r="D851"/>
      <c r="E851"/>
      <c r="F851"/>
      <c r="G851"/>
      <c r="H851"/>
      <c r="I851"/>
      <c r="J851"/>
      <c r="K851"/>
      <c r="L851"/>
      <c r="M851"/>
      <c r="N851"/>
      <c r="O851"/>
      <c r="P851"/>
      <c r="Q851"/>
      <c r="R851"/>
      <c r="S851"/>
      <c r="T851"/>
      <c r="U851"/>
      <c r="V851"/>
      <c r="AD851" s="243" t="s">
        <v>54</v>
      </c>
      <c r="AE851" s="243" t="s">
        <v>1143</v>
      </c>
      <c r="AF851" s="243">
        <v>3203346</v>
      </c>
      <c r="AG851" s="243"/>
      <c r="AH851" s="243"/>
    </row>
    <row r="852" spans="1:34" s="72" customFormat="1" x14ac:dyDescent="0.25">
      <c r="A852"/>
      <c r="B852"/>
      <c r="C852"/>
      <c r="D852"/>
      <c r="E852"/>
      <c r="F852"/>
      <c r="G852"/>
      <c r="H852"/>
      <c r="I852"/>
      <c r="J852"/>
      <c r="K852"/>
      <c r="L852"/>
      <c r="M852"/>
      <c r="N852"/>
      <c r="O852"/>
      <c r="P852"/>
      <c r="Q852"/>
      <c r="R852"/>
      <c r="S852"/>
      <c r="T852"/>
      <c r="U852"/>
      <c r="V852"/>
      <c r="AD852" s="243" t="s">
        <v>54</v>
      </c>
      <c r="AE852" s="243" t="s">
        <v>1166</v>
      </c>
      <c r="AF852" s="243">
        <v>3203353</v>
      </c>
      <c r="AG852" s="243"/>
      <c r="AH852" s="243"/>
    </row>
    <row r="853" spans="1:34" s="72" customFormat="1" x14ac:dyDescent="0.25">
      <c r="A853"/>
      <c r="B853"/>
      <c r="C853"/>
      <c r="D853"/>
      <c r="E853"/>
      <c r="F853"/>
      <c r="G853"/>
      <c r="H853"/>
      <c r="I853"/>
      <c r="J853"/>
      <c r="K853"/>
      <c r="L853"/>
      <c r="M853"/>
      <c r="N853"/>
      <c r="O853"/>
      <c r="P853"/>
      <c r="Q853"/>
      <c r="R853"/>
      <c r="S853"/>
      <c r="T853"/>
      <c r="U853"/>
      <c r="V853"/>
      <c r="AD853" s="243" t="s">
        <v>54</v>
      </c>
      <c r="AE853" s="243" t="s">
        <v>1189</v>
      </c>
      <c r="AF853" s="243">
        <v>3203403</v>
      </c>
      <c r="AG853" s="243"/>
      <c r="AH853" s="243"/>
    </row>
    <row r="854" spans="1:34" s="72" customFormat="1" x14ac:dyDescent="0.25">
      <c r="A854"/>
      <c r="B854"/>
      <c r="C854"/>
      <c r="D854"/>
      <c r="E854"/>
      <c r="F854"/>
      <c r="G854"/>
      <c r="H854"/>
      <c r="I854"/>
      <c r="J854"/>
      <c r="K854"/>
      <c r="L854"/>
      <c r="M854"/>
      <c r="N854"/>
      <c r="O854"/>
      <c r="P854"/>
      <c r="Q854"/>
      <c r="R854"/>
      <c r="S854"/>
      <c r="T854"/>
      <c r="U854"/>
      <c r="V854"/>
      <c r="AD854" s="243" t="s">
        <v>54</v>
      </c>
      <c r="AE854" s="243" t="s">
        <v>1211</v>
      </c>
      <c r="AF854" s="243">
        <v>3203502</v>
      </c>
      <c r="AG854" s="243"/>
      <c r="AH854" s="243"/>
    </row>
    <row r="855" spans="1:34" s="72" customFormat="1" x14ac:dyDescent="0.25">
      <c r="A855"/>
      <c r="B855"/>
      <c r="C855"/>
      <c r="D855"/>
      <c r="E855"/>
      <c r="F855"/>
      <c r="G855"/>
      <c r="H855"/>
      <c r="I855"/>
      <c r="J855"/>
      <c r="K855"/>
      <c r="L855"/>
      <c r="M855"/>
      <c r="N855"/>
      <c r="O855"/>
      <c r="P855"/>
      <c r="Q855"/>
      <c r="R855"/>
      <c r="S855"/>
      <c r="T855"/>
      <c r="U855"/>
      <c r="V855"/>
      <c r="AD855" s="243" t="s">
        <v>54</v>
      </c>
      <c r="AE855" s="243" t="s">
        <v>1232</v>
      </c>
      <c r="AF855" s="243">
        <v>3203601</v>
      </c>
      <c r="AG855" s="243"/>
      <c r="AH855" s="243"/>
    </row>
    <row r="856" spans="1:34" s="72" customFormat="1" x14ac:dyDescent="0.25">
      <c r="A856"/>
      <c r="B856"/>
      <c r="C856"/>
      <c r="D856"/>
      <c r="E856"/>
      <c r="F856"/>
      <c r="G856"/>
      <c r="H856"/>
      <c r="I856"/>
      <c r="J856"/>
      <c r="K856"/>
      <c r="L856"/>
      <c r="M856"/>
      <c r="N856"/>
      <c r="O856"/>
      <c r="P856"/>
      <c r="Q856"/>
      <c r="R856"/>
      <c r="S856"/>
      <c r="T856"/>
      <c r="U856"/>
      <c r="V856"/>
      <c r="AD856" s="243" t="s">
        <v>54</v>
      </c>
      <c r="AE856" s="243" t="s">
        <v>1255</v>
      </c>
      <c r="AF856" s="243">
        <v>3203700</v>
      </c>
      <c r="AG856" s="243"/>
      <c r="AH856" s="243"/>
    </row>
    <row r="857" spans="1:34" s="72" customFormat="1" x14ac:dyDescent="0.25">
      <c r="A857"/>
      <c r="B857"/>
      <c r="C857"/>
      <c r="D857"/>
      <c r="E857"/>
      <c r="F857"/>
      <c r="G857"/>
      <c r="H857"/>
      <c r="I857"/>
      <c r="J857"/>
      <c r="K857"/>
      <c r="L857"/>
      <c r="M857"/>
      <c r="N857"/>
      <c r="O857"/>
      <c r="P857"/>
      <c r="Q857"/>
      <c r="R857"/>
      <c r="S857"/>
      <c r="T857"/>
      <c r="U857"/>
      <c r="V857"/>
      <c r="AD857" s="243" t="s">
        <v>54</v>
      </c>
      <c r="AE857" s="243" t="s">
        <v>1278</v>
      </c>
      <c r="AF857" s="243">
        <v>3203809</v>
      </c>
      <c r="AG857" s="243"/>
      <c r="AH857" s="243"/>
    </row>
    <row r="858" spans="1:34" s="72" customFormat="1" x14ac:dyDescent="0.25">
      <c r="A858"/>
      <c r="B858"/>
      <c r="C858"/>
      <c r="D858"/>
      <c r="E858"/>
      <c r="F858"/>
      <c r="G858"/>
      <c r="H858"/>
      <c r="I858"/>
      <c r="J858"/>
      <c r="K858"/>
      <c r="L858"/>
      <c r="M858"/>
      <c r="N858"/>
      <c r="O858"/>
      <c r="P858"/>
      <c r="Q858"/>
      <c r="R858"/>
      <c r="S858"/>
      <c r="T858"/>
      <c r="U858"/>
      <c r="V858"/>
      <c r="AD858" s="243" t="s">
        <v>54</v>
      </c>
      <c r="AE858" s="243" t="s">
        <v>1299</v>
      </c>
      <c r="AF858" s="243">
        <v>3203908</v>
      </c>
      <c r="AG858" s="243"/>
      <c r="AH858" s="243"/>
    </row>
    <row r="859" spans="1:34" s="72" customFormat="1" x14ac:dyDescent="0.25">
      <c r="A859"/>
      <c r="B859"/>
      <c r="C859"/>
      <c r="D859"/>
      <c r="E859"/>
      <c r="F859"/>
      <c r="G859"/>
      <c r="H859"/>
      <c r="I859"/>
      <c r="J859"/>
      <c r="K859"/>
      <c r="L859"/>
      <c r="M859"/>
      <c r="N859"/>
      <c r="O859"/>
      <c r="P859"/>
      <c r="Q859"/>
      <c r="R859"/>
      <c r="S859"/>
      <c r="T859"/>
      <c r="U859"/>
      <c r="V859"/>
      <c r="AD859" s="243" t="s">
        <v>54</v>
      </c>
      <c r="AE859" s="243" t="s">
        <v>1321</v>
      </c>
      <c r="AF859" s="243">
        <v>3204005</v>
      </c>
      <c r="AG859" s="243"/>
      <c r="AH859" s="243"/>
    </row>
    <row r="860" spans="1:34" s="72" customFormat="1" x14ac:dyDescent="0.25">
      <c r="A860"/>
      <c r="B860"/>
      <c r="C860"/>
      <c r="D860"/>
      <c r="E860"/>
      <c r="F860"/>
      <c r="G860"/>
      <c r="H860"/>
      <c r="I860"/>
      <c r="J860"/>
      <c r="K860"/>
      <c r="L860"/>
      <c r="M860"/>
      <c r="N860"/>
      <c r="O860"/>
      <c r="P860"/>
      <c r="Q860"/>
      <c r="R860"/>
      <c r="S860"/>
      <c r="T860"/>
      <c r="U860"/>
      <c r="V860"/>
      <c r="AD860" s="243" t="s">
        <v>54</v>
      </c>
      <c r="AE860" s="243" t="s">
        <v>1343</v>
      </c>
      <c r="AF860" s="243">
        <v>3204054</v>
      </c>
      <c r="AG860" s="243"/>
      <c r="AH860" s="243"/>
    </row>
    <row r="861" spans="1:34" s="72" customFormat="1" x14ac:dyDescent="0.25">
      <c r="A861"/>
      <c r="B861"/>
      <c r="C861"/>
      <c r="D861"/>
      <c r="E861"/>
      <c r="F861"/>
      <c r="G861"/>
      <c r="H861"/>
      <c r="I861"/>
      <c r="J861"/>
      <c r="K861"/>
      <c r="L861"/>
      <c r="M861"/>
      <c r="N861"/>
      <c r="O861"/>
      <c r="P861"/>
      <c r="Q861"/>
      <c r="R861"/>
      <c r="S861"/>
      <c r="T861"/>
      <c r="U861"/>
      <c r="V861"/>
      <c r="AD861" s="243" t="s">
        <v>54</v>
      </c>
      <c r="AE861" s="243" t="s">
        <v>1364</v>
      </c>
      <c r="AF861" s="243">
        <v>3204104</v>
      </c>
      <c r="AG861" s="243"/>
      <c r="AH861" s="243"/>
    </row>
    <row r="862" spans="1:34" s="72" customFormat="1" x14ac:dyDescent="0.25">
      <c r="A862"/>
      <c r="B862"/>
      <c r="C862"/>
      <c r="D862"/>
      <c r="E862"/>
      <c r="F862"/>
      <c r="G862"/>
      <c r="H862"/>
      <c r="I862"/>
      <c r="J862"/>
      <c r="K862"/>
      <c r="L862"/>
      <c r="M862"/>
      <c r="N862"/>
      <c r="O862"/>
      <c r="P862"/>
      <c r="Q862"/>
      <c r="R862"/>
      <c r="S862"/>
      <c r="T862"/>
      <c r="U862"/>
      <c r="V862"/>
      <c r="AD862" s="243" t="s">
        <v>54</v>
      </c>
      <c r="AE862" s="243" t="s">
        <v>1386</v>
      </c>
      <c r="AF862" s="243">
        <v>3204203</v>
      </c>
      <c r="AG862" s="243"/>
      <c r="AH862" s="243"/>
    </row>
    <row r="863" spans="1:34" s="72" customFormat="1" x14ac:dyDescent="0.25">
      <c r="A863"/>
      <c r="B863"/>
      <c r="C863"/>
      <c r="D863"/>
      <c r="E863"/>
      <c r="F863"/>
      <c r="G863"/>
      <c r="H863"/>
      <c r="I863"/>
      <c r="J863"/>
      <c r="K863"/>
      <c r="L863"/>
      <c r="M863"/>
      <c r="N863"/>
      <c r="O863"/>
      <c r="P863"/>
      <c r="Q863"/>
      <c r="R863"/>
      <c r="S863"/>
      <c r="T863"/>
      <c r="U863"/>
      <c r="V863"/>
      <c r="AD863" s="243" t="s">
        <v>54</v>
      </c>
      <c r="AE863" s="243" t="s">
        <v>1408</v>
      </c>
      <c r="AF863" s="243">
        <v>3204252</v>
      </c>
      <c r="AG863" s="243"/>
      <c r="AH863" s="243"/>
    </row>
    <row r="864" spans="1:34" s="72" customFormat="1" x14ac:dyDescent="0.25">
      <c r="A864"/>
      <c r="B864"/>
      <c r="C864"/>
      <c r="D864"/>
      <c r="E864"/>
      <c r="F864"/>
      <c r="G864"/>
      <c r="H864"/>
      <c r="I864"/>
      <c r="J864"/>
      <c r="K864"/>
      <c r="L864"/>
      <c r="M864"/>
      <c r="N864"/>
      <c r="O864"/>
      <c r="P864"/>
      <c r="Q864"/>
      <c r="R864"/>
      <c r="S864"/>
      <c r="T864"/>
      <c r="U864"/>
      <c r="V864"/>
      <c r="AD864" s="243" t="s">
        <v>54</v>
      </c>
      <c r="AE864" s="243" t="s">
        <v>1430</v>
      </c>
      <c r="AF864" s="243">
        <v>3204302</v>
      </c>
      <c r="AG864" s="243"/>
      <c r="AH864" s="243"/>
    </row>
    <row r="865" spans="1:34" s="72" customFormat="1" x14ac:dyDescent="0.25">
      <c r="A865"/>
      <c r="B865"/>
      <c r="C865"/>
      <c r="D865"/>
      <c r="E865"/>
      <c r="F865"/>
      <c r="G865"/>
      <c r="H865"/>
      <c r="I865"/>
      <c r="J865"/>
      <c r="K865"/>
      <c r="L865"/>
      <c r="M865"/>
      <c r="N865"/>
      <c r="O865"/>
      <c r="P865"/>
      <c r="Q865"/>
      <c r="R865"/>
      <c r="S865"/>
      <c r="T865"/>
      <c r="U865"/>
      <c r="V865"/>
      <c r="AD865" s="243" t="s">
        <v>54</v>
      </c>
      <c r="AE865" s="243" t="s">
        <v>1451</v>
      </c>
      <c r="AF865" s="243">
        <v>3204351</v>
      </c>
      <c r="AG865" s="243"/>
      <c r="AH865" s="243"/>
    </row>
    <row r="866" spans="1:34" s="72" customFormat="1" x14ac:dyDescent="0.25">
      <c r="A866"/>
      <c r="B866"/>
      <c r="C866"/>
      <c r="D866"/>
      <c r="E866"/>
      <c r="F866"/>
      <c r="G866"/>
      <c r="H866"/>
      <c r="I866"/>
      <c r="J866"/>
      <c r="K866"/>
      <c r="L866"/>
      <c r="M866"/>
      <c r="N866"/>
      <c r="O866"/>
      <c r="P866"/>
      <c r="Q866"/>
      <c r="R866"/>
      <c r="S866"/>
      <c r="T866"/>
      <c r="U866"/>
      <c r="V866"/>
      <c r="AD866" s="243" t="s">
        <v>54</v>
      </c>
      <c r="AE866" s="243" t="s">
        <v>1471</v>
      </c>
      <c r="AF866" s="243">
        <v>3204401</v>
      </c>
      <c r="AG866" s="243"/>
      <c r="AH866" s="243"/>
    </row>
    <row r="867" spans="1:34" s="72" customFormat="1" x14ac:dyDescent="0.25">
      <c r="A867"/>
      <c r="B867"/>
      <c r="C867"/>
      <c r="D867"/>
      <c r="E867"/>
      <c r="F867"/>
      <c r="G867"/>
      <c r="H867"/>
      <c r="I867"/>
      <c r="J867"/>
      <c r="K867"/>
      <c r="L867"/>
      <c r="M867"/>
      <c r="N867"/>
      <c r="O867"/>
      <c r="P867"/>
      <c r="Q867"/>
      <c r="R867"/>
      <c r="S867"/>
      <c r="T867"/>
      <c r="U867"/>
      <c r="V867"/>
      <c r="AD867" s="243" t="s">
        <v>54</v>
      </c>
      <c r="AE867" s="243" t="s">
        <v>1493</v>
      </c>
      <c r="AF867" s="243">
        <v>3204500</v>
      </c>
      <c r="AG867" s="243"/>
      <c r="AH867" s="243"/>
    </row>
    <row r="868" spans="1:34" s="72" customFormat="1" x14ac:dyDescent="0.25">
      <c r="A868"/>
      <c r="B868"/>
      <c r="C868"/>
      <c r="D868"/>
      <c r="E868"/>
      <c r="F868"/>
      <c r="G868"/>
      <c r="H868"/>
      <c r="I868"/>
      <c r="J868"/>
      <c r="K868"/>
      <c r="L868"/>
      <c r="M868"/>
      <c r="N868"/>
      <c r="O868"/>
      <c r="P868"/>
      <c r="Q868"/>
      <c r="R868"/>
      <c r="S868"/>
      <c r="T868"/>
      <c r="U868"/>
      <c r="V868"/>
      <c r="AD868" s="243" t="s">
        <v>54</v>
      </c>
      <c r="AE868" s="243" t="s">
        <v>1513</v>
      </c>
      <c r="AF868" s="243">
        <v>3204559</v>
      </c>
      <c r="AG868" s="243"/>
      <c r="AH868" s="243"/>
    </row>
    <row r="869" spans="1:34" s="72" customFormat="1" x14ac:dyDescent="0.25">
      <c r="A869"/>
      <c r="B869"/>
      <c r="C869"/>
      <c r="D869"/>
      <c r="E869"/>
      <c r="F869"/>
      <c r="G869"/>
      <c r="H869"/>
      <c r="I869"/>
      <c r="J869"/>
      <c r="K869"/>
      <c r="L869"/>
      <c r="M869"/>
      <c r="N869"/>
      <c r="O869"/>
      <c r="P869"/>
      <c r="Q869"/>
      <c r="R869"/>
      <c r="S869"/>
      <c r="T869"/>
      <c r="U869"/>
      <c r="V869"/>
      <c r="AD869" s="243" t="s">
        <v>54</v>
      </c>
      <c r="AE869" s="243" t="s">
        <v>1534</v>
      </c>
      <c r="AF869" s="243">
        <v>3204609</v>
      </c>
      <c r="AG869" s="243"/>
      <c r="AH869" s="243"/>
    </row>
    <row r="870" spans="1:34" s="72" customFormat="1" x14ac:dyDescent="0.25">
      <c r="A870"/>
      <c r="B870"/>
      <c r="C870"/>
      <c r="D870"/>
      <c r="E870"/>
      <c r="F870"/>
      <c r="G870"/>
      <c r="H870"/>
      <c r="I870"/>
      <c r="J870"/>
      <c r="K870"/>
      <c r="L870"/>
      <c r="M870"/>
      <c r="N870"/>
      <c r="O870"/>
      <c r="P870"/>
      <c r="Q870"/>
      <c r="R870"/>
      <c r="S870"/>
      <c r="T870"/>
      <c r="U870"/>
      <c r="V870"/>
      <c r="AD870" s="243" t="s">
        <v>54</v>
      </c>
      <c r="AE870" s="243" t="s">
        <v>1555</v>
      </c>
      <c r="AF870" s="243">
        <v>3204658</v>
      </c>
      <c r="AG870" s="243"/>
      <c r="AH870" s="243"/>
    </row>
    <row r="871" spans="1:34" s="72" customFormat="1" x14ac:dyDescent="0.25">
      <c r="A871"/>
      <c r="B871"/>
      <c r="C871"/>
      <c r="D871"/>
      <c r="E871"/>
      <c r="F871"/>
      <c r="G871"/>
      <c r="H871"/>
      <c r="I871"/>
      <c r="J871"/>
      <c r="K871"/>
      <c r="L871"/>
      <c r="M871"/>
      <c r="N871"/>
      <c r="O871"/>
      <c r="P871"/>
      <c r="Q871"/>
      <c r="R871"/>
      <c r="S871"/>
      <c r="T871"/>
      <c r="U871"/>
      <c r="V871"/>
      <c r="AD871" s="243" t="s">
        <v>54</v>
      </c>
      <c r="AE871" s="243" t="s">
        <v>1574</v>
      </c>
      <c r="AF871" s="243">
        <v>3204708</v>
      </c>
      <c r="AG871" s="243"/>
      <c r="AH871" s="243"/>
    </row>
    <row r="872" spans="1:34" s="72" customFormat="1" x14ac:dyDescent="0.25">
      <c r="A872"/>
      <c r="B872"/>
      <c r="C872"/>
      <c r="D872"/>
      <c r="E872"/>
      <c r="F872"/>
      <c r="G872"/>
      <c r="H872"/>
      <c r="I872"/>
      <c r="J872"/>
      <c r="K872"/>
      <c r="L872"/>
      <c r="M872"/>
      <c r="N872"/>
      <c r="O872"/>
      <c r="P872"/>
      <c r="Q872"/>
      <c r="R872"/>
      <c r="S872"/>
      <c r="T872"/>
      <c r="U872"/>
      <c r="V872"/>
      <c r="AD872" s="243" t="s">
        <v>54</v>
      </c>
      <c r="AE872" s="243" t="s">
        <v>1594</v>
      </c>
      <c r="AF872" s="243">
        <v>3204807</v>
      </c>
      <c r="AG872" s="243"/>
      <c r="AH872" s="243"/>
    </row>
    <row r="873" spans="1:34" s="72" customFormat="1" x14ac:dyDescent="0.25">
      <c r="A873"/>
      <c r="B873"/>
      <c r="C873"/>
      <c r="D873"/>
      <c r="E873"/>
      <c r="F873"/>
      <c r="G873"/>
      <c r="H873"/>
      <c r="I873"/>
      <c r="J873"/>
      <c r="K873"/>
      <c r="L873"/>
      <c r="M873"/>
      <c r="N873"/>
      <c r="O873"/>
      <c r="P873"/>
      <c r="Q873"/>
      <c r="R873"/>
      <c r="S873"/>
      <c r="T873"/>
      <c r="U873"/>
      <c r="V873"/>
      <c r="AD873" s="243" t="s">
        <v>54</v>
      </c>
      <c r="AE873" s="243" t="s">
        <v>1614</v>
      </c>
      <c r="AF873" s="243">
        <v>3204906</v>
      </c>
      <c r="AG873" s="243"/>
      <c r="AH873" s="243"/>
    </row>
    <row r="874" spans="1:34" s="72" customFormat="1" x14ac:dyDescent="0.25">
      <c r="A874"/>
      <c r="B874"/>
      <c r="C874"/>
      <c r="D874"/>
      <c r="E874"/>
      <c r="F874"/>
      <c r="G874"/>
      <c r="H874"/>
      <c r="I874"/>
      <c r="J874"/>
      <c r="K874"/>
      <c r="L874"/>
      <c r="M874"/>
      <c r="N874"/>
      <c r="O874"/>
      <c r="P874"/>
      <c r="Q874"/>
      <c r="R874"/>
      <c r="S874"/>
      <c r="T874"/>
      <c r="U874"/>
      <c r="V874"/>
      <c r="AD874" s="243" t="s">
        <v>54</v>
      </c>
      <c r="AE874" s="243" t="s">
        <v>1635</v>
      </c>
      <c r="AF874" s="243">
        <v>3204955</v>
      </c>
      <c r="AG874" s="243"/>
      <c r="AH874" s="243"/>
    </row>
    <row r="875" spans="1:34" s="72" customFormat="1" x14ac:dyDescent="0.25">
      <c r="A875"/>
      <c r="B875"/>
      <c r="C875"/>
      <c r="D875"/>
      <c r="E875"/>
      <c r="F875"/>
      <c r="G875"/>
      <c r="H875"/>
      <c r="I875"/>
      <c r="J875"/>
      <c r="K875"/>
      <c r="L875"/>
      <c r="M875"/>
      <c r="N875"/>
      <c r="O875"/>
      <c r="P875"/>
      <c r="Q875"/>
      <c r="R875"/>
      <c r="S875"/>
      <c r="T875"/>
      <c r="U875"/>
      <c r="V875"/>
      <c r="AD875" s="243" t="s">
        <v>54</v>
      </c>
      <c r="AE875" s="243" t="s">
        <v>1656</v>
      </c>
      <c r="AF875" s="243">
        <v>3205002</v>
      </c>
      <c r="AG875" s="243"/>
      <c r="AH875" s="243"/>
    </row>
    <row r="876" spans="1:34" s="72" customFormat="1" x14ac:dyDescent="0.25">
      <c r="A876"/>
      <c r="B876"/>
      <c r="C876"/>
      <c r="D876"/>
      <c r="E876"/>
      <c r="F876"/>
      <c r="G876"/>
      <c r="H876"/>
      <c r="I876"/>
      <c r="J876"/>
      <c r="K876"/>
      <c r="L876"/>
      <c r="M876"/>
      <c r="N876"/>
      <c r="O876"/>
      <c r="P876"/>
      <c r="Q876"/>
      <c r="R876"/>
      <c r="S876"/>
      <c r="T876"/>
      <c r="U876"/>
      <c r="V876"/>
      <c r="AD876" s="243" t="s">
        <v>54</v>
      </c>
      <c r="AE876" s="243" t="s">
        <v>1676</v>
      </c>
      <c r="AF876" s="243">
        <v>3205010</v>
      </c>
      <c r="AG876" s="243"/>
      <c r="AH876" s="243"/>
    </row>
    <row r="877" spans="1:34" s="72" customFormat="1" x14ac:dyDescent="0.25">
      <c r="A877"/>
      <c r="B877"/>
      <c r="C877"/>
      <c r="D877"/>
      <c r="E877"/>
      <c r="F877"/>
      <c r="G877"/>
      <c r="H877"/>
      <c r="I877"/>
      <c r="J877"/>
      <c r="K877"/>
      <c r="L877"/>
      <c r="M877"/>
      <c r="N877"/>
      <c r="O877"/>
      <c r="P877"/>
      <c r="Q877"/>
      <c r="R877"/>
      <c r="S877"/>
      <c r="T877"/>
      <c r="U877"/>
      <c r="V877"/>
      <c r="AD877" s="243" t="s">
        <v>54</v>
      </c>
      <c r="AE877" s="243" t="s">
        <v>1697</v>
      </c>
      <c r="AF877" s="243">
        <v>3205036</v>
      </c>
      <c r="AG877" s="243"/>
      <c r="AH877" s="243"/>
    </row>
    <row r="878" spans="1:34" s="72" customFormat="1" x14ac:dyDescent="0.25">
      <c r="A878"/>
      <c r="B878"/>
      <c r="C878"/>
      <c r="D878"/>
      <c r="E878"/>
      <c r="F878"/>
      <c r="G878"/>
      <c r="H878"/>
      <c r="I878"/>
      <c r="J878"/>
      <c r="K878"/>
      <c r="L878"/>
      <c r="M878"/>
      <c r="N878"/>
      <c r="O878"/>
      <c r="P878"/>
      <c r="Q878"/>
      <c r="R878"/>
      <c r="S878"/>
      <c r="T878"/>
      <c r="U878"/>
      <c r="V878"/>
      <c r="AD878" s="243" t="s">
        <v>54</v>
      </c>
      <c r="AE878" s="243" t="s">
        <v>1717</v>
      </c>
      <c r="AF878" s="243">
        <v>3205069</v>
      </c>
      <c r="AG878" s="243"/>
      <c r="AH878" s="243"/>
    </row>
    <row r="879" spans="1:34" s="72" customFormat="1" x14ac:dyDescent="0.25">
      <c r="A879"/>
      <c r="B879"/>
      <c r="C879"/>
      <c r="D879"/>
      <c r="E879"/>
      <c r="F879"/>
      <c r="G879"/>
      <c r="H879"/>
      <c r="I879"/>
      <c r="J879"/>
      <c r="K879"/>
      <c r="L879"/>
      <c r="M879"/>
      <c r="N879"/>
      <c r="O879"/>
      <c r="P879"/>
      <c r="Q879"/>
      <c r="R879"/>
      <c r="S879"/>
      <c r="T879"/>
      <c r="U879"/>
      <c r="V879"/>
      <c r="AD879" s="243" t="s">
        <v>54</v>
      </c>
      <c r="AE879" s="243" t="s">
        <v>1738</v>
      </c>
      <c r="AF879" s="243">
        <v>3205101</v>
      </c>
      <c r="AG879" s="243"/>
      <c r="AH879" s="243"/>
    </row>
    <row r="880" spans="1:34" s="72" customFormat="1" x14ac:dyDescent="0.25">
      <c r="A880"/>
      <c r="B880"/>
      <c r="C880"/>
      <c r="D880"/>
      <c r="E880"/>
      <c r="F880"/>
      <c r="G880"/>
      <c r="H880"/>
      <c r="I880"/>
      <c r="J880"/>
      <c r="K880"/>
      <c r="L880"/>
      <c r="M880"/>
      <c r="N880"/>
      <c r="O880"/>
      <c r="P880"/>
      <c r="Q880"/>
      <c r="R880"/>
      <c r="S880"/>
      <c r="T880"/>
      <c r="U880"/>
      <c r="V880"/>
      <c r="AD880" s="243" t="s">
        <v>54</v>
      </c>
      <c r="AE880" s="243" t="s">
        <v>1758</v>
      </c>
      <c r="AF880" s="243">
        <v>3205150</v>
      </c>
      <c r="AG880" s="243"/>
      <c r="AH880" s="243"/>
    </row>
    <row r="881" spans="1:34" s="72" customFormat="1" x14ac:dyDescent="0.25">
      <c r="A881"/>
      <c r="B881"/>
      <c r="C881"/>
      <c r="D881"/>
      <c r="E881"/>
      <c r="F881"/>
      <c r="G881"/>
      <c r="H881"/>
      <c r="I881"/>
      <c r="J881"/>
      <c r="K881"/>
      <c r="L881"/>
      <c r="M881"/>
      <c r="N881"/>
      <c r="O881"/>
      <c r="P881"/>
      <c r="Q881"/>
      <c r="R881"/>
      <c r="S881"/>
      <c r="T881"/>
      <c r="U881"/>
      <c r="V881"/>
      <c r="AD881" s="243" t="s">
        <v>54</v>
      </c>
      <c r="AE881" s="243" t="s">
        <v>1779</v>
      </c>
      <c r="AF881" s="243">
        <v>3205176</v>
      </c>
      <c r="AG881" s="243"/>
      <c r="AH881" s="243"/>
    </row>
    <row r="882" spans="1:34" s="72" customFormat="1" x14ac:dyDescent="0.25">
      <c r="A882"/>
      <c r="B882"/>
      <c r="C882"/>
      <c r="D882"/>
      <c r="E882"/>
      <c r="F882"/>
      <c r="G882"/>
      <c r="H882"/>
      <c r="I882"/>
      <c r="J882"/>
      <c r="K882"/>
      <c r="L882"/>
      <c r="M882"/>
      <c r="N882"/>
      <c r="O882"/>
      <c r="P882"/>
      <c r="Q882"/>
      <c r="R882"/>
      <c r="S882"/>
      <c r="T882"/>
      <c r="U882"/>
      <c r="V882"/>
      <c r="AD882" s="243" t="s">
        <v>54</v>
      </c>
      <c r="AE882" s="243" t="s">
        <v>1798</v>
      </c>
      <c r="AF882" s="243">
        <v>3205200</v>
      </c>
      <c r="AG882" s="243"/>
      <c r="AH882" s="243"/>
    </row>
    <row r="883" spans="1:34" s="72" customFormat="1" x14ac:dyDescent="0.25">
      <c r="A883"/>
      <c r="B883"/>
      <c r="C883"/>
      <c r="D883"/>
      <c r="E883"/>
      <c r="F883"/>
      <c r="G883"/>
      <c r="H883"/>
      <c r="I883"/>
      <c r="J883"/>
      <c r="K883"/>
      <c r="L883"/>
      <c r="M883"/>
      <c r="N883"/>
      <c r="O883"/>
      <c r="P883"/>
      <c r="Q883"/>
      <c r="R883"/>
      <c r="S883"/>
      <c r="T883"/>
      <c r="U883"/>
      <c r="V883"/>
      <c r="AD883" s="243" t="s">
        <v>54</v>
      </c>
      <c r="AE883" s="243" t="s">
        <v>1817</v>
      </c>
      <c r="AF883" s="243">
        <v>3205309</v>
      </c>
      <c r="AG883" s="243"/>
      <c r="AH883" s="243"/>
    </row>
    <row r="884" spans="1:34" s="72" customFormat="1" x14ac:dyDescent="0.25">
      <c r="A884"/>
      <c r="B884"/>
      <c r="C884"/>
      <c r="D884"/>
      <c r="E884"/>
      <c r="F884"/>
      <c r="G884"/>
      <c r="H884"/>
      <c r="I884"/>
      <c r="J884"/>
      <c r="K884"/>
      <c r="L884"/>
      <c r="M884"/>
      <c r="N884"/>
      <c r="O884"/>
      <c r="P884"/>
      <c r="Q884"/>
      <c r="R884"/>
      <c r="S884"/>
      <c r="T884"/>
      <c r="U884"/>
      <c r="V884"/>
      <c r="AD884" s="243" t="s">
        <v>57</v>
      </c>
      <c r="AE884" s="243" t="s">
        <v>99</v>
      </c>
      <c r="AF884" s="243">
        <v>5200050</v>
      </c>
      <c r="AG884" s="243"/>
      <c r="AH884" s="243"/>
    </row>
    <row r="885" spans="1:34" s="72" customFormat="1" x14ac:dyDescent="0.25">
      <c r="A885"/>
      <c r="B885"/>
      <c r="C885"/>
      <c r="D885"/>
      <c r="E885"/>
      <c r="F885"/>
      <c r="G885"/>
      <c r="H885"/>
      <c r="I885"/>
      <c r="J885"/>
      <c r="K885"/>
      <c r="L885"/>
      <c r="M885"/>
      <c r="N885"/>
      <c r="O885"/>
      <c r="P885"/>
      <c r="Q885"/>
      <c r="R885"/>
      <c r="S885"/>
      <c r="T885"/>
      <c r="U885"/>
      <c r="V885"/>
      <c r="AD885" s="243" t="s">
        <v>57</v>
      </c>
      <c r="AE885" s="243" t="s">
        <v>124</v>
      </c>
      <c r="AF885" s="243">
        <v>5200100</v>
      </c>
      <c r="AG885" s="243"/>
      <c r="AH885" s="243"/>
    </row>
    <row r="886" spans="1:34" s="72" customFormat="1" x14ac:dyDescent="0.25">
      <c r="A886"/>
      <c r="B886"/>
      <c r="C886"/>
      <c r="D886"/>
      <c r="E886"/>
      <c r="F886"/>
      <c r="G886"/>
      <c r="H886"/>
      <c r="I886"/>
      <c r="J886"/>
      <c r="K886"/>
      <c r="L886"/>
      <c r="M886"/>
      <c r="N886"/>
      <c r="O886"/>
      <c r="P886"/>
      <c r="Q886"/>
      <c r="R886"/>
      <c r="S886"/>
      <c r="T886"/>
      <c r="U886"/>
      <c r="V886"/>
      <c r="AD886" s="243" t="s">
        <v>57</v>
      </c>
      <c r="AE886" s="243" t="s">
        <v>150</v>
      </c>
      <c r="AF886" s="243">
        <v>5200134</v>
      </c>
      <c r="AG886" s="243"/>
      <c r="AH886" s="243"/>
    </row>
    <row r="887" spans="1:34" s="72" customFormat="1" x14ac:dyDescent="0.25">
      <c r="A887"/>
      <c r="B887"/>
      <c r="C887"/>
      <c r="D887"/>
      <c r="E887"/>
      <c r="F887"/>
      <c r="G887"/>
      <c r="H887"/>
      <c r="I887"/>
      <c r="J887"/>
      <c r="K887"/>
      <c r="L887"/>
      <c r="M887"/>
      <c r="N887"/>
      <c r="O887"/>
      <c r="P887"/>
      <c r="Q887"/>
      <c r="R887"/>
      <c r="S887"/>
      <c r="T887"/>
      <c r="U887"/>
      <c r="V887"/>
      <c r="AD887" s="243" t="s">
        <v>57</v>
      </c>
      <c r="AE887" s="243" t="s">
        <v>175</v>
      </c>
      <c r="AF887" s="243">
        <v>5200159</v>
      </c>
      <c r="AG887" s="243"/>
      <c r="AH887" s="243"/>
    </row>
    <row r="888" spans="1:34" s="72" customFormat="1" x14ac:dyDescent="0.25">
      <c r="A888"/>
      <c r="B888"/>
      <c r="C888"/>
      <c r="D888"/>
      <c r="E888"/>
      <c r="F888"/>
      <c r="G888"/>
      <c r="H888"/>
      <c r="I888"/>
      <c r="J888"/>
      <c r="K888"/>
      <c r="L888"/>
      <c r="M888"/>
      <c r="N888"/>
      <c r="O888"/>
      <c r="P888"/>
      <c r="Q888"/>
      <c r="R888"/>
      <c r="S888"/>
      <c r="T888"/>
      <c r="U888"/>
      <c r="V888"/>
      <c r="AD888" s="243" t="s">
        <v>57</v>
      </c>
      <c r="AE888" s="243" t="s">
        <v>201</v>
      </c>
      <c r="AF888" s="243">
        <v>5200175</v>
      </c>
      <c r="AG888" s="243"/>
      <c r="AH888" s="243"/>
    </row>
    <row r="889" spans="1:34" s="72" customFormat="1" x14ac:dyDescent="0.25">
      <c r="A889"/>
      <c r="B889"/>
      <c r="C889"/>
      <c r="D889"/>
      <c r="E889"/>
      <c r="F889"/>
      <c r="G889"/>
      <c r="H889"/>
      <c r="I889"/>
      <c r="J889"/>
      <c r="K889"/>
      <c r="L889"/>
      <c r="M889"/>
      <c r="N889"/>
      <c r="O889"/>
      <c r="P889"/>
      <c r="Q889"/>
      <c r="R889"/>
      <c r="S889"/>
      <c r="T889"/>
      <c r="U889"/>
      <c r="V889"/>
      <c r="AD889" s="243" t="s">
        <v>57</v>
      </c>
      <c r="AE889" s="243" t="s">
        <v>227</v>
      </c>
      <c r="AF889" s="243">
        <v>5200209</v>
      </c>
      <c r="AG889" s="243"/>
      <c r="AH889" s="243"/>
    </row>
    <row r="890" spans="1:34" s="72" customFormat="1" x14ac:dyDescent="0.25">
      <c r="A890"/>
      <c r="B890"/>
      <c r="C890"/>
      <c r="D890"/>
      <c r="E890"/>
      <c r="F890"/>
      <c r="G890"/>
      <c r="H890"/>
      <c r="I890"/>
      <c r="J890"/>
      <c r="K890"/>
      <c r="L890"/>
      <c r="M890"/>
      <c r="N890"/>
      <c r="O890"/>
      <c r="P890"/>
      <c r="Q890"/>
      <c r="R890"/>
      <c r="S890"/>
      <c r="T890"/>
      <c r="U890"/>
      <c r="V890"/>
      <c r="AD890" s="243" t="s">
        <v>57</v>
      </c>
      <c r="AE890" s="243" t="s">
        <v>251</v>
      </c>
      <c r="AF890" s="243">
        <v>5200258</v>
      </c>
      <c r="AG890" s="243"/>
      <c r="AH890" s="243"/>
    </row>
    <row r="891" spans="1:34" s="72" customFormat="1" x14ac:dyDescent="0.25">
      <c r="A891"/>
      <c r="B891"/>
      <c r="C891"/>
      <c r="D891"/>
      <c r="E891"/>
      <c r="F891"/>
      <c r="G891"/>
      <c r="H891"/>
      <c r="I891"/>
      <c r="J891"/>
      <c r="K891"/>
      <c r="L891"/>
      <c r="M891"/>
      <c r="N891"/>
      <c r="O891"/>
      <c r="P891"/>
      <c r="Q891"/>
      <c r="R891"/>
      <c r="S891"/>
      <c r="T891"/>
      <c r="U891"/>
      <c r="V891"/>
      <c r="AD891" s="243" t="s">
        <v>57</v>
      </c>
      <c r="AE891" s="243" t="s">
        <v>276</v>
      </c>
      <c r="AF891" s="243">
        <v>5200308</v>
      </c>
      <c r="AG891" s="243"/>
      <c r="AH891" s="243"/>
    </row>
    <row r="892" spans="1:34" s="72" customFormat="1" x14ac:dyDescent="0.25">
      <c r="A892"/>
      <c r="B892"/>
      <c r="C892"/>
      <c r="D892"/>
      <c r="E892"/>
      <c r="F892"/>
      <c r="G892"/>
      <c r="H892"/>
      <c r="I892"/>
      <c r="J892"/>
      <c r="K892"/>
      <c r="L892"/>
      <c r="M892"/>
      <c r="N892"/>
      <c r="O892"/>
      <c r="P892"/>
      <c r="Q892"/>
      <c r="R892"/>
      <c r="S892"/>
      <c r="T892"/>
      <c r="U892"/>
      <c r="V892"/>
      <c r="AD892" s="243" t="s">
        <v>57</v>
      </c>
      <c r="AE892" s="243" t="s">
        <v>302</v>
      </c>
      <c r="AF892" s="243">
        <v>5200506</v>
      </c>
      <c r="AG892" s="243"/>
      <c r="AH892" s="243"/>
    </row>
    <row r="893" spans="1:34" s="72" customFormat="1" x14ac:dyDescent="0.25">
      <c r="A893"/>
      <c r="B893"/>
      <c r="C893"/>
      <c r="D893"/>
      <c r="E893"/>
      <c r="F893"/>
      <c r="G893"/>
      <c r="H893"/>
      <c r="I893"/>
      <c r="J893"/>
      <c r="K893"/>
      <c r="L893"/>
      <c r="M893"/>
      <c r="N893"/>
      <c r="O893"/>
      <c r="P893"/>
      <c r="Q893"/>
      <c r="R893"/>
      <c r="S893"/>
      <c r="T893"/>
      <c r="U893"/>
      <c r="V893"/>
      <c r="AD893" s="243" t="s">
        <v>57</v>
      </c>
      <c r="AE893" s="243" t="s">
        <v>328</v>
      </c>
      <c r="AF893" s="243">
        <v>5200555</v>
      </c>
      <c r="AG893" s="243"/>
      <c r="AH893" s="243"/>
    </row>
    <row r="894" spans="1:34" s="72" customFormat="1" x14ac:dyDescent="0.25">
      <c r="A894"/>
      <c r="B894"/>
      <c r="C894"/>
      <c r="D894"/>
      <c r="E894"/>
      <c r="F894"/>
      <c r="G894"/>
      <c r="H894"/>
      <c r="I894"/>
      <c r="J894"/>
      <c r="K894"/>
      <c r="L894"/>
      <c r="M894"/>
      <c r="N894"/>
      <c r="O894"/>
      <c r="P894"/>
      <c r="Q894"/>
      <c r="R894"/>
      <c r="S894"/>
      <c r="T894"/>
      <c r="U894"/>
      <c r="V894"/>
      <c r="AD894" s="243" t="s">
        <v>57</v>
      </c>
      <c r="AE894" s="243" t="s">
        <v>353</v>
      </c>
      <c r="AF894" s="243">
        <v>5200605</v>
      </c>
      <c r="AG894" s="243"/>
      <c r="AH894" s="243"/>
    </row>
    <row r="895" spans="1:34" s="72" customFormat="1" x14ac:dyDescent="0.25">
      <c r="A895"/>
      <c r="B895"/>
      <c r="C895"/>
      <c r="D895"/>
      <c r="E895"/>
      <c r="F895"/>
      <c r="G895"/>
      <c r="H895"/>
      <c r="I895"/>
      <c r="J895"/>
      <c r="K895"/>
      <c r="L895"/>
      <c r="M895"/>
      <c r="N895"/>
      <c r="O895"/>
      <c r="P895"/>
      <c r="Q895"/>
      <c r="R895"/>
      <c r="S895"/>
      <c r="T895"/>
      <c r="U895"/>
      <c r="V895"/>
      <c r="AD895" s="243" t="s">
        <v>57</v>
      </c>
      <c r="AE895" s="243" t="s">
        <v>377</v>
      </c>
      <c r="AF895" s="243">
        <v>5200803</v>
      </c>
      <c r="AG895" s="243"/>
      <c r="AH895" s="243"/>
    </row>
    <row r="896" spans="1:34" s="72" customFormat="1" x14ac:dyDescent="0.25">
      <c r="A896"/>
      <c r="B896"/>
      <c r="C896"/>
      <c r="D896"/>
      <c r="E896"/>
      <c r="F896"/>
      <c r="G896"/>
      <c r="H896"/>
      <c r="I896"/>
      <c r="J896"/>
      <c r="K896"/>
      <c r="L896"/>
      <c r="M896"/>
      <c r="N896"/>
      <c r="O896"/>
      <c r="P896"/>
      <c r="Q896"/>
      <c r="R896"/>
      <c r="S896"/>
      <c r="T896"/>
      <c r="U896"/>
      <c r="V896"/>
      <c r="AD896" s="243" t="s">
        <v>57</v>
      </c>
      <c r="AE896" s="243" t="s">
        <v>402</v>
      </c>
      <c r="AF896" s="243">
        <v>5200829</v>
      </c>
      <c r="AG896" s="243"/>
      <c r="AH896" s="243"/>
    </row>
    <row r="897" spans="1:34" s="72" customFormat="1" x14ac:dyDescent="0.25">
      <c r="A897"/>
      <c r="B897"/>
      <c r="C897"/>
      <c r="D897"/>
      <c r="E897"/>
      <c r="F897"/>
      <c r="G897"/>
      <c r="H897"/>
      <c r="I897"/>
      <c r="J897"/>
      <c r="K897"/>
      <c r="L897"/>
      <c r="M897"/>
      <c r="N897"/>
      <c r="O897"/>
      <c r="P897"/>
      <c r="Q897"/>
      <c r="R897"/>
      <c r="S897"/>
      <c r="T897"/>
      <c r="U897"/>
      <c r="V897"/>
      <c r="AD897" s="243" t="s">
        <v>57</v>
      </c>
      <c r="AE897" s="243" t="s">
        <v>427</v>
      </c>
      <c r="AF897" s="243">
        <v>5200852</v>
      </c>
      <c r="AG897" s="243"/>
      <c r="AH897" s="243"/>
    </row>
    <row r="898" spans="1:34" s="72" customFormat="1" x14ac:dyDescent="0.25">
      <c r="A898"/>
      <c r="B898"/>
      <c r="C898"/>
      <c r="D898"/>
      <c r="E898"/>
      <c r="F898"/>
      <c r="G898"/>
      <c r="H898"/>
      <c r="I898"/>
      <c r="J898"/>
      <c r="K898"/>
      <c r="L898"/>
      <c r="M898"/>
      <c r="N898"/>
      <c r="O898"/>
      <c r="P898"/>
      <c r="Q898"/>
      <c r="R898"/>
      <c r="S898"/>
      <c r="T898"/>
      <c r="U898"/>
      <c r="V898"/>
      <c r="AD898" s="243" t="s">
        <v>57</v>
      </c>
      <c r="AE898" s="243" t="s">
        <v>453</v>
      </c>
      <c r="AF898" s="243">
        <v>5200902</v>
      </c>
      <c r="AG898" s="243"/>
      <c r="AH898" s="243"/>
    </row>
    <row r="899" spans="1:34" s="72" customFormat="1" x14ac:dyDescent="0.25">
      <c r="A899"/>
      <c r="B899"/>
      <c r="C899"/>
      <c r="D899"/>
      <c r="E899"/>
      <c r="F899"/>
      <c r="G899"/>
      <c r="H899"/>
      <c r="I899"/>
      <c r="J899"/>
      <c r="K899"/>
      <c r="L899"/>
      <c r="M899"/>
      <c r="N899"/>
      <c r="O899"/>
      <c r="P899"/>
      <c r="Q899"/>
      <c r="R899"/>
      <c r="S899"/>
      <c r="T899"/>
      <c r="U899"/>
      <c r="V899"/>
      <c r="AD899" s="243" t="s">
        <v>57</v>
      </c>
      <c r="AE899" s="243" t="s">
        <v>478</v>
      </c>
      <c r="AF899" s="243">
        <v>5201108</v>
      </c>
      <c r="AG899" s="243"/>
      <c r="AH899" s="243"/>
    </row>
    <row r="900" spans="1:34" s="72" customFormat="1" x14ac:dyDescent="0.25">
      <c r="A900"/>
      <c r="B900"/>
      <c r="C900"/>
      <c r="D900"/>
      <c r="E900"/>
      <c r="F900"/>
      <c r="G900"/>
      <c r="H900"/>
      <c r="I900"/>
      <c r="J900"/>
      <c r="K900"/>
      <c r="L900"/>
      <c r="M900"/>
      <c r="N900"/>
      <c r="O900"/>
      <c r="P900"/>
      <c r="Q900"/>
      <c r="R900"/>
      <c r="S900"/>
      <c r="T900"/>
      <c r="U900"/>
      <c r="V900"/>
      <c r="AD900" s="243" t="s">
        <v>57</v>
      </c>
      <c r="AE900" s="243" t="s">
        <v>502</v>
      </c>
      <c r="AF900" s="243">
        <v>5201207</v>
      </c>
      <c r="AG900" s="243"/>
      <c r="AH900" s="243"/>
    </row>
    <row r="901" spans="1:34" s="72" customFormat="1" x14ac:dyDescent="0.25">
      <c r="A901"/>
      <c r="B901"/>
      <c r="C901"/>
      <c r="D901"/>
      <c r="E901"/>
      <c r="F901"/>
      <c r="G901"/>
      <c r="H901"/>
      <c r="I901"/>
      <c r="J901"/>
      <c r="K901"/>
      <c r="L901"/>
      <c r="M901"/>
      <c r="N901"/>
      <c r="O901"/>
      <c r="P901"/>
      <c r="Q901"/>
      <c r="R901"/>
      <c r="S901"/>
      <c r="T901"/>
      <c r="U901"/>
      <c r="V901"/>
      <c r="AD901" s="243" t="s">
        <v>57</v>
      </c>
      <c r="AE901" s="243" t="s">
        <v>525</v>
      </c>
      <c r="AF901" s="243">
        <v>5201306</v>
      </c>
      <c r="AG901" s="243"/>
      <c r="AH901" s="243"/>
    </row>
    <row r="902" spans="1:34" s="72" customFormat="1" x14ac:dyDescent="0.25">
      <c r="A902"/>
      <c r="B902"/>
      <c r="C902"/>
      <c r="D902"/>
      <c r="E902"/>
      <c r="F902"/>
      <c r="G902"/>
      <c r="H902"/>
      <c r="I902"/>
      <c r="J902"/>
      <c r="K902"/>
      <c r="L902"/>
      <c r="M902"/>
      <c r="N902"/>
      <c r="O902"/>
      <c r="P902"/>
      <c r="Q902"/>
      <c r="R902"/>
      <c r="S902"/>
      <c r="T902"/>
      <c r="U902"/>
      <c r="V902"/>
      <c r="AD902" s="243" t="s">
        <v>57</v>
      </c>
      <c r="AE902" s="243" t="s">
        <v>549</v>
      </c>
      <c r="AF902" s="243">
        <v>5201405</v>
      </c>
      <c r="AG902" s="243"/>
      <c r="AH902" s="243"/>
    </row>
    <row r="903" spans="1:34" s="72" customFormat="1" x14ac:dyDescent="0.25">
      <c r="A903"/>
      <c r="B903"/>
      <c r="C903"/>
      <c r="D903"/>
      <c r="E903"/>
      <c r="F903"/>
      <c r="G903"/>
      <c r="H903"/>
      <c r="I903"/>
      <c r="J903"/>
      <c r="K903"/>
      <c r="L903"/>
      <c r="M903"/>
      <c r="N903"/>
      <c r="O903"/>
      <c r="P903"/>
      <c r="Q903"/>
      <c r="R903"/>
      <c r="S903"/>
      <c r="T903"/>
      <c r="U903"/>
      <c r="V903"/>
      <c r="AD903" s="243" t="s">
        <v>57</v>
      </c>
      <c r="AE903" s="243" t="s">
        <v>572</v>
      </c>
      <c r="AF903" s="243">
        <v>5201454</v>
      </c>
      <c r="AG903" s="243"/>
      <c r="AH903" s="243"/>
    </row>
    <row r="904" spans="1:34" s="72" customFormat="1" x14ac:dyDescent="0.25">
      <c r="A904"/>
      <c r="B904"/>
      <c r="C904"/>
      <c r="D904"/>
      <c r="E904"/>
      <c r="F904"/>
      <c r="G904"/>
      <c r="H904"/>
      <c r="I904"/>
      <c r="J904"/>
      <c r="K904"/>
      <c r="L904"/>
      <c r="M904"/>
      <c r="N904"/>
      <c r="O904"/>
      <c r="P904"/>
      <c r="Q904"/>
      <c r="R904"/>
      <c r="S904"/>
      <c r="T904"/>
      <c r="U904"/>
      <c r="V904"/>
      <c r="AD904" s="243" t="s">
        <v>57</v>
      </c>
      <c r="AE904" s="243" t="s">
        <v>595</v>
      </c>
      <c r="AF904" s="243">
        <v>5201504</v>
      </c>
      <c r="AG904" s="243"/>
      <c r="AH904" s="243"/>
    </row>
    <row r="905" spans="1:34" s="72" customFormat="1" x14ac:dyDescent="0.25">
      <c r="A905"/>
      <c r="B905"/>
      <c r="C905"/>
      <c r="D905"/>
      <c r="E905"/>
      <c r="F905"/>
      <c r="G905"/>
      <c r="H905"/>
      <c r="I905"/>
      <c r="J905"/>
      <c r="K905"/>
      <c r="L905"/>
      <c r="M905"/>
      <c r="N905"/>
      <c r="O905"/>
      <c r="P905"/>
      <c r="Q905"/>
      <c r="R905"/>
      <c r="S905"/>
      <c r="T905"/>
      <c r="U905"/>
      <c r="V905"/>
      <c r="AD905" s="243" t="s">
        <v>57</v>
      </c>
      <c r="AE905" s="243" t="s">
        <v>618</v>
      </c>
      <c r="AF905" s="243">
        <v>5201603</v>
      </c>
      <c r="AG905" s="243"/>
      <c r="AH905" s="243"/>
    </row>
    <row r="906" spans="1:34" s="72" customFormat="1" x14ac:dyDescent="0.25">
      <c r="A906"/>
      <c r="B906"/>
      <c r="C906"/>
      <c r="D906"/>
      <c r="E906"/>
      <c r="F906"/>
      <c r="G906"/>
      <c r="H906"/>
      <c r="I906"/>
      <c r="J906"/>
      <c r="K906"/>
      <c r="L906"/>
      <c r="M906"/>
      <c r="N906"/>
      <c r="O906"/>
      <c r="P906"/>
      <c r="Q906"/>
      <c r="R906"/>
      <c r="S906"/>
      <c r="T906"/>
      <c r="U906"/>
      <c r="V906"/>
      <c r="AD906" s="243" t="s">
        <v>57</v>
      </c>
      <c r="AE906" s="243" t="s">
        <v>639</v>
      </c>
      <c r="AF906" s="243">
        <v>5201702</v>
      </c>
      <c r="AG906" s="243"/>
      <c r="AH906" s="243"/>
    </row>
    <row r="907" spans="1:34" s="72" customFormat="1" x14ac:dyDescent="0.25">
      <c r="A907"/>
      <c r="B907"/>
      <c r="C907"/>
      <c r="D907"/>
      <c r="E907"/>
      <c r="F907"/>
      <c r="G907"/>
      <c r="H907"/>
      <c r="I907"/>
      <c r="J907"/>
      <c r="K907"/>
      <c r="L907"/>
      <c r="M907"/>
      <c r="N907"/>
      <c r="O907"/>
      <c r="P907"/>
      <c r="Q907"/>
      <c r="R907"/>
      <c r="S907"/>
      <c r="T907"/>
      <c r="U907"/>
      <c r="V907"/>
      <c r="AD907" s="243" t="s">
        <v>57</v>
      </c>
      <c r="AE907" s="243" t="s">
        <v>660</v>
      </c>
      <c r="AF907" s="243">
        <v>5201801</v>
      </c>
      <c r="AG907" s="243"/>
      <c r="AH907" s="243"/>
    </row>
    <row r="908" spans="1:34" s="72" customFormat="1" x14ac:dyDescent="0.25">
      <c r="A908"/>
      <c r="B908"/>
      <c r="C908"/>
      <c r="D908"/>
      <c r="E908"/>
      <c r="F908"/>
      <c r="G908"/>
      <c r="H908"/>
      <c r="I908"/>
      <c r="J908"/>
      <c r="K908"/>
      <c r="L908"/>
      <c r="M908"/>
      <c r="N908"/>
      <c r="O908"/>
      <c r="P908"/>
      <c r="Q908"/>
      <c r="R908"/>
      <c r="S908"/>
      <c r="T908"/>
      <c r="U908"/>
      <c r="V908"/>
      <c r="AD908" s="243" t="s">
        <v>57</v>
      </c>
      <c r="AE908" s="243" t="s">
        <v>681</v>
      </c>
      <c r="AF908" s="243">
        <v>5202155</v>
      </c>
      <c r="AG908" s="243"/>
      <c r="AH908" s="243"/>
    </row>
    <row r="909" spans="1:34" s="72" customFormat="1" x14ac:dyDescent="0.25">
      <c r="A909"/>
      <c r="B909"/>
      <c r="C909"/>
      <c r="D909"/>
      <c r="E909"/>
      <c r="F909"/>
      <c r="G909"/>
      <c r="H909"/>
      <c r="I909"/>
      <c r="J909"/>
      <c r="K909"/>
      <c r="L909"/>
      <c r="M909"/>
      <c r="N909"/>
      <c r="O909"/>
      <c r="P909"/>
      <c r="Q909"/>
      <c r="R909"/>
      <c r="S909"/>
      <c r="T909"/>
      <c r="U909"/>
      <c r="V909"/>
      <c r="AD909" s="243" t="s">
        <v>57</v>
      </c>
      <c r="AE909" s="243" t="s">
        <v>701</v>
      </c>
      <c r="AF909" s="243">
        <v>5202353</v>
      </c>
      <c r="AG909" s="243"/>
      <c r="AH909" s="243"/>
    </row>
    <row r="910" spans="1:34" s="72" customFormat="1" x14ac:dyDescent="0.25">
      <c r="A910"/>
      <c r="B910"/>
      <c r="C910"/>
      <c r="D910"/>
      <c r="E910"/>
      <c r="F910"/>
      <c r="G910"/>
      <c r="H910"/>
      <c r="I910"/>
      <c r="J910"/>
      <c r="K910"/>
      <c r="L910"/>
      <c r="M910"/>
      <c r="N910"/>
      <c r="O910"/>
      <c r="P910"/>
      <c r="Q910"/>
      <c r="R910"/>
      <c r="S910"/>
      <c r="T910"/>
      <c r="U910"/>
      <c r="V910"/>
      <c r="AD910" s="243" t="s">
        <v>57</v>
      </c>
      <c r="AE910" s="243" t="s">
        <v>723</v>
      </c>
      <c r="AF910" s="243">
        <v>5202502</v>
      </c>
      <c r="AG910" s="243"/>
      <c r="AH910" s="243"/>
    </row>
    <row r="911" spans="1:34" s="72" customFormat="1" x14ac:dyDescent="0.25">
      <c r="A911"/>
      <c r="B911"/>
      <c r="C911"/>
      <c r="D911"/>
      <c r="E911"/>
      <c r="F911"/>
      <c r="G911"/>
      <c r="H911"/>
      <c r="I911"/>
      <c r="J911"/>
      <c r="K911"/>
      <c r="L911"/>
      <c r="M911"/>
      <c r="N911"/>
      <c r="O911"/>
      <c r="P911"/>
      <c r="Q911"/>
      <c r="R911"/>
      <c r="S911"/>
      <c r="T911"/>
      <c r="U911"/>
      <c r="V911"/>
      <c r="AD911" s="243" t="s">
        <v>57</v>
      </c>
      <c r="AE911" s="243" t="s">
        <v>745</v>
      </c>
      <c r="AF911" s="243">
        <v>5202601</v>
      </c>
      <c r="AG911" s="243"/>
      <c r="AH911" s="243"/>
    </row>
    <row r="912" spans="1:34" s="72" customFormat="1" x14ac:dyDescent="0.25">
      <c r="A912"/>
      <c r="B912"/>
      <c r="C912"/>
      <c r="D912"/>
      <c r="E912"/>
      <c r="F912"/>
      <c r="G912"/>
      <c r="H912"/>
      <c r="I912"/>
      <c r="J912"/>
      <c r="K912"/>
      <c r="L912"/>
      <c r="M912"/>
      <c r="N912"/>
      <c r="O912"/>
      <c r="P912"/>
      <c r="Q912"/>
      <c r="R912"/>
      <c r="S912"/>
      <c r="T912"/>
      <c r="U912"/>
      <c r="V912"/>
      <c r="AD912" s="243" t="s">
        <v>57</v>
      </c>
      <c r="AE912" s="243" t="s">
        <v>766</v>
      </c>
      <c r="AF912" s="243">
        <v>5202809</v>
      </c>
      <c r="AG912" s="243"/>
      <c r="AH912" s="243"/>
    </row>
    <row r="913" spans="1:34" s="72" customFormat="1" x14ac:dyDescent="0.25">
      <c r="A913"/>
      <c r="B913"/>
      <c r="C913"/>
      <c r="D913"/>
      <c r="E913"/>
      <c r="F913"/>
      <c r="G913"/>
      <c r="H913"/>
      <c r="I913"/>
      <c r="J913"/>
      <c r="K913"/>
      <c r="L913"/>
      <c r="M913"/>
      <c r="N913"/>
      <c r="O913"/>
      <c r="P913"/>
      <c r="Q913"/>
      <c r="R913"/>
      <c r="S913"/>
      <c r="T913"/>
      <c r="U913"/>
      <c r="V913"/>
      <c r="AD913" s="243" t="s">
        <v>57</v>
      </c>
      <c r="AE913" s="243" t="s">
        <v>789</v>
      </c>
      <c r="AF913" s="243">
        <v>5203104</v>
      </c>
      <c r="AG913" s="243"/>
      <c r="AH913" s="243"/>
    </row>
    <row r="914" spans="1:34" s="72" customFormat="1" x14ac:dyDescent="0.25">
      <c r="A914"/>
      <c r="B914"/>
      <c r="C914"/>
      <c r="D914"/>
      <c r="E914"/>
      <c r="F914"/>
      <c r="G914"/>
      <c r="H914"/>
      <c r="I914"/>
      <c r="J914"/>
      <c r="K914"/>
      <c r="L914"/>
      <c r="M914"/>
      <c r="N914"/>
      <c r="O914"/>
      <c r="P914"/>
      <c r="Q914"/>
      <c r="R914"/>
      <c r="S914"/>
      <c r="T914"/>
      <c r="U914"/>
      <c r="V914"/>
      <c r="AD914" s="243" t="s">
        <v>57</v>
      </c>
      <c r="AE914" s="243" t="s">
        <v>810</v>
      </c>
      <c r="AF914" s="243">
        <v>5203203</v>
      </c>
      <c r="AG914" s="243"/>
      <c r="AH914" s="243"/>
    </row>
    <row r="915" spans="1:34" s="72" customFormat="1" x14ac:dyDescent="0.25">
      <c r="A915"/>
      <c r="B915"/>
      <c r="C915"/>
      <c r="D915"/>
      <c r="E915"/>
      <c r="F915"/>
      <c r="G915"/>
      <c r="H915"/>
      <c r="I915"/>
      <c r="J915"/>
      <c r="K915"/>
      <c r="L915"/>
      <c r="M915"/>
      <c r="N915"/>
      <c r="O915"/>
      <c r="P915"/>
      <c r="Q915"/>
      <c r="R915"/>
      <c r="S915"/>
      <c r="T915"/>
      <c r="U915"/>
      <c r="V915"/>
      <c r="AD915" s="243" t="s">
        <v>57</v>
      </c>
      <c r="AE915" s="243" t="s">
        <v>831</v>
      </c>
      <c r="AF915" s="243">
        <v>5203302</v>
      </c>
      <c r="AG915" s="243"/>
      <c r="AH915" s="243"/>
    </row>
    <row r="916" spans="1:34" s="72" customFormat="1" x14ac:dyDescent="0.25">
      <c r="A916"/>
      <c r="B916"/>
      <c r="C916"/>
      <c r="D916"/>
      <c r="E916"/>
      <c r="F916"/>
      <c r="G916"/>
      <c r="H916"/>
      <c r="I916"/>
      <c r="J916"/>
      <c r="K916"/>
      <c r="L916"/>
      <c r="M916"/>
      <c r="N916"/>
      <c r="O916"/>
      <c r="P916"/>
      <c r="Q916"/>
      <c r="R916"/>
      <c r="S916"/>
      <c r="T916"/>
      <c r="U916"/>
      <c r="V916"/>
      <c r="AD916" s="243" t="s">
        <v>57</v>
      </c>
      <c r="AE916" s="243" t="s">
        <v>853</v>
      </c>
      <c r="AF916" s="243">
        <v>5203401</v>
      </c>
      <c r="AG916" s="243"/>
      <c r="AH916" s="243"/>
    </row>
    <row r="917" spans="1:34" s="72" customFormat="1" x14ac:dyDescent="0.25">
      <c r="A917"/>
      <c r="B917"/>
      <c r="C917"/>
      <c r="D917"/>
      <c r="E917"/>
      <c r="F917"/>
      <c r="G917"/>
      <c r="H917"/>
      <c r="I917"/>
      <c r="J917"/>
      <c r="K917"/>
      <c r="L917"/>
      <c r="M917"/>
      <c r="N917"/>
      <c r="O917"/>
      <c r="P917"/>
      <c r="Q917"/>
      <c r="R917"/>
      <c r="S917"/>
      <c r="T917"/>
      <c r="U917"/>
      <c r="V917"/>
      <c r="AD917" s="243" t="s">
        <v>57</v>
      </c>
      <c r="AE917" s="243" t="s">
        <v>875</v>
      </c>
      <c r="AF917" s="243">
        <v>5203500</v>
      </c>
      <c r="AG917" s="243"/>
      <c r="AH917" s="243"/>
    </row>
    <row r="918" spans="1:34" s="72" customFormat="1" x14ac:dyDescent="0.25">
      <c r="A918"/>
      <c r="B918"/>
      <c r="C918"/>
      <c r="D918"/>
      <c r="E918"/>
      <c r="F918"/>
      <c r="G918"/>
      <c r="H918"/>
      <c r="I918"/>
      <c r="J918"/>
      <c r="K918"/>
      <c r="L918"/>
      <c r="M918"/>
      <c r="N918"/>
      <c r="O918"/>
      <c r="P918"/>
      <c r="Q918"/>
      <c r="R918"/>
      <c r="S918"/>
      <c r="T918"/>
      <c r="U918"/>
      <c r="V918"/>
      <c r="AD918" s="243" t="s">
        <v>57</v>
      </c>
      <c r="AE918" s="243" t="s">
        <v>897</v>
      </c>
      <c r="AF918" s="243">
        <v>5203559</v>
      </c>
      <c r="AG918" s="243"/>
      <c r="AH918" s="243"/>
    </row>
    <row r="919" spans="1:34" s="72" customFormat="1" x14ac:dyDescent="0.25">
      <c r="A919"/>
      <c r="B919"/>
      <c r="C919"/>
      <c r="D919"/>
      <c r="E919"/>
      <c r="F919"/>
      <c r="G919"/>
      <c r="H919"/>
      <c r="I919"/>
      <c r="J919"/>
      <c r="K919"/>
      <c r="L919"/>
      <c r="M919"/>
      <c r="N919"/>
      <c r="O919"/>
      <c r="P919"/>
      <c r="Q919"/>
      <c r="R919"/>
      <c r="S919"/>
      <c r="T919"/>
      <c r="U919"/>
      <c r="V919"/>
      <c r="AD919" s="243" t="s">
        <v>57</v>
      </c>
      <c r="AE919" s="243" t="s">
        <v>920</v>
      </c>
      <c r="AF919" s="243">
        <v>5203575</v>
      </c>
      <c r="AG919" s="243"/>
      <c r="AH919" s="243"/>
    </row>
    <row r="920" spans="1:34" s="72" customFormat="1" x14ac:dyDescent="0.25">
      <c r="A920"/>
      <c r="B920"/>
      <c r="C920"/>
      <c r="D920"/>
      <c r="E920"/>
      <c r="F920"/>
      <c r="G920"/>
      <c r="H920"/>
      <c r="I920"/>
      <c r="J920"/>
      <c r="K920"/>
      <c r="L920"/>
      <c r="M920"/>
      <c r="N920"/>
      <c r="O920"/>
      <c r="P920"/>
      <c r="Q920"/>
      <c r="R920"/>
      <c r="S920"/>
      <c r="T920"/>
      <c r="U920"/>
      <c r="V920"/>
      <c r="AD920" s="243" t="s">
        <v>57</v>
      </c>
      <c r="AE920" s="243" t="s">
        <v>943</v>
      </c>
      <c r="AF920" s="243">
        <v>5203609</v>
      </c>
      <c r="AG920" s="243"/>
      <c r="AH920" s="243"/>
    </row>
    <row r="921" spans="1:34" s="72" customFormat="1" x14ac:dyDescent="0.25">
      <c r="A921"/>
      <c r="B921"/>
      <c r="C921"/>
      <c r="D921"/>
      <c r="E921"/>
      <c r="F921"/>
      <c r="G921"/>
      <c r="H921"/>
      <c r="I921"/>
      <c r="J921"/>
      <c r="K921"/>
      <c r="L921"/>
      <c r="M921"/>
      <c r="N921"/>
      <c r="O921"/>
      <c r="P921"/>
      <c r="Q921"/>
      <c r="R921"/>
      <c r="S921"/>
      <c r="T921"/>
      <c r="U921"/>
      <c r="V921"/>
      <c r="AD921" s="243" t="s">
        <v>57</v>
      </c>
      <c r="AE921" s="243" t="s">
        <v>965</v>
      </c>
      <c r="AF921" s="243">
        <v>5203807</v>
      </c>
      <c r="AG921" s="243"/>
      <c r="AH921" s="243"/>
    </row>
    <row r="922" spans="1:34" s="72" customFormat="1" x14ac:dyDescent="0.25">
      <c r="A922"/>
      <c r="B922"/>
      <c r="C922"/>
      <c r="D922"/>
      <c r="E922"/>
      <c r="F922"/>
      <c r="G922"/>
      <c r="H922"/>
      <c r="I922"/>
      <c r="J922"/>
      <c r="K922"/>
      <c r="L922"/>
      <c r="M922"/>
      <c r="N922"/>
      <c r="O922"/>
      <c r="P922"/>
      <c r="Q922"/>
      <c r="R922"/>
      <c r="S922"/>
      <c r="T922"/>
      <c r="U922"/>
      <c r="V922"/>
      <c r="AD922" s="243" t="s">
        <v>57</v>
      </c>
      <c r="AE922" s="243" t="s">
        <v>987</v>
      </c>
      <c r="AF922" s="243">
        <v>5203906</v>
      </c>
      <c r="AG922" s="243"/>
      <c r="AH922" s="243"/>
    </row>
    <row r="923" spans="1:34" s="72" customFormat="1" x14ac:dyDescent="0.25">
      <c r="A923"/>
      <c r="B923"/>
      <c r="C923"/>
      <c r="D923"/>
      <c r="E923"/>
      <c r="F923"/>
      <c r="G923"/>
      <c r="H923"/>
      <c r="I923"/>
      <c r="J923"/>
      <c r="K923"/>
      <c r="L923"/>
      <c r="M923"/>
      <c r="N923"/>
      <c r="O923"/>
      <c r="P923"/>
      <c r="Q923"/>
      <c r="R923"/>
      <c r="S923"/>
      <c r="T923"/>
      <c r="U923"/>
      <c r="V923"/>
      <c r="AD923" s="243" t="s">
        <v>57</v>
      </c>
      <c r="AE923" s="243" t="s">
        <v>1010</v>
      </c>
      <c r="AF923" s="243">
        <v>5203939</v>
      </c>
      <c r="AG923" s="243"/>
      <c r="AH923" s="243"/>
    </row>
    <row r="924" spans="1:34" s="72" customFormat="1" x14ac:dyDescent="0.25">
      <c r="A924"/>
      <c r="B924"/>
      <c r="C924"/>
      <c r="D924"/>
      <c r="E924"/>
      <c r="F924"/>
      <c r="G924"/>
      <c r="H924"/>
      <c r="I924"/>
      <c r="J924"/>
      <c r="K924"/>
      <c r="L924"/>
      <c r="M924"/>
      <c r="N924"/>
      <c r="O924"/>
      <c r="P924"/>
      <c r="Q924"/>
      <c r="R924"/>
      <c r="S924"/>
      <c r="T924"/>
      <c r="U924"/>
      <c r="V924"/>
      <c r="AD924" s="243" t="s">
        <v>57</v>
      </c>
      <c r="AE924" s="243" t="s">
        <v>1032</v>
      </c>
      <c r="AF924" s="243">
        <v>5203962</v>
      </c>
      <c r="AG924" s="243"/>
      <c r="AH924" s="243"/>
    </row>
    <row r="925" spans="1:34" s="72" customFormat="1" x14ac:dyDescent="0.25">
      <c r="A925"/>
      <c r="B925"/>
      <c r="C925"/>
      <c r="D925"/>
      <c r="E925"/>
      <c r="F925"/>
      <c r="G925"/>
      <c r="H925"/>
      <c r="I925"/>
      <c r="J925"/>
      <c r="K925"/>
      <c r="L925"/>
      <c r="M925"/>
      <c r="N925"/>
      <c r="O925"/>
      <c r="P925"/>
      <c r="Q925"/>
      <c r="R925"/>
      <c r="S925"/>
      <c r="T925"/>
      <c r="U925"/>
      <c r="V925"/>
      <c r="AD925" s="243" t="s">
        <v>57</v>
      </c>
      <c r="AE925" s="243" t="s">
        <v>1054</v>
      </c>
      <c r="AF925" s="243">
        <v>5204003</v>
      </c>
      <c r="AG925" s="243"/>
      <c r="AH925" s="243"/>
    </row>
    <row r="926" spans="1:34" s="72" customFormat="1" x14ac:dyDescent="0.25">
      <c r="A926"/>
      <c r="B926"/>
      <c r="C926"/>
      <c r="D926"/>
      <c r="E926"/>
      <c r="F926"/>
      <c r="G926"/>
      <c r="H926"/>
      <c r="I926"/>
      <c r="J926"/>
      <c r="K926"/>
      <c r="L926"/>
      <c r="M926"/>
      <c r="N926"/>
      <c r="O926"/>
      <c r="P926"/>
      <c r="Q926"/>
      <c r="R926"/>
      <c r="S926"/>
      <c r="T926"/>
      <c r="U926"/>
      <c r="V926"/>
      <c r="AD926" s="243" t="s">
        <v>57</v>
      </c>
      <c r="AE926" s="243" t="s">
        <v>1076</v>
      </c>
      <c r="AF926" s="243">
        <v>5204102</v>
      </c>
      <c r="AG926" s="243"/>
      <c r="AH926" s="243"/>
    </row>
    <row r="927" spans="1:34" s="72" customFormat="1" x14ac:dyDescent="0.25">
      <c r="A927"/>
      <c r="B927"/>
      <c r="C927"/>
      <c r="D927"/>
      <c r="E927"/>
      <c r="F927"/>
      <c r="G927"/>
      <c r="H927"/>
      <c r="I927"/>
      <c r="J927"/>
      <c r="K927"/>
      <c r="L927"/>
      <c r="M927"/>
      <c r="N927"/>
      <c r="O927"/>
      <c r="P927"/>
      <c r="Q927"/>
      <c r="R927"/>
      <c r="S927"/>
      <c r="T927"/>
      <c r="U927"/>
      <c r="V927"/>
      <c r="AD927" s="243" t="s">
        <v>57</v>
      </c>
      <c r="AE927" s="243" t="s">
        <v>1098</v>
      </c>
      <c r="AF927" s="243">
        <v>5204201</v>
      </c>
      <c r="AG927" s="243"/>
      <c r="AH927" s="243"/>
    </row>
    <row r="928" spans="1:34" s="72" customFormat="1" x14ac:dyDescent="0.25">
      <c r="A928"/>
      <c r="B928"/>
      <c r="C928"/>
      <c r="D928"/>
      <c r="E928"/>
      <c r="F928"/>
      <c r="G928"/>
      <c r="H928"/>
      <c r="I928"/>
      <c r="J928"/>
      <c r="K928"/>
      <c r="L928"/>
      <c r="M928"/>
      <c r="N928"/>
      <c r="O928"/>
      <c r="P928"/>
      <c r="Q928"/>
      <c r="R928"/>
      <c r="S928"/>
      <c r="T928"/>
      <c r="U928"/>
      <c r="V928"/>
      <c r="AD928" s="243" t="s">
        <v>57</v>
      </c>
      <c r="AE928" s="243" t="s">
        <v>1121</v>
      </c>
      <c r="AF928" s="243">
        <v>5204250</v>
      </c>
      <c r="AG928" s="243"/>
      <c r="AH928" s="243"/>
    </row>
    <row r="929" spans="1:34" s="72" customFormat="1" x14ac:dyDescent="0.25">
      <c r="A929"/>
      <c r="B929"/>
      <c r="C929"/>
      <c r="D929"/>
      <c r="E929"/>
      <c r="F929"/>
      <c r="G929"/>
      <c r="H929"/>
      <c r="I929"/>
      <c r="J929"/>
      <c r="K929"/>
      <c r="L929"/>
      <c r="M929"/>
      <c r="N929"/>
      <c r="O929"/>
      <c r="P929"/>
      <c r="Q929"/>
      <c r="R929"/>
      <c r="S929"/>
      <c r="T929"/>
      <c r="U929"/>
      <c r="V929"/>
      <c r="AD929" s="243" t="s">
        <v>57</v>
      </c>
      <c r="AE929" s="243" t="s">
        <v>1144</v>
      </c>
      <c r="AF929" s="243">
        <v>5204300</v>
      </c>
      <c r="AG929" s="243"/>
      <c r="AH929" s="243"/>
    </row>
    <row r="930" spans="1:34" s="72" customFormat="1" x14ac:dyDescent="0.25">
      <c r="A930"/>
      <c r="B930"/>
      <c r="C930"/>
      <c r="D930"/>
      <c r="E930"/>
      <c r="F930"/>
      <c r="G930"/>
      <c r="H930"/>
      <c r="I930"/>
      <c r="J930"/>
      <c r="K930"/>
      <c r="L930"/>
      <c r="M930"/>
      <c r="N930"/>
      <c r="O930"/>
      <c r="P930"/>
      <c r="Q930"/>
      <c r="R930"/>
      <c r="S930"/>
      <c r="T930"/>
      <c r="U930"/>
      <c r="V930"/>
      <c r="AD930" s="243" t="s">
        <v>57</v>
      </c>
      <c r="AE930" s="243" t="s">
        <v>1167</v>
      </c>
      <c r="AF930" s="243">
        <v>5204409</v>
      </c>
      <c r="AG930" s="243"/>
      <c r="AH930" s="243"/>
    </row>
    <row r="931" spans="1:34" s="72" customFormat="1" x14ac:dyDescent="0.25">
      <c r="A931"/>
      <c r="B931"/>
      <c r="C931"/>
      <c r="D931"/>
      <c r="E931"/>
      <c r="F931"/>
      <c r="G931"/>
      <c r="H931"/>
      <c r="I931"/>
      <c r="J931"/>
      <c r="K931"/>
      <c r="L931"/>
      <c r="M931"/>
      <c r="N931"/>
      <c r="O931"/>
      <c r="P931"/>
      <c r="Q931"/>
      <c r="R931"/>
      <c r="S931"/>
      <c r="T931"/>
      <c r="U931"/>
      <c r="V931"/>
      <c r="AD931" s="243" t="s">
        <v>57</v>
      </c>
      <c r="AE931" s="243" t="s">
        <v>1190</v>
      </c>
      <c r="AF931" s="243">
        <v>5204508</v>
      </c>
      <c r="AG931" s="243"/>
      <c r="AH931" s="243"/>
    </row>
    <row r="932" spans="1:34" s="72" customFormat="1" x14ac:dyDescent="0.25">
      <c r="A932"/>
      <c r="B932"/>
      <c r="C932"/>
      <c r="D932"/>
      <c r="E932"/>
      <c r="F932"/>
      <c r="G932"/>
      <c r="H932"/>
      <c r="I932"/>
      <c r="J932"/>
      <c r="K932"/>
      <c r="L932"/>
      <c r="M932"/>
      <c r="N932"/>
      <c r="O932"/>
      <c r="P932"/>
      <c r="Q932"/>
      <c r="R932"/>
      <c r="S932"/>
      <c r="T932"/>
      <c r="U932"/>
      <c r="V932"/>
      <c r="AD932" s="243" t="s">
        <v>57</v>
      </c>
      <c r="AE932" s="243" t="s">
        <v>1212</v>
      </c>
      <c r="AF932" s="243">
        <v>5204557</v>
      </c>
      <c r="AG932" s="243"/>
      <c r="AH932" s="243"/>
    </row>
    <row r="933" spans="1:34" s="72" customFormat="1" x14ac:dyDescent="0.25">
      <c r="A933"/>
      <c r="B933"/>
      <c r="C933"/>
      <c r="D933"/>
      <c r="E933"/>
      <c r="F933"/>
      <c r="G933"/>
      <c r="H933"/>
      <c r="I933"/>
      <c r="J933"/>
      <c r="K933"/>
      <c r="L933"/>
      <c r="M933"/>
      <c r="N933"/>
      <c r="O933"/>
      <c r="P933"/>
      <c r="Q933"/>
      <c r="R933"/>
      <c r="S933"/>
      <c r="T933"/>
      <c r="U933"/>
      <c r="V933"/>
      <c r="AD933" s="243" t="s">
        <v>57</v>
      </c>
      <c r="AE933" s="243" t="s">
        <v>1233</v>
      </c>
      <c r="AF933" s="243">
        <v>5204607</v>
      </c>
      <c r="AG933" s="243"/>
      <c r="AH933" s="243"/>
    </row>
    <row r="934" spans="1:34" s="72" customFormat="1" x14ac:dyDescent="0.25">
      <c r="A934"/>
      <c r="B934"/>
      <c r="C934"/>
      <c r="D934"/>
      <c r="E934"/>
      <c r="F934"/>
      <c r="G934"/>
      <c r="H934"/>
      <c r="I934"/>
      <c r="J934"/>
      <c r="K934"/>
      <c r="L934"/>
      <c r="M934"/>
      <c r="N934"/>
      <c r="O934"/>
      <c r="P934"/>
      <c r="Q934"/>
      <c r="R934"/>
      <c r="S934"/>
      <c r="T934"/>
      <c r="U934"/>
      <c r="V934"/>
      <c r="AD934" s="243" t="s">
        <v>57</v>
      </c>
      <c r="AE934" s="243" t="s">
        <v>1256</v>
      </c>
      <c r="AF934" s="243">
        <v>5204656</v>
      </c>
      <c r="AG934" s="243"/>
      <c r="AH934" s="243"/>
    </row>
    <row r="935" spans="1:34" s="72" customFormat="1" x14ac:dyDescent="0.25">
      <c r="A935"/>
      <c r="B935"/>
      <c r="C935"/>
      <c r="D935"/>
      <c r="E935"/>
      <c r="F935"/>
      <c r="G935"/>
      <c r="H935"/>
      <c r="I935"/>
      <c r="J935"/>
      <c r="K935"/>
      <c r="L935"/>
      <c r="M935"/>
      <c r="N935"/>
      <c r="O935"/>
      <c r="P935"/>
      <c r="Q935"/>
      <c r="R935"/>
      <c r="S935"/>
      <c r="T935"/>
      <c r="U935"/>
      <c r="V935"/>
      <c r="AD935" s="243" t="s">
        <v>57</v>
      </c>
      <c r="AE935" s="243" t="s">
        <v>1279</v>
      </c>
      <c r="AF935" s="243">
        <v>5204706</v>
      </c>
      <c r="AG935" s="243"/>
      <c r="AH935" s="243"/>
    </row>
    <row r="936" spans="1:34" s="72" customFormat="1" x14ac:dyDescent="0.25">
      <c r="A936"/>
      <c r="B936"/>
      <c r="C936"/>
      <c r="D936"/>
      <c r="E936"/>
      <c r="F936"/>
      <c r="G936"/>
      <c r="H936"/>
      <c r="I936"/>
      <c r="J936"/>
      <c r="K936"/>
      <c r="L936"/>
      <c r="M936"/>
      <c r="N936"/>
      <c r="O936"/>
      <c r="P936"/>
      <c r="Q936"/>
      <c r="R936"/>
      <c r="S936"/>
      <c r="T936"/>
      <c r="U936"/>
      <c r="V936"/>
      <c r="AD936" s="243" t="s">
        <v>57</v>
      </c>
      <c r="AE936" s="243" t="s">
        <v>1300</v>
      </c>
      <c r="AF936" s="243">
        <v>5204805</v>
      </c>
      <c r="AG936" s="243"/>
      <c r="AH936" s="243"/>
    </row>
    <row r="937" spans="1:34" s="72" customFormat="1" x14ac:dyDescent="0.25">
      <c r="A937"/>
      <c r="B937"/>
      <c r="C937"/>
      <c r="D937"/>
      <c r="E937"/>
      <c r="F937"/>
      <c r="G937"/>
      <c r="H937"/>
      <c r="I937"/>
      <c r="J937"/>
      <c r="K937"/>
      <c r="L937"/>
      <c r="M937"/>
      <c r="N937"/>
      <c r="O937"/>
      <c r="P937"/>
      <c r="Q937"/>
      <c r="R937"/>
      <c r="S937"/>
      <c r="T937"/>
      <c r="U937"/>
      <c r="V937"/>
      <c r="AD937" s="243" t="s">
        <v>57</v>
      </c>
      <c r="AE937" s="243" t="s">
        <v>1322</v>
      </c>
      <c r="AF937" s="243">
        <v>5204854</v>
      </c>
      <c r="AG937" s="243"/>
      <c r="AH937" s="243"/>
    </row>
    <row r="938" spans="1:34" s="72" customFormat="1" x14ac:dyDescent="0.25">
      <c r="A938"/>
      <c r="B938"/>
      <c r="C938"/>
      <c r="D938"/>
      <c r="E938"/>
      <c r="F938"/>
      <c r="G938"/>
      <c r="H938"/>
      <c r="I938"/>
      <c r="J938"/>
      <c r="K938"/>
      <c r="L938"/>
      <c r="M938"/>
      <c r="N938"/>
      <c r="O938"/>
      <c r="P938"/>
      <c r="Q938"/>
      <c r="R938"/>
      <c r="S938"/>
      <c r="T938"/>
      <c r="U938"/>
      <c r="V938"/>
      <c r="AD938" s="243" t="s">
        <v>57</v>
      </c>
      <c r="AE938" s="243" t="s">
        <v>1344</v>
      </c>
      <c r="AF938" s="243">
        <v>5204904</v>
      </c>
      <c r="AG938" s="243"/>
      <c r="AH938" s="243"/>
    </row>
    <row r="939" spans="1:34" s="72" customFormat="1" x14ac:dyDescent="0.25">
      <c r="A939"/>
      <c r="B939"/>
      <c r="C939"/>
      <c r="D939"/>
      <c r="E939"/>
      <c r="F939"/>
      <c r="G939"/>
      <c r="H939"/>
      <c r="I939"/>
      <c r="J939"/>
      <c r="K939"/>
      <c r="L939"/>
      <c r="M939"/>
      <c r="N939"/>
      <c r="O939"/>
      <c r="P939"/>
      <c r="Q939"/>
      <c r="R939"/>
      <c r="S939"/>
      <c r="T939"/>
      <c r="U939"/>
      <c r="V939"/>
      <c r="AD939" s="243" t="s">
        <v>57</v>
      </c>
      <c r="AE939" s="243" t="s">
        <v>1365</v>
      </c>
      <c r="AF939" s="243">
        <v>5204953</v>
      </c>
      <c r="AG939" s="243"/>
      <c r="AH939" s="243"/>
    </row>
    <row r="940" spans="1:34" s="72" customFormat="1" x14ac:dyDescent="0.25">
      <c r="A940"/>
      <c r="B940"/>
      <c r="C940"/>
      <c r="D940"/>
      <c r="E940"/>
      <c r="F940"/>
      <c r="G940"/>
      <c r="H940"/>
      <c r="I940"/>
      <c r="J940"/>
      <c r="K940"/>
      <c r="L940"/>
      <c r="M940"/>
      <c r="N940"/>
      <c r="O940"/>
      <c r="P940"/>
      <c r="Q940"/>
      <c r="R940"/>
      <c r="S940"/>
      <c r="T940"/>
      <c r="U940"/>
      <c r="V940"/>
      <c r="AD940" s="243" t="s">
        <v>57</v>
      </c>
      <c r="AE940" s="243" t="s">
        <v>1387</v>
      </c>
      <c r="AF940" s="243">
        <v>5205000</v>
      </c>
      <c r="AG940" s="243"/>
      <c r="AH940" s="243"/>
    </row>
    <row r="941" spans="1:34" s="72" customFormat="1" x14ac:dyDescent="0.25">
      <c r="A941"/>
      <c r="B941"/>
      <c r="C941"/>
      <c r="D941"/>
      <c r="E941"/>
      <c r="F941"/>
      <c r="G941"/>
      <c r="H941"/>
      <c r="I941"/>
      <c r="J941"/>
      <c r="K941"/>
      <c r="L941"/>
      <c r="M941"/>
      <c r="N941"/>
      <c r="O941"/>
      <c r="P941"/>
      <c r="Q941"/>
      <c r="R941"/>
      <c r="S941"/>
      <c r="T941"/>
      <c r="U941"/>
      <c r="V941"/>
      <c r="AD941" s="243" t="s">
        <v>57</v>
      </c>
      <c r="AE941" s="243" t="s">
        <v>1409</v>
      </c>
      <c r="AF941" s="243">
        <v>5205059</v>
      </c>
      <c r="AG941" s="243"/>
      <c r="AH941" s="243"/>
    </row>
    <row r="942" spans="1:34" s="72" customFormat="1" x14ac:dyDescent="0.25">
      <c r="A942"/>
      <c r="B942"/>
      <c r="C942"/>
      <c r="D942"/>
      <c r="E942"/>
      <c r="F942"/>
      <c r="G942"/>
      <c r="H942"/>
      <c r="I942"/>
      <c r="J942"/>
      <c r="K942"/>
      <c r="L942"/>
      <c r="M942"/>
      <c r="N942"/>
      <c r="O942"/>
      <c r="P942"/>
      <c r="Q942"/>
      <c r="R942"/>
      <c r="S942"/>
      <c r="T942"/>
      <c r="U942"/>
      <c r="V942"/>
      <c r="AD942" s="243" t="s">
        <v>57</v>
      </c>
      <c r="AE942" s="243" t="s">
        <v>1431</v>
      </c>
      <c r="AF942" s="243">
        <v>5205109</v>
      </c>
      <c r="AG942" s="243"/>
      <c r="AH942" s="243"/>
    </row>
    <row r="943" spans="1:34" s="72" customFormat="1" x14ac:dyDescent="0.25">
      <c r="A943"/>
      <c r="B943"/>
      <c r="C943"/>
      <c r="D943"/>
      <c r="E943"/>
      <c r="F943"/>
      <c r="G943"/>
      <c r="H943"/>
      <c r="I943"/>
      <c r="J943"/>
      <c r="K943"/>
      <c r="L943"/>
      <c r="M943"/>
      <c r="N943"/>
      <c r="O943"/>
      <c r="P943"/>
      <c r="Q943"/>
      <c r="R943"/>
      <c r="S943"/>
      <c r="T943"/>
      <c r="U943"/>
      <c r="V943"/>
      <c r="AD943" s="243" t="s">
        <v>57</v>
      </c>
      <c r="AE943" s="243" t="s">
        <v>1452</v>
      </c>
      <c r="AF943" s="243">
        <v>5205208</v>
      </c>
      <c r="AG943" s="243"/>
      <c r="AH943" s="243"/>
    </row>
    <row r="944" spans="1:34" s="72" customFormat="1" x14ac:dyDescent="0.25">
      <c r="A944"/>
      <c r="B944"/>
      <c r="C944"/>
      <c r="D944"/>
      <c r="E944"/>
      <c r="F944"/>
      <c r="G944"/>
      <c r="H944"/>
      <c r="I944"/>
      <c r="J944"/>
      <c r="K944"/>
      <c r="L944"/>
      <c r="M944"/>
      <c r="N944"/>
      <c r="O944"/>
      <c r="P944"/>
      <c r="Q944"/>
      <c r="R944"/>
      <c r="S944"/>
      <c r="T944"/>
      <c r="U944"/>
      <c r="V944"/>
      <c r="AD944" s="243" t="s">
        <v>57</v>
      </c>
      <c r="AE944" s="243" t="s">
        <v>1472</v>
      </c>
      <c r="AF944" s="243">
        <v>5205307</v>
      </c>
      <c r="AG944" s="243"/>
      <c r="AH944" s="243"/>
    </row>
    <row r="945" spans="1:34" s="72" customFormat="1" x14ac:dyDescent="0.25">
      <c r="A945"/>
      <c r="B945"/>
      <c r="C945"/>
      <c r="D945"/>
      <c r="E945"/>
      <c r="F945"/>
      <c r="G945"/>
      <c r="H945"/>
      <c r="I945"/>
      <c r="J945"/>
      <c r="K945"/>
      <c r="L945"/>
      <c r="M945"/>
      <c r="N945"/>
      <c r="O945"/>
      <c r="P945"/>
      <c r="Q945"/>
      <c r="R945"/>
      <c r="S945"/>
      <c r="T945"/>
      <c r="U945"/>
      <c r="V945"/>
      <c r="AD945" s="243" t="s">
        <v>57</v>
      </c>
      <c r="AE945" s="243" t="s">
        <v>1494</v>
      </c>
      <c r="AF945" s="243">
        <v>5205406</v>
      </c>
      <c r="AG945" s="243"/>
      <c r="AH945" s="243"/>
    </row>
    <row r="946" spans="1:34" s="72" customFormat="1" x14ac:dyDescent="0.25">
      <c r="A946"/>
      <c r="B946"/>
      <c r="C946"/>
      <c r="D946"/>
      <c r="E946"/>
      <c r="F946"/>
      <c r="G946"/>
      <c r="H946"/>
      <c r="I946"/>
      <c r="J946"/>
      <c r="K946"/>
      <c r="L946"/>
      <c r="M946"/>
      <c r="N946"/>
      <c r="O946"/>
      <c r="P946"/>
      <c r="Q946"/>
      <c r="R946"/>
      <c r="S946"/>
      <c r="T946"/>
      <c r="U946"/>
      <c r="V946"/>
      <c r="AD946" s="243" t="s">
        <v>57</v>
      </c>
      <c r="AE946" s="243" t="s">
        <v>1514</v>
      </c>
      <c r="AF946" s="243">
        <v>5205455</v>
      </c>
      <c r="AG946" s="243"/>
      <c r="AH946" s="243"/>
    </row>
    <row r="947" spans="1:34" s="72" customFormat="1" x14ac:dyDescent="0.25">
      <c r="A947"/>
      <c r="B947"/>
      <c r="C947"/>
      <c r="D947"/>
      <c r="E947"/>
      <c r="F947"/>
      <c r="G947"/>
      <c r="H947"/>
      <c r="I947"/>
      <c r="J947"/>
      <c r="K947"/>
      <c r="L947"/>
      <c r="M947"/>
      <c r="N947"/>
      <c r="O947"/>
      <c r="P947"/>
      <c r="Q947"/>
      <c r="R947"/>
      <c r="S947"/>
      <c r="T947"/>
      <c r="U947"/>
      <c r="V947"/>
      <c r="AD947" s="243" t="s">
        <v>57</v>
      </c>
      <c r="AE947" s="243" t="s">
        <v>1535</v>
      </c>
      <c r="AF947" s="243">
        <v>5205471</v>
      </c>
      <c r="AG947" s="243"/>
      <c r="AH947" s="243"/>
    </row>
    <row r="948" spans="1:34" s="72" customFormat="1" x14ac:dyDescent="0.25">
      <c r="A948"/>
      <c r="B948"/>
      <c r="C948"/>
      <c r="D948"/>
      <c r="E948"/>
      <c r="F948"/>
      <c r="G948"/>
      <c r="H948"/>
      <c r="I948"/>
      <c r="J948"/>
      <c r="K948"/>
      <c r="L948"/>
      <c r="M948"/>
      <c r="N948"/>
      <c r="O948"/>
      <c r="P948"/>
      <c r="Q948"/>
      <c r="R948"/>
      <c r="S948"/>
      <c r="T948"/>
      <c r="U948"/>
      <c r="V948"/>
      <c r="AD948" s="243" t="s">
        <v>57</v>
      </c>
      <c r="AE948" s="243" t="s">
        <v>1556</v>
      </c>
      <c r="AF948" s="243">
        <v>5205497</v>
      </c>
      <c r="AG948" s="243"/>
      <c r="AH948" s="243"/>
    </row>
    <row r="949" spans="1:34" s="72" customFormat="1" x14ac:dyDescent="0.25">
      <c r="A949"/>
      <c r="B949"/>
      <c r="C949"/>
      <c r="D949"/>
      <c r="E949"/>
      <c r="F949"/>
      <c r="G949"/>
      <c r="H949"/>
      <c r="I949"/>
      <c r="J949"/>
      <c r="K949"/>
      <c r="L949"/>
      <c r="M949"/>
      <c r="N949"/>
      <c r="O949"/>
      <c r="P949"/>
      <c r="Q949"/>
      <c r="R949"/>
      <c r="S949"/>
      <c r="T949"/>
      <c r="U949"/>
      <c r="V949"/>
      <c r="AD949" s="243" t="s">
        <v>57</v>
      </c>
      <c r="AE949" s="243" t="s">
        <v>1575</v>
      </c>
      <c r="AF949" s="243">
        <v>5205513</v>
      </c>
      <c r="AG949" s="243"/>
      <c r="AH949" s="243"/>
    </row>
    <row r="950" spans="1:34" s="72" customFormat="1" x14ac:dyDescent="0.25">
      <c r="A950"/>
      <c r="B950"/>
      <c r="C950"/>
      <c r="D950"/>
      <c r="E950"/>
      <c r="F950"/>
      <c r="G950"/>
      <c r="H950"/>
      <c r="I950"/>
      <c r="J950"/>
      <c r="K950"/>
      <c r="L950"/>
      <c r="M950"/>
      <c r="N950"/>
      <c r="O950"/>
      <c r="P950"/>
      <c r="Q950"/>
      <c r="R950"/>
      <c r="S950"/>
      <c r="T950"/>
      <c r="U950"/>
      <c r="V950"/>
      <c r="AD950" s="243" t="s">
        <v>57</v>
      </c>
      <c r="AE950" s="243" t="s">
        <v>1595</v>
      </c>
      <c r="AF950" s="243">
        <v>5205521</v>
      </c>
      <c r="AG950" s="243"/>
      <c r="AH950" s="243"/>
    </row>
    <row r="951" spans="1:34" s="72" customFormat="1" x14ac:dyDescent="0.25">
      <c r="A951"/>
      <c r="B951"/>
      <c r="C951"/>
      <c r="D951"/>
      <c r="E951"/>
      <c r="F951"/>
      <c r="G951"/>
      <c r="H951"/>
      <c r="I951"/>
      <c r="J951"/>
      <c r="K951"/>
      <c r="L951"/>
      <c r="M951"/>
      <c r="N951"/>
      <c r="O951"/>
      <c r="P951"/>
      <c r="Q951"/>
      <c r="R951"/>
      <c r="S951"/>
      <c r="T951"/>
      <c r="U951"/>
      <c r="V951"/>
      <c r="AD951" s="243" t="s">
        <v>57</v>
      </c>
      <c r="AE951" s="243" t="s">
        <v>1615</v>
      </c>
      <c r="AF951" s="243">
        <v>5205703</v>
      </c>
      <c r="AG951" s="243"/>
      <c r="AH951" s="243"/>
    </row>
    <row r="952" spans="1:34" s="72" customFormat="1" x14ac:dyDescent="0.25">
      <c r="A952"/>
      <c r="B952"/>
      <c r="C952"/>
      <c r="D952"/>
      <c r="E952"/>
      <c r="F952"/>
      <c r="G952"/>
      <c r="H952"/>
      <c r="I952"/>
      <c r="J952"/>
      <c r="K952"/>
      <c r="L952"/>
      <c r="M952"/>
      <c r="N952"/>
      <c r="O952"/>
      <c r="P952"/>
      <c r="Q952"/>
      <c r="R952"/>
      <c r="S952"/>
      <c r="T952"/>
      <c r="U952"/>
      <c r="V952"/>
      <c r="AD952" s="243" t="s">
        <v>57</v>
      </c>
      <c r="AE952" s="243" t="s">
        <v>1636</v>
      </c>
      <c r="AF952" s="243">
        <v>5205802</v>
      </c>
      <c r="AG952" s="243"/>
      <c r="AH952" s="243"/>
    </row>
    <row r="953" spans="1:34" s="72" customFormat="1" x14ac:dyDescent="0.25">
      <c r="A953"/>
      <c r="B953"/>
      <c r="C953"/>
      <c r="D953"/>
      <c r="E953"/>
      <c r="F953"/>
      <c r="G953"/>
      <c r="H953"/>
      <c r="I953"/>
      <c r="J953"/>
      <c r="K953"/>
      <c r="L953"/>
      <c r="M953"/>
      <c r="N953"/>
      <c r="O953"/>
      <c r="P953"/>
      <c r="Q953"/>
      <c r="R953"/>
      <c r="S953"/>
      <c r="T953"/>
      <c r="U953"/>
      <c r="V953"/>
      <c r="AD953" s="243" t="s">
        <v>57</v>
      </c>
      <c r="AE953" s="243" t="s">
        <v>1657</v>
      </c>
      <c r="AF953" s="243">
        <v>5205901</v>
      </c>
      <c r="AG953" s="243"/>
      <c r="AH953" s="243"/>
    </row>
    <row r="954" spans="1:34" s="72" customFormat="1" x14ac:dyDescent="0.25">
      <c r="A954"/>
      <c r="B954"/>
      <c r="C954"/>
      <c r="D954"/>
      <c r="E954"/>
      <c r="F954"/>
      <c r="G954"/>
      <c r="H954"/>
      <c r="I954"/>
      <c r="J954"/>
      <c r="K954"/>
      <c r="L954"/>
      <c r="M954"/>
      <c r="N954"/>
      <c r="O954"/>
      <c r="P954"/>
      <c r="Q954"/>
      <c r="R954"/>
      <c r="S954"/>
      <c r="T954"/>
      <c r="U954"/>
      <c r="V954"/>
      <c r="AD954" s="243" t="s">
        <v>57</v>
      </c>
      <c r="AE954" s="243" t="s">
        <v>1677</v>
      </c>
      <c r="AF954" s="243">
        <v>5206206</v>
      </c>
      <c r="AG954" s="243"/>
      <c r="AH954" s="243"/>
    </row>
    <row r="955" spans="1:34" s="72" customFormat="1" x14ac:dyDescent="0.25">
      <c r="A955"/>
      <c r="B955"/>
      <c r="C955"/>
      <c r="D955"/>
      <c r="E955"/>
      <c r="F955"/>
      <c r="G955"/>
      <c r="H955"/>
      <c r="I955"/>
      <c r="J955"/>
      <c r="K955"/>
      <c r="L955"/>
      <c r="M955"/>
      <c r="N955"/>
      <c r="O955"/>
      <c r="P955"/>
      <c r="Q955"/>
      <c r="R955"/>
      <c r="S955"/>
      <c r="T955"/>
      <c r="U955"/>
      <c r="V955"/>
      <c r="AD955" s="243" t="s">
        <v>57</v>
      </c>
      <c r="AE955" s="243" t="s">
        <v>1698</v>
      </c>
      <c r="AF955" s="243">
        <v>5206305</v>
      </c>
      <c r="AG955" s="243"/>
      <c r="AH955" s="243"/>
    </row>
    <row r="956" spans="1:34" s="72" customFormat="1" x14ac:dyDescent="0.25">
      <c r="A956"/>
      <c r="B956"/>
      <c r="C956"/>
      <c r="D956"/>
      <c r="E956"/>
      <c r="F956"/>
      <c r="G956"/>
      <c r="H956"/>
      <c r="I956"/>
      <c r="J956"/>
      <c r="K956"/>
      <c r="L956"/>
      <c r="M956"/>
      <c r="N956"/>
      <c r="O956"/>
      <c r="P956"/>
      <c r="Q956"/>
      <c r="R956"/>
      <c r="S956"/>
      <c r="T956"/>
      <c r="U956"/>
      <c r="V956"/>
      <c r="AD956" s="243" t="s">
        <v>57</v>
      </c>
      <c r="AE956" s="243" t="s">
        <v>1718</v>
      </c>
      <c r="AF956" s="243">
        <v>5206404</v>
      </c>
      <c r="AG956" s="243"/>
      <c r="AH956" s="243"/>
    </row>
    <row r="957" spans="1:34" s="72" customFormat="1" x14ac:dyDescent="0.25">
      <c r="A957"/>
      <c r="B957"/>
      <c r="C957"/>
      <c r="D957"/>
      <c r="E957"/>
      <c r="F957"/>
      <c r="G957"/>
      <c r="H957"/>
      <c r="I957"/>
      <c r="J957"/>
      <c r="K957"/>
      <c r="L957"/>
      <c r="M957"/>
      <c r="N957"/>
      <c r="O957"/>
      <c r="P957"/>
      <c r="Q957"/>
      <c r="R957"/>
      <c r="S957"/>
      <c r="T957"/>
      <c r="U957"/>
      <c r="V957"/>
      <c r="AD957" s="243" t="s">
        <v>57</v>
      </c>
      <c r="AE957" s="243" t="s">
        <v>1739</v>
      </c>
      <c r="AF957" s="243">
        <v>5206503</v>
      </c>
      <c r="AG957" s="243"/>
      <c r="AH957" s="243"/>
    </row>
    <row r="958" spans="1:34" s="72" customFormat="1" x14ac:dyDescent="0.25">
      <c r="A958"/>
      <c r="B958"/>
      <c r="C958"/>
      <c r="D958"/>
      <c r="E958"/>
      <c r="F958"/>
      <c r="G958"/>
      <c r="H958"/>
      <c r="I958"/>
      <c r="J958"/>
      <c r="K958"/>
      <c r="L958"/>
      <c r="M958"/>
      <c r="N958"/>
      <c r="O958"/>
      <c r="P958"/>
      <c r="Q958"/>
      <c r="R958"/>
      <c r="S958"/>
      <c r="T958"/>
      <c r="U958"/>
      <c r="V958"/>
      <c r="AD958" s="243" t="s">
        <v>57</v>
      </c>
      <c r="AE958" s="243" t="s">
        <v>1759</v>
      </c>
      <c r="AF958" s="243">
        <v>5206602</v>
      </c>
      <c r="AG958" s="243"/>
      <c r="AH958" s="243"/>
    </row>
    <row r="959" spans="1:34" s="72" customFormat="1" x14ac:dyDescent="0.25">
      <c r="A959"/>
      <c r="B959"/>
      <c r="C959"/>
      <c r="D959"/>
      <c r="E959"/>
      <c r="F959"/>
      <c r="G959"/>
      <c r="H959"/>
      <c r="I959"/>
      <c r="J959"/>
      <c r="K959"/>
      <c r="L959"/>
      <c r="M959"/>
      <c r="N959"/>
      <c r="O959"/>
      <c r="P959"/>
      <c r="Q959"/>
      <c r="R959"/>
      <c r="S959"/>
      <c r="T959"/>
      <c r="U959"/>
      <c r="V959"/>
      <c r="AD959" s="243" t="s">
        <v>57</v>
      </c>
      <c r="AE959" s="243" t="s">
        <v>1780</v>
      </c>
      <c r="AF959" s="243">
        <v>5206701</v>
      </c>
      <c r="AG959" s="243"/>
      <c r="AH959" s="243"/>
    </row>
    <row r="960" spans="1:34" s="72" customFormat="1" x14ac:dyDescent="0.25">
      <c r="A960"/>
      <c r="B960"/>
      <c r="C960"/>
      <c r="D960"/>
      <c r="E960"/>
      <c r="F960"/>
      <c r="G960"/>
      <c r="H960"/>
      <c r="I960"/>
      <c r="J960"/>
      <c r="K960"/>
      <c r="L960"/>
      <c r="M960"/>
      <c r="N960"/>
      <c r="O960"/>
      <c r="P960"/>
      <c r="Q960"/>
      <c r="R960"/>
      <c r="S960"/>
      <c r="T960"/>
      <c r="U960"/>
      <c r="V960"/>
      <c r="AD960" s="243" t="s">
        <v>57</v>
      </c>
      <c r="AE960" s="243" t="s">
        <v>1799</v>
      </c>
      <c r="AF960" s="243">
        <v>5206800</v>
      </c>
      <c r="AG960" s="243"/>
      <c r="AH960" s="243"/>
    </row>
    <row r="961" spans="1:34" s="72" customFormat="1" x14ac:dyDescent="0.25">
      <c r="A961"/>
      <c r="B961"/>
      <c r="C961"/>
      <c r="D961"/>
      <c r="E961"/>
      <c r="F961"/>
      <c r="G961"/>
      <c r="H961"/>
      <c r="I961"/>
      <c r="J961"/>
      <c r="K961"/>
      <c r="L961"/>
      <c r="M961"/>
      <c r="N961"/>
      <c r="O961"/>
      <c r="P961"/>
      <c r="Q961"/>
      <c r="R961"/>
      <c r="S961"/>
      <c r="T961"/>
      <c r="U961"/>
      <c r="V961"/>
      <c r="AD961" s="243" t="s">
        <v>57</v>
      </c>
      <c r="AE961" s="243" t="s">
        <v>1557</v>
      </c>
      <c r="AF961" s="243">
        <v>5206909</v>
      </c>
      <c r="AG961" s="243"/>
      <c r="AH961" s="243"/>
    </row>
    <row r="962" spans="1:34" s="72" customFormat="1" x14ac:dyDescent="0.25">
      <c r="A962"/>
      <c r="B962"/>
      <c r="C962"/>
      <c r="D962"/>
      <c r="E962"/>
      <c r="F962"/>
      <c r="G962"/>
      <c r="H962"/>
      <c r="I962"/>
      <c r="J962"/>
      <c r="K962"/>
      <c r="L962"/>
      <c r="M962"/>
      <c r="N962"/>
      <c r="O962"/>
      <c r="P962"/>
      <c r="Q962"/>
      <c r="R962"/>
      <c r="S962"/>
      <c r="T962"/>
      <c r="U962"/>
      <c r="V962"/>
      <c r="AD962" s="243" t="s">
        <v>57</v>
      </c>
      <c r="AE962" s="243" t="s">
        <v>1836</v>
      </c>
      <c r="AF962" s="243">
        <v>5207105</v>
      </c>
      <c r="AG962" s="243"/>
      <c r="AH962" s="243"/>
    </row>
    <row r="963" spans="1:34" s="72" customFormat="1" x14ac:dyDescent="0.25">
      <c r="A963"/>
      <c r="B963"/>
      <c r="C963"/>
      <c r="D963"/>
      <c r="E963"/>
      <c r="F963"/>
      <c r="G963"/>
      <c r="H963"/>
      <c r="I963"/>
      <c r="J963"/>
      <c r="K963"/>
      <c r="L963"/>
      <c r="M963"/>
      <c r="N963"/>
      <c r="O963"/>
      <c r="P963"/>
      <c r="Q963"/>
      <c r="R963"/>
      <c r="S963"/>
      <c r="T963"/>
      <c r="U963"/>
      <c r="V963"/>
      <c r="AD963" s="243" t="s">
        <v>57</v>
      </c>
      <c r="AE963" s="243" t="s">
        <v>1854</v>
      </c>
      <c r="AF963" s="243">
        <v>5208301</v>
      </c>
      <c r="AG963" s="243"/>
      <c r="AH963" s="243"/>
    </row>
    <row r="964" spans="1:34" s="72" customFormat="1" x14ac:dyDescent="0.25">
      <c r="A964"/>
      <c r="B964"/>
      <c r="C964"/>
      <c r="D964"/>
      <c r="E964"/>
      <c r="F964"/>
      <c r="G964"/>
      <c r="H964"/>
      <c r="I964"/>
      <c r="J964"/>
      <c r="K964"/>
      <c r="L964"/>
      <c r="M964"/>
      <c r="N964"/>
      <c r="O964"/>
      <c r="P964"/>
      <c r="Q964"/>
      <c r="R964"/>
      <c r="S964"/>
      <c r="T964"/>
      <c r="U964"/>
      <c r="V964"/>
      <c r="AD964" s="243" t="s">
        <v>57</v>
      </c>
      <c r="AE964" s="243" t="s">
        <v>1872</v>
      </c>
      <c r="AF964" s="243">
        <v>5207253</v>
      </c>
      <c r="AG964" s="243"/>
      <c r="AH964" s="243"/>
    </row>
    <row r="965" spans="1:34" s="72" customFormat="1" x14ac:dyDescent="0.25">
      <c r="A965"/>
      <c r="B965"/>
      <c r="C965"/>
      <c r="D965"/>
      <c r="E965"/>
      <c r="F965"/>
      <c r="G965"/>
      <c r="H965"/>
      <c r="I965"/>
      <c r="J965"/>
      <c r="K965"/>
      <c r="L965"/>
      <c r="M965"/>
      <c r="N965"/>
      <c r="O965"/>
      <c r="P965"/>
      <c r="Q965"/>
      <c r="R965"/>
      <c r="S965"/>
      <c r="T965"/>
      <c r="U965"/>
      <c r="V965"/>
      <c r="AD965" s="243" t="s">
        <v>57</v>
      </c>
      <c r="AE965" s="243" t="s">
        <v>1888</v>
      </c>
      <c r="AF965" s="243">
        <v>5207352</v>
      </c>
      <c r="AG965" s="243"/>
      <c r="AH965" s="243"/>
    </row>
    <row r="966" spans="1:34" s="72" customFormat="1" x14ac:dyDescent="0.25">
      <c r="A966"/>
      <c r="B966"/>
      <c r="C966"/>
      <c r="D966"/>
      <c r="E966"/>
      <c r="F966"/>
      <c r="G966"/>
      <c r="H966"/>
      <c r="I966"/>
      <c r="J966"/>
      <c r="K966"/>
      <c r="L966"/>
      <c r="M966"/>
      <c r="N966"/>
      <c r="O966"/>
      <c r="P966"/>
      <c r="Q966"/>
      <c r="R966"/>
      <c r="S966"/>
      <c r="T966"/>
      <c r="U966"/>
      <c r="V966"/>
      <c r="AD966" s="243" t="s">
        <v>57</v>
      </c>
      <c r="AE966" s="243" t="s">
        <v>1905</v>
      </c>
      <c r="AF966" s="243">
        <v>5207402</v>
      </c>
      <c r="AG966" s="243"/>
      <c r="AH966" s="243"/>
    </row>
    <row r="967" spans="1:34" s="72" customFormat="1" x14ac:dyDescent="0.25">
      <c r="A967"/>
      <c r="B967"/>
      <c r="C967"/>
      <c r="D967"/>
      <c r="E967"/>
      <c r="F967"/>
      <c r="G967"/>
      <c r="H967"/>
      <c r="I967"/>
      <c r="J967"/>
      <c r="K967"/>
      <c r="L967"/>
      <c r="M967"/>
      <c r="N967"/>
      <c r="O967"/>
      <c r="P967"/>
      <c r="Q967"/>
      <c r="R967"/>
      <c r="S967"/>
      <c r="T967"/>
      <c r="U967"/>
      <c r="V967"/>
      <c r="AD967" s="243" t="s">
        <v>57</v>
      </c>
      <c r="AE967" s="243" t="s">
        <v>1923</v>
      </c>
      <c r="AF967" s="243">
        <v>5207501</v>
      </c>
      <c r="AG967" s="243"/>
      <c r="AH967" s="243"/>
    </row>
    <row r="968" spans="1:34" s="72" customFormat="1" x14ac:dyDescent="0.25">
      <c r="A968"/>
      <c r="B968"/>
      <c r="C968"/>
      <c r="D968"/>
      <c r="E968"/>
      <c r="F968"/>
      <c r="G968"/>
      <c r="H968"/>
      <c r="I968"/>
      <c r="J968"/>
      <c r="K968"/>
      <c r="L968"/>
      <c r="M968"/>
      <c r="N968"/>
      <c r="O968"/>
      <c r="P968"/>
      <c r="Q968"/>
      <c r="R968"/>
      <c r="S968"/>
      <c r="T968"/>
      <c r="U968"/>
      <c r="V968"/>
      <c r="AD968" s="243" t="s">
        <v>57</v>
      </c>
      <c r="AE968" s="243" t="s">
        <v>1940</v>
      </c>
      <c r="AF968" s="243">
        <v>5207535</v>
      </c>
      <c r="AG968" s="243"/>
      <c r="AH968" s="243"/>
    </row>
    <row r="969" spans="1:34" s="72" customFormat="1" x14ac:dyDescent="0.25">
      <c r="A969"/>
      <c r="B969"/>
      <c r="C969"/>
      <c r="D969"/>
      <c r="E969"/>
      <c r="F969"/>
      <c r="G969"/>
      <c r="H969"/>
      <c r="I969"/>
      <c r="J969"/>
      <c r="K969"/>
      <c r="L969"/>
      <c r="M969"/>
      <c r="N969"/>
      <c r="O969"/>
      <c r="P969"/>
      <c r="Q969"/>
      <c r="R969"/>
      <c r="S969"/>
      <c r="T969"/>
      <c r="U969"/>
      <c r="V969"/>
      <c r="AD969" s="243" t="s">
        <v>57</v>
      </c>
      <c r="AE969" s="243" t="s">
        <v>1956</v>
      </c>
      <c r="AF969" s="243">
        <v>5207600</v>
      </c>
      <c r="AG969" s="243"/>
      <c r="AH969" s="243"/>
    </row>
    <row r="970" spans="1:34" s="72" customFormat="1" x14ac:dyDescent="0.25">
      <c r="A970"/>
      <c r="B970"/>
      <c r="C970"/>
      <c r="D970"/>
      <c r="E970"/>
      <c r="F970"/>
      <c r="G970"/>
      <c r="H970"/>
      <c r="I970"/>
      <c r="J970"/>
      <c r="K970"/>
      <c r="L970"/>
      <c r="M970"/>
      <c r="N970"/>
      <c r="O970"/>
      <c r="P970"/>
      <c r="Q970"/>
      <c r="R970"/>
      <c r="S970"/>
      <c r="T970"/>
      <c r="U970"/>
      <c r="V970"/>
      <c r="AD970" s="243" t="s">
        <v>57</v>
      </c>
      <c r="AE970" s="243" t="s">
        <v>1973</v>
      </c>
      <c r="AF970" s="243">
        <v>5207808</v>
      </c>
      <c r="AG970" s="243"/>
      <c r="AH970" s="243"/>
    </row>
    <row r="971" spans="1:34" s="72" customFormat="1" x14ac:dyDescent="0.25">
      <c r="A971"/>
      <c r="B971"/>
      <c r="C971"/>
      <c r="D971"/>
      <c r="E971"/>
      <c r="F971"/>
      <c r="G971"/>
      <c r="H971"/>
      <c r="I971"/>
      <c r="J971"/>
      <c r="K971"/>
      <c r="L971"/>
      <c r="M971"/>
      <c r="N971"/>
      <c r="O971"/>
      <c r="P971"/>
      <c r="Q971"/>
      <c r="R971"/>
      <c r="S971"/>
      <c r="T971"/>
      <c r="U971"/>
      <c r="V971"/>
      <c r="AD971" s="243" t="s">
        <v>57</v>
      </c>
      <c r="AE971" s="243" t="s">
        <v>1991</v>
      </c>
      <c r="AF971" s="243">
        <v>5207907</v>
      </c>
      <c r="AG971" s="243"/>
      <c r="AH971" s="243"/>
    </row>
    <row r="972" spans="1:34" s="72" customFormat="1" x14ac:dyDescent="0.25">
      <c r="A972"/>
      <c r="B972"/>
      <c r="C972"/>
      <c r="D972"/>
      <c r="E972"/>
      <c r="F972"/>
      <c r="G972"/>
      <c r="H972"/>
      <c r="I972"/>
      <c r="J972"/>
      <c r="K972"/>
      <c r="L972"/>
      <c r="M972"/>
      <c r="N972"/>
      <c r="O972"/>
      <c r="P972"/>
      <c r="Q972"/>
      <c r="R972"/>
      <c r="S972"/>
      <c r="T972"/>
      <c r="U972"/>
      <c r="V972"/>
      <c r="AD972" s="243" t="s">
        <v>57</v>
      </c>
      <c r="AE972" s="243" t="s">
        <v>2008</v>
      </c>
      <c r="AF972" s="243">
        <v>5208004</v>
      </c>
      <c r="AG972" s="243"/>
      <c r="AH972" s="243"/>
    </row>
    <row r="973" spans="1:34" s="72" customFormat="1" x14ac:dyDescent="0.25">
      <c r="A973"/>
      <c r="B973"/>
      <c r="C973"/>
      <c r="D973"/>
      <c r="E973"/>
      <c r="F973"/>
      <c r="G973"/>
      <c r="H973"/>
      <c r="I973"/>
      <c r="J973"/>
      <c r="K973"/>
      <c r="L973"/>
      <c r="M973"/>
      <c r="N973"/>
      <c r="O973"/>
      <c r="P973"/>
      <c r="Q973"/>
      <c r="R973"/>
      <c r="S973"/>
      <c r="T973"/>
      <c r="U973"/>
      <c r="V973"/>
      <c r="AD973" s="243" t="s">
        <v>57</v>
      </c>
      <c r="AE973" s="243" t="s">
        <v>2026</v>
      </c>
      <c r="AF973" s="243">
        <v>5208103</v>
      </c>
      <c r="AG973" s="243"/>
      <c r="AH973" s="243"/>
    </row>
    <row r="974" spans="1:34" s="72" customFormat="1" x14ac:dyDescent="0.25">
      <c r="A974"/>
      <c r="B974"/>
      <c r="C974"/>
      <c r="D974"/>
      <c r="E974"/>
      <c r="F974"/>
      <c r="G974"/>
      <c r="H974"/>
      <c r="I974"/>
      <c r="J974"/>
      <c r="K974"/>
      <c r="L974"/>
      <c r="M974"/>
      <c r="N974"/>
      <c r="O974"/>
      <c r="P974"/>
      <c r="Q974"/>
      <c r="R974"/>
      <c r="S974"/>
      <c r="T974"/>
      <c r="U974"/>
      <c r="V974"/>
      <c r="AD974" s="243" t="s">
        <v>57</v>
      </c>
      <c r="AE974" s="243" t="s">
        <v>2044</v>
      </c>
      <c r="AF974" s="243">
        <v>5208152</v>
      </c>
      <c r="AG974" s="243"/>
      <c r="AH974" s="243"/>
    </row>
    <row r="975" spans="1:34" s="72" customFormat="1" x14ac:dyDescent="0.25">
      <c r="A975"/>
      <c r="B975"/>
      <c r="C975"/>
      <c r="D975"/>
      <c r="E975"/>
      <c r="F975"/>
      <c r="G975"/>
      <c r="H975"/>
      <c r="I975"/>
      <c r="J975"/>
      <c r="K975"/>
      <c r="L975"/>
      <c r="M975"/>
      <c r="N975"/>
      <c r="O975"/>
      <c r="P975"/>
      <c r="Q975"/>
      <c r="R975"/>
      <c r="S975"/>
      <c r="T975"/>
      <c r="U975"/>
      <c r="V975"/>
      <c r="AD975" s="243" t="s">
        <v>57</v>
      </c>
      <c r="AE975" s="243" t="s">
        <v>2062</v>
      </c>
      <c r="AF975" s="243">
        <v>5208400</v>
      </c>
      <c r="AG975" s="243"/>
      <c r="AH975" s="243"/>
    </row>
    <row r="976" spans="1:34" s="72" customFormat="1" x14ac:dyDescent="0.25">
      <c r="A976"/>
      <c r="B976"/>
      <c r="C976"/>
      <c r="D976"/>
      <c r="E976"/>
      <c r="F976"/>
      <c r="G976"/>
      <c r="H976"/>
      <c r="I976"/>
      <c r="J976"/>
      <c r="K976"/>
      <c r="L976"/>
      <c r="M976"/>
      <c r="N976"/>
      <c r="O976"/>
      <c r="P976"/>
      <c r="Q976"/>
      <c r="R976"/>
      <c r="S976"/>
      <c r="T976"/>
      <c r="U976"/>
      <c r="V976"/>
      <c r="AD976" s="243" t="s">
        <v>57</v>
      </c>
      <c r="AE976" s="243" t="s">
        <v>2079</v>
      </c>
      <c r="AF976" s="243">
        <v>5208509</v>
      </c>
      <c r="AG976" s="243"/>
      <c r="AH976" s="243"/>
    </row>
    <row r="977" spans="1:34" s="72" customFormat="1" x14ac:dyDescent="0.25">
      <c r="A977"/>
      <c r="B977"/>
      <c r="C977"/>
      <c r="D977"/>
      <c r="E977"/>
      <c r="F977"/>
      <c r="G977"/>
      <c r="H977"/>
      <c r="I977"/>
      <c r="J977"/>
      <c r="K977"/>
      <c r="L977"/>
      <c r="M977"/>
      <c r="N977"/>
      <c r="O977"/>
      <c r="P977"/>
      <c r="Q977"/>
      <c r="R977"/>
      <c r="S977"/>
      <c r="T977"/>
      <c r="U977"/>
      <c r="V977"/>
      <c r="AD977" s="243" t="s">
        <v>57</v>
      </c>
      <c r="AE977" s="243" t="s">
        <v>2095</v>
      </c>
      <c r="AF977" s="243">
        <v>5208608</v>
      </c>
      <c r="AG977" s="243"/>
      <c r="AH977" s="243"/>
    </row>
    <row r="978" spans="1:34" s="72" customFormat="1" x14ac:dyDescent="0.25">
      <c r="A978"/>
      <c r="B978"/>
      <c r="C978"/>
      <c r="D978"/>
      <c r="E978"/>
      <c r="F978"/>
      <c r="G978"/>
      <c r="H978"/>
      <c r="I978"/>
      <c r="J978"/>
      <c r="K978"/>
      <c r="L978"/>
      <c r="M978"/>
      <c r="N978"/>
      <c r="O978"/>
      <c r="P978"/>
      <c r="Q978"/>
      <c r="R978"/>
      <c r="S978"/>
      <c r="T978"/>
      <c r="U978"/>
      <c r="V978"/>
      <c r="AD978" s="243" t="s">
        <v>57</v>
      </c>
      <c r="AE978" s="243" t="s">
        <v>2111</v>
      </c>
      <c r="AF978" s="243">
        <v>5208707</v>
      </c>
      <c r="AG978" s="243"/>
      <c r="AH978" s="243"/>
    </row>
    <row r="979" spans="1:34" s="72" customFormat="1" x14ac:dyDescent="0.25">
      <c r="A979"/>
      <c r="B979"/>
      <c r="C979"/>
      <c r="D979"/>
      <c r="E979"/>
      <c r="F979"/>
      <c r="G979"/>
      <c r="H979"/>
      <c r="I979"/>
      <c r="J979"/>
      <c r="K979"/>
      <c r="L979"/>
      <c r="M979"/>
      <c r="N979"/>
      <c r="O979"/>
      <c r="P979"/>
      <c r="Q979"/>
      <c r="R979"/>
      <c r="S979"/>
      <c r="T979"/>
      <c r="U979"/>
      <c r="V979"/>
      <c r="AD979" s="243" t="s">
        <v>57</v>
      </c>
      <c r="AE979" s="243" t="s">
        <v>2126</v>
      </c>
      <c r="AF979" s="243">
        <v>5208806</v>
      </c>
      <c r="AG979" s="243"/>
      <c r="AH979" s="243"/>
    </row>
    <row r="980" spans="1:34" s="72" customFormat="1" x14ac:dyDescent="0.25">
      <c r="A980"/>
      <c r="B980"/>
      <c r="C980"/>
      <c r="D980"/>
      <c r="E980"/>
      <c r="F980"/>
      <c r="G980"/>
      <c r="H980"/>
      <c r="I980"/>
      <c r="J980"/>
      <c r="K980"/>
      <c r="L980"/>
      <c r="M980"/>
      <c r="N980"/>
      <c r="O980"/>
      <c r="P980"/>
      <c r="Q980"/>
      <c r="R980"/>
      <c r="S980"/>
      <c r="T980"/>
      <c r="U980"/>
      <c r="V980"/>
      <c r="AD980" s="243" t="s">
        <v>57</v>
      </c>
      <c r="AE980" s="243" t="s">
        <v>2143</v>
      </c>
      <c r="AF980" s="243">
        <v>5208905</v>
      </c>
      <c r="AG980" s="243"/>
      <c r="AH980" s="243"/>
    </row>
    <row r="981" spans="1:34" s="72" customFormat="1" x14ac:dyDescent="0.25">
      <c r="A981"/>
      <c r="B981"/>
      <c r="C981"/>
      <c r="D981"/>
      <c r="E981"/>
      <c r="F981"/>
      <c r="G981"/>
      <c r="H981"/>
      <c r="I981"/>
      <c r="J981"/>
      <c r="K981"/>
      <c r="L981"/>
      <c r="M981"/>
      <c r="N981"/>
      <c r="O981"/>
      <c r="P981"/>
      <c r="Q981"/>
      <c r="R981"/>
      <c r="S981"/>
      <c r="T981"/>
      <c r="U981"/>
      <c r="V981"/>
      <c r="AD981" s="243" t="s">
        <v>57</v>
      </c>
      <c r="AE981" s="243" t="s">
        <v>2159</v>
      </c>
      <c r="AF981" s="243">
        <v>5209101</v>
      </c>
      <c r="AG981" s="243"/>
      <c r="AH981" s="243"/>
    </row>
    <row r="982" spans="1:34" s="72" customFormat="1" x14ac:dyDescent="0.25">
      <c r="A982"/>
      <c r="B982"/>
      <c r="C982"/>
      <c r="D982"/>
      <c r="E982"/>
      <c r="F982"/>
      <c r="G982"/>
      <c r="H982"/>
      <c r="I982"/>
      <c r="J982"/>
      <c r="K982"/>
      <c r="L982"/>
      <c r="M982"/>
      <c r="N982"/>
      <c r="O982"/>
      <c r="P982"/>
      <c r="Q982"/>
      <c r="R982"/>
      <c r="S982"/>
      <c r="T982"/>
      <c r="U982"/>
      <c r="V982"/>
      <c r="AD982" s="243" t="s">
        <v>57</v>
      </c>
      <c r="AE982" s="243" t="s">
        <v>2176</v>
      </c>
      <c r="AF982" s="243">
        <v>5209150</v>
      </c>
      <c r="AG982" s="243"/>
      <c r="AH982" s="243"/>
    </row>
    <row r="983" spans="1:34" s="72" customFormat="1" x14ac:dyDescent="0.25">
      <c r="A983"/>
      <c r="B983"/>
      <c r="C983"/>
      <c r="D983"/>
      <c r="E983"/>
      <c r="F983"/>
      <c r="G983"/>
      <c r="H983"/>
      <c r="I983"/>
      <c r="J983"/>
      <c r="K983"/>
      <c r="L983"/>
      <c r="M983"/>
      <c r="N983"/>
      <c r="O983"/>
      <c r="P983"/>
      <c r="Q983"/>
      <c r="R983"/>
      <c r="S983"/>
      <c r="T983"/>
      <c r="U983"/>
      <c r="V983"/>
      <c r="AD983" s="243" t="s">
        <v>57</v>
      </c>
      <c r="AE983" s="243" t="s">
        <v>2193</v>
      </c>
      <c r="AF983" s="243">
        <v>5209200</v>
      </c>
      <c r="AG983" s="243"/>
      <c r="AH983" s="243"/>
    </row>
    <row r="984" spans="1:34" s="72" customFormat="1" x14ac:dyDescent="0.25">
      <c r="A984"/>
      <c r="B984"/>
      <c r="C984"/>
      <c r="D984"/>
      <c r="E984"/>
      <c r="F984"/>
      <c r="G984"/>
      <c r="H984"/>
      <c r="I984"/>
      <c r="J984"/>
      <c r="K984"/>
      <c r="L984"/>
      <c r="M984"/>
      <c r="N984"/>
      <c r="O984"/>
      <c r="P984"/>
      <c r="Q984"/>
      <c r="R984"/>
      <c r="S984"/>
      <c r="T984"/>
      <c r="U984"/>
      <c r="V984"/>
      <c r="AD984" s="243" t="s">
        <v>57</v>
      </c>
      <c r="AE984" s="243" t="s">
        <v>2209</v>
      </c>
      <c r="AF984" s="243">
        <v>5209291</v>
      </c>
      <c r="AG984" s="243"/>
      <c r="AH984" s="243"/>
    </row>
    <row r="985" spans="1:34" s="72" customFormat="1" x14ac:dyDescent="0.25">
      <c r="A985"/>
      <c r="B985"/>
      <c r="C985"/>
      <c r="D985"/>
      <c r="E985"/>
      <c r="F985"/>
      <c r="G985"/>
      <c r="H985"/>
      <c r="I985"/>
      <c r="J985"/>
      <c r="K985"/>
      <c r="L985"/>
      <c r="M985"/>
      <c r="N985"/>
      <c r="O985"/>
      <c r="P985"/>
      <c r="Q985"/>
      <c r="R985"/>
      <c r="S985"/>
      <c r="T985"/>
      <c r="U985"/>
      <c r="V985"/>
      <c r="AD985" s="243" t="s">
        <v>57</v>
      </c>
      <c r="AE985" s="243" t="s">
        <v>2224</v>
      </c>
      <c r="AF985" s="243">
        <v>5209408</v>
      </c>
      <c r="AG985" s="243"/>
      <c r="AH985" s="243"/>
    </row>
    <row r="986" spans="1:34" s="72" customFormat="1" x14ac:dyDescent="0.25">
      <c r="A986"/>
      <c r="B986"/>
      <c r="C986"/>
      <c r="D986"/>
      <c r="E986"/>
      <c r="F986"/>
      <c r="G986"/>
      <c r="H986"/>
      <c r="I986"/>
      <c r="J986"/>
      <c r="K986"/>
      <c r="L986"/>
      <c r="M986"/>
      <c r="N986"/>
      <c r="O986"/>
      <c r="P986"/>
      <c r="Q986"/>
      <c r="R986"/>
      <c r="S986"/>
      <c r="T986"/>
      <c r="U986"/>
      <c r="V986"/>
      <c r="AD986" s="243" t="s">
        <v>57</v>
      </c>
      <c r="AE986" s="243" t="s">
        <v>2240</v>
      </c>
      <c r="AF986" s="243">
        <v>5209457</v>
      </c>
      <c r="AG986" s="243"/>
      <c r="AH986" s="243"/>
    </row>
    <row r="987" spans="1:34" s="72" customFormat="1" x14ac:dyDescent="0.25">
      <c r="A987"/>
      <c r="B987"/>
      <c r="C987"/>
      <c r="D987"/>
      <c r="E987"/>
      <c r="F987"/>
      <c r="G987"/>
      <c r="H987"/>
      <c r="I987"/>
      <c r="J987"/>
      <c r="K987"/>
      <c r="L987"/>
      <c r="M987"/>
      <c r="N987"/>
      <c r="O987"/>
      <c r="P987"/>
      <c r="Q987"/>
      <c r="R987"/>
      <c r="S987"/>
      <c r="T987"/>
      <c r="U987"/>
      <c r="V987"/>
      <c r="AD987" s="243" t="s">
        <v>57</v>
      </c>
      <c r="AE987" s="243" t="s">
        <v>2254</v>
      </c>
      <c r="AF987" s="243">
        <v>5209606</v>
      </c>
      <c r="AG987" s="243"/>
      <c r="AH987" s="243"/>
    </row>
    <row r="988" spans="1:34" s="72" customFormat="1" x14ac:dyDescent="0.25">
      <c r="A988"/>
      <c r="B988"/>
      <c r="C988"/>
      <c r="D988"/>
      <c r="E988"/>
      <c r="F988"/>
      <c r="G988"/>
      <c r="H988"/>
      <c r="I988"/>
      <c r="J988"/>
      <c r="K988"/>
      <c r="L988"/>
      <c r="M988"/>
      <c r="N988"/>
      <c r="O988"/>
      <c r="P988"/>
      <c r="Q988"/>
      <c r="R988"/>
      <c r="S988"/>
      <c r="T988"/>
      <c r="U988"/>
      <c r="V988"/>
      <c r="AD988" s="243" t="s">
        <v>57</v>
      </c>
      <c r="AE988" s="243" t="s">
        <v>1655</v>
      </c>
      <c r="AF988" s="243">
        <v>5209705</v>
      </c>
      <c r="AG988" s="243"/>
      <c r="AH988" s="243"/>
    </row>
    <row r="989" spans="1:34" s="72" customFormat="1" x14ac:dyDescent="0.25">
      <c r="A989"/>
      <c r="B989"/>
      <c r="C989"/>
      <c r="D989"/>
      <c r="E989"/>
      <c r="F989"/>
      <c r="G989"/>
      <c r="H989"/>
      <c r="I989"/>
      <c r="J989"/>
      <c r="K989"/>
      <c r="L989"/>
      <c r="M989"/>
      <c r="N989"/>
      <c r="O989"/>
      <c r="P989"/>
      <c r="Q989"/>
      <c r="R989"/>
      <c r="S989"/>
      <c r="T989"/>
      <c r="U989"/>
      <c r="V989"/>
      <c r="AD989" s="243" t="s">
        <v>57</v>
      </c>
      <c r="AE989" s="243" t="s">
        <v>2285</v>
      </c>
      <c r="AF989" s="243">
        <v>5209804</v>
      </c>
      <c r="AG989" s="243"/>
      <c r="AH989" s="243"/>
    </row>
    <row r="990" spans="1:34" s="72" customFormat="1" x14ac:dyDescent="0.25">
      <c r="A990"/>
      <c r="B990"/>
      <c r="C990"/>
      <c r="D990"/>
      <c r="E990"/>
      <c r="F990"/>
      <c r="G990"/>
      <c r="H990"/>
      <c r="I990"/>
      <c r="J990"/>
      <c r="K990"/>
      <c r="L990"/>
      <c r="M990"/>
      <c r="N990"/>
      <c r="O990"/>
      <c r="P990"/>
      <c r="Q990"/>
      <c r="R990"/>
      <c r="S990"/>
      <c r="T990"/>
      <c r="U990"/>
      <c r="V990"/>
      <c r="AD990" s="243" t="s">
        <v>57</v>
      </c>
      <c r="AE990" s="243" t="s">
        <v>2301</v>
      </c>
      <c r="AF990" s="243">
        <v>5209903</v>
      </c>
      <c r="AG990" s="243"/>
      <c r="AH990" s="243"/>
    </row>
    <row r="991" spans="1:34" s="72" customFormat="1" x14ac:dyDescent="0.25">
      <c r="A991"/>
      <c r="B991"/>
      <c r="C991"/>
      <c r="D991"/>
      <c r="E991"/>
      <c r="F991"/>
      <c r="G991"/>
      <c r="H991"/>
      <c r="I991"/>
      <c r="J991"/>
      <c r="K991"/>
      <c r="L991"/>
      <c r="M991"/>
      <c r="N991"/>
      <c r="O991"/>
      <c r="P991"/>
      <c r="Q991"/>
      <c r="R991"/>
      <c r="S991"/>
      <c r="T991"/>
      <c r="U991"/>
      <c r="V991"/>
      <c r="AD991" s="243" t="s">
        <v>57</v>
      </c>
      <c r="AE991" s="243" t="s">
        <v>2316</v>
      </c>
      <c r="AF991" s="243">
        <v>5209937</v>
      </c>
      <c r="AG991" s="243"/>
      <c r="AH991" s="243"/>
    </row>
    <row r="992" spans="1:34" s="72" customFormat="1" x14ac:dyDescent="0.25">
      <c r="A992"/>
      <c r="B992"/>
      <c r="C992"/>
      <c r="D992"/>
      <c r="E992"/>
      <c r="F992"/>
      <c r="G992"/>
      <c r="H992"/>
      <c r="I992"/>
      <c r="J992"/>
      <c r="K992"/>
      <c r="L992"/>
      <c r="M992"/>
      <c r="N992"/>
      <c r="O992"/>
      <c r="P992"/>
      <c r="Q992"/>
      <c r="R992"/>
      <c r="S992"/>
      <c r="T992"/>
      <c r="U992"/>
      <c r="V992"/>
      <c r="AD992" s="243" t="s">
        <v>57</v>
      </c>
      <c r="AE992" s="243" t="s">
        <v>2330</v>
      </c>
      <c r="AF992" s="243">
        <v>5209952</v>
      </c>
      <c r="AG992" s="243"/>
      <c r="AH992" s="243"/>
    </row>
    <row r="993" spans="1:34" s="72" customFormat="1" x14ac:dyDescent="0.25">
      <c r="A993"/>
      <c r="B993"/>
      <c r="C993"/>
      <c r="D993"/>
      <c r="E993"/>
      <c r="F993"/>
      <c r="G993"/>
      <c r="H993"/>
      <c r="I993"/>
      <c r="J993"/>
      <c r="K993"/>
      <c r="L993"/>
      <c r="M993"/>
      <c r="N993"/>
      <c r="O993"/>
      <c r="P993"/>
      <c r="Q993"/>
      <c r="R993"/>
      <c r="S993"/>
      <c r="T993"/>
      <c r="U993"/>
      <c r="V993"/>
      <c r="AD993" s="243" t="s">
        <v>57</v>
      </c>
      <c r="AE993" s="243" t="s">
        <v>2346</v>
      </c>
      <c r="AF993" s="243">
        <v>5210000</v>
      </c>
      <c r="AG993" s="243"/>
      <c r="AH993" s="243"/>
    </row>
    <row r="994" spans="1:34" s="72" customFormat="1" x14ac:dyDescent="0.25">
      <c r="A994"/>
      <c r="B994"/>
      <c r="C994"/>
      <c r="D994"/>
      <c r="E994"/>
      <c r="F994"/>
      <c r="G994"/>
      <c r="H994"/>
      <c r="I994"/>
      <c r="J994"/>
      <c r="K994"/>
      <c r="L994"/>
      <c r="M994"/>
      <c r="N994"/>
      <c r="O994"/>
      <c r="P994"/>
      <c r="Q994"/>
      <c r="R994"/>
      <c r="S994"/>
      <c r="T994"/>
      <c r="U994"/>
      <c r="V994"/>
      <c r="AD994" s="243" t="s">
        <v>57</v>
      </c>
      <c r="AE994" s="243" t="s">
        <v>2362</v>
      </c>
      <c r="AF994" s="243">
        <v>5210109</v>
      </c>
      <c r="AG994" s="243"/>
      <c r="AH994" s="243"/>
    </row>
    <row r="995" spans="1:34" s="72" customFormat="1" x14ac:dyDescent="0.25">
      <c r="A995"/>
      <c r="B995"/>
      <c r="C995"/>
      <c r="D995"/>
      <c r="E995"/>
      <c r="F995"/>
      <c r="G995"/>
      <c r="H995"/>
      <c r="I995"/>
      <c r="J995"/>
      <c r="K995"/>
      <c r="L995"/>
      <c r="M995"/>
      <c r="N995"/>
      <c r="O995"/>
      <c r="P995"/>
      <c r="Q995"/>
      <c r="R995"/>
      <c r="S995"/>
      <c r="T995"/>
      <c r="U995"/>
      <c r="V995"/>
      <c r="AD995" s="243" t="s">
        <v>57</v>
      </c>
      <c r="AE995" s="243" t="s">
        <v>2376</v>
      </c>
      <c r="AF995" s="243">
        <v>5210158</v>
      </c>
      <c r="AG995" s="243"/>
      <c r="AH995" s="243"/>
    </row>
    <row r="996" spans="1:34" s="72" customFormat="1" x14ac:dyDescent="0.25">
      <c r="A996"/>
      <c r="B996"/>
      <c r="C996"/>
      <c r="D996"/>
      <c r="E996"/>
      <c r="F996"/>
      <c r="G996"/>
      <c r="H996"/>
      <c r="I996"/>
      <c r="J996"/>
      <c r="K996"/>
      <c r="L996"/>
      <c r="M996"/>
      <c r="N996"/>
      <c r="O996"/>
      <c r="P996"/>
      <c r="Q996"/>
      <c r="R996"/>
      <c r="S996"/>
      <c r="T996"/>
      <c r="U996"/>
      <c r="V996"/>
      <c r="AD996" s="243" t="s">
        <v>57</v>
      </c>
      <c r="AE996" s="243" t="s">
        <v>2391</v>
      </c>
      <c r="AF996" s="243">
        <v>5210208</v>
      </c>
      <c r="AG996" s="243"/>
      <c r="AH996" s="243"/>
    </row>
    <row r="997" spans="1:34" s="72" customFormat="1" x14ac:dyDescent="0.25">
      <c r="A997"/>
      <c r="B997"/>
      <c r="C997"/>
      <c r="D997"/>
      <c r="E997"/>
      <c r="F997"/>
      <c r="G997"/>
      <c r="H997"/>
      <c r="I997"/>
      <c r="J997"/>
      <c r="K997"/>
      <c r="L997"/>
      <c r="M997"/>
      <c r="N997"/>
      <c r="O997"/>
      <c r="P997"/>
      <c r="Q997"/>
      <c r="R997"/>
      <c r="S997"/>
      <c r="T997"/>
      <c r="U997"/>
      <c r="V997"/>
      <c r="AD997" s="243" t="s">
        <v>57</v>
      </c>
      <c r="AE997" s="243" t="s">
        <v>2407</v>
      </c>
      <c r="AF997" s="243">
        <v>5210307</v>
      </c>
      <c r="AG997" s="243"/>
      <c r="AH997" s="243"/>
    </row>
    <row r="998" spans="1:34" s="72" customFormat="1" x14ac:dyDescent="0.25">
      <c r="A998"/>
      <c r="B998"/>
      <c r="C998"/>
      <c r="D998"/>
      <c r="E998"/>
      <c r="F998"/>
      <c r="G998"/>
      <c r="H998"/>
      <c r="I998"/>
      <c r="J998"/>
      <c r="K998"/>
      <c r="L998"/>
      <c r="M998"/>
      <c r="N998"/>
      <c r="O998"/>
      <c r="P998"/>
      <c r="Q998"/>
      <c r="R998"/>
      <c r="S998"/>
      <c r="T998"/>
      <c r="U998"/>
      <c r="V998"/>
      <c r="AD998" s="243" t="s">
        <v>57</v>
      </c>
      <c r="AE998" s="243" t="s">
        <v>2423</v>
      </c>
      <c r="AF998" s="243">
        <v>5210406</v>
      </c>
      <c r="AG998" s="243"/>
      <c r="AH998" s="243"/>
    </row>
    <row r="999" spans="1:34" s="72" customFormat="1" x14ac:dyDescent="0.25">
      <c r="A999"/>
      <c r="B999"/>
      <c r="C999"/>
      <c r="D999"/>
      <c r="E999"/>
      <c r="F999"/>
      <c r="G999"/>
      <c r="H999"/>
      <c r="I999"/>
      <c r="J999"/>
      <c r="K999"/>
      <c r="L999"/>
      <c r="M999"/>
      <c r="N999"/>
      <c r="O999"/>
      <c r="P999"/>
      <c r="Q999"/>
      <c r="R999"/>
      <c r="S999"/>
      <c r="T999"/>
      <c r="U999"/>
      <c r="V999"/>
      <c r="AD999" s="243" t="s">
        <v>57</v>
      </c>
      <c r="AE999" s="243" t="s">
        <v>2439</v>
      </c>
      <c r="AF999" s="243">
        <v>5210562</v>
      </c>
      <c r="AG999" s="243"/>
      <c r="AH999" s="243"/>
    </row>
    <row r="1000" spans="1:34" s="72" customFormat="1" x14ac:dyDescent="0.25">
      <c r="A1000"/>
      <c r="B1000"/>
      <c r="C1000"/>
      <c r="D1000"/>
      <c r="E1000"/>
      <c r="F1000"/>
      <c r="G1000"/>
      <c r="H1000"/>
      <c r="I1000"/>
      <c r="J1000"/>
      <c r="K1000"/>
      <c r="L1000"/>
      <c r="M1000"/>
      <c r="N1000"/>
      <c r="O1000"/>
      <c r="P1000"/>
      <c r="Q1000"/>
      <c r="R1000"/>
      <c r="S1000"/>
      <c r="T1000"/>
      <c r="U1000"/>
      <c r="V1000"/>
      <c r="AD1000" s="243" t="s">
        <v>57</v>
      </c>
      <c r="AE1000" s="243" t="s">
        <v>2455</v>
      </c>
      <c r="AF1000" s="243">
        <v>5210604</v>
      </c>
      <c r="AG1000" s="243"/>
      <c r="AH1000" s="243"/>
    </row>
    <row r="1001" spans="1:34" s="72" customFormat="1" x14ac:dyDescent="0.25">
      <c r="A1001"/>
      <c r="B1001"/>
      <c r="C1001"/>
      <c r="D1001"/>
      <c r="E1001"/>
      <c r="F1001"/>
      <c r="G1001"/>
      <c r="H1001"/>
      <c r="I1001"/>
      <c r="J1001"/>
      <c r="K1001"/>
      <c r="L1001"/>
      <c r="M1001"/>
      <c r="N1001"/>
      <c r="O1001"/>
      <c r="P1001"/>
      <c r="Q1001"/>
      <c r="R1001"/>
      <c r="S1001"/>
      <c r="T1001"/>
      <c r="U1001"/>
      <c r="V1001"/>
      <c r="AD1001" s="243" t="s">
        <v>57</v>
      </c>
      <c r="AE1001" s="243" t="s">
        <v>1311</v>
      </c>
      <c r="AF1001" s="243">
        <v>5210802</v>
      </c>
      <c r="AG1001" s="243"/>
      <c r="AH1001" s="243"/>
    </row>
    <row r="1002" spans="1:34" s="72" customFormat="1" x14ac:dyDescent="0.25">
      <c r="A1002"/>
      <c r="B1002"/>
      <c r="C1002"/>
      <c r="D1002"/>
      <c r="E1002"/>
      <c r="F1002"/>
      <c r="G1002"/>
      <c r="H1002"/>
      <c r="I1002"/>
      <c r="J1002"/>
      <c r="K1002"/>
      <c r="L1002"/>
      <c r="M1002"/>
      <c r="N1002"/>
      <c r="O1002"/>
      <c r="P1002"/>
      <c r="Q1002"/>
      <c r="R1002"/>
      <c r="S1002"/>
      <c r="T1002"/>
      <c r="U1002"/>
      <c r="V1002"/>
      <c r="AD1002" s="243" t="s">
        <v>57</v>
      </c>
      <c r="AE1002" s="243" t="s">
        <v>2484</v>
      </c>
      <c r="AF1002" s="243">
        <v>5210901</v>
      </c>
      <c r="AG1002" s="243"/>
      <c r="AH1002" s="243"/>
    </row>
    <row r="1003" spans="1:34" s="72" customFormat="1" x14ac:dyDescent="0.25">
      <c r="A1003"/>
      <c r="B1003"/>
      <c r="C1003"/>
      <c r="D1003"/>
      <c r="E1003"/>
      <c r="F1003"/>
      <c r="G1003"/>
      <c r="H1003"/>
      <c r="I1003"/>
      <c r="J1003"/>
      <c r="K1003"/>
      <c r="L1003"/>
      <c r="M1003"/>
      <c r="N1003"/>
      <c r="O1003"/>
      <c r="P1003"/>
      <c r="Q1003"/>
      <c r="R1003"/>
      <c r="S1003"/>
      <c r="T1003"/>
      <c r="U1003"/>
      <c r="V1003"/>
      <c r="AD1003" s="243" t="s">
        <v>57</v>
      </c>
      <c r="AE1003" s="243" t="s">
        <v>2500</v>
      </c>
      <c r="AF1003" s="243">
        <v>5211008</v>
      </c>
      <c r="AG1003" s="243"/>
      <c r="AH1003" s="243"/>
    </row>
    <row r="1004" spans="1:34" s="72" customFormat="1" x14ac:dyDescent="0.25">
      <c r="A1004"/>
      <c r="B1004"/>
      <c r="C1004"/>
      <c r="D1004"/>
      <c r="E1004"/>
      <c r="F1004"/>
      <c r="G1004"/>
      <c r="H1004"/>
      <c r="I1004"/>
      <c r="J1004"/>
      <c r="K1004"/>
      <c r="L1004"/>
      <c r="M1004"/>
      <c r="N1004"/>
      <c r="O1004"/>
      <c r="P1004"/>
      <c r="Q1004"/>
      <c r="R1004"/>
      <c r="S1004"/>
      <c r="T1004"/>
      <c r="U1004"/>
      <c r="V1004"/>
      <c r="AD1004" s="243" t="s">
        <v>57</v>
      </c>
      <c r="AE1004" s="243" t="s">
        <v>2514</v>
      </c>
      <c r="AF1004" s="243">
        <v>5211206</v>
      </c>
      <c r="AG1004" s="243"/>
      <c r="AH1004" s="243"/>
    </row>
    <row r="1005" spans="1:34" s="72" customFormat="1" x14ac:dyDescent="0.25">
      <c r="A1005"/>
      <c r="B1005"/>
      <c r="C1005"/>
      <c r="D1005"/>
      <c r="E1005"/>
      <c r="F1005"/>
      <c r="G1005"/>
      <c r="H1005"/>
      <c r="I1005"/>
      <c r="J1005"/>
      <c r="K1005"/>
      <c r="L1005"/>
      <c r="M1005"/>
      <c r="N1005"/>
      <c r="O1005"/>
      <c r="P1005"/>
      <c r="Q1005"/>
      <c r="R1005"/>
      <c r="S1005"/>
      <c r="T1005"/>
      <c r="U1005"/>
      <c r="V1005"/>
      <c r="AD1005" s="243" t="s">
        <v>57</v>
      </c>
      <c r="AE1005" s="243" t="s">
        <v>2529</v>
      </c>
      <c r="AF1005" s="243">
        <v>5211305</v>
      </c>
      <c r="AG1005" s="243"/>
      <c r="AH1005" s="243"/>
    </row>
    <row r="1006" spans="1:34" s="72" customFormat="1" x14ac:dyDescent="0.25">
      <c r="A1006"/>
      <c r="B1006"/>
      <c r="C1006"/>
      <c r="D1006"/>
      <c r="E1006"/>
      <c r="F1006"/>
      <c r="G1006"/>
      <c r="H1006"/>
      <c r="I1006"/>
      <c r="J1006"/>
      <c r="K1006"/>
      <c r="L1006"/>
      <c r="M1006"/>
      <c r="N1006"/>
      <c r="O1006"/>
      <c r="P1006"/>
      <c r="Q1006"/>
      <c r="R1006"/>
      <c r="S1006"/>
      <c r="T1006"/>
      <c r="U1006"/>
      <c r="V1006"/>
      <c r="AD1006" s="243" t="s">
        <v>57</v>
      </c>
      <c r="AE1006" s="243" t="s">
        <v>2545</v>
      </c>
      <c r="AF1006" s="243">
        <v>5211404</v>
      </c>
      <c r="AG1006" s="243"/>
      <c r="AH1006" s="243"/>
    </row>
    <row r="1007" spans="1:34" s="72" customFormat="1" x14ac:dyDescent="0.25">
      <c r="A1007"/>
      <c r="B1007"/>
      <c r="C1007"/>
      <c r="D1007"/>
      <c r="E1007"/>
      <c r="F1007"/>
      <c r="G1007"/>
      <c r="H1007"/>
      <c r="I1007"/>
      <c r="J1007"/>
      <c r="K1007"/>
      <c r="L1007"/>
      <c r="M1007"/>
      <c r="N1007"/>
      <c r="O1007"/>
      <c r="P1007"/>
      <c r="Q1007"/>
      <c r="R1007"/>
      <c r="S1007"/>
      <c r="T1007"/>
      <c r="U1007"/>
      <c r="V1007"/>
      <c r="AD1007" s="243" t="s">
        <v>57</v>
      </c>
      <c r="AE1007" s="243" t="s">
        <v>2560</v>
      </c>
      <c r="AF1007" s="243">
        <v>5211503</v>
      </c>
      <c r="AG1007" s="243"/>
      <c r="AH1007" s="243"/>
    </row>
    <row r="1008" spans="1:34" s="72" customFormat="1" x14ac:dyDescent="0.25">
      <c r="A1008"/>
      <c r="B1008"/>
      <c r="C1008"/>
      <c r="D1008"/>
      <c r="E1008"/>
      <c r="F1008"/>
      <c r="G1008"/>
      <c r="H1008"/>
      <c r="I1008"/>
      <c r="J1008"/>
      <c r="K1008"/>
      <c r="L1008"/>
      <c r="M1008"/>
      <c r="N1008"/>
      <c r="O1008"/>
      <c r="P1008"/>
      <c r="Q1008"/>
      <c r="R1008"/>
      <c r="S1008"/>
      <c r="T1008"/>
      <c r="U1008"/>
      <c r="V1008"/>
      <c r="AD1008" s="243" t="s">
        <v>57</v>
      </c>
      <c r="AE1008" s="243" t="s">
        <v>2575</v>
      </c>
      <c r="AF1008" s="243">
        <v>5211602</v>
      </c>
      <c r="AG1008" s="243"/>
      <c r="AH1008" s="243"/>
    </row>
    <row r="1009" spans="1:34" s="72" customFormat="1" x14ac:dyDescent="0.25">
      <c r="A1009"/>
      <c r="B1009"/>
      <c r="C1009"/>
      <c r="D1009"/>
      <c r="E1009"/>
      <c r="F1009"/>
      <c r="G1009"/>
      <c r="H1009"/>
      <c r="I1009"/>
      <c r="J1009"/>
      <c r="K1009"/>
      <c r="L1009"/>
      <c r="M1009"/>
      <c r="N1009"/>
      <c r="O1009"/>
      <c r="P1009"/>
      <c r="Q1009"/>
      <c r="R1009"/>
      <c r="S1009"/>
      <c r="T1009"/>
      <c r="U1009"/>
      <c r="V1009"/>
      <c r="AD1009" s="243" t="s">
        <v>57</v>
      </c>
      <c r="AE1009" s="243" t="s">
        <v>2590</v>
      </c>
      <c r="AF1009" s="243">
        <v>5211701</v>
      </c>
      <c r="AG1009" s="243"/>
      <c r="AH1009" s="243"/>
    </row>
    <row r="1010" spans="1:34" s="72" customFormat="1" x14ac:dyDescent="0.25">
      <c r="A1010"/>
      <c r="B1010"/>
      <c r="C1010"/>
      <c r="D1010"/>
      <c r="E1010"/>
      <c r="F1010"/>
      <c r="G1010"/>
      <c r="H1010"/>
      <c r="I1010"/>
      <c r="J1010"/>
      <c r="K1010"/>
      <c r="L1010"/>
      <c r="M1010"/>
      <c r="N1010"/>
      <c r="O1010"/>
      <c r="P1010"/>
      <c r="Q1010"/>
      <c r="R1010"/>
      <c r="S1010"/>
      <c r="T1010"/>
      <c r="U1010"/>
      <c r="V1010"/>
      <c r="AD1010" s="243" t="s">
        <v>57</v>
      </c>
      <c r="AE1010" s="243" t="s">
        <v>2606</v>
      </c>
      <c r="AF1010" s="243">
        <v>5211800</v>
      </c>
      <c r="AG1010" s="243"/>
      <c r="AH1010" s="243"/>
    </row>
    <row r="1011" spans="1:34" s="72" customFormat="1" x14ac:dyDescent="0.25">
      <c r="A1011"/>
      <c r="B1011"/>
      <c r="C1011"/>
      <c r="D1011"/>
      <c r="E1011"/>
      <c r="F1011"/>
      <c r="G1011"/>
      <c r="H1011"/>
      <c r="I1011"/>
      <c r="J1011"/>
      <c r="K1011"/>
      <c r="L1011"/>
      <c r="M1011"/>
      <c r="N1011"/>
      <c r="O1011"/>
      <c r="P1011"/>
      <c r="Q1011"/>
      <c r="R1011"/>
      <c r="S1011"/>
      <c r="T1011"/>
      <c r="U1011"/>
      <c r="V1011"/>
      <c r="AD1011" s="243" t="s">
        <v>57</v>
      </c>
      <c r="AE1011" s="243" t="s">
        <v>2620</v>
      </c>
      <c r="AF1011" s="243">
        <v>5211909</v>
      </c>
      <c r="AG1011" s="243"/>
      <c r="AH1011" s="243"/>
    </row>
    <row r="1012" spans="1:34" s="72" customFormat="1" x14ac:dyDescent="0.25">
      <c r="A1012"/>
      <c r="B1012"/>
      <c r="C1012"/>
      <c r="D1012"/>
      <c r="E1012"/>
      <c r="F1012"/>
      <c r="G1012"/>
      <c r="H1012"/>
      <c r="I1012"/>
      <c r="J1012"/>
      <c r="K1012"/>
      <c r="L1012"/>
      <c r="M1012"/>
      <c r="N1012"/>
      <c r="O1012"/>
      <c r="P1012"/>
      <c r="Q1012"/>
      <c r="R1012"/>
      <c r="S1012"/>
      <c r="T1012"/>
      <c r="U1012"/>
      <c r="V1012"/>
      <c r="AD1012" s="243" t="s">
        <v>57</v>
      </c>
      <c r="AE1012" s="243" t="s">
        <v>2633</v>
      </c>
      <c r="AF1012" s="243">
        <v>5212006</v>
      </c>
      <c r="AG1012" s="243"/>
      <c r="AH1012" s="243"/>
    </row>
    <row r="1013" spans="1:34" s="72" customFormat="1" x14ac:dyDescent="0.25">
      <c r="A1013"/>
      <c r="B1013"/>
      <c r="C1013"/>
      <c r="D1013"/>
      <c r="E1013"/>
      <c r="F1013"/>
      <c r="G1013"/>
      <c r="H1013"/>
      <c r="I1013"/>
      <c r="J1013"/>
      <c r="K1013"/>
      <c r="L1013"/>
      <c r="M1013"/>
      <c r="N1013"/>
      <c r="O1013"/>
      <c r="P1013"/>
      <c r="Q1013"/>
      <c r="R1013"/>
      <c r="S1013"/>
      <c r="T1013"/>
      <c r="U1013"/>
      <c r="V1013"/>
      <c r="AD1013" s="243" t="s">
        <v>57</v>
      </c>
      <c r="AE1013" s="243" t="s">
        <v>2648</v>
      </c>
      <c r="AF1013" s="243">
        <v>5212055</v>
      </c>
      <c r="AG1013" s="243"/>
      <c r="AH1013" s="243"/>
    </row>
    <row r="1014" spans="1:34" s="72" customFormat="1" x14ac:dyDescent="0.25">
      <c r="A1014"/>
      <c r="B1014"/>
      <c r="C1014"/>
      <c r="D1014"/>
      <c r="E1014"/>
      <c r="F1014"/>
      <c r="G1014"/>
      <c r="H1014"/>
      <c r="I1014"/>
      <c r="J1014"/>
      <c r="K1014"/>
      <c r="L1014"/>
      <c r="M1014"/>
      <c r="N1014"/>
      <c r="O1014"/>
      <c r="P1014"/>
      <c r="Q1014"/>
      <c r="R1014"/>
      <c r="S1014"/>
      <c r="T1014"/>
      <c r="U1014"/>
      <c r="V1014"/>
      <c r="AD1014" s="243" t="s">
        <v>57</v>
      </c>
      <c r="AE1014" s="243" t="s">
        <v>2661</v>
      </c>
      <c r="AF1014" s="243">
        <v>5212105</v>
      </c>
      <c r="AG1014" s="243"/>
      <c r="AH1014" s="243"/>
    </row>
    <row r="1015" spans="1:34" s="72" customFormat="1" x14ac:dyDescent="0.25">
      <c r="A1015"/>
      <c r="B1015"/>
      <c r="C1015"/>
      <c r="D1015"/>
      <c r="E1015"/>
      <c r="F1015"/>
      <c r="G1015"/>
      <c r="H1015"/>
      <c r="I1015"/>
      <c r="J1015"/>
      <c r="K1015"/>
      <c r="L1015"/>
      <c r="M1015"/>
      <c r="N1015"/>
      <c r="O1015"/>
      <c r="P1015"/>
      <c r="Q1015"/>
      <c r="R1015"/>
      <c r="S1015"/>
      <c r="T1015"/>
      <c r="U1015"/>
      <c r="V1015"/>
      <c r="AD1015" s="243" t="s">
        <v>57</v>
      </c>
      <c r="AE1015" s="243" t="s">
        <v>2675</v>
      </c>
      <c r="AF1015" s="243">
        <v>5212204</v>
      </c>
      <c r="AG1015" s="243"/>
      <c r="AH1015" s="243"/>
    </row>
    <row r="1016" spans="1:34" s="72" customFormat="1" x14ac:dyDescent="0.25">
      <c r="A1016"/>
      <c r="B1016"/>
      <c r="C1016"/>
      <c r="D1016"/>
      <c r="E1016"/>
      <c r="F1016"/>
      <c r="G1016"/>
      <c r="H1016"/>
      <c r="I1016"/>
      <c r="J1016"/>
      <c r="K1016"/>
      <c r="L1016"/>
      <c r="M1016"/>
      <c r="N1016"/>
      <c r="O1016"/>
      <c r="P1016"/>
      <c r="Q1016"/>
      <c r="R1016"/>
      <c r="S1016"/>
      <c r="T1016"/>
      <c r="U1016"/>
      <c r="V1016"/>
      <c r="AD1016" s="243" t="s">
        <v>57</v>
      </c>
      <c r="AE1016" s="243" t="s">
        <v>2690</v>
      </c>
      <c r="AF1016" s="243">
        <v>5212253</v>
      </c>
      <c r="AG1016" s="243"/>
      <c r="AH1016" s="243"/>
    </row>
    <row r="1017" spans="1:34" s="72" customFormat="1" x14ac:dyDescent="0.25">
      <c r="A1017"/>
      <c r="B1017"/>
      <c r="C1017"/>
      <c r="D1017"/>
      <c r="E1017"/>
      <c r="F1017"/>
      <c r="G1017"/>
      <c r="H1017"/>
      <c r="I1017"/>
      <c r="J1017"/>
      <c r="K1017"/>
      <c r="L1017"/>
      <c r="M1017"/>
      <c r="N1017"/>
      <c r="O1017"/>
      <c r="P1017"/>
      <c r="Q1017"/>
      <c r="R1017"/>
      <c r="S1017"/>
      <c r="T1017"/>
      <c r="U1017"/>
      <c r="V1017"/>
      <c r="AD1017" s="243" t="s">
        <v>57</v>
      </c>
      <c r="AE1017" s="243" t="s">
        <v>2706</v>
      </c>
      <c r="AF1017" s="243">
        <v>5212303</v>
      </c>
      <c r="AG1017" s="243"/>
      <c r="AH1017" s="243"/>
    </row>
    <row r="1018" spans="1:34" s="72" customFormat="1" x14ac:dyDescent="0.25">
      <c r="A1018"/>
      <c r="B1018"/>
      <c r="C1018"/>
      <c r="D1018"/>
      <c r="E1018"/>
      <c r="F1018"/>
      <c r="G1018"/>
      <c r="H1018"/>
      <c r="I1018"/>
      <c r="J1018"/>
      <c r="K1018"/>
      <c r="L1018"/>
      <c r="M1018"/>
      <c r="N1018"/>
      <c r="O1018"/>
      <c r="P1018"/>
      <c r="Q1018"/>
      <c r="R1018"/>
      <c r="S1018"/>
      <c r="T1018"/>
      <c r="U1018"/>
      <c r="V1018"/>
      <c r="AD1018" s="243" t="s">
        <v>57</v>
      </c>
      <c r="AE1018" s="243" t="s">
        <v>2721</v>
      </c>
      <c r="AF1018" s="243">
        <v>5212501</v>
      </c>
      <c r="AG1018" s="243"/>
      <c r="AH1018" s="243"/>
    </row>
    <row r="1019" spans="1:34" s="72" customFormat="1" x14ac:dyDescent="0.25">
      <c r="A1019"/>
      <c r="B1019"/>
      <c r="C1019"/>
      <c r="D1019"/>
      <c r="E1019"/>
      <c r="F1019"/>
      <c r="G1019"/>
      <c r="H1019"/>
      <c r="I1019"/>
      <c r="J1019"/>
      <c r="K1019"/>
      <c r="L1019"/>
      <c r="M1019"/>
      <c r="N1019"/>
      <c r="O1019"/>
      <c r="P1019"/>
      <c r="Q1019"/>
      <c r="R1019"/>
      <c r="S1019"/>
      <c r="T1019"/>
      <c r="U1019"/>
      <c r="V1019"/>
      <c r="AD1019" s="243" t="s">
        <v>57</v>
      </c>
      <c r="AE1019" s="243" t="s">
        <v>2737</v>
      </c>
      <c r="AF1019" s="243">
        <v>5212600</v>
      </c>
      <c r="AG1019" s="243"/>
      <c r="AH1019" s="243"/>
    </row>
    <row r="1020" spans="1:34" s="72" customFormat="1" x14ac:dyDescent="0.25">
      <c r="A1020"/>
      <c r="B1020"/>
      <c r="C1020"/>
      <c r="D1020"/>
      <c r="E1020"/>
      <c r="F1020"/>
      <c r="G1020"/>
      <c r="H1020"/>
      <c r="I1020"/>
      <c r="J1020"/>
      <c r="K1020"/>
      <c r="L1020"/>
      <c r="M1020"/>
      <c r="N1020"/>
      <c r="O1020"/>
      <c r="P1020"/>
      <c r="Q1020"/>
      <c r="R1020"/>
      <c r="S1020"/>
      <c r="T1020"/>
      <c r="U1020"/>
      <c r="V1020"/>
      <c r="AD1020" s="243" t="s">
        <v>57</v>
      </c>
      <c r="AE1020" s="243" t="s">
        <v>2752</v>
      </c>
      <c r="AF1020" s="243">
        <v>5212709</v>
      </c>
      <c r="AG1020" s="243"/>
      <c r="AH1020" s="243"/>
    </row>
    <row r="1021" spans="1:34" s="72" customFormat="1" x14ac:dyDescent="0.25">
      <c r="A1021"/>
      <c r="B1021"/>
      <c r="C1021"/>
      <c r="D1021"/>
      <c r="E1021"/>
      <c r="F1021"/>
      <c r="G1021"/>
      <c r="H1021"/>
      <c r="I1021"/>
      <c r="J1021"/>
      <c r="K1021"/>
      <c r="L1021"/>
      <c r="M1021"/>
      <c r="N1021"/>
      <c r="O1021"/>
      <c r="P1021"/>
      <c r="Q1021"/>
      <c r="R1021"/>
      <c r="S1021"/>
      <c r="T1021"/>
      <c r="U1021"/>
      <c r="V1021"/>
      <c r="AD1021" s="243" t="s">
        <v>57</v>
      </c>
      <c r="AE1021" s="243" t="s">
        <v>2767</v>
      </c>
      <c r="AF1021" s="243">
        <v>5212808</v>
      </c>
      <c r="AG1021" s="243"/>
      <c r="AH1021" s="243"/>
    </row>
    <row r="1022" spans="1:34" s="72" customFormat="1" x14ac:dyDescent="0.25">
      <c r="A1022"/>
      <c r="B1022"/>
      <c r="C1022"/>
      <c r="D1022"/>
      <c r="E1022"/>
      <c r="F1022"/>
      <c r="G1022"/>
      <c r="H1022"/>
      <c r="I1022"/>
      <c r="J1022"/>
      <c r="K1022"/>
      <c r="L1022"/>
      <c r="M1022"/>
      <c r="N1022"/>
      <c r="O1022"/>
      <c r="P1022"/>
      <c r="Q1022"/>
      <c r="R1022"/>
      <c r="S1022"/>
      <c r="T1022"/>
      <c r="U1022"/>
      <c r="V1022"/>
      <c r="AD1022" s="243" t="s">
        <v>57</v>
      </c>
      <c r="AE1022" s="243" t="s">
        <v>2783</v>
      </c>
      <c r="AF1022" s="243">
        <v>5212907</v>
      </c>
      <c r="AG1022" s="243"/>
      <c r="AH1022" s="243"/>
    </row>
    <row r="1023" spans="1:34" s="72" customFormat="1" x14ac:dyDescent="0.25">
      <c r="A1023"/>
      <c r="B1023"/>
      <c r="C1023"/>
      <c r="D1023"/>
      <c r="E1023"/>
      <c r="F1023"/>
      <c r="G1023"/>
      <c r="H1023"/>
      <c r="I1023"/>
      <c r="J1023"/>
      <c r="K1023"/>
      <c r="L1023"/>
      <c r="M1023"/>
      <c r="N1023"/>
      <c r="O1023"/>
      <c r="P1023"/>
      <c r="Q1023"/>
      <c r="R1023"/>
      <c r="S1023"/>
      <c r="T1023"/>
      <c r="U1023"/>
      <c r="V1023"/>
      <c r="AD1023" s="243" t="s">
        <v>57</v>
      </c>
      <c r="AE1023" s="243" t="s">
        <v>2798</v>
      </c>
      <c r="AF1023" s="243">
        <v>5212956</v>
      </c>
      <c r="AG1023" s="243"/>
      <c r="AH1023" s="243"/>
    </row>
    <row r="1024" spans="1:34" s="72" customFormat="1" x14ac:dyDescent="0.25">
      <c r="A1024"/>
      <c r="B1024"/>
      <c r="C1024"/>
      <c r="D1024"/>
      <c r="E1024"/>
      <c r="F1024"/>
      <c r="G1024"/>
      <c r="H1024"/>
      <c r="I1024"/>
      <c r="J1024"/>
      <c r="K1024"/>
      <c r="L1024"/>
      <c r="M1024"/>
      <c r="N1024"/>
      <c r="O1024"/>
      <c r="P1024"/>
      <c r="Q1024"/>
      <c r="R1024"/>
      <c r="S1024"/>
      <c r="T1024"/>
      <c r="U1024"/>
      <c r="V1024"/>
      <c r="AD1024" s="243" t="s">
        <v>57</v>
      </c>
      <c r="AE1024" s="243" t="s">
        <v>2813</v>
      </c>
      <c r="AF1024" s="243">
        <v>5213004</v>
      </c>
      <c r="AG1024" s="243"/>
      <c r="AH1024" s="243"/>
    </row>
    <row r="1025" spans="1:34" s="72" customFormat="1" x14ac:dyDescent="0.25">
      <c r="A1025"/>
      <c r="B1025"/>
      <c r="C1025"/>
      <c r="D1025"/>
      <c r="E1025"/>
      <c r="F1025"/>
      <c r="G1025"/>
      <c r="H1025"/>
      <c r="I1025"/>
      <c r="J1025"/>
      <c r="K1025"/>
      <c r="L1025"/>
      <c r="M1025"/>
      <c r="N1025"/>
      <c r="O1025"/>
      <c r="P1025"/>
      <c r="Q1025"/>
      <c r="R1025"/>
      <c r="S1025"/>
      <c r="T1025"/>
      <c r="U1025"/>
      <c r="V1025"/>
      <c r="AD1025" s="243" t="s">
        <v>57</v>
      </c>
      <c r="AE1025" s="243" t="s">
        <v>2828</v>
      </c>
      <c r="AF1025" s="243">
        <v>5213053</v>
      </c>
      <c r="AG1025" s="243"/>
      <c r="AH1025" s="243"/>
    </row>
    <row r="1026" spans="1:34" s="72" customFormat="1" x14ac:dyDescent="0.25">
      <c r="A1026"/>
      <c r="B1026"/>
      <c r="C1026"/>
      <c r="D1026"/>
      <c r="E1026"/>
      <c r="F1026"/>
      <c r="G1026"/>
      <c r="H1026"/>
      <c r="I1026"/>
      <c r="J1026"/>
      <c r="K1026"/>
      <c r="L1026"/>
      <c r="M1026"/>
      <c r="N1026"/>
      <c r="O1026"/>
      <c r="P1026"/>
      <c r="Q1026"/>
      <c r="R1026"/>
      <c r="S1026"/>
      <c r="T1026"/>
      <c r="U1026"/>
      <c r="V1026"/>
      <c r="AD1026" s="243" t="s">
        <v>57</v>
      </c>
      <c r="AE1026" s="243" t="s">
        <v>2840</v>
      </c>
      <c r="AF1026" s="243">
        <v>5213087</v>
      </c>
      <c r="AG1026" s="243"/>
      <c r="AH1026" s="243"/>
    </row>
    <row r="1027" spans="1:34" s="72" customFormat="1" x14ac:dyDescent="0.25">
      <c r="A1027"/>
      <c r="B1027"/>
      <c r="C1027"/>
      <c r="D1027"/>
      <c r="E1027"/>
      <c r="F1027"/>
      <c r="G1027"/>
      <c r="H1027"/>
      <c r="I1027"/>
      <c r="J1027"/>
      <c r="K1027"/>
      <c r="L1027"/>
      <c r="M1027"/>
      <c r="N1027"/>
      <c r="O1027"/>
      <c r="P1027"/>
      <c r="Q1027"/>
      <c r="R1027"/>
      <c r="S1027"/>
      <c r="T1027"/>
      <c r="U1027"/>
      <c r="V1027"/>
      <c r="AD1027" s="243" t="s">
        <v>57</v>
      </c>
      <c r="AE1027" s="243" t="s">
        <v>2853</v>
      </c>
      <c r="AF1027" s="243">
        <v>5213103</v>
      </c>
      <c r="AG1027" s="243"/>
      <c r="AH1027" s="243"/>
    </row>
    <row r="1028" spans="1:34" s="72" customFormat="1" x14ac:dyDescent="0.25">
      <c r="A1028"/>
      <c r="B1028"/>
      <c r="C1028"/>
      <c r="D1028"/>
      <c r="E1028"/>
      <c r="F1028"/>
      <c r="G1028"/>
      <c r="H1028"/>
      <c r="I1028"/>
      <c r="J1028"/>
      <c r="K1028"/>
      <c r="L1028"/>
      <c r="M1028"/>
      <c r="N1028"/>
      <c r="O1028"/>
      <c r="P1028"/>
      <c r="Q1028"/>
      <c r="R1028"/>
      <c r="S1028"/>
      <c r="T1028"/>
      <c r="U1028"/>
      <c r="V1028"/>
      <c r="AD1028" s="243" t="s">
        <v>57</v>
      </c>
      <c r="AE1028" s="243" t="s">
        <v>2866</v>
      </c>
      <c r="AF1028" s="243">
        <v>5213400</v>
      </c>
      <c r="AG1028" s="243"/>
      <c r="AH1028" s="243"/>
    </row>
    <row r="1029" spans="1:34" s="72" customFormat="1" x14ac:dyDescent="0.25">
      <c r="A1029"/>
      <c r="B1029"/>
      <c r="C1029"/>
      <c r="D1029"/>
      <c r="E1029"/>
      <c r="F1029"/>
      <c r="G1029"/>
      <c r="H1029"/>
      <c r="I1029"/>
      <c r="J1029"/>
      <c r="K1029"/>
      <c r="L1029"/>
      <c r="M1029"/>
      <c r="N1029"/>
      <c r="O1029"/>
      <c r="P1029"/>
      <c r="Q1029"/>
      <c r="R1029"/>
      <c r="S1029"/>
      <c r="T1029"/>
      <c r="U1029"/>
      <c r="V1029"/>
      <c r="AD1029" s="243" t="s">
        <v>57</v>
      </c>
      <c r="AE1029" s="243" t="s">
        <v>2879</v>
      </c>
      <c r="AF1029" s="243">
        <v>5213509</v>
      </c>
      <c r="AG1029" s="243"/>
      <c r="AH1029" s="243"/>
    </row>
    <row r="1030" spans="1:34" s="72" customFormat="1" x14ac:dyDescent="0.25">
      <c r="A1030"/>
      <c r="B1030"/>
      <c r="C1030"/>
      <c r="D1030"/>
      <c r="E1030"/>
      <c r="F1030"/>
      <c r="G1030"/>
      <c r="H1030"/>
      <c r="I1030"/>
      <c r="J1030"/>
      <c r="K1030"/>
      <c r="L1030"/>
      <c r="M1030"/>
      <c r="N1030"/>
      <c r="O1030"/>
      <c r="P1030"/>
      <c r="Q1030"/>
      <c r="R1030"/>
      <c r="S1030"/>
      <c r="T1030"/>
      <c r="U1030"/>
      <c r="V1030"/>
      <c r="AD1030" s="243" t="s">
        <v>57</v>
      </c>
      <c r="AE1030" s="243" t="s">
        <v>2891</v>
      </c>
      <c r="AF1030" s="243">
        <v>5213707</v>
      </c>
      <c r="AG1030" s="243"/>
      <c r="AH1030" s="243"/>
    </row>
    <row r="1031" spans="1:34" s="72" customFormat="1" x14ac:dyDescent="0.25">
      <c r="A1031"/>
      <c r="B1031"/>
      <c r="C1031"/>
      <c r="D1031"/>
      <c r="E1031"/>
      <c r="F1031"/>
      <c r="G1031"/>
      <c r="H1031"/>
      <c r="I1031"/>
      <c r="J1031"/>
      <c r="K1031"/>
      <c r="L1031"/>
      <c r="M1031"/>
      <c r="N1031"/>
      <c r="O1031"/>
      <c r="P1031"/>
      <c r="Q1031"/>
      <c r="R1031"/>
      <c r="S1031"/>
      <c r="T1031"/>
      <c r="U1031"/>
      <c r="V1031"/>
      <c r="AD1031" s="243" t="s">
        <v>57</v>
      </c>
      <c r="AE1031" s="243" t="s">
        <v>2904</v>
      </c>
      <c r="AF1031" s="243">
        <v>5213756</v>
      </c>
      <c r="AG1031" s="243"/>
      <c r="AH1031" s="243"/>
    </row>
    <row r="1032" spans="1:34" s="72" customFormat="1" x14ac:dyDescent="0.25">
      <c r="A1032"/>
      <c r="B1032"/>
      <c r="C1032"/>
      <c r="D1032"/>
      <c r="E1032"/>
      <c r="F1032"/>
      <c r="G1032"/>
      <c r="H1032"/>
      <c r="I1032"/>
      <c r="J1032"/>
      <c r="K1032"/>
      <c r="L1032"/>
      <c r="M1032"/>
      <c r="N1032"/>
      <c r="O1032"/>
      <c r="P1032"/>
      <c r="Q1032"/>
      <c r="R1032"/>
      <c r="S1032"/>
      <c r="T1032"/>
      <c r="U1032"/>
      <c r="V1032"/>
      <c r="AD1032" s="243" t="s">
        <v>57</v>
      </c>
      <c r="AE1032" s="243" t="s">
        <v>2916</v>
      </c>
      <c r="AF1032" s="243">
        <v>5213772</v>
      </c>
      <c r="AG1032" s="243"/>
      <c r="AH1032" s="243"/>
    </row>
    <row r="1033" spans="1:34" s="72" customFormat="1" x14ac:dyDescent="0.25">
      <c r="A1033"/>
      <c r="B1033"/>
      <c r="C1033"/>
      <c r="D1033"/>
      <c r="E1033"/>
      <c r="F1033"/>
      <c r="G1033"/>
      <c r="H1033"/>
      <c r="I1033"/>
      <c r="J1033"/>
      <c r="K1033"/>
      <c r="L1033"/>
      <c r="M1033"/>
      <c r="N1033"/>
      <c r="O1033"/>
      <c r="P1033"/>
      <c r="Q1033"/>
      <c r="R1033"/>
      <c r="S1033"/>
      <c r="T1033"/>
      <c r="U1033"/>
      <c r="V1033"/>
      <c r="AD1033" s="243" t="s">
        <v>57</v>
      </c>
      <c r="AE1033" s="243" t="s">
        <v>2483</v>
      </c>
      <c r="AF1033" s="243">
        <v>5213806</v>
      </c>
      <c r="AG1033" s="243"/>
      <c r="AH1033" s="243"/>
    </row>
    <row r="1034" spans="1:34" s="72" customFormat="1" x14ac:dyDescent="0.25">
      <c r="A1034"/>
      <c r="B1034"/>
      <c r="C1034"/>
      <c r="D1034"/>
      <c r="E1034"/>
      <c r="F1034"/>
      <c r="G1034"/>
      <c r="H1034"/>
      <c r="I1034"/>
      <c r="J1034"/>
      <c r="K1034"/>
      <c r="L1034"/>
      <c r="M1034"/>
      <c r="N1034"/>
      <c r="O1034"/>
      <c r="P1034"/>
      <c r="Q1034"/>
      <c r="R1034"/>
      <c r="S1034"/>
      <c r="T1034"/>
      <c r="U1034"/>
      <c r="V1034"/>
      <c r="AD1034" s="243" t="s">
        <v>57</v>
      </c>
      <c r="AE1034" s="243" t="s">
        <v>2940</v>
      </c>
      <c r="AF1034" s="243">
        <v>5213855</v>
      </c>
      <c r="AG1034" s="243"/>
      <c r="AH1034" s="243"/>
    </row>
    <row r="1035" spans="1:34" s="72" customFormat="1" x14ac:dyDescent="0.25">
      <c r="A1035"/>
      <c r="B1035"/>
      <c r="C1035"/>
      <c r="D1035"/>
      <c r="E1035"/>
      <c r="F1035"/>
      <c r="G1035"/>
      <c r="H1035"/>
      <c r="I1035"/>
      <c r="J1035"/>
      <c r="K1035"/>
      <c r="L1035"/>
      <c r="M1035"/>
      <c r="N1035"/>
      <c r="O1035"/>
      <c r="P1035"/>
      <c r="Q1035"/>
      <c r="R1035"/>
      <c r="S1035"/>
      <c r="T1035"/>
      <c r="U1035"/>
      <c r="V1035"/>
      <c r="AD1035" s="243" t="s">
        <v>57</v>
      </c>
      <c r="AE1035" s="243" t="s">
        <v>2952</v>
      </c>
      <c r="AF1035" s="243">
        <v>5213905</v>
      </c>
      <c r="AG1035" s="243"/>
      <c r="AH1035" s="243"/>
    </row>
    <row r="1036" spans="1:34" s="72" customFormat="1" x14ac:dyDescent="0.25">
      <c r="A1036"/>
      <c r="B1036"/>
      <c r="C1036"/>
      <c r="D1036"/>
      <c r="E1036"/>
      <c r="F1036"/>
      <c r="G1036"/>
      <c r="H1036"/>
      <c r="I1036"/>
      <c r="J1036"/>
      <c r="K1036"/>
      <c r="L1036"/>
      <c r="M1036"/>
      <c r="N1036"/>
      <c r="O1036"/>
      <c r="P1036"/>
      <c r="Q1036"/>
      <c r="R1036"/>
      <c r="S1036"/>
      <c r="T1036"/>
      <c r="U1036"/>
      <c r="V1036"/>
      <c r="AD1036" s="243" t="s">
        <v>57</v>
      </c>
      <c r="AE1036" s="243" t="s">
        <v>2963</v>
      </c>
      <c r="AF1036" s="243">
        <v>5214002</v>
      </c>
      <c r="AG1036" s="243"/>
      <c r="AH1036" s="243"/>
    </row>
    <row r="1037" spans="1:34" s="72" customFormat="1" x14ac:dyDescent="0.25">
      <c r="A1037"/>
      <c r="B1037"/>
      <c r="C1037"/>
      <c r="D1037"/>
      <c r="E1037"/>
      <c r="F1037"/>
      <c r="G1037"/>
      <c r="H1037"/>
      <c r="I1037"/>
      <c r="J1037"/>
      <c r="K1037"/>
      <c r="L1037"/>
      <c r="M1037"/>
      <c r="N1037"/>
      <c r="O1037"/>
      <c r="P1037"/>
      <c r="Q1037"/>
      <c r="R1037"/>
      <c r="S1037"/>
      <c r="T1037"/>
      <c r="U1037"/>
      <c r="V1037"/>
      <c r="AD1037" s="243" t="s">
        <v>57</v>
      </c>
      <c r="AE1037" s="243" t="s">
        <v>1282</v>
      </c>
      <c r="AF1037" s="243">
        <v>5214051</v>
      </c>
      <c r="AG1037" s="243"/>
      <c r="AH1037" s="243"/>
    </row>
    <row r="1038" spans="1:34" s="72" customFormat="1" x14ac:dyDescent="0.25">
      <c r="A1038"/>
      <c r="B1038"/>
      <c r="C1038"/>
      <c r="D1038"/>
      <c r="E1038"/>
      <c r="F1038"/>
      <c r="G1038"/>
      <c r="H1038"/>
      <c r="I1038"/>
      <c r="J1038"/>
      <c r="K1038"/>
      <c r="L1038"/>
      <c r="M1038"/>
      <c r="N1038"/>
      <c r="O1038"/>
      <c r="P1038"/>
      <c r="Q1038"/>
      <c r="R1038"/>
      <c r="S1038"/>
      <c r="T1038"/>
      <c r="U1038"/>
      <c r="V1038"/>
      <c r="AD1038" s="243" t="s">
        <v>57</v>
      </c>
      <c r="AE1038" s="243" t="s">
        <v>2988</v>
      </c>
      <c r="AF1038" s="243">
        <v>5214101</v>
      </c>
      <c r="AG1038" s="243"/>
      <c r="AH1038" s="243"/>
    </row>
    <row r="1039" spans="1:34" s="72" customFormat="1" x14ac:dyDescent="0.25">
      <c r="A1039"/>
      <c r="B1039"/>
      <c r="C1039"/>
      <c r="D1039"/>
      <c r="E1039"/>
      <c r="F1039"/>
      <c r="G1039"/>
      <c r="H1039"/>
      <c r="I1039"/>
      <c r="J1039"/>
      <c r="K1039"/>
      <c r="L1039"/>
      <c r="M1039"/>
      <c r="N1039"/>
      <c r="O1039"/>
      <c r="P1039"/>
      <c r="Q1039"/>
      <c r="R1039"/>
      <c r="S1039"/>
      <c r="T1039"/>
      <c r="U1039"/>
      <c r="V1039"/>
      <c r="AD1039" s="243" t="s">
        <v>57</v>
      </c>
      <c r="AE1039" s="243" t="s">
        <v>3000</v>
      </c>
      <c r="AF1039" s="243">
        <v>5214408</v>
      </c>
      <c r="AG1039" s="243"/>
      <c r="AH1039" s="243"/>
    </row>
    <row r="1040" spans="1:34" s="72" customFormat="1" x14ac:dyDescent="0.25">
      <c r="A1040"/>
      <c r="B1040"/>
      <c r="C1040"/>
      <c r="D1040"/>
      <c r="E1040"/>
      <c r="F1040"/>
      <c r="G1040"/>
      <c r="H1040"/>
      <c r="I1040"/>
      <c r="J1040"/>
      <c r="K1040"/>
      <c r="L1040"/>
      <c r="M1040"/>
      <c r="N1040"/>
      <c r="O1040"/>
      <c r="P1040"/>
      <c r="Q1040"/>
      <c r="R1040"/>
      <c r="S1040"/>
      <c r="T1040"/>
      <c r="U1040"/>
      <c r="V1040"/>
      <c r="AD1040" s="243" t="s">
        <v>57</v>
      </c>
      <c r="AE1040" s="243" t="s">
        <v>3013</v>
      </c>
      <c r="AF1040" s="243">
        <v>5214507</v>
      </c>
      <c r="AG1040" s="243"/>
      <c r="AH1040" s="243"/>
    </row>
    <row r="1041" spans="1:34" s="72" customFormat="1" x14ac:dyDescent="0.25">
      <c r="A1041"/>
      <c r="B1041"/>
      <c r="C1041"/>
      <c r="D1041"/>
      <c r="E1041"/>
      <c r="F1041"/>
      <c r="G1041"/>
      <c r="H1041"/>
      <c r="I1041"/>
      <c r="J1041"/>
      <c r="K1041"/>
      <c r="L1041"/>
      <c r="M1041"/>
      <c r="N1041"/>
      <c r="O1041"/>
      <c r="P1041"/>
      <c r="Q1041"/>
      <c r="R1041"/>
      <c r="S1041"/>
      <c r="T1041"/>
      <c r="U1041"/>
      <c r="V1041"/>
      <c r="AD1041" s="243" t="s">
        <v>57</v>
      </c>
      <c r="AE1041" s="243" t="s">
        <v>3026</v>
      </c>
      <c r="AF1041" s="243">
        <v>5214606</v>
      </c>
      <c r="AG1041" s="243"/>
      <c r="AH1041" s="243"/>
    </row>
    <row r="1042" spans="1:34" s="72" customFormat="1" x14ac:dyDescent="0.25">
      <c r="A1042"/>
      <c r="B1042"/>
      <c r="C1042"/>
      <c r="D1042"/>
      <c r="E1042"/>
      <c r="F1042"/>
      <c r="G1042"/>
      <c r="H1042"/>
      <c r="I1042"/>
      <c r="J1042"/>
      <c r="K1042"/>
      <c r="L1042"/>
      <c r="M1042"/>
      <c r="N1042"/>
      <c r="O1042"/>
      <c r="P1042"/>
      <c r="Q1042"/>
      <c r="R1042"/>
      <c r="S1042"/>
      <c r="T1042"/>
      <c r="U1042"/>
      <c r="V1042"/>
      <c r="AD1042" s="243" t="s">
        <v>57</v>
      </c>
      <c r="AE1042" s="243" t="s">
        <v>3038</v>
      </c>
      <c r="AF1042" s="243">
        <v>5214705</v>
      </c>
      <c r="AG1042" s="243"/>
      <c r="AH1042" s="243"/>
    </row>
    <row r="1043" spans="1:34" s="72" customFormat="1" x14ac:dyDescent="0.25">
      <c r="A1043"/>
      <c r="B1043"/>
      <c r="C1043"/>
      <c r="D1043"/>
      <c r="E1043"/>
      <c r="F1043"/>
      <c r="G1043"/>
      <c r="H1043"/>
      <c r="I1043"/>
      <c r="J1043"/>
      <c r="K1043"/>
      <c r="L1043"/>
      <c r="M1043"/>
      <c r="N1043"/>
      <c r="O1043"/>
      <c r="P1043"/>
      <c r="Q1043"/>
      <c r="R1043"/>
      <c r="S1043"/>
      <c r="T1043"/>
      <c r="U1043"/>
      <c r="V1043"/>
      <c r="AD1043" s="243" t="s">
        <v>57</v>
      </c>
      <c r="AE1043" s="243" t="s">
        <v>3050</v>
      </c>
      <c r="AF1043" s="243">
        <v>5214804</v>
      </c>
      <c r="AG1043" s="243"/>
      <c r="AH1043" s="243"/>
    </row>
    <row r="1044" spans="1:34" s="72" customFormat="1" x14ac:dyDescent="0.25">
      <c r="A1044"/>
      <c r="B1044"/>
      <c r="C1044"/>
      <c r="D1044"/>
      <c r="E1044"/>
      <c r="F1044"/>
      <c r="G1044"/>
      <c r="H1044"/>
      <c r="I1044"/>
      <c r="J1044"/>
      <c r="K1044"/>
      <c r="L1044"/>
      <c r="M1044"/>
      <c r="N1044"/>
      <c r="O1044"/>
      <c r="P1044"/>
      <c r="Q1044"/>
      <c r="R1044"/>
      <c r="S1044"/>
      <c r="T1044"/>
      <c r="U1044"/>
      <c r="V1044"/>
      <c r="AD1044" s="243" t="s">
        <v>57</v>
      </c>
      <c r="AE1044" s="243" t="s">
        <v>3062</v>
      </c>
      <c r="AF1044" s="243">
        <v>5214838</v>
      </c>
      <c r="AG1044" s="243"/>
      <c r="AH1044" s="243"/>
    </row>
    <row r="1045" spans="1:34" s="72" customFormat="1" x14ac:dyDescent="0.25">
      <c r="A1045"/>
      <c r="B1045"/>
      <c r="C1045"/>
      <c r="D1045"/>
      <c r="E1045"/>
      <c r="F1045"/>
      <c r="G1045"/>
      <c r="H1045"/>
      <c r="I1045"/>
      <c r="J1045"/>
      <c r="K1045"/>
      <c r="L1045"/>
      <c r="M1045"/>
      <c r="N1045"/>
      <c r="O1045"/>
      <c r="P1045"/>
      <c r="Q1045"/>
      <c r="R1045"/>
      <c r="S1045"/>
      <c r="T1045"/>
      <c r="U1045"/>
      <c r="V1045"/>
      <c r="AD1045" s="243" t="s">
        <v>57</v>
      </c>
      <c r="AE1045" s="243" t="s">
        <v>3073</v>
      </c>
      <c r="AF1045" s="243">
        <v>5214861</v>
      </c>
      <c r="AG1045" s="243"/>
      <c r="AH1045" s="243"/>
    </row>
    <row r="1046" spans="1:34" s="72" customFormat="1" x14ac:dyDescent="0.25">
      <c r="A1046"/>
      <c r="B1046"/>
      <c r="C1046"/>
      <c r="D1046"/>
      <c r="E1046"/>
      <c r="F1046"/>
      <c r="G1046"/>
      <c r="H1046"/>
      <c r="I1046"/>
      <c r="J1046"/>
      <c r="K1046"/>
      <c r="L1046"/>
      <c r="M1046"/>
      <c r="N1046"/>
      <c r="O1046"/>
      <c r="P1046"/>
      <c r="Q1046"/>
      <c r="R1046"/>
      <c r="S1046"/>
      <c r="T1046"/>
      <c r="U1046"/>
      <c r="V1046"/>
      <c r="AD1046" s="243" t="s">
        <v>57</v>
      </c>
      <c r="AE1046" s="243" t="s">
        <v>3086</v>
      </c>
      <c r="AF1046" s="243">
        <v>5214879</v>
      </c>
      <c r="AG1046" s="243"/>
      <c r="AH1046" s="243"/>
    </row>
    <row r="1047" spans="1:34" s="72" customFormat="1" x14ac:dyDescent="0.25">
      <c r="A1047"/>
      <c r="B1047"/>
      <c r="C1047"/>
      <c r="D1047"/>
      <c r="E1047"/>
      <c r="F1047"/>
      <c r="G1047"/>
      <c r="H1047"/>
      <c r="I1047"/>
      <c r="J1047"/>
      <c r="K1047"/>
      <c r="L1047"/>
      <c r="M1047"/>
      <c r="N1047"/>
      <c r="O1047"/>
      <c r="P1047"/>
      <c r="Q1047"/>
      <c r="R1047"/>
      <c r="S1047"/>
      <c r="T1047"/>
      <c r="U1047"/>
      <c r="V1047"/>
      <c r="AD1047" s="243" t="s">
        <v>57</v>
      </c>
      <c r="AE1047" s="243" t="s">
        <v>3099</v>
      </c>
      <c r="AF1047" s="243">
        <v>5214903</v>
      </c>
      <c r="AG1047" s="243"/>
      <c r="AH1047" s="243"/>
    </row>
    <row r="1048" spans="1:34" s="72" customFormat="1" x14ac:dyDescent="0.25">
      <c r="A1048"/>
      <c r="B1048"/>
      <c r="C1048"/>
      <c r="D1048"/>
      <c r="E1048"/>
      <c r="F1048"/>
      <c r="G1048"/>
      <c r="H1048"/>
      <c r="I1048"/>
      <c r="J1048"/>
      <c r="K1048"/>
      <c r="L1048"/>
      <c r="M1048"/>
      <c r="N1048"/>
      <c r="O1048"/>
      <c r="P1048"/>
      <c r="Q1048"/>
      <c r="R1048"/>
      <c r="S1048"/>
      <c r="T1048"/>
      <c r="U1048"/>
      <c r="V1048"/>
      <c r="AD1048" s="243" t="s">
        <v>57</v>
      </c>
      <c r="AE1048" s="243" t="s">
        <v>3111</v>
      </c>
      <c r="AF1048" s="243">
        <v>5215009</v>
      </c>
      <c r="AG1048" s="243"/>
      <c r="AH1048" s="243"/>
    </row>
    <row r="1049" spans="1:34" s="72" customFormat="1" x14ac:dyDescent="0.25">
      <c r="A1049"/>
      <c r="B1049"/>
      <c r="C1049"/>
      <c r="D1049"/>
      <c r="E1049"/>
      <c r="F1049"/>
      <c r="G1049"/>
      <c r="H1049"/>
      <c r="I1049"/>
      <c r="J1049"/>
      <c r="K1049"/>
      <c r="L1049"/>
      <c r="M1049"/>
      <c r="N1049"/>
      <c r="O1049"/>
      <c r="P1049"/>
      <c r="Q1049"/>
      <c r="R1049"/>
      <c r="S1049"/>
      <c r="T1049"/>
      <c r="U1049"/>
      <c r="V1049"/>
      <c r="AD1049" s="243" t="s">
        <v>57</v>
      </c>
      <c r="AE1049" s="243" t="s">
        <v>3123</v>
      </c>
      <c r="AF1049" s="243">
        <v>5215207</v>
      </c>
      <c r="AG1049" s="243"/>
      <c r="AH1049" s="243"/>
    </row>
    <row r="1050" spans="1:34" s="72" customFormat="1" x14ac:dyDescent="0.25">
      <c r="A1050"/>
      <c r="B1050"/>
      <c r="C1050"/>
      <c r="D1050"/>
      <c r="E1050"/>
      <c r="F1050"/>
      <c r="G1050"/>
      <c r="H1050"/>
      <c r="I1050"/>
      <c r="J1050"/>
      <c r="K1050"/>
      <c r="L1050"/>
      <c r="M1050"/>
      <c r="N1050"/>
      <c r="O1050"/>
      <c r="P1050"/>
      <c r="Q1050"/>
      <c r="R1050"/>
      <c r="S1050"/>
      <c r="T1050"/>
      <c r="U1050"/>
      <c r="V1050"/>
      <c r="AD1050" s="243" t="s">
        <v>57</v>
      </c>
      <c r="AE1050" s="243" t="s">
        <v>3135</v>
      </c>
      <c r="AF1050" s="243">
        <v>5215231</v>
      </c>
      <c r="AG1050" s="243"/>
      <c r="AH1050" s="243"/>
    </row>
    <row r="1051" spans="1:34" s="72" customFormat="1" x14ac:dyDescent="0.25">
      <c r="A1051"/>
      <c r="B1051"/>
      <c r="C1051"/>
      <c r="D1051"/>
      <c r="E1051"/>
      <c r="F1051"/>
      <c r="G1051"/>
      <c r="H1051"/>
      <c r="I1051"/>
      <c r="J1051"/>
      <c r="K1051"/>
      <c r="L1051"/>
      <c r="M1051"/>
      <c r="N1051"/>
      <c r="O1051"/>
      <c r="P1051"/>
      <c r="Q1051"/>
      <c r="R1051"/>
      <c r="S1051"/>
      <c r="T1051"/>
      <c r="U1051"/>
      <c r="V1051"/>
      <c r="AD1051" s="243" t="s">
        <v>57</v>
      </c>
      <c r="AE1051" s="243" t="s">
        <v>3147</v>
      </c>
      <c r="AF1051" s="243">
        <v>5215256</v>
      </c>
      <c r="AG1051" s="243"/>
      <c r="AH1051" s="243"/>
    </row>
    <row r="1052" spans="1:34" s="72" customFormat="1" x14ac:dyDescent="0.25">
      <c r="A1052"/>
      <c r="B1052"/>
      <c r="C1052"/>
      <c r="D1052"/>
      <c r="E1052"/>
      <c r="F1052"/>
      <c r="G1052"/>
      <c r="H1052"/>
      <c r="I1052"/>
      <c r="J1052"/>
      <c r="K1052"/>
      <c r="L1052"/>
      <c r="M1052"/>
      <c r="N1052"/>
      <c r="O1052"/>
      <c r="P1052"/>
      <c r="Q1052"/>
      <c r="R1052"/>
      <c r="S1052"/>
      <c r="T1052"/>
      <c r="U1052"/>
      <c r="V1052"/>
      <c r="AD1052" s="243" t="s">
        <v>57</v>
      </c>
      <c r="AE1052" s="243" t="s">
        <v>3158</v>
      </c>
      <c r="AF1052" s="243">
        <v>5215306</v>
      </c>
      <c r="AG1052" s="243"/>
      <c r="AH1052" s="243"/>
    </row>
    <row r="1053" spans="1:34" s="72" customFormat="1" x14ac:dyDescent="0.25">
      <c r="A1053"/>
      <c r="B1053"/>
      <c r="C1053"/>
      <c r="D1053"/>
      <c r="E1053"/>
      <c r="F1053"/>
      <c r="G1053"/>
      <c r="H1053"/>
      <c r="I1053"/>
      <c r="J1053"/>
      <c r="K1053"/>
      <c r="L1053"/>
      <c r="M1053"/>
      <c r="N1053"/>
      <c r="O1053"/>
      <c r="P1053"/>
      <c r="Q1053"/>
      <c r="R1053"/>
      <c r="S1053"/>
      <c r="T1053"/>
      <c r="U1053"/>
      <c r="V1053"/>
      <c r="AD1053" s="243" t="s">
        <v>57</v>
      </c>
      <c r="AE1053" s="243" t="s">
        <v>3169</v>
      </c>
      <c r="AF1053" s="243">
        <v>5215405</v>
      </c>
      <c r="AG1053" s="243"/>
      <c r="AH1053" s="243"/>
    </row>
    <row r="1054" spans="1:34" s="72" customFormat="1" x14ac:dyDescent="0.25">
      <c r="A1054"/>
      <c r="B1054"/>
      <c r="C1054"/>
      <c r="D1054"/>
      <c r="E1054"/>
      <c r="F1054"/>
      <c r="G1054"/>
      <c r="H1054"/>
      <c r="I1054"/>
      <c r="J1054"/>
      <c r="K1054"/>
      <c r="L1054"/>
      <c r="M1054"/>
      <c r="N1054"/>
      <c r="O1054"/>
      <c r="P1054"/>
      <c r="Q1054"/>
      <c r="R1054"/>
      <c r="S1054"/>
      <c r="T1054"/>
      <c r="U1054"/>
      <c r="V1054"/>
      <c r="AD1054" s="243" t="s">
        <v>57</v>
      </c>
      <c r="AE1054" s="243" t="s">
        <v>3180</v>
      </c>
      <c r="AF1054" s="243">
        <v>5215504</v>
      </c>
      <c r="AG1054" s="243"/>
      <c r="AH1054" s="243"/>
    </row>
    <row r="1055" spans="1:34" s="72" customFormat="1" x14ac:dyDescent="0.25">
      <c r="A1055"/>
      <c r="B1055"/>
      <c r="C1055"/>
      <c r="D1055"/>
      <c r="E1055"/>
      <c r="F1055"/>
      <c r="G1055"/>
      <c r="H1055"/>
      <c r="I1055"/>
      <c r="J1055"/>
      <c r="K1055"/>
      <c r="L1055"/>
      <c r="M1055"/>
      <c r="N1055"/>
      <c r="O1055"/>
      <c r="P1055"/>
      <c r="Q1055"/>
      <c r="R1055"/>
      <c r="S1055"/>
      <c r="T1055"/>
      <c r="U1055"/>
      <c r="V1055"/>
      <c r="AD1055" s="243" t="s">
        <v>57</v>
      </c>
      <c r="AE1055" s="243" t="s">
        <v>3191</v>
      </c>
      <c r="AF1055" s="243">
        <v>5215603</v>
      </c>
      <c r="AG1055" s="243"/>
      <c r="AH1055" s="243"/>
    </row>
    <row r="1056" spans="1:34" s="72" customFormat="1" x14ac:dyDescent="0.25">
      <c r="A1056"/>
      <c r="B1056"/>
      <c r="C1056"/>
      <c r="D1056"/>
      <c r="E1056"/>
      <c r="F1056"/>
      <c r="G1056"/>
      <c r="H1056"/>
      <c r="I1056"/>
      <c r="J1056"/>
      <c r="K1056"/>
      <c r="L1056"/>
      <c r="M1056"/>
      <c r="N1056"/>
      <c r="O1056"/>
      <c r="P1056"/>
      <c r="Q1056"/>
      <c r="R1056"/>
      <c r="S1056"/>
      <c r="T1056"/>
      <c r="U1056"/>
      <c r="V1056"/>
      <c r="AD1056" s="243" t="s">
        <v>57</v>
      </c>
      <c r="AE1056" s="243" t="s">
        <v>3203</v>
      </c>
      <c r="AF1056" s="243">
        <v>5215652</v>
      </c>
      <c r="AG1056" s="243"/>
      <c r="AH1056" s="243"/>
    </row>
    <row r="1057" spans="1:34" s="72" customFormat="1" x14ac:dyDescent="0.25">
      <c r="A1057"/>
      <c r="B1057"/>
      <c r="C1057"/>
      <c r="D1057"/>
      <c r="E1057"/>
      <c r="F1057"/>
      <c r="G1057"/>
      <c r="H1057"/>
      <c r="I1057"/>
      <c r="J1057"/>
      <c r="K1057"/>
      <c r="L1057"/>
      <c r="M1057"/>
      <c r="N1057"/>
      <c r="O1057"/>
      <c r="P1057"/>
      <c r="Q1057"/>
      <c r="R1057"/>
      <c r="S1057"/>
      <c r="T1057"/>
      <c r="U1057"/>
      <c r="V1057"/>
      <c r="AD1057" s="243" t="s">
        <v>57</v>
      </c>
      <c r="AE1057" s="243" t="s">
        <v>3215</v>
      </c>
      <c r="AF1057" s="243">
        <v>5215702</v>
      </c>
      <c r="AG1057" s="243"/>
      <c r="AH1057" s="243"/>
    </row>
    <row r="1058" spans="1:34" s="72" customFormat="1" x14ac:dyDescent="0.25">
      <c r="A1058"/>
      <c r="B1058"/>
      <c r="C1058"/>
      <c r="D1058"/>
      <c r="E1058"/>
      <c r="F1058"/>
      <c r="G1058"/>
      <c r="H1058"/>
      <c r="I1058"/>
      <c r="J1058"/>
      <c r="K1058"/>
      <c r="L1058"/>
      <c r="M1058"/>
      <c r="N1058"/>
      <c r="O1058"/>
      <c r="P1058"/>
      <c r="Q1058"/>
      <c r="R1058"/>
      <c r="S1058"/>
      <c r="T1058"/>
      <c r="U1058"/>
      <c r="V1058"/>
      <c r="AD1058" s="243" t="s">
        <v>57</v>
      </c>
      <c r="AE1058" s="243" t="s">
        <v>3227</v>
      </c>
      <c r="AF1058" s="243">
        <v>5215801</v>
      </c>
      <c r="AG1058" s="243"/>
      <c r="AH1058" s="243"/>
    </row>
    <row r="1059" spans="1:34" s="72" customFormat="1" x14ac:dyDescent="0.25">
      <c r="A1059"/>
      <c r="B1059"/>
      <c r="C1059"/>
      <c r="D1059"/>
      <c r="E1059"/>
      <c r="F1059"/>
      <c r="G1059"/>
      <c r="H1059"/>
      <c r="I1059"/>
      <c r="J1059"/>
      <c r="K1059"/>
      <c r="L1059"/>
      <c r="M1059"/>
      <c r="N1059"/>
      <c r="O1059"/>
      <c r="P1059"/>
      <c r="Q1059"/>
      <c r="R1059"/>
      <c r="S1059"/>
      <c r="T1059"/>
      <c r="U1059"/>
      <c r="V1059"/>
      <c r="AD1059" s="243" t="s">
        <v>57</v>
      </c>
      <c r="AE1059" s="243" t="s">
        <v>3237</v>
      </c>
      <c r="AF1059" s="243">
        <v>5215900</v>
      </c>
      <c r="AG1059" s="243"/>
      <c r="AH1059" s="243"/>
    </row>
    <row r="1060" spans="1:34" s="72" customFormat="1" x14ac:dyDescent="0.25">
      <c r="A1060"/>
      <c r="B1060"/>
      <c r="C1060"/>
      <c r="D1060"/>
      <c r="E1060"/>
      <c r="F1060"/>
      <c r="G1060"/>
      <c r="H1060"/>
      <c r="I1060"/>
      <c r="J1060"/>
      <c r="K1060"/>
      <c r="L1060"/>
      <c r="M1060"/>
      <c r="N1060"/>
      <c r="O1060"/>
      <c r="P1060"/>
      <c r="Q1060"/>
      <c r="R1060"/>
      <c r="S1060"/>
      <c r="T1060"/>
      <c r="U1060"/>
      <c r="V1060"/>
      <c r="AD1060" s="243" t="s">
        <v>57</v>
      </c>
      <c r="AE1060" s="243" t="s">
        <v>3248</v>
      </c>
      <c r="AF1060" s="243">
        <v>5216007</v>
      </c>
      <c r="AG1060" s="243"/>
      <c r="AH1060" s="243"/>
    </row>
    <row r="1061" spans="1:34" s="72" customFormat="1" x14ac:dyDescent="0.25">
      <c r="A1061"/>
      <c r="B1061"/>
      <c r="C1061"/>
      <c r="D1061"/>
      <c r="E1061"/>
      <c r="F1061"/>
      <c r="G1061"/>
      <c r="H1061"/>
      <c r="I1061"/>
      <c r="J1061"/>
      <c r="K1061"/>
      <c r="L1061"/>
      <c r="M1061"/>
      <c r="N1061"/>
      <c r="O1061"/>
      <c r="P1061"/>
      <c r="Q1061"/>
      <c r="R1061"/>
      <c r="S1061"/>
      <c r="T1061"/>
      <c r="U1061"/>
      <c r="V1061"/>
      <c r="AD1061" s="243" t="s">
        <v>57</v>
      </c>
      <c r="AE1061" s="243" t="s">
        <v>3258</v>
      </c>
      <c r="AF1061" s="243">
        <v>5216304</v>
      </c>
      <c r="AG1061" s="243"/>
      <c r="AH1061" s="243"/>
    </row>
    <row r="1062" spans="1:34" s="72" customFormat="1" x14ac:dyDescent="0.25">
      <c r="A1062"/>
      <c r="B1062"/>
      <c r="C1062"/>
      <c r="D1062"/>
      <c r="E1062"/>
      <c r="F1062"/>
      <c r="G1062"/>
      <c r="H1062"/>
      <c r="I1062"/>
      <c r="J1062"/>
      <c r="K1062"/>
      <c r="L1062"/>
      <c r="M1062"/>
      <c r="N1062"/>
      <c r="O1062"/>
      <c r="P1062"/>
      <c r="Q1062"/>
      <c r="R1062"/>
      <c r="S1062"/>
      <c r="T1062"/>
      <c r="U1062"/>
      <c r="V1062"/>
      <c r="AD1062" s="243" t="s">
        <v>57</v>
      </c>
      <c r="AE1062" s="243" t="s">
        <v>3269</v>
      </c>
      <c r="AF1062" s="243">
        <v>5216403</v>
      </c>
      <c r="AG1062" s="243"/>
      <c r="AH1062" s="243"/>
    </row>
    <row r="1063" spans="1:34" s="72" customFormat="1" x14ac:dyDescent="0.25">
      <c r="A1063"/>
      <c r="B1063"/>
      <c r="C1063"/>
      <c r="D1063"/>
      <c r="E1063"/>
      <c r="F1063"/>
      <c r="G1063"/>
      <c r="H1063"/>
      <c r="I1063"/>
      <c r="J1063"/>
      <c r="K1063"/>
      <c r="L1063"/>
      <c r="M1063"/>
      <c r="N1063"/>
      <c r="O1063"/>
      <c r="P1063"/>
      <c r="Q1063"/>
      <c r="R1063"/>
      <c r="S1063"/>
      <c r="T1063"/>
      <c r="U1063"/>
      <c r="V1063"/>
      <c r="AD1063" s="243" t="s">
        <v>57</v>
      </c>
      <c r="AE1063" s="243" t="s">
        <v>3281</v>
      </c>
      <c r="AF1063" s="243">
        <v>5216452</v>
      </c>
      <c r="AG1063" s="243"/>
      <c r="AH1063" s="243"/>
    </row>
    <row r="1064" spans="1:34" s="72" customFormat="1" x14ac:dyDescent="0.25">
      <c r="A1064"/>
      <c r="B1064"/>
      <c r="C1064"/>
      <c r="D1064"/>
      <c r="E1064"/>
      <c r="F1064"/>
      <c r="G1064"/>
      <c r="H1064"/>
      <c r="I1064"/>
      <c r="J1064"/>
      <c r="K1064"/>
      <c r="L1064"/>
      <c r="M1064"/>
      <c r="N1064"/>
      <c r="O1064"/>
      <c r="P1064"/>
      <c r="Q1064"/>
      <c r="R1064"/>
      <c r="S1064"/>
      <c r="T1064"/>
      <c r="U1064"/>
      <c r="V1064"/>
      <c r="AD1064" s="243" t="s">
        <v>57</v>
      </c>
      <c r="AE1064" s="243" t="s">
        <v>3292</v>
      </c>
      <c r="AF1064" s="243">
        <v>5216809</v>
      </c>
      <c r="AG1064" s="243"/>
      <c r="AH1064" s="243"/>
    </row>
    <row r="1065" spans="1:34" s="72" customFormat="1" x14ac:dyDescent="0.25">
      <c r="A1065"/>
      <c r="B1065"/>
      <c r="C1065"/>
      <c r="D1065"/>
      <c r="E1065"/>
      <c r="F1065"/>
      <c r="G1065"/>
      <c r="H1065"/>
      <c r="I1065"/>
      <c r="J1065"/>
      <c r="K1065"/>
      <c r="L1065"/>
      <c r="M1065"/>
      <c r="N1065"/>
      <c r="O1065"/>
      <c r="P1065"/>
      <c r="Q1065"/>
      <c r="R1065"/>
      <c r="S1065"/>
      <c r="T1065"/>
      <c r="U1065"/>
      <c r="V1065"/>
      <c r="AD1065" s="243" t="s">
        <v>57</v>
      </c>
      <c r="AE1065" s="243" t="s">
        <v>3304</v>
      </c>
      <c r="AF1065" s="243">
        <v>5216908</v>
      </c>
      <c r="AG1065" s="243"/>
      <c r="AH1065" s="243"/>
    </row>
    <row r="1066" spans="1:34" s="72" customFormat="1" x14ac:dyDescent="0.25">
      <c r="A1066"/>
      <c r="B1066"/>
      <c r="C1066"/>
      <c r="D1066"/>
      <c r="E1066"/>
      <c r="F1066"/>
      <c r="G1066"/>
      <c r="H1066"/>
      <c r="I1066"/>
      <c r="J1066"/>
      <c r="K1066"/>
      <c r="L1066"/>
      <c r="M1066"/>
      <c r="N1066"/>
      <c r="O1066"/>
      <c r="P1066"/>
      <c r="Q1066"/>
      <c r="R1066"/>
      <c r="S1066"/>
      <c r="T1066"/>
      <c r="U1066"/>
      <c r="V1066"/>
      <c r="AD1066" s="243" t="s">
        <v>57</v>
      </c>
      <c r="AE1066" s="243" t="s">
        <v>3316</v>
      </c>
      <c r="AF1066" s="243">
        <v>5217104</v>
      </c>
      <c r="AG1066" s="243"/>
      <c r="AH1066" s="243"/>
    </row>
    <row r="1067" spans="1:34" s="72" customFormat="1" x14ac:dyDescent="0.25">
      <c r="A1067"/>
      <c r="B1067"/>
      <c r="C1067"/>
      <c r="D1067"/>
      <c r="E1067"/>
      <c r="F1067"/>
      <c r="G1067"/>
      <c r="H1067"/>
      <c r="I1067"/>
      <c r="J1067"/>
      <c r="K1067"/>
      <c r="L1067"/>
      <c r="M1067"/>
      <c r="N1067"/>
      <c r="O1067"/>
      <c r="P1067"/>
      <c r="Q1067"/>
      <c r="R1067"/>
      <c r="S1067"/>
      <c r="T1067"/>
      <c r="U1067"/>
      <c r="V1067"/>
      <c r="AD1067" s="243" t="s">
        <v>57</v>
      </c>
      <c r="AE1067" s="243" t="s">
        <v>1795</v>
      </c>
      <c r="AF1067" s="243">
        <v>5217203</v>
      </c>
      <c r="AG1067" s="243"/>
      <c r="AH1067" s="243"/>
    </row>
    <row r="1068" spans="1:34" s="72" customFormat="1" x14ac:dyDescent="0.25">
      <c r="A1068"/>
      <c r="B1068"/>
      <c r="C1068"/>
      <c r="D1068"/>
      <c r="E1068"/>
      <c r="F1068"/>
      <c r="G1068"/>
      <c r="H1068"/>
      <c r="I1068"/>
      <c r="J1068"/>
      <c r="K1068"/>
      <c r="L1068"/>
      <c r="M1068"/>
      <c r="N1068"/>
      <c r="O1068"/>
      <c r="P1068"/>
      <c r="Q1068"/>
      <c r="R1068"/>
      <c r="S1068"/>
      <c r="T1068"/>
      <c r="U1068"/>
      <c r="V1068"/>
      <c r="AD1068" s="243" t="s">
        <v>57</v>
      </c>
      <c r="AE1068" s="243" t="s">
        <v>3337</v>
      </c>
      <c r="AF1068" s="243">
        <v>5217302</v>
      </c>
      <c r="AG1068" s="243"/>
      <c r="AH1068" s="243"/>
    </row>
    <row r="1069" spans="1:34" s="72" customFormat="1" x14ac:dyDescent="0.25">
      <c r="A1069"/>
      <c r="B1069"/>
      <c r="C1069"/>
      <c r="D1069"/>
      <c r="E1069"/>
      <c r="F1069"/>
      <c r="G1069"/>
      <c r="H1069"/>
      <c r="I1069"/>
      <c r="J1069"/>
      <c r="K1069"/>
      <c r="L1069"/>
      <c r="M1069"/>
      <c r="N1069"/>
      <c r="O1069"/>
      <c r="P1069"/>
      <c r="Q1069"/>
      <c r="R1069"/>
      <c r="S1069"/>
      <c r="T1069"/>
      <c r="U1069"/>
      <c r="V1069"/>
      <c r="AD1069" s="243" t="s">
        <v>57</v>
      </c>
      <c r="AE1069" s="243" t="s">
        <v>3348</v>
      </c>
      <c r="AF1069" s="243">
        <v>5217401</v>
      </c>
      <c r="AG1069" s="243"/>
      <c r="AH1069" s="243"/>
    </row>
    <row r="1070" spans="1:34" s="72" customFormat="1" x14ac:dyDescent="0.25">
      <c r="A1070"/>
      <c r="B1070"/>
      <c r="C1070"/>
      <c r="D1070"/>
      <c r="E1070"/>
      <c r="F1070"/>
      <c r="G1070"/>
      <c r="H1070"/>
      <c r="I1070"/>
      <c r="J1070"/>
      <c r="K1070"/>
      <c r="L1070"/>
      <c r="M1070"/>
      <c r="N1070"/>
      <c r="O1070"/>
      <c r="P1070"/>
      <c r="Q1070"/>
      <c r="R1070"/>
      <c r="S1070"/>
      <c r="T1070"/>
      <c r="U1070"/>
      <c r="V1070"/>
      <c r="AD1070" s="243" t="s">
        <v>57</v>
      </c>
      <c r="AE1070" s="243" t="s">
        <v>3358</v>
      </c>
      <c r="AF1070" s="243">
        <v>5217609</v>
      </c>
      <c r="AG1070" s="243"/>
      <c r="AH1070" s="243"/>
    </row>
    <row r="1071" spans="1:34" s="72" customFormat="1" x14ac:dyDescent="0.25">
      <c r="A1071"/>
      <c r="B1071"/>
      <c r="C1071"/>
      <c r="D1071"/>
      <c r="E1071"/>
      <c r="F1071"/>
      <c r="G1071"/>
      <c r="H1071"/>
      <c r="I1071"/>
      <c r="J1071"/>
      <c r="K1071"/>
      <c r="L1071"/>
      <c r="M1071"/>
      <c r="N1071"/>
      <c r="O1071"/>
      <c r="P1071"/>
      <c r="Q1071"/>
      <c r="R1071"/>
      <c r="S1071"/>
      <c r="T1071"/>
      <c r="U1071"/>
      <c r="V1071"/>
      <c r="AD1071" s="243" t="s">
        <v>57</v>
      </c>
      <c r="AE1071" s="243" t="s">
        <v>3367</v>
      </c>
      <c r="AF1071" s="243">
        <v>5217708</v>
      </c>
      <c r="AG1071" s="243"/>
      <c r="AH1071" s="243"/>
    </row>
    <row r="1072" spans="1:34" s="72" customFormat="1" x14ac:dyDescent="0.25">
      <c r="A1072"/>
      <c r="B1072"/>
      <c r="C1072"/>
      <c r="D1072"/>
      <c r="E1072"/>
      <c r="F1072"/>
      <c r="G1072"/>
      <c r="H1072"/>
      <c r="I1072"/>
      <c r="J1072"/>
      <c r="K1072"/>
      <c r="L1072"/>
      <c r="M1072"/>
      <c r="N1072"/>
      <c r="O1072"/>
      <c r="P1072"/>
      <c r="Q1072"/>
      <c r="R1072"/>
      <c r="S1072"/>
      <c r="T1072"/>
      <c r="U1072"/>
      <c r="V1072"/>
      <c r="AD1072" s="243" t="s">
        <v>57</v>
      </c>
      <c r="AE1072" s="243" t="s">
        <v>3377</v>
      </c>
      <c r="AF1072" s="243">
        <v>5218003</v>
      </c>
      <c r="AG1072" s="243"/>
      <c r="AH1072" s="243"/>
    </row>
    <row r="1073" spans="1:34" s="72" customFormat="1" x14ac:dyDescent="0.25">
      <c r="A1073"/>
      <c r="B1073"/>
      <c r="C1073"/>
      <c r="D1073"/>
      <c r="E1073"/>
      <c r="F1073"/>
      <c r="G1073"/>
      <c r="H1073"/>
      <c r="I1073"/>
      <c r="J1073"/>
      <c r="K1073"/>
      <c r="L1073"/>
      <c r="M1073"/>
      <c r="N1073"/>
      <c r="O1073"/>
      <c r="P1073"/>
      <c r="Q1073"/>
      <c r="R1073"/>
      <c r="S1073"/>
      <c r="T1073"/>
      <c r="U1073"/>
      <c r="V1073"/>
      <c r="AD1073" s="243" t="s">
        <v>57</v>
      </c>
      <c r="AE1073" s="243" t="s">
        <v>3387</v>
      </c>
      <c r="AF1073" s="243">
        <v>5218052</v>
      </c>
      <c r="AG1073" s="243"/>
      <c r="AH1073" s="243"/>
    </row>
    <row r="1074" spans="1:34" s="72" customFormat="1" x14ac:dyDescent="0.25">
      <c r="A1074"/>
      <c r="B1074"/>
      <c r="C1074"/>
      <c r="D1074"/>
      <c r="E1074"/>
      <c r="F1074"/>
      <c r="G1074"/>
      <c r="H1074"/>
      <c r="I1074"/>
      <c r="J1074"/>
      <c r="K1074"/>
      <c r="L1074"/>
      <c r="M1074"/>
      <c r="N1074"/>
      <c r="O1074"/>
      <c r="P1074"/>
      <c r="Q1074"/>
      <c r="R1074"/>
      <c r="S1074"/>
      <c r="T1074"/>
      <c r="U1074"/>
      <c r="V1074"/>
      <c r="AD1074" s="243" t="s">
        <v>57</v>
      </c>
      <c r="AE1074" s="243" t="s">
        <v>3397</v>
      </c>
      <c r="AF1074" s="243">
        <v>5218102</v>
      </c>
      <c r="AG1074" s="243"/>
      <c r="AH1074" s="243"/>
    </row>
    <row r="1075" spans="1:34" s="72" customFormat="1" x14ac:dyDescent="0.25">
      <c r="A1075"/>
      <c r="B1075"/>
      <c r="C1075"/>
      <c r="D1075"/>
      <c r="E1075"/>
      <c r="F1075"/>
      <c r="G1075"/>
      <c r="H1075"/>
      <c r="I1075"/>
      <c r="J1075"/>
      <c r="K1075"/>
      <c r="L1075"/>
      <c r="M1075"/>
      <c r="N1075"/>
      <c r="O1075"/>
      <c r="P1075"/>
      <c r="Q1075"/>
      <c r="R1075"/>
      <c r="S1075"/>
      <c r="T1075"/>
      <c r="U1075"/>
      <c r="V1075"/>
      <c r="AD1075" s="243" t="s">
        <v>57</v>
      </c>
      <c r="AE1075" s="243" t="s">
        <v>3407</v>
      </c>
      <c r="AF1075" s="243">
        <v>5218300</v>
      </c>
      <c r="AG1075" s="243"/>
      <c r="AH1075" s="243"/>
    </row>
    <row r="1076" spans="1:34" s="72" customFormat="1" x14ac:dyDescent="0.25">
      <c r="A1076"/>
      <c r="B1076"/>
      <c r="C1076"/>
      <c r="D1076"/>
      <c r="E1076"/>
      <c r="F1076"/>
      <c r="G1076"/>
      <c r="H1076"/>
      <c r="I1076"/>
      <c r="J1076"/>
      <c r="K1076"/>
      <c r="L1076"/>
      <c r="M1076"/>
      <c r="N1076"/>
      <c r="O1076"/>
      <c r="P1076"/>
      <c r="Q1076"/>
      <c r="R1076"/>
      <c r="S1076"/>
      <c r="T1076"/>
      <c r="U1076"/>
      <c r="V1076"/>
      <c r="AD1076" s="243" t="s">
        <v>57</v>
      </c>
      <c r="AE1076" s="243" t="s">
        <v>3417</v>
      </c>
      <c r="AF1076" s="243">
        <v>5218391</v>
      </c>
      <c r="AG1076" s="243"/>
      <c r="AH1076" s="243"/>
    </row>
    <row r="1077" spans="1:34" s="72" customFormat="1" x14ac:dyDescent="0.25">
      <c r="A1077"/>
      <c r="B1077"/>
      <c r="C1077"/>
      <c r="D1077"/>
      <c r="E1077"/>
      <c r="F1077"/>
      <c r="G1077"/>
      <c r="H1077"/>
      <c r="I1077"/>
      <c r="J1077"/>
      <c r="K1077"/>
      <c r="L1077"/>
      <c r="M1077"/>
      <c r="N1077"/>
      <c r="O1077"/>
      <c r="P1077"/>
      <c r="Q1077"/>
      <c r="R1077"/>
      <c r="S1077"/>
      <c r="T1077"/>
      <c r="U1077"/>
      <c r="V1077"/>
      <c r="AD1077" s="243" t="s">
        <v>57</v>
      </c>
      <c r="AE1077" s="243" t="s">
        <v>3427</v>
      </c>
      <c r="AF1077" s="243">
        <v>5218508</v>
      </c>
      <c r="AG1077" s="243"/>
      <c r="AH1077" s="243"/>
    </row>
    <row r="1078" spans="1:34" s="72" customFormat="1" x14ac:dyDescent="0.25">
      <c r="A1078"/>
      <c r="B1078"/>
      <c r="C1078"/>
      <c r="D1078"/>
      <c r="E1078"/>
      <c r="F1078"/>
      <c r="G1078"/>
      <c r="H1078"/>
      <c r="I1078"/>
      <c r="J1078"/>
      <c r="K1078"/>
      <c r="L1078"/>
      <c r="M1078"/>
      <c r="N1078"/>
      <c r="O1078"/>
      <c r="P1078"/>
      <c r="Q1078"/>
      <c r="R1078"/>
      <c r="S1078"/>
      <c r="T1078"/>
      <c r="U1078"/>
      <c r="V1078"/>
      <c r="AD1078" s="243" t="s">
        <v>57</v>
      </c>
      <c r="AE1078" s="243" t="s">
        <v>3436</v>
      </c>
      <c r="AF1078" s="243">
        <v>5218607</v>
      </c>
      <c r="AG1078" s="243"/>
      <c r="AH1078" s="243"/>
    </row>
    <row r="1079" spans="1:34" s="72" customFormat="1" x14ac:dyDescent="0.25">
      <c r="A1079"/>
      <c r="B1079"/>
      <c r="C1079"/>
      <c r="D1079"/>
      <c r="E1079"/>
      <c r="F1079"/>
      <c r="G1079"/>
      <c r="H1079"/>
      <c r="I1079"/>
      <c r="J1079"/>
      <c r="K1079"/>
      <c r="L1079"/>
      <c r="M1079"/>
      <c r="N1079"/>
      <c r="O1079"/>
      <c r="P1079"/>
      <c r="Q1079"/>
      <c r="R1079"/>
      <c r="S1079"/>
      <c r="T1079"/>
      <c r="U1079"/>
      <c r="V1079"/>
      <c r="AD1079" s="243" t="s">
        <v>57</v>
      </c>
      <c r="AE1079" s="243" t="s">
        <v>3445</v>
      </c>
      <c r="AF1079" s="243">
        <v>5218706</v>
      </c>
      <c r="AG1079" s="243"/>
      <c r="AH1079" s="243"/>
    </row>
    <row r="1080" spans="1:34" s="72" customFormat="1" x14ac:dyDescent="0.25">
      <c r="A1080"/>
      <c r="B1080"/>
      <c r="C1080"/>
      <c r="D1080"/>
      <c r="E1080"/>
      <c r="F1080"/>
      <c r="G1080"/>
      <c r="H1080"/>
      <c r="I1080"/>
      <c r="J1080"/>
      <c r="K1080"/>
      <c r="L1080"/>
      <c r="M1080"/>
      <c r="N1080"/>
      <c r="O1080"/>
      <c r="P1080"/>
      <c r="Q1080"/>
      <c r="R1080"/>
      <c r="S1080"/>
      <c r="T1080"/>
      <c r="U1080"/>
      <c r="V1080"/>
      <c r="AD1080" s="243" t="s">
        <v>57</v>
      </c>
      <c r="AE1080" s="243" t="s">
        <v>3454</v>
      </c>
      <c r="AF1080" s="243">
        <v>5218789</v>
      </c>
      <c r="AG1080" s="243"/>
      <c r="AH1080" s="243"/>
    </row>
    <row r="1081" spans="1:34" s="72" customFormat="1" x14ac:dyDescent="0.25">
      <c r="A1081"/>
      <c r="B1081"/>
      <c r="C1081"/>
      <c r="D1081"/>
      <c r="E1081"/>
      <c r="F1081"/>
      <c r="G1081"/>
      <c r="H1081"/>
      <c r="I1081"/>
      <c r="J1081"/>
      <c r="K1081"/>
      <c r="L1081"/>
      <c r="M1081"/>
      <c r="N1081"/>
      <c r="O1081"/>
      <c r="P1081"/>
      <c r="Q1081"/>
      <c r="R1081"/>
      <c r="S1081"/>
      <c r="T1081"/>
      <c r="U1081"/>
      <c r="V1081"/>
      <c r="AD1081" s="243" t="s">
        <v>57</v>
      </c>
      <c r="AE1081" s="243" t="s">
        <v>3464</v>
      </c>
      <c r="AF1081" s="243">
        <v>5218805</v>
      </c>
      <c r="AG1081" s="243"/>
      <c r="AH1081" s="243"/>
    </row>
    <row r="1082" spans="1:34" s="72" customFormat="1" x14ac:dyDescent="0.25">
      <c r="A1082"/>
      <c r="B1082"/>
      <c r="C1082"/>
      <c r="D1082"/>
      <c r="E1082"/>
      <c r="F1082"/>
      <c r="G1082"/>
      <c r="H1082"/>
      <c r="I1082"/>
      <c r="J1082"/>
      <c r="K1082"/>
      <c r="L1082"/>
      <c r="M1082"/>
      <c r="N1082"/>
      <c r="O1082"/>
      <c r="P1082"/>
      <c r="Q1082"/>
      <c r="R1082"/>
      <c r="S1082"/>
      <c r="T1082"/>
      <c r="U1082"/>
      <c r="V1082"/>
      <c r="AD1082" s="243" t="s">
        <v>57</v>
      </c>
      <c r="AE1082" s="243" t="s">
        <v>3474</v>
      </c>
      <c r="AF1082" s="243">
        <v>5218904</v>
      </c>
      <c r="AG1082" s="243"/>
      <c r="AH1082" s="243"/>
    </row>
    <row r="1083" spans="1:34" s="72" customFormat="1" x14ac:dyDescent="0.25">
      <c r="A1083"/>
      <c r="B1083"/>
      <c r="C1083"/>
      <c r="D1083"/>
      <c r="E1083"/>
      <c r="F1083"/>
      <c r="G1083"/>
      <c r="H1083"/>
      <c r="I1083"/>
      <c r="J1083"/>
      <c r="K1083"/>
      <c r="L1083"/>
      <c r="M1083"/>
      <c r="N1083"/>
      <c r="O1083"/>
      <c r="P1083"/>
      <c r="Q1083"/>
      <c r="R1083"/>
      <c r="S1083"/>
      <c r="T1083"/>
      <c r="U1083"/>
      <c r="V1083"/>
      <c r="AD1083" s="243" t="s">
        <v>57</v>
      </c>
      <c r="AE1083" s="243" t="s">
        <v>3483</v>
      </c>
      <c r="AF1083" s="243">
        <v>5219001</v>
      </c>
      <c r="AG1083" s="243"/>
      <c r="AH1083" s="243"/>
    </row>
    <row r="1084" spans="1:34" s="72" customFormat="1" x14ac:dyDescent="0.25">
      <c r="A1084"/>
      <c r="B1084"/>
      <c r="C1084"/>
      <c r="D1084"/>
      <c r="E1084"/>
      <c r="F1084"/>
      <c r="G1084"/>
      <c r="H1084"/>
      <c r="I1084"/>
      <c r="J1084"/>
      <c r="K1084"/>
      <c r="L1084"/>
      <c r="M1084"/>
      <c r="N1084"/>
      <c r="O1084"/>
      <c r="P1084"/>
      <c r="Q1084"/>
      <c r="R1084"/>
      <c r="S1084"/>
      <c r="T1084"/>
      <c r="U1084"/>
      <c r="V1084"/>
      <c r="AD1084" s="243" t="s">
        <v>57</v>
      </c>
      <c r="AE1084" s="243" t="s">
        <v>3493</v>
      </c>
      <c r="AF1084" s="243">
        <v>5219100</v>
      </c>
      <c r="AG1084" s="243"/>
      <c r="AH1084" s="243"/>
    </row>
    <row r="1085" spans="1:34" s="72" customFormat="1" x14ac:dyDescent="0.25">
      <c r="A1085"/>
      <c r="B1085"/>
      <c r="C1085"/>
      <c r="D1085"/>
      <c r="E1085"/>
      <c r="F1085"/>
      <c r="G1085"/>
      <c r="H1085"/>
      <c r="I1085"/>
      <c r="J1085"/>
      <c r="K1085"/>
      <c r="L1085"/>
      <c r="M1085"/>
      <c r="N1085"/>
      <c r="O1085"/>
      <c r="P1085"/>
      <c r="Q1085"/>
      <c r="R1085"/>
      <c r="S1085"/>
      <c r="T1085"/>
      <c r="U1085"/>
      <c r="V1085"/>
      <c r="AD1085" s="243" t="s">
        <v>57</v>
      </c>
      <c r="AE1085" s="243" t="s">
        <v>3502</v>
      </c>
      <c r="AF1085" s="243">
        <v>5219209</v>
      </c>
      <c r="AG1085" s="243"/>
      <c r="AH1085" s="243"/>
    </row>
    <row r="1086" spans="1:34" s="72" customFormat="1" x14ac:dyDescent="0.25">
      <c r="A1086"/>
      <c r="B1086"/>
      <c r="C1086"/>
      <c r="D1086"/>
      <c r="E1086"/>
      <c r="F1086"/>
      <c r="G1086"/>
      <c r="H1086"/>
      <c r="I1086"/>
      <c r="J1086"/>
      <c r="K1086"/>
      <c r="L1086"/>
      <c r="M1086"/>
      <c r="N1086"/>
      <c r="O1086"/>
      <c r="P1086"/>
      <c r="Q1086"/>
      <c r="R1086"/>
      <c r="S1086"/>
      <c r="T1086"/>
      <c r="U1086"/>
      <c r="V1086"/>
      <c r="AD1086" s="243" t="s">
        <v>57</v>
      </c>
      <c r="AE1086" s="243" t="s">
        <v>3512</v>
      </c>
      <c r="AF1086" s="243">
        <v>5219258</v>
      </c>
      <c r="AG1086" s="243"/>
      <c r="AH1086" s="243"/>
    </row>
    <row r="1087" spans="1:34" s="72" customFormat="1" x14ac:dyDescent="0.25">
      <c r="A1087"/>
      <c r="B1087"/>
      <c r="C1087"/>
      <c r="D1087"/>
      <c r="E1087"/>
      <c r="F1087"/>
      <c r="G1087"/>
      <c r="H1087"/>
      <c r="I1087"/>
      <c r="J1087"/>
      <c r="K1087"/>
      <c r="L1087"/>
      <c r="M1087"/>
      <c r="N1087"/>
      <c r="O1087"/>
      <c r="P1087"/>
      <c r="Q1087"/>
      <c r="R1087"/>
      <c r="S1087"/>
      <c r="T1087"/>
      <c r="U1087"/>
      <c r="V1087"/>
      <c r="AD1087" s="243" t="s">
        <v>57</v>
      </c>
      <c r="AE1087" s="243" t="s">
        <v>3522</v>
      </c>
      <c r="AF1087" s="243">
        <v>5219308</v>
      </c>
      <c r="AG1087" s="243"/>
      <c r="AH1087" s="243"/>
    </row>
    <row r="1088" spans="1:34" s="72" customFormat="1" x14ac:dyDescent="0.25">
      <c r="A1088"/>
      <c r="B1088"/>
      <c r="C1088"/>
      <c r="D1088"/>
      <c r="E1088"/>
      <c r="F1088"/>
      <c r="G1088"/>
      <c r="H1088"/>
      <c r="I1088"/>
      <c r="J1088"/>
      <c r="K1088"/>
      <c r="L1088"/>
      <c r="M1088"/>
      <c r="N1088"/>
      <c r="O1088"/>
      <c r="P1088"/>
      <c r="Q1088"/>
      <c r="R1088"/>
      <c r="S1088"/>
      <c r="T1088"/>
      <c r="U1088"/>
      <c r="V1088"/>
      <c r="AD1088" s="243" t="s">
        <v>57</v>
      </c>
      <c r="AE1088" s="243" t="s">
        <v>3532</v>
      </c>
      <c r="AF1088" s="243">
        <v>5219357</v>
      </c>
      <c r="AG1088" s="243"/>
      <c r="AH1088" s="243"/>
    </row>
    <row r="1089" spans="1:34" s="72" customFormat="1" x14ac:dyDescent="0.25">
      <c r="A1089"/>
      <c r="B1089"/>
      <c r="C1089"/>
      <c r="D1089"/>
      <c r="E1089"/>
      <c r="F1089"/>
      <c r="G1089"/>
      <c r="H1089"/>
      <c r="I1089"/>
      <c r="J1089"/>
      <c r="K1089"/>
      <c r="L1089"/>
      <c r="M1089"/>
      <c r="N1089"/>
      <c r="O1089"/>
      <c r="P1089"/>
      <c r="Q1089"/>
      <c r="R1089"/>
      <c r="S1089"/>
      <c r="T1089"/>
      <c r="U1089"/>
      <c r="V1089"/>
      <c r="AD1089" s="243" t="s">
        <v>57</v>
      </c>
      <c r="AE1089" s="243" t="s">
        <v>3542</v>
      </c>
      <c r="AF1089" s="243">
        <v>5219407</v>
      </c>
      <c r="AG1089" s="243"/>
      <c r="AH1089" s="243"/>
    </row>
    <row r="1090" spans="1:34" s="72" customFormat="1" x14ac:dyDescent="0.25">
      <c r="A1090"/>
      <c r="B1090"/>
      <c r="C1090"/>
      <c r="D1090"/>
      <c r="E1090"/>
      <c r="F1090"/>
      <c r="G1090"/>
      <c r="H1090"/>
      <c r="I1090"/>
      <c r="J1090"/>
      <c r="K1090"/>
      <c r="L1090"/>
      <c r="M1090"/>
      <c r="N1090"/>
      <c r="O1090"/>
      <c r="P1090"/>
      <c r="Q1090"/>
      <c r="R1090"/>
      <c r="S1090"/>
      <c r="T1090"/>
      <c r="U1090"/>
      <c r="V1090"/>
      <c r="AD1090" s="243" t="s">
        <v>57</v>
      </c>
      <c r="AE1090" s="243" t="s">
        <v>3550</v>
      </c>
      <c r="AF1090" s="243">
        <v>5219456</v>
      </c>
      <c r="AG1090" s="243"/>
      <c r="AH1090" s="243"/>
    </row>
    <row r="1091" spans="1:34" s="72" customFormat="1" x14ac:dyDescent="0.25">
      <c r="A1091"/>
      <c r="B1091"/>
      <c r="C1091"/>
      <c r="D1091"/>
      <c r="E1091"/>
      <c r="F1091"/>
      <c r="G1091"/>
      <c r="H1091"/>
      <c r="I1091"/>
      <c r="J1091"/>
      <c r="K1091"/>
      <c r="L1091"/>
      <c r="M1091"/>
      <c r="N1091"/>
      <c r="O1091"/>
      <c r="P1091"/>
      <c r="Q1091"/>
      <c r="R1091"/>
      <c r="S1091"/>
      <c r="T1091"/>
      <c r="U1091"/>
      <c r="V1091"/>
      <c r="AD1091" s="243" t="s">
        <v>57</v>
      </c>
      <c r="AE1091" s="243" t="s">
        <v>3560</v>
      </c>
      <c r="AF1091" s="243">
        <v>5219506</v>
      </c>
      <c r="AG1091" s="243"/>
      <c r="AH1091" s="243"/>
    </row>
    <row r="1092" spans="1:34" s="72" customFormat="1" x14ac:dyDescent="0.25">
      <c r="A1092"/>
      <c r="B1092"/>
      <c r="C1092"/>
      <c r="D1092"/>
      <c r="E1092"/>
      <c r="F1092"/>
      <c r="G1092"/>
      <c r="H1092"/>
      <c r="I1092"/>
      <c r="J1092"/>
      <c r="K1092"/>
      <c r="L1092"/>
      <c r="M1092"/>
      <c r="N1092"/>
      <c r="O1092"/>
      <c r="P1092"/>
      <c r="Q1092"/>
      <c r="R1092"/>
      <c r="S1092"/>
      <c r="T1092"/>
      <c r="U1092"/>
      <c r="V1092"/>
      <c r="AD1092" s="243" t="s">
        <v>57</v>
      </c>
      <c r="AE1092" s="243" t="s">
        <v>3570</v>
      </c>
      <c r="AF1092" s="243">
        <v>5219605</v>
      </c>
      <c r="AG1092" s="243"/>
      <c r="AH1092" s="243"/>
    </row>
    <row r="1093" spans="1:34" s="72" customFormat="1" x14ac:dyDescent="0.25">
      <c r="A1093"/>
      <c r="B1093"/>
      <c r="C1093"/>
      <c r="D1093"/>
      <c r="E1093"/>
      <c r="F1093"/>
      <c r="G1093"/>
      <c r="H1093"/>
      <c r="I1093"/>
      <c r="J1093"/>
      <c r="K1093"/>
      <c r="L1093"/>
      <c r="M1093"/>
      <c r="N1093"/>
      <c r="O1093"/>
      <c r="P1093"/>
      <c r="Q1093"/>
      <c r="R1093"/>
      <c r="S1093"/>
      <c r="T1093"/>
      <c r="U1093"/>
      <c r="V1093"/>
      <c r="AD1093" s="243" t="s">
        <v>57</v>
      </c>
      <c r="AE1093" s="243" t="s">
        <v>3580</v>
      </c>
      <c r="AF1093" s="243">
        <v>5219704</v>
      </c>
      <c r="AG1093" s="243"/>
      <c r="AH1093" s="243"/>
    </row>
    <row r="1094" spans="1:34" s="72" customFormat="1" x14ac:dyDescent="0.25">
      <c r="A1094"/>
      <c r="B1094"/>
      <c r="C1094"/>
      <c r="D1094"/>
      <c r="E1094"/>
      <c r="F1094"/>
      <c r="G1094"/>
      <c r="H1094"/>
      <c r="I1094"/>
      <c r="J1094"/>
      <c r="K1094"/>
      <c r="L1094"/>
      <c r="M1094"/>
      <c r="N1094"/>
      <c r="O1094"/>
      <c r="P1094"/>
      <c r="Q1094"/>
      <c r="R1094"/>
      <c r="S1094"/>
      <c r="T1094"/>
      <c r="U1094"/>
      <c r="V1094"/>
      <c r="AD1094" s="243" t="s">
        <v>57</v>
      </c>
      <c r="AE1094" s="243" t="s">
        <v>3590</v>
      </c>
      <c r="AF1094" s="243">
        <v>5219712</v>
      </c>
      <c r="AG1094" s="243"/>
      <c r="AH1094" s="243"/>
    </row>
    <row r="1095" spans="1:34" s="72" customFormat="1" x14ac:dyDescent="0.25">
      <c r="A1095"/>
      <c r="B1095"/>
      <c r="C1095"/>
      <c r="D1095"/>
      <c r="E1095"/>
      <c r="F1095"/>
      <c r="G1095"/>
      <c r="H1095"/>
      <c r="I1095"/>
      <c r="J1095"/>
      <c r="K1095"/>
      <c r="L1095"/>
      <c r="M1095"/>
      <c r="N1095"/>
      <c r="O1095"/>
      <c r="P1095"/>
      <c r="Q1095"/>
      <c r="R1095"/>
      <c r="S1095"/>
      <c r="T1095"/>
      <c r="U1095"/>
      <c r="V1095"/>
      <c r="AD1095" s="243" t="s">
        <v>57</v>
      </c>
      <c r="AE1095" s="243" t="s">
        <v>3599</v>
      </c>
      <c r="AF1095" s="243">
        <v>5219738</v>
      </c>
      <c r="AG1095" s="243"/>
      <c r="AH1095" s="243"/>
    </row>
    <row r="1096" spans="1:34" s="72" customFormat="1" x14ac:dyDescent="0.25">
      <c r="A1096"/>
      <c r="B1096"/>
      <c r="C1096"/>
      <c r="D1096"/>
      <c r="E1096"/>
      <c r="F1096"/>
      <c r="G1096"/>
      <c r="H1096"/>
      <c r="I1096"/>
      <c r="J1096"/>
      <c r="K1096"/>
      <c r="L1096"/>
      <c r="M1096"/>
      <c r="N1096"/>
      <c r="O1096"/>
      <c r="P1096"/>
      <c r="Q1096"/>
      <c r="R1096"/>
      <c r="S1096"/>
      <c r="T1096"/>
      <c r="U1096"/>
      <c r="V1096"/>
      <c r="AD1096" s="243" t="s">
        <v>57</v>
      </c>
      <c r="AE1096" s="243" t="s">
        <v>3609</v>
      </c>
      <c r="AF1096" s="243">
        <v>5219753</v>
      </c>
      <c r="AG1096" s="243"/>
      <c r="AH1096" s="243"/>
    </row>
    <row r="1097" spans="1:34" s="72" customFormat="1" x14ac:dyDescent="0.25">
      <c r="A1097"/>
      <c r="B1097"/>
      <c r="C1097"/>
      <c r="D1097"/>
      <c r="E1097"/>
      <c r="F1097"/>
      <c r="G1097"/>
      <c r="H1097"/>
      <c r="I1097"/>
      <c r="J1097"/>
      <c r="K1097"/>
      <c r="L1097"/>
      <c r="M1097"/>
      <c r="N1097"/>
      <c r="O1097"/>
      <c r="P1097"/>
      <c r="Q1097"/>
      <c r="R1097"/>
      <c r="S1097"/>
      <c r="T1097"/>
      <c r="U1097"/>
      <c r="V1097"/>
      <c r="AD1097" s="243" t="s">
        <v>57</v>
      </c>
      <c r="AE1097" s="243" t="s">
        <v>1609</v>
      </c>
      <c r="AF1097" s="243">
        <v>5219803</v>
      </c>
      <c r="AG1097" s="243"/>
      <c r="AH1097" s="243"/>
    </row>
    <row r="1098" spans="1:34" s="72" customFormat="1" x14ac:dyDescent="0.25">
      <c r="A1098"/>
      <c r="B1098"/>
      <c r="C1098"/>
      <c r="D1098"/>
      <c r="E1098"/>
      <c r="F1098"/>
      <c r="G1098"/>
      <c r="H1098"/>
      <c r="I1098"/>
      <c r="J1098"/>
      <c r="K1098"/>
      <c r="L1098"/>
      <c r="M1098"/>
      <c r="N1098"/>
      <c r="O1098"/>
      <c r="P1098"/>
      <c r="Q1098"/>
      <c r="R1098"/>
      <c r="S1098"/>
      <c r="T1098"/>
      <c r="U1098"/>
      <c r="V1098"/>
      <c r="AD1098" s="243" t="s">
        <v>57</v>
      </c>
      <c r="AE1098" s="243" t="s">
        <v>3627</v>
      </c>
      <c r="AF1098" s="243">
        <v>5219902</v>
      </c>
      <c r="AG1098" s="243"/>
      <c r="AH1098" s="243"/>
    </row>
    <row r="1099" spans="1:34" s="72" customFormat="1" x14ac:dyDescent="0.25">
      <c r="A1099"/>
      <c r="B1099"/>
      <c r="C1099"/>
      <c r="D1099"/>
      <c r="E1099"/>
      <c r="F1099"/>
      <c r="G1099"/>
      <c r="H1099"/>
      <c r="I1099"/>
      <c r="J1099"/>
      <c r="K1099"/>
      <c r="L1099"/>
      <c r="M1099"/>
      <c r="N1099"/>
      <c r="O1099"/>
      <c r="P1099"/>
      <c r="Q1099"/>
      <c r="R1099"/>
      <c r="S1099"/>
      <c r="T1099"/>
      <c r="U1099"/>
      <c r="V1099"/>
      <c r="AD1099" s="243" t="s">
        <v>57</v>
      </c>
      <c r="AE1099" s="243" t="s">
        <v>3637</v>
      </c>
      <c r="AF1099" s="243">
        <v>5220058</v>
      </c>
      <c r="AG1099" s="243"/>
      <c r="AH1099" s="243"/>
    </row>
    <row r="1100" spans="1:34" s="72" customFormat="1" x14ac:dyDescent="0.25">
      <c r="A1100"/>
      <c r="B1100"/>
      <c r="C1100"/>
      <c r="D1100"/>
      <c r="E1100"/>
      <c r="F1100"/>
      <c r="G1100"/>
      <c r="H1100"/>
      <c r="I1100"/>
      <c r="J1100"/>
      <c r="K1100"/>
      <c r="L1100"/>
      <c r="M1100"/>
      <c r="N1100"/>
      <c r="O1100"/>
      <c r="P1100"/>
      <c r="Q1100"/>
      <c r="R1100"/>
      <c r="S1100"/>
      <c r="T1100"/>
      <c r="U1100"/>
      <c r="V1100"/>
      <c r="AD1100" s="243" t="s">
        <v>57</v>
      </c>
      <c r="AE1100" s="243" t="s">
        <v>3647</v>
      </c>
      <c r="AF1100" s="243">
        <v>5220009</v>
      </c>
      <c r="AG1100" s="243"/>
      <c r="AH1100" s="243"/>
    </row>
    <row r="1101" spans="1:34" s="72" customFormat="1" x14ac:dyDescent="0.25">
      <c r="A1101"/>
      <c r="B1101"/>
      <c r="C1101"/>
      <c r="D1101"/>
      <c r="E1101"/>
      <c r="F1101"/>
      <c r="G1101"/>
      <c r="H1101"/>
      <c r="I1101"/>
      <c r="J1101"/>
      <c r="K1101"/>
      <c r="L1101"/>
      <c r="M1101"/>
      <c r="N1101"/>
      <c r="O1101"/>
      <c r="P1101"/>
      <c r="Q1101"/>
      <c r="R1101"/>
      <c r="S1101"/>
      <c r="T1101"/>
      <c r="U1101"/>
      <c r="V1101"/>
      <c r="AD1101" s="243" t="s">
        <v>57</v>
      </c>
      <c r="AE1101" s="243" t="s">
        <v>3656</v>
      </c>
      <c r="AF1101" s="243">
        <v>5220108</v>
      </c>
      <c r="AG1101" s="243"/>
      <c r="AH1101" s="243"/>
    </row>
    <row r="1102" spans="1:34" s="72" customFormat="1" x14ac:dyDescent="0.25">
      <c r="A1102"/>
      <c r="B1102"/>
      <c r="C1102"/>
      <c r="D1102"/>
      <c r="E1102"/>
      <c r="F1102"/>
      <c r="G1102"/>
      <c r="H1102"/>
      <c r="I1102"/>
      <c r="J1102"/>
      <c r="K1102"/>
      <c r="L1102"/>
      <c r="M1102"/>
      <c r="N1102"/>
      <c r="O1102"/>
      <c r="P1102"/>
      <c r="Q1102"/>
      <c r="R1102"/>
      <c r="S1102"/>
      <c r="T1102"/>
      <c r="U1102"/>
      <c r="V1102"/>
      <c r="AD1102" s="243" t="s">
        <v>57</v>
      </c>
      <c r="AE1102" s="243" t="s">
        <v>3665</v>
      </c>
      <c r="AF1102" s="243">
        <v>5220157</v>
      </c>
      <c r="AG1102" s="243"/>
      <c r="AH1102" s="243"/>
    </row>
    <row r="1103" spans="1:34" s="72" customFormat="1" x14ac:dyDescent="0.25">
      <c r="A1103"/>
      <c r="B1103"/>
      <c r="C1103"/>
      <c r="D1103"/>
      <c r="E1103"/>
      <c r="F1103"/>
      <c r="G1103"/>
      <c r="H1103"/>
      <c r="I1103"/>
      <c r="J1103"/>
      <c r="K1103"/>
      <c r="L1103"/>
      <c r="M1103"/>
      <c r="N1103"/>
      <c r="O1103"/>
      <c r="P1103"/>
      <c r="Q1103"/>
      <c r="R1103"/>
      <c r="S1103"/>
      <c r="T1103"/>
      <c r="U1103"/>
      <c r="V1103"/>
      <c r="AD1103" s="243" t="s">
        <v>57</v>
      </c>
      <c r="AE1103" s="243" t="s">
        <v>3673</v>
      </c>
      <c r="AF1103" s="243">
        <v>5220207</v>
      </c>
      <c r="AG1103" s="243"/>
      <c r="AH1103" s="243"/>
    </row>
    <row r="1104" spans="1:34" s="72" customFormat="1" x14ac:dyDescent="0.25">
      <c r="A1104"/>
      <c r="B1104"/>
      <c r="C1104"/>
      <c r="D1104"/>
      <c r="E1104"/>
      <c r="F1104"/>
      <c r="G1104"/>
      <c r="H1104"/>
      <c r="I1104"/>
      <c r="J1104"/>
      <c r="K1104"/>
      <c r="L1104"/>
      <c r="M1104"/>
      <c r="N1104"/>
      <c r="O1104"/>
      <c r="P1104"/>
      <c r="Q1104"/>
      <c r="R1104"/>
      <c r="S1104"/>
      <c r="T1104"/>
      <c r="U1104"/>
      <c r="V1104"/>
      <c r="AD1104" s="243" t="s">
        <v>57</v>
      </c>
      <c r="AE1104" s="243" t="s">
        <v>3681</v>
      </c>
      <c r="AF1104" s="243">
        <v>5220264</v>
      </c>
      <c r="AG1104" s="243"/>
      <c r="AH1104" s="243"/>
    </row>
    <row r="1105" spans="1:34" s="72" customFormat="1" x14ac:dyDescent="0.25">
      <c r="A1105"/>
      <c r="B1105"/>
      <c r="C1105"/>
      <c r="D1105"/>
      <c r="E1105"/>
      <c r="F1105"/>
      <c r="G1105"/>
      <c r="H1105"/>
      <c r="I1105"/>
      <c r="J1105"/>
      <c r="K1105"/>
      <c r="L1105"/>
      <c r="M1105"/>
      <c r="N1105"/>
      <c r="O1105"/>
      <c r="P1105"/>
      <c r="Q1105"/>
      <c r="R1105"/>
      <c r="S1105"/>
      <c r="T1105"/>
      <c r="U1105"/>
      <c r="V1105"/>
      <c r="AD1105" s="243" t="s">
        <v>57</v>
      </c>
      <c r="AE1105" s="243" t="s">
        <v>3689</v>
      </c>
      <c r="AF1105" s="243">
        <v>5220280</v>
      </c>
      <c r="AG1105" s="243"/>
      <c r="AH1105" s="243"/>
    </row>
    <row r="1106" spans="1:34" s="72" customFormat="1" x14ac:dyDescent="0.25">
      <c r="A1106"/>
      <c r="B1106"/>
      <c r="C1106"/>
      <c r="D1106"/>
      <c r="E1106"/>
      <c r="F1106"/>
      <c r="G1106"/>
      <c r="H1106"/>
      <c r="I1106"/>
      <c r="J1106"/>
      <c r="K1106"/>
      <c r="L1106"/>
      <c r="M1106"/>
      <c r="N1106"/>
      <c r="O1106"/>
      <c r="P1106"/>
      <c r="Q1106"/>
      <c r="R1106"/>
      <c r="S1106"/>
      <c r="T1106"/>
      <c r="U1106"/>
      <c r="V1106"/>
      <c r="AD1106" s="243" t="s">
        <v>57</v>
      </c>
      <c r="AE1106" s="243" t="s">
        <v>3698</v>
      </c>
      <c r="AF1106" s="243">
        <v>5220405</v>
      </c>
      <c r="AG1106" s="243"/>
      <c r="AH1106" s="243"/>
    </row>
    <row r="1107" spans="1:34" s="72" customFormat="1" x14ac:dyDescent="0.25">
      <c r="A1107"/>
      <c r="B1107"/>
      <c r="C1107"/>
      <c r="D1107"/>
      <c r="E1107"/>
      <c r="F1107"/>
      <c r="G1107"/>
      <c r="H1107"/>
      <c r="I1107"/>
      <c r="J1107"/>
      <c r="K1107"/>
      <c r="L1107"/>
      <c r="M1107"/>
      <c r="N1107"/>
      <c r="O1107"/>
      <c r="P1107"/>
      <c r="Q1107"/>
      <c r="R1107"/>
      <c r="S1107"/>
      <c r="T1107"/>
      <c r="U1107"/>
      <c r="V1107"/>
      <c r="AD1107" s="243" t="s">
        <v>57</v>
      </c>
      <c r="AE1107" s="243" t="s">
        <v>3706</v>
      </c>
      <c r="AF1107" s="243">
        <v>5220454</v>
      </c>
      <c r="AG1107" s="243"/>
      <c r="AH1107" s="243"/>
    </row>
    <row r="1108" spans="1:34" s="72" customFormat="1" x14ac:dyDescent="0.25">
      <c r="A1108"/>
      <c r="B1108"/>
      <c r="C1108"/>
      <c r="D1108"/>
      <c r="E1108"/>
      <c r="F1108"/>
      <c r="G1108"/>
      <c r="H1108"/>
      <c r="I1108"/>
      <c r="J1108"/>
      <c r="K1108"/>
      <c r="L1108"/>
      <c r="M1108"/>
      <c r="N1108"/>
      <c r="O1108"/>
      <c r="P1108"/>
      <c r="Q1108"/>
      <c r="R1108"/>
      <c r="S1108"/>
      <c r="T1108"/>
      <c r="U1108"/>
      <c r="V1108"/>
      <c r="AD1108" s="243" t="s">
        <v>57</v>
      </c>
      <c r="AE1108" s="243" t="s">
        <v>3714</v>
      </c>
      <c r="AF1108" s="243">
        <v>5220504</v>
      </c>
      <c r="AG1108" s="243"/>
      <c r="AH1108" s="243"/>
    </row>
    <row r="1109" spans="1:34" s="72" customFormat="1" x14ac:dyDescent="0.25">
      <c r="A1109"/>
      <c r="B1109"/>
      <c r="C1109"/>
      <c r="D1109"/>
      <c r="E1109"/>
      <c r="F1109"/>
      <c r="G1109"/>
      <c r="H1109"/>
      <c r="I1109"/>
      <c r="J1109"/>
      <c r="K1109"/>
      <c r="L1109"/>
      <c r="M1109"/>
      <c r="N1109"/>
      <c r="O1109"/>
      <c r="P1109"/>
      <c r="Q1109"/>
      <c r="R1109"/>
      <c r="S1109"/>
      <c r="T1109"/>
      <c r="U1109"/>
      <c r="V1109"/>
      <c r="AD1109" s="243" t="s">
        <v>57</v>
      </c>
      <c r="AE1109" s="243" t="s">
        <v>3721</v>
      </c>
      <c r="AF1109" s="243">
        <v>5220603</v>
      </c>
      <c r="AG1109" s="243"/>
      <c r="AH1109" s="243"/>
    </row>
    <row r="1110" spans="1:34" s="72" customFormat="1" x14ac:dyDescent="0.25">
      <c r="A1110"/>
      <c r="B1110"/>
      <c r="C1110"/>
      <c r="D1110"/>
      <c r="E1110"/>
      <c r="F1110"/>
      <c r="G1110"/>
      <c r="H1110"/>
      <c r="I1110"/>
      <c r="J1110"/>
      <c r="K1110"/>
      <c r="L1110"/>
      <c r="M1110"/>
      <c r="N1110"/>
      <c r="O1110"/>
      <c r="P1110"/>
      <c r="Q1110"/>
      <c r="R1110"/>
      <c r="S1110"/>
      <c r="T1110"/>
      <c r="U1110"/>
      <c r="V1110"/>
      <c r="AD1110" s="243" t="s">
        <v>57</v>
      </c>
      <c r="AE1110" s="243" t="s">
        <v>3728</v>
      </c>
      <c r="AF1110" s="243">
        <v>5220686</v>
      </c>
      <c r="AG1110" s="243"/>
      <c r="AH1110" s="243"/>
    </row>
    <row r="1111" spans="1:34" s="72" customFormat="1" x14ac:dyDescent="0.25">
      <c r="A1111"/>
      <c r="B1111"/>
      <c r="C1111"/>
      <c r="D1111"/>
      <c r="E1111"/>
      <c r="F1111"/>
      <c r="G1111"/>
      <c r="H1111"/>
      <c r="I1111"/>
      <c r="J1111"/>
      <c r="K1111"/>
      <c r="L1111"/>
      <c r="M1111"/>
      <c r="N1111"/>
      <c r="O1111"/>
      <c r="P1111"/>
      <c r="Q1111"/>
      <c r="R1111"/>
      <c r="S1111"/>
      <c r="T1111"/>
      <c r="U1111"/>
      <c r="V1111"/>
      <c r="AD1111" s="243" t="s">
        <v>57</v>
      </c>
      <c r="AE1111" s="243" t="s">
        <v>3735</v>
      </c>
      <c r="AF1111" s="243">
        <v>5220702</v>
      </c>
      <c r="AG1111" s="243"/>
      <c r="AH1111" s="243"/>
    </row>
    <row r="1112" spans="1:34" s="72" customFormat="1" x14ac:dyDescent="0.25">
      <c r="A1112"/>
      <c r="B1112"/>
      <c r="C1112"/>
      <c r="D1112"/>
      <c r="E1112"/>
      <c r="F1112"/>
      <c r="G1112"/>
      <c r="H1112"/>
      <c r="I1112"/>
      <c r="J1112"/>
      <c r="K1112"/>
      <c r="L1112"/>
      <c r="M1112"/>
      <c r="N1112"/>
      <c r="O1112"/>
      <c r="P1112"/>
      <c r="Q1112"/>
      <c r="R1112"/>
      <c r="S1112"/>
      <c r="T1112"/>
      <c r="U1112"/>
      <c r="V1112"/>
      <c r="AD1112" s="243" t="s">
        <v>57</v>
      </c>
      <c r="AE1112" s="243" t="s">
        <v>3742</v>
      </c>
      <c r="AF1112" s="243">
        <v>5221007</v>
      </c>
      <c r="AG1112" s="243"/>
      <c r="AH1112" s="243"/>
    </row>
    <row r="1113" spans="1:34" s="72" customFormat="1" x14ac:dyDescent="0.25">
      <c r="A1113"/>
      <c r="B1113"/>
      <c r="C1113"/>
      <c r="D1113"/>
      <c r="E1113"/>
      <c r="F1113"/>
      <c r="G1113"/>
      <c r="H1113"/>
      <c r="I1113"/>
      <c r="J1113"/>
      <c r="K1113"/>
      <c r="L1113"/>
      <c r="M1113"/>
      <c r="N1113"/>
      <c r="O1113"/>
      <c r="P1113"/>
      <c r="Q1113"/>
      <c r="R1113"/>
      <c r="S1113"/>
      <c r="T1113"/>
      <c r="U1113"/>
      <c r="V1113"/>
      <c r="AD1113" s="243" t="s">
        <v>57</v>
      </c>
      <c r="AE1113" s="243" t="s">
        <v>3749</v>
      </c>
      <c r="AF1113" s="243">
        <v>5221080</v>
      </c>
      <c r="AG1113" s="243"/>
      <c r="AH1113" s="243"/>
    </row>
    <row r="1114" spans="1:34" s="72" customFormat="1" x14ac:dyDescent="0.25">
      <c r="A1114"/>
      <c r="B1114"/>
      <c r="C1114"/>
      <c r="D1114"/>
      <c r="E1114"/>
      <c r="F1114"/>
      <c r="G1114"/>
      <c r="H1114"/>
      <c r="I1114"/>
      <c r="J1114"/>
      <c r="K1114"/>
      <c r="L1114"/>
      <c r="M1114"/>
      <c r="N1114"/>
      <c r="O1114"/>
      <c r="P1114"/>
      <c r="Q1114"/>
      <c r="R1114"/>
      <c r="S1114"/>
      <c r="T1114"/>
      <c r="U1114"/>
      <c r="V1114"/>
      <c r="AD1114" s="243" t="s">
        <v>57</v>
      </c>
      <c r="AE1114" s="243" t="s">
        <v>3755</v>
      </c>
      <c r="AF1114" s="243">
        <v>5221197</v>
      </c>
      <c r="AG1114" s="243"/>
      <c r="AH1114" s="243"/>
    </row>
    <row r="1115" spans="1:34" s="72" customFormat="1" x14ac:dyDescent="0.25">
      <c r="A1115"/>
      <c r="B1115"/>
      <c r="C1115"/>
      <c r="D1115"/>
      <c r="E1115"/>
      <c r="F1115"/>
      <c r="G1115"/>
      <c r="H1115"/>
      <c r="I1115"/>
      <c r="J1115"/>
      <c r="K1115"/>
      <c r="L1115"/>
      <c r="M1115"/>
      <c r="N1115"/>
      <c r="O1115"/>
      <c r="P1115"/>
      <c r="Q1115"/>
      <c r="R1115"/>
      <c r="S1115"/>
      <c r="T1115"/>
      <c r="U1115"/>
      <c r="V1115"/>
      <c r="AD1115" s="243" t="s">
        <v>57</v>
      </c>
      <c r="AE1115" s="243" t="s">
        <v>3761</v>
      </c>
      <c r="AF1115" s="243">
        <v>5221304</v>
      </c>
      <c r="AG1115" s="243"/>
      <c r="AH1115" s="243"/>
    </row>
    <row r="1116" spans="1:34" s="72" customFormat="1" x14ac:dyDescent="0.25">
      <c r="A1116"/>
      <c r="B1116"/>
      <c r="C1116"/>
      <c r="D1116"/>
      <c r="E1116"/>
      <c r="F1116"/>
      <c r="G1116"/>
      <c r="H1116"/>
      <c r="I1116"/>
      <c r="J1116"/>
      <c r="K1116"/>
      <c r="L1116"/>
      <c r="M1116"/>
      <c r="N1116"/>
      <c r="O1116"/>
      <c r="P1116"/>
      <c r="Q1116"/>
      <c r="R1116"/>
      <c r="S1116"/>
      <c r="T1116"/>
      <c r="U1116"/>
      <c r="V1116"/>
      <c r="AD1116" s="243" t="s">
        <v>57</v>
      </c>
      <c r="AE1116" s="243" t="s">
        <v>3231</v>
      </c>
      <c r="AF1116" s="243">
        <v>5221403</v>
      </c>
      <c r="AG1116" s="243"/>
      <c r="AH1116" s="243"/>
    </row>
    <row r="1117" spans="1:34" s="72" customFormat="1" x14ac:dyDescent="0.25">
      <c r="A1117"/>
      <c r="B1117"/>
      <c r="C1117"/>
      <c r="D1117"/>
      <c r="E1117"/>
      <c r="F1117"/>
      <c r="G1117"/>
      <c r="H1117"/>
      <c r="I1117"/>
      <c r="J1117"/>
      <c r="K1117"/>
      <c r="L1117"/>
      <c r="M1117"/>
      <c r="N1117"/>
      <c r="O1117"/>
      <c r="P1117"/>
      <c r="Q1117"/>
      <c r="R1117"/>
      <c r="S1117"/>
      <c r="T1117"/>
      <c r="U1117"/>
      <c r="V1117"/>
      <c r="AD1117" s="243" t="s">
        <v>57</v>
      </c>
      <c r="AE1117" s="243" t="s">
        <v>3771</v>
      </c>
      <c r="AF1117" s="243">
        <v>5221452</v>
      </c>
      <c r="AG1117" s="243"/>
      <c r="AH1117" s="243"/>
    </row>
    <row r="1118" spans="1:34" s="72" customFormat="1" x14ac:dyDescent="0.25">
      <c r="A1118"/>
      <c r="B1118"/>
      <c r="C1118"/>
      <c r="D1118"/>
      <c r="E1118"/>
      <c r="F1118"/>
      <c r="G1118"/>
      <c r="H1118"/>
      <c r="I1118"/>
      <c r="J1118"/>
      <c r="K1118"/>
      <c r="L1118"/>
      <c r="M1118"/>
      <c r="N1118"/>
      <c r="O1118"/>
      <c r="P1118"/>
      <c r="Q1118"/>
      <c r="R1118"/>
      <c r="S1118"/>
      <c r="T1118"/>
      <c r="U1118"/>
      <c r="V1118"/>
      <c r="AD1118" s="243" t="s">
        <v>57</v>
      </c>
      <c r="AE1118" s="243" t="s">
        <v>3777</v>
      </c>
      <c r="AF1118" s="243">
        <v>5221502</v>
      </c>
      <c r="AG1118" s="243"/>
      <c r="AH1118" s="243"/>
    </row>
    <row r="1119" spans="1:34" s="72" customFormat="1" x14ac:dyDescent="0.25">
      <c r="A1119"/>
      <c r="B1119"/>
      <c r="C1119"/>
      <c r="D1119"/>
      <c r="E1119"/>
      <c r="F1119"/>
      <c r="G1119"/>
      <c r="H1119"/>
      <c r="I1119"/>
      <c r="J1119"/>
      <c r="K1119"/>
      <c r="L1119"/>
      <c r="M1119"/>
      <c r="N1119"/>
      <c r="O1119"/>
      <c r="P1119"/>
      <c r="Q1119"/>
      <c r="R1119"/>
      <c r="S1119"/>
      <c r="T1119"/>
      <c r="U1119"/>
      <c r="V1119"/>
      <c r="AD1119" s="243" t="s">
        <v>57</v>
      </c>
      <c r="AE1119" s="243" t="s">
        <v>3784</v>
      </c>
      <c r="AF1119" s="243">
        <v>5221551</v>
      </c>
      <c r="AG1119" s="243"/>
      <c r="AH1119" s="243"/>
    </row>
    <row r="1120" spans="1:34" s="72" customFormat="1" x14ac:dyDescent="0.25">
      <c r="A1120"/>
      <c r="B1120"/>
      <c r="C1120"/>
      <c r="D1120"/>
      <c r="E1120"/>
      <c r="F1120"/>
      <c r="G1120"/>
      <c r="H1120"/>
      <c r="I1120"/>
      <c r="J1120"/>
      <c r="K1120"/>
      <c r="L1120"/>
      <c r="M1120"/>
      <c r="N1120"/>
      <c r="O1120"/>
      <c r="P1120"/>
      <c r="Q1120"/>
      <c r="R1120"/>
      <c r="S1120"/>
      <c r="T1120"/>
      <c r="U1120"/>
      <c r="V1120"/>
      <c r="AD1120" s="243" t="s">
        <v>57</v>
      </c>
      <c r="AE1120" s="243" t="s">
        <v>3791</v>
      </c>
      <c r="AF1120" s="243">
        <v>5221577</v>
      </c>
      <c r="AG1120" s="243"/>
      <c r="AH1120" s="243"/>
    </row>
    <row r="1121" spans="1:34" s="72" customFormat="1" x14ac:dyDescent="0.25">
      <c r="A1121"/>
      <c r="B1121"/>
      <c r="C1121"/>
      <c r="D1121"/>
      <c r="E1121"/>
      <c r="F1121"/>
      <c r="G1121"/>
      <c r="H1121"/>
      <c r="I1121"/>
      <c r="J1121"/>
      <c r="K1121"/>
      <c r="L1121"/>
      <c r="M1121"/>
      <c r="N1121"/>
      <c r="O1121"/>
      <c r="P1121"/>
      <c r="Q1121"/>
      <c r="R1121"/>
      <c r="S1121"/>
      <c r="T1121"/>
      <c r="U1121"/>
      <c r="V1121"/>
      <c r="AD1121" s="243" t="s">
        <v>57</v>
      </c>
      <c r="AE1121" s="243" t="s">
        <v>3798</v>
      </c>
      <c r="AF1121" s="243">
        <v>5221601</v>
      </c>
      <c r="AG1121" s="243"/>
      <c r="AH1121" s="243"/>
    </row>
    <row r="1122" spans="1:34" s="72" customFormat="1" x14ac:dyDescent="0.25">
      <c r="A1122"/>
      <c r="B1122"/>
      <c r="C1122"/>
      <c r="D1122"/>
      <c r="E1122"/>
      <c r="F1122"/>
      <c r="G1122"/>
      <c r="H1122"/>
      <c r="I1122"/>
      <c r="J1122"/>
      <c r="K1122"/>
      <c r="L1122"/>
      <c r="M1122"/>
      <c r="N1122"/>
      <c r="O1122"/>
      <c r="P1122"/>
      <c r="Q1122"/>
      <c r="R1122"/>
      <c r="S1122"/>
      <c r="T1122"/>
      <c r="U1122"/>
      <c r="V1122"/>
      <c r="AD1122" s="243" t="s">
        <v>57</v>
      </c>
      <c r="AE1122" s="243" t="s">
        <v>3805</v>
      </c>
      <c r="AF1122" s="243">
        <v>5221700</v>
      </c>
      <c r="AG1122" s="243"/>
      <c r="AH1122" s="243"/>
    </row>
    <row r="1123" spans="1:34" s="72" customFormat="1" x14ac:dyDescent="0.25">
      <c r="A1123"/>
      <c r="B1123"/>
      <c r="C1123"/>
      <c r="D1123"/>
      <c r="E1123"/>
      <c r="F1123"/>
      <c r="G1123"/>
      <c r="H1123"/>
      <c r="I1123"/>
      <c r="J1123"/>
      <c r="K1123"/>
      <c r="L1123"/>
      <c r="M1123"/>
      <c r="N1123"/>
      <c r="O1123"/>
      <c r="P1123"/>
      <c r="Q1123"/>
      <c r="R1123"/>
      <c r="S1123"/>
      <c r="T1123"/>
      <c r="U1123"/>
      <c r="V1123"/>
      <c r="AD1123" s="243" t="s">
        <v>57</v>
      </c>
      <c r="AE1123" s="243" t="s">
        <v>3811</v>
      </c>
      <c r="AF1123" s="243">
        <v>5221809</v>
      </c>
      <c r="AG1123" s="243"/>
      <c r="AH1123" s="243"/>
    </row>
    <row r="1124" spans="1:34" s="72" customFormat="1" x14ac:dyDescent="0.25">
      <c r="A1124"/>
      <c r="B1124"/>
      <c r="C1124"/>
      <c r="D1124"/>
      <c r="E1124"/>
      <c r="F1124"/>
      <c r="G1124"/>
      <c r="H1124"/>
      <c r="I1124"/>
      <c r="J1124"/>
      <c r="K1124"/>
      <c r="L1124"/>
      <c r="M1124"/>
      <c r="N1124"/>
      <c r="O1124"/>
      <c r="P1124"/>
      <c r="Q1124"/>
      <c r="R1124"/>
      <c r="S1124"/>
      <c r="T1124"/>
      <c r="U1124"/>
      <c r="V1124"/>
      <c r="AD1124" s="243" t="s">
        <v>57</v>
      </c>
      <c r="AE1124" s="243" t="s">
        <v>3818</v>
      </c>
      <c r="AF1124" s="243">
        <v>5221858</v>
      </c>
      <c r="AG1124" s="243"/>
      <c r="AH1124" s="243"/>
    </row>
    <row r="1125" spans="1:34" s="72" customFormat="1" x14ac:dyDescent="0.25">
      <c r="A1125"/>
      <c r="B1125"/>
      <c r="C1125"/>
      <c r="D1125"/>
      <c r="E1125"/>
      <c r="F1125"/>
      <c r="G1125"/>
      <c r="H1125"/>
      <c r="I1125"/>
      <c r="J1125"/>
      <c r="K1125"/>
      <c r="L1125"/>
      <c r="M1125"/>
      <c r="N1125"/>
      <c r="O1125"/>
      <c r="P1125"/>
      <c r="Q1125"/>
      <c r="R1125"/>
      <c r="S1125"/>
      <c r="T1125"/>
      <c r="U1125"/>
      <c r="V1125"/>
      <c r="AD1125" s="243" t="s">
        <v>57</v>
      </c>
      <c r="AE1125" s="243" t="s">
        <v>3825</v>
      </c>
      <c r="AF1125" s="243">
        <v>5221908</v>
      </c>
      <c r="AG1125" s="243"/>
      <c r="AH1125" s="243"/>
    </row>
    <row r="1126" spans="1:34" s="72" customFormat="1" x14ac:dyDescent="0.25">
      <c r="A1126"/>
      <c r="B1126"/>
      <c r="C1126"/>
      <c r="D1126"/>
      <c r="E1126"/>
      <c r="F1126"/>
      <c r="G1126"/>
      <c r="H1126"/>
      <c r="I1126"/>
      <c r="J1126"/>
      <c r="K1126"/>
      <c r="L1126"/>
      <c r="M1126"/>
      <c r="N1126"/>
      <c r="O1126"/>
      <c r="P1126"/>
      <c r="Q1126"/>
      <c r="R1126"/>
      <c r="S1126"/>
      <c r="T1126"/>
      <c r="U1126"/>
      <c r="V1126"/>
      <c r="AD1126" s="243" t="s">
        <v>57</v>
      </c>
      <c r="AE1126" s="243" t="s">
        <v>3832</v>
      </c>
      <c r="AF1126" s="243">
        <v>5222005</v>
      </c>
      <c r="AG1126" s="243"/>
      <c r="AH1126" s="243"/>
    </row>
    <row r="1127" spans="1:34" s="72" customFormat="1" x14ac:dyDescent="0.25">
      <c r="A1127"/>
      <c r="B1127"/>
      <c r="C1127"/>
      <c r="D1127"/>
      <c r="E1127"/>
      <c r="F1127"/>
      <c r="G1127"/>
      <c r="H1127"/>
      <c r="I1127"/>
      <c r="J1127"/>
      <c r="K1127"/>
      <c r="L1127"/>
      <c r="M1127"/>
      <c r="N1127"/>
      <c r="O1127"/>
      <c r="P1127"/>
      <c r="Q1127"/>
      <c r="R1127"/>
      <c r="S1127"/>
      <c r="T1127"/>
      <c r="U1127"/>
      <c r="V1127"/>
      <c r="AD1127" s="243" t="s">
        <v>57</v>
      </c>
      <c r="AE1127" s="243" t="s">
        <v>3838</v>
      </c>
      <c r="AF1127" s="243">
        <v>5222054</v>
      </c>
      <c r="AG1127" s="243"/>
      <c r="AH1127" s="243"/>
    </row>
    <row r="1128" spans="1:34" s="72" customFormat="1" x14ac:dyDescent="0.25">
      <c r="A1128"/>
      <c r="B1128"/>
      <c r="C1128"/>
      <c r="D1128"/>
      <c r="E1128"/>
      <c r="F1128"/>
      <c r="G1128"/>
      <c r="H1128"/>
      <c r="I1128"/>
      <c r="J1128"/>
      <c r="K1128"/>
      <c r="L1128"/>
      <c r="M1128"/>
      <c r="N1128"/>
      <c r="O1128"/>
      <c r="P1128"/>
      <c r="Q1128"/>
      <c r="R1128"/>
      <c r="S1128"/>
      <c r="T1128"/>
      <c r="U1128"/>
      <c r="V1128"/>
      <c r="AD1128" s="243" t="s">
        <v>57</v>
      </c>
      <c r="AE1128" s="243" t="s">
        <v>3845</v>
      </c>
      <c r="AF1128" s="243">
        <v>5222203</v>
      </c>
      <c r="AG1128" s="243"/>
      <c r="AH1128" s="243"/>
    </row>
    <row r="1129" spans="1:34" s="72" customFormat="1" x14ac:dyDescent="0.25">
      <c r="A1129"/>
      <c r="B1129"/>
      <c r="C1129"/>
      <c r="D1129"/>
      <c r="E1129"/>
      <c r="F1129"/>
      <c r="G1129"/>
      <c r="H1129"/>
      <c r="I1129"/>
      <c r="J1129"/>
      <c r="K1129"/>
      <c r="L1129"/>
      <c r="M1129"/>
      <c r="N1129"/>
      <c r="O1129"/>
      <c r="P1129"/>
      <c r="Q1129"/>
      <c r="R1129"/>
      <c r="S1129"/>
      <c r="T1129"/>
      <c r="U1129"/>
      <c r="V1129"/>
      <c r="AD1129" s="243" t="s">
        <v>57</v>
      </c>
      <c r="AE1129" s="243" t="s">
        <v>3851</v>
      </c>
      <c r="AF1129" s="243">
        <v>5222302</v>
      </c>
      <c r="AG1129" s="243"/>
      <c r="AH1129" s="243"/>
    </row>
    <row r="1130" spans="1:34" s="72" customFormat="1" x14ac:dyDescent="0.25">
      <c r="A1130"/>
      <c r="B1130"/>
      <c r="C1130"/>
      <c r="D1130"/>
      <c r="E1130"/>
      <c r="F1130"/>
      <c r="G1130"/>
      <c r="H1130"/>
      <c r="I1130"/>
      <c r="J1130"/>
      <c r="K1130"/>
      <c r="L1130"/>
      <c r="M1130"/>
      <c r="N1130"/>
      <c r="O1130"/>
      <c r="P1130"/>
      <c r="Q1130"/>
      <c r="R1130"/>
      <c r="S1130"/>
      <c r="T1130"/>
      <c r="U1130"/>
      <c r="V1130"/>
      <c r="AD1130" s="243" t="s">
        <v>59</v>
      </c>
      <c r="AE1130" s="243" t="s">
        <v>100</v>
      </c>
      <c r="AF1130" s="243">
        <v>2100055</v>
      </c>
      <c r="AG1130" s="243"/>
      <c r="AH1130" s="243"/>
    </row>
    <row r="1131" spans="1:34" s="72" customFormat="1" x14ac:dyDescent="0.25">
      <c r="A1131"/>
      <c r="B1131"/>
      <c r="C1131"/>
      <c r="D1131"/>
      <c r="E1131"/>
      <c r="F1131"/>
      <c r="G1131"/>
      <c r="H1131"/>
      <c r="I1131"/>
      <c r="J1131"/>
      <c r="K1131"/>
      <c r="L1131"/>
      <c r="M1131"/>
      <c r="N1131"/>
      <c r="O1131"/>
      <c r="P1131"/>
      <c r="Q1131"/>
      <c r="R1131"/>
      <c r="S1131"/>
      <c r="T1131"/>
      <c r="U1131"/>
      <c r="V1131"/>
      <c r="AD1131" s="243" t="s">
        <v>59</v>
      </c>
      <c r="AE1131" s="243" t="s">
        <v>125</v>
      </c>
      <c r="AF1131" s="243">
        <v>2100105</v>
      </c>
      <c r="AG1131" s="243"/>
      <c r="AH1131" s="243"/>
    </row>
    <row r="1132" spans="1:34" s="72" customFormat="1" x14ac:dyDescent="0.25">
      <c r="A1132"/>
      <c r="B1132"/>
      <c r="C1132"/>
      <c r="D1132"/>
      <c r="E1132"/>
      <c r="F1132"/>
      <c r="G1132"/>
      <c r="H1132"/>
      <c r="I1132"/>
      <c r="J1132"/>
      <c r="K1132"/>
      <c r="L1132"/>
      <c r="M1132"/>
      <c r="N1132"/>
      <c r="O1132"/>
      <c r="P1132"/>
      <c r="Q1132"/>
      <c r="R1132"/>
      <c r="S1132"/>
      <c r="T1132"/>
      <c r="U1132"/>
      <c r="V1132"/>
      <c r="AD1132" s="243" t="s">
        <v>59</v>
      </c>
      <c r="AE1132" s="243" t="s">
        <v>151</v>
      </c>
      <c r="AF1132" s="243">
        <v>2100154</v>
      </c>
      <c r="AG1132" s="243"/>
      <c r="AH1132" s="243"/>
    </row>
    <row r="1133" spans="1:34" s="72" customFormat="1" x14ac:dyDescent="0.25">
      <c r="A1133"/>
      <c r="B1133"/>
      <c r="C1133"/>
      <c r="D1133"/>
      <c r="E1133"/>
      <c r="F1133"/>
      <c r="G1133"/>
      <c r="H1133"/>
      <c r="I1133"/>
      <c r="J1133"/>
      <c r="K1133"/>
      <c r="L1133"/>
      <c r="M1133"/>
      <c r="N1133"/>
      <c r="O1133"/>
      <c r="P1133"/>
      <c r="Q1133"/>
      <c r="R1133"/>
      <c r="S1133"/>
      <c r="T1133"/>
      <c r="U1133"/>
      <c r="V1133"/>
      <c r="AD1133" s="243" t="s">
        <v>59</v>
      </c>
      <c r="AE1133" s="243" t="s">
        <v>176</v>
      </c>
      <c r="AF1133" s="243">
        <v>2100204</v>
      </c>
      <c r="AG1133" s="243"/>
      <c r="AH1133" s="243"/>
    </row>
    <row r="1134" spans="1:34" s="72" customFormat="1" x14ac:dyDescent="0.25">
      <c r="A1134"/>
      <c r="B1134"/>
      <c r="C1134"/>
      <c r="D1134"/>
      <c r="E1134"/>
      <c r="F1134"/>
      <c r="G1134"/>
      <c r="H1134"/>
      <c r="I1134"/>
      <c r="J1134"/>
      <c r="K1134"/>
      <c r="L1134"/>
      <c r="M1134"/>
      <c r="N1134"/>
      <c r="O1134"/>
      <c r="P1134"/>
      <c r="Q1134"/>
      <c r="R1134"/>
      <c r="S1134"/>
      <c r="T1134"/>
      <c r="U1134"/>
      <c r="V1134"/>
      <c r="AD1134" s="243" t="s">
        <v>59</v>
      </c>
      <c r="AE1134" s="243" t="s">
        <v>202</v>
      </c>
      <c r="AF1134" s="243">
        <v>2100303</v>
      </c>
      <c r="AG1134" s="243"/>
      <c r="AH1134" s="243"/>
    </row>
    <row r="1135" spans="1:34" s="72" customFormat="1" x14ac:dyDescent="0.25">
      <c r="A1135"/>
      <c r="B1135"/>
      <c r="C1135"/>
      <c r="D1135"/>
      <c r="E1135"/>
      <c r="F1135"/>
      <c r="G1135"/>
      <c r="H1135"/>
      <c r="I1135"/>
      <c r="J1135"/>
      <c r="K1135"/>
      <c r="L1135"/>
      <c r="M1135"/>
      <c r="N1135"/>
      <c r="O1135"/>
      <c r="P1135"/>
      <c r="Q1135"/>
      <c r="R1135"/>
      <c r="S1135"/>
      <c r="T1135"/>
      <c r="U1135"/>
      <c r="V1135"/>
      <c r="AD1135" s="243" t="s">
        <v>59</v>
      </c>
      <c r="AE1135" s="243" t="s">
        <v>228</v>
      </c>
      <c r="AF1135" s="243">
        <v>2100402</v>
      </c>
      <c r="AG1135" s="243"/>
      <c r="AH1135" s="243"/>
    </row>
    <row r="1136" spans="1:34" s="72" customFormat="1" x14ac:dyDescent="0.25">
      <c r="A1136"/>
      <c r="B1136"/>
      <c r="C1136"/>
      <c r="D1136"/>
      <c r="E1136"/>
      <c r="F1136"/>
      <c r="G1136"/>
      <c r="H1136"/>
      <c r="I1136"/>
      <c r="J1136"/>
      <c r="K1136"/>
      <c r="L1136"/>
      <c r="M1136"/>
      <c r="N1136"/>
      <c r="O1136"/>
      <c r="P1136"/>
      <c r="Q1136"/>
      <c r="R1136"/>
      <c r="S1136"/>
      <c r="T1136"/>
      <c r="U1136"/>
      <c r="V1136"/>
      <c r="AD1136" s="243" t="s">
        <v>59</v>
      </c>
      <c r="AE1136" s="243" t="s">
        <v>252</v>
      </c>
      <c r="AF1136" s="243">
        <v>2100436</v>
      </c>
      <c r="AG1136" s="243"/>
      <c r="AH1136" s="243"/>
    </row>
    <row r="1137" spans="1:34" s="72" customFormat="1" x14ac:dyDescent="0.25">
      <c r="A1137"/>
      <c r="B1137"/>
      <c r="C1137"/>
      <c r="D1137"/>
      <c r="E1137"/>
      <c r="F1137"/>
      <c r="G1137"/>
      <c r="H1137"/>
      <c r="I1137"/>
      <c r="J1137"/>
      <c r="K1137"/>
      <c r="L1137"/>
      <c r="M1137"/>
      <c r="N1137"/>
      <c r="O1137"/>
      <c r="P1137"/>
      <c r="Q1137"/>
      <c r="R1137"/>
      <c r="S1137"/>
      <c r="T1137"/>
      <c r="U1137"/>
      <c r="V1137"/>
      <c r="AD1137" s="243" t="s">
        <v>59</v>
      </c>
      <c r="AE1137" s="243" t="s">
        <v>277</v>
      </c>
      <c r="AF1137" s="243">
        <v>2100477</v>
      </c>
      <c r="AG1137" s="243"/>
      <c r="AH1137" s="243"/>
    </row>
    <row r="1138" spans="1:34" s="72" customFormat="1" x14ac:dyDescent="0.25">
      <c r="A1138"/>
      <c r="B1138"/>
      <c r="C1138"/>
      <c r="D1138"/>
      <c r="E1138"/>
      <c r="F1138"/>
      <c r="G1138"/>
      <c r="H1138"/>
      <c r="I1138"/>
      <c r="J1138"/>
      <c r="K1138"/>
      <c r="L1138"/>
      <c r="M1138"/>
      <c r="N1138"/>
      <c r="O1138"/>
      <c r="P1138"/>
      <c r="Q1138"/>
      <c r="R1138"/>
      <c r="S1138"/>
      <c r="T1138"/>
      <c r="U1138"/>
      <c r="V1138"/>
      <c r="AD1138" s="243" t="s">
        <v>59</v>
      </c>
      <c r="AE1138" s="243" t="s">
        <v>303</v>
      </c>
      <c r="AF1138" s="243">
        <v>2100501</v>
      </c>
      <c r="AG1138" s="243"/>
      <c r="AH1138" s="243"/>
    </row>
    <row r="1139" spans="1:34" s="72" customFormat="1" x14ac:dyDescent="0.25">
      <c r="A1139"/>
      <c r="B1139"/>
      <c r="C1139"/>
      <c r="D1139"/>
      <c r="E1139"/>
      <c r="F1139"/>
      <c r="G1139"/>
      <c r="H1139"/>
      <c r="I1139"/>
      <c r="J1139"/>
      <c r="K1139"/>
      <c r="L1139"/>
      <c r="M1139"/>
      <c r="N1139"/>
      <c r="O1139"/>
      <c r="P1139"/>
      <c r="Q1139"/>
      <c r="R1139"/>
      <c r="S1139"/>
      <c r="T1139"/>
      <c r="U1139"/>
      <c r="V1139"/>
      <c r="AD1139" s="243" t="s">
        <v>59</v>
      </c>
      <c r="AE1139" s="243" t="s">
        <v>329</v>
      </c>
      <c r="AF1139" s="243">
        <v>2100550</v>
      </c>
      <c r="AG1139" s="243"/>
      <c r="AH1139" s="243"/>
    </row>
    <row r="1140" spans="1:34" s="72" customFormat="1" x14ac:dyDescent="0.25">
      <c r="A1140"/>
      <c r="B1140"/>
      <c r="C1140"/>
      <c r="D1140"/>
      <c r="E1140"/>
      <c r="F1140"/>
      <c r="G1140"/>
      <c r="H1140"/>
      <c r="I1140"/>
      <c r="J1140"/>
      <c r="K1140"/>
      <c r="L1140"/>
      <c r="M1140"/>
      <c r="N1140"/>
      <c r="O1140"/>
      <c r="P1140"/>
      <c r="Q1140"/>
      <c r="R1140"/>
      <c r="S1140"/>
      <c r="T1140"/>
      <c r="U1140"/>
      <c r="V1140"/>
      <c r="AD1140" s="243" t="s">
        <v>59</v>
      </c>
      <c r="AE1140" s="243" t="s">
        <v>354</v>
      </c>
      <c r="AF1140" s="243">
        <v>2100600</v>
      </c>
      <c r="AG1140" s="243"/>
      <c r="AH1140" s="243"/>
    </row>
    <row r="1141" spans="1:34" s="72" customFormat="1" x14ac:dyDescent="0.25">
      <c r="A1141"/>
      <c r="B1141"/>
      <c r="C1141"/>
      <c r="D1141"/>
      <c r="E1141"/>
      <c r="F1141"/>
      <c r="G1141"/>
      <c r="H1141"/>
      <c r="I1141"/>
      <c r="J1141"/>
      <c r="K1141"/>
      <c r="L1141"/>
      <c r="M1141"/>
      <c r="N1141"/>
      <c r="O1141"/>
      <c r="P1141"/>
      <c r="Q1141"/>
      <c r="R1141"/>
      <c r="S1141"/>
      <c r="T1141"/>
      <c r="U1141"/>
      <c r="V1141"/>
      <c r="AD1141" s="243" t="s">
        <v>59</v>
      </c>
      <c r="AE1141" s="243" t="s">
        <v>378</v>
      </c>
      <c r="AF1141" s="243">
        <v>2100709</v>
      </c>
      <c r="AG1141" s="243"/>
      <c r="AH1141" s="243"/>
    </row>
    <row r="1142" spans="1:34" s="72" customFormat="1" x14ac:dyDescent="0.25">
      <c r="A1142"/>
      <c r="B1142"/>
      <c r="C1142"/>
      <c r="D1142"/>
      <c r="E1142"/>
      <c r="F1142"/>
      <c r="G1142"/>
      <c r="H1142"/>
      <c r="I1142"/>
      <c r="J1142"/>
      <c r="K1142"/>
      <c r="L1142"/>
      <c r="M1142"/>
      <c r="N1142"/>
      <c r="O1142"/>
      <c r="P1142"/>
      <c r="Q1142"/>
      <c r="R1142"/>
      <c r="S1142"/>
      <c r="T1142"/>
      <c r="U1142"/>
      <c r="V1142"/>
      <c r="AD1142" s="243" t="s">
        <v>59</v>
      </c>
      <c r="AE1142" s="243" t="s">
        <v>403</v>
      </c>
      <c r="AF1142" s="243">
        <v>2100808</v>
      </c>
      <c r="AG1142" s="243"/>
      <c r="AH1142" s="243"/>
    </row>
    <row r="1143" spans="1:34" s="72" customFormat="1" x14ac:dyDescent="0.25">
      <c r="A1143"/>
      <c r="B1143"/>
      <c r="C1143"/>
      <c r="D1143"/>
      <c r="E1143"/>
      <c r="F1143"/>
      <c r="G1143"/>
      <c r="H1143"/>
      <c r="I1143"/>
      <c r="J1143"/>
      <c r="K1143"/>
      <c r="L1143"/>
      <c r="M1143"/>
      <c r="N1143"/>
      <c r="O1143"/>
      <c r="P1143"/>
      <c r="Q1143"/>
      <c r="R1143"/>
      <c r="S1143"/>
      <c r="T1143"/>
      <c r="U1143"/>
      <c r="V1143"/>
      <c r="AD1143" s="243" t="s">
        <v>59</v>
      </c>
      <c r="AE1143" s="243" t="s">
        <v>428</v>
      </c>
      <c r="AF1143" s="243">
        <v>2100832</v>
      </c>
      <c r="AG1143" s="243"/>
      <c r="AH1143" s="243"/>
    </row>
    <row r="1144" spans="1:34" s="72" customFormat="1" x14ac:dyDescent="0.25">
      <c r="A1144"/>
      <c r="B1144"/>
      <c r="C1144"/>
      <c r="D1144"/>
      <c r="E1144"/>
      <c r="F1144"/>
      <c r="G1144"/>
      <c r="H1144"/>
      <c r="I1144"/>
      <c r="J1144"/>
      <c r="K1144"/>
      <c r="L1144"/>
      <c r="M1144"/>
      <c r="N1144"/>
      <c r="O1144"/>
      <c r="P1144"/>
      <c r="Q1144"/>
      <c r="R1144"/>
      <c r="S1144"/>
      <c r="T1144"/>
      <c r="U1144"/>
      <c r="V1144"/>
      <c r="AD1144" s="243" t="s">
        <v>59</v>
      </c>
      <c r="AE1144" s="243" t="s">
        <v>419</v>
      </c>
      <c r="AF1144" s="243">
        <v>2100873</v>
      </c>
      <c r="AG1144" s="243"/>
      <c r="AH1144" s="243"/>
    </row>
    <row r="1145" spans="1:34" s="72" customFormat="1" x14ac:dyDescent="0.25">
      <c r="A1145"/>
      <c r="B1145"/>
      <c r="C1145"/>
      <c r="D1145"/>
      <c r="E1145"/>
      <c r="F1145"/>
      <c r="G1145"/>
      <c r="H1145"/>
      <c r="I1145"/>
      <c r="J1145"/>
      <c r="K1145"/>
      <c r="L1145"/>
      <c r="M1145"/>
      <c r="N1145"/>
      <c r="O1145"/>
      <c r="P1145"/>
      <c r="Q1145"/>
      <c r="R1145"/>
      <c r="S1145"/>
      <c r="T1145"/>
      <c r="U1145"/>
      <c r="V1145"/>
      <c r="AD1145" s="243" t="s">
        <v>59</v>
      </c>
      <c r="AE1145" s="243" t="s">
        <v>479</v>
      </c>
      <c r="AF1145" s="243">
        <v>2100907</v>
      </c>
      <c r="AG1145" s="243"/>
      <c r="AH1145" s="243"/>
    </row>
    <row r="1146" spans="1:34" s="72" customFormat="1" x14ac:dyDescent="0.25">
      <c r="A1146"/>
      <c r="B1146"/>
      <c r="C1146"/>
      <c r="D1146"/>
      <c r="E1146"/>
      <c r="F1146"/>
      <c r="G1146"/>
      <c r="H1146"/>
      <c r="I1146"/>
      <c r="J1146"/>
      <c r="K1146"/>
      <c r="L1146"/>
      <c r="M1146"/>
      <c r="N1146"/>
      <c r="O1146"/>
      <c r="P1146"/>
      <c r="Q1146"/>
      <c r="R1146"/>
      <c r="S1146"/>
      <c r="T1146"/>
      <c r="U1146"/>
      <c r="V1146"/>
      <c r="AD1146" s="243" t="s">
        <v>59</v>
      </c>
      <c r="AE1146" s="243" t="s">
        <v>503</v>
      </c>
      <c r="AF1146" s="243">
        <v>2100956</v>
      </c>
      <c r="AG1146" s="243"/>
      <c r="AH1146" s="243"/>
    </row>
    <row r="1147" spans="1:34" s="72" customFormat="1" x14ac:dyDescent="0.25">
      <c r="A1147"/>
      <c r="B1147"/>
      <c r="C1147"/>
      <c r="D1147"/>
      <c r="E1147"/>
      <c r="F1147"/>
      <c r="G1147"/>
      <c r="H1147"/>
      <c r="I1147"/>
      <c r="J1147"/>
      <c r="K1147"/>
      <c r="L1147"/>
      <c r="M1147"/>
      <c r="N1147"/>
      <c r="O1147"/>
      <c r="P1147"/>
      <c r="Q1147"/>
      <c r="R1147"/>
      <c r="S1147"/>
      <c r="T1147"/>
      <c r="U1147"/>
      <c r="V1147"/>
      <c r="AD1147" s="243" t="s">
        <v>59</v>
      </c>
      <c r="AE1147" s="243" t="s">
        <v>526</v>
      </c>
      <c r="AF1147" s="243">
        <v>2101004</v>
      </c>
      <c r="AG1147" s="243"/>
      <c r="AH1147" s="243"/>
    </row>
    <row r="1148" spans="1:34" s="72" customFormat="1" x14ac:dyDescent="0.25">
      <c r="A1148"/>
      <c r="B1148"/>
      <c r="C1148"/>
      <c r="D1148"/>
      <c r="E1148"/>
      <c r="F1148"/>
      <c r="G1148"/>
      <c r="H1148"/>
      <c r="I1148"/>
      <c r="J1148"/>
      <c r="K1148"/>
      <c r="L1148"/>
      <c r="M1148"/>
      <c r="N1148"/>
      <c r="O1148"/>
      <c r="P1148"/>
      <c r="Q1148"/>
      <c r="R1148"/>
      <c r="S1148"/>
      <c r="T1148"/>
      <c r="U1148"/>
      <c r="V1148"/>
      <c r="AD1148" s="243" t="s">
        <v>59</v>
      </c>
      <c r="AE1148" s="243" t="s">
        <v>550</v>
      </c>
      <c r="AF1148" s="243">
        <v>2101103</v>
      </c>
      <c r="AG1148" s="243"/>
      <c r="AH1148" s="243"/>
    </row>
    <row r="1149" spans="1:34" s="72" customFormat="1" x14ac:dyDescent="0.25">
      <c r="A1149"/>
      <c r="B1149"/>
      <c r="C1149"/>
      <c r="D1149"/>
      <c r="E1149"/>
      <c r="F1149"/>
      <c r="G1149"/>
      <c r="H1149"/>
      <c r="I1149"/>
      <c r="J1149"/>
      <c r="K1149"/>
      <c r="L1149"/>
      <c r="M1149"/>
      <c r="N1149"/>
      <c r="O1149"/>
      <c r="P1149"/>
      <c r="Q1149"/>
      <c r="R1149"/>
      <c r="S1149"/>
      <c r="T1149"/>
      <c r="U1149"/>
      <c r="V1149"/>
      <c r="AD1149" s="243" t="s">
        <v>59</v>
      </c>
      <c r="AE1149" s="243" t="s">
        <v>573</v>
      </c>
      <c r="AF1149" s="243">
        <v>2101202</v>
      </c>
      <c r="AG1149" s="243"/>
      <c r="AH1149" s="243"/>
    </row>
    <row r="1150" spans="1:34" s="72" customFormat="1" x14ac:dyDescent="0.25">
      <c r="A1150"/>
      <c r="B1150"/>
      <c r="C1150"/>
      <c r="D1150"/>
      <c r="E1150"/>
      <c r="F1150"/>
      <c r="G1150"/>
      <c r="H1150"/>
      <c r="I1150"/>
      <c r="J1150"/>
      <c r="K1150"/>
      <c r="L1150"/>
      <c r="M1150"/>
      <c r="N1150"/>
      <c r="O1150"/>
      <c r="P1150"/>
      <c r="Q1150"/>
      <c r="R1150"/>
      <c r="S1150"/>
      <c r="T1150"/>
      <c r="U1150"/>
      <c r="V1150"/>
      <c r="AD1150" s="243" t="s">
        <v>59</v>
      </c>
      <c r="AE1150" s="243" t="s">
        <v>596</v>
      </c>
      <c r="AF1150" s="243">
        <v>2101251</v>
      </c>
      <c r="AG1150" s="243"/>
      <c r="AH1150" s="243"/>
    </row>
    <row r="1151" spans="1:34" s="72" customFormat="1" x14ac:dyDescent="0.25">
      <c r="A1151"/>
      <c r="B1151"/>
      <c r="C1151"/>
      <c r="D1151"/>
      <c r="E1151"/>
      <c r="F1151"/>
      <c r="G1151"/>
      <c r="H1151"/>
      <c r="I1151"/>
      <c r="J1151"/>
      <c r="K1151"/>
      <c r="L1151"/>
      <c r="M1151"/>
      <c r="N1151"/>
      <c r="O1151"/>
      <c r="P1151"/>
      <c r="Q1151"/>
      <c r="R1151"/>
      <c r="S1151"/>
      <c r="T1151"/>
      <c r="U1151"/>
      <c r="V1151"/>
      <c r="AD1151" s="243" t="s">
        <v>59</v>
      </c>
      <c r="AE1151" s="243" t="s">
        <v>619</v>
      </c>
      <c r="AF1151" s="243">
        <v>2101301</v>
      </c>
      <c r="AG1151" s="243"/>
      <c r="AH1151" s="243"/>
    </row>
    <row r="1152" spans="1:34" s="72" customFormat="1" x14ac:dyDescent="0.25">
      <c r="A1152"/>
      <c r="B1152"/>
      <c r="C1152"/>
      <c r="D1152"/>
      <c r="E1152"/>
      <c r="F1152"/>
      <c r="G1152"/>
      <c r="H1152"/>
      <c r="I1152"/>
      <c r="J1152"/>
      <c r="K1152"/>
      <c r="L1152"/>
      <c r="M1152"/>
      <c r="N1152"/>
      <c r="O1152"/>
      <c r="P1152"/>
      <c r="Q1152"/>
      <c r="R1152"/>
      <c r="S1152"/>
      <c r="T1152"/>
      <c r="U1152"/>
      <c r="V1152"/>
      <c r="AD1152" s="243" t="s">
        <v>59</v>
      </c>
      <c r="AE1152" s="243" t="s">
        <v>640</v>
      </c>
      <c r="AF1152" s="243">
        <v>2101350</v>
      </c>
      <c r="AG1152" s="243"/>
      <c r="AH1152" s="243"/>
    </row>
    <row r="1153" spans="1:34" s="72" customFormat="1" x14ac:dyDescent="0.25">
      <c r="A1153"/>
      <c r="B1153"/>
      <c r="C1153"/>
      <c r="D1153"/>
      <c r="E1153"/>
      <c r="F1153"/>
      <c r="G1153"/>
      <c r="H1153"/>
      <c r="I1153"/>
      <c r="J1153"/>
      <c r="K1153"/>
      <c r="L1153"/>
      <c r="M1153"/>
      <c r="N1153"/>
      <c r="O1153"/>
      <c r="P1153"/>
      <c r="Q1153"/>
      <c r="R1153"/>
      <c r="S1153"/>
      <c r="T1153"/>
      <c r="U1153"/>
      <c r="V1153"/>
      <c r="AD1153" s="243" t="s">
        <v>59</v>
      </c>
      <c r="AE1153" s="243" t="s">
        <v>661</v>
      </c>
      <c r="AF1153" s="243">
        <v>2101400</v>
      </c>
      <c r="AG1153" s="243"/>
      <c r="AH1153" s="243"/>
    </row>
    <row r="1154" spans="1:34" s="72" customFormat="1" x14ac:dyDescent="0.25">
      <c r="A1154"/>
      <c r="B1154"/>
      <c r="C1154"/>
      <c r="D1154"/>
      <c r="E1154"/>
      <c r="F1154"/>
      <c r="G1154"/>
      <c r="H1154"/>
      <c r="I1154"/>
      <c r="J1154"/>
      <c r="K1154"/>
      <c r="L1154"/>
      <c r="M1154"/>
      <c r="N1154"/>
      <c r="O1154"/>
      <c r="P1154"/>
      <c r="Q1154"/>
      <c r="R1154"/>
      <c r="S1154"/>
      <c r="T1154"/>
      <c r="U1154"/>
      <c r="V1154"/>
      <c r="AD1154" s="243" t="s">
        <v>59</v>
      </c>
      <c r="AE1154" s="243" t="s">
        <v>682</v>
      </c>
      <c r="AF1154" s="243">
        <v>2101509</v>
      </c>
      <c r="AG1154" s="243"/>
      <c r="AH1154" s="243"/>
    </row>
    <row r="1155" spans="1:34" s="72" customFormat="1" x14ac:dyDescent="0.25">
      <c r="A1155"/>
      <c r="B1155"/>
      <c r="C1155"/>
      <c r="D1155"/>
      <c r="E1155"/>
      <c r="F1155"/>
      <c r="G1155"/>
      <c r="H1155"/>
      <c r="I1155"/>
      <c r="J1155"/>
      <c r="K1155"/>
      <c r="L1155"/>
      <c r="M1155"/>
      <c r="N1155"/>
      <c r="O1155"/>
      <c r="P1155"/>
      <c r="Q1155"/>
      <c r="R1155"/>
      <c r="S1155"/>
      <c r="T1155"/>
      <c r="U1155"/>
      <c r="V1155"/>
      <c r="AD1155" s="243" t="s">
        <v>59</v>
      </c>
      <c r="AE1155" s="243" t="s">
        <v>702</v>
      </c>
      <c r="AF1155" s="243">
        <v>2101608</v>
      </c>
      <c r="AG1155" s="243"/>
      <c r="AH1155" s="243"/>
    </row>
    <row r="1156" spans="1:34" s="72" customFormat="1" x14ac:dyDescent="0.25">
      <c r="A1156"/>
      <c r="B1156"/>
      <c r="C1156"/>
      <c r="D1156"/>
      <c r="E1156"/>
      <c r="F1156"/>
      <c r="G1156"/>
      <c r="H1156"/>
      <c r="I1156"/>
      <c r="J1156"/>
      <c r="K1156"/>
      <c r="L1156"/>
      <c r="M1156"/>
      <c r="N1156"/>
      <c r="O1156"/>
      <c r="P1156"/>
      <c r="Q1156"/>
      <c r="R1156"/>
      <c r="S1156"/>
      <c r="T1156"/>
      <c r="U1156"/>
      <c r="V1156"/>
      <c r="AD1156" s="243" t="s">
        <v>59</v>
      </c>
      <c r="AE1156" s="243" t="s">
        <v>724</v>
      </c>
      <c r="AF1156" s="243">
        <v>2101707</v>
      </c>
      <c r="AG1156" s="243"/>
      <c r="AH1156" s="243"/>
    </row>
    <row r="1157" spans="1:34" s="72" customFormat="1" x14ac:dyDescent="0.25">
      <c r="A1157"/>
      <c r="B1157"/>
      <c r="C1157"/>
      <c r="D1157"/>
      <c r="E1157"/>
      <c r="F1157"/>
      <c r="G1157"/>
      <c r="H1157"/>
      <c r="I1157"/>
      <c r="J1157"/>
      <c r="K1157"/>
      <c r="L1157"/>
      <c r="M1157"/>
      <c r="N1157"/>
      <c r="O1157"/>
      <c r="P1157"/>
      <c r="Q1157"/>
      <c r="R1157"/>
      <c r="S1157"/>
      <c r="T1157"/>
      <c r="U1157"/>
      <c r="V1157"/>
      <c r="AD1157" s="243" t="s">
        <v>59</v>
      </c>
      <c r="AE1157" s="243" t="s">
        <v>746</v>
      </c>
      <c r="AF1157" s="243">
        <v>2101772</v>
      </c>
      <c r="AG1157" s="243"/>
      <c r="AH1157" s="243"/>
    </row>
    <row r="1158" spans="1:34" s="72" customFormat="1" x14ac:dyDescent="0.25">
      <c r="A1158"/>
      <c r="B1158"/>
      <c r="C1158"/>
      <c r="D1158"/>
      <c r="E1158"/>
      <c r="F1158"/>
      <c r="G1158"/>
      <c r="H1158"/>
      <c r="I1158"/>
      <c r="J1158"/>
      <c r="K1158"/>
      <c r="L1158"/>
      <c r="M1158"/>
      <c r="N1158"/>
      <c r="O1158"/>
      <c r="P1158"/>
      <c r="Q1158"/>
      <c r="R1158"/>
      <c r="S1158"/>
      <c r="T1158"/>
      <c r="U1158"/>
      <c r="V1158"/>
      <c r="AD1158" s="243" t="s">
        <v>59</v>
      </c>
      <c r="AE1158" s="243" t="s">
        <v>767</v>
      </c>
      <c r="AF1158" s="243">
        <v>2101731</v>
      </c>
      <c r="AG1158" s="243"/>
      <c r="AH1158" s="243"/>
    </row>
    <row r="1159" spans="1:34" s="72" customFormat="1" x14ac:dyDescent="0.25">
      <c r="A1159"/>
      <c r="B1159"/>
      <c r="C1159"/>
      <c r="D1159"/>
      <c r="E1159"/>
      <c r="F1159"/>
      <c r="G1159"/>
      <c r="H1159"/>
      <c r="I1159"/>
      <c r="J1159"/>
      <c r="K1159"/>
      <c r="L1159"/>
      <c r="M1159"/>
      <c r="N1159"/>
      <c r="O1159"/>
      <c r="P1159"/>
      <c r="Q1159"/>
      <c r="R1159"/>
      <c r="S1159"/>
      <c r="T1159"/>
      <c r="U1159"/>
      <c r="V1159"/>
      <c r="AD1159" s="243" t="s">
        <v>59</v>
      </c>
      <c r="AE1159" s="243" t="s">
        <v>790</v>
      </c>
      <c r="AF1159" s="243">
        <v>2101806</v>
      </c>
      <c r="AG1159" s="243"/>
      <c r="AH1159" s="243"/>
    </row>
    <row r="1160" spans="1:34" s="72" customFormat="1" x14ac:dyDescent="0.25">
      <c r="A1160"/>
      <c r="B1160"/>
      <c r="C1160"/>
      <c r="D1160"/>
      <c r="E1160"/>
      <c r="F1160"/>
      <c r="G1160"/>
      <c r="H1160"/>
      <c r="I1160"/>
      <c r="J1160"/>
      <c r="K1160"/>
      <c r="L1160"/>
      <c r="M1160"/>
      <c r="N1160"/>
      <c r="O1160"/>
      <c r="P1160"/>
      <c r="Q1160"/>
      <c r="R1160"/>
      <c r="S1160"/>
      <c r="T1160"/>
      <c r="U1160"/>
      <c r="V1160"/>
      <c r="AD1160" s="243" t="s">
        <v>59</v>
      </c>
      <c r="AE1160" s="243" t="s">
        <v>811</v>
      </c>
      <c r="AF1160" s="243">
        <v>2101905</v>
      </c>
      <c r="AG1160" s="243"/>
      <c r="AH1160" s="243"/>
    </row>
    <row r="1161" spans="1:34" s="72" customFormat="1" x14ac:dyDescent="0.25">
      <c r="A1161"/>
      <c r="B1161"/>
      <c r="C1161"/>
      <c r="D1161"/>
      <c r="E1161"/>
      <c r="F1161"/>
      <c r="G1161"/>
      <c r="H1161"/>
      <c r="I1161"/>
      <c r="J1161"/>
      <c r="K1161"/>
      <c r="L1161"/>
      <c r="M1161"/>
      <c r="N1161"/>
      <c r="O1161"/>
      <c r="P1161"/>
      <c r="Q1161"/>
      <c r="R1161"/>
      <c r="S1161"/>
      <c r="T1161"/>
      <c r="U1161"/>
      <c r="V1161"/>
      <c r="AD1161" s="243" t="s">
        <v>59</v>
      </c>
      <c r="AE1161" s="243" t="s">
        <v>832</v>
      </c>
      <c r="AF1161" s="243">
        <v>2101939</v>
      </c>
      <c r="AG1161" s="243"/>
      <c r="AH1161" s="243"/>
    </row>
    <row r="1162" spans="1:34" s="72" customFormat="1" x14ac:dyDescent="0.25">
      <c r="A1162"/>
      <c r="B1162"/>
      <c r="C1162"/>
      <c r="D1162"/>
      <c r="E1162"/>
      <c r="F1162"/>
      <c r="G1162"/>
      <c r="H1162"/>
      <c r="I1162"/>
      <c r="J1162"/>
      <c r="K1162"/>
      <c r="L1162"/>
      <c r="M1162"/>
      <c r="N1162"/>
      <c r="O1162"/>
      <c r="P1162"/>
      <c r="Q1162"/>
      <c r="R1162"/>
      <c r="S1162"/>
      <c r="T1162"/>
      <c r="U1162"/>
      <c r="V1162"/>
      <c r="AD1162" s="243" t="s">
        <v>59</v>
      </c>
      <c r="AE1162" s="243" t="s">
        <v>854</v>
      </c>
      <c r="AF1162" s="243">
        <v>2101970</v>
      </c>
      <c r="AG1162" s="243"/>
      <c r="AH1162" s="243"/>
    </row>
    <row r="1163" spans="1:34" s="72" customFormat="1" x14ac:dyDescent="0.25">
      <c r="A1163"/>
      <c r="B1163"/>
      <c r="C1163"/>
      <c r="D1163"/>
      <c r="E1163"/>
      <c r="F1163"/>
      <c r="G1163"/>
      <c r="H1163"/>
      <c r="I1163"/>
      <c r="J1163"/>
      <c r="K1163"/>
      <c r="L1163"/>
      <c r="M1163"/>
      <c r="N1163"/>
      <c r="O1163"/>
      <c r="P1163"/>
      <c r="Q1163"/>
      <c r="R1163"/>
      <c r="S1163"/>
      <c r="T1163"/>
      <c r="U1163"/>
      <c r="V1163"/>
      <c r="AD1163" s="243" t="s">
        <v>59</v>
      </c>
      <c r="AE1163" s="243" t="s">
        <v>338</v>
      </c>
      <c r="AF1163" s="243">
        <v>2102002</v>
      </c>
      <c r="AG1163" s="243"/>
      <c r="AH1163" s="243"/>
    </row>
    <row r="1164" spans="1:34" s="72" customFormat="1" x14ac:dyDescent="0.25">
      <c r="A1164"/>
      <c r="B1164"/>
      <c r="C1164"/>
      <c r="D1164"/>
      <c r="E1164"/>
      <c r="F1164"/>
      <c r="G1164"/>
      <c r="H1164"/>
      <c r="I1164"/>
      <c r="J1164"/>
      <c r="K1164"/>
      <c r="L1164"/>
      <c r="M1164"/>
      <c r="N1164"/>
      <c r="O1164"/>
      <c r="P1164"/>
      <c r="Q1164"/>
      <c r="R1164"/>
      <c r="S1164"/>
      <c r="T1164"/>
      <c r="U1164"/>
      <c r="V1164"/>
      <c r="AD1164" s="243" t="s">
        <v>59</v>
      </c>
      <c r="AE1164" s="243" t="s">
        <v>898</v>
      </c>
      <c r="AF1164" s="243">
        <v>2102036</v>
      </c>
      <c r="AG1164" s="243"/>
      <c r="AH1164" s="243"/>
    </row>
    <row r="1165" spans="1:34" s="72" customFormat="1" x14ac:dyDescent="0.25">
      <c r="A1165"/>
      <c r="B1165"/>
      <c r="C1165"/>
      <c r="D1165"/>
      <c r="E1165"/>
      <c r="F1165"/>
      <c r="G1165"/>
      <c r="H1165"/>
      <c r="I1165"/>
      <c r="J1165"/>
      <c r="K1165"/>
      <c r="L1165"/>
      <c r="M1165"/>
      <c r="N1165"/>
      <c r="O1165"/>
      <c r="P1165"/>
      <c r="Q1165"/>
      <c r="R1165"/>
      <c r="S1165"/>
      <c r="T1165"/>
      <c r="U1165"/>
      <c r="V1165"/>
      <c r="AD1165" s="243" t="s">
        <v>59</v>
      </c>
      <c r="AE1165" s="243" t="s">
        <v>921</v>
      </c>
      <c r="AF1165" s="243">
        <v>2102077</v>
      </c>
      <c r="AG1165" s="243"/>
      <c r="AH1165" s="243"/>
    </row>
    <row r="1166" spans="1:34" s="72" customFormat="1" x14ac:dyDescent="0.25">
      <c r="A1166"/>
      <c r="B1166"/>
      <c r="C1166"/>
      <c r="D1166"/>
      <c r="E1166"/>
      <c r="F1166"/>
      <c r="G1166"/>
      <c r="H1166"/>
      <c r="I1166"/>
      <c r="J1166"/>
      <c r="K1166"/>
      <c r="L1166"/>
      <c r="M1166"/>
      <c r="N1166"/>
      <c r="O1166"/>
      <c r="P1166"/>
      <c r="Q1166"/>
      <c r="R1166"/>
      <c r="S1166"/>
      <c r="T1166"/>
      <c r="U1166"/>
      <c r="V1166"/>
      <c r="AD1166" s="243" t="s">
        <v>59</v>
      </c>
      <c r="AE1166" s="243" t="s">
        <v>944</v>
      </c>
      <c r="AF1166" s="243">
        <v>2102101</v>
      </c>
      <c r="AG1166" s="243"/>
      <c r="AH1166" s="243"/>
    </row>
    <row r="1167" spans="1:34" s="72" customFormat="1" x14ac:dyDescent="0.25">
      <c r="A1167"/>
      <c r="B1167"/>
      <c r="C1167"/>
      <c r="D1167"/>
      <c r="E1167"/>
      <c r="F1167"/>
      <c r="G1167"/>
      <c r="H1167"/>
      <c r="I1167"/>
      <c r="J1167"/>
      <c r="K1167"/>
      <c r="L1167"/>
      <c r="M1167"/>
      <c r="N1167"/>
      <c r="O1167"/>
      <c r="P1167"/>
      <c r="Q1167"/>
      <c r="R1167"/>
      <c r="S1167"/>
      <c r="T1167"/>
      <c r="U1167"/>
      <c r="V1167"/>
      <c r="AD1167" s="243" t="s">
        <v>59</v>
      </c>
      <c r="AE1167" s="243" t="s">
        <v>966</v>
      </c>
      <c r="AF1167" s="243">
        <v>2102150</v>
      </c>
      <c r="AG1167" s="243"/>
      <c r="AH1167" s="243"/>
    </row>
    <row r="1168" spans="1:34" s="72" customFormat="1" x14ac:dyDescent="0.25">
      <c r="A1168"/>
      <c r="B1168"/>
      <c r="C1168"/>
      <c r="D1168"/>
      <c r="E1168"/>
      <c r="F1168"/>
      <c r="G1168"/>
      <c r="H1168"/>
      <c r="I1168"/>
      <c r="J1168"/>
      <c r="K1168"/>
      <c r="L1168"/>
      <c r="M1168"/>
      <c r="N1168"/>
      <c r="O1168"/>
      <c r="P1168"/>
      <c r="Q1168"/>
      <c r="R1168"/>
      <c r="S1168"/>
      <c r="T1168"/>
      <c r="U1168"/>
      <c r="V1168"/>
      <c r="AD1168" s="243" t="s">
        <v>59</v>
      </c>
      <c r="AE1168" s="243" t="s">
        <v>988</v>
      </c>
      <c r="AF1168" s="243">
        <v>2102200</v>
      </c>
      <c r="AG1168" s="243"/>
      <c r="AH1168" s="243"/>
    </row>
    <row r="1169" spans="1:34" s="72" customFormat="1" x14ac:dyDescent="0.25">
      <c r="A1169"/>
      <c r="B1169"/>
      <c r="C1169"/>
      <c r="D1169"/>
      <c r="E1169"/>
      <c r="F1169"/>
      <c r="G1169"/>
      <c r="H1169"/>
      <c r="I1169"/>
      <c r="J1169"/>
      <c r="K1169"/>
      <c r="L1169"/>
      <c r="M1169"/>
      <c r="N1169"/>
      <c r="O1169"/>
      <c r="P1169"/>
      <c r="Q1169"/>
      <c r="R1169"/>
      <c r="S1169"/>
      <c r="T1169"/>
      <c r="U1169"/>
      <c r="V1169"/>
      <c r="AD1169" s="243" t="s">
        <v>59</v>
      </c>
      <c r="AE1169" s="243" t="s">
        <v>1011</v>
      </c>
      <c r="AF1169" s="243">
        <v>2102309</v>
      </c>
      <c r="AG1169" s="243"/>
      <c r="AH1169" s="243"/>
    </row>
    <row r="1170" spans="1:34" s="72" customFormat="1" x14ac:dyDescent="0.25">
      <c r="A1170"/>
      <c r="B1170"/>
      <c r="C1170"/>
      <c r="D1170"/>
      <c r="E1170"/>
      <c r="F1170"/>
      <c r="G1170"/>
      <c r="H1170"/>
      <c r="I1170"/>
      <c r="J1170"/>
      <c r="K1170"/>
      <c r="L1170"/>
      <c r="M1170"/>
      <c r="N1170"/>
      <c r="O1170"/>
      <c r="P1170"/>
      <c r="Q1170"/>
      <c r="R1170"/>
      <c r="S1170"/>
      <c r="T1170"/>
      <c r="U1170"/>
      <c r="V1170"/>
      <c r="AD1170" s="243" t="s">
        <v>59</v>
      </c>
      <c r="AE1170" s="243" t="s">
        <v>1033</v>
      </c>
      <c r="AF1170" s="243">
        <v>2102325</v>
      </c>
      <c r="AG1170" s="243"/>
      <c r="AH1170" s="243"/>
    </row>
    <row r="1171" spans="1:34" s="72" customFormat="1" x14ac:dyDescent="0.25">
      <c r="A1171"/>
      <c r="B1171"/>
      <c r="C1171"/>
      <c r="D1171"/>
      <c r="E1171"/>
      <c r="F1171"/>
      <c r="G1171"/>
      <c r="H1171"/>
      <c r="I1171"/>
      <c r="J1171"/>
      <c r="K1171"/>
      <c r="L1171"/>
      <c r="M1171"/>
      <c r="N1171"/>
      <c r="O1171"/>
      <c r="P1171"/>
      <c r="Q1171"/>
      <c r="R1171"/>
      <c r="S1171"/>
      <c r="T1171"/>
      <c r="U1171"/>
      <c r="V1171"/>
      <c r="AD1171" s="243" t="s">
        <v>59</v>
      </c>
      <c r="AE1171" s="243" t="s">
        <v>1055</v>
      </c>
      <c r="AF1171" s="243">
        <v>2102358</v>
      </c>
      <c r="AG1171" s="243"/>
      <c r="AH1171" s="243"/>
    </row>
    <row r="1172" spans="1:34" s="72" customFormat="1" x14ac:dyDescent="0.25">
      <c r="A1172"/>
      <c r="B1172"/>
      <c r="C1172"/>
      <c r="D1172"/>
      <c r="E1172"/>
      <c r="F1172"/>
      <c r="G1172"/>
      <c r="H1172"/>
      <c r="I1172"/>
      <c r="J1172"/>
      <c r="K1172"/>
      <c r="L1172"/>
      <c r="M1172"/>
      <c r="N1172"/>
      <c r="O1172"/>
      <c r="P1172"/>
      <c r="Q1172"/>
      <c r="R1172"/>
      <c r="S1172"/>
      <c r="T1172"/>
      <c r="U1172"/>
      <c r="V1172"/>
      <c r="AD1172" s="243" t="s">
        <v>59</v>
      </c>
      <c r="AE1172" s="243" t="s">
        <v>1077</v>
      </c>
      <c r="AF1172" s="243">
        <v>2102374</v>
      </c>
      <c r="AG1172" s="243"/>
      <c r="AH1172" s="243"/>
    </row>
    <row r="1173" spans="1:34" s="72" customFormat="1" x14ac:dyDescent="0.25">
      <c r="A1173"/>
      <c r="B1173"/>
      <c r="C1173"/>
      <c r="D1173"/>
      <c r="E1173"/>
      <c r="F1173"/>
      <c r="G1173"/>
      <c r="H1173"/>
      <c r="I1173"/>
      <c r="J1173"/>
      <c r="K1173"/>
      <c r="L1173"/>
      <c r="M1173"/>
      <c r="N1173"/>
      <c r="O1173"/>
      <c r="P1173"/>
      <c r="Q1173"/>
      <c r="R1173"/>
      <c r="S1173"/>
      <c r="T1173"/>
      <c r="U1173"/>
      <c r="V1173"/>
      <c r="AD1173" s="243" t="s">
        <v>59</v>
      </c>
      <c r="AE1173" s="243" t="s">
        <v>1099</v>
      </c>
      <c r="AF1173" s="243">
        <v>2102408</v>
      </c>
      <c r="AG1173" s="243"/>
      <c r="AH1173" s="243"/>
    </row>
    <row r="1174" spans="1:34" s="72" customFormat="1" x14ac:dyDescent="0.25">
      <c r="A1174"/>
      <c r="B1174"/>
      <c r="C1174"/>
      <c r="D1174"/>
      <c r="E1174"/>
      <c r="F1174"/>
      <c r="G1174"/>
      <c r="H1174"/>
      <c r="I1174"/>
      <c r="J1174"/>
      <c r="K1174"/>
      <c r="L1174"/>
      <c r="M1174"/>
      <c r="N1174"/>
      <c r="O1174"/>
      <c r="P1174"/>
      <c r="Q1174"/>
      <c r="R1174"/>
      <c r="S1174"/>
      <c r="T1174"/>
      <c r="U1174"/>
      <c r="V1174"/>
      <c r="AD1174" s="243" t="s">
        <v>59</v>
      </c>
      <c r="AE1174" s="243" t="s">
        <v>1122</v>
      </c>
      <c r="AF1174" s="243">
        <v>2102507</v>
      </c>
      <c r="AG1174" s="243"/>
      <c r="AH1174" s="243"/>
    </row>
    <row r="1175" spans="1:34" s="72" customFormat="1" x14ac:dyDescent="0.25">
      <c r="A1175"/>
      <c r="B1175"/>
      <c r="C1175"/>
      <c r="D1175"/>
      <c r="E1175"/>
      <c r="F1175"/>
      <c r="G1175"/>
      <c r="H1175"/>
      <c r="I1175"/>
      <c r="J1175"/>
      <c r="K1175"/>
      <c r="L1175"/>
      <c r="M1175"/>
      <c r="N1175"/>
      <c r="O1175"/>
      <c r="P1175"/>
      <c r="Q1175"/>
      <c r="R1175"/>
      <c r="S1175"/>
      <c r="T1175"/>
      <c r="U1175"/>
      <c r="V1175"/>
      <c r="AD1175" s="243" t="s">
        <v>59</v>
      </c>
      <c r="AE1175" s="243" t="s">
        <v>1145</v>
      </c>
      <c r="AF1175" s="243">
        <v>2102556</v>
      </c>
      <c r="AG1175" s="243"/>
      <c r="AH1175" s="243"/>
    </row>
    <row r="1176" spans="1:34" s="72" customFormat="1" x14ac:dyDescent="0.25">
      <c r="A1176"/>
      <c r="B1176"/>
      <c r="C1176"/>
      <c r="D1176"/>
      <c r="E1176"/>
      <c r="F1176"/>
      <c r="G1176"/>
      <c r="H1176"/>
      <c r="I1176"/>
      <c r="J1176"/>
      <c r="K1176"/>
      <c r="L1176"/>
      <c r="M1176"/>
      <c r="N1176"/>
      <c r="O1176"/>
      <c r="P1176"/>
      <c r="Q1176"/>
      <c r="R1176"/>
      <c r="S1176"/>
      <c r="T1176"/>
      <c r="U1176"/>
      <c r="V1176"/>
      <c r="AD1176" s="243" t="s">
        <v>59</v>
      </c>
      <c r="AE1176" s="243" t="s">
        <v>1168</v>
      </c>
      <c r="AF1176" s="243">
        <v>2102606</v>
      </c>
      <c r="AG1176" s="243"/>
      <c r="AH1176" s="243"/>
    </row>
    <row r="1177" spans="1:34" s="72" customFormat="1" x14ac:dyDescent="0.25">
      <c r="A1177"/>
      <c r="B1177"/>
      <c r="C1177"/>
      <c r="D1177"/>
      <c r="E1177"/>
      <c r="F1177"/>
      <c r="G1177"/>
      <c r="H1177"/>
      <c r="I1177"/>
      <c r="J1177"/>
      <c r="K1177"/>
      <c r="L1177"/>
      <c r="M1177"/>
      <c r="N1177"/>
      <c r="O1177"/>
      <c r="P1177"/>
      <c r="Q1177"/>
      <c r="R1177"/>
      <c r="S1177"/>
      <c r="T1177"/>
      <c r="U1177"/>
      <c r="V1177"/>
      <c r="AD1177" s="243" t="s">
        <v>59</v>
      </c>
      <c r="AE1177" s="243" t="s">
        <v>1191</v>
      </c>
      <c r="AF1177" s="243">
        <v>2102705</v>
      </c>
      <c r="AG1177" s="243"/>
      <c r="AH1177" s="243"/>
    </row>
    <row r="1178" spans="1:34" s="72" customFormat="1" x14ac:dyDescent="0.25">
      <c r="A1178"/>
      <c r="B1178"/>
      <c r="C1178"/>
      <c r="D1178"/>
      <c r="E1178"/>
      <c r="F1178"/>
      <c r="G1178"/>
      <c r="H1178"/>
      <c r="I1178"/>
      <c r="J1178"/>
      <c r="K1178"/>
      <c r="L1178"/>
      <c r="M1178"/>
      <c r="N1178"/>
      <c r="O1178"/>
      <c r="P1178"/>
      <c r="Q1178"/>
      <c r="R1178"/>
      <c r="S1178"/>
      <c r="T1178"/>
      <c r="U1178"/>
      <c r="V1178"/>
      <c r="AD1178" s="243" t="s">
        <v>59</v>
      </c>
      <c r="AE1178" s="243" t="s">
        <v>1213</v>
      </c>
      <c r="AF1178" s="243">
        <v>2102754</v>
      </c>
      <c r="AG1178" s="243"/>
      <c r="AH1178" s="243"/>
    </row>
    <row r="1179" spans="1:34" s="72" customFormat="1" x14ac:dyDescent="0.25">
      <c r="A1179"/>
      <c r="B1179"/>
      <c r="C1179"/>
      <c r="D1179"/>
      <c r="E1179"/>
      <c r="F1179"/>
      <c r="G1179"/>
      <c r="H1179"/>
      <c r="I1179"/>
      <c r="J1179"/>
      <c r="K1179"/>
      <c r="L1179"/>
      <c r="M1179"/>
      <c r="N1179"/>
      <c r="O1179"/>
      <c r="P1179"/>
      <c r="Q1179"/>
      <c r="R1179"/>
      <c r="S1179"/>
      <c r="T1179"/>
      <c r="U1179"/>
      <c r="V1179"/>
      <c r="AD1179" s="243" t="s">
        <v>59</v>
      </c>
      <c r="AE1179" s="243" t="s">
        <v>1234</v>
      </c>
      <c r="AF1179" s="243">
        <v>2102804</v>
      </c>
      <c r="AG1179" s="243"/>
      <c r="AH1179" s="243"/>
    </row>
    <row r="1180" spans="1:34" s="72" customFormat="1" x14ac:dyDescent="0.25">
      <c r="A1180"/>
      <c r="B1180"/>
      <c r="C1180"/>
      <c r="D1180"/>
      <c r="E1180"/>
      <c r="F1180"/>
      <c r="G1180"/>
      <c r="H1180"/>
      <c r="I1180"/>
      <c r="J1180"/>
      <c r="K1180"/>
      <c r="L1180"/>
      <c r="M1180"/>
      <c r="N1180"/>
      <c r="O1180"/>
      <c r="P1180"/>
      <c r="Q1180"/>
      <c r="R1180"/>
      <c r="S1180"/>
      <c r="T1180"/>
      <c r="U1180"/>
      <c r="V1180"/>
      <c r="AD1180" s="243" t="s">
        <v>59</v>
      </c>
      <c r="AE1180" s="243" t="s">
        <v>1257</v>
      </c>
      <c r="AF1180" s="243">
        <v>2102903</v>
      </c>
      <c r="AG1180" s="243"/>
      <c r="AH1180" s="243"/>
    </row>
    <row r="1181" spans="1:34" s="72" customFormat="1" x14ac:dyDescent="0.25">
      <c r="A1181"/>
      <c r="B1181"/>
      <c r="C1181"/>
      <c r="D1181"/>
      <c r="E1181"/>
      <c r="F1181"/>
      <c r="G1181"/>
      <c r="H1181"/>
      <c r="I1181"/>
      <c r="J1181"/>
      <c r="K1181"/>
      <c r="L1181"/>
      <c r="M1181"/>
      <c r="N1181"/>
      <c r="O1181"/>
      <c r="P1181"/>
      <c r="Q1181"/>
      <c r="R1181"/>
      <c r="S1181"/>
      <c r="T1181"/>
      <c r="U1181"/>
      <c r="V1181"/>
      <c r="AD1181" s="243" t="s">
        <v>59</v>
      </c>
      <c r="AE1181" s="243" t="s">
        <v>1280</v>
      </c>
      <c r="AF1181" s="243">
        <v>2103000</v>
      </c>
      <c r="AG1181" s="243"/>
      <c r="AH1181" s="243"/>
    </row>
    <row r="1182" spans="1:34" s="72" customFormat="1" x14ac:dyDescent="0.25">
      <c r="A1182"/>
      <c r="B1182"/>
      <c r="C1182"/>
      <c r="D1182"/>
      <c r="E1182"/>
      <c r="F1182"/>
      <c r="G1182"/>
      <c r="H1182"/>
      <c r="I1182"/>
      <c r="J1182"/>
      <c r="K1182"/>
      <c r="L1182"/>
      <c r="M1182"/>
      <c r="N1182"/>
      <c r="O1182"/>
      <c r="P1182"/>
      <c r="Q1182"/>
      <c r="R1182"/>
      <c r="S1182"/>
      <c r="T1182"/>
      <c r="U1182"/>
      <c r="V1182"/>
      <c r="AD1182" s="243" t="s">
        <v>59</v>
      </c>
      <c r="AE1182" s="243" t="s">
        <v>1301</v>
      </c>
      <c r="AF1182" s="243">
        <v>2103109</v>
      </c>
      <c r="AG1182" s="243"/>
      <c r="AH1182" s="243"/>
    </row>
    <row r="1183" spans="1:34" s="72" customFormat="1" x14ac:dyDescent="0.25">
      <c r="A1183"/>
      <c r="B1183"/>
      <c r="C1183"/>
      <c r="D1183"/>
      <c r="E1183"/>
      <c r="F1183"/>
      <c r="G1183"/>
      <c r="H1183"/>
      <c r="I1183"/>
      <c r="J1183"/>
      <c r="K1183"/>
      <c r="L1183"/>
      <c r="M1183"/>
      <c r="N1183"/>
      <c r="O1183"/>
      <c r="P1183"/>
      <c r="Q1183"/>
      <c r="R1183"/>
      <c r="S1183"/>
      <c r="T1183"/>
      <c r="U1183"/>
      <c r="V1183"/>
      <c r="AD1183" s="243" t="s">
        <v>59</v>
      </c>
      <c r="AE1183" s="243" t="s">
        <v>1323</v>
      </c>
      <c r="AF1183" s="243">
        <v>2103125</v>
      </c>
      <c r="AG1183" s="243"/>
      <c r="AH1183" s="243"/>
    </row>
    <row r="1184" spans="1:34" s="72" customFormat="1" x14ac:dyDescent="0.25">
      <c r="A1184"/>
      <c r="B1184"/>
      <c r="C1184"/>
      <c r="D1184"/>
      <c r="E1184"/>
      <c r="F1184"/>
      <c r="G1184"/>
      <c r="H1184"/>
      <c r="I1184"/>
      <c r="J1184"/>
      <c r="K1184"/>
      <c r="L1184"/>
      <c r="M1184"/>
      <c r="N1184"/>
      <c r="O1184"/>
      <c r="P1184"/>
      <c r="Q1184"/>
      <c r="R1184"/>
      <c r="S1184"/>
      <c r="T1184"/>
      <c r="U1184"/>
      <c r="V1184"/>
      <c r="AD1184" s="243" t="s">
        <v>59</v>
      </c>
      <c r="AE1184" s="243" t="s">
        <v>1345</v>
      </c>
      <c r="AF1184" s="243">
        <v>2103158</v>
      </c>
      <c r="AG1184" s="243"/>
      <c r="AH1184" s="243"/>
    </row>
    <row r="1185" spans="1:34" s="72" customFormat="1" x14ac:dyDescent="0.25">
      <c r="A1185"/>
      <c r="B1185"/>
      <c r="C1185"/>
      <c r="D1185"/>
      <c r="E1185"/>
      <c r="F1185"/>
      <c r="G1185"/>
      <c r="H1185"/>
      <c r="I1185"/>
      <c r="J1185"/>
      <c r="K1185"/>
      <c r="L1185"/>
      <c r="M1185"/>
      <c r="N1185"/>
      <c r="O1185"/>
      <c r="P1185"/>
      <c r="Q1185"/>
      <c r="R1185"/>
      <c r="S1185"/>
      <c r="T1185"/>
      <c r="U1185"/>
      <c r="V1185"/>
      <c r="AD1185" s="243" t="s">
        <v>59</v>
      </c>
      <c r="AE1185" s="243" t="s">
        <v>1366</v>
      </c>
      <c r="AF1185" s="243">
        <v>2103174</v>
      </c>
      <c r="AG1185" s="243"/>
      <c r="AH1185" s="243"/>
    </row>
    <row r="1186" spans="1:34" s="72" customFormat="1" x14ac:dyDescent="0.25">
      <c r="A1186"/>
      <c r="B1186"/>
      <c r="C1186"/>
      <c r="D1186"/>
      <c r="E1186"/>
      <c r="F1186"/>
      <c r="G1186"/>
      <c r="H1186"/>
      <c r="I1186"/>
      <c r="J1186"/>
      <c r="K1186"/>
      <c r="L1186"/>
      <c r="M1186"/>
      <c r="N1186"/>
      <c r="O1186"/>
      <c r="P1186"/>
      <c r="Q1186"/>
      <c r="R1186"/>
      <c r="S1186"/>
      <c r="T1186"/>
      <c r="U1186"/>
      <c r="V1186"/>
      <c r="AD1186" s="243" t="s">
        <v>59</v>
      </c>
      <c r="AE1186" s="243" t="s">
        <v>1388</v>
      </c>
      <c r="AF1186" s="243">
        <v>2103208</v>
      </c>
      <c r="AG1186" s="243"/>
      <c r="AH1186" s="243"/>
    </row>
    <row r="1187" spans="1:34" s="72" customFormat="1" x14ac:dyDescent="0.25">
      <c r="A1187"/>
      <c r="B1187"/>
      <c r="C1187"/>
      <c r="D1187"/>
      <c r="E1187"/>
      <c r="F1187"/>
      <c r="G1187"/>
      <c r="H1187"/>
      <c r="I1187"/>
      <c r="J1187"/>
      <c r="K1187"/>
      <c r="L1187"/>
      <c r="M1187"/>
      <c r="N1187"/>
      <c r="O1187"/>
      <c r="P1187"/>
      <c r="Q1187"/>
      <c r="R1187"/>
      <c r="S1187"/>
      <c r="T1187"/>
      <c r="U1187"/>
      <c r="V1187"/>
      <c r="AD1187" s="243" t="s">
        <v>59</v>
      </c>
      <c r="AE1187" s="243" t="s">
        <v>1410</v>
      </c>
      <c r="AF1187" s="243">
        <v>2103257</v>
      </c>
      <c r="AG1187" s="243"/>
      <c r="AH1187" s="243"/>
    </row>
    <row r="1188" spans="1:34" s="72" customFormat="1" x14ac:dyDescent="0.25">
      <c r="A1188"/>
      <c r="B1188"/>
      <c r="C1188"/>
      <c r="D1188"/>
      <c r="E1188"/>
      <c r="F1188"/>
      <c r="G1188"/>
      <c r="H1188"/>
      <c r="I1188"/>
      <c r="J1188"/>
      <c r="K1188"/>
      <c r="L1188"/>
      <c r="M1188"/>
      <c r="N1188"/>
      <c r="O1188"/>
      <c r="P1188"/>
      <c r="Q1188"/>
      <c r="R1188"/>
      <c r="S1188"/>
      <c r="T1188"/>
      <c r="U1188"/>
      <c r="V1188"/>
      <c r="AD1188" s="243" t="s">
        <v>59</v>
      </c>
      <c r="AE1188" s="243" t="s">
        <v>1432</v>
      </c>
      <c r="AF1188" s="243">
        <v>2103307</v>
      </c>
      <c r="AG1188" s="243"/>
      <c r="AH1188" s="243"/>
    </row>
    <row r="1189" spans="1:34" s="72" customFormat="1" x14ac:dyDescent="0.25">
      <c r="A1189"/>
      <c r="B1189"/>
      <c r="C1189"/>
      <c r="D1189"/>
      <c r="E1189"/>
      <c r="F1189"/>
      <c r="G1189"/>
      <c r="H1189"/>
      <c r="I1189"/>
      <c r="J1189"/>
      <c r="K1189"/>
      <c r="L1189"/>
      <c r="M1189"/>
      <c r="N1189"/>
      <c r="O1189"/>
      <c r="P1189"/>
      <c r="Q1189"/>
      <c r="R1189"/>
      <c r="S1189"/>
      <c r="T1189"/>
      <c r="U1189"/>
      <c r="V1189"/>
      <c r="AD1189" s="243" t="s">
        <v>59</v>
      </c>
      <c r="AE1189" s="243" t="s">
        <v>1453</v>
      </c>
      <c r="AF1189" s="243">
        <v>2103406</v>
      </c>
      <c r="AG1189" s="243"/>
      <c r="AH1189" s="243"/>
    </row>
    <row r="1190" spans="1:34" s="72" customFormat="1" x14ac:dyDescent="0.25">
      <c r="A1190"/>
      <c r="B1190"/>
      <c r="C1190"/>
      <c r="D1190"/>
      <c r="E1190"/>
      <c r="F1190"/>
      <c r="G1190"/>
      <c r="H1190"/>
      <c r="I1190"/>
      <c r="J1190"/>
      <c r="K1190"/>
      <c r="L1190"/>
      <c r="M1190"/>
      <c r="N1190"/>
      <c r="O1190"/>
      <c r="P1190"/>
      <c r="Q1190"/>
      <c r="R1190"/>
      <c r="S1190"/>
      <c r="T1190"/>
      <c r="U1190"/>
      <c r="V1190"/>
      <c r="AD1190" s="243" t="s">
        <v>59</v>
      </c>
      <c r="AE1190" s="243" t="s">
        <v>1473</v>
      </c>
      <c r="AF1190" s="243">
        <v>2103505</v>
      </c>
      <c r="AG1190" s="243"/>
      <c r="AH1190" s="243"/>
    </row>
    <row r="1191" spans="1:34" s="72" customFormat="1" x14ac:dyDescent="0.25">
      <c r="A1191"/>
      <c r="B1191"/>
      <c r="C1191"/>
      <c r="D1191"/>
      <c r="E1191"/>
      <c r="F1191"/>
      <c r="G1191"/>
      <c r="H1191"/>
      <c r="I1191"/>
      <c r="J1191"/>
      <c r="K1191"/>
      <c r="L1191"/>
      <c r="M1191"/>
      <c r="N1191"/>
      <c r="O1191"/>
      <c r="P1191"/>
      <c r="Q1191"/>
      <c r="R1191"/>
      <c r="S1191"/>
      <c r="T1191"/>
      <c r="U1191"/>
      <c r="V1191"/>
      <c r="AD1191" s="243" t="s">
        <v>59</v>
      </c>
      <c r="AE1191" s="243" t="s">
        <v>1495</v>
      </c>
      <c r="AF1191" s="243">
        <v>2103554</v>
      </c>
      <c r="AG1191" s="243"/>
      <c r="AH1191" s="243"/>
    </row>
    <row r="1192" spans="1:34" s="72" customFormat="1" x14ac:dyDescent="0.25">
      <c r="A1192"/>
      <c r="B1192"/>
      <c r="C1192"/>
      <c r="D1192"/>
      <c r="E1192"/>
      <c r="F1192"/>
      <c r="G1192"/>
      <c r="H1192"/>
      <c r="I1192"/>
      <c r="J1192"/>
      <c r="K1192"/>
      <c r="L1192"/>
      <c r="M1192"/>
      <c r="N1192"/>
      <c r="O1192"/>
      <c r="P1192"/>
      <c r="Q1192"/>
      <c r="R1192"/>
      <c r="S1192"/>
      <c r="T1192"/>
      <c r="U1192"/>
      <c r="V1192"/>
      <c r="AD1192" s="243" t="s">
        <v>59</v>
      </c>
      <c r="AE1192" s="243" t="s">
        <v>1515</v>
      </c>
      <c r="AF1192" s="243">
        <v>2103604</v>
      </c>
      <c r="AG1192" s="243"/>
      <c r="AH1192" s="243"/>
    </row>
    <row r="1193" spans="1:34" s="72" customFormat="1" x14ac:dyDescent="0.25">
      <c r="A1193"/>
      <c r="B1193"/>
      <c r="C1193"/>
      <c r="D1193"/>
      <c r="E1193"/>
      <c r="F1193"/>
      <c r="G1193"/>
      <c r="H1193"/>
      <c r="I1193"/>
      <c r="J1193"/>
      <c r="K1193"/>
      <c r="L1193"/>
      <c r="M1193"/>
      <c r="N1193"/>
      <c r="O1193"/>
      <c r="P1193"/>
      <c r="Q1193"/>
      <c r="R1193"/>
      <c r="S1193"/>
      <c r="T1193"/>
      <c r="U1193"/>
      <c r="V1193"/>
      <c r="AD1193" s="243" t="s">
        <v>59</v>
      </c>
      <c r="AE1193" s="243" t="s">
        <v>1536</v>
      </c>
      <c r="AF1193" s="243">
        <v>2103703</v>
      </c>
      <c r="AG1193" s="243"/>
      <c r="AH1193" s="243"/>
    </row>
    <row r="1194" spans="1:34" s="72" customFormat="1" x14ac:dyDescent="0.25">
      <c r="A1194"/>
      <c r="B1194"/>
      <c r="C1194"/>
      <c r="D1194"/>
      <c r="E1194"/>
      <c r="F1194"/>
      <c r="G1194"/>
      <c r="H1194"/>
      <c r="I1194"/>
      <c r="J1194"/>
      <c r="K1194"/>
      <c r="L1194"/>
      <c r="M1194"/>
      <c r="N1194"/>
      <c r="O1194"/>
      <c r="P1194"/>
      <c r="Q1194"/>
      <c r="R1194"/>
      <c r="S1194"/>
      <c r="T1194"/>
      <c r="U1194"/>
      <c r="V1194"/>
      <c r="AD1194" s="243" t="s">
        <v>59</v>
      </c>
      <c r="AE1194" s="243" t="s">
        <v>1557</v>
      </c>
      <c r="AF1194" s="243">
        <v>2103752</v>
      </c>
      <c r="AG1194" s="243"/>
      <c r="AH1194" s="243"/>
    </row>
    <row r="1195" spans="1:34" s="72" customFormat="1" x14ac:dyDescent="0.25">
      <c r="A1195"/>
      <c r="B1195"/>
      <c r="C1195"/>
      <c r="D1195"/>
      <c r="E1195"/>
      <c r="F1195"/>
      <c r="G1195"/>
      <c r="H1195"/>
      <c r="I1195"/>
      <c r="J1195"/>
      <c r="K1195"/>
      <c r="L1195"/>
      <c r="M1195"/>
      <c r="N1195"/>
      <c r="O1195"/>
      <c r="P1195"/>
      <c r="Q1195"/>
      <c r="R1195"/>
      <c r="S1195"/>
      <c r="T1195"/>
      <c r="U1195"/>
      <c r="V1195"/>
      <c r="AD1195" s="243" t="s">
        <v>59</v>
      </c>
      <c r="AE1195" s="243" t="s">
        <v>1576</v>
      </c>
      <c r="AF1195" s="243">
        <v>2103802</v>
      </c>
      <c r="AG1195" s="243"/>
      <c r="AH1195" s="243"/>
    </row>
    <row r="1196" spans="1:34" s="72" customFormat="1" x14ac:dyDescent="0.25">
      <c r="A1196"/>
      <c r="B1196"/>
      <c r="C1196"/>
      <c r="D1196"/>
      <c r="E1196"/>
      <c r="F1196"/>
      <c r="G1196"/>
      <c r="H1196"/>
      <c r="I1196"/>
      <c r="J1196"/>
      <c r="K1196"/>
      <c r="L1196"/>
      <c r="M1196"/>
      <c r="N1196"/>
      <c r="O1196"/>
      <c r="P1196"/>
      <c r="Q1196"/>
      <c r="R1196"/>
      <c r="S1196"/>
      <c r="T1196"/>
      <c r="U1196"/>
      <c r="V1196"/>
      <c r="AD1196" s="243" t="s">
        <v>59</v>
      </c>
      <c r="AE1196" s="243" t="s">
        <v>1596</v>
      </c>
      <c r="AF1196" s="243">
        <v>2103901</v>
      </c>
      <c r="AG1196" s="243"/>
      <c r="AH1196" s="243"/>
    </row>
    <row r="1197" spans="1:34" s="72" customFormat="1" x14ac:dyDescent="0.25">
      <c r="A1197"/>
      <c r="B1197"/>
      <c r="C1197"/>
      <c r="D1197"/>
      <c r="E1197"/>
      <c r="F1197"/>
      <c r="G1197"/>
      <c r="H1197"/>
      <c r="I1197"/>
      <c r="J1197"/>
      <c r="K1197"/>
      <c r="L1197"/>
      <c r="M1197"/>
      <c r="N1197"/>
      <c r="O1197"/>
      <c r="P1197"/>
      <c r="Q1197"/>
      <c r="R1197"/>
      <c r="S1197"/>
      <c r="T1197"/>
      <c r="U1197"/>
      <c r="V1197"/>
      <c r="AD1197" s="243" t="s">
        <v>59</v>
      </c>
      <c r="AE1197" s="243" t="s">
        <v>1616</v>
      </c>
      <c r="AF1197" s="243">
        <v>2104008</v>
      </c>
      <c r="AG1197" s="243"/>
      <c r="AH1197" s="243"/>
    </row>
    <row r="1198" spans="1:34" s="72" customFormat="1" x14ac:dyDescent="0.25">
      <c r="A1198"/>
      <c r="B1198"/>
      <c r="C1198"/>
      <c r="D1198"/>
      <c r="E1198"/>
      <c r="F1198"/>
      <c r="G1198"/>
      <c r="H1198"/>
      <c r="I1198"/>
      <c r="J1198"/>
      <c r="K1198"/>
      <c r="L1198"/>
      <c r="M1198"/>
      <c r="N1198"/>
      <c r="O1198"/>
      <c r="P1198"/>
      <c r="Q1198"/>
      <c r="R1198"/>
      <c r="S1198"/>
      <c r="T1198"/>
      <c r="U1198"/>
      <c r="V1198"/>
      <c r="AD1198" s="243" t="s">
        <v>59</v>
      </c>
      <c r="AE1198" s="243" t="s">
        <v>1637</v>
      </c>
      <c r="AF1198" s="243">
        <v>2104057</v>
      </c>
      <c r="AG1198" s="243"/>
      <c r="AH1198" s="243"/>
    </row>
    <row r="1199" spans="1:34" s="72" customFormat="1" x14ac:dyDescent="0.25">
      <c r="A1199"/>
      <c r="B1199"/>
      <c r="C1199"/>
      <c r="D1199"/>
      <c r="E1199"/>
      <c r="F1199"/>
      <c r="G1199"/>
      <c r="H1199"/>
      <c r="I1199"/>
      <c r="J1199"/>
      <c r="K1199"/>
      <c r="L1199"/>
      <c r="M1199"/>
      <c r="N1199"/>
      <c r="O1199"/>
      <c r="P1199"/>
      <c r="Q1199"/>
      <c r="R1199"/>
      <c r="S1199"/>
      <c r="T1199"/>
      <c r="U1199"/>
      <c r="V1199"/>
      <c r="AD1199" s="243" t="s">
        <v>59</v>
      </c>
      <c r="AE1199" s="243" t="s">
        <v>1658</v>
      </c>
      <c r="AF1199" s="243">
        <v>2104073</v>
      </c>
      <c r="AG1199" s="243"/>
      <c r="AH1199" s="243"/>
    </row>
    <row r="1200" spans="1:34" s="72" customFormat="1" x14ac:dyDescent="0.25">
      <c r="A1200"/>
      <c r="B1200"/>
      <c r="C1200"/>
      <c r="D1200"/>
      <c r="E1200"/>
      <c r="F1200"/>
      <c r="G1200"/>
      <c r="H1200"/>
      <c r="I1200"/>
      <c r="J1200"/>
      <c r="K1200"/>
      <c r="L1200"/>
      <c r="M1200"/>
      <c r="N1200"/>
      <c r="O1200"/>
      <c r="P1200"/>
      <c r="Q1200"/>
      <c r="R1200"/>
      <c r="S1200"/>
      <c r="T1200"/>
      <c r="U1200"/>
      <c r="V1200"/>
      <c r="AD1200" s="243" t="s">
        <v>59</v>
      </c>
      <c r="AE1200" s="243" t="s">
        <v>1678</v>
      </c>
      <c r="AF1200" s="243">
        <v>2104081</v>
      </c>
      <c r="AG1200" s="243"/>
      <c r="AH1200" s="243"/>
    </row>
    <row r="1201" spans="1:34" s="72" customFormat="1" x14ac:dyDescent="0.25">
      <c r="A1201"/>
      <c r="B1201"/>
      <c r="C1201"/>
      <c r="D1201"/>
      <c r="E1201"/>
      <c r="F1201"/>
      <c r="G1201"/>
      <c r="H1201"/>
      <c r="I1201"/>
      <c r="J1201"/>
      <c r="K1201"/>
      <c r="L1201"/>
      <c r="M1201"/>
      <c r="N1201"/>
      <c r="O1201"/>
      <c r="P1201"/>
      <c r="Q1201"/>
      <c r="R1201"/>
      <c r="S1201"/>
      <c r="T1201"/>
      <c r="U1201"/>
      <c r="V1201"/>
      <c r="AD1201" s="243" t="s">
        <v>59</v>
      </c>
      <c r="AE1201" s="243" t="s">
        <v>1699</v>
      </c>
      <c r="AF1201" s="243">
        <v>2104099</v>
      </c>
      <c r="AG1201" s="243"/>
      <c r="AH1201" s="243"/>
    </row>
    <row r="1202" spans="1:34" s="72" customFormat="1" x14ac:dyDescent="0.25">
      <c r="A1202"/>
      <c r="B1202"/>
      <c r="C1202"/>
      <c r="D1202"/>
      <c r="E1202"/>
      <c r="F1202"/>
      <c r="G1202"/>
      <c r="H1202"/>
      <c r="I1202"/>
      <c r="J1202"/>
      <c r="K1202"/>
      <c r="L1202"/>
      <c r="M1202"/>
      <c r="N1202"/>
      <c r="O1202"/>
      <c r="P1202"/>
      <c r="Q1202"/>
      <c r="R1202"/>
      <c r="S1202"/>
      <c r="T1202"/>
      <c r="U1202"/>
      <c r="V1202"/>
      <c r="AD1202" s="243" t="s">
        <v>59</v>
      </c>
      <c r="AE1202" s="243" t="s">
        <v>1719</v>
      </c>
      <c r="AF1202" s="243">
        <v>2104107</v>
      </c>
      <c r="AG1202" s="243"/>
      <c r="AH1202" s="243"/>
    </row>
    <row r="1203" spans="1:34" s="72" customFormat="1" x14ac:dyDescent="0.25">
      <c r="A1203"/>
      <c r="B1203"/>
      <c r="C1203"/>
      <c r="D1203"/>
      <c r="E1203"/>
      <c r="F1203"/>
      <c r="G1203"/>
      <c r="H1203"/>
      <c r="I1203"/>
      <c r="J1203"/>
      <c r="K1203"/>
      <c r="L1203"/>
      <c r="M1203"/>
      <c r="N1203"/>
      <c r="O1203"/>
      <c r="P1203"/>
      <c r="Q1203"/>
      <c r="R1203"/>
      <c r="S1203"/>
      <c r="T1203"/>
      <c r="U1203"/>
      <c r="V1203"/>
      <c r="AD1203" s="243" t="s">
        <v>59</v>
      </c>
      <c r="AE1203" s="243" t="s">
        <v>1740</v>
      </c>
      <c r="AF1203" s="243">
        <v>2104206</v>
      </c>
      <c r="AG1203" s="243"/>
      <c r="AH1203" s="243"/>
    </row>
    <row r="1204" spans="1:34" s="72" customFormat="1" x14ac:dyDescent="0.25">
      <c r="A1204"/>
      <c r="B1204"/>
      <c r="C1204"/>
      <c r="D1204"/>
      <c r="E1204"/>
      <c r="F1204"/>
      <c r="G1204"/>
      <c r="H1204"/>
      <c r="I1204"/>
      <c r="J1204"/>
      <c r="K1204"/>
      <c r="L1204"/>
      <c r="M1204"/>
      <c r="N1204"/>
      <c r="O1204"/>
      <c r="P1204"/>
      <c r="Q1204"/>
      <c r="R1204"/>
      <c r="S1204"/>
      <c r="T1204"/>
      <c r="U1204"/>
      <c r="V1204"/>
      <c r="AD1204" s="243" t="s">
        <v>59</v>
      </c>
      <c r="AE1204" s="243" t="s">
        <v>1760</v>
      </c>
      <c r="AF1204" s="243">
        <v>2104305</v>
      </c>
      <c r="AG1204" s="243"/>
      <c r="AH1204" s="243"/>
    </row>
    <row r="1205" spans="1:34" s="72" customFormat="1" x14ac:dyDescent="0.25">
      <c r="A1205"/>
      <c r="B1205"/>
      <c r="C1205"/>
      <c r="D1205"/>
      <c r="E1205"/>
      <c r="F1205"/>
      <c r="G1205"/>
      <c r="H1205"/>
      <c r="I1205"/>
      <c r="J1205"/>
      <c r="K1205"/>
      <c r="L1205"/>
      <c r="M1205"/>
      <c r="N1205"/>
      <c r="O1205"/>
      <c r="P1205"/>
      <c r="Q1205"/>
      <c r="R1205"/>
      <c r="S1205"/>
      <c r="T1205"/>
      <c r="U1205"/>
      <c r="V1205"/>
      <c r="AD1205" s="243" t="s">
        <v>59</v>
      </c>
      <c r="AE1205" s="243" t="s">
        <v>1781</v>
      </c>
      <c r="AF1205" s="243">
        <v>2104404</v>
      </c>
      <c r="AG1205" s="243"/>
      <c r="AH1205" s="243"/>
    </row>
    <row r="1206" spans="1:34" s="72" customFormat="1" x14ac:dyDescent="0.25">
      <c r="A1206"/>
      <c r="B1206"/>
      <c r="C1206"/>
      <c r="D1206"/>
      <c r="E1206"/>
      <c r="F1206"/>
      <c r="G1206"/>
      <c r="H1206"/>
      <c r="I1206"/>
      <c r="J1206"/>
      <c r="K1206"/>
      <c r="L1206"/>
      <c r="M1206"/>
      <c r="N1206"/>
      <c r="O1206"/>
      <c r="P1206"/>
      <c r="Q1206"/>
      <c r="R1206"/>
      <c r="S1206"/>
      <c r="T1206"/>
      <c r="U1206"/>
      <c r="V1206"/>
      <c r="AD1206" s="243" t="s">
        <v>59</v>
      </c>
      <c r="AE1206" s="243" t="s">
        <v>1800</v>
      </c>
      <c r="AF1206" s="243">
        <v>2104503</v>
      </c>
      <c r="AG1206" s="243"/>
      <c r="AH1206" s="243"/>
    </row>
    <row r="1207" spans="1:34" s="72" customFormat="1" x14ac:dyDescent="0.25">
      <c r="A1207"/>
      <c r="B1207"/>
      <c r="C1207"/>
      <c r="D1207"/>
      <c r="E1207"/>
      <c r="F1207"/>
      <c r="G1207"/>
      <c r="H1207"/>
      <c r="I1207"/>
      <c r="J1207"/>
      <c r="K1207"/>
      <c r="L1207"/>
      <c r="M1207"/>
      <c r="N1207"/>
      <c r="O1207"/>
      <c r="P1207"/>
      <c r="Q1207"/>
      <c r="R1207"/>
      <c r="S1207"/>
      <c r="T1207"/>
      <c r="U1207"/>
      <c r="V1207"/>
      <c r="AD1207" s="243" t="s">
        <v>59</v>
      </c>
      <c r="AE1207" s="243" t="s">
        <v>1818</v>
      </c>
      <c r="AF1207" s="243">
        <v>2104552</v>
      </c>
      <c r="AG1207" s="243"/>
      <c r="AH1207" s="243"/>
    </row>
    <row r="1208" spans="1:34" s="72" customFormat="1" x14ac:dyDescent="0.25">
      <c r="A1208"/>
      <c r="B1208"/>
      <c r="C1208"/>
      <c r="D1208"/>
      <c r="E1208"/>
      <c r="F1208"/>
      <c r="G1208"/>
      <c r="H1208"/>
      <c r="I1208"/>
      <c r="J1208"/>
      <c r="K1208"/>
      <c r="L1208"/>
      <c r="M1208"/>
      <c r="N1208"/>
      <c r="O1208"/>
      <c r="P1208"/>
      <c r="Q1208"/>
      <c r="R1208"/>
      <c r="S1208"/>
      <c r="T1208"/>
      <c r="U1208"/>
      <c r="V1208"/>
      <c r="AD1208" s="243" t="s">
        <v>59</v>
      </c>
      <c r="AE1208" s="243" t="s">
        <v>1837</v>
      </c>
      <c r="AF1208" s="243">
        <v>2104602</v>
      </c>
      <c r="AG1208" s="243"/>
      <c r="AH1208" s="243"/>
    </row>
    <row r="1209" spans="1:34" s="72" customFormat="1" x14ac:dyDescent="0.25">
      <c r="A1209"/>
      <c r="B1209"/>
      <c r="C1209"/>
      <c r="D1209"/>
      <c r="E1209"/>
      <c r="F1209"/>
      <c r="G1209"/>
      <c r="H1209"/>
      <c r="I1209"/>
      <c r="J1209"/>
      <c r="K1209"/>
      <c r="L1209"/>
      <c r="M1209"/>
      <c r="N1209"/>
      <c r="O1209"/>
      <c r="P1209"/>
      <c r="Q1209"/>
      <c r="R1209"/>
      <c r="S1209"/>
      <c r="T1209"/>
      <c r="U1209"/>
      <c r="V1209"/>
      <c r="AD1209" s="243" t="s">
        <v>59</v>
      </c>
      <c r="AE1209" s="243" t="s">
        <v>1855</v>
      </c>
      <c r="AF1209" s="243">
        <v>2104628</v>
      </c>
      <c r="AG1209" s="243"/>
      <c r="AH1209" s="243"/>
    </row>
    <row r="1210" spans="1:34" s="72" customFormat="1" x14ac:dyDescent="0.25">
      <c r="A1210"/>
      <c r="B1210"/>
      <c r="C1210"/>
      <c r="D1210"/>
      <c r="E1210"/>
      <c r="F1210"/>
      <c r="G1210"/>
      <c r="H1210"/>
      <c r="I1210"/>
      <c r="J1210"/>
      <c r="K1210"/>
      <c r="L1210"/>
      <c r="M1210"/>
      <c r="N1210"/>
      <c r="O1210"/>
      <c r="P1210"/>
      <c r="Q1210"/>
      <c r="R1210"/>
      <c r="S1210"/>
      <c r="T1210"/>
      <c r="U1210"/>
      <c r="V1210"/>
      <c r="AD1210" s="243" t="s">
        <v>59</v>
      </c>
      <c r="AE1210" s="243" t="s">
        <v>1873</v>
      </c>
      <c r="AF1210" s="243">
        <v>2104651</v>
      </c>
      <c r="AG1210" s="243"/>
      <c r="AH1210" s="243"/>
    </row>
    <row r="1211" spans="1:34" s="72" customFormat="1" x14ac:dyDescent="0.25">
      <c r="A1211"/>
      <c r="B1211"/>
      <c r="C1211"/>
      <c r="D1211"/>
      <c r="E1211"/>
      <c r="F1211"/>
      <c r="G1211"/>
      <c r="H1211"/>
      <c r="I1211"/>
      <c r="J1211"/>
      <c r="K1211"/>
      <c r="L1211"/>
      <c r="M1211"/>
      <c r="N1211"/>
      <c r="O1211"/>
      <c r="P1211"/>
      <c r="Q1211"/>
      <c r="R1211"/>
      <c r="S1211"/>
      <c r="T1211"/>
      <c r="U1211"/>
      <c r="V1211"/>
      <c r="AD1211" s="243" t="s">
        <v>59</v>
      </c>
      <c r="AE1211" s="243" t="s">
        <v>1889</v>
      </c>
      <c r="AF1211" s="243">
        <v>2104677</v>
      </c>
      <c r="AG1211" s="243"/>
      <c r="AH1211" s="243"/>
    </row>
    <row r="1212" spans="1:34" s="72" customFormat="1" x14ac:dyDescent="0.25">
      <c r="A1212"/>
      <c r="B1212"/>
      <c r="C1212"/>
      <c r="D1212"/>
      <c r="E1212"/>
      <c r="F1212"/>
      <c r="G1212"/>
      <c r="H1212"/>
      <c r="I1212"/>
      <c r="J1212"/>
      <c r="K1212"/>
      <c r="L1212"/>
      <c r="M1212"/>
      <c r="N1212"/>
      <c r="O1212"/>
      <c r="P1212"/>
      <c r="Q1212"/>
      <c r="R1212"/>
      <c r="S1212"/>
      <c r="T1212"/>
      <c r="U1212"/>
      <c r="V1212"/>
      <c r="AD1212" s="243" t="s">
        <v>59</v>
      </c>
      <c r="AE1212" s="243" t="s">
        <v>1906</v>
      </c>
      <c r="AF1212" s="243">
        <v>2104701</v>
      </c>
      <c r="AG1212" s="243"/>
      <c r="AH1212" s="243"/>
    </row>
    <row r="1213" spans="1:34" s="72" customFormat="1" x14ac:dyDescent="0.25">
      <c r="A1213"/>
      <c r="B1213"/>
      <c r="C1213"/>
      <c r="D1213"/>
      <c r="E1213"/>
      <c r="F1213"/>
      <c r="G1213"/>
      <c r="H1213"/>
      <c r="I1213"/>
      <c r="J1213"/>
      <c r="K1213"/>
      <c r="L1213"/>
      <c r="M1213"/>
      <c r="N1213"/>
      <c r="O1213"/>
      <c r="P1213"/>
      <c r="Q1213"/>
      <c r="R1213"/>
      <c r="S1213"/>
      <c r="T1213"/>
      <c r="U1213"/>
      <c r="V1213"/>
      <c r="AD1213" s="243" t="s">
        <v>59</v>
      </c>
      <c r="AE1213" s="243" t="s">
        <v>1924</v>
      </c>
      <c r="AF1213" s="243">
        <v>2104800</v>
      </c>
      <c r="AG1213" s="243"/>
      <c r="AH1213" s="243"/>
    </row>
    <row r="1214" spans="1:34" s="72" customFormat="1" x14ac:dyDescent="0.25">
      <c r="A1214"/>
      <c r="B1214"/>
      <c r="C1214"/>
      <c r="D1214"/>
      <c r="E1214"/>
      <c r="F1214"/>
      <c r="G1214"/>
      <c r="H1214"/>
      <c r="I1214"/>
      <c r="J1214"/>
      <c r="K1214"/>
      <c r="L1214"/>
      <c r="M1214"/>
      <c r="N1214"/>
      <c r="O1214"/>
      <c r="P1214"/>
      <c r="Q1214"/>
      <c r="R1214"/>
      <c r="S1214"/>
      <c r="T1214"/>
      <c r="U1214"/>
      <c r="V1214"/>
      <c r="AD1214" s="243" t="s">
        <v>59</v>
      </c>
      <c r="AE1214" s="243" t="s">
        <v>1941</v>
      </c>
      <c r="AF1214" s="243">
        <v>2104909</v>
      </c>
      <c r="AG1214" s="243"/>
      <c r="AH1214" s="243"/>
    </row>
    <row r="1215" spans="1:34" s="72" customFormat="1" x14ac:dyDescent="0.25">
      <c r="A1215"/>
      <c r="B1215"/>
      <c r="C1215"/>
      <c r="D1215"/>
      <c r="E1215"/>
      <c r="F1215"/>
      <c r="G1215"/>
      <c r="H1215"/>
      <c r="I1215"/>
      <c r="J1215"/>
      <c r="K1215"/>
      <c r="L1215"/>
      <c r="M1215"/>
      <c r="N1215"/>
      <c r="O1215"/>
      <c r="P1215"/>
      <c r="Q1215"/>
      <c r="R1215"/>
      <c r="S1215"/>
      <c r="T1215"/>
      <c r="U1215"/>
      <c r="V1215"/>
      <c r="AD1215" s="243" t="s">
        <v>59</v>
      </c>
      <c r="AE1215" s="243" t="s">
        <v>1957</v>
      </c>
      <c r="AF1215" s="243">
        <v>2105005</v>
      </c>
      <c r="AG1215" s="243"/>
      <c r="AH1215" s="243"/>
    </row>
    <row r="1216" spans="1:34" s="72" customFormat="1" x14ac:dyDescent="0.25">
      <c r="A1216"/>
      <c r="B1216"/>
      <c r="C1216"/>
      <c r="D1216"/>
      <c r="E1216"/>
      <c r="F1216"/>
      <c r="G1216"/>
      <c r="H1216"/>
      <c r="I1216"/>
      <c r="J1216"/>
      <c r="K1216"/>
      <c r="L1216"/>
      <c r="M1216"/>
      <c r="N1216"/>
      <c r="O1216"/>
      <c r="P1216"/>
      <c r="Q1216"/>
      <c r="R1216"/>
      <c r="S1216"/>
      <c r="T1216"/>
      <c r="U1216"/>
      <c r="V1216"/>
      <c r="AD1216" s="243" t="s">
        <v>59</v>
      </c>
      <c r="AE1216" s="243" t="s">
        <v>1974</v>
      </c>
      <c r="AF1216" s="243">
        <v>2105104</v>
      </c>
      <c r="AG1216" s="243"/>
      <c r="AH1216" s="243"/>
    </row>
    <row r="1217" spans="1:34" s="72" customFormat="1" x14ac:dyDescent="0.25">
      <c r="A1217"/>
      <c r="B1217"/>
      <c r="C1217"/>
      <c r="D1217"/>
      <c r="E1217"/>
      <c r="F1217"/>
      <c r="G1217"/>
      <c r="H1217"/>
      <c r="I1217"/>
      <c r="J1217"/>
      <c r="K1217"/>
      <c r="L1217"/>
      <c r="M1217"/>
      <c r="N1217"/>
      <c r="O1217"/>
      <c r="P1217"/>
      <c r="Q1217"/>
      <c r="R1217"/>
      <c r="S1217"/>
      <c r="T1217"/>
      <c r="U1217"/>
      <c r="V1217"/>
      <c r="AD1217" s="243" t="s">
        <v>59</v>
      </c>
      <c r="AE1217" s="243" t="s">
        <v>1992</v>
      </c>
      <c r="AF1217" s="243">
        <v>2105153</v>
      </c>
      <c r="AG1217" s="243"/>
      <c r="AH1217" s="243"/>
    </row>
    <row r="1218" spans="1:34" s="72" customFormat="1" x14ac:dyDescent="0.25">
      <c r="A1218"/>
      <c r="B1218"/>
      <c r="C1218"/>
      <c r="D1218"/>
      <c r="E1218"/>
      <c r="F1218"/>
      <c r="G1218"/>
      <c r="H1218"/>
      <c r="I1218"/>
      <c r="J1218"/>
      <c r="K1218"/>
      <c r="L1218"/>
      <c r="M1218"/>
      <c r="N1218"/>
      <c r="O1218"/>
      <c r="P1218"/>
      <c r="Q1218"/>
      <c r="R1218"/>
      <c r="S1218"/>
      <c r="T1218"/>
      <c r="U1218"/>
      <c r="V1218"/>
      <c r="AD1218" s="243" t="s">
        <v>59</v>
      </c>
      <c r="AE1218" s="243" t="s">
        <v>2009</v>
      </c>
      <c r="AF1218" s="243">
        <v>2105203</v>
      </c>
      <c r="AG1218" s="243"/>
      <c r="AH1218" s="243"/>
    </row>
    <row r="1219" spans="1:34" s="72" customFormat="1" x14ac:dyDescent="0.25">
      <c r="A1219"/>
      <c r="B1219"/>
      <c r="C1219"/>
      <c r="D1219"/>
      <c r="E1219"/>
      <c r="F1219"/>
      <c r="G1219"/>
      <c r="H1219"/>
      <c r="I1219"/>
      <c r="J1219"/>
      <c r="K1219"/>
      <c r="L1219"/>
      <c r="M1219"/>
      <c r="N1219"/>
      <c r="O1219"/>
      <c r="P1219"/>
      <c r="Q1219"/>
      <c r="R1219"/>
      <c r="S1219"/>
      <c r="T1219"/>
      <c r="U1219"/>
      <c r="V1219"/>
      <c r="AD1219" s="243" t="s">
        <v>59</v>
      </c>
      <c r="AE1219" s="243" t="s">
        <v>2027</v>
      </c>
      <c r="AF1219" s="243">
        <v>2105302</v>
      </c>
      <c r="AG1219" s="243"/>
      <c r="AH1219" s="243"/>
    </row>
    <row r="1220" spans="1:34" s="72" customFormat="1" x14ac:dyDescent="0.25">
      <c r="A1220"/>
      <c r="B1220"/>
      <c r="C1220"/>
      <c r="D1220"/>
      <c r="E1220"/>
      <c r="F1220"/>
      <c r="G1220"/>
      <c r="H1220"/>
      <c r="I1220"/>
      <c r="J1220"/>
      <c r="K1220"/>
      <c r="L1220"/>
      <c r="M1220"/>
      <c r="N1220"/>
      <c r="O1220"/>
      <c r="P1220"/>
      <c r="Q1220"/>
      <c r="R1220"/>
      <c r="S1220"/>
      <c r="T1220"/>
      <c r="U1220"/>
      <c r="V1220"/>
      <c r="AD1220" s="243" t="s">
        <v>59</v>
      </c>
      <c r="AE1220" s="243" t="s">
        <v>2045</v>
      </c>
      <c r="AF1220" s="243">
        <v>2105351</v>
      </c>
      <c r="AG1220" s="243"/>
      <c r="AH1220" s="243"/>
    </row>
    <row r="1221" spans="1:34" s="72" customFormat="1" x14ac:dyDescent="0.25">
      <c r="A1221"/>
      <c r="B1221"/>
      <c r="C1221"/>
      <c r="D1221"/>
      <c r="E1221"/>
      <c r="F1221"/>
      <c r="G1221"/>
      <c r="H1221"/>
      <c r="I1221"/>
      <c r="J1221"/>
      <c r="K1221"/>
      <c r="L1221"/>
      <c r="M1221"/>
      <c r="N1221"/>
      <c r="O1221"/>
      <c r="P1221"/>
      <c r="Q1221"/>
      <c r="R1221"/>
      <c r="S1221"/>
      <c r="T1221"/>
      <c r="U1221"/>
      <c r="V1221"/>
      <c r="AD1221" s="243" t="s">
        <v>59</v>
      </c>
      <c r="AE1221" s="243" t="s">
        <v>2063</v>
      </c>
      <c r="AF1221" s="243">
        <v>2105401</v>
      </c>
      <c r="AG1221" s="243"/>
      <c r="AH1221" s="243"/>
    </row>
    <row r="1222" spans="1:34" s="72" customFormat="1" x14ac:dyDescent="0.25">
      <c r="A1222"/>
      <c r="B1222"/>
      <c r="C1222"/>
      <c r="D1222"/>
      <c r="E1222"/>
      <c r="F1222"/>
      <c r="G1222"/>
      <c r="H1222"/>
      <c r="I1222"/>
      <c r="J1222"/>
      <c r="K1222"/>
      <c r="L1222"/>
      <c r="M1222"/>
      <c r="N1222"/>
      <c r="O1222"/>
      <c r="P1222"/>
      <c r="Q1222"/>
      <c r="R1222"/>
      <c r="S1222"/>
      <c r="T1222"/>
      <c r="U1222"/>
      <c r="V1222"/>
      <c r="AD1222" s="243" t="s">
        <v>59</v>
      </c>
      <c r="AE1222" s="243" t="s">
        <v>2080</v>
      </c>
      <c r="AF1222" s="243">
        <v>2105427</v>
      </c>
      <c r="AG1222" s="243"/>
      <c r="AH1222" s="243"/>
    </row>
    <row r="1223" spans="1:34" s="72" customFormat="1" x14ac:dyDescent="0.25">
      <c r="A1223"/>
      <c r="B1223"/>
      <c r="C1223"/>
      <c r="D1223"/>
      <c r="E1223"/>
      <c r="F1223"/>
      <c r="G1223"/>
      <c r="H1223"/>
      <c r="I1223"/>
      <c r="J1223"/>
      <c r="K1223"/>
      <c r="L1223"/>
      <c r="M1223"/>
      <c r="N1223"/>
      <c r="O1223"/>
      <c r="P1223"/>
      <c r="Q1223"/>
      <c r="R1223"/>
      <c r="S1223"/>
      <c r="T1223"/>
      <c r="U1223"/>
      <c r="V1223"/>
      <c r="AD1223" s="243" t="s">
        <v>59</v>
      </c>
      <c r="AE1223" s="243" t="s">
        <v>2051</v>
      </c>
      <c r="AF1223" s="243">
        <v>2105450</v>
      </c>
      <c r="AG1223" s="243"/>
      <c r="AH1223" s="243"/>
    </row>
    <row r="1224" spans="1:34" s="72" customFormat="1" x14ac:dyDescent="0.25">
      <c r="A1224"/>
      <c r="B1224"/>
      <c r="C1224"/>
      <c r="D1224"/>
      <c r="E1224"/>
      <c r="F1224"/>
      <c r="G1224"/>
      <c r="H1224"/>
      <c r="I1224"/>
      <c r="J1224"/>
      <c r="K1224"/>
      <c r="L1224"/>
      <c r="M1224"/>
      <c r="N1224"/>
      <c r="O1224"/>
      <c r="P1224"/>
      <c r="Q1224"/>
      <c r="R1224"/>
      <c r="S1224"/>
      <c r="T1224"/>
      <c r="U1224"/>
      <c r="V1224"/>
      <c r="AD1224" s="243" t="s">
        <v>59</v>
      </c>
      <c r="AE1224" s="243" t="s">
        <v>2112</v>
      </c>
      <c r="AF1224" s="243">
        <v>2105476</v>
      </c>
      <c r="AG1224" s="243"/>
      <c r="AH1224" s="243"/>
    </row>
    <row r="1225" spans="1:34" s="72" customFormat="1" x14ac:dyDescent="0.25">
      <c r="A1225"/>
      <c r="B1225"/>
      <c r="C1225"/>
      <c r="D1225"/>
      <c r="E1225"/>
      <c r="F1225"/>
      <c r="G1225"/>
      <c r="H1225"/>
      <c r="I1225"/>
      <c r="J1225"/>
      <c r="K1225"/>
      <c r="L1225"/>
      <c r="M1225"/>
      <c r="N1225"/>
      <c r="O1225"/>
      <c r="P1225"/>
      <c r="Q1225"/>
      <c r="R1225"/>
      <c r="S1225"/>
      <c r="T1225"/>
      <c r="U1225"/>
      <c r="V1225"/>
      <c r="AD1225" s="243" t="s">
        <v>59</v>
      </c>
      <c r="AE1225" s="243" t="s">
        <v>2127</v>
      </c>
      <c r="AF1225" s="243">
        <v>2105500</v>
      </c>
      <c r="AG1225" s="243"/>
      <c r="AH1225" s="243"/>
    </row>
    <row r="1226" spans="1:34" s="72" customFormat="1" x14ac:dyDescent="0.25">
      <c r="A1226"/>
      <c r="B1226"/>
      <c r="C1226"/>
      <c r="D1226"/>
      <c r="E1226"/>
      <c r="F1226"/>
      <c r="G1226"/>
      <c r="H1226"/>
      <c r="I1226"/>
      <c r="J1226"/>
      <c r="K1226"/>
      <c r="L1226"/>
      <c r="M1226"/>
      <c r="N1226"/>
      <c r="O1226"/>
      <c r="P1226"/>
      <c r="Q1226"/>
      <c r="R1226"/>
      <c r="S1226"/>
      <c r="T1226"/>
      <c r="U1226"/>
      <c r="V1226"/>
      <c r="AD1226" s="243" t="s">
        <v>59</v>
      </c>
      <c r="AE1226" s="243" t="s">
        <v>2144</v>
      </c>
      <c r="AF1226" s="243">
        <v>2105609</v>
      </c>
      <c r="AG1226" s="243"/>
      <c r="AH1226" s="243"/>
    </row>
    <row r="1227" spans="1:34" s="72" customFormat="1" x14ac:dyDescent="0.25">
      <c r="A1227"/>
      <c r="B1227"/>
      <c r="C1227"/>
      <c r="D1227"/>
      <c r="E1227"/>
      <c r="F1227"/>
      <c r="G1227"/>
      <c r="H1227"/>
      <c r="I1227"/>
      <c r="J1227"/>
      <c r="K1227"/>
      <c r="L1227"/>
      <c r="M1227"/>
      <c r="N1227"/>
      <c r="O1227"/>
      <c r="P1227"/>
      <c r="Q1227"/>
      <c r="R1227"/>
      <c r="S1227"/>
      <c r="T1227"/>
      <c r="U1227"/>
      <c r="V1227"/>
      <c r="AD1227" s="243" t="s">
        <v>59</v>
      </c>
      <c r="AE1227" s="243" t="s">
        <v>2160</v>
      </c>
      <c r="AF1227" s="243">
        <v>2105658</v>
      </c>
      <c r="AG1227" s="243"/>
      <c r="AH1227" s="243"/>
    </row>
    <row r="1228" spans="1:34" s="72" customFormat="1" x14ac:dyDescent="0.25">
      <c r="A1228"/>
      <c r="B1228"/>
      <c r="C1228"/>
      <c r="D1228"/>
      <c r="E1228"/>
      <c r="F1228"/>
      <c r="G1228"/>
      <c r="H1228"/>
      <c r="I1228"/>
      <c r="J1228"/>
      <c r="K1228"/>
      <c r="L1228"/>
      <c r="M1228"/>
      <c r="N1228"/>
      <c r="O1228"/>
      <c r="P1228"/>
      <c r="Q1228"/>
      <c r="R1228"/>
      <c r="S1228"/>
      <c r="T1228"/>
      <c r="U1228"/>
      <c r="V1228"/>
      <c r="AD1228" s="243" t="s">
        <v>59</v>
      </c>
      <c r="AE1228" s="243" t="s">
        <v>2177</v>
      </c>
      <c r="AF1228" s="243">
        <v>2105708</v>
      </c>
      <c r="AG1228" s="243"/>
      <c r="AH1228" s="243"/>
    </row>
    <row r="1229" spans="1:34" s="72" customFormat="1" x14ac:dyDescent="0.25">
      <c r="A1229"/>
      <c r="B1229"/>
      <c r="C1229"/>
      <c r="D1229"/>
      <c r="E1229"/>
      <c r="F1229"/>
      <c r="G1229"/>
      <c r="H1229"/>
      <c r="I1229"/>
      <c r="J1229"/>
      <c r="K1229"/>
      <c r="L1229"/>
      <c r="M1229"/>
      <c r="N1229"/>
      <c r="O1229"/>
      <c r="P1229"/>
      <c r="Q1229"/>
      <c r="R1229"/>
      <c r="S1229"/>
      <c r="T1229"/>
      <c r="U1229"/>
      <c r="V1229"/>
      <c r="AD1229" s="243" t="s">
        <v>59</v>
      </c>
      <c r="AE1229" s="243" t="s">
        <v>2194</v>
      </c>
      <c r="AF1229" s="243">
        <v>2105807</v>
      </c>
      <c r="AG1229" s="243"/>
      <c r="AH1229" s="243"/>
    </row>
    <row r="1230" spans="1:34" s="72" customFormat="1" x14ac:dyDescent="0.25">
      <c r="A1230"/>
      <c r="B1230"/>
      <c r="C1230"/>
      <c r="D1230"/>
      <c r="E1230"/>
      <c r="F1230"/>
      <c r="G1230"/>
      <c r="H1230"/>
      <c r="I1230"/>
      <c r="J1230"/>
      <c r="K1230"/>
      <c r="L1230"/>
      <c r="M1230"/>
      <c r="N1230"/>
      <c r="O1230"/>
      <c r="P1230"/>
      <c r="Q1230"/>
      <c r="R1230"/>
      <c r="S1230"/>
      <c r="T1230"/>
      <c r="U1230"/>
      <c r="V1230"/>
      <c r="AD1230" s="243" t="s">
        <v>59</v>
      </c>
      <c r="AE1230" s="243" t="s">
        <v>2210</v>
      </c>
      <c r="AF1230" s="243">
        <v>2105948</v>
      </c>
      <c r="AG1230" s="243"/>
      <c r="AH1230" s="243"/>
    </row>
    <row r="1231" spans="1:34" s="72" customFormat="1" x14ac:dyDescent="0.25">
      <c r="A1231"/>
      <c r="B1231"/>
      <c r="C1231"/>
      <c r="D1231"/>
      <c r="E1231"/>
      <c r="F1231"/>
      <c r="G1231"/>
      <c r="H1231"/>
      <c r="I1231"/>
      <c r="J1231"/>
      <c r="K1231"/>
      <c r="L1231"/>
      <c r="M1231"/>
      <c r="N1231"/>
      <c r="O1231"/>
      <c r="P1231"/>
      <c r="Q1231"/>
      <c r="R1231"/>
      <c r="S1231"/>
      <c r="T1231"/>
      <c r="U1231"/>
      <c r="V1231"/>
      <c r="AD1231" s="243" t="s">
        <v>59</v>
      </c>
      <c r="AE1231" s="243" t="s">
        <v>2225</v>
      </c>
      <c r="AF1231" s="243">
        <v>2105906</v>
      </c>
      <c r="AG1231" s="243"/>
      <c r="AH1231" s="243"/>
    </row>
    <row r="1232" spans="1:34" s="72" customFormat="1" x14ac:dyDescent="0.25">
      <c r="A1232"/>
      <c r="B1232"/>
      <c r="C1232"/>
      <c r="D1232"/>
      <c r="E1232"/>
      <c r="F1232"/>
      <c r="G1232"/>
      <c r="H1232"/>
      <c r="I1232"/>
      <c r="J1232"/>
      <c r="K1232"/>
      <c r="L1232"/>
      <c r="M1232"/>
      <c r="N1232"/>
      <c r="O1232"/>
      <c r="P1232"/>
      <c r="Q1232"/>
      <c r="R1232"/>
      <c r="S1232"/>
      <c r="T1232"/>
      <c r="U1232"/>
      <c r="V1232"/>
      <c r="AD1232" s="243" t="s">
        <v>59</v>
      </c>
      <c r="AE1232" s="243" t="s">
        <v>2241</v>
      </c>
      <c r="AF1232" s="243">
        <v>2105922</v>
      </c>
      <c r="AG1232" s="243"/>
      <c r="AH1232" s="243"/>
    </row>
    <row r="1233" spans="1:34" s="72" customFormat="1" x14ac:dyDescent="0.25">
      <c r="A1233"/>
      <c r="B1233"/>
      <c r="C1233"/>
      <c r="D1233"/>
      <c r="E1233"/>
      <c r="F1233"/>
      <c r="G1233"/>
      <c r="H1233"/>
      <c r="I1233"/>
      <c r="J1233"/>
      <c r="K1233"/>
      <c r="L1233"/>
      <c r="M1233"/>
      <c r="N1233"/>
      <c r="O1233"/>
      <c r="P1233"/>
      <c r="Q1233"/>
      <c r="R1233"/>
      <c r="S1233"/>
      <c r="T1233"/>
      <c r="U1233"/>
      <c r="V1233"/>
      <c r="AD1233" s="243" t="s">
        <v>59</v>
      </c>
      <c r="AE1233" s="243" t="s">
        <v>2255</v>
      </c>
      <c r="AF1233" s="243">
        <v>2105963</v>
      </c>
      <c r="AG1233" s="243"/>
      <c r="AH1233" s="243"/>
    </row>
    <row r="1234" spans="1:34" s="72" customFormat="1" x14ac:dyDescent="0.25">
      <c r="A1234"/>
      <c r="B1234"/>
      <c r="C1234"/>
      <c r="D1234"/>
      <c r="E1234"/>
      <c r="F1234"/>
      <c r="G1234"/>
      <c r="H1234"/>
      <c r="I1234"/>
      <c r="J1234"/>
      <c r="K1234"/>
      <c r="L1234"/>
      <c r="M1234"/>
      <c r="N1234"/>
      <c r="O1234"/>
      <c r="P1234"/>
      <c r="Q1234"/>
      <c r="R1234"/>
      <c r="S1234"/>
      <c r="T1234"/>
      <c r="U1234"/>
      <c r="V1234"/>
      <c r="AD1234" s="243" t="s">
        <v>59</v>
      </c>
      <c r="AE1234" s="243" t="s">
        <v>2270</v>
      </c>
      <c r="AF1234" s="243">
        <v>2105989</v>
      </c>
      <c r="AG1234" s="243"/>
      <c r="AH1234" s="243"/>
    </row>
    <row r="1235" spans="1:34" s="72" customFormat="1" x14ac:dyDescent="0.25">
      <c r="A1235"/>
      <c r="B1235"/>
      <c r="C1235"/>
      <c r="D1235"/>
      <c r="E1235"/>
      <c r="F1235"/>
      <c r="G1235"/>
      <c r="H1235"/>
      <c r="I1235"/>
      <c r="J1235"/>
      <c r="K1235"/>
      <c r="L1235"/>
      <c r="M1235"/>
      <c r="N1235"/>
      <c r="O1235"/>
      <c r="P1235"/>
      <c r="Q1235"/>
      <c r="R1235"/>
      <c r="S1235"/>
      <c r="T1235"/>
      <c r="U1235"/>
      <c r="V1235"/>
      <c r="AD1235" s="243" t="s">
        <v>59</v>
      </c>
      <c r="AE1235" s="243" t="s">
        <v>2286</v>
      </c>
      <c r="AF1235" s="243">
        <v>2106003</v>
      </c>
      <c r="AG1235" s="243"/>
      <c r="AH1235" s="243"/>
    </row>
    <row r="1236" spans="1:34" s="72" customFormat="1" x14ac:dyDescent="0.25">
      <c r="A1236"/>
      <c r="B1236"/>
      <c r="C1236"/>
      <c r="D1236"/>
      <c r="E1236"/>
      <c r="F1236"/>
      <c r="G1236"/>
      <c r="H1236"/>
      <c r="I1236"/>
      <c r="J1236"/>
      <c r="K1236"/>
      <c r="L1236"/>
      <c r="M1236"/>
      <c r="N1236"/>
      <c r="O1236"/>
      <c r="P1236"/>
      <c r="Q1236"/>
      <c r="R1236"/>
      <c r="S1236"/>
      <c r="T1236"/>
      <c r="U1236"/>
      <c r="V1236"/>
      <c r="AD1236" s="243" t="s">
        <v>59</v>
      </c>
      <c r="AE1236" s="243" t="s">
        <v>2302</v>
      </c>
      <c r="AF1236" s="243">
        <v>2106102</v>
      </c>
      <c r="AG1236" s="243"/>
      <c r="AH1236" s="243"/>
    </row>
    <row r="1237" spans="1:34" s="72" customFormat="1" x14ac:dyDescent="0.25">
      <c r="A1237"/>
      <c r="B1237"/>
      <c r="C1237"/>
      <c r="D1237"/>
      <c r="E1237"/>
      <c r="F1237"/>
      <c r="G1237"/>
      <c r="H1237"/>
      <c r="I1237"/>
      <c r="J1237"/>
      <c r="K1237"/>
      <c r="L1237"/>
      <c r="M1237"/>
      <c r="N1237"/>
      <c r="O1237"/>
      <c r="P1237"/>
      <c r="Q1237"/>
      <c r="R1237"/>
      <c r="S1237"/>
      <c r="T1237"/>
      <c r="U1237"/>
      <c r="V1237"/>
      <c r="AD1237" s="243" t="s">
        <v>59</v>
      </c>
      <c r="AE1237" s="243" t="s">
        <v>2317</v>
      </c>
      <c r="AF1237" s="243">
        <v>2106201</v>
      </c>
      <c r="AG1237" s="243"/>
      <c r="AH1237" s="243"/>
    </row>
    <row r="1238" spans="1:34" s="72" customFormat="1" x14ac:dyDescent="0.25">
      <c r="A1238"/>
      <c r="B1238"/>
      <c r="C1238"/>
      <c r="D1238"/>
      <c r="E1238"/>
      <c r="F1238"/>
      <c r="G1238"/>
      <c r="H1238"/>
      <c r="I1238"/>
      <c r="J1238"/>
      <c r="K1238"/>
      <c r="L1238"/>
      <c r="M1238"/>
      <c r="N1238"/>
      <c r="O1238"/>
      <c r="P1238"/>
      <c r="Q1238"/>
      <c r="R1238"/>
      <c r="S1238"/>
      <c r="T1238"/>
      <c r="U1238"/>
      <c r="V1238"/>
      <c r="AD1238" s="243" t="s">
        <v>59</v>
      </c>
      <c r="AE1238" s="243" t="s">
        <v>2331</v>
      </c>
      <c r="AF1238" s="243">
        <v>2106300</v>
      </c>
      <c r="AG1238" s="243"/>
      <c r="AH1238" s="243"/>
    </row>
    <row r="1239" spans="1:34" s="72" customFormat="1" x14ac:dyDescent="0.25">
      <c r="A1239"/>
      <c r="B1239"/>
      <c r="C1239"/>
      <c r="D1239"/>
      <c r="E1239"/>
      <c r="F1239"/>
      <c r="G1239"/>
      <c r="H1239"/>
      <c r="I1239"/>
      <c r="J1239"/>
      <c r="K1239"/>
      <c r="L1239"/>
      <c r="M1239"/>
      <c r="N1239"/>
      <c r="O1239"/>
      <c r="P1239"/>
      <c r="Q1239"/>
      <c r="R1239"/>
      <c r="S1239"/>
      <c r="T1239"/>
      <c r="U1239"/>
      <c r="V1239"/>
      <c r="AD1239" s="243" t="s">
        <v>59</v>
      </c>
      <c r="AE1239" s="243" t="s">
        <v>2347</v>
      </c>
      <c r="AF1239" s="243">
        <v>2106326</v>
      </c>
      <c r="AG1239" s="243"/>
      <c r="AH1239" s="243"/>
    </row>
    <row r="1240" spans="1:34" s="72" customFormat="1" x14ac:dyDescent="0.25">
      <c r="A1240"/>
      <c r="B1240"/>
      <c r="C1240"/>
      <c r="D1240"/>
      <c r="E1240"/>
      <c r="F1240"/>
      <c r="G1240"/>
      <c r="H1240"/>
      <c r="I1240"/>
      <c r="J1240"/>
      <c r="K1240"/>
      <c r="L1240"/>
      <c r="M1240"/>
      <c r="N1240"/>
      <c r="O1240"/>
      <c r="P1240"/>
      <c r="Q1240"/>
      <c r="R1240"/>
      <c r="S1240"/>
      <c r="T1240"/>
      <c r="U1240"/>
      <c r="V1240"/>
      <c r="AD1240" s="243" t="s">
        <v>59</v>
      </c>
      <c r="AE1240" s="243" t="s">
        <v>2363</v>
      </c>
      <c r="AF1240" s="243">
        <v>2106359</v>
      </c>
      <c r="AG1240" s="243"/>
      <c r="AH1240" s="243"/>
    </row>
    <row r="1241" spans="1:34" s="72" customFormat="1" x14ac:dyDescent="0.25">
      <c r="A1241"/>
      <c r="B1241"/>
      <c r="C1241"/>
      <c r="D1241"/>
      <c r="E1241"/>
      <c r="F1241"/>
      <c r="G1241"/>
      <c r="H1241"/>
      <c r="I1241"/>
      <c r="J1241"/>
      <c r="K1241"/>
      <c r="L1241"/>
      <c r="M1241"/>
      <c r="N1241"/>
      <c r="O1241"/>
      <c r="P1241"/>
      <c r="Q1241"/>
      <c r="R1241"/>
      <c r="S1241"/>
      <c r="T1241"/>
      <c r="U1241"/>
      <c r="V1241"/>
      <c r="AD1241" s="243" t="s">
        <v>59</v>
      </c>
      <c r="AE1241" s="243" t="s">
        <v>2377</v>
      </c>
      <c r="AF1241" s="243">
        <v>2106375</v>
      </c>
      <c r="AG1241" s="243"/>
      <c r="AH1241" s="243"/>
    </row>
    <row r="1242" spans="1:34" s="72" customFormat="1" x14ac:dyDescent="0.25">
      <c r="A1242"/>
      <c r="B1242"/>
      <c r="C1242"/>
      <c r="D1242"/>
      <c r="E1242"/>
      <c r="F1242"/>
      <c r="G1242"/>
      <c r="H1242"/>
      <c r="I1242"/>
      <c r="J1242"/>
      <c r="K1242"/>
      <c r="L1242"/>
      <c r="M1242"/>
      <c r="N1242"/>
      <c r="O1242"/>
      <c r="P1242"/>
      <c r="Q1242"/>
      <c r="R1242"/>
      <c r="S1242"/>
      <c r="T1242"/>
      <c r="U1242"/>
      <c r="V1242"/>
      <c r="AD1242" s="243" t="s">
        <v>59</v>
      </c>
      <c r="AE1242" s="243" t="s">
        <v>2392</v>
      </c>
      <c r="AF1242" s="243">
        <v>2106409</v>
      </c>
      <c r="AG1242" s="243"/>
      <c r="AH1242" s="243"/>
    </row>
    <row r="1243" spans="1:34" s="72" customFormat="1" x14ac:dyDescent="0.25">
      <c r="A1243"/>
      <c r="B1243"/>
      <c r="C1243"/>
      <c r="D1243"/>
      <c r="E1243"/>
      <c r="F1243"/>
      <c r="G1243"/>
      <c r="H1243"/>
      <c r="I1243"/>
      <c r="J1243"/>
      <c r="K1243"/>
      <c r="L1243"/>
      <c r="M1243"/>
      <c r="N1243"/>
      <c r="O1243"/>
      <c r="P1243"/>
      <c r="Q1243"/>
      <c r="R1243"/>
      <c r="S1243"/>
      <c r="T1243"/>
      <c r="U1243"/>
      <c r="V1243"/>
      <c r="AD1243" s="243" t="s">
        <v>59</v>
      </c>
      <c r="AE1243" s="243" t="s">
        <v>2408</v>
      </c>
      <c r="AF1243" s="243">
        <v>2106508</v>
      </c>
      <c r="AG1243" s="243"/>
      <c r="AH1243" s="243"/>
    </row>
    <row r="1244" spans="1:34" s="72" customFormat="1" x14ac:dyDescent="0.25">
      <c r="A1244"/>
      <c r="B1244"/>
      <c r="C1244"/>
      <c r="D1244"/>
      <c r="E1244"/>
      <c r="F1244"/>
      <c r="G1244"/>
      <c r="H1244"/>
      <c r="I1244"/>
      <c r="J1244"/>
      <c r="K1244"/>
      <c r="L1244"/>
      <c r="M1244"/>
      <c r="N1244"/>
      <c r="O1244"/>
      <c r="P1244"/>
      <c r="Q1244"/>
      <c r="R1244"/>
      <c r="S1244"/>
      <c r="T1244"/>
      <c r="U1244"/>
      <c r="V1244"/>
      <c r="AD1244" s="243" t="s">
        <v>59</v>
      </c>
      <c r="AE1244" s="243" t="s">
        <v>2424</v>
      </c>
      <c r="AF1244" s="243">
        <v>2106607</v>
      </c>
      <c r="AG1244" s="243"/>
      <c r="AH1244" s="243"/>
    </row>
    <row r="1245" spans="1:34" s="72" customFormat="1" x14ac:dyDescent="0.25">
      <c r="A1245"/>
      <c r="B1245"/>
      <c r="C1245"/>
      <c r="D1245"/>
      <c r="E1245"/>
      <c r="F1245"/>
      <c r="G1245"/>
      <c r="H1245"/>
      <c r="I1245"/>
      <c r="J1245"/>
      <c r="K1245"/>
      <c r="L1245"/>
      <c r="M1245"/>
      <c r="N1245"/>
      <c r="O1245"/>
      <c r="P1245"/>
      <c r="Q1245"/>
      <c r="R1245"/>
      <c r="S1245"/>
      <c r="T1245"/>
      <c r="U1245"/>
      <c r="V1245"/>
      <c r="AD1245" s="243" t="s">
        <v>59</v>
      </c>
      <c r="AE1245" s="243" t="s">
        <v>2440</v>
      </c>
      <c r="AF1245" s="243">
        <v>2106631</v>
      </c>
      <c r="AG1245" s="243"/>
      <c r="AH1245" s="243"/>
    </row>
    <row r="1246" spans="1:34" s="72" customFormat="1" x14ac:dyDescent="0.25">
      <c r="A1246"/>
      <c r="B1246"/>
      <c r="C1246"/>
      <c r="D1246"/>
      <c r="E1246"/>
      <c r="F1246"/>
      <c r="G1246"/>
      <c r="H1246"/>
      <c r="I1246"/>
      <c r="J1246"/>
      <c r="K1246"/>
      <c r="L1246"/>
      <c r="M1246"/>
      <c r="N1246"/>
      <c r="O1246"/>
      <c r="P1246"/>
      <c r="Q1246"/>
      <c r="R1246"/>
      <c r="S1246"/>
      <c r="T1246"/>
      <c r="U1246"/>
      <c r="V1246"/>
      <c r="AD1246" s="243" t="s">
        <v>59</v>
      </c>
      <c r="AE1246" s="243" t="s">
        <v>2456</v>
      </c>
      <c r="AF1246" s="243">
        <v>2106672</v>
      </c>
      <c r="AG1246" s="243"/>
      <c r="AH1246" s="243"/>
    </row>
    <row r="1247" spans="1:34" s="72" customFormat="1" x14ac:dyDescent="0.25">
      <c r="A1247"/>
      <c r="B1247"/>
      <c r="C1247"/>
      <c r="D1247"/>
      <c r="E1247"/>
      <c r="F1247"/>
      <c r="G1247"/>
      <c r="H1247"/>
      <c r="I1247"/>
      <c r="J1247"/>
      <c r="K1247"/>
      <c r="L1247"/>
      <c r="M1247"/>
      <c r="N1247"/>
      <c r="O1247"/>
      <c r="P1247"/>
      <c r="Q1247"/>
      <c r="R1247"/>
      <c r="S1247"/>
      <c r="T1247"/>
      <c r="U1247"/>
      <c r="V1247"/>
      <c r="AD1247" s="243" t="s">
        <v>59</v>
      </c>
      <c r="AE1247" s="243" t="s">
        <v>2469</v>
      </c>
      <c r="AF1247" s="243">
        <v>2106706</v>
      </c>
      <c r="AG1247" s="243"/>
      <c r="AH1247" s="243"/>
    </row>
    <row r="1248" spans="1:34" s="72" customFormat="1" x14ac:dyDescent="0.25">
      <c r="A1248"/>
      <c r="B1248"/>
      <c r="C1248"/>
      <c r="D1248"/>
      <c r="E1248"/>
      <c r="F1248"/>
      <c r="G1248"/>
      <c r="H1248"/>
      <c r="I1248"/>
      <c r="J1248"/>
      <c r="K1248"/>
      <c r="L1248"/>
      <c r="M1248"/>
      <c r="N1248"/>
      <c r="O1248"/>
      <c r="P1248"/>
      <c r="Q1248"/>
      <c r="R1248"/>
      <c r="S1248"/>
      <c r="T1248"/>
      <c r="U1248"/>
      <c r="V1248"/>
      <c r="AD1248" s="243" t="s">
        <v>59</v>
      </c>
      <c r="AE1248" s="243" t="s">
        <v>2485</v>
      </c>
      <c r="AF1248" s="243">
        <v>2106755</v>
      </c>
      <c r="AG1248" s="243"/>
      <c r="AH1248" s="243"/>
    </row>
    <row r="1249" spans="1:34" s="72" customFormat="1" x14ac:dyDescent="0.25">
      <c r="A1249"/>
      <c r="B1249"/>
      <c r="C1249"/>
      <c r="D1249"/>
      <c r="E1249"/>
      <c r="F1249"/>
      <c r="G1249"/>
      <c r="H1249"/>
      <c r="I1249"/>
      <c r="J1249"/>
      <c r="K1249"/>
      <c r="L1249"/>
      <c r="M1249"/>
      <c r="N1249"/>
      <c r="O1249"/>
      <c r="P1249"/>
      <c r="Q1249"/>
      <c r="R1249"/>
      <c r="S1249"/>
      <c r="T1249"/>
      <c r="U1249"/>
      <c r="V1249"/>
      <c r="AD1249" s="243" t="s">
        <v>59</v>
      </c>
      <c r="AE1249" s="243" t="s">
        <v>2501</v>
      </c>
      <c r="AF1249" s="243">
        <v>2106805</v>
      </c>
      <c r="AG1249" s="243"/>
      <c r="AH1249" s="243"/>
    </row>
    <row r="1250" spans="1:34" s="72" customFormat="1" x14ac:dyDescent="0.25">
      <c r="A1250"/>
      <c r="B1250"/>
      <c r="C1250"/>
      <c r="D1250"/>
      <c r="E1250"/>
      <c r="F1250"/>
      <c r="G1250"/>
      <c r="H1250"/>
      <c r="I1250"/>
      <c r="J1250"/>
      <c r="K1250"/>
      <c r="L1250"/>
      <c r="M1250"/>
      <c r="N1250"/>
      <c r="O1250"/>
      <c r="P1250"/>
      <c r="Q1250"/>
      <c r="R1250"/>
      <c r="S1250"/>
      <c r="T1250"/>
      <c r="U1250"/>
      <c r="V1250"/>
      <c r="AD1250" s="243" t="s">
        <v>59</v>
      </c>
      <c r="AE1250" s="243" t="s">
        <v>2515</v>
      </c>
      <c r="AF1250" s="243">
        <v>2106904</v>
      </c>
      <c r="AG1250" s="243"/>
      <c r="AH1250" s="243"/>
    </row>
    <row r="1251" spans="1:34" s="72" customFormat="1" x14ac:dyDescent="0.25">
      <c r="A1251"/>
      <c r="B1251"/>
      <c r="C1251"/>
      <c r="D1251"/>
      <c r="E1251"/>
      <c r="F1251"/>
      <c r="G1251"/>
      <c r="H1251"/>
      <c r="I1251"/>
      <c r="J1251"/>
      <c r="K1251"/>
      <c r="L1251"/>
      <c r="M1251"/>
      <c r="N1251"/>
      <c r="O1251"/>
      <c r="P1251"/>
      <c r="Q1251"/>
      <c r="R1251"/>
      <c r="S1251"/>
      <c r="T1251"/>
      <c r="U1251"/>
      <c r="V1251"/>
      <c r="AD1251" s="243" t="s">
        <v>59</v>
      </c>
      <c r="AE1251" s="243" t="s">
        <v>2530</v>
      </c>
      <c r="AF1251" s="243">
        <v>2107001</v>
      </c>
      <c r="AG1251" s="243"/>
      <c r="AH1251" s="243"/>
    </row>
    <row r="1252" spans="1:34" s="72" customFormat="1" x14ac:dyDescent="0.25">
      <c r="A1252"/>
      <c r="B1252"/>
      <c r="C1252"/>
      <c r="D1252"/>
      <c r="E1252"/>
      <c r="F1252"/>
      <c r="G1252"/>
      <c r="H1252"/>
      <c r="I1252"/>
      <c r="J1252"/>
      <c r="K1252"/>
      <c r="L1252"/>
      <c r="M1252"/>
      <c r="N1252"/>
      <c r="O1252"/>
      <c r="P1252"/>
      <c r="Q1252"/>
      <c r="R1252"/>
      <c r="S1252"/>
      <c r="T1252"/>
      <c r="U1252"/>
      <c r="V1252"/>
      <c r="AD1252" s="243" t="s">
        <v>59</v>
      </c>
      <c r="AE1252" s="243" t="s">
        <v>2546</v>
      </c>
      <c r="AF1252" s="243">
        <v>2107100</v>
      </c>
      <c r="AG1252" s="243"/>
      <c r="AH1252" s="243"/>
    </row>
    <row r="1253" spans="1:34" s="72" customFormat="1" x14ac:dyDescent="0.25">
      <c r="A1253"/>
      <c r="B1253"/>
      <c r="C1253"/>
      <c r="D1253"/>
      <c r="E1253"/>
      <c r="F1253"/>
      <c r="G1253"/>
      <c r="H1253"/>
      <c r="I1253"/>
      <c r="J1253"/>
      <c r="K1253"/>
      <c r="L1253"/>
      <c r="M1253"/>
      <c r="N1253"/>
      <c r="O1253"/>
      <c r="P1253"/>
      <c r="Q1253"/>
      <c r="R1253"/>
      <c r="S1253"/>
      <c r="T1253"/>
      <c r="U1253"/>
      <c r="V1253"/>
      <c r="AD1253" s="243" t="s">
        <v>59</v>
      </c>
      <c r="AE1253" s="243" t="s">
        <v>2561</v>
      </c>
      <c r="AF1253" s="243">
        <v>2107209</v>
      </c>
      <c r="AG1253" s="243"/>
      <c r="AH1253" s="243"/>
    </row>
    <row r="1254" spans="1:34" s="72" customFormat="1" x14ac:dyDescent="0.25">
      <c r="A1254"/>
      <c r="B1254"/>
      <c r="C1254"/>
      <c r="D1254"/>
      <c r="E1254"/>
      <c r="F1254"/>
      <c r="G1254"/>
      <c r="H1254"/>
      <c r="I1254"/>
      <c r="J1254"/>
      <c r="K1254"/>
      <c r="L1254"/>
      <c r="M1254"/>
      <c r="N1254"/>
      <c r="O1254"/>
      <c r="P1254"/>
      <c r="Q1254"/>
      <c r="R1254"/>
      <c r="S1254"/>
      <c r="T1254"/>
      <c r="U1254"/>
      <c r="V1254"/>
      <c r="AD1254" s="243" t="s">
        <v>59</v>
      </c>
      <c r="AE1254" s="243" t="s">
        <v>2576</v>
      </c>
      <c r="AF1254" s="243">
        <v>2107258</v>
      </c>
      <c r="AG1254" s="243"/>
      <c r="AH1254" s="243"/>
    </row>
    <row r="1255" spans="1:34" s="72" customFormat="1" x14ac:dyDescent="0.25">
      <c r="A1255"/>
      <c r="B1255"/>
      <c r="C1255"/>
      <c r="D1255"/>
      <c r="E1255"/>
      <c r="F1255"/>
      <c r="G1255"/>
      <c r="H1255"/>
      <c r="I1255"/>
      <c r="J1255"/>
      <c r="K1255"/>
      <c r="L1255"/>
      <c r="M1255"/>
      <c r="N1255"/>
      <c r="O1255"/>
      <c r="P1255"/>
      <c r="Q1255"/>
      <c r="R1255"/>
      <c r="S1255"/>
      <c r="T1255"/>
      <c r="U1255"/>
      <c r="V1255"/>
      <c r="AD1255" s="243" t="s">
        <v>59</v>
      </c>
      <c r="AE1255" s="243" t="s">
        <v>2591</v>
      </c>
      <c r="AF1255" s="243">
        <v>2107308</v>
      </c>
      <c r="AG1255" s="243"/>
      <c r="AH1255" s="243"/>
    </row>
    <row r="1256" spans="1:34" s="72" customFormat="1" x14ac:dyDescent="0.25">
      <c r="A1256"/>
      <c r="B1256"/>
      <c r="C1256"/>
      <c r="D1256"/>
      <c r="E1256"/>
      <c r="F1256"/>
      <c r="G1256"/>
      <c r="H1256"/>
      <c r="I1256"/>
      <c r="J1256"/>
      <c r="K1256"/>
      <c r="L1256"/>
      <c r="M1256"/>
      <c r="N1256"/>
      <c r="O1256"/>
      <c r="P1256"/>
      <c r="Q1256"/>
      <c r="R1256"/>
      <c r="S1256"/>
      <c r="T1256"/>
      <c r="U1256"/>
      <c r="V1256"/>
      <c r="AD1256" s="243" t="s">
        <v>59</v>
      </c>
      <c r="AE1256" s="243" t="s">
        <v>2607</v>
      </c>
      <c r="AF1256" s="243">
        <v>2107357</v>
      </c>
      <c r="AG1256" s="243"/>
      <c r="AH1256" s="243"/>
    </row>
    <row r="1257" spans="1:34" s="72" customFormat="1" x14ac:dyDescent="0.25">
      <c r="A1257"/>
      <c r="B1257"/>
      <c r="C1257"/>
      <c r="D1257"/>
      <c r="E1257"/>
      <c r="F1257"/>
      <c r="G1257"/>
      <c r="H1257"/>
      <c r="I1257"/>
      <c r="J1257"/>
      <c r="K1257"/>
      <c r="L1257"/>
      <c r="M1257"/>
      <c r="N1257"/>
      <c r="O1257"/>
      <c r="P1257"/>
      <c r="Q1257"/>
      <c r="R1257"/>
      <c r="S1257"/>
      <c r="T1257"/>
      <c r="U1257"/>
      <c r="V1257"/>
      <c r="AD1257" s="243" t="s">
        <v>59</v>
      </c>
      <c r="AE1257" s="243" t="s">
        <v>2621</v>
      </c>
      <c r="AF1257" s="243">
        <v>2107407</v>
      </c>
      <c r="AG1257" s="243"/>
      <c r="AH1257" s="243"/>
    </row>
    <row r="1258" spans="1:34" s="72" customFormat="1" x14ac:dyDescent="0.25">
      <c r="A1258"/>
      <c r="B1258"/>
      <c r="C1258"/>
      <c r="D1258"/>
      <c r="E1258"/>
      <c r="F1258"/>
      <c r="G1258"/>
      <c r="H1258"/>
      <c r="I1258"/>
      <c r="J1258"/>
      <c r="K1258"/>
      <c r="L1258"/>
      <c r="M1258"/>
      <c r="N1258"/>
      <c r="O1258"/>
      <c r="P1258"/>
      <c r="Q1258"/>
      <c r="R1258"/>
      <c r="S1258"/>
      <c r="T1258"/>
      <c r="U1258"/>
      <c r="V1258"/>
      <c r="AD1258" s="243" t="s">
        <v>59</v>
      </c>
      <c r="AE1258" s="243" t="s">
        <v>2634</v>
      </c>
      <c r="AF1258" s="243">
        <v>2107456</v>
      </c>
      <c r="AG1258" s="243"/>
      <c r="AH1258" s="243"/>
    </row>
    <row r="1259" spans="1:34" s="72" customFormat="1" x14ac:dyDescent="0.25">
      <c r="A1259"/>
      <c r="B1259"/>
      <c r="C1259"/>
      <c r="D1259"/>
      <c r="E1259"/>
      <c r="F1259"/>
      <c r="G1259"/>
      <c r="H1259"/>
      <c r="I1259"/>
      <c r="J1259"/>
      <c r="K1259"/>
      <c r="L1259"/>
      <c r="M1259"/>
      <c r="N1259"/>
      <c r="O1259"/>
      <c r="P1259"/>
      <c r="Q1259"/>
      <c r="R1259"/>
      <c r="S1259"/>
      <c r="T1259"/>
      <c r="U1259"/>
      <c r="V1259"/>
      <c r="AD1259" s="243" t="s">
        <v>59</v>
      </c>
      <c r="AE1259" s="243" t="s">
        <v>2649</v>
      </c>
      <c r="AF1259" s="243">
        <v>2107506</v>
      </c>
      <c r="AG1259" s="243"/>
      <c r="AH1259" s="243"/>
    </row>
    <row r="1260" spans="1:34" s="72" customFormat="1" x14ac:dyDescent="0.25">
      <c r="A1260"/>
      <c r="B1260"/>
      <c r="C1260"/>
      <c r="D1260"/>
      <c r="E1260"/>
      <c r="F1260"/>
      <c r="G1260"/>
      <c r="H1260"/>
      <c r="I1260"/>
      <c r="J1260"/>
      <c r="K1260"/>
      <c r="L1260"/>
      <c r="M1260"/>
      <c r="N1260"/>
      <c r="O1260"/>
      <c r="P1260"/>
      <c r="Q1260"/>
      <c r="R1260"/>
      <c r="S1260"/>
      <c r="T1260"/>
      <c r="U1260"/>
      <c r="V1260"/>
      <c r="AD1260" s="243" t="s">
        <v>59</v>
      </c>
      <c r="AE1260" s="243" t="s">
        <v>2662</v>
      </c>
      <c r="AF1260" s="243">
        <v>2107605</v>
      </c>
      <c r="AG1260" s="243"/>
      <c r="AH1260" s="243"/>
    </row>
    <row r="1261" spans="1:34" s="72" customFormat="1" x14ac:dyDescent="0.25">
      <c r="A1261"/>
      <c r="B1261"/>
      <c r="C1261"/>
      <c r="D1261"/>
      <c r="E1261"/>
      <c r="F1261"/>
      <c r="G1261"/>
      <c r="H1261"/>
      <c r="I1261"/>
      <c r="J1261"/>
      <c r="K1261"/>
      <c r="L1261"/>
      <c r="M1261"/>
      <c r="N1261"/>
      <c r="O1261"/>
      <c r="P1261"/>
      <c r="Q1261"/>
      <c r="R1261"/>
      <c r="S1261"/>
      <c r="T1261"/>
      <c r="U1261"/>
      <c r="V1261"/>
      <c r="AD1261" s="243" t="s">
        <v>59</v>
      </c>
      <c r="AE1261" s="243" t="s">
        <v>2676</v>
      </c>
      <c r="AF1261" s="243">
        <v>2107704</v>
      </c>
      <c r="AG1261" s="243"/>
      <c r="AH1261" s="243"/>
    </row>
    <row r="1262" spans="1:34" s="72" customFormat="1" x14ac:dyDescent="0.25">
      <c r="A1262"/>
      <c r="B1262"/>
      <c r="C1262"/>
      <c r="D1262"/>
      <c r="E1262"/>
      <c r="F1262"/>
      <c r="G1262"/>
      <c r="H1262"/>
      <c r="I1262"/>
      <c r="J1262"/>
      <c r="K1262"/>
      <c r="L1262"/>
      <c r="M1262"/>
      <c r="N1262"/>
      <c r="O1262"/>
      <c r="P1262"/>
      <c r="Q1262"/>
      <c r="R1262"/>
      <c r="S1262"/>
      <c r="T1262"/>
      <c r="U1262"/>
      <c r="V1262"/>
      <c r="AD1262" s="243" t="s">
        <v>59</v>
      </c>
      <c r="AE1262" s="243" t="s">
        <v>2691</v>
      </c>
      <c r="AF1262" s="243">
        <v>2107803</v>
      </c>
      <c r="AG1262" s="243"/>
      <c r="AH1262" s="243"/>
    </row>
    <row r="1263" spans="1:34" s="72" customFormat="1" x14ac:dyDescent="0.25">
      <c r="A1263"/>
      <c r="B1263"/>
      <c r="C1263"/>
      <c r="D1263"/>
      <c r="E1263"/>
      <c r="F1263"/>
      <c r="G1263"/>
      <c r="H1263"/>
      <c r="I1263"/>
      <c r="J1263"/>
      <c r="K1263"/>
      <c r="L1263"/>
      <c r="M1263"/>
      <c r="N1263"/>
      <c r="O1263"/>
      <c r="P1263"/>
      <c r="Q1263"/>
      <c r="R1263"/>
      <c r="S1263"/>
      <c r="T1263"/>
      <c r="U1263"/>
      <c r="V1263"/>
      <c r="AD1263" s="243" t="s">
        <v>59</v>
      </c>
      <c r="AE1263" s="243" t="s">
        <v>2707</v>
      </c>
      <c r="AF1263" s="243">
        <v>2107902</v>
      </c>
      <c r="AG1263" s="243"/>
      <c r="AH1263" s="243"/>
    </row>
    <row r="1264" spans="1:34" s="72" customFormat="1" x14ac:dyDescent="0.25">
      <c r="A1264"/>
      <c r="B1264"/>
      <c r="C1264"/>
      <c r="D1264"/>
      <c r="E1264"/>
      <c r="F1264"/>
      <c r="G1264"/>
      <c r="H1264"/>
      <c r="I1264"/>
      <c r="J1264"/>
      <c r="K1264"/>
      <c r="L1264"/>
      <c r="M1264"/>
      <c r="N1264"/>
      <c r="O1264"/>
      <c r="P1264"/>
      <c r="Q1264"/>
      <c r="R1264"/>
      <c r="S1264"/>
      <c r="T1264"/>
      <c r="U1264"/>
      <c r="V1264"/>
      <c r="AD1264" s="243" t="s">
        <v>59</v>
      </c>
      <c r="AE1264" s="243" t="s">
        <v>2722</v>
      </c>
      <c r="AF1264" s="243">
        <v>2108009</v>
      </c>
      <c r="AG1264" s="243"/>
      <c r="AH1264" s="243"/>
    </row>
    <row r="1265" spans="1:34" s="72" customFormat="1" x14ac:dyDescent="0.25">
      <c r="A1265"/>
      <c r="B1265"/>
      <c r="C1265"/>
      <c r="D1265"/>
      <c r="E1265"/>
      <c r="F1265"/>
      <c r="G1265"/>
      <c r="H1265"/>
      <c r="I1265"/>
      <c r="J1265"/>
      <c r="K1265"/>
      <c r="L1265"/>
      <c r="M1265"/>
      <c r="N1265"/>
      <c r="O1265"/>
      <c r="P1265"/>
      <c r="Q1265"/>
      <c r="R1265"/>
      <c r="S1265"/>
      <c r="T1265"/>
      <c r="U1265"/>
      <c r="V1265"/>
      <c r="AD1265" s="243" t="s">
        <v>59</v>
      </c>
      <c r="AE1265" s="243" t="s">
        <v>2738</v>
      </c>
      <c r="AF1265" s="243">
        <v>2108058</v>
      </c>
      <c r="AG1265" s="243"/>
      <c r="AH1265" s="243"/>
    </row>
    <row r="1266" spans="1:34" s="72" customFormat="1" x14ac:dyDescent="0.25">
      <c r="A1266"/>
      <c r="B1266"/>
      <c r="C1266"/>
      <c r="D1266"/>
      <c r="E1266"/>
      <c r="F1266"/>
      <c r="G1266"/>
      <c r="H1266"/>
      <c r="I1266"/>
      <c r="J1266"/>
      <c r="K1266"/>
      <c r="L1266"/>
      <c r="M1266"/>
      <c r="N1266"/>
      <c r="O1266"/>
      <c r="P1266"/>
      <c r="Q1266"/>
      <c r="R1266"/>
      <c r="S1266"/>
      <c r="T1266"/>
      <c r="U1266"/>
      <c r="V1266"/>
      <c r="AD1266" s="243" t="s">
        <v>59</v>
      </c>
      <c r="AE1266" s="243" t="s">
        <v>2753</v>
      </c>
      <c r="AF1266" s="243">
        <v>2108108</v>
      </c>
      <c r="AG1266" s="243"/>
      <c r="AH1266" s="243"/>
    </row>
    <row r="1267" spans="1:34" s="72" customFormat="1" x14ac:dyDescent="0.25">
      <c r="A1267"/>
      <c r="B1267"/>
      <c r="C1267"/>
      <c r="D1267"/>
      <c r="E1267"/>
      <c r="F1267"/>
      <c r="G1267"/>
      <c r="H1267"/>
      <c r="I1267"/>
      <c r="J1267"/>
      <c r="K1267"/>
      <c r="L1267"/>
      <c r="M1267"/>
      <c r="N1267"/>
      <c r="O1267"/>
      <c r="P1267"/>
      <c r="Q1267"/>
      <c r="R1267"/>
      <c r="S1267"/>
      <c r="T1267"/>
      <c r="U1267"/>
      <c r="V1267"/>
      <c r="AD1267" s="243" t="s">
        <v>59</v>
      </c>
      <c r="AE1267" s="243" t="s">
        <v>2768</v>
      </c>
      <c r="AF1267" s="243">
        <v>2108207</v>
      </c>
      <c r="AG1267" s="243"/>
      <c r="AH1267" s="243"/>
    </row>
    <row r="1268" spans="1:34" s="72" customFormat="1" x14ac:dyDescent="0.25">
      <c r="A1268"/>
      <c r="B1268"/>
      <c r="C1268"/>
      <c r="D1268"/>
      <c r="E1268"/>
      <c r="F1268"/>
      <c r="G1268"/>
      <c r="H1268"/>
      <c r="I1268"/>
      <c r="J1268"/>
      <c r="K1268"/>
      <c r="L1268"/>
      <c r="M1268"/>
      <c r="N1268"/>
      <c r="O1268"/>
      <c r="P1268"/>
      <c r="Q1268"/>
      <c r="R1268"/>
      <c r="S1268"/>
      <c r="T1268"/>
      <c r="U1268"/>
      <c r="V1268"/>
      <c r="AD1268" s="243" t="s">
        <v>59</v>
      </c>
      <c r="AE1268" s="243" t="s">
        <v>2784</v>
      </c>
      <c r="AF1268" s="243">
        <v>2108256</v>
      </c>
      <c r="AG1268" s="243"/>
      <c r="AH1268" s="243"/>
    </row>
    <row r="1269" spans="1:34" s="72" customFormat="1" x14ac:dyDescent="0.25">
      <c r="A1269"/>
      <c r="B1269"/>
      <c r="C1269"/>
      <c r="D1269"/>
      <c r="E1269"/>
      <c r="F1269"/>
      <c r="G1269"/>
      <c r="H1269"/>
      <c r="I1269"/>
      <c r="J1269"/>
      <c r="K1269"/>
      <c r="L1269"/>
      <c r="M1269"/>
      <c r="N1269"/>
      <c r="O1269"/>
      <c r="P1269"/>
      <c r="Q1269"/>
      <c r="R1269"/>
      <c r="S1269"/>
      <c r="T1269"/>
      <c r="U1269"/>
      <c r="V1269"/>
      <c r="AD1269" s="243" t="s">
        <v>59</v>
      </c>
      <c r="AE1269" s="243" t="s">
        <v>2799</v>
      </c>
      <c r="AF1269" s="243">
        <v>2108306</v>
      </c>
      <c r="AG1269" s="243"/>
      <c r="AH1269" s="243"/>
    </row>
    <row r="1270" spans="1:34" s="72" customFormat="1" x14ac:dyDescent="0.25">
      <c r="A1270"/>
      <c r="B1270"/>
      <c r="C1270"/>
      <c r="D1270"/>
      <c r="E1270"/>
      <c r="F1270"/>
      <c r="G1270"/>
      <c r="H1270"/>
      <c r="I1270"/>
      <c r="J1270"/>
      <c r="K1270"/>
      <c r="L1270"/>
      <c r="M1270"/>
      <c r="N1270"/>
      <c r="O1270"/>
      <c r="P1270"/>
      <c r="Q1270"/>
      <c r="R1270"/>
      <c r="S1270"/>
      <c r="T1270"/>
      <c r="U1270"/>
      <c r="V1270"/>
      <c r="AD1270" s="243" t="s">
        <v>59</v>
      </c>
      <c r="AE1270" s="243" t="s">
        <v>2814</v>
      </c>
      <c r="AF1270" s="243">
        <v>2108405</v>
      </c>
      <c r="AG1270" s="243"/>
      <c r="AH1270" s="243"/>
    </row>
    <row r="1271" spans="1:34" s="72" customFormat="1" x14ac:dyDescent="0.25">
      <c r="A1271"/>
      <c r="B1271"/>
      <c r="C1271"/>
      <c r="D1271"/>
      <c r="E1271"/>
      <c r="F1271"/>
      <c r="G1271"/>
      <c r="H1271"/>
      <c r="I1271"/>
      <c r="J1271"/>
      <c r="K1271"/>
      <c r="L1271"/>
      <c r="M1271"/>
      <c r="N1271"/>
      <c r="O1271"/>
      <c r="P1271"/>
      <c r="Q1271"/>
      <c r="R1271"/>
      <c r="S1271"/>
      <c r="T1271"/>
      <c r="U1271"/>
      <c r="V1271"/>
      <c r="AD1271" s="243" t="s">
        <v>59</v>
      </c>
      <c r="AE1271" s="243" t="s">
        <v>2829</v>
      </c>
      <c r="AF1271" s="243">
        <v>2108454</v>
      </c>
      <c r="AG1271" s="243"/>
      <c r="AH1271" s="243"/>
    </row>
    <row r="1272" spans="1:34" s="72" customFormat="1" x14ac:dyDescent="0.25">
      <c r="A1272"/>
      <c r="B1272"/>
      <c r="C1272"/>
      <c r="D1272"/>
      <c r="E1272"/>
      <c r="F1272"/>
      <c r="G1272"/>
      <c r="H1272"/>
      <c r="I1272"/>
      <c r="J1272"/>
      <c r="K1272"/>
      <c r="L1272"/>
      <c r="M1272"/>
      <c r="N1272"/>
      <c r="O1272"/>
      <c r="P1272"/>
      <c r="Q1272"/>
      <c r="R1272"/>
      <c r="S1272"/>
      <c r="T1272"/>
      <c r="U1272"/>
      <c r="V1272"/>
      <c r="AD1272" s="243" t="s">
        <v>59</v>
      </c>
      <c r="AE1272" s="243" t="s">
        <v>2841</v>
      </c>
      <c r="AF1272" s="243">
        <v>2108504</v>
      </c>
      <c r="AG1272" s="243"/>
      <c r="AH1272" s="243"/>
    </row>
    <row r="1273" spans="1:34" s="72" customFormat="1" x14ac:dyDescent="0.25">
      <c r="A1273"/>
      <c r="B1273"/>
      <c r="C1273"/>
      <c r="D1273"/>
      <c r="E1273"/>
      <c r="F1273"/>
      <c r="G1273"/>
      <c r="H1273"/>
      <c r="I1273"/>
      <c r="J1273"/>
      <c r="K1273"/>
      <c r="L1273"/>
      <c r="M1273"/>
      <c r="N1273"/>
      <c r="O1273"/>
      <c r="P1273"/>
      <c r="Q1273"/>
      <c r="R1273"/>
      <c r="S1273"/>
      <c r="T1273"/>
      <c r="U1273"/>
      <c r="V1273"/>
      <c r="AD1273" s="243" t="s">
        <v>59</v>
      </c>
      <c r="AE1273" s="243" t="s">
        <v>2854</v>
      </c>
      <c r="AF1273" s="243">
        <v>2108603</v>
      </c>
      <c r="AG1273" s="243"/>
      <c r="AH1273" s="243"/>
    </row>
    <row r="1274" spans="1:34" s="72" customFormat="1" x14ac:dyDescent="0.25">
      <c r="A1274"/>
      <c r="B1274"/>
      <c r="C1274"/>
      <c r="D1274"/>
      <c r="E1274"/>
      <c r="F1274"/>
      <c r="G1274"/>
      <c r="H1274"/>
      <c r="I1274"/>
      <c r="J1274"/>
      <c r="K1274"/>
      <c r="L1274"/>
      <c r="M1274"/>
      <c r="N1274"/>
      <c r="O1274"/>
      <c r="P1274"/>
      <c r="Q1274"/>
      <c r="R1274"/>
      <c r="S1274"/>
      <c r="T1274"/>
      <c r="U1274"/>
      <c r="V1274"/>
      <c r="AD1274" s="243" t="s">
        <v>59</v>
      </c>
      <c r="AE1274" s="243" t="s">
        <v>2867</v>
      </c>
      <c r="AF1274" s="243">
        <v>2108702</v>
      </c>
      <c r="AG1274" s="243"/>
      <c r="AH1274" s="243"/>
    </row>
    <row r="1275" spans="1:34" s="72" customFormat="1" x14ac:dyDescent="0.25">
      <c r="A1275"/>
      <c r="B1275"/>
      <c r="C1275"/>
      <c r="D1275"/>
      <c r="E1275"/>
      <c r="F1275"/>
      <c r="G1275"/>
      <c r="H1275"/>
      <c r="I1275"/>
      <c r="J1275"/>
      <c r="K1275"/>
      <c r="L1275"/>
      <c r="M1275"/>
      <c r="N1275"/>
      <c r="O1275"/>
      <c r="P1275"/>
      <c r="Q1275"/>
      <c r="R1275"/>
      <c r="S1275"/>
      <c r="T1275"/>
      <c r="U1275"/>
      <c r="V1275"/>
      <c r="AD1275" s="243" t="s">
        <v>59</v>
      </c>
      <c r="AE1275" s="243" t="s">
        <v>2880</v>
      </c>
      <c r="AF1275" s="243">
        <v>2108801</v>
      </c>
      <c r="AG1275" s="243"/>
      <c r="AH1275" s="243"/>
    </row>
    <row r="1276" spans="1:34" s="72" customFormat="1" x14ac:dyDescent="0.25">
      <c r="A1276"/>
      <c r="B1276"/>
      <c r="C1276"/>
      <c r="D1276"/>
      <c r="E1276"/>
      <c r="F1276"/>
      <c r="G1276"/>
      <c r="H1276"/>
      <c r="I1276"/>
      <c r="J1276"/>
      <c r="K1276"/>
      <c r="L1276"/>
      <c r="M1276"/>
      <c r="N1276"/>
      <c r="O1276"/>
      <c r="P1276"/>
      <c r="Q1276"/>
      <c r="R1276"/>
      <c r="S1276"/>
      <c r="T1276"/>
      <c r="U1276"/>
      <c r="V1276"/>
      <c r="AD1276" s="243" t="s">
        <v>59</v>
      </c>
      <c r="AE1276" s="243" t="s">
        <v>2892</v>
      </c>
      <c r="AF1276" s="243">
        <v>2108900</v>
      </c>
      <c r="AG1276" s="243"/>
      <c r="AH1276" s="243"/>
    </row>
    <row r="1277" spans="1:34" s="72" customFormat="1" x14ac:dyDescent="0.25">
      <c r="A1277"/>
      <c r="B1277"/>
      <c r="C1277"/>
      <c r="D1277"/>
      <c r="E1277"/>
      <c r="F1277"/>
      <c r="G1277"/>
      <c r="H1277"/>
      <c r="I1277"/>
      <c r="J1277"/>
      <c r="K1277"/>
      <c r="L1277"/>
      <c r="M1277"/>
      <c r="N1277"/>
      <c r="O1277"/>
      <c r="P1277"/>
      <c r="Q1277"/>
      <c r="R1277"/>
      <c r="S1277"/>
      <c r="T1277"/>
      <c r="U1277"/>
      <c r="V1277"/>
      <c r="AD1277" s="243" t="s">
        <v>59</v>
      </c>
      <c r="AE1277" s="243" t="s">
        <v>2905</v>
      </c>
      <c r="AF1277" s="243">
        <v>2109007</v>
      </c>
      <c r="AG1277" s="243"/>
      <c r="AH1277" s="243"/>
    </row>
    <row r="1278" spans="1:34" s="72" customFormat="1" x14ac:dyDescent="0.25">
      <c r="A1278"/>
      <c r="B1278"/>
      <c r="C1278"/>
      <c r="D1278"/>
      <c r="E1278"/>
      <c r="F1278"/>
      <c r="G1278"/>
      <c r="H1278"/>
      <c r="I1278"/>
      <c r="J1278"/>
      <c r="K1278"/>
      <c r="L1278"/>
      <c r="M1278"/>
      <c r="N1278"/>
      <c r="O1278"/>
      <c r="P1278"/>
      <c r="Q1278"/>
      <c r="R1278"/>
      <c r="S1278"/>
      <c r="T1278"/>
      <c r="U1278"/>
      <c r="V1278"/>
      <c r="AD1278" s="243" t="s">
        <v>59</v>
      </c>
      <c r="AE1278" s="243" t="s">
        <v>2917</v>
      </c>
      <c r="AF1278" s="243">
        <v>2109056</v>
      </c>
      <c r="AG1278" s="243"/>
      <c r="AH1278" s="243"/>
    </row>
    <row r="1279" spans="1:34" s="72" customFormat="1" x14ac:dyDescent="0.25">
      <c r="A1279"/>
      <c r="B1279"/>
      <c r="C1279"/>
      <c r="D1279"/>
      <c r="E1279"/>
      <c r="F1279"/>
      <c r="G1279"/>
      <c r="H1279"/>
      <c r="I1279"/>
      <c r="J1279"/>
      <c r="K1279"/>
      <c r="L1279"/>
      <c r="M1279"/>
      <c r="N1279"/>
      <c r="O1279"/>
      <c r="P1279"/>
      <c r="Q1279"/>
      <c r="R1279"/>
      <c r="S1279"/>
      <c r="T1279"/>
      <c r="U1279"/>
      <c r="V1279"/>
      <c r="AD1279" s="243" t="s">
        <v>59</v>
      </c>
      <c r="AE1279" s="243" t="s">
        <v>2929</v>
      </c>
      <c r="AF1279" s="243">
        <v>2109106</v>
      </c>
      <c r="AG1279" s="243"/>
      <c r="AH1279" s="243"/>
    </row>
    <row r="1280" spans="1:34" s="72" customFormat="1" x14ac:dyDescent="0.25">
      <c r="A1280"/>
      <c r="B1280"/>
      <c r="C1280"/>
      <c r="D1280"/>
      <c r="E1280"/>
      <c r="F1280"/>
      <c r="G1280"/>
      <c r="H1280"/>
      <c r="I1280"/>
      <c r="J1280"/>
      <c r="K1280"/>
      <c r="L1280"/>
      <c r="M1280"/>
      <c r="N1280"/>
      <c r="O1280"/>
      <c r="P1280"/>
      <c r="Q1280"/>
      <c r="R1280"/>
      <c r="S1280"/>
      <c r="T1280"/>
      <c r="U1280"/>
      <c r="V1280"/>
      <c r="AD1280" s="243" t="s">
        <v>59</v>
      </c>
      <c r="AE1280" s="243" t="s">
        <v>2370</v>
      </c>
      <c r="AF1280" s="243">
        <v>2109205</v>
      </c>
      <c r="AG1280" s="243"/>
      <c r="AH1280" s="243"/>
    </row>
    <row r="1281" spans="1:34" s="72" customFormat="1" x14ac:dyDescent="0.25">
      <c r="A1281"/>
      <c r="B1281"/>
      <c r="C1281"/>
      <c r="D1281"/>
      <c r="E1281"/>
      <c r="F1281"/>
      <c r="G1281"/>
      <c r="H1281"/>
      <c r="I1281"/>
      <c r="J1281"/>
      <c r="K1281"/>
      <c r="L1281"/>
      <c r="M1281"/>
      <c r="N1281"/>
      <c r="O1281"/>
      <c r="P1281"/>
      <c r="Q1281"/>
      <c r="R1281"/>
      <c r="S1281"/>
      <c r="T1281"/>
      <c r="U1281"/>
      <c r="V1281"/>
      <c r="AD1281" s="243" t="s">
        <v>59</v>
      </c>
      <c r="AE1281" s="243" t="s">
        <v>978</v>
      </c>
      <c r="AF1281" s="243">
        <v>2109239</v>
      </c>
      <c r="AG1281" s="243"/>
      <c r="AH1281" s="243"/>
    </row>
    <row r="1282" spans="1:34" s="72" customFormat="1" x14ac:dyDescent="0.25">
      <c r="A1282"/>
      <c r="B1282"/>
      <c r="C1282"/>
      <c r="D1282"/>
      <c r="E1282"/>
      <c r="F1282"/>
      <c r="G1282"/>
      <c r="H1282"/>
      <c r="I1282"/>
      <c r="J1282"/>
      <c r="K1282"/>
      <c r="L1282"/>
      <c r="M1282"/>
      <c r="N1282"/>
      <c r="O1282"/>
      <c r="P1282"/>
      <c r="Q1282"/>
      <c r="R1282"/>
      <c r="S1282"/>
      <c r="T1282"/>
      <c r="U1282"/>
      <c r="V1282"/>
      <c r="AD1282" s="243" t="s">
        <v>59</v>
      </c>
      <c r="AE1282" s="243" t="s">
        <v>2964</v>
      </c>
      <c r="AF1282" s="243">
        <v>2109270</v>
      </c>
      <c r="AG1282" s="243"/>
      <c r="AH1282" s="243"/>
    </row>
    <row r="1283" spans="1:34" s="72" customFormat="1" x14ac:dyDescent="0.25">
      <c r="A1283"/>
      <c r="B1283"/>
      <c r="C1283"/>
      <c r="D1283"/>
      <c r="E1283"/>
      <c r="F1283"/>
      <c r="G1283"/>
      <c r="H1283"/>
      <c r="I1283"/>
      <c r="J1283"/>
      <c r="K1283"/>
      <c r="L1283"/>
      <c r="M1283"/>
      <c r="N1283"/>
      <c r="O1283"/>
      <c r="P1283"/>
      <c r="Q1283"/>
      <c r="R1283"/>
      <c r="S1283"/>
      <c r="T1283"/>
      <c r="U1283"/>
      <c r="V1283"/>
      <c r="AD1283" s="243" t="s">
        <v>59</v>
      </c>
      <c r="AE1283" s="243" t="s">
        <v>2976</v>
      </c>
      <c r="AF1283" s="243">
        <v>2109304</v>
      </c>
      <c r="AG1283" s="243"/>
      <c r="AH1283" s="243"/>
    </row>
    <row r="1284" spans="1:34" s="72" customFormat="1" x14ac:dyDescent="0.25">
      <c r="A1284"/>
      <c r="B1284"/>
      <c r="C1284"/>
      <c r="D1284"/>
      <c r="E1284"/>
      <c r="F1284"/>
      <c r="G1284"/>
      <c r="H1284"/>
      <c r="I1284"/>
      <c r="J1284"/>
      <c r="K1284"/>
      <c r="L1284"/>
      <c r="M1284"/>
      <c r="N1284"/>
      <c r="O1284"/>
      <c r="P1284"/>
      <c r="Q1284"/>
      <c r="R1284"/>
      <c r="S1284"/>
      <c r="T1284"/>
      <c r="U1284"/>
      <c r="V1284"/>
      <c r="AD1284" s="243" t="s">
        <v>59</v>
      </c>
      <c r="AE1284" s="243" t="s">
        <v>2989</v>
      </c>
      <c r="AF1284" s="243">
        <v>2109403</v>
      </c>
      <c r="AG1284" s="243"/>
      <c r="AH1284" s="243"/>
    </row>
    <row r="1285" spans="1:34" s="72" customFormat="1" x14ac:dyDescent="0.25">
      <c r="A1285"/>
      <c r="B1285"/>
      <c r="C1285"/>
      <c r="D1285"/>
      <c r="E1285"/>
      <c r="F1285"/>
      <c r="G1285"/>
      <c r="H1285"/>
      <c r="I1285"/>
      <c r="J1285"/>
      <c r="K1285"/>
      <c r="L1285"/>
      <c r="M1285"/>
      <c r="N1285"/>
      <c r="O1285"/>
      <c r="P1285"/>
      <c r="Q1285"/>
      <c r="R1285"/>
      <c r="S1285"/>
      <c r="T1285"/>
      <c r="U1285"/>
      <c r="V1285"/>
      <c r="AD1285" s="243" t="s">
        <v>59</v>
      </c>
      <c r="AE1285" s="243" t="s">
        <v>3001</v>
      </c>
      <c r="AF1285" s="243">
        <v>2109452</v>
      </c>
      <c r="AG1285" s="243"/>
      <c r="AH1285" s="243"/>
    </row>
    <row r="1286" spans="1:34" s="72" customFormat="1" x14ac:dyDescent="0.25">
      <c r="A1286"/>
      <c r="B1286"/>
      <c r="C1286"/>
      <c r="D1286"/>
      <c r="E1286"/>
      <c r="F1286"/>
      <c r="G1286"/>
      <c r="H1286"/>
      <c r="I1286"/>
      <c r="J1286"/>
      <c r="K1286"/>
      <c r="L1286"/>
      <c r="M1286"/>
      <c r="N1286"/>
      <c r="O1286"/>
      <c r="P1286"/>
      <c r="Q1286"/>
      <c r="R1286"/>
      <c r="S1286"/>
      <c r="T1286"/>
      <c r="U1286"/>
      <c r="V1286"/>
      <c r="AD1286" s="243" t="s">
        <v>59</v>
      </c>
      <c r="AE1286" s="243" t="s">
        <v>3014</v>
      </c>
      <c r="AF1286" s="243">
        <v>2109502</v>
      </c>
      <c r="AG1286" s="243"/>
      <c r="AH1286" s="243"/>
    </row>
    <row r="1287" spans="1:34" s="72" customFormat="1" x14ac:dyDescent="0.25">
      <c r="A1287"/>
      <c r="B1287"/>
      <c r="C1287"/>
      <c r="D1287"/>
      <c r="E1287"/>
      <c r="F1287"/>
      <c r="G1287"/>
      <c r="H1287"/>
      <c r="I1287"/>
      <c r="J1287"/>
      <c r="K1287"/>
      <c r="L1287"/>
      <c r="M1287"/>
      <c r="N1287"/>
      <c r="O1287"/>
      <c r="P1287"/>
      <c r="Q1287"/>
      <c r="R1287"/>
      <c r="S1287"/>
      <c r="T1287"/>
      <c r="U1287"/>
      <c r="V1287"/>
      <c r="AD1287" s="243" t="s">
        <v>59</v>
      </c>
      <c r="AE1287" s="243" t="s">
        <v>3027</v>
      </c>
      <c r="AF1287" s="243">
        <v>2109551</v>
      </c>
      <c r="AG1287" s="243"/>
      <c r="AH1287" s="243"/>
    </row>
    <row r="1288" spans="1:34" s="72" customFormat="1" x14ac:dyDescent="0.25">
      <c r="A1288"/>
      <c r="B1288"/>
      <c r="C1288"/>
      <c r="D1288"/>
      <c r="E1288"/>
      <c r="F1288"/>
      <c r="G1288"/>
      <c r="H1288"/>
      <c r="I1288"/>
      <c r="J1288"/>
      <c r="K1288"/>
      <c r="L1288"/>
      <c r="M1288"/>
      <c r="N1288"/>
      <c r="O1288"/>
      <c r="P1288"/>
      <c r="Q1288"/>
      <c r="R1288"/>
      <c r="S1288"/>
      <c r="T1288"/>
      <c r="U1288"/>
      <c r="V1288"/>
      <c r="AD1288" s="243" t="s">
        <v>59</v>
      </c>
      <c r="AE1288" s="243" t="s">
        <v>3039</v>
      </c>
      <c r="AF1288" s="243">
        <v>2109601</v>
      </c>
      <c r="AG1288" s="243"/>
      <c r="AH1288" s="243"/>
    </row>
    <row r="1289" spans="1:34" s="72" customFormat="1" x14ac:dyDescent="0.25">
      <c r="A1289"/>
      <c r="B1289"/>
      <c r="C1289"/>
      <c r="D1289"/>
      <c r="E1289"/>
      <c r="F1289"/>
      <c r="G1289"/>
      <c r="H1289"/>
      <c r="I1289"/>
      <c r="J1289"/>
      <c r="K1289"/>
      <c r="L1289"/>
      <c r="M1289"/>
      <c r="N1289"/>
      <c r="O1289"/>
      <c r="P1289"/>
      <c r="Q1289"/>
      <c r="R1289"/>
      <c r="S1289"/>
      <c r="T1289"/>
      <c r="U1289"/>
      <c r="V1289"/>
      <c r="AD1289" s="243" t="s">
        <v>59</v>
      </c>
      <c r="AE1289" s="243" t="s">
        <v>3051</v>
      </c>
      <c r="AF1289" s="243">
        <v>2109700</v>
      </c>
      <c r="AG1289" s="243"/>
      <c r="AH1289" s="243"/>
    </row>
    <row r="1290" spans="1:34" s="72" customFormat="1" x14ac:dyDescent="0.25">
      <c r="A1290"/>
      <c r="B1290"/>
      <c r="C1290"/>
      <c r="D1290"/>
      <c r="E1290"/>
      <c r="F1290"/>
      <c r="G1290"/>
      <c r="H1290"/>
      <c r="I1290"/>
      <c r="J1290"/>
      <c r="K1290"/>
      <c r="L1290"/>
      <c r="M1290"/>
      <c r="N1290"/>
      <c r="O1290"/>
      <c r="P1290"/>
      <c r="Q1290"/>
      <c r="R1290"/>
      <c r="S1290"/>
      <c r="T1290"/>
      <c r="U1290"/>
      <c r="V1290"/>
      <c r="AD1290" s="243" t="s">
        <v>59</v>
      </c>
      <c r="AE1290" s="243" t="s">
        <v>3063</v>
      </c>
      <c r="AF1290" s="243">
        <v>2109759</v>
      </c>
      <c r="AG1290" s="243"/>
      <c r="AH1290" s="243"/>
    </row>
    <row r="1291" spans="1:34" s="72" customFormat="1" x14ac:dyDescent="0.25">
      <c r="A1291"/>
      <c r="B1291"/>
      <c r="C1291"/>
      <c r="D1291"/>
      <c r="E1291"/>
      <c r="F1291"/>
      <c r="G1291"/>
      <c r="H1291"/>
      <c r="I1291"/>
      <c r="J1291"/>
      <c r="K1291"/>
      <c r="L1291"/>
      <c r="M1291"/>
      <c r="N1291"/>
      <c r="O1291"/>
      <c r="P1291"/>
      <c r="Q1291"/>
      <c r="R1291"/>
      <c r="S1291"/>
      <c r="T1291"/>
      <c r="U1291"/>
      <c r="V1291"/>
      <c r="AD1291" s="243" t="s">
        <v>59</v>
      </c>
      <c r="AE1291" s="243" t="s">
        <v>3074</v>
      </c>
      <c r="AF1291" s="243">
        <v>2109809</v>
      </c>
      <c r="AG1291" s="243"/>
      <c r="AH1291" s="243"/>
    </row>
    <row r="1292" spans="1:34" s="72" customFormat="1" x14ac:dyDescent="0.25">
      <c r="A1292"/>
      <c r="B1292"/>
      <c r="C1292"/>
      <c r="D1292"/>
      <c r="E1292"/>
      <c r="F1292"/>
      <c r="G1292"/>
      <c r="H1292"/>
      <c r="I1292"/>
      <c r="J1292"/>
      <c r="K1292"/>
      <c r="L1292"/>
      <c r="M1292"/>
      <c r="N1292"/>
      <c r="O1292"/>
      <c r="P1292"/>
      <c r="Q1292"/>
      <c r="R1292"/>
      <c r="S1292"/>
      <c r="T1292"/>
      <c r="U1292"/>
      <c r="V1292"/>
      <c r="AD1292" s="243" t="s">
        <v>59</v>
      </c>
      <c r="AE1292" s="243" t="s">
        <v>3087</v>
      </c>
      <c r="AF1292" s="243">
        <v>2109908</v>
      </c>
      <c r="AG1292" s="243"/>
      <c r="AH1292" s="243"/>
    </row>
    <row r="1293" spans="1:34" s="72" customFormat="1" x14ac:dyDescent="0.25">
      <c r="A1293"/>
      <c r="B1293"/>
      <c r="C1293"/>
      <c r="D1293"/>
      <c r="E1293"/>
      <c r="F1293"/>
      <c r="G1293"/>
      <c r="H1293"/>
      <c r="I1293"/>
      <c r="J1293"/>
      <c r="K1293"/>
      <c r="L1293"/>
      <c r="M1293"/>
      <c r="N1293"/>
      <c r="O1293"/>
      <c r="P1293"/>
      <c r="Q1293"/>
      <c r="R1293"/>
      <c r="S1293"/>
      <c r="T1293"/>
      <c r="U1293"/>
      <c r="V1293"/>
      <c r="AD1293" s="243" t="s">
        <v>59</v>
      </c>
      <c r="AE1293" s="243" t="s">
        <v>3100</v>
      </c>
      <c r="AF1293" s="243">
        <v>2110005</v>
      </c>
      <c r="AG1293" s="243"/>
      <c r="AH1293" s="243"/>
    </row>
    <row r="1294" spans="1:34" s="72" customFormat="1" x14ac:dyDescent="0.25">
      <c r="A1294"/>
      <c r="B1294"/>
      <c r="C1294"/>
      <c r="D1294"/>
      <c r="E1294"/>
      <c r="F1294"/>
      <c r="G1294"/>
      <c r="H1294"/>
      <c r="I1294"/>
      <c r="J1294"/>
      <c r="K1294"/>
      <c r="L1294"/>
      <c r="M1294"/>
      <c r="N1294"/>
      <c r="O1294"/>
      <c r="P1294"/>
      <c r="Q1294"/>
      <c r="R1294"/>
      <c r="S1294"/>
      <c r="T1294"/>
      <c r="U1294"/>
      <c r="V1294"/>
      <c r="AD1294" s="243" t="s">
        <v>59</v>
      </c>
      <c r="AE1294" s="243" t="s">
        <v>3112</v>
      </c>
      <c r="AF1294" s="243">
        <v>2110039</v>
      </c>
      <c r="AG1294" s="243"/>
      <c r="AH1294" s="243"/>
    </row>
    <row r="1295" spans="1:34" s="72" customFormat="1" x14ac:dyDescent="0.25">
      <c r="A1295"/>
      <c r="B1295"/>
      <c r="C1295"/>
      <c r="D1295"/>
      <c r="E1295"/>
      <c r="F1295"/>
      <c r="G1295"/>
      <c r="H1295"/>
      <c r="I1295"/>
      <c r="J1295"/>
      <c r="K1295"/>
      <c r="L1295"/>
      <c r="M1295"/>
      <c r="N1295"/>
      <c r="O1295"/>
      <c r="P1295"/>
      <c r="Q1295"/>
      <c r="R1295"/>
      <c r="S1295"/>
      <c r="T1295"/>
      <c r="U1295"/>
      <c r="V1295"/>
      <c r="AD1295" s="243" t="s">
        <v>59</v>
      </c>
      <c r="AE1295" s="243" t="s">
        <v>3124</v>
      </c>
      <c r="AF1295" s="243">
        <v>2110104</v>
      </c>
      <c r="AG1295" s="243"/>
      <c r="AH1295" s="243"/>
    </row>
    <row r="1296" spans="1:34" s="72" customFormat="1" x14ac:dyDescent="0.25">
      <c r="A1296"/>
      <c r="B1296"/>
      <c r="C1296"/>
      <c r="D1296"/>
      <c r="E1296"/>
      <c r="F1296"/>
      <c r="G1296"/>
      <c r="H1296"/>
      <c r="I1296"/>
      <c r="J1296"/>
      <c r="K1296"/>
      <c r="L1296"/>
      <c r="M1296"/>
      <c r="N1296"/>
      <c r="O1296"/>
      <c r="P1296"/>
      <c r="Q1296"/>
      <c r="R1296"/>
      <c r="S1296"/>
      <c r="T1296"/>
      <c r="U1296"/>
      <c r="V1296"/>
      <c r="AD1296" s="243" t="s">
        <v>59</v>
      </c>
      <c r="AE1296" s="243" t="s">
        <v>3136</v>
      </c>
      <c r="AF1296" s="243">
        <v>2110203</v>
      </c>
      <c r="AG1296" s="243"/>
      <c r="AH1296" s="243"/>
    </row>
    <row r="1297" spans="1:34" s="72" customFormat="1" x14ac:dyDescent="0.25">
      <c r="A1297"/>
      <c r="B1297"/>
      <c r="C1297"/>
      <c r="D1297"/>
      <c r="E1297"/>
      <c r="F1297"/>
      <c r="G1297"/>
      <c r="H1297"/>
      <c r="I1297"/>
      <c r="J1297"/>
      <c r="K1297"/>
      <c r="L1297"/>
      <c r="M1297"/>
      <c r="N1297"/>
      <c r="O1297"/>
      <c r="P1297"/>
      <c r="Q1297"/>
      <c r="R1297"/>
      <c r="S1297"/>
      <c r="T1297"/>
      <c r="U1297"/>
      <c r="V1297"/>
      <c r="AD1297" s="243" t="s">
        <v>59</v>
      </c>
      <c r="AE1297" s="243" t="s">
        <v>3148</v>
      </c>
      <c r="AF1297" s="243">
        <v>2110237</v>
      </c>
      <c r="AG1297" s="243"/>
      <c r="AH1297" s="243"/>
    </row>
    <row r="1298" spans="1:34" s="72" customFormat="1" x14ac:dyDescent="0.25">
      <c r="A1298"/>
      <c r="B1298"/>
      <c r="C1298"/>
      <c r="D1298"/>
      <c r="E1298"/>
      <c r="F1298"/>
      <c r="G1298"/>
      <c r="H1298"/>
      <c r="I1298"/>
      <c r="J1298"/>
      <c r="K1298"/>
      <c r="L1298"/>
      <c r="M1298"/>
      <c r="N1298"/>
      <c r="O1298"/>
      <c r="P1298"/>
      <c r="Q1298"/>
      <c r="R1298"/>
      <c r="S1298"/>
      <c r="T1298"/>
      <c r="U1298"/>
      <c r="V1298"/>
      <c r="AD1298" s="243" t="s">
        <v>59</v>
      </c>
      <c r="AE1298" s="243" t="s">
        <v>3159</v>
      </c>
      <c r="AF1298" s="243">
        <v>2110278</v>
      </c>
      <c r="AG1298" s="243"/>
      <c r="AH1298" s="243"/>
    </row>
    <row r="1299" spans="1:34" s="72" customFormat="1" x14ac:dyDescent="0.25">
      <c r="A1299"/>
      <c r="B1299"/>
      <c r="C1299"/>
      <c r="D1299"/>
      <c r="E1299"/>
      <c r="F1299"/>
      <c r="G1299"/>
      <c r="H1299"/>
      <c r="I1299"/>
      <c r="J1299"/>
      <c r="K1299"/>
      <c r="L1299"/>
      <c r="M1299"/>
      <c r="N1299"/>
      <c r="O1299"/>
      <c r="P1299"/>
      <c r="Q1299"/>
      <c r="R1299"/>
      <c r="S1299"/>
      <c r="T1299"/>
      <c r="U1299"/>
      <c r="V1299"/>
      <c r="AD1299" s="243" t="s">
        <v>59</v>
      </c>
      <c r="AE1299" s="243" t="s">
        <v>3170</v>
      </c>
      <c r="AF1299" s="243">
        <v>2110302</v>
      </c>
      <c r="AG1299" s="243"/>
      <c r="AH1299" s="243"/>
    </row>
    <row r="1300" spans="1:34" s="72" customFormat="1" x14ac:dyDescent="0.25">
      <c r="A1300"/>
      <c r="B1300"/>
      <c r="C1300"/>
      <c r="D1300"/>
      <c r="E1300"/>
      <c r="F1300"/>
      <c r="G1300"/>
      <c r="H1300"/>
      <c r="I1300"/>
      <c r="J1300"/>
      <c r="K1300"/>
      <c r="L1300"/>
      <c r="M1300"/>
      <c r="N1300"/>
      <c r="O1300"/>
      <c r="P1300"/>
      <c r="Q1300"/>
      <c r="R1300"/>
      <c r="S1300"/>
      <c r="T1300"/>
      <c r="U1300"/>
      <c r="V1300"/>
      <c r="AD1300" s="243" t="s">
        <v>59</v>
      </c>
      <c r="AE1300" s="243" t="s">
        <v>3181</v>
      </c>
      <c r="AF1300" s="243">
        <v>2110401</v>
      </c>
      <c r="AG1300" s="243"/>
      <c r="AH1300" s="243"/>
    </row>
    <row r="1301" spans="1:34" s="72" customFormat="1" x14ac:dyDescent="0.25">
      <c r="A1301"/>
      <c r="B1301"/>
      <c r="C1301"/>
      <c r="D1301"/>
      <c r="E1301"/>
      <c r="F1301"/>
      <c r="G1301"/>
      <c r="H1301"/>
      <c r="I1301"/>
      <c r="J1301"/>
      <c r="K1301"/>
      <c r="L1301"/>
      <c r="M1301"/>
      <c r="N1301"/>
      <c r="O1301"/>
      <c r="P1301"/>
      <c r="Q1301"/>
      <c r="R1301"/>
      <c r="S1301"/>
      <c r="T1301"/>
      <c r="U1301"/>
      <c r="V1301"/>
      <c r="AD1301" s="243" t="s">
        <v>59</v>
      </c>
      <c r="AE1301" s="243" t="s">
        <v>3192</v>
      </c>
      <c r="AF1301" s="243">
        <v>2110500</v>
      </c>
      <c r="AG1301" s="243"/>
      <c r="AH1301" s="243"/>
    </row>
    <row r="1302" spans="1:34" s="72" customFormat="1" x14ac:dyDescent="0.25">
      <c r="A1302"/>
      <c r="B1302"/>
      <c r="C1302"/>
      <c r="D1302"/>
      <c r="E1302"/>
      <c r="F1302"/>
      <c r="G1302"/>
      <c r="H1302"/>
      <c r="I1302"/>
      <c r="J1302"/>
      <c r="K1302"/>
      <c r="L1302"/>
      <c r="M1302"/>
      <c r="N1302"/>
      <c r="O1302"/>
      <c r="P1302"/>
      <c r="Q1302"/>
      <c r="R1302"/>
      <c r="S1302"/>
      <c r="T1302"/>
      <c r="U1302"/>
      <c r="V1302"/>
      <c r="AD1302" s="243" t="s">
        <v>59</v>
      </c>
      <c r="AE1302" s="243" t="s">
        <v>3204</v>
      </c>
      <c r="AF1302" s="243">
        <v>2110609</v>
      </c>
      <c r="AG1302" s="243"/>
      <c r="AH1302" s="243"/>
    </row>
    <row r="1303" spans="1:34" s="72" customFormat="1" x14ac:dyDescent="0.25">
      <c r="A1303"/>
      <c r="B1303"/>
      <c r="C1303"/>
      <c r="D1303"/>
      <c r="E1303"/>
      <c r="F1303"/>
      <c r="G1303"/>
      <c r="H1303"/>
      <c r="I1303"/>
      <c r="J1303"/>
      <c r="K1303"/>
      <c r="L1303"/>
      <c r="M1303"/>
      <c r="N1303"/>
      <c r="O1303"/>
      <c r="P1303"/>
      <c r="Q1303"/>
      <c r="R1303"/>
      <c r="S1303"/>
      <c r="T1303"/>
      <c r="U1303"/>
      <c r="V1303"/>
      <c r="AD1303" s="243" t="s">
        <v>59</v>
      </c>
      <c r="AE1303" s="243" t="s">
        <v>3216</v>
      </c>
      <c r="AF1303" s="243">
        <v>2110658</v>
      </c>
      <c r="AG1303" s="243"/>
      <c r="AH1303" s="243"/>
    </row>
    <row r="1304" spans="1:34" s="72" customFormat="1" x14ac:dyDescent="0.25">
      <c r="A1304"/>
      <c r="B1304"/>
      <c r="C1304"/>
      <c r="D1304"/>
      <c r="E1304"/>
      <c r="F1304"/>
      <c r="G1304"/>
      <c r="H1304"/>
      <c r="I1304"/>
      <c r="J1304"/>
      <c r="K1304"/>
      <c r="L1304"/>
      <c r="M1304"/>
      <c r="N1304"/>
      <c r="O1304"/>
      <c r="P1304"/>
      <c r="Q1304"/>
      <c r="R1304"/>
      <c r="S1304"/>
      <c r="T1304"/>
      <c r="U1304"/>
      <c r="V1304"/>
      <c r="AD1304" s="243" t="s">
        <v>59</v>
      </c>
      <c r="AE1304" s="243" t="s">
        <v>3228</v>
      </c>
      <c r="AF1304" s="243">
        <v>2110708</v>
      </c>
      <c r="AG1304" s="243"/>
      <c r="AH1304" s="243"/>
    </row>
    <row r="1305" spans="1:34" s="72" customFormat="1" x14ac:dyDescent="0.25">
      <c r="A1305"/>
      <c r="B1305"/>
      <c r="C1305"/>
      <c r="D1305"/>
      <c r="E1305"/>
      <c r="F1305"/>
      <c r="G1305"/>
      <c r="H1305"/>
      <c r="I1305"/>
      <c r="J1305"/>
      <c r="K1305"/>
      <c r="L1305"/>
      <c r="M1305"/>
      <c r="N1305"/>
      <c r="O1305"/>
      <c r="P1305"/>
      <c r="Q1305"/>
      <c r="R1305"/>
      <c r="S1305"/>
      <c r="T1305"/>
      <c r="U1305"/>
      <c r="V1305"/>
      <c r="AD1305" s="243" t="s">
        <v>59</v>
      </c>
      <c r="AE1305" s="243" t="s">
        <v>3238</v>
      </c>
      <c r="AF1305" s="243">
        <v>2110807</v>
      </c>
      <c r="AG1305" s="243"/>
      <c r="AH1305" s="243"/>
    </row>
    <row r="1306" spans="1:34" s="72" customFormat="1" x14ac:dyDescent="0.25">
      <c r="A1306"/>
      <c r="B1306"/>
      <c r="C1306"/>
      <c r="D1306"/>
      <c r="E1306"/>
      <c r="F1306"/>
      <c r="G1306"/>
      <c r="H1306"/>
      <c r="I1306"/>
      <c r="J1306"/>
      <c r="K1306"/>
      <c r="L1306"/>
      <c r="M1306"/>
      <c r="N1306"/>
      <c r="O1306"/>
      <c r="P1306"/>
      <c r="Q1306"/>
      <c r="R1306"/>
      <c r="S1306"/>
      <c r="T1306"/>
      <c r="U1306"/>
      <c r="V1306"/>
      <c r="AD1306" s="243" t="s">
        <v>59</v>
      </c>
      <c r="AE1306" s="243" t="s">
        <v>3249</v>
      </c>
      <c r="AF1306" s="243">
        <v>2110856</v>
      </c>
      <c r="AG1306" s="243"/>
      <c r="AH1306" s="243"/>
    </row>
    <row r="1307" spans="1:34" s="72" customFormat="1" x14ac:dyDescent="0.25">
      <c r="A1307"/>
      <c r="B1307"/>
      <c r="C1307"/>
      <c r="D1307"/>
      <c r="E1307"/>
      <c r="F1307"/>
      <c r="G1307"/>
      <c r="H1307"/>
      <c r="I1307"/>
      <c r="J1307"/>
      <c r="K1307"/>
      <c r="L1307"/>
      <c r="M1307"/>
      <c r="N1307"/>
      <c r="O1307"/>
      <c r="P1307"/>
      <c r="Q1307"/>
      <c r="R1307"/>
      <c r="S1307"/>
      <c r="T1307"/>
      <c r="U1307"/>
      <c r="V1307"/>
      <c r="AD1307" s="243" t="s">
        <v>59</v>
      </c>
      <c r="AE1307" s="243" t="s">
        <v>3259</v>
      </c>
      <c r="AF1307" s="243">
        <v>2110906</v>
      </c>
      <c r="AG1307" s="243"/>
      <c r="AH1307" s="243"/>
    </row>
    <row r="1308" spans="1:34" s="72" customFormat="1" x14ac:dyDescent="0.25">
      <c r="A1308"/>
      <c r="B1308"/>
      <c r="C1308"/>
      <c r="D1308"/>
      <c r="E1308"/>
      <c r="F1308"/>
      <c r="G1308"/>
      <c r="H1308"/>
      <c r="I1308"/>
      <c r="J1308"/>
      <c r="K1308"/>
      <c r="L1308"/>
      <c r="M1308"/>
      <c r="N1308"/>
      <c r="O1308"/>
      <c r="P1308"/>
      <c r="Q1308"/>
      <c r="R1308"/>
      <c r="S1308"/>
      <c r="T1308"/>
      <c r="U1308"/>
      <c r="V1308"/>
      <c r="AD1308" s="243" t="s">
        <v>59</v>
      </c>
      <c r="AE1308" s="243" t="s">
        <v>3270</v>
      </c>
      <c r="AF1308" s="243">
        <v>2111003</v>
      </c>
      <c r="AG1308" s="243"/>
      <c r="AH1308" s="243"/>
    </row>
    <row r="1309" spans="1:34" s="72" customFormat="1" x14ac:dyDescent="0.25">
      <c r="A1309"/>
      <c r="B1309"/>
      <c r="C1309"/>
      <c r="D1309"/>
      <c r="E1309"/>
      <c r="F1309"/>
      <c r="G1309"/>
      <c r="H1309"/>
      <c r="I1309"/>
      <c r="J1309"/>
      <c r="K1309"/>
      <c r="L1309"/>
      <c r="M1309"/>
      <c r="N1309"/>
      <c r="O1309"/>
      <c r="P1309"/>
      <c r="Q1309"/>
      <c r="R1309"/>
      <c r="S1309"/>
      <c r="T1309"/>
      <c r="U1309"/>
      <c r="V1309"/>
      <c r="AD1309" s="243" t="s">
        <v>59</v>
      </c>
      <c r="AE1309" s="243" t="s">
        <v>3282</v>
      </c>
      <c r="AF1309" s="243">
        <v>2111029</v>
      </c>
      <c r="AG1309" s="243"/>
      <c r="AH1309" s="243"/>
    </row>
    <row r="1310" spans="1:34" s="72" customFormat="1" x14ac:dyDescent="0.25">
      <c r="A1310"/>
      <c r="B1310"/>
      <c r="C1310"/>
      <c r="D1310"/>
      <c r="E1310"/>
      <c r="F1310"/>
      <c r="G1310"/>
      <c r="H1310"/>
      <c r="I1310"/>
      <c r="J1310"/>
      <c r="K1310"/>
      <c r="L1310"/>
      <c r="M1310"/>
      <c r="N1310"/>
      <c r="O1310"/>
      <c r="P1310"/>
      <c r="Q1310"/>
      <c r="R1310"/>
      <c r="S1310"/>
      <c r="T1310"/>
      <c r="U1310"/>
      <c r="V1310"/>
      <c r="AD1310" s="243" t="s">
        <v>59</v>
      </c>
      <c r="AE1310" s="243" t="s">
        <v>3293</v>
      </c>
      <c r="AF1310" s="243">
        <v>2111052</v>
      </c>
      <c r="AG1310" s="243"/>
      <c r="AH1310" s="243"/>
    </row>
    <row r="1311" spans="1:34" s="72" customFormat="1" x14ac:dyDescent="0.25">
      <c r="A1311"/>
      <c r="B1311"/>
      <c r="C1311"/>
      <c r="D1311"/>
      <c r="E1311"/>
      <c r="F1311"/>
      <c r="G1311"/>
      <c r="H1311"/>
      <c r="I1311"/>
      <c r="J1311"/>
      <c r="K1311"/>
      <c r="L1311"/>
      <c r="M1311"/>
      <c r="N1311"/>
      <c r="O1311"/>
      <c r="P1311"/>
      <c r="Q1311"/>
      <c r="R1311"/>
      <c r="S1311"/>
      <c r="T1311"/>
      <c r="U1311"/>
      <c r="V1311"/>
      <c r="AD1311" s="243" t="s">
        <v>59</v>
      </c>
      <c r="AE1311" s="243" t="s">
        <v>3305</v>
      </c>
      <c r="AF1311" s="243">
        <v>2111078</v>
      </c>
      <c r="AG1311" s="243"/>
      <c r="AH1311" s="243"/>
    </row>
    <row r="1312" spans="1:34" s="72" customFormat="1" x14ac:dyDescent="0.25">
      <c r="A1312"/>
      <c r="B1312"/>
      <c r="C1312"/>
      <c r="D1312"/>
      <c r="E1312"/>
      <c r="F1312"/>
      <c r="G1312"/>
      <c r="H1312"/>
      <c r="I1312"/>
      <c r="J1312"/>
      <c r="K1312"/>
      <c r="L1312"/>
      <c r="M1312"/>
      <c r="N1312"/>
      <c r="O1312"/>
      <c r="P1312"/>
      <c r="Q1312"/>
      <c r="R1312"/>
      <c r="S1312"/>
      <c r="T1312"/>
      <c r="U1312"/>
      <c r="V1312"/>
      <c r="AD1312" s="243" t="s">
        <v>59</v>
      </c>
      <c r="AE1312" s="243" t="s">
        <v>3317</v>
      </c>
      <c r="AF1312" s="243">
        <v>2111102</v>
      </c>
      <c r="AG1312" s="243"/>
      <c r="AH1312" s="243"/>
    </row>
    <row r="1313" spans="1:34" s="72" customFormat="1" x14ac:dyDescent="0.25">
      <c r="A1313"/>
      <c r="B1313"/>
      <c r="C1313"/>
      <c r="D1313"/>
      <c r="E1313"/>
      <c r="F1313"/>
      <c r="G1313"/>
      <c r="H1313"/>
      <c r="I1313"/>
      <c r="J1313"/>
      <c r="K1313"/>
      <c r="L1313"/>
      <c r="M1313"/>
      <c r="N1313"/>
      <c r="O1313"/>
      <c r="P1313"/>
      <c r="Q1313"/>
      <c r="R1313"/>
      <c r="S1313"/>
      <c r="T1313"/>
      <c r="U1313"/>
      <c r="V1313"/>
      <c r="AD1313" s="243" t="s">
        <v>59</v>
      </c>
      <c r="AE1313" s="243" t="s">
        <v>3327</v>
      </c>
      <c r="AF1313" s="243">
        <v>2111201</v>
      </c>
      <c r="AG1313" s="243"/>
      <c r="AH1313" s="243"/>
    </row>
    <row r="1314" spans="1:34" s="72" customFormat="1" x14ac:dyDescent="0.25">
      <c r="A1314"/>
      <c r="B1314"/>
      <c r="C1314"/>
      <c r="D1314"/>
      <c r="E1314"/>
      <c r="F1314"/>
      <c r="G1314"/>
      <c r="H1314"/>
      <c r="I1314"/>
      <c r="J1314"/>
      <c r="K1314"/>
      <c r="L1314"/>
      <c r="M1314"/>
      <c r="N1314"/>
      <c r="O1314"/>
      <c r="P1314"/>
      <c r="Q1314"/>
      <c r="R1314"/>
      <c r="S1314"/>
      <c r="T1314"/>
      <c r="U1314"/>
      <c r="V1314"/>
      <c r="AD1314" s="243" t="s">
        <v>59</v>
      </c>
      <c r="AE1314" s="243" t="s">
        <v>3338</v>
      </c>
      <c r="AF1314" s="243">
        <v>2111250</v>
      </c>
      <c r="AG1314" s="243"/>
      <c r="AH1314" s="243"/>
    </row>
    <row r="1315" spans="1:34" s="72" customFormat="1" x14ac:dyDescent="0.25">
      <c r="A1315"/>
      <c r="B1315"/>
      <c r="C1315"/>
      <c r="D1315"/>
      <c r="E1315"/>
      <c r="F1315"/>
      <c r="G1315"/>
      <c r="H1315"/>
      <c r="I1315"/>
      <c r="J1315"/>
      <c r="K1315"/>
      <c r="L1315"/>
      <c r="M1315"/>
      <c r="N1315"/>
      <c r="O1315"/>
      <c r="P1315"/>
      <c r="Q1315"/>
      <c r="R1315"/>
      <c r="S1315"/>
      <c r="T1315"/>
      <c r="U1315"/>
      <c r="V1315"/>
      <c r="AD1315" s="243" t="s">
        <v>59</v>
      </c>
      <c r="AE1315" s="243" t="s">
        <v>3349</v>
      </c>
      <c r="AF1315" s="243">
        <v>2111300</v>
      </c>
      <c r="AG1315" s="243"/>
      <c r="AH1315" s="243"/>
    </row>
    <row r="1316" spans="1:34" s="72" customFormat="1" x14ac:dyDescent="0.25">
      <c r="A1316"/>
      <c r="B1316"/>
      <c r="C1316"/>
      <c r="D1316"/>
      <c r="E1316"/>
      <c r="F1316"/>
      <c r="G1316"/>
      <c r="H1316"/>
      <c r="I1316"/>
      <c r="J1316"/>
      <c r="K1316"/>
      <c r="L1316"/>
      <c r="M1316"/>
      <c r="N1316"/>
      <c r="O1316"/>
      <c r="P1316"/>
      <c r="Q1316"/>
      <c r="R1316"/>
      <c r="S1316"/>
      <c r="T1316"/>
      <c r="U1316"/>
      <c r="V1316"/>
      <c r="AD1316" s="243" t="s">
        <v>59</v>
      </c>
      <c r="AE1316" s="243" t="s">
        <v>3359</v>
      </c>
      <c r="AF1316" s="243">
        <v>2111409</v>
      </c>
      <c r="AG1316" s="243"/>
      <c r="AH1316" s="243"/>
    </row>
    <row r="1317" spans="1:34" s="72" customFormat="1" x14ac:dyDescent="0.25">
      <c r="A1317"/>
      <c r="B1317"/>
      <c r="C1317"/>
      <c r="D1317"/>
      <c r="E1317"/>
      <c r="F1317"/>
      <c r="G1317"/>
      <c r="H1317"/>
      <c r="I1317"/>
      <c r="J1317"/>
      <c r="K1317"/>
      <c r="L1317"/>
      <c r="M1317"/>
      <c r="N1317"/>
      <c r="O1317"/>
      <c r="P1317"/>
      <c r="Q1317"/>
      <c r="R1317"/>
      <c r="S1317"/>
      <c r="T1317"/>
      <c r="U1317"/>
      <c r="V1317"/>
      <c r="AD1317" s="243" t="s">
        <v>59</v>
      </c>
      <c r="AE1317" s="243" t="s">
        <v>3368</v>
      </c>
      <c r="AF1317" s="243">
        <v>2111508</v>
      </c>
      <c r="AG1317" s="243"/>
      <c r="AH1317" s="243"/>
    </row>
    <row r="1318" spans="1:34" s="72" customFormat="1" x14ac:dyDescent="0.25">
      <c r="A1318"/>
      <c r="B1318"/>
      <c r="C1318"/>
      <c r="D1318"/>
      <c r="E1318"/>
      <c r="F1318"/>
      <c r="G1318"/>
      <c r="H1318"/>
      <c r="I1318"/>
      <c r="J1318"/>
      <c r="K1318"/>
      <c r="L1318"/>
      <c r="M1318"/>
      <c r="N1318"/>
      <c r="O1318"/>
      <c r="P1318"/>
      <c r="Q1318"/>
      <c r="R1318"/>
      <c r="S1318"/>
      <c r="T1318"/>
      <c r="U1318"/>
      <c r="V1318"/>
      <c r="AD1318" s="243" t="s">
        <v>59</v>
      </c>
      <c r="AE1318" s="243" t="s">
        <v>3378</v>
      </c>
      <c r="AF1318" s="243">
        <v>2111532</v>
      </c>
      <c r="AG1318" s="243"/>
      <c r="AH1318" s="243"/>
    </row>
    <row r="1319" spans="1:34" s="72" customFormat="1" x14ac:dyDescent="0.25">
      <c r="A1319"/>
      <c r="B1319"/>
      <c r="C1319"/>
      <c r="D1319"/>
      <c r="E1319"/>
      <c r="F1319"/>
      <c r="G1319"/>
      <c r="H1319"/>
      <c r="I1319"/>
      <c r="J1319"/>
      <c r="K1319"/>
      <c r="L1319"/>
      <c r="M1319"/>
      <c r="N1319"/>
      <c r="O1319"/>
      <c r="P1319"/>
      <c r="Q1319"/>
      <c r="R1319"/>
      <c r="S1319"/>
      <c r="T1319"/>
      <c r="U1319"/>
      <c r="V1319"/>
      <c r="AD1319" s="243" t="s">
        <v>59</v>
      </c>
      <c r="AE1319" s="243" t="s">
        <v>3388</v>
      </c>
      <c r="AF1319" s="243">
        <v>2111573</v>
      </c>
      <c r="AG1319" s="243"/>
      <c r="AH1319" s="243"/>
    </row>
    <row r="1320" spans="1:34" s="72" customFormat="1" x14ac:dyDescent="0.25">
      <c r="A1320"/>
      <c r="B1320"/>
      <c r="C1320"/>
      <c r="D1320"/>
      <c r="E1320"/>
      <c r="F1320"/>
      <c r="G1320"/>
      <c r="H1320"/>
      <c r="I1320"/>
      <c r="J1320"/>
      <c r="K1320"/>
      <c r="L1320"/>
      <c r="M1320"/>
      <c r="N1320"/>
      <c r="O1320"/>
      <c r="P1320"/>
      <c r="Q1320"/>
      <c r="R1320"/>
      <c r="S1320"/>
      <c r="T1320"/>
      <c r="U1320"/>
      <c r="V1320"/>
      <c r="AD1320" s="243" t="s">
        <v>59</v>
      </c>
      <c r="AE1320" s="243" t="s">
        <v>3398</v>
      </c>
      <c r="AF1320" s="243">
        <v>2111607</v>
      </c>
      <c r="AG1320" s="243"/>
      <c r="AH1320" s="243"/>
    </row>
    <row r="1321" spans="1:34" s="72" customFormat="1" x14ac:dyDescent="0.25">
      <c r="A1321"/>
      <c r="B1321"/>
      <c r="C1321"/>
      <c r="D1321"/>
      <c r="E1321"/>
      <c r="F1321"/>
      <c r="G1321"/>
      <c r="H1321"/>
      <c r="I1321"/>
      <c r="J1321"/>
      <c r="K1321"/>
      <c r="L1321"/>
      <c r="M1321"/>
      <c r="N1321"/>
      <c r="O1321"/>
      <c r="P1321"/>
      <c r="Q1321"/>
      <c r="R1321"/>
      <c r="S1321"/>
      <c r="T1321"/>
      <c r="U1321"/>
      <c r="V1321"/>
      <c r="AD1321" s="243" t="s">
        <v>59</v>
      </c>
      <c r="AE1321" s="243" t="s">
        <v>3408</v>
      </c>
      <c r="AF1321" s="243">
        <v>2111631</v>
      </c>
      <c r="AG1321" s="243"/>
      <c r="AH1321" s="243"/>
    </row>
    <row r="1322" spans="1:34" s="72" customFormat="1" x14ac:dyDescent="0.25">
      <c r="A1322"/>
      <c r="B1322"/>
      <c r="C1322"/>
      <c r="D1322"/>
      <c r="E1322"/>
      <c r="F1322"/>
      <c r="G1322"/>
      <c r="H1322"/>
      <c r="I1322"/>
      <c r="J1322"/>
      <c r="K1322"/>
      <c r="L1322"/>
      <c r="M1322"/>
      <c r="N1322"/>
      <c r="O1322"/>
      <c r="P1322"/>
      <c r="Q1322"/>
      <c r="R1322"/>
      <c r="S1322"/>
      <c r="T1322"/>
      <c r="U1322"/>
      <c r="V1322"/>
      <c r="AD1322" s="243" t="s">
        <v>59</v>
      </c>
      <c r="AE1322" s="243" t="s">
        <v>3418</v>
      </c>
      <c r="AF1322" s="243">
        <v>2111672</v>
      </c>
      <c r="AG1322" s="243"/>
      <c r="AH1322" s="243"/>
    </row>
    <row r="1323" spans="1:34" s="72" customFormat="1" x14ac:dyDescent="0.25">
      <c r="A1323"/>
      <c r="B1323"/>
      <c r="C1323"/>
      <c r="D1323"/>
      <c r="E1323"/>
      <c r="F1323"/>
      <c r="G1323"/>
      <c r="H1323"/>
      <c r="I1323"/>
      <c r="J1323"/>
      <c r="K1323"/>
      <c r="L1323"/>
      <c r="M1323"/>
      <c r="N1323"/>
      <c r="O1323"/>
      <c r="P1323"/>
      <c r="Q1323"/>
      <c r="R1323"/>
      <c r="S1323"/>
      <c r="T1323"/>
      <c r="U1323"/>
      <c r="V1323"/>
      <c r="AD1323" s="243" t="s">
        <v>59</v>
      </c>
      <c r="AE1323" s="243" t="s">
        <v>3030</v>
      </c>
      <c r="AF1323" s="243">
        <v>2111706</v>
      </c>
      <c r="AG1323" s="243"/>
      <c r="AH1323" s="243"/>
    </row>
    <row r="1324" spans="1:34" s="72" customFormat="1" x14ac:dyDescent="0.25">
      <c r="A1324"/>
      <c r="B1324"/>
      <c r="C1324"/>
      <c r="D1324"/>
      <c r="E1324"/>
      <c r="F1324"/>
      <c r="G1324"/>
      <c r="H1324"/>
      <c r="I1324"/>
      <c r="J1324"/>
      <c r="K1324"/>
      <c r="L1324"/>
      <c r="M1324"/>
      <c r="N1324"/>
      <c r="O1324"/>
      <c r="P1324"/>
      <c r="Q1324"/>
      <c r="R1324"/>
      <c r="S1324"/>
      <c r="T1324"/>
      <c r="U1324"/>
      <c r="V1324"/>
      <c r="AD1324" s="243" t="s">
        <v>59</v>
      </c>
      <c r="AE1324" s="243" t="s">
        <v>3437</v>
      </c>
      <c r="AF1324" s="243">
        <v>2111722</v>
      </c>
      <c r="AG1324" s="243"/>
      <c r="AH1324" s="243"/>
    </row>
    <row r="1325" spans="1:34" s="72" customFormat="1" x14ac:dyDescent="0.25">
      <c r="A1325"/>
      <c r="B1325"/>
      <c r="C1325"/>
      <c r="D1325"/>
      <c r="E1325"/>
      <c r="F1325"/>
      <c r="G1325"/>
      <c r="H1325"/>
      <c r="I1325"/>
      <c r="J1325"/>
      <c r="K1325"/>
      <c r="L1325"/>
      <c r="M1325"/>
      <c r="N1325"/>
      <c r="O1325"/>
      <c r="P1325"/>
      <c r="Q1325"/>
      <c r="R1325"/>
      <c r="S1325"/>
      <c r="T1325"/>
      <c r="U1325"/>
      <c r="V1325"/>
      <c r="AD1325" s="243" t="s">
        <v>59</v>
      </c>
      <c r="AE1325" s="243" t="s">
        <v>3446</v>
      </c>
      <c r="AF1325" s="243">
        <v>2111748</v>
      </c>
      <c r="AG1325" s="243"/>
      <c r="AH1325" s="243"/>
    </row>
    <row r="1326" spans="1:34" s="72" customFormat="1" x14ac:dyDescent="0.25">
      <c r="A1326"/>
      <c r="B1326"/>
      <c r="C1326"/>
      <c r="D1326"/>
      <c r="E1326"/>
      <c r="F1326"/>
      <c r="G1326"/>
      <c r="H1326"/>
      <c r="I1326"/>
      <c r="J1326"/>
      <c r="K1326"/>
      <c r="L1326"/>
      <c r="M1326"/>
      <c r="N1326"/>
      <c r="O1326"/>
      <c r="P1326"/>
      <c r="Q1326"/>
      <c r="R1326"/>
      <c r="S1326"/>
      <c r="T1326"/>
      <c r="U1326"/>
      <c r="V1326"/>
      <c r="AD1326" s="243" t="s">
        <v>59</v>
      </c>
      <c r="AE1326" s="243" t="s">
        <v>3455</v>
      </c>
      <c r="AF1326" s="243">
        <v>2111763</v>
      </c>
      <c r="AG1326" s="243"/>
      <c r="AH1326" s="243"/>
    </row>
    <row r="1327" spans="1:34" s="72" customFormat="1" x14ac:dyDescent="0.25">
      <c r="A1327"/>
      <c r="B1327"/>
      <c r="C1327"/>
      <c r="D1327"/>
      <c r="E1327"/>
      <c r="F1327"/>
      <c r="G1327"/>
      <c r="H1327"/>
      <c r="I1327"/>
      <c r="J1327"/>
      <c r="K1327"/>
      <c r="L1327"/>
      <c r="M1327"/>
      <c r="N1327"/>
      <c r="O1327"/>
      <c r="P1327"/>
      <c r="Q1327"/>
      <c r="R1327"/>
      <c r="S1327"/>
      <c r="T1327"/>
      <c r="U1327"/>
      <c r="V1327"/>
      <c r="AD1327" s="243" t="s">
        <v>59</v>
      </c>
      <c r="AE1327" s="243" t="s">
        <v>3465</v>
      </c>
      <c r="AF1327" s="243">
        <v>2111789</v>
      </c>
      <c r="AG1327" s="243"/>
      <c r="AH1327" s="243"/>
    </row>
    <row r="1328" spans="1:34" s="72" customFormat="1" x14ac:dyDescent="0.25">
      <c r="A1328"/>
      <c r="B1328"/>
      <c r="C1328"/>
      <c r="D1328"/>
      <c r="E1328"/>
      <c r="F1328"/>
      <c r="G1328"/>
      <c r="H1328"/>
      <c r="I1328"/>
      <c r="J1328"/>
      <c r="K1328"/>
      <c r="L1328"/>
      <c r="M1328"/>
      <c r="N1328"/>
      <c r="O1328"/>
      <c r="P1328"/>
      <c r="Q1328"/>
      <c r="R1328"/>
      <c r="S1328"/>
      <c r="T1328"/>
      <c r="U1328"/>
      <c r="V1328"/>
      <c r="AD1328" s="243" t="s">
        <v>59</v>
      </c>
      <c r="AE1328" s="243" t="s">
        <v>2934</v>
      </c>
      <c r="AF1328" s="243">
        <v>2111805</v>
      </c>
      <c r="AG1328" s="243"/>
      <c r="AH1328" s="243"/>
    </row>
    <row r="1329" spans="1:34" s="72" customFormat="1" x14ac:dyDescent="0.25">
      <c r="A1329"/>
      <c r="B1329"/>
      <c r="C1329"/>
      <c r="D1329"/>
      <c r="E1329"/>
      <c r="F1329"/>
      <c r="G1329"/>
      <c r="H1329"/>
      <c r="I1329"/>
      <c r="J1329"/>
      <c r="K1329"/>
      <c r="L1329"/>
      <c r="M1329"/>
      <c r="N1329"/>
      <c r="O1329"/>
      <c r="P1329"/>
      <c r="Q1329"/>
      <c r="R1329"/>
      <c r="S1329"/>
      <c r="T1329"/>
      <c r="U1329"/>
      <c r="V1329"/>
      <c r="AD1329" s="243" t="s">
        <v>59</v>
      </c>
      <c r="AE1329" s="243" t="s">
        <v>3484</v>
      </c>
      <c r="AF1329" s="243">
        <v>2111904</v>
      </c>
      <c r="AG1329" s="243"/>
      <c r="AH1329" s="243"/>
    </row>
    <row r="1330" spans="1:34" s="72" customFormat="1" x14ac:dyDescent="0.25">
      <c r="A1330"/>
      <c r="B1330"/>
      <c r="C1330"/>
      <c r="D1330"/>
      <c r="E1330"/>
      <c r="F1330"/>
      <c r="G1330"/>
      <c r="H1330"/>
      <c r="I1330"/>
      <c r="J1330"/>
      <c r="K1330"/>
      <c r="L1330"/>
      <c r="M1330"/>
      <c r="N1330"/>
      <c r="O1330"/>
      <c r="P1330"/>
      <c r="Q1330"/>
      <c r="R1330"/>
      <c r="S1330"/>
      <c r="T1330"/>
      <c r="U1330"/>
      <c r="V1330"/>
      <c r="AD1330" s="243" t="s">
        <v>59</v>
      </c>
      <c r="AE1330" s="243" t="s">
        <v>3494</v>
      </c>
      <c r="AF1330" s="243">
        <v>2111953</v>
      </c>
      <c r="AG1330" s="243"/>
      <c r="AH1330" s="243"/>
    </row>
    <row r="1331" spans="1:34" s="72" customFormat="1" x14ac:dyDescent="0.25">
      <c r="A1331"/>
      <c r="B1331"/>
      <c r="C1331"/>
      <c r="D1331"/>
      <c r="E1331"/>
      <c r="F1331"/>
      <c r="G1331"/>
      <c r="H1331"/>
      <c r="I1331"/>
      <c r="J1331"/>
      <c r="K1331"/>
      <c r="L1331"/>
      <c r="M1331"/>
      <c r="N1331"/>
      <c r="O1331"/>
      <c r="P1331"/>
      <c r="Q1331"/>
      <c r="R1331"/>
      <c r="S1331"/>
      <c r="T1331"/>
      <c r="U1331"/>
      <c r="V1331"/>
      <c r="AD1331" s="243" t="s">
        <v>59</v>
      </c>
      <c r="AE1331" s="243" t="s">
        <v>3503</v>
      </c>
      <c r="AF1331" s="243">
        <v>2112001</v>
      </c>
      <c r="AG1331" s="243"/>
      <c r="AH1331" s="243"/>
    </row>
    <row r="1332" spans="1:34" s="72" customFormat="1" x14ac:dyDescent="0.25">
      <c r="A1332"/>
      <c r="B1332"/>
      <c r="C1332"/>
      <c r="D1332"/>
      <c r="E1332"/>
      <c r="F1332"/>
      <c r="G1332"/>
      <c r="H1332"/>
      <c r="I1332"/>
      <c r="J1332"/>
      <c r="K1332"/>
      <c r="L1332"/>
      <c r="M1332"/>
      <c r="N1332"/>
      <c r="O1332"/>
      <c r="P1332"/>
      <c r="Q1332"/>
      <c r="R1332"/>
      <c r="S1332"/>
      <c r="T1332"/>
      <c r="U1332"/>
      <c r="V1332"/>
      <c r="AD1332" s="243" t="s">
        <v>59</v>
      </c>
      <c r="AE1332" s="243" t="s">
        <v>3513</v>
      </c>
      <c r="AF1332" s="243">
        <v>2112100</v>
      </c>
      <c r="AG1332" s="243"/>
      <c r="AH1332" s="243"/>
    </row>
    <row r="1333" spans="1:34" s="72" customFormat="1" x14ac:dyDescent="0.25">
      <c r="A1333"/>
      <c r="B1333"/>
      <c r="C1333"/>
      <c r="D1333"/>
      <c r="E1333"/>
      <c r="F1333"/>
      <c r="G1333"/>
      <c r="H1333"/>
      <c r="I1333"/>
      <c r="J1333"/>
      <c r="K1333"/>
      <c r="L1333"/>
      <c r="M1333"/>
      <c r="N1333"/>
      <c r="O1333"/>
      <c r="P1333"/>
      <c r="Q1333"/>
      <c r="R1333"/>
      <c r="S1333"/>
      <c r="T1333"/>
      <c r="U1333"/>
      <c r="V1333"/>
      <c r="AD1333" s="243" t="s">
        <v>59</v>
      </c>
      <c r="AE1333" s="243" t="s">
        <v>3523</v>
      </c>
      <c r="AF1333" s="243">
        <v>2112209</v>
      </c>
      <c r="AG1333" s="243"/>
      <c r="AH1333" s="243"/>
    </row>
    <row r="1334" spans="1:34" s="72" customFormat="1" x14ac:dyDescent="0.25">
      <c r="A1334"/>
      <c r="B1334"/>
      <c r="C1334"/>
      <c r="D1334"/>
      <c r="E1334"/>
      <c r="F1334"/>
      <c r="G1334"/>
      <c r="H1334"/>
      <c r="I1334"/>
      <c r="J1334"/>
      <c r="K1334"/>
      <c r="L1334"/>
      <c r="M1334"/>
      <c r="N1334"/>
      <c r="O1334"/>
      <c r="P1334"/>
      <c r="Q1334"/>
      <c r="R1334"/>
      <c r="S1334"/>
      <c r="T1334"/>
      <c r="U1334"/>
      <c r="V1334"/>
      <c r="AD1334" s="243" t="s">
        <v>59</v>
      </c>
      <c r="AE1334" s="243" t="s">
        <v>3533</v>
      </c>
      <c r="AF1334" s="243">
        <v>2112233</v>
      </c>
      <c r="AG1334" s="243"/>
      <c r="AH1334" s="243"/>
    </row>
    <row r="1335" spans="1:34" s="72" customFormat="1" x14ac:dyDescent="0.25">
      <c r="A1335"/>
      <c r="B1335"/>
      <c r="C1335"/>
      <c r="D1335"/>
      <c r="E1335"/>
      <c r="F1335"/>
      <c r="G1335"/>
      <c r="H1335"/>
      <c r="I1335"/>
      <c r="J1335"/>
      <c r="K1335"/>
      <c r="L1335"/>
      <c r="M1335"/>
      <c r="N1335"/>
      <c r="O1335"/>
      <c r="P1335"/>
      <c r="Q1335"/>
      <c r="R1335"/>
      <c r="S1335"/>
      <c r="T1335"/>
      <c r="U1335"/>
      <c r="V1335"/>
      <c r="AD1335" s="243" t="s">
        <v>59</v>
      </c>
      <c r="AE1335" s="243" t="s">
        <v>3543</v>
      </c>
      <c r="AF1335" s="243">
        <v>2112274</v>
      </c>
      <c r="AG1335" s="243"/>
      <c r="AH1335" s="243"/>
    </row>
    <row r="1336" spans="1:34" s="72" customFormat="1" x14ac:dyDescent="0.25">
      <c r="A1336"/>
      <c r="B1336"/>
      <c r="C1336"/>
      <c r="D1336"/>
      <c r="E1336"/>
      <c r="F1336"/>
      <c r="G1336"/>
      <c r="H1336"/>
      <c r="I1336"/>
      <c r="J1336"/>
      <c r="K1336"/>
      <c r="L1336"/>
      <c r="M1336"/>
      <c r="N1336"/>
      <c r="O1336"/>
      <c r="P1336"/>
      <c r="Q1336"/>
      <c r="R1336"/>
      <c r="S1336"/>
      <c r="T1336"/>
      <c r="U1336"/>
      <c r="V1336"/>
      <c r="AD1336" s="243" t="s">
        <v>59</v>
      </c>
      <c r="AE1336" s="243" t="s">
        <v>3551</v>
      </c>
      <c r="AF1336" s="243">
        <v>2112308</v>
      </c>
      <c r="AG1336" s="243"/>
      <c r="AH1336" s="243"/>
    </row>
    <row r="1337" spans="1:34" s="72" customFormat="1" x14ac:dyDescent="0.25">
      <c r="A1337"/>
      <c r="B1337"/>
      <c r="C1337"/>
      <c r="D1337"/>
      <c r="E1337"/>
      <c r="F1337"/>
      <c r="G1337"/>
      <c r="H1337"/>
      <c r="I1337"/>
      <c r="J1337"/>
      <c r="K1337"/>
      <c r="L1337"/>
      <c r="M1337"/>
      <c r="N1337"/>
      <c r="O1337"/>
      <c r="P1337"/>
      <c r="Q1337"/>
      <c r="R1337"/>
      <c r="S1337"/>
      <c r="T1337"/>
      <c r="U1337"/>
      <c r="V1337"/>
      <c r="AD1337" s="243" t="s">
        <v>59</v>
      </c>
      <c r="AE1337" s="243" t="s">
        <v>3561</v>
      </c>
      <c r="AF1337" s="243">
        <v>2112407</v>
      </c>
      <c r="AG1337" s="243"/>
      <c r="AH1337" s="243"/>
    </row>
    <row r="1338" spans="1:34" s="72" customFormat="1" x14ac:dyDescent="0.25">
      <c r="A1338"/>
      <c r="B1338"/>
      <c r="C1338"/>
      <c r="D1338"/>
      <c r="E1338"/>
      <c r="F1338"/>
      <c r="G1338"/>
      <c r="H1338"/>
      <c r="I1338"/>
      <c r="J1338"/>
      <c r="K1338"/>
      <c r="L1338"/>
      <c r="M1338"/>
      <c r="N1338"/>
      <c r="O1338"/>
      <c r="P1338"/>
      <c r="Q1338"/>
      <c r="R1338"/>
      <c r="S1338"/>
      <c r="T1338"/>
      <c r="U1338"/>
      <c r="V1338"/>
      <c r="AD1338" s="243" t="s">
        <v>59</v>
      </c>
      <c r="AE1338" s="243" t="s">
        <v>3571</v>
      </c>
      <c r="AF1338" s="243">
        <v>2112456</v>
      </c>
      <c r="AG1338" s="243"/>
      <c r="AH1338" s="243"/>
    </row>
    <row r="1339" spans="1:34" s="72" customFormat="1" x14ac:dyDescent="0.25">
      <c r="A1339"/>
      <c r="B1339"/>
      <c r="C1339"/>
      <c r="D1339"/>
      <c r="E1339"/>
      <c r="F1339"/>
      <c r="G1339"/>
      <c r="H1339"/>
      <c r="I1339"/>
      <c r="J1339"/>
      <c r="K1339"/>
      <c r="L1339"/>
      <c r="M1339"/>
      <c r="N1339"/>
      <c r="O1339"/>
      <c r="P1339"/>
      <c r="Q1339"/>
      <c r="R1339"/>
      <c r="S1339"/>
      <c r="T1339"/>
      <c r="U1339"/>
      <c r="V1339"/>
      <c r="AD1339" s="243" t="s">
        <v>59</v>
      </c>
      <c r="AE1339" s="243" t="s">
        <v>3581</v>
      </c>
      <c r="AF1339" s="243">
        <v>2112506</v>
      </c>
      <c r="AG1339" s="243"/>
      <c r="AH1339" s="243"/>
    </row>
    <row r="1340" spans="1:34" s="72" customFormat="1" x14ac:dyDescent="0.25">
      <c r="A1340"/>
      <c r="B1340"/>
      <c r="C1340"/>
      <c r="D1340"/>
      <c r="E1340"/>
      <c r="F1340"/>
      <c r="G1340"/>
      <c r="H1340"/>
      <c r="I1340"/>
      <c r="J1340"/>
      <c r="K1340"/>
      <c r="L1340"/>
      <c r="M1340"/>
      <c r="N1340"/>
      <c r="O1340"/>
      <c r="P1340"/>
      <c r="Q1340"/>
      <c r="R1340"/>
      <c r="S1340"/>
      <c r="T1340"/>
      <c r="U1340"/>
      <c r="V1340"/>
      <c r="AD1340" s="243" t="s">
        <v>59</v>
      </c>
      <c r="AE1340" s="243" t="s">
        <v>3591</v>
      </c>
      <c r="AF1340" s="243">
        <v>2112605</v>
      </c>
      <c r="AG1340" s="243"/>
      <c r="AH1340" s="243"/>
    </row>
    <row r="1341" spans="1:34" s="72" customFormat="1" x14ac:dyDescent="0.25">
      <c r="A1341"/>
      <c r="B1341"/>
      <c r="C1341"/>
      <c r="D1341"/>
      <c r="E1341"/>
      <c r="F1341"/>
      <c r="G1341"/>
      <c r="H1341"/>
      <c r="I1341"/>
      <c r="J1341"/>
      <c r="K1341"/>
      <c r="L1341"/>
      <c r="M1341"/>
      <c r="N1341"/>
      <c r="O1341"/>
      <c r="P1341"/>
      <c r="Q1341"/>
      <c r="R1341"/>
      <c r="S1341"/>
      <c r="T1341"/>
      <c r="U1341"/>
      <c r="V1341"/>
      <c r="AD1341" s="243" t="s">
        <v>59</v>
      </c>
      <c r="AE1341" s="243" t="s">
        <v>3600</v>
      </c>
      <c r="AF1341" s="243">
        <v>2112704</v>
      </c>
      <c r="AG1341" s="243"/>
      <c r="AH1341" s="243"/>
    </row>
    <row r="1342" spans="1:34" s="72" customFormat="1" x14ac:dyDescent="0.25">
      <c r="A1342"/>
      <c r="B1342"/>
      <c r="C1342"/>
      <c r="D1342"/>
      <c r="E1342"/>
      <c r="F1342"/>
      <c r="G1342"/>
      <c r="H1342"/>
      <c r="I1342"/>
      <c r="J1342"/>
      <c r="K1342"/>
      <c r="L1342"/>
      <c r="M1342"/>
      <c r="N1342"/>
      <c r="O1342"/>
      <c r="P1342"/>
      <c r="Q1342"/>
      <c r="R1342"/>
      <c r="S1342"/>
      <c r="T1342"/>
      <c r="U1342"/>
      <c r="V1342"/>
      <c r="AD1342" s="243" t="s">
        <v>59</v>
      </c>
      <c r="AE1342" s="243" t="s">
        <v>1738</v>
      </c>
      <c r="AF1342" s="243">
        <v>2112803</v>
      </c>
      <c r="AG1342" s="243"/>
      <c r="AH1342" s="243"/>
    </row>
    <row r="1343" spans="1:34" s="72" customFormat="1" x14ac:dyDescent="0.25">
      <c r="A1343"/>
      <c r="B1343"/>
      <c r="C1343"/>
      <c r="D1343"/>
      <c r="E1343"/>
      <c r="F1343"/>
      <c r="G1343"/>
      <c r="H1343"/>
      <c r="I1343"/>
      <c r="J1343"/>
      <c r="K1343"/>
      <c r="L1343"/>
      <c r="M1343"/>
      <c r="N1343"/>
      <c r="O1343"/>
      <c r="P1343"/>
      <c r="Q1343"/>
      <c r="R1343"/>
      <c r="S1343"/>
      <c r="T1343"/>
      <c r="U1343"/>
      <c r="V1343"/>
      <c r="AD1343" s="243" t="s">
        <v>59</v>
      </c>
      <c r="AE1343" s="243" t="s">
        <v>3618</v>
      </c>
      <c r="AF1343" s="243">
        <v>2112852</v>
      </c>
      <c r="AG1343" s="243"/>
      <c r="AH1343" s="243"/>
    </row>
    <row r="1344" spans="1:34" s="72" customFormat="1" x14ac:dyDescent="0.25">
      <c r="A1344"/>
      <c r="B1344"/>
      <c r="C1344"/>
      <c r="D1344"/>
      <c r="E1344"/>
      <c r="F1344"/>
      <c r="G1344"/>
      <c r="H1344"/>
      <c r="I1344"/>
      <c r="J1344"/>
      <c r="K1344"/>
      <c r="L1344"/>
      <c r="M1344"/>
      <c r="N1344"/>
      <c r="O1344"/>
      <c r="P1344"/>
      <c r="Q1344"/>
      <c r="R1344"/>
      <c r="S1344"/>
      <c r="T1344"/>
      <c r="U1344"/>
      <c r="V1344"/>
      <c r="AD1344" s="243" t="s">
        <v>59</v>
      </c>
      <c r="AE1344" s="243" t="s">
        <v>3628</v>
      </c>
      <c r="AF1344" s="243">
        <v>2112902</v>
      </c>
      <c r="AG1344" s="243"/>
      <c r="AH1344" s="243"/>
    </row>
    <row r="1345" spans="1:34" s="72" customFormat="1" x14ac:dyDescent="0.25">
      <c r="A1345"/>
      <c r="B1345"/>
      <c r="C1345"/>
      <c r="D1345"/>
      <c r="E1345"/>
      <c r="F1345"/>
      <c r="G1345"/>
      <c r="H1345"/>
      <c r="I1345"/>
      <c r="J1345"/>
      <c r="K1345"/>
      <c r="L1345"/>
      <c r="M1345"/>
      <c r="N1345"/>
      <c r="O1345"/>
      <c r="P1345"/>
      <c r="Q1345"/>
      <c r="R1345"/>
      <c r="S1345"/>
      <c r="T1345"/>
      <c r="U1345"/>
      <c r="V1345"/>
      <c r="AD1345" s="243" t="s">
        <v>59</v>
      </c>
      <c r="AE1345" s="243" t="s">
        <v>3638</v>
      </c>
      <c r="AF1345" s="243">
        <v>2113009</v>
      </c>
      <c r="AG1345" s="243"/>
      <c r="AH1345" s="243"/>
    </row>
    <row r="1346" spans="1:34" s="72" customFormat="1" x14ac:dyDescent="0.25">
      <c r="A1346"/>
      <c r="B1346"/>
      <c r="C1346"/>
      <c r="D1346"/>
      <c r="E1346"/>
      <c r="F1346"/>
      <c r="G1346"/>
      <c r="H1346"/>
      <c r="I1346"/>
      <c r="J1346"/>
      <c r="K1346"/>
      <c r="L1346"/>
      <c r="M1346"/>
      <c r="N1346"/>
      <c r="O1346"/>
      <c r="P1346"/>
      <c r="Q1346"/>
      <c r="R1346"/>
      <c r="S1346"/>
      <c r="T1346"/>
      <c r="U1346"/>
      <c r="V1346"/>
      <c r="AD1346" s="243" t="s">
        <v>59</v>
      </c>
      <c r="AE1346" s="243" t="s">
        <v>3648</v>
      </c>
      <c r="AF1346" s="243">
        <v>2114007</v>
      </c>
      <c r="AG1346" s="243"/>
      <c r="AH1346" s="243"/>
    </row>
    <row r="1347" spans="1:34" s="72" customFormat="1" x14ac:dyDescent="0.25">
      <c r="A1347"/>
      <c r="B1347"/>
      <c r="C1347"/>
      <c r="D1347"/>
      <c r="E1347"/>
      <c r="F1347"/>
      <c r="G1347"/>
      <c r="H1347"/>
      <c r="I1347"/>
      <c r="J1347"/>
      <c r="K1347"/>
      <c r="L1347"/>
      <c r="M1347"/>
      <c r="N1347"/>
      <c r="O1347"/>
      <c r="P1347"/>
      <c r="Q1347"/>
      <c r="R1347"/>
      <c r="S1347"/>
      <c r="T1347"/>
      <c r="U1347"/>
      <c r="V1347"/>
      <c r="AD1347" s="243" t="s">
        <v>61</v>
      </c>
      <c r="AE1347" s="243" t="s">
        <v>103</v>
      </c>
      <c r="AF1347" s="243">
        <v>3100104</v>
      </c>
      <c r="AG1347" s="243"/>
      <c r="AH1347" s="243"/>
    </row>
    <row r="1348" spans="1:34" s="72" customFormat="1" x14ac:dyDescent="0.25">
      <c r="A1348"/>
      <c r="B1348"/>
      <c r="C1348"/>
      <c r="D1348"/>
      <c r="E1348"/>
      <c r="F1348"/>
      <c r="G1348"/>
      <c r="H1348"/>
      <c r="I1348"/>
      <c r="J1348"/>
      <c r="K1348"/>
      <c r="L1348"/>
      <c r="M1348"/>
      <c r="N1348"/>
      <c r="O1348"/>
      <c r="P1348"/>
      <c r="Q1348"/>
      <c r="R1348"/>
      <c r="S1348"/>
      <c r="T1348"/>
      <c r="U1348"/>
      <c r="V1348"/>
      <c r="AD1348" s="243" t="s">
        <v>61</v>
      </c>
      <c r="AE1348" s="243" t="s">
        <v>128</v>
      </c>
      <c r="AF1348" s="243">
        <v>3100203</v>
      </c>
      <c r="AG1348" s="243"/>
      <c r="AH1348" s="243"/>
    </row>
    <row r="1349" spans="1:34" s="72" customFormat="1" x14ac:dyDescent="0.25">
      <c r="A1349"/>
      <c r="B1349"/>
      <c r="C1349"/>
      <c r="D1349"/>
      <c r="E1349"/>
      <c r="F1349"/>
      <c r="G1349"/>
      <c r="H1349"/>
      <c r="I1349"/>
      <c r="J1349"/>
      <c r="K1349"/>
      <c r="L1349"/>
      <c r="M1349"/>
      <c r="N1349"/>
      <c r="O1349"/>
      <c r="P1349"/>
      <c r="Q1349"/>
      <c r="R1349"/>
      <c r="S1349"/>
      <c r="T1349"/>
      <c r="U1349"/>
      <c r="V1349"/>
      <c r="AD1349" s="243" t="s">
        <v>61</v>
      </c>
      <c r="AE1349" s="243" t="s">
        <v>154</v>
      </c>
      <c r="AF1349" s="243">
        <v>3100302</v>
      </c>
      <c r="AG1349" s="243"/>
      <c r="AH1349" s="243"/>
    </row>
    <row r="1350" spans="1:34" s="72" customFormat="1" x14ac:dyDescent="0.25">
      <c r="A1350"/>
      <c r="B1350"/>
      <c r="C1350"/>
      <c r="D1350"/>
      <c r="E1350"/>
      <c r="F1350"/>
      <c r="G1350"/>
      <c r="H1350"/>
      <c r="I1350"/>
      <c r="J1350"/>
      <c r="K1350"/>
      <c r="L1350"/>
      <c r="M1350"/>
      <c r="N1350"/>
      <c r="O1350"/>
      <c r="P1350"/>
      <c r="Q1350"/>
      <c r="R1350"/>
      <c r="S1350"/>
      <c r="T1350"/>
      <c r="U1350"/>
      <c r="V1350"/>
      <c r="AD1350" s="243" t="s">
        <v>61</v>
      </c>
      <c r="AE1350" s="243" t="s">
        <v>179</v>
      </c>
      <c r="AF1350" s="243">
        <v>3100401</v>
      </c>
      <c r="AG1350" s="243"/>
      <c r="AH1350" s="243"/>
    </row>
    <row r="1351" spans="1:34" s="72" customFormat="1" x14ac:dyDescent="0.25">
      <c r="A1351"/>
      <c r="B1351"/>
      <c r="C1351"/>
      <c r="D1351"/>
      <c r="E1351"/>
      <c r="F1351"/>
      <c r="G1351"/>
      <c r="H1351"/>
      <c r="I1351"/>
      <c r="J1351"/>
      <c r="K1351"/>
      <c r="L1351"/>
      <c r="M1351"/>
      <c r="N1351"/>
      <c r="O1351"/>
      <c r="P1351"/>
      <c r="Q1351"/>
      <c r="R1351"/>
      <c r="S1351"/>
      <c r="T1351"/>
      <c r="U1351"/>
      <c r="V1351"/>
      <c r="AD1351" s="243" t="s">
        <v>61</v>
      </c>
      <c r="AE1351" s="243" t="s">
        <v>205</v>
      </c>
      <c r="AF1351" s="243">
        <v>3100500</v>
      </c>
      <c r="AG1351" s="243"/>
      <c r="AH1351" s="243"/>
    </row>
    <row r="1352" spans="1:34" s="72" customFormat="1" x14ac:dyDescent="0.25">
      <c r="A1352"/>
      <c r="B1352"/>
      <c r="C1352"/>
      <c r="D1352"/>
      <c r="E1352"/>
      <c r="F1352"/>
      <c r="G1352"/>
      <c r="H1352"/>
      <c r="I1352"/>
      <c r="J1352"/>
      <c r="K1352"/>
      <c r="L1352"/>
      <c r="M1352"/>
      <c r="N1352"/>
      <c r="O1352"/>
      <c r="P1352"/>
      <c r="Q1352"/>
      <c r="R1352"/>
      <c r="S1352"/>
      <c r="T1352"/>
      <c r="U1352"/>
      <c r="V1352"/>
      <c r="AD1352" s="243" t="s">
        <v>61</v>
      </c>
      <c r="AE1352" s="243" t="s">
        <v>126</v>
      </c>
      <c r="AF1352" s="243">
        <v>3100609</v>
      </c>
      <c r="AG1352" s="243"/>
      <c r="AH1352" s="243"/>
    </row>
    <row r="1353" spans="1:34" s="72" customFormat="1" x14ac:dyDescent="0.25">
      <c r="A1353"/>
      <c r="B1353"/>
      <c r="C1353"/>
      <c r="D1353"/>
      <c r="E1353"/>
      <c r="F1353"/>
      <c r="G1353"/>
      <c r="H1353"/>
      <c r="I1353"/>
      <c r="J1353"/>
      <c r="K1353"/>
      <c r="L1353"/>
      <c r="M1353"/>
      <c r="N1353"/>
      <c r="O1353"/>
      <c r="P1353"/>
      <c r="Q1353"/>
      <c r="R1353"/>
      <c r="S1353"/>
      <c r="T1353"/>
      <c r="U1353"/>
      <c r="V1353"/>
      <c r="AD1353" s="243" t="s">
        <v>61</v>
      </c>
      <c r="AE1353" s="243" t="s">
        <v>255</v>
      </c>
      <c r="AF1353" s="243">
        <v>3100708</v>
      </c>
      <c r="AG1353" s="243"/>
      <c r="AH1353" s="243"/>
    </row>
    <row r="1354" spans="1:34" s="72" customFormat="1" x14ac:dyDescent="0.25">
      <c r="A1354"/>
      <c r="B1354"/>
      <c r="C1354"/>
      <c r="D1354"/>
      <c r="E1354"/>
      <c r="F1354"/>
      <c r="G1354"/>
      <c r="H1354"/>
      <c r="I1354"/>
      <c r="J1354"/>
      <c r="K1354"/>
      <c r="L1354"/>
      <c r="M1354"/>
      <c r="N1354"/>
      <c r="O1354"/>
      <c r="P1354"/>
      <c r="Q1354"/>
      <c r="R1354"/>
      <c r="S1354"/>
      <c r="T1354"/>
      <c r="U1354"/>
      <c r="V1354"/>
      <c r="AD1354" s="243" t="s">
        <v>61</v>
      </c>
      <c r="AE1354" s="243" t="s">
        <v>280</v>
      </c>
      <c r="AF1354" s="243">
        <v>3100807</v>
      </c>
      <c r="AG1354" s="243"/>
      <c r="AH1354" s="243"/>
    </row>
    <row r="1355" spans="1:34" s="72" customFormat="1" x14ac:dyDescent="0.25">
      <c r="A1355"/>
      <c r="B1355"/>
      <c r="C1355"/>
      <c r="D1355"/>
      <c r="E1355"/>
      <c r="F1355"/>
      <c r="G1355"/>
      <c r="H1355"/>
      <c r="I1355"/>
      <c r="J1355"/>
      <c r="K1355"/>
      <c r="L1355"/>
      <c r="M1355"/>
      <c r="N1355"/>
      <c r="O1355"/>
      <c r="P1355"/>
      <c r="Q1355"/>
      <c r="R1355"/>
      <c r="S1355"/>
      <c r="T1355"/>
      <c r="U1355"/>
      <c r="V1355"/>
      <c r="AD1355" s="243" t="s">
        <v>61</v>
      </c>
      <c r="AE1355" s="243" t="s">
        <v>306</v>
      </c>
      <c r="AF1355" s="243">
        <v>3100906</v>
      </c>
      <c r="AG1355" s="243"/>
      <c r="AH1355" s="243"/>
    </row>
    <row r="1356" spans="1:34" s="72" customFormat="1" x14ac:dyDescent="0.25">
      <c r="A1356"/>
      <c r="B1356"/>
      <c r="C1356"/>
      <c r="D1356"/>
      <c r="E1356"/>
      <c r="F1356"/>
      <c r="G1356"/>
      <c r="H1356"/>
      <c r="I1356"/>
      <c r="J1356"/>
      <c r="K1356"/>
      <c r="L1356"/>
      <c r="M1356"/>
      <c r="N1356"/>
      <c r="O1356"/>
      <c r="P1356"/>
      <c r="Q1356"/>
      <c r="R1356"/>
      <c r="S1356"/>
      <c r="T1356"/>
      <c r="U1356"/>
      <c r="V1356"/>
      <c r="AD1356" s="243" t="s">
        <v>61</v>
      </c>
      <c r="AE1356" s="243" t="s">
        <v>332</v>
      </c>
      <c r="AF1356" s="243">
        <v>3101003</v>
      </c>
      <c r="AG1356" s="243"/>
      <c r="AH1356" s="243"/>
    </row>
    <row r="1357" spans="1:34" s="72" customFormat="1" x14ac:dyDescent="0.25">
      <c r="A1357"/>
      <c r="B1357"/>
      <c r="C1357"/>
      <c r="D1357"/>
      <c r="E1357"/>
      <c r="F1357"/>
      <c r="G1357"/>
      <c r="H1357"/>
      <c r="I1357"/>
      <c r="J1357"/>
      <c r="K1357"/>
      <c r="L1357"/>
      <c r="M1357"/>
      <c r="N1357"/>
      <c r="O1357"/>
      <c r="P1357"/>
      <c r="Q1357"/>
      <c r="R1357"/>
      <c r="S1357"/>
      <c r="T1357"/>
      <c r="U1357"/>
      <c r="V1357"/>
      <c r="AD1357" s="243" t="s">
        <v>61</v>
      </c>
      <c r="AE1357" s="243" t="s">
        <v>357</v>
      </c>
      <c r="AF1357" s="243">
        <v>3101102</v>
      </c>
      <c r="AG1357" s="243"/>
      <c r="AH1357" s="243"/>
    </row>
    <row r="1358" spans="1:34" s="72" customFormat="1" x14ac:dyDescent="0.25">
      <c r="A1358"/>
      <c r="B1358"/>
      <c r="C1358"/>
      <c r="D1358"/>
      <c r="E1358"/>
      <c r="F1358"/>
      <c r="G1358"/>
      <c r="H1358"/>
      <c r="I1358"/>
      <c r="J1358"/>
      <c r="K1358"/>
      <c r="L1358"/>
      <c r="M1358"/>
      <c r="N1358"/>
      <c r="O1358"/>
      <c r="P1358"/>
      <c r="Q1358"/>
      <c r="R1358"/>
      <c r="S1358"/>
      <c r="T1358"/>
      <c r="U1358"/>
      <c r="V1358"/>
      <c r="AD1358" s="243" t="s">
        <v>61</v>
      </c>
      <c r="AE1358" s="243" t="s">
        <v>381</v>
      </c>
      <c r="AF1358" s="243">
        <v>3101201</v>
      </c>
      <c r="AG1358" s="243"/>
      <c r="AH1358" s="243"/>
    </row>
    <row r="1359" spans="1:34" s="72" customFormat="1" x14ac:dyDescent="0.25">
      <c r="A1359"/>
      <c r="B1359"/>
      <c r="C1359"/>
      <c r="D1359"/>
      <c r="E1359"/>
      <c r="F1359"/>
      <c r="G1359"/>
      <c r="H1359"/>
      <c r="I1359"/>
      <c r="J1359"/>
      <c r="K1359"/>
      <c r="L1359"/>
      <c r="M1359"/>
      <c r="N1359"/>
      <c r="O1359"/>
      <c r="P1359"/>
      <c r="Q1359"/>
      <c r="R1359"/>
      <c r="S1359"/>
      <c r="T1359"/>
      <c r="U1359"/>
      <c r="V1359"/>
      <c r="AD1359" s="243" t="s">
        <v>61</v>
      </c>
      <c r="AE1359" s="243" t="s">
        <v>406</v>
      </c>
      <c r="AF1359" s="243">
        <v>3101300</v>
      </c>
      <c r="AG1359" s="243"/>
      <c r="AH1359" s="243"/>
    </row>
    <row r="1360" spans="1:34" s="72" customFormat="1" x14ac:dyDescent="0.25">
      <c r="A1360"/>
      <c r="B1360"/>
      <c r="C1360"/>
      <c r="D1360"/>
      <c r="E1360"/>
      <c r="F1360"/>
      <c r="G1360"/>
      <c r="H1360"/>
      <c r="I1360"/>
      <c r="J1360"/>
      <c r="K1360"/>
      <c r="L1360"/>
      <c r="M1360"/>
      <c r="N1360"/>
      <c r="O1360"/>
      <c r="P1360"/>
      <c r="Q1360"/>
      <c r="R1360"/>
      <c r="S1360"/>
      <c r="T1360"/>
      <c r="U1360"/>
      <c r="V1360"/>
      <c r="AD1360" s="243" t="s">
        <v>61</v>
      </c>
      <c r="AE1360" s="243" t="s">
        <v>431</v>
      </c>
      <c r="AF1360" s="243">
        <v>3101409</v>
      </c>
      <c r="AG1360" s="243"/>
      <c r="AH1360" s="243"/>
    </row>
    <row r="1361" spans="1:34" s="72" customFormat="1" x14ac:dyDescent="0.25">
      <c r="A1361"/>
      <c r="B1361"/>
      <c r="C1361"/>
      <c r="D1361"/>
      <c r="E1361"/>
      <c r="F1361"/>
      <c r="G1361"/>
      <c r="H1361"/>
      <c r="I1361"/>
      <c r="J1361"/>
      <c r="K1361"/>
      <c r="L1361"/>
      <c r="M1361"/>
      <c r="N1361"/>
      <c r="O1361"/>
      <c r="P1361"/>
      <c r="Q1361"/>
      <c r="R1361"/>
      <c r="S1361"/>
      <c r="T1361"/>
      <c r="U1361"/>
      <c r="V1361"/>
      <c r="AD1361" s="243" t="s">
        <v>61</v>
      </c>
      <c r="AE1361" s="243" t="s">
        <v>456</v>
      </c>
      <c r="AF1361" s="243">
        <v>3101508</v>
      </c>
      <c r="AG1361" s="243"/>
      <c r="AH1361" s="243"/>
    </row>
    <row r="1362" spans="1:34" s="72" customFormat="1" x14ac:dyDescent="0.25">
      <c r="A1362"/>
      <c r="B1362"/>
      <c r="C1362"/>
      <c r="D1362"/>
      <c r="E1362"/>
      <c r="F1362"/>
      <c r="G1362"/>
      <c r="H1362"/>
      <c r="I1362"/>
      <c r="J1362"/>
      <c r="K1362"/>
      <c r="L1362"/>
      <c r="M1362"/>
      <c r="N1362"/>
      <c r="O1362"/>
      <c r="P1362"/>
      <c r="Q1362"/>
      <c r="R1362"/>
      <c r="S1362"/>
      <c r="T1362"/>
      <c r="U1362"/>
      <c r="V1362"/>
      <c r="AD1362" s="243" t="s">
        <v>61</v>
      </c>
      <c r="AE1362" s="243" t="s">
        <v>482</v>
      </c>
      <c r="AF1362" s="243">
        <v>3101607</v>
      </c>
      <c r="AG1362" s="243"/>
      <c r="AH1362" s="243"/>
    </row>
    <row r="1363" spans="1:34" s="72" customFormat="1" x14ac:dyDescent="0.25">
      <c r="A1363"/>
      <c r="B1363"/>
      <c r="C1363"/>
      <c r="D1363"/>
      <c r="E1363"/>
      <c r="F1363"/>
      <c r="G1363"/>
      <c r="H1363"/>
      <c r="I1363"/>
      <c r="J1363"/>
      <c r="K1363"/>
      <c r="L1363"/>
      <c r="M1363"/>
      <c r="N1363"/>
      <c r="O1363"/>
      <c r="P1363"/>
      <c r="Q1363"/>
      <c r="R1363"/>
      <c r="S1363"/>
      <c r="T1363"/>
      <c r="U1363"/>
      <c r="V1363"/>
      <c r="AD1363" s="243" t="s">
        <v>61</v>
      </c>
      <c r="AE1363" s="243" t="s">
        <v>506</v>
      </c>
      <c r="AF1363" s="243">
        <v>3101631</v>
      </c>
      <c r="AG1363" s="243"/>
      <c r="AH1363" s="243"/>
    </row>
    <row r="1364" spans="1:34" s="72" customFormat="1" x14ac:dyDescent="0.25">
      <c r="A1364"/>
      <c r="B1364"/>
      <c r="C1364"/>
      <c r="D1364"/>
      <c r="E1364"/>
      <c r="F1364"/>
      <c r="G1364"/>
      <c r="H1364"/>
      <c r="I1364"/>
      <c r="J1364"/>
      <c r="K1364"/>
      <c r="L1364"/>
      <c r="M1364"/>
      <c r="N1364"/>
      <c r="O1364"/>
      <c r="P1364"/>
      <c r="Q1364"/>
      <c r="R1364"/>
      <c r="S1364"/>
      <c r="T1364"/>
      <c r="U1364"/>
      <c r="V1364"/>
      <c r="AD1364" s="243" t="s">
        <v>61</v>
      </c>
      <c r="AE1364" s="243" t="s">
        <v>529</v>
      </c>
      <c r="AF1364" s="243">
        <v>3101706</v>
      </c>
      <c r="AG1364" s="243"/>
      <c r="AH1364" s="243"/>
    </row>
    <row r="1365" spans="1:34" s="72" customFormat="1" x14ac:dyDescent="0.25">
      <c r="A1365"/>
      <c r="B1365"/>
      <c r="C1365"/>
      <c r="D1365"/>
      <c r="E1365"/>
      <c r="F1365"/>
      <c r="G1365"/>
      <c r="H1365"/>
      <c r="I1365"/>
      <c r="J1365"/>
      <c r="K1365"/>
      <c r="L1365"/>
      <c r="M1365"/>
      <c r="N1365"/>
      <c r="O1365"/>
      <c r="P1365"/>
      <c r="Q1365"/>
      <c r="R1365"/>
      <c r="S1365"/>
      <c r="T1365"/>
      <c r="U1365"/>
      <c r="V1365"/>
      <c r="AD1365" s="243" t="s">
        <v>61</v>
      </c>
      <c r="AE1365" s="243" t="s">
        <v>553</v>
      </c>
      <c r="AF1365" s="243">
        <v>3101805</v>
      </c>
      <c r="AG1365" s="243"/>
      <c r="AH1365" s="243"/>
    </row>
    <row r="1366" spans="1:34" s="72" customFormat="1" x14ac:dyDescent="0.25">
      <c r="A1366"/>
      <c r="B1366"/>
      <c r="C1366"/>
      <c r="D1366"/>
      <c r="E1366"/>
      <c r="F1366"/>
      <c r="G1366"/>
      <c r="H1366"/>
      <c r="I1366"/>
      <c r="J1366"/>
      <c r="K1366"/>
      <c r="L1366"/>
      <c r="M1366"/>
      <c r="N1366"/>
      <c r="O1366"/>
      <c r="P1366"/>
      <c r="Q1366"/>
      <c r="R1366"/>
      <c r="S1366"/>
      <c r="T1366"/>
      <c r="U1366"/>
      <c r="V1366"/>
      <c r="AD1366" s="243" t="s">
        <v>61</v>
      </c>
      <c r="AE1366" s="243" t="s">
        <v>575</v>
      </c>
      <c r="AF1366" s="243">
        <v>3101904</v>
      </c>
      <c r="AG1366" s="243"/>
      <c r="AH1366" s="243"/>
    </row>
    <row r="1367" spans="1:34" s="72" customFormat="1" x14ac:dyDescent="0.25">
      <c r="A1367"/>
      <c r="B1367"/>
      <c r="C1367"/>
      <c r="D1367"/>
      <c r="E1367"/>
      <c r="F1367"/>
      <c r="G1367"/>
      <c r="H1367"/>
      <c r="I1367"/>
      <c r="J1367"/>
      <c r="K1367"/>
      <c r="L1367"/>
      <c r="M1367"/>
      <c r="N1367"/>
      <c r="O1367"/>
      <c r="P1367"/>
      <c r="Q1367"/>
      <c r="R1367"/>
      <c r="S1367"/>
      <c r="T1367"/>
      <c r="U1367"/>
      <c r="V1367"/>
      <c r="AD1367" s="243" t="s">
        <v>61</v>
      </c>
      <c r="AE1367" s="243" t="s">
        <v>599</v>
      </c>
      <c r="AF1367" s="243">
        <v>3102001</v>
      </c>
      <c r="AG1367" s="243"/>
      <c r="AH1367" s="243"/>
    </row>
    <row r="1368" spans="1:34" s="72" customFormat="1" x14ac:dyDescent="0.25">
      <c r="A1368"/>
      <c r="B1368"/>
      <c r="C1368"/>
      <c r="D1368"/>
      <c r="E1368"/>
      <c r="F1368"/>
      <c r="G1368"/>
      <c r="H1368"/>
      <c r="I1368"/>
      <c r="J1368"/>
      <c r="K1368"/>
      <c r="L1368"/>
      <c r="M1368"/>
      <c r="N1368"/>
      <c r="O1368"/>
      <c r="P1368"/>
      <c r="Q1368"/>
      <c r="R1368"/>
      <c r="S1368"/>
      <c r="T1368"/>
      <c r="U1368"/>
      <c r="V1368"/>
      <c r="AD1368" s="243" t="s">
        <v>61</v>
      </c>
      <c r="AE1368" s="243" t="s">
        <v>622</v>
      </c>
      <c r="AF1368" s="243">
        <v>3102050</v>
      </c>
      <c r="AG1368" s="243"/>
      <c r="AH1368" s="243"/>
    </row>
    <row r="1369" spans="1:34" s="72" customFormat="1" x14ac:dyDescent="0.25">
      <c r="A1369"/>
      <c r="B1369"/>
      <c r="C1369"/>
      <c r="D1369"/>
      <c r="E1369"/>
      <c r="F1369"/>
      <c r="G1369"/>
      <c r="H1369"/>
      <c r="I1369"/>
      <c r="J1369"/>
      <c r="K1369"/>
      <c r="L1369"/>
      <c r="M1369"/>
      <c r="N1369"/>
      <c r="O1369"/>
      <c r="P1369"/>
      <c r="Q1369"/>
      <c r="R1369"/>
      <c r="S1369"/>
      <c r="T1369"/>
      <c r="U1369"/>
      <c r="V1369"/>
      <c r="AD1369" s="243" t="s">
        <v>61</v>
      </c>
      <c r="AE1369" s="243" t="s">
        <v>643</v>
      </c>
      <c r="AF1369" s="243">
        <v>3153509</v>
      </c>
      <c r="AG1369" s="243"/>
      <c r="AH1369" s="243"/>
    </row>
    <row r="1370" spans="1:34" s="72" customFormat="1" x14ac:dyDescent="0.25">
      <c r="A1370"/>
      <c r="B1370"/>
      <c r="C1370"/>
      <c r="D1370"/>
      <c r="E1370"/>
      <c r="F1370"/>
      <c r="G1370"/>
      <c r="H1370"/>
      <c r="I1370"/>
      <c r="J1370"/>
      <c r="K1370"/>
      <c r="L1370"/>
      <c r="M1370"/>
      <c r="N1370"/>
      <c r="O1370"/>
      <c r="P1370"/>
      <c r="Q1370"/>
      <c r="R1370"/>
      <c r="S1370"/>
      <c r="T1370"/>
      <c r="U1370"/>
      <c r="V1370"/>
      <c r="AD1370" s="243" t="s">
        <v>61</v>
      </c>
      <c r="AE1370" s="243" t="s">
        <v>664</v>
      </c>
      <c r="AF1370" s="243">
        <v>3102100</v>
      </c>
      <c r="AG1370" s="243"/>
      <c r="AH1370" s="243"/>
    </row>
    <row r="1371" spans="1:34" s="72" customFormat="1" x14ac:dyDescent="0.25">
      <c r="A1371"/>
      <c r="B1371"/>
      <c r="C1371"/>
      <c r="D1371"/>
      <c r="E1371"/>
      <c r="F1371"/>
      <c r="G1371"/>
      <c r="H1371"/>
      <c r="I1371"/>
      <c r="J1371"/>
      <c r="K1371"/>
      <c r="L1371"/>
      <c r="M1371"/>
      <c r="N1371"/>
      <c r="O1371"/>
      <c r="P1371"/>
      <c r="Q1371"/>
      <c r="R1371"/>
      <c r="S1371"/>
      <c r="T1371"/>
      <c r="U1371"/>
      <c r="V1371"/>
      <c r="AD1371" s="243" t="s">
        <v>61</v>
      </c>
      <c r="AE1371" s="243" t="s">
        <v>685</v>
      </c>
      <c r="AF1371" s="243">
        <v>3102209</v>
      </c>
      <c r="AG1371" s="243"/>
      <c r="AH1371" s="243"/>
    </row>
    <row r="1372" spans="1:34" s="72" customFormat="1" x14ac:dyDescent="0.25">
      <c r="A1372"/>
      <c r="B1372"/>
      <c r="C1372"/>
      <c r="D1372"/>
      <c r="E1372"/>
      <c r="F1372"/>
      <c r="G1372"/>
      <c r="H1372"/>
      <c r="I1372"/>
      <c r="J1372"/>
      <c r="K1372"/>
      <c r="L1372"/>
      <c r="M1372"/>
      <c r="N1372"/>
      <c r="O1372"/>
      <c r="P1372"/>
      <c r="Q1372"/>
      <c r="R1372"/>
      <c r="S1372"/>
      <c r="T1372"/>
      <c r="U1372"/>
      <c r="V1372"/>
      <c r="AD1372" s="243" t="s">
        <v>61</v>
      </c>
      <c r="AE1372" s="243" t="s">
        <v>705</v>
      </c>
      <c r="AF1372" s="243">
        <v>3102308</v>
      </c>
      <c r="AG1372" s="243"/>
      <c r="AH1372" s="243"/>
    </row>
    <row r="1373" spans="1:34" s="72" customFormat="1" x14ac:dyDescent="0.25">
      <c r="A1373"/>
      <c r="B1373"/>
      <c r="C1373"/>
      <c r="D1373"/>
      <c r="E1373"/>
      <c r="F1373"/>
      <c r="G1373"/>
      <c r="H1373"/>
      <c r="I1373"/>
      <c r="J1373"/>
      <c r="K1373"/>
      <c r="L1373"/>
      <c r="M1373"/>
      <c r="N1373"/>
      <c r="O1373"/>
      <c r="P1373"/>
      <c r="Q1373"/>
      <c r="R1373"/>
      <c r="S1373"/>
      <c r="T1373"/>
      <c r="U1373"/>
      <c r="V1373"/>
      <c r="AD1373" s="243" t="s">
        <v>61</v>
      </c>
      <c r="AE1373" s="243" t="s">
        <v>727</v>
      </c>
      <c r="AF1373" s="243">
        <v>3102407</v>
      </c>
      <c r="AG1373" s="243"/>
      <c r="AH1373" s="243"/>
    </row>
    <row r="1374" spans="1:34" s="72" customFormat="1" x14ac:dyDescent="0.25">
      <c r="A1374"/>
      <c r="B1374"/>
      <c r="C1374"/>
      <c r="D1374"/>
      <c r="E1374"/>
      <c r="F1374"/>
      <c r="G1374"/>
      <c r="H1374"/>
      <c r="I1374"/>
      <c r="J1374"/>
      <c r="K1374"/>
      <c r="L1374"/>
      <c r="M1374"/>
      <c r="N1374"/>
      <c r="O1374"/>
      <c r="P1374"/>
      <c r="Q1374"/>
      <c r="R1374"/>
      <c r="S1374"/>
      <c r="T1374"/>
      <c r="U1374"/>
      <c r="V1374"/>
      <c r="AD1374" s="243" t="s">
        <v>61</v>
      </c>
      <c r="AE1374" s="243" t="s">
        <v>749</v>
      </c>
      <c r="AF1374" s="243">
        <v>3102506</v>
      </c>
      <c r="AG1374" s="243"/>
      <c r="AH1374" s="243"/>
    </row>
    <row r="1375" spans="1:34" s="72" customFormat="1" x14ac:dyDescent="0.25">
      <c r="A1375"/>
      <c r="B1375"/>
      <c r="C1375"/>
      <c r="D1375"/>
      <c r="E1375"/>
      <c r="F1375"/>
      <c r="G1375"/>
      <c r="H1375"/>
      <c r="I1375"/>
      <c r="J1375"/>
      <c r="K1375"/>
      <c r="L1375"/>
      <c r="M1375"/>
      <c r="N1375"/>
      <c r="O1375"/>
      <c r="P1375"/>
      <c r="Q1375"/>
      <c r="R1375"/>
      <c r="S1375"/>
      <c r="T1375"/>
      <c r="U1375"/>
      <c r="V1375"/>
      <c r="AD1375" s="243" t="s">
        <v>61</v>
      </c>
      <c r="AE1375" s="243" t="s">
        <v>770</v>
      </c>
      <c r="AF1375" s="243">
        <v>3102605</v>
      </c>
      <c r="AG1375" s="243"/>
      <c r="AH1375" s="243"/>
    </row>
    <row r="1376" spans="1:34" s="72" customFormat="1" x14ac:dyDescent="0.25">
      <c r="A1376"/>
      <c r="B1376"/>
      <c r="C1376"/>
      <c r="D1376"/>
      <c r="E1376"/>
      <c r="F1376"/>
      <c r="G1376"/>
      <c r="H1376"/>
      <c r="I1376"/>
      <c r="J1376"/>
      <c r="K1376"/>
      <c r="L1376"/>
      <c r="M1376"/>
      <c r="N1376"/>
      <c r="O1376"/>
      <c r="P1376"/>
      <c r="Q1376"/>
      <c r="R1376"/>
      <c r="S1376"/>
      <c r="T1376"/>
      <c r="U1376"/>
      <c r="V1376"/>
      <c r="AD1376" s="243" t="s">
        <v>61</v>
      </c>
      <c r="AE1376" s="243" t="s">
        <v>793</v>
      </c>
      <c r="AF1376" s="243">
        <v>3102803</v>
      </c>
      <c r="AG1376" s="243"/>
      <c r="AH1376" s="243"/>
    </row>
    <row r="1377" spans="1:34" s="72" customFormat="1" x14ac:dyDescent="0.25">
      <c r="A1377"/>
      <c r="B1377"/>
      <c r="C1377"/>
      <c r="D1377"/>
      <c r="E1377"/>
      <c r="F1377"/>
      <c r="G1377"/>
      <c r="H1377"/>
      <c r="I1377"/>
      <c r="J1377"/>
      <c r="K1377"/>
      <c r="L1377"/>
      <c r="M1377"/>
      <c r="N1377"/>
      <c r="O1377"/>
      <c r="P1377"/>
      <c r="Q1377"/>
      <c r="R1377"/>
      <c r="S1377"/>
      <c r="T1377"/>
      <c r="U1377"/>
      <c r="V1377"/>
      <c r="AD1377" s="243" t="s">
        <v>61</v>
      </c>
      <c r="AE1377" s="243" t="s">
        <v>814</v>
      </c>
      <c r="AF1377" s="243">
        <v>3102852</v>
      </c>
      <c r="AG1377" s="243"/>
      <c r="AH1377" s="243"/>
    </row>
    <row r="1378" spans="1:34" s="72" customFormat="1" x14ac:dyDescent="0.25">
      <c r="A1378"/>
      <c r="B1378"/>
      <c r="C1378"/>
      <c r="D1378"/>
      <c r="E1378"/>
      <c r="F1378"/>
      <c r="G1378"/>
      <c r="H1378"/>
      <c r="I1378"/>
      <c r="J1378"/>
      <c r="K1378"/>
      <c r="L1378"/>
      <c r="M1378"/>
      <c r="N1378"/>
      <c r="O1378"/>
      <c r="P1378"/>
      <c r="Q1378"/>
      <c r="R1378"/>
      <c r="S1378"/>
      <c r="T1378"/>
      <c r="U1378"/>
      <c r="V1378"/>
      <c r="AD1378" s="243" t="s">
        <v>61</v>
      </c>
      <c r="AE1378" s="243" t="s">
        <v>467</v>
      </c>
      <c r="AF1378" s="243">
        <v>3102902</v>
      </c>
      <c r="AG1378" s="243"/>
      <c r="AH1378" s="243"/>
    </row>
    <row r="1379" spans="1:34" s="72" customFormat="1" x14ac:dyDescent="0.25">
      <c r="A1379"/>
      <c r="B1379"/>
      <c r="C1379"/>
      <c r="D1379"/>
      <c r="E1379"/>
      <c r="F1379"/>
      <c r="G1379"/>
      <c r="H1379"/>
      <c r="I1379"/>
      <c r="J1379"/>
      <c r="K1379"/>
      <c r="L1379"/>
      <c r="M1379"/>
      <c r="N1379"/>
      <c r="O1379"/>
      <c r="P1379"/>
      <c r="Q1379"/>
      <c r="R1379"/>
      <c r="S1379"/>
      <c r="T1379"/>
      <c r="U1379"/>
      <c r="V1379"/>
      <c r="AD1379" s="243" t="s">
        <v>61</v>
      </c>
      <c r="AE1379" s="243" t="s">
        <v>857</v>
      </c>
      <c r="AF1379" s="243">
        <v>3103009</v>
      </c>
      <c r="AG1379" s="243"/>
      <c r="AH1379" s="243"/>
    </row>
    <row r="1380" spans="1:34" s="72" customFormat="1" x14ac:dyDescent="0.25">
      <c r="A1380"/>
      <c r="B1380"/>
      <c r="C1380"/>
      <c r="D1380"/>
      <c r="E1380"/>
      <c r="F1380"/>
      <c r="G1380"/>
      <c r="H1380"/>
      <c r="I1380"/>
      <c r="J1380"/>
      <c r="K1380"/>
      <c r="L1380"/>
      <c r="M1380"/>
      <c r="N1380"/>
      <c r="O1380"/>
      <c r="P1380"/>
      <c r="Q1380"/>
      <c r="R1380"/>
      <c r="S1380"/>
      <c r="T1380"/>
      <c r="U1380"/>
      <c r="V1380"/>
      <c r="AD1380" s="243" t="s">
        <v>61</v>
      </c>
      <c r="AE1380" s="243" t="s">
        <v>878</v>
      </c>
      <c r="AF1380" s="243">
        <v>3103108</v>
      </c>
      <c r="AG1380" s="243"/>
      <c r="AH1380" s="243"/>
    </row>
    <row r="1381" spans="1:34" s="72" customFormat="1" x14ac:dyDescent="0.25">
      <c r="A1381"/>
      <c r="B1381"/>
      <c r="C1381"/>
      <c r="D1381"/>
      <c r="E1381"/>
      <c r="F1381"/>
      <c r="G1381"/>
      <c r="H1381"/>
      <c r="I1381"/>
      <c r="J1381"/>
      <c r="K1381"/>
      <c r="L1381"/>
      <c r="M1381"/>
      <c r="N1381"/>
      <c r="O1381"/>
      <c r="P1381"/>
      <c r="Q1381"/>
      <c r="R1381"/>
      <c r="S1381"/>
      <c r="T1381"/>
      <c r="U1381"/>
      <c r="V1381"/>
      <c r="AD1381" s="243" t="s">
        <v>61</v>
      </c>
      <c r="AE1381" s="243" t="s">
        <v>901</v>
      </c>
      <c r="AF1381" s="243">
        <v>3103207</v>
      </c>
      <c r="AG1381" s="243"/>
      <c r="AH1381" s="243"/>
    </row>
    <row r="1382" spans="1:34" s="72" customFormat="1" x14ac:dyDescent="0.25">
      <c r="A1382"/>
      <c r="B1382"/>
      <c r="C1382"/>
      <c r="D1382"/>
      <c r="E1382"/>
      <c r="F1382"/>
      <c r="G1382"/>
      <c r="H1382"/>
      <c r="I1382"/>
      <c r="J1382"/>
      <c r="K1382"/>
      <c r="L1382"/>
      <c r="M1382"/>
      <c r="N1382"/>
      <c r="O1382"/>
      <c r="P1382"/>
      <c r="Q1382"/>
      <c r="R1382"/>
      <c r="S1382"/>
      <c r="T1382"/>
      <c r="U1382"/>
      <c r="V1382"/>
      <c r="AD1382" s="243" t="s">
        <v>61</v>
      </c>
      <c r="AE1382" s="243" t="s">
        <v>924</v>
      </c>
      <c r="AF1382" s="243">
        <v>3103306</v>
      </c>
      <c r="AG1382" s="243"/>
      <c r="AH1382" s="243"/>
    </row>
    <row r="1383" spans="1:34" s="72" customFormat="1" x14ac:dyDescent="0.25">
      <c r="A1383"/>
      <c r="B1383"/>
      <c r="C1383"/>
      <c r="D1383"/>
      <c r="E1383"/>
      <c r="F1383"/>
      <c r="G1383"/>
      <c r="H1383"/>
      <c r="I1383"/>
      <c r="J1383"/>
      <c r="K1383"/>
      <c r="L1383"/>
      <c r="M1383"/>
      <c r="N1383"/>
      <c r="O1383"/>
      <c r="P1383"/>
      <c r="Q1383"/>
      <c r="R1383"/>
      <c r="S1383"/>
      <c r="T1383"/>
      <c r="U1383"/>
      <c r="V1383"/>
      <c r="AD1383" s="243" t="s">
        <v>61</v>
      </c>
      <c r="AE1383" s="243" t="s">
        <v>947</v>
      </c>
      <c r="AF1383" s="243">
        <v>3103405</v>
      </c>
      <c r="AG1383" s="243"/>
      <c r="AH1383" s="243"/>
    </row>
    <row r="1384" spans="1:34" s="72" customFormat="1" x14ac:dyDescent="0.25">
      <c r="A1384"/>
      <c r="B1384"/>
      <c r="C1384"/>
      <c r="D1384"/>
      <c r="E1384"/>
      <c r="F1384"/>
      <c r="G1384"/>
      <c r="H1384"/>
      <c r="I1384"/>
      <c r="J1384"/>
      <c r="K1384"/>
      <c r="L1384"/>
      <c r="M1384"/>
      <c r="N1384"/>
      <c r="O1384"/>
      <c r="P1384"/>
      <c r="Q1384"/>
      <c r="R1384"/>
      <c r="S1384"/>
      <c r="T1384"/>
      <c r="U1384"/>
      <c r="V1384"/>
      <c r="AD1384" s="243" t="s">
        <v>61</v>
      </c>
      <c r="AE1384" s="243" t="s">
        <v>969</v>
      </c>
      <c r="AF1384" s="243">
        <v>3103504</v>
      </c>
      <c r="AG1384" s="243"/>
      <c r="AH1384" s="243"/>
    </row>
    <row r="1385" spans="1:34" s="72" customFormat="1" x14ac:dyDescent="0.25">
      <c r="A1385"/>
      <c r="B1385"/>
      <c r="C1385"/>
      <c r="D1385"/>
      <c r="E1385"/>
      <c r="F1385"/>
      <c r="G1385"/>
      <c r="H1385"/>
      <c r="I1385"/>
      <c r="J1385"/>
      <c r="K1385"/>
      <c r="L1385"/>
      <c r="M1385"/>
      <c r="N1385"/>
      <c r="O1385"/>
      <c r="P1385"/>
      <c r="Q1385"/>
      <c r="R1385"/>
      <c r="S1385"/>
      <c r="T1385"/>
      <c r="U1385"/>
      <c r="V1385"/>
      <c r="AD1385" s="243" t="s">
        <v>61</v>
      </c>
      <c r="AE1385" s="243" t="s">
        <v>991</v>
      </c>
      <c r="AF1385" s="243">
        <v>3103603</v>
      </c>
      <c r="AG1385" s="243"/>
      <c r="AH1385" s="243"/>
    </row>
    <row r="1386" spans="1:34" s="72" customFormat="1" x14ac:dyDescent="0.25">
      <c r="A1386"/>
      <c r="B1386"/>
      <c r="C1386"/>
      <c r="D1386"/>
      <c r="E1386"/>
      <c r="F1386"/>
      <c r="G1386"/>
      <c r="H1386"/>
      <c r="I1386"/>
      <c r="J1386"/>
      <c r="K1386"/>
      <c r="L1386"/>
      <c r="M1386"/>
      <c r="N1386"/>
      <c r="O1386"/>
      <c r="P1386"/>
      <c r="Q1386"/>
      <c r="R1386"/>
      <c r="S1386"/>
      <c r="T1386"/>
      <c r="U1386"/>
      <c r="V1386"/>
      <c r="AD1386" s="243" t="s">
        <v>61</v>
      </c>
      <c r="AE1386" s="243" t="s">
        <v>1014</v>
      </c>
      <c r="AF1386" s="243">
        <v>3103702</v>
      </c>
      <c r="AG1386" s="243"/>
      <c r="AH1386" s="243"/>
    </row>
    <row r="1387" spans="1:34" s="72" customFormat="1" x14ac:dyDescent="0.25">
      <c r="A1387"/>
      <c r="B1387"/>
      <c r="C1387"/>
      <c r="D1387"/>
      <c r="E1387"/>
      <c r="F1387"/>
      <c r="G1387"/>
      <c r="H1387"/>
      <c r="I1387"/>
      <c r="J1387"/>
      <c r="K1387"/>
      <c r="L1387"/>
      <c r="M1387"/>
      <c r="N1387"/>
      <c r="O1387"/>
      <c r="P1387"/>
      <c r="Q1387"/>
      <c r="R1387"/>
      <c r="S1387"/>
      <c r="T1387"/>
      <c r="U1387"/>
      <c r="V1387"/>
      <c r="AD1387" s="243" t="s">
        <v>61</v>
      </c>
      <c r="AE1387" s="243" t="s">
        <v>1036</v>
      </c>
      <c r="AF1387" s="243">
        <v>3103751</v>
      </c>
      <c r="AG1387" s="243"/>
      <c r="AH1387" s="243"/>
    </row>
    <row r="1388" spans="1:34" s="72" customFormat="1" x14ac:dyDescent="0.25">
      <c r="A1388"/>
      <c r="B1388"/>
      <c r="C1388"/>
      <c r="D1388"/>
      <c r="E1388"/>
      <c r="F1388"/>
      <c r="G1388"/>
      <c r="H1388"/>
      <c r="I1388"/>
      <c r="J1388"/>
      <c r="K1388"/>
      <c r="L1388"/>
      <c r="M1388"/>
      <c r="N1388"/>
      <c r="O1388"/>
      <c r="P1388"/>
      <c r="Q1388"/>
      <c r="R1388"/>
      <c r="S1388"/>
      <c r="T1388"/>
      <c r="U1388"/>
      <c r="V1388"/>
      <c r="AD1388" s="243" t="s">
        <v>61</v>
      </c>
      <c r="AE1388" s="243" t="s">
        <v>1058</v>
      </c>
      <c r="AF1388" s="243">
        <v>3103801</v>
      </c>
      <c r="AG1388" s="243"/>
      <c r="AH1388" s="243"/>
    </row>
    <row r="1389" spans="1:34" s="72" customFormat="1" x14ac:dyDescent="0.25">
      <c r="A1389"/>
      <c r="B1389"/>
      <c r="C1389"/>
      <c r="D1389"/>
      <c r="E1389"/>
      <c r="F1389"/>
      <c r="G1389"/>
      <c r="H1389"/>
      <c r="I1389"/>
      <c r="J1389"/>
      <c r="K1389"/>
      <c r="L1389"/>
      <c r="M1389"/>
      <c r="N1389"/>
      <c r="O1389"/>
      <c r="P1389"/>
      <c r="Q1389"/>
      <c r="R1389"/>
      <c r="S1389"/>
      <c r="T1389"/>
      <c r="U1389"/>
      <c r="V1389"/>
      <c r="AD1389" s="243" t="s">
        <v>61</v>
      </c>
      <c r="AE1389" s="243" t="s">
        <v>1080</v>
      </c>
      <c r="AF1389" s="243">
        <v>3103900</v>
      </c>
      <c r="AG1389" s="243"/>
      <c r="AH1389" s="243"/>
    </row>
    <row r="1390" spans="1:34" s="72" customFormat="1" x14ac:dyDescent="0.25">
      <c r="A1390"/>
      <c r="B1390"/>
      <c r="C1390"/>
      <c r="D1390"/>
      <c r="E1390"/>
      <c r="F1390"/>
      <c r="G1390"/>
      <c r="H1390"/>
      <c r="I1390"/>
      <c r="J1390"/>
      <c r="K1390"/>
      <c r="L1390"/>
      <c r="M1390"/>
      <c r="N1390"/>
      <c r="O1390"/>
      <c r="P1390"/>
      <c r="Q1390"/>
      <c r="R1390"/>
      <c r="S1390"/>
      <c r="T1390"/>
      <c r="U1390"/>
      <c r="V1390"/>
      <c r="AD1390" s="243" t="s">
        <v>61</v>
      </c>
      <c r="AE1390" s="243" t="s">
        <v>1102</v>
      </c>
      <c r="AF1390" s="243">
        <v>3104007</v>
      </c>
      <c r="AG1390" s="243"/>
      <c r="AH1390" s="243"/>
    </row>
    <row r="1391" spans="1:34" s="72" customFormat="1" x14ac:dyDescent="0.25">
      <c r="A1391"/>
      <c r="B1391"/>
      <c r="C1391"/>
      <c r="D1391"/>
      <c r="E1391"/>
      <c r="F1391"/>
      <c r="G1391"/>
      <c r="H1391"/>
      <c r="I1391"/>
      <c r="J1391"/>
      <c r="K1391"/>
      <c r="L1391"/>
      <c r="M1391"/>
      <c r="N1391"/>
      <c r="O1391"/>
      <c r="P1391"/>
      <c r="Q1391"/>
      <c r="R1391"/>
      <c r="S1391"/>
      <c r="T1391"/>
      <c r="U1391"/>
      <c r="V1391"/>
      <c r="AD1391" s="243" t="s">
        <v>61</v>
      </c>
      <c r="AE1391" s="243" t="s">
        <v>1125</v>
      </c>
      <c r="AF1391" s="243">
        <v>3104106</v>
      </c>
      <c r="AG1391" s="243"/>
      <c r="AH1391" s="243"/>
    </row>
    <row r="1392" spans="1:34" s="72" customFormat="1" x14ac:dyDescent="0.25">
      <c r="A1392"/>
      <c r="B1392"/>
      <c r="C1392"/>
      <c r="D1392"/>
      <c r="E1392"/>
      <c r="F1392"/>
      <c r="G1392"/>
      <c r="H1392"/>
      <c r="I1392"/>
      <c r="J1392"/>
      <c r="K1392"/>
      <c r="L1392"/>
      <c r="M1392"/>
      <c r="N1392"/>
      <c r="O1392"/>
      <c r="P1392"/>
      <c r="Q1392"/>
      <c r="R1392"/>
      <c r="S1392"/>
      <c r="T1392"/>
      <c r="U1392"/>
      <c r="V1392"/>
      <c r="AD1392" s="243" t="s">
        <v>61</v>
      </c>
      <c r="AE1392" s="243" t="s">
        <v>1148</v>
      </c>
      <c r="AF1392" s="243">
        <v>3104205</v>
      </c>
      <c r="AG1392" s="243"/>
      <c r="AH1392" s="243"/>
    </row>
    <row r="1393" spans="1:34" s="72" customFormat="1" x14ac:dyDescent="0.25">
      <c r="A1393"/>
      <c r="B1393"/>
      <c r="C1393"/>
      <c r="D1393"/>
      <c r="E1393"/>
      <c r="F1393"/>
      <c r="G1393"/>
      <c r="H1393"/>
      <c r="I1393"/>
      <c r="J1393"/>
      <c r="K1393"/>
      <c r="L1393"/>
      <c r="M1393"/>
      <c r="N1393"/>
      <c r="O1393"/>
      <c r="P1393"/>
      <c r="Q1393"/>
      <c r="R1393"/>
      <c r="S1393"/>
      <c r="T1393"/>
      <c r="U1393"/>
      <c r="V1393"/>
      <c r="AD1393" s="243" t="s">
        <v>61</v>
      </c>
      <c r="AE1393" s="243" t="s">
        <v>1171</v>
      </c>
      <c r="AF1393" s="243">
        <v>3104304</v>
      </c>
      <c r="AG1393" s="243"/>
      <c r="AH1393" s="243"/>
    </row>
    <row r="1394" spans="1:34" s="72" customFormat="1" x14ac:dyDescent="0.25">
      <c r="A1394"/>
      <c r="B1394"/>
      <c r="C1394"/>
      <c r="D1394"/>
      <c r="E1394"/>
      <c r="F1394"/>
      <c r="G1394"/>
      <c r="H1394"/>
      <c r="I1394"/>
      <c r="J1394"/>
      <c r="K1394"/>
      <c r="L1394"/>
      <c r="M1394"/>
      <c r="N1394"/>
      <c r="O1394"/>
      <c r="P1394"/>
      <c r="Q1394"/>
      <c r="R1394"/>
      <c r="S1394"/>
      <c r="T1394"/>
      <c r="U1394"/>
      <c r="V1394"/>
      <c r="AD1394" s="243" t="s">
        <v>61</v>
      </c>
      <c r="AE1394" s="243" t="s">
        <v>1194</v>
      </c>
      <c r="AF1394" s="243">
        <v>3104403</v>
      </c>
      <c r="AG1394" s="243"/>
      <c r="AH1394" s="243"/>
    </row>
    <row r="1395" spans="1:34" s="72" customFormat="1" x14ac:dyDescent="0.25">
      <c r="A1395"/>
      <c r="B1395"/>
      <c r="C1395"/>
      <c r="D1395"/>
      <c r="E1395"/>
      <c r="F1395"/>
      <c r="G1395"/>
      <c r="H1395"/>
      <c r="I1395"/>
      <c r="J1395"/>
      <c r="K1395"/>
      <c r="L1395"/>
      <c r="M1395"/>
      <c r="N1395"/>
      <c r="O1395"/>
      <c r="P1395"/>
      <c r="Q1395"/>
      <c r="R1395"/>
      <c r="S1395"/>
      <c r="T1395"/>
      <c r="U1395"/>
      <c r="V1395"/>
      <c r="AD1395" s="243" t="s">
        <v>61</v>
      </c>
      <c r="AE1395" s="243" t="s">
        <v>1216</v>
      </c>
      <c r="AF1395" s="243">
        <v>3104452</v>
      </c>
      <c r="AG1395" s="243"/>
      <c r="AH1395" s="243"/>
    </row>
    <row r="1396" spans="1:34" s="72" customFormat="1" x14ac:dyDescent="0.25">
      <c r="A1396"/>
      <c r="B1396"/>
      <c r="C1396"/>
      <c r="D1396"/>
      <c r="E1396"/>
      <c r="F1396"/>
      <c r="G1396"/>
      <c r="H1396"/>
      <c r="I1396"/>
      <c r="J1396"/>
      <c r="K1396"/>
      <c r="L1396"/>
      <c r="M1396"/>
      <c r="N1396"/>
      <c r="O1396"/>
      <c r="P1396"/>
      <c r="Q1396"/>
      <c r="R1396"/>
      <c r="S1396"/>
      <c r="T1396"/>
      <c r="U1396"/>
      <c r="V1396"/>
      <c r="AD1396" s="243" t="s">
        <v>61</v>
      </c>
      <c r="AE1396" s="243" t="s">
        <v>1237</v>
      </c>
      <c r="AF1396" s="243">
        <v>3104502</v>
      </c>
      <c r="AG1396" s="243"/>
      <c r="AH1396" s="243"/>
    </row>
    <row r="1397" spans="1:34" s="72" customFormat="1" x14ac:dyDescent="0.25">
      <c r="A1397"/>
      <c r="B1397"/>
      <c r="C1397"/>
      <c r="D1397"/>
      <c r="E1397"/>
      <c r="F1397"/>
      <c r="G1397"/>
      <c r="H1397"/>
      <c r="I1397"/>
      <c r="J1397"/>
      <c r="K1397"/>
      <c r="L1397"/>
      <c r="M1397"/>
      <c r="N1397"/>
      <c r="O1397"/>
      <c r="P1397"/>
      <c r="Q1397"/>
      <c r="R1397"/>
      <c r="S1397"/>
      <c r="T1397"/>
      <c r="U1397"/>
      <c r="V1397"/>
      <c r="AD1397" s="243" t="s">
        <v>61</v>
      </c>
      <c r="AE1397" s="243" t="s">
        <v>1260</v>
      </c>
      <c r="AF1397" s="243">
        <v>3104601</v>
      </c>
      <c r="AG1397" s="243"/>
      <c r="AH1397" s="243"/>
    </row>
    <row r="1398" spans="1:34" s="72" customFormat="1" x14ac:dyDescent="0.25">
      <c r="A1398"/>
      <c r="B1398"/>
      <c r="C1398"/>
      <c r="D1398"/>
      <c r="E1398"/>
      <c r="F1398"/>
      <c r="G1398"/>
      <c r="H1398"/>
      <c r="I1398"/>
      <c r="J1398"/>
      <c r="K1398"/>
      <c r="L1398"/>
      <c r="M1398"/>
      <c r="N1398"/>
      <c r="O1398"/>
      <c r="P1398"/>
      <c r="Q1398"/>
      <c r="R1398"/>
      <c r="S1398"/>
      <c r="T1398"/>
      <c r="U1398"/>
      <c r="V1398"/>
      <c r="AD1398" s="243" t="s">
        <v>61</v>
      </c>
      <c r="AE1398" s="243" t="s">
        <v>1283</v>
      </c>
      <c r="AF1398" s="243">
        <v>3104700</v>
      </c>
      <c r="AG1398" s="243"/>
      <c r="AH1398" s="243"/>
    </row>
    <row r="1399" spans="1:34" s="72" customFormat="1" x14ac:dyDescent="0.25">
      <c r="A1399"/>
      <c r="B1399"/>
      <c r="C1399"/>
      <c r="D1399"/>
      <c r="E1399"/>
      <c r="F1399"/>
      <c r="G1399"/>
      <c r="H1399"/>
      <c r="I1399"/>
      <c r="J1399"/>
      <c r="K1399"/>
      <c r="L1399"/>
      <c r="M1399"/>
      <c r="N1399"/>
      <c r="O1399"/>
      <c r="P1399"/>
      <c r="Q1399"/>
      <c r="R1399"/>
      <c r="S1399"/>
      <c r="T1399"/>
      <c r="U1399"/>
      <c r="V1399"/>
      <c r="AD1399" s="243" t="s">
        <v>61</v>
      </c>
      <c r="AE1399" s="243" t="s">
        <v>1304</v>
      </c>
      <c r="AF1399" s="243">
        <v>3104809</v>
      </c>
      <c r="AG1399" s="243"/>
      <c r="AH1399" s="243"/>
    </row>
    <row r="1400" spans="1:34" s="72" customFormat="1" x14ac:dyDescent="0.25">
      <c r="A1400"/>
      <c r="B1400"/>
      <c r="C1400"/>
      <c r="D1400"/>
      <c r="E1400"/>
      <c r="F1400"/>
      <c r="G1400"/>
      <c r="H1400"/>
      <c r="I1400"/>
      <c r="J1400"/>
      <c r="K1400"/>
      <c r="L1400"/>
      <c r="M1400"/>
      <c r="N1400"/>
      <c r="O1400"/>
      <c r="P1400"/>
      <c r="Q1400"/>
      <c r="R1400"/>
      <c r="S1400"/>
      <c r="T1400"/>
      <c r="U1400"/>
      <c r="V1400"/>
      <c r="AD1400" s="243" t="s">
        <v>61</v>
      </c>
      <c r="AE1400" s="243" t="s">
        <v>1326</v>
      </c>
      <c r="AF1400" s="243">
        <v>3104908</v>
      </c>
      <c r="AG1400" s="243"/>
      <c r="AH1400" s="243"/>
    </row>
    <row r="1401" spans="1:34" s="72" customFormat="1" x14ac:dyDescent="0.25">
      <c r="A1401"/>
      <c r="B1401"/>
      <c r="C1401"/>
      <c r="D1401"/>
      <c r="E1401"/>
      <c r="F1401"/>
      <c r="G1401"/>
      <c r="H1401"/>
      <c r="I1401"/>
      <c r="J1401"/>
      <c r="K1401"/>
      <c r="L1401"/>
      <c r="M1401"/>
      <c r="N1401"/>
      <c r="O1401"/>
      <c r="P1401"/>
      <c r="Q1401"/>
      <c r="R1401"/>
      <c r="S1401"/>
      <c r="T1401"/>
      <c r="U1401"/>
      <c r="V1401"/>
      <c r="AD1401" s="243" t="s">
        <v>61</v>
      </c>
      <c r="AE1401" s="243" t="s">
        <v>1348</v>
      </c>
      <c r="AF1401" s="243">
        <v>3105004</v>
      </c>
      <c r="AG1401" s="243"/>
      <c r="AH1401" s="243"/>
    </row>
    <row r="1402" spans="1:34" s="72" customFormat="1" x14ac:dyDescent="0.25">
      <c r="A1402"/>
      <c r="B1402"/>
      <c r="C1402"/>
      <c r="D1402"/>
      <c r="E1402"/>
      <c r="F1402"/>
      <c r="G1402"/>
      <c r="H1402"/>
      <c r="I1402"/>
      <c r="J1402"/>
      <c r="K1402"/>
      <c r="L1402"/>
      <c r="M1402"/>
      <c r="N1402"/>
      <c r="O1402"/>
      <c r="P1402"/>
      <c r="Q1402"/>
      <c r="R1402"/>
      <c r="S1402"/>
      <c r="T1402"/>
      <c r="U1402"/>
      <c r="V1402"/>
      <c r="AD1402" s="243" t="s">
        <v>61</v>
      </c>
      <c r="AE1402" s="243" t="s">
        <v>1369</v>
      </c>
      <c r="AF1402" s="243">
        <v>3105103</v>
      </c>
      <c r="AG1402" s="243"/>
      <c r="AH1402" s="243"/>
    </row>
    <row r="1403" spans="1:34" s="72" customFormat="1" x14ac:dyDescent="0.25">
      <c r="A1403"/>
      <c r="B1403"/>
      <c r="C1403"/>
      <c r="D1403"/>
      <c r="E1403"/>
      <c r="F1403"/>
      <c r="G1403"/>
      <c r="H1403"/>
      <c r="I1403"/>
      <c r="J1403"/>
      <c r="K1403"/>
      <c r="L1403"/>
      <c r="M1403"/>
      <c r="N1403"/>
      <c r="O1403"/>
      <c r="P1403"/>
      <c r="Q1403"/>
      <c r="R1403"/>
      <c r="S1403"/>
      <c r="T1403"/>
      <c r="U1403"/>
      <c r="V1403"/>
      <c r="AD1403" s="243" t="s">
        <v>61</v>
      </c>
      <c r="AE1403" s="243" t="s">
        <v>1391</v>
      </c>
      <c r="AF1403" s="243">
        <v>3105202</v>
      </c>
      <c r="AG1403" s="243"/>
      <c r="AH1403" s="243"/>
    </row>
    <row r="1404" spans="1:34" s="72" customFormat="1" x14ac:dyDescent="0.25">
      <c r="A1404"/>
      <c r="B1404"/>
      <c r="C1404"/>
      <c r="D1404"/>
      <c r="E1404"/>
      <c r="F1404"/>
      <c r="G1404"/>
      <c r="H1404"/>
      <c r="I1404"/>
      <c r="J1404"/>
      <c r="K1404"/>
      <c r="L1404"/>
      <c r="M1404"/>
      <c r="N1404"/>
      <c r="O1404"/>
      <c r="P1404"/>
      <c r="Q1404"/>
      <c r="R1404"/>
      <c r="S1404"/>
      <c r="T1404"/>
      <c r="U1404"/>
      <c r="V1404"/>
      <c r="AD1404" s="243" t="s">
        <v>61</v>
      </c>
      <c r="AE1404" s="243" t="s">
        <v>1413</v>
      </c>
      <c r="AF1404" s="243">
        <v>3105301</v>
      </c>
      <c r="AG1404" s="243"/>
      <c r="AH1404" s="243"/>
    </row>
    <row r="1405" spans="1:34" s="72" customFormat="1" x14ac:dyDescent="0.25">
      <c r="A1405"/>
      <c r="B1405"/>
      <c r="C1405"/>
      <c r="D1405"/>
      <c r="E1405"/>
      <c r="F1405"/>
      <c r="G1405"/>
      <c r="H1405"/>
      <c r="I1405"/>
      <c r="J1405"/>
      <c r="K1405"/>
      <c r="L1405"/>
      <c r="M1405"/>
      <c r="N1405"/>
      <c r="O1405"/>
      <c r="P1405"/>
      <c r="Q1405"/>
      <c r="R1405"/>
      <c r="S1405"/>
      <c r="T1405"/>
      <c r="U1405"/>
      <c r="V1405"/>
      <c r="AD1405" s="243" t="s">
        <v>61</v>
      </c>
      <c r="AE1405" s="243" t="s">
        <v>1435</v>
      </c>
      <c r="AF1405" s="243">
        <v>3105400</v>
      </c>
      <c r="AG1405" s="243"/>
      <c r="AH1405" s="243"/>
    </row>
    <row r="1406" spans="1:34" s="72" customFormat="1" x14ac:dyDescent="0.25">
      <c r="A1406"/>
      <c r="B1406"/>
      <c r="C1406"/>
      <c r="D1406"/>
      <c r="E1406"/>
      <c r="F1406"/>
      <c r="G1406"/>
      <c r="H1406"/>
      <c r="I1406"/>
      <c r="J1406"/>
      <c r="K1406"/>
      <c r="L1406"/>
      <c r="M1406"/>
      <c r="N1406"/>
      <c r="O1406"/>
      <c r="P1406"/>
      <c r="Q1406"/>
      <c r="R1406"/>
      <c r="S1406"/>
      <c r="T1406"/>
      <c r="U1406"/>
      <c r="V1406"/>
      <c r="AD1406" s="243" t="s">
        <v>61</v>
      </c>
      <c r="AE1406" s="243" t="s">
        <v>1456</v>
      </c>
      <c r="AF1406" s="243">
        <v>3105509</v>
      </c>
      <c r="AG1406" s="243"/>
      <c r="AH1406" s="243"/>
    </row>
    <row r="1407" spans="1:34" s="72" customFormat="1" x14ac:dyDescent="0.25">
      <c r="A1407"/>
      <c r="B1407"/>
      <c r="C1407"/>
      <c r="D1407"/>
      <c r="E1407"/>
      <c r="F1407"/>
      <c r="G1407"/>
      <c r="H1407"/>
      <c r="I1407"/>
      <c r="J1407"/>
      <c r="K1407"/>
      <c r="L1407"/>
      <c r="M1407"/>
      <c r="N1407"/>
      <c r="O1407"/>
      <c r="P1407"/>
      <c r="Q1407"/>
      <c r="R1407"/>
      <c r="S1407"/>
      <c r="T1407"/>
      <c r="U1407"/>
      <c r="V1407"/>
      <c r="AD1407" s="243" t="s">
        <v>61</v>
      </c>
      <c r="AE1407" s="243" t="s">
        <v>1476</v>
      </c>
      <c r="AF1407" s="243">
        <v>3105608</v>
      </c>
      <c r="AG1407" s="243"/>
      <c r="AH1407" s="243"/>
    </row>
    <row r="1408" spans="1:34" s="72" customFormat="1" x14ac:dyDescent="0.25">
      <c r="A1408"/>
      <c r="B1408"/>
      <c r="C1408"/>
      <c r="D1408"/>
      <c r="E1408"/>
      <c r="F1408"/>
      <c r="G1408"/>
      <c r="H1408"/>
      <c r="I1408"/>
      <c r="J1408"/>
      <c r="K1408"/>
      <c r="L1408"/>
      <c r="M1408"/>
      <c r="N1408"/>
      <c r="O1408"/>
      <c r="P1408"/>
      <c r="Q1408"/>
      <c r="R1408"/>
      <c r="S1408"/>
      <c r="T1408"/>
      <c r="U1408"/>
      <c r="V1408"/>
      <c r="AD1408" s="243" t="s">
        <v>61</v>
      </c>
      <c r="AE1408" s="243" t="s">
        <v>1498</v>
      </c>
      <c r="AF1408" s="243">
        <v>3105707</v>
      </c>
      <c r="AG1408" s="243"/>
      <c r="AH1408" s="243"/>
    </row>
    <row r="1409" spans="1:34" s="72" customFormat="1" x14ac:dyDescent="0.25">
      <c r="A1409"/>
      <c r="B1409"/>
      <c r="C1409"/>
      <c r="D1409"/>
      <c r="E1409"/>
      <c r="F1409"/>
      <c r="G1409"/>
      <c r="H1409"/>
      <c r="I1409"/>
      <c r="J1409"/>
      <c r="K1409"/>
      <c r="L1409"/>
      <c r="M1409"/>
      <c r="N1409"/>
      <c r="O1409"/>
      <c r="P1409"/>
      <c r="Q1409"/>
      <c r="R1409"/>
      <c r="S1409"/>
      <c r="T1409"/>
      <c r="U1409"/>
      <c r="V1409"/>
      <c r="AD1409" s="243" t="s">
        <v>61</v>
      </c>
      <c r="AE1409" s="243" t="s">
        <v>1518</v>
      </c>
      <c r="AF1409" s="243">
        <v>3105905</v>
      </c>
      <c r="AG1409" s="243"/>
      <c r="AH1409" s="243"/>
    </row>
    <row r="1410" spans="1:34" s="72" customFormat="1" x14ac:dyDescent="0.25">
      <c r="A1410"/>
      <c r="B1410"/>
      <c r="C1410"/>
      <c r="D1410"/>
      <c r="E1410"/>
      <c r="F1410"/>
      <c r="G1410"/>
      <c r="H1410"/>
      <c r="I1410"/>
      <c r="J1410"/>
      <c r="K1410"/>
      <c r="L1410"/>
      <c r="M1410"/>
      <c r="N1410"/>
      <c r="O1410"/>
      <c r="P1410"/>
      <c r="Q1410"/>
      <c r="R1410"/>
      <c r="S1410"/>
      <c r="T1410"/>
      <c r="U1410"/>
      <c r="V1410"/>
      <c r="AD1410" s="243" t="s">
        <v>61</v>
      </c>
      <c r="AE1410" s="243" t="s">
        <v>1539</v>
      </c>
      <c r="AF1410" s="243">
        <v>3106002</v>
      </c>
      <c r="AG1410" s="243"/>
      <c r="AH1410" s="243"/>
    </row>
    <row r="1411" spans="1:34" s="72" customFormat="1" x14ac:dyDescent="0.25">
      <c r="A1411"/>
      <c r="B1411"/>
      <c r="C1411"/>
      <c r="D1411"/>
      <c r="E1411"/>
      <c r="F1411"/>
      <c r="G1411"/>
      <c r="H1411"/>
      <c r="I1411"/>
      <c r="J1411"/>
      <c r="K1411"/>
      <c r="L1411"/>
      <c r="M1411"/>
      <c r="N1411"/>
      <c r="O1411"/>
      <c r="P1411"/>
      <c r="Q1411"/>
      <c r="R1411"/>
      <c r="S1411"/>
      <c r="T1411"/>
      <c r="U1411"/>
      <c r="V1411"/>
      <c r="AD1411" s="243" t="s">
        <v>61</v>
      </c>
      <c r="AE1411" s="243" t="s">
        <v>1560</v>
      </c>
      <c r="AF1411" s="243">
        <v>3106101</v>
      </c>
      <c r="AG1411" s="243"/>
      <c r="AH1411" s="243"/>
    </row>
    <row r="1412" spans="1:34" s="72" customFormat="1" x14ac:dyDescent="0.25">
      <c r="A1412"/>
      <c r="B1412"/>
      <c r="C1412"/>
      <c r="D1412"/>
      <c r="E1412"/>
      <c r="F1412"/>
      <c r="G1412"/>
      <c r="H1412"/>
      <c r="I1412"/>
      <c r="J1412"/>
      <c r="K1412"/>
      <c r="L1412"/>
      <c r="M1412"/>
      <c r="N1412"/>
      <c r="O1412"/>
      <c r="P1412"/>
      <c r="Q1412"/>
      <c r="R1412"/>
      <c r="S1412"/>
      <c r="T1412"/>
      <c r="U1412"/>
      <c r="V1412"/>
      <c r="AD1412" s="243" t="s">
        <v>61</v>
      </c>
      <c r="AE1412" s="243" t="s">
        <v>1579</v>
      </c>
      <c r="AF1412" s="243">
        <v>3106200</v>
      </c>
      <c r="AG1412" s="243"/>
      <c r="AH1412" s="243"/>
    </row>
    <row r="1413" spans="1:34" s="72" customFormat="1" x14ac:dyDescent="0.25">
      <c r="A1413"/>
      <c r="B1413"/>
      <c r="C1413"/>
      <c r="D1413"/>
      <c r="E1413"/>
      <c r="F1413"/>
      <c r="G1413"/>
      <c r="H1413"/>
      <c r="I1413"/>
      <c r="J1413"/>
      <c r="K1413"/>
      <c r="L1413"/>
      <c r="M1413"/>
      <c r="N1413"/>
      <c r="O1413"/>
      <c r="P1413"/>
      <c r="Q1413"/>
      <c r="R1413"/>
      <c r="S1413"/>
      <c r="T1413"/>
      <c r="U1413"/>
      <c r="V1413"/>
      <c r="AD1413" s="243" t="s">
        <v>61</v>
      </c>
      <c r="AE1413" s="243" t="s">
        <v>1599</v>
      </c>
      <c r="AF1413" s="243">
        <v>3106309</v>
      </c>
      <c r="AG1413" s="243"/>
      <c r="AH1413" s="243"/>
    </row>
    <row r="1414" spans="1:34" s="72" customFormat="1" x14ac:dyDescent="0.25">
      <c r="A1414"/>
      <c r="B1414"/>
      <c r="C1414"/>
      <c r="D1414"/>
      <c r="E1414"/>
      <c r="F1414"/>
      <c r="G1414"/>
      <c r="H1414"/>
      <c r="I1414"/>
      <c r="J1414"/>
      <c r="K1414"/>
      <c r="L1414"/>
      <c r="M1414"/>
      <c r="N1414"/>
      <c r="O1414"/>
      <c r="P1414"/>
      <c r="Q1414"/>
      <c r="R1414"/>
      <c r="S1414"/>
      <c r="T1414"/>
      <c r="U1414"/>
      <c r="V1414"/>
      <c r="AD1414" s="243" t="s">
        <v>61</v>
      </c>
      <c r="AE1414" s="243" t="s">
        <v>1619</v>
      </c>
      <c r="AF1414" s="243">
        <v>3106408</v>
      </c>
      <c r="AG1414" s="243"/>
      <c r="AH1414" s="243"/>
    </row>
    <row r="1415" spans="1:34" s="72" customFormat="1" x14ac:dyDescent="0.25">
      <c r="A1415"/>
      <c r="B1415"/>
      <c r="C1415"/>
      <c r="D1415"/>
      <c r="E1415"/>
      <c r="F1415"/>
      <c r="G1415"/>
      <c r="H1415"/>
      <c r="I1415"/>
      <c r="J1415"/>
      <c r="K1415"/>
      <c r="L1415"/>
      <c r="M1415"/>
      <c r="N1415"/>
      <c r="O1415"/>
      <c r="P1415"/>
      <c r="Q1415"/>
      <c r="R1415"/>
      <c r="S1415"/>
      <c r="T1415"/>
      <c r="U1415"/>
      <c r="V1415"/>
      <c r="AD1415" s="243" t="s">
        <v>61</v>
      </c>
      <c r="AE1415" s="243" t="s">
        <v>1640</v>
      </c>
      <c r="AF1415" s="243">
        <v>3106507</v>
      </c>
      <c r="AG1415" s="243"/>
      <c r="AH1415" s="243"/>
    </row>
    <row r="1416" spans="1:34" s="72" customFormat="1" x14ac:dyDescent="0.25">
      <c r="A1416"/>
      <c r="B1416"/>
      <c r="C1416"/>
      <c r="D1416"/>
      <c r="E1416"/>
      <c r="F1416"/>
      <c r="G1416"/>
      <c r="H1416"/>
      <c r="I1416"/>
      <c r="J1416"/>
      <c r="K1416"/>
      <c r="L1416"/>
      <c r="M1416"/>
      <c r="N1416"/>
      <c r="O1416"/>
      <c r="P1416"/>
      <c r="Q1416"/>
      <c r="R1416"/>
      <c r="S1416"/>
      <c r="T1416"/>
      <c r="U1416"/>
      <c r="V1416"/>
      <c r="AD1416" s="243" t="s">
        <v>61</v>
      </c>
      <c r="AE1416" s="243" t="s">
        <v>1661</v>
      </c>
      <c r="AF1416" s="243">
        <v>3106655</v>
      </c>
      <c r="AG1416" s="243"/>
      <c r="AH1416" s="243"/>
    </row>
    <row r="1417" spans="1:34" s="72" customFormat="1" x14ac:dyDescent="0.25">
      <c r="A1417"/>
      <c r="B1417"/>
      <c r="C1417"/>
      <c r="D1417"/>
      <c r="E1417"/>
      <c r="F1417"/>
      <c r="G1417"/>
      <c r="H1417"/>
      <c r="I1417"/>
      <c r="J1417"/>
      <c r="K1417"/>
      <c r="L1417"/>
      <c r="M1417"/>
      <c r="N1417"/>
      <c r="O1417"/>
      <c r="P1417"/>
      <c r="Q1417"/>
      <c r="R1417"/>
      <c r="S1417"/>
      <c r="T1417"/>
      <c r="U1417"/>
      <c r="V1417"/>
      <c r="AD1417" s="243" t="s">
        <v>61</v>
      </c>
      <c r="AE1417" s="243" t="s">
        <v>1681</v>
      </c>
      <c r="AF1417" s="243">
        <v>3106606</v>
      </c>
      <c r="AG1417" s="243"/>
      <c r="AH1417" s="243"/>
    </row>
    <row r="1418" spans="1:34" s="72" customFormat="1" x14ac:dyDescent="0.25">
      <c r="A1418"/>
      <c r="B1418"/>
      <c r="C1418"/>
      <c r="D1418"/>
      <c r="E1418"/>
      <c r="F1418"/>
      <c r="G1418"/>
      <c r="H1418"/>
      <c r="I1418"/>
      <c r="J1418"/>
      <c r="K1418"/>
      <c r="L1418"/>
      <c r="M1418"/>
      <c r="N1418"/>
      <c r="O1418"/>
      <c r="P1418"/>
      <c r="Q1418"/>
      <c r="R1418"/>
      <c r="S1418"/>
      <c r="T1418"/>
      <c r="U1418"/>
      <c r="V1418"/>
      <c r="AD1418" s="243" t="s">
        <v>61</v>
      </c>
      <c r="AE1418" s="243" t="s">
        <v>1702</v>
      </c>
      <c r="AF1418" s="243">
        <v>3106705</v>
      </c>
      <c r="AG1418" s="243"/>
      <c r="AH1418" s="243"/>
    </row>
    <row r="1419" spans="1:34" s="72" customFormat="1" x14ac:dyDescent="0.25">
      <c r="A1419"/>
      <c r="B1419"/>
      <c r="C1419"/>
      <c r="D1419"/>
      <c r="E1419"/>
      <c r="F1419"/>
      <c r="G1419"/>
      <c r="H1419"/>
      <c r="I1419"/>
      <c r="J1419"/>
      <c r="K1419"/>
      <c r="L1419"/>
      <c r="M1419"/>
      <c r="N1419"/>
      <c r="O1419"/>
      <c r="P1419"/>
      <c r="Q1419"/>
      <c r="R1419"/>
      <c r="S1419"/>
      <c r="T1419"/>
      <c r="U1419"/>
      <c r="V1419"/>
      <c r="AD1419" s="243" t="s">
        <v>61</v>
      </c>
      <c r="AE1419" s="243" t="s">
        <v>1722</v>
      </c>
      <c r="AF1419" s="243">
        <v>3106804</v>
      </c>
      <c r="AG1419" s="243"/>
      <c r="AH1419" s="243"/>
    </row>
    <row r="1420" spans="1:34" s="72" customFormat="1" x14ac:dyDescent="0.25">
      <c r="A1420"/>
      <c r="B1420"/>
      <c r="C1420"/>
      <c r="D1420"/>
      <c r="E1420"/>
      <c r="F1420"/>
      <c r="G1420"/>
      <c r="H1420"/>
      <c r="I1420"/>
      <c r="J1420"/>
      <c r="K1420"/>
      <c r="L1420"/>
      <c r="M1420"/>
      <c r="N1420"/>
      <c r="O1420"/>
      <c r="P1420"/>
      <c r="Q1420"/>
      <c r="R1420"/>
      <c r="S1420"/>
      <c r="T1420"/>
      <c r="U1420"/>
      <c r="V1420"/>
      <c r="AD1420" s="243" t="s">
        <v>61</v>
      </c>
      <c r="AE1420" s="243" t="s">
        <v>1743</v>
      </c>
      <c r="AF1420" s="243">
        <v>3106903</v>
      </c>
      <c r="AG1420" s="243"/>
      <c r="AH1420" s="243"/>
    </row>
    <row r="1421" spans="1:34" s="72" customFormat="1" x14ac:dyDescent="0.25">
      <c r="A1421"/>
      <c r="B1421"/>
      <c r="C1421"/>
      <c r="D1421"/>
      <c r="E1421"/>
      <c r="F1421"/>
      <c r="G1421"/>
      <c r="H1421"/>
      <c r="I1421"/>
      <c r="J1421"/>
      <c r="K1421"/>
      <c r="L1421"/>
      <c r="M1421"/>
      <c r="N1421"/>
      <c r="O1421"/>
      <c r="P1421"/>
      <c r="Q1421"/>
      <c r="R1421"/>
      <c r="S1421"/>
      <c r="T1421"/>
      <c r="U1421"/>
      <c r="V1421"/>
      <c r="AD1421" s="243" t="s">
        <v>61</v>
      </c>
      <c r="AE1421" s="243" t="s">
        <v>1763</v>
      </c>
      <c r="AF1421" s="243">
        <v>3107000</v>
      </c>
      <c r="AG1421" s="243"/>
      <c r="AH1421" s="243"/>
    </row>
    <row r="1422" spans="1:34" s="72" customFormat="1" x14ac:dyDescent="0.25">
      <c r="A1422"/>
      <c r="B1422"/>
      <c r="C1422"/>
      <c r="D1422"/>
      <c r="E1422"/>
      <c r="F1422"/>
      <c r="G1422"/>
      <c r="H1422"/>
      <c r="I1422"/>
      <c r="J1422"/>
      <c r="K1422"/>
      <c r="L1422"/>
      <c r="M1422"/>
      <c r="N1422"/>
      <c r="O1422"/>
      <c r="P1422"/>
      <c r="Q1422"/>
      <c r="R1422"/>
      <c r="S1422"/>
      <c r="T1422"/>
      <c r="U1422"/>
      <c r="V1422"/>
      <c r="AD1422" s="243" t="s">
        <v>61</v>
      </c>
      <c r="AE1422" s="243" t="s">
        <v>401</v>
      </c>
      <c r="AF1422" s="243">
        <v>3107109</v>
      </c>
      <c r="AG1422" s="243"/>
      <c r="AH1422" s="243"/>
    </row>
    <row r="1423" spans="1:34" s="72" customFormat="1" x14ac:dyDescent="0.25">
      <c r="A1423"/>
      <c r="B1423"/>
      <c r="C1423"/>
      <c r="D1423"/>
      <c r="E1423"/>
      <c r="F1423"/>
      <c r="G1423"/>
      <c r="H1423"/>
      <c r="I1423"/>
      <c r="J1423"/>
      <c r="K1423"/>
      <c r="L1423"/>
      <c r="M1423"/>
      <c r="N1423"/>
      <c r="O1423"/>
      <c r="P1423"/>
      <c r="Q1423"/>
      <c r="R1423"/>
      <c r="S1423"/>
      <c r="T1423"/>
      <c r="U1423"/>
      <c r="V1423"/>
      <c r="AD1423" s="243" t="s">
        <v>61</v>
      </c>
      <c r="AE1423" s="243" t="s">
        <v>1803</v>
      </c>
      <c r="AF1423" s="243">
        <v>3107208</v>
      </c>
      <c r="AG1423" s="243"/>
      <c r="AH1423" s="243"/>
    </row>
    <row r="1424" spans="1:34" s="72" customFormat="1" x14ac:dyDescent="0.25">
      <c r="A1424"/>
      <c r="B1424"/>
      <c r="C1424"/>
      <c r="D1424"/>
      <c r="E1424"/>
      <c r="F1424"/>
      <c r="G1424"/>
      <c r="H1424"/>
      <c r="I1424"/>
      <c r="J1424"/>
      <c r="K1424"/>
      <c r="L1424"/>
      <c r="M1424"/>
      <c r="N1424"/>
      <c r="O1424"/>
      <c r="P1424"/>
      <c r="Q1424"/>
      <c r="R1424"/>
      <c r="S1424"/>
      <c r="T1424"/>
      <c r="U1424"/>
      <c r="V1424"/>
      <c r="AD1424" s="243" t="s">
        <v>61</v>
      </c>
      <c r="AE1424" s="243" t="s">
        <v>1821</v>
      </c>
      <c r="AF1424" s="243">
        <v>3107307</v>
      </c>
      <c r="AG1424" s="243"/>
      <c r="AH1424" s="243"/>
    </row>
    <row r="1425" spans="1:34" s="72" customFormat="1" x14ac:dyDescent="0.25">
      <c r="A1425"/>
      <c r="B1425"/>
      <c r="C1425"/>
      <c r="D1425"/>
      <c r="E1425"/>
      <c r="F1425"/>
      <c r="G1425"/>
      <c r="H1425"/>
      <c r="I1425"/>
      <c r="J1425"/>
      <c r="K1425"/>
      <c r="L1425"/>
      <c r="M1425"/>
      <c r="N1425"/>
      <c r="O1425"/>
      <c r="P1425"/>
      <c r="Q1425"/>
      <c r="R1425"/>
      <c r="S1425"/>
      <c r="T1425"/>
      <c r="U1425"/>
      <c r="V1425"/>
      <c r="AD1425" s="243" t="s">
        <v>61</v>
      </c>
      <c r="AE1425" s="243" t="s">
        <v>1840</v>
      </c>
      <c r="AF1425" s="243">
        <v>3107406</v>
      </c>
      <c r="AG1425" s="243"/>
      <c r="AH1425" s="243"/>
    </row>
    <row r="1426" spans="1:34" s="72" customFormat="1" x14ac:dyDescent="0.25">
      <c r="A1426"/>
      <c r="B1426"/>
      <c r="C1426"/>
      <c r="D1426"/>
      <c r="E1426"/>
      <c r="F1426"/>
      <c r="G1426"/>
      <c r="H1426"/>
      <c r="I1426"/>
      <c r="J1426"/>
      <c r="K1426"/>
      <c r="L1426"/>
      <c r="M1426"/>
      <c r="N1426"/>
      <c r="O1426"/>
      <c r="P1426"/>
      <c r="Q1426"/>
      <c r="R1426"/>
      <c r="S1426"/>
      <c r="T1426"/>
      <c r="U1426"/>
      <c r="V1426"/>
      <c r="AD1426" s="243" t="s">
        <v>61</v>
      </c>
      <c r="AE1426" s="243" t="s">
        <v>1857</v>
      </c>
      <c r="AF1426" s="243">
        <v>3107505</v>
      </c>
      <c r="AG1426" s="243"/>
      <c r="AH1426" s="243"/>
    </row>
    <row r="1427" spans="1:34" s="72" customFormat="1" x14ac:dyDescent="0.25">
      <c r="A1427"/>
      <c r="B1427"/>
      <c r="C1427"/>
      <c r="D1427"/>
      <c r="E1427"/>
      <c r="F1427"/>
      <c r="G1427"/>
      <c r="H1427"/>
      <c r="I1427"/>
      <c r="J1427"/>
      <c r="K1427"/>
      <c r="L1427"/>
      <c r="M1427"/>
      <c r="N1427"/>
      <c r="O1427"/>
      <c r="P1427"/>
      <c r="Q1427"/>
      <c r="R1427"/>
      <c r="S1427"/>
      <c r="T1427"/>
      <c r="U1427"/>
      <c r="V1427"/>
      <c r="AD1427" s="243" t="s">
        <v>61</v>
      </c>
      <c r="AE1427" s="243" t="s">
        <v>1875</v>
      </c>
      <c r="AF1427" s="243">
        <v>3107604</v>
      </c>
      <c r="AG1427" s="243"/>
      <c r="AH1427" s="243"/>
    </row>
    <row r="1428" spans="1:34" s="72" customFormat="1" x14ac:dyDescent="0.25">
      <c r="A1428"/>
      <c r="B1428"/>
      <c r="C1428"/>
      <c r="D1428"/>
      <c r="E1428"/>
      <c r="F1428"/>
      <c r="G1428"/>
      <c r="H1428"/>
      <c r="I1428"/>
      <c r="J1428"/>
      <c r="K1428"/>
      <c r="L1428"/>
      <c r="M1428"/>
      <c r="N1428"/>
      <c r="O1428"/>
      <c r="P1428"/>
      <c r="Q1428"/>
      <c r="R1428"/>
      <c r="S1428"/>
      <c r="T1428"/>
      <c r="U1428"/>
      <c r="V1428"/>
      <c r="AD1428" s="243" t="s">
        <v>61</v>
      </c>
      <c r="AE1428" s="243" t="s">
        <v>1891</v>
      </c>
      <c r="AF1428" s="243">
        <v>3107703</v>
      </c>
      <c r="AG1428" s="243"/>
      <c r="AH1428" s="243"/>
    </row>
    <row r="1429" spans="1:34" s="72" customFormat="1" x14ac:dyDescent="0.25">
      <c r="A1429"/>
      <c r="B1429"/>
      <c r="C1429"/>
      <c r="D1429"/>
      <c r="E1429"/>
      <c r="F1429"/>
      <c r="G1429"/>
      <c r="H1429"/>
      <c r="I1429"/>
      <c r="J1429"/>
      <c r="K1429"/>
      <c r="L1429"/>
      <c r="M1429"/>
      <c r="N1429"/>
      <c r="O1429"/>
      <c r="P1429"/>
      <c r="Q1429"/>
      <c r="R1429"/>
      <c r="S1429"/>
      <c r="T1429"/>
      <c r="U1429"/>
      <c r="V1429"/>
      <c r="AD1429" s="243" t="s">
        <v>61</v>
      </c>
      <c r="AE1429" s="243" t="s">
        <v>1908</v>
      </c>
      <c r="AF1429" s="243">
        <v>3107802</v>
      </c>
      <c r="AG1429" s="243"/>
      <c r="AH1429" s="243"/>
    </row>
    <row r="1430" spans="1:34" s="72" customFormat="1" x14ac:dyDescent="0.25">
      <c r="A1430"/>
      <c r="B1430"/>
      <c r="C1430"/>
      <c r="D1430"/>
      <c r="E1430"/>
      <c r="F1430"/>
      <c r="G1430"/>
      <c r="H1430"/>
      <c r="I1430"/>
      <c r="J1430"/>
      <c r="K1430"/>
      <c r="L1430"/>
      <c r="M1430"/>
      <c r="N1430"/>
      <c r="O1430"/>
      <c r="P1430"/>
      <c r="Q1430"/>
      <c r="R1430"/>
      <c r="S1430"/>
      <c r="T1430"/>
      <c r="U1430"/>
      <c r="V1430"/>
      <c r="AD1430" s="243" t="s">
        <v>61</v>
      </c>
      <c r="AE1430" s="243" t="s">
        <v>1926</v>
      </c>
      <c r="AF1430" s="243">
        <v>3107901</v>
      </c>
      <c r="AG1430" s="243"/>
      <c r="AH1430" s="243"/>
    </row>
    <row r="1431" spans="1:34" s="72" customFormat="1" x14ac:dyDescent="0.25">
      <c r="A1431"/>
      <c r="B1431"/>
      <c r="C1431"/>
      <c r="D1431"/>
      <c r="E1431"/>
      <c r="F1431"/>
      <c r="G1431"/>
      <c r="H1431"/>
      <c r="I1431"/>
      <c r="J1431"/>
      <c r="K1431"/>
      <c r="L1431"/>
      <c r="M1431"/>
      <c r="N1431"/>
      <c r="O1431"/>
      <c r="P1431"/>
      <c r="Q1431"/>
      <c r="R1431"/>
      <c r="S1431"/>
      <c r="T1431"/>
      <c r="U1431"/>
      <c r="V1431"/>
      <c r="AD1431" s="243" t="s">
        <v>61</v>
      </c>
      <c r="AE1431" s="243" t="s">
        <v>836</v>
      </c>
      <c r="AF1431" s="243">
        <v>3108008</v>
      </c>
      <c r="AG1431" s="243"/>
      <c r="AH1431" s="243"/>
    </row>
    <row r="1432" spans="1:34" s="72" customFormat="1" x14ac:dyDescent="0.25">
      <c r="A1432"/>
      <c r="B1432"/>
      <c r="C1432"/>
      <c r="D1432"/>
      <c r="E1432"/>
      <c r="F1432"/>
      <c r="G1432"/>
      <c r="H1432"/>
      <c r="I1432"/>
      <c r="J1432"/>
      <c r="K1432"/>
      <c r="L1432"/>
      <c r="M1432"/>
      <c r="N1432"/>
      <c r="O1432"/>
      <c r="P1432"/>
      <c r="Q1432"/>
      <c r="R1432"/>
      <c r="S1432"/>
      <c r="T1432"/>
      <c r="U1432"/>
      <c r="V1432"/>
      <c r="AD1432" s="243" t="s">
        <v>61</v>
      </c>
      <c r="AE1432" s="243" t="s">
        <v>189</v>
      </c>
      <c r="AF1432" s="243">
        <v>3108107</v>
      </c>
      <c r="AG1432" s="243"/>
      <c r="AH1432" s="243"/>
    </row>
    <row r="1433" spans="1:34" s="72" customFormat="1" x14ac:dyDescent="0.25">
      <c r="A1433"/>
      <c r="B1433"/>
      <c r="C1433"/>
      <c r="D1433"/>
      <c r="E1433"/>
      <c r="F1433"/>
      <c r="G1433"/>
      <c r="H1433"/>
      <c r="I1433"/>
      <c r="J1433"/>
      <c r="K1433"/>
      <c r="L1433"/>
      <c r="M1433"/>
      <c r="N1433"/>
      <c r="O1433"/>
      <c r="P1433"/>
      <c r="Q1433"/>
      <c r="R1433"/>
      <c r="S1433"/>
      <c r="T1433"/>
      <c r="U1433"/>
      <c r="V1433"/>
      <c r="AD1433" s="243" t="s">
        <v>61</v>
      </c>
      <c r="AE1433" s="243" t="s">
        <v>1976</v>
      </c>
      <c r="AF1433" s="243">
        <v>3108206</v>
      </c>
      <c r="AG1433" s="243"/>
      <c r="AH1433" s="243"/>
    </row>
    <row r="1434" spans="1:34" s="72" customFormat="1" x14ac:dyDescent="0.25">
      <c r="A1434"/>
      <c r="B1434"/>
      <c r="C1434"/>
      <c r="D1434"/>
      <c r="E1434"/>
      <c r="F1434"/>
      <c r="G1434"/>
      <c r="H1434"/>
      <c r="I1434"/>
      <c r="J1434"/>
      <c r="K1434"/>
      <c r="L1434"/>
      <c r="M1434"/>
      <c r="N1434"/>
      <c r="O1434"/>
      <c r="P1434"/>
      <c r="Q1434"/>
      <c r="R1434"/>
      <c r="S1434"/>
      <c r="T1434"/>
      <c r="U1434"/>
      <c r="V1434"/>
      <c r="AD1434" s="243" t="s">
        <v>61</v>
      </c>
      <c r="AE1434" s="243" t="s">
        <v>1994</v>
      </c>
      <c r="AF1434" s="243">
        <v>3108255</v>
      </c>
      <c r="AG1434" s="243"/>
      <c r="AH1434" s="243"/>
    </row>
    <row r="1435" spans="1:34" s="72" customFormat="1" x14ac:dyDescent="0.25">
      <c r="A1435"/>
      <c r="B1435"/>
      <c r="C1435"/>
      <c r="D1435"/>
      <c r="E1435"/>
      <c r="F1435"/>
      <c r="G1435"/>
      <c r="H1435"/>
      <c r="I1435"/>
      <c r="J1435"/>
      <c r="K1435"/>
      <c r="L1435"/>
      <c r="M1435"/>
      <c r="N1435"/>
      <c r="O1435"/>
      <c r="P1435"/>
      <c r="Q1435"/>
      <c r="R1435"/>
      <c r="S1435"/>
      <c r="T1435"/>
      <c r="U1435"/>
      <c r="V1435"/>
      <c r="AD1435" s="243" t="s">
        <v>61</v>
      </c>
      <c r="AE1435" s="243" t="s">
        <v>2011</v>
      </c>
      <c r="AF1435" s="243">
        <v>3108305</v>
      </c>
      <c r="AG1435" s="243"/>
      <c r="AH1435" s="243"/>
    </row>
    <row r="1436" spans="1:34" s="72" customFormat="1" x14ac:dyDescent="0.25">
      <c r="A1436"/>
      <c r="B1436"/>
      <c r="C1436"/>
      <c r="D1436"/>
      <c r="E1436"/>
      <c r="F1436"/>
      <c r="G1436"/>
      <c r="H1436"/>
      <c r="I1436"/>
      <c r="J1436"/>
      <c r="K1436"/>
      <c r="L1436"/>
      <c r="M1436"/>
      <c r="N1436"/>
      <c r="O1436"/>
      <c r="P1436"/>
      <c r="Q1436"/>
      <c r="R1436"/>
      <c r="S1436"/>
      <c r="T1436"/>
      <c r="U1436"/>
      <c r="V1436"/>
      <c r="AD1436" s="243" t="s">
        <v>61</v>
      </c>
      <c r="AE1436" s="243" t="s">
        <v>2029</v>
      </c>
      <c r="AF1436" s="243">
        <v>3108404</v>
      </c>
      <c r="AG1436" s="243"/>
      <c r="AH1436" s="243"/>
    </row>
    <row r="1437" spans="1:34" s="72" customFormat="1" x14ac:dyDescent="0.25">
      <c r="A1437"/>
      <c r="B1437"/>
      <c r="C1437"/>
      <c r="D1437"/>
      <c r="E1437"/>
      <c r="F1437"/>
      <c r="G1437"/>
      <c r="H1437"/>
      <c r="I1437"/>
      <c r="J1437"/>
      <c r="K1437"/>
      <c r="L1437"/>
      <c r="M1437"/>
      <c r="N1437"/>
      <c r="O1437"/>
      <c r="P1437"/>
      <c r="Q1437"/>
      <c r="R1437"/>
      <c r="S1437"/>
      <c r="T1437"/>
      <c r="U1437"/>
      <c r="V1437"/>
      <c r="AD1437" s="243" t="s">
        <v>61</v>
      </c>
      <c r="AE1437" s="243" t="s">
        <v>2047</v>
      </c>
      <c r="AF1437" s="243">
        <v>3108503</v>
      </c>
      <c r="AG1437" s="243"/>
      <c r="AH1437" s="243"/>
    </row>
    <row r="1438" spans="1:34" s="72" customFormat="1" x14ac:dyDescent="0.25">
      <c r="A1438"/>
      <c r="B1438"/>
      <c r="C1438"/>
      <c r="D1438"/>
      <c r="E1438"/>
      <c r="F1438"/>
      <c r="G1438"/>
      <c r="H1438"/>
      <c r="I1438"/>
      <c r="J1438"/>
      <c r="K1438"/>
      <c r="L1438"/>
      <c r="M1438"/>
      <c r="N1438"/>
      <c r="O1438"/>
      <c r="P1438"/>
      <c r="Q1438"/>
      <c r="R1438"/>
      <c r="S1438"/>
      <c r="T1438"/>
      <c r="U1438"/>
      <c r="V1438"/>
      <c r="AD1438" s="243" t="s">
        <v>61</v>
      </c>
      <c r="AE1438" s="243" t="s">
        <v>2065</v>
      </c>
      <c r="AF1438" s="243">
        <v>3108701</v>
      </c>
      <c r="AG1438" s="243"/>
      <c r="AH1438" s="243"/>
    </row>
    <row r="1439" spans="1:34" s="72" customFormat="1" x14ac:dyDescent="0.25">
      <c r="A1439"/>
      <c r="B1439"/>
      <c r="C1439"/>
      <c r="D1439"/>
      <c r="E1439"/>
      <c r="F1439"/>
      <c r="G1439"/>
      <c r="H1439"/>
      <c r="I1439"/>
      <c r="J1439"/>
      <c r="K1439"/>
      <c r="L1439"/>
      <c r="M1439"/>
      <c r="N1439"/>
      <c r="O1439"/>
      <c r="P1439"/>
      <c r="Q1439"/>
      <c r="R1439"/>
      <c r="S1439"/>
      <c r="T1439"/>
      <c r="U1439"/>
      <c r="V1439"/>
      <c r="AD1439" s="243" t="s">
        <v>61</v>
      </c>
      <c r="AE1439" s="243" t="s">
        <v>2082</v>
      </c>
      <c r="AF1439" s="243">
        <v>3108552</v>
      </c>
      <c r="AG1439" s="243"/>
      <c r="AH1439" s="243"/>
    </row>
    <row r="1440" spans="1:34" s="72" customFormat="1" x14ac:dyDescent="0.25">
      <c r="A1440"/>
      <c r="B1440"/>
      <c r="C1440"/>
      <c r="D1440"/>
      <c r="E1440"/>
      <c r="F1440"/>
      <c r="G1440"/>
      <c r="H1440"/>
      <c r="I1440"/>
      <c r="J1440"/>
      <c r="K1440"/>
      <c r="L1440"/>
      <c r="M1440"/>
      <c r="N1440"/>
      <c r="O1440"/>
      <c r="P1440"/>
      <c r="Q1440"/>
      <c r="R1440"/>
      <c r="S1440"/>
      <c r="T1440"/>
      <c r="U1440"/>
      <c r="V1440"/>
      <c r="AD1440" s="243" t="s">
        <v>61</v>
      </c>
      <c r="AE1440" s="243" t="s">
        <v>2097</v>
      </c>
      <c r="AF1440" s="243">
        <v>3108602</v>
      </c>
      <c r="AG1440" s="243"/>
      <c r="AH1440" s="243"/>
    </row>
    <row r="1441" spans="1:34" s="72" customFormat="1" x14ac:dyDescent="0.25">
      <c r="A1441"/>
      <c r="B1441"/>
      <c r="C1441"/>
      <c r="D1441"/>
      <c r="E1441"/>
      <c r="F1441"/>
      <c r="G1441"/>
      <c r="H1441"/>
      <c r="I1441"/>
      <c r="J1441"/>
      <c r="K1441"/>
      <c r="L1441"/>
      <c r="M1441"/>
      <c r="N1441"/>
      <c r="O1441"/>
      <c r="P1441"/>
      <c r="Q1441"/>
      <c r="R1441"/>
      <c r="S1441"/>
      <c r="T1441"/>
      <c r="U1441"/>
      <c r="V1441"/>
      <c r="AD1441" s="243" t="s">
        <v>61</v>
      </c>
      <c r="AE1441" s="243" t="s">
        <v>2114</v>
      </c>
      <c r="AF1441" s="243">
        <v>3108800</v>
      </c>
      <c r="AG1441" s="243"/>
      <c r="AH1441" s="243"/>
    </row>
    <row r="1442" spans="1:34" s="72" customFormat="1" x14ac:dyDescent="0.25">
      <c r="A1442"/>
      <c r="B1442"/>
      <c r="C1442"/>
      <c r="D1442"/>
      <c r="E1442"/>
      <c r="F1442"/>
      <c r="G1442"/>
      <c r="H1442"/>
      <c r="I1442"/>
      <c r="J1442"/>
      <c r="K1442"/>
      <c r="L1442"/>
      <c r="M1442"/>
      <c r="N1442"/>
      <c r="O1442"/>
      <c r="P1442"/>
      <c r="Q1442"/>
      <c r="R1442"/>
      <c r="S1442"/>
      <c r="T1442"/>
      <c r="U1442"/>
      <c r="V1442"/>
      <c r="AD1442" s="243" t="s">
        <v>61</v>
      </c>
      <c r="AE1442" s="243" t="s">
        <v>2129</v>
      </c>
      <c r="AF1442" s="243">
        <v>3108909</v>
      </c>
      <c r="AG1442" s="243"/>
      <c r="AH1442" s="243"/>
    </row>
    <row r="1443" spans="1:34" s="72" customFormat="1" x14ac:dyDescent="0.25">
      <c r="A1443"/>
      <c r="B1443"/>
      <c r="C1443"/>
      <c r="D1443"/>
      <c r="E1443"/>
      <c r="F1443"/>
      <c r="G1443"/>
      <c r="H1443"/>
      <c r="I1443"/>
      <c r="J1443"/>
      <c r="K1443"/>
      <c r="L1443"/>
      <c r="M1443"/>
      <c r="N1443"/>
      <c r="O1443"/>
      <c r="P1443"/>
      <c r="Q1443"/>
      <c r="R1443"/>
      <c r="S1443"/>
      <c r="T1443"/>
      <c r="U1443"/>
      <c r="V1443"/>
      <c r="AD1443" s="243" t="s">
        <v>61</v>
      </c>
      <c r="AE1443" s="243" t="s">
        <v>2146</v>
      </c>
      <c r="AF1443" s="243">
        <v>3109006</v>
      </c>
      <c r="AG1443" s="243"/>
      <c r="AH1443" s="243"/>
    </row>
    <row r="1444" spans="1:34" s="72" customFormat="1" x14ac:dyDescent="0.25">
      <c r="A1444"/>
      <c r="B1444"/>
      <c r="C1444"/>
      <c r="D1444"/>
      <c r="E1444"/>
      <c r="F1444"/>
      <c r="G1444"/>
      <c r="H1444"/>
      <c r="I1444"/>
      <c r="J1444"/>
      <c r="K1444"/>
      <c r="L1444"/>
      <c r="M1444"/>
      <c r="N1444"/>
      <c r="O1444"/>
      <c r="P1444"/>
      <c r="Q1444"/>
      <c r="R1444"/>
      <c r="S1444"/>
      <c r="T1444"/>
      <c r="U1444"/>
      <c r="V1444"/>
      <c r="AD1444" s="243" t="s">
        <v>61</v>
      </c>
      <c r="AE1444" s="243" t="s">
        <v>2162</v>
      </c>
      <c r="AF1444" s="243">
        <v>3109105</v>
      </c>
      <c r="AG1444" s="243"/>
      <c r="AH1444" s="243"/>
    </row>
    <row r="1445" spans="1:34" s="72" customFormat="1" x14ac:dyDescent="0.25">
      <c r="A1445"/>
      <c r="B1445"/>
      <c r="C1445"/>
      <c r="D1445"/>
      <c r="E1445"/>
      <c r="F1445"/>
      <c r="G1445"/>
      <c r="H1445"/>
      <c r="I1445"/>
      <c r="J1445"/>
      <c r="K1445"/>
      <c r="L1445"/>
      <c r="M1445"/>
      <c r="N1445"/>
      <c r="O1445"/>
      <c r="P1445"/>
      <c r="Q1445"/>
      <c r="R1445"/>
      <c r="S1445"/>
      <c r="T1445"/>
      <c r="U1445"/>
      <c r="V1445"/>
      <c r="AD1445" s="243" t="s">
        <v>61</v>
      </c>
      <c r="AE1445" s="243" t="s">
        <v>2179</v>
      </c>
      <c r="AF1445" s="243">
        <v>3109204</v>
      </c>
      <c r="AG1445" s="243"/>
      <c r="AH1445" s="243"/>
    </row>
    <row r="1446" spans="1:34" s="72" customFormat="1" x14ac:dyDescent="0.25">
      <c r="A1446"/>
      <c r="B1446"/>
      <c r="C1446"/>
      <c r="D1446"/>
      <c r="E1446"/>
      <c r="F1446"/>
      <c r="G1446"/>
      <c r="H1446"/>
      <c r="I1446"/>
      <c r="J1446"/>
      <c r="K1446"/>
      <c r="L1446"/>
      <c r="M1446"/>
      <c r="N1446"/>
      <c r="O1446"/>
      <c r="P1446"/>
      <c r="Q1446"/>
      <c r="R1446"/>
      <c r="S1446"/>
      <c r="T1446"/>
      <c r="U1446"/>
      <c r="V1446"/>
      <c r="AD1446" s="243" t="s">
        <v>61</v>
      </c>
      <c r="AE1446" s="243" t="s">
        <v>2196</v>
      </c>
      <c r="AF1446" s="243">
        <v>3109253</v>
      </c>
      <c r="AG1446" s="243"/>
      <c r="AH1446" s="243"/>
    </row>
    <row r="1447" spans="1:34" s="72" customFormat="1" x14ac:dyDescent="0.25">
      <c r="A1447"/>
      <c r="B1447"/>
      <c r="C1447"/>
      <c r="D1447"/>
      <c r="E1447"/>
      <c r="F1447"/>
      <c r="G1447"/>
      <c r="H1447"/>
      <c r="I1447"/>
      <c r="J1447"/>
      <c r="K1447"/>
      <c r="L1447"/>
      <c r="M1447"/>
      <c r="N1447"/>
      <c r="O1447"/>
      <c r="P1447"/>
      <c r="Q1447"/>
      <c r="R1447"/>
      <c r="S1447"/>
      <c r="T1447"/>
      <c r="U1447"/>
      <c r="V1447"/>
      <c r="AD1447" s="243" t="s">
        <v>61</v>
      </c>
      <c r="AE1447" s="243" t="s">
        <v>238</v>
      </c>
      <c r="AF1447" s="243">
        <v>3109303</v>
      </c>
      <c r="AG1447" s="243"/>
      <c r="AH1447" s="243"/>
    </row>
    <row r="1448" spans="1:34" s="72" customFormat="1" x14ac:dyDescent="0.25">
      <c r="A1448"/>
      <c r="B1448"/>
      <c r="C1448"/>
      <c r="D1448"/>
      <c r="E1448"/>
      <c r="F1448"/>
      <c r="G1448"/>
      <c r="H1448"/>
      <c r="I1448"/>
      <c r="J1448"/>
      <c r="K1448"/>
      <c r="L1448"/>
      <c r="M1448"/>
      <c r="N1448"/>
      <c r="O1448"/>
      <c r="P1448"/>
      <c r="Q1448"/>
      <c r="R1448"/>
      <c r="S1448"/>
      <c r="T1448"/>
      <c r="U1448"/>
      <c r="V1448"/>
      <c r="AD1448" s="243" t="s">
        <v>61</v>
      </c>
      <c r="AE1448" s="243" t="s">
        <v>2227</v>
      </c>
      <c r="AF1448" s="243">
        <v>3109402</v>
      </c>
      <c r="AG1448" s="243"/>
      <c r="AH1448" s="243"/>
    </row>
    <row r="1449" spans="1:34" s="72" customFormat="1" x14ac:dyDescent="0.25">
      <c r="A1449"/>
      <c r="B1449"/>
      <c r="C1449"/>
      <c r="D1449"/>
      <c r="E1449"/>
      <c r="F1449"/>
      <c r="G1449"/>
      <c r="H1449"/>
      <c r="I1449"/>
      <c r="J1449"/>
      <c r="K1449"/>
      <c r="L1449"/>
      <c r="M1449"/>
      <c r="N1449"/>
      <c r="O1449"/>
      <c r="P1449"/>
      <c r="Q1449"/>
      <c r="R1449"/>
      <c r="S1449"/>
      <c r="T1449"/>
      <c r="U1449"/>
      <c r="V1449"/>
      <c r="AD1449" s="243" t="s">
        <v>61</v>
      </c>
      <c r="AE1449" s="243" t="s">
        <v>2243</v>
      </c>
      <c r="AF1449" s="243">
        <v>3109451</v>
      </c>
      <c r="AG1449" s="243"/>
      <c r="AH1449" s="243"/>
    </row>
    <row r="1450" spans="1:34" s="72" customFormat="1" x14ac:dyDescent="0.25">
      <c r="A1450"/>
      <c r="B1450"/>
      <c r="C1450"/>
      <c r="D1450"/>
      <c r="E1450"/>
      <c r="F1450"/>
      <c r="G1450"/>
      <c r="H1450"/>
      <c r="I1450"/>
      <c r="J1450"/>
      <c r="K1450"/>
      <c r="L1450"/>
      <c r="M1450"/>
      <c r="N1450"/>
      <c r="O1450"/>
      <c r="P1450"/>
      <c r="Q1450"/>
      <c r="R1450"/>
      <c r="S1450"/>
      <c r="T1450"/>
      <c r="U1450"/>
      <c r="V1450"/>
      <c r="AD1450" s="243" t="s">
        <v>61</v>
      </c>
      <c r="AE1450" s="243" t="s">
        <v>2257</v>
      </c>
      <c r="AF1450" s="243">
        <v>3109501</v>
      </c>
      <c r="AG1450" s="243"/>
      <c r="AH1450" s="243"/>
    </row>
    <row r="1451" spans="1:34" s="72" customFormat="1" x14ac:dyDescent="0.25">
      <c r="A1451"/>
      <c r="B1451"/>
      <c r="C1451"/>
      <c r="D1451"/>
      <c r="E1451"/>
      <c r="F1451"/>
      <c r="G1451"/>
      <c r="H1451"/>
      <c r="I1451"/>
      <c r="J1451"/>
      <c r="K1451"/>
      <c r="L1451"/>
      <c r="M1451"/>
      <c r="N1451"/>
      <c r="O1451"/>
      <c r="P1451"/>
      <c r="Q1451"/>
      <c r="R1451"/>
      <c r="S1451"/>
      <c r="T1451"/>
      <c r="U1451"/>
      <c r="V1451"/>
      <c r="AD1451" s="243" t="s">
        <v>61</v>
      </c>
      <c r="AE1451" s="243" t="s">
        <v>2272</v>
      </c>
      <c r="AF1451" s="243">
        <v>3109600</v>
      </c>
      <c r="AG1451" s="243"/>
      <c r="AH1451" s="243"/>
    </row>
    <row r="1452" spans="1:34" s="72" customFormat="1" x14ac:dyDescent="0.25">
      <c r="A1452"/>
      <c r="B1452"/>
      <c r="C1452"/>
      <c r="D1452"/>
      <c r="E1452"/>
      <c r="F1452"/>
      <c r="G1452"/>
      <c r="H1452"/>
      <c r="I1452"/>
      <c r="J1452"/>
      <c r="K1452"/>
      <c r="L1452"/>
      <c r="M1452"/>
      <c r="N1452"/>
      <c r="O1452"/>
      <c r="P1452"/>
      <c r="Q1452"/>
      <c r="R1452"/>
      <c r="S1452"/>
      <c r="T1452"/>
      <c r="U1452"/>
      <c r="V1452"/>
      <c r="AD1452" s="243" t="s">
        <v>61</v>
      </c>
      <c r="AE1452" s="243" t="s">
        <v>2288</v>
      </c>
      <c r="AF1452" s="243">
        <v>3109709</v>
      </c>
      <c r="AG1452" s="243"/>
      <c r="AH1452" s="243"/>
    </row>
    <row r="1453" spans="1:34" s="72" customFormat="1" x14ac:dyDescent="0.25">
      <c r="A1453"/>
      <c r="B1453"/>
      <c r="C1453"/>
      <c r="D1453"/>
      <c r="E1453"/>
      <c r="F1453"/>
      <c r="G1453"/>
      <c r="H1453"/>
      <c r="I1453"/>
      <c r="J1453"/>
      <c r="K1453"/>
      <c r="L1453"/>
      <c r="M1453"/>
      <c r="N1453"/>
      <c r="O1453"/>
      <c r="P1453"/>
      <c r="Q1453"/>
      <c r="R1453"/>
      <c r="S1453"/>
      <c r="T1453"/>
      <c r="U1453"/>
      <c r="V1453"/>
      <c r="AD1453" s="243" t="s">
        <v>61</v>
      </c>
      <c r="AE1453" s="243" t="s">
        <v>2304</v>
      </c>
      <c r="AF1453" s="243">
        <v>3102704</v>
      </c>
      <c r="AG1453" s="243"/>
      <c r="AH1453" s="243"/>
    </row>
    <row r="1454" spans="1:34" s="72" customFormat="1" x14ac:dyDescent="0.25">
      <c r="A1454"/>
      <c r="B1454"/>
      <c r="C1454"/>
      <c r="D1454"/>
      <c r="E1454"/>
      <c r="F1454"/>
      <c r="G1454"/>
      <c r="H1454"/>
      <c r="I1454"/>
      <c r="J1454"/>
      <c r="K1454"/>
      <c r="L1454"/>
      <c r="M1454"/>
      <c r="N1454"/>
      <c r="O1454"/>
      <c r="P1454"/>
      <c r="Q1454"/>
      <c r="R1454"/>
      <c r="S1454"/>
      <c r="T1454"/>
      <c r="U1454"/>
      <c r="V1454"/>
      <c r="AD1454" s="243" t="s">
        <v>61</v>
      </c>
      <c r="AE1454" s="243" t="s">
        <v>1121</v>
      </c>
      <c r="AF1454" s="243">
        <v>3109808</v>
      </c>
      <c r="AG1454" s="243"/>
      <c r="AH1454" s="243"/>
    </row>
    <row r="1455" spans="1:34" s="72" customFormat="1" x14ac:dyDescent="0.25">
      <c r="A1455"/>
      <c r="B1455"/>
      <c r="C1455"/>
      <c r="D1455"/>
      <c r="E1455"/>
      <c r="F1455"/>
      <c r="G1455"/>
      <c r="H1455"/>
      <c r="I1455"/>
      <c r="J1455"/>
      <c r="K1455"/>
      <c r="L1455"/>
      <c r="M1455"/>
      <c r="N1455"/>
      <c r="O1455"/>
      <c r="P1455"/>
      <c r="Q1455"/>
      <c r="R1455"/>
      <c r="S1455"/>
      <c r="T1455"/>
      <c r="U1455"/>
      <c r="V1455"/>
      <c r="AD1455" s="243" t="s">
        <v>61</v>
      </c>
      <c r="AE1455" s="243" t="s">
        <v>2333</v>
      </c>
      <c r="AF1455" s="243">
        <v>3109907</v>
      </c>
      <c r="AG1455" s="243"/>
      <c r="AH1455" s="243"/>
    </row>
    <row r="1456" spans="1:34" s="72" customFormat="1" x14ac:dyDescent="0.25">
      <c r="A1456"/>
      <c r="B1456"/>
      <c r="C1456"/>
      <c r="D1456"/>
      <c r="E1456"/>
      <c r="F1456"/>
      <c r="G1456"/>
      <c r="H1456"/>
      <c r="I1456"/>
      <c r="J1456"/>
      <c r="K1456"/>
      <c r="L1456"/>
      <c r="M1456"/>
      <c r="N1456"/>
      <c r="O1456"/>
      <c r="P1456"/>
      <c r="Q1456"/>
      <c r="R1456"/>
      <c r="S1456"/>
      <c r="T1456"/>
      <c r="U1456"/>
      <c r="V1456"/>
      <c r="AD1456" s="243" t="s">
        <v>61</v>
      </c>
      <c r="AE1456" s="243" t="s">
        <v>2349</v>
      </c>
      <c r="AF1456" s="243">
        <v>3110004</v>
      </c>
      <c r="AG1456" s="243"/>
      <c r="AH1456" s="243"/>
    </row>
    <row r="1457" spans="1:34" s="72" customFormat="1" x14ac:dyDescent="0.25">
      <c r="A1457"/>
      <c r="B1457"/>
      <c r="C1457"/>
      <c r="D1457"/>
      <c r="E1457"/>
      <c r="F1457"/>
      <c r="G1457"/>
      <c r="H1457"/>
      <c r="I1457"/>
      <c r="J1457"/>
      <c r="K1457"/>
      <c r="L1457"/>
      <c r="M1457"/>
      <c r="N1457"/>
      <c r="O1457"/>
      <c r="P1457"/>
      <c r="Q1457"/>
      <c r="R1457"/>
      <c r="S1457"/>
      <c r="T1457"/>
      <c r="U1457"/>
      <c r="V1457"/>
      <c r="AD1457" s="243" t="s">
        <v>61</v>
      </c>
      <c r="AE1457" s="243" t="s">
        <v>2365</v>
      </c>
      <c r="AF1457" s="243">
        <v>3110103</v>
      </c>
      <c r="AG1457" s="243"/>
      <c r="AH1457" s="243"/>
    </row>
    <row r="1458" spans="1:34" s="72" customFormat="1" x14ac:dyDescent="0.25">
      <c r="A1458"/>
      <c r="B1458"/>
      <c r="C1458"/>
      <c r="D1458"/>
      <c r="E1458"/>
      <c r="F1458"/>
      <c r="G1458"/>
      <c r="H1458"/>
      <c r="I1458"/>
      <c r="J1458"/>
      <c r="K1458"/>
      <c r="L1458"/>
      <c r="M1458"/>
      <c r="N1458"/>
      <c r="O1458"/>
      <c r="P1458"/>
      <c r="Q1458"/>
      <c r="R1458"/>
      <c r="S1458"/>
      <c r="T1458"/>
      <c r="U1458"/>
      <c r="V1458"/>
      <c r="AD1458" s="243" t="s">
        <v>61</v>
      </c>
      <c r="AE1458" s="243" t="s">
        <v>2379</v>
      </c>
      <c r="AF1458" s="243">
        <v>3110202</v>
      </c>
      <c r="AG1458" s="243"/>
      <c r="AH1458" s="243"/>
    </row>
    <row r="1459" spans="1:34" s="72" customFormat="1" x14ac:dyDescent="0.25">
      <c r="A1459"/>
      <c r="B1459"/>
      <c r="C1459"/>
      <c r="D1459"/>
      <c r="E1459"/>
      <c r="F1459"/>
      <c r="G1459"/>
      <c r="H1459"/>
      <c r="I1459"/>
      <c r="J1459"/>
      <c r="K1459"/>
      <c r="L1459"/>
      <c r="M1459"/>
      <c r="N1459"/>
      <c r="O1459"/>
      <c r="P1459"/>
      <c r="Q1459"/>
      <c r="R1459"/>
      <c r="S1459"/>
      <c r="T1459"/>
      <c r="U1459"/>
      <c r="V1459"/>
      <c r="AD1459" s="243" t="s">
        <v>61</v>
      </c>
      <c r="AE1459" s="243" t="s">
        <v>2394</v>
      </c>
      <c r="AF1459" s="243">
        <v>3110301</v>
      </c>
      <c r="AG1459" s="243"/>
      <c r="AH1459" s="243"/>
    </row>
    <row r="1460" spans="1:34" s="72" customFormat="1" x14ac:dyDescent="0.25">
      <c r="A1460"/>
      <c r="B1460"/>
      <c r="C1460"/>
      <c r="D1460"/>
      <c r="E1460"/>
      <c r="F1460"/>
      <c r="G1460"/>
      <c r="H1460"/>
      <c r="I1460"/>
      <c r="J1460"/>
      <c r="K1460"/>
      <c r="L1460"/>
      <c r="M1460"/>
      <c r="N1460"/>
      <c r="O1460"/>
      <c r="P1460"/>
      <c r="Q1460"/>
      <c r="R1460"/>
      <c r="S1460"/>
      <c r="T1460"/>
      <c r="U1460"/>
      <c r="V1460"/>
      <c r="AD1460" s="243" t="s">
        <v>61</v>
      </c>
      <c r="AE1460" s="243" t="s">
        <v>2410</v>
      </c>
      <c r="AF1460" s="243">
        <v>3110400</v>
      </c>
      <c r="AG1460" s="243"/>
      <c r="AH1460" s="243"/>
    </row>
    <row r="1461" spans="1:34" s="72" customFormat="1" x14ac:dyDescent="0.25">
      <c r="A1461"/>
      <c r="B1461"/>
      <c r="C1461"/>
      <c r="D1461"/>
      <c r="E1461"/>
      <c r="F1461"/>
      <c r="G1461"/>
      <c r="H1461"/>
      <c r="I1461"/>
      <c r="J1461"/>
      <c r="K1461"/>
      <c r="L1461"/>
      <c r="M1461"/>
      <c r="N1461"/>
      <c r="O1461"/>
      <c r="P1461"/>
      <c r="Q1461"/>
      <c r="R1461"/>
      <c r="S1461"/>
      <c r="T1461"/>
      <c r="U1461"/>
      <c r="V1461"/>
      <c r="AD1461" s="243" t="s">
        <v>61</v>
      </c>
      <c r="AE1461" s="243" t="s">
        <v>2426</v>
      </c>
      <c r="AF1461" s="243">
        <v>3110509</v>
      </c>
      <c r="AG1461" s="243"/>
      <c r="AH1461" s="243"/>
    </row>
    <row r="1462" spans="1:34" s="72" customFormat="1" x14ac:dyDescent="0.25">
      <c r="A1462"/>
      <c r="B1462"/>
      <c r="C1462"/>
      <c r="D1462"/>
      <c r="E1462"/>
      <c r="F1462"/>
      <c r="G1462"/>
      <c r="H1462"/>
      <c r="I1462"/>
      <c r="J1462"/>
      <c r="K1462"/>
      <c r="L1462"/>
      <c r="M1462"/>
      <c r="N1462"/>
      <c r="O1462"/>
      <c r="P1462"/>
      <c r="Q1462"/>
      <c r="R1462"/>
      <c r="S1462"/>
      <c r="T1462"/>
      <c r="U1462"/>
      <c r="V1462"/>
      <c r="AD1462" s="243" t="s">
        <v>61</v>
      </c>
      <c r="AE1462" s="243" t="s">
        <v>2442</v>
      </c>
      <c r="AF1462" s="243">
        <v>3110608</v>
      </c>
      <c r="AG1462" s="243"/>
      <c r="AH1462" s="243"/>
    </row>
    <row r="1463" spans="1:34" s="72" customFormat="1" x14ac:dyDescent="0.25">
      <c r="A1463"/>
      <c r="B1463"/>
      <c r="C1463"/>
      <c r="D1463"/>
      <c r="E1463"/>
      <c r="F1463"/>
      <c r="G1463"/>
      <c r="H1463"/>
      <c r="I1463"/>
      <c r="J1463"/>
      <c r="K1463"/>
      <c r="L1463"/>
      <c r="M1463"/>
      <c r="N1463"/>
      <c r="O1463"/>
      <c r="P1463"/>
      <c r="Q1463"/>
      <c r="R1463"/>
      <c r="S1463"/>
      <c r="T1463"/>
      <c r="U1463"/>
      <c r="V1463"/>
      <c r="AD1463" s="243" t="s">
        <v>61</v>
      </c>
      <c r="AE1463" s="243" t="s">
        <v>2458</v>
      </c>
      <c r="AF1463" s="243">
        <v>3110707</v>
      </c>
      <c r="AG1463" s="243"/>
      <c r="AH1463" s="243"/>
    </row>
    <row r="1464" spans="1:34" s="72" customFormat="1" x14ac:dyDescent="0.25">
      <c r="A1464"/>
      <c r="B1464"/>
      <c r="C1464"/>
      <c r="D1464"/>
      <c r="E1464"/>
      <c r="F1464"/>
      <c r="G1464"/>
      <c r="H1464"/>
      <c r="I1464"/>
      <c r="J1464"/>
      <c r="K1464"/>
      <c r="L1464"/>
      <c r="M1464"/>
      <c r="N1464"/>
      <c r="O1464"/>
      <c r="P1464"/>
      <c r="Q1464"/>
      <c r="R1464"/>
      <c r="S1464"/>
      <c r="T1464"/>
      <c r="U1464"/>
      <c r="V1464"/>
      <c r="AD1464" s="243" t="s">
        <v>61</v>
      </c>
      <c r="AE1464" s="243" t="s">
        <v>2471</v>
      </c>
      <c r="AF1464" s="243">
        <v>3110806</v>
      </c>
      <c r="AG1464" s="243"/>
      <c r="AH1464" s="243"/>
    </row>
    <row r="1465" spans="1:34" s="72" customFormat="1" x14ac:dyDescent="0.25">
      <c r="A1465"/>
      <c r="B1465"/>
      <c r="C1465"/>
      <c r="D1465"/>
      <c r="E1465"/>
      <c r="F1465"/>
      <c r="G1465"/>
      <c r="H1465"/>
      <c r="I1465"/>
      <c r="J1465"/>
      <c r="K1465"/>
      <c r="L1465"/>
      <c r="M1465"/>
      <c r="N1465"/>
      <c r="O1465"/>
      <c r="P1465"/>
      <c r="Q1465"/>
      <c r="R1465"/>
      <c r="S1465"/>
      <c r="T1465"/>
      <c r="U1465"/>
      <c r="V1465"/>
      <c r="AD1465" s="243" t="s">
        <v>61</v>
      </c>
      <c r="AE1465" s="243" t="s">
        <v>2487</v>
      </c>
      <c r="AF1465" s="243">
        <v>3110905</v>
      </c>
      <c r="AG1465" s="243"/>
      <c r="AH1465" s="243"/>
    </row>
    <row r="1466" spans="1:34" s="72" customFormat="1" x14ac:dyDescent="0.25">
      <c r="A1466"/>
      <c r="B1466"/>
      <c r="C1466"/>
      <c r="D1466"/>
      <c r="E1466"/>
      <c r="F1466"/>
      <c r="G1466"/>
      <c r="H1466"/>
      <c r="I1466"/>
      <c r="J1466"/>
      <c r="K1466"/>
      <c r="L1466"/>
      <c r="M1466"/>
      <c r="N1466"/>
      <c r="O1466"/>
      <c r="P1466"/>
      <c r="Q1466"/>
      <c r="R1466"/>
      <c r="S1466"/>
      <c r="T1466"/>
      <c r="U1466"/>
      <c r="V1466"/>
      <c r="AD1466" s="243" t="s">
        <v>61</v>
      </c>
      <c r="AE1466" s="243" t="s">
        <v>421</v>
      </c>
      <c r="AF1466" s="243">
        <v>3111002</v>
      </c>
      <c r="AG1466" s="243"/>
      <c r="AH1466" s="243"/>
    </row>
    <row r="1467" spans="1:34" s="72" customFormat="1" x14ac:dyDescent="0.25">
      <c r="A1467"/>
      <c r="B1467"/>
      <c r="C1467"/>
      <c r="D1467"/>
      <c r="E1467"/>
      <c r="F1467"/>
      <c r="G1467"/>
      <c r="H1467"/>
      <c r="I1467"/>
      <c r="J1467"/>
      <c r="K1467"/>
      <c r="L1467"/>
      <c r="M1467"/>
      <c r="N1467"/>
      <c r="O1467"/>
      <c r="P1467"/>
      <c r="Q1467"/>
      <c r="R1467"/>
      <c r="S1467"/>
      <c r="T1467"/>
      <c r="U1467"/>
      <c r="V1467"/>
      <c r="AD1467" s="243" t="s">
        <v>61</v>
      </c>
      <c r="AE1467" s="243" t="s">
        <v>2517</v>
      </c>
      <c r="AF1467" s="243">
        <v>3111101</v>
      </c>
      <c r="AG1467" s="243"/>
      <c r="AH1467" s="243"/>
    </row>
    <row r="1468" spans="1:34" s="72" customFormat="1" x14ac:dyDescent="0.25">
      <c r="A1468"/>
      <c r="B1468"/>
      <c r="C1468"/>
      <c r="D1468"/>
      <c r="E1468"/>
      <c r="F1468"/>
      <c r="G1468"/>
      <c r="H1468"/>
      <c r="I1468"/>
      <c r="J1468"/>
      <c r="K1468"/>
      <c r="L1468"/>
      <c r="M1468"/>
      <c r="N1468"/>
      <c r="O1468"/>
      <c r="P1468"/>
      <c r="Q1468"/>
      <c r="R1468"/>
      <c r="S1468"/>
      <c r="T1468"/>
      <c r="U1468"/>
      <c r="V1468"/>
      <c r="AD1468" s="243" t="s">
        <v>61</v>
      </c>
      <c r="AE1468" s="243" t="s">
        <v>2532</v>
      </c>
      <c r="AF1468" s="243">
        <v>3111150</v>
      </c>
      <c r="AG1468" s="243"/>
      <c r="AH1468" s="243"/>
    </row>
    <row r="1469" spans="1:34" s="72" customFormat="1" x14ac:dyDescent="0.25">
      <c r="A1469"/>
      <c r="B1469"/>
      <c r="C1469"/>
      <c r="D1469"/>
      <c r="E1469"/>
      <c r="F1469"/>
      <c r="G1469"/>
      <c r="H1469"/>
      <c r="I1469"/>
      <c r="J1469"/>
      <c r="K1469"/>
      <c r="L1469"/>
      <c r="M1469"/>
      <c r="N1469"/>
      <c r="O1469"/>
      <c r="P1469"/>
      <c r="Q1469"/>
      <c r="R1469"/>
      <c r="S1469"/>
      <c r="T1469"/>
      <c r="U1469"/>
      <c r="V1469"/>
      <c r="AD1469" s="243" t="s">
        <v>61</v>
      </c>
      <c r="AE1469" s="243" t="s">
        <v>2548</v>
      </c>
      <c r="AF1469" s="243">
        <v>3111200</v>
      </c>
      <c r="AG1469" s="243"/>
      <c r="AH1469" s="243"/>
    </row>
    <row r="1470" spans="1:34" s="72" customFormat="1" x14ac:dyDescent="0.25">
      <c r="A1470"/>
      <c r="B1470"/>
      <c r="C1470"/>
      <c r="D1470"/>
      <c r="E1470"/>
      <c r="F1470"/>
      <c r="G1470"/>
      <c r="H1470"/>
      <c r="I1470"/>
      <c r="J1470"/>
      <c r="K1470"/>
      <c r="L1470"/>
      <c r="M1470"/>
      <c r="N1470"/>
      <c r="O1470"/>
      <c r="P1470"/>
      <c r="Q1470"/>
      <c r="R1470"/>
      <c r="S1470"/>
      <c r="T1470"/>
      <c r="U1470"/>
      <c r="V1470"/>
      <c r="AD1470" s="243" t="s">
        <v>61</v>
      </c>
      <c r="AE1470" s="243" t="s">
        <v>2563</v>
      </c>
      <c r="AF1470" s="243">
        <v>3111309</v>
      </c>
      <c r="AG1470" s="243"/>
      <c r="AH1470" s="243"/>
    </row>
    <row r="1471" spans="1:34" s="72" customFormat="1" x14ac:dyDescent="0.25">
      <c r="A1471"/>
      <c r="B1471"/>
      <c r="C1471"/>
      <c r="D1471"/>
      <c r="E1471"/>
      <c r="F1471"/>
      <c r="G1471"/>
      <c r="H1471"/>
      <c r="I1471"/>
      <c r="J1471"/>
      <c r="K1471"/>
      <c r="L1471"/>
      <c r="M1471"/>
      <c r="N1471"/>
      <c r="O1471"/>
      <c r="P1471"/>
      <c r="Q1471"/>
      <c r="R1471"/>
      <c r="S1471"/>
      <c r="T1471"/>
      <c r="U1471"/>
      <c r="V1471"/>
      <c r="AD1471" s="243" t="s">
        <v>61</v>
      </c>
      <c r="AE1471" s="243" t="s">
        <v>2578</v>
      </c>
      <c r="AF1471" s="243">
        <v>3111408</v>
      </c>
      <c r="AG1471" s="243"/>
      <c r="AH1471" s="243"/>
    </row>
    <row r="1472" spans="1:34" s="72" customFormat="1" x14ac:dyDescent="0.25">
      <c r="A1472"/>
      <c r="B1472"/>
      <c r="C1472"/>
      <c r="D1472"/>
      <c r="E1472"/>
      <c r="F1472"/>
      <c r="G1472"/>
      <c r="H1472"/>
      <c r="I1472"/>
      <c r="J1472"/>
      <c r="K1472"/>
      <c r="L1472"/>
      <c r="M1472"/>
      <c r="N1472"/>
      <c r="O1472"/>
      <c r="P1472"/>
      <c r="Q1472"/>
      <c r="R1472"/>
      <c r="S1472"/>
      <c r="T1472"/>
      <c r="U1472"/>
      <c r="V1472"/>
      <c r="AD1472" s="243" t="s">
        <v>61</v>
      </c>
      <c r="AE1472" s="243" t="s">
        <v>2593</v>
      </c>
      <c r="AF1472" s="243">
        <v>3111507</v>
      </c>
      <c r="AG1472" s="243"/>
      <c r="AH1472" s="243"/>
    </row>
    <row r="1473" spans="1:34" s="72" customFormat="1" x14ac:dyDescent="0.25">
      <c r="A1473"/>
      <c r="B1473"/>
      <c r="C1473"/>
      <c r="D1473"/>
      <c r="E1473"/>
      <c r="F1473"/>
      <c r="G1473"/>
      <c r="H1473"/>
      <c r="I1473"/>
      <c r="J1473"/>
      <c r="K1473"/>
      <c r="L1473"/>
      <c r="M1473"/>
      <c r="N1473"/>
      <c r="O1473"/>
      <c r="P1473"/>
      <c r="Q1473"/>
      <c r="R1473"/>
      <c r="S1473"/>
      <c r="T1473"/>
      <c r="U1473"/>
      <c r="V1473"/>
      <c r="AD1473" s="243" t="s">
        <v>61</v>
      </c>
      <c r="AE1473" s="243" t="s">
        <v>2609</v>
      </c>
      <c r="AF1473" s="243">
        <v>3111606</v>
      </c>
      <c r="AG1473" s="243"/>
      <c r="AH1473" s="243"/>
    </row>
    <row r="1474" spans="1:34" s="72" customFormat="1" x14ac:dyDescent="0.25">
      <c r="A1474"/>
      <c r="B1474"/>
      <c r="C1474"/>
      <c r="D1474"/>
      <c r="E1474"/>
      <c r="F1474"/>
      <c r="G1474"/>
      <c r="H1474"/>
      <c r="I1474"/>
      <c r="J1474"/>
      <c r="K1474"/>
      <c r="L1474"/>
      <c r="M1474"/>
      <c r="N1474"/>
      <c r="O1474"/>
      <c r="P1474"/>
      <c r="Q1474"/>
      <c r="R1474"/>
      <c r="S1474"/>
      <c r="T1474"/>
      <c r="U1474"/>
      <c r="V1474"/>
      <c r="AD1474" s="243" t="s">
        <v>61</v>
      </c>
      <c r="AE1474" s="243" t="s">
        <v>2623</v>
      </c>
      <c r="AF1474" s="243">
        <v>3111903</v>
      </c>
      <c r="AG1474" s="243"/>
      <c r="AH1474" s="243"/>
    </row>
    <row r="1475" spans="1:34" s="72" customFormat="1" x14ac:dyDescent="0.25">
      <c r="A1475"/>
      <c r="B1475"/>
      <c r="C1475"/>
      <c r="D1475"/>
      <c r="E1475"/>
      <c r="F1475"/>
      <c r="G1475"/>
      <c r="H1475"/>
      <c r="I1475"/>
      <c r="J1475"/>
      <c r="K1475"/>
      <c r="L1475"/>
      <c r="M1475"/>
      <c r="N1475"/>
      <c r="O1475"/>
      <c r="P1475"/>
      <c r="Q1475"/>
      <c r="R1475"/>
      <c r="S1475"/>
      <c r="T1475"/>
      <c r="U1475"/>
      <c r="V1475"/>
      <c r="AD1475" s="243" t="s">
        <v>61</v>
      </c>
      <c r="AE1475" s="243" t="s">
        <v>2636</v>
      </c>
      <c r="AF1475" s="243">
        <v>3111705</v>
      </c>
      <c r="AG1475" s="243"/>
      <c r="AH1475" s="243"/>
    </row>
    <row r="1476" spans="1:34" s="72" customFormat="1" x14ac:dyDescent="0.25">
      <c r="A1476"/>
      <c r="B1476"/>
      <c r="C1476"/>
      <c r="D1476"/>
      <c r="E1476"/>
      <c r="F1476"/>
      <c r="G1476"/>
      <c r="H1476"/>
      <c r="I1476"/>
      <c r="J1476"/>
      <c r="K1476"/>
      <c r="L1476"/>
      <c r="M1476"/>
      <c r="N1476"/>
      <c r="O1476"/>
      <c r="P1476"/>
      <c r="Q1476"/>
      <c r="R1476"/>
      <c r="S1476"/>
      <c r="T1476"/>
      <c r="U1476"/>
      <c r="V1476"/>
      <c r="AD1476" s="243" t="s">
        <v>61</v>
      </c>
      <c r="AE1476" s="243" t="s">
        <v>1736</v>
      </c>
      <c r="AF1476" s="243">
        <v>3111804</v>
      </c>
      <c r="AG1476" s="243"/>
      <c r="AH1476" s="243"/>
    </row>
    <row r="1477" spans="1:34" s="72" customFormat="1" x14ac:dyDescent="0.25">
      <c r="A1477"/>
      <c r="B1477"/>
      <c r="C1477"/>
      <c r="D1477"/>
      <c r="E1477"/>
      <c r="F1477"/>
      <c r="G1477"/>
      <c r="H1477"/>
      <c r="I1477"/>
      <c r="J1477"/>
      <c r="K1477"/>
      <c r="L1477"/>
      <c r="M1477"/>
      <c r="N1477"/>
      <c r="O1477"/>
      <c r="P1477"/>
      <c r="Q1477"/>
      <c r="R1477"/>
      <c r="S1477"/>
      <c r="T1477"/>
      <c r="U1477"/>
      <c r="V1477"/>
      <c r="AD1477" s="243" t="s">
        <v>61</v>
      </c>
      <c r="AE1477" s="243" t="s">
        <v>1815</v>
      </c>
      <c r="AF1477" s="243">
        <v>3112000</v>
      </c>
      <c r="AG1477" s="243"/>
      <c r="AH1477" s="243"/>
    </row>
    <row r="1478" spans="1:34" s="72" customFormat="1" x14ac:dyDescent="0.25">
      <c r="A1478"/>
      <c r="B1478"/>
      <c r="C1478"/>
      <c r="D1478"/>
      <c r="E1478"/>
      <c r="F1478"/>
      <c r="G1478"/>
      <c r="H1478"/>
      <c r="I1478"/>
      <c r="J1478"/>
      <c r="K1478"/>
      <c r="L1478"/>
      <c r="M1478"/>
      <c r="N1478"/>
      <c r="O1478"/>
      <c r="P1478"/>
      <c r="Q1478"/>
      <c r="R1478"/>
      <c r="S1478"/>
      <c r="T1478"/>
      <c r="U1478"/>
      <c r="V1478"/>
      <c r="AD1478" s="243" t="s">
        <v>61</v>
      </c>
      <c r="AE1478" s="243" t="s">
        <v>488</v>
      </c>
      <c r="AF1478" s="243">
        <v>3112059</v>
      </c>
      <c r="AG1478" s="243"/>
      <c r="AH1478" s="243"/>
    </row>
    <row r="1479" spans="1:34" s="72" customFormat="1" x14ac:dyDescent="0.25">
      <c r="A1479"/>
      <c r="B1479"/>
      <c r="C1479"/>
      <c r="D1479"/>
      <c r="E1479"/>
      <c r="F1479"/>
      <c r="G1479"/>
      <c r="H1479"/>
      <c r="I1479"/>
      <c r="J1479"/>
      <c r="K1479"/>
      <c r="L1479"/>
      <c r="M1479"/>
      <c r="N1479"/>
      <c r="O1479"/>
      <c r="P1479"/>
      <c r="Q1479"/>
      <c r="R1479"/>
      <c r="S1479"/>
      <c r="T1479"/>
      <c r="U1479"/>
      <c r="V1479"/>
      <c r="AD1479" s="243" t="s">
        <v>61</v>
      </c>
      <c r="AE1479" s="243" t="s">
        <v>2693</v>
      </c>
      <c r="AF1479" s="243">
        <v>3112109</v>
      </c>
      <c r="AG1479" s="243"/>
      <c r="AH1479" s="243"/>
    </row>
    <row r="1480" spans="1:34" s="72" customFormat="1" x14ac:dyDescent="0.25">
      <c r="A1480"/>
      <c r="B1480"/>
      <c r="C1480"/>
      <c r="D1480"/>
      <c r="E1480"/>
      <c r="F1480"/>
      <c r="G1480"/>
      <c r="H1480"/>
      <c r="I1480"/>
      <c r="J1480"/>
      <c r="K1480"/>
      <c r="L1480"/>
      <c r="M1480"/>
      <c r="N1480"/>
      <c r="O1480"/>
      <c r="P1480"/>
      <c r="Q1480"/>
      <c r="R1480"/>
      <c r="S1480"/>
      <c r="T1480"/>
      <c r="U1480"/>
      <c r="V1480"/>
      <c r="AD1480" s="243" t="s">
        <v>61</v>
      </c>
      <c r="AE1480" s="243" t="s">
        <v>2709</v>
      </c>
      <c r="AF1480" s="243">
        <v>3112208</v>
      </c>
      <c r="AG1480" s="243"/>
      <c r="AH1480" s="243"/>
    </row>
    <row r="1481" spans="1:34" s="72" customFormat="1" x14ac:dyDescent="0.25">
      <c r="A1481"/>
      <c r="B1481"/>
      <c r="C1481"/>
      <c r="D1481"/>
      <c r="E1481"/>
      <c r="F1481"/>
      <c r="G1481"/>
      <c r="H1481"/>
      <c r="I1481"/>
      <c r="J1481"/>
      <c r="K1481"/>
      <c r="L1481"/>
      <c r="M1481"/>
      <c r="N1481"/>
      <c r="O1481"/>
      <c r="P1481"/>
      <c r="Q1481"/>
      <c r="R1481"/>
      <c r="S1481"/>
      <c r="T1481"/>
      <c r="U1481"/>
      <c r="V1481"/>
      <c r="AD1481" s="243" t="s">
        <v>61</v>
      </c>
      <c r="AE1481" s="243" t="s">
        <v>2724</v>
      </c>
      <c r="AF1481" s="243">
        <v>3112307</v>
      </c>
      <c r="AG1481" s="243"/>
      <c r="AH1481" s="243"/>
    </row>
    <row r="1482" spans="1:34" s="72" customFormat="1" x14ac:dyDescent="0.25">
      <c r="A1482"/>
      <c r="B1482"/>
      <c r="C1482"/>
      <c r="D1482"/>
      <c r="E1482"/>
      <c r="F1482"/>
      <c r="G1482"/>
      <c r="H1482"/>
      <c r="I1482"/>
      <c r="J1482"/>
      <c r="K1482"/>
      <c r="L1482"/>
      <c r="M1482"/>
      <c r="N1482"/>
      <c r="O1482"/>
      <c r="P1482"/>
      <c r="Q1482"/>
      <c r="R1482"/>
      <c r="S1482"/>
      <c r="T1482"/>
      <c r="U1482"/>
      <c r="V1482"/>
      <c r="AD1482" s="243" t="s">
        <v>61</v>
      </c>
      <c r="AE1482" s="243" t="s">
        <v>2740</v>
      </c>
      <c r="AF1482" s="243">
        <v>3112406</v>
      </c>
      <c r="AG1482" s="243"/>
      <c r="AH1482" s="243"/>
    </row>
    <row r="1483" spans="1:34" s="72" customFormat="1" x14ac:dyDescent="0.25">
      <c r="A1483"/>
      <c r="B1483"/>
      <c r="C1483"/>
      <c r="D1483"/>
      <c r="E1483"/>
      <c r="F1483"/>
      <c r="G1483"/>
      <c r="H1483"/>
      <c r="I1483"/>
      <c r="J1483"/>
      <c r="K1483"/>
      <c r="L1483"/>
      <c r="M1483"/>
      <c r="N1483"/>
      <c r="O1483"/>
      <c r="P1483"/>
      <c r="Q1483"/>
      <c r="R1483"/>
      <c r="S1483"/>
      <c r="T1483"/>
      <c r="U1483"/>
      <c r="V1483"/>
      <c r="AD1483" s="243" t="s">
        <v>61</v>
      </c>
      <c r="AE1483" s="243" t="s">
        <v>2755</v>
      </c>
      <c r="AF1483" s="243">
        <v>3112505</v>
      </c>
      <c r="AG1483" s="243"/>
      <c r="AH1483" s="243"/>
    </row>
    <row r="1484" spans="1:34" s="72" customFormat="1" x14ac:dyDescent="0.25">
      <c r="A1484"/>
      <c r="B1484"/>
      <c r="C1484"/>
      <c r="D1484"/>
      <c r="E1484"/>
      <c r="F1484"/>
      <c r="G1484"/>
      <c r="H1484"/>
      <c r="I1484"/>
      <c r="J1484"/>
      <c r="K1484"/>
      <c r="L1484"/>
      <c r="M1484"/>
      <c r="N1484"/>
      <c r="O1484"/>
      <c r="P1484"/>
      <c r="Q1484"/>
      <c r="R1484"/>
      <c r="S1484"/>
      <c r="T1484"/>
      <c r="U1484"/>
      <c r="V1484"/>
      <c r="AD1484" s="243" t="s">
        <v>61</v>
      </c>
      <c r="AE1484" s="243" t="s">
        <v>2770</v>
      </c>
      <c r="AF1484" s="243">
        <v>3112604</v>
      </c>
      <c r="AG1484" s="243"/>
      <c r="AH1484" s="243"/>
    </row>
    <row r="1485" spans="1:34" s="72" customFormat="1" x14ac:dyDescent="0.25">
      <c r="A1485"/>
      <c r="B1485"/>
      <c r="C1485"/>
      <c r="D1485"/>
      <c r="E1485"/>
      <c r="F1485"/>
      <c r="G1485"/>
      <c r="H1485"/>
      <c r="I1485"/>
      <c r="J1485"/>
      <c r="K1485"/>
      <c r="L1485"/>
      <c r="M1485"/>
      <c r="N1485"/>
      <c r="O1485"/>
      <c r="P1485"/>
      <c r="Q1485"/>
      <c r="R1485"/>
      <c r="S1485"/>
      <c r="T1485"/>
      <c r="U1485"/>
      <c r="V1485"/>
      <c r="AD1485" s="243" t="s">
        <v>61</v>
      </c>
      <c r="AE1485" s="243" t="s">
        <v>2786</v>
      </c>
      <c r="AF1485" s="243">
        <v>3112653</v>
      </c>
      <c r="AG1485" s="243"/>
      <c r="AH1485" s="243"/>
    </row>
    <row r="1486" spans="1:34" s="72" customFormat="1" x14ac:dyDescent="0.25">
      <c r="A1486"/>
      <c r="B1486"/>
      <c r="C1486"/>
      <c r="D1486"/>
      <c r="E1486"/>
      <c r="F1486"/>
      <c r="G1486"/>
      <c r="H1486"/>
      <c r="I1486"/>
      <c r="J1486"/>
      <c r="K1486"/>
      <c r="L1486"/>
      <c r="M1486"/>
      <c r="N1486"/>
      <c r="O1486"/>
      <c r="P1486"/>
      <c r="Q1486"/>
      <c r="R1486"/>
      <c r="S1486"/>
      <c r="T1486"/>
      <c r="U1486"/>
      <c r="V1486"/>
      <c r="AD1486" s="243" t="s">
        <v>61</v>
      </c>
      <c r="AE1486" s="243" t="s">
        <v>2801</v>
      </c>
      <c r="AF1486" s="243">
        <v>3112703</v>
      </c>
      <c r="AG1486" s="243"/>
      <c r="AH1486" s="243"/>
    </row>
    <row r="1487" spans="1:34" s="72" customFormat="1" x14ac:dyDescent="0.25">
      <c r="A1487"/>
      <c r="B1487"/>
      <c r="C1487"/>
      <c r="D1487"/>
      <c r="E1487"/>
      <c r="F1487"/>
      <c r="G1487"/>
      <c r="H1487"/>
      <c r="I1487"/>
      <c r="J1487"/>
      <c r="K1487"/>
      <c r="L1487"/>
      <c r="M1487"/>
      <c r="N1487"/>
      <c r="O1487"/>
      <c r="P1487"/>
      <c r="Q1487"/>
      <c r="R1487"/>
      <c r="S1487"/>
      <c r="T1487"/>
      <c r="U1487"/>
      <c r="V1487"/>
      <c r="AD1487" s="243" t="s">
        <v>61</v>
      </c>
      <c r="AE1487" s="243" t="s">
        <v>2816</v>
      </c>
      <c r="AF1487" s="243">
        <v>3112802</v>
      </c>
      <c r="AG1487" s="243"/>
      <c r="AH1487" s="243"/>
    </row>
    <row r="1488" spans="1:34" s="72" customFormat="1" x14ac:dyDescent="0.25">
      <c r="A1488"/>
      <c r="B1488"/>
      <c r="C1488"/>
      <c r="D1488"/>
      <c r="E1488"/>
      <c r="F1488"/>
      <c r="G1488"/>
      <c r="H1488"/>
      <c r="I1488"/>
      <c r="J1488"/>
      <c r="K1488"/>
      <c r="L1488"/>
      <c r="M1488"/>
      <c r="N1488"/>
      <c r="O1488"/>
      <c r="P1488"/>
      <c r="Q1488"/>
      <c r="R1488"/>
      <c r="S1488"/>
      <c r="T1488"/>
      <c r="U1488"/>
      <c r="V1488"/>
      <c r="AD1488" s="243" t="s">
        <v>61</v>
      </c>
      <c r="AE1488" s="243" t="s">
        <v>2830</v>
      </c>
      <c r="AF1488" s="243">
        <v>3112901</v>
      </c>
      <c r="AG1488" s="243"/>
      <c r="AH1488" s="243"/>
    </row>
    <row r="1489" spans="1:34" s="72" customFormat="1" x14ac:dyDescent="0.25">
      <c r="A1489"/>
      <c r="B1489"/>
      <c r="C1489"/>
      <c r="D1489"/>
      <c r="E1489"/>
      <c r="F1489"/>
      <c r="G1489"/>
      <c r="H1489"/>
      <c r="I1489"/>
      <c r="J1489"/>
      <c r="K1489"/>
      <c r="L1489"/>
      <c r="M1489"/>
      <c r="N1489"/>
      <c r="O1489"/>
      <c r="P1489"/>
      <c r="Q1489"/>
      <c r="R1489"/>
      <c r="S1489"/>
      <c r="T1489"/>
      <c r="U1489"/>
      <c r="V1489"/>
      <c r="AD1489" s="243" t="s">
        <v>61</v>
      </c>
      <c r="AE1489" s="243" t="s">
        <v>2842</v>
      </c>
      <c r="AF1489" s="243">
        <v>3113008</v>
      </c>
      <c r="AG1489" s="243"/>
      <c r="AH1489" s="243"/>
    </row>
    <row r="1490" spans="1:34" s="72" customFormat="1" x14ac:dyDescent="0.25">
      <c r="A1490"/>
      <c r="B1490"/>
      <c r="C1490"/>
      <c r="D1490"/>
      <c r="E1490"/>
      <c r="F1490"/>
      <c r="G1490"/>
      <c r="H1490"/>
      <c r="I1490"/>
      <c r="J1490"/>
      <c r="K1490"/>
      <c r="L1490"/>
      <c r="M1490"/>
      <c r="N1490"/>
      <c r="O1490"/>
      <c r="P1490"/>
      <c r="Q1490"/>
      <c r="R1490"/>
      <c r="S1490"/>
      <c r="T1490"/>
      <c r="U1490"/>
      <c r="V1490"/>
      <c r="AD1490" s="243" t="s">
        <v>61</v>
      </c>
      <c r="AE1490" s="243" t="s">
        <v>2855</v>
      </c>
      <c r="AF1490" s="243">
        <v>3113107</v>
      </c>
      <c r="AG1490" s="243"/>
      <c r="AH1490" s="243"/>
    </row>
    <row r="1491" spans="1:34" s="72" customFormat="1" x14ac:dyDescent="0.25">
      <c r="A1491"/>
      <c r="B1491"/>
      <c r="C1491"/>
      <c r="D1491"/>
      <c r="E1491"/>
      <c r="F1491"/>
      <c r="G1491"/>
      <c r="H1491"/>
      <c r="I1491"/>
      <c r="J1491"/>
      <c r="K1491"/>
      <c r="L1491"/>
      <c r="M1491"/>
      <c r="N1491"/>
      <c r="O1491"/>
      <c r="P1491"/>
      <c r="Q1491"/>
      <c r="R1491"/>
      <c r="S1491"/>
      <c r="T1491"/>
      <c r="U1491"/>
      <c r="V1491"/>
      <c r="AD1491" s="243" t="s">
        <v>61</v>
      </c>
      <c r="AE1491" s="243" t="s">
        <v>2868</v>
      </c>
      <c r="AF1491" s="243">
        <v>3113206</v>
      </c>
      <c r="AG1491" s="243"/>
      <c r="AH1491" s="243"/>
    </row>
    <row r="1492" spans="1:34" s="72" customFormat="1" x14ac:dyDescent="0.25">
      <c r="A1492"/>
      <c r="B1492"/>
      <c r="C1492"/>
      <c r="D1492"/>
      <c r="E1492"/>
      <c r="F1492"/>
      <c r="G1492"/>
      <c r="H1492"/>
      <c r="I1492"/>
      <c r="J1492"/>
      <c r="K1492"/>
      <c r="L1492"/>
      <c r="M1492"/>
      <c r="N1492"/>
      <c r="O1492"/>
      <c r="P1492"/>
      <c r="Q1492"/>
      <c r="R1492"/>
      <c r="S1492"/>
      <c r="T1492"/>
      <c r="U1492"/>
      <c r="V1492"/>
      <c r="AD1492" s="243" t="s">
        <v>61</v>
      </c>
      <c r="AE1492" s="243" t="s">
        <v>2881</v>
      </c>
      <c r="AF1492" s="243">
        <v>3113305</v>
      </c>
      <c r="AG1492" s="243"/>
      <c r="AH1492" s="243"/>
    </row>
    <row r="1493" spans="1:34" s="72" customFormat="1" x14ac:dyDescent="0.25">
      <c r="A1493"/>
      <c r="B1493"/>
      <c r="C1493"/>
      <c r="D1493"/>
      <c r="E1493"/>
      <c r="F1493"/>
      <c r="G1493"/>
      <c r="H1493"/>
      <c r="I1493"/>
      <c r="J1493"/>
      <c r="K1493"/>
      <c r="L1493"/>
      <c r="M1493"/>
      <c r="N1493"/>
      <c r="O1493"/>
      <c r="P1493"/>
      <c r="Q1493"/>
      <c r="R1493"/>
      <c r="S1493"/>
      <c r="T1493"/>
      <c r="U1493"/>
      <c r="V1493"/>
      <c r="AD1493" s="243" t="s">
        <v>61</v>
      </c>
      <c r="AE1493" s="243" t="s">
        <v>2893</v>
      </c>
      <c r="AF1493" s="243">
        <v>3113404</v>
      </c>
      <c r="AG1493" s="243"/>
      <c r="AH1493" s="243"/>
    </row>
    <row r="1494" spans="1:34" s="72" customFormat="1" x14ac:dyDescent="0.25">
      <c r="A1494"/>
      <c r="B1494"/>
      <c r="C1494"/>
      <c r="D1494"/>
      <c r="E1494"/>
      <c r="F1494"/>
      <c r="G1494"/>
      <c r="H1494"/>
      <c r="I1494"/>
      <c r="J1494"/>
      <c r="K1494"/>
      <c r="L1494"/>
      <c r="M1494"/>
      <c r="N1494"/>
      <c r="O1494"/>
      <c r="P1494"/>
      <c r="Q1494"/>
      <c r="R1494"/>
      <c r="S1494"/>
      <c r="T1494"/>
      <c r="U1494"/>
      <c r="V1494"/>
      <c r="AD1494" s="243" t="s">
        <v>61</v>
      </c>
      <c r="AE1494" s="243" t="s">
        <v>2906</v>
      </c>
      <c r="AF1494" s="243">
        <v>3113503</v>
      </c>
      <c r="AG1494" s="243"/>
      <c r="AH1494" s="243"/>
    </row>
    <row r="1495" spans="1:34" s="72" customFormat="1" x14ac:dyDescent="0.25">
      <c r="A1495"/>
      <c r="B1495"/>
      <c r="C1495"/>
      <c r="D1495"/>
      <c r="E1495"/>
      <c r="F1495"/>
      <c r="G1495"/>
      <c r="H1495"/>
      <c r="I1495"/>
      <c r="J1495"/>
      <c r="K1495"/>
      <c r="L1495"/>
      <c r="M1495"/>
      <c r="N1495"/>
      <c r="O1495"/>
      <c r="P1495"/>
      <c r="Q1495"/>
      <c r="R1495"/>
      <c r="S1495"/>
      <c r="T1495"/>
      <c r="U1495"/>
      <c r="V1495"/>
      <c r="AD1495" s="243" t="s">
        <v>61</v>
      </c>
      <c r="AE1495" s="243" t="s">
        <v>2918</v>
      </c>
      <c r="AF1495" s="243">
        <v>3113602</v>
      </c>
      <c r="AG1495" s="243"/>
      <c r="AH1495" s="243"/>
    </row>
    <row r="1496" spans="1:34" s="72" customFormat="1" x14ac:dyDescent="0.25">
      <c r="A1496"/>
      <c r="B1496"/>
      <c r="C1496"/>
      <c r="D1496"/>
      <c r="E1496"/>
      <c r="F1496"/>
      <c r="G1496"/>
      <c r="H1496"/>
      <c r="I1496"/>
      <c r="J1496"/>
      <c r="K1496"/>
      <c r="L1496"/>
      <c r="M1496"/>
      <c r="N1496"/>
      <c r="O1496"/>
      <c r="P1496"/>
      <c r="Q1496"/>
      <c r="R1496"/>
      <c r="S1496"/>
      <c r="T1496"/>
      <c r="U1496"/>
      <c r="V1496"/>
      <c r="AD1496" s="243" t="s">
        <v>61</v>
      </c>
      <c r="AE1496" s="243" t="s">
        <v>2930</v>
      </c>
      <c r="AF1496" s="243">
        <v>3113701</v>
      </c>
      <c r="AG1496" s="243"/>
      <c r="AH1496" s="243"/>
    </row>
    <row r="1497" spans="1:34" s="72" customFormat="1" x14ac:dyDescent="0.25">
      <c r="A1497"/>
      <c r="B1497"/>
      <c r="C1497"/>
      <c r="D1497"/>
      <c r="E1497"/>
      <c r="F1497"/>
      <c r="G1497"/>
      <c r="H1497"/>
      <c r="I1497"/>
      <c r="J1497"/>
      <c r="K1497"/>
      <c r="L1497"/>
      <c r="M1497"/>
      <c r="N1497"/>
      <c r="O1497"/>
      <c r="P1497"/>
      <c r="Q1497"/>
      <c r="R1497"/>
      <c r="S1497"/>
      <c r="T1497"/>
      <c r="U1497"/>
      <c r="V1497"/>
      <c r="AD1497" s="243" t="s">
        <v>61</v>
      </c>
      <c r="AE1497" s="243" t="s">
        <v>2941</v>
      </c>
      <c r="AF1497" s="243">
        <v>3113800</v>
      </c>
      <c r="AG1497" s="243"/>
      <c r="AH1497" s="243"/>
    </row>
    <row r="1498" spans="1:34" s="72" customFormat="1" x14ac:dyDescent="0.25">
      <c r="A1498"/>
      <c r="B1498"/>
      <c r="C1498"/>
      <c r="D1498"/>
      <c r="E1498"/>
      <c r="F1498"/>
      <c r="G1498"/>
      <c r="H1498"/>
      <c r="I1498"/>
      <c r="J1498"/>
      <c r="K1498"/>
      <c r="L1498"/>
      <c r="M1498"/>
      <c r="N1498"/>
      <c r="O1498"/>
      <c r="P1498"/>
      <c r="Q1498"/>
      <c r="R1498"/>
      <c r="S1498"/>
      <c r="T1498"/>
      <c r="U1498"/>
      <c r="V1498"/>
      <c r="AD1498" s="243" t="s">
        <v>61</v>
      </c>
      <c r="AE1498" s="243" t="s">
        <v>2953</v>
      </c>
      <c r="AF1498" s="243">
        <v>3113909</v>
      </c>
      <c r="AG1498" s="243"/>
      <c r="AH1498" s="243"/>
    </row>
    <row r="1499" spans="1:34" s="72" customFormat="1" x14ac:dyDescent="0.25">
      <c r="A1499"/>
      <c r="B1499"/>
      <c r="C1499"/>
      <c r="D1499"/>
      <c r="E1499"/>
      <c r="F1499"/>
      <c r="G1499"/>
      <c r="H1499"/>
      <c r="I1499"/>
      <c r="J1499"/>
      <c r="K1499"/>
      <c r="L1499"/>
      <c r="M1499"/>
      <c r="N1499"/>
      <c r="O1499"/>
      <c r="P1499"/>
      <c r="Q1499"/>
      <c r="R1499"/>
      <c r="S1499"/>
      <c r="T1499"/>
      <c r="U1499"/>
      <c r="V1499"/>
      <c r="AD1499" s="243" t="s">
        <v>61</v>
      </c>
      <c r="AE1499" s="243" t="s">
        <v>2965</v>
      </c>
      <c r="AF1499" s="243">
        <v>3114006</v>
      </c>
      <c r="AG1499" s="243"/>
      <c r="AH1499" s="243"/>
    </row>
    <row r="1500" spans="1:34" s="72" customFormat="1" x14ac:dyDescent="0.25">
      <c r="A1500"/>
      <c r="B1500"/>
      <c r="C1500"/>
      <c r="D1500"/>
      <c r="E1500"/>
      <c r="F1500"/>
      <c r="G1500"/>
      <c r="H1500"/>
      <c r="I1500"/>
      <c r="J1500"/>
      <c r="K1500"/>
      <c r="L1500"/>
      <c r="M1500"/>
      <c r="N1500"/>
      <c r="O1500"/>
      <c r="P1500"/>
      <c r="Q1500"/>
      <c r="R1500"/>
      <c r="S1500"/>
      <c r="T1500"/>
      <c r="U1500"/>
      <c r="V1500"/>
      <c r="AD1500" s="243" t="s">
        <v>61</v>
      </c>
      <c r="AE1500" s="243" t="s">
        <v>2977</v>
      </c>
      <c r="AF1500" s="243">
        <v>3114105</v>
      </c>
      <c r="AG1500" s="243"/>
      <c r="AH1500" s="243"/>
    </row>
    <row r="1501" spans="1:34" s="72" customFormat="1" x14ac:dyDescent="0.25">
      <c r="A1501"/>
      <c r="B1501"/>
      <c r="C1501"/>
      <c r="D1501"/>
      <c r="E1501"/>
      <c r="F1501"/>
      <c r="G1501"/>
      <c r="H1501"/>
      <c r="I1501"/>
      <c r="J1501"/>
      <c r="K1501"/>
      <c r="L1501"/>
      <c r="M1501"/>
      <c r="N1501"/>
      <c r="O1501"/>
      <c r="P1501"/>
      <c r="Q1501"/>
      <c r="R1501"/>
      <c r="S1501"/>
      <c r="T1501"/>
      <c r="U1501"/>
      <c r="V1501"/>
      <c r="AD1501" s="243" t="s">
        <v>61</v>
      </c>
      <c r="AE1501" s="243" t="s">
        <v>2990</v>
      </c>
      <c r="AF1501" s="243">
        <v>3114204</v>
      </c>
      <c r="AG1501" s="243"/>
      <c r="AH1501" s="243"/>
    </row>
    <row r="1502" spans="1:34" s="72" customFormat="1" x14ac:dyDescent="0.25">
      <c r="A1502"/>
      <c r="B1502"/>
      <c r="C1502"/>
      <c r="D1502"/>
      <c r="E1502"/>
      <c r="F1502"/>
      <c r="G1502"/>
      <c r="H1502"/>
      <c r="I1502"/>
      <c r="J1502"/>
      <c r="K1502"/>
      <c r="L1502"/>
      <c r="M1502"/>
      <c r="N1502"/>
      <c r="O1502"/>
      <c r="P1502"/>
      <c r="Q1502"/>
      <c r="R1502"/>
      <c r="S1502"/>
      <c r="T1502"/>
      <c r="U1502"/>
      <c r="V1502"/>
      <c r="AD1502" s="243" t="s">
        <v>61</v>
      </c>
      <c r="AE1502" s="243" t="s">
        <v>3002</v>
      </c>
      <c r="AF1502" s="243">
        <v>3114303</v>
      </c>
      <c r="AG1502" s="243"/>
      <c r="AH1502" s="243"/>
    </row>
    <row r="1503" spans="1:34" s="72" customFormat="1" x14ac:dyDescent="0.25">
      <c r="A1503"/>
      <c r="B1503"/>
      <c r="C1503"/>
      <c r="D1503"/>
      <c r="E1503"/>
      <c r="F1503"/>
      <c r="G1503"/>
      <c r="H1503"/>
      <c r="I1503"/>
      <c r="J1503"/>
      <c r="K1503"/>
      <c r="L1503"/>
      <c r="M1503"/>
      <c r="N1503"/>
      <c r="O1503"/>
      <c r="P1503"/>
      <c r="Q1503"/>
      <c r="R1503"/>
      <c r="S1503"/>
      <c r="T1503"/>
      <c r="U1503"/>
      <c r="V1503"/>
      <c r="AD1503" s="243" t="s">
        <v>61</v>
      </c>
      <c r="AE1503" s="243" t="s">
        <v>3015</v>
      </c>
      <c r="AF1503" s="243">
        <v>3114402</v>
      </c>
      <c r="AG1503" s="243"/>
      <c r="AH1503" s="243"/>
    </row>
    <row r="1504" spans="1:34" s="72" customFormat="1" x14ac:dyDescent="0.25">
      <c r="A1504"/>
      <c r="B1504"/>
      <c r="C1504"/>
      <c r="D1504"/>
      <c r="E1504"/>
      <c r="F1504"/>
      <c r="G1504"/>
      <c r="H1504"/>
      <c r="I1504"/>
      <c r="J1504"/>
      <c r="K1504"/>
      <c r="L1504"/>
      <c r="M1504"/>
      <c r="N1504"/>
      <c r="O1504"/>
      <c r="P1504"/>
      <c r="Q1504"/>
      <c r="R1504"/>
      <c r="S1504"/>
      <c r="T1504"/>
      <c r="U1504"/>
      <c r="V1504"/>
      <c r="AD1504" s="243" t="s">
        <v>61</v>
      </c>
      <c r="AE1504" s="243" t="s">
        <v>3028</v>
      </c>
      <c r="AF1504" s="243">
        <v>3114501</v>
      </c>
      <c r="AG1504" s="243"/>
      <c r="AH1504" s="243"/>
    </row>
    <row r="1505" spans="1:34" s="72" customFormat="1" x14ac:dyDescent="0.25">
      <c r="A1505"/>
      <c r="B1505"/>
      <c r="C1505"/>
      <c r="D1505"/>
      <c r="E1505"/>
      <c r="F1505"/>
      <c r="G1505"/>
      <c r="H1505"/>
      <c r="I1505"/>
      <c r="J1505"/>
      <c r="K1505"/>
      <c r="L1505"/>
      <c r="M1505"/>
      <c r="N1505"/>
      <c r="O1505"/>
      <c r="P1505"/>
      <c r="Q1505"/>
      <c r="R1505"/>
      <c r="S1505"/>
      <c r="T1505"/>
      <c r="U1505"/>
      <c r="V1505"/>
      <c r="AD1505" s="243" t="s">
        <v>61</v>
      </c>
      <c r="AE1505" s="243" t="s">
        <v>3040</v>
      </c>
      <c r="AF1505" s="243">
        <v>3114550</v>
      </c>
      <c r="AG1505" s="243"/>
      <c r="AH1505" s="243"/>
    </row>
    <row r="1506" spans="1:34" s="72" customFormat="1" x14ac:dyDescent="0.25">
      <c r="A1506"/>
      <c r="B1506"/>
      <c r="C1506"/>
      <c r="D1506"/>
      <c r="E1506"/>
      <c r="F1506"/>
      <c r="G1506"/>
      <c r="H1506"/>
      <c r="I1506"/>
      <c r="J1506"/>
      <c r="K1506"/>
      <c r="L1506"/>
      <c r="M1506"/>
      <c r="N1506"/>
      <c r="O1506"/>
      <c r="P1506"/>
      <c r="Q1506"/>
      <c r="R1506"/>
      <c r="S1506"/>
      <c r="T1506"/>
      <c r="U1506"/>
      <c r="V1506"/>
      <c r="AD1506" s="243" t="s">
        <v>61</v>
      </c>
      <c r="AE1506" s="243" t="s">
        <v>3052</v>
      </c>
      <c r="AF1506" s="243">
        <v>3114600</v>
      </c>
      <c r="AG1506" s="243"/>
      <c r="AH1506" s="243"/>
    </row>
    <row r="1507" spans="1:34" s="72" customFormat="1" x14ac:dyDescent="0.25">
      <c r="A1507"/>
      <c r="B1507"/>
      <c r="C1507"/>
      <c r="D1507"/>
      <c r="E1507"/>
      <c r="F1507"/>
      <c r="G1507"/>
      <c r="H1507"/>
      <c r="I1507"/>
      <c r="J1507"/>
      <c r="K1507"/>
      <c r="L1507"/>
      <c r="M1507"/>
      <c r="N1507"/>
      <c r="O1507"/>
      <c r="P1507"/>
      <c r="Q1507"/>
      <c r="R1507"/>
      <c r="S1507"/>
      <c r="T1507"/>
      <c r="U1507"/>
      <c r="V1507"/>
      <c r="AD1507" s="243" t="s">
        <v>61</v>
      </c>
      <c r="AE1507" s="243" t="s">
        <v>3064</v>
      </c>
      <c r="AF1507" s="243">
        <v>3114709</v>
      </c>
      <c r="AG1507" s="243"/>
      <c r="AH1507" s="243"/>
    </row>
    <row r="1508" spans="1:34" s="72" customFormat="1" x14ac:dyDescent="0.25">
      <c r="A1508"/>
      <c r="B1508"/>
      <c r="C1508"/>
      <c r="D1508"/>
      <c r="E1508"/>
      <c r="F1508"/>
      <c r="G1508"/>
      <c r="H1508"/>
      <c r="I1508"/>
      <c r="J1508"/>
      <c r="K1508"/>
      <c r="L1508"/>
      <c r="M1508"/>
      <c r="N1508"/>
      <c r="O1508"/>
      <c r="P1508"/>
      <c r="Q1508"/>
      <c r="R1508"/>
      <c r="S1508"/>
      <c r="T1508"/>
      <c r="U1508"/>
      <c r="V1508"/>
      <c r="AD1508" s="243" t="s">
        <v>61</v>
      </c>
      <c r="AE1508" s="243" t="s">
        <v>3075</v>
      </c>
      <c r="AF1508" s="243">
        <v>3114808</v>
      </c>
      <c r="AG1508" s="243"/>
      <c r="AH1508" s="243"/>
    </row>
    <row r="1509" spans="1:34" s="72" customFormat="1" x14ac:dyDescent="0.25">
      <c r="A1509"/>
      <c r="B1509"/>
      <c r="C1509"/>
      <c r="D1509"/>
      <c r="E1509"/>
      <c r="F1509"/>
      <c r="G1509"/>
      <c r="H1509"/>
      <c r="I1509"/>
      <c r="J1509"/>
      <c r="K1509"/>
      <c r="L1509"/>
      <c r="M1509"/>
      <c r="N1509"/>
      <c r="O1509"/>
      <c r="P1509"/>
      <c r="Q1509"/>
      <c r="R1509"/>
      <c r="S1509"/>
      <c r="T1509"/>
      <c r="U1509"/>
      <c r="V1509"/>
      <c r="AD1509" s="243" t="s">
        <v>61</v>
      </c>
      <c r="AE1509" s="243" t="s">
        <v>3088</v>
      </c>
      <c r="AF1509" s="243">
        <v>3114907</v>
      </c>
      <c r="AG1509" s="243"/>
      <c r="AH1509" s="243"/>
    </row>
    <row r="1510" spans="1:34" s="72" customFormat="1" x14ac:dyDescent="0.25">
      <c r="A1510"/>
      <c r="B1510"/>
      <c r="C1510"/>
      <c r="D1510"/>
      <c r="E1510"/>
      <c r="F1510"/>
      <c r="G1510"/>
      <c r="H1510"/>
      <c r="I1510"/>
      <c r="J1510"/>
      <c r="K1510"/>
      <c r="L1510"/>
      <c r="M1510"/>
      <c r="N1510"/>
      <c r="O1510"/>
      <c r="P1510"/>
      <c r="Q1510"/>
      <c r="R1510"/>
      <c r="S1510"/>
      <c r="T1510"/>
      <c r="U1510"/>
      <c r="V1510"/>
      <c r="AD1510" s="243" t="s">
        <v>61</v>
      </c>
      <c r="AE1510" s="243" t="s">
        <v>3101</v>
      </c>
      <c r="AF1510" s="243">
        <v>3115003</v>
      </c>
      <c r="AG1510" s="243"/>
      <c r="AH1510" s="243"/>
    </row>
    <row r="1511" spans="1:34" s="72" customFormat="1" x14ac:dyDescent="0.25">
      <c r="A1511"/>
      <c r="B1511"/>
      <c r="C1511"/>
      <c r="D1511"/>
      <c r="E1511"/>
      <c r="F1511"/>
      <c r="G1511"/>
      <c r="H1511"/>
      <c r="I1511"/>
      <c r="J1511"/>
      <c r="K1511"/>
      <c r="L1511"/>
      <c r="M1511"/>
      <c r="N1511"/>
      <c r="O1511"/>
      <c r="P1511"/>
      <c r="Q1511"/>
      <c r="R1511"/>
      <c r="S1511"/>
      <c r="T1511"/>
      <c r="U1511"/>
      <c r="V1511"/>
      <c r="AD1511" s="243" t="s">
        <v>61</v>
      </c>
      <c r="AE1511" s="243" t="s">
        <v>3113</v>
      </c>
      <c r="AF1511" s="243">
        <v>3115102</v>
      </c>
      <c r="AG1511" s="243"/>
      <c r="AH1511" s="243"/>
    </row>
    <row r="1512" spans="1:34" s="72" customFormat="1" x14ac:dyDescent="0.25">
      <c r="A1512"/>
      <c r="B1512"/>
      <c r="C1512"/>
      <c r="D1512"/>
      <c r="E1512"/>
      <c r="F1512"/>
      <c r="G1512"/>
      <c r="H1512"/>
      <c r="I1512"/>
      <c r="J1512"/>
      <c r="K1512"/>
      <c r="L1512"/>
      <c r="M1512"/>
      <c r="N1512"/>
      <c r="O1512"/>
      <c r="P1512"/>
      <c r="Q1512"/>
      <c r="R1512"/>
      <c r="S1512"/>
      <c r="T1512"/>
      <c r="U1512"/>
      <c r="V1512"/>
      <c r="AD1512" s="243" t="s">
        <v>61</v>
      </c>
      <c r="AE1512" s="243" t="s">
        <v>3125</v>
      </c>
      <c r="AF1512" s="243">
        <v>3115300</v>
      </c>
      <c r="AG1512" s="243"/>
      <c r="AH1512" s="243"/>
    </row>
    <row r="1513" spans="1:34" s="72" customFormat="1" x14ac:dyDescent="0.25">
      <c r="A1513"/>
      <c r="B1513"/>
      <c r="C1513"/>
      <c r="D1513"/>
      <c r="E1513"/>
      <c r="F1513"/>
      <c r="G1513"/>
      <c r="H1513"/>
      <c r="I1513"/>
      <c r="J1513"/>
      <c r="K1513"/>
      <c r="L1513"/>
      <c r="M1513"/>
      <c r="N1513"/>
      <c r="O1513"/>
      <c r="P1513"/>
      <c r="Q1513"/>
      <c r="R1513"/>
      <c r="S1513"/>
      <c r="T1513"/>
      <c r="U1513"/>
      <c r="V1513"/>
      <c r="AD1513" s="243" t="s">
        <v>61</v>
      </c>
      <c r="AE1513" s="243" t="s">
        <v>3137</v>
      </c>
      <c r="AF1513" s="243">
        <v>3115359</v>
      </c>
      <c r="AG1513" s="243"/>
      <c r="AH1513" s="243"/>
    </row>
    <row r="1514" spans="1:34" s="72" customFormat="1" x14ac:dyDescent="0.25">
      <c r="A1514"/>
      <c r="B1514"/>
      <c r="C1514"/>
      <c r="D1514"/>
      <c r="E1514"/>
      <c r="F1514"/>
      <c r="G1514"/>
      <c r="H1514"/>
      <c r="I1514"/>
      <c r="J1514"/>
      <c r="K1514"/>
      <c r="L1514"/>
      <c r="M1514"/>
      <c r="N1514"/>
      <c r="O1514"/>
      <c r="P1514"/>
      <c r="Q1514"/>
      <c r="R1514"/>
      <c r="S1514"/>
      <c r="T1514"/>
      <c r="U1514"/>
      <c r="V1514"/>
      <c r="AD1514" s="243" t="s">
        <v>61</v>
      </c>
      <c r="AE1514" s="243" t="s">
        <v>3149</v>
      </c>
      <c r="AF1514" s="243">
        <v>3115409</v>
      </c>
      <c r="AG1514" s="243"/>
      <c r="AH1514" s="243"/>
    </row>
    <row r="1515" spans="1:34" s="72" customFormat="1" x14ac:dyDescent="0.25">
      <c r="A1515"/>
      <c r="B1515"/>
      <c r="C1515"/>
      <c r="D1515"/>
      <c r="E1515"/>
      <c r="F1515"/>
      <c r="G1515"/>
      <c r="H1515"/>
      <c r="I1515"/>
      <c r="J1515"/>
      <c r="K1515"/>
      <c r="L1515"/>
      <c r="M1515"/>
      <c r="N1515"/>
      <c r="O1515"/>
      <c r="P1515"/>
      <c r="Q1515"/>
      <c r="R1515"/>
      <c r="S1515"/>
      <c r="T1515"/>
      <c r="U1515"/>
      <c r="V1515"/>
      <c r="AD1515" s="243" t="s">
        <v>61</v>
      </c>
      <c r="AE1515" s="243" t="s">
        <v>3160</v>
      </c>
      <c r="AF1515" s="243">
        <v>3115458</v>
      </c>
      <c r="AG1515" s="243"/>
      <c r="AH1515" s="243"/>
    </row>
    <row r="1516" spans="1:34" s="72" customFormat="1" x14ac:dyDescent="0.25">
      <c r="A1516"/>
      <c r="B1516"/>
      <c r="C1516"/>
      <c r="D1516"/>
      <c r="E1516"/>
      <c r="F1516"/>
      <c r="G1516"/>
      <c r="H1516"/>
      <c r="I1516"/>
      <c r="J1516"/>
      <c r="K1516"/>
      <c r="L1516"/>
      <c r="M1516"/>
      <c r="N1516"/>
      <c r="O1516"/>
      <c r="P1516"/>
      <c r="Q1516"/>
      <c r="R1516"/>
      <c r="S1516"/>
      <c r="T1516"/>
      <c r="U1516"/>
      <c r="V1516"/>
      <c r="AD1516" s="243" t="s">
        <v>61</v>
      </c>
      <c r="AE1516" s="243" t="s">
        <v>3171</v>
      </c>
      <c r="AF1516" s="243">
        <v>3115474</v>
      </c>
      <c r="AG1516" s="243"/>
      <c r="AH1516" s="243"/>
    </row>
    <row r="1517" spans="1:34" s="72" customFormat="1" x14ac:dyDescent="0.25">
      <c r="A1517"/>
      <c r="B1517"/>
      <c r="C1517"/>
      <c r="D1517"/>
      <c r="E1517"/>
      <c r="F1517"/>
      <c r="G1517"/>
      <c r="H1517"/>
      <c r="I1517"/>
      <c r="J1517"/>
      <c r="K1517"/>
      <c r="L1517"/>
      <c r="M1517"/>
      <c r="N1517"/>
      <c r="O1517"/>
      <c r="P1517"/>
      <c r="Q1517"/>
      <c r="R1517"/>
      <c r="S1517"/>
      <c r="T1517"/>
      <c r="U1517"/>
      <c r="V1517"/>
      <c r="AD1517" s="243" t="s">
        <v>61</v>
      </c>
      <c r="AE1517" s="243" t="s">
        <v>3182</v>
      </c>
      <c r="AF1517" s="243">
        <v>3115508</v>
      </c>
      <c r="AG1517" s="243"/>
      <c r="AH1517" s="243"/>
    </row>
    <row r="1518" spans="1:34" s="72" customFormat="1" x14ac:dyDescent="0.25">
      <c r="A1518"/>
      <c r="B1518"/>
      <c r="C1518"/>
      <c r="D1518"/>
      <c r="E1518"/>
      <c r="F1518"/>
      <c r="G1518"/>
      <c r="H1518"/>
      <c r="I1518"/>
      <c r="J1518"/>
      <c r="K1518"/>
      <c r="L1518"/>
      <c r="M1518"/>
      <c r="N1518"/>
      <c r="O1518"/>
      <c r="P1518"/>
      <c r="Q1518"/>
      <c r="R1518"/>
      <c r="S1518"/>
      <c r="T1518"/>
      <c r="U1518"/>
      <c r="V1518"/>
      <c r="AD1518" s="243" t="s">
        <v>61</v>
      </c>
      <c r="AE1518" s="243" t="s">
        <v>3193</v>
      </c>
      <c r="AF1518" s="243">
        <v>3115607</v>
      </c>
      <c r="AG1518" s="243"/>
      <c r="AH1518" s="243"/>
    </row>
    <row r="1519" spans="1:34" s="72" customFormat="1" x14ac:dyDescent="0.25">
      <c r="A1519"/>
      <c r="B1519"/>
      <c r="C1519"/>
      <c r="D1519"/>
      <c r="E1519"/>
      <c r="F1519"/>
      <c r="G1519"/>
      <c r="H1519"/>
      <c r="I1519"/>
      <c r="J1519"/>
      <c r="K1519"/>
      <c r="L1519"/>
      <c r="M1519"/>
      <c r="N1519"/>
      <c r="O1519"/>
      <c r="P1519"/>
      <c r="Q1519"/>
      <c r="R1519"/>
      <c r="S1519"/>
      <c r="T1519"/>
      <c r="U1519"/>
      <c r="V1519"/>
      <c r="AD1519" s="243" t="s">
        <v>61</v>
      </c>
      <c r="AE1519" s="243" t="s">
        <v>3205</v>
      </c>
      <c r="AF1519" s="243">
        <v>3115706</v>
      </c>
      <c r="AG1519" s="243"/>
      <c r="AH1519" s="243"/>
    </row>
    <row r="1520" spans="1:34" s="72" customFormat="1" x14ac:dyDescent="0.25">
      <c r="A1520"/>
      <c r="B1520"/>
      <c r="C1520"/>
      <c r="D1520"/>
      <c r="E1520"/>
      <c r="F1520"/>
      <c r="G1520"/>
      <c r="H1520"/>
      <c r="I1520"/>
      <c r="J1520"/>
      <c r="K1520"/>
      <c r="L1520"/>
      <c r="M1520"/>
      <c r="N1520"/>
      <c r="O1520"/>
      <c r="P1520"/>
      <c r="Q1520"/>
      <c r="R1520"/>
      <c r="S1520"/>
      <c r="T1520"/>
      <c r="U1520"/>
      <c r="V1520"/>
      <c r="AD1520" s="243" t="s">
        <v>61</v>
      </c>
      <c r="AE1520" s="243" t="s">
        <v>3217</v>
      </c>
      <c r="AF1520" s="243">
        <v>3115805</v>
      </c>
      <c r="AG1520" s="243"/>
      <c r="AH1520" s="243"/>
    </row>
    <row r="1521" spans="1:34" s="72" customFormat="1" x14ac:dyDescent="0.25">
      <c r="A1521"/>
      <c r="B1521"/>
      <c r="C1521"/>
      <c r="D1521"/>
      <c r="E1521"/>
      <c r="F1521"/>
      <c r="G1521"/>
      <c r="H1521"/>
      <c r="I1521"/>
      <c r="J1521"/>
      <c r="K1521"/>
      <c r="L1521"/>
      <c r="M1521"/>
      <c r="N1521"/>
      <c r="O1521"/>
      <c r="P1521"/>
      <c r="Q1521"/>
      <c r="R1521"/>
      <c r="S1521"/>
      <c r="T1521"/>
      <c r="U1521"/>
      <c r="V1521"/>
      <c r="AD1521" s="243" t="s">
        <v>61</v>
      </c>
      <c r="AE1521" s="243" t="s">
        <v>3229</v>
      </c>
      <c r="AF1521" s="243">
        <v>3115904</v>
      </c>
      <c r="AG1521" s="243"/>
      <c r="AH1521" s="243"/>
    </row>
    <row r="1522" spans="1:34" s="72" customFormat="1" x14ac:dyDescent="0.25">
      <c r="A1522"/>
      <c r="B1522"/>
      <c r="C1522"/>
      <c r="D1522"/>
      <c r="E1522"/>
      <c r="F1522"/>
      <c r="G1522"/>
      <c r="H1522"/>
      <c r="I1522"/>
      <c r="J1522"/>
      <c r="K1522"/>
      <c r="L1522"/>
      <c r="M1522"/>
      <c r="N1522"/>
      <c r="O1522"/>
      <c r="P1522"/>
      <c r="Q1522"/>
      <c r="R1522"/>
      <c r="S1522"/>
      <c r="T1522"/>
      <c r="U1522"/>
      <c r="V1522"/>
      <c r="AD1522" s="243" t="s">
        <v>61</v>
      </c>
      <c r="AE1522" s="243" t="s">
        <v>3239</v>
      </c>
      <c r="AF1522" s="243">
        <v>3116001</v>
      </c>
      <c r="AG1522" s="243"/>
      <c r="AH1522" s="243"/>
    </row>
    <row r="1523" spans="1:34" s="72" customFormat="1" x14ac:dyDescent="0.25">
      <c r="A1523"/>
      <c r="B1523"/>
      <c r="C1523"/>
      <c r="D1523"/>
      <c r="E1523"/>
      <c r="F1523"/>
      <c r="G1523"/>
      <c r="H1523"/>
      <c r="I1523"/>
      <c r="J1523"/>
      <c r="K1523"/>
      <c r="L1523"/>
      <c r="M1523"/>
      <c r="N1523"/>
      <c r="O1523"/>
      <c r="P1523"/>
      <c r="Q1523"/>
      <c r="R1523"/>
      <c r="S1523"/>
      <c r="T1523"/>
      <c r="U1523"/>
      <c r="V1523"/>
      <c r="AD1523" s="243" t="s">
        <v>61</v>
      </c>
      <c r="AE1523" s="243" t="s">
        <v>3250</v>
      </c>
      <c r="AF1523" s="243">
        <v>3116100</v>
      </c>
      <c r="AG1523" s="243"/>
      <c r="AH1523" s="243"/>
    </row>
    <row r="1524" spans="1:34" s="72" customFormat="1" x14ac:dyDescent="0.25">
      <c r="A1524"/>
      <c r="B1524"/>
      <c r="C1524"/>
      <c r="D1524"/>
      <c r="E1524"/>
      <c r="F1524"/>
      <c r="G1524"/>
      <c r="H1524"/>
      <c r="I1524"/>
      <c r="J1524"/>
      <c r="K1524"/>
      <c r="L1524"/>
      <c r="M1524"/>
      <c r="N1524"/>
      <c r="O1524"/>
      <c r="P1524"/>
      <c r="Q1524"/>
      <c r="R1524"/>
      <c r="S1524"/>
      <c r="T1524"/>
      <c r="U1524"/>
      <c r="V1524"/>
      <c r="AD1524" s="243" t="s">
        <v>61</v>
      </c>
      <c r="AE1524" s="243" t="s">
        <v>3260</v>
      </c>
      <c r="AF1524" s="243">
        <v>3116159</v>
      </c>
      <c r="AG1524" s="243"/>
      <c r="AH1524" s="243"/>
    </row>
    <row r="1525" spans="1:34" s="72" customFormat="1" x14ac:dyDescent="0.25">
      <c r="A1525"/>
      <c r="B1525"/>
      <c r="C1525"/>
      <c r="D1525"/>
      <c r="E1525"/>
      <c r="F1525"/>
      <c r="G1525"/>
      <c r="H1525"/>
      <c r="I1525"/>
      <c r="J1525"/>
      <c r="K1525"/>
      <c r="L1525"/>
      <c r="M1525"/>
      <c r="N1525"/>
      <c r="O1525"/>
      <c r="P1525"/>
      <c r="Q1525"/>
      <c r="R1525"/>
      <c r="S1525"/>
      <c r="T1525"/>
      <c r="U1525"/>
      <c r="V1525"/>
      <c r="AD1525" s="243" t="s">
        <v>61</v>
      </c>
      <c r="AE1525" s="243" t="s">
        <v>3271</v>
      </c>
      <c r="AF1525" s="243">
        <v>3116209</v>
      </c>
      <c r="AG1525" s="243"/>
      <c r="AH1525" s="243"/>
    </row>
    <row r="1526" spans="1:34" s="72" customFormat="1" x14ac:dyDescent="0.25">
      <c r="A1526"/>
      <c r="B1526"/>
      <c r="C1526"/>
      <c r="D1526"/>
      <c r="E1526"/>
      <c r="F1526"/>
      <c r="G1526"/>
      <c r="H1526"/>
      <c r="I1526"/>
      <c r="J1526"/>
      <c r="K1526"/>
      <c r="L1526"/>
      <c r="M1526"/>
      <c r="N1526"/>
      <c r="O1526"/>
      <c r="P1526"/>
      <c r="Q1526"/>
      <c r="R1526"/>
      <c r="S1526"/>
      <c r="T1526"/>
      <c r="U1526"/>
      <c r="V1526"/>
      <c r="AD1526" s="243" t="s">
        <v>61</v>
      </c>
      <c r="AE1526" s="243" t="s">
        <v>3283</v>
      </c>
      <c r="AF1526" s="243">
        <v>3116308</v>
      </c>
      <c r="AG1526" s="243"/>
      <c r="AH1526" s="243"/>
    </row>
    <row r="1527" spans="1:34" s="72" customFormat="1" x14ac:dyDescent="0.25">
      <c r="A1527"/>
      <c r="B1527"/>
      <c r="C1527"/>
      <c r="D1527"/>
      <c r="E1527"/>
      <c r="F1527"/>
      <c r="G1527"/>
      <c r="H1527"/>
      <c r="I1527"/>
      <c r="J1527"/>
      <c r="K1527"/>
      <c r="L1527"/>
      <c r="M1527"/>
      <c r="N1527"/>
      <c r="O1527"/>
      <c r="P1527"/>
      <c r="Q1527"/>
      <c r="R1527"/>
      <c r="S1527"/>
      <c r="T1527"/>
      <c r="U1527"/>
      <c r="V1527"/>
      <c r="AD1527" s="243" t="s">
        <v>61</v>
      </c>
      <c r="AE1527" s="243" t="s">
        <v>3294</v>
      </c>
      <c r="AF1527" s="243">
        <v>3116407</v>
      </c>
      <c r="AG1527" s="243"/>
      <c r="AH1527" s="243"/>
    </row>
    <row r="1528" spans="1:34" s="72" customFormat="1" x14ac:dyDescent="0.25">
      <c r="A1528"/>
      <c r="B1528"/>
      <c r="C1528"/>
      <c r="D1528"/>
      <c r="E1528"/>
      <c r="F1528"/>
      <c r="G1528"/>
      <c r="H1528"/>
      <c r="I1528"/>
      <c r="J1528"/>
      <c r="K1528"/>
      <c r="L1528"/>
      <c r="M1528"/>
      <c r="N1528"/>
      <c r="O1528"/>
      <c r="P1528"/>
      <c r="Q1528"/>
      <c r="R1528"/>
      <c r="S1528"/>
      <c r="T1528"/>
      <c r="U1528"/>
      <c r="V1528"/>
      <c r="AD1528" s="243" t="s">
        <v>61</v>
      </c>
      <c r="AE1528" s="243" t="s">
        <v>3306</v>
      </c>
      <c r="AF1528" s="243">
        <v>3116506</v>
      </c>
      <c r="AG1528" s="243"/>
      <c r="AH1528" s="243"/>
    </row>
    <row r="1529" spans="1:34" s="72" customFormat="1" x14ac:dyDescent="0.25">
      <c r="A1529"/>
      <c r="B1529"/>
      <c r="C1529"/>
      <c r="D1529"/>
      <c r="E1529"/>
      <c r="F1529"/>
      <c r="G1529"/>
      <c r="H1529"/>
      <c r="I1529"/>
      <c r="J1529"/>
      <c r="K1529"/>
      <c r="L1529"/>
      <c r="M1529"/>
      <c r="N1529"/>
      <c r="O1529"/>
      <c r="P1529"/>
      <c r="Q1529"/>
      <c r="R1529"/>
      <c r="S1529"/>
      <c r="T1529"/>
      <c r="U1529"/>
      <c r="V1529"/>
      <c r="AD1529" s="243" t="s">
        <v>61</v>
      </c>
      <c r="AE1529" s="243" t="s">
        <v>3318</v>
      </c>
      <c r="AF1529" s="243">
        <v>3116605</v>
      </c>
      <c r="AG1529" s="243"/>
      <c r="AH1529" s="243"/>
    </row>
    <row r="1530" spans="1:34" s="72" customFormat="1" x14ac:dyDescent="0.25">
      <c r="A1530"/>
      <c r="B1530"/>
      <c r="C1530"/>
      <c r="D1530"/>
      <c r="E1530"/>
      <c r="F1530"/>
      <c r="G1530"/>
      <c r="H1530"/>
      <c r="I1530"/>
      <c r="J1530"/>
      <c r="K1530"/>
      <c r="L1530"/>
      <c r="M1530"/>
      <c r="N1530"/>
      <c r="O1530"/>
      <c r="P1530"/>
      <c r="Q1530"/>
      <c r="R1530"/>
      <c r="S1530"/>
      <c r="T1530"/>
      <c r="U1530"/>
      <c r="V1530"/>
      <c r="AD1530" s="243" t="s">
        <v>61</v>
      </c>
      <c r="AE1530" s="243" t="s">
        <v>3328</v>
      </c>
      <c r="AF1530" s="243">
        <v>3116704</v>
      </c>
      <c r="AG1530" s="243"/>
      <c r="AH1530" s="243"/>
    </row>
    <row r="1531" spans="1:34" s="72" customFormat="1" x14ac:dyDescent="0.25">
      <c r="A1531"/>
      <c r="B1531"/>
      <c r="C1531"/>
      <c r="D1531"/>
      <c r="E1531"/>
      <c r="F1531"/>
      <c r="G1531"/>
      <c r="H1531"/>
      <c r="I1531"/>
      <c r="J1531"/>
      <c r="K1531"/>
      <c r="L1531"/>
      <c r="M1531"/>
      <c r="N1531"/>
      <c r="O1531"/>
      <c r="P1531"/>
      <c r="Q1531"/>
      <c r="R1531"/>
      <c r="S1531"/>
      <c r="T1531"/>
      <c r="U1531"/>
      <c r="V1531"/>
      <c r="AD1531" s="243" t="s">
        <v>61</v>
      </c>
      <c r="AE1531" s="243" t="s">
        <v>3339</v>
      </c>
      <c r="AF1531" s="243">
        <v>3116803</v>
      </c>
      <c r="AG1531" s="243"/>
      <c r="AH1531" s="243"/>
    </row>
    <row r="1532" spans="1:34" s="72" customFormat="1" x14ac:dyDescent="0.25">
      <c r="A1532"/>
      <c r="B1532"/>
      <c r="C1532"/>
      <c r="D1532"/>
      <c r="E1532"/>
      <c r="F1532"/>
      <c r="G1532"/>
      <c r="H1532"/>
      <c r="I1532"/>
      <c r="J1532"/>
      <c r="K1532"/>
      <c r="L1532"/>
      <c r="M1532"/>
      <c r="N1532"/>
      <c r="O1532"/>
      <c r="P1532"/>
      <c r="Q1532"/>
      <c r="R1532"/>
      <c r="S1532"/>
      <c r="T1532"/>
      <c r="U1532"/>
      <c r="V1532"/>
      <c r="AD1532" s="243" t="s">
        <v>61</v>
      </c>
      <c r="AE1532" s="243" t="s">
        <v>3350</v>
      </c>
      <c r="AF1532" s="243">
        <v>3116902</v>
      </c>
      <c r="AG1532" s="243"/>
      <c r="AH1532" s="243"/>
    </row>
    <row r="1533" spans="1:34" s="72" customFormat="1" x14ac:dyDescent="0.25">
      <c r="A1533"/>
      <c r="B1533"/>
      <c r="C1533"/>
      <c r="D1533"/>
      <c r="E1533"/>
      <c r="F1533"/>
      <c r="G1533"/>
      <c r="H1533"/>
      <c r="I1533"/>
      <c r="J1533"/>
      <c r="K1533"/>
      <c r="L1533"/>
      <c r="M1533"/>
      <c r="N1533"/>
      <c r="O1533"/>
      <c r="P1533"/>
      <c r="Q1533"/>
      <c r="R1533"/>
      <c r="S1533"/>
      <c r="T1533"/>
      <c r="U1533"/>
      <c r="V1533"/>
      <c r="AD1533" s="243" t="s">
        <v>61</v>
      </c>
      <c r="AE1533" s="243" t="s">
        <v>3360</v>
      </c>
      <c r="AF1533" s="243">
        <v>3117009</v>
      </c>
      <c r="AG1533" s="243"/>
      <c r="AH1533" s="243"/>
    </row>
    <row r="1534" spans="1:34" s="72" customFormat="1" x14ac:dyDescent="0.25">
      <c r="A1534"/>
      <c r="B1534"/>
      <c r="C1534"/>
      <c r="D1534"/>
      <c r="E1534"/>
      <c r="F1534"/>
      <c r="G1534"/>
      <c r="H1534"/>
      <c r="I1534"/>
      <c r="J1534"/>
      <c r="K1534"/>
      <c r="L1534"/>
      <c r="M1534"/>
      <c r="N1534"/>
      <c r="O1534"/>
      <c r="P1534"/>
      <c r="Q1534"/>
      <c r="R1534"/>
      <c r="S1534"/>
      <c r="T1534"/>
      <c r="U1534"/>
      <c r="V1534"/>
      <c r="AD1534" s="243" t="s">
        <v>61</v>
      </c>
      <c r="AE1534" s="243" t="s">
        <v>3369</v>
      </c>
      <c r="AF1534" s="243">
        <v>3117108</v>
      </c>
      <c r="AG1534" s="243"/>
      <c r="AH1534" s="243"/>
    </row>
    <row r="1535" spans="1:34" s="72" customFormat="1" x14ac:dyDescent="0.25">
      <c r="A1535"/>
      <c r="B1535"/>
      <c r="C1535"/>
      <c r="D1535"/>
      <c r="E1535"/>
      <c r="F1535"/>
      <c r="G1535"/>
      <c r="H1535"/>
      <c r="I1535"/>
      <c r="J1535"/>
      <c r="K1535"/>
      <c r="L1535"/>
      <c r="M1535"/>
      <c r="N1535"/>
      <c r="O1535"/>
      <c r="P1535"/>
      <c r="Q1535"/>
      <c r="R1535"/>
      <c r="S1535"/>
      <c r="T1535"/>
      <c r="U1535"/>
      <c r="V1535"/>
      <c r="AD1535" s="243" t="s">
        <v>61</v>
      </c>
      <c r="AE1535" s="243" t="s">
        <v>3379</v>
      </c>
      <c r="AF1535" s="243">
        <v>3115201</v>
      </c>
      <c r="AG1535" s="243"/>
      <c r="AH1535" s="243"/>
    </row>
    <row r="1536" spans="1:34" s="72" customFormat="1" x14ac:dyDescent="0.25">
      <c r="A1536"/>
      <c r="B1536"/>
      <c r="C1536"/>
      <c r="D1536"/>
      <c r="E1536"/>
      <c r="F1536"/>
      <c r="G1536"/>
      <c r="H1536"/>
      <c r="I1536"/>
      <c r="J1536"/>
      <c r="K1536"/>
      <c r="L1536"/>
      <c r="M1536"/>
      <c r="N1536"/>
      <c r="O1536"/>
      <c r="P1536"/>
      <c r="Q1536"/>
      <c r="R1536"/>
      <c r="S1536"/>
      <c r="T1536"/>
      <c r="U1536"/>
      <c r="V1536"/>
      <c r="AD1536" s="243" t="s">
        <v>61</v>
      </c>
      <c r="AE1536" s="243" t="s">
        <v>3389</v>
      </c>
      <c r="AF1536" s="243">
        <v>3117306</v>
      </c>
      <c r="AG1536" s="243"/>
      <c r="AH1536" s="243"/>
    </row>
    <row r="1537" spans="1:34" s="72" customFormat="1" x14ac:dyDescent="0.25">
      <c r="A1537"/>
      <c r="B1537"/>
      <c r="C1537"/>
      <c r="D1537"/>
      <c r="E1537"/>
      <c r="F1537"/>
      <c r="G1537"/>
      <c r="H1537"/>
      <c r="I1537"/>
      <c r="J1537"/>
      <c r="K1537"/>
      <c r="L1537"/>
      <c r="M1537"/>
      <c r="N1537"/>
      <c r="O1537"/>
      <c r="P1537"/>
      <c r="Q1537"/>
      <c r="R1537"/>
      <c r="S1537"/>
      <c r="T1537"/>
      <c r="U1537"/>
      <c r="V1537"/>
      <c r="AD1537" s="243" t="s">
        <v>61</v>
      </c>
      <c r="AE1537" s="243" t="s">
        <v>3399</v>
      </c>
      <c r="AF1537" s="243">
        <v>3117207</v>
      </c>
      <c r="AG1537" s="243"/>
      <c r="AH1537" s="243"/>
    </row>
    <row r="1538" spans="1:34" s="72" customFormat="1" x14ac:dyDescent="0.25">
      <c r="A1538"/>
      <c r="B1538"/>
      <c r="C1538"/>
      <c r="D1538"/>
      <c r="E1538"/>
      <c r="F1538"/>
      <c r="G1538"/>
      <c r="H1538"/>
      <c r="I1538"/>
      <c r="J1538"/>
      <c r="K1538"/>
      <c r="L1538"/>
      <c r="M1538"/>
      <c r="N1538"/>
      <c r="O1538"/>
      <c r="P1538"/>
      <c r="Q1538"/>
      <c r="R1538"/>
      <c r="S1538"/>
      <c r="T1538"/>
      <c r="U1538"/>
      <c r="V1538"/>
      <c r="AD1538" s="243" t="s">
        <v>61</v>
      </c>
      <c r="AE1538" s="243" t="s">
        <v>3409</v>
      </c>
      <c r="AF1538" s="243">
        <v>3117405</v>
      </c>
      <c r="AG1538" s="243"/>
      <c r="AH1538" s="243"/>
    </row>
    <row r="1539" spans="1:34" s="72" customFormat="1" x14ac:dyDescent="0.25">
      <c r="A1539"/>
      <c r="B1539"/>
      <c r="C1539"/>
      <c r="D1539"/>
      <c r="E1539"/>
      <c r="F1539"/>
      <c r="G1539"/>
      <c r="H1539"/>
      <c r="I1539"/>
      <c r="J1539"/>
      <c r="K1539"/>
      <c r="L1539"/>
      <c r="M1539"/>
      <c r="N1539"/>
      <c r="O1539"/>
      <c r="P1539"/>
      <c r="Q1539"/>
      <c r="R1539"/>
      <c r="S1539"/>
      <c r="T1539"/>
      <c r="U1539"/>
      <c r="V1539"/>
      <c r="AD1539" s="243" t="s">
        <v>61</v>
      </c>
      <c r="AE1539" s="243" t="s">
        <v>3419</v>
      </c>
      <c r="AF1539" s="243">
        <v>3117504</v>
      </c>
      <c r="AG1539" s="243"/>
      <c r="AH1539" s="243"/>
    </row>
    <row r="1540" spans="1:34" s="72" customFormat="1" x14ac:dyDescent="0.25">
      <c r="A1540"/>
      <c r="B1540"/>
      <c r="C1540"/>
      <c r="D1540"/>
      <c r="E1540"/>
      <c r="F1540"/>
      <c r="G1540"/>
      <c r="H1540"/>
      <c r="I1540"/>
      <c r="J1540"/>
      <c r="K1540"/>
      <c r="L1540"/>
      <c r="M1540"/>
      <c r="N1540"/>
      <c r="O1540"/>
      <c r="P1540"/>
      <c r="Q1540"/>
      <c r="R1540"/>
      <c r="S1540"/>
      <c r="T1540"/>
      <c r="U1540"/>
      <c r="V1540"/>
      <c r="AD1540" s="243" t="s">
        <v>61</v>
      </c>
      <c r="AE1540" s="243" t="s">
        <v>3428</v>
      </c>
      <c r="AF1540" s="243">
        <v>3117603</v>
      </c>
      <c r="AG1540" s="243"/>
      <c r="AH1540" s="243"/>
    </row>
    <row r="1541" spans="1:34" s="72" customFormat="1" x14ac:dyDescent="0.25">
      <c r="A1541"/>
      <c r="B1541"/>
      <c r="C1541"/>
      <c r="D1541"/>
      <c r="E1541"/>
      <c r="F1541"/>
      <c r="G1541"/>
      <c r="H1541"/>
      <c r="I1541"/>
      <c r="J1541"/>
      <c r="K1541"/>
      <c r="L1541"/>
      <c r="M1541"/>
      <c r="N1541"/>
      <c r="O1541"/>
      <c r="P1541"/>
      <c r="Q1541"/>
      <c r="R1541"/>
      <c r="S1541"/>
      <c r="T1541"/>
      <c r="U1541"/>
      <c r="V1541"/>
      <c r="AD1541" s="243" t="s">
        <v>61</v>
      </c>
      <c r="AE1541" s="243" t="s">
        <v>3438</v>
      </c>
      <c r="AF1541" s="243">
        <v>3117702</v>
      </c>
      <c r="AG1541" s="243"/>
      <c r="AH1541" s="243"/>
    </row>
    <row r="1542" spans="1:34" s="72" customFormat="1" x14ac:dyDescent="0.25">
      <c r="A1542"/>
      <c r="B1542"/>
      <c r="C1542"/>
      <c r="D1542"/>
      <c r="E1542"/>
      <c r="F1542"/>
      <c r="G1542"/>
      <c r="H1542"/>
      <c r="I1542"/>
      <c r="J1542"/>
      <c r="K1542"/>
      <c r="L1542"/>
      <c r="M1542"/>
      <c r="N1542"/>
      <c r="O1542"/>
      <c r="P1542"/>
      <c r="Q1542"/>
      <c r="R1542"/>
      <c r="S1542"/>
      <c r="T1542"/>
      <c r="U1542"/>
      <c r="V1542"/>
      <c r="AD1542" s="243" t="s">
        <v>61</v>
      </c>
      <c r="AE1542" s="243" t="s">
        <v>3447</v>
      </c>
      <c r="AF1542" s="243">
        <v>3117801</v>
      </c>
      <c r="AG1542" s="243"/>
      <c r="AH1542" s="243"/>
    </row>
    <row r="1543" spans="1:34" s="72" customFormat="1" x14ac:dyDescent="0.25">
      <c r="A1543"/>
      <c r="B1543"/>
      <c r="C1543"/>
      <c r="D1543"/>
      <c r="E1543"/>
      <c r="F1543"/>
      <c r="G1543"/>
      <c r="H1543"/>
      <c r="I1543"/>
      <c r="J1543"/>
      <c r="K1543"/>
      <c r="L1543"/>
      <c r="M1543"/>
      <c r="N1543"/>
      <c r="O1543"/>
      <c r="P1543"/>
      <c r="Q1543"/>
      <c r="R1543"/>
      <c r="S1543"/>
      <c r="T1543"/>
      <c r="U1543"/>
      <c r="V1543"/>
      <c r="AD1543" s="243" t="s">
        <v>61</v>
      </c>
      <c r="AE1543" s="243" t="s">
        <v>3456</v>
      </c>
      <c r="AF1543" s="243">
        <v>3117836</v>
      </c>
      <c r="AG1543" s="243"/>
      <c r="AH1543" s="243"/>
    </row>
    <row r="1544" spans="1:34" s="72" customFormat="1" x14ac:dyDescent="0.25">
      <c r="A1544"/>
      <c r="B1544"/>
      <c r="C1544"/>
      <c r="D1544"/>
      <c r="E1544"/>
      <c r="F1544"/>
      <c r="G1544"/>
      <c r="H1544"/>
      <c r="I1544"/>
      <c r="J1544"/>
      <c r="K1544"/>
      <c r="L1544"/>
      <c r="M1544"/>
      <c r="N1544"/>
      <c r="O1544"/>
      <c r="P1544"/>
      <c r="Q1544"/>
      <c r="R1544"/>
      <c r="S1544"/>
      <c r="T1544"/>
      <c r="U1544"/>
      <c r="V1544"/>
      <c r="AD1544" s="243" t="s">
        <v>61</v>
      </c>
      <c r="AE1544" s="243" t="s">
        <v>3466</v>
      </c>
      <c r="AF1544" s="243">
        <v>3117876</v>
      </c>
      <c r="AG1544" s="243"/>
      <c r="AH1544" s="243"/>
    </row>
    <row r="1545" spans="1:34" s="72" customFormat="1" x14ac:dyDescent="0.25">
      <c r="A1545"/>
      <c r="B1545"/>
      <c r="C1545"/>
      <c r="D1545"/>
      <c r="E1545"/>
      <c r="F1545"/>
      <c r="G1545"/>
      <c r="H1545"/>
      <c r="I1545"/>
      <c r="J1545"/>
      <c r="K1545"/>
      <c r="L1545"/>
      <c r="M1545"/>
      <c r="N1545"/>
      <c r="O1545"/>
      <c r="P1545"/>
      <c r="Q1545"/>
      <c r="R1545"/>
      <c r="S1545"/>
      <c r="T1545"/>
      <c r="U1545"/>
      <c r="V1545"/>
      <c r="AD1545" s="243" t="s">
        <v>61</v>
      </c>
      <c r="AE1545" s="243" t="s">
        <v>3475</v>
      </c>
      <c r="AF1545" s="243">
        <v>3117900</v>
      </c>
      <c r="AG1545" s="243"/>
      <c r="AH1545" s="243"/>
    </row>
    <row r="1546" spans="1:34" s="72" customFormat="1" x14ac:dyDescent="0.25">
      <c r="A1546"/>
      <c r="B1546"/>
      <c r="C1546"/>
      <c r="D1546"/>
      <c r="E1546"/>
      <c r="F1546"/>
      <c r="G1546"/>
      <c r="H1546"/>
      <c r="I1546"/>
      <c r="J1546"/>
      <c r="K1546"/>
      <c r="L1546"/>
      <c r="M1546"/>
      <c r="N1546"/>
      <c r="O1546"/>
      <c r="P1546"/>
      <c r="Q1546"/>
      <c r="R1546"/>
      <c r="S1546"/>
      <c r="T1546"/>
      <c r="U1546"/>
      <c r="V1546"/>
      <c r="AD1546" s="243" t="s">
        <v>61</v>
      </c>
      <c r="AE1546" s="243" t="s">
        <v>3485</v>
      </c>
      <c r="AF1546" s="243">
        <v>3118007</v>
      </c>
      <c r="AG1546" s="243"/>
      <c r="AH1546" s="243"/>
    </row>
    <row r="1547" spans="1:34" s="72" customFormat="1" x14ac:dyDescent="0.25">
      <c r="A1547"/>
      <c r="B1547"/>
      <c r="C1547"/>
      <c r="D1547"/>
      <c r="E1547"/>
      <c r="F1547"/>
      <c r="G1547"/>
      <c r="H1547"/>
      <c r="I1547"/>
      <c r="J1547"/>
      <c r="K1547"/>
      <c r="L1547"/>
      <c r="M1547"/>
      <c r="N1547"/>
      <c r="O1547"/>
      <c r="P1547"/>
      <c r="Q1547"/>
      <c r="R1547"/>
      <c r="S1547"/>
      <c r="T1547"/>
      <c r="U1547"/>
      <c r="V1547"/>
      <c r="AD1547" s="243" t="s">
        <v>61</v>
      </c>
      <c r="AE1547" s="243" t="s">
        <v>3495</v>
      </c>
      <c r="AF1547" s="243">
        <v>3118106</v>
      </c>
      <c r="AG1547" s="243"/>
      <c r="AH1547" s="243"/>
    </row>
    <row r="1548" spans="1:34" s="72" customFormat="1" x14ac:dyDescent="0.25">
      <c r="A1548"/>
      <c r="B1548"/>
      <c r="C1548"/>
      <c r="D1548"/>
      <c r="E1548"/>
      <c r="F1548"/>
      <c r="G1548"/>
      <c r="H1548"/>
      <c r="I1548"/>
      <c r="J1548"/>
      <c r="K1548"/>
      <c r="L1548"/>
      <c r="M1548"/>
      <c r="N1548"/>
      <c r="O1548"/>
      <c r="P1548"/>
      <c r="Q1548"/>
      <c r="R1548"/>
      <c r="S1548"/>
      <c r="T1548"/>
      <c r="U1548"/>
      <c r="V1548"/>
      <c r="AD1548" s="243" t="s">
        <v>61</v>
      </c>
      <c r="AE1548" s="243" t="s">
        <v>3504</v>
      </c>
      <c r="AF1548" s="243">
        <v>3118205</v>
      </c>
      <c r="AG1548" s="243"/>
      <c r="AH1548" s="243"/>
    </row>
    <row r="1549" spans="1:34" s="72" customFormat="1" x14ac:dyDescent="0.25">
      <c r="A1549"/>
      <c r="B1549"/>
      <c r="C1549"/>
      <c r="D1549"/>
      <c r="E1549"/>
      <c r="F1549"/>
      <c r="G1549"/>
      <c r="H1549"/>
      <c r="I1549"/>
      <c r="J1549"/>
      <c r="K1549"/>
      <c r="L1549"/>
      <c r="M1549"/>
      <c r="N1549"/>
      <c r="O1549"/>
      <c r="P1549"/>
      <c r="Q1549"/>
      <c r="R1549"/>
      <c r="S1549"/>
      <c r="T1549"/>
      <c r="U1549"/>
      <c r="V1549"/>
      <c r="AD1549" s="243" t="s">
        <v>61</v>
      </c>
      <c r="AE1549" s="243" t="s">
        <v>3514</v>
      </c>
      <c r="AF1549" s="243">
        <v>3118304</v>
      </c>
      <c r="AG1549" s="243"/>
      <c r="AH1549" s="243"/>
    </row>
    <row r="1550" spans="1:34" s="72" customFormat="1" x14ac:dyDescent="0.25">
      <c r="A1550"/>
      <c r="B1550"/>
      <c r="C1550"/>
      <c r="D1550"/>
      <c r="E1550"/>
      <c r="F1550"/>
      <c r="G1550"/>
      <c r="H1550"/>
      <c r="I1550"/>
      <c r="J1550"/>
      <c r="K1550"/>
      <c r="L1550"/>
      <c r="M1550"/>
      <c r="N1550"/>
      <c r="O1550"/>
      <c r="P1550"/>
      <c r="Q1550"/>
      <c r="R1550"/>
      <c r="S1550"/>
      <c r="T1550"/>
      <c r="U1550"/>
      <c r="V1550"/>
      <c r="AD1550" s="243" t="s">
        <v>61</v>
      </c>
      <c r="AE1550" s="243" t="s">
        <v>3524</v>
      </c>
      <c r="AF1550" s="243">
        <v>3118403</v>
      </c>
      <c r="AG1550" s="243"/>
      <c r="AH1550" s="243"/>
    </row>
    <row r="1551" spans="1:34" s="72" customFormat="1" x14ac:dyDescent="0.25">
      <c r="A1551"/>
      <c r="B1551"/>
      <c r="C1551"/>
      <c r="D1551"/>
      <c r="E1551"/>
      <c r="F1551"/>
      <c r="G1551"/>
      <c r="H1551"/>
      <c r="I1551"/>
      <c r="J1551"/>
      <c r="K1551"/>
      <c r="L1551"/>
      <c r="M1551"/>
      <c r="N1551"/>
      <c r="O1551"/>
      <c r="P1551"/>
      <c r="Q1551"/>
      <c r="R1551"/>
      <c r="S1551"/>
      <c r="T1551"/>
      <c r="U1551"/>
      <c r="V1551"/>
      <c r="AD1551" s="243" t="s">
        <v>61</v>
      </c>
      <c r="AE1551" s="243" t="s">
        <v>3534</v>
      </c>
      <c r="AF1551" s="243">
        <v>3118502</v>
      </c>
      <c r="AG1551" s="243"/>
      <c r="AH1551" s="243"/>
    </row>
    <row r="1552" spans="1:34" s="72" customFormat="1" x14ac:dyDescent="0.25">
      <c r="A1552"/>
      <c r="B1552"/>
      <c r="C1552"/>
      <c r="D1552"/>
      <c r="E1552"/>
      <c r="F1552"/>
      <c r="G1552"/>
      <c r="H1552"/>
      <c r="I1552"/>
      <c r="J1552"/>
      <c r="K1552"/>
      <c r="L1552"/>
      <c r="M1552"/>
      <c r="N1552"/>
      <c r="O1552"/>
      <c r="P1552"/>
      <c r="Q1552"/>
      <c r="R1552"/>
      <c r="S1552"/>
      <c r="T1552"/>
      <c r="U1552"/>
      <c r="V1552"/>
      <c r="AD1552" s="243" t="s">
        <v>61</v>
      </c>
      <c r="AE1552" s="243" t="s">
        <v>3544</v>
      </c>
      <c r="AF1552" s="243">
        <v>3118601</v>
      </c>
      <c r="AG1552" s="243"/>
      <c r="AH1552" s="243"/>
    </row>
    <row r="1553" spans="1:34" s="72" customFormat="1" x14ac:dyDescent="0.25">
      <c r="A1553"/>
      <c r="B1553"/>
      <c r="C1553"/>
      <c r="D1553"/>
      <c r="E1553"/>
      <c r="F1553"/>
      <c r="G1553"/>
      <c r="H1553"/>
      <c r="I1553"/>
      <c r="J1553"/>
      <c r="K1553"/>
      <c r="L1553"/>
      <c r="M1553"/>
      <c r="N1553"/>
      <c r="O1553"/>
      <c r="P1553"/>
      <c r="Q1553"/>
      <c r="R1553"/>
      <c r="S1553"/>
      <c r="T1553"/>
      <c r="U1553"/>
      <c r="V1553"/>
      <c r="AD1553" s="243" t="s">
        <v>61</v>
      </c>
      <c r="AE1553" s="243" t="s">
        <v>3552</v>
      </c>
      <c r="AF1553" s="243">
        <v>3118700</v>
      </c>
      <c r="AG1553" s="243"/>
      <c r="AH1553" s="243"/>
    </row>
    <row r="1554" spans="1:34" s="72" customFormat="1" x14ac:dyDescent="0.25">
      <c r="A1554"/>
      <c r="B1554"/>
      <c r="C1554"/>
      <c r="D1554"/>
      <c r="E1554"/>
      <c r="F1554"/>
      <c r="G1554"/>
      <c r="H1554"/>
      <c r="I1554"/>
      <c r="J1554"/>
      <c r="K1554"/>
      <c r="L1554"/>
      <c r="M1554"/>
      <c r="N1554"/>
      <c r="O1554"/>
      <c r="P1554"/>
      <c r="Q1554"/>
      <c r="R1554"/>
      <c r="S1554"/>
      <c r="T1554"/>
      <c r="U1554"/>
      <c r="V1554"/>
      <c r="AD1554" s="243" t="s">
        <v>61</v>
      </c>
      <c r="AE1554" s="243" t="s">
        <v>3562</v>
      </c>
      <c r="AF1554" s="243">
        <v>3118809</v>
      </c>
      <c r="AG1554" s="243"/>
      <c r="AH1554" s="243"/>
    </row>
    <row r="1555" spans="1:34" s="72" customFormat="1" x14ac:dyDescent="0.25">
      <c r="A1555"/>
      <c r="B1555"/>
      <c r="C1555"/>
      <c r="D1555"/>
      <c r="E1555"/>
      <c r="F1555"/>
      <c r="G1555"/>
      <c r="H1555"/>
      <c r="I1555"/>
      <c r="J1555"/>
      <c r="K1555"/>
      <c r="L1555"/>
      <c r="M1555"/>
      <c r="N1555"/>
      <c r="O1555"/>
      <c r="P1555"/>
      <c r="Q1555"/>
      <c r="R1555"/>
      <c r="S1555"/>
      <c r="T1555"/>
      <c r="U1555"/>
      <c r="V1555"/>
      <c r="AD1555" s="243" t="s">
        <v>61</v>
      </c>
      <c r="AE1555" s="243" t="s">
        <v>3572</v>
      </c>
      <c r="AF1555" s="243">
        <v>3118908</v>
      </c>
      <c r="AG1555" s="243"/>
      <c r="AH1555" s="243"/>
    </row>
    <row r="1556" spans="1:34" s="72" customFormat="1" x14ac:dyDescent="0.25">
      <c r="A1556"/>
      <c r="B1556"/>
      <c r="C1556"/>
      <c r="D1556"/>
      <c r="E1556"/>
      <c r="F1556"/>
      <c r="G1556"/>
      <c r="H1556"/>
      <c r="I1556"/>
      <c r="J1556"/>
      <c r="K1556"/>
      <c r="L1556"/>
      <c r="M1556"/>
      <c r="N1556"/>
      <c r="O1556"/>
      <c r="P1556"/>
      <c r="Q1556"/>
      <c r="R1556"/>
      <c r="S1556"/>
      <c r="T1556"/>
      <c r="U1556"/>
      <c r="V1556"/>
      <c r="AD1556" s="243" t="s">
        <v>61</v>
      </c>
      <c r="AE1556" s="243" t="s">
        <v>3582</v>
      </c>
      <c r="AF1556" s="243">
        <v>3119005</v>
      </c>
      <c r="AG1556" s="243"/>
      <c r="AH1556" s="243"/>
    </row>
    <row r="1557" spans="1:34" s="72" customFormat="1" x14ac:dyDescent="0.25">
      <c r="A1557"/>
      <c r="B1557"/>
      <c r="C1557"/>
      <c r="D1557"/>
      <c r="E1557"/>
      <c r="F1557"/>
      <c r="G1557"/>
      <c r="H1557"/>
      <c r="I1557"/>
      <c r="J1557"/>
      <c r="K1557"/>
      <c r="L1557"/>
      <c r="M1557"/>
      <c r="N1557"/>
      <c r="O1557"/>
      <c r="P1557"/>
      <c r="Q1557"/>
      <c r="R1557"/>
      <c r="S1557"/>
      <c r="T1557"/>
      <c r="U1557"/>
      <c r="V1557"/>
      <c r="AD1557" s="243" t="s">
        <v>61</v>
      </c>
      <c r="AE1557" s="243" t="s">
        <v>3592</v>
      </c>
      <c r="AF1557" s="243">
        <v>3119104</v>
      </c>
      <c r="AG1557" s="243"/>
      <c r="AH1557" s="243"/>
    </row>
    <row r="1558" spans="1:34" s="72" customFormat="1" x14ac:dyDescent="0.25">
      <c r="A1558"/>
      <c r="B1558"/>
      <c r="C1558"/>
      <c r="D1558"/>
      <c r="E1558"/>
      <c r="F1558"/>
      <c r="G1558"/>
      <c r="H1558"/>
      <c r="I1558"/>
      <c r="J1558"/>
      <c r="K1558"/>
      <c r="L1558"/>
      <c r="M1558"/>
      <c r="N1558"/>
      <c r="O1558"/>
      <c r="P1558"/>
      <c r="Q1558"/>
      <c r="R1558"/>
      <c r="S1558"/>
      <c r="T1558"/>
      <c r="U1558"/>
      <c r="V1558"/>
      <c r="AD1558" s="243" t="s">
        <v>61</v>
      </c>
      <c r="AE1558" s="243" t="s">
        <v>3601</v>
      </c>
      <c r="AF1558" s="243">
        <v>3119203</v>
      </c>
      <c r="AG1558" s="243"/>
      <c r="AH1558" s="243"/>
    </row>
    <row r="1559" spans="1:34" s="72" customFormat="1" x14ac:dyDescent="0.25">
      <c r="A1559"/>
      <c r="B1559"/>
      <c r="C1559"/>
      <c r="D1559"/>
      <c r="E1559"/>
      <c r="F1559"/>
      <c r="G1559"/>
      <c r="H1559"/>
      <c r="I1559"/>
      <c r="J1559"/>
      <c r="K1559"/>
      <c r="L1559"/>
      <c r="M1559"/>
      <c r="N1559"/>
      <c r="O1559"/>
      <c r="P1559"/>
      <c r="Q1559"/>
      <c r="R1559"/>
      <c r="S1559"/>
      <c r="T1559"/>
      <c r="U1559"/>
      <c r="V1559"/>
      <c r="AD1559" s="243" t="s">
        <v>61</v>
      </c>
      <c r="AE1559" s="243" t="s">
        <v>3610</v>
      </c>
      <c r="AF1559" s="243">
        <v>3119302</v>
      </c>
      <c r="AG1559" s="243"/>
      <c r="AH1559" s="243"/>
    </row>
    <row r="1560" spans="1:34" s="72" customFormat="1" x14ac:dyDescent="0.25">
      <c r="A1560"/>
      <c r="B1560"/>
      <c r="C1560"/>
      <c r="D1560"/>
      <c r="E1560"/>
      <c r="F1560"/>
      <c r="G1560"/>
      <c r="H1560"/>
      <c r="I1560"/>
      <c r="J1560"/>
      <c r="K1560"/>
      <c r="L1560"/>
      <c r="M1560"/>
      <c r="N1560"/>
      <c r="O1560"/>
      <c r="P1560"/>
      <c r="Q1560"/>
      <c r="R1560"/>
      <c r="S1560"/>
      <c r="T1560"/>
      <c r="U1560"/>
      <c r="V1560"/>
      <c r="AD1560" s="243" t="s">
        <v>61</v>
      </c>
      <c r="AE1560" s="243" t="s">
        <v>3619</v>
      </c>
      <c r="AF1560" s="243">
        <v>3119401</v>
      </c>
      <c r="AG1560" s="243"/>
      <c r="AH1560" s="243"/>
    </row>
    <row r="1561" spans="1:34" s="72" customFormat="1" x14ac:dyDescent="0.25">
      <c r="A1561"/>
      <c r="B1561"/>
      <c r="C1561"/>
      <c r="D1561"/>
      <c r="E1561"/>
      <c r="F1561"/>
      <c r="G1561"/>
      <c r="H1561"/>
      <c r="I1561"/>
      <c r="J1561"/>
      <c r="K1561"/>
      <c r="L1561"/>
      <c r="M1561"/>
      <c r="N1561"/>
      <c r="O1561"/>
      <c r="P1561"/>
      <c r="Q1561"/>
      <c r="R1561"/>
      <c r="S1561"/>
      <c r="T1561"/>
      <c r="U1561"/>
      <c r="V1561"/>
      <c r="AD1561" s="243" t="s">
        <v>61</v>
      </c>
      <c r="AE1561" s="243" t="s">
        <v>3629</v>
      </c>
      <c r="AF1561" s="243">
        <v>3119500</v>
      </c>
      <c r="AG1561" s="243"/>
      <c r="AH1561" s="243"/>
    </row>
    <row r="1562" spans="1:34" s="72" customFormat="1" x14ac:dyDescent="0.25">
      <c r="A1562"/>
      <c r="B1562"/>
      <c r="C1562"/>
      <c r="D1562"/>
      <c r="E1562"/>
      <c r="F1562"/>
      <c r="G1562"/>
      <c r="H1562"/>
      <c r="I1562"/>
      <c r="J1562"/>
      <c r="K1562"/>
      <c r="L1562"/>
      <c r="M1562"/>
      <c r="N1562"/>
      <c r="O1562"/>
      <c r="P1562"/>
      <c r="Q1562"/>
      <c r="R1562"/>
      <c r="S1562"/>
      <c r="T1562"/>
      <c r="U1562"/>
      <c r="V1562"/>
      <c r="AD1562" s="243" t="s">
        <v>61</v>
      </c>
      <c r="AE1562" s="243" t="s">
        <v>3639</v>
      </c>
      <c r="AF1562" s="243">
        <v>3119609</v>
      </c>
      <c r="AG1562" s="243"/>
      <c r="AH1562" s="243"/>
    </row>
    <row r="1563" spans="1:34" s="72" customFormat="1" x14ac:dyDescent="0.25">
      <c r="A1563"/>
      <c r="B1563"/>
      <c r="C1563"/>
      <c r="D1563"/>
      <c r="E1563"/>
      <c r="F1563"/>
      <c r="G1563"/>
      <c r="H1563"/>
      <c r="I1563"/>
      <c r="J1563"/>
      <c r="K1563"/>
      <c r="L1563"/>
      <c r="M1563"/>
      <c r="N1563"/>
      <c r="O1563"/>
      <c r="P1563"/>
      <c r="Q1563"/>
      <c r="R1563"/>
      <c r="S1563"/>
      <c r="T1563"/>
      <c r="U1563"/>
      <c r="V1563"/>
      <c r="AD1563" s="243" t="s">
        <v>61</v>
      </c>
      <c r="AE1563" s="243" t="s">
        <v>3649</v>
      </c>
      <c r="AF1563" s="243">
        <v>3119708</v>
      </c>
      <c r="AG1563" s="243"/>
      <c r="AH1563" s="243"/>
    </row>
    <row r="1564" spans="1:34" s="72" customFormat="1" x14ac:dyDescent="0.25">
      <c r="A1564"/>
      <c r="B1564"/>
      <c r="C1564"/>
      <c r="D1564"/>
      <c r="E1564"/>
      <c r="F1564"/>
      <c r="G1564"/>
      <c r="H1564"/>
      <c r="I1564"/>
      <c r="J1564"/>
      <c r="K1564"/>
      <c r="L1564"/>
      <c r="M1564"/>
      <c r="N1564"/>
      <c r="O1564"/>
      <c r="P1564"/>
      <c r="Q1564"/>
      <c r="R1564"/>
      <c r="S1564"/>
      <c r="T1564"/>
      <c r="U1564"/>
      <c r="V1564"/>
      <c r="AD1564" s="243" t="s">
        <v>61</v>
      </c>
      <c r="AE1564" s="243" t="s">
        <v>3657</v>
      </c>
      <c r="AF1564" s="243">
        <v>3119807</v>
      </c>
      <c r="AG1564" s="243"/>
      <c r="AH1564" s="243"/>
    </row>
    <row r="1565" spans="1:34" s="72" customFormat="1" x14ac:dyDescent="0.25">
      <c r="A1565"/>
      <c r="B1565"/>
      <c r="C1565"/>
      <c r="D1565"/>
      <c r="E1565"/>
      <c r="F1565"/>
      <c r="G1565"/>
      <c r="H1565"/>
      <c r="I1565"/>
      <c r="J1565"/>
      <c r="K1565"/>
      <c r="L1565"/>
      <c r="M1565"/>
      <c r="N1565"/>
      <c r="O1565"/>
      <c r="P1565"/>
      <c r="Q1565"/>
      <c r="R1565"/>
      <c r="S1565"/>
      <c r="T1565"/>
      <c r="U1565"/>
      <c r="V1565"/>
      <c r="AD1565" s="243" t="s">
        <v>61</v>
      </c>
      <c r="AE1565" s="243" t="s">
        <v>3666</v>
      </c>
      <c r="AF1565" s="243">
        <v>3119906</v>
      </c>
      <c r="AG1565" s="243"/>
      <c r="AH1565" s="243"/>
    </row>
    <row r="1566" spans="1:34" s="72" customFormat="1" x14ac:dyDescent="0.25">
      <c r="A1566"/>
      <c r="B1566"/>
      <c r="C1566"/>
      <c r="D1566"/>
      <c r="E1566"/>
      <c r="F1566"/>
      <c r="G1566"/>
      <c r="H1566"/>
      <c r="I1566"/>
      <c r="J1566"/>
      <c r="K1566"/>
      <c r="L1566"/>
      <c r="M1566"/>
      <c r="N1566"/>
      <c r="O1566"/>
      <c r="P1566"/>
      <c r="Q1566"/>
      <c r="R1566"/>
      <c r="S1566"/>
      <c r="T1566"/>
      <c r="U1566"/>
      <c r="V1566"/>
      <c r="AD1566" s="243" t="s">
        <v>61</v>
      </c>
      <c r="AE1566" s="243" t="s">
        <v>3674</v>
      </c>
      <c r="AF1566" s="243">
        <v>3119955</v>
      </c>
      <c r="AG1566" s="243"/>
      <c r="AH1566" s="243"/>
    </row>
    <row r="1567" spans="1:34" s="72" customFormat="1" x14ac:dyDescent="0.25">
      <c r="A1567"/>
      <c r="B1567"/>
      <c r="C1567"/>
      <c r="D1567"/>
      <c r="E1567"/>
      <c r="F1567"/>
      <c r="G1567"/>
      <c r="H1567"/>
      <c r="I1567"/>
      <c r="J1567"/>
      <c r="K1567"/>
      <c r="L1567"/>
      <c r="M1567"/>
      <c r="N1567"/>
      <c r="O1567"/>
      <c r="P1567"/>
      <c r="Q1567"/>
      <c r="R1567"/>
      <c r="S1567"/>
      <c r="T1567"/>
      <c r="U1567"/>
      <c r="V1567"/>
      <c r="AD1567" s="243" t="s">
        <v>61</v>
      </c>
      <c r="AE1567" s="243" t="s">
        <v>3682</v>
      </c>
      <c r="AF1567" s="243">
        <v>3120003</v>
      </c>
      <c r="AG1567" s="243"/>
      <c r="AH1567" s="243"/>
    </row>
    <row r="1568" spans="1:34" s="72" customFormat="1" x14ac:dyDescent="0.25">
      <c r="A1568"/>
      <c r="B1568"/>
      <c r="C1568"/>
      <c r="D1568"/>
      <c r="E1568"/>
      <c r="F1568"/>
      <c r="G1568"/>
      <c r="H1568"/>
      <c r="I1568"/>
      <c r="J1568"/>
      <c r="K1568"/>
      <c r="L1568"/>
      <c r="M1568"/>
      <c r="N1568"/>
      <c r="O1568"/>
      <c r="P1568"/>
      <c r="Q1568"/>
      <c r="R1568"/>
      <c r="S1568"/>
      <c r="T1568"/>
      <c r="U1568"/>
      <c r="V1568"/>
      <c r="AD1568" s="243" t="s">
        <v>61</v>
      </c>
      <c r="AE1568" s="243" t="s">
        <v>3690</v>
      </c>
      <c r="AF1568" s="243">
        <v>3120102</v>
      </c>
      <c r="AG1568" s="243"/>
      <c r="AH1568" s="243"/>
    </row>
    <row r="1569" spans="1:34" s="72" customFormat="1" x14ac:dyDescent="0.25">
      <c r="A1569"/>
      <c r="B1569"/>
      <c r="C1569"/>
      <c r="D1569"/>
      <c r="E1569"/>
      <c r="F1569"/>
      <c r="G1569"/>
      <c r="H1569"/>
      <c r="I1569"/>
      <c r="J1569"/>
      <c r="K1569"/>
      <c r="L1569"/>
      <c r="M1569"/>
      <c r="N1569"/>
      <c r="O1569"/>
      <c r="P1569"/>
      <c r="Q1569"/>
      <c r="R1569"/>
      <c r="S1569"/>
      <c r="T1569"/>
      <c r="U1569"/>
      <c r="V1569"/>
      <c r="AD1569" s="243" t="s">
        <v>61</v>
      </c>
      <c r="AE1569" s="243" t="s">
        <v>3699</v>
      </c>
      <c r="AF1569" s="243">
        <v>3120151</v>
      </c>
      <c r="AG1569" s="243"/>
      <c r="AH1569" s="243"/>
    </row>
    <row r="1570" spans="1:34" s="72" customFormat="1" x14ac:dyDescent="0.25">
      <c r="A1570"/>
      <c r="B1570"/>
      <c r="C1570"/>
      <c r="D1570"/>
      <c r="E1570"/>
      <c r="F1570"/>
      <c r="G1570"/>
      <c r="H1570"/>
      <c r="I1570"/>
      <c r="J1570"/>
      <c r="K1570"/>
      <c r="L1570"/>
      <c r="M1570"/>
      <c r="N1570"/>
      <c r="O1570"/>
      <c r="P1570"/>
      <c r="Q1570"/>
      <c r="R1570"/>
      <c r="S1570"/>
      <c r="T1570"/>
      <c r="U1570"/>
      <c r="V1570"/>
      <c r="AD1570" s="243" t="s">
        <v>61</v>
      </c>
      <c r="AE1570" s="243" t="s">
        <v>3707</v>
      </c>
      <c r="AF1570" s="243">
        <v>3120201</v>
      </c>
      <c r="AG1570" s="243"/>
      <c r="AH1570" s="243"/>
    </row>
    <row r="1571" spans="1:34" s="72" customFormat="1" x14ac:dyDescent="0.25">
      <c r="A1571"/>
      <c r="B1571"/>
      <c r="C1571"/>
      <c r="D1571"/>
      <c r="E1571"/>
      <c r="F1571"/>
      <c r="G1571"/>
      <c r="H1571"/>
      <c r="I1571"/>
      <c r="J1571"/>
      <c r="K1571"/>
      <c r="L1571"/>
      <c r="M1571"/>
      <c r="N1571"/>
      <c r="O1571"/>
      <c r="P1571"/>
      <c r="Q1571"/>
      <c r="R1571"/>
      <c r="S1571"/>
      <c r="T1571"/>
      <c r="U1571"/>
      <c r="V1571"/>
      <c r="AD1571" s="243" t="s">
        <v>61</v>
      </c>
      <c r="AE1571" s="243" t="s">
        <v>3715</v>
      </c>
      <c r="AF1571" s="243">
        <v>3120300</v>
      </c>
      <c r="AG1571" s="243"/>
      <c r="AH1571" s="243"/>
    </row>
    <row r="1572" spans="1:34" s="72" customFormat="1" x14ac:dyDescent="0.25">
      <c r="A1572"/>
      <c r="B1572"/>
      <c r="C1572"/>
      <c r="D1572"/>
      <c r="E1572"/>
      <c r="F1572"/>
      <c r="G1572"/>
      <c r="H1572"/>
      <c r="I1572"/>
      <c r="J1572"/>
      <c r="K1572"/>
      <c r="L1572"/>
      <c r="M1572"/>
      <c r="N1572"/>
      <c r="O1572"/>
      <c r="P1572"/>
      <c r="Q1572"/>
      <c r="R1572"/>
      <c r="S1572"/>
      <c r="T1572"/>
      <c r="U1572"/>
      <c r="V1572"/>
      <c r="AD1572" s="243" t="s">
        <v>61</v>
      </c>
      <c r="AE1572" s="243" t="s">
        <v>3722</v>
      </c>
      <c r="AF1572" s="243">
        <v>3120409</v>
      </c>
      <c r="AG1572" s="243"/>
      <c r="AH1572" s="243"/>
    </row>
    <row r="1573" spans="1:34" s="72" customFormat="1" x14ac:dyDescent="0.25">
      <c r="A1573"/>
      <c r="B1573"/>
      <c r="C1573"/>
      <c r="D1573"/>
      <c r="E1573"/>
      <c r="F1573"/>
      <c r="G1573"/>
      <c r="H1573"/>
      <c r="I1573"/>
      <c r="J1573"/>
      <c r="K1573"/>
      <c r="L1573"/>
      <c r="M1573"/>
      <c r="N1573"/>
      <c r="O1573"/>
      <c r="P1573"/>
      <c r="Q1573"/>
      <c r="R1573"/>
      <c r="S1573"/>
      <c r="T1573"/>
      <c r="U1573"/>
      <c r="V1573"/>
      <c r="AD1573" s="243" t="s">
        <v>61</v>
      </c>
      <c r="AE1573" s="243" t="s">
        <v>3729</v>
      </c>
      <c r="AF1573" s="243">
        <v>3120508</v>
      </c>
      <c r="AG1573" s="243"/>
      <c r="AH1573" s="243"/>
    </row>
    <row r="1574" spans="1:34" s="72" customFormat="1" x14ac:dyDescent="0.25">
      <c r="A1574"/>
      <c r="B1574"/>
      <c r="C1574"/>
      <c r="D1574"/>
      <c r="E1574"/>
      <c r="F1574"/>
      <c r="G1574"/>
      <c r="H1574"/>
      <c r="I1574"/>
      <c r="J1574"/>
      <c r="K1574"/>
      <c r="L1574"/>
      <c r="M1574"/>
      <c r="N1574"/>
      <c r="O1574"/>
      <c r="P1574"/>
      <c r="Q1574"/>
      <c r="R1574"/>
      <c r="S1574"/>
      <c r="T1574"/>
      <c r="U1574"/>
      <c r="V1574"/>
      <c r="AD1574" s="243" t="s">
        <v>61</v>
      </c>
      <c r="AE1574" s="243" t="s">
        <v>3736</v>
      </c>
      <c r="AF1574" s="243">
        <v>3120607</v>
      </c>
      <c r="AG1574" s="243"/>
      <c r="AH1574" s="243"/>
    </row>
    <row r="1575" spans="1:34" s="72" customFormat="1" x14ac:dyDescent="0.25">
      <c r="A1575"/>
      <c r="B1575"/>
      <c r="C1575"/>
      <c r="D1575"/>
      <c r="E1575"/>
      <c r="F1575"/>
      <c r="G1575"/>
      <c r="H1575"/>
      <c r="I1575"/>
      <c r="J1575"/>
      <c r="K1575"/>
      <c r="L1575"/>
      <c r="M1575"/>
      <c r="N1575"/>
      <c r="O1575"/>
      <c r="P1575"/>
      <c r="Q1575"/>
      <c r="R1575"/>
      <c r="S1575"/>
      <c r="T1575"/>
      <c r="U1575"/>
      <c r="V1575"/>
      <c r="AD1575" s="243" t="s">
        <v>61</v>
      </c>
      <c r="AE1575" s="243" t="s">
        <v>3743</v>
      </c>
      <c r="AF1575" s="243">
        <v>3120706</v>
      </c>
      <c r="AG1575" s="243"/>
      <c r="AH1575" s="243"/>
    </row>
    <row r="1576" spans="1:34" s="72" customFormat="1" x14ac:dyDescent="0.25">
      <c r="A1576"/>
      <c r="B1576"/>
      <c r="C1576"/>
      <c r="D1576"/>
      <c r="E1576"/>
      <c r="F1576"/>
      <c r="G1576"/>
      <c r="H1576"/>
      <c r="I1576"/>
      <c r="J1576"/>
      <c r="K1576"/>
      <c r="L1576"/>
      <c r="M1576"/>
      <c r="N1576"/>
      <c r="O1576"/>
      <c r="P1576"/>
      <c r="Q1576"/>
      <c r="R1576"/>
      <c r="S1576"/>
      <c r="T1576"/>
      <c r="U1576"/>
      <c r="V1576"/>
      <c r="AD1576" s="243" t="s">
        <v>61</v>
      </c>
      <c r="AE1576" s="243" t="s">
        <v>3750</v>
      </c>
      <c r="AF1576" s="243">
        <v>3120805</v>
      </c>
      <c r="AG1576" s="243"/>
      <c r="AH1576" s="243"/>
    </row>
    <row r="1577" spans="1:34" s="72" customFormat="1" x14ac:dyDescent="0.25">
      <c r="A1577"/>
      <c r="B1577"/>
      <c r="C1577"/>
      <c r="D1577"/>
      <c r="E1577"/>
      <c r="F1577"/>
      <c r="G1577"/>
      <c r="H1577"/>
      <c r="I1577"/>
      <c r="J1577"/>
      <c r="K1577"/>
      <c r="L1577"/>
      <c r="M1577"/>
      <c r="N1577"/>
      <c r="O1577"/>
      <c r="P1577"/>
      <c r="Q1577"/>
      <c r="R1577"/>
      <c r="S1577"/>
      <c r="T1577"/>
      <c r="U1577"/>
      <c r="V1577"/>
      <c r="AD1577" s="243" t="s">
        <v>61</v>
      </c>
      <c r="AE1577" s="243" t="s">
        <v>3756</v>
      </c>
      <c r="AF1577" s="243">
        <v>3120839</v>
      </c>
      <c r="AG1577" s="243"/>
      <c r="AH1577" s="243"/>
    </row>
    <row r="1578" spans="1:34" s="72" customFormat="1" x14ac:dyDescent="0.25">
      <c r="A1578"/>
      <c r="B1578"/>
      <c r="C1578"/>
      <c r="D1578"/>
      <c r="E1578"/>
      <c r="F1578"/>
      <c r="G1578"/>
      <c r="H1578"/>
      <c r="I1578"/>
      <c r="J1578"/>
      <c r="K1578"/>
      <c r="L1578"/>
      <c r="M1578"/>
      <c r="N1578"/>
      <c r="O1578"/>
      <c r="P1578"/>
      <c r="Q1578"/>
      <c r="R1578"/>
      <c r="S1578"/>
      <c r="T1578"/>
      <c r="U1578"/>
      <c r="V1578"/>
      <c r="AD1578" s="243" t="s">
        <v>61</v>
      </c>
      <c r="AE1578" s="243" t="s">
        <v>3762</v>
      </c>
      <c r="AF1578" s="243">
        <v>3120870</v>
      </c>
      <c r="AG1578" s="243"/>
      <c r="AH1578" s="243"/>
    </row>
    <row r="1579" spans="1:34" s="72" customFormat="1" x14ac:dyDescent="0.25">
      <c r="A1579"/>
      <c r="B1579"/>
      <c r="C1579"/>
      <c r="D1579"/>
      <c r="E1579"/>
      <c r="F1579"/>
      <c r="G1579"/>
      <c r="H1579"/>
      <c r="I1579"/>
      <c r="J1579"/>
      <c r="K1579"/>
      <c r="L1579"/>
      <c r="M1579"/>
      <c r="N1579"/>
      <c r="O1579"/>
      <c r="P1579"/>
      <c r="Q1579"/>
      <c r="R1579"/>
      <c r="S1579"/>
      <c r="T1579"/>
      <c r="U1579"/>
      <c r="V1579"/>
      <c r="AD1579" s="243" t="s">
        <v>61</v>
      </c>
      <c r="AE1579" s="243" t="s">
        <v>3765</v>
      </c>
      <c r="AF1579" s="243">
        <v>3120904</v>
      </c>
      <c r="AG1579" s="243"/>
      <c r="AH1579" s="243"/>
    </row>
    <row r="1580" spans="1:34" s="72" customFormat="1" x14ac:dyDescent="0.25">
      <c r="A1580"/>
      <c r="B1580"/>
      <c r="C1580"/>
      <c r="D1580"/>
      <c r="E1580"/>
      <c r="F1580"/>
      <c r="G1580"/>
      <c r="H1580"/>
      <c r="I1580"/>
      <c r="J1580"/>
      <c r="K1580"/>
      <c r="L1580"/>
      <c r="M1580"/>
      <c r="N1580"/>
      <c r="O1580"/>
      <c r="P1580"/>
      <c r="Q1580"/>
      <c r="R1580"/>
      <c r="S1580"/>
      <c r="T1580"/>
      <c r="U1580"/>
      <c r="V1580"/>
      <c r="AD1580" s="243" t="s">
        <v>61</v>
      </c>
      <c r="AE1580" s="243" t="s">
        <v>3772</v>
      </c>
      <c r="AF1580" s="243">
        <v>3121001</v>
      </c>
      <c r="AG1580" s="243"/>
      <c r="AH1580" s="243"/>
    </row>
    <row r="1581" spans="1:34" s="72" customFormat="1" x14ac:dyDescent="0.25">
      <c r="A1581"/>
      <c r="B1581"/>
      <c r="C1581"/>
      <c r="D1581"/>
      <c r="E1581"/>
      <c r="F1581"/>
      <c r="G1581"/>
      <c r="H1581"/>
      <c r="I1581"/>
      <c r="J1581"/>
      <c r="K1581"/>
      <c r="L1581"/>
      <c r="M1581"/>
      <c r="N1581"/>
      <c r="O1581"/>
      <c r="P1581"/>
      <c r="Q1581"/>
      <c r="R1581"/>
      <c r="S1581"/>
      <c r="T1581"/>
      <c r="U1581"/>
      <c r="V1581"/>
      <c r="AD1581" s="243" t="s">
        <v>61</v>
      </c>
      <c r="AE1581" s="243" t="s">
        <v>3778</v>
      </c>
      <c r="AF1581" s="243">
        <v>3121100</v>
      </c>
      <c r="AG1581" s="243"/>
      <c r="AH1581" s="243"/>
    </row>
    <row r="1582" spans="1:34" s="72" customFormat="1" x14ac:dyDescent="0.25">
      <c r="A1582"/>
      <c r="B1582"/>
      <c r="C1582"/>
      <c r="D1582"/>
      <c r="E1582"/>
      <c r="F1582"/>
      <c r="G1582"/>
      <c r="H1582"/>
      <c r="I1582"/>
      <c r="J1582"/>
      <c r="K1582"/>
      <c r="L1582"/>
      <c r="M1582"/>
      <c r="N1582"/>
      <c r="O1582"/>
      <c r="P1582"/>
      <c r="Q1582"/>
      <c r="R1582"/>
      <c r="S1582"/>
      <c r="T1582"/>
      <c r="U1582"/>
      <c r="V1582"/>
      <c r="AD1582" s="243" t="s">
        <v>61</v>
      </c>
      <c r="AE1582" s="243" t="s">
        <v>3785</v>
      </c>
      <c r="AF1582" s="243">
        <v>3121209</v>
      </c>
      <c r="AG1582" s="243"/>
      <c r="AH1582" s="243"/>
    </row>
    <row r="1583" spans="1:34" s="72" customFormat="1" x14ac:dyDescent="0.25">
      <c r="A1583"/>
      <c r="B1583"/>
      <c r="C1583"/>
      <c r="D1583"/>
      <c r="E1583"/>
      <c r="F1583"/>
      <c r="G1583"/>
      <c r="H1583"/>
      <c r="I1583"/>
      <c r="J1583"/>
      <c r="K1583"/>
      <c r="L1583"/>
      <c r="M1583"/>
      <c r="N1583"/>
      <c r="O1583"/>
      <c r="P1583"/>
      <c r="Q1583"/>
      <c r="R1583"/>
      <c r="S1583"/>
      <c r="T1583"/>
      <c r="U1583"/>
      <c r="V1583"/>
      <c r="AD1583" s="243" t="s">
        <v>61</v>
      </c>
      <c r="AE1583" s="243" t="s">
        <v>3792</v>
      </c>
      <c r="AF1583" s="243">
        <v>3121258</v>
      </c>
      <c r="AG1583" s="243"/>
      <c r="AH1583" s="243"/>
    </row>
    <row r="1584" spans="1:34" s="72" customFormat="1" x14ac:dyDescent="0.25">
      <c r="A1584"/>
      <c r="B1584"/>
      <c r="C1584"/>
      <c r="D1584"/>
      <c r="E1584"/>
      <c r="F1584"/>
      <c r="G1584"/>
      <c r="H1584"/>
      <c r="I1584"/>
      <c r="J1584"/>
      <c r="K1584"/>
      <c r="L1584"/>
      <c r="M1584"/>
      <c r="N1584"/>
      <c r="O1584"/>
      <c r="P1584"/>
      <c r="Q1584"/>
      <c r="R1584"/>
      <c r="S1584"/>
      <c r="T1584"/>
      <c r="U1584"/>
      <c r="V1584"/>
      <c r="AD1584" s="243" t="s">
        <v>61</v>
      </c>
      <c r="AE1584" s="243" t="s">
        <v>3799</v>
      </c>
      <c r="AF1584" s="243">
        <v>3121308</v>
      </c>
      <c r="AG1584" s="243"/>
      <c r="AH1584" s="243"/>
    </row>
    <row r="1585" spans="1:34" s="72" customFormat="1" x14ac:dyDescent="0.25">
      <c r="A1585"/>
      <c r="B1585"/>
      <c r="C1585"/>
      <c r="D1585"/>
      <c r="E1585"/>
      <c r="F1585"/>
      <c r="G1585"/>
      <c r="H1585"/>
      <c r="I1585"/>
      <c r="J1585"/>
      <c r="K1585"/>
      <c r="L1585"/>
      <c r="M1585"/>
      <c r="N1585"/>
      <c r="O1585"/>
      <c r="P1585"/>
      <c r="Q1585"/>
      <c r="R1585"/>
      <c r="S1585"/>
      <c r="T1585"/>
      <c r="U1585"/>
      <c r="V1585"/>
      <c r="AD1585" s="243" t="s">
        <v>61</v>
      </c>
      <c r="AE1585" s="243" t="s">
        <v>3806</v>
      </c>
      <c r="AF1585" s="243">
        <v>3121407</v>
      </c>
      <c r="AG1585" s="243"/>
      <c r="AH1585" s="243"/>
    </row>
    <row r="1586" spans="1:34" s="72" customFormat="1" x14ac:dyDescent="0.25">
      <c r="A1586"/>
      <c r="B1586"/>
      <c r="C1586"/>
      <c r="D1586"/>
      <c r="E1586"/>
      <c r="F1586"/>
      <c r="G1586"/>
      <c r="H1586"/>
      <c r="I1586"/>
      <c r="J1586"/>
      <c r="K1586"/>
      <c r="L1586"/>
      <c r="M1586"/>
      <c r="N1586"/>
      <c r="O1586"/>
      <c r="P1586"/>
      <c r="Q1586"/>
      <c r="R1586"/>
      <c r="S1586"/>
      <c r="T1586"/>
      <c r="U1586"/>
      <c r="V1586"/>
      <c r="AD1586" s="243" t="s">
        <v>61</v>
      </c>
      <c r="AE1586" s="243" t="s">
        <v>3812</v>
      </c>
      <c r="AF1586" s="243">
        <v>3121506</v>
      </c>
      <c r="AG1586" s="243"/>
      <c r="AH1586" s="243"/>
    </row>
    <row r="1587" spans="1:34" s="72" customFormat="1" x14ac:dyDescent="0.25">
      <c r="A1587"/>
      <c r="B1587"/>
      <c r="C1587"/>
      <c r="D1587"/>
      <c r="E1587"/>
      <c r="F1587"/>
      <c r="G1587"/>
      <c r="H1587"/>
      <c r="I1587"/>
      <c r="J1587"/>
      <c r="K1587"/>
      <c r="L1587"/>
      <c r="M1587"/>
      <c r="N1587"/>
      <c r="O1587"/>
      <c r="P1587"/>
      <c r="Q1587"/>
      <c r="R1587"/>
      <c r="S1587"/>
      <c r="T1587"/>
      <c r="U1587"/>
      <c r="V1587"/>
      <c r="AD1587" s="243" t="s">
        <v>61</v>
      </c>
      <c r="AE1587" s="243" t="s">
        <v>3819</v>
      </c>
      <c r="AF1587" s="243">
        <v>3121605</v>
      </c>
      <c r="AG1587" s="243"/>
      <c r="AH1587" s="243"/>
    </row>
    <row r="1588" spans="1:34" s="72" customFormat="1" x14ac:dyDescent="0.25">
      <c r="A1588"/>
      <c r="B1588"/>
      <c r="C1588"/>
      <c r="D1588"/>
      <c r="E1588"/>
      <c r="F1588"/>
      <c r="G1588"/>
      <c r="H1588"/>
      <c r="I1588"/>
      <c r="J1588"/>
      <c r="K1588"/>
      <c r="L1588"/>
      <c r="M1588"/>
      <c r="N1588"/>
      <c r="O1588"/>
      <c r="P1588"/>
      <c r="Q1588"/>
      <c r="R1588"/>
      <c r="S1588"/>
      <c r="T1588"/>
      <c r="U1588"/>
      <c r="V1588"/>
      <c r="AD1588" s="243" t="s">
        <v>61</v>
      </c>
      <c r="AE1588" s="243" t="s">
        <v>3826</v>
      </c>
      <c r="AF1588" s="243">
        <v>3121704</v>
      </c>
      <c r="AG1588" s="243"/>
      <c r="AH1588" s="243"/>
    </row>
    <row r="1589" spans="1:34" s="72" customFormat="1" x14ac:dyDescent="0.25">
      <c r="A1589"/>
      <c r="B1589"/>
      <c r="C1589"/>
      <c r="D1589"/>
      <c r="E1589"/>
      <c r="F1589"/>
      <c r="G1589"/>
      <c r="H1589"/>
      <c r="I1589"/>
      <c r="J1589"/>
      <c r="K1589"/>
      <c r="L1589"/>
      <c r="M1589"/>
      <c r="N1589"/>
      <c r="O1589"/>
      <c r="P1589"/>
      <c r="Q1589"/>
      <c r="R1589"/>
      <c r="S1589"/>
      <c r="T1589"/>
      <c r="U1589"/>
      <c r="V1589"/>
      <c r="AD1589" s="243" t="s">
        <v>61</v>
      </c>
      <c r="AE1589" s="243" t="s">
        <v>3833</v>
      </c>
      <c r="AF1589" s="243">
        <v>3121803</v>
      </c>
      <c r="AG1589" s="243"/>
      <c r="AH1589" s="243"/>
    </row>
    <row r="1590" spans="1:34" s="72" customFormat="1" x14ac:dyDescent="0.25">
      <c r="A1590"/>
      <c r="B1590"/>
      <c r="C1590"/>
      <c r="D1590"/>
      <c r="E1590"/>
      <c r="F1590"/>
      <c r="G1590"/>
      <c r="H1590"/>
      <c r="I1590"/>
      <c r="J1590"/>
      <c r="K1590"/>
      <c r="L1590"/>
      <c r="M1590"/>
      <c r="N1590"/>
      <c r="O1590"/>
      <c r="P1590"/>
      <c r="Q1590"/>
      <c r="R1590"/>
      <c r="S1590"/>
      <c r="T1590"/>
      <c r="U1590"/>
      <c r="V1590"/>
      <c r="AD1590" s="243" t="s">
        <v>61</v>
      </c>
      <c r="AE1590" s="243" t="s">
        <v>3839</v>
      </c>
      <c r="AF1590" s="243">
        <v>3121902</v>
      </c>
      <c r="AG1590" s="243"/>
      <c r="AH1590" s="243"/>
    </row>
    <row r="1591" spans="1:34" s="72" customFormat="1" x14ac:dyDescent="0.25">
      <c r="A1591"/>
      <c r="B1591"/>
      <c r="C1591"/>
      <c r="D1591"/>
      <c r="E1591"/>
      <c r="F1591"/>
      <c r="G1591"/>
      <c r="H1591"/>
      <c r="I1591"/>
      <c r="J1591"/>
      <c r="K1591"/>
      <c r="L1591"/>
      <c r="M1591"/>
      <c r="N1591"/>
      <c r="O1591"/>
      <c r="P1591"/>
      <c r="Q1591"/>
      <c r="R1591"/>
      <c r="S1591"/>
      <c r="T1591"/>
      <c r="U1591"/>
      <c r="V1591"/>
      <c r="AD1591" s="243" t="s">
        <v>61</v>
      </c>
      <c r="AE1591" s="243" t="s">
        <v>3846</v>
      </c>
      <c r="AF1591" s="243">
        <v>3122009</v>
      </c>
      <c r="AG1591" s="243"/>
      <c r="AH1591" s="243"/>
    </row>
    <row r="1592" spans="1:34" s="72" customFormat="1" x14ac:dyDescent="0.25">
      <c r="A1592"/>
      <c r="B1592"/>
      <c r="C1592"/>
      <c r="D1592"/>
      <c r="E1592"/>
      <c r="F1592"/>
      <c r="G1592"/>
      <c r="H1592"/>
      <c r="I1592"/>
      <c r="J1592"/>
      <c r="K1592"/>
      <c r="L1592"/>
      <c r="M1592"/>
      <c r="N1592"/>
      <c r="O1592"/>
      <c r="P1592"/>
      <c r="Q1592"/>
      <c r="R1592"/>
      <c r="S1592"/>
      <c r="T1592"/>
      <c r="U1592"/>
      <c r="V1592"/>
      <c r="AD1592" s="243" t="s">
        <v>61</v>
      </c>
      <c r="AE1592" s="243" t="s">
        <v>3852</v>
      </c>
      <c r="AF1592" s="243">
        <v>3122108</v>
      </c>
      <c r="AG1592" s="243"/>
      <c r="AH1592" s="243"/>
    </row>
    <row r="1593" spans="1:34" s="72" customFormat="1" x14ac:dyDescent="0.25">
      <c r="A1593"/>
      <c r="B1593"/>
      <c r="C1593"/>
      <c r="D1593"/>
      <c r="E1593"/>
      <c r="F1593"/>
      <c r="G1593"/>
      <c r="H1593"/>
      <c r="I1593"/>
      <c r="J1593"/>
      <c r="K1593"/>
      <c r="L1593"/>
      <c r="M1593"/>
      <c r="N1593"/>
      <c r="O1593"/>
      <c r="P1593"/>
      <c r="Q1593"/>
      <c r="R1593"/>
      <c r="S1593"/>
      <c r="T1593"/>
      <c r="U1593"/>
      <c r="V1593"/>
      <c r="AD1593" s="243" t="s">
        <v>61</v>
      </c>
      <c r="AE1593" s="243" t="s">
        <v>3858</v>
      </c>
      <c r="AF1593" s="243">
        <v>3122207</v>
      </c>
      <c r="AG1593" s="243"/>
      <c r="AH1593" s="243"/>
    </row>
    <row r="1594" spans="1:34" s="72" customFormat="1" x14ac:dyDescent="0.25">
      <c r="A1594"/>
      <c r="B1594"/>
      <c r="C1594"/>
      <c r="D1594"/>
      <c r="E1594"/>
      <c r="F1594"/>
      <c r="G1594"/>
      <c r="H1594"/>
      <c r="I1594"/>
      <c r="J1594"/>
      <c r="K1594"/>
      <c r="L1594"/>
      <c r="M1594"/>
      <c r="N1594"/>
      <c r="O1594"/>
      <c r="P1594"/>
      <c r="Q1594"/>
      <c r="R1594"/>
      <c r="S1594"/>
      <c r="T1594"/>
      <c r="U1594"/>
      <c r="V1594"/>
      <c r="AD1594" s="243" t="s">
        <v>61</v>
      </c>
      <c r="AE1594" s="243" t="s">
        <v>3864</v>
      </c>
      <c r="AF1594" s="243">
        <v>3122306</v>
      </c>
      <c r="AG1594" s="243"/>
      <c r="AH1594" s="243"/>
    </row>
    <row r="1595" spans="1:34" s="72" customFormat="1" x14ac:dyDescent="0.25">
      <c r="A1595"/>
      <c r="B1595"/>
      <c r="C1595"/>
      <c r="D1595"/>
      <c r="E1595"/>
      <c r="F1595"/>
      <c r="G1595"/>
      <c r="H1595"/>
      <c r="I1595"/>
      <c r="J1595"/>
      <c r="K1595"/>
      <c r="L1595"/>
      <c r="M1595"/>
      <c r="N1595"/>
      <c r="O1595"/>
      <c r="P1595"/>
      <c r="Q1595"/>
      <c r="R1595"/>
      <c r="S1595"/>
      <c r="T1595"/>
      <c r="U1595"/>
      <c r="V1595"/>
      <c r="AD1595" s="243" t="s">
        <v>61</v>
      </c>
      <c r="AE1595" s="243" t="s">
        <v>3870</v>
      </c>
      <c r="AF1595" s="243">
        <v>3122355</v>
      </c>
      <c r="AG1595" s="243"/>
      <c r="AH1595" s="243"/>
    </row>
    <row r="1596" spans="1:34" s="72" customFormat="1" x14ac:dyDescent="0.25">
      <c r="A1596"/>
      <c r="B1596"/>
      <c r="C1596"/>
      <c r="D1596"/>
      <c r="E1596"/>
      <c r="F1596"/>
      <c r="G1596"/>
      <c r="H1596"/>
      <c r="I1596"/>
      <c r="J1596"/>
      <c r="K1596"/>
      <c r="L1596"/>
      <c r="M1596"/>
      <c r="N1596"/>
      <c r="O1596"/>
      <c r="P1596"/>
      <c r="Q1596"/>
      <c r="R1596"/>
      <c r="S1596"/>
      <c r="T1596"/>
      <c r="U1596"/>
      <c r="V1596"/>
      <c r="AD1596" s="243" t="s">
        <v>61</v>
      </c>
      <c r="AE1596" s="243" t="s">
        <v>3875</v>
      </c>
      <c r="AF1596" s="243">
        <v>3122405</v>
      </c>
      <c r="AG1596" s="243"/>
      <c r="AH1596" s="243"/>
    </row>
    <row r="1597" spans="1:34" s="72" customFormat="1" x14ac:dyDescent="0.25">
      <c r="A1597"/>
      <c r="B1597"/>
      <c r="C1597"/>
      <c r="D1597"/>
      <c r="E1597"/>
      <c r="F1597"/>
      <c r="G1597"/>
      <c r="H1597"/>
      <c r="I1597"/>
      <c r="J1597"/>
      <c r="K1597"/>
      <c r="L1597"/>
      <c r="M1597"/>
      <c r="N1597"/>
      <c r="O1597"/>
      <c r="P1597"/>
      <c r="Q1597"/>
      <c r="R1597"/>
      <c r="S1597"/>
      <c r="T1597"/>
      <c r="U1597"/>
      <c r="V1597"/>
      <c r="AD1597" s="243" t="s">
        <v>61</v>
      </c>
      <c r="AE1597" s="243" t="s">
        <v>3880</v>
      </c>
      <c r="AF1597" s="243">
        <v>3122454</v>
      </c>
      <c r="AG1597" s="243"/>
      <c r="AH1597" s="243"/>
    </row>
    <row r="1598" spans="1:34" s="72" customFormat="1" x14ac:dyDescent="0.25">
      <c r="A1598"/>
      <c r="B1598"/>
      <c r="C1598"/>
      <c r="D1598"/>
      <c r="E1598"/>
      <c r="F1598"/>
      <c r="G1598"/>
      <c r="H1598"/>
      <c r="I1598"/>
      <c r="J1598"/>
      <c r="K1598"/>
      <c r="L1598"/>
      <c r="M1598"/>
      <c r="N1598"/>
      <c r="O1598"/>
      <c r="P1598"/>
      <c r="Q1598"/>
      <c r="R1598"/>
      <c r="S1598"/>
      <c r="T1598"/>
      <c r="U1598"/>
      <c r="V1598"/>
      <c r="AD1598" s="243" t="s">
        <v>61</v>
      </c>
      <c r="AE1598" s="243" t="s">
        <v>3886</v>
      </c>
      <c r="AF1598" s="243">
        <v>3122470</v>
      </c>
      <c r="AG1598" s="243"/>
      <c r="AH1598" s="243"/>
    </row>
    <row r="1599" spans="1:34" s="72" customFormat="1" x14ac:dyDescent="0.25">
      <c r="A1599"/>
      <c r="B1599"/>
      <c r="C1599"/>
      <c r="D1599"/>
      <c r="E1599"/>
      <c r="F1599"/>
      <c r="G1599"/>
      <c r="H1599"/>
      <c r="I1599"/>
      <c r="J1599"/>
      <c r="K1599"/>
      <c r="L1599"/>
      <c r="M1599"/>
      <c r="N1599"/>
      <c r="O1599"/>
      <c r="P1599"/>
      <c r="Q1599"/>
      <c r="R1599"/>
      <c r="S1599"/>
      <c r="T1599"/>
      <c r="U1599"/>
      <c r="V1599"/>
      <c r="AD1599" s="243" t="s">
        <v>61</v>
      </c>
      <c r="AE1599" s="243" t="s">
        <v>3892</v>
      </c>
      <c r="AF1599" s="243">
        <v>3122504</v>
      </c>
      <c r="AG1599" s="243"/>
      <c r="AH1599" s="243"/>
    </row>
    <row r="1600" spans="1:34" s="72" customFormat="1" x14ac:dyDescent="0.25">
      <c r="A1600"/>
      <c r="B1600"/>
      <c r="C1600"/>
      <c r="D1600"/>
      <c r="E1600"/>
      <c r="F1600"/>
      <c r="G1600"/>
      <c r="H1600"/>
      <c r="I1600"/>
      <c r="J1600"/>
      <c r="K1600"/>
      <c r="L1600"/>
      <c r="M1600"/>
      <c r="N1600"/>
      <c r="O1600"/>
      <c r="P1600"/>
      <c r="Q1600"/>
      <c r="R1600"/>
      <c r="S1600"/>
      <c r="T1600"/>
      <c r="U1600"/>
      <c r="V1600"/>
      <c r="AD1600" s="243" t="s">
        <v>61</v>
      </c>
      <c r="AE1600" s="243" t="s">
        <v>3898</v>
      </c>
      <c r="AF1600" s="243">
        <v>3122603</v>
      </c>
      <c r="AG1600" s="243"/>
      <c r="AH1600" s="243"/>
    </row>
    <row r="1601" spans="1:34" s="72" customFormat="1" x14ac:dyDescent="0.25">
      <c r="A1601"/>
      <c r="B1601"/>
      <c r="C1601"/>
      <c r="D1601"/>
      <c r="E1601"/>
      <c r="F1601"/>
      <c r="G1601"/>
      <c r="H1601"/>
      <c r="I1601"/>
      <c r="J1601"/>
      <c r="K1601"/>
      <c r="L1601"/>
      <c r="M1601"/>
      <c r="N1601"/>
      <c r="O1601"/>
      <c r="P1601"/>
      <c r="Q1601"/>
      <c r="R1601"/>
      <c r="S1601"/>
      <c r="T1601"/>
      <c r="U1601"/>
      <c r="V1601"/>
      <c r="AD1601" s="243" t="s">
        <v>61</v>
      </c>
      <c r="AE1601" s="243" t="s">
        <v>3904</v>
      </c>
      <c r="AF1601" s="243">
        <v>3122702</v>
      </c>
      <c r="AG1601" s="243"/>
      <c r="AH1601" s="243"/>
    </row>
    <row r="1602" spans="1:34" s="72" customFormat="1" x14ac:dyDescent="0.25">
      <c r="A1602"/>
      <c r="B1602"/>
      <c r="C1602"/>
      <c r="D1602"/>
      <c r="E1602"/>
      <c r="F1602"/>
      <c r="G1602"/>
      <c r="H1602"/>
      <c r="I1602"/>
      <c r="J1602"/>
      <c r="K1602"/>
      <c r="L1602"/>
      <c r="M1602"/>
      <c r="N1602"/>
      <c r="O1602"/>
      <c r="P1602"/>
      <c r="Q1602"/>
      <c r="R1602"/>
      <c r="S1602"/>
      <c r="T1602"/>
      <c r="U1602"/>
      <c r="V1602"/>
      <c r="AD1602" s="243" t="s">
        <v>61</v>
      </c>
      <c r="AE1602" s="243" t="s">
        <v>3910</v>
      </c>
      <c r="AF1602" s="243">
        <v>3122801</v>
      </c>
      <c r="AG1602" s="243"/>
      <c r="AH1602" s="243"/>
    </row>
    <row r="1603" spans="1:34" s="72" customFormat="1" x14ac:dyDescent="0.25">
      <c r="A1603"/>
      <c r="B1603"/>
      <c r="C1603"/>
      <c r="D1603"/>
      <c r="E1603"/>
      <c r="F1603"/>
      <c r="G1603"/>
      <c r="H1603"/>
      <c r="I1603"/>
      <c r="J1603"/>
      <c r="K1603"/>
      <c r="L1603"/>
      <c r="M1603"/>
      <c r="N1603"/>
      <c r="O1603"/>
      <c r="P1603"/>
      <c r="Q1603"/>
      <c r="R1603"/>
      <c r="S1603"/>
      <c r="T1603"/>
      <c r="U1603"/>
      <c r="V1603"/>
      <c r="AD1603" s="243" t="s">
        <v>61</v>
      </c>
      <c r="AE1603" s="243" t="s">
        <v>3915</v>
      </c>
      <c r="AF1603" s="243">
        <v>3122900</v>
      </c>
      <c r="AG1603" s="243"/>
      <c r="AH1603" s="243"/>
    </row>
    <row r="1604" spans="1:34" s="72" customFormat="1" x14ac:dyDescent="0.25">
      <c r="A1604"/>
      <c r="B1604"/>
      <c r="C1604"/>
      <c r="D1604"/>
      <c r="E1604"/>
      <c r="F1604"/>
      <c r="G1604"/>
      <c r="H1604"/>
      <c r="I1604"/>
      <c r="J1604"/>
      <c r="K1604"/>
      <c r="L1604"/>
      <c r="M1604"/>
      <c r="N1604"/>
      <c r="O1604"/>
      <c r="P1604"/>
      <c r="Q1604"/>
      <c r="R1604"/>
      <c r="S1604"/>
      <c r="T1604"/>
      <c r="U1604"/>
      <c r="V1604"/>
      <c r="AD1604" s="243" t="s">
        <v>61</v>
      </c>
      <c r="AE1604" s="243" t="s">
        <v>3921</v>
      </c>
      <c r="AF1604" s="243">
        <v>3123007</v>
      </c>
      <c r="AG1604" s="243"/>
      <c r="AH1604" s="243"/>
    </row>
    <row r="1605" spans="1:34" s="72" customFormat="1" x14ac:dyDescent="0.25">
      <c r="A1605"/>
      <c r="B1605"/>
      <c r="C1605"/>
      <c r="D1605"/>
      <c r="E1605"/>
      <c r="F1605"/>
      <c r="G1605"/>
      <c r="H1605"/>
      <c r="I1605"/>
      <c r="J1605"/>
      <c r="K1605"/>
      <c r="L1605"/>
      <c r="M1605"/>
      <c r="N1605"/>
      <c r="O1605"/>
      <c r="P1605"/>
      <c r="Q1605"/>
      <c r="R1605"/>
      <c r="S1605"/>
      <c r="T1605"/>
      <c r="U1605"/>
      <c r="V1605"/>
      <c r="AD1605" s="243" t="s">
        <v>61</v>
      </c>
      <c r="AE1605" s="243" t="s">
        <v>3927</v>
      </c>
      <c r="AF1605" s="243">
        <v>3123106</v>
      </c>
      <c r="AG1605" s="243"/>
      <c r="AH1605" s="243"/>
    </row>
    <row r="1606" spans="1:34" s="72" customFormat="1" x14ac:dyDescent="0.25">
      <c r="A1606"/>
      <c r="B1606"/>
      <c r="C1606"/>
      <c r="D1606"/>
      <c r="E1606"/>
      <c r="F1606"/>
      <c r="G1606"/>
      <c r="H1606"/>
      <c r="I1606"/>
      <c r="J1606"/>
      <c r="K1606"/>
      <c r="L1606"/>
      <c r="M1606"/>
      <c r="N1606"/>
      <c r="O1606"/>
      <c r="P1606"/>
      <c r="Q1606"/>
      <c r="R1606"/>
      <c r="S1606"/>
      <c r="T1606"/>
      <c r="U1606"/>
      <c r="V1606"/>
      <c r="AD1606" s="243" t="s">
        <v>61</v>
      </c>
      <c r="AE1606" s="243" t="s">
        <v>3933</v>
      </c>
      <c r="AF1606" s="243">
        <v>3123205</v>
      </c>
      <c r="AG1606" s="243"/>
      <c r="AH1606" s="243"/>
    </row>
    <row r="1607" spans="1:34" s="72" customFormat="1" x14ac:dyDescent="0.25">
      <c r="A1607"/>
      <c r="B1607"/>
      <c r="C1607"/>
      <c r="D1607"/>
      <c r="E1607"/>
      <c r="F1607"/>
      <c r="G1607"/>
      <c r="H1607"/>
      <c r="I1607"/>
      <c r="J1607"/>
      <c r="K1607"/>
      <c r="L1607"/>
      <c r="M1607"/>
      <c r="N1607"/>
      <c r="O1607"/>
      <c r="P1607"/>
      <c r="Q1607"/>
      <c r="R1607"/>
      <c r="S1607"/>
      <c r="T1607"/>
      <c r="U1607"/>
      <c r="V1607"/>
      <c r="AD1607" s="243" t="s">
        <v>61</v>
      </c>
      <c r="AE1607" s="243" t="s">
        <v>3939</v>
      </c>
      <c r="AF1607" s="243">
        <v>3123304</v>
      </c>
      <c r="AG1607" s="243"/>
      <c r="AH1607" s="243"/>
    </row>
    <row r="1608" spans="1:34" s="72" customFormat="1" x14ac:dyDescent="0.25">
      <c r="A1608"/>
      <c r="B1608"/>
      <c r="C1608"/>
      <c r="D1608"/>
      <c r="E1608"/>
      <c r="F1608"/>
      <c r="G1608"/>
      <c r="H1608"/>
      <c r="I1608"/>
      <c r="J1608"/>
      <c r="K1608"/>
      <c r="L1608"/>
      <c r="M1608"/>
      <c r="N1608"/>
      <c r="O1608"/>
      <c r="P1608"/>
      <c r="Q1608"/>
      <c r="R1608"/>
      <c r="S1608"/>
      <c r="T1608"/>
      <c r="U1608"/>
      <c r="V1608"/>
      <c r="AD1608" s="243" t="s">
        <v>61</v>
      </c>
      <c r="AE1608" s="243" t="s">
        <v>3945</v>
      </c>
      <c r="AF1608" s="243">
        <v>3123403</v>
      </c>
      <c r="AG1608" s="243"/>
      <c r="AH1608" s="243"/>
    </row>
    <row r="1609" spans="1:34" s="72" customFormat="1" x14ac:dyDescent="0.25">
      <c r="A1609"/>
      <c r="B1609"/>
      <c r="C1609"/>
      <c r="D1609"/>
      <c r="E1609"/>
      <c r="F1609"/>
      <c r="G1609"/>
      <c r="H1609"/>
      <c r="I1609"/>
      <c r="J1609"/>
      <c r="K1609"/>
      <c r="L1609"/>
      <c r="M1609"/>
      <c r="N1609"/>
      <c r="O1609"/>
      <c r="P1609"/>
      <c r="Q1609"/>
      <c r="R1609"/>
      <c r="S1609"/>
      <c r="T1609"/>
      <c r="U1609"/>
      <c r="V1609"/>
      <c r="AD1609" s="243" t="s">
        <v>61</v>
      </c>
      <c r="AE1609" s="243" t="s">
        <v>3951</v>
      </c>
      <c r="AF1609" s="243">
        <v>3123502</v>
      </c>
      <c r="AG1609" s="243"/>
      <c r="AH1609" s="243"/>
    </row>
    <row r="1610" spans="1:34" s="72" customFormat="1" x14ac:dyDescent="0.25">
      <c r="A1610"/>
      <c r="B1610"/>
      <c r="C1610"/>
      <c r="D1610"/>
      <c r="E1610"/>
      <c r="F1610"/>
      <c r="G1610"/>
      <c r="H1610"/>
      <c r="I1610"/>
      <c r="J1610"/>
      <c r="K1610"/>
      <c r="L1610"/>
      <c r="M1610"/>
      <c r="N1610"/>
      <c r="O1610"/>
      <c r="P1610"/>
      <c r="Q1610"/>
      <c r="R1610"/>
      <c r="S1610"/>
      <c r="T1610"/>
      <c r="U1610"/>
      <c r="V1610"/>
      <c r="AD1610" s="243" t="s">
        <v>61</v>
      </c>
      <c r="AE1610" s="243" t="s">
        <v>3957</v>
      </c>
      <c r="AF1610" s="243">
        <v>3123528</v>
      </c>
      <c r="AG1610" s="243"/>
      <c r="AH1610" s="243"/>
    </row>
    <row r="1611" spans="1:34" s="72" customFormat="1" x14ac:dyDescent="0.25">
      <c r="A1611"/>
      <c r="B1611"/>
      <c r="C1611"/>
      <c r="D1611"/>
      <c r="E1611"/>
      <c r="F1611"/>
      <c r="G1611"/>
      <c r="H1611"/>
      <c r="I1611"/>
      <c r="J1611"/>
      <c r="K1611"/>
      <c r="L1611"/>
      <c r="M1611"/>
      <c r="N1611"/>
      <c r="O1611"/>
      <c r="P1611"/>
      <c r="Q1611"/>
      <c r="R1611"/>
      <c r="S1611"/>
      <c r="T1611"/>
      <c r="U1611"/>
      <c r="V1611"/>
      <c r="AD1611" s="243" t="s">
        <v>61</v>
      </c>
      <c r="AE1611" s="243" t="s">
        <v>3962</v>
      </c>
      <c r="AF1611" s="243">
        <v>3123601</v>
      </c>
      <c r="AG1611" s="243"/>
      <c r="AH1611" s="243"/>
    </row>
    <row r="1612" spans="1:34" s="72" customFormat="1" x14ac:dyDescent="0.25">
      <c r="A1612"/>
      <c r="B1612"/>
      <c r="C1612"/>
      <c r="D1612"/>
      <c r="E1612"/>
      <c r="F1612"/>
      <c r="G1612"/>
      <c r="H1612"/>
      <c r="I1612"/>
      <c r="J1612"/>
      <c r="K1612"/>
      <c r="L1612"/>
      <c r="M1612"/>
      <c r="N1612"/>
      <c r="O1612"/>
      <c r="P1612"/>
      <c r="Q1612"/>
      <c r="R1612"/>
      <c r="S1612"/>
      <c r="T1612"/>
      <c r="U1612"/>
      <c r="V1612"/>
      <c r="AD1612" s="243" t="s">
        <v>61</v>
      </c>
      <c r="AE1612" s="243" t="s">
        <v>3968</v>
      </c>
      <c r="AF1612" s="243">
        <v>3123700</v>
      </c>
      <c r="AG1612" s="243"/>
      <c r="AH1612" s="243"/>
    </row>
    <row r="1613" spans="1:34" s="72" customFormat="1" x14ac:dyDescent="0.25">
      <c r="A1613"/>
      <c r="B1613"/>
      <c r="C1613"/>
      <c r="D1613"/>
      <c r="E1613"/>
      <c r="F1613"/>
      <c r="G1613"/>
      <c r="H1613"/>
      <c r="I1613"/>
      <c r="J1613"/>
      <c r="K1613"/>
      <c r="L1613"/>
      <c r="M1613"/>
      <c r="N1613"/>
      <c r="O1613"/>
      <c r="P1613"/>
      <c r="Q1613"/>
      <c r="R1613"/>
      <c r="S1613"/>
      <c r="T1613"/>
      <c r="U1613"/>
      <c r="V1613"/>
      <c r="AD1613" s="243" t="s">
        <v>61</v>
      </c>
      <c r="AE1613" s="243" t="s">
        <v>3973</v>
      </c>
      <c r="AF1613" s="243">
        <v>3123809</v>
      </c>
      <c r="AG1613" s="243"/>
      <c r="AH1613" s="243"/>
    </row>
    <row r="1614" spans="1:34" s="72" customFormat="1" x14ac:dyDescent="0.25">
      <c r="A1614"/>
      <c r="B1614"/>
      <c r="C1614"/>
      <c r="D1614"/>
      <c r="E1614"/>
      <c r="F1614"/>
      <c r="G1614"/>
      <c r="H1614"/>
      <c r="I1614"/>
      <c r="J1614"/>
      <c r="K1614"/>
      <c r="L1614"/>
      <c r="M1614"/>
      <c r="N1614"/>
      <c r="O1614"/>
      <c r="P1614"/>
      <c r="Q1614"/>
      <c r="R1614"/>
      <c r="S1614"/>
      <c r="T1614"/>
      <c r="U1614"/>
      <c r="V1614"/>
      <c r="AD1614" s="243" t="s">
        <v>61</v>
      </c>
      <c r="AE1614" s="243" t="s">
        <v>3978</v>
      </c>
      <c r="AF1614" s="243">
        <v>3123858</v>
      </c>
      <c r="AG1614" s="243"/>
      <c r="AH1614" s="243"/>
    </row>
    <row r="1615" spans="1:34" s="72" customFormat="1" x14ac:dyDescent="0.25">
      <c r="A1615"/>
      <c r="B1615"/>
      <c r="C1615"/>
      <c r="D1615"/>
      <c r="E1615"/>
      <c r="F1615"/>
      <c r="G1615"/>
      <c r="H1615"/>
      <c r="I1615"/>
      <c r="J1615"/>
      <c r="K1615"/>
      <c r="L1615"/>
      <c r="M1615"/>
      <c r="N1615"/>
      <c r="O1615"/>
      <c r="P1615"/>
      <c r="Q1615"/>
      <c r="R1615"/>
      <c r="S1615"/>
      <c r="T1615"/>
      <c r="U1615"/>
      <c r="V1615"/>
      <c r="AD1615" s="243" t="s">
        <v>61</v>
      </c>
      <c r="AE1615" s="243" t="s">
        <v>3984</v>
      </c>
      <c r="AF1615" s="243">
        <v>3123908</v>
      </c>
      <c r="AG1615" s="243"/>
      <c r="AH1615" s="243"/>
    </row>
    <row r="1616" spans="1:34" s="72" customFormat="1" x14ac:dyDescent="0.25">
      <c r="A1616"/>
      <c r="B1616"/>
      <c r="C1616"/>
      <c r="D1616"/>
      <c r="E1616"/>
      <c r="F1616"/>
      <c r="G1616"/>
      <c r="H1616"/>
      <c r="I1616"/>
      <c r="J1616"/>
      <c r="K1616"/>
      <c r="L1616"/>
      <c r="M1616"/>
      <c r="N1616"/>
      <c r="O1616"/>
      <c r="P1616"/>
      <c r="Q1616"/>
      <c r="R1616"/>
      <c r="S1616"/>
      <c r="T1616"/>
      <c r="U1616"/>
      <c r="V1616"/>
      <c r="AD1616" s="243" t="s">
        <v>61</v>
      </c>
      <c r="AE1616" s="243" t="s">
        <v>3990</v>
      </c>
      <c r="AF1616" s="243">
        <v>3124005</v>
      </c>
      <c r="AG1616" s="243"/>
      <c r="AH1616" s="243"/>
    </row>
    <row r="1617" spans="1:34" s="72" customFormat="1" x14ac:dyDescent="0.25">
      <c r="A1617"/>
      <c r="B1617"/>
      <c r="C1617"/>
      <c r="D1617"/>
      <c r="E1617"/>
      <c r="F1617"/>
      <c r="G1617"/>
      <c r="H1617"/>
      <c r="I1617"/>
      <c r="J1617"/>
      <c r="K1617"/>
      <c r="L1617"/>
      <c r="M1617"/>
      <c r="N1617"/>
      <c r="O1617"/>
      <c r="P1617"/>
      <c r="Q1617"/>
      <c r="R1617"/>
      <c r="S1617"/>
      <c r="T1617"/>
      <c r="U1617"/>
      <c r="V1617"/>
      <c r="AD1617" s="243" t="s">
        <v>61</v>
      </c>
      <c r="AE1617" s="243" t="s">
        <v>3995</v>
      </c>
      <c r="AF1617" s="243">
        <v>3124104</v>
      </c>
      <c r="AG1617" s="243"/>
      <c r="AH1617" s="243"/>
    </row>
    <row r="1618" spans="1:34" s="72" customFormat="1" x14ac:dyDescent="0.25">
      <c r="A1618"/>
      <c r="B1618"/>
      <c r="C1618"/>
      <c r="D1618"/>
      <c r="E1618"/>
      <c r="F1618"/>
      <c r="G1618"/>
      <c r="H1618"/>
      <c r="I1618"/>
      <c r="J1618"/>
      <c r="K1618"/>
      <c r="L1618"/>
      <c r="M1618"/>
      <c r="N1618"/>
      <c r="O1618"/>
      <c r="P1618"/>
      <c r="Q1618"/>
      <c r="R1618"/>
      <c r="S1618"/>
      <c r="T1618"/>
      <c r="U1618"/>
      <c r="V1618"/>
      <c r="AD1618" s="243" t="s">
        <v>61</v>
      </c>
      <c r="AE1618" s="243" t="s">
        <v>4000</v>
      </c>
      <c r="AF1618" s="243">
        <v>3124203</v>
      </c>
      <c r="AG1618" s="243"/>
      <c r="AH1618" s="243"/>
    </row>
    <row r="1619" spans="1:34" s="72" customFormat="1" x14ac:dyDescent="0.25">
      <c r="A1619"/>
      <c r="B1619"/>
      <c r="C1619"/>
      <c r="D1619"/>
      <c r="E1619"/>
      <c r="F1619"/>
      <c r="G1619"/>
      <c r="H1619"/>
      <c r="I1619"/>
      <c r="J1619"/>
      <c r="K1619"/>
      <c r="L1619"/>
      <c r="M1619"/>
      <c r="N1619"/>
      <c r="O1619"/>
      <c r="P1619"/>
      <c r="Q1619"/>
      <c r="R1619"/>
      <c r="S1619"/>
      <c r="T1619"/>
      <c r="U1619"/>
      <c r="V1619"/>
      <c r="AD1619" s="243" t="s">
        <v>61</v>
      </c>
      <c r="AE1619" s="243" t="s">
        <v>4006</v>
      </c>
      <c r="AF1619" s="243">
        <v>3124302</v>
      </c>
      <c r="AG1619" s="243"/>
      <c r="AH1619" s="243"/>
    </row>
    <row r="1620" spans="1:34" s="72" customFormat="1" x14ac:dyDescent="0.25">
      <c r="A1620"/>
      <c r="B1620"/>
      <c r="C1620"/>
      <c r="D1620"/>
      <c r="E1620"/>
      <c r="F1620"/>
      <c r="G1620"/>
      <c r="H1620"/>
      <c r="I1620"/>
      <c r="J1620"/>
      <c r="K1620"/>
      <c r="L1620"/>
      <c r="M1620"/>
      <c r="N1620"/>
      <c r="O1620"/>
      <c r="P1620"/>
      <c r="Q1620"/>
      <c r="R1620"/>
      <c r="S1620"/>
      <c r="T1620"/>
      <c r="U1620"/>
      <c r="V1620"/>
      <c r="AD1620" s="243" t="s">
        <v>61</v>
      </c>
      <c r="AE1620" s="243" t="s">
        <v>4012</v>
      </c>
      <c r="AF1620" s="243">
        <v>3124401</v>
      </c>
      <c r="AG1620" s="243"/>
      <c r="AH1620" s="243"/>
    </row>
    <row r="1621" spans="1:34" s="72" customFormat="1" x14ac:dyDescent="0.25">
      <c r="A1621"/>
      <c r="B1621"/>
      <c r="C1621"/>
      <c r="D1621"/>
      <c r="E1621"/>
      <c r="F1621"/>
      <c r="G1621"/>
      <c r="H1621"/>
      <c r="I1621"/>
      <c r="J1621"/>
      <c r="K1621"/>
      <c r="L1621"/>
      <c r="M1621"/>
      <c r="N1621"/>
      <c r="O1621"/>
      <c r="P1621"/>
      <c r="Q1621"/>
      <c r="R1621"/>
      <c r="S1621"/>
      <c r="T1621"/>
      <c r="U1621"/>
      <c r="V1621"/>
      <c r="AD1621" s="243" t="s">
        <v>61</v>
      </c>
      <c r="AE1621" s="243" t="s">
        <v>4018</v>
      </c>
      <c r="AF1621" s="243">
        <v>3124500</v>
      </c>
      <c r="AG1621" s="243"/>
      <c r="AH1621" s="243"/>
    </row>
    <row r="1622" spans="1:34" s="72" customFormat="1" x14ac:dyDescent="0.25">
      <c r="A1622"/>
      <c r="B1622"/>
      <c r="C1622"/>
      <c r="D1622"/>
      <c r="E1622"/>
      <c r="F1622"/>
      <c r="G1622"/>
      <c r="H1622"/>
      <c r="I1622"/>
      <c r="J1622"/>
      <c r="K1622"/>
      <c r="L1622"/>
      <c r="M1622"/>
      <c r="N1622"/>
      <c r="O1622"/>
      <c r="P1622"/>
      <c r="Q1622"/>
      <c r="R1622"/>
      <c r="S1622"/>
      <c r="T1622"/>
      <c r="U1622"/>
      <c r="V1622"/>
      <c r="AD1622" s="243" t="s">
        <v>61</v>
      </c>
      <c r="AE1622" s="243" t="s">
        <v>4023</v>
      </c>
      <c r="AF1622" s="243">
        <v>3124609</v>
      </c>
      <c r="AG1622" s="243"/>
      <c r="AH1622" s="243"/>
    </row>
    <row r="1623" spans="1:34" s="72" customFormat="1" x14ac:dyDescent="0.25">
      <c r="A1623"/>
      <c r="B1623"/>
      <c r="C1623"/>
      <c r="D1623"/>
      <c r="E1623"/>
      <c r="F1623"/>
      <c r="G1623"/>
      <c r="H1623"/>
      <c r="I1623"/>
      <c r="J1623"/>
      <c r="K1623"/>
      <c r="L1623"/>
      <c r="M1623"/>
      <c r="N1623"/>
      <c r="O1623"/>
      <c r="P1623"/>
      <c r="Q1623"/>
      <c r="R1623"/>
      <c r="S1623"/>
      <c r="T1623"/>
      <c r="U1623"/>
      <c r="V1623"/>
      <c r="AD1623" s="243" t="s">
        <v>61</v>
      </c>
      <c r="AE1623" s="243" t="s">
        <v>4029</v>
      </c>
      <c r="AF1623" s="243">
        <v>3124708</v>
      </c>
      <c r="AG1623" s="243"/>
      <c r="AH1623" s="243"/>
    </row>
    <row r="1624" spans="1:34" s="72" customFormat="1" x14ac:dyDescent="0.25">
      <c r="A1624"/>
      <c r="B1624"/>
      <c r="C1624"/>
      <c r="D1624"/>
      <c r="E1624"/>
      <c r="F1624"/>
      <c r="G1624"/>
      <c r="H1624"/>
      <c r="I1624"/>
      <c r="J1624"/>
      <c r="K1624"/>
      <c r="L1624"/>
      <c r="M1624"/>
      <c r="N1624"/>
      <c r="O1624"/>
      <c r="P1624"/>
      <c r="Q1624"/>
      <c r="R1624"/>
      <c r="S1624"/>
      <c r="T1624"/>
      <c r="U1624"/>
      <c r="V1624"/>
      <c r="AD1624" s="243" t="s">
        <v>61</v>
      </c>
      <c r="AE1624" s="243" t="s">
        <v>4035</v>
      </c>
      <c r="AF1624" s="243">
        <v>3124807</v>
      </c>
      <c r="AG1624" s="243"/>
      <c r="AH1624" s="243"/>
    </row>
    <row r="1625" spans="1:34" s="72" customFormat="1" x14ac:dyDescent="0.25">
      <c r="A1625"/>
      <c r="B1625"/>
      <c r="C1625"/>
      <c r="D1625"/>
      <c r="E1625"/>
      <c r="F1625"/>
      <c r="G1625"/>
      <c r="H1625"/>
      <c r="I1625"/>
      <c r="J1625"/>
      <c r="K1625"/>
      <c r="L1625"/>
      <c r="M1625"/>
      <c r="N1625"/>
      <c r="O1625"/>
      <c r="P1625"/>
      <c r="Q1625"/>
      <c r="R1625"/>
      <c r="S1625"/>
      <c r="T1625"/>
      <c r="U1625"/>
      <c r="V1625"/>
      <c r="AD1625" s="243" t="s">
        <v>61</v>
      </c>
      <c r="AE1625" s="243" t="s">
        <v>4040</v>
      </c>
      <c r="AF1625" s="243">
        <v>3124906</v>
      </c>
      <c r="AG1625" s="243"/>
      <c r="AH1625" s="243"/>
    </row>
    <row r="1626" spans="1:34" s="72" customFormat="1" x14ac:dyDescent="0.25">
      <c r="A1626"/>
      <c r="B1626"/>
      <c r="C1626"/>
      <c r="D1626"/>
      <c r="E1626"/>
      <c r="F1626"/>
      <c r="G1626"/>
      <c r="H1626"/>
      <c r="I1626"/>
      <c r="J1626"/>
      <c r="K1626"/>
      <c r="L1626"/>
      <c r="M1626"/>
      <c r="N1626"/>
      <c r="O1626"/>
      <c r="P1626"/>
      <c r="Q1626"/>
      <c r="R1626"/>
      <c r="S1626"/>
      <c r="T1626"/>
      <c r="U1626"/>
      <c r="V1626"/>
      <c r="AD1626" s="243" t="s">
        <v>61</v>
      </c>
      <c r="AE1626" s="243" t="s">
        <v>4046</v>
      </c>
      <c r="AF1626" s="243">
        <v>3125002</v>
      </c>
      <c r="AG1626" s="243"/>
      <c r="AH1626" s="243"/>
    </row>
    <row r="1627" spans="1:34" s="72" customFormat="1" x14ac:dyDescent="0.25">
      <c r="A1627"/>
      <c r="B1627"/>
      <c r="C1627"/>
      <c r="D1627"/>
      <c r="E1627"/>
      <c r="F1627"/>
      <c r="G1627"/>
      <c r="H1627"/>
      <c r="I1627"/>
      <c r="J1627"/>
      <c r="K1627"/>
      <c r="L1627"/>
      <c r="M1627"/>
      <c r="N1627"/>
      <c r="O1627"/>
      <c r="P1627"/>
      <c r="Q1627"/>
      <c r="R1627"/>
      <c r="S1627"/>
      <c r="T1627"/>
      <c r="U1627"/>
      <c r="V1627"/>
      <c r="AD1627" s="243" t="s">
        <v>61</v>
      </c>
      <c r="AE1627" s="243" t="s">
        <v>4052</v>
      </c>
      <c r="AF1627" s="243">
        <v>3125101</v>
      </c>
      <c r="AG1627" s="243"/>
      <c r="AH1627" s="243"/>
    </row>
    <row r="1628" spans="1:34" s="72" customFormat="1" x14ac:dyDescent="0.25">
      <c r="A1628"/>
      <c r="B1628"/>
      <c r="C1628"/>
      <c r="D1628"/>
      <c r="E1628"/>
      <c r="F1628"/>
      <c r="G1628"/>
      <c r="H1628"/>
      <c r="I1628"/>
      <c r="J1628"/>
      <c r="K1628"/>
      <c r="L1628"/>
      <c r="M1628"/>
      <c r="N1628"/>
      <c r="O1628"/>
      <c r="P1628"/>
      <c r="Q1628"/>
      <c r="R1628"/>
      <c r="S1628"/>
      <c r="T1628"/>
      <c r="U1628"/>
      <c r="V1628"/>
      <c r="AD1628" s="243" t="s">
        <v>61</v>
      </c>
      <c r="AE1628" s="243" t="s">
        <v>4057</v>
      </c>
      <c r="AF1628" s="243">
        <v>3125200</v>
      </c>
      <c r="AG1628" s="243"/>
      <c r="AH1628" s="243"/>
    </row>
    <row r="1629" spans="1:34" s="72" customFormat="1" x14ac:dyDescent="0.25">
      <c r="A1629"/>
      <c r="B1629"/>
      <c r="C1629"/>
      <c r="D1629"/>
      <c r="E1629"/>
      <c r="F1629"/>
      <c r="G1629"/>
      <c r="H1629"/>
      <c r="I1629"/>
      <c r="J1629"/>
      <c r="K1629"/>
      <c r="L1629"/>
      <c r="M1629"/>
      <c r="N1629"/>
      <c r="O1629"/>
      <c r="P1629"/>
      <c r="Q1629"/>
      <c r="R1629"/>
      <c r="S1629"/>
      <c r="T1629"/>
      <c r="U1629"/>
      <c r="V1629"/>
      <c r="AD1629" s="243" t="s">
        <v>61</v>
      </c>
      <c r="AE1629" s="243" t="s">
        <v>4063</v>
      </c>
      <c r="AF1629" s="243">
        <v>3125309</v>
      </c>
      <c r="AG1629" s="243"/>
      <c r="AH1629" s="243"/>
    </row>
    <row r="1630" spans="1:34" s="72" customFormat="1" x14ac:dyDescent="0.25">
      <c r="A1630"/>
      <c r="B1630"/>
      <c r="C1630"/>
      <c r="D1630"/>
      <c r="E1630"/>
      <c r="F1630"/>
      <c r="G1630"/>
      <c r="H1630"/>
      <c r="I1630"/>
      <c r="J1630"/>
      <c r="K1630"/>
      <c r="L1630"/>
      <c r="M1630"/>
      <c r="N1630"/>
      <c r="O1630"/>
      <c r="P1630"/>
      <c r="Q1630"/>
      <c r="R1630"/>
      <c r="S1630"/>
      <c r="T1630"/>
      <c r="U1630"/>
      <c r="V1630"/>
      <c r="AD1630" s="243" t="s">
        <v>61</v>
      </c>
      <c r="AE1630" s="243" t="s">
        <v>4069</v>
      </c>
      <c r="AF1630" s="243">
        <v>3125408</v>
      </c>
      <c r="AG1630" s="243"/>
      <c r="AH1630" s="243"/>
    </row>
    <row r="1631" spans="1:34" s="72" customFormat="1" x14ac:dyDescent="0.25">
      <c r="A1631"/>
      <c r="B1631"/>
      <c r="C1631"/>
      <c r="D1631"/>
      <c r="E1631"/>
      <c r="F1631"/>
      <c r="G1631"/>
      <c r="H1631"/>
      <c r="I1631"/>
      <c r="J1631"/>
      <c r="K1631"/>
      <c r="L1631"/>
      <c r="M1631"/>
      <c r="N1631"/>
      <c r="O1631"/>
      <c r="P1631"/>
      <c r="Q1631"/>
      <c r="R1631"/>
      <c r="S1631"/>
      <c r="T1631"/>
      <c r="U1631"/>
      <c r="V1631"/>
      <c r="AD1631" s="243" t="s">
        <v>61</v>
      </c>
      <c r="AE1631" s="243" t="s">
        <v>4075</v>
      </c>
      <c r="AF1631" s="243">
        <v>3125606</v>
      </c>
      <c r="AG1631" s="243"/>
      <c r="AH1631" s="243"/>
    </row>
    <row r="1632" spans="1:34" s="72" customFormat="1" x14ac:dyDescent="0.25">
      <c r="A1632"/>
      <c r="B1632"/>
      <c r="C1632"/>
      <c r="D1632"/>
      <c r="E1632"/>
      <c r="F1632"/>
      <c r="G1632"/>
      <c r="H1632"/>
      <c r="I1632"/>
      <c r="J1632"/>
      <c r="K1632"/>
      <c r="L1632"/>
      <c r="M1632"/>
      <c r="N1632"/>
      <c r="O1632"/>
      <c r="P1632"/>
      <c r="Q1632"/>
      <c r="R1632"/>
      <c r="S1632"/>
      <c r="T1632"/>
      <c r="U1632"/>
      <c r="V1632"/>
      <c r="AD1632" s="243" t="s">
        <v>61</v>
      </c>
      <c r="AE1632" s="243" t="s">
        <v>4080</v>
      </c>
      <c r="AF1632" s="243">
        <v>3125705</v>
      </c>
      <c r="AG1632" s="243"/>
      <c r="AH1632" s="243"/>
    </row>
    <row r="1633" spans="1:34" s="72" customFormat="1" x14ac:dyDescent="0.25">
      <c r="A1633"/>
      <c r="B1633"/>
      <c r="C1633"/>
      <c r="D1633"/>
      <c r="E1633"/>
      <c r="F1633"/>
      <c r="G1633"/>
      <c r="H1633"/>
      <c r="I1633"/>
      <c r="J1633"/>
      <c r="K1633"/>
      <c r="L1633"/>
      <c r="M1633"/>
      <c r="N1633"/>
      <c r="O1633"/>
      <c r="P1633"/>
      <c r="Q1633"/>
      <c r="R1633"/>
      <c r="S1633"/>
      <c r="T1633"/>
      <c r="U1633"/>
      <c r="V1633"/>
      <c r="AD1633" s="243" t="s">
        <v>61</v>
      </c>
      <c r="AE1633" s="243" t="s">
        <v>4086</v>
      </c>
      <c r="AF1633" s="243">
        <v>3125804</v>
      </c>
      <c r="AG1633" s="243"/>
      <c r="AH1633" s="243"/>
    </row>
    <row r="1634" spans="1:34" s="72" customFormat="1" x14ac:dyDescent="0.25">
      <c r="A1634"/>
      <c r="B1634"/>
      <c r="C1634"/>
      <c r="D1634"/>
      <c r="E1634"/>
      <c r="F1634"/>
      <c r="G1634"/>
      <c r="H1634"/>
      <c r="I1634"/>
      <c r="J1634"/>
      <c r="K1634"/>
      <c r="L1634"/>
      <c r="M1634"/>
      <c r="N1634"/>
      <c r="O1634"/>
      <c r="P1634"/>
      <c r="Q1634"/>
      <c r="R1634"/>
      <c r="S1634"/>
      <c r="T1634"/>
      <c r="U1634"/>
      <c r="V1634"/>
      <c r="AD1634" s="243" t="s">
        <v>61</v>
      </c>
      <c r="AE1634" s="243" t="s">
        <v>4091</v>
      </c>
      <c r="AF1634" s="243">
        <v>3125903</v>
      </c>
      <c r="AG1634" s="243"/>
      <c r="AH1634" s="243"/>
    </row>
    <row r="1635" spans="1:34" s="72" customFormat="1" x14ac:dyDescent="0.25">
      <c r="A1635"/>
      <c r="B1635"/>
      <c r="C1635"/>
      <c r="D1635"/>
      <c r="E1635"/>
      <c r="F1635"/>
      <c r="G1635"/>
      <c r="H1635"/>
      <c r="I1635"/>
      <c r="J1635"/>
      <c r="K1635"/>
      <c r="L1635"/>
      <c r="M1635"/>
      <c r="N1635"/>
      <c r="O1635"/>
      <c r="P1635"/>
      <c r="Q1635"/>
      <c r="R1635"/>
      <c r="S1635"/>
      <c r="T1635"/>
      <c r="U1635"/>
      <c r="V1635"/>
      <c r="AD1635" s="243" t="s">
        <v>61</v>
      </c>
      <c r="AE1635" s="243" t="s">
        <v>4097</v>
      </c>
      <c r="AF1635" s="243">
        <v>3125952</v>
      </c>
      <c r="AG1635" s="243"/>
      <c r="AH1635" s="243"/>
    </row>
    <row r="1636" spans="1:34" s="72" customFormat="1" x14ac:dyDescent="0.25">
      <c r="A1636"/>
      <c r="B1636"/>
      <c r="C1636"/>
      <c r="D1636"/>
      <c r="E1636"/>
      <c r="F1636"/>
      <c r="G1636"/>
      <c r="H1636"/>
      <c r="I1636"/>
      <c r="J1636"/>
      <c r="K1636"/>
      <c r="L1636"/>
      <c r="M1636"/>
      <c r="N1636"/>
      <c r="O1636"/>
      <c r="P1636"/>
      <c r="Q1636"/>
      <c r="R1636"/>
      <c r="S1636"/>
      <c r="T1636"/>
      <c r="U1636"/>
      <c r="V1636"/>
      <c r="AD1636" s="243" t="s">
        <v>61</v>
      </c>
      <c r="AE1636" s="243" t="s">
        <v>4103</v>
      </c>
      <c r="AF1636" s="243">
        <v>3126000</v>
      </c>
      <c r="AG1636" s="243"/>
      <c r="AH1636" s="243"/>
    </row>
    <row r="1637" spans="1:34" s="72" customFormat="1" x14ac:dyDescent="0.25">
      <c r="A1637"/>
      <c r="B1637"/>
      <c r="C1637"/>
      <c r="D1637"/>
      <c r="E1637"/>
      <c r="F1637"/>
      <c r="G1637"/>
      <c r="H1637"/>
      <c r="I1637"/>
      <c r="J1637"/>
      <c r="K1637"/>
      <c r="L1637"/>
      <c r="M1637"/>
      <c r="N1637"/>
      <c r="O1637"/>
      <c r="P1637"/>
      <c r="Q1637"/>
      <c r="R1637"/>
      <c r="S1637"/>
      <c r="T1637"/>
      <c r="U1637"/>
      <c r="V1637"/>
      <c r="AD1637" s="243" t="s">
        <v>61</v>
      </c>
      <c r="AE1637" s="243" t="s">
        <v>4109</v>
      </c>
      <c r="AF1637" s="243">
        <v>3126109</v>
      </c>
      <c r="AG1637" s="243"/>
      <c r="AH1637" s="243"/>
    </row>
    <row r="1638" spans="1:34" s="72" customFormat="1" x14ac:dyDescent="0.25">
      <c r="A1638"/>
      <c r="B1638"/>
      <c r="C1638"/>
      <c r="D1638"/>
      <c r="E1638"/>
      <c r="F1638"/>
      <c r="G1638"/>
      <c r="H1638"/>
      <c r="I1638"/>
      <c r="J1638"/>
      <c r="K1638"/>
      <c r="L1638"/>
      <c r="M1638"/>
      <c r="N1638"/>
      <c r="O1638"/>
      <c r="P1638"/>
      <c r="Q1638"/>
      <c r="R1638"/>
      <c r="S1638"/>
      <c r="T1638"/>
      <c r="U1638"/>
      <c r="V1638"/>
      <c r="AD1638" s="243" t="s">
        <v>61</v>
      </c>
      <c r="AE1638" s="243" t="s">
        <v>2026</v>
      </c>
      <c r="AF1638" s="243">
        <v>3126208</v>
      </c>
      <c r="AG1638" s="243"/>
      <c r="AH1638" s="243"/>
    </row>
    <row r="1639" spans="1:34" s="72" customFormat="1" x14ac:dyDescent="0.25">
      <c r="A1639"/>
      <c r="B1639"/>
      <c r="C1639"/>
      <c r="D1639"/>
      <c r="E1639"/>
      <c r="F1639"/>
      <c r="G1639"/>
      <c r="H1639"/>
      <c r="I1639"/>
      <c r="J1639"/>
      <c r="K1639"/>
      <c r="L1639"/>
      <c r="M1639"/>
      <c r="N1639"/>
      <c r="O1639"/>
      <c r="P1639"/>
      <c r="Q1639"/>
      <c r="R1639"/>
      <c r="S1639"/>
      <c r="T1639"/>
      <c r="U1639"/>
      <c r="V1639"/>
      <c r="AD1639" s="243" t="s">
        <v>61</v>
      </c>
      <c r="AE1639" s="243" t="s">
        <v>4120</v>
      </c>
      <c r="AF1639" s="243">
        <v>3126307</v>
      </c>
      <c r="AG1639" s="243"/>
      <c r="AH1639" s="243"/>
    </row>
    <row r="1640" spans="1:34" s="72" customFormat="1" x14ac:dyDescent="0.25">
      <c r="A1640"/>
      <c r="B1640"/>
      <c r="C1640"/>
      <c r="D1640"/>
      <c r="E1640"/>
      <c r="F1640"/>
      <c r="G1640"/>
      <c r="H1640"/>
      <c r="I1640"/>
      <c r="J1640"/>
      <c r="K1640"/>
      <c r="L1640"/>
      <c r="M1640"/>
      <c r="N1640"/>
      <c r="O1640"/>
      <c r="P1640"/>
      <c r="Q1640"/>
      <c r="R1640"/>
      <c r="S1640"/>
      <c r="T1640"/>
      <c r="U1640"/>
      <c r="V1640"/>
      <c r="AD1640" s="243" t="s">
        <v>61</v>
      </c>
      <c r="AE1640" s="243" t="s">
        <v>4126</v>
      </c>
      <c r="AF1640" s="243">
        <v>3126406</v>
      </c>
      <c r="AG1640" s="243"/>
      <c r="AH1640" s="243"/>
    </row>
    <row r="1641" spans="1:34" s="72" customFormat="1" x14ac:dyDescent="0.25">
      <c r="A1641"/>
      <c r="B1641"/>
      <c r="C1641"/>
      <c r="D1641"/>
      <c r="E1641"/>
      <c r="F1641"/>
      <c r="G1641"/>
      <c r="H1641"/>
      <c r="I1641"/>
      <c r="J1641"/>
      <c r="K1641"/>
      <c r="L1641"/>
      <c r="M1641"/>
      <c r="N1641"/>
      <c r="O1641"/>
      <c r="P1641"/>
      <c r="Q1641"/>
      <c r="R1641"/>
      <c r="S1641"/>
      <c r="T1641"/>
      <c r="U1641"/>
      <c r="V1641"/>
      <c r="AD1641" s="243" t="s">
        <v>61</v>
      </c>
      <c r="AE1641" s="243" t="s">
        <v>4132</v>
      </c>
      <c r="AF1641" s="243">
        <v>3126505</v>
      </c>
      <c r="AG1641" s="243"/>
      <c r="AH1641" s="243"/>
    </row>
    <row r="1642" spans="1:34" s="72" customFormat="1" x14ac:dyDescent="0.25">
      <c r="A1642"/>
      <c r="B1642"/>
      <c r="C1642"/>
      <c r="D1642"/>
      <c r="E1642"/>
      <c r="F1642"/>
      <c r="G1642"/>
      <c r="H1642"/>
      <c r="I1642"/>
      <c r="J1642"/>
      <c r="K1642"/>
      <c r="L1642"/>
      <c r="M1642"/>
      <c r="N1642"/>
      <c r="O1642"/>
      <c r="P1642"/>
      <c r="Q1642"/>
      <c r="R1642"/>
      <c r="S1642"/>
      <c r="T1642"/>
      <c r="U1642"/>
      <c r="V1642"/>
      <c r="AD1642" s="243" t="s">
        <v>61</v>
      </c>
      <c r="AE1642" s="243" t="s">
        <v>4138</v>
      </c>
      <c r="AF1642" s="243">
        <v>3126604</v>
      </c>
      <c r="AG1642" s="243"/>
      <c r="AH1642" s="243"/>
    </row>
    <row r="1643" spans="1:34" s="72" customFormat="1" x14ac:dyDescent="0.25">
      <c r="A1643"/>
      <c r="B1643"/>
      <c r="C1643"/>
      <c r="D1643"/>
      <c r="E1643"/>
      <c r="F1643"/>
      <c r="G1643"/>
      <c r="H1643"/>
      <c r="I1643"/>
      <c r="J1643"/>
      <c r="K1643"/>
      <c r="L1643"/>
      <c r="M1643"/>
      <c r="N1643"/>
      <c r="O1643"/>
      <c r="P1643"/>
      <c r="Q1643"/>
      <c r="R1643"/>
      <c r="S1643"/>
      <c r="T1643"/>
      <c r="U1643"/>
      <c r="V1643"/>
      <c r="AD1643" s="243" t="s">
        <v>61</v>
      </c>
      <c r="AE1643" s="243" t="s">
        <v>4143</v>
      </c>
      <c r="AF1643" s="243">
        <v>3126703</v>
      </c>
      <c r="AG1643" s="243"/>
      <c r="AH1643" s="243"/>
    </row>
    <row r="1644" spans="1:34" s="72" customFormat="1" x14ac:dyDescent="0.25">
      <c r="A1644"/>
      <c r="B1644"/>
      <c r="C1644"/>
      <c r="D1644"/>
      <c r="E1644"/>
      <c r="F1644"/>
      <c r="G1644"/>
      <c r="H1644"/>
      <c r="I1644"/>
      <c r="J1644"/>
      <c r="K1644"/>
      <c r="L1644"/>
      <c r="M1644"/>
      <c r="N1644"/>
      <c r="O1644"/>
      <c r="P1644"/>
      <c r="Q1644"/>
      <c r="R1644"/>
      <c r="S1644"/>
      <c r="T1644"/>
      <c r="U1644"/>
      <c r="V1644"/>
      <c r="AD1644" s="243" t="s">
        <v>61</v>
      </c>
      <c r="AE1644" s="243" t="s">
        <v>4148</v>
      </c>
      <c r="AF1644" s="243">
        <v>3126752</v>
      </c>
      <c r="AG1644" s="243"/>
      <c r="AH1644" s="243"/>
    </row>
    <row r="1645" spans="1:34" s="72" customFormat="1" x14ac:dyDescent="0.25">
      <c r="A1645"/>
      <c r="B1645"/>
      <c r="C1645"/>
      <c r="D1645"/>
      <c r="E1645"/>
      <c r="F1645"/>
      <c r="G1645"/>
      <c r="H1645"/>
      <c r="I1645"/>
      <c r="J1645"/>
      <c r="K1645"/>
      <c r="L1645"/>
      <c r="M1645"/>
      <c r="N1645"/>
      <c r="O1645"/>
      <c r="P1645"/>
      <c r="Q1645"/>
      <c r="R1645"/>
      <c r="S1645"/>
      <c r="T1645"/>
      <c r="U1645"/>
      <c r="V1645"/>
      <c r="AD1645" s="243" t="s">
        <v>61</v>
      </c>
      <c r="AE1645" s="243" t="s">
        <v>4153</v>
      </c>
      <c r="AF1645" s="243">
        <v>3126802</v>
      </c>
      <c r="AG1645" s="243"/>
      <c r="AH1645" s="243"/>
    </row>
    <row r="1646" spans="1:34" s="72" customFormat="1" x14ac:dyDescent="0.25">
      <c r="A1646"/>
      <c r="B1646"/>
      <c r="C1646"/>
      <c r="D1646"/>
      <c r="E1646"/>
      <c r="F1646"/>
      <c r="G1646"/>
      <c r="H1646"/>
      <c r="I1646"/>
      <c r="J1646"/>
      <c r="K1646"/>
      <c r="L1646"/>
      <c r="M1646"/>
      <c r="N1646"/>
      <c r="O1646"/>
      <c r="P1646"/>
      <c r="Q1646"/>
      <c r="R1646"/>
      <c r="S1646"/>
      <c r="T1646"/>
      <c r="U1646"/>
      <c r="V1646"/>
      <c r="AD1646" s="243" t="s">
        <v>61</v>
      </c>
      <c r="AE1646" s="243" t="s">
        <v>4158</v>
      </c>
      <c r="AF1646" s="243">
        <v>3126901</v>
      </c>
      <c r="AG1646" s="243"/>
      <c r="AH1646" s="243"/>
    </row>
    <row r="1647" spans="1:34" s="72" customFormat="1" x14ac:dyDescent="0.25">
      <c r="A1647"/>
      <c r="B1647"/>
      <c r="C1647"/>
      <c r="D1647"/>
      <c r="E1647"/>
      <c r="F1647"/>
      <c r="G1647"/>
      <c r="H1647"/>
      <c r="I1647"/>
      <c r="J1647"/>
      <c r="K1647"/>
      <c r="L1647"/>
      <c r="M1647"/>
      <c r="N1647"/>
      <c r="O1647"/>
      <c r="P1647"/>
      <c r="Q1647"/>
      <c r="R1647"/>
      <c r="S1647"/>
      <c r="T1647"/>
      <c r="U1647"/>
      <c r="V1647"/>
      <c r="AD1647" s="243" t="s">
        <v>61</v>
      </c>
      <c r="AE1647" s="243" t="s">
        <v>4163</v>
      </c>
      <c r="AF1647" s="243">
        <v>3126950</v>
      </c>
      <c r="AG1647" s="243"/>
      <c r="AH1647" s="243"/>
    </row>
    <row r="1648" spans="1:34" s="72" customFormat="1" x14ac:dyDescent="0.25">
      <c r="A1648"/>
      <c r="B1648"/>
      <c r="C1648"/>
      <c r="D1648"/>
      <c r="E1648"/>
      <c r="F1648"/>
      <c r="G1648"/>
      <c r="H1648"/>
      <c r="I1648"/>
      <c r="J1648"/>
      <c r="K1648"/>
      <c r="L1648"/>
      <c r="M1648"/>
      <c r="N1648"/>
      <c r="O1648"/>
      <c r="P1648"/>
      <c r="Q1648"/>
      <c r="R1648"/>
      <c r="S1648"/>
      <c r="T1648"/>
      <c r="U1648"/>
      <c r="V1648"/>
      <c r="AD1648" s="243" t="s">
        <v>61</v>
      </c>
      <c r="AE1648" s="243" t="s">
        <v>4168</v>
      </c>
      <c r="AF1648" s="243">
        <v>3127008</v>
      </c>
      <c r="AG1648" s="243"/>
      <c r="AH1648" s="243"/>
    </row>
    <row r="1649" spans="1:34" s="72" customFormat="1" x14ac:dyDescent="0.25">
      <c r="A1649"/>
      <c r="B1649"/>
      <c r="C1649"/>
      <c r="D1649"/>
      <c r="E1649"/>
      <c r="F1649"/>
      <c r="G1649"/>
      <c r="H1649"/>
      <c r="I1649"/>
      <c r="J1649"/>
      <c r="K1649"/>
      <c r="L1649"/>
      <c r="M1649"/>
      <c r="N1649"/>
      <c r="O1649"/>
      <c r="P1649"/>
      <c r="Q1649"/>
      <c r="R1649"/>
      <c r="S1649"/>
      <c r="T1649"/>
      <c r="U1649"/>
      <c r="V1649"/>
      <c r="AD1649" s="243" t="s">
        <v>61</v>
      </c>
      <c r="AE1649" s="243" t="s">
        <v>4173</v>
      </c>
      <c r="AF1649" s="243">
        <v>3127057</v>
      </c>
      <c r="AG1649" s="243"/>
      <c r="AH1649" s="243"/>
    </row>
    <row r="1650" spans="1:34" s="72" customFormat="1" x14ac:dyDescent="0.25">
      <c r="A1650"/>
      <c r="B1650"/>
      <c r="C1650"/>
      <c r="D1650"/>
      <c r="E1650"/>
      <c r="F1650"/>
      <c r="G1650"/>
      <c r="H1650"/>
      <c r="I1650"/>
      <c r="J1650"/>
      <c r="K1650"/>
      <c r="L1650"/>
      <c r="M1650"/>
      <c r="N1650"/>
      <c r="O1650"/>
      <c r="P1650"/>
      <c r="Q1650"/>
      <c r="R1650"/>
      <c r="S1650"/>
      <c r="T1650"/>
      <c r="U1650"/>
      <c r="V1650"/>
      <c r="AD1650" s="243" t="s">
        <v>61</v>
      </c>
      <c r="AE1650" s="243" t="s">
        <v>4178</v>
      </c>
      <c r="AF1650" s="243">
        <v>3127073</v>
      </c>
      <c r="AG1650" s="243"/>
      <c r="AH1650" s="243"/>
    </row>
    <row r="1651" spans="1:34" s="72" customFormat="1" x14ac:dyDescent="0.25">
      <c r="A1651"/>
      <c r="B1651"/>
      <c r="C1651"/>
      <c r="D1651"/>
      <c r="E1651"/>
      <c r="F1651"/>
      <c r="G1651"/>
      <c r="H1651"/>
      <c r="I1651"/>
      <c r="J1651"/>
      <c r="K1651"/>
      <c r="L1651"/>
      <c r="M1651"/>
      <c r="N1651"/>
      <c r="O1651"/>
      <c r="P1651"/>
      <c r="Q1651"/>
      <c r="R1651"/>
      <c r="S1651"/>
      <c r="T1651"/>
      <c r="U1651"/>
      <c r="V1651"/>
      <c r="AD1651" s="243" t="s">
        <v>61</v>
      </c>
      <c r="AE1651" s="243" t="s">
        <v>4183</v>
      </c>
      <c r="AF1651" s="243">
        <v>3127107</v>
      </c>
      <c r="AG1651" s="243"/>
      <c r="AH1651" s="243"/>
    </row>
    <row r="1652" spans="1:34" s="72" customFormat="1" x14ac:dyDescent="0.25">
      <c r="A1652"/>
      <c r="B1652"/>
      <c r="C1652"/>
      <c r="D1652"/>
      <c r="E1652"/>
      <c r="F1652"/>
      <c r="G1652"/>
      <c r="H1652"/>
      <c r="I1652"/>
      <c r="J1652"/>
      <c r="K1652"/>
      <c r="L1652"/>
      <c r="M1652"/>
      <c r="N1652"/>
      <c r="O1652"/>
      <c r="P1652"/>
      <c r="Q1652"/>
      <c r="R1652"/>
      <c r="S1652"/>
      <c r="T1652"/>
      <c r="U1652"/>
      <c r="V1652"/>
      <c r="AD1652" s="243" t="s">
        <v>61</v>
      </c>
      <c r="AE1652" s="243" t="s">
        <v>4188</v>
      </c>
      <c r="AF1652" s="243">
        <v>3127206</v>
      </c>
      <c r="AG1652" s="243"/>
      <c r="AH1652" s="243"/>
    </row>
    <row r="1653" spans="1:34" s="72" customFormat="1" x14ac:dyDescent="0.25">
      <c r="A1653"/>
      <c r="B1653"/>
      <c r="C1653"/>
      <c r="D1653"/>
      <c r="E1653"/>
      <c r="F1653"/>
      <c r="G1653"/>
      <c r="H1653"/>
      <c r="I1653"/>
      <c r="J1653"/>
      <c r="K1653"/>
      <c r="L1653"/>
      <c r="M1653"/>
      <c r="N1653"/>
      <c r="O1653"/>
      <c r="P1653"/>
      <c r="Q1653"/>
      <c r="R1653"/>
      <c r="S1653"/>
      <c r="T1653"/>
      <c r="U1653"/>
      <c r="V1653"/>
      <c r="AD1653" s="243" t="s">
        <v>61</v>
      </c>
      <c r="AE1653" s="243" t="s">
        <v>4192</v>
      </c>
      <c r="AF1653" s="243">
        <v>3127305</v>
      </c>
      <c r="AG1653" s="243"/>
      <c r="AH1653" s="243"/>
    </row>
    <row r="1654" spans="1:34" s="72" customFormat="1" x14ac:dyDescent="0.25">
      <c r="A1654"/>
      <c r="B1654"/>
      <c r="C1654"/>
      <c r="D1654"/>
      <c r="E1654"/>
      <c r="F1654"/>
      <c r="G1654"/>
      <c r="H1654"/>
      <c r="I1654"/>
      <c r="J1654"/>
      <c r="K1654"/>
      <c r="L1654"/>
      <c r="M1654"/>
      <c r="N1654"/>
      <c r="O1654"/>
      <c r="P1654"/>
      <c r="Q1654"/>
      <c r="R1654"/>
      <c r="S1654"/>
      <c r="T1654"/>
      <c r="U1654"/>
      <c r="V1654"/>
      <c r="AD1654" s="243" t="s">
        <v>61</v>
      </c>
      <c r="AE1654" s="243" t="s">
        <v>4197</v>
      </c>
      <c r="AF1654" s="243">
        <v>3127339</v>
      </c>
      <c r="AG1654" s="243"/>
      <c r="AH1654" s="243"/>
    </row>
    <row r="1655" spans="1:34" s="72" customFormat="1" x14ac:dyDescent="0.25">
      <c r="A1655"/>
      <c r="B1655"/>
      <c r="C1655"/>
      <c r="D1655"/>
      <c r="E1655"/>
      <c r="F1655"/>
      <c r="G1655"/>
      <c r="H1655"/>
      <c r="I1655"/>
      <c r="J1655"/>
      <c r="K1655"/>
      <c r="L1655"/>
      <c r="M1655"/>
      <c r="N1655"/>
      <c r="O1655"/>
      <c r="P1655"/>
      <c r="Q1655"/>
      <c r="R1655"/>
      <c r="S1655"/>
      <c r="T1655"/>
      <c r="U1655"/>
      <c r="V1655"/>
      <c r="AD1655" s="243" t="s">
        <v>61</v>
      </c>
      <c r="AE1655" s="243" t="s">
        <v>4202</v>
      </c>
      <c r="AF1655" s="243">
        <v>3127354</v>
      </c>
      <c r="AG1655" s="243"/>
      <c r="AH1655" s="243"/>
    </row>
    <row r="1656" spans="1:34" s="72" customFormat="1" x14ac:dyDescent="0.25">
      <c r="A1656"/>
      <c r="B1656"/>
      <c r="C1656"/>
      <c r="D1656"/>
      <c r="E1656"/>
      <c r="F1656"/>
      <c r="G1656"/>
      <c r="H1656"/>
      <c r="I1656"/>
      <c r="J1656"/>
      <c r="K1656"/>
      <c r="L1656"/>
      <c r="M1656"/>
      <c r="N1656"/>
      <c r="O1656"/>
      <c r="P1656"/>
      <c r="Q1656"/>
      <c r="R1656"/>
      <c r="S1656"/>
      <c r="T1656"/>
      <c r="U1656"/>
      <c r="V1656"/>
      <c r="AD1656" s="243" t="s">
        <v>61</v>
      </c>
      <c r="AE1656" s="243" t="s">
        <v>4207</v>
      </c>
      <c r="AF1656" s="243">
        <v>3127370</v>
      </c>
      <c r="AG1656" s="243"/>
      <c r="AH1656" s="243"/>
    </row>
    <row r="1657" spans="1:34" s="72" customFormat="1" x14ac:dyDescent="0.25">
      <c r="A1657"/>
      <c r="B1657"/>
      <c r="C1657"/>
      <c r="D1657"/>
      <c r="E1657"/>
      <c r="F1657"/>
      <c r="G1657"/>
      <c r="H1657"/>
      <c r="I1657"/>
      <c r="J1657"/>
      <c r="K1657"/>
      <c r="L1657"/>
      <c r="M1657"/>
      <c r="N1657"/>
      <c r="O1657"/>
      <c r="P1657"/>
      <c r="Q1657"/>
      <c r="R1657"/>
      <c r="S1657"/>
      <c r="T1657"/>
      <c r="U1657"/>
      <c r="V1657"/>
      <c r="AD1657" s="243" t="s">
        <v>61</v>
      </c>
      <c r="AE1657" s="243" t="s">
        <v>4212</v>
      </c>
      <c r="AF1657" s="243">
        <v>3127388</v>
      </c>
      <c r="AG1657" s="243"/>
      <c r="AH1657" s="243"/>
    </row>
    <row r="1658" spans="1:34" s="72" customFormat="1" x14ac:dyDescent="0.25">
      <c r="A1658"/>
      <c r="B1658"/>
      <c r="C1658"/>
      <c r="D1658"/>
      <c r="E1658"/>
      <c r="F1658"/>
      <c r="G1658"/>
      <c r="H1658"/>
      <c r="I1658"/>
      <c r="J1658"/>
      <c r="K1658"/>
      <c r="L1658"/>
      <c r="M1658"/>
      <c r="N1658"/>
      <c r="O1658"/>
      <c r="P1658"/>
      <c r="Q1658"/>
      <c r="R1658"/>
      <c r="S1658"/>
      <c r="T1658"/>
      <c r="U1658"/>
      <c r="V1658"/>
      <c r="AD1658" s="243" t="s">
        <v>61</v>
      </c>
      <c r="AE1658" s="243" t="s">
        <v>4217</v>
      </c>
      <c r="AF1658" s="243">
        <v>3127404</v>
      </c>
      <c r="AG1658" s="243"/>
      <c r="AH1658" s="243"/>
    </row>
    <row r="1659" spans="1:34" s="72" customFormat="1" x14ac:dyDescent="0.25">
      <c r="A1659"/>
      <c r="B1659"/>
      <c r="C1659"/>
      <c r="D1659"/>
      <c r="E1659"/>
      <c r="F1659"/>
      <c r="G1659"/>
      <c r="H1659"/>
      <c r="I1659"/>
      <c r="J1659"/>
      <c r="K1659"/>
      <c r="L1659"/>
      <c r="M1659"/>
      <c r="N1659"/>
      <c r="O1659"/>
      <c r="P1659"/>
      <c r="Q1659"/>
      <c r="R1659"/>
      <c r="S1659"/>
      <c r="T1659"/>
      <c r="U1659"/>
      <c r="V1659"/>
      <c r="AD1659" s="243" t="s">
        <v>61</v>
      </c>
      <c r="AE1659" s="243" t="s">
        <v>4221</v>
      </c>
      <c r="AF1659" s="243">
        <v>3127503</v>
      </c>
      <c r="AG1659" s="243"/>
      <c r="AH1659" s="243"/>
    </row>
    <row r="1660" spans="1:34" s="72" customFormat="1" x14ac:dyDescent="0.25">
      <c r="A1660"/>
      <c r="B1660"/>
      <c r="C1660"/>
      <c r="D1660"/>
      <c r="E1660"/>
      <c r="F1660"/>
      <c r="G1660"/>
      <c r="H1660"/>
      <c r="I1660"/>
      <c r="J1660"/>
      <c r="K1660"/>
      <c r="L1660"/>
      <c r="M1660"/>
      <c r="N1660"/>
      <c r="O1660"/>
      <c r="P1660"/>
      <c r="Q1660"/>
      <c r="R1660"/>
      <c r="S1660"/>
      <c r="T1660"/>
      <c r="U1660"/>
      <c r="V1660"/>
      <c r="AD1660" s="243" t="s">
        <v>61</v>
      </c>
      <c r="AE1660" s="243" t="s">
        <v>4225</v>
      </c>
      <c r="AF1660" s="243">
        <v>3127602</v>
      </c>
      <c r="AG1660" s="243"/>
      <c r="AH1660" s="243"/>
    </row>
    <row r="1661" spans="1:34" s="72" customFormat="1" x14ac:dyDescent="0.25">
      <c r="A1661"/>
      <c r="B1661"/>
      <c r="C1661"/>
      <c r="D1661"/>
      <c r="E1661"/>
      <c r="F1661"/>
      <c r="G1661"/>
      <c r="H1661"/>
      <c r="I1661"/>
      <c r="J1661"/>
      <c r="K1661"/>
      <c r="L1661"/>
      <c r="M1661"/>
      <c r="N1661"/>
      <c r="O1661"/>
      <c r="P1661"/>
      <c r="Q1661"/>
      <c r="R1661"/>
      <c r="S1661"/>
      <c r="T1661"/>
      <c r="U1661"/>
      <c r="V1661"/>
      <c r="AD1661" s="243" t="s">
        <v>61</v>
      </c>
      <c r="AE1661" s="243" t="s">
        <v>4230</v>
      </c>
      <c r="AF1661" s="243">
        <v>3127701</v>
      </c>
      <c r="AG1661" s="243"/>
      <c r="AH1661" s="243"/>
    </row>
    <row r="1662" spans="1:34" s="72" customFormat="1" x14ac:dyDescent="0.25">
      <c r="A1662"/>
      <c r="B1662"/>
      <c r="C1662"/>
      <c r="D1662"/>
      <c r="E1662"/>
      <c r="F1662"/>
      <c r="G1662"/>
      <c r="H1662"/>
      <c r="I1662"/>
      <c r="J1662"/>
      <c r="K1662"/>
      <c r="L1662"/>
      <c r="M1662"/>
      <c r="N1662"/>
      <c r="O1662"/>
      <c r="P1662"/>
      <c r="Q1662"/>
      <c r="R1662"/>
      <c r="S1662"/>
      <c r="T1662"/>
      <c r="U1662"/>
      <c r="V1662"/>
      <c r="AD1662" s="243" t="s">
        <v>61</v>
      </c>
      <c r="AE1662" s="243" t="s">
        <v>4235</v>
      </c>
      <c r="AF1662" s="243">
        <v>3127800</v>
      </c>
      <c r="AG1662" s="243"/>
      <c r="AH1662" s="243"/>
    </row>
    <row r="1663" spans="1:34" s="72" customFormat="1" x14ac:dyDescent="0.25">
      <c r="A1663"/>
      <c r="B1663"/>
      <c r="C1663"/>
      <c r="D1663"/>
      <c r="E1663"/>
      <c r="F1663"/>
      <c r="G1663"/>
      <c r="H1663"/>
      <c r="I1663"/>
      <c r="J1663"/>
      <c r="K1663"/>
      <c r="L1663"/>
      <c r="M1663"/>
      <c r="N1663"/>
      <c r="O1663"/>
      <c r="P1663"/>
      <c r="Q1663"/>
      <c r="R1663"/>
      <c r="S1663"/>
      <c r="T1663"/>
      <c r="U1663"/>
      <c r="V1663"/>
      <c r="AD1663" s="243" t="s">
        <v>61</v>
      </c>
      <c r="AE1663" s="243" t="s">
        <v>4239</v>
      </c>
      <c r="AF1663" s="243">
        <v>3127909</v>
      </c>
      <c r="AG1663" s="243"/>
      <c r="AH1663" s="243"/>
    </row>
    <row r="1664" spans="1:34" s="72" customFormat="1" x14ac:dyDescent="0.25">
      <c r="A1664"/>
      <c r="B1664"/>
      <c r="C1664"/>
      <c r="D1664"/>
      <c r="E1664"/>
      <c r="F1664"/>
      <c r="G1664"/>
      <c r="H1664"/>
      <c r="I1664"/>
      <c r="J1664"/>
      <c r="K1664"/>
      <c r="L1664"/>
      <c r="M1664"/>
      <c r="N1664"/>
      <c r="O1664"/>
      <c r="P1664"/>
      <c r="Q1664"/>
      <c r="R1664"/>
      <c r="S1664"/>
      <c r="T1664"/>
      <c r="U1664"/>
      <c r="V1664"/>
      <c r="AD1664" s="243" t="s">
        <v>61</v>
      </c>
      <c r="AE1664" s="243" t="s">
        <v>4244</v>
      </c>
      <c r="AF1664" s="243">
        <v>3128006</v>
      </c>
      <c r="AG1664" s="243"/>
      <c r="AH1664" s="243"/>
    </row>
    <row r="1665" spans="1:34" s="72" customFormat="1" x14ac:dyDescent="0.25">
      <c r="A1665"/>
      <c r="B1665"/>
      <c r="C1665"/>
      <c r="D1665"/>
      <c r="E1665"/>
      <c r="F1665"/>
      <c r="G1665"/>
      <c r="H1665"/>
      <c r="I1665"/>
      <c r="J1665"/>
      <c r="K1665"/>
      <c r="L1665"/>
      <c r="M1665"/>
      <c r="N1665"/>
      <c r="O1665"/>
      <c r="P1665"/>
      <c r="Q1665"/>
      <c r="R1665"/>
      <c r="S1665"/>
      <c r="T1665"/>
      <c r="U1665"/>
      <c r="V1665"/>
      <c r="AD1665" s="243" t="s">
        <v>61</v>
      </c>
      <c r="AE1665" s="243" t="s">
        <v>4249</v>
      </c>
      <c r="AF1665" s="243">
        <v>3128105</v>
      </c>
      <c r="AG1665" s="243"/>
      <c r="AH1665" s="243"/>
    </row>
    <row r="1666" spans="1:34" s="72" customFormat="1" x14ac:dyDescent="0.25">
      <c r="A1666"/>
      <c r="B1666"/>
      <c r="C1666"/>
      <c r="D1666"/>
      <c r="E1666"/>
      <c r="F1666"/>
      <c r="G1666"/>
      <c r="H1666"/>
      <c r="I1666"/>
      <c r="J1666"/>
      <c r="K1666"/>
      <c r="L1666"/>
      <c r="M1666"/>
      <c r="N1666"/>
      <c r="O1666"/>
      <c r="P1666"/>
      <c r="Q1666"/>
      <c r="R1666"/>
      <c r="S1666"/>
      <c r="T1666"/>
      <c r="U1666"/>
      <c r="V1666"/>
      <c r="AD1666" s="243" t="s">
        <v>61</v>
      </c>
      <c r="AE1666" s="243" t="s">
        <v>2250</v>
      </c>
      <c r="AF1666" s="243">
        <v>3128204</v>
      </c>
      <c r="AG1666" s="243"/>
      <c r="AH1666" s="243"/>
    </row>
    <row r="1667" spans="1:34" s="72" customFormat="1" x14ac:dyDescent="0.25">
      <c r="A1667"/>
      <c r="B1667"/>
      <c r="C1667"/>
      <c r="D1667"/>
      <c r="E1667"/>
      <c r="F1667"/>
      <c r="G1667"/>
      <c r="H1667"/>
      <c r="I1667"/>
      <c r="J1667"/>
      <c r="K1667"/>
      <c r="L1667"/>
      <c r="M1667"/>
      <c r="N1667"/>
      <c r="O1667"/>
      <c r="P1667"/>
      <c r="Q1667"/>
      <c r="R1667"/>
      <c r="S1667"/>
      <c r="T1667"/>
      <c r="U1667"/>
      <c r="V1667"/>
      <c r="AD1667" s="243" t="s">
        <v>61</v>
      </c>
      <c r="AE1667" s="243" t="s">
        <v>4258</v>
      </c>
      <c r="AF1667" s="243">
        <v>3128253</v>
      </c>
      <c r="AG1667" s="243"/>
      <c r="AH1667" s="243"/>
    </row>
    <row r="1668" spans="1:34" s="72" customFormat="1" x14ac:dyDescent="0.25">
      <c r="A1668"/>
      <c r="B1668"/>
      <c r="C1668"/>
      <c r="D1668"/>
      <c r="E1668"/>
      <c r="F1668"/>
      <c r="G1668"/>
      <c r="H1668"/>
      <c r="I1668"/>
      <c r="J1668"/>
      <c r="K1668"/>
      <c r="L1668"/>
      <c r="M1668"/>
      <c r="N1668"/>
      <c r="O1668"/>
      <c r="P1668"/>
      <c r="Q1668"/>
      <c r="R1668"/>
      <c r="S1668"/>
      <c r="T1668"/>
      <c r="U1668"/>
      <c r="V1668"/>
      <c r="AD1668" s="243" t="s">
        <v>61</v>
      </c>
      <c r="AE1668" s="243" t="s">
        <v>4262</v>
      </c>
      <c r="AF1668" s="243">
        <v>3128303</v>
      </c>
      <c r="AG1668" s="243"/>
      <c r="AH1668" s="243"/>
    </row>
    <row r="1669" spans="1:34" s="72" customFormat="1" x14ac:dyDescent="0.25">
      <c r="A1669"/>
      <c r="B1669"/>
      <c r="C1669"/>
      <c r="D1669"/>
      <c r="E1669"/>
      <c r="F1669"/>
      <c r="G1669"/>
      <c r="H1669"/>
      <c r="I1669"/>
      <c r="J1669"/>
      <c r="K1669"/>
      <c r="L1669"/>
      <c r="M1669"/>
      <c r="N1669"/>
      <c r="O1669"/>
      <c r="P1669"/>
      <c r="Q1669"/>
      <c r="R1669"/>
      <c r="S1669"/>
      <c r="T1669"/>
      <c r="U1669"/>
      <c r="V1669"/>
      <c r="AD1669" s="243" t="s">
        <v>61</v>
      </c>
      <c r="AE1669" s="243" t="s">
        <v>4267</v>
      </c>
      <c r="AF1669" s="243">
        <v>3128402</v>
      </c>
      <c r="AG1669" s="243"/>
      <c r="AH1669" s="243"/>
    </row>
    <row r="1670" spans="1:34" s="72" customFormat="1" x14ac:dyDescent="0.25">
      <c r="A1670"/>
      <c r="B1670"/>
      <c r="C1670"/>
      <c r="D1670"/>
      <c r="E1670"/>
      <c r="F1670"/>
      <c r="G1670"/>
      <c r="H1670"/>
      <c r="I1670"/>
      <c r="J1670"/>
      <c r="K1670"/>
      <c r="L1670"/>
      <c r="M1670"/>
      <c r="N1670"/>
      <c r="O1670"/>
      <c r="P1670"/>
      <c r="Q1670"/>
      <c r="R1670"/>
      <c r="S1670"/>
      <c r="T1670"/>
      <c r="U1670"/>
      <c r="V1670"/>
      <c r="AD1670" s="243" t="s">
        <v>61</v>
      </c>
      <c r="AE1670" s="243" t="s">
        <v>4272</v>
      </c>
      <c r="AF1670" s="243">
        <v>3128501</v>
      </c>
      <c r="AG1670" s="243"/>
      <c r="AH1670" s="243"/>
    </row>
    <row r="1671" spans="1:34" s="72" customFormat="1" x14ac:dyDescent="0.25">
      <c r="A1671"/>
      <c r="B1671"/>
      <c r="C1671"/>
      <c r="D1671"/>
      <c r="E1671"/>
      <c r="F1671"/>
      <c r="G1671"/>
      <c r="H1671"/>
      <c r="I1671"/>
      <c r="J1671"/>
      <c r="K1671"/>
      <c r="L1671"/>
      <c r="M1671"/>
      <c r="N1671"/>
      <c r="O1671"/>
      <c r="P1671"/>
      <c r="Q1671"/>
      <c r="R1671"/>
      <c r="S1671"/>
      <c r="T1671"/>
      <c r="U1671"/>
      <c r="V1671"/>
      <c r="AD1671" s="243" t="s">
        <v>61</v>
      </c>
      <c r="AE1671" s="243" t="s">
        <v>4276</v>
      </c>
      <c r="AF1671" s="243">
        <v>3128600</v>
      </c>
      <c r="AG1671" s="243"/>
      <c r="AH1671" s="243"/>
    </row>
    <row r="1672" spans="1:34" s="72" customFormat="1" x14ac:dyDescent="0.25">
      <c r="A1672"/>
      <c r="B1672"/>
      <c r="C1672"/>
      <c r="D1672"/>
      <c r="E1672"/>
      <c r="F1672"/>
      <c r="G1672"/>
      <c r="H1672"/>
      <c r="I1672"/>
      <c r="J1672"/>
      <c r="K1672"/>
      <c r="L1672"/>
      <c r="M1672"/>
      <c r="N1672"/>
      <c r="O1672"/>
      <c r="P1672"/>
      <c r="Q1672"/>
      <c r="R1672"/>
      <c r="S1672"/>
      <c r="T1672"/>
      <c r="U1672"/>
      <c r="V1672"/>
      <c r="AD1672" s="243" t="s">
        <v>61</v>
      </c>
      <c r="AE1672" s="243" t="s">
        <v>4280</v>
      </c>
      <c r="AF1672" s="243">
        <v>3128709</v>
      </c>
      <c r="AG1672" s="243"/>
      <c r="AH1672" s="243"/>
    </row>
    <row r="1673" spans="1:34" s="72" customFormat="1" x14ac:dyDescent="0.25">
      <c r="A1673"/>
      <c r="B1673"/>
      <c r="C1673"/>
      <c r="D1673"/>
      <c r="E1673"/>
      <c r="F1673"/>
      <c r="G1673"/>
      <c r="H1673"/>
      <c r="I1673"/>
      <c r="J1673"/>
      <c r="K1673"/>
      <c r="L1673"/>
      <c r="M1673"/>
      <c r="N1673"/>
      <c r="O1673"/>
      <c r="P1673"/>
      <c r="Q1673"/>
      <c r="R1673"/>
      <c r="S1673"/>
      <c r="T1673"/>
      <c r="U1673"/>
      <c r="V1673"/>
      <c r="AD1673" s="243" t="s">
        <v>61</v>
      </c>
      <c r="AE1673" s="243" t="s">
        <v>4284</v>
      </c>
      <c r="AF1673" s="243">
        <v>3128808</v>
      </c>
      <c r="AG1673" s="243"/>
      <c r="AH1673" s="243"/>
    </row>
    <row r="1674" spans="1:34" s="72" customFormat="1" x14ac:dyDescent="0.25">
      <c r="A1674"/>
      <c r="B1674"/>
      <c r="C1674"/>
      <c r="D1674"/>
      <c r="E1674"/>
      <c r="F1674"/>
      <c r="G1674"/>
      <c r="H1674"/>
      <c r="I1674"/>
      <c r="J1674"/>
      <c r="K1674"/>
      <c r="L1674"/>
      <c r="M1674"/>
      <c r="N1674"/>
      <c r="O1674"/>
      <c r="P1674"/>
      <c r="Q1674"/>
      <c r="R1674"/>
      <c r="S1674"/>
      <c r="T1674"/>
      <c r="U1674"/>
      <c r="V1674"/>
      <c r="AD1674" s="243" t="s">
        <v>61</v>
      </c>
      <c r="AE1674" s="243" t="s">
        <v>4289</v>
      </c>
      <c r="AF1674" s="243">
        <v>3128907</v>
      </c>
      <c r="AG1674" s="243"/>
      <c r="AH1674" s="243"/>
    </row>
    <row r="1675" spans="1:34" s="72" customFormat="1" x14ac:dyDescent="0.25">
      <c r="A1675"/>
      <c r="B1675"/>
      <c r="C1675"/>
      <c r="D1675"/>
      <c r="E1675"/>
      <c r="F1675"/>
      <c r="G1675"/>
      <c r="H1675"/>
      <c r="I1675"/>
      <c r="J1675"/>
      <c r="K1675"/>
      <c r="L1675"/>
      <c r="M1675"/>
      <c r="N1675"/>
      <c r="O1675"/>
      <c r="P1675"/>
      <c r="Q1675"/>
      <c r="R1675"/>
      <c r="S1675"/>
      <c r="T1675"/>
      <c r="U1675"/>
      <c r="V1675"/>
      <c r="AD1675" s="243" t="s">
        <v>61</v>
      </c>
      <c r="AE1675" s="243" t="s">
        <v>4294</v>
      </c>
      <c r="AF1675" s="243">
        <v>3129004</v>
      </c>
      <c r="AG1675" s="243"/>
      <c r="AH1675" s="243"/>
    </row>
    <row r="1676" spans="1:34" s="72" customFormat="1" x14ac:dyDescent="0.25">
      <c r="A1676"/>
      <c r="B1676"/>
      <c r="C1676"/>
      <c r="D1676"/>
      <c r="E1676"/>
      <c r="F1676"/>
      <c r="G1676"/>
      <c r="H1676"/>
      <c r="I1676"/>
      <c r="J1676"/>
      <c r="K1676"/>
      <c r="L1676"/>
      <c r="M1676"/>
      <c r="N1676"/>
      <c r="O1676"/>
      <c r="P1676"/>
      <c r="Q1676"/>
      <c r="R1676"/>
      <c r="S1676"/>
      <c r="T1676"/>
      <c r="U1676"/>
      <c r="V1676"/>
      <c r="AD1676" s="243" t="s">
        <v>61</v>
      </c>
      <c r="AE1676" s="243" t="s">
        <v>4299</v>
      </c>
      <c r="AF1676" s="243">
        <v>3129103</v>
      </c>
      <c r="AG1676" s="243"/>
      <c r="AH1676" s="243"/>
    </row>
    <row r="1677" spans="1:34" s="72" customFormat="1" x14ac:dyDescent="0.25">
      <c r="A1677"/>
      <c r="B1677"/>
      <c r="C1677"/>
      <c r="D1677"/>
      <c r="E1677"/>
      <c r="F1677"/>
      <c r="G1677"/>
      <c r="H1677"/>
      <c r="I1677"/>
      <c r="J1677"/>
      <c r="K1677"/>
      <c r="L1677"/>
      <c r="M1677"/>
      <c r="N1677"/>
      <c r="O1677"/>
      <c r="P1677"/>
      <c r="Q1677"/>
      <c r="R1677"/>
      <c r="S1677"/>
      <c r="T1677"/>
      <c r="U1677"/>
      <c r="V1677"/>
      <c r="AD1677" s="243" t="s">
        <v>61</v>
      </c>
      <c r="AE1677" s="243" t="s">
        <v>4304</v>
      </c>
      <c r="AF1677" s="243">
        <v>3129202</v>
      </c>
      <c r="AG1677" s="243"/>
      <c r="AH1677" s="243"/>
    </row>
    <row r="1678" spans="1:34" s="72" customFormat="1" x14ac:dyDescent="0.25">
      <c r="A1678"/>
      <c r="B1678"/>
      <c r="C1678"/>
      <c r="D1678"/>
      <c r="E1678"/>
      <c r="F1678"/>
      <c r="G1678"/>
      <c r="H1678"/>
      <c r="I1678"/>
      <c r="J1678"/>
      <c r="K1678"/>
      <c r="L1678"/>
      <c r="M1678"/>
      <c r="N1678"/>
      <c r="O1678"/>
      <c r="P1678"/>
      <c r="Q1678"/>
      <c r="R1678"/>
      <c r="S1678"/>
      <c r="T1678"/>
      <c r="U1678"/>
      <c r="V1678"/>
      <c r="AD1678" s="243" t="s">
        <v>61</v>
      </c>
      <c r="AE1678" s="243" t="s">
        <v>4309</v>
      </c>
      <c r="AF1678" s="243">
        <v>3129301</v>
      </c>
      <c r="AG1678" s="243"/>
      <c r="AH1678" s="243"/>
    </row>
    <row r="1679" spans="1:34" s="72" customFormat="1" x14ac:dyDescent="0.25">
      <c r="A1679"/>
      <c r="B1679"/>
      <c r="C1679"/>
      <c r="D1679"/>
      <c r="E1679"/>
      <c r="F1679"/>
      <c r="G1679"/>
      <c r="H1679"/>
      <c r="I1679"/>
      <c r="J1679"/>
      <c r="K1679"/>
      <c r="L1679"/>
      <c r="M1679"/>
      <c r="N1679"/>
      <c r="O1679"/>
      <c r="P1679"/>
      <c r="Q1679"/>
      <c r="R1679"/>
      <c r="S1679"/>
      <c r="T1679"/>
      <c r="U1679"/>
      <c r="V1679"/>
      <c r="AD1679" s="243" t="s">
        <v>61</v>
      </c>
      <c r="AE1679" s="243" t="s">
        <v>4314</v>
      </c>
      <c r="AF1679" s="243">
        <v>3129400</v>
      </c>
      <c r="AG1679" s="243"/>
      <c r="AH1679" s="243"/>
    </row>
    <row r="1680" spans="1:34" s="72" customFormat="1" x14ac:dyDescent="0.25">
      <c r="A1680"/>
      <c r="B1680"/>
      <c r="C1680"/>
      <c r="D1680"/>
      <c r="E1680"/>
      <c r="F1680"/>
      <c r="G1680"/>
      <c r="H1680"/>
      <c r="I1680"/>
      <c r="J1680"/>
      <c r="K1680"/>
      <c r="L1680"/>
      <c r="M1680"/>
      <c r="N1680"/>
      <c r="O1680"/>
      <c r="P1680"/>
      <c r="Q1680"/>
      <c r="R1680"/>
      <c r="S1680"/>
      <c r="T1680"/>
      <c r="U1680"/>
      <c r="V1680"/>
      <c r="AD1680" s="243" t="s">
        <v>61</v>
      </c>
      <c r="AE1680" s="243" t="s">
        <v>4318</v>
      </c>
      <c r="AF1680" s="243">
        <v>3129509</v>
      </c>
      <c r="AG1680" s="243"/>
      <c r="AH1680" s="243"/>
    </row>
    <row r="1681" spans="1:34" s="72" customFormat="1" x14ac:dyDescent="0.25">
      <c r="A1681"/>
      <c r="B1681"/>
      <c r="C1681"/>
      <c r="D1681"/>
      <c r="E1681"/>
      <c r="F1681"/>
      <c r="G1681"/>
      <c r="H1681"/>
      <c r="I1681"/>
      <c r="J1681"/>
      <c r="K1681"/>
      <c r="L1681"/>
      <c r="M1681"/>
      <c r="N1681"/>
      <c r="O1681"/>
      <c r="P1681"/>
      <c r="Q1681"/>
      <c r="R1681"/>
      <c r="S1681"/>
      <c r="T1681"/>
      <c r="U1681"/>
      <c r="V1681"/>
      <c r="AD1681" s="243" t="s">
        <v>61</v>
      </c>
      <c r="AE1681" s="243" t="s">
        <v>4323</v>
      </c>
      <c r="AF1681" s="243">
        <v>3129608</v>
      </c>
      <c r="AG1681" s="243"/>
      <c r="AH1681" s="243"/>
    </row>
    <row r="1682" spans="1:34" s="72" customFormat="1" x14ac:dyDescent="0.25">
      <c r="A1682"/>
      <c r="B1682"/>
      <c r="C1682"/>
      <c r="D1682"/>
      <c r="E1682"/>
      <c r="F1682"/>
      <c r="G1682"/>
      <c r="H1682"/>
      <c r="I1682"/>
      <c r="J1682"/>
      <c r="K1682"/>
      <c r="L1682"/>
      <c r="M1682"/>
      <c r="N1682"/>
      <c r="O1682"/>
      <c r="P1682"/>
      <c r="Q1682"/>
      <c r="R1682"/>
      <c r="S1682"/>
      <c r="T1682"/>
      <c r="U1682"/>
      <c r="V1682"/>
      <c r="AD1682" s="243" t="s">
        <v>61</v>
      </c>
      <c r="AE1682" s="243" t="s">
        <v>4328</v>
      </c>
      <c r="AF1682" s="243">
        <v>3129657</v>
      </c>
      <c r="AG1682" s="243"/>
      <c r="AH1682" s="243"/>
    </row>
    <row r="1683" spans="1:34" s="72" customFormat="1" x14ac:dyDescent="0.25">
      <c r="A1683"/>
      <c r="B1683"/>
      <c r="C1683"/>
      <c r="D1683"/>
      <c r="E1683"/>
      <c r="F1683"/>
      <c r="G1683"/>
      <c r="H1683"/>
      <c r="I1683"/>
      <c r="J1683"/>
      <c r="K1683"/>
      <c r="L1683"/>
      <c r="M1683"/>
      <c r="N1683"/>
      <c r="O1683"/>
      <c r="P1683"/>
      <c r="Q1683"/>
      <c r="R1683"/>
      <c r="S1683"/>
      <c r="T1683"/>
      <c r="U1683"/>
      <c r="V1683"/>
      <c r="AD1683" s="243" t="s">
        <v>61</v>
      </c>
      <c r="AE1683" s="243" t="s">
        <v>4333</v>
      </c>
      <c r="AF1683" s="243">
        <v>3129707</v>
      </c>
      <c r="AG1683" s="243"/>
      <c r="AH1683" s="243"/>
    </row>
    <row r="1684" spans="1:34" s="72" customFormat="1" x14ac:dyDescent="0.25">
      <c r="A1684"/>
      <c r="B1684"/>
      <c r="C1684"/>
      <c r="D1684"/>
      <c r="E1684"/>
      <c r="F1684"/>
      <c r="G1684"/>
      <c r="H1684"/>
      <c r="I1684"/>
      <c r="J1684"/>
      <c r="K1684"/>
      <c r="L1684"/>
      <c r="M1684"/>
      <c r="N1684"/>
      <c r="O1684"/>
      <c r="P1684"/>
      <c r="Q1684"/>
      <c r="R1684"/>
      <c r="S1684"/>
      <c r="T1684"/>
      <c r="U1684"/>
      <c r="V1684"/>
      <c r="AD1684" s="243" t="s">
        <v>61</v>
      </c>
      <c r="AE1684" s="243" t="s">
        <v>4338</v>
      </c>
      <c r="AF1684" s="243">
        <v>3129806</v>
      </c>
      <c r="AG1684" s="243"/>
      <c r="AH1684" s="243"/>
    </row>
    <row r="1685" spans="1:34" s="72" customFormat="1" x14ac:dyDescent="0.25">
      <c r="A1685"/>
      <c r="B1685"/>
      <c r="C1685"/>
      <c r="D1685"/>
      <c r="E1685"/>
      <c r="F1685"/>
      <c r="G1685"/>
      <c r="H1685"/>
      <c r="I1685"/>
      <c r="J1685"/>
      <c r="K1685"/>
      <c r="L1685"/>
      <c r="M1685"/>
      <c r="N1685"/>
      <c r="O1685"/>
      <c r="P1685"/>
      <c r="Q1685"/>
      <c r="R1685"/>
      <c r="S1685"/>
      <c r="T1685"/>
      <c r="U1685"/>
      <c r="V1685"/>
      <c r="AD1685" s="243" t="s">
        <v>61</v>
      </c>
      <c r="AE1685" s="243" t="s">
        <v>4343</v>
      </c>
      <c r="AF1685" s="243">
        <v>3129905</v>
      </c>
      <c r="AG1685" s="243"/>
      <c r="AH1685" s="243"/>
    </row>
    <row r="1686" spans="1:34" s="72" customFormat="1" x14ac:dyDescent="0.25">
      <c r="A1686"/>
      <c r="B1686"/>
      <c r="C1686"/>
      <c r="D1686"/>
      <c r="E1686"/>
      <c r="F1686"/>
      <c r="G1686"/>
      <c r="H1686"/>
      <c r="I1686"/>
      <c r="J1686"/>
      <c r="K1686"/>
      <c r="L1686"/>
      <c r="M1686"/>
      <c r="N1686"/>
      <c r="O1686"/>
      <c r="P1686"/>
      <c r="Q1686"/>
      <c r="R1686"/>
      <c r="S1686"/>
      <c r="T1686"/>
      <c r="U1686"/>
      <c r="V1686"/>
      <c r="AD1686" s="243" t="s">
        <v>61</v>
      </c>
      <c r="AE1686" s="243" t="s">
        <v>4348</v>
      </c>
      <c r="AF1686" s="243">
        <v>3130002</v>
      </c>
      <c r="AG1686" s="243"/>
      <c r="AH1686" s="243"/>
    </row>
    <row r="1687" spans="1:34" s="72" customFormat="1" x14ac:dyDescent="0.25">
      <c r="A1687"/>
      <c r="B1687"/>
      <c r="C1687"/>
      <c r="D1687"/>
      <c r="E1687"/>
      <c r="F1687"/>
      <c r="G1687"/>
      <c r="H1687"/>
      <c r="I1687"/>
      <c r="J1687"/>
      <c r="K1687"/>
      <c r="L1687"/>
      <c r="M1687"/>
      <c r="N1687"/>
      <c r="O1687"/>
      <c r="P1687"/>
      <c r="Q1687"/>
      <c r="R1687"/>
      <c r="S1687"/>
      <c r="T1687"/>
      <c r="U1687"/>
      <c r="V1687"/>
      <c r="AD1687" s="243" t="s">
        <v>61</v>
      </c>
      <c r="AE1687" s="243" t="s">
        <v>4352</v>
      </c>
      <c r="AF1687" s="243">
        <v>3130051</v>
      </c>
      <c r="AG1687" s="243"/>
      <c r="AH1687" s="243"/>
    </row>
    <row r="1688" spans="1:34" s="72" customFormat="1" x14ac:dyDescent="0.25">
      <c r="A1688"/>
      <c r="B1688"/>
      <c r="C1688"/>
      <c r="D1688"/>
      <c r="E1688"/>
      <c r="F1688"/>
      <c r="G1688"/>
      <c r="H1688"/>
      <c r="I1688"/>
      <c r="J1688"/>
      <c r="K1688"/>
      <c r="L1688"/>
      <c r="M1688"/>
      <c r="N1688"/>
      <c r="O1688"/>
      <c r="P1688"/>
      <c r="Q1688"/>
      <c r="R1688"/>
      <c r="S1688"/>
      <c r="T1688"/>
      <c r="U1688"/>
      <c r="V1688"/>
      <c r="AD1688" s="243" t="s">
        <v>61</v>
      </c>
      <c r="AE1688" s="243" t="s">
        <v>4356</v>
      </c>
      <c r="AF1688" s="243">
        <v>3130101</v>
      </c>
      <c r="AG1688" s="243"/>
      <c r="AH1688" s="243"/>
    </row>
    <row r="1689" spans="1:34" s="72" customFormat="1" x14ac:dyDescent="0.25">
      <c r="A1689"/>
      <c r="B1689"/>
      <c r="C1689"/>
      <c r="D1689"/>
      <c r="E1689"/>
      <c r="F1689"/>
      <c r="G1689"/>
      <c r="H1689"/>
      <c r="I1689"/>
      <c r="J1689"/>
      <c r="K1689"/>
      <c r="L1689"/>
      <c r="M1689"/>
      <c r="N1689"/>
      <c r="O1689"/>
      <c r="P1689"/>
      <c r="Q1689"/>
      <c r="R1689"/>
      <c r="S1689"/>
      <c r="T1689"/>
      <c r="U1689"/>
      <c r="V1689"/>
      <c r="AD1689" s="243" t="s">
        <v>61</v>
      </c>
      <c r="AE1689" s="243" t="s">
        <v>4361</v>
      </c>
      <c r="AF1689" s="243">
        <v>3130200</v>
      </c>
      <c r="AG1689" s="243"/>
      <c r="AH1689" s="243"/>
    </row>
    <row r="1690" spans="1:34" s="72" customFormat="1" x14ac:dyDescent="0.25">
      <c r="A1690"/>
      <c r="B1690"/>
      <c r="C1690"/>
      <c r="D1690"/>
      <c r="E1690"/>
      <c r="F1690"/>
      <c r="G1690"/>
      <c r="H1690"/>
      <c r="I1690"/>
      <c r="J1690"/>
      <c r="K1690"/>
      <c r="L1690"/>
      <c r="M1690"/>
      <c r="N1690"/>
      <c r="O1690"/>
      <c r="P1690"/>
      <c r="Q1690"/>
      <c r="R1690"/>
      <c r="S1690"/>
      <c r="T1690"/>
      <c r="U1690"/>
      <c r="V1690"/>
      <c r="AD1690" s="243" t="s">
        <v>61</v>
      </c>
      <c r="AE1690" s="243" t="s">
        <v>4365</v>
      </c>
      <c r="AF1690" s="243">
        <v>3130309</v>
      </c>
      <c r="AG1690" s="243"/>
      <c r="AH1690" s="243"/>
    </row>
    <row r="1691" spans="1:34" s="72" customFormat="1" x14ac:dyDescent="0.25">
      <c r="A1691"/>
      <c r="B1691"/>
      <c r="C1691"/>
      <c r="D1691"/>
      <c r="E1691"/>
      <c r="F1691"/>
      <c r="G1691"/>
      <c r="H1691"/>
      <c r="I1691"/>
      <c r="J1691"/>
      <c r="K1691"/>
      <c r="L1691"/>
      <c r="M1691"/>
      <c r="N1691"/>
      <c r="O1691"/>
      <c r="P1691"/>
      <c r="Q1691"/>
      <c r="R1691"/>
      <c r="S1691"/>
      <c r="T1691"/>
      <c r="U1691"/>
      <c r="V1691"/>
      <c r="AD1691" s="243" t="s">
        <v>61</v>
      </c>
      <c r="AE1691" s="243" t="s">
        <v>4369</v>
      </c>
      <c r="AF1691" s="243">
        <v>3130408</v>
      </c>
      <c r="AG1691" s="243"/>
      <c r="AH1691" s="243"/>
    </row>
    <row r="1692" spans="1:34" s="72" customFormat="1" x14ac:dyDescent="0.25">
      <c r="A1692"/>
      <c r="B1692"/>
      <c r="C1692"/>
      <c r="D1692"/>
      <c r="E1692"/>
      <c r="F1692"/>
      <c r="G1692"/>
      <c r="H1692"/>
      <c r="I1692"/>
      <c r="J1692"/>
      <c r="K1692"/>
      <c r="L1692"/>
      <c r="M1692"/>
      <c r="N1692"/>
      <c r="O1692"/>
      <c r="P1692"/>
      <c r="Q1692"/>
      <c r="R1692"/>
      <c r="S1692"/>
      <c r="T1692"/>
      <c r="U1692"/>
      <c r="V1692"/>
      <c r="AD1692" s="243" t="s">
        <v>61</v>
      </c>
      <c r="AE1692" s="243" t="s">
        <v>4374</v>
      </c>
      <c r="AF1692" s="243">
        <v>3130507</v>
      </c>
      <c r="AG1692" s="243"/>
      <c r="AH1692" s="243"/>
    </row>
    <row r="1693" spans="1:34" s="72" customFormat="1" x14ac:dyDescent="0.25">
      <c r="A1693"/>
      <c r="B1693"/>
      <c r="C1693"/>
      <c r="D1693"/>
      <c r="E1693"/>
      <c r="F1693"/>
      <c r="G1693"/>
      <c r="H1693"/>
      <c r="I1693"/>
      <c r="J1693"/>
      <c r="K1693"/>
      <c r="L1693"/>
      <c r="M1693"/>
      <c r="N1693"/>
      <c r="O1693"/>
      <c r="P1693"/>
      <c r="Q1693"/>
      <c r="R1693"/>
      <c r="S1693"/>
      <c r="T1693"/>
      <c r="U1693"/>
      <c r="V1693"/>
      <c r="AD1693" s="243" t="s">
        <v>61</v>
      </c>
      <c r="AE1693" s="243" t="s">
        <v>4378</v>
      </c>
      <c r="AF1693" s="243">
        <v>3130556</v>
      </c>
      <c r="AG1693" s="243"/>
      <c r="AH1693" s="243"/>
    </row>
    <row r="1694" spans="1:34" s="72" customFormat="1" x14ac:dyDescent="0.25">
      <c r="A1694"/>
      <c r="B1694"/>
      <c r="C1694"/>
      <c r="D1694"/>
      <c r="E1694"/>
      <c r="F1694"/>
      <c r="G1694"/>
      <c r="H1694"/>
      <c r="I1694"/>
      <c r="J1694"/>
      <c r="K1694"/>
      <c r="L1694"/>
      <c r="M1694"/>
      <c r="N1694"/>
      <c r="O1694"/>
      <c r="P1694"/>
      <c r="Q1694"/>
      <c r="R1694"/>
      <c r="S1694"/>
      <c r="T1694"/>
      <c r="U1694"/>
      <c r="V1694"/>
      <c r="AD1694" s="243" t="s">
        <v>61</v>
      </c>
      <c r="AE1694" s="243" t="s">
        <v>4383</v>
      </c>
      <c r="AF1694" s="243">
        <v>3130606</v>
      </c>
      <c r="AG1694" s="243"/>
      <c r="AH1694" s="243"/>
    </row>
    <row r="1695" spans="1:34" s="72" customFormat="1" x14ac:dyDescent="0.25">
      <c r="A1695"/>
      <c r="B1695"/>
      <c r="C1695"/>
      <c r="D1695"/>
      <c r="E1695"/>
      <c r="F1695"/>
      <c r="G1695"/>
      <c r="H1695"/>
      <c r="I1695"/>
      <c r="J1695"/>
      <c r="K1695"/>
      <c r="L1695"/>
      <c r="M1695"/>
      <c r="N1695"/>
      <c r="O1695"/>
      <c r="P1695"/>
      <c r="Q1695"/>
      <c r="R1695"/>
      <c r="S1695"/>
      <c r="T1695"/>
      <c r="U1695"/>
      <c r="V1695"/>
      <c r="AD1695" s="243" t="s">
        <v>61</v>
      </c>
      <c r="AE1695" s="243" t="s">
        <v>4388</v>
      </c>
      <c r="AF1695" s="243">
        <v>3130655</v>
      </c>
      <c r="AG1695" s="243"/>
      <c r="AH1695" s="243"/>
    </row>
    <row r="1696" spans="1:34" s="72" customFormat="1" x14ac:dyDescent="0.25">
      <c r="A1696"/>
      <c r="B1696"/>
      <c r="C1696"/>
      <c r="D1696"/>
      <c r="E1696"/>
      <c r="F1696"/>
      <c r="G1696"/>
      <c r="H1696"/>
      <c r="I1696"/>
      <c r="J1696"/>
      <c r="K1696"/>
      <c r="L1696"/>
      <c r="M1696"/>
      <c r="N1696"/>
      <c r="O1696"/>
      <c r="P1696"/>
      <c r="Q1696"/>
      <c r="R1696"/>
      <c r="S1696"/>
      <c r="T1696"/>
      <c r="U1696"/>
      <c r="V1696"/>
      <c r="AD1696" s="243" t="s">
        <v>61</v>
      </c>
      <c r="AE1696" s="243" t="s">
        <v>2943</v>
      </c>
      <c r="AF1696" s="243">
        <v>3130705</v>
      </c>
      <c r="AG1696" s="243"/>
      <c r="AH1696" s="243"/>
    </row>
    <row r="1697" spans="1:34" s="72" customFormat="1" x14ac:dyDescent="0.25">
      <c r="A1697"/>
      <c r="B1697"/>
      <c r="C1697"/>
      <c r="D1697"/>
      <c r="E1697"/>
      <c r="F1697"/>
      <c r="G1697"/>
      <c r="H1697"/>
      <c r="I1697"/>
      <c r="J1697"/>
      <c r="K1697"/>
      <c r="L1697"/>
      <c r="M1697"/>
      <c r="N1697"/>
      <c r="O1697"/>
      <c r="P1697"/>
      <c r="Q1697"/>
      <c r="R1697"/>
      <c r="S1697"/>
      <c r="T1697"/>
      <c r="U1697"/>
      <c r="V1697"/>
      <c r="AD1697" s="243" t="s">
        <v>61</v>
      </c>
      <c r="AE1697" s="243" t="s">
        <v>4397</v>
      </c>
      <c r="AF1697" s="243">
        <v>3130804</v>
      </c>
      <c r="AG1697" s="243"/>
      <c r="AH1697" s="243"/>
    </row>
    <row r="1698" spans="1:34" s="72" customFormat="1" x14ac:dyDescent="0.25">
      <c r="A1698"/>
      <c r="B1698"/>
      <c r="C1698"/>
      <c r="D1698"/>
      <c r="E1698"/>
      <c r="F1698"/>
      <c r="G1698"/>
      <c r="H1698"/>
      <c r="I1698"/>
      <c r="J1698"/>
      <c r="K1698"/>
      <c r="L1698"/>
      <c r="M1698"/>
      <c r="N1698"/>
      <c r="O1698"/>
      <c r="P1698"/>
      <c r="Q1698"/>
      <c r="R1698"/>
      <c r="S1698"/>
      <c r="T1698"/>
      <c r="U1698"/>
      <c r="V1698"/>
      <c r="AD1698" s="243" t="s">
        <v>61</v>
      </c>
      <c r="AE1698" s="243" t="s">
        <v>4402</v>
      </c>
      <c r="AF1698" s="243">
        <v>3130903</v>
      </c>
      <c r="AG1698" s="243"/>
      <c r="AH1698" s="243"/>
    </row>
    <row r="1699" spans="1:34" s="72" customFormat="1" x14ac:dyDescent="0.25">
      <c r="A1699"/>
      <c r="B1699"/>
      <c r="C1699"/>
      <c r="D1699"/>
      <c r="E1699"/>
      <c r="F1699"/>
      <c r="G1699"/>
      <c r="H1699"/>
      <c r="I1699"/>
      <c r="J1699"/>
      <c r="K1699"/>
      <c r="L1699"/>
      <c r="M1699"/>
      <c r="N1699"/>
      <c r="O1699"/>
      <c r="P1699"/>
      <c r="Q1699"/>
      <c r="R1699"/>
      <c r="S1699"/>
      <c r="T1699"/>
      <c r="U1699"/>
      <c r="V1699"/>
      <c r="AD1699" s="243" t="s">
        <v>61</v>
      </c>
      <c r="AE1699" s="243" t="s">
        <v>4406</v>
      </c>
      <c r="AF1699" s="243">
        <v>3131000</v>
      </c>
      <c r="AG1699" s="243"/>
      <c r="AH1699" s="243"/>
    </row>
    <row r="1700" spans="1:34" s="72" customFormat="1" x14ac:dyDescent="0.25">
      <c r="A1700"/>
      <c r="B1700"/>
      <c r="C1700"/>
      <c r="D1700"/>
      <c r="E1700"/>
      <c r="F1700"/>
      <c r="G1700"/>
      <c r="H1700"/>
      <c r="I1700"/>
      <c r="J1700"/>
      <c r="K1700"/>
      <c r="L1700"/>
      <c r="M1700"/>
      <c r="N1700"/>
      <c r="O1700"/>
      <c r="P1700"/>
      <c r="Q1700"/>
      <c r="R1700"/>
      <c r="S1700"/>
      <c r="T1700"/>
      <c r="U1700"/>
      <c r="V1700"/>
      <c r="AD1700" s="243" t="s">
        <v>61</v>
      </c>
      <c r="AE1700" s="243" t="s">
        <v>4411</v>
      </c>
      <c r="AF1700" s="243">
        <v>3131109</v>
      </c>
      <c r="AG1700" s="243"/>
      <c r="AH1700" s="243"/>
    </row>
    <row r="1701" spans="1:34" s="72" customFormat="1" x14ac:dyDescent="0.25">
      <c r="A1701"/>
      <c r="B1701"/>
      <c r="C1701"/>
      <c r="D1701"/>
      <c r="E1701"/>
      <c r="F1701"/>
      <c r="G1701"/>
      <c r="H1701"/>
      <c r="I1701"/>
      <c r="J1701"/>
      <c r="K1701"/>
      <c r="L1701"/>
      <c r="M1701"/>
      <c r="N1701"/>
      <c r="O1701"/>
      <c r="P1701"/>
      <c r="Q1701"/>
      <c r="R1701"/>
      <c r="S1701"/>
      <c r="T1701"/>
      <c r="U1701"/>
      <c r="V1701"/>
      <c r="AD1701" s="243" t="s">
        <v>61</v>
      </c>
      <c r="AE1701" s="243" t="s">
        <v>4416</v>
      </c>
      <c r="AF1701" s="243">
        <v>3131158</v>
      </c>
      <c r="AG1701" s="243"/>
      <c r="AH1701" s="243"/>
    </row>
    <row r="1702" spans="1:34" s="72" customFormat="1" x14ac:dyDescent="0.25">
      <c r="A1702"/>
      <c r="B1702"/>
      <c r="C1702"/>
      <c r="D1702"/>
      <c r="E1702"/>
      <c r="F1702"/>
      <c r="G1702"/>
      <c r="H1702"/>
      <c r="I1702"/>
      <c r="J1702"/>
      <c r="K1702"/>
      <c r="L1702"/>
      <c r="M1702"/>
      <c r="N1702"/>
      <c r="O1702"/>
      <c r="P1702"/>
      <c r="Q1702"/>
      <c r="R1702"/>
      <c r="S1702"/>
      <c r="T1702"/>
      <c r="U1702"/>
      <c r="V1702"/>
      <c r="AD1702" s="243" t="s">
        <v>61</v>
      </c>
      <c r="AE1702" s="243" t="s">
        <v>4421</v>
      </c>
      <c r="AF1702" s="243">
        <v>3131208</v>
      </c>
      <c r="AG1702" s="243"/>
      <c r="AH1702" s="243"/>
    </row>
    <row r="1703" spans="1:34" s="72" customFormat="1" x14ac:dyDescent="0.25">
      <c r="A1703"/>
      <c r="B1703"/>
      <c r="C1703"/>
      <c r="D1703"/>
      <c r="E1703"/>
      <c r="F1703"/>
      <c r="G1703"/>
      <c r="H1703"/>
      <c r="I1703"/>
      <c r="J1703"/>
      <c r="K1703"/>
      <c r="L1703"/>
      <c r="M1703"/>
      <c r="N1703"/>
      <c r="O1703"/>
      <c r="P1703"/>
      <c r="Q1703"/>
      <c r="R1703"/>
      <c r="S1703"/>
      <c r="T1703"/>
      <c r="U1703"/>
      <c r="V1703"/>
      <c r="AD1703" s="243" t="s">
        <v>61</v>
      </c>
      <c r="AE1703" s="243" t="s">
        <v>4425</v>
      </c>
      <c r="AF1703" s="243">
        <v>3131307</v>
      </c>
      <c r="AG1703" s="243"/>
      <c r="AH1703" s="243"/>
    </row>
    <row r="1704" spans="1:34" s="72" customFormat="1" x14ac:dyDescent="0.25">
      <c r="A1704"/>
      <c r="B1704"/>
      <c r="C1704"/>
      <c r="D1704"/>
      <c r="E1704"/>
      <c r="F1704"/>
      <c r="G1704"/>
      <c r="H1704"/>
      <c r="I1704"/>
      <c r="J1704"/>
      <c r="K1704"/>
      <c r="L1704"/>
      <c r="M1704"/>
      <c r="N1704"/>
      <c r="O1704"/>
      <c r="P1704"/>
      <c r="Q1704"/>
      <c r="R1704"/>
      <c r="S1704"/>
      <c r="T1704"/>
      <c r="U1704"/>
      <c r="V1704"/>
      <c r="AD1704" s="243" t="s">
        <v>61</v>
      </c>
      <c r="AE1704" s="243" t="s">
        <v>4430</v>
      </c>
      <c r="AF1704" s="243">
        <v>3131406</v>
      </c>
      <c r="AG1704" s="243"/>
      <c r="AH1704" s="243"/>
    </row>
    <row r="1705" spans="1:34" s="72" customFormat="1" x14ac:dyDescent="0.25">
      <c r="A1705"/>
      <c r="B1705"/>
      <c r="C1705"/>
      <c r="D1705"/>
      <c r="E1705"/>
      <c r="F1705"/>
      <c r="G1705"/>
      <c r="H1705"/>
      <c r="I1705"/>
      <c r="J1705"/>
      <c r="K1705"/>
      <c r="L1705"/>
      <c r="M1705"/>
      <c r="N1705"/>
      <c r="O1705"/>
      <c r="P1705"/>
      <c r="Q1705"/>
      <c r="R1705"/>
      <c r="S1705"/>
      <c r="T1705"/>
      <c r="U1705"/>
      <c r="V1705"/>
      <c r="AD1705" s="243" t="s">
        <v>61</v>
      </c>
      <c r="AE1705" s="243" t="s">
        <v>4435</v>
      </c>
      <c r="AF1705" s="243">
        <v>3131505</v>
      </c>
      <c r="AG1705" s="243"/>
      <c r="AH1705" s="243"/>
    </row>
    <row r="1706" spans="1:34" s="72" customFormat="1" x14ac:dyDescent="0.25">
      <c r="A1706"/>
      <c r="B1706"/>
      <c r="C1706"/>
      <c r="D1706"/>
      <c r="E1706"/>
      <c r="F1706"/>
      <c r="G1706"/>
      <c r="H1706"/>
      <c r="I1706"/>
      <c r="J1706"/>
      <c r="K1706"/>
      <c r="L1706"/>
      <c r="M1706"/>
      <c r="N1706"/>
      <c r="O1706"/>
      <c r="P1706"/>
      <c r="Q1706"/>
      <c r="R1706"/>
      <c r="S1706"/>
      <c r="T1706"/>
      <c r="U1706"/>
      <c r="V1706"/>
      <c r="AD1706" s="243" t="s">
        <v>61</v>
      </c>
      <c r="AE1706" s="243" t="s">
        <v>4440</v>
      </c>
      <c r="AF1706" s="243">
        <v>3131604</v>
      </c>
      <c r="AG1706" s="243"/>
      <c r="AH1706" s="243"/>
    </row>
    <row r="1707" spans="1:34" s="72" customFormat="1" x14ac:dyDescent="0.25">
      <c r="A1707"/>
      <c r="B1707"/>
      <c r="C1707"/>
      <c r="D1707"/>
      <c r="E1707"/>
      <c r="F1707"/>
      <c r="G1707"/>
      <c r="H1707"/>
      <c r="I1707"/>
      <c r="J1707"/>
      <c r="K1707"/>
      <c r="L1707"/>
      <c r="M1707"/>
      <c r="N1707"/>
      <c r="O1707"/>
      <c r="P1707"/>
      <c r="Q1707"/>
      <c r="R1707"/>
      <c r="S1707"/>
      <c r="T1707"/>
      <c r="U1707"/>
      <c r="V1707"/>
      <c r="AD1707" s="243" t="s">
        <v>61</v>
      </c>
      <c r="AE1707" s="243" t="s">
        <v>4444</v>
      </c>
      <c r="AF1707" s="243">
        <v>3131703</v>
      </c>
      <c r="AG1707" s="243"/>
      <c r="AH1707" s="243"/>
    </row>
    <row r="1708" spans="1:34" s="72" customFormat="1" x14ac:dyDescent="0.25">
      <c r="A1708"/>
      <c r="B1708"/>
      <c r="C1708"/>
      <c r="D1708"/>
      <c r="E1708"/>
      <c r="F1708"/>
      <c r="G1708"/>
      <c r="H1708"/>
      <c r="I1708"/>
      <c r="J1708"/>
      <c r="K1708"/>
      <c r="L1708"/>
      <c r="M1708"/>
      <c r="N1708"/>
      <c r="O1708"/>
      <c r="P1708"/>
      <c r="Q1708"/>
      <c r="R1708"/>
      <c r="S1708"/>
      <c r="T1708"/>
      <c r="U1708"/>
      <c r="V1708"/>
      <c r="AD1708" s="243" t="s">
        <v>61</v>
      </c>
      <c r="AE1708" s="243" t="s">
        <v>4449</v>
      </c>
      <c r="AF1708" s="243">
        <v>3131802</v>
      </c>
      <c r="AG1708" s="243"/>
      <c r="AH1708" s="243"/>
    </row>
    <row r="1709" spans="1:34" s="72" customFormat="1" x14ac:dyDescent="0.25">
      <c r="A1709"/>
      <c r="B1709"/>
      <c r="C1709"/>
      <c r="D1709"/>
      <c r="E1709"/>
      <c r="F1709"/>
      <c r="G1709"/>
      <c r="H1709"/>
      <c r="I1709"/>
      <c r="J1709"/>
      <c r="K1709"/>
      <c r="L1709"/>
      <c r="M1709"/>
      <c r="N1709"/>
      <c r="O1709"/>
      <c r="P1709"/>
      <c r="Q1709"/>
      <c r="R1709"/>
      <c r="S1709"/>
      <c r="T1709"/>
      <c r="U1709"/>
      <c r="V1709"/>
      <c r="AD1709" s="243" t="s">
        <v>61</v>
      </c>
      <c r="AE1709" s="243" t="s">
        <v>4454</v>
      </c>
      <c r="AF1709" s="243">
        <v>3131901</v>
      </c>
      <c r="AG1709" s="243"/>
      <c r="AH1709" s="243"/>
    </row>
    <row r="1710" spans="1:34" s="72" customFormat="1" x14ac:dyDescent="0.25">
      <c r="A1710"/>
      <c r="B1710"/>
      <c r="C1710"/>
      <c r="D1710"/>
      <c r="E1710"/>
      <c r="F1710"/>
      <c r="G1710"/>
      <c r="H1710"/>
      <c r="I1710"/>
      <c r="J1710"/>
      <c r="K1710"/>
      <c r="L1710"/>
      <c r="M1710"/>
      <c r="N1710"/>
      <c r="O1710"/>
      <c r="P1710"/>
      <c r="Q1710"/>
      <c r="R1710"/>
      <c r="S1710"/>
      <c r="T1710"/>
      <c r="U1710"/>
      <c r="V1710"/>
      <c r="AD1710" s="243" t="s">
        <v>61</v>
      </c>
      <c r="AE1710" s="243" t="s">
        <v>4459</v>
      </c>
      <c r="AF1710" s="243">
        <v>3132008</v>
      </c>
      <c r="AG1710" s="243"/>
      <c r="AH1710" s="243"/>
    </row>
    <row r="1711" spans="1:34" s="72" customFormat="1" x14ac:dyDescent="0.25">
      <c r="A1711"/>
      <c r="B1711"/>
      <c r="C1711"/>
      <c r="D1711"/>
      <c r="E1711"/>
      <c r="F1711"/>
      <c r="G1711"/>
      <c r="H1711"/>
      <c r="I1711"/>
      <c r="J1711"/>
      <c r="K1711"/>
      <c r="L1711"/>
      <c r="M1711"/>
      <c r="N1711"/>
      <c r="O1711"/>
      <c r="P1711"/>
      <c r="Q1711"/>
      <c r="R1711"/>
      <c r="S1711"/>
      <c r="T1711"/>
      <c r="U1711"/>
      <c r="V1711"/>
      <c r="AD1711" s="243" t="s">
        <v>61</v>
      </c>
      <c r="AE1711" s="243" t="s">
        <v>4464</v>
      </c>
      <c r="AF1711" s="243">
        <v>3132107</v>
      </c>
      <c r="AG1711" s="243"/>
      <c r="AH1711" s="243"/>
    </row>
    <row r="1712" spans="1:34" s="72" customFormat="1" x14ac:dyDescent="0.25">
      <c r="A1712"/>
      <c r="B1712"/>
      <c r="C1712"/>
      <c r="D1712"/>
      <c r="E1712"/>
      <c r="F1712"/>
      <c r="G1712"/>
      <c r="H1712"/>
      <c r="I1712"/>
      <c r="J1712"/>
      <c r="K1712"/>
      <c r="L1712"/>
      <c r="M1712"/>
      <c r="N1712"/>
      <c r="O1712"/>
      <c r="P1712"/>
      <c r="Q1712"/>
      <c r="R1712"/>
      <c r="S1712"/>
      <c r="T1712"/>
      <c r="U1712"/>
      <c r="V1712"/>
      <c r="AD1712" s="243" t="s">
        <v>61</v>
      </c>
      <c r="AE1712" s="243" t="s">
        <v>4469</v>
      </c>
      <c r="AF1712" s="243">
        <v>3132206</v>
      </c>
      <c r="AG1712" s="243"/>
      <c r="AH1712" s="243"/>
    </row>
    <row r="1713" spans="1:34" s="72" customFormat="1" x14ac:dyDescent="0.25">
      <c r="A1713"/>
      <c r="B1713"/>
      <c r="C1713"/>
      <c r="D1713"/>
      <c r="E1713"/>
      <c r="F1713"/>
      <c r="G1713"/>
      <c r="H1713"/>
      <c r="I1713"/>
      <c r="J1713"/>
      <c r="K1713"/>
      <c r="L1713"/>
      <c r="M1713"/>
      <c r="N1713"/>
      <c r="O1713"/>
      <c r="P1713"/>
      <c r="Q1713"/>
      <c r="R1713"/>
      <c r="S1713"/>
      <c r="T1713"/>
      <c r="U1713"/>
      <c r="V1713"/>
      <c r="AD1713" s="243" t="s">
        <v>61</v>
      </c>
      <c r="AE1713" s="243" t="s">
        <v>4473</v>
      </c>
      <c r="AF1713" s="243">
        <v>3132305</v>
      </c>
      <c r="AG1713" s="243"/>
      <c r="AH1713" s="243"/>
    </row>
    <row r="1714" spans="1:34" s="72" customFormat="1" x14ac:dyDescent="0.25">
      <c r="A1714"/>
      <c r="B1714"/>
      <c r="C1714"/>
      <c r="D1714"/>
      <c r="E1714"/>
      <c r="F1714"/>
      <c r="G1714"/>
      <c r="H1714"/>
      <c r="I1714"/>
      <c r="J1714"/>
      <c r="K1714"/>
      <c r="L1714"/>
      <c r="M1714"/>
      <c r="N1714"/>
      <c r="O1714"/>
      <c r="P1714"/>
      <c r="Q1714"/>
      <c r="R1714"/>
      <c r="S1714"/>
      <c r="T1714"/>
      <c r="U1714"/>
      <c r="V1714"/>
      <c r="AD1714" s="243" t="s">
        <v>61</v>
      </c>
      <c r="AE1714" s="243" t="s">
        <v>4478</v>
      </c>
      <c r="AF1714" s="243">
        <v>3132404</v>
      </c>
      <c r="AG1714" s="243"/>
      <c r="AH1714" s="243"/>
    </row>
    <row r="1715" spans="1:34" s="72" customFormat="1" x14ac:dyDescent="0.25">
      <c r="A1715"/>
      <c r="B1715"/>
      <c r="C1715"/>
      <c r="D1715"/>
      <c r="E1715"/>
      <c r="F1715"/>
      <c r="G1715"/>
      <c r="H1715"/>
      <c r="I1715"/>
      <c r="J1715"/>
      <c r="K1715"/>
      <c r="L1715"/>
      <c r="M1715"/>
      <c r="N1715"/>
      <c r="O1715"/>
      <c r="P1715"/>
      <c r="Q1715"/>
      <c r="R1715"/>
      <c r="S1715"/>
      <c r="T1715"/>
      <c r="U1715"/>
      <c r="V1715"/>
      <c r="AD1715" s="243" t="s">
        <v>61</v>
      </c>
      <c r="AE1715" s="243" t="s">
        <v>4483</v>
      </c>
      <c r="AF1715" s="243">
        <v>3132503</v>
      </c>
      <c r="AG1715" s="243"/>
      <c r="AH1715" s="243"/>
    </row>
    <row r="1716" spans="1:34" s="72" customFormat="1" x14ac:dyDescent="0.25">
      <c r="A1716"/>
      <c r="B1716"/>
      <c r="C1716"/>
      <c r="D1716"/>
      <c r="E1716"/>
      <c r="F1716"/>
      <c r="G1716"/>
      <c r="H1716"/>
      <c r="I1716"/>
      <c r="J1716"/>
      <c r="K1716"/>
      <c r="L1716"/>
      <c r="M1716"/>
      <c r="N1716"/>
      <c r="O1716"/>
      <c r="P1716"/>
      <c r="Q1716"/>
      <c r="R1716"/>
      <c r="S1716"/>
      <c r="T1716"/>
      <c r="U1716"/>
      <c r="V1716"/>
      <c r="AD1716" s="243" t="s">
        <v>61</v>
      </c>
      <c r="AE1716" s="243" t="s">
        <v>4488</v>
      </c>
      <c r="AF1716" s="243">
        <v>3132602</v>
      </c>
      <c r="AG1716" s="243"/>
      <c r="AH1716" s="243"/>
    </row>
    <row r="1717" spans="1:34" s="72" customFormat="1" x14ac:dyDescent="0.25">
      <c r="A1717"/>
      <c r="B1717"/>
      <c r="C1717"/>
      <c r="D1717"/>
      <c r="E1717"/>
      <c r="F1717"/>
      <c r="G1717"/>
      <c r="H1717"/>
      <c r="I1717"/>
      <c r="J1717"/>
      <c r="K1717"/>
      <c r="L1717"/>
      <c r="M1717"/>
      <c r="N1717"/>
      <c r="O1717"/>
      <c r="P1717"/>
      <c r="Q1717"/>
      <c r="R1717"/>
      <c r="S1717"/>
      <c r="T1717"/>
      <c r="U1717"/>
      <c r="V1717"/>
      <c r="AD1717" s="243" t="s">
        <v>61</v>
      </c>
      <c r="AE1717" s="243" t="s">
        <v>4493</v>
      </c>
      <c r="AF1717" s="243">
        <v>3132701</v>
      </c>
      <c r="AG1717" s="243"/>
      <c r="AH1717" s="243"/>
    </row>
    <row r="1718" spans="1:34" s="72" customFormat="1" x14ac:dyDescent="0.25">
      <c r="A1718"/>
      <c r="B1718"/>
      <c r="C1718"/>
      <c r="D1718"/>
      <c r="E1718"/>
      <c r="F1718"/>
      <c r="G1718"/>
      <c r="H1718"/>
      <c r="I1718"/>
      <c r="J1718"/>
      <c r="K1718"/>
      <c r="L1718"/>
      <c r="M1718"/>
      <c r="N1718"/>
      <c r="O1718"/>
      <c r="P1718"/>
      <c r="Q1718"/>
      <c r="R1718"/>
      <c r="S1718"/>
      <c r="T1718"/>
      <c r="U1718"/>
      <c r="V1718"/>
      <c r="AD1718" s="243" t="s">
        <v>61</v>
      </c>
      <c r="AE1718" s="243" t="s">
        <v>4498</v>
      </c>
      <c r="AF1718" s="243">
        <v>3132800</v>
      </c>
      <c r="AG1718" s="243"/>
      <c r="AH1718" s="243"/>
    </row>
    <row r="1719" spans="1:34" s="72" customFormat="1" x14ac:dyDescent="0.25">
      <c r="A1719"/>
      <c r="B1719"/>
      <c r="C1719"/>
      <c r="D1719"/>
      <c r="E1719"/>
      <c r="F1719"/>
      <c r="G1719"/>
      <c r="H1719"/>
      <c r="I1719"/>
      <c r="J1719"/>
      <c r="K1719"/>
      <c r="L1719"/>
      <c r="M1719"/>
      <c r="N1719"/>
      <c r="O1719"/>
      <c r="P1719"/>
      <c r="Q1719"/>
      <c r="R1719"/>
      <c r="S1719"/>
      <c r="T1719"/>
      <c r="U1719"/>
      <c r="V1719"/>
      <c r="AD1719" s="243" t="s">
        <v>61</v>
      </c>
      <c r="AE1719" s="243" t="s">
        <v>4503</v>
      </c>
      <c r="AF1719" s="243">
        <v>3132909</v>
      </c>
      <c r="AG1719" s="243"/>
      <c r="AH1719" s="243"/>
    </row>
    <row r="1720" spans="1:34" s="72" customFormat="1" x14ac:dyDescent="0.25">
      <c r="A1720"/>
      <c r="B1720"/>
      <c r="C1720"/>
      <c r="D1720"/>
      <c r="E1720"/>
      <c r="F1720"/>
      <c r="G1720"/>
      <c r="H1720"/>
      <c r="I1720"/>
      <c r="J1720"/>
      <c r="K1720"/>
      <c r="L1720"/>
      <c r="M1720"/>
      <c r="N1720"/>
      <c r="O1720"/>
      <c r="P1720"/>
      <c r="Q1720"/>
      <c r="R1720"/>
      <c r="S1720"/>
      <c r="T1720"/>
      <c r="U1720"/>
      <c r="V1720"/>
      <c r="AD1720" s="243" t="s">
        <v>61</v>
      </c>
      <c r="AE1720" s="243" t="s">
        <v>4508</v>
      </c>
      <c r="AF1720" s="243">
        <v>3133006</v>
      </c>
      <c r="AG1720" s="243"/>
      <c r="AH1720" s="243"/>
    </row>
    <row r="1721" spans="1:34" s="72" customFormat="1" x14ac:dyDescent="0.25">
      <c r="A1721"/>
      <c r="B1721"/>
      <c r="C1721"/>
      <c r="D1721"/>
      <c r="E1721"/>
      <c r="F1721"/>
      <c r="G1721"/>
      <c r="H1721"/>
      <c r="I1721"/>
      <c r="J1721"/>
      <c r="K1721"/>
      <c r="L1721"/>
      <c r="M1721"/>
      <c r="N1721"/>
      <c r="O1721"/>
      <c r="P1721"/>
      <c r="Q1721"/>
      <c r="R1721"/>
      <c r="S1721"/>
      <c r="T1721"/>
      <c r="U1721"/>
      <c r="V1721"/>
      <c r="AD1721" s="243" t="s">
        <v>61</v>
      </c>
      <c r="AE1721" s="243" t="s">
        <v>4512</v>
      </c>
      <c r="AF1721" s="243">
        <v>3133105</v>
      </c>
      <c r="AG1721" s="243"/>
      <c r="AH1721" s="243"/>
    </row>
    <row r="1722" spans="1:34" s="72" customFormat="1" x14ac:dyDescent="0.25">
      <c r="A1722"/>
      <c r="B1722"/>
      <c r="C1722"/>
      <c r="D1722"/>
      <c r="E1722"/>
      <c r="F1722"/>
      <c r="G1722"/>
      <c r="H1722"/>
      <c r="I1722"/>
      <c r="J1722"/>
      <c r="K1722"/>
      <c r="L1722"/>
      <c r="M1722"/>
      <c r="N1722"/>
      <c r="O1722"/>
      <c r="P1722"/>
      <c r="Q1722"/>
      <c r="R1722"/>
      <c r="S1722"/>
      <c r="T1722"/>
      <c r="U1722"/>
      <c r="V1722"/>
      <c r="AD1722" s="243" t="s">
        <v>61</v>
      </c>
      <c r="AE1722" s="243" t="s">
        <v>4517</v>
      </c>
      <c r="AF1722" s="243">
        <v>3133204</v>
      </c>
      <c r="AG1722" s="243"/>
      <c r="AH1722" s="243"/>
    </row>
    <row r="1723" spans="1:34" s="72" customFormat="1" x14ac:dyDescent="0.25">
      <c r="A1723"/>
      <c r="B1723"/>
      <c r="C1723"/>
      <c r="D1723"/>
      <c r="E1723"/>
      <c r="F1723"/>
      <c r="G1723"/>
      <c r="H1723"/>
      <c r="I1723"/>
      <c r="J1723"/>
      <c r="K1723"/>
      <c r="L1723"/>
      <c r="M1723"/>
      <c r="N1723"/>
      <c r="O1723"/>
      <c r="P1723"/>
      <c r="Q1723"/>
      <c r="R1723"/>
      <c r="S1723"/>
      <c r="T1723"/>
      <c r="U1723"/>
      <c r="V1723"/>
      <c r="AD1723" s="243" t="s">
        <v>61</v>
      </c>
      <c r="AE1723" s="243" t="s">
        <v>4522</v>
      </c>
      <c r="AF1723" s="243">
        <v>3133303</v>
      </c>
      <c r="AG1723" s="243"/>
      <c r="AH1723" s="243"/>
    </row>
    <row r="1724" spans="1:34" s="72" customFormat="1" x14ac:dyDescent="0.25">
      <c r="A1724"/>
      <c r="B1724"/>
      <c r="C1724"/>
      <c r="D1724"/>
      <c r="E1724"/>
      <c r="F1724"/>
      <c r="G1724"/>
      <c r="H1724"/>
      <c r="I1724"/>
      <c r="J1724"/>
      <c r="K1724"/>
      <c r="L1724"/>
      <c r="M1724"/>
      <c r="N1724"/>
      <c r="O1724"/>
      <c r="P1724"/>
      <c r="Q1724"/>
      <c r="R1724"/>
      <c r="S1724"/>
      <c r="T1724"/>
      <c r="U1724"/>
      <c r="V1724"/>
      <c r="AD1724" s="243" t="s">
        <v>61</v>
      </c>
      <c r="AE1724" s="243" t="s">
        <v>4527</v>
      </c>
      <c r="AF1724" s="243">
        <v>3133402</v>
      </c>
      <c r="AG1724" s="243"/>
      <c r="AH1724" s="243"/>
    </row>
    <row r="1725" spans="1:34" s="72" customFormat="1" x14ac:dyDescent="0.25">
      <c r="A1725"/>
      <c r="B1725"/>
      <c r="C1725"/>
      <c r="D1725"/>
      <c r="E1725"/>
      <c r="F1725"/>
      <c r="G1725"/>
      <c r="H1725"/>
      <c r="I1725"/>
      <c r="J1725"/>
      <c r="K1725"/>
      <c r="L1725"/>
      <c r="M1725"/>
      <c r="N1725"/>
      <c r="O1725"/>
      <c r="P1725"/>
      <c r="Q1725"/>
      <c r="R1725"/>
      <c r="S1725"/>
      <c r="T1725"/>
      <c r="U1725"/>
      <c r="V1725"/>
      <c r="AD1725" s="243" t="s">
        <v>61</v>
      </c>
      <c r="AE1725" s="243" t="s">
        <v>4532</v>
      </c>
      <c r="AF1725" s="243">
        <v>3133501</v>
      </c>
      <c r="AG1725" s="243"/>
      <c r="AH1725" s="243"/>
    </row>
    <row r="1726" spans="1:34" s="72" customFormat="1" x14ac:dyDescent="0.25">
      <c r="A1726"/>
      <c r="B1726"/>
      <c r="C1726"/>
      <c r="D1726"/>
      <c r="E1726"/>
      <c r="F1726"/>
      <c r="G1726"/>
      <c r="H1726"/>
      <c r="I1726"/>
      <c r="J1726"/>
      <c r="K1726"/>
      <c r="L1726"/>
      <c r="M1726"/>
      <c r="N1726"/>
      <c r="O1726"/>
      <c r="P1726"/>
      <c r="Q1726"/>
      <c r="R1726"/>
      <c r="S1726"/>
      <c r="T1726"/>
      <c r="U1726"/>
      <c r="V1726"/>
      <c r="AD1726" s="243" t="s">
        <v>61</v>
      </c>
      <c r="AE1726" s="243" t="s">
        <v>3931</v>
      </c>
      <c r="AF1726" s="243">
        <v>3133600</v>
      </c>
      <c r="AG1726" s="243"/>
      <c r="AH1726" s="243"/>
    </row>
    <row r="1727" spans="1:34" s="72" customFormat="1" x14ac:dyDescent="0.25">
      <c r="A1727"/>
      <c r="B1727"/>
      <c r="C1727"/>
      <c r="D1727"/>
      <c r="E1727"/>
      <c r="F1727"/>
      <c r="G1727"/>
      <c r="H1727"/>
      <c r="I1727"/>
      <c r="J1727"/>
      <c r="K1727"/>
      <c r="L1727"/>
      <c r="M1727"/>
      <c r="N1727"/>
      <c r="O1727"/>
      <c r="P1727"/>
      <c r="Q1727"/>
      <c r="R1727"/>
      <c r="S1727"/>
      <c r="T1727"/>
      <c r="U1727"/>
      <c r="V1727"/>
      <c r="AD1727" s="243" t="s">
        <v>61</v>
      </c>
      <c r="AE1727" s="243" t="s">
        <v>4541</v>
      </c>
      <c r="AF1727" s="243">
        <v>3133709</v>
      </c>
      <c r="AG1727" s="243"/>
      <c r="AH1727" s="243"/>
    </row>
    <row r="1728" spans="1:34" s="72" customFormat="1" x14ac:dyDescent="0.25">
      <c r="A1728"/>
      <c r="B1728"/>
      <c r="C1728"/>
      <c r="D1728"/>
      <c r="E1728"/>
      <c r="F1728"/>
      <c r="G1728"/>
      <c r="H1728"/>
      <c r="I1728"/>
      <c r="J1728"/>
      <c r="K1728"/>
      <c r="L1728"/>
      <c r="M1728"/>
      <c r="N1728"/>
      <c r="O1728"/>
      <c r="P1728"/>
      <c r="Q1728"/>
      <c r="R1728"/>
      <c r="S1728"/>
      <c r="T1728"/>
      <c r="U1728"/>
      <c r="V1728"/>
      <c r="AD1728" s="243" t="s">
        <v>61</v>
      </c>
      <c r="AE1728" s="243" t="s">
        <v>4545</v>
      </c>
      <c r="AF1728" s="243">
        <v>3133758</v>
      </c>
      <c r="AG1728" s="243"/>
      <c r="AH1728" s="243"/>
    </row>
    <row r="1729" spans="1:34" s="72" customFormat="1" x14ac:dyDescent="0.25">
      <c r="A1729"/>
      <c r="B1729"/>
      <c r="C1729"/>
      <c r="D1729"/>
      <c r="E1729"/>
      <c r="F1729"/>
      <c r="G1729"/>
      <c r="H1729"/>
      <c r="I1729"/>
      <c r="J1729"/>
      <c r="K1729"/>
      <c r="L1729"/>
      <c r="M1729"/>
      <c r="N1729"/>
      <c r="O1729"/>
      <c r="P1729"/>
      <c r="Q1729"/>
      <c r="R1729"/>
      <c r="S1729"/>
      <c r="T1729"/>
      <c r="U1729"/>
      <c r="V1729"/>
      <c r="AD1729" s="243" t="s">
        <v>61</v>
      </c>
      <c r="AE1729" s="243" t="s">
        <v>4550</v>
      </c>
      <c r="AF1729" s="243">
        <v>3133808</v>
      </c>
      <c r="AG1729" s="243"/>
      <c r="AH1729" s="243"/>
    </row>
    <row r="1730" spans="1:34" s="72" customFormat="1" x14ac:dyDescent="0.25">
      <c r="A1730"/>
      <c r="B1730"/>
      <c r="C1730"/>
      <c r="D1730"/>
      <c r="E1730"/>
      <c r="F1730"/>
      <c r="G1730"/>
      <c r="H1730"/>
      <c r="I1730"/>
      <c r="J1730"/>
      <c r="K1730"/>
      <c r="L1730"/>
      <c r="M1730"/>
      <c r="N1730"/>
      <c r="O1730"/>
      <c r="P1730"/>
      <c r="Q1730"/>
      <c r="R1730"/>
      <c r="S1730"/>
      <c r="T1730"/>
      <c r="U1730"/>
      <c r="V1730"/>
      <c r="AD1730" s="243" t="s">
        <v>61</v>
      </c>
      <c r="AE1730" s="243" t="s">
        <v>4555</v>
      </c>
      <c r="AF1730" s="243">
        <v>3133907</v>
      </c>
      <c r="AG1730" s="243"/>
      <c r="AH1730" s="243"/>
    </row>
    <row r="1731" spans="1:34" s="72" customFormat="1" x14ac:dyDescent="0.25">
      <c r="A1731"/>
      <c r="B1731"/>
      <c r="C1731"/>
      <c r="D1731"/>
      <c r="E1731"/>
      <c r="F1731"/>
      <c r="G1731"/>
      <c r="H1731"/>
      <c r="I1731"/>
      <c r="J1731"/>
      <c r="K1731"/>
      <c r="L1731"/>
      <c r="M1731"/>
      <c r="N1731"/>
      <c r="O1731"/>
      <c r="P1731"/>
      <c r="Q1731"/>
      <c r="R1731"/>
      <c r="S1731"/>
      <c r="T1731"/>
      <c r="U1731"/>
      <c r="V1731"/>
      <c r="AD1731" s="243" t="s">
        <v>61</v>
      </c>
      <c r="AE1731" s="243" t="s">
        <v>4560</v>
      </c>
      <c r="AF1731" s="243">
        <v>3134004</v>
      </c>
      <c r="AG1731" s="243"/>
      <c r="AH1731" s="243"/>
    </row>
    <row r="1732" spans="1:34" s="72" customFormat="1" x14ac:dyDescent="0.25">
      <c r="A1732"/>
      <c r="B1732"/>
      <c r="C1732"/>
      <c r="D1732"/>
      <c r="E1732"/>
      <c r="F1732"/>
      <c r="G1732"/>
      <c r="H1732"/>
      <c r="I1732"/>
      <c r="J1732"/>
      <c r="K1732"/>
      <c r="L1732"/>
      <c r="M1732"/>
      <c r="N1732"/>
      <c r="O1732"/>
      <c r="P1732"/>
      <c r="Q1732"/>
      <c r="R1732"/>
      <c r="S1732"/>
      <c r="T1732"/>
      <c r="U1732"/>
      <c r="V1732"/>
      <c r="AD1732" s="243" t="s">
        <v>61</v>
      </c>
      <c r="AE1732" s="243" t="s">
        <v>4564</v>
      </c>
      <c r="AF1732" s="243">
        <v>3134103</v>
      </c>
      <c r="AG1732" s="243"/>
      <c r="AH1732" s="243"/>
    </row>
    <row r="1733" spans="1:34" s="72" customFormat="1" x14ac:dyDescent="0.25">
      <c r="A1733"/>
      <c r="B1733"/>
      <c r="C1733"/>
      <c r="D1733"/>
      <c r="E1733"/>
      <c r="F1733"/>
      <c r="G1733"/>
      <c r="H1733"/>
      <c r="I1733"/>
      <c r="J1733"/>
      <c r="K1733"/>
      <c r="L1733"/>
      <c r="M1733"/>
      <c r="N1733"/>
      <c r="O1733"/>
      <c r="P1733"/>
      <c r="Q1733"/>
      <c r="R1733"/>
      <c r="S1733"/>
      <c r="T1733"/>
      <c r="U1733"/>
      <c r="V1733"/>
      <c r="AD1733" s="243" t="s">
        <v>61</v>
      </c>
      <c r="AE1733" s="243" t="s">
        <v>4568</v>
      </c>
      <c r="AF1733" s="243">
        <v>3134202</v>
      </c>
      <c r="AG1733" s="243"/>
      <c r="AH1733" s="243"/>
    </row>
    <row r="1734" spans="1:34" s="72" customFormat="1" x14ac:dyDescent="0.25">
      <c r="A1734"/>
      <c r="B1734"/>
      <c r="C1734"/>
      <c r="D1734"/>
      <c r="E1734"/>
      <c r="F1734"/>
      <c r="G1734"/>
      <c r="H1734"/>
      <c r="I1734"/>
      <c r="J1734"/>
      <c r="K1734"/>
      <c r="L1734"/>
      <c r="M1734"/>
      <c r="N1734"/>
      <c r="O1734"/>
      <c r="P1734"/>
      <c r="Q1734"/>
      <c r="R1734"/>
      <c r="S1734"/>
      <c r="T1734"/>
      <c r="U1734"/>
      <c r="V1734"/>
      <c r="AD1734" s="243" t="s">
        <v>61</v>
      </c>
      <c r="AE1734" s="243" t="s">
        <v>4572</v>
      </c>
      <c r="AF1734" s="243">
        <v>3134301</v>
      </c>
      <c r="AG1734" s="243"/>
      <c r="AH1734" s="243"/>
    </row>
    <row r="1735" spans="1:34" s="72" customFormat="1" x14ac:dyDescent="0.25">
      <c r="A1735"/>
      <c r="B1735"/>
      <c r="C1735"/>
      <c r="D1735"/>
      <c r="E1735"/>
      <c r="F1735"/>
      <c r="G1735"/>
      <c r="H1735"/>
      <c r="I1735"/>
      <c r="J1735"/>
      <c r="K1735"/>
      <c r="L1735"/>
      <c r="M1735"/>
      <c r="N1735"/>
      <c r="O1735"/>
      <c r="P1735"/>
      <c r="Q1735"/>
      <c r="R1735"/>
      <c r="S1735"/>
      <c r="T1735"/>
      <c r="U1735"/>
      <c r="V1735"/>
      <c r="AD1735" s="243" t="s">
        <v>61</v>
      </c>
      <c r="AE1735" s="243" t="s">
        <v>4577</v>
      </c>
      <c r="AF1735" s="243">
        <v>3134400</v>
      </c>
      <c r="AG1735" s="243"/>
      <c r="AH1735" s="243"/>
    </row>
    <row r="1736" spans="1:34" s="72" customFormat="1" x14ac:dyDescent="0.25">
      <c r="A1736"/>
      <c r="B1736"/>
      <c r="C1736"/>
      <c r="D1736"/>
      <c r="E1736"/>
      <c r="F1736"/>
      <c r="G1736"/>
      <c r="H1736"/>
      <c r="I1736"/>
      <c r="J1736"/>
      <c r="K1736"/>
      <c r="L1736"/>
      <c r="M1736"/>
      <c r="N1736"/>
      <c r="O1736"/>
      <c r="P1736"/>
      <c r="Q1736"/>
      <c r="R1736"/>
      <c r="S1736"/>
      <c r="T1736"/>
      <c r="U1736"/>
      <c r="V1736"/>
      <c r="AD1736" s="243" t="s">
        <v>61</v>
      </c>
      <c r="AE1736" s="243" t="s">
        <v>4582</v>
      </c>
      <c r="AF1736" s="243">
        <v>3134509</v>
      </c>
      <c r="AG1736" s="243"/>
      <c r="AH1736" s="243"/>
    </row>
    <row r="1737" spans="1:34" s="72" customFormat="1" x14ac:dyDescent="0.25">
      <c r="A1737"/>
      <c r="B1737"/>
      <c r="C1737"/>
      <c r="D1737"/>
      <c r="E1737"/>
      <c r="F1737"/>
      <c r="G1737"/>
      <c r="H1737"/>
      <c r="I1737"/>
      <c r="J1737"/>
      <c r="K1737"/>
      <c r="L1737"/>
      <c r="M1737"/>
      <c r="N1737"/>
      <c r="O1737"/>
      <c r="P1737"/>
      <c r="Q1737"/>
      <c r="R1737"/>
      <c r="S1737"/>
      <c r="T1737"/>
      <c r="U1737"/>
      <c r="V1737"/>
      <c r="AD1737" s="243" t="s">
        <v>61</v>
      </c>
      <c r="AE1737" s="243" t="s">
        <v>4587</v>
      </c>
      <c r="AF1737" s="243">
        <v>3134608</v>
      </c>
      <c r="AG1737" s="243"/>
      <c r="AH1737" s="243"/>
    </row>
    <row r="1738" spans="1:34" s="72" customFormat="1" x14ac:dyDescent="0.25">
      <c r="A1738"/>
      <c r="B1738"/>
      <c r="C1738"/>
      <c r="D1738"/>
      <c r="E1738"/>
      <c r="F1738"/>
      <c r="G1738"/>
      <c r="H1738"/>
      <c r="I1738"/>
      <c r="J1738"/>
      <c r="K1738"/>
      <c r="L1738"/>
      <c r="M1738"/>
      <c r="N1738"/>
      <c r="O1738"/>
      <c r="P1738"/>
      <c r="Q1738"/>
      <c r="R1738"/>
      <c r="S1738"/>
      <c r="T1738"/>
      <c r="U1738"/>
      <c r="V1738"/>
      <c r="AD1738" s="243" t="s">
        <v>61</v>
      </c>
      <c r="AE1738" s="243" t="s">
        <v>4591</v>
      </c>
      <c r="AF1738" s="243">
        <v>3134707</v>
      </c>
      <c r="AG1738" s="243"/>
      <c r="AH1738" s="243"/>
    </row>
    <row r="1739" spans="1:34" s="72" customFormat="1" x14ac:dyDescent="0.25">
      <c r="A1739"/>
      <c r="B1739"/>
      <c r="C1739"/>
      <c r="D1739"/>
      <c r="E1739"/>
      <c r="F1739"/>
      <c r="G1739"/>
      <c r="H1739"/>
      <c r="I1739"/>
      <c r="J1739"/>
      <c r="K1739"/>
      <c r="L1739"/>
      <c r="M1739"/>
      <c r="N1739"/>
      <c r="O1739"/>
      <c r="P1739"/>
      <c r="Q1739"/>
      <c r="R1739"/>
      <c r="S1739"/>
      <c r="T1739"/>
      <c r="U1739"/>
      <c r="V1739"/>
      <c r="AD1739" s="243" t="s">
        <v>61</v>
      </c>
      <c r="AE1739" s="243" t="s">
        <v>4596</v>
      </c>
      <c r="AF1739" s="243">
        <v>3134806</v>
      </c>
      <c r="AG1739" s="243"/>
      <c r="AH1739" s="243"/>
    </row>
    <row r="1740" spans="1:34" s="72" customFormat="1" x14ac:dyDescent="0.25">
      <c r="A1740"/>
      <c r="B1740"/>
      <c r="C1740"/>
      <c r="D1740"/>
      <c r="E1740"/>
      <c r="F1740"/>
      <c r="G1740"/>
      <c r="H1740"/>
      <c r="I1740"/>
      <c r="J1740"/>
      <c r="K1740"/>
      <c r="L1740"/>
      <c r="M1740"/>
      <c r="N1740"/>
      <c r="O1740"/>
      <c r="P1740"/>
      <c r="Q1740"/>
      <c r="R1740"/>
      <c r="S1740"/>
      <c r="T1740"/>
      <c r="U1740"/>
      <c r="V1740"/>
      <c r="AD1740" s="243" t="s">
        <v>61</v>
      </c>
      <c r="AE1740" s="243" t="s">
        <v>3685</v>
      </c>
      <c r="AF1740" s="243">
        <v>3134905</v>
      </c>
      <c r="AG1740" s="243"/>
      <c r="AH1740" s="243"/>
    </row>
    <row r="1741" spans="1:34" s="72" customFormat="1" x14ac:dyDescent="0.25">
      <c r="A1741"/>
      <c r="B1741"/>
      <c r="C1741"/>
      <c r="D1741"/>
      <c r="E1741"/>
      <c r="F1741"/>
      <c r="G1741"/>
      <c r="H1741"/>
      <c r="I1741"/>
      <c r="J1741"/>
      <c r="K1741"/>
      <c r="L1741"/>
      <c r="M1741"/>
      <c r="N1741"/>
      <c r="O1741"/>
      <c r="P1741"/>
      <c r="Q1741"/>
      <c r="R1741"/>
      <c r="S1741"/>
      <c r="T1741"/>
      <c r="U1741"/>
      <c r="V1741"/>
      <c r="AD1741" s="243" t="s">
        <v>61</v>
      </c>
      <c r="AE1741" s="243" t="s">
        <v>4604</v>
      </c>
      <c r="AF1741" s="243">
        <v>3135001</v>
      </c>
      <c r="AG1741" s="243"/>
      <c r="AH1741" s="243"/>
    </row>
    <row r="1742" spans="1:34" s="72" customFormat="1" x14ac:dyDescent="0.25">
      <c r="A1742"/>
      <c r="B1742"/>
      <c r="C1742"/>
      <c r="D1742"/>
      <c r="E1742"/>
      <c r="F1742"/>
      <c r="G1742"/>
      <c r="H1742"/>
      <c r="I1742"/>
      <c r="J1742"/>
      <c r="K1742"/>
      <c r="L1742"/>
      <c r="M1742"/>
      <c r="N1742"/>
      <c r="O1742"/>
      <c r="P1742"/>
      <c r="Q1742"/>
      <c r="R1742"/>
      <c r="S1742"/>
      <c r="T1742"/>
      <c r="U1742"/>
      <c r="V1742"/>
      <c r="AD1742" s="243" t="s">
        <v>61</v>
      </c>
      <c r="AE1742" s="243" t="s">
        <v>4609</v>
      </c>
      <c r="AF1742" s="243">
        <v>3135050</v>
      </c>
      <c r="AG1742" s="243"/>
      <c r="AH1742" s="243"/>
    </row>
    <row r="1743" spans="1:34" s="72" customFormat="1" x14ac:dyDescent="0.25">
      <c r="A1743"/>
      <c r="B1743"/>
      <c r="C1743"/>
      <c r="D1743"/>
      <c r="E1743"/>
      <c r="F1743"/>
      <c r="G1743"/>
      <c r="H1743"/>
      <c r="I1743"/>
      <c r="J1743"/>
      <c r="K1743"/>
      <c r="L1743"/>
      <c r="M1743"/>
      <c r="N1743"/>
      <c r="O1743"/>
      <c r="P1743"/>
      <c r="Q1743"/>
      <c r="R1743"/>
      <c r="S1743"/>
      <c r="T1743"/>
      <c r="U1743"/>
      <c r="V1743"/>
      <c r="AD1743" s="243" t="s">
        <v>61</v>
      </c>
      <c r="AE1743" s="243" t="s">
        <v>4614</v>
      </c>
      <c r="AF1743" s="243">
        <v>3135076</v>
      </c>
      <c r="AG1743" s="243"/>
      <c r="AH1743" s="243"/>
    </row>
    <row r="1744" spans="1:34" s="72" customFormat="1" x14ac:dyDescent="0.25">
      <c r="A1744"/>
      <c r="B1744"/>
      <c r="C1744"/>
      <c r="D1744"/>
      <c r="E1744"/>
      <c r="F1744"/>
      <c r="G1744"/>
      <c r="H1744"/>
      <c r="I1744"/>
      <c r="J1744"/>
      <c r="K1744"/>
      <c r="L1744"/>
      <c r="M1744"/>
      <c r="N1744"/>
      <c r="O1744"/>
      <c r="P1744"/>
      <c r="Q1744"/>
      <c r="R1744"/>
      <c r="S1744"/>
      <c r="T1744"/>
      <c r="U1744"/>
      <c r="V1744"/>
      <c r="AD1744" s="243" t="s">
        <v>61</v>
      </c>
      <c r="AE1744" s="243" t="s">
        <v>4618</v>
      </c>
      <c r="AF1744" s="243">
        <v>3135100</v>
      </c>
      <c r="AG1744" s="243"/>
      <c r="AH1744" s="243"/>
    </row>
    <row r="1745" spans="1:34" s="72" customFormat="1" x14ac:dyDescent="0.25">
      <c r="A1745"/>
      <c r="B1745"/>
      <c r="C1745"/>
      <c r="D1745"/>
      <c r="E1745"/>
      <c r="F1745"/>
      <c r="G1745"/>
      <c r="H1745"/>
      <c r="I1745"/>
      <c r="J1745"/>
      <c r="K1745"/>
      <c r="L1745"/>
      <c r="M1745"/>
      <c r="N1745"/>
      <c r="O1745"/>
      <c r="P1745"/>
      <c r="Q1745"/>
      <c r="R1745"/>
      <c r="S1745"/>
      <c r="T1745"/>
      <c r="U1745"/>
      <c r="V1745"/>
      <c r="AD1745" s="243" t="s">
        <v>61</v>
      </c>
      <c r="AE1745" s="243" t="s">
        <v>4623</v>
      </c>
      <c r="AF1745" s="243">
        <v>3135209</v>
      </c>
      <c r="AG1745" s="243"/>
      <c r="AH1745" s="243"/>
    </row>
    <row r="1746" spans="1:34" s="72" customFormat="1" x14ac:dyDescent="0.25">
      <c r="A1746"/>
      <c r="B1746"/>
      <c r="C1746"/>
      <c r="D1746"/>
      <c r="E1746"/>
      <c r="F1746"/>
      <c r="G1746"/>
      <c r="H1746"/>
      <c r="I1746"/>
      <c r="J1746"/>
      <c r="K1746"/>
      <c r="L1746"/>
      <c r="M1746"/>
      <c r="N1746"/>
      <c r="O1746"/>
      <c r="P1746"/>
      <c r="Q1746"/>
      <c r="R1746"/>
      <c r="S1746"/>
      <c r="T1746"/>
      <c r="U1746"/>
      <c r="V1746"/>
      <c r="AD1746" s="243" t="s">
        <v>61</v>
      </c>
      <c r="AE1746" s="243" t="s">
        <v>4628</v>
      </c>
      <c r="AF1746" s="243">
        <v>3135308</v>
      </c>
      <c r="AG1746" s="243"/>
      <c r="AH1746" s="243"/>
    </row>
    <row r="1747" spans="1:34" s="72" customFormat="1" x14ac:dyDescent="0.25">
      <c r="A1747"/>
      <c r="B1747"/>
      <c r="C1747"/>
      <c r="D1747"/>
      <c r="E1747"/>
      <c r="F1747"/>
      <c r="G1747"/>
      <c r="H1747"/>
      <c r="I1747"/>
      <c r="J1747"/>
      <c r="K1747"/>
      <c r="L1747"/>
      <c r="M1747"/>
      <c r="N1747"/>
      <c r="O1747"/>
      <c r="P1747"/>
      <c r="Q1747"/>
      <c r="R1747"/>
      <c r="S1747"/>
      <c r="T1747"/>
      <c r="U1747"/>
      <c r="V1747"/>
      <c r="AD1747" s="243" t="s">
        <v>61</v>
      </c>
      <c r="AE1747" s="243" t="s">
        <v>4631</v>
      </c>
      <c r="AF1747" s="243">
        <v>3135357</v>
      </c>
      <c r="AG1747" s="243"/>
      <c r="AH1747" s="243"/>
    </row>
    <row r="1748" spans="1:34" s="72" customFormat="1" x14ac:dyDescent="0.25">
      <c r="A1748"/>
      <c r="B1748"/>
      <c r="C1748"/>
      <c r="D1748"/>
      <c r="E1748"/>
      <c r="F1748"/>
      <c r="G1748"/>
      <c r="H1748"/>
      <c r="I1748"/>
      <c r="J1748"/>
      <c r="K1748"/>
      <c r="L1748"/>
      <c r="M1748"/>
      <c r="N1748"/>
      <c r="O1748"/>
      <c r="P1748"/>
      <c r="Q1748"/>
      <c r="R1748"/>
      <c r="S1748"/>
      <c r="T1748"/>
      <c r="U1748"/>
      <c r="V1748"/>
      <c r="AD1748" s="243" t="s">
        <v>61</v>
      </c>
      <c r="AE1748" s="243" t="s">
        <v>4635</v>
      </c>
      <c r="AF1748" s="243">
        <v>3135407</v>
      </c>
      <c r="AG1748" s="243"/>
      <c r="AH1748" s="243"/>
    </row>
    <row r="1749" spans="1:34" s="72" customFormat="1" x14ac:dyDescent="0.25">
      <c r="A1749"/>
      <c r="B1749"/>
      <c r="C1749"/>
      <c r="D1749"/>
      <c r="E1749"/>
      <c r="F1749"/>
      <c r="G1749"/>
      <c r="H1749"/>
      <c r="I1749"/>
      <c r="J1749"/>
      <c r="K1749"/>
      <c r="L1749"/>
      <c r="M1749"/>
      <c r="N1749"/>
      <c r="O1749"/>
      <c r="P1749"/>
      <c r="Q1749"/>
      <c r="R1749"/>
      <c r="S1749"/>
      <c r="T1749"/>
      <c r="U1749"/>
      <c r="V1749"/>
      <c r="AD1749" s="243" t="s">
        <v>61</v>
      </c>
      <c r="AE1749" s="243" t="s">
        <v>4639</v>
      </c>
      <c r="AF1749" s="243">
        <v>3135456</v>
      </c>
      <c r="AG1749" s="243"/>
      <c r="AH1749" s="243"/>
    </row>
    <row r="1750" spans="1:34" s="72" customFormat="1" x14ac:dyDescent="0.25">
      <c r="A1750"/>
      <c r="B1750"/>
      <c r="C1750"/>
      <c r="D1750"/>
      <c r="E1750"/>
      <c r="F1750"/>
      <c r="G1750"/>
      <c r="H1750"/>
      <c r="I1750"/>
      <c r="J1750"/>
      <c r="K1750"/>
      <c r="L1750"/>
      <c r="M1750"/>
      <c r="N1750"/>
      <c r="O1750"/>
      <c r="P1750"/>
      <c r="Q1750"/>
      <c r="R1750"/>
      <c r="S1750"/>
      <c r="T1750"/>
      <c r="U1750"/>
      <c r="V1750"/>
      <c r="AD1750" s="243" t="s">
        <v>61</v>
      </c>
      <c r="AE1750" s="243" t="s">
        <v>4642</v>
      </c>
      <c r="AF1750" s="243">
        <v>3135506</v>
      </c>
      <c r="AG1750" s="243"/>
      <c r="AH1750" s="243"/>
    </row>
    <row r="1751" spans="1:34" s="72" customFormat="1" x14ac:dyDescent="0.25">
      <c r="A1751"/>
      <c r="B1751"/>
      <c r="C1751"/>
      <c r="D1751"/>
      <c r="E1751"/>
      <c r="F1751"/>
      <c r="G1751"/>
      <c r="H1751"/>
      <c r="I1751"/>
      <c r="J1751"/>
      <c r="K1751"/>
      <c r="L1751"/>
      <c r="M1751"/>
      <c r="N1751"/>
      <c r="O1751"/>
      <c r="P1751"/>
      <c r="Q1751"/>
      <c r="R1751"/>
      <c r="S1751"/>
      <c r="T1751"/>
      <c r="U1751"/>
      <c r="V1751"/>
      <c r="AD1751" s="243" t="s">
        <v>61</v>
      </c>
      <c r="AE1751" s="243" t="s">
        <v>4644</v>
      </c>
      <c r="AF1751" s="243">
        <v>3135605</v>
      </c>
      <c r="AG1751" s="243"/>
      <c r="AH1751" s="243"/>
    </row>
    <row r="1752" spans="1:34" s="72" customFormat="1" x14ac:dyDescent="0.25">
      <c r="A1752"/>
      <c r="B1752"/>
      <c r="C1752"/>
      <c r="D1752"/>
      <c r="E1752"/>
      <c r="F1752"/>
      <c r="G1752"/>
      <c r="H1752"/>
      <c r="I1752"/>
      <c r="J1752"/>
      <c r="K1752"/>
      <c r="L1752"/>
      <c r="M1752"/>
      <c r="N1752"/>
      <c r="O1752"/>
      <c r="P1752"/>
      <c r="Q1752"/>
      <c r="R1752"/>
      <c r="S1752"/>
      <c r="T1752"/>
      <c r="U1752"/>
      <c r="V1752"/>
      <c r="AD1752" s="243" t="s">
        <v>61</v>
      </c>
      <c r="AE1752" s="243" t="s">
        <v>4648</v>
      </c>
      <c r="AF1752" s="243">
        <v>3135704</v>
      </c>
      <c r="AG1752" s="243"/>
      <c r="AH1752" s="243"/>
    </row>
    <row r="1753" spans="1:34" s="72" customFormat="1" x14ac:dyDescent="0.25">
      <c r="A1753"/>
      <c r="B1753"/>
      <c r="C1753"/>
      <c r="D1753"/>
      <c r="E1753"/>
      <c r="F1753"/>
      <c r="G1753"/>
      <c r="H1753"/>
      <c r="I1753"/>
      <c r="J1753"/>
      <c r="K1753"/>
      <c r="L1753"/>
      <c r="M1753"/>
      <c r="N1753"/>
      <c r="O1753"/>
      <c r="P1753"/>
      <c r="Q1753"/>
      <c r="R1753"/>
      <c r="S1753"/>
      <c r="T1753"/>
      <c r="U1753"/>
      <c r="V1753"/>
      <c r="AD1753" s="243" t="s">
        <v>61</v>
      </c>
      <c r="AE1753" s="243" t="s">
        <v>4652</v>
      </c>
      <c r="AF1753" s="243">
        <v>3135803</v>
      </c>
      <c r="AG1753" s="243"/>
      <c r="AH1753" s="243"/>
    </row>
    <row r="1754" spans="1:34" s="72" customFormat="1" x14ac:dyDescent="0.25">
      <c r="A1754"/>
      <c r="B1754"/>
      <c r="C1754"/>
      <c r="D1754"/>
      <c r="E1754"/>
      <c r="F1754"/>
      <c r="G1754"/>
      <c r="H1754"/>
      <c r="I1754"/>
      <c r="J1754"/>
      <c r="K1754"/>
      <c r="L1754"/>
      <c r="M1754"/>
      <c r="N1754"/>
      <c r="O1754"/>
      <c r="P1754"/>
      <c r="Q1754"/>
      <c r="R1754"/>
      <c r="S1754"/>
      <c r="T1754"/>
      <c r="U1754"/>
      <c r="V1754"/>
      <c r="AD1754" s="243" t="s">
        <v>61</v>
      </c>
      <c r="AE1754" s="243" t="s">
        <v>4656</v>
      </c>
      <c r="AF1754" s="243">
        <v>3135902</v>
      </c>
      <c r="AG1754" s="243"/>
      <c r="AH1754" s="243"/>
    </row>
    <row r="1755" spans="1:34" s="72" customFormat="1" x14ac:dyDescent="0.25">
      <c r="A1755"/>
      <c r="B1755"/>
      <c r="C1755"/>
      <c r="D1755"/>
      <c r="E1755"/>
      <c r="F1755"/>
      <c r="G1755"/>
      <c r="H1755"/>
      <c r="I1755"/>
      <c r="J1755"/>
      <c r="K1755"/>
      <c r="L1755"/>
      <c r="M1755"/>
      <c r="N1755"/>
      <c r="O1755"/>
      <c r="P1755"/>
      <c r="Q1755"/>
      <c r="R1755"/>
      <c r="S1755"/>
      <c r="T1755"/>
      <c r="U1755"/>
      <c r="V1755"/>
      <c r="AD1755" s="243" t="s">
        <v>61</v>
      </c>
      <c r="AE1755" s="243" t="s">
        <v>4660</v>
      </c>
      <c r="AF1755" s="243">
        <v>3136009</v>
      </c>
      <c r="AG1755" s="243"/>
      <c r="AH1755" s="243"/>
    </row>
    <row r="1756" spans="1:34" s="72" customFormat="1" x14ac:dyDescent="0.25">
      <c r="A1756"/>
      <c r="B1756"/>
      <c r="C1756"/>
      <c r="D1756"/>
      <c r="E1756"/>
      <c r="F1756"/>
      <c r="G1756"/>
      <c r="H1756"/>
      <c r="I1756"/>
      <c r="J1756"/>
      <c r="K1756"/>
      <c r="L1756"/>
      <c r="M1756"/>
      <c r="N1756"/>
      <c r="O1756"/>
      <c r="P1756"/>
      <c r="Q1756"/>
      <c r="R1756"/>
      <c r="S1756"/>
      <c r="T1756"/>
      <c r="U1756"/>
      <c r="V1756"/>
      <c r="AD1756" s="243" t="s">
        <v>61</v>
      </c>
      <c r="AE1756" s="243" t="s">
        <v>4664</v>
      </c>
      <c r="AF1756" s="243">
        <v>3136108</v>
      </c>
      <c r="AG1756" s="243"/>
      <c r="AH1756" s="243"/>
    </row>
    <row r="1757" spans="1:34" s="72" customFormat="1" x14ac:dyDescent="0.25">
      <c r="A1757"/>
      <c r="B1757"/>
      <c r="C1757"/>
      <c r="D1757"/>
      <c r="E1757"/>
      <c r="F1757"/>
      <c r="G1757"/>
      <c r="H1757"/>
      <c r="I1757"/>
      <c r="J1757"/>
      <c r="K1757"/>
      <c r="L1757"/>
      <c r="M1757"/>
      <c r="N1757"/>
      <c r="O1757"/>
      <c r="P1757"/>
      <c r="Q1757"/>
      <c r="R1757"/>
      <c r="S1757"/>
      <c r="T1757"/>
      <c r="U1757"/>
      <c r="V1757"/>
      <c r="AD1757" s="243" t="s">
        <v>61</v>
      </c>
      <c r="AE1757" s="243" t="s">
        <v>4667</v>
      </c>
      <c r="AF1757" s="243">
        <v>3136207</v>
      </c>
      <c r="AG1757" s="243"/>
      <c r="AH1757" s="243"/>
    </row>
    <row r="1758" spans="1:34" s="72" customFormat="1" x14ac:dyDescent="0.25">
      <c r="A1758"/>
      <c r="B1758"/>
      <c r="C1758"/>
      <c r="D1758"/>
      <c r="E1758"/>
      <c r="F1758"/>
      <c r="G1758"/>
      <c r="H1758"/>
      <c r="I1758"/>
      <c r="J1758"/>
      <c r="K1758"/>
      <c r="L1758"/>
      <c r="M1758"/>
      <c r="N1758"/>
      <c r="O1758"/>
      <c r="P1758"/>
      <c r="Q1758"/>
      <c r="R1758"/>
      <c r="S1758"/>
      <c r="T1758"/>
      <c r="U1758"/>
      <c r="V1758"/>
      <c r="AD1758" s="243" t="s">
        <v>61</v>
      </c>
      <c r="AE1758" s="243" t="s">
        <v>4671</v>
      </c>
      <c r="AF1758" s="243">
        <v>3136306</v>
      </c>
      <c r="AG1758" s="243"/>
      <c r="AH1758" s="243"/>
    </row>
    <row r="1759" spans="1:34" s="72" customFormat="1" x14ac:dyDescent="0.25">
      <c r="A1759"/>
      <c r="B1759"/>
      <c r="C1759"/>
      <c r="D1759"/>
      <c r="E1759"/>
      <c r="F1759"/>
      <c r="G1759"/>
      <c r="H1759"/>
      <c r="I1759"/>
      <c r="J1759"/>
      <c r="K1759"/>
      <c r="L1759"/>
      <c r="M1759"/>
      <c r="N1759"/>
      <c r="O1759"/>
      <c r="P1759"/>
      <c r="Q1759"/>
      <c r="R1759"/>
      <c r="S1759"/>
      <c r="T1759"/>
      <c r="U1759"/>
      <c r="V1759"/>
      <c r="AD1759" s="243" t="s">
        <v>61</v>
      </c>
      <c r="AE1759" s="243" t="s">
        <v>4675</v>
      </c>
      <c r="AF1759" s="243">
        <v>3136405</v>
      </c>
      <c r="AG1759" s="243"/>
      <c r="AH1759" s="243"/>
    </row>
    <row r="1760" spans="1:34" s="72" customFormat="1" x14ac:dyDescent="0.25">
      <c r="A1760"/>
      <c r="B1760"/>
      <c r="C1760"/>
      <c r="D1760"/>
      <c r="E1760"/>
      <c r="F1760"/>
      <c r="G1760"/>
      <c r="H1760"/>
      <c r="I1760"/>
      <c r="J1760"/>
      <c r="K1760"/>
      <c r="L1760"/>
      <c r="M1760"/>
      <c r="N1760"/>
      <c r="O1760"/>
      <c r="P1760"/>
      <c r="Q1760"/>
      <c r="R1760"/>
      <c r="S1760"/>
      <c r="T1760"/>
      <c r="U1760"/>
      <c r="V1760"/>
      <c r="AD1760" s="243" t="s">
        <v>61</v>
      </c>
      <c r="AE1760" s="243" t="s">
        <v>4679</v>
      </c>
      <c r="AF1760" s="243">
        <v>3136504</v>
      </c>
      <c r="AG1760" s="243"/>
      <c r="AH1760" s="243"/>
    </row>
    <row r="1761" spans="1:34" s="72" customFormat="1" x14ac:dyDescent="0.25">
      <c r="A1761"/>
      <c r="B1761"/>
      <c r="C1761"/>
      <c r="D1761"/>
      <c r="E1761"/>
      <c r="F1761"/>
      <c r="G1761"/>
      <c r="H1761"/>
      <c r="I1761"/>
      <c r="J1761"/>
      <c r="K1761"/>
      <c r="L1761"/>
      <c r="M1761"/>
      <c r="N1761"/>
      <c r="O1761"/>
      <c r="P1761"/>
      <c r="Q1761"/>
      <c r="R1761"/>
      <c r="S1761"/>
      <c r="T1761"/>
      <c r="U1761"/>
      <c r="V1761"/>
      <c r="AD1761" s="243" t="s">
        <v>61</v>
      </c>
      <c r="AE1761" s="243" t="s">
        <v>4683</v>
      </c>
      <c r="AF1761" s="243">
        <v>3136520</v>
      </c>
      <c r="AG1761" s="243"/>
      <c r="AH1761" s="243"/>
    </row>
    <row r="1762" spans="1:34" s="72" customFormat="1" x14ac:dyDescent="0.25">
      <c r="A1762"/>
      <c r="B1762"/>
      <c r="C1762"/>
      <c r="D1762"/>
      <c r="E1762"/>
      <c r="F1762"/>
      <c r="G1762"/>
      <c r="H1762"/>
      <c r="I1762"/>
      <c r="J1762"/>
      <c r="K1762"/>
      <c r="L1762"/>
      <c r="M1762"/>
      <c r="N1762"/>
      <c r="O1762"/>
      <c r="P1762"/>
      <c r="Q1762"/>
      <c r="R1762"/>
      <c r="S1762"/>
      <c r="T1762"/>
      <c r="U1762"/>
      <c r="V1762"/>
      <c r="AD1762" s="243" t="s">
        <v>61</v>
      </c>
      <c r="AE1762" s="243" t="s">
        <v>4687</v>
      </c>
      <c r="AF1762" s="243">
        <v>3136553</v>
      </c>
      <c r="AG1762" s="243"/>
      <c r="AH1762" s="243"/>
    </row>
    <row r="1763" spans="1:34" s="72" customFormat="1" x14ac:dyDescent="0.25">
      <c r="A1763"/>
      <c r="B1763"/>
      <c r="C1763"/>
      <c r="D1763"/>
      <c r="E1763"/>
      <c r="F1763"/>
      <c r="G1763"/>
      <c r="H1763"/>
      <c r="I1763"/>
      <c r="J1763"/>
      <c r="K1763"/>
      <c r="L1763"/>
      <c r="M1763"/>
      <c r="N1763"/>
      <c r="O1763"/>
      <c r="P1763"/>
      <c r="Q1763"/>
      <c r="R1763"/>
      <c r="S1763"/>
      <c r="T1763"/>
      <c r="U1763"/>
      <c r="V1763"/>
      <c r="AD1763" s="243" t="s">
        <v>61</v>
      </c>
      <c r="AE1763" s="243" t="s">
        <v>4691</v>
      </c>
      <c r="AF1763" s="243">
        <v>3136579</v>
      </c>
      <c r="AG1763" s="243"/>
      <c r="AH1763" s="243"/>
    </row>
    <row r="1764" spans="1:34" s="72" customFormat="1" x14ac:dyDescent="0.25">
      <c r="A1764"/>
      <c r="B1764"/>
      <c r="C1764"/>
      <c r="D1764"/>
      <c r="E1764"/>
      <c r="F1764"/>
      <c r="G1764"/>
      <c r="H1764"/>
      <c r="I1764"/>
      <c r="J1764"/>
      <c r="K1764"/>
      <c r="L1764"/>
      <c r="M1764"/>
      <c r="N1764"/>
      <c r="O1764"/>
      <c r="P1764"/>
      <c r="Q1764"/>
      <c r="R1764"/>
      <c r="S1764"/>
      <c r="T1764"/>
      <c r="U1764"/>
      <c r="V1764"/>
      <c r="AD1764" s="243" t="s">
        <v>61</v>
      </c>
      <c r="AE1764" s="243" t="s">
        <v>4694</v>
      </c>
      <c r="AF1764" s="243">
        <v>3136652</v>
      </c>
      <c r="AG1764" s="243"/>
      <c r="AH1764" s="243"/>
    </row>
    <row r="1765" spans="1:34" s="72" customFormat="1" x14ac:dyDescent="0.25">
      <c r="A1765"/>
      <c r="B1765"/>
      <c r="C1765"/>
      <c r="D1765"/>
      <c r="E1765"/>
      <c r="F1765"/>
      <c r="G1765"/>
      <c r="H1765"/>
      <c r="I1765"/>
      <c r="J1765"/>
      <c r="K1765"/>
      <c r="L1765"/>
      <c r="M1765"/>
      <c r="N1765"/>
      <c r="O1765"/>
      <c r="P1765"/>
      <c r="Q1765"/>
      <c r="R1765"/>
      <c r="S1765"/>
      <c r="T1765"/>
      <c r="U1765"/>
      <c r="V1765"/>
      <c r="AD1765" s="243" t="s">
        <v>61</v>
      </c>
      <c r="AE1765" s="243" t="s">
        <v>4697</v>
      </c>
      <c r="AF1765" s="243">
        <v>3136702</v>
      </c>
      <c r="AG1765" s="243"/>
      <c r="AH1765" s="243"/>
    </row>
    <row r="1766" spans="1:34" s="72" customFormat="1" x14ac:dyDescent="0.25">
      <c r="A1766"/>
      <c r="B1766"/>
      <c r="C1766"/>
      <c r="D1766"/>
      <c r="E1766"/>
      <c r="F1766"/>
      <c r="G1766"/>
      <c r="H1766"/>
      <c r="I1766"/>
      <c r="J1766"/>
      <c r="K1766"/>
      <c r="L1766"/>
      <c r="M1766"/>
      <c r="N1766"/>
      <c r="O1766"/>
      <c r="P1766"/>
      <c r="Q1766"/>
      <c r="R1766"/>
      <c r="S1766"/>
      <c r="T1766"/>
      <c r="U1766"/>
      <c r="V1766"/>
      <c r="AD1766" s="243" t="s">
        <v>61</v>
      </c>
      <c r="AE1766" s="243" t="s">
        <v>4700</v>
      </c>
      <c r="AF1766" s="243">
        <v>3136801</v>
      </c>
      <c r="AG1766" s="243"/>
      <c r="AH1766" s="243"/>
    </row>
    <row r="1767" spans="1:34" s="72" customFormat="1" x14ac:dyDescent="0.25">
      <c r="A1767"/>
      <c r="B1767"/>
      <c r="C1767"/>
      <c r="D1767"/>
      <c r="E1767"/>
      <c r="F1767"/>
      <c r="G1767"/>
      <c r="H1767"/>
      <c r="I1767"/>
      <c r="J1767"/>
      <c r="K1767"/>
      <c r="L1767"/>
      <c r="M1767"/>
      <c r="N1767"/>
      <c r="O1767"/>
      <c r="P1767"/>
      <c r="Q1767"/>
      <c r="R1767"/>
      <c r="S1767"/>
      <c r="T1767"/>
      <c r="U1767"/>
      <c r="V1767"/>
      <c r="AD1767" s="243" t="s">
        <v>61</v>
      </c>
      <c r="AE1767" s="243" t="s">
        <v>4703</v>
      </c>
      <c r="AF1767" s="243">
        <v>3136900</v>
      </c>
      <c r="AG1767" s="243"/>
      <c r="AH1767" s="243"/>
    </row>
    <row r="1768" spans="1:34" s="72" customFormat="1" x14ac:dyDescent="0.25">
      <c r="A1768"/>
      <c r="B1768"/>
      <c r="C1768"/>
      <c r="D1768"/>
      <c r="E1768"/>
      <c r="F1768"/>
      <c r="G1768"/>
      <c r="H1768"/>
      <c r="I1768"/>
      <c r="J1768"/>
      <c r="K1768"/>
      <c r="L1768"/>
      <c r="M1768"/>
      <c r="N1768"/>
      <c r="O1768"/>
      <c r="P1768"/>
      <c r="Q1768"/>
      <c r="R1768"/>
      <c r="S1768"/>
      <c r="T1768"/>
      <c r="U1768"/>
      <c r="V1768"/>
      <c r="AD1768" s="243" t="s">
        <v>61</v>
      </c>
      <c r="AE1768" s="243" t="s">
        <v>4705</v>
      </c>
      <c r="AF1768" s="243">
        <v>3136959</v>
      </c>
      <c r="AG1768" s="243"/>
      <c r="AH1768" s="243"/>
    </row>
    <row r="1769" spans="1:34" s="72" customFormat="1" x14ac:dyDescent="0.25">
      <c r="A1769"/>
      <c r="B1769"/>
      <c r="C1769"/>
      <c r="D1769"/>
      <c r="E1769"/>
      <c r="F1769"/>
      <c r="G1769"/>
      <c r="H1769"/>
      <c r="I1769"/>
      <c r="J1769"/>
      <c r="K1769"/>
      <c r="L1769"/>
      <c r="M1769"/>
      <c r="N1769"/>
      <c r="O1769"/>
      <c r="P1769"/>
      <c r="Q1769"/>
      <c r="R1769"/>
      <c r="S1769"/>
      <c r="T1769"/>
      <c r="U1769"/>
      <c r="V1769"/>
      <c r="AD1769" s="243" t="s">
        <v>61</v>
      </c>
      <c r="AE1769" s="243" t="s">
        <v>4708</v>
      </c>
      <c r="AF1769" s="243">
        <v>3137007</v>
      </c>
      <c r="AG1769" s="243"/>
      <c r="AH1769" s="243"/>
    </row>
    <row r="1770" spans="1:34" s="72" customFormat="1" x14ac:dyDescent="0.25">
      <c r="A1770"/>
      <c r="B1770"/>
      <c r="C1770"/>
      <c r="D1770"/>
      <c r="E1770"/>
      <c r="F1770"/>
      <c r="G1770"/>
      <c r="H1770"/>
      <c r="I1770"/>
      <c r="J1770"/>
      <c r="K1770"/>
      <c r="L1770"/>
      <c r="M1770"/>
      <c r="N1770"/>
      <c r="O1770"/>
      <c r="P1770"/>
      <c r="Q1770"/>
      <c r="R1770"/>
      <c r="S1770"/>
      <c r="T1770"/>
      <c r="U1770"/>
      <c r="V1770"/>
      <c r="AD1770" s="243" t="s">
        <v>61</v>
      </c>
      <c r="AE1770" s="243" t="s">
        <v>4711</v>
      </c>
      <c r="AF1770" s="243">
        <v>3137106</v>
      </c>
      <c r="AG1770" s="243"/>
      <c r="AH1770" s="243"/>
    </row>
    <row r="1771" spans="1:34" s="72" customFormat="1" x14ac:dyDescent="0.25">
      <c r="A1771"/>
      <c r="B1771"/>
      <c r="C1771"/>
      <c r="D1771"/>
      <c r="E1771"/>
      <c r="F1771"/>
      <c r="G1771"/>
      <c r="H1771"/>
      <c r="I1771"/>
      <c r="J1771"/>
      <c r="K1771"/>
      <c r="L1771"/>
      <c r="M1771"/>
      <c r="N1771"/>
      <c r="O1771"/>
      <c r="P1771"/>
      <c r="Q1771"/>
      <c r="R1771"/>
      <c r="S1771"/>
      <c r="T1771"/>
      <c r="U1771"/>
      <c r="V1771"/>
      <c r="AD1771" s="243" t="s">
        <v>61</v>
      </c>
      <c r="AE1771" s="243" t="s">
        <v>4714</v>
      </c>
      <c r="AF1771" s="243">
        <v>3137205</v>
      </c>
      <c r="AG1771" s="243"/>
      <c r="AH1771" s="243"/>
    </row>
    <row r="1772" spans="1:34" s="72" customFormat="1" x14ac:dyDescent="0.25">
      <c r="A1772"/>
      <c r="B1772"/>
      <c r="C1772"/>
      <c r="D1772"/>
      <c r="E1772"/>
      <c r="F1772"/>
      <c r="G1772"/>
      <c r="H1772"/>
      <c r="I1772"/>
      <c r="J1772"/>
      <c r="K1772"/>
      <c r="L1772"/>
      <c r="M1772"/>
      <c r="N1772"/>
      <c r="O1772"/>
      <c r="P1772"/>
      <c r="Q1772"/>
      <c r="R1772"/>
      <c r="S1772"/>
      <c r="T1772"/>
      <c r="U1772"/>
      <c r="V1772"/>
      <c r="AD1772" s="243" t="s">
        <v>61</v>
      </c>
      <c r="AE1772" s="243" t="s">
        <v>4717</v>
      </c>
      <c r="AF1772" s="243">
        <v>3137304</v>
      </c>
      <c r="AG1772" s="243"/>
      <c r="AH1772" s="243"/>
    </row>
    <row r="1773" spans="1:34" s="72" customFormat="1" x14ac:dyDescent="0.25">
      <c r="A1773"/>
      <c r="B1773"/>
      <c r="C1773"/>
      <c r="D1773"/>
      <c r="E1773"/>
      <c r="F1773"/>
      <c r="G1773"/>
      <c r="H1773"/>
      <c r="I1773"/>
      <c r="J1773"/>
      <c r="K1773"/>
      <c r="L1773"/>
      <c r="M1773"/>
      <c r="N1773"/>
      <c r="O1773"/>
      <c r="P1773"/>
      <c r="Q1773"/>
      <c r="R1773"/>
      <c r="S1773"/>
      <c r="T1773"/>
      <c r="U1773"/>
      <c r="V1773"/>
      <c r="AD1773" s="243" t="s">
        <v>61</v>
      </c>
      <c r="AE1773" s="243" t="s">
        <v>4720</v>
      </c>
      <c r="AF1773" s="243">
        <v>3137403</v>
      </c>
      <c r="AG1773" s="243"/>
      <c r="AH1773" s="243"/>
    </row>
    <row r="1774" spans="1:34" s="72" customFormat="1" x14ac:dyDescent="0.25">
      <c r="A1774"/>
      <c r="B1774"/>
      <c r="C1774"/>
      <c r="D1774"/>
      <c r="E1774"/>
      <c r="F1774"/>
      <c r="G1774"/>
      <c r="H1774"/>
      <c r="I1774"/>
      <c r="J1774"/>
      <c r="K1774"/>
      <c r="L1774"/>
      <c r="M1774"/>
      <c r="N1774"/>
      <c r="O1774"/>
      <c r="P1774"/>
      <c r="Q1774"/>
      <c r="R1774"/>
      <c r="S1774"/>
      <c r="T1774"/>
      <c r="U1774"/>
      <c r="V1774"/>
      <c r="AD1774" s="243" t="s">
        <v>61</v>
      </c>
      <c r="AE1774" s="243" t="s">
        <v>4723</v>
      </c>
      <c r="AF1774" s="243">
        <v>3137502</v>
      </c>
      <c r="AG1774" s="243"/>
      <c r="AH1774" s="243"/>
    </row>
    <row r="1775" spans="1:34" s="72" customFormat="1" x14ac:dyDescent="0.25">
      <c r="A1775"/>
      <c r="B1775"/>
      <c r="C1775"/>
      <c r="D1775"/>
      <c r="E1775"/>
      <c r="F1775"/>
      <c r="G1775"/>
      <c r="H1775"/>
      <c r="I1775"/>
      <c r="J1775"/>
      <c r="K1775"/>
      <c r="L1775"/>
      <c r="M1775"/>
      <c r="N1775"/>
      <c r="O1775"/>
      <c r="P1775"/>
      <c r="Q1775"/>
      <c r="R1775"/>
      <c r="S1775"/>
      <c r="T1775"/>
      <c r="U1775"/>
      <c r="V1775"/>
      <c r="AD1775" s="243" t="s">
        <v>61</v>
      </c>
      <c r="AE1775" s="243" t="s">
        <v>2214</v>
      </c>
      <c r="AF1775" s="243">
        <v>3137536</v>
      </c>
      <c r="AG1775" s="243"/>
      <c r="AH1775" s="243"/>
    </row>
    <row r="1776" spans="1:34" s="72" customFormat="1" x14ac:dyDescent="0.25">
      <c r="A1776"/>
      <c r="B1776"/>
      <c r="C1776"/>
      <c r="D1776"/>
      <c r="E1776"/>
      <c r="F1776"/>
      <c r="G1776"/>
      <c r="H1776"/>
      <c r="I1776"/>
      <c r="J1776"/>
      <c r="K1776"/>
      <c r="L1776"/>
      <c r="M1776"/>
      <c r="N1776"/>
      <c r="O1776"/>
      <c r="P1776"/>
      <c r="Q1776"/>
      <c r="R1776"/>
      <c r="S1776"/>
      <c r="T1776"/>
      <c r="U1776"/>
      <c r="V1776"/>
      <c r="AD1776" s="243" t="s">
        <v>61</v>
      </c>
      <c r="AE1776" s="243" t="s">
        <v>2690</v>
      </c>
      <c r="AF1776" s="243">
        <v>3137601</v>
      </c>
      <c r="AG1776" s="243"/>
      <c r="AH1776" s="243"/>
    </row>
    <row r="1777" spans="1:34" s="72" customFormat="1" x14ac:dyDescent="0.25">
      <c r="A1777"/>
      <c r="B1777"/>
      <c r="C1777"/>
      <c r="D1777"/>
      <c r="E1777"/>
      <c r="F1777"/>
      <c r="G1777"/>
      <c r="H1777"/>
      <c r="I1777"/>
      <c r="J1777"/>
      <c r="K1777"/>
      <c r="L1777"/>
      <c r="M1777"/>
      <c r="N1777"/>
      <c r="O1777"/>
      <c r="P1777"/>
      <c r="Q1777"/>
      <c r="R1777"/>
      <c r="S1777"/>
      <c r="T1777"/>
      <c r="U1777"/>
      <c r="V1777"/>
      <c r="AD1777" s="243" t="s">
        <v>61</v>
      </c>
      <c r="AE1777" s="243" t="s">
        <v>4730</v>
      </c>
      <c r="AF1777" s="243">
        <v>3137700</v>
      </c>
      <c r="AG1777" s="243"/>
      <c r="AH1777" s="243"/>
    </row>
    <row r="1778" spans="1:34" s="72" customFormat="1" x14ac:dyDescent="0.25">
      <c r="A1778"/>
      <c r="B1778"/>
      <c r="C1778"/>
      <c r="D1778"/>
      <c r="E1778"/>
      <c r="F1778"/>
      <c r="G1778"/>
      <c r="H1778"/>
      <c r="I1778"/>
      <c r="J1778"/>
      <c r="K1778"/>
      <c r="L1778"/>
      <c r="M1778"/>
      <c r="N1778"/>
      <c r="O1778"/>
      <c r="P1778"/>
      <c r="Q1778"/>
      <c r="R1778"/>
      <c r="S1778"/>
      <c r="T1778"/>
      <c r="U1778"/>
      <c r="V1778"/>
      <c r="AD1778" s="243" t="s">
        <v>61</v>
      </c>
      <c r="AE1778" s="243" t="s">
        <v>4733</v>
      </c>
      <c r="AF1778" s="243">
        <v>3137809</v>
      </c>
      <c r="AG1778" s="243"/>
      <c r="AH1778" s="243"/>
    </row>
    <row r="1779" spans="1:34" s="72" customFormat="1" x14ac:dyDescent="0.25">
      <c r="A1779"/>
      <c r="B1779"/>
      <c r="C1779"/>
      <c r="D1779"/>
      <c r="E1779"/>
      <c r="F1779"/>
      <c r="G1779"/>
      <c r="H1779"/>
      <c r="I1779"/>
      <c r="J1779"/>
      <c r="K1779"/>
      <c r="L1779"/>
      <c r="M1779"/>
      <c r="N1779"/>
      <c r="O1779"/>
      <c r="P1779"/>
      <c r="Q1779"/>
      <c r="R1779"/>
      <c r="S1779"/>
      <c r="T1779"/>
      <c r="U1779"/>
      <c r="V1779"/>
      <c r="AD1779" s="243" t="s">
        <v>61</v>
      </c>
      <c r="AE1779" s="243" t="s">
        <v>4735</v>
      </c>
      <c r="AF1779" s="243">
        <v>3137908</v>
      </c>
      <c r="AG1779" s="243"/>
      <c r="AH1779" s="243"/>
    </row>
    <row r="1780" spans="1:34" s="72" customFormat="1" x14ac:dyDescent="0.25">
      <c r="A1780"/>
      <c r="B1780"/>
      <c r="C1780"/>
      <c r="D1780"/>
      <c r="E1780"/>
      <c r="F1780"/>
      <c r="G1780"/>
      <c r="H1780"/>
      <c r="I1780"/>
      <c r="J1780"/>
      <c r="K1780"/>
      <c r="L1780"/>
      <c r="M1780"/>
      <c r="N1780"/>
      <c r="O1780"/>
      <c r="P1780"/>
      <c r="Q1780"/>
      <c r="R1780"/>
      <c r="S1780"/>
      <c r="T1780"/>
      <c r="U1780"/>
      <c r="V1780"/>
      <c r="AD1780" s="243" t="s">
        <v>61</v>
      </c>
      <c r="AE1780" s="243" t="s">
        <v>3352</v>
      </c>
      <c r="AF1780" s="243">
        <v>3138005</v>
      </c>
      <c r="AG1780" s="243"/>
      <c r="AH1780" s="243"/>
    </row>
    <row r="1781" spans="1:34" s="72" customFormat="1" x14ac:dyDescent="0.25">
      <c r="A1781"/>
      <c r="B1781"/>
      <c r="C1781"/>
      <c r="D1781"/>
      <c r="E1781"/>
      <c r="F1781"/>
      <c r="G1781"/>
      <c r="H1781"/>
      <c r="I1781"/>
      <c r="J1781"/>
      <c r="K1781"/>
      <c r="L1781"/>
      <c r="M1781"/>
      <c r="N1781"/>
      <c r="O1781"/>
      <c r="P1781"/>
      <c r="Q1781"/>
      <c r="R1781"/>
      <c r="S1781"/>
      <c r="T1781"/>
      <c r="U1781"/>
      <c r="V1781"/>
      <c r="AD1781" s="243" t="s">
        <v>61</v>
      </c>
      <c r="AE1781" s="243" t="s">
        <v>4740</v>
      </c>
      <c r="AF1781" s="243">
        <v>3138104</v>
      </c>
      <c r="AG1781" s="243"/>
      <c r="AH1781" s="243"/>
    </row>
    <row r="1782" spans="1:34" s="72" customFormat="1" x14ac:dyDescent="0.25">
      <c r="A1782"/>
      <c r="B1782"/>
      <c r="C1782"/>
      <c r="D1782"/>
      <c r="E1782"/>
      <c r="F1782"/>
      <c r="G1782"/>
      <c r="H1782"/>
      <c r="I1782"/>
      <c r="J1782"/>
      <c r="K1782"/>
      <c r="L1782"/>
      <c r="M1782"/>
      <c r="N1782"/>
      <c r="O1782"/>
      <c r="P1782"/>
      <c r="Q1782"/>
      <c r="R1782"/>
      <c r="S1782"/>
      <c r="T1782"/>
      <c r="U1782"/>
      <c r="V1782"/>
      <c r="AD1782" s="243" t="s">
        <v>61</v>
      </c>
      <c r="AE1782" s="243" t="s">
        <v>4743</v>
      </c>
      <c r="AF1782" s="243">
        <v>3138203</v>
      </c>
      <c r="AG1782" s="243"/>
      <c r="AH1782" s="243"/>
    </row>
    <row r="1783" spans="1:34" s="72" customFormat="1" x14ac:dyDescent="0.25">
      <c r="A1783"/>
      <c r="B1783"/>
      <c r="C1783"/>
      <c r="D1783"/>
      <c r="E1783"/>
      <c r="F1783"/>
      <c r="G1783"/>
      <c r="H1783"/>
      <c r="I1783"/>
      <c r="J1783"/>
      <c r="K1783"/>
      <c r="L1783"/>
      <c r="M1783"/>
      <c r="N1783"/>
      <c r="O1783"/>
      <c r="P1783"/>
      <c r="Q1783"/>
      <c r="R1783"/>
      <c r="S1783"/>
      <c r="T1783"/>
      <c r="U1783"/>
      <c r="V1783"/>
      <c r="AD1783" s="243" t="s">
        <v>61</v>
      </c>
      <c r="AE1783" s="243" t="s">
        <v>4745</v>
      </c>
      <c r="AF1783" s="243">
        <v>3138302</v>
      </c>
      <c r="AG1783" s="243"/>
      <c r="AH1783" s="243"/>
    </row>
    <row r="1784" spans="1:34" s="72" customFormat="1" x14ac:dyDescent="0.25">
      <c r="A1784"/>
      <c r="B1784"/>
      <c r="C1784"/>
      <c r="D1784"/>
      <c r="E1784"/>
      <c r="F1784"/>
      <c r="G1784"/>
      <c r="H1784"/>
      <c r="I1784"/>
      <c r="J1784"/>
      <c r="K1784"/>
      <c r="L1784"/>
      <c r="M1784"/>
      <c r="N1784"/>
      <c r="O1784"/>
      <c r="P1784"/>
      <c r="Q1784"/>
      <c r="R1784"/>
      <c r="S1784"/>
      <c r="T1784"/>
      <c r="U1784"/>
      <c r="V1784"/>
      <c r="AD1784" s="243" t="s">
        <v>61</v>
      </c>
      <c r="AE1784" s="243" t="s">
        <v>4747</v>
      </c>
      <c r="AF1784" s="243">
        <v>3138351</v>
      </c>
      <c r="AG1784" s="243"/>
      <c r="AH1784" s="243"/>
    </row>
    <row r="1785" spans="1:34" s="72" customFormat="1" x14ac:dyDescent="0.25">
      <c r="A1785"/>
      <c r="B1785"/>
      <c r="C1785"/>
      <c r="D1785"/>
      <c r="E1785"/>
      <c r="F1785"/>
      <c r="G1785"/>
      <c r="H1785"/>
      <c r="I1785"/>
      <c r="J1785"/>
      <c r="K1785"/>
      <c r="L1785"/>
      <c r="M1785"/>
      <c r="N1785"/>
      <c r="O1785"/>
      <c r="P1785"/>
      <c r="Q1785"/>
      <c r="R1785"/>
      <c r="S1785"/>
      <c r="T1785"/>
      <c r="U1785"/>
      <c r="V1785"/>
      <c r="AD1785" s="243" t="s">
        <v>61</v>
      </c>
      <c r="AE1785" s="243" t="s">
        <v>4750</v>
      </c>
      <c r="AF1785" s="243">
        <v>3138401</v>
      </c>
      <c r="AG1785" s="243"/>
      <c r="AH1785" s="243"/>
    </row>
    <row r="1786" spans="1:34" s="72" customFormat="1" x14ac:dyDescent="0.25">
      <c r="A1786"/>
      <c r="B1786"/>
      <c r="C1786"/>
      <c r="D1786"/>
      <c r="E1786"/>
      <c r="F1786"/>
      <c r="G1786"/>
      <c r="H1786"/>
      <c r="I1786"/>
      <c r="J1786"/>
      <c r="K1786"/>
      <c r="L1786"/>
      <c r="M1786"/>
      <c r="N1786"/>
      <c r="O1786"/>
      <c r="P1786"/>
      <c r="Q1786"/>
      <c r="R1786"/>
      <c r="S1786"/>
      <c r="T1786"/>
      <c r="U1786"/>
      <c r="V1786"/>
      <c r="AD1786" s="243" t="s">
        <v>61</v>
      </c>
      <c r="AE1786" s="243" t="s">
        <v>4752</v>
      </c>
      <c r="AF1786" s="243">
        <v>3138500</v>
      </c>
      <c r="AG1786" s="243"/>
      <c r="AH1786" s="243"/>
    </row>
    <row r="1787" spans="1:34" s="72" customFormat="1" x14ac:dyDescent="0.25">
      <c r="A1787"/>
      <c r="B1787"/>
      <c r="C1787"/>
      <c r="D1787"/>
      <c r="E1787"/>
      <c r="F1787"/>
      <c r="G1787"/>
      <c r="H1787"/>
      <c r="I1787"/>
      <c r="J1787"/>
      <c r="K1787"/>
      <c r="L1787"/>
      <c r="M1787"/>
      <c r="N1787"/>
      <c r="O1787"/>
      <c r="P1787"/>
      <c r="Q1787"/>
      <c r="R1787"/>
      <c r="S1787"/>
      <c r="T1787"/>
      <c r="U1787"/>
      <c r="V1787"/>
      <c r="AD1787" s="243" t="s">
        <v>61</v>
      </c>
      <c r="AE1787" s="243" t="s">
        <v>4755</v>
      </c>
      <c r="AF1787" s="243">
        <v>3138609</v>
      </c>
      <c r="AG1787" s="243"/>
      <c r="AH1787" s="243"/>
    </row>
    <row r="1788" spans="1:34" s="72" customFormat="1" x14ac:dyDescent="0.25">
      <c r="A1788"/>
      <c r="B1788"/>
      <c r="C1788"/>
      <c r="D1788"/>
      <c r="E1788"/>
      <c r="F1788"/>
      <c r="G1788"/>
      <c r="H1788"/>
      <c r="I1788"/>
      <c r="J1788"/>
      <c r="K1788"/>
      <c r="L1788"/>
      <c r="M1788"/>
      <c r="N1788"/>
      <c r="O1788"/>
      <c r="P1788"/>
      <c r="Q1788"/>
      <c r="R1788"/>
      <c r="S1788"/>
      <c r="T1788"/>
      <c r="U1788"/>
      <c r="V1788"/>
      <c r="AD1788" s="243" t="s">
        <v>61</v>
      </c>
      <c r="AE1788" s="243" t="s">
        <v>4758</v>
      </c>
      <c r="AF1788" s="243">
        <v>3138625</v>
      </c>
      <c r="AG1788" s="243"/>
      <c r="AH1788" s="243"/>
    </row>
    <row r="1789" spans="1:34" s="72" customFormat="1" x14ac:dyDescent="0.25">
      <c r="A1789"/>
      <c r="B1789"/>
      <c r="C1789"/>
      <c r="D1789"/>
      <c r="E1789"/>
      <c r="F1789"/>
      <c r="G1789"/>
      <c r="H1789"/>
      <c r="I1789"/>
      <c r="J1789"/>
      <c r="K1789"/>
      <c r="L1789"/>
      <c r="M1789"/>
      <c r="N1789"/>
      <c r="O1789"/>
      <c r="P1789"/>
      <c r="Q1789"/>
      <c r="R1789"/>
      <c r="S1789"/>
      <c r="T1789"/>
      <c r="U1789"/>
      <c r="V1789"/>
      <c r="AD1789" s="243" t="s">
        <v>61</v>
      </c>
      <c r="AE1789" s="243" t="s">
        <v>4761</v>
      </c>
      <c r="AF1789" s="243">
        <v>3138658</v>
      </c>
      <c r="AG1789" s="243"/>
      <c r="AH1789" s="243"/>
    </row>
    <row r="1790" spans="1:34" s="72" customFormat="1" x14ac:dyDescent="0.25">
      <c r="A1790"/>
      <c r="B1790"/>
      <c r="C1790"/>
      <c r="D1790"/>
      <c r="E1790"/>
      <c r="F1790"/>
      <c r="G1790"/>
      <c r="H1790"/>
      <c r="I1790"/>
      <c r="J1790"/>
      <c r="K1790"/>
      <c r="L1790"/>
      <c r="M1790"/>
      <c r="N1790"/>
      <c r="O1790"/>
      <c r="P1790"/>
      <c r="Q1790"/>
      <c r="R1790"/>
      <c r="S1790"/>
      <c r="T1790"/>
      <c r="U1790"/>
      <c r="V1790"/>
      <c r="AD1790" s="243" t="s">
        <v>61</v>
      </c>
      <c r="AE1790" s="243" t="s">
        <v>4764</v>
      </c>
      <c r="AF1790" s="243">
        <v>3138674</v>
      </c>
      <c r="AG1790" s="243"/>
      <c r="AH1790" s="243"/>
    </row>
    <row r="1791" spans="1:34" s="72" customFormat="1" x14ac:dyDescent="0.25">
      <c r="A1791"/>
      <c r="B1791"/>
      <c r="C1791"/>
      <c r="D1791"/>
      <c r="E1791"/>
      <c r="F1791"/>
      <c r="G1791"/>
      <c r="H1791"/>
      <c r="I1791"/>
      <c r="J1791"/>
      <c r="K1791"/>
      <c r="L1791"/>
      <c r="M1791"/>
      <c r="N1791"/>
      <c r="O1791"/>
      <c r="P1791"/>
      <c r="Q1791"/>
      <c r="R1791"/>
      <c r="S1791"/>
      <c r="T1791"/>
      <c r="U1791"/>
      <c r="V1791"/>
      <c r="AD1791" s="243" t="s">
        <v>61</v>
      </c>
      <c r="AE1791" s="243" t="s">
        <v>4766</v>
      </c>
      <c r="AF1791" s="243">
        <v>3138682</v>
      </c>
      <c r="AG1791" s="243"/>
      <c r="AH1791" s="243"/>
    </row>
    <row r="1792" spans="1:34" s="72" customFormat="1" x14ac:dyDescent="0.25">
      <c r="A1792"/>
      <c r="B1792"/>
      <c r="C1792"/>
      <c r="D1792"/>
      <c r="E1792"/>
      <c r="F1792"/>
      <c r="G1792"/>
      <c r="H1792"/>
      <c r="I1792"/>
      <c r="J1792"/>
      <c r="K1792"/>
      <c r="L1792"/>
      <c r="M1792"/>
      <c r="N1792"/>
      <c r="O1792"/>
      <c r="P1792"/>
      <c r="Q1792"/>
      <c r="R1792"/>
      <c r="S1792"/>
      <c r="T1792"/>
      <c r="U1792"/>
      <c r="V1792"/>
      <c r="AD1792" s="243" t="s">
        <v>61</v>
      </c>
      <c r="AE1792" s="243" t="s">
        <v>4767</v>
      </c>
      <c r="AF1792" s="243">
        <v>3138708</v>
      </c>
      <c r="AG1792" s="243"/>
      <c r="AH1792" s="243"/>
    </row>
    <row r="1793" spans="1:34" s="72" customFormat="1" x14ac:dyDescent="0.25">
      <c r="A1793"/>
      <c r="B1793"/>
      <c r="C1793"/>
      <c r="D1793"/>
      <c r="E1793"/>
      <c r="F1793"/>
      <c r="G1793"/>
      <c r="H1793"/>
      <c r="I1793"/>
      <c r="J1793"/>
      <c r="K1793"/>
      <c r="L1793"/>
      <c r="M1793"/>
      <c r="N1793"/>
      <c r="O1793"/>
      <c r="P1793"/>
      <c r="Q1793"/>
      <c r="R1793"/>
      <c r="S1793"/>
      <c r="T1793"/>
      <c r="U1793"/>
      <c r="V1793"/>
      <c r="AD1793" s="243" t="s">
        <v>61</v>
      </c>
      <c r="AE1793" s="243" t="s">
        <v>4770</v>
      </c>
      <c r="AF1793" s="243">
        <v>3138807</v>
      </c>
      <c r="AG1793" s="243"/>
      <c r="AH1793" s="243"/>
    </row>
    <row r="1794" spans="1:34" s="72" customFormat="1" x14ac:dyDescent="0.25">
      <c r="A1794"/>
      <c r="B1794"/>
      <c r="C1794"/>
      <c r="D1794"/>
      <c r="E1794"/>
      <c r="F1794"/>
      <c r="G1794"/>
      <c r="H1794"/>
      <c r="I1794"/>
      <c r="J1794"/>
      <c r="K1794"/>
      <c r="L1794"/>
      <c r="M1794"/>
      <c r="N1794"/>
      <c r="O1794"/>
      <c r="P1794"/>
      <c r="Q1794"/>
      <c r="R1794"/>
      <c r="S1794"/>
      <c r="T1794"/>
      <c r="U1794"/>
      <c r="V1794"/>
      <c r="AD1794" s="243" t="s">
        <v>61</v>
      </c>
      <c r="AE1794" s="243" t="s">
        <v>4773</v>
      </c>
      <c r="AF1794" s="243">
        <v>3138906</v>
      </c>
      <c r="AG1794" s="243"/>
      <c r="AH1794" s="243"/>
    </row>
    <row r="1795" spans="1:34" s="72" customFormat="1" x14ac:dyDescent="0.25">
      <c r="A1795"/>
      <c r="B1795"/>
      <c r="C1795"/>
      <c r="D1795"/>
      <c r="E1795"/>
      <c r="F1795"/>
      <c r="G1795"/>
      <c r="H1795"/>
      <c r="I1795"/>
      <c r="J1795"/>
      <c r="K1795"/>
      <c r="L1795"/>
      <c r="M1795"/>
      <c r="N1795"/>
      <c r="O1795"/>
      <c r="P1795"/>
      <c r="Q1795"/>
      <c r="R1795"/>
      <c r="S1795"/>
      <c r="T1795"/>
      <c r="U1795"/>
      <c r="V1795"/>
      <c r="AD1795" s="243" t="s">
        <v>61</v>
      </c>
      <c r="AE1795" s="243" t="s">
        <v>4776</v>
      </c>
      <c r="AF1795" s="243">
        <v>3139003</v>
      </c>
      <c r="AG1795" s="243"/>
      <c r="AH1795" s="243"/>
    </row>
    <row r="1796" spans="1:34" s="72" customFormat="1" x14ac:dyDescent="0.25">
      <c r="A1796"/>
      <c r="B1796"/>
      <c r="C1796"/>
      <c r="D1796"/>
      <c r="E1796"/>
      <c r="F1796"/>
      <c r="G1796"/>
      <c r="H1796"/>
      <c r="I1796"/>
      <c r="J1796"/>
      <c r="K1796"/>
      <c r="L1796"/>
      <c r="M1796"/>
      <c r="N1796"/>
      <c r="O1796"/>
      <c r="P1796"/>
      <c r="Q1796"/>
      <c r="R1796"/>
      <c r="S1796"/>
      <c r="T1796"/>
      <c r="U1796"/>
      <c r="V1796"/>
      <c r="AD1796" s="243" t="s">
        <v>61</v>
      </c>
      <c r="AE1796" s="243" t="s">
        <v>4779</v>
      </c>
      <c r="AF1796" s="243">
        <v>3139102</v>
      </c>
      <c r="AG1796" s="243"/>
      <c r="AH1796" s="243"/>
    </row>
    <row r="1797" spans="1:34" s="72" customFormat="1" x14ac:dyDescent="0.25">
      <c r="A1797"/>
      <c r="B1797"/>
      <c r="C1797"/>
      <c r="D1797"/>
      <c r="E1797"/>
      <c r="F1797"/>
      <c r="G1797"/>
      <c r="H1797"/>
      <c r="I1797"/>
      <c r="J1797"/>
      <c r="K1797"/>
      <c r="L1797"/>
      <c r="M1797"/>
      <c r="N1797"/>
      <c r="O1797"/>
      <c r="P1797"/>
      <c r="Q1797"/>
      <c r="R1797"/>
      <c r="S1797"/>
      <c r="T1797"/>
      <c r="U1797"/>
      <c r="V1797"/>
      <c r="AD1797" s="243" t="s">
        <v>61</v>
      </c>
      <c r="AE1797" s="243" t="s">
        <v>4782</v>
      </c>
      <c r="AF1797" s="243">
        <v>3139201</v>
      </c>
      <c r="AG1797" s="243"/>
      <c r="AH1797" s="243"/>
    </row>
    <row r="1798" spans="1:34" s="72" customFormat="1" x14ac:dyDescent="0.25">
      <c r="A1798"/>
      <c r="B1798"/>
      <c r="C1798"/>
      <c r="D1798"/>
      <c r="E1798"/>
      <c r="F1798"/>
      <c r="G1798"/>
      <c r="H1798"/>
      <c r="I1798"/>
      <c r="J1798"/>
      <c r="K1798"/>
      <c r="L1798"/>
      <c r="M1798"/>
      <c r="N1798"/>
      <c r="O1798"/>
      <c r="P1798"/>
      <c r="Q1798"/>
      <c r="R1798"/>
      <c r="S1798"/>
      <c r="T1798"/>
      <c r="U1798"/>
      <c r="V1798"/>
      <c r="AD1798" s="243" t="s">
        <v>61</v>
      </c>
      <c r="AE1798" s="243" t="s">
        <v>4785</v>
      </c>
      <c r="AF1798" s="243">
        <v>3139250</v>
      </c>
      <c r="AG1798" s="243"/>
      <c r="AH1798" s="243"/>
    </row>
    <row r="1799" spans="1:34" s="72" customFormat="1" x14ac:dyDescent="0.25">
      <c r="A1799"/>
      <c r="B1799"/>
      <c r="C1799"/>
      <c r="D1799"/>
      <c r="E1799"/>
      <c r="F1799"/>
      <c r="G1799"/>
      <c r="H1799"/>
      <c r="I1799"/>
      <c r="J1799"/>
      <c r="K1799"/>
      <c r="L1799"/>
      <c r="M1799"/>
      <c r="N1799"/>
      <c r="O1799"/>
      <c r="P1799"/>
      <c r="Q1799"/>
      <c r="R1799"/>
      <c r="S1799"/>
      <c r="T1799"/>
      <c r="U1799"/>
      <c r="V1799"/>
      <c r="AD1799" s="243" t="s">
        <v>61</v>
      </c>
      <c r="AE1799" s="243" t="s">
        <v>4788</v>
      </c>
      <c r="AF1799" s="243">
        <v>3139300</v>
      </c>
      <c r="AG1799" s="243"/>
      <c r="AH1799" s="243"/>
    </row>
    <row r="1800" spans="1:34" s="72" customFormat="1" x14ac:dyDescent="0.25">
      <c r="A1800"/>
      <c r="B1800"/>
      <c r="C1800"/>
      <c r="D1800"/>
      <c r="E1800"/>
      <c r="F1800"/>
      <c r="G1800"/>
      <c r="H1800"/>
      <c r="I1800"/>
      <c r="J1800"/>
      <c r="K1800"/>
      <c r="L1800"/>
      <c r="M1800"/>
      <c r="N1800"/>
      <c r="O1800"/>
      <c r="P1800"/>
      <c r="Q1800"/>
      <c r="R1800"/>
      <c r="S1800"/>
      <c r="T1800"/>
      <c r="U1800"/>
      <c r="V1800"/>
      <c r="AD1800" s="243" t="s">
        <v>61</v>
      </c>
      <c r="AE1800" s="243" t="s">
        <v>4791</v>
      </c>
      <c r="AF1800" s="243">
        <v>3139409</v>
      </c>
      <c r="AG1800" s="243"/>
      <c r="AH1800" s="243"/>
    </row>
    <row r="1801" spans="1:34" s="72" customFormat="1" x14ac:dyDescent="0.25">
      <c r="A1801"/>
      <c r="B1801"/>
      <c r="C1801"/>
      <c r="D1801"/>
      <c r="E1801"/>
      <c r="F1801"/>
      <c r="G1801"/>
      <c r="H1801"/>
      <c r="I1801"/>
      <c r="J1801"/>
      <c r="K1801"/>
      <c r="L1801"/>
      <c r="M1801"/>
      <c r="N1801"/>
      <c r="O1801"/>
      <c r="P1801"/>
      <c r="Q1801"/>
      <c r="R1801"/>
      <c r="S1801"/>
      <c r="T1801"/>
      <c r="U1801"/>
      <c r="V1801"/>
      <c r="AD1801" s="243" t="s">
        <v>61</v>
      </c>
      <c r="AE1801" s="243" t="s">
        <v>4794</v>
      </c>
      <c r="AF1801" s="243">
        <v>3139508</v>
      </c>
      <c r="AG1801" s="243"/>
      <c r="AH1801" s="243"/>
    </row>
    <row r="1802" spans="1:34" s="72" customFormat="1" x14ac:dyDescent="0.25">
      <c r="A1802"/>
      <c r="B1802"/>
      <c r="C1802"/>
      <c r="D1802"/>
      <c r="E1802"/>
      <c r="F1802"/>
      <c r="G1802"/>
      <c r="H1802"/>
      <c r="I1802"/>
      <c r="J1802"/>
      <c r="K1802"/>
      <c r="L1802"/>
      <c r="M1802"/>
      <c r="N1802"/>
      <c r="O1802"/>
      <c r="P1802"/>
      <c r="Q1802"/>
      <c r="R1802"/>
      <c r="S1802"/>
      <c r="T1802"/>
      <c r="U1802"/>
      <c r="V1802"/>
      <c r="AD1802" s="243" t="s">
        <v>61</v>
      </c>
      <c r="AE1802" s="243" t="s">
        <v>4797</v>
      </c>
      <c r="AF1802" s="243">
        <v>3139607</v>
      </c>
      <c r="AG1802" s="243"/>
      <c r="AH1802" s="243"/>
    </row>
    <row r="1803" spans="1:34" s="72" customFormat="1" x14ac:dyDescent="0.25">
      <c r="A1803"/>
      <c r="B1803"/>
      <c r="C1803"/>
      <c r="D1803"/>
      <c r="E1803"/>
      <c r="F1803"/>
      <c r="G1803"/>
      <c r="H1803"/>
      <c r="I1803"/>
      <c r="J1803"/>
      <c r="K1803"/>
      <c r="L1803"/>
      <c r="M1803"/>
      <c r="N1803"/>
      <c r="O1803"/>
      <c r="P1803"/>
      <c r="Q1803"/>
      <c r="R1803"/>
      <c r="S1803"/>
      <c r="T1803"/>
      <c r="U1803"/>
      <c r="V1803"/>
      <c r="AD1803" s="243" t="s">
        <v>61</v>
      </c>
      <c r="AE1803" s="243" t="s">
        <v>4800</v>
      </c>
      <c r="AF1803" s="243">
        <v>3139805</v>
      </c>
      <c r="AG1803" s="243"/>
      <c r="AH1803" s="243"/>
    </row>
    <row r="1804" spans="1:34" s="72" customFormat="1" x14ac:dyDescent="0.25">
      <c r="A1804"/>
      <c r="B1804"/>
      <c r="C1804"/>
      <c r="D1804"/>
      <c r="E1804"/>
      <c r="F1804"/>
      <c r="G1804"/>
      <c r="H1804"/>
      <c r="I1804"/>
      <c r="J1804"/>
      <c r="K1804"/>
      <c r="L1804"/>
      <c r="M1804"/>
      <c r="N1804"/>
      <c r="O1804"/>
      <c r="P1804"/>
      <c r="Q1804"/>
      <c r="R1804"/>
      <c r="S1804"/>
      <c r="T1804"/>
      <c r="U1804"/>
      <c r="V1804"/>
      <c r="AD1804" s="243" t="s">
        <v>61</v>
      </c>
      <c r="AE1804" s="243" t="s">
        <v>4803</v>
      </c>
      <c r="AF1804" s="243">
        <v>3139706</v>
      </c>
      <c r="AG1804" s="243"/>
      <c r="AH1804" s="243"/>
    </row>
    <row r="1805" spans="1:34" s="72" customFormat="1" x14ac:dyDescent="0.25">
      <c r="A1805"/>
      <c r="B1805"/>
      <c r="C1805"/>
      <c r="D1805"/>
      <c r="E1805"/>
      <c r="F1805"/>
      <c r="G1805"/>
      <c r="H1805"/>
      <c r="I1805"/>
      <c r="J1805"/>
      <c r="K1805"/>
      <c r="L1805"/>
      <c r="M1805"/>
      <c r="N1805"/>
      <c r="O1805"/>
      <c r="P1805"/>
      <c r="Q1805"/>
      <c r="R1805"/>
      <c r="S1805"/>
      <c r="T1805"/>
      <c r="U1805"/>
      <c r="V1805"/>
      <c r="AD1805" s="243" t="s">
        <v>61</v>
      </c>
      <c r="AE1805" s="243" t="s">
        <v>4806</v>
      </c>
      <c r="AF1805" s="243">
        <v>3139904</v>
      </c>
      <c r="AG1805" s="243"/>
      <c r="AH1805" s="243"/>
    </row>
    <row r="1806" spans="1:34" s="72" customFormat="1" x14ac:dyDescent="0.25">
      <c r="A1806"/>
      <c r="B1806"/>
      <c r="C1806"/>
      <c r="D1806"/>
      <c r="E1806"/>
      <c r="F1806"/>
      <c r="G1806"/>
      <c r="H1806"/>
      <c r="I1806"/>
      <c r="J1806"/>
      <c r="K1806"/>
      <c r="L1806"/>
      <c r="M1806"/>
      <c r="N1806"/>
      <c r="O1806"/>
      <c r="P1806"/>
      <c r="Q1806"/>
      <c r="R1806"/>
      <c r="S1806"/>
      <c r="T1806"/>
      <c r="U1806"/>
      <c r="V1806"/>
      <c r="AD1806" s="243" t="s">
        <v>61</v>
      </c>
      <c r="AE1806" s="243" t="s">
        <v>4809</v>
      </c>
      <c r="AF1806" s="243">
        <v>3140001</v>
      </c>
      <c r="AG1806" s="243"/>
      <c r="AH1806" s="243"/>
    </row>
    <row r="1807" spans="1:34" s="72" customFormat="1" x14ac:dyDescent="0.25">
      <c r="A1807"/>
      <c r="B1807"/>
      <c r="C1807"/>
      <c r="D1807"/>
      <c r="E1807"/>
      <c r="F1807"/>
      <c r="G1807"/>
      <c r="H1807"/>
      <c r="I1807"/>
      <c r="J1807"/>
      <c r="K1807"/>
      <c r="L1807"/>
      <c r="M1807"/>
      <c r="N1807"/>
      <c r="O1807"/>
      <c r="P1807"/>
      <c r="Q1807"/>
      <c r="R1807"/>
      <c r="S1807"/>
      <c r="T1807"/>
      <c r="U1807"/>
      <c r="V1807"/>
      <c r="AD1807" s="243" t="s">
        <v>61</v>
      </c>
      <c r="AE1807" s="243" t="s">
        <v>4812</v>
      </c>
      <c r="AF1807" s="243">
        <v>3140100</v>
      </c>
      <c r="AG1807" s="243"/>
      <c r="AH1807" s="243"/>
    </row>
    <row r="1808" spans="1:34" s="72" customFormat="1" x14ac:dyDescent="0.25">
      <c r="A1808"/>
      <c r="B1808"/>
      <c r="C1808"/>
      <c r="D1808"/>
      <c r="E1808"/>
      <c r="F1808"/>
      <c r="G1808"/>
      <c r="H1808"/>
      <c r="I1808"/>
      <c r="J1808"/>
      <c r="K1808"/>
      <c r="L1808"/>
      <c r="M1808"/>
      <c r="N1808"/>
      <c r="O1808"/>
      <c r="P1808"/>
      <c r="Q1808"/>
      <c r="R1808"/>
      <c r="S1808"/>
      <c r="T1808"/>
      <c r="U1808"/>
      <c r="V1808"/>
      <c r="AD1808" s="243" t="s">
        <v>61</v>
      </c>
      <c r="AE1808" s="243" t="s">
        <v>4815</v>
      </c>
      <c r="AF1808" s="243">
        <v>3140159</v>
      </c>
      <c r="AG1808" s="243"/>
      <c r="AH1808" s="243"/>
    </row>
    <row r="1809" spans="1:34" s="72" customFormat="1" x14ac:dyDescent="0.25">
      <c r="A1809"/>
      <c r="B1809"/>
      <c r="C1809"/>
      <c r="D1809"/>
      <c r="E1809"/>
      <c r="F1809"/>
      <c r="G1809"/>
      <c r="H1809"/>
      <c r="I1809"/>
      <c r="J1809"/>
      <c r="K1809"/>
      <c r="L1809"/>
      <c r="M1809"/>
      <c r="N1809"/>
      <c r="O1809"/>
      <c r="P1809"/>
      <c r="Q1809"/>
      <c r="R1809"/>
      <c r="S1809"/>
      <c r="T1809"/>
      <c r="U1809"/>
      <c r="V1809"/>
      <c r="AD1809" s="243" t="s">
        <v>61</v>
      </c>
      <c r="AE1809" s="243" t="s">
        <v>4817</v>
      </c>
      <c r="AF1809" s="243">
        <v>3140209</v>
      </c>
      <c r="AG1809" s="243"/>
      <c r="AH1809" s="243"/>
    </row>
    <row r="1810" spans="1:34" s="72" customFormat="1" x14ac:dyDescent="0.25">
      <c r="A1810"/>
      <c r="B1810"/>
      <c r="C1810"/>
      <c r="D1810"/>
      <c r="E1810"/>
      <c r="F1810"/>
      <c r="G1810"/>
      <c r="H1810"/>
      <c r="I1810"/>
      <c r="J1810"/>
      <c r="K1810"/>
      <c r="L1810"/>
      <c r="M1810"/>
      <c r="N1810"/>
      <c r="O1810"/>
      <c r="P1810"/>
      <c r="Q1810"/>
      <c r="R1810"/>
      <c r="S1810"/>
      <c r="T1810"/>
      <c r="U1810"/>
      <c r="V1810"/>
      <c r="AD1810" s="243" t="s">
        <v>61</v>
      </c>
      <c r="AE1810" s="243" t="s">
        <v>4819</v>
      </c>
      <c r="AF1810" s="243">
        <v>3140308</v>
      </c>
      <c r="AG1810" s="243"/>
      <c r="AH1810" s="243"/>
    </row>
    <row r="1811" spans="1:34" s="72" customFormat="1" x14ac:dyDescent="0.25">
      <c r="A1811"/>
      <c r="B1811"/>
      <c r="C1811"/>
      <c r="D1811"/>
      <c r="E1811"/>
      <c r="F1811"/>
      <c r="G1811"/>
      <c r="H1811"/>
      <c r="I1811"/>
      <c r="J1811"/>
      <c r="K1811"/>
      <c r="L1811"/>
      <c r="M1811"/>
      <c r="N1811"/>
      <c r="O1811"/>
      <c r="P1811"/>
      <c r="Q1811"/>
      <c r="R1811"/>
      <c r="S1811"/>
      <c r="T1811"/>
      <c r="U1811"/>
      <c r="V1811"/>
      <c r="AD1811" s="243" t="s">
        <v>61</v>
      </c>
      <c r="AE1811" s="243" t="s">
        <v>4822</v>
      </c>
      <c r="AF1811" s="243">
        <v>3140407</v>
      </c>
      <c r="AG1811" s="243"/>
      <c r="AH1811" s="243"/>
    </row>
    <row r="1812" spans="1:34" s="72" customFormat="1" x14ac:dyDescent="0.25">
      <c r="A1812"/>
      <c r="B1812"/>
      <c r="C1812"/>
      <c r="D1812"/>
      <c r="E1812"/>
      <c r="F1812"/>
      <c r="G1812"/>
      <c r="H1812"/>
      <c r="I1812"/>
      <c r="J1812"/>
      <c r="K1812"/>
      <c r="L1812"/>
      <c r="M1812"/>
      <c r="N1812"/>
      <c r="O1812"/>
      <c r="P1812"/>
      <c r="Q1812"/>
      <c r="R1812"/>
      <c r="S1812"/>
      <c r="T1812"/>
      <c r="U1812"/>
      <c r="V1812"/>
      <c r="AD1812" s="243" t="s">
        <v>61</v>
      </c>
      <c r="AE1812" s="243" t="s">
        <v>4825</v>
      </c>
      <c r="AF1812" s="243">
        <v>3140506</v>
      </c>
      <c r="AG1812" s="243"/>
      <c r="AH1812" s="243"/>
    </row>
    <row r="1813" spans="1:34" s="72" customFormat="1" x14ac:dyDescent="0.25">
      <c r="A1813"/>
      <c r="B1813"/>
      <c r="C1813"/>
      <c r="D1813"/>
      <c r="E1813"/>
      <c r="F1813"/>
      <c r="G1813"/>
      <c r="H1813"/>
      <c r="I1813"/>
      <c r="J1813"/>
      <c r="K1813"/>
      <c r="L1813"/>
      <c r="M1813"/>
      <c r="N1813"/>
      <c r="O1813"/>
      <c r="P1813"/>
      <c r="Q1813"/>
      <c r="R1813"/>
      <c r="S1813"/>
      <c r="T1813"/>
      <c r="U1813"/>
      <c r="V1813"/>
      <c r="AD1813" s="243" t="s">
        <v>61</v>
      </c>
      <c r="AE1813" s="243" t="s">
        <v>4828</v>
      </c>
      <c r="AF1813" s="243">
        <v>3140530</v>
      </c>
      <c r="AG1813" s="243"/>
      <c r="AH1813" s="243"/>
    </row>
    <row r="1814" spans="1:34" s="72" customFormat="1" x14ac:dyDescent="0.25">
      <c r="A1814"/>
      <c r="B1814"/>
      <c r="C1814"/>
      <c r="D1814"/>
      <c r="E1814"/>
      <c r="F1814"/>
      <c r="G1814"/>
      <c r="H1814"/>
      <c r="I1814"/>
      <c r="J1814"/>
      <c r="K1814"/>
      <c r="L1814"/>
      <c r="M1814"/>
      <c r="N1814"/>
      <c r="O1814"/>
      <c r="P1814"/>
      <c r="Q1814"/>
      <c r="R1814"/>
      <c r="S1814"/>
      <c r="T1814"/>
      <c r="U1814"/>
      <c r="V1814"/>
      <c r="AD1814" s="243" t="s">
        <v>61</v>
      </c>
      <c r="AE1814" s="243" t="s">
        <v>4831</v>
      </c>
      <c r="AF1814" s="243">
        <v>3140555</v>
      </c>
      <c r="AG1814" s="243"/>
      <c r="AH1814" s="243"/>
    </row>
    <row r="1815" spans="1:34" s="72" customFormat="1" x14ac:dyDescent="0.25">
      <c r="A1815"/>
      <c r="B1815"/>
      <c r="C1815"/>
      <c r="D1815"/>
      <c r="E1815"/>
      <c r="F1815"/>
      <c r="G1815"/>
      <c r="H1815"/>
      <c r="I1815"/>
      <c r="J1815"/>
      <c r="K1815"/>
      <c r="L1815"/>
      <c r="M1815"/>
      <c r="N1815"/>
      <c r="O1815"/>
      <c r="P1815"/>
      <c r="Q1815"/>
      <c r="R1815"/>
      <c r="S1815"/>
      <c r="T1815"/>
      <c r="U1815"/>
      <c r="V1815"/>
      <c r="AD1815" s="243" t="s">
        <v>61</v>
      </c>
      <c r="AE1815" s="243" t="s">
        <v>4834</v>
      </c>
      <c r="AF1815" s="243">
        <v>3140605</v>
      </c>
      <c r="AG1815" s="243"/>
      <c r="AH1815" s="243"/>
    </row>
    <row r="1816" spans="1:34" s="72" customFormat="1" x14ac:dyDescent="0.25">
      <c r="A1816"/>
      <c r="B1816"/>
      <c r="C1816"/>
      <c r="D1816"/>
      <c r="E1816"/>
      <c r="F1816"/>
      <c r="G1816"/>
      <c r="H1816"/>
      <c r="I1816"/>
      <c r="J1816"/>
      <c r="K1816"/>
      <c r="L1816"/>
      <c r="M1816"/>
      <c r="N1816"/>
      <c r="O1816"/>
      <c r="P1816"/>
      <c r="Q1816"/>
      <c r="R1816"/>
      <c r="S1816"/>
      <c r="T1816"/>
      <c r="U1816"/>
      <c r="V1816"/>
      <c r="AD1816" s="243" t="s">
        <v>61</v>
      </c>
      <c r="AE1816" s="243" t="s">
        <v>4837</v>
      </c>
      <c r="AF1816" s="243">
        <v>3140704</v>
      </c>
      <c r="AG1816" s="243"/>
      <c r="AH1816" s="243"/>
    </row>
    <row r="1817" spans="1:34" s="72" customFormat="1" x14ac:dyDescent="0.25">
      <c r="A1817"/>
      <c r="B1817"/>
      <c r="C1817"/>
      <c r="D1817"/>
      <c r="E1817"/>
      <c r="F1817"/>
      <c r="G1817"/>
      <c r="H1817"/>
      <c r="I1817"/>
      <c r="J1817"/>
      <c r="K1817"/>
      <c r="L1817"/>
      <c r="M1817"/>
      <c r="N1817"/>
      <c r="O1817"/>
      <c r="P1817"/>
      <c r="Q1817"/>
      <c r="R1817"/>
      <c r="S1817"/>
      <c r="T1817"/>
      <c r="U1817"/>
      <c r="V1817"/>
      <c r="AD1817" s="243" t="s">
        <v>61</v>
      </c>
      <c r="AE1817" s="243" t="s">
        <v>4840</v>
      </c>
      <c r="AF1817" s="243">
        <v>3171501</v>
      </c>
      <c r="AG1817" s="243"/>
      <c r="AH1817" s="243"/>
    </row>
    <row r="1818" spans="1:34" s="72" customFormat="1" x14ac:dyDescent="0.25">
      <c r="A1818"/>
      <c r="B1818"/>
      <c r="C1818"/>
      <c r="D1818"/>
      <c r="E1818"/>
      <c r="F1818"/>
      <c r="G1818"/>
      <c r="H1818"/>
      <c r="I1818"/>
      <c r="J1818"/>
      <c r="K1818"/>
      <c r="L1818"/>
      <c r="M1818"/>
      <c r="N1818"/>
      <c r="O1818"/>
      <c r="P1818"/>
      <c r="Q1818"/>
      <c r="R1818"/>
      <c r="S1818"/>
      <c r="T1818"/>
      <c r="U1818"/>
      <c r="V1818"/>
      <c r="AD1818" s="243" t="s">
        <v>61</v>
      </c>
      <c r="AE1818" s="243" t="s">
        <v>4843</v>
      </c>
      <c r="AF1818" s="243">
        <v>3140803</v>
      </c>
      <c r="AG1818" s="243"/>
      <c r="AH1818" s="243"/>
    </row>
    <row r="1819" spans="1:34" s="72" customFormat="1" x14ac:dyDescent="0.25">
      <c r="A1819"/>
      <c r="B1819"/>
      <c r="C1819"/>
      <c r="D1819"/>
      <c r="E1819"/>
      <c r="F1819"/>
      <c r="G1819"/>
      <c r="H1819"/>
      <c r="I1819"/>
      <c r="J1819"/>
      <c r="K1819"/>
      <c r="L1819"/>
      <c r="M1819"/>
      <c r="N1819"/>
      <c r="O1819"/>
      <c r="P1819"/>
      <c r="Q1819"/>
      <c r="R1819"/>
      <c r="S1819"/>
      <c r="T1819"/>
      <c r="U1819"/>
      <c r="V1819"/>
      <c r="AD1819" s="243" t="s">
        <v>61</v>
      </c>
      <c r="AE1819" s="243" t="s">
        <v>4846</v>
      </c>
      <c r="AF1819" s="243">
        <v>3140852</v>
      </c>
      <c r="AG1819" s="243"/>
      <c r="AH1819" s="243"/>
    </row>
    <row r="1820" spans="1:34" s="72" customFormat="1" x14ac:dyDescent="0.25">
      <c r="A1820"/>
      <c r="B1820"/>
      <c r="C1820"/>
      <c r="D1820"/>
      <c r="E1820"/>
      <c r="F1820"/>
      <c r="G1820"/>
      <c r="H1820"/>
      <c r="I1820"/>
      <c r="J1820"/>
      <c r="K1820"/>
      <c r="L1820"/>
      <c r="M1820"/>
      <c r="N1820"/>
      <c r="O1820"/>
      <c r="P1820"/>
      <c r="Q1820"/>
      <c r="R1820"/>
      <c r="S1820"/>
      <c r="T1820"/>
      <c r="U1820"/>
      <c r="V1820"/>
      <c r="AD1820" s="243" t="s">
        <v>61</v>
      </c>
      <c r="AE1820" s="243" t="s">
        <v>4849</v>
      </c>
      <c r="AF1820" s="243">
        <v>3140902</v>
      </c>
      <c r="AG1820" s="243"/>
      <c r="AH1820" s="243"/>
    </row>
    <row r="1821" spans="1:34" s="72" customFormat="1" x14ac:dyDescent="0.25">
      <c r="A1821"/>
      <c r="B1821"/>
      <c r="C1821"/>
      <c r="D1821"/>
      <c r="E1821"/>
      <c r="F1821"/>
      <c r="G1821"/>
      <c r="H1821"/>
      <c r="I1821"/>
      <c r="J1821"/>
      <c r="K1821"/>
      <c r="L1821"/>
      <c r="M1821"/>
      <c r="N1821"/>
      <c r="O1821"/>
      <c r="P1821"/>
      <c r="Q1821"/>
      <c r="R1821"/>
      <c r="S1821"/>
      <c r="T1821"/>
      <c r="U1821"/>
      <c r="V1821"/>
      <c r="AD1821" s="243" t="s">
        <v>61</v>
      </c>
      <c r="AE1821" s="243" t="s">
        <v>4852</v>
      </c>
      <c r="AF1821" s="243">
        <v>3141009</v>
      </c>
      <c r="AG1821" s="243"/>
      <c r="AH1821" s="243"/>
    </row>
    <row r="1822" spans="1:34" s="72" customFormat="1" x14ac:dyDescent="0.25">
      <c r="A1822"/>
      <c r="B1822"/>
      <c r="C1822"/>
      <c r="D1822"/>
      <c r="E1822"/>
      <c r="F1822"/>
      <c r="G1822"/>
      <c r="H1822"/>
      <c r="I1822"/>
      <c r="J1822"/>
      <c r="K1822"/>
      <c r="L1822"/>
      <c r="M1822"/>
      <c r="N1822"/>
      <c r="O1822"/>
      <c r="P1822"/>
      <c r="Q1822"/>
      <c r="R1822"/>
      <c r="S1822"/>
      <c r="T1822"/>
      <c r="U1822"/>
      <c r="V1822"/>
      <c r="AD1822" s="243" t="s">
        <v>61</v>
      </c>
      <c r="AE1822" s="243" t="s">
        <v>4855</v>
      </c>
      <c r="AF1822" s="243">
        <v>3141108</v>
      </c>
      <c r="AG1822" s="243"/>
      <c r="AH1822" s="243"/>
    </row>
    <row r="1823" spans="1:34" s="72" customFormat="1" x14ac:dyDescent="0.25">
      <c r="A1823"/>
      <c r="B1823"/>
      <c r="C1823"/>
      <c r="D1823"/>
      <c r="E1823"/>
      <c r="F1823"/>
      <c r="G1823"/>
      <c r="H1823"/>
      <c r="I1823"/>
      <c r="J1823"/>
      <c r="K1823"/>
      <c r="L1823"/>
      <c r="M1823"/>
      <c r="N1823"/>
      <c r="O1823"/>
      <c r="P1823"/>
      <c r="Q1823"/>
      <c r="R1823"/>
      <c r="S1823"/>
      <c r="T1823"/>
      <c r="U1823"/>
      <c r="V1823"/>
      <c r="AD1823" s="243" t="s">
        <v>61</v>
      </c>
      <c r="AE1823" s="243" t="s">
        <v>4858</v>
      </c>
      <c r="AF1823" s="243">
        <v>3141207</v>
      </c>
      <c r="AG1823" s="243"/>
      <c r="AH1823" s="243"/>
    </row>
    <row r="1824" spans="1:34" s="72" customFormat="1" x14ac:dyDescent="0.25">
      <c r="A1824"/>
      <c r="B1824"/>
      <c r="C1824"/>
      <c r="D1824"/>
      <c r="E1824"/>
      <c r="F1824"/>
      <c r="G1824"/>
      <c r="H1824"/>
      <c r="I1824"/>
      <c r="J1824"/>
      <c r="K1824"/>
      <c r="L1824"/>
      <c r="M1824"/>
      <c r="N1824"/>
      <c r="O1824"/>
      <c r="P1824"/>
      <c r="Q1824"/>
      <c r="R1824"/>
      <c r="S1824"/>
      <c r="T1824"/>
      <c r="U1824"/>
      <c r="V1824"/>
      <c r="AD1824" s="243" t="s">
        <v>61</v>
      </c>
      <c r="AE1824" s="243" t="s">
        <v>4861</v>
      </c>
      <c r="AF1824" s="243">
        <v>3141306</v>
      </c>
      <c r="AG1824" s="243"/>
      <c r="AH1824" s="243"/>
    </row>
    <row r="1825" spans="1:34" s="72" customFormat="1" x14ac:dyDescent="0.25">
      <c r="A1825"/>
      <c r="B1825"/>
      <c r="C1825"/>
      <c r="D1825"/>
      <c r="E1825"/>
      <c r="F1825"/>
      <c r="G1825"/>
      <c r="H1825"/>
      <c r="I1825"/>
      <c r="J1825"/>
      <c r="K1825"/>
      <c r="L1825"/>
      <c r="M1825"/>
      <c r="N1825"/>
      <c r="O1825"/>
      <c r="P1825"/>
      <c r="Q1825"/>
      <c r="R1825"/>
      <c r="S1825"/>
      <c r="T1825"/>
      <c r="U1825"/>
      <c r="V1825"/>
      <c r="AD1825" s="243" t="s">
        <v>61</v>
      </c>
      <c r="AE1825" s="243" t="s">
        <v>4864</v>
      </c>
      <c r="AF1825" s="243">
        <v>3141405</v>
      </c>
      <c r="AG1825" s="243"/>
      <c r="AH1825" s="243"/>
    </row>
    <row r="1826" spans="1:34" s="72" customFormat="1" x14ac:dyDescent="0.25">
      <c r="A1826"/>
      <c r="B1826"/>
      <c r="C1826"/>
      <c r="D1826"/>
      <c r="E1826"/>
      <c r="F1826"/>
      <c r="G1826"/>
      <c r="H1826"/>
      <c r="I1826"/>
      <c r="J1826"/>
      <c r="K1826"/>
      <c r="L1826"/>
      <c r="M1826"/>
      <c r="N1826"/>
      <c r="O1826"/>
      <c r="P1826"/>
      <c r="Q1826"/>
      <c r="R1826"/>
      <c r="S1826"/>
      <c r="T1826"/>
      <c r="U1826"/>
      <c r="V1826"/>
      <c r="AD1826" s="243" t="s">
        <v>61</v>
      </c>
      <c r="AE1826" s="243" t="s">
        <v>4867</v>
      </c>
      <c r="AF1826" s="243">
        <v>3141504</v>
      </c>
      <c r="AG1826" s="243"/>
      <c r="AH1826" s="243"/>
    </row>
    <row r="1827" spans="1:34" s="72" customFormat="1" x14ac:dyDescent="0.25">
      <c r="A1827"/>
      <c r="B1827"/>
      <c r="C1827"/>
      <c r="D1827"/>
      <c r="E1827"/>
      <c r="F1827"/>
      <c r="G1827"/>
      <c r="H1827"/>
      <c r="I1827"/>
      <c r="J1827"/>
      <c r="K1827"/>
      <c r="L1827"/>
      <c r="M1827"/>
      <c r="N1827"/>
      <c r="O1827"/>
      <c r="P1827"/>
      <c r="Q1827"/>
      <c r="R1827"/>
      <c r="S1827"/>
      <c r="T1827"/>
      <c r="U1827"/>
      <c r="V1827"/>
      <c r="AD1827" s="243" t="s">
        <v>61</v>
      </c>
      <c r="AE1827" s="243" t="s">
        <v>4870</v>
      </c>
      <c r="AF1827" s="243">
        <v>3141603</v>
      </c>
      <c r="AG1827" s="243"/>
      <c r="AH1827" s="243"/>
    </row>
    <row r="1828" spans="1:34" s="72" customFormat="1" x14ac:dyDescent="0.25">
      <c r="A1828"/>
      <c r="B1828"/>
      <c r="C1828"/>
      <c r="D1828"/>
      <c r="E1828"/>
      <c r="F1828"/>
      <c r="G1828"/>
      <c r="H1828"/>
      <c r="I1828"/>
      <c r="J1828"/>
      <c r="K1828"/>
      <c r="L1828"/>
      <c r="M1828"/>
      <c r="N1828"/>
      <c r="O1828"/>
      <c r="P1828"/>
      <c r="Q1828"/>
      <c r="R1828"/>
      <c r="S1828"/>
      <c r="T1828"/>
      <c r="U1828"/>
      <c r="V1828"/>
      <c r="AD1828" s="243" t="s">
        <v>61</v>
      </c>
      <c r="AE1828" s="243" t="s">
        <v>1085</v>
      </c>
      <c r="AF1828" s="243">
        <v>3141702</v>
      </c>
      <c r="AG1828" s="243"/>
      <c r="AH1828" s="243"/>
    </row>
    <row r="1829" spans="1:34" s="72" customFormat="1" x14ac:dyDescent="0.25">
      <c r="A1829"/>
      <c r="B1829"/>
      <c r="C1829"/>
      <c r="D1829"/>
      <c r="E1829"/>
      <c r="F1829"/>
      <c r="G1829"/>
      <c r="H1829"/>
      <c r="I1829"/>
      <c r="J1829"/>
      <c r="K1829"/>
      <c r="L1829"/>
      <c r="M1829"/>
      <c r="N1829"/>
      <c r="O1829"/>
      <c r="P1829"/>
      <c r="Q1829"/>
      <c r="R1829"/>
      <c r="S1829"/>
      <c r="T1829"/>
      <c r="U1829"/>
      <c r="V1829"/>
      <c r="AD1829" s="243" t="s">
        <v>61</v>
      </c>
      <c r="AE1829" s="243" t="s">
        <v>4874</v>
      </c>
      <c r="AF1829" s="243">
        <v>3141801</v>
      </c>
      <c r="AG1829" s="243"/>
      <c r="AH1829" s="243"/>
    </row>
    <row r="1830" spans="1:34" s="72" customFormat="1" x14ac:dyDescent="0.25">
      <c r="A1830"/>
      <c r="B1830"/>
      <c r="C1830"/>
      <c r="D1830"/>
      <c r="E1830"/>
      <c r="F1830"/>
      <c r="G1830"/>
      <c r="H1830"/>
      <c r="I1830"/>
      <c r="J1830"/>
      <c r="K1830"/>
      <c r="L1830"/>
      <c r="M1830"/>
      <c r="N1830"/>
      <c r="O1830"/>
      <c r="P1830"/>
      <c r="Q1830"/>
      <c r="R1830"/>
      <c r="S1830"/>
      <c r="T1830"/>
      <c r="U1830"/>
      <c r="V1830"/>
      <c r="AD1830" s="243" t="s">
        <v>61</v>
      </c>
      <c r="AE1830" s="243" t="s">
        <v>4877</v>
      </c>
      <c r="AF1830" s="243">
        <v>3141900</v>
      </c>
      <c r="AG1830" s="243"/>
      <c r="AH1830" s="243"/>
    </row>
    <row r="1831" spans="1:34" s="72" customFormat="1" x14ac:dyDescent="0.25">
      <c r="A1831"/>
      <c r="B1831"/>
      <c r="C1831"/>
      <c r="D1831"/>
      <c r="E1831"/>
      <c r="F1831"/>
      <c r="G1831"/>
      <c r="H1831"/>
      <c r="I1831"/>
      <c r="J1831"/>
      <c r="K1831"/>
      <c r="L1831"/>
      <c r="M1831"/>
      <c r="N1831"/>
      <c r="O1831"/>
      <c r="P1831"/>
      <c r="Q1831"/>
      <c r="R1831"/>
      <c r="S1831"/>
      <c r="T1831"/>
      <c r="U1831"/>
      <c r="V1831"/>
      <c r="AD1831" s="243" t="s">
        <v>61</v>
      </c>
      <c r="AE1831" s="243" t="s">
        <v>4880</v>
      </c>
      <c r="AF1831" s="243">
        <v>3142007</v>
      </c>
      <c r="AG1831" s="243"/>
      <c r="AH1831" s="243"/>
    </row>
    <row r="1832" spans="1:34" s="72" customFormat="1" x14ac:dyDescent="0.25">
      <c r="A1832"/>
      <c r="B1832"/>
      <c r="C1832"/>
      <c r="D1832"/>
      <c r="E1832"/>
      <c r="F1832"/>
      <c r="G1832"/>
      <c r="H1832"/>
      <c r="I1832"/>
      <c r="J1832"/>
      <c r="K1832"/>
      <c r="L1832"/>
      <c r="M1832"/>
      <c r="N1832"/>
      <c r="O1832"/>
      <c r="P1832"/>
      <c r="Q1832"/>
      <c r="R1832"/>
      <c r="S1832"/>
      <c r="T1832"/>
      <c r="U1832"/>
      <c r="V1832"/>
      <c r="AD1832" s="243" t="s">
        <v>61</v>
      </c>
      <c r="AE1832" s="243" t="s">
        <v>4883</v>
      </c>
      <c r="AF1832" s="243">
        <v>3142106</v>
      </c>
      <c r="AG1832" s="243"/>
      <c r="AH1832" s="243"/>
    </row>
    <row r="1833" spans="1:34" s="72" customFormat="1" x14ac:dyDescent="0.25">
      <c r="A1833"/>
      <c r="B1833"/>
      <c r="C1833"/>
      <c r="D1833"/>
      <c r="E1833"/>
      <c r="F1833"/>
      <c r="G1833"/>
      <c r="H1833"/>
      <c r="I1833"/>
      <c r="J1833"/>
      <c r="K1833"/>
      <c r="L1833"/>
      <c r="M1833"/>
      <c r="N1833"/>
      <c r="O1833"/>
      <c r="P1833"/>
      <c r="Q1833"/>
      <c r="R1833"/>
      <c r="S1833"/>
      <c r="T1833"/>
      <c r="U1833"/>
      <c r="V1833"/>
      <c r="AD1833" s="243" t="s">
        <v>61</v>
      </c>
      <c r="AE1833" s="243" t="s">
        <v>4886</v>
      </c>
      <c r="AF1833" s="243">
        <v>3142205</v>
      </c>
      <c r="AG1833" s="243"/>
      <c r="AH1833" s="243"/>
    </row>
    <row r="1834" spans="1:34" s="72" customFormat="1" x14ac:dyDescent="0.25">
      <c r="A1834"/>
      <c r="B1834"/>
      <c r="C1834"/>
      <c r="D1834"/>
      <c r="E1834"/>
      <c r="F1834"/>
      <c r="G1834"/>
      <c r="H1834"/>
      <c r="I1834"/>
      <c r="J1834"/>
      <c r="K1834"/>
      <c r="L1834"/>
      <c r="M1834"/>
      <c r="N1834"/>
      <c r="O1834"/>
      <c r="P1834"/>
      <c r="Q1834"/>
      <c r="R1834"/>
      <c r="S1834"/>
      <c r="T1834"/>
      <c r="U1834"/>
      <c r="V1834"/>
      <c r="AD1834" s="243" t="s">
        <v>61</v>
      </c>
      <c r="AE1834" s="243" t="s">
        <v>4889</v>
      </c>
      <c r="AF1834" s="243">
        <v>3142254</v>
      </c>
      <c r="AG1834" s="243"/>
      <c r="AH1834" s="243"/>
    </row>
    <row r="1835" spans="1:34" s="72" customFormat="1" x14ac:dyDescent="0.25">
      <c r="A1835"/>
      <c r="B1835"/>
      <c r="C1835"/>
      <c r="D1835"/>
      <c r="E1835"/>
      <c r="F1835"/>
      <c r="G1835"/>
      <c r="H1835"/>
      <c r="I1835"/>
      <c r="J1835"/>
      <c r="K1835"/>
      <c r="L1835"/>
      <c r="M1835"/>
      <c r="N1835"/>
      <c r="O1835"/>
      <c r="P1835"/>
      <c r="Q1835"/>
      <c r="R1835"/>
      <c r="S1835"/>
      <c r="T1835"/>
      <c r="U1835"/>
      <c r="V1835"/>
      <c r="AD1835" s="243" t="s">
        <v>61</v>
      </c>
      <c r="AE1835" s="243" t="s">
        <v>4892</v>
      </c>
      <c r="AF1835" s="243">
        <v>3142304</v>
      </c>
      <c r="AG1835" s="243"/>
      <c r="AH1835" s="243"/>
    </row>
    <row r="1836" spans="1:34" s="72" customFormat="1" x14ac:dyDescent="0.25">
      <c r="A1836"/>
      <c r="B1836"/>
      <c r="C1836"/>
      <c r="D1836"/>
      <c r="E1836"/>
      <c r="F1836"/>
      <c r="G1836"/>
      <c r="H1836"/>
      <c r="I1836"/>
      <c r="J1836"/>
      <c r="K1836"/>
      <c r="L1836"/>
      <c r="M1836"/>
      <c r="N1836"/>
      <c r="O1836"/>
      <c r="P1836"/>
      <c r="Q1836"/>
      <c r="R1836"/>
      <c r="S1836"/>
      <c r="T1836"/>
      <c r="U1836"/>
      <c r="V1836"/>
      <c r="AD1836" s="243" t="s">
        <v>61</v>
      </c>
      <c r="AE1836" s="243" t="s">
        <v>4895</v>
      </c>
      <c r="AF1836" s="243">
        <v>3142403</v>
      </c>
      <c r="AG1836" s="243"/>
      <c r="AH1836" s="243"/>
    </row>
    <row r="1837" spans="1:34" s="72" customFormat="1" x14ac:dyDescent="0.25">
      <c r="A1837"/>
      <c r="B1837"/>
      <c r="C1837"/>
      <c r="D1837"/>
      <c r="E1837"/>
      <c r="F1837"/>
      <c r="G1837"/>
      <c r="H1837"/>
      <c r="I1837"/>
      <c r="J1837"/>
      <c r="K1837"/>
      <c r="L1837"/>
      <c r="M1837"/>
      <c r="N1837"/>
      <c r="O1837"/>
      <c r="P1837"/>
      <c r="Q1837"/>
      <c r="R1837"/>
      <c r="S1837"/>
      <c r="T1837"/>
      <c r="U1837"/>
      <c r="V1837"/>
      <c r="AD1837" s="243" t="s">
        <v>61</v>
      </c>
      <c r="AE1837" s="243" t="s">
        <v>4898</v>
      </c>
      <c r="AF1837" s="243">
        <v>3142502</v>
      </c>
      <c r="AG1837" s="243"/>
      <c r="AH1837" s="243"/>
    </row>
    <row r="1838" spans="1:34" s="72" customFormat="1" x14ac:dyDescent="0.25">
      <c r="A1838"/>
      <c r="B1838"/>
      <c r="C1838"/>
      <c r="D1838"/>
      <c r="E1838"/>
      <c r="F1838"/>
      <c r="G1838"/>
      <c r="H1838"/>
      <c r="I1838"/>
      <c r="J1838"/>
      <c r="K1838"/>
      <c r="L1838"/>
      <c r="M1838"/>
      <c r="N1838"/>
      <c r="O1838"/>
      <c r="P1838"/>
      <c r="Q1838"/>
      <c r="R1838"/>
      <c r="S1838"/>
      <c r="T1838"/>
      <c r="U1838"/>
      <c r="V1838"/>
      <c r="AD1838" s="243" t="s">
        <v>61</v>
      </c>
      <c r="AE1838" s="243" t="s">
        <v>4901</v>
      </c>
      <c r="AF1838" s="243">
        <v>3142601</v>
      </c>
      <c r="AG1838" s="243"/>
      <c r="AH1838" s="243"/>
    </row>
    <row r="1839" spans="1:34" s="72" customFormat="1" x14ac:dyDescent="0.25">
      <c r="A1839"/>
      <c r="B1839"/>
      <c r="C1839"/>
      <c r="D1839"/>
      <c r="E1839"/>
      <c r="F1839"/>
      <c r="G1839"/>
      <c r="H1839"/>
      <c r="I1839"/>
      <c r="J1839"/>
      <c r="K1839"/>
      <c r="L1839"/>
      <c r="M1839"/>
      <c r="N1839"/>
      <c r="O1839"/>
      <c r="P1839"/>
      <c r="Q1839"/>
      <c r="R1839"/>
      <c r="S1839"/>
      <c r="T1839"/>
      <c r="U1839"/>
      <c r="V1839"/>
      <c r="AD1839" s="243" t="s">
        <v>61</v>
      </c>
      <c r="AE1839" s="243" t="s">
        <v>4904</v>
      </c>
      <c r="AF1839" s="243">
        <v>3142700</v>
      </c>
      <c r="AG1839" s="243"/>
      <c r="AH1839" s="243"/>
    </row>
    <row r="1840" spans="1:34" s="72" customFormat="1" x14ac:dyDescent="0.25">
      <c r="A1840"/>
      <c r="B1840"/>
      <c r="C1840"/>
      <c r="D1840"/>
      <c r="E1840"/>
      <c r="F1840"/>
      <c r="G1840"/>
      <c r="H1840"/>
      <c r="I1840"/>
      <c r="J1840"/>
      <c r="K1840"/>
      <c r="L1840"/>
      <c r="M1840"/>
      <c r="N1840"/>
      <c r="O1840"/>
      <c r="P1840"/>
      <c r="Q1840"/>
      <c r="R1840"/>
      <c r="S1840"/>
      <c r="T1840"/>
      <c r="U1840"/>
      <c r="V1840"/>
      <c r="AD1840" s="243" t="s">
        <v>61</v>
      </c>
      <c r="AE1840" s="243" t="s">
        <v>4907</v>
      </c>
      <c r="AF1840" s="243">
        <v>3142809</v>
      </c>
      <c r="AG1840" s="243"/>
      <c r="AH1840" s="243"/>
    </row>
    <row r="1841" spans="1:34" s="72" customFormat="1" x14ac:dyDescent="0.25">
      <c r="A1841"/>
      <c r="B1841"/>
      <c r="C1841"/>
      <c r="D1841"/>
      <c r="E1841"/>
      <c r="F1841"/>
      <c r="G1841"/>
      <c r="H1841"/>
      <c r="I1841"/>
      <c r="J1841"/>
      <c r="K1841"/>
      <c r="L1841"/>
      <c r="M1841"/>
      <c r="N1841"/>
      <c r="O1841"/>
      <c r="P1841"/>
      <c r="Q1841"/>
      <c r="R1841"/>
      <c r="S1841"/>
      <c r="T1841"/>
      <c r="U1841"/>
      <c r="V1841"/>
      <c r="AD1841" s="243" t="s">
        <v>61</v>
      </c>
      <c r="AE1841" s="243" t="s">
        <v>4909</v>
      </c>
      <c r="AF1841" s="243">
        <v>3142908</v>
      </c>
      <c r="AG1841" s="243"/>
      <c r="AH1841" s="243"/>
    </row>
    <row r="1842" spans="1:34" s="72" customFormat="1" x14ac:dyDescent="0.25">
      <c r="A1842"/>
      <c r="B1842"/>
      <c r="C1842"/>
      <c r="D1842"/>
      <c r="E1842"/>
      <c r="F1842"/>
      <c r="G1842"/>
      <c r="H1842"/>
      <c r="I1842"/>
      <c r="J1842"/>
      <c r="K1842"/>
      <c r="L1842"/>
      <c r="M1842"/>
      <c r="N1842"/>
      <c r="O1842"/>
      <c r="P1842"/>
      <c r="Q1842"/>
      <c r="R1842"/>
      <c r="S1842"/>
      <c r="T1842"/>
      <c r="U1842"/>
      <c r="V1842"/>
      <c r="AD1842" s="243" t="s">
        <v>61</v>
      </c>
      <c r="AE1842" s="243" t="s">
        <v>4912</v>
      </c>
      <c r="AF1842" s="243">
        <v>3143005</v>
      </c>
      <c r="AG1842" s="243"/>
      <c r="AH1842" s="243"/>
    </row>
    <row r="1843" spans="1:34" s="72" customFormat="1" x14ac:dyDescent="0.25">
      <c r="A1843"/>
      <c r="B1843"/>
      <c r="C1843"/>
      <c r="D1843"/>
      <c r="E1843"/>
      <c r="F1843"/>
      <c r="G1843"/>
      <c r="H1843"/>
      <c r="I1843"/>
      <c r="J1843"/>
      <c r="K1843"/>
      <c r="L1843"/>
      <c r="M1843"/>
      <c r="N1843"/>
      <c r="O1843"/>
      <c r="P1843"/>
      <c r="Q1843"/>
      <c r="R1843"/>
      <c r="S1843"/>
      <c r="T1843"/>
      <c r="U1843"/>
      <c r="V1843"/>
      <c r="AD1843" s="243" t="s">
        <v>61</v>
      </c>
      <c r="AE1843" s="243" t="s">
        <v>4915</v>
      </c>
      <c r="AF1843" s="243">
        <v>3143104</v>
      </c>
      <c r="AG1843" s="243"/>
      <c r="AH1843" s="243"/>
    </row>
    <row r="1844" spans="1:34" s="72" customFormat="1" x14ac:dyDescent="0.25">
      <c r="A1844"/>
      <c r="B1844"/>
      <c r="C1844"/>
      <c r="D1844"/>
      <c r="E1844"/>
      <c r="F1844"/>
      <c r="G1844"/>
      <c r="H1844"/>
      <c r="I1844"/>
      <c r="J1844"/>
      <c r="K1844"/>
      <c r="L1844"/>
      <c r="M1844"/>
      <c r="N1844"/>
      <c r="O1844"/>
      <c r="P1844"/>
      <c r="Q1844"/>
      <c r="R1844"/>
      <c r="S1844"/>
      <c r="T1844"/>
      <c r="U1844"/>
      <c r="V1844"/>
      <c r="AD1844" s="243" t="s">
        <v>61</v>
      </c>
      <c r="AE1844" s="243" t="s">
        <v>4918</v>
      </c>
      <c r="AF1844" s="243">
        <v>3143153</v>
      </c>
      <c r="AG1844" s="243"/>
      <c r="AH1844" s="243"/>
    </row>
    <row r="1845" spans="1:34" s="72" customFormat="1" x14ac:dyDescent="0.25">
      <c r="A1845"/>
      <c r="B1845"/>
      <c r="C1845"/>
      <c r="D1845"/>
      <c r="E1845"/>
      <c r="F1845"/>
      <c r="G1845"/>
      <c r="H1845"/>
      <c r="I1845"/>
      <c r="J1845"/>
      <c r="K1845"/>
      <c r="L1845"/>
      <c r="M1845"/>
      <c r="N1845"/>
      <c r="O1845"/>
      <c r="P1845"/>
      <c r="Q1845"/>
      <c r="R1845"/>
      <c r="S1845"/>
      <c r="T1845"/>
      <c r="U1845"/>
      <c r="V1845"/>
      <c r="AD1845" s="243" t="s">
        <v>61</v>
      </c>
      <c r="AE1845" s="243" t="s">
        <v>4920</v>
      </c>
      <c r="AF1845" s="243">
        <v>3143203</v>
      </c>
      <c r="AG1845" s="243"/>
      <c r="AH1845" s="243"/>
    </row>
    <row r="1846" spans="1:34" s="72" customFormat="1" x14ac:dyDescent="0.25">
      <c r="A1846"/>
      <c r="B1846"/>
      <c r="C1846"/>
      <c r="D1846"/>
      <c r="E1846"/>
      <c r="F1846"/>
      <c r="G1846"/>
      <c r="H1846"/>
      <c r="I1846"/>
      <c r="J1846"/>
      <c r="K1846"/>
      <c r="L1846"/>
      <c r="M1846"/>
      <c r="N1846"/>
      <c r="O1846"/>
      <c r="P1846"/>
      <c r="Q1846"/>
      <c r="R1846"/>
      <c r="S1846"/>
      <c r="T1846"/>
      <c r="U1846"/>
      <c r="V1846"/>
      <c r="AD1846" s="243" t="s">
        <v>61</v>
      </c>
      <c r="AE1846" s="243" t="s">
        <v>4922</v>
      </c>
      <c r="AF1846" s="243">
        <v>3143401</v>
      </c>
      <c r="AG1846" s="243"/>
      <c r="AH1846" s="243"/>
    </row>
    <row r="1847" spans="1:34" s="72" customFormat="1" x14ac:dyDescent="0.25">
      <c r="A1847"/>
      <c r="B1847"/>
      <c r="C1847"/>
      <c r="D1847"/>
      <c r="E1847"/>
      <c r="F1847"/>
      <c r="G1847"/>
      <c r="H1847"/>
      <c r="I1847"/>
      <c r="J1847"/>
      <c r="K1847"/>
      <c r="L1847"/>
      <c r="M1847"/>
      <c r="N1847"/>
      <c r="O1847"/>
      <c r="P1847"/>
      <c r="Q1847"/>
      <c r="R1847"/>
      <c r="S1847"/>
      <c r="T1847"/>
      <c r="U1847"/>
      <c r="V1847"/>
      <c r="AD1847" s="243" t="s">
        <v>61</v>
      </c>
      <c r="AE1847" s="243" t="s">
        <v>4924</v>
      </c>
      <c r="AF1847" s="243">
        <v>3143302</v>
      </c>
      <c r="AG1847" s="243"/>
      <c r="AH1847" s="243"/>
    </row>
    <row r="1848" spans="1:34" s="72" customFormat="1" x14ac:dyDescent="0.25">
      <c r="A1848"/>
      <c r="B1848"/>
      <c r="C1848"/>
      <c r="D1848"/>
      <c r="E1848"/>
      <c r="F1848"/>
      <c r="G1848"/>
      <c r="H1848"/>
      <c r="I1848"/>
      <c r="J1848"/>
      <c r="K1848"/>
      <c r="L1848"/>
      <c r="M1848"/>
      <c r="N1848"/>
      <c r="O1848"/>
      <c r="P1848"/>
      <c r="Q1848"/>
      <c r="R1848"/>
      <c r="S1848"/>
      <c r="T1848"/>
      <c r="U1848"/>
      <c r="V1848"/>
      <c r="AD1848" s="243" t="s">
        <v>61</v>
      </c>
      <c r="AE1848" s="243" t="s">
        <v>4926</v>
      </c>
      <c r="AF1848" s="243">
        <v>3143450</v>
      </c>
      <c r="AG1848" s="243"/>
      <c r="AH1848" s="243"/>
    </row>
    <row r="1849" spans="1:34" s="72" customFormat="1" x14ac:dyDescent="0.25">
      <c r="A1849"/>
      <c r="B1849"/>
      <c r="C1849"/>
      <c r="D1849"/>
      <c r="E1849"/>
      <c r="F1849"/>
      <c r="G1849"/>
      <c r="H1849"/>
      <c r="I1849"/>
      <c r="J1849"/>
      <c r="K1849"/>
      <c r="L1849"/>
      <c r="M1849"/>
      <c r="N1849"/>
      <c r="O1849"/>
      <c r="P1849"/>
      <c r="Q1849"/>
      <c r="R1849"/>
      <c r="S1849"/>
      <c r="T1849"/>
      <c r="U1849"/>
      <c r="V1849"/>
      <c r="AD1849" s="243" t="s">
        <v>61</v>
      </c>
      <c r="AE1849" s="243" t="s">
        <v>4928</v>
      </c>
      <c r="AF1849" s="243">
        <v>3143500</v>
      </c>
      <c r="AG1849" s="243"/>
      <c r="AH1849" s="243"/>
    </row>
    <row r="1850" spans="1:34" s="72" customFormat="1" x14ac:dyDescent="0.25">
      <c r="A1850"/>
      <c r="B1850"/>
      <c r="C1850"/>
      <c r="D1850"/>
      <c r="E1850"/>
      <c r="F1850"/>
      <c r="G1850"/>
      <c r="H1850"/>
      <c r="I1850"/>
      <c r="J1850"/>
      <c r="K1850"/>
      <c r="L1850"/>
      <c r="M1850"/>
      <c r="N1850"/>
      <c r="O1850"/>
      <c r="P1850"/>
      <c r="Q1850"/>
      <c r="R1850"/>
      <c r="S1850"/>
      <c r="T1850"/>
      <c r="U1850"/>
      <c r="V1850"/>
      <c r="AD1850" s="243" t="s">
        <v>61</v>
      </c>
      <c r="AE1850" s="243" t="s">
        <v>4930</v>
      </c>
      <c r="AF1850" s="243">
        <v>3143609</v>
      </c>
      <c r="AG1850" s="243"/>
      <c r="AH1850" s="243"/>
    </row>
    <row r="1851" spans="1:34" s="72" customFormat="1" x14ac:dyDescent="0.25">
      <c r="A1851"/>
      <c r="B1851"/>
      <c r="C1851"/>
      <c r="D1851"/>
      <c r="E1851"/>
      <c r="F1851"/>
      <c r="G1851"/>
      <c r="H1851"/>
      <c r="I1851"/>
      <c r="J1851"/>
      <c r="K1851"/>
      <c r="L1851"/>
      <c r="M1851"/>
      <c r="N1851"/>
      <c r="O1851"/>
      <c r="P1851"/>
      <c r="Q1851"/>
      <c r="R1851"/>
      <c r="S1851"/>
      <c r="T1851"/>
      <c r="U1851"/>
      <c r="V1851"/>
      <c r="AD1851" s="243" t="s">
        <v>61</v>
      </c>
      <c r="AE1851" s="243" t="s">
        <v>4932</v>
      </c>
      <c r="AF1851" s="243">
        <v>3143708</v>
      </c>
      <c r="AG1851" s="243"/>
      <c r="AH1851" s="243"/>
    </row>
    <row r="1852" spans="1:34" s="72" customFormat="1" x14ac:dyDescent="0.25">
      <c r="A1852"/>
      <c r="B1852"/>
      <c r="C1852"/>
      <c r="D1852"/>
      <c r="E1852"/>
      <c r="F1852"/>
      <c r="G1852"/>
      <c r="H1852"/>
      <c r="I1852"/>
      <c r="J1852"/>
      <c r="K1852"/>
      <c r="L1852"/>
      <c r="M1852"/>
      <c r="N1852"/>
      <c r="O1852"/>
      <c r="P1852"/>
      <c r="Q1852"/>
      <c r="R1852"/>
      <c r="S1852"/>
      <c r="T1852"/>
      <c r="U1852"/>
      <c r="V1852"/>
      <c r="AD1852" s="243" t="s">
        <v>61</v>
      </c>
      <c r="AE1852" s="243" t="s">
        <v>4934</v>
      </c>
      <c r="AF1852" s="243">
        <v>3143807</v>
      </c>
      <c r="AG1852" s="243"/>
      <c r="AH1852" s="243"/>
    </row>
    <row r="1853" spans="1:34" s="72" customFormat="1" x14ac:dyDescent="0.25">
      <c r="A1853"/>
      <c r="B1853"/>
      <c r="C1853"/>
      <c r="D1853"/>
      <c r="E1853"/>
      <c r="F1853"/>
      <c r="G1853"/>
      <c r="H1853"/>
      <c r="I1853"/>
      <c r="J1853"/>
      <c r="K1853"/>
      <c r="L1853"/>
      <c r="M1853"/>
      <c r="N1853"/>
      <c r="O1853"/>
      <c r="P1853"/>
      <c r="Q1853"/>
      <c r="R1853"/>
      <c r="S1853"/>
      <c r="T1853"/>
      <c r="U1853"/>
      <c r="V1853"/>
      <c r="AD1853" s="243" t="s">
        <v>61</v>
      </c>
      <c r="AE1853" s="243" t="s">
        <v>4936</v>
      </c>
      <c r="AF1853" s="243">
        <v>3143906</v>
      </c>
      <c r="AG1853" s="243"/>
      <c r="AH1853" s="243"/>
    </row>
    <row r="1854" spans="1:34" s="72" customFormat="1" x14ac:dyDescent="0.25">
      <c r="A1854"/>
      <c r="B1854"/>
      <c r="C1854"/>
      <c r="D1854"/>
      <c r="E1854"/>
      <c r="F1854"/>
      <c r="G1854"/>
      <c r="H1854"/>
      <c r="I1854"/>
      <c r="J1854"/>
      <c r="K1854"/>
      <c r="L1854"/>
      <c r="M1854"/>
      <c r="N1854"/>
      <c r="O1854"/>
      <c r="P1854"/>
      <c r="Q1854"/>
      <c r="R1854"/>
      <c r="S1854"/>
      <c r="T1854"/>
      <c r="U1854"/>
      <c r="V1854"/>
      <c r="AD1854" s="243" t="s">
        <v>61</v>
      </c>
      <c r="AE1854" s="243" t="s">
        <v>4938</v>
      </c>
      <c r="AF1854" s="243">
        <v>3144003</v>
      </c>
      <c r="AG1854" s="243"/>
      <c r="AH1854" s="243"/>
    </row>
    <row r="1855" spans="1:34" s="72" customFormat="1" x14ac:dyDescent="0.25">
      <c r="A1855"/>
      <c r="B1855"/>
      <c r="C1855"/>
      <c r="D1855"/>
      <c r="E1855"/>
      <c r="F1855"/>
      <c r="G1855"/>
      <c r="H1855"/>
      <c r="I1855"/>
      <c r="J1855"/>
      <c r="K1855"/>
      <c r="L1855"/>
      <c r="M1855"/>
      <c r="N1855"/>
      <c r="O1855"/>
      <c r="P1855"/>
      <c r="Q1855"/>
      <c r="R1855"/>
      <c r="S1855"/>
      <c r="T1855"/>
      <c r="U1855"/>
      <c r="V1855"/>
      <c r="AD1855" s="243" t="s">
        <v>61</v>
      </c>
      <c r="AE1855" s="243" t="s">
        <v>4940</v>
      </c>
      <c r="AF1855" s="243">
        <v>3144102</v>
      </c>
      <c r="AG1855" s="243"/>
      <c r="AH1855" s="243"/>
    </row>
    <row r="1856" spans="1:34" s="72" customFormat="1" x14ac:dyDescent="0.25">
      <c r="A1856"/>
      <c r="B1856"/>
      <c r="C1856"/>
      <c r="D1856"/>
      <c r="E1856"/>
      <c r="F1856"/>
      <c r="G1856"/>
      <c r="H1856"/>
      <c r="I1856"/>
      <c r="J1856"/>
      <c r="K1856"/>
      <c r="L1856"/>
      <c r="M1856"/>
      <c r="N1856"/>
      <c r="O1856"/>
      <c r="P1856"/>
      <c r="Q1856"/>
      <c r="R1856"/>
      <c r="S1856"/>
      <c r="T1856"/>
      <c r="U1856"/>
      <c r="V1856"/>
      <c r="AD1856" s="243" t="s">
        <v>61</v>
      </c>
      <c r="AE1856" s="243" t="s">
        <v>4941</v>
      </c>
      <c r="AF1856" s="243">
        <v>3144201</v>
      </c>
      <c r="AG1856" s="243"/>
      <c r="AH1856" s="243"/>
    </row>
    <row r="1857" spans="1:34" s="72" customFormat="1" x14ac:dyDescent="0.25">
      <c r="A1857"/>
      <c r="B1857"/>
      <c r="C1857"/>
      <c r="D1857"/>
      <c r="E1857"/>
      <c r="F1857"/>
      <c r="G1857"/>
      <c r="H1857"/>
      <c r="I1857"/>
      <c r="J1857"/>
      <c r="K1857"/>
      <c r="L1857"/>
      <c r="M1857"/>
      <c r="N1857"/>
      <c r="O1857"/>
      <c r="P1857"/>
      <c r="Q1857"/>
      <c r="R1857"/>
      <c r="S1857"/>
      <c r="T1857"/>
      <c r="U1857"/>
      <c r="V1857"/>
      <c r="AD1857" s="243" t="s">
        <v>61</v>
      </c>
      <c r="AE1857" s="243" t="s">
        <v>4943</v>
      </c>
      <c r="AF1857" s="243">
        <v>3144300</v>
      </c>
      <c r="AG1857" s="243"/>
      <c r="AH1857" s="243"/>
    </row>
    <row r="1858" spans="1:34" s="72" customFormat="1" x14ac:dyDescent="0.25">
      <c r="A1858"/>
      <c r="B1858"/>
      <c r="C1858"/>
      <c r="D1858"/>
      <c r="E1858"/>
      <c r="F1858"/>
      <c r="G1858"/>
      <c r="H1858"/>
      <c r="I1858"/>
      <c r="J1858"/>
      <c r="K1858"/>
      <c r="L1858"/>
      <c r="M1858"/>
      <c r="N1858"/>
      <c r="O1858"/>
      <c r="P1858"/>
      <c r="Q1858"/>
      <c r="R1858"/>
      <c r="S1858"/>
      <c r="T1858"/>
      <c r="U1858"/>
      <c r="V1858"/>
      <c r="AD1858" s="243" t="s">
        <v>61</v>
      </c>
      <c r="AE1858" s="243" t="s">
        <v>4945</v>
      </c>
      <c r="AF1858" s="243">
        <v>3144359</v>
      </c>
      <c r="AG1858" s="243"/>
      <c r="AH1858" s="243"/>
    </row>
    <row r="1859" spans="1:34" s="72" customFormat="1" x14ac:dyDescent="0.25">
      <c r="A1859"/>
      <c r="B1859"/>
      <c r="C1859"/>
      <c r="D1859"/>
      <c r="E1859"/>
      <c r="F1859"/>
      <c r="G1859"/>
      <c r="H1859"/>
      <c r="I1859"/>
      <c r="J1859"/>
      <c r="K1859"/>
      <c r="L1859"/>
      <c r="M1859"/>
      <c r="N1859"/>
      <c r="O1859"/>
      <c r="P1859"/>
      <c r="Q1859"/>
      <c r="R1859"/>
      <c r="S1859"/>
      <c r="T1859"/>
      <c r="U1859"/>
      <c r="V1859"/>
      <c r="AD1859" s="243" t="s">
        <v>61</v>
      </c>
      <c r="AE1859" s="243" t="s">
        <v>4947</v>
      </c>
      <c r="AF1859" s="243">
        <v>3144375</v>
      </c>
      <c r="AG1859" s="243"/>
      <c r="AH1859" s="243"/>
    </row>
    <row r="1860" spans="1:34" s="72" customFormat="1" x14ac:dyDescent="0.25">
      <c r="A1860"/>
      <c r="B1860"/>
      <c r="C1860"/>
      <c r="D1860"/>
      <c r="E1860"/>
      <c r="F1860"/>
      <c r="G1860"/>
      <c r="H1860"/>
      <c r="I1860"/>
      <c r="J1860"/>
      <c r="K1860"/>
      <c r="L1860"/>
      <c r="M1860"/>
      <c r="N1860"/>
      <c r="O1860"/>
      <c r="P1860"/>
      <c r="Q1860"/>
      <c r="R1860"/>
      <c r="S1860"/>
      <c r="T1860"/>
      <c r="U1860"/>
      <c r="V1860"/>
      <c r="AD1860" s="243" t="s">
        <v>61</v>
      </c>
      <c r="AE1860" s="243" t="s">
        <v>4949</v>
      </c>
      <c r="AF1860" s="243">
        <v>3144409</v>
      </c>
      <c r="AG1860" s="243"/>
      <c r="AH1860" s="243"/>
    </row>
    <row r="1861" spans="1:34" s="72" customFormat="1" x14ac:dyDescent="0.25">
      <c r="A1861"/>
      <c r="B1861"/>
      <c r="C1861"/>
      <c r="D1861"/>
      <c r="E1861"/>
      <c r="F1861"/>
      <c r="G1861"/>
      <c r="H1861"/>
      <c r="I1861"/>
      <c r="J1861"/>
      <c r="K1861"/>
      <c r="L1861"/>
      <c r="M1861"/>
      <c r="N1861"/>
      <c r="O1861"/>
      <c r="P1861"/>
      <c r="Q1861"/>
      <c r="R1861"/>
      <c r="S1861"/>
      <c r="T1861"/>
      <c r="U1861"/>
      <c r="V1861"/>
      <c r="AD1861" s="243" t="s">
        <v>61</v>
      </c>
      <c r="AE1861" s="243" t="s">
        <v>4951</v>
      </c>
      <c r="AF1861" s="243">
        <v>3144508</v>
      </c>
      <c r="AG1861" s="243"/>
      <c r="AH1861" s="243"/>
    </row>
    <row r="1862" spans="1:34" s="72" customFormat="1" x14ac:dyDescent="0.25">
      <c r="A1862"/>
      <c r="B1862"/>
      <c r="C1862"/>
      <c r="D1862"/>
      <c r="E1862"/>
      <c r="F1862"/>
      <c r="G1862"/>
      <c r="H1862"/>
      <c r="I1862"/>
      <c r="J1862"/>
      <c r="K1862"/>
      <c r="L1862"/>
      <c r="M1862"/>
      <c r="N1862"/>
      <c r="O1862"/>
      <c r="P1862"/>
      <c r="Q1862"/>
      <c r="R1862"/>
      <c r="S1862"/>
      <c r="T1862"/>
      <c r="U1862"/>
      <c r="V1862"/>
      <c r="AD1862" s="243" t="s">
        <v>61</v>
      </c>
      <c r="AE1862" s="243" t="s">
        <v>4953</v>
      </c>
      <c r="AF1862" s="243">
        <v>3144607</v>
      </c>
      <c r="AG1862" s="243"/>
      <c r="AH1862" s="243"/>
    </row>
    <row r="1863" spans="1:34" s="72" customFormat="1" x14ac:dyDescent="0.25">
      <c r="A1863"/>
      <c r="B1863"/>
      <c r="C1863"/>
      <c r="D1863"/>
      <c r="E1863"/>
      <c r="F1863"/>
      <c r="G1863"/>
      <c r="H1863"/>
      <c r="I1863"/>
      <c r="J1863"/>
      <c r="K1863"/>
      <c r="L1863"/>
      <c r="M1863"/>
      <c r="N1863"/>
      <c r="O1863"/>
      <c r="P1863"/>
      <c r="Q1863"/>
      <c r="R1863"/>
      <c r="S1863"/>
      <c r="T1863"/>
      <c r="U1863"/>
      <c r="V1863"/>
      <c r="AD1863" s="243" t="s">
        <v>61</v>
      </c>
      <c r="AE1863" s="243" t="s">
        <v>4955</v>
      </c>
      <c r="AF1863" s="243">
        <v>3144656</v>
      </c>
      <c r="AG1863" s="243"/>
      <c r="AH1863" s="243"/>
    </row>
    <row r="1864" spans="1:34" s="72" customFormat="1" x14ac:dyDescent="0.25">
      <c r="A1864"/>
      <c r="B1864"/>
      <c r="C1864"/>
      <c r="D1864"/>
      <c r="E1864"/>
      <c r="F1864"/>
      <c r="G1864"/>
      <c r="H1864"/>
      <c r="I1864"/>
      <c r="J1864"/>
      <c r="K1864"/>
      <c r="L1864"/>
      <c r="M1864"/>
      <c r="N1864"/>
      <c r="O1864"/>
      <c r="P1864"/>
      <c r="Q1864"/>
      <c r="R1864"/>
      <c r="S1864"/>
      <c r="T1864"/>
      <c r="U1864"/>
      <c r="V1864"/>
      <c r="AD1864" s="243" t="s">
        <v>61</v>
      </c>
      <c r="AE1864" s="243" t="s">
        <v>4957</v>
      </c>
      <c r="AF1864" s="243">
        <v>3144672</v>
      </c>
      <c r="AG1864" s="243"/>
      <c r="AH1864" s="243"/>
    </row>
    <row r="1865" spans="1:34" s="72" customFormat="1" x14ac:dyDescent="0.25">
      <c r="A1865"/>
      <c r="B1865"/>
      <c r="C1865"/>
      <c r="D1865"/>
      <c r="E1865"/>
      <c r="F1865"/>
      <c r="G1865"/>
      <c r="H1865"/>
      <c r="I1865"/>
      <c r="J1865"/>
      <c r="K1865"/>
      <c r="L1865"/>
      <c r="M1865"/>
      <c r="N1865"/>
      <c r="O1865"/>
      <c r="P1865"/>
      <c r="Q1865"/>
      <c r="R1865"/>
      <c r="S1865"/>
      <c r="T1865"/>
      <c r="U1865"/>
      <c r="V1865"/>
      <c r="AD1865" s="243" t="s">
        <v>61</v>
      </c>
      <c r="AE1865" s="243" t="s">
        <v>4959</v>
      </c>
      <c r="AF1865" s="243">
        <v>3144706</v>
      </c>
      <c r="AG1865" s="243"/>
      <c r="AH1865" s="243"/>
    </row>
    <row r="1866" spans="1:34" s="72" customFormat="1" x14ac:dyDescent="0.25">
      <c r="A1866"/>
      <c r="B1866"/>
      <c r="C1866"/>
      <c r="D1866"/>
      <c r="E1866"/>
      <c r="F1866"/>
      <c r="G1866"/>
      <c r="H1866"/>
      <c r="I1866"/>
      <c r="J1866"/>
      <c r="K1866"/>
      <c r="L1866"/>
      <c r="M1866"/>
      <c r="N1866"/>
      <c r="O1866"/>
      <c r="P1866"/>
      <c r="Q1866"/>
      <c r="R1866"/>
      <c r="S1866"/>
      <c r="T1866"/>
      <c r="U1866"/>
      <c r="V1866"/>
      <c r="AD1866" s="243" t="s">
        <v>61</v>
      </c>
      <c r="AE1866" s="243" t="s">
        <v>4961</v>
      </c>
      <c r="AF1866" s="243">
        <v>3144805</v>
      </c>
      <c r="AG1866" s="243"/>
      <c r="AH1866" s="243"/>
    </row>
    <row r="1867" spans="1:34" s="72" customFormat="1" x14ac:dyDescent="0.25">
      <c r="A1867"/>
      <c r="B1867"/>
      <c r="C1867"/>
      <c r="D1867"/>
      <c r="E1867"/>
      <c r="F1867"/>
      <c r="G1867"/>
      <c r="H1867"/>
      <c r="I1867"/>
      <c r="J1867"/>
      <c r="K1867"/>
      <c r="L1867"/>
      <c r="M1867"/>
      <c r="N1867"/>
      <c r="O1867"/>
      <c r="P1867"/>
      <c r="Q1867"/>
      <c r="R1867"/>
      <c r="S1867"/>
      <c r="T1867"/>
      <c r="U1867"/>
      <c r="V1867"/>
      <c r="AD1867" s="243" t="s">
        <v>61</v>
      </c>
      <c r="AE1867" s="243" t="s">
        <v>4963</v>
      </c>
      <c r="AF1867" s="243">
        <v>3144904</v>
      </c>
      <c r="AG1867" s="243"/>
      <c r="AH1867" s="243"/>
    </row>
    <row r="1868" spans="1:34" s="72" customFormat="1" x14ac:dyDescent="0.25">
      <c r="A1868"/>
      <c r="B1868"/>
      <c r="C1868"/>
      <c r="D1868"/>
      <c r="E1868"/>
      <c r="F1868"/>
      <c r="G1868"/>
      <c r="H1868"/>
      <c r="I1868"/>
      <c r="J1868"/>
      <c r="K1868"/>
      <c r="L1868"/>
      <c r="M1868"/>
      <c r="N1868"/>
      <c r="O1868"/>
      <c r="P1868"/>
      <c r="Q1868"/>
      <c r="R1868"/>
      <c r="S1868"/>
      <c r="T1868"/>
      <c r="U1868"/>
      <c r="V1868"/>
      <c r="AD1868" s="243" t="s">
        <v>61</v>
      </c>
      <c r="AE1868" s="243" t="s">
        <v>4965</v>
      </c>
      <c r="AF1868" s="243">
        <v>3145000</v>
      </c>
      <c r="AG1868" s="243"/>
      <c r="AH1868" s="243"/>
    </row>
    <row r="1869" spans="1:34" s="72" customFormat="1" x14ac:dyDescent="0.25">
      <c r="A1869"/>
      <c r="B1869"/>
      <c r="C1869"/>
      <c r="D1869"/>
      <c r="E1869"/>
      <c r="F1869"/>
      <c r="G1869"/>
      <c r="H1869"/>
      <c r="I1869"/>
      <c r="J1869"/>
      <c r="K1869"/>
      <c r="L1869"/>
      <c r="M1869"/>
      <c r="N1869"/>
      <c r="O1869"/>
      <c r="P1869"/>
      <c r="Q1869"/>
      <c r="R1869"/>
      <c r="S1869"/>
      <c r="T1869"/>
      <c r="U1869"/>
      <c r="V1869"/>
      <c r="AD1869" s="243" t="s">
        <v>61</v>
      </c>
      <c r="AE1869" s="243" t="s">
        <v>4967</v>
      </c>
      <c r="AF1869" s="243">
        <v>3145059</v>
      </c>
      <c r="AG1869" s="243"/>
      <c r="AH1869" s="243"/>
    </row>
    <row r="1870" spans="1:34" s="72" customFormat="1" x14ac:dyDescent="0.25">
      <c r="A1870"/>
      <c r="B1870"/>
      <c r="C1870"/>
      <c r="D1870"/>
      <c r="E1870"/>
      <c r="F1870"/>
      <c r="G1870"/>
      <c r="H1870"/>
      <c r="I1870"/>
      <c r="J1870"/>
      <c r="K1870"/>
      <c r="L1870"/>
      <c r="M1870"/>
      <c r="N1870"/>
      <c r="O1870"/>
      <c r="P1870"/>
      <c r="Q1870"/>
      <c r="R1870"/>
      <c r="S1870"/>
      <c r="T1870"/>
      <c r="U1870"/>
      <c r="V1870"/>
      <c r="AD1870" s="243" t="s">
        <v>61</v>
      </c>
      <c r="AE1870" s="243" t="s">
        <v>4969</v>
      </c>
      <c r="AF1870" s="243">
        <v>3145109</v>
      </c>
      <c r="AG1870" s="243"/>
      <c r="AH1870" s="243"/>
    </row>
    <row r="1871" spans="1:34" s="72" customFormat="1" x14ac:dyDescent="0.25">
      <c r="A1871"/>
      <c r="B1871"/>
      <c r="C1871"/>
      <c r="D1871"/>
      <c r="E1871"/>
      <c r="F1871"/>
      <c r="G1871"/>
      <c r="H1871"/>
      <c r="I1871"/>
      <c r="J1871"/>
      <c r="K1871"/>
      <c r="L1871"/>
      <c r="M1871"/>
      <c r="N1871"/>
      <c r="O1871"/>
      <c r="P1871"/>
      <c r="Q1871"/>
      <c r="R1871"/>
      <c r="S1871"/>
      <c r="T1871"/>
      <c r="U1871"/>
      <c r="V1871"/>
      <c r="AD1871" s="243" t="s">
        <v>61</v>
      </c>
      <c r="AE1871" s="243" t="s">
        <v>4971</v>
      </c>
      <c r="AF1871" s="243">
        <v>3145208</v>
      </c>
      <c r="AG1871" s="243"/>
      <c r="AH1871" s="243"/>
    </row>
    <row r="1872" spans="1:34" s="72" customFormat="1" x14ac:dyDescent="0.25">
      <c r="A1872"/>
      <c r="B1872"/>
      <c r="C1872"/>
      <c r="D1872"/>
      <c r="E1872"/>
      <c r="F1872"/>
      <c r="G1872"/>
      <c r="H1872"/>
      <c r="I1872"/>
      <c r="J1872"/>
      <c r="K1872"/>
      <c r="L1872"/>
      <c r="M1872"/>
      <c r="N1872"/>
      <c r="O1872"/>
      <c r="P1872"/>
      <c r="Q1872"/>
      <c r="R1872"/>
      <c r="S1872"/>
      <c r="T1872"/>
      <c r="U1872"/>
      <c r="V1872"/>
      <c r="AD1872" s="243" t="s">
        <v>61</v>
      </c>
      <c r="AE1872" s="243" t="s">
        <v>821</v>
      </c>
      <c r="AF1872" s="243">
        <v>3136603</v>
      </c>
      <c r="AG1872" s="243"/>
      <c r="AH1872" s="243"/>
    </row>
    <row r="1873" spans="1:34" s="72" customFormat="1" x14ac:dyDescent="0.25">
      <c r="A1873"/>
      <c r="B1873"/>
      <c r="C1873"/>
      <c r="D1873"/>
      <c r="E1873"/>
      <c r="F1873"/>
      <c r="G1873"/>
      <c r="H1873"/>
      <c r="I1873"/>
      <c r="J1873"/>
      <c r="K1873"/>
      <c r="L1873"/>
      <c r="M1873"/>
      <c r="N1873"/>
      <c r="O1873"/>
      <c r="P1873"/>
      <c r="Q1873"/>
      <c r="R1873"/>
      <c r="S1873"/>
      <c r="T1873"/>
      <c r="U1873"/>
      <c r="V1873"/>
      <c r="AD1873" s="243" t="s">
        <v>61</v>
      </c>
      <c r="AE1873" s="243" t="s">
        <v>4973</v>
      </c>
      <c r="AF1873" s="243">
        <v>3145307</v>
      </c>
      <c r="AG1873" s="243"/>
      <c r="AH1873" s="243"/>
    </row>
    <row r="1874" spans="1:34" s="72" customFormat="1" x14ac:dyDescent="0.25">
      <c r="A1874"/>
      <c r="B1874"/>
      <c r="C1874"/>
      <c r="D1874"/>
      <c r="E1874"/>
      <c r="F1874"/>
      <c r="G1874"/>
      <c r="H1874"/>
      <c r="I1874"/>
      <c r="J1874"/>
      <c r="K1874"/>
      <c r="L1874"/>
      <c r="M1874"/>
      <c r="N1874"/>
      <c r="O1874"/>
      <c r="P1874"/>
      <c r="Q1874"/>
      <c r="R1874"/>
      <c r="S1874"/>
      <c r="T1874"/>
      <c r="U1874"/>
      <c r="V1874"/>
      <c r="AD1874" s="243" t="s">
        <v>61</v>
      </c>
      <c r="AE1874" s="243" t="s">
        <v>4974</v>
      </c>
      <c r="AF1874" s="243">
        <v>3145356</v>
      </c>
      <c r="AG1874" s="243"/>
      <c r="AH1874" s="243"/>
    </row>
    <row r="1875" spans="1:34" s="72" customFormat="1" x14ac:dyDescent="0.25">
      <c r="A1875"/>
      <c r="B1875"/>
      <c r="C1875"/>
      <c r="D1875"/>
      <c r="E1875"/>
      <c r="F1875"/>
      <c r="G1875"/>
      <c r="H1875"/>
      <c r="I1875"/>
      <c r="J1875"/>
      <c r="K1875"/>
      <c r="L1875"/>
      <c r="M1875"/>
      <c r="N1875"/>
      <c r="O1875"/>
      <c r="P1875"/>
      <c r="Q1875"/>
      <c r="R1875"/>
      <c r="S1875"/>
      <c r="T1875"/>
      <c r="U1875"/>
      <c r="V1875"/>
      <c r="AD1875" s="243" t="s">
        <v>61</v>
      </c>
      <c r="AE1875" s="243" t="s">
        <v>4976</v>
      </c>
      <c r="AF1875" s="243">
        <v>3145372</v>
      </c>
      <c r="AG1875" s="243"/>
      <c r="AH1875" s="243"/>
    </row>
    <row r="1876" spans="1:34" s="72" customFormat="1" x14ac:dyDescent="0.25">
      <c r="A1876"/>
      <c r="B1876"/>
      <c r="C1876"/>
      <c r="D1876"/>
      <c r="E1876"/>
      <c r="F1876"/>
      <c r="G1876"/>
      <c r="H1876"/>
      <c r="I1876"/>
      <c r="J1876"/>
      <c r="K1876"/>
      <c r="L1876"/>
      <c r="M1876"/>
      <c r="N1876"/>
      <c r="O1876"/>
      <c r="P1876"/>
      <c r="Q1876"/>
      <c r="R1876"/>
      <c r="S1876"/>
      <c r="T1876"/>
      <c r="U1876"/>
      <c r="V1876"/>
      <c r="AD1876" s="243" t="s">
        <v>61</v>
      </c>
      <c r="AE1876" s="243" t="s">
        <v>4978</v>
      </c>
      <c r="AF1876" s="243">
        <v>3145406</v>
      </c>
      <c r="AG1876" s="243"/>
      <c r="AH1876" s="243"/>
    </row>
    <row r="1877" spans="1:34" s="72" customFormat="1" x14ac:dyDescent="0.25">
      <c r="A1877"/>
      <c r="B1877"/>
      <c r="C1877"/>
      <c r="D1877"/>
      <c r="E1877"/>
      <c r="F1877"/>
      <c r="G1877"/>
      <c r="H1877"/>
      <c r="I1877"/>
      <c r="J1877"/>
      <c r="K1877"/>
      <c r="L1877"/>
      <c r="M1877"/>
      <c r="N1877"/>
      <c r="O1877"/>
      <c r="P1877"/>
      <c r="Q1877"/>
      <c r="R1877"/>
      <c r="S1877"/>
      <c r="T1877"/>
      <c r="U1877"/>
      <c r="V1877"/>
      <c r="AD1877" s="243" t="s">
        <v>61</v>
      </c>
      <c r="AE1877" s="243" t="s">
        <v>4980</v>
      </c>
      <c r="AF1877" s="243">
        <v>3145455</v>
      </c>
      <c r="AG1877" s="243"/>
      <c r="AH1877" s="243"/>
    </row>
    <row r="1878" spans="1:34" s="72" customFormat="1" x14ac:dyDescent="0.25">
      <c r="A1878"/>
      <c r="B1878"/>
      <c r="C1878"/>
      <c r="D1878"/>
      <c r="E1878"/>
      <c r="F1878"/>
      <c r="G1878"/>
      <c r="H1878"/>
      <c r="I1878"/>
      <c r="J1878"/>
      <c r="K1878"/>
      <c r="L1878"/>
      <c r="M1878"/>
      <c r="N1878"/>
      <c r="O1878"/>
      <c r="P1878"/>
      <c r="Q1878"/>
      <c r="R1878"/>
      <c r="S1878"/>
      <c r="T1878"/>
      <c r="U1878"/>
      <c r="V1878"/>
      <c r="AD1878" s="243" t="s">
        <v>61</v>
      </c>
      <c r="AE1878" s="243" t="s">
        <v>4982</v>
      </c>
      <c r="AF1878" s="243">
        <v>3145505</v>
      </c>
      <c r="AG1878" s="243"/>
      <c r="AH1878" s="243"/>
    </row>
    <row r="1879" spans="1:34" s="72" customFormat="1" x14ac:dyDescent="0.25">
      <c r="A1879"/>
      <c r="B1879"/>
      <c r="C1879"/>
      <c r="D1879"/>
      <c r="E1879"/>
      <c r="F1879"/>
      <c r="G1879"/>
      <c r="H1879"/>
      <c r="I1879"/>
      <c r="J1879"/>
      <c r="K1879"/>
      <c r="L1879"/>
      <c r="M1879"/>
      <c r="N1879"/>
      <c r="O1879"/>
      <c r="P1879"/>
      <c r="Q1879"/>
      <c r="R1879"/>
      <c r="S1879"/>
      <c r="T1879"/>
      <c r="U1879"/>
      <c r="V1879"/>
      <c r="AD1879" s="243" t="s">
        <v>61</v>
      </c>
      <c r="AE1879" s="243" t="s">
        <v>4984</v>
      </c>
      <c r="AF1879" s="243">
        <v>3145604</v>
      </c>
      <c r="AG1879" s="243"/>
      <c r="AH1879" s="243"/>
    </row>
    <row r="1880" spans="1:34" s="72" customFormat="1" x14ac:dyDescent="0.25">
      <c r="A1880"/>
      <c r="B1880"/>
      <c r="C1880"/>
      <c r="D1880"/>
      <c r="E1880"/>
      <c r="F1880"/>
      <c r="G1880"/>
      <c r="H1880"/>
      <c r="I1880"/>
      <c r="J1880"/>
      <c r="K1880"/>
      <c r="L1880"/>
      <c r="M1880"/>
      <c r="N1880"/>
      <c r="O1880"/>
      <c r="P1880"/>
      <c r="Q1880"/>
      <c r="R1880"/>
      <c r="S1880"/>
      <c r="T1880"/>
      <c r="U1880"/>
      <c r="V1880"/>
      <c r="AD1880" s="243" t="s">
        <v>61</v>
      </c>
      <c r="AE1880" s="243" t="s">
        <v>4986</v>
      </c>
      <c r="AF1880" s="243">
        <v>3145703</v>
      </c>
      <c r="AG1880" s="243"/>
      <c r="AH1880" s="243"/>
    </row>
    <row r="1881" spans="1:34" s="72" customFormat="1" x14ac:dyDescent="0.25">
      <c r="A1881"/>
      <c r="B1881"/>
      <c r="C1881"/>
      <c r="D1881"/>
      <c r="E1881"/>
      <c r="F1881"/>
      <c r="G1881"/>
      <c r="H1881"/>
      <c r="I1881"/>
      <c r="J1881"/>
      <c r="K1881"/>
      <c r="L1881"/>
      <c r="M1881"/>
      <c r="N1881"/>
      <c r="O1881"/>
      <c r="P1881"/>
      <c r="Q1881"/>
      <c r="R1881"/>
      <c r="S1881"/>
      <c r="T1881"/>
      <c r="U1881"/>
      <c r="V1881"/>
      <c r="AD1881" s="243" t="s">
        <v>61</v>
      </c>
      <c r="AE1881" s="243" t="s">
        <v>4988</v>
      </c>
      <c r="AF1881" s="243">
        <v>3145802</v>
      </c>
      <c r="AG1881" s="243"/>
      <c r="AH1881" s="243"/>
    </row>
    <row r="1882" spans="1:34" s="72" customFormat="1" x14ac:dyDescent="0.25">
      <c r="A1882"/>
      <c r="B1882"/>
      <c r="C1882"/>
      <c r="D1882"/>
      <c r="E1882"/>
      <c r="F1882"/>
      <c r="G1882"/>
      <c r="H1882"/>
      <c r="I1882"/>
      <c r="J1882"/>
      <c r="K1882"/>
      <c r="L1882"/>
      <c r="M1882"/>
      <c r="N1882"/>
      <c r="O1882"/>
      <c r="P1882"/>
      <c r="Q1882"/>
      <c r="R1882"/>
      <c r="S1882"/>
      <c r="T1882"/>
      <c r="U1882"/>
      <c r="V1882"/>
      <c r="AD1882" s="243" t="s">
        <v>61</v>
      </c>
      <c r="AE1882" s="243" t="s">
        <v>4990</v>
      </c>
      <c r="AF1882" s="243">
        <v>3145851</v>
      </c>
      <c r="AG1882" s="243"/>
      <c r="AH1882" s="243"/>
    </row>
    <row r="1883" spans="1:34" s="72" customFormat="1" x14ac:dyDescent="0.25">
      <c r="A1883"/>
      <c r="B1883"/>
      <c r="C1883"/>
      <c r="D1883"/>
      <c r="E1883"/>
      <c r="F1883"/>
      <c r="G1883"/>
      <c r="H1883"/>
      <c r="I1883"/>
      <c r="J1883"/>
      <c r="K1883"/>
      <c r="L1883"/>
      <c r="M1883"/>
      <c r="N1883"/>
      <c r="O1883"/>
      <c r="P1883"/>
      <c r="Q1883"/>
      <c r="R1883"/>
      <c r="S1883"/>
      <c r="T1883"/>
      <c r="U1883"/>
      <c r="V1883"/>
      <c r="AD1883" s="243" t="s">
        <v>61</v>
      </c>
      <c r="AE1883" s="243" t="s">
        <v>4992</v>
      </c>
      <c r="AF1883" s="243">
        <v>3145877</v>
      </c>
      <c r="AG1883" s="243"/>
      <c r="AH1883" s="243"/>
    </row>
    <row r="1884" spans="1:34" s="72" customFormat="1" x14ac:dyDescent="0.25">
      <c r="A1884"/>
      <c r="B1884"/>
      <c r="C1884"/>
      <c r="D1884"/>
      <c r="E1884"/>
      <c r="F1884"/>
      <c r="G1884"/>
      <c r="H1884"/>
      <c r="I1884"/>
      <c r="J1884"/>
      <c r="K1884"/>
      <c r="L1884"/>
      <c r="M1884"/>
      <c r="N1884"/>
      <c r="O1884"/>
      <c r="P1884"/>
      <c r="Q1884"/>
      <c r="R1884"/>
      <c r="S1884"/>
      <c r="T1884"/>
      <c r="U1884"/>
      <c r="V1884"/>
      <c r="AD1884" s="243" t="s">
        <v>61</v>
      </c>
      <c r="AE1884" s="243" t="s">
        <v>1552</v>
      </c>
      <c r="AF1884" s="243">
        <v>3145901</v>
      </c>
      <c r="AG1884" s="243"/>
      <c r="AH1884" s="243"/>
    </row>
    <row r="1885" spans="1:34" s="72" customFormat="1" x14ac:dyDescent="0.25">
      <c r="A1885"/>
      <c r="B1885"/>
      <c r="C1885"/>
      <c r="D1885"/>
      <c r="E1885"/>
      <c r="F1885"/>
      <c r="G1885"/>
      <c r="H1885"/>
      <c r="I1885"/>
      <c r="J1885"/>
      <c r="K1885"/>
      <c r="L1885"/>
      <c r="M1885"/>
      <c r="N1885"/>
      <c r="O1885"/>
      <c r="P1885"/>
      <c r="Q1885"/>
      <c r="R1885"/>
      <c r="S1885"/>
      <c r="T1885"/>
      <c r="U1885"/>
      <c r="V1885"/>
      <c r="AD1885" s="243" t="s">
        <v>61</v>
      </c>
      <c r="AE1885" s="243" t="s">
        <v>4994</v>
      </c>
      <c r="AF1885" s="243">
        <v>3146008</v>
      </c>
      <c r="AG1885" s="243"/>
      <c r="AH1885" s="243"/>
    </row>
    <row r="1886" spans="1:34" s="72" customFormat="1" x14ac:dyDescent="0.25">
      <c r="A1886"/>
      <c r="B1886"/>
      <c r="C1886"/>
      <c r="D1886"/>
      <c r="E1886"/>
      <c r="F1886"/>
      <c r="G1886"/>
      <c r="H1886"/>
      <c r="I1886"/>
      <c r="J1886"/>
      <c r="K1886"/>
      <c r="L1886"/>
      <c r="M1886"/>
      <c r="N1886"/>
      <c r="O1886"/>
      <c r="P1886"/>
      <c r="Q1886"/>
      <c r="R1886"/>
      <c r="S1886"/>
      <c r="T1886"/>
      <c r="U1886"/>
      <c r="V1886"/>
      <c r="AD1886" s="243" t="s">
        <v>61</v>
      </c>
      <c r="AE1886" s="243" t="s">
        <v>4996</v>
      </c>
      <c r="AF1886" s="243">
        <v>3146107</v>
      </c>
      <c r="AG1886" s="243"/>
      <c r="AH1886" s="243"/>
    </row>
    <row r="1887" spans="1:34" s="72" customFormat="1" x14ac:dyDescent="0.25">
      <c r="A1887"/>
      <c r="B1887"/>
      <c r="C1887"/>
      <c r="D1887"/>
      <c r="E1887"/>
      <c r="F1887"/>
      <c r="G1887"/>
      <c r="H1887"/>
      <c r="I1887"/>
      <c r="J1887"/>
      <c r="K1887"/>
      <c r="L1887"/>
      <c r="M1887"/>
      <c r="N1887"/>
      <c r="O1887"/>
      <c r="P1887"/>
      <c r="Q1887"/>
      <c r="R1887"/>
      <c r="S1887"/>
      <c r="T1887"/>
      <c r="U1887"/>
      <c r="V1887"/>
      <c r="AD1887" s="243" t="s">
        <v>61</v>
      </c>
      <c r="AE1887" s="243" t="s">
        <v>4998</v>
      </c>
      <c r="AF1887" s="243">
        <v>3146206</v>
      </c>
      <c r="AG1887" s="243"/>
      <c r="AH1887" s="243"/>
    </row>
    <row r="1888" spans="1:34" s="72" customFormat="1" x14ac:dyDescent="0.25">
      <c r="A1888"/>
      <c r="B1888"/>
      <c r="C1888"/>
      <c r="D1888"/>
      <c r="E1888"/>
      <c r="F1888"/>
      <c r="G1888"/>
      <c r="H1888"/>
      <c r="I1888"/>
      <c r="J1888"/>
      <c r="K1888"/>
      <c r="L1888"/>
      <c r="M1888"/>
      <c r="N1888"/>
      <c r="O1888"/>
      <c r="P1888"/>
      <c r="Q1888"/>
      <c r="R1888"/>
      <c r="S1888"/>
      <c r="T1888"/>
      <c r="U1888"/>
      <c r="V1888"/>
      <c r="AD1888" s="243" t="s">
        <v>61</v>
      </c>
      <c r="AE1888" s="243" t="s">
        <v>5000</v>
      </c>
      <c r="AF1888" s="243">
        <v>3146255</v>
      </c>
      <c r="AG1888" s="243"/>
      <c r="AH1888" s="243"/>
    </row>
    <row r="1889" spans="1:34" s="72" customFormat="1" x14ac:dyDescent="0.25">
      <c r="A1889"/>
      <c r="B1889"/>
      <c r="C1889"/>
      <c r="D1889"/>
      <c r="E1889"/>
      <c r="F1889"/>
      <c r="G1889"/>
      <c r="H1889"/>
      <c r="I1889"/>
      <c r="J1889"/>
      <c r="K1889"/>
      <c r="L1889"/>
      <c r="M1889"/>
      <c r="N1889"/>
      <c r="O1889"/>
      <c r="P1889"/>
      <c r="Q1889"/>
      <c r="R1889"/>
      <c r="S1889"/>
      <c r="T1889"/>
      <c r="U1889"/>
      <c r="V1889"/>
      <c r="AD1889" s="243" t="s">
        <v>61</v>
      </c>
      <c r="AE1889" s="243" t="s">
        <v>5002</v>
      </c>
      <c r="AF1889" s="243">
        <v>3146305</v>
      </c>
      <c r="AG1889" s="243"/>
      <c r="AH1889" s="243"/>
    </row>
    <row r="1890" spans="1:34" s="72" customFormat="1" x14ac:dyDescent="0.25">
      <c r="A1890"/>
      <c r="B1890"/>
      <c r="C1890"/>
      <c r="D1890"/>
      <c r="E1890"/>
      <c r="F1890"/>
      <c r="G1890"/>
      <c r="H1890"/>
      <c r="I1890"/>
      <c r="J1890"/>
      <c r="K1890"/>
      <c r="L1890"/>
      <c r="M1890"/>
      <c r="N1890"/>
      <c r="O1890"/>
      <c r="P1890"/>
      <c r="Q1890"/>
      <c r="R1890"/>
      <c r="S1890"/>
      <c r="T1890"/>
      <c r="U1890"/>
      <c r="V1890"/>
      <c r="AD1890" s="243" t="s">
        <v>61</v>
      </c>
      <c r="AE1890" s="243" t="s">
        <v>5004</v>
      </c>
      <c r="AF1890" s="243">
        <v>3146552</v>
      </c>
      <c r="AG1890" s="243"/>
      <c r="AH1890" s="243"/>
    </row>
    <row r="1891" spans="1:34" s="72" customFormat="1" x14ac:dyDescent="0.25">
      <c r="A1891"/>
      <c r="B1891"/>
      <c r="C1891"/>
      <c r="D1891"/>
      <c r="E1891"/>
      <c r="F1891"/>
      <c r="G1891"/>
      <c r="H1891"/>
      <c r="I1891"/>
      <c r="J1891"/>
      <c r="K1891"/>
      <c r="L1891"/>
      <c r="M1891"/>
      <c r="N1891"/>
      <c r="O1891"/>
      <c r="P1891"/>
      <c r="Q1891"/>
      <c r="R1891"/>
      <c r="S1891"/>
      <c r="T1891"/>
      <c r="U1891"/>
      <c r="V1891"/>
      <c r="AD1891" s="243" t="s">
        <v>61</v>
      </c>
      <c r="AE1891" s="243" t="s">
        <v>5006</v>
      </c>
      <c r="AF1891" s="243">
        <v>3146404</v>
      </c>
      <c r="AG1891" s="243"/>
      <c r="AH1891" s="243"/>
    </row>
    <row r="1892" spans="1:34" s="72" customFormat="1" x14ac:dyDescent="0.25">
      <c r="A1892"/>
      <c r="B1892"/>
      <c r="C1892"/>
      <c r="D1892"/>
      <c r="E1892"/>
      <c r="F1892"/>
      <c r="G1892"/>
      <c r="H1892"/>
      <c r="I1892"/>
      <c r="J1892"/>
      <c r="K1892"/>
      <c r="L1892"/>
      <c r="M1892"/>
      <c r="N1892"/>
      <c r="O1892"/>
      <c r="P1892"/>
      <c r="Q1892"/>
      <c r="R1892"/>
      <c r="S1892"/>
      <c r="T1892"/>
      <c r="U1892"/>
      <c r="V1892"/>
      <c r="AD1892" s="243" t="s">
        <v>61</v>
      </c>
      <c r="AE1892" s="243" t="s">
        <v>5008</v>
      </c>
      <c r="AF1892" s="243">
        <v>3146503</v>
      </c>
      <c r="AG1892" s="243"/>
      <c r="AH1892" s="243"/>
    </row>
    <row r="1893" spans="1:34" s="72" customFormat="1" x14ac:dyDescent="0.25">
      <c r="A1893"/>
      <c r="B1893"/>
      <c r="C1893"/>
      <c r="D1893"/>
      <c r="E1893"/>
      <c r="F1893"/>
      <c r="G1893"/>
      <c r="H1893"/>
      <c r="I1893"/>
      <c r="J1893"/>
      <c r="K1893"/>
      <c r="L1893"/>
      <c r="M1893"/>
      <c r="N1893"/>
      <c r="O1893"/>
      <c r="P1893"/>
      <c r="Q1893"/>
      <c r="R1893"/>
      <c r="S1893"/>
      <c r="T1893"/>
      <c r="U1893"/>
      <c r="V1893"/>
      <c r="AD1893" s="243" t="s">
        <v>61</v>
      </c>
      <c r="AE1893" s="243" t="s">
        <v>5010</v>
      </c>
      <c r="AF1893" s="243">
        <v>3146602</v>
      </c>
      <c r="AG1893" s="243"/>
      <c r="AH1893" s="243"/>
    </row>
    <row r="1894" spans="1:34" s="72" customFormat="1" x14ac:dyDescent="0.25">
      <c r="A1894"/>
      <c r="B1894"/>
      <c r="C1894"/>
      <c r="D1894"/>
      <c r="E1894"/>
      <c r="F1894"/>
      <c r="G1894"/>
      <c r="H1894"/>
      <c r="I1894"/>
      <c r="J1894"/>
      <c r="K1894"/>
      <c r="L1894"/>
      <c r="M1894"/>
      <c r="N1894"/>
      <c r="O1894"/>
      <c r="P1894"/>
      <c r="Q1894"/>
      <c r="R1894"/>
      <c r="S1894"/>
      <c r="T1894"/>
      <c r="U1894"/>
      <c r="V1894"/>
      <c r="AD1894" s="243" t="s">
        <v>61</v>
      </c>
      <c r="AE1894" s="243" t="s">
        <v>5012</v>
      </c>
      <c r="AF1894" s="243">
        <v>3146701</v>
      </c>
      <c r="AG1894" s="243"/>
      <c r="AH1894" s="243"/>
    </row>
    <row r="1895" spans="1:34" s="72" customFormat="1" x14ac:dyDescent="0.25">
      <c r="A1895"/>
      <c r="B1895"/>
      <c r="C1895"/>
      <c r="D1895"/>
      <c r="E1895"/>
      <c r="F1895"/>
      <c r="G1895"/>
      <c r="H1895"/>
      <c r="I1895"/>
      <c r="J1895"/>
      <c r="K1895"/>
      <c r="L1895"/>
      <c r="M1895"/>
      <c r="N1895"/>
      <c r="O1895"/>
      <c r="P1895"/>
      <c r="Q1895"/>
      <c r="R1895"/>
      <c r="S1895"/>
      <c r="T1895"/>
      <c r="U1895"/>
      <c r="V1895"/>
      <c r="AD1895" s="243" t="s">
        <v>61</v>
      </c>
      <c r="AE1895" s="243" t="s">
        <v>5014</v>
      </c>
      <c r="AF1895" s="243">
        <v>3146750</v>
      </c>
      <c r="AG1895" s="243"/>
      <c r="AH1895" s="243"/>
    </row>
    <row r="1896" spans="1:34" s="72" customFormat="1" x14ac:dyDescent="0.25">
      <c r="A1896"/>
      <c r="B1896"/>
      <c r="C1896"/>
      <c r="D1896"/>
      <c r="E1896"/>
      <c r="F1896"/>
      <c r="G1896"/>
      <c r="H1896"/>
      <c r="I1896"/>
      <c r="J1896"/>
      <c r="K1896"/>
      <c r="L1896"/>
      <c r="M1896"/>
      <c r="N1896"/>
      <c r="O1896"/>
      <c r="P1896"/>
      <c r="Q1896"/>
      <c r="R1896"/>
      <c r="S1896"/>
      <c r="T1896"/>
      <c r="U1896"/>
      <c r="V1896"/>
      <c r="AD1896" s="243" t="s">
        <v>61</v>
      </c>
      <c r="AE1896" s="243" t="s">
        <v>5015</v>
      </c>
      <c r="AF1896" s="243">
        <v>3146909</v>
      </c>
      <c r="AG1896" s="243"/>
      <c r="AH1896" s="243"/>
    </row>
    <row r="1897" spans="1:34" s="72" customFormat="1" x14ac:dyDescent="0.25">
      <c r="A1897"/>
      <c r="B1897"/>
      <c r="C1897"/>
      <c r="D1897"/>
      <c r="E1897"/>
      <c r="F1897"/>
      <c r="G1897"/>
      <c r="H1897"/>
      <c r="I1897"/>
      <c r="J1897"/>
      <c r="K1897"/>
      <c r="L1897"/>
      <c r="M1897"/>
      <c r="N1897"/>
      <c r="O1897"/>
      <c r="P1897"/>
      <c r="Q1897"/>
      <c r="R1897"/>
      <c r="S1897"/>
      <c r="T1897"/>
      <c r="U1897"/>
      <c r="V1897"/>
      <c r="AD1897" s="243" t="s">
        <v>61</v>
      </c>
      <c r="AE1897" s="243" t="s">
        <v>5016</v>
      </c>
      <c r="AF1897" s="243">
        <v>3147105</v>
      </c>
      <c r="AG1897" s="243"/>
      <c r="AH1897" s="243"/>
    </row>
    <row r="1898" spans="1:34" s="72" customFormat="1" x14ac:dyDescent="0.25">
      <c r="A1898"/>
      <c r="B1898"/>
      <c r="C1898"/>
      <c r="D1898"/>
      <c r="E1898"/>
      <c r="F1898"/>
      <c r="G1898"/>
      <c r="H1898"/>
      <c r="I1898"/>
      <c r="J1898"/>
      <c r="K1898"/>
      <c r="L1898"/>
      <c r="M1898"/>
      <c r="N1898"/>
      <c r="O1898"/>
      <c r="P1898"/>
      <c r="Q1898"/>
      <c r="R1898"/>
      <c r="S1898"/>
      <c r="T1898"/>
      <c r="U1898"/>
      <c r="V1898"/>
      <c r="AD1898" s="243" t="s">
        <v>61</v>
      </c>
      <c r="AE1898" s="243" t="s">
        <v>5018</v>
      </c>
      <c r="AF1898" s="243">
        <v>3147006</v>
      </c>
      <c r="AG1898" s="243"/>
      <c r="AH1898" s="243"/>
    </row>
    <row r="1899" spans="1:34" s="72" customFormat="1" x14ac:dyDescent="0.25">
      <c r="A1899"/>
      <c r="B1899"/>
      <c r="C1899"/>
      <c r="D1899"/>
      <c r="E1899"/>
      <c r="F1899"/>
      <c r="G1899"/>
      <c r="H1899"/>
      <c r="I1899"/>
      <c r="J1899"/>
      <c r="K1899"/>
      <c r="L1899"/>
      <c r="M1899"/>
      <c r="N1899"/>
      <c r="O1899"/>
      <c r="P1899"/>
      <c r="Q1899"/>
      <c r="R1899"/>
      <c r="S1899"/>
      <c r="T1899"/>
      <c r="U1899"/>
      <c r="V1899"/>
      <c r="AD1899" s="243" t="s">
        <v>61</v>
      </c>
      <c r="AE1899" s="243" t="s">
        <v>5020</v>
      </c>
      <c r="AF1899" s="243">
        <v>3147204</v>
      </c>
      <c r="AG1899" s="243"/>
      <c r="AH1899" s="243"/>
    </row>
    <row r="1900" spans="1:34" s="72" customFormat="1" x14ac:dyDescent="0.25">
      <c r="A1900"/>
      <c r="B1900"/>
      <c r="C1900"/>
      <c r="D1900"/>
      <c r="E1900"/>
      <c r="F1900"/>
      <c r="G1900"/>
      <c r="H1900"/>
      <c r="I1900"/>
      <c r="J1900"/>
      <c r="K1900"/>
      <c r="L1900"/>
      <c r="M1900"/>
      <c r="N1900"/>
      <c r="O1900"/>
      <c r="P1900"/>
      <c r="Q1900"/>
      <c r="R1900"/>
      <c r="S1900"/>
      <c r="T1900"/>
      <c r="U1900"/>
      <c r="V1900"/>
      <c r="AD1900" s="243" t="s">
        <v>61</v>
      </c>
      <c r="AE1900" s="243" t="s">
        <v>5022</v>
      </c>
      <c r="AF1900" s="243">
        <v>3147303</v>
      </c>
      <c r="AG1900" s="243"/>
      <c r="AH1900" s="243"/>
    </row>
    <row r="1901" spans="1:34" s="72" customFormat="1" x14ac:dyDescent="0.25">
      <c r="A1901"/>
      <c r="B1901"/>
      <c r="C1901"/>
      <c r="D1901"/>
      <c r="E1901"/>
      <c r="F1901"/>
      <c r="G1901"/>
      <c r="H1901"/>
      <c r="I1901"/>
      <c r="J1901"/>
      <c r="K1901"/>
      <c r="L1901"/>
      <c r="M1901"/>
      <c r="N1901"/>
      <c r="O1901"/>
      <c r="P1901"/>
      <c r="Q1901"/>
      <c r="R1901"/>
      <c r="S1901"/>
      <c r="T1901"/>
      <c r="U1901"/>
      <c r="V1901"/>
      <c r="AD1901" s="243" t="s">
        <v>61</v>
      </c>
      <c r="AE1901" s="243" t="s">
        <v>5024</v>
      </c>
      <c r="AF1901" s="243">
        <v>3147402</v>
      </c>
      <c r="AG1901" s="243"/>
      <c r="AH1901" s="243"/>
    </row>
    <row r="1902" spans="1:34" s="72" customFormat="1" x14ac:dyDescent="0.25">
      <c r="A1902"/>
      <c r="B1902"/>
      <c r="C1902"/>
      <c r="D1902"/>
      <c r="E1902"/>
      <c r="F1902"/>
      <c r="G1902"/>
      <c r="H1902"/>
      <c r="I1902"/>
      <c r="J1902"/>
      <c r="K1902"/>
      <c r="L1902"/>
      <c r="M1902"/>
      <c r="N1902"/>
      <c r="O1902"/>
      <c r="P1902"/>
      <c r="Q1902"/>
      <c r="R1902"/>
      <c r="S1902"/>
      <c r="T1902"/>
      <c r="U1902"/>
      <c r="V1902"/>
      <c r="AD1902" s="243" t="s">
        <v>61</v>
      </c>
      <c r="AE1902" s="243" t="s">
        <v>5026</v>
      </c>
      <c r="AF1902" s="243">
        <v>3147600</v>
      </c>
      <c r="AG1902" s="243"/>
      <c r="AH1902" s="243"/>
    </row>
    <row r="1903" spans="1:34" s="72" customFormat="1" x14ac:dyDescent="0.25">
      <c r="A1903"/>
      <c r="B1903"/>
      <c r="C1903"/>
      <c r="D1903"/>
      <c r="E1903"/>
      <c r="F1903"/>
      <c r="G1903"/>
      <c r="H1903"/>
      <c r="I1903"/>
      <c r="J1903"/>
      <c r="K1903"/>
      <c r="L1903"/>
      <c r="M1903"/>
      <c r="N1903"/>
      <c r="O1903"/>
      <c r="P1903"/>
      <c r="Q1903"/>
      <c r="R1903"/>
      <c r="S1903"/>
      <c r="T1903"/>
      <c r="U1903"/>
      <c r="V1903"/>
      <c r="AD1903" s="243" t="s">
        <v>61</v>
      </c>
      <c r="AE1903" s="243" t="s">
        <v>5028</v>
      </c>
      <c r="AF1903" s="243">
        <v>3147709</v>
      </c>
      <c r="AG1903" s="243"/>
      <c r="AH1903" s="243"/>
    </row>
    <row r="1904" spans="1:34" s="72" customFormat="1" x14ac:dyDescent="0.25">
      <c r="A1904"/>
      <c r="B1904"/>
      <c r="C1904"/>
      <c r="D1904"/>
      <c r="E1904"/>
      <c r="F1904"/>
      <c r="G1904"/>
      <c r="H1904"/>
      <c r="I1904"/>
      <c r="J1904"/>
      <c r="K1904"/>
      <c r="L1904"/>
      <c r="M1904"/>
      <c r="N1904"/>
      <c r="O1904"/>
      <c r="P1904"/>
      <c r="Q1904"/>
      <c r="R1904"/>
      <c r="S1904"/>
      <c r="T1904"/>
      <c r="U1904"/>
      <c r="V1904"/>
      <c r="AD1904" s="243" t="s">
        <v>61</v>
      </c>
      <c r="AE1904" s="243" t="s">
        <v>5030</v>
      </c>
      <c r="AF1904" s="243">
        <v>3147501</v>
      </c>
      <c r="AG1904" s="243"/>
      <c r="AH1904" s="243"/>
    </row>
    <row r="1905" spans="1:34" s="72" customFormat="1" x14ac:dyDescent="0.25">
      <c r="A1905"/>
      <c r="B1905"/>
      <c r="C1905"/>
      <c r="D1905"/>
      <c r="E1905"/>
      <c r="F1905"/>
      <c r="G1905"/>
      <c r="H1905"/>
      <c r="I1905"/>
      <c r="J1905"/>
      <c r="K1905"/>
      <c r="L1905"/>
      <c r="M1905"/>
      <c r="N1905"/>
      <c r="O1905"/>
      <c r="P1905"/>
      <c r="Q1905"/>
      <c r="R1905"/>
      <c r="S1905"/>
      <c r="T1905"/>
      <c r="U1905"/>
      <c r="V1905"/>
      <c r="AD1905" s="243" t="s">
        <v>61</v>
      </c>
      <c r="AE1905" s="243" t="s">
        <v>5032</v>
      </c>
      <c r="AF1905" s="243">
        <v>3147808</v>
      </c>
      <c r="AG1905" s="243"/>
      <c r="AH1905" s="243"/>
    </row>
    <row r="1906" spans="1:34" s="72" customFormat="1" x14ac:dyDescent="0.25">
      <c r="A1906"/>
      <c r="B1906"/>
      <c r="C1906"/>
      <c r="D1906"/>
      <c r="E1906"/>
      <c r="F1906"/>
      <c r="G1906"/>
      <c r="H1906"/>
      <c r="I1906"/>
      <c r="J1906"/>
      <c r="K1906"/>
      <c r="L1906"/>
      <c r="M1906"/>
      <c r="N1906"/>
      <c r="O1906"/>
      <c r="P1906"/>
      <c r="Q1906"/>
      <c r="R1906"/>
      <c r="S1906"/>
      <c r="T1906"/>
      <c r="U1906"/>
      <c r="V1906"/>
      <c r="AD1906" s="243" t="s">
        <v>61</v>
      </c>
      <c r="AE1906" s="243" t="s">
        <v>5034</v>
      </c>
      <c r="AF1906" s="243">
        <v>3147907</v>
      </c>
      <c r="AG1906" s="243"/>
      <c r="AH1906" s="243"/>
    </row>
    <row r="1907" spans="1:34" s="72" customFormat="1" x14ac:dyDescent="0.25">
      <c r="A1907"/>
      <c r="B1907"/>
      <c r="C1907"/>
      <c r="D1907"/>
      <c r="E1907"/>
      <c r="F1907"/>
      <c r="G1907"/>
      <c r="H1907"/>
      <c r="I1907"/>
      <c r="J1907"/>
      <c r="K1907"/>
      <c r="L1907"/>
      <c r="M1907"/>
      <c r="N1907"/>
      <c r="O1907"/>
      <c r="P1907"/>
      <c r="Q1907"/>
      <c r="R1907"/>
      <c r="S1907"/>
      <c r="T1907"/>
      <c r="U1907"/>
      <c r="V1907"/>
      <c r="AD1907" s="243" t="s">
        <v>61</v>
      </c>
      <c r="AE1907" s="243" t="s">
        <v>5036</v>
      </c>
      <c r="AF1907" s="243">
        <v>3147956</v>
      </c>
      <c r="AG1907" s="243"/>
      <c r="AH1907" s="243"/>
    </row>
    <row r="1908" spans="1:34" s="72" customFormat="1" x14ac:dyDescent="0.25">
      <c r="A1908"/>
      <c r="B1908"/>
      <c r="C1908"/>
      <c r="D1908"/>
      <c r="E1908"/>
      <c r="F1908"/>
      <c r="G1908"/>
      <c r="H1908"/>
      <c r="I1908"/>
      <c r="J1908"/>
      <c r="K1908"/>
      <c r="L1908"/>
      <c r="M1908"/>
      <c r="N1908"/>
      <c r="O1908"/>
      <c r="P1908"/>
      <c r="Q1908"/>
      <c r="R1908"/>
      <c r="S1908"/>
      <c r="T1908"/>
      <c r="U1908"/>
      <c r="V1908"/>
      <c r="AD1908" s="243" t="s">
        <v>61</v>
      </c>
      <c r="AE1908" s="243" t="s">
        <v>5038</v>
      </c>
      <c r="AF1908" s="243">
        <v>3148004</v>
      </c>
      <c r="AG1908" s="243"/>
      <c r="AH1908" s="243"/>
    </row>
    <row r="1909" spans="1:34" s="72" customFormat="1" x14ac:dyDescent="0.25">
      <c r="A1909"/>
      <c r="B1909"/>
      <c r="C1909"/>
      <c r="D1909"/>
      <c r="E1909"/>
      <c r="F1909"/>
      <c r="G1909"/>
      <c r="H1909"/>
      <c r="I1909"/>
      <c r="J1909"/>
      <c r="K1909"/>
      <c r="L1909"/>
      <c r="M1909"/>
      <c r="N1909"/>
      <c r="O1909"/>
      <c r="P1909"/>
      <c r="Q1909"/>
      <c r="R1909"/>
      <c r="S1909"/>
      <c r="T1909"/>
      <c r="U1909"/>
      <c r="V1909"/>
      <c r="AD1909" s="243" t="s">
        <v>61</v>
      </c>
      <c r="AE1909" s="243" t="s">
        <v>5040</v>
      </c>
      <c r="AF1909" s="243">
        <v>3148103</v>
      </c>
      <c r="AG1909" s="243"/>
      <c r="AH1909" s="243"/>
    </row>
    <row r="1910" spans="1:34" s="72" customFormat="1" x14ac:dyDescent="0.25">
      <c r="A1910"/>
      <c r="B1910"/>
      <c r="C1910"/>
      <c r="D1910"/>
      <c r="E1910"/>
      <c r="F1910"/>
      <c r="G1910"/>
      <c r="H1910"/>
      <c r="I1910"/>
      <c r="J1910"/>
      <c r="K1910"/>
      <c r="L1910"/>
      <c r="M1910"/>
      <c r="N1910"/>
      <c r="O1910"/>
      <c r="P1910"/>
      <c r="Q1910"/>
      <c r="R1910"/>
      <c r="S1910"/>
      <c r="T1910"/>
      <c r="U1910"/>
      <c r="V1910"/>
      <c r="AD1910" s="243" t="s">
        <v>61</v>
      </c>
      <c r="AE1910" s="243" t="s">
        <v>5042</v>
      </c>
      <c r="AF1910" s="243">
        <v>3148202</v>
      </c>
      <c r="AG1910" s="243"/>
      <c r="AH1910" s="243"/>
    </row>
    <row r="1911" spans="1:34" s="72" customFormat="1" x14ac:dyDescent="0.25">
      <c r="A1911"/>
      <c r="B1911"/>
      <c r="C1911"/>
      <c r="D1911"/>
      <c r="E1911"/>
      <c r="F1911"/>
      <c r="G1911"/>
      <c r="H1911"/>
      <c r="I1911"/>
      <c r="J1911"/>
      <c r="K1911"/>
      <c r="L1911"/>
      <c r="M1911"/>
      <c r="N1911"/>
      <c r="O1911"/>
      <c r="P1911"/>
      <c r="Q1911"/>
      <c r="R1911"/>
      <c r="S1911"/>
      <c r="T1911"/>
      <c r="U1911"/>
      <c r="V1911"/>
      <c r="AD1911" s="243" t="s">
        <v>61</v>
      </c>
      <c r="AE1911" s="243" t="s">
        <v>5044</v>
      </c>
      <c r="AF1911" s="243">
        <v>3148301</v>
      </c>
      <c r="AG1911" s="243"/>
      <c r="AH1911" s="243"/>
    </row>
    <row r="1912" spans="1:34" s="72" customFormat="1" x14ac:dyDescent="0.25">
      <c r="A1912"/>
      <c r="B1912"/>
      <c r="C1912"/>
      <c r="D1912"/>
      <c r="E1912"/>
      <c r="F1912"/>
      <c r="G1912"/>
      <c r="H1912"/>
      <c r="I1912"/>
      <c r="J1912"/>
      <c r="K1912"/>
      <c r="L1912"/>
      <c r="M1912"/>
      <c r="N1912"/>
      <c r="O1912"/>
      <c r="P1912"/>
      <c r="Q1912"/>
      <c r="R1912"/>
      <c r="S1912"/>
      <c r="T1912"/>
      <c r="U1912"/>
      <c r="V1912"/>
      <c r="AD1912" s="243" t="s">
        <v>61</v>
      </c>
      <c r="AE1912" s="243" t="s">
        <v>5046</v>
      </c>
      <c r="AF1912" s="243">
        <v>3148400</v>
      </c>
      <c r="AG1912" s="243"/>
      <c r="AH1912" s="243"/>
    </row>
    <row r="1913" spans="1:34" s="72" customFormat="1" x14ac:dyDescent="0.25">
      <c r="A1913"/>
      <c r="B1913"/>
      <c r="C1913"/>
      <c r="D1913"/>
      <c r="E1913"/>
      <c r="F1913"/>
      <c r="G1913"/>
      <c r="H1913"/>
      <c r="I1913"/>
      <c r="J1913"/>
      <c r="K1913"/>
      <c r="L1913"/>
      <c r="M1913"/>
      <c r="N1913"/>
      <c r="O1913"/>
      <c r="P1913"/>
      <c r="Q1913"/>
      <c r="R1913"/>
      <c r="S1913"/>
      <c r="T1913"/>
      <c r="U1913"/>
      <c r="V1913"/>
      <c r="AD1913" s="243" t="s">
        <v>61</v>
      </c>
      <c r="AE1913" s="243" t="s">
        <v>5047</v>
      </c>
      <c r="AF1913" s="243">
        <v>3148509</v>
      </c>
      <c r="AG1913" s="243"/>
      <c r="AH1913" s="243"/>
    </row>
    <row r="1914" spans="1:34" s="72" customFormat="1" x14ac:dyDescent="0.25">
      <c r="A1914"/>
      <c r="B1914"/>
      <c r="C1914"/>
      <c r="D1914"/>
      <c r="E1914"/>
      <c r="F1914"/>
      <c r="G1914"/>
      <c r="H1914"/>
      <c r="I1914"/>
      <c r="J1914"/>
      <c r="K1914"/>
      <c r="L1914"/>
      <c r="M1914"/>
      <c r="N1914"/>
      <c r="O1914"/>
      <c r="P1914"/>
      <c r="Q1914"/>
      <c r="R1914"/>
      <c r="S1914"/>
      <c r="T1914"/>
      <c r="U1914"/>
      <c r="V1914"/>
      <c r="AD1914" s="243" t="s">
        <v>61</v>
      </c>
      <c r="AE1914" s="243" t="s">
        <v>5049</v>
      </c>
      <c r="AF1914" s="243">
        <v>3148608</v>
      </c>
      <c r="AG1914" s="243"/>
      <c r="AH1914" s="243"/>
    </row>
    <row r="1915" spans="1:34" s="72" customFormat="1" x14ac:dyDescent="0.25">
      <c r="A1915"/>
      <c r="B1915"/>
      <c r="C1915"/>
      <c r="D1915"/>
      <c r="E1915"/>
      <c r="F1915"/>
      <c r="G1915"/>
      <c r="H1915"/>
      <c r="I1915"/>
      <c r="J1915"/>
      <c r="K1915"/>
      <c r="L1915"/>
      <c r="M1915"/>
      <c r="N1915"/>
      <c r="O1915"/>
      <c r="P1915"/>
      <c r="Q1915"/>
      <c r="R1915"/>
      <c r="S1915"/>
      <c r="T1915"/>
      <c r="U1915"/>
      <c r="V1915"/>
      <c r="AD1915" s="243" t="s">
        <v>61</v>
      </c>
      <c r="AE1915" s="243" t="s">
        <v>5051</v>
      </c>
      <c r="AF1915" s="243">
        <v>3148707</v>
      </c>
      <c r="AG1915" s="243"/>
      <c r="AH1915" s="243"/>
    </row>
    <row r="1916" spans="1:34" s="72" customFormat="1" x14ac:dyDescent="0.25">
      <c r="A1916"/>
      <c r="B1916"/>
      <c r="C1916"/>
      <c r="D1916"/>
      <c r="E1916"/>
      <c r="F1916"/>
      <c r="G1916"/>
      <c r="H1916"/>
      <c r="I1916"/>
      <c r="J1916"/>
      <c r="K1916"/>
      <c r="L1916"/>
      <c r="M1916"/>
      <c r="N1916"/>
      <c r="O1916"/>
      <c r="P1916"/>
      <c r="Q1916"/>
      <c r="R1916"/>
      <c r="S1916"/>
      <c r="T1916"/>
      <c r="U1916"/>
      <c r="V1916"/>
      <c r="AD1916" s="243" t="s">
        <v>61</v>
      </c>
      <c r="AE1916" s="243" t="s">
        <v>5052</v>
      </c>
      <c r="AF1916" s="243">
        <v>3148756</v>
      </c>
      <c r="AG1916" s="243"/>
      <c r="AH1916" s="243"/>
    </row>
    <row r="1917" spans="1:34" s="72" customFormat="1" x14ac:dyDescent="0.25">
      <c r="A1917"/>
      <c r="B1917"/>
      <c r="C1917"/>
      <c r="D1917"/>
      <c r="E1917"/>
      <c r="F1917"/>
      <c r="G1917"/>
      <c r="H1917"/>
      <c r="I1917"/>
      <c r="J1917"/>
      <c r="K1917"/>
      <c r="L1917"/>
      <c r="M1917"/>
      <c r="N1917"/>
      <c r="O1917"/>
      <c r="P1917"/>
      <c r="Q1917"/>
      <c r="R1917"/>
      <c r="S1917"/>
      <c r="T1917"/>
      <c r="U1917"/>
      <c r="V1917"/>
      <c r="AD1917" s="243" t="s">
        <v>61</v>
      </c>
      <c r="AE1917" s="243" t="s">
        <v>5054</v>
      </c>
      <c r="AF1917" s="243">
        <v>3148806</v>
      </c>
      <c r="AG1917" s="243"/>
      <c r="AH1917" s="243"/>
    </row>
    <row r="1918" spans="1:34" s="72" customFormat="1" x14ac:dyDescent="0.25">
      <c r="A1918"/>
      <c r="B1918"/>
      <c r="C1918"/>
      <c r="D1918"/>
      <c r="E1918"/>
      <c r="F1918"/>
      <c r="G1918"/>
      <c r="H1918"/>
      <c r="I1918"/>
      <c r="J1918"/>
      <c r="K1918"/>
      <c r="L1918"/>
      <c r="M1918"/>
      <c r="N1918"/>
      <c r="O1918"/>
      <c r="P1918"/>
      <c r="Q1918"/>
      <c r="R1918"/>
      <c r="S1918"/>
      <c r="T1918"/>
      <c r="U1918"/>
      <c r="V1918"/>
      <c r="AD1918" s="243" t="s">
        <v>61</v>
      </c>
      <c r="AE1918" s="243" t="s">
        <v>5055</v>
      </c>
      <c r="AF1918" s="243">
        <v>3148905</v>
      </c>
      <c r="AG1918" s="243"/>
      <c r="AH1918" s="243"/>
    </row>
    <row r="1919" spans="1:34" s="72" customFormat="1" x14ac:dyDescent="0.25">
      <c r="A1919"/>
      <c r="B1919"/>
      <c r="C1919"/>
      <c r="D1919"/>
      <c r="E1919"/>
      <c r="F1919"/>
      <c r="G1919"/>
      <c r="H1919"/>
      <c r="I1919"/>
      <c r="J1919"/>
      <c r="K1919"/>
      <c r="L1919"/>
      <c r="M1919"/>
      <c r="N1919"/>
      <c r="O1919"/>
      <c r="P1919"/>
      <c r="Q1919"/>
      <c r="R1919"/>
      <c r="S1919"/>
      <c r="T1919"/>
      <c r="U1919"/>
      <c r="V1919"/>
      <c r="AD1919" s="243" t="s">
        <v>61</v>
      </c>
      <c r="AE1919" s="243" t="s">
        <v>5056</v>
      </c>
      <c r="AF1919" s="243">
        <v>3149002</v>
      </c>
      <c r="AG1919" s="243"/>
      <c r="AH1919" s="243"/>
    </row>
    <row r="1920" spans="1:34" s="72" customFormat="1" x14ac:dyDescent="0.25">
      <c r="A1920"/>
      <c r="B1920"/>
      <c r="C1920"/>
      <c r="D1920"/>
      <c r="E1920"/>
      <c r="F1920"/>
      <c r="G1920"/>
      <c r="H1920"/>
      <c r="I1920"/>
      <c r="J1920"/>
      <c r="K1920"/>
      <c r="L1920"/>
      <c r="M1920"/>
      <c r="N1920"/>
      <c r="O1920"/>
      <c r="P1920"/>
      <c r="Q1920"/>
      <c r="R1920"/>
      <c r="S1920"/>
      <c r="T1920"/>
      <c r="U1920"/>
      <c r="V1920"/>
      <c r="AD1920" s="243" t="s">
        <v>61</v>
      </c>
      <c r="AE1920" s="243" t="s">
        <v>5058</v>
      </c>
      <c r="AF1920" s="243">
        <v>3149101</v>
      </c>
      <c r="AG1920" s="243"/>
      <c r="AH1920" s="243"/>
    </row>
    <row r="1921" spans="1:34" s="72" customFormat="1" x14ac:dyDescent="0.25">
      <c r="A1921"/>
      <c r="B1921"/>
      <c r="C1921"/>
      <c r="D1921"/>
      <c r="E1921"/>
      <c r="F1921"/>
      <c r="G1921"/>
      <c r="H1921"/>
      <c r="I1921"/>
      <c r="J1921"/>
      <c r="K1921"/>
      <c r="L1921"/>
      <c r="M1921"/>
      <c r="N1921"/>
      <c r="O1921"/>
      <c r="P1921"/>
      <c r="Q1921"/>
      <c r="R1921"/>
      <c r="S1921"/>
      <c r="T1921"/>
      <c r="U1921"/>
      <c r="V1921"/>
      <c r="AD1921" s="243" t="s">
        <v>61</v>
      </c>
      <c r="AE1921" s="243" t="s">
        <v>5060</v>
      </c>
      <c r="AF1921" s="243">
        <v>3149150</v>
      </c>
      <c r="AG1921" s="243"/>
      <c r="AH1921" s="243"/>
    </row>
    <row r="1922" spans="1:34" s="72" customFormat="1" x14ac:dyDescent="0.25">
      <c r="A1922"/>
      <c r="B1922"/>
      <c r="C1922"/>
      <c r="D1922"/>
      <c r="E1922"/>
      <c r="F1922"/>
      <c r="G1922"/>
      <c r="H1922"/>
      <c r="I1922"/>
      <c r="J1922"/>
      <c r="K1922"/>
      <c r="L1922"/>
      <c r="M1922"/>
      <c r="N1922"/>
      <c r="O1922"/>
      <c r="P1922"/>
      <c r="Q1922"/>
      <c r="R1922"/>
      <c r="S1922"/>
      <c r="T1922"/>
      <c r="U1922"/>
      <c r="V1922"/>
      <c r="AD1922" s="243" t="s">
        <v>61</v>
      </c>
      <c r="AE1922" s="243" t="s">
        <v>5062</v>
      </c>
      <c r="AF1922" s="243">
        <v>3149200</v>
      </c>
      <c r="AG1922" s="243"/>
      <c r="AH1922" s="243"/>
    </row>
    <row r="1923" spans="1:34" s="72" customFormat="1" x14ac:dyDescent="0.25">
      <c r="A1923"/>
      <c r="B1923"/>
      <c r="C1923"/>
      <c r="D1923"/>
      <c r="E1923"/>
      <c r="F1923"/>
      <c r="G1923"/>
      <c r="H1923"/>
      <c r="I1923"/>
      <c r="J1923"/>
      <c r="K1923"/>
      <c r="L1923"/>
      <c r="M1923"/>
      <c r="N1923"/>
      <c r="O1923"/>
      <c r="P1923"/>
      <c r="Q1923"/>
      <c r="R1923"/>
      <c r="S1923"/>
      <c r="T1923"/>
      <c r="U1923"/>
      <c r="V1923"/>
      <c r="AD1923" s="243" t="s">
        <v>61</v>
      </c>
      <c r="AE1923" s="243" t="s">
        <v>5064</v>
      </c>
      <c r="AF1923" s="243">
        <v>3149309</v>
      </c>
      <c r="AG1923" s="243"/>
      <c r="AH1923" s="243"/>
    </row>
    <row r="1924" spans="1:34" s="72" customFormat="1" x14ac:dyDescent="0.25">
      <c r="A1924"/>
      <c r="B1924"/>
      <c r="C1924"/>
      <c r="D1924"/>
      <c r="E1924"/>
      <c r="F1924"/>
      <c r="G1924"/>
      <c r="H1924"/>
      <c r="I1924"/>
      <c r="J1924"/>
      <c r="K1924"/>
      <c r="L1924"/>
      <c r="M1924"/>
      <c r="N1924"/>
      <c r="O1924"/>
      <c r="P1924"/>
      <c r="Q1924"/>
      <c r="R1924"/>
      <c r="S1924"/>
      <c r="T1924"/>
      <c r="U1924"/>
      <c r="V1924"/>
      <c r="AD1924" s="243" t="s">
        <v>61</v>
      </c>
      <c r="AE1924" s="243" t="s">
        <v>5066</v>
      </c>
      <c r="AF1924" s="243">
        <v>3149408</v>
      </c>
      <c r="AG1924" s="243"/>
      <c r="AH1924" s="243"/>
    </row>
    <row r="1925" spans="1:34" s="72" customFormat="1" x14ac:dyDescent="0.25">
      <c r="A1925"/>
      <c r="B1925"/>
      <c r="C1925"/>
      <c r="D1925"/>
      <c r="E1925"/>
      <c r="F1925"/>
      <c r="G1925"/>
      <c r="H1925"/>
      <c r="I1925"/>
      <c r="J1925"/>
      <c r="K1925"/>
      <c r="L1925"/>
      <c r="M1925"/>
      <c r="N1925"/>
      <c r="O1925"/>
      <c r="P1925"/>
      <c r="Q1925"/>
      <c r="R1925"/>
      <c r="S1925"/>
      <c r="T1925"/>
      <c r="U1925"/>
      <c r="V1925"/>
      <c r="AD1925" s="243" t="s">
        <v>61</v>
      </c>
      <c r="AE1925" s="243" t="s">
        <v>5068</v>
      </c>
      <c r="AF1925" s="243">
        <v>3149507</v>
      </c>
      <c r="AG1925" s="243"/>
      <c r="AH1925" s="243"/>
    </row>
    <row r="1926" spans="1:34" s="72" customFormat="1" x14ac:dyDescent="0.25">
      <c r="A1926"/>
      <c r="B1926"/>
      <c r="C1926"/>
      <c r="D1926"/>
      <c r="E1926"/>
      <c r="F1926"/>
      <c r="G1926"/>
      <c r="H1926"/>
      <c r="I1926"/>
      <c r="J1926"/>
      <c r="K1926"/>
      <c r="L1926"/>
      <c r="M1926"/>
      <c r="N1926"/>
      <c r="O1926"/>
      <c r="P1926"/>
      <c r="Q1926"/>
      <c r="R1926"/>
      <c r="S1926"/>
      <c r="T1926"/>
      <c r="U1926"/>
      <c r="V1926"/>
      <c r="AD1926" s="243" t="s">
        <v>61</v>
      </c>
      <c r="AE1926" s="243" t="s">
        <v>5069</v>
      </c>
      <c r="AF1926" s="243">
        <v>3149606</v>
      </c>
      <c r="AG1926" s="243"/>
      <c r="AH1926" s="243"/>
    </row>
    <row r="1927" spans="1:34" s="72" customFormat="1" x14ac:dyDescent="0.25">
      <c r="A1927"/>
      <c r="B1927"/>
      <c r="C1927"/>
      <c r="D1927"/>
      <c r="E1927"/>
      <c r="F1927"/>
      <c r="G1927"/>
      <c r="H1927"/>
      <c r="I1927"/>
      <c r="J1927"/>
      <c r="K1927"/>
      <c r="L1927"/>
      <c r="M1927"/>
      <c r="N1927"/>
      <c r="O1927"/>
      <c r="P1927"/>
      <c r="Q1927"/>
      <c r="R1927"/>
      <c r="S1927"/>
      <c r="T1927"/>
      <c r="U1927"/>
      <c r="V1927"/>
      <c r="AD1927" s="243" t="s">
        <v>61</v>
      </c>
      <c r="AE1927" s="243" t="s">
        <v>5071</v>
      </c>
      <c r="AF1927" s="243">
        <v>3149705</v>
      </c>
      <c r="AG1927" s="243"/>
      <c r="AH1927" s="243"/>
    </row>
    <row r="1928" spans="1:34" s="72" customFormat="1" x14ac:dyDescent="0.25">
      <c r="A1928"/>
      <c r="B1928"/>
      <c r="C1928"/>
      <c r="D1928"/>
      <c r="E1928"/>
      <c r="F1928"/>
      <c r="G1928"/>
      <c r="H1928"/>
      <c r="I1928"/>
      <c r="J1928"/>
      <c r="K1928"/>
      <c r="L1928"/>
      <c r="M1928"/>
      <c r="N1928"/>
      <c r="O1928"/>
      <c r="P1928"/>
      <c r="Q1928"/>
      <c r="R1928"/>
      <c r="S1928"/>
      <c r="T1928"/>
      <c r="U1928"/>
      <c r="V1928"/>
      <c r="AD1928" s="243" t="s">
        <v>61</v>
      </c>
      <c r="AE1928" s="243" t="s">
        <v>5073</v>
      </c>
      <c r="AF1928" s="243">
        <v>3149804</v>
      </c>
      <c r="AG1928" s="243"/>
      <c r="AH1928" s="243"/>
    </row>
    <row r="1929" spans="1:34" s="72" customFormat="1" x14ac:dyDescent="0.25">
      <c r="A1929"/>
      <c r="B1929"/>
      <c r="C1929"/>
      <c r="D1929"/>
      <c r="E1929"/>
      <c r="F1929"/>
      <c r="G1929"/>
      <c r="H1929"/>
      <c r="I1929"/>
      <c r="J1929"/>
      <c r="K1929"/>
      <c r="L1929"/>
      <c r="M1929"/>
      <c r="N1929"/>
      <c r="O1929"/>
      <c r="P1929"/>
      <c r="Q1929"/>
      <c r="R1929"/>
      <c r="S1929"/>
      <c r="T1929"/>
      <c r="U1929"/>
      <c r="V1929"/>
      <c r="AD1929" s="243" t="s">
        <v>61</v>
      </c>
      <c r="AE1929" s="243" t="s">
        <v>5075</v>
      </c>
      <c r="AF1929" s="243">
        <v>3149903</v>
      </c>
      <c r="AG1929" s="243"/>
      <c r="AH1929" s="243"/>
    </row>
    <row r="1930" spans="1:34" s="72" customFormat="1" x14ac:dyDescent="0.25">
      <c r="A1930"/>
      <c r="B1930"/>
      <c r="C1930"/>
      <c r="D1930"/>
      <c r="E1930"/>
      <c r="F1930"/>
      <c r="G1930"/>
      <c r="H1930"/>
      <c r="I1930"/>
      <c r="J1930"/>
      <c r="K1930"/>
      <c r="L1930"/>
      <c r="M1930"/>
      <c r="N1930"/>
      <c r="O1930"/>
      <c r="P1930"/>
      <c r="Q1930"/>
      <c r="R1930"/>
      <c r="S1930"/>
      <c r="T1930"/>
      <c r="U1930"/>
      <c r="V1930"/>
      <c r="AD1930" s="243" t="s">
        <v>61</v>
      </c>
      <c r="AE1930" s="243" t="s">
        <v>5077</v>
      </c>
      <c r="AF1930" s="243">
        <v>3149952</v>
      </c>
      <c r="AG1930" s="243"/>
      <c r="AH1930" s="243"/>
    </row>
    <row r="1931" spans="1:34" s="72" customFormat="1" x14ac:dyDescent="0.25">
      <c r="A1931"/>
      <c r="B1931"/>
      <c r="C1931"/>
      <c r="D1931"/>
      <c r="E1931"/>
      <c r="F1931"/>
      <c r="G1931"/>
      <c r="H1931"/>
      <c r="I1931"/>
      <c r="J1931"/>
      <c r="K1931"/>
      <c r="L1931"/>
      <c r="M1931"/>
      <c r="N1931"/>
      <c r="O1931"/>
      <c r="P1931"/>
      <c r="Q1931"/>
      <c r="R1931"/>
      <c r="S1931"/>
      <c r="T1931"/>
      <c r="U1931"/>
      <c r="V1931"/>
      <c r="AD1931" s="243" t="s">
        <v>61</v>
      </c>
      <c r="AE1931" s="243" t="s">
        <v>5079</v>
      </c>
      <c r="AF1931" s="243">
        <v>3150000</v>
      </c>
      <c r="AG1931" s="243"/>
      <c r="AH1931" s="243"/>
    </row>
    <row r="1932" spans="1:34" s="72" customFormat="1" x14ac:dyDescent="0.25">
      <c r="A1932"/>
      <c r="B1932"/>
      <c r="C1932"/>
      <c r="D1932"/>
      <c r="E1932"/>
      <c r="F1932"/>
      <c r="G1932"/>
      <c r="H1932"/>
      <c r="I1932"/>
      <c r="J1932"/>
      <c r="K1932"/>
      <c r="L1932"/>
      <c r="M1932"/>
      <c r="N1932"/>
      <c r="O1932"/>
      <c r="P1932"/>
      <c r="Q1932"/>
      <c r="R1932"/>
      <c r="S1932"/>
      <c r="T1932"/>
      <c r="U1932"/>
      <c r="V1932"/>
      <c r="AD1932" s="243" t="s">
        <v>61</v>
      </c>
      <c r="AE1932" s="243" t="s">
        <v>5081</v>
      </c>
      <c r="AF1932" s="243">
        <v>3150109</v>
      </c>
      <c r="AG1932" s="243"/>
      <c r="AH1932" s="243"/>
    </row>
    <row r="1933" spans="1:34" s="72" customFormat="1" x14ac:dyDescent="0.25">
      <c r="A1933"/>
      <c r="B1933"/>
      <c r="C1933"/>
      <c r="D1933"/>
      <c r="E1933"/>
      <c r="F1933"/>
      <c r="G1933"/>
      <c r="H1933"/>
      <c r="I1933"/>
      <c r="J1933"/>
      <c r="K1933"/>
      <c r="L1933"/>
      <c r="M1933"/>
      <c r="N1933"/>
      <c r="O1933"/>
      <c r="P1933"/>
      <c r="Q1933"/>
      <c r="R1933"/>
      <c r="S1933"/>
      <c r="T1933"/>
      <c r="U1933"/>
      <c r="V1933"/>
      <c r="AD1933" s="243" t="s">
        <v>61</v>
      </c>
      <c r="AE1933" s="243" t="s">
        <v>5083</v>
      </c>
      <c r="AF1933" s="243">
        <v>3150158</v>
      </c>
      <c r="AG1933" s="243"/>
      <c r="AH1933" s="243"/>
    </row>
    <row r="1934" spans="1:34" s="72" customFormat="1" x14ac:dyDescent="0.25">
      <c r="A1934"/>
      <c r="B1934"/>
      <c r="C1934"/>
      <c r="D1934"/>
      <c r="E1934"/>
      <c r="F1934"/>
      <c r="G1934"/>
      <c r="H1934"/>
      <c r="I1934"/>
      <c r="J1934"/>
      <c r="K1934"/>
      <c r="L1934"/>
      <c r="M1934"/>
      <c r="N1934"/>
      <c r="O1934"/>
      <c r="P1934"/>
      <c r="Q1934"/>
      <c r="R1934"/>
      <c r="S1934"/>
      <c r="T1934"/>
      <c r="U1934"/>
      <c r="V1934"/>
      <c r="AD1934" s="243" t="s">
        <v>61</v>
      </c>
      <c r="AE1934" s="243" t="s">
        <v>5085</v>
      </c>
      <c r="AF1934" s="243">
        <v>3150208</v>
      </c>
      <c r="AG1934" s="243"/>
      <c r="AH1934" s="243"/>
    </row>
    <row r="1935" spans="1:34" s="72" customFormat="1" x14ac:dyDescent="0.25">
      <c r="A1935"/>
      <c r="B1935"/>
      <c r="C1935"/>
      <c r="D1935"/>
      <c r="E1935"/>
      <c r="F1935"/>
      <c r="G1935"/>
      <c r="H1935"/>
      <c r="I1935"/>
      <c r="J1935"/>
      <c r="K1935"/>
      <c r="L1935"/>
      <c r="M1935"/>
      <c r="N1935"/>
      <c r="O1935"/>
      <c r="P1935"/>
      <c r="Q1935"/>
      <c r="R1935"/>
      <c r="S1935"/>
      <c r="T1935"/>
      <c r="U1935"/>
      <c r="V1935"/>
      <c r="AD1935" s="243" t="s">
        <v>61</v>
      </c>
      <c r="AE1935" s="243" t="s">
        <v>5087</v>
      </c>
      <c r="AF1935" s="243">
        <v>3150307</v>
      </c>
      <c r="AG1935" s="243"/>
      <c r="AH1935" s="243"/>
    </row>
    <row r="1936" spans="1:34" s="72" customFormat="1" x14ac:dyDescent="0.25">
      <c r="A1936"/>
      <c r="B1936"/>
      <c r="C1936"/>
      <c r="D1936"/>
      <c r="E1936"/>
      <c r="F1936"/>
      <c r="G1936"/>
      <c r="H1936"/>
      <c r="I1936"/>
      <c r="J1936"/>
      <c r="K1936"/>
      <c r="L1936"/>
      <c r="M1936"/>
      <c r="N1936"/>
      <c r="O1936"/>
      <c r="P1936"/>
      <c r="Q1936"/>
      <c r="R1936"/>
      <c r="S1936"/>
      <c r="T1936"/>
      <c r="U1936"/>
      <c r="V1936"/>
      <c r="AD1936" s="243" t="s">
        <v>61</v>
      </c>
      <c r="AE1936" s="243" t="s">
        <v>5089</v>
      </c>
      <c r="AF1936" s="243">
        <v>3150406</v>
      </c>
      <c r="AG1936" s="243"/>
      <c r="AH1936" s="243"/>
    </row>
    <row r="1937" spans="1:34" s="72" customFormat="1" x14ac:dyDescent="0.25">
      <c r="A1937"/>
      <c r="B1937"/>
      <c r="C1937"/>
      <c r="D1937"/>
      <c r="E1937"/>
      <c r="F1937"/>
      <c r="G1937"/>
      <c r="H1937"/>
      <c r="I1937"/>
      <c r="J1937"/>
      <c r="K1937"/>
      <c r="L1937"/>
      <c r="M1937"/>
      <c r="N1937"/>
      <c r="O1937"/>
      <c r="P1937"/>
      <c r="Q1937"/>
      <c r="R1937"/>
      <c r="S1937"/>
      <c r="T1937"/>
      <c r="U1937"/>
      <c r="V1937"/>
      <c r="AD1937" s="243" t="s">
        <v>61</v>
      </c>
      <c r="AE1937" s="243" t="s">
        <v>5090</v>
      </c>
      <c r="AF1937" s="243">
        <v>3150505</v>
      </c>
      <c r="AG1937" s="243"/>
      <c r="AH1937" s="243"/>
    </row>
    <row r="1938" spans="1:34" s="72" customFormat="1" x14ac:dyDescent="0.25">
      <c r="A1938"/>
      <c r="B1938"/>
      <c r="C1938"/>
      <c r="D1938"/>
      <c r="E1938"/>
      <c r="F1938"/>
      <c r="G1938"/>
      <c r="H1938"/>
      <c r="I1938"/>
      <c r="J1938"/>
      <c r="K1938"/>
      <c r="L1938"/>
      <c r="M1938"/>
      <c r="N1938"/>
      <c r="O1938"/>
      <c r="P1938"/>
      <c r="Q1938"/>
      <c r="R1938"/>
      <c r="S1938"/>
      <c r="T1938"/>
      <c r="U1938"/>
      <c r="V1938"/>
      <c r="AD1938" s="243" t="s">
        <v>61</v>
      </c>
      <c r="AE1938" s="243" t="s">
        <v>5092</v>
      </c>
      <c r="AF1938" s="243">
        <v>3150539</v>
      </c>
      <c r="AG1938" s="243"/>
      <c r="AH1938" s="243"/>
    </row>
    <row r="1939" spans="1:34" s="72" customFormat="1" x14ac:dyDescent="0.25">
      <c r="A1939"/>
      <c r="B1939"/>
      <c r="C1939"/>
      <c r="D1939"/>
      <c r="E1939"/>
      <c r="F1939"/>
      <c r="G1939"/>
      <c r="H1939"/>
      <c r="I1939"/>
      <c r="J1939"/>
      <c r="K1939"/>
      <c r="L1939"/>
      <c r="M1939"/>
      <c r="N1939"/>
      <c r="O1939"/>
      <c r="P1939"/>
      <c r="Q1939"/>
      <c r="R1939"/>
      <c r="S1939"/>
      <c r="T1939"/>
      <c r="U1939"/>
      <c r="V1939"/>
      <c r="AD1939" s="243" t="s">
        <v>61</v>
      </c>
      <c r="AE1939" s="243" t="s">
        <v>5094</v>
      </c>
      <c r="AF1939" s="243">
        <v>3150570</v>
      </c>
      <c r="AG1939" s="243"/>
      <c r="AH1939" s="243"/>
    </row>
    <row r="1940" spans="1:34" s="72" customFormat="1" x14ac:dyDescent="0.25">
      <c r="A1940"/>
      <c r="B1940"/>
      <c r="C1940"/>
      <c r="D1940"/>
      <c r="E1940"/>
      <c r="F1940"/>
      <c r="G1940"/>
      <c r="H1940"/>
      <c r="I1940"/>
      <c r="J1940"/>
      <c r="K1940"/>
      <c r="L1940"/>
      <c r="M1940"/>
      <c r="N1940"/>
      <c r="O1940"/>
      <c r="P1940"/>
      <c r="Q1940"/>
      <c r="R1940"/>
      <c r="S1940"/>
      <c r="T1940"/>
      <c r="U1940"/>
      <c r="V1940"/>
      <c r="AD1940" s="243" t="s">
        <v>61</v>
      </c>
      <c r="AE1940" s="243" t="s">
        <v>5096</v>
      </c>
      <c r="AF1940" s="243">
        <v>3150604</v>
      </c>
      <c r="AG1940" s="243"/>
      <c r="AH1940" s="243"/>
    </row>
    <row r="1941" spans="1:34" s="72" customFormat="1" x14ac:dyDescent="0.25">
      <c r="A1941"/>
      <c r="B1941"/>
      <c r="C1941"/>
      <c r="D1941"/>
      <c r="E1941"/>
      <c r="F1941"/>
      <c r="G1941"/>
      <c r="H1941"/>
      <c r="I1941"/>
      <c r="J1941"/>
      <c r="K1941"/>
      <c r="L1941"/>
      <c r="M1941"/>
      <c r="N1941"/>
      <c r="O1941"/>
      <c r="P1941"/>
      <c r="Q1941"/>
      <c r="R1941"/>
      <c r="S1941"/>
      <c r="T1941"/>
      <c r="U1941"/>
      <c r="V1941"/>
      <c r="AD1941" s="243" t="s">
        <v>61</v>
      </c>
      <c r="AE1941" s="243" t="s">
        <v>5098</v>
      </c>
      <c r="AF1941" s="243">
        <v>3150703</v>
      </c>
      <c r="AG1941" s="243"/>
      <c r="AH1941" s="243"/>
    </row>
    <row r="1942" spans="1:34" s="72" customFormat="1" x14ac:dyDescent="0.25">
      <c r="A1942"/>
      <c r="B1942"/>
      <c r="C1942"/>
      <c r="D1942"/>
      <c r="E1942"/>
      <c r="F1942"/>
      <c r="G1942"/>
      <c r="H1942"/>
      <c r="I1942"/>
      <c r="J1942"/>
      <c r="K1942"/>
      <c r="L1942"/>
      <c r="M1942"/>
      <c r="N1942"/>
      <c r="O1942"/>
      <c r="P1942"/>
      <c r="Q1942"/>
      <c r="R1942"/>
      <c r="S1942"/>
      <c r="T1942"/>
      <c r="U1942"/>
      <c r="V1942"/>
      <c r="AD1942" s="243" t="s">
        <v>61</v>
      </c>
      <c r="AE1942" s="243" t="s">
        <v>5100</v>
      </c>
      <c r="AF1942" s="243">
        <v>3150802</v>
      </c>
      <c r="AG1942" s="243"/>
      <c r="AH1942" s="243"/>
    </row>
    <row r="1943" spans="1:34" s="72" customFormat="1" x14ac:dyDescent="0.25">
      <c r="A1943"/>
      <c r="B1943"/>
      <c r="C1943"/>
      <c r="D1943"/>
      <c r="E1943"/>
      <c r="F1943"/>
      <c r="G1943"/>
      <c r="H1943"/>
      <c r="I1943"/>
      <c r="J1943"/>
      <c r="K1943"/>
      <c r="L1943"/>
      <c r="M1943"/>
      <c r="N1943"/>
      <c r="O1943"/>
      <c r="P1943"/>
      <c r="Q1943"/>
      <c r="R1943"/>
      <c r="S1943"/>
      <c r="T1943"/>
      <c r="U1943"/>
      <c r="V1943"/>
      <c r="AD1943" s="243" t="s">
        <v>61</v>
      </c>
      <c r="AE1943" s="243" t="s">
        <v>5102</v>
      </c>
      <c r="AF1943" s="243">
        <v>3150901</v>
      </c>
      <c r="AG1943" s="243"/>
      <c r="AH1943" s="243"/>
    </row>
    <row r="1944" spans="1:34" s="72" customFormat="1" x14ac:dyDescent="0.25">
      <c r="A1944"/>
      <c r="B1944"/>
      <c r="C1944"/>
      <c r="D1944"/>
      <c r="E1944"/>
      <c r="F1944"/>
      <c r="G1944"/>
      <c r="H1944"/>
      <c r="I1944"/>
      <c r="J1944"/>
      <c r="K1944"/>
      <c r="L1944"/>
      <c r="M1944"/>
      <c r="N1944"/>
      <c r="O1944"/>
      <c r="P1944"/>
      <c r="Q1944"/>
      <c r="R1944"/>
      <c r="S1944"/>
      <c r="T1944"/>
      <c r="U1944"/>
      <c r="V1944"/>
      <c r="AD1944" s="243" t="s">
        <v>61</v>
      </c>
      <c r="AE1944" s="243" t="s">
        <v>5104</v>
      </c>
      <c r="AF1944" s="243">
        <v>3151008</v>
      </c>
      <c r="AG1944" s="243"/>
      <c r="AH1944" s="243"/>
    </row>
    <row r="1945" spans="1:34" s="72" customFormat="1" x14ac:dyDescent="0.25">
      <c r="A1945"/>
      <c r="B1945"/>
      <c r="C1945"/>
      <c r="D1945"/>
      <c r="E1945"/>
      <c r="F1945"/>
      <c r="G1945"/>
      <c r="H1945"/>
      <c r="I1945"/>
      <c r="J1945"/>
      <c r="K1945"/>
      <c r="L1945"/>
      <c r="M1945"/>
      <c r="N1945"/>
      <c r="O1945"/>
      <c r="P1945"/>
      <c r="Q1945"/>
      <c r="R1945"/>
      <c r="S1945"/>
      <c r="T1945"/>
      <c r="U1945"/>
      <c r="V1945"/>
      <c r="AD1945" s="243" t="s">
        <v>61</v>
      </c>
      <c r="AE1945" s="243" t="s">
        <v>5106</v>
      </c>
      <c r="AF1945" s="243">
        <v>3151107</v>
      </c>
      <c r="AG1945" s="243"/>
      <c r="AH1945" s="243"/>
    </row>
    <row r="1946" spans="1:34" s="72" customFormat="1" x14ac:dyDescent="0.25">
      <c r="A1946"/>
      <c r="B1946"/>
      <c r="C1946"/>
      <c r="D1946"/>
      <c r="E1946"/>
      <c r="F1946"/>
      <c r="G1946"/>
      <c r="H1946"/>
      <c r="I1946"/>
      <c r="J1946"/>
      <c r="K1946"/>
      <c r="L1946"/>
      <c r="M1946"/>
      <c r="N1946"/>
      <c r="O1946"/>
      <c r="P1946"/>
      <c r="Q1946"/>
      <c r="R1946"/>
      <c r="S1946"/>
      <c r="T1946"/>
      <c r="U1946"/>
      <c r="V1946"/>
      <c r="AD1946" s="243" t="s">
        <v>61</v>
      </c>
      <c r="AE1946" s="243" t="s">
        <v>5108</v>
      </c>
      <c r="AF1946" s="243">
        <v>3151206</v>
      </c>
      <c r="AG1946" s="243"/>
      <c r="AH1946" s="243"/>
    </row>
    <row r="1947" spans="1:34" s="72" customFormat="1" x14ac:dyDescent="0.25">
      <c r="A1947"/>
      <c r="B1947"/>
      <c r="C1947"/>
      <c r="D1947"/>
      <c r="E1947"/>
      <c r="F1947"/>
      <c r="G1947"/>
      <c r="H1947"/>
      <c r="I1947"/>
      <c r="J1947"/>
      <c r="K1947"/>
      <c r="L1947"/>
      <c r="M1947"/>
      <c r="N1947"/>
      <c r="O1947"/>
      <c r="P1947"/>
      <c r="Q1947"/>
      <c r="R1947"/>
      <c r="S1947"/>
      <c r="T1947"/>
      <c r="U1947"/>
      <c r="V1947"/>
      <c r="AD1947" s="243" t="s">
        <v>61</v>
      </c>
      <c r="AE1947" s="243" t="s">
        <v>5110</v>
      </c>
      <c r="AF1947" s="243">
        <v>3151305</v>
      </c>
      <c r="AG1947" s="243"/>
      <c r="AH1947" s="243"/>
    </row>
    <row r="1948" spans="1:34" s="72" customFormat="1" x14ac:dyDescent="0.25">
      <c r="A1948"/>
      <c r="B1948"/>
      <c r="C1948"/>
      <c r="D1948"/>
      <c r="E1948"/>
      <c r="F1948"/>
      <c r="G1948"/>
      <c r="H1948"/>
      <c r="I1948"/>
      <c r="J1948"/>
      <c r="K1948"/>
      <c r="L1948"/>
      <c r="M1948"/>
      <c r="N1948"/>
      <c r="O1948"/>
      <c r="P1948"/>
      <c r="Q1948"/>
      <c r="R1948"/>
      <c r="S1948"/>
      <c r="T1948"/>
      <c r="U1948"/>
      <c r="V1948"/>
      <c r="AD1948" s="243" t="s">
        <v>61</v>
      </c>
      <c r="AE1948" s="243" t="s">
        <v>5112</v>
      </c>
      <c r="AF1948" s="243">
        <v>3151404</v>
      </c>
      <c r="AG1948" s="243"/>
      <c r="AH1948" s="243"/>
    </row>
    <row r="1949" spans="1:34" s="72" customFormat="1" x14ac:dyDescent="0.25">
      <c r="A1949"/>
      <c r="B1949"/>
      <c r="C1949"/>
      <c r="D1949"/>
      <c r="E1949"/>
      <c r="F1949"/>
      <c r="G1949"/>
      <c r="H1949"/>
      <c r="I1949"/>
      <c r="J1949"/>
      <c r="K1949"/>
      <c r="L1949"/>
      <c r="M1949"/>
      <c r="N1949"/>
      <c r="O1949"/>
      <c r="P1949"/>
      <c r="Q1949"/>
      <c r="R1949"/>
      <c r="S1949"/>
      <c r="T1949"/>
      <c r="U1949"/>
      <c r="V1949"/>
      <c r="AD1949" s="243" t="s">
        <v>61</v>
      </c>
      <c r="AE1949" s="243" t="s">
        <v>5114</v>
      </c>
      <c r="AF1949" s="243">
        <v>3151503</v>
      </c>
      <c r="AG1949" s="243"/>
      <c r="AH1949" s="243"/>
    </row>
    <row r="1950" spans="1:34" s="72" customFormat="1" x14ac:dyDescent="0.25">
      <c r="A1950"/>
      <c r="B1950"/>
      <c r="C1950"/>
      <c r="D1950"/>
      <c r="E1950"/>
      <c r="F1950"/>
      <c r="G1950"/>
      <c r="H1950"/>
      <c r="I1950"/>
      <c r="J1950"/>
      <c r="K1950"/>
      <c r="L1950"/>
      <c r="M1950"/>
      <c r="N1950"/>
      <c r="O1950"/>
      <c r="P1950"/>
      <c r="Q1950"/>
      <c r="R1950"/>
      <c r="S1950"/>
      <c r="T1950"/>
      <c r="U1950"/>
      <c r="V1950"/>
      <c r="AD1950" s="243" t="s">
        <v>61</v>
      </c>
      <c r="AE1950" s="243" t="s">
        <v>5116</v>
      </c>
      <c r="AF1950" s="243">
        <v>3151602</v>
      </c>
      <c r="AG1950" s="243"/>
      <c r="AH1950" s="243"/>
    </row>
    <row r="1951" spans="1:34" s="72" customFormat="1" x14ac:dyDescent="0.25">
      <c r="A1951"/>
      <c r="B1951"/>
      <c r="C1951"/>
      <c r="D1951"/>
      <c r="E1951"/>
      <c r="F1951"/>
      <c r="G1951"/>
      <c r="H1951"/>
      <c r="I1951"/>
      <c r="J1951"/>
      <c r="K1951"/>
      <c r="L1951"/>
      <c r="M1951"/>
      <c r="N1951"/>
      <c r="O1951"/>
      <c r="P1951"/>
      <c r="Q1951"/>
      <c r="R1951"/>
      <c r="S1951"/>
      <c r="T1951"/>
      <c r="U1951"/>
      <c r="V1951"/>
      <c r="AD1951" s="243" t="s">
        <v>61</v>
      </c>
      <c r="AE1951" s="243" t="s">
        <v>5118</v>
      </c>
      <c r="AF1951" s="243">
        <v>3151701</v>
      </c>
      <c r="AG1951" s="243"/>
      <c r="AH1951" s="243"/>
    </row>
    <row r="1952" spans="1:34" s="72" customFormat="1" x14ac:dyDescent="0.25">
      <c r="A1952"/>
      <c r="B1952"/>
      <c r="C1952"/>
      <c r="D1952"/>
      <c r="E1952"/>
      <c r="F1952"/>
      <c r="G1952"/>
      <c r="H1952"/>
      <c r="I1952"/>
      <c r="J1952"/>
      <c r="K1952"/>
      <c r="L1952"/>
      <c r="M1952"/>
      <c r="N1952"/>
      <c r="O1952"/>
      <c r="P1952"/>
      <c r="Q1952"/>
      <c r="R1952"/>
      <c r="S1952"/>
      <c r="T1952"/>
      <c r="U1952"/>
      <c r="V1952"/>
      <c r="AD1952" s="243" t="s">
        <v>61</v>
      </c>
      <c r="AE1952" s="243" t="s">
        <v>5120</v>
      </c>
      <c r="AF1952" s="243">
        <v>3151800</v>
      </c>
      <c r="AG1952" s="243"/>
      <c r="AH1952" s="243"/>
    </row>
    <row r="1953" spans="1:34" s="72" customFormat="1" x14ac:dyDescent="0.25">
      <c r="A1953"/>
      <c r="B1953"/>
      <c r="C1953"/>
      <c r="D1953"/>
      <c r="E1953"/>
      <c r="F1953"/>
      <c r="G1953"/>
      <c r="H1953"/>
      <c r="I1953"/>
      <c r="J1953"/>
      <c r="K1953"/>
      <c r="L1953"/>
      <c r="M1953"/>
      <c r="N1953"/>
      <c r="O1953"/>
      <c r="P1953"/>
      <c r="Q1953"/>
      <c r="R1953"/>
      <c r="S1953"/>
      <c r="T1953"/>
      <c r="U1953"/>
      <c r="V1953"/>
      <c r="AD1953" s="243" t="s">
        <v>61</v>
      </c>
      <c r="AE1953" s="243" t="s">
        <v>5122</v>
      </c>
      <c r="AF1953" s="243">
        <v>3151909</v>
      </c>
      <c r="AG1953" s="243"/>
      <c r="AH1953" s="243"/>
    </row>
    <row r="1954" spans="1:34" s="72" customFormat="1" x14ac:dyDescent="0.25">
      <c r="A1954"/>
      <c r="B1954"/>
      <c r="C1954"/>
      <c r="D1954"/>
      <c r="E1954"/>
      <c r="F1954"/>
      <c r="G1954"/>
      <c r="H1954"/>
      <c r="I1954"/>
      <c r="J1954"/>
      <c r="K1954"/>
      <c r="L1954"/>
      <c r="M1954"/>
      <c r="N1954"/>
      <c r="O1954"/>
      <c r="P1954"/>
      <c r="Q1954"/>
      <c r="R1954"/>
      <c r="S1954"/>
      <c r="T1954"/>
      <c r="U1954"/>
      <c r="V1954"/>
      <c r="AD1954" s="243" t="s">
        <v>61</v>
      </c>
      <c r="AE1954" s="243" t="s">
        <v>5124</v>
      </c>
      <c r="AF1954" s="243">
        <v>3152006</v>
      </c>
      <c r="AG1954" s="243"/>
      <c r="AH1954" s="243"/>
    </row>
    <row r="1955" spans="1:34" s="72" customFormat="1" x14ac:dyDescent="0.25">
      <c r="A1955"/>
      <c r="B1955"/>
      <c r="C1955"/>
      <c r="D1955"/>
      <c r="E1955"/>
      <c r="F1955"/>
      <c r="G1955"/>
      <c r="H1955"/>
      <c r="I1955"/>
      <c r="J1955"/>
      <c r="K1955"/>
      <c r="L1955"/>
      <c r="M1955"/>
      <c r="N1955"/>
      <c r="O1955"/>
      <c r="P1955"/>
      <c r="Q1955"/>
      <c r="R1955"/>
      <c r="S1955"/>
      <c r="T1955"/>
      <c r="U1955"/>
      <c r="V1955"/>
      <c r="AD1955" s="243" t="s">
        <v>61</v>
      </c>
      <c r="AE1955" s="243" t="s">
        <v>5126</v>
      </c>
      <c r="AF1955" s="243">
        <v>3152105</v>
      </c>
      <c r="AG1955" s="243"/>
      <c r="AH1955" s="243"/>
    </row>
    <row r="1956" spans="1:34" s="72" customFormat="1" x14ac:dyDescent="0.25">
      <c r="A1956"/>
      <c r="B1956"/>
      <c r="C1956"/>
      <c r="D1956"/>
      <c r="E1956"/>
      <c r="F1956"/>
      <c r="G1956"/>
      <c r="H1956"/>
      <c r="I1956"/>
      <c r="J1956"/>
      <c r="K1956"/>
      <c r="L1956"/>
      <c r="M1956"/>
      <c r="N1956"/>
      <c r="O1956"/>
      <c r="P1956"/>
      <c r="Q1956"/>
      <c r="R1956"/>
      <c r="S1956"/>
      <c r="T1956"/>
      <c r="U1956"/>
      <c r="V1956"/>
      <c r="AD1956" s="243" t="s">
        <v>61</v>
      </c>
      <c r="AE1956" s="243" t="s">
        <v>5127</v>
      </c>
      <c r="AF1956" s="243">
        <v>3152131</v>
      </c>
      <c r="AG1956" s="243"/>
      <c r="AH1956" s="243"/>
    </row>
    <row r="1957" spans="1:34" s="72" customFormat="1" x14ac:dyDescent="0.25">
      <c r="A1957"/>
      <c r="B1957"/>
      <c r="C1957"/>
      <c r="D1957"/>
      <c r="E1957"/>
      <c r="F1957"/>
      <c r="G1957"/>
      <c r="H1957"/>
      <c r="I1957"/>
      <c r="J1957"/>
      <c r="K1957"/>
      <c r="L1957"/>
      <c r="M1957"/>
      <c r="N1957"/>
      <c r="O1957"/>
      <c r="P1957"/>
      <c r="Q1957"/>
      <c r="R1957"/>
      <c r="S1957"/>
      <c r="T1957"/>
      <c r="U1957"/>
      <c r="V1957"/>
      <c r="AD1957" s="243" t="s">
        <v>61</v>
      </c>
      <c r="AE1957" s="243" t="s">
        <v>5128</v>
      </c>
      <c r="AF1957" s="243">
        <v>3152170</v>
      </c>
      <c r="AG1957" s="243"/>
      <c r="AH1957" s="243"/>
    </row>
    <row r="1958" spans="1:34" s="72" customFormat="1" x14ac:dyDescent="0.25">
      <c r="A1958"/>
      <c r="B1958"/>
      <c r="C1958"/>
      <c r="D1958"/>
      <c r="E1958"/>
      <c r="F1958"/>
      <c r="G1958"/>
      <c r="H1958"/>
      <c r="I1958"/>
      <c r="J1958"/>
      <c r="K1958"/>
      <c r="L1958"/>
      <c r="M1958"/>
      <c r="N1958"/>
      <c r="O1958"/>
      <c r="P1958"/>
      <c r="Q1958"/>
      <c r="R1958"/>
      <c r="S1958"/>
      <c r="T1958"/>
      <c r="U1958"/>
      <c r="V1958"/>
      <c r="AD1958" s="243" t="s">
        <v>61</v>
      </c>
      <c r="AE1958" s="243" t="s">
        <v>5130</v>
      </c>
      <c r="AF1958" s="243">
        <v>3152204</v>
      </c>
      <c r="AG1958" s="243"/>
      <c r="AH1958" s="243"/>
    </row>
    <row r="1959" spans="1:34" s="72" customFormat="1" x14ac:dyDescent="0.25">
      <c r="A1959"/>
      <c r="B1959"/>
      <c r="C1959"/>
      <c r="D1959"/>
      <c r="E1959"/>
      <c r="F1959"/>
      <c r="G1959"/>
      <c r="H1959"/>
      <c r="I1959"/>
      <c r="J1959"/>
      <c r="K1959"/>
      <c r="L1959"/>
      <c r="M1959"/>
      <c r="N1959"/>
      <c r="O1959"/>
      <c r="P1959"/>
      <c r="Q1959"/>
      <c r="R1959"/>
      <c r="S1959"/>
      <c r="T1959"/>
      <c r="U1959"/>
      <c r="V1959"/>
      <c r="AD1959" s="243" t="s">
        <v>61</v>
      </c>
      <c r="AE1959" s="243" t="s">
        <v>5132</v>
      </c>
      <c r="AF1959" s="243">
        <v>3152303</v>
      </c>
      <c r="AG1959" s="243"/>
      <c r="AH1959" s="243"/>
    </row>
    <row r="1960" spans="1:34" s="72" customFormat="1" x14ac:dyDescent="0.25">
      <c r="A1960"/>
      <c r="B1960"/>
      <c r="C1960"/>
      <c r="D1960"/>
      <c r="E1960"/>
      <c r="F1960"/>
      <c r="G1960"/>
      <c r="H1960"/>
      <c r="I1960"/>
      <c r="J1960"/>
      <c r="K1960"/>
      <c r="L1960"/>
      <c r="M1960"/>
      <c r="N1960"/>
      <c r="O1960"/>
      <c r="P1960"/>
      <c r="Q1960"/>
      <c r="R1960"/>
      <c r="S1960"/>
      <c r="T1960"/>
      <c r="U1960"/>
      <c r="V1960"/>
      <c r="AD1960" s="243" t="s">
        <v>61</v>
      </c>
      <c r="AE1960" s="243" t="s">
        <v>5134</v>
      </c>
      <c r="AF1960" s="243">
        <v>3152402</v>
      </c>
      <c r="AG1960" s="243"/>
      <c r="AH1960" s="243"/>
    </row>
    <row r="1961" spans="1:34" s="72" customFormat="1" x14ac:dyDescent="0.25">
      <c r="A1961"/>
      <c r="B1961"/>
      <c r="C1961"/>
      <c r="D1961"/>
      <c r="E1961"/>
      <c r="F1961"/>
      <c r="G1961"/>
      <c r="H1961"/>
      <c r="I1961"/>
      <c r="J1961"/>
      <c r="K1961"/>
      <c r="L1961"/>
      <c r="M1961"/>
      <c r="N1961"/>
      <c r="O1961"/>
      <c r="P1961"/>
      <c r="Q1961"/>
      <c r="R1961"/>
      <c r="S1961"/>
      <c r="T1961"/>
      <c r="U1961"/>
      <c r="V1961"/>
      <c r="AD1961" s="243" t="s">
        <v>61</v>
      </c>
      <c r="AE1961" s="243" t="s">
        <v>5136</v>
      </c>
      <c r="AF1961" s="243">
        <v>3152501</v>
      </c>
      <c r="AG1961" s="243"/>
      <c r="AH1961" s="243"/>
    </row>
    <row r="1962" spans="1:34" s="72" customFormat="1" x14ac:dyDescent="0.25">
      <c r="A1962"/>
      <c r="B1962"/>
      <c r="C1962"/>
      <c r="D1962"/>
      <c r="E1962"/>
      <c r="F1962"/>
      <c r="G1962"/>
      <c r="H1962"/>
      <c r="I1962"/>
      <c r="J1962"/>
      <c r="K1962"/>
      <c r="L1962"/>
      <c r="M1962"/>
      <c r="N1962"/>
      <c r="O1962"/>
      <c r="P1962"/>
      <c r="Q1962"/>
      <c r="R1962"/>
      <c r="S1962"/>
      <c r="T1962"/>
      <c r="U1962"/>
      <c r="V1962"/>
      <c r="AD1962" s="243" t="s">
        <v>61</v>
      </c>
      <c r="AE1962" s="243" t="s">
        <v>5138</v>
      </c>
      <c r="AF1962" s="243">
        <v>3152600</v>
      </c>
      <c r="AG1962" s="243"/>
      <c r="AH1962" s="243"/>
    </row>
    <row r="1963" spans="1:34" s="72" customFormat="1" x14ac:dyDescent="0.25">
      <c r="A1963"/>
      <c r="B1963"/>
      <c r="C1963"/>
      <c r="D1963"/>
      <c r="E1963"/>
      <c r="F1963"/>
      <c r="G1963"/>
      <c r="H1963"/>
      <c r="I1963"/>
      <c r="J1963"/>
      <c r="K1963"/>
      <c r="L1963"/>
      <c r="M1963"/>
      <c r="N1963"/>
      <c r="O1963"/>
      <c r="P1963"/>
      <c r="Q1963"/>
      <c r="R1963"/>
      <c r="S1963"/>
      <c r="T1963"/>
      <c r="U1963"/>
      <c r="V1963"/>
      <c r="AD1963" s="243" t="s">
        <v>61</v>
      </c>
      <c r="AE1963" s="243" t="s">
        <v>5140</v>
      </c>
      <c r="AF1963" s="243">
        <v>3152709</v>
      </c>
      <c r="AG1963" s="243"/>
      <c r="AH1963" s="243"/>
    </row>
    <row r="1964" spans="1:34" s="72" customFormat="1" x14ac:dyDescent="0.25">
      <c r="A1964"/>
      <c r="B1964"/>
      <c r="C1964"/>
      <c r="D1964"/>
      <c r="E1964"/>
      <c r="F1964"/>
      <c r="G1964"/>
      <c r="H1964"/>
      <c r="I1964"/>
      <c r="J1964"/>
      <c r="K1964"/>
      <c r="L1964"/>
      <c r="M1964"/>
      <c r="N1964"/>
      <c r="O1964"/>
      <c r="P1964"/>
      <c r="Q1964"/>
      <c r="R1964"/>
      <c r="S1964"/>
      <c r="T1964"/>
      <c r="U1964"/>
      <c r="V1964"/>
      <c r="AD1964" s="243" t="s">
        <v>61</v>
      </c>
      <c r="AE1964" s="243" t="s">
        <v>2954</v>
      </c>
      <c r="AF1964" s="243">
        <v>3152808</v>
      </c>
      <c r="AG1964" s="243"/>
      <c r="AH1964" s="243"/>
    </row>
    <row r="1965" spans="1:34" s="72" customFormat="1" x14ac:dyDescent="0.25">
      <c r="A1965"/>
      <c r="B1965"/>
      <c r="C1965"/>
      <c r="D1965"/>
      <c r="E1965"/>
      <c r="F1965"/>
      <c r="G1965"/>
      <c r="H1965"/>
      <c r="I1965"/>
      <c r="J1965"/>
      <c r="K1965"/>
      <c r="L1965"/>
      <c r="M1965"/>
      <c r="N1965"/>
      <c r="O1965"/>
      <c r="P1965"/>
      <c r="Q1965"/>
      <c r="R1965"/>
      <c r="S1965"/>
      <c r="T1965"/>
      <c r="U1965"/>
      <c r="V1965"/>
      <c r="AD1965" s="243" t="s">
        <v>61</v>
      </c>
      <c r="AE1965" s="243" t="s">
        <v>5143</v>
      </c>
      <c r="AF1965" s="243">
        <v>3152907</v>
      </c>
      <c r="AG1965" s="243"/>
      <c r="AH1965" s="243"/>
    </row>
    <row r="1966" spans="1:34" s="72" customFormat="1" x14ac:dyDescent="0.25">
      <c r="A1966"/>
      <c r="B1966"/>
      <c r="C1966"/>
      <c r="D1966"/>
      <c r="E1966"/>
      <c r="F1966"/>
      <c r="G1966"/>
      <c r="H1966"/>
      <c r="I1966"/>
      <c r="J1966"/>
      <c r="K1966"/>
      <c r="L1966"/>
      <c r="M1966"/>
      <c r="N1966"/>
      <c r="O1966"/>
      <c r="P1966"/>
      <c r="Q1966"/>
      <c r="R1966"/>
      <c r="S1966"/>
      <c r="T1966"/>
      <c r="U1966"/>
      <c r="V1966"/>
      <c r="AD1966" s="243" t="s">
        <v>61</v>
      </c>
      <c r="AE1966" s="243" t="s">
        <v>5145</v>
      </c>
      <c r="AF1966" s="243">
        <v>3153004</v>
      </c>
      <c r="AG1966" s="243"/>
      <c r="AH1966" s="243"/>
    </row>
    <row r="1967" spans="1:34" s="72" customFormat="1" x14ac:dyDescent="0.25">
      <c r="A1967"/>
      <c r="B1967"/>
      <c r="C1967"/>
      <c r="D1967"/>
      <c r="E1967"/>
      <c r="F1967"/>
      <c r="G1967"/>
      <c r="H1967"/>
      <c r="I1967"/>
      <c r="J1967"/>
      <c r="K1967"/>
      <c r="L1967"/>
      <c r="M1967"/>
      <c r="N1967"/>
      <c r="O1967"/>
      <c r="P1967"/>
      <c r="Q1967"/>
      <c r="R1967"/>
      <c r="S1967"/>
      <c r="T1967"/>
      <c r="U1967"/>
      <c r="V1967"/>
      <c r="AD1967" s="243" t="s">
        <v>61</v>
      </c>
      <c r="AE1967" s="243" t="s">
        <v>4824</v>
      </c>
      <c r="AF1967" s="243">
        <v>3153103</v>
      </c>
      <c r="AG1967" s="243"/>
      <c r="AH1967" s="243"/>
    </row>
    <row r="1968" spans="1:34" s="72" customFormat="1" x14ac:dyDescent="0.25">
      <c r="A1968"/>
      <c r="B1968"/>
      <c r="C1968"/>
      <c r="D1968"/>
      <c r="E1968"/>
      <c r="F1968"/>
      <c r="G1968"/>
      <c r="H1968"/>
      <c r="I1968"/>
      <c r="J1968"/>
      <c r="K1968"/>
      <c r="L1968"/>
      <c r="M1968"/>
      <c r="N1968"/>
      <c r="O1968"/>
      <c r="P1968"/>
      <c r="Q1968"/>
      <c r="R1968"/>
      <c r="S1968"/>
      <c r="T1968"/>
      <c r="U1968"/>
      <c r="V1968"/>
      <c r="AD1968" s="243" t="s">
        <v>61</v>
      </c>
      <c r="AE1968" s="243" t="s">
        <v>2370</v>
      </c>
      <c r="AF1968" s="243">
        <v>3153202</v>
      </c>
      <c r="AG1968" s="243"/>
      <c r="AH1968" s="243"/>
    </row>
    <row r="1969" spans="1:34" s="72" customFormat="1" x14ac:dyDescent="0.25">
      <c r="A1969"/>
      <c r="B1969"/>
      <c r="C1969"/>
      <c r="D1969"/>
      <c r="E1969"/>
      <c r="F1969"/>
      <c r="G1969"/>
      <c r="H1969"/>
      <c r="I1969"/>
      <c r="J1969"/>
      <c r="K1969"/>
      <c r="L1969"/>
      <c r="M1969"/>
      <c r="N1969"/>
      <c r="O1969"/>
      <c r="P1969"/>
      <c r="Q1969"/>
      <c r="R1969"/>
      <c r="S1969"/>
      <c r="T1969"/>
      <c r="U1969"/>
      <c r="V1969"/>
      <c r="AD1969" s="243" t="s">
        <v>61</v>
      </c>
      <c r="AE1969" s="243" t="s">
        <v>5149</v>
      </c>
      <c r="AF1969" s="243">
        <v>3153301</v>
      </c>
      <c r="AG1969" s="243"/>
      <c r="AH1969" s="243"/>
    </row>
    <row r="1970" spans="1:34" s="72" customFormat="1" x14ac:dyDescent="0.25">
      <c r="A1970"/>
      <c r="B1970"/>
      <c r="C1970"/>
      <c r="D1970"/>
      <c r="E1970"/>
      <c r="F1970"/>
      <c r="G1970"/>
      <c r="H1970"/>
      <c r="I1970"/>
      <c r="J1970"/>
      <c r="K1970"/>
      <c r="L1970"/>
      <c r="M1970"/>
      <c r="N1970"/>
      <c r="O1970"/>
      <c r="P1970"/>
      <c r="Q1970"/>
      <c r="R1970"/>
      <c r="S1970"/>
      <c r="T1970"/>
      <c r="U1970"/>
      <c r="V1970"/>
      <c r="AD1970" s="243" t="s">
        <v>61</v>
      </c>
      <c r="AE1970" s="243" t="s">
        <v>5151</v>
      </c>
      <c r="AF1970" s="243">
        <v>3153400</v>
      </c>
      <c r="AG1970" s="243"/>
      <c r="AH1970" s="243"/>
    </row>
    <row r="1971" spans="1:34" x14ac:dyDescent="0.25">
      <c r="AD1971" s="243" t="s">
        <v>61</v>
      </c>
      <c r="AE1971" s="243" t="s">
        <v>5153</v>
      </c>
      <c r="AF1971" s="243">
        <v>3153608</v>
      </c>
      <c r="AG1971" s="243"/>
      <c r="AH1971" s="243"/>
    </row>
    <row r="1972" spans="1:34" x14ac:dyDescent="0.25">
      <c r="AD1972" s="243" t="s">
        <v>61</v>
      </c>
      <c r="AE1972" s="243" t="s">
        <v>5155</v>
      </c>
      <c r="AF1972" s="243">
        <v>3153707</v>
      </c>
      <c r="AG1972" s="243"/>
      <c r="AH1972" s="243"/>
    </row>
    <row r="1973" spans="1:34" x14ac:dyDescent="0.25">
      <c r="AD1973" s="243" t="s">
        <v>61</v>
      </c>
      <c r="AE1973" s="243" t="s">
        <v>5157</v>
      </c>
      <c r="AF1973" s="243">
        <v>3153806</v>
      </c>
      <c r="AG1973" s="243"/>
      <c r="AH1973" s="243"/>
    </row>
    <row r="1974" spans="1:34" x14ac:dyDescent="0.25">
      <c r="AD1974" s="243" t="s">
        <v>61</v>
      </c>
      <c r="AE1974" s="243" t="s">
        <v>5159</v>
      </c>
      <c r="AF1974" s="243">
        <v>3153905</v>
      </c>
      <c r="AG1974" s="243"/>
      <c r="AH1974" s="243"/>
    </row>
    <row r="1975" spans="1:34" x14ac:dyDescent="0.25">
      <c r="AD1975" s="243" t="s">
        <v>61</v>
      </c>
      <c r="AE1975" s="243" t="s">
        <v>5161</v>
      </c>
      <c r="AF1975" s="243">
        <v>3154002</v>
      </c>
      <c r="AG1975" s="243"/>
      <c r="AH1975" s="243"/>
    </row>
    <row r="1976" spans="1:34" x14ac:dyDescent="0.25">
      <c r="AD1976" s="243" t="s">
        <v>61</v>
      </c>
      <c r="AE1976" s="243" t="s">
        <v>5163</v>
      </c>
      <c r="AF1976" s="243">
        <v>3154101</v>
      </c>
      <c r="AG1976" s="243"/>
      <c r="AH1976" s="243"/>
    </row>
    <row r="1977" spans="1:34" x14ac:dyDescent="0.25">
      <c r="AD1977" s="243" t="s">
        <v>61</v>
      </c>
      <c r="AE1977" s="243" t="s">
        <v>5165</v>
      </c>
      <c r="AF1977" s="243">
        <v>3154150</v>
      </c>
      <c r="AG1977" s="243"/>
      <c r="AH1977" s="243"/>
    </row>
    <row r="1978" spans="1:34" x14ac:dyDescent="0.25">
      <c r="AD1978" s="243" t="s">
        <v>61</v>
      </c>
      <c r="AE1978" s="243" t="s">
        <v>5167</v>
      </c>
      <c r="AF1978" s="243">
        <v>3154200</v>
      </c>
      <c r="AG1978" s="243"/>
      <c r="AH1978" s="243"/>
    </row>
    <row r="1979" spans="1:34" x14ac:dyDescent="0.25">
      <c r="AD1979" s="243" t="s">
        <v>61</v>
      </c>
      <c r="AE1979" s="243" t="s">
        <v>5169</v>
      </c>
      <c r="AF1979" s="243">
        <v>3154309</v>
      </c>
      <c r="AG1979" s="243"/>
      <c r="AH1979" s="243"/>
    </row>
    <row r="1980" spans="1:34" x14ac:dyDescent="0.25">
      <c r="AD1980" s="243" t="s">
        <v>61</v>
      </c>
      <c r="AE1980" s="243" t="s">
        <v>5171</v>
      </c>
      <c r="AF1980" s="243">
        <v>3154408</v>
      </c>
      <c r="AG1980" s="243"/>
      <c r="AH1980" s="243"/>
    </row>
    <row r="1981" spans="1:34" x14ac:dyDescent="0.25">
      <c r="AD1981" s="243" t="s">
        <v>61</v>
      </c>
      <c r="AE1981" s="243" t="s">
        <v>2359</v>
      </c>
      <c r="AF1981" s="243">
        <v>3154457</v>
      </c>
      <c r="AG1981" s="243"/>
      <c r="AH1981" s="243"/>
    </row>
    <row r="1982" spans="1:34" x14ac:dyDescent="0.25">
      <c r="AD1982" s="243" t="s">
        <v>61</v>
      </c>
      <c r="AE1982" s="243" t="s">
        <v>5173</v>
      </c>
      <c r="AF1982" s="243">
        <v>3154507</v>
      </c>
      <c r="AG1982" s="243"/>
      <c r="AH1982" s="243"/>
    </row>
    <row r="1983" spans="1:34" x14ac:dyDescent="0.25">
      <c r="AD1983" s="243" t="s">
        <v>61</v>
      </c>
      <c r="AE1983" s="243" t="s">
        <v>5175</v>
      </c>
      <c r="AF1983" s="243">
        <v>3154606</v>
      </c>
      <c r="AG1983" s="243"/>
      <c r="AH1983" s="243"/>
    </row>
    <row r="1984" spans="1:34" x14ac:dyDescent="0.25">
      <c r="AD1984" s="243" t="s">
        <v>61</v>
      </c>
      <c r="AE1984" s="243" t="s">
        <v>5177</v>
      </c>
      <c r="AF1984" s="243">
        <v>3154705</v>
      </c>
      <c r="AG1984" s="243"/>
      <c r="AH1984" s="243"/>
    </row>
    <row r="1985" spans="30:34" x14ac:dyDescent="0.25">
      <c r="AD1985" s="243" t="s">
        <v>61</v>
      </c>
      <c r="AE1985" s="243" t="s">
        <v>5178</v>
      </c>
      <c r="AF1985" s="243">
        <v>3154804</v>
      </c>
      <c r="AG1985" s="243"/>
      <c r="AH1985" s="243"/>
    </row>
    <row r="1986" spans="30:34" x14ac:dyDescent="0.25">
      <c r="AD1986" s="243" t="s">
        <v>61</v>
      </c>
      <c r="AE1986" s="243" t="s">
        <v>5180</v>
      </c>
      <c r="AF1986" s="243">
        <v>3154903</v>
      </c>
      <c r="AG1986" s="243"/>
      <c r="AH1986" s="243"/>
    </row>
    <row r="1987" spans="30:34" x14ac:dyDescent="0.25">
      <c r="AD1987" s="243" t="s">
        <v>61</v>
      </c>
      <c r="AE1987" s="243" t="s">
        <v>5182</v>
      </c>
      <c r="AF1987" s="243">
        <v>3155108</v>
      </c>
      <c r="AG1987" s="243"/>
      <c r="AH1987" s="243"/>
    </row>
    <row r="1988" spans="30:34" x14ac:dyDescent="0.25">
      <c r="AD1988" s="243" t="s">
        <v>61</v>
      </c>
      <c r="AE1988" s="243" t="s">
        <v>5184</v>
      </c>
      <c r="AF1988" s="243">
        <v>3155009</v>
      </c>
      <c r="AG1988" s="243"/>
      <c r="AH1988" s="243"/>
    </row>
    <row r="1989" spans="30:34" x14ac:dyDescent="0.25">
      <c r="AD1989" s="243" t="s">
        <v>61</v>
      </c>
      <c r="AE1989" s="243" t="s">
        <v>5186</v>
      </c>
      <c r="AF1989" s="243">
        <v>3155207</v>
      </c>
      <c r="AG1989" s="243"/>
      <c r="AH1989" s="243"/>
    </row>
    <row r="1990" spans="30:34" x14ac:dyDescent="0.25">
      <c r="AD1990" s="243" t="s">
        <v>61</v>
      </c>
      <c r="AE1990" s="243" t="s">
        <v>5188</v>
      </c>
      <c r="AF1990" s="243">
        <v>3155306</v>
      </c>
      <c r="AG1990" s="243"/>
      <c r="AH1990" s="243"/>
    </row>
    <row r="1991" spans="30:34" x14ac:dyDescent="0.25">
      <c r="AD1991" s="243" t="s">
        <v>61</v>
      </c>
      <c r="AE1991" s="243" t="s">
        <v>5190</v>
      </c>
      <c r="AF1991" s="243">
        <v>3155405</v>
      </c>
      <c r="AG1991" s="243"/>
      <c r="AH1991" s="243"/>
    </row>
    <row r="1992" spans="30:34" x14ac:dyDescent="0.25">
      <c r="AD1992" s="243" t="s">
        <v>61</v>
      </c>
      <c r="AE1992" s="243" t="s">
        <v>5192</v>
      </c>
      <c r="AF1992" s="243">
        <v>3155504</v>
      </c>
      <c r="AG1992" s="243"/>
      <c r="AH1992" s="243"/>
    </row>
    <row r="1993" spans="30:34" x14ac:dyDescent="0.25">
      <c r="AD1993" s="243" t="s">
        <v>61</v>
      </c>
      <c r="AE1993" s="243" t="s">
        <v>5193</v>
      </c>
      <c r="AF1993" s="243">
        <v>3155603</v>
      </c>
      <c r="AG1993" s="243"/>
      <c r="AH1993" s="243"/>
    </row>
    <row r="1994" spans="30:34" x14ac:dyDescent="0.25">
      <c r="AD1994" s="243" t="s">
        <v>61</v>
      </c>
      <c r="AE1994" s="243" t="s">
        <v>5194</v>
      </c>
      <c r="AF1994" s="243">
        <v>3155702</v>
      </c>
      <c r="AG1994" s="243"/>
      <c r="AH1994" s="243"/>
    </row>
    <row r="1995" spans="30:34" x14ac:dyDescent="0.25">
      <c r="AD1995" s="243" t="s">
        <v>61</v>
      </c>
      <c r="AE1995" s="243" t="s">
        <v>5195</v>
      </c>
      <c r="AF1995" s="243">
        <v>3155801</v>
      </c>
      <c r="AG1995" s="243"/>
      <c r="AH1995" s="243"/>
    </row>
    <row r="1996" spans="30:34" x14ac:dyDescent="0.25">
      <c r="AD1996" s="243" t="s">
        <v>61</v>
      </c>
      <c r="AE1996" s="243" t="s">
        <v>5196</v>
      </c>
      <c r="AF1996" s="243">
        <v>3155900</v>
      </c>
      <c r="AG1996" s="243"/>
      <c r="AH1996" s="243"/>
    </row>
    <row r="1997" spans="30:34" x14ac:dyDescent="0.25">
      <c r="AD1997" s="243" t="s">
        <v>61</v>
      </c>
      <c r="AE1997" s="243" t="s">
        <v>5197</v>
      </c>
      <c r="AF1997" s="243">
        <v>3156007</v>
      </c>
      <c r="AG1997" s="243"/>
      <c r="AH1997" s="243"/>
    </row>
    <row r="1998" spans="30:34" x14ac:dyDescent="0.25">
      <c r="AD1998" s="243" t="s">
        <v>61</v>
      </c>
      <c r="AE1998" s="243" t="s">
        <v>5198</v>
      </c>
      <c r="AF1998" s="243">
        <v>3156106</v>
      </c>
      <c r="AG1998" s="243"/>
      <c r="AH1998" s="243"/>
    </row>
    <row r="1999" spans="30:34" x14ac:dyDescent="0.25">
      <c r="AD1999" s="243" t="s">
        <v>61</v>
      </c>
      <c r="AE1999" s="243" t="s">
        <v>5199</v>
      </c>
      <c r="AF1999" s="243">
        <v>3156205</v>
      </c>
      <c r="AG1999" s="243"/>
      <c r="AH1999" s="243"/>
    </row>
    <row r="2000" spans="30:34" x14ac:dyDescent="0.25">
      <c r="AD2000" s="243" t="s">
        <v>61</v>
      </c>
      <c r="AE2000" s="243" t="s">
        <v>5200</v>
      </c>
      <c r="AF2000" s="243">
        <v>3156304</v>
      </c>
      <c r="AG2000" s="243"/>
      <c r="AH2000" s="243"/>
    </row>
    <row r="2001" spans="30:34" x14ac:dyDescent="0.25">
      <c r="AD2001" s="243" t="s">
        <v>61</v>
      </c>
      <c r="AE2001" s="243" t="s">
        <v>5201</v>
      </c>
      <c r="AF2001" s="243">
        <v>3156403</v>
      </c>
      <c r="AG2001" s="243"/>
      <c r="AH2001" s="243"/>
    </row>
    <row r="2002" spans="30:34" x14ac:dyDescent="0.25">
      <c r="AD2002" s="243" t="s">
        <v>61</v>
      </c>
      <c r="AE2002" s="243" t="s">
        <v>5202</v>
      </c>
      <c r="AF2002" s="243">
        <v>3156452</v>
      </c>
      <c r="AG2002" s="243"/>
      <c r="AH2002" s="243"/>
    </row>
    <row r="2003" spans="30:34" x14ac:dyDescent="0.25">
      <c r="AD2003" s="243" t="s">
        <v>61</v>
      </c>
      <c r="AE2003" s="243" t="s">
        <v>5203</v>
      </c>
      <c r="AF2003" s="243">
        <v>3156502</v>
      </c>
      <c r="AG2003" s="243"/>
      <c r="AH2003" s="243"/>
    </row>
    <row r="2004" spans="30:34" x14ac:dyDescent="0.25">
      <c r="AD2004" s="243" t="s">
        <v>61</v>
      </c>
      <c r="AE2004" s="243" t="s">
        <v>5204</v>
      </c>
      <c r="AF2004" s="243">
        <v>3156601</v>
      </c>
      <c r="AG2004" s="243"/>
      <c r="AH2004" s="243"/>
    </row>
    <row r="2005" spans="30:34" x14ac:dyDescent="0.25">
      <c r="AD2005" s="243" t="s">
        <v>61</v>
      </c>
      <c r="AE2005" s="243" t="s">
        <v>5205</v>
      </c>
      <c r="AF2005" s="243">
        <v>3156700</v>
      </c>
      <c r="AG2005" s="243"/>
      <c r="AH2005" s="243"/>
    </row>
    <row r="2006" spans="30:34" x14ac:dyDescent="0.25">
      <c r="AD2006" s="243" t="s">
        <v>61</v>
      </c>
      <c r="AE2006" s="243" t="s">
        <v>5206</v>
      </c>
      <c r="AF2006" s="243">
        <v>3156809</v>
      </c>
      <c r="AG2006" s="243"/>
      <c r="AH2006" s="243"/>
    </row>
    <row r="2007" spans="30:34" x14ac:dyDescent="0.25">
      <c r="AD2007" s="243" t="s">
        <v>61</v>
      </c>
      <c r="AE2007" s="243" t="s">
        <v>5207</v>
      </c>
      <c r="AF2007" s="243">
        <v>3156908</v>
      </c>
      <c r="AG2007" s="243"/>
      <c r="AH2007" s="243"/>
    </row>
    <row r="2008" spans="30:34" x14ac:dyDescent="0.25">
      <c r="AD2008" s="243" t="s">
        <v>61</v>
      </c>
      <c r="AE2008" s="243" t="s">
        <v>5208</v>
      </c>
      <c r="AF2008" s="243">
        <v>3157005</v>
      </c>
      <c r="AG2008" s="243"/>
      <c r="AH2008" s="243"/>
    </row>
    <row r="2009" spans="30:34" x14ac:dyDescent="0.25">
      <c r="AD2009" s="243" t="s">
        <v>61</v>
      </c>
      <c r="AE2009" s="243" t="s">
        <v>5209</v>
      </c>
      <c r="AF2009" s="243">
        <v>3157104</v>
      </c>
      <c r="AG2009" s="243"/>
      <c r="AH2009" s="243"/>
    </row>
    <row r="2010" spans="30:34" x14ac:dyDescent="0.25">
      <c r="AD2010" s="243" t="s">
        <v>61</v>
      </c>
      <c r="AE2010" s="243" t="s">
        <v>4332</v>
      </c>
      <c r="AF2010" s="243">
        <v>3157203</v>
      </c>
      <c r="AG2010" s="243"/>
      <c r="AH2010" s="243"/>
    </row>
    <row r="2011" spans="30:34" x14ac:dyDescent="0.25">
      <c r="AD2011" s="243" t="s">
        <v>61</v>
      </c>
      <c r="AE2011" s="243" t="s">
        <v>5210</v>
      </c>
      <c r="AF2011" s="243">
        <v>3157252</v>
      </c>
      <c r="AG2011" s="243"/>
      <c r="AH2011" s="243"/>
    </row>
    <row r="2012" spans="30:34" x14ac:dyDescent="0.25">
      <c r="AD2012" s="243" t="s">
        <v>61</v>
      </c>
      <c r="AE2012" s="243" t="s">
        <v>5211</v>
      </c>
      <c r="AF2012" s="243">
        <v>3157278</v>
      </c>
      <c r="AG2012" s="243"/>
      <c r="AH2012" s="243"/>
    </row>
    <row r="2013" spans="30:34" x14ac:dyDescent="0.25">
      <c r="AD2013" s="243" t="s">
        <v>61</v>
      </c>
      <c r="AE2013" s="243" t="s">
        <v>5212</v>
      </c>
      <c r="AF2013" s="243">
        <v>3157302</v>
      </c>
      <c r="AG2013" s="243"/>
      <c r="AH2013" s="243"/>
    </row>
    <row r="2014" spans="30:34" x14ac:dyDescent="0.25">
      <c r="AD2014" s="243" t="s">
        <v>61</v>
      </c>
      <c r="AE2014" s="243" t="s">
        <v>5213</v>
      </c>
      <c r="AF2014" s="243">
        <v>3157336</v>
      </c>
      <c r="AG2014" s="243"/>
      <c r="AH2014" s="243"/>
    </row>
    <row r="2015" spans="30:34" x14ac:dyDescent="0.25">
      <c r="AD2015" s="243" t="s">
        <v>61</v>
      </c>
      <c r="AE2015" s="243" t="s">
        <v>5214</v>
      </c>
      <c r="AF2015" s="243">
        <v>3157377</v>
      </c>
      <c r="AG2015" s="243"/>
      <c r="AH2015" s="243"/>
    </row>
    <row r="2016" spans="30:34" x14ac:dyDescent="0.25">
      <c r="AD2016" s="243" t="s">
        <v>61</v>
      </c>
      <c r="AE2016" s="243" t="s">
        <v>5215</v>
      </c>
      <c r="AF2016" s="243">
        <v>3157401</v>
      </c>
      <c r="AG2016" s="243"/>
      <c r="AH2016" s="243"/>
    </row>
    <row r="2017" spans="30:34" x14ac:dyDescent="0.25">
      <c r="AD2017" s="243" t="s">
        <v>61</v>
      </c>
      <c r="AE2017" s="243" t="s">
        <v>5216</v>
      </c>
      <c r="AF2017" s="243">
        <v>3157500</v>
      </c>
      <c r="AG2017" s="243"/>
      <c r="AH2017" s="243"/>
    </row>
    <row r="2018" spans="30:34" x14ac:dyDescent="0.25">
      <c r="AD2018" s="243" t="s">
        <v>61</v>
      </c>
      <c r="AE2018" s="243" t="s">
        <v>5217</v>
      </c>
      <c r="AF2018" s="243">
        <v>3157609</v>
      </c>
      <c r="AG2018" s="243"/>
      <c r="AH2018" s="243"/>
    </row>
    <row r="2019" spans="30:34" x14ac:dyDescent="0.25">
      <c r="AD2019" s="243" t="s">
        <v>61</v>
      </c>
      <c r="AE2019" s="243" t="s">
        <v>5218</v>
      </c>
      <c r="AF2019" s="243">
        <v>3157658</v>
      </c>
      <c r="AG2019" s="243"/>
      <c r="AH2019" s="243"/>
    </row>
    <row r="2020" spans="30:34" x14ac:dyDescent="0.25">
      <c r="AD2020" s="243" t="s">
        <v>61</v>
      </c>
      <c r="AE2020" s="243" t="s">
        <v>5219</v>
      </c>
      <c r="AF2020" s="243">
        <v>3157708</v>
      </c>
      <c r="AG2020" s="243"/>
      <c r="AH2020" s="243"/>
    </row>
    <row r="2021" spans="30:34" x14ac:dyDescent="0.25">
      <c r="AD2021" s="243" t="s">
        <v>61</v>
      </c>
      <c r="AE2021" s="243" t="s">
        <v>3100</v>
      </c>
      <c r="AF2021" s="243">
        <v>3157807</v>
      </c>
      <c r="AG2021" s="243"/>
      <c r="AH2021" s="243"/>
    </row>
    <row r="2022" spans="30:34" x14ac:dyDescent="0.25">
      <c r="AD2022" s="243" t="s">
        <v>61</v>
      </c>
      <c r="AE2022" s="243" t="s">
        <v>5220</v>
      </c>
      <c r="AF2022" s="243">
        <v>3157906</v>
      </c>
      <c r="AG2022" s="243"/>
      <c r="AH2022" s="243"/>
    </row>
    <row r="2023" spans="30:34" x14ac:dyDescent="0.25">
      <c r="AD2023" s="243" t="s">
        <v>61</v>
      </c>
      <c r="AE2023" s="243" t="s">
        <v>5221</v>
      </c>
      <c r="AF2023" s="243">
        <v>3158003</v>
      </c>
      <c r="AG2023" s="243"/>
      <c r="AH2023" s="243"/>
    </row>
    <row r="2024" spans="30:34" x14ac:dyDescent="0.25">
      <c r="AD2024" s="243" t="s">
        <v>61</v>
      </c>
      <c r="AE2024" s="243" t="s">
        <v>5222</v>
      </c>
      <c r="AF2024" s="243">
        <v>3158102</v>
      </c>
      <c r="AG2024" s="243"/>
      <c r="AH2024" s="243"/>
    </row>
    <row r="2025" spans="30:34" x14ac:dyDescent="0.25">
      <c r="AD2025" s="243" t="s">
        <v>61</v>
      </c>
      <c r="AE2025" s="243" t="s">
        <v>5223</v>
      </c>
      <c r="AF2025" s="243">
        <v>3158201</v>
      </c>
      <c r="AG2025" s="243"/>
      <c r="AH2025" s="243"/>
    </row>
    <row r="2026" spans="30:34" x14ac:dyDescent="0.25">
      <c r="AD2026" s="243" t="s">
        <v>61</v>
      </c>
      <c r="AE2026" s="243" t="s">
        <v>5224</v>
      </c>
      <c r="AF2026" s="243">
        <v>3159209</v>
      </c>
      <c r="AG2026" s="243"/>
      <c r="AH2026" s="243"/>
    </row>
    <row r="2027" spans="30:34" x14ac:dyDescent="0.25">
      <c r="AD2027" s="243" t="s">
        <v>61</v>
      </c>
      <c r="AE2027" s="243" t="s">
        <v>5225</v>
      </c>
      <c r="AF2027" s="243">
        <v>3159407</v>
      </c>
      <c r="AG2027" s="243"/>
      <c r="AH2027" s="243"/>
    </row>
    <row r="2028" spans="30:34" x14ac:dyDescent="0.25">
      <c r="AD2028" s="243" t="s">
        <v>61</v>
      </c>
      <c r="AE2028" s="243" t="s">
        <v>5226</v>
      </c>
      <c r="AF2028" s="243">
        <v>3159308</v>
      </c>
      <c r="AG2028" s="243"/>
      <c r="AH2028" s="243"/>
    </row>
    <row r="2029" spans="30:34" x14ac:dyDescent="0.25">
      <c r="AD2029" s="243" t="s">
        <v>61</v>
      </c>
      <c r="AE2029" s="243" t="s">
        <v>5227</v>
      </c>
      <c r="AF2029" s="243">
        <v>3159357</v>
      </c>
      <c r="AG2029" s="243"/>
      <c r="AH2029" s="243"/>
    </row>
    <row r="2030" spans="30:34" x14ac:dyDescent="0.25">
      <c r="AD2030" s="243" t="s">
        <v>61</v>
      </c>
      <c r="AE2030" s="243" t="s">
        <v>5228</v>
      </c>
      <c r="AF2030" s="243">
        <v>3159506</v>
      </c>
      <c r="AG2030" s="243"/>
      <c r="AH2030" s="243"/>
    </row>
    <row r="2031" spans="30:34" x14ac:dyDescent="0.25">
      <c r="AD2031" s="243" t="s">
        <v>61</v>
      </c>
      <c r="AE2031" s="243" t="s">
        <v>5229</v>
      </c>
      <c r="AF2031" s="243">
        <v>3159605</v>
      </c>
      <c r="AG2031" s="243"/>
      <c r="AH2031" s="243"/>
    </row>
    <row r="2032" spans="30:34" x14ac:dyDescent="0.25">
      <c r="AD2032" s="243" t="s">
        <v>61</v>
      </c>
      <c r="AE2032" s="243" t="s">
        <v>5230</v>
      </c>
      <c r="AF2032" s="243">
        <v>3159704</v>
      </c>
      <c r="AG2032" s="243"/>
      <c r="AH2032" s="243"/>
    </row>
    <row r="2033" spans="30:34" x14ac:dyDescent="0.25">
      <c r="AD2033" s="243" t="s">
        <v>61</v>
      </c>
      <c r="AE2033" s="243" t="s">
        <v>5231</v>
      </c>
      <c r="AF2033" s="243">
        <v>3159803</v>
      </c>
      <c r="AG2033" s="243"/>
      <c r="AH2033" s="243"/>
    </row>
    <row r="2034" spans="30:34" x14ac:dyDescent="0.25">
      <c r="AD2034" s="243" t="s">
        <v>61</v>
      </c>
      <c r="AE2034" s="243" t="s">
        <v>5232</v>
      </c>
      <c r="AF2034" s="243">
        <v>3158300</v>
      </c>
      <c r="AG2034" s="243"/>
      <c r="AH2034" s="243"/>
    </row>
    <row r="2035" spans="30:34" x14ac:dyDescent="0.25">
      <c r="AD2035" s="243" t="s">
        <v>61</v>
      </c>
      <c r="AE2035" s="243" t="s">
        <v>5233</v>
      </c>
      <c r="AF2035" s="243">
        <v>3158409</v>
      </c>
      <c r="AG2035" s="243"/>
      <c r="AH2035" s="243"/>
    </row>
    <row r="2036" spans="30:34" x14ac:dyDescent="0.25">
      <c r="AD2036" s="243" t="s">
        <v>61</v>
      </c>
      <c r="AE2036" s="243" t="s">
        <v>5234</v>
      </c>
      <c r="AF2036" s="243">
        <v>3158508</v>
      </c>
      <c r="AG2036" s="243"/>
      <c r="AH2036" s="243"/>
    </row>
    <row r="2037" spans="30:34" x14ac:dyDescent="0.25">
      <c r="AD2037" s="243" t="s">
        <v>61</v>
      </c>
      <c r="AE2037" s="243" t="s">
        <v>5235</v>
      </c>
      <c r="AF2037" s="243">
        <v>3158607</v>
      </c>
      <c r="AG2037" s="243"/>
      <c r="AH2037" s="243"/>
    </row>
    <row r="2038" spans="30:34" x14ac:dyDescent="0.25">
      <c r="AD2038" s="243" t="s">
        <v>61</v>
      </c>
      <c r="AE2038" s="243" t="s">
        <v>5236</v>
      </c>
      <c r="AF2038" s="243">
        <v>3158706</v>
      </c>
      <c r="AG2038" s="243"/>
      <c r="AH2038" s="243"/>
    </row>
    <row r="2039" spans="30:34" x14ac:dyDescent="0.25">
      <c r="AD2039" s="243" t="s">
        <v>61</v>
      </c>
      <c r="AE2039" s="243" t="s">
        <v>5237</v>
      </c>
      <c r="AF2039" s="243">
        <v>3158805</v>
      </c>
      <c r="AG2039" s="243"/>
      <c r="AH2039" s="243"/>
    </row>
    <row r="2040" spans="30:34" x14ac:dyDescent="0.25">
      <c r="AD2040" s="243" t="s">
        <v>61</v>
      </c>
      <c r="AE2040" s="243" t="s">
        <v>5238</v>
      </c>
      <c r="AF2040" s="243">
        <v>3158904</v>
      </c>
      <c r="AG2040" s="243"/>
      <c r="AH2040" s="243"/>
    </row>
    <row r="2041" spans="30:34" x14ac:dyDescent="0.25">
      <c r="AD2041" s="243" t="s">
        <v>61</v>
      </c>
      <c r="AE2041" s="243" t="s">
        <v>5239</v>
      </c>
      <c r="AF2041" s="243">
        <v>3158953</v>
      </c>
      <c r="AG2041" s="243"/>
      <c r="AH2041" s="243"/>
    </row>
    <row r="2042" spans="30:34" x14ac:dyDescent="0.25">
      <c r="AD2042" s="243" t="s">
        <v>61</v>
      </c>
      <c r="AE2042" s="243" t="s">
        <v>5240</v>
      </c>
      <c r="AF2042" s="243">
        <v>3159001</v>
      </c>
      <c r="AG2042" s="243"/>
      <c r="AH2042" s="243"/>
    </row>
    <row r="2043" spans="30:34" x14ac:dyDescent="0.25">
      <c r="AD2043" s="243" t="s">
        <v>61</v>
      </c>
      <c r="AE2043" s="243" t="s">
        <v>5241</v>
      </c>
      <c r="AF2043" s="243">
        <v>3159100</v>
      </c>
      <c r="AG2043" s="243"/>
      <c r="AH2043" s="243"/>
    </row>
    <row r="2044" spans="30:34" x14ac:dyDescent="0.25">
      <c r="AD2044" s="243" t="s">
        <v>61</v>
      </c>
      <c r="AE2044" s="243" t="s">
        <v>5242</v>
      </c>
      <c r="AF2044" s="243">
        <v>3159902</v>
      </c>
      <c r="AG2044" s="243"/>
      <c r="AH2044" s="243"/>
    </row>
    <row r="2045" spans="30:34" x14ac:dyDescent="0.25">
      <c r="AD2045" s="243" t="s">
        <v>61</v>
      </c>
      <c r="AE2045" s="243" t="s">
        <v>5243</v>
      </c>
      <c r="AF2045" s="243">
        <v>3160009</v>
      </c>
      <c r="AG2045" s="243"/>
      <c r="AH2045" s="243"/>
    </row>
    <row r="2046" spans="30:34" x14ac:dyDescent="0.25">
      <c r="AD2046" s="243" t="s">
        <v>61</v>
      </c>
      <c r="AE2046" s="243" t="s">
        <v>5244</v>
      </c>
      <c r="AF2046" s="243">
        <v>3160108</v>
      </c>
      <c r="AG2046" s="243"/>
      <c r="AH2046" s="243"/>
    </row>
    <row r="2047" spans="30:34" x14ac:dyDescent="0.25">
      <c r="AD2047" s="243" t="s">
        <v>61</v>
      </c>
      <c r="AE2047" s="243" t="s">
        <v>5245</v>
      </c>
      <c r="AF2047" s="243">
        <v>3160207</v>
      </c>
      <c r="AG2047" s="243"/>
      <c r="AH2047" s="243"/>
    </row>
    <row r="2048" spans="30:34" x14ac:dyDescent="0.25">
      <c r="AD2048" s="243" t="s">
        <v>61</v>
      </c>
      <c r="AE2048" s="243" t="s">
        <v>5246</v>
      </c>
      <c r="AF2048" s="243">
        <v>3160306</v>
      </c>
      <c r="AG2048" s="243"/>
      <c r="AH2048" s="243"/>
    </row>
    <row r="2049" spans="30:34" x14ac:dyDescent="0.25">
      <c r="AD2049" s="243" t="s">
        <v>61</v>
      </c>
      <c r="AE2049" s="243" t="s">
        <v>5247</v>
      </c>
      <c r="AF2049" s="243">
        <v>3160405</v>
      </c>
      <c r="AG2049" s="243"/>
      <c r="AH2049" s="243"/>
    </row>
    <row r="2050" spans="30:34" x14ac:dyDescent="0.25">
      <c r="AD2050" s="243" t="s">
        <v>61</v>
      </c>
      <c r="AE2050" s="243" t="s">
        <v>5248</v>
      </c>
      <c r="AF2050" s="243">
        <v>3160454</v>
      </c>
      <c r="AG2050" s="243"/>
      <c r="AH2050" s="243"/>
    </row>
    <row r="2051" spans="30:34" x14ac:dyDescent="0.25">
      <c r="AD2051" s="243" t="s">
        <v>61</v>
      </c>
      <c r="AE2051" s="243" t="s">
        <v>5249</v>
      </c>
      <c r="AF2051" s="243">
        <v>3160504</v>
      </c>
      <c r="AG2051" s="243"/>
      <c r="AH2051" s="243"/>
    </row>
    <row r="2052" spans="30:34" x14ac:dyDescent="0.25">
      <c r="AD2052" s="243" t="s">
        <v>61</v>
      </c>
      <c r="AE2052" s="243" t="s">
        <v>5250</v>
      </c>
      <c r="AF2052" s="243">
        <v>3160603</v>
      </c>
      <c r="AG2052" s="243"/>
      <c r="AH2052" s="243"/>
    </row>
    <row r="2053" spans="30:34" x14ac:dyDescent="0.25">
      <c r="AD2053" s="243" t="s">
        <v>61</v>
      </c>
      <c r="AE2053" s="243" t="s">
        <v>5251</v>
      </c>
      <c r="AF2053" s="243">
        <v>3160702</v>
      </c>
      <c r="AG2053" s="243"/>
      <c r="AH2053" s="243"/>
    </row>
    <row r="2054" spans="30:34" x14ac:dyDescent="0.25">
      <c r="AD2054" s="243" t="s">
        <v>61</v>
      </c>
      <c r="AE2054" s="243" t="s">
        <v>5252</v>
      </c>
      <c r="AF2054" s="243">
        <v>3160801</v>
      </c>
      <c r="AG2054" s="243"/>
      <c r="AH2054" s="243"/>
    </row>
    <row r="2055" spans="30:34" x14ac:dyDescent="0.25">
      <c r="AD2055" s="243" t="s">
        <v>61</v>
      </c>
      <c r="AE2055" s="243" t="s">
        <v>5253</v>
      </c>
      <c r="AF2055" s="243">
        <v>3160900</v>
      </c>
      <c r="AG2055" s="243"/>
      <c r="AH2055" s="243"/>
    </row>
    <row r="2056" spans="30:34" x14ac:dyDescent="0.25">
      <c r="AD2056" s="243" t="s">
        <v>61</v>
      </c>
      <c r="AE2056" s="243" t="s">
        <v>5254</v>
      </c>
      <c r="AF2056" s="243">
        <v>3160959</v>
      </c>
      <c r="AG2056" s="243"/>
      <c r="AH2056" s="243"/>
    </row>
    <row r="2057" spans="30:34" x14ac:dyDescent="0.25">
      <c r="AD2057" s="243" t="s">
        <v>61</v>
      </c>
      <c r="AE2057" s="243" t="s">
        <v>5255</v>
      </c>
      <c r="AF2057" s="243">
        <v>3161007</v>
      </c>
      <c r="AG2057" s="243"/>
      <c r="AH2057" s="243"/>
    </row>
    <row r="2058" spans="30:34" x14ac:dyDescent="0.25">
      <c r="AD2058" s="243" t="s">
        <v>61</v>
      </c>
      <c r="AE2058" s="243" t="s">
        <v>5256</v>
      </c>
      <c r="AF2058" s="243">
        <v>3161056</v>
      </c>
      <c r="AG2058" s="243"/>
      <c r="AH2058" s="243"/>
    </row>
    <row r="2059" spans="30:34" x14ac:dyDescent="0.25">
      <c r="AD2059" s="243" t="s">
        <v>61</v>
      </c>
      <c r="AE2059" s="243" t="s">
        <v>1630</v>
      </c>
      <c r="AF2059" s="243">
        <v>3161106</v>
      </c>
      <c r="AG2059" s="243"/>
      <c r="AH2059" s="243"/>
    </row>
    <row r="2060" spans="30:34" x14ac:dyDescent="0.25">
      <c r="AD2060" s="243" t="s">
        <v>61</v>
      </c>
      <c r="AE2060" s="243" t="s">
        <v>4562</v>
      </c>
      <c r="AF2060" s="243">
        <v>3161205</v>
      </c>
      <c r="AG2060" s="243"/>
      <c r="AH2060" s="243"/>
    </row>
    <row r="2061" spans="30:34" x14ac:dyDescent="0.25">
      <c r="AD2061" s="243" t="s">
        <v>61</v>
      </c>
      <c r="AE2061" s="243" t="s">
        <v>5257</v>
      </c>
      <c r="AF2061" s="243">
        <v>3161304</v>
      </c>
      <c r="AG2061" s="243"/>
      <c r="AH2061" s="243"/>
    </row>
    <row r="2062" spans="30:34" x14ac:dyDescent="0.25">
      <c r="AD2062" s="243" t="s">
        <v>61</v>
      </c>
      <c r="AE2062" s="243" t="s">
        <v>5258</v>
      </c>
      <c r="AF2062" s="243">
        <v>3161403</v>
      </c>
      <c r="AG2062" s="243"/>
      <c r="AH2062" s="243"/>
    </row>
    <row r="2063" spans="30:34" x14ac:dyDescent="0.25">
      <c r="AD2063" s="243" t="s">
        <v>61</v>
      </c>
      <c r="AE2063" s="243" t="s">
        <v>5259</v>
      </c>
      <c r="AF2063" s="243">
        <v>3161502</v>
      </c>
      <c r="AG2063" s="243"/>
      <c r="AH2063" s="243"/>
    </row>
    <row r="2064" spans="30:34" x14ac:dyDescent="0.25">
      <c r="AD2064" s="243" t="s">
        <v>61</v>
      </c>
      <c r="AE2064" s="243" t="s">
        <v>5260</v>
      </c>
      <c r="AF2064" s="243">
        <v>3161601</v>
      </c>
      <c r="AG2064" s="243"/>
      <c r="AH2064" s="243"/>
    </row>
    <row r="2065" spans="30:34" x14ac:dyDescent="0.25">
      <c r="AD2065" s="243" t="s">
        <v>61</v>
      </c>
      <c r="AE2065" s="243" t="s">
        <v>5261</v>
      </c>
      <c r="AF2065" s="243">
        <v>3161650</v>
      </c>
      <c r="AG2065" s="243"/>
      <c r="AH2065" s="243"/>
    </row>
    <row r="2066" spans="30:34" x14ac:dyDescent="0.25">
      <c r="AD2066" s="243" t="s">
        <v>61</v>
      </c>
      <c r="AE2066" s="243" t="s">
        <v>5262</v>
      </c>
      <c r="AF2066" s="243">
        <v>3161700</v>
      </c>
      <c r="AG2066" s="243"/>
      <c r="AH2066" s="243"/>
    </row>
    <row r="2067" spans="30:34" x14ac:dyDescent="0.25">
      <c r="AD2067" s="243" t="s">
        <v>61</v>
      </c>
      <c r="AE2067" s="243" t="s">
        <v>5263</v>
      </c>
      <c r="AF2067" s="243">
        <v>3161809</v>
      </c>
      <c r="AG2067" s="243"/>
      <c r="AH2067" s="243"/>
    </row>
    <row r="2068" spans="30:34" x14ac:dyDescent="0.25">
      <c r="AD2068" s="243" t="s">
        <v>61</v>
      </c>
      <c r="AE2068" s="243" t="s">
        <v>5264</v>
      </c>
      <c r="AF2068" s="243">
        <v>3161908</v>
      </c>
      <c r="AG2068" s="243"/>
      <c r="AH2068" s="243"/>
    </row>
    <row r="2069" spans="30:34" x14ac:dyDescent="0.25">
      <c r="AD2069" s="243" t="s">
        <v>61</v>
      </c>
      <c r="AE2069" s="243" t="s">
        <v>5265</v>
      </c>
      <c r="AF2069" s="243">
        <v>3125507</v>
      </c>
      <c r="AG2069" s="243"/>
      <c r="AH2069" s="243"/>
    </row>
    <row r="2070" spans="30:34" x14ac:dyDescent="0.25">
      <c r="AD2070" s="243" t="s">
        <v>61</v>
      </c>
      <c r="AE2070" s="243" t="s">
        <v>5266</v>
      </c>
      <c r="AF2070" s="243">
        <v>3162005</v>
      </c>
      <c r="AG2070" s="243"/>
      <c r="AH2070" s="243"/>
    </row>
    <row r="2071" spans="30:34" x14ac:dyDescent="0.25">
      <c r="AD2071" s="243" t="s">
        <v>61</v>
      </c>
      <c r="AE2071" s="243" t="s">
        <v>5267</v>
      </c>
      <c r="AF2071" s="243">
        <v>3162104</v>
      </c>
      <c r="AG2071" s="243"/>
      <c r="AH2071" s="243"/>
    </row>
    <row r="2072" spans="30:34" x14ac:dyDescent="0.25">
      <c r="AD2072" s="243" t="s">
        <v>61</v>
      </c>
      <c r="AE2072" s="243" t="s">
        <v>5268</v>
      </c>
      <c r="AF2072" s="243">
        <v>3162203</v>
      </c>
      <c r="AG2072" s="243"/>
      <c r="AH2072" s="243"/>
    </row>
    <row r="2073" spans="30:34" x14ac:dyDescent="0.25">
      <c r="AD2073" s="243" t="s">
        <v>61</v>
      </c>
      <c r="AE2073" s="243" t="s">
        <v>5269</v>
      </c>
      <c r="AF2073" s="243">
        <v>3162252</v>
      </c>
      <c r="AG2073" s="243"/>
      <c r="AH2073" s="243"/>
    </row>
    <row r="2074" spans="30:34" x14ac:dyDescent="0.25">
      <c r="AD2074" s="243" t="s">
        <v>61</v>
      </c>
      <c r="AE2074" s="243" t="s">
        <v>5270</v>
      </c>
      <c r="AF2074" s="243">
        <v>3162302</v>
      </c>
      <c r="AG2074" s="243"/>
      <c r="AH2074" s="243"/>
    </row>
    <row r="2075" spans="30:34" x14ac:dyDescent="0.25">
      <c r="AD2075" s="243" t="s">
        <v>61</v>
      </c>
      <c r="AE2075" s="243" t="s">
        <v>5271</v>
      </c>
      <c r="AF2075" s="243">
        <v>3162401</v>
      </c>
      <c r="AG2075" s="243"/>
      <c r="AH2075" s="243"/>
    </row>
    <row r="2076" spans="30:34" x14ac:dyDescent="0.25">
      <c r="AD2076" s="243" t="s">
        <v>61</v>
      </c>
      <c r="AE2076" s="243" t="s">
        <v>5272</v>
      </c>
      <c r="AF2076" s="243">
        <v>3162450</v>
      </c>
      <c r="AG2076" s="243"/>
      <c r="AH2076" s="243"/>
    </row>
    <row r="2077" spans="30:34" x14ac:dyDescent="0.25">
      <c r="AD2077" s="243" t="s">
        <v>61</v>
      </c>
      <c r="AE2077" s="243" t="s">
        <v>5273</v>
      </c>
      <c r="AF2077" s="243">
        <v>3162500</v>
      </c>
      <c r="AG2077" s="243"/>
      <c r="AH2077" s="243"/>
    </row>
    <row r="2078" spans="30:34" x14ac:dyDescent="0.25">
      <c r="AD2078" s="243" t="s">
        <v>61</v>
      </c>
      <c r="AE2078" s="243" t="s">
        <v>5274</v>
      </c>
      <c r="AF2078" s="243">
        <v>3162559</v>
      </c>
      <c r="AG2078" s="243"/>
      <c r="AH2078" s="243"/>
    </row>
    <row r="2079" spans="30:34" x14ac:dyDescent="0.25">
      <c r="AD2079" s="243" t="s">
        <v>61</v>
      </c>
      <c r="AE2079" s="243" t="s">
        <v>5275</v>
      </c>
      <c r="AF2079" s="243">
        <v>3162575</v>
      </c>
      <c r="AG2079" s="243"/>
      <c r="AH2079" s="243"/>
    </row>
    <row r="2080" spans="30:34" x14ac:dyDescent="0.25">
      <c r="AD2080" s="243" t="s">
        <v>61</v>
      </c>
      <c r="AE2080" s="243" t="s">
        <v>5276</v>
      </c>
      <c r="AF2080" s="243">
        <v>3162609</v>
      </c>
      <c r="AG2080" s="243"/>
      <c r="AH2080" s="243"/>
    </row>
    <row r="2081" spans="30:34" x14ac:dyDescent="0.25">
      <c r="AD2081" s="243" t="s">
        <v>61</v>
      </c>
      <c r="AE2081" s="243" t="s">
        <v>5277</v>
      </c>
      <c r="AF2081" s="243">
        <v>3162658</v>
      </c>
      <c r="AG2081" s="243"/>
      <c r="AH2081" s="243"/>
    </row>
    <row r="2082" spans="30:34" x14ac:dyDescent="0.25">
      <c r="AD2082" s="243" t="s">
        <v>61</v>
      </c>
      <c r="AE2082" s="243" t="s">
        <v>3293</v>
      </c>
      <c r="AF2082" s="243">
        <v>3162708</v>
      </c>
      <c r="AG2082" s="243"/>
      <c r="AH2082" s="243"/>
    </row>
    <row r="2083" spans="30:34" x14ac:dyDescent="0.25">
      <c r="AD2083" s="243" t="s">
        <v>61</v>
      </c>
      <c r="AE2083" s="243" t="s">
        <v>5278</v>
      </c>
      <c r="AF2083" s="243">
        <v>3162807</v>
      </c>
      <c r="AG2083" s="243"/>
      <c r="AH2083" s="243"/>
    </row>
    <row r="2084" spans="30:34" x14ac:dyDescent="0.25">
      <c r="AD2084" s="243" t="s">
        <v>61</v>
      </c>
      <c r="AE2084" s="243" t="s">
        <v>5279</v>
      </c>
      <c r="AF2084" s="243">
        <v>3162906</v>
      </c>
      <c r="AG2084" s="243"/>
      <c r="AH2084" s="243"/>
    </row>
    <row r="2085" spans="30:34" x14ac:dyDescent="0.25">
      <c r="AD2085" s="243" t="s">
        <v>61</v>
      </c>
      <c r="AE2085" s="243" t="s">
        <v>5280</v>
      </c>
      <c r="AF2085" s="243">
        <v>3162922</v>
      </c>
      <c r="AG2085" s="243"/>
      <c r="AH2085" s="243"/>
    </row>
    <row r="2086" spans="30:34" x14ac:dyDescent="0.25">
      <c r="AD2086" s="243" t="s">
        <v>61</v>
      </c>
      <c r="AE2086" s="243" t="s">
        <v>5281</v>
      </c>
      <c r="AF2086" s="243">
        <v>3162948</v>
      </c>
      <c r="AG2086" s="243"/>
      <c r="AH2086" s="243"/>
    </row>
    <row r="2087" spans="30:34" x14ac:dyDescent="0.25">
      <c r="AD2087" s="243" t="s">
        <v>61</v>
      </c>
      <c r="AE2087" s="243" t="s">
        <v>5282</v>
      </c>
      <c r="AF2087" s="243">
        <v>3162955</v>
      </c>
      <c r="AG2087" s="243"/>
      <c r="AH2087" s="243"/>
    </row>
    <row r="2088" spans="30:34" x14ac:dyDescent="0.25">
      <c r="AD2088" s="243" t="s">
        <v>61</v>
      </c>
      <c r="AE2088" s="243" t="s">
        <v>5283</v>
      </c>
      <c r="AF2088" s="243">
        <v>3163003</v>
      </c>
      <c r="AG2088" s="243"/>
      <c r="AH2088" s="243"/>
    </row>
    <row r="2089" spans="30:34" x14ac:dyDescent="0.25">
      <c r="AD2089" s="243" t="s">
        <v>61</v>
      </c>
      <c r="AE2089" s="243" t="s">
        <v>5284</v>
      </c>
      <c r="AF2089" s="243">
        <v>3163102</v>
      </c>
      <c r="AG2089" s="243"/>
      <c r="AH2089" s="243"/>
    </row>
    <row r="2090" spans="30:34" x14ac:dyDescent="0.25">
      <c r="AD2090" s="243" t="s">
        <v>61</v>
      </c>
      <c r="AE2090" s="243" t="s">
        <v>5285</v>
      </c>
      <c r="AF2090" s="243">
        <v>3163201</v>
      </c>
      <c r="AG2090" s="243"/>
      <c r="AH2090" s="243"/>
    </row>
    <row r="2091" spans="30:34" x14ac:dyDescent="0.25">
      <c r="AD2091" s="243" t="s">
        <v>61</v>
      </c>
      <c r="AE2091" s="243" t="s">
        <v>3450</v>
      </c>
      <c r="AF2091" s="243">
        <v>3163300</v>
      </c>
      <c r="AG2091" s="243"/>
      <c r="AH2091" s="243"/>
    </row>
    <row r="2092" spans="30:34" x14ac:dyDescent="0.25">
      <c r="AD2092" s="243" t="s">
        <v>61</v>
      </c>
      <c r="AE2092" s="243" t="s">
        <v>5286</v>
      </c>
      <c r="AF2092" s="243">
        <v>3163409</v>
      </c>
      <c r="AG2092" s="243"/>
      <c r="AH2092" s="243"/>
    </row>
    <row r="2093" spans="30:34" x14ac:dyDescent="0.25">
      <c r="AD2093" s="243" t="s">
        <v>61</v>
      </c>
      <c r="AE2093" s="243" t="s">
        <v>5287</v>
      </c>
      <c r="AF2093" s="243">
        <v>3163508</v>
      </c>
      <c r="AG2093" s="243"/>
      <c r="AH2093" s="243"/>
    </row>
    <row r="2094" spans="30:34" x14ac:dyDescent="0.25">
      <c r="AD2094" s="243" t="s">
        <v>61</v>
      </c>
      <c r="AE2094" s="243" t="s">
        <v>5288</v>
      </c>
      <c r="AF2094" s="243">
        <v>3163607</v>
      </c>
      <c r="AG2094" s="243"/>
      <c r="AH2094" s="243"/>
    </row>
    <row r="2095" spans="30:34" x14ac:dyDescent="0.25">
      <c r="AD2095" s="243" t="s">
        <v>61</v>
      </c>
      <c r="AE2095" s="243" t="s">
        <v>5289</v>
      </c>
      <c r="AF2095" s="243">
        <v>3163706</v>
      </c>
      <c r="AG2095" s="243"/>
      <c r="AH2095" s="243"/>
    </row>
    <row r="2096" spans="30:34" x14ac:dyDescent="0.25">
      <c r="AD2096" s="243" t="s">
        <v>61</v>
      </c>
      <c r="AE2096" s="243" t="s">
        <v>5290</v>
      </c>
      <c r="AF2096" s="243">
        <v>3163805</v>
      </c>
      <c r="AG2096" s="243"/>
      <c r="AH2096" s="243"/>
    </row>
    <row r="2097" spans="30:34" x14ac:dyDescent="0.25">
      <c r="AD2097" s="243" t="s">
        <v>61</v>
      </c>
      <c r="AE2097" s="243" t="s">
        <v>5291</v>
      </c>
      <c r="AF2097" s="243">
        <v>3163904</v>
      </c>
      <c r="AG2097" s="243"/>
      <c r="AH2097" s="243"/>
    </row>
    <row r="2098" spans="30:34" x14ac:dyDescent="0.25">
      <c r="AD2098" s="243" t="s">
        <v>61</v>
      </c>
      <c r="AE2098" s="243" t="s">
        <v>5292</v>
      </c>
      <c r="AF2098" s="243">
        <v>3164100</v>
      </c>
      <c r="AG2098" s="243"/>
      <c r="AH2098" s="243"/>
    </row>
    <row r="2099" spans="30:34" x14ac:dyDescent="0.25">
      <c r="AD2099" s="243" t="s">
        <v>61</v>
      </c>
      <c r="AE2099" s="243" t="s">
        <v>5293</v>
      </c>
      <c r="AF2099" s="243">
        <v>3164001</v>
      </c>
      <c r="AG2099" s="243"/>
      <c r="AH2099" s="243"/>
    </row>
    <row r="2100" spans="30:34" x14ac:dyDescent="0.25">
      <c r="AD2100" s="243" t="s">
        <v>61</v>
      </c>
      <c r="AE2100" s="243" t="s">
        <v>5294</v>
      </c>
      <c r="AF2100" s="243">
        <v>3164209</v>
      </c>
      <c r="AG2100" s="243"/>
      <c r="AH2100" s="243"/>
    </row>
    <row r="2101" spans="30:34" x14ac:dyDescent="0.25">
      <c r="AD2101" s="243" t="s">
        <v>61</v>
      </c>
      <c r="AE2101" s="243" t="s">
        <v>5295</v>
      </c>
      <c r="AF2101" s="243">
        <v>3164308</v>
      </c>
      <c r="AG2101" s="243"/>
      <c r="AH2101" s="243"/>
    </row>
    <row r="2102" spans="30:34" x14ac:dyDescent="0.25">
      <c r="AD2102" s="243" t="s">
        <v>61</v>
      </c>
      <c r="AE2102" s="243" t="s">
        <v>5296</v>
      </c>
      <c r="AF2102" s="243">
        <v>3164407</v>
      </c>
      <c r="AG2102" s="243"/>
      <c r="AH2102" s="243"/>
    </row>
    <row r="2103" spans="30:34" x14ac:dyDescent="0.25">
      <c r="AD2103" s="243" t="s">
        <v>61</v>
      </c>
      <c r="AE2103" s="243" t="s">
        <v>5297</v>
      </c>
      <c r="AF2103" s="243">
        <v>3164431</v>
      </c>
      <c r="AG2103" s="243"/>
      <c r="AH2103" s="243"/>
    </row>
    <row r="2104" spans="30:34" x14ac:dyDescent="0.25">
      <c r="AD2104" s="243" t="s">
        <v>61</v>
      </c>
      <c r="AE2104" s="243" t="s">
        <v>5298</v>
      </c>
      <c r="AF2104" s="243">
        <v>3164472</v>
      </c>
      <c r="AG2104" s="243"/>
      <c r="AH2104" s="243"/>
    </row>
    <row r="2105" spans="30:34" x14ac:dyDescent="0.25">
      <c r="AD2105" s="243" t="s">
        <v>61</v>
      </c>
      <c r="AE2105" s="243" t="s">
        <v>5299</v>
      </c>
      <c r="AF2105" s="243">
        <v>3164506</v>
      </c>
      <c r="AG2105" s="243"/>
      <c r="AH2105" s="243"/>
    </row>
    <row r="2106" spans="30:34" x14ac:dyDescent="0.25">
      <c r="AD2106" s="243" t="s">
        <v>61</v>
      </c>
      <c r="AE2106" s="243" t="s">
        <v>5300</v>
      </c>
      <c r="AF2106" s="243">
        <v>3164605</v>
      </c>
      <c r="AG2106" s="243"/>
      <c r="AH2106" s="243"/>
    </row>
    <row r="2107" spans="30:34" x14ac:dyDescent="0.25">
      <c r="AD2107" s="243" t="s">
        <v>61</v>
      </c>
      <c r="AE2107" s="243" t="s">
        <v>5301</v>
      </c>
      <c r="AF2107" s="243">
        <v>3164704</v>
      </c>
      <c r="AG2107" s="243"/>
      <c r="AH2107" s="243"/>
    </row>
    <row r="2108" spans="30:34" x14ac:dyDescent="0.25">
      <c r="AD2108" s="243" t="s">
        <v>61</v>
      </c>
      <c r="AE2108" s="243" t="s">
        <v>5302</v>
      </c>
      <c r="AF2108" s="243">
        <v>3164803</v>
      </c>
      <c r="AG2108" s="243"/>
      <c r="AH2108" s="243"/>
    </row>
    <row r="2109" spans="30:34" x14ac:dyDescent="0.25">
      <c r="AD2109" s="243" t="s">
        <v>61</v>
      </c>
      <c r="AE2109" s="243" t="s">
        <v>5303</v>
      </c>
      <c r="AF2109" s="243">
        <v>3164902</v>
      </c>
      <c r="AG2109" s="243"/>
      <c r="AH2109" s="243"/>
    </row>
    <row r="2110" spans="30:34" x14ac:dyDescent="0.25">
      <c r="AD2110" s="243" t="s">
        <v>61</v>
      </c>
      <c r="AE2110" s="243" t="s">
        <v>5304</v>
      </c>
      <c r="AF2110" s="243">
        <v>3165206</v>
      </c>
      <c r="AG2110" s="243"/>
      <c r="AH2110" s="243"/>
    </row>
    <row r="2111" spans="30:34" x14ac:dyDescent="0.25">
      <c r="AD2111" s="243" t="s">
        <v>61</v>
      </c>
      <c r="AE2111" s="243" t="s">
        <v>5305</v>
      </c>
      <c r="AF2111" s="243">
        <v>3165008</v>
      </c>
      <c r="AG2111" s="243"/>
      <c r="AH2111" s="243"/>
    </row>
    <row r="2112" spans="30:34" x14ac:dyDescent="0.25">
      <c r="AD2112" s="243" t="s">
        <v>61</v>
      </c>
      <c r="AE2112" s="243" t="s">
        <v>5306</v>
      </c>
      <c r="AF2112" s="243">
        <v>3165107</v>
      </c>
      <c r="AG2112" s="243"/>
      <c r="AH2112" s="243"/>
    </row>
    <row r="2113" spans="30:34" x14ac:dyDescent="0.25">
      <c r="AD2113" s="243" t="s">
        <v>61</v>
      </c>
      <c r="AE2113" s="243" t="s">
        <v>5307</v>
      </c>
      <c r="AF2113" s="243">
        <v>3165305</v>
      </c>
      <c r="AG2113" s="243"/>
      <c r="AH2113" s="243"/>
    </row>
    <row r="2114" spans="30:34" x14ac:dyDescent="0.25">
      <c r="AD2114" s="243" t="s">
        <v>61</v>
      </c>
      <c r="AE2114" s="243" t="s">
        <v>5308</v>
      </c>
      <c r="AF2114" s="243">
        <v>3165404</v>
      </c>
      <c r="AG2114" s="243"/>
      <c r="AH2114" s="243"/>
    </row>
    <row r="2115" spans="30:34" x14ac:dyDescent="0.25">
      <c r="AD2115" s="243" t="s">
        <v>61</v>
      </c>
      <c r="AE2115" s="243" t="s">
        <v>5309</v>
      </c>
      <c r="AF2115" s="243">
        <v>3165503</v>
      </c>
      <c r="AG2115" s="243"/>
      <c r="AH2115" s="243"/>
    </row>
    <row r="2116" spans="30:34" x14ac:dyDescent="0.25">
      <c r="AD2116" s="243" t="s">
        <v>61</v>
      </c>
      <c r="AE2116" s="243" t="s">
        <v>5310</v>
      </c>
      <c r="AF2116" s="243">
        <v>3165537</v>
      </c>
      <c r="AG2116" s="243"/>
      <c r="AH2116" s="243"/>
    </row>
    <row r="2117" spans="30:34" x14ac:dyDescent="0.25">
      <c r="AD2117" s="243" t="s">
        <v>61</v>
      </c>
      <c r="AE2117" s="243" t="s">
        <v>5311</v>
      </c>
      <c r="AF2117" s="243">
        <v>3165560</v>
      </c>
      <c r="AG2117" s="243"/>
      <c r="AH2117" s="243"/>
    </row>
    <row r="2118" spans="30:34" x14ac:dyDescent="0.25">
      <c r="AD2118" s="243" t="s">
        <v>61</v>
      </c>
      <c r="AE2118" s="243" t="s">
        <v>5312</v>
      </c>
      <c r="AF2118" s="243">
        <v>3165578</v>
      </c>
      <c r="AG2118" s="243"/>
      <c r="AH2118" s="243"/>
    </row>
    <row r="2119" spans="30:34" x14ac:dyDescent="0.25">
      <c r="AD2119" s="243" t="s">
        <v>61</v>
      </c>
      <c r="AE2119" s="243" t="s">
        <v>5313</v>
      </c>
      <c r="AF2119" s="243">
        <v>3165602</v>
      </c>
      <c r="AG2119" s="243"/>
      <c r="AH2119" s="243"/>
    </row>
    <row r="2120" spans="30:34" x14ac:dyDescent="0.25">
      <c r="AD2120" s="243" t="s">
        <v>61</v>
      </c>
      <c r="AE2120" s="243" t="s">
        <v>5314</v>
      </c>
      <c r="AF2120" s="243">
        <v>3165701</v>
      </c>
      <c r="AG2120" s="243"/>
      <c r="AH2120" s="243"/>
    </row>
    <row r="2121" spans="30:34" x14ac:dyDescent="0.25">
      <c r="AD2121" s="243" t="s">
        <v>61</v>
      </c>
      <c r="AE2121" s="243" t="s">
        <v>5315</v>
      </c>
      <c r="AF2121" s="243">
        <v>3165800</v>
      </c>
      <c r="AG2121" s="243"/>
      <c r="AH2121" s="243"/>
    </row>
    <row r="2122" spans="30:34" x14ac:dyDescent="0.25">
      <c r="AD2122" s="243" t="s">
        <v>61</v>
      </c>
      <c r="AE2122" s="243" t="s">
        <v>5316</v>
      </c>
      <c r="AF2122" s="243">
        <v>3165909</v>
      </c>
      <c r="AG2122" s="243"/>
      <c r="AH2122" s="243"/>
    </row>
    <row r="2123" spans="30:34" x14ac:dyDescent="0.25">
      <c r="AD2123" s="243" t="s">
        <v>61</v>
      </c>
      <c r="AE2123" s="243" t="s">
        <v>5317</v>
      </c>
      <c r="AF2123" s="243">
        <v>3166006</v>
      </c>
      <c r="AG2123" s="243"/>
      <c r="AH2123" s="243"/>
    </row>
    <row r="2124" spans="30:34" x14ac:dyDescent="0.25">
      <c r="AD2124" s="243" t="s">
        <v>61</v>
      </c>
      <c r="AE2124" s="243" t="s">
        <v>5318</v>
      </c>
      <c r="AF2124" s="243">
        <v>3166105</v>
      </c>
      <c r="AG2124" s="243"/>
      <c r="AH2124" s="243"/>
    </row>
    <row r="2125" spans="30:34" x14ac:dyDescent="0.25">
      <c r="AD2125" s="243" t="s">
        <v>61</v>
      </c>
      <c r="AE2125" s="243" t="s">
        <v>5319</v>
      </c>
      <c r="AF2125" s="243">
        <v>3166204</v>
      </c>
      <c r="AG2125" s="243"/>
      <c r="AH2125" s="243"/>
    </row>
    <row r="2126" spans="30:34" x14ac:dyDescent="0.25">
      <c r="AD2126" s="243" t="s">
        <v>61</v>
      </c>
      <c r="AE2126" s="243" t="s">
        <v>5320</v>
      </c>
      <c r="AF2126" s="243">
        <v>3166303</v>
      </c>
      <c r="AG2126" s="243"/>
      <c r="AH2126" s="243"/>
    </row>
    <row r="2127" spans="30:34" x14ac:dyDescent="0.25">
      <c r="AD2127" s="243" t="s">
        <v>61</v>
      </c>
      <c r="AE2127" s="243" t="s">
        <v>5321</v>
      </c>
      <c r="AF2127" s="243">
        <v>3166402</v>
      </c>
      <c r="AG2127" s="243"/>
      <c r="AH2127" s="243"/>
    </row>
    <row r="2128" spans="30:34" x14ac:dyDescent="0.25">
      <c r="AD2128" s="243" t="s">
        <v>61</v>
      </c>
      <c r="AE2128" s="243" t="s">
        <v>5322</v>
      </c>
      <c r="AF2128" s="243">
        <v>3166501</v>
      </c>
      <c r="AG2128" s="243"/>
      <c r="AH2128" s="243"/>
    </row>
    <row r="2129" spans="30:34" x14ac:dyDescent="0.25">
      <c r="AD2129" s="243" t="s">
        <v>61</v>
      </c>
      <c r="AE2129" s="243" t="s">
        <v>5323</v>
      </c>
      <c r="AF2129" s="243">
        <v>3166600</v>
      </c>
      <c r="AG2129" s="243"/>
      <c r="AH2129" s="243"/>
    </row>
    <row r="2130" spans="30:34" x14ac:dyDescent="0.25">
      <c r="AD2130" s="243" t="s">
        <v>61</v>
      </c>
      <c r="AE2130" s="243" t="s">
        <v>5324</v>
      </c>
      <c r="AF2130" s="243">
        <v>3166808</v>
      </c>
      <c r="AG2130" s="243"/>
      <c r="AH2130" s="243"/>
    </row>
    <row r="2131" spans="30:34" x14ac:dyDescent="0.25">
      <c r="AD2131" s="243" t="s">
        <v>61</v>
      </c>
      <c r="AE2131" s="243" t="s">
        <v>5325</v>
      </c>
      <c r="AF2131" s="243">
        <v>3166709</v>
      </c>
      <c r="AG2131" s="243"/>
      <c r="AH2131" s="243"/>
    </row>
    <row r="2132" spans="30:34" x14ac:dyDescent="0.25">
      <c r="AD2132" s="243" t="s">
        <v>61</v>
      </c>
      <c r="AE2132" s="243" t="s">
        <v>5326</v>
      </c>
      <c r="AF2132" s="243">
        <v>3166907</v>
      </c>
      <c r="AG2132" s="243"/>
      <c r="AH2132" s="243"/>
    </row>
    <row r="2133" spans="30:34" x14ac:dyDescent="0.25">
      <c r="AD2133" s="243" t="s">
        <v>61</v>
      </c>
      <c r="AE2133" s="243" t="s">
        <v>5327</v>
      </c>
      <c r="AF2133" s="243">
        <v>3166956</v>
      </c>
      <c r="AG2133" s="243"/>
      <c r="AH2133" s="243"/>
    </row>
    <row r="2134" spans="30:34" x14ac:dyDescent="0.25">
      <c r="AD2134" s="243" t="s">
        <v>61</v>
      </c>
      <c r="AE2134" s="243" t="s">
        <v>5328</v>
      </c>
      <c r="AF2134" s="243">
        <v>3167004</v>
      </c>
      <c r="AG2134" s="243"/>
      <c r="AH2134" s="243"/>
    </row>
    <row r="2135" spans="30:34" x14ac:dyDescent="0.25">
      <c r="AD2135" s="243" t="s">
        <v>61</v>
      </c>
      <c r="AE2135" s="243" t="s">
        <v>5329</v>
      </c>
      <c r="AF2135" s="243">
        <v>3167103</v>
      </c>
      <c r="AG2135" s="243"/>
      <c r="AH2135" s="243"/>
    </row>
    <row r="2136" spans="30:34" x14ac:dyDescent="0.25">
      <c r="AD2136" s="243" t="s">
        <v>61</v>
      </c>
      <c r="AE2136" s="243" t="s">
        <v>5330</v>
      </c>
      <c r="AF2136" s="243">
        <v>3167202</v>
      </c>
      <c r="AG2136" s="243"/>
      <c r="AH2136" s="243"/>
    </row>
    <row r="2137" spans="30:34" x14ac:dyDescent="0.25">
      <c r="AD2137" s="243" t="s">
        <v>61</v>
      </c>
      <c r="AE2137" s="243" t="s">
        <v>5331</v>
      </c>
      <c r="AF2137" s="243">
        <v>3165552</v>
      </c>
      <c r="AG2137" s="243"/>
      <c r="AH2137" s="243"/>
    </row>
    <row r="2138" spans="30:34" x14ac:dyDescent="0.25">
      <c r="AD2138" s="243" t="s">
        <v>61</v>
      </c>
      <c r="AE2138" s="243" t="s">
        <v>5332</v>
      </c>
      <c r="AF2138" s="243">
        <v>3167301</v>
      </c>
      <c r="AG2138" s="243"/>
      <c r="AH2138" s="243"/>
    </row>
    <row r="2139" spans="30:34" x14ac:dyDescent="0.25">
      <c r="AD2139" s="243" t="s">
        <v>61</v>
      </c>
      <c r="AE2139" s="243" t="s">
        <v>5333</v>
      </c>
      <c r="AF2139" s="243">
        <v>3167400</v>
      </c>
      <c r="AG2139" s="243"/>
      <c r="AH2139" s="243"/>
    </row>
    <row r="2140" spans="30:34" x14ac:dyDescent="0.25">
      <c r="AD2140" s="243" t="s">
        <v>61</v>
      </c>
      <c r="AE2140" s="243" t="s">
        <v>5334</v>
      </c>
      <c r="AF2140" s="243">
        <v>3167509</v>
      </c>
      <c r="AG2140" s="243"/>
      <c r="AH2140" s="243"/>
    </row>
    <row r="2141" spans="30:34" x14ac:dyDescent="0.25">
      <c r="AD2141" s="243" t="s">
        <v>61</v>
      </c>
      <c r="AE2141" s="243" t="s">
        <v>5335</v>
      </c>
      <c r="AF2141" s="243">
        <v>3167608</v>
      </c>
      <c r="AG2141" s="243"/>
      <c r="AH2141" s="243"/>
    </row>
    <row r="2142" spans="30:34" x14ac:dyDescent="0.25">
      <c r="AD2142" s="243" t="s">
        <v>61</v>
      </c>
      <c r="AE2142" s="243" t="s">
        <v>5336</v>
      </c>
      <c r="AF2142" s="243">
        <v>3167707</v>
      </c>
      <c r="AG2142" s="243"/>
      <c r="AH2142" s="243"/>
    </row>
    <row r="2143" spans="30:34" x14ac:dyDescent="0.25">
      <c r="AD2143" s="243" t="s">
        <v>61</v>
      </c>
      <c r="AE2143" s="243" t="s">
        <v>5337</v>
      </c>
      <c r="AF2143" s="243">
        <v>3167806</v>
      </c>
      <c r="AG2143" s="243"/>
      <c r="AH2143" s="243"/>
    </row>
    <row r="2144" spans="30:34" x14ac:dyDescent="0.25">
      <c r="AD2144" s="243" t="s">
        <v>61</v>
      </c>
      <c r="AE2144" s="243" t="s">
        <v>5338</v>
      </c>
      <c r="AF2144" s="243">
        <v>3167905</v>
      </c>
      <c r="AG2144" s="243"/>
      <c r="AH2144" s="243"/>
    </row>
    <row r="2145" spans="30:34" x14ac:dyDescent="0.25">
      <c r="AD2145" s="243" t="s">
        <v>61</v>
      </c>
      <c r="AE2145" s="243" t="s">
        <v>5339</v>
      </c>
      <c r="AF2145" s="243">
        <v>3168002</v>
      </c>
      <c r="AG2145" s="243"/>
      <c r="AH2145" s="243"/>
    </row>
    <row r="2146" spans="30:34" x14ac:dyDescent="0.25">
      <c r="AD2146" s="243" t="s">
        <v>61</v>
      </c>
      <c r="AE2146" s="243" t="s">
        <v>5340</v>
      </c>
      <c r="AF2146" s="243">
        <v>3168051</v>
      </c>
      <c r="AG2146" s="243"/>
      <c r="AH2146" s="243"/>
    </row>
    <row r="2147" spans="30:34" x14ac:dyDescent="0.25">
      <c r="AD2147" s="243" t="s">
        <v>61</v>
      </c>
      <c r="AE2147" s="243" t="s">
        <v>4504</v>
      </c>
      <c r="AF2147" s="243">
        <v>3168101</v>
      </c>
      <c r="AG2147" s="243"/>
      <c r="AH2147" s="243"/>
    </row>
    <row r="2148" spans="30:34" x14ac:dyDescent="0.25">
      <c r="AD2148" s="243" t="s">
        <v>61</v>
      </c>
      <c r="AE2148" s="243" t="s">
        <v>5105</v>
      </c>
      <c r="AF2148" s="243">
        <v>3168200</v>
      </c>
      <c r="AG2148" s="243"/>
      <c r="AH2148" s="243"/>
    </row>
    <row r="2149" spans="30:34" x14ac:dyDescent="0.25">
      <c r="AD2149" s="243" t="s">
        <v>61</v>
      </c>
      <c r="AE2149" s="243" t="s">
        <v>5341</v>
      </c>
      <c r="AF2149" s="243">
        <v>3168309</v>
      </c>
      <c r="AG2149" s="243"/>
      <c r="AH2149" s="243"/>
    </row>
    <row r="2150" spans="30:34" x14ac:dyDescent="0.25">
      <c r="AD2150" s="243" t="s">
        <v>61</v>
      </c>
      <c r="AE2150" s="243" t="s">
        <v>5342</v>
      </c>
      <c r="AF2150" s="243">
        <v>3168408</v>
      </c>
      <c r="AG2150" s="243"/>
      <c r="AH2150" s="243"/>
    </row>
    <row r="2151" spans="30:34" x14ac:dyDescent="0.25">
      <c r="AD2151" s="243" t="s">
        <v>61</v>
      </c>
      <c r="AE2151" s="243" t="s">
        <v>5343</v>
      </c>
      <c r="AF2151" s="243">
        <v>3168507</v>
      </c>
      <c r="AG2151" s="243"/>
      <c r="AH2151" s="243"/>
    </row>
    <row r="2152" spans="30:34" x14ac:dyDescent="0.25">
      <c r="AD2152" s="243" t="s">
        <v>61</v>
      </c>
      <c r="AE2152" s="243" t="s">
        <v>5344</v>
      </c>
      <c r="AF2152" s="243">
        <v>3168606</v>
      </c>
      <c r="AG2152" s="243"/>
      <c r="AH2152" s="243"/>
    </row>
    <row r="2153" spans="30:34" x14ac:dyDescent="0.25">
      <c r="AD2153" s="243" t="s">
        <v>61</v>
      </c>
      <c r="AE2153" s="243" t="s">
        <v>5345</v>
      </c>
      <c r="AF2153" s="243">
        <v>3168705</v>
      </c>
      <c r="AG2153" s="243"/>
      <c r="AH2153" s="243"/>
    </row>
    <row r="2154" spans="30:34" x14ac:dyDescent="0.25">
      <c r="AD2154" s="243" t="s">
        <v>61</v>
      </c>
      <c r="AE2154" s="243" t="s">
        <v>5346</v>
      </c>
      <c r="AF2154" s="243">
        <v>3168804</v>
      </c>
      <c r="AG2154" s="243"/>
      <c r="AH2154" s="243"/>
    </row>
    <row r="2155" spans="30:34" x14ac:dyDescent="0.25">
      <c r="AD2155" s="243" t="s">
        <v>61</v>
      </c>
      <c r="AE2155" s="243" t="s">
        <v>5347</v>
      </c>
      <c r="AF2155" s="243">
        <v>3168903</v>
      </c>
      <c r="AG2155" s="243"/>
      <c r="AH2155" s="243"/>
    </row>
    <row r="2156" spans="30:34" x14ac:dyDescent="0.25">
      <c r="AD2156" s="243" t="s">
        <v>61</v>
      </c>
      <c r="AE2156" s="243" t="s">
        <v>5348</v>
      </c>
      <c r="AF2156" s="243">
        <v>3169000</v>
      </c>
      <c r="AG2156" s="243"/>
      <c r="AH2156" s="243"/>
    </row>
    <row r="2157" spans="30:34" x14ac:dyDescent="0.25">
      <c r="AD2157" s="243" t="s">
        <v>61</v>
      </c>
      <c r="AE2157" s="243" t="s">
        <v>5349</v>
      </c>
      <c r="AF2157" s="243">
        <v>3169059</v>
      </c>
      <c r="AG2157" s="243"/>
      <c r="AH2157" s="243"/>
    </row>
    <row r="2158" spans="30:34" x14ac:dyDescent="0.25">
      <c r="AD2158" s="243" t="s">
        <v>61</v>
      </c>
      <c r="AE2158" s="243" t="s">
        <v>4542</v>
      </c>
      <c r="AF2158" s="243">
        <v>3169109</v>
      </c>
      <c r="AG2158" s="243"/>
      <c r="AH2158" s="243"/>
    </row>
    <row r="2159" spans="30:34" x14ac:dyDescent="0.25">
      <c r="AD2159" s="243" t="s">
        <v>61</v>
      </c>
      <c r="AE2159" s="243" t="s">
        <v>5350</v>
      </c>
      <c r="AF2159" s="243">
        <v>3169208</v>
      </c>
      <c r="AG2159" s="243"/>
      <c r="AH2159" s="243"/>
    </row>
    <row r="2160" spans="30:34" x14ac:dyDescent="0.25">
      <c r="AD2160" s="243" t="s">
        <v>61</v>
      </c>
      <c r="AE2160" s="243" t="s">
        <v>5351</v>
      </c>
      <c r="AF2160" s="243">
        <v>3169307</v>
      </c>
      <c r="AG2160" s="243"/>
      <c r="AH2160" s="243"/>
    </row>
    <row r="2161" spans="30:34" x14ac:dyDescent="0.25">
      <c r="AD2161" s="243" t="s">
        <v>61</v>
      </c>
      <c r="AE2161" s="243" t="s">
        <v>5352</v>
      </c>
      <c r="AF2161" s="243">
        <v>3169356</v>
      </c>
      <c r="AG2161" s="243"/>
      <c r="AH2161" s="243"/>
    </row>
    <row r="2162" spans="30:34" x14ac:dyDescent="0.25">
      <c r="AD2162" s="243" t="s">
        <v>61</v>
      </c>
      <c r="AE2162" s="243" t="s">
        <v>5353</v>
      </c>
      <c r="AF2162" s="243">
        <v>3169406</v>
      </c>
      <c r="AG2162" s="243"/>
      <c r="AH2162" s="243"/>
    </row>
    <row r="2163" spans="30:34" x14ac:dyDescent="0.25">
      <c r="AD2163" s="243" t="s">
        <v>61</v>
      </c>
      <c r="AE2163" s="243" t="s">
        <v>5354</v>
      </c>
      <c r="AF2163" s="243">
        <v>3169505</v>
      </c>
      <c r="AG2163" s="243"/>
      <c r="AH2163" s="243"/>
    </row>
    <row r="2164" spans="30:34" x14ac:dyDescent="0.25">
      <c r="AD2164" s="243" t="s">
        <v>61</v>
      </c>
      <c r="AE2164" s="243" t="s">
        <v>5355</v>
      </c>
      <c r="AF2164" s="243">
        <v>3169604</v>
      </c>
      <c r="AG2164" s="243"/>
      <c r="AH2164" s="243"/>
    </row>
    <row r="2165" spans="30:34" x14ac:dyDescent="0.25">
      <c r="AD2165" s="243" t="s">
        <v>61</v>
      </c>
      <c r="AE2165" s="243" t="s">
        <v>5148</v>
      </c>
      <c r="AF2165" s="243">
        <v>3169703</v>
      </c>
      <c r="AG2165" s="243"/>
      <c r="AH2165" s="243"/>
    </row>
    <row r="2166" spans="30:34" x14ac:dyDescent="0.25">
      <c r="AD2166" s="243" t="s">
        <v>61</v>
      </c>
      <c r="AE2166" s="243" t="s">
        <v>5356</v>
      </c>
      <c r="AF2166" s="243">
        <v>3169802</v>
      </c>
      <c r="AG2166" s="243"/>
      <c r="AH2166" s="243"/>
    </row>
    <row r="2167" spans="30:34" x14ac:dyDescent="0.25">
      <c r="AD2167" s="243" t="s">
        <v>61</v>
      </c>
      <c r="AE2167" s="243" t="s">
        <v>5357</v>
      </c>
      <c r="AF2167" s="243">
        <v>3169901</v>
      </c>
      <c r="AG2167" s="243"/>
      <c r="AH2167" s="243"/>
    </row>
    <row r="2168" spans="30:34" x14ac:dyDescent="0.25">
      <c r="AD2168" s="243" t="s">
        <v>61</v>
      </c>
      <c r="AE2168" s="243" t="s">
        <v>5358</v>
      </c>
      <c r="AF2168" s="243">
        <v>3170008</v>
      </c>
      <c r="AG2168" s="243"/>
      <c r="AH2168" s="243"/>
    </row>
    <row r="2169" spans="30:34" x14ac:dyDescent="0.25">
      <c r="AD2169" s="243" t="s">
        <v>61</v>
      </c>
      <c r="AE2169" s="243" t="s">
        <v>5359</v>
      </c>
      <c r="AF2169" s="243">
        <v>3170057</v>
      </c>
      <c r="AG2169" s="243"/>
      <c r="AH2169" s="243"/>
    </row>
    <row r="2170" spans="30:34" x14ac:dyDescent="0.25">
      <c r="AD2170" s="243" t="s">
        <v>61</v>
      </c>
      <c r="AE2170" s="243" t="s">
        <v>5360</v>
      </c>
      <c r="AF2170" s="243">
        <v>3170107</v>
      </c>
      <c r="AG2170" s="243"/>
      <c r="AH2170" s="243"/>
    </row>
    <row r="2171" spans="30:34" x14ac:dyDescent="0.25">
      <c r="AD2171" s="243" t="s">
        <v>61</v>
      </c>
      <c r="AE2171" s="243" t="s">
        <v>5361</v>
      </c>
      <c r="AF2171" s="243">
        <v>3170206</v>
      </c>
      <c r="AG2171" s="243"/>
      <c r="AH2171" s="243"/>
    </row>
    <row r="2172" spans="30:34" x14ac:dyDescent="0.25">
      <c r="AD2172" s="243" t="s">
        <v>61</v>
      </c>
      <c r="AE2172" s="243" t="s">
        <v>5362</v>
      </c>
      <c r="AF2172" s="243">
        <v>3170305</v>
      </c>
      <c r="AG2172" s="243"/>
      <c r="AH2172" s="243"/>
    </row>
    <row r="2173" spans="30:34" x14ac:dyDescent="0.25">
      <c r="AD2173" s="243" t="s">
        <v>61</v>
      </c>
      <c r="AE2173" s="243" t="s">
        <v>5363</v>
      </c>
      <c r="AF2173" s="243">
        <v>3170404</v>
      </c>
      <c r="AG2173" s="243"/>
      <c r="AH2173" s="243"/>
    </row>
    <row r="2174" spans="30:34" x14ac:dyDescent="0.25">
      <c r="AD2174" s="243" t="s">
        <v>61</v>
      </c>
      <c r="AE2174" s="243" t="s">
        <v>5364</v>
      </c>
      <c r="AF2174" s="243">
        <v>3170438</v>
      </c>
      <c r="AG2174" s="243"/>
      <c r="AH2174" s="243"/>
    </row>
    <row r="2175" spans="30:34" x14ac:dyDescent="0.25">
      <c r="AD2175" s="243" t="s">
        <v>61</v>
      </c>
      <c r="AE2175" s="243" t="s">
        <v>5365</v>
      </c>
      <c r="AF2175" s="243">
        <v>3170479</v>
      </c>
      <c r="AG2175" s="243"/>
      <c r="AH2175" s="243"/>
    </row>
    <row r="2176" spans="30:34" x14ac:dyDescent="0.25">
      <c r="AD2176" s="243" t="s">
        <v>61</v>
      </c>
      <c r="AE2176" s="243" t="s">
        <v>5366</v>
      </c>
      <c r="AF2176" s="243">
        <v>3170503</v>
      </c>
      <c r="AG2176" s="243"/>
      <c r="AH2176" s="243"/>
    </row>
    <row r="2177" spans="30:34" x14ac:dyDescent="0.25">
      <c r="AD2177" s="243" t="s">
        <v>61</v>
      </c>
      <c r="AE2177" s="243" t="s">
        <v>5367</v>
      </c>
      <c r="AF2177" s="243">
        <v>3170529</v>
      </c>
      <c r="AG2177" s="243"/>
      <c r="AH2177" s="243"/>
    </row>
    <row r="2178" spans="30:34" x14ac:dyDescent="0.25">
      <c r="AD2178" s="243" t="s">
        <v>61</v>
      </c>
      <c r="AE2178" s="243" t="s">
        <v>5368</v>
      </c>
      <c r="AF2178" s="243">
        <v>3170578</v>
      </c>
      <c r="AG2178" s="243"/>
      <c r="AH2178" s="243"/>
    </row>
    <row r="2179" spans="30:34" x14ac:dyDescent="0.25">
      <c r="AD2179" s="243" t="s">
        <v>61</v>
      </c>
      <c r="AE2179" s="243" t="s">
        <v>4089</v>
      </c>
      <c r="AF2179" s="243">
        <v>3170602</v>
      </c>
      <c r="AG2179" s="243"/>
      <c r="AH2179" s="243"/>
    </row>
    <row r="2180" spans="30:34" x14ac:dyDescent="0.25">
      <c r="AD2180" s="243" t="s">
        <v>61</v>
      </c>
      <c r="AE2180" s="243" t="s">
        <v>5369</v>
      </c>
      <c r="AF2180" s="243">
        <v>3170651</v>
      </c>
      <c r="AG2180" s="243"/>
      <c r="AH2180" s="243"/>
    </row>
    <row r="2181" spans="30:34" x14ac:dyDescent="0.25">
      <c r="AD2181" s="243" t="s">
        <v>61</v>
      </c>
      <c r="AE2181" s="243" t="s">
        <v>5370</v>
      </c>
      <c r="AF2181" s="243">
        <v>3170701</v>
      </c>
      <c r="AG2181" s="243"/>
      <c r="AH2181" s="243"/>
    </row>
    <row r="2182" spans="30:34" x14ac:dyDescent="0.25">
      <c r="AD2182" s="243" t="s">
        <v>61</v>
      </c>
      <c r="AE2182" s="243" t="s">
        <v>5371</v>
      </c>
      <c r="AF2182" s="243">
        <v>3170750</v>
      </c>
      <c r="AG2182" s="243"/>
      <c r="AH2182" s="243"/>
    </row>
    <row r="2183" spans="30:34" x14ac:dyDescent="0.25">
      <c r="AD2183" s="243" t="s">
        <v>61</v>
      </c>
      <c r="AE2183" s="243" t="s">
        <v>5372</v>
      </c>
      <c r="AF2183" s="243">
        <v>3170800</v>
      </c>
      <c r="AG2183" s="243"/>
      <c r="AH2183" s="243"/>
    </row>
    <row r="2184" spans="30:34" x14ac:dyDescent="0.25">
      <c r="AD2184" s="243" t="s">
        <v>61</v>
      </c>
      <c r="AE2184" s="243" t="s">
        <v>5373</v>
      </c>
      <c r="AF2184" s="243">
        <v>3170909</v>
      </c>
      <c r="AG2184" s="243"/>
      <c r="AH2184" s="243"/>
    </row>
    <row r="2185" spans="30:34" x14ac:dyDescent="0.25">
      <c r="AD2185" s="243" t="s">
        <v>61</v>
      </c>
      <c r="AE2185" s="243" t="s">
        <v>5374</v>
      </c>
      <c r="AF2185" s="243">
        <v>3171006</v>
      </c>
      <c r="AG2185" s="243"/>
      <c r="AH2185" s="243"/>
    </row>
    <row r="2186" spans="30:34" x14ac:dyDescent="0.25">
      <c r="AD2186" s="243" t="s">
        <v>61</v>
      </c>
      <c r="AE2186" s="243" t="s">
        <v>5375</v>
      </c>
      <c r="AF2186" s="243">
        <v>3171030</v>
      </c>
      <c r="AG2186" s="243"/>
      <c r="AH2186" s="243"/>
    </row>
    <row r="2187" spans="30:34" x14ac:dyDescent="0.25">
      <c r="AD2187" s="243" t="s">
        <v>61</v>
      </c>
      <c r="AE2187" s="243" t="s">
        <v>5376</v>
      </c>
      <c r="AF2187" s="243">
        <v>3171071</v>
      </c>
      <c r="AG2187" s="243"/>
      <c r="AH2187" s="243"/>
    </row>
    <row r="2188" spans="30:34" x14ac:dyDescent="0.25">
      <c r="AD2188" s="243" t="s">
        <v>61</v>
      </c>
      <c r="AE2188" s="243" t="s">
        <v>5377</v>
      </c>
      <c r="AF2188" s="243">
        <v>3171105</v>
      </c>
      <c r="AG2188" s="243"/>
      <c r="AH2188" s="243"/>
    </row>
    <row r="2189" spans="30:34" x14ac:dyDescent="0.25">
      <c r="AD2189" s="243" t="s">
        <v>61</v>
      </c>
      <c r="AE2189" s="243" t="s">
        <v>5378</v>
      </c>
      <c r="AF2189" s="243">
        <v>3171154</v>
      </c>
      <c r="AG2189" s="243"/>
      <c r="AH2189" s="243"/>
    </row>
    <row r="2190" spans="30:34" x14ac:dyDescent="0.25">
      <c r="AD2190" s="243" t="s">
        <v>61</v>
      </c>
      <c r="AE2190" s="243" t="s">
        <v>5379</v>
      </c>
      <c r="AF2190" s="243">
        <v>3171204</v>
      </c>
      <c r="AG2190" s="243"/>
      <c r="AH2190" s="243"/>
    </row>
    <row r="2191" spans="30:34" x14ac:dyDescent="0.25">
      <c r="AD2191" s="243" t="s">
        <v>61</v>
      </c>
      <c r="AE2191" s="243" t="s">
        <v>2221</v>
      </c>
      <c r="AF2191" s="243">
        <v>3171303</v>
      </c>
      <c r="AG2191" s="243"/>
      <c r="AH2191" s="243"/>
    </row>
    <row r="2192" spans="30:34" x14ac:dyDescent="0.25">
      <c r="AD2192" s="243" t="s">
        <v>61</v>
      </c>
      <c r="AE2192" s="243" t="s">
        <v>5380</v>
      </c>
      <c r="AF2192" s="243">
        <v>3171402</v>
      </c>
      <c r="AG2192" s="243"/>
      <c r="AH2192" s="243"/>
    </row>
    <row r="2193" spans="30:34" x14ac:dyDescent="0.25">
      <c r="AD2193" s="243" t="s">
        <v>61</v>
      </c>
      <c r="AE2193" s="243" t="s">
        <v>5381</v>
      </c>
      <c r="AF2193" s="243">
        <v>3171600</v>
      </c>
      <c r="AG2193" s="243"/>
      <c r="AH2193" s="243"/>
    </row>
    <row r="2194" spans="30:34" x14ac:dyDescent="0.25">
      <c r="AD2194" s="243" t="s">
        <v>61</v>
      </c>
      <c r="AE2194" s="243" t="s">
        <v>5382</v>
      </c>
      <c r="AF2194" s="243">
        <v>3171709</v>
      </c>
      <c r="AG2194" s="243"/>
      <c r="AH2194" s="243"/>
    </row>
    <row r="2195" spans="30:34" x14ac:dyDescent="0.25">
      <c r="AD2195" s="243" t="s">
        <v>61</v>
      </c>
      <c r="AE2195" s="243" t="s">
        <v>5383</v>
      </c>
      <c r="AF2195" s="243">
        <v>3171808</v>
      </c>
      <c r="AG2195" s="243"/>
      <c r="AH2195" s="243"/>
    </row>
    <row r="2196" spans="30:34" x14ac:dyDescent="0.25">
      <c r="AD2196" s="243" t="s">
        <v>61</v>
      </c>
      <c r="AE2196" s="243" t="s">
        <v>5384</v>
      </c>
      <c r="AF2196" s="243">
        <v>3171907</v>
      </c>
      <c r="AG2196" s="243"/>
      <c r="AH2196" s="243"/>
    </row>
    <row r="2197" spans="30:34" x14ac:dyDescent="0.25">
      <c r="AD2197" s="243" t="s">
        <v>61</v>
      </c>
      <c r="AE2197" s="243" t="s">
        <v>5385</v>
      </c>
      <c r="AF2197" s="243">
        <v>3172004</v>
      </c>
      <c r="AG2197" s="243"/>
      <c r="AH2197" s="243"/>
    </row>
    <row r="2198" spans="30:34" x14ac:dyDescent="0.25">
      <c r="AD2198" s="243" t="s">
        <v>61</v>
      </c>
      <c r="AE2198" s="243" t="s">
        <v>5386</v>
      </c>
      <c r="AF2198" s="243">
        <v>3172103</v>
      </c>
      <c r="AG2198" s="243"/>
      <c r="AH2198" s="243"/>
    </row>
    <row r="2199" spans="30:34" x14ac:dyDescent="0.25">
      <c r="AD2199" s="243" t="s">
        <v>61</v>
      </c>
      <c r="AE2199" s="243" t="s">
        <v>4619</v>
      </c>
      <c r="AF2199" s="243">
        <v>3172202</v>
      </c>
      <c r="AG2199" s="243"/>
      <c r="AH2199" s="243"/>
    </row>
    <row r="2200" spans="30:34" x14ac:dyDescent="0.25">
      <c r="AD2200" s="243" t="s">
        <v>63</v>
      </c>
      <c r="AE2200" s="243" t="s">
        <v>102</v>
      </c>
      <c r="AF2200" s="243">
        <v>5000203</v>
      </c>
      <c r="AG2200" s="243"/>
      <c r="AH2200" s="243"/>
    </row>
    <row r="2201" spans="30:34" x14ac:dyDescent="0.25">
      <c r="AD2201" s="243" t="s">
        <v>63</v>
      </c>
      <c r="AE2201" s="243" t="s">
        <v>127</v>
      </c>
      <c r="AF2201" s="243">
        <v>5000252</v>
      </c>
      <c r="AG2201" s="243"/>
      <c r="AH2201" s="243"/>
    </row>
    <row r="2202" spans="30:34" x14ac:dyDescent="0.25">
      <c r="AD2202" s="243" t="s">
        <v>63</v>
      </c>
      <c r="AE2202" s="243" t="s">
        <v>153</v>
      </c>
      <c r="AF2202" s="243">
        <v>5000609</v>
      </c>
      <c r="AG2202" s="243"/>
      <c r="AH2202" s="243"/>
    </row>
    <row r="2203" spans="30:34" x14ac:dyDescent="0.25">
      <c r="AD2203" s="243" t="s">
        <v>63</v>
      </c>
      <c r="AE2203" s="243" t="s">
        <v>178</v>
      </c>
      <c r="AF2203" s="243">
        <v>5000708</v>
      </c>
      <c r="AG2203" s="243"/>
      <c r="AH2203" s="243"/>
    </row>
    <row r="2204" spans="30:34" x14ac:dyDescent="0.25">
      <c r="AD2204" s="243" t="s">
        <v>63</v>
      </c>
      <c r="AE2204" s="243" t="s">
        <v>204</v>
      </c>
      <c r="AF2204" s="243">
        <v>5000807</v>
      </c>
      <c r="AG2204" s="243"/>
      <c r="AH2204" s="243"/>
    </row>
    <row r="2205" spans="30:34" x14ac:dyDescent="0.25">
      <c r="AD2205" s="243" t="s">
        <v>63</v>
      </c>
      <c r="AE2205" s="243" t="s">
        <v>230</v>
      </c>
      <c r="AF2205" s="243">
        <v>5000856</v>
      </c>
      <c r="AG2205" s="243"/>
      <c r="AH2205" s="243"/>
    </row>
    <row r="2206" spans="30:34" x14ac:dyDescent="0.25">
      <c r="AD2206" s="243" t="s">
        <v>63</v>
      </c>
      <c r="AE2206" s="243" t="s">
        <v>254</v>
      </c>
      <c r="AF2206" s="243">
        <v>5000906</v>
      </c>
      <c r="AG2206" s="243"/>
      <c r="AH2206" s="243"/>
    </row>
    <row r="2207" spans="30:34" x14ac:dyDescent="0.25">
      <c r="AD2207" s="243" t="s">
        <v>63</v>
      </c>
      <c r="AE2207" s="243" t="s">
        <v>279</v>
      </c>
      <c r="AF2207" s="243">
        <v>5001003</v>
      </c>
      <c r="AG2207" s="243"/>
      <c r="AH2207" s="243"/>
    </row>
    <row r="2208" spans="30:34" x14ac:dyDescent="0.25">
      <c r="AD2208" s="243" t="s">
        <v>63</v>
      </c>
      <c r="AE2208" s="243" t="s">
        <v>305</v>
      </c>
      <c r="AF2208" s="243">
        <v>5001102</v>
      </c>
      <c r="AG2208" s="243"/>
      <c r="AH2208" s="243"/>
    </row>
    <row r="2209" spans="30:34" x14ac:dyDescent="0.25">
      <c r="AD2209" s="243" t="s">
        <v>63</v>
      </c>
      <c r="AE2209" s="243" t="s">
        <v>331</v>
      </c>
      <c r="AF2209" s="243">
        <v>5001243</v>
      </c>
      <c r="AG2209" s="243"/>
      <c r="AH2209" s="243"/>
    </row>
    <row r="2210" spans="30:34" x14ac:dyDescent="0.25">
      <c r="AD2210" s="243" t="s">
        <v>63</v>
      </c>
      <c r="AE2210" s="243" t="s">
        <v>356</v>
      </c>
      <c r="AF2210" s="243">
        <v>5001508</v>
      </c>
      <c r="AG2210" s="243"/>
      <c r="AH2210" s="243"/>
    </row>
    <row r="2211" spans="30:34" x14ac:dyDescent="0.25">
      <c r="AD2211" s="243" t="s">
        <v>63</v>
      </c>
      <c r="AE2211" s="243" t="s">
        <v>380</v>
      </c>
      <c r="AF2211" s="243">
        <v>5001904</v>
      </c>
      <c r="AG2211" s="243"/>
      <c r="AH2211" s="243"/>
    </row>
    <row r="2212" spans="30:34" x14ac:dyDescent="0.25">
      <c r="AD2212" s="243" t="s">
        <v>63</v>
      </c>
      <c r="AE2212" s="243" t="s">
        <v>405</v>
      </c>
      <c r="AF2212" s="243">
        <v>5002001</v>
      </c>
      <c r="AG2212" s="243"/>
      <c r="AH2212" s="243"/>
    </row>
    <row r="2213" spans="30:34" x14ac:dyDescent="0.25">
      <c r="AD2213" s="243" t="s">
        <v>63</v>
      </c>
      <c r="AE2213" s="243" t="s">
        <v>430</v>
      </c>
      <c r="AF2213" s="243">
        <v>5002100</v>
      </c>
      <c r="AG2213" s="243"/>
      <c r="AH2213" s="243"/>
    </row>
    <row r="2214" spans="30:34" x14ac:dyDescent="0.25">
      <c r="AD2214" s="243" t="s">
        <v>63</v>
      </c>
      <c r="AE2214" s="243" t="s">
        <v>455</v>
      </c>
      <c r="AF2214" s="243">
        <v>5002159</v>
      </c>
      <c r="AG2214" s="243"/>
      <c r="AH2214" s="243"/>
    </row>
    <row r="2215" spans="30:34" x14ac:dyDescent="0.25">
      <c r="AD2215" s="243" t="s">
        <v>63</v>
      </c>
      <c r="AE2215" s="243" t="s">
        <v>481</v>
      </c>
      <c r="AF2215" s="243">
        <v>5002209</v>
      </c>
      <c r="AG2215" s="243"/>
      <c r="AH2215" s="243"/>
    </row>
    <row r="2216" spans="30:34" x14ac:dyDescent="0.25">
      <c r="AD2216" s="243" t="s">
        <v>63</v>
      </c>
      <c r="AE2216" s="243" t="s">
        <v>505</v>
      </c>
      <c r="AF2216" s="243">
        <v>5002308</v>
      </c>
      <c r="AG2216" s="243"/>
      <c r="AH2216" s="243"/>
    </row>
    <row r="2217" spans="30:34" x14ac:dyDescent="0.25">
      <c r="AD2217" s="243" t="s">
        <v>63</v>
      </c>
      <c r="AE2217" s="243" t="s">
        <v>528</v>
      </c>
      <c r="AF2217" s="243">
        <v>5002407</v>
      </c>
      <c r="AG2217" s="243"/>
      <c r="AH2217" s="243"/>
    </row>
    <row r="2218" spans="30:34" x14ac:dyDescent="0.25">
      <c r="AD2218" s="243" t="s">
        <v>63</v>
      </c>
      <c r="AE2218" s="243" t="s">
        <v>552</v>
      </c>
      <c r="AF2218" s="243">
        <v>5002605</v>
      </c>
      <c r="AG2218" s="243"/>
      <c r="AH2218" s="243"/>
    </row>
    <row r="2219" spans="30:34" x14ac:dyDescent="0.25">
      <c r="AD2219" s="243" t="s">
        <v>63</v>
      </c>
      <c r="AE2219" s="243" t="s">
        <v>472</v>
      </c>
      <c r="AF2219" s="243">
        <v>5002704</v>
      </c>
      <c r="AG2219" s="243"/>
      <c r="AH2219" s="243"/>
    </row>
    <row r="2220" spans="30:34" x14ac:dyDescent="0.25">
      <c r="AD2220" s="243" t="s">
        <v>63</v>
      </c>
      <c r="AE2220" s="243" t="s">
        <v>598</v>
      </c>
      <c r="AF2220" s="243">
        <v>5002803</v>
      </c>
      <c r="AG2220" s="243"/>
      <c r="AH2220" s="243"/>
    </row>
    <row r="2221" spans="30:34" x14ac:dyDescent="0.25">
      <c r="AD2221" s="243" t="s">
        <v>63</v>
      </c>
      <c r="AE2221" s="243" t="s">
        <v>621</v>
      </c>
      <c r="AF2221" s="243">
        <v>5002902</v>
      </c>
      <c r="AG2221" s="243"/>
      <c r="AH2221" s="243"/>
    </row>
    <row r="2222" spans="30:34" x14ac:dyDescent="0.25">
      <c r="AD2222" s="243" t="s">
        <v>63</v>
      </c>
      <c r="AE2222" s="243" t="s">
        <v>642</v>
      </c>
      <c r="AF2222" s="243">
        <v>5002951</v>
      </c>
      <c r="AG2222" s="243"/>
      <c r="AH2222" s="243"/>
    </row>
    <row r="2223" spans="30:34" x14ac:dyDescent="0.25">
      <c r="AD2223" s="243" t="s">
        <v>63</v>
      </c>
      <c r="AE2223" s="243" t="s">
        <v>663</v>
      </c>
      <c r="AF2223" s="243">
        <v>5003108</v>
      </c>
      <c r="AG2223" s="243"/>
      <c r="AH2223" s="243"/>
    </row>
    <row r="2224" spans="30:34" x14ac:dyDescent="0.25">
      <c r="AD2224" s="243" t="s">
        <v>63</v>
      </c>
      <c r="AE2224" s="243" t="s">
        <v>684</v>
      </c>
      <c r="AF2224" s="243">
        <v>5003157</v>
      </c>
      <c r="AG2224" s="243"/>
      <c r="AH2224" s="243"/>
    </row>
    <row r="2225" spans="30:34" x14ac:dyDescent="0.25">
      <c r="AD2225" s="243" t="s">
        <v>63</v>
      </c>
      <c r="AE2225" s="243" t="s">
        <v>704</v>
      </c>
      <c r="AF2225" s="243">
        <v>5003207</v>
      </c>
      <c r="AG2225" s="243"/>
      <c r="AH2225" s="243"/>
    </row>
    <row r="2226" spans="30:34" x14ac:dyDescent="0.25">
      <c r="AD2226" s="243" t="s">
        <v>63</v>
      </c>
      <c r="AE2226" s="243" t="s">
        <v>726</v>
      </c>
      <c r="AF2226" s="243">
        <v>5003256</v>
      </c>
      <c r="AG2226" s="243"/>
      <c r="AH2226" s="243"/>
    </row>
    <row r="2227" spans="30:34" x14ac:dyDescent="0.25">
      <c r="AD2227" s="243" t="s">
        <v>63</v>
      </c>
      <c r="AE2227" s="243" t="s">
        <v>748</v>
      </c>
      <c r="AF2227" s="243">
        <v>5003306</v>
      </c>
      <c r="AG2227" s="243"/>
      <c r="AH2227" s="243"/>
    </row>
    <row r="2228" spans="30:34" x14ac:dyDescent="0.25">
      <c r="AD2228" s="243" t="s">
        <v>63</v>
      </c>
      <c r="AE2228" s="243" t="s">
        <v>769</v>
      </c>
      <c r="AF2228" s="243">
        <v>5003454</v>
      </c>
      <c r="AG2228" s="243"/>
      <c r="AH2228" s="243"/>
    </row>
    <row r="2229" spans="30:34" x14ac:dyDescent="0.25">
      <c r="AD2229" s="243" t="s">
        <v>63</v>
      </c>
      <c r="AE2229" s="243" t="s">
        <v>792</v>
      </c>
      <c r="AF2229" s="243">
        <v>5003488</v>
      </c>
      <c r="AG2229" s="243"/>
      <c r="AH2229" s="243"/>
    </row>
    <row r="2230" spans="30:34" x14ac:dyDescent="0.25">
      <c r="AD2230" s="243" t="s">
        <v>63</v>
      </c>
      <c r="AE2230" s="243" t="s">
        <v>813</v>
      </c>
      <c r="AF2230" s="243">
        <v>5003504</v>
      </c>
      <c r="AG2230" s="243"/>
      <c r="AH2230" s="243"/>
    </row>
    <row r="2231" spans="30:34" x14ac:dyDescent="0.25">
      <c r="AD2231" s="243" t="s">
        <v>63</v>
      </c>
      <c r="AE2231" s="243" t="s">
        <v>834</v>
      </c>
      <c r="AF2231" s="243">
        <v>5003702</v>
      </c>
      <c r="AG2231" s="243"/>
      <c r="AH2231" s="243"/>
    </row>
    <row r="2232" spans="30:34" x14ac:dyDescent="0.25">
      <c r="AD2232" s="243" t="s">
        <v>63</v>
      </c>
      <c r="AE2232" s="243" t="s">
        <v>856</v>
      </c>
      <c r="AF2232" s="243">
        <v>5003751</v>
      </c>
      <c r="AG2232" s="243"/>
      <c r="AH2232" s="243"/>
    </row>
    <row r="2233" spans="30:34" x14ac:dyDescent="0.25">
      <c r="AD2233" s="243" t="s">
        <v>63</v>
      </c>
      <c r="AE2233" s="243" t="s">
        <v>877</v>
      </c>
      <c r="AF2233" s="243">
        <v>5003801</v>
      </c>
      <c r="AG2233" s="243"/>
      <c r="AH2233" s="243"/>
    </row>
    <row r="2234" spans="30:34" x14ac:dyDescent="0.25">
      <c r="AD2234" s="243" t="s">
        <v>63</v>
      </c>
      <c r="AE2234" s="243" t="s">
        <v>900</v>
      </c>
      <c r="AF2234" s="243">
        <v>5003900</v>
      </c>
      <c r="AG2234" s="243"/>
      <c r="AH2234" s="243"/>
    </row>
    <row r="2235" spans="30:34" x14ac:dyDescent="0.25">
      <c r="AD2235" s="243" t="s">
        <v>63</v>
      </c>
      <c r="AE2235" s="243" t="s">
        <v>923</v>
      </c>
      <c r="AF2235" s="243">
        <v>5004007</v>
      </c>
      <c r="AG2235" s="243"/>
      <c r="AH2235" s="243"/>
    </row>
    <row r="2236" spans="30:34" x14ac:dyDescent="0.25">
      <c r="AD2236" s="243" t="s">
        <v>63</v>
      </c>
      <c r="AE2236" s="243" t="s">
        <v>946</v>
      </c>
      <c r="AF2236" s="243">
        <v>5004106</v>
      </c>
      <c r="AG2236" s="243"/>
      <c r="AH2236" s="243"/>
    </row>
    <row r="2237" spans="30:34" x14ac:dyDescent="0.25">
      <c r="AD2237" s="243" t="s">
        <v>63</v>
      </c>
      <c r="AE2237" s="243" t="s">
        <v>968</v>
      </c>
      <c r="AF2237" s="243">
        <v>5004304</v>
      </c>
      <c r="AG2237" s="243"/>
      <c r="AH2237" s="243"/>
    </row>
    <row r="2238" spans="30:34" x14ac:dyDescent="0.25">
      <c r="AD2238" s="243" t="s">
        <v>63</v>
      </c>
      <c r="AE2238" s="243" t="s">
        <v>990</v>
      </c>
      <c r="AF2238" s="243">
        <v>5004403</v>
      </c>
      <c r="AG2238" s="243"/>
      <c r="AH2238" s="243"/>
    </row>
    <row r="2239" spans="30:34" x14ac:dyDescent="0.25">
      <c r="AD2239" s="243" t="s">
        <v>63</v>
      </c>
      <c r="AE2239" s="243" t="s">
        <v>1013</v>
      </c>
      <c r="AF2239" s="243">
        <v>5004502</v>
      </c>
      <c r="AG2239" s="243"/>
      <c r="AH2239" s="243"/>
    </row>
    <row r="2240" spans="30:34" x14ac:dyDescent="0.25">
      <c r="AD2240" s="243" t="s">
        <v>63</v>
      </c>
      <c r="AE2240" s="243" t="s">
        <v>1035</v>
      </c>
      <c r="AF2240" s="243">
        <v>5004601</v>
      </c>
      <c r="AG2240" s="243"/>
      <c r="AH2240" s="243"/>
    </row>
    <row r="2241" spans="30:34" x14ac:dyDescent="0.25">
      <c r="AD2241" s="243" t="s">
        <v>63</v>
      </c>
      <c r="AE2241" s="243" t="s">
        <v>1057</v>
      </c>
      <c r="AF2241" s="243">
        <v>5004700</v>
      </c>
      <c r="AG2241" s="243"/>
      <c r="AH2241" s="243"/>
    </row>
    <row r="2242" spans="30:34" x14ac:dyDescent="0.25">
      <c r="AD2242" s="243" t="s">
        <v>63</v>
      </c>
      <c r="AE2242" s="243" t="s">
        <v>1079</v>
      </c>
      <c r="AF2242" s="243">
        <v>5004809</v>
      </c>
      <c r="AG2242" s="243"/>
      <c r="AH2242" s="243"/>
    </row>
    <row r="2243" spans="30:34" x14ac:dyDescent="0.25">
      <c r="AD2243" s="243" t="s">
        <v>63</v>
      </c>
      <c r="AE2243" s="243" t="s">
        <v>1101</v>
      </c>
      <c r="AF2243" s="243">
        <v>5004908</v>
      </c>
      <c r="AG2243" s="243"/>
      <c r="AH2243" s="243"/>
    </row>
    <row r="2244" spans="30:34" x14ac:dyDescent="0.25">
      <c r="AD2244" s="243" t="s">
        <v>63</v>
      </c>
      <c r="AE2244" s="243" t="s">
        <v>1124</v>
      </c>
      <c r="AF2244" s="243">
        <v>5005004</v>
      </c>
      <c r="AG2244" s="243"/>
      <c r="AH2244" s="243"/>
    </row>
    <row r="2245" spans="30:34" x14ac:dyDescent="0.25">
      <c r="AD2245" s="243" t="s">
        <v>63</v>
      </c>
      <c r="AE2245" s="243" t="s">
        <v>1147</v>
      </c>
      <c r="AF2245" s="244">
        <v>5005103</v>
      </c>
      <c r="AG2245" s="243"/>
      <c r="AH2245" s="243"/>
    </row>
    <row r="2246" spans="30:34" x14ac:dyDescent="0.25">
      <c r="AD2246" s="243" t="s">
        <v>63</v>
      </c>
      <c r="AE2246" s="243" t="s">
        <v>1170</v>
      </c>
      <c r="AF2246" s="244">
        <v>5005152</v>
      </c>
      <c r="AG2246" s="243"/>
      <c r="AH2246" s="243"/>
    </row>
    <row r="2247" spans="30:34" x14ac:dyDescent="0.25">
      <c r="AD2247" s="243" t="s">
        <v>63</v>
      </c>
      <c r="AE2247" s="243" t="s">
        <v>1193</v>
      </c>
      <c r="AF2247" s="244">
        <v>5005202</v>
      </c>
      <c r="AG2247" s="243"/>
      <c r="AH2247" s="243"/>
    </row>
    <row r="2248" spans="30:34" x14ac:dyDescent="0.25">
      <c r="AD2248" s="243" t="s">
        <v>63</v>
      </c>
      <c r="AE2248" s="243" t="s">
        <v>1215</v>
      </c>
      <c r="AF2248" s="244">
        <v>5005251</v>
      </c>
      <c r="AG2248" s="243"/>
      <c r="AH2248" s="243"/>
    </row>
    <row r="2249" spans="30:34" x14ac:dyDescent="0.25">
      <c r="AD2249" s="243" t="s">
        <v>63</v>
      </c>
      <c r="AE2249" s="243" t="s">
        <v>1236</v>
      </c>
      <c r="AF2249" s="244">
        <v>5005400</v>
      </c>
      <c r="AG2249" s="243"/>
      <c r="AH2249" s="243"/>
    </row>
    <row r="2250" spans="30:34" x14ac:dyDescent="0.25">
      <c r="AD2250" s="243" t="s">
        <v>63</v>
      </c>
      <c r="AE2250" s="243" t="s">
        <v>1259</v>
      </c>
      <c r="AF2250" s="244">
        <v>5005608</v>
      </c>
      <c r="AG2250" s="243"/>
      <c r="AH2250" s="243"/>
    </row>
    <row r="2251" spans="30:34" x14ac:dyDescent="0.25">
      <c r="AD2251" s="243" t="s">
        <v>63</v>
      </c>
      <c r="AE2251" s="243" t="s">
        <v>1282</v>
      </c>
      <c r="AF2251" s="244">
        <v>5005681</v>
      </c>
      <c r="AG2251" s="243"/>
      <c r="AH2251" s="243"/>
    </row>
    <row r="2252" spans="30:34" x14ac:dyDescent="0.25">
      <c r="AD2252" s="243" t="s">
        <v>63</v>
      </c>
      <c r="AE2252" s="243" t="s">
        <v>1303</v>
      </c>
      <c r="AF2252" s="244">
        <v>5005707</v>
      </c>
      <c r="AG2252" s="243"/>
      <c r="AH2252" s="243"/>
    </row>
    <row r="2253" spans="30:34" x14ac:dyDescent="0.25">
      <c r="AD2253" s="243" t="s">
        <v>63</v>
      </c>
      <c r="AE2253" s="243" t="s">
        <v>1325</v>
      </c>
      <c r="AF2253" s="244">
        <v>5005806</v>
      </c>
      <c r="AG2253" s="243"/>
      <c r="AH2253" s="243"/>
    </row>
    <row r="2254" spans="30:34" x14ac:dyDescent="0.25">
      <c r="AD2254" s="243" t="s">
        <v>63</v>
      </c>
      <c r="AE2254" s="243" t="s">
        <v>1347</v>
      </c>
      <c r="AF2254" s="244">
        <v>5006002</v>
      </c>
      <c r="AG2254" s="243"/>
      <c r="AH2254" s="243"/>
    </row>
    <row r="2255" spans="30:34" x14ac:dyDescent="0.25">
      <c r="AD2255" s="243" t="s">
        <v>63</v>
      </c>
      <c r="AE2255" s="243" t="s">
        <v>1368</v>
      </c>
      <c r="AF2255" s="244">
        <v>5006200</v>
      </c>
      <c r="AG2255" s="243"/>
      <c r="AH2255" s="243"/>
    </row>
    <row r="2256" spans="30:34" x14ac:dyDescent="0.25">
      <c r="AD2256" s="243" t="s">
        <v>63</v>
      </c>
      <c r="AE2256" s="243" t="s">
        <v>1390</v>
      </c>
      <c r="AF2256" s="244">
        <v>5006259</v>
      </c>
      <c r="AG2256" s="243"/>
      <c r="AH2256" s="243"/>
    </row>
    <row r="2257" spans="30:34" x14ac:dyDescent="0.25">
      <c r="AD2257" s="243" t="s">
        <v>63</v>
      </c>
      <c r="AE2257" s="243" t="s">
        <v>1412</v>
      </c>
      <c r="AF2257" s="244">
        <v>5006275</v>
      </c>
      <c r="AG2257" s="243"/>
      <c r="AH2257" s="243"/>
    </row>
    <row r="2258" spans="30:34" x14ac:dyDescent="0.25">
      <c r="AD2258" s="243" t="s">
        <v>63</v>
      </c>
      <c r="AE2258" s="243" t="s">
        <v>1434</v>
      </c>
      <c r="AF2258" s="244">
        <v>5006309</v>
      </c>
      <c r="AG2258" s="243"/>
      <c r="AH2258" s="243"/>
    </row>
    <row r="2259" spans="30:34" x14ac:dyDescent="0.25">
      <c r="AD2259" s="243" t="s">
        <v>63</v>
      </c>
      <c r="AE2259" s="243" t="s">
        <v>1455</v>
      </c>
      <c r="AF2259" s="244">
        <v>5006358</v>
      </c>
      <c r="AG2259" s="243"/>
      <c r="AH2259" s="243"/>
    </row>
    <row r="2260" spans="30:34" x14ac:dyDescent="0.25">
      <c r="AD2260" s="243" t="s">
        <v>63</v>
      </c>
      <c r="AE2260" s="243" t="s">
        <v>1475</v>
      </c>
      <c r="AF2260" s="244">
        <v>5006408</v>
      </c>
      <c r="AG2260" s="243"/>
      <c r="AH2260" s="243"/>
    </row>
    <row r="2261" spans="30:34" x14ac:dyDescent="0.25">
      <c r="AD2261" s="243" t="s">
        <v>63</v>
      </c>
      <c r="AE2261" s="243" t="s">
        <v>1497</v>
      </c>
      <c r="AF2261" s="244">
        <v>5006606</v>
      </c>
      <c r="AG2261" s="243"/>
      <c r="AH2261" s="243"/>
    </row>
    <row r="2262" spans="30:34" x14ac:dyDescent="0.25">
      <c r="AD2262" s="243" t="s">
        <v>63</v>
      </c>
      <c r="AE2262" s="243" t="s">
        <v>1517</v>
      </c>
      <c r="AF2262" s="244">
        <v>5006903</v>
      </c>
      <c r="AG2262" s="243"/>
      <c r="AH2262" s="243"/>
    </row>
    <row r="2263" spans="30:34" x14ac:dyDescent="0.25">
      <c r="AD2263" s="243" t="s">
        <v>63</v>
      </c>
      <c r="AE2263" s="243" t="s">
        <v>1538</v>
      </c>
      <c r="AF2263" s="244">
        <v>5007109</v>
      </c>
      <c r="AG2263" s="243"/>
      <c r="AH2263" s="243"/>
    </row>
    <row r="2264" spans="30:34" x14ac:dyDescent="0.25">
      <c r="AD2264" s="243" t="s">
        <v>63</v>
      </c>
      <c r="AE2264" s="243" t="s">
        <v>1559</v>
      </c>
      <c r="AF2264" s="244">
        <v>5007208</v>
      </c>
      <c r="AG2264" s="243"/>
      <c r="AH2264" s="243"/>
    </row>
    <row r="2265" spans="30:34" x14ac:dyDescent="0.25">
      <c r="AD2265" s="243" t="s">
        <v>63</v>
      </c>
      <c r="AE2265" s="243" t="s">
        <v>1578</v>
      </c>
      <c r="AF2265" s="244">
        <v>5007307</v>
      </c>
      <c r="AG2265" s="243"/>
      <c r="AH2265" s="243"/>
    </row>
    <row r="2266" spans="30:34" x14ac:dyDescent="0.25">
      <c r="AD2266" s="243" t="s">
        <v>63</v>
      </c>
      <c r="AE2266" s="243" t="s">
        <v>1598</v>
      </c>
      <c r="AF2266" s="244">
        <v>5007406</v>
      </c>
      <c r="AG2266" s="243"/>
      <c r="AH2266" s="243"/>
    </row>
    <row r="2267" spans="30:34" x14ac:dyDescent="0.25">
      <c r="AD2267" s="243" t="s">
        <v>63</v>
      </c>
      <c r="AE2267" s="243" t="s">
        <v>1618</v>
      </c>
      <c r="AF2267" s="244">
        <v>5007505</v>
      </c>
      <c r="AG2267" s="243"/>
      <c r="AH2267" s="243"/>
    </row>
    <row r="2268" spans="30:34" x14ac:dyDescent="0.25">
      <c r="AD2268" s="243" t="s">
        <v>63</v>
      </c>
      <c r="AE2268" s="243" t="s">
        <v>1639</v>
      </c>
      <c r="AF2268" s="244">
        <v>5007554</v>
      </c>
      <c r="AG2268" s="243"/>
      <c r="AH2268" s="243"/>
    </row>
    <row r="2269" spans="30:34" x14ac:dyDescent="0.25">
      <c r="AD2269" s="243" t="s">
        <v>63</v>
      </c>
      <c r="AE2269" s="243" t="s">
        <v>1660</v>
      </c>
      <c r="AF2269" s="244">
        <v>5007695</v>
      </c>
      <c r="AG2269" s="243"/>
      <c r="AH2269" s="243"/>
    </row>
    <row r="2270" spans="30:34" x14ac:dyDescent="0.25">
      <c r="AD2270" s="243" t="s">
        <v>63</v>
      </c>
      <c r="AE2270" s="243" t="s">
        <v>1680</v>
      </c>
      <c r="AF2270" s="244">
        <v>5007802</v>
      </c>
      <c r="AG2270" s="243"/>
      <c r="AH2270" s="243"/>
    </row>
    <row r="2271" spans="30:34" x14ac:dyDescent="0.25">
      <c r="AD2271" s="243" t="s">
        <v>63</v>
      </c>
      <c r="AE2271" s="243" t="s">
        <v>1701</v>
      </c>
      <c r="AF2271" s="244">
        <v>5007703</v>
      </c>
      <c r="AG2271" s="243"/>
      <c r="AH2271" s="243"/>
    </row>
    <row r="2272" spans="30:34" x14ac:dyDescent="0.25">
      <c r="AD2272" s="243" t="s">
        <v>63</v>
      </c>
      <c r="AE2272" s="243" t="s">
        <v>1721</v>
      </c>
      <c r="AF2272" s="244">
        <v>5007901</v>
      </c>
      <c r="AG2272" s="243"/>
      <c r="AH2272" s="243"/>
    </row>
    <row r="2273" spans="30:34" x14ac:dyDescent="0.25">
      <c r="AD2273" s="243" t="s">
        <v>63</v>
      </c>
      <c r="AE2273" s="243" t="s">
        <v>1742</v>
      </c>
      <c r="AF2273" s="244">
        <v>5007935</v>
      </c>
      <c r="AG2273" s="243"/>
      <c r="AH2273" s="243"/>
    </row>
    <row r="2274" spans="30:34" x14ac:dyDescent="0.25">
      <c r="AD2274" s="243" t="s">
        <v>63</v>
      </c>
      <c r="AE2274" s="243" t="s">
        <v>1762</v>
      </c>
      <c r="AF2274" s="244">
        <v>5007950</v>
      </c>
      <c r="AG2274" s="243"/>
      <c r="AH2274" s="243"/>
    </row>
    <row r="2275" spans="30:34" x14ac:dyDescent="0.25">
      <c r="AD2275" s="243" t="s">
        <v>63</v>
      </c>
      <c r="AE2275" s="243" t="s">
        <v>1783</v>
      </c>
      <c r="AF2275" s="244">
        <v>5007976</v>
      </c>
      <c r="AG2275" s="243"/>
      <c r="AH2275" s="243"/>
    </row>
    <row r="2276" spans="30:34" x14ac:dyDescent="0.25">
      <c r="AD2276" s="243" t="s">
        <v>63</v>
      </c>
      <c r="AE2276" s="243" t="s">
        <v>1802</v>
      </c>
      <c r="AF2276" s="244">
        <v>5008008</v>
      </c>
      <c r="AG2276" s="243"/>
      <c r="AH2276" s="243"/>
    </row>
    <row r="2277" spans="30:34" x14ac:dyDescent="0.25">
      <c r="AD2277" s="243" t="s">
        <v>63</v>
      </c>
      <c r="AE2277" s="243" t="s">
        <v>1820</v>
      </c>
      <c r="AF2277" s="244">
        <v>5008305</v>
      </c>
      <c r="AG2277" s="243"/>
      <c r="AH2277" s="243"/>
    </row>
    <row r="2278" spans="30:34" x14ac:dyDescent="0.25">
      <c r="AD2278" s="243" t="s">
        <v>63</v>
      </c>
      <c r="AE2278" s="243" t="s">
        <v>1839</v>
      </c>
      <c r="AF2278" s="244">
        <v>5008404</v>
      </c>
      <c r="AG2278" s="243"/>
      <c r="AH2278" s="243"/>
    </row>
    <row r="2279" spans="30:34" x14ac:dyDescent="0.25">
      <c r="AD2279" s="243" t="s">
        <v>65</v>
      </c>
      <c r="AE2279" s="243" t="s">
        <v>101</v>
      </c>
      <c r="AF2279" s="244">
        <v>5100102</v>
      </c>
      <c r="AG2279" s="243"/>
      <c r="AH2279" s="243"/>
    </row>
    <row r="2280" spans="30:34" x14ac:dyDescent="0.25">
      <c r="AD2280" s="243" t="s">
        <v>65</v>
      </c>
      <c r="AE2280" s="243" t="s">
        <v>126</v>
      </c>
      <c r="AF2280" s="244">
        <v>5100201</v>
      </c>
      <c r="AG2280" s="243"/>
      <c r="AH2280" s="243"/>
    </row>
    <row r="2281" spans="30:34" x14ac:dyDescent="0.25">
      <c r="AD2281" s="243" t="s">
        <v>65</v>
      </c>
      <c r="AE2281" s="243" t="s">
        <v>152</v>
      </c>
      <c r="AF2281" s="244">
        <v>5100250</v>
      </c>
      <c r="AG2281" s="243"/>
      <c r="AH2281" s="243"/>
    </row>
    <row r="2282" spans="30:34" x14ac:dyDescent="0.25">
      <c r="AD2282" s="243" t="s">
        <v>65</v>
      </c>
      <c r="AE2282" s="243" t="s">
        <v>177</v>
      </c>
      <c r="AF2282" s="244">
        <v>5100300</v>
      </c>
      <c r="AG2282" s="243"/>
      <c r="AH2282" s="243"/>
    </row>
    <row r="2283" spans="30:34" x14ac:dyDescent="0.25">
      <c r="AD2283" s="243" t="s">
        <v>65</v>
      </c>
      <c r="AE2283" s="243" t="s">
        <v>203</v>
      </c>
      <c r="AF2283" s="244">
        <v>5100359</v>
      </c>
      <c r="AG2283" s="243"/>
      <c r="AH2283" s="243"/>
    </row>
    <row r="2284" spans="30:34" x14ac:dyDescent="0.25">
      <c r="AD2284" s="243" t="s">
        <v>65</v>
      </c>
      <c r="AE2284" s="243" t="s">
        <v>229</v>
      </c>
      <c r="AF2284" s="244">
        <v>5100409</v>
      </c>
      <c r="AG2284" s="243"/>
      <c r="AH2284" s="243"/>
    </row>
    <row r="2285" spans="30:34" x14ac:dyDescent="0.25">
      <c r="AD2285" s="243" t="s">
        <v>65</v>
      </c>
      <c r="AE2285" s="243" t="s">
        <v>253</v>
      </c>
      <c r="AF2285" s="244">
        <v>5100508</v>
      </c>
      <c r="AG2285" s="243"/>
      <c r="AH2285" s="243"/>
    </row>
    <row r="2286" spans="30:34" x14ac:dyDescent="0.25">
      <c r="AD2286" s="243" t="s">
        <v>65</v>
      </c>
      <c r="AE2286" s="243" t="s">
        <v>278</v>
      </c>
      <c r="AF2286" s="244">
        <v>5100607</v>
      </c>
      <c r="AG2286" s="243"/>
      <c r="AH2286" s="243"/>
    </row>
    <row r="2287" spans="30:34" x14ac:dyDescent="0.25">
      <c r="AD2287" s="243" t="s">
        <v>65</v>
      </c>
      <c r="AE2287" s="243" t="s">
        <v>304</v>
      </c>
      <c r="AF2287" s="244">
        <v>5100805</v>
      </c>
      <c r="AG2287" s="243"/>
      <c r="AH2287" s="243"/>
    </row>
    <row r="2288" spans="30:34" x14ac:dyDescent="0.25">
      <c r="AD2288" s="243" t="s">
        <v>65</v>
      </c>
      <c r="AE2288" s="243" t="s">
        <v>330</v>
      </c>
      <c r="AF2288" s="244">
        <v>5101001</v>
      </c>
      <c r="AG2288" s="243"/>
      <c r="AH2288" s="243"/>
    </row>
    <row r="2289" spans="30:34" x14ac:dyDescent="0.25">
      <c r="AD2289" s="243" t="s">
        <v>65</v>
      </c>
      <c r="AE2289" s="243" t="s">
        <v>355</v>
      </c>
      <c r="AF2289" s="244">
        <v>5101209</v>
      </c>
      <c r="AG2289" s="243"/>
      <c r="AH2289" s="243"/>
    </row>
    <row r="2290" spans="30:34" x14ac:dyDescent="0.25">
      <c r="AD2290" s="243" t="s">
        <v>65</v>
      </c>
      <c r="AE2290" s="243" t="s">
        <v>379</v>
      </c>
      <c r="AF2290" s="244">
        <v>5101258</v>
      </c>
      <c r="AG2290" s="243"/>
      <c r="AH2290" s="243"/>
    </row>
    <row r="2291" spans="30:34" x14ac:dyDescent="0.25">
      <c r="AD2291" s="243" t="s">
        <v>65</v>
      </c>
      <c r="AE2291" s="243" t="s">
        <v>404</v>
      </c>
      <c r="AF2291" s="244">
        <v>5101308</v>
      </c>
      <c r="AG2291" s="243"/>
      <c r="AH2291" s="243"/>
    </row>
    <row r="2292" spans="30:34" x14ac:dyDescent="0.25">
      <c r="AD2292" s="243" t="s">
        <v>65</v>
      </c>
      <c r="AE2292" s="243" t="s">
        <v>429</v>
      </c>
      <c r="AF2292" s="244">
        <v>5101407</v>
      </c>
      <c r="AG2292" s="243"/>
      <c r="AH2292" s="243"/>
    </row>
    <row r="2293" spans="30:34" x14ac:dyDescent="0.25">
      <c r="AD2293" s="243" t="s">
        <v>65</v>
      </c>
      <c r="AE2293" s="243" t="s">
        <v>454</v>
      </c>
      <c r="AF2293" s="244">
        <v>5101605</v>
      </c>
      <c r="AG2293" s="243"/>
      <c r="AH2293" s="243"/>
    </row>
    <row r="2294" spans="30:34" x14ac:dyDescent="0.25">
      <c r="AD2294" s="243" t="s">
        <v>65</v>
      </c>
      <c r="AE2294" s="243" t="s">
        <v>480</v>
      </c>
      <c r="AF2294" s="244">
        <v>5101704</v>
      </c>
      <c r="AG2294" s="243"/>
      <c r="AH2294" s="243"/>
    </row>
    <row r="2295" spans="30:34" x14ac:dyDescent="0.25">
      <c r="AD2295" s="243" t="s">
        <v>65</v>
      </c>
      <c r="AE2295" s="243" t="s">
        <v>504</v>
      </c>
      <c r="AF2295" s="244">
        <v>5101803</v>
      </c>
      <c r="AG2295" s="243"/>
      <c r="AH2295" s="243"/>
    </row>
    <row r="2296" spans="30:34" x14ac:dyDescent="0.25">
      <c r="AD2296" s="243" t="s">
        <v>65</v>
      </c>
      <c r="AE2296" s="243" t="s">
        <v>527</v>
      </c>
      <c r="AF2296" s="244">
        <v>5101852</v>
      </c>
      <c r="AG2296" s="243"/>
      <c r="AH2296" s="243"/>
    </row>
    <row r="2297" spans="30:34" x14ac:dyDescent="0.25">
      <c r="AD2297" s="243" t="s">
        <v>65</v>
      </c>
      <c r="AE2297" s="243" t="s">
        <v>551</v>
      </c>
      <c r="AF2297" s="244">
        <v>5101902</v>
      </c>
      <c r="AG2297" s="243"/>
      <c r="AH2297" s="243"/>
    </row>
    <row r="2298" spans="30:34" x14ac:dyDescent="0.25">
      <c r="AD2298" s="243" t="s">
        <v>65</v>
      </c>
      <c r="AE2298" s="243" t="s">
        <v>574</v>
      </c>
      <c r="AF2298" s="244">
        <v>5102504</v>
      </c>
      <c r="AG2298" s="243"/>
      <c r="AH2298" s="243"/>
    </row>
    <row r="2299" spans="30:34" x14ac:dyDescent="0.25">
      <c r="AD2299" s="243" t="s">
        <v>65</v>
      </c>
      <c r="AE2299" s="243" t="s">
        <v>597</v>
      </c>
      <c r="AF2299" s="244">
        <v>5102603</v>
      </c>
      <c r="AG2299" s="243"/>
      <c r="AH2299" s="243"/>
    </row>
    <row r="2300" spans="30:34" x14ac:dyDescent="0.25">
      <c r="AD2300" s="243" t="s">
        <v>65</v>
      </c>
      <c r="AE2300" s="243" t="s">
        <v>620</v>
      </c>
      <c r="AF2300" s="244">
        <v>5102637</v>
      </c>
      <c r="AG2300" s="243"/>
      <c r="AH2300" s="243"/>
    </row>
    <row r="2301" spans="30:34" x14ac:dyDescent="0.25">
      <c r="AD2301" s="243" t="s">
        <v>65</v>
      </c>
      <c r="AE2301" s="243" t="s">
        <v>641</v>
      </c>
      <c r="AF2301" s="244">
        <v>5102678</v>
      </c>
      <c r="AG2301" s="243"/>
      <c r="AH2301" s="243"/>
    </row>
    <row r="2302" spans="30:34" x14ac:dyDescent="0.25">
      <c r="AD2302" s="243" t="s">
        <v>65</v>
      </c>
      <c r="AE2302" s="243" t="s">
        <v>662</v>
      </c>
      <c r="AF2302" s="244">
        <v>5102686</v>
      </c>
      <c r="AG2302" s="243"/>
      <c r="AH2302" s="243"/>
    </row>
    <row r="2303" spans="30:34" x14ac:dyDescent="0.25">
      <c r="AD2303" s="243" t="s">
        <v>65</v>
      </c>
      <c r="AE2303" s="243" t="s">
        <v>683</v>
      </c>
      <c r="AF2303" s="244">
        <v>5102694</v>
      </c>
      <c r="AG2303" s="243"/>
      <c r="AH2303" s="243"/>
    </row>
    <row r="2304" spans="30:34" x14ac:dyDescent="0.25">
      <c r="AD2304" s="243" t="s">
        <v>65</v>
      </c>
      <c r="AE2304" s="243" t="s">
        <v>703</v>
      </c>
      <c r="AF2304" s="244">
        <v>5102702</v>
      </c>
      <c r="AG2304" s="243"/>
      <c r="AH2304" s="243"/>
    </row>
    <row r="2305" spans="30:34" x14ac:dyDescent="0.25">
      <c r="AD2305" s="243" t="s">
        <v>65</v>
      </c>
      <c r="AE2305" s="243" t="s">
        <v>725</v>
      </c>
      <c r="AF2305" s="244">
        <v>5102793</v>
      </c>
      <c r="AG2305" s="243"/>
      <c r="AH2305" s="243"/>
    </row>
    <row r="2306" spans="30:34" x14ac:dyDescent="0.25">
      <c r="AD2306" s="243" t="s">
        <v>65</v>
      </c>
      <c r="AE2306" s="243" t="s">
        <v>747</v>
      </c>
      <c r="AF2306" s="244">
        <v>5102850</v>
      </c>
      <c r="AG2306" s="243"/>
      <c r="AH2306" s="243"/>
    </row>
    <row r="2307" spans="30:34" x14ac:dyDescent="0.25">
      <c r="AD2307" s="243" t="s">
        <v>65</v>
      </c>
      <c r="AE2307" s="243" t="s">
        <v>768</v>
      </c>
      <c r="AF2307" s="244">
        <v>5103007</v>
      </c>
      <c r="AG2307" s="243"/>
      <c r="AH2307" s="243"/>
    </row>
    <row r="2308" spans="30:34" x14ac:dyDescent="0.25">
      <c r="AD2308" s="243" t="s">
        <v>65</v>
      </c>
      <c r="AE2308" s="243" t="s">
        <v>791</v>
      </c>
      <c r="AF2308" s="244">
        <v>5103056</v>
      </c>
      <c r="AG2308" s="243"/>
      <c r="AH2308" s="243"/>
    </row>
    <row r="2309" spans="30:34" x14ac:dyDescent="0.25">
      <c r="AD2309" s="243" t="s">
        <v>65</v>
      </c>
      <c r="AE2309" s="243" t="s">
        <v>812</v>
      </c>
      <c r="AF2309" s="244">
        <v>5103106</v>
      </c>
      <c r="AG2309" s="243"/>
      <c r="AH2309" s="243"/>
    </row>
    <row r="2310" spans="30:34" x14ac:dyDescent="0.25">
      <c r="AD2310" s="243" t="s">
        <v>65</v>
      </c>
      <c r="AE2310" s="243" t="s">
        <v>833</v>
      </c>
      <c r="AF2310" s="244">
        <v>5103205</v>
      </c>
      <c r="AG2310" s="243"/>
      <c r="AH2310" s="243"/>
    </row>
    <row r="2311" spans="30:34" x14ac:dyDescent="0.25">
      <c r="AD2311" s="243" t="s">
        <v>65</v>
      </c>
      <c r="AE2311" s="243" t="s">
        <v>855</v>
      </c>
      <c r="AF2311" s="244">
        <v>5103254</v>
      </c>
      <c r="AG2311" s="243"/>
      <c r="AH2311" s="243"/>
    </row>
    <row r="2312" spans="30:34" x14ac:dyDescent="0.25">
      <c r="AD2312" s="243" t="s">
        <v>65</v>
      </c>
      <c r="AE2312" s="243" t="s">
        <v>876</v>
      </c>
      <c r="AF2312" s="244">
        <v>5103304</v>
      </c>
      <c r="AG2312" s="243"/>
      <c r="AH2312" s="243"/>
    </row>
    <row r="2313" spans="30:34" x14ac:dyDescent="0.25">
      <c r="AD2313" s="243" t="s">
        <v>65</v>
      </c>
      <c r="AE2313" s="243" t="s">
        <v>899</v>
      </c>
      <c r="AF2313" s="244">
        <v>5103353</v>
      </c>
      <c r="AG2313" s="243"/>
      <c r="AH2313" s="243"/>
    </row>
    <row r="2314" spans="30:34" x14ac:dyDescent="0.25">
      <c r="AD2314" s="243" t="s">
        <v>65</v>
      </c>
      <c r="AE2314" s="243" t="s">
        <v>922</v>
      </c>
      <c r="AF2314" s="244">
        <v>5103361</v>
      </c>
      <c r="AG2314" s="243"/>
      <c r="AH2314" s="243"/>
    </row>
    <row r="2315" spans="30:34" x14ac:dyDescent="0.25">
      <c r="AD2315" s="243" t="s">
        <v>65</v>
      </c>
      <c r="AE2315" s="243" t="s">
        <v>945</v>
      </c>
      <c r="AF2315" s="244">
        <v>5103379</v>
      </c>
      <c r="AG2315" s="243"/>
      <c r="AH2315" s="243"/>
    </row>
    <row r="2316" spans="30:34" x14ac:dyDescent="0.25">
      <c r="AD2316" s="243" t="s">
        <v>65</v>
      </c>
      <c r="AE2316" s="243" t="s">
        <v>967</v>
      </c>
      <c r="AF2316" s="244">
        <v>5103403</v>
      </c>
      <c r="AG2316" s="243"/>
      <c r="AH2316" s="243"/>
    </row>
    <row r="2317" spans="30:34" x14ac:dyDescent="0.25">
      <c r="AD2317" s="243" t="s">
        <v>65</v>
      </c>
      <c r="AE2317" s="243" t="s">
        <v>989</v>
      </c>
      <c r="AF2317" s="244">
        <v>5103437</v>
      </c>
      <c r="AG2317" s="243"/>
      <c r="AH2317" s="243"/>
    </row>
    <row r="2318" spans="30:34" x14ac:dyDescent="0.25">
      <c r="AD2318" s="243" t="s">
        <v>65</v>
      </c>
      <c r="AE2318" s="243" t="s">
        <v>1012</v>
      </c>
      <c r="AF2318" s="244">
        <v>5103452</v>
      </c>
      <c r="AG2318" s="243"/>
      <c r="AH2318" s="243"/>
    </row>
    <row r="2319" spans="30:34" x14ac:dyDescent="0.25">
      <c r="AD2319" s="243" t="s">
        <v>65</v>
      </c>
      <c r="AE2319" s="243" t="s">
        <v>1034</v>
      </c>
      <c r="AF2319" s="244">
        <v>5103502</v>
      </c>
      <c r="AG2319" s="243"/>
      <c r="AH2319" s="243"/>
    </row>
    <row r="2320" spans="30:34" x14ac:dyDescent="0.25">
      <c r="AD2320" s="243" t="s">
        <v>65</v>
      </c>
      <c r="AE2320" s="243" t="s">
        <v>1056</v>
      </c>
      <c r="AF2320" s="244">
        <v>5103601</v>
      </c>
      <c r="AG2320" s="243"/>
      <c r="AH2320" s="243"/>
    </row>
    <row r="2321" spans="30:34" x14ac:dyDescent="0.25">
      <c r="AD2321" s="243" t="s">
        <v>65</v>
      </c>
      <c r="AE2321" s="243" t="s">
        <v>1078</v>
      </c>
      <c r="AF2321" s="244">
        <v>5103700</v>
      </c>
      <c r="AG2321" s="243"/>
      <c r="AH2321" s="243"/>
    </row>
    <row r="2322" spans="30:34" x14ac:dyDescent="0.25">
      <c r="AD2322" s="243" t="s">
        <v>65</v>
      </c>
      <c r="AE2322" s="243" t="s">
        <v>1100</v>
      </c>
      <c r="AF2322" s="244">
        <v>5103809</v>
      </c>
      <c r="AG2322" s="243"/>
      <c r="AH2322" s="243"/>
    </row>
    <row r="2323" spans="30:34" x14ac:dyDescent="0.25">
      <c r="AD2323" s="243" t="s">
        <v>65</v>
      </c>
      <c r="AE2323" s="243" t="s">
        <v>1123</v>
      </c>
      <c r="AF2323" s="244">
        <v>5103858</v>
      </c>
      <c r="AG2323" s="243"/>
      <c r="AH2323" s="243"/>
    </row>
    <row r="2324" spans="30:34" x14ac:dyDescent="0.25">
      <c r="AD2324" s="243" t="s">
        <v>65</v>
      </c>
      <c r="AE2324" s="243" t="s">
        <v>1146</v>
      </c>
      <c r="AF2324" s="244">
        <v>5103908</v>
      </c>
      <c r="AG2324" s="243"/>
      <c r="AH2324" s="243"/>
    </row>
    <row r="2325" spans="30:34" x14ac:dyDescent="0.25">
      <c r="AD2325" s="243" t="s">
        <v>65</v>
      </c>
      <c r="AE2325" s="243" t="s">
        <v>1169</v>
      </c>
      <c r="AF2325" s="244">
        <v>5103957</v>
      </c>
      <c r="AG2325" s="243"/>
      <c r="AH2325" s="243"/>
    </row>
    <row r="2326" spans="30:34" x14ac:dyDescent="0.25">
      <c r="AD2326" s="243" t="s">
        <v>65</v>
      </c>
      <c r="AE2326" s="243" t="s">
        <v>1192</v>
      </c>
      <c r="AF2326" s="244">
        <v>5104104</v>
      </c>
      <c r="AG2326" s="243"/>
      <c r="AH2326" s="243"/>
    </row>
    <row r="2327" spans="30:34" x14ac:dyDescent="0.25">
      <c r="AD2327" s="243" t="s">
        <v>65</v>
      </c>
      <c r="AE2327" s="243" t="s">
        <v>1214</v>
      </c>
      <c r="AF2327" s="244">
        <v>5104203</v>
      </c>
      <c r="AG2327" s="243"/>
      <c r="AH2327" s="243"/>
    </row>
    <row r="2328" spans="30:34" x14ac:dyDescent="0.25">
      <c r="AD2328" s="243" t="s">
        <v>65</v>
      </c>
      <c r="AE2328" s="243" t="s">
        <v>1235</v>
      </c>
      <c r="AF2328" s="244">
        <v>5104500</v>
      </c>
      <c r="AG2328" s="243"/>
      <c r="AH2328" s="243"/>
    </row>
    <row r="2329" spans="30:34" x14ac:dyDescent="0.25">
      <c r="AD2329" s="243" t="s">
        <v>65</v>
      </c>
      <c r="AE2329" s="243" t="s">
        <v>1258</v>
      </c>
      <c r="AF2329" s="244">
        <v>5104526</v>
      </c>
      <c r="AG2329" s="243"/>
      <c r="AH2329" s="243"/>
    </row>
    <row r="2330" spans="30:34" x14ac:dyDescent="0.25">
      <c r="AD2330" s="243" t="s">
        <v>65</v>
      </c>
      <c r="AE2330" s="243" t="s">
        <v>1281</v>
      </c>
      <c r="AF2330" s="244">
        <v>5104542</v>
      </c>
      <c r="AG2330" s="243"/>
      <c r="AH2330" s="243"/>
    </row>
    <row r="2331" spans="30:34" x14ac:dyDescent="0.25">
      <c r="AD2331" s="243" t="s">
        <v>65</v>
      </c>
      <c r="AE2331" s="243" t="s">
        <v>1302</v>
      </c>
      <c r="AF2331" s="244">
        <v>5104559</v>
      </c>
      <c r="AG2331" s="243"/>
      <c r="AH2331" s="243"/>
    </row>
    <row r="2332" spans="30:34" x14ac:dyDescent="0.25">
      <c r="AD2332" s="243" t="s">
        <v>65</v>
      </c>
      <c r="AE2332" s="243" t="s">
        <v>1324</v>
      </c>
      <c r="AF2332" s="244">
        <v>5104609</v>
      </c>
      <c r="AG2332" s="243"/>
      <c r="AH2332" s="243"/>
    </row>
    <row r="2333" spans="30:34" x14ac:dyDescent="0.25">
      <c r="AD2333" s="243" t="s">
        <v>65</v>
      </c>
      <c r="AE2333" s="243" t="s">
        <v>1346</v>
      </c>
      <c r="AF2333" s="244">
        <v>5104807</v>
      </c>
      <c r="AG2333" s="243"/>
      <c r="AH2333" s="243"/>
    </row>
    <row r="2334" spans="30:34" x14ac:dyDescent="0.25">
      <c r="AD2334" s="243" t="s">
        <v>65</v>
      </c>
      <c r="AE2334" s="243" t="s">
        <v>1367</v>
      </c>
      <c r="AF2334" s="244">
        <v>5104906</v>
      </c>
      <c r="AG2334" s="243"/>
      <c r="AH2334" s="243"/>
    </row>
    <row r="2335" spans="30:34" x14ac:dyDescent="0.25">
      <c r="AD2335" s="243" t="s">
        <v>65</v>
      </c>
      <c r="AE2335" s="243" t="s">
        <v>1389</v>
      </c>
      <c r="AF2335" s="244">
        <v>5105002</v>
      </c>
      <c r="AG2335" s="243"/>
      <c r="AH2335" s="243"/>
    </row>
    <row r="2336" spans="30:34" x14ac:dyDescent="0.25">
      <c r="AD2336" s="243" t="s">
        <v>65</v>
      </c>
      <c r="AE2336" s="243" t="s">
        <v>1411</v>
      </c>
      <c r="AF2336" s="244">
        <v>5105101</v>
      </c>
      <c r="AG2336" s="243"/>
      <c r="AH2336" s="243"/>
    </row>
    <row r="2337" spans="30:34" x14ac:dyDescent="0.25">
      <c r="AD2337" s="243" t="s">
        <v>65</v>
      </c>
      <c r="AE2337" s="243" t="s">
        <v>1433</v>
      </c>
      <c r="AF2337" s="244">
        <v>5105150</v>
      </c>
      <c r="AG2337" s="243"/>
      <c r="AH2337" s="243"/>
    </row>
    <row r="2338" spans="30:34" x14ac:dyDescent="0.25">
      <c r="AD2338" s="243" t="s">
        <v>65</v>
      </c>
      <c r="AE2338" s="243" t="s">
        <v>1454</v>
      </c>
      <c r="AF2338" s="244">
        <v>5105176</v>
      </c>
      <c r="AG2338" s="243"/>
      <c r="AH2338" s="243"/>
    </row>
    <row r="2339" spans="30:34" x14ac:dyDescent="0.25">
      <c r="AD2339" s="243" t="s">
        <v>65</v>
      </c>
      <c r="AE2339" s="243" t="s">
        <v>1474</v>
      </c>
      <c r="AF2339" s="244">
        <v>5105200</v>
      </c>
      <c r="AG2339" s="243"/>
      <c r="AH2339" s="243"/>
    </row>
    <row r="2340" spans="30:34" x14ac:dyDescent="0.25">
      <c r="AD2340" s="243" t="s">
        <v>65</v>
      </c>
      <c r="AE2340" s="243" t="s">
        <v>1496</v>
      </c>
      <c r="AF2340" s="244">
        <v>5105234</v>
      </c>
      <c r="AG2340" s="243"/>
      <c r="AH2340" s="243"/>
    </row>
    <row r="2341" spans="30:34" x14ac:dyDescent="0.25">
      <c r="AD2341" s="243" t="s">
        <v>65</v>
      </c>
      <c r="AE2341" s="243" t="s">
        <v>1516</v>
      </c>
      <c r="AF2341" s="244">
        <v>5105259</v>
      </c>
      <c r="AG2341" s="243"/>
      <c r="AH2341" s="243"/>
    </row>
    <row r="2342" spans="30:34" x14ac:dyDescent="0.25">
      <c r="AD2342" s="243" t="s">
        <v>65</v>
      </c>
      <c r="AE2342" s="243" t="s">
        <v>1537</v>
      </c>
      <c r="AF2342" s="244">
        <v>5105309</v>
      </c>
      <c r="AG2342" s="243"/>
      <c r="AH2342" s="243"/>
    </row>
    <row r="2343" spans="30:34" x14ac:dyDescent="0.25">
      <c r="AD2343" s="243" t="s">
        <v>65</v>
      </c>
      <c r="AE2343" s="243" t="s">
        <v>1558</v>
      </c>
      <c r="AF2343" s="244">
        <v>5105580</v>
      </c>
      <c r="AG2343" s="243"/>
      <c r="AH2343" s="243"/>
    </row>
    <row r="2344" spans="30:34" x14ac:dyDescent="0.25">
      <c r="AD2344" s="243" t="s">
        <v>65</v>
      </c>
      <c r="AE2344" s="243" t="s">
        <v>1577</v>
      </c>
      <c r="AF2344" s="244">
        <v>5105606</v>
      </c>
      <c r="AG2344" s="243"/>
      <c r="AH2344" s="243"/>
    </row>
    <row r="2345" spans="30:34" x14ac:dyDescent="0.25">
      <c r="AD2345" s="243" t="s">
        <v>65</v>
      </c>
      <c r="AE2345" s="243" t="s">
        <v>1597</v>
      </c>
      <c r="AF2345" s="244">
        <v>5105622</v>
      </c>
      <c r="AG2345" s="243"/>
      <c r="AH2345" s="243"/>
    </row>
    <row r="2346" spans="30:34" x14ac:dyDescent="0.25">
      <c r="AD2346" s="243" t="s">
        <v>65</v>
      </c>
      <c r="AE2346" s="243" t="s">
        <v>1617</v>
      </c>
      <c r="AF2346" s="244">
        <v>5105903</v>
      </c>
      <c r="AG2346" s="243"/>
      <c r="AH2346" s="243"/>
    </row>
    <row r="2347" spans="30:34" x14ac:dyDescent="0.25">
      <c r="AD2347" s="243" t="s">
        <v>65</v>
      </c>
      <c r="AE2347" s="243" t="s">
        <v>1638</v>
      </c>
      <c r="AF2347" s="244">
        <v>5106000</v>
      </c>
      <c r="AG2347" s="243"/>
      <c r="AH2347" s="243"/>
    </row>
    <row r="2348" spans="30:34" x14ac:dyDescent="0.25">
      <c r="AD2348" s="243" t="s">
        <v>65</v>
      </c>
      <c r="AE2348" s="243" t="s">
        <v>1659</v>
      </c>
      <c r="AF2348" s="244">
        <v>5106109</v>
      </c>
      <c r="AG2348" s="243"/>
      <c r="AH2348" s="243"/>
    </row>
    <row r="2349" spans="30:34" x14ac:dyDescent="0.25">
      <c r="AD2349" s="243" t="s">
        <v>65</v>
      </c>
      <c r="AE2349" s="243" t="s">
        <v>1679</v>
      </c>
      <c r="AF2349" s="244">
        <v>5106158</v>
      </c>
      <c r="AG2349" s="243"/>
      <c r="AH2349" s="243"/>
    </row>
    <row r="2350" spans="30:34" x14ac:dyDescent="0.25">
      <c r="AD2350" s="243" t="s">
        <v>65</v>
      </c>
      <c r="AE2350" s="243" t="s">
        <v>1700</v>
      </c>
      <c r="AF2350" s="244">
        <v>5106208</v>
      </c>
      <c r="AG2350" s="243"/>
      <c r="AH2350" s="243"/>
    </row>
    <row r="2351" spans="30:34" x14ac:dyDescent="0.25">
      <c r="AD2351" s="243" t="s">
        <v>65</v>
      </c>
      <c r="AE2351" s="243" t="s">
        <v>1720</v>
      </c>
      <c r="AF2351" s="244">
        <v>5106216</v>
      </c>
      <c r="AG2351" s="243"/>
      <c r="AH2351" s="243"/>
    </row>
    <row r="2352" spans="30:34" x14ac:dyDescent="0.25">
      <c r="AD2352" s="243" t="s">
        <v>65</v>
      </c>
      <c r="AE2352" s="243" t="s">
        <v>1741</v>
      </c>
      <c r="AF2352" s="244">
        <v>5108808</v>
      </c>
      <c r="AG2352" s="243"/>
      <c r="AH2352" s="243"/>
    </row>
    <row r="2353" spans="30:34" x14ac:dyDescent="0.25">
      <c r="AD2353" s="243" t="s">
        <v>65</v>
      </c>
      <c r="AE2353" s="243" t="s">
        <v>1761</v>
      </c>
      <c r="AF2353" s="244">
        <v>5106182</v>
      </c>
      <c r="AG2353" s="243"/>
      <c r="AH2353" s="243"/>
    </row>
    <row r="2354" spans="30:34" x14ac:dyDescent="0.25">
      <c r="AD2354" s="243" t="s">
        <v>65</v>
      </c>
      <c r="AE2354" s="243" t="s">
        <v>1782</v>
      </c>
      <c r="AF2354" s="244">
        <v>5108857</v>
      </c>
      <c r="AG2354" s="243"/>
      <c r="AH2354" s="243"/>
    </row>
    <row r="2355" spans="30:34" x14ac:dyDescent="0.25">
      <c r="AD2355" s="243" t="s">
        <v>65</v>
      </c>
      <c r="AE2355" s="243" t="s">
        <v>1801</v>
      </c>
      <c r="AF2355" s="244">
        <v>5108907</v>
      </c>
      <c r="AG2355" s="243"/>
      <c r="AH2355" s="243"/>
    </row>
    <row r="2356" spans="30:34" x14ac:dyDescent="0.25">
      <c r="AD2356" s="243" t="s">
        <v>65</v>
      </c>
      <c r="AE2356" s="243" t="s">
        <v>1819</v>
      </c>
      <c r="AF2356" s="244">
        <v>5108956</v>
      </c>
      <c r="AG2356" s="243"/>
      <c r="AH2356" s="243"/>
    </row>
    <row r="2357" spans="30:34" x14ac:dyDescent="0.25">
      <c r="AD2357" s="243" t="s">
        <v>65</v>
      </c>
      <c r="AE2357" s="243" t="s">
        <v>1838</v>
      </c>
      <c r="AF2357" s="244">
        <v>5106224</v>
      </c>
      <c r="AG2357" s="243"/>
      <c r="AH2357" s="243"/>
    </row>
    <row r="2358" spans="30:34" x14ac:dyDescent="0.25">
      <c r="AD2358" s="243" t="s">
        <v>65</v>
      </c>
      <c r="AE2358" s="243" t="s">
        <v>1856</v>
      </c>
      <c r="AF2358" s="244">
        <v>5106174</v>
      </c>
      <c r="AG2358" s="243"/>
      <c r="AH2358" s="243"/>
    </row>
    <row r="2359" spans="30:34" x14ac:dyDescent="0.25">
      <c r="AD2359" s="243" t="s">
        <v>65</v>
      </c>
      <c r="AE2359" s="243" t="s">
        <v>1874</v>
      </c>
      <c r="AF2359" s="244">
        <v>5106232</v>
      </c>
      <c r="AG2359" s="243"/>
      <c r="AH2359" s="243"/>
    </row>
    <row r="2360" spans="30:34" x14ac:dyDescent="0.25">
      <c r="AD2360" s="243" t="s">
        <v>65</v>
      </c>
      <c r="AE2360" s="243" t="s">
        <v>1890</v>
      </c>
      <c r="AF2360" s="244">
        <v>5106190</v>
      </c>
      <c r="AG2360" s="243"/>
      <c r="AH2360" s="243"/>
    </row>
    <row r="2361" spans="30:34" x14ac:dyDescent="0.25">
      <c r="AD2361" s="243" t="s">
        <v>65</v>
      </c>
      <c r="AE2361" s="243" t="s">
        <v>1907</v>
      </c>
      <c r="AF2361" s="244">
        <v>5106240</v>
      </c>
      <c r="AG2361" s="243"/>
      <c r="AH2361" s="243"/>
    </row>
    <row r="2362" spans="30:34" x14ac:dyDescent="0.25">
      <c r="AD2362" s="243" t="s">
        <v>65</v>
      </c>
      <c r="AE2362" s="243" t="s">
        <v>1925</v>
      </c>
      <c r="AF2362" s="244">
        <v>5106257</v>
      </c>
      <c r="AG2362" s="243"/>
      <c r="AH2362" s="243"/>
    </row>
    <row r="2363" spans="30:34" x14ac:dyDescent="0.25">
      <c r="AD2363" s="243" t="s">
        <v>65</v>
      </c>
      <c r="AE2363" s="243" t="s">
        <v>1942</v>
      </c>
      <c r="AF2363" s="244">
        <v>5106273</v>
      </c>
      <c r="AG2363" s="243"/>
      <c r="AH2363" s="243"/>
    </row>
    <row r="2364" spans="30:34" x14ac:dyDescent="0.25">
      <c r="AD2364" s="243" t="s">
        <v>65</v>
      </c>
      <c r="AE2364" s="243" t="s">
        <v>1958</v>
      </c>
      <c r="AF2364" s="244">
        <v>5106265</v>
      </c>
      <c r="AG2364" s="243"/>
      <c r="AH2364" s="243"/>
    </row>
    <row r="2365" spans="30:34" x14ac:dyDescent="0.25">
      <c r="AD2365" s="243" t="s">
        <v>65</v>
      </c>
      <c r="AE2365" s="243" t="s">
        <v>1975</v>
      </c>
      <c r="AF2365" s="244">
        <v>5106315</v>
      </c>
      <c r="AG2365" s="243"/>
      <c r="AH2365" s="243"/>
    </row>
    <row r="2366" spans="30:34" x14ac:dyDescent="0.25">
      <c r="AD2366" s="243" t="s">
        <v>65</v>
      </c>
      <c r="AE2366" s="243" t="s">
        <v>1993</v>
      </c>
      <c r="AF2366" s="244">
        <v>5106281</v>
      </c>
      <c r="AG2366" s="243"/>
      <c r="AH2366" s="243"/>
    </row>
    <row r="2367" spans="30:34" x14ac:dyDescent="0.25">
      <c r="AD2367" s="243" t="s">
        <v>65</v>
      </c>
      <c r="AE2367" s="243" t="s">
        <v>2010</v>
      </c>
      <c r="AF2367" s="244">
        <v>5106299</v>
      </c>
      <c r="AG2367" s="243"/>
      <c r="AH2367" s="243"/>
    </row>
    <row r="2368" spans="30:34" x14ac:dyDescent="0.25">
      <c r="AD2368" s="243" t="s">
        <v>65</v>
      </c>
      <c r="AE2368" s="243" t="s">
        <v>2028</v>
      </c>
      <c r="AF2368" s="244">
        <v>5106307</v>
      </c>
      <c r="AG2368" s="243"/>
      <c r="AH2368" s="243"/>
    </row>
    <row r="2369" spans="30:34" x14ac:dyDescent="0.25">
      <c r="AD2369" s="243" t="s">
        <v>65</v>
      </c>
      <c r="AE2369" s="243" t="s">
        <v>2046</v>
      </c>
      <c r="AF2369" s="244">
        <v>5106372</v>
      </c>
      <c r="AG2369" s="243"/>
      <c r="AH2369" s="243"/>
    </row>
    <row r="2370" spans="30:34" x14ac:dyDescent="0.25">
      <c r="AD2370" s="243" t="s">
        <v>65</v>
      </c>
      <c r="AE2370" s="243" t="s">
        <v>2064</v>
      </c>
      <c r="AF2370" s="244">
        <v>5106422</v>
      </c>
      <c r="AG2370" s="243"/>
      <c r="AH2370" s="243"/>
    </row>
    <row r="2371" spans="30:34" x14ac:dyDescent="0.25">
      <c r="AD2371" s="243" t="s">
        <v>65</v>
      </c>
      <c r="AE2371" s="243" t="s">
        <v>2081</v>
      </c>
      <c r="AF2371" s="244">
        <v>5106455</v>
      </c>
      <c r="AG2371" s="243"/>
      <c r="AH2371" s="243"/>
    </row>
    <row r="2372" spans="30:34" x14ac:dyDescent="0.25">
      <c r="AD2372" s="243" t="s">
        <v>65</v>
      </c>
      <c r="AE2372" s="243" t="s">
        <v>2096</v>
      </c>
      <c r="AF2372" s="244">
        <v>5106505</v>
      </c>
      <c r="AG2372" s="243"/>
      <c r="AH2372" s="243"/>
    </row>
    <row r="2373" spans="30:34" x14ac:dyDescent="0.25">
      <c r="AD2373" s="243" t="s">
        <v>65</v>
      </c>
      <c r="AE2373" s="243" t="s">
        <v>2113</v>
      </c>
      <c r="AF2373" s="244">
        <v>5106653</v>
      </c>
      <c r="AG2373" s="243"/>
      <c r="AH2373" s="243"/>
    </row>
    <row r="2374" spans="30:34" x14ac:dyDescent="0.25">
      <c r="AD2374" s="243" t="s">
        <v>65</v>
      </c>
      <c r="AE2374" s="243" t="s">
        <v>2128</v>
      </c>
      <c r="AF2374" s="244">
        <v>5106703</v>
      </c>
      <c r="AG2374" s="243"/>
      <c r="AH2374" s="243"/>
    </row>
    <row r="2375" spans="30:34" x14ac:dyDescent="0.25">
      <c r="AD2375" s="243" t="s">
        <v>65</v>
      </c>
      <c r="AE2375" s="243" t="s">
        <v>2145</v>
      </c>
      <c r="AF2375" s="244">
        <v>5106752</v>
      </c>
      <c r="AG2375" s="243"/>
      <c r="AH2375" s="243"/>
    </row>
    <row r="2376" spans="30:34" x14ac:dyDescent="0.25">
      <c r="AD2376" s="243" t="s">
        <v>65</v>
      </c>
      <c r="AE2376" s="243" t="s">
        <v>2161</v>
      </c>
      <c r="AF2376" s="244">
        <v>5106778</v>
      </c>
      <c r="AG2376" s="243"/>
      <c r="AH2376" s="243"/>
    </row>
    <row r="2377" spans="30:34" x14ac:dyDescent="0.25">
      <c r="AD2377" s="243" t="s">
        <v>65</v>
      </c>
      <c r="AE2377" s="243" t="s">
        <v>2178</v>
      </c>
      <c r="AF2377" s="244">
        <v>5106802</v>
      </c>
      <c r="AG2377" s="243"/>
      <c r="AH2377" s="243"/>
    </row>
    <row r="2378" spans="30:34" x14ac:dyDescent="0.25">
      <c r="AD2378" s="243" t="s">
        <v>65</v>
      </c>
      <c r="AE2378" s="243" t="s">
        <v>2195</v>
      </c>
      <c r="AF2378" s="244">
        <v>5106828</v>
      </c>
      <c r="AG2378" s="243"/>
      <c r="AH2378" s="243"/>
    </row>
    <row r="2379" spans="30:34" x14ac:dyDescent="0.25">
      <c r="AD2379" s="243" t="s">
        <v>65</v>
      </c>
      <c r="AE2379" s="243" t="s">
        <v>2211</v>
      </c>
      <c r="AF2379" s="244">
        <v>5106851</v>
      </c>
      <c r="AG2379" s="243"/>
      <c r="AH2379" s="243"/>
    </row>
    <row r="2380" spans="30:34" x14ac:dyDescent="0.25">
      <c r="AD2380" s="243" t="s">
        <v>65</v>
      </c>
      <c r="AE2380" s="243" t="s">
        <v>2226</v>
      </c>
      <c r="AF2380" s="244">
        <v>5107008</v>
      </c>
      <c r="AG2380" s="243"/>
      <c r="AH2380" s="243"/>
    </row>
    <row r="2381" spans="30:34" x14ac:dyDescent="0.25">
      <c r="AD2381" s="243" t="s">
        <v>65</v>
      </c>
      <c r="AE2381" s="243" t="s">
        <v>2242</v>
      </c>
      <c r="AF2381" s="244">
        <v>5107040</v>
      </c>
      <c r="AG2381" s="243"/>
      <c r="AH2381" s="243"/>
    </row>
    <row r="2382" spans="30:34" x14ac:dyDescent="0.25">
      <c r="AD2382" s="243" t="s">
        <v>65</v>
      </c>
      <c r="AE2382" s="243" t="s">
        <v>2256</v>
      </c>
      <c r="AF2382" s="244">
        <v>5107065</v>
      </c>
      <c r="AG2382" s="243"/>
      <c r="AH2382" s="243"/>
    </row>
    <row r="2383" spans="30:34" x14ac:dyDescent="0.25">
      <c r="AD2383" s="243" t="s">
        <v>65</v>
      </c>
      <c r="AE2383" s="243" t="s">
        <v>2271</v>
      </c>
      <c r="AF2383" s="244">
        <v>5107156</v>
      </c>
      <c r="AG2383" s="243"/>
      <c r="AH2383" s="243"/>
    </row>
    <row r="2384" spans="30:34" x14ac:dyDescent="0.25">
      <c r="AD2384" s="243" t="s">
        <v>65</v>
      </c>
      <c r="AE2384" s="243" t="s">
        <v>2287</v>
      </c>
      <c r="AF2384" s="244">
        <v>5107180</v>
      </c>
      <c r="AG2384" s="243"/>
      <c r="AH2384" s="243"/>
    </row>
    <row r="2385" spans="30:34" x14ac:dyDescent="0.25">
      <c r="AD2385" s="243" t="s">
        <v>65</v>
      </c>
      <c r="AE2385" s="243" t="s">
        <v>2303</v>
      </c>
      <c r="AF2385" s="244">
        <v>5107198</v>
      </c>
      <c r="AG2385" s="243"/>
      <c r="AH2385" s="243"/>
    </row>
    <row r="2386" spans="30:34" x14ac:dyDescent="0.25">
      <c r="AD2386" s="243" t="s">
        <v>65</v>
      </c>
      <c r="AE2386" s="243" t="s">
        <v>471</v>
      </c>
      <c r="AF2386" s="244">
        <v>5107206</v>
      </c>
      <c r="AG2386" s="243"/>
      <c r="AH2386" s="243"/>
    </row>
    <row r="2387" spans="30:34" x14ac:dyDescent="0.25">
      <c r="AD2387" s="243" t="s">
        <v>65</v>
      </c>
      <c r="AE2387" s="243" t="s">
        <v>2332</v>
      </c>
      <c r="AF2387" s="244">
        <v>5107578</v>
      </c>
      <c r="AG2387" s="243"/>
      <c r="AH2387" s="243"/>
    </row>
    <row r="2388" spans="30:34" x14ac:dyDescent="0.25">
      <c r="AD2388" s="243" t="s">
        <v>65</v>
      </c>
      <c r="AE2388" s="243" t="s">
        <v>2348</v>
      </c>
      <c r="AF2388" s="244">
        <v>5107602</v>
      </c>
      <c r="AG2388" s="243"/>
      <c r="AH2388" s="243"/>
    </row>
    <row r="2389" spans="30:34" x14ac:dyDescent="0.25">
      <c r="AD2389" s="243" t="s">
        <v>65</v>
      </c>
      <c r="AE2389" s="243" t="s">
        <v>2364</v>
      </c>
      <c r="AF2389" s="244">
        <v>5107701</v>
      </c>
      <c r="AG2389" s="243"/>
      <c r="AH2389" s="243"/>
    </row>
    <row r="2390" spans="30:34" x14ac:dyDescent="0.25">
      <c r="AD2390" s="243" t="s">
        <v>65</v>
      </c>
      <c r="AE2390" s="243" t="s">
        <v>2378</v>
      </c>
      <c r="AF2390" s="244">
        <v>5107750</v>
      </c>
      <c r="AG2390" s="243"/>
      <c r="AH2390" s="243"/>
    </row>
    <row r="2391" spans="30:34" x14ac:dyDescent="0.25">
      <c r="AD2391" s="243" t="s">
        <v>65</v>
      </c>
      <c r="AE2391" s="243" t="s">
        <v>2393</v>
      </c>
      <c r="AF2391" s="244">
        <v>5107248</v>
      </c>
      <c r="AG2391" s="243"/>
      <c r="AH2391" s="243"/>
    </row>
    <row r="2392" spans="30:34" x14ac:dyDescent="0.25">
      <c r="AD2392" s="243" t="s">
        <v>65</v>
      </c>
      <c r="AE2392" s="243" t="s">
        <v>2409</v>
      </c>
      <c r="AF2392" s="244">
        <v>5107743</v>
      </c>
      <c r="AG2392" s="243"/>
      <c r="AH2392" s="243"/>
    </row>
    <row r="2393" spans="30:34" x14ac:dyDescent="0.25">
      <c r="AD2393" s="243" t="s">
        <v>65</v>
      </c>
      <c r="AE2393" s="243" t="s">
        <v>2425</v>
      </c>
      <c r="AF2393" s="244">
        <v>5107768</v>
      </c>
      <c r="AG2393" s="243"/>
      <c r="AH2393" s="243"/>
    </row>
    <row r="2394" spans="30:34" x14ac:dyDescent="0.25">
      <c r="AD2394" s="243" t="s">
        <v>65</v>
      </c>
      <c r="AE2394" s="243" t="s">
        <v>2441</v>
      </c>
      <c r="AF2394" s="244">
        <v>5107776</v>
      </c>
      <c r="AG2394" s="243"/>
      <c r="AH2394" s="243"/>
    </row>
    <row r="2395" spans="30:34" x14ac:dyDescent="0.25">
      <c r="AD2395" s="243" t="s">
        <v>65</v>
      </c>
      <c r="AE2395" s="243" t="s">
        <v>2457</v>
      </c>
      <c r="AF2395" s="244">
        <v>5107263</v>
      </c>
      <c r="AG2395" s="243"/>
      <c r="AH2395" s="243"/>
    </row>
    <row r="2396" spans="30:34" x14ac:dyDescent="0.25">
      <c r="AD2396" s="243" t="s">
        <v>65</v>
      </c>
      <c r="AE2396" s="243" t="s">
        <v>2470</v>
      </c>
      <c r="AF2396" s="244">
        <v>5107792</v>
      </c>
      <c r="AG2396" s="243"/>
      <c r="AH2396" s="243"/>
    </row>
    <row r="2397" spans="30:34" x14ac:dyDescent="0.25">
      <c r="AD2397" s="243" t="s">
        <v>65</v>
      </c>
      <c r="AE2397" s="243" t="s">
        <v>2486</v>
      </c>
      <c r="AF2397" s="244">
        <v>5107800</v>
      </c>
      <c r="AG2397" s="243"/>
      <c r="AH2397" s="243"/>
    </row>
    <row r="2398" spans="30:34" x14ac:dyDescent="0.25">
      <c r="AD2398" s="243" t="s">
        <v>65</v>
      </c>
      <c r="AE2398" s="243" t="s">
        <v>2502</v>
      </c>
      <c r="AF2398" s="244">
        <v>5107859</v>
      </c>
      <c r="AG2398" s="243"/>
      <c r="AH2398" s="243"/>
    </row>
    <row r="2399" spans="30:34" x14ac:dyDescent="0.25">
      <c r="AD2399" s="243" t="s">
        <v>65</v>
      </c>
      <c r="AE2399" s="243" t="s">
        <v>2516</v>
      </c>
      <c r="AF2399" s="244">
        <v>5107297</v>
      </c>
      <c r="AG2399" s="243"/>
      <c r="AH2399" s="243"/>
    </row>
    <row r="2400" spans="30:34" x14ac:dyDescent="0.25">
      <c r="AD2400" s="243" t="s">
        <v>65</v>
      </c>
      <c r="AE2400" s="243" t="s">
        <v>2531</v>
      </c>
      <c r="AF2400" s="244">
        <v>5107305</v>
      </c>
      <c r="AG2400" s="243"/>
      <c r="AH2400" s="243"/>
    </row>
    <row r="2401" spans="30:34" x14ac:dyDescent="0.25">
      <c r="AD2401" s="243" t="s">
        <v>65</v>
      </c>
      <c r="AE2401" s="243" t="s">
        <v>2547</v>
      </c>
      <c r="AF2401" s="244">
        <v>5107354</v>
      </c>
      <c r="AG2401" s="243"/>
      <c r="AH2401" s="243"/>
    </row>
    <row r="2402" spans="30:34" x14ac:dyDescent="0.25">
      <c r="AD2402" s="243" t="s">
        <v>65</v>
      </c>
      <c r="AE2402" s="243" t="s">
        <v>2562</v>
      </c>
      <c r="AF2402" s="244">
        <v>5107107</v>
      </c>
      <c r="AG2402" s="243"/>
      <c r="AH2402" s="243"/>
    </row>
    <row r="2403" spans="30:34" x14ac:dyDescent="0.25">
      <c r="AD2403" s="243" t="s">
        <v>65</v>
      </c>
      <c r="AE2403" s="243" t="s">
        <v>2577</v>
      </c>
      <c r="AF2403" s="244">
        <v>5107404</v>
      </c>
      <c r="AG2403" s="243"/>
      <c r="AH2403" s="243"/>
    </row>
    <row r="2404" spans="30:34" x14ac:dyDescent="0.25">
      <c r="AD2404" s="243" t="s">
        <v>65</v>
      </c>
      <c r="AE2404" s="243" t="s">
        <v>2592</v>
      </c>
      <c r="AF2404" s="244">
        <v>5107875</v>
      </c>
      <c r="AG2404" s="243"/>
      <c r="AH2404" s="243"/>
    </row>
    <row r="2405" spans="30:34" x14ac:dyDescent="0.25">
      <c r="AD2405" s="243" t="s">
        <v>65</v>
      </c>
      <c r="AE2405" s="243" t="s">
        <v>2608</v>
      </c>
      <c r="AF2405" s="244">
        <v>5107883</v>
      </c>
      <c r="AG2405" s="243"/>
      <c r="AH2405" s="243"/>
    </row>
    <row r="2406" spans="30:34" x14ac:dyDescent="0.25">
      <c r="AD2406" s="243" t="s">
        <v>65</v>
      </c>
      <c r="AE2406" s="243" t="s">
        <v>2622</v>
      </c>
      <c r="AF2406" s="244">
        <v>5107909</v>
      </c>
      <c r="AG2406" s="243"/>
      <c r="AH2406" s="243"/>
    </row>
    <row r="2407" spans="30:34" x14ac:dyDescent="0.25">
      <c r="AD2407" s="243" t="s">
        <v>65</v>
      </c>
      <c r="AE2407" s="243" t="s">
        <v>2635</v>
      </c>
      <c r="AF2407" s="244">
        <v>5107925</v>
      </c>
      <c r="AG2407" s="243"/>
      <c r="AH2407" s="243"/>
    </row>
    <row r="2408" spans="30:34" x14ac:dyDescent="0.25">
      <c r="AD2408" s="243" t="s">
        <v>65</v>
      </c>
      <c r="AE2408" s="243" t="s">
        <v>2650</v>
      </c>
      <c r="AF2408" s="244">
        <v>5107941</v>
      </c>
      <c r="AG2408" s="243"/>
      <c r="AH2408" s="243"/>
    </row>
    <row r="2409" spans="30:34" x14ac:dyDescent="0.25">
      <c r="AD2409" s="243" t="s">
        <v>65</v>
      </c>
      <c r="AE2409" s="243" t="s">
        <v>2663</v>
      </c>
      <c r="AF2409" s="244">
        <v>5107958</v>
      </c>
      <c r="AG2409" s="243"/>
      <c r="AH2409" s="243"/>
    </row>
    <row r="2410" spans="30:34" x14ac:dyDescent="0.25">
      <c r="AD2410" s="243" t="s">
        <v>65</v>
      </c>
      <c r="AE2410" s="243" t="s">
        <v>2677</v>
      </c>
      <c r="AF2410" s="244">
        <v>5108006</v>
      </c>
      <c r="AG2410" s="243"/>
      <c r="AH2410" s="243"/>
    </row>
    <row r="2411" spans="30:34" x14ac:dyDescent="0.25">
      <c r="AD2411" s="243" t="s">
        <v>65</v>
      </c>
      <c r="AE2411" s="243" t="s">
        <v>2692</v>
      </c>
      <c r="AF2411" s="244">
        <v>5108055</v>
      </c>
      <c r="AG2411" s="243"/>
      <c r="AH2411" s="243"/>
    </row>
    <row r="2412" spans="30:34" x14ac:dyDescent="0.25">
      <c r="AD2412" s="243" t="s">
        <v>65</v>
      </c>
      <c r="AE2412" s="243" t="s">
        <v>2708</v>
      </c>
      <c r="AF2412" s="244">
        <v>5108105</v>
      </c>
      <c r="AG2412" s="243"/>
      <c r="AH2412" s="243"/>
    </row>
    <row r="2413" spans="30:34" x14ac:dyDescent="0.25">
      <c r="AD2413" s="243" t="s">
        <v>65</v>
      </c>
      <c r="AE2413" s="243" t="s">
        <v>2723</v>
      </c>
      <c r="AF2413" s="244">
        <v>5108204</v>
      </c>
      <c r="AG2413" s="243"/>
      <c r="AH2413" s="243"/>
    </row>
    <row r="2414" spans="30:34" x14ac:dyDescent="0.25">
      <c r="AD2414" s="243" t="s">
        <v>65</v>
      </c>
      <c r="AE2414" s="243" t="s">
        <v>2739</v>
      </c>
      <c r="AF2414" s="244">
        <v>5108303</v>
      </c>
      <c r="AG2414" s="243"/>
      <c r="AH2414" s="243"/>
    </row>
    <row r="2415" spans="30:34" x14ac:dyDescent="0.25">
      <c r="AD2415" s="243" t="s">
        <v>65</v>
      </c>
      <c r="AE2415" s="243" t="s">
        <v>2754</v>
      </c>
      <c r="AF2415" s="244">
        <v>5108352</v>
      </c>
      <c r="AG2415" s="243"/>
      <c r="AH2415" s="243"/>
    </row>
    <row r="2416" spans="30:34" x14ac:dyDescent="0.25">
      <c r="AD2416" s="243" t="s">
        <v>65</v>
      </c>
      <c r="AE2416" s="243" t="s">
        <v>2769</v>
      </c>
      <c r="AF2416" s="244">
        <v>5108402</v>
      </c>
      <c r="AG2416" s="243"/>
      <c r="AH2416" s="243"/>
    </row>
    <row r="2417" spans="30:34" x14ac:dyDescent="0.25">
      <c r="AD2417" s="243" t="s">
        <v>65</v>
      </c>
      <c r="AE2417" s="243" t="s">
        <v>2785</v>
      </c>
      <c r="AF2417" s="244">
        <v>5108501</v>
      </c>
      <c r="AG2417" s="243"/>
      <c r="AH2417" s="243"/>
    </row>
    <row r="2418" spans="30:34" x14ac:dyDescent="0.25">
      <c r="AD2418" s="243" t="s">
        <v>65</v>
      </c>
      <c r="AE2418" s="243" t="s">
        <v>2800</v>
      </c>
      <c r="AF2418" s="244">
        <v>5105507</v>
      </c>
      <c r="AG2418" s="243"/>
      <c r="AH2418" s="243"/>
    </row>
    <row r="2419" spans="30:34" x14ac:dyDescent="0.25">
      <c r="AD2419" s="243" t="s">
        <v>65</v>
      </c>
      <c r="AE2419" s="243" t="s">
        <v>2815</v>
      </c>
      <c r="AF2419" s="244">
        <v>5108600</v>
      </c>
      <c r="AG2419" s="243"/>
      <c r="AH2419" s="243"/>
    </row>
    <row r="2420" spans="30:34" x14ac:dyDescent="0.25">
      <c r="AD2420" s="243" t="s">
        <v>67</v>
      </c>
      <c r="AE2420" s="243" t="s">
        <v>104</v>
      </c>
      <c r="AF2420" s="244">
        <v>1500107</v>
      </c>
      <c r="AG2420" s="243"/>
      <c r="AH2420" s="243"/>
    </row>
    <row r="2421" spans="30:34" x14ac:dyDescent="0.25">
      <c r="AD2421" s="243" t="s">
        <v>67</v>
      </c>
      <c r="AE2421" s="243" t="s">
        <v>129</v>
      </c>
      <c r="AF2421" s="244">
        <v>1500131</v>
      </c>
      <c r="AG2421" s="243"/>
      <c r="AH2421" s="243"/>
    </row>
    <row r="2422" spans="30:34" x14ac:dyDescent="0.25">
      <c r="AD2422" s="243" t="s">
        <v>67</v>
      </c>
      <c r="AE2422" s="243" t="s">
        <v>155</v>
      </c>
      <c r="AF2422" s="244">
        <v>1500206</v>
      </c>
      <c r="AG2422" s="243"/>
      <c r="AH2422" s="243"/>
    </row>
    <row r="2423" spans="30:34" x14ac:dyDescent="0.25">
      <c r="AD2423" s="243" t="s">
        <v>67</v>
      </c>
      <c r="AE2423" s="243" t="s">
        <v>180</v>
      </c>
      <c r="AF2423" s="244">
        <v>1500305</v>
      </c>
      <c r="AG2423" s="243"/>
      <c r="AH2423" s="243"/>
    </row>
    <row r="2424" spans="30:34" x14ac:dyDescent="0.25">
      <c r="AD2424" s="243" t="s">
        <v>67</v>
      </c>
      <c r="AE2424" s="243" t="s">
        <v>206</v>
      </c>
      <c r="AF2424" s="244">
        <v>1500347</v>
      </c>
      <c r="AG2424" s="243"/>
      <c r="AH2424" s="243"/>
    </row>
    <row r="2425" spans="30:34" x14ac:dyDescent="0.25">
      <c r="AD2425" s="243" t="s">
        <v>67</v>
      </c>
      <c r="AE2425" s="243" t="s">
        <v>231</v>
      </c>
      <c r="AF2425" s="244">
        <v>1500404</v>
      </c>
      <c r="AG2425" s="243"/>
      <c r="AH2425" s="243"/>
    </row>
    <row r="2426" spans="30:34" x14ac:dyDescent="0.25">
      <c r="AD2426" s="243" t="s">
        <v>67</v>
      </c>
      <c r="AE2426" s="243" t="s">
        <v>256</v>
      </c>
      <c r="AF2426" s="244">
        <v>1500503</v>
      </c>
      <c r="AG2426" s="243"/>
      <c r="AH2426" s="243"/>
    </row>
    <row r="2427" spans="30:34" x14ac:dyDescent="0.25">
      <c r="AD2427" s="243" t="s">
        <v>67</v>
      </c>
      <c r="AE2427" s="243" t="s">
        <v>281</v>
      </c>
      <c r="AF2427" s="244">
        <v>1500602</v>
      </c>
      <c r="AG2427" s="243"/>
      <c r="AH2427" s="243"/>
    </row>
    <row r="2428" spans="30:34" x14ac:dyDescent="0.25">
      <c r="AD2428" s="243" t="s">
        <v>67</v>
      </c>
      <c r="AE2428" s="243" t="s">
        <v>307</v>
      </c>
      <c r="AF2428" s="244">
        <v>1500701</v>
      </c>
      <c r="AG2428" s="243"/>
      <c r="AH2428" s="243"/>
    </row>
    <row r="2429" spans="30:34" x14ac:dyDescent="0.25">
      <c r="AD2429" s="243" t="s">
        <v>67</v>
      </c>
      <c r="AE2429" s="243" t="s">
        <v>333</v>
      </c>
      <c r="AF2429" s="244">
        <v>1500800</v>
      </c>
      <c r="AG2429" s="243"/>
      <c r="AH2429" s="243"/>
    </row>
    <row r="2430" spans="30:34" x14ac:dyDescent="0.25">
      <c r="AD2430" s="243" t="s">
        <v>67</v>
      </c>
      <c r="AE2430" s="243" t="s">
        <v>358</v>
      </c>
      <c r="AF2430" s="244">
        <v>1500859</v>
      </c>
      <c r="AG2430" s="243"/>
      <c r="AH2430" s="243"/>
    </row>
    <row r="2431" spans="30:34" x14ac:dyDescent="0.25">
      <c r="AD2431" s="243" t="s">
        <v>67</v>
      </c>
      <c r="AE2431" s="243" t="s">
        <v>382</v>
      </c>
      <c r="AF2431" s="244">
        <v>1500909</v>
      </c>
      <c r="AG2431" s="243"/>
      <c r="AH2431" s="243"/>
    </row>
    <row r="2432" spans="30:34" x14ac:dyDescent="0.25">
      <c r="AD2432" s="243" t="s">
        <v>67</v>
      </c>
      <c r="AE2432" s="243" t="s">
        <v>407</v>
      </c>
      <c r="AF2432" s="244">
        <v>1500958</v>
      </c>
      <c r="AG2432" s="243"/>
      <c r="AH2432" s="243"/>
    </row>
    <row r="2433" spans="30:34" x14ac:dyDescent="0.25">
      <c r="AD2433" s="243" t="s">
        <v>67</v>
      </c>
      <c r="AE2433" s="243" t="s">
        <v>432</v>
      </c>
      <c r="AF2433" s="244">
        <v>1501006</v>
      </c>
      <c r="AG2433" s="243"/>
      <c r="AH2433" s="243"/>
    </row>
    <row r="2434" spans="30:34" x14ac:dyDescent="0.25">
      <c r="AD2434" s="243" t="s">
        <v>67</v>
      </c>
      <c r="AE2434" s="243" t="s">
        <v>457</v>
      </c>
      <c r="AF2434" s="244">
        <v>1501105</v>
      </c>
      <c r="AG2434" s="243"/>
      <c r="AH2434" s="243"/>
    </row>
    <row r="2435" spans="30:34" x14ac:dyDescent="0.25">
      <c r="AD2435" s="243" t="s">
        <v>67</v>
      </c>
      <c r="AE2435" s="243" t="s">
        <v>483</v>
      </c>
      <c r="AF2435" s="244">
        <v>1501204</v>
      </c>
      <c r="AG2435" s="243"/>
      <c r="AH2435" s="243"/>
    </row>
    <row r="2436" spans="30:34" x14ac:dyDescent="0.25">
      <c r="AD2436" s="243" t="s">
        <v>67</v>
      </c>
      <c r="AE2436" s="243" t="s">
        <v>507</v>
      </c>
      <c r="AF2436" s="244">
        <v>1501253</v>
      </c>
      <c r="AG2436" s="243"/>
      <c r="AH2436" s="243"/>
    </row>
    <row r="2437" spans="30:34" x14ac:dyDescent="0.25">
      <c r="AD2437" s="243" t="s">
        <v>67</v>
      </c>
      <c r="AE2437" s="243" t="s">
        <v>530</v>
      </c>
      <c r="AF2437" s="244">
        <v>1501303</v>
      </c>
      <c r="AG2437" s="243"/>
      <c r="AH2437" s="243"/>
    </row>
    <row r="2438" spans="30:34" x14ac:dyDescent="0.25">
      <c r="AD2438" s="243" t="s">
        <v>67</v>
      </c>
      <c r="AE2438" s="243" t="s">
        <v>270</v>
      </c>
      <c r="AF2438" s="244">
        <v>1501402</v>
      </c>
      <c r="AG2438" s="243"/>
      <c r="AH2438" s="243"/>
    </row>
    <row r="2439" spans="30:34" x14ac:dyDescent="0.25">
      <c r="AD2439" s="243" t="s">
        <v>67</v>
      </c>
      <c r="AE2439" s="243" t="s">
        <v>576</v>
      </c>
      <c r="AF2439" s="244">
        <v>1501451</v>
      </c>
      <c r="AG2439" s="243"/>
      <c r="AH2439" s="243"/>
    </row>
    <row r="2440" spans="30:34" x14ac:dyDescent="0.25">
      <c r="AD2440" s="243" t="s">
        <v>67</v>
      </c>
      <c r="AE2440" s="243" t="s">
        <v>600</v>
      </c>
      <c r="AF2440" s="244">
        <v>1501501</v>
      </c>
      <c r="AG2440" s="243"/>
      <c r="AH2440" s="243"/>
    </row>
    <row r="2441" spans="30:34" x14ac:dyDescent="0.25">
      <c r="AD2441" s="243" t="s">
        <v>67</v>
      </c>
      <c r="AE2441" s="243" t="s">
        <v>623</v>
      </c>
      <c r="AF2441" s="244">
        <v>1501576</v>
      </c>
      <c r="AG2441" s="243"/>
      <c r="AH2441" s="243"/>
    </row>
    <row r="2442" spans="30:34" x14ac:dyDescent="0.25">
      <c r="AD2442" s="243" t="s">
        <v>67</v>
      </c>
      <c r="AE2442" s="243" t="s">
        <v>481</v>
      </c>
      <c r="AF2442" s="244">
        <v>1501600</v>
      </c>
      <c r="AG2442" s="243"/>
      <c r="AH2442" s="243"/>
    </row>
    <row r="2443" spans="30:34" x14ac:dyDescent="0.25">
      <c r="AD2443" s="243" t="s">
        <v>67</v>
      </c>
      <c r="AE2443" s="243" t="s">
        <v>665</v>
      </c>
      <c r="AF2443" s="244">
        <v>1501709</v>
      </c>
      <c r="AG2443" s="243"/>
      <c r="AH2443" s="243"/>
    </row>
    <row r="2444" spans="30:34" x14ac:dyDescent="0.25">
      <c r="AD2444" s="243" t="s">
        <v>67</v>
      </c>
      <c r="AE2444" s="243" t="s">
        <v>686</v>
      </c>
      <c r="AF2444" s="244">
        <v>1501725</v>
      </c>
      <c r="AG2444" s="243"/>
      <c r="AH2444" s="243"/>
    </row>
    <row r="2445" spans="30:34" x14ac:dyDescent="0.25">
      <c r="AD2445" s="243" t="s">
        <v>67</v>
      </c>
      <c r="AE2445" s="243" t="s">
        <v>706</v>
      </c>
      <c r="AF2445" s="244">
        <v>1501758</v>
      </c>
      <c r="AG2445" s="243"/>
      <c r="AH2445" s="243"/>
    </row>
    <row r="2446" spans="30:34" x14ac:dyDescent="0.25">
      <c r="AD2446" s="243" t="s">
        <v>67</v>
      </c>
      <c r="AE2446" s="243" t="s">
        <v>728</v>
      </c>
      <c r="AF2446" s="244">
        <v>1501782</v>
      </c>
      <c r="AG2446" s="243"/>
      <c r="AH2446" s="243"/>
    </row>
    <row r="2447" spans="30:34" x14ac:dyDescent="0.25">
      <c r="AD2447" s="243" t="s">
        <v>67</v>
      </c>
      <c r="AE2447" s="243" t="s">
        <v>750</v>
      </c>
      <c r="AF2447" s="244">
        <v>1501808</v>
      </c>
      <c r="AG2447" s="243"/>
      <c r="AH2447" s="243"/>
    </row>
    <row r="2448" spans="30:34" x14ac:dyDescent="0.25">
      <c r="AD2448" s="243" t="s">
        <v>67</v>
      </c>
      <c r="AE2448" s="243" t="s">
        <v>771</v>
      </c>
      <c r="AF2448" s="244">
        <v>1501907</v>
      </c>
      <c r="AG2448" s="243"/>
      <c r="AH2448" s="243"/>
    </row>
    <row r="2449" spans="30:34" x14ac:dyDescent="0.25">
      <c r="AD2449" s="243" t="s">
        <v>67</v>
      </c>
      <c r="AE2449" s="243" t="s">
        <v>794</v>
      </c>
      <c r="AF2449" s="244">
        <v>1502004</v>
      </c>
      <c r="AG2449" s="243"/>
      <c r="AH2449" s="243"/>
    </row>
    <row r="2450" spans="30:34" x14ac:dyDescent="0.25">
      <c r="AD2450" s="243" t="s">
        <v>67</v>
      </c>
      <c r="AE2450" s="243" t="s">
        <v>815</v>
      </c>
      <c r="AF2450" s="244">
        <v>1501956</v>
      </c>
      <c r="AG2450" s="243"/>
      <c r="AH2450" s="243"/>
    </row>
    <row r="2451" spans="30:34" x14ac:dyDescent="0.25">
      <c r="AD2451" s="243" t="s">
        <v>67</v>
      </c>
      <c r="AE2451" s="243" t="s">
        <v>835</v>
      </c>
      <c r="AF2451" s="244">
        <v>1502103</v>
      </c>
      <c r="AG2451" s="243"/>
      <c r="AH2451" s="243"/>
    </row>
    <row r="2452" spans="30:34" x14ac:dyDescent="0.25">
      <c r="AD2452" s="243" t="s">
        <v>67</v>
      </c>
      <c r="AE2452" s="243" t="s">
        <v>858</v>
      </c>
      <c r="AF2452" s="244">
        <v>1502152</v>
      </c>
      <c r="AG2452" s="243"/>
      <c r="AH2452" s="243"/>
    </row>
    <row r="2453" spans="30:34" x14ac:dyDescent="0.25">
      <c r="AD2453" s="243" t="s">
        <v>67</v>
      </c>
      <c r="AE2453" s="243" t="s">
        <v>879</v>
      </c>
      <c r="AF2453" s="244">
        <v>1502202</v>
      </c>
      <c r="AG2453" s="243"/>
      <c r="AH2453" s="243"/>
    </row>
    <row r="2454" spans="30:34" x14ac:dyDescent="0.25">
      <c r="AD2454" s="243" t="s">
        <v>67</v>
      </c>
      <c r="AE2454" s="243" t="s">
        <v>902</v>
      </c>
      <c r="AF2454" s="244">
        <v>1502301</v>
      </c>
      <c r="AG2454" s="243"/>
      <c r="AH2454" s="243"/>
    </row>
    <row r="2455" spans="30:34" x14ac:dyDescent="0.25">
      <c r="AD2455" s="243" t="s">
        <v>67</v>
      </c>
      <c r="AE2455" s="243" t="s">
        <v>925</v>
      </c>
      <c r="AF2455" s="244">
        <v>1502400</v>
      </c>
      <c r="AG2455" s="243"/>
      <c r="AH2455" s="243"/>
    </row>
    <row r="2456" spans="30:34" x14ac:dyDescent="0.25">
      <c r="AD2456" s="243" t="s">
        <v>67</v>
      </c>
      <c r="AE2456" s="243" t="s">
        <v>948</v>
      </c>
      <c r="AF2456" s="244">
        <v>1502509</v>
      </c>
      <c r="AG2456" s="243"/>
      <c r="AH2456" s="243"/>
    </row>
    <row r="2457" spans="30:34" x14ac:dyDescent="0.25">
      <c r="AD2457" s="243" t="s">
        <v>67</v>
      </c>
      <c r="AE2457" s="243" t="s">
        <v>970</v>
      </c>
      <c r="AF2457" s="244">
        <v>1502608</v>
      </c>
      <c r="AG2457" s="243"/>
      <c r="AH2457" s="243"/>
    </row>
    <row r="2458" spans="30:34" x14ac:dyDescent="0.25">
      <c r="AD2458" s="243" t="s">
        <v>67</v>
      </c>
      <c r="AE2458" s="243" t="s">
        <v>992</v>
      </c>
      <c r="AF2458" s="244">
        <v>1502707</v>
      </c>
      <c r="AG2458" s="243"/>
      <c r="AH2458" s="243"/>
    </row>
    <row r="2459" spans="30:34" x14ac:dyDescent="0.25">
      <c r="AD2459" s="243" t="s">
        <v>67</v>
      </c>
      <c r="AE2459" s="243" t="s">
        <v>1015</v>
      </c>
      <c r="AF2459" s="244">
        <v>1502756</v>
      </c>
      <c r="AG2459" s="243"/>
      <c r="AH2459" s="243"/>
    </row>
    <row r="2460" spans="30:34" x14ac:dyDescent="0.25">
      <c r="AD2460" s="243" t="s">
        <v>67</v>
      </c>
      <c r="AE2460" s="243" t="s">
        <v>1037</v>
      </c>
      <c r="AF2460" s="244">
        <v>1502764</v>
      </c>
      <c r="AG2460" s="243"/>
      <c r="AH2460" s="243"/>
    </row>
    <row r="2461" spans="30:34" x14ac:dyDescent="0.25">
      <c r="AD2461" s="243" t="s">
        <v>67</v>
      </c>
      <c r="AE2461" s="243" t="s">
        <v>1059</v>
      </c>
      <c r="AF2461" s="244">
        <v>1502772</v>
      </c>
      <c r="AG2461" s="243"/>
      <c r="AH2461" s="243"/>
    </row>
    <row r="2462" spans="30:34" x14ac:dyDescent="0.25">
      <c r="AD2462" s="243" t="s">
        <v>67</v>
      </c>
      <c r="AE2462" s="243" t="s">
        <v>1081</v>
      </c>
      <c r="AF2462" s="244">
        <v>1502806</v>
      </c>
      <c r="AG2462" s="243"/>
      <c r="AH2462" s="243"/>
    </row>
    <row r="2463" spans="30:34" x14ac:dyDescent="0.25">
      <c r="AD2463" s="243" t="s">
        <v>67</v>
      </c>
      <c r="AE2463" s="243" t="s">
        <v>1103</v>
      </c>
      <c r="AF2463" s="244">
        <v>1502855</v>
      </c>
      <c r="AG2463" s="243"/>
      <c r="AH2463" s="243"/>
    </row>
    <row r="2464" spans="30:34" x14ac:dyDescent="0.25">
      <c r="AD2464" s="243" t="s">
        <v>67</v>
      </c>
      <c r="AE2464" s="243" t="s">
        <v>1126</v>
      </c>
      <c r="AF2464" s="244">
        <v>1502905</v>
      </c>
      <c r="AG2464" s="243"/>
      <c r="AH2464" s="243"/>
    </row>
    <row r="2465" spans="30:34" x14ac:dyDescent="0.25">
      <c r="AD2465" s="243" t="s">
        <v>67</v>
      </c>
      <c r="AE2465" s="243" t="s">
        <v>1149</v>
      </c>
      <c r="AF2465" s="244">
        <v>1502939</v>
      </c>
      <c r="AG2465" s="243"/>
      <c r="AH2465" s="243"/>
    </row>
    <row r="2466" spans="30:34" x14ac:dyDescent="0.25">
      <c r="AD2466" s="243" t="s">
        <v>67</v>
      </c>
      <c r="AE2466" s="243" t="s">
        <v>1172</v>
      </c>
      <c r="AF2466" s="244">
        <v>1502954</v>
      </c>
      <c r="AG2466" s="243"/>
      <c r="AH2466" s="243"/>
    </row>
    <row r="2467" spans="30:34" x14ac:dyDescent="0.25">
      <c r="AD2467" s="243" t="s">
        <v>67</v>
      </c>
      <c r="AE2467" s="243" t="s">
        <v>1195</v>
      </c>
      <c r="AF2467" s="244">
        <v>1503002</v>
      </c>
      <c r="AG2467" s="243"/>
      <c r="AH2467" s="243"/>
    </row>
    <row r="2468" spans="30:34" x14ac:dyDescent="0.25">
      <c r="AD2468" s="243" t="s">
        <v>67</v>
      </c>
      <c r="AE2468" s="243" t="s">
        <v>1217</v>
      </c>
      <c r="AF2468" s="244">
        <v>1503044</v>
      </c>
      <c r="AG2468" s="243"/>
      <c r="AH2468" s="243"/>
    </row>
    <row r="2469" spans="30:34" x14ac:dyDescent="0.25">
      <c r="AD2469" s="243" t="s">
        <v>67</v>
      </c>
      <c r="AE2469" s="243" t="s">
        <v>1238</v>
      </c>
      <c r="AF2469" s="244">
        <v>1503077</v>
      </c>
      <c r="AG2469" s="243"/>
      <c r="AH2469" s="243"/>
    </row>
    <row r="2470" spans="30:34" x14ac:dyDescent="0.25">
      <c r="AD2470" s="243" t="s">
        <v>67</v>
      </c>
      <c r="AE2470" s="243" t="s">
        <v>1261</v>
      </c>
      <c r="AF2470" s="244">
        <v>1503093</v>
      </c>
      <c r="AG2470" s="243"/>
      <c r="AH2470" s="243"/>
    </row>
    <row r="2471" spans="30:34" x14ac:dyDescent="0.25">
      <c r="AD2471" s="243" t="s">
        <v>67</v>
      </c>
      <c r="AE2471" s="243" t="s">
        <v>1284</v>
      </c>
      <c r="AF2471" s="244">
        <v>1503101</v>
      </c>
      <c r="AG2471" s="243"/>
      <c r="AH2471" s="243"/>
    </row>
    <row r="2472" spans="30:34" x14ac:dyDescent="0.25">
      <c r="AD2472" s="243" t="s">
        <v>67</v>
      </c>
      <c r="AE2472" s="243" t="s">
        <v>1305</v>
      </c>
      <c r="AF2472" s="244">
        <v>1503200</v>
      </c>
      <c r="AG2472" s="243"/>
      <c r="AH2472" s="243"/>
    </row>
    <row r="2473" spans="30:34" x14ac:dyDescent="0.25">
      <c r="AD2473" s="243" t="s">
        <v>67</v>
      </c>
      <c r="AE2473" s="243" t="s">
        <v>1327</v>
      </c>
      <c r="AF2473" s="244">
        <v>1503309</v>
      </c>
      <c r="AG2473" s="243"/>
      <c r="AH2473" s="243"/>
    </row>
    <row r="2474" spans="30:34" x14ac:dyDescent="0.25">
      <c r="AD2474" s="243" t="s">
        <v>67</v>
      </c>
      <c r="AE2474" s="243" t="s">
        <v>1349</v>
      </c>
      <c r="AF2474" s="244">
        <v>1503408</v>
      </c>
      <c r="AG2474" s="243"/>
      <c r="AH2474" s="243"/>
    </row>
    <row r="2475" spans="30:34" x14ac:dyDescent="0.25">
      <c r="AD2475" s="243" t="s">
        <v>67</v>
      </c>
      <c r="AE2475" s="243" t="s">
        <v>1370</v>
      </c>
      <c r="AF2475" s="244">
        <v>1503457</v>
      </c>
      <c r="AG2475" s="243"/>
      <c r="AH2475" s="243"/>
    </row>
    <row r="2476" spans="30:34" x14ac:dyDescent="0.25">
      <c r="AD2476" s="243" t="s">
        <v>67</v>
      </c>
      <c r="AE2476" s="243" t="s">
        <v>1392</v>
      </c>
      <c r="AF2476" s="244">
        <v>1503507</v>
      </c>
      <c r="AG2476" s="243"/>
      <c r="AH2476" s="243"/>
    </row>
    <row r="2477" spans="30:34" x14ac:dyDescent="0.25">
      <c r="AD2477" s="243" t="s">
        <v>67</v>
      </c>
      <c r="AE2477" s="243" t="s">
        <v>1414</v>
      </c>
      <c r="AF2477" s="244">
        <v>1503606</v>
      </c>
      <c r="AG2477" s="243"/>
      <c r="AH2477" s="243"/>
    </row>
    <row r="2478" spans="30:34" x14ac:dyDescent="0.25">
      <c r="AD2478" s="243" t="s">
        <v>67</v>
      </c>
      <c r="AE2478" s="243" t="s">
        <v>1436</v>
      </c>
      <c r="AF2478" s="244">
        <v>1503705</v>
      </c>
      <c r="AG2478" s="243"/>
      <c r="AH2478" s="243"/>
    </row>
    <row r="2479" spans="30:34" x14ac:dyDescent="0.25">
      <c r="AD2479" s="243" t="s">
        <v>67</v>
      </c>
      <c r="AE2479" s="243" t="s">
        <v>1457</v>
      </c>
      <c r="AF2479" s="244">
        <v>1503754</v>
      </c>
      <c r="AG2479" s="243"/>
      <c r="AH2479" s="243"/>
    </row>
    <row r="2480" spans="30:34" x14ac:dyDescent="0.25">
      <c r="AD2480" s="243" t="s">
        <v>67</v>
      </c>
      <c r="AE2480" s="243" t="s">
        <v>1477</v>
      </c>
      <c r="AF2480" s="244">
        <v>1503804</v>
      </c>
      <c r="AG2480" s="243"/>
      <c r="AH2480" s="243"/>
    </row>
    <row r="2481" spans="30:34" x14ac:dyDescent="0.25">
      <c r="AD2481" s="243" t="s">
        <v>67</v>
      </c>
      <c r="AE2481" s="243" t="s">
        <v>1499</v>
      </c>
      <c r="AF2481" s="244">
        <v>1503903</v>
      </c>
      <c r="AG2481" s="243"/>
      <c r="AH2481" s="243"/>
    </row>
    <row r="2482" spans="30:34" x14ac:dyDescent="0.25">
      <c r="AD2482" s="243" t="s">
        <v>67</v>
      </c>
      <c r="AE2482" s="243" t="s">
        <v>1519</v>
      </c>
      <c r="AF2482" s="244">
        <v>1504000</v>
      </c>
      <c r="AG2482" s="243"/>
      <c r="AH2482" s="243"/>
    </row>
    <row r="2483" spans="30:34" x14ac:dyDescent="0.25">
      <c r="AD2483" s="243" t="s">
        <v>67</v>
      </c>
      <c r="AE2483" s="243" t="s">
        <v>1540</v>
      </c>
      <c r="AF2483" s="244">
        <v>1504059</v>
      </c>
      <c r="AG2483" s="243"/>
      <c r="AH2483" s="243"/>
    </row>
    <row r="2484" spans="30:34" x14ac:dyDescent="0.25">
      <c r="AD2484" s="243" t="s">
        <v>67</v>
      </c>
      <c r="AE2484" s="243" t="s">
        <v>1561</v>
      </c>
      <c r="AF2484" s="244">
        <v>1504109</v>
      </c>
      <c r="AG2484" s="243"/>
      <c r="AH2484" s="243"/>
    </row>
    <row r="2485" spans="30:34" x14ac:dyDescent="0.25">
      <c r="AD2485" s="243" t="s">
        <v>67</v>
      </c>
      <c r="AE2485" s="243" t="s">
        <v>1580</v>
      </c>
      <c r="AF2485" s="244">
        <v>1504208</v>
      </c>
      <c r="AG2485" s="243"/>
      <c r="AH2485" s="243"/>
    </row>
    <row r="2486" spans="30:34" x14ac:dyDescent="0.25">
      <c r="AD2486" s="243" t="s">
        <v>67</v>
      </c>
      <c r="AE2486" s="243" t="s">
        <v>1600</v>
      </c>
      <c r="AF2486" s="244">
        <v>1504307</v>
      </c>
      <c r="AG2486" s="243"/>
      <c r="AH2486" s="243"/>
    </row>
    <row r="2487" spans="30:34" x14ac:dyDescent="0.25">
      <c r="AD2487" s="243" t="s">
        <v>67</v>
      </c>
      <c r="AE2487" s="243" t="s">
        <v>1620</v>
      </c>
      <c r="AF2487" s="244">
        <v>1504406</v>
      </c>
      <c r="AG2487" s="243"/>
      <c r="AH2487" s="243"/>
    </row>
    <row r="2488" spans="30:34" x14ac:dyDescent="0.25">
      <c r="AD2488" s="243" t="s">
        <v>67</v>
      </c>
      <c r="AE2488" s="243" t="s">
        <v>1641</v>
      </c>
      <c r="AF2488" s="244">
        <v>1504422</v>
      </c>
      <c r="AG2488" s="243"/>
      <c r="AH2488" s="243"/>
    </row>
    <row r="2489" spans="30:34" x14ac:dyDescent="0.25">
      <c r="AD2489" s="243" t="s">
        <v>67</v>
      </c>
      <c r="AE2489" s="243" t="s">
        <v>1662</v>
      </c>
      <c r="AF2489" s="244">
        <v>1504455</v>
      </c>
      <c r="AG2489" s="243"/>
      <c r="AH2489" s="243"/>
    </row>
    <row r="2490" spans="30:34" x14ac:dyDescent="0.25">
      <c r="AD2490" s="243" t="s">
        <v>67</v>
      </c>
      <c r="AE2490" s="243" t="s">
        <v>1682</v>
      </c>
      <c r="AF2490" s="244">
        <v>1504505</v>
      </c>
      <c r="AG2490" s="243"/>
      <c r="AH2490" s="243"/>
    </row>
    <row r="2491" spans="30:34" x14ac:dyDescent="0.25">
      <c r="AD2491" s="243" t="s">
        <v>67</v>
      </c>
      <c r="AE2491" s="243" t="s">
        <v>1703</v>
      </c>
      <c r="AF2491" s="244">
        <v>1504604</v>
      </c>
      <c r="AG2491" s="243"/>
      <c r="AH2491" s="243"/>
    </row>
    <row r="2492" spans="30:34" x14ac:dyDescent="0.25">
      <c r="AD2492" s="243" t="s">
        <v>67</v>
      </c>
      <c r="AE2492" s="243" t="s">
        <v>1723</v>
      </c>
      <c r="AF2492" s="244">
        <v>1504703</v>
      </c>
      <c r="AG2492" s="243"/>
      <c r="AH2492" s="243"/>
    </row>
    <row r="2493" spans="30:34" x14ac:dyDescent="0.25">
      <c r="AD2493" s="243" t="s">
        <v>67</v>
      </c>
      <c r="AE2493" s="243" t="s">
        <v>1744</v>
      </c>
      <c r="AF2493" s="244">
        <v>1504752</v>
      </c>
      <c r="AG2493" s="243"/>
      <c r="AH2493" s="243"/>
    </row>
    <row r="2494" spans="30:34" x14ac:dyDescent="0.25">
      <c r="AD2494" s="243" t="s">
        <v>67</v>
      </c>
      <c r="AE2494" s="243" t="s">
        <v>1764</v>
      </c>
      <c r="AF2494" s="244">
        <v>1504802</v>
      </c>
      <c r="AG2494" s="243"/>
      <c r="AH2494" s="243"/>
    </row>
    <row r="2495" spans="30:34" x14ac:dyDescent="0.25">
      <c r="AD2495" s="243" t="s">
        <v>67</v>
      </c>
      <c r="AE2495" s="243" t="s">
        <v>1784</v>
      </c>
      <c r="AF2495" s="244">
        <v>1504901</v>
      </c>
      <c r="AG2495" s="243"/>
      <c r="AH2495" s="243"/>
    </row>
    <row r="2496" spans="30:34" x14ac:dyDescent="0.25">
      <c r="AD2496" s="243" t="s">
        <v>67</v>
      </c>
      <c r="AE2496" s="243" t="s">
        <v>1804</v>
      </c>
      <c r="AF2496" s="244">
        <v>1504950</v>
      </c>
      <c r="AG2496" s="243"/>
      <c r="AH2496" s="243"/>
    </row>
    <row r="2497" spans="30:34" x14ac:dyDescent="0.25">
      <c r="AD2497" s="243" t="s">
        <v>67</v>
      </c>
      <c r="AE2497" s="243" t="s">
        <v>1822</v>
      </c>
      <c r="AF2497" s="244">
        <v>1504976</v>
      </c>
      <c r="AG2497" s="243"/>
      <c r="AH2497" s="243"/>
    </row>
    <row r="2498" spans="30:34" x14ac:dyDescent="0.25">
      <c r="AD2498" s="243" t="s">
        <v>67</v>
      </c>
      <c r="AE2498" s="243" t="s">
        <v>1841</v>
      </c>
      <c r="AF2498" s="244">
        <v>1505007</v>
      </c>
      <c r="AG2498" s="243"/>
      <c r="AH2498" s="243"/>
    </row>
    <row r="2499" spans="30:34" x14ac:dyDescent="0.25">
      <c r="AD2499" s="243" t="s">
        <v>67</v>
      </c>
      <c r="AE2499" s="243" t="s">
        <v>1858</v>
      </c>
      <c r="AF2499" s="244">
        <v>1505031</v>
      </c>
      <c r="AG2499" s="243"/>
      <c r="AH2499" s="243"/>
    </row>
    <row r="2500" spans="30:34" x14ac:dyDescent="0.25">
      <c r="AD2500" s="243" t="s">
        <v>67</v>
      </c>
      <c r="AE2500" s="243" t="s">
        <v>1876</v>
      </c>
      <c r="AF2500" s="244">
        <v>1505064</v>
      </c>
      <c r="AG2500" s="243"/>
      <c r="AH2500" s="243"/>
    </row>
    <row r="2501" spans="30:34" x14ac:dyDescent="0.25">
      <c r="AD2501" s="243" t="s">
        <v>67</v>
      </c>
      <c r="AE2501" s="243" t="s">
        <v>1892</v>
      </c>
      <c r="AF2501" s="244">
        <v>1505106</v>
      </c>
      <c r="AG2501" s="243"/>
      <c r="AH2501" s="243"/>
    </row>
    <row r="2502" spans="30:34" x14ac:dyDescent="0.25">
      <c r="AD2502" s="243" t="s">
        <v>67</v>
      </c>
      <c r="AE2502" s="243" t="s">
        <v>1909</v>
      </c>
      <c r="AF2502" s="244">
        <v>1505205</v>
      </c>
      <c r="AG2502" s="243"/>
      <c r="AH2502" s="243"/>
    </row>
    <row r="2503" spans="30:34" x14ac:dyDescent="0.25">
      <c r="AD2503" s="243" t="s">
        <v>67</v>
      </c>
      <c r="AE2503" s="243" t="s">
        <v>1927</v>
      </c>
      <c r="AF2503" s="244">
        <v>1505304</v>
      </c>
      <c r="AG2503" s="243"/>
      <c r="AH2503" s="243"/>
    </row>
    <row r="2504" spans="30:34" x14ac:dyDescent="0.25">
      <c r="AD2504" s="243" t="s">
        <v>67</v>
      </c>
      <c r="AE2504" s="243" t="s">
        <v>1943</v>
      </c>
      <c r="AF2504" s="244">
        <v>1505403</v>
      </c>
      <c r="AG2504" s="243"/>
      <c r="AH2504" s="243"/>
    </row>
    <row r="2505" spans="30:34" x14ac:dyDescent="0.25">
      <c r="AD2505" s="243" t="s">
        <v>67</v>
      </c>
      <c r="AE2505" s="243" t="s">
        <v>1959</v>
      </c>
      <c r="AF2505" s="244">
        <v>1505437</v>
      </c>
      <c r="AG2505" s="243"/>
      <c r="AH2505" s="243"/>
    </row>
    <row r="2506" spans="30:34" x14ac:dyDescent="0.25">
      <c r="AD2506" s="243" t="s">
        <v>67</v>
      </c>
      <c r="AE2506" s="243" t="s">
        <v>1977</v>
      </c>
      <c r="AF2506" s="244">
        <v>1505486</v>
      </c>
      <c r="AG2506" s="243"/>
      <c r="AH2506" s="243"/>
    </row>
    <row r="2507" spans="30:34" x14ac:dyDescent="0.25">
      <c r="AD2507" s="243" t="s">
        <v>67</v>
      </c>
      <c r="AE2507" s="243" t="s">
        <v>1995</v>
      </c>
      <c r="AF2507" s="244">
        <v>1505494</v>
      </c>
      <c r="AG2507" s="243"/>
      <c r="AH2507" s="243"/>
    </row>
    <row r="2508" spans="30:34" x14ac:dyDescent="0.25">
      <c r="AD2508" s="243" t="s">
        <v>67</v>
      </c>
      <c r="AE2508" s="243" t="s">
        <v>2012</v>
      </c>
      <c r="AF2508" s="244">
        <v>1505502</v>
      </c>
      <c r="AG2508" s="243"/>
      <c r="AH2508" s="243"/>
    </row>
    <row r="2509" spans="30:34" x14ac:dyDescent="0.25">
      <c r="AD2509" s="243" t="s">
        <v>67</v>
      </c>
      <c r="AE2509" s="243" t="s">
        <v>2030</v>
      </c>
      <c r="AF2509" s="244">
        <v>1505536</v>
      </c>
      <c r="AG2509" s="243"/>
      <c r="AH2509" s="243"/>
    </row>
    <row r="2510" spans="30:34" x14ac:dyDescent="0.25">
      <c r="AD2510" s="243" t="s">
        <v>67</v>
      </c>
      <c r="AE2510" s="243" t="s">
        <v>2048</v>
      </c>
      <c r="AF2510" s="244">
        <v>1505551</v>
      </c>
      <c r="AG2510" s="243"/>
      <c r="AH2510" s="243"/>
    </row>
    <row r="2511" spans="30:34" x14ac:dyDescent="0.25">
      <c r="AD2511" s="243" t="s">
        <v>67</v>
      </c>
      <c r="AE2511" s="243" t="s">
        <v>2066</v>
      </c>
      <c r="AF2511" s="244">
        <v>1505601</v>
      </c>
      <c r="AG2511" s="243"/>
      <c r="AH2511" s="243"/>
    </row>
    <row r="2512" spans="30:34" x14ac:dyDescent="0.25">
      <c r="AD2512" s="243" t="s">
        <v>67</v>
      </c>
      <c r="AE2512" s="243" t="s">
        <v>2083</v>
      </c>
      <c r="AF2512" s="244">
        <v>1505635</v>
      </c>
      <c r="AG2512" s="243"/>
      <c r="AH2512" s="243"/>
    </row>
    <row r="2513" spans="30:34" x14ac:dyDescent="0.25">
      <c r="AD2513" s="243" t="s">
        <v>67</v>
      </c>
      <c r="AE2513" s="243" t="s">
        <v>2098</v>
      </c>
      <c r="AF2513" s="244">
        <v>1505650</v>
      </c>
      <c r="AG2513" s="243"/>
      <c r="AH2513" s="243"/>
    </row>
    <row r="2514" spans="30:34" x14ac:dyDescent="0.25">
      <c r="AD2514" s="243" t="s">
        <v>67</v>
      </c>
      <c r="AE2514" s="243" t="s">
        <v>2115</v>
      </c>
      <c r="AF2514" s="244">
        <v>1505700</v>
      </c>
      <c r="AG2514" s="243"/>
      <c r="AH2514" s="243"/>
    </row>
    <row r="2515" spans="30:34" x14ac:dyDescent="0.25">
      <c r="AD2515" s="243" t="s">
        <v>67</v>
      </c>
      <c r="AE2515" s="243" t="s">
        <v>2130</v>
      </c>
      <c r="AF2515" s="244">
        <v>1505809</v>
      </c>
      <c r="AG2515" s="243"/>
      <c r="AH2515" s="243"/>
    </row>
    <row r="2516" spans="30:34" x14ac:dyDescent="0.25">
      <c r="AD2516" s="243" t="s">
        <v>67</v>
      </c>
      <c r="AE2516" s="243" t="s">
        <v>2147</v>
      </c>
      <c r="AF2516" s="244">
        <v>1505908</v>
      </c>
      <c r="AG2516" s="243"/>
      <c r="AH2516" s="243"/>
    </row>
    <row r="2517" spans="30:34" x14ac:dyDescent="0.25">
      <c r="AD2517" s="243" t="s">
        <v>67</v>
      </c>
      <c r="AE2517" s="243" t="s">
        <v>2163</v>
      </c>
      <c r="AF2517" s="244">
        <v>1506005</v>
      </c>
      <c r="AG2517" s="243"/>
      <c r="AH2517" s="243"/>
    </row>
    <row r="2518" spans="30:34" x14ac:dyDescent="0.25">
      <c r="AD2518" s="243" t="s">
        <v>67</v>
      </c>
      <c r="AE2518" s="243" t="s">
        <v>2180</v>
      </c>
      <c r="AF2518" s="244">
        <v>1506104</v>
      </c>
      <c r="AG2518" s="243"/>
      <c r="AH2518" s="243"/>
    </row>
    <row r="2519" spans="30:34" x14ac:dyDescent="0.25">
      <c r="AD2519" s="243" t="s">
        <v>67</v>
      </c>
      <c r="AE2519" s="243" t="s">
        <v>2197</v>
      </c>
      <c r="AF2519" s="244">
        <v>1506112</v>
      </c>
      <c r="AG2519" s="243"/>
      <c r="AH2519" s="243"/>
    </row>
    <row r="2520" spans="30:34" x14ac:dyDescent="0.25">
      <c r="AD2520" s="243" t="s">
        <v>67</v>
      </c>
      <c r="AE2520" s="243" t="s">
        <v>2212</v>
      </c>
      <c r="AF2520" s="244">
        <v>1506138</v>
      </c>
      <c r="AG2520" s="243"/>
      <c r="AH2520" s="243"/>
    </row>
    <row r="2521" spans="30:34" x14ac:dyDescent="0.25">
      <c r="AD2521" s="243" t="s">
        <v>67</v>
      </c>
      <c r="AE2521" s="243" t="s">
        <v>2228</v>
      </c>
      <c r="AF2521" s="244">
        <v>1506161</v>
      </c>
      <c r="AG2521" s="243"/>
      <c r="AH2521" s="243"/>
    </row>
    <row r="2522" spans="30:34" x14ac:dyDescent="0.25">
      <c r="AD2522" s="243" t="s">
        <v>67</v>
      </c>
      <c r="AE2522" s="243" t="s">
        <v>2244</v>
      </c>
      <c r="AF2522" s="244">
        <v>1506187</v>
      </c>
      <c r="AG2522" s="243"/>
      <c r="AH2522" s="243"/>
    </row>
    <row r="2523" spans="30:34" x14ac:dyDescent="0.25">
      <c r="AD2523" s="243" t="s">
        <v>67</v>
      </c>
      <c r="AE2523" s="243" t="s">
        <v>2258</v>
      </c>
      <c r="AF2523" s="244">
        <v>1506195</v>
      </c>
      <c r="AG2523" s="243"/>
      <c r="AH2523" s="243"/>
    </row>
    <row r="2524" spans="30:34" x14ac:dyDescent="0.25">
      <c r="AD2524" s="243" t="s">
        <v>67</v>
      </c>
      <c r="AE2524" s="243" t="s">
        <v>2273</v>
      </c>
      <c r="AF2524" s="244">
        <v>1506203</v>
      </c>
      <c r="AG2524" s="243"/>
      <c r="AH2524" s="243"/>
    </row>
    <row r="2525" spans="30:34" x14ac:dyDescent="0.25">
      <c r="AD2525" s="243" t="s">
        <v>67</v>
      </c>
      <c r="AE2525" s="243" t="s">
        <v>2289</v>
      </c>
      <c r="AF2525" s="244">
        <v>1506302</v>
      </c>
      <c r="AG2525" s="243"/>
      <c r="AH2525" s="243"/>
    </row>
    <row r="2526" spans="30:34" x14ac:dyDescent="0.25">
      <c r="AD2526" s="243" t="s">
        <v>67</v>
      </c>
      <c r="AE2526" s="243" t="s">
        <v>2305</v>
      </c>
      <c r="AF2526" s="244">
        <v>1506351</v>
      </c>
      <c r="AG2526" s="243"/>
      <c r="AH2526" s="243"/>
    </row>
    <row r="2527" spans="30:34" x14ac:dyDescent="0.25">
      <c r="AD2527" s="243" t="s">
        <v>67</v>
      </c>
      <c r="AE2527" s="243" t="s">
        <v>2318</v>
      </c>
      <c r="AF2527" s="244">
        <v>1506401</v>
      </c>
      <c r="AG2527" s="243"/>
      <c r="AH2527" s="243"/>
    </row>
    <row r="2528" spans="30:34" x14ac:dyDescent="0.25">
      <c r="AD2528" s="243" t="s">
        <v>67</v>
      </c>
      <c r="AE2528" s="243" t="s">
        <v>2334</v>
      </c>
      <c r="AF2528" s="244">
        <v>1506500</v>
      </c>
      <c r="AG2528" s="243"/>
      <c r="AH2528" s="243"/>
    </row>
    <row r="2529" spans="30:34" x14ac:dyDescent="0.25">
      <c r="AD2529" s="243" t="s">
        <v>67</v>
      </c>
      <c r="AE2529" s="243" t="s">
        <v>2350</v>
      </c>
      <c r="AF2529" s="244">
        <v>1506559</v>
      </c>
      <c r="AG2529" s="243"/>
      <c r="AH2529" s="243"/>
    </row>
    <row r="2530" spans="30:34" x14ac:dyDescent="0.25">
      <c r="AD2530" s="243" t="s">
        <v>67</v>
      </c>
      <c r="AE2530" s="243" t="s">
        <v>2366</v>
      </c>
      <c r="AF2530" s="244">
        <v>1506583</v>
      </c>
      <c r="AG2530" s="243"/>
      <c r="AH2530" s="243"/>
    </row>
    <row r="2531" spans="30:34" x14ac:dyDescent="0.25">
      <c r="AD2531" s="243" t="s">
        <v>67</v>
      </c>
      <c r="AE2531" s="243" t="s">
        <v>2380</v>
      </c>
      <c r="AF2531" s="244">
        <v>1506609</v>
      </c>
      <c r="AG2531" s="243"/>
      <c r="AH2531" s="243"/>
    </row>
    <row r="2532" spans="30:34" x14ac:dyDescent="0.25">
      <c r="AD2532" s="243" t="s">
        <v>67</v>
      </c>
      <c r="AE2532" s="243" t="s">
        <v>2395</v>
      </c>
      <c r="AF2532" s="244">
        <v>1506708</v>
      </c>
      <c r="AG2532" s="243"/>
      <c r="AH2532" s="243"/>
    </row>
    <row r="2533" spans="30:34" x14ac:dyDescent="0.25">
      <c r="AD2533" s="243" t="s">
        <v>67</v>
      </c>
      <c r="AE2533" s="243" t="s">
        <v>2411</v>
      </c>
      <c r="AF2533" s="244">
        <v>1506807</v>
      </c>
      <c r="AG2533" s="243"/>
      <c r="AH2533" s="243"/>
    </row>
    <row r="2534" spans="30:34" x14ac:dyDescent="0.25">
      <c r="AD2534" s="243" t="s">
        <v>67</v>
      </c>
      <c r="AE2534" s="243" t="s">
        <v>2427</v>
      </c>
      <c r="AF2534" s="244">
        <v>1506906</v>
      </c>
      <c r="AG2534" s="243"/>
      <c r="AH2534" s="243"/>
    </row>
    <row r="2535" spans="30:34" x14ac:dyDescent="0.25">
      <c r="AD2535" s="243" t="s">
        <v>67</v>
      </c>
      <c r="AE2535" s="243" t="s">
        <v>2443</v>
      </c>
      <c r="AF2535" s="244">
        <v>1507003</v>
      </c>
      <c r="AG2535" s="243"/>
      <c r="AH2535" s="243"/>
    </row>
    <row r="2536" spans="30:34" x14ac:dyDescent="0.25">
      <c r="AD2536" s="243" t="s">
        <v>67</v>
      </c>
      <c r="AE2536" s="243" t="s">
        <v>2459</v>
      </c>
      <c r="AF2536" s="244">
        <v>1507102</v>
      </c>
      <c r="AG2536" s="243"/>
      <c r="AH2536" s="243"/>
    </row>
    <row r="2537" spans="30:34" x14ac:dyDescent="0.25">
      <c r="AD2537" s="243" t="s">
        <v>67</v>
      </c>
      <c r="AE2537" s="243" t="s">
        <v>2472</v>
      </c>
      <c r="AF2537" s="244">
        <v>1507151</v>
      </c>
      <c r="AG2537" s="243"/>
      <c r="AH2537" s="243"/>
    </row>
    <row r="2538" spans="30:34" x14ac:dyDescent="0.25">
      <c r="AD2538" s="243" t="s">
        <v>67</v>
      </c>
      <c r="AE2538" s="243" t="s">
        <v>2488</v>
      </c>
      <c r="AF2538" s="244">
        <v>1507201</v>
      </c>
      <c r="AG2538" s="243"/>
      <c r="AH2538" s="243"/>
    </row>
    <row r="2539" spans="30:34" x14ac:dyDescent="0.25">
      <c r="AD2539" s="243" t="s">
        <v>67</v>
      </c>
      <c r="AE2539" s="243" t="s">
        <v>2503</v>
      </c>
      <c r="AF2539" s="244">
        <v>1507300</v>
      </c>
      <c r="AG2539" s="243"/>
      <c r="AH2539" s="243"/>
    </row>
    <row r="2540" spans="30:34" x14ac:dyDescent="0.25">
      <c r="AD2540" s="243" t="s">
        <v>67</v>
      </c>
      <c r="AE2540" s="243" t="s">
        <v>2518</v>
      </c>
      <c r="AF2540" s="244">
        <v>1507409</v>
      </c>
      <c r="AG2540" s="243"/>
      <c r="AH2540" s="243"/>
    </row>
    <row r="2541" spans="30:34" x14ac:dyDescent="0.25">
      <c r="AD2541" s="243" t="s">
        <v>67</v>
      </c>
      <c r="AE2541" s="243" t="s">
        <v>2533</v>
      </c>
      <c r="AF2541" s="244">
        <v>1507458</v>
      </c>
      <c r="AG2541" s="243"/>
      <c r="AH2541" s="243"/>
    </row>
    <row r="2542" spans="30:34" x14ac:dyDescent="0.25">
      <c r="AD2542" s="243" t="s">
        <v>67</v>
      </c>
      <c r="AE2542" s="243" t="s">
        <v>2549</v>
      </c>
      <c r="AF2542" s="244">
        <v>1507466</v>
      </c>
      <c r="AG2542" s="243"/>
      <c r="AH2542" s="243"/>
    </row>
    <row r="2543" spans="30:34" x14ac:dyDescent="0.25">
      <c r="AD2543" s="243" t="s">
        <v>67</v>
      </c>
      <c r="AE2543" s="243" t="s">
        <v>2564</v>
      </c>
      <c r="AF2543" s="244">
        <v>1507474</v>
      </c>
      <c r="AG2543" s="243"/>
      <c r="AH2543" s="243"/>
    </row>
    <row r="2544" spans="30:34" x14ac:dyDescent="0.25">
      <c r="AD2544" s="243" t="s">
        <v>67</v>
      </c>
      <c r="AE2544" s="243" t="s">
        <v>2579</v>
      </c>
      <c r="AF2544" s="244">
        <v>1507508</v>
      </c>
      <c r="AG2544" s="243"/>
      <c r="AH2544" s="243"/>
    </row>
    <row r="2545" spans="30:34" x14ac:dyDescent="0.25">
      <c r="AD2545" s="243" t="s">
        <v>67</v>
      </c>
      <c r="AE2545" s="243" t="s">
        <v>2594</v>
      </c>
      <c r="AF2545" s="244">
        <v>1507607</v>
      </c>
      <c r="AG2545" s="243"/>
      <c r="AH2545" s="243"/>
    </row>
    <row r="2546" spans="30:34" x14ac:dyDescent="0.25">
      <c r="AD2546" s="243" t="s">
        <v>67</v>
      </c>
      <c r="AE2546" s="243" t="s">
        <v>2610</v>
      </c>
      <c r="AF2546" s="244">
        <v>1507706</v>
      </c>
      <c r="AG2546" s="243"/>
      <c r="AH2546" s="243"/>
    </row>
    <row r="2547" spans="30:34" x14ac:dyDescent="0.25">
      <c r="AD2547" s="243" t="s">
        <v>67</v>
      </c>
      <c r="AE2547" s="243" t="s">
        <v>1863</v>
      </c>
      <c r="AF2547" s="244">
        <v>1507755</v>
      </c>
      <c r="AG2547" s="243"/>
      <c r="AH2547" s="243"/>
    </row>
    <row r="2548" spans="30:34" x14ac:dyDescent="0.25">
      <c r="AD2548" s="243" t="s">
        <v>67</v>
      </c>
      <c r="AE2548" s="243" t="s">
        <v>2637</v>
      </c>
      <c r="AF2548" s="244">
        <v>1507805</v>
      </c>
      <c r="AG2548" s="243"/>
      <c r="AH2548" s="243"/>
    </row>
    <row r="2549" spans="30:34" x14ac:dyDescent="0.25">
      <c r="AD2549" s="243" t="s">
        <v>67</v>
      </c>
      <c r="AE2549" s="243" t="s">
        <v>2651</v>
      </c>
      <c r="AF2549" s="244">
        <v>1507904</v>
      </c>
      <c r="AG2549" s="243"/>
      <c r="AH2549" s="243"/>
    </row>
    <row r="2550" spans="30:34" x14ac:dyDescent="0.25">
      <c r="AD2550" s="243" t="s">
        <v>67</v>
      </c>
      <c r="AE2550" s="243" t="s">
        <v>2664</v>
      </c>
      <c r="AF2550" s="244">
        <v>1507953</v>
      </c>
      <c r="AG2550" s="243"/>
      <c r="AH2550" s="243"/>
    </row>
    <row r="2551" spans="30:34" x14ac:dyDescent="0.25">
      <c r="AD2551" s="243" t="s">
        <v>67</v>
      </c>
      <c r="AE2551" s="243" t="s">
        <v>2678</v>
      </c>
      <c r="AF2551" s="244">
        <v>1507961</v>
      </c>
      <c r="AG2551" s="243"/>
      <c r="AH2551" s="243"/>
    </row>
    <row r="2552" spans="30:34" x14ac:dyDescent="0.25">
      <c r="AD2552" s="243" t="s">
        <v>67</v>
      </c>
      <c r="AE2552" s="243" t="s">
        <v>2694</v>
      </c>
      <c r="AF2552" s="244">
        <v>1507979</v>
      </c>
      <c r="AG2552" s="243"/>
      <c r="AH2552" s="243"/>
    </row>
    <row r="2553" spans="30:34" x14ac:dyDescent="0.25">
      <c r="AD2553" s="243" t="s">
        <v>67</v>
      </c>
      <c r="AE2553" s="243" t="s">
        <v>2710</v>
      </c>
      <c r="AF2553" s="244">
        <v>1508001</v>
      </c>
      <c r="AG2553" s="243"/>
      <c r="AH2553" s="243"/>
    </row>
    <row r="2554" spans="30:34" x14ac:dyDescent="0.25">
      <c r="AD2554" s="243" t="s">
        <v>67</v>
      </c>
      <c r="AE2554" s="243" t="s">
        <v>2725</v>
      </c>
      <c r="AF2554" s="244">
        <v>1508035</v>
      </c>
      <c r="AG2554" s="243"/>
      <c r="AH2554" s="243"/>
    </row>
    <row r="2555" spans="30:34" x14ac:dyDescent="0.25">
      <c r="AD2555" s="243" t="s">
        <v>67</v>
      </c>
      <c r="AE2555" s="243" t="s">
        <v>2741</v>
      </c>
      <c r="AF2555" s="244">
        <v>1508050</v>
      </c>
      <c r="AG2555" s="243"/>
      <c r="AH2555" s="243"/>
    </row>
    <row r="2556" spans="30:34" x14ac:dyDescent="0.25">
      <c r="AD2556" s="243" t="s">
        <v>67</v>
      </c>
      <c r="AE2556" s="243" t="s">
        <v>2756</v>
      </c>
      <c r="AF2556" s="244">
        <v>1508084</v>
      </c>
      <c r="AG2556" s="243"/>
      <c r="AH2556" s="243"/>
    </row>
    <row r="2557" spans="30:34" x14ac:dyDescent="0.25">
      <c r="AD2557" s="243" t="s">
        <v>67</v>
      </c>
      <c r="AE2557" s="243" t="s">
        <v>2771</v>
      </c>
      <c r="AF2557" s="244">
        <v>1508100</v>
      </c>
      <c r="AG2557" s="243"/>
      <c r="AH2557" s="243"/>
    </row>
    <row r="2558" spans="30:34" x14ac:dyDescent="0.25">
      <c r="AD2558" s="243" t="s">
        <v>67</v>
      </c>
      <c r="AE2558" s="243" t="s">
        <v>2787</v>
      </c>
      <c r="AF2558" s="244">
        <v>1508126</v>
      </c>
      <c r="AG2558" s="243"/>
      <c r="AH2558" s="243"/>
    </row>
    <row r="2559" spans="30:34" x14ac:dyDescent="0.25">
      <c r="AD2559" s="243" t="s">
        <v>67</v>
      </c>
      <c r="AE2559" s="243" t="s">
        <v>2802</v>
      </c>
      <c r="AF2559" s="244">
        <v>1508159</v>
      </c>
      <c r="AG2559" s="243"/>
      <c r="AH2559" s="243"/>
    </row>
    <row r="2560" spans="30:34" x14ac:dyDescent="0.25">
      <c r="AD2560" s="243" t="s">
        <v>67</v>
      </c>
      <c r="AE2560" s="243" t="s">
        <v>2817</v>
      </c>
      <c r="AF2560" s="244">
        <v>1508209</v>
      </c>
      <c r="AG2560" s="243"/>
      <c r="AH2560" s="243"/>
    </row>
    <row r="2561" spans="30:34" x14ac:dyDescent="0.25">
      <c r="AD2561" s="243" t="s">
        <v>67</v>
      </c>
      <c r="AE2561" s="243" t="s">
        <v>2831</v>
      </c>
      <c r="AF2561" s="244">
        <v>1508308</v>
      </c>
      <c r="AG2561" s="243"/>
      <c r="AH2561" s="243"/>
    </row>
    <row r="2562" spans="30:34" x14ac:dyDescent="0.25">
      <c r="AD2562" s="243" t="s">
        <v>67</v>
      </c>
      <c r="AE2562" s="243" t="s">
        <v>2843</v>
      </c>
      <c r="AF2562" s="244">
        <v>1508357</v>
      </c>
      <c r="AG2562" s="243"/>
      <c r="AH2562" s="243"/>
    </row>
    <row r="2563" spans="30:34" x14ac:dyDescent="0.25">
      <c r="AD2563" s="243" t="s">
        <v>67</v>
      </c>
      <c r="AE2563" s="243" t="s">
        <v>2856</v>
      </c>
      <c r="AF2563" s="244">
        <v>1508407</v>
      </c>
      <c r="AG2563" s="243"/>
      <c r="AH2563" s="243"/>
    </row>
    <row r="2564" spans="30:34" x14ac:dyDescent="0.25">
      <c r="AD2564" s="243" t="s">
        <v>68</v>
      </c>
      <c r="AE2564" s="243" t="s">
        <v>92</v>
      </c>
      <c r="AF2564" s="244">
        <v>2500106</v>
      </c>
      <c r="AG2564" s="243"/>
      <c r="AH2564" s="243"/>
    </row>
    <row r="2565" spans="30:34" x14ac:dyDescent="0.25">
      <c r="AD2565" s="243" t="s">
        <v>68</v>
      </c>
      <c r="AE2565" s="243" t="s">
        <v>130</v>
      </c>
      <c r="AF2565" s="244">
        <v>2500205</v>
      </c>
      <c r="AG2565" s="243"/>
      <c r="AH2565" s="243"/>
    </row>
    <row r="2566" spans="30:34" x14ac:dyDescent="0.25">
      <c r="AD2566" s="243" t="s">
        <v>68</v>
      </c>
      <c r="AE2566" s="243" t="s">
        <v>156</v>
      </c>
      <c r="AF2566" s="244">
        <v>2500304</v>
      </c>
      <c r="AG2566" s="243"/>
      <c r="AH2566" s="243"/>
    </row>
    <row r="2567" spans="30:34" x14ac:dyDescent="0.25">
      <c r="AD2567" s="243" t="s">
        <v>68</v>
      </c>
      <c r="AE2567" s="243" t="s">
        <v>181</v>
      </c>
      <c r="AF2567" s="244">
        <v>2500403</v>
      </c>
      <c r="AG2567" s="243"/>
      <c r="AH2567" s="243"/>
    </row>
    <row r="2568" spans="30:34" x14ac:dyDescent="0.25">
      <c r="AD2568" s="243" t="s">
        <v>68</v>
      </c>
      <c r="AE2568" s="243" t="s">
        <v>207</v>
      </c>
      <c r="AF2568" s="244">
        <v>2500502</v>
      </c>
      <c r="AG2568" s="243"/>
      <c r="AH2568" s="243"/>
    </row>
    <row r="2569" spans="30:34" x14ac:dyDescent="0.25">
      <c r="AD2569" s="243" t="s">
        <v>68</v>
      </c>
      <c r="AE2569" s="243" t="s">
        <v>232</v>
      </c>
      <c r="AF2569" s="244">
        <v>2500536</v>
      </c>
      <c r="AG2569" s="243"/>
      <c r="AH2569" s="243"/>
    </row>
    <row r="2570" spans="30:34" x14ac:dyDescent="0.25">
      <c r="AD2570" s="243" t="s">
        <v>68</v>
      </c>
      <c r="AE2570" s="243" t="s">
        <v>257</v>
      </c>
      <c r="AF2570" s="244">
        <v>2500577</v>
      </c>
      <c r="AG2570" s="243"/>
      <c r="AH2570" s="243"/>
    </row>
    <row r="2571" spans="30:34" x14ac:dyDescent="0.25">
      <c r="AD2571" s="243" t="s">
        <v>68</v>
      </c>
      <c r="AE2571" s="243" t="s">
        <v>282</v>
      </c>
      <c r="AF2571" s="244">
        <v>2500601</v>
      </c>
      <c r="AG2571" s="243"/>
      <c r="AH2571" s="243"/>
    </row>
    <row r="2572" spans="30:34" x14ac:dyDescent="0.25">
      <c r="AD2572" s="243" t="s">
        <v>68</v>
      </c>
      <c r="AE2572" s="243" t="s">
        <v>308</v>
      </c>
      <c r="AF2572" s="244">
        <v>2500734</v>
      </c>
      <c r="AG2572" s="243"/>
      <c r="AH2572" s="243"/>
    </row>
    <row r="2573" spans="30:34" x14ac:dyDescent="0.25">
      <c r="AD2573" s="243" t="s">
        <v>68</v>
      </c>
      <c r="AE2573" s="243" t="s">
        <v>334</v>
      </c>
      <c r="AF2573" s="244">
        <v>2500775</v>
      </c>
      <c r="AG2573" s="243"/>
      <c r="AH2573" s="243"/>
    </row>
    <row r="2574" spans="30:34" x14ac:dyDescent="0.25">
      <c r="AD2574" s="243" t="s">
        <v>68</v>
      </c>
      <c r="AE2574" s="243" t="s">
        <v>359</v>
      </c>
      <c r="AF2574" s="244">
        <v>2500809</v>
      </c>
      <c r="AG2574" s="243"/>
      <c r="AH2574" s="243"/>
    </row>
    <row r="2575" spans="30:34" x14ac:dyDescent="0.25">
      <c r="AD2575" s="243" t="s">
        <v>68</v>
      </c>
      <c r="AE2575" s="243" t="s">
        <v>383</v>
      </c>
      <c r="AF2575" s="244">
        <v>2500908</v>
      </c>
      <c r="AG2575" s="243"/>
      <c r="AH2575" s="243"/>
    </row>
    <row r="2576" spans="30:34" x14ac:dyDescent="0.25">
      <c r="AD2576" s="243" t="s">
        <v>68</v>
      </c>
      <c r="AE2576" s="243" t="s">
        <v>408</v>
      </c>
      <c r="AF2576" s="244">
        <v>2501005</v>
      </c>
      <c r="AG2576" s="243"/>
      <c r="AH2576" s="243"/>
    </row>
    <row r="2577" spans="30:34" x14ac:dyDescent="0.25">
      <c r="AD2577" s="243" t="s">
        <v>68</v>
      </c>
      <c r="AE2577" s="243" t="s">
        <v>433</v>
      </c>
      <c r="AF2577" s="244">
        <v>2501104</v>
      </c>
      <c r="AG2577" s="243"/>
      <c r="AH2577" s="243"/>
    </row>
    <row r="2578" spans="30:34" x14ac:dyDescent="0.25">
      <c r="AD2578" s="243" t="s">
        <v>68</v>
      </c>
      <c r="AE2578" s="243" t="s">
        <v>458</v>
      </c>
      <c r="AF2578" s="244">
        <v>2501153</v>
      </c>
      <c r="AG2578" s="243"/>
      <c r="AH2578" s="243"/>
    </row>
    <row r="2579" spans="30:34" x14ac:dyDescent="0.25">
      <c r="AD2579" s="243" t="s">
        <v>68</v>
      </c>
      <c r="AE2579" s="243" t="s">
        <v>484</v>
      </c>
      <c r="AF2579" s="244">
        <v>2501203</v>
      </c>
      <c r="AG2579" s="243"/>
      <c r="AH2579" s="243"/>
    </row>
    <row r="2580" spans="30:34" x14ac:dyDescent="0.25">
      <c r="AD2580" s="243" t="s">
        <v>68</v>
      </c>
      <c r="AE2580" s="243" t="s">
        <v>508</v>
      </c>
      <c r="AF2580" s="244">
        <v>2501302</v>
      </c>
      <c r="AG2580" s="243"/>
      <c r="AH2580" s="243"/>
    </row>
    <row r="2581" spans="30:34" x14ac:dyDescent="0.25">
      <c r="AD2581" s="243" t="s">
        <v>68</v>
      </c>
      <c r="AE2581" s="243" t="s">
        <v>531</v>
      </c>
      <c r="AF2581" s="244">
        <v>2501351</v>
      </c>
      <c r="AG2581" s="243"/>
      <c r="AH2581" s="243"/>
    </row>
    <row r="2582" spans="30:34" x14ac:dyDescent="0.25">
      <c r="AD2582" s="243" t="s">
        <v>68</v>
      </c>
      <c r="AE2582" s="243" t="s">
        <v>554</v>
      </c>
      <c r="AF2582" s="244">
        <v>2501401</v>
      </c>
      <c r="AG2582" s="243"/>
      <c r="AH2582" s="243"/>
    </row>
    <row r="2583" spans="30:34" x14ac:dyDescent="0.25">
      <c r="AD2583" s="243" t="s">
        <v>68</v>
      </c>
      <c r="AE2583" s="243" t="s">
        <v>577</v>
      </c>
      <c r="AF2583" s="244">
        <v>2501500</v>
      </c>
      <c r="AG2583" s="243"/>
      <c r="AH2583" s="243"/>
    </row>
    <row r="2584" spans="30:34" x14ac:dyDescent="0.25">
      <c r="AD2584" s="243" t="s">
        <v>68</v>
      </c>
      <c r="AE2584" s="243" t="s">
        <v>463</v>
      </c>
      <c r="AF2584" s="244">
        <v>2501534</v>
      </c>
      <c r="AG2584" s="243"/>
      <c r="AH2584" s="243"/>
    </row>
    <row r="2585" spans="30:34" x14ac:dyDescent="0.25">
      <c r="AD2585" s="243" t="s">
        <v>68</v>
      </c>
      <c r="AE2585" s="243" t="s">
        <v>624</v>
      </c>
      <c r="AF2585" s="244">
        <v>2501609</v>
      </c>
      <c r="AG2585" s="243"/>
      <c r="AH2585" s="243"/>
    </row>
    <row r="2586" spans="30:34" x14ac:dyDescent="0.25">
      <c r="AD2586" s="243" t="s">
        <v>68</v>
      </c>
      <c r="AE2586" s="243" t="s">
        <v>644</v>
      </c>
      <c r="AF2586" s="244">
        <v>2501575</v>
      </c>
      <c r="AG2586" s="243"/>
      <c r="AH2586" s="243"/>
    </row>
    <row r="2587" spans="30:34" x14ac:dyDescent="0.25">
      <c r="AD2587" s="243" t="s">
        <v>68</v>
      </c>
      <c r="AE2587" s="243" t="s">
        <v>221</v>
      </c>
      <c r="AF2587" s="244">
        <v>2501708</v>
      </c>
      <c r="AG2587" s="243"/>
      <c r="AH2587" s="243"/>
    </row>
    <row r="2588" spans="30:34" x14ac:dyDescent="0.25">
      <c r="AD2588" s="243" t="s">
        <v>68</v>
      </c>
      <c r="AE2588" s="243" t="s">
        <v>687</v>
      </c>
      <c r="AF2588" s="244">
        <v>2501807</v>
      </c>
      <c r="AG2588" s="243"/>
      <c r="AH2588" s="243"/>
    </row>
    <row r="2589" spans="30:34" x14ac:dyDescent="0.25">
      <c r="AD2589" s="243" t="s">
        <v>68</v>
      </c>
      <c r="AE2589" s="243" t="s">
        <v>270</v>
      </c>
      <c r="AF2589" s="244">
        <v>2501906</v>
      </c>
      <c r="AG2589" s="243"/>
      <c r="AH2589" s="243"/>
    </row>
    <row r="2590" spans="30:34" x14ac:dyDescent="0.25">
      <c r="AD2590" s="243" t="s">
        <v>68</v>
      </c>
      <c r="AE2590" s="243" t="s">
        <v>729</v>
      </c>
      <c r="AF2590" s="244">
        <v>2502003</v>
      </c>
      <c r="AG2590" s="243"/>
      <c r="AH2590" s="243"/>
    </row>
    <row r="2591" spans="30:34" x14ac:dyDescent="0.25">
      <c r="AD2591" s="243" t="s">
        <v>68</v>
      </c>
      <c r="AE2591" s="243" t="s">
        <v>751</v>
      </c>
      <c r="AF2591" s="244">
        <v>2502052</v>
      </c>
      <c r="AG2591" s="243"/>
      <c r="AH2591" s="243"/>
    </row>
    <row r="2592" spans="30:34" x14ac:dyDescent="0.25">
      <c r="AD2592" s="243" t="s">
        <v>68</v>
      </c>
      <c r="AE2592" s="243" t="s">
        <v>772</v>
      </c>
      <c r="AF2592" s="244">
        <v>2502102</v>
      </c>
      <c r="AG2592" s="243"/>
      <c r="AH2592" s="243"/>
    </row>
    <row r="2593" spans="30:34" x14ac:dyDescent="0.25">
      <c r="AD2593" s="243" t="s">
        <v>68</v>
      </c>
      <c r="AE2593" s="243" t="s">
        <v>163</v>
      </c>
      <c r="AF2593" s="244">
        <v>2502151</v>
      </c>
      <c r="AG2593" s="243"/>
      <c r="AH2593" s="243"/>
    </row>
    <row r="2594" spans="30:34" x14ac:dyDescent="0.25">
      <c r="AD2594" s="243" t="s">
        <v>68</v>
      </c>
      <c r="AE2594" s="243" t="s">
        <v>559</v>
      </c>
      <c r="AF2594" s="244">
        <v>2502201</v>
      </c>
      <c r="AG2594" s="243"/>
      <c r="AH2594" s="243"/>
    </row>
    <row r="2595" spans="30:34" x14ac:dyDescent="0.25">
      <c r="AD2595" s="243" t="s">
        <v>68</v>
      </c>
      <c r="AE2595" s="243" t="s">
        <v>836</v>
      </c>
      <c r="AF2595" s="244">
        <v>2502300</v>
      </c>
      <c r="AG2595" s="243"/>
      <c r="AH2595" s="243"/>
    </row>
    <row r="2596" spans="30:34" x14ac:dyDescent="0.25">
      <c r="AD2596" s="243" t="s">
        <v>68</v>
      </c>
      <c r="AE2596" s="243" t="s">
        <v>859</v>
      </c>
      <c r="AF2596" s="244">
        <v>2502409</v>
      </c>
      <c r="AG2596" s="243"/>
      <c r="AH2596" s="243"/>
    </row>
    <row r="2597" spans="30:34" x14ac:dyDescent="0.25">
      <c r="AD2597" s="243" t="s">
        <v>68</v>
      </c>
      <c r="AE2597" s="243" t="s">
        <v>880</v>
      </c>
      <c r="AF2597" s="244">
        <v>2502508</v>
      </c>
      <c r="AG2597" s="243"/>
      <c r="AH2597" s="243"/>
    </row>
    <row r="2598" spans="30:34" x14ac:dyDescent="0.25">
      <c r="AD2598" s="243" t="s">
        <v>68</v>
      </c>
      <c r="AE2598" s="243" t="s">
        <v>903</v>
      </c>
      <c r="AF2598" s="244">
        <v>2502706</v>
      </c>
      <c r="AG2598" s="243"/>
      <c r="AH2598" s="243"/>
    </row>
    <row r="2599" spans="30:34" x14ac:dyDescent="0.25">
      <c r="AD2599" s="243" t="s">
        <v>68</v>
      </c>
      <c r="AE2599" s="243" t="s">
        <v>926</v>
      </c>
      <c r="AF2599" s="244">
        <v>2502805</v>
      </c>
      <c r="AG2599" s="243"/>
      <c r="AH2599" s="243"/>
    </row>
    <row r="2600" spans="30:34" x14ac:dyDescent="0.25">
      <c r="AD2600" s="243" t="s">
        <v>68</v>
      </c>
      <c r="AE2600" s="243" t="s">
        <v>949</v>
      </c>
      <c r="AF2600" s="244">
        <v>2502904</v>
      </c>
      <c r="AG2600" s="243"/>
      <c r="AH2600" s="243"/>
    </row>
    <row r="2601" spans="30:34" x14ac:dyDescent="0.25">
      <c r="AD2601" s="243" t="s">
        <v>68</v>
      </c>
      <c r="AE2601" s="243" t="s">
        <v>971</v>
      </c>
      <c r="AF2601" s="244">
        <v>2503001</v>
      </c>
      <c r="AG2601" s="243"/>
      <c r="AH2601" s="243"/>
    </row>
    <row r="2602" spans="30:34" x14ac:dyDescent="0.25">
      <c r="AD2602" s="243" t="s">
        <v>68</v>
      </c>
      <c r="AE2602" s="243" t="s">
        <v>993</v>
      </c>
      <c r="AF2602" s="244">
        <v>2503100</v>
      </c>
      <c r="AG2602" s="243"/>
      <c r="AH2602" s="243"/>
    </row>
    <row r="2603" spans="30:34" x14ac:dyDescent="0.25">
      <c r="AD2603" s="243" t="s">
        <v>68</v>
      </c>
      <c r="AE2603" s="243" t="s">
        <v>1016</v>
      </c>
      <c r="AF2603" s="244">
        <v>2503209</v>
      </c>
      <c r="AG2603" s="243"/>
      <c r="AH2603" s="243"/>
    </row>
    <row r="2604" spans="30:34" x14ac:dyDescent="0.25">
      <c r="AD2604" s="243" t="s">
        <v>68</v>
      </c>
      <c r="AE2604" s="243" t="s">
        <v>1038</v>
      </c>
      <c r="AF2604" s="244">
        <v>2503308</v>
      </c>
      <c r="AG2604" s="243"/>
      <c r="AH2604" s="243"/>
    </row>
    <row r="2605" spans="30:34" x14ac:dyDescent="0.25">
      <c r="AD2605" s="243" t="s">
        <v>68</v>
      </c>
      <c r="AE2605" s="243" t="s">
        <v>1060</v>
      </c>
      <c r="AF2605" s="244">
        <v>2503407</v>
      </c>
      <c r="AG2605" s="243"/>
      <c r="AH2605" s="243"/>
    </row>
    <row r="2606" spans="30:34" x14ac:dyDescent="0.25">
      <c r="AD2606" s="243" t="s">
        <v>68</v>
      </c>
      <c r="AE2606" s="243" t="s">
        <v>1082</v>
      </c>
      <c r="AF2606" s="244">
        <v>2503506</v>
      </c>
      <c r="AG2606" s="243"/>
      <c r="AH2606" s="243"/>
    </row>
    <row r="2607" spans="30:34" x14ac:dyDescent="0.25">
      <c r="AD2607" s="243" t="s">
        <v>68</v>
      </c>
      <c r="AE2607" s="243" t="s">
        <v>1104</v>
      </c>
      <c r="AF2607" s="244">
        <v>2503555</v>
      </c>
      <c r="AG2607" s="243"/>
      <c r="AH2607" s="243"/>
    </row>
    <row r="2608" spans="30:34" x14ac:dyDescent="0.25">
      <c r="AD2608" s="243" t="s">
        <v>68</v>
      </c>
      <c r="AE2608" s="243" t="s">
        <v>1127</v>
      </c>
      <c r="AF2608" s="244">
        <v>2503605</v>
      </c>
      <c r="AG2608" s="243"/>
      <c r="AH2608" s="243"/>
    </row>
    <row r="2609" spans="30:34" x14ac:dyDescent="0.25">
      <c r="AD2609" s="243" t="s">
        <v>68</v>
      </c>
      <c r="AE2609" s="243" t="s">
        <v>1150</v>
      </c>
      <c r="AF2609" s="244">
        <v>2503704</v>
      </c>
      <c r="AG2609" s="243"/>
      <c r="AH2609" s="243"/>
    </row>
    <row r="2610" spans="30:34" x14ac:dyDescent="0.25">
      <c r="AD2610" s="243" t="s">
        <v>68</v>
      </c>
      <c r="AE2610" s="243" t="s">
        <v>1173</v>
      </c>
      <c r="AF2610" s="244">
        <v>2503753</v>
      </c>
      <c r="AG2610" s="243"/>
      <c r="AH2610" s="243"/>
    </row>
    <row r="2611" spans="30:34" x14ac:dyDescent="0.25">
      <c r="AD2611" s="243" t="s">
        <v>68</v>
      </c>
      <c r="AE2611" s="243" t="s">
        <v>1196</v>
      </c>
      <c r="AF2611" s="244">
        <v>2503803</v>
      </c>
      <c r="AG2611" s="243"/>
      <c r="AH2611" s="243"/>
    </row>
    <row r="2612" spans="30:34" x14ac:dyDescent="0.25">
      <c r="AD2612" s="243" t="s">
        <v>68</v>
      </c>
      <c r="AE2612" s="243" t="s">
        <v>1218</v>
      </c>
      <c r="AF2612" s="244">
        <v>2503902</v>
      </c>
      <c r="AG2612" s="243"/>
      <c r="AH2612" s="243"/>
    </row>
    <row r="2613" spans="30:34" x14ac:dyDescent="0.25">
      <c r="AD2613" s="243" t="s">
        <v>68</v>
      </c>
      <c r="AE2613" s="243" t="s">
        <v>1239</v>
      </c>
      <c r="AF2613" s="244">
        <v>2504009</v>
      </c>
      <c r="AG2613" s="243"/>
      <c r="AH2613" s="243"/>
    </row>
    <row r="2614" spans="30:34" x14ac:dyDescent="0.25">
      <c r="AD2614" s="243" t="s">
        <v>68</v>
      </c>
      <c r="AE2614" s="243" t="s">
        <v>1262</v>
      </c>
      <c r="AF2614" s="244">
        <v>2504033</v>
      </c>
      <c r="AG2614" s="243"/>
      <c r="AH2614" s="243"/>
    </row>
    <row r="2615" spans="30:34" x14ac:dyDescent="0.25">
      <c r="AD2615" s="243" t="s">
        <v>68</v>
      </c>
      <c r="AE2615" s="243" t="s">
        <v>711</v>
      </c>
      <c r="AF2615" s="244">
        <v>2504074</v>
      </c>
      <c r="AG2615" s="243"/>
      <c r="AH2615" s="243"/>
    </row>
    <row r="2616" spans="30:34" x14ac:dyDescent="0.25">
      <c r="AD2616" s="243" t="s">
        <v>68</v>
      </c>
      <c r="AE2616" s="243" t="s">
        <v>1306</v>
      </c>
      <c r="AF2616" s="244">
        <v>2504108</v>
      </c>
      <c r="AG2616" s="243"/>
      <c r="AH2616" s="243"/>
    </row>
    <row r="2617" spans="30:34" x14ac:dyDescent="0.25">
      <c r="AD2617" s="243" t="s">
        <v>68</v>
      </c>
      <c r="AE2617" s="243" t="s">
        <v>1328</v>
      </c>
      <c r="AF2617" s="244">
        <v>2504157</v>
      </c>
      <c r="AG2617" s="243"/>
      <c r="AH2617" s="243"/>
    </row>
    <row r="2618" spans="30:34" x14ac:dyDescent="0.25">
      <c r="AD2618" s="243" t="s">
        <v>68</v>
      </c>
      <c r="AE2618" s="243" t="s">
        <v>1350</v>
      </c>
      <c r="AF2618" s="244">
        <v>2504207</v>
      </c>
      <c r="AG2618" s="243"/>
      <c r="AH2618" s="243"/>
    </row>
    <row r="2619" spans="30:34" x14ac:dyDescent="0.25">
      <c r="AD2619" s="243" t="s">
        <v>68</v>
      </c>
      <c r="AE2619" s="243" t="s">
        <v>1371</v>
      </c>
      <c r="AF2619" s="244">
        <v>2504306</v>
      </c>
      <c r="AG2619" s="243"/>
      <c r="AH2619" s="243"/>
    </row>
    <row r="2620" spans="30:34" x14ac:dyDescent="0.25">
      <c r="AD2620" s="243" t="s">
        <v>68</v>
      </c>
      <c r="AE2620" s="243" t="s">
        <v>1393</v>
      </c>
      <c r="AF2620" s="244">
        <v>2504355</v>
      </c>
      <c r="AG2620" s="243"/>
      <c r="AH2620" s="243"/>
    </row>
    <row r="2621" spans="30:34" x14ac:dyDescent="0.25">
      <c r="AD2621" s="243" t="s">
        <v>68</v>
      </c>
      <c r="AE2621" s="243" t="s">
        <v>1415</v>
      </c>
      <c r="AF2621" s="244">
        <v>2504405</v>
      </c>
      <c r="AG2621" s="243"/>
      <c r="AH2621" s="243"/>
    </row>
    <row r="2622" spans="30:34" x14ac:dyDescent="0.25">
      <c r="AD2622" s="243" t="s">
        <v>68</v>
      </c>
      <c r="AE2622" s="243" t="s">
        <v>1264</v>
      </c>
      <c r="AF2622" s="244">
        <v>2504504</v>
      </c>
      <c r="AG2622" s="243"/>
      <c r="AH2622" s="243"/>
    </row>
    <row r="2623" spans="30:34" x14ac:dyDescent="0.25">
      <c r="AD2623" s="243" t="s">
        <v>68</v>
      </c>
      <c r="AE2623" s="243" t="s">
        <v>1458</v>
      </c>
      <c r="AF2623" s="244">
        <v>2504603</v>
      </c>
      <c r="AG2623" s="243"/>
      <c r="AH2623" s="243"/>
    </row>
    <row r="2624" spans="30:34" x14ac:dyDescent="0.25">
      <c r="AD2624" s="243" t="s">
        <v>68</v>
      </c>
      <c r="AE2624" s="243" t="s">
        <v>1478</v>
      </c>
      <c r="AF2624" s="244">
        <v>2504702</v>
      </c>
      <c r="AG2624" s="243"/>
      <c r="AH2624" s="243"/>
    </row>
    <row r="2625" spans="30:34" x14ac:dyDescent="0.25">
      <c r="AD2625" s="243" t="s">
        <v>68</v>
      </c>
      <c r="AE2625" s="243" t="s">
        <v>1500</v>
      </c>
      <c r="AF2625" s="244">
        <v>2504801</v>
      </c>
      <c r="AG2625" s="243"/>
      <c r="AH2625" s="243"/>
    </row>
    <row r="2626" spans="30:34" x14ac:dyDescent="0.25">
      <c r="AD2626" s="243" t="s">
        <v>68</v>
      </c>
      <c r="AE2626" s="243" t="s">
        <v>1520</v>
      </c>
      <c r="AF2626" s="244">
        <v>2504850</v>
      </c>
      <c r="AG2626" s="243"/>
      <c r="AH2626" s="243"/>
    </row>
    <row r="2627" spans="30:34" x14ac:dyDescent="0.25">
      <c r="AD2627" s="243" t="s">
        <v>68</v>
      </c>
      <c r="AE2627" s="243" t="s">
        <v>1541</v>
      </c>
      <c r="AF2627" s="244">
        <v>2504900</v>
      </c>
      <c r="AG2627" s="243"/>
      <c r="AH2627" s="243"/>
    </row>
    <row r="2628" spans="30:34" x14ac:dyDescent="0.25">
      <c r="AD2628" s="243" t="s">
        <v>68</v>
      </c>
      <c r="AE2628" s="243" t="s">
        <v>1562</v>
      </c>
      <c r="AF2628" s="244">
        <v>2505006</v>
      </c>
      <c r="AG2628" s="243"/>
      <c r="AH2628" s="243"/>
    </row>
    <row r="2629" spans="30:34" x14ac:dyDescent="0.25">
      <c r="AD2629" s="243" t="s">
        <v>68</v>
      </c>
      <c r="AE2629" s="243" t="s">
        <v>1581</v>
      </c>
      <c r="AF2629" s="244">
        <v>2505105</v>
      </c>
      <c r="AG2629" s="243"/>
      <c r="AH2629" s="243"/>
    </row>
    <row r="2630" spans="30:34" x14ac:dyDescent="0.25">
      <c r="AD2630" s="243" t="s">
        <v>68</v>
      </c>
      <c r="AE2630" s="243" t="s">
        <v>1601</v>
      </c>
      <c r="AF2630" s="244">
        <v>2505238</v>
      </c>
      <c r="AG2630" s="243"/>
      <c r="AH2630" s="243"/>
    </row>
    <row r="2631" spans="30:34" x14ac:dyDescent="0.25">
      <c r="AD2631" s="243" t="s">
        <v>68</v>
      </c>
      <c r="AE2631" s="243" t="s">
        <v>1621</v>
      </c>
      <c r="AF2631" s="244">
        <v>2505204</v>
      </c>
      <c r="AG2631" s="243"/>
      <c r="AH2631" s="243"/>
    </row>
    <row r="2632" spans="30:34" x14ac:dyDescent="0.25">
      <c r="AD2632" s="243" t="s">
        <v>68</v>
      </c>
      <c r="AE2632" s="243" t="s">
        <v>1642</v>
      </c>
      <c r="AF2632" s="244">
        <v>2505279</v>
      </c>
      <c r="AG2632" s="243"/>
      <c r="AH2632" s="243"/>
    </row>
    <row r="2633" spans="30:34" x14ac:dyDescent="0.25">
      <c r="AD2633" s="243" t="s">
        <v>68</v>
      </c>
      <c r="AE2633" s="243" t="s">
        <v>1663</v>
      </c>
      <c r="AF2633" s="244">
        <v>2505303</v>
      </c>
      <c r="AG2633" s="243"/>
      <c r="AH2633" s="243"/>
    </row>
    <row r="2634" spans="30:34" x14ac:dyDescent="0.25">
      <c r="AD2634" s="243" t="s">
        <v>68</v>
      </c>
      <c r="AE2634" s="243" t="s">
        <v>1683</v>
      </c>
      <c r="AF2634" s="244">
        <v>2505352</v>
      </c>
      <c r="AG2634" s="243"/>
      <c r="AH2634" s="243"/>
    </row>
    <row r="2635" spans="30:34" x14ac:dyDescent="0.25">
      <c r="AD2635" s="243" t="s">
        <v>68</v>
      </c>
      <c r="AE2635" s="243" t="s">
        <v>1704</v>
      </c>
      <c r="AF2635" s="244">
        <v>2505402</v>
      </c>
      <c r="AG2635" s="243"/>
      <c r="AH2635" s="243"/>
    </row>
    <row r="2636" spans="30:34" x14ac:dyDescent="0.25">
      <c r="AD2636" s="243" t="s">
        <v>68</v>
      </c>
      <c r="AE2636" s="243" t="s">
        <v>1724</v>
      </c>
      <c r="AF2636" s="244">
        <v>2505600</v>
      </c>
      <c r="AG2636" s="243"/>
      <c r="AH2636" s="243"/>
    </row>
    <row r="2637" spans="30:34" x14ac:dyDescent="0.25">
      <c r="AD2637" s="243" t="s">
        <v>68</v>
      </c>
      <c r="AE2637" s="243" t="s">
        <v>1745</v>
      </c>
      <c r="AF2637" s="244">
        <v>2505709</v>
      </c>
      <c r="AG2637" s="243"/>
      <c r="AH2637" s="243"/>
    </row>
    <row r="2638" spans="30:34" x14ac:dyDescent="0.25">
      <c r="AD2638" s="243" t="s">
        <v>68</v>
      </c>
      <c r="AE2638" s="243" t="s">
        <v>1765</v>
      </c>
      <c r="AF2638" s="244">
        <v>2505808</v>
      </c>
      <c r="AG2638" s="243"/>
      <c r="AH2638" s="243"/>
    </row>
    <row r="2639" spans="30:34" x14ac:dyDescent="0.25">
      <c r="AD2639" s="243" t="s">
        <v>68</v>
      </c>
      <c r="AE2639" s="243" t="s">
        <v>1785</v>
      </c>
      <c r="AF2639" s="244">
        <v>2505907</v>
      </c>
      <c r="AG2639" s="243"/>
      <c r="AH2639" s="243"/>
    </row>
    <row r="2640" spans="30:34" x14ac:dyDescent="0.25">
      <c r="AD2640" s="243" t="s">
        <v>68</v>
      </c>
      <c r="AE2640" s="243" t="s">
        <v>1805</v>
      </c>
      <c r="AF2640" s="244">
        <v>2506004</v>
      </c>
      <c r="AG2640" s="243"/>
      <c r="AH2640" s="243"/>
    </row>
    <row r="2641" spans="30:34" x14ac:dyDescent="0.25">
      <c r="AD2641" s="243" t="s">
        <v>68</v>
      </c>
      <c r="AE2641" s="243" t="s">
        <v>1823</v>
      </c>
      <c r="AF2641" s="244">
        <v>2506103</v>
      </c>
      <c r="AG2641" s="243"/>
      <c r="AH2641" s="243"/>
    </row>
    <row r="2642" spans="30:34" x14ac:dyDescent="0.25">
      <c r="AD2642" s="243" t="s">
        <v>68</v>
      </c>
      <c r="AE2642" s="243" t="s">
        <v>1842</v>
      </c>
      <c r="AF2642" s="244">
        <v>2506202</v>
      </c>
      <c r="AG2642" s="243"/>
      <c r="AH2642" s="243"/>
    </row>
    <row r="2643" spans="30:34" x14ac:dyDescent="0.25">
      <c r="AD2643" s="243" t="s">
        <v>68</v>
      </c>
      <c r="AE2643" s="243" t="s">
        <v>1859</v>
      </c>
      <c r="AF2643" s="244">
        <v>2506251</v>
      </c>
      <c r="AG2643" s="243"/>
      <c r="AH2643" s="243"/>
    </row>
    <row r="2644" spans="30:34" x14ac:dyDescent="0.25">
      <c r="AD2644" s="243" t="s">
        <v>68</v>
      </c>
      <c r="AE2644" s="243" t="s">
        <v>1877</v>
      </c>
      <c r="AF2644" s="244">
        <v>2506301</v>
      </c>
      <c r="AG2644" s="243"/>
      <c r="AH2644" s="243"/>
    </row>
    <row r="2645" spans="30:34" x14ac:dyDescent="0.25">
      <c r="AD2645" s="243" t="s">
        <v>68</v>
      </c>
      <c r="AE2645" s="243" t="s">
        <v>1893</v>
      </c>
      <c r="AF2645" s="244">
        <v>2506400</v>
      </c>
      <c r="AG2645" s="243"/>
      <c r="AH2645" s="243"/>
    </row>
    <row r="2646" spans="30:34" x14ac:dyDescent="0.25">
      <c r="AD2646" s="243" t="s">
        <v>68</v>
      </c>
      <c r="AE2646" s="243" t="s">
        <v>1910</v>
      </c>
      <c r="AF2646" s="244">
        <v>2506509</v>
      </c>
      <c r="AG2646" s="243"/>
      <c r="AH2646" s="243"/>
    </row>
    <row r="2647" spans="30:34" x14ac:dyDescent="0.25">
      <c r="AD2647" s="243" t="s">
        <v>68</v>
      </c>
      <c r="AE2647" s="243" t="s">
        <v>1928</v>
      </c>
      <c r="AF2647" s="244">
        <v>2506608</v>
      </c>
      <c r="AG2647" s="243"/>
      <c r="AH2647" s="243"/>
    </row>
    <row r="2648" spans="30:34" x14ac:dyDescent="0.25">
      <c r="AD2648" s="243" t="s">
        <v>68</v>
      </c>
      <c r="AE2648" s="243" t="s">
        <v>1944</v>
      </c>
      <c r="AF2648" s="244">
        <v>2502607</v>
      </c>
      <c r="AG2648" s="243"/>
      <c r="AH2648" s="243"/>
    </row>
    <row r="2649" spans="30:34" x14ac:dyDescent="0.25">
      <c r="AD2649" s="243" t="s">
        <v>68</v>
      </c>
      <c r="AE2649" s="243" t="s">
        <v>1960</v>
      </c>
      <c r="AF2649" s="244">
        <v>2506707</v>
      </c>
      <c r="AG2649" s="243"/>
      <c r="AH2649" s="243"/>
    </row>
    <row r="2650" spans="30:34" x14ac:dyDescent="0.25">
      <c r="AD2650" s="243" t="s">
        <v>68</v>
      </c>
      <c r="AE2650" s="243" t="s">
        <v>1978</v>
      </c>
      <c r="AF2650" s="244">
        <v>2506806</v>
      </c>
      <c r="AG2650" s="243"/>
      <c r="AH2650" s="243"/>
    </row>
    <row r="2651" spans="30:34" x14ac:dyDescent="0.25">
      <c r="AD2651" s="243" t="s">
        <v>68</v>
      </c>
      <c r="AE2651" s="243" t="s">
        <v>738</v>
      </c>
      <c r="AF2651" s="244">
        <v>2506905</v>
      </c>
      <c r="AG2651" s="243"/>
      <c r="AH2651" s="243"/>
    </row>
    <row r="2652" spans="30:34" x14ac:dyDescent="0.25">
      <c r="AD2652" s="243" t="s">
        <v>68</v>
      </c>
      <c r="AE2652" s="243" t="s">
        <v>2013</v>
      </c>
      <c r="AF2652" s="244">
        <v>2507002</v>
      </c>
      <c r="AG2652" s="243"/>
      <c r="AH2652" s="243"/>
    </row>
    <row r="2653" spans="30:34" x14ac:dyDescent="0.25">
      <c r="AD2653" s="243" t="s">
        <v>68</v>
      </c>
      <c r="AE2653" s="243" t="s">
        <v>2031</v>
      </c>
      <c r="AF2653" s="244">
        <v>2507101</v>
      </c>
      <c r="AG2653" s="243"/>
      <c r="AH2653" s="243"/>
    </row>
    <row r="2654" spans="30:34" x14ac:dyDescent="0.25">
      <c r="AD2654" s="243" t="s">
        <v>68</v>
      </c>
      <c r="AE2654" s="243" t="s">
        <v>2049</v>
      </c>
      <c r="AF2654" s="244">
        <v>2507200</v>
      </c>
      <c r="AG2654" s="243"/>
      <c r="AH2654" s="243"/>
    </row>
    <row r="2655" spans="30:34" x14ac:dyDescent="0.25">
      <c r="AD2655" s="243" t="s">
        <v>68</v>
      </c>
      <c r="AE2655" s="243" t="s">
        <v>2067</v>
      </c>
      <c r="AF2655" s="244">
        <v>2507309</v>
      </c>
      <c r="AG2655" s="243"/>
      <c r="AH2655" s="243"/>
    </row>
    <row r="2656" spans="30:34" x14ac:dyDescent="0.25">
      <c r="AD2656" s="243" t="s">
        <v>68</v>
      </c>
      <c r="AE2656" s="243" t="s">
        <v>2084</v>
      </c>
      <c r="AF2656" s="244">
        <v>2507408</v>
      </c>
      <c r="AG2656" s="243"/>
      <c r="AH2656" s="243"/>
    </row>
    <row r="2657" spans="30:34" x14ac:dyDescent="0.25">
      <c r="AD2657" s="243" t="s">
        <v>68</v>
      </c>
      <c r="AE2657" s="243" t="s">
        <v>2099</v>
      </c>
      <c r="AF2657" s="244">
        <v>2507507</v>
      </c>
      <c r="AG2657" s="243"/>
      <c r="AH2657" s="243"/>
    </row>
    <row r="2658" spans="30:34" x14ac:dyDescent="0.25">
      <c r="AD2658" s="243" t="s">
        <v>68</v>
      </c>
      <c r="AE2658" s="243" t="s">
        <v>2116</v>
      </c>
      <c r="AF2658" s="244">
        <v>2513653</v>
      </c>
      <c r="AG2658" s="243"/>
      <c r="AH2658" s="243"/>
    </row>
    <row r="2659" spans="30:34" x14ac:dyDescent="0.25">
      <c r="AD2659" s="243" t="s">
        <v>68</v>
      </c>
      <c r="AE2659" s="243" t="s">
        <v>2131</v>
      </c>
      <c r="AF2659" s="244">
        <v>2507606</v>
      </c>
      <c r="AG2659" s="243"/>
      <c r="AH2659" s="243"/>
    </row>
    <row r="2660" spans="30:34" x14ac:dyDescent="0.25">
      <c r="AD2660" s="243" t="s">
        <v>68</v>
      </c>
      <c r="AE2660" s="243" t="s">
        <v>2148</v>
      </c>
      <c r="AF2660" s="244">
        <v>2507705</v>
      </c>
      <c r="AG2660" s="243"/>
      <c r="AH2660" s="243"/>
    </row>
    <row r="2661" spans="30:34" x14ac:dyDescent="0.25">
      <c r="AD2661" s="243" t="s">
        <v>68</v>
      </c>
      <c r="AE2661" s="243" t="s">
        <v>2164</v>
      </c>
      <c r="AF2661" s="244">
        <v>2507804</v>
      </c>
      <c r="AG2661" s="243"/>
      <c r="AH2661" s="243"/>
    </row>
    <row r="2662" spans="30:34" x14ac:dyDescent="0.25">
      <c r="AD2662" s="243" t="s">
        <v>68</v>
      </c>
      <c r="AE2662" s="243" t="s">
        <v>2181</v>
      </c>
      <c r="AF2662" s="244">
        <v>2507903</v>
      </c>
      <c r="AG2662" s="243"/>
      <c r="AH2662" s="243"/>
    </row>
    <row r="2663" spans="30:34" x14ac:dyDescent="0.25">
      <c r="AD2663" s="243" t="s">
        <v>68</v>
      </c>
      <c r="AE2663" s="243" t="s">
        <v>2198</v>
      </c>
      <c r="AF2663" s="244">
        <v>2508000</v>
      </c>
      <c r="AG2663" s="243"/>
      <c r="AH2663" s="243"/>
    </row>
    <row r="2664" spans="30:34" x14ac:dyDescent="0.25">
      <c r="AD2664" s="243" t="s">
        <v>68</v>
      </c>
      <c r="AE2664" s="243" t="s">
        <v>2213</v>
      </c>
      <c r="AF2664" s="244">
        <v>2508109</v>
      </c>
      <c r="AG2664" s="243"/>
      <c r="AH2664" s="243"/>
    </row>
    <row r="2665" spans="30:34" x14ac:dyDescent="0.25">
      <c r="AD2665" s="243" t="s">
        <v>68</v>
      </c>
      <c r="AE2665" s="243" t="s">
        <v>2229</v>
      </c>
      <c r="AF2665" s="244">
        <v>2508208</v>
      </c>
      <c r="AG2665" s="243"/>
      <c r="AH2665" s="243"/>
    </row>
    <row r="2666" spans="30:34" x14ac:dyDescent="0.25">
      <c r="AD2666" s="243" t="s">
        <v>68</v>
      </c>
      <c r="AE2666" s="243" t="s">
        <v>2245</v>
      </c>
      <c r="AF2666" s="244">
        <v>2508307</v>
      </c>
      <c r="AG2666" s="243"/>
      <c r="AH2666" s="243"/>
    </row>
    <row r="2667" spans="30:34" x14ac:dyDescent="0.25">
      <c r="AD2667" s="243" t="s">
        <v>68</v>
      </c>
      <c r="AE2667" s="243" t="s">
        <v>2259</v>
      </c>
      <c r="AF2667" s="244">
        <v>2508406</v>
      </c>
      <c r="AG2667" s="243"/>
      <c r="AH2667" s="243"/>
    </row>
    <row r="2668" spans="30:34" x14ac:dyDescent="0.25">
      <c r="AD2668" s="243" t="s">
        <v>68</v>
      </c>
      <c r="AE2668" s="243" t="s">
        <v>2274</v>
      </c>
      <c r="AF2668" s="244">
        <v>2508505</v>
      </c>
      <c r="AG2668" s="243"/>
      <c r="AH2668" s="243"/>
    </row>
    <row r="2669" spans="30:34" x14ac:dyDescent="0.25">
      <c r="AD2669" s="243" t="s">
        <v>68</v>
      </c>
      <c r="AE2669" s="243" t="s">
        <v>2290</v>
      </c>
      <c r="AF2669" s="244">
        <v>2508554</v>
      </c>
      <c r="AG2669" s="243"/>
      <c r="AH2669" s="243"/>
    </row>
    <row r="2670" spans="30:34" x14ac:dyDescent="0.25">
      <c r="AD2670" s="243" t="s">
        <v>68</v>
      </c>
      <c r="AE2670" s="243" t="s">
        <v>2306</v>
      </c>
      <c r="AF2670" s="244">
        <v>2508604</v>
      </c>
      <c r="AG2670" s="243"/>
      <c r="AH2670" s="243"/>
    </row>
    <row r="2671" spans="30:34" x14ac:dyDescent="0.25">
      <c r="AD2671" s="243" t="s">
        <v>68</v>
      </c>
      <c r="AE2671" s="243" t="s">
        <v>2319</v>
      </c>
      <c r="AF2671" s="244">
        <v>2508703</v>
      </c>
      <c r="AG2671" s="243"/>
      <c r="AH2671" s="243"/>
    </row>
    <row r="2672" spans="30:34" x14ac:dyDescent="0.25">
      <c r="AD2672" s="243" t="s">
        <v>68</v>
      </c>
      <c r="AE2672" s="243" t="s">
        <v>2335</v>
      </c>
      <c r="AF2672" s="244">
        <v>2508802</v>
      </c>
      <c r="AG2672" s="243"/>
      <c r="AH2672" s="243"/>
    </row>
    <row r="2673" spans="30:34" x14ac:dyDescent="0.25">
      <c r="AD2673" s="243" t="s">
        <v>68</v>
      </c>
      <c r="AE2673" s="243" t="s">
        <v>2351</v>
      </c>
      <c r="AF2673" s="244">
        <v>2508901</v>
      </c>
      <c r="AG2673" s="243"/>
      <c r="AH2673" s="243"/>
    </row>
    <row r="2674" spans="30:34" x14ac:dyDescent="0.25">
      <c r="AD2674" s="243" t="s">
        <v>68</v>
      </c>
      <c r="AE2674" s="243" t="s">
        <v>2367</v>
      </c>
      <c r="AF2674" s="244">
        <v>2509008</v>
      </c>
      <c r="AG2674" s="243"/>
      <c r="AH2674" s="243"/>
    </row>
    <row r="2675" spans="30:34" x14ac:dyDescent="0.25">
      <c r="AD2675" s="243" t="s">
        <v>68</v>
      </c>
      <c r="AE2675" s="243" t="s">
        <v>2381</v>
      </c>
      <c r="AF2675" s="244">
        <v>2509057</v>
      </c>
      <c r="AG2675" s="243"/>
      <c r="AH2675" s="243"/>
    </row>
    <row r="2676" spans="30:34" x14ac:dyDescent="0.25">
      <c r="AD2676" s="243" t="s">
        <v>68</v>
      </c>
      <c r="AE2676" s="243" t="s">
        <v>2396</v>
      </c>
      <c r="AF2676" s="244">
        <v>2509107</v>
      </c>
      <c r="AG2676" s="243"/>
      <c r="AH2676" s="243"/>
    </row>
    <row r="2677" spans="30:34" x14ac:dyDescent="0.25">
      <c r="AD2677" s="243" t="s">
        <v>68</v>
      </c>
      <c r="AE2677" s="243" t="s">
        <v>2412</v>
      </c>
      <c r="AF2677" s="244">
        <v>2509156</v>
      </c>
      <c r="AG2677" s="243"/>
      <c r="AH2677" s="243"/>
    </row>
    <row r="2678" spans="30:34" x14ac:dyDescent="0.25">
      <c r="AD2678" s="243" t="s">
        <v>68</v>
      </c>
      <c r="AE2678" s="243" t="s">
        <v>2428</v>
      </c>
      <c r="AF2678" s="244">
        <v>2509206</v>
      </c>
      <c r="AG2678" s="243"/>
      <c r="AH2678" s="243"/>
    </row>
    <row r="2679" spans="30:34" x14ac:dyDescent="0.25">
      <c r="AD2679" s="243" t="s">
        <v>68</v>
      </c>
      <c r="AE2679" s="243" t="s">
        <v>2444</v>
      </c>
      <c r="AF2679" s="244">
        <v>2509305</v>
      </c>
      <c r="AG2679" s="243"/>
      <c r="AH2679" s="243"/>
    </row>
    <row r="2680" spans="30:34" x14ac:dyDescent="0.25">
      <c r="AD2680" s="243" t="s">
        <v>68</v>
      </c>
      <c r="AE2680" s="243" t="s">
        <v>2460</v>
      </c>
      <c r="AF2680" s="244">
        <v>2509339</v>
      </c>
      <c r="AG2680" s="243"/>
      <c r="AH2680" s="243"/>
    </row>
    <row r="2681" spans="30:34" x14ac:dyDescent="0.25">
      <c r="AD2681" s="243" t="s">
        <v>68</v>
      </c>
      <c r="AE2681" s="243" t="s">
        <v>2473</v>
      </c>
      <c r="AF2681" s="244">
        <v>2509370</v>
      </c>
      <c r="AG2681" s="243"/>
      <c r="AH2681" s="243"/>
    </row>
    <row r="2682" spans="30:34" x14ac:dyDescent="0.25">
      <c r="AD2682" s="243" t="s">
        <v>68</v>
      </c>
      <c r="AE2682" s="243" t="s">
        <v>2489</v>
      </c>
      <c r="AF2682" s="244">
        <v>2509396</v>
      </c>
      <c r="AG2682" s="243"/>
      <c r="AH2682" s="243"/>
    </row>
    <row r="2683" spans="30:34" x14ac:dyDescent="0.25">
      <c r="AD2683" s="243" t="s">
        <v>68</v>
      </c>
      <c r="AE2683" s="243" t="s">
        <v>2504</v>
      </c>
      <c r="AF2683" s="244">
        <v>2509404</v>
      </c>
      <c r="AG2683" s="243"/>
      <c r="AH2683" s="243"/>
    </row>
    <row r="2684" spans="30:34" x14ac:dyDescent="0.25">
      <c r="AD2684" s="243" t="s">
        <v>68</v>
      </c>
      <c r="AE2684" s="243" t="s">
        <v>2519</v>
      </c>
      <c r="AF2684" s="244">
        <v>2509503</v>
      </c>
      <c r="AG2684" s="243"/>
      <c r="AH2684" s="243"/>
    </row>
    <row r="2685" spans="30:34" x14ac:dyDescent="0.25">
      <c r="AD2685" s="243" t="s">
        <v>68</v>
      </c>
      <c r="AE2685" s="243" t="s">
        <v>2534</v>
      </c>
      <c r="AF2685" s="244">
        <v>2509602</v>
      </c>
      <c r="AG2685" s="243"/>
      <c r="AH2685" s="243"/>
    </row>
    <row r="2686" spans="30:34" x14ac:dyDescent="0.25">
      <c r="AD2686" s="243" t="s">
        <v>68</v>
      </c>
      <c r="AE2686" s="243" t="s">
        <v>2550</v>
      </c>
      <c r="AF2686" s="244">
        <v>2509701</v>
      </c>
      <c r="AG2686" s="243"/>
      <c r="AH2686" s="243"/>
    </row>
    <row r="2687" spans="30:34" x14ac:dyDescent="0.25">
      <c r="AD2687" s="243" t="s">
        <v>68</v>
      </c>
      <c r="AE2687" s="243" t="s">
        <v>2513</v>
      </c>
      <c r="AF2687" s="244">
        <v>2509800</v>
      </c>
      <c r="AG2687" s="243"/>
      <c r="AH2687" s="243"/>
    </row>
    <row r="2688" spans="30:34" x14ac:dyDescent="0.25">
      <c r="AD2688" s="243" t="s">
        <v>68</v>
      </c>
      <c r="AE2688" s="243" t="s">
        <v>2580</v>
      </c>
      <c r="AF2688" s="244">
        <v>2509909</v>
      </c>
      <c r="AG2688" s="243"/>
      <c r="AH2688" s="243"/>
    </row>
    <row r="2689" spans="30:34" x14ac:dyDescent="0.25">
      <c r="AD2689" s="243" t="s">
        <v>68</v>
      </c>
      <c r="AE2689" s="243" t="s">
        <v>2595</v>
      </c>
      <c r="AF2689" s="244">
        <v>2510006</v>
      </c>
      <c r="AG2689" s="243"/>
      <c r="AH2689" s="243"/>
    </row>
    <row r="2690" spans="30:34" x14ac:dyDescent="0.25">
      <c r="AD2690" s="243" t="s">
        <v>68</v>
      </c>
      <c r="AE2690" s="243" t="s">
        <v>2611</v>
      </c>
      <c r="AF2690" s="244">
        <v>2510105</v>
      </c>
      <c r="AG2690" s="243"/>
      <c r="AH2690" s="243"/>
    </row>
    <row r="2691" spans="30:34" x14ac:dyDescent="0.25">
      <c r="AD2691" s="243" t="s">
        <v>68</v>
      </c>
      <c r="AE2691" s="243" t="s">
        <v>1919</v>
      </c>
      <c r="AF2691" s="244">
        <v>2510204</v>
      </c>
      <c r="AG2691" s="243"/>
      <c r="AH2691" s="243"/>
    </row>
    <row r="2692" spans="30:34" x14ac:dyDescent="0.25">
      <c r="AD2692" s="243" t="s">
        <v>68</v>
      </c>
      <c r="AE2692" s="243" t="s">
        <v>2638</v>
      </c>
      <c r="AF2692" s="244">
        <v>2510303</v>
      </c>
      <c r="AG2692" s="243"/>
      <c r="AH2692" s="243"/>
    </row>
    <row r="2693" spans="30:34" x14ac:dyDescent="0.25">
      <c r="AD2693" s="243" t="s">
        <v>68</v>
      </c>
      <c r="AE2693" s="243" t="s">
        <v>2652</v>
      </c>
      <c r="AF2693" s="244">
        <v>2510402</v>
      </c>
      <c r="AG2693" s="243"/>
      <c r="AH2693" s="243"/>
    </row>
    <row r="2694" spans="30:34" x14ac:dyDescent="0.25">
      <c r="AD2694" s="243" t="s">
        <v>68</v>
      </c>
      <c r="AE2694" s="243" t="s">
        <v>2665</v>
      </c>
      <c r="AF2694" s="244">
        <v>2510501</v>
      </c>
      <c r="AG2694" s="243"/>
      <c r="AH2694" s="243"/>
    </row>
    <row r="2695" spans="30:34" x14ac:dyDescent="0.25">
      <c r="AD2695" s="243" t="s">
        <v>68</v>
      </c>
      <c r="AE2695" s="243" t="s">
        <v>2679</v>
      </c>
      <c r="AF2695" s="244">
        <v>2510600</v>
      </c>
      <c r="AG2695" s="243"/>
      <c r="AH2695" s="243"/>
    </row>
    <row r="2696" spans="30:34" x14ac:dyDescent="0.25">
      <c r="AD2696" s="243" t="s">
        <v>68</v>
      </c>
      <c r="AE2696" s="243" t="s">
        <v>2695</v>
      </c>
      <c r="AF2696" s="244">
        <v>2510659</v>
      </c>
      <c r="AG2696" s="243"/>
      <c r="AH2696" s="243"/>
    </row>
    <row r="2697" spans="30:34" x14ac:dyDescent="0.25">
      <c r="AD2697" s="243" t="s">
        <v>68</v>
      </c>
      <c r="AE2697" s="243" t="s">
        <v>2185</v>
      </c>
      <c r="AF2697" s="244">
        <v>2510709</v>
      </c>
      <c r="AG2697" s="243"/>
      <c r="AH2697" s="243"/>
    </row>
    <row r="2698" spans="30:34" x14ac:dyDescent="0.25">
      <c r="AD2698" s="243" t="s">
        <v>68</v>
      </c>
      <c r="AE2698" s="243" t="s">
        <v>2726</v>
      </c>
      <c r="AF2698" s="244">
        <v>2510808</v>
      </c>
      <c r="AG2698" s="243"/>
      <c r="AH2698" s="243"/>
    </row>
    <row r="2699" spans="30:34" x14ac:dyDescent="0.25">
      <c r="AD2699" s="243" t="s">
        <v>68</v>
      </c>
      <c r="AE2699" s="243" t="s">
        <v>2552</v>
      </c>
      <c r="AF2699" s="244">
        <v>2510907</v>
      </c>
      <c r="AG2699" s="243"/>
      <c r="AH2699" s="243"/>
    </row>
    <row r="2700" spans="30:34" x14ac:dyDescent="0.25">
      <c r="AD2700" s="243" t="s">
        <v>68</v>
      </c>
      <c r="AE2700" s="243" t="s">
        <v>2751</v>
      </c>
      <c r="AF2700" s="244">
        <v>2511004</v>
      </c>
      <c r="AG2700" s="243"/>
      <c r="AH2700" s="243"/>
    </row>
    <row r="2701" spans="30:34" x14ac:dyDescent="0.25">
      <c r="AD2701" s="243" t="s">
        <v>68</v>
      </c>
      <c r="AE2701" s="243" t="s">
        <v>2772</v>
      </c>
      <c r="AF2701" s="244">
        <v>2511103</v>
      </c>
      <c r="AG2701" s="243"/>
      <c r="AH2701" s="243"/>
    </row>
    <row r="2702" spans="30:34" x14ac:dyDescent="0.25">
      <c r="AD2702" s="243" t="s">
        <v>68</v>
      </c>
      <c r="AE2702" s="243" t="s">
        <v>2788</v>
      </c>
      <c r="AF2702" s="244">
        <v>2511202</v>
      </c>
      <c r="AG2702" s="243"/>
      <c r="AH2702" s="243"/>
    </row>
    <row r="2703" spans="30:34" x14ac:dyDescent="0.25">
      <c r="AD2703" s="243" t="s">
        <v>68</v>
      </c>
      <c r="AE2703" s="243" t="s">
        <v>2803</v>
      </c>
      <c r="AF2703" s="244">
        <v>2512721</v>
      </c>
      <c r="AG2703" s="243"/>
      <c r="AH2703" s="243"/>
    </row>
    <row r="2704" spans="30:34" x14ac:dyDescent="0.25">
      <c r="AD2704" s="243" t="s">
        <v>68</v>
      </c>
      <c r="AE2704" s="243" t="s">
        <v>2818</v>
      </c>
      <c r="AF2704" s="244">
        <v>2511301</v>
      </c>
      <c r="AG2704" s="243"/>
      <c r="AH2704" s="243"/>
    </row>
    <row r="2705" spans="30:34" x14ac:dyDescent="0.25">
      <c r="AD2705" s="243" t="s">
        <v>68</v>
      </c>
      <c r="AE2705" s="243" t="s">
        <v>2832</v>
      </c>
      <c r="AF2705" s="244">
        <v>2511400</v>
      </c>
      <c r="AG2705" s="243"/>
      <c r="AH2705" s="243"/>
    </row>
    <row r="2706" spans="30:34" x14ac:dyDescent="0.25">
      <c r="AD2706" s="243" t="s">
        <v>68</v>
      </c>
      <c r="AE2706" s="243" t="s">
        <v>1756</v>
      </c>
      <c r="AF2706" s="244">
        <v>2511509</v>
      </c>
      <c r="AG2706" s="243"/>
      <c r="AH2706" s="243"/>
    </row>
    <row r="2707" spans="30:34" x14ac:dyDescent="0.25">
      <c r="AD2707" s="243" t="s">
        <v>68</v>
      </c>
      <c r="AE2707" s="243" t="s">
        <v>2310</v>
      </c>
      <c r="AF2707" s="244">
        <v>2511608</v>
      </c>
      <c r="AG2707" s="243"/>
      <c r="AH2707" s="243"/>
    </row>
    <row r="2708" spans="30:34" x14ac:dyDescent="0.25">
      <c r="AD2708" s="243" t="s">
        <v>68</v>
      </c>
      <c r="AE2708" s="243" t="s">
        <v>2869</v>
      </c>
      <c r="AF2708" s="244">
        <v>2511707</v>
      </c>
      <c r="AG2708" s="243"/>
      <c r="AH2708" s="243"/>
    </row>
    <row r="2709" spans="30:34" x14ac:dyDescent="0.25">
      <c r="AD2709" s="243" t="s">
        <v>68</v>
      </c>
      <c r="AE2709" s="243" t="s">
        <v>2882</v>
      </c>
      <c r="AF2709" s="244">
        <v>2511806</v>
      </c>
      <c r="AG2709" s="243"/>
      <c r="AH2709" s="243"/>
    </row>
    <row r="2710" spans="30:34" x14ac:dyDescent="0.25">
      <c r="AD2710" s="243" t="s">
        <v>68</v>
      </c>
      <c r="AE2710" s="243" t="s">
        <v>2894</v>
      </c>
      <c r="AF2710" s="244">
        <v>2511905</v>
      </c>
      <c r="AG2710" s="243"/>
      <c r="AH2710" s="243"/>
    </row>
    <row r="2711" spans="30:34" x14ac:dyDescent="0.25">
      <c r="AD2711" s="243" t="s">
        <v>68</v>
      </c>
      <c r="AE2711" s="243" t="s">
        <v>2907</v>
      </c>
      <c r="AF2711" s="244">
        <v>2512002</v>
      </c>
      <c r="AG2711" s="243"/>
      <c r="AH2711" s="243"/>
    </row>
    <row r="2712" spans="30:34" x14ac:dyDescent="0.25">
      <c r="AD2712" s="243" t="s">
        <v>68</v>
      </c>
      <c r="AE2712" s="243" t="s">
        <v>2919</v>
      </c>
      <c r="AF2712" s="244">
        <v>2512036</v>
      </c>
      <c r="AG2712" s="243"/>
      <c r="AH2712" s="243"/>
    </row>
    <row r="2713" spans="30:34" x14ac:dyDescent="0.25">
      <c r="AD2713" s="243" t="s">
        <v>68</v>
      </c>
      <c r="AE2713" s="243" t="s">
        <v>2931</v>
      </c>
      <c r="AF2713" s="244">
        <v>2512077</v>
      </c>
      <c r="AG2713" s="243"/>
      <c r="AH2713" s="243"/>
    </row>
    <row r="2714" spans="30:34" x14ac:dyDescent="0.25">
      <c r="AD2714" s="243" t="s">
        <v>68</v>
      </c>
      <c r="AE2714" s="243" t="s">
        <v>2942</v>
      </c>
      <c r="AF2714" s="244">
        <v>2512101</v>
      </c>
      <c r="AG2714" s="243"/>
      <c r="AH2714" s="243"/>
    </row>
    <row r="2715" spans="30:34" x14ac:dyDescent="0.25">
      <c r="AD2715" s="243" t="s">
        <v>68</v>
      </c>
      <c r="AE2715" s="243" t="s">
        <v>2954</v>
      </c>
      <c r="AF2715" s="244">
        <v>2512200</v>
      </c>
      <c r="AG2715" s="243"/>
      <c r="AH2715" s="243"/>
    </row>
    <row r="2716" spans="30:34" x14ac:dyDescent="0.25">
      <c r="AD2716" s="243" t="s">
        <v>68</v>
      </c>
      <c r="AE2716" s="243" t="s">
        <v>2966</v>
      </c>
      <c r="AF2716" s="244">
        <v>2512309</v>
      </c>
      <c r="AG2716" s="243"/>
      <c r="AH2716" s="243"/>
    </row>
    <row r="2717" spans="30:34" x14ac:dyDescent="0.25">
      <c r="AD2717" s="243" t="s">
        <v>68</v>
      </c>
      <c r="AE2717" s="243" t="s">
        <v>2978</v>
      </c>
      <c r="AF2717" s="244">
        <v>2512408</v>
      </c>
      <c r="AG2717" s="243"/>
      <c r="AH2717" s="243"/>
    </row>
    <row r="2718" spans="30:34" x14ac:dyDescent="0.25">
      <c r="AD2718" s="243" t="s">
        <v>68</v>
      </c>
      <c r="AE2718" s="243" t="s">
        <v>2991</v>
      </c>
      <c r="AF2718" s="244">
        <v>2512507</v>
      </c>
      <c r="AG2718" s="243"/>
      <c r="AH2718" s="243"/>
    </row>
    <row r="2719" spans="30:34" x14ac:dyDescent="0.25">
      <c r="AD2719" s="243" t="s">
        <v>68</v>
      </c>
      <c r="AE2719" s="243" t="s">
        <v>3003</v>
      </c>
      <c r="AF2719" s="244">
        <v>2512606</v>
      </c>
      <c r="AG2719" s="243"/>
      <c r="AH2719" s="243"/>
    </row>
    <row r="2720" spans="30:34" x14ac:dyDescent="0.25">
      <c r="AD2720" s="243" t="s">
        <v>68</v>
      </c>
      <c r="AE2720" s="243" t="s">
        <v>3016</v>
      </c>
      <c r="AF2720" s="244">
        <v>2512705</v>
      </c>
      <c r="AG2720" s="243"/>
      <c r="AH2720" s="243"/>
    </row>
    <row r="2721" spans="30:34" x14ac:dyDescent="0.25">
      <c r="AD2721" s="243" t="s">
        <v>68</v>
      </c>
      <c r="AE2721" s="243" t="s">
        <v>3014</v>
      </c>
      <c r="AF2721" s="244">
        <v>2512747</v>
      </c>
      <c r="AG2721" s="243"/>
      <c r="AH2721" s="243"/>
    </row>
    <row r="2722" spans="30:34" x14ac:dyDescent="0.25">
      <c r="AD2722" s="243" t="s">
        <v>68</v>
      </c>
      <c r="AE2722" s="243" t="s">
        <v>3041</v>
      </c>
      <c r="AF2722" s="244">
        <v>2512754</v>
      </c>
      <c r="AG2722" s="243"/>
      <c r="AH2722" s="243"/>
    </row>
    <row r="2723" spans="30:34" x14ac:dyDescent="0.25">
      <c r="AD2723" s="243" t="s">
        <v>68</v>
      </c>
      <c r="AE2723" s="243" t="s">
        <v>3053</v>
      </c>
      <c r="AF2723" s="244">
        <v>2512762</v>
      </c>
      <c r="AG2723" s="243"/>
      <c r="AH2723" s="243"/>
    </row>
    <row r="2724" spans="30:34" x14ac:dyDescent="0.25">
      <c r="AD2724" s="243" t="s">
        <v>68</v>
      </c>
      <c r="AE2724" s="243" t="s">
        <v>3065</v>
      </c>
      <c r="AF2724" s="244">
        <v>2512788</v>
      </c>
      <c r="AG2724" s="243"/>
      <c r="AH2724" s="243"/>
    </row>
    <row r="2725" spans="30:34" x14ac:dyDescent="0.25">
      <c r="AD2725" s="243" t="s">
        <v>68</v>
      </c>
      <c r="AE2725" s="243" t="s">
        <v>3076</v>
      </c>
      <c r="AF2725" s="244">
        <v>2512804</v>
      </c>
      <c r="AG2725" s="243"/>
      <c r="AH2725" s="243"/>
    </row>
    <row r="2726" spans="30:34" x14ac:dyDescent="0.25">
      <c r="AD2726" s="243" t="s">
        <v>68</v>
      </c>
      <c r="AE2726" s="243" t="s">
        <v>3089</v>
      </c>
      <c r="AF2726" s="244">
        <v>2512903</v>
      </c>
      <c r="AG2726" s="243"/>
      <c r="AH2726" s="243"/>
    </row>
    <row r="2727" spans="30:34" x14ac:dyDescent="0.25">
      <c r="AD2727" s="243" t="s">
        <v>68</v>
      </c>
      <c r="AE2727" s="243" t="s">
        <v>2774</v>
      </c>
      <c r="AF2727" s="244">
        <v>2513000</v>
      </c>
      <c r="AG2727" s="243"/>
      <c r="AH2727" s="243"/>
    </row>
    <row r="2728" spans="30:34" x14ac:dyDescent="0.25">
      <c r="AD2728" s="243" t="s">
        <v>68</v>
      </c>
      <c r="AE2728" s="243" t="s">
        <v>3114</v>
      </c>
      <c r="AF2728" s="244">
        <v>2513109</v>
      </c>
      <c r="AG2728" s="243"/>
      <c r="AH2728" s="243"/>
    </row>
    <row r="2729" spans="30:34" x14ac:dyDescent="0.25">
      <c r="AD2729" s="243" t="s">
        <v>68</v>
      </c>
      <c r="AE2729" s="243" t="s">
        <v>3126</v>
      </c>
      <c r="AF2729" s="244">
        <v>2513158</v>
      </c>
      <c r="AG2729" s="243"/>
      <c r="AH2729" s="243"/>
    </row>
    <row r="2730" spans="30:34" x14ac:dyDescent="0.25">
      <c r="AD2730" s="243" t="s">
        <v>68</v>
      </c>
      <c r="AE2730" s="243" t="s">
        <v>2523</v>
      </c>
      <c r="AF2730" s="244">
        <v>2513208</v>
      </c>
      <c r="AG2730" s="243"/>
      <c r="AH2730" s="243"/>
    </row>
    <row r="2731" spans="30:34" x14ac:dyDescent="0.25">
      <c r="AD2731" s="243" t="s">
        <v>68</v>
      </c>
      <c r="AE2731" s="243" t="s">
        <v>3074</v>
      </c>
      <c r="AF2731" s="244">
        <v>2513307</v>
      </c>
      <c r="AG2731" s="243"/>
      <c r="AH2731" s="243"/>
    </row>
    <row r="2732" spans="30:34" x14ac:dyDescent="0.25">
      <c r="AD2732" s="243" t="s">
        <v>68</v>
      </c>
      <c r="AE2732" s="243" t="s">
        <v>3087</v>
      </c>
      <c r="AF2732" s="244">
        <v>2513356</v>
      </c>
      <c r="AG2732" s="243"/>
      <c r="AH2732" s="243"/>
    </row>
    <row r="2733" spans="30:34" x14ac:dyDescent="0.25">
      <c r="AD2733" s="243" t="s">
        <v>68</v>
      </c>
      <c r="AE2733" s="243" t="s">
        <v>3100</v>
      </c>
      <c r="AF2733" s="244">
        <v>2513406</v>
      </c>
      <c r="AG2733" s="243"/>
      <c r="AH2733" s="243"/>
    </row>
    <row r="2734" spans="30:34" x14ac:dyDescent="0.25">
      <c r="AD2734" s="243" t="s">
        <v>68</v>
      </c>
      <c r="AE2734" s="243" t="s">
        <v>3136</v>
      </c>
      <c r="AF2734" s="244">
        <v>2513703</v>
      </c>
      <c r="AG2734" s="243"/>
      <c r="AH2734" s="243"/>
    </row>
    <row r="2735" spans="30:34" x14ac:dyDescent="0.25">
      <c r="AD2735" s="243" t="s">
        <v>68</v>
      </c>
      <c r="AE2735" s="243" t="s">
        <v>3194</v>
      </c>
      <c r="AF2735" s="244">
        <v>2513802</v>
      </c>
      <c r="AG2735" s="243"/>
      <c r="AH2735" s="243"/>
    </row>
    <row r="2736" spans="30:34" x14ac:dyDescent="0.25">
      <c r="AD2736" s="243" t="s">
        <v>68</v>
      </c>
      <c r="AE2736" s="243" t="s">
        <v>3206</v>
      </c>
      <c r="AF2736" s="244">
        <v>2513505</v>
      </c>
      <c r="AG2736" s="243"/>
      <c r="AH2736" s="243"/>
    </row>
    <row r="2737" spans="30:34" x14ac:dyDescent="0.25">
      <c r="AD2737" s="243" t="s">
        <v>68</v>
      </c>
      <c r="AE2737" s="243" t="s">
        <v>3218</v>
      </c>
      <c r="AF2737" s="244">
        <v>2513604</v>
      </c>
      <c r="AG2737" s="243"/>
      <c r="AH2737" s="243"/>
    </row>
    <row r="2738" spans="30:34" x14ac:dyDescent="0.25">
      <c r="AD2738" s="243" t="s">
        <v>68</v>
      </c>
      <c r="AE2738" s="243" t="s">
        <v>3230</v>
      </c>
      <c r="AF2738" s="244">
        <v>2513851</v>
      </c>
      <c r="AG2738" s="243"/>
      <c r="AH2738" s="243"/>
    </row>
    <row r="2739" spans="30:34" x14ac:dyDescent="0.25">
      <c r="AD2739" s="243" t="s">
        <v>68</v>
      </c>
      <c r="AE2739" s="243" t="s">
        <v>3240</v>
      </c>
      <c r="AF2739" s="244">
        <v>2513927</v>
      </c>
      <c r="AG2739" s="243"/>
      <c r="AH2739" s="243"/>
    </row>
    <row r="2740" spans="30:34" x14ac:dyDescent="0.25">
      <c r="AD2740" s="243" t="s">
        <v>68</v>
      </c>
      <c r="AE2740" s="243" t="s">
        <v>3192</v>
      </c>
      <c r="AF2740" s="244">
        <v>2513901</v>
      </c>
      <c r="AG2740" s="243"/>
      <c r="AH2740" s="243"/>
    </row>
    <row r="2741" spans="30:34" x14ac:dyDescent="0.25">
      <c r="AD2741" s="243" t="s">
        <v>68</v>
      </c>
      <c r="AE2741" s="243" t="s">
        <v>1609</v>
      </c>
      <c r="AF2741" s="244">
        <v>2513968</v>
      </c>
      <c r="AG2741" s="243"/>
      <c r="AH2741" s="243"/>
    </row>
    <row r="2742" spans="30:34" x14ac:dyDescent="0.25">
      <c r="AD2742" s="243" t="s">
        <v>68</v>
      </c>
      <c r="AE2742" s="243" t="s">
        <v>3272</v>
      </c>
      <c r="AF2742" s="244">
        <v>2513943</v>
      </c>
      <c r="AG2742" s="243"/>
      <c r="AH2742" s="243"/>
    </row>
    <row r="2743" spans="30:34" x14ac:dyDescent="0.25">
      <c r="AD2743" s="243" t="s">
        <v>68</v>
      </c>
      <c r="AE2743" s="243" t="s">
        <v>1630</v>
      </c>
      <c r="AF2743" s="244">
        <v>2513984</v>
      </c>
      <c r="AG2743" s="243"/>
      <c r="AH2743" s="243"/>
    </row>
    <row r="2744" spans="30:34" x14ac:dyDescent="0.25">
      <c r="AD2744" s="243" t="s">
        <v>68</v>
      </c>
      <c r="AE2744" s="243" t="s">
        <v>3295</v>
      </c>
      <c r="AF2744" s="244">
        <v>2514008</v>
      </c>
      <c r="AG2744" s="243"/>
      <c r="AH2744" s="243"/>
    </row>
    <row r="2745" spans="30:34" x14ac:dyDescent="0.25">
      <c r="AD2745" s="243" t="s">
        <v>68</v>
      </c>
      <c r="AE2745" s="243" t="s">
        <v>3307</v>
      </c>
      <c r="AF2745" s="244">
        <v>2500700</v>
      </c>
      <c r="AG2745" s="243"/>
      <c r="AH2745" s="243"/>
    </row>
    <row r="2746" spans="30:34" x14ac:dyDescent="0.25">
      <c r="AD2746" s="243" t="s">
        <v>68</v>
      </c>
      <c r="AE2746" s="243" t="s">
        <v>3319</v>
      </c>
      <c r="AF2746" s="244">
        <v>2514107</v>
      </c>
      <c r="AG2746" s="243"/>
      <c r="AH2746" s="243"/>
    </row>
    <row r="2747" spans="30:34" x14ac:dyDescent="0.25">
      <c r="AD2747" s="243" t="s">
        <v>68</v>
      </c>
      <c r="AE2747" s="243" t="s">
        <v>3329</v>
      </c>
      <c r="AF2747" s="244">
        <v>2514206</v>
      </c>
      <c r="AG2747" s="243"/>
      <c r="AH2747" s="243"/>
    </row>
    <row r="2748" spans="30:34" x14ac:dyDescent="0.25">
      <c r="AD2748" s="243" t="s">
        <v>68</v>
      </c>
      <c r="AE2748" s="243" t="s">
        <v>3340</v>
      </c>
      <c r="AF2748" s="244">
        <v>2514305</v>
      </c>
      <c r="AG2748" s="243"/>
      <c r="AH2748" s="243"/>
    </row>
    <row r="2749" spans="30:34" x14ac:dyDescent="0.25">
      <c r="AD2749" s="243" t="s">
        <v>68</v>
      </c>
      <c r="AE2749" s="243" t="s">
        <v>3351</v>
      </c>
      <c r="AF2749" s="244">
        <v>2514404</v>
      </c>
      <c r="AG2749" s="243"/>
      <c r="AH2749" s="243"/>
    </row>
    <row r="2750" spans="30:34" x14ac:dyDescent="0.25">
      <c r="AD2750" s="243" t="s">
        <v>68</v>
      </c>
      <c r="AE2750" s="243" t="s">
        <v>3361</v>
      </c>
      <c r="AF2750" s="244">
        <v>2514503</v>
      </c>
      <c r="AG2750" s="243"/>
      <c r="AH2750" s="243"/>
    </row>
    <row r="2751" spans="30:34" x14ac:dyDescent="0.25">
      <c r="AD2751" s="243" t="s">
        <v>68</v>
      </c>
      <c r="AE2751" s="243" t="s">
        <v>3370</v>
      </c>
      <c r="AF2751" s="244">
        <v>2514552</v>
      </c>
      <c r="AG2751" s="243"/>
      <c r="AH2751" s="243"/>
    </row>
    <row r="2752" spans="30:34" x14ac:dyDescent="0.25">
      <c r="AD2752" s="243" t="s">
        <v>68</v>
      </c>
      <c r="AE2752" s="243" t="s">
        <v>3380</v>
      </c>
      <c r="AF2752" s="244">
        <v>2514602</v>
      </c>
      <c r="AG2752" s="243"/>
      <c r="AH2752" s="243"/>
    </row>
    <row r="2753" spans="30:34" x14ac:dyDescent="0.25">
      <c r="AD2753" s="243" t="s">
        <v>68</v>
      </c>
      <c r="AE2753" s="243" t="s">
        <v>3390</v>
      </c>
      <c r="AF2753" s="244">
        <v>2514651</v>
      </c>
      <c r="AG2753" s="243"/>
      <c r="AH2753" s="243"/>
    </row>
    <row r="2754" spans="30:34" x14ac:dyDescent="0.25">
      <c r="AD2754" s="243" t="s">
        <v>68</v>
      </c>
      <c r="AE2754" s="243" t="s">
        <v>3400</v>
      </c>
      <c r="AF2754" s="244">
        <v>2514701</v>
      </c>
      <c r="AG2754" s="243"/>
      <c r="AH2754" s="243"/>
    </row>
    <row r="2755" spans="30:34" x14ac:dyDescent="0.25">
      <c r="AD2755" s="243" t="s">
        <v>68</v>
      </c>
      <c r="AE2755" s="243" t="s">
        <v>3410</v>
      </c>
      <c r="AF2755" s="244">
        <v>2514800</v>
      </c>
      <c r="AG2755" s="243"/>
      <c r="AH2755" s="243"/>
    </row>
    <row r="2756" spans="30:34" x14ac:dyDescent="0.25">
      <c r="AD2756" s="243" t="s">
        <v>68</v>
      </c>
      <c r="AE2756" s="243" t="s">
        <v>3420</v>
      </c>
      <c r="AF2756" s="244">
        <v>2514453</v>
      </c>
      <c r="AG2756" s="243"/>
      <c r="AH2756" s="243"/>
    </row>
    <row r="2757" spans="30:34" x14ac:dyDescent="0.25">
      <c r="AD2757" s="243" t="s">
        <v>68</v>
      </c>
      <c r="AE2757" s="243" t="s">
        <v>3429</v>
      </c>
      <c r="AF2757" s="244">
        <v>2514909</v>
      </c>
      <c r="AG2757" s="243"/>
      <c r="AH2757" s="243"/>
    </row>
    <row r="2758" spans="30:34" x14ac:dyDescent="0.25">
      <c r="AD2758" s="243" t="s">
        <v>68</v>
      </c>
      <c r="AE2758" s="243" t="s">
        <v>3439</v>
      </c>
      <c r="AF2758" s="244">
        <v>2515005</v>
      </c>
      <c r="AG2758" s="243"/>
      <c r="AH2758" s="243"/>
    </row>
    <row r="2759" spans="30:34" x14ac:dyDescent="0.25">
      <c r="AD2759" s="243" t="s">
        <v>68</v>
      </c>
      <c r="AE2759" s="243" t="s">
        <v>3448</v>
      </c>
      <c r="AF2759" s="244">
        <v>2515104</v>
      </c>
      <c r="AG2759" s="243"/>
      <c r="AH2759" s="243"/>
    </row>
    <row r="2760" spans="30:34" x14ac:dyDescent="0.25">
      <c r="AD2760" s="243" t="s">
        <v>68</v>
      </c>
      <c r="AE2760" s="243" t="s">
        <v>3457</v>
      </c>
      <c r="AF2760" s="244">
        <v>2515203</v>
      </c>
      <c r="AG2760" s="243"/>
      <c r="AH2760" s="243"/>
    </row>
    <row r="2761" spans="30:34" x14ac:dyDescent="0.25">
      <c r="AD2761" s="243" t="s">
        <v>68</v>
      </c>
      <c r="AE2761" s="243" t="s">
        <v>3467</v>
      </c>
      <c r="AF2761" s="244">
        <v>2515401</v>
      </c>
      <c r="AG2761" s="243"/>
      <c r="AH2761" s="243"/>
    </row>
    <row r="2762" spans="30:34" x14ac:dyDescent="0.25">
      <c r="AD2762" s="243" t="s">
        <v>68</v>
      </c>
      <c r="AE2762" s="243" t="s">
        <v>3476</v>
      </c>
      <c r="AF2762" s="244">
        <v>2515302</v>
      </c>
      <c r="AG2762" s="243"/>
      <c r="AH2762" s="243"/>
    </row>
    <row r="2763" spans="30:34" x14ac:dyDescent="0.25">
      <c r="AD2763" s="243" t="s">
        <v>68</v>
      </c>
      <c r="AE2763" s="243" t="s">
        <v>3486</v>
      </c>
      <c r="AF2763" s="244">
        <v>2515500</v>
      </c>
      <c r="AG2763" s="243"/>
      <c r="AH2763" s="243"/>
    </row>
    <row r="2764" spans="30:34" x14ac:dyDescent="0.25">
      <c r="AD2764" s="243" t="s">
        <v>68</v>
      </c>
      <c r="AE2764" s="243" t="s">
        <v>3496</v>
      </c>
      <c r="AF2764" s="244">
        <v>2515609</v>
      </c>
      <c r="AG2764" s="243"/>
      <c r="AH2764" s="243"/>
    </row>
    <row r="2765" spans="30:34" x14ac:dyDescent="0.25">
      <c r="AD2765" s="243" t="s">
        <v>68</v>
      </c>
      <c r="AE2765" s="243" t="s">
        <v>3505</v>
      </c>
      <c r="AF2765" s="244">
        <v>2515708</v>
      </c>
      <c r="AG2765" s="243"/>
      <c r="AH2765" s="243"/>
    </row>
    <row r="2766" spans="30:34" x14ac:dyDescent="0.25">
      <c r="AD2766" s="243" t="s">
        <v>68</v>
      </c>
      <c r="AE2766" s="243" t="s">
        <v>3515</v>
      </c>
      <c r="AF2766" s="244">
        <v>2515807</v>
      </c>
      <c r="AG2766" s="243"/>
      <c r="AH2766" s="243"/>
    </row>
    <row r="2767" spans="30:34" x14ac:dyDescent="0.25">
      <c r="AD2767" s="243" t="s">
        <v>68</v>
      </c>
      <c r="AE2767" s="243" t="s">
        <v>3525</v>
      </c>
      <c r="AF2767" s="244">
        <v>2515906</v>
      </c>
      <c r="AG2767" s="243"/>
      <c r="AH2767" s="243"/>
    </row>
    <row r="2768" spans="30:34" x14ac:dyDescent="0.25">
      <c r="AD2768" s="243" t="s">
        <v>68</v>
      </c>
      <c r="AE2768" s="243" t="s">
        <v>3535</v>
      </c>
      <c r="AF2768" s="244">
        <v>2515930</v>
      </c>
      <c r="AG2768" s="243"/>
      <c r="AH2768" s="243"/>
    </row>
    <row r="2769" spans="30:34" x14ac:dyDescent="0.25">
      <c r="AD2769" s="243" t="s">
        <v>68</v>
      </c>
      <c r="AE2769" s="243" t="s">
        <v>3545</v>
      </c>
      <c r="AF2769" s="244">
        <v>2515971</v>
      </c>
      <c r="AG2769" s="243"/>
      <c r="AH2769" s="243"/>
    </row>
    <row r="2770" spans="30:34" x14ac:dyDescent="0.25">
      <c r="AD2770" s="243" t="s">
        <v>68</v>
      </c>
      <c r="AE2770" s="243" t="s">
        <v>3553</v>
      </c>
      <c r="AF2770" s="244">
        <v>2516003</v>
      </c>
      <c r="AG2770" s="243"/>
      <c r="AH2770" s="243"/>
    </row>
    <row r="2771" spans="30:34" x14ac:dyDescent="0.25">
      <c r="AD2771" s="243" t="s">
        <v>68</v>
      </c>
      <c r="AE2771" s="243" t="s">
        <v>3563</v>
      </c>
      <c r="AF2771" s="244">
        <v>2516102</v>
      </c>
      <c r="AG2771" s="243"/>
      <c r="AH2771" s="243"/>
    </row>
    <row r="2772" spans="30:34" x14ac:dyDescent="0.25">
      <c r="AD2772" s="243" t="s">
        <v>68</v>
      </c>
      <c r="AE2772" s="243" t="s">
        <v>3573</v>
      </c>
      <c r="AF2772" s="244">
        <v>2516151</v>
      </c>
      <c r="AG2772" s="243"/>
      <c r="AH2772" s="243"/>
    </row>
    <row r="2773" spans="30:34" x14ac:dyDescent="0.25">
      <c r="AD2773" s="243" t="s">
        <v>68</v>
      </c>
      <c r="AE2773" s="243" t="s">
        <v>3583</v>
      </c>
      <c r="AF2773" s="244">
        <v>2516201</v>
      </c>
      <c r="AG2773" s="243"/>
      <c r="AH2773" s="243"/>
    </row>
    <row r="2774" spans="30:34" x14ac:dyDescent="0.25">
      <c r="AD2774" s="243" t="s">
        <v>68</v>
      </c>
      <c r="AE2774" s="243" t="s">
        <v>3593</v>
      </c>
      <c r="AF2774" s="244">
        <v>2516300</v>
      </c>
      <c r="AG2774" s="243"/>
      <c r="AH2774" s="243"/>
    </row>
    <row r="2775" spans="30:34" x14ac:dyDescent="0.25">
      <c r="AD2775" s="243" t="s">
        <v>68</v>
      </c>
      <c r="AE2775" s="243" t="s">
        <v>3602</v>
      </c>
      <c r="AF2775" s="244">
        <v>2516409</v>
      </c>
      <c r="AG2775" s="243"/>
      <c r="AH2775" s="243"/>
    </row>
    <row r="2776" spans="30:34" x14ac:dyDescent="0.25">
      <c r="AD2776" s="243" t="s">
        <v>68</v>
      </c>
      <c r="AE2776" s="243" t="s">
        <v>3611</v>
      </c>
      <c r="AF2776" s="244">
        <v>2516508</v>
      </c>
      <c r="AG2776" s="243"/>
      <c r="AH2776" s="243"/>
    </row>
    <row r="2777" spans="30:34" x14ac:dyDescent="0.25">
      <c r="AD2777" s="243" t="s">
        <v>68</v>
      </c>
      <c r="AE2777" s="243" t="s">
        <v>3620</v>
      </c>
      <c r="AF2777" s="244">
        <v>2516607</v>
      </c>
      <c r="AG2777" s="243"/>
      <c r="AH2777" s="243"/>
    </row>
    <row r="2778" spans="30:34" x14ac:dyDescent="0.25">
      <c r="AD2778" s="243" t="s">
        <v>68</v>
      </c>
      <c r="AE2778" s="243" t="s">
        <v>3630</v>
      </c>
      <c r="AF2778" s="244">
        <v>2516706</v>
      </c>
      <c r="AG2778" s="243"/>
      <c r="AH2778" s="243"/>
    </row>
    <row r="2779" spans="30:34" x14ac:dyDescent="0.25">
      <c r="AD2779" s="243" t="s">
        <v>68</v>
      </c>
      <c r="AE2779" s="243" t="s">
        <v>3640</v>
      </c>
      <c r="AF2779" s="244">
        <v>2516755</v>
      </c>
      <c r="AG2779" s="243"/>
      <c r="AH2779" s="243"/>
    </row>
    <row r="2780" spans="30:34" x14ac:dyDescent="0.25">
      <c r="AD2780" s="243" t="s">
        <v>68</v>
      </c>
      <c r="AE2780" s="243" t="s">
        <v>3242</v>
      </c>
      <c r="AF2780" s="244">
        <v>2516805</v>
      </c>
      <c r="AG2780" s="243"/>
      <c r="AH2780" s="243"/>
    </row>
    <row r="2781" spans="30:34" x14ac:dyDescent="0.25">
      <c r="AD2781" s="243" t="s">
        <v>68</v>
      </c>
      <c r="AE2781" s="243" t="s">
        <v>3658</v>
      </c>
      <c r="AF2781" s="244">
        <v>2516904</v>
      </c>
      <c r="AG2781" s="243"/>
      <c r="AH2781" s="243"/>
    </row>
    <row r="2782" spans="30:34" x14ac:dyDescent="0.25">
      <c r="AD2782" s="243" t="s">
        <v>68</v>
      </c>
      <c r="AE2782" s="243" t="s">
        <v>3667</v>
      </c>
      <c r="AF2782" s="244">
        <v>2517001</v>
      </c>
      <c r="AG2782" s="243"/>
      <c r="AH2782" s="243"/>
    </row>
    <row r="2783" spans="30:34" x14ac:dyDescent="0.25">
      <c r="AD2783" s="243" t="s">
        <v>68</v>
      </c>
      <c r="AE2783" s="243" t="s">
        <v>3093</v>
      </c>
      <c r="AF2783" s="244">
        <v>2517100</v>
      </c>
      <c r="AG2783" s="243"/>
      <c r="AH2783" s="243"/>
    </row>
    <row r="2784" spans="30:34" x14ac:dyDescent="0.25">
      <c r="AD2784" s="243" t="s">
        <v>68</v>
      </c>
      <c r="AE2784" s="243" t="s">
        <v>3683</v>
      </c>
      <c r="AF2784" s="244">
        <v>2517209</v>
      </c>
      <c r="AG2784" s="243"/>
      <c r="AH2784" s="243"/>
    </row>
    <row r="2785" spans="30:34" x14ac:dyDescent="0.25">
      <c r="AD2785" s="243" t="s">
        <v>68</v>
      </c>
      <c r="AE2785" s="243" t="s">
        <v>3691</v>
      </c>
      <c r="AF2785" s="244">
        <v>2505501</v>
      </c>
      <c r="AG2785" s="243"/>
      <c r="AH2785" s="243"/>
    </row>
    <row r="2786" spans="30:34" x14ac:dyDescent="0.25">
      <c r="AD2786" s="243" t="s">
        <v>68</v>
      </c>
      <c r="AE2786" s="243" t="s">
        <v>3700</v>
      </c>
      <c r="AF2786" s="244">
        <v>2517407</v>
      </c>
      <c r="AG2786" s="243"/>
      <c r="AH2786" s="243"/>
    </row>
    <row r="2787" spans="30:34" x14ac:dyDescent="0.25">
      <c r="AD2787" s="243" t="s">
        <v>69</v>
      </c>
      <c r="AE2787" s="243" t="s">
        <v>106</v>
      </c>
      <c r="AF2787" s="244">
        <v>2600054</v>
      </c>
      <c r="AG2787" s="243"/>
      <c r="AH2787" s="243"/>
    </row>
    <row r="2788" spans="30:34" x14ac:dyDescent="0.25">
      <c r="AD2788" s="243" t="s">
        <v>69</v>
      </c>
      <c r="AE2788" s="243" t="s">
        <v>132</v>
      </c>
      <c r="AF2788" s="244">
        <v>2600104</v>
      </c>
      <c r="AG2788" s="243"/>
      <c r="AH2788" s="243"/>
    </row>
    <row r="2789" spans="30:34" x14ac:dyDescent="0.25">
      <c r="AD2789" s="243" t="s">
        <v>69</v>
      </c>
      <c r="AE2789" s="243" t="s">
        <v>158</v>
      </c>
      <c r="AF2789" s="244">
        <v>2600203</v>
      </c>
      <c r="AG2789" s="243"/>
      <c r="AH2789" s="243"/>
    </row>
    <row r="2790" spans="30:34" x14ac:dyDescent="0.25">
      <c r="AD2790" s="243" t="s">
        <v>69</v>
      </c>
      <c r="AE2790" s="243" t="s">
        <v>183</v>
      </c>
      <c r="AF2790" s="244">
        <v>2600302</v>
      </c>
      <c r="AG2790" s="243"/>
      <c r="AH2790" s="243"/>
    </row>
    <row r="2791" spans="30:34" x14ac:dyDescent="0.25">
      <c r="AD2791" s="243" t="s">
        <v>69</v>
      </c>
      <c r="AE2791" s="243" t="s">
        <v>209</v>
      </c>
      <c r="AF2791" s="244">
        <v>2600401</v>
      </c>
      <c r="AG2791" s="243"/>
      <c r="AH2791" s="243"/>
    </row>
    <row r="2792" spans="30:34" x14ac:dyDescent="0.25">
      <c r="AD2792" s="243" t="s">
        <v>69</v>
      </c>
      <c r="AE2792" s="243" t="s">
        <v>233</v>
      </c>
      <c r="AF2792" s="244">
        <v>2600500</v>
      </c>
      <c r="AG2792" s="243"/>
      <c r="AH2792" s="243"/>
    </row>
    <row r="2793" spans="30:34" x14ac:dyDescent="0.25">
      <c r="AD2793" s="243" t="s">
        <v>69</v>
      </c>
      <c r="AE2793" s="243" t="s">
        <v>207</v>
      </c>
      <c r="AF2793" s="244">
        <v>2600609</v>
      </c>
      <c r="AG2793" s="243"/>
      <c r="AH2793" s="243"/>
    </row>
    <row r="2794" spans="30:34" x14ac:dyDescent="0.25">
      <c r="AD2794" s="243" t="s">
        <v>69</v>
      </c>
      <c r="AE2794" s="243" t="s">
        <v>284</v>
      </c>
      <c r="AF2794" s="244">
        <v>2600708</v>
      </c>
      <c r="AG2794" s="243"/>
      <c r="AH2794" s="243"/>
    </row>
    <row r="2795" spans="30:34" x14ac:dyDescent="0.25">
      <c r="AD2795" s="243" t="s">
        <v>69</v>
      </c>
      <c r="AE2795" s="243" t="s">
        <v>310</v>
      </c>
      <c r="AF2795" s="244">
        <v>2600807</v>
      </c>
      <c r="AG2795" s="243"/>
      <c r="AH2795" s="243"/>
    </row>
    <row r="2796" spans="30:34" x14ac:dyDescent="0.25">
      <c r="AD2796" s="243" t="s">
        <v>69</v>
      </c>
      <c r="AE2796" s="243" t="s">
        <v>336</v>
      </c>
      <c r="AF2796" s="244">
        <v>2600906</v>
      </c>
      <c r="AG2796" s="243"/>
      <c r="AH2796" s="243"/>
    </row>
    <row r="2797" spans="30:34" x14ac:dyDescent="0.25">
      <c r="AD2797" s="243" t="s">
        <v>69</v>
      </c>
      <c r="AE2797" s="243" t="s">
        <v>361</v>
      </c>
      <c r="AF2797" s="244">
        <v>2601003</v>
      </c>
      <c r="AG2797" s="243"/>
      <c r="AH2797" s="243"/>
    </row>
    <row r="2798" spans="30:34" x14ac:dyDescent="0.25">
      <c r="AD2798" s="243" t="s">
        <v>69</v>
      </c>
      <c r="AE2798" s="243" t="s">
        <v>385</v>
      </c>
      <c r="AF2798" s="244">
        <v>2601052</v>
      </c>
      <c r="AG2798" s="243"/>
      <c r="AH2798" s="243"/>
    </row>
    <row r="2799" spans="30:34" x14ac:dyDescent="0.25">
      <c r="AD2799" s="243" t="s">
        <v>69</v>
      </c>
      <c r="AE2799" s="243" t="s">
        <v>410</v>
      </c>
      <c r="AF2799" s="244">
        <v>2601102</v>
      </c>
      <c r="AG2799" s="243"/>
      <c r="AH2799" s="243"/>
    </row>
    <row r="2800" spans="30:34" x14ac:dyDescent="0.25">
      <c r="AD2800" s="243" t="s">
        <v>69</v>
      </c>
      <c r="AE2800" s="243" t="s">
        <v>435</v>
      </c>
      <c r="AF2800" s="244">
        <v>2601201</v>
      </c>
      <c r="AG2800" s="243"/>
      <c r="AH2800" s="243"/>
    </row>
    <row r="2801" spans="30:34" x14ac:dyDescent="0.25">
      <c r="AD2801" s="243" t="s">
        <v>69</v>
      </c>
      <c r="AE2801" s="243" t="s">
        <v>460</v>
      </c>
      <c r="AF2801" s="244">
        <v>2601300</v>
      </c>
      <c r="AG2801" s="243"/>
      <c r="AH2801" s="243"/>
    </row>
    <row r="2802" spans="30:34" x14ac:dyDescent="0.25">
      <c r="AD2802" s="243" t="s">
        <v>69</v>
      </c>
      <c r="AE2802" s="243" t="s">
        <v>486</v>
      </c>
      <c r="AF2802" s="244">
        <v>2601409</v>
      </c>
      <c r="AG2802" s="243"/>
      <c r="AH2802" s="243"/>
    </row>
    <row r="2803" spans="30:34" x14ac:dyDescent="0.25">
      <c r="AD2803" s="243" t="s">
        <v>69</v>
      </c>
      <c r="AE2803" s="243" t="s">
        <v>510</v>
      </c>
      <c r="AF2803" s="244">
        <v>2601508</v>
      </c>
      <c r="AG2803" s="243"/>
      <c r="AH2803" s="243"/>
    </row>
    <row r="2804" spans="30:34" x14ac:dyDescent="0.25">
      <c r="AD2804" s="243" t="s">
        <v>69</v>
      </c>
      <c r="AE2804" s="243" t="s">
        <v>533</v>
      </c>
      <c r="AF2804" s="244">
        <v>2601607</v>
      </c>
      <c r="AG2804" s="243"/>
      <c r="AH2804" s="243"/>
    </row>
    <row r="2805" spans="30:34" x14ac:dyDescent="0.25">
      <c r="AD2805" s="243" t="s">
        <v>69</v>
      </c>
      <c r="AE2805" s="243" t="s">
        <v>556</v>
      </c>
      <c r="AF2805" s="244">
        <v>2601706</v>
      </c>
      <c r="AG2805" s="243"/>
      <c r="AH2805" s="243"/>
    </row>
    <row r="2806" spans="30:34" x14ac:dyDescent="0.25">
      <c r="AD2806" s="243" t="s">
        <v>69</v>
      </c>
      <c r="AE2806" s="243" t="s">
        <v>579</v>
      </c>
      <c r="AF2806" s="244">
        <v>2601805</v>
      </c>
      <c r="AG2806" s="243"/>
      <c r="AH2806" s="243"/>
    </row>
    <row r="2807" spans="30:34" x14ac:dyDescent="0.25">
      <c r="AD2807" s="243" t="s">
        <v>69</v>
      </c>
      <c r="AE2807" s="243" t="s">
        <v>602</v>
      </c>
      <c r="AF2807" s="244">
        <v>2601904</v>
      </c>
      <c r="AG2807" s="243"/>
      <c r="AH2807" s="243"/>
    </row>
    <row r="2808" spans="30:34" x14ac:dyDescent="0.25">
      <c r="AD2808" s="243" t="s">
        <v>69</v>
      </c>
      <c r="AE2808" s="243" t="s">
        <v>625</v>
      </c>
      <c r="AF2808" s="244">
        <v>2602001</v>
      </c>
      <c r="AG2808" s="243"/>
      <c r="AH2808" s="243"/>
    </row>
    <row r="2809" spans="30:34" x14ac:dyDescent="0.25">
      <c r="AD2809" s="243" t="s">
        <v>69</v>
      </c>
      <c r="AE2809" s="243" t="s">
        <v>646</v>
      </c>
      <c r="AF2809" s="244">
        <v>2602100</v>
      </c>
      <c r="AG2809" s="243"/>
      <c r="AH2809" s="243"/>
    </row>
    <row r="2810" spans="30:34" x14ac:dyDescent="0.25">
      <c r="AD2810" s="243" t="s">
        <v>69</v>
      </c>
      <c r="AE2810" s="243" t="s">
        <v>338</v>
      </c>
      <c r="AF2810" s="244">
        <v>2602209</v>
      </c>
      <c r="AG2810" s="243"/>
      <c r="AH2810" s="243"/>
    </row>
    <row r="2811" spans="30:34" x14ac:dyDescent="0.25">
      <c r="AD2811" s="243" t="s">
        <v>69</v>
      </c>
      <c r="AE2811" s="243" t="s">
        <v>481</v>
      </c>
      <c r="AF2811" s="244">
        <v>2602308</v>
      </c>
      <c r="AG2811" s="243"/>
      <c r="AH2811" s="243"/>
    </row>
    <row r="2812" spans="30:34" x14ac:dyDescent="0.25">
      <c r="AD2812" s="243" t="s">
        <v>69</v>
      </c>
      <c r="AE2812" s="243" t="s">
        <v>708</v>
      </c>
      <c r="AF2812" s="244">
        <v>2602407</v>
      </c>
      <c r="AG2812" s="243"/>
      <c r="AH2812" s="243"/>
    </row>
    <row r="2813" spans="30:34" x14ac:dyDescent="0.25">
      <c r="AD2813" s="243" t="s">
        <v>69</v>
      </c>
      <c r="AE2813" s="243" t="s">
        <v>582</v>
      </c>
      <c r="AF2813" s="244">
        <v>2602506</v>
      </c>
      <c r="AG2813" s="243"/>
      <c r="AH2813" s="243"/>
    </row>
    <row r="2814" spans="30:34" x14ac:dyDescent="0.25">
      <c r="AD2814" s="243" t="s">
        <v>69</v>
      </c>
      <c r="AE2814" s="243" t="s">
        <v>752</v>
      </c>
      <c r="AF2814" s="244">
        <v>2602605</v>
      </c>
      <c r="AG2814" s="243"/>
      <c r="AH2814" s="243"/>
    </row>
    <row r="2815" spans="30:34" x14ac:dyDescent="0.25">
      <c r="AD2815" s="243" t="s">
        <v>69</v>
      </c>
      <c r="AE2815" s="243" t="s">
        <v>774</v>
      </c>
      <c r="AF2815" s="244">
        <v>2602704</v>
      </c>
      <c r="AG2815" s="243"/>
      <c r="AH2815" s="243"/>
    </row>
    <row r="2816" spans="30:34" x14ac:dyDescent="0.25">
      <c r="AD2816" s="243" t="s">
        <v>69</v>
      </c>
      <c r="AE2816" s="243" t="s">
        <v>795</v>
      </c>
      <c r="AF2816" s="244">
        <v>2602803</v>
      </c>
      <c r="AG2816" s="243"/>
      <c r="AH2816" s="243"/>
    </row>
    <row r="2817" spans="30:34" x14ac:dyDescent="0.25">
      <c r="AD2817" s="243" t="s">
        <v>69</v>
      </c>
      <c r="AE2817" s="243" t="s">
        <v>817</v>
      </c>
      <c r="AF2817" s="244">
        <v>2602902</v>
      </c>
      <c r="AG2817" s="243"/>
      <c r="AH2817" s="243"/>
    </row>
    <row r="2818" spans="30:34" x14ac:dyDescent="0.25">
      <c r="AD2818" s="243" t="s">
        <v>69</v>
      </c>
      <c r="AE2818" s="243" t="s">
        <v>838</v>
      </c>
      <c r="AF2818" s="244">
        <v>2603009</v>
      </c>
      <c r="AG2818" s="243"/>
      <c r="AH2818" s="243"/>
    </row>
    <row r="2819" spans="30:34" x14ac:dyDescent="0.25">
      <c r="AD2819" s="243" t="s">
        <v>69</v>
      </c>
      <c r="AE2819" s="243" t="s">
        <v>783</v>
      </c>
      <c r="AF2819" s="244">
        <v>2603108</v>
      </c>
      <c r="AG2819" s="243"/>
      <c r="AH2819" s="243"/>
    </row>
    <row r="2820" spans="30:34" x14ac:dyDescent="0.25">
      <c r="AD2820" s="243" t="s">
        <v>69</v>
      </c>
      <c r="AE2820" s="243" t="s">
        <v>882</v>
      </c>
      <c r="AF2820" s="244">
        <v>2603207</v>
      </c>
      <c r="AG2820" s="243"/>
      <c r="AH2820" s="243"/>
    </row>
    <row r="2821" spans="30:34" x14ac:dyDescent="0.25">
      <c r="AD2821" s="243" t="s">
        <v>69</v>
      </c>
      <c r="AE2821" s="243" t="s">
        <v>905</v>
      </c>
      <c r="AF2821" s="244">
        <v>2603306</v>
      </c>
      <c r="AG2821" s="243"/>
      <c r="AH2821" s="243"/>
    </row>
    <row r="2822" spans="30:34" x14ac:dyDescent="0.25">
      <c r="AD2822" s="243" t="s">
        <v>69</v>
      </c>
      <c r="AE2822" s="243" t="s">
        <v>928</v>
      </c>
      <c r="AF2822" s="244">
        <v>2603405</v>
      </c>
      <c r="AG2822" s="243"/>
      <c r="AH2822" s="243"/>
    </row>
    <row r="2823" spans="30:34" x14ac:dyDescent="0.25">
      <c r="AD2823" s="243" t="s">
        <v>69</v>
      </c>
      <c r="AE2823" s="243" t="s">
        <v>950</v>
      </c>
      <c r="AF2823" s="244">
        <v>2603454</v>
      </c>
      <c r="AG2823" s="243"/>
      <c r="AH2823" s="243"/>
    </row>
    <row r="2824" spans="30:34" x14ac:dyDescent="0.25">
      <c r="AD2824" s="243" t="s">
        <v>69</v>
      </c>
      <c r="AE2824" s="243" t="s">
        <v>973</v>
      </c>
      <c r="AF2824" s="244">
        <v>2603504</v>
      </c>
      <c r="AG2824" s="243"/>
      <c r="AH2824" s="243"/>
    </row>
    <row r="2825" spans="30:34" x14ac:dyDescent="0.25">
      <c r="AD2825" s="243" t="s">
        <v>69</v>
      </c>
      <c r="AE2825" s="243" t="s">
        <v>995</v>
      </c>
      <c r="AF2825" s="244">
        <v>2603603</v>
      </c>
      <c r="AG2825" s="243"/>
      <c r="AH2825" s="243"/>
    </row>
    <row r="2826" spans="30:34" x14ac:dyDescent="0.25">
      <c r="AD2826" s="243" t="s">
        <v>69</v>
      </c>
      <c r="AE2826" s="243" t="s">
        <v>1018</v>
      </c>
      <c r="AF2826" s="244">
        <v>2603702</v>
      </c>
      <c r="AG2826" s="243"/>
      <c r="AH2826" s="243"/>
    </row>
    <row r="2827" spans="30:34" x14ac:dyDescent="0.25">
      <c r="AD2827" s="243" t="s">
        <v>69</v>
      </c>
      <c r="AE2827" s="243" t="s">
        <v>1040</v>
      </c>
      <c r="AF2827" s="244">
        <v>2603801</v>
      </c>
      <c r="AG2827" s="243"/>
      <c r="AH2827" s="243"/>
    </row>
    <row r="2828" spans="30:34" x14ac:dyDescent="0.25">
      <c r="AD2828" s="243" t="s">
        <v>69</v>
      </c>
      <c r="AE2828" s="243" t="s">
        <v>1062</v>
      </c>
      <c r="AF2828" s="244">
        <v>2603900</v>
      </c>
      <c r="AG2828" s="243"/>
      <c r="AH2828" s="243"/>
    </row>
    <row r="2829" spans="30:34" x14ac:dyDescent="0.25">
      <c r="AD2829" s="243" t="s">
        <v>69</v>
      </c>
      <c r="AE2829" s="243" t="s">
        <v>1083</v>
      </c>
      <c r="AF2829" s="244">
        <v>2603926</v>
      </c>
      <c r="AG2829" s="243"/>
      <c r="AH2829" s="243"/>
    </row>
    <row r="2830" spans="30:34" x14ac:dyDescent="0.25">
      <c r="AD2830" s="243" t="s">
        <v>69</v>
      </c>
      <c r="AE2830" s="243" t="s">
        <v>1106</v>
      </c>
      <c r="AF2830" s="244">
        <v>2604007</v>
      </c>
      <c r="AG2830" s="243"/>
      <c r="AH2830" s="243"/>
    </row>
    <row r="2831" spans="30:34" x14ac:dyDescent="0.25">
      <c r="AD2831" s="243" t="s">
        <v>69</v>
      </c>
      <c r="AE2831" s="243" t="s">
        <v>1129</v>
      </c>
      <c r="AF2831" s="244">
        <v>2604106</v>
      </c>
      <c r="AG2831" s="243"/>
      <c r="AH2831" s="243"/>
    </row>
    <row r="2832" spans="30:34" x14ac:dyDescent="0.25">
      <c r="AD2832" s="243" t="s">
        <v>69</v>
      </c>
      <c r="AE2832" s="243" t="s">
        <v>1152</v>
      </c>
      <c r="AF2832" s="244">
        <v>2604155</v>
      </c>
      <c r="AG2832" s="243"/>
      <c r="AH2832" s="243"/>
    </row>
    <row r="2833" spans="30:34" x14ac:dyDescent="0.25">
      <c r="AD2833" s="243" t="s">
        <v>69</v>
      </c>
      <c r="AE2833" s="243" t="s">
        <v>1175</v>
      </c>
      <c r="AF2833" s="244">
        <v>2604205</v>
      </c>
      <c r="AG2833" s="243"/>
      <c r="AH2833" s="243"/>
    </row>
    <row r="2834" spans="30:34" x14ac:dyDescent="0.25">
      <c r="AD2834" s="243" t="s">
        <v>69</v>
      </c>
      <c r="AE2834" s="243" t="s">
        <v>1119</v>
      </c>
      <c r="AF2834" s="244">
        <v>2604304</v>
      </c>
      <c r="AG2834" s="243"/>
      <c r="AH2834" s="243"/>
    </row>
    <row r="2835" spans="30:34" x14ac:dyDescent="0.25">
      <c r="AD2835" s="243" t="s">
        <v>69</v>
      </c>
      <c r="AE2835" s="243" t="s">
        <v>1220</v>
      </c>
      <c r="AF2835" s="244">
        <v>2604403</v>
      </c>
      <c r="AG2835" s="243"/>
      <c r="AH2835" s="243"/>
    </row>
    <row r="2836" spans="30:34" x14ac:dyDescent="0.25">
      <c r="AD2836" s="243" t="s">
        <v>69</v>
      </c>
      <c r="AE2836" s="243" t="s">
        <v>1241</v>
      </c>
      <c r="AF2836" s="244">
        <v>2604502</v>
      </c>
      <c r="AG2836" s="243"/>
      <c r="AH2836" s="243"/>
    </row>
    <row r="2837" spans="30:34" x14ac:dyDescent="0.25">
      <c r="AD2837" s="243" t="s">
        <v>69</v>
      </c>
      <c r="AE2837" s="243" t="s">
        <v>1264</v>
      </c>
      <c r="AF2837" s="244">
        <v>2604601</v>
      </c>
      <c r="AG2837" s="243"/>
      <c r="AH2837" s="243"/>
    </row>
    <row r="2838" spans="30:34" x14ac:dyDescent="0.25">
      <c r="AD2838" s="243" t="s">
        <v>69</v>
      </c>
      <c r="AE2838" s="243" t="s">
        <v>1286</v>
      </c>
      <c r="AF2838" s="244">
        <v>2604700</v>
      </c>
      <c r="AG2838" s="243"/>
      <c r="AH2838" s="243"/>
    </row>
    <row r="2839" spans="30:34" x14ac:dyDescent="0.25">
      <c r="AD2839" s="243" t="s">
        <v>69</v>
      </c>
      <c r="AE2839" s="243" t="s">
        <v>1308</v>
      </c>
      <c r="AF2839" s="244">
        <v>2604809</v>
      </c>
      <c r="AG2839" s="243"/>
      <c r="AH2839" s="243"/>
    </row>
    <row r="2840" spans="30:34" x14ac:dyDescent="0.25">
      <c r="AD2840" s="243" t="s">
        <v>69</v>
      </c>
      <c r="AE2840" s="243" t="s">
        <v>1330</v>
      </c>
      <c r="AF2840" s="244">
        <v>2604908</v>
      </c>
      <c r="AG2840" s="243"/>
      <c r="AH2840" s="243"/>
    </row>
    <row r="2841" spans="30:34" x14ac:dyDescent="0.25">
      <c r="AD2841" s="243" t="s">
        <v>69</v>
      </c>
      <c r="AE2841" s="243" t="s">
        <v>1352</v>
      </c>
      <c r="AF2841" s="244">
        <v>2605004</v>
      </c>
      <c r="AG2841" s="243"/>
      <c r="AH2841" s="243"/>
    </row>
    <row r="2842" spans="30:34" x14ac:dyDescent="0.25">
      <c r="AD2842" s="243" t="s">
        <v>69</v>
      </c>
      <c r="AE2842" s="243" t="s">
        <v>1373</v>
      </c>
      <c r="AF2842" s="244">
        <v>2605103</v>
      </c>
      <c r="AG2842" s="243"/>
      <c r="AH2842" s="243"/>
    </row>
    <row r="2843" spans="30:34" x14ac:dyDescent="0.25">
      <c r="AD2843" s="243" t="s">
        <v>69</v>
      </c>
      <c r="AE2843" s="243" t="s">
        <v>1395</v>
      </c>
      <c r="AF2843" s="244">
        <v>2605152</v>
      </c>
      <c r="AG2843" s="243"/>
      <c r="AH2843" s="243"/>
    </row>
    <row r="2844" spans="30:34" x14ac:dyDescent="0.25">
      <c r="AD2844" s="243" t="s">
        <v>69</v>
      </c>
      <c r="AE2844" s="243" t="s">
        <v>1417</v>
      </c>
      <c r="AF2844" s="244">
        <v>2605202</v>
      </c>
      <c r="AG2844" s="243"/>
      <c r="AH2844" s="243"/>
    </row>
    <row r="2845" spans="30:34" x14ac:dyDescent="0.25">
      <c r="AD2845" s="243" t="s">
        <v>69</v>
      </c>
      <c r="AE2845" s="243" t="s">
        <v>1438</v>
      </c>
      <c r="AF2845" s="244">
        <v>2605301</v>
      </c>
      <c r="AG2845" s="243"/>
      <c r="AH2845" s="243"/>
    </row>
    <row r="2846" spans="30:34" x14ac:dyDescent="0.25">
      <c r="AD2846" s="243" t="s">
        <v>69</v>
      </c>
      <c r="AE2846" s="243" t="s">
        <v>587</v>
      </c>
      <c r="AF2846" s="244">
        <v>2605400</v>
      </c>
      <c r="AG2846" s="243"/>
      <c r="AH2846" s="243"/>
    </row>
    <row r="2847" spans="30:34" x14ac:dyDescent="0.25">
      <c r="AD2847" s="243" t="s">
        <v>69</v>
      </c>
      <c r="AE2847" s="243" t="s">
        <v>1480</v>
      </c>
      <c r="AF2847" s="244">
        <v>2605459</v>
      </c>
      <c r="AG2847" s="243"/>
      <c r="AH2847" s="243"/>
    </row>
    <row r="2848" spans="30:34" x14ac:dyDescent="0.25">
      <c r="AD2848" s="243" t="s">
        <v>69</v>
      </c>
      <c r="AE2848" s="243" t="s">
        <v>1502</v>
      </c>
      <c r="AF2848" s="244">
        <v>2605509</v>
      </c>
      <c r="AG2848" s="243"/>
      <c r="AH2848" s="243"/>
    </row>
    <row r="2849" spans="30:34" x14ac:dyDescent="0.25">
      <c r="AD2849" s="243" t="s">
        <v>69</v>
      </c>
      <c r="AE2849" s="243" t="s">
        <v>1522</v>
      </c>
      <c r="AF2849" s="244">
        <v>2605608</v>
      </c>
      <c r="AG2849" s="243"/>
      <c r="AH2849" s="243"/>
    </row>
    <row r="2850" spans="30:34" x14ac:dyDescent="0.25">
      <c r="AD2850" s="243" t="s">
        <v>69</v>
      </c>
      <c r="AE2850" s="243" t="s">
        <v>1543</v>
      </c>
      <c r="AF2850" s="244">
        <v>2605707</v>
      </c>
      <c r="AG2850" s="243"/>
      <c r="AH2850" s="243"/>
    </row>
    <row r="2851" spans="30:34" x14ac:dyDescent="0.25">
      <c r="AD2851" s="243" t="s">
        <v>69</v>
      </c>
      <c r="AE2851" s="243" t="s">
        <v>1563</v>
      </c>
      <c r="AF2851" s="244">
        <v>2605806</v>
      </c>
      <c r="AG2851" s="243"/>
      <c r="AH2851" s="243"/>
    </row>
    <row r="2852" spans="30:34" x14ac:dyDescent="0.25">
      <c r="AD2852" s="243" t="s">
        <v>69</v>
      </c>
      <c r="AE2852" s="243" t="s">
        <v>1582</v>
      </c>
      <c r="AF2852" s="244">
        <v>2605905</v>
      </c>
      <c r="AG2852" s="243"/>
      <c r="AH2852" s="243"/>
    </row>
    <row r="2853" spans="30:34" x14ac:dyDescent="0.25">
      <c r="AD2853" s="243" t="s">
        <v>69</v>
      </c>
      <c r="AE2853" s="243" t="s">
        <v>1603</v>
      </c>
      <c r="AF2853" s="244">
        <v>2606002</v>
      </c>
      <c r="AG2853" s="243"/>
      <c r="AH2853" s="243"/>
    </row>
    <row r="2854" spans="30:34" x14ac:dyDescent="0.25">
      <c r="AD2854" s="243" t="s">
        <v>69</v>
      </c>
      <c r="AE2854" s="243" t="s">
        <v>1623</v>
      </c>
      <c r="AF2854" s="244">
        <v>2606101</v>
      </c>
      <c r="AG2854" s="243"/>
      <c r="AH2854" s="243"/>
    </row>
    <row r="2855" spans="30:34" x14ac:dyDescent="0.25">
      <c r="AD2855" s="243" t="s">
        <v>69</v>
      </c>
      <c r="AE2855" s="243" t="s">
        <v>1644</v>
      </c>
      <c r="AF2855" s="244">
        <v>2606200</v>
      </c>
      <c r="AG2855" s="243"/>
      <c r="AH2855" s="243"/>
    </row>
    <row r="2856" spans="30:34" x14ac:dyDescent="0.25">
      <c r="AD2856" s="243" t="s">
        <v>69</v>
      </c>
      <c r="AE2856" s="243" t="s">
        <v>1664</v>
      </c>
      <c r="AF2856" s="244">
        <v>2606309</v>
      </c>
      <c r="AG2856" s="243"/>
      <c r="AH2856" s="243"/>
    </row>
    <row r="2857" spans="30:34" x14ac:dyDescent="0.25">
      <c r="AD2857" s="243" t="s">
        <v>69</v>
      </c>
      <c r="AE2857" s="243" t="s">
        <v>1685</v>
      </c>
      <c r="AF2857" s="244">
        <v>2606408</v>
      </c>
      <c r="AG2857" s="243"/>
      <c r="AH2857" s="243"/>
    </row>
    <row r="2858" spans="30:34" x14ac:dyDescent="0.25">
      <c r="AD2858" s="243" t="s">
        <v>69</v>
      </c>
      <c r="AE2858" s="243" t="s">
        <v>1705</v>
      </c>
      <c r="AF2858" s="244">
        <v>2606507</v>
      </c>
      <c r="AG2858" s="243"/>
      <c r="AH2858" s="243"/>
    </row>
    <row r="2859" spans="30:34" x14ac:dyDescent="0.25">
      <c r="AD2859" s="243" t="s">
        <v>69</v>
      </c>
      <c r="AE2859" s="243" t="s">
        <v>1726</v>
      </c>
      <c r="AF2859" s="244">
        <v>2606606</v>
      </c>
      <c r="AG2859" s="243"/>
      <c r="AH2859" s="243"/>
    </row>
    <row r="2860" spans="30:34" x14ac:dyDescent="0.25">
      <c r="AD2860" s="243" t="s">
        <v>69</v>
      </c>
      <c r="AE2860" s="243" t="s">
        <v>1747</v>
      </c>
      <c r="AF2860" s="244">
        <v>2606705</v>
      </c>
      <c r="AG2860" s="243"/>
      <c r="AH2860" s="243"/>
    </row>
    <row r="2861" spans="30:34" x14ac:dyDescent="0.25">
      <c r="AD2861" s="243" t="s">
        <v>69</v>
      </c>
      <c r="AE2861" s="243" t="s">
        <v>1767</v>
      </c>
      <c r="AF2861" s="244">
        <v>2606804</v>
      </c>
      <c r="AG2861" s="243"/>
      <c r="AH2861" s="243"/>
    </row>
    <row r="2862" spans="30:34" x14ac:dyDescent="0.25">
      <c r="AD2862" s="243" t="s">
        <v>69</v>
      </c>
      <c r="AE2862" s="243" t="s">
        <v>1787</v>
      </c>
      <c r="AF2862" s="244">
        <v>2606903</v>
      </c>
      <c r="AG2862" s="243"/>
      <c r="AH2862" s="243"/>
    </row>
    <row r="2863" spans="30:34" x14ac:dyDescent="0.25">
      <c r="AD2863" s="243" t="s">
        <v>69</v>
      </c>
      <c r="AE2863" s="243" t="s">
        <v>1807</v>
      </c>
      <c r="AF2863" s="244">
        <v>2607604</v>
      </c>
      <c r="AG2863" s="243"/>
      <c r="AH2863" s="243"/>
    </row>
    <row r="2864" spans="30:34" x14ac:dyDescent="0.25">
      <c r="AD2864" s="243" t="s">
        <v>69</v>
      </c>
      <c r="AE2864" s="243" t="s">
        <v>1825</v>
      </c>
      <c r="AF2864" s="244">
        <v>2607000</v>
      </c>
      <c r="AG2864" s="243"/>
      <c r="AH2864" s="243"/>
    </row>
    <row r="2865" spans="30:34" x14ac:dyDescent="0.25">
      <c r="AD2865" s="243" t="s">
        <v>69</v>
      </c>
      <c r="AE2865" s="243" t="s">
        <v>1844</v>
      </c>
      <c r="AF2865" s="244">
        <v>2607109</v>
      </c>
      <c r="AG2865" s="243"/>
      <c r="AH2865" s="243"/>
    </row>
    <row r="2866" spans="30:34" x14ac:dyDescent="0.25">
      <c r="AD2866" s="243" t="s">
        <v>69</v>
      </c>
      <c r="AE2866" s="243" t="s">
        <v>1861</v>
      </c>
      <c r="AF2866" s="244">
        <v>2607208</v>
      </c>
      <c r="AG2866" s="243"/>
      <c r="AH2866" s="243"/>
    </row>
    <row r="2867" spans="30:34" x14ac:dyDescent="0.25">
      <c r="AD2867" s="243" t="s">
        <v>69</v>
      </c>
      <c r="AE2867" s="243" t="s">
        <v>1879</v>
      </c>
      <c r="AF2867" s="244">
        <v>2607307</v>
      </c>
      <c r="AG2867" s="243"/>
      <c r="AH2867" s="243"/>
    </row>
    <row r="2868" spans="30:34" x14ac:dyDescent="0.25">
      <c r="AD2868" s="243" t="s">
        <v>69</v>
      </c>
      <c r="AE2868" s="243" t="s">
        <v>1895</v>
      </c>
      <c r="AF2868" s="244">
        <v>2607406</v>
      </c>
      <c r="AG2868" s="243"/>
      <c r="AH2868" s="243"/>
    </row>
    <row r="2869" spans="30:34" x14ac:dyDescent="0.25">
      <c r="AD2869" s="243" t="s">
        <v>69</v>
      </c>
      <c r="AE2869" s="243" t="s">
        <v>1912</v>
      </c>
      <c r="AF2869" s="244">
        <v>2607505</v>
      </c>
      <c r="AG2869" s="243"/>
      <c r="AH2869" s="243"/>
    </row>
    <row r="2870" spans="30:34" x14ac:dyDescent="0.25">
      <c r="AD2870" s="243" t="s">
        <v>69</v>
      </c>
      <c r="AE2870" s="243" t="s">
        <v>1930</v>
      </c>
      <c r="AF2870" s="244">
        <v>2607653</v>
      </c>
      <c r="AG2870" s="243"/>
      <c r="AH2870" s="243"/>
    </row>
    <row r="2871" spans="30:34" x14ac:dyDescent="0.25">
      <c r="AD2871" s="243" t="s">
        <v>69</v>
      </c>
      <c r="AE2871" s="243" t="s">
        <v>1946</v>
      </c>
      <c r="AF2871" s="244">
        <v>2607703</v>
      </c>
      <c r="AG2871" s="243"/>
      <c r="AH2871" s="243"/>
    </row>
    <row r="2872" spans="30:34" x14ac:dyDescent="0.25">
      <c r="AD2872" s="243" t="s">
        <v>69</v>
      </c>
      <c r="AE2872" s="243" t="s">
        <v>1962</v>
      </c>
      <c r="AF2872" s="244">
        <v>2607752</v>
      </c>
      <c r="AG2872" s="243"/>
      <c r="AH2872" s="243"/>
    </row>
    <row r="2873" spans="30:34" x14ac:dyDescent="0.25">
      <c r="AD2873" s="243" t="s">
        <v>69</v>
      </c>
      <c r="AE2873" s="243" t="s">
        <v>1980</v>
      </c>
      <c r="AF2873" s="244">
        <v>2607802</v>
      </c>
      <c r="AG2873" s="243"/>
      <c r="AH2873" s="243"/>
    </row>
    <row r="2874" spans="30:34" x14ac:dyDescent="0.25">
      <c r="AD2874" s="243" t="s">
        <v>69</v>
      </c>
      <c r="AE2874" s="243" t="s">
        <v>1997</v>
      </c>
      <c r="AF2874" s="244">
        <v>2607901</v>
      </c>
      <c r="AG2874" s="243"/>
      <c r="AH2874" s="243"/>
    </row>
    <row r="2875" spans="30:34" x14ac:dyDescent="0.25">
      <c r="AD2875" s="243" t="s">
        <v>69</v>
      </c>
      <c r="AE2875" s="243" t="s">
        <v>2015</v>
      </c>
      <c r="AF2875" s="244">
        <v>2607950</v>
      </c>
      <c r="AG2875" s="243"/>
      <c r="AH2875" s="243"/>
    </row>
    <row r="2876" spans="30:34" x14ac:dyDescent="0.25">
      <c r="AD2876" s="243" t="s">
        <v>69</v>
      </c>
      <c r="AE2876" s="243" t="s">
        <v>2033</v>
      </c>
      <c r="AF2876" s="244">
        <v>2608008</v>
      </c>
      <c r="AG2876" s="243"/>
      <c r="AH2876" s="243"/>
    </row>
    <row r="2877" spans="30:34" x14ac:dyDescent="0.25">
      <c r="AD2877" s="243" t="s">
        <v>69</v>
      </c>
      <c r="AE2877" s="243" t="s">
        <v>2051</v>
      </c>
      <c r="AF2877" s="244">
        <v>2608057</v>
      </c>
      <c r="AG2877" s="243"/>
      <c r="AH2877" s="243"/>
    </row>
    <row r="2878" spans="30:34" x14ac:dyDescent="0.25">
      <c r="AD2878" s="243" t="s">
        <v>69</v>
      </c>
      <c r="AE2878" s="243" t="s">
        <v>2069</v>
      </c>
      <c r="AF2878" s="244">
        <v>2608107</v>
      </c>
      <c r="AG2878" s="243"/>
      <c r="AH2878" s="243"/>
    </row>
    <row r="2879" spans="30:34" x14ac:dyDescent="0.25">
      <c r="AD2879" s="243" t="s">
        <v>69</v>
      </c>
      <c r="AE2879" s="243" t="s">
        <v>2085</v>
      </c>
      <c r="AF2879" s="244">
        <v>2608206</v>
      </c>
      <c r="AG2879" s="243"/>
      <c r="AH2879" s="243"/>
    </row>
    <row r="2880" spans="30:34" x14ac:dyDescent="0.25">
      <c r="AD2880" s="243" t="s">
        <v>69</v>
      </c>
      <c r="AE2880" s="243" t="s">
        <v>2101</v>
      </c>
      <c r="AF2880" s="244">
        <v>2608255</v>
      </c>
      <c r="AG2880" s="243"/>
      <c r="AH2880" s="243"/>
    </row>
    <row r="2881" spans="30:34" x14ac:dyDescent="0.25">
      <c r="AD2881" s="243" t="s">
        <v>69</v>
      </c>
      <c r="AE2881" s="243" t="s">
        <v>2118</v>
      </c>
      <c r="AF2881" s="244">
        <v>2608305</v>
      </c>
      <c r="AG2881" s="243"/>
      <c r="AH2881" s="243"/>
    </row>
    <row r="2882" spans="30:34" x14ac:dyDescent="0.25">
      <c r="AD2882" s="243" t="s">
        <v>69</v>
      </c>
      <c r="AE2882" s="243" t="s">
        <v>2133</v>
      </c>
      <c r="AF2882" s="244">
        <v>2608404</v>
      </c>
      <c r="AG2882" s="243"/>
      <c r="AH2882" s="243"/>
    </row>
    <row r="2883" spans="30:34" x14ac:dyDescent="0.25">
      <c r="AD2883" s="243" t="s">
        <v>69</v>
      </c>
      <c r="AE2883" s="243" t="s">
        <v>2150</v>
      </c>
      <c r="AF2883" s="244">
        <v>2608503</v>
      </c>
      <c r="AG2883" s="243"/>
      <c r="AH2883" s="243"/>
    </row>
    <row r="2884" spans="30:34" x14ac:dyDescent="0.25">
      <c r="AD2884" s="243" t="s">
        <v>69</v>
      </c>
      <c r="AE2884" s="243" t="s">
        <v>2166</v>
      </c>
      <c r="AF2884" s="244">
        <v>2608453</v>
      </c>
      <c r="AG2884" s="243"/>
      <c r="AH2884" s="243"/>
    </row>
    <row r="2885" spans="30:34" x14ac:dyDescent="0.25">
      <c r="AD2885" s="243" t="s">
        <v>69</v>
      </c>
      <c r="AE2885" s="243" t="s">
        <v>2183</v>
      </c>
      <c r="AF2885" s="244">
        <v>2608602</v>
      </c>
      <c r="AG2885" s="243"/>
      <c r="AH2885" s="243"/>
    </row>
    <row r="2886" spans="30:34" x14ac:dyDescent="0.25">
      <c r="AD2886" s="243" t="s">
        <v>69</v>
      </c>
      <c r="AE2886" s="243" t="s">
        <v>2200</v>
      </c>
      <c r="AF2886" s="244">
        <v>2608701</v>
      </c>
      <c r="AG2886" s="243"/>
      <c r="AH2886" s="243"/>
    </row>
    <row r="2887" spans="30:34" x14ac:dyDescent="0.25">
      <c r="AD2887" s="243" t="s">
        <v>69</v>
      </c>
      <c r="AE2887" s="243" t="s">
        <v>2214</v>
      </c>
      <c r="AF2887" s="244">
        <v>2608750</v>
      </c>
      <c r="AG2887" s="243"/>
      <c r="AH2887" s="243"/>
    </row>
    <row r="2888" spans="30:34" x14ac:dyDescent="0.25">
      <c r="AD2888" s="243" t="s">
        <v>69</v>
      </c>
      <c r="AE2888" s="243" t="s">
        <v>2231</v>
      </c>
      <c r="AF2888" s="244">
        <v>2608800</v>
      </c>
      <c r="AG2888" s="243"/>
      <c r="AH2888" s="243"/>
    </row>
    <row r="2889" spans="30:34" x14ac:dyDescent="0.25">
      <c r="AD2889" s="243" t="s">
        <v>69</v>
      </c>
      <c r="AE2889" s="243" t="s">
        <v>2247</v>
      </c>
      <c r="AF2889" s="244">
        <v>2608909</v>
      </c>
      <c r="AG2889" s="243"/>
      <c r="AH2889" s="243"/>
    </row>
    <row r="2890" spans="30:34" x14ac:dyDescent="0.25">
      <c r="AD2890" s="243" t="s">
        <v>69</v>
      </c>
      <c r="AE2890" s="243" t="s">
        <v>2261</v>
      </c>
      <c r="AF2890" s="244">
        <v>2609006</v>
      </c>
      <c r="AG2890" s="243"/>
      <c r="AH2890" s="243"/>
    </row>
    <row r="2891" spans="30:34" x14ac:dyDescent="0.25">
      <c r="AD2891" s="243" t="s">
        <v>69</v>
      </c>
      <c r="AE2891" s="243" t="s">
        <v>2276</v>
      </c>
      <c r="AF2891" s="244">
        <v>2609105</v>
      </c>
      <c r="AG2891" s="243"/>
      <c r="AH2891" s="243"/>
    </row>
    <row r="2892" spans="30:34" x14ac:dyDescent="0.25">
      <c r="AD2892" s="243" t="s">
        <v>69</v>
      </c>
      <c r="AE2892" s="243" t="s">
        <v>2292</v>
      </c>
      <c r="AF2892" s="244">
        <v>2609154</v>
      </c>
      <c r="AG2892" s="243"/>
      <c r="AH2892" s="243"/>
    </row>
    <row r="2893" spans="30:34" x14ac:dyDescent="0.25">
      <c r="AD2893" s="243" t="s">
        <v>69</v>
      </c>
      <c r="AE2893" s="243" t="s">
        <v>2308</v>
      </c>
      <c r="AF2893" s="244">
        <v>2609204</v>
      </c>
      <c r="AG2893" s="243"/>
      <c r="AH2893" s="243"/>
    </row>
    <row r="2894" spans="30:34" x14ac:dyDescent="0.25">
      <c r="AD2894" s="243" t="s">
        <v>69</v>
      </c>
      <c r="AE2894" s="243" t="s">
        <v>2321</v>
      </c>
      <c r="AF2894" s="244">
        <v>2609303</v>
      </c>
      <c r="AG2894" s="243"/>
      <c r="AH2894" s="243"/>
    </row>
    <row r="2895" spans="30:34" x14ac:dyDescent="0.25">
      <c r="AD2895" s="243" t="s">
        <v>69</v>
      </c>
      <c r="AE2895" s="243" t="s">
        <v>2337</v>
      </c>
      <c r="AF2895" s="244">
        <v>2614303</v>
      </c>
      <c r="AG2895" s="243"/>
      <c r="AH2895" s="243"/>
    </row>
    <row r="2896" spans="30:34" x14ac:dyDescent="0.25">
      <c r="AD2896" s="243" t="s">
        <v>69</v>
      </c>
      <c r="AE2896" s="243" t="s">
        <v>2353</v>
      </c>
      <c r="AF2896" s="244">
        <v>2609402</v>
      </c>
      <c r="AG2896" s="243"/>
      <c r="AH2896" s="243"/>
    </row>
    <row r="2897" spans="30:34" x14ac:dyDescent="0.25">
      <c r="AD2897" s="243" t="s">
        <v>69</v>
      </c>
      <c r="AE2897" s="243" t="s">
        <v>2369</v>
      </c>
      <c r="AF2897" s="244">
        <v>2609501</v>
      </c>
      <c r="AG2897" s="243"/>
      <c r="AH2897" s="243"/>
    </row>
    <row r="2898" spans="30:34" x14ac:dyDescent="0.25">
      <c r="AD2898" s="243" t="s">
        <v>69</v>
      </c>
      <c r="AE2898" s="243" t="s">
        <v>2383</v>
      </c>
      <c r="AF2898" s="244">
        <v>2609600</v>
      </c>
      <c r="AG2898" s="243"/>
      <c r="AH2898" s="243"/>
    </row>
    <row r="2899" spans="30:34" x14ac:dyDescent="0.25">
      <c r="AD2899" s="243" t="s">
        <v>69</v>
      </c>
      <c r="AE2899" s="243" t="s">
        <v>2398</v>
      </c>
      <c r="AF2899" s="244">
        <v>2609709</v>
      </c>
      <c r="AG2899" s="243"/>
      <c r="AH2899" s="243"/>
    </row>
    <row r="2900" spans="30:34" x14ac:dyDescent="0.25">
      <c r="AD2900" s="243" t="s">
        <v>69</v>
      </c>
      <c r="AE2900" s="243" t="s">
        <v>2414</v>
      </c>
      <c r="AF2900" s="244">
        <v>2609808</v>
      </c>
      <c r="AG2900" s="243"/>
      <c r="AH2900" s="243"/>
    </row>
    <row r="2901" spans="30:34" x14ac:dyDescent="0.25">
      <c r="AD2901" s="243" t="s">
        <v>69</v>
      </c>
      <c r="AE2901" s="243" t="s">
        <v>2430</v>
      </c>
      <c r="AF2901" s="244">
        <v>2609907</v>
      </c>
      <c r="AG2901" s="243"/>
      <c r="AH2901" s="243"/>
    </row>
    <row r="2902" spans="30:34" x14ac:dyDescent="0.25">
      <c r="AD2902" s="243" t="s">
        <v>69</v>
      </c>
      <c r="AE2902" s="243" t="s">
        <v>2446</v>
      </c>
      <c r="AF2902" s="244">
        <v>2610004</v>
      </c>
      <c r="AG2902" s="243"/>
      <c r="AH2902" s="243"/>
    </row>
    <row r="2903" spans="30:34" x14ac:dyDescent="0.25">
      <c r="AD2903" s="243" t="s">
        <v>69</v>
      </c>
      <c r="AE2903" s="243" t="s">
        <v>2461</v>
      </c>
      <c r="AF2903" s="244">
        <v>2610103</v>
      </c>
      <c r="AG2903" s="243"/>
      <c r="AH2903" s="243"/>
    </row>
    <row r="2904" spans="30:34" x14ac:dyDescent="0.25">
      <c r="AD2904" s="243" t="s">
        <v>69</v>
      </c>
      <c r="AE2904" s="243" t="s">
        <v>2475</v>
      </c>
      <c r="AF2904" s="244">
        <v>2610202</v>
      </c>
      <c r="AG2904" s="243"/>
      <c r="AH2904" s="243"/>
    </row>
    <row r="2905" spans="30:34" x14ac:dyDescent="0.25">
      <c r="AD2905" s="243" t="s">
        <v>69</v>
      </c>
      <c r="AE2905" s="243" t="s">
        <v>2491</v>
      </c>
      <c r="AF2905" s="244">
        <v>2610301</v>
      </c>
      <c r="AG2905" s="243"/>
      <c r="AH2905" s="243"/>
    </row>
    <row r="2906" spans="30:34" x14ac:dyDescent="0.25">
      <c r="AD2906" s="243" t="s">
        <v>69</v>
      </c>
      <c r="AE2906" s="243" t="s">
        <v>2152</v>
      </c>
      <c r="AF2906" s="244">
        <v>2610400</v>
      </c>
      <c r="AG2906" s="243"/>
      <c r="AH2906" s="243"/>
    </row>
    <row r="2907" spans="30:34" x14ac:dyDescent="0.25">
      <c r="AD2907" s="243" t="s">
        <v>69</v>
      </c>
      <c r="AE2907" s="243" t="s">
        <v>2521</v>
      </c>
      <c r="AF2907" s="244">
        <v>2610509</v>
      </c>
      <c r="AG2907" s="243"/>
      <c r="AH2907" s="243"/>
    </row>
    <row r="2908" spans="30:34" x14ac:dyDescent="0.25">
      <c r="AD2908" s="243" t="s">
        <v>69</v>
      </c>
      <c r="AE2908" s="243" t="s">
        <v>2536</v>
      </c>
      <c r="AF2908" s="244">
        <v>2610608</v>
      </c>
      <c r="AG2908" s="243"/>
      <c r="AH2908" s="243"/>
    </row>
    <row r="2909" spans="30:34" x14ac:dyDescent="0.25">
      <c r="AD2909" s="243" t="s">
        <v>69</v>
      </c>
      <c r="AE2909" s="243" t="s">
        <v>2552</v>
      </c>
      <c r="AF2909" s="244">
        <v>2610707</v>
      </c>
      <c r="AG2909" s="243"/>
      <c r="AH2909" s="243"/>
    </row>
    <row r="2910" spans="30:34" x14ac:dyDescent="0.25">
      <c r="AD2910" s="243" t="s">
        <v>69</v>
      </c>
      <c r="AE2910" s="243" t="s">
        <v>2566</v>
      </c>
      <c r="AF2910" s="244">
        <v>2610806</v>
      </c>
      <c r="AG2910" s="243"/>
      <c r="AH2910" s="243"/>
    </row>
    <row r="2911" spans="30:34" x14ac:dyDescent="0.25">
      <c r="AD2911" s="243" t="s">
        <v>69</v>
      </c>
      <c r="AE2911" s="243" t="s">
        <v>2581</v>
      </c>
      <c r="AF2911" s="244">
        <v>2610905</v>
      </c>
      <c r="AG2911" s="243"/>
      <c r="AH2911" s="243"/>
    </row>
    <row r="2912" spans="30:34" x14ac:dyDescent="0.25">
      <c r="AD2912" s="243" t="s">
        <v>69</v>
      </c>
      <c r="AE2912" s="243" t="s">
        <v>2597</v>
      </c>
      <c r="AF2912" s="244">
        <v>2611002</v>
      </c>
      <c r="AG2912" s="243"/>
      <c r="AH2912" s="243"/>
    </row>
    <row r="2913" spans="30:34" x14ac:dyDescent="0.25">
      <c r="AD2913" s="243" t="s">
        <v>69</v>
      </c>
      <c r="AE2913" s="243" t="s">
        <v>2613</v>
      </c>
      <c r="AF2913" s="244">
        <v>2611101</v>
      </c>
      <c r="AG2913" s="243"/>
      <c r="AH2913" s="243"/>
    </row>
    <row r="2914" spans="30:34" x14ac:dyDescent="0.25">
      <c r="AD2914" s="243" t="s">
        <v>69</v>
      </c>
      <c r="AE2914" s="243" t="s">
        <v>2625</v>
      </c>
      <c r="AF2914" s="244">
        <v>2611200</v>
      </c>
      <c r="AG2914" s="243"/>
      <c r="AH2914" s="243"/>
    </row>
    <row r="2915" spans="30:34" x14ac:dyDescent="0.25">
      <c r="AD2915" s="243" t="s">
        <v>69</v>
      </c>
      <c r="AE2915" s="243" t="s">
        <v>2640</v>
      </c>
      <c r="AF2915" s="244">
        <v>2611309</v>
      </c>
      <c r="AG2915" s="243"/>
      <c r="AH2915" s="243"/>
    </row>
    <row r="2916" spans="30:34" x14ac:dyDescent="0.25">
      <c r="AD2916" s="243" t="s">
        <v>69</v>
      </c>
      <c r="AE2916" s="243" t="s">
        <v>2180</v>
      </c>
      <c r="AF2916" s="244">
        <v>2611408</v>
      </c>
      <c r="AG2916" s="243"/>
      <c r="AH2916" s="243"/>
    </row>
    <row r="2917" spans="30:34" x14ac:dyDescent="0.25">
      <c r="AD2917" s="243" t="s">
        <v>69</v>
      </c>
      <c r="AE2917" s="243" t="s">
        <v>2667</v>
      </c>
      <c r="AF2917" s="244">
        <v>2611507</v>
      </c>
      <c r="AG2917" s="243"/>
      <c r="AH2917" s="243"/>
    </row>
    <row r="2918" spans="30:34" x14ac:dyDescent="0.25">
      <c r="AD2918" s="243" t="s">
        <v>69</v>
      </c>
      <c r="AE2918" s="243" t="s">
        <v>2681</v>
      </c>
      <c r="AF2918" s="244">
        <v>2611533</v>
      </c>
      <c r="AG2918" s="243"/>
      <c r="AH2918" s="243"/>
    </row>
    <row r="2919" spans="30:34" x14ac:dyDescent="0.25">
      <c r="AD2919" s="243" t="s">
        <v>69</v>
      </c>
      <c r="AE2919" s="243" t="s">
        <v>2697</v>
      </c>
      <c r="AF2919" s="244">
        <v>2611606</v>
      </c>
      <c r="AG2919" s="243"/>
      <c r="AH2919" s="243"/>
    </row>
    <row r="2920" spans="30:34" x14ac:dyDescent="0.25">
      <c r="AD2920" s="243" t="s">
        <v>69</v>
      </c>
      <c r="AE2920" s="243" t="s">
        <v>2712</v>
      </c>
      <c r="AF2920" s="244">
        <v>2611705</v>
      </c>
      <c r="AG2920" s="243"/>
      <c r="AH2920" s="243"/>
    </row>
    <row r="2921" spans="30:34" x14ac:dyDescent="0.25">
      <c r="AD2921" s="243" t="s">
        <v>69</v>
      </c>
      <c r="AE2921" s="243" t="s">
        <v>2728</v>
      </c>
      <c r="AF2921" s="244">
        <v>2611804</v>
      </c>
      <c r="AG2921" s="243"/>
      <c r="AH2921" s="243"/>
    </row>
    <row r="2922" spans="30:34" x14ac:dyDescent="0.25">
      <c r="AD2922" s="243" t="s">
        <v>69</v>
      </c>
      <c r="AE2922" s="243" t="s">
        <v>2743</v>
      </c>
      <c r="AF2922" s="244">
        <v>2611903</v>
      </c>
      <c r="AG2922" s="243"/>
      <c r="AH2922" s="243"/>
    </row>
    <row r="2923" spans="30:34" x14ac:dyDescent="0.25">
      <c r="AD2923" s="243" t="s">
        <v>69</v>
      </c>
      <c r="AE2923" s="243" t="s">
        <v>2758</v>
      </c>
      <c r="AF2923" s="244">
        <v>2612000</v>
      </c>
      <c r="AG2923" s="243"/>
      <c r="AH2923" s="243"/>
    </row>
    <row r="2924" spans="30:34" x14ac:dyDescent="0.25">
      <c r="AD2924" s="243" t="s">
        <v>69</v>
      </c>
      <c r="AE2924" s="243" t="s">
        <v>2774</v>
      </c>
      <c r="AF2924" s="244">
        <v>2612109</v>
      </c>
      <c r="AG2924" s="243"/>
      <c r="AH2924" s="243"/>
    </row>
    <row r="2925" spans="30:34" x14ac:dyDescent="0.25">
      <c r="AD2925" s="243" t="s">
        <v>69</v>
      </c>
      <c r="AE2925" s="243" t="s">
        <v>2790</v>
      </c>
      <c r="AF2925" s="244">
        <v>2612208</v>
      </c>
      <c r="AG2925" s="243"/>
      <c r="AH2925" s="243"/>
    </row>
    <row r="2926" spans="30:34" x14ac:dyDescent="0.25">
      <c r="AD2926" s="243" t="s">
        <v>69</v>
      </c>
      <c r="AE2926" s="243" t="s">
        <v>2805</v>
      </c>
      <c r="AF2926" s="244">
        <v>2612307</v>
      </c>
      <c r="AG2926" s="243"/>
      <c r="AH2926" s="243"/>
    </row>
    <row r="2927" spans="30:34" x14ac:dyDescent="0.25">
      <c r="AD2927" s="243" t="s">
        <v>69</v>
      </c>
      <c r="AE2927" s="243" t="s">
        <v>2820</v>
      </c>
      <c r="AF2927" s="244">
        <v>2612406</v>
      </c>
      <c r="AG2927" s="243"/>
      <c r="AH2927" s="243"/>
    </row>
    <row r="2928" spans="30:34" x14ac:dyDescent="0.25">
      <c r="AD2928" s="243" t="s">
        <v>69</v>
      </c>
      <c r="AE2928" s="243" t="s">
        <v>2523</v>
      </c>
      <c r="AF2928" s="244">
        <v>2612455</v>
      </c>
      <c r="AG2928" s="243"/>
      <c r="AH2928" s="243"/>
    </row>
    <row r="2929" spans="30:34" x14ac:dyDescent="0.25">
      <c r="AD2929" s="243" t="s">
        <v>69</v>
      </c>
      <c r="AE2929" s="243" t="s">
        <v>2845</v>
      </c>
      <c r="AF2929" s="244">
        <v>2612471</v>
      </c>
      <c r="AG2929" s="243"/>
      <c r="AH2929" s="243"/>
    </row>
    <row r="2930" spans="30:34" x14ac:dyDescent="0.25">
      <c r="AD2930" s="243" t="s">
        <v>69</v>
      </c>
      <c r="AE2930" s="243" t="s">
        <v>2858</v>
      </c>
      <c r="AF2930" s="244">
        <v>2612505</v>
      </c>
      <c r="AG2930" s="243"/>
      <c r="AH2930" s="243"/>
    </row>
    <row r="2931" spans="30:34" x14ac:dyDescent="0.25">
      <c r="AD2931" s="243" t="s">
        <v>69</v>
      </c>
      <c r="AE2931" s="243" t="s">
        <v>2871</v>
      </c>
      <c r="AF2931" s="244">
        <v>2612554</v>
      </c>
      <c r="AG2931" s="243"/>
      <c r="AH2931" s="243"/>
    </row>
    <row r="2932" spans="30:34" x14ac:dyDescent="0.25">
      <c r="AD2932" s="243" t="s">
        <v>69</v>
      </c>
      <c r="AE2932" s="243" t="s">
        <v>2883</v>
      </c>
      <c r="AF2932" s="244">
        <v>2612604</v>
      </c>
      <c r="AG2932" s="243"/>
      <c r="AH2932" s="243"/>
    </row>
    <row r="2933" spans="30:34" x14ac:dyDescent="0.25">
      <c r="AD2933" s="243" t="s">
        <v>69</v>
      </c>
      <c r="AE2933" s="243" t="s">
        <v>2896</v>
      </c>
      <c r="AF2933" s="244">
        <v>2612703</v>
      </c>
      <c r="AG2933" s="243"/>
      <c r="AH2933" s="243"/>
    </row>
    <row r="2934" spans="30:34" x14ac:dyDescent="0.25">
      <c r="AD2934" s="243" t="s">
        <v>69</v>
      </c>
      <c r="AE2934" s="243" t="s">
        <v>2441</v>
      </c>
      <c r="AF2934" s="244">
        <v>2612802</v>
      </c>
      <c r="AG2934" s="243"/>
      <c r="AH2934" s="243"/>
    </row>
    <row r="2935" spans="30:34" x14ac:dyDescent="0.25">
      <c r="AD2935" s="243" t="s">
        <v>69</v>
      </c>
      <c r="AE2935" s="243" t="s">
        <v>2921</v>
      </c>
      <c r="AF2935" s="244">
        <v>2612901</v>
      </c>
      <c r="AG2935" s="243"/>
      <c r="AH2935" s="243"/>
    </row>
    <row r="2936" spans="30:34" x14ac:dyDescent="0.25">
      <c r="AD2936" s="243" t="s">
        <v>69</v>
      </c>
      <c r="AE2936" s="243" t="s">
        <v>2932</v>
      </c>
      <c r="AF2936" s="244">
        <v>2613008</v>
      </c>
      <c r="AG2936" s="243"/>
      <c r="AH2936" s="243"/>
    </row>
    <row r="2937" spans="30:34" x14ac:dyDescent="0.25">
      <c r="AD2937" s="243" t="s">
        <v>69</v>
      </c>
      <c r="AE2937" s="243" t="s">
        <v>2944</v>
      </c>
      <c r="AF2937" s="244">
        <v>2613107</v>
      </c>
      <c r="AG2937" s="243"/>
      <c r="AH2937" s="243"/>
    </row>
    <row r="2938" spans="30:34" x14ac:dyDescent="0.25">
      <c r="AD2938" s="243" t="s">
        <v>69</v>
      </c>
      <c r="AE2938" s="243" t="s">
        <v>2956</v>
      </c>
      <c r="AF2938" s="244">
        <v>2613206</v>
      </c>
      <c r="AG2938" s="243"/>
      <c r="AH2938" s="243"/>
    </row>
    <row r="2939" spans="30:34" x14ac:dyDescent="0.25">
      <c r="AD2939" s="243" t="s">
        <v>69</v>
      </c>
      <c r="AE2939" s="243" t="s">
        <v>2968</v>
      </c>
      <c r="AF2939" s="244">
        <v>2613305</v>
      </c>
      <c r="AG2939" s="243"/>
      <c r="AH2939" s="243"/>
    </row>
    <row r="2940" spans="30:34" x14ac:dyDescent="0.25">
      <c r="AD2940" s="243" t="s">
        <v>69</v>
      </c>
      <c r="AE2940" s="243" t="s">
        <v>2980</v>
      </c>
      <c r="AF2940" s="244">
        <v>2613404</v>
      </c>
      <c r="AG2940" s="243"/>
      <c r="AH2940" s="243"/>
    </row>
    <row r="2941" spans="30:34" x14ac:dyDescent="0.25">
      <c r="AD2941" s="243" t="s">
        <v>69</v>
      </c>
      <c r="AE2941" s="243" t="s">
        <v>2992</v>
      </c>
      <c r="AF2941" s="244">
        <v>2613503</v>
      </c>
      <c r="AG2941" s="243"/>
      <c r="AH2941" s="243"/>
    </row>
    <row r="2942" spans="30:34" x14ac:dyDescent="0.25">
      <c r="AD2942" s="243" t="s">
        <v>69</v>
      </c>
      <c r="AE2942" s="243" t="s">
        <v>3005</v>
      </c>
      <c r="AF2942" s="244">
        <v>2613602</v>
      </c>
      <c r="AG2942" s="243"/>
      <c r="AH2942" s="243"/>
    </row>
    <row r="2943" spans="30:34" x14ac:dyDescent="0.25">
      <c r="AD2943" s="243" t="s">
        <v>69</v>
      </c>
      <c r="AE2943" s="243" t="s">
        <v>3018</v>
      </c>
      <c r="AF2943" s="244">
        <v>2613701</v>
      </c>
      <c r="AG2943" s="243"/>
      <c r="AH2943" s="243"/>
    </row>
    <row r="2944" spans="30:34" x14ac:dyDescent="0.25">
      <c r="AD2944" s="243" t="s">
        <v>69</v>
      </c>
      <c r="AE2944" s="243" t="s">
        <v>3030</v>
      </c>
      <c r="AF2944" s="244">
        <v>2613800</v>
      </c>
      <c r="AG2944" s="243"/>
      <c r="AH2944" s="243"/>
    </row>
    <row r="2945" spans="30:34" x14ac:dyDescent="0.25">
      <c r="AD2945" s="243" t="s">
        <v>69</v>
      </c>
      <c r="AE2945" s="243" t="s">
        <v>3043</v>
      </c>
      <c r="AF2945" s="244">
        <v>2613909</v>
      </c>
      <c r="AG2945" s="243"/>
      <c r="AH2945" s="243"/>
    </row>
    <row r="2946" spans="30:34" x14ac:dyDescent="0.25">
      <c r="AD2946" s="243" t="s">
        <v>69</v>
      </c>
      <c r="AE2946" s="243" t="s">
        <v>3054</v>
      </c>
      <c r="AF2946" s="244">
        <v>2614006</v>
      </c>
      <c r="AG2946" s="243"/>
      <c r="AH2946" s="243"/>
    </row>
    <row r="2947" spans="30:34" x14ac:dyDescent="0.25">
      <c r="AD2947" s="243" t="s">
        <v>69</v>
      </c>
      <c r="AE2947" s="243" t="s">
        <v>3067</v>
      </c>
      <c r="AF2947" s="244">
        <v>2614105</v>
      </c>
      <c r="AG2947" s="243"/>
      <c r="AH2947" s="243"/>
    </row>
    <row r="2948" spans="30:34" x14ac:dyDescent="0.25">
      <c r="AD2948" s="243" t="s">
        <v>69</v>
      </c>
      <c r="AE2948" s="243" t="s">
        <v>3078</v>
      </c>
      <c r="AF2948" s="244">
        <v>2614204</v>
      </c>
      <c r="AG2948" s="243"/>
      <c r="AH2948" s="243"/>
    </row>
    <row r="2949" spans="30:34" x14ac:dyDescent="0.25">
      <c r="AD2949" s="243" t="s">
        <v>69</v>
      </c>
      <c r="AE2949" s="243" t="s">
        <v>3091</v>
      </c>
      <c r="AF2949" s="244">
        <v>2614402</v>
      </c>
      <c r="AG2949" s="243"/>
      <c r="AH2949" s="243"/>
    </row>
    <row r="2950" spans="30:34" x14ac:dyDescent="0.25">
      <c r="AD2950" s="243" t="s">
        <v>69</v>
      </c>
      <c r="AE2950" s="243" t="s">
        <v>3103</v>
      </c>
      <c r="AF2950" s="244">
        <v>2614501</v>
      </c>
      <c r="AG2950" s="243"/>
      <c r="AH2950" s="243"/>
    </row>
    <row r="2951" spans="30:34" x14ac:dyDescent="0.25">
      <c r="AD2951" s="243" t="s">
        <v>69</v>
      </c>
      <c r="AE2951" s="243" t="s">
        <v>3116</v>
      </c>
      <c r="AF2951" s="244">
        <v>2614600</v>
      </c>
      <c r="AG2951" s="243"/>
      <c r="AH2951" s="243"/>
    </row>
    <row r="2952" spans="30:34" x14ac:dyDescent="0.25">
      <c r="AD2952" s="243" t="s">
        <v>69</v>
      </c>
      <c r="AE2952" s="243" t="s">
        <v>3128</v>
      </c>
      <c r="AF2952" s="244">
        <v>2614709</v>
      </c>
      <c r="AG2952" s="243"/>
      <c r="AH2952" s="243"/>
    </row>
    <row r="2953" spans="30:34" x14ac:dyDescent="0.25">
      <c r="AD2953" s="243" t="s">
        <v>69</v>
      </c>
      <c r="AE2953" s="243" t="s">
        <v>3139</v>
      </c>
      <c r="AF2953" s="244">
        <v>2614808</v>
      </c>
      <c r="AG2953" s="243"/>
      <c r="AH2953" s="243"/>
    </row>
    <row r="2954" spans="30:34" x14ac:dyDescent="0.25">
      <c r="AD2954" s="243" t="s">
        <v>69</v>
      </c>
      <c r="AE2954" s="243" t="s">
        <v>3151</v>
      </c>
      <c r="AF2954" s="244">
        <v>2614857</v>
      </c>
      <c r="AG2954" s="243"/>
      <c r="AH2954" s="243"/>
    </row>
    <row r="2955" spans="30:34" x14ac:dyDescent="0.25">
      <c r="AD2955" s="243" t="s">
        <v>69</v>
      </c>
      <c r="AE2955" s="243" t="s">
        <v>3162</v>
      </c>
      <c r="AF2955" s="244">
        <v>2615003</v>
      </c>
      <c r="AG2955" s="243"/>
      <c r="AH2955" s="243"/>
    </row>
    <row r="2956" spans="30:34" x14ac:dyDescent="0.25">
      <c r="AD2956" s="243" t="s">
        <v>69</v>
      </c>
      <c r="AE2956" s="243" t="s">
        <v>3173</v>
      </c>
      <c r="AF2956" s="244">
        <v>2615102</v>
      </c>
      <c r="AG2956" s="243"/>
      <c r="AH2956" s="243"/>
    </row>
    <row r="2957" spans="30:34" x14ac:dyDescent="0.25">
      <c r="AD2957" s="243" t="s">
        <v>69</v>
      </c>
      <c r="AE2957" s="243" t="s">
        <v>3184</v>
      </c>
      <c r="AF2957" s="244">
        <v>2615201</v>
      </c>
      <c r="AG2957" s="243"/>
      <c r="AH2957" s="243"/>
    </row>
    <row r="2958" spans="30:34" x14ac:dyDescent="0.25">
      <c r="AD2958" s="243" t="s">
        <v>69</v>
      </c>
      <c r="AE2958" s="243" t="s">
        <v>3196</v>
      </c>
      <c r="AF2958" s="244">
        <v>2615300</v>
      </c>
      <c r="AG2958" s="243"/>
      <c r="AH2958" s="243"/>
    </row>
    <row r="2959" spans="30:34" x14ac:dyDescent="0.25">
      <c r="AD2959" s="243" t="s">
        <v>69</v>
      </c>
      <c r="AE2959" s="243" t="s">
        <v>3208</v>
      </c>
      <c r="AF2959" s="244">
        <v>2615409</v>
      </c>
      <c r="AG2959" s="243"/>
      <c r="AH2959" s="243"/>
    </row>
    <row r="2960" spans="30:34" x14ac:dyDescent="0.25">
      <c r="AD2960" s="243" t="s">
        <v>69</v>
      </c>
      <c r="AE2960" s="243" t="s">
        <v>3220</v>
      </c>
      <c r="AF2960" s="244">
        <v>2615508</v>
      </c>
      <c r="AG2960" s="243"/>
      <c r="AH2960" s="243"/>
    </row>
    <row r="2961" spans="30:34" x14ac:dyDescent="0.25">
      <c r="AD2961" s="243" t="s">
        <v>69</v>
      </c>
      <c r="AE2961" s="243" t="s">
        <v>3231</v>
      </c>
      <c r="AF2961" s="244">
        <v>2615607</v>
      </c>
      <c r="AG2961" s="243"/>
      <c r="AH2961" s="243"/>
    </row>
    <row r="2962" spans="30:34" x14ac:dyDescent="0.25">
      <c r="AD2962" s="243" t="s">
        <v>69</v>
      </c>
      <c r="AE2962" s="243" t="s">
        <v>3242</v>
      </c>
      <c r="AF2962" s="244">
        <v>2615706</v>
      </c>
      <c r="AG2962" s="243"/>
      <c r="AH2962" s="243"/>
    </row>
    <row r="2963" spans="30:34" x14ac:dyDescent="0.25">
      <c r="AD2963" s="243" t="s">
        <v>69</v>
      </c>
      <c r="AE2963" s="243" t="s">
        <v>3252</v>
      </c>
      <c r="AF2963" s="244">
        <v>2615805</v>
      </c>
      <c r="AG2963" s="243"/>
      <c r="AH2963" s="243"/>
    </row>
    <row r="2964" spans="30:34" x14ac:dyDescent="0.25">
      <c r="AD2964" s="243" t="s">
        <v>69</v>
      </c>
      <c r="AE2964" s="243" t="s">
        <v>3262</v>
      </c>
      <c r="AF2964" s="244">
        <v>2615904</v>
      </c>
      <c r="AG2964" s="243"/>
      <c r="AH2964" s="243"/>
    </row>
    <row r="2965" spans="30:34" x14ac:dyDescent="0.25">
      <c r="AD2965" s="243" t="s">
        <v>69</v>
      </c>
      <c r="AE2965" s="243" t="s">
        <v>3274</v>
      </c>
      <c r="AF2965" s="244">
        <v>2616001</v>
      </c>
      <c r="AG2965" s="243"/>
      <c r="AH2965" s="243"/>
    </row>
    <row r="2966" spans="30:34" x14ac:dyDescent="0.25">
      <c r="AD2966" s="243" t="s">
        <v>69</v>
      </c>
      <c r="AE2966" s="243" t="s">
        <v>3285</v>
      </c>
      <c r="AF2966" s="244">
        <v>2616100</v>
      </c>
      <c r="AG2966" s="243"/>
      <c r="AH2966" s="243"/>
    </row>
    <row r="2967" spans="30:34" x14ac:dyDescent="0.25">
      <c r="AD2967" s="243" t="s">
        <v>69</v>
      </c>
      <c r="AE2967" s="243" t="s">
        <v>3297</v>
      </c>
      <c r="AF2967" s="244">
        <v>2616183</v>
      </c>
      <c r="AG2967" s="243"/>
      <c r="AH2967" s="243"/>
    </row>
    <row r="2968" spans="30:34" x14ac:dyDescent="0.25">
      <c r="AD2968" s="243" t="s">
        <v>69</v>
      </c>
      <c r="AE2968" s="243" t="s">
        <v>3309</v>
      </c>
      <c r="AF2968" s="244">
        <v>2616209</v>
      </c>
      <c r="AG2968" s="243"/>
      <c r="AH2968" s="243"/>
    </row>
    <row r="2969" spans="30:34" x14ac:dyDescent="0.25">
      <c r="AD2969" s="243" t="s">
        <v>69</v>
      </c>
      <c r="AE2969" s="243" t="s">
        <v>3320</v>
      </c>
      <c r="AF2969" s="244">
        <v>2616308</v>
      </c>
      <c r="AG2969" s="243"/>
      <c r="AH2969" s="243"/>
    </row>
    <row r="2970" spans="30:34" x14ac:dyDescent="0.25">
      <c r="AD2970" s="243" t="s">
        <v>69</v>
      </c>
      <c r="AE2970" s="243" t="s">
        <v>3331</v>
      </c>
      <c r="AF2970" s="244">
        <v>2616407</v>
      </c>
      <c r="AG2970" s="243"/>
      <c r="AH2970" s="243"/>
    </row>
    <row r="2971" spans="30:34" x14ac:dyDescent="0.25">
      <c r="AD2971" s="243" t="s">
        <v>69</v>
      </c>
      <c r="AE2971" s="243" t="s">
        <v>3342</v>
      </c>
      <c r="AF2971" s="244">
        <v>2616506</v>
      </c>
      <c r="AG2971" s="243"/>
      <c r="AH2971" s="243"/>
    </row>
    <row r="2972" spans="30:34" x14ac:dyDescent="0.25">
      <c r="AD2972" s="243" t="s">
        <v>71</v>
      </c>
      <c r="AE2972" s="243" t="s">
        <v>107</v>
      </c>
      <c r="AF2972" s="244">
        <v>2200053</v>
      </c>
      <c r="AG2972" s="243"/>
      <c r="AH2972" s="243"/>
    </row>
    <row r="2973" spans="30:34" x14ac:dyDescent="0.25">
      <c r="AD2973" s="243" t="s">
        <v>71</v>
      </c>
      <c r="AE2973" s="243" t="s">
        <v>133</v>
      </c>
      <c r="AF2973" s="244">
        <v>2200103</v>
      </c>
      <c r="AG2973" s="243"/>
      <c r="AH2973" s="243"/>
    </row>
    <row r="2974" spans="30:34" x14ac:dyDescent="0.25">
      <c r="AD2974" s="243" t="s">
        <v>71</v>
      </c>
      <c r="AE2974" s="243" t="s">
        <v>92</v>
      </c>
      <c r="AF2974" s="244">
        <v>2200202</v>
      </c>
      <c r="AG2974" s="243"/>
      <c r="AH2974" s="243"/>
    </row>
    <row r="2975" spans="30:34" x14ac:dyDescent="0.25">
      <c r="AD2975" s="243" t="s">
        <v>71</v>
      </c>
      <c r="AE2975" s="243" t="s">
        <v>184</v>
      </c>
      <c r="AF2975" s="244">
        <v>2200251</v>
      </c>
      <c r="AG2975" s="243"/>
      <c r="AH2975" s="243"/>
    </row>
    <row r="2976" spans="30:34" x14ac:dyDescent="0.25">
      <c r="AD2976" s="243" t="s">
        <v>71</v>
      </c>
      <c r="AE2976" s="243" t="s">
        <v>210</v>
      </c>
      <c r="AF2976" s="244">
        <v>2200277</v>
      </c>
      <c r="AG2976" s="243"/>
      <c r="AH2976" s="243"/>
    </row>
    <row r="2977" spans="30:34" x14ac:dyDescent="0.25">
      <c r="AD2977" s="243" t="s">
        <v>71</v>
      </c>
      <c r="AE2977" s="243" t="s">
        <v>234</v>
      </c>
      <c r="AF2977" s="244">
        <v>2200301</v>
      </c>
      <c r="AG2977" s="243"/>
      <c r="AH2977" s="243"/>
    </row>
    <row r="2978" spans="30:34" x14ac:dyDescent="0.25">
      <c r="AD2978" s="243" t="s">
        <v>71</v>
      </c>
      <c r="AE2978" s="243" t="s">
        <v>259</v>
      </c>
      <c r="AF2978" s="244">
        <v>2200400</v>
      </c>
      <c r="AG2978" s="243"/>
      <c r="AH2978" s="243"/>
    </row>
    <row r="2979" spans="30:34" x14ac:dyDescent="0.25">
      <c r="AD2979" s="243" t="s">
        <v>71</v>
      </c>
      <c r="AE2979" s="243" t="s">
        <v>285</v>
      </c>
      <c r="AF2979" s="244">
        <v>2200459</v>
      </c>
      <c r="AG2979" s="243"/>
      <c r="AH2979" s="243"/>
    </row>
    <row r="2980" spans="30:34" x14ac:dyDescent="0.25">
      <c r="AD2980" s="243" t="s">
        <v>71</v>
      </c>
      <c r="AE2980" s="243" t="s">
        <v>311</v>
      </c>
      <c r="AF2980" s="244">
        <v>2200509</v>
      </c>
      <c r="AG2980" s="243"/>
      <c r="AH2980" s="243"/>
    </row>
    <row r="2981" spans="30:34" x14ac:dyDescent="0.25">
      <c r="AD2981" s="243" t="s">
        <v>71</v>
      </c>
      <c r="AE2981" s="243" t="s">
        <v>337</v>
      </c>
      <c r="AF2981" s="244">
        <v>2200608</v>
      </c>
      <c r="AG2981" s="243"/>
      <c r="AH2981" s="243"/>
    </row>
    <row r="2982" spans="30:34" x14ac:dyDescent="0.25">
      <c r="AD2982" s="243" t="s">
        <v>71</v>
      </c>
      <c r="AE2982" s="243" t="s">
        <v>362</v>
      </c>
      <c r="AF2982" s="244">
        <v>2200707</v>
      </c>
      <c r="AG2982" s="243"/>
      <c r="AH2982" s="243"/>
    </row>
    <row r="2983" spans="30:34" x14ac:dyDescent="0.25">
      <c r="AD2983" s="243" t="s">
        <v>71</v>
      </c>
      <c r="AE2983" s="243" t="s">
        <v>386</v>
      </c>
      <c r="AF2983" s="244">
        <v>2200806</v>
      </c>
      <c r="AG2983" s="243"/>
      <c r="AH2983" s="243"/>
    </row>
    <row r="2984" spans="30:34" x14ac:dyDescent="0.25">
      <c r="AD2984" s="243" t="s">
        <v>71</v>
      </c>
      <c r="AE2984" s="243" t="s">
        <v>411</v>
      </c>
      <c r="AF2984" s="244">
        <v>2200905</v>
      </c>
      <c r="AG2984" s="243"/>
      <c r="AH2984" s="243"/>
    </row>
    <row r="2985" spans="30:34" x14ac:dyDescent="0.25">
      <c r="AD2985" s="243" t="s">
        <v>71</v>
      </c>
      <c r="AE2985" s="243" t="s">
        <v>436</v>
      </c>
      <c r="AF2985" s="244">
        <v>2200954</v>
      </c>
      <c r="AG2985" s="243"/>
      <c r="AH2985" s="243"/>
    </row>
    <row r="2986" spans="30:34" x14ac:dyDescent="0.25">
      <c r="AD2986" s="243" t="s">
        <v>71</v>
      </c>
      <c r="AE2986" s="243" t="s">
        <v>461</v>
      </c>
      <c r="AF2986" s="244">
        <v>2201002</v>
      </c>
      <c r="AG2986" s="243"/>
      <c r="AH2986" s="243"/>
    </row>
    <row r="2987" spans="30:34" x14ac:dyDescent="0.25">
      <c r="AD2987" s="243" t="s">
        <v>71</v>
      </c>
      <c r="AE2987" s="243" t="s">
        <v>487</v>
      </c>
      <c r="AF2987" s="244">
        <v>2201051</v>
      </c>
      <c r="AG2987" s="243"/>
      <c r="AH2987" s="243"/>
    </row>
    <row r="2988" spans="30:34" x14ac:dyDescent="0.25">
      <c r="AD2988" s="243" t="s">
        <v>71</v>
      </c>
      <c r="AE2988" s="243" t="s">
        <v>511</v>
      </c>
      <c r="AF2988" s="244">
        <v>2201101</v>
      </c>
      <c r="AG2988" s="243"/>
      <c r="AH2988" s="243"/>
    </row>
    <row r="2989" spans="30:34" x14ac:dyDescent="0.25">
      <c r="AD2989" s="243" t="s">
        <v>71</v>
      </c>
      <c r="AE2989" s="243" t="s">
        <v>534</v>
      </c>
      <c r="AF2989" s="244">
        <v>2201150</v>
      </c>
      <c r="AG2989" s="243"/>
      <c r="AH2989" s="243"/>
    </row>
    <row r="2990" spans="30:34" x14ac:dyDescent="0.25">
      <c r="AD2990" s="243" t="s">
        <v>71</v>
      </c>
      <c r="AE2990" s="243" t="s">
        <v>557</v>
      </c>
      <c r="AF2990" s="244">
        <v>2201176</v>
      </c>
      <c r="AG2990" s="243"/>
      <c r="AH2990" s="243"/>
    </row>
    <row r="2991" spans="30:34" x14ac:dyDescent="0.25">
      <c r="AD2991" s="243" t="s">
        <v>71</v>
      </c>
      <c r="AE2991" s="243" t="s">
        <v>580</v>
      </c>
      <c r="AF2991" s="244">
        <v>2201200</v>
      </c>
      <c r="AG2991" s="243"/>
      <c r="AH2991" s="243"/>
    </row>
    <row r="2992" spans="30:34" x14ac:dyDescent="0.25">
      <c r="AD2992" s="243" t="s">
        <v>71</v>
      </c>
      <c r="AE2992" s="243" t="s">
        <v>603</v>
      </c>
      <c r="AF2992" s="244">
        <v>2201309</v>
      </c>
      <c r="AG2992" s="243"/>
      <c r="AH2992" s="243"/>
    </row>
    <row r="2993" spans="30:34" x14ac:dyDescent="0.25">
      <c r="AD2993" s="243" t="s">
        <v>71</v>
      </c>
      <c r="AE2993" s="243" t="s">
        <v>626</v>
      </c>
      <c r="AF2993" s="244">
        <v>2201408</v>
      </c>
      <c r="AG2993" s="243"/>
      <c r="AH2993" s="243"/>
    </row>
    <row r="2994" spans="30:34" x14ac:dyDescent="0.25">
      <c r="AD2994" s="243" t="s">
        <v>71</v>
      </c>
      <c r="AE2994" s="243" t="s">
        <v>245</v>
      </c>
      <c r="AF2994" s="244">
        <v>2201507</v>
      </c>
      <c r="AG2994" s="243"/>
      <c r="AH2994" s="243"/>
    </row>
    <row r="2995" spans="30:34" x14ac:dyDescent="0.25">
      <c r="AD2995" s="243" t="s">
        <v>71</v>
      </c>
      <c r="AE2995" s="243" t="s">
        <v>667</v>
      </c>
      <c r="AF2995" s="244">
        <v>2201556</v>
      </c>
      <c r="AG2995" s="243"/>
      <c r="AH2995" s="243"/>
    </row>
    <row r="2996" spans="30:34" x14ac:dyDescent="0.25">
      <c r="AD2996" s="243" t="s">
        <v>71</v>
      </c>
      <c r="AE2996" s="243" t="s">
        <v>689</v>
      </c>
      <c r="AF2996" s="244">
        <v>2201572</v>
      </c>
      <c r="AG2996" s="243"/>
      <c r="AH2996" s="243"/>
    </row>
    <row r="2997" spans="30:34" x14ac:dyDescent="0.25">
      <c r="AD2997" s="243" t="s">
        <v>71</v>
      </c>
      <c r="AE2997" s="243" t="s">
        <v>709</v>
      </c>
      <c r="AF2997" s="244">
        <v>2201606</v>
      </c>
      <c r="AG2997" s="243"/>
      <c r="AH2997" s="243"/>
    </row>
    <row r="2998" spans="30:34" x14ac:dyDescent="0.25">
      <c r="AD2998" s="243" t="s">
        <v>71</v>
      </c>
      <c r="AE2998" s="243" t="s">
        <v>731</v>
      </c>
      <c r="AF2998" s="244">
        <v>2201705</v>
      </c>
      <c r="AG2998" s="243"/>
      <c r="AH2998" s="243"/>
    </row>
    <row r="2999" spans="30:34" x14ac:dyDescent="0.25">
      <c r="AD2999" s="243" t="s">
        <v>71</v>
      </c>
      <c r="AE2999" s="243" t="s">
        <v>753</v>
      </c>
      <c r="AF2999" s="244">
        <v>2201739</v>
      </c>
      <c r="AG2999" s="243"/>
      <c r="AH2999" s="243"/>
    </row>
    <row r="3000" spans="30:34" x14ac:dyDescent="0.25">
      <c r="AD3000" s="243" t="s">
        <v>71</v>
      </c>
      <c r="AE3000" s="243" t="s">
        <v>775</v>
      </c>
      <c r="AF3000" s="244">
        <v>2201770</v>
      </c>
      <c r="AG3000" s="243"/>
      <c r="AH3000" s="243"/>
    </row>
    <row r="3001" spans="30:34" x14ac:dyDescent="0.25">
      <c r="AD3001" s="243" t="s">
        <v>71</v>
      </c>
      <c r="AE3001" s="243" t="s">
        <v>796</v>
      </c>
      <c r="AF3001" s="244">
        <v>2201804</v>
      </c>
      <c r="AG3001" s="243"/>
      <c r="AH3001" s="243"/>
    </row>
    <row r="3002" spans="30:34" x14ac:dyDescent="0.25">
      <c r="AD3002" s="243" t="s">
        <v>71</v>
      </c>
      <c r="AE3002" s="243" t="s">
        <v>559</v>
      </c>
      <c r="AF3002" s="244">
        <v>2201903</v>
      </c>
      <c r="AG3002" s="243"/>
      <c r="AH3002" s="243"/>
    </row>
    <row r="3003" spans="30:34" x14ac:dyDescent="0.25">
      <c r="AD3003" s="243" t="s">
        <v>71</v>
      </c>
      <c r="AE3003" s="243" t="s">
        <v>839</v>
      </c>
      <c r="AF3003" s="244">
        <v>2201919</v>
      </c>
      <c r="AG3003" s="243"/>
      <c r="AH3003" s="243"/>
    </row>
    <row r="3004" spans="30:34" x14ac:dyDescent="0.25">
      <c r="AD3004" s="243" t="s">
        <v>71</v>
      </c>
      <c r="AE3004" s="243" t="s">
        <v>861</v>
      </c>
      <c r="AF3004" s="244">
        <v>2201929</v>
      </c>
      <c r="AG3004" s="243"/>
      <c r="AH3004" s="243"/>
    </row>
    <row r="3005" spans="30:34" x14ac:dyDescent="0.25">
      <c r="AD3005" s="243" t="s">
        <v>71</v>
      </c>
      <c r="AE3005" s="243" t="s">
        <v>883</v>
      </c>
      <c r="AF3005" s="244">
        <v>2201945</v>
      </c>
      <c r="AG3005" s="243"/>
      <c r="AH3005" s="243"/>
    </row>
    <row r="3006" spans="30:34" x14ac:dyDescent="0.25">
      <c r="AD3006" s="243" t="s">
        <v>71</v>
      </c>
      <c r="AE3006" s="243" t="s">
        <v>906</v>
      </c>
      <c r="AF3006" s="244">
        <v>2201960</v>
      </c>
      <c r="AG3006" s="243"/>
      <c r="AH3006" s="243"/>
    </row>
    <row r="3007" spans="30:34" x14ac:dyDescent="0.25">
      <c r="AD3007" s="243" t="s">
        <v>71</v>
      </c>
      <c r="AE3007" s="243" t="s">
        <v>929</v>
      </c>
      <c r="AF3007" s="244">
        <v>2201988</v>
      </c>
      <c r="AG3007" s="243"/>
      <c r="AH3007" s="243"/>
    </row>
    <row r="3008" spans="30:34" x14ac:dyDescent="0.25">
      <c r="AD3008" s="243" t="s">
        <v>71</v>
      </c>
      <c r="AE3008" s="243" t="s">
        <v>951</v>
      </c>
      <c r="AF3008" s="244">
        <v>2202000</v>
      </c>
      <c r="AG3008" s="243"/>
      <c r="AH3008" s="243"/>
    </row>
    <row r="3009" spans="30:34" x14ac:dyDescent="0.25">
      <c r="AD3009" s="243" t="s">
        <v>71</v>
      </c>
      <c r="AE3009" s="243" t="s">
        <v>974</v>
      </c>
      <c r="AF3009" s="244">
        <v>2202026</v>
      </c>
      <c r="AG3009" s="243"/>
      <c r="AH3009" s="243"/>
    </row>
    <row r="3010" spans="30:34" x14ac:dyDescent="0.25">
      <c r="AD3010" s="243" t="s">
        <v>71</v>
      </c>
      <c r="AE3010" s="243" t="s">
        <v>996</v>
      </c>
      <c r="AF3010" s="244">
        <v>2202059</v>
      </c>
      <c r="AG3010" s="243"/>
      <c r="AH3010" s="243"/>
    </row>
    <row r="3011" spans="30:34" x14ac:dyDescent="0.25">
      <c r="AD3011" s="243" t="s">
        <v>71</v>
      </c>
      <c r="AE3011" s="243" t="s">
        <v>1019</v>
      </c>
      <c r="AF3011" s="244">
        <v>2202075</v>
      </c>
      <c r="AG3011" s="243"/>
      <c r="AH3011" s="243"/>
    </row>
    <row r="3012" spans="30:34" x14ac:dyDescent="0.25">
      <c r="AD3012" s="243" t="s">
        <v>71</v>
      </c>
      <c r="AE3012" s="243" t="s">
        <v>1041</v>
      </c>
      <c r="AF3012" s="244">
        <v>2202083</v>
      </c>
      <c r="AG3012" s="243"/>
      <c r="AH3012" s="243"/>
    </row>
    <row r="3013" spans="30:34" x14ac:dyDescent="0.25">
      <c r="AD3013" s="243" t="s">
        <v>71</v>
      </c>
      <c r="AE3013" s="243" t="s">
        <v>1063</v>
      </c>
      <c r="AF3013" s="244">
        <v>2202091</v>
      </c>
      <c r="AG3013" s="243"/>
      <c r="AH3013" s="243"/>
    </row>
    <row r="3014" spans="30:34" x14ac:dyDescent="0.25">
      <c r="AD3014" s="243" t="s">
        <v>71</v>
      </c>
      <c r="AE3014" s="243" t="s">
        <v>1084</v>
      </c>
      <c r="AF3014" s="244">
        <v>2202109</v>
      </c>
      <c r="AG3014" s="243"/>
      <c r="AH3014" s="243"/>
    </row>
    <row r="3015" spans="30:34" x14ac:dyDescent="0.25">
      <c r="AD3015" s="243" t="s">
        <v>71</v>
      </c>
      <c r="AE3015" s="243" t="s">
        <v>1107</v>
      </c>
      <c r="AF3015" s="244">
        <v>2202117</v>
      </c>
      <c r="AG3015" s="243"/>
      <c r="AH3015" s="243"/>
    </row>
    <row r="3016" spans="30:34" x14ac:dyDescent="0.25">
      <c r="AD3016" s="243" t="s">
        <v>71</v>
      </c>
      <c r="AE3016" s="243" t="s">
        <v>1130</v>
      </c>
      <c r="AF3016" s="244">
        <v>2202133</v>
      </c>
      <c r="AG3016" s="243"/>
      <c r="AH3016" s="243"/>
    </row>
    <row r="3017" spans="30:34" x14ac:dyDescent="0.25">
      <c r="AD3017" s="243" t="s">
        <v>71</v>
      </c>
      <c r="AE3017" s="243" t="s">
        <v>1153</v>
      </c>
      <c r="AF3017" s="244">
        <v>2202174</v>
      </c>
      <c r="AG3017" s="243"/>
      <c r="AH3017" s="243"/>
    </row>
    <row r="3018" spans="30:34" x14ac:dyDescent="0.25">
      <c r="AD3018" s="243" t="s">
        <v>71</v>
      </c>
      <c r="AE3018" s="243" t="s">
        <v>1176</v>
      </c>
      <c r="AF3018" s="244">
        <v>2202208</v>
      </c>
      <c r="AG3018" s="243"/>
      <c r="AH3018" s="243"/>
    </row>
    <row r="3019" spans="30:34" x14ac:dyDescent="0.25">
      <c r="AD3019" s="243" t="s">
        <v>71</v>
      </c>
      <c r="AE3019" s="243" t="s">
        <v>1198</v>
      </c>
      <c r="AF3019" s="244">
        <v>2202251</v>
      </c>
      <c r="AG3019" s="243"/>
      <c r="AH3019" s="243"/>
    </row>
    <row r="3020" spans="30:34" x14ac:dyDescent="0.25">
      <c r="AD3020" s="243" t="s">
        <v>71</v>
      </c>
      <c r="AE3020" s="243" t="s">
        <v>1221</v>
      </c>
      <c r="AF3020" s="244">
        <v>2202307</v>
      </c>
      <c r="AG3020" s="243"/>
      <c r="AH3020" s="243"/>
    </row>
    <row r="3021" spans="30:34" x14ac:dyDescent="0.25">
      <c r="AD3021" s="243" t="s">
        <v>71</v>
      </c>
      <c r="AE3021" s="243" t="s">
        <v>1242</v>
      </c>
      <c r="AF3021" s="244">
        <v>2202406</v>
      </c>
      <c r="AG3021" s="243"/>
      <c r="AH3021" s="243"/>
    </row>
    <row r="3022" spans="30:34" x14ac:dyDescent="0.25">
      <c r="AD3022" s="243" t="s">
        <v>71</v>
      </c>
      <c r="AE3022" s="243" t="s">
        <v>1265</v>
      </c>
      <c r="AF3022" s="244">
        <v>2202455</v>
      </c>
      <c r="AG3022" s="243"/>
      <c r="AH3022" s="243"/>
    </row>
    <row r="3023" spans="30:34" x14ac:dyDescent="0.25">
      <c r="AD3023" s="243" t="s">
        <v>71</v>
      </c>
      <c r="AE3023" s="243" t="s">
        <v>598</v>
      </c>
      <c r="AF3023" s="244">
        <v>2202505</v>
      </c>
      <c r="AG3023" s="243"/>
      <c r="AH3023" s="243"/>
    </row>
    <row r="3024" spans="30:34" x14ac:dyDescent="0.25">
      <c r="AD3024" s="243" t="s">
        <v>71</v>
      </c>
      <c r="AE3024" s="243" t="s">
        <v>1309</v>
      </c>
      <c r="AF3024" s="244">
        <v>2202539</v>
      </c>
      <c r="AG3024" s="243"/>
      <c r="AH3024" s="243"/>
    </row>
    <row r="3025" spans="30:34" x14ac:dyDescent="0.25">
      <c r="AD3025" s="243" t="s">
        <v>71</v>
      </c>
      <c r="AE3025" s="243" t="s">
        <v>1331</v>
      </c>
      <c r="AF3025" s="244">
        <v>2202554</v>
      </c>
      <c r="AG3025" s="243"/>
      <c r="AH3025" s="243"/>
    </row>
    <row r="3026" spans="30:34" x14ac:dyDescent="0.25">
      <c r="AD3026" s="243" t="s">
        <v>71</v>
      </c>
      <c r="AE3026" s="243" t="s">
        <v>1353</v>
      </c>
      <c r="AF3026" s="244">
        <v>2202604</v>
      </c>
      <c r="AG3026" s="243"/>
      <c r="AH3026" s="243"/>
    </row>
    <row r="3027" spans="30:34" x14ac:dyDescent="0.25">
      <c r="AD3027" s="243" t="s">
        <v>71</v>
      </c>
      <c r="AE3027" s="243" t="s">
        <v>1374</v>
      </c>
      <c r="AF3027" s="244">
        <v>2202653</v>
      </c>
      <c r="AG3027" s="243"/>
      <c r="AH3027" s="243"/>
    </row>
    <row r="3028" spans="30:34" x14ac:dyDescent="0.25">
      <c r="AD3028" s="243" t="s">
        <v>71</v>
      </c>
      <c r="AE3028" s="243" t="s">
        <v>1396</v>
      </c>
      <c r="AF3028" s="244">
        <v>2202703</v>
      </c>
      <c r="AG3028" s="243"/>
      <c r="AH3028" s="243"/>
    </row>
    <row r="3029" spans="30:34" x14ac:dyDescent="0.25">
      <c r="AD3029" s="243" t="s">
        <v>71</v>
      </c>
      <c r="AE3029" s="243" t="s">
        <v>1418</v>
      </c>
      <c r="AF3029" s="244">
        <v>2202711</v>
      </c>
      <c r="AG3029" s="243"/>
      <c r="AH3029" s="243"/>
    </row>
    <row r="3030" spans="30:34" x14ac:dyDescent="0.25">
      <c r="AD3030" s="243" t="s">
        <v>71</v>
      </c>
      <c r="AE3030" s="243" t="s">
        <v>1439</v>
      </c>
      <c r="AF3030" s="244">
        <v>2202729</v>
      </c>
      <c r="AG3030" s="243"/>
      <c r="AH3030" s="243"/>
    </row>
    <row r="3031" spans="30:34" x14ac:dyDescent="0.25">
      <c r="AD3031" s="243" t="s">
        <v>71</v>
      </c>
      <c r="AE3031" s="243" t="s">
        <v>1460</v>
      </c>
      <c r="AF3031" s="244">
        <v>2202737</v>
      </c>
      <c r="AG3031" s="243"/>
      <c r="AH3031" s="243"/>
    </row>
    <row r="3032" spans="30:34" x14ac:dyDescent="0.25">
      <c r="AD3032" s="243" t="s">
        <v>71</v>
      </c>
      <c r="AE3032" s="243" t="s">
        <v>1481</v>
      </c>
      <c r="AF3032" s="244">
        <v>2202752</v>
      </c>
      <c r="AG3032" s="243"/>
      <c r="AH3032" s="243"/>
    </row>
    <row r="3033" spans="30:34" x14ac:dyDescent="0.25">
      <c r="AD3033" s="243" t="s">
        <v>71</v>
      </c>
      <c r="AE3033" s="243" t="s">
        <v>1503</v>
      </c>
      <c r="AF3033" s="244">
        <v>2202778</v>
      </c>
      <c r="AG3033" s="243"/>
      <c r="AH3033" s="243"/>
    </row>
    <row r="3034" spans="30:34" x14ac:dyDescent="0.25">
      <c r="AD3034" s="243" t="s">
        <v>71</v>
      </c>
      <c r="AE3034" s="243" t="s">
        <v>1523</v>
      </c>
      <c r="AF3034" s="244">
        <v>2202802</v>
      </c>
      <c r="AG3034" s="243"/>
      <c r="AH3034" s="243"/>
    </row>
    <row r="3035" spans="30:34" x14ac:dyDescent="0.25">
      <c r="AD3035" s="243" t="s">
        <v>71</v>
      </c>
      <c r="AE3035" s="243" t="s">
        <v>1544</v>
      </c>
      <c r="AF3035" s="244">
        <v>2202851</v>
      </c>
      <c r="AG3035" s="243"/>
      <c r="AH3035" s="243"/>
    </row>
    <row r="3036" spans="30:34" x14ac:dyDescent="0.25">
      <c r="AD3036" s="243" t="s">
        <v>71</v>
      </c>
      <c r="AE3036" s="243" t="s">
        <v>1564</v>
      </c>
      <c r="AF3036" s="244">
        <v>2202901</v>
      </c>
      <c r="AG3036" s="243"/>
      <c r="AH3036" s="243"/>
    </row>
    <row r="3037" spans="30:34" x14ac:dyDescent="0.25">
      <c r="AD3037" s="243" t="s">
        <v>71</v>
      </c>
      <c r="AE3037" s="243" t="s">
        <v>1583</v>
      </c>
      <c r="AF3037" s="244">
        <v>2203008</v>
      </c>
      <c r="AG3037" s="243"/>
      <c r="AH3037" s="243"/>
    </row>
    <row r="3038" spans="30:34" x14ac:dyDescent="0.25">
      <c r="AD3038" s="243" t="s">
        <v>71</v>
      </c>
      <c r="AE3038" s="243" t="s">
        <v>1604</v>
      </c>
      <c r="AF3038" s="244">
        <v>2203107</v>
      </c>
      <c r="AG3038" s="243"/>
      <c r="AH3038" s="243"/>
    </row>
    <row r="3039" spans="30:34" x14ac:dyDescent="0.25">
      <c r="AD3039" s="243" t="s">
        <v>71</v>
      </c>
      <c r="AE3039" s="243" t="s">
        <v>1624</v>
      </c>
      <c r="AF3039" s="244">
        <v>2203206</v>
      </c>
      <c r="AG3039" s="243"/>
      <c r="AH3039" s="243"/>
    </row>
    <row r="3040" spans="30:34" x14ac:dyDescent="0.25">
      <c r="AD3040" s="243" t="s">
        <v>71</v>
      </c>
      <c r="AE3040" s="243" t="s">
        <v>1645</v>
      </c>
      <c r="AF3040" s="244">
        <v>2203230</v>
      </c>
      <c r="AG3040" s="243"/>
      <c r="AH3040" s="243"/>
    </row>
    <row r="3041" spans="30:34" x14ac:dyDescent="0.25">
      <c r="AD3041" s="243" t="s">
        <v>71</v>
      </c>
      <c r="AE3041" s="243" t="s">
        <v>1665</v>
      </c>
      <c r="AF3041" s="244">
        <v>2203271</v>
      </c>
      <c r="AG3041" s="243"/>
      <c r="AH3041" s="243"/>
    </row>
    <row r="3042" spans="30:34" x14ac:dyDescent="0.25">
      <c r="AD3042" s="243" t="s">
        <v>71</v>
      </c>
      <c r="AE3042" s="243" t="s">
        <v>1686</v>
      </c>
      <c r="AF3042" s="244">
        <v>2203255</v>
      </c>
      <c r="AG3042" s="243"/>
      <c r="AH3042" s="243"/>
    </row>
    <row r="3043" spans="30:34" x14ac:dyDescent="0.25">
      <c r="AD3043" s="243" t="s">
        <v>71</v>
      </c>
      <c r="AE3043" s="243" t="s">
        <v>1706</v>
      </c>
      <c r="AF3043" s="244">
        <v>2203305</v>
      </c>
      <c r="AG3043" s="243"/>
      <c r="AH3043" s="243"/>
    </row>
    <row r="3044" spans="30:34" x14ac:dyDescent="0.25">
      <c r="AD3044" s="243" t="s">
        <v>71</v>
      </c>
      <c r="AE3044" s="243" t="s">
        <v>1727</v>
      </c>
      <c r="AF3044" s="244">
        <v>2203354</v>
      </c>
      <c r="AG3044" s="243"/>
      <c r="AH3044" s="243"/>
    </row>
    <row r="3045" spans="30:34" x14ac:dyDescent="0.25">
      <c r="AD3045" s="243" t="s">
        <v>71</v>
      </c>
      <c r="AE3045" s="243" t="s">
        <v>1748</v>
      </c>
      <c r="AF3045" s="244">
        <v>2203404</v>
      </c>
      <c r="AG3045" s="243"/>
      <c r="AH3045" s="243"/>
    </row>
    <row r="3046" spans="30:34" x14ac:dyDescent="0.25">
      <c r="AD3046" s="243" t="s">
        <v>71</v>
      </c>
      <c r="AE3046" s="243" t="s">
        <v>1768</v>
      </c>
      <c r="AF3046" s="244">
        <v>2203453</v>
      </c>
      <c r="AG3046" s="243"/>
      <c r="AH3046" s="243"/>
    </row>
    <row r="3047" spans="30:34" x14ac:dyDescent="0.25">
      <c r="AD3047" s="243" t="s">
        <v>71</v>
      </c>
      <c r="AE3047" s="243" t="s">
        <v>1788</v>
      </c>
      <c r="AF3047" s="244">
        <v>2203420</v>
      </c>
      <c r="AG3047" s="243"/>
      <c r="AH3047" s="243"/>
    </row>
    <row r="3048" spans="30:34" x14ac:dyDescent="0.25">
      <c r="AD3048" s="243" t="s">
        <v>71</v>
      </c>
      <c r="AE3048" s="243" t="s">
        <v>1808</v>
      </c>
      <c r="AF3048" s="244">
        <v>2203503</v>
      </c>
      <c r="AG3048" s="243"/>
      <c r="AH3048" s="243"/>
    </row>
    <row r="3049" spans="30:34" x14ac:dyDescent="0.25">
      <c r="AD3049" s="243" t="s">
        <v>71</v>
      </c>
      <c r="AE3049" s="243" t="s">
        <v>1826</v>
      </c>
      <c r="AF3049" s="244">
        <v>2203602</v>
      </c>
      <c r="AG3049" s="243"/>
      <c r="AH3049" s="243"/>
    </row>
    <row r="3050" spans="30:34" x14ac:dyDescent="0.25">
      <c r="AD3050" s="243" t="s">
        <v>71</v>
      </c>
      <c r="AE3050" s="243" t="s">
        <v>1250</v>
      </c>
      <c r="AF3050" s="244">
        <v>2203701</v>
      </c>
      <c r="AG3050" s="243"/>
      <c r="AH3050" s="243"/>
    </row>
    <row r="3051" spans="30:34" x14ac:dyDescent="0.25">
      <c r="AD3051" s="243" t="s">
        <v>71</v>
      </c>
      <c r="AE3051" s="243" t="s">
        <v>1862</v>
      </c>
      <c r="AF3051" s="244">
        <v>2203750</v>
      </c>
      <c r="AG3051" s="243"/>
      <c r="AH3051" s="243"/>
    </row>
    <row r="3052" spans="30:34" x14ac:dyDescent="0.25">
      <c r="AD3052" s="243" t="s">
        <v>71</v>
      </c>
      <c r="AE3052" s="243" t="s">
        <v>1880</v>
      </c>
      <c r="AF3052" s="244">
        <v>2203800</v>
      </c>
      <c r="AG3052" s="243"/>
      <c r="AH3052" s="243"/>
    </row>
    <row r="3053" spans="30:34" x14ac:dyDescent="0.25">
      <c r="AD3053" s="243" t="s">
        <v>71</v>
      </c>
      <c r="AE3053" s="243" t="s">
        <v>1896</v>
      </c>
      <c r="AF3053" s="244">
        <v>2203859</v>
      </c>
      <c r="AG3053" s="243"/>
      <c r="AH3053" s="243"/>
    </row>
    <row r="3054" spans="30:34" x14ac:dyDescent="0.25">
      <c r="AD3054" s="243" t="s">
        <v>71</v>
      </c>
      <c r="AE3054" s="243" t="s">
        <v>1913</v>
      </c>
      <c r="AF3054" s="244">
        <v>2203909</v>
      </c>
      <c r="AG3054" s="243"/>
      <c r="AH3054" s="243"/>
    </row>
    <row r="3055" spans="30:34" x14ac:dyDescent="0.25">
      <c r="AD3055" s="243" t="s">
        <v>71</v>
      </c>
      <c r="AE3055" s="243" t="s">
        <v>1931</v>
      </c>
      <c r="AF3055" s="244">
        <v>2204006</v>
      </c>
      <c r="AG3055" s="243"/>
      <c r="AH3055" s="243"/>
    </row>
    <row r="3056" spans="30:34" x14ac:dyDescent="0.25">
      <c r="AD3056" s="243" t="s">
        <v>71</v>
      </c>
      <c r="AE3056" s="243" t="s">
        <v>1947</v>
      </c>
      <c r="AF3056" s="244">
        <v>2204105</v>
      </c>
      <c r="AG3056" s="243"/>
      <c r="AH3056" s="243"/>
    </row>
    <row r="3057" spans="30:34" x14ac:dyDescent="0.25">
      <c r="AD3057" s="243" t="s">
        <v>71</v>
      </c>
      <c r="AE3057" s="243" t="s">
        <v>1963</v>
      </c>
      <c r="AF3057" s="244">
        <v>2204154</v>
      </c>
      <c r="AG3057" s="243"/>
      <c r="AH3057" s="243"/>
    </row>
    <row r="3058" spans="30:34" x14ac:dyDescent="0.25">
      <c r="AD3058" s="243" t="s">
        <v>71</v>
      </c>
      <c r="AE3058" s="243" t="s">
        <v>1981</v>
      </c>
      <c r="AF3058" s="244">
        <v>2204204</v>
      </c>
      <c r="AG3058" s="243"/>
      <c r="AH3058" s="243"/>
    </row>
    <row r="3059" spans="30:34" x14ac:dyDescent="0.25">
      <c r="AD3059" s="243" t="s">
        <v>71</v>
      </c>
      <c r="AE3059" s="243" t="s">
        <v>1998</v>
      </c>
      <c r="AF3059" s="244">
        <v>2204303</v>
      </c>
      <c r="AG3059" s="243"/>
      <c r="AH3059" s="243"/>
    </row>
    <row r="3060" spans="30:34" x14ac:dyDescent="0.25">
      <c r="AD3060" s="243" t="s">
        <v>71</v>
      </c>
      <c r="AE3060" s="243" t="s">
        <v>2016</v>
      </c>
      <c r="AF3060" s="244">
        <v>2204352</v>
      </c>
      <c r="AG3060" s="243"/>
      <c r="AH3060" s="243"/>
    </row>
    <row r="3061" spans="30:34" x14ac:dyDescent="0.25">
      <c r="AD3061" s="243" t="s">
        <v>71</v>
      </c>
      <c r="AE3061" s="243" t="s">
        <v>2034</v>
      </c>
      <c r="AF3061" s="244">
        <v>2204402</v>
      </c>
      <c r="AG3061" s="243"/>
      <c r="AH3061" s="243"/>
    </row>
    <row r="3062" spans="30:34" x14ac:dyDescent="0.25">
      <c r="AD3062" s="243" t="s">
        <v>71</v>
      </c>
      <c r="AE3062" s="243" t="s">
        <v>2052</v>
      </c>
      <c r="AF3062" s="244">
        <v>2204501</v>
      </c>
      <c r="AG3062" s="243"/>
      <c r="AH3062" s="243"/>
    </row>
    <row r="3063" spans="30:34" x14ac:dyDescent="0.25">
      <c r="AD3063" s="243" t="s">
        <v>71</v>
      </c>
      <c r="AE3063" s="243" t="s">
        <v>2070</v>
      </c>
      <c r="AF3063" s="244">
        <v>2204550</v>
      </c>
      <c r="AG3063" s="243"/>
      <c r="AH3063" s="243"/>
    </row>
    <row r="3064" spans="30:34" x14ac:dyDescent="0.25">
      <c r="AD3064" s="243" t="s">
        <v>71</v>
      </c>
      <c r="AE3064" s="243" t="s">
        <v>2086</v>
      </c>
      <c r="AF3064" s="244">
        <v>2204600</v>
      </c>
      <c r="AG3064" s="243"/>
      <c r="AH3064" s="243"/>
    </row>
    <row r="3065" spans="30:34" x14ac:dyDescent="0.25">
      <c r="AD3065" s="243" t="s">
        <v>71</v>
      </c>
      <c r="AE3065" s="243" t="s">
        <v>2102</v>
      </c>
      <c r="AF3065" s="244">
        <v>2204659</v>
      </c>
      <c r="AG3065" s="243"/>
      <c r="AH3065" s="243"/>
    </row>
    <row r="3066" spans="30:34" x14ac:dyDescent="0.25">
      <c r="AD3066" s="243" t="s">
        <v>71</v>
      </c>
      <c r="AE3066" s="243" t="s">
        <v>2119</v>
      </c>
      <c r="AF3066" s="244">
        <v>2204709</v>
      </c>
      <c r="AG3066" s="243"/>
      <c r="AH3066" s="243"/>
    </row>
    <row r="3067" spans="30:34" x14ac:dyDescent="0.25">
      <c r="AD3067" s="243" t="s">
        <v>71</v>
      </c>
      <c r="AE3067" s="243" t="s">
        <v>2134</v>
      </c>
      <c r="AF3067" s="244">
        <v>2204808</v>
      </c>
      <c r="AG3067" s="243"/>
      <c r="AH3067" s="243"/>
    </row>
    <row r="3068" spans="30:34" x14ac:dyDescent="0.25">
      <c r="AD3068" s="243" t="s">
        <v>71</v>
      </c>
      <c r="AE3068" s="243" t="s">
        <v>2151</v>
      </c>
      <c r="AF3068" s="244">
        <v>2204907</v>
      </c>
      <c r="AG3068" s="243"/>
      <c r="AH3068" s="243"/>
    </row>
    <row r="3069" spans="30:34" x14ac:dyDescent="0.25">
      <c r="AD3069" s="243" t="s">
        <v>71</v>
      </c>
      <c r="AE3069" s="243" t="s">
        <v>2167</v>
      </c>
      <c r="AF3069" s="244">
        <v>2205003</v>
      </c>
      <c r="AG3069" s="243"/>
      <c r="AH3069" s="243"/>
    </row>
    <row r="3070" spans="30:34" x14ac:dyDescent="0.25">
      <c r="AD3070" s="243" t="s">
        <v>71</v>
      </c>
      <c r="AE3070" s="243" t="s">
        <v>2184</v>
      </c>
      <c r="AF3070" s="244">
        <v>2205102</v>
      </c>
      <c r="AG3070" s="243"/>
      <c r="AH3070" s="243"/>
    </row>
    <row r="3071" spans="30:34" x14ac:dyDescent="0.25">
      <c r="AD3071" s="243" t="s">
        <v>71</v>
      </c>
      <c r="AE3071" s="243" t="s">
        <v>2201</v>
      </c>
      <c r="AF3071" s="244">
        <v>2205151</v>
      </c>
      <c r="AG3071" s="243"/>
      <c r="AH3071" s="243"/>
    </row>
    <row r="3072" spans="30:34" x14ac:dyDescent="0.25">
      <c r="AD3072" s="243" t="s">
        <v>71</v>
      </c>
      <c r="AE3072" s="243" t="s">
        <v>2215</v>
      </c>
      <c r="AF3072" s="244">
        <v>2205201</v>
      </c>
      <c r="AG3072" s="243"/>
      <c r="AH3072" s="243"/>
    </row>
    <row r="3073" spans="30:34" x14ac:dyDescent="0.25">
      <c r="AD3073" s="243" t="s">
        <v>71</v>
      </c>
      <c r="AE3073" s="243" t="s">
        <v>2232</v>
      </c>
      <c r="AF3073" s="244">
        <v>2205250</v>
      </c>
      <c r="AG3073" s="243"/>
      <c r="AH3073" s="243"/>
    </row>
    <row r="3074" spans="30:34" x14ac:dyDescent="0.25">
      <c r="AD3074" s="243" t="s">
        <v>71</v>
      </c>
      <c r="AE3074" s="243" t="s">
        <v>2248</v>
      </c>
      <c r="AF3074" s="244">
        <v>2205276</v>
      </c>
      <c r="AG3074" s="243"/>
      <c r="AH3074" s="243"/>
    </row>
    <row r="3075" spans="30:34" x14ac:dyDescent="0.25">
      <c r="AD3075" s="243" t="s">
        <v>71</v>
      </c>
      <c r="AE3075" s="243" t="s">
        <v>2262</v>
      </c>
      <c r="AF3075" s="244">
        <v>2205300</v>
      </c>
      <c r="AG3075" s="243"/>
      <c r="AH3075" s="243"/>
    </row>
    <row r="3076" spans="30:34" x14ac:dyDescent="0.25">
      <c r="AD3076" s="243" t="s">
        <v>71</v>
      </c>
      <c r="AE3076" s="243" t="s">
        <v>2277</v>
      </c>
      <c r="AF3076" s="244">
        <v>2205359</v>
      </c>
      <c r="AG3076" s="243"/>
      <c r="AH3076" s="243"/>
    </row>
    <row r="3077" spans="30:34" x14ac:dyDescent="0.25">
      <c r="AD3077" s="243" t="s">
        <v>71</v>
      </c>
      <c r="AE3077" s="243" t="s">
        <v>2293</v>
      </c>
      <c r="AF3077" s="244">
        <v>2205409</v>
      </c>
      <c r="AG3077" s="243"/>
      <c r="AH3077" s="243"/>
    </row>
    <row r="3078" spans="30:34" x14ac:dyDescent="0.25">
      <c r="AD3078" s="243" t="s">
        <v>71</v>
      </c>
      <c r="AE3078" s="243" t="s">
        <v>2309</v>
      </c>
      <c r="AF3078" s="244">
        <v>2205458</v>
      </c>
      <c r="AG3078" s="243"/>
      <c r="AH3078" s="243"/>
    </row>
    <row r="3079" spans="30:34" x14ac:dyDescent="0.25">
      <c r="AD3079" s="243" t="s">
        <v>71</v>
      </c>
      <c r="AE3079" s="243" t="s">
        <v>2322</v>
      </c>
      <c r="AF3079" s="244">
        <v>2205508</v>
      </c>
      <c r="AG3079" s="243"/>
      <c r="AH3079" s="243"/>
    </row>
    <row r="3080" spans="30:34" x14ac:dyDescent="0.25">
      <c r="AD3080" s="243" t="s">
        <v>71</v>
      </c>
      <c r="AE3080" s="243" t="s">
        <v>2338</v>
      </c>
      <c r="AF3080" s="244">
        <v>2205516</v>
      </c>
      <c r="AG3080" s="243"/>
      <c r="AH3080" s="243"/>
    </row>
    <row r="3081" spans="30:34" x14ac:dyDescent="0.25">
      <c r="AD3081" s="243" t="s">
        <v>71</v>
      </c>
      <c r="AE3081" s="243" t="s">
        <v>2354</v>
      </c>
      <c r="AF3081" s="244">
        <v>2205524</v>
      </c>
      <c r="AG3081" s="243"/>
      <c r="AH3081" s="243"/>
    </row>
    <row r="3082" spans="30:34" x14ac:dyDescent="0.25">
      <c r="AD3082" s="243" t="s">
        <v>71</v>
      </c>
      <c r="AE3082" s="243" t="s">
        <v>2133</v>
      </c>
      <c r="AF3082" s="244">
        <v>2205532</v>
      </c>
      <c r="AG3082" s="243"/>
      <c r="AH3082" s="243"/>
    </row>
    <row r="3083" spans="30:34" x14ac:dyDescent="0.25">
      <c r="AD3083" s="243" t="s">
        <v>71</v>
      </c>
      <c r="AE3083" s="243" t="s">
        <v>2384</v>
      </c>
      <c r="AF3083" s="244">
        <v>2205557</v>
      </c>
      <c r="AG3083" s="243"/>
      <c r="AH3083" s="243"/>
    </row>
    <row r="3084" spans="30:34" x14ac:dyDescent="0.25">
      <c r="AD3084" s="243" t="s">
        <v>71</v>
      </c>
      <c r="AE3084" s="243" t="s">
        <v>2399</v>
      </c>
      <c r="AF3084" s="244">
        <v>2205573</v>
      </c>
      <c r="AG3084" s="243"/>
      <c r="AH3084" s="243"/>
    </row>
    <row r="3085" spans="30:34" x14ac:dyDescent="0.25">
      <c r="AD3085" s="243" t="s">
        <v>71</v>
      </c>
      <c r="AE3085" s="243" t="s">
        <v>2415</v>
      </c>
      <c r="AF3085" s="244">
        <v>2205565</v>
      </c>
      <c r="AG3085" s="243"/>
      <c r="AH3085" s="243"/>
    </row>
    <row r="3086" spans="30:34" x14ac:dyDescent="0.25">
      <c r="AD3086" s="243" t="s">
        <v>71</v>
      </c>
      <c r="AE3086" s="243" t="s">
        <v>2431</v>
      </c>
      <c r="AF3086" s="244">
        <v>2205581</v>
      </c>
      <c r="AG3086" s="243"/>
      <c r="AH3086" s="243"/>
    </row>
    <row r="3087" spans="30:34" x14ac:dyDescent="0.25">
      <c r="AD3087" s="243" t="s">
        <v>71</v>
      </c>
      <c r="AE3087" s="243" t="s">
        <v>2447</v>
      </c>
      <c r="AF3087" s="244">
        <v>2205599</v>
      </c>
      <c r="AG3087" s="243"/>
      <c r="AH3087" s="243"/>
    </row>
    <row r="3088" spans="30:34" x14ac:dyDescent="0.25">
      <c r="AD3088" s="243" t="s">
        <v>71</v>
      </c>
      <c r="AE3088" s="243" t="s">
        <v>2462</v>
      </c>
      <c r="AF3088" s="244">
        <v>2205540</v>
      </c>
      <c r="AG3088" s="243"/>
      <c r="AH3088" s="243"/>
    </row>
    <row r="3089" spans="30:34" x14ac:dyDescent="0.25">
      <c r="AD3089" s="243" t="s">
        <v>71</v>
      </c>
      <c r="AE3089" s="243" t="s">
        <v>2476</v>
      </c>
      <c r="AF3089" s="244">
        <v>2205607</v>
      </c>
      <c r="AG3089" s="243"/>
      <c r="AH3089" s="243"/>
    </row>
    <row r="3090" spans="30:34" x14ac:dyDescent="0.25">
      <c r="AD3090" s="243" t="s">
        <v>71</v>
      </c>
      <c r="AE3090" s="243" t="s">
        <v>2492</v>
      </c>
      <c r="AF3090" s="244">
        <v>2205706</v>
      </c>
      <c r="AG3090" s="243"/>
      <c r="AH3090" s="243"/>
    </row>
    <row r="3091" spans="30:34" x14ac:dyDescent="0.25">
      <c r="AD3091" s="243" t="s">
        <v>71</v>
      </c>
      <c r="AE3091" s="243" t="s">
        <v>2506</v>
      </c>
      <c r="AF3091" s="244">
        <v>2205805</v>
      </c>
      <c r="AG3091" s="243"/>
      <c r="AH3091" s="243"/>
    </row>
    <row r="3092" spans="30:34" x14ac:dyDescent="0.25">
      <c r="AD3092" s="243" t="s">
        <v>71</v>
      </c>
      <c r="AE3092" s="243" t="s">
        <v>2522</v>
      </c>
      <c r="AF3092" s="244">
        <v>2205854</v>
      </c>
      <c r="AG3092" s="243"/>
      <c r="AH3092" s="243"/>
    </row>
    <row r="3093" spans="30:34" x14ac:dyDescent="0.25">
      <c r="AD3093" s="243" t="s">
        <v>71</v>
      </c>
      <c r="AE3093" s="243" t="s">
        <v>2537</v>
      </c>
      <c r="AF3093" s="244">
        <v>2205904</v>
      </c>
      <c r="AG3093" s="243"/>
      <c r="AH3093" s="243"/>
    </row>
    <row r="3094" spans="30:34" x14ac:dyDescent="0.25">
      <c r="AD3094" s="243" t="s">
        <v>71</v>
      </c>
      <c r="AE3094" s="243" t="s">
        <v>2553</v>
      </c>
      <c r="AF3094" s="244">
        <v>2205953</v>
      </c>
      <c r="AG3094" s="243"/>
      <c r="AH3094" s="243"/>
    </row>
    <row r="3095" spans="30:34" x14ac:dyDescent="0.25">
      <c r="AD3095" s="243" t="s">
        <v>71</v>
      </c>
      <c r="AE3095" s="243" t="s">
        <v>2567</v>
      </c>
      <c r="AF3095" s="244">
        <v>2206001</v>
      </c>
      <c r="AG3095" s="243"/>
      <c r="AH3095" s="243"/>
    </row>
    <row r="3096" spans="30:34" x14ac:dyDescent="0.25">
      <c r="AD3096" s="243" t="s">
        <v>71</v>
      </c>
      <c r="AE3096" s="243" t="s">
        <v>2582</v>
      </c>
      <c r="AF3096" s="244">
        <v>2206050</v>
      </c>
      <c r="AG3096" s="243"/>
      <c r="AH3096" s="243"/>
    </row>
    <row r="3097" spans="30:34" x14ac:dyDescent="0.25">
      <c r="AD3097" s="243" t="s">
        <v>71</v>
      </c>
      <c r="AE3097" s="243" t="s">
        <v>2598</v>
      </c>
      <c r="AF3097" s="244">
        <v>2206100</v>
      </c>
      <c r="AG3097" s="243"/>
      <c r="AH3097" s="243"/>
    </row>
    <row r="3098" spans="30:34" x14ac:dyDescent="0.25">
      <c r="AD3098" s="243" t="s">
        <v>71</v>
      </c>
      <c r="AE3098" s="243" t="s">
        <v>2614</v>
      </c>
      <c r="AF3098" s="243">
        <v>2206209</v>
      </c>
      <c r="AG3098" s="243"/>
      <c r="AH3098" s="243"/>
    </row>
    <row r="3099" spans="30:34" x14ac:dyDescent="0.25">
      <c r="AD3099" s="243" t="s">
        <v>71</v>
      </c>
      <c r="AE3099" s="243" t="s">
        <v>2626</v>
      </c>
      <c r="AF3099" s="243">
        <v>2206308</v>
      </c>
      <c r="AG3099" s="243"/>
      <c r="AH3099" s="243"/>
    </row>
    <row r="3100" spans="30:34" x14ac:dyDescent="0.25">
      <c r="AD3100" s="243" t="s">
        <v>71</v>
      </c>
      <c r="AE3100" s="243" t="s">
        <v>2641</v>
      </c>
      <c r="AF3100" s="243">
        <v>2206357</v>
      </c>
      <c r="AG3100" s="243"/>
      <c r="AH3100" s="243"/>
    </row>
    <row r="3101" spans="30:34" x14ac:dyDescent="0.25">
      <c r="AD3101" s="243" t="s">
        <v>71</v>
      </c>
      <c r="AE3101" s="243" t="s">
        <v>2654</v>
      </c>
      <c r="AF3101" s="243">
        <v>2206407</v>
      </c>
      <c r="AG3101" s="243"/>
      <c r="AH3101" s="243"/>
    </row>
    <row r="3102" spans="30:34" x14ac:dyDescent="0.25">
      <c r="AD3102" s="243" t="s">
        <v>71</v>
      </c>
      <c r="AE3102" s="243" t="s">
        <v>2668</v>
      </c>
      <c r="AF3102" s="243">
        <v>2206506</v>
      </c>
      <c r="AG3102" s="243"/>
      <c r="AH3102" s="243"/>
    </row>
    <row r="3103" spans="30:34" x14ac:dyDescent="0.25">
      <c r="AD3103" s="243" t="s">
        <v>71</v>
      </c>
      <c r="AE3103" s="243" t="s">
        <v>2682</v>
      </c>
      <c r="AF3103" s="243">
        <v>2206605</v>
      </c>
      <c r="AG3103" s="243"/>
      <c r="AH3103" s="243"/>
    </row>
    <row r="3104" spans="30:34" x14ac:dyDescent="0.25">
      <c r="AD3104" s="243" t="s">
        <v>71</v>
      </c>
      <c r="AE3104" s="243" t="s">
        <v>2698</v>
      </c>
      <c r="AF3104" s="243">
        <v>2206654</v>
      </c>
      <c r="AG3104" s="243"/>
      <c r="AH3104" s="243"/>
    </row>
    <row r="3105" spans="30:34" x14ac:dyDescent="0.25">
      <c r="AD3105" s="243" t="s">
        <v>71</v>
      </c>
      <c r="AE3105" s="243" t="s">
        <v>2713</v>
      </c>
      <c r="AF3105" s="243">
        <v>2206670</v>
      </c>
      <c r="AG3105" s="243"/>
      <c r="AH3105" s="243"/>
    </row>
    <row r="3106" spans="30:34" x14ac:dyDescent="0.25">
      <c r="AD3106" s="243" t="s">
        <v>71</v>
      </c>
      <c r="AE3106" s="243" t="s">
        <v>2729</v>
      </c>
      <c r="AF3106" s="243">
        <v>2206696</v>
      </c>
      <c r="AG3106" s="243"/>
      <c r="AH3106" s="243"/>
    </row>
    <row r="3107" spans="30:34" x14ac:dyDescent="0.25">
      <c r="AD3107" s="243" t="s">
        <v>71</v>
      </c>
      <c r="AE3107" s="243" t="s">
        <v>2744</v>
      </c>
      <c r="AF3107" s="243">
        <v>2206704</v>
      </c>
      <c r="AG3107" s="243"/>
      <c r="AH3107" s="243"/>
    </row>
    <row r="3108" spans="30:34" x14ac:dyDescent="0.25">
      <c r="AD3108" s="243" t="s">
        <v>71</v>
      </c>
      <c r="AE3108" s="243" t="s">
        <v>2759</v>
      </c>
      <c r="AF3108" s="243">
        <v>2206720</v>
      </c>
      <c r="AG3108" s="243"/>
      <c r="AH3108" s="243"/>
    </row>
    <row r="3109" spans="30:34" x14ac:dyDescent="0.25">
      <c r="AD3109" s="243" t="s">
        <v>71</v>
      </c>
      <c r="AE3109" s="243" t="s">
        <v>2775</v>
      </c>
      <c r="AF3109" s="243">
        <v>2206753</v>
      </c>
      <c r="AG3109" s="243"/>
      <c r="AH3109" s="243"/>
    </row>
    <row r="3110" spans="30:34" x14ac:dyDescent="0.25">
      <c r="AD3110" s="243" t="s">
        <v>71</v>
      </c>
      <c r="AE3110" s="243" t="s">
        <v>2791</v>
      </c>
      <c r="AF3110" s="243">
        <v>2206803</v>
      </c>
      <c r="AG3110" s="243"/>
      <c r="AH3110" s="243"/>
    </row>
    <row r="3111" spans="30:34" x14ac:dyDescent="0.25">
      <c r="AD3111" s="243" t="s">
        <v>71</v>
      </c>
      <c r="AE3111" s="243" t="s">
        <v>2806</v>
      </c>
      <c r="AF3111" s="243">
        <v>2207959</v>
      </c>
      <c r="AG3111" s="243"/>
      <c r="AH3111" s="243"/>
    </row>
    <row r="3112" spans="30:34" x14ac:dyDescent="0.25">
      <c r="AD3112" s="243" t="s">
        <v>71</v>
      </c>
      <c r="AE3112" s="243" t="s">
        <v>2821</v>
      </c>
      <c r="AF3112" s="243">
        <v>2206902</v>
      </c>
      <c r="AG3112" s="243"/>
      <c r="AH3112" s="243"/>
    </row>
    <row r="3113" spans="30:34" x14ac:dyDescent="0.25">
      <c r="AD3113" s="243" t="s">
        <v>71</v>
      </c>
      <c r="AE3113" s="243" t="s">
        <v>1975</v>
      </c>
      <c r="AF3113" s="243">
        <v>2206951</v>
      </c>
      <c r="AG3113" s="243"/>
      <c r="AH3113" s="243"/>
    </row>
    <row r="3114" spans="30:34" x14ac:dyDescent="0.25">
      <c r="AD3114" s="243" t="s">
        <v>71</v>
      </c>
      <c r="AE3114" s="243" t="s">
        <v>2846</v>
      </c>
      <c r="AF3114" s="243">
        <v>2207009</v>
      </c>
      <c r="AG3114" s="243"/>
      <c r="AH3114" s="243"/>
    </row>
    <row r="3115" spans="30:34" x14ac:dyDescent="0.25">
      <c r="AD3115" s="243" t="s">
        <v>71</v>
      </c>
      <c r="AE3115" s="243" t="s">
        <v>2859</v>
      </c>
      <c r="AF3115" s="243">
        <v>2207108</v>
      </c>
      <c r="AG3115" s="243"/>
      <c r="AH3115" s="243"/>
    </row>
    <row r="3116" spans="30:34" x14ac:dyDescent="0.25">
      <c r="AD3116" s="243" t="s">
        <v>71</v>
      </c>
      <c r="AE3116" s="243" t="s">
        <v>2872</v>
      </c>
      <c r="AF3116" s="243">
        <v>2207207</v>
      </c>
      <c r="AG3116" s="243"/>
      <c r="AH3116" s="243"/>
    </row>
    <row r="3117" spans="30:34" x14ac:dyDescent="0.25">
      <c r="AD3117" s="243" t="s">
        <v>71</v>
      </c>
      <c r="AE3117" s="243" t="s">
        <v>2884</v>
      </c>
      <c r="AF3117" s="243">
        <v>2207306</v>
      </c>
      <c r="AG3117" s="243"/>
      <c r="AH3117" s="243"/>
    </row>
    <row r="3118" spans="30:34" x14ac:dyDescent="0.25">
      <c r="AD3118" s="243" t="s">
        <v>71</v>
      </c>
      <c r="AE3118" s="243" t="s">
        <v>2897</v>
      </c>
      <c r="AF3118" s="243">
        <v>2207355</v>
      </c>
      <c r="AG3118" s="243"/>
      <c r="AH3118" s="243"/>
    </row>
    <row r="3119" spans="30:34" x14ac:dyDescent="0.25">
      <c r="AD3119" s="243" t="s">
        <v>71</v>
      </c>
      <c r="AE3119" s="243" t="s">
        <v>2909</v>
      </c>
      <c r="AF3119" s="243">
        <v>2207405</v>
      </c>
      <c r="AG3119" s="243"/>
      <c r="AH3119" s="243"/>
    </row>
    <row r="3120" spans="30:34" x14ac:dyDescent="0.25">
      <c r="AD3120" s="243" t="s">
        <v>71</v>
      </c>
      <c r="AE3120" s="243" t="s">
        <v>2922</v>
      </c>
      <c r="AF3120" s="243">
        <v>2207504</v>
      </c>
      <c r="AG3120" s="243"/>
      <c r="AH3120" s="243"/>
    </row>
    <row r="3121" spans="30:34" x14ac:dyDescent="0.25">
      <c r="AD3121" s="243" t="s">
        <v>71</v>
      </c>
      <c r="AE3121" s="243" t="s">
        <v>2933</v>
      </c>
      <c r="AF3121" s="243">
        <v>2207553</v>
      </c>
      <c r="AG3121" s="243"/>
      <c r="AH3121" s="243"/>
    </row>
    <row r="3122" spans="30:34" x14ac:dyDescent="0.25">
      <c r="AD3122" s="243" t="s">
        <v>71</v>
      </c>
      <c r="AE3122" s="243" t="s">
        <v>2945</v>
      </c>
      <c r="AF3122" s="243">
        <v>2207603</v>
      </c>
      <c r="AG3122" s="243"/>
      <c r="AH3122" s="243"/>
    </row>
    <row r="3123" spans="30:34" x14ac:dyDescent="0.25">
      <c r="AD3123" s="243" t="s">
        <v>71</v>
      </c>
      <c r="AE3123" s="243" t="s">
        <v>2957</v>
      </c>
      <c r="AF3123" s="243">
        <v>2207702</v>
      </c>
      <c r="AG3123" s="243"/>
      <c r="AH3123" s="243"/>
    </row>
    <row r="3124" spans="30:34" x14ac:dyDescent="0.25">
      <c r="AD3124" s="243" t="s">
        <v>71</v>
      </c>
      <c r="AE3124" s="243" t="s">
        <v>2969</v>
      </c>
      <c r="AF3124" s="243">
        <v>2207751</v>
      </c>
      <c r="AG3124" s="243"/>
      <c r="AH3124" s="243"/>
    </row>
    <row r="3125" spans="30:34" x14ac:dyDescent="0.25">
      <c r="AD3125" s="243" t="s">
        <v>71</v>
      </c>
      <c r="AE3125" s="243" t="s">
        <v>2981</v>
      </c>
      <c r="AF3125" s="243">
        <v>2207777</v>
      </c>
      <c r="AG3125" s="243"/>
      <c r="AH3125" s="243"/>
    </row>
    <row r="3126" spans="30:34" x14ac:dyDescent="0.25">
      <c r="AD3126" s="243" t="s">
        <v>71</v>
      </c>
      <c r="AE3126" s="243" t="s">
        <v>2993</v>
      </c>
      <c r="AF3126" s="243">
        <v>2207793</v>
      </c>
      <c r="AG3126" s="243"/>
      <c r="AH3126" s="243"/>
    </row>
    <row r="3127" spans="30:34" x14ac:dyDescent="0.25">
      <c r="AD3127" s="243" t="s">
        <v>71</v>
      </c>
      <c r="AE3127" s="243" t="s">
        <v>3006</v>
      </c>
      <c r="AF3127" s="243">
        <v>2207801</v>
      </c>
      <c r="AG3127" s="243"/>
      <c r="AH3127" s="243"/>
    </row>
    <row r="3128" spans="30:34" x14ac:dyDescent="0.25">
      <c r="AD3128" s="243" t="s">
        <v>71</v>
      </c>
      <c r="AE3128" s="243" t="s">
        <v>3019</v>
      </c>
      <c r="AF3128" s="243">
        <v>2207850</v>
      </c>
      <c r="AG3128" s="243"/>
      <c r="AH3128" s="243"/>
    </row>
    <row r="3129" spans="30:34" x14ac:dyDescent="0.25">
      <c r="AD3129" s="243" t="s">
        <v>71</v>
      </c>
      <c r="AE3129" s="243" t="s">
        <v>3031</v>
      </c>
      <c r="AF3129" s="243">
        <v>2207900</v>
      </c>
      <c r="AG3129" s="243"/>
      <c r="AH3129" s="243"/>
    </row>
    <row r="3130" spans="30:34" x14ac:dyDescent="0.25">
      <c r="AD3130" s="243" t="s">
        <v>71</v>
      </c>
      <c r="AE3130" s="243" t="s">
        <v>3044</v>
      </c>
      <c r="AF3130" s="243">
        <v>2207934</v>
      </c>
      <c r="AG3130" s="243"/>
      <c r="AH3130" s="243"/>
    </row>
    <row r="3131" spans="30:34" x14ac:dyDescent="0.25">
      <c r="AD3131" s="243" t="s">
        <v>71</v>
      </c>
      <c r="AE3131" s="243" t="s">
        <v>3055</v>
      </c>
      <c r="AF3131" s="243">
        <v>2208007</v>
      </c>
      <c r="AG3131" s="243"/>
      <c r="AH3131" s="243"/>
    </row>
    <row r="3132" spans="30:34" x14ac:dyDescent="0.25">
      <c r="AD3132" s="243" t="s">
        <v>71</v>
      </c>
      <c r="AE3132" s="243" t="s">
        <v>3068</v>
      </c>
      <c r="AF3132" s="243">
        <v>2208106</v>
      </c>
      <c r="AG3132" s="243"/>
      <c r="AH3132" s="243"/>
    </row>
    <row r="3133" spans="30:34" x14ac:dyDescent="0.25">
      <c r="AD3133" s="243" t="s">
        <v>71</v>
      </c>
      <c r="AE3133" s="243" t="s">
        <v>3079</v>
      </c>
      <c r="AF3133" s="243">
        <v>2208205</v>
      </c>
      <c r="AG3133" s="243"/>
      <c r="AH3133" s="243"/>
    </row>
    <row r="3134" spans="30:34" x14ac:dyDescent="0.25">
      <c r="AD3134" s="243" t="s">
        <v>71</v>
      </c>
      <c r="AE3134" s="243" t="s">
        <v>3092</v>
      </c>
      <c r="AF3134" s="243">
        <v>2208304</v>
      </c>
      <c r="AG3134" s="243"/>
      <c r="AH3134" s="243"/>
    </row>
    <row r="3135" spans="30:34" x14ac:dyDescent="0.25">
      <c r="AD3135" s="243" t="s">
        <v>71</v>
      </c>
      <c r="AE3135" s="243" t="s">
        <v>3104</v>
      </c>
      <c r="AF3135" s="243">
        <v>2208403</v>
      </c>
      <c r="AG3135" s="243"/>
      <c r="AH3135" s="243"/>
    </row>
    <row r="3136" spans="30:34" x14ac:dyDescent="0.25">
      <c r="AD3136" s="243" t="s">
        <v>71</v>
      </c>
      <c r="AE3136" s="243" t="s">
        <v>3117</v>
      </c>
      <c r="AF3136" s="243">
        <v>2208502</v>
      </c>
      <c r="AG3136" s="243"/>
      <c r="AH3136" s="243"/>
    </row>
    <row r="3137" spans="30:34" x14ac:dyDescent="0.25">
      <c r="AD3137" s="243" t="s">
        <v>71</v>
      </c>
      <c r="AE3137" s="243" t="s">
        <v>3129</v>
      </c>
      <c r="AF3137" s="243">
        <v>2208551</v>
      </c>
      <c r="AG3137" s="243"/>
      <c r="AH3137" s="243"/>
    </row>
    <row r="3138" spans="30:34" x14ac:dyDescent="0.25">
      <c r="AD3138" s="243" t="s">
        <v>71</v>
      </c>
      <c r="AE3138" s="243" t="s">
        <v>3140</v>
      </c>
      <c r="AF3138" s="243">
        <v>2208601</v>
      </c>
      <c r="AG3138" s="243"/>
      <c r="AH3138" s="243"/>
    </row>
    <row r="3139" spans="30:34" x14ac:dyDescent="0.25">
      <c r="AD3139" s="243" t="s">
        <v>71</v>
      </c>
      <c r="AE3139" s="243" t="s">
        <v>3152</v>
      </c>
      <c r="AF3139" s="243">
        <v>2208650</v>
      </c>
      <c r="AG3139" s="243"/>
      <c r="AH3139" s="243"/>
    </row>
    <row r="3140" spans="30:34" x14ac:dyDescent="0.25">
      <c r="AD3140" s="243" t="s">
        <v>71</v>
      </c>
      <c r="AE3140" s="243" t="s">
        <v>3163</v>
      </c>
      <c r="AF3140" s="243">
        <v>2208700</v>
      </c>
      <c r="AG3140" s="243"/>
      <c r="AH3140" s="243"/>
    </row>
    <row r="3141" spans="30:34" x14ac:dyDescent="0.25">
      <c r="AD3141" s="243" t="s">
        <v>71</v>
      </c>
      <c r="AE3141" s="243" t="s">
        <v>3174</v>
      </c>
      <c r="AF3141" s="243">
        <v>2208809</v>
      </c>
      <c r="AG3141" s="243"/>
      <c r="AH3141" s="243"/>
    </row>
    <row r="3142" spans="30:34" x14ac:dyDescent="0.25">
      <c r="AD3142" s="243" t="s">
        <v>71</v>
      </c>
      <c r="AE3142" s="243" t="s">
        <v>3185</v>
      </c>
      <c r="AF3142" s="243">
        <v>2208858</v>
      </c>
      <c r="AG3142" s="243"/>
      <c r="AH3142" s="243"/>
    </row>
    <row r="3143" spans="30:34" x14ac:dyDescent="0.25">
      <c r="AD3143" s="243" t="s">
        <v>71</v>
      </c>
      <c r="AE3143" s="243" t="s">
        <v>3197</v>
      </c>
      <c r="AF3143" s="243">
        <v>2208874</v>
      </c>
      <c r="AG3143" s="243"/>
      <c r="AH3143" s="243"/>
    </row>
    <row r="3144" spans="30:34" x14ac:dyDescent="0.25">
      <c r="AD3144" s="243" t="s">
        <v>71</v>
      </c>
      <c r="AE3144" s="243" t="s">
        <v>3209</v>
      </c>
      <c r="AF3144" s="243">
        <v>2208908</v>
      </c>
      <c r="AG3144" s="243"/>
      <c r="AH3144" s="243"/>
    </row>
    <row r="3145" spans="30:34" x14ac:dyDescent="0.25">
      <c r="AD3145" s="243" t="s">
        <v>71</v>
      </c>
      <c r="AE3145" s="243" t="s">
        <v>3221</v>
      </c>
      <c r="AF3145" s="243">
        <v>2209005</v>
      </c>
      <c r="AG3145" s="243"/>
      <c r="AH3145" s="243"/>
    </row>
    <row r="3146" spans="30:34" x14ac:dyDescent="0.25">
      <c r="AD3146" s="243" t="s">
        <v>71</v>
      </c>
      <c r="AE3146" s="243" t="s">
        <v>3232</v>
      </c>
      <c r="AF3146" s="243">
        <v>2209104</v>
      </c>
      <c r="AG3146" s="243"/>
      <c r="AH3146" s="243"/>
    </row>
    <row r="3147" spans="30:34" x14ac:dyDescent="0.25">
      <c r="AD3147" s="243" t="s">
        <v>71</v>
      </c>
      <c r="AE3147" s="243" t="s">
        <v>3243</v>
      </c>
      <c r="AF3147" s="243">
        <v>2209153</v>
      </c>
      <c r="AG3147" s="243"/>
      <c r="AH3147" s="243"/>
    </row>
    <row r="3148" spans="30:34" x14ac:dyDescent="0.25">
      <c r="AD3148" s="243" t="s">
        <v>71</v>
      </c>
      <c r="AE3148" s="243" t="s">
        <v>2871</v>
      </c>
      <c r="AF3148" s="243">
        <v>2209203</v>
      </c>
      <c r="AG3148" s="243"/>
      <c r="AH3148" s="243"/>
    </row>
    <row r="3149" spans="30:34" x14ac:dyDescent="0.25">
      <c r="AD3149" s="243" t="s">
        <v>71</v>
      </c>
      <c r="AE3149" s="243" t="s">
        <v>3263</v>
      </c>
      <c r="AF3149" s="243">
        <v>2209302</v>
      </c>
      <c r="AG3149" s="243"/>
      <c r="AH3149" s="243"/>
    </row>
    <row r="3150" spans="30:34" x14ac:dyDescent="0.25">
      <c r="AD3150" s="243" t="s">
        <v>71</v>
      </c>
      <c r="AE3150" s="243" t="s">
        <v>3275</v>
      </c>
      <c r="AF3150" s="243">
        <v>2209377</v>
      </c>
      <c r="AG3150" s="243"/>
      <c r="AH3150" s="243"/>
    </row>
    <row r="3151" spans="30:34" x14ac:dyDescent="0.25">
      <c r="AD3151" s="243" t="s">
        <v>71</v>
      </c>
      <c r="AE3151" s="243" t="s">
        <v>3286</v>
      </c>
      <c r="AF3151" s="243">
        <v>2209351</v>
      </c>
      <c r="AG3151" s="243"/>
      <c r="AH3151" s="243"/>
    </row>
    <row r="3152" spans="30:34" x14ac:dyDescent="0.25">
      <c r="AD3152" s="243" t="s">
        <v>71</v>
      </c>
      <c r="AE3152" s="243" t="s">
        <v>3298</v>
      </c>
      <c r="AF3152" s="243">
        <v>2209401</v>
      </c>
      <c r="AG3152" s="243"/>
      <c r="AH3152" s="243"/>
    </row>
    <row r="3153" spans="30:34" x14ac:dyDescent="0.25">
      <c r="AD3153" s="243" t="s">
        <v>71</v>
      </c>
      <c r="AE3153" s="243" t="s">
        <v>3310</v>
      </c>
      <c r="AF3153" s="243">
        <v>2209450</v>
      </c>
      <c r="AG3153" s="243"/>
      <c r="AH3153" s="243"/>
    </row>
    <row r="3154" spans="30:34" x14ac:dyDescent="0.25">
      <c r="AD3154" s="243" t="s">
        <v>71</v>
      </c>
      <c r="AE3154" s="243" t="s">
        <v>3321</v>
      </c>
      <c r="AF3154" s="243">
        <v>2209500</v>
      </c>
      <c r="AG3154" s="243"/>
      <c r="AH3154" s="243"/>
    </row>
    <row r="3155" spans="30:34" x14ac:dyDescent="0.25">
      <c r="AD3155" s="243" t="s">
        <v>71</v>
      </c>
      <c r="AE3155" s="243" t="s">
        <v>3332</v>
      </c>
      <c r="AF3155" s="243">
        <v>2209559</v>
      </c>
      <c r="AG3155" s="243"/>
      <c r="AH3155" s="243"/>
    </row>
    <row r="3156" spans="30:34" x14ac:dyDescent="0.25">
      <c r="AD3156" s="243" t="s">
        <v>71</v>
      </c>
      <c r="AE3156" s="243" t="s">
        <v>3343</v>
      </c>
      <c r="AF3156" s="243">
        <v>2209609</v>
      </c>
      <c r="AG3156" s="243"/>
      <c r="AH3156" s="243"/>
    </row>
    <row r="3157" spans="30:34" x14ac:dyDescent="0.25">
      <c r="AD3157" s="243" t="s">
        <v>71</v>
      </c>
      <c r="AE3157" s="243" t="s">
        <v>3353</v>
      </c>
      <c r="AF3157" s="243">
        <v>2209658</v>
      </c>
      <c r="AG3157" s="243"/>
      <c r="AH3157" s="243"/>
    </row>
    <row r="3158" spans="30:34" x14ac:dyDescent="0.25">
      <c r="AD3158" s="243" t="s">
        <v>71</v>
      </c>
      <c r="AE3158" s="243" t="s">
        <v>3363</v>
      </c>
      <c r="AF3158" s="243">
        <v>2209708</v>
      </c>
      <c r="AG3158" s="243"/>
      <c r="AH3158" s="243"/>
    </row>
    <row r="3159" spans="30:34" x14ac:dyDescent="0.25">
      <c r="AD3159" s="243" t="s">
        <v>71</v>
      </c>
      <c r="AE3159" s="243" t="s">
        <v>3372</v>
      </c>
      <c r="AF3159" s="243">
        <v>2209757</v>
      </c>
      <c r="AG3159" s="243"/>
      <c r="AH3159" s="243"/>
    </row>
    <row r="3160" spans="30:34" x14ac:dyDescent="0.25">
      <c r="AD3160" s="243" t="s">
        <v>71</v>
      </c>
      <c r="AE3160" s="243" t="s">
        <v>3382</v>
      </c>
      <c r="AF3160" s="243">
        <v>2209807</v>
      </c>
      <c r="AG3160" s="243"/>
      <c r="AH3160" s="243"/>
    </row>
    <row r="3161" spans="30:34" x14ac:dyDescent="0.25">
      <c r="AD3161" s="243" t="s">
        <v>71</v>
      </c>
      <c r="AE3161" s="243" t="s">
        <v>3392</v>
      </c>
      <c r="AF3161" s="243">
        <v>2209856</v>
      </c>
      <c r="AG3161" s="243"/>
      <c r="AH3161" s="243"/>
    </row>
    <row r="3162" spans="30:34" x14ac:dyDescent="0.25">
      <c r="AD3162" s="243" t="s">
        <v>71</v>
      </c>
      <c r="AE3162" s="243" t="s">
        <v>3402</v>
      </c>
      <c r="AF3162" s="243">
        <v>2209872</v>
      </c>
      <c r="AG3162" s="243"/>
      <c r="AH3162" s="243"/>
    </row>
    <row r="3163" spans="30:34" x14ac:dyDescent="0.25">
      <c r="AD3163" s="243" t="s">
        <v>71</v>
      </c>
      <c r="AE3163" s="243" t="s">
        <v>3412</v>
      </c>
      <c r="AF3163" s="243">
        <v>2209906</v>
      </c>
      <c r="AG3163" s="243"/>
      <c r="AH3163" s="243"/>
    </row>
    <row r="3164" spans="30:34" x14ac:dyDescent="0.25">
      <c r="AD3164" s="243" t="s">
        <v>71</v>
      </c>
      <c r="AE3164" s="243" t="s">
        <v>3422</v>
      </c>
      <c r="AF3164" s="243">
        <v>2209955</v>
      </c>
      <c r="AG3164" s="243"/>
      <c r="AH3164" s="243"/>
    </row>
    <row r="3165" spans="30:34" x14ac:dyDescent="0.25">
      <c r="AD3165" s="243" t="s">
        <v>71</v>
      </c>
      <c r="AE3165" s="243" t="s">
        <v>3431</v>
      </c>
      <c r="AF3165" s="243">
        <v>2209971</v>
      </c>
      <c r="AG3165" s="243"/>
      <c r="AH3165" s="243"/>
    </row>
    <row r="3166" spans="30:34" x14ac:dyDescent="0.25">
      <c r="AD3166" s="243" t="s">
        <v>71</v>
      </c>
      <c r="AE3166" s="243" t="s">
        <v>3441</v>
      </c>
      <c r="AF3166" s="243">
        <v>2210003</v>
      </c>
      <c r="AG3166" s="243"/>
      <c r="AH3166" s="243"/>
    </row>
    <row r="3167" spans="30:34" x14ac:dyDescent="0.25">
      <c r="AD3167" s="243" t="s">
        <v>71</v>
      </c>
      <c r="AE3167" s="243" t="s">
        <v>3450</v>
      </c>
      <c r="AF3167" s="243">
        <v>2210052</v>
      </c>
      <c r="AG3167" s="243"/>
      <c r="AH3167" s="243"/>
    </row>
    <row r="3168" spans="30:34" x14ac:dyDescent="0.25">
      <c r="AD3168" s="243" t="s">
        <v>71</v>
      </c>
      <c r="AE3168" s="243" t="s">
        <v>3459</v>
      </c>
      <c r="AF3168" s="243">
        <v>2210102</v>
      </c>
      <c r="AG3168" s="243"/>
      <c r="AH3168" s="243"/>
    </row>
    <row r="3169" spans="30:34" x14ac:dyDescent="0.25">
      <c r="AD3169" s="243" t="s">
        <v>71</v>
      </c>
      <c r="AE3169" s="243" t="s">
        <v>3469</v>
      </c>
      <c r="AF3169" s="243">
        <v>2210201</v>
      </c>
      <c r="AG3169" s="243"/>
      <c r="AH3169" s="243"/>
    </row>
    <row r="3170" spans="30:34" x14ac:dyDescent="0.25">
      <c r="AD3170" s="243" t="s">
        <v>71</v>
      </c>
      <c r="AE3170" s="243" t="s">
        <v>3478</v>
      </c>
      <c r="AF3170" s="243">
        <v>2210300</v>
      </c>
      <c r="AG3170" s="243"/>
      <c r="AH3170" s="243"/>
    </row>
    <row r="3171" spans="30:34" x14ac:dyDescent="0.25">
      <c r="AD3171" s="243" t="s">
        <v>71</v>
      </c>
      <c r="AE3171" s="243" t="s">
        <v>3488</v>
      </c>
      <c r="AF3171" s="243">
        <v>2210359</v>
      </c>
      <c r="AG3171" s="243"/>
      <c r="AH3171" s="243"/>
    </row>
    <row r="3172" spans="30:34" x14ac:dyDescent="0.25">
      <c r="AD3172" s="243" t="s">
        <v>71</v>
      </c>
      <c r="AE3172" s="243" t="s">
        <v>3498</v>
      </c>
      <c r="AF3172" s="243">
        <v>2210375</v>
      </c>
      <c r="AG3172" s="243"/>
      <c r="AH3172" s="243"/>
    </row>
    <row r="3173" spans="30:34" x14ac:dyDescent="0.25">
      <c r="AD3173" s="243" t="s">
        <v>71</v>
      </c>
      <c r="AE3173" s="243" t="s">
        <v>3507</v>
      </c>
      <c r="AF3173" s="243">
        <v>2210383</v>
      </c>
      <c r="AG3173" s="243"/>
      <c r="AH3173" s="243"/>
    </row>
    <row r="3174" spans="30:34" x14ac:dyDescent="0.25">
      <c r="AD3174" s="243" t="s">
        <v>71</v>
      </c>
      <c r="AE3174" s="243" t="s">
        <v>3517</v>
      </c>
      <c r="AF3174" s="243">
        <v>2210391</v>
      </c>
      <c r="AG3174" s="243"/>
      <c r="AH3174" s="243"/>
    </row>
    <row r="3175" spans="30:34" x14ac:dyDescent="0.25">
      <c r="AD3175" s="243" t="s">
        <v>71</v>
      </c>
      <c r="AE3175" s="243" t="s">
        <v>3527</v>
      </c>
      <c r="AF3175" s="243">
        <v>2210409</v>
      </c>
      <c r="AG3175" s="243"/>
      <c r="AH3175" s="243"/>
    </row>
    <row r="3176" spans="30:34" x14ac:dyDescent="0.25">
      <c r="AD3176" s="243" t="s">
        <v>71</v>
      </c>
      <c r="AE3176" s="243" t="s">
        <v>3537</v>
      </c>
      <c r="AF3176" s="243">
        <v>2210508</v>
      </c>
      <c r="AG3176" s="243"/>
      <c r="AH3176" s="243"/>
    </row>
    <row r="3177" spans="30:34" x14ac:dyDescent="0.25">
      <c r="AD3177" s="243" t="s">
        <v>71</v>
      </c>
      <c r="AE3177" s="243" t="s">
        <v>3547</v>
      </c>
      <c r="AF3177" s="243">
        <v>2210607</v>
      </c>
      <c r="AG3177" s="243"/>
      <c r="AH3177" s="243"/>
    </row>
    <row r="3178" spans="30:34" x14ac:dyDescent="0.25">
      <c r="AD3178" s="243" t="s">
        <v>71</v>
      </c>
      <c r="AE3178" s="243" t="s">
        <v>3555</v>
      </c>
      <c r="AF3178" s="243">
        <v>2210623</v>
      </c>
      <c r="AG3178" s="243"/>
      <c r="AH3178" s="243"/>
    </row>
    <row r="3179" spans="30:34" x14ac:dyDescent="0.25">
      <c r="AD3179" s="243" t="s">
        <v>71</v>
      </c>
      <c r="AE3179" s="243" t="s">
        <v>3565</v>
      </c>
      <c r="AF3179" s="243">
        <v>2210631</v>
      </c>
      <c r="AG3179" s="243"/>
      <c r="AH3179" s="243"/>
    </row>
    <row r="3180" spans="30:34" x14ac:dyDescent="0.25">
      <c r="AD3180" s="243" t="s">
        <v>71</v>
      </c>
      <c r="AE3180" s="243" t="s">
        <v>3575</v>
      </c>
      <c r="AF3180" s="243">
        <v>2210656</v>
      </c>
      <c r="AG3180" s="243"/>
      <c r="AH3180" s="243"/>
    </row>
    <row r="3181" spans="30:34" x14ac:dyDescent="0.25">
      <c r="AD3181" s="243" t="s">
        <v>71</v>
      </c>
      <c r="AE3181" s="243" t="s">
        <v>3585</v>
      </c>
      <c r="AF3181" s="243">
        <v>2210706</v>
      </c>
      <c r="AG3181" s="243"/>
      <c r="AH3181" s="243"/>
    </row>
    <row r="3182" spans="30:34" x14ac:dyDescent="0.25">
      <c r="AD3182" s="243" t="s">
        <v>71</v>
      </c>
      <c r="AE3182" s="243" t="s">
        <v>3595</v>
      </c>
      <c r="AF3182" s="243">
        <v>2210805</v>
      </c>
      <c r="AG3182" s="243"/>
      <c r="AH3182" s="243"/>
    </row>
    <row r="3183" spans="30:34" x14ac:dyDescent="0.25">
      <c r="AD3183" s="243" t="s">
        <v>71</v>
      </c>
      <c r="AE3183" s="243" t="s">
        <v>3604</v>
      </c>
      <c r="AF3183" s="243">
        <v>2210904</v>
      </c>
      <c r="AG3183" s="243"/>
      <c r="AH3183" s="243"/>
    </row>
    <row r="3184" spans="30:34" x14ac:dyDescent="0.25">
      <c r="AD3184" s="243" t="s">
        <v>71</v>
      </c>
      <c r="AE3184" s="243" t="s">
        <v>3613</v>
      </c>
      <c r="AF3184" s="243">
        <v>2210938</v>
      </c>
      <c r="AG3184" s="243"/>
      <c r="AH3184" s="243"/>
    </row>
    <row r="3185" spans="30:34" x14ac:dyDescent="0.25">
      <c r="AD3185" s="243" t="s">
        <v>71</v>
      </c>
      <c r="AE3185" s="243" t="s">
        <v>3622</v>
      </c>
      <c r="AF3185" s="243">
        <v>2210953</v>
      </c>
      <c r="AG3185" s="243"/>
      <c r="AH3185" s="243"/>
    </row>
    <row r="3186" spans="30:34" x14ac:dyDescent="0.25">
      <c r="AD3186" s="243" t="s">
        <v>71</v>
      </c>
      <c r="AE3186" s="243" t="s">
        <v>3632</v>
      </c>
      <c r="AF3186" s="243">
        <v>2210979</v>
      </c>
      <c r="AG3186" s="243"/>
      <c r="AH3186" s="243"/>
    </row>
    <row r="3187" spans="30:34" x14ac:dyDescent="0.25">
      <c r="AD3187" s="243" t="s">
        <v>71</v>
      </c>
      <c r="AE3187" s="243" t="s">
        <v>3642</v>
      </c>
      <c r="AF3187" s="243">
        <v>2211001</v>
      </c>
      <c r="AG3187" s="243"/>
      <c r="AH3187" s="243"/>
    </row>
    <row r="3188" spans="30:34" x14ac:dyDescent="0.25">
      <c r="AD3188" s="243" t="s">
        <v>71</v>
      </c>
      <c r="AE3188" s="243" t="s">
        <v>3651</v>
      </c>
      <c r="AF3188" s="243">
        <v>2211100</v>
      </c>
      <c r="AG3188" s="243"/>
      <c r="AH3188" s="243"/>
    </row>
    <row r="3189" spans="30:34" x14ac:dyDescent="0.25">
      <c r="AD3189" s="243" t="s">
        <v>71</v>
      </c>
      <c r="AE3189" s="243" t="s">
        <v>3660</v>
      </c>
      <c r="AF3189" s="243">
        <v>2211209</v>
      </c>
      <c r="AG3189" s="243"/>
      <c r="AH3189" s="243"/>
    </row>
    <row r="3190" spans="30:34" x14ac:dyDescent="0.25">
      <c r="AD3190" s="243" t="s">
        <v>71</v>
      </c>
      <c r="AE3190" s="243" t="s">
        <v>3669</v>
      </c>
      <c r="AF3190" s="243">
        <v>2211308</v>
      </c>
      <c r="AG3190" s="243"/>
      <c r="AH3190" s="243"/>
    </row>
    <row r="3191" spans="30:34" x14ac:dyDescent="0.25">
      <c r="AD3191" s="243" t="s">
        <v>71</v>
      </c>
      <c r="AE3191" s="243" t="s">
        <v>3676</v>
      </c>
      <c r="AF3191" s="243">
        <v>2211357</v>
      </c>
      <c r="AG3191" s="243"/>
      <c r="AH3191" s="243"/>
    </row>
    <row r="3192" spans="30:34" x14ac:dyDescent="0.25">
      <c r="AD3192" s="243" t="s">
        <v>71</v>
      </c>
      <c r="AE3192" s="243" t="s">
        <v>2769</v>
      </c>
      <c r="AF3192" s="243">
        <v>2211407</v>
      </c>
      <c r="AG3192" s="243"/>
      <c r="AH3192" s="243"/>
    </row>
    <row r="3193" spans="30:34" x14ac:dyDescent="0.25">
      <c r="AD3193" s="243" t="s">
        <v>71</v>
      </c>
      <c r="AE3193" s="243" t="s">
        <v>3693</v>
      </c>
      <c r="AF3193" s="243">
        <v>2211506</v>
      </c>
      <c r="AG3193" s="243"/>
      <c r="AH3193" s="243"/>
    </row>
    <row r="3194" spans="30:34" x14ac:dyDescent="0.25">
      <c r="AD3194" s="243" t="s">
        <v>71</v>
      </c>
      <c r="AE3194" s="243" t="s">
        <v>3701</v>
      </c>
      <c r="AF3194" s="243">
        <v>2211605</v>
      </c>
      <c r="AG3194" s="243"/>
      <c r="AH3194" s="243"/>
    </row>
    <row r="3195" spans="30:34" x14ac:dyDescent="0.25">
      <c r="AD3195" s="243" t="s">
        <v>71</v>
      </c>
      <c r="AE3195" s="243" t="s">
        <v>3709</v>
      </c>
      <c r="AF3195" s="243">
        <v>2211704</v>
      </c>
      <c r="AG3195" s="243"/>
      <c r="AH3195" s="243"/>
    </row>
    <row r="3196" spans="30:34" x14ac:dyDescent="0.25">
      <c r="AD3196" s="243" t="s">
        <v>73</v>
      </c>
      <c r="AE3196" s="243" t="s">
        <v>105</v>
      </c>
      <c r="AF3196" s="243">
        <v>4100103</v>
      </c>
      <c r="AG3196" s="243"/>
      <c r="AH3196" s="243"/>
    </row>
    <row r="3197" spans="30:34" x14ac:dyDescent="0.25">
      <c r="AD3197" s="243" t="s">
        <v>73</v>
      </c>
      <c r="AE3197" s="243" t="s">
        <v>131</v>
      </c>
      <c r="AF3197" s="243">
        <v>4100202</v>
      </c>
      <c r="AG3197" s="243"/>
      <c r="AH3197" s="243"/>
    </row>
    <row r="3198" spans="30:34" x14ac:dyDescent="0.25">
      <c r="AD3198" s="243" t="s">
        <v>73</v>
      </c>
      <c r="AE3198" s="243" t="s">
        <v>157</v>
      </c>
      <c r="AF3198" s="243">
        <v>4100301</v>
      </c>
      <c r="AG3198" s="243"/>
      <c r="AH3198" s="243"/>
    </row>
    <row r="3199" spans="30:34" x14ac:dyDescent="0.25">
      <c r="AD3199" s="243" t="s">
        <v>73</v>
      </c>
      <c r="AE3199" s="243" t="s">
        <v>182</v>
      </c>
      <c r="AF3199" s="243">
        <v>4100400</v>
      </c>
      <c r="AG3199" s="243"/>
      <c r="AH3199" s="243"/>
    </row>
    <row r="3200" spans="30:34" x14ac:dyDescent="0.25">
      <c r="AD3200" s="243" t="s">
        <v>73</v>
      </c>
      <c r="AE3200" s="243" t="s">
        <v>208</v>
      </c>
      <c r="AF3200" s="243">
        <v>4100459</v>
      </c>
      <c r="AG3200" s="243"/>
      <c r="AH3200" s="243"/>
    </row>
    <row r="3201" spans="30:34" x14ac:dyDescent="0.25">
      <c r="AD3201" s="243" t="s">
        <v>73</v>
      </c>
      <c r="AE3201" s="243" t="s">
        <v>162</v>
      </c>
      <c r="AF3201" s="243">
        <v>4128625</v>
      </c>
      <c r="AG3201" s="243"/>
      <c r="AH3201" s="243"/>
    </row>
    <row r="3202" spans="30:34" x14ac:dyDescent="0.25">
      <c r="AD3202" s="243" t="s">
        <v>73</v>
      </c>
      <c r="AE3202" s="243" t="s">
        <v>258</v>
      </c>
      <c r="AF3202" s="243">
        <v>4100608</v>
      </c>
      <c r="AG3202" s="243"/>
      <c r="AH3202" s="243"/>
    </row>
    <row r="3203" spans="30:34" x14ac:dyDescent="0.25">
      <c r="AD3203" s="243" t="s">
        <v>73</v>
      </c>
      <c r="AE3203" s="243" t="s">
        <v>283</v>
      </c>
      <c r="AF3203" s="243">
        <v>4100707</v>
      </c>
      <c r="AG3203" s="243"/>
      <c r="AH3203" s="243"/>
    </row>
    <row r="3204" spans="30:34" x14ac:dyDescent="0.25">
      <c r="AD3204" s="243" t="s">
        <v>73</v>
      </c>
      <c r="AE3204" s="243" t="s">
        <v>309</v>
      </c>
      <c r="AF3204" s="243">
        <v>4100509</v>
      </c>
      <c r="AG3204" s="243"/>
      <c r="AH3204" s="243"/>
    </row>
    <row r="3205" spans="30:34" x14ac:dyDescent="0.25">
      <c r="AD3205" s="243" t="s">
        <v>73</v>
      </c>
      <c r="AE3205" s="243" t="s">
        <v>335</v>
      </c>
      <c r="AF3205" s="243">
        <v>4100806</v>
      </c>
      <c r="AG3205" s="243"/>
      <c r="AH3205" s="243"/>
    </row>
    <row r="3206" spans="30:34" x14ac:dyDescent="0.25">
      <c r="AD3206" s="243" t="s">
        <v>73</v>
      </c>
      <c r="AE3206" s="243" t="s">
        <v>360</v>
      </c>
      <c r="AF3206" s="243">
        <v>4100905</v>
      </c>
      <c r="AG3206" s="243"/>
      <c r="AH3206" s="243"/>
    </row>
    <row r="3207" spans="30:34" x14ac:dyDescent="0.25">
      <c r="AD3207" s="243" t="s">
        <v>73</v>
      </c>
      <c r="AE3207" s="243" t="s">
        <v>384</v>
      </c>
      <c r="AF3207" s="243">
        <v>4101002</v>
      </c>
      <c r="AG3207" s="243"/>
      <c r="AH3207" s="243"/>
    </row>
    <row r="3208" spans="30:34" x14ac:dyDescent="0.25">
      <c r="AD3208" s="243" t="s">
        <v>73</v>
      </c>
      <c r="AE3208" s="243" t="s">
        <v>409</v>
      </c>
      <c r="AF3208" s="243">
        <v>4101051</v>
      </c>
      <c r="AG3208" s="243"/>
      <c r="AH3208" s="243"/>
    </row>
    <row r="3209" spans="30:34" x14ac:dyDescent="0.25">
      <c r="AD3209" s="243" t="s">
        <v>73</v>
      </c>
      <c r="AE3209" s="243" t="s">
        <v>434</v>
      </c>
      <c r="AF3209" s="243">
        <v>4101101</v>
      </c>
      <c r="AG3209" s="243"/>
      <c r="AH3209" s="243"/>
    </row>
    <row r="3210" spans="30:34" x14ac:dyDescent="0.25">
      <c r="AD3210" s="243" t="s">
        <v>73</v>
      </c>
      <c r="AE3210" s="243" t="s">
        <v>459</v>
      </c>
      <c r="AF3210" s="243">
        <v>4101150</v>
      </c>
      <c r="AG3210" s="243"/>
      <c r="AH3210" s="243"/>
    </row>
    <row r="3211" spans="30:34" x14ac:dyDescent="0.25">
      <c r="AD3211" s="243" t="s">
        <v>73</v>
      </c>
      <c r="AE3211" s="243" t="s">
        <v>485</v>
      </c>
      <c r="AF3211" s="243">
        <v>4101200</v>
      </c>
      <c r="AG3211" s="243"/>
      <c r="AH3211" s="243"/>
    </row>
    <row r="3212" spans="30:34" x14ac:dyDescent="0.25">
      <c r="AD3212" s="243" t="s">
        <v>73</v>
      </c>
      <c r="AE3212" s="243" t="s">
        <v>509</v>
      </c>
      <c r="AF3212" s="243">
        <v>4101309</v>
      </c>
      <c r="AG3212" s="243"/>
      <c r="AH3212" s="243"/>
    </row>
    <row r="3213" spans="30:34" x14ac:dyDescent="0.25">
      <c r="AD3213" s="243" t="s">
        <v>73</v>
      </c>
      <c r="AE3213" s="243" t="s">
        <v>532</v>
      </c>
      <c r="AF3213" s="243">
        <v>4101408</v>
      </c>
      <c r="AG3213" s="243"/>
      <c r="AH3213" s="243"/>
    </row>
    <row r="3214" spans="30:34" x14ac:dyDescent="0.25">
      <c r="AD3214" s="243" t="s">
        <v>73</v>
      </c>
      <c r="AE3214" s="243" t="s">
        <v>555</v>
      </c>
      <c r="AF3214" s="243">
        <v>4101507</v>
      </c>
      <c r="AG3214" s="243"/>
      <c r="AH3214" s="243"/>
    </row>
    <row r="3215" spans="30:34" x14ac:dyDescent="0.25">
      <c r="AD3215" s="243" t="s">
        <v>73</v>
      </c>
      <c r="AE3215" s="243" t="s">
        <v>578</v>
      </c>
      <c r="AF3215" s="243">
        <v>4101606</v>
      </c>
      <c r="AG3215" s="243"/>
      <c r="AH3215" s="243"/>
    </row>
    <row r="3216" spans="30:34" x14ac:dyDescent="0.25">
      <c r="AD3216" s="243" t="s">
        <v>73</v>
      </c>
      <c r="AE3216" s="243" t="s">
        <v>601</v>
      </c>
      <c r="AF3216" s="243">
        <v>4101655</v>
      </c>
      <c r="AG3216" s="243"/>
      <c r="AH3216" s="243"/>
    </row>
    <row r="3217" spans="30:34" x14ac:dyDescent="0.25">
      <c r="AD3217" s="243" t="s">
        <v>73</v>
      </c>
      <c r="AE3217" s="243" t="s">
        <v>408</v>
      </c>
      <c r="AF3217" s="243">
        <v>4101705</v>
      </c>
      <c r="AG3217" s="243"/>
      <c r="AH3217" s="243"/>
    </row>
    <row r="3218" spans="30:34" x14ac:dyDescent="0.25">
      <c r="AD3218" s="243" t="s">
        <v>73</v>
      </c>
      <c r="AE3218" s="243" t="s">
        <v>645</v>
      </c>
      <c r="AF3218" s="243">
        <v>4101804</v>
      </c>
      <c r="AG3218" s="243"/>
      <c r="AH3218" s="243"/>
    </row>
    <row r="3219" spans="30:34" x14ac:dyDescent="0.25">
      <c r="AD3219" s="243" t="s">
        <v>73</v>
      </c>
      <c r="AE3219" s="243" t="s">
        <v>666</v>
      </c>
      <c r="AF3219" s="243">
        <v>4101853</v>
      </c>
      <c r="AG3219" s="243"/>
      <c r="AH3219" s="243"/>
    </row>
    <row r="3220" spans="30:34" x14ac:dyDescent="0.25">
      <c r="AD3220" s="243" t="s">
        <v>73</v>
      </c>
      <c r="AE3220" s="243" t="s">
        <v>688</v>
      </c>
      <c r="AF3220" s="243">
        <v>4101903</v>
      </c>
      <c r="AG3220" s="243"/>
      <c r="AH3220" s="243"/>
    </row>
    <row r="3221" spans="30:34" x14ac:dyDescent="0.25">
      <c r="AD3221" s="243" t="s">
        <v>73</v>
      </c>
      <c r="AE3221" s="243" t="s">
        <v>707</v>
      </c>
      <c r="AF3221" s="243">
        <v>4102000</v>
      </c>
      <c r="AG3221" s="243"/>
      <c r="AH3221" s="243"/>
    </row>
    <row r="3222" spans="30:34" x14ac:dyDescent="0.25">
      <c r="AD3222" s="243" t="s">
        <v>73</v>
      </c>
      <c r="AE3222" s="243" t="s">
        <v>730</v>
      </c>
      <c r="AF3222" s="243">
        <v>4102109</v>
      </c>
      <c r="AG3222" s="243"/>
      <c r="AH3222" s="243"/>
    </row>
    <row r="3223" spans="30:34" x14ac:dyDescent="0.25">
      <c r="AD3223" s="243" t="s">
        <v>73</v>
      </c>
      <c r="AE3223" s="243" t="s">
        <v>169</v>
      </c>
      <c r="AF3223" s="243">
        <v>4102208</v>
      </c>
      <c r="AG3223" s="243"/>
      <c r="AH3223" s="243"/>
    </row>
    <row r="3224" spans="30:34" x14ac:dyDescent="0.25">
      <c r="AD3224" s="243" t="s">
        <v>73</v>
      </c>
      <c r="AE3224" s="243" t="s">
        <v>773</v>
      </c>
      <c r="AF3224" s="243">
        <v>4102307</v>
      </c>
      <c r="AG3224" s="243"/>
      <c r="AH3224" s="243"/>
    </row>
    <row r="3225" spans="30:34" x14ac:dyDescent="0.25">
      <c r="AD3225" s="243" t="s">
        <v>73</v>
      </c>
      <c r="AE3225" s="243" t="s">
        <v>356</v>
      </c>
      <c r="AF3225" s="243">
        <v>4102406</v>
      </c>
      <c r="AG3225" s="243"/>
      <c r="AH3225" s="243"/>
    </row>
    <row r="3226" spans="30:34" x14ac:dyDescent="0.25">
      <c r="AD3226" s="243" t="s">
        <v>73</v>
      </c>
      <c r="AE3226" s="243" t="s">
        <v>816</v>
      </c>
      <c r="AF3226" s="243">
        <v>4102505</v>
      </c>
      <c r="AG3226" s="243"/>
      <c r="AH3226" s="243"/>
    </row>
    <row r="3227" spans="30:34" x14ac:dyDescent="0.25">
      <c r="AD3227" s="243" t="s">
        <v>73</v>
      </c>
      <c r="AE3227" s="243" t="s">
        <v>837</v>
      </c>
      <c r="AF3227" s="243">
        <v>4102703</v>
      </c>
      <c r="AG3227" s="243"/>
      <c r="AH3227" s="243"/>
    </row>
    <row r="3228" spans="30:34" x14ac:dyDescent="0.25">
      <c r="AD3228" s="243" t="s">
        <v>73</v>
      </c>
      <c r="AE3228" s="243" t="s">
        <v>860</v>
      </c>
      <c r="AF3228" s="243">
        <v>4102604</v>
      </c>
      <c r="AG3228" s="243"/>
      <c r="AH3228" s="243"/>
    </row>
    <row r="3229" spans="30:34" x14ac:dyDescent="0.25">
      <c r="AD3229" s="243" t="s">
        <v>73</v>
      </c>
      <c r="AE3229" s="243" t="s">
        <v>881</v>
      </c>
      <c r="AF3229" s="243">
        <v>4102752</v>
      </c>
      <c r="AG3229" s="243"/>
      <c r="AH3229" s="243"/>
    </row>
    <row r="3230" spans="30:34" x14ac:dyDescent="0.25">
      <c r="AD3230" s="243" t="s">
        <v>73</v>
      </c>
      <c r="AE3230" s="243" t="s">
        <v>904</v>
      </c>
      <c r="AF3230" s="243">
        <v>4102802</v>
      </c>
      <c r="AG3230" s="243"/>
      <c r="AH3230" s="243"/>
    </row>
    <row r="3231" spans="30:34" x14ac:dyDescent="0.25">
      <c r="AD3231" s="243" t="s">
        <v>73</v>
      </c>
      <c r="AE3231" s="243" t="s">
        <v>927</v>
      </c>
      <c r="AF3231" s="243">
        <v>4102901</v>
      </c>
      <c r="AG3231" s="243"/>
      <c r="AH3231" s="243"/>
    </row>
    <row r="3232" spans="30:34" x14ac:dyDescent="0.25">
      <c r="AD3232" s="243" t="s">
        <v>73</v>
      </c>
      <c r="AE3232" s="243" t="s">
        <v>401</v>
      </c>
      <c r="AF3232" s="243">
        <v>4103008</v>
      </c>
      <c r="AG3232" s="243"/>
      <c r="AH3232" s="243"/>
    </row>
    <row r="3233" spans="30:34" x14ac:dyDescent="0.25">
      <c r="AD3233" s="243" t="s">
        <v>73</v>
      </c>
      <c r="AE3233" s="243" t="s">
        <v>972</v>
      </c>
      <c r="AF3233" s="243">
        <v>4103024</v>
      </c>
      <c r="AG3233" s="243"/>
      <c r="AH3233" s="243"/>
    </row>
    <row r="3234" spans="30:34" x14ac:dyDescent="0.25">
      <c r="AD3234" s="243" t="s">
        <v>73</v>
      </c>
      <c r="AE3234" s="243" t="s">
        <v>994</v>
      </c>
      <c r="AF3234" s="243">
        <v>4103040</v>
      </c>
      <c r="AG3234" s="243"/>
      <c r="AH3234" s="243"/>
    </row>
    <row r="3235" spans="30:34" x14ac:dyDescent="0.25">
      <c r="AD3235" s="243" t="s">
        <v>73</v>
      </c>
      <c r="AE3235" s="243" t="s">
        <v>1017</v>
      </c>
      <c r="AF3235" s="243">
        <v>4103057</v>
      </c>
      <c r="AG3235" s="243"/>
      <c r="AH3235" s="243"/>
    </row>
    <row r="3236" spans="30:34" x14ac:dyDescent="0.25">
      <c r="AD3236" s="243" t="s">
        <v>73</v>
      </c>
      <c r="AE3236" s="243" t="s">
        <v>1039</v>
      </c>
      <c r="AF3236" s="243">
        <v>4103107</v>
      </c>
      <c r="AG3236" s="243"/>
      <c r="AH3236" s="243"/>
    </row>
    <row r="3237" spans="30:34" x14ac:dyDescent="0.25">
      <c r="AD3237" s="243" t="s">
        <v>73</v>
      </c>
      <c r="AE3237" s="243" t="s">
        <v>1061</v>
      </c>
      <c r="AF3237" s="243">
        <v>4103156</v>
      </c>
      <c r="AG3237" s="243"/>
      <c r="AH3237" s="243"/>
    </row>
    <row r="3238" spans="30:34" x14ac:dyDescent="0.25">
      <c r="AD3238" s="243" t="s">
        <v>73</v>
      </c>
      <c r="AE3238" s="243" t="s">
        <v>836</v>
      </c>
      <c r="AF3238" s="243">
        <v>4103206</v>
      </c>
      <c r="AG3238" s="243"/>
      <c r="AH3238" s="243"/>
    </row>
    <row r="3239" spans="30:34" x14ac:dyDescent="0.25">
      <c r="AD3239" s="243" t="s">
        <v>73</v>
      </c>
      <c r="AE3239" s="243" t="s">
        <v>1105</v>
      </c>
      <c r="AF3239" s="243">
        <v>4103222</v>
      </c>
      <c r="AG3239" s="243"/>
      <c r="AH3239" s="243"/>
    </row>
    <row r="3240" spans="30:34" x14ac:dyDescent="0.25">
      <c r="AD3240" s="243" t="s">
        <v>73</v>
      </c>
      <c r="AE3240" s="243" t="s">
        <v>1128</v>
      </c>
      <c r="AF3240" s="243">
        <v>4103305</v>
      </c>
      <c r="AG3240" s="243"/>
      <c r="AH3240" s="243"/>
    </row>
    <row r="3241" spans="30:34" x14ac:dyDescent="0.25">
      <c r="AD3241" s="243" t="s">
        <v>73</v>
      </c>
      <c r="AE3241" s="243" t="s">
        <v>1151</v>
      </c>
      <c r="AF3241" s="243">
        <v>4103354</v>
      </c>
      <c r="AG3241" s="243"/>
      <c r="AH3241" s="243"/>
    </row>
    <row r="3242" spans="30:34" x14ac:dyDescent="0.25">
      <c r="AD3242" s="243" t="s">
        <v>73</v>
      </c>
      <c r="AE3242" s="243" t="s">
        <v>1174</v>
      </c>
      <c r="AF3242" s="243">
        <v>4103370</v>
      </c>
      <c r="AG3242" s="243"/>
      <c r="AH3242" s="243"/>
    </row>
    <row r="3243" spans="30:34" x14ac:dyDescent="0.25">
      <c r="AD3243" s="243" t="s">
        <v>73</v>
      </c>
      <c r="AE3243" s="243" t="s">
        <v>1197</v>
      </c>
      <c r="AF3243" s="243">
        <v>4103404</v>
      </c>
      <c r="AG3243" s="243"/>
      <c r="AH3243" s="243"/>
    </row>
    <row r="3244" spans="30:34" x14ac:dyDescent="0.25">
      <c r="AD3244" s="243" t="s">
        <v>73</v>
      </c>
      <c r="AE3244" s="243" t="s">
        <v>1219</v>
      </c>
      <c r="AF3244" s="243">
        <v>4103453</v>
      </c>
      <c r="AG3244" s="243"/>
      <c r="AH3244" s="243"/>
    </row>
    <row r="3245" spans="30:34" x14ac:dyDescent="0.25">
      <c r="AD3245" s="243" t="s">
        <v>73</v>
      </c>
      <c r="AE3245" s="243" t="s">
        <v>1240</v>
      </c>
      <c r="AF3245" s="243">
        <v>4103479</v>
      </c>
      <c r="AG3245" s="243"/>
      <c r="AH3245" s="243"/>
    </row>
    <row r="3246" spans="30:34" x14ac:dyDescent="0.25">
      <c r="AD3246" s="243" t="s">
        <v>73</v>
      </c>
      <c r="AE3246" s="243" t="s">
        <v>1263</v>
      </c>
      <c r="AF3246" s="243">
        <v>4103503</v>
      </c>
      <c r="AG3246" s="243"/>
      <c r="AH3246" s="243"/>
    </row>
    <row r="3247" spans="30:34" x14ac:dyDescent="0.25">
      <c r="AD3247" s="243" t="s">
        <v>73</v>
      </c>
      <c r="AE3247" s="243" t="s">
        <v>1285</v>
      </c>
      <c r="AF3247" s="243">
        <v>4103602</v>
      </c>
      <c r="AG3247" s="243"/>
      <c r="AH3247" s="243"/>
    </row>
    <row r="3248" spans="30:34" x14ac:dyDescent="0.25">
      <c r="AD3248" s="243" t="s">
        <v>73</v>
      </c>
      <c r="AE3248" s="243" t="s">
        <v>1307</v>
      </c>
      <c r="AF3248" s="243">
        <v>4103701</v>
      </c>
      <c r="AG3248" s="243"/>
      <c r="AH3248" s="243"/>
    </row>
    <row r="3249" spans="30:34" x14ac:dyDescent="0.25">
      <c r="AD3249" s="243" t="s">
        <v>73</v>
      </c>
      <c r="AE3249" s="243" t="s">
        <v>1329</v>
      </c>
      <c r="AF3249" s="243">
        <v>4103800</v>
      </c>
      <c r="AG3249" s="243"/>
      <c r="AH3249" s="243"/>
    </row>
    <row r="3250" spans="30:34" x14ac:dyDescent="0.25">
      <c r="AD3250" s="243" t="s">
        <v>73</v>
      </c>
      <c r="AE3250" s="243" t="s">
        <v>1351</v>
      </c>
      <c r="AF3250" s="243">
        <v>4103909</v>
      </c>
      <c r="AG3250" s="243"/>
      <c r="AH3250" s="243"/>
    </row>
    <row r="3251" spans="30:34" x14ac:dyDescent="0.25">
      <c r="AD3251" s="243" t="s">
        <v>73</v>
      </c>
      <c r="AE3251" s="243" t="s">
        <v>1372</v>
      </c>
      <c r="AF3251" s="243">
        <v>4103958</v>
      </c>
      <c r="AG3251" s="243"/>
      <c r="AH3251" s="243"/>
    </row>
    <row r="3252" spans="30:34" x14ac:dyDescent="0.25">
      <c r="AD3252" s="243" t="s">
        <v>73</v>
      </c>
      <c r="AE3252" s="243" t="s">
        <v>1394</v>
      </c>
      <c r="AF3252" s="243">
        <v>4104006</v>
      </c>
      <c r="AG3252" s="243"/>
      <c r="AH3252" s="243"/>
    </row>
    <row r="3253" spans="30:34" x14ac:dyDescent="0.25">
      <c r="AD3253" s="243" t="s">
        <v>73</v>
      </c>
      <c r="AE3253" s="243" t="s">
        <v>1416</v>
      </c>
      <c r="AF3253" s="243">
        <v>4104055</v>
      </c>
      <c r="AG3253" s="243"/>
      <c r="AH3253" s="243"/>
    </row>
    <row r="3254" spans="30:34" x14ac:dyDescent="0.25">
      <c r="AD3254" s="243" t="s">
        <v>73</v>
      </c>
      <c r="AE3254" s="243" t="s">
        <v>1437</v>
      </c>
      <c r="AF3254" s="243">
        <v>4104105</v>
      </c>
      <c r="AG3254" s="243"/>
      <c r="AH3254" s="243"/>
    </row>
    <row r="3255" spans="30:34" x14ac:dyDescent="0.25">
      <c r="AD3255" s="243" t="s">
        <v>73</v>
      </c>
      <c r="AE3255" s="243" t="s">
        <v>1459</v>
      </c>
      <c r="AF3255" s="243">
        <v>4104204</v>
      </c>
      <c r="AG3255" s="243"/>
      <c r="AH3255" s="243"/>
    </row>
    <row r="3256" spans="30:34" x14ac:dyDescent="0.25">
      <c r="AD3256" s="243" t="s">
        <v>73</v>
      </c>
      <c r="AE3256" s="243" t="s">
        <v>1479</v>
      </c>
      <c r="AF3256" s="243">
        <v>4104253</v>
      </c>
      <c r="AG3256" s="243"/>
      <c r="AH3256" s="243"/>
    </row>
    <row r="3257" spans="30:34" x14ac:dyDescent="0.25">
      <c r="AD3257" s="243" t="s">
        <v>73</v>
      </c>
      <c r="AE3257" s="243" t="s">
        <v>1501</v>
      </c>
      <c r="AF3257" s="243">
        <v>4104303</v>
      </c>
      <c r="AG3257" s="243"/>
      <c r="AH3257" s="243"/>
    </row>
    <row r="3258" spans="30:34" x14ac:dyDescent="0.25">
      <c r="AD3258" s="243" t="s">
        <v>73</v>
      </c>
      <c r="AE3258" s="243" t="s">
        <v>1521</v>
      </c>
      <c r="AF3258" s="243">
        <v>4104402</v>
      </c>
      <c r="AG3258" s="243"/>
      <c r="AH3258" s="243"/>
    </row>
    <row r="3259" spans="30:34" x14ac:dyDescent="0.25">
      <c r="AD3259" s="243" t="s">
        <v>73</v>
      </c>
      <c r="AE3259" s="243" t="s">
        <v>1542</v>
      </c>
      <c r="AF3259" s="243">
        <v>4104428</v>
      </c>
      <c r="AG3259" s="243"/>
      <c r="AH3259" s="243"/>
    </row>
    <row r="3260" spans="30:34" x14ac:dyDescent="0.25">
      <c r="AD3260" s="243" t="s">
        <v>73</v>
      </c>
      <c r="AE3260" s="243" t="s">
        <v>488</v>
      </c>
      <c r="AF3260" s="243">
        <v>4104451</v>
      </c>
      <c r="AG3260" s="243"/>
      <c r="AH3260" s="243"/>
    </row>
    <row r="3261" spans="30:34" x14ac:dyDescent="0.25">
      <c r="AD3261" s="243" t="s">
        <v>73</v>
      </c>
      <c r="AE3261" s="243" t="s">
        <v>879</v>
      </c>
      <c r="AF3261" s="243">
        <v>4104501</v>
      </c>
      <c r="AG3261" s="243"/>
      <c r="AH3261" s="243"/>
    </row>
    <row r="3262" spans="30:34" x14ac:dyDescent="0.25">
      <c r="AD3262" s="243" t="s">
        <v>73</v>
      </c>
      <c r="AE3262" s="243" t="s">
        <v>1602</v>
      </c>
      <c r="AF3262" s="243">
        <v>4104600</v>
      </c>
      <c r="AG3262" s="243"/>
      <c r="AH3262" s="243"/>
    </row>
    <row r="3263" spans="30:34" x14ac:dyDescent="0.25">
      <c r="AD3263" s="243" t="s">
        <v>73</v>
      </c>
      <c r="AE3263" s="243" t="s">
        <v>1622</v>
      </c>
      <c r="AF3263" s="243">
        <v>4104659</v>
      </c>
      <c r="AG3263" s="243"/>
      <c r="AH3263" s="243"/>
    </row>
    <row r="3264" spans="30:34" x14ac:dyDescent="0.25">
      <c r="AD3264" s="243" t="s">
        <v>73</v>
      </c>
      <c r="AE3264" s="243" t="s">
        <v>1643</v>
      </c>
      <c r="AF3264" s="243">
        <v>4104709</v>
      </c>
      <c r="AG3264" s="243"/>
      <c r="AH3264" s="243"/>
    </row>
    <row r="3265" spans="30:34" x14ac:dyDescent="0.25">
      <c r="AD3265" s="243" t="s">
        <v>73</v>
      </c>
      <c r="AE3265" s="243" t="s">
        <v>1030</v>
      </c>
      <c r="AF3265" s="243">
        <v>4104808</v>
      </c>
      <c r="AG3265" s="243"/>
      <c r="AH3265" s="243"/>
    </row>
    <row r="3266" spans="30:34" x14ac:dyDescent="0.25">
      <c r="AD3266" s="243" t="s">
        <v>73</v>
      </c>
      <c r="AE3266" s="243" t="s">
        <v>1684</v>
      </c>
      <c r="AF3266" s="243">
        <v>4104907</v>
      </c>
      <c r="AG3266" s="243"/>
      <c r="AH3266" s="243"/>
    </row>
    <row r="3267" spans="30:34" x14ac:dyDescent="0.25">
      <c r="AD3267" s="243" t="s">
        <v>73</v>
      </c>
      <c r="AE3267" s="243" t="s">
        <v>1548</v>
      </c>
      <c r="AF3267" s="243">
        <v>4105003</v>
      </c>
      <c r="AG3267" s="243"/>
      <c r="AH3267" s="243"/>
    </row>
    <row r="3268" spans="30:34" x14ac:dyDescent="0.25">
      <c r="AD3268" s="243" t="s">
        <v>73</v>
      </c>
      <c r="AE3268" s="243" t="s">
        <v>1725</v>
      </c>
      <c r="AF3268" s="243">
        <v>4105102</v>
      </c>
      <c r="AG3268" s="243"/>
      <c r="AH3268" s="243"/>
    </row>
    <row r="3269" spans="30:34" x14ac:dyDescent="0.25">
      <c r="AD3269" s="243" t="s">
        <v>73</v>
      </c>
      <c r="AE3269" s="243" t="s">
        <v>1746</v>
      </c>
      <c r="AF3269" s="243">
        <v>4105201</v>
      </c>
      <c r="AG3269" s="243"/>
      <c r="AH3269" s="243"/>
    </row>
    <row r="3270" spans="30:34" x14ac:dyDescent="0.25">
      <c r="AD3270" s="243" t="s">
        <v>73</v>
      </c>
      <c r="AE3270" s="243" t="s">
        <v>1766</v>
      </c>
      <c r="AF3270" s="243">
        <v>4105300</v>
      </c>
      <c r="AG3270" s="243"/>
      <c r="AH3270" s="243"/>
    </row>
    <row r="3271" spans="30:34" x14ac:dyDescent="0.25">
      <c r="AD3271" s="243" t="s">
        <v>73</v>
      </c>
      <c r="AE3271" s="243" t="s">
        <v>1786</v>
      </c>
      <c r="AF3271" s="243">
        <v>4105409</v>
      </c>
      <c r="AG3271" s="243"/>
      <c r="AH3271" s="243"/>
    </row>
    <row r="3272" spans="30:34" x14ac:dyDescent="0.25">
      <c r="AD3272" s="243" t="s">
        <v>73</v>
      </c>
      <c r="AE3272" s="243" t="s">
        <v>1806</v>
      </c>
      <c r="AF3272" s="243">
        <v>4105508</v>
      </c>
      <c r="AG3272" s="243"/>
      <c r="AH3272" s="243"/>
    </row>
    <row r="3273" spans="30:34" x14ac:dyDescent="0.25">
      <c r="AD3273" s="243" t="s">
        <v>73</v>
      </c>
      <c r="AE3273" s="243" t="s">
        <v>1824</v>
      </c>
      <c r="AF3273" s="243">
        <v>4105607</v>
      </c>
      <c r="AG3273" s="243"/>
      <c r="AH3273" s="243"/>
    </row>
    <row r="3274" spans="30:34" x14ac:dyDescent="0.25">
      <c r="AD3274" s="243" t="s">
        <v>73</v>
      </c>
      <c r="AE3274" s="243" t="s">
        <v>1843</v>
      </c>
      <c r="AF3274" s="243">
        <v>4105706</v>
      </c>
      <c r="AG3274" s="243"/>
      <c r="AH3274" s="243"/>
    </row>
    <row r="3275" spans="30:34" x14ac:dyDescent="0.25">
      <c r="AD3275" s="243" t="s">
        <v>73</v>
      </c>
      <c r="AE3275" s="243" t="s">
        <v>1860</v>
      </c>
      <c r="AF3275" s="243">
        <v>4105805</v>
      </c>
      <c r="AG3275" s="243"/>
      <c r="AH3275" s="243"/>
    </row>
    <row r="3276" spans="30:34" x14ac:dyDescent="0.25">
      <c r="AD3276" s="243" t="s">
        <v>73</v>
      </c>
      <c r="AE3276" s="243" t="s">
        <v>1878</v>
      </c>
      <c r="AF3276" s="243">
        <v>4105904</v>
      </c>
      <c r="AG3276" s="243"/>
      <c r="AH3276" s="243"/>
    </row>
    <row r="3277" spans="30:34" x14ac:dyDescent="0.25">
      <c r="AD3277" s="243" t="s">
        <v>73</v>
      </c>
      <c r="AE3277" s="243" t="s">
        <v>1894</v>
      </c>
      <c r="AF3277" s="243">
        <v>4106001</v>
      </c>
      <c r="AG3277" s="243"/>
      <c r="AH3277" s="243"/>
    </row>
    <row r="3278" spans="30:34" x14ac:dyDescent="0.25">
      <c r="AD3278" s="243" t="s">
        <v>73</v>
      </c>
      <c r="AE3278" s="243" t="s">
        <v>1911</v>
      </c>
      <c r="AF3278" s="243">
        <v>4106100</v>
      </c>
      <c r="AG3278" s="243"/>
      <c r="AH3278" s="243"/>
    </row>
    <row r="3279" spans="30:34" x14ac:dyDescent="0.25">
      <c r="AD3279" s="243" t="s">
        <v>73</v>
      </c>
      <c r="AE3279" s="243" t="s">
        <v>1929</v>
      </c>
      <c r="AF3279" s="243">
        <v>4106209</v>
      </c>
      <c r="AG3279" s="243"/>
      <c r="AH3279" s="243"/>
    </row>
    <row r="3280" spans="30:34" x14ac:dyDescent="0.25">
      <c r="AD3280" s="243" t="s">
        <v>73</v>
      </c>
      <c r="AE3280" s="243" t="s">
        <v>1945</v>
      </c>
      <c r="AF3280" s="243">
        <v>4106308</v>
      </c>
      <c r="AG3280" s="243"/>
      <c r="AH3280" s="243"/>
    </row>
    <row r="3281" spans="30:34" x14ac:dyDescent="0.25">
      <c r="AD3281" s="243" t="s">
        <v>73</v>
      </c>
      <c r="AE3281" s="243" t="s">
        <v>1961</v>
      </c>
      <c r="AF3281" s="243">
        <v>4106407</v>
      </c>
      <c r="AG3281" s="243"/>
      <c r="AH3281" s="243"/>
    </row>
    <row r="3282" spans="30:34" x14ac:dyDescent="0.25">
      <c r="AD3282" s="243" t="s">
        <v>73</v>
      </c>
      <c r="AE3282" s="243" t="s">
        <v>1979</v>
      </c>
      <c r="AF3282" s="243">
        <v>4106456</v>
      </c>
      <c r="AG3282" s="243"/>
      <c r="AH3282" s="243"/>
    </row>
    <row r="3283" spans="30:34" x14ac:dyDescent="0.25">
      <c r="AD3283" s="243" t="s">
        <v>73</v>
      </c>
      <c r="AE3283" s="243" t="s">
        <v>1996</v>
      </c>
      <c r="AF3283" s="243">
        <v>4106506</v>
      </c>
      <c r="AG3283" s="243"/>
      <c r="AH3283" s="243"/>
    </row>
    <row r="3284" spans="30:34" x14ac:dyDescent="0.25">
      <c r="AD3284" s="243" t="s">
        <v>73</v>
      </c>
      <c r="AE3284" s="243" t="s">
        <v>2014</v>
      </c>
      <c r="AF3284" s="243">
        <v>4106555</v>
      </c>
      <c r="AG3284" s="243"/>
      <c r="AH3284" s="243"/>
    </row>
    <row r="3285" spans="30:34" x14ac:dyDescent="0.25">
      <c r="AD3285" s="243" t="s">
        <v>73</v>
      </c>
      <c r="AE3285" s="243" t="s">
        <v>2032</v>
      </c>
      <c r="AF3285" s="243">
        <v>4106803</v>
      </c>
      <c r="AG3285" s="243"/>
      <c r="AH3285" s="243"/>
    </row>
    <row r="3286" spans="30:34" x14ac:dyDescent="0.25">
      <c r="AD3286" s="243" t="s">
        <v>73</v>
      </c>
      <c r="AE3286" s="243" t="s">
        <v>2050</v>
      </c>
      <c r="AF3286" s="243">
        <v>4106571</v>
      </c>
      <c r="AG3286" s="243"/>
      <c r="AH3286" s="243"/>
    </row>
    <row r="3287" spans="30:34" x14ac:dyDescent="0.25">
      <c r="AD3287" s="243" t="s">
        <v>73</v>
      </c>
      <c r="AE3287" s="243" t="s">
        <v>2068</v>
      </c>
      <c r="AF3287" s="243">
        <v>4106605</v>
      </c>
      <c r="AG3287" s="243"/>
      <c r="AH3287" s="243"/>
    </row>
    <row r="3288" spans="30:34" x14ac:dyDescent="0.25">
      <c r="AD3288" s="243" t="s">
        <v>73</v>
      </c>
      <c r="AE3288" s="243" t="s">
        <v>220</v>
      </c>
      <c r="AF3288" s="243">
        <v>4106704</v>
      </c>
      <c r="AG3288" s="243"/>
      <c r="AH3288" s="243"/>
    </row>
    <row r="3289" spans="30:34" x14ac:dyDescent="0.25">
      <c r="AD3289" s="243" t="s">
        <v>73</v>
      </c>
      <c r="AE3289" s="243" t="s">
        <v>2100</v>
      </c>
      <c r="AF3289" s="243">
        <v>4106852</v>
      </c>
      <c r="AG3289" s="243"/>
      <c r="AH3289" s="243"/>
    </row>
    <row r="3290" spans="30:34" x14ac:dyDescent="0.25">
      <c r="AD3290" s="243" t="s">
        <v>73</v>
      </c>
      <c r="AE3290" s="243" t="s">
        <v>2117</v>
      </c>
      <c r="AF3290" s="243">
        <v>4106902</v>
      </c>
      <c r="AG3290" s="243"/>
      <c r="AH3290" s="243"/>
    </row>
    <row r="3291" spans="30:34" x14ac:dyDescent="0.25">
      <c r="AD3291" s="243" t="s">
        <v>73</v>
      </c>
      <c r="AE3291" s="243" t="s">
        <v>2132</v>
      </c>
      <c r="AF3291" s="243">
        <v>4107009</v>
      </c>
      <c r="AG3291" s="243"/>
      <c r="AH3291" s="243"/>
    </row>
    <row r="3292" spans="30:34" x14ac:dyDescent="0.25">
      <c r="AD3292" s="243" t="s">
        <v>73</v>
      </c>
      <c r="AE3292" s="243" t="s">
        <v>2149</v>
      </c>
      <c r="AF3292" s="243">
        <v>4107108</v>
      </c>
      <c r="AG3292" s="243"/>
      <c r="AH3292" s="243"/>
    </row>
    <row r="3293" spans="30:34" x14ac:dyDescent="0.25">
      <c r="AD3293" s="243" t="s">
        <v>73</v>
      </c>
      <c r="AE3293" s="243" t="s">
        <v>2165</v>
      </c>
      <c r="AF3293" s="243">
        <v>4107124</v>
      </c>
      <c r="AG3293" s="243"/>
      <c r="AH3293" s="243"/>
    </row>
    <row r="3294" spans="30:34" x14ac:dyDescent="0.25">
      <c r="AD3294" s="243" t="s">
        <v>73</v>
      </c>
      <c r="AE3294" s="243" t="s">
        <v>2182</v>
      </c>
      <c r="AF3294" s="243">
        <v>4107157</v>
      </c>
      <c r="AG3294" s="243"/>
      <c r="AH3294" s="243"/>
    </row>
    <row r="3295" spans="30:34" x14ac:dyDescent="0.25">
      <c r="AD3295" s="243" t="s">
        <v>73</v>
      </c>
      <c r="AE3295" s="243" t="s">
        <v>2199</v>
      </c>
      <c r="AF3295" s="243">
        <v>4107207</v>
      </c>
      <c r="AG3295" s="243"/>
      <c r="AH3295" s="243"/>
    </row>
    <row r="3296" spans="30:34" x14ac:dyDescent="0.25">
      <c r="AD3296" s="243" t="s">
        <v>73</v>
      </c>
      <c r="AE3296" s="243" t="s">
        <v>813</v>
      </c>
      <c r="AF3296" s="243">
        <v>4107256</v>
      </c>
      <c r="AG3296" s="243"/>
      <c r="AH3296" s="243"/>
    </row>
    <row r="3297" spans="30:34" x14ac:dyDescent="0.25">
      <c r="AD3297" s="243" t="s">
        <v>73</v>
      </c>
      <c r="AE3297" s="243" t="s">
        <v>2230</v>
      </c>
      <c r="AF3297" s="243">
        <v>4107306</v>
      </c>
      <c r="AG3297" s="243"/>
      <c r="AH3297" s="243"/>
    </row>
    <row r="3298" spans="30:34" x14ac:dyDescent="0.25">
      <c r="AD3298" s="243" t="s">
        <v>73</v>
      </c>
      <c r="AE3298" s="243" t="s">
        <v>2246</v>
      </c>
      <c r="AF3298" s="243">
        <v>4128633</v>
      </c>
      <c r="AG3298" s="243"/>
      <c r="AH3298" s="243"/>
    </row>
    <row r="3299" spans="30:34" x14ac:dyDescent="0.25">
      <c r="AD3299" s="243" t="s">
        <v>73</v>
      </c>
      <c r="AE3299" s="243" t="s">
        <v>2260</v>
      </c>
      <c r="AF3299" s="243">
        <v>4107405</v>
      </c>
      <c r="AG3299" s="243"/>
      <c r="AH3299" s="243"/>
    </row>
    <row r="3300" spans="30:34" x14ac:dyDescent="0.25">
      <c r="AD3300" s="243" t="s">
        <v>73</v>
      </c>
      <c r="AE3300" s="243" t="s">
        <v>2275</v>
      </c>
      <c r="AF3300" s="243">
        <v>4107504</v>
      </c>
      <c r="AG3300" s="243"/>
      <c r="AH3300" s="243"/>
    </row>
    <row r="3301" spans="30:34" x14ac:dyDescent="0.25">
      <c r="AD3301" s="243" t="s">
        <v>73</v>
      </c>
      <c r="AE3301" s="243" t="s">
        <v>2291</v>
      </c>
      <c r="AF3301" s="243">
        <v>4107538</v>
      </c>
      <c r="AG3301" s="243"/>
      <c r="AH3301" s="243"/>
    </row>
    <row r="3302" spans="30:34" x14ac:dyDescent="0.25">
      <c r="AD3302" s="243" t="s">
        <v>73</v>
      </c>
      <c r="AE3302" s="243" t="s">
        <v>2307</v>
      </c>
      <c r="AF3302" s="243">
        <v>4107520</v>
      </c>
      <c r="AG3302" s="243"/>
      <c r="AH3302" s="243"/>
    </row>
    <row r="3303" spans="30:34" x14ac:dyDescent="0.25">
      <c r="AD3303" s="243" t="s">
        <v>73</v>
      </c>
      <c r="AE3303" s="243" t="s">
        <v>2320</v>
      </c>
      <c r="AF3303" s="243">
        <v>4107546</v>
      </c>
      <c r="AG3303" s="243"/>
      <c r="AH3303" s="243"/>
    </row>
    <row r="3304" spans="30:34" x14ac:dyDescent="0.25">
      <c r="AD3304" s="243" t="s">
        <v>73</v>
      </c>
      <c r="AE3304" s="243" t="s">
        <v>2336</v>
      </c>
      <c r="AF3304" s="243">
        <v>4107553</v>
      </c>
      <c r="AG3304" s="243"/>
      <c r="AH3304" s="243"/>
    </row>
    <row r="3305" spans="30:34" x14ac:dyDescent="0.25">
      <c r="AD3305" s="243" t="s">
        <v>73</v>
      </c>
      <c r="AE3305" s="243" t="s">
        <v>2352</v>
      </c>
      <c r="AF3305" s="243">
        <v>4107603</v>
      </c>
      <c r="AG3305" s="243"/>
      <c r="AH3305" s="243"/>
    </row>
    <row r="3306" spans="30:34" x14ac:dyDescent="0.25">
      <c r="AD3306" s="243" t="s">
        <v>73</v>
      </c>
      <c r="AE3306" s="243" t="s">
        <v>2368</v>
      </c>
      <c r="AF3306" s="243">
        <v>4107652</v>
      </c>
      <c r="AG3306" s="243"/>
      <c r="AH3306" s="243"/>
    </row>
    <row r="3307" spans="30:34" x14ac:dyDescent="0.25">
      <c r="AD3307" s="243" t="s">
        <v>73</v>
      </c>
      <c r="AE3307" s="243" t="s">
        <v>2382</v>
      </c>
      <c r="AF3307" s="243">
        <v>4107702</v>
      </c>
      <c r="AG3307" s="243"/>
      <c r="AH3307" s="243"/>
    </row>
    <row r="3308" spans="30:34" x14ac:dyDescent="0.25">
      <c r="AD3308" s="243" t="s">
        <v>73</v>
      </c>
      <c r="AE3308" s="243" t="s">
        <v>2397</v>
      </c>
      <c r="AF3308" s="243">
        <v>4107736</v>
      </c>
      <c r="AG3308" s="243"/>
      <c r="AH3308" s="243"/>
    </row>
    <row r="3309" spans="30:34" x14ac:dyDescent="0.25">
      <c r="AD3309" s="243" t="s">
        <v>73</v>
      </c>
      <c r="AE3309" s="243" t="s">
        <v>2413</v>
      </c>
      <c r="AF3309" s="243">
        <v>4107751</v>
      </c>
      <c r="AG3309" s="243"/>
      <c r="AH3309" s="243"/>
    </row>
    <row r="3310" spans="30:34" x14ac:dyDescent="0.25">
      <c r="AD3310" s="243" t="s">
        <v>73</v>
      </c>
      <c r="AE3310" s="243" t="s">
        <v>2429</v>
      </c>
      <c r="AF3310" s="243">
        <v>4107850</v>
      </c>
      <c r="AG3310" s="243"/>
      <c r="AH3310" s="243"/>
    </row>
    <row r="3311" spans="30:34" x14ac:dyDescent="0.25">
      <c r="AD3311" s="243" t="s">
        <v>73</v>
      </c>
      <c r="AE3311" s="243" t="s">
        <v>2445</v>
      </c>
      <c r="AF3311" s="243">
        <v>4107801</v>
      </c>
      <c r="AG3311" s="243"/>
      <c r="AH3311" s="243"/>
    </row>
    <row r="3312" spans="30:34" x14ac:dyDescent="0.25">
      <c r="AD3312" s="243" t="s">
        <v>73</v>
      </c>
      <c r="AE3312" s="243" t="s">
        <v>1543</v>
      </c>
      <c r="AF3312" s="243">
        <v>4107900</v>
      </c>
      <c r="AG3312" s="243"/>
      <c r="AH3312" s="243"/>
    </row>
    <row r="3313" spans="30:34" x14ac:dyDescent="0.25">
      <c r="AD3313" s="243" t="s">
        <v>73</v>
      </c>
      <c r="AE3313" s="243" t="s">
        <v>2474</v>
      </c>
      <c r="AF3313" s="243">
        <v>4108007</v>
      </c>
      <c r="AG3313" s="243"/>
      <c r="AH3313" s="243"/>
    </row>
    <row r="3314" spans="30:34" x14ac:dyDescent="0.25">
      <c r="AD3314" s="243" t="s">
        <v>73</v>
      </c>
      <c r="AE3314" s="243" t="s">
        <v>2490</v>
      </c>
      <c r="AF3314" s="243">
        <v>4108106</v>
      </c>
      <c r="AG3314" s="243"/>
      <c r="AH3314" s="243"/>
    </row>
    <row r="3315" spans="30:34" x14ac:dyDescent="0.25">
      <c r="AD3315" s="243" t="s">
        <v>73</v>
      </c>
      <c r="AE3315" s="243" t="s">
        <v>2505</v>
      </c>
      <c r="AF3315" s="243">
        <v>4108205</v>
      </c>
      <c r="AG3315" s="243"/>
      <c r="AH3315" s="243"/>
    </row>
    <row r="3316" spans="30:34" x14ac:dyDescent="0.25">
      <c r="AD3316" s="243" t="s">
        <v>73</v>
      </c>
      <c r="AE3316" s="243" t="s">
        <v>2520</v>
      </c>
      <c r="AF3316" s="243">
        <v>4108304</v>
      </c>
      <c r="AG3316" s="243"/>
      <c r="AH3316" s="243"/>
    </row>
    <row r="3317" spans="30:34" x14ac:dyDescent="0.25">
      <c r="AD3317" s="243" t="s">
        <v>73</v>
      </c>
      <c r="AE3317" s="243" t="s">
        <v>2535</v>
      </c>
      <c r="AF3317" s="243">
        <v>4108452</v>
      </c>
      <c r="AG3317" s="243"/>
      <c r="AH3317" s="243"/>
    </row>
    <row r="3318" spans="30:34" x14ac:dyDescent="0.25">
      <c r="AD3318" s="243" t="s">
        <v>73</v>
      </c>
      <c r="AE3318" s="243" t="s">
        <v>2551</v>
      </c>
      <c r="AF3318" s="243">
        <v>4108320</v>
      </c>
      <c r="AG3318" s="243"/>
      <c r="AH3318" s="243"/>
    </row>
    <row r="3319" spans="30:34" x14ac:dyDescent="0.25">
      <c r="AD3319" s="243" t="s">
        <v>73</v>
      </c>
      <c r="AE3319" s="243" t="s">
        <v>2565</v>
      </c>
      <c r="AF3319" s="243">
        <v>4108403</v>
      </c>
      <c r="AG3319" s="243"/>
      <c r="AH3319" s="243"/>
    </row>
    <row r="3320" spans="30:34" x14ac:dyDescent="0.25">
      <c r="AD3320" s="243" t="s">
        <v>73</v>
      </c>
      <c r="AE3320" s="243" t="s">
        <v>1146</v>
      </c>
      <c r="AF3320" s="243">
        <v>4108502</v>
      </c>
      <c r="AG3320" s="243"/>
      <c r="AH3320" s="243"/>
    </row>
    <row r="3321" spans="30:34" x14ac:dyDescent="0.25">
      <c r="AD3321" s="243" t="s">
        <v>73</v>
      </c>
      <c r="AE3321" s="243" t="s">
        <v>2596</v>
      </c>
      <c r="AF3321" s="243">
        <v>4108551</v>
      </c>
      <c r="AG3321" s="243"/>
      <c r="AH3321" s="243"/>
    </row>
    <row r="3322" spans="30:34" x14ac:dyDescent="0.25">
      <c r="AD3322" s="243" t="s">
        <v>73</v>
      </c>
      <c r="AE3322" s="243" t="s">
        <v>2612</v>
      </c>
      <c r="AF3322" s="243">
        <v>4108601</v>
      </c>
      <c r="AG3322" s="243"/>
      <c r="AH3322" s="243"/>
    </row>
    <row r="3323" spans="30:34" x14ac:dyDescent="0.25">
      <c r="AD3323" s="243" t="s">
        <v>73</v>
      </c>
      <c r="AE3323" s="243" t="s">
        <v>2624</v>
      </c>
      <c r="AF3323" s="243">
        <v>4108650</v>
      </c>
      <c r="AG3323" s="243"/>
      <c r="AH3323" s="243"/>
    </row>
    <row r="3324" spans="30:34" x14ac:dyDescent="0.25">
      <c r="AD3324" s="243" t="s">
        <v>73</v>
      </c>
      <c r="AE3324" s="243" t="s">
        <v>2639</v>
      </c>
      <c r="AF3324" s="243">
        <v>4108700</v>
      </c>
      <c r="AG3324" s="243"/>
      <c r="AH3324" s="243"/>
    </row>
    <row r="3325" spans="30:34" x14ac:dyDescent="0.25">
      <c r="AD3325" s="243" t="s">
        <v>73</v>
      </c>
      <c r="AE3325" s="243" t="s">
        <v>2653</v>
      </c>
      <c r="AF3325" s="243">
        <v>4108809</v>
      </c>
      <c r="AG3325" s="243"/>
      <c r="AH3325" s="243"/>
    </row>
    <row r="3326" spans="30:34" x14ac:dyDescent="0.25">
      <c r="AD3326" s="243" t="s">
        <v>73</v>
      </c>
      <c r="AE3326" s="243" t="s">
        <v>2666</v>
      </c>
      <c r="AF3326" s="243">
        <v>4108908</v>
      </c>
      <c r="AG3326" s="243"/>
      <c r="AH3326" s="243"/>
    </row>
    <row r="3327" spans="30:34" x14ac:dyDescent="0.25">
      <c r="AD3327" s="243" t="s">
        <v>73</v>
      </c>
      <c r="AE3327" s="243" t="s">
        <v>2680</v>
      </c>
      <c r="AF3327" s="243">
        <v>4108957</v>
      </c>
      <c r="AG3327" s="243"/>
      <c r="AH3327" s="243"/>
    </row>
    <row r="3328" spans="30:34" x14ac:dyDescent="0.25">
      <c r="AD3328" s="243" t="s">
        <v>73</v>
      </c>
      <c r="AE3328" s="243" t="s">
        <v>2696</v>
      </c>
      <c r="AF3328" s="243">
        <v>4109005</v>
      </c>
      <c r="AG3328" s="243"/>
      <c r="AH3328" s="243"/>
    </row>
    <row r="3329" spans="30:34" x14ac:dyDescent="0.25">
      <c r="AD3329" s="243" t="s">
        <v>73</v>
      </c>
      <c r="AE3329" s="243" t="s">
        <v>2711</v>
      </c>
      <c r="AF3329" s="243">
        <v>4109104</v>
      </c>
      <c r="AG3329" s="243"/>
      <c r="AH3329" s="243"/>
    </row>
    <row r="3330" spans="30:34" x14ac:dyDescent="0.25">
      <c r="AD3330" s="243" t="s">
        <v>73</v>
      </c>
      <c r="AE3330" s="243" t="s">
        <v>2727</v>
      </c>
      <c r="AF3330" s="243">
        <v>4109203</v>
      </c>
      <c r="AG3330" s="243"/>
      <c r="AH3330" s="243"/>
    </row>
    <row r="3331" spans="30:34" x14ac:dyDescent="0.25">
      <c r="AD3331" s="243" t="s">
        <v>73</v>
      </c>
      <c r="AE3331" s="243" t="s">
        <v>2742</v>
      </c>
      <c r="AF3331" s="243">
        <v>4109302</v>
      </c>
      <c r="AG3331" s="243"/>
      <c r="AH3331" s="243"/>
    </row>
    <row r="3332" spans="30:34" x14ac:dyDescent="0.25">
      <c r="AD3332" s="243" t="s">
        <v>73</v>
      </c>
      <c r="AE3332" s="243" t="s">
        <v>2757</v>
      </c>
      <c r="AF3332" s="243">
        <v>4109401</v>
      </c>
      <c r="AG3332" s="243"/>
      <c r="AH3332" s="243"/>
    </row>
    <row r="3333" spans="30:34" x14ac:dyDescent="0.25">
      <c r="AD3333" s="243" t="s">
        <v>73</v>
      </c>
      <c r="AE3333" s="243" t="s">
        <v>2773</v>
      </c>
      <c r="AF3333" s="243">
        <v>4109500</v>
      </c>
      <c r="AG3333" s="243"/>
      <c r="AH3333" s="243"/>
    </row>
    <row r="3334" spans="30:34" x14ac:dyDescent="0.25">
      <c r="AD3334" s="243" t="s">
        <v>73</v>
      </c>
      <c r="AE3334" s="243" t="s">
        <v>2789</v>
      </c>
      <c r="AF3334" s="243">
        <v>4109609</v>
      </c>
      <c r="AG3334" s="243"/>
      <c r="AH3334" s="243"/>
    </row>
    <row r="3335" spans="30:34" x14ac:dyDescent="0.25">
      <c r="AD3335" s="243" t="s">
        <v>73</v>
      </c>
      <c r="AE3335" s="243" t="s">
        <v>2804</v>
      </c>
      <c r="AF3335" s="243">
        <v>4109658</v>
      </c>
      <c r="AG3335" s="243"/>
      <c r="AH3335" s="243"/>
    </row>
    <row r="3336" spans="30:34" x14ac:dyDescent="0.25">
      <c r="AD3336" s="243" t="s">
        <v>73</v>
      </c>
      <c r="AE3336" s="243" t="s">
        <v>2819</v>
      </c>
      <c r="AF3336" s="243">
        <v>4109708</v>
      </c>
      <c r="AG3336" s="243"/>
      <c r="AH3336" s="243"/>
    </row>
    <row r="3337" spans="30:34" x14ac:dyDescent="0.25">
      <c r="AD3337" s="243" t="s">
        <v>73</v>
      </c>
      <c r="AE3337" s="243" t="s">
        <v>2833</v>
      </c>
      <c r="AF3337" s="243">
        <v>4109757</v>
      </c>
      <c r="AG3337" s="243"/>
      <c r="AH3337" s="243"/>
    </row>
    <row r="3338" spans="30:34" x14ac:dyDescent="0.25">
      <c r="AD3338" s="243" t="s">
        <v>73</v>
      </c>
      <c r="AE3338" s="243" t="s">
        <v>2844</v>
      </c>
      <c r="AF3338" s="243">
        <v>4109807</v>
      </c>
      <c r="AG3338" s="243"/>
      <c r="AH3338" s="243"/>
    </row>
    <row r="3339" spans="30:34" x14ac:dyDescent="0.25">
      <c r="AD3339" s="243" t="s">
        <v>73</v>
      </c>
      <c r="AE3339" s="243" t="s">
        <v>2857</v>
      </c>
      <c r="AF3339" s="243">
        <v>4109906</v>
      </c>
      <c r="AG3339" s="243"/>
      <c r="AH3339" s="243"/>
    </row>
    <row r="3340" spans="30:34" x14ac:dyDescent="0.25">
      <c r="AD3340" s="243" t="s">
        <v>73</v>
      </c>
      <c r="AE3340" s="243" t="s">
        <v>2870</v>
      </c>
      <c r="AF3340" s="243">
        <v>4110003</v>
      </c>
      <c r="AG3340" s="243"/>
      <c r="AH3340" s="243"/>
    </row>
    <row r="3341" spans="30:34" x14ac:dyDescent="0.25">
      <c r="AD3341" s="243" t="s">
        <v>73</v>
      </c>
      <c r="AE3341" s="243" t="s">
        <v>1797</v>
      </c>
      <c r="AF3341" s="243">
        <v>4110052</v>
      </c>
      <c r="AG3341" s="243"/>
      <c r="AH3341" s="243"/>
    </row>
    <row r="3342" spans="30:34" x14ac:dyDescent="0.25">
      <c r="AD3342" s="243" t="s">
        <v>73</v>
      </c>
      <c r="AE3342" s="243" t="s">
        <v>2895</v>
      </c>
      <c r="AF3342" s="243">
        <v>4110078</v>
      </c>
      <c r="AG3342" s="243"/>
      <c r="AH3342" s="243"/>
    </row>
    <row r="3343" spans="30:34" x14ac:dyDescent="0.25">
      <c r="AD3343" s="243" t="s">
        <v>73</v>
      </c>
      <c r="AE3343" s="243" t="s">
        <v>2908</v>
      </c>
      <c r="AF3343" s="243">
        <v>4110102</v>
      </c>
      <c r="AG3343" s="243"/>
      <c r="AH3343" s="243"/>
    </row>
    <row r="3344" spans="30:34" x14ac:dyDescent="0.25">
      <c r="AD3344" s="243" t="s">
        <v>73</v>
      </c>
      <c r="AE3344" s="243" t="s">
        <v>2920</v>
      </c>
      <c r="AF3344" s="243">
        <v>4110201</v>
      </c>
      <c r="AG3344" s="243"/>
      <c r="AH3344" s="243"/>
    </row>
    <row r="3345" spans="30:34" x14ac:dyDescent="0.25">
      <c r="AD3345" s="243" t="s">
        <v>73</v>
      </c>
      <c r="AE3345" s="243" t="s">
        <v>1825</v>
      </c>
      <c r="AF3345" s="243">
        <v>4110300</v>
      </c>
      <c r="AG3345" s="243"/>
      <c r="AH3345" s="243"/>
    </row>
    <row r="3346" spans="30:34" x14ac:dyDescent="0.25">
      <c r="AD3346" s="243" t="s">
        <v>73</v>
      </c>
      <c r="AE3346" s="243" t="s">
        <v>2943</v>
      </c>
      <c r="AF3346" s="243">
        <v>4110409</v>
      </c>
      <c r="AG3346" s="243"/>
      <c r="AH3346" s="243"/>
    </row>
    <row r="3347" spans="30:34" x14ac:dyDescent="0.25">
      <c r="AD3347" s="243" t="s">
        <v>73</v>
      </c>
      <c r="AE3347" s="243" t="s">
        <v>2955</v>
      </c>
      <c r="AF3347" s="243">
        <v>4110508</v>
      </c>
      <c r="AG3347" s="243"/>
      <c r="AH3347" s="243"/>
    </row>
    <row r="3348" spans="30:34" x14ac:dyDescent="0.25">
      <c r="AD3348" s="243" t="s">
        <v>73</v>
      </c>
      <c r="AE3348" s="243" t="s">
        <v>2967</v>
      </c>
      <c r="AF3348" s="243">
        <v>4110607</v>
      </c>
      <c r="AG3348" s="243"/>
      <c r="AH3348" s="243"/>
    </row>
    <row r="3349" spans="30:34" x14ac:dyDescent="0.25">
      <c r="AD3349" s="243" t="s">
        <v>73</v>
      </c>
      <c r="AE3349" s="243" t="s">
        <v>2979</v>
      </c>
      <c r="AF3349" s="243">
        <v>4110656</v>
      </c>
      <c r="AG3349" s="243"/>
      <c r="AH3349" s="243"/>
    </row>
    <row r="3350" spans="30:34" x14ac:dyDescent="0.25">
      <c r="AD3350" s="243" t="s">
        <v>73</v>
      </c>
      <c r="AE3350" s="243" t="s">
        <v>2570</v>
      </c>
      <c r="AF3350" s="243">
        <v>4110706</v>
      </c>
      <c r="AG3350" s="243"/>
      <c r="AH3350" s="243"/>
    </row>
    <row r="3351" spans="30:34" x14ac:dyDescent="0.25">
      <c r="AD3351" s="243" t="s">
        <v>73</v>
      </c>
      <c r="AE3351" s="243" t="s">
        <v>3004</v>
      </c>
      <c r="AF3351" s="243">
        <v>4110805</v>
      </c>
      <c r="AG3351" s="243"/>
      <c r="AH3351" s="243"/>
    </row>
    <row r="3352" spans="30:34" x14ac:dyDescent="0.25">
      <c r="AD3352" s="243" t="s">
        <v>73</v>
      </c>
      <c r="AE3352" s="243" t="s">
        <v>3017</v>
      </c>
      <c r="AF3352" s="243">
        <v>4110904</v>
      </c>
      <c r="AG3352" s="243"/>
      <c r="AH3352" s="243"/>
    </row>
    <row r="3353" spans="30:34" x14ac:dyDescent="0.25">
      <c r="AD3353" s="243" t="s">
        <v>73</v>
      </c>
      <c r="AE3353" s="243" t="s">
        <v>3029</v>
      </c>
      <c r="AF3353" s="243">
        <v>4110953</v>
      </c>
      <c r="AG3353" s="243"/>
      <c r="AH3353" s="243"/>
    </row>
    <row r="3354" spans="30:34" x14ac:dyDescent="0.25">
      <c r="AD3354" s="243" t="s">
        <v>73</v>
      </c>
      <c r="AE3354" s="243" t="s">
        <v>3042</v>
      </c>
      <c r="AF3354" s="243">
        <v>4111001</v>
      </c>
      <c r="AG3354" s="243"/>
      <c r="AH3354" s="243"/>
    </row>
    <row r="3355" spans="30:34" x14ac:dyDescent="0.25">
      <c r="AD3355" s="243" t="s">
        <v>73</v>
      </c>
      <c r="AE3355" s="243" t="s">
        <v>1930</v>
      </c>
      <c r="AF3355" s="243">
        <v>4111100</v>
      </c>
      <c r="AG3355" s="243"/>
      <c r="AH3355" s="243"/>
    </row>
    <row r="3356" spans="30:34" x14ac:dyDescent="0.25">
      <c r="AD3356" s="243" t="s">
        <v>73</v>
      </c>
      <c r="AE3356" s="243" t="s">
        <v>3066</v>
      </c>
      <c r="AF3356" s="243">
        <v>4111209</v>
      </c>
      <c r="AG3356" s="243"/>
      <c r="AH3356" s="243"/>
    </row>
    <row r="3357" spans="30:34" x14ac:dyDescent="0.25">
      <c r="AD3357" s="243" t="s">
        <v>73</v>
      </c>
      <c r="AE3357" s="243" t="s">
        <v>3077</v>
      </c>
      <c r="AF3357" s="243">
        <v>4111258</v>
      </c>
      <c r="AG3357" s="243"/>
      <c r="AH3357" s="243"/>
    </row>
    <row r="3358" spans="30:34" x14ac:dyDescent="0.25">
      <c r="AD3358" s="243" t="s">
        <v>73</v>
      </c>
      <c r="AE3358" s="243" t="s">
        <v>3090</v>
      </c>
      <c r="AF3358" s="243">
        <v>4111308</v>
      </c>
      <c r="AG3358" s="243"/>
      <c r="AH3358" s="243"/>
    </row>
    <row r="3359" spans="30:34" x14ac:dyDescent="0.25">
      <c r="AD3359" s="243" t="s">
        <v>73</v>
      </c>
      <c r="AE3359" s="243" t="s">
        <v>3102</v>
      </c>
      <c r="AF3359" s="243">
        <v>4111407</v>
      </c>
      <c r="AG3359" s="243"/>
      <c r="AH3359" s="243"/>
    </row>
    <row r="3360" spans="30:34" x14ac:dyDescent="0.25">
      <c r="AD3360" s="243" t="s">
        <v>73</v>
      </c>
      <c r="AE3360" s="243" t="s">
        <v>3115</v>
      </c>
      <c r="AF3360" s="243">
        <v>4111506</v>
      </c>
      <c r="AG3360" s="243"/>
      <c r="AH3360" s="243"/>
    </row>
    <row r="3361" spans="30:34" x14ac:dyDescent="0.25">
      <c r="AD3361" s="243" t="s">
        <v>73</v>
      </c>
      <c r="AE3361" s="243" t="s">
        <v>3127</v>
      </c>
      <c r="AF3361" s="243">
        <v>4111555</v>
      </c>
      <c r="AG3361" s="243"/>
      <c r="AH3361" s="243"/>
    </row>
    <row r="3362" spans="30:34" x14ac:dyDescent="0.25">
      <c r="AD3362" s="243" t="s">
        <v>73</v>
      </c>
      <c r="AE3362" s="243" t="s">
        <v>3138</v>
      </c>
      <c r="AF3362" s="243">
        <v>4111605</v>
      </c>
      <c r="AG3362" s="243"/>
      <c r="AH3362" s="243"/>
    </row>
    <row r="3363" spans="30:34" x14ac:dyDescent="0.25">
      <c r="AD3363" s="243" t="s">
        <v>73</v>
      </c>
      <c r="AE3363" s="243" t="s">
        <v>3150</v>
      </c>
      <c r="AF3363" s="243">
        <v>4111704</v>
      </c>
      <c r="AG3363" s="243"/>
      <c r="AH3363" s="243"/>
    </row>
    <row r="3364" spans="30:34" x14ac:dyDescent="0.25">
      <c r="AD3364" s="243" t="s">
        <v>73</v>
      </c>
      <c r="AE3364" s="243" t="s">
        <v>3161</v>
      </c>
      <c r="AF3364" s="243">
        <v>4111803</v>
      </c>
      <c r="AG3364" s="243"/>
      <c r="AH3364" s="243"/>
    </row>
    <row r="3365" spans="30:34" x14ac:dyDescent="0.25">
      <c r="AD3365" s="243" t="s">
        <v>73</v>
      </c>
      <c r="AE3365" s="243" t="s">
        <v>3172</v>
      </c>
      <c r="AF3365" s="243">
        <v>4111902</v>
      </c>
      <c r="AG3365" s="243"/>
      <c r="AH3365" s="243"/>
    </row>
    <row r="3366" spans="30:34" x14ac:dyDescent="0.25">
      <c r="AD3366" s="243" t="s">
        <v>73</v>
      </c>
      <c r="AE3366" s="243" t="s">
        <v>3183</v>
      </c>
      <c r="AF3366" s="243">
        <v>4112009</v>
      </c>
      <c r="AG3366" s="243"/>
      <c r="AH3366" s="243"/>
    </row>
    <row r="3367" spans="30:34" x14ac:dyDescent="0.25">
      <c r="AD3367" s="243" t="s">
        <v>73</v>
      </c>
      <c r="AE3367" s="243" t="s">
        <v>3195</v>
      </c>
      <c r="AF3367" s="243">
        <v>4112108</v>
      </c>
      <c r="AG3367" s="243"/>
      <c r="AH3367" s="243"/>
    </row>
    <row r="3368" spans="30:34" x14ac:dyDescent="0.25">
      <c r="AD3368" s="243" t="s">
        <v>73</v>
      </c>
      <c r="AE3368" s="243" t="s">
        <v>3207</v>
      </c>
      <c r="AF3368" s="243">
        <v>4112207</v>
      </c>
      <c r="AG3368" s="243"/>
      <c r="AH3368" s="243"/>
    </row>
    <row r="3369" spans="30:34" x14ac:dyDescent="0.25">
      <c r="AD3369" s="243" t="s">
        <v>73</v>
      </c>
      <c r="AE3369" s="243" t="s">
        <v>3219</v>
      </c>
      <c r="AF3369" s="243">
        <v>4112306</v>
      </c>
      <c r="AG3369" s="243"/>
      <c r="AH3369" s="243"/>
    </row>
    <row r="3370" spans="30:34" x14ac:dyDescent="0.25">
      <c r="AD3370" s="243" t="s">
        <v>73</v>
      </c>
      <c r="AE3370" s="243" t="s">
        <v>827</v>
      </c>
      <c r="AF3370" s="243">
        <v>4112405</v>
      </c>
      <c r="AG3370" s="243"/>
      <c r="AH3370" s="243"/>
    </row>
    <row r="3371" spans="30:34" x14ac:dyDescent="0.25">
      <c r="AD3371" s="243" t="s">
        <v>73</v>
      </c>
      <c r="AE3371" s="243" t="s">
        <v>3241</v>
      </c>
      <c r="AF3371" s="243">
        <v>4112504</v>
      </c>
      <c r="AG3371" s="243"/>
      <c r="AH3371" s="243"/>
    </row>
    <row r="3372" spans="30:34" x14ac:dyDescent="0.25">
      <c r="AD3372" s="243" t="s">
        <v>73</v>
      </c>
      <c r="AE3372" s="243" t="s">
        <v>3251</v>
      </c>
      <c r="AF3372" s="243">
        <v>4112603</v>
      </c>
      <c r="AG3372" s="243"/>
      <c r="AH3372" s="243"/>
    </row>
    <row r="3373" spans="30:34" x14ac:dyDescent="0.25">
      <c r="AD3373" s="243" t="s">
        <v>73</v>
      </c>
      <c r="AE3373" s="243" t="s">
        <v>3261</v>
      </c>
      <c r="AF3373" s="243">
        <v>4112702</v>
      </c>
      <c r="AG3373" s="243"/>
      <c r="AH3373" s="243"/>
    </row>
    <row r="3374" spans="30:34" x14ac:dyDescent="0.25">
      <c r="AD3374" s="243" t="s">
        <v>73</v>
      </c>
      <c r="AE3374" s="243" t="s">
        <v>3273</v>
      </c>
      <c r="AF3374" s="243">
        <v>4112751</v>
      </c>
      <c r="AG3374" s="243"/>
      <c r="AH3374" s="243"/>
    </row>
    <row r="3375" spans="30:34" x14ac:dyDescent="0.25">
      <c r="AD3375" s="243" t="s">
        <v>73</v>
      </c>
      <c r="AE3375" s="243" t="s">
        <v>3284</v>
      </c>
      <c r="AF3375" s="243">
        <v>4112801</v>
      </c>
      <c r="AG3375" s="243"/>
      <c r="AH3375" s="243"/>
    </row>
    <row r="3376" spans="30:34" x14ac:dyDescent="0.25">
      <c r="AD3376" s="243" t="s">
        <v>73</v>
      </c>
      <c r="AE3376" s="243" t="s">
        <v>3296</v>
      </c>
      <c r="AF3376" s="243">
        <v>4112900</v>
      </c>
      <c r="AG3376" s="243"/>
      <c r="AH3376" s="243"/>
    </row>
    <row r="3377" spans="30:34" x14ac:dyDescent="0.25">
      <c r="AD3377" s="243" t="s">
        <v>73</v>
      </c>
      <c r="AE3377" s="243" t="s">
        <v>3308</v>
      </c>
      <c r="AF3377" s="243">
        <v>4112959</v>
      </c>
      <c r="AG3377" s="243"/>
      <c r="AH3377" s="243"/>
    </row>
    <row r="3378" spans="30:34" x14ac:dyDescent="0.25">
      <c r="AD3378" s="243" t="s">
        <v>73</v>
      </c>
      <c r="AE3378" s="243" t="s">
        <v>2675</v>
      </c>
      <c r="AF3378" s="243">
        <v>4113007</v>
      </c>
      <c r="AG3378" s="243"/>
      <c r="AH3378" s="243"/>
    </row>
    <row r="3379" spans="30:34" x14ac:dyDescent="0.25">
      <c r="AD3379" s="243" t="s">
        <v>73</v>
      </c>
      <c r="AE3379" s="243" t="s">
        <v>3330</v>
      </c>
      <c r="AF3379" s="243">
        <v>4113106</v>
      </c>
      <c r="AG3379" s="243"/>
      <c r="AH3379" s="243"/>
    </row>
    <row r="3380" spans="30:34" x14ac:dyDescent="0.25">
      <c r="AD3380" s="243" t="s">
        <v>73</v>
      </c>
      <c r="AE3380" s="243" t="s">
        <v>3341</v>
      </c>
      <c r="AF3380" s="243">
        <v>4113205</v>
      </c>
      <c r="AG3380" s="243"/>
      <c r="AH3380" s="243"/>
    </row>
    <row r="3381" spans="30:34" x14ac:dyDescent="0.25">
      <c r="AD3381" s="243" t="s">
        <v>73</v>
      </c>
      <c r="AE3381" s="243" t="s">
        <v>3352</v>
      </c>
      <c r="AF3381" s="243">
        <v>4113254</v>
      </c>
      <c r="AG3381" s="243"/>
      <c r="AH3381" s="243"/>
    </row>
    <row r="3382" spans="30:34" x14ac:dyDescent="0.25">
      <c r="AD3382" s="243" t="s">
        <v>73</v>
      </c>
      <c r="AE3382" s="243" t="s">
        <v>3362</v>
      </c>
      <c r="AF3382" s="243">
        <v>4113304</v>
      </c>
      <c r="AG3382" s="243"/>
      <c r="AH3382" s="243"/>
    </row>
    <row r="3383" spans="30:34" x14ac:dyDescent="0.25">
      <c r="AD3383" s="243" t="s">
        <v>73</v>
      </c>
      <c r="AE3383" s="243" t="s">
        <v>3371</v>
      </c>
      <c r="AF3383" s="243">
        <v>4113403</v>
      </c>
      <c r="AG3383" s="243"/>
      <c r="AH3383" s="243"/>
    </row>
    <row r="3384" spans="30:34" x14ac:dyDescent="0.25">
      <c r="AD3384" s="243" t="s">
        <v>73</v>
      </c>
      <c r="AE3384" s="243" t="s">
        <v>3381</v>
      </c>
      <c r="AF3384" s="243">
        <v>4113429</v>
      </c>
      <c r="AG3384" s="243"/>
      <c r="AH3384" s="243"/>
    </row>
    <row r="3385" spans="30:34" x14ac:dyDescent="0.25">
      <c r="AD3385" s="243" t="s">
        <v>73</v>
      </c>
      <c r="AE3385" s="243" t="s">
        <v>3391</v>
      </c>
      <c r="AF3385" s="243">
        <v>4113452</v>
      </c>
      <c r="AG3385" s="243"/>
      <c r="AH3385" s="243"/>
    </row>
    <row r="3386" spans="30:34" x14ac:dyDescent="0.25">
      <c r="AD3386" s="243" t="s">
        <v>73</v>
      </c>
      <c r="AE3386" s="243" t="s">
        <v>3401</v>
      </c>
      <c r="AF3386" s="243">
        <v>4113502</v>
      </c>
      <c r="AG3386" s="243"/>
      <c r="AH3386" s="243"/>
    </row>
    <row r="3387" spans="30:34" x14ac:dyDescent="0.25">
      <c r="AD3387" s="243" t="s">
        <v>73</v>
      </c>
      <c r="AE3387" s="243" t="s">
        <v>3411</v>
      </c>
      <c r="AF3387" s="243">
        <v>4113601</v>
      </c>
      <c r="AG3387" s="243"/>
      <c r="AH3387" s="243"/>
    </row>
    <row r="3388" spans="30:34" x14ac:dyDescent="0.25">
      <c r="AD3388" s="243" t="s">
        <v>73</v>
      </c>
      <c r="AE3388" s="243" t="s">
        <v>3421</v>
      </c>
      <c r="AF3388" s="243">
        <v>4113700</v>
      </c>
      <c r="AG3388" s="243"/>
      <c r="AH3388" s="243"/>
    </row>
    <row r="3389" spans="30:34" x14ac:dyDescent="0.25">
      <c r="AD3389" s="243" t="s">
        <v>73</v>
      </c>
      <c r="AE3389" s="243" t="s">
        <v>3430</v>
      </c>
      <c r="AF3389" s="243">
        <v>4113734</v>
      </c>
      <c r="AG3389" s="243"/>
      <c r="AH3389" s="243"/>
    </row>
    <row r="3390" spans="30:34" x14ac:dyDescent="0.25">
      <c r="AD3390" s="243" t="s">
        <v>73</v>
      </c>
      <c r="AE3390" s="243" t="s">
        <v>3440</v>
      </c>
      <c r="AF3390" s="243">
        <v>4113759</v>
      </c>
      <c r="AG3390" s="243"/>
      <c r="AH3390" s="243"/>
    </row>
    <row r="3391" spans="30:34" x14ac:dyDescent="0.25">
      <c r="AD3391" s="243" t="s">
        <v>73</v>
      </c>
      <c r="AE3391" s="243" t="s">
        <v>3449</v>
      </c>
      <c r="AF3391" s="243">
        <v>4113809</v>
      </c>
      <c r="AG3391" s="243"/>
      <c r="AH3391" s="243"/>
    </row>
    <row r="3392" spans="30:34" x14ac:dyDescent="0.25">
      <c r="AD3392" s="243" t="s">
        <v>73</v>
      </c>
      <c r="AE3392" s="243" t="s">
        <v>3458</v>
      </c>
      <c r="AF3392" s="243">
        <v>4113908</v>
      </c>
      <c r="AG3392" s="243"/>
      <c r="AH3392" s="243"/>
    </row>
    <row r="3393" spans="30:34" x14ac:dyDescent="0.25">
      <c r="AD3393" s="243" t="s">
        <v>73</v>
      </c>
      <c r="AE3393" s="243" t="s">
        <v>3468</v>
      </c>
      <c r="AF3393" s="243">
        <v>4114005</v>
      </c>
      <c r="AG3393" s="243"/>
      <c r="AH3393" s="243"/>
    </row>
    <row r="3394" spans="30:34" x14ac:dyDescent="0.25">
      <c r="AD3394" s="243" t="s">
        <v>73</v>
      </c>
      <c r="AE3394" s="243" t="s">
        <v>3477</v>
      </c>
      <c r="AF3394" s="243">
        <v>4114104</v>
      </c>
      <c r="AG3394" s="243"/>
      <c r="AH3394" s="243"/>
    </row>
    <row r="3395" spans="30:34" x14ac:dyDescent="0.25">
      <c r="AD3395" s="243" t="s">
        <v>73</v>
      </c>
      <c r="AE3395" s="243" t="s">
        <v>3487</v>
      </c>
      <c r="AF3395" s="243">
        <v>4114203</v>
      </c>
      <c r="AG3395" s="243"/>
      <c r="AH3395" s="243"/>
    </row>
    <row r="3396" spans="30:34" x14ac:dyDescent="0.25">
      <c r="AD3396" s="243" t="s">
        <v>73</v>
      </c>
      <c r="AE3396" s="243" t="s">
        <v>3497</v>
      </c>
      <c r="AF3396" s="243">
        <v>4114302</v>
      </c>
      <c r="AG3396" s="243"/>
      <c r="AH3396" s="243"/>
    </row>
    <row r="3397" spans="30:34" x14ac:dyDescent="0.25">
      <c r="AD3397" s="243" t="s">
        <v>73</v>
      </c>
      <c r="AE3397" s="243" t="s">
        <v>3506</v>
      </c>
      <c r="AF3397" s="243">
        <v>4114351</v>
      </c>
      <c r="AG3397" s="243"/>
      <c r="AH3397" s="243"/>
    </row>
    <row r="3398" spans="30:34" x14ac:dyDescent="0.25">
      <c r="AD3398" s="243" t="s">
        <v>73</v>
      </c>
      <c r="AE3398" s="243" t="s">
        <v>3516</v>
      </c>
      <c r="AF3398" s="243">
        <v>4114401</v>
      </c>
      <c r="AG3398" s="243"/>
      <c r="AH3398" s="243"/>
    </row>
    <row r="3399" spans="30:34" x14ac:dyDescent="0.25">
      <c r="AD3399" s="243" t="s">
        <v>73</v>
      </c>
      <c r="AE3399" s="243" t="s">
        <v>3526</v>
      </c>
      <c r="AF3399" s="243">
        <v>4114500</v>
      </c>
      <c r="AG3399" s="243"/>
      <c r="AH3399" s="243"/>
    </row>
    <row r="3400" spans="30:34" x14ac:dyDescent="0.25">
      <c r="AD3400" s="243" t="s">
        <v>73</v>
      </c>
      <c r="AE3400" s="243" t="s">
        <v>3536</v>
      </c>
      <c r="AF3400" s="243">
        <v>4114609</v>
      </c>
      <c r="AG3400" s="243"/>
      <c r="AH3400" s="243"/>
    </row>
    <row r="3401" spans="30:34" x14ac:dyDescent="0.25">
      <c r="AD3401" s="243" t="s">
        <v>73</v>
      </c>
      <c r="AE3401" s="243" t="s">
        <v>3546</v>
      </c>
      <c r="AF3401" s="243">
        <v>4114708</v>
      </c>
      <c r="AG3401" s="243"/>
      <c r="AH3401" s="243"/>
    </row>
    <row r="3402" spans="30:34" x14ac:dyDescent="0.25">
      <c r="AD3402" s="243" t="s">
        <v>73</v>
      </c>
      <c r="AE3402" s="243" t="s">
        <v>3554</v>
      </c>
      <c r="AF3402" s="243">
        <v>4114807</v>
      </c>
      <c r="AG3402" s="243"/>
      <c r="AH3402" s="243"/>
    </row>
    <row r="3403" spans="30:34" x14ac:dyDescent="0.25">
      <c r="AD3403" s="243" t="s">
        <v>73</v>
      </c>
      <c r="AE3403" s="243" t="s">
        <v>3564</v>
      </c>
      <c r="AF3403" s="243">
        <v>4114906</v>
      </c>
      <c r="AG3403" s="243"/>
      <c r="AH3403" s="243"/>
    </row>
    <row r="3404" spans="30:34" x14ac:dyDescent="0.25">
      <c r="AD3404" s="243" t="s">
        <v>73</v>
      </c>
      <c r="AE3404" s="243" t="s">
        <v>3574</v>
      </c>
      <c r="AF3404" s="243">
        <v>4115002</v>
      </c>
      <c r="AG3404" s="243"/>
      <c r="AH3404" s="243"/>
    </row>
    <row r="3405" spans="30:34" x14ac:dyDescent="0.25">
      <c r="AD3405" s="243" t="s">
        <v>73</v>
      </c>
      <c r="AE3405" s="243" t="s">
        <v>3584</v>
      </c>
      <c r="AF3405" s="243">
        <v>4115101</v>
      </c>
      <c r="AG3405" s="243"/>
      <c r="AH3405" s="243"/>
    </row>
    <row r="3406" spans="30:34" x14ac:dyDescent="0.25">
      <c r="AD3406" s="243" t="s">
        <v>73</v>
      </c>
      <c r="AE3406" s="243" t="s">
        <v>3594</v>
      </c>
      <c r="AF3406" s="243">
        <v>4115200</v>
      </c>
      <c r="AG3406" s="243"/>
      <c r="AH3406" s="243"/>
    </row>
    <row r="3407" spans="30:34" x14ac:dyDescent="0.25">
      <c r="AD3407" s="243" t="s">
        <v>73</v>
      </c>
      <c r="AE3407" s="243" t="s">
        <v>3603</v>
      </c>
      <c r="AF3407" s="243">
        <v>4115309</v>
      </c>
      <c r="AG3407" s="243"/>
      <c r="AH3407" s="243"/>
    </row>
    <row r="3408" spans="30:34" x14ac:dyDescent="0.25">
      <c r="AD3408" s="243" t="s">
        <v>73</v>
      </c>
      <c r="AE3408" s="243" t="s">
        <v>3612</v>
      </c>
      <c r="AF3408" s="243">
        <v>4115358</v>
      </c>
      <c r="AG3408" s="243"/>
      <c r="AH3408" s="243"/>
    </row>
    <row r="3409" spans="30:34" x14ac:dyDescent="0.25">
      <c r="AD3409" s="243" t="s">
        <v>73</v>
      </c>
      <c r="AE3409" s="243" t="s">
        <v>3621</v>
      </c>
      <c r="AF3409" s="243">
        <v>4115408</v>
      </c>
      <c r="AG3409" s="243"/>
      <c r="AH3409" s="243"/>
    </row>
    <row r="3410" spans="30:34" x14ac:dyDescent="0.25">
      <c r="AD3410" s="243" t="s">
        <v>73</v>
      </c>
      <c r="AE3410" s="243" t="s">
        <v>3631</v>
      </c>
      <c r="AF3410" s="243">
        <v>4115457</v>
      </c>
      <c r="AG3410" s="243"/>
      <c r="AH3410" s="243"/>
    </row>
    <row r="3411" spans="30:34" x14ac:dyDescent="0.25">
      <c r="AD3411" s="243" t="s">
        <v>73</v>
      </c>
      <c r="AE3411" s="243" t="s">
        <v>3641</v>
      </c>
      <c r="AF3411" s="243">
        <v>4115507</v>
      </c>
      <c r="AG3411" s="243"/>
      <c r="AH3411" s="243"/>
    </row>
    <row r="3412" spans="30:34" x14ac:dyDescent="0.25">
      <c r="AD3412" s="243" t="s">
        <v>73</v>
      </c>
      <c r="AE3412" s="243" t="s">
        <v>3650</v>
      </c>
      <c r="AF3412" s="243">
        <v>4115606</v>
      </c>
      <c r="AG3412" s="243"/>
      <c r="AH3412" s="243"/>
    </row>
    <row r="3413" spans="30:34" x14ac:dyDescent="0.25">
      <c r="AD3413" s="243" t="s">
        <v>73</v>
      </c>
      <c r="AE3413" s="243" t="s">
        <v>3659</v>
      </c>
      <c r="AF3413" s="243">
        <v>4115705</v>
      </c>
      <c r="AG3413" s="243"/>
      <c r="AH3413" s="243"/>
    </row>
    <row r="3414" spans="30:34" x14ac:dyDescent="0.25">
      <c r="AD3414" s="243" t="s">
        <v>73</v>
      </c>
      <c r="AE3414" s="243" t="s">
        <v>3668</v>
      </c>
      <c r="AF3414" s="243">
        <v>4115739</v>
      </c>
      <c r="AG3414" s="243"/>
      <c r="AH3414" s="243"/>
    </row>
    <row r="3415" spans="30:34" x14ac:dyDescent="0.25">
      <c r="AD3415" s="243" t="s">
        <v>73</v>
      </c>
      <c r="AE3415" s="243" t="s">
        <v>3675</v>
      </c>
      <c r="AF3415" s="243">
        <v>4115754</v>
      </c>
      <c r="AG3415" s="243"/>
      <c r="AH3415" s="243"/>
    </row>
    <row r="3416" spans="30:34" x14ac:dyDescent="0.25">
      <c r="AD3416" s="243" t="s">
        <v>73</v>
      </c>
      <c r="AE3416" s="243" t="s">
        <v>3684</v>
      </c>
      <c r="AF3416" s="243">
        <v>4115804</v>
      </c>
      <c r="AG3416" s="243"/>
      <c r="AH3416" s="243"/>
    </row>
    <row r="3417" spans="30:34" x14ac:dyDescent="0.25">
      <c r="AD3417" s="243" t="s">
        <v>73</v>
      </c>
      <c r="AE3417" s="243" t="s">
        <v>3692</v>
      </c>
      <c r="AF3417" s="243">
        <v>4115853</v>
      </c>
      <c r="AG3417" s="243"/>
      <c r="AH3417" s="243"/>
    </row>
    <row r="3418" spans="30:34" x14ac:dyDescent="0.25">
      <c r="AD3418" s="243" t="s">
        <v>73</v>
      </c>
      <c r="AE3418" s="243" t="s">
        <v>2469</v>
      </c>
      <c r="AF3418" s="243">
        <v>4115903</v>
      </c>
      <c r="AG3418" s="243"/>
      <c r="AH3418" s="243"/>
    </row>
    <row r="3419" spans="30:34" x14ac:dyDescent="0.25">
      <c r="AD3419" s="243" t="s">
        <v>73</v>
      </c>
      <c r="AE3419" s="243" t="s">
        <v>3708</v>
      </c>
      <c r="AF3419" s="243">
        <v>4116000</v>
      </c>
      <c r="AG3419" s="243"/>
      <c r="AH3419" s="243"/>
    </row>
    <row r="3420" spans="30:34" x14ac:dyDescent="0.25">
      <c r="AD3420" s="243" t="s">
        <v>73</v>
      </c>
      <c r="AE3420" s="243" t="s">
        <v>3716</v>
      </c>
      <c r="AF3420" s="243">
        <v>4116059</v>
      </c>
      <c r="AG3420" s="243"/>
      <c r="AH3420" s="243"/>
    </row>
    <row r="3421" spans="30:34" x14ac:dyDescent="0.25">
      <c r="AD3421" s="243" t="s">
        <v>73</v>
      </c>
      <c r="AE3421" s="243" t="s">
        <v>3723</v>
      </c>
      <c r="AF3421" s="243">
        <v>4116109</v>
      </c>
      <c r="AG3421" s="243"/>
      <c r="AH3421" s="243"/>
    </row>
    <row r="3422" spans="30:34" x14ac:dyDescent="0.25">
      <c r="AD3422" s="243" t="s">
        <v>73</v>
      </c>
      <c r="AE3422" s="243" t="s">
        <v>3730</v>
      </c>
      <c r="AF3422" s="243">
        <v>4116208</v>
      </c>
      <c r="AG3422" s="243"/>
      <c r="AH3422" s="243"/>
    </row>
    <row r="3423" spans="30:34" x14ac:dyDescent="0.25">
      <c r="AD3423" s="243" t="s">
        <v>73</v>
      </c>
      <c r="AE3423" s="243" t="s">
        <v>3737</v>
      </c>
      <c r="AF3423" s="243">
        <v>4116307</v>
      </c>
      <c r="AG3423" s="243"/>
      <c r="AH3423" s="243"/>
    </row>
    <row r="3424" spans="30:34" x14ac:dyDescent="0.25">
      <c r="AD3424" s="243" t="s">
        <v>73</v>
      </c>
      <c r="AE3424" s="243" t="s">
        <v>3744</v>
      </c>
      <c r="AF3424" s="243">
        <v>4116406</v>
      </c>
      <c r="AG3424" s="243"/>
      <c r="AH3424" s="243"/>
    </row>
    <row r="3425" spans="30:34" x14ac:dyDescent="0.25">
      <c r="AD3425" s="243" t="s">
        <v>73</v>
      </c>
      <c r="AE3425" s="243" t="s">
        <v>3751</v>
      </c>
      <c r="AF3425" s="243">
        <v>4116505</v>
      </c>
      <c r="AG3425" s="243"/>
      <c r="AH3425" s="243"/>
    </row>
    <row r="3426" spans="30:34" x14ac:dyDescent="0.25">
      <c r="AD3426" s="243" t="s">
        <v>73</v>
      </c>
      <c r="AE3426" s="243" t="s">
        <v>3757</v>
      </c>
      <c r="AF3426" s="243">
        <v>4116604</v>
      </c>
      <c r="AG3426" s="243"/>
      <c r="AH3426" s="243"/>
    </row>
    <row r="3427" spans="30:34" x14ac:dyDescent="0.25">
      <c r="AD3427" s="243" t="s">
        <v>73</v>
      </c>
      <c r="AE3427" s="243" t="s">
        <v>3050</v>
      </c>
      <c r="AF3427" s="243">
        <v>4116703</v>
      </c>
      <c r="AG3427" s="243"/>
      <c r="AH3427" s="243"/>
    </row>
    <row r="3428" spans="30:34" x14ac:dyDescent="0.25">
      <c r="AD3428" s="243" t="s">
        <v>73</v>
      </c>
      <c r="AE3428" s="243" t="s">
        <v>3766</v>
      </c>
      <c r="AF3428" s="243">
        <v>4116802</v>
      </c>
      <c r="AG3428" s="243"/>
      <c r="AH3428" s="243"/>
    </row>
    <row r="3429" spans="30:34" x14ac:dyDescent="0.25">
      <c r="AD3429" s="243" t="s">
        <v>73</v>
      </c>
      <c r="AE3429" s="243" t="s">
        <v>3773</v>
      </c>
      <c r="AF3429" s="243">
        <v>4116901</v>
      </c>
      <c r="AG3429" s="243"/>
      <c r="AH3429" s="243"/>
    </row>
    <row r="3430" spans="30:34" x14ac:dyDescent="0.25">
      <c r="AD3430" s="243" t="s">
        <v>73</v>
      </c>
      <c r="AE3430" s="243" t="s">
        <v>3779</v>
      </c>
      <c r="AF3430" s="243">
        <v>4116950</v>
      </c>
      <c r="AG3430" s="243"/>
      <c r="AH3430" s="243"/>
    </row>
    <row r="3431" spans="30:34" x14ac:dyDescent="0.25">
      <c r="AD3431" s="243" t="s">
        <v>73</v>
      </c>
      <c r="AE3431" s="243" t="s">
        <v>3786</v>
      </c>
      <c r="AF3431" s="243">
        <v>4117008</v>
      </c>
      <c r="AG3431" s="243"/>
      <c r="AH3431" s="243"/>
    </row>
    <row r="3432" spans="30:34" x14ac:dyDescent="0.25">
      <c r="AD3432" s="243" t="s">
        <v>73</v>
      </c>
      <c r="AE3432" s="243" t="s">
        <v>3793</v>
      </c>
      <c r="AF3432" s="243">
        <v>4117057</v>
      </c>
      <c r="AG3432" s="243"/>
      <c r="AH3432" s="243"/>
    </row>
    <row r="3433" spans="30:34" x14ac:dyDescent="0.25">
      <c r="AD3433" s="243" t="s">
        <v>73</v>
      </c>
      <c r="AE3433" s="243" t="s">
        <v>3800</v>
      </c>
      <c r="AF3433" s="243">
        <v>4117107</v>
      </c>
      <c r="AG3433" s="243"/>
      <c r="AH3433" s="243"/>
    </row>
    <row r="3434" spans="30:34" x14ac:dyDescent="0.25">
      <c r="AD3434" s="243" t="s">
        <v>73</v>
      </c>
      <c r="AE3434" s="243" t="s">
        <v>1874</v>
      </c>
      <c r="AF3434" s="243">
        <v>4117206</v>
      </c>
      <c r="AG3434" s="243"/>
      <c r="AH3434" s="243"/>
    </row>
    <row r="3435" spans="30:34" x14ac:dyDescent="0.25">
      <c r="AD3435" s="243" t="s">
        <v>73</v>
      </c>
      <c r="AE3435" s="243" t="s">
        <v>3813</v>
      </c>
      <c r="AF3435" s="243">
        <v>4117255</v>
      </c>
      <c r="AG3435" s="243"/>
      <c r="AH3435" s="243"/>
    </row>
    <row r="3436" spans="30:34" x14ac:dyDescent="0.25">
      <c r="AD3436" s="243" t="s">
        <v>73</v>
      </c>
      <c r="AE3436" s="243" t="s">
        <v>3820</v>
      </c>
      <c r="AF3436" s="243">
        <v>4117214</v>
      </c>
      <c r="AG3436" s="243"/>
      <c r="AH3436" s="243"/>
    </row>
    <row r="3437" spans="30:34" x14ac:dyDescent="0.25">
      <c r="AD3437" s="243" t="s">
        <v>73</v>
      </c>
      <c r="AE3437" s="243" t="s">
        <v>3827</v>
      </c>
      <c r="AF3437" s="243">
        <v>4117222</v>
      </c>
      <c r="AG3437" s="243"/>
      <c r="AH3437" s="243"/>
    </row>
    <row r="3438" spans="30:34" x14ac:dyDescent="0.25">
      <c r="AD3438" s="243" t="s">
        <v>73</v>
      </c>
      <c r="AE3438" s="243" t="s">
        <v>3834</v>
      </c>
      <c r="AF3438" s="243">
        <v>4117271</v>
      </c>
      <c r="AG3438" s="243"/>
      <c r="AH3438" s="243"/>
    </row>
    <row r="3439" spans="30:34" x14ac:dyDescent="0.25">
      <c r="AD3439" s="243" t="s">
        <v>73</v>
      </c>
      <c r="AE3439" s="243" t="s">
        <v>3840</v>
      </c>
      <c r="AF3439" s="243">
        <v>4117297</v>
      </c>
      <c r="AG3439" s="243"/>
      <c r="AH3439" s="243"/>
    </row>
    <row r="3440" spans="30:34" x14ac:dyDescent="0.25">
      <c r="AD3440" s="243" t="s">
        <v>73</v>
      </c>
      <c r="AE3440" s="243" t="s">
        <v>3847</v>
      </c>
      <c r="AF3440" s="243">
        <v>4117305</v>
      </c>
      <c r="AG3440" s="243"/>
      <c r="AH3440" s="243"/>
    </row>
    <row r="3441" spans="30:34" x14ac:dyDescent="0.25">
      <c r="AD3441" s="243" t="s">
        <v>73</v>
      </c>
      <c r="AE3441" s="243" t="s">
        <v>3853</v>
      </c>
      <c r="AF3441" s="243">
        <v>4117404</v>
      </c>
      <c r="AG3441" s="243"/>
      <c r="AH3441" s="243"/>
    </row>
    <row r="3442" spans="30:34" x14ac:dyDescent="0.25">
      <c r="AD3442" s="243" t="s">
        <v>73</v>
      </c>
      <c r="AE3442" s="243" t="s">
        <v>3859</v>
      </c>
      <c r="AF3442" s="243">
        <v>4117453</v>
      </c>
      <c r="AG3442" s="243"/>
      <c r="AH3442" s="243"/>
    </row>
    <row r="3443" spans="30:34" x14ac:dyDescent="0.25">
      <c r="AD3443" s="243" t="s">
        <v>73</v>
      </c>
      <c r="AE3443" s="243" t="s">
        <v>3865</v>
      </c>
      <c r="AF3443" s="243">
        <v>4117503</v>
      </c>
      <c r="AG3443" s="243"/>
      <c r="AH3443" s="243"/>
    </row>
    <row r="3444" spans="30:34" x14ac:dyDescent="0.25">
      <c r="AD3444" s="243" t="s">
        <v>73</v>
      </c>
      <c r="AE3444" s="243" t="s">
        <v>2022</v>
      </c>
      <c r="AF3444" s="243">
        <v>4117602</v>
      </c>
      <c r="AG3444" s="243"/>
      <c r="AH3444" s="243"/>
    </row>
    <row r="3445" spans="30:34" x14ac:dyDescent="0.25">
      <c r="AD3445" s="243" t="s">
        <v>73</v>
      </c>
      <c r="AE3445" s="243" t="s">
        <v>3345</v>
      </c>
      <c r="AF3445" s="243">
        <v>4117701</v>
      </c>
      <c r="AG3445" s="243"/>
      <c r="AH3445" s="243"/>
    </row>
    <row r="3446" spans="30:34" x14ac:dyDescent="0.25">
      <c r="AD3446" s="243" t="s">
        <v>73</v>
      </c>
      <c r="AE3446" s="243" t="s">
        <v>3881</v>
      </c>
      <c r="AF3446" s="243">
        <v>4117800</v>
      </c>
      <c r="AG3446" s="243"/>
      <c r="AH3446" s="243"/>
    </row>
    <row r="3447" spans="30:34" x14ac:dyDescent="0.25">
      <c r="AD3447" s="243" t="s">
        <v>73</v>
      </c>
      <c r="AE3447" s="243" t="s">
        <v>3887</v>
      </c>
      <c r="AF3447" s="243">
        <v>4117909</v>
      </c>
      <c r="AG3447" s="243"/>
      <c r="AH3447" s="243"/>
    </row>
    <row r="3448" spans="30:34" x14ac:dyDescent="0.25">
      <c r="AD3448" s="243" t="s">
        <v>73</v>
      </c>
      <c r="AE3448" s="243" t="s">
        <v>3893</v>
      </c>
      <c r="AF3448" s="243">
        <v>4118006</v>
      </c>
      <c r="AG3448" s="243"/>
      <c r="AH3448" s="243"/>
    </row>
    <row r="3449" spans="30:34" x14ac:dyDescent="0.25">
      <c r="AD3449" s="243" t="s">
        <v>73</v>
      </c>
      <c r="AE3449" s="243" t="s">
        <v>3899</v>
      </c>
      <c r="AF3449" s="243">
        <v>4118105</v>
      </c>
      <c r="AG3449" s="243"/>
      <c r="AH3449" s="243"/>
    </row>
    <row r="3450" spans="30:34" x14ac:dyDescent="0.25">
      <c r="AD3450" s="243" t="s">
        <v>73</v>
      </c>
      <c r="AE3450" s="243" t="s">
        <v>3905</v>
      </c>
      <c r="AF3450" s="243">
        <v>4118204</v>
      </c>
      <c r="AG3450" s="243"/>
      <c r="AH3450" s="243"/>
    </row>
    <row r="3451" spans="30:34" x14ac:dyDescent="0.25">
      <c r="AD3451" s="243" t="s">
        <v>73</v>
      </c>
      <c r="AE3451" s="243" t="s">
        <v>3911</v>
      </c>
      <c r="AF3451" s="243">
        <v>4118303</v>
      </c>
      <c r="AG3451" s="243"/>
      <c r="AH3451" s="243"/>
    </row>
    <row r="3452" spans="30:34" x14ac:dyDescent="0.25">
      <c r="AD3452" s="243" t="s">
        <v>73</v>
      </c>
      <c r="AE3452" s="243" t="s">
        <v>3916</v>
      </c>
      <c r="AF3452" s="243">
        <v>4118402</v>
      </c>
      <c r="AG3452" s="243"/>
      <c r="AH3452" s="243"/>
    </row>
    <row r="3453" spans="30:34" x14ac:dyDescent="0.25">
      <c r="AD3453" s="243" t="s">
        <v>73</v>
      </c>
      <c r="AE3453" s="243" t="s">
        <v>3922</v>
      </c>
      <c r="AF3453" s="243">
        <v>4118451</v>
      </c>
      <c r="AG3453" s="243"/>
      <c r="AH3453" s="243"/>
    </row>
    <row r="3454" spans="30:34" x14ac:dyDescent="0.25">
      <c r="AD3454" s="243" t="s">
        <v>73</v>
      </c>
      <c r="AE3454" s="243" t="s">
        <v>3928</v>
      </c>
      <c r="AF3454" s="243">
        <v>4118501</v>
      </c>
      <c r="AG3454" s="243"/>
      <c r="AH3454" s="243"/>
    </row>
    <row r="3455" spans="30:34" x14ac:dyDescent="0.25">
      <c r="AD3455" s="243" t="s">
        <v>73</v>
      </c>
      <c r="AE3455" s="243" t="s">
        <v>3934</v>
      </c>
      <c r="AF3455" s="243">
        <v>4118600</v>
      </c>
      <c r="AG3455" s="243"/>
      <c r="AH3455" s="243"/>
    </row>
    <row r="3456" spans="30:34" x14ac:dyDescent="0.25">
      <c r="AD3456" s="243" t="s">
        <v>73</v>
      </c>
      <c r="AE3456" s="243" t="s">
        <v>3940</v>
      </c>
      <c r="AF3456" s="243">
        <v>4118709</v>
      </c>
      <c r="AG3456" s="243"/>
      <c r="AH3456" s="243"/>
    </row>
    <row r="3457" spans="30:34" x14ac:dyDescent="0.25">
      <c r="AD3457" s="243" t="s">
        <v>73</v>
      </c>
      <c r="AE3457" s="243" t="s">
        <v>3946</v>
      </c>
      <c r="AF3457" s="243">
        <v>4118808</v>
      </c>
      <c r="AG3457" s="243"/>
      <c r="AH3457" s="243"/>
    </row>
    <row r="3458" spans="30:34" x14ac:dyDescent="0.25">
      <c r="AD3458" s="243" t="s">
        <v>73</v>
      </c>
      <c r="AE3458" s="243" t="s">
        <v>3952</v>
      </c>
      <c r="AF3458" s="243">
        <v>4118857</v>
      </c>
      <c r="AG3458" s="243"/>
      <c r="AH3458" s="243"/>
    </row>
    <row r="3459" spans="30:34" x14ac:dyDescent="0.25">
      <c r="AD3459" s="243" t="s">
        <v>73</v>
      </c>
      <c r="AE3459" s="243" t="s">
        <v>3958</v>
      </c>
      <c r="AF3459" s="243">
        <v>4118907</v>
      </c>
      <c r="AG3459" s="243"/>
      <c r="AH3459" s="243"/>
    </row>
    <row r="3460" spans="30:34" x14ac:dyDescent="0.25">
      <c r="AD3460" s="243" t="s">
        <v>73</v>
      </c>
      <c r="AE3460" s="243" t="s">
        <v>3963</v>
      </c>
      <c r="AF3460" s="243">
        <v>4119004</v>
      </c>
      <c r="AG3460" s="243"/>
      <c r="AH3460" s="243"/>
    </row>
    <row r="3461" spans="30:34" x14ac:dyDescent="0.25">
      <c r="AD3461" s="243" t="s">
        <v>73</v>
      </c>
      <c r="AE3461" s="243" t="s">
        <v>3969</v>
      </c>
      <c r="AF3461" s="243">
        <v>4119103</v>
      </c>
      <c r="AG3461" s="243"/>
      <c r="AH3461" s="243"/>
    </row>
    <row r="3462" spans="30:34" x14ac:dyDescent="0.25">
      <c r="AD3462" s="243" t="s">
        <v>73</v>
      </c>
      <c r="AE3462" s="243" t="s">
        <v>3974</v>
      </c>
      <c r="AF3462" s="243">
        <v>4119152</v>
      </c>
      <c r="AG3462" s="243"/>
      <c r="AH3462" s="243"/>
    </row>
    <row r="3463" spans="30:34" x14ac:dyDescent="0.25">
      <c r="AD3463" s="243" t="s">
        <v>73</v>
      </c>
      <c r="AE3463" s="243" t="s">
        <v>3979</v>
      </c>
      <c r="AF3463" s="243">
        <v>4119251</v>
      </c>
      <c r="AG3463" s="243"/>
      <c r="AH3463" s="243"/>
    </row>
    <row r="3464" spans="30:34" x14ac:dyDescent="0.25">
      <c r="AD3464" s="243" t="s">
        <v>73</v>
      </c>
      <c r="AE3464" s="243" t="s">
        <v>3985</v>
      </c>
      <c r="AF3464" s="243">
        <v>4119202</v>
      </c>
      <c r="AG3464" s="243"/>
      <c r="AH3464" s="243"/>
    </row>
    <row r="3465" spans="30:34" x14ac:dyDescent="0.25">
      <c r="AD3465" s="243" t="s">
        <v>73</v>
      </c>
      <c r="AE3465" s="243" t="s">
        <v>1272</v>
      </c>
      <c r="AF3465" s="243">
        <v>4119301</v>
      </c>
      <c r="AG3465" s="243"/>
      <c r="AH3465" s="243"/>
    </row>
    <row r="3466" spans="30:34" x14ac:dyDescent="0.25">
      <c r="AD3466" s="243" t="s">
        <v>73</v>
      </c>
      <c r="AE3466" s="243" t="s">
        <v>3996</v>
      </c>
      <c r="AF3466" s="243">
        <v>4119400</v>
      </c>
      <c r="AG3466" s="243"/>
      <c r="AH3466" s="243"/>
    </row>
    <row r="3467" spans="30:34" x14ac:dyDescent="0.25">
      <c r="AD3467" s="243" t="s">
        <v>73</v>
      </c>
      <c r="AE3467" s="243" t="s">
        <v>4001</v>
      </c>
      <c r="AF3467" s="243">
        <v>4119509</v>
      </c>
      <c r="AG3467" s="243"/>
      <c r="AH3467" s="243"/>
    </row>
    <row r="3468" spans="30:34" x14ac:dyDescent="0.25">
      <c r="AD3468" s="243" t="s">
        <v>73</v>
      </c>
      <c r="AE3468" s="243" t="s">
        <v>4007</v>
      </c>
      <c r="AF3468" s="243">
        <v>4119608</v>
      </c>
      <c r="AG3468" s="243"/>
      <c r="AH3468" s="243"/>
    </row>
    <row r="3469" spans="30:34" x14ac:dyDescent="0.25">
      <c r="AD3469" s="243" t="s">
        <v>73</v>
      </c>
      <c r="AE3469" s="243" t="s">
        <v>4013</v>
      </c>
      <c r="AF3469" s="243">
        <v>4119657</v>
      </c>
      <c r="AG3469" s="243"/>
      <c r="AH3469" s="243"/>
    </row>
    <row r="3470" spans="30:34" x14ac:dyDescent="0.25">
      <c r="AD3470" s="243" t="s">
        <v>73</v>
      </c>
      <c r="AE3470" s="243" t="s">
        <v>4019</v>
      </c>
      <c r="AF3470" s="243">
        <v>4119707</v>
      </c>
      <c r="AG3470" s="243"/>
      <c r="AH3470" s="243"/>
    </row>
    <row r="3471" spans="30:34" x14ac:dyDescent="0.25">
      <c r="AD3471" s="243" t="s">
        <v>73</v>
      </c>
      <c r="AE3471" s="243" t="s">
        <v>4024</v>
      </c>
      <c r="AF3471" s="243">
        <v>4119806</v>
      </c>
      <c r="AG3471" s="243"/>
      <c r="AH3471" s="243"/>
    </row>
    <row r="3472" spans="30:34" x14ac:dyDescent="0.25">
      <c r="AD3472" s="243" t="s">
        <v>73</v>
      </c>
      <c r="AE3472" s="243" t="s">
        <v>4030</v>
      </c>
      <c r="AF3472" s="243">
        <v>4119905</v>
      </c>
      <c r="AG3472" s="243"/>
      <c r="AH3472" s="243"/>
    </row>
    <row r="3473" spans="30:34" x14ac:dyDescent="0.25">
      <c r="AD3473" s="243" t="s">
        <v>73</v>
      </c>
      <c r="AE3473" s="243" t="s">
        <v>4036</v>
      </c>
      <c r="AF3473" s="243">
        <v>4119954</v>
      </c>
      <c r="AG3473" s="243"/>
      <c r="AH3473" s="243"/>
    </row>
    <row r="3474" spans="30:34" x14ac:dyDescent="0.25">
      <c r="AD3474" s="243" t="s">
        <v>73</v>
      </c>
      <c r="AE3474" s="243" t="s">
        <v>4041</v>
      </c>
      <c r="AF3474" s="243">
        <v>4120002</v>
      </c>
      <c r="AG3474" s="243"/>
      <c r="AH3474" s="243"/>
    </row>
    <row r="3475" spans="30:34" x14ac:dyDescent="0.25">
      <c r="AD3475" s="243" t="s">
        <v>73</v>
      </c>
      <c r="AE3475" s="243" t="s">
        <v>4047</v>
      </c>
      <c r="AF3475" s="243">
        <v>4120101</v>
      </c>
      <c r="AG3475" s="243"/>
      <c r="AH3475" s="243"/>
    </row>
    <row r="3476" spans="30:34" x14ac:dyDescent="0.25">
      <c r="AD3476" s="243" t="s">
        <v>73</v>
      </c>
      <c r="AE3476" s="243" t="s">
        <v>4053</v>
      </c>
      <c r="AF3476" s="243">
        <v>4120150</v>
      </c>
      <c r="AG3476" s="243"/>
      <c r="AH3476" s="243"/>
    </row>
    <row r="3477" spans="30:34" x14ac:dyDescent="0.25">
      <c r="AD3477" s="243" t="s">
        <v>73</v>
      </c>
      <c r="AE3477" s="243" t="s">
        <v>4058</v>
      </c>
      <c r="AF3477" s="243">
        <v>4120200</v>
      </c>
      <c r="AG3477" s="243"/>
      <c r="AH3477" s="243"/>
    </row>
    <row r="3478" spans="30:34" x14ac:dyDescent="0.25">
      <c r="AD3478" s="243" t="s">
        <v>73</v>
      </c>
      <c r="AE3478" s="243" t="s">
        <v>4064</v>
      </c>
      <c r="AF3478" s="243">
        <v>4120309</v>
      </c>
      <c r="AG3478" s="243"/>
      <c r="AH3478" s="243"/>
    </row>
    <row r="3479" spans="30:34" x14ac:dyDescent="0.25">
      <c r="AD3479" s="243" t="s">
        <v>73</v>
      </c>
      <c r="AE3479" s="243" t="s">
        <v>4070</v>
      </c>
      <c r="AF3479" s="243">
        <v>4120333</v>
      </c>
      <c r="AG3479" s="243"/>
      <c r="AH3479" s="243"/>
    </row>
    <row r="3480" spans="30:34" x14ac:dyDescent="0.25">
      <c r="AD3480" s="243" t="s">
        <v>73</v>
      </c>
      <c r="AE3480" s="243" t="s">
        <v>4076</v>
      </c>
      <c r="AF3480" s="243">
        <v>4120358</v>
      </c>
      <c r="AG3480" s="243"/>
      <c r="AH3480" s="243"/>
    </row>
    <row r="3481" spans="30:34" x14ac:dyDescent="0.25">
      <c r="AD3481" s="243" t="s">
        <v>73</v>
      </c>
      <c r="AE3481" s="243" t="s">
        <v>4081</v>
      </c>
      <c r="AF3481" s="243">
        <v>4120408</v>
      </c>
      <c r="AG3481" s="243"/>
      <c r="AH3481" s="243"/>
    </row>
    <row r="3482" spans="30:34" x14ac:dyDescent="0.25">
      <c r="AD3482" s="243" t="s">
        <v>73</v>
      </c>
      <c r="AE3482" s="243" t="s">
        <v>4087</v>
      </c>
      <c r="AF3482" s="243">
        <v>4120507</v>
      </c>
      <c r="AG3482" s="243"/>
      <c r="AH3482" s="243"/>
    </row>
    <row r="3483" spans="30:34" x14ac:dyDescent="0.25">
      <c r="AD3483" s="243" t="s">
        <v>73</v>
      </c>
      <c r="AE3483" s="243" t="s">
        <v>4092</v>
      </c>
      <c r="AF3483" s="243">
        <v>4120606</v>
      </c>
      <c r="AG3483" s="243"/>
      <c r="AH3483" s="243"/>
    </row>
    <row r="3484" spans="30:34" x14ac:dyDescent="0.25">
      <c r="AD3484" s="243" t="s">
        <v>73</v>
      </c>
      <c r="AE3484" s="243" t="s">
        <v>4098</v>
      </c>
      <c r="AF3484" s="243">
        <v>4120655</v>
      </c>
      <c r="AG3484" s="243"/>
      <c r="AH3484" s="243"/>
    </row>
    <row r="3485" spans="30:34" x14ac:dyDescent="0.25">
      <c r="AD3485" s="243" t="s">
        <v>73</v>
      </c>
      <c r="AE3485" s="243" t="s">
        <v>4104</v>
      </c>
      <c r="AF3485" s="243">
        <v>4120705</v>
      </c>
      <c r="AG3485" s="243"/>
      <c r="AH3485" s="243"/>
    </row>
    <row r="3486" spans="30:34" x14ac:dyDescent="0.25">
      <c r="AD3486" s="243" t="s">
        <v>73</v>
      </c>
      <c r="AE3486" s="243" t="s">
        <v>4110</v>
      </c>
      <c r="AF3486" s="243">
        <v>4120804</v>
      </c>
      <c r="AG3486" s="243"/>
      <c r="AH3486" s="243"/>
    </row>
    <row r="3487" spans="30:34" x14ac:dyDescent="0.25">
      <c r="AD3487" s="243" t="s">
        <v>73</v>
      </c>
      <c r="AE3487" s="243" t="s">
        <v>4115</v>
      </c>
      <c r="AF3487" s="243">
        <v>4120853</v>
      </c>
      <c r="AG3487" s="243"/>
      <c r="AH3487" s="243"/>
    </row>
    <row r="3488" spans="30:34" x14ac:dyDescent="0.25">
      <c r="AD3488" s="243" t="s">
        <v>73</v>
      </c>
      <c r="AE3488" s="243" t="s">
        <v>4121</v>
      </c>
      <c r="AF3488" s="243">
        <v>4120903</v>
      </c>
      <c r="AG3488" s="243"/>
      <c r="AH3488" s="243"/>
    </row>
    <row r="3489" spans="30:34" x14ac:dyDescent="0.25">
      <c r="AD3489" s="243" t="s">
        <v>73</v>
      </c>
      <c r="AE3489" s="243" t="s">
        <v>4127</v>
      </c>
      <c r="AF3489" s="243">
        <v>4121000</v>
      </c>
      <c r="AG3489" s="243"/>
      <c r="AH3489" s="243"/>
    </row>
    <row r="3490" spans="30:34" x14ac:dyDescent="0.25">
      <c r="AD3490" s="243" t="s">
        <v>73</v>
      </c>
      <c r="AE3490" s="243" t="s">
        <v>4133</v>
      </c>
      <c r="AF3490" s="243">
        <v>4121109</v>
      </c>
      <c r="AG3490" s="243"/>
      <c r="AH3490" s="243"/>
    </row>
    <row r="3491" spans="30:34" x14ac:dyDescent="0.25">
      <c r="AD3491" s="243" t="s">
        <v>73</v>
      </c>
      <c r="AE3491" s="243" t="s">
        <v>4139</v>
      </c>
      <c r="AF3491" s="243">
        <v>4121208</v>
      </c>
      <c r="AG3491" s="243"/>
      <c r="AH3491" s="243"/>
    </row>
    <row r="3492" spans="30:34" x14ac:dyDescent="0.25">
      <c r="AD3492" s="243" t="s">
        <v>73</v>
      </c>
      <c r="AE3492" s="243" t="s">
        <v>4144</v>
      </c>
      <c r="AF3492" s="243">
        <v>4121257</v>
      </c>
      <c r="AG3492" s="243"/>
      <c r="AH3492" s="243"/>
    </row>
    <row r="3493" spans="30:34" x14ac:dyDescent="0.25">
      <c r="AD3493" s="243" t="s">
        <v>73</v>
      </c>
      <c r="AE3493" s="243" t="s">
        <v>4149</v>
      </c>
      <c r="AF3493" s="243">
        <v>4121307</v>
      </c>
      <c r="AG3493" s="243"/>
      <c r="AH3493" s="243"/>
    </row>
    <row r="3494" spans="30:34" x14ac:dyDescent="0.25">
      <c r="AD3494" s="243" t="s">
        <v>73</v>
      </c>
      <c r="AE3494" s="243" t="s">
        <v>4154</v>
      </c>
      <c r="AF3494" s="243">
        <v>4121356</v>
      </c>
      <c r="AG3494" s="243"/>
      <c r="AH3494" s="243"/>
    </row>
    <row r="3495" spans="30:34" x14ac:dyDescent="0.25">
      <c r="AD3495" s="243" t="s">
        <v>73</v>
      </c>
      <c r="AE3495" s="243" t="s">
        <v>4159</v>
      </c>
      <c r="AF3495" s="243">
        <v>4121406</v>
      </c>
      <c r="AG3495" s="243"/>
      <c r="AH3495" s="243"/>
    </row>
    <row r="3496" spans="30:34" x14ac:dyDescent="0.25">
      <c r="AD3496" s="243" t="s">
        <v>73</v>
      </c>
      <c r="AE3496" s="243" t="s">
        <v>4164</v>
      </c>
      <c r="AF3496" s="243">
        <v>4121505</v>
      </c>
      <c r="AG3496" s="243"/>
      <c r="AH3496" s="243"/>
    </row>
    <row r="3497" spans="30:34" x14ac:dyDescent="0.25">
      <c r="AD3497" s="243" t="s">
        <v>73</v>
      </c>
      <c r="AE3497" s="243" t="s">
        <v>4169</v>
      </c>
      <c r="AF3497" s="243">
        <v>4121604</v>
      </c>
      <c r="AG3497" s="243"/>
      <c r="AH3497" s="243"/>
    </row>
    <row r="3498" spans="30:34" x14ac:dyDescent="0.25">
      <c r="AD3498" s="243" t="s">
        <v>73</v>
      </c>
      <c r="AE3498" s="243" t="s">
        <v>4174</v>
      </c>
      <c r="AF3498" s="243">
        <v>4121703</v>
      </c>
      <c r="AG3498" s="243"/>
      <c r="AH3498" s="243"/>
    </row>
    <row r="3499" spans="30:34" x14ac:dyDescent="0.25">
      <c r="AD3499" s="243" t="s">
        <v>73</v>
      </c>
      <c r="AE3499" s="243" t="s">
        <v>4179</v>
      </c>
      <c r="AF3499" s="243">
        <v>4121752</v>
      </c>
      <c r="AG3499" s="243"/>
      <c r="AH3499" s="243"/>
    </row>
    <row r="3500" spans="30:34" x14ac:dyDescent="0.25">
      <c r="AD3500" s="243" t="s">
        <v>73</v>
      </c>
      <c r="AE3500" s="243" t="s">
        <v>4184</v>
      </c>
      <c r="AF3500" s="243">
        <v>4121802</v>
      </c>
      <c r="AG3500" s="243"/>
      <c r="AH3500" s="243"/>
    </row>
    <row r="3501" spans="30:34" x14ac:dyDescent="0.25">
      <c r="AD3501" s="243" t="s">
        <v>73</v>
      </c>
      <c r="AE3501" s="243" t="s">
        <v>4189</v>
      </c>
      <c r="AF3501" s="243">
        <v>4121901</v>
      </c>
      <c r="AG3501" s="243"/>
      <c r="AH3501" s="243"/>
    </row>
    <row r="3502" spans="30:34" x14ac:dyDescent="0.25">
      <c r="AD3502" s="243" t="s">
        <v>73</v>
      </c>
      <c r="AE3502" s="243" t="s">
        <v>4193</v>
      </c>
      <c r="AF3502" s="243">
        <v>4122008</v>
      </c>
      <c r="AG3502" s="243"/>
      <c r="AH3502" s="243"/>
    </row>
    <row r="3503" spans="30:34" x14ac:dyDescent="0.25">
      <c r="AD3503" s="243" t="s">
        <v>73</v>
      </c>
      <c r="AE3503" s="243" t="s">
        <v>4198</v>
      </c>
      <c r="AF3503" s="243">
        <v>4122107</v>
      </c>
      <c r="AG3503" s="243"/>
      <c r="AH3503" s="243"/>
    </row>
    <row r="3504" spans="30:34" x14ac:dyDescent="0.25">
      <c r="AD3504" s="243" t="s">
        <v>73</v>
      </c>
      <c r="AE3504" s="243" t="s">
        <v>4203</v>
      </c>
      <c r="AF3504" s="243">
        <v>4122156</v>
      </c>
      <c r="AG3504" s="243"/>
      <c r="AH3504" s="243"/>
    </row>
    <row r="3505" spans="30:34" x14ac:dyDescent="0.25">
      <c r="AD3505" s="243" t="s">
        <v>73</v>
      </c>
      <c r="AE3505" s="243" t="s">
        <v>4208</v>
      </c>
      <c r="AF3505" s="243">
        <v>4122172</v>
      </c>
      <c r="AG3505" s="243"/>
      <c r="AH3505" s="243"/>
    </row>
    <row r="3506" spans="30:34" x14ac:dyDescent="0.25">
      <c r="AD3506" s="243" t="s">
        <v>73</v>
      </c>
      <c r="AE3506" s="243" t="s">
        <v>4213</v>
      </c>
      <c r="AF3506" s="243">
        <v>4122206</v>
      </c>
      <c r="AG3506" s="243"/>
      <c r="AH3506" s="243"/>
    </row>
    <row r="3507" spans="30:34" x14ac:dyDescent="0.25">
      <c r="AD3507" s="243" t="s">
        <v>73</v>
      </c>
      <c r="AE3507" s="243" t="s">
        <v>1578</v>
      </c>
      <c r="AF3507" s="243">
        <v>4122305</v>
      </c>
      <c r="AG3507" s="243"/>
      <c r="AH3507" s="243"/>
    </row>
    <row r="3508" spans="30:34" x14ac:dyDescent="0.25">
      <c r="AD3508" s="243" t="s">
        <v>73</v>
      </c>
      <c r="AE3508" s="243" t="s">
        <v>4222</v>
      </c>
      <c r="AF3508" s="243">
        <v>4122404</v>
      </c>
      <c r="AG3508" s="243"/>
      <c r="AH3508" s="243"/>
    </row>
    <row r="3509" spans="30:34" x14ac:dyDescent="0.25">
      <c r="AD3509" s="243" t="s">
        <v>73</v>
      </c>
      <c r="AE3509" s="243" t="s">
        <v>4226</v>
      </c>
      <c r="AF3509" s="243">
        <v>4122503</v>
      </c>
      <c r="AG3509" s="243"/>
      <c r="AH3509" s="243"/>
    </row>
    <row r="3510" spans="30:34" x14ac:dyDescent="0.25">
      <c r="AD3510" s="243" t="s">
        <v>73</v>
      </c>
      <c r="AE3510" s="243" t="s">
        <v>4231</v>
      </c>
      <c r="AF3510" s="243">
        <v>4122602</v>
      </c>
      <c r="AG3510" s="243"/>
      <c r="AH3510" s="243"/>
    </row>
    <row r="3511" spans="30:34" x14ac:dyDescent="0.25">
      <c r="AD3511" s="243" t="s">
        <v>73</v>
      </c>
      <c r="AE3511" s="243" t="s">
        <v>4236</v>
      </c>
      <c r="AF3511" s="243">
        <v>4122651</v>
      </c>
      <c r="AG3511" s="243"/>
      <c r="AH3511" s="243"/>
    </row>
    <row r="3512" spans="30:34" x14ac:dyDescent="0.25">
      <c r="AD3512" s="243" t="s">
        <v>73</v>
      </c>
      <c r="AE3512" s="243" t="s">
        <v>4240</v>
      </c>
      <c r="AF3512" s="243">
        <v>4122701</v>
      </c>
      <c r="AG3512" s="243"/>
      <c r="AH3512" s="243"/>
    </row>
    <row r="3513" spans="30:34" x14ac:dyDescent="0.25">
      <c r="AD3513" s="243" t="s">
        <v>73</v>
      </c>
      <c r="AE3513" s="243" t="s">
        <v>4245</v>
      </c>
      <c r="AF3513" s="243">
        <v>4122800</v>
      </c>
      <c r="AG3513" s="243"/>
      <c r="AH3513" s="243"/>
    </row>
    <row r="3514" spans="30:34" x14ac:dyDescent="0.25">
      <c r="AD3514" s="243" t="s">
        <v>73</v>
      </c>
      <c r="AE3514" s="243" t="s">
        <v>4250</v>
      </c>
      <c r="AF3514" s="243">
        <v>4122909</v>
      </c>
      <c r="AG3514" s="243"/>
      <c r="AH3514" s="243"/>
    </row>
    <row r="3515" spans="30:34" x14ac:dyDescent="0.25">
      <c r="AD3515" s="243" t="s">
        <v>73</v>
      </c>
      <c r="AE3515" s="243" t="s">
        <v>4254</v>
      </c>
      <c r="AF3515" s="243">
        <v>4123006</v>
      </c>
      <c r="AG3515" s="243"/>
      <c r="AH3515" s="243"/>
    </row>
    <row r="3516" spans="30:34" x14ac:dyDescent="0.25">
      <c r="AD3516" s="243" t="s">
        <v>73</v>
      </c>
      <c r="AE3516" s="243" t="s">
        <v>4259</v>
      </c>
      <c r="AF3516" s="243">
        <v>4123105</v>
      </c>
      <c r="AG3516" s="243"/>
      <c r="AH3516" s="243"/>
    </row>
    <row r="3517" spans="30:34" x14ac:dyDescent="0.25">
      <c r="AD3517" s="243" t="s">
        <v>73</v>
      </c>
      <c r="AE3517" s="243" t="s">
        <v>4263</v>
      </c>
      <c r="AF3517" s="243">
        <v>4123204</v>
      </c>
      <c r="AG3517" s="243"/>
      <c r="AH3517" s="243"/>
    </row>
    <row r="3518" spans="30:34" x14ac:dyDescent="0.25">
      <c r="AD3518" s="243" t="s">
        <v>73</v>
      </c>
      <c r="AE3518" s="243" t="s">
        <v>4268</v>
      </c>
      <c r="AF3518" s="243">
        <v>4123303</v>
      </c>
      <c r="AG3518" s="243"/>
      <c r="AH3518" s="243"/>
    </row>
    <row r="3519" spans="30:34" x14ac:dyDescent="0.25">
      <c r="AD3519" s="243" t="s">
        <v>73</v>
      </c>
      <c r="AE3519" s="243" t="s">
        <v>4273</v>
      </c>
      <c r="AF3519" s="243">
        <v>4123402</v>
      </c>
      <c r="AG3519" s="243"/>
      <c r="AH3519" s="243"/>
    </row>
    <row r="3520" spans="30:34" x14ac:dyDescent="0.25">
      <c r="AD3520" s="243" t="s">
        <v>73</v>
      </c>
      <c r="AE3520" s="243" t="s">
        <v>3074</v>
      </c>
      <c r="AF3520" s="243">
        <v>4123501</v>
      </c>
      <c r="AG3520" s="243"/>
      <c r="AH3520" s="243"/>
    </row>
    <row r="3521" spans="30:34" x14ac:dyDescent="0.25">
      <c r="AD3521" s="243" t="s">
        <v>73</v>
      </c>
      <c r="AE3521" s="243" t="s">
        <v>3087</v>
      </c>
      <c r="AF3521" s="243">
        <v>4123600</v>
      </c>
      <c r="AG3521" s="243"/>
      <c r="AH3521" s="243"/>
    </row>
    <row r="3522" spans="30:34" x14ac:dyDescent="0.25">
      <c r="AD3522" s="243" t="s">
        <v>73</v>
      </c>
      <c r="AE3522" s="243" t="s">
        <v>4285</v>
      </c>
      <c r="AF3522" s="243">
        <v>4123709</v>
      </c>
      <c r="AG3522" s="243"/>
      <c r="AH3522" s="243"/>
    </row>
    <row r="3523" spans="30:34" x14ac:dyDescent="0.25">
      <c r="AD3523" s="243" t="s">
        <v>73</v>
      </c>
      <c r="AE3523" s="243" t="s">
        <v>4290</v>
      </c>
      <c r="AF3523" s="243">
        <v>4123808</v>
      </c>
      <c r="AG3523" s="243"/>
      <c r="AH3523" s="243"/>
    </row>
    <row r="3524" spans="30:34" x14ac:dyDescent="0.25">
      <c r="AD3524" s="243" t="s">
        <v>73</v>
      </c>
      <c r="AE3524" s="243" t="s">
        <v>4295</v>
      </c>
      <c r="AF3524" s="243">
        <v>4123824</v>
      </c>
      <c r="AG3524" s="243"/>
      <c r="AH3524" s="243"/>
    </row>
    <row r="3525" spans="30:34" x14ac:dyDescent="0.25">
      <c r="AD3525" s="243" t="s">
        <v>73</v>
      </c>
      <c r="AE3525" s="243" t="s">
        <v>4300</v>
      </c>
      <c r="AF3525" s="243">
        <v>4123857</v>
      </c>
      <c r="AG3525" s="243"/>
      <c r="AH3525" s="243"/>
    </row>
    <row r="3526" spans="30:34" x14ac:dyDescent="0.25">
      <c r="AD3526" s="243" t="s">
        <v>73</v>
      </c>
      <c r="AE3526" s="243" t="s">
        <v>4305</v>
      </c>
      <c r="AF3526" s="243">
        <v>4123907</v>
      </c>
      <c r="AG3526" s="243"/>
      <c r="AH3526" s="243"/>
    </row>
    <row r="3527" spans="30:34" x14ac:dyDescent="0.25">
      <c r="AD3527" s="243" t="s">
        <v>73</v>
      </c>
      <c r="AE3527" s="243" t="s">
        <v>4310</v>
      </c>
      <c r="AF3527" s="243">
        <v>4123956</v>
      </c>
      <c r="AG3527" s="243"/>
      <c r="AH3527" s="243"/>
    </row>
    <row r="3528" spans="30:34" x14ac:dyDescent="0.25">
      <c r="AD3528" s="243" t="s">
        <v>73</v>
      </c>
      <c r="AE3528" s="243" t="s">
        <v>4315</v>
      </c>
      <c r="AF3528" s="243">
        <v>4124020</v>
      </c>
      <c r="AG3528" s="243"/>
      <c r="AH3528" s="243"/>
    </row>
    <row r="3529" spans="30:34" x14ac:dyDescent="0.25">
      <c r="AD3529" s="243" t="s">
        <v>73</v>
      </c>
      <c r="AE3529" s="243" t="s">
        <v>4319</v>
      </c>
      <c r="AF3529" s="243">
        <v>4124053</v>
      </c>
      <c r="AG3529" s="243"/>
      <c r="AH3529" s="243"/>
    </row>
    <row r="3530" spans="30:34" x14ac:dyDescent="0.25">
      <c r="AD3530" s="243" t="s">
        <v>73</v>
      </c>
      <c r="AE3530" s="243" t="s">
        <v>4324</v>
      </c>
      <c r="AF3530" s="243">
        <v>4124004</v>
      </c>
      <c r="AG3530" s="243"/>
      <c r="AH3530" s="243"/>
    </row>
    <row r="3531" spans="30:34" x14ac:dyDescent="0.25">
      <c r="AD3531" s="243" t="s">
        <v>73</v>
      </c>
      <c r="AE3531" s="243" t="s">
        <v>4329</v>
      </c>
      <c r="AF3531" s="243">
        <v>4124103</v>
      </c>
      <c r="AG3531" s="243"/>
      <c r="AH3531" s="243"/>
    </row>
    <row r="3532" spans="30:34" x14ac:dyDescent="0.25">
      <c r="AD3532" s="243" t="s">
        <v>73</v>
      </c>
      <c r="AE3532" s="243" t="s">
        <v>4334</v>
      </c>
      <c r="AF3532" s="243">
        <v>4124202</v>
      </c>
      <c r="AG3532" s="243"/>
      <c r="AH3532" s="243"/>
    </row>
    <row r="3533" spans="30:34" x14ac:dyDescent="0.25">
      <c r="AD3533" s="243" t="s">
        <v>73</v>
      </c>
      <c r="AE3533" s="243" t="s">
        <v>4339</v>
      </c>
      <c r="AF3533" s="243">
        <v>4124301</v>
      </c>
      <c r="AG3533" s="243"/>
      <c r="AH3533" s="243"/>
    </row>
    <row r="3534" spans="30:34" x14ac:dyDescent="0.25">
      <c r="AD3534" s="243" t="s">
        <v>73</v>
      </c>
      <c r="AE3534" s="243" t="s">
        <v>4344</v>
      </c>
      <c r="AF3534" s="243">
        <v>4124400</v>
      </c>
      <c r="AG3534" s="243"/>
      <c r="AH3534" s="243"/>
    </row>
    <row r="3535" spans="30:34" x14ac:dyDescent="0.25">
      <c r="AD3535" s="243" t="s">
        <v>73</v>
      </c>
      <c r="AE3535" s="243" t="s">
        <v>4349</v>
      </c>
      <c r="AF3535" s="243">
        <v>4124509</v>
      </c>
      <c r="AG3535" s="243"/>
      <c r="AH3535" s="243"/>
    </row>
    <row r="3536" spans="30:34" x14ac:dyDescent="0.25">
      <c r="AD3536" s="243" t="s">
        <v>73</v>
      </c>
      <c r="AE3536" s="243" t="s">
        <v>4353</v>
      </c>
      <c r="AF3536" s="243">
        <v>4124608</v>
      </c>
      <c r="AG3536" s="243"/>
      <c r="AH3536" s="243"/>
    </row>
    <row r="3537" spans="30:34" x14ac:dyDescent="0.25">
      <c r="AD3537" s="243" t="s">
        <v>73</v>
      </c>
      <c r="AE3537" s="243" t="s">
        <v>4357</v>
      </c>
      <c r="AF3537" s="243">
        <v>4124707</v>
      </c>
      <c r="AG3537" s="243"/>
      <c r="AH3537" s="243"/>
    </row>
    <row r="3538" spans="30:34" x14ac:dyDescent="0.25">
      <c r="AD3538" s="243" t="s">
        <v>73</v>
      </c>
      <c r="AE3538" s="243" t="s">
        <v>2956</v>
      </c>
      <c r="AF3538" s="243">
        <v>4124806</v>
      </c>
      <c r="AG3538" s="243"/>
      <c r="AH3538" s="243"/>
    </row>
    <row r="3539" spans="30:34" x14ac:dyDescent="0.25">
      <c r="AD3539" s="243" t="s">
        <v>73</v>
      </c>
      <c r="AE3539" s="243" t="s">
        <v>4366</v>
      </c>
      <c r="AF3539" s="243">
        <v>4124905</v>
      </c>
      <c r="AG3539" s="243"/>
      <c r="AH3539" s="243"/>
    </row>
    <row r="3540" spans="30:34" x14ac:dyDescent="0.25">
      <c r="AD3540" s="243" t="s">
        <v>73</v>
      </c>
      <c r="AE3540" s="243" t="s">
        <v>4370</v>
      </c>
      <c r="AF3540" s="243">
        <v>4125001</v>
      </c>
      <c r="AG3540" s="243"/>
      <c r="AH3540" s="243"/>
    </row>
    <row r="3541" spans="30:34" x14ac:dyDescent="0.25">
      <c r="AD3541" s="243" t="s">
        <v>73</v>
      </c>
      <c r="AE3541" s="243" t="s">
        <v>4375</v>
      </c>
      <c r="AF3541" s="243">
        <v>4125100</v>
      </c>
      <c r="AG3541" s="243"/>
      <c r="AH3541" s="243"/>
    </row>
    <row r="3542" spans="30:34" x14ac:dyDescent="0.25">
      <c r="AD3542" s="243" t="s">
        <v>73</v>
      </c>
      <c r="AE3542" s="243" t="s">
        <v>4379</v>
      </c>
      <c r="AF3542" s="243">
        <v>4125308</v>
      </c>
      <c r="AG3542" s="243"/>
      <c r="AH3542" s="243"/>
    </row>
    <row r="3543" spans="30:34" x14ac:dyDescent="0.25">
      <c r="AD3543" s="243" t="s">
        <v>73</v>
      </c>
      <c r="AE3543" s="243" t="s">
        <v>4384</v>
      </c>
      <c r="AF3543" s="243">
        <v>4125357</v>
      </c>
      <c r="AG3543" s="243"/>
      <c r="AH3543" s="243"/>
    </row>
    <row r="3544" spans="30:34" x14ac:dyDescent="0.25">
      <c r="AD3544" s="243" t="s">
        <v>73</v>
      </c>
      <c r="AE3544" s="243" t="s">
        <v>4389</v>
      </c>
      <c r="AF3544" s="243">
        <v>4125209</v>
      </c>
      <c r="AG3544" s="243"/>
      <c r="AH3544" s="243"/>
    </row>
    <row r="3545" spans="30:34" x14ac:dyDescent="0.25">
      <c r="AD3545" s="243" t="s">
        <v>73</v>
      </c>
      <c r="AE3545" s="243" t="s">
        <v>4393</v>
      </c>
      <c r="AF3545" s="243">
        <v>4125407</v>
      </c>
      <c r="AG3545" s="243"/>
      <c r="AH3545" s="243"/>
    </row>
    <row r="3546" spans="30:34" x14ac:dyDescent="0.25">
      <c r="AD3546" s="243" t="s">
        <v>73</v>
      </c>
      <c r="AE3546" s="243" t="s">
        <v>4398</v>
      </c>
      <c r="AF3546" s="243">
        <v>4125456</v>
      </c>
      <c r="AG3546" s="243"/>
      <c r="AH3546" s="243"/>
    </row>
    <row r="3547" spans="30:34" x14ac:dyDescent="0.25">
      <c r="AD3547" s="243" t="s">
        <v>73</v>
      </c>
      <c r="AE3547" s="243" t="s">
        <v>4403</v>
      </c>
      <c r="AF3547" s="243">
        <v>4125506</v>
      </c>
      <c r="AG3547" s="243"/>
      <c r="AH3547" s="243"/>
    </row>
    <row r="3548" spans="30:34" x14ac:dyDescent="0.25">
      <c r="AD3548" s="243" t="s">
        <v>73</v>
      </c>
      <c r="AE3548" s="243" t="s">
        <v>4407</v>
      </c>
      <c r="AF3548" s="243">
        <v>4125555</v>
      </c>
      <c r="AG3548" s="243"/>
      <c r="AH3548" s="243"/>
    </row>
    <row r="3549" spans="30:34" x14ac:dyDescent="0.25">
      <c r="AD3549" s="243" t="s">
        <v>73</v>
      </c>
      <c r="AE3549" s="243" t="s">
        <v>4412</v>
      </c>
      <c r="AF3549" s="243">
        <v>4125605</v>
      </c>
      <c r="AG3549" s="243"/>
      <c r="AH3549" s="243"/>
    </row>
    <row r="3550" spans="30:34" x14ac:dyDescent="0.25">
      <c r="AD3550" s="243" t="s">
        <v>73</v>
      </c>
      <c r="AE3550" s="243" t="s">
        <v>4417</v>
      </c>
      <c r="AF3550" s="243">
        <v>4125704</v>
      </c>
      <c r="AG3550" s="243"/>
      <c r="AH3550" s="243"/>
    </row>
    <row r="3551" spans="30:34" x14ac:dyDescent="0.25">
      <c r="AD3551" s="243" t="s">
        <v>73</v>
      </c>
      <c r="AE3551" s="243" t="s">
        <v>4422</v>
      </c>
      <c r="AF3551" s="243">
        <v>4125753</v>
      </c>
      <c r="AG3551" s="243"/>
      <c r="AH3551" s="243"/>
    </row>
    <row r="3552" spans="30:34" x14ac:dyDescent="0.25">
      <c r="AD3552" s="243" t="s">
        <v>73</v>
      </c>
      <c r="AE3552" s="243" t="s">
        <v>4426</v>
      </c>
      <c r="AF3552" s="243">
        <v>4125803</v>
      </c>
      <c r="AG3552" s="243"/>
      <c r="AH3552" s="243"/>
    </row>
    <row r="3553" spans="30:34" x14ac:dyDescent="0.25">
      <c r="AD3553" s="243" t="s">
        <v>73</v>
      </c>
      <c r="AE3553" s="243" t="s">
        <v>4431</v>
      </c>
      <c r="AF3553" s="243">
        <v>4125902</v>
      </c>
      <c r="AG3553" s="243"/>
      <c r="AH3553" s="243"/>
    </row>
    <row r="3554" spans="30:34" x14ac:dyDescent="0.25">
      <c r="AD3554" s="243" t="s">
        <v>73</v>
      </c>
      <c r="AE3554" s="243" t="s">
        <v>4436</v>
      </c>
      <c r="AF3554" s="243">
        <v>4126009</v>
      </c>
      <c r="AG3554" s="243"/>
      <c r="AH3554" s="243"/>
    </row>
    <row r="3555" spans="30:34" x14ac:dyDescent="0.25">
      <c r="AD3555" s="243" t="s">
        <v>73</v>
      </c>
      <c r="AE3555" s="243" t="s">
        <v>2807</v>
      </c>
      <c r="AF3555" s="243">
        <v>4126108</v>
      </c>
      <c r="AG3555" s="243"/>
      <c r="AH3555" s="243"/>
    </row>
    <row r="3556" spans="30:34" x14ac:dyDescent="0.25">
      <c r="AD3556" s="243" t="s">
        <v>73</v>
      </c>
      <c r="AE3556" s="243" t="s">
        <v>4445</v>
      </c>
      <c r="AF3556" s="243">
        <v>4126207</v>
      </c>
      <c r="AG3556" s="243"/>
      <c r="AH3556" s="243"/>
    </row>
    <row r="3557" spans="30:34" x14ac:dyDescent="0.25">
      <c r="AD3557" s="243" t="s">
        <v>73</v>
      </c>
      <c r="AE3557" s="243" t="s">
        <v>4450</v>
      </c>
      <c r="AF3557" s="243">
        <v>4126256</v>
      </c>
      <c r="AG3557" s="243"/>
      <c r="AH3557" s="243"/>
    </row>
    <row r="3558" spans="30:34" x14ac:dyDescent="0.25">
      <c r="AD3558" s="243" t="s">
        <v>73</v>
      </c>
      <c r="AE3558" s="243" t="s">
        <v>4455</v>
      </c>
      <c r="AF3558" s="243">
        <v>4126272</v>
      </c>
      <c r="AG3558" s="243"/>
      <c r="AH3558" s="243"/>
    </row>
    <row r="3559" spans="30:34" x14ac:dyDescent="0.25">
      <c r="AD3559" s="243" t="s">
        <v>73</v>
      </c>
      <c r="AE3559" s="243" t="s">
        <v>4460</v>
      </c>
      <c r="AF3559" s="243">
        <v>4126306</v>
      </c>
      <c r="AG3559" s="243"/>
      <c r="AH3559" s="243"/>
    </row>
    <row r="3560" spans="30:34" x14ac:dyDescent="0.25">
      <c r="AD3560" s="243" t="s">
        <v>73</v>
      </c>
      <c r="AE3560" s="243" t="s">
        <v>4465</v>
      </c>
      <c r="AF3560" s="243">
        <v>4126355</v>
      </c>
      <c r="AG3560" s="243"/>
      <c r="AH3560" s="243"/>
    </row>
    <row r="3561" spans="30:34" x14ac:dyDescent="0.25">
      <c r="AD3561" s="243" t="s">
        <v>73</v>
      </c>
      <c r="AE3561" s="243" t="s">
        <v>4470</v>
      </c>
      <c r="AF3561" s="243">
        <v>4126405</v>
      </c>
      <c r="AG3561" s="243"/>
      <c r="AH3561" s="243"/>
    </row>
    <row r="3562" spans="30:34" x14ac:dyDescent="0.25">
      <c r="AD3562" s="243" t="s">
        <v>73</v>
      </c>
      <c r="AE3562" s="243" t="s">
        <v>4474</v>
      </c>
      <c r="AF3562" s="243">
        <v>4126504</v>
      </c>
      <c r="AG3562" s="243"/>
      <c r="AH3562" s="243"/>
    </row>
    <row r="3563" spans="30:34" x14ac:dyDescent="0.25">
      <c r="AD3563" s="243" t="s">
        <v>73</v>
      </c>
      <c r="AE3563" s="243" t="s">
        <v>4479</v>
      </c>
      <c r="AF3563" s="243">
        <v>4126603</v>
      </c>
      <c r="AG3563" s="243"/>
      <c r="AH3563" s="243"/>
    </row>
    <row r="3564" spans="30:34" x14ac:dyDescent="0.25">
      <c r="AD3564" s="243" t="s">
        <v>73</v>
      </c>
      <c r="AE3564" s="243" t="s">
        <v>4484</v>
      </c>
      <c r="AF3564" s="243">
        <v>4126652</v>
      </c>
      <c r="AG3564" s="243"/>
      <c r="AH3564" s="243"/>
    </row>
    <row r="3565" spans="30:34" x14ac:dyDescent="0.25">
      <c r="AD3565" s="243" t="s">
        <v>73</v>
      </c>
      <c r="AE3565" s="243" t="s">
        <v>4489</v>
      </c>
      <c r="AF3565" s="243">
        <v>4126678</v>
      </c>
      <c r="AG3565" s="243"/>
      <c r="AH3565" s="243"/>
    </row>
    <row r="3566" spans="30:34" x14ac:dyDescent="0.25">
      <c r="AD3566" s="243" t="s">
        <v>73</v>
      </c>
      <c r="AE3566" s="243" t="s">
        <v>4494</v>
      </c>
      <c r="AF3566" s="243">
        <v>4126702</v>
      </c>
      <c r="AG3566" s="243"/>
      <c r="AH3566" s="243"/>
    </row>
    <row r="3567" spans="30:34" x14ac:dyDescent="0.25">
      <c r="AD3567" s="243" t="s">
        <v>73</v>
      </c>
      <c r="AE3567" s="243" t="s">
        <v>4499</v>
      </c>
      <c r="AF3567" s="243">
        <v>4126801</v>
      </c>
      <c r="AG3567" s="243"/>
      <c r="AH3567" s="243"/>
    </row>
    <row r="3568" spans="30:34" x14ac:dyDescent="0.25">
      <c r="AD3568" s="243" t="s">
        <v>73</v>
      </c>
      <c r="AE3568" s="243" t="s">
        <v>4504</v>
      </c>
      <c r="AF3568" s="243">
        <v>4126900</v>
      </c>
      <c r="AG3568" s="243"/>
      <c r="AH3568" s="243"/>
    </row>
    <row r="3569" spans="30:34" x14ac:dyDescent="0.25">
      <c r="AD3569" s="243" t="s">
        <v>73</v>
      </c>
      <c r="AE3569" s="243" t="s">
        <v>4509</v>
      </c>
      <c r="AF3569" s="243">
        <v>4127007</v>
      </c>
      <c r="AG3569" s="243"/>
      <c r="AH3569" s="243"/>
    </row>
    <row r="3570" spans="30:34" x14ac:dyDescent="0.25">
      <c r="AD3570" s="243" t="s">
        <v>73</v>
      </c>
      <c r="AE3570" s="243" t="s">
        <v>4513</v>
      </c>
      <c r="AF3570" s="243">
        <v>4127106</v>
      </c>
      <c r="AG3570" s="243"/>
      <c r="AH3570" s="243"/>
    </row>
    <row r="3571" spans="30:34" x14ac:dyDescent="0.25">
      <c r="AD3571" s="243" t="s">
        <v>73</v>
      </c>
      <c r="AE3571" s="243" t="s">
        <v>4518</v>
      </c>
      <c r="AF3571" s="243">
        <v>4127205</v>
      </c>
      <c r="AG3571" s="243"/>
      <c r="AH3571" s="243"/>
    </row>
    <row r="3572" spans="30:34" x14ac:dyDescent="0.25">
      <c r="AD3572" s="243" t="s">
        <v>73</v>
      </c>
      <c r="AE3572" s="243" t="s">
        <v>4523</v>
      </c>
      <c r="AF3572" s="243">
        <v>4127304</v>
      </c>
      <c r="AG3572" s="243"/>
      <c r="AH3572" s="243"/>
    </row>
    <row r="3573" spans="30:34" x14ac:dyDescent="0.25">
      <c r="AD3573" s="243" t="s">
        <v>73</v>
      </c>
      <c r="AE3573" s="243" t="s">
        <v>4528</v>
      </c>
      <c r="AF3573" s="243">
        <v>4127403</v>
      </c>
      <c r="AG3573" s="243"/>
      <c r="AH3573" s="243"/>
    </row>
    <row r="3574" spans="30:34" x14ac:dyDescent="0.25">
      <c r="AD3574" s="243" t="s">
        <v>73</v>
      </c>
      <c r="AE3574" s="243" t="s">
        <v>4533</v>
      </c>
      <c r="AF3574" s="243">
        <v>4127502</v>
      </c>
      <c r="AG3574" s="243"/>
      <c r="AH3574" s="243"/>
    </row>
    <row r="3575" spans="30:34" x14ac:dyDescent="0.25">
      <c r="AD3575" s="243" t="s">
        <v>73</v>
      </c>
      <c r="AE3575" s="243" t="s">
        <v>4537</v>
      </c>
      <c r="AF3575" s="243">
        <v>4127601</v>
      </c>
      <c r="AG3575" s="243"/>
      <c r="AH3575" s="243"/>
    </row>
    <row r="3576" spans="30:34" x14ac:dyDescent="0.25">
      <c r="AD3576" s="243" t="s">
        <v>73</v>
      </c>
      <c r="AE3576" s="243" t="s">
        <v>4542</v>
      </c>
      <c r="AF3576" s="243">
        <v>4127700</v>
      </c>
      <c r="AG3576" s="243"/>
      <c r="AH3576" s="243"/>
    </row>
    <row r="3577" spans="30:34" x14ac:dyDescent="0.25">
      <c r="AD3577" s="243" t="s">
        <v>73</v>
      </c>
      <c r="AE3577" s="243" t="s">
        <v>4546</v>
      </c>
      <c r="AF3577" s="243">
        <v>4127809</v>
      </c>
      <c r="AG3577" s="243"/>
      <c r="AH3577" s="243"/>
    </row>
    <row r="3578" spans="30:34" x14ac:dyDescent="0.25">
      <c r="AD3578" s="243" t="s">
        <v>73</v>
      </c>
      <c r="AE3578" s="243" t="s">
        <v>4551</v>
      </c>
      <c r="AF3578" s="243">
        <v>4127858</v>
      </c>
      <c r="AG3578" s="243"/>
      <c r="AH3578" s="243"/>
    </row>
    <row r="3579" spans="30:34" x14ac:dyDescent="0.25">
      <c r="AD3579" s="243" t="s">
        <v>73</v>
      </c>
      <c r="AE3579" s="243" t="s">
        <v>4556</v>
      </c>
      <c r="AF3579" s="243">
        <v>4127882</v>
      </c>
      <c r="AG3579" s="243"/>
      <c r="AH3579" s="243"/>
    </row>
    <row r="3580" spans="30:34" x14ac:dyDescent="0.25">
      <c r="AD3580" s="243" t="s">
        <v>73</v>
      </c>
      <c r="AE3580" s="243" t="s">
        <v>4561</v>
      </c>
      <c r="AF3580" s="243">
        <v>4127908</v>
      </c>
      <c r="AG3580" s="243"/>
      <c r="AH3580" s="243"/>
    </row>
    <row r="3581" spans="30:34" x14ac:dyDescent="0.25">
      <c r="AD3581" s="243" t="s">
        <v>73</v>
      </c>
      <c r="AE3581" s="243" t="s">
        <v>4565</v>
      </c>
      <c r="AF3581" s="243">
        <v>4127957</v>
      </c>
      <c r="AG3581" s="243"/>
      <c r="AH3581" s="243"/>
    </row>
    <row r="3582" spans="30:34" x14ac:dyDescent="0.25">
      <c r="AD3582" s="243" t="s">
        <v>73</v>
      </c>
      <c r="AE3582" s="243" t="s">
        <v>4049</v>
      </c>
      <c r="AF3582" s="243">
        <v>4127965</v>
      </c>
      <c r="AG3582" s="243"/>
      <c r="AH3582" s="243"/>
    </row>
    <row r="3583" spans="30:34" x14ac:dyDescent="0.25">
      <c r="AD3583" s="243" t="s">
        <v>73</v>
      </c>
      <c r="AE3583" s="243" t="s">
        <v>4573</v>
      </c>
      <c r="AF3583" s="243">
        <v>4128005</v>
      </c>
      <c r="AG3583" s="243"/>
      <c r="AH3583" s="243"/>
    </row>
    <row r="3584" spans="30:34" x14ac:dyDescent="0.25">
      <c r="AD3584" s="243" t="s">
        <v>73</v>
      </c>
      <c r="AE3584" s="243" t="s">
        <v>4578</v>
      </c>
      <c r="AF3584" s="243">
        <v>4128104</v>
      </c>
      <c r="AG3584" s="243"/>
      <c r="AH3584" s="243"/>
    </row>
    <row r="3585" spans="30:34" x14ac:dyDescent="0.25">
      <c r="AD3585" s="243" t="s">
        <v>73</v>
      </c>
      <c r="AE3585" s="243" t="s">
        <v>4583</v>
      </c>
      <c r="AF3585" s="243">
        <v>4128203</v>
      </c>
      <c r="AG3585" s="243"/>
      <c r="AH3585" s="243"/>
    </row>
    <row r="3586" spans="30:34" x14ac:dyDescent="0.25">
      <c r="AD3586" s="243" t="s">
        <v>73</v>
      </c>
      <c r="AE3586" s="243" t="s">
        <v>4588</v>
      </c>
      <c r="AF3586" s="243">
        <v>4128302</v>
      </c>
      <c r="AG3586" s="243"/>
      <c r="AH3586" s="243"/>
    </row>
    <row r="3587" spans="30:34" x14ac:dyDescent="0.25">
      <c r="AD3587" s="243" t="s">
        <v>73</v>
      </c>
      <c r="AE3587" s="243" t="s">
        <v>4592</v>
      </c>
      <c r="AF3587" s="243">
        <v>4128401</v>
      </c>
      <c r="AG3587" s="243"/>
      <c r="AH3587" s="243"/>
    </row>
    <row r="3588" spans="30:34" x14ac:dyDescent="0.25">
      <c r="AD3588" s="243" t="s">
        <v>73</v>
      </c>
      <c r="AE3588" s="243" t="s">
        <v>4597</v>
      </c>
      <c r="AF3588" s="243">
        <v>4128534</v>
      </c>
      <c r="AG3588" s="243"/>
      <c r="AH3588" s="243"/>
    </row>
    <row r="3589" spans="30:34" x14ac:dyDescent="0.25">
      <c r="AD3589" s="243" t="s">
        <v>73</v>
      </c>
      <c r="AE3589" s="243" t="s">
        <v>4601</v>
      </c>
      <c r="AF3589" s="243">
        <v>4128559</v>
      </c>
      <c r="AG3589" s="243"/>
      <c r="AH3589" s="243"/>
    </row>
    <row r="3590" spans="30:34" x14ac:dyDescent="0.25">
      <c r="AD3590" s="243" t="s">
        <v>73</v>
      </c>
      <c r="AE3590" s="243" t="s">
        <v>4605</v>
      </c>
      <c r="AF3590" s="243">
        <v>4128609</v>
      </c>
      <c r="AG3590" s="243"/>
      <c r="AH3590" s="243"/>
    </row>
    <row r="3591" spans="30:34" x14ac:dyDescent="0.25">
      <c r="AD3591" s="243" t="s">
        <v>73</v>
      </c>
      <c r="AE3591" s="243" t="s">
        <v>4610</v>
      </c>
      <c r="AF3591" s="243">
        <v>4128658</v>
      </c>
      <c r="AG3591" s="243"/>
      <c r="AH3591" s="243"/>
    </row>
    <row r="3592" spans="30:34" x14ac:dyDescent="0.25">
      <c r="AD3592" s="243" t="s">
        <v>73</v>
      </c>
      <c r="AE3592" s="243" t="s">
        <v>4615</v>
      </c>
      <c r="AF3592" s="243">
        <v>4128708</v>
      </c>
      <c r="AG3592" s="243"/>
      <c r="AH3592" s="243"/>
    </row>
    <row r="3593" spans="30:34" x14ac:dyDescent="0.25">
      <c r="AD3593" s="243" t="s">
        <v>73</v>
      </c>
      <c r="AE3593" s="243" t="s">
        <v>4619</v>
      </c>
      <c r="AF3593" s="243">
        <v>4128500</v>
      </c>
      <c r="AG3593" s="243"/>
      <c r="AH3593" s="243"/>
    </row>
    <row r="3594" spans="30:34" x14ac:dyDescent="0.25">
      <c r="AD3594" s="243" t="s">
        <v>73</v>
      </c>
      <c r="AE3594" s="243" t="s">
        <v>4624</v>
      </c>
      <c r="AF3594" s="243">
        <v>4128807</v>
      </c>
      <c r="AG3594" s="243"/>
      <c r="AH3594" s="243"/>
    </row>
    <row r="3595" spans="30:34" x14ac:dyDescent="0.25">
      <c r="AD3595" s="243" t="s">
        <v>74</v>
      </c>
      <c r="AE3595" s="243" t="s">
        <v>108</v>
      </c>
      <c r="AF3595" s="243">
        <v>3300100</v>
      </c>
      <c r="AG3595" s="243"/>
      <c r="AH3595" s="243"/>
    </row>
    <row r="3596" spans="30:34" x14ac:dyDescent="0.25">
      <c r="AD3596" s="243" t="s">
        <v>74</v>
      </c>
      <c r="AE3596" s="243" t="s">
        <v>134</v>
      </c>
      <c r="AF3596" s="243">
        <v>3300159</v>
      </c>
      <c r="AG3596" s="243"/>
      <c r="AH3596" s="243"/>
    </row>
    <row r="3597" spans="30:34" x14ac:dyDescent="0.25">
      <c r="AD3597" s="243" t="s">
        <v>74</v>
      </c>
      <c r="AE3597" s="243" t="s">
        <v>159</v>
      </c>
      <c r="AF3597" s="243">
        <v>3300209</v>
      </c>
      <c r="AG3597" s="243"/>
      <c r="AH3597" s="243"/>
    </row>
    <row r="3598" spans="30:34" x14ac:dyDescent="0.25">
      <c r="AD3598" s="243" t="s">
        <v>74</v>
      </c>
      <c r="AE3598" s="243" t="s">
        <v>185</v>
      </c>
      <c r="AF3598" s="243">
        <v>3300225</v>
      </c>
      <c r="AG3598" s="243"/>
      <c r="AH3598" s="243"/>
    </row>
    <row r="3599" spans="30:34" x14ac:dyDescent="0.25">
      <c r="AD3599" s="243" t="s">
        <v>74</v>
      </c>
      <c r="AE3599" s="243" t="s">
        <v>211</v>
      </c>
      <c r="AF3599" s="243">
        <v>3300233</v>
      </c>
      <c r="AG3599" s="243"/>
      <c r="AH3599" s="243"/>
    </row>
    <row r="3600" spans="30:34" x14ac:dyDescent="0.25">
      <c r="AD3600" s="243" t="s">
        <v>74</v>
      </c>
      <c r="AE3600" s="243" t="s">
        <v>235</v>
      </c>
      <c r="AF3600" s="243">
        <v>3300258</v>
      </c>
      <c r="AG3600" s="243"/>
      <c r="AH3600" s="243"/>
    </row>
    <row r="3601" spans="30:34" x14ac:dyDescent="0.25">
      <c r="AD3601" s="243" t="s">
        <v>74</v>
      </c>
      <c r="AE3601" s="243" t="s">
        <v>260</v>
      </c>
      <c r="AF3601" s="243">
        <v>3300308</v>
      </c>
      <c r="AG3601" s="243"/>
      <c r="AH3601" s="243"/>
    </row>
    <row r="3602" spans="30:34" x14ac:dyDescent="0.25">
      <c r="AD3602" s="243" t="s">
        <v>74</v>
      </c>
      <c r="AE3602" s="243" t="s">
        <v>286</v>
      </c>
      <c r="AF3602" s="243">
        <v>3300407</v>
      </c>
      <c r="AG3602" s="243"/>
      <c r="AH3602" s="243"/>
    </row>
    <row r="3603" spans="30:34" x14ac:dyDescent="0.25">
      <c r="AD3603" s="243" t="s">
        <v>74</v>
      </c>
      <c r="AE3603" s="243" t="s">
        <v>312</v>
      </c>
      <c r="AF3603" s="243">
        <v>3300456</v>
      </c>
      <c r="AG3603" s="243"/>
      <c r="AH3603" s="243"/>
    </row>
    <row r="3604" spans="30:34" x14ac:dyDescent="0.25">
      <c r="AD3604" s="243" t="s">
        <v>74</v>
      </c>
      <c r="AE3604" s="243" t="s">
        <v>338</v>
      </c>
      <c r="AF3604" s="243">
        <v>3300506</v>
      </c>
      <c r="AG3604" s="243"/>
      <c r="AH3604" s="243"/>
    </row>
    <row r="3605" spans="30:34" x14ac:dyDescent="0.25">
      <c r="AD3605" s="243" t="s">
        <v>74</v>
      </c>
      <c r="AE3605" s="243" t="s">
        <v>363</v>
      </c>
      <c r="AF3605" s="243">
        <v>3300605</v>
      </c>
      <c r="AG3605" s="243"/>
      <c r="AH3605" s="243"/>
    </row>
    <row r="3606" spans="30:34" x14ac:dyDescent="0.25">
      <c r="AD3606" s="243" t="s">
        <v>74</v>
      </c>
      <c r="AE3606" s="243" t="s">
        <v>387</v>
      </c>
      <c r="AF3606" s="243">
        <v>3300704</v>
      </c>
      <c r="AG3606" s="243"/>
      <c r="AH3606" s="243"/>
    </row>
    <row r="3607" spans="30:34" x14ac:dyDescent="0.25">
      <c r="AD3607" s="243" t="s">
        <v>74</v>
      </c>
      <c r="AE3607" s="243" t="s">
        <v>412</v>
      </c>
      <c r="AF3607" s="243">
        <v>3300803</v>
      </c>
      <c r="AG3607" s="243"/>
      <c r="AH3607" s="243"/>
    </row>
    <row r="3608" spans="30:34" x14ac:dyDescent="0.25">
      <c r="AD3608" s="243" t="s">
        <v>74</v>
      </c>
      <c r="AE3608" s="243" t="s">
        <v>437</v>
      </c>
      <c r="AF3608" s="243">
        <v>3300902</v>
      </c>
      <c r="AG3608" s="243"/>
      <c r="AH3608" s="243"/>
    </row>
    <row r="3609" spans="30:34" x14ac:dyDescent="0.25">
      <c r="AD3609" s="243" t="s">
        <v>74</v>
      </c>
      <c r="AE3609" s="243" t="s">
        <v>462</v>
      </c>
      <c r="AF3609" s="243">
        <v>3301009</v>
      </c>
      <c r="AG3609" s="243"/>
      <c r="AH3609" s="243"/>
    </row>
    <row r="3610" spans="30:34" x14ac:dyDescent="0.25">
      <c r="AD3610" s="243" t="s">
        <v>74</v>
      </c>
      <c r="AE3610" s="243" t="s">
        <v>488</v>
      </c>
      <c r="AF3610" s="243">
        <v>3301108</v>
      </c>
      <c r="AG3610" s="243"/>
      <c r="AH3610" s="243"/>
    </row>
    <row r="3611" spans="30:34" x14ac:dyDescent="0.25">
      <c r="AD3611" s="243" t="s">
        <v>74</v>
      </c>
      <c r="AE3611" s="243" t="s">
        <v>512</v>
      </c>
      <c r="AF3611" s="243">
        <v>3300936</v>
      </c>
      <c r="AG3611" s="243"/>
      <c r="AH3611" s="243"/>
    </row>
    <row r="3612" spans="30:34" x14ac:dyDescent="0.25">
      <c r="AD3612" s="243" t="s">
        <v>74</v>
      </c>
      <c r="AE3612" s="243" t="s">
        <v>535</v>
      </c>
      <c r="AF3612" s="243">
        <v>3301157</v>
      </c>
      <c r="AG3612" s="243"/>
      <c r="AH3612" s="243"/>
    </row>
    <row r="3613" spans="30:34" x14ac:dyDescent="0.25">
      <c r="AD3613" s="243" t="s">
        <v>74</v>
      </c>
      <c r="AE3613" s="243" t="s">
        <v>558</v>
      </c>
      <c r="AF3613" s="243">
        <v>3301207</v>
      </c>
      <c r="AG3613" s="243"/>
      <c r="AH3613" s="243"/>
    </row>
    <row r="3614" spans="30:34" x14ac:dyDescent="0.25">
      <c r="AD3614" s="243" t="s">
        <v>74</v>
      </c>
      <c r="AE3614" s="243" t="s">
        <v>581</v>
      </c>
      <c r="AF3614" s="243">
        <v>3301306</v>
      </c>
      <c r="AG3614" s="243"/>
      <c r="AH3614" s="243"/>
    </row>
    <row r="3615" spans="30:34" x14ac:dyDescent="0.25">
      <c r="AD3615" s="243" t="s">
        <v>74</v>
      </c>
      <c r="AE3615" s="243" t="s">
        <v>604</v>
      </c>
      <c r="AF3615" s="243">
        <v>3300951</v>
      </c>
      <c r="AG3615" s="243"/>
      <c r="AH3615" s="243"/>
    </row>
    <row r="3616" spans="30:34" x14ac:dyDescent="0.25">
      <c r="AD3616" s="243" t="s">
        <v>74</v>
      </c>
      <c r="AE3616" s="243" t="s">
        <v>627</v>
      </c>
      <c r="AF3616" s="243">
        <v>3301405</v>
      </c>
      <c r="AG3616" s="243"/>
      <c r="AH3616" s="243"/>
    </row>
    <row r="3617" spans="30:34" x14ac:dyDescent="0.25">
      <c r="AD3617" s="243" t="s">
        <v>74</v>
      </c>
      <c r="AE3617" s="243" t="s">
        <v>647</v>
      </c>
      <c r="AF3617" s="243">
        <v>3301504</v>
      </c>
      <c r="AG3617" s="243"/>
      <c r="AH3617" s="243"/>
    </row>
    <row r="3618" spans="30:34" x14ac:dyDescent="0.25">
      <c r="AD3618" s="243" t="s">
        <v>74</v>
      </c>
      <c r="AE3618" s="243" t="s">
        <v>668</v>
      </c>
      <c r="AF3618" s="243">
        <v>3301603</v>
      </c>
      <c r="AG3618" s="243"/>
      <c r="AH3618" s="243"/>
    </row>
    <row r="3619" spans="30:34" x14ac:dyDescent="0.25">
      <c r="AD3619" s="243" t="s">
        <v>74</v>
      </c>
      <c r="AE3619" s="243" t="s">
        <v>690</v>
      </c>
      <c r="AF3619" s="243">
        <v>3301702</v>
      </c>
      <c r="AG3619" s="243"/>
      <c r="AH3619" s="243"/>
    </row>
    <row r="3620" spans="30:34" x14ac:dyDescent="0.25">
      <c r="AD3620" s="243" t="s">
        <v>74</v>
      </c>
      <c r="AE3620" s="243" t="s">
        <v>710</v>
      </c>
      <c r="AF3620" s="243">
        <v>3301801</v>
      </c>
      <c r="AG3620" s="243"/>
      <c r="AH3620" s="243"/>
    </row>
    <row r="3621" spans="30:34" x14ac:dyDescent="0.25">
      <c r="AD3621" s="243" t="s">
        <v>74</v>
      </c>
      <c r="AE3621" s="243" t="s">
        <v>732</v>
      </c>
      <c r="AF3621" s="243">
        <v>3301850</v>
      </c>
      <c r="AG3621" s="243"/>
      <c r="AH3621" s="243"/>
    </row>
    <row r="3622" spans="30:34" x14ac:dyDescent="0.25">
      <c r="AD3622" s="243" t="s">
        <v>74</v>
      </c>
      <c r="AE3622" s="243" t="s">
        <v>754</v>
      </c>
      <c r="AF3622" s="243">
        <v>3301876</v>
      </c>
      <c r="AG3622" s="243"/>
      <c r="AH3622" s="243"/>
    </row>
    <row r="3623" spans="30:34" x14ac:dyDescent="0.25">
      <c r="AD3623" s="243" t="s">
        <v>74</v>
      </c>
      <c r="AE3623" s="243" t="s">
        <v>776</v>
      </c>
      <c r="AF3623" s="243">
        <v>3301900</v>
      </c>
      <c r="AG3623" s="243"/>
      <c r="AH3623" s="243"/>
    </row>
    <row r="3624" spans="30:34" x14ac:dyDescent="0.25">
      <c r="AD3624" s="243" t="s">
        <v>74</v>
      </c>
      <c r="AE3624" s="243" t="s">
        <v>797</v>
      </c>
      <c r="AF3624" s="243">
        <v>3302007</v>
      </c>
      <c r="AG3624" s="243"/>
      <c r="AH3624" s="243"/>
    </row>
    <row r="3625" spans="30:34" x14ac:dyDescent="0.25">
      <c r="AD3625" s="243" t="s">
        <v>74</v>
      </c>
      <c r="AE3625" s="243" t="s">
        <v>818</v>
      </c>
      <c r="AF3625" s="243">
        <v>3302056</v>
      </c>
      <c r="AG3625" s="243"/>
      <c r="AH3625" s="243"/>
    </row>
    <row r="3626" spans="30:34" x14ac:dyDescent="0.25">
      <c r="AD3626" s="243" t="s">
        <v>74</v>
      </c>
      <c r="AE3626" s="243" t="s">
        <v>840</v>
      </c>
      <c r="AF3626" s="243">
        <v>3302106</v>
      </c>
      <c r="AG3626" s="243"/>
      <c r="AH3626" s="243"/>
    </row>
    <row r="3627" spans="30:34" x14ac:dyDescent="0.25">
      <c r="AD3627" s="243" t="s">
        <v>74</v>
      </c>
      <c r="AE3627" s="243" t="s">
        <v>862</v>
      </c>
      <c r="AF3627" s="243">
        <v>3302205</v>
      </c>
      <c r="AG3627" s="243"/>
      <c r="AH3627" s="243"/>
    </row>
    <row r="3628" spans="30:34" x14ac:dyDescent="0.25">
      <c r="AD3628" s="243" t="s">
        <v>74</v>
      </c>
      <c r="AE3628" s="243" t="s">
        <v>884</v>
      </c>
      <c r="AF3628" s="243">
        <v>3302254</v>
      </c>
      <c r="AG3628" s="243"/>
      <c r="AH3628" s="243"/>
    </row>
    <row r="3629" spans="30:34" x14ac:dyDescent="0.25">
      <c r="AD3629" s="243" t="s">
        <v>74</v>
      </c>
      <c r="AE3629" s="243" t="s">
        <v>907</v>
      </c>
      <c r="AF3629" s="243">
        <v>3302270</v>
      </c>
      <c r="AG3629" s="243"/>
      <c r="AH3629" s="243"/>
    </row>
    <row r="3630" spans="30:34" x14ac:dyDescent="0.25">
      <c r="AD3630" s="243" t="s">
        <v>74</v>
      </c>
      <c r="AE3630" s="243" t="s">
        <v>930</v>
      </c>
      <c r="AF3630" s="243">
        <v>3302304</v>
      </c>
      <c r="AG3630" s="243"/>
      <c r="AH3630" s="243"/>
    </row>
    <row r="3631" spans="30:34" x14ac:dyDescent="0.25">
      <c r="AD3631" s="243" t="s">
        <v>74</v>
      </c>
      <c r="AE3631" s="243" t="s">
        <v>952</v>
      </c>
      <c r="AF3631" s="243">
        <v>3302403</v>
      </c>
      <c r="AG3631" s="243"/>
      <c r="AH3631" s="243"/>
    </row>
    <row r="3632" spans="30:34" x14ac:dyDescent="0.25">
      <c r="AD3632" s="243" t="s">
        <v>74</v>
      </c>
      <c r="AE3632" s="243" t="s">
        <v>975</v>
      </c>
      <c r="AF3632" s="243">
        <v>3302452</v>
      </c>
      <c r="AG3632" s="243"/>
      <c r="AH3632" s="243"/>
    </row>
    <row r="3633" spans="30:34" x14ac:dyDescent="0.25">
      <c r="AD3633" s="243" t="s">
        <v>74</v>
      </c>
      <c r="AE3633" s="243" t="s">
        <v>997</v>
      </c>
      <c r="AF3633" s="243">
        <v>3302502</v>
      </c>
      <c r="AG3633" s="243"/>
      <c r="AH3633" s="243"/>
    </row>
    <row r="3634" spans="30:34" x14ac:dyDescent="0.25">
      <c r="AD3634" s="243" t="s">
        <v>74</v>
      </c>
      <c r="AE3634" s="243" t="s">
        <v>1020</v>
      </c>
      <c r="AF3634" s="243">
        <v>3302601</v>
      </c>
      <c r="AG3634" s="243"/>
      <c r="AH3634" s="243"/>
    </row>
    <row r="3635" spans="30:34" x14ac:dyDescent="0.25">
      <c r="AD3635" s="243" t="s">
        <v>74</v>
      </c>
      <c r="AE3635" s="243" t="s">
        <v>1042</v>
      </c>
      <c r="AF3635" s="243">
        <v>3302700</v>
      </c>
      <c r="AG3635" s="243"/>
      <c r="AH3635" s="243"/>
    </row>
    <row r="3636" spans="30:34" x14ac:dyDescent="0.25">
      <c r="AD3636" s="243" t="s">
        <v>74</v>
      </c>
      <c r="AE3636" s="243" t="s">
        <v>1064</v>
      </c>
      <c r="AF3636" s="243">
        <v>3302809</v>
      </c>
      <c r="AG3636" s="243"/>
      <c r="AH3636" s="243"/>
    </row>
    <row r="3637" spans="30:34" x14ac:dyDescent="0.25">
      <c r="AD3637" s="243" t="s">
        <v>74</v>
      </c>
      <c r="AE3637" s="243" t="s">
        <v>1085</v>
      </c>
      <c r="AF3637" s="243">
        <v>3302858</v>
      </c>
      <c r="AG3637" s="243"/>
      <c r="AH3637" s="243"/>
    </row>
    <row r="3638" spans="30:34" x14ac:dyDescent="0.25">
      <c r="AD3638" s="243" t="s">
        <v>74</v>
      </c>
      <c r="AE3638" s="243" t="s">
        <v>1108</v>
      </c>
      <c r="AF3638" s="243">
        <v>3302908</v>
      </c>
      <c r="AG3638" s="243"/>
      <c r="AH3638" s="243"/>
    </row>
    <row r="3639" spans="30:34" x14ac:dyDescent="0.25">
      <c r="AD3639" s="243" t="s">
        <v>74</v>
      </c>
      <c r="AE3639" s="243" t="s">
        <v>1131</v>
      </c>
      <c r="AF3639" s="243">
        <v>3303005</v>
      </c>
      <c r="AG3639" s="243"/>
      <c r="AH3639" s="243"/>
    </row>
    <row r="3640" spans="30:34" x14ac:dyDescent="0.25">
      <c r="AD3640" s="243" t="s">
        <v>74</v>
      </c>
      <c r="AE3640" s="243" t="s">
        <v>1154</v>
      </c>
      <c r="AF3640" s="243">
        <v>3303104</v>
      </c>
      <c r="AG3640" s="243"/>
      <c r="AH3640" s="243"/>
    </row>
    <row r="3641" spans="30:34" x14ac:dyDescent="0.25">
      <c r="AD3641" s="243" t="s">
        <v>74</v>
      </c>
      <c r="AE3641" s="243" t="s">
        <v>1177</v>
      </c>
      <c r="AF3641" s="243">
        <v>3303203</v>
      </c>
      <c r="AG3641" s="243"/>
      <c r="AH3641" s="243"/>
    </row>
    <row r="3642" spans="30:34" x14ac:dyDescent="0.25">
      <c r="AD3642" s="243" t="s">
        <v>74</v>
      </c>
      <c r="AE3642" s="243" t="s">
        <v>1199</v>
      </c>
      <c r="AF3642" s="243">
        <v>3303302</v>
      </c>
      <c r="AG3642" s="243"/>
      <c r="AH3642" s="243"/>
    </row>
    <row r="3643" spans="30:34" x14ac:dyDescent="0.25">
      <c r="AD3643" s="243" t="s">
        <v>74</v>
      </c>
      <c r="AE3643" s="243" t="s">
        <v>1222</v>
      </c>
      <c r="AF3643" s="243">
        <v>3303401</v>
      </c>
      <c r="AG3643" s="243"/>
      <c r="AH3643" s="243"/>
    </row>
    <row r="3644" spans="30:34" x14ac:dyDescent="0.25">
      <c r="AD3644" s="243" t="s">
        <v>74</v>
      </c>
      <c r="AE3644" s="243" t="s">
        <v>1243</v>
      </c>
      <c r="AF3644" s="243">
        <v>3303500</v>
      </c>
      <c r="AG3644" s="243"/>
      <c r="AH3644" s="243"/>
    </row>
    <row r="3645" spans="30:34" x14ac:dyDescent="0.25">
      <c r="AD3645" s="243" t="s">
        <v>74</v>
      </c>
      <c r="AE3645" s="243" t="s">
        <v>1266</v>
      </c>
      <c r="AF3645" s="243">
        <v>3303609</v>
      </c>
      <c r="AG3645" s="243"/>
      <c r="AH3645" s="243"/>
    </row>
    <row r="3646" spans="30:34" x14ac:dyDescent="0.25">
      <c r="AD3646" s="243" t="s">
        <v>74</v>
      </c>
      <c r="AE3646" s="243" t="s">
        <v>1287</v>
      </c>
      <c r="AF3646" s="243">
        <v>3303708</v>
      </c>
      <c r="AG3646" s="243"/>
      <c r="AH3646" s="243"/>
    </row>
    <row r="3647" spans="30:34" x14ac:dyDescent="0.25">
      <c r="AD3647" s="243" t="s">
        <v>74</v>
      </c>
      <c r="AE3647" s="243" t="s">
        <v>1310</v>
      </c>
      <c r="AF3647" s="243">
        <v>3303807</v>
      </c>
      <c r="AG3647" s="243"/>
      <c r="AH3647" s="243"/>
    </row>
    <row r="3648" spans="30:34" x14ac:dyDescent="0.25">
      <c r="AD3648" s="243" t="s">
        <v>74</v>
      </c>
      <c r="AE3648" s="243" t="s">
        <v>1332</v>
      </c>
      <c r="AF3648" s="243">
        <v>3303856</v>
      </c>
      <c r="AG3648" s="243"/>
      <c r="AH3648" s="243"/>
    </row>
    <row r="3649" spans="30:34" x14ac:dyDescent="0.25">
      <c r="AD3649" s="243" t="s">
        <v>74</v>
      </c>
      <c r="AE3649" s="243" t="s">
        <v>1354</v>
      </c>
      <c r="AF3649" s="243">
        <v>3303906</v>
      </c>
      <c r="AG3649" s="243"/>
      <c r="AH3649" s="243"/>
    </row>
    <row r="3650" spans="30:34" x14ac:dyDescent="0.25">
      <c r="AD3650" s="243" t="s">
        <v>74</v>
      </c>
      <c r="AE3650" s="243" t="s">
        <v>1375</v>
      </c>
      <c r="AF3650" s="243">
        <v>3303955</v>
      </c>
      <c r="AG3650" s="243"/>
      <c r="AH3650" s="243"/>
    </row>
    <row r="3651" spans="30:34" x14ac:dyDescent="0.25">
      <c r="AD3651" s="243" t="s">
        <v>74</v>
      </c>
      <c r="AE3651" s="243" t="s">
        <v>1397</v>
      </c>
      <c r="AF3651" s="243">
        <v>3304003</v>
      </c>
      <c r="AG3651" s="243"/>
      <c r="AH3651" s="243"/>
    </row>
    <row r="3652" spans="30:34" x14ac:dyDescent="0.25">
      <c r="AD3652" s="243" t="s">
        <v>74</v>
      </c>
      <c r="AE3652" s="243" t="s">
        <v>1419</v>
      </c>
      <c r="AF3652" s="243">
        <v>3304102</v>
      </c>
      <c r="AG3652" s="243"/>
      <c r="AH3652" s="243"/>
    </row>
    <row r="3653" spans="30:34" x14ac:dyDescent="0.25">
      <c r="AD3653" s="243" t="s">
        <v>74</v>
      </c>
      <c r="AE3653" s="243" t="s">
        <v>1440</v>
      </c>
      <c r="AF3653" s="243">
        <v>3304110</v>
      </c>
      <c r="AG3653" s="243"/>
      <c r="AH3653" s="243"/>
    </row>
    <row r="3654" spans="30:34" x14ac:dyDescent="0.25">
      <c r="AD3654" s="243" t="s">
        <v>74</v>
      </c>
      <c r="AE3654" s="243" t="s">
        <v>1461</v>
      </c>
      <c r="AF3654" s="243">
        <v>3304128</v>
      </c>
      <c r="AG3654" s="243"/>
      <c r="AH3654" s="243"/>
    </row>
    <row r="3655" spans="30:34" x14ac:dyDescent="0.25">
      <c r="AD3655" s="243" t="s">
        <v>74</v>
      </c>
      <c r="AE3655" s="243" t="s">
        <v>1482</v>
      </c>
      <c r="AF3655" s="243">
        <v>3304144</v>
      </c>
      <c r="AG3655" s="243"/>
      <c r="AH3655" s="243"/>
    </row>
    <row r="3656" spans="30:34" x14ac:dyDescent="0.25">
      <c r="AD3656" s="243" t="s">
        <v>74</v>
      </c>
      <c r="AE3656" s="243" t="s">
        <v>1504</v>
      </c>
      <c r="AF3656" s="243">
        <v>3304151</v>
      </c>
      <c r="AG3656" s="243"/>
      <c r="AH3656" s="243"/>
    </row>
    <row r="3657" spans="30:34" x14ac:dyDescent="0.25">
      <c r="AD3657" s="243" t="s">
        <v>74</v>
      </c>
      <c r="AE3657" s="243" t="s">
        <v>1524</v>
      </c>
      <c r="AF3657" s="243">
        <v>3304201</v>
      </c>
      <c r="AG3657" s="243"/>
      <c r="AH3657" s="243"/>
    </row>
    <row r="3658" spans="30:34" x14ac:dyDescent="0.25">
      <c r="AD3658" s="243" t="s">
        <v>74</v>
      </c>
      <c r="AE3658" s="243" t="s">
        <v>1545</v>
      </c>
      <c r="AF3658" s="243">
        <v>3304300</v>
      </c>
      <c r="AG3658" s="243"/>
      <c r="AH3658" s="243"/>
    </row>
    <row r="3659" spans="30:34" x14ac:dyDescent="0.25">
      <c r="AD3659" s="243" t="s">
        <v>74</v>
      </c>
      <c r="AE3659" s="243" t="s">
        <v>1565</v>
      </c>
      <c r="AF3659" s="243">
        <v>3304409</v>
      </c>
      <c r="AG3659" s="243"/>
      <c r="AH3659" s="243"/>
    </row>
    <row r="3660" spans="30:34" x14ac:dyDescent="0.25">
      <c r="AD3660" s="243" t="s">
        <v>74</v>
      </c>
      <c r="AE3660" s="243" t="s">
        <v>1584</v>
      </c>
      <c r="AF3660" s="243">
        <v>3304508</v>
      </c>
      <c r="AG3660" s="243"/>
      <c r="AH3660" s="243"/>
    </row>
    <row r="3661" spans="30:34" x14ac:dyDescent="0.25">
      <c r="AD3661" s="243" t="s">
        <v>74</v>
      </c>
      <c r="AE3661" s="243" t="s">
        <v>1605</v>
      </c>
      <c r="AF3661" s="243">
        <v>3304524</v>
      </c>
      <c r="AG3661" s="243"/>
      <c r="AH3661" s="243"/>
    </row>
    <row r="3662" spans="30:34" x14ac:dyDescent="0.25">
      <c r="AD3662" s="243" t="s">
        <v>74</v>
      </c>
      <c r="AE3662" s="243" t="s">
        <v>1625</v>
      </c>
      <c r="AF3662" s="243">
        <v>3304557</v>
      </c>
      <c r="AG3662" s="243"/>
      <c r="AH3662" s="243"/>
    </row>
    <row r="3663" spans="30:34" x14ac:dyDescent="0.25">
      <c r="AD3663" s="243" t="s">
        <v>74</v>
      </c>
      <c r="AE3663" s="243" t="s">
        <v>1646</v>
      </c>
      <c r="AF3663" s="243">
        <v>3304607</v>
      </c>
      <c r="AG3663" s="243"/>
      <c r="AH3663" s="243"/>
    </row>
    <row r="3664" spans="30:34" x14ac:dyDescent="0.25">
      <c r="AD3664" s="243" t="s">
        <v>74</v>
      </c>
      <c r="AE3664" s="243" t="s">
        <v>1666</v>
      </c>
      <c r="AF3664" s="243">
        <v>3304706</v>
      </c>
      <c r="AG3664" s="243"/>
      <c r="AH3664" s="243"/>
    </row>
    <row r="3665" spans="30:34" x14ac:dyDescent="0.25">
      <c r="AD3665" s="243" t="s">
        <v>74</v>
      </c>
      <c r="AE3665" s="243" t="s">
        <v>1687</v>
      </c>
      <c r="AF3665" s="243">
        <v>3304805</v>
      </c>
      <c r="AG3665" s="243"/>
      <c r="AH3665" s="243"/>
    </row>
    <row r="3666" spans="30:34" x14ac:dyDescent="0.25">
      <c r="AD3666" s="243" t="s">
        <v>74</v>
      </c>
      <c r="AE3666" s="243" t="s">
        <v>1707</v>
      </c>
      <c r="AF3666" s="243">
        <v>3304755</v>
      </c>
      <c r="AG3666" s="243"/>
      <c r="AH3666" s="243"/>
    </row>
    <row r="3667" spans="30:34" x14ac:dyDescent="0.25">
      <c r="AD3667" s="243" t="s">
        <v>74</v>
      </c>
      <c r="AE3667" s="243" t="s">
        <v>1728</v>
      </c>
      <c r="AF3667" s="243">
        <v>3304904</v>
      </c>
      <c r="AG3667" s="243"/>
      <c r="AH3667" s="243"/>
    </row>
    <row r="3668" spans="30:34" x14ac:dyDescent="0.25">
      <c r="AD3668" s="243" t="s">
        <v>74</v>
      </c>
      <c r="AE3668" s="243" t="s">
        <v>1749</v>
      </c>
      <c r="AF3668" s="243">
        <v>3305000</v>
      </c>
      <c r="AG3668" s="243"/>
      <c r="AH3668" s="243"/>
    </row>
    <row r="3669" spans="30:34" x14ac:dyDescent="0.25">
      <c r="AD3669" s="243" t="s">
        <v>74</v>
      </c>
      <c r="AE3669" s="243" t="s">
        <v>1769</v>
      </c>
      <c r="AF3669" s="243">
        <v>3305109</v>
      </c>
      <c r="AG3669" s="243"/>
      <c r="AH3669" s="243"/>
    </row>
    <row r="3670" spans="30:34" x14ac:dyDescent="0.25">
      <c r="AD3670" s="243" t="s">
        <v>74</v>
      </c>
      <c r="AE3670" s="243" t="s">
        <v>1789</v>
      </c>
      <c r="AF3670" s="243">
        <v>3305133</v>
      </c>
      <c r="AG3670" s="243"/>
      <c r="AH3670" s="243"/>
    </row>
    <row r="3671" spans="30:34" x14ac:dyDescent="0.25">
      <c r="AD3671" s="243" t="s">
        <v>74</v>
      </c>
      <c r="AE3671" s="243" t="s">
        <v>1809</v>
      </c>
      <c r="AF3671" s="243">
        <v>3305158</v>
      </c>
      <c r="AG3671" s="243"/>
      <c r="AH3671" s="243"/>
    </row>
    <row r="3672" spans="30:34" x14ac:dyDescent="0.25">
      <c r="AD3672" s="243" t="s">
        <v>74</v>
      </c>
      <c r="AE3672" s="243" t="s">
        <v>1827</v>
      </c>
      <c r="AF3672" s="243">
        <v>3305208</v>
      </c>
      <c r="AG3672" s="243"/>
      <c r="AH3672" s="243"/>
    </row>
    <row r="3673" spans="30:34" x14ac:dyDescent="0.25">
      <c r="AD3673" s="243" t="s">
        <v>74</v>
      </c>
      <c r="AE3673" s="243" t="s">
        <v>1845</v>
      </c>
      <c r="AF3673" s="243">
        <v>3305307</v>
      </c>
      <c r="AG3673" s="243"/>
      <c r="AH3673" s="243"/>
    </row>
    <row r="3674" spans="30:34" x14ac:dyDescent="0.25">
      <c r="AD3674" s="243" t="s">
        <v>74</v>
      </c>
      <c r="AE3674" s="243" t="s">
        <v>1863</v>
      </c>
      <c r="AF3674" s="243">
        <v>3305406</v>
      </c>
      <c r="AG3674" s="243"/>
      <c r="AH3674" s="243"/>
    </row>
    <row r="3675" spans="30:34" x14ac:dyDescent="0.25">
      <c r="AD3675" s="243" t="s">
        <v>74</v>
      </c>
      <c r="AE3675" s="243" t="s">
        <v>1881</v>
      </c>
      <c r="AF3675" s="243">
        <v>3305505</v>
      </c>
      <c r="AG3675" s="243"/>
      <c r="AH3675" s="243"/>
    </row>
    <row r="3676" spans="30:34" x14ac:dyDescent="0.25">
      <c r="AD3676" s="243" t="s">
        <v>74</v>
      </c>
      <c r="AE3676" s="243" t="s">
        <v>1897</v>
      </c>
      <c r="AF3676" s="243">
        <v>3305554</v>
      </c>
      <c r="AG3676" s="243"/>
      <c r="AH3676" s="243"/>
    </row>
    <row r="3677" spans="30:34" x14ac:dyDescent="0.25">
      <c r="AD3677" s="243" t="s">
        <v>74</v>
      </c>
      <c r="AE3677" s="243" t="s">
        <v>1914</v>
      </c>
      <c r="AF3677" s="243">
        <v>3305604</v>
      </c>
      <c r="AG3677" s="243"/>
      <c r="AH3677" s="243"/>
    </row>
    <row r="3678" spans="30:34" x14ac:dyDescent="0.25">
      <c r="AD3678" s="243" t="s">
        <v>74</v>
      </c>
      <c r="AE3678" s="243" t="s">
        <v>1932</v>
      </c>
      <c r="AF3678" s="243">
        <v>3305703</v>
      </c>
      <c r="AG3678" s="243"/>
      <c r="AH3678" s="243"/>
    </row>
    <row r="3679" spans="30:34" x14ac:dyDescent="0.25">
      <c r="AD3679" s="243" t="s">
        <v>74</v>
      </c>
      <c r="AE3679" s="243" t="s">
        <v>1948</v>
      </c>
      <c r="AF3679" s="243">
        <v>3305752</v>
      </c>
      <c r="AG3679" s="243"/>
      <c r="AH3679" s="243"/>
    </row>
    <row r="3680" spans="30:34" x14ac:dyDescent="0.25">
      <c r="AD3680" s="243" t="s">
        <v>74</v>
      </c>
      <c r="AE3680" s="243" t="s">
        <v>1964</v>
      </c>
      <c r="AF3680" s="243">
        <v>3305802</v>
      </c>
      <c r="AG3680" s="243"/>
      <c r="AH3680" s="243"/>
    </row>
    <row r="3681" spans="30:34" x14ac:dyDescent="0.25">
      <c r="AD3681" s="243" t="s">
        <v>74</v>
      </c>
      <c r="AE3681" s="243" t="s">
        <v>1982</v>
      </c>
      <c r="AF3681" s="243">
        <v>3305901</v>
      </c>
      <c r="AG3681" s="243"/>
      <c r="AH3681" s="243"/>
    </row>
    <row r="3682" spans="30:34" x14ac:dyDescent="0.25">
      <c r="AD3682" s="243" t="s">
        <v>74</v>
      </c>
      <c r="AE3682" s="243" t="s">
        <v>1999</v>
      </c>
      <c r="AF3682" s="243">
        <v>3306008</v>
      </c>
      <c r="AG3682" s="243"/>
      <c r="AH3682" s="243"/>
    </row>
    <row r="3683" spans="30:34" x14ac:dyDescent="0.25">
      <c r="AD3683" s="243" t="s">
        <v>74</v>
      </c>
      <c r="AE3683" s="243" t="s">
        <v>2017</v>
      </c>
      <c r="AF3683" s="243">
        <v>3306107</v>
      </c>
      <c r="AG3683" s="243"/>
      <c r="AH3683" s="243"/>
    </row>
    <row r="3684" spans="30:34" x14ac:dyDescent="0.25">
      <c r="AD3684" s="243" t="s">
        <v>74</v>
      </c>
      <c r="AE3684" s="243" t="s">
        <v>2035</v>
      </c>
      <c r="AF3684" s="243">
        <v>3306156</v>
      </c>
      <c r="AG3684" s="243"/>
      <c r="AH3684" s="243"/>
    </row>
    <row r="3685" spans="30:34" x14ac:dyDescent="0.25">
      <c r="AD3685" s="243" t="s">
        <v>74</v>
      </c>
      <c r="AE3685" s="243" t="s">
        <v>2053</v>
      </c>
      <c r="AF3685" s="243">
        <v>3306206</v>
      </c>
      <c r="AG3685" s="243"/>
      <c r="AH3685" s="243"/>
    </row>
    <row r="3686" spans="30:34" x14ac:dyDescent="0.25">
      <c r="AD3686" s="243" t="s">
        <v>74</v>
      </c>
      <c r="AE3686" s="243" t="s">
        <v>2071</v>
      </c>
      <c r="AF3686" s="243">
        <v>3306305</v>
      </c>
      <c r="AG3686" s="243"/>
      <c r="AH3686" s="243"/>
    </row>
    <row r="3687" spans="30:34" x14ac:dyDescent="0.25">
      <c r="AD3687" s="243" t="s">
        <v>75</v>
      </c>
      <c r="AE3687" s="243" t="s">
        <v>109</v>
      </c>
      <c r="AF3687" s="243">
        <v>2400109</v>
      </c>
      <c r="AG3687" s="243"/>
      <c r="AH3687" s="243"/>
    </row>
    <row r="3688" spans="30:34" x14ac:dyDescent="0.25">
      <c r="AD3688" s="243" t="s">
        <v>75</v>
      </c>
      <c r="AE3688" s="243" t="s">
        <v>135</v>
      </c>
      <c r="AF3688" s="243">
        <v>2400208</v>
      </c>
      <c r="AG3688" s="243"/>
      <c r="AH3688" s="243"/>
    </row>
    <row r="3689" spans="30:34" x14ac:dyDescent="0.25">
      <c r="AD3689" s="243" t="s">
        <v>75</v>
      </c>
      <c r="AE3689" s="243" t="s">
        <v>160</v>
      </c>
      <c r="AF3689" s="243">
        <v>2400307</v>
      </c>
      <c r="AG3689" s="243"/>
      <c r="AH3689" s="243"/>
    </row>
    <row r="3690" spans="30:34" x14ac:dyDescent="0.25">
      <c r="AD3690" s="243" t="s">
        <v>75</v>
      </c>
      <c r="AE3690" s="243" t="s">
        <v>186</v>
      </c>
      <c r="AF3690" s="243">
        <v>2400406</v>
      </c>
      <c r="AG3690" s="243"/>
      <c r="AH3690" s="243"/>
    </row>
    <row r="3691" spans="30:34" x14ac:dyDescent="0.25">
      <c r="AD3691" s="243" t="s">
        <v>75</v>
      </c>
      <c r="AE3691" s="243" t="s">
        <v>212</v>
      </c>
      <c r="AF3691" s="243">
        <v>2400505</v>
      </c>
      <c r="AG3691" s="243"/>
      <c r="AH3691" s="243"/>
    </row>
    <row r="3692" spans="30:34" x14ac:dyDescent="0.25">
      <c r="AD3692" s="243" t="s">
        <v>75</v>
      </c>
      <c r="AE3692" s="243" t="s">
        <v>236</v>
      </c>
      <c r="AF3692" s="243">
        <v>2400604</v>
      </c>
      <c r="AG3692" s="243"/>
      <c r="AH3692" s="243"/>
    </row>
    <row r="3693" spans="30:34" x14ac:dyDescent="0.25">
      <c r="AD3693" s="243" t="s">
        <v>75</v>
      </c>
      <c r="AE3693" s="243" t="s">
        <v>261</v>
      </c>
      <c r="AF3693" s="243">
        <v>2400703</v>
      </c>
      <c r="AG3693" s="243"/>
      <c r="AH3693" s="243"/>
    </row>
    <row r="3694" spans="30:34" x14ac:dyDescent="0.25">
      <c r="AD3694" s="243" t="s">
        <v>75</v>
      </c>
      <c r="AE3694" s="243" t="s">
        <v>287</v>
      </c>
      <c r="AF3694" s="243">
        <v>2400802</v>
      </c>
      <c r="AG3694" s="243"/>
      <c r="AH3694" s="243"/>
    </row>
    <row r="3695" spans="30:34" x14ac:dyDescent="0.25">
      <c r="AD3695" s="243" t="s">
        <v>75</v>
      </c>
      <c r="AE3695" s="243" t="s">
        <v>313</v>
      </c>
      <c r="AF3695" s="243">
        <v>2400901</v>
      </c>
      <c r="AG3695" s="243"/>
      <c r="AH3695" s="243"/>
    </row>
    <row r="3696" spans="30:34" x14ac:dyDescent="0.25">
      <c r="AD3696" s="243" t="s">
        <v>75</v>
      </c>
      <c r="AE3696" s="243" t="s">
        <v>339</v>
      </c>
      <c r="AF3696" s="243">
        <v>2401008</v>
      </c>
      <c r="AG3696" s="243"/>
      <c r="AH3696" s="243"/>
    </row>
    <row r="3697" spans="30:34" x14ac:dyDescent="0.25">
      <c r="AD3697" s="243" t="s">
        <v>75</v>
      </c>
      <c r="AE3697" s="243" t="s">
        <v>218</v>
      </c>
      <c r="AF3697" s="243">
        <v>2401107</v>
      </c>
      <c r="AG3697" s="243"/>
      <c r="AH3697" s="243"/>
    </row>
    <row r="3698" spans="30:34" x14ac:dyDescent="0.25">
      <c r="AD3698" s="243" t="s">
        <v>75</v>
      </c>
      <c r="AE3698" s="243" t="s">
        <v>388</v>
      </c>
      <c r="AF3698" s="243">
        <v>2401206</v>
      </c>
      <c r="AG3698" s="243"/>
      <c r="AH3698" s="243"/>
    </row>
    <row r="3699" spans="30:34" x14ac:dyDescent="0.25">
      <c r="AD3699" s="243" t="s">
        <v>75</v>
      </c>
      <c r="AE3699" s="243" t="s">
        <v>413</v>
      </c>
      <c r="AF3699" s="243">
        <v>2401305</v>
      </c>
      <c r="AG3699" s="243"/>
      <c r="AH3699" s="243"/>
    </row>
    <row r="3700" spans="30:34" x14ac:dyDescent="0.25">
      <c r="AD3700" s="243" t="s">
        <v>75</v>
      </c>
      <c r="AE3700" s="243" t="s">
        <v>438</v>
      </c>
      <c r="AF3700" s="243">
        <v>2401404</v>
      </c>
      <c r="AG3700" s="243"/>
      <c r="AH3700" s="243"/>
    </row>
    <row r="3701" spans="30:34" x14ac:dyDescent="0.25">
      <c r="AD3701" s="243" t="s">
        <v>75</v>
      </c>
      <c r="AE3701" s="243" t="s">
        <v>463</v>
      </c>
      <c r="AF3701" s="243">
        <v>2401453</v>
      </c>
      <c r="AG3701" s="243"/>
      <c r="AH3701" s="243"/>
    </row>
    <row r="3702" spans="30:34" x14ac:dyDescent="0.25">
      <c r="AD3702" s="243" t="s">
        <v>75</v>
      </c>
      <c r="AE3702" s="243" t="s">
        <v>489</v>
      </c>
      <c r="AF3702" s="243">
        <v>2401503</v>
      </c>
      <c r="AG3702" s="243"/>
      <c r="AH3702" s="243"/>
    </row>
    <row r="3703" spans="30:34" x14ac:dyDescent="0.25">
      <c r="AD3703" s="243" t="s">
        <v>75</v>
      </c>
      <c r="AE3703" s="243" t="s">
        <v>513</v>
      </c>
      <c r="AF3703" s="243">
        <v>2401602</v>
      </c>
      <c r="AG3703" s="243"/>
      <c r="AH3703" s="243"/>
    </row>
    <row r="3704" spans="30:34" x14ac:dyDescent="0.25">
      <c r="AD3704" s="243" t="s">
        <v>75</v>
      </c>
      <c r="AE3704" s="243" t="s">
        <v>536</v>
      </c>
      <c r="AF3704" s="243">
        <v>2401651</v>
      </c>
      <c r="AG3704" s="243"/>
      <c r="AH3704" s="243"/>
    </row>
    <row r="3705" spans="30:34" x14ac:dyDescent="0.25">
      <c r="AD3705" s="243" t="s">
        <v>75</v>
      </c>
      <c r="AE3705" s="243" t="s">
        <v>559</v>
      </c>
      <c r="AF3705" s="243">
        <v>2401701</v>
      </c>
      <c r="AG3705" s="243"/>
      <c r="AH3705" s="243"/>
    </row>
    <row r="3706" spans="30:34" x14ac:dyDescent="0.25">
      <c r="AD3706" s="243" t="s">
        <v>75</v>
      </c>
      <c r="AE3706" s="243" t="s">
        <v>582</v>
      </c>
      <c r="AF3706" s="243">
        <v>2401800</v>
      </c>
      <c r="AG3706" s="243"/>
      <c r="AH3706" s="243"/>
    </row>
    <row r="3707" spans="30:34" x14ac:dyDescent="0.25">
      <c r="AD3707" s="243" t="s">
        <v>75</v>
      </c>
      <c r="AE3707" s="243" t="s">
        <v>605</v>
      </c>
      <c r="AF3707" s="243">
        <v>2401859</v>
      </c>
      <c r="AG3707" s="243"/>
      <c r="AH3707" s="243"/>
    </row>
    <row r="3708" spans="30:34" x14ac:dyDescent="0.25">
      <c r="AD3708" s="243" t="s">
        <v>75</v>
      </c>
      <c r="AE3708" s="243" t="s">
        <v>628</v>
      </c>
      <c r="AF3708" s="243">
        <v>2401909</v>
      </c>
      <c r="AG3708" s="243"/>
      <c r="AH3708" s="243"/>
    </row>
    <row r="3709" spans="30:34" x14ac:dyDescent="0.25">
      <c r="AD3709" s="243" t="s">
        <v>75</v>
      </c>
      <c r="AE3709" s="243" t="s">
        <v>648</v>
      </c>
      <c r="AF3709" s="243">
        <v>2402006</v>
      </c>
      <c r="AG3709" s="243"/>
      <c r="AH3709" s="243"/>
    </row>
    <row r="3710" spans="30:34" x14ac:dyDescent="0.25">
      <c r="AD3710" s="243" t="s">
        <v>75</v>
      </c>
      <c r="AE3710" s="243" t="s">
        <v>669</v>
      </c>
      <c r="AF3710" s="243">
        <v>2402105</v>
      </c>
      <c r="AG3710" s="243"/>
      <c r="AH3710" s="243"/>
    </row>
    <row r="3711" spans="30:34" x14ac:dyDescent="0.25">
      <c r="AD3711" s="243" t="s">
        <v>75</v>
      </c>
      <c r="AE3711" s="243" t="s">
        <v>691</v>
      </c>
      <c r="AF3711" s="243">
        <v>2402204</v>
      </c>
      <c r="AG3711" s="243"/>
      <c r="AH3711" s="243"/>
    </row>
    <row r="3712" spans="30:34" x14ac:dyDescent="0.25">
      <c r="AD3712" s="243" t="s">
        <v>75</v>
      </c>
      <c r="AE3712" s="243" t="s">
        <v>711</v>
      </c>
      <c r="AF3712" s="243">
        <v>2402303</v>
      </c>
      <c r="AG3712" s="243"/>
      <c r="AH3712" s="243"/>
    </row>
    <row r="3713" spans="30:34" x14ac:dyDescent="0.25">
      <c r="AD3713" s="243" t="s">
        <v>75</v>
      </c>
      <c r="AE3713" s="243" t="s">
        <v>733</v>
      </c>
      <c r="AF3713" s="243">
        <v>2402402</v>
      </c>
      <c r="AG3713" s="243"/>
      <c r="AH3713" s="243"/>
    </row>
    <row r="3714" spans="30:34" x14ac:dyDescent="0.25">
      <c r="AD3714" s="243" t="s">
        <v>75</v>
      </c>
      <c r="AE3714" s="243" t="s">
        <v>755</v>
      </c>
      <c r="AF3714" s="243">
        <v>2402501</v>
      </c>
      <c r="AG3714" s="243"/>
      <c r="AH3714" s="243"/>
    </row>
    <row r="3715" spans="30:34" x14ac:dyDescent="0.25">
      <c r="AD3715" s="243" t="s">
        <v>75</v>
      </c>
      <c r="AE3715" s="243" t="s">
        <v>777</v>
      </c>
      <c r="AF3715" s="243">
        <v>2402600</v>
      </c>
      <c r="AG3715" s="243"/>
      <c r="AH3715" s="243"/>
    </row>
    <row r="3716" spans="30:34" x14ac:dyDescent="0.25">
      <c r="AD3716" s="243" t="s">
        <v>75</v>
      </c>
      <c r="AE3716" s="243" t="s">
        <v>798</v>
      </c>
      <c r="AF3716" s="243">
        <v>2402709</v>
      </c>
      <c r="AG3716" s="243"/>
      <c r="AH3716" s="243"/>
    </row>
    <row r="3717" spans="30:34" x14ac:dyDescent="0.25">
      <c r="AD3717" s="243" t="s">
        <v>75</v>
      </c>
      <c r="AE3717" s="243" t="s">
        <v>819</v>
      </c>
      <c r="AF3717" s="243">
        <v>2402808</v>
      </c>
      <c r="AG3717" s="243"/>
      <c r="AH3717" s="243"/>
    </row>
    <row r="3718" spans="30:34" x14ac:dyDescent="0.25">
      <c r="AD3718" s="243" t="s">
        <v>75</v>
      </c>
      <c r="AE3718" s="243" t="s">
        <v>841</v>
      </c>
      <c r="AF3718" s="243">
        <v>2402907</v>
      </c>
      <c r="AG3718" s="243"/>
      <c r="AH3718" s="243"/>
    </row>
    <row r="3719" spans="30:34" x14ac:dyDescent="0.25">
      <c r="AD3719" s="243" t="s">
        <v>75</v>
      </c>
      <c r="AE3719" s="243" t="s">
        <v>863</v>
      </c>
      <c r="AF3719" s="243">
        <v>2403004</v>
      </c>
      <c r="AG3719" s="243"/>
      <c r="AH3719" s="243"/>
    </row>
    <row r="3720" spans="30:34" x14ac:dyDescent="0.25">
      <c r="AD3720" s="243" t="s">
        <v>75</v>
      </c>
      <c r="AE3720" s="243" t="s">
        <v>885</v>
      </c>
      <c r="AF3720" s="243">
        <v>2403103</v>
      </c>
      <c r="AG3720" s="243"/>
      <c r="AH3720" s="243"/>
    </row>
    <row r="3721" spans="30:34" x14ac:dyDescent="0.25">
      <c r="AD3721" s="243" t="s">
        <v>75</v>
      </c>
      <c r="AE3721" s="243" t="s">
        <v>908</v>
      </c>
      <c r="AF3721" s="243">
        <v>2403202</v>
      </c>
      <c r="AG3721" s="243"/>
      <c r="AH3721" s="243"/>
    </row>
    <row r="3722" spans="30:34" x14ac:dyDescent="0.25">
      <c r="AD3722" s="243" t="s">
        <v>75</v>
      </c>
      <c r="AE3722" s="243" t="s">
        <v>931</v>
      </c>
      <c r="AF3722" s="243">
        <v>2403301</v>
      </c>
      <c r="AG3722" s="243"/>
      <c r="AH3722" s="243"/>
    </row>
    <row r="3723" spans="30:34" x14ac:dyDescent="0.25">
      <c r="AD3723" s="243" t="s">
        <v>75</v>
      </c>
      <c r="AE3723" s="243" t="s">
        <v>953</v>
      </c>
      <c r="AF3723" s="243">
        <v>2403400</v>
      </c>
      <c r="AG3723" s="243"/>
      <c r="AH3723" s="243"/>
    </row>
    <row r="3724" spans="30:34" x14ac:dyDescent="0.25">
      <c r="AD3724" s="243" t="s">
        <v>75</v>
      </c>
      <c r="AE3724" s="243" t="s">
        <v>976</v>
      </c>
      <c r="AF3724" s="243">
        <v>2403509</v>
      </c>
      <c r="AG3724" s="243"/>
      <c r="AH3724" s="243"/>
    </row>
    <row r="3725" spans="30:34" x14ac:dyDescent="0.25">
      <c r="AD3725" s="243" t="s">
        <v>75</v>
      </c>
      <c r="AE3725" s="243" t="s">
        <v>998</v>
      </c>
      <c r="AF3725" s="243">
        <v>2403608</v>
      </c>
      <c r="AG3725" s="243"/>
      <c r="AH3725" s="243"/>
    </row>
    <row r="3726" spans="30:34" x14ac:dyDescent="0.25">
      <c r="AD3726" s="243" t="s">
        <v>75</v>
      </c>
      <c r="AE3726" s="243" t="s">
        <v>1021</v>
      </c>
      <c r="AF3726" s="243">
        <v>2403707</v>
      </c>
      <c r="AG3726" s="243"/>
      <c r="AH3726" s="243"/>
    </row>
    <row r="3727" spans="30:34" x14ac:dyDescent="0.25">
      <c r="AD3727" s="243" t="s">
        <v>75</v>
      </c>
      <c r="AE3727" s="243" t="s">
        <v>1043</v>
      </c>
      <c r="AF3727" s="243">
        <v>2403756</v>
      </c>
      <c r="AG3727" s="243"/>
      <c r="AH3727" s="243"/>
    </row>
    <row r="3728" spans="30:34" x14ac:dyDescent="0.25">
      <c r="AD3728" s="243" t="s">
        <v>75</v>
      </c>
      <c r="AE3728" s="243" t="s">
        <v>1065</v>
      </c>
      <c r="AF3728" s="243">
        <v>2403806</v>
      </c>
      <c r="AG3728" s="243"/>
      <c r="AH3728" s="243"/>
    </row>
    <row r="3729" spans="30:34" x14ac:dyDescent="0.25">
      <c r="AD3729" s="243" t="s">
        <v>75</v>
      </c>
      <c r="AE3729" s="243" t="s">
        <v>1086</v>
      </c>
      <c r="AF3729" s="243">
        <v>2403905</v>
      </c>
      <c r="AG3729" s="243"/>
      <c r="AH3729" s="243"/>
    </row>
    <row r="3730" spans="30:34" x14ac:dyDescent="0.25">
      <c r="AD3730" s="243" t="s">
        <v>75</v>
      </c>
      <c r="AE3730" s="243" t="s">
        <v>1109</v>
      </c>
      <c r="AF3730" s="243">
        <v>2404002</v>
      </c>
      <c r="AG3730" s="243"/>
      <c r="AH3730" s="243"/>
    </row>
    <row r="3731" spans="30:34" x14ac:dyDescent="0.25">
      <c r="AD3731" s="243" t="s">
        <v>75</v>
      </c>
      <c r="AE3731" s="243" t="s">
        <v>1132</v>
      </c>
      <c r="AF3731" s="243">
        <v>2404101</v>
      </c>
      <c r="AG3731" s="243"/>
      <c r="AH3731" s="243"/>
    </row>
    <row r="3732" spans="30:34" x14ac:dyDescent="0.25">
      <c r="AD3732" s="243" t="s">
        <v>75</v>
      </c>
      <c r="AE3732" s="243" t="s">
        <v>1155</v>
      </c>
      <c r="AF3732" s="243">
        <v>2404200</v>
      </c>
      <c r="AG3732" s="243"/>
      <c r="AH3732" s="243"/>
    </row>
    <row r="3733" spans="30:34" x14ac:dyDescent="0.25">
      <c r="AD3733" s="243" t="s">
        <v>75</v>
      </c>
      <c r="AE3733" s="243" t="s">
        <v>1178</v>
      </c>
      <c r="AF3733" s="243">
        <v>2404309</v>
      </c>
      <c r="AG3733" s="243"/>
      <c r="AH3733" s="243"/>
    </row>
    <row r="3734" spans="30:34" x14ac:dyDescent="0.25">
      <c r="AD3734" s="243" t="s">
        <v>75</v>
      </c>
      <c r="AE3734" s="243" t="s">
        <v>1200</v>
      </c>
      <c r="AF3734" s="243">
        <v>2404408</v>
      </c>
      <c r="AG3734" s="243"/>
      <c r="AH3734" s="243"/>
    </row>
    <row r="3735" spans="30:34" x14ac:dyDescent="0.25">
      <c r="AD3735" s="243" t="s">
        <v>75</v>
      </c>
      <c r="AE3735" s="243" t="s">
        <v>1223</v>
      </c>
      <c r="AF3735" s="243">
        <v>2404507</v>
      </c>
      <c r="AG3735" s="243"/>
      <c r="AH3735" s="243"/>
    </row>
    <row r="3736" spans="30:34" x14ac:dyDescent="0.25">
      <c r="AD3736" s="243" t="s">
        <v>75</v>
      </c>
      <c r="AE3736" s="243" t="s">
        <v>1244</v>
      </c>
      <c r="AF3736" s="243">
        <v>2404606</v>
      </c>
      <c r="AG3736" s="243"/>
      <c r="AH3736" s="243"/>
    </row>
    <row r="3737" spans="30:34" x14ac:dyDescent="0.25">
      <c r="AD3737" s="243" t="s">
        <v>75</v>
      </c>
      <c r="AE3737" s="243" t="s">
        <v>1267</v>
      </c>
      <c r="AF3737" s="243">
        <v>2404705</v>
      </c>
      <c r="AG3737" s="243"/>
      <c r="AH3737" s="243"/>
    </row>
    <row r="3738" spans="30:34" x14ac:dyDescent="0.25">
      <c r="AD3738" s="243" t="s">
        <v>75</v>
      </c>
      <c r="AE3738" s="243" t="s">
        <v>1288</v>
      </c>
      <c r="AF3738" s="243">
        <v>2404804</v>
      </c>
      <c r="AG3738" s="243"/>
      <c r="AH3738" s="243"/>
    </row>
    <row r="3739" spans="30:34" x14ac:dyDescent="0.25">
      <c r="AD3739" s="243" t="s">
        <v>75</v>
      </c>
      <c r="AE3739" s="243" t="s">
        <v>1311</v>
      </c>
      <c r="AF3739" s="243">
        <v>2404853</v>
      </c>
      <c r="AG3739" s="243"/>
      <c r="AH3739" s="243"/>
    </row>
    <row r="3740" spans="30:34" x14ac:dyDescent="0.25">
      <c r="AD3740" s="243" t="s">
        <v>75</v>
      </c>
      <c r="AE3740" s="243" t="s">
        <v>1333</v>
      </c>
      <c r="AF3740" s="243">
        <v>2404903</v>
      </c>
      <c r="AG3740" s="243"/>
      <c r="AH3740" s="243"/>
    </row>
    <row r="3741" spans="30:34" x14ac:dyDescent="0.25">
      <c r="AD3741" s="243" t="s">
        <v>75</v>
      </c>
      <c r="AE3741" s="243" t="s">
        <v>1355</v>
      </c>
      <c r="AF3741" s="243">
        <v>2405009</v>
      </c>
      <c r="AG3741" s="243"/>
      <c r="AH3741" s="243"/>
    </row>
    <row r="3742" spans="30:34" x14ac:dyDescent="0.25">
      <c r="AD3742" s="243" t="s">
        <v>75</v>
      </c>
      <c r="AE3742" s="243" t="s">
        <v>1376</v>
      </c>
      <c r="AF3742" s="243">
        <v>2405108</v>
      </c>
      <c r="AG3742" s="243"/>
      <c r="AH3742" s="243"/>
    </row>
    <row r="3743" spans="30:34" x14ac:dyDescent="0.25">
      <c r="AD3743" s="243" t="s">
        <v>75</v>
      </c>
      <c r="AE3743" s="243" t="s">
        <v>1398</v>
      </c>
      <c r="AF3743" s="243">
        <v>2405207</v>
      </c>
      <c r="AG3743" s="243"/>
      <c r="AH3743" s="243"/>
    </row>
    <row r="3744" spans="30:34" x14ac:dyDescent="0.25">
      <c r="AD3744" s="243" t="s">
        <v>75</v>
      </c>
      <c r="AE3744" s="243" t="s">
        <v>1420</v>
      </c>
      <c r="AF3744" s="243">
        <v>2405306</v>
      </c>
      <c r="AG3744" s="243"/>
      <c r="AH3744" s="243"/>
    </row>
    <row r="3745" spans="30:34" x14ac:dyDescent="0.25">
      <c r="AD3745" s="243" t="s">
        <v>75</v>
      </c>
      <c r="AE3745" s="243" t="s">
        <v>1441</v>
      </c>
      <c r="AF3745" s="243">
        <v>2405405</v>
      </c>
      <c r="AG3745" s="243"/>
      <c r="AH3745" s="243"/>
    </row>
    <row r="3746" spans="30:34" x14ac:dyDescent="0.25">
      <c r="AD3746" s="243" t="s">
        <v>75</v>
      </c>
      <c r="AE3746" s="243" t="s">
        <v>1462</v>
      </c>
      <c r="AF3746" s="243">
        <v>2405504</v>
      </c>
      <c r="AG3746" s="243"/>
      <c r="AH3746" s="243"/>
    </row>
    <row r="3747" spans="30:34" x14ac:dyDescent="0.25">
      <c r="AD3747" s="243" t="s">
        <v>75</v>
      </c>
      <c r="AE3747" s="243" t="s">
        <v>1483</v>
      </c>
      <c r="AF3747" s="243">
        <v>2405603</v>
      </c>
      <c r="AG3747" s="243"/>
      <c r="AH3747" s="243"/>
    </row>
    <row r="3748" spans="30:34" x14ac:dyDescent="0.25">
      <c r="AD3748" s="243" t="s">
        <v>75</v>
      </c>
      <c r="AE3748" s="243" t="s">
        <v>1505</v>
      </c>
      <c r="AF3748" s="243">
        <v>2405702</v>
      </c>
      <c r="AG3748" s="243"/>
      <c r="AH3748" s="243"/>
    </row>
    <row r="3749" spans="30:34" x14ac:dyDescent="0.25">
      <c r="AD3749" s="243" t="s">
        <v>75</v>
      </c>
      <c r="AE3749" s="243" t="s">
        <v>1525</v>
      </c>
      <c r="AF3749" s="243">
        <v>2405801</v>
      </c>
      <c r="AG3749" s="243"/>
      <c r="AH3749" s="243"/>
    </row>
    <row r="3750" spans="30:34" x14ac:dyDescent="0.25">
      <c r="AD3750" s="243" t="s">
        <v>75</v>
      </c>
      <c r="AE3750" s="243" t="s">
        <v>1546</v>
      </c>
      <c r="AF3750" s="243">
        <v>2405900</v>
      </c>
      <c r="AG3750" s="243"/>
      <c r="AH3750" s="243"/>
    </row>
    <row r="3751" spans="30:34" x14ac:dyDescent="0.25">
      <c r="AD3751" s="243" t="s">
        <v>75</v>
      </c>
      <c r="AE3751" s="243" t="s">
        <v>1566</v>
      </c>
      <c r="AF3751" s="243">
        <v>2406007</v>
      </c>
      <c r="AG3751" s="243"/>
      <c r="AH3751" s="243"/>
    </row>
    <row r="3752" spans="30:34" x14ac:dyDescent="0.25">
      <c r="AD3752" s="243" t="s">
        <v>75</v>
      </c>
      <c r="AE3752" s="243" t="s">
        <v>1585</v>
      </c>
      <c r="AF3752" s="243">
        <v>2406106</v>
      </c>
      <c r="AG3752" s="243"/>
      <c r="AH3752" s="243"/>
    </row>
    <row r="3753" spans="30:34" x14ac:dyDescent="0.25">
      <c r="AD3753" s="243" t="s">
        <v>75</v>
      </c>
      <c r="AE3753" s="243" t="s">
        <v>1071</v>
      </c>
      <c r="AF3753" s="243">
        <v>2406155</v>
      </c>
      <c r="AG3753" s="243"/>
      <c r="AH3753" s="243"/>
    </row>
    <row r="3754" spans="30:34" x14ac:dyDescent="0.25">
      <c r="AD3754" s="243" t="s">
        <v>75</v>
      </c>
      <c r="AE3754" s="243" t="s">
        <v>1626</v>
      </c>
      <c r="AF3754" s="243">
        <v>2406205</v>
      </c>
      <c r="AG3754" s="243"/>
      <c r="AH3754" s="243"/>
    </row>
    <row r="3755" spans="30:34" x14ac:dyDescent="0.25">
      <c r="AD3755" s="243" t="s">
        <v>75</v>
      </c>
      <c r="AE3755" s="243" t="s">
        <v>1647</v>
      </c>
      <c r="AF3755" s="243">
        <v>2406304</v>
      </c>
      <c r="AG3755" s="243"/>
      <c r="AH3755" s="243"/>
    </row>
    <row r="3756" spans="30:34" x14ac:dyDescent="0.25">
      <c r="AD3756" s="243" t="s">
        <v>75</v>
      </c>
      <c r="AE3756" s="243" t="s">
        <v>1667</v>
      </c>
      <c r="AF3756" s="243">
        <v>2406403</v>
      </c>
      <c r="AG3756" s="243"/>
      <c r="AH3756" s="243"/>
    </row>
    <row r="3757" spans="30:34" x14ac:dyDescent="0.25">
      <c r="AD3757" s="243" t="s">
        <v>75</v>
      </c>
      <c r="AE3757" s="243" t="s">
        <v>1688</v>
      </c>
      <c r="AF3757" s="243">
        <v>2406502</v>
      </c>
      <c r="AG3757" s="243"/>
      <c r="AH3757" s="243"/>
    </row>
    <row r="3758" spans="30:34" x14ac:dyDescent="0.25">
      <c r="AD3758" s="243" t="s">
        <v>75</v>
      </c>
      <c r="AE3758" s="243" t="s">
        <v>1708</v>
      </c>
      <c r="AF3758" s="243">
        <v>2406601</v>
      </c>
      <c r="AG3758" s="243"/>
      <c r="AH3758" s="243"/>
    </row>
    <row r="3759" spans="30:34" x14ac:dyDescent="0.25">
      <c r="AD3759" s="243" t="s">
        <v>75</v>
      </c>
      <c r="AE3759" s="243" t="s">
        <v>1729</v>
      </c>
      <c r="AF3759" s="243">
        <v>2406700</v>
      </c>
      <c r="AG3759" s="243"/>
      <c r="AH3759" s="243"/>
    </row>
    <row r="3760" spans="30:34" x14ac:dyDescent="0.25">
      <c r="AD3760" s="243" t="s">
        <v>75</v>
      </c>
      <c r="AE3760" s="243" t="s">
        <v>1750</v>
      </c>
      <c r="AF3760" s="243">
        <v>2406809</v>
      </c>
      <c r="AG3760" s="243"/>
      <c r="AH3760" s="243"/>
    </row>
    <row r="3761" spans="30:34" x14ac:dyDescent="0.25">
      <c r="AD3761" s="243" t="s">
        <v>75</v>
      </c>
      <c r="AE3761" s="243" t="s">
        <v>1770</v>
      </c>
      <c r="AF3761" s="243">
        <v>2406908</v>
      </c>
      <c r="AG3761" s="243"/>
      <c r="AH3761" s="243"/>
    </row>
    <row r="3762" spans="30:34" x14ac:dyDescent="0.25">
      <c r="AD3762" s="243" t="s">
        <v>75</v>
      </c>
      <c r="AE3762" s="243" t="s">
        <v>1790</v>
      </c>
      <c r="AF3762" s="243">
        <v>2407005</v>
      </c>
      <c r="AG3762" s="243"/>
      <c r="AH3762" s="243"/>
    </row>
    <row r="3763" spans="30:34" x14ac:dyDescent="0.25">
      <c r="AD3763" s="243" t="s">
        <v>75</v>
      </c>
      <c r="AE3763" s="243" t="s">
        <v>1810</v>
      </c>
      <c r="AF3763" s="243">
        <v>2407104</v>
      </c>
      <c r="AG3763" s="243"/>
      <c r="AH3763" s="243"/>
    </row>
    <row r="3764" spans="30:34" x14ac:dyDescent="0.25">
      <c r="AD3764" s="243" t="s">
        <v>75</v>
      </c>
      <c r="AE3764" s="243" t="s">
        <v>1828</v>
      </c>
      <c r="AF3764" s="243">
        <v>2407203</v>
      </c>
      <c r="AG3764" s="243"/>
      <c r="AH3764" s="243"/>
    </row>
    <row r="3765" spans="30:34" x14ac:dyDescent="0.25">
      <c r="AD3765" s="243" t="s">
        <v>75</v>
      </c>
      <c r="AE3765" s="243" t="s">
        <v>1846</v>
      </c>
      <c r="AF3765" s="243">
        <v>2407252</v>
      </c>
      <c r="AG3765" s="243"/>
      <c r="AH3765" s="243"/>
    </row>
    <row r="3766" spans="30:34" x14ac:dyDescent="0.25">
      <c r="AD3766" s="243" t="s">
        <v>75</v>
      </c>
      <c r="AE3766" s="243" t="s">
        <v>1864</v>
      </c>
      <c r="AF3766" s="243">
        <v>2407302</v>
      </c>
      <c r="AG3766" s="243"/>
      <c r="AH3766" s="243"/>
    </row>
    <row r="3767" spans="30:34" x14ac:dyDescent="0.25">
      <c r="AD3767" s="243" t="s">
        <v>75</v>
      </c>
      <c r="AE3767" s="243" t="s">
        <v>1882</v>
      </c>
      <c r="AF3767" s="243">
        <v>2407401</v>
      </c>
      <c r="AG3767" s="243"/>
      <c r="AH3767" s="243"/>
    </row>
    <row r="3768" spans="30:34" x14ac:dyDescent="0.25">
      <c r="AD3768" s="243" t="s">
        <v>75</v>
      </c>
      <c r="AE3768" s="243" t="s">
        <v>1898</v>
      </c>
      <c r="AF3768" s="243">
        <v>2407500</v>
      </c>
      <c r="AG3768" s="243"/>
      <c r="AH3768" s="243"/>
    </row>
    <row r="3769" spans="30:34" x14ac:dyDescent="0.25">
      <c r="AD3769" s="243" t="s">
        <v>75</v>
      </c>
      <c r="AE3769" s="243" t="s">
        <v>1915</v>
      </c>
      <c r="AF3769" s="243">
        <v>2407609</v>
      </c>
      <c r="AG3769" s="243"/>
      <c r="AH3769" s="243"/>
    </row>
    <row r="3770" spans="30:34" x14ac:dyDescent="0.25">
      <c r="AD3770" s="243" t="s">
        <v>75</v>
      </c>
      <c r="AE3770" s="243" t="s">
        <v>1933</v>
      </c>
      <c r="AF3770" s="243">
        <v>2407708</v>
      </c>
      <c r="AG3770" s="243"/>
      <c r="AH3770" s="243"/>
    </row>
    <row r="3771" spans="30:34" x14ac:dyDescent="0.25">
      <c r="AD3771" s="243" t="s">
        <v>75</v>
      </c>
      <c r="AE3771" s="243" t="s">
        <v>1764</v>
      </c>
      <c r="AF3771" s="243">
        <v>2407807</v>
      </c>
      <c r="AG3771" s="243"/>
      <c r="AH3771" s="243"/>
    </row>
    <row r="3772" spans="30:34" x14ac:dyDescent="0.25">
      <c r="AD3772" s="243" t="s">
        <v>75</v>
      </c>
      <c r="AE3772" s="243" t="s">
        <v>1965</v>
      </c>
      <c r="AF3772" s="243">
        <v>2407906</v>
      </c>
      <c r="AG3772" s="243"/>
      <c r="AH3772" s="243"/>
    </row>
    <row r="3773" spans="30:34" x14ac:dyDescent="0.25">
      <c r="AD3773" s="243" t="s">
        <v>75</v>
      </c>
      <c r="AE3773" s="243" t="s">
        <v>1983</v>
      </c>
      <c r="AF3773" s="243">
        <v>2408003</v>
      </c>
      <c r="AG3773" s="243"/>
      <c r="AH3773" s="243"/>
    </row>
    <row r="3774" spans="30:34" x14ac:dyDescent="0.25">
      <c r="AD3774" s="243" t="s">
        <v>75</v>
      </c>
      <c r="AE3774" s="243" t="s">
        <v>2000</v>
      </c>
      <c r="AF3774" s="243">
        <v>2408102</v>
      </c>
      <c r="AG3774" s="243"/>
      <c r="AH3774" s="243"/>
    </row>
    <row r="3775" spans="30:34" x14ac:dyDescent="0.25">
      <c r="AD3775" s="243" t="s">
        <v>75</v>
      </c>
      <c r="AE3775" s="243" t="s">
        <v>2018</v>
      </c>
      <c r="AF3775" s="243">
        <v>2408201</v>
      </c>
      <c r="AG3775" s="243"/>
      <c r="AH3775" s="243"/>
    </row>
    <row r="3776" spans="30:34" x14ac:dyDescent="0.25">
      <c r="AD3776" s="243" t="s">
        <v>75</v>
      </c>
      <c r="AE3776" s="243" t="s">
        <v>2036</v>
      </c>
      <c r="AF3776" s="243">
        <v>2408300</v>
      </c>
      <c r="AG3776" s="243"/>
      <c r="AH3776" s="243"/>
    </row>
    <row r="3777" spans="30:34" x14ac:dyDescent="0.25">
      <c r="AD3777" s="243" t="s">
        <v>75</v>
      </c>
      <c r="AE3777" s="243" t="s">
        <v>2054</v>
      </c>
      <c r="AF3777" s="243">
        <v>2408409</v>
      </c>
      <c r="AG3777" s="243"/>
      <c r="AH3777" s="243"/>
    </row>
    <row r="3778" spans="30:34" x14ac:dyDescent="0.25">
      <c r="AD3778" s="243" t="s">
        <v>75</v>
      </c>
      <c r="AE3778" s="243" t="s">
        <v>1552</v>
      </c>
      <c r="AF3778" s="243">
        <v>2408508</v>
      </c>
      <c r="AG3778" s="243"/>
      <c r="AH3778" s="243"/>
    </row>
    <row r="3779" spans="30:34" x14ac:dyDescent="0.25">
      <c r="AD3779" s="243" t="s">
        <v>75</v>
      </c>
      <c r="AE3779" s="243" t="s">
        <v>2087</v>
      </c>
      <c r="AF3779" s="243">
        <v>2408607</v>
      </c>
      <c r="AG3779" s="243"/>
      <c r="AH3779" s="243"/>
    </row>
    <row r="3780" spans="30:34" x14ac:dyDescent="0.25">
      <c r="AD3780" s="243" t="s">
        <v>75</v>
      </c>
      <c r="AE3780" s="243" t="s">
        <v>2103</v>
      </c>
      <c r="AF3780" s="243">
        <v>2408706</v>
      </c>
      <c r="AG3780" s="243"/>
      <c r="AH3780" s="243"/>
    </row>
    <row r="3781" spans="30:34" x14ac:dyDescent="0.25">
      <c r="AD3781" s="243" t="s">
        <v>75</v>
      </c>
      <c r="AE3781" s="243" t="s">
        <v>2120</v>
      </c>
      <c r="AF3781" s="243">
        <v>2408805</v>
      </c>
      <c r="AG3781" s="243"/>
      <c r="AH3781" s="243"/>
    </row>
    <row r="3782" spans="30:34" x14ac:dyDescent="0.25">
      <c r="AD3782" s="243" t="s">
        <v>75</v>
      </c>
      <c r="AE3782" s="243" t="s">
        <v>2135</v>
      </c>
      <c r="AF3782" s="243">
        <v>2408904</v>
      </c>
      <c r="AG3782" s="243"/>
      <c r="AH3782" s="243"/>
    </row>
    <row r="3783" spans="30:34" x14ac:dyDescent="0.25">
      <c r="AD3783" s="243" t="s">
        <v>75</v>
      </c>
      <c r="AE3783" s="243" t="s">
        <v>2152</v>
      </c>
      <c r="AF3783" s="243">
        <v>2403251</v>
      </c>
      <c r="AG3783" s="243"/>
      <c r="AH3783" s="243"/>
    </row>
    <row r="3784" spans="30:34" x14ac:dyDescent="0.25">
      <c r="AD3784" s="243" t="s">
        <v>75</v>
      </c>
      <c r="AE3784" s="243" t="s">
        <v>2168</v>
      </c>
      <c r="AF3784" s="243">
        <v>2409100</v>
      </c>
      <c r="AG3784" s="243"/>
      <c r="AH3784" s="243"/>
    </row>
    <row r="3785" spans="30:34" x14ac:dyDescent="0.25">
      <c r="AD3785" s="243" t="s">
        <v>75</v>
      </c>
      <c r="AE3785" s="243" t="s">
        <v>2185</v>
      </c>
      <c r="AF3785" s="243">
        <v>2409209</v>
      </c>
      <c r="AG3785" s="243"/>
      <c r="AH3785" s="243"/>
    </row>
    <row r="3786" spans="30:34" x14ac:dyDescent="0.25">
      <c r="AD3786" s="243" t="s">
        <v>75</v>
      </c>
      <c r="AE3786" s="243" t="s">
        <v>2202</v>
      </c>
      <c r="AF3786" s="243">
        <v>2409308</v>
      </c>
      <c r="AG3786" s="243"/>
      <c r="AH3786" s="243"/>
    </row>
    <row r="3787" spans="30:34" x14ac:dyDescent="0.25">
      <c r="AD3787" s="243" t="s">
        <v>75</v>
      </c>
      <c r="AE3787" s="243" t="s">
        <v>2216</v>
      </c>
      <c r="AF3787" s="243">
        <v>2409407</v>
      </c>
      <c r="AG3787" s="243"/>
      <c r="AH3787" s="243"/>
    </row>
    <row r="3788" spans="30:34" x14ac:dyDescent="0.25">
      <c r="AD3788" s="243" t="s">
        <v>75</v>
      </c>
      <c r="AE3788" s="243" t="s">
        <v>2233</v>
      </c>
      <c r="AF3788" s="243">
        <v>2409506</v>
      </c>
      <c r="AG3788" s="243"/>
      <c r="AH3788" s="243"/>
    </row>
    <row r="3789" spans="30:34" x14ac:dyDescent="0.25">
      <c r="AD3789" s="243" t="s">
        <v>75</v>
      </c>
      <c r="AE3789" s="243" t="s">
        <v>2046</v>
      </c>
      <c r="AF3789" s="243">
        <v>2409605</v>
      </c>
      <c r="AG3789" s="243"/>
      <c r="AH3789" s="243"/>
    </row>
    <row r="3790" spans="30:34" x14ac:dyDescent="0.25">
      <c r="AD3790" s="243" t="s">
        <v>75</v>
      </c>
      <c r="AE3790" s="243" t="s">
        <v>2263</v>
      </c>
      <c r="AF3790" s="243">
        <v>2409704</v>
      </c>
      <c r="AG3790" s="243"/>
      <c r="AH3790" s="243"/>
    </row>
    <row r="3791" spans="30:34" x14ac:dyDescent="0.25">
      <c r="AD3791" s="243" t="s">
        <v>75</v>
      </c>
      <c r="AE3791" s="243" t="s">
        <v>2278</v>
      </c>
      <c r="AF3791" s="243">
        <v>2409803</v>
      </c>
      <c r="AG3791" s="243"/>
      <c r="AH3791" s="243"/>
    </row>
    <row r="3792" spans="30:34" x14ac:dyDescent="0.25">
      <c r="AD3792" s="243" t="s">
        <v>75</v>
      </c>
      <c r="AE3792" s="243" t="s">
        <v>2294</v>
      </c>
      <c r="AF3792" s="243">
        <v>2409902</v>
      </c>
      <c r="AG3792" s="243"/>
      <c r="AH3792" s="243"/>
    </row>
    <row r="3793" spans="30:34" x14ac:dyDescent="0.25">
      <c r="AD3793" s="243" t="s">
        <v>75</v>
      </c>
      <c r="AE3793" s="243" t="s">
        <v>2310</v>
      </c>
      <c r="AF3793" s="243">
        <v>2410009</v>
      </c>
      <c r="AG3793" s="243"/>
      <c r="AH3793" s="243"/>
    </row>
    <row r="3794" spans="30:34" x14ac:dyDescent="0.25">
      <c r="AD3794" s="243" t="s">
        <v>75</v>
      </c>
      <c r="AE3794" s="243" t="s">
        <v>2323</v>
      </c>
      <c r="AF3794" s="243">
        <v>2410108</v>
      </c>
      <c r="AG3794" s="243"/>
      <c r="AH3794" s="243"/>
    </row>
    <row r="3795" spans="30:34" x14ac:dyDescent="0.25">
      <c r="AD3795" s="243" t="s">
        <v>75</v>
      </c>
      <c r="AE3795" s="243" t="s">
        <v>2339</v>
      </c>
      <c r="AF3795" s="243">
        <v>2410207</v>
      </c>
      <c r="AG3795" s="243"/>
      <c r="AH3795" s="243"/>
    </row>
    <row r="3796" spans="30:34" x14ac:dyDescent="0.25">
      <c r="AD3796" s="243" t="s">
        <v>75</v>
      </c>
      <c r="AE3796" s="243" t="s">
        <v>2355</v>
      </c>
      <c r="AF3796" s="243">
        <v>2410256</v>
      </c>
      <c r="AG3796" s="243"/>
      <c r="AH3796" s="243"/>
    </row>
    <row r="3797" spans="30:34" x14ac:dyDescent="0.25">
      <c r="AD3797" s="243" t="s">
        <v>75</v>
      </c>
      <c r="AE3797" s="243" t="s">
        <v>2370</v>
      </c>
      <c r="AF3797" s="243">
        <v>2410306</v>
      </c>
      <c r="AG3797" s="243"/>
      <c r="AH3797" s="243"/>
    </row>
    <row r="3798" spans="30:34" x14ac:dyDescent="0.25">
      <c r="AD3798" s="243" t="s">
        <v>75</v>
      </c>
      <c r="AE3798" s="243" t="s">
        <v>2385</v>
      </c>
      <c r="AF3798" s="243">
        <v>2410405</v>
      </c>
      <c r="AG3798" s="243"/>
      <c r="AH3798" s="243"/>
    </row>
    <row r="3799" spans="30:34" x14ac:dyDescent="0.25">
      <c r="AD3799" s="243" t="s">
        <v>75</v>
      </c>
      <c r="AE3799" s="243" t="s">
        <v>2400</v>
      </c>
      <c r="AF3799" s="243">
        <v>2410504</v>
      </c>
      <c r="AG3799" s="243"/>
      <c r="AH3799" s="243"/>
    </row>
    <row r="3800" spans="30:34" x14ac:dyDescent="0.25">
      <c r="AD3800" s="243" t="s">
        <v>75</v>
      </c>
      <c r="AE3800" s="243" t="s">
        <v>2416</v>
      </c>
      <c r="AF3800" s="243">
        <v>2410603</v>
      </c>
      <c r="AG3800" s="243"/>
      <c r="AH3800" s="243"/>
    </row>
    <row r="3801" spans="30:34" x14ac:dyDescent="0.25">
      <c r="AD3801" s="243" t="s">
        <v>75</v>
      </c>
      <c r="AE3801" s="243" t="s">
        <v>2432</v>
      </c>
      <c r="AF3801" s="243">
        <v>2410702</v>
      </c>
      <c r="AG3801" s="243"/>
      <c r="AH3801" s="243"/>
    </row>
    <row r="3802" spans="30:34" x14ac:dyDescent="0.25">
      <c r="AD3802" s="243" t="s">
        <v>75</v>
      </c>
      <c r="AE3802" s="243" t="s">
        <v>2448</v>
      </c>
      <c r="AF3802" s="243">
        <v>2410801</v>
      </c>
      <c r="AG3802" s="243"/>
      <c r="AH3802" s="243"/>
    </row>
    <row r="3803" spans="30:34" x14ac:dyDescent="0.25">
      <c r="AD3803" s="243" t="s">
        <v>75</v>
      </c>
      <c r="AE3803" s="243" t="s">
        <v>1424</v>
      </c>
      <c r="AF3803" s="243">
        <v>2410900</v>
      </c>
      <c r="AG3803" s="243"/>
      <c r="AH3803" s="243"/>
    </row>
    <row r="3804" spans="30:34" x14ac:dyDescent="0.25">
      <c r="AD3804" s="243" t="s">
        <v>75</v>
      </c>
      <c r="AE3804" s="243" t="s">
        <v>2477</v>
      </c>
      <c r="AF3804" s="243">
        <v>2408953</v>
      </c>
      <c r="AG3804" s="243"/>
      <c r="AH3804" s="243"/>
    </row>
    <row r="3805" spans="30:34" x14ac:dyDescent="0.25">
      <c r="AD3805" s="243" t="s">
        <v>75</v>
      </c>
      <c r="AE3805" s="243" t="s">
        <v>2493</v>
      </c>
      <c r="AF3805" s="243">
        <v>2411007</v>
      </c>
      <c r="AG3805" s="243"/>
      <c r="AH3805" s="243"/>
    </row>
    <row r="3806" spans="30:34" x14ac:dyDescent="0.25">
      <c r="AD3806" s="243" t="s">
        <v>75</v>
      </c>
      <c r="AE3806" s="243" t="s">
        <v>2507</v>
      </c>
      <c r="AF3806" s="243">
        <v>2411106</v>
      </c>
      <c r="AG3806" s="243"/>
      <c r="AH3806" s="243"/>
    </row>
    <row r="3807" spans="30:34" x14ac:dyDescent="0.25">
      <c r="AD3807" s="243" t="s">
        <v>75</v>
      </c>
      <c r="AE3807" s="243" t="s">
        <v>2523</v>
      </c>
      <c r="AF3807" s="243">
        <v>2411205</v>
      </c>
      <c r="AG3807" s="243"/>
      <c r="AH3807" s="243"/>
    </row>
    <row r="3808" spans="30:34" x14ac:dyDescent="0.25">
      <c r="AD3808" s="243" t="s">
        <v>75</v>
      </c>
      <c r="AE3808" s="243" t="s">
        <v>2538</v>
      </c>
      <c r="AF3808" s="243">
        <v>2409332</v>
      </c>
      <c r="AG3808" s="243"/>
      <c r="AH3808" s="243"/>
    </row>
    <row r="3809" spans="30:34" x14ac:dyDescent="0.25">
      <c r="AD3809" s="243" t="s">
        <v>75</v>
      </c>
      <c r="AE3809" s="243" t="s">
        <v>2554</v>
      </c>
      <c r="AF3809" s="243">
        <v>2411403</v>
      </c>
      <c r="AG3809" s="243"/>
      <c r="AH3809" s="243"/>
    </row>
    <row r="3810" spans="30:34" x14ac:dyDescent="0.25">
      <c r="AD3810" s="243" t="s">
        <v>75</v>
      </c>
      <c r="AE3810" s="243" t="s">
        <v>2568</v>
      </c>
      <c r="AF3810" s="243">
        <v>2411429</v>
      </c>
      <c r="AG3810" s="243"/>
      <c r="AH3810" s="243"/>
    </row>
    <row r="3811" spans="30:34" x14ac:dyDescent="0.25">
      <c r="AD3811" s="243" t="s">
        <v>75</v>
      </c>
      <c r="AE3811" s="243" t="s">
        <v>2583</v>
      </c>
      <c r="AF3811" s="243">
        <v>2411502</v>
      </c>
      <c r="AG3811" s="243"/>
      <c r="AH3811" s="243"/>
    </row>
    <row r="3812" spans="30:34" x14ac:dyDescent="0.25">
      <c r="AD3812" s="243" t="s">
        <v>75</v>
      </c>
      <c r="AE3812" s="243" t="s">
        <v>2599</v>
      </c>
      <c r="AF3812" s="243">
        <v>2411601</v>
      </c>
      <c r="AG3812" s="243"/>
      <c r="AH3812" s="243"/>
    </row>
    <row r="3813" spans="30:34" x14ac:dyDescent="0.25">
      <c r="AD3813" s="243" t="s">
        <v>75</v>
      </c>
      <c r="AE3813" s="243" t="s">
        <v>2615</v>
      </c>
      <c r="AF3813" s="243">
        <v>2411700</v>
      </c>
      <c r="AG3813" s="243"/>
      <c r="AH3813" s="243"/>
    </row>
    <row r="3814" spans="30:34" x14ac:dyDescent="0.25">
      <c r="AD3814" s="243" t="s">
        <v>75</v>
      </c>
      <c r="AE3814" s="243" t="s">
        <v>2627</v>
      </c>
      <c r="AF3814" s="243">
        <v>2411809</v>
      </c>
      <c r="AG3814" s="243"/>
      <c r="AH3814" s="243"/>
    </row>
    <row r="3815" spans="30:34" x14ac:dyDescent="0.25">
      <c r="AD3815" s="243" t="s">
        <v>75</v>
      </c>
      <c r="AE3815" s="243" t="s">
        <v>2642</v>
      </c>
      <c r="AF3815" s="243">
        <v>2411908</v>
      </c>
      <c r="AG3815" s="243"/>
      <c r="AH3815" s="243"/>
    </row>
    <row r="3816" spans="30:34" x14ac:dyDescent="0.25">
      <c r="AD3816" s="243" t="s">
        <v>75</v>
      </c>
      <c r="AE3816" s="243" t="s">
        <v>2655</v>
      </c>
      <c r="AF3816" s="243">
        <v>2412005</v>
      </c>
      <c r="AG3816" s="243"/>
      <c r="AH3816" s="243"/>
    </row>
    <row r="3817" spans="30:34" x14ac:dyDescent="0.25">
      <c r="AD3817" s="243" t="s">
        <v>75</v>
      </c>
      <c r="AE3817" s="243" t="s">
        <v>2669</v>
      </c>
      <c r="AF3817" s="243">
        <v>2412104</v>
      </c>
      <c r="AG3817" s="243"/>
      <c r="AH3817" s="243"/>
    </row>
    <row r="3818" spans="30:34" x14ac:dyDescent="0.25">
      <c r="AD3818" s="243" t="s">
        <v>75</v>
      </c>
      <c r="AE3818" s="243" t="s">
        <v>2683</v>
      </c>
      <c r="AF3818" s="243">
        <v>2412203</v>
      </c>
      <c r="AG3818" s="243"/>
      <c r="AH3818" s="243"/>
    </row>
    <row r="3819" spans="30:34" x14ac:dyDescent="0.25">
      <c r="AD3819" s="243" t="s">
        <v>75</v>
      </c>
      <c r="AE3819" s="243" t="s">
        <v>2699</v>
      </c>
      <c r="AF3819" s="243">
        <v>2412302</v>
      </c>
      <c r="AG3819" s="243"/>
      <c r="AH3819" s="243"/>
    </row>
    <row r="3820" spans="30:34" x14ac:dyDescent="0.25">
      <c r="AD3820" s="243" t="s">
        <v>75</v>
      </c>
      <c r="AE3820" s="243" t="s">
        <v>2714</v>
      </c>
      <c r="AF3820" s="243">
        <v>2412401</v>
      </c>
      <c r="AG3820" s="243"/>
      <c r="AH3820" s="243"/>
    </row>
    <row r="3821" spans="30:34" x14ac:dyDescent="0.25">
      <c r="AD3821" s="243" t="s">
        <v>75</v>
      </c>
      <c r="AE3821" s="243" t="s">
        <v>2730</v>
      </c>
      <c r="AF3821" s="243">
        <v>2412500</v>
      </c>
      <c r="AG3821" s="243"/>
      <c r="AH3821" s="243"/>
    </row>
    <row r="3822" spans="30:34" x14ac:dyDescent="0.25">
      <c r="AD3822" s="243" t="s">
        <v>75</v>
      </c>
      <c r="AE3822" s="243" t="s">
        <v>2745</v>
      </c>
      <c r="AF3822" s="243">
        <v>2412559</v>
      </c>
      <c r="AG3822" s="243"/>
      <c r="AH3822" s="243"/>
    </row>
    <row r="3823" spans="30:34" x14ac:dyDescent="0.25">
      <c r="AD3823" s="243" t="s">
        <v>75</v>
      </c>
      <c r="AE3823" s="243" t="s">
        <v>2760</v>
      </c>
      <c r="AF3823" s="243">
        <v>2412609</v>
      </c>
      <c r="AG3823" s="243"/>
      <c r="AH3823" s="243"/>
    </row>
    <row r="3824" spans="30:34" x14ac:dyDescent="0.25">
      <c r="AD3824" s="243" t="s">
        <v>75</v>
      </c>
      <c r="AE3824" s="243" t="s">
        <v>2776</v>
      </c>
      <c r="AF3824" s="243">
        <v>2412708</v>
      </c>
      <c r="AG3824" s="243"/>
      <c r="AH3824" s="243"/>
    </row>
    <row r="3825" spans="30:34" x14ac:dyDescent="0.25">
      <c r="AD3825" s="243" t="s">
        <v>75</v>
      </c>
      <c r="AE3825" s="243" t="s">
        <v>2792</v>
      </c>
      <c r="AF3825" s="243">
        <v>2412807</v>
      </c>
      <c r="AG3825" s="243"/>
      <c r="AH3825" s="243"/>
    </row>
    <row r="3826" spans="30:34" x14ac:dyDescent="0.25">
      <c r="AD3826" s="243" t="s">
        <v>75</v>
      </c>
      <c r="AE3826" s="243" t="s">
        <v>2807</v>
      </c>
      <c r="AF3826" s="243">
        <v>2412906</v>
      </c>
      <c r="AG3826" s="243"/>
      <c r="AH3826" s="243"/>
    </row>
    <row r="3827" spans="30:34" x14ac:dyDescent="0.25">
      <c r="AD3827" s="243" t="s">
        <v>75</v>
      </c>
      <c r="AE3827" s="243" t="s">
        <v>2822</v>
      </c>
      <c r="AF3827" s="243">
        <v>2413003</v>
      </c>
      <c r="AG3827" s="243"/>
      <c r="AH3827" s="243"/>
    </row>
    <row r="3828" spans="30:34" x14ac:dyDescent="0.25">
      <c r="AD3828" s="243" t="s">
        <v>75</v>
      </c>
      <c r="AE3828" s="243" t="s">
        <v>2834</v>
      </c>
      <c r="AF3828" s="243">
        <v>2413102</v>
      </c>
      <c r="AG3828" s="243"/>
      <c r="AH3828" s="243"/>
    </row>
    <row r="3829" spans="30:34" x14ac:dyDescent="0.25">
      <c r="AD3829" s="243" t="s">
        <v>75</v>
      </c>
      <c r="AE3829" s="243" t="s">
        <v>2847</v>
      </c>
      <c r="AF3829" s="243">
        <v>2413201</v>
      </c>
      <c r="AG3829" s="243"/>
      <c r="AH3829" s="243"/>
    </row>
    <row r="3830" spans="30:34" x14ac:dyDescent="0.25">
      <c r="AD3830" s="243" t="s">
        <v>75</v>
      </c>
      <c r="AE3830" s="243" t="s">
        <v>2860</v>
      </c>
      <c r="AF3830" s="243">
        <v>2413300</v>
      </c>
      <c r="AG3830" s="243"/>
      <c r="AH3830" s="243"/>
    </row>
    <row r="3831" spans="30:34" x14ac:dyDescent="0.25">
      <c r="AD3831" s="243" t="s">
        <v>75</v>
      </c>
      <c r="AE3831" s="243" t="s">
        <v>2873</v>
      </c>
      <c r="AF3831" s="243">
        <v>2413359</v>
      </c>
      <c r="AG3831" s="243"/>
      <c r="AH3831" s="243"/>
    </row>
    <row r="3832" spans="30:34" x14ac:dyDescent="0.25">
      <c r="AD3832" s="243" t="s">
        <v>75</v>
      </c>
      <c r="AE3832" s="243" t="s">
        <v>2885</v>
      </c>
      <c r="AF3832" s="243">
        <v>2413409</v>
      </c>
      <c r="AG3832" s="243"/>
      <c r="AH3832" s="243"/>
    </row>
    <row r="3833" spans="30:34" x14ac:dyDescent="0.25">
      <c r="AD3833" s="243" t="s">
        <v>75</v>
      </c>
      <c r="AE3833" s="243" t="s">
        <v>2898</v>
      </c>
      <c r="AF3833" s="243">
        <v>2413508</v>
      </c>
      <c r="AG3833" s="243"/>
      <c r="AH3833" s="243"/>
    </row>
    <row r="3834" spans="30:34" x14ac:dyDescent="0.25">
      <c r="AD3834" s="243" t="s">
        <v>75</v>
      </c>
      <c r="AE3834" s="243" t="s">
        <v>2910</v>
      </c>
      <c r="AF3834" s="243">
        <v>2413557</v>
      </c>
      <c r="AG3834" s="243"/>
      <c r="AH3834" s="243"/>
    </row>
    <row r="3835" spans="30:34" x14ac:dyDescent="0.25">
      <c r="AD3835" s="243" t="s">
        <v>75</v>
      </c>
      <c r="AE3835" s="243" t="s">
        <v>2923</v>
      </c>
      <c r="AF3835" s="243">
        <v>2413607</v>
      </c>
      <c r="AG3835" s="243"/>
      <c r="AH3835" s="243"/>
    </row>
    <row r="3836" spans="30:34" x14ac:dyDescent="0.25">
      <c r="AD3836" s="243" t="s">
        <v>75</v>
      </c>
      <c r="AE3836" s="243" t="s">
        <v>2934</v>
      </c>
      <c r="AF3836" s="243">
        <v>2413706</v>
      </c>
      <c r="AG3836" s="243"/>
      <c r="AH3836" s="243"/>
    </row>
    <row r="3837" spans="30:34" x14ac:dyDescent="0.25">
      <c r="AD3837" s="243" t="s">
        <v>75</v>
      </c>
      <c r="AE3837" s="243" t="s">
        <v>2946</v>
      </c>
      <c r="AF3837" s="243">
        <v>2413805</v>
      </c>
      <c r="AG3837" s="243"/>
      <c r="AH3837" s="243"/>
    </row>
    <row r="3838" spans="30:34" x14ac:dyDescent="0.25">
      <c r="AD3838" s="243" t="s">
        <v>75</v>
      </c>
      <c r="AE3838" s="243" t="s">
        <v>2958</v>
      </c>
      <c r="AF3838" s="243">
        <v>2413904</v>
      </c>
      <c r="AG3838" s="243"/>
      <c r="AH3838" s="243"/>
    </row>
    <row r="3839" spans="30:34" x14ac:dyDescent="0.25">
      <c r="AD3839" s="243" t="s">
        <v>75</v>
      </c>
      <c r="AE3839" s="243" t="s">
        <v>2970</v>
      </c>
      <c r="AF3839" s="243">
        <v>2414001</v>
      </c>
      <c r="AG3839" s="243"/>
      <c r="AH3839" s="243"/>
    </row>
    <row r="3840" spans="30:34" x14ac:dyDescent="0.25">
      <c r="AD3840" s="243" t="s">
        <v>75</v>
      </c>
      <c r="AE3840" s="243" t="s">
        <v>2982</v>
      </c>
      <c r="AF3840" s="243">
        <v>2414100</v>
      </c>
      <c r="AG3840" s="243"/>
      <c r="AH3840" s="243"/>
    </row>
    <row r="3841" spans="30:34" x14ac:dyDescent="0.25">
      <c r="AD3841" s="243" t="s">
        <v>75</v>
      </c>
      <c r="AE3841" s="243" t="s">
        <v>2994</v>
      </c>
      <c r="AF3841" s="243">
        <v>2414159</v>
      </c>
      <c r="AG3841" s="243"/>
      <c r="AH3841" s="243"/>
    </row>
    <row r="3842" spans="30:34" x14ac:dyDescent="0.25">
      <c r="AD3842" s="243" t="s">
        <v>75</v>
      </c>
      <c r="AE3842" s="243" t="s">
        <v>3007</v>
      </c>
      <c r="AF3842" s="243">
        <v>2411056</v>
      </c>
      <c r="AG3842" s="243"/>
      <c r="AH3842" s="243"/>
    </row>
    <row r="3843" spans="30:34" x14ac:dyDescent="0.25">
      <c r="AD3843" s="243" t="s">
        <v>75</v>
      </c>
      <c r="AE3843" s="243" t="s">
        <v>3020</v>
      </c>
      <c r="AF3843" s="243">
        <v>2414209</v>
      </c>
      <c r="AG3843" s="243"/>
      <c r="AH3843" s="243"/>
    </row>
    <row r="3844" spans="30:34" x14ac:dyDescent="0.25">
      <c r="AD3844" s="243" t="s">
        <v>75</v>
      </c>
      <c r="AE3844" s="243" t="s">
        <v>3032</v>
      </c>
      <c r="AF3844" s="243">
        <v>2414308</v>
      </c>
      <c r="AG3844" s="243"/>
      <c r="AH3844" s="243"/>
    </row>
    <row r="3845" spans="30:34" x14ac:dyDescent="0.25">
      <c r="AD3845" s="243" t="s">
        <v>75</v>
      </c>
      <c r="AE3845" s="243" t="s">
        <v>3045</v>
      </c>
      <c r="AF3845" s="243">
        <v>2414407</v>
      </c>
      <c r="AG3845" s="243"/>
      <c r="AH3845" s="243"/>
    </row>
    <row r="3846" spans="30:34" x14ac:dyDescent="0.25">
      <c r="AD3846" s="243" t="s">
        <v>75</v>
      </c>
      <c r="AE3846" s="243" t="s">
        <v>3056</v>
      </c>
      <c r="AF3846" s="243">
        <v>2414456</v>
      </c>
      <c r="AG3846" s="243"/>
      <c r="AH3846" s="243"/>
    </row>
    <row r="3847" spans="30:34" x14ac:dyDescent="0.25">
      <c r="AD3847" s="243" t="s">
        <v>75</v>
      </c>
      <c r="AE3847" s="243" t="s">
        <v>3069</v>
      </c>
      <c r="AF3847" s="243">
        <v>2414506</v>
      </c>
      <c r="AG3847" s="243"/>
      <c r="AH3847" s="243"/>
    </row>
    <row r="3848" spans="30:34" x14ac:dyDescent="0.25">
      <c r="AD3848" s="243" t="s">
        <v>75</v>
      </c>
      <c r="AE3848" s="243" t="s">
        <v>3080</v>
      </c>
      <c r="AF3848" s="243">
        <v>2414605</v>
      </c>
      <c r="AG3848" s="243"/>
      <c r="AH3848" s="243"/>
    </row>
    <row r="3849" spans="30:34" x14ac:dyDescent="0.25">
      <c r="AD3849" s="243" t="s">
        <v>75</v>
      </c>
      <c r="AE3849" s="243" t="s">
        <v>3093</v>
      </c>
      <c r="AF3849" s="243">
        <v>2414704</v>
      </c>
      <c r="AG3849" s="243"/>
      <c r="AH3849" s="243"/>
    </row>
    <row r="3850" spans="30:34" x14ac:dyDescent="0.25">
      <c r="AD3850" s="243" t="s">
        <v>75</v>
      </c>
      <c r="AE3850" s="243" t="s">
        <v>3105</v>
      </c>
      <c r="AF3850" s="243">
        <v>2414753</v>
      </c>
      <c r="AG3850" s="243"/>
      <c r="AH3850" s="243"/>
    </row>
    <row r="3851" spans="30:34" x14ac:dyDescent="0.25">
      <c r="AD3851" s="243" t="s">
        <v>75</v>
      </c>
      <c r="AE3851" s="243" t="s">
        <v>3118</v>
      </c>
      <c r="AF3851" s="243">
        <v>2414803</v>
      </c>
      <c r="AG3851" s="243"/>
      <c r="AH3851" s="243"/>
    </row>
    <row r="3852" spans="30:34" x14ac:dyDescent="0.25">
      <c r="AD3852" s="243" t="s">
        <v>75</v>
      </c>
      <c r="AE3852" s="243" t="s">
        <v>2221</v>
      </c>
      <c r="AF3852" s="243">
        <v>2414902</v>
      </c>
      <c r="AG3852" s="243"/>
      <c r="AH3852" s="243"/>
    </row>
    <row r="3853" spans="30:34" x14ac:dyDescent="0.25">
      <c r="AD3853" s="243" t="s">
        <v>75</v>
      </c>
      <c r="AE3853" s="243" t="s">
        <v>3141</v>
      </c>
      <c r="AF3853" s="243">
        <v>2415008</v>
      </c>
      <c r="AG3853" s="243"/>
      <c r="AH3853" s="243"/>
    </row>
    <row r="3854" spans="30:34" x14ac:dyDescent="0.25">
      <c r="AD3854" s="243" t="s">
        <v>76</v>
      </c>
      <c r="AE3854" s="243" t="s">
        <v>111</v>
      </c>
      <c r="AF3854" s="243">
        <v>1100015</v>
      </c>
      <c r="AG3854" s="243"/>
      <c r="AH3854" s="243"/>
    </row>
    <row r="3855" spans="30:34" x14ac:dyDescent="0.25">
      <c r="AD3855" s="243" t="s">
        <v>76</v>
      </c>
      <c r="AE3855" s="243" t="s">
        <v>137</v>
      </c>
      <c r="AF3855" s="243">
        <v>1100379</v>
      </c>
      <c r="AG3855" s="243"/>
      <c r="AH3855" s="243"/>
    </row>
    <row r="3856" spans="30:34" x14ac:dyDescent="0.25">
      <c r="AD3856" s="243" t="s">
        <v>76</v>
      </c>
      <c r="AE3856" s="243" t="s">
        <v>162</v>
      </c>
      <c r="AF3856" s="243">
        <v>1100403</v>
      </c>
      <c r="AG3856" s="243"/>
      <c r="AH3856" s="243"/>
    </row>
    <row r="3857" spans="30:34" x14ac:dyDescent="0.25">
      <c r="AD3857" s="243" t="s">
        <v>76</v>
      </c>
      <c r="AE3857" s="243" t="s">
        <v>188</v>
      </c>
      <c r="AF3857" s="243">
        <v>1100346</v>
      </c>
      <c r="AG3857" s="243"/>
      <c r="AH3857" s="243"/>
    </row>
    <row r="3858" spans="30:34" x14ac:dyDescent="0.25">
      <c r="AD3858" s="243" t="s">
        <v>76</v>
      </c>
      <c r="AE3858" s="243" t="s">
        <v>214</v>
      </c>
      <c r="AF3858" s="243">
        <v>1100023</v>
      </c>
      <c r="AG3858" s="243"/>
      <c r="AH3858" s="243"/>
    </row>
    <row r="3859" spans="30:34" x14ac:dyDescent="0.25">
      <c r="AD3859" s="243" t="s">
        <v>76</v>
      </c>
      <c r="AE3859" s="243" t="s">
        <v>238</v>
      </c>
      <c r="AF3859" s="243">
        <v>1100452</v>
      </c>
      <c r="AG3859" s="243"/>
      <c r="AH3859" s="243"/>
    </row>
    <row r="3860" spans="30:34" x14ac:dyDescent="0.25">
      <c r="AD3860" s="243" t="s">
        <v>76</v>
      </c>
      <c r="AE3860" s="243" t="s">
        <v>263</v>
      </c>
      <c r="AF3860" s="243">
        <v>1100031</v>
      </c>
      <c r="AG3860" s="243"/>
      <c r="AH3860" s="243"/>
    </row>
    <row r="3861" spans="30:34" x14ac:dyDescent="0.25">
      <c r="AD3861" s="243" t="s">
        <v>76</v>
      </c>
      <c r="AE3861" s="243" t="s">
        <v>289</v>
      </c>
      <c r="AF3861" s="243">
        <v>1100601</v>
      </c>
      <c r="AG3861" s="243"/>
      <c r="AH3861" s="243"/>
    </row>
    <row r="3862" spans="30:34" x14ac:dyDescent="0.25">
      <c r="AD3862" s="243" t="s">
        <v>76</v>
      </c>
      <c r="AE3862" s="243" t="s">
        <v>315</v>
      </c>
      <c r="AF3862" s="243">
        <v>1100049</v>
      </c>
      <c r="AG3862" s="243"/>
      <c r="AH3862" s="243"/>
    </row>
    <row r="3863" spans="30:34" x14ac:dyDescent="0.25">
      <c r="AD3863" s="243" t="s">
        <v>76</v>
      </c>
      <c r="AE3863" s="243" t="s">
        <v>340</v>
      </c>
      <c r="AF3863" s="243">
        <v>1100700</v>
      </c>
      <c r="AG3863" s="243"/>
      <c r="AH3863" s="243"/>
    </row>
    <row r="3864" spans="30:34" x14ac:dyDescent="0.25">
      <c r="AD3864" s="243" t="s">
        <v>76</v>
      </c>
      <c r="AE3864" s="243" t="s">
        <v>365</v>
      </c>
      <c r="AF3864" s="243">
        <v>1100809</v>
      </c>
      <c r="AG3864" s="243"/>
      <c r="AH3864" s="243"/>
    </row>
    <row r="3865" spans="30:34" x14ac:dyDescent="0.25">
      <c r="AD3865" s="243" t="s">
        <v>76</v>
      </c>
      <c r="AE3865" s="243" t="s">
        <v>389</v>
      </c>
      <c r="AF3865" s="243">
        <v>1100908</v>
      </c>
      <c r="AG3865" s="243"/>
      <c r="AH3865" s="243"/>
    </row>
    <row r="3866" spans="30:34" x14ac:dyDescent="0.25">
      <c r="AD3866" s="243" t="s">
        <v>76</v>
      </c>
      <c r="AE3866" s="243" t="s">
        <v>415</v>
      </c>
      <c r="AF3866" s="243">
        <v>1100056</v>
      </c>
      <c r="AG3866" s="243"/>
      <c r="AH3866" s="243"/>
    </row>
    <row r="3867" spans="30:34" x14ac:dyDescent="0.25">
      <c r="AD3867" s="243" t="s">
        <v>76</v>
      </c>
      <c r="AE3867" s="243" t="s">
        <v>440</v>
      </c>
      <c r="AF3867" s="243">
        <v>1100924</v>
      </c>
      <c r="AG3867" s="243"/>
      <c r="AH3867" s="243"/>
    </row>
    <row r="3868" spans="30:34" x14ac:dyDescent="0.25">
      <c r="AD3868" s="243" t="s">
        <v>76</v>
      </c>
      <c r="AE3868" s="243" t="s">
        <v>465</v>
      </c>
      <c r="AF3868" s="243">
        <v>1100064</v>
      </c>
      <c r="AG3868" s="243"/>
      <c r="AH3868" s="243"/>
    </row>
    <row r="3869" spans="30:34" x14ac:dyDescent="0.25">
      <c r="AD3869" s="243" t="s">
        <v>76</v>
      </c>
      <c r="AE3869" s="243" t="s">
        <v>491</v>
      </c>
      <c r="AF3869" s="243">
        <v>1100072</v>
      </c>
      <c r="AG3869" s="243"/>
      <c r="AH3869" s="243"/>
    </row>
    <row r="3870" spans="30:34" x14ac:dyDescent="0.25">
      <c r="AD3870" s="243" t="s">
        <v>76</v>
      </c>
      <c r="AE3870" s="243" t="s">
        <v>515</v>
      </c>
      <c r="AF3870" s="243">
        <v>1100080</v>
      </c>
      <c r="AG3870" s="243"/>
      <c r="AH3870" s="243"/>
    </row>
    <row r="3871" spans="30:34" x14ac:dyDescent="0.25">
      <c r="AD3871" s="243" t="s">
        <v>76</v>
      </c>
      <c r="AE3871" s="243" t="s">
        <v>538</v>
      </c>
      <c r="AF3871" s="243">
        <v>1100940</v>
      </c>
      <c r="AG3871" s="243"/>
      <c r="AH3871" s="243"/>
    </row>
    <row r="3872" spans="30:34" x14ac:dyDescent="0.25">
      <c r="AD3872" s="243" t="s">
        <v>76</v>
      </c>
      <c r="AE3872" s="243" t="s">
        <v>561</v>
      </c>
      <c r="AF3872" s="243">
        <v>1100098</v>
      </c>
      <c r="AG3872" s="243"/>
      <c r="AH3872" s="243"/>
    </row>
    <row r="3873" spans="30:34" x14ac:dyDescent="0.25">
      <c r="AD3873" s="243" t="s">
        <v>76</v>
      </c>
      <c r="AE3873" s="243" t="s">
        <v>584</v>
      </c>
      <c r="AF3873" s="243">
        <v>1101005</v>
      </c>
      <c r="AG3873" s="243"/>
      <c r="AH3873" s="243"/>
    </row>
    <row r="3874" spans="30:34" x14ac:dyDescent="0.25">
      <c r="AD3874" s="243" t="s">
        <v>76</v>
      </c>
      <c r="AE3874" s="243" t="s">
        <v>607</v>
      </c>
      <c r="AF3874" s="243">
        <v>1100106</v>
      </c>
      <c r="AG3874" s="243"/>
      <c r="AH3874" s="243"/>
    </row>
    <row r="3875" spans="30:34" x14ac:dyDescent="0.25">
      <c r="AD3875" s="243" t="s">
        <v>76</v>
      </c>
      <c r="AE3875" s="243" t="s">
        <v>630</v>
      </c>
      <c r="AF3875" s="243">
        <v>1101104</v>
      </c>
      <c r="AG3875" s="243"/>
      <c r="AH3875" s="243"/>
    </row>
    <row r="3876" spans="30:34" x14ac:dyDescent="0.25">
      <c r="AD3876" s="243" t="s">
        <v>76</v>
      </c>
      <c r="AE3876" s="243" t="s">
        <v>650</v>
      </c>
      <c r="AF3876" s="243">
        <v>1100114</v>
      </c>
      <c r="AG3876" s="243"/>
      <c r="AH3876" s="243"/>
    </row>
    <row r="3877" spans="30:34" x14ac:dyDescent="0.25">
      <c r="AD3877" s="243" t="s">
        <v>76</v>
      </c>
      <c r="AE3877" s="243" t="s">
        <v>671</v>
      </c>
      <c r="AF3877" s="243">
        <v>1100122</v>
      </c>
      <c r="AG3877" s="243"/>
      <c r="AH3877" s="243"/>
    </row>
    <row r="3878" spans="30:34" x14ac:dyDescent="0.25">
      <c r="AD3878" s="243" t="s">
        <v>76</v>
      </c>
      <c r="AE3878" s="243" t="s">
        <v>693</v>
      </c>
      <c r="AF3878" s="243">
        <v>1100130</v>
      </c>
      <c r="AG3878" s="243"/>
      <c r="AH3878" s="243"/>
    </row>
    <row r="3879" spans="30:34" x14ac:dyDescent="0.25">
      <c r="AD3879" s="243" t="s">
        <v>76</v>
      </c>
      <c r="AE3879" s="243" t="s">
        <v>713</v>
      </c>
      <c r="AF3879" s="243">
        <v>1101203</v>
      </c>
      <c r="AG3879" s="243"/>
      <c r="AH3879" s="243"/>
    </row>
    <row r="3880" spans="30:34" x14ac:dyDescent="0.25">
      <c r="AD3880" s="243" t="s">
        <v>76</v>
      </c>
      <c r="AE3880" s="243" t="s">
        <v>735</v>
      </c>
      <c r="AF3880" s="243">
        <v>1101302</v>
      </c>
      <c r="AG3880" s="243"/>
      <c r="AH3880" s="243"/>
    </row>
    <row r="3881" spans="30:34" x14ac:dyDescent="0.25">
      <c r="AD3881" s="243" t="s">
        <v>76</v>
      </c>
      <c r="AE3881" s="243" t="s">
        <v>757</v>
      </c>
      <c r="AF3881" s="243">
        <v>1101401</v>
      </c>
      <c r="AG3881" s="243"/>
      <c r="AH3881" s="243"/>
    </row>
    <row r="3882" spans="30:34" x14ac:dyDescent="0.25">
      <c r="AD3882" s="243" t="s">
        <v>76</v>
      </c>
      <c r="AE3882" s="243" t="s">
        <v>779</v>
      </c>
      <c r="AF3882" s="243">
        <v>1100148</v>
      </c>
      <c r="AG3882" s="243"/>
      <c r="AH3882" s="243"/>
    </row>
    <row r="3883" spans="30:34" x14ac:dyDescent="0.25">
      <c r="AD3883" s="243" t="s">
        <v>76</v>
      </c>
      <c r="AE3883" s="243" t="s">
        <v>800</v>
      </c>
      <c r="AF3883" s="243">
        <v>1100338</v>
      </c>
      <c r="AG3883" s="243"/>
      <c r="AH3883" s="243"/>
    </row>
    <row r="3884" spans="30:34" x14ac:dyDescent="0.25">
      <c r="AD3884" s="243" t="s">
        <v>76</v>
      </c>
      <c r="AE3884" s="243" t="s">
        <v>821</v>
      </c>
      <c r="AF3884" s="243">
        <v>1101435</v>
      </c>
      <c r="AG3884" s="243"/>
      <c r="AH3884" s="243"/>
    </row>
    <row r="3885" spans="30:34" x14ac:dyDescent="0.25">
      <c r="AD3885" s="243" t="s">
        <v>76</v>
      </c>
      <c r="AE3885" s="243" t="s">
        <v>843</v>
      </c>
      <c r="AF3885" s="243">
        <v>1100502</v>
      </c>
      <c r="AG3885" s="243"/>
      <c r="AH3885" s="243"/>
    </row>
    <row r="3886" spans="30:34" x14ac:dyDescent="0.25">
      <c r="AD3886" s="243" t="s">
        <v>76</v>
      </c>
      <c r="AE3886" s="243" t="s">
        <v>865</v>
      </c>
      <c r="AF3886" s="243">
        <v>1100155</v>
      </c>
      <c r="AG3886" s="243"/>
      <c r="AH3886" s="243"/>
    </row>
    <row r="3887" spans="30:34" x14ac:dyDescent="0.25">
      <c r="AD3887" s="243" t="s">
        <v>76</v>
      </c>
      <c r="AE3887" s="243" t="s">
        <v>887</v>
      </c>
      <c r="AF3887" s="243">
        <v>1101450</v>
      </c>
      <c r="AG3887" s="243"/>
      <c r="AH3887" s="243"/>
    </row>
    <row r="3888" spans="30:34" x14ac:dyDescent="0.25">
      <c r="AD3888" s="243" t="s">
        <v>76</v>
      </c>
      <c r="AE3888" s="243" t="s">
        <v>910</v>
      </c>
      <c r="AF3888" s="243">
        <v>1100189</v>
      </c>
      <c r="AG3888" s="243"/>
      <c r="AH3888" s="243"/>
    </row>
    <row r="3889" spans="30:34" x14ac:dyDescent="0.25">
      <c r="AD3889" s="243" t="s">
        <v>76</v>
      </c>
      <c r="AE3889" s="243" t="s">
        <v>933</v>
      </c>
      <c r="AF3889" s="243">
        <v>1101468</v>
      </c>
      <c r="AG3889" s="243"/>
      <c r="AH3889" s="243"/>
    </row>
    <row r="3890" spans="30:34" x14ac:dyDescent="0.25">
      <c r="AD3890" s="243" t="s">
        <v>76</v>
      </c>
      <c r="AE3890" s="243" t="s">
        <v>955</v>
      </c>
      <c r="AF3890" s="243">
        <v>1100205</v>
      </c>
      <c r="AG3890" s="243"/>
      <c r="AH3890" s="243"/>
    </row>
    <row r="3891" spans="30:34" x14ac:dyDescent="0.25">
      <c r="AD3891" s="243" t="s">
        <v>76</v>
      </c>
      <c r="AE3891" s="243" t="s">
        <v>978</v>
      </c>
      <c r="AF3891" s="243">
        <v>1100254</v>
      </c>
      <c r="AG3891" s="243"/>
      <c r="AH3891" s="243"/>
    </row>
    <row r="3892" spans="30:34" x14ac:dyDescent="0.25">
      <c r="AD3892" s="243" t="s">
        <v>76</v>
      </c>
      <c r="AE3892" s="243" t="s">
        <v>1000</v>
      </c>
      <c r="AF3892" s="243">
        <v>1101476</v>
      </c>
      <c r="AG3892" s="243"/>
      <c r="AH3892" s="243"/>
    </row>
    <row r="3893" spans="30:34" x14ac:dyDescent="0.25">
      <c r="AD3893" s="243" t="s">
        <v>76</v>
      </c>
      <c r="AE3893" s="243" t="s">
        <v>1022</v>
      </c>
      <c r="AF3893" s="243">
        <v>1100262</v>
      </c>
      <c r="AG3893" s="243"/>
      <c r="AH3893" s="243"/>
    </row>
    <row r="3894" spans="30:34" x14ac:dyDescent="0.25">
      <c r="AD3894" s="243" t="s">
        <v>76</v>
      </c>
      <c r="AE3894" s="243" t="s">
        <v>1045</v>
      </c>
      <c r="AF3894" s="243">
        <v>1100288</v>
      </c>
      <c r="AG3894" s="243"/>
      <c r="AH3894" s="243"/>
    </row>
    <row r="3895" spans="30:34" x14ac:dyDescent="0.25">
      <c r="AD3895" s="243" t="s">
        <v>76</v>
      </c>
      <c r="AE3895" s="243" t="s">
        <v>1067</v>
      </c>
      <c r="AF3895" s="243">
        <v>1100296</v>
      </c>
      <c r="AG3895" s="243"/>
      <c r="AH3895" s="243"/>
    </row>
    <row r="3896" spans="30:34" x14ac:dyDescent="0.25">
      <c r="AD3896" s="243" t="s">
        <v>76</v>
      </c>
      <c r="AE3896" s="243" t="s">
        <v>1088</v>
      </c>
      <c r="AF3896" s="243">
        <v>1101484</v>
      </c>
      <c r="AG3896" s="243"/>
      <c r="AH3896" s="243"/>
    </row>
    <row r="3897" spans="30:34" x14ac:dyDescent="0.25">
      <c r="AD3897" s="243" t="s">
        <v>76</v>
      </c>
      <c r="AE3897" s="243" t="s">
        <v>1111</v>
      </c>
      <c r="AF3897" s="243">
        <v>1101492</v>
      </c>
      <c r="AG3897" s="243"/>
      <c r="AH3897" s="243"/>
    </row>
    <row r="3898" spans="30:34" x14ac:dyDescent="0.25">
      <c r="AD3898" s="243" t="s">
        <v>76</v>
      </c>
      <c r="AE3898" s="243" t="s">
        <v>1134</v>
      </c>
      <c r="AF3898" s="243">
        <v>1100320</v>
      </c>
      <c r="AG3898" s="243"/>
      <c r="AH3898" s="243"/>
    </row>
    <row r="3899" spans="30:34" x14ac:dyDescent="0.25">
      <c r="AD3899" s="243" t="s">
        <v>76</v>
      </c>
      <c r="AE3899" s="243" t="s">
        <v>1157</v>
      </c>
      <c r="AF3899" s="243">
        <v>1101500</v>
      </c>
      <c r="AG3899" s="243"/>
      <c r="AH3899" s="243"/>
    </row>
    <row r="3900" spans="30:34" x14ac:dyDescent="0.25">
      <c r="AD3900" s="243" t="s">
        <v>76</v>
      </c>
      <c r="AE3900" s="243" t="s">
        <v>1180</v>
      </c>
      <c r="AF3900" s="243">
        <v>1101559</v>
      </c>
      <c r="AG3900" s="243"/>
      <c r="AH3900" s="243"/>
    </row>
    <row r="3901" spans="30:34" x14ac:dyDescent="0.25">
      <c r="AD3901" s="243" t="s">
        <v>76</v>
      </c>
      <c r="AE3901" s="243" t="s">
        <v>1202</v>
      </c>
      <c r="AF3901" s="243">
        <v>1101609</v>
      </c>
      <c r="AG3901" s="243"/>
      <c r="AH3901" s="243"/>
    </row>
    <row r="3902" spans="30:34" x14ac:dyDescent="0.25">
      <c r="AD3902" s="243" t="s">
        <v>76</v>
      </c>
      <c r="AE3902" s="243" t="s">
        <v>1224</v>
      </c>
      <c r="AF3902" s="243">
        <v>1101708</v>
      </c>
      <c r="AG3902" s="243"/>
      <c r="AH3902" s="243"/>
    </row>
    <row r="3903" spans="30:34" x14ac:dyDescent="0.25">
      <c r="AD3903" s="243" t="s">
        <v>76</v>
      </c>
      <c r="AE3903" s="243" t="s">
        <v>1246</v>
      </c>
      <c r="AF3903" s="243">
        <v>1101757</v>
      </c>
      <c r="AG3903" s="243"/>
      <c r="AH3903" s="243"/>
    </row>
    <row r="3904" spans="30:34" x14ac:dyDescent="0.25">
      <c r="AD3904" s="243" t="s">
        <v>76</v>
      </c>
      <c r="AE3904" s="243" t="s">
        <v>1269</v>
      </c>
      <c r="AF3904" s="243">
        <v>1101807</v>
      </c>
      <c r="AG3904" s="243"/>
      <c r="AH3904" s="243"/>
    </row>
    <row r="3905" spans="30:34" x14ac:dyDescent="0.25">
      <c r="AD3905" s="243" t="s">
        <v>76</v>
      </c>
      <c r="AE3905" s="243" t="s">
        <v>1290</v>
      </c>
      <c r="AF3905" s="243">
        <v>1100304</v>
      </c>
      <c r="AG3905" s="243"/>
      <c r="AH3905" s="243"/>
    </row>
    <row r="3906" spans="30:34" x14ac:dyDescent="0.25">
      <c r="AD3906" s="243" t="s">
        <v>77</v>
      </c>
      <c r="AE3906" s="243" t="s">
        <v>112</v>
      </c>
      <c r="AF3906" s="243">
        <v>1400050</v>
      </c>
      <c r="AG3906" s="243"/>
      <c r="AH3906" s="243"/>
    </row>
    <row r="3907" spans="30:34" x14ac:dyDescent="0.25">
      <c r="AD3907" s="243" t="s">
        <v>77</v>
      </c>
      <c r="AE3907" s="243" t="s">
        <v>138</v>
      </c>
      <c r="AF3907" s="243">
        <v>1400027</v>
      </c>
      <c r="AG3907" s="243"/>
      <c r="AH3907" s="243"/>
    </row>
    <row r="3908" spans="30:34" x14ac:dyDescent="0.25">
      <c r="AD3908" s="243" t="s">
        <v>77</v>
      </c>
      <c r="AE3908" s="243" t="s">
        <v>163</v>
      </c>
      <c r="AF3908" s="243">
        <v>1400100</v>
      </c>
      <c r="AG3908" s="243"/>
      <c r="AH3908" s="243"/>
    </row>
    <row r="3909" spans="30:34" x14ac:dyDescent="0.25">
      <c r="AD3909" s="243" t="s">
        <v>77</v>
      </c>
      <c r="AE3909" s="243" t="s">
        <v>189</v>
      </c>
      <c r="AF3909" s="243">
        <v>1400159</v>
      </c>
      <c r="AG3909" s="243"/>
      <c r="AH3909" s="243"/>
    </row>
    <row r="3910" spans="30:34" x14ac:dyDescent="0.25">
      <c r="AD3910" s="243" t="s">
        <v>77</v>
      </c>
      <c r="AE3910" s="243" t="s">
        <v>215</v>
      </c>
      <c r="AF3910" s="243">
        <v>1400175</v>
      </c>
      <c r="AG3910" s="243"/>
      <c r="AH3910" s="243"/>
    </row>
    <row r="3911" spans="30:34" x14ac:dyDescent="0.25">
      <c r="AD3911" s="243" t="s">
        <v>77</v>
      </c>
      <c r="AE3911" s="243" t="s">
        <v>239</v>
      </c>
      <c r="AF3911" s="243">
        <v>1400209</v>
      </c>
      <c r="AG3911" s="243"/>
      <c r="AH3911" s="243"/>
    </row>
    <row r="3912" spans="30:34" x14ac:dyDescent="0.25">
      <c r="AD3912" s="243" t="s">
        <v>77</v>
      </c>
      <c r="AE3912" s="243" t="s">
        <v>264</v>
      </c>
      <c r="AF3912" s="243">
        <v>1400233</v>
      </c>
      <c r="AG3912" s="243"/>
      <c r="AH3912" s="243"/>
    </row>
    <row r="3913" spans="30:34" x14ac:dyDescent="0.25">
      <c r="AD3913" s="243" t="s">
        <v>77</v>
      </c>
      <c r="AE3913" s="243" t="s">
        <v>290</v>
      </c>
      <c r="AF3913" s="243">
        <v>1400282</v>
      </c>
      <c r="AG3913" s="243"/>
      <c r="AH3913" s="243"/>
    </row>
    <row r="3914" spans="30:34" x14ac:dyDescent="0.25">
      <c r="AD3914" s="243" t="s">
        <v>77</v>
      </c>
      <c r="AE3914" s="243" t="s">
        <v>316</v>
      </c>
      <c r="AF3914" s="243">
        <v>1400308</v>
      </c>
      <c r="AG3914" s="243"/>
      <c r="AH3914" s="243"/>
    </row>
    <row r="3915" spans="30:34" x14ac:dyDescent="0.25">
      <c r="AD3915" s="243" t="s">
        <v>77</v>
      </c>
      <c r="AE3915" s="243" t="s">
        <v>341</v>
      </c>
      <c r="AF3915" s="243">
        <v>1400407</v>
      </c>
      <c r="AG3915" s="243"/>
      <c r="AH3915" s="243"/>
    </row>
    <row r="3916" spans="30:34" x14ac:dyDescent="0.25">
      <c r="AD3916" s="243" t="s">
        <v>77</v>
      </c>
      <c r="AE3916" s="243" t="s">
        <v>366</v>
      </c>
      <c r="AF3916" s="243">
        <v>1400456</v>
      </c>
      <c r="AG3916" s="243"/>
      <c r="AH3916" s="243"/>
    </row>
    <row r="3917" spans="30:34" x14ac:dyDescent="0.25">
      <c r="AD3917" s="243" t="s">
        <v>77</v>
      </c>
      <c r="AE3917" s="243" t="s">
        <v>390</v>
      </c>
      <c r="AF3917" s="243">
        <v>1400472</v>
      </c>
      <c r="AG3917" s="243"/>
      <c r="AH3917" s="243"/>
    </row>
    <row r="3918" spans="30:34" x14ac:dyDescent="0.25">
      <c r="AD3918" s="243" t="s">
        <v>77</v>
      </c>
      <c r="AE3918" s="243" t="s">
        <v>416</v>
      </c>
      <c r="AF3918" s="243">
        <v>1400506</v>
      </c>
      <c r="AG3918" s="243"/>
      <c r="AH3918" s="243"/>
    </row>
    <row r="3919" spans="30:34" x14ac:dyDescent="0.25">
      <c r="AD3919" s="243" t="s">
        <v>77</v>
      </c>
      <c r="AE3919" s="243" t="s">
        <v>441</v>
      </c>
      <c r="AF3919" s="243">
        <v>1400605</v>
      </c>
      <c r="AG3919" s="243"/>
      <c r="AH3919" s="243"/>
    </row>
    <row r="3920" spans="30:34" x14ac:dyDescent="0.25">
      <c r="AD3920" s="243" t="s">
        <v>77</v>
      </c>
      <c r="AE3920" s="243" t="s">
        <v>466</v>
      </c>
      <c r="AF3920" s="243">
        <v>1400704</v>
      </c>
      <c r="AG3920" s="243"/>
      <c r="AH3920" s="243"/>
    </row>
    <row r="3921" spans="30:34" x14ac:dyDescent="0.25">
      <c r="AD3921" s="243" t="s">
        <v>79</v>
      </c>
      <c r="AE3921" s="243" t="s">
        <v>110</v>
      </c>
      <c r="AF3921" s="243">
        <v>4300034</v>
      </c>
      <c r="AG3921" s="243"/>
      <c r="AH3921" s="243"/>
    </row>
    <row r="3922" spans="30:34" x14ac:dyDescent="0.25">
      <c r="AD3922" s="243" t="s">
        <v>79</v>
      </c>
      <c r="AE3922" s="243" t="s">
        <v>136</v>
      </c>
      <c r="AF3922" s="243">
        <v>4300059</v>
      </c>
      <c r="AG3922" s="243"/>
      <c r="AH3922" s="243"/>
    </row>
    <row r="3923" spans="30:34" x14ac:dyDescent="0.25">
      <c r="AD3923" s="243" t="s">
        <v>79</v>
      </c>
      <c r="AE3923" s="243" t="s">
        <v>161</v>
      </c>
      <c r="AF3923" s="243">
        <v>4300109</v>
      </c>
      <c r="AG3923" s="243"/>
      <c r="AH3923" s="243"/>
    </row>
    <row r="3924" spans="30:34" x14ac:dyDescent="0.25">
      <c r="AD3924" s="243" t="s">
        <v>79</v>
      </c>
      <c r="AE3924" s="243" t="s">
        <v>187</v>
      </c>
      <c r="AF3924" s="243">
        <v>4300208</v>
      </c>
      <c r="AG3924" s="243"/>
      <c r="AH3924" s="243"/>
    </row>
    <row r="3925" spans="30:34" x14ac:dyDescent="0.25">
      <c r="AD3925" s="243" t="s">
        <v>79</v>
      </c>
      <c r="AE3925" s="243" t="s">
        <v>213</v>
      </c>
      <c r="AF3925" s="243">
        <v>4300307</v>
      </c>
      <c r="AG3925" s="243"/>
      <c r="AH3925" s="243"/>
    </row>
    <row r="3926" spans="30:34" x14ac:dyDescent="0.25">
      <c r="AD3926" s="243" t="s">
        <v>79</v>
      </c>
      <c r="AE3926" s="243" t="s">
        <v>237</v>
      </c>
      <c r="AF3926" s="243">
        <v>4300406</v>
      </c>
      <c r="AG3926" s="243"/>
      <c r="AH3926" s="243"/>
    </row>
    <row r="3927" spans="30:34" x14ac:dyDescent="0.25">
      <c r="AD3927" s="243" t="s">
        <v>79</v>
      </c>
      <c r="AE3927" s="243" t="s">
        <v>262</v>
      </c>
      <c r="AF3927" s="243">
        <v>4300455</v>
      </c>
      <c r="AG3927" s="243"/>
      <c r="AH3927" s="243"/>
    </row>
    <row r="3928" spans="30:34" x14ac:dyDescent="0.25">
      <c r="AD3928" s="243" t="s">
        <v>79</v>
      </c>
      <c r="AE3928" s="243" t="s">
        <v>288</v>
      </c>
      <c r="AF3928" s="243">
        <v>4300471</v>
      </c>
      <c r="AG3928" s="243"/>
      <c r="AH3928" s="243"/>
    </row>
    <row r="3929" spans="30:34" x14ac:dyDescent="0.25">
      <c r="AD3929" s="243" t="s">
        <v>79</v>
      </c>
      <c r="AE3929" s="243" t="s">
        <v>314</v>
      </c>
      <c r="AF3929" s="243">
        <v>4300505</v>
      </c>
      <c r="AG3929" s="243"/>
      <c r="AH3929" s="243"/>
    </row>
    <row r="3930" spans="30:34" x14ac:dyDescent="0.25">
      <c r="AD3930" s="243" t="s">
        <v>79</v>
      </c>
      <c r="AE3930" s="243" t="s">
        <v>112</v>
      </c>
      <c r="AF3930" s="243">
        <v>4300554</v>
      </c>
      <c r="AG3930" s="243"/>
      <c r="AH3930" s="243"/>
    </row>
    <row r="3931" spans="30:34" x14ac:dyDescent="0.25">
      <c r="AD3931" s="243" t="s">
        <v>79</v>
      </c>
      <c r="AE3931" s="243" t="s">
        <v>364</v>
      </c>
      <c r="AF3931" s="243">
        <v>4300570</v>
      </c>
      <c r="AG3931" s="243"/>
      <c r="AH3931" s="243"/>
    </row>
    <row r="3932" spans="30:34" x14ac:dyDescent="0.25">
      <c r="AD3932" s="243" t="s">
        <v>79</v>
      </c>
      <c r="AE3932" s="243" t="s">
        <v>219</v>
      </c>
      <c r="AF3932" s="243">
        <v>4300604</v>
      </c>
      <c r="AG3932" s="243"/>
      <c r="AH3932" s="243"/>
    </row>
    <row r="3933" spans="30:34" x14ac:dyDescent="0.25">
      <c r="AD3933" s="243" t="s">
        <v>79</v>
      </c>
      <c r="AE3933" s="243" t="s">
        <v>414</v>
      </c>
      <c r="AF3933" s="243">
        <v>4300638</v>
      </c>
      <c r="AG3933" s="243"/>
      <c r="AH3933" s="243"/>
    </row>
    <row r="3934" spans="30:34" x14ac:dyDescent="0.25">
      <c r="AD3934" s="243" t="s">
        <v>79</v>
      </c>
      <c r="AE3934" s="243" t="s">
        <v>439</v>
      </c>
      <c r="AF3934" s="243">
        <v>4300646</v>
      </c>
      <c r="AG3934" s="243"/>
      <c r="AH3934" s="243"/>
    </row>
    <row r="3935" spans="30:34" x14ac:dyDescent="0.25">
      <c r="AD3935" s="243" t="s">
        <v>79</v>
      </c>
      <c r="AE3935" s="243" t="s">
        <v>464</v>
      </c>
      <c r="AF3935" s="243">
        <v>4300661</v>
      </c>
      <c r="AG3935" s="243"/>
      <c r="AH3935" s="243"/>
    </row>
    <row r="3936" spans="30:34" x14ac:dyDescent="0.25">
      <c r="AD3936" s="243" t="s">
        <v>79</v>
      </c>
      <c r="AE3936" s="243" t="s">
        <v>490</v>
      </c>
      <c r="AF3936" s="243">
        <v>4300703</v>
      </c>
      <c r="AG3936" s="243"/>
      <c r="AH3936" s="243"/>
    </row>
    <row r="3937" spans="30:34" x14ac:dyDescent="0.25">
      <c r="AD3937" s="243" t="s">
        <v>79</v>
      </c>
      <c r="AE3937" s="243" t="s">
        <v>514</v>
      </c>
      <c r="AF3937" s="243">
        <v>4300802</v>
      </c>
      <c r="AG3937" s="243"/>
      <c r="AH3937" s="243"/>
    </row>
    <row r="3938" spans="30:34" x14ac:dyDescent="0.25">
      <c r="AD3938" s="243" t="s">
        <v>79</v>
      </c>
      <c r="AE3938" s="243" t="s">
        <v>537</v>
      </c>
      <c r="AF3938" s="243">
        <v>4300851</v>
      </c>
      <c r="AG3938" s="243"/>
      <c r="AH3938" s="243"/>
    </row>
    <row r="3939" spans="30:34" x14ac:dyDescent="0.25">
      <c r="AD3939" s="243" t="s">
        <v>79</v>
      </c>
      <c r="AE3939" s="243" t="s">
        <v>560</v>
      </c>
      <c r="AF3939" s="243">
        <v>4300877</v>
      </c>
      <c r="AG3939" s="243"/>
      <c r="AH3939" s="243"/>
    </row>
    <row r="3940" spans="30:34" x14ac:dyDescent="0.25">
      <c r="AD3940" s="243" t="s">
        <v>79</v>
      </c>
      <c r="AE3940" s="243" t="s">
        <v>583</v>
      </c>
      <c r="AF3940" s="243">
        <v>4300901</v>
      </c>
      <c r="AG3940" s="243"/>
      <c r="AH3940" s="243"/>
    </row>
    <row r="3941" spans="30:34" x14ac:dyDescent="0.25">
      <c r="AD3941" s="243" t="s">
        <v>79</v>
      </c>
      <c r="AE3941" s="243" t="s">
        <v>606</v>
      </c>
      <c r="AF3941" s="243">
        <v>4301008</v>
      </c>
      <c r="AG3941" s="243"/>
      <c r="AH3941" s="243"/>
    </row>
    <row r="3942" spans="30:34" x14ac:dyDescent="0.25">
      <c r="AD3942" s="243" t="s">
        <v>79</v>
      </c>
      <c r="AE3942" s="243" t="s">
        <v>629</v>
      </c>
      <c r="AF3942" s="243">
        <v>4301073</v>
      </c>
      <c r="AG3942" s="243"/>
      <c r="AH3942" s="243"/>
    </row>
    <row r="3943" spans="30:34" x14ac:dyDescent="0.25">
      <c r="AD3943" s="243" t="s">
        <v>79</v>
      </c>
      <c r="AE3943" s="243" t="s">
        <v>649</v>
      </c>
      <c r="AF3943" s="243">
        <v>4301057</v>
      </c>
      <c r="AG3943" s="243"/>
      <c r="AH3943" s="243"/>
    </row>
    <row r="3944" spans="30:34" x14ac:dyDescent="0.25">
      <c r="AD3944" s="243" t="s">
        <v>79</v>
      </c>
      <c r="AE3944" s="243" t="s">
        <v>670</v>
      </c>
      <c r="AF3944" s="243">
        <v>4301206</v>
      </c>
      <c r="AG3944" s="243"/>
      <c r="AH3944" s="243"/>
    </row>
    <row r="3945" spans="30:34" x14ac:dyDescent="0.25">
      <c r="AD3945" s="243" t="s">
        <v>79</v>
      </c>
      <c r="AE3945" s="243" t="s">
        <v>692</v>
      </c>
      <c r="AF3945" s="243">
        <v>4301107</v>
      </c>
      <c r="AG3945" s="243"/>
      <c r="AH3945" s="243"/>
    </row>
    <row r="3946" spans="30:34" x14ac:dyDescent="0.25">
      <c r="AD3946" s="243" t="s">
        <v>79</v>
      </c>
      <c r="AE3946" s="243" t="s">
        <v>712</v>
      </c>
      <c r="AF3946" s="243">
        <v>4301305</v>
      </c>
      <c r="AG3946" s="243"/>
      <c r="AH3946" s="243"/>
    </row>
    <row r="3947" spans="30:34" x14ac:dyDescent="0.25">
      <c r="AD3947" s="243" t="s">
        <v>79</v>
      </c>
      <c r="AE3947" s="243" t="s">
        <v>734</v>
      </c>
      <c r="AF3947" s="243">
        <v>4301404</v>
      </c>
      <c r="AG3947" s="243"/>
      <c r="AH3947" s="243"/>
    </row>
    <row r="3948" spans="30:34" x14ac:dyDescent="0.25">
      <c r="AD3948" s="243" t="s">
        <v>79</v>
      </c>
      <c r="AE3948" s="243" t="s">
        <v>756</v>
      </c>
      <c r="AF3948" s="243">
        <v>4301503</v>
      </c>
      <c r="AG3948" s="243"/>
      <c r="AH3948" s="243"/>
    </row>
    <row r="3949" spans="30:34" x14ac:dyDescent="0.25">
      <c r="AD3949" s="243" t="s">
        <v>79</v>
      </c>
      <c r="AE3949" s="243" t="s">
        <v>778</v>
      </c>
      <c r="AF3949" s="243">
        <v>4301552</v>
      </c>
      <c r="AG3949" s="243"/>
      <c r="AH3949" s="243"/>
    </row>
    <row r="3950" spans="30:34" x14ac:dyDescent="0.25">
      <c r="AD3950" s="243" t="s">
        <v>79</v>
      </c>
      <c r="AE3950" s="243" t="s">
        <v>799</v>
      </c>
      <c r="AF3950" s="243">
        <v>4301602</v>
      </c>
      <c r="AG3950" s="243"/>
      <c r="AH3950" s="243"/>
    </row>
    <row r="3951" spans="30:34" x14ac:dyDescent="0.25">
      <c r="AD3951" s="243" t="s">
        <v>79</v>
      </c>
      <c r="AE3951" s="243" t="s">
        <v>820</v>
      </c>
      <c r="AF3951" s="243">
        <v>4301636</v>
      </c>
      <c r="AG3951" s="243"/>
      <c r="AH3951" s="243"/>
    </row>
    <row r="3952" spans="30:34" x14ac:dyDescent="0.25">
      <c r="AD3952" s="243" t="s">
        <v>79</v>
      </c>
      <c r="AE3952" s="243" t="s">
        <v>842</v>
      </c>
      <c r="AF3952" s="243">
        <v>4301651</v>
      </c>
      <c r="AG3952" s="243"/>
      <c r="AH3952" s="243"/>
    </row>
    <row r="3953" spans="30:34" x14ac:dyDescent="0.25">
      <c r="AD3953" s="243" t="s">
        <v>79</v>
      </c>
      <c r="AE3953" s="243" t="s">
        <v>864</v>
      </c>
      <c r="AF3953" s="243">
        <v>4301701</v>
      </c>
      <c r="AG3953" s="243"/>
      <c r="AH3953" s="243"/>
    </row>
    <row r="3954" spans="30:34" x14ac:dyDescent="0.25">
      <c r="AD3954" s="243" t="s">
        <v>79</v>
      </c>
      <c r="AE3954" s="243" t="s">
        <v>886</v>
      </c>
      <c r="AF3954" s="243">
        <v>4301750</v>
      </c>
      <c r="AG3954" s="243"/>
      <c r="AH3954" s="243"/>
    </row>
    <row r="3955" spans="30:34" x14ac:dyDescent="0.25">
      <c r="AD3955" s="243" t="s">
        <v>79</v>
      </c>
      <c r="AE3955" s="243" t="s">
        <v>909</v>
      </c>
      <c r="AF3955" s="243">
        <v>4301859</v>
      </c>
      <c r="AG3955" s="243"/>
      <c r="AH3955" s="243"/>
    </row>
    <row r="3956" spans="30:34" x14ac:dyDescent="0.25">
      <c r="AD3956" s="243" t="s">
        <v>79</v>
      </c>
      <c r="AE3956" s="243" t="s">
        <v>932</v>
      </c>
      <c r="AF3956" s="243">
        <v>4301875</v>
      </c>
      <c r="AG3956" s="243"/>
      <c r="AH3956" s="243"/>
    </row>
    <row r="3957" spans="30:34" x14ac:dyDescent="0.25">
      <c r="AD3957" s="243" t="s">
        <v>79</v>
      </c>
      <c r="AE3957" s="243" t="s">
        <v>954</v>
      </c>
      <c r="AF3957" s="243">
        <v>4301909</v>
      </c>
      <c r="AG3957" s="243"/>
      <c r="AH3957" s="243"/>
    </row>
    <row r="3958" spans="30:34" x14ac:dyDescent="0.25">
      <c r="AD3958" s="243" t="s">
        <v>79</v>
      </c>
      <c r="AE3958" s="243" t="s">
        <v>977</v>
      </c>
      <c r="AF3958" s="243">
        <v>4301925</v>
      </c>
      <c r="AG3958" s="243"/>
      <c r="AH3958" s="243"/>
    </row>
    <row r="3959" spans="30:34" x14ac:dyDescent="0.25">
      <c r="AD3959" s="243" t="s">
        <v>79</v>
      </c>
      <c r="AE3959" s="243" t="s">
        <v>999</v>
      </c>
      <c r="AF3959" s="243">
        <v>4301958</v>
      </c>
      <c r="AG3959" s="243"/>
      <c r="AH3959" s="243"/>
    </row>
    <row r="3960" spans="30:34" x14ac:dyDescent="0.25">
      <c r="AD3960" s="243" t="s">
        <v>79</v>
      </c>
      <c r="AE3960" s="243" t="s">
        <v>860</v>
      </c>
      <c r="AF3960" s="243">
        <v>4301800</v>
      </c>
      <c r="AG3960" s="243"/>
      <c r="AH3960" s="243"/>
    </row>
    <row r="3961" spans="30:34" x14ac:dyDescent="0.25">
      <c r="AD3961" s="243" t="s">
        <v>79</v>
      </c>
      <c r="AE3961" s="243" t="s">
        <v>1044</v>
      </c>
      <c r="AF3961" s="243">
        <v>4302006</v>
      </c>
      <c r="AG3961" s="243"/>
      <c r="AH3961" s="243"/>
    </row>
    <row r="3962" spans="30:34" x14ac:dyDescent="0.25">
      <c r="AD3962" s="243" t="s">
        <v>79</v>
      </c>
      <c r="AE3962" s="243" t="s">
        <v>1066</v>
      </c>
      <c r="AF3962" s="243">
        <v>4302055</v>
      </c>
      <c r="AG3962" s="243"/>
      <c r="AH3962" s="243"/>
    </row>
    <row r="3963" spans="30:34" x14ac:dyDescent="0.25">
      <c r="AD3963" s="243" t="s">
        <v>79</v>
      </c>
      <c r="AE3963" s="243" t="s">
        <v>1087</v>
      </c>
      <c r="AF3963" s="243">
        <v>4302105</v>
      </c>
      <c r="AG3963" s="243"/>
      <c r="AH3963" s="243"/>
    </row>
    <row r="3964" spans="30:34" x14ac:dyDescent="0.25">
      <c r="AD3964" s="243" t="s">
        <v>79</v>
      </c>
      <c r="AE3964" s="243" t="s">
        <v>1110</v>
      </c>
      <c r="AF3964" s="243">
        <v>4302154</v>
      </c>
      <c r="AG3964" s="243"/>
      <c r="AH3964" s="243"/>
    </row>
    <row r="3965" spans="30:34" x14ac:dyDescent="0.25">
      <c r="AD3965" s="243" t="s">
        <v>79</v>
      </c>
      <c r="AE3965" s="243" t="s">
        <v>1133</v>
      </c>
      <c r="AF3965" s="243">
        <v>4302204</v>
      </c>
      <c r="AG3965" s="243"/>
      <c r="AH3965" s="243"/>
    </row>
    <row r="3966" spans="30:34" x14ac:dyDescent="0.25">
      <c r="AD3966" s="243" t="s">
        <v>79</v>
      </c>
      <c r="AE3966" s="243" t="s">
        <v>1156</v>
      </c>
      <c r="AF3966" s="243">
        <v>4302220</v>
      </c>
      <c r="AG3966" s="243"/>
      <c r="AH3966" s="243"/>
    </row>
    <row r="3967" spans="30:34" x14ac:dyDescent="0.25">
      <c r="AD3967" s="243" t="s">
        <v>79</v>
      </c>
      <c r="AE3967" s="243" t="s">
        <v>1179</v>
      </c>
      <c r="AF3967" s="243">
        <v>4302238</v>
      </c>
      <c r="AG3967" s="243"/>
      <c r="AH3967" s="243"/>
    </row>
    <row r="3968" spans="30:34" x14ac:dyDescent="0.25">
      <c r="AD3968" s="243" t="s">
        <v>79</v>
      </c>
      <c r="AE3968" s="243" t="s">
        <v>1201</v>
      </c>
      <c r="AF3968" s="243">
        <v>4302253</v>
      </c>
      <c r="AG3968" s="243"/>
      <c r="AH3968" s="243"/>
    </row>
    <row r="3969" spans="30:34" x14ac:dyDescent="0.25">
      <c r="AD3969" s="243" t="s">
        <v>79</v>
      </c>
      <c r="AE3969" s="243" t="s">
        <v>559</v>
      </c>
      <c r="AF3969" s="243">
        <v>4302303</v>
      </c>
      <c r="AG3969" s="243"/>
      <c r="AH3969" s="243"/>
    </row>
    <row r="3970" spans="30:34" x14ac:dyDescent="0.25">
      <c r="AD3970" s="243" t="s">
        <v>79</v>
      </c>
      <c r="AE3970" s="243" t="s">
        <v>1245</v>
      </c>
      <c r="AF3970" s="243">
        <v>4302352</v>
      </c>
      <c r="AG3970" s="243"/>
      <c r="AH3970" s="243"/>
    </row>
    <row r="3971" spans="30:34" x14ac:dyDescent="0.25">
      <c r="AD3971" s="243" t="s">
        <v>79</v>
      </c>
      <c r="AE3971" s="243" t="s">
        <v>1268</v>
      </c>
      <c r="AF3971" s="243">
        <v>4302378</v>
      </c>
      <c r="AG3971" s="243"/>
      <c r="AH3971" s="243"/>
    </row>
    <row r="3972" spans="30:34" x14ac:dyDescent="0.25">
      <c r="AD3972" s="243" t="s">
        <v>79</v>
      </c>
      <c r="AE3972" s="243" t="s">
        <v>1289</v>
      </c>
      <c r="AF3972" s="243">
        <v>4302402</v>
      </c>
      <c r="AG3972" s="243"/>
      <c r="AH3972" s="243"/>
    </row>
    <row r="3973" spans="30:34" x14ac:dyDescent="0.25">
      <c r="AD3973" s="243" t="s">
        <v>79</v>
      </c>
      <c r="AE3973" s="243" t="s">
        <v>1312</v>
      </c>
      <c r="AF3973" s="243">
        <v>4302451</v>
      </c>
      <c r="AG3973" s="243"/>
      <c r="AH3973" s="243"/>
    </row>
    <row r="3974" spans="30:34" x14ac:dyDescent="0.25">
      <c r="AD3974" s="243" t="s">
        <v>79</v>
      </c>
      <c r="AE3974" s="243" t="s">
        <v>1334</v>
      </c>
      <c r="AF3974" s="243">
        <v>4302501</v>
      </c>
      <c r="AG3974" s="243"/>
      <c r="AH3974" s="243"/>
    </row>
    <row r="3975" spans="30:34" x14ac:dyDescent="0.25">
      <c r="AD3975" s="243" t="s">
        <v>79</v>
      </c>
      <c r="AE3975" s="243" t="s">
        <v>1356</v>
      </c>
      <c r="AF3975" s="243">
        <v>4302584</v>
      </c>
      <c r="AG3975" s="243"/>
      <c r="AH3975" s="243"/>
    </row>
    <row r="3976" spans="30:34" x14ac:dyDescent="0.25">
      <c r="AD3976" s="243" t="s">
        <v>79</v>
      </c>
      <c r="AE3976" s="243" t="s">
        <v>1377</v>
      </c>
      <c r="AF3976" s="243">
        <v>4302600</v>
      </c>
      <c r="AG3976" s="243"/>
      <c r="AH3976" s="243"/>
    </row>
    <row r="3977" spans="30:34" x14ac:dyDescent="0.25">
      <c r="AD3977" s="243" t="s">
        <v>79</v>
      </c>
      <c r="AE3977" s="243" t="s">
        <v>1399</v>
      </c>
      <c r="AF3977" s="243">
        <v>4302659</v>
      </c>
      <c r="AG3977" s="243"/>
      <c r="AH3977" s="243"/>
    </row>
    <row r="3978" spans="30:34" x14ac:dyDescent="0.25">
      <c r="AD3978" s="243" t="s">
        <v>79</v>
      </c>
      <c r="AE3978" s="243" t="s">
        <v>1421</v>
      </c>
      <c r="AF3978" s="243">
        <v>4302709</v>
      </c>
      <c r="AG3978" s="243"/>
      <c r="AH3978" s="243"/>
    </row>
    <row r="3979" spans="30:34" x14ac:dyDescent="0.25">
      <c r="AD3979" s="243" t="s">
        <v>79</v>
      </c>
      <c r="AE3979" s="243" t="s">
        <v>1442</v>
      </c>
      <c r="AF3979" s="243">
        <v>4302808</v>
      </c>
      <c r="AG3979" s="243"/>
      <c r="AH3979" s="243"/>
    </row>
    <row r="3980" spans="30:34" x14ac:dyDescent="0.25">
      <c r="AD3980" s="243" t="s">
        <v>79</v>
      </c>
      <c r="AE3980" s="243" t="s">
        <v>1463</v>
      </c>
      <c r="AF3980" s="243">
        <v>4302907</v>
      </c>
      <c r="AG3980" s="243"/>
      <c r="AH3980" s="243"/>
    </row>
    <row r="3981" spans="30:34" x14ac:dyDescent="0.25">
      <c r="AD3981" s="243" t="s">
        <v>79</v>
      </c>
      <c r="AE3981" s="243" t="s">
        <v>1484</v>
      </c>
      <c r="AF3981" s="243">
        <v>4303004</v>
      </c>
      <c r="AG3981" s="243"/>
      <c r="AH3981" s="243"/>
    </row>
    <row r="3982" spans="30:34" x14ac:dyDescent="0.25">
      <c r="AD3982" s="243" t="s">
        <v>79</v>
      </c>
      <c r="AE3982" s="243" t="s">
        <v>783</v>
      </c>
      <c r="AF3982" s="243">
        <v>4303103</v>
      </c>
      <c r="AG3982" s="243"/>
      <c r="AH3982" s="243"/>
    </row>
    <row r="3983" spans="30:34" x14ac:dyDescent="0.25">
      <c r="AD3983" s="243" t="s">
        <v>79</v>
      </c>
      <c r="AE3983" s="243" t="s">
        <v>1526</v>
      </c>
      <c r="AF3983" s="243">
        <v>4303202</v>
      </c>
      <c r="AG3983" s="243"/>
      <c r="AH3983" s="243"/>
    </row>
    <row r="3984" spans="30:34" x14ac:dyDescent="0.25">
      <c r="AD3984" s="243" t="s">
        <v>79</v>
      </c>
      <c r="AE3984" s="243" t="s">
        <v>1547</v>
      </c>
      <c r="AF3984" s="243">
        <v>4303301</v>
      </c>
      <c r="AG3984" s="243"/>
      <c r="AH3984" s="243"/>
    </row>
    <row r="3985" spans="30:34" x14ac:dyDescent="0.25">
      <c r="AD3985" s="243" t="s">
        <v>79</v>
      </c>
      <c r="AE3985" s="243" t="s">
        <v>1127</v>
      </c>
      <c r="AF3985" s="243">
        <v>4303400</v>
      </c>
      <c r="AG3985" s="243"/>
      <c r="AH3985" s="243"/>
    </row>
    <row r="3986" spans="30:34" x14ac:dyDescent="0.25">
      <c r="AD3986" s="243" t="s">
        <v>79</v>
      </c>
      <c r="AE3986" s="243" t="s">
        <v>1586</v>
      </c>
      <c r="AF3986" s="243">
        <v>4303509</v>
      </c>
      <c r="AG3986" s="243"/>
      <c r="AH3986" s="243"/>
    </row>
    <row r="3987" spans="30:34" x14ac:dyDescent="0.25">
      <c r="AD3987" s="243" t="s">
        <v>79</v>
      </c>
      <c r="AE3987" s="243" t="s">
        <v>1606</v>
      </c>
      <c r="AF3987" s="243">
        <v>4303558</v>
      </c>
      <c r="AG3987" s="243"/>
      <c r="AH3987" s="243"/>
    </row>
    <row r="3988" spans="30:34" x14ac:dyDescent="0.25">
      <c r="AD3988" s="243" t="s">
        <v>79</v>
      </c>
      <c r="AE3988" s="243" t="s">
        <v>1627</v>
      </c>
      <c r="AF3988" s="243">
        <v>4303608</v>
      </c>
      <c r="AG3988" s="243"/>
      <c r="AH3988" s="243"/>
    </row>
    <row r="3989" spans="30:34" x14ac:dyDescent="0.25">
      <c r="AD3989" s="243" t="s">
        <v>79</v>
      </c>
      <c r="AE3989" s="243" t="s">
        <v>1648</v>
      </c>
      <c r="AF3989" s="243">
        <v>4303673</v>
      </c>
      <c r="AG3989" s="243"/>
      <c r="AH3989" s="243"/>
    </row>
    <row r="3990" spans="30:34" x14ac:dyDescent="0.25">
      <c r="AD3990" s="243" t="s">
        <v>79</v>
      </c>
      <c r="AE3990" s="243" t="s">
        <v>1668</v>
      </c>
      <c r="AF3990" s="243">
        <v>4303707</v>
      </c>
      <c r="AG3990" s="243"/>
      <c r="AH3990" s="243"/>
    </row>
    <row r="3991" spans="30:34" x14ac:dyDescent="0.25">
      <c r="AD3991" s="243" t="s">
        <v>79</v>
      </c>
      <c r="AE3991" s="243" t="s">
        <v>1689</v>
      </c>
      <c r="AF3991" s="243">
        <v>4303806</v>
      </c>
      <c r="AG3991" s="243"/>
      <c r="AH3991" s="243"/>
    </row>
    <row r="3992" spans="30:34" x14ac:dyDescent="0.25">
      <c r="AD3992" s="243" t="s">
        <v>79</v>
      </c>
      <c r="AE3992" s="243" t="s">
        <v>1709</v>
      </c>
      <c r="AF3992" s="243">
        <v>4303905</v>
      </c>
      <c r="AG3992" s="243"/>
      <c r="AH3992" s="243"/>
    </row>
    <row r="3993" spans="30:34" x14ac:dyDescent="0.25">
      <c r="AD3993" s="243" t="s">
        <v>79</v>
      </c>
      <c r="AE3993" s="243" t="s">
        <v>1730</v>
      </c>
      <c r="AF3993" s="243">
        <v>4304002</v>
      </c>
      <c r="AG3993" s="243"/>
      <c r="AH3993" s="243"/>
    </row>
    <row r="3994" spans="30:34" x14ac:dyDescent="0.25">
      <c r="AD3994" s="243" t="s">
        <v>79</v>
      </c>
      <c r="AE3994" s="243" t="s">
        <v>1751</v>
      </c>
      <c r="AF3994" s="243">
        <v>4304101</v>
      </c>
      <c r="AG3994" s="243"/>
      <c r="AH3994" s="243"/>
    </row>
    <row r="3995" spans="30:34" x14ac:dyDescent="0.25">
      <c r="AD3995" s="243" t="s">
        <v>79</v>
      </c>
      <c r="AE3995" s="243" t="s">
        <v>1771</v>
      </c>
      <c r="AF3995" s="243">
        <v>4304200</v>
      </c>
      <c r="AG3995" s="243"/>
      <c r="AH3995" s="243"/>
    </row>
    <row r="3996" spans="30:34" x14ac:dyDescent="0.25">
      <c r="AD3996" s="243" t="s">
        <v>79</v>
      </c>
      <c r="AE3996" s="243" t="s">
        <v>1791</v>
      </c>
      <c r="AF3996" s="243">
        <v>4304309</v>
      </c>
      <c r="AG3996" s="243"/>
      <c r="AH3996" s="243"/>
    </row>
    <row r="3997" spans="30:34" x14ac:dyDescent="0.25">
      <c r="AD3997" s="243" t="s">
        <v>79</v>
      </c>
      <c r="AE3997" s="243" t="s">
        <v>1811</v>
      </c>
      <c r="AF3997" s="243">
        <v>4304358</v>
      </c>
      <c r="AG3997" s="243"/>
      <c r="AH3997" s="243"/>
    </row>
    <row r="3998" spans="30:34" x14ac:dyDescent="0.25">
      <c r="AD3998" s="243" t="s">
        <v>79</v>
      </c>
      <c r="AE3998" s="243" t="s">
        <v>1829</v>
      </c>
      <c r="AF3998" s="243">
        <v>4304408</v>
      </c>
      <c r="AG3998" s="243"/>
      <c r="AH3998" s="243"/>
    </row>
    <row r="3999" spans="30:34" x14ac:dyDescent="0.25">
      <c r="AD3999" s="243" t="s">
        <v>79</v>
      </c>
      <c r="AE3999" s="243" t="s">
        <v>1847</v>
      </c>
      <c r="AF3999" s="243">
        <v>4304507</v>
      </c>
      <c r="AG3999" s="243"/>
      <c r="AH3999" s="243"/>
    </row>
    <row r="4000" spans="30:34" x14ac:dyDescent="0.25">
      <c r="AD4000" s="243" t="s">
        <v>79</v>
      </c>
      <c r="AE4000" s="243" t="s">
        <v>1865</v>
      </c>
      <c r="AF4000" s="243">
        <v>4304606</v>
      </c>
      <c r="AG4000" s="243"/>
      <c r="AH4000" s="243"/>
    </row>
    <row r="4001" spans="30:34" x14ac:dyDescent="0.25">
      <c r="AD4001" s="243" t="s">
        <v>79</v>
      </c>
      <c r="AE4001" s="243" t="s">
        <v>1883</v>
      </c>
      <c r="AF4001" s="243">
        <v>4304614</v>
      </c>
      <c r="AG4001" s="243"/>
      <c r="AH4001" s="243"/>
    </row>
    <row r="4002" spans="30:34" x14ac:dyDescent="0.25">
      <c r="AD4002" s="243" t="s">
        <v>79</v>
      </c>
      <c r="AE4002" s="243" t="s">
        <v>1899</v>
      </c>
      <c r="AF4002" s="243">
        <v>4304622</v>
      </c>
      <c r="AG4002" s="243"/>
      <c r="AH4002" s="243"/>
    </row>
    <row r="4003" spans="30:34" x14ac:dyDescent="0.25">
      <c r="AD4003" s="243" t="s">
        <v>79</v>
      </c>
      <c r="AE4003" s="243" t="s">
        <v>1916</v>
      </c>
      <c r="AF4003" s="243">
        <v>4304630</v>
      </c>
      <c r="AG4003" s="243"/>
      <c r="AH4003" s="243"/>
    </row>
    <row r="4004" spans="30:34" x14ac:dyDescent="0.25">
      <c r="AD4004" s="243" t="s">
        <v>79</v>
      </c>
      <c r="AE4004" s="243" t="s">
        <v>1934</v>
      </c>
      <c r="AF4004" s="243">
        <v>4304655</v>
      </c>
      <c r="AG4004" s="243"/>
      <c r="AH4004" s="243"/>
    </row>
    <row r="4005" spans="30:34" x14ac:dyDescent="0.25">
      <c r="AD4005" s="243" t="s">
        <v>79</v>
      </c>
      <c r="AE4005" s="243" t="s">
        <v>1949</v>
      </c>
      <c r="AF4005" s="243">
        <v>4304663</v>
      </c>
      <c r="AG4005" s="243"/>
      <c r="AH4005" s="243"/>
    </row>
    <row r="4006" spans="30:34" x14ac:dyDescent="0.25">
      <c r="AD4006" s="243" t="s">
        <v>79</v>
      </c>
      <c r="AE4006" s="243" t="s">
        <v>1966</v>
      </c>
      <c r="AF4006" s="243">
        <v>4304689</v>
      </c>
      <c r="AG4006" s="243"/>
      <c r="AH4006" s="243"/>
    </row>
    <row r="4007" spans="30:34" x14ac:dyDescent="0.25">
      <c r="AD4007" s="243" t="s">
        <v>79</v>
      </c>
      <c r="AE4007" s="243" t="s">
        <v>1984</v>
      </c>
      <c r="AF4007" s="243">
        <v>4304697</v>
      </c>
      <c r="AG4007" s="243"/>
      <c r="AH4007" s="243"/>
    </row>
    <row r="4008" spans="30:34" x14ac:dyDescent="0.25">
      <c r="AD4008" s="243" t="s">
        <v>79</v>
      </c>
      <c r="AE4008" s="243" t="s">
        <v>2001</v>
      </c>
      <c r="AF4008" s="243">
        <v>4304671</v>
      </c>
      <c r="AG4008" s="243"/>
      <c r="AH4008" s="243"/>
    </row>
    <row r="4009" spans="30:34" x14ac:dyDescent="0.25">
      <c r="AD4009" s="243" t="s">
        <v>79</v>
      </c>
      <c r="AE4009" s="243" t="s">
        <v>2019</v>
      </c>
      <c r="AF4009" s="243">
        <v>4304713</v>
      </c>
      <c r="AG4009" s="243"/>
      <c r="AH4009" s="243"/>
    </row>
    <row r="4010" spans="30:34" x14ac:dyDescent="0.25">
      <c r="AD4010" s="243" t="s">
        <v>79</v>
      </c>
      <c r="AE4010" s="243" t="s">
        <v>2037</v>
      </c>
      <c r="AF4010" s="243">
        <v>4304705</v>
      </c>
      <c r="AG4010" s="243"/>
      <c r="AH4010" s="243"/>
    </row>
    <row r="4011" spans="30:34" x14ac:dyDescent="0.25">
      <c r="AD4011" s="243" t="s">
        <v>79</v>
      </c>
      <c r="AE4011" s="243" t="s">
        <v>2055</v>
      </c>
      <c r="AF4011" s="243">
        <v>4304804</v>
      </c>
      <c r="AG4011" s="243"/>
      <c r="AH4011" s="243"/>
    </row>
    <row r="4012" spans="30:34" x14ac:dyDescent="0.25">
      <c r="AD4012" s="243" t="s">
        <v>79</v>
      </c>
      <c r="AE4012" s="243" t="s">
        <v>2072</v>
      </c>
      <c r="AF4012" s="243">
        <v>4304853</v>
      </c>
      <c r="AG4012" s="243"/>
      <c r="AH4012" s="243"/>
    </row>
    <row r="4013" spans="30:34" x14ac:dyDescent="0.25">
      <c r="AD4013" s="243" t="s">
        <v>79</v>
      </c>
      <c r="AE4013" s="243" t="s">
        <v>2088</v>
      </c>
      <c r="AF4013" s="243">
        <v>4304903</v>
      </c>
      <c r="AG4013" s="243"/>
      <c r="AH4013" s="243"/>
    </row>
    <row r="4014" spans="30:34" x14ac:dyDescent="0.25">
      <c r="AD4014" s="243" t="s">
        <v>79</v>
      </c>
      <c r="AE4014" s="243" t="s">
        <v>2104</v>
      </c>
      <c r="AF4014" s="243">
        <v>4304952</v>
      </c>
      <c r="AG4014" s="243"/>
      <c r="AH4014" s="243"/>
    </row>
    <row r="4015" spans="30:34" x14ac:dyDescent="0.25">
      <c r="AD4015" s="243" t="s">
        <v>79</v>
      </c>
      <c r="AE4015" s="243" t="s">
        <v>2121</v>
      </c>
      <c r="AF4015" s="243">
        <v>4305009</v>
      </c>
      <c r="AG4015" s="243"/>
      <c r="AH4015" s="243"/>
    </row>
    <row r="4016" spans="30:34" x14ac:dyDescent="0.25">
      <c r="AD4016" s="243" t="s">
        <v>79</v>
      </c>
      <c r="AE4016" s="243" t="s">
        <v>2136</v>
      </c>
      <c r="AF4016" s="243">
        <v>4305108</v>
      </c>
      <c r="AG4016" s="243"/>
      <c r="AH4016" s="243"/>
    </row>
    <row r="4017" spans="30:34" x14ac:dyDescent="0.25">
      <c r="AD4017" s="243" t="s">
        <v>79</v>
      </c>
      <c r="AE4017" s="243" t="s">
        <v>914</v>
      </c>
      <c r="AF4017" s="243">
        <v>4305116</v>
      </c>
      <c r="AG4017" s="243"/>
      <c r="AH4017" s="243"/>
    </row>
    <row r="4018" spans="30:34" x14ac:dyDescent="0.25">
      <c r="AD4018" s="243" t="s">
        <v>79</v>
      </c>
      <c r="AE4018" s="243" t="s">
        <v>2169</v>
      </c>
      <c r="AF4018" s="243">
        <v>4305124</v>
      </c>
      <c r="AG4018" s="243"/>
      <c r="AH4018" s="243"/>
    </row>
    <row r="4019" spans="30:34" x14ac:dyDescent="0.25">
      <c r="AD4019" s="243" t="s">
        <v>79</v>
      </c>
      <c r="AE4019" s="243" t="s">
        <v>2186</v>
      </c>
      <c r="AF4019" s="243">
        <v>4305132</v>
      </c>
      <c r="AG4019" s="243"/>
      <c r="AH4019" s="243"/>
    </row>
    <row r="4020" spans="30:34" x14ac:dyDescent="0.25">
      <c r="AD4020" s="243" t="s">
        <v>79</v>
      </c>
      <c r="AE4020" s="243" t="s">
        <v>2203</v>
      </c>
      <c r="AF4020" s="243">
        <v>4305157</v>
      </c>
      <c r="AG4020" s="243"/>
      <c r="AH4020" s="243"/>
    </row>
    <row r="4021" spans="30:34" x14ac:dyDescent="0.25">
      <c r="AD4021" s="243" t="s">
        <v>79</v>
      </c>
      <c r="AE4021" s="243" t="s">
        <v>2217</v>
      </c>
      <c r="AF4021" s="243">
        <v>4305173</v>
      </c>
      <c r="AG4021" s="243"/>
      <c r="AH4021" s="243"/>
    </row>
    <row r="4022" spans="30:34" x14ac:dyDescent="0.25">
      <c r="AD4022" s="243" t="s">
        <v>79</v>
      </c>
      <c r="AE4022" s="243" t="s">
        <v>2234</v>
      </c>
      <c r="AF4022" s="243">
        <v>4305207</v>
      </c>
      <c r="AG4022" s="243"/>
      <c r="AH4022" s="243"/>
    </row>
    <row r="4023" spans="30:34" x14ac:dyDescent="0.25">
      <c r="AD4023" s="243" t="s">
        <v>79</v>
      </c>
      <c r="AE4023" s="243" t="s">
        <v>2249</v>
      </c>
      <c r="AF4023" s="243">
        <v>4305306</v>
      </c>
      <c r="AG4023" s="243"/>
      <c r="AH4023" s="243"/>
    </row>
    <row r="4024" spans="30:34" x14ac:dyDescent="0.25">
      <c r="AD4024" s="243" t="s">
        <v>79</v>
      </c>
      <c r="AE4024" s="243" t="s">
        <v>2264</v>
      </c>
      <c r="AF4024" s="243">
        <v>4305355</v>
      </c>
      <c r="AG4024" s="243"/>
      <c r="AH4024" s="243"/>
    </row>
    <row r="4025" spans="30:34" x14ac:dyDescent="0.25">
      <c r="AD4025" s="243" t="s">
        <v>79</v>
      </c>
      <c r="AE4025" s="243" t="s">
        <v>2279</v>
      </c>
      <c r="AF4025" s="243">
        <v>4305371</v>
      </c>
      <c r="AG4025" s="243"/>
      <c r="AH4025" s="243"/>
    </row>
    <row r="4026" spans="30:34" x14ac:dyDescent="0.25">
      <c r="AD4026" s="243" t="s">
        <v>79</v>
      </c>
      <c r="AE4026" s="243" t="s">
        <v>2295</v>
      </c>
      <c r="AF4026" s="243">
        <v>4305405</v>
      </c>
      <c r="AG4026" s="243"/>
      <c r="AH4026" s="243"/>
    </row>
    <row r="4027" spans="30:34" x14ac:dyDescent="0.25">
      <c r="AD4027" s="243" t="s">
        <v>79</v>
      </c>
      <c r="AE4027" s="243" t="s">
        <v>2311</v>
      </c>
      <c r="AF4027" s="243">
        <v>4305439</v>
      </c>
      <c r="AG4027" s="243"/>
      <c r="AH4027" s="243"/>
    </row>
    <row r="4028" spans="30:34" x14ac:dyDescent="0.25">
      <c r="AD4028" s="243" t="s">
        <v>79</v>
      </c>
      <c r="AE4028" s="243" t="s">
        <v>2324</v>
      </c>
      <c r="AF4028" s="243">
        <v>4305447</v>
      </c>
      <c r="AG4028" s="243"/>
      <c r="AH4028" s="243"/>
    </row>
    <row r="4029" spans="30:34" x14ac:dyDescent="0.25">
      <c r="AD4029" s="243" t="s">
        <v>79</v>
      </c>
      <c r="AE4029" s="243" t="s">
        <v>2340</v>
      </c>
      <c r="AF4029" s="243">
        <v>4305454</v>
      </c>
      <c r="AG4029" s="243"/>
      <c r="AH4029" s="243"/>
    </row>
    <row r="4030" spans="30:34" x14ac:dyDescent="0.25">
      <c r="AD4030" s="243" t="s">
        <v>79</v>
      </c>
      <c r="AE4030" s="243" t="s">
        <v>2356</v>
      </c>
      <c r="AF4030" s="243">
        <v>4305504</v>
      </c>
      <c r="AG4030" s="243"/>
      <c r="AH4030" s="243"/>
    </row>
    <row r="4031" spans="30:34" x14ac:dyDescent="0.25">
      <c r="AD4031" s="243" t="s">
        <v>79</v>
      </c>
      <c r="AE4031" s="243" t="s">
        <v>1473</v>
      </c>
      <c r="AF4031" s="243">
        <v>4305587</v>
      </c>
      <c r="AG4031" s="243"/>
      <c r="AH4031" s="243"/>
    </row>
    <row r="4032" spans="30:34" x14ac:dyDescent="0.25">
      <c r="AD4032" s="243" t="s">
        <v>79</v>
      </c>
      <c r="AE4032" s="243" t="s">
        <v>1878</v>
      </c>
      <c r="AF4032" s="243">
        <v>4305603</v>
      </c>
      <c r="AG4032" s="243"/>
      <c r="AH4032" s="243"/>
    </row>
    <row r="4033" spans="30:34" x14ac:dyDescent="0.25">
      <c r="AD4033" s="243" t="s">
        <v>79</v>
      </c>
      <c r="AE4033" s="243" t="s">
        <v>2401</v>
      </c>
      <c r="AF4033" s="243">
        <v>4305702</v>
      </c>
      <c r="AG4033" s="243"/>
      <c r="AH4033" s="243"/>
    </row>
    <row r="4034" spans="30:34" x14ac:dyDescent="0.25">
      <c r="AD4034" s="243" t="s">
        <v>79</v>
      </c>
      <c r="AE4034" s="243" t="s">
        <v>2417</v>
      </c>
      <c r="AF4034" s="243">
        <v>4305801</v>
      </c>
      <c r="AG4034" s="243"/>
      <c r="AH4034" s="243"/>
    </row>
    <row r="4035" spans="30:34" x14ac:dyDescent="0.25">
      <c r="AD4035" s="243" t="s">
        <v>79</v>
      </c>
      <c r="AE4035" s="243" t="s">
        <v>2433</v>
      </c>
      <c r="AF4035" s="243">
        <v>4305835</v>
      </c>
      <c r="AG4035" s="243"/>
      <c r="AH4035" s="243"/>
    </row>
    <row r="4036" spans="30:34" x14ac:dyDescent="0.25">
      <c r="AD4036" s="243" t="s">
        <v>79</v>
      </c>
      <c r="AE4036" s="243" t="s">
        <v>2449</v>
      </c>
      <c r="AF4036" s="243">
        <v>4305850</v>
      </c>
      <c r="AG4036" s="243"/>
      <c r="AH4036" s="243"/>
    </row>
    <row r="4037" spans="30:34" x14ac:dyDescent="0.25">
      <c r="AD4037" s="243" t="s">
        <v>79</v>
      </c>
      <c r="AE4037" s="243" t="s">
        <v>2463</v>
      </c>
      <c r="AF4037" s="243">
        <v>4305871</v>
      </c>
      <c r="AG4037" s="243"/>
      <c r="AH4037" s="243"/>
    </row>
    <row r="4038" spans="30:34" x14ac:dyDescent="0.25">
      <c r="AD4038" s="243" t="s">
        <v>79</v>
      </c>
      <c r="AE4038" s="243" t="s">
        <v>2478</v>
      </c>
      <c r="AF4038" s="243">
        <v>4305900</v>
      </c>
      <c r="AG4038" s="243"/>
      <c r="AH4038" s="243"/>
    </row>
    <row r="4039" spans="30:34" x14ac:dyDescent="0.25">
      <c r="AD4039" s="243" t="s">
        <v>79</v>
      </c>
      <c r="AE4039" s="243" t="s">
        <v>2494</v>
      </c>
      <c r="AF4039" s="243">
        <v>4305934</v>
      </c>
      <c r="AG4039" s="243"/>
      <c r="AH4039" s="243"/>
    </row>
    <row r="4040" spans="30:34" x14ac:dyDescent="0.25">
      <c r="AD4040" s="243" t="s">
        <v>79</v>
      </c>
      <c r="AE4040" s="243" t="s">
        <v>2508</v>
      </c>
      <c r="AF4040" s="243">
        <v>4305959</v>
      </c>
      <c r="AG4040" s="243"/>
      <c r="AH4040" s="243"/>
    </row>
    <row r="4041" spans="30:34" x14ac:dyDescent="0.25">
      <c r="AD4041" s="243" t="s">
        <v>79</v>
      </c>
      <c r="AE4041" s="243" t="s">
        <v>2524</v>
      </c>
      <c r="AF4041" s="243">
        <v>4305975</v>
      </c>
      <c r="AG4041" s="243"/>
      <c r="AH4041" s="243"/>
    </row>
    <row r="4042" spans="30:34" x14ac:dyDescent="0.25">
      <c r="AD4042" s="243" t="s">
        <v>79</v>
      </c>
      <c r="AE4042" s="243" t="s">
        <v>2539</v>
      </c>
      <c r="AF4042" s="243">
        <v>4306007</v>
      </c>
      <c r="AG4042" s="243"/>
      <c r="AH4042" s="243"/>
    </row>
    <row r="4043" spans="30:34" x14ac:dyDescent="0.25">
      <c r="AD4043" s="243" t="s">
        <v>79</v>
      </c>
      <c r="AE4043" s="243" t="s">
        <v>2555</v>
      </c>
      <c r="AF4043" s="243">
        <v>4306056</v>
      </c>
      <c r="AG4043" s="243"/>
      <c r="AH4043" s="243"/>
    </row>
    <row r="4044" spans="30:34" x14ac:dyDescent="0.25">
      <c r="AD4044" s="243" t="s">
        <v>79</v>
      </c>
      <c r="AE4044" s="243" t="s">
        <v>2569</v>
      </c>
      <c r="AF4044" s="243">
        <v>4306072</v>
      </c>
      <c r="AG4044" s="243"/>
      <c r="AH4044" s="243"/>
    </row>
    <row r="4045" spans="30:34" x14ac:dyDescent="0.25">
      <c r="AD4045" s="243" t="s">
        <v>79</v>
      </c>
      <c r="AE4045" s="243" t="s">
        <v>2584</v>
      </c>
      <c r="AF4045" s="243">
        <v>4306106</v>
      </c>
      <c r="AG4045" s="243"/>
      <c r="AH4045" s="243"/>
    </row>
    <row r="4046" spans="30:34" x14ac:dyDescent="0.25">
      <c r="AD4046" s="243" t="s">
        <v>79</v>
      </c>
      <c r="AE4046" s="243" t="s">
        <v>2600</v>
      </c>
      <c r="AF4046" s="243">
        <v>4306130</v>
      </c>
      <c r="AG4046" s="243"/>
      <c r="AH4046" s="243"/>
    </row>
    <row r="4047" spans="30:34" x14ac:dyDescent="0.25">
      <c r="AD4047" s="243" t="s">
        <v>79</v>
      </c>
      <c r="AE4047" s="243" t="s">
        <v>220</v>
      </c>
      <c r="AF4047" s="243">
        <v>4306205</v>
      </c>
      <c r="AG4047" s="243"/>
      <c r="AH4047" s="243"/>
    </row>
    <row r="4048" spans="30:34" x14ac:dyDescent="0.25">
      <c r="AD4048" s="243" t="s">
        <v>79</v>
      </c>
      <c r="AE4048" s="243" t="s">
        <v>2628</v>
      </c>
      <c r="AF4048" s="243">
        <v>4306304</v>
      </c>
      <c r="AG4048" s="243"/>
      <c r="AH4048" s="243"/>
    </row>
    <row r="4049" spans="30:34" x14ac:dyDescent="0.25">
      <c r="AD4049" s="243" t="s">
        <v>79</v>
      </c>
      <c r="AE4049" s="243" t="s">
        <v>2643</v>
      </c>
      <c r="AF4049" s="243">
        <v>4306320</v>
      </c>
      <c r="AG4049" s="243"/>
      <c r="AH4049" s="243"/>
    </row>
    <row r="4050" spans="30:34" x14ac:dyDescent="0.25">
      <c r="AD4050" s="243" t="s">
        <v>79</v>
      </c>
      <c r="AE4050" s="243" t="s">
        <v>2656</v>
      </c>
      <c r="AF4050" s="243">
        <v>4306353</v>
      </c>
      <c r="AG4050" s="243"/>
      <c r="AH4050" s="243"/>
    </row>
    <row r="4051" spans="30:34" x14ac:dyDescent="0.25">
      <c r="AD4051" s="243" t="s">
        <v>79</v>
      </c>
      <c r="AE4051" s="243" t="s">
        <v>2670</v>
      </c>
      <c r="AF4051" s="243">
        <v>4306379</v>
      </c>
      <c r="AG4051" s="243"/>
      <c r="AH4051" s="243"/>
    </row>
    <row r="4052" spans="30:34" x14ac:dyDescent="0.25">
      <c r="AD4052" s="243" t="s">
        <v>79</v>
      </c>
      <c r="AE4052" s="243" t="s">
        <v>2684</v>
      </c>
      <c r="AF4052" s="243">
        <v>4306403</v>
      </c>
      <c r="AG4052" s="243"/>
      <c r="AH4052" s="243"/>
    </row>
    <row r="4053" spans="30:34" x14ac:dyDescent="0.25">
      <c r="AD4053" s="243" t="s">
        <v>79</v>
      </c>
      <c r="AE4053" s="243" t="s">
        <v>2700</v>
      </c>
      <c r="AF4053" s="243">
        <v>4306429</v>
      </c>
      <c r="AG4053" s="243"/>
      <c r="AH4053" s="243"/>
    </row>
    <row r="4054" spans="30:34" x14ac:dyDescent="0.25">
      <c r="AD4054" s="243" t="s">
        <v>79</v>
      </c>
      <c r="AE4054" s="243" t="s">
        <v>2715</v>
      </c>
      <c r="AF4054" s="243">
        <v>4306452</v>
      </c>
      <c r="AG4054" s="243"/>
      <c r="AH4054" s="243"/>
    </row>
    <row r="4055" spans="30:34" x14ac:dyDescent="0.25">
      <c r="AD4055" s="243" t="s">
        <v>79</v>
      </c>
      <c r="AE4055" s="243" t="s">
        <v>2731</v>
      </c>
      <c r="AF4055" s="243">
        <v>4306502</v>
      </c>
      <c r="AG4055" s="243"/>
      <c r="AH4055" s="243"/>
    </row>
    <row r="4056" spans="30:34" x14ac:dyDescent="0.25">
      <c r="AD4056" s="243" t="s">
        <v>79</v>
      </c>
      <c r="AE4056" s="243" t="s">
        <v>2746</v>
      </c>
      <c r="AF4056" s="243">
        <v>4306601</v>
      </c>
      <c r="AG4056" s="243"/>
      <c r="AH4056" s="243"/>
    </row>
    <row r="4057" spans="30:34" x14ac:dyDescent="0.25">
      <c r="AD4057" s="243" t="s">
        <v>79</v>
      </c>
      <c r="AE4057" s="243" t="s">
        <v>2761</v>
      </c>
      <c r="AF4057" s="243">
        <v>4306551</v>
      </c>
      <c r="AG4057" s="243"/>
      <c r="AH4057" s="243"/>
    </row>
    <row r="4058" spans="30:34" x14ac:dyDescent="0.25">
      <c r="AD4058" s="243" t="s">
        <v>79</v>
      </c>
      <c r="AE4058" s="243" t="s">
        <v>2777</v>
      </c>
      <c r="AF4058" s="243">
        <v>4306700</v>
      </c>
      <c r="AG4058" s="243"/>
      <c r="AH4058" s="243"/>
    </row>
    <row r="4059" spans="30:34" x14ac:dyDescent="0.25">
      <c r="AD4059" s="243" t="s">
        <v>79</v>
      </c>
      <c r="AE4059" s="243" t="s">
        <v>2793</v>
      </c>
      <c r="AF4059" s="243">
        <v>4306734</v>
      </c>
      <c r="AG4059" s="243"/>
      <c r="AH4059" s="243"/>
    </row>
    <row r="4060" spans="30:34" x14ac:dyDescent="0.25">
      <c r="AD4060" s="243" t="s">
        <v>79</v>
      </c>
      <c r="AE4060" s="243" t="s">
        <v>2808</v>
      </c>
      <c r="AF4060" s="243">
        <v>4306759</v>
      </c>
      <c r="AG4060" s="243"/>
      <c r="AH4060" s="243"/>
    </row>
    <row r="4061" spans="30:34" x14ac:dyDescent="0.25">
      <c r="AD4061" s="243" t="s">
        <v>79</v>
      </c>
      <c r="AE4061" s="243" t="s">
        <v>2823</v>
      </c>
      <c r="AF4061" s="243">
        <v>4306767</v>
      </c>
      <c r="AG4061" s="243"/>
      <c r="AH4061" s="243"/>
    </row>
    <row r="4062" spans="30:34" x14ac:dyDescent="0.25">
      <c r="AD4062" s="243" t="s">
        <v>79</v>
      </c>
      <c r="AE4062" s="243" t="s">
        <v>2835</v>
      </c>
      <c r="AF4062" s="243">
        <v>4306809</v>
      </c>
      <c r="AG4062" s="243"/>
      <c r="AH4062" s="243"/>
    </row>
    <row r="4063" spans="30:34" x14ac:dyDescent="0.25">
      <c r="AD4063" s="243" t="s">
        <v>79</v>
      </c>
      <c r="AE4063" s="243" t="s">
        <v>2848</v>
      </c>
      <c r="AF4063" s="243">
        <v>4306908</v>
      </c>
      <c r="AG4063" s="243"/>
      <c r="AH4063" s="243"/>
    </row>
    <row r="4064" spans="30:34" x14ac:dyDescent="0.25">
      <c r="AD4064" s="243" t="s">
        <v>79</v>
      </c>
      <c r="AE4064" s="243" t="s">
        <v>2861</v>
      </c>
      <c r="AF4064" s="243">
        <v>4306924</v>
      </c>
      <c r="AG4064" s="243"/>
      <c r="AH4064" s="243"/>
    </row>
    <row r="4065" spans="30:34" x14ac:dyDescent="0.25">
      <c r="AD4065" s="243" t="s">
        <v>79</v>
      </c>
      <c r="AE4065" s="243" t="s">
        <v>2874</v>
      </c>
      <c r="AF4065" s="243">
        <v>4306957</v>
      </c>
      <c r="AG4065" s="243"/>
      <c r="AH4065" s="243"/>
    </row>
    <row r="4066" spans="30:34" x14ac:dyDescent="0.25">
      <c r="AD4066" s="243" t="s">
        <v>79</v>
      </c>
      <c r="AE4066" s="243" t="s">
        <v>2886</v>
      </c>
      <c r="AF4066" s="243">
        <v>4306932</v>
      </c>
      <c r="AG4066" s="243"/>
      <c r="AH4066" s="243"/>
    </row>
    <row r="4067" spans="30:34" x14ac:dyDescent="0.25">
      <c r="AD4067" s="243" t="s">
        <v>79</v>
      </c>
      <c r="AE4067" s="243" t="s">
        <v>2899</v>
      </c>
      <c r="AF4067" s="243">
        <v>4306973</v>
      </c>
      <c r="AG4067" s="243"/>
      <c r="AH4067" s="243"/>
    </row>
    <row r="4068" spans="30:34" x14ac:dyDescent="0.25">
      <c r="AD4068" s="243" t="s">
        <v>79</v>
      </c>
      <c r="AE4068" s="243" t="s">
        <v>2911</v>
      </c>
      <c r="AF4068" s="243">
        <v>4307005</v>
      </c>
      <c r="AG4068" s="243"/>
      <c r="AH4068" s="243"/>
    </row>
    <row r="4069" spans="30:34" x14ac:dyDescent="0.25">
      <c r="AD4069" s="243" t="s">
        <v>79</v>
      </c>
      <c r="AE4069" s="243" t="s">
        <v>2924</v>
      </c>
      <c r="AF4069" s="243">
        <v>4307054</v>
      </c>
      <c r="AG4069" s="243"/>
      <c r="AH4069" s="243"/>
    </row>
    <row r="4070" spans="30:34" x14ac:dyDescent="0.25">
      <c r="AD4070" s="243" t="s">
        <v>79</v>
      </c>
      <c r="AE4070" s="243" t="s">
        <v>2935</v>
      </c>
      <c r="AF4070" s="243">
        <v>4307203</v>
      </c>
      <c r="AG4070" s="243"/>
      <c r="AH4070" s="243"/>
    </row>
    <row r="4071" spans="30:34" x14ac:dyDescent="0.25">
      <c r="AD4071" s="243" t="s">
        <v>79</v>
      </c>
      <c r="AE4071" s="243" t="s">
        <v>2947</v>
      </c>
      <c r="AF4071" s="243">
        <v>4307302</v>
      </c>
      <c r="AG4071" s="243"/>
      <c r="AH4071" s="243"/>
    </row>
    <row r="4072" spans="30:34" x14ac:dyDescent="0.25">
      <c r="AD4072" s="243" t="s">
        <v>79</v>
      </c>
      <c r="AE4072" s="243" t="s">
        <v>2959</v>
      </c>
      <c r="AF4072" s="243">
        <v>4307401</v>
      </c>
      <c r="AG4072" s="243"/>
      <c r="AH4072" s="243"/>
    </row>
    <row r="4073" spans="30:34" x14ac:dyDescent="0.25">
      <c r="AD4073" s="243" t="s">
        <v>79</v>
      </c>
      <c r="AE4073" s="243" t="s">
        <v>2971</v>
      </c>
      <c r="AF4073" s="243">
        <v>4307450</v>
      </c>
      <c r="AG4073" s="243"/>
      <c r="AH4073" s="243"/>
    </row>
    <row r="4074" spans="30:34" x14ac:dyDescent="0.25">
      <c r="AD4074" s="243" t="s">
        <v>79</v>
      </c>
      <c r="AE4074" s="243" t="s">
        <v>2983</v>
      </c>
      <c r="AF4074" s="243">
        <v>4307500</v>
      </c>
      <c r="AG4074" s="243"/>
      <c r="AH4074" s="243"/>
    </row>
    <row r="4075" spans="30:34" x14ac:dyDescent="0.25">
      <c r="AD4075" s="243" t="s">
        <v>79</v>
      </c>
      <c r="AE4075" s="243" t="s">
        <v>2995</v>
      </c>
      <c r="AF4075" s="243">
        <v>4307559</v>
      </c>
      <c r="AG4075" s="243"/>
      <c r="AH4075" s="243"/>
    </row>
    <row r="4076" spans="30:34" x14ac:dyDescent="0.25">
      <c r="AD4076" s="243" t="s">
        <v>79</v>
      </c>
      <c r="AE4076" s="243" t="s">
        <v>3008</v>
      </c>
      <c r="AF4076" s="243">
        <v>4307609</v>
      </c>
      <c r="AG4076" s="243"/>
      <c r="AH4076" s="243"/>
    </row>
    <row r="4077" spans="30:34" x14ac:dyDescent="0.25">
      <c r="AD4077" s="243" t="s">
        <v>79</v>
      </c>
      <c r="AE4077" s="243" t="s">
        <v>3021</v>
      </c>
      <c r="AF4077" s="243">
        <v>4307708</v>
      </c>
      <c r="AG4077" s="243"/>
      <c r="AH4077" s="243"/>
    </row>
    <row r="4078" spans="30:34" x14ac:dyDescent="0.25">
      <c r="AD4078" s="243" t="s">
        <v>79</v>
      </c>
      <c r="AE4078" s="243" t="s">
        <v>3033</v>
      </c>
      <c r="AF4078" s="243">
        <v>4307807</v>
      </c>
      <c r="AG4078" s="243"/>
      <c r="AH4078" s="243"/>
    </row>
    <row r="4079" spans="30:34" x14ac:dyDescent="0.25">
      <c r="AD4079" s="243" t="s">
        <v>79</v>
      </c>
      <c r="AE4079" s="243" t="s">
        <v>3046</v>
      </c>
      <c r="AF4079" s="243">
        <v>4307815</v>
      </c>
      <c r="AG4079" s="243"/>
      <c r="AH4079" s="243"/>
    </row>
    <row r="4080" spans="30:34" x14ac:dyDescent="0.25">
      <c r="AD4080" s="243" t="s">
        <v>79</v>
      </c>
      <c r="AE4080" s="243" t="s">
        <v>3057</v>
      </c>
      <c r="AF4080" s="243">
        <v>4307831</v>
      </c>
      <c r="AG4080" s="243"/>
      <c r="AH4080" s="243"/>
    </row>
    <row r="4081" spans="30:34" x14ac:dyDescent="0.25">
      <c r="AD4081" s="243" t="s">
        <v>79</v>
      </c>
      <c r="AE4081" s="243" t="s">
        <v>3070</v>
      </c>
      <c r="AF4081" s="243">
        <v>4307864</v>
      </c>
      <c r="AG4081" s="243"/>
      <c r="AH4081" s="243"/>
    </row>
    <row r="4082" spans="30:34" x14ac:dyDescent="0.25">
      <c r="AD4082" s="243" t="s">
        <v>79</v>
      </c>
      <c r="AE4082" s="243" t="s">
        <v>3081</v>
      </c>
      <c r="AF4082" s="243">
        <v>4307906</v>
      </c>
      <c r="AG4082" s="243"/>
      <c r="AH4082" s="243"/>
    </row>
    <row r="4083" spans="30:34" x14ac:dyDescent="0.25">
      <c r="AD4083" s="243" t="s">
        <v>79</v>
      </c>
      <c r="AE4083" s="243" t="s">
        <v>3094</v>
      </c>
      <c r="AF4083" s="243">
        <v>4308003</v>
      </c>
      <c r="AG4083" s="243"/>
      <c r="AH4083" s="243"/>
    </row>
    <row r="4084" spans="30:34" x14ac:dyDescent="0.25">
      <c r="AD4084" s="243" t="s">
        <v>79</v>
      </c>
      <c r="AE4084" s="243" t="s">
        <v>3106</v>
      </c>
      <c r="AF4084" s="243">
        <v>4308052</v>
      </c>
      <c r="AG4084" s="243"/>
      <c r="AH4084" s="243"/>
    </row>
    <row r="4085" spans="30:34" x14ac:dyDescent="0.25">
      <c r="AD4085" s="243" t="s">
        <v>79</v>
      </c>
      <c r="AE4085" s="243" t="s">
        <v>3119</v>
      </c>
      <c r="AF4085" s="243">
        <v>4308078</v>
      </c>
      <c r="AG4085" s="243"/>
      <c r="AH4085" s="243"/>
    </row>
    <row r="4086" spans="30:34" x14ac:dyDescent="0.25">
      <c r="AD4086" s="243" t="s">
        <v>79</v>
      </c>
      <c r="AE4086" s="243" t="s">
        <v>3130</v>
      </c>
      <c r="AF4086" s="243">
        <v>4308102</v>
      </c>
      <c r="AG4086" s="243"/>
      <c r="AH4086" s="243"/>
    </row>
    <row r="4087" spans="30:34" x14ac:dyDescent="0.25">
      <c r="AD4087" s="243" t="s">
        <v>79</v>
      </c>
      <c r="AE4087" s="243" t="s">
        <v>3142</v>
      </c>
      <c r="AF4087" s="243">
        <v>4308201</v>
      </c>
      <c r="AG4087" s="243"/>
      <c r="AH4087" s="243"/>
    </row>
    <row r="4088" spans="30:34" x14ac:dyDescent="0.25">
      <c r="AD4088" s="243" t="s">
        <v>79</v>
      </c>
      <c r="AE4088" s="243" t="s">
        <v>3153</v>
      </c>
      <c r="AF4088" s="243">
        <v>4308250</v>
      </c>
      <c r="AG4088" s="243"/>
      <c r="AH4088" s="243"/>
    </row>
    <row r="4089" spans="30:34" x14ac:dyDescent="0.25">
      <c r="AD4089" s="243" t="s">
        <v>79</v>
      </c>
      <c r="AE4089" s="243" t="s">
        <v>3164</v>
      </c>
      <c r="AF4089" s="243">
        <v>4308300</v>
      </c>
      <c r="AG4089" s="243"/>
      <c r="AH4089" s="243"/>
    </row>
    <row r="4090" spans="30:34" x14ac:dyDescent="0.25">
      <c r="AD4090" s="243" t="s">
        <v>79</v>
      </c>
      <c r="AE4090" s="243" t="s">
        <v>3175</v>
      </c>
      <c r="AF4090" s="243">
        <v>4308409</v>
      </c>
      <c r="AG4090" s="243"/>
      <c r="AH4090" s="243"/>
    </row>
    <row r="4091" spans="30:34" x14ac:dyDescent="0.25">
      <c r="AD4091" s="243" t="s">
        <v>79</v>
      </c>
      <c r="AE4091" s="243" t="s">
        <v>3186</v>
      </c>
      <c r="AF4091" s="243">
        <v>4308433</v>
      </c>
      <c r="AG4091" s="243"/>
      <c r="AH4091" s="243"/>
    </row>
    <row r="4092" spans="30:34" x14ac:dyDescent="0.25">
      <c r="AD4092" s="243" t="s">
        <v>79</v>
      </c>
      <c r="AE4092" s="243" t="s">
        <v>3198</v>
      </c>
      <c r="AF4092" s="243">
        <v>4308458</v>
      </c>
      <c r="AG4092" s="243"/>
      <c r="AH4092" s="243"/>
    </row>
    <row r="4093" spans="30:34" x14ac:dyDescent="0.25">
      <c r="AD4093" s="243" t="s">
        <v>79</v>
      </c>
      <c r="AE4093" s="243" t="s">
        <v>3210</v>
      </c>
      <c r="AF4093" s="243">
        <v>4308508</v>
      </c>
      <c r="AG4093" s="243"/>
      <c r="AH4093" s="243"/>
    </row>
    <row r="4094" spans="30:34" x14ac:dyDescent="0.25">
      <c r="AD4094" s="243" t="s">
        <v>79</v>
      </c>
      <c r="AE4094" s="243" t="s">
        <v>3222</v>
      </c>
      <c r="AF4094" s="243">
        <v>4308607</v>
      </c>
      <c r="AG4094" s="243"/>
      <c r="AH4094" s="243"/>
    </row>
    <row r="4095" spans="30:34" x14ac:dyDescent="0.25">
      <c r="AD4095" s="243" t="s">
        <v>79</v>
      </c>
      <c r="AE4095" s="243" t="s">
        <v>3233</v>
      </c>
      <c r="AF4095" s="243">
        <v>4308656</v>
      </c>
      <c r="AG4095" s="243"/>
      <c r="AH4095" s="243"/>
    </row>
    <row r="4096" spans="30:34" x14ac:dyDescent="0.25">
      <c r="AD4096" s="243" t="s">
        <v>79</v>
      </c>
      <c r="AE4096" s="243" t="s">
        <v>3244</v>
      </c>
      <c r="AF4096" s="243">
        <v>4308706</v>
      </c>
      <c r="AG4096" s="243"/>
      <c r="AH4096" s="243"/>
    </row>
    <row r="4097" spans="30:34" x14ac:dyDescent="0.25">
      <c r="AD4097" s="243" t="s">
        <v>79</v>
      </c>
      <c r="AE4097" s="243" t="s">
        <v>3253</v>
      </c>
      <c r="AF4097" s="243">
        <v>4308805</v>
      </c>
      <c r="AG4097" s="243"/>
      <c r="AH4097" s="243"/>
    </row>
    <row r="4098" spans="30:34" x14ac:dyDescent="0.25">
      <c r="AD4098" s="243" t="s">
        <v>79</v>
      </c>
      <c r="AE4098" s="243" t="s">
        <v>3264</v>
      </c>
      <c r="AF4098" s="243">
        <v>4308854</v>
      </c>
      <c r="AG4098" s="243"/>
      <c r="AH4098" s="243"/>
    </row>
    <row r="4099" spans="30:34" x14ac:dyDescent="0.25">
      <c r="AD4099" s="243" t="s">
        <v>79</v>
      </c>
      <c r="AE4099" s="243" t="s">
        <v>3276</v>
      </c>
      <c r="AF4099" s="243">
        <v>4308904</v>
      </c>
      <c r="AG4099" s="243"/>
      <c r="AH4099" s="243"/>
    </row>
    <row r="4100" spans="30:34" x14ac:dyDescent="0.25">
      <c r="AD4100" s="243" t="s">
        <v>79</v>
      </c>
      <c r="AE4100" s="243" t="s">
        <v>3287</v>
      </c>
      <c r="AF4100" s="243">
        <v>4309001</v>
      </c>
      <c r="AG4100" s="243"/>
      <c r="AH4100" s="243"/>
    </row>
    <row r="4101" spans="30:34" x14ac:dyDescent="0.25">
      <c r="AD4101" s="243" t="s">
        <v>79</v>
      </c>
      <c r="AE4101" s="243" t="s">
        <v>3299</v>
      </c>
      <c r="AF4101" s="243">
        <v>4309050</v>
      </c>
      <c r="AG4101" s="243"/>
      <c r="AH4101" s="243"/>
    </row>
    <row r="4102" spans="30:34" x14ac:dyDescent="0.25">
      <c r="AD4102" s="243" t="s">
        <v>79</v>
      </c>
      <c r="AE4102" s="243" t="s">
        <v>3311</v>
      </c>
      <c r="AF4102" s="243">
        <v>4309100</v>
      </c>
      <c r="AG4102" s="243"/>
      <c r="AH4102" s="243"/>
    </row>
    <row r="4103" spans="30:34" x14ac:dyDescent="0.25">
      <c r="AD4103" s="243" t="s">
        <v>79</v>
      </c>
      <c r="AE4103" s="243" t="s">
        <v>3322</v>
      </c>
      <c r="AF4103" s="243">
        <v>4309126</v>
      </c>
      <c r="AG4103" s="243"/>
      <c r="AH4103" s="243"/>
    </row>
    <row r="4104" spans="30:34" x14ac:dyDescent="0.25">
      <c r="AD4104" s="243" t="s">
        <v>79</v>
      </c>
      <c r="AE4104" s="243" t="s">
        <v>3333</v>
      </c>
      <c r="AF4104" s="243">
        <v>4309159</v>
      </c>
      <c r="AG4104" s="243"/>
      <c r="AH4104" s="243"/>
    </row>
    <row r="4105" spans="30:34" x14ac:dyDescent="0.25">
      <c r="AD4105" s="243" t="s">
        <v>79</v>
      </c>
      <c r="AE4105" s="243" t="s">
        <v>3344</v>
      </c>
      <c r="AF4105" s="243">
        <v>4309209</v>
      </c>
      <c r="AG4105" s="243"/>
      <c r="AH4105" s="243"/>
    </row>
    <row r="4106" spans="30:34" x14ac:dyDescent="0.25">
      <c r="AD4106" s="243" t="s">
        <v>79</v>
      </c>
      <c r="AE4106" s="243" t="s">
        <v>3354</v>
      </c>
      <c r="AF4106" s="243">
        <v>4309258</v>
      </c>
      <c r="AG4106" s="243"/>
      <c r="AH4106" s="243"/>
    </row>
    <row r="4107" spans="30:34" x14ac:dyDescent="0.25">
      <c r="AD4107" s="243" t="s">
        <v>79</v>
      </c>
      <c r="AE4107" s="243" t="s">
        <v>3364</v>
      </c>
      <c r="AF4107" s="243">
        <v>4309308</v>
      </c>
      <c r="AG4107" s="243"/>
      <c r="AH4107" s="243"/>
    </row>
    <row r="4108" spans="30:34" x14ac:dyDescent="0.25">
      <c r="AD4108" s="243" t="s">
        <v>79</v>
      </c>
      <c r="AE4108" s="243" t="s">
        <v>3373</v>
      </c>
      <c r="AF4108" s="243">
        <v>4309407</v>
      </c>
      <c r="AG4108" s="243"/>
      <c r="AH4108" s="243"/>
    </row>
    <row r="4109" spans="30:34" x14ac:dyDescent="0.25">
      <c r="AD4109" s="243" t="s">
        <v>79</v>
      </c>
      <c r="AE4109" s="243" t="s">
        <v>3383</v>
      </c>
      <c r="AF4109" s="243">
        <v>4309506</v>
      </c>
      <c r="AG4109" s="243"/>
      <c r="AH4109" s="243"/>
    </row>
    <row r="4110" spans="30:34" x14ac:dyDescent="0.25">
      <c r="AD4110" s="243" t="s">
        <v>79</v>
      </c>
      <c r="AE4110" s="243" t="s">
        <v>3393</v>
      </c>
      <c r="AF4110" s="243">
        <v>4309555</v>
      </c>
      <c r="AG4110" s="243"/>
      <c r="AH4110" s="243"/>
    </row>
    <row r="4111" spans="30:34" x14ac:dyDescent="0.25">
      <c r="AD4111" s="243" t="s">
        <v>79</v>
      </c>
      <c r="AE4111" s="243" t="s">
        <v>3403</v>
      </c>
      <c r="AF4111" s="243">
        <v>4307104</v>
      </c>
      <c r="AG4111" s="243"/>
      <c r="AH4111" s="243"/>
    </row>
    <row r="4112" spans="30:34" x14ac:dyDescent="0.25">
      <c r="AD4112" s="243" t="s">
        <v>79</v>
      </c>
      <c r="AE4112" s="243" t="s">
        <v>3413</v>
      </c>
      <c r="AF4112" s="243">
        <v>4309571</v>
      </c>
      <c r="AG4112" s="243"/>
      <c r="AH4112" s="243"/>
    </row>
    <row r="4113" spans="30:34" x14ac:dyDescent="0.25">
      <c r="AD4113" s="243" t="s">
        <v>79</v>
      </c>
      <c r="AE4113" s="243" t="s">
        <v>3423</v>
      </c>
      <c r="AF4113" s="243">
        <v>4309605</v>
      </c>
      <c r="AG4113" s="243"/>
      <c r="AH4113" s="243"/>
    </row>
    <row r="4114" spans="30:34" x14ac:dyDescent="0.25">
      <c r="AD4114" s="243" t="s">
        <v>79</v>
      </c>
      <c r="AE4114" s="243" t="s">
        <v>3432</v>
      </c>
      <c r="AF4114" s="243">
        <v>4309654</v>
      </c>
      <c r="AG4114" s="243"/>
      <c r="AH4114" s="243"/>
    </row>
    <row r="4115" spans="30:34" x14ac:dyDescent="0.25">
      <c r="AD4115" s="243" t="s">
        <v>79</v>
      </c>
      <c r="AE4115" s="243" t="s">
        <v>697</v>
      </c>
      <c r="AF4115" s="243">
        <v>4309704</v>
      </c>
      <c r="AG4115" s="243"/>
      <c r="AH4115" s="243"/>
    </row>
    <row r="4116" spans="30:34" x14ac:dyDescent="0.25">
      <c r="AD4116" s="243" t="s">
        <v>79</v>
      </c>
      <c r="AE4116" s="243" t="s">
        <v>3451</v>
      </c>
      <c r="AF4116" s="243">
        <v>4309753</v>
      </c>
      <c r="AG4116" s="243"/>
      <c r="AH4116" s="243"/>
    </row>
    <row r="4117" spans="30:34" x14ac:dyDescent="0.25">
      <c r="AD4117" s="243" t="s">
        <v>79</v>
      </c>
      <c r="AE4117" s="243" t="s">
        <v>3460</v>
      </c>
      <c r="AF4117" s="243">
        <v>4309803</v>
      </c>
      <c r="AG4117" s="243"/>
      <c r="AH4117" s="243"/>
    </row>
    <row r="4118" spans="30:34" x14ac:dyDescent="0.25">
      <c r="AD4118" s="243" t="s">
        <v>79</v>
      </c>
      <c r="AE4118" s="243" t="s">
        <v>3470</v>
      </c>
      <c r="AF4118" s="243">
        <v>4309902</v>
      </c>
      <c r="AG4118" s="243"/>
      <c r="AH4118" s="243"/>
    </row>
    <row r="4119" spans="30:34" x14ac:dyDescent="0.25">
      <c r="AD4119" s="243" t="s">
        <v>79</v>
      </c>
      <c r="AE4119" s="243" t="s">
        <v>3479</v>
      </c>
      <c r="AF4119" s="243">
        <v>4309951</v>
      </c>
      <c r="AG4119" s="243"/>
      <c r="AH4119" s="243"/>
    </row>
    <row r="4120" spans="30:34" x14ac:dyDescent="0.25">
      <c r="AD4120" s="243" t="s">
        <v>79</v>
      </c>
      <c r="AE4120" s="243" t="s">
        <v>3489</v>
      </c>
      <c r="AF4120" s="243">
        <v>4310009</v>
      </c>
      <c r="AG4120" s="243"/>
      <c r="AH4120" s="243"/>
    </row>
    <row r="4121" spans="30:34" x14ac:dyDescent="0.25">
      <c r="AD4121" s="243" t="s">
        <v>79</v>
      </c>
      <c r="AE4121" s="243" t="s">
        <v>3499</v>
      </c>
      <c r="AF4121" s="243">
        <v>4310108</v>
      </c>
      <c r="AG4121" s="243"/>
      <c r="AH4121" s="243"/>
    </row>
    <row r="4122" spans="30:34" x14ac:dyDescent="0.25">
      <c r="AD4122" s="243" t="s">
        <v>79</v>
      </c>
      <c r="AE4122" s="243" t="s">
        <v>3508</v>
      </c>
      <c r="AF4122" s="243">
        <v>4310207</v>
      </c>
      <c r="AG4122" s="243"/>
      <c r="AH4122" s="243"/>
    </row>
    <row r="4123" spans="30:34" x14ac:dyDescent="0.25">
      <c r="AD4123" s="243" t="s">
        <v>79</v>
      </c>
      <c r="AE4123" s="243" t="s">
        <v>3518</v>
      </c>
      <c r="AF4123" s="243">
        <v>4310306</v>
      </c>
      <c r="AG4123" s="243"/>
      <c r="AH4123" s="243"/>
    </row>
    <row r="4124" spans="30:34" x14ac:dyDescent="0.25">
      <c r="AD4124" s="243" t="s">
        <v>79</v>
      </c>
      <c r="AE4124" s="243" t="s">
        <v>3528</v>
      </c>
      <c r="AF4124" s="243">
        <v>4310330</v>
      </c>
      <c r="AG4124" s="243"/>
      <c r="AH4124" s="243"/>
    </row>
    <row r="4125" spans="30:34" x14ac:dyDescent="0.25">
      <c r="AD4125" s="243" t="s">
        <v>79</v>
      </c>
      <c r="AE4125" s="243" t="s">
        <v>3538</v>
      </c>
      <c r="AF4125" s="243">
        <v>4310363</v>
      </c>
      <c r="AG4125" s="243"/>
      <c r="AH4125" s="243"/>
    </row>
    <row r="4126" spans="30:34" x14ac:dyDescent="0.25">
      <c r="AD4126" s="243" t="s">
        <v>79</v>
      </c>
      <c r="AE4126" s="243" t="s">
        <v>1816</v>
      </c>
      <c r="AF4126" s="243">
        <v>4310405</v>
      </c>
      <c r="AG4126" s="243"/>
      <c r="AH4126" s="243"/>
    </row>
    <row r="4127" spans="30:34" x14ac:dyDescent="0.25">
      <c r="AD4127" s="243" t="s">
        <v>79</v>
      </c>
      <c r="AE4127" s="243" t="s">
        <v>3556</v>
      </c>
      <c r="AF4127" s="243">
        <v>4310413</v>
      </c>
      <c r="AG4127" s="243"/>
      <c r="AH4127" s="243"/>
    </row>
    <row r="4128" spans="30:34" x14ac:dyDescent="0.25">
      <c r="AD4128" s="243" t="s">
        <v>79</v>
      </c>
      <c r="AE4128" s="243" t="s">
        <v>3566</v>
      </c>
      <c r="AF4128" s="243">
        <v>4310439</v>
      </c>
      <c r="AG4128" s="243"/>
      <c r="AH4128" s="243"/>
    </row>
    <row r="4129" spans="30:34" x14ac:dyDescent="0.25">
      <c r="AD4129" s="243" t="s">
        <v>79</v>
      </c>
      <c r="AE4129" s="243" t="s">
        <v>3576</v>
      </c>
      <c r="AF4129" s="243">
        <v>4310462</v>
      </c>
      <c r="AG4129" s="243"/>
      <c r="AH4129" s="243"/>
    </row>
    <row r="4130" spans="30:34" x14ac:dyDescent="0.25">
      <c r="AD4130" s="243" t="s">
        <v>79</v>
      </c>
      <c r="AE4130" s="243" t="s">
        <v>3586</v>
      </c>
      <c r="AF4130" s="243">
        <v>4310504</v>
      </c>
      <c r="AG4130" s="243"/>
      <c r="AH4130" s="243"/>
    </row>
    <row r="4131" spans="30:34" x14ac:dyDescent="0.25">
      <c r="AD4131" s="243" t="s">
        <v>79</v>
      </c>
      <c r="AE4131" s="243" t="s">
        <v>3596</v>
      </c>
      <c r="AF4131" s="243">
        <v>4310538</v>
      </c>
      <c r="AG4131" s="243"/>
      <c r="AH4131" s="243"/>
    </row>
    <row r="4132" spans="30:34" x14ac:dyDescent="0.25">
      <c r="AD4132" s="243" t="s">
        <v>79</v>
      </c>
      <c r="AE4132" s="243" t="s">
        <v>3605</v>
      </c>
      <c r="AF4132" s="243">
        <v>4310553</v>
      </c>
      <c r="AG4132" s="243"/>
      <c r="AH4132" s="243"/>
    </row>
    <row r="4133" spans="30:34" x14ac:dyDescent="0.25">
      <c r="AD4133" s="243" t="s">
        <v>79</v>
      </c>
      <c r="AE4133" s="243" t="s">
        <v>3614</v>
      </c>
      <c r="AF4133" s="243">
        <v>4310579</v>
      </c>
      <c r="AG4133" s="243"/>
      <c r="AH4133" s="243"/>
    </row>
    <row r="4134" spans="30:34" x14ac:dyDescent="0.25">
      <c r="AD4134" s="243" t="s">
        <v>79</v>
      </c>
      <c r="AE4134" s="243" t="s">
        <v>3623</v>
      </c>
      <c r="AF4134" s="243">
        <v>4310603</v>
      </c>
      <c r="AG4134" s="243"/>
      <c r="AH4134" s="243"/>
    </row>
    <row r="4135" spans="30:34" x14ac:dyDescent="0.25">
      <c r="AD4135" s="243" t="s">
        <v>79</v>
      </c>
      <c r="AE4135" s="243" t="s">
        <v>3633</v>
      </c>
      <c r="AF4135" s="243">
        <v>4310652</v>
      </c>
      <c r="AG4135" s="243"/>
      <c r="AH4135" s="243"/>
    </row>
    <row r="4136" spans="30:34" x14ac:dyDescent="0.25">
      <c r="AD4136" s="243" t="s">
        <v>79</v>
      </c>
      <c r="AE4136" s="243" t="s">
        <v>3643</v>
      </c>
      <c r="AF4136" s="243">
        <v>4310702</v>
      </c>
      <c r="AG4136" s="243"/>
      <c r="AH4136" s="243"/>
    </row>
    <row r="4137" spans="30:34" x14ac:dyDescent="0.25">
      <c r="AD4137" s="243" t="s">
        <v>79</v>
      </c>
      <c r="AE4137" s="243" t="s">
        <v>3652</v>
      </c>
      <c r="AF4137" s="243">
        <v>4310751</v>
      </c>
      <c r="AG4137" s="243"/>
      <c r="AH4137" s="243"/>
    </row>
    <row r="4138" spans="30:34" x14ac:dyDescent="0.25">
      <c r="AD4138" s="243" t="s">
        <v>79</v>
      </c>
      <c r="AE4138" s="243" t="s">
        <v>3661</v>
      </c>
      <c r="AF4138" s="243">
        <v>4310801</v>
      </c>
      <c r="AG4138" s="243"/>
      <c r="AH4138" s="243"/>
    </row>
    <row r="4139" spans="30:34" x14ac:dyDescent="0.25">
      <c r="AD4139" s="243" t="s">
        <v>79</v>
      </c>
      <c r="AE4139" s="243" t="s">
        <v>3670</v>
      </c>
      <c r="AF4139" s="243">
        <v>4310850</v>
      </c>
      <c r="AG4139" s="243"/>
      <c r="AH4139" s="243"/>
    </row>
    <row r="4140" spans="30:34" x14ac:dyDescent="0.25">
      <c r="AD4140" s="243" t="s">
        <v>79</v>
      </c>
      <c r="AE4140" s="243" t="s">
        <v>3677</v>
      </c>
      <c r="AF4140" s="243">
        <v>4310876</v>
      </c>
      <c r="AG4140" s="243"/>
      <c r="AH4140" s="243"/>
    </row>
    <row r="4141" spans="30:34" x14ac:dyDescent="0.25">
      <c r="AD4141" s="243" t="s">
        <v>79</v>
      </c>
      <c r="AE4141" s="243" t="s">
        <v>3685</v>
      </c>
      <c r="AF4141" s="243">
        <v>4310900</v>
      </c>
      <c r="AG4141" s="243"/>
      <c r="AH4141" s="243"/>
    </row>
    <row r="4142" spans="30:34" x14ac:dyDescent="0.25">
      <c r="AD4142" s="243" t="s">
        <v>79</v>
      </c>
      <c r="AE4142" s="243" t="s">
        <v>3694</v>
      </c>
      <c r="AF4142" s="243">
        <v>4311007</v>
      </c>
      <c r="AG4142" s="243"/>
      <c r="AH4142" s="243"/>
    </row>
    <row r="4143" spans="30:34" x14ac:dyDescent="0.25">
      <c r="AD4143" s="243" t="s">
        <v>79</v>
      </c>
      <c r="AE4143" s="243" t="s">
        <v>3702</v>
      </c>
      <c r="AF4143" s="243">
        <v>4311106</v>
      </c>
      <c r="AG4143" s="243"/>
      <c r="AH4143" s="243"/>
    </row>
    <row r="4144" spans="30:34" x14ac:dyDescent="0.25">
      <c r="AD4144" s="243" t="s">
        <v>79</v>
      </c>
      <c r="AE4144" s="243" t="s">
        <v>3710</v>
      </c>
      <c r="AF4144" s="243">
        <v>4311122</v>
      </c>
      <c r="AG4144" s="243"/>
      <c r="AH4144" s="243"/>
    </row>
    <row r="4145" spans="30:34" x14ac:dyDescent="0.25">
      <c r="AD4145" s="243" t="s">
        <v>79</v>
      </c>
      <c r="AE4145" s="243" t="s">
        <v>3717</v>
      </c>
      <c r="AF4145" s="243">
        <v>4311130</v>
      </c>
      <c r="AG4145" s="243"/>
      <c r="AH4145" s="243"/>
    </row>
    <row r="4146" spans="30:34" x14ac:dyDescent="0.25">
      <c r="AD4146" s="243" t="s">
        <v>79</v>
      </c>
      <c r="AE4146" s="243" t="s">
        <v>3724</v>
      </c>
      <c r="AF4146" s="243">
        <v>4311155</v>
      </c>
      <c r="AG4146" s="243"/>
      <c r="AH4146" s="243"/>
    </row>
    <row r="4147" spans="30:34" x14ac:dyDescent="0.25">
      <c r="AD4147" s="243" t="s">
        <v>79</v>
      </c>
      <c r="AE4147" s="243" t="s">
        <v>3731</v>
      </c>
      <c r="AF4147" s="243">
        <v>4311205</v>
      </c>
      <c r="AG4147" s="243"/>
      <c r="AH4147" s="243"/>
    </row>
    <row r="4148" spans="30:34" x14ac:dyDescent="0.25">
      <c r="AD4148" s="243" t="s">
        <v>79</v>
      </c>
      <c r="AE4148" s="243" t="s">
        <v>3738</v>
      </c>
      <c r="AF4148" s="243">
        <v>4311239</v>
      </c>
      <c r="AG4148" s="243"/>
      <c r="AH4148" s="243"/>
    </row>
    <row r="4149" spans="30:34" x14ac:dyDescent="0.25">
      <c r="AD4149" s="243" t="s">
        <v>79</v>
      </c>
      <c r="AE4149" s="243" t="s">
        <v>4717</v>
      </c>
      <c r="AF4149" s="243">
        <v>4300002</v>
      </c>
      <c r="AG4149" s="243"/>
      <c r="AH4149" s="243"/>
    </row>
    <row r="4150" spans="30:34" x14ac:dyDescent="0.25">
      <c r="AD4150" s="243" t="s">
        <v>79</v>
      </c>
      <c r="AE4150" s="243" t="s">
        <v>3745</v>
      </c>
      <c r="AF4150" s="243">
        <v>4311270</v>
      </c>
      <c r="AG4150" s="243"/>
      <c r="AH4150" s="243"/>
    </row>
    <row r="4151" spans="30:34" x14ac:dyDescent="0.25">
      <c r="AD4151" s="243" t="s">
        <v>79</v>
      </c>
      <c r="AE4151" s="243" t="s">
        <v>5389</v>
      </c>
      <c r="AF4151" s="243">
        <v>4300001</v>
      </c>
      <c r="AG4151" s="243"/>
      <c r="AH4151" s="243"/>
    </row>
    <row r="4152" spans="30:34" x14ac:dyDescent="0.25">
      <c r="AD4152" s="243" t="s">
        <v>79</v>
      </c>
      <c r="AE4152" s="243" t="s">
        <v>3752</v>
      </c>
      <c r="AF4152" s="243">
        <v>4311304</v>
      </c>
      <c r="AG4152" s="243"/>
      <c r="AH4152" s="243"/>
    </row>
    <row r="4153" spans="30:34" x14ac:dyDescent="0.25">
      <c r="AD4153" s="243" t="s">
        <v>79</v>
      </c>
      <c r="AE4153" s="243" t="s">
        <v>3758</v>
      </c>
      <c r="AF4153" s="243">
        <v>4311254</v>
      </c>
      <c r="AG4153" s="243"/>
      <c r="AH4153" s="243"/>
    </row>
    <row r="4154" spans="30:34" x14ac:dyDescent="0.25">
      <c r="AD4154" s="243" t="s">
        <v>79</v>
      </c>
      <c r="AE4154" s="243" t="s">
        <v>1652</v>
      </c>
      <c r="AF4154" s="243">
        <v>4311403</v>
      </c>
      <c r="AG4154" s="243"/>
      <c r="AH4154" s="243"/>
    </row>
    <row r="4155" spans="30:34" x14ac:dyDescent="0.25">
      <c r="AD4155" s="243" t="s">
        <v>79</v>
      </c>
      <c r="AE4155" s="243" t="s">
        <v>3767</v>
      </c>
      <c r="AF4155" s="243">
        <v>4311429</v>
      </c>
      <c r="AG4155" s="243"/>
      <c r="AH4155" s="243"/>
    </row>
    <row r="4156" spans="30:34" x14ac:dyDescent="0.25">
      <c r="AD4156" s="243" t="s">
        <v>79</v>
      </c>
      <c r="AE4156" s="243" t="s">
        <v>3774</v>
      </c>
      <c r="AF4156" s="243">
        <v>4311502</v>
      </c>
      <c r="AG4156" s="243"/>
      <c r="AH4156" s="243"/>
    </row>
    <row r="4157" spans="30:34" x14ac:dyDescent="0.25">
      <c r="AD4157" s="243" t="s">
        <v>79</v>
      </c>
      <c r="AE4157" s="243" t="s">
        <v>3780</v>
      </c>
      <c r="AF4157" s="243">
        <v>4311601</v>
      </c>
      <c r="AG4157" s="243"/>
      <c r="AH4157" s="243"/>
    </row>
    <row r="4158" spans="30:34" x14ac:dyDescent="0.25">
      <c r="AD4158" s="243" t="s">
        <v>79</v>
      </c>
      <c r="AE4158" s="243" t="s">
        <v>3787</v>
      </c>
      <c r="AF4158" s="243">
        <v>4311627</v>
      </c>
      <c r="AG4158" s="243"/>
      <c r="AH4158" s="243"/>
    </row>
    <row r="4159" spans="30:34" x14ac:dyDescent="0.25">
      <c r="AD4159" s="243" t="s">
        <v>79</v>
      </c>
      <c r="AE4159" s="243" t="s">
        <v>3794</v>
      </c>
      <c r="AF4159" s="243">
        <v>4311643</v>
      </c>
      <c r="AG4159" s="243"/>
      <c r="AH4159" s="243"/>
    </row>
    <row r="4160" spans="30:34" x14ac:dyDescent="0.25">
      <c r="AD4160" s="243" t="s">
        <v>79</v>
      </c>
      <c r="AE4160" s="243" t="s">
        <v>3801</v>
      </c>
      <c r="AF4160" s="243">
        <v>4311718</v>
      </c>
      <c r="AG4160" s="243"/>
      <c r="AH4160" s="243"/>
    </row>
    <row r="4161" spans="30:34" x14ac:dyDescent="0.25">
      <c r="AD4161" s="243" t="s">
        <v>79</v>
      </c>
      <c r="AE4161" s="243" t="s">
        <v>3807</v>
      </c>
      <c r="AF4161" s="243">
        <v>4311700</v>
      </c>
      <c r="AG4161" s="243"/>
      <c r="AH4161" s="243"/>
    </row>
    <row r="4162" spans="30:34" x14ac:dyDescent="0.25">
      <c r="AD4162" s="243" t="s">
        <v>79</v>
      </c>
      <c r="AE4162" s="243" t="s">
        <v>3814</v>
      </c>
      <c r="AF4162" s="243">
        <v>4311734</v>
      </c>
      <c r="AG4162" s="243"/>
      <c r="AH4162" s="243"/>
    </row>
    <row r="4163" spans="30:34" x14ac:dyDescent="0.25">
      <c r="AD4163" s="243" t="s">
        <v>79</v>
      </c>
      <c r="AE4163" s="243" t="s">
        <v>3821</v>
      </c>
      <c r="AF4163" s="243">
        <v>4311759</v>
      </c>
      <c r="AG4163" s="243"/>
      <c r="AH4163" s="243"/>
    </row>
    <row r="4164" spans="30:34" x14ac:dyDescent="0.25">
      <c r="AD4164" s="243" t="s">
        <v>79</v>
      </c>
      <c r="AE4164" s="243" t="s">
        <v>3828</v>
      </c>
      <c r="AF4164" s="243">
        <v>4311775</v>
      </c>
      <c r="AG4164" s="243"/>
      <c r="AH4164" s="243"/>
    </row>
    <row r="4165" spans="30:34" x14ac:dyDescent="0.25">
      <c r="AD4165" s="243" t="s">
        <v>79</v>
      </c>
      <c r="AE4165" s="243" t="s">
        <v>3835</v>
      </c>
      <c r="AF4165" s="243">
        <v>4311791</v>
      </c>
      <c r="AG4165" s="243"/>
      <c r="AH4165" s="243"/>
    </row>
    <row r="4166" spans="30:34" x14ac:dyDescent="0.25">
      <c r="AD4166" s="243" t="s">
        <v>79</v>
      </c>
      <c r="AE4166" s="243" t="s">
        <v>3841</v>
      </c>
      <c r="AF4166" s="243">
        <v>4311809</v>
      </c>
      <c r="AG4166" s="243"/>
      <c r="AH4166" s="243"/>
    </row>
    <row r="4167" spans="30:34" x14ac:dyDescent="0.25">
      <c r="AD4167" s="243" t="s">
        <v>79</v>
      </c>
      <c r="AE4167" s="243" t="s">
        <v>3848</v>
      </c>
      <c r="AF4167" s="243">
        <v>4311908</v>
      </c>
      <c r="AG4167" s="243"/>
      <c r="AH4167" s="243"/>
    </row>
    <row r="4168" spans="30:34" x14ac:dyDescent="0.25">
      <c r="AD4168" s="243" t="s">
        <v>79</v>
      </c>
      <c r="AE4168" s="243" t="s">
        <v>3854</v>
      </c>
      <c r="AF4168" s="243">
        <v>4311981</v>
      </c>
      <c r="AG4168" s="243"/>
      <c r="AH4168" s="243"/>
    </row>
    <row r="4169" spans="30:34" x14ac:dyDescent="0.25">
      <c r="AD4169" s="243" t="s">
        <v>79</v>
      </c>
      <c r="AE4169" s="243" t="s">
        <v>3860</v>
      </c>
      <c r="AF4169" s="243">
        <v>4312005</v>
      </c>
      <c r="AG4169" s="243"/>
      <c r="AH4169" s="243"/>
    </row>
    <row r="4170" spans="30:34" x14ac:dyDescent="0.25">
      <c r="AD4170" s="243" t="s">
        <v>79</v>
      </c>
      <c r="AE4170" s="243" t="s">
        <v>3866</v>
      </c>
      <c r="AF4170" s="243">
        <v>4312054</v>
      </c>
      <c r="AG4170" s="243"/>
      <c r="AH4170" s="243"/>
    </row>
    <row r="4171" spans="30:34" x14ac:dyDescent="0.25">
      <c r="AD4171" s="243" t="s">
        <v>79</v>
      </c>
      <c r="AE4171" s="243" t="s">
        <v>3871</v>
      </c>
      <c r="AF4171" s="243">
        <v>4312104</v>
      </c>
      <c r="AG4171" s="243"/>
      <c r="AH4171" s="243"/>
    </row>
    <row r="4172" spans="30:34" x14ac:dyDescent="0.25">
      <c r="AD4172" s="243" t="s">
        <v>79</v>
      </c>
      <c r="AE4172" s="243" t="s">
        <v>3876</v>
      </c>
      <c r="AF4172" s="243">
        <v>4312138</v>
      </c>
      <c r="AG4172" s="243"/>
      <c r="AH4172" s="243"/>
    </row>
    <row r="4173" spans="30:34" x14ac:dyDescent="0.25">
      <c r="AD4173" s="243" t="s">
        <v>79</v>
      </c>
      <c r="AE4173" s="243" t="s">
        <v>3882</v>
      </c>
      <c r="AF4173" s="243">
        <v>4312153</v>
      </c>
      <c r="AG4173" s="243"/>
      <c r="AH4173" s="243"/>
    </row>
    <row r="4174" spans="30:34" x14ac:dyDescent="0.25">
      <c r="AD4174" s="243" t="s">
        <v>79</v>
      </c>
      <c r="AE4174" s="243" t="s">
        <v>3888</v>
      </c>
      <c r="AF4174" s="243">
        <v>4312179</v>
      </c>
      <c r="AG4174" s="243"/>
      <c r="AH4174" s="243"/>
    </row>
    <row r="4175" spans="30:34" x14ac:dyDescent="0.25">
      <c r="AD4175" s="243" t="s">
        <v>79</v>
      </c>
      <c r="AE4175" s="243" t="s">
        <v>3894</v>
      </c>
      <c r="AF4175" s="243">
        <v>4312203</v>
      </c>
      <c r="AG4175" s="243"/>
      <c r="AH4175" s="243"/>
    </row>
    <row r="4176" spans="30:34" x14ac:dyDescent="0.25">
      <c r="AD4176" s="243" t="s">
        <v>79</v>
      </c>
      <c r="AE4176" s="243" t="s">
        <v>3900</v>
      </c>
      <c r="AF4176" s="243">
        <v>4312252</v>
      </c>
      <c r="AG4176" s="243"/>
      <c r="AH4176" s="243"/>
    </row>
    <row r="4177" spans="30:34" x14ac:dyDescent="0.25">
      <c r="AD4177" s="243" t="s">
        <v>79</v>
      </c>
      <c r="AE4177" s="243" t="s">
        <v>3906</v>
      </c>
      <c r="AF4177" s="243">
        <v>4312302</v>
      </c>
      <c r="AG4177" s="243"/>
      <c r="AH4177" s="243"/>
    </row>
    <row r="4178" spans="30:34" x14ac:dyDescent="0.25">
      <c r="AD4178" s="243" t="s">
        <v>79</v>
      </c>
      <c r="AE4178" s="243" t="s">
        <v>3912</v>
      </c>
      <c r="AF4178" s="243">
        <v>4312351</v>
      </c>
      <c r="AG4178" s="243"/>
      <c r="AH4178" s="243"/>
    </row>
    <row r="4179" spans="30:34" x14ac:dyDescent="0.25">
      <c r="AD4179" s="243" t="s">
        <v>79</v>
      </c>
      <c r="AE4179" s="243" t="s">
        <v>3917</v>
      </c>
      <c r="AF4179" s="243">
        <v>4312377</v>
      </c>
      <c r="AG4179" s="243"/>
      <c r="AH4179" s="243"/>
    </row>
    <row r="4180" spans="30:34" x14ac:dyDescent="0.25">
      <c r="AD4180" s="243" t="s">
        <v>79</v>
      </c>
      <c r="AE4180" s="243" t="s">
        <v>3923</v>
      </c>
      <c r="AF4180" s="243">
        <v>4312385</v>
      </c>
      <c r="AG4180" s="243"/>
      <c r="AH4180" s="243"/>
    </row>
    <row r="4181" spans="30:34" x14ac:dyDescent="0.25">
      <c r="AD4181" s="243" t="s">
        <v>79</v>
      </c>
      <c r="AE4181" s="243" t="s">
        <v>3929</v>
      </c>
      <c r="AF4181" s="243">
        <v>4312401</v>
      </c>
      <c r="AG4181" s="243"/>
      <c r="AH4181" s="243"/>
    </row>
    <row r="4182" spans="30:34" x14ac:dyDescent="0.25">
      <c r="AD4182" s="243" t="s">
        <v>79</v>
      </c>
      <c r="AE4182" s="243" t="s">
        <v>3935</v>
      </c>
      <c r="AF4182" s="243">
        <v>4312427</v>
      </c>
      <c r="AG4182" s="243"/>
      <c r="AH4182" s="243"/>
    </row>
    <row r="4183" spans="30:34" x14ac:dyDescent="0.25">
      <c r="AD4183" s="243" t="s">
        <v>79</v>
      </c>
      <c r="AE4183" s="243" t="s">
        <v>3941</v>
      </c>
      <c r="AF4183" s="243">
        <v>4312443</v>
      </c>
      <c r="AG4183" s="243"/>
      <c r="AH4183" s="243"/>
    </row>
    <row r="4184" spans="30:34" x14ac:dyDescent="0.25">
      <c r="AD4184" s="243" t="s">
        <v>79</v>
      </c>
      <c r="AE4184" s="243" t="s">
        <v>3947</v>
      </c>
      <c r="AF4184" s="243">
        <v>4312450</v>
      </c>
      <c r="AG4184" s="243"/>
      <c r="AH4184" s="243"/>
    </row>
    <row r="4185" spans="30:34" x14ac:dyDescent="0.25">
      <c r="AD4185" s="243" t="s">
        <v>79</v>
      </c>
      <c r="AE4185" s="243" t="s">
        <v>3953</v>
      </c>
      <c r="AF4185" s="243">
        <v>4312476</v>
      </c>
      <c r="AG4185" s="243"/>
      <c r="AH4185" s="243"/>
    </row>
    <row r="4186" spans="30:34" x14ac:dyDescent="0.25">
      <c r="AD4186" s="243" t="s">
        <v>79</v>
      </c>
      <c r="AE4186" s="243" t="s">
        <v>3959</v>
      </c>
      <c r="AF4186" s="243">
        <v>4312500</v>
      </c>
      <c r="AG4186" s="243"/>
      <c r="AH4186" s="243"/>
    </row>
    <row r="4187" spans="30:34" x14ac:dyDescent="0.25">
      <c r="AD4187" s="243" t="s">
        <v>79</v>
      </c>
      <c r="AE4187" s="243" t="s">
        <v>3964</v>
      </c>
      <c r="AF4187" s="243">
        <v>4312609</v>
      </c>
      <c r="AG4187" s="243"/>
      <c r="AH4187" s="243"/>
    </row>
    <row r="4188" spans="30:34" x14ac:dyDescent="0.25">
      <c r="AD4188" s="243" t="s">
        <v>79</v>
      </c>
      <c r="AE4188" s="243" t="s">
        <v>3970</v>
      </c>
      <c r="AF4188" s="243">
        <v>4312617</v>
      </c>
      <c r="AG4188" s="243"/>
      <c r="AH4188" s="243"/>
    </row>
    <row r="4189" spans="30:34" x14ac:dyDescent="0.25">
      <c r="AD4189" s="243" t="s">
        <v>79</v>
      </c>
      <c r="AE4189" s="243" t="s">
        <v>3975</v>
      </c>
      <c r="AF4189" s="243">
        <v>4312625</v>
      </c>
      <c r="AG4189" s="243"/>
      <c r="AH4189" s="243"/>
    </row>
    <row r="4190" spans="30:34" x14ac:dyDescent="0.25">
      <c r="AD4190" s="243" t="s">
        <v>79</v>
      </c>
      <c r="AE4190" s="243" t="s">
        <v>3980</v>
      </c>
      <c r="AF4190" s="243">
        <v>4312658</v>
      </c>
      <c r="AG4190" s="243"/>
      <c r="AH4190" s="243"/>
    </row>
    <row r="4191" spans="30:34" x14ac:dyDescent="0.25">
      <c r="AD4191" s="243" t="s">
        <v>79</v>
      </c>
      <c r="AE4191" s="243" t="s">
        <v>3986</v>
      </c>
      <c r="AF4191" s="243">
        <v>4312674</v>
      </c>
      <c r="AG4191" s="243"/>
      <c r="AH4191" s="243"/>
    </row>
    <row r="4192" spans="30:34" x14ac:dyDescent="0.25">
      <c r="AD4192" s="243" t="s">
        <v>79</v>
      </c>
      <c r="AE4192" s="243" t="s">
        <v>3991</v>
      </c>
      <c r="AF4192" s="243">
        <v>4312708</v>
      </c>
      <c r="AG4192" s="243"/>
      <c r="AH4192" s="243"/>
    </row>
    <row r="4193" spans="30:34" x14ac:dyDescent="0.25">
      <c r="AD4193" s="243" t="s">
        <v>79</v>
      </c>
      <c r="AE4193" s="243" t="s">
        <v>3997</v>
      </c>
      <c r="AF4193" s="243">
        <v>4312757</v>
      </c>
      <c r="AG4193" s="243"/>
      <c r="AH4193" s="243"/>
    </row>
    <row r="4194" spans="30:34" x14ac:dyDescent="0.25">
      <c r="AD4194" s="243" t="s">
        <v>79</v>
      </c>
      <c r="AE4194" s="243" t="s">
        <v>4002</v>
      </c>
      <c r="AF4194" s="243">
        <v>4312807</v>
      </c>
      <c r="AG4194" s="243"/>
      <c r="AH4194" s="243"/>
    </row>
    <row r="4195" spans="30:34" x14ac:dyDescent="0.25">
      <c r="AD4195" s="243" t="s">
        <v>79</v>
      </c>
      <c r="AE4195" s="243" t="s">
        <v>4008</v>
      </c>
      <c r="AF4195" s="243">
        <v>4312906</v>
      </c>
      <c r="AG4195" s="243"/>
      <c r="AH4195" s="243"/>
    </row>
    <row r="4196" spans="30:34" x14ac:dyDescent="0.25">
      <c r="AD4196" s="243" t="s">
        <v>79</v>
      </c>
      <c r="AE4196" s="243" t="s">
        <v>4014</v>
      </c>
      <c r="AF4196" s="243">
        <v>4312955</v>
      </c>
      <c r="AG4196" s="243"/>
      <c r="AH4196" s="243"/>
    </row>
    <row r="4197" spans="30:34" x14ac:dyDescent="0.25">
      <c r="AD4197" s="243" t="s">
        <v>79</v>
      </c>
      <c r="AE4197" s="243" t="s">
        <v>4020</v>
      </c>
      <c r="AF4197" s="243">
        <v>4313003</v>
      </c>
      <c r="AG4197" s="243"/>
      <c r="AH4197" s="243"/>
    </row>
    <row r="4198" spans="30:34" x14ac:dyDescent="0.25">
      <c r="AD4198" s="243" t="s">
        <v>79</v>
      </c>
      <c r="AE4198" s="243" t="s">
        <v>4025</v>
      </c>
      <c r="AF4198" s="243">
        <v>4313011</v>
      </c>
      <c r="AG4198" s="243"/>
      <c r="AH4198" s="243"/>
    </row>
    <row r="4199" spans="30:34" x14ac:dyDescent="0.25">
      <c r="AD4199" s="243" t="s">
        <v>79</v>
      </c>
      <c r="AE4199" s="243" t="s">
        <v>4031</v>
      </c>
      <c r="AF4199" s="243">
        <v>4313037</v>
      </c>
      <c r="AG4199" s="243"/>
      <c r="AH4199" s="243"/>
    </row>
    <row r="4200" spans="30:34" x14ac:dyDescent="0.25">
      <c r="AD4200" s="243" t="s">
        <v>79</v>
      </c>
      <c r="AE4200" s="243" t="s">
        <v>4037</v>
      </c>
      <c r="AF4200" s="243">
        <v>4313060</v>
      </c>
      <c r="AG4200" s="243"/>
      <c r="AH4200" s="243"/>
    </row>
    <row r="4201" spans="30:34" x14ac:dyDescent="0.25">
      <c r="AD4201" s="243" t="s">
        <v>79</v>
      </c>
      <c r="AE4201" s="243" t="s">
        <v>4042</v>
      </c>
      <c r="AF4201" s="243">
        <v>4313086</v>
      </c>
      <c r="AG4201" s="243"/>
      <c r="AH4201" s="243"/>
    </row>
    <row r="4202" spans="30:34" x14ac:dyDescent="0.25">
      <c r="AD4202" s="243" t="s">
        <v>79</v>
      </c>
      <c r="AE4202" s="243" t="s">
        <v>4048</v>
      </c>
      <c r="AF4202" s="243">
        <v>4313102</v>
      </c>
      <c r="AG4202" s="243"/>
      <c r="AH4202" s="243"/>
    </row>
    <row r="4203" spans="30:34" x14ac:dyDescent="0.25">
      <c r="AD4203" s="243" t="s">
        <v>79</v>
      </c>
      <c r="AE4203" s="243" t="s">
        <v>4054</v>
      </c>
      <c r="AF4203" s="243">
        <v>4313201</v>
      </c>
      <c r="AG4203" s="243"/>
      <c r="AH4203" s="243"/>
    </row>
    <row r="4204" spans="30:34" x14ac:dyDescent="0.25">
      <c r="AD4204" s="243" t="s">
        <v>79</v>
      </c>
      <c r="AE4204" s="243" t="s">
        <v>4059</v>
      </c>
      <c r="AF4204" s="243">
        <v>4313300</v>
      </c>
      <c r="AG4204" s="243"/>
      <c r="AH4204" s="243"/>
    </row>
    <row r="4205" spans="30:34" x14ac:dyDescent="0.25">
      <c r="AD4205" s="243" t="s">
        <v>79</v>
      </c>
      <c r="AE4205" s="243" t="s">
        <v>4065</v>
      </c>
      <c r="AF4205" s="243">
        <v>4313334</v>
      </c>
      <c r="AG4205" s="243"/>
      <c r="AH4205" s="243"/>
    </row>
    <row r="4206" spans="30:34" x14ac:dyDescent="0.25">
      <c r="AD4206" s="243" t="s">
        <v>79</v>
      </c>
      <c r="AE4206" s="243" t="s">
        <v>4071</v>
      </c>
      <c r="AF4206" s="243">
        <v>4313359</v>
      </c>
      <c r="AG4206" s="243"/>
      <c r="AH4206" s="243"/>
    </row>
    <row r="4207" spans="30:34" x14ac:dyDescent="0.25">
      <c r="AD4207" s="243" t="s">
        <v>79</v>
      </c>
      <c r="AE4207" s="243" t="s">
        <v>2806</v>
      </c>
      <c r="AF4207" s="243">
        <v>4313375</v>
      </c>
      <c r="AG4207" s="243"/>
      <c r="AH4207" s="243"/>
    </row>
    <row r="4208" spans="30:34" x14ac:dyDescent="0.25">
      <c r="AD4208" s="243" t="s">
        <v>79</v>
      </c>
      <c r="AE4208" s="243" t="s">
        <v>4082</v>
      </c>
      <c r="AF4208" s="243">
        <v>4313490</v>
      </c>
      <c r="AG4208" s="243"/>
      <c r="AH4208" s="243"/>
    </row>
    <row r="4209" spans="30:34" x14ac:dyDescent="0.25">
      <c r="AD4209" s="243" t="s">
        <v>79</v>
      </c>
      <c r="AE4209" s="243" t="s">
        <v>4088</v>
      </c>
      <c r="AF4209" s="243">
        <v>4313391</v>
      </c>
      <c r="AG4209" s="243"/>
      <c r="AH4209" s="243"/>
    </row>
    <row r="4210" spans="30:34" x14ac:dyDescent="0.25">
      <c r="AD4210" s="243" t="s">
        <v>79</v>
      </c>
      <c r="AE4210" s="243" t="s">
        <v>4093</v>
      </c>
      <c r="AF4210" s="243">
        <v>4313409</v>
      </c>
      <c r="AG4210" s="243"/>
      <c r="AH4210" s="243"/>
    </row>
    <row r="4211" spans="30:34" x14ac:dyDescent="0.25">
      <c r="AD4211" s="243" t="s">
        <v>79</v>
      </c>
      <c r="AE4211" s="243" t="s">
        <v>4099</v>
      </c>
      <c r="AF4211" s="243">
        <v>4313425</v>
      </c>
      <c r="AG4211" s="243"/>
      <c r="AH4211" s="243"/>
    </row>
    <row r="4212" spans="30:34" x14ac:dyDescent="0.25">
      <c r="AD4212" s="243" t="s">
        <v>79</v>
      </c>
      <c r="AE4212" s="243" t="s">
        <v>4105</v>
      </c>
      <c r="AF4212" s="243">
        <v>4313441</v>
      </c>
      <c r="AG4212" s="243"/>
      <c r="AH4212" s="243"/>
    </row>
    <row r="4213" spans="30:34" x14ac:dyDescent="0.25">
      <c r="AD4213" s="243" t="s">
        <v>79</v>
      </c>
      <c r="AE4213" s="243" t="s">
        <v>4111</v>
      </c>
      <c r="AF4213" s="243">
        <v>4313466</v>
      </c>
      <c r="AG4213" s="243"/>
      <c r="AH4213" s="243"/>
    </row>
    <row r="4214" spans="30:34" x14ac:dyDescent="0.25">
      <c r="AD4214" s="243" t="s">
        <v>79</v>
      </c>
      <c r="AE4214" s="243" t="s">
        <v>4116</v>
      </c>
      <c r="AF4214" s="243">
        <v>4313508</v>
      </c>
      <c r="AG4214" s="243"/>
      <c r="AH4214" s="243"/>
    </row>
    <row r="4215" spans="30:34" x14ac:dyDescent="0.25">
      <c r="AD4215" s="243" t="s">
        <v>79</v>
      </c>
      <c r="AE4215" s="243" t="s">
        <v>4122</v>
      </c>
      <c r="AF4215" s="243">
        <v>4313607</v>
      </c>
      <c r="AG4215" s="243"/>
      <c r="AH4215" s="243"/>
    </row>
    <row r="4216" spans="30:34" x14ac:dyDescent="0.25">
      <c r="AD4216" s="243" t="s">
        <v>79</v>
      </c>
      <c r="AE4216" s="243" t="s">
        <v>4128</v>
      </c>
      <c r="AF4216" s="243">
        <v>4313656</v>
      </c>
      <c r="AG4216" s="243"/>
      <c r="AH4216" s="243"/>
    </row>
    <row r="4217" spans="30:34" x14ac:dyDescent="0.25">
      <c r="AD4217" s="243" t="s">
        <v>79</v>
      </c>
      <c r="AE4217" s="243" t="s">
        <v>4134</v>
      </c>
      <c r="AF4217" s="243">
        <v>4313706</v>
      </c>
      <c r="AG4217" s="243"/>
      <c r="AH4217" s="243"/>
    </row>
    <row r="4218" spans="30:34" x14ac:dyDescent="0.25">
      <c r="AD4218" s="243" t="s">
        <v>79</v>
      </c>
      <c r="AE4218" s="243" t="s">
        <v>4140</v>
      </c>
      <c r="AF4218" s="243">
        <v>4313805</v>
      </c>
      <c r="AG4218" s="243"/>
      <c r="AH4218" s="243"/>
    </row>
    <row r="4219" spans="30:34" x14ac:dyDescent="0.25">
      <c r="AD4219" s="243" t="s">
        <v>79</v>
      </c>
      <c r="AE4219" s="243" t="s">
        <v>4145</v>
      </c>
      <c r="AF4219" s="243">
        <v>4313904</v>
      </c>
      <c r="AG4219" s="243"/>
      <c r="AH4219" s="243"/>
    </row>
    <row r="4220" spans="30:34" x14ac:dyDescent="0.25">
      <c r="AD4220" s="243" t="s">
        <v>79</v>
      </c>
      <c r="AE4220" s="243" t="s">
        <v>4150</v>
      </c>
      <c r="AF4220" s="243">
        <v>4313953</v>
      </c>
      <c r="AG4220" s="243"/>
      <c r="AH4220" s="243"/>
    </row>
    <row r="4221" spans="30:34" x14ac:dyDescent="0.25">
      <c r="AD4221" s="243" t="s">
        <v>79</v>
      </c>
      <c r="AE4221" s="243" t="s">
        <v>4155</v>
      </c>
      <c r="AF4221" s="243">
        <v>4314001</v>
      </c>
      <c r="AG4221" s="243"/>
      <c r="AH4221" s="243"/>
    </row>
    <row r="4222" spans="30:34" x14ac:dyDescent="0.25">
      <c r="AD4222" s="243" t="s">
        <v>79</v>
      </c>
      <c r="AE4222" s="243" t="s">
        <v>4160</v>
      </c>
      <c r="AF4222" s="243">
        <v>4314027</v>
      </c>
      <c r="AG4222" s="243"/>
      <c r="AH4222" s="243"/>
    </row>
    <row r="4223" spans="30:34" x14ac:dyDescent="0.25">
      <c r="AD4223" s="243" t="s">
        <v>79</v>
      </c>
      <c r="AE4223" s="243" t="s">
        <v>4165</v>
      </c>
      <c r="AF4223" s="243">
        <v>4314035</v>
      </c>
      <c r="AG4223" s="243"/>
      <c r="AH4223" s="243"/>
    </row>
    <row r="4224" spans="30:34" x14ac:dyDescent="0.25">
      <c r="AD4224" s="243" t="s">
        <v>79</v>
      </c>
      <c r="AE4224" s="243" t="s">
        <v>4170</v>
      </c>
      <c r="AF4224" s="243">
        <v>4314050</v>
      </c>
      <c r="AG4224" s="243"/>
      <c r="AH4224" s="243"/>
    </row>
    <row r="4225" spans="30:34" x14ac:dyDescent="0.25">
      <c r="AD4225" s="243" t="s">
        <v>79</v>
      </c>
      <c r="AE4225" s="243" t="s">
        <v>4175</v>
      </c>
      <c r="AF4225" s="243">
        <v>4314068</v>
      </c>
      <c r="AG4225" s="243"/>
      <c r="AH4225" s="243"/>
    </row>
    <row r="4226" spans="30:34" x14ac:dyDescent="0.25">
      <c r="AD4226" s="243" t="s">
        <v>79</v>
      </c>
      <c r="AE4226" s="243" t="s">
        <v>4180</v>
      </c>
      <c r="AF4226" s="243">
        <v>4314076</v>
      </c>
      <c r="AG4226" s="243"/>
      <c r="AH4226" s="243"/>
    </row>
    <row r="4227" spans="30:34" x14ac:dyDescent="0.25">
      <c r="AD4227" s="243" t="s">
        <v>79</v>
      </c>
      <c r="AE4227" s="243" t="s">
        <v>4185</v>
      </c>
      <c r="AF4227" s="243">
        <v>4314100</v>
      </c>
      <c r="AG4227" s="243"/>
      <c r="AH4227" s="243"/>
    </row>
    <row r="4228" spans="30:34" x14ac:dyDescent="0.25">
      <c r="AD4228" s="243" t="s">
        <v>79</v>
      </c>
      <c r="AE4228" s="243" t="s">
        <v>4190</v>
      </c>
      <c r="AF4228" s="243">
        <v>4314134</v>
      </c>
      <c r="AG4228" s="243"/>
      <c r="AH4228" s="243"/>
    </row>
    <row r="4229" spans="30:34" x14ac:dyDescent="0.25">
      <c r="AD4229" s="243" t="s">
        <v>79</v>
      </c>
      <c r="AE4229" s="243" t="s">
        <v>4194</v>
      </c>
      <c r="AF4229" s="243">
        <v>4314159</v>
      </c>
      <c r="AG4229" s="243"/>
      <c r="AH4229" s="243"/>
    </row>
    <row r="4230" spans="30:34" x14ac:dyDescent="0.25">
      <c r="AD4230" s="243" t="s">
        <v>79</v>
      </c>
      <c r="AE4230" s="243" t="s">
        <v>4199</v>
      </c>
      <c r="AF4230" s="243">
        <v>4314175</v>
      </c>
      <c r="AG4230" s="243"/>
      <c r="AH4230" s="243"/>
    </row>
    <row r="4231" spans="30:34" x14ac:dyDescent="0.25">
      <c r="AD4231" s="243" t="s">
        <v>79</v>
      </c>
      <c r="AE4231" s="243" t="s">
        <v>4204</v>
      </c>
      <c r="AF4231" s="243">
        <v>4314209</v>
      </c>
      <c r="AG4231" s="243"/>
      <c r="AH4231" s="243"/>
    </row>
    <row r="4232" spans="30:34" x14ac:dyDescent="0.25">
      <c r="AD4232" s="243" t="s">
        <v>79</v>
      </c>
      <c r="AE4232" s="243" t="s">
        <v>4209</v>
      </c>
      <c r="AF4232" s="243">
        <v>4314308</v>
      </c>
      <c r="AG4232" s="243"/>
      <c r="AH4232" s="243"/>
    </row>
    <row r="4233" spans="30:34" x14ac:dyDescent="0.25">
      <c r="AD4233" s="243" t="s">
        <v>79</v>
      </c>
      <c r="AE4233" s="243" t="s">
        <v>4214</v>
      </c>
      <c r="AF4233" s="243">
        <v>4314407</v>
      </c>
      <c r="AG4233" s="243"/>
      <c r="AH4233" s="243"/>
    </row>
    <row r="4234" spans="30:34" x14ac:dyDescent="0.25">
      <c r="AD4234" s="243" t="s">
        <v>79</v>
      </c>
      <c r="AE4234" s="243" t="s">
        <v>4218</v>
      </c>
      <c r="AF4234" s="243">
        <v>4314423</v>
      </c>
      <c r="AG4234" s="243"/>
      <c r="AH4234" s="243"/>
    </row>
    <row r="4235" spans="30:34" x14ac:dyDescent="0.25">
      <c r="AD4235" s="243" t="s">
        <v>79</v>
      </c>
      <c r="AE4235" s="243" t="s">
        <v>4223</v>
      </c>
      <c r="AF4235" s="243">
        <v>4314456</v>
      </c>
      <c r="AG4235" s="243"/>
      <c r="AH4235" s="243"/>
    </row>
    <row r="4236" spans="30:34" x14ac:dyDescent="0.25">
      <c r="AD4236" s="243" t="s">
        <v>79</v>
      </c>
      <c r="AE4236" s="243" t="s">
        <v>4227</v>
      </c>
      <c r="AF4236" s="243">
        <v>4314464</v>
      </c>
      <c r="AG4236" s="243"/>
      <c r="AH4236" s="243"/>
    </row>
    <row r="4237" spans="30:34" x14ac:dyDescent="0.25">
      <c r="AD4237" s="243" t="s">
        <v>79</v>
      </c>
      <c r="AE4237" s="243" t="s">
        <v>4232</v>
      </c>
      <c r="AF4237" s="243">
        <v>4314472</v>
      </c>
      <c r="AG4237" s="243"/>
      <c r="AH4237" s="243"/>
    </row>
    <row r="4238" spans="30:34" x14ac:dyDescent="0.25">
      <c r="AD4238" s="243" t="s">
        <v>79</v>
      </c>
      <c r="AE4238" s="243" t="s">
        <v>4237</v>
      </c>
      <c r="AF4238" s="243">
        <v>4314498</v>
      </c>
      <c r="AG4238" s="243"/>
      <c r="AH4238" s="243"/>
    </row>
    <row r="4239" spans="30:34" x14ac:dyDescent="0.25">
      <c r="AD4239" s="243" t="s">
        <v>79</v>
      </c>
      <c r="AE4239" s="243" t="s">
        <v>4241</v>
      </c>
      <c r="AF4239" s="243">
        <v>4314506</v>
      </c>
      <c r="AG4239" s="243"/>
      <c r="AH4239" s="243"/>
    </row>
    <row r="4240" spans="30:34" x14ac:dyDescent="0.25">
      <c r="AD4240" s="243" t="s">
        <v>79</v>
      </c>
      <c r="AE4240" s="243" t="s">
        <v>4246</v>
      </c>
      <c r="AF4240" s="243">
        <v>4314548</v>
      </c>
      <c r="AG4240" s="243"/>
      <c r="AH4240" s="243"/>
    </row>
    <row r="4241" spans="30:34" x14ac:dyDescent="0.25">
      <c r="AD4241" s="243" t="s">
        <v>79</v>
      </c>
      <c r="AE4241" s="243" t="s">
        <v>4251</v>
      </c>
      <c r="AF4241" s="243">
        <v>4314555</v>
      </c>
      <c r="AG4241" s="243"/>
      <c r="AH4241" s="243"/>
    </row>
    <row r="4242" spans="30:34" x14ac:dyDescent="0.25">
      <c r="AD4242" s="243" t="s">
        <v>79</v>
      </c>
      <c r="AE4242" s="243" t="s">
        <v>4255</v>
      </c>
      <c r="AF4242" s="243">
        <v>4314605</v>
      </c>
      <c r="AG4242" s="243"/>
      <c r="AH4242" s="243"/>
    </row>
    <row r="4243" spans="30:34" x14ac:dyDescent="0.25">
      <c r="AD4243" s="243" t="s">
        <v>79</v>
      </c>
      <c r="AE4243" s="243" t="s">
        <v>4024</v>
      </c>
      <c r="AF4243" s="243">
        <v>4314704</v>
      </c>
      <c r="AG4243" s="243"/>
      <c r="AH4243" s="243"/>
    </row>
    <row r="4244" spans="30:34" x14ac:dyDescent="0.25">
      <c r="AD4244" s="243" t="s">
        <v>79</v>
      </c>
      <c r="AE4244" s="243" t="s">
        <v>4264</v>
      </c>
      <c r="AF4244" s="243">
        <v>4314753</v>
      </c>
      <c r="AG4244" s="243"/>
      <c r="AH4244" s="243"/>
    </row>
    <row r="4245" spans="30:34" x14ac:dyDescent="0.25">
      <c r="AD4245" s="243" t="s">
        <v>79</v>
      </c>
      <c r="AE4245" s="243" t="s">
        <v>4269</v>
      </c>
      <c r="AF4245" s="243">
        <v>4314779</v>
      </c>
      <c r="AG4245" s="243"/>
      <c r="AH4245" s="243"/>
    </row>
    <row r="4246" spans="30:34" x14ac:dyDescent="0.25">
      <c r="AD4246" s="243" t="s">
        <v>79</v>
      </c>
      <c r="AE4246" s="243" t="s">
        <v>4274</v>
      </c>
      <c r="AF4246" s="243">
        <v>4314787</v>
      </c>
      <c r="AG4246" s="243"/>
      <c r="AH4246" s="243"/>
    </row>
    <row r="4247" spans="30:34" x14ac:dyDescent="0.25">
      <c r="AD4247" s="243" t="s">
        <v>79</v>
      </c>
      <c r="AE4247" s="243" t="s">
        <v>4277</v>
      </c>
      <c r="AF4247" s="243">
        <v>4314803</v>
      </c>
      <c r="AG4247" s="243"/>
      <c r="AH4247" s="243"/>
    </row>
    <row r="4248" spans="30:34" x14ac:dyDescent="0.25">
      <c r="AD4248" s="243" t="s">
        <v>79</v>
      </c>
      <c r="AE4248" s="243" t="s">
        <v>4281</v>
      </c>
      <c r="AF4248" s="243">
        <v>4314902</v>
      </c>
      <c r="AG4248" s="243"/>
      <c r="AH4248" s="243"/>
    </row>
    <row r="4249" spans="30:34" x14ac:dyDescent="0.25">
      <c r="AD4249" s="243" t="s">
        <v>79</v>
      </c>
      <c r="AE4249" s="243" t="s">
        <v>4286</v>
      </c>
      <c r="AF4249" s="243">
        <v>4315008</v>
      </c>
      <c r="AG4249" s="243"/>
      <c r="AH4249" s="243"/>
    </row>
    <row r="4250" spans="30:34" x14ac:dyDescent="0.25">
      <c r="AD4250" s="243" t="s">
        <v>79</v>
      </c>
      <c r="AE4250" s="243" t="s">
        <v>4291</v>
      </c>
      <c r="AF4250" s="243">
        <v>4315057</v>
      </c>
      <c r="AG4250" s="243"/>
      <c r="AH4250" s="243"/>
    </row>
    <row r="4251" spans="30:34" x14ac:dyDescent="0.25">
      <c r="AD4251" s="243" t="s">
        <v>79</v>
      </c>
      <c r="AE4251" s="243" t="s">
        <v>4296</v>
      </c>
      <c r="AF4251" s="243">
        <v>4315073</v>
      </c>
      <c r="AG4251" s="243"/>
      <c r="AH4251" s="243"/>
    </row>
    <row r="4252" spans="30:34" x14ac:dyDescent="0.25">
      <c r="AD4252" s="243" t="s">
        <v>79</v>
      </c>
      <c r="AE4252" s="243" t="s">
        <v>4301</v>
      </c>
      <c r="AF4252" s="243">
        <v>4315107</v>
      </c>
      <c r="AG4252" s="243"/>
      <c r="AH4252" s="243"/>
    </row>
    <row r="4253" spans="30:34" x14ac:dyDescent="0.25">
      <c r="AD4253" s="243" t="s">
        <v>79</v>
      </c>
      <c r="AE4253" s="243" t="s">
        <v>4306</v>
      </c>
      <c r="AF4253" s="243">
        <v>4315131</v>
      </c>
      <c r="AG4253" s="243"/>
      <c r="AH4253" s="243"/>
    </row>
    <row r="4254" spans="30:34" x14ac:dyDescent="0.25">
      <c r="AD4254" s="243" t="s">
        <v>79</v>
      </c>
      <c r="AE4254" s="243" t="s">
        <v>4311</v>
      </c>
      <c r="AF4254" s="243">
        <v>4315149</v>
      </c>
      <c r="AG4254" s="243"/>
      <c r="AH4254" s="243"/>
    </row>
    <row r="4255" spans="30:34" x14ac:dyDescent="0.25">
      <c r="AD4255" s="243" t="s">
        <v>79</v>
      </c>
      <c r="AE4255" s="243" t="s">
        <v>4316</v>
      </c>
      <c r="AF4255" s="243">
        <v>4315156</v>
      </c>
      <c r="AG4255" s="243"/>
      <c r="AH4255" s="243"/>
    </row>
    <row r="4256" spans="30:34" x14ac:dyDescent="0.25">
      <c r="AD4256" s="243" t="s">
        <v>79</v>
      </c>
      <c r="AE4256" s="243" t="s">
        <v>4320</v>
      </c>
      <c r="AF4256" s="243">
        <v>4315172</v>
      </c>
      <c r="AG4256" s="243"/>
      <c r="AH4256" s="243"/>
    </row>
    <row r="4257" spans="30:34" x14ac:dyDescent="0.25">
      <c r="AD4257" s="243" t="s">
        <v>79</v>
      </c>
      <c r="AE4257" s="243" t="s">
        <v>4325</v>
      </c>
      <c r="AF4257" s="243">
        <v>4315206</v>
      </c>
      <c r="AG4257" s="243"/>
      <c r="AH4257" s="243"/>
    </row>
    <row r="4258" spans="30:34" x14ac:dyDescent="0.25">
      <c r="AD4258" s="243" t="s">
        <v>79</v>
      </c>
      <c r="AE4258" s="243" t="s">
        <v>4330</v>
      </c>
      <c r="AF4258" s="243">
        <v>4315305</v>
      </c>
      <c r="AG4258" s="243"/>
      <c r="AH4258" s="243"/>
    </row>
    <row r="4259" spans="30:34" x14ac:dyDescent="0.25">
      <c r="AD4259" s="243" t="s">
        <v>79</v>
      </c>
      <c r="AE4259" s="243" t="s">
        <v>4335</v>
      </c>
      <c r="AF4259" s="243">
        <v>4315313</v>
      </c>
      <c r="AG4259" s="243"/>
      <c r="AH4259" s="243"/>
    </row>
    <row r="4260" spans="30:34" x14ac:dyDescent="0.25">
      <c r="AD4260" s="243" t="s">
        <v>79</v>
      </c>
      <c r="AE4260" s="243" t="s">
        <v>4340</v>
      </c>
      <c r="AF4260" s="243">
        <v>4315321</v>
      </c>
      <c r="AG4260" s="243"/>
      <c r="AH4260" s="243"/>
    </row>
    <row r="4261" spans="30:34" x14ac:dyDescent="0.25">
      <c r="AD4261" s="243" t="s">
        <v>79</v>
      </c>
      <c r="AE4261" s="243" t="s">
        <v>4345</v>
      </c>
      <c r="AF4261" s="243">
        <v>4315354</v>
      </c>
      <c r="AG4261" s="243"/>
      <c r="AH4261" s="243"/>
    </row>
    <row r="4262" spans="30:34" x14ac:dyDescent="0.25">
      <c r="AD4262" s="243" t="s">
        <v>79</v>
      </c>
      <c r="AE4262" s="243" t="s">
        <v>4350</v>
      </c>
      <c r="AF4262" s="243">
        <v>4315404</v>
      </c>
      <c r="AG4262" s="243"/>
      <c r="AH4262" s="243"/>
    </row>
    <row r="4263" spans="30:34" x14ac:dyDescent="0.25">
      <c r="AD4263" s="243" t="s">
        <v>79</v>
      </c>
      <c r="AE4263" s="243" t="s">
        <v>4354</v>
      </c>
      <c r="AF4263" s="243">
        <v>4315453</v>
      </c>
      <c r="AG4263" s="243"/>
      <c r="AH4263" s="243"/>
    </row>
    <row r="4264" spans="30:34" x14ac:dyDescent="0.25">
      <c r="AD4264" s="243" t="s">
        <v>79</v>
      </c>
      <c r="AE4264" s="243" t="s">
        <v>4358</v>
      </c>
      <c r="AF4264" s="243">
        <v>4315503</v>
      </c>
      <c r="AG4264" s="243"/>
      <c r="AH4264" s="243"/>
    </row>
    <row r="4265" spans="30:34" x14ac:dyDescent="0.25">
      <c r="AD4265" s="243" t="s">
        <v>79</v>
      </c>
      <c r="AE4265" s="243" t="s">
        <v>4362</v>
      </c>
      <c r="AF4265" s="243">
        <v>4315552</v>
      </c>
      <c r="AG4265" s="243"/>
      <c r="AH4265" s="243"/>
    </row>
    <row r="4266" spans="30:34" x14ac:dyDescent="0.25">
      <c r="AD4266" s="243" t="s">
        <v>79</v>
      </c>
      <c r="AE4266" s="243" t="s">
        <v>4367</v>
      </c>
      <c r="AF4266" s="243">
        <v>4315602</v>
      </c>
      <c r="AG4266" s="243"/>
      <c r="AH4266" s="243"/>
    </row>
    <row r="4267" spans="30:34" x14ac:dyDescent="0.25">
      <c r="AD4267" s="243" t="s">
        <v>79</v>
      </c>
      <c r="AE4267" s="243" t="s">
        <v>4371</v>
      </c>
      <c r="AF4267" s="243">
        <v>4315701</v>
      </c>
      <c r="AG4267" s="243"/>
      <c r="AH4267" s="243"/>
    </row>
    <row r="4268" spans="30:34" x14ac:dyDescent="0.25">
      <c r="AD4268" s="243" t="s">
        <v>79</v>
      </c>
      <c r="AE4268" s="243" t="s">
        <v>4376</v>
      </c>
      <c r="AF4268" s="243">
        <v>4315750</v>
      </c>
      <c r="AG4268" s="243"/>
      <c r="AH4268" s="243"/>
    </row>
    <row r="4269" spans="30:34" x14ac:dyDescent="0.25">
      <c r="AD4269" s="243" t="s">
        <v>79</v>
      </c>
      <c r="AE4269" s="243" t="s">
        <v>4380</v>
      </c>
      <c r="AF4269" s="243">
        <v>4315800</v>
      </c>
      <c r="AG4269" s="243"/>
      <c r="AH4269" s="243"/>
    </row>
    <row r="4270" spans="30:34" x14ac:dyDescent="0.25">
      <c r="AD4270" s="243" t="s">
        <v>79</v>
      </c>
      <c r="AE4270" s="243" t="s">
        <v>4385</v>
      </c>
      <c r="AF4270" s="243">
        <v>4315909</v>
      </c>
      <c r="AG4270" s="243"/>
      <c r="AH4270" s="243"/>
    </row>
    <row r="4271" spans="30:34" x14ac:dyDescent="0.25">
      <c r="AD4271" s="243" t="s">
        <v>79</v>
      </c>
      <c r="AE4271" s="243" t="s">
        <v>4390</v>
      </c>
      <c r="AF4271" s="243">
        <v>4315958</v>
      </c>
      <c r="AG4271" s="243"/>
      <c r="AH4271" s="243"/>
    </row>
    <row r="4272" spans="30:34" x14ac:dyDescent="0.25">
      <c r="AD4272" s="243" t="s">
        <v>79</v>
      </c>
      <c r="AE4272" s="243" t="s">
        <v>4394</v>
      </c>
      <c r="AF4272" s="243">
        <v>4316006</v>
      </c>
      <c r="AG4272" s="243"/>
      <c r="AH4272" s="243"/>
    </row>
    <row r="4273" spans="30:34" x14ac:dyDescent="0.25">
      <c r="AD4273" s="243" t="s">
        <v>79</v>
      </c>
      <c r="AE4273" s="243" t="s">
        <v>4399</v>
      </c>
      <c r="AF4273" s="243">
        <v>4316105</v>
      </c>
      <c r="AG4273" s="243"/>
      <c r="AH4273" s="243"/>
    </row>
    <row r="4274" spans="30:34" x14ac:dyDescent="0.25">
      <c r="AD4274" s="243" t="s">
        <v>79</v>
      </c>
      <c r="AE4274" s="243" t="s">
        <v>4404</v>
      </c>
      <c r="AF4274" s="243">
        <v>4316204</v>
      </c>
      <c r="AG4274" s="243"/>
      <c r="AH4274" s="243"/>
    </row>
    <row r="4275" spans="30:34" x14ac:dyDescent="0.25">
      <c r="AD4275" s="243" t="s">
        <v>79</v>
      </c>
      <c r="AE4275" s="243" t="s">
        <v>4408</v>
      </c>
      <c r="AF4275" s="243">
        <v>4316303</v>
      </c>
      <c r="AG4275" s="243"/>
      <c r="AH4275" s="243"/>
    </row>
    <row r="4276" spans="30:34" x14ac:dyDescent="0.25">
      <c r="AD4276" s="243" t="s">
        <v>79</v>
      </c>
      <c r="AE4276" s="243" t="s">
        <v>4413</v>
      </c>
      <c r="AF4276" s="243">
        <v>4316402</v>
      </c>
      <c r="AG4276" s="243"/>
      <c r="AH4276" s="243"/>
    </row>
    <row r="4277" spans="30:34" x14ac:dyDescent="0.25">
      <c r="AD4277" s="243" t="s">
        <v>79</v>
      </c>
      <c r="AE4277" s="243" t="s">
        <v>4418</v>
      </c>
      <c r="AF4277" s="243">
        <v>4316428</v>
      </c>
      <c r="AG4277" s="243"/>
      <c r="AH4277" s="243"/>
    </row>
    <row r="4278" spans="30:34" x14ac:dyDescent="0.25">
      <c r="AD4278" s="243" t="s">
        <v>79</v>
      </c>
      <c r="AE4278" s="243" t="s">
        <v>4423</v>
      </c>
      <c r="AF4278" s="243">
        <v>4316436</v>
      </c>
      <c r="AG4278" s="243"/>
      <c r="AH4278" s="243"/>
    </row>
    <row r="4279" spans="30:34" x14ac:dyDescent="0.25">
      <c r="AD4279" s="243" t="s">
        <v>79</v>
      </c>
      <c r="AE4279" s="243" t="s">
        <v>4427</v>
      </c>
      <c r="AF4279" s="243">
        <v>4316451</v>
      </c>
      <c r="AG4279" s="243"/>
      <c r="AH4279" s="243"/>
    </row>
    <row r="4280" spans="30:34" x14ac:dyDescent="0.25">
      <c r="AD4280" s="243" t="s">
        <v>79</v>
      </c>
      <c r="AE4280" s="243" t="s">
        <v>4432</v>
      </c>
      <c r="AF4280" s="243">
        <v>4316477</v>
      </c>
      <c r="AG4280" s="243"/>
      <c r="AH4280" s="243"/>
    </row>
    <row r="4281" spans="30:34" x14ac:dyDescent="0.25">
      <c r="AD4281" s="243" t="s">
        <v>79</v>
      </c>
      <c r="AE4281" s="243" t="s">
        <v>4437</v>
      </c>
      <c r="AF4281" s="243">
        <v>4316501</v>
      </c>
      <c r="AG4281" s="243"/>
      <c r="AH4281" s="243"/>
    </row>
    <row r="4282" spans="30:34" x14ac:dyDescent="0.25">
      <c r="AD4282" s="243" t="s">
        <v>79</v>
      </c>
      <c r="AE4282" s="243" t="s">
        <v>4441</v>
      </c>
      <c r="AF4282" s="243">
        <v>4316600</v>
      </c>
      <c r="AG4282" s="243"/>
      <c r="AH4282" s="243"/>
    </row>
    <row r="4283" spans="30:34" x14ac:dyDescent="0.25">
      <c r="AD4283" s="243" t="s">
        <v>79</v>
      </c>
      <c r="AE4283" s="243" t="s">
        <v>4446</v>
      </c>
      <c r="AF4283" s="243">
        <v>4316709</v>
      </c>
      <c r="AG4283" s="243"/>
      <c r="AH4283" s="243"/>
    </row>
    <row r="4284" spans="30:34" x14ac:dyDescent="0.25">
      <c r="AD4284" s="243" t="s">
        <v>79</v>
      </c>
      <c r="AE4284" s="243" t="s">
        <v>4451</v>
      </c>
      <c r="AF4284" s="243">
        <v>4316733</v>
      </c>
      <c r="AG4284" s="243"/>
      <c r="AH4284" s="243"/>
    </row>
    <row r="4285" spans="30:34" x14ac:dyDescent="0.25">
      <c r="AD4285" s="243" t="s">
        <v>79</v>
      </c>
      <c r="AE4285" s="243" t="s">
        <v>4456</v>
      </c>
      <c r="AF4285" s="243">
        <v>4316758</v>
      </c>
      <c r="AG4285" s="243"/>
      <c r="AH4285" s="243"/>
    </row>
    <row r="4286" spans="30:34" x14ac:dyDescent="0.25">
      <c r="AD4286" s="243" t="s">
        <v>79</v>
      </c>
      <c r="AE4286" s="243" t="s">
        <v>4461</v>
      </c>
      <c r="AF4286" s="243">
        <v>4316808</v>
      </c>
      <c r="AG4286" s="243"/>
      <c r="AH4286" s="243"/>
    </row>
    <row r="4287" spans="30:34" x14ac:dyDescent="0.25">
      <c r="AD4287" s="243" t="s">
        <v>79</v>
      </c>
      <c r="AE4287" s="243" t="s">
        <v>4466</v>
      </c>
      <c r="AF4287" s="243">
        <v>4316972</v>
      </c>
      <c r="AG4287" s="243"/>
      <c r="AH4287" s="243"/>
    </row>
    <row r="4288" spans="30:34" x14ac:dyDescent="0.25">
      <c r="AD4288" s="243" t="s">
        <v>79</v>
      </c>
      <c r="AE4288" s="243" t="s">
        <v>2538</v>
      </c>
      <c r="AF4288" s="243">
        <v>4316907</v>
      </c>
      <c r="AG4288" s="243"/>
      <c r="AH4288" s="243"/>
    </row>
    <row r="4289" spans="30:34" x14ac:dyDescent="0.25">
      <c r="AD4289" s="243" t="s">
        <v>79</v>
      </c>
      <c r="AE4289" s="243" t="s">
        <v>4475</v>
      </c>
      <c r="AF4289" s="243">
        <v>4316956</v>
      </c>
      <c r="AG4289" s="243"/>
      <c r="AH4289" s="243"/>
    </row>
    <row r="4290" spans="30:34" x14ac:dyDescent="0.25">
      <c r="AD4290" s="243" t="s">
        <v>79</v>
      </c>
      <c r="AE4290" s="243" t="s">
        <v>4480</v>
      </c>
      <c r="AF4290" s="243">
        <v>4317202</v>
      </c>
      <c r="AG4290" s="243"/>
      <c r="AH4290" s="243"/>
    </row>
    <row r="4291" spans="30:34" x14ac:dyDescent="0.25">
      <c r="AD4291" s="243" t="s">
        <v>79</v>
      </c>
      <c r="AE4291" s="243" t="s">
        <v>4485</v>
      </c>
      <c r="AF4291" s="243">
        <v>4317251</v>
      </c>
      <c r="AG4291" s="243"/>
      <c r="AH4291" s="243"/>
    </row>
    <row r="4292" spans="30:34" x14ac:dyDescent="0.25">
      <c r="AD4292" s="243" t="s">
        <v>79</v>
      </c>
      <c r="AE4292" s="243" t="s">
        <v>4490</v>
      </c>
      <c r="AF4292" s="243">
        <v>4317301</v>
      </c>
      <c r="AG4292" s="243"/>
      <c r="AH4292" s="243"/>
    </row>
    <row r="4293" spans="30:34" x14ac:dyDescent="0.25">
      <c r="AD4293" s="243" t="s">
        <v>79</v>
      </c>
      <c r="AE4293" s="243" t="s">
        <v>4495</v>
      </c>
      <c r="AF4293" s="243">
        <v>4317004</v>
      </c>
      <c r="AG4293" s="243"/>
      <c r="AH4293" s="243"/>
    </row>
    <row r="4294" spans="30:34" x14ac:dyDescent="0.25">
      <c r="AD4294" s="243" t="s">
        <v>79</v>
      </c>
      <c r="AE4294" s="243" t="s">
        <v>4500</v>
      </c>
      <c r="AF4294" s="243">
        <v>4317103</v>
      </c>
      <c r="AG4294" s="243"/>
      <c r="AH4294" s="243"/>
    </row>
    <row r="4295" spans="30:34" x14ac:dyDescent="0.25">
      <c r="AD4295" s="243" t="s">
        <v>79</v>
      </c>
      <c r="AE4295" s="243" t="s">
        <v>4505</v>
      </c>
      <c r="AF4295" s="243">
        <v>4317400</v>
      </c>
      <c r="AG4295" s="243"/>
      <c r="AH4295" s="243"/>
    </row>
    <row r="4296" spans="30:34" x14ac:dyDescent="0.25">
      <c r="AD4296" s="243" t="s">
        <v>79</v>
      </c>
      <c r="AE4296" s="243" t="s">
        <v>4510</v>
      </c>
      <c r="AF4296" s="243">
        <v>4317509</v>
      </c>
      <c r="AG4296" s="243"/>
      <c r="AH4296" s="243"/>
    </row>
    <row r="4297" spans="30:34" x14ac:dyDescent="0.25">
      <c r="AD4297" s="243" t="s">
        <v>79</v>
      </c>
      <c r="AE4297" s="243" t="s">
        <v>4514</v>
      </c>
      <c r="AF4297" s="243">
        <v>4317608</v>
      </c>
      <c r="AG4297" s="243"/>
      <c r="AH4297" s="243"/>
    </row>
    <row r="4298" spans="30:34" x14ac:dyDescent="0.25">
      <c r="AD4298" s="243" t="s">
        <v>79</v>
      </c>
      <c r="AE4298" s="243" t="s">
        <v>4519</v>
      </c>
      <c r="AF4298" s="243">
        <v>4317707</v>
      </c>
      <c r="AG4298" s="243"/>
      <c r="AH4298" s="243"/>
    </row>
    <row r="4299" spans="30:34" x14ac:dyDescent="0.25">
      <c r="AD4299" s="243" t="s">
        <v>79</v>
      </c>
      <c r="AE4299" s="243" t="s">
        <v>4524</v>
      </c>
      <c r="AF4299" s="243">
        <v>4317558</v>
      </c>
      <c r="AG4299" s="243"/>
      <c r="AH4299" s="243"/>
    </row>
    <row r="4300" spans="30:34" x14ac:dyDescent="0.25">
      <c r="AD4300" s="243" t="s">
        <v>79</v>
      </c>
      <c r="AE4300" s="243" t="s">
        <v>4529</v>
      </c>
      <c r="AF4300" s="243">
        <v>4317756</v>
      </c>
      <c r="AG4300" s="243"/>
      <c r="AH4300" s="243"/>
    </row>
    <row r="4301" spans="30:34" x14ac:dyDescent="0.25">
      <c r="AD4301" s="243" t="s">
        <v>79</v>
      </c>
      <c r="AE4301" s="243" t="s">
        <v>4534</v>
      </c>
      <c r="AF4301" s="243">
        <v>4317806</v>
      </c>
      <c r="AG4301" s="243"/>
      <c r="AH4301" s="243"/>
    </row>
    <row r="4302" spans="30:34" x14ac:dyDescent="0.25">
      <c r="AD4302" s="243" t="s">
        <v>79</v>
      </c>
      <c r="AE4302" s="243" t="s">
        <v>4538</v>
      </c>
      <c r="AF4302" s="243">
        <v>4317905</v>
      </c>
      <c r="AG4302" s="243"/>
      <c r="AH4302" s="243"/>
    </row>
    <row r="4303" spans="30:34" x14ac:dyDescent="0.25">
      <c r="AD4303" s="243" t="s">
        <v>79</v>
      </c>
      <c r="AE4303" s="243" t="s">
        <v>4543</v>
      </c>
      <c r="AF4303" s="243">
        <v>4317954</v>
      </c>
      <c r="AG4303" s="243"/>
      <c r="AH4303" s="243"/>
    </row>
    <row r="4304" spans="30:34" x14ac:dyDescent="0.25">
      <c r="AD4304" s="243" t="s">
        <v>79</v>
      </c>
      <c r="AE4304" s="243" t="s">
        <v>4547</v>
      </c>
      <c r="AF4304" s="243">
        <v>4318002</v>
      </c>
      <c r="AG4304" s="243"/>
      <c r="AH4304" s="243"/>
    </row>
    <row r="4305" spans="30:34" x14ac:dyDescent="0.25">
      <c r="AD4305" s="243" t="s">
        <v>79</v>
      </c>
      <c r="AE4305" s="243" t="s">
        <v>4552</v>
      </c>
      <c r="AF4305" s="243">
        <v>4318051</v>
      </c>
      <c r="AG4305" s="243"/>
      <c r="AH4305" s="243"/>
    </row>
    <row r="4306" spans="30:34" x14ac:dyDescent="0.25">
      <c r="AD4306" s="243" t="s">
        <v>79</v>
      </c>
      <c r="AE4306" s="243" t="s">
        <v>4557</v>
      </c>
      <c r="AF4306" s="243">
        <v>4318101</v>
      </c>
      <c r="AG4306" s="243"/>
      <c r="AH4306" s="243"/>
    </row>
    <row r="4307" spans="30:34" x14ac:dyDescent="0.25">
      <c r="AD4307" s="243" t="s">
        <v>79</v>
      </c>
      <c r="AE4307" s="243" t="s">
        <v>4562</v>
      </c>
      <c r="AF4307" s="243">
        <v>4318200</v>
      </c>
      <c r="AG4307" s="243"/>
      <c r="AH4307" s="243"/>
    </row>
    <row r="4308" spans="30:34" x14ac:dyDescent="0.25">
      <c r="AD4308" s="243" t="s">
        <v>79</v>
      </c>
      <c r="AE4308" s="243" t="s">
        <v>4429</v>
      </c>
      <c r="AF4308" s="243">
        <v>4318309</v>
      </c>
      <c r="AG4308" s="243"/>
      <c r="AH4308" s="243"/>
    </row>
    <row r="4309" spans="30:34" x14ac:dyDescent="0.25">
      <c r="AD4309" s="243" t="s">
        <v>79</v>
      </c>
      <c r="AE4309" s="243" t="s">
        <v>4569</v>
      </c>
      <c r="AF4309" s="243">
        <v>4318408</v>
      </c>
      <c r="AG4309" s="243"/>
      <c r="AH4309" s="243"/>
    </row>
    <row r="4310" spans="30:34" x14ac:dyDescent="0.25">
      <c r="AD4310" s="243" t="s">
        <v>79</v>
      </c>
      <c r="AE4310" s="243" t="s">
        <v>4574</v>
      </c>
      <c r="AF4310" s="243">
        <v>4318424</v>
      </c>
      <c r="AG4310" s="243"/>
      <c r="AH4310" s="243"/>
    </row>
    <row r="4311" spans="30:34" x14ac:dyDescent="0.25">
      <c r="AD4311" s="243" t="s">
        <v>79</v>
      </c>
      <c r="AE4311" s="243" t="s">
        <v>4579</v>
      </c>
      <c r="AF4311" s="243">
        <v>4318432</v>
      </c>
      <c r="AG4311" s="243"/>
      <c r="AH4311" s="243"/>
    </row>
    <row r="4312" spans="30:34" x14ac:dyDescent="0.25">
      <c r="AD4312" s="243" t="s">
        <v>79</v>
      </c>
      <c r="AE4312" s="243" t="s">
        <v>4584</v>
      </c>
      <c r="AF4312" s="243">
        <v>4318440</v>
      </c>
      <c r="AG4312" s="243"/>
      <c r="AH4312" s="243"/>
    </row>
    <row r="4313" spans="30:34" x14ac:dyDescent="0.25">
      <c r="AD4313" s="243" t="s">
        <v>79</v>
      </c>
      <c r="AE4313" s="243" t="s">
        <v>4589</v>
      </c>
      <c r="AF4313" s="243">
        <v>4318457</v>
      </c>
      <c r="AG4313" s="243"/>
      <c r="AH4313" s="243"/>
    </row>
    <row r="4314" spans="30:34" x14ac:dyDescent="0.25">
      <c r="AD4314" s="243" t="s">
        <v>79</v>
      </c>
      <c r="AE4314" s="243" t="s">
        <v>4593</v>
      </c>
      <c r="AF4314" s="243">
        <v>4318465</v>
      </c>
      <c r="AG4314" s="243"/>
      <c r="AH4314" s="243"/>
    </row>
    <row r="4315" spans="30:34" x14ac:dyDescent="0.25">
      <c r="AD4315" s="243" t="s">
        <v>79</v>
      </c>
      <c r="AE4315" s="243" t="s">
        <v>4598</v>
      </c>
      <c r="AF4315" s="243">
        <v>4318481</v>
      </c>
      <c r="AG4315" s="243"/>
      <c r="AH4315" s="243"/>
    </row>
    <row r="4316" spans="30:34" x14ac:dyDescent="0.25">
      <c r="AD4316" s="243" t="s">
        <v>79</v>
      </c>
      <c r="AE4316" s="243" t="s">
        <v>4602</v>
      </c>
      <c r="AF4316" s="243">
        <v>4318499</v>
      </c>
      <c r="AG4316" s="243"/>
      <c r="AH4316" s="243"/>
    </row>
    <row r="4317" spans="30:34" x14ac:dyDescent="0.25">
      <c r="AD4317" s="243" t="s">
        <v>79</v>
      </c>
      <c r="AE4317" s="243" t="s">
        <v>4606</v>
      </c>
      <c r="AF4317" s="243">
        <v>4318507</v>
      </c>
      <c r="AG4317" s="243"/>
      <c r="AH4317" s="243"/>
    </row>
    <row r="4318" spans="30:34" x14ac:dyDescent="0.25">
      <c r="AD4318" s="243" t="s">
        <v>79</v>
      </c>
      <c r="AE4318" s="243" t="s">
        <v>4611</v>
      </c>
      <c r="AF4318" s="243">
        <v>4318606</v>
      </c>
      <c r="AG4318" s="243"/>
      <c r="AH4318" s="243"/>
    </row>
    <row r="4319" spans="30:34" x14ac:dyDescent="0.25">
      <c r="AD4319" s="243" t="s">
        <v>79</v>
      </c>
      <c r="AE4319" s="243" t="s">
        <v>4616</v>
      </c>
      <c r="AF4319" s="243">
        <v>4318614</v>
      </c>
      <c r="AG4319" s="243"/>
      <c r="AH4319" s="243"/>
    </row>
    <row r="4320" spans="30:34" x14ac:dyDescent="0.25">
      <c r="AD4320" s="243" t="s">
        <v>79</v>
      </c>
      <c r="AE4320" s="243" t="s">
        <v>4620</v>
      </c>
      <c r="AF4320" s="243">
        <v>4318622</v>
      </c>
      <c r="AG4320" s="243"/>
      <c r="AH4320" s="243"/>
    </row>
    <row r="4321" spans="30:34" x14ac:dyDescent="0.25">
      <c r="AD4321" s="243" t="s">
        <v>79</v>
      </c>
      <c r="AE4321" s="243" t="s">
        <v>4625</v>
      </c>
      <c r="AF4321" s="243">
        <v>4318705</v>
      </c>
      <c r="AG4321" s="243"/>
      <c r="AH4321" s="243"/>
    </row>
    <row r="4322" spans="30:34" x14ac:dyDescent="0.25">
      <c r="AD4322" s="243" t="s">
        <v>79</v>
      </c>
      <c r="AE4322" s="243" t="s">
        <v>4629</v>
      </c>
      <c r="AF4322" s="243">
        <v>4318804</v>
      </c>
      <c r="AG4322" s="243"/>
      <c r="AH4322" s="243"/>
    </row>
    <row r="4323" spans="30:34" x14ac:dyDescent="0.25">
      <c r="AD4323" s="243" t="s">
        <v>79</v>
      </c>
      <c r="AE4323" s="243" t="s">
        <v>4632</v>
      </c>
      <c r="AF4323" s="243">
        <v>4318903</v>
      </c>
      <c r="AG4323" s="243"/>
      <c r="AH4323" s="243"/>
    </row>
    <row r="4324" spans="30:34" x14ac:dyDescent="0.25">
      <c r="AD4324" s="243" t="s">
        <v>79</v>
      </c>
      <c r="AE4324" s="243" t="s">
        <v>4636</v>
      </c>
      <c r="AF4324" s="243">
        <v>4319000</v>
      </c>
      <c r="AG4324" s="243"/>
      <c r="AH4324" s="243"/>
    </row>
    <row r="4325" spans="30:34" x14ac:dyDescent="0.25">
      <c r="AD4325" s="243" t="s">
        <v>79</v>
      </c>
      <c r="AE4325" s="243" t="s">
        <v>3907</v>
      </c>
      <c r="AF4325" s="243">
        <v>4319109</v>
      </c>
      <c r="AG4325" s="243"/>
      <c r="AH4325" s="243"/>
    </row>
    <row r="4326" spans="30:34" x14ac:dyDescent="0.25">
      <c r="AD4326" s="243" t="s">
        <v>79</v>
      </c>
      <c r="AE4326" s="243" t="s">
        <v>4643</v>
      </c>
      <c r="AF4326" s="243">
        <v>4319125</v>
      </c>
      <c r="AG4326" s="243"/>
      <c r="AH4326" s="243"/>
    </row>
    <row r="4327" spans="30:34" x14ac:dyDescent="0.25">
      <c r="AD4327" s="243" t="s">
        <v>79</v>
      </c>
      <c r="AE4327" s="243" t="s">
        <v>4645</v>
      </c>
      <c r="AF4327" s="243">
        <v>4319158</v>
      </c>
      <c r="AG4327" s="243"/>
      <c r="AH4327" s="243"/>
    </row>
    <row r="4328" spans="30:34" x14ac:dyDescent="0.25">
      <c r="AD4328" s="243" t="s">
        <v>79</v>
      </c>
      <c r="AE4328" s="243" t="s">
        <v>4649</v>
      </c>
      <c r="AF4328" s="243">
        <v>4319208</v>
      </c>
      <c r="AG4328" s="243"/>
      <c r="AH4328" s="243"/>
    </row>
    <row r="4329" spans="30:34" x14ac:dyDescent="0.25">
      <c r="AD4329" s="243" t="s">
        <v>79</v>
      </c>
      <c r="AE4329" s="243" t="s">
        <v>4653</v>
      </c>
      <c r="AF4329" s="243">
        <v>4319307</v>
      </c>
      <c r="AG4329" s="243"/>
      <c r="AH4329" s="243"/>
    </row>
    <row r="4330" spans="30:34" x14ac:dyDescent="0.25">
      <c r="AD4330" s="243" t="s">
        <v>79</v>
      </c>
      <c r="AE4330" s="243" t="s">
        <v>4657</v>
      </c>
      <c r="AF4330" s="243">
        <v>4319356</v>
      </c>
      <c r="AG4330" s="243"/>
      <c r="AH4330" s="243"/>
    </row>
    <row r="4331" spans="30:34" x14ac:dyDescent="0.25">
      <c r="AD4331" s="243" t="s">
        <v>79</v>
      </c>
      <c r="AE4331" s="243" t="s">
        <v>4661</v>
      </c>
      <c r="AF4331" s="243">
        <v>4319364</v>
      </c>
      <c r="AG4331" s="243"/>
      <c r="AH4331" s="243"/>
    </row>
    <row r="4332" spans="30:34" x14ac:dyDescent="0.25">
      <c r="AD4332" s="243" t="s">
        <v>79</v>
      </c>
      <c r="AE4332" s="243" t="s">
        <v>4665</v>
      </c>
      <c r="AF4332" s="243">
        <v>4319372</v>
      </c>
      <c r="AG4332" s="243"/>
      <c r="AH4332" s="243"/>
    </row>
    <row r="4333" spans="30:34" x14ac:dyDescent="0.25">
      <c r="AD4333" s="243" t="s">
        <v>79</v>
      </c>
      <c r="AE4333" s="243" t="s">
        <v>4668</v>
      </c>
      <c r="AF4333" s="243">
        <v>4319406</v>
      </c>
      <c r="AG4333" s="243"/>
      <c r="AH4333" s="243"/>
    </row>
    <row r="4334" spans="30:34" x14ac:dyDescent="0.25">
      <c r="AD4334" s="243" t="s">
        <v>79</v>
      </c>
      <c r="AE4334" s="243" t="s">
        <v>4672</v>
      </c>
      <c r="AF4334" s="243">
        <v>4319505</v>
      </c>
      <c r="AG4334" s="243"/>
      <c r="AH4334" s="243"/>
    </row>
    <row r="4335" spans="30:34" x14ac:dyDescent="0.25">
      <c r="AD4335" s="243" t="s">
        <v>79</v>
      </c>
      <c r="AE4335" s="243" t="s">
        <v>4676</v>
      </c>
      <c r="AF4335" s="243">
        <v>4319604</v>
      </c>
      <c r="AG4335" s="243"/>
      <c r="AH4335" s="243"/>
    </row>
    <row r="4336" spans="30:34" x14ac:dyDescent="0.25">
      <c r="AD4336" s="243" t="s">
        <v>79</v>
      </c>
      <c r="AE4336" s="243" t="s">
        <v>4680</v>
      </c>
      <c r="AF4336" s="243">
        <v>4319703</v>
      </c>
      <c r="AG4336" s="243"/>
      <c r="AH4336" s="243"/>
    </row>
    <row r="4337" spans="30:34" x14ac:dyDescent="0.25">
      <c r="AD4337" s="243" t="s">
        <v>79</v>
      </c>
      <c r="AE4337" s="243" t="s">
        <v>4684</v>
      </c>
      <c r="AF4337" s="243">
        <v>4319711</v>
      </c>
      <c r="AG4337" s="243"/>
      <c r="AH4337" s="243"/>
    </row>
    <row r="4338" spans="30:34" x14ac:dyDescent="0.25">
      <c r="AD4338" s="243" t="s">
        <v>79</v>
      </c>
      <c r="AE4338" s="243" t="s">
        <v>4688</v>
      </c>
      <c r="AF4338" s="243">
        <v>4319737</v>
      </c>
      <c r="AG4338" s="243"/>
      <c r="AH4338" s="243"/>
    </row>
    <row r="4339" spans="30:34" x14ac:dyDescent="0.25">
      <c r="AD4339" s="243" t="s">
        <v>79</v>
      </c>
      <c r="AE4339" s="243" t="s">
        <v>4692</v>
      </c>
      <c r="AF4339" s="243">
        <v>4319752</v>
      </c>
      <c r="AG4339" s="243"/>
      <c r="AH4339" s="243"/>
    </row>
    <row r="4340" spans="30:34" x14ac:dyDescent="0.25">
      <c r="AD4340" s="243" t="s">
        <v>79</v>
      </c>
      <c r="AE4340" s="243" t="s">
        <v>4695</v>
      </c>
      <c r="AF4340" s="243">
        <v>4319802</v>
      </c>
      <c r="AG4340" s="243"/>
      <c r="AH4340" s="243"/>
    </row>
    <row r="4341" spans="30:34" x14ac:dyDescent="0.25">
      <c r="AD4341" s="243" t="s">
        <v>79</v>
      </c>
      <c r="AE4341" s="243" t="s">
        <v>4698</v>
      </c>
      <c r="AF4341" s="243">
        <v>4319901</v>
      </c>
      <c r="AG4341" s="243"/>
      <c r="AH4341" s="243"/>
    </row>
    <row r="4342" spans="30:34" x14ac:dyDescent="0.25">
      <c r="AD4342" s="243" t="s">
        <v>79</v>
      </c>
      <c r="AE4342" s="243" t="s">
        <v>4701</v>
      </c>
      <c r="AF4342" s="243">
        <v>4320008</v>
      </c>
      <c r="AG4342" s="243"/>
      <c r="AH4342" s="243"/>
    </row>
    <row r="4343" spans="30:34" x14ac:dyDescent="0.25">
      <c r="AD4343" s="243" t="s">
        <v>79</v>
      </c>
      <c r="AE4343" s="243" t="s">
        <v>4450</v>
      </c>
      <c r="AF4343" s="243">
        <v>4320107</v>
      </c>
      <c r="AG4343" s="243"/>
      <c r="AH4343" s="243"/>
    </row>
    <row r="4344" spans="30:34" x14ac:dyDescent="0.25">
      <c r="AD4344" s="243" t="s">
        <v>79</v>
      </c>
      <c r="AE4344" s="243" t="s">
        <v>4706</v>
      </c>
      <c r="AF4344" s="243">
        <v>4320206</v>
      </c>
      <c r="AG4344" s="243"/>
      <c r="AH4344" s="243"/>
    </row>
    <row r="4345" spans="30:34" x14ac:dyDescent="0.25">
      <c r="AD4345" s="243" t="s">
        <v>79</v>
      </c>
      <c r="AE4345" s="243" t="s">
        <v>4709</v>
      </c>
      <c r="AF4345" s="243">
        <v>4320230</v>
      </c>
      <c r="AG4345" s="243"/>
      <c r="AH4345" s="243"/>
    </row>
    <row r="4346" spans="30:34" x14ac:dyDescent="0.25">
      <c r="AD4346" s="243" t="s">
        <v>79</v>
      </c>
      <c r="AE4346" s="243" t="s">
        <v>4712</v>
      </c>
      <c r="AF4346" s="243">
        <v>4320263</v>
      </c>
      <c r="AG4346" s="243"/>
      <c r="AH4346" s="243"/>
    </row>
    <row r="4347" spans="30:34" x14ac:dyDescent="0.25">
      <c r="AD4347" s="243" t="s">
        <v>79</v>
      </c>
      <c r="AE4347" s="243" t="s">
        <v>4715</v>
      </c>
      <c r="AF4347" s="243">
        <v>4320305</v>
      </c>
      <c r="AG4347" s="243"/>
      <c r="AH4347" s="243"/>
    </row>
    <row r="4348" spans="30:34" x14ac:dyDescent="0.25">
      <c r="AD4348" s="243" t="s">
        <v>79</v>
      </c>
      <c r="AE4348" s="243" t="s">
        <v>4718</v>
      </c>
      <c r="AF4348" s="243">
        <v>4320321</v>
      </c>
      <c r="AG4348" s="243"/>
      <c r="AH4348" s="243"/>
    </row>
    <row r="4349" spans="30:34" x14ac:dyDescent="0.25">
      <c r="AD4349" s="243" t="s">
        <v>79</v>
      </c>
      <c r="AE4349" s="243" t="s">
        <v>4721</v>
      </c>
      <c r="AF4349" s="243">
        <v>4320354</v>
      </c>
      <c r="AG4349" s="243"/>
      <c r="AH4349" s="243"/>
    </row>
    <row r="4350" spans="30:34" x14ac:dyDescent="0.25">
      <c r="AD4350" s="243" t="s">
        <v>79</v>
      </c>
      <c r="AE4350" s="243" t="s">
        <v>4724</v>
      </c>
      <c r="AF4350" s="243">
        <v>4320404</v>
      </c>
      <c r="AG4350" s="243"/>
      <c r="AH4350" s="243"/>
    </row>
    <row r="4351" spans="30:34" x14ac:dyDescent="0.25">
      <c r="AD4351" s="243" t="s">
        <v>79</v>
      </c>
      <c r="AE4351" s="243" t="s">
        <v>4726</v>
      </c>
      <c r="AF4351" s="243">
        <v>4320453</v>
      </c>
      <c r="AG4351" s="243"/>
      <c r="AH4351" s="243"/>
    </row>
    <row r="4352" spans="30:34" x14ac:dyDescent="0.25">
      <c r="AD4352" s="243" t="s">
        <v>79</v>
      </c>
      <c r="AE4352" s="243" t="s">
        <v>4728</v>
      </c>
      <c r="AF4352" s="243">
        <v>4320503</v>
      </c>
      <c r="AG4352" s="243"/>
      <c r="AH4352" s="243"/>
    </row>
    <row r="4353" spans="30:34" x14ac:dyDescent="0.25">
      <c r="AD4353" s="243" t="s">
        <v>79</v>
      </c>
      <c r="AE4353" s="243" t="s">
        <v>4731</v>
      </c>
      <c r="AF4353" s="243">
        <v>4320552</v>
      </c>
      <c r="AG4353" s="243"/>
      <c r="AH4353" s="243"/>
    </row>
    <row r="4354" spans="30:34" x14ac:dyDescent="0.25">
      <c r="AD4354" s="243" t="s">
        <v>79</v>
      </c>
      <c r="AE4354" s="243" t="s">
        <v>4734</v>
      </c>
      <c r="AF4354" s="243">
        <v>4320578</v>
      </c>
      <c r="AG4354" s="243"/>
      <c r="AH4354" s="243"/>
    </row>
    <row r="4355" spans="30:34" x14ac:dyDescent="0.25">
      <c r="AD4355" s="243" t="s">
        <v>79</v>
      </c>
      <c r="AE4355" s="243" t="s">
        <v>4736</v>
      </c>
      <c r="AF4355" s="243">
        <v>4320602</v>
      </c>
      <c r="AG4355" s="243"/>
      <c r="AH4355" s="243"/>
    </row>
    <row r="4356" spans="30:34" x14ac:dyDescent="0.25">
      <c r="AD4356" s="243" t="s">
        <v>79</v>
      </c>
      <c r="AE4356" s="243" t="s">
        <v>4738</v>
      </c>
      <c r="AF4356" s="243">
        <v>4320651</v>
      </c>
      <c r="AG4356" s="243"/>
      <c r="AH4356" s="243"/>
    </row>
    <row r="4357" spans="30:34" x14ac:dyDescent="0.25">
      <c r="AD4357" s="243" t="s">
        <v>79</v>
      </c>
      <c r="AE4357" s="243" t="s">
        <v>4741</v>
      </c>
      <c r="AF4357" s="243">
        <v>4320677</v>
      </c>
      <c r="AG4357" s="243"/>
      <c r="AH4357" s="243"/>
    </row>
    <row r="4358" spans="30:34" x14ac:dyDescent="0.25">
      <c r="AD4358" s="243" t="s">
        <v>79</v>
      </c>
      <c r="AE4358" s="243" t="s">
        <v>4536</v>
      </c>
      <c r="AF4358" s="243">
        <v>4320701</v>
      </c>
      <c r="AG4358" s="243"/>
      <c r="AH4358" s="243"/>
    </row>
    <row r="4359" spans="30:34" x14ac:dyDescent="0.25">
      <c r="AD4359" s="243" t="s">
        <v>79</v>
      </c>
      <c r="AE4359" s="243" t="s">
        <v>3563</v>
      </c>
      <c r="AF4359" s="243">
        <v>4320800</v>
      </c>
      <c r="AG4359" s="243"/>
      <c r="AH4359" s="243"/>
    </row>
    <row r="4360" spans="30:34" x14ac:dyDescent="0.25">
      <c r="AD4360" s="243" t="s">
        <v>79</v>
      </c>
      <c r="AE4360" s="243" t="s">
        <v>4748</v>
      </c>
      <c r="AF4360" s="243">
        <v>4320859</v>
      </c>
      <c r="AG4360" s="243"/>
      <c r="AH4360" s="243"/>
    </row>
    <row r="4361" spans="30:34" x14ac:dyDescent="0.25">
      <c r="AD4361" s="243" t="s">
        <v>79</v>
      </c>
      <c r="AE4361" s="243" t="s">
        <v>4499</v>
      </c>
      <c r="AF4361" s="243">
        <v>4320909</v>
      </c>
      <c r="AG4361" s="243"/>
      <c r="AH4361" s="243"/>
    </row>
    <row r="4362" spans="30:34" x14ac:dyDescent="0.25">
      <c r="AD4362" s="243" t="s">
        <v>79</v>
      </c>
      <c r="AE4362" s="243" t="s">
        <v>4753</v>
      </c>
      <c r="AF4362" s="243">
        <v>4321006</v>
      </c>
      <c r="AG4362" s="243"/>
      <c r="AH4362" s="243"/>
    </row>
    <row r="4363" spans="30:34" x14ac:dyDescent="0.25">
      <c r="AD4363" s="243" t="s">
        <v>79</v>
      </c>
      <c r="AE4363" s="243" t="s">
        <v>4756</v>
      </c>
      <c r="AF4363" s="243">
        <v>4321105</v>
      </c>
      <c r="AG4363" s="243"/>
      <c r="AH4363" s="243"/>
    </row>
    <row r="4364" spans="30:34" x14ac:dyDescent="0.25">
      <c r="AD4364" s="243" t="s">
        <v>79</v>
      </c>
      <c r="AE4364" s="243" t="s">
        <v>4759</v>
      </c>
      <c r="AF4364" s="243">
        <v>4321204</v>
      </c>
      <c r="AG4364" s="243"/>
      <c r="AH4364" s="243"/>
    </row>
    <row r="4365" spans="30:34" x14ac:dyDescent="0.25">
      <c r="AD4365" s="243" t="s">
        <v>79</v>
      </c>
      <c r="AE4365" s="243" t="s">
        <v>4762</v>
      </c>
      <c r="AF4365" s="243">
        <v>4321303</v>
      </c>
      <c r="AG4365" s="243"/>
      <c r="AH4365" s="243"/>
    </row>
    <row r="4366" spans="30:34" x14ac:dyDescent="0.25">
      <c r="AD4366" s="243" t="s">
        <v>79</v>
      </c>
      <c r="AE4366" s="243" t="s">
        <v>4765</v>
      </c>
      <c r="AF4366" s="243">
        <v>4321329</v>
      </c>
      <c r="AG4366" s="243"/>
      <c r="AH4366" s="243"/>
    </row>
    <row r="4367" spans="30:34" x14ac:dyDescent="0.25">
      <c r="AD4367" s="243" t="s">
        <v>79</v>
      </c>
      <c r="AE4367" s="243" t="s">
        <v>3620</v>
      </c>
      <c r="AF4367" s="243">
        <v>4321352</v>
      </c>
      <c r="AG4367" s="243"/>
      <c r="AH4367" s="243"/>
    </row>
    <row r="4368" spans="30:34" x14ac:dyDescent="0.25">
      <c r="AD4368" s="243" t="s">
        <v>79</v>
      </c>
      <c r="AE4368" s="243" t="s">
        <v>4768</v>
      </c>
      <c r="AF4368" s="243">
        <v>4321402</v>
      </c>
      <c r="AG4368" s="243"/>
      <c r="AH4368" s="243"/>
    </row>
    <row r="4369" spans="30:34" x14ac:dyDescent="0.25">
      <c r="AD4369" s="243" t="s">
        <v>79</v>
      </c>
      <c r="AE4369" s="243" t="s">
        <v>4771</v>
      </c>
      <c r="AF4369" s="243">
        <v>4321436</v>
      </c>
      <c r="AG4369" s="243"/>
      <c r="AH4369" s="243"/>
    </row>
    <row r="4370" spans="30:34" x14ac:dyDescent="0.25">
      <c r="AD4370" s="243" t="s">
        <v>79</v>
      </c>
      <c r="AE4370" s="243" t="s">
        <v>4774</v>
      </c>
      <c r="AF4370" s="243">
        <v>4321451</v>
      </c>
      <c r="AG4370" s="243"/>
      <c r="AH4370" s="243"/>
    </row>
    <row r="4371" spans="30:34" x14ac:dyDescent="0.25">
      <c r="AD4371" s="243" t="s">
        <v>79</v>
      </c>
      <c r="AE4371" s="243" t="s">
        <v>4777</v>
      </c>
      <c r="AF4371" s="243">
        <v>4321469</v>
      </c>
      <c r="AG4371" s="243"/>
      <c r="AH4371" s="243"/>
    </row>
    <row r="4372" spans="30:34" x14ac:dyDescent="0.25">
      <c r="AD4372" s="243" t="s">
        <v>79</v>
      </c>
      <c r="AE4372" s="243" t="s">
        <v>4780</v>
      </c>
      <c r="AF4372" s="243">
        <v>4321477</v>
      </c>
      <c r="AG4372" s="243"/>
      <c r="AH4372" s="243"/>
    </row>
    <row r="4373" spans="30:34" x14ac:dyDescent="0.25">
      <c r="AD4373" s="243" t="s">
        <v>79</v>
      </c>
      <c r="AE4373" s="243" t="s">
        <v>4783</v>
      </c>
      <c r="AF4373" s="243">
        <v>4321493</v>
      </c>
      <c r="AG4373" s="243"/>
      <c r="AH4373" s="243"/>
    </row>
    <row r="4374" spans="30:34" x14ac:dyDescent="0.25">
      <c r="AD4374" s="243" t="s">
        <v>79</v>
      </c>
      <c r="AE4374" s="243" t="s">
        <v>4786</v>
      </c>
      <c r="AF4374" s="243">
        <v>4321501</v>
      </c>
      <c r="AG4374" s="243"/>
      <c r="AH4374" s="243"/>
    </row>
    <row r="4375" spans="30:34" x14ac:dyDescent="0.25">
      <c r="AD4375" s="243" t="s">
        <v>79</v>
      </c>
      <c r="AE4375" s="243" t="s">
        <v>4789</v>
      </c>
      <c r="AF4375" s="243">
        <v>4321600</v>
      </c>
      <c r="AG4375" s="243"/>
      <c r="AH4375" s="243"/>
    </row>
    <row r="4376" spans="30:34" x14ac:dyDescent="0.25">
      <c r="AD4376" s="243" t="s">
        <v>79</v>
      </c>
      <c r="AE4376" s="243" t="s">
        <v>4792</v>
      </c>
      <c r="AF4376" s="243">
        <v>4321626</v>
      </c>
      <c r="AG4376" s="243"/>
      <c r="AH4376" s="243"/>
    </row>
    <row r="4377" spans="30:34" x14ac:dyDescent="0.25">
      <c r="AD4377" s="243" t="s">
        <v>79</v>
      </c>
      <c r="AE4377" s="243" t="s">
        <v>4795</v>
      </c>
      <c r="AF4377" s="243">
        <v>4321634</v>
      </c>
      <c r="AG4377" s="243"/>
      <c r="AH4377" s="243"/>
    </row>
    <row r="4378" spans="30:34" x14ac:dyDescent="0.25">
      <c r="AD4378" s="243" t="s">
        <v>79</v>
      </c>
      <c r="AE4378" s="243" t="s">
        <v>4798</v>
      </c>
      <c r="AF4378" s="243">
        <v>4321667</v>
      </c>
      <c r="AG4378" s="243"/>
      <c r="AH4378" s="243"/>
    </row>
    <row r="4379" spans="30:34" x14ac:dyDescent="0.25">
      <c r="AD4379" s="243" t="s">
        <v>79</v>
      </c>
      <c r="AE4379" s="243" t="s">
        <v>4801</v>
      </c>
      <c r="AF4379" s="243">
        <v>4321709</v>
      </c>
      <c r="AG4379" s="243"/>
      <c r="AH4379" s="243"/>
    </row>
    <row r="4380" spans="30:34" x14ac:dyDescent="0.25">
      <c r="AD4380" s="243" t="s">
        <v>79</v>
      </c>
      <c r="AE4380" s="243" t="s">
        <v>4804</v>
      </c>
      <c r="AF4380" s="243">
        <v>4321808</v>
      </c>
      <c r="AG4380" s="243"/>
      <c r="AH4380" s="243"/>
    </row>
    <row r="4381" spans="30:34" x14ac:dyDescent="0.25">
      <c r="AD4381" s="243" t="s">
        <v>79</v>
      </c>
      <c r="AE4381" s="243" t="s">
        <v>4807</v>
      </c>
      <c r="AF4381" s="243">
        <v>4321832</v>
      </c>
      <c r="AG4381" s="243"/>
      <c r="AH4381" s="243"/>
    </row>
    <row r="4382" spans="30:34" x14ac:dyDescent="0.25">
      <c r="AD4382" s="243" t="s">
        <v>79</v>
      </c>
      <c r="AE4382" s="243" t="s">
        <v>4810</v>
      </c>
      <c r="AF4382" s="243">
        <v>4321857</v>
      </c>
      <c r="AG4382" s="243"/>
      <c r="AH4382" s="243"/>
    </row>
    <row r="4383" spans="30:34" x14ac:dyDescent="0.25">
      <c r="AD4383" s="243" t="s">
        <v>79</v>
      </c>
      <c r="AE4383" s="243" t="s">
        <v>4813</v>
      </c>
      <c r="AF4383" s="243">
        <v>4321907</v>
      </c>
      <c r="AG4383" s="243"/>
      <c r="AH4383" s="243"/>
    </row>
    <row r="4384" spans="30:34" x14ac:dyDescent="0.25">
      <c r="AD4384" s="243" t="s">
        <v>79</v>
      </c>
      <c r="AE4384" s="243" t="s">
        <v>4816</v>
      </c>
      <c r="AF4384" s="243">
        <v>4321956</v>
      </c>
      <c r="AG4384" s="243"/>
      <c r="AH4384" s="243"/>
    </row>
    <row r="4385" spans="30:34" x14ac:dyDescent="0.25">
      <c r="AD4385" s="243" t="s">
        <v>79</v>
      </c>
      <c r="AE4385" s="243" t="s">
        <v>3242</v>
      </c>
      <c r="AF4385" s="243">
        <v>4322004</v>
      </c>
      <c r="AG4385" s="243"/>
      <c r="AH4385" s="243"/>
    </row>
    <row r="4386" spans="30:34" x14ac:dyDescent="0.25">
      <c r="AD4386" s="243" t="s">
        <v>79</v>
      </c>
      <c r="AE4386" s="243" t="s">
        <v>4820</v>
      </c>
      <c r="AF4386" s="243">
        <v>4322103</v>
      </c>
      <c r="AG4386" s="243"/>
      <c r="AH4386" s="243"/>
    </row>
    <row r="4387" spans="30:34" x14ac:dyDescent="0.25">
      <c r="AD4387" s="243" t="s">
        <v>79</v>
      </c>
      <c r="AE4387" s="243" t="s">
        <v>4823</v>
      </c>
      <c r="AF4387" s="243">
        <v>4322152</v>
      </c>
      <c r="AG4387" s="243"/>
      <c r="AH4387" s="243"/>
    </row>
    <row r="4388" spans="30:34" x14ac:dyDescent="0.25">
      <c r="AD4388" s="243" t="s">
        <v>79</v>
      </c>
      <c r="AE4388" s="243" t="s">
        <v>4826</v>
      </c>
      <c r="AF4388" s="243">
        <v>4322186</v>
      </c>
      <c r="AG4388" s="243"/>
      <c r="AH4388" s="243"/>
    </row>
    <row r="4389" spans="30:34" x14ac:dyDescent="0.25">
      <c r="AD4389" s="243" t="s">
        <v>79</v>
      </c>
      <c r="AE4389" s="243" t="s">
        <v>4829</v>
      </c>
      <c r="AF4389" s="243">
        <v>4322202</v>
      </c>
      <c r="AG4389" s="243"/>
      <c r="AH4389" s="243"/>
    </row>
    <row r="4390" spans="30:34" x14ac:dyDescent="0.25">
      <c r="AD4390" s="243" t="s">
        <v>79</v>
      </c>
      <c r="AE4390" s="243" t="s">
        <v>4832</v>
      </c>
      <c r="AF4390" s="243">
        <v>4322251</v>
      </c>
      <c r="AG4390" s="243"/>
      <c r="AH4390" s="243"/>
    </row>
    <row r="4391" spans="30:34" x14ac:dyDescent="0.25">
      <c r="AD4391" s="243" t="s">
        <v>79</v>
      </c>
      <c r="AE4391" s="243" t="s">
        <v>4835</v>
      </c>
      <c r="AF4391" s="243">
        <v>4322301</v>
      </c>
      <c r="AG4391" s="243"/>
      <c r="AH4391" s="243"/>
    </row>
    <row r="4392" spans="30:34" x14ac:dyDescent="0.25">
      <c r="AD4392" s="243" t="s">
        <v>79</v>
      </c>
      <c r="AE4392" s="243" t="s">
        <v>4838</v>
      </c>
      <c r="AF4392" s="243">
        <v>4322327</v>
      </c>
      <c r="AG4392" s="243"/>
      <c r="AH4392" s="243"/>
    </row>
    <row r="4393" spans="30:34" x14ac:dyDescent="0.25">
      <c r="AD4393" s="243" t="s">
        <v>79</v>
      </c>
      <c r="AE4393" s="243" t="s">
        <v>4841</v>
      </c>
      <c r="AF4393" s="243">
        <v>4322343</v>
      </c>
      <c r="AG4393" s="243"/>
      <c r="AH4393" s="243"/>
    </row>
    <row r="4394" spans="30:34" x14ac:dyDescent="0.25">
      <c r="AD4394" s="243" t="s">
        <v>79</v>
      </c>
      <c r="AE4394" s="243" t="s">
        <v>4844</v>
      </c>
      <c r="AF4394" s="243">
        <v>4322350</v>
      </c>
      <c r="AG4394" s="243"/>
      <c r="AH4394" s="243"/>
    </row>
    <row r="4395" spans="30:34" x14ac:dyDescent="0.25">
      <c r="AD4395" s="243" t="s">
        <v>79</v>
      </c>
      <c r="AE4395" s="243" t="s">
        <v>4847</v>
      </c>
      <c r="AF4395" s="243">
        <v>4322376</v>
      </c>
      <c r="AG4395" s="243"/>
      <c r="AH4395" s="243"/>
    </row>
    <row r="4396" spans="30:34" x14ac:dyDescent="0.25">
      <c r="AD4396" s="243" t="s">
        <v>79</v>
      </c>
      <c r="AE4396" s="243" t="s">
        <v>4850</v>
      </c>
      <c r="AF4396" s="243">
        <v>4322400</v>
      </c>
      <c r="AG4396" s="243"/>
      <c r="AH4396" s="243"/>
    </row>
    <row r="4397" spans="30:34" x14ac:dyDescent="0.25">
      <c r="AD4397" s="243" t="s">
        <v>79</v>
      </c>
      <c r="AE4397" s="243" t="s">
        <v>4853</v>
      </c>
      <c r="AF4397" s="243">
        <v>4322509</v>
      </c>
      <c r="AG4397" s="243"/>
      <c r="AH4397" s="243"/>
    </row>
    <row r="4398" spans="30:34" x14ac:dyDescent="0.25">
      <c r="AD4398" s="243" t="s">
        <v>79</v>
      </c>
      <c r="AE4398" s="243" t="s">
        <v>4856</v>
      </c>
      <c r="AF4398" s="243">
        <v>4322533</v>
      </c>
      <c r="AG4398" s="243"/>
      <c r="AH4398" s="243"/>
    </row>
    <row r="4399" spans="30:34" x14ac:dyDescent="0.25">
      <c r="AD4399" s="243" t="s">
        <v>79</v>
      </c>
      <c r="AE4399" s="243" t="s">
        <v>4859</v>
      </c>
      <c r="AF4399" s="243">
        <v>4322541</v>
      </c>
      <c r="AG4399" s="243"/>
      <c r="AH4399" s="243"/>
    </row>
    <row r="4400" spans="30:34" x14ac:dyDescent="0.25">
      <c r="AD4400" s="243" t="s">
        <v>79</v>
      </c>
      <c r="AE4400" s="243" t="s">
        <v>4862</v>
      </c>
      <c r="AF4400" s="243">
        <v>4322525</v>
      </c>
      <c r="AG4400" s="243"/>
      <c r="AH4400" s="243"/>
    </row>
    <row r="4401" spans="30:34" x14ac:dyDescent="0.25">
      <c r="AD4401" s="243" t="s">
        <v>79</v>
      </c>
      <c r="AE4401" s="243" t="s">
        <v>4865</v>
      </c>
      <c r="AF4401" s="243">
        <v>4322558</v>
      </c>
      <c r="AG4401" s="243"/>
      <c r="AH4401" s="243"/>
    </row>
    <row r="4402" spans="30:34" x14ac:dyDescent="0.25">
      <c r="AD4402" s="243" t="s">
        <v>79</v>
      </c>
      <c r="AE4402" s="243" t="s">
        <v>4868</v>
      </c>
      <c r="AF4402" s="243">
        <v>4322608</v>
      </c>
      <c r="AG4402" s="243"/>
      <c r="AH4402" s="243"/>
    </row>
    <row r="4403" spans="30:34" x14ac:dyDescent="0.25">
      <c r="AD4403" s="243" t="s">
        <v>79</v>
      </c>
      <c r="AE4403" s="243" t="s">
        <v>3118</v>
      </c>
      <c r="AF4403" s="243">
        <v>4322707</v>
      </c>
      <c r="AG4403" s="243"/>
      <c r="AH4403" s="243"/>
    </row>
    <row r="4404" spans="30:34" x14ac:dyDescent="0.25">
      <c r="AD4404" s="243" t="s">
        <v>79</v>
      </c>
      <c r="AE4404" s="243" t="s">
        <v>4872</v>
      </c>
      <c r="AF4404" s="243">
        <v>4322806</v>
      </c>
      <c r="AG4404" s="243"/>
      <c r="AH4404" s="243"/>
    </row>
    <row r="4405" spans="30:34" x14ac:dyDescent="0.25">
      <c r="AD4405" s="243" t="s">
        <v>79</v>
      </c>
      <c r="AE4405" s="243" t="s">
        <v>4875</v>
      </c>
      <c r="AF4405" s="243">
        <v>4322855</v>
      </c>
      <c r="AG4405" s="243"/>
      <c r="AH4405" s="243"/>
    </row>
    <row r="4406" spans="30:34" x14ac:dyDescent="0.25">
      <c r="AD4406" s="243" t="s">
        <v>79</v>
      </c>
      <c r="AE4406" s="243" t="s">
        <v>4878</v>
      </c>
      <c r="AF4406" s="243">
        <v>4322905</v>
      </c>
      <c r="AG4406" s="243"/>
      <c r="AH4406" s="243"/>
    </row>
    <row r="4407" spans="30:34" x14ac:dyDescent="0.25">
      <c r="AD4407" s="243" t="s">
        <v>79</v>
      </c>
      <c r="AE4407" s="243" t="s">
        <v>4881</v>
      </c>
      <c r="AF4407" s="243">
        <v>4323002</v>
      </c>
      <c r="AG4407" s="243"/>
      <c r="AH4407" s="243"/>
    </row>
    <row r="4408" spans="30:34" x14ac:dyDescent="0.25">
      <c r="AD4408" s="243" t="s">
        <v>79</v>
      </c>
      <c r="AE4408" s="243" t="s">
        <v>4884</v>
      </c>
      <c r="AF4408" s="243">
        <v>4323101</v>
      </c>
      <c r="AG4408" s="243"/>
      <c r="AH4408" s="243"/>
    </row>
    <row r="4409" spans="30:34" x14ac:dyDescent="0.25">
      <c r="AD4409" s="243" t="s">
        <v>79</v>
      </c>
      <c r="AE4409" s="243" t="s">
        <v>4887</v>
      </c>
      <c r="AF4409" s="243">
        <v>4323200</v>
      </c>
      <c r="AG4409" s="243"/>
      <c r="AH4409" s="243"/>
    </row>
    <row r="4410" spans="30:34" x14ac:dyDescent="0.25">
      <c r="AD4410" s="243" t="s">
        <v>79</v>
      </c>
      <c r="AE4410" s="243" t="s">
        <v>4890</v>
      </c>
      <c r="AF4410" s="243">
        <v>4323309</v>
      </c>
      <c r="AG4410" s="243"/>
      <c r="AH4410" s="243"/>
    </row>
    <row r="4411" spans="30:34" x14ac:dyDescent="0.25">
      <c r="AD4411" s="243" t="s">
        <v>79</v>
      </c>
      <c r="AE4411" s="243" t="s">
        <v>4893</v>
      </c>
      <c r="AF4411" s="243">
        <v>4323358</v>
      </c>
      <c r="AG4411" s="243"/>
      <c r="AH4411" s="243"/>
    </row>
    <row r="4412" spans="30:34" x14ac:dyDescent="0.25">
      <c r="AD4412" s="243" t="s">
        <v>79</v>
      </c>
      <c r="AE4412" s="243" t="s">
        <v>4896</v>
      </c>
      <c r="AF4412" s="243">
        <v>4323408</v>
      </c>
      <c r="AG4412" s="243"/>
      <c r="AH4412" s="243"/>
    </row>
    <row r="4413" spans="30:34" x14ac:dyDescent="0.25">
      <c r="AD4413" s="243" t="s">
        <v>79</v>
      </c>
      <c r="AE4413" s="243" t="s">
        <v>4899</v>
      </c>
      <c r="AF4413" s="243">
        <v>4323457</v>
      </c>
      <c r="AG4413" s="243"/>
      <c r="AH4413" s="243"/>
    </row>
    <row r="4414" spans="30:34" x14ac:dyDescent="0.25">
      <c r="AD4414" s="243" t="s">
        <v>79</v>
      </c>
      <c r="AE4414" s="243" t="s">
        <v>4902</v>
      </c>
      <c r="AF4414" s="243">
        <v>4323507</v>
      </c>
      <c r="AG4414" s="243"/>
      <c r="AH4414" s="243"/>
    </row>
    <row r="4415" spans="30:34" x14ac:dyDescent="0.25">
      <c r="AD4415" s="243" t="s">
        <v>79</v>
      </c>
      <c r="AE4415" s="243" t="s">
        <v>4905</v>
      </c>
      <c r="AF4415" s="243">
        <v>4323606</v>
      </c>
      <c r="AG4415" s="243"/>
      <c r="AH4415" s="243"/>
    </row>
    <row r="4416" spans="30:34" x14ac:dyDescent="0.25">
      <c r="AD4416" s="243" t="s">
        <v>79</v>
      </c>
      <c r="AE4416" s="243" t="s">
        <v>4908</v>
      </c>
      <c r="AF4416" s="243">
        <v>4323705</v>
      </c>
      <c r="AG4416" s="243"/>
      <c r="AH4416" s="243"/>
    </row>
    <row r="4417" spans="30:34" x14ac:dyDescent="0.25">
      <c r="AD4417" s="243" t="s">
        <v>79</v>
      </c>
      <c r="AE4417" s="243" t="s">
        <v>4910</v>
      </c>
      <c r="AF4417" s="243">
        <v>4323754</v>
      </c>
      <c r="AG4417" s="243"/>
      <c r="AH4417" s="243"/>
    </row>
    <row r="4418" spans="30:34" x14ac:dyDescent="0.25">
      <c r="AD4418" s="243" t="s">
        <v>79</v>
      </c>
      <c r="AE4418" s="243" t="s">
        <v>4913</v>
      </c>
      <c r="AF4418" s="243">
        <v>4323770</v>
      </c>
      <c r="AG4418" s="243"/>
      <c r="AH4418" s="243"/>
    </row>
    <row r="4419" spans="30:34" x14ac:dyDescent="0.25">
      <c r="AD4419" s="243" t="s">
        <v>79</v>
      </c>
      <c r="AE4419" s="243" t="s">
        <v>4916</v>
      </c>
      <c r="AF4419" s="243">
        <v>4323804</v>
      </c>
      <c r="AG4419" s="243"/>
      <c r="AH4419" s="243"/>
    </row>
    <row r="4420" spans="30:34" x14ac:dyDescent="0.25">
      <c r="AD4420" s="243" t="s">
        <v>81</v>
      </c>
      <c r="AE4420" s="243" t="s">
        <v>113</v>
      </c>
      <c r="AF4420" s="243">
        <v>4200051</v>
      </c>
      <c r="AG4420" s="243"/>
      <c r="AH4420" s="243"/>
    </row>
    <row r="4421" spans="30:34" x14ac:dyDescent="0.25">
      <c r="AD4421" s="243" t="s">
        <v>81</v>
      </c>
      <c r="AE4421" s="243" t="s">
        <v>139</v>
      </c>
      <c r="AF4421" s="243">
        <v>4200101</v>
      </c>
      <c r="AG4421" s="243"/>
      <c r="AH4421" s="243"/>
    </row>
    <row r="4422" spans="30:34" x14ac:dyDescent="0.25">
      <c r="AD4422" s="243" t="s">
        <v>81</v>
      </c>
      <c r="AE4422" s="243" t="s">
        <v>164</v>
      </c>
      <c r="AF4422" s="243">
        <v>4200200</v>
      </c>
      <c r="AG4422" s="243"/>
      <c r="AH4422" s="243"/>
    </row>
    <row r="4423" spans="30:34" x14ac:dyDescent="0.25">
      <c r="AD4423" s="243" t="s">
        <v>81</v>
      </c>
      <c r="AE4423" s="243" t="s">
        <v>190</v>
      </c>
      <c r="AF4423" s="243">
        <v>4200309</v>
      </c>
      <c r="AG4423" s="243"/>
      <c r="AH4423" s="243"/>
    </row>
    <row r="4424" spans="30:34" x14ac:dyDescent="0.25">
      <c r="AD4424" s="243" t="s">
        <v>81</v>
      </c>
      <c r="AE4424" s="243" t="s">
        <v>216</v>
      </c>
      <c r="AF4424" s="243">
        <v>4200408</v>
      </c>
      <c r="AG4424" s="243"/>
      <c r="AH4424" s="243"/>
    </row>
    <row r="4425" spans="30:34" x14ac:dyDescent="0.25">
      <c r="AD4425" s="243" t="s">
        <v>81</v>
      </c>
      <c r="AE4425" s="243" t="s">
        <v>240</v>
      </c>
      <c r="AF4425" s="243">
        <v>4200507</v>
      </c>
      <c r="AG4425" s="243"/>
      <c r="AH4425" s="243"/>
    </row>
    <row r="4426" spans="30:34" x14ac:dyDescent="0.25">
      <c r="AD4426" s="243" t="s">
        <v>81</v>
      </c>
      <c r="AE4426" s="243" t="s">
        <v>265</v>
      </c>
      <c r="AF4426" s="243">
        <v>4200556</v>
      </c>
      <c r="AG4426" s="243"/>
      <c r="AH4426" s="243"/>
    </row>
    <row r="4427" spans="30:34" x14ac:dyDescent="0.25">
      <c r="AD4427" s="243" t="s">
        <v>81</v>
      </c>
      <c r="AE4427" s="243" t="s">
        <v>291</v>
      </c>
      <c r="AF4427" s="243">
        <v>4200606</v>
      </c>
      <c r="AG4427" s="243"/>
      <c r="AH4427" s="243"/>
    </row>
    <row r="4428" spans="30:34" x14ac:dyDescent="0.25">
      <c r="AD4428" s="243" t="s">
        <v>81</v>
      </c>
      <c r="AE4428" s="243" t="s">
        <v>317</v>
      </c>
      <c r="AF4428" s="243">
        <v>4200705</v>
      </c>
      <c r="AG4428" s="243"/>
      <c r="AH4428" s="243"/>
    </row>
    <row r="4429" spans="30:34" x14ac:dyDescent="0.25">
      <c r="AD4429" s="243" t="s">
        <v>81</v>
      </c>
      <c r="AE4429" s="243" t="s">
        <v>342</v>
      </c>
      <c r="AF4429" s="243">
        <v>4200754</v>
      </c>
      <c r="AG4429" s="243"/>
      <c r="AH4429" s="243"/>
    </row>
    <row r="4430" spans="30:34" x14ac:dyDescent="0.25">
      <c r="AD4430" s="243" t="s">
        <v>81</v>
      </c>
      <c r="AE4430" s="243" t="s">
        <v>250</v>
      </c>
      <c r="AF4430" s="243">
        <v>4200804</v>
      </c>
      <c r="AG4430" s="243"/>
      <c r="AH4430" s="243"/>
    </row>
    <row r="4431" spans="30:34" x14ac:dyDescent="0.25">
      <c r="AD4431" s="243" t="s">
        <v>81</v>
      </c>
      <c r="AE4431" s="243" t="s">
        <v>391</v>
      </c>
      <c r="AF4431" s="243">
        <v>4200903</v>
      </c>
      <c r="AG4431" s="243"/>
      <c r="AH4431" s="243"/>
    </row>
    <row r="4432" spans="30:34" x14ac:dyDescent="0.25">
      <c r="AD4432" s="243" t="s">
        <v>81</v>
      </c>
      <c r="AE4432" s="243" t="s">
        <v>417</v>
      </c>
      <c r="AF4432" s="243">
        <v>4201000</v>
      </c>
      <c r="AG4432" s="243"/>
      <c r="AH4432" s="243"/>
    </row>
    <row r="4433" spans="30:34" x14ac:dyDescent="0.25">
      <c r="AD4433" s="243" t="s">
        <v>81</v>
      </c>
      <c r="AE4433" s="243" t="s">
        <v>442</v>
      </c>
      <c r="AF4433" s="243">
        <v>4201109</v>
      </c>
      <c r="AG4433" s="243"/>
      <c r="AH4433" s="243"/>
    </row>
    <row r="4434" spans="30:34" x14ac:dyDescent="0.25">
      <c r="AD4434" s="243" t="s">
        <v>81</v>
      </c>
      <c r="AE4434" s="243" t="s">
        <v>467</v>
      </c>
      <c r="AF4434" s="243">
        <v>4201208</v>
      </c>
      <c r="AG4434" s="243"/>
      <c r="AH4434" s="243"/>
    </row>
    <row r="4435" spans="30:34" x14ac:dyDescent="0.25">
      <c r="AD4435" s="243" t="s">
        <v>81</v>
      </c>
      <c r="AE4435" s="243" t="s">
        <v>492</v>
      </c>
      <c r="AF4435" s="243">
        <v>4201257</v>
      </c>
      <c r="AG4435" s="243"/>
      <c r="AH4435" s="243"/>
    </row>
    <row r="4436" spans="30:34" x14ac:dyDescent="0.25">
      <c r="AD4436" s="243" t="s">
        <v>81</v>
      </c>
      <c r="AE4436" s="243" t="s">
        <v>516</v>
      </c>
      <c r="AF4436" s="243">
        <v>4201273</v>
      </c>
      <c r="AG4436" s="243"/>
      <c r="AH4436" s="243"/>
    </row>
    <row r="4437" spans="30:34" x14ac:dyDescent="0.25">
      <c r="AD4437" s="243" t="s">
        <v>81</v>
      </c>
      <c r="AE4437" s="243" t="s">
        <v>539</v>
      </c>
      <c r="AF4437" s="243">
        <v>4201307</v>
      </c>
      <c r="AG4437" s="243"/>
      <c r="AH4437" s="243"/>
    </row>
    <row r="4438" spans="30:34" x14ac:dyDescent="0.25">
      <c r="AD4438" s="243" t="s">
        <v>81</v>
      </c>
      <c r="AE4438" s="243" t="s">
        <v>562</v>
      </c>
      <c r="AF4438" s="243">
        <v>4201406</v>
      </c>
      <c r="AG4438" s="243"/>
      <c r="AH4438" s="243"/>
    </row>
    <row r="4439" spans="30:34" x14ac:dyDescent="0.25">
      <c r="AD4439" s="243" t="s">
        <v>81</v>
      </c>
      <c r="AE4439" s="243" t="s">
        <v>585</v>
      </c>
      <c r="AF4439" s="243">
        <v>4201505</v>
      </c>
      <c r="AG4439" s="243"/>
      <c r="AH4439" s="243"/>
    </row>
    <row r="4440" spans="30:34" x14ac:dyDescent="0.25">
      <c r="AD4440" s="243" t="s">
        <v>81</v>
      </c>
      <c r="AE4440" s="243" t="s">
        <v>608</v>
      </c>
      <c r="AF4440" s="243">
        <v>4201604</v>
      </c>
      <c r="AG4440" s="243"/>
      <c r="AH4440" s="243"/>
    </row>
    <row r="4441" spans="30:34" x14ac:dyDescent="0.25">
      <c r="AD4441" s="243" t="s">
        <v>81</v>
      </c>
      <c r="AE4441" s="243" t="s">
        <v>631</v>
      </c>
      <c r="AF4441" s="243">
        <v>4201653</v>
      </c>
      <c r="AG4441" s="243"/>
      <c r="AH4441" s="243"/>
    </row>
    <row r="4442" spans="30:34" x14ac:dyDescent="0.25">
      <c r="AD4442" s="243" t="s">
        <v>81</v>
      </c>
      <c r="AE4442" s="243" t="s">
        <v>651</v>
      </c>
      <c r="AF4442" s="243">
        <v>4201703</v>
      </c>
      <c r="AG4442" s="243"/>
      <c r="AH4442" s="243"/>
    </row>
    <row r="4443" spans="30:34" x14ac:dyDescent="0.25">
      <c r="AD4443" s="243" t="s">
        <v>81</v>
      </c>
      <c r="AE4443" s="243" t="s">
        <v>672</v>
      </c>
      <c r="AF4443" s="243">
        <v>4201802</v>
      </c>
      <c r="AG4443" s="243"/>
      <c r="AH4443" s="243"/>
    </row>
    <row r="4444" spans="30:34" x14ac:dyDescent="0.25">
      <c r="AD4444" s="243" t="s">
        <v>81</v>
      </c>
      <c r="AE4444" s="243" t="s">
        <v>570</v>
      </c>
      <c r="AF4444" s="243">
        <v>4201901</v>
      </c>
      <c r="AG4444" s="243"/>
      <c r="AH4444" s="243"/>
    </row>
    <row r="4445" spans="30:34" x14ac:dyDescent="0.25">
      <c r="AD4445" s="243" t="s">
        <v>81</v>
      </c>
      <c r="AE4445" s="243" t="s">
        <v>714</v>
      </c>
      <c r="AF4445" s="243">
        <v>4201950</v>
      </c>
      <c r="AG4445" s="243"/>
      <c r="AH4445" s="243"/>
    </row>
    <row r="4446" spans="30:34" x14ac:dyDescent="0.25">
      <c r="AD4446" s="243" t="s">
        <v>81</v>
      </c>
      <c r="AE4446" s="243" t="s">
        <v>736</v>
      </c>
      <c r="AF4446" s="243">
        <v>4202057</v>
      </c>
      <c r="AG4446" s="243"/>
      <c r="AH4446" s="243"/>
    </row>
    <row r="4447" spans="30:34" x14ac:dyDescent="0.25">
      <c r="AD4447" s="243" t="s">
        <v>81</v>
      </c>
      <c r="AE4447" s="243" t="s">
        <v>758</v>
      </c>
      <c r="AF4447" s="243">
        <v>4202008</v>
      </c>
      <c r="AG4447" s="243"/>
      <c r="AH4447" s="243"/>
    </row>
    <row r="4448" spans="30:34" x14ac:dyDescent="0.25">
      <c r="AD4448" s="243" t="s">
        <v>81</v>
      </c>
      <c r="AE4448" s="243" t="s">
        <v>780</v>
      </c>
      <c r="AF4448" s="243">
        <v>4202073</v>
      </c>
      <c r="AG4448" s="243"/>
      <c r="AH4448" s="243"/>
    </row>
    <row r="4449" spans="30:34" x14ac:dyDescent="0.25">
      <c r="AD4449" s="243" t="s">
        <v>81</v>
      </c>
      <c r="AE4449" s="243" t="s">
        <v>801</v>
      </c>
      <c r="AF4449" s="243">
        <v>4212809</v>
      </c>
      <c r="AG4449" s="243"/>
      <c r="AH4449" s="243"/>
    </row>
    <row r="4450" spans="30:34" x14ac:dyDescent="0.25">
      <c r="AD4450" s="243" t="s">
        <v>81</v>
      </c>
      <c r="AE4450" s="243" t="s">
        <v>822</v>
      </c>
      <c r="AF4450" s="243">
        <v>4220000</v>
      </c>
      <c r="AG4450" s="243"/>
      <c r="AH4450" s="243"/>
    </row>
    <row r="4451" spans="30:34" x14ac:dyDescent="0.25">
      <c r="AD4451" s="243" t="s">
        <v>81</v>
      </c>
      <c r="AE4451" s="243" t="s">
        <v>844</v>
      </c>
      <c r="AF4451" s="243">
        <v>4202081</v>
      </c>
      <c r="AG4451" s="243"/>
      <c r="AH4451" s="243"/>
    </row>
    <row r="4452" spans="30:34" x14ac:dyDescent="0.25">
      <c r="AD4452" s="243" t="s">
        <v>81</v>
      </c>
      <c r="AE4452" s="243" t="s">
        <v>866</v>
      </c>
      <c r="AF4452" s="243">
        <v>4202099</v>
      </c>
      <c r="AG4452" s="243"/>
      <c r="AH4452" s="243"/>
    </row>
    <row r="4453" spans="30:34" x14ac:dyDescent="0.25">
      <c r="AD4453" s="243" t="s">
        <v>81</v>
      </c>
      <c r="AE4453" s="243" t="s">
        <v>888</v>
      </c>
      <c r="AF4453" s="243">
        <v>4202107</v>
      </c>
      <c r="AG4453" s="243"/>
      <c r="AH4453" s="243"/>
    </row>
    <row r="4454" spans="30:34" x14ac:dyDescent="0.25">
      <c r="AD4454" s="243" t="s">
        <v>81</v>
      </c>
      <c r="AE4454" s="243" t="s">
        <v>911</v>
      </c>
      <c r="AF4454" s="243">
        <v>4202131</v>
      </c>
      <c r="AG4454" s="243"/>
      <c r="AH4454" s="243"/>
    </row>
    <row r="4455" spans="30:34" x14ac:dyDescent="0.25">
      <c r="AD4455" s="243" t="s">
        <v>81</v>
      </c>
      <c r="AE4455" s="243" t="s">
        <v>934</v>
      </c>
      <c r="AF4455" s="243">
        <v>4202156</v>
      </c>
      <c r="AG4455" s="243"/>
      <c r="AH4455" s="243"/>
    </row>
    <row r="4456" spans="30:34" x14ac:dyDescent="0.25">
      <c r="AD4456" s="243" t="s">
        <v>81</v>
      </c>
      <c r="AE4456" s="243" t="s">
        <v>956</v>
      </c>
      <c r="AF4456" s="243">
        <v>4202206</v>
      </c>
      <c r="AG4456" s="243"/>
      <c r="AH4456" s="243"/>
    </row>
    <row r="4457" spans="30:34" x14ac:dyDescent="0.25">
      <c r="AD4457" s="243" t="s">
        <v>81</v>
      </c>
      <c r="AE4457" s="243" t="s">
        <v>979</v>
      </c>
      <c r="AF4457" s="243">
        <v>4202305</v>
      </c>
      <c r="AG4457" s="243"/>
      <c r="AH4457" s="243"/>
    </row>
    <row r="4458" spans="30:34" x14ac:dyDescent="0.25">
      <c r="AD4458" s="243" t="s">
        <v>81</v>
      </c>
      <c r="AE4458" s="243" t="s">
        <v>1001</v>
      </c>
      <c r="AF4458" s="243">
        <v>4202404</v>
      </c>
      <c r="AG4458" s="243"/>
      <c r="AH4458" s="243"/>
    </row>
    <row r="4459" spans="30:34" x14ac:dyDescent="0.25">
      <c r="AD4459" s="243" t="s">
        <v>81</v>
      </c>
      <c r="AE4459" s="243" t="s">
        <v>1023</v>
      </c>
      <c r="AF4459" s="243">
        <v>4202438</v>
      </c>
      <c r="AG4459" s="243"/>
      <c r="AH4459" s="243"/>
    </row>
    <row r="4460" spans="30:34" x14ac:dyDescent="0.25">
      <c r="AD4460" s="243" t="s">
        <v>81</v>
      </c>
      <c r="AE4460" s="243" t="s">
        <v>1046</v>
      </c>
      <c r="AF4460" s="243">
        <v>4202503</v>
      </c>
      <c r="AG4460" s="243"/>
      <c r="AH4460" s="243"/>
    </row>
    <row r="4461" spans="30:34" x14ac:dyDescent="0.25">
      <c r="AD4461" s="243" t="s">
        <v>81</v>
      </c>
      <c r="AE4461" s="243" t="s">
        <v>559</v>
      </c>
      <c r="AF4461" s="243">
        <v>4202537</v>
      </c>
      <c r="AG4461" s="243"/>
      <c r="AH4461" s="243"/>
    </row>
    <row r="4462" spans="30:34" x14ac:dyDescent="0.25">
      <c r="AD4462" s="243" t="s">
        <v>81</v>
      </c>
      <c r="AE4462" s="243" t="s">
        <v>1089</v>
      </c>
      <c r="AF4462" s="243">
        <v>4202578</v>
      </c>
      <c r="AG4462" s="243"/>
      <c r="AH4462" s="243"/>
    </row>
    <row r="4463" spans="30:34" x14ac:dyDescent="0.25">
      <c r="AD4463" s="243" t="s">
        <v>81</v>
      </c>
      <c r="AE4463" s="243" t="s">
        <v>1112</v>
      </c>
      <c r="AF4463" s="243">
        <v>4202602</v>
      </c>
      <c r="AG4463" s="243"/>
      <c r="AH4463" s="243"/>
    </row>
    <row r="4464" spans="30:34" x14ac:dyDescent="0.25">
      <c r="AD4464" s="243" t="s">
        <v>81</v>
      </c>
      <c r="AE4464" s="243" t="s">
        <v>1135</v>
      </c>
      <c r="AF4464" s="243">
        <v>4202453</v>
      </c>
      <c r="AG4464" s="243"/>
      <c r="AH4464" s="243"/>
    </row>
    <row r="4465" spans="30:34" x14ac:dyDescent="0.25">
      <c r="AD4465" s="243" t="s">
        <v>81</v>
      </c>
      <c r="AE4465" s="243" t="s">
        <v>1158</v>
      </c>
      <c r="AF4465" s="243">
        <v>4202701</v>
      </c>
      <c r="AG4465" s="243"/>
      <c r="AH4465" s="243"/>
    </row>
    <row r="4466" spans="30:34" x14ac:dyDescent="0.25">
      <c r="AD4466" s="243" t="s">
        <v>81</v>
      </c>
      <c r="AE4466" s="243" t="s">
        <v>1181</v>
      </c>
      <c r="AF4466" s="243">
        <v>4202800</v>
      </c>
      <c r="AG4466" s="243"/>
      <c r="AH4466" s="243"/>
    </row>
    <row r="4467" spans="30:34" x14ac:dyDescent="0.25">
      <c r="AD4467" s="243" t="s">
        <v>81</v>
      </c>
      <c r="AE4467" s="243" t="s">
        <v>1203</v>
      </c>
      <c r="AF4467" s="243">
        <v>4202859</v>
      </c>
      <c r="AG4467" s="243"/>
      <c r="AH4467" s="243"/>
    </row>
    <row r="4468" spans="30:34" x14ac:dyDescent="0.25">
      <c r="AD4468" s="243" t="s">
        <v>81</v>
      </c>
      <c r="AE4468" s="243" t="s">
        <v>1225</v>
      </c>
      <c r="AF4468" s="243">
        <v>4202875</v>
      </c>
      <c r="AG4468" s="243"/>
      <c r="AH4468" s="243"/>
    </row>
    <row r="4469" spans="30:34" x14ac:dyDescent="0.25">
      <c r="AD4469" s="243" t="s">
        <v>81</v>
      </c>
      <c r="AE4469" s="243" t="s">
        <v>1247</v>
      </c>
      <c r="AF4469" s="243">
        <v>4202909</v>
      </c>
      <c r="AG4469" s="243"/>
      <c r="AH4469" s="243"/>
    </row>
    <row r="4470" spans="30:34" x14ac:dyDescent="0.25">
      <c r="AD4470" s="243" t="s">
        <v>81</v>
      </c>
      <c r="AE4470" s="243" t="s">
        <v>1270</v>
      </c>
      <c r="AF4470" s="243">
        <v>4203006</v>
      </c>
      <c r="AG4470" s="243"/>
      <c r="AH4470" s="243"/>
    </row>
    <row r="4471" spans="30:34" x14ac:dyDescent="0.25">
      <c r="AD4471" s="243" t="s">
        <v>81</v>
      </c>
      <c r="AE4471" s="243" t="s">
        <v>1291</v>
      </c>
      <c r="AF4471" s="243">
        <v>4203105</v>
      </c>
      <c r="AG4471" s="243"/>
      <c r="AH4471" s="243"/>
    </row>
    <row r="4472" spans="30:34" x14ac:dyDescent="0.25">
      <c r="AD4472" s="243" t="s">
        <v>81</v>
      </c>
      <c r="AE4472" s="243" t="s">
        <v>1313</v>
      </c>
      <c r="AF4472" s="243">
        <v>4203154</v>
      </c>
      <c r="AG4472" s="243"/>
      <c r="AH4472" s="243"/>
    </row>
    <row r="4473" spans="30:34" x14ac:dyDescent="0.25">
      <c r="AD4473" s="243" t="s">
        <v>81</v>
      </c>
      <c r="AE4473" s="243" t="s">
        <v>1335</v>
      </c>
      <c r="AF4473" s="243">
        <v>4203204</v>
      </c>
      <c r="AG4473" s="243"/>
      <c r="AH4473" s="243"/>
    </row>
    <row r="4474" spans="30:34" x14ac:dyDescent="0.25">
      <c r="AD4474" s="243" t="s">
        <v>81</v>
      </c>
      <c r="AE4474" s="243" t="s">
        <v>447</v>
      </c>
      <c r="AF4474" s="243">
        <v>4203303</v>
      </c>
      <c r="AG4474" s="243"/>
      <c r="AH4474" s="243"/>
    </row>
    <row r="4475" spans="30:34" x14ac:dyDescent="0.25">
      <c r="AD4475" s="243" t="s">
        <v>81</v>
      </c>
      <c r="AE4475" s="243" t="s">
        <v>1378</v>
      </c>
      <c r="AF4475" s="243">
        <v>4203402</v>
      </c>
      <c r="AG4475" s="243"/>
      <c r="AH4475" s="243"/>
    </row>
    <row r="4476" spans="30:34" x14ac:dyDescent="0.25">
      <c r="AD4476" s="243" t="s">
        <v>81</v>
      </c>
      <c r="AE4476" s="243" t="s">
        <v>1400</v>
      </c>
      <c r="AF4476" s="243">
        <v>4203501</v>
      </c>
      <c r="AG4476" s="243"/>
      <c r="AH4476" s="243"/>
    </row>
    <row r="4477" spans="30:34" x14ac:dyDescent="0.25">
      <c r="AD4477" s="243" t="s">
        <v>81</v>
      </c>
      <c r="AE4477" s="243" t="s">
        <v>1422</v>
      </c>
      <c r="AF4477" s="243">
        <v>4203600</v>
      </c>
      <c r="AG4477" s="243"/>
      <c r="AH4477" s="243"/>
    </row>
    <row r="4478" spans="30:34" x14ac:dyDescent="0.25">
      <c r="AD4478" s="243" t="s">
        <v>81</v>
      </c>
      <c r="AE4478" s="243" t="s">
        <v>1443</v>
      </c>
      <c r="AF4478" s="243">
        <v>4203709</v>
      </c>
      <c r="AG4478" s="243"/>
      <c r="AH4478" s="243"/>
    </row>
    <row r="4479" spans="30:34" x14ac:dyDescent="0.25">
      <c r="AD4479" s="243" t="s">
        <v>81</v>
      </c>
      <c r="AE4479" s="243" t="s">
        <v>1464</v>
      </c>
      <c r="AF4479" s="243">
        <v>4203808</v>
      </c>
      <c r="AG4479" s="243"/>
      <c r="AH4479" s="243"/>
    </row>
    <row r="4480" spans="30:34" x14ac:dyDescent="0.25">
      <c r="AD4480" s="243" t="s">
        <v>81</v>
      </c>
      <c r="AE4480" s="243" t="s">
        <v>1485</v>
      </c>
      <c r="AF4480" s="243">
        <v>4203253</v>
      </c>
      <c r="AG4480" s="243"/>
      <c r="AH4480" s="243"/>
    </row>
    <row r="4481" spans="30:34" x14ac:dyDescent="0.25">
      <c r="AD4481" s="243" t="s">
        <v>81</v>
      </c>
      <c r="AE4481" s="243" t="s">
        <v>1506</v>
      </c>
      <c r="AF4481" s="243">
        <v>4203907</v>
      </c>
      <c r="AG4481" s="243"/>
      <c r="AH4481" s="243"/>
    </row>
    <row r="4482" spans="30:34" x14ac:dyDescent="0.25">
      <c r="AD4482" s="243" t="s">
        <v>81</v>
      </c>
      <c r="AE4482" s="243" t="s">
        <v>1527</v>
      </c>
      <c r="AF4482" s="243">
        <v>4203956</v>
      </c>
      <c r="AG4482" s="243"/>
      <c r="AH4482" s="243"/>
    </row>
    <row r="4483" spans="30:34" x14ac:dyDescent="0.25">
      <c r="AD4483" s="243" t="s">
        <v>81</v>
      </c>
      <c r="AE4483" s="243" t="s">
        <v>1548</v>
      </c>
      <c r="AF4483" s="243">
        <v>4204004</v>
      </c>
      <c r="AG4483" s="243"/>
      <c r="AH4483" s="243"/>
    </row>
    <row r="4484" spans="30:34" x14ac:dyDescent="0.25">
      <c r="AD4484" s="243" t="s">
        <v>81</v>
      </c>
      <c r="AE4484" s="243" t="s">
        <v>1567</v>
      </c>
      <c r="AF4484" s="243">
        <v>4204103</v>
      </c>
      <c r="AG4484" s="243"/>
      <c r="AH4484" s="243"/>
    </row>
    <row r="4485" spans="30:34" x14ac:dyDescent="0.25">
      <c r="AD4485" s="243" t="s">
        <v>81</v>
      </c>
      <c r="AE4485" s="243" t="s">
        <v>1587</v>
      </c>
      <c r="AF4485" s="243">
        <v>4204152</v>
      </c>
      <c r="AG4485" s="243"/>
      <c r="AH4485" s="243"/>
    </row>
    <row r="4486" spans="30:34" x14ac:dyDescent="0.25">
      <c r="AD4486" s="243" t="s">
        <v>81</v>
      </c>
      <c r="AE4486" s="243" t="s">
        <v>1607</v>
      </c>
      <c r="AF4486" s="243">
        <v>4204178</v>
      </c>
      <c r="AG4486" s="243"/>
      <c r="AH4486" s="243"/>
    </row>
    <row r="4487" spans="30:34" x14ac:dyDescent="0.25">
      <c r="AD4487" s="243" t="s">
        <v>81</v>
      </c>
      <c r="AE4487" s="243" t="s">
        <v>1628</v>
      </c>
      <c r="AF4487" s="243">
        <v>4204194</v>
      </c>
      <c r="AG4487" s="243"/>
      <c r="AH4487" s="243"/>
    </row>
    <row r="4488" spans="30:34" x14ac:dyDescent="0.25">
      <c r="AD4488" s="243" t="s">
        <v>81</v>
      </c>
      <c r="AE4488" s="243" t="s">
        <v>1649</v>
      </c>
      <c r="AF4488" s="243">
        <v>4204202</v>
      </c>
      <c r="AG4488" s="243"/>
      <c r="AH4488" s="243"/>
    </row>
    <row r="4489" spans="30:34" x14ac:dyDescent="0.25">
      <c r="AD4489" s="243" t="s">
        <v>81</v>
      </c>
      <c r="AE4489" s="243" t="s">
        <v>1669</v>
      </c>
      <c r="AF4489" s="243">
        <v>4204251</v>
      </c>
      <c r="AG4489" s="243"/>
      <c r="AH4489" s="243"/>
    </row>
    <row r="4490" spans="30:34" x14ac:dyDescent="0.25">
      <c r="AD4490" s="243" t="s">
        <v>81</v>
      </c>
      <c r="AE4490" s="243" t="s">
        <v>1690</v>
      </c>
      <c r="AF4490" s="243">
        <v>4204301</v>
      </c>
      <c r="AG4490" s="243"/>
      <c r="AH4490" s="243"/>
    </row>
    <row r="4491" spans="30:34" x14ac:dyDescent="0.25">
      <c r="AD4491" s="243" t="s">
        <v>81</v>
      </c>
      <c r="AE4491" s="243" t="s">
        <v>1710</v>
      </c>
      <c r="AF4491" s="243">
        <v>4204350</v>
      </c>
      <c r="AG4491" s="243"/>
      <c r="AH4491" s="243"/>
    </row>
    <row r="4492" spans="30:34" x14ac:dyDescent="0.25">
      <c r="AD4492" s="243" t="s">
        <v>81</v>
      </c>
      <c r="AE4492" s="243" t="s">
        <v>1731</v>
      </c>
      <c r="AF4492" s="243">
        <v>4204400</v>
      </c>
      <c r="AG4492" s="243"/>
      <c r="AH4492" s="243"/>
    </row>
    <row r="4493" spans="30:34" x14ac:dyDescent="0.25">
      <c r="AD4493" s="243" t="s">
        <v>81</v>
      </c>
      <c r="AE4493" s="243" t="s">
        <v>1752</v>
      </c>
      <c r="AF4493" s="243">
        <v>4204459</v>
      </c>
      <c r="AG4493" s="243"/>
      <c r="AH4493" s="243"/>
    </row>
    <row r="4494" spans="30:34" x14ac:dyDescent="0.25">
      <c r="AD4494" s="243" t="s">
        <v>81</v>
      </c>
      <c r="AE4494" s="243" t="s">
        <v>1772</v>
      </c>
      <c r="AF4494" s="243">
        <v>4204558</v>
      </c>
      <c r="AG4494" s="243"/>
      <c r="AH4494" s="243"/>
    </row>
    <row r="4495" spans="30:34" x14ac:dyDescent="0.25">
      <c r="AD4495" s="243" t="s">
        <v>81</v>
      </c>
      <c r="AE4495" s="243" t="s">
        <v>1792</v>
      </c>
      <c r="AF4495" s="243">
        <v>4204509</v>
      </c>
      <c r="AG4495" s="243"/>
      <c r="AH4495" s="243"/>
    </row>
    <row r="4496" spans="30:34" x14ac:dyDescent="0.25">
      <c r="AD4496" s="243" t="s">
        <v>81</v>
      </c>
      <c r="AE4496" s="243" t="s">
        <v>1812</v>
      </c>
      <c r="AF4496" s="243">
        <v>4204608</v>
      </c>
      <c r="AG4496" s="243"/>
      <c r="AH4496" s="243"/>
    </row>
    <row r="4497" spans="30:34" x14ac:dyDescent="0.25">
      <c r="AD4497" s="243" t="s">
        <v>81</v>
      </c>
      <c r="AE4497" s="243" t="s">
        <v>1830</v>
      </c>
      <c r="AF4497" s="243">
        <v>4204707</v>
      </c>
      <c r="AG4497" s="243"/>
      <c r="AH4497" s="243"/>
    </row>
    <row r="4498" spans="30:34" x14ac:dyDescent="0.25">
      <c r="AD4498" s="243" t="s">
        <v>81</v>
      </c>
      <c r="AE4498" s="243" t="s">
        <v>1848</v>
      </c>
      <c r="AF4498" s="243">
        <v>4204756</v>
      </c>
      <c r="AG4498" s="243"/>
      <c r="AH4498" s="243"/>
    </row>
    <row r="4499" spans="30:34" x14ac:dyDescent="0.25">
      <c r="AD4499" s="243" t="s">
        <v>81</v>
      </c>
      <c r="AE4499" s="243" t="s">
        <v>1866</v>
      </c>
      <c r="AF4499" s="243">
        <v>4204806</v>
      </c>
      <c r="AG4499" s="243"/>
      <c r="AH4499" s="243"/>
    </row>
    <row r="4500" spans="30:34" x14ac:dyDescent="0.25">
      <c r="AD4500" s="243" t="s">
        <v>81</v>
      </c>
      <c r="AE4500" s="243" t="s">
        <v>1884</v>
      </c>
      <c r="AF4500" s="243">
        <v>4204905</v>
      </c>
      <c r="AG4500" s="243"/>
      <c r="AH4500" s="243"/>
    </row>
    <row r="4501" spans="30:34" x14ac:dyDescent="0.25">
      <c r="AD4501" s="243" t="s">
        <v>81</v>
      </c>
      <c r="AE4501" s="243" t="s">
        <v>1900</v>
      </c>
      <c r="AF4501" s="243">
        <v>4205001</v>
      </c>
      <c r="AG4501" s="243"/>
      <c r="AH4501" s="243"/>
    </row>
    <row r="4502" spans="30:34" x14ac:dyDescent="0.25">
      <c r="AD4502" s="243" t="s">
        <v>81</v>
      </c>
      <c r="AE4502" s="243" t="s">
        <v>1917</v>
      </c>
      <c r="AF4502" s="243">
        <v>4205100</v>
      </c>
      <c r="AG4502" s="243"/>
      <c r="AH4502" s="243"/>
    </row>
    <row r="4503" spans="30:34" x14ac:dyDescent="0.25">
      <c r="AD4503" s="243" t="s">
        <v>81</v>
      </c>
      <c r="AE4503" s="243" t="s">
        <v>1935</v>
      </c>
      <c r="AF4503" s="243">
        <v>4205159</v>
      </c>
      <c r="AG4503" s="243"/>
      <c r="AH4503" s="243"/>
    </row>
    <row r="4504" spans="30:34" x14ac:dyDescent="0.25">
      <c r="AD4504" s="243" t="s">
        <v>81</v>
      </c>
      <c r="AE4504" s="243" t="s">
        <v>1950</v>
      </c>
      <c r="AF4504" s="243">
        <v>4205175</v>
      </c>
      <c r="AG4504" s="243"/>
      <c r="AH4504" s="243"/>
    </row>
    <row r="4505" spans="30:34" x14ac:dyDescent="0.25">
      <c r="AD4505" s="243" t="s">
        <v>81</v>
      </c>
      <c r="AE4505" s="243" t="s">
        <v>1967</v>
      </c>
      <c r="AF4505" s="243">
        <v>4205191</v>
      </c>
      <c r="AG4505" s="243"/>
      <c r="AH4505" s="243"/>
    </row>
    <row r="4506" spans="30:34" x14ac:dyDescent="0.25">
      <c r="AD4506" s="243" t="s">
        <v>81</v>
      </c>
      <c r="AE4506" s="243" t="s">
        <v>1985</v>
      </c>
      <c r="AF4506" s="243">
        <v>4205209</v>
      </c>
      <c r="AG4506" s="243"/>
      <c r="AH4506" s="243"/>
    </row>
    <row r="4507" spans="30:34" x14ac:dyDescent="0.25">
      <c r="AD4507" s="243" t="s">
        <v>81</v>
      </c>
      <c r="AE4507" s="243" t="s">
        <v>2002</v>
      </c>
      <c r="AF4507" s="243">
        <v>4205308</v>
      </c>
      <c r="AG4507" s="243"/>
      <c r="AH4507" s="243"/>
    </row>
    <row r="4508" spans="30:34" x14ac:dyDescent="0.25">
      <c r="AD4508" s="243" t="s">
        <v>81</v>
      </c>
      <c r="AE4508" s="243" t="s">
        <v>2020</v>
      </c>
      <c r="AF4508" s="243">
        <v>4205357</v>
      </c>
      <c r="AG4508" s="243"/>
      <c r="AH4508" s="243"/>
    </row>
    <row r="4509" spans="30:34" x14ac:dyDescent="0.25">
      <c r="AD4509" s="243" t="s">
        <v>81</v>
      </c>
      <c r="AE4509" s="243" t="s">
        <v>2038</v>
      </c>
      <c r="AF4509" s="243">
        <v>4205407</v>
      </c>
      <c r="AG4509" s="243"/>
      <c r="AH4509" s="243"/>
    </row>
    <row r="4510" spans="30:34" x14ac:dyDescent="0.25">
      <c r="AD4510" s="243" t="s">
        <v>81</v>
      </c>
      <c r="AE4510" s="243" t="s">
        <v>2056</v>
      </c>
      <c r="AF4510" s="243">
        <v>4205431</v>
      </c>
      <c r="AG4510" s="243"/>
      <c r="AH4510" s="243"/>
    </row>
    <row r="4511" spans="30:34" x14ac:dyDescent="0.25">
      <c r="AD4511" s="243" t="s">
        <v>81</v>
      </c>
      <c r="AE4511" s="243" t="s">
        <v>2073</v>
      </c>
      <c r="AF4511" s="243">
        <v>4205456</v>
      </c>
      <c r="AG4511" s="243"/>
      <c r="AH4511" s="243"/>
    </row>
    <row r="4512" spans="30:34" x14ac:dyDescent="0.25">
      <c r="AD4512" s="243" t="s">
        <v>81</v>
      </c>
      <c r="AE4512" s="243" t="s">
        <v>2089</v>
      </c>
      <c r="AF4512" s="243">
        <v>4205506</v>
      </c>
      <c r="AG4512" s="243"/>
      <c r="AH4512" s="243"/>
    </row>
    <row r="4513" spans="30:34" x14ac:dyDescent="0.25">
      <c r="AD4513" s="243" t="s">
        <v>81</v>
      </c>
      <c r="AE4513" s="243" t="s">
        <v>2105</v>
      </c>
      <c r="AF4513" s="243">
        <v>4205555</v>
      </c>
      <c r="AG4513" s="243"/>
      <c r="AH4513" s="243"/>
    </row>
    <row r="4514" spans="30:34" x14ac:dyDescent="0.25">
      <c r="AD4514" s="243" t="s">
        <v>81</v>
      </c>
      <c r="AE4514" s="243" t="s">
        <v>2122</v>
      </c>
      <c r="AF4514" s="243">
        <v>4205605</v>
      </c>
      <c r="AG4514" s="243"/>
      <c r="AH4514" s="243"/>
    </row>
    <row r="4515" spans="30:34" x14ac:dyDescent="0.25">
      <c r="AD4515" s="243" t="s">
        <v>81</v>
      </c>
      <c r="AE4515" s="243" t="s">
        <v>2137</v>
      </c>
      <c r="AF4515" s="243">
        <v>4205704</v>
      </c>
      <c r="AG4515" s="243"/>
      <c r="AH4515" s="243"/>
    </row>
    <row r="4516" spans="30:34" x14ac:dyDescent="0.25">
      <c r="AD4516" s="243" t="s">
        <v>81</v>
      </c>
      <c r="AE4516" s="243" t="s">
        <v>2153</v>
      </c>
      <c r="AF4516" s="243">
        <v>4205803</v>
      </c>
      <c r="AG4516" s="243"/>
      <c r="AH4516" s="243"/>
    </row>
    <row r="4517" spans="30:34" x14ac:dyDescent="0.25">
      <c r="AD4517" s="243" t="s">
        <v>81</v>
      </c>
      <c r="AE4517" s="243" t="s">
        <v>2170</v>
      </c>
      <c r="AF4517" s="243">
        <v>4205902</v>
      </c>
      <c r="AG4517" s="243"/>
      <c r="AH4517" s="243"/>
    </row>
    <row r="4518" spans="30:34" x14ac:dyDescent="0.25">
      <c r="AD4518" s="243" t="s">
        <v>81</v>
      </c>
      <c r="AE4518" s="243" t="s">
        <v>2187</v>
      </c>
      <c r="AF4518" s="243">
        <v>4206009</v>
      </c>
      <c r="AG4518" s="243"/>
      <c r="AH4518" s="243"/>
    </row>
    <row r="4519" spans="30:34" x14ac:dyDescent="0.25">
      <c r="AD4519" s="243" t="s">
        <v>81</v>
      </c>
      <c r="AE4519" s="243" t="s">
        <v>2204</v>
      </c>
      <c r="AF4519" s="243">
        <v>4206108</v>
      </c>
      <c r="AG4519" s="243"/>
      <c r="AH4519" s="243"/>
    </row>
    <row r="4520" spans="30:34" x14ac:dyDescent="0.25">
      <c r="AD4520" s="243" t="s">
        <v>81</v>
      </c>
      <c r="AE4520" s="243" t="s">
        <v>2218</v>
      </c>
      <c r="AF4520" s="243">
        <v>4206207</v>
      </c>
      <c r="AG4520" s="243"/>
      <c r="AH4520" s="243"/>
    </row>
    <row r="4521" spans="30:34" x14ac:dyDescent="0.25">
      <c r="AD4521" s="243" t="s">
        <v>81</v>
      </c>
      <c r="AE4521" s="243" t="s">
        <v>2235</v>
      </c>
      <c r="AF4521" s="243">
        <v>4206306</v>
      </c>
      <c r="AG4521" s="243"/>
      <c r="AH4521" s="243"/>
    </row>
    <row r="4522" spans="30:34" x14ac:dyDescent="0.25">
      <c r="AD4522" s="243" t="s">
        <v>81</v>
      </c>
      <c r="AE4522" s="243" t="s">
        <v>2250</v>
      </c>
      <c r="AF4522" s="243">
        <v>4206405</v>
      </c>
      <c r="AG4522" s="243"/>
      <c r="AH4522" s="243"/>
    </row>
    <row r="4523" spans="30:34" x14ac:dyDescent="0.25">
      <c r="AD4523" s="243" t="s">
        <v>81</v>
      </c>
      <c r="AE4523" s="243" t="s">
        <v>2265</v>
      </c>
      <c r="AF4523" s="243">
        <v>4206504</v>
      </c>
      <c r="AG4523" s="243"/>
      <c r="AH4523" s="243"/>
    </row>
    <row r="4524" spans="30:34" x14ac:dyDescent="0.25">
      <c r="AD4524" s="243" t="s">
        <v>81</v>
      </c>
      <c r="AE4524" s="243" t="s">
        <v>2280</v>
      </c>
      <c r="AF4524" s="243">
        <v>4206603</v>
      </c>
      <c r="AG4524" s="243"/>
      <c r="AH4524" s="243"/>
    </row>
    <row r="4525" spans="30:34" x14ac:dyDescent="0.25">
      <c r="AD4525" s="243" t="s">
        <v>81</v>
      </c>
      <c r="AE4525" s="243" t="s">
        <v>2296</v>
      </c>
      <c r="AF4525" s="243">
        <v>4206652</v>
      </c>
      <c r="AG4525" s="243"/>
      <c r="AH4525" s="243"/>
    </row>
    <row r="4526" spans="30:34" x14ac:dyDescent="0.25">
      <c r="AD4526" s="243" t="s">
        <v>81</v>
      </c>
      <c r="AE4526" s="243" t="s">
        <v>2312</v>
      </c>
      <c r="AF4526" s="243">
        <v>4206702</v>
      </c>
      <c r="AG4526" s="243"/>
      <c r="AH4526" s="243"/>
    </row>
    <row r="4527" spans="30:34" x14ac:dyDescent="0.25">
      <c r="AD4527" s="243" t="s">
        <v>81</v>
      </c>
      <c r="AE4527" s="243" t="s">
        <v>2325</v>
      </c>
      <c r="AF4527" s="243">
        <v>4206751</v>
      </c>
      <c r="AG4527" s="243"/>
      <c r="AH4527" s="243"/>
    </row>
    <row r="4528" spans="30:34" x14ac:dyDescent="0.25">
      <c r="AD4528" s="243" t="s">
        <v>81</v>
      </c>
      <c r="AE4528" s="243" t="s">
        <v>2341</v>
      </c>
      <c r="AF4528" s="243">
        <v>4206801</v>
      </c>
      <c r="AG4528" s="243"/>
      <c r="AH4528" s="243"/>
    </row>
    <row r="4529" spans="30:34" x14ac:dyDescent="0.25">
      <c r="AD4529" s="243" t="s">
        <v>81</v>
      </c>
      <c r="AE4529" s="243" t="s">
        <v>2357</v>
      </c>
      <c r="AF4529" s="243">
        <v>4206900</v>
      </c>
      <c r="AG4529" s="243"/>
      <c r="AH4529" s="243"/>
    </row>
    <row r="4530" spans="30:34" x14ac:dyDescent="0.25">
      <c r="AD4530" s="243" t="s">
        <v>81</v>
      </c>
      <c r="AE4530" s="243" t="s">
        <v>2371</v>
      </c>
      <c r="AF4530" s="243">
        <v>4207007</v>
      </c>
      <c r="AG4530" s="243"/>
      <c r="AH4530" s="243"/>
    </row>
    <row r="4531" spans="30:34" x14ac:dyDescent="0.25">
      <c r="AD4531" s="243" t="s">
        <v>81</v>
      </c>
      <c r="AE4531" s="243" t="s">
        <v>2386</v>
      </c>
      <c r="AF4531" s="243">
        <v>4207106</v>
      </c>
      <c r="AG4531" s="243"/>
      <c r="AH4531" s="243"/>
    </row>
    <row r="4532" spans="30:34" x14ac:dyDescent="0.25">
      <c r="AD4532" s="243" t="s">
        <v>81</v>
      </c>
      <c r="AE4532" s="243" t="s">
        <v>2402</v>
      </c>
      <c r="AF4532" s="243">
        <v>4207205</v>
      </c>
      <c r="AG4532" s="243"/>
      <c r="AH4532" s="243"/>
    </row>
    <row r="4533" spans="30:34" x14ac:dyDescent="0.25">
      <c r="AD4533" s="243" t="s">
        <v>81</v>
      </c>
      <c r="AE4533" s="243" t="s">
        <v>2418</v>
      </c>
      <c r="AF4533" s="243">
        <v>4207304</v>
      </c>
      <c r="AG4533" s="243"/>
      <c r="AH4533" s="243"/>
    </row>
    <row r="4534" spans="30:34" x14ac:dyDescent="0.25">
      <c r="AD4534" s="243" t="s">
        <v>81</v>
      </c>
      <c r="AE4534" s="243" t="s">
        <v>2434</v>
      </c>
      <c r="AF4534" s="243">
        <v>4207403</v>
      </c>
      <c r="AG4534" s="243"/>
      <c r="AH4534" s="243"/>
    </row>
    <row r="4535" spans="30:34" x14ac:dyDescent="0.25">
      <c r="AD4535" s="243" t="s">
        <v>81</v>
      </c>
      <c r="AE4535" s="243" t="s">
        <v>2450</v>
      </c>
      <c r="AF4535" s="243">
        <v>4207502</v>
      </c>
      <c r="AG4535" s="243"/>
      <c r="AH4535" s="243"/>
    </row>
    <row r="4536" spans="30:34" x14ac:dyDescent="0.25">
      <c r="AD4536" s="243" t="s">
        <v>81</v>
      </c>
      <c r="AE4536" s="243" t="s">
        <v>2464</v>
      </c>
      <c r="AF4536" s="243">
        <v>4207577</v>
      </c>
      <c r="AG4536" s="243"/>
      <c r="AH4536" s="243"/>
    </row>
    <row r="4537" spans="30:34" x14ac:dyDescent="0.25">
      <c r="AD4537" s="243" t="s">
        <v>81</v>
      </c>
      <c r="AE4537" s="243" t="s">
        <v>2479</v>
      </c>
      <c r="AF4537" s="243">
        <v>4207601</v>
      </c>
      <c r="AG4537" s="243"/>
      <c r="AH4537" s="243"/>
    </row>
    <row r="4538" spans="30:34" x14ac:dyDescent="0.25">
      <c r="AD4538" s="243" t="s">
        <v>81</v>
      </c>
      <c r="AE4538" s="243" t="s">
        <v>2495</v>
      </c>
      <c r="AF4538" s="243">
        <v>4207650</v>
      </c>
      <c r="AG4538" s="243"/>
      <c r="AH4538" s="243"/>
    </row>
    <row r="4539" spans="30:34" x14ac:dyDescent="0.25">
      <c r="AD4539" s="243" t="s">
        <v>81</v>
      </c>
      <c r="AE4539" s="243" t="s">
        <v>2509</v>
      </c>
      <c r="AF4539" s="243">
        <v>4207684</v>
      </c>
      <c r="AG4539" s="243"/>
      <c r="AH4539" s="243"/>
    </row>
    <row r="4540" spans="30:34" x14ac:dyDescent="0.25">
      <c r="AD4540" s="243" t="s">
        <v>81</v>
      </c>
      <c r="AE4540" s="243" t="s">
        <v>2525</v>
      </c>
      <c r="AF4540" s="243">
        <v>4207700</v>
      </c>
      <c r="AG4540" s="243"/>
      <c r="AH4540" s="243"/>
    </row>
    <row r="4541" spans="30:34" x14ac:dyDescent="0.25">
      <c r="AD4541" s="243" t="s">
        <v>81</v>
      </c>
      <c r="AE4541" s="243" t="s">
        <v>2540</v>
      </c>
      <c r="AF4541" s="243">
        <v>4207759</v>
      </c>
      <c r="AG4541" s="243"/>
      <c r="AH4541" s="243"/>
    </row>
    <row r="4542" spans="30:34" x14ac:dyDescent="0.25">
      <c r="AD4542" s="243" t="s">
        <v>81</v>
      </c>
      <c r="AE4542" s="243" t="s">
        <v>2556</v>
      </c>
      <c r="AF4542" s="243">
        <v>4207809</v>
      </c>
      <c r="AG4542" s="243"/>
      <c r="AH4542" s="243"/>
    </row>
    <row r="4543" spans="30:34" x14ac:dyDescent="0.25">
      <c r="AD4543" s="243" t="s">
        <v>81</v>
      </c>
      <c r="AE4543" s="243" t="s">
        <v>2570</v>
      </c>
      <c r="AF4543" s="243">
        <v>4207858</v>
      </c>
      <c r="AG4543" s="243"/>
      <c r="AH4543" s="243"/>
    </row>
    <row r="4544" spans="30:34" x14ac:dyDescent="0.25">
      <c r="AD4544" s="243" t="s">
        <v>81</v>
      </c>
      <c r="AE4544" s="243" t="s">
        <v>2585</v>
      </c>
      <c r="AF4544" s="243">
        <v>4207908</v>
      </c>
      <c r="AG4544" s="243"/>
      <c r="AH4544" s="243"/>
    </row>
    <row r="4545" spans="30:34" x14ac:dyDescent="0.25">
      <c r="AD4545" s="243" t="s">
        <v>81</v>
      </c>
      <c r="AE4545" s="243" t="s">
        <v>2601</v>
      </c>
      <c r="AF4545" s="243">
        <v>4208005</v>
      </c>
      <c r="AG4545" s="243"/>
      <c r="AH4545" s="243"/>
    </row>
    <row r="4546" spans="30:34" x14ac:dyDescent="0.25">
      <c r="AD4546" s="243" t="s">
        <v>81</v>
      </c>
      <c r="AE4546" s="243" t="s">
        <v>2616</v>
      </c>
      <c r="AF4546" s="243">
        <v>4208104</v>
      </c>
      <c r="AG4546" s="243"/>
      <c r="AH4546" s="243"/>
    </row>
    <row r="4547" spans="30:34" x14ac:dyDescent="0.25">
      <c r="AD4547" s="243" t="s">
        <v>81</v>
      </c>
      <c r="AE4547" s="243" t="s">
        <v>2629</v>
      </c>
      <c r="AF4547" s="243">
        <v>4208203</v>
      </c>
      <c r="AG4547" s="243"/>
      <c r="AH4547" s="243"/>
    </row>
    <row r="4548" spans="30:34" x14ac:dyDescent="0.25">
      <c r="AD4548" s="243" t="s">
        <v>81</v>
      </c>
      <c r="AE4548" s="243" t="s">
        <v>2644</v>
      </c>
      <c r="AF4548" s="243">
        <v>4208302</v>
      </c>
      <c r="AG4548" s="243"/>
      <c r="AH4548" s="243"/>
    </row>
    <row r="4549" spans="30:34" x14ac:dyDescent="0.25">
      <c r="AD4549" s="243" t="s">
        <v>81</v>
      </c>
      <c r="AE4549" s="243" t="s">
        <v>806</v>
      </c>
      <c r="AF4549" s="243">
        <v>4208401</v>
      </c>
      <c r="AG4549" s="243"/>
      <c r="AH4549" s="243"/>
    </row>
    <row r="4550" spans="30:34" x14ac:dyDescent="0.25">
      <c r="AD4550" s="243" t="s">
        <v>81</v>
      </c>
      <c r="AE4550" s="243" t="s">
        <v>2671</v>
      </c>
      <c r="AF4550" s="243">
        <v>4208450</v>
      </c>
      <c r="AG4550" s="243"/>
      <c r="AH4550" s="243"/>
    </row>
    <row r="4551" spans="30:34" x14ac:dyDescent="0.25">
      <c r="AD4551" s="243" t="s">
        <v>81</v>
      </c>
      <c r="AE4551" s="243" t="s">
        <v>2685</v>
      </c>
      <c r="AF4551" s="243">
        <v>4208500</v>
      </c>
      <c r="AG4551" s="243"/>
      <c r="AH4551" s="243"/>
    </row>
    <row r="4552" spans="30:34" x14ac:dyDescent="0.25">
      <c r="AD4552" s="243" t="s">
        <v>81</v>
      </c>
      <c r="AE4552" s="243" t="s">
        <v>2701</v>
      </c>
      <c r="AF4552" s="243">
        <v>4208609</v>
      </c>
      <c r="AG4552" s="243"/>
      <c r="AH4552" s="243"/>
    </row>
    <row r="4553" spans="30:34" x14ac:dyDescent="0.25">
      <c r="AD4553" s="243" t="s">
        <v>81</v>
      </c>
      <c r="AE4553" s="243" t="s">
        <v>2716</v>
      </c>
      <c r="AF4553" s="243">
        <v>4208708</v>
      </c>
      <c r="AG4553" s="243"/>
      <c r="AH4553" s="243"/>
    </row>
    <row r="4554" spans="30:34" x14ac:dyDescent="0.25">
      <c r="AD4554" s="243" t="s">
        <v>81</v>
      </c>
      <c r="AE4554" s="243" t="s">
        <v>2732</v>
      </c>
      <c r="AF4554" s="243">
        <v>4208807</v>
      </c>
      <c r="AG4554" s="243"/>
      <c r="AH4554" s="243"/>
    </row>
    <row r="4555" spans="30:34" x14ac:dyDescent="0.25">
      <c r="AD4555" s="243" t="s">
        <v>81</v>
      </c>
      <c r="AE4555" s="243" t="s">
        <v>2747</v>
      </c>
      <c r="AF4555" s="243">
        <v>4208906</v>
      </c>
      <c r="AG4555" s="243"/>
      <c r="AH4555" s="243"/>
    </row>
    <row r="4556" spans="30:34" x14ac:dyDescent="0.25">
      <c r="AD4556" s="243" t="s">
        <v>81</v>
      </c>
      <c r="AE4556" s="243" t="s">
        <v>2762</v>
      </c>
      <c r="AF4556" s="243">
        <v>4208955</v>
      </c>
      <c r="AG4556" s="243"/>
      <c r="AH4556" s="243"/>
    </row>
    <row r="4557" spans="30:34" x14ac:dyDescent="0.25">
      <c r="AD4557" s="243" t="s">
        <v>81</v>
      </c>
      <c r="AE4557" s="243" t="s">
        <v>2778</v>
      </c>
      <c r="AF4557" s="243">
        <v>4209003</v>
      </c>
      <c r="AG4557" s="243"/>
      <c r="AH4557" s="243"/>
    </row>
    <row r="4558" spans="30:34" x14ac:dyDescent="0.25">
      <c r="AD4558" s="243" t="s">
        <v>81</v>
      </c>
      <c r="AE4558" s="243" t="s">
        <v>2794</v>
      </c>
      <c r="AF4558" s="243">
        <v>4209102</v>
      </c>
      <c r="AG4558" s="243"/>
      <c r="AH4558" s="243"/>
    </row>
    <row r="4559" spans="30:34" x14ac:dyDescent="0.25">
      <c r="AD4559" s="243" t="s">
        <v>81</v>
      </c>
      <c r="AE4559" s="243" t="s">
        <v>2809</v>
      </c>
      <c r="AF4559" s="243">
        <v>4209151</v>
      </c>
      <c r="AG4559" s="243"/>
      <c r="AH4559" s="243"/>
    </row>
    <row r="4560" spans="30:34" x14ac:dyDescent="0.25">
      <c r="AD4560" s="243" t="s">
        <v>81</v>
      </c>
      <c r="AE4560" s="243" t="s">
        <v>2824</v>
      </c>
      <c r="AF4560" s="243">
        <v>4209177</v>
      </c>
      <c r="AG4560" s="243"/>
      <c r="AH4560" s="243"/>
    </row>
    <row r="4561" spans="30:34" x14ac:dyDescent="0.25">
      <c r="AD4561" s="243" t="s">
        <v>81</v>
      </c>
      <c r="AE4561" s="243" t="s">
        <v>2836</v>
      </c>
      <c r="AF4561" s="243">
        <v>4209201</v>
      </c>
      <c r="AG4561" s="243"/>
      <c r="AH4561" s="243"/>
    </row>
    <row r="4562" spans="30:34" x14ac:dyDescent="0.25">
      <c r="AD4562" s="243" t="s">
        <v>81</v>
      </c>
      <c r="AE4562" s="243" t="s">
        <v>2849</v>
      </c>
      <c r="AF4562" s="243">
        <v>4209300</v>
      </c>
      <c r="AG4562" s="243"/>
      <c r="AH4562" s="243"/>
    </row>
    <row r="4563" spans="30:34" x14ac:dyDescent="0.25">
      <c r="AD4563" s="243" t="s">
        <v>81</v>
      </c>
      <c r="AE4563" s="243" t="s">
        <v>2862</v>
      </c>
      <c r="AF4563" s="243">
        <v>4209409</v>
      </c>
      <c r="AG4563" s="243"/>
      <c r="AH4563" s="243"/>
    </row>
    <row r="4564" spans="30:34" x14ac:dyDescent="0.25">
      <c r="AD4564" s="243" t="s">
        <v>81</v>
      </c>
      <c r="AE4564" s="243" t="s">
        <v>2875</v>
      </c>
      <c r="AF4564" s="243">
        <v>4209458</v>
      </c>
      <c r="AG4564" s="243"/>
      <c r="AH4564" s="243"/>
    </row>
    <row r="4565" spans="30:34" x14ac:dyDescent="0.25">
      <c r="AD4565" s="243" t="s">
        <v>81</v>
      </c>
      <c r="AE4565" s="243" t="s">
        <v>2887</v>
      </c>
      <c r="AF4565" s="243">
        <v>4209508</v>
      </c>
      <c r="AG4565" s="243"/>
      <c r="AH4565" s="243"/>
    </row>
    <row r="4566" spans="30:34" x14ac:dyDescent="0.25">
      <c r="AD4566" s="243" t="s">
        <v>81</v>
      </c>
      <c r="AE4566" s="243" t="s">
        <v>2900</v>
      </c>
      <c r="AF4566" s="243">
        <v>4209607</v>
      </c>
      <c r="AG4566" s="243"/>
      <c r="AH4566" s="243"/>
    </row>
    <row r="4567" spans="30:34" x14ac:dyDescent="0.25">
      <c r="AD4567" s="243" t="s">
        <v>81</v>
      </c>
      <c r="AE4567" s="243" t="s">
        <v>2912</v>
      </c>
      <c r="AF4567" s="243">
        <v>4209706</v>
      </c>
      <c r="AG4567" s="243"/>
      <c r="AH4567" s="243"/>
    </row>
    <row r="4568" spans="30:34" x14ac:dyDescent="0.25">
      <c r="AD4568" s="243" t="s">
        <v>81</v>
      </c>
      <c r="AE4568" s="243" t="s">
        <v>2925</v>
      </c>
      <c r="AF4568" s="243">
        <v>4209805</v>
      </c>
      <c r="AG4568" s="243"/>
      <c r="AH4568" s="243"/>
    </row>
    <row r="4569" spans="30:34" x14ac:dyDescent="0.25">
      <c r="AD4569" s="243" t="s">
        <v>81</v>
      </c>
      <c r="AE4569" s="243" t="s">
        <v>2936</v>
      </c>
      <c r="AF4569" s="243">
        <v>4209854</v>
      </c>
      <c r="AG4569" s="243"/>
      <c r="AH4569" s="243"/>
    </row>
    <row r="4570" spans="30:34" x14ac:dyDescent="0.25">
      <c r="AD4570" s="243" t="s">
        <v>81</v>
      </c>
      <c r="AE4570" s="243" t="s">
        <v>2948</v>
      </c>
      <c r="AF4570" s="243">
        <v>4209904</v>
      </c>
      <c r="AG4570" s="243"/>
      <c r="AH4570" s="243"/>
    </row>
    <row r="4571" spans="30:34" x14ac:dyDescent="0.25">
      <c r="AD4571" s="243" t="s">
        <v>81</v>
      </c>
      <c r="AE4571" s="243" t="s">
        <v>2960</v>
      </c>
      <c r="AF4571" s="243">
        <v>4210001</v>
      </c>
      <c r="AG4571" s="243"/>
      <c r="AH4571" s="243"/>
    </row>
    <row r="4572" spans="30:34" x14ac:dyDescent="0.25">
      <c r="AD4572" s="243" t="s">
        <v>81</v>
      </c>
      <c r="AE4572" s="243" t="s">
        <v>2972</v>
      </c>
      <c r="AF4572" s="243">
        <v>4210035</v>
      </c>
      <c r="AG4572" s="243"/>
      <c r="AH4572" s="243"/>
    </row>
    <row r="4573" spans="30:34" x14ac:dyDescent="0.25">
      <c r="AD4573" s="243" t="s">
        <v>81</v>
      </c>
      <c r="AE4573" s="243" t="s">
        <v>2984</v>
      </c>
      <c r="AF4573" s="243">
        <v>4210050</v>
      </c>
      <c r="AG4573" s="243"/>
      <c r="AH4573" s="243"/>
    </row>
    <row r="4574" spans="30:34" x14ac:dyDescent="0.25">
      <c r="AD4574" s="243" t="s">
        <v>81</v>
      </c>
      <c r="AE4574" s="243" t="s">
        <v>2996</v>
      </c>
      <c r="AF4574" s="243">
        <v>4210100</v>
      </c>
      <c r="AG4574" s="243"/>
      <c r="AH4574" s="243"/>
    </row>
    <row r="4575" spans="30:34" x14ac:dyDescent="0.25">
      <c r="AD4575" s="243" t="s">
        <v>81</v>
      </c>
      <c r="AE4575" s="243" t="s">
        <v>3009</v>
      </c>
      <c r="AF4575" s="243">
        <v>4210209</v>
      </c>
      <c r="AG4575" s="243"/>
      <c r="AH4575" s="243"/>
    </row>
    <row r="4576" spans="30:34" x14ac:dyDescent="0.25">
      <c r="AD4576" s="243" t="s">
        <v>81</v>
      </c>
      <c r="AE4576" s="243" t="s">
        <v>3022</v>
      </c>
      <c r="AF4576" s="243">
        <v>4210308</v>
      </c>
      <c r="AG4576" s="243"/>
      <c r="AH4576" s="243"/>
    </row>
    <row r="4577" spans="30:34" x14ac:dyDescent="0.25">
      <c r="AD4577" s="243" t="s">
        <v>81</v>
      </c>
      <c r="AE4577" s="243" t="s">
        <v>3034</v>
      </c>
      <c r="AF4577" s="243">
        <v>4210407</v>
      </c>
      <c r="AG4577" s="243"/>
      <c r="AH4577" s="243"/>
    </row>
    <row r="4578" spans="30:34" x14ac:dyDescent="0.25">
      <c r="AD4578" s="243" t="s">
        <v>81</v>
      </c>
      <c r="AE4578" s="243" t="s">
        <v>1251</v>
      </c>
      <c r="AF4578" s="243">
        <v>4210506</v>
      </c>
      <c r="AG4578" s="243"/>
      <c r="AH4578" s="243"/>
    </row>
    <row r="4579" spans="30:34" x14ac:dyDescent="0.25">
      <c r="AD4579" s="243" t="s">
        <v>81</v>
      </c>
      <c r="AE4579" s="243" t="s">
        <v>3058</v>
      </c>
      <c r="AF4579" s="243">
        <v>4210555</v>
      </c>
      <c r="AG4579" s="243"/>
      <c r="AH4579" s="243"/>
    </row>
    <row r="4580" spans="30:34" x14ac:dyDescent="0.25">
      <c r="AD4580" s="243" t="s">
        <v>81</v>
      </c>
      <c r="AE4580" s="243" t="s">
        <v>2428</v>
      </c>
      <c r="AF4580" s="243">
        <v>4210605</v>
      </c>
      <c r="AG4580" s="243"/>
      <c r="AH4580" s="243"/>
    </row>
    <row r="4581" spans="30:34" x14ac:dyDescent="0.25">
      <c r="AD4581" s="243" t="s">
        <v>81</v>
      </c>
      <c r="AE4581" s="243" t="s">
        <v>3082</v>
      </c>
      <c r="AF4581" s="243">
        <v>4210704</v>
      </c>
      <c r="AG4581" s="243"/>
      <c r="AH4581" s="243"/>
    </row>
    <row r="4582" spans="30:34" x14ac:dyDescent="0.25">
      <c r="AD4582" s="243" t="s">
        <v>81</v>
      </c>
      <c r="AE4582" s="243" t="s">
        <v>3095</v>
      </c>
      <c r="AF4582" s="243">
        <v>4210803</v>
      </c>
      <c r="AG4582" s="243"/>
      <c r="AH4582" s="243"/>
    </row>
    <row r="4583" spans="30:34" x14ac:dyDescent="0.25">
      <c r="AD4583" s="243" t="s">
        <v>81</v>
      </c>
      <c r="AE4583" s="243" t="s">
        <v>3107</v>
      </c>
      <c r="AF4583" s="243">
        <v>4210852</v>
      </c>
      <c r="AG4583" s="243"/>
      <c r="AH4583" s="243"/>
    </row>
    <row r="4584" spans="30:34" x14ac:dyDescent="0.25">
      <c r="AD4584" s="243" t="s">
        <v>81</v>
      </c>
      <c r="AE4584" s="243" t="s">
        <v>3120</v>
      </c>
      <c r="AF4584" s="243">
        <v>4210902</v>
      </c>
      <c r="AG4584" s="243"/>
      <c r="AH4584" s="243"/>
    </row>
    <row r="4585" spans="30:34" x14ac:dyDescent="0.25">
      <c r="AD4585" s="243" t="s">
        <v>81</v>
      </c>
      <c r="AE4585" s="243" t="s">
        <v>3131</v>
      </c>
      <c r="AF4585" s="243">
        <v>4211009</v>
      </c>
      <c r="AG4585" s="243"/>
      <c r="AH4585" s="243"/>
    </row>
    <row r="4586" spans="30:34" x14ac:dyDescent="0.25">
      <c r="AD4586" s="243" t="s">
        <v>81</v>
      </c>
      <c r="AE4586" s="243" t="s">
        <v>3143</v>
      </c>
      <c r="AF4586" s="243">
        <v>4211058</v>
      </c>
      <c r="AG4586" s="243"/>
      <c r="AH4586" s="243"/>
    </row>
    <row r="4587" spans="30:34" x14ac:dyDescent="0.25">
      <c r="AD4587" s="243" t="s">
        <v>81</v>
      </c>
      <c r="AE4587" s="243" t="s">
        <v>3154</v>
      </c>
      <c r="AF4587" s="243">
        <v>4211108</v>
      </c>
      <c r="AG4587" s="243"/>
      <c r="AH4587" s="243"/>
    </row>
    <row r="4588" spans="30:34" x14ac:dyDescent="0.25">
      <c r="AD4588" s="243" t="s">
        <v>81</v>
      </c>
      <c r="AE4588" s="243" t="s">
        <v>3165</v>
      </c>
      <c r="AF4588" s="243">
        <v>4211207</v>
      </c>
      <c r="AG4588" s="243"/>
      <c r="AH4588" s="243"/>
    </row>
    <row r="4589" spans="30:34" x14ac:dyDescent="0.25">
      <c r="AD4589" s="243" t="s">
        <v>81</v>
      </c>
      <c r="AE4589" s="243" t="s">
        <v>3176</v>
      </c>
      <c r="AF4589" s="243">
        <v>4211256</v>
      </c>
      <c r="AG4589" s="243"/>
      <c r="AH4589" s="243"/>
    </row>
    <row r="4590" spans="30:34" x14ac:dyDescent="0.25">
      <c r="AD4590" s="243" t="s">
        <v>81</v>
      </c>
      <c r="AE4590" s="243" t="s">
        <v>3187</v>
      </c>
      <c r="AF4590" s="243">
        <v>4211306</v>
      </c>
      <c r="AG4590" s="243"/>
      <c r="AH4590" s="243"/>
    </row>
    <row r="4591" spans="30:34" x14ac:dyDescent="0.25">
      <c r="AD4591" s="243" t="s">
        <v>81</v>
      </c>
      <c r="AE4591" s="243" t="s">
        <v>3199</v>
      </c>
      <c r="AF4591" s="243">
        <v>4211405</v>
      </c>
      <c r="AG4591" s="243"/>
      <c r="AH4591" s="243"/>
    </row>
    <row r="4592" spans="30:34" x14ac:dyDescent="0.25">
      <c r="AD4592" s="243" t="s">
        <v>81</v>
      </c>
      <c r="AE4592" s="243" t="s">
        <v>3211</v>
      </c>
      <c r="AF4592" s="243">
        <v>4211454</v>
      </c>
      <c r="AG4592" s="243"/>
      <c r="AH4592" s="243"/>
    </row>
    <row r="4593" spans="30:34" x14ac:dyDescent="0.25">
      <c r="AD4593" s="243" t="s">
        <v>81</v>
      </c>
      <c r="AE4593" s="243" t="s">
        <v>3223</v>
      </c>
      <c r="AF4593" s="243">
        <v>4211504</v>
      </c>
      <c r="AG4593" s="243"/>
      <c r="AH4593" s="243"/>
    </row>
    <row r="4594" spans="30:34" x14ac:dyDescent="0.25">
      <c r="AD4594" s="243" t="s">
        <v>81</v>
      </c>
      <c r="AE4594" s="243" t="s">
        <v>3111</v>
      </c>
      <c r="AF4594" s="243">
        <v>4211603</v>
      </c>
      <c r="AG4594" s="243"/>
      <c r="AH4594" s="243"/>
    </row>
    <row r="4595" spans="30:34" x14ac:dyDescent="0.25">
      <c r="AD4595" s="243" t="s">
        <v>81</v>
      </c>
      <c r="AE4595" s="243" t="s">
        <v>3245</v>
      </c>
      <c r="AF4595" s="243">
        <v>4211652</v>
      </c>
      <c r="AG4595" s="243"/>
      <c r="AH4595" s="243"/>
    </row>
    <row r="4596" spans="30:34" x14ac:dyDescent="0.25">
      <c r="AD4596" s="243" t="s">
        <v>81</v>
      </c>
      <c r="AE4596" s="243" t="s">
        <v>3254</v>
      </c>
      <c r="AF4596" s="243">
        <v>4211702</v>
      </c>
      <c r="AG4596" s="243"/>
      <c r="AH4596" s="243"/>
    </row>
    <row r="4597" spans="30:34" x14ac:dyDescent="0.25">
      <c r="AD4597" s="243" t="s">
        <v>81</v>
      </c>
      <c r="AE4597" s="243" t="s">
        <v>3265</v>
      </c>
      <c r="AF4597" s="243">
        <v>4211751</v>
      </c>
      <c r="AG4597" s="243"/>
      <c r="AH4597" s="243"/>
    </row>
    <row r="4598" spans="30:34" x14ac:dyDescent="0.25">
      <c r="AD4598" s="243" t="s">
        <v>81</v>
      </c>
      <c r="AE4598" s="243" t="s">
        <v>3277</v>
      </c>
      <c r="AF4598" s="243">
        <v>4211801</v>
      </c>
      <c r="AG4598" s="243"/>
      <c r="AH4598" s="243"/>
    </row>
    <row r="4599" spans="30:34" x14ac:dyDescent="0.25">
      <c r="AD4599" s="243" t="s">
        <v>81</v>
      </c>
      <c r="AE4599" s="243" t="s">
        <v>3288</v>
      </c>
      <c r="AF4599" s="243">
        <v>4211850</v>
      </c>
      <c r="AG4599" s="243"/>
      <c r="AH4599" s="243"/>
    </row>
    <row r="4600" spans="30:34" x14ac:dyDescent="0.25">
      <c r="AD4600" s="243" t="s">
        <v>81</v>
      </c>
      <c r="AE4600" s="243" t="s">
        <v>3300</v>
      </c>
      <c r="AF4600" s="243">
        <v>4211876</v>
      </c>
      <c r="AG4600" s="243"/>
      <c r="AH4600" s="243"/>
    </row>
    <row r="4601" spans="30:34" x14ac:dyDescent="0.25">
      <c r="AD4601" s="243" t="s">
        <v>81</v>
      </c>
      <c r="AE4601" s="243" t="s">
        <v>3312</v>
      </c>
      <c r="AF4601" s="243">
        <v>4211892</v>
      </c>
      <c r="AG4601" s="243"/>
      <c r="AH4601" s="243"/>
    </row>
    <row r="4602" spans="30:34" x14ac:dyDescent="0.25">
      <c r="AD4602" s="243" t="s">
        <v>81</v>
      </c>
      <c r="AE4602" s="243" t="s">
        <v>3323</v>
      </c>
      <c r="AF4602" s="243">
        <v>4211900</v>
      </c>
      <c r="AG4602" s="243"/>
      <c r="AH4602" s="243"/>
    </row>
    <row r="4603" spans="30:34" x14ac:dyDescent="0.25">
      <c r="AD4603" s="243" t="s">
        <v>81</v>
      </c>
      <c r="AE4603" s="243" t="s">
        <v>3334</v>
      </c>
      <c r="AF4603" s="243">
        <v>4212007</v>
      </c>
      <c r="AG4603" s="243"/>
      <c r="AH4603" s="243"/>
    </row>
    <row r="4604" spans="30:34" x14ac:dyDescent="0.25">
      <c r="AD4604" s="243" t="s">
        <v>81</v>
      </c>
      <c r="AE4604" s="243" t="s">
        <v>3345</v>
      </c>
      <c r="AF4604" s="243">
        <v>4212056</v>
      </c>
      <c r="AG4604" s="243"/>
      <c r="AH4604" s="243"/>
    </row>
    <row r="4605" spans="30:34" x14ac:dyDescent="0.25">
      <c r="AD4605" s="243" t="s">
        <v>81</v>
      </c>
      <c r="AE4605" s="243" t="s">
        <v>3355</v>
      </c>
      <c r="AF4605" s="243">
        <v>4212106</v>
      </c>
      <c r="AG4605" s="243"/>
      <c r="AH4605" s="243"/>
    </row>
    <row r="4606" spans="30:34" x14ac:dyDescent="0.25">
      <c r="AD4606" s="243" t="s">
        <v>81</v>
      </c>
      <c r="AE4606" s="243" t="s">
        <v>3365</v>
      </c>
      <c r="AF4606" s="243">
        <v>4212205</v>
      </c>
      <c r="AG4606" s="243"/>
      <c r="AH4606" s="243"/>
    </row>
    <row r="4607" spans="30:34" x14ac:dyDescent="0.25">
      <c r="AD4607" s="243" t="s">
        <v>81</v>
      </c>
      <c r="AE4607" s="243" t="s">
        <v>3374</v>
      </c>
      <c r="AF4607" s="243">
        <v>4212239</v>
      </c>
      <c r="AG4607" s="243"/>
      <c r="AH4607" s="243"/>
    </row>
    <row r="4608" spans="30:34" x14ac:dyDescent="0.25">
      <c r="AD4608" s="243" t="s">
        <v>81</v>
      </c>
      <c r="AE4608" s="243" t="s">
        <v>3384</v>
      </c>
      <c r="AF4608" s="243">
        <v>4212254</v>
      </c>
      <c r="AG4608" s="243"/>
      <c r="AH4608" s="243"/>
    </row>
    <row r="4609" spans="30:34" x14ac:dyDescent="0.25">
      <c r="AD4609" s="243" t="s">
        <v>81</v>
      </c>
      <c r="AE4609" s="243" t="s">
        <v>3394</v>
      </c>
      <c r="AF4609" s="243">
        <v>4212270</v>
      </c>
      <c r="AG4609" s="243"/>
      <c r="AH4609" s="243"/>
    </row>
    <row r="4610" spans="30:34" x14ac:dyDescent="0.25">
      <c r="AD4610" s="243" t="s">
        <v>81</v>
      </c>
      <c r="AE4610" s="243" t="s">
        <v>3404</v>
      </c>
      <c r="AF4610" s="243">
        <v>4212304</v>
      </c>
      <c r="AG4610" s="243"/>
      <c r="AH4610" s="243"/>
    </row>
    <row r="4611" spans="30:34" x14ac:dyDescent="0.25">
      <c r="AD4611" s="243" t="s">
        <v>81</v>
      </c>
      <c r="AE4611" s="243" t="s">
        <v>3414</v>
      </c>
      <c r="AF4611" s="243">
        <v>4212403</v>
      </c>
      <c r="AG4611" s="243"/>
      <c r="AH4611" s="243"/>
    </row>
    <row r="4612" spans="30:34" x14ac:dyDescent="0.25">
      <c r="AD4612" s="243" t="s">
        <v>81</v>
      </c>
      <c r="AE4612" s="243" t="s">
        <v>3424</v>
      </c>
      <c r="AF4612" s="243">
        <v>4212502</v>
      </c>
      <c r="AG4612" s="243"/>
      <c r="AH4612" s="243"/>
    </row>
    <row r="4613" spans="30:34" x14ac:dyDescent="0.25">
      <c r="AD4613" s="243" t="s">
        <v>81</v>
      </c>
      <c r="AE4613" s="243" t="s">
        <v>3433</v>
      </c>
      <c r="AF4613" s="243">
        <v>4212601</v>
      </c>
      <c r="AG4613" s="243"/>
      <c r="AH4613" s="243"/>
    </row>
    <row r="4614" spans="30:34" x14ac:dyDescent="0.25">
      <c r="AD4614" s="243" t="s">
        <v>81</v>
      </c>
      <c r="AE4614" s="243" t="s">
        <v>3442</v>
      </c>
      <c r="AF4614" s="243">
        <v>4212650</v>
      </c>
      <c r="AG4614" s="243"/>
      <c r="AH4614" s="243"/>
    </row>
    <row r="4615" spans="30:34" x14ac:dyDescent="0.25">
      <c r="AD4615" s="243" t="s">
        <v>81</v>
      </c>
      <c r="AE4615" s="243" t="s">
        <v>2597</v>
      </c>
      <c r="AF4615" s="243">
        <v>4212700</v>
      </c>
      <c r="AG4615" s="243"/>
      <c r="AH4615" s="243"/>
    </row>
    <row r="4616" spans="30:34" x14ac:dyDescent="0.25">
      <c r="AD4616" s="243" t="s">
        <v>81</v>
      </c>
      <c r="AE4616" s="243" t="s">
        <v>3461</v>
      </c>
      <c r="AF4616" s="243">
        <v>4212908</v>
      </c>
      <c r="AG4616" s="243"/>
      <c r="AH4616" s="243"/>
    </row>
    <row r="4617" spans="30:34" x14ac:dyDescent="0.25">
      <c r="AD4617" s="243" t="s">
        <v>81</v>
      </c>
      <c r="AE4617" s="243" t="s">
        <v>3471</v>
      </c>
      <c r="AF4617" s="243">
        <v>4213005</v>
      </c>
      <c r="AG4617" s="243"/>
      <c r="AH4617" s="243"/>
    </row>
    <row r="4618" spans="30:34" x14ac:dyDescent="0.25">
      <c r="AD4618" s="243" t="s">
        <v>81</v>
      </c>
      <c r="AE4618" s="243" t="s">
        <v>3480</v>
      </c>
      <c r="AF4618" s="243">
        <v>4213104</v>
      </c>
      <c r="AG4618" s="243"/>
      <c r="AH4618" s="243"/>
    </row>
    <row r="4619" spans="30:34" x14ac:dyDescent="0.25">
      <c r="AD4619" s="243" t="s">
        <v>81</v>
      </c>
      <c r="AE4619" s="243" t="s">
        <v>3490</v>
      </c>
      <c r="AF4619" s="243">
        <v>4213153</v>
      </c>
      <c r="AG4619" s="243"/>
      <c r="AH4619" s="243"/>
    </row>
    <row r="4620" spans="30:34" x14ac:dyDescent="0.25">
      <c r="AD4620" s="243" t="s">
        <v>81</v>
      </c>
      <c r="AE4620" s="243" t="s">
        <v>3500</v>
      </c>
      <c r="AF4620" s="243">
        <v>4213203</v>
      </c>
      <c r="AG4620" s="243"/>
      <c r="AH4620" s="243"/>
    </row>
    <row r="4621" spans="30:34" x14ac:dyDescent="0.25">
      <c r="AD4621" s="243" t="s">
        <v>81</v>
      </c>
      <c r="AE4621" s="243" t="s">
        <v>3509</v>
      </c>
      <c r="AF4621" s="243">
        <v>4213302</v>
      </c>
      <c r="AG4621" s="243"/>
      <c r="AH4621" s="243"/>
    </row>
    <row r="4622" spans="30:34" x14ac:dyDescent="0.25">
      <c r="AD4622" s="243" t="s">
        <v>81</v>
      </c>
      <c r="AE4622" s="243" t="s">
        <v>3519</v>
      </c>
      <c r="AF4622" s="243">
        <v>4213351</v>
      </c>
      <c r="AG4622" s="243"/>
      <c r="AH4622" s="243"/>
    </row>
    <row r="4623" spans="30:34" x14ac:dyDescent="0.25">
      <c r="AD4623" s="243" t="s">
        <v>81</v>
      </c>
      <c r="AE4623" s="243" t="s">
        <v>3529</v>
      </c>
      <c r="AF4623" s="243">
        <v>4213401</v>
      </c>
      <c r="AG4623" s="243"/>
      <c r="AH4623" s="243"/>
    </row>
    <row r="4624" spans="30:34" x14ac:dyDescent="0.25">
      <c r="AD4624" s="243" t="s">
        <v>81</v>
      </c>
      <c r="AE4624" s="243" t="s">
        <v>3539</v>
      </c>
      <c r="AF4624" s="243">
        <v>4213500</v>
      </c>
      <c r="AG4624" s="243"/>
      <c r="AH4624" s="243"/>
    </row>
    <row r="4625" spans="30:34" x14ac:dyDescent="0.25">
      <c r="AD4625" s="243" t="s">
        <v>81</v>
      </c>
      <c r="AE4625" s="243" t="s">
        <v>3548</v>
      </c>
      <c r="AF4625" s="243">
        <v>4213609</v>
      </c>
      <c r="AG4625" s="243"/>
      <c r="AH4625" s="243"/>
    </row>
    <row r="4626" spans="30:34" x14ac:dyDescent="0.25">
      <c r="AD4626" s="243" t="s">
        <v>81</v>
      </c>
      <c r="AE4626" s="243" t="s">
        <v>3557</v>
      </c>
      <c r="AF4626" s="243">
        <v>4213708</v>
      </c>
      <c r="AG4626" s="243"/>
      <c r="AH4626" s="243"/>
    </row>
    <row r="4627" spans="30:34" x14ac:dyDescent="0.25">
      <c r="AD4627" s="243" t="s">
        <v>81</v>
      </c>
      <c r="AE4627" s="243" t="s">
        <v>3567</v>
      </c>
      <c r="AF4627" s="243">
        <v>4213807</v>
      </c>
      <c r="AG4627" s="243"/>
      <c r="AH4627" s="243"/>
    </row>
    <row r="4628" spans="30:34" x14ac:dyDescent="0.25">
      <c r="AD4628" s="243" t="s">
        <v>81</v>
      </c>
      <c r="AE4628" s="243" t="s">
        <v>3577</v>
      </c>
      <c r="AF4628" s="243">
        <v>4213906</v>
      </c>
      <c r="AG4628" s="243"/>
      <c r="AH4628" s="243"/>
    </row>
    <row r="4629" spans="30:34" x14ac:dyDescent="0.25">
      <c r="AD4629" s="243" t="s">
        <v>81</v>
      </c>
      <c r="AE4629" s="243" t="s">
        <v>3587</v>
      </c>
      <c r="AF4629" s="243">
        <v>4214003</v>
      </c>
      <c r="AG4629" s="243"/>
      <c r="AH4629" s="243"/>
    </row>
    <row r="4630" spans="30:34" x14ac:dyDescent="0.25">
      <c r="AD4630" s="243" t="s">
        <v>81</v>
      </c>
      <c r="AE4630" s="243" t="s">
        <v>3597</v>
      </c>
      <c r="AF4630" s="243">
        <v>4214102</v>
      </c>
      <c r="AG4630" s="243"/>
      <c r="AH4630" s="243"/>
    </row>
    <row r="4631" spans="30:34" x14ac:dyDescent="0.25">
      <c r="AD4631" s="243" t="s">
        <v>81</v>
      </c>
      <c r="AE4631" s="243" t="s">
        <v>3606</v>
      </c>
      <c r="AF4631" s="243">
        <v>4214151</v>
      </c>
      <c r="AG4631" s="243"/>
      <c r="AH4631" s="243"/>
    </row>
    <row r="4632" spans="30:34" x14ac:dyDescent="0.25">
      <c r="AD4632" s="243" t="s">
        <v>81</v>
      </c>
      <c r="AE4632" s="243" t="s">
        <v>3615</v>
      </c>
      <c r="AF4632" s="243">
        <v>4214201</v>
      </c>
      <c r="AG4632" s="243"/>
      <c r="AH4632" s="243"/>
    </row>
    <row r="4633" spans="30:34" x14ac:dyDescent="0.25">
      <c r="AD4633" s="243" t="s">
        <v>81</v>
      </c>
      <c r="AE4633" s="243" t="s">
        <v>3624</v>
      </c>
      <c r="AF4633" s="243">
        <v>4214300</v>
      </c>
      <c r="AG4633" s="243"/>
      <c r="AH4633" s="243"/>
    </row>
    <row r="4634" spans="30:34" x14ac:dyDescent="0.25">
      <c r="AD4634" s="243" t="s">
        <v>81</v>
      </c>
      <c r="AE4634" s="243" t="s">
        <v>3634</v>
      </c>
      <c r="AF4634" s="243">
        <v>4214409</v>
      </c>
      <c r="AG4634" s="243"/>
      <c r="AH4634" s="243"/>
    </row>
    <row r="4635" spans="30:34" x14ac:dyDescent="0.25">
      <c r="AD4635" s="243" t="s">
        <v>81</v>
      </c>
      <c r="AE4635" s="243" t="s">
        <v>3644</v>
      </c>
      <c r="AF4635" s="243">
        <v>4214508</v>
      </c>
      <c r="AG4635" s="243"/>
      <c r="AH4635" s="243"/>
    </row>
    <row r="4636" spans="30:34" x14ac:dyDescent="0.25">
      <c r="AD4636" s="243" t="s">
        <v>81</v>
      </c>
      <c r="AE4636" s="243" t="s">
        <v>3653</v>
      </c>
      <c r="AF4636" s="243">
        <v>4214607</v>
      </c>
      <c r="AG4636" s="243"/>
      <c r="AH4636" s="243"/>
    </row>
    <row r="4637" spans="30:34" x14ac:dyDescent="0.25">
      <c r="AD4637" s="243" t="s">
        <v>81</v>
      </c>
      <c r="AE4637" s="243" t="s">
        <v>3662</v>
      </c>
      <c r="AF4637" s="243">
        <v>4214805</v>
      </c>
      <c r="AG4637" s="243"/>
      <c r="AH4637" s="243"/>
    </row>
    <row r="4638" spans="30:34" x14ac:dyDescent="0.25">
      <c r="AD4638" s="243" t="s">
        <v>81</v>
      </c>
      <c r="AE4638" s="243" t="s">
        <v>3671</v>
      </c>
      <c r="AF4638" s="243">
        <v>4214706</v>
      </c>
      <c r="AG4638" s="243"/>
      <c r="AH4638" s="243"/>
    </row>
    <row r="4639" spans="30:34" x14ac:dyDescent="0.25">
      <c r="AD4639" s="243" t="s">
        <v>81</v>
      </c>
      <c r="AE4639" s="243" t="s">
        <v>3678</v>
      </c>
      <c r="AF4639" s="243">
        <v>4214904</v>
      </c>
      <c r="AG4639" s="243"/>
      <c r="AH4639" s="243"/>
    </row>
    <row r="4640" spans="30:34" x14ac:dyDescent="0.25">
      <c r="AD4640" s="243" t="s">
        <v>81</v>
      </c>
      <c r="AE4640" s="243" t="s">
        <v>3686</v>
      </c>
      <c r="AF4640" s="243">
        <v>4215000</v>
      </c>
      <c r="AG4640" s="243"/>
      <c r="AH4640" s="243"/>
    </row>
    <row r="4641" spans="30:34" x14ac:dyDescent="0.25">
      <c r="AD4641" s="243" t="s">
        <v>81</v>
      </c>
      <c r="AE4641" s="243" t="s">
        <v>3695</v>
      </c>
      <c r="AF4641" s="243">
        <v>4215059</v>
      </c>
      <c r="AG4641" s="243"/>
      <c r="AH4641" s="243"/>
    </row>
    <row r="4642" spans="30:34" x14ac:dyDescent="0.25">
      <c r="AD4642" s="243" t="s">
        <v>81</v>
      </c>
      <c r="AE4642" s="243" t="s">
        <v>3703</v>
      </c>
      <c r="AF4642" s="243">
        <v>4215075</v>
      </c>
      <c r="AG4642" s="243"/>
      <c r="AH4642" s="243"/>
    </row>
    <row r="4643" spans="30:34" x14ac:dyDescent="0.25">
      <c r="AD4643" s="243" t="s">
        <v>81</v>
      </c>
      <c r="AE4643" s="243" t="s">
        <v>3711</v>
      </c>
      <c r="AF4643" s="243">
        <v>4215109</v>
      </c>
      <c r="AG4643" s="243"/>
      <c r="AH4643" s="243"/>
    </row>
    <row r="4644" spans="30:34" x14ac:dyDescent="0.25">
      <c r="AD4644" s="243" t="s">
        <v>81</v>
      </c>
      <c r="AE4644" s="243" t="s">
        <v>3718</v>
      </c>
      <c r="AF4644" s="243">
        <v>4215208</v>
      </c>
      <c r="AG4644" s="243"/>
      <c r="AH4644" s="243"/>
    </row>
    <row r="4645" spans="30:34" x14ac:dyDescent="0.25">
      <c r="AD4645" s="243" t="s">
        <v>81</v>
      </c>
      <c r="AE4645" s="243" t="s">
        <v>3725</v>
      </c>
      <c r="AF4645" s="243">
        <v>4215307</v>
      </c>
      <c r="AG4645" s="243"/>
      <c r="AH4645" s="243"/>
    </row>
    <row r="4646" spans="30:34" x14ac:dyDescent="0.25">
      <c r="AD4646" s="243" t="s">
        <v>81</v>
      </c>
      <c r="AE4646" s="243" t="s">
        <v>3732</v>
      </c>
      <c r="AF4646" s="243">
        <v>4215356</v>
      </c>
      <c r="AG4646" s="243"/>
      <c r="AH4646" s="243"/>
    </row>
    <row r="4647" spans="30:34" x14ac:dyDescent="0.25">
      <c r="AD4647" s="243" t="s">
        <v>81</v>
      </c>
      <c r="AE4647" s="243" t="s">
        <v>3739</v>
      </c>
      <c r="AF4647" s="243">
        <v>4215406</v>
      </c>
      <c r="AG4647" s="243"/>
      <c r="AH4647" s="243"/>
    </row>
    <row r="4648" spans="30:34" x14ac:dyDescent="0.25">
      <c r="AD4648" s="243" t="s">
        <v>81</v>
      </c>
      <c r="AE4648" s="243" t="s">
        <v>3746</v>
      </c>
      <c r="AF4648" s="243">
        <v>4215455</v>
      </c>
      <c r="AG4648" s="243"/>
      <c r="AH4648" s="243"/>
    </row>
    <row r="4649" spans="30:34" x14ac:dyDescent="0.25">
      <c r="AD4649" s="243" t="s">
        <v>81</v>
      </c>
      <c r="AE4649" s="243" t="s">
        <v>3126</v>
      </c>
      <c r="AF4649" s="243">
        <v>4215505</v>
      </c>
      <c r="AG4649" s="243"/>
      <c r="AH4649" s="243"/>
    </row>
    <row r="4650" spans="30:34" x14ac:dyDescent="0.25">
      <c r="AD4650" s="243" t="s">
        <v>81</v>
      </c>
      <c r="AE4650" s="243" t="s">
        <v>3074</v>
      </c>
      <c r="AF4650" s="243">
        <v>4215554</v>
      </c>
      <c r="AG4650" s="243"/>
      <c r="AH4650" s="243"/>
    </row>
    <row r="4651" spans="30:34" x14ac:dyDescent="0.25">
      <c r="AD4651" s="243" t="s">
        <v>81</v>
      </c>
      <c r="AE4651" s="243" t="s">
        <v>1529</v>
      </c>
      <c r="AF4651" s="243">
        <v>4215604</v>
      </c>
      <c r="AG4651" s="243"/>
      <c r="AH4651" s="243"/>
    </row>
    <row r="4652" spans="30:34" x14ac:dyDescent="0.25">
      <c r="AD4652" s="243" t="s">
        <v>81</v>
      </c>
      <c r="AE4652" s="243" t="s">
        <v>3768</v>
      </c>
      <c r="AF4652" s="243">
        <v>4215653</v>
      </c>
      <c r="AG4652" s="243"/>
      <c r="AH4652" s="243"/>
    </row>
    <row r="4653" spans="30:34" x14ac:dyDescent="0.25">
      <c r="AD4653" s="243" t="s">
        <v>81</v>
      </c>
      <c r="AE4653" s="243" t="s">
        <v>2441</v>
      </c>
      <c r="AF4653" s="243">
        <v>4215679</v>
      </c>
      <c r="AG4653" s="243"/>
      <c r="AH4653" s="243"/>
    </row>
    <row r="4654" spans="30:34" x14ac:dyDescent="0.25">
      <c r="AD4654" s="243" t="s">
        <v>81</v>
      </c>
      <c r="AE4654" s="243" t="s">
        <v>3781</v>
      </c>
      <c r="AF4654" s="243">
        <v>4215687</v>
      </c>
      <c r="AG4654" s="243"/>
      <c r="AH4654" s="243"/>
    </row>
    <row r="4655" spans="30:34" x14ac:dyDescent="0.25">
      <c r="AD4655" s="243" t="s">
        <v>81</v>
      </c>
      <c r="AE4655" s="243" t="s">
        <v>3788</v>
      </c>
      <c r="AF4655" s="243">
        <v>4215695</v>
      </c>
      <c r="AG4655" s="243"/>
      <c r="AH4655" s="243"/>
    </row>
    <row r="4656" spans="30:34" x14ac:dyDescent="0.25">
      <c r="AD4656" s="243" t="s">
        <v>81</v>
      </c>
      <c r="AE4656" s="243" t="s">
        <v>3795</v>
      </c>
      <c r="AF4656" s="243">
        <v>4215703</v>
      </c>
      <c r="AG4656" s="243"/>
      <c r="AH4656" s="243"/>
    </row>
    <row r="4657" spans="30:34" x14ac:dyDescent="0.25">
      <c r="AD4657" s="243" t="s">
        <v>81</v>
      </c>
      <c r="AE4657" s="243" t="s">
        <v>3802</v>
      </c>
      <c r="AF4657" s="243">
        <v>4215802</v>
      </c>
      <c r="AG4657" s="243"/>
      <c r="AH4657" s="243"/>
    </row>
    <row r="4658" spans="30:34" x14ac:dyDescent="0.25">
      <c r="AD4658" s="243" t="s">
        <v>81</v>
      </c>
      <c r="AE4658" s="243" t="s">
        <v>3808</v>
      </c>
      <c r="AF4658" s="243">
        <v>4215752</v>
      </c>
      <c r="AG4658" s="243"/>
      <c r="AH4658" s="243"/>
    </row>
    <row r="4659" spans="30:34" x14ac:dyDescent="0.25">
      <c r="AD4659" s="243" t="s">
        <v>81</v>
      </c>
      <c r="AE4659" s="243" t="s">
        <v>3815</v>
      </c>
      <c r="AF4659" s="243">
        <v>4215901</v>
      </c>
      <c r="AG4659" s="243"/>
      <c r="AH4659" s="243"/>
    </row>
    <row r="4660" spans="30:34" x14ac:dyDescent="0.25">
      <c r="AD4660" s="243" t="s">
        <v>81</v>
      </c>
      <c r="AE4660" s="243" t="s">
        <v>3822</v>
      </c>
      <c r="AF4660" s="243">
        <v>4216008</v>
      </c>
      <c r="AG4660" s="243"/>
      <c r="AH4660" s="243"/>
    </row>
    <row r="4661" spans="30:34" x14ac:dyDescent="0.25">
      <c r="AD4661" s="243" t="s">
        <v>81</v>
      </c>
      <c r="AE4661" s="243" t="s">
        <v>3829</v>
      </c>
      <c r="AF4661" s="243">
        <v>4216057</v>
      </c>
      <c r="AG4661" s="243"/>
      <c r="AH4661" s="243"/>
    </row>
    <row r="4662" spans="30:34" x14ac:dyDescent="0.25">
      <c r="AD4662" s="243" t="s">
        <v>81</v>
      </c>
      <c r="AE4662" s="243" t="s">
        <v>1609</v>
      </c>
      <c r="AF4662" s="243">
        <v>4216107</v>
      </c>
      <c r="AG4662" s="243"/>
      <c r="AH4662" s="243"/>
    </row>
    <row r="4663" spans="30:34" x14ac:dyDescent="0.25">
      <c r="AD4663" s="243" t="s">
        <v>81</v>
      </c>
      <c r="AE4663" s="243" t="s">
        <v>3842</v>
      </c>
      <c r="AF4663" s="243">
        <v>4216206</v>
      </c>
      <c r="AG4663" s="243"/>
      <c r="AH4663" s="243"/>
    </row>
    <row r="4664" spans="30:34" x14ac:dyDescent="0.25">
      <c r="AD4664" s="243" t="s">
        <v>81</v>
      </c>
      <c r="AE4664" s="243" t="s">
        <v>3270</v>
      </c>
      <c r="AF4664" s="243">
        <v>4216305</v>
      </c>
      <c r="AG4664" s="243"/>
      <c r="AH4664" s="243"/>
    </row>
    <row r="4665" spans="30:34" x14ac:dyDescent="0.25">
      <c r="AD4665" s="243" t="s">
        <v>81</v>
      </c>
      <c r="AE4665" s="243" t="s">
        <v>3855</v>
      </c>
      <c r="AF4665" s="243">
        <v>4216354</v>
      </c>
      <c r="AG4665" s="243"/>
      <c r="AH4665" s="243"/>
    </row>
    <row r="4666" spans="30:34" x14ac:dyDescent="0.25">
      <c r="AD4666" s="243" t="s">
        <v>81</v>
      </c>
      <c r="AE4666" s="243" t="s">
        <v>3861</v>
      </c>
      <c r="AF4666" s="243">
        <v>4216255</v>
      </c>
      <c r="AG4666" s="243"/>
      <c r="AH4666" s="243"/>
    </row>
    <row r="4667" spans="30:34" x14ac:dyDescent="0.25">
      <c r="AD4667" s="243" t="s">
        <v>81</v>
      </c>
      <c r="AE4667" s="243" t="s">
        <v>3867</v>
      </c>
      <c r="AF4667" s="243">
        <v>4216404</v>
      </c>
      <c r="AG4667" s="243"/>
      <c r="AH4667" s="243"/>
    </row>
    <row r="4668" spans="30:34" x14ac:dyDescent="0.25">
      <c r="AD4668" s="243" t="s">
        <v>81</v>
      </c>
      <c r="AE4668" s="243" t="s">
        <v>3872</v>
      </c>
      <c r="AF4668" s="243">
        <v>4216503</v>
      </c>
      <c r="AG4668" s="243"/>
      <c r="AH4668" s="243"/>
    </row>
    <row r="4669" spans="30:34" x14ac:dyDescent="0.25">
      <c r="AD4669" s="243" t="s">
        <v>81</v>
      </c>
      <c r="AE4669" s="243" t="s">
        <v>3877</v>
      </c>
      <c r="AF4669" s="243">
        <v>4216602</v>
      </c>
      <c r="AG4669" s="243"/>
      <c r="AH4669" s="243"/>
    </row>
    <row r="4670" spans="30:34" x14ac:dyDescent="0.25">
      <c r="AD4670" s="243" t="s">
        <v>81</v>
      </c>
      <c r="AE4670" s="243" t="s">
        <v>3883</v>
      </c>
      <c r="AF4670" s="243">
        <v>4216701</v>
      </c>
      <c r="AG4670" s="243"/>
      <c r="AH4670" s="243"/>
    </row>
    <row r="4671" spans="30:34" x14ac:dyDescent="0.25">
      <c r="AD4671" s="243" t="s">
        <v>81</v>
      </c>
      <c r="AE4671" s="243" t="s">
        <v>3889</v>
      </c>
      <c r="AF4671" s="243">
        <v>4216800</v>
      </c>
      <c r="AG4671" s="243"/>
      <c r="AH4671" s="243"/>
    </row>
    <row r="4672" spans="30:34" x14ac:dyDescent="0.25">
      <c r="AD4672" s="243" t="s">
        <v>81</v>
      </c>
      <c r="AE4672" s="243" t="s">
        <v>3895</v>
      </c>
      <c r="AF4672" s="243">
        <v>4216909</v>
      </c>
      <c r="AG4672" s="243"/>
      <c r="AH4672" s="243"/>
    </row>
    <row r="4673" spans="30:34" x14ac:dyDescent="0.25">
      <c r="AD4673" s="243" t="s">
        <v>81</v>
      </c>
      <c r="AE4673" s="243" t="s">
        <v>3901</v>
      </c>
      <c r="AF4673" s="243">
        <v>4217006</v>
      </c>
      <c r="AG4673" s="243"/>
      <c r="AH4673" s="243"/>
    </row>
    <row r="4674" spans="30:34" x14ac:dyDescent="0.25">
      <c r="AD4674" s="243" t="s">
        <v>81</v>
      </c>
      <c r="AE4674" s="243" t="s">
        <v>3907</v>
      </c>
      <c r="AF4674" s="243">
        <v>4217105</v>
      </c>
      <c r="AG4674" s="243"/>
      <c r="AH4674" s="243"/>
    </row>
    <row r="4675" spans="30:34" x14ac:dyDescent="0.25">
      <c r="AD4675" s="243" t="s">
        <v>81</v>
      </c>
      <c r="AE4675" s="243" t="s">
        <v>3913</v>
      </c>
      <c r="AF4675" s="243">
        <v>4217154</v>
      </c>
      <c r="AG4675" s="243"/>
      <c r="AH4675" s="243"/>
    </row>
    <row r="4676" spans="30:34" x14ac:dyDescent="0.25">
      <c r="AD4676" s="243" t="s">
        <v>81</v>
      </c>
      <c r="AE4676" s="243" t="s">
        <v>3918</v>
      </c>
      <c r="AF4676" s="243">
        <v>4217204</v>
      </c>
      <c r="AG4676" s="243"/>
      <c r="AH4676" s="243"/>
    </row>
    <row r="4677" spans="30:34" x14ac:dyDescent="0.25">
      <c r="AD4677" s="243" t="s">
        <v>81</v>
      </c>
      <c r="AE4677" s="243" t="s">
        <v>3924</v>
      </c>
      <c r="AF4677" s="243">
        <v>4217253</v>
      </c>
      <c r="AG4677" s="243"/>
      <c r="AH4677" s="243"/>
    </row>
    <row r="4678" spans="30:34" x14ac:dyDescent="0.25">
      <c r="AD4678" s="243" t="s">
        <v>81</v>
      </c>
      <c r="AE4678" s="243" t="s">
        <v>3930</v>
      </c>
      <c r="AF4678" s="243">
        <v>4217303</v>
      </c>
      <c r="AG4678" s="243"/>
      <c r="AH4678" s="243"/>
    </row>
    <row r="4679" spans="30:34" x14ac:dyDescent="0.25">
      <c r="AD4679" s="243" t="s">
        <v>81</v>
      </c>
      <c r="AE4679" s="243" t="s">
        <v>3936</v>
      </c>
      <c r="AF4679" s="243">
        <v>4217402</v>
      </c>
      <c r="AG4679" s="243"/>
      <c r="AH4679" s="243"/>
    </row>
    <row r="4680" spans="30:34" x14ac:dyDescent="0.25">
      <c r="AD4680" s="243" t="s">
        <v>81</v>
      </c>
      <c r="AE4680" s="243" t="s">
        <v>3942</v>
      </c>
      <c r="AF4680" s="243">
        <v>4217501</v>
      </c>
      <c r="AG4680" s="243"/>
      <c r="AH4680" s="243"/>
    </row>
    <row r="4681" spans="30:34" x14ac:dyDescent="0.25">
      <c r="AD4681" s="243" t="s">
        <v>81</v>
      </c>
      <c r="AE4681" s="243" t="s">
        <v>3948</v>
      </c>
      <c r="AF4681" s="243">
        <v>4217550</v>
      </c>
      <c r="AG4681" s="243"/>
      <c r="AH4681" s="243"/>
    </row>
    <row r="4682" spans="30:34" x14ac:dyDescent="0.25">
      <c r="AD4682" s="243" t="s">
        <v>81</v>
      </c>
      <c r="AE4682" s="243" t="s">
        <v>3954</v>
      </c>
      <c r="AF4682" s="243">
        <v>4217600</v>
      </c>
      <c r="AG4682" s="243"/>
      <c r="AH4682" s="243"/>
    </row>
    <row r="4683" spans="30:34" x14ac:dyDescent="0.25">
      <c r="AD4683" s="243" t="s">
        <v>81</v>
      </c>
      <c r="AE4683" s="243" t="s">
        <v>3960</v>
      </c>
      <c r="AF4683" s="243">
        <v>4217709</v>
      </c>
      <c r="AG4683" s="243"/>
      <c r="AH4683" s="243"/>
    </row>
    <row r="4684" spans="30:34" x14ac:dyDescent="0.25">
      <c r="AD4684" s="243" t="s">
        <v>81</v>
      </c>
      <c r="AE4684" s="243" t="s">
        <v>3965</v>
      </c>
      <c r="AF4684" s="243">
        <v>4217758</v>
      </c>
      <c r="AG4684" s="243"/>
      <c r="AH4684" s="243"/>
    </row>
    <row r="4685" spans="30:34" x14ac:dyDescent="0.25">
      <c r="AD4685" s="243" t="s">
        <v>81</v>
      </c>
      <c r="AE4685" s="243" t="s">
        <v>3971</v>
      </c>
      <c r="AF4685" s="243">
        <v>4217808</v>
      </c>
      <c r="AG4685" s="243"/>
      <c r="AH4685" s="243"/>
    </row>
    <row r="4686" spans="30:34" x14ac:dyDescent="0.25">
      <c r="AD4686" s="243" t="s">
        <v>81</v>
      </c>
      <c r="AE4686" s="243" t="s">
        <v>2970</v>
      </c>
      <c r="AF4686" s="243">
        <v>4217907</v>
      </c>
      <c r="AG4686" s="243"/>
      <c r="AH4686" s="243"/>
    </row>
    <row r="4687" spans="30:34" x14ac:dyDescent="0.25">
      <c r="AD4687" s="243" t="s">
        <v>81</v>
      </c>
      <c r="AE4687" s="243" t="s">
        <v>3981</v>
      </c>
      <c r="AF4687" s="243">
        <v>4217956</v>
      </c>
      <c r="AG4687" s="243"/>
      <c r="AH4687" s="243"/>
    </row>
    <row r="4688" spans="30:34" x14ac:dyDescent="0.25">
      <c r="AD4688" s="243" t="s">
        <v>81</v>
      </c>
      <c r="AE4688" s="243" t="s">
        <v>3987</v>
      </c>
      <c r="AF4688" s="243">
        <v>4218004</v>
      </c>
      <c r="AG4688" s="243"/>
      <c r="AH4688" s="243"/>
    </row>
    <row r="4689" spans="30:34" x14ac:dyDescent="0.25">
      <c r="AD4689" s="243" t="s">
        <v>81</v>
      </c>
      <c r="AE4689" s="243" t="s">
        <v>3992</v>
      </c>
      <c r="AF4689" s="243">
        <v>4218103</v>
      </c>
      <c r="AG4689" s="243"/>
      <c r="AH4689" s="243"/>
    </row>
    <row r="4690" spans="30:34" x14ac:dyDescent="0.25">
      <c r="AD4690" s="243" t="s">
        <v>81</v>
      </c>
      <c r="AE4690" s="243" t="s">
        <v>3998</v>
      </c>
      <c r="AF4690" s="243">
        <v>4218202</v>
      </c>
      <c r="AG4690" s="243"/>
      <c r="AH4690" s="243"/>
    </row>
    <row r="4691" spans="30:34" x14ac:dyDescent="0.25">
      <c r="AD4691" s="243" t="s">
        <v>81</v>
      </c>
      <c r="AE4691" s="243" t="s">
        <v>4003</v>
      </c>
      <c r="AF4691" s="243">
        <v>4218251</v>
      </c>
      <c r="AG4691" s="243"/>
      <c r="AH4691" s="243"/>
    </row>
    <row r="4692" spans="30:34" x14ac:dyDescent="0.25">
      <c r="AD4692" s="243" t="s">
        <v>81</v>
      </c>
      <c r="AE4692" s="243" t="s">
        <v>4009</v>
      </c>
      <c r="AF4692" s="243">
        <v>4218301</v>
      </c>
      <c r="AG4692" s="243"/>
      <c r="AH4692" s="243"/>
    </row>
    <row r="4693" spans="30:34" x14ac:dyDescent="0.25">
      <c r="AD4693" s="243" t="s">
        <v>81</v>
      </c>
      <c r="AE4693" s="243" t="s">
        <v>4015</v>
      </c>
      <c r="AF4693" s="243">
        <v>4218350</v>
      </c>
      <c r="AG4693" s="243"/>
      <c r="AH4693" s="243"/>
    </row>
    <row r="4694" spans="30:34" x14ac:dyDescent="0.25">
      <c r="AD4694" s="243" t="s">
        <v>81</v>
      </c>
      <c r="AE4694" s="243" t="s">
        <v>4021</v>
      </c>
      <c r="AF4694" s="243">
        <v>4218400</v>
      </c>
      <c r="AG4694" s="243"/>
      <c r="AH4694" s="243"/>
    </row>
    <row r="4695" spans="30:34" x14ac:dyDescent="0.25">
      <c r="AD4695" s="243" t="s">
        <v>81</v>
      </c>
      <c r="AE4695" s="243" t="s">
        <v>4026</v>
      </c>
      <c r="AF4695" s="243">
        <v>4218509</v>
      </c>
      <c r="AG4695" s="243"/>
      <c r="AH4695" s="243"/>
    </row>
    <row r="4696" spans="30:34" x14ac:dyDescent="0.25">
      <c r="AD4696" s="243" t="s">
        <v>81</v>
      </c>
      <c r="AE4696" s="243" t="s">
        <v>4032</v>
      </c>
      <c r="AF4696" s="243">
        <v>4218608</v>
      </c>
      <c r="AG4696" s="243"/>
      <c r="AH4696" s="243"/>
    </row>
    <row r="4697" spans="30:34" x14ac:dyDescent="0.25">
      <c r="AD4697" s="243" t="s">
        <v>81</v>
      </c>
      <c r="AE4697" s="243" t="s">
        <v>4038</v>
      </c>
      <c r="AF4697" s="243">
        <v>4218707</v>
      </c>
      <c r="AG4697" s="243"/>
      <c r="AH4697" s="243"/>
    </row>
    <row r="4698" spans="30:34" x14ac:dyDescent="0.25">
      <c r="AD4698" s="243" t="s">
        <v>81</v>
      </c>
      <c r="AE4698" s="243" t="s">
        <v>4043</v>
      </c>
      <c r="AF4698" s="243">
        <v>4218756</v>
      </c>
      <c r="AG4698" s="243"/>
      <c r="AH4698" s="243"/>
    </row>
    <row r="4699" spans="30:34" x14ac:dyDescent="0.25">
      <c r="AD4699" s="243" t="s">
        <v>81</v>
      </c>
      <c r="AE4699" s="243" t="s">
        <v>4049</v>
      </c>
      <c r="AF4699" s="243">
        <v>4218806</v>
      </c>
      <c r="AG4699" s="243"/>
      <c r="AH4699" s="243"/>
    </row>
    <row r="4700" spans="30:34" x14ac:dyDescent="0.25">
      <c r="AD4700" s="243" t="s">
        <v>81</v>
      </c>
      <c r="AE4700" s="243" t="s">
        <v>4055</v>
      </c>
      <c r="AF4700" s="243">
        <v>4218855</v>
      </c>
      <c r="AG4700" s="243"/>
      <c r="AH4700" s="243"/>
    </row>
    <row r="4701" spans="30:34" x14ac:dyDescent="0.25">
      <c r="AD4701" s="243" t="s">
        <v>81</v>
      </c>
      <c r="AE4701" s="243" t="s">
        <v>4060</v>
      </c>
      <c r="AF4701" s="243">
        <v>4218905</v>
      </c>
      <c r="AG4701" s="243"/>
      <c r="AH4701" s="243"/>
    </row>
    <row r="4702" spans="30:34" x14ac:dyDescent="0.25">
      <c r="AD4702" s="243" t="s">
        <v>81</v>
      </c>
      <c r="AE4702" s="243" t="s">
        <v>4066</v>
      </c>
      <c r="AF4702" s="243">
        <v>4218954</v>
      </c>
      <c r="AG4702" s="243"/>
      <c r="AH4702" s="243"/>
    </row>
    <row r="4703" spans="30:34" x14ac:dyDescent="0.25">
      <c r="AD4703" s="243" t="s">
        <v>81</v>
      </c>
      <c r="AE4703" s="243" t="s">
        <v>4072</v>
      </c>
      <c r="AF4703" s="243">
        <v>4219002</v>
      </c>
      <c r="AG4703" s="243"/>
      <c r="AH4703" s="243"/>
    </row>
    <row r="4704" spans="30:34" x14ac:dyDescent="0.25">
      <c r="AD4704" s="243" t="s">
        <v>81</v>
      </c>
      <c r="AE4704" s="243" t="s">
        <v>4077</v>
      </c>
      <c r="AF4704" s="243">
        <v>4219101</v>
      </c>
      <c r="AG4704" s="243"/>
      <c r="AH4704" s="243"/>
    </row>
    <row r="4705" spans="30:34" x14ac:dyDescent="0.25">
      <c r="AD4705" s="243" t="s">
        <v>81</v>
      </c>
      <c r="AE4705" s="243" t="s">
        <v>4083</v>
      </c>
      <c r="AF4705" s="243">
        <v>4219150</v>
      </c>
      <c r="AG4705" s="243"/>
      <c r="AH4705" s="243"/>
    </row>
    <row r="4706" spans="30:34" x14ac:dyDescent="0.25">
      <c r="AD4706" s="243" t="s">
        <v>81</v>
      </c>
      <c r="AE4706" s="243" t="s">
        <v>4089</v>
      </c>
      <c r="AF4706" s="243">
        <v>4219176</v>
      </c>
      <c r="AG4706" s="243"/>
      <c r="AH4706" s="243"/>
    </row>
    <row r="4707" spans="30:34" x14ac:dyDescent="0.25">
      <c r="AD4707" s="243" t="s">
        <v>81</v>
      </c>
      <c r="AE4707" s="243" t="s">
        <v>4094</v>
      </c>
      <c r="AF4707" s="243">
        <v>4219200</v>
      </c>
      <c r="AG4707" s="243"/>
      <c r="AH4707" s="243"/>
    </row>
    <row r="4708" spans="30:34" x14ac:dyDescent="0.25">
      <c r="AD4708" s="243" t="s">
        <v>81</v>
      </c>
      <c r="AE4708" s="243" t="s">
        <v>4100</v>
      </c>
      <c r="AF4708" s="243">
        <v>4219309</v>
      </c>
      <c r="AG4708" s="243"/>
      <c r="AH4708" s="243"/>
    </row>
    <row r="4709" spans="30:34" x14ac:dyDescent="0.25">
      <c r="AD4709" s="243" t="s">
        <v>81</v>
      </c>
      <c r="AE4709" s="243" t="s">
        <v>4106</v>
      </c>
      <c r="AF4709" s="243">
        <v>4219358</v>
      </c>
      <c r="AG4709" s="243"/>
      <c r="AH4709" s="243"/>
    </row>
    <row r="4710" spans="30:34" x14ac:dyDescent="0.25">
      <c r="AD4710" s="243" t="s">
        <v>81</v>
      </c>
      <c r="AE4710" s="243" t="s">
        <v>4112</v>
      </c>
      <c r="AF4710" s="243">
        <v>4219408</v>
      </c>
      <c r="AG4710" s="243"/>
      <c r="AH4710" s="243"/>
    </row>
    <row r="4711" spans="30:34" x14ac:dyDescent="0.25">
      <c r="AD4711" s="243" t="s">
        <v>81</v>
      </c>
      <c r="AE4711" s="243" t="s">
        <v>4117</v>
      </c>
      <c r="AF4711" s="243">
        <v>4219507</v>
      </c>
      <c r="AG4711" s="243"/>
      <c r="AH4711" s="243"/>
    </row>
    <row r="4712" spans="30:34" x14ac:dyDescent="0.25">
      <c r="AD4712" s="243" t="s">
        <v>81</v>
      </c>
      <c r="AE4712" s="243" t="s">
        <v>4123</v>
      </c>
      <c r="AF4712" s="243">
        <v>4219606</v>
      </c>
      <c r="AG4712" s="243"/>
      <c r="AH4712" s="243"/>
    </row>
    <row r="4713" spans="30:34" x14ac:dyDescent="0.25">
      <c r="AD4713" s="243" t="s">
        <v>81</v>
      </c>
      <c r="AE4713" s="243" t="s">
        <v>4129</v>
      </c>
      <c r="AF4713" s="243">
        <v>4219705</v>
      </c>
      <c r="AG4713" s="243"/>
      <c r="AH4713" s="243"/>
    </row>
    <row r="4714" spans="30:34" x14ac:dyDescent="0.25">
      <c r="AD4714" s="243" t="s">
        <v>81</v>
      </c>
      <c r="AE4714" s="243" t="s">
        <v>4135</v>
      </c>
      <c r="AF4714" s="243">
        <v>4219853</v>
      </c>
      <c r="AG4714" s="243"/>
      <c r="AH4714" s="243"/>
    </row>
    <row r="4715" spans="30:34" x14ac:dyDescent="0.25">
      <c r="AD4715" s="243" t="s">
        <v>83</v>
      </c>
      <c r="AE4715" s="243" t="s">
        <v>115</v>
      </c>
      <c r="AF4715" s="243">
        <v>2800100</v>
      </c>
      <c r="AG4715" s="243"/>
      <c r="AH4715" s="243"/>
    </row>
    <row r="4716" spans="30:34" x14ac:dyDescent="0.25">
      <c r="AD4716" s="243" t="s">
        <v>83</v>
      </c>
      <c r="AE4716" s="243" t="s">
        <v>141</v>
      </c>
      <c r="AF4716" s="243">
        <v>2800209</v>
      </c>
      <c r="AG4716" s="243"/>
      <c r="AH4716" s="243"/>
    </row>
    <row r="4717" spans="30:34" x14ac:dyDescent="0.25">
      <c r="AD4717" s="243" t="s">
        <v>83</v>
      </c>
      <c r="AE4717" s="243" t="s">
        <v>166</v>
      </c>
      <c r="AF4717" s="243">
        <v>2800308</v>
      </c>
      <c r="AG4717" s="243"/>
      <c r="AH4717" s="243"/>
    </row>
    <row r="4718" spans="30:34" x14ac:dyDescent="0.25">
      <c r="AD4718" s="243" t="s">
        <v>83</v>
      </c>
      <c r="AE4718" s="243" t="s">
        <v>192</v>
      </c>
      <c r="AF4718" s="243">
        <v>2800407</v>
      </c>
      <c r="AG4718" s="243"/>
      <c r="AH4718" s="243"/>
    </row>
    <row r="4719" spans="30:34" x14ac:dyDescent="0.25">
      <c r="AD4719" s="243" t="s">
        <v>83</v>
      </c>
      <c r="AE4719" s="243" t="s">
        <v>218</v>
      </c>
      <c r="AF4719" s="243">
        <v>2800506</v>
      </c>
      <c r="AG4719" s="243"/>
      <c r="AH4719" s="243"/>
    </row>
    <row r="4720" spans="30:34" x14ac:dyDescent="0.25">
      <c r="AD4720" s="243" t="s">
        <v>83</v>
      </c>
      <c r="AE4720" s="243" t="s">
        <v>242</v>
      </c>
      <c r="AF4720" s="243">
        <v>2800605</v>
      </c>
      <c r="AG4720" s="243"/>
      <c r="AH4720" s="243"/>
    </row>
    <row r="4721" spans="30:34" x14ac:dyDescent="0.25">
      <c r="AD4721" s="243" t="s">
        <v>83</v>
      </c>
      <c r="AE4721" s="243" t="s">
        <v>267</v>
      </c>
      <c r="AF4721" s="243">
        <v>2800670</v>
      </c>
      <c r="AG4721" s="243"/>
      <c r="AH4721" s="243"/>
    </row>
    <row r="4722" spans="30:34" x14ac:dyDescent="0.25">
      <c r="AD4722" s="243" t="s">
        <v>83</v>
      </c>
      <c r="AE4722" s="243" t="s">
        <v>293</v>
      </c>
      <c r="AF4722" s="243">
        <v>2800704</v>
      </c>
      <c r="AG4722" s="243"/>
      <c r="AH4722" s="243"/>
    </row>
    <row r="4723" spans="30:34" x14ac:dyDescent="0.25">
      <c r="AD4723" s="243" t="s">
        <v>83</v>
      </c>
      <c r="AE4723" s="243" t="s">
        <v>319</v>
      </c>
      <c r="AF4723" s="243">
        <v>2801009</v>
      </c>
      <c r="AG4723" s="243"/>
      <c r="AH4723" s="243"/>
    </row>
    <row r="4724" spans="30:34" x14ac:dyDescent="0.25">
      <c r="AD4724" s="243" t="s">
        <v>83</v>
      </c>
      <c r="AE4724" s="243" t="s">
        <v>344</v>
      </c>
      <c r="AF4724" s="243">
        <v>2801108</v>
      </c>
      <c r="AG4724" s="243"/>
      <c r="AH4724" s="243"/>
    </row>
    <row r="4725" spans="30:34" x14ac:dyDescent="0.25">
      <c r="AD4725" s="243" t="s">
        <v>83</v>
      </c>
      <c r="AE4725" s="243" t="s">
        <v>368</v>
      </c>
      <c r="AF4725" s="243">
        <v>2801207</v>
      </c>
      <c r="AG4725" s="243"/>
      <c r="AH4725" s="243"/>
    </row>
    <row r="4726" spans="30:34" x14ac:dyDescent="0.25">
      <c r="AD4726" s="243" t="s">
        <v>83</v>
      </c>
      <c r="AE4726" s="243" t="s">
        <v>393</v>
      </c>
      <c r="AF4726" s="243">
        <v>2801306</v>
      </c>
      <c r="AG4726" s="243"/>
      <c r="AH4726" s="243"/>
    </row>
    <row r="4727" spans="30:34" x14ac:dyDescent="0.25">
      <c r="AD4727" s="243" t="s">
        <v>83</v>
      </c>
      <c r="AE4727" s="243" t="s">
        <v>418</v>
      </c>
      <c r="AF4727" s="243">
        <v>2801405</v>
      </c>
      <c r="AG4727" s="243"/>
      <c r="AH4727" s="243"/>
    </row>
    <row r="4728" spans="30:34" x14ac:dyDescent="0.25">
      <c r="AD4728" s="243" t="s">
        <v>83</v>
      </c>
      <c r="AE4728" s="243" t="s">
        <v>444</v>
      </c>
      <c r="AF4728" s="243">
        <v>2801504</v>
      </c>
      <c r="AG4728" s="243"/>
      <c r="AH4728" s="243"/>
    </row>
    <row r="4729" spans="30:34" x14ac:dyDescent="0.25">
      <c r="AD4729" s="243" t="s">
        <v>83</v>
      </c>
      <c r="AE4729" s="243" t="s">
        <v>469</v>
      </c>
      <c r="AF4729" s="243">
        <v>2801603</v>
      </c>
      <c r="AG4729" s="243"/>
      <c r="AH4729" s="243"/>
    </row>
    <row r="4730" spans="30:34" x14ac:dyDescent="0.25">
      <c r="AD4730" s="243" t="s">
        <v>83</v>
      </c>
      <c r="AE4730" s="243" t="s">
        <v>494</v>
      </c>
      <c r="AF4730" s="243">
        <v>2801702</v>
      </c>
      <c r="AG4730" s="243"/>
      <c r="AH4730" s="243"/>
    </row>
    <row r="4731" spans="30:34" x14ac:dyDescent="0.25">
      <c r="AD4731" s="243" t="s">
        <v>83</v>
      </c>
      <c r="AE4731" s="243" t="s">
        <v>518</v>
      </c>
      <c r="AF4731" s="243">
        <v>2801900</v>
      </c>
      <c r="AG4731" s="243"/>
      <c r="AH4731" s="243"/>
    </row>
    <row r="4732" spans="30:34" x14ac:dyDescent="0.25">
      <c r="AD4732" s="243" t="s">
        <v>83</v>
      </c>
      <c r="AE4732" s="243" t="s">
        <v>541</v>
      </c>
      <c r="AF4732" s="243">
        <v>2802007</v>
      </c>
      <c r="AG4732" s="243"/>
      <c r="AH4732" s="243"/>
    </row>
    <row r="4733" spans="30:34" x14ac:dyDescent="0.25">
      <c r="AD4733" s="243" t="s">
        <v>83</v>
      </c>
      <c r="AE4733" s="243" t="s">
        <v>564</v>
      </c>
      <c r="AF4733" s="243">
        <v>2802106</v>
      </c>
      <c r="AG4733" s="243"/>
      <c r="AH4733" s="243"/>
    </row>
    <row r="4734" spans="30:34" x14ac:dyDescent="0.25">
      <c r="AD4734" s="243" t="s">
        <v>83</v>
      </c>
      <c r="AE4734" s="243" t="s">
        <v>587</v>
      </c>
      <c r="AF4734" s="243">
        <v>2802205</v>
      </c>
      <c r="AG4734" s="243"/>
      <c r="AH4734" s="243"/>
    </row>
    <row r="4735" spans="30:34" x14ac:dyDescent="0.25">
      <c r="AD4735" s="243" t="s">
        <v>83</v>
      </c>
      <c r="AE4735" s="243" t="s">
        <v>610</v>
      </c>
      <c r="AF4735" s="243">
        <v>2802304</v>
      </c>
      <c r="AG4735" s="243"/>
      <c r="AH4735" s="243"/>
    </row>
    <row r="4736" spans="30:34" x14ac:dyDescent="0.25">
      <c r="AD4736" s="243" t="s">
        <v>83</v>
      </c>
      <c r="AE4736" s="243" t="s">
        <v>632</v>
      </c>
      <c r="AF4736" s="243">
        <v>2802403</v>
      </c>
      <c r="AG4736" s="243"/>
      <c r="AH4736" s="243"/>
    </row>
    <row r="4737" spans="30:34" x14ac:dyDescent="0.25">
      <c r="AD4737" s="243" t="s">
        <v>83</v>
      </c>
      <c r="AE4737" s="243" t="s">
        <v>653</v>
      </c>
      <c r="AF4737" s="243">
        <v>2802502</v>
      </c>
      <c r="AG4737" s="243"/>
      <c r="AH4737" s="243"/>
    </row>
    <row r="4738" spans="30:34" x14ac:dyDescent="0.25">
      <c r="AD4738" s="243" t="s">
        <v>83</v>
      </c>
      <c r="AE4738" s="243" t="s">
        <v>674</v>
      </c>
      <c r="AF4738" s="243">
        <v>2802601</v>
      </c>
      <c r="AG4738" s="243"/>
      <c r="AH4738" s="243"/>
    </row>
    <row r="4739" spans="30:34" x14ac:dyDescent="0.25">
      <c r="AD4739" s="243" t="s">
        <v>83</v>
      </c>
      <c r="AE4739" s="243" t="s">
        <v>695</v>
      </c>
      <c r="AF4739" s="243">
        <v>2802700</v>
      </c>
      <c r="AG4739" s="243"/>
      <c r="AH4739" s="243"/>
    </row>
    <row r="4740" spans="30:34" x14ac:dyDescent="0.25">
      <c r="AD4740" s="243" t="s">
        <v>83</v>
      </c>
      <c r="AE4740" s="243" t="s">
        <v>716</v>
      </c>
      <c r="AF4740" s="243">
        <v>2802809</v>
      </c>
      <c r="AG4740" s="243"/>
      <c r="AH4740" s="243"/>
    </row>
    <row r="4741" spans="30:34" x14ac:dyDescent="0.25">
      <c r="AD4741" s="243" t="s">
        <v>83</v>
      </c>
      <c r="AE4741" s="243" t="s">
        <v>738</v>
      </c>
      <c r="AF4741" s="243">
        <v>2802908</v>
      </c>
      <c r="AG4741" s="243"/>
      <c r="AH4741" s="243"/>
    </row>
    <row r="4742" spans="30:34" x14ac:dyDescent="0.25">
      <c r="AD4742" s="243" t="s">
        <v>83</v>
      </c>
      <c r="AE4742" s="243" t="s">
        <v>759</v>
      </c>
      <c r="AF4742" s="243">
        <v>2803005</v>
      </c>
      <c r="AG4742" s="243"/>
      <c r="AH4742" s="243"/>
    </row>
    <row r="4743" spans="30:34" x14ac:dyDescent="0.25">
      <c r="AD4743" s="243" t="s">
        <v>83</v>
      </c>
      <c r="AE4743" s="243" t="s">
        <v>782</v>
      </c>
      <c r="AF4743" s="243">
        <v>2803104</v>
      </c>
      <c r="AG4743" s="243"/>
      <c r="AH4743" s="243"/>
    </row>
    <row r="4744" spans="30:34" x14ac:dyDescent="0.25">
      <c r="AD4744" s="243" t="s">
        <v>83</v>
      </c>
      <c r="AE4744" s="243" t="s">
        <v>803</v>
      </c>
      <c r="AF4744" s="243">
        <v>2803203</v>
      </c>
      <c r="AG4744" s="243"/>
      <c r="AH4744" s="243"/>
    </row>
    <row r="4745" spans="30:34" x14ac:dyDescent="0.25">
      <c r="AD4745" s="243" t="s">
        <v>83</v>
      </c>
      <c r="AE4745" s="243" t="s">
        <v>824</v>
      </c>
      <c r="AF4745" s="243">
        <v>2803302</v>
      </c>
      <c r="AG4745" s="243"/>
      <c r="AH4745" s="243"/>
    </row>
    <row r="4746" spans="30:34" x14ac:dyDescent="0.25">
      <c r="AD4746" s="243" t="s">
        <v>83</v>
      </c>
      <c r="AE4746" s="243" t="s">
        <v>846</v>
      </c>
      <c r="AF4746" s="243">
        <v>2803401</v>
      </c>
      <c r="AG4746" s="243"/>
      <c r="AH4746" s="243"/>
    </row>
    <row r="4747" spans="30:34" x14ac:dyDescent="0.25">
      <c r="AD4747" s="243" t="s">
        <v>83</v>
      </c>
      <c r="AE4747" s="243" t="s">
        <v>868</v>
      </c>
      <c r="AF4747" s="243">
        <v>2803500</v>
      </c>
      <c r="AG4747" s="243"/>
      <c r="AH4747" s="243"/>
    </row>
    <row r="4748" spans="30:34" x14ac:dyDescent="0.25">
      <c r="AD4748" s="243" t="s">
        <v>83</v>
      </c>
      <c r="AE4748" s="243" t="s">
        <v>890</v>
      </c>
      <c r="AF4748" s="243">
        <v>2803609</v>
      </c>
      <c r="AG4748" s="243"/>
      <c r="AH4748" s="243"/>
    </row>
    <row r="4749" spans="30:34" x14ac:dyDescent="0.25">
      <c r="AD4749" s="243" t="s">
        <v>83</v>
      </c>
      <c r="AE4749" s="243" t="s">
        <v>913</v>
      </c>
      <c r="AF4749" s="243">
        <v>2803708</v>
      </c>
      <c r="AG4749" s="243"/>
      <c r="AH4749" s="243"/>
    </row>
    <row r="4750" spans="30:34" x14ac:dyDescent="0.25">
      <c r="AD4750" s="243" t="s">
        <v>83</v>
      </c>
      <c r="AE4750" s="243" t="s">
        <v>936</v>
      </c>
      <c r="AF4750" s="243">
        <v>2803807</v>
      </c>
      <c r="AG4750" s="243"/>
      <c r="AH4750" s="243"/>
    </row>
    <row r="4751" spans="30:34" x14ac:dyDescent="0.25">
      <c r="AD4751" s="243" t="s">
        <v>83</v>
      </c>
      <c r="AE4751" s="243" t="s">
        <v>958</v>
      </c>
      <c r="AF4751" s="243">
        <v>2803906</v>
      </c>
      <c r="AG4751" s="243"/>
      <c r="AH4751" s="243"/>
    </row>
    <row r="4752" spans="30:34" x14ac:dyDescent="0.25">
      <c r="AD4752" s="243" t="s">
        <v>83</v>
      </c>
      <c r="AE4752" s="243" t="s">
        <v>981</v>
      </c>
      <c r="AF4752" s="243">
        <v>2804003</v>
      </c>
      <c r="AG4752" s="243"/>
      <c r="AH4752" s="243"/>
    </row>
    <row r="4753" spans="30:34" x14ac:dyDescent="0.25">
      <c r="AD4753" s="243" t="s">
        <v>83</v>
      </c>
      <c r="AE4753" s="243" t="s">
        <v>1003</v>
      </c>
      <c r="AF4753" s="243">
        <v>2804102</v>
      </c>
      <c r="AG4753" s="243"/>
      <c r="AH4753" s="243"/>
    </row>
    <row r="4754" spans="30:34" x14ac:dyDescent="0.25">
      <c r="AD4754" s="243" t="s">
        <v>83</v>
      </c>
      <c r="AE4754" s="243" t="s">
        <v>1025</v>
      </c>
      <c r="AF4754" s="243">
        <v>2804201</v>
      </c>
      <c r="AG4754" s="243"/>
      <c r="AH4754" s="243"/>
    </row>
    <row r="4755" spans="30:34" x14ac:dyDescent="0.25">
      <c r="AD4755" s="243" t="s">
        <v>83</v>
      </c>
      <c r="AE4755" s="243" t="s">
        <v>1048</v>
      </c>
      <c r="AF4755" s="243">
        <v>2804300</v>
      </c>
      <c r="AG4755" s="243"/>
      <c r="AH4755" s="243"/>
    </row>
    <row r="4756" spans="30:34" x14ac:dyDescent="0.25">
      <c r="AD4756" s="243" t="s">
        <v>83</v>
      </c>
      <c r="AE4756" s="243" t="s">
        <v>1069</v>
      </c>
      <c r="AF4756" s="243">
        <v>2804409</v>
      </c>
      <c r="AG4756" s="243"/>
      <c r="AH4756" s="243"/>
    </row>
    <row r="4757" spans="30:34" x14ac:dyDescent="0.25">
      <c r="AD4757" s="243" t="s">
        <v>83</v>
      </c>
      <c r="AE4757" s="243" t="s">
        <v>1091</v>
      </c>
      <c r="AF4757" s="243">
        <v>2804458</v>
      </c>
      <c r="AG4757" s="243"/>
      <c r="AH4757" s="243"/>
    </row>
    <row r="4758" spans="30:34" x14ac:dyDescent="0.25">
      <c r="AD4758" s="243" t="s">
        <v>83</v>
      </c>
      <c r="AE4758" s="243" t="s">
        <v>1114</v>
      </c>
      <c r="AF4758" s="243">
        <v>2804508</v>
      </c>
      <c r="AG4758" s="243"/>
      <c r="AH4758" s="243"/>
    </row>
    <row r="4759" spans="30:34" x14ac:dyDescent="0.25">
      <c r="AD4759" s="243" t="s">
        <v>83</v>
      </c>
      <c r="AE4759" s="243" t="s">
        <v>1137</v>
      </c>
      <c r="AF4759" s="243">
        <v>2804607</v>
      </c>
      <c r="AG4759" s="243"/>
      <c r="AH4759" s="243"/>
    </row>
    <row r="4760" spans="30:34" x14ac:dyDescent="0.25">
      <c r="AD4760" s="243" t="s">
        <v>83</v>
      </c>
      <c r="AE4760" s="243" t="s">
        <v>1160</v>
      </c>
      <c r="AF4760" s="243">
        <v>2804706</v>
      </c>
      <c r="AG4760" s="243"/>
      <c r="AH4760" s="243"/>
    </row>
    <row r="4761" spans="30:34" x14ac:dyDescent="0.25">
      <c r="AD4761" s="243" t="s">
        <v>83</v>
      </c>
      <c r="AE4761" s="243" t="s">
        <v>1183</v>
      </c>
      <c r="AF4761" s="243">
        <v>2804805</v>
      </c>
      <c r="AG4761" s="243"/>
      <c r="AH4761" s="243"/>
    </row>
    <row r="4762" spans="30:34" x14ac:dyDescent="0.25">
      <c r="AD4762" s="243" t="s">
        <v>83</v>
      </c>
      <c r="AE4762" s="243" t="s">
        <v>1205</v>
      </c>
      <c r="AF4762" s="243">
        <v>2804904</v>
      </c>
      <c r="AG4762" s="243"/>
      <c r="AH4762" s="243"/>
    </row>
    <row r="4763" spans="30:34" x14ac:dyDescent="0.25">
      <c r="AD4763" s="243" t="s">
        <v>83</v>
      </c>
      <c r="AE4763" s="243" t="s">
        <v>1227</v>
      </c>
      <c r="AF4763" s="243">
        <v>2805000</v>
      </c>
      <c r="AG4763" s="243"/>
      <c r="AH4763" s="243"/>
    </row>
    <row r="4764" spans="30:34" x14ac:dyDescent="0.25">
      <c r="AD4764" s="243" t="s">
        <v>83</v>
      </c>
      <c r="AE4764" s="243" t="s">
        <v>1249</v>
      </c>
      <c r="AF4764" s="243">
        <v>2805109</v>
      </c>
      <c r="AG4764" s="243"/>
      <c r="AH4764" s="243"/>
    </row>
    <row r="4765" spans="30:34" x14ac:dyDescent="0.25">
      <c r="AD4765" s="243" t="s">
        <v>83</v>
      </c>
      <c r="AE4765" s="243" t="s">
        <v>1272</v>
      </c>
      <c r="AF4765" s="243">
        <v>2805208</v>
      </c>
      <c r="AG4765" s="243"/>
      <c r="AH4765" s="243"/>
    </row>
    <row r="4766" spans="30:34" x14ac:dyDescent="0.25">
      <c r="AD4766" s="243" t="s">
        <v>83</v>
      </c>
      <c r="AE4766" s="243" t="s">
        <v>1293</v>
      </c>
      <c r="AF4766" s="243">
        <v>2805307</v>
      </c>
      <c r="AG4766" s="243"/>
      <c r="AH4766" s="243"/>
    </row>
    <row r="4767" spans="30:34" x14ac:dyDescent="0.25">
      <c r="AD4767" s="243" t="s">
        <v>83</v>
      </c>
      <c r="AE4767" s="243" t="s">
        <v>1315</v>
      </c>
      <c r="AF4767" s="243">
        <v>2805406</v>
      </c>
      <c r="AG4767" s="243"/>
      <c r="AH4767" s="243"/>
    </row>
    <row r="4768" spans="30:34" x14ac:dyDescent="0.25">
      <c r="AD4768" s="243" t="s">
        <v>83</v>
      </c>
      <c r="AE4768" s="243" t="s">
        <v>1337</v>
      </c>
      <c r="AF4768" s="243">
        <v>2805505</v>
      </c>
      <c r="AG4768" s="243"/>
      <c r="AH4768" s="243"/>
    </row>
    <row r="4769" spans="30:34" x14ac:dyDescent="0.25">
      <c r="AD4769" s="243" t="s">
        <v>83</v>
      </c>
      <c r="AE4769" s="243" t="s">
        <v>1358</v>
      </c>
      <c r="AF4769" s="243">
        <v>2805604</v>
      </c>
      <c r="AG4769" s="243"/>
      <c r="AH4769" s="243"/>
    </row>
    <row r="4770" spans="30:34" x14ac:dyDescent="0.25">
      <c r="AD4770" s="243" t="s">
        <v>83</v>
      </c>
      <c r="AE4770" s="243" t="s">
        <v>1380</v>
      </c>
      <c r="AF4770" s="243">
        <v>2805703</v>
      </c>
      <c r="AG4770" s="243"/>
      <c r="AH4770" s="243"/>
    </row>
    <row r="4771" spans="30:34" x14ac:dyDescent="0.25">
      <c r="AD4771" s="243" t="s">
        <v>83</v>
      </c>
      <c r="AE4771" s="243" t="s">
        <v>1402</v>
      </c>
      <c r="AF4771" s="243">
        <v>2805802</v>
      </c>
      <c r="AG4771" s="243"/>
      <c r="AH4771" s="243"/>
    </row>
    <row r="4772" spans="30:34" x14ac:dyDescent="0.25">
      <c r="AD4772" s="243" t="s">
        <v>83</v>
      </c>
      <c r="AE4772" s="243" t="s">
        <v>1424</v>
      </c>
      <c r="AF4772" s="243">
        <v>2805901</v>
      </c>
      <c r="AG4772" s="243"/>
      <c r="AH4772" s="243"/>
    </row>
    <row r="4773" spans="30:34" x14ac:dyDescent="0.25">
      <c r="AD4773" s="243" t="s">
        <v>83</v>
      </c>
      <c r="AE4773" s="243" t="s">
        <v>1445</v>
      </c>
      <c r="AF4773" s="243">
        <v>2806008</v>
      </c>
      <c r="AG4773" s="243"/>
      <c r="AH4773" s="243"/>
    </row>
    <row r="4774" spans="30:34" x14ac:dyDescent="0.25">
      <c r="AD4774" s="243" t="s">
        <v>83</v>
      </c>
      <c r="AE4774" s="243" t="s">
        <v>1465</v>
      </c>
      <c r="AF4774" s="243">
        <v>2806107</v>
      </c>
      <c r="AG4774" s="243"/>
      <c r="AH4774" s="243"/>
    </row>
    <row r="4775" spans="30:34" x14ac:dyDescent="0.25">
      <c r="AD4775" s="243" t="s">
        <v>83</v>
      </c>
      <c r="AE4775" s="243" t="s">
        <v>1487</v>
      </c>
      <c r="AF4775" s="243">
        <v>2806206</v>
      </c>
      <c r="AG4775" s="243"/>
      <c r="AH4775" s="243"/>
    </row>
    <row r="4776" spans="30:34" x14ac:dyDescent="0.25">
      <c r="AD4776" s="243" t="s">
        <v>83</v>
      </c>
      <c r="AE4776" s="243" t="s">
        <v>1508</v>
      </c>
      <c r="AF4776" s="243">
        <v>2806305</v>
      </c>
      <c r="AG4776" s="243"/>
      <c r="AH4776" s="243"/>
    </row>
    <row r="4777" spans="30:34" x14ac:dyDescent="0.25">
      <c r="AD4777" s="243" t="s">
        <v>83</v>
      </c>
      <c r="AE4777" s="243" t="s">
        <v>1529</v>
      </c>
      <c r="AF4777" s="243">
        <v>2806503</v>
      </c>
      <c r="AG4777" s="243"/>
      <c r="AH4777" s="243"/>
    </row>
    <row r="4778" spans="30:34" x14ac:dyDescent="0.25">
      <c r="AD4778" s="243" t="s">
        <v>83</v>
      </c>
      <c r="AE4778" s="243" t="s">
        <v>1550</v>
      </c>
      <c r="AF4778" s="243">
        <v>2806404</v>
      </c>
      <c r="AG4778" s="243"/>
      <c r="AH4778" s="243"/>
    </row>
    <row r="4779" spans="30:34" x14ac:dyDescent="0.25">
      <c r="AD4779" s="243" t="s">
        <v>83</v>
      </c>
      <c r="AE4779" s="243" t="s">
        <v>1569</v>
      </c>
      <c r="AF4779" s="243">
        <v>2806602</v>
      </c>
      <c r="AG4779" s="243"/>
      <c r="AH4779" s="243"/>
    </row>
    <row r="4780" spans="30:34" x14ac:dyDescent="0.25">
      <c r="AD4780" s="243" t="s">
        <v>83</v>
      </c>
      <c r="AE4780" s="243" t="s">
        <v>1589</v>
      </c>
      <c r="AF4780" s="243">
        <v>2806701</v>
      </c>
      <c r="AG4780" s="243"/>
      <c r="AH4780" s="243"/>
    </row>
    <row r="4781" spans="30:34" x14ac:dyDescent="0.25">
      <c r="AD4781" s="243" t="s">
        <v>83</v>
      </c>
      <c r="AE4781" s="243" t="s">
        <v>1609</v>
      </c>
      <c r="AF4781" s="243">
        <v>2806800</v>
      </c>
      <c r="AG4781" s="243"/>
      <c r="AH4781" s="243"/>
    </row>
    <row r="4782" spans="30:34" x14ac:dyDescent="0.25">
      <c r="AD4782" s="243" t="s">
        <v>83</v>
      </c>
      <c r="AE4782" s="243" t="s">
        <v>1630</v>
      </c>
      <c r="AF4782" s="243">
        <v>2806909</v>
      </c>
      <c r="AG4782" s="243"/>
      <c r="AH4782" s="243"/>
    </row>
    <row r="4783" spans="30:34" x14ac:dyDescent="0.25">
      <c r="AD4783" s="243" t="s">
        <v>83</v>
      </c>
      <c r="AE4783" s="243" t="s">
        <v>1651</v>
      </c>
      <c r="AF4783" s="243">
        <v>2807006</v>
      </c>
      <c r="AG4783" s="243"/>
      <c r="AH4783" s="243"/>
    </row>
    <row r="4784" spans="30:34" x14ac:dyDescent="0.25">
      <c r="AD4784" s="243" t="s">
        <v>83</v>
      </c>
      <c r="AE4784" s="243" t="s">
        <v>1671</v>
      </c>
      <c r="AF4784" s="243">
        <v>2807105</v>
      </c>
      <c r="AG4784" s="243"/>
      <c r="AH4784" s="243"/>
    </row>
    <row r="4785" spans="30:34" x14ac:dyDescent="0.25">
      <c r="AD4785" s="243" t="s">
        <v>83</v>
      </c>
      <c r="AE4785" s="243" t="s">
        <v>1692</v>
      </c>
      <c r="AF4785" s="243">
        <v>2807204</v>
      </c>
      <c r="AG4785" s="243"/>
      <c r="AH4785" s="243"/>
    </row>
    <row r="4786" spans="30:34" x14ac:dyDescent="0.25">
      <c r="AD4786" s="243" t="s">
        <v>83</v>
      </c>
      <c r="AE4786" s="243" t="s">
        <v>1712</v>
      </c>
      <c r="AF4786" s="243">
        <v>2807303</v>
      </c>
      <c r="AG4786" s="243"/>
      <c r="AH4786" s="243"/>
    </row>
    <row r="4787" spans="30:34" x14ac:dyDescent="0.25">
      <c r="AD4787" s="243" t="s">
        <v>83</v>
      </c>
      <c r="AE4787" s="243" t="s">
        <v>1733</v>
      </c>
      <c r="AF4787" s="243">
        <v>2807402</v>
      </c>
      <c r="AG4787" s="243"/>
      <c r="AH4787" s="243"/>
    </row>
    <row r="4788" spans="30:34" x14ac:dyDescent="0.25">
      <c r="AD4788" s="243" t="s">
        <v>83</v>
      </c>
      <c r="AE4788" s="243" t="s">
        <v>1754</v>
      </c>
      <c r="AF4788" s="243">
        <v>2807501</v>
      </c>
      <c r="AG4788" s="243"/>
      <c r="AH4788" s="243"/>
    </row>
    <row r="4789" spans="30:34" x14ac:dyDescent="0.25">
      <c r="AD4789" s="243" t="s">
        <v>83</v>
      </c>
      <c r="AE4789" s="243" t="s">
        <v>1774</v>
      </c>
      <c r="AF4789" s="243">
        <v>2807600</v>
      </c>
      <c r="AG4789" s="243"/>
      <c r="AH4789" s="243"/>
    </row>
    <row r="4790" spans="30:34" x14ac:dyDescent="0.25">
      <c r="AD4790" s="243" t="s">
        <v>85</v>
      </c>
      <c r="AE4790" s="243" t="s">
        <v>114</v>
      </c>
      <c r="AF4790" s="243">
        <v>3500105</v>
      </c>
      <c r="AG4790" s="243"/>
      <c r="AH4790" s="243"/>
    </row>
    <row r="4791" spans="30:34" x14ac:dyDescent="0.25">
      <c r="AD4791" s="243" t="s">
        <v>85</v>
      </c>
      <c r="AE4791" s="243" t="s">
        <v>140</v>
      </c>
      <c r="AF4791" s="243">
        <v>3500204</v>
      </c>
      <c r="AG4791" s="243"/>
      <c r="AH4791" s="243"/>
    </row>
    <row r="4792" spans="30:34" x14ac:dyDescent="0.25">
      <c r="AD4792" s="243" t="s">
        <v>85</v>
      </c>
      <c r="AE4792" s="243" t="s">
        <v>165</v>
      </c>
      <c r="AF4792" s="243">
        <v>3500303</v>
      </c>
      <c r="AG4792" s="243"/>
      <c r="AH4792" s="243"/>
    </row>
    <row r="4793" spans="30:34" x14ac:dyDescent="0.25">
      <c r="AD4793" s="243" t="s">
        <v>85</v>
      </c>
      <c r="AE4793" s="243" t="s">
        <v>191</v>
      </c>
      <c r="AF4793" s="243">
        <v>3500402</v>
      </c>
      <c r="AG4793" s="243"/>
      <c r="AH4793" s="243"/>
    </row>
    <row r="4794" spans="30:34" x14ac:dyDescent="0.25">
      <c r="AD4794" s="243" t="s">
        <v>85</v>
      </c>
      <c r="AE4794" s="243" t="s">
        <v>217</v>
      </c>
      <c r="AF4794" s="243">
        <v>3500501</v>
      </c>
      <c r="AG4794" s="243"/>
      <c r="AH4794" s="243"/>
    </row>
    <row r="4795" spans="30:34" x14ac:dyDescent="0.25">
      <c r="AD4795" s="243" t="s">
        <v>85</v>
      </c>
      <c r="AE4795" s="243" t="s">
        <v>241</v>
      </c>
      <c r="AF4795" s="243">
        <v>3500550</v>
      </c>
      <c r="AG4795" s="243"/>
      <c r="AH4795" s="243"/>
    </row>
    <row r="4796" spans="30:34" x14ac:dyDescent="0.25">
      <c r="AD4796" s="243" t="s">
        <v>85</v>
      </c>
      <c r="AE4796" s="243" t="s">
        <v>266</v>
      </c>
      <c r="AF4796" s="243">
        <v>3500600</v>
      </c>
      <c r="AG4796" s="243"/>
      <c r="AH4796" s="243"/>
    </row>
    <row r="4797" spans="30:34" x14ac:dyDescent="0.25">
      <c r="AD4797" s="243" t="s">
        <v>85</v>
      </c>
      <c r="AE4797" s="243" t="s">
        <v>292</v>
      </c>
      <c r="AF4797" s="243">
        <v>3500709</v>
      </c>
      <c r="AG4797" s="243"/>
      <c r="AH4797" s="243"/>
    </row>
    <row r="4798" spans="30:34" x14ac:dyDescent="0.25">
      <c r="AD4798" s="243" t="s">
        <v>85</v>
      </c>
      <c r="AE4798" s="243" t="s">
        <v>318</v>
      </c>
      <c r="AF4798" s="243">
        <v>3500758</v>
      </c>
      <c r="AG4798" s="243"/>
      <c r="AH4798" s="243"/>
    </row>
    <row r="4799" spans="30:34" x14ac:dyDescent="0.25">
      <c r="AD4799" s="243" t="s">
        <v>85</v>
      </c>
      <c r="AE4799" s="243" t="s">
        <v>343</v>
      </c>
      <c r="AF4799" s="243">
        <v>3500808</v>
      </c>
      <c r="AG4799" s="243"/>
      <c r="AH4799" s="243"/>
    </row>
    <row r="4800" spans="30:34" x14ac:dyDescent="0.25">
      <c r="AD4800" s="243" t="s">
        <v>85</v>
      </c>
      <c r="AE4800" s="243" t="s">
        <v>367</v>
      </c>
      <c r="AF4800" s="243">
        <v>3500907</v>
      </c>
      <c r="AG4800" s="243"/>
      <c r="AH4800" s="243"/>
    </row>
    <row r="4801" spans="30:34" x14ac:dyDescent="0.25">
      <c r="AD4801" s="243" t="s">
        <v>85</v>
      </c>
      <c r="AE4801" s="243" t="s">
        <v>392</v>
      </c>
      <c r="AF4801" s="243">
        <v>3501004</v>
      </c>
      <c r="AG4801" s="243"/>
      <c r="AH4801" s="243"/>
    </row>
    <row r="4802" spans="30:34" x14ac:dyDescent="0.25">
      <c r="AD4802" s="243" t="s">
        <v>85</v>
      </c>
      <c r="AE4802" s="243" t="s">
        <v>112</v>
      </c>
      <c r="AF4802" s="243">
        <v>3501103</v>
      </c>
      <c r="AG4802" s="243"/>
      <c r="AH4802" s="243"/>
    </row>
    <row r="4803" spans="30:34" x14ac:dyDescent="0.25">
      <c r="AD4803" s="243" t="s">
        <v>85</v>
      </c>
      <c r="AE4803" s="243" t="s">
        <v>443</v>
      </c>
      <c r="AF4803" s="243">
        <v>3501152</v>
      </c>
      <c r="AG4803" s="243"/>
      <c r="AH4803" s="243"/>
    </row>
    <row r="4804" spans="30:34" x14ac:dyDescent="0.25">
      <c r="AD4804" s="243" t="s">
        <v>85</v>
      </c>
      <c r="AE4804" s="243" t="s">
        <v>468</v>
      </c>
      <c r="AF4804" s="243">
        <v>3501202</v>
      </c>
      <c r="AG4804" s="243"/>
      <c r="AH4804" s="243"/>
    </row>
    <row r="4805" spans="30:34" x14ac:dyDescent="0.25">
      <c r="AD4805" s="243" t="s">
        <v>85</v>
      </c>
      <c r="AE4805" s="243" t="s">
        <v>493</v>
      </c>
      <c r="AF4805" s="243">
        <v>3501301</v>
      </c>
      <c r="AG4805" s="243"/>
      <c r="AH4805" s="243"/>
    </row>
    <row r="4806" spans="30:34" x14ac:dyDescent="0.25">
      <c r="AD4806" s="243" t="s">
        <v>85</v>
      </c>
      <c r="AE4806" s="243" t="s">
        <v>517</v>
      </c>
      <c r="AF4806" s="243">
        <v>3501400</v>
      </c>
      <c r="AG4806" s="243"/>
      <c r="AH4806" s="243"/>
    </row>
    <row r="4807" spans="30:34" x14ac:dyDescent="0.25">
      <c r="AD4807" s="243" t="s">
        <v>85</v>
      </c>
      <c r="AE4807" s="243" t="s">
        <v>540</v>
      </c>
      <c r="AF4807" s="243">
        <v>3501509</v>
      </c>
      <c r="AG4807" s="243"/>
      <c r="AH4807" s="243"/>
    </row>
    <row r="4808" spans="30:34" x14ac:dyDescent="0.25">
      <c r="AD4808" s="243" t="s">
        <v>85</v>
      </c>
      <c r="AE4808" s="243" t="s">
        <v>563</v>
      </c>
      <c r="AF4808" s="243">
        <v>3501608</v>
      </c>
      <c r="AG4808" s="243"/>
      <c r="AH4808" s="243"/>
    </row>
    <row r="4809" spans="30:34" x14ac:dyDescent="0.25">
      <c r="AD4809" s="243" t="s">
        <v>85</v>
      </c>
      <c r="AE4809" s="243" t="s">
        <v>586</v>
      </c>
      <c r="AF4809" s="243">
        <v>3501707</v>
      </c>
      <c r="AG4809" s="243"/>
      <c r="AH4809" s="243"/>
    </row>
    <row r="4810" spans="30:34" x14ac:dyDescent="0.25">
      <c r="AD4810" s="243" t="s">
        <v>85</v>
      </c>
      <c r="AE4810" s="243" t="s">
        <v>609</v>
      </c>
      <c r="AF4810" s="243">
        <v>3501806</v>
      </c>
      <c r="AG4810" s="243"/>
      <c r="AH4810" s="243"/>
    </row>
    <row r="4811" spans="30:34" x14ac:dyDescent="0.25">
      <c r="AD4811" s="243" t="s">
        <v>85</v>
      </c>
      <c r="AE4811" s="243" t="s">
        <v>308</v>
      </c>
      <c r="AF4811" s="243">
        <v>3501905</v>
      </c>
      <c r="AG4811" s="243"/>
      <c r="AH4811" s="243"/>
    </row>
    <row r="4812" spans="30:34" x14ac:dyDescent="0.25">
      <c r="AD4812" s="243" t="s">
        <v>85</v>
      </c>
      <c r="AE4812" s="243" t="s">
        <v>652</v>
      </c>
      <c r="AF4812" s="243">
        <v>3502002</v>
      </c>
      <c r="AG4812" s="243"/>
      <c r="AH4812" s="243"/>
    </row>
    <row r="4813" spans="30:34" x14ac:dyDescent="0.25">
      <c r="AD4813" s="243" t="s">
        <v>85</v>
      </c>
      <c r="AE4813" s="243" t="s">
        <v>673</v>
      </c>
      <c r="AF4813" s="243">
        <v>3502101</v>
      </c>
      <c r="AG4813" s="243"/>
      <c r="AH4813" s="243"/>
    </row>
    <row r="4814" spans="30:34" x14ac:dyDescent="0.25">
      <c r="AD4814" s="243" t="s">
        <v>85</v>
      </c>
      <c r="AE4814" s="243" t="s">
        <v>694</v>
      </c>
      <c r="AF4814" s="243">
        <v>3502200</v>
      </c>
      <c r="AG4814" s="243"/>
      <c r="AH4814" s="243"/>
    </row>
    <row r="4815" spans="30:34" x14ac:dyDescent="0.25">
      <c r="AD4815" s="243" t="s">
        <v>85</v>
      </c>
      <c r="AE4815" s="243" t="s">
        <v>715</v>
      </c>
      <c r="AF4815" s="243">
        <v>3502309</v>
      </c>
      <c r="AG4815" s="243"/>
      <c r="AH4815" s="243"/>
    </row>
    <row r="4816" spans="30:34" x14ac:dyDescent="0.25">
      <c r="AD4816" s="243" t="s">
        <v>85</v>
      </c>
      <c r="AE4816" s="243" t="s">
        <v>737</v>
      </c>
      <c r="AF4816" s="243">
        <v>3502408</v>
      </c>
      <c r="AG4816" s="243"/>
      <c r="AH4816" s="243"/>
    </row>
    <row r="4817" spans="30:34" x14ac:dyDescent="0.25">
      <c r="AD4817" s="243" t="s">
        <v>85</v>
      </c>
      <c r="AE4817" s="243" t="s">
        <v>334</v>
      </c>
      <c r="AF4817" s="243">
        <v>3502507</v>
      </c>
      <c r="AG4817" s="243"/>
      <c r="AH4817" s="243"/>
    </row>
    <row r="4818" spans="30:34" x14ac:dyDescent="0.25">
      <c r="AD4818" s="243" t="s">
        <v>85</v>
      </c>
      <c r="AE4818" s="243" t="s">
        <v>781</v>
      </c>
      <c r="AF4818" s="243">
        <v>3502606</v>
      </c>
      <c r="AG4818" s="243"/>
      <c r="AH4818" s="243"/>
    </row>
    <row r="4819" spans="30:34" x14ac:dyDescent="0.25">
      <c r="AD4819" s="243" t="s">
        <v>85</v>
      </c>
      <c r="AE4819" s="243" t="s">
        <v>802</v>
      </c>
      <c r="AF4819" s="243">
        <v>3502705</v>
      </c>
      <c r="AG4819" s="243"/>
      <c r="AH4819" s="243"/>
    </row>
    <row r="4820" spans="30:34" x14ac:dyDescent="0.25">
      <c r="AD4820" s="243" t="s">
        <v>85</v>
      </c>
      <c r="AE4820" s="243" t="s">
        <v>823</v>
      </c>
      <c r="AF4820" s="243">
        <v>3502754</v>
      </c>
      <c r="AG4820" s="243"/>
      <c r="AH4820" s="243"/>
    </row>
    <row r="4821" spans="30:34" x14ac:dyDescent="0.25">
      <c r="AD4821" s="243" t="s">
        <v>85</v>
      </c>
      <c r="AE4821" s="243" t="s">
        <v>845</v>
      </c>
      <c r="AF4821" s="243">
        <v>3502804</v>
      </c>
      <c r="AG4821" s="243"/>
      <c r="AH4821" s="243"/>
    </row>
    <row r="4822" spans="30:34" x14ac:dyDescent="0.25">
      <c r="AD4822" s="243" t="s">
        <v>85</v>
      </c>
      <c r="AE4822" s="243" t="s">
        <v>867</v>
      </c>
      <c r="AF4822" s="243">
        <v>3502903</v>
      </c>
      <c r="AG4822" s="243"/>
      <c r="AH4822" s="243"/>
    </row>
    <row r="4823" spans="30:34" x14ac:dyDescent="0.25">
      <c r="AD4823" s="243" t="s">
        <v>85</v>
      </c>
      <c r="AE4823" s="243" t="s">
        <v>889</v>
      </c>
      <c r="AF4823" s="243">
        <v>3503000</v>
      </c>
      <c r="AG4823" s="243"/>
      <c r="AH4823" s="243"/>
    </row>
    <row r="4824" spans="30:34" x14ac:dyDescent="0.25">
      <c r="AD4824" s="243" t="s">
        <v>85</v>
      </c>
      <c r="AE4824" s="243" t="s">
        <v>912</v>
      </c>
      <c r="AF4824" s="243">
        <v>3503109</v>
      </c>
      <c r="AG4824" s="243"/>
      <c r="AH4824" s="243"/>
    </row>
    <row r="4825" spans="30:34" x14ac:dyDescent="0.25">
      <c r="AD4825" s="243" t="s">
        <v>85</v>
      </c>
      <c r="AE4825" s="243" t="s">
        <v>935</v>
      </c>
      <c r="AF4825" s="243">
        <v>3503158</v>
      </c>
      <c r="AG4825" s="243"/>
      <c r="AH4825" s="243"/>
    </row>
    <row r="4826" spans="30:34" x14ac:dyDescent="0.25">
      <c r="AD4826" s="243" t="s">
        <v>85</v>
      </c>
      <c r="AE4826" s="243" t="s">
        <v>957</v>
      </c>
      <c r="AF4826" s="243">
        <v>3503208</v>
      </c>
      <c r="AG4826" s="243"/>
      <c r="AH4826" s="243"/>
    </row>
    <row r="4827" spans="30:34" x14ac:dyDescent="0.25">
      <c r="AD4827" s="243" t="s">
        <v>85</v>
      </c>
      <c r="AE4827" s="243" t="s">
        <v>980</v>
      </c>
      <c r="AF4827" s="243">
        <v>3503307</v>
      </c>
      <c r="AG4827" s="243"/>
      <c r="AH4827" s="243"/>
    </row>
    <row r="4828" spans="30:34" x14ac:dyDescent="0.25">
      <c r="AD4828" s="243" t="s">
        <v>85</v>
      </c>
      <c r="AE4828" s="243" t="s">
        <v>1002</v>
      </c>
      <c r="AF4828" s="243">
        <v>3503356</v>
      </c>
      <c r="AG4828" s="243"/>
      <c r="AH4828" s="243"/>
    </row>
    <row r="4829" spans="30:34" x14ac:dyDescent="0.25">
      <c r="AD4829" s="243" t="s">
        <v>85</v>
      </c>
      <c r="AE4829" s="243" t="s">
        <v>1024</v>
      </c>
      <c r="AF4829" s="243">
        <v>3503406</v>
      </c>
      <c r="AG4829" s="243"/>
      <c r="AH4829" s="243"/>
    </row>
    <row r="4830" spans="30:34" x14ac:dyDescent="0.25">
      <c r="AD4830" s="243" t="s">
        <v>85</v>
      </c>
      <c r="AE4830" s="243" t="s">
        <v>1047</v>
      </c>
      <c r="AF4830" s="243">
        <v>3503505</v>
      </c>
      <c r="AG4830" s="243"/>
      <c r="AH4830" s="243"/>
    </row>
    <row r="4831" spans="30:34" x14ac:dyDescent="0.25">
      <c r="AD4831" s="243" t="s">
        <v>85</v>
      </c>
      <c r="AE4831" s="243" t="s">
        <v>1068</v>
      </c>
      <c r="AF4831" s="243">
        <v>3503604</v>
      </c>
      <c r="AG4831" s="243"/>
      <c r="AH4831" s="243"/>
    </row>
    <row r="4832" spans="30:34" x14ac:dyDescent="0.25">
      <c r="AD4832" s="243" t="s">
        <v>85</v>
      </c>
      <c r="AE4832" s="243" t="s">
        <v>1090</v>
      </c>
      <c r="AF4832" s="243">
        <v>3503703</v>
      </c>
      <c r="AG4832" s="243"/>
      <c r="AH4832" s="243"/>
    </row>
    <row r="4833" spans="30:34" x14ac:dyDescent="0.25">
      <c r="AD4833" s="243" t="s">
        <v>85</v>
      </c>
      <c r="AE4833" s="243" t="s">
        <v>1113</v>
      </c>
      <c r="AF4833" s="243">
        <v>3503802</v>
      </c>
      <c r="AG4833" s="243"/>
      <c r="AH4833" s="243"/>
    </row>
    <row r="4834" spans="30:34" x14ac:dyDescent="0.25">
      <c r="AD4834" s="243" t="s">
        <v>85</v>
      </c>
      <c r="AE4834" s="243" t="s">
        <v>1136</v>
      </c>
      <c r="AF4834" s="243">
        <v>3503901</v>
      </c>
      <c r="AG4834" s="243"/>
      <c r="AH4834" s="243"/>
    </row>
    <row r="4835" spans="30:34" x14ac:dyDescent="0.25">
      <c r="AD4835" s="243" t="s">
        <v>85</v>
      </c>
      <c r="AE4835" s="243" t="s">
        <v>1159</v>
      </c>
      <c r="AF4835" s="243">
        <v>3503950</v>
      </c>
      <c r="AG4835" s="243"/>
      <c r="AH4835" s="243"/>
    </row>
    <row r="4836" spans="30:34" x14ac:dyDescent="0.25">
      <c r="AD4836" s="243" t="s">
        <v>85</v>
      </c>
      <c r="AE4836" s="243" t="s">
        <v>1182</v>
      </c>
      <c r="AF4836" s="243">
        <v>3504008</v>
      </c>
      <c r="AG4836" s="243"/>
      <c r="AH4836" s="243"/>
    </row>
    <row r="4837" spans="30:34" x14ac:dyDescent="0.25">
      <c r="AD4837" s="243" t="s">
        <v>85</v>
      </c>
      <c r="AE4837" s="243" t="s">
        <v>1204</v>
      </c>
      <c r="AF4837" s="243">
        <v>3504107</v>
      </c>
      <c r="AG4837" s="243"/>
      <c r="AH4837" s="243"/>
    </row>
    <row r="4838" spans="30:34" x14ac:dyDescent="0.25">
      <c r="AD4838" s="243" t="s">
        <v>85</v>
      </c>
      <c r="AE4838" s="243" t="s">
        <v>1226</v>
      </c>
      <c r="AF4838" s="243">
        <v>3504206</v>
      </c>
      <c r="AG4838" s="243"/>
      <c r="AH4838" s="243"/>
    </row>
    <row r="4839" spans="30:34" x14ac:dyDescent="0.25">
      <c r="AD4839" s="243" t="s">
        <v>85</v>
      </c>
      <c r="AE4839" s="243" t="s">
        <v>1248</v>
      </c>
      <c r="AF4839" s="243">
        <v>3504305</v>
      </c>
      <c r="AG4839" s="243"/>
      <c r="AH4839" s="243"/>
    </row>
    <row r="4840" spans="30:34" x14ac:dyDescent="0.25">
      <c r="AD4840" s="243" t="s">
        <v>85</v>
      </c>
      <c r="AE4840" s="243" t="s">
        <v>1271</v>
      </c>
      <c r="AF4840" s="243">
        <v>3504404</v>
      </c>
      <c r="AG4840" s="243"/>
      <c r="AH4840" s="243"/>
    </row>
    <row r="4841" spans="30:34" x14ac:dyDescent="0.25">
      <c r="AD4841" s="243" t="s">
        <v>85</v>
      </c>
      <c r="AE4841" s="243" t="s">
        <v>1292</v>
      </c>
      <c r="AF4841" s="243">
        <v>3504503</v>
      </c>
      <c r="AG4841" s="243"/>
      <c r="AH4841" s="243"/>
    </row>
    <row r="4842" spans="30:34" x14ac:dyDescent="0.25">
      <c r="AD4842" s="243" t="s">
        <v>85</v>
      </c>
      <c r="AE4842" s="243" t="s">
        <v>1314</v>
      </c>
      <c r="AF4842" s="243">
        <v>3504602</v>
      </c>
      <c r="AG4842" s="243"/>
      <c r="AH4842" s="243"/>
    </row>
    <row r="4843" spans="30:34" x14ac:dyDescent="0.25">
      <c r="AD4843" s="243" t="s">
        <v>85</v>
      </c>
      <c r="AE4843" s="243" t="s">
        <v>1336</v>
      </c>
      <c r="AF4843" s="243">
        <v>3504701</v>
      </c>
      <c r="AG4843" s="243"/>
      <c r="AH4843" s="243"/>
    </row>
    <row r="4844" spans="30:34" x14ac:dyDescent="0.25">
      <c r="AD4844" s="243" t="s">
        <v>85</v>
      </c>
      <c r="AE4844" s="243" t="s">
        <v>1357</v>
      </c>
      <c r="AF4844" s="243">
        <v>3504800</v>
      </c>
      <c r="AG4844" s="243"/>
      <c r="AH4844" s="243"/>
    </row>
    <row r="4845" spans="30:34" x14ac:dyDescent="0.25">
      <c r="AD4845" s="243" t="s">
        <v>85</v>
      </c>
      <c r="AE4845" s="243" t="s">
        <v>1379</v>
      </c>
      <c r="AF4845" s="243">
        <v>3504909</v>
      </c>
      <c r="AG4845" s="243"/>
      <c r="AH4845" s="243"/>
    </row>
    <row r="4846" spans="30:34" x14ac:dyDescent="0.25">
      <c r="AD4846" s="243" t="s">
        <v>85</v>
      </c>
      <c r="AE4846" s="243" t="s">
        <v>1401</v>
      </c>
      <c r="AF4846" s="243">
        <v>3505005</v>
      </c>
      <c r="AG4846" s="243"/>
      <c r="AH4846" s="243"/>
    </row>
    <row r="4847" spans="30:34" x14ac:dyDescent="0.25">
      <c r="AD4847" s="243" t="s">
        <v>85</v>
      </c>
      <c r="AE4847" s="243" t="s">
        <v>1423</v>
      </c>
      <c r="AF4847" s="243">
        <v>3505104</v>
      </c>
      <c r="AG4847" s="243"/>
      <c r="AH4847" s="243"/>
    </row>
    <row r="4848" spans="30:34" x14ac:dyDescent="0.25">
      <c r="AD4848" s="243" t="s">
        <v>85</v>
      </c>
      <c r="AE4848" s="243" t="s">
        <v>1444</v>
      </c>
      <c r="AF4848" s="243">
        <v>3505203</v>
      </c>
      <c r="AG4848" s="243"/>
      <c r="AH4848" s="243"/>
    </row>
    <row r="4849" spans="30:34" x14ac:dyDescent="0.25">
      <c r="AD4849" s="243" t="s">
        <v>85</v>
      </c>
      <c r="AE4849" s="243" t="s">
        <v>866</v>
      </c>
      <c r="AF4849" s="243">
        <v>3505302</v>
      </c>
      <c r="AG4849" s="243"/>
      <c r="AH4849" s="243"/>
    </row>
    <row r="4850" spans="30:34" x14ac:dyDescent="0.25">
      <c r="AD4850" s="243" t="s">
        <v>85</v>
      </c>
      <c r="AE4850" s="243" t="s">
        <v>1486</v>
      </c>
      <c r="AF4850" s="243">
        <v>3505351</v>
      </c>
      <c r="AG4850" s="243"/>
      <c r="AH4850" s="243"/>
    </row>
    <row r="4851" spans="30:34" x14ac:dyDescent="0.25">
      <c r="AD4851" s="243" t="s">
        <v>85</v>
      </c>
      <c r="AE4851" s="243" t="s">
        <v>1507</v>
      </c>
      <c r="AF4851" s="243">
        <v>3505401</v>
      </c>
      <c r="AG4851" s="243"/>
      <c r="AH4851" s="243"/>
    </row>
    <row r="4852" spans="30:34" x14ac:dyDescent="0.25">
      <c r="AD4852" s="243" t="s">
        <v>85</v>
      </c>
      <c r="AE4852" s="243" t="s">
        <v>1528</v>
      </c>
      <c r="AF4852" s="243">
        <v>3505500</v>
      </c>
      <c r="AG4852" s="243"/>
      <c r="AH4852" s="243"/>
    </row>
    <row r="4853" spans="30:34" x14ac:dyDescent="0.25">
      <c r="AD4853" s="243" t="s">
        <v>85</v>
      </c>
      <c r="AE4853" s="243" t="s">
        <v>1549</v>
      </c>
      <c r="AF4853" s="243">
        <v>3505609</v>
      </c>
      <c r="AG4853" s="243"/>
      <c r="AH4853" s="243"/>
    </row>
    <row r="4854" spans="30:34" x14ac:dyDescent="0.25">
      <c r="AD4854" s="243" t="s">
        <v>85</v>
      </c>
      <c r="AE4854" s="243" t="s">
        <v>1568</v>
      </c>
      <c r="AF4854" s="243">
        <v>3505708</v>
      </c>
      <c r="AG4854" s="243"/>
      <c r="AH4854" s="243"/>
    </row>
    <row r="4855" spans="30:34" x14ac:dyDescent="0.25">
      <c r="AD4855" s="243" t="s">
        <v>85</v>
      </c>
      <c r="AE4855" s="243" t="s">
        <v>1588</v>
      </c>
      <c r="AF4855" s="243">
        <v>3505807</v>
      </c>
      <c r="AG4855" s="243"/>
      <c r="AH4855" s="243"/>
    </row>
    <row r="4856" spans="30:34" x14ac:dyDescent="0.25">
      <c r="AD4856" s="243" t="s">
        <v>85</v>
      </c>
      <c r="AE4856" s="243" t="s">
        <v>1608</v>
      </c>
      <c r="AF4856" s="243">
        <v>3505906</v>
      </c>
      <c r="AG4856" s="243"/>
      <c r="AH4856" s="243"/>
    </row>
    <row r="4857" spans="30:34" x14ac:dyDescent="0.25">
      <c r="AD4857" s="243" t="s">
        <v>85</v>
      </c>
      <c r="AE4857" s="243" t="s">
        <v>1629</v>
      </c>
      <c r="AF4857" s="243">
        <v>3506003</v>
      </c>
      <c r="AG4857" s="243"/>
      <c r="AH4857" s="243"/>
    </row>
    <row r="4858" spans="30:34" x14ac:dyDescent="0.25">
      <c r="AD4858" s="243" t="s">
        <v>85</v>
      </c>
      <c r="AE4858" s="243" t="s">
        <v>1650</v>
      </c>
      <c r="AF4858" s="243">
        <v>3506102</v>
      </c>
      <c r="AG4858" s="243"/>
      <c r="AH4858" s="243"/>
    </row>
    <row r="4859" spans="30:34" x14ac:dyDescent="0.25">
      <c r="AD4859" s="243" t="s">
        <v>85</v>
      </c>
      <c r="AE4859" s="243" t="s">
        <v>1670</v>
      </c>
      <c r="AF4859" s="243">
        <v>3506201</v>
      </c>
      <c r="AG4859" s="243"/>
      <c r="AH4859" s="243"/>
    </row>
    <row r="4860" spans="30:34" x14ac:dyDescent="0.25">
      <c r="AD4860" s="243" t="s">
        <v>85</v>
      </c>
      <c r="AE4860" s="243" t="s">
        <v>1691</v>
      </c>
      <c r="AF4860" s="243">
        <v>3506300</v>
      </c>
      <c r="AG4860" s="243"/>
      <c r="AH4860" s="243"/>
    </row>
    <row r="4861" spans="30:34" x14ac:dyDescent="0.25">
      <c r="AD4861" s="243" t="s">
        <v>85</v>
      </c>
      <c r="AE4861" s="243" t="s">
        <v>1711</v>
      </c>
      <c r="AF4861" s="243">
        <v>3506359</v>
      </c>
      <c r="AG4861" s="243"/>
      <c r="AH4861" s="243"/>
    </row>
    <row r="4862" spans="30:34" x14ac:dyDescent="0.25">
      <c r="AD4862" s="243" t="s">
        <v>85</v>
      </c>
      <c r="AE4862" s="243" t="s">
        <v>1732</v>
      </c>
      <c r="AF4862" s="243">
        <v>3506409</v>
      </c>
      <c r="AG4862" s="243"/>
      <c r="AH4862" s="243"/>
    </row>
    <row r="4863" spans="30:34" x14ac:dyDescent="0.25">
      <c r="AD4863" s="243" t="s">
        <v>85</v>
      </c>
      <c r="AE4863" s="243" t="s">
        <v>1753</v>
      </c>
      <c r="AF4863" s="243">
        <v>3506508</v>
      </c>
      <c r="AG4863" s="243"/>
      <c r="AH4863" s="243"/>
    </row>
    <row r="4864" spans="30:34" x14ac:dyDescent="0.25">
      <c r="AD4864" s="243" t="s">
        <v>85</v>
      </c>
      <c r="AE4864" s="243" t="s">
        <v>1773</v>
      </c>
      <c r="AF4864" s="243">
        <v>3506607</v>
      </c>
      <c r="AG4864" s="243"/>
      <c r="AH4864" s="243"/>
    </row>
    <row r="4865" spans="30:34" x14ac:dyDescent="0.25">
      <c r="AD4865" s="243" t="s">
        <v>85</v>
      </c>
      <c r="AE4865" s="243" t="s">
        <v>1793</v>
      </c>
      <c r="AF4865" s="243">
        <v>3506706</v>
      </c>
      <c r="AG4865" s="243"/>
      <c r="AH4865" s="243"/>
    </row>
    <row r="4866" spans="30:34" x14ac:dyDescent="0.25">
      <c r="AD4866" s="243" t="s">
        <v>85</v>
      </c>
      <c r="AE4866" s="243" t="s">
        <v>796</v>
      </c>
      <c r="AF4866" s="243">
        <v>3506805</v>
      </c>
      <c r="AG4866" s="243"/>
      <c r="AH4866" s="243"/>
    </row>
    <row r="4867" spans="30:34" x14ac:dyDescent="0.25">
      <c r="AD4867" s="243" t="s">
        <v>85</v>
      </c>
      <c r="AE4867" s="243" t="s">
        <v>1831</v>
      </c>
      <c r="AF4867" s="243">
        <v>3506904</v>
      </c>
      <c r="AG4867" s="243"/>
      <c r="AH4867" s="243"/>
    </row>
    <row r="4868" spans="30:34" x14ac:dyDescent="0.25">
      <c r="AD4868" s="243" t="s">
        <v>85</v>
      </c>
      <c r="AE4868" s="243" t="s">
        <v>1849</v>
      </c>
      <c r="AF4868" s="243">
        <v>3507001</v>
      </c>
      <c r="AG4868" s="243"/>
      <c r="AH4868" s="243"/>
    </row>
    <row r="4869" spans="30:34" x14ac:dyDescent="0.25">
      <c r="AD4869" s="243" t="s">
        <v>85</v>
      </c>
      <c r="AE4869" s="243" t="s">
        <v>1867</v>
      </c>
      <c r="AF4869" s="243">
        <v>3507100</v>
      </c>
      <c r="AG4869" s="243"/>
      <c r="AH4869" s="243"/>
    </row>
    <row r="4870" spans="30:34" x14ac:dyDescent="0.25">
      <c r="AD4870" s="243" t="s">
        <v>85</v>
      </c>
      <c r="AE4870" s="243" t="s">
        <v>1885</v>
      </c>
      <c r="AF4870" s="243">
        <v>3507159</v>
      </c>
      <c r="AG4870" s="243"/>
      <c r="AH4870" s="243"/>
    </row>
    <row r="4871" spans="30:34" x14ac:dyDescent="0.25">
      <c r="AD4871" s="243" t="s">
        <v>85</v>
      </c>
      <c r="AE4871" s="243" t="s">
        <v>1901</v>
      </c>
      <c r="AF4871" s="243">
        <v>3507209</v>
      </c>
      <c r="AG4871" s="243"/>
      <c r="AH4871" s="243"/>
    </row>
    <row r="4872" spans="30:34" x14ac:dyDescent="0.25">
      <c r="AD4872" s="243" t="s">
        <v>85</v>
      </c>
      <c r="AE4872" s="243" t="s">
        <v>1918</v>
      </c>
      <c r="AF4872" s="243">
        <v>3507308</v>
      </c>
      <c r="AG4872" s="243"/>
      <c r="AH4872" s="243"/>
    </row>
    <row r="4873" spans="30:34" x14ac:dyDescent="0.25">
      <c r="AD4873" s="243" t="s">
        <v>85</v>
      </c>
      <c r="AE4873" s="243" t="s">
        <v>903</v>
      </c>
      <c r="AF4873" s="243">
        <v>3507407</v>
      </c>
      <c r="AG4873" s="243"/>
      <c r="AH4873" s="243"/>
    </row>
    <row r="4874" spans="30:34" x14ac:dyDescent="0.25">
      <c r="AD4874" s="243" t="s">
        <v>85</v>
      </c>
      <c r="AE4874" s="243" t="s">
        <v>1951</v>
      </c>
      <c r="AF4874" s="243">
        <v>3507456</v>
      </c>
      <c r="AG4874" s="243"/>
      <c r="AH4874" s="243"/>
    </row>
    <row r="4875" spans="30:34" x14ac:dyDescent="0.25">
      <c r="AD4875" s="243" t="s">
        <v>85</v>
      </c>
      <c r="AE4875" s="243" t="s">
        <v>1968</v>
      </c>
      <c r="AF4875" s="243">
        <v>3507506</v>
      </c>
      <c r="AG4875" s="243"/>
      <c r="AH4875" s="243"/>
    </row>
    <row r="4876" spans="30:34" x14ac:dyDescent="0.25">
      <c r="AD4876" s="243" t="s">
        <v>85</v>
      </c>
      <c r="AE4876" s="243" t="s">
        <v>1986</v>
      </c>
      <c r="AF4876" s="243">
        <v>3507605</v>
      </c>
      <c r="AG4876" s="243"/>
      <c r="AH4876" s="243"/>
    </row>
    <row r="4877" spans="30:34" x14ac:dyDescent="0.25">
      <c r="AD4877" s="243" t="s">
        <v>85</v>
      </c>
      <c r="AE4877" s="243" t="s">
        <v>2003</v>
      </c>
      <c r="AF4877" s="243">
        <v>3507704</v>
      </c>
      <c r="AG4877" s="243"/>
      <c r="AH4877" s="243"/>
    </row>
    <row r="4878" spans="30:34" x14ac:dyDescent="0.25">
      <c r="AD4878" s="243" t="s">
        <v>85</v>
      </c>
      <c r="AE4878" s="243" t="s">
        <v>2021</v>
      </c>
      <c r="AF4878" s="243">
        <v>3507753</v>
      </c>
      <c r="AG4878" s="243"/>
      <c r="AH4878" s="243"/>
    </row>
    <row r="4879" spans="30:34" x14ac:dyDescent="0.25">
      <c r="AD4879" s="243" t="s">
        <v>85</v>
      </c>
      <c r="AE4879" s="243" t="s">
        <v>2039</v>
      </c>
      <c r="AF4879" s="243">
        <v>3507803</v>
      </c>
      <c r="AG4879" s="243"/>
      <c r="AH4879" s="243"/>
    </row>
    <row r="4880" spans="30:34" x14ac:dyDescent="0.25">
      <c r="AD4880" s="243" t="s">
        <v>85</v>
      </c>
      <c r="AE4880" s="243" t="s">
        <v>2057</v>
      </c>
      <c r="AF4880" s="243">
        <v>3507902</v>
      </c>
      <c r="AG4880" s="243"/>
      <c r="AH4880" s="243"/>
    </row>
    <row r="4881" spans="30:34" x14ac:dyDescent="0.25">
      <c r="AD4881" s="243" t="s">
        <v>85</v>
      </c>
      <c r="AE4881" s="243" t="s">
        <v>2074</v>
      </c>
      <c r="AF4881" s="243">
        <v>3508009</v>
      </c>
      <c r="AG4881" s="243"/>
      <c r="AH4881" s="243"/>
    </row>
    <row r="4882" spans="30:34" x14ac:dyDescent="0.25">
      <c r="AD4882" s="243" t="s">
        <v>85</v>
      </c>
      <c r="AE4882" s="243" t="s">
        <v>2090</v>
      </c>
      <c r="AF4882" s="243">
        <v>3508108</v>
      </c>
      <c r="AG4882" s="243"/>
      <c r="AH4882" s="243"/>
    </row>
    <row r="4883" spans="30:34" x14ac:dyDescent="0.25">
      <c r="AD4883" s="243" t="s">
        <v>85</v>
      </c>
      <c r="AE4883" s="243" t="s">
        <v>2106</v>
      </c>
      <c r="AF4883" s="243">
        <v>3508207</v>
      </c>
      <c r="AG4883" s="243"/>
      <c r="AH4883" s="243"/>
    </row>
    <row r="4884" spans="30:34" x14ac:dyDescent="0.25">
      <c r="AD4884" s="243" t="s">
        <v>85</v>
      </c>
      <c r="AE4884" s="243" t="s">
        <v>2123</v>
      </c>
      <c r="AF4884" s="243">
        <v>3508306</v>
      </c>
      <c r="AG4884" s="243"/>
      <c r="AH4884" s="243"/>
    </row>
    <row r="4885" spans="30:34" x14ac:dyDescent="0.25">
      <c r="AD4885" s="243" t="s">
        <v>85</v>
      </c>
      <c r="AE4885" s="243" t="s">
        <v>2138</v>
      </c>
      <c r="AF4885" s="243">
        <v>3508405</v>
      </c>
      <c r="AG4885" s="243"/>
      <c r="AH4885" s="243"/>
    </row>
    <row r="4886" spans="30:34" x14ac:dyDescent="0.25">
      <c r="AD4886" s="243" t="s">
        <v>85</v>
      </c>
      <c r="AE4886" s="243" t="s">
        <v>2154</v>
      </c>
      <c r="AF4886" s="243">
        <v>3508504</v>
      </c>
      <c r="AG4886" s="243"/>
      <c r="AH4886" s="243"/>
    </row>
    <row r="4887" spans="30:34" x14ac:dyDescent="0.25">
      <c r="AD4887" s="243" t="s">
        <v>85</v>
      </c>
      <c r="AE4887" s="243" t="s">
        <v>2171</v>
      </c>
      <c r="AF4887" s="243">
        <v>3508603</v>
      </c>
      <c r="AG4887" s="243"/>
      <c r="AH4887" s="243"/>
    </row>
    <row r="4888" spans="30:34" x14ac:dyDescent="0.25">
      <c r="AD4888" s="243" t="s">
        <v>85</v>
      </c>
      <c r="AE4888" s="243" t="s">
        <v>2188</v>
      </c>
      <c r="AF4888" s="243">
        <v>3508702</v>
      </c>
      <c r="AG4888" s="243"/>
      <c r="AH4888" s="243"/>
    </row>
    <row r="4889" spans="30:34" x14ac:dyDescent="0.25">
      <c r="AD4889" s="243" t="s">
        <v>85</v>
      </c>
      <c r="AE4889" s="243" t="s">
        <v>1219</v>
      </c>
      <c r="AF4889" s="243">
        <v>3508801</v>
      </c>
      <c r="AG4889" s="243"/>
      <c r="AH4889" s="243"/>
    </row>
    <row r="4890" spans="30:34" x14ac:dyDescent="0.25">
      <c r="AD4890" s="243" t="s">
        <v>85</v>
      </c>
      <c r="AE4890" s="243" t="s">
        <v>2219</v>
      </c>
      <c r="AF4890" s="243">
        <v>3508900</v>
      </c>
      <c r="AG4890" s="243"/>
      <c r="AH4890" s="243"/>
    </row>
    <row r="4891" spans="30:34" x14ac:dyDescent="0.25">
      <c r="AD4891" s="243" t="s">
        <v>85</v>
      </c>
      <c r="AE4891" s="243" t="s">
        <v>2236</v>
      </c>
      <c r="AF4891" s="243">
        <v>3509007</v>
      </c>
      <c r="AG4891" s="243"/>
      <c r="AH4891" s="243"/>
    </row>
    <row r="4892" spans="30:34" x14ac:dyDescent="0.25">
      <c r="AD4892" s="243" t="s">
        <v>85</v>
      </c>
      <c r="AE4892" s="243" t="s">
        <v>2251</v>
      </c>
      <c r="AF4892" s="243">
        <v>3509106</v>
      </c>
      <c r="AG4892" s="243"/>
      <c r="AH4892" s="243"/>
    </row>
    <row r="4893" spans="30:34" x14ac:dyDescent="0.25">
      <c r="AD4893" s="243" t="s">
        <v>85</v>
      </c>
      <c r="AE4893" s="243" t="s">
        <v>2266</v>
      </c>
      <c r="AF4893" s="243">
        <v>3509205</v>
      </c>
      <c r="AG4893" s="243"/>
      <c r="AH4893" s="243"/>
    </row>
    <row r="4894" spans="30:34" x14ac:dyDescent="0.25">
      <c r="AD4894" s="243" t="s">
        <v>85</v>
      </c>
      <c r="AE4894" s="243" t="s">
        <v>2281</v>
      </c>
      <c r="AF4894" s="243">
        <v>3509254</v>
      </c>
      <c r="AG4894" s="243"/>
      <c r="AH4894" s="243"/>
    </row>
    <row r="4895" spans="30:34" x14ac:dyDescent="0.25">
      <c r="AD4895" s="243" t="s">
        <v>85</v>
      </c>
      <c r="AE4895" s="243" t="s">
        <v>2297</v>
      </c>
      <c r="AF4895" s="243">
        <v>3509304</v>
      </c>
      <c r="AG4895" s="243"/>
      <c r="AH4895" s="243"/>
    </row>
    <row r="4896" spans="30:34" x14ac:dyDescent="0.25">
      <c r="AD4896" s="243" t="s">
        <v>85</v>
      </c>
      <c r="AE4896" s="243" t="s">
        <v>2313</v>
      </c>
      <c r="AF4896" s="243">
        <v>3509403</v>
      </c>
      <c r="AG4896" s="243"/>
      <c r="AH4896" s="243"/>
    </row>
    <row r="4897" spans="30:34" x14ac:dyDescent="0.25">
      <c r="AD4897" s="243" t="s">
        <v>85</v>
      </c>
      <c r="AE4897" s="243" t="s">
        <v>2326</v>
      </c>
      <c r="AF4897" s="243">
        <v>3509452</v>
      </c>
      <c r="AG4897" s="243"/>
      <c r="AH4897" s="243"/>
    </row>
    <row r="4898" spans="30:34" x14ac:dyDescent="0.25">
      <c r="AD4898" s="243" t="s">
        <v>85</v>
      </c>
      <c r="AE4898" s="243" t="s">
        <v>2342</v>
      </c>
      <c r="AF4898" s="243">
        <v>3509502</v>
      </c>
      <c r="AG4898" s="243"/>
      <c r="AH4898" s="243"/>
    </row>
    <row r="4899" spans="30:34" x14ac:dyDescent="0.25">
      <c r="AD4899" s="243" t="s">
        <v>85</v>
      </c>
      <c r="AE4899" s="243" t="s">
        <v>2358</v>
      </c>
      <c r="AF4899" s="243">
        <v>3509601</v>
      </c>
      <c r="AG4899" s="243"/>
      <c r="AH4899" s="243"/>
    </row>
    <row r="4900" spans="30:34" x14ac:dyDescent="0.25">
      <c r="AD4900" s="243" t="s">
        <v>85</v>
      </c>
      <c r="AE4900" s="243" t="s">
        <v>2372</v>
      </c>
      <c r="AF4900" s="243">
        <v>3509700</v>
      </c>
      <c r="AG4900" s="243"/>
      <c r="AH4900" s="243"/>
    </row>
    <row r="4901" spans="30:34" x14ac:dyDescent="0.25">
      <c r="AD4901" s="243" t="s">
        <v>85</v>
      </c>
      <c r="AE4901" s="243" t="s">
        <v>2387</v>
      </c>
      <c r="AF4901" s="243">
        <v>3509809</v>
      </c>
      <c r="AG4901" s="243"/>
      <c r="AH4901" s="243"/>
    </row>
    <row r="4902" spans="30:34" x14ac:dyDescent="0.25">
      <c r="AD4902" s="243" t="s">
        <v>85</v>
      </c>
      <c r="AE4902" s="243" t="s">
        <v>2403</v>
      </c>
      <c r="AF4902" s="243">
        <v>3509908</v>
      </c>
      <c r="AG4902" s="243"/>
      <c r="AH4902" s="243"/>
    </row>
    <row r="4903" spans="30:34" x14ac:dyDescent="0.25">
      <c r="AD4903" s="243" t="s">
        <v>85</v>
      </c>
      <c r="AE4903" s="243" t="s">
        <v>2419</v>
      </c>
      <c r="AF4903" s="243">
        <v>3509957</v>
      </c>
      <c r="AG4903" s="243"/>
      <c r="AH4903" s="243"/>
    </row>
    <row r="4904" spans="30:34" x14ac:dyDescent="0.25">
      <c r="AD4904" s="243" t="s">
        <v>85</v>
      </c>
      <c r="AE4904" s="243" t="s">
        <v>2435</v>
      </c>
      <c r="AF4904" s="243">
        <v>3510005</v>
      </c>
      <c r="AG4904" s="243"/>
      <c r="AH4904" s="243"/>
    </row>
    <row r="4905" spans="30:34" x14ac:dyDescent="0.25">
      <c r="AD4905" s="243" t="s">
        <v>85</v>
      </c>
      <c r="AE4905" s="243" t="s">
        <v>2451</v>
      </c>
      <c r="AF4905" s="243">
        <v>3510104</v>
      </c>
      <c r="AG4905" s="243"/>
      <c r="AH4905" s="243"/>
    </row>
    <row r="4906" spans="30:34" x14ac:dyDescent="0.25">
      <c r="AD4906" s="243" t="s">
        <v>85</v>
      </c>
      <c r="AE4906" s="243" t="s">
        <v>2465</v>
      </c>
      <c r="AF4906" s="243">
        <v>3510153</v>
      </c>
      <c r="AG4906" s="243"/>
      <c r="AH4906" s="243"/>
    </row>
    <row r="4907" spans="30:34" x14ac:dyDescent="0.25">
      <c r="AD4907" s="243" t="s">
        <v>85</v>
      </c>
      <c r="AE4907" s="243" t="s">
        <v>2480</v>
      </c>
      <c r="AF4907" s="243">
        <v>3510203</v>
      </c>
      <c r="AG4907" s="243"/>
      <c r="AH4907" s="243"/>
    </row>
    <row r="4908" spans="30:34" x14ac:dyDescent="0.25">
      <c r="AD4908" s="243" t="s">
        <v>85</v>
      </c>
      <c r="AE4908" s="243" t="s">
        <v>2496</v>
      </c>
      <c r="AF4908" s="243">
        <v>3510302</v>
      </c>
      <c r="AG4908" s="243"/>
      <c r="AH4908" s="243"/>
    </row>
    <row r="4909" spans="30:34" x14ac:dyDescent="0.25">
      <c r="AD4909" s="243" t="s">
        <v>85</v>
      </c>
      <c r="AE4909" s="243" t="s">
        <v>2510</v>
      </c>
      <c r="AF4909" s="243">
        <v>3510401</v>
      </c>
      <c r="AG4909" s="243"/>
      <c r="AH4909" s="243"/>
    </row>
    <row r="4910" spans="30:34" x14ac:dyDescent="0.25">
      <c r="AD4910" s="243" t="s">
        <v>85</v>
      </c>
      <c r="AE4910" s="243" t="s">
        <v>2526</v>
      </c>
      <c r="AF4910" s="243">
        <v>3510500</v>
      </c>
      <c r="AG4910" s="243"/>
      <c r="AH4910" s="243"/>
    </row>
    <row r="4911" spans="30:34" x14ac:dyDescent="0.25">
      <c r="AD4911" s="243" t="s">
        <v>85</v>
      </c>
      <c r="AE4911" s="243" t="s">
        <v>2541</v>
      </c>
      <c r="AF4911" s="243">
        <v>3510609</v>
      </c>
      <c r="AG4911" s="243"/>
      <c r="AH4911" s="243"/>
    </row>
    <row r="4912" spans="30:34" x14ac:dyDescent="0.25">
      <c r="AD4912" s="243" t="s">
        <v>85</v>
      </c>
      <c r="AE4912" s="243" t="s">
        <v>2557</v>
      </c>
      <c r="AF4912" s="243">
        <v>3510708</v>
      </c>
      <c r="AG4912" s="243"/>
      <c r="AH4912" s="243"/>
    </row>
    <row r="4913" spans="30:34" x14ac:dyDescent="0.25">
      <c r="AD4913" s="243" t="s">
        <v>85</v>
      </c>
      <c r="AE4913" s="243" t="s">
        <v>2571</v>
      </c>
      <c r="AF4913" s="243">
        <v>3510807</v>
      </c>
      <c r="AG4913" s="243"/>
      <c r="AH4913" s="243"/>
    </row>
    <row r="4914" spans="30:34" x14ac:dyDescent="0.25">
      <c r="AD4914" s="243" t="s">
        <v>85</v>
      </c>
      <c r="AE4914" s="243" t="s">
        <v>2586</v>
      </c>
      <c r="AF4914" s="243">
        <v>3510906</v>
      </c>
      <c r="AG4914" s="243"/>
      <c r="AH4914" s="243"/>
    </row>
    <row r="4915" spans="30:34" x14ac:dyDescent="0.25">
      <c r="AD4915" s="243" t="s">
        <v>85</v>
      </c>
      <c r="AE4915" s="243" t="s">
        <v>2602</v>
      </c>
      <c r="AF4915" s="243">
        <v>3511003</v>
      </c>
      <c r="AG4915" s="243"/>
      <c r="AH4915" s="243"/>
    </row>
    <row r="4916" spans="30:34" x14ac:dyDescent="0.25">
      <c r="AD4916" s="243" t="s">
        <v>85</v>
      </c>
      <c r="AE4916" s="243" t="s">
        <v>2617</v>
      </c>
      <c r="AF4916" s="243">
        <v>3511102</v>
      </c>
      <c r="AG4916" s="243"/>
      <c r="AH4916" s="243"/>
    </row>
    <row r="4917" spans="30:34" x14ac:dyDescent="0.25">
      <c r="AD4917" s="243" t="s">
        <v>85</v>
      </c>
      <c r="AE4917" s="243" t="s">
        <v>2630</v>
      </c>
      <c r="AF4917" s="243">
        <v>3511201</v>
      </c>
      <c r="AG4917" s="243"/>
      <c r="AH4917" s="243"/>
    </row>
    <row r="4918" spans="30:34" x14ac:dyDescent="0.25">
      <c r="AD4918" s="243" t="s">
        <v>85</v>
      </c>
      <c r="AE4918" s="243" t="s">
        <v>1301</v>
      </c>
      <c r="AF4918" s="243">
        <v>3511300</v>
      </c>
      <c r="AG4918" s="243"/>
      <c r="AH4918" s="243"/>
    </row>
    <row r="4919" spans="30:34" x14ac:dyDescent="0.25">
      <c r="AD4919" s="243" t="s">
        <v>85</v>
      </c>
      <c r="AE4919" s="243" t="s">
        <v>2657</v>
      </c>
      <c r="AF4919" s="243">
        <v>3511409</v>
      </c>
      <c r="AG4919" s="243"/>
      <c r="AH4919" s="243"/>
    </row>
    <row r="4920" spans="30:34" x14ac:dyDescent="0.25">
      <c r="AD4920" s="243" t="s">
        <v>85</v>
      </c>
      <c r="AE4920" s="243" t="s">
        <v>2672</v>
      </c>
      <c r="AF4920" s="243">
        <v>3511508</v>
      </c>
      <c r="AG4920" s="243"/>
      <c r="AH4920" s="243"/>
    </row>
    <row r="4921" spans="30:34" x14ac:dyDescent="0.25">
      <c r="AD4921" s="243" t="s">
        <v>85</v>
      </c>
      <c r="AE4921" s="243" t="s">
        <v>2686</v>
      </c>
      <c r="AF4921" s="243">
        <v>3511607</v>
      </c>
      <c r="AG4921" s="243"/>
      <c r="AH4921" s="243"/>
    </row>
    <row r="4922" spans="30:34" x14ac:dyDescent="0.25">
      <c r="AD4922" s="243" t="s">
        <v>85</v>
      </c>
      <c r="AE4922" s="243" t="s">
        <v>2702</v>
      </c>
      <c r="AF4922" s="243">
        <v>3511706</v>
      </c>
      <c r="AG4922" s="243"/>
      <c r="AH4922" s="243"/>
    </row>
    <row r="4923" spans="30:34" x14ac:dyDescent="0.25">
      <c r="AD4923" s="243" t="s">
        <v>85</v>
      </c>
      <c r="AE4923" s="243" t="s">
        <v>2717</v>
      </c>
      <c r="AF4923" s="243">
        <v>3557204</v>
      </c>
      <c r="AG4923" s="243"/>
      <c r="AH4923" s="243"/>
    </row>
    <row r="4924" spans="30:34" x14ac:dyDescent="0.25">
      <c r="AD4924" s="243" t="s">
        <v>85</v>
      </c>
      <c r="AE4924" s="243" t="s">
        <v>2733</v>
      </c>
      <c r="AF4924" s="243">
        <v>3511904</v>
      </c>
      <c r="AG4924" s="243"/>
      <c r="AH4924" s="243"/>
    </row>
    <row r="4925" spans="30:34" x14ac:dyDescent="0.25">
      <c r="AD4925" s="243" t="s">
        <v>85</v>
      </c>
      <c r="AE4925" s="243" t="s">
        <v>2748</v>
      </c>
      <c r="AF4925" s="243">
        <v>3512001</v>
      </c>
      <c r="AG4925" s="243"/>
      <c r="AH4925" s="243"/>
    </row>
    <row r="4926" spans="30:34" x14ac:dyDescent="0.25">
      <c r="AD4926" s="243" t="s">
        <v>85</v>
      </c>
      <c r="AE4926" s="243" t="s">
        <v>2763</v>
      </c>
      <c r="AF4926" s="243">
        <v>3512100</v>
      </c>
      <c r="AG4926" s="243"/>
      <c r="AH4926" s="243"/>
    </row>
    <row r="4927" spans="30:34" x14ac:dyDescent="0.25">
      <c r="AD4927" s="243" t="s">
        <v>85</v>
      </c>
      <c r="AE4927" s="243" t="s">
        <v>2779</v>
      </c>
      <c r="AF4927" s="243">
        <v>3512209</v>
      </c>
      <c r="AG4927" s="243"/>
      <c r="AH4927" s="243"/>
    </row>
    <row r="4928" spans="30:34" x14ac:dyDescent="0.25">
      <c r="AD4928" s="243" t="s">
        <v>85</v>
      </c>
      <c r="AE4928" s="243" t="s">
        <v>2795</v>
      </c>
      <c r="AF4928" s="243">
        <v>3512308</v>
      </c>
      <c r="AG4928" s="243"/>
      <c r="AH4928" s="243"/>
    </row>
    <row r="4929" spans="30:34" x14ac:dyDescent="0.25">
      <c r="AD4929" s="243" t="s">
        <v>85</v>
      </c>
      <c r="AE4929" s="243" t="s">
        <v>2810</v>
      </c>
      <c r="AF4929" s="243">
        <v>3512407</v>
      </c>
      <c r="AG4929" s="243"/>
      <c r="AH4929" s="243"/>
    </row>
    <row r="4930" spans="30:34" x14ac:dyDescent="0.25">
      <c r="AD4930" s="243" t="s">
        <v>85</v>
      </c>
      <c r="AE4930" s="243" t="s">
        <v>2825</v>
      </c>
      <c r="AF4930" s="243">
        <v>3512506</v>
      </c>
      <c r="AG4930" s="243"/>
      <c r="AH4930" s="243"/>
    </row>
    <row r="4931" spans="30:34" x14ac:dyDescent="0.25">
      <c r="AD4931" s="243" t="s">
        <v>85</v>
      </c>
      <c r="AE4931" s="243" t="s">
        <v>2837</v>
      </c>
      <c r="AF4931" s="243">
        <v>3512605</v>
      </c>
      <c r="AG4931" s="243"/>
      <c r="AH4931" s="243"/>
    </row>
    <row r="4932" spans="30:34" x14ac:dyDescent="0.25">
      <c r="AD4932" s="243" t="s">
        <v>85</v>
      </c>
      <c r="AE4932" s="243" t="s">
        <v>2850</v>
      </c>
      <c r="AF4932" s="243">
        <v>3512704</v>
      </c>
      <c r="AG4932" s="243"/>
      <c r="AH4932" s="243"/>
    </row>
    <row r="4933" spans="30:34" x14ac:dyDescent="0.25">
      <c r="AD4933" s="243" t="s">
        <v>85</v>
      </c>
      <c r="AE4933" s="243" t="s">
        <v>2863</v>
      </c>
      <c r="AF4933" s="243">
        <v>3512803</v>
      </c>
      <c r="AG4933" s="243"/>
      <c r="AH4933" s="243"/>
    </row>
    <row r="4934" spans="30:34" x14ac:dyDescent="0.25">
      <c r="AD4934" s="243" t="s">
        <v>85</v>
      </c>
      <c r="AE4934" s="243" t="s">
        <v>2876</v>
      </c>
      <c r="AF4934" s="243">
        <v>3512902</v>
      </c>
      <c r="AG4934" s="243"/>
      <c r="AH4934" s="243"/>
    </row>
    <row r="4935" spans="30:34" x14ac:dyDescent="0.25">
      <c r="AD4935" s="243" t="s">
        <v>85</v>
      </c>
      <c r="AE4935" s="243" t="s">
        <v>2888</v>
      </c>
      <c r="AF4935" s="243">
        <v>3513009</v>
      </c>
      <c r="AG4935" s="243"/>
      <c r="AH4935" s="243"/>
    </row>
    <row r="4936" spans="30:34" x14ac:dyDescent="0.25">
      <c r="AD4936" s="243" t="s">
        <v>85</v>
      </c>
      <c r="AE4936" s="243" t="s">
        <v>2901</v>
      </c>
      <c r="AF4936" s="243">
        <v>3513108</v>
      </c>
      <c r="AG4936" s="243"/>
      <c r="AH4936" s="243"/>
    </row>
    <row r="4937" spans="30:34" x14ac:dyDescent="0.25">
      <c r="AD4937" s="243" t="s">
        <v>85</v>
      </c>
      <c r="AE4937" s="243" t="s">
        <v>2913</v>
      </c>
      <c r="AF4937" s="243">
        <v>3513207</v>
      </c>
      <c r="AG4937" s="243"/>
      <c r="AH4937" s="243"/>
    </row>
    <row r="4938" spans="30:34" x14ac:dyDescent="0.25">
      <c r="AD4938" s="243" t="s">
        <v>85</v>
      </c>
      <c r="AE4938" s="243" t="s">
        <v>2926</v>
      </c>
      <c r="AF4938" s="243">
        <v>3513306</v>
      </c>
      <c r="AG4938" s="243"/>
      <c r="AH4938" s="243"/>
    </row>
    <row r="4939" spans="30:34" x14ac:dyDescent="0.25">
      <c r="AD4939" s="243" t="s">
        <v>85</v>
      </c>
      <c r="AE4939" s="243" t="s">
        <v>2937</v>
      </c>
      <c r="AF4939" s="243">
        <v>3513405</v>
      </c>
      <c r="AG4939" s="243"/>
      <c r="AH4939" s="243"/>
    </row>
    <row r="4940" spans="30:34" x14ac:dyDescent="0.25">
      <c r="AD4940" s="243" t="s">
        <v>85</v>
      </c>
      <c r="AE4940" s="243" t="s">
        <v>2949</v>
      </c>
      <c r="AF4940" s="243">
        <v>3513504</v>
      </c>
      <c r="AG4940" s="243"/>
      <c r="AH4940" s="243"/>
    </row>
    <row r="4941" spans="30:34" x14ac:dyDescent="0.25">
      <c r="AD4941" s="243" t="s">
        <v>85</v>
      </c>
      <c r="AE4941" s="243" t="s">
        <v>2961</v>
      </c>
      <c r="AF4941" s="243">
        <v>3513603</v>
      </c>
      <c r="AG4941" s="243"/>
      <c r="AH4941" s="243"/>
    </row>
    <row r="4942" spans="30:34" x14ac:dyDescent="0.25">
      <c r="AD4942" s="243" t="s">
        <v>85</v>
      </c>
      <c r="AE4942" s="243" t="s">
        <v>2973</v>
      </c>
      <c r="AF4942" s="243">
        <v>3513702</v>
      </c>
      <c r="AG4942" s="243"/>
      <c r="AH4942" s="243"/>
    </row>
    <row r="4943" spans="30:34" x14ac:dyDescent="0.25">
      <c r="AD4943" s="243" t="s">
        <v>85</v>
      </c>
      <c r="AE4943" s="243" t="s">
        <v>2985</v>
      </c>
      <c r="AF4943" s="243">
        <v>3513801</v>
      </c>
      <c r="AG4943" s="243"/>
      <c r="AH4943" s="243"/>
    </row>
    <row r="4944" spans="30:34" x14ac:dyDescent="0.25">
      <c r="AD4944" s="243" t="s">
        <v>85</v>
      </c>
      <c r="AE4944" s="243" t="s">
        <v>2997</v>
      </c>
      <c r="AF4944" s="243">
        <v>3513850</v>
      </c>
      <c r="AG4944" s="243"/>
      <c r="AH4944" s="243"/>
    </row>
    <row r="4945" spans="30:34" x14ac:dyDescent="0.25">
      <c r="AD4945" s="243" t="s">
        <v>85</v>
      </c>
      <c r="AE4945" s="243" t="s">
        <v>3010</v>
      </c>
      <c r="AF4945" s="243">
        <v>3513900</v>
      </c>
      <c r="AG4945" s="243"/>
      <c r="AH4945" s="243"/>
    </row>
    <row r="4946" spans="30:34" x14ac:dyDescent="0.25">
      <c r="AD4946" s="243" t="s">
        <v>85</v>
      </c>
      <c r="AE4946" s="243" t="s">
        <v>3023</v>
      </c>
      <c r="AF4946" s="243">
        <v>3514007</v>
      </c>
      <c r="AG4946" s="243"/>
      <c r="AH4946" s="243"/>
    </row>
    <row r="4947" spans="30:34" x14ac:dyDescent="0.25">
      <c r="AD4947" s="243" t="s">
        <v>85</v>
      </c>
      <c r="AE4947" s="243" t="s">
        <v>3035</v>
      </c>
      <c r="AF4947" s="243">
        <v>3514106</v>
      </c>
      <c r="AG4947" s="243"/>
      <c r="AH4947" s="243"/>
    </row>
    <row r="4948" spans="30:34" x14ac:dyDescent="0.25">
      <c r="AD4948" s="243" t="s">
        <v>85</v>
      </c>
      <c r="AE4948" s="243" t="s">
        <v>3047</v>
      </c>
      <c r="AF4948" s="243">
        <v>3514205</v>
      </c>
      <c r="AG4948" s="243"/>
      <c r="AH4948" s="243"/>
    </row>
    <row r="4949" spans="30:34" x14ac:dyDescent="0.25">
      <c r="AD4949" s="243" t="s">
        <v>85</v>
      </c>
      <c r="AE4949" s="243" t="s">
        <v>3059</v>
      </c>
      <c r="AF4949" s="243">
        <v>3514304</v>
      </c>
      <c r="AG4949" s="243"/>
      <c r="AH4949" s="243"/>
    </row>
    <row r="4950" spans="30:34" x14ac:dyDescent="0.25">
      <c r="AD4950" s="243" t="s">
        <v>85</v>
      </c>
      <c r="AE4950" s="243" t="s">
        <v>3071</v>
      </c>
      <c r="AF4950" s="243">
        <v>3514403</v>
      </c>
      <c r="AG4950" s="243"/>
      <c r="AH4950" s="243"/>
    </row>
    <row r="4951" spans="30:34" x14ac:dyDescent="0.25">
      <c r="AD4951" s="243" t="s">
        <v>85</v>
      </c>
      <c r="AE4951" s="243" t="s">
        <v>3083</v>
      </c>
      <c r="AF4951" s="243">
        <v>3514502</v>
      </c>
      <c r="AG4951" s="243"/>
      <c r="AH4951" s="243"/>
    </row>
    <row r="4952" spans="30:34" x14ac:dyDescent="0.25">
      <c r="AD4952" s="243" t="s">
        <v>85</v>
      </c>
      <c r="AE4952" s="243" t="s">
        <v>3096</v>
      </c>
      <c r="AF4952" s="243">
        <v>3514601</v>
      </c>
      <c r="AG4952" s="243"/>
      <c r="AH4952" s="243"/>
    </row>
    <row r="4953" spans="30:34" x14ac:dyDescent="0.25">
      <c r="AD4953" s="243" t="s">
        <v>85</v>
      </c>
      <c r="AE4953" s="243" t="s">
        <v>3108</v>
      </c>
      <c r="AF4953" s="243">
        <v>3514700</v>
      </c>
      <c r="AG4953" s="243"/>
      <c r="AH4953" s="243"/>
    </row>
    <row r="4954" spans="30:34" x14ac:dyDescent="0.25">
      <c r="AD4954" s="243" t="s">
        <v>85</v>
      </c>
      <c r="AE4954" s="243" t="s">
        <v>856</v>
      </c>
      <c r="AF4954" s="243">
        <v>3514809</v>
      </c>
      <c r="AG4954" s="243"/>
      <c r="AH4954" s="243"/>
    </row>
    <row r="4955" spans="30:34" x14ac:dyDescent="0.25">
      <c r="AD4955" s="243" t="s">
        <v>85</v>
      </c>
      <c r="AE4955" s="243" t="s">
        <v>3132</v>
      </c>
      <c r="AF4955" s="243">
        <v>3514908</v>
      </c>
      <c r="AG4955" s="243"/>
      <c r="AH4955" s="243"/>
    </row>
    <row r="4956" spans="30:34" x14ac:dyDescent="0.25">
      <c r="AD4956" s="243" t="s">
        <v>85</v>
      </c>
      <c r="AE4956" s="243" t="s">
        <v>3144</v>
      </c>
      <c r="AF4956" s="243">
        <v>3514924</v>
      </c>
      <c r="AG4956" s="243"/>
      <c r="AH4956" s="243"/>
    </row>
    <row r="4957" spans="30:34" x14ac:dyDescent="0.25">
      <c r="AD4957" s="243" t="s">
        <v>85</v>
      </c>
      <c r="AE4957" s="243" t="s">
        <v>3155</v>
      </c>
      <c r="AF4957" s="243">
        <v>3514957</v>
      </c>
      <c r="AG4957" s="243"/>
      <c r="AH4957" s="243"/>
    </row>
    <row r="4958" spans="30:34" x14ac:dyDescent="0.25">
      <c r="AD4958" s="243" t="s">
        <v>85</v>
      </c>
      <c r="AE4958" s="243" t="s">
        <v>3166</v>
      </c>
      <c r="AF4958" s="243">
        <v>3515004</v>
      </c>
      <c r="AG4958" s="243"/>
      <c r="AH4958" s="243"/>
    </row>
    <row r="4959" spans="30:34" x14ac:dyDescent="0.25">
      <c r="AD4959" s="243" t="s">
        <v>85</v>
      </c>
      <c r="AE4959" s="243" t="s">
        <v>3177</v>
      </c>
      <c r="AF4959" s="243">
        <v>3515103</v>
      </c>
      <c r="AG4959" s="243"/>
      <c r="AH4959" s="243"/>
    </row>
    <row r="4960" spans="30:34" x14ac:dyDescent="0.25">
      <c r="AD4960" s="243" t="s">
        <v>85</v>
      </c>
      <c r="AE4960" s="243" t="s">
        <v>3188</v>
      </c>
      <c r="AF4960" s="243">
        <v>3515129</v>
      </c>
      <c r="AG4960" s="243"/>
      <c r="AH4960" s="243"/>
    </row>
    <row r="4961" spans="30:34" x14ac:dyDescent="0.25">
      <c r="AD4961" s="243" t="s">
        <v>85</v>
      </c>
      <c r="AE4961" s="243" t="s">
        <v>3200</v>
      </c>
      <c r="AF4961" s="243">
        <v>3515152</v>
      </c>
      <c r="AG4961" s="243"/>
      <c r="AH4961" s="243"/>
    </row>
    <row r="4962" spans="30:34" x14ac:dyDescent="0.25">
      <c r="AD4962" s="243" t="s">
        <v>85</v>
      </c>
      <c r="AE4962" s="243" t="s">
        <v>3212</v>
      </c>
      <c r="AF4962" s="243">
        <v>3515186</v>
      </c>
      <c r="AG4962" s="243"/>
      <c r="AH4962" s="243"/>
    </row>
    <row r="4963" spans="30:34" x14ac:dyDescent="0.25">
      <c r="AD4963" s="243" t="s">
        <v>85</v>
      </c>
      <c r="AE4963" s="243" t="s">
        <v>3224</v>
      </c>
      <c r="AF4963" s="243">
        <v>3515194</v>
      </c>
      <c r="AG4963" s="243"/>
      <c r="AH4963" s="243"/>
    </row>
    <row r="4964" spans="30:34" x14ac:dyDescent="0.25">
      <c r="AD4964" s="243" t="s">
        <v>85</v>
      </c>
      <c r="AE4964" s="243" t="s">
        <v>3234</v>
      </c>
      <c r="AF4964" s="243">
        <v>3557303</v>
      </c>
      <c r="AG4964" s="243"/>
      <c r="AH4964" s="243"/>
    </row>
    <row r="4965" spans="30:34" x14ac:dyDescent="0.25">
      <c r="AD4965" s="243" t="s">
        <v>85</v>
      </c>
      <c r="AE4965" s="243" t="s">
        <v>1923</v>
      </c>
      <c r="AF4965" s="243">
        <v>3515301</v>
      </c>
      <c r="AG4965" s="243"/>
      <c r="AH4965" s="243"/>
    </row>
    <row r="4966" spans="30:34" x14ac:dyDescent="0.25">
      <c r="AD4966" s="243" t="s">
        <v>85</v>
      </c>
      <c r="AE4966" s="243" t="s">
        <v>3255</v>
      </c>
      <c r="AF4966" s="243">
        <v>3515202</v>
      </c>
      <c r="AG4966" s="243"/>
      <c r="AH4966" s="243"/>
    </row>
    <row r="4967" spans="30:34" x14ac:dyDescent="0.25">
      <c r="AD4967" s="243" t="s">
        <v>85</v>
      </c>
      <c r="AE4967" s="243" t="s">
        <v>3266</v>
      </c>
      <c r="AF4967" s="243">
        <v>3515350</v>
      </c>
      <c r="AG4967" s="243"/>
      <c r="AH4967" s="243"/>
    </row>
    <row r="4968" spans="30:34" x14ac:dyDescent="0.25">
      <c r="AD4968" s="243" t="s">
        <v>85</v>
      </c>
      <c r="AE4968" s="243" t="s">
        <v>3278</v>
      </c>
      <c r="AF4968" s="243">
        <v>3515400</v>
      </c>
      <c r="AG4968" s="243"/>
      <c r="AH4968" s="243"/>
    </row>
    <row r="4969" spans="30:34" x14ac:dyDescent="0.25">
      <c r="AD4969" s="243" t="s">
        <v>85</v>
      </c>
      <c r="AE4969" s="243" t="s">
        <v>3289</v>
      </c>
      <c r="AF4969" s="243">
        <v>3515608</v>
      </c>
      <c r="AG4969" s="243"/>
      <c r="AH4969" s="243"/>
    </row>
    <row r="4970" spans="30:34" x14ac:dyDescent="0.25">
      <c r="AD4970" s="243" t="s">
        <v>85</v>
      </c>
      <c r="AE4970" s="243" t="s">
        <v>3301</v>
      </c>
      <c r="AF4970" s="243">
        <v>3515509</v>
      </c>
      <c r="AG4970" s="243"/>
      <c r="AH4970" s="243"/>
    </row>
    <row r="4971" spans="30:34" x14ac:dyDescent="0.25">
      <c r="AD4971" s="243" t="s">
        <v>85</v>
      </c>
      <c r="AE4971" s="243" t="s">
        <v>3313</v>
      </c>
      <c r="AF4971" s="243">
        <v>3515657</v>
      </c>
      <c r="AG4971" s="243"/>
      <c r="AH4971" s="243"/>
    </row>
    <row r="4972" spans="30:34" x14ac:dyDescent="0.25">
      <c r="AD4972" s="243" t="s">
        <v>85</v>
      </c>
      <c r="AE4972" s="243" t="s">
        <v>3324</v>
      </c>
      <c r="AF4972" s="243">
        <v>3515707</v>
      </c>
      <c r="AG4972" s="243"/>
      <c r="AH4972" s="243"/>
    </row>
    <row r="4973" spans="30:34" x14ac:dyDescent="0.25">
      <c r="AD4973" s="243" t="s">
        <v>85</v>
      </c>
      <c r="AE4973" s="243" t="s">
        <v>3335</v>
      </c>
      <c r="AF4973" s="243">
        <v>3515806</v>
      </c>
      <c r="AG4973" s="243"/>
      <c r="AH4973" s="243"/>
    </row>
    <row r="4974" spans="30:34" x14ac:dyDescent="0.25">
      <c r="AD4974" s="243" t="s">
        <v>85</v>
      </c>
      <c r="AE4974" s="243" t="s">
        <v>3346</v>
      </c>
      <c r="AF4974" s="243">
        <v>3515905</v>
      </c>
      <c r="AG4974" s="243"/>
      <c r="AH4974" s="243"/>
    </row>
    <row r="4975" spans="30:34" x14ac:dyDescent="0.25">
      <c r="AD4975" s="243" t="s">
        <v>85</v>
      </c>
      <c r="AE4975" s="243" t="s">
        <v>3356</v>
      </c>
      <c r="AF4975" s="243">
        <v>3516002</v>
      </c>
      <c r="AG4975" s="243"/>
      <c r="AH4975" s="243"/>
    </row>
    <row r="4976" spans="30:34" x14ac:dyDescent="0.25">
      <c r="AD4976" s="243" t="s">
        <v>85</v>
      </c>
      <c r="AE4976" s="243" t="s">
        <v>3366</v>
      </c>
      <c r="AF4976" s="243">
        <v>3516101</v>
      </c>
      <c r="AG4976" s="243"/>
      <c r="AH4976" s="243"/>
    </row>
    <row r="4977" spans="30:34" x14ac:dyDescent="0.25">
      <c r="AD4977" s="243" t="s">
        <v>85</v>
      </c>
      <c r="AE4977" s="243" t="s">
        <v>3375</v>
      </c>
      <c r="AF4977" s="243">
        <v>3516200</v>
      </c>
      <c r="AG4977" s="243"/>
      <c r="AH4977" s="243"/>
    </row>
    <row r="4978" spans="30:34" x14ac:dyDescent="0.25">
      <c r="AD4978" s="243" t="s">
        <v>85</v>
      </c>
      <c r="AE4978" s="243" t="s">
        <v>3385</v>
      </c>
      <c r="AF4978" s="243">
        <v>3516309</v>
      </c>
      <c r="AG4978" s="243"/>
      <c r="AH4978" s="243"/>
    </row>
    <row r="4979" spans="30:34" x14ac:dyDescent="0.25">
      <c r="AD4979" s="243" t="s">
        <v>85</v>
      </c>
      <c r="AE4979" s="243" t="s">
        <v>3395</v>
      </c>
      <c r="AF4979" s="243">
        <v>3516408</v>
      </c>
      <c r="AG4979" s="243"/>
      <c r="AH4979" s="243"/>
    </row>
    <row r="4980" spans="30:34" x14ac:dyDescent="0.25">
      <c r="AD4980" s="243" t="s">
        <v>85</v>
      </c>
      <c r="AE4980" s="243" t="s">
        <v>3405</v>
      </c>
      <c r="AF4980" s="243">
        <v>3516507</v>
      </c>
      <c r="AG4980" s="243"/>
      <c r="AH4980" s="243"/>
    </row>
    <row r="4981" spans="30:34" x14ac:dyDescent="0.25">
      <c r="AD4981" s="243" t="s">
        <v>85</v>
      </c>
      <c r="AE4981" s="243" t="s">
        <v>3415</v>
      </c>
      <c r="AF4981" s="243">
        <v>3516606</v>
      </c>
      <c r="AG4981" s="243"/>
      <c r="AH4981" s="243"/>
    </row>
    <row r="4982" spans="30:34" x14ac:dyDescent="0.25">
      <c r="AD4982" s="243" t="s">
        <v>85</v>
      </c>
      <c r="AE4982" s="243" t="s">
        <v>3425</v>
      </c>
      <c r="AF4982" s="243">
        <v>3516705</v>
      </c>
      <c r="AG4982" s="243"/>
      <c r="AH4982" s="243"/>
    </row>
    <row r="4983" spans="30:34" x14ac:dyDescent="0.25">
      <c r="AD4983" s="243" t="s">
        <v>85</v>
      </c>
      <c r="AE4983" s="243" t="s">
        <v>3434</v>
      </c>
      <c r="AF4983" s="243">
        <v>3516804</v>
      </c>
      <c r="AG4983" s="243"/>
      <c r="AH4983" s="243"/>
    </row>
    <row r="4984" spans="30:34" x14ac:dyDescent="0.25">
      <c r="AD4984" s="243" t="s">
        <v>85</v>
      </c>
      <c r="AE4984" s="243" t="s">
        <v>3443</v>
      </c>
      <c r="AF4984" s="243">
        <v>3516853</v>
      </c>
      <c r="AG4984" s="243"/>
      <c r="AH4984" s="243"/>
    </row>
    <row r="4985" spans="30:34" x14ac:dyDescent="0.25">
      <c r="AD4985" s="243" t="s">
        <v>85</v>
      </c>
      <c r="AE4985" s="243" t="s">
        <v>3452</v>
      </c>
      <c r="AF4985" s="243">
        <v>3516903</v>
      </c>
      <c r="AG4985" s="243"/>
      <c r="AH4985" s="243"/>
    </row>
    <row r="4986" spans="30:34" x14ac:dyDescent="0.25">
      <c r="AD4986" s="243" t="s">
        <v>85</v>
      </c>
      <c r="AE4986" s="243" t="s">
        <v>3462</v>
      </c>
      <c r="AF4986" s="243">
        <v>3517000</v>
      </c>
      <c r="AG4986" s="243"/>
      <c r="AH4986" s="243"/>
    </row>
    <row r="4987" spans="30:34" x14ac:dyDescent="0.25">
      <c r="AD4987" s="243" t="s">
        <v>85</v>
      </c>
      <c r="AE4987" s="243" t="s">
        <v>3472</v>
      </c>
      <c r="AF4987" s="243">
        <v>3517109</v>
      </c>
      <c r="AG4987" s="243"/>
      <c r="AH4987" s="243"/>
    </row>
    <row r="4988" spans="30:34" x14ac:dyDescent="0.25">
      <c r="AD4988" s="243" t="s">
        <v>85</v>
      </c>
      <c r="AE4988" s="243" t="s">
        <v>3481</v>
      </c>
      <c r="AF4988" s="243">
        <v>3517208</v>
      </c>
      <c r="AG4988" s="243"/>
      <c r="AH4988" s="243"/>
    </row>
    <row r="4989" spans="30:34" x14ac:dyDescent="0.25">
      <c r="AD4989" s="243" t="s">
        <v>85</v>
      </c>
      <c r="AE4989" s="243" t="s">
        <v>3491</v>
      </c>
      <c r="AF4989" s="243">
        <v>3517307</v>
      </c>
      <c r="AG4989" s="243"/>
      <c r="AH4989" s="243"/>
    </row>
    <row r="4990" spans="30:34" x14ac:dyDescent="0.25">
      <c r="AD4990" s="243" t="s">
        <v>85</v>
      </c>
      <c r="AE4990" s="243" t="s">
        <v>2653</v>
      </c>
      <c r="AF4990" s="243">
        <v>3517406</v>
      </c>
      <c r="AG4990" s="243"/>
      <c r="AH4990" s="243"/>
    </row>
    <row r="4991" spans="30:34" x14ac:dyDescent="0.25">
      <c r="AD4991" s="243" t="s">
        <v>85</v>
      </c>
      <c r="AE4991" s="243" t="s">
        <v>3510</v>
      </c>
      <c r="AF4991" s="243">
        <v>3517505</v>
      </c>
      <c r="AG4991" s="243"/>
      <c r="AH4991" s="243"/>
    </row>
    <row r="4992" spans="30:34" x14ac:dyDescent="0.25">
      <c r="AD4992" s="243" t="s">
        <v>85</v>
      </c>
      <c r="AE4992" s="243" t="s">
        <v>3520</v>
      </c>
      <c r="AF4992" s="243">
        <v>3517604</v>
      </c>
      <c r="AG4992" s="243"/>
      <c r="AH4992" s="243"/>
    </row>
    <row r="4993" spans="30:34" x14ac:dyDescent="0.25">
      <c r="AD4993" s="243" t="s">
        <v>85</v>
      </c>
      <c r="AE4993" s="243" t="s">
        <v>3530</v>
      </c>
      <c r="AF4993" s="243">
        <v>3517703</v>
      </c>
      <c r="AG4993" s="243"/>
      <c r="AH4993" s="243"/>
    </row>
    <row r="4994" spans="30:34" x14ac:dyDescent="0.25">
      <c r="AD4994" s="243" t="s">
        <v>85</v>
      </c>
      <c r="AE4994" s="243" t="s">
        <v>3540</v>
      </c>
      <c r="AF4994" s="243">
        <v>3517802</v>
      </c>
      <c r="AG4994" s="243"/>
      <c r="AH4994" s="243"/>
    </row>
    <row r="4995" spans="30:34" x14ac:dyDescent="0.25">
      <c r="AD4995" s="243" t="s">
        <v>85</v>
      </c>
      <c r="AE4995" s="243" t="s">
        <v>2727</v>
      </c>
      <c r="AF4995" s="243">
        <v>3517901</v>
      </c>
      <c r="AG4995" s="243"/>
      <c r="AH4995" s="243"/>
    </row>
    <row r="4996" spans="30:34" x14ac:dyDescent="0.25">
      <c r="AD4996" s="243" t="s">
        <v>85</v>
      </c>
      <c r="AE4996" s="243" t="s">
        <v>3558</v>
      </c>
      <c r="AF4996" s="243">
        <v>3518008</v>
      </c>
      <c r="AG4996" s="243"/>
      <c r="AH4996" s="243"/>
    </row>
    <row r="4997" spans="30:34" x14ac:dyDescent="0.25">
      <c r="AD4997" s="243" t="s">
        <v>85</v>
      </c>
      <c r="AE4997" s="243" t="s">
        <v>3568</v>
      </c>
      <c r="AF4997" s="243">
        <v>3518107</v>
      </c>
      <c r="AG4997" s="243"/>
      <c r="AH4997" s="243"/>
    </row>
    <row r="4998" spans="30:34" x14ac:dyDescent="0.25">
      <c r="AD4998" s="243" t="s">
        <v>85</v>
      </c>
      <c r="AE4998" s="243" t="s">
        <v>3578</v>
      </c>
      <c r="AF4998" s="243">
        <v>3518206</v>
      </c>
      <c r="AG4998" s="243"/>
      <c r="AH4998" s="243"/>
    </row>
    <row r="4999" spans="30:34" x14ac:dyDescent="0.25">
      <c r="AD4999" s="243" t="s">
        <v>85</v>
      </c>
      <c r="AE4999" s="243" t="s">
        <v>3588</v>
      </c>
      <c r="AF4999" s="243">
        <v>3518305</v>
      </c>
      <c r="AG4999" s="243"/>
      <c r="AH4999" s="243"/>
    </row>
    <row r="5000" spans="30:34" x14ac:dyDescent="0.25">
      <c r="AD5000" s="243" t="s">
        <v>85</v>
      </c>
      <c r="AE5000" s="243" t="s">
        <v>3598</v>
      </c>
      <c r="AF5000" s="243">
        <v>3518404</v>
      </c>
      <c r="AG5000" s="243"/>
      <c r="AH5000" s="243"/>
    </row>
    <row r="5001" spans="30:34" x14ac:dyDescent="0.25">
      <c r="AD5001" s="243" t="s">
        <v>85</v>
      </c>
      <c r="AE5001" s="243" t="s">
        <v>3607</v>
      </c>
      <c r="AF5001" s="243">
        <v>3518503</v>
      </c>
      <c r="AG5001" s="243"/>
      <c r="AH5001" s="243"/>
    </row>
    <row r="5002" spans="30:34" x14ac:dyDescent="0.25">
      <c r="AD5002" s="243" t="s">
        <v>85</v>
      </c>
      <c r="AE5002" s="243" t="s">
        <v>3616</v>
      </c>
      <c r="AF5002" s="243">
        <v>3518602</v>
      </c>
      <c r="AG5002" s="243"/>
      <c r="AH5002" s="243"/>
    </row>
    <row r="5003" spans="30:34" x14ac:dyDescent="0.25">
      <c r="AD5003" s="243" t="s">
        <v>85</v>
      </c>
      <c r="AE5003" s="243" t="s">
        <v>3625</v>
      </c>
      <c r="AF5003" s="243">
        <v>3518701</v>
      </c>
      <c r="AG5003" s="243"/>
      <c r="AH5003" s="243"/>
    </row>
    <row r="5004" spans="30:34" x14ac:dyDescent="0.25">
      <c r="AD5004" s="243" t="s">
        <v>85</v>
      </c>
      <c r="AE5004" s="243" t="s">
        <v>3635</v>
      </c>
      <c r="AF5004" s="243">
        <v>3518800</v>
      </c>
      <c r="AG5004" s="243"/>
      <c r="AH5004" s="243"/>
    </row>
    <row r="5005" spans="30:34" x14ac:dyDescent="0.25">
      <c r="AD5005" s="243" t="s">
        <v>85</v>
      </c>
      <c r="AE5005" s="243" t="s">
        <v>3645</v>
      </c>
      <c r="AF5005" s="243">
        <v>3518859</v>
      </c>
      <c r="AG5005" s="243"/>
      <c r="AH5005" s="243"/>
    </row>
    <row r="5006" spans="30:34" x14ac:dyDescent="0.25">
      <c r="AD5006" s="243" t="s">
        <v>85</v>
      </c>
      <c r="AE5006" s="243" t="s">
        <v>3654</v>
      </c>
      <c r="AF5006" s="243">
        <v>3518909</v>
      </c>
      <c r="AG5006" s="243"/>
      <c r="AH5006" s="243"/>
    </row>
    <row r="5007" spans="30:34" x14ac:dyDescent="0.25">
      <c r="AD5007" s="243" t="s">
        <v>85</v>
      </c>
      <c r="AE5007" s="243" t="s">
        <v>3663</v>
      </c>
      <c r="AF5007" s="243">
        <v>3519006</v>
      </c>
      <c r="AG5007" s="243"/>
      <c r="AH5007" s="243"/>
    </row>
    <row r="5008" spans="30:34" x14ac:dyDescent="0.25">
      <c r="AD5008" s="243" t="s">
        <v>85</v>
      </c>
      <c r="AE5008" s="243" t="s">
        <v>3672</v>
      </c>
      <c r="AF5008" s="243">
        <v>3519055</v>
      </c>
      <c r="AG5008" s="243"/>
      <c r="AH5008" s="243"/>
    </row>
    <row r="5009" spans="30:34" x14ac:dyDescent="0.25">
      <c r="AD5009" s="243" t="s">
        <v>85</v>
      </c>
      <c r="AE5009" s="243" t="s">
        <v>3679</v>
      </c>
      <c r="AF5009" s="243">
        <v>3519071</v>
      </c>
      <c r="AG5009" s="243"/>
      <c r="AH5009" s="243"/>
    </row>
    <row r="5010" spans="30:34" x14ac:dyDescent="0.25">
      <c r="AD5010" s="243" t="s">
        <v>85</v>
      </c>
      <c r="AE5010" s="243" t="s">
        <v>3687</v>
      </c>
      <c r="AF5010" s="243">
        <v>3519105</v>
      </c>
      <c r="AG5010" s="243"/>
      <c r="AH5010" s="243"/>
    </row>
    <row r="5011" spans="30:34" x14ac:dyDescent="0.25">
      <c r="AD5011" s="243" t="s">
        <v>85</v>
      </c>
      <c r="AE5011" s="243" t="s">
        <v>3696</v>
      </c>
      <c r="AF5011" s="243">
        <v>3519204</v>
      </c>
      <c r="AG5011" s="243"/>
      <c r="AH5011" s="243"/>
    </row>
    <row r="5012" spans="30:34" x14ac:dyDescent="0.25">
      <c r="AD5012" s="243" t="s">
        <v>85</v>
      </c>
      <c r="AE5012" s="243" t="s">
        <v>3704</v>
      </c>
      <c r="AF5012" s="243">
        <v>3519253</v>
      </c>
      <c r="AG5012" s="243"/>
      <c r="AH5012" s="243"/>
    </row>
    <row r="5013" spans="30:34" x14ac:dyDescent="0.25">
      <c r="AD5013" s="243" t="s">
        <v>85</v>
      </c>
      <c r="AE5013" s="243" t="s">
        <v>3712</v>
      </c>
      <c r="AF5013" s="243">
        <v>3519303</v>
      </c>
      <c r="AG5013" s="243"/>
      <c r="AH5013" s="243"/>
    </row>
    <row r="5014" spans="30:34" x14ac:dyDescent="0.25">
      <c r="AD5014" s="243" t="s">
        <v>85</v>
      </c>
      <c r="AE5014" s="243" t="s">
        <v>3719</v>
      </c>
      <c r="AF5014" s="243">
        <v>3519402</v>
      </c>
      <c r="AG5014" s="243"/>
      <c r="AH5014" s="243"/>
    </row>
    <row r="5015" spans="30:34" x14ac:dyDescent="0.25">
      <c r="AD5015" s="243" t="s">
        <v>85</v>
      </c>
      <c r="AE5015" s="243" t="s">
        <v>3726</v>
      </c>
      <c r="AF5015" s="243">
        <v>3519501</v>
      </c>
      <c r="AG5015" s="243"/>
      <c r="AH5015" s="243"/>
    </row>
    <row r="5016" spans="30:34" x14ac:dyDescent="0.25">
      <c r="AD5016" s="243" t="s">
        <v>85</v>
      </c>
      <c r="AE5016" s="243" t="s">
        <v>3733</v>
      </c>
      <c r="AF5016" s="243">
        <v>3519600</v>
      </c>
      <c r="AG5016" s="243"/>
      <c r="AH5016" s="243"/>
    </row>
    <row r="5017" spans="30:34" x14ac:dyDescent="0.25">
      <c r="AD5017" s="243" t="s">
        <v>85</v>
      </c>
      <c r="AE5017" s="243" t="s">
        <v>3740</v>
      </c>
      <c r="AF5017" s="243">
        <v>3519709</v>
      </c>
      <c r="AG5017" s="243"/>
      <c r="AH5017" s="243"/>
    </row>
    <row r="5018" spans="30:34" x14ac:dyDescent="0.25">
      <c r="AD5018" s="243" t="s">
        <v>85</v>
      </c>
      <c r="AE5018" s="243" t="s">
        <v>3747</v>
      </c>
      <c r="AF5018" s="243">
        <v>3519808</v>
      </c>
      <c r="AG5018" s="243"/>
      <c r="AH5018" s="243"/>
    </row>
    <row r="5019" spans="30:34" x14ac:dyDescent="0.25">
      <c r="AD5019" s="243" t="s">
        <v>85</v>
      </c>
      <c r="AE5019" s="243" t="s">
        <v>3753</v>
      </c>
      <c r="AF5019" s="243">
        <v>3519907</v>
      </c>
      <c r="AG5019" s="243"/>
      <c r="AH5019" s="243"/>
    </row>
    <row r="5020" spans="30:34" x14ac:dyDescent="0.25">
      <c r="AD5020" s="243" t="s">
        <v>85</v>
      </c>
      <c r="AE5020" s="243" t="s">
        <v>3759</v>
      </c>
      <c r="AF5020" s="243">
        <v>3520004</v>
      </c>
      <c r="AG5020" s="243"/>
      <c r="AH5020" s="243"/>
    </row>
    <row r="5021" spans="30:34" x14ac:dyDescent="0.25">
      <c r="AD5021" s="243" t="s">
        <v>85</v>
      </c>
      <c r="AE5021" s="243" t="s">
        <v>3763</v>
      </c>
      <c r="AF5021" s="243">
        <v>3520103</v>
      </c>
      <c r="AG5021" s="243"/>
      <c r="AH5021" s="243"/>
    </row>
    <row r="5022" spans="30:34" x14ac:dyDescent="0.25">
      <c r="AD5022" s="243" t="s">
        <v>85</v>
      </c>
      <c r="AE5022" s="243" t="s">
        <v>3769</v>
      </c>
      <c r="AF5022" s="243">
        <v>3520202</v>
      </c>
      <c r="AG5022" s="243"/>
      <c r="AH5022" s="243"/>
    </row>
    <row r="5023" spans="30:34" x14ac:dyDescent="0.25">
      <c r="AD5023" s="243" t="s">
        <v>85</v>
      </c>
      <c r="AE5023" s="243" t="s">
        <v>3775</v>
      </c>
      <c r="AF5023" s="243">
        <v>3520301</v>
      </c>
      <c r="AG5023" s="243"/>
      <c r="AH5023" s="243"/>
    </row>
    <row r="5024" spans="30:34" x14ac:dyDescent="0.25">
      <c r="AD5024" s="243" t="s">
        <v>85</v>
      </c>
      <c r="AE5024" s="243" t="s">
        <v>3782</v>
      </c>
      <c r="AF5024" s="243">
        <v>3520426</v>
      </c>
      <c r="AG5024" s="243"/>
      <c r="AH5024" s="243"/>
    </row>
    <row r="5025" spans="30:34" x14ac:dyDescent="0.25">
      <c r="AD5025" s="243" t="s">
        <v>85</v>
      </c>
      <c r="AE5025" s="243" t="s">
        <v>3789</v>
      </c>
      <c r="AF5025" s="243">
        <v>3520442</v>
      </c>
      <c r="AG5025" s="243"/>
      <c r="AH5025" s="243"/>
    </row>
    <row r="5026" spans="30:34" x14ac:dyDescent="0.25">
      <c r="AD5026" s="243" t="s">
        <v>85</v>
      </c>
      <c r="AE5026" s="243" t="s">
        <v>3796</v>
      </c>
      <c r="AF5026" s="243">
        <v>3520400</v>
      </c>
      <c r="AG5026" s="243"/>
      <c r="AH5026" s="243"/>
    </row>
    <row r="5027" spans="30:34" x14ac:dyDescent="0.25">
      <c r="AD5027" s="243" t="s">
        <v>85</v>
      </c>
      <c r="AE5027" s="243" t="s">
        <v>3803</v>
      </c>
      <c r="AF5027" s="243">
        <v>3520509</v>
      </c>
      <c r="AG5027" s="243"/>
      <c r="AH5027" s="243"/>
    </row>
    <row r="5028" spans="30:34" x14ac:dyDescent="0.25">
      <c r="AD5028" s="243" t="s">
        <v>85</v>
      </c>
      <c r="AE5028" s="243" t="s">
        <v>3809</v>
      </c>
      <c r="AF5028" s="243">
        <v>3520608</v>
      </c>
      <c r="AG5028" s="243"/>
      <c r="AH5028" s="243"/>
    </row>
    <row r="5029" spans="30:34" x14ac:dyDescent="0.25">
      <c r="AD5029" s="243" t="s">
        <v>85</v>
      </c>
      <c r="AE5029" s="243" t="s">
        <v>3816</v>
      </c>
      <c r="AF5029" s="243">
        <v>3520707</v>
      </c>
      <c r="AG5029" s="243"/>
      <c r="AH5029" s="243"/>
    </row>
    <row r="5030" spans="30:34" x14ac:dyDescent="0.25">
      <c r="AD5030" s="243" t="s">
        <v>85</v>
      </c>
      <c r="AE5030" s="243" t="s">
        <v>3823</v>
      </c>
      <c r="AF5030" s="243">
        <v>3520806</v>
      </c>
      <c r="AG5030" s="243"/>
      <c r="AH5030" s="243"/>
    </row>
    <row r="5031" spans="30:34" x14ac:dyDescent="0.25">
      <c r="AD5031" s="243" t="s">
        <v>85</v>
      </c>
      <c r="AE5031" s="243" t="s">
        <v>3830</v>
      </c>
      <c r="AF5031" s="243">
        <v>3520905</v>
      </c>
      <c r="AG5031" s="243"/>
      <c r="AH5031" s="243"/>
    </row>
    <row r="5032" spans="30:34" x14ac:dyDescent="0.25">
      <c r="AD5032" s="243" t="s">
        <v>85</v>
      </c>
      <c r="AE5032" s="243" t="s">
        <v>3836</v>
      </c>
      <c r="AF5032" s="243">
        <v>3521002</v>
      </c>
      <c r="AG5032" s="243"/>
      <c r="AH5032" s="243"/>
    </row>
    <row r="5033" spans="30:34" x14ac:dyDescent="0.25">
      <c r="AD5033" s="243" t="s">
        <v>85</v>
      </c>
      <c r="AE5033" s="243" t="s">
        <v>3843</v>
      </c>
      <c r="AF5033" s="243">
        <v>3521101</v>
      </c>
      <c r="AG5033" s="243"/>
      <c r="AH5033" s="243"/>
    </row>
    <row r="5034" spans="30:34" x14ac:dyDescent="0.25">
      <c r="AD5034" s="243" t="s">
        <v>85</v>
      </c>
      <c r="AE5034" s="243" t="s">
        <v>3849</v>
      </c>
      <c r="AF5034" s="243">
        <v>3521150</v>
      </c>
      <c r="AG5034" s="243"/>
      <c r="AH5034" s="243"/>
    </row>
    <row r="5035" spans="30:34" x14ac:dyDescent="0.25">
      <c r="AD5035" s="243" t="s">
        <v>85</v>
      </c>
      <c r="AE5035" s="243" t="s">
        <v>3856</v>
      </c>
      <c r="AF5035" s="243">
        <v>3521200</v>
      </c>
      <c r="AG5035" s="243"/>
      <c r="AH5035" s="243"/>
    </row>
    <row r="5036" spans="30:34" x14ac:dyDescent="0.25">
      <c r="AD5036" s="243" t="s">
        <v>85</v>
      </c>
      <c r="AE5036" s="243" t="s">
        <v>3862</v>
      </c>
      <c r="AF5036" s="243">
        <v>3521309</v>
      </c>
      <c r="AG5036" s="243"/>
      <c r="AH5036" s="243"/>
    </row>
    <row r="5037" spans="30:34" x14ac:dyDescent="0.25">
      <c r="AD5037" s="243" t="s">
        <v>85</v>
      </c>
      <c r="AE5037" s="243" t="s">
        <v>3868</v>
      </c>
      <c r="AF5037" s="243">
        <v>3521408</v>
      </c>
      <c r="AG5037" s="243"/>
      <c r="AH5037" s="243"/>
    </row>
    <row r="5038" spans="30:34" x14ac:dyDescent="0.25">
      <c r="AD5038" s="243" t="s">
        <v>85</v>
      </c>
      <c r="AE5038" s="243" t="s">
        <v>3873</v>
      </c>
      <c r="AF5038" s="243">
        <v>3521507</v>
      </c>
      <c r="AG5038" s="243"/>
      <c r="AH5038" s="243"/>
    </row>
    <row r="5039" spans="30:34" x14ac:dyDescent="0.25">
      <c r="AD5039" s="243" t="s">
        <v>85</v>
      </c>
      <c r="AE5039" s="243" t="s">
        <v>3878</v>
      </c>
      <c r="AF5039" s="243">
        <v>3521606</v>
      </c>
      <c r="AG5039" s="243"/>
      <c r="AH5039" s="243"/>
    </row>
    <row r="5040" spans="30:34" x14ac:dyDescent="0.25">
      <c r="AD5040" s="243" t="s">
        <v>85</v>
      </c>
      <c r="AE5040" s="243" t="s">
        <v>3884</v>
      </c>
      <c r="AF5040" s="243">
        <v>3521705</v>
      </c>
      <c r="AG5040" s="243"/>
      <c r="AH5040" s="243"/>
    </row>
    <row r="5041" spans="30:34" x14ac:dyDescent="0.25">
      <c r="AD5041" s="243" t="s">
        <v>85</v>
      </c>
      <c r="AE5041" s="243" t="s">
        <v>3890</v>
      </c>
      <c r="AF5041" s="243">
        <v>3521804</v>
      </c>
      <c r="AG5041" s="243"/>
      <c r="AH5041" s="243"/>
    </row>
    <row r="5042" spans="30:34" x14ac:dyDescent="0.25">
      <c r="AD5042" s="243" t="s">
        <v>85</v>
      </c>
      <c r="AE5042" s="243" t="s">
        <v>3896</v>
      </c>
      <c r="AF5042" s="243">
        <v>3521903</v>
      </c>
      <c r="AG5042" s="243"/>
      <c r="AH5042" s="243"/>
    </row>
    <row r="5043" spans="30:34" x14ac:dyDescent="0.25">
      <c r="AD5043" s="243" t="s">
        <v>85</v>
      </c>
      <c r="AE5043" s="243" t="s">
        <v>3902</v>
      </c>
      <c r="AF5043" s="243">
        <v>3522000</v>
      </c>
      <c r="AG5043" s="243"/>
      <c r="AH5043" s="243"/>
    </row>
    <row r="5044" spans="30:34" x14ac:dyDescent="0.25">
      <c r="AD5044" s="243" t="s">
        <v>85</v>
      </c>
      <c r="AE5044" s="243" t="s">
        <v>3908</v>
      </c>
      <c r="AF5044" s="243">
        <v>3522109</v>
      </c>
      <c r="AG5044" s="243"/>
      <c r="AH5044" s="243"/>
    </row>
    <row r="5045" spans="30:34" x14ac:dyDescent="0.25">
      <c r="AD5045" s="243" t="s">
        <v>85</v>
      </c>
      <c r="AE5045" s="243" t="s">
        <v>3914</v>
      </c>
      <c r="AF5045" s="243">
        <v>3522158</v>
      </c>
      <c r="AG5045" s="243"/>
      <c r="AH5045" s="243"/>
    </row>
    <row r="5046" spans="30:34" x14ac:dyDescent="0.25">
      <c r="AD5046" s="243" t="s">
        <v>85</v>
      </c>
      <c r="AE5046" s="243" t="s">
        <v>3919</v>
      </c>
      <c r="AF5046" s="243">
        <v>3522208</v>
      </c>
      <c r="AG5046" s="243"/>
      <c r="AH5046" s="243"/>
    </row>
    <row r="5047" spans="30:34" x14ac:dyDescent="0.25">
      <c r="AD5047" s="243" t="s">
        <v>85</v>
      </c>
      <c r="AE5047" s="243" t="s">
        <v>3925</v>
      </c>
      <c r="AF5047" s="243">
        <v>3522307</v>
      </c>
      <c r="AG5047" s="243"/>
      <c r="AH5047" s="243"/>
    </row>
    <row r="5048" spans="30:34" x14ac:dyDescent="0.25">
      <c r="AD5048" s="243" t="s">
        <v>85</v>
      </c>
      <c r="AE5048" s="243" t="s">
        <v>3931</v>
      </c>
      <c r="AF5048" s="243">
        <v>3522406</v>
      </c>
      <c r="AG5048" s="243"/>
      <c r="AH5048" s="243"/>
    </row>
    <row r="5049" spans="30:34" x14ac:dyDescent="0.25">
      <c r="AD5049" s="243" t="s">
        <v>85</v>
      </c>
      <c r="AE5049" s="243" t="s">
        <v>3937</v>
      </c>
      <c r="AF5049" s="243">
        <v>3522505</v>
      </c>
      <c r="AG5049" s="243"/>
      <c r="AH5049" s="243"/>
    </row>
    <row r="5050" spans="30:34" x14ac:dyDescent="0.25">
      <c r="AD5050" s="243" t="s">
        <v>85</v>
      </c>
      <c r="AE5050" s="243" t="s">
        <v>3943</v>
      </c>
      <c r="AF5050" s="243">
        <v>3522604</v>
      </c>
      <c r="AG5050" s="243"/>
      <c r="AH5050" s="243"/>
    </row>
    <row r="5051" spans="30:34" x14ac:dyDescent="0.25">
      <c r="AD5051" s="243" t="s">
        <v>85</v>
      </c>
      <c r="AE5051" s="243" t="s">
        <v>3949</v>
      </c>
      <c r="AF5051" s="243">
        <v>3522653</v>
      </c>
      <c r="AG5051" s="243"/>
      <c r="AH5051" s="243"/>
    </row>
    <row r="5052" spans="30:34" x14ac:dyDescent="0.25">
      <c r="AD5052" s="243" t="s">
        <v>85</v>
      </c>
      <c r="AE5052" s="243" t="s">
        <v>3955</v>
      </c>
      <c r="AF5052" s="243">
        <v>3522703</v>
      </c>
      <c r="AG5052" s="243"/>
      <c r="AH5052" s="243"/>
    </row>
    <row r="5053" spans="30:34" x14ac:dyDescent="0.25">
      <c r="AD5053" s="243" t="s">
        <v>85</v>
      </c>
      <c r="AE5053" s="243" t="s">
        <v>2013</v>
      </c>
      <c r="AF5053" s="243">
        <v>3522802</v>
      </c>
      <c r="AG5053" s="243"/>
      <c r="AH5053" s="243"/>
    </row>
    <row r="5054" spans="30:34" x14ac:dyDescent="0.25">
      <c r="AD5054" s="243" t="s">
        <v>85</v>
      </c>
      <c r="AE5054" s="243" t="s">
        <v>3966</v>
      </c>
      <c r="AF5054" s="243">
        <v>3522901</v>
      </c>
      <c r="AG5054" s="243"/>
      <c r="AH5054" s="243"/>
    </row>
    <row r="5055" spans="30:34" x14ac:dyDescent="0.25">
      <c r="AD5055" s="243" t="s">
        <v>85</v>
      </c>
      <c r="AE5055" s="243" t="s">
        <v>3972</v>
      </c>
      <c r="AF5055" s="243">
        <v>3523008</v>
      </c>
      <c r="AG5055" s="243"/>
      <c r="AH5055" s="243"/>
    </row>
    <row r="5056" spans="30:34" x14ac:dyDescent="0.25">
      <c r="AD5056" s="243" t="s">
        <v>85</v>
      </c>
      <c r="AE5056" s="243" t="s">
        <v>3976</v>
      </c>
      <c r="AF5056" s="243">
        <v>3523107</v>
      </c>
      <c r="AG5056" s="243"/>
      <c r="AH5056" s="243"/>
    </row>
    <row r="5057" spans="30:34" x14ac:dyDescent="0.25">
      <c r="AD5057" s="243" t="s">
        <v>85</v>
      </c>
      <c r="AE5057" s="243" t="s">
        <v>3982</v>
      </c>
      <c r="AF5057" s="243">
        <v>3523206</v>
      </c>
      <c r="AG5057" s="243"/>
      <c r="AH5057" s="243"/>
    </row>
    <row r="5058" spans="30:34" x14ac:dyDescent="0.25">
      <c r="AD5058" s="243" t="s">
        <v>85</v>
      </c>
      <c r="AE5058" s="243" t="s">
        <v>3988</v>
      </c>
      <c r="AF5058" s="243">
        <v>3523305</v>
      </c>
      <c r="AG5058" s="243"/>
      <c r="AH5058" s="243"/>
    </row>
    <row r="5059" spans="30:34" x14ac:dyDescent="0.25">
      <c r="AD5059" s="243" t="s">
        <v>85</v>
      </c>
      <c r="AE5059" s="243" t="s">
        <v>3993</v>
      </c>
      <c r="AF5059" s="243">
        <v>3523404</v>
      </c>
      <c r="AG5059" s="243"/>
      <c r="AH5059" s="243"/>
    </row>
    <row r="5060" spans="30:34" x14ac:dyDescent="0.25">
      <c r="AD5060" s="243" t="s">
        <v>85</v>
      </c>
      <c r="AE5060" s="243" t="s">
        <v>3999</v>
      </c>
      <c r="AF5060" s="243">
        <v>3523503</v>
      </c>
      <c r="AG5060" s="243"/>
      <c r="AH5060" s="243"/>
    </row>
    <row r="5061" spans="30:34" x14ac:dyDescent="0.25">
      <c r="AD5061" s="243" t="s">
        <v>85</v>
      </c>
      <c r="AE5061" s="243" t="s">
        <v>4004</v>
      </c>
      <c r="AF5061" s="243">
        <v>3523602</v>
      </c>
      <c r="AG5061" s="243"/>
      <c r="AH5061" s="243"/>
    </row>
    <row r="5062" spans="30:34" x14ac:dyDescent="0.25">
      <c r="AD5062" s="243" t="s">
        <v>85</v>
      </c>
      <c r="AE5062" s="243" t="s">
        <v>4010</v>
      </c>
      <c r="AF5062" s="243">
        <v>3523701</v>
      </c>
      <c r="AG5062" s="243"/>
      <c r="AH5062" s="243"/>
    </row>
    <row r="5063" spans="30:34" x14ac:dyDescent="0.25">
      <c r="AD5063" s="243" t="s">
        <v>85</v>
      </c>
      <c r="AE5063" s="243" t="s">
        <v>4016</v>
      </c>
      <c r="AF5063" s="243">
        <v>3523800</v>
      </c>
      <c r="AG5063" s="243"/>
      <c r="AH5063" s="243"/>
    </row>
    <row r="5064" spans="30:34" x14ac:dyDescent="0.25">
      <c r="AD5064" s="243" t="s">
        <v>85</v>
      </c>
      <c r="AE5064" s="243" t="s">
        <v>4022</v>
      </c>
      <c r="AF5064" s="243">
        <v>3523909</v>
      </c>
      <c r="AG5064" s="243"/>
      <c r="AH5064" s="243"/>
    </row>
    <row r="5065" spans="30:34" x14ac:dyDescent="0.25">
      <c r="AD5065" s="243" t="s">
        <v>85</v>
      </c>
      <c r="AE5065" s="243" t="s">
        <v>4027</v>
      </c>
      <c r="AF5065" s="243">
        <v>3524006</v>
      </c>
      <c r="AG5065" s="243"/>
      <c r="AH5065" s="243"/>
    </row>
    <row r="5066" spans="30:34" x14ac:dyDescent="0.25">
      <c r="AD5066" s="243" t="s">
        <v>85</v>
      </c>
      <c r="AE5066" s="243" t="s">
        <v>4033</v>
      </c>
      <c r="AF5066" s="243">
        <v>3524105</v>
      </c>
      <c r="AG5066" s="243"/>
      <c r="AH5066" s="243"/>
    </row>
    <row r="5067" spans="30:34" x14ac:dyDescent="0.25">
      <c r="AD5067" s="243" t="s">
        <v>85</v>
      </c>
      <c r="AE5067" s="243" t="s">
        <v>3541</v>
      </c>
      <c r="AF5067" s="243">
        <v>3524204</v>
      </c>
      <c r="AG5067" s="243"/>
      <c r="AH5067" s="243"/>
    </row>
    <row r="5068" spans="30:34" x14ac:dyDescent="0.25">
      <c r="AD5068" s="243" t="s">
        <v>85</v>
      </c>
      <c r="AE5068" s="243" t="s">
        <v>4044</v>
      </c>
      <c r="AF5068" s="243">
        <v>3524303</v>
      </c>
      <c r="AG5068" s="243"/>
      <c r="AH5068" s="243"/>
    </row>
    <row r="5069" spans="30:34" x14ac:dyDescent="0.25">
      <c r="AD5069" s="243" t="s">
        <v>85</v>
      </c>
      <c r="AE5069" s="243" t="s">
        <v>4050</v>
      </c>
      <c r="AF5069" s="243">
        <v>3524402</v>
      </c>
      <c r="AG5069" s="243"/>
      <c r="AH5069" s="243"/>
    </row>
    <row r="5070" spans="30:34" x14ac:dyDescent="0.25">
      <c r="AD5070" s="243" t="s">
        <v>85</v>
      </c>
      <c r="AE5070" s="243" t="s">
        <v>4056</v>
      </c>
      <c r="AF5070" s="243">
        <v>3524501</v>
      </c>
      <c r="AG5070" s="243"/>
      <c r="AH5070" s="243"/>
    </row>
    <row r="5071" spans="30:34" x14ac:dyDescent="0.25">
      <c r="AD5071" s="243" t="s">
        <v>85</v>
      </c>
      <c r="AE5071" s="243" t="s">
        <v>4061</v>
      </c>
      <c r="AF5071" s="243">
        <v>3524600</v>
      </c>
      <c r="AG5071" s="243"/>
      <c r="AH5071" s="243"/>
    </row>
    <row r="5072" spans="30:34" x14ac:dyDescent="0.25">
      <c r="AD5072" s="243" t="s">
        <v>85</v>
      </c>
      <c r="AE5072" s="243" t="s">
        <v>4067</v>
      </c>
      <c r="AF5072" s="243">
        <v>3524709</v>
      </c>
      <c r="AG5072" s="243"/>
      <c r="AH5072" s="243"/>
    </row>
    <row r="5073" spans="30:34" x14ac:dyDescent="0.25">
      <c r="AD5073" s="243" t="s">
        <v>85</v>
      </c>
      <c r="AE5073" s="243" t="s">
        <v>4073</v>
      </c>
      <c r="AF5073" s="243">
        <v>3524808</v>
      </c>
      <c r="AG5073" s="243"/>
      <c r="AH5073" s="243"/>
    </row>
    <row r="5074" spans="30:34" x14ac:dyDescent="0.25">
      <c r="AD5074" s="243" t="s">
        <v>85</v>
      </c>
      <c r="AE5074" s="243" t="s">
        <v>4078</v>
      </c>
      <c r="AF5074" s="243">
        <v>3524907</v>
      </c>
      <c r="AG5074" s="243"/>
      <c r="AH5074" s="243"/>
    </row>
    <row r="5075" spans="30:34" x14ac:dyDescent="0.25">
      <c r="AD5075" s="243" t="s">
        <v>85</v>
      </c>
      <c r="AE5075" s="243" t="s">
        <v>4084</v>
      </c>
      <c r="AF5075" s="243">
        <v>3525003</v>
      </c>
      <c r="AG5075" s="243"/>
      <c r="AH5075" s="243"/>
    </row>
    <row r="5076" spans="30:34" x14ac:dyDescent="0.25">
      <c r="AD5076" s="243" t="s">
        <v>85</v>
      </c>
      <c r="AE5076" s="243" t="s">
        <v>2762</v>
      </c>
      <c r="AF5076" s="243">
        <v>3525102</v>
      </c>
      <c r="AG5076" s="243"/>
      <c r="AH5076" s="243"/>
    </row>
    <row r="5077" spans="30:34" x14ac:dyDescent="0.25">
      <c r="AD5077" s="243" t="s">
        <v>85</v>
      </c>
      <c r="AE5077" s="243" t="s">
        <v>4095</v>
      </c>
      <c r="AF5077" s="243">
        <v>3525201</v>
      </c>
      <c r="AG5077" s="243"/>
      <c r="AH5077" s="243"/>
    </row>
    <row r="5078" spans="30:34" x14ac:dyDescent="0.25">
      <c r="AD5078" s="243" t="s">
        <v>85</v>
      </c>
      <c r="AE5078" s="243" t="s">
        <v>4101</v>
      </c>
      <c r="AF5078" s="243">
        <v>3525300</v>
      </c>
      <c r="AG5078" s="243"/>
      <c r="AH5078" s="243"/>
    </row>
    <row r="5079" spans="30:34" x14ac:dyDescent="0.25">
      <c r="AD5079" s="243" t="s">
        <v>85</v>
      </c>
      <c r="AE5079" s="243" t="s">
        <v>4107</v>
      </c>
      <c r="AF5079" s="243">
        <v>3525409</v>
      </c>
      <c r="AG5079" s="243"/>
      <c r="AH5079" s="243"/>
    </row>
    <row r="5080" spans="30:34" x14ac:dyDescent="0.25">
      <c r="AD5080" s="243" t="s">
        <v>85</v>
      </c>
      <c r="AE5080" s="243" t="s">
        <v>4113</v>
      </c>
      <c r="AF5080" s="243">
        <v>3525508</v>
      </c>
      <c r="AG5080" s="243"/>
      <c r="AH5080" s="243"/>
    </row>
    <row r="5081" spans="30:34" x14ac:dyDescent="0.25">
      <c r="AD5081" s="243" t="s">
        <v>85</v>
      </c>
      <c r="AE5081" s="243" t="s">
        <v>4118</v>
      </c>
      <c r="AF5081" s="243">
        <v>3525607</v>
      </c>
      <c r="AG5081" s="243"/>
      <c r="AH5081" s="243"/>
    </row>
    <row r="5082" spans="30:34" x14ac:dyDescent="0.25">
      <c r="AD5082" s="243" t="s">
        <v>85</v>
      </c>
      <c r="AE5082" s="243" t="s">
        <v>4124</v>
      </c>
      <c r="AF5082" s="243">
        <v>3525706</v>
      </c>
      <c r="AG5082" s="243"/>
      <c r="AH5082" s="243"/>
    </row>
    <row r="5083" spans="30:34" x14ac:dyDescent="0.25">
      <c r="AD5083" s="243" t="s">
        <v>85</v>
      </c>
      <c r="AE5083" s="243" t="s">
        <v>4130</v>
      </c>
      <c r="AF5083" s="243">
        <v>3525805</v>
      </c>
      <c r="AG5083" s="243"/>
      <c r="AH5083" s="243"/>
    </row>
    <row r="5084" spans="30:34" x14ac:dyDescent="0.25">
      <c r="AD5084" s="243" t="s">
        <v>85</v>
      </c>
      <c r="AE5084" s="243" t="s">
        <v>4136</v>
      </c>
      <c r="AF5084" s="243">
        <v>3525854</v>
      </c>
      <c r="AG5084" s="243"/>
      <c r="AH5084" s="243"/>
    </row>
    <row r="5085" spans="30:34" x14ac:dyDescent="0.25">
      <c r="AD5085" s="243" t="s">
        <v>85</v>
      </c>
      <c r="AE5085" s="243" t="s">
        <v>4141</v>
      </c>
      <c r="AF5085" s="243">
        <v>3525904</v>
      </c>
      <c r="AG5085" s="243"/>
      <c r="AH5085" s="243"/>
    </row>
    <row r="5086" spans="30:34" x14ac:dyDescent="0.25">
      <c r="AD5086" s="243" t="s">
        <v>85</v>
      </c>
      <c r="AE5086" s="243" t="s">
        <v>4146</v>
      </c>
      <c r="AF5086" s="243">
        <v>3526001</v>
      </c>
      <c r="AG5086" s="243"/>
      <c r="AH5086" s="243"/>
    </row>
    <row r="5087" spans="30:34" x14ac:dyDescent="0.25">
      <c r="AD5087" s="243" t="s">
        <v>85</v>
      </c>
      <c r="AE5087" s="243" t="s">
        <v>4151</v>
      </c>
      <c r="AF5087" s="243">
        <v>3526100</v>
      </c>
      <c r="AG5087" s="243"/>
      <c r="AH5087" s="243"/>
    </row>
    <row r="5088" spans="30:34" x14ac:dyDescent="0.25">
      <c r="AD5088" s="243" t="s">
        <v>85</v>
      </c>
      <c r="AE5088" s="243" t="s">
        <v>4156</v>
      </c>
      <c r="AF5088" s="243">
        <v>3526209</v>
      </c>
      <c r="AG5088" s="243"/>
      <c r="AH5088" s="243"/>
    </row>
    <row r="5089" spans="30:34" x14ac:dyDescent="0.25">
      <c r="AD5089" s="243" t="s">
        <v>85</v>
      </c>
      <c r="AE5089" s="243" t="s">
        <v>4161</v>
      </c>
      <c r="AF5089" s="243">
        <v>3526308</v>
      </c>
      <c r="AG5089" s="243"/>
      <c r="AH5089" s="243"/>
    </row>
    <row r="5090" spans="30:34" x14ac:dyDescent="0.25">
      <c r="AD5090" s="243" t="s">
        <v>85</v>
      </c>
      <c r="AE5090" s="243" t="s">
        <v>4166</v>
      </c>
      <c r="AF5090" s="243">
        <v>3526407</v>
      </c>
      <c r="AG5090" s="243"/>
      <c r="AH5090" s="243"/>
    </row>
    <row r="5091" spans="30:34" x14ac:dyDescent="0.25">
      <c r="AD5091" s="243" t="s">
        <v>85</v>
      </c>
      <c r="AE5091" s="243" t="s">
        <v>4171</v>
      </c>
      <c r="AF5091" s="243">
        <v>3526506</v>
      </c>
      <c r="AG5091" s="243"/>
      <c r="AH5091" s="243"/>
    </row>
    <row r="5092" spans="30:34" x14ac:dyDescent="0.25">
      <c r="AD5092" s="243" t="s">
        <v>85</v>
      </c>
      <c r="AE5092" s="243" t="s">
        <v>4176</v>
      </c>
      <c r="AF5092" s="243">
        <v>3526605</v>
      </c>
      <c r="AG5092" s="243"/>
      <c r="AH5092" s="243"/>
    </row>
    <row r="5093" spans="30:34" x14ac:dyDescent="0.25">
      <c r="AD5093" s="243" t="s">
        <v>85</v>
      </c>
      <c r="AE5093" s="243" t="s">
        <v>4181</v>
      </c>
      <c r="AF5093" s="243">
        <v>3526704</v>
      </c>
      <c r="AG5093" s="243"/>
      <c r="AH5093" s="243"/>
    </row>
    <row r="5094" spans="30:34" x14ac:dyDescent="0.25">
      <c r="AD5094" s="243" t="s">
        <v>85</v>
      </c>
      <c r="AE5094" s="243" t="s">
        <v>4186</v>
      </c>
      <c r="AF5094" s="243">
        <v>3526803</v>
      </c>
      <c r="AG5094" s="243"/>
      <c r="AH5094" s="243"/>
    </row>
    <row r="5095" spans="30:34" x14ac:dyDescent="0.25">
      <c r="AD5095" s="243" t="s">
        <v>85</v>
      </c>
      <c r="AE5095" s="243" t="s">
        <v>4191</v>
      </c>
      <c r="AF5095" s="243">
        <v>3526902</v>
      </c>
      <c r="AG5095" s="243"/>
      <c r="AH5095" s="243"/>
    </row>
    <row r="5096" spans="30:34" x14ac:dyDescent="0.25">
      <c r="AD5096" s="243" t="s">
        <v>85</v>
      </c>
      <c r="AE5096" s="243" t="s">
        <v>4195</v>
      </c>
      <c r="AF5096" s="243">
        <v>3527009</v>
      </c>
      <c r="AG5096" s="243"/>
      <c r="AH5096" s="243"/>
    </row>
    <row r="5097" spans="30:34" x14ac:dyDescent="0.25">
      <c r="AD5097" s="243" t="s">
        <v>85</v>
      </c>
      <c r="AE5097" s="243" t="s">
        <v>4200</v>
      </c>
      <c r="AF5097" s="243">
        <v>3527108</v>
      </c>
      <c r="AG5097" s="243"/>
      <c r="AH5097" s="243"/>
    </row>
    <row r="5098" spans="30:34" x14ac:dyDescent="0.25">
      <c r="AD5098" s="243" t="s">
        <v>85</v>
      </c>
      <c r="AE5098" s="243" t="s">
        <v>4205</v>
      </c>
      <c r="AF5098" s="243">
        <v>3527207</v>
      </c>
      <c r="AG5098" s="243"/>
      <c r="AH5098" s="243"/>
    </row>
    <row r="5099" spans="30:34" x14ac:dyDescent="0.25">
      <c r="AD5099" s="243" t="s">
        <v>85</v>
      </c>
      <c r="AE5099" s="243" t="s">
        <v>4210</v>
      </c>
      <c r="AF5099" s="243">
        <v>3527256</v>
      </c>
      <c r="AG5099" s="243"/>
      <c r="AH5099" s="243"/>
    </row>
    <row r="5100" spans="30:34" x14ac:dyDescent="0.25">
      <c r="AD5100" s="243" t="s">
        <v>85</v>
      </c>
      <c r="AE5100" s="243" t="s">
        <v>4215</v>
      </c>
      <c r="AF5100" s="243">
        <v>3527306</v>
      </c>
      <c r="AG5100" s="243"/>
      <c r="AH5100" s="243"/>
    </row>
    <row r="5101" spans="30:34" x14ac:dyDescent="0.25">
      <c r="AD5101" s="243" t="s">
        <v>85</v>
      </c>
      <c r="AE5101" s="243" t="s">
        <v>4219</v>
      </c>
      <c r="AF5101" s="243">
        <v>3527405</v>
      </c>
      <c r="AG5101" s="243"/>
      <c r="AH5101" s="243"/>
    </row>
    <row r="5102" spans="30:34" x14ac:dyDescent="0.25">
      <c r="AD5102" s="243" t="s">
        <v>85</v>
      </c>
      <c r="AE5102" s="243" t="s">
        <v>4224</v>
      </c>
      <c r="AF5102" s="243">
        <v>3527504</v>
      </c>
      <c r="AG5102" s="243"/>
      <c r="AH5102" s="243"/>
    </row>
    <row r="5103" spans="30:34" x14ac:dyDescent="0.25">
      <c r="AD5103" s="243" t="s">
        <v>85</v>
      </c>
      <c r="AE5103" s="243" t="s">
        <v>4228</v>
      </c>
      <c r="AF5103" s="243">
        <v>3527603</v>
      </c>
      <c r="AG5103" s="243"/>
      <c r="AH5103" s="243"/>
    </row>
    <row r="5104" spans="30:34" x14ac:dyDescent="0.25">
      <c r="AD5104" s="243" t="s">
        <v>85</v>
      </c>
      <c r="AE5104" s="243" t="s">
        <v>4233</v>
      </c>
      <c r="AF5104" s="243">
        <v>3527702</v>
      </c>
      <c r="AG5104" s="243"/>
      <c r="AH5104" s="243"/>
    </row>
    <row r="5105" spans="30:34" x14ac:dyDescent="0.25">
      <c r="AD5105" s="243" t="s">
        <v>85</v>
      </c>
      <c r="AE5105" s="243" t="s">
        <v>4238</v>
      </c>
      <c r="AF5105" s="243">
        <v>3527801</v>
      </c>
      <c r="AG5105" s="243"/>
      <c r="AH5105" s="243"/>
    </row>
    <row r="5106" spans="30:34" x14ac:dyDescent="0.25">
      <c r="AD5106" s="243" t="s">
        <v>85</v>
      </c>
      <c r="AE5106" s="243" t="s">
        <v>4242</v>
      </c>
      <c r="AF5106" s="243">
        <v>3527900</v>
      </c>
      <c r="AG5106" s="243"/>
      <c r="AH5106" s="243"/>
    </row>
    <row r="5107" spans="30:34" x14ac:dyDescent="0.25">
      <c r="AD5107" s="243" t="s">
        <v>85</v>
      </c>
      <c r="AE5107" s="243" t="s">
        <v>4247</v>
      </c>
      <c r="AF5107" s="243">
        <v>3528007</v>
      </c>
      <c r="AG5107" s="243"/>
      <c r="AH5107" s="243"/>
    </row>
    <row r="5108" spans="30:34" x14ac:dyDescent="0.25">
      <c r="AD5108" s="243" t="s">
        <v>85</v>
      </c>
      <c r="AE5108" s="243" t="s">
        <v>4252</v>
      </c>
      <c r="AF5108" s="243">
        <v>3528106</v>
      </c>
      <c r="AG5108" s="243"/>
      <c r="AH5108" s="243"/>
    </row>
    <row r="5109" spans="30:34" x14ac:dyDescent="0.25">
      <c r="AD5109" s="243" t="s">
        <v>85</v>
      </c>
      <c r="AE5109" s="243" t="s">
        <v>4256</v>
      </c>
      <c r="AF5109" s="243">
        <v>3528205</v>
      </c>
      <c r="AG5109" s="243"/>
      <c r="AH5109" s="243"/>
    </row>
    <row r="5110" spans="30:34" x14ac:dyDescent="0.25">
      <c r="AD5110" s="243" t="s">
        <v>85</v>
      </c>
      <c r="AE5110" s="243" t="s">
        <v>4260</v>
      </c>
      <c r="AF5110" s="243">
        <v>3528304</v>
      </c>
      <c r="AG5110" s="243"/>
      <c r="AH5110" s="243"/>
    </row>
    <row r="5111" spans="30:34" x14ac:dyDescent="0.25">
      <c r="AD5111" s="243" t="s">
        <v>85</v>
      </c>
      <c r="AE5111" s="243" t="s">
        <v>4265</v>
      </c>
      <c r="AF5111" s="243">
        <v>3528403</v>
      </c>
      <c r="AG5111" s="243"/>
      <c r="AH5111" s="243"/>
    </row>
    <row r="5112" spans="30:34" x14ac:dyDescent="0.25">
      <c r="AD5112" s="243" t="s">
        <v>85</v>
      </c>
      <c r="AE5112" s="243" t="s">
        <v>4270</v>
      </c>
      <c r="AF5112" s="243">
        <v>3528502</v>
      </c>
      <c r="AG5112" s="243"/>
      <c r="AH5112" s="243"/>
    </row>
    <row r="5113" spans="30:34" x14ac:dyDescent="0.25">
      <c r="AD5113" s="243" t="s">
        <v>85</v>
      </c>
      <c r="AE5113" s="243" t="s">
        <v>4275</v>
      </c>
      <c r="AF5113" s="243">
        <v>3528601</v>
      </c>
      <c r="AG5113" s="243"/>
      <c r="AH5113" s="243"/>
    </row>
    <row r="5114" spans="30:34" x14ac:dyDescent="0.25">
      <c r="AD5114" s="243" t="s">
        <v>85</v>
      </c>
      <c r="AE5114" s="243" t="s">
        <v>4278</v>
      </c>
      <c r="AF5114" s="243">
        <v>3528700</v>
      </c>
      <c r="AG5114" s="243"/>
      <c r="AH5114" s="243"/>
    </row>
    <row r="5115" spans="30:34" x14ac:dyDescent="0.25">
      <c r="AD5115" s="243" t="s">
        <v>85</v>
      </c>
      <c r="AE5115" s="243" t="s">
        <v>4282</v>
      </c>
      <c r="AF5115" s="243">
        <v>3528809</v>
      </c>
      <c r="AG5115" s="243"/>
      <c r="AH5115" s="243"/>
    </row>
    <row r="5116" spans="30:34" x14ac:dyDescent="0.25">
      <c r="AD5116" s="243" t="s">
        <v>85</v>
      </c>
      <c r="AE5116" s="243" t="s">
        <v>4287</v>
      </c>
      <c r="AF5116" s="243">
        <v>3528858</v>
      </c>
      <c r="AG5116" s="243"/>
      <c r="AH5116" s="243"/>
    </row>
    <row r="5117" spans="30:34" x14ac:dyDescent="0.25">
      <c r="AD5117" s="243" t="s">
        <v>85</v>
      </c>
      <c r="AE5117" s="243" t="s">
        <v>4292</v>
      </c>
      <c r="AF5117" s="243">
        <v>3528908</v>
      </c>
      <c r="AG5117" s="243"/>
      <c r="AH5117" s="243"/>
    </row>
    <row r="5118" spans="30:34" x14ac:dyDescent="0.25">
      <c r="AD5118" s="243" t="s">
        <v>85</v>
      </c>
      <c r="AE5118" s="243" t="s">
        <v>4297</v>
      </c>
      <c r="AF5118" s="243">
        <v>3529005</v>
      </c>
      <c r="AG5118" s="243"/>
      <c r="AH5118" s="243"/>
    </row>
    <row r="5119" spans="30:34" x14ac:dyDescent="0.25">
      <c r="AD5119" s="243" t="s">
        <v>85</v>
      </c>
      <c r="AE5119" s="243" t="s">
        <v>4302</v>
      </c>
      <c r="AF5119" s="243">
        <v>3529104</v>
      </c>
      <c r="AG5119" s="243"/>
      <c r="AH5119" s="243"/>
    </row>
    <row r="5120" spans="30:34" x14ac:dyDescent="0.25">
      <c r="AD5120" s="243" t="s">
        <v>85</v>
      </c>
      <c r="AE5120" s="243" t="s">
        <v>4307</v>
      </c>
      <c r="AF5120" s="243">
        <v>3529203</v>
      </c>
      <c r="AG5120" s="243"/>
      <c r="AH5120" s="243"/>
    </row>
    <row r="5121" spans="30:34" x14ac:dyDescent="0.25">
      <c r="AD5121" s="243" t="s">
        <v>85</v>
      </c>
      <c r="AE5121" s="243" t="s">
        <v>4312</v>
      </c>
      <c r="AF5121" s="243">
        <v>3529302</v>
      </c>
      <c r="AG5121" s="243"/>
      <c r="AH5121" s="243"/>
    </row>
    <row r="5122" spans="30:34" x14ac:dyDescent="0.25">
      <c r="AD5122" s="243" t="s">
        <v>85</v>
      </c>
      <c r="AE5122" s="243" t="s">
        <v>4317</v>
      </c>
      <c r="AF5122" s="243">
        <v>3529401</v>
      </c>
      <c r="AG5122" s="243"/>
      <c r="AH5122" s="243"/>
    </row>
    <row r="5123" spans="30:34" x14ac:dyDescent="0.25">
      <c r="AD5123" s="243" t="s">
        <v>85</v>
      </c>
      <c r="AE5123" s="243" t="s">
        <v>4321</v>
      </c>
      <c r="AF5123" s="243">
        <v>3529500</v>
      </c>
      <c r="AG5123" s="243"/>
      <c r="AH5123" s="243"/>
    </row>
    <row r="5124" spans="30:34" x14ac:dyDescent="0.25">
      <c r="AD5124" s="243" t="s">
        <v>85</v>
      </c>
      <c r="AE5124" s="243" t="s">
        <v>4326</v>
      </c>
      <c r="AF5124" s="243">
        <v>3529609</v>
      </c>
      <c r="AG5124" s="243"/>
      <c r="AH5124" s="243"/>
    </row>
    <row r="5125" spans="30:34" x14ac:dyDescent="0.25">
      <c r="AD5125" s="243" t="s">
        <v>85</v>
      </c>
      <c r="AE5125" s="243" t="s">
        <v>4331</v>
      </c>
      <c r="AF5125" s="243">
        <v>3529658</v>
      </c>
      <c r="AG5125" s="243"/>
      <c r="AH5125" s="243"/>
    </row>
    <row r="5126" spans="30:34" x14ac:dyDescent="0.25">
      <c r="AD5126" s="243" t="s">
        <v>85</v>
      </c>
      <c r="AE5126" s="243" t="s">
        <v>4336</v>
      </c>
      <c r="AF5126" s="243">
        <v>3529708</v>
      </c>
      <c r="AG5126" s="243"/>
      <c r="AH5126" s="243"/>
    </row>
    <row r="5127" spans="30:34" x14ac:dyDescent="0.25">
      <c r="AD5127" s="243" t="s">
        <v>85</v>
      </c>
      <c r="AE5127" s="243" t="s">
        <v>4341</v>
      </c>
      <c r="AF5127" s="243">
        <v>3529807</v>
      </c>
      <c r="AG5127" s="243"/>
      <c r="AH5127" s="243"/>
    </row>
    <row r="5128" spans="30:34" x14ac:dyDescent="0.25">
      <c r="AD5128" s="243" t="s">
        <v>85</v>
      </c>
      <c r="AE5128" s="243" t="s">
        <v>4346</v>
      </c>
      <c r="AF5128" s="243">
        <v>3530003</v>
      </c>
      <c r="AG5128" s="243"/>
      <c r="AH5128" s="243"/>
    </row>
    <row r="5129" spans="30:34" x14ac:dyDescent="0.25">
      <c r="AD5129" s="243" t="s">
        <v>85</v>
      </c>
      <c r="AE5129" s="243" t="s">
        <v>4351</v>
      </c>
      <c r="AF5129" s="243">
        <v>3529906</v>
      </c>
      <c r="AG5129" s="243"/>
      <c r="AH5129" s="243"/>
    </row>
    <row r="5130" spans="30:34" x14ac:dyDescent="0.25">
      <c r="AD5130" s="243" t="s">
        <v>85</v>
      </c>
      <c r="AE5130" s="243" t="s">
        <v>4355</v>
      </c>
      <c r="AF5130" s="243">
        <v>3530102</v>
      </c>
      <c r="AG5130" s="243"/>
      <c r="AH5130" s="243"/>
    </row>
    <row r="5131" spans="30:34" x14ac:dyDescent="0.25">
      <c r="AD5131" s="243" t="s">
        <v>85</v>
      </c>
      <c r="AE5131" s="243" t="s">
        <v>4359</v>
      </c>
      <c r="AF5131" s="243">
        <v>3530201</v>
      </c>
      <c r="AG5131" s="243"/>
      <c r="AH5131" s="243"/>
    </row>
    <row r="5132" spans="30:34" x14ac:dyDescent="0.25">
      <c r="AD5132" s="243" t="s">
        <v>85</v>
      </c>
      <c r="AE5132" s="243" t="s">
        <v>4363</v>
      </c>
      <c r="AF5132" s="243">
        <v>3530300</v>
      </c>
      <c r="AG5132" s="243"/>
      <c r="AH5132" s="243"/>
    </row>
    <row r="5133" spans="30:34" x14ac:dyDescent="0.25">
      <c r="AD5133" s="243" t="s">
        <v>85</v>
      </c>
      <c r="AE5133" s="243" t="s">
        <v>4368</v>
      </c>
      <c r="AF5133" s="243">
        <v>3530409</v>
      </c>
      <c r="AG5133" s="243"/>
      <c r="AH5133" s="243"/>
    </row>
    <row r="5134" spans="30:34" x14ac:dyDescent="0.25">
      <c r="AD5134" s="243" t="s">
        <v>85</v>
      </c>
      <c r="AE5134" s="243" t="s">
        <v>4372</v>
      </c>
      <c r="AF5134" s="243">
        <v>3530508</v>
      </c>
      <c r="AG5134" s="243"/>
      <c r="AH5134" s="243"/>
    </row>
    <row r="5135" spans="30:34" x14ac:dyDescent="0.25">
      <c r="AD5135" s="243" t="s">
        <v>85</v>
      </c>
      <c r="AE5135" s="243" t="s">
        <v>4377</v>
      </c>
      <c r="AF5135" s="243">
        <v>3530607</v>
      </c>
      <c r="AG5135" s="243"/>
      <c r="AH5135" s="243"/>
    </row>
    <row r="5136" spans="30:34" x14ac:dyDescent="0.25">
      <c r="AD5136" s="243" t="s">
        <v>85</v>
      </c>
      <c r="AE5136" s="243" t="s">
        <v>4381</v>
      </c>
      <c r="AF5136" s="243">
        <v>3530706</v>
      </c>
      <c r="AG5136" s="243"/>
      <c r="AH5136" s="243"/>
    </row>
    <row r="5137" spans="30:34" x14ac:dyDescent="0.25">
      <c r="AD5137" s="243" t="s">
        <v>85</v>
      </c>
      <c r="AE5137" s="243" t="s">
        <v>4386</v>
      </c>
      <c r="AF5137" s="243">
        <v>3530805</v>
      </c>
      <c r="AG5137" s="243"/>
      <c r="AH5137" s="243"/>
    </row>
    <row r="5138" spans="30:34" x14ac:dyDescent="0.25">
      <c r="AD5138" s="243" t="s">
        <v>85</v>
      </c>
      <c r="AE5138" s="243" t="s">
        <v>4391</v>
      </c>
      <c r="AF5138" s="243">
        <v>3530904</v>
      </c>
      <c r="AG5138" s="243"/>
      <c r="AH5138" s="243"/>
    </row>
    <row r="5139" spans="30:34" x14ac:dyDescent="0.25">
      <c r="AD5139" s="243" t="s">
        <v>85</v>
      </c>
      <c r="AE5139" s="243" t="s">
        <v>4395</v>
      </c>
      <c r="AF5139" s="243">
        <v>3531001</v>
      </c>
      <c r="AG5139" s="243"/>
      <c r="AH5139" s="243"/>
    </row>
    <row r="5140" spans="30:34" x14ac:dyDescent="0.25">
      <c r="AD5140" s="243" t="s">
        <v>85</v>
      </c>
      <c r="AE5140" s="243" t="s">
        <v>4400</v>
      </c>
      <c r="AF5140" s="243">
        <v>3531100</v>
      </c>
      <c r="AG5140" s="243"/>
      <c r="AH5140" s="243"/>
    </row>
    <row r="5141" spans="30:34" x14ac:dyDescent="0.25">
      <c r="AD5141" s="243" t="s">
        <v>85</v>
      </c>
      <c r="AE5141" s="243" t="s">
        <v>4405</v>
      </c>
      <c r="AF5141" s="243">
        <v>3531209</v>
      </c>
      <c r="AG5141" s="243"/>
      <c r="AH5141" s="243"/>
    </row>
    <row r="5142" spans="30:34" x14ac:dyDescent="0.25">
      <c r="AD5142" s="243" t="s">
        <v>85</v>
      </c>
      <c r="AE5142" s="243" t="s">
        <v>4409</v>
      </c>
      <c r="AF5142" s="243">
        <v>3531308</v>
      </c>
      <c r="AG5142" s="243"/>
      <c r="AH5142" s="243"/>
    </row>
    <row r="5143" spans="30:34" x14ac:dyDescent="0.25">
      <c r="AD5143" s="243" t="s">
        <v>85</v>
      </c>
      <c r="AE5143" s="243" t="s">
        <v>4414</v>
      </c>
      <c r="AF5143" s="243">
        <v>3531407</v>
      </c>
      <c r="AG5143" s="243"/>
      <c r="AH5143" s="243"/>
    </row>
    <row r="5144" spans="30:34" x14ac:dyDescent="0.25">
      <c r="AD5144" s="243" t="s">
        <v>85</v>
      </c>
      <c r="AE5144" s="243" t="s">
        <v>4419</v>
      </c>
      <c r="AF5144" s="243">
        <v>3531506</v>
      </c>
      <c r="AG5144" s="243"/>
      <c r="AH5144" s="243"/>
    </row>
    <row r="5145" spans="30:34" x14ac:dyDescent="0.25">
      <c r="AD5145" s="243" t="s">
        <v>85</v>
      </c>
      <c r="AE5145" s="243" t="s">
        <v>3154</v>
      </c>
      <c r="AF5145" s="243">
        <v>3531605</v>
      </c>
      <c r="AG5145" s="243"/>
      <c r="AH5145" s="243"/>
    </row>
    <row r="5146" spans="30:34" x14ac:dyDescent="0.25">
      <c r="AD5146" s="243" t="s">
        <v>85</v>
      </c>
      <c r="AE5146" s="243" t="s">
        <v>4428</v>
      </c>
      <c r="AF5146" s="243">
        <v>3531803</v>
      </c>
      <c r="AG5146" s="243"/>
      <c r="AH5146" s="243"/>
    </row>
    <row r="5147" spans="30:34" x14ac:dyDescent="0.25">
      <c r="AD5147" s="243" t="s">
        <v>85</v>
      </c>
      <c r="AE5147" s="243" t="s">
        <v>4433</v>
      </c>
      <c r="AF5147" s="243">
        <v>3531704</v>
      </c>
      <c r="AG5147" s="243"/>
      <c r="AH5147" s="243"/>
    </row>
    <row r="5148" spans="30:34" x14ac:dyDescent="0.25">
      <c r="AD5148" s="243" t="s">
        <v>85</v>
      </c>
      <c r="AE5148" s="243" t="s">
        <v>4438</v>
      </c>
      <c r="AF5148" s="243">
        <v>3531902</v>
      </c>
      <c r="AG5148" s="243"/>
      <c r="AH5148" s="243"/>
    </row>
    <row r="5149" spans="30:34" x14ac:dyDescent="0.25">
      <c r="AD5149" s="243" t="s">
        <v>85</v>
      </c>
      <c r="AE5149" s="243" t="s">
        <v>4442</v>
      </c>
      <c r="AF5149" s="243">
        <v>3532009</v>
      </c>
      <c r="AG5149" s="243"/>
      <c r="AH5149" s="243"/>
    </row>
    <row r="5150" spans="30:34" x14ac:dyDescent="0.25">
      <c r="AD5150" s="243" t="s">
        <v>85</v>
      </c>
      <c r="AE5150" s="243" t="s">
        <v>4447</v>
      </c>
      <c r="AF5150" s="243">
        <v>3532058</v>
      </c>
      <c r="AG5150" s="243"/>
      <c r="AH5150" s="243"/>
    </row>
    <row r="5151" spans="30:34" x14ac:dyDescent="0.25">
      <c r="AD5151" s="243" t="s">
        <v>85</v>
      </c>
      <c r="AE5151" s="243" t="s">
        <v>4452</v>
      </c>
      <c r="AF5151" s="243">
        <v>3532108</v>
      </c>
      <c r="AG5151" s="243"/>
      <c r="AH5151" s="243"/>
    </row>
    <row r="5152" spans="30:34" x14ac:dyDescent="0.25">
      <c r="AD5152" s="243" t="s">
        <v>85</v>
      </c>
      <c r="AE5152" s="243" t="s">
        <v>4457</v>
      </c>
      <c r="AF5152" s="243">
        <v>3532157</v>
      </c>
      <c r="AG5152" s="243"/>
      <c r="AH5152" s="243"/>
    </row>
    <row r="5153" spans="30:34" x14ac:dyDescent="0.25">
      <c r="AD5153" s="243" t="s">
        <v>85</v>
      </c>
      <c r="AE5153" s="243" t="s">
        <v>4462</v>
      </c>
      <c r="AF5153" s="243">
        <v>3532207</v>
      </c>
      <c r="AG5153" s="243"/>
      <c r="AH5153" s="243"/>
    </row>
    <row r="5154" spans="30:34" x14ac:dyDescent="0.25">
      <c r="AD5154" s="243" t="s">
        <v>85</v>
      </c>
      <c r="AE5154" s="243" t="s">
        <v>4467</v>
      </c>
      <c r="AF5154" s="243">
        <v>3532306</v>
      </c>
      <c r="AG5154" s="243"/>
      <c r="AH5154" s="243"/>
    </row>
    <row r="5155" spans="30:34" x14ac:dyDescent="0.25">
      <c r="AD5155" s="243" t="s">
        <v>85</v>
      </c>
      <c r="AE5155" s="243" t="s">
        <v>4471</v>
      </c>
      <c r="AF5155" s="243">
        <v>3532405</v>
      </c>
      <c r="AG5155" s="243"/>
      <c r="AH5155" s="243"/>
    </row>
    <row r="5156" spans="30:34" x14ac:dyDescent="0.25">
      <c r="AD5156" s="243" t="s">
        <v>85</v>
      </c>
      <c r="AE5156" s="243" t="s">
        <v>4476</v>
      </c>
      <c r="AF5156" s="243">
        <v>3532504</v>
      </c>
      <c r="AG5156" s="243"/>
      <c r="AH5156" s="243"/>
    </row>
    <row r="5157" spans="30:34" x14ac:dyDescent="0.25">
      <c r="AD5157" s="243" t="s">
        <v>85</v>
      </c>
      <c r="AE5157" s="243" t="s">
        <v>4481</v>
      </c>
      <c r="AF5157" s="243">
        <v>3532603</v>
      </c>
      <c r="AG5157" s="243"/>
      <c r="AH5157" s="243"/>
    </row>
    <row r="5158" spans="30:34" x14ac:dyDescent="0.25">
      <c r="AD5158" s="243" t="s">
        <v>85</v>
      </c>
      <c r="AE5158" s="243" t="s">
        <v>4486</v>
      </c>
      <c r="AF5158" s="243">
        <v>3532702</v>
      </c>
      <c r="AG5158" s="243"/>
      <c r="AH5158" s="243"/>
    </row>
    <row r="5159" spans="30:34" x14ac:dyDescent="0.25">
      <c r="AD5159" s="243" t="s">
        <v>85</v>
      </c>
      <c r="AE5159" s="243" t="s">
        <v>4491</v>
      </c>
      <c r="AF5159" s="243">
        <v>3532801</v>
      </c>
      <c r="AG5159" s="243"/>
      <c r="AH5159" s="243"/>
    </row>
    <row r="5160" spans="30:34" x14ac:dyDescent="0.25">
      <c r="AD5160" s="243" t="s">
        <v>85</v>
      </c>
      <c r="AE5160" s="243" t="s">
        <v>4496</v>
      </c>
      <c r="AF5160" s="243">
        <v>3532827</v>
      </c>
      <c r="AG5160" s="243"/>
      <c r="AH5160" s="243"/>
    </row>
    <row r="5161" spans="30:34" x14ac:dyDescent="0.25">
      <c r="AD5161" s="243" t="s">
        <v>85</v>
      </c>
      <c r="AE5161" s="243" t="s">
        <v>4501</v>
      </c>
      <c r="AF5161" s="243">
        <v>3532843</v>
      </c>
      <c r="AG5161" s="243"/>
      <c r="AH5161" s="243"/>
    </row>
    <row r="5162" spans="30:34" x14ac:dyDescent="0.25">
      <c r="AD5162" s="243" t="s">
        <v>85</v>
      </c>
      <c r="AE5162" s="243" t="s">
        <v>4506</v>
      </c>
      <c r="AF5162" s="243">
        <v>3532868</v>
      </c>
      <c r="AG5162" s="243"/>
      <c r="AH5162" s="243"/>
    </row>
    <row r="5163" spans="30:34" x14ac:dyDescent="0.25">
      <c r="AD5163" s="243" t="s">
        <v>85</v>
      </c>
      <c r="AE5163" s="243" t="s">
        <v>4511</v>
      </c>
      <c r="AF5163" s="243">
        <v>3532900</v>
      </c>
      <c r="AG5163" s="243"/>
      <c r="AH5163" s="243"/>
    </row>
    <row r="5164" spans="30:34" x14ac:dyDescent="0.25">
      <c r="AD5164" s="243" t="s">
        <v>85</v>
      </c>
      <c r="AE5164" s="243" t="s">
        <v>4515</v>
      </c>
      <c r="AF5164" s="243">
        <v>3533007</v>
      </c>
      <c r="AG5164" s="243"/>
      <c r="AH5164" s="243"/>
    </row>
    <row r="5165" spans="30:34" x14ac:dyDescent="0.25">
      <c r="AD5165" s="243" t="s">
        <v>85</v>
      </c>
      <c r="AE5165" s="243" t="s">
        <v>4520</v>
      </c>
      <c r="AF5165" s="243">
        <v>3533106</v>
      </c>
      <c r="AG5165" s="243"/>
      <c r="AH5165" s="243"/>
    </row>
    <row r="5166" spans="30:34" x14ac:dyDescent="0.25">
      <c r="AD5166" s="243" t="s">
        <v>85</v>
      </c>
      <c r="AE5166" s="243" t="s">
        <v>4525</v>
      </c>
      <c r="AF5166" s="243">
        <v>3533205</v>
      </c>
      <c r="AG5166" s="243"/>
      <c r="AH5166" s="243"/>
    </row>
    <row r="5167" spans="30:34" x14ac:dyDescent="0.25">
      <c r="AD5167" s="243" t="s">
        <v>85</v>
      </c>
      <c r="AE5167" s="243" t="s">
        <v>4530</v>
      </c>
      <c r="AF5167" s="243">
        <v>3533304</v>
      </c>
      <c r="AG5167" s="243"/>
      <c r="AH5167" s="243"/>
    </row>
    <row r="5168" spans="30:34" x14ac:dyDescent="0.25">
      <c r="AD5168" s="243" t="s">
        <v>85</v>
      </c>
      <c r="AE5168" s="243" t="s">
        <v>4535</v>
      </c>
      <c r="AF5168" s="243">
        <v>3533403</v>
      </c>
      <c r="AG5168" s="243"/>
      <c r="AH5168" s="243"/>
    </row>
    <row r="5169" spans="30:34" x14ac:dyDescent="0.25">
      <c r="AD5169" s="243" t="s">
        <v>85</v>
      </c>
      <c r="AE5169" s="243" t="s">
        <v>4539</v>
      </c>
      <c r="AF5169" s="243">
        <v>3533254</v>
      </c>
      <c r="AG5169" s="243"/>
      <c r="AH5169" s="243"/>
    </row>
    <row r="5170" spans="30:34" x14ac:dyDescent="0.25">
      <c r="AD5170" s="243" t="s">
        <v>85</v>
      </c>
      <c r="AE5170" s="243" t="s">
        <v>3245</v>
      </c>
      <c r="AF5170" s="243">
        <v>3533502</v>
      </c>
      <c r="AG5170" s="243"/>
      <c r="AH5170" s="243"/>
    </row>
    <row r="5171" spans="30:34" x14ac:dyDescent="0.25">
      <c r="AD5171" s="243" t="s">
        <v>85</v>
      </c>
      <c r="AE5171" s="243" t="s">
        <v>4548</v>
      </c>
      <c r="AF5171" s="243">
        <v>3533601</v>
      </c>
      <c r="AG5171" s="243"/>
      <c r="AH5171" s="243"/>
    </row>
    <row r="5172" spans="30:34" x14ac:dyDescent="0.25">
      <c r="AD5172" s="243" t="s">
        <v>85</v>
      </c>
      <c r="AE5172" s="243" t="s">
        <v>4553</v>
      </c>
      <c r="AF5172" s="243">
        <v>3533700</v>
      </c>
      <c r="AG5172" s="243"/>
      <c r="AH5172" s="243"/>
    </row>
    <row r="5173" spans="30:34" x14ac:dyDescent="0.25">
      <c r="AD5173" s="243" t="s">
        <v>85</v>
      </c>
      <c r="AE5173" s="243" t="s">
        <v>4558</v>
      </c>
      <c r="AF5173" s="243">
        <v>3533809</v>
      </c>
      <c r="AG5173" s="243"/>
      <c r="AH5173" s="243"/>
    </row>
    <row r="5174" spans="30:34" x14ac:dyDescent="0.25">
      <c r="AD5174" s="243" t="s">
        <v>85</v>
      </c>
      <c r="AE5174" s="243" t="s">
        <v>4563</v>
      </c>
      <c r="AF5174" s="243">
        <v>3533908</v>
      </c>
      <c r="AG5174" s="243"/>
      <c r="AH5174" s="243"/>
    </row>
    <row r="5175" spans="30:34" x14ac:dyDescent="0.25">
      <c r="AD5175" s="243" t="s">
        <v>85</v>
      </c>
      <c r="AE5175" s="243" t="s">
        <v>4566</v>
      </c>
      <c r="AF5175" s="243">
        <v>3534005</v>
      </c>
      <c r="AG5175" s="243"/>
      <c r="AH5175" s="243"/>
    </row>
    <row r="5176" spans="30:34" x14ac:dyDescent="0.25">
      <c r="AD5176" s="243" t="s">
        <v>85</v>
      </c>
      <c r="AE5176" s="243" t="s">
        <v>4570</v>
      </c>
      <c r="AF5176" s="243">
        <v>3534104</v>
      </c>
      <c r="AG5176" s="243"/>
      <c r="AH5176" s="243"/>
    </row>
    <row r="5177" spans="30:34" x14ac:dyDescent="0.25">
      <c r="AD5177" s="243" t="s">
        <v>85</v>
      </c>
      <c r="AE5177" s="243" t="s">
        <v>4575</v>
      </c>
      <c r="AF5177" s="243">
        <v>3534203</v>
      </c>
      <c r="AG5177" s="243"/>
      <c r="AH5177" s="243"/>
    </row>
    <row r="5178" spans="30:34" x14ac:dyDescent="0.25">
      <c r="AD5178" s="243" t="s">
        <v>85</v>
      </c>
      <c r="AE5178" s="243" t="s">
        <v>4580</v>
      </c>
      <c r="AF5178" s="243">
        <v>3534302</v>
      </c>
      <c r="AG5178" s="243"/>
      <c r="AH5178" s="243"/>
    </row>
    <row r="5179" spans="30:34" x14ac:dyDescent="0.25">
      <c r="AD5179" s="243" t="s">
        <v>85</v>
      </c>
      <c r="AE5179" s="243" t="s">
        <v>4585</v>
      </c>
      <c r="AF5179" s="243">
        <v>3534401</v>
      </c>
      <c r="AG5179" s="243"/>
      <c r="AH5179" s="243"/>
    </row>
    <row r="5180" spans="30:34" x14ac:dyDescent="0.25">
      <c r="AD5180" s="243" t="s">
        <v>85</v>
      </c>
      <c r="AE5180" s="243" t="s">
        <v>4590</v>
      </c>
      <c r="AF5180" s="243">
        <v>3534500</v>
      </c>
      <c r="AG5180" s="243"/>
      <c r="AH5180" s="243"/>
    </row>
    <row r="5181" spans="30:34" x14ac:dyDescent="0.25">
      <c r="AD5181" s="243" t="s">
        <v>85</v>
      </c>
      <c r="AE5181" s="243" t="s">
        <v>4594</v>
      </c>
      <c r="AF5181" s="243">
        <v>3534609</v>
      </c>
      <c r="AG5181" s="243"/>
      <c r="AH5181" s="243"/>
    </row>
    <row r="5182" spans="30:34" x14ac:dyDescent="0.25">
      <c r="AD5182" s="243" t="s">
        <v>85</v>
      </c>
      <c r="AE5182" s="243" t="s">
        <v>4599</v>
      </c>
      <c r="AF5182" s="243">
        <v>3534708</v>
      </c>
      <c r="AG5182" s="243"/>
      <c r="AH5182" s="243"/>
    </row>
    <row r="5183" spans="30:34" x14ac:dyDescent="0.25">
      <c r="AD5183" s="243" t="s">
        <v>85</v>
      </c>
      <c r="AE5183" s="243" t="s">
        <v>3288</v>
      </c>
      <c r="AF5183" s="243">
        <v>3534807</v>
      </c>
      <c r="AG5183" s="243"/>
      <c r="AH5183" s="243"/>
    </row>
    <row r="5184" spans="30:34" x14ac:dyDescent="0.25">
      <c r="AD5184" s="243" t="s">
        <v>85</v>
      </c>
      <c r="AE5184" s="243" t="s">
        <v>4607</v>
      </c>
      <c r="AF5184" s="243">
        <v>3534757</v>
      </c>
      <c r="AG5184" s="243"/>
      <c r="AH5184" s="243"/>
    </row>
    <row r="5185" spans="30:34" x14ac:dyDescent="0.25">
      <c r="AD5185" s="243" t="s">
        <v>85</v>
      </c>
      <c r="AE5185" s="243" t="s">
        <v>4612</v>
      </c>
      <c r="AF5185" s="243">
        <v>3534906</v>
      </c>
      <c r="AG5185" s="243"/>
      <c r="AH5185" s="243"/>
    </row>
    <row r="5186" spans="30:34" x14ac:dyDescent="0.25">
      <c r="AD5186" s="243" t="s">
        <v>85</v>
      </c>
      <c r="AE5186" s="243" t="s">
        <v>1571</v>
      </c>
      <c r="AF5186" s="243">
        <v>3535002</v>
      </c>
      <c r="AG5186" s="243"/>
      <c r="AH5186" s="243"/>
    </row>
    <row r="5187" spans="30:34" x14ac:dyDescent="0.25">
      <c r="AD5187" s="243" t="s">
        <v>85</v>
      </c>
      <c r="AE5187" s="243" t="s">
        <v>4621</v>
      </c>
      <c r="AF5187" s="243">
        <v>3535101</v>
      </c>
      <c r="AG5187" s="243"/>
      <c r="AH5187" s="243"/>
    </row>
    <row r="5188" spans="30:34" x14ac:dyDescent="0.25">
      <c r="AD5188" s="243" t="s">
        <v>85</v>
      </c>
      <c r="AE5188" s="243" t="s">
        <v>4626</v>
      </c>
      <c r="AF5188" s="243">
        <v>3535200</v>
      </c>
      <c r="AG5188" s="243"/>
      <c r="AH5188" s="243"/>
    </row>
    <row r="5189" spans="30:34" x14ac:dyDescent="0.25">
      <c r="AD5189" s="243" t="s">
        <v>85</v>
      </c>
      <c r="AE5189" s="243" t="s">
        <v>3881</v>
      </c>
      <c r="AF5189" s="243">
        <v>3535309</v>
      </c>
      <c r="AG5189" s="243"/>
      <c r="AH5189" s="243"/>
    </row>
    <row r="5190" spans="30:34" x14ac:dyDescent="0.25">
      <c r="AD5190" s="243" t="s">
        <v>85</v>
      </c>
      <c r="AE5190" s="243" t="s">
        <v>4633</v>
      </c>
      <c r="AF5190" s="243">
        <v>3535408</v>
      </c>
      <c r="AG5190" s="243"/>
      <c r="AH5190" s="243"/>
    </row>
    <row r="5191" spans="30:34" x14ac:dyDescent="0.25">
      <c r="AD5191" s="243" t="s">
        <v>85</v>
      </c>
      <c r="AE5191" s="243" t="s">
        <v>4637</v>
      </c>
      <c r="AF5191" s="243">
        <v>3535507</v>
      </c>
      <c r="AG5191" s="243"/>
      <c r="AH5191" s="243"/>
    </row>
    <row r="5192" spans="30:34" x14ac:dyDescent="0.25">
      <c r="AD5192" s="243" t="s">
        <v>85</v>
      </c>
      <c r="AE5192" s="243" t="s">
        <v>4640</v>
      </c>
      <c r="AF5192" s="243">
        <v>3535606</v>
      </c>
      <c r="AG5192" s="243"/>
      <c r="AH5192" s="243"/>
    </row>
    <row r="5193" spans="30:34" x14ac:dyDescent="0.25">
      <c r="AD5193" s="243" t="s">
        <v>85</v>
      </c>
      <c r="AE5193" s="243" t="s">
        <v>3374</v>
      </c>
      <c r="AF5193" s="243">
        <v>3535705</v>
      </c>
      <c r="AG5193" s="243"/>
      <c r="AH5193" s="243"/>
    </row>
    <row r="5194" spans="30:34" x14ac:dyDescent="0.25">
      <c r="AD5194" s="243" t="s">
        <v>85</v>
      </c>
      <c r="AE5194" s="243" t="s">
        <v>4646</v>
      </c>
      <c r="AF5194" s="243">
        <v>3535804</v>
      </c>
      <c r="AG5194" s="243"/>
      <c r="AH5194" s="243"/>
    </row>
    <row r="5195" spans="30:34" x14ac:dyDescent="0.25">
      <c r="AD5195" s="243" t="s">
        <v>85</v>
      </c>
      <c r="AE5195" s="243" t="s">
        <v>4650</v>
      </c>
      <c r="AF5195" s="243">
        <v>3535903</v>
      </c>
      <c r="AG5195" s="243"/>
      <c r="AH5195" s="243"/>
    </row>
    <row r="5196" spans="30:34" x14ac:dyDescent="0.25">
      <c r="AD5196" s="243" t="s">
        <v>85</v>
      </c>
      <c r="AE5196" s="243" t="s">
        <v>4654</v>
      </c>
      <c r="AF5196" s="243">
        <v>3536000</v>
      </c>
      <c r="AG5196" s="243"/>
      <c r="AH5196" s="243"/>
    </row>
    <row r="5197" spans="30:34" x14ac:dyDescent="0.25">
      <c r="AD5197" s="243" t="s">
        <v>85</v>
      </c>
      <c r="AE5197" s="243" t="s">
        <v>4658</v>
      </c>
      <c r="AF5197" s="243">
        <v>3536109</v>
      </c>
      <c r="AG5197" s="243"/>
      <c r="AH5197" s="243"/>
    </row>
    <row r="5198" spans="30:34" x14ac:dyDescent="0.25">
      <c r="AD5198" s="243" t="s">
        <v>85</v>
      </c>
      <c r="AE5198" s="243" t="s">
        <v>4662</v>
      </c>
      <c r="AF5198" s="243">
        <v>3536208</v>
      </c>
      <c r="AG5198" s="243"/>
      <c r="AH5198" s="243"/>
    </row>
    <row r="5199" spans="30:34" x14ac:dyDescent="0.25">
      <c r="AD5199" s="243" t="s">
        <v>85</v>
      </c>
      <c r="AE5199" s="243" t="s">
        <v>4666</v>
      </c>
      <c r="AF5199" s="243">
        <v>3536257</v>
      </c>
      <c r="AG5199" s="243"/>
      <c r="AH5199" s="243"/>
    </row>
    <row r="5200" spans="30:34" x14ac:dyDescent="0.25">
      <c r="AD5200" s="243" t="s">
        <v>85</v>
      </c>
      <c r="AE5200" s="243" t="s">
        <v>4669</v>
      </c>
      <c r="AF5200" s="243">
        <v>3536307</v>
      </c>
      <c r="AG5200" s="243"/>
      <c r="AH5200" s="243"/>
    </row>
    <row r="5201" spans="30:34" x14ac:dyDescent="0.25">
      <c r="AD5201" s="243" t="s">
        <v>85</v>
      </c>
      <c r="AE5201" s="243" t="s">
        <v>4673</v>
      </c>
      <c r="AF5201" s="243">
        <v>3536406</v>
      </c>
      <c r="AG5201" s="243"/>
      <c r="AH5201" s="243"/>
    </row>
    <row r="5202" spans="30:34" x14ac:dyDescent="0.25">
      <c r="AD5202" s="243" t="s">
        <v>85</v>
      </c>
      <c r="AE5202" s="243" t="s">
        <v>4677</v>
      </c>
      <c r="AF5202" s="243">
        <v>3536505</v>
      </c>
      <c r="AG5202" s="243"/>
      <c r="AH5202" s="243"/>
    </row>
    <row r="5203" spans="30:34" x14ac:dyDescent="0.25">
      <c r="AD5203" s="243" t="s">
        <v>85</v>
      </c>
      <c r="AE5203" s="243" t="s">
        <v>4681</v>
      </c>
      <c r="AF5203" s="243">
        <v>3536570</v>
      </c>
      <c r="AG5203" s="243"/>
      <c r="AH5203" s="243"/>
    </row>
    <row r="5204" spans="30:34" x14ac:dyDescent="0.25">
      <c r="AD5204" s="243" t="s">
        <v>85</v>
      </c>
      <c r="AE5204" s="243" t="s">
        <v>4685</v>
      </c>
      <c r="AF5204" s="243">
        <v>3536604</v>
      </c>
      <c r="AG5204" s="243"/>
      <c r="AH5204" s="243"/>
    </row>
    <row r="5205" spans="30:34" x14ac:dyDescent="0.25">
      <c r="AD5205" s="243" t="s">
        <v>85</v>
      </c>
      <c r="AE5205" s="243" t="s">
        <v>4689</v>
      </c>
      <c r="AF5205" s="243">
        <v>3536703</v>
      </c>
      <c r="AG5205" s="243"/>
      <c r="AH5205" s="243"/>
    </row>
    <row r="5206" spans="30:34" x14ac:dyDescent="0.25">
      <c r="AD5206" s="243" t="s">
        <v>85</v>
      </c>
      <c r="AE5206" s="243" t="s">
        <v>4693</v>
      </c>
      <c r="AF5206" s="243">
        <v>3536802</v>
      </c>
      <c r="AG5206" s="243"/>
      <c r="AH5206" s="243"/>
    </row>
    <row r="5207" spans="30:34" x14ac:dyDescent="0.25">
      <c r="AD5207" s="243" t="s">
        <v>85</v>
      </c>
      <c r="AE5207" s="243" t="s">
        <v>4696</v>
      </c>
      <c r="AF5207" s="243">
        <v>3536901</v>
      </c>
      <c r="AG5207" s="243"/>
      <c r="AH5207" s="243"/>
    </row>
    <row r="5208" spans="30:34" x14ac:dyDescent="0.25">
      <c r="AD5208" s="243" t="s">
        <v>85</v>
      </c>
      <c r="AE5208" s="243" t="s">
        <v>4699</v>
      </c>
      <c r="AF5208" s="243">
        <v>3537008</v>
      </c>
      <c r="AG5208" s="243"/>
      <c r="AH5208" s="243"/>
    </row>
    <row r="5209" spans="30:34" x14ac:dyDescent="0.25">
      <c r="AD5209" s="243" t="s">
        <v>85</v>
      </c>
      <c r="AE5209" s="243" t="s">
        <v>4702</v>
      </c>
      <c r="AF5209" s="243">
        <v>3537107</v>
      </c>
      <c r="AG5209" s="243"/>
      <c r="AH5209" s="243"/>
    </row>
    <row r="5210" spans="30:34" x14ac:dyDescent="0.25">
      <c r="AD5210" s="243" t="s">
        <v>85</v>
      </c>
      <c r="AE5210" s="243" t="s">
        <v>4704</v>
      </c>
      <c r="AF5210" s="243">
        <v>3537156</v>
      </c>
      <c r="AG5210" s="243"/>
      <c r="AH5210" s="243"/>
    </row>
    <row r="5211" spans="30:34" x14ac:dyDescent="0.25">
      <c r="AD5211" s="243" t="s">
        <v>85</v>
      </c>
      <c r="AE5211" s="243" t="s">
        <v>4707</v>
      </c>
      <c r="AF5211" s="243">
        <v>3537206</v>
      </c>
      <c r="AG5211" s="243"/>
      <c r="AH5211" s="243"/>
    </row>
    <row r="5212" spans="30:34" x14ac:dyDescent="0.25">
      <c r="AD5212" s="243" t="s">
        <v>85</v>
      </c>
      <c r="AE5212" s="243" t="s">
        <v>4710</v>
      </c>
      <c r="AF5212" s="243">
        <v>3537305</v>
      </c>
      <c r="AG5212" s="243"/>
      <c r="AH5212" s="243"/>
    </row>
    <row r="5213" spans="30:34" x14ac:dyDescent="0.25">
      <c r="AD5213" s="243" t="s">
        <v>85</v>
      </c>
      <c r="AE5213" s="243" t="s">
        <v>4713</v>
      </c>
      <c r="AF5213" s="243">
        <v>3537404</v>
      </c>
      <c r="AG5213" s="243"/>
      <c r="AH5213" s="243"/>
    </row>
    <row r="5214" spans="30:34" x14ac:dyDescent="0.25">
      <c r="AD5214" s="243" t="s">
        <v>85</v>
      </c>
      <c r="AE5214" s="243" t="s">
        <v>4716</v>
      </c>
      <c r="AF5214" s="243">
        <v>3537503</v>
      </c>
      <c r="AG5214" s="243"/>
      <c r="AH5214" s="243"/>
    </row>
    <row r="5215" spans="30:34" x14ac:dyDescent="0.25">
      <c r="AD5215" s="243" t="s">
        <v>85</v>
      </c>
      <c r="AE5215" s="243" t="s">
        <v>4719</v>
      </c>
      <c r="AF5215" s="243">
        <v>3537602</v>
      </c>
      <c r="AG5215" s="243"/>
      <c r="AH5215" s="243"/>
    </row>
    <row r="5216" spans="30:34" x14ac:dyDescent="0.25">
      <c r="AD5216" s="243" t="s">
        <v>85</v>
      </c>
      <c r="AE5216" s="243" t="s">
        <v>4722</v>
      </c>
      <c r="AF5216" s="243">
        <v>3537701</v>
      </c>
      <c r="AG5216" s="243"/>
      <c r="AH5216" s="243"/>
    </row>
    <row r="5217" spans="30:34" x14ac:dyDescent="0.25">
      <c r="AD5217" s="243" t="s">
        <v>85</v>
      </c>
      <c r="AE5217" s="243" t="s">
        <v>4725</v>
      </c>
      <c r="AF5217" s="243">
        <v>3537800</v>
      </c>
      <c r="AG5217" s="243"/>
      <c r="AH5217" s="243"/>
    </row>
    <row r="5218" spans="30:34" x14ac:dyDescent="0.25">
      <c r="AD5218" s="243" t="s">
        <v>85</v>
      </c>
      <c r="AE5218" s="243" t="s">
        <v>4727</v>
      </c>
      <c r="AF5218" s="243">
        <v>3537909</v>
      </c>
      <c r="AG5218" s="243"/>
      <c r="AH5218" s="243"/>
    </row>
    <row r="5219" spans="30:34" x14ac:dyDescent="0.25">
      <c r="AD5219" s="243" t="s">
        <v>85</v>
      </c>
      <c r="AE5219" s="243" t="s">
        <v>4729</v>
      </c>
      <c r="AF5219" s="243">
        <v>3538006</v>
      </c>
      <c r="AG5219" s="243"/>
      <c r="AH5219" s="243"/>
    </row>
    <row r="5220" spans="30:34" x14ac:dyDescent="0.25">
      <c r="AD5220" s="243" t="s">
        <v>85</v>
      </c>
      <c r="AE5220" s="243" t="s">
        <v>4732</v>
      </c>
      <c r="AF5220" s="243">
        <v>3538105</v>
      </c>
      <c r="AG5220" s="243"/>
      <c r="AH5220" s="243"/>
    </row>
    <row r="5221" spans="30:34" x14ac:dyDescent="0.25">
      <c r="AD5221" s="243" t="s">
        <v>85</v>
      </c>
      <c r="AE5221" s="243" t="s">
        <v>3461</v>
      </c>
      <c r="AF5221" s="243">
        <v>3538204</v>
      </c>
      <c r="AG5221" s="243"/>
      <c r="AH5221" s="243"/>
    </row>
    <row r="5222" spans="30:34" x14ac:dyDescent="0.25">
      <c r="AD5222" s="243" t="s">
        <v>85</v>
      </c>
      <c r="AE5222" s="243" t="s">
        <v>4737</v>
      </c>
      <c r="AF5222" s="243">
        <v>3538303</v>
      </c>
      <c r="AG5222" s="243"/>
      <c r="AH5222" s="243"/>
    </row>
    <row r="5223" spans="30:34" x14ac:dyDescent="0.25">
      <c r="AD5223" s="243" t="s">
        <v>85</v>
      </c>
      <c r="AE5223" s="243" t="s">
        <v>4739</v>
      </c>
      <c r="AF5223" s="243">
        <v>3538501</v>
      </c>
      <c r="AG5223" s="243"/>
      <c r="AH5223" s="243"/>
    </row>
    <row r="5224" spans="30:34" x14ac:dyDescent="0.25">
      <c r="AD5224" s="243" t="s">
        <v>85</v>
      </c>
      <c r="AE5224" s="243" t="s">
        <v>4742</v>
      </c>
      <c r="AF5224" s="243">
        <v>3538600</v>
      </c>
      <c r="AG5224" s="243"/>
      <c r="AH5224" s="243"/>
    </row>
    <row r="5225" spans="30:34" x14ac:dyDescent="0.25">
      <c r="AD5225" s="243" t="s">
        <v>85</v>
      </c>
      <c r="AE5225" s="243" t="s">
        <v>4744</v>
      </c>
      <c r="AF5225" s="243">
        <v>3538709</v>
      </c>
      <c r="AG5225" s="243"/>
      <c r="AH5225" s="243"/>
    </row>
    <row r="5226" spans="30:34" x14ac:dyDescent="0.25">
      <c r="AD5226" s="243" t="s">
        <v>85</v>
      </c>
      <c r="AE5226" s="243" t="s">
        <v>4746</v>
      </c>
      <c r="AF5226" s="243">
        <v>3538808</v>
      </c>
      <c r="AG5226" s="243"/>
      <c r="AH5226" s="243"/>
    </row>
    <row r="5227" spans="30:34" x14ac:dyDescent="0.25">
      <c r="AD5227" s="243" t="s">
        <v>85</v>
      </c>
      <c r="AE5227" s="243" t="s">
        <v>4749</v>
      </c>
      <c r="AF5227" s="243">
        <v>3538907</v>
      </c>
      <c r="AG5227" s="243"/>
      <c r="AH5227" s="243"/>
    </row>
    <row r="5228" spans="30:34" x14ac:dyDescent="0.25">
      <c r="AD5228" s="243" t="s">
        <v>85</v>
      </c>
      <c r="AE5228" s="243" t="s">
        <v>4751</v>
      </c>
      <c r="AF5228" s="243">
        <v>3539004</v>
      </c>
      <c r="AG5228" s="243"/>
      <c r="AH5228" s="243"/>
    </row>
    <row r="5229" spans="30:34" x14ac:dyDescent="0.25">
      <c r="AD5229" s="243" t="s">
        <v>85</v>
      </c>
      <c r="AE5229" s="243" t="s">
        <v>4754</v>
      </c>
      <c r="AF5229" s="243">
        <v>3539103</v>
      </c>
      <c r="AG5229" s="243"/>
      <c r="AH5229" s="243"/>
    </row>
    <row r="5230" spans="30:34" x14ac:dyDescent="0.25">
      <c r="AD5230" s="243" t="s">
        <v>85</v>
      </c>
      <c r="AE5230" s="243" t="s">
        <v>4757</v>
      </c>
      <c r="AF5230" s="243">
        <v>3539202</v>
      </c>
      <c r="AG5230" s="243"/>
      <c r="AH5230" s="243"/>
    </row>
    <row r="5231" spans="30:34" x14ac:dyDescent="0.25">
      <c r="AD5231" s="243" t="s">
        <v>85</v>
      </c>
      <c r="AE5231" s="243" t="s">
        <v>4760</v>
      </c>
      <c r="AF5231" s="243">
        <v>3539301</v>
      </c>
      <c r="AG5231" s="243"/>
      <c r="AH5231" s="243"/>
    </row>
    <row r="5232" spans="30:34" x14ac:dyDescent="0.25">
      <c r="AD5232" s="243" t="s">
        <v>85</v>
      </c>
      <c r="AE5232" s="243" t="s">
        <v>4763</v>
      </c>
      <c r="AF5232" s="243">
        <v>3539400</v>
      </c>
      <c r="AG5232" s="243"/>
      <c r="AH5232" s="243"/>
    </row>
    <row r="5233" spans="30:34" x14ac:dyDescent="0.25">
      <c r="AD5233" s="243" t="s">
        <v>85</v>
      </c>
      <c r="AE5233" s="243" t="s">
        <v>4013</v>
      </c>
      <c r="AF5233" s="243">
        <v>3539509</v>
      </c>
      <c r="AG5233" s="243"/>
      <c r="AH5233" s="243"/>
    </row>
    <row r="5234" spans="30:34" x14ac:dyDescent="0.25">
      <c r="AD5234" s="243" t="s">
        <v>85</v>
      </c>
      <c r="AE5234" s="243" t="s">
        <v>4024</v>
      </c>
      <c r="AF5234" s="243">
        <v>3539608</v>
      </c>
      <c r="AG5234" s="243"/>
      <c r="AH5234" s="243"/>
    </row>
    <row r="5235" spans="30:34" x14ac:dyDescent="0.25">
      <c r="AD5235" s="243" t="s">
        <v>85</v>
      </c>
      <c r="AE5235" s="243" t="s">
        <v>4769</v>
      </c>
      <c r="AF5235" s="243">
        <v>3539707</v>
      </c>
      <c r="AG5235" s="243"/>
      <c r="AH5235" s="243"/>
    </row>
    <row r="5236" spans="30:34" x14ac:dyDescent="0.25">
      <c r="AD5236" s="243" t="s">
        <v>85</v>
      </c>
      <c r="AE5236" s="243" t="s">
        <v>4772</v>
      </c>
      <c r="AF5236" s="243">
        <v>3539806</v>
      </c>
      <c r="AG5236" s="243"/>
      <c r="AH5236" s="243"/>
    </row>
    <row r="5237" spans="30:34" x14ac:dyDescent="0.25">
      <c r="AD5237" s="243" t="s">
        <v>85</v>
      </c>
      <c r="AE5237" s="243" t="s">
        <v>4775</v>
      </c>
      <c r="AF5237" s="243">
        <v>3539905</v>
      </c>
      <c r="AG5237" s="243"/>
      <c r="AH5237" s="243"/>
    </row>
    <row r="5238" spans="30:34" x14ac:dyDescent="0.25">
      <c r="AD5238" s="243" t="s">
        <v>85</v>
      </c>
      <c r="AE5238" s="243" t="s">
        <v>4778</v>
      </c>
      <c r="AF5238" s="243">
        <v>3540002</v>
      </c>
      <c r="AG5238" s="243"/>
      <c r="AH5238" s="243"/>
    </row>
    <row r="5239" spans="30:34" x14ac:dyDescent="0.25">
      <c r="AD5239" s="243" t="s">
        <v>85</v>
      </c>
      <c r="AE5239" s="243" t="s">
        <v>4781</v>
      </c>
      <c r="AF5239" s="243">
        <v>3540101</v>
      </c>
      <c r="AG5239" s="243"/>
      <c r="AH5239" s="243"/>
    </row>
    <row r="5240" spans="30:34" x14ac:dyDescent="0.25">
      <c r="AD5240" s="243" t="s">
        <v>85</v>
      </c>
      <c r="AE5240" s="243" t="s">
        <v>4784</v>
      </c>
      <c r="AF5240" s="243">
        <v>3540200</v>
      </c>
      <c r="AG5240" s="243"/>
      <c r="AH5240" s="243"/>
    </row>
    <row r="5241" spans="30:34" x14ac:dyDescent="0.25">
      <c r="AD5241" s="243" t="s">
        <v>85</v>
      </c>
      <c r="AE5241" s="243" t="s">
        <v>4787</v>
      </c>
      <c r="AF5241" s="243">
        <v>3540259</v>
      </c>
      <c r="AG5241" s="243"/>
      <c r="AH5241" s="243"/>
    </row>
    <row r="5242" spans="30:34" x14ac:dyDescent="0.25">
      <c r="AD5242" s="243" t="s">
        <v>85</v>
      </c>
      <c r="AE5242" s="243" t="s">
        <v>4790</v>
      </c>
      <c r="AF5242" s="243">
        <v>3540309</v>
      </c>
      <c r="AG5242" s="243"/>
      <c r="AH5242" s="243"/>
    </row>
    <row r="5243" spans="30:34" x14ac:dyDescent="0.25">
      <c r="AD5243" s="243" t="s">
        <v>85</v>
      </c>
      <c r="AE5243" s="243" t="s">
        <v>4793</v>
      </c>
      <c r="AF5243" s="243">
        <v>3540408</v>
      </c>
      <c r="AG5243" s="243"/>
      <c r="AH5243" s="243"/>
    </row>
    <row r="5244" spans="30:34" x14ac:dyDescent="0.25">
      <c r="AD5244" s="243" t="s">
        <v>85</v>
      </c>
      <c r="AE5244" s="243" t="s">
        <v>4796</v>
      </c>
      <c r="AF5244" s="243">
        <v>3540507</v>
      </c>
      <c r="AG5244" s="243"/>
      <c r="AH5244" s="243"/>
    </row>
    <row r="5245" spans="30:34" x14ac:dyDescent="0.25">
      <c r="AD5245" s="243" t="s">
        <v>85</v>
      </c>
      <c r="AE5245" s="243" t="s">
        <v>4799</v>
      </c>
      <c r="AF5245" s="243">
        <v>3540606</v>
      </c>
      <c r="AG5245" s="243"/>
      <c r="AH5245" s="243"/>
    </row>
    <row r="5246" spans="30:34" x14ac:dyDescent="0.25">
      <c r="AD5246" s="243" t="s">
        <v>85</v>
      </c>
      <c r="AE5246" s="243" t="s">
        <v>4802</v>
      </c>
      <c r="AF5246" s="243">
        <v>3540705</v>
      </c>
      <c r="AG5246" s="243"/>
      <c r="AH5246" s="243"/>
    </row>
    <row r="5247" spans="30:34" x14ac:dyDescent="0.25">
      <c r="AD5247" s="243" t="s">
        <v>85</v>
      </c>
      <c r="AE5247" s="243" t="s">
        <v>4805</v>
      </c>
      <c r="AF5247" s="243">
        <v>3540754</v>
      </c>
      <c r="AG5247" s="243"/>
      <c r="AH5247" s="243"/>
    </row>
    <row r="5248" spans="30:34" x14ac:dyDescent="0.25">
      <c r="AD5248" s="243" t="s">
        <v>85</v>
      </c>
      <c r="AE5248" s="243" t="s">
        <v>4808</v>
      </c>
      <c r="AF5248" s="243">
        <v>3540804</v>
      </c>
      <c r="AG5248" s="243"/>
      <c r="AH5248" s="243"/>
    </row>
    <row r="5249" spans="30:34" x14ac:dyDescent="0.25">
      <c r="AD5249" s="243" t="s">
        <v>85</v>
      </c>
      <c r="AE5249" s="243" t="s">
        <v>4811</v>
      </c>
      <c r="AF5249" s="243">
        <v>3540853</v>
      </c>
      <c r="AG5249" s="243"/>
      <c r="AH5249" s="243"/>
    </row>
    <row r="5250" spans="30:34" x14ac:dyDescent="0.25">
      <c r="AD5250" s="243" t="s">
        <v>85</v>
      </c>
      <c r="AE5250" s="243" t="s">
        <v>4814</v>
      </c>
      <c r="AF5250" s="243">
        <v>3540903</v>
      </c>
      <c r="AG5250" s="243"/>
      <c r="AH5250" s="243"/>
    </row>
    <row r="5251" spans="30:34" x14ac:dyDescent="0.25">
      <c r="AD5251" s="243" t="s">
        <v>85</v>
      </c>
      <c r="AE5251" s="243" t="s">
        <v>3567</v>
      </c>
      <c r="AF5251" s="243">
        <v>3541000</v>
      </c>
      <c r="AG5251" s="243"/>
      <c r="AH5251" s="243"/>
    </row>
    <row r="5252" spans="30:34" x14ac:dyDescent="0.25">
      <c r="AD5252" s="243" t="s">
        <v>85</v>
      </c>
      <c r="AE5252" s="243" t="s">
        <v>4818</v>
      </c>
      <c r="AF5252" s="243">
        <v>3541059</v>
      </c>
      <c r="AG5252" s="243"/>
      <c r="AH5252" s="243"/>
    </row>
    <row r="5253" spans="30:34" x14ac:dyDescent="0.25">
      <c r="AD5253" s="243" t="s">
        <v>85</v>
      </c>
      <c r="AE5253" s="243" t="s">
        <v>4821</v>
      </c>
      <c r="AF5253" s="243">
        <v>3541109</v>
      </c>
      <c r="AG5253" s="243"/>
      <c r="AH5253" s="243"/>
    </row>
    <row r="5254" spans="30:34" x14ac:dyDescent="0.25">
      <c r="AD5254" s="243" t="s">
        <v>85</v>
      </c>
      <c r="AE5254" s="243" t="s">
        <v>4824</v>
      </c>
      <c r="AF5254" s="243">
        <v>3541208</v>
      </c>
      <c r="AG5254" s="243"/>
      <c r="AH5254" s="243"/>
    </row>
    <row r="5255" spans="30:34" x14ac:dyDescent="0.25">
      <c r="AD5255" s="243" t="s">
        <v>85</v>
      </c>
      <c r="AE5255" s="243" t="s">
        <v>4827</v>
      </c>
      <c r="AF5255" s="243">
        <v>3541307</v>
      </c>
      <c r="AG5255" s="243"/>
      <c r="AH5255" s="243"/>
    </row>
    <row r="5256" spans="30:34" x14ac:dyDescent="0.25">
      <c r="AD5256" s="243" t="s">
        <v>85</v>
      </c>
      <c r="AE5256" s="243" t="s">
        <v>4830</v>
      </c>
      <c r="AF5256" s="243">
        <v>3541406</v>
      </c>
      <c r="AG5256" s="243"/>
      <c r="AH5256" s="243"/>
    </row>
    <row r="5257" spans="30:34" x14ac:dyDescent="0.25">
      <c r="AD5257" s="243" t="s">
        <v>85</v>
      </c>
      <c r="AE5257" s="243" t="s">
        <v>4833</v>
      </c>
      <c r="AF5257" s="243">
        <v>3541505</v>
      </c>
      <c r="AG5257" s="243"/>
      <c r="AH5257" s="243"/>
    </row>
    <row r="5258" spans="30:34" x14ac:dyDescent="0.25">
      <c r="AD5258" s="243" t="s">
        <v>85</v>
      </c>
      <c r="AE5258" s="243" t="s">
        <v>4836</v>
      </c>
      <c r="AF5258" s="243">
        <v>3541604</v>
      </c>
      <c r="AG5258" s="243"/>
      <c r="AH5258" s="243"/>
    </row>
    <row r="5259" spans="30:34" x14ac:dyDescent="0.25">
      <c r="AD5259" s="243" t="s">
        <v>85</v>
      </c>
      <c r="AE5259" s="243" t="s">
        <v>4839</v>
      </c>
      <c r="AF5259" s="243">
        <v>3541653</v>
      </c>
      <c r="AG5259" s="243"/>
      <c r="AH5259" s="243"/>
    </row>
    <row r="5260" spans="30:34" x14ac:dyDescent="0.25">
      <c r="AD5260" s="243" t="s">
        <v>85</v>
      </c>
      <c r="AE5260" s="243" t="s">
        <v>4842</v>
      </c>
      <c r="AF5260" s="243">
        <v>3541703</v>
      </c>
      <c r="AG5260" s="243"/>
      <c r="AH5260" s="243"/>
    </row>
    <row r="5261" spans="30:34" x14ac:dyDescent="0.25">
      <c r="AD5261" s="243" t="s">
        <v>85</v>
      </c>
      <c r="AE5261" s="243" t="s">
        <v>4845</v>
      </c>
      <c r="AF5261" s="243">
        <v>3541802</v>
      </c>
      <c r="AG5261" s="243"/>
      <c r="AH5261" s="243"/>
    </row>
    <row r="5262" spans="30:34" x14ac:dyDescent="0.25">
      <c r="AD5262" s="243" t="s">
        <v>85</v>
      </c>
      <c r="AE5262" s="243" t="s">
        <v>4848</v>
      </c>
      <c r="AF5262" s="243">
        <v>3541901</v>
      </c>
      <c r="AG5262" s="243"/>
      <c r="AH5262" s="243"/>
    </row>
    <row r="5263" spans="30:34" x14ac:dyDescent="0.25">
      <c r="AD5263" s="243" t="s">
        <v>85</v>
      </c>
      <c r="AE5263" s="243" t="s">
        <v>4851</v>
      </c>
      <c r="AF5263" s="243">
        <v>3542008</v>
      </c>
      <c r="AG5263" s="243"/>
      <c r="AH5263" s="243"/>
    </row>
    <row r="5264" spans="30:34" x14ac:dyDescent="0.25">
      <c r="AD5264" s="243" t="s">
        <v>85</v>
      </c>
      <c r="AE5264" s="243" t="s">
        <v>4854</v>
      </c>
      <c r="AF5264" s="243">
        <v>3542107</v>
      </c>
      <c r="AG5264" s="243"/>
      <c r="AH5264" s="243"/>
    </row>
    <row r="5265" spans="30:34" x14ac:dyDescent="0.25">
      <c r="AD5265" s="243" t="s">
        <v>85</v>
      </c>
      <c r="AE5265" s="243" t="s">
        <v>4857</v>
      </c>
      <c r="AF5265" s="243">
        <v>3542206</v>
      </c>
      <c r="AG5265" s="243"/>
      <c r="AH5265" s="243"/>
    </row>
    <row r="5266" spans="30:34" x14ac:dyDescent="0.25">
      <c r="AD5266" s="243" t="s">
        <v>85</v>
      </c>
      <c r="AE5266" s="243" t="s">
        <v>4860</v>
      </c>
      <c r="AF5266" s="243">
        <v>3542305</v>
      </c>
      <c r="AG5266" s="243"/>
      <c r="AH5266" s="243"/>
    </row>
    <row r="5267" spans="30:34" x14ac:dyDescent="0.25">
      <c r="AD5267" s="243" t="s">
        <v>85</v>
      </c>
      <c r="AE5267" s="243" t="s">
        <v>4863</v>
      </c>
      <c r="AF5267" s="243">
        <v>3542404</v>
      </c>
      <c r="AG5267" s="243"/>
      <c r="AH5267" s="243"/>
    </row>
    <row r="5268" spans="30:34" x14ac:dyDescent="0.25">
      <c r="AD5268" s="243" t="s">
        <v>85</v>
      </c>
      <c r="AE5268" s="243" t="s">
        <v>4866</v>
      </c>
      <c r="AF5268" s="243">
        <v>3542503</v>
      </c>
      <c r="AG5268" s="243"/>
      <c r="AH5268" s="243"/>
    </row>
    <row r="5269" spans="30:34" x14ac:dyDescent="0.25">
      <c r="AD5269" s="243" t="s">
        <v>85</v>
      </c>
      <c r="AE5269" s="243" t="s">
        <v>4869</v>
      </c>
      <c r="AF5269" s="243">
        <v>3542602</v>
      </c>
      <c r="AG5269" s="243"/>
      <c r="AH5269" s="243"/>
    </row>
    <row r="5270" spans="30:34" x14ac:dyDescent="0.25">
      <c r="AD5270" s="243" t="s">
        <v>85</v>
      </c>
      <c r="AE5270" s="243" t="s">
        <v>4871</v>
      </c>
      <c r="AF5270" s="243">
        <v>3542701</v>
      </c>
      <c r="AG5270" s="243"/>
      <c r="AH5270" s="243"/>
    </row>
    <row r="5271" spans="30:34" x14ac:dyDescent="0.25">
      <c r="AD5271" s="243" t="s">
        <v>85</v>
      </c>
      <c r="AE5271" s="243" t="s">
        <v>4873</v>
      </c>
      <c r="AF5271" s="243">
        <v>3542800</v>
      </c>
      <c r="AG5271" s="243"/>
      <c r="AH5271" s="243"/>
    </row>
    <row r="5272" spans="30:34" x14ac:dyDescent="0.25">
      <c r="AD5272" s="243" t="s">
        <v>85</v>
      </c>
      <c r="AE5272" s="243" t="s">
        <v>4876</v>
      </c>
      <c r="AF5272" s="243">
        <v>3542909</v>
      </c>
      <c r="AG5272" s="243"/>
      <c r="AH5272" s="243"/>
    </row>
    <row r="5273" spans="30:34" x14ac:dyDescent="0.25">
      <c r="AD5273" s="243" t="s">
        <v>85</v>
      </c>
      <c r="AE5273" s="243" t="s">
        <v>4879</v>
      </c>
      <c r="AF5273" s="243">
        <v>3543006</v>
      </c>
      <c r="AG5273" s="243"/>
      <c r="AH5273" s="243"/>
    </row>
    <row r="5274" spans="30:34" x14ac:dyDescent="0.25">
      <c r="AD5274" s="243" t="s">
        <v>85</v>
      </c>
      <c r="AE5274" s="243" t="s">
        <v>4882</v>
      </c>
      <c r="AF5274" s="243">
        <v>3543105</v>
      </c>
      <c r="AG5274" s="243"/>
      <c r="AH5274" s="243"/>
    </row>
    <row r="5275" spans="30:34" x14ac:dyDescent="0.25">
      <c r="AD5275" s="243" t="s">
        <v>85</v>
      </c>
      <c r="AE5275" s="243" t="s">
        <v>4885</v>
      </c>
      <c r="AF5275" s="243">
        <v>3543204</v>
      </c>
      <c r="AG5275" s="243"/>
      <c r="AH5275" s="243"/>
    </row>
    <row r="5276" spans="30:34" x14ac:dyDescent="0.25">
      <c r="AD5276" s="243" t="s">
        <v>85</v>
      </c>
      <c r="AE5276" s="243" t="s">
        <v>4888</v>
      </c>
      <c r="AF5276" s="243">
        <v>3543238</v>
      </c>
      <c r="AG5276" s="243"/>
      <c r="AH5276" s="243"/>
    </row>
    <row r="5277" spans="30:34" x14ac:dyDescent="0.25">
      <c r="AD5277" s="243" t="s">
        <v>85</v>
      </c>
      <c r="AE5277" s="243" t="s">
        <v>4891</v>
      </c>
      <c r="AF5277" s="243">
        <v>3543253</v>
      </c>
      <c r="AG5277" s="243"/>
      <c r="AH5277" s="243"/>
    </row>
    <row r="5278" spans="30:34" x14ac:dyDescent="0.25">
      <c r="AD5278" s="243" t="s">
        <v>85</v>
      </c>
      <c r="AE5278" s="243" t="s">
        <v>4894</v>
      </c>
      <c r="AF5278" s="243">
        <v>3543303</v>
      </c>
      <c r="AG5278" s="243"/>
      <c r="AH5278" s="243"/>
    </row>
    <row r="5279" spans="30:34" x14ac:dyDescent="0.25">
      <c r="AD5279" s="243" t="s">
        <v>85</v>
      </c>
      <c r="AE5279" s="243" t="s">
        <v>4897</v>
      </c>
      <c r="AF5279" s="243">
        <v>3543402</v>
      </c>
      <c r="AG5279" s="243"/>
      <c r="AH5279" s="243"/>
    </row>
    <row r="5280" spans="30:34" x14ac:dyDescent="0.25">
      <c r="AD5280" s="243" t="s">
        <v>85</v>
      </c>
      <c r="AE5280" s="243" t="s">
        <v>4900</v>
      </c>
      <c r="AF5280" s="243">
        <v>3543600</v>
      </c>
      <c r="AG5280" s="243"/>
      <c r="AH5280" s="243"/>
    </row>
    <row r="5281" spans="30:34" x14ac:dyDescent="0.25">
      <c r="AD5281" s="243" t="s">
        <v>85</v>
      </c>
      <c r="AE5281" s="243" t="s">
        <v>4903</v>
      </c>
      <c r="AF5281" s="243">
        <v>3543709</v>
      </c>
      <c r="AG5281" s="243"/>
      <c r="AH5281" s="243"/>
    </row>
    <row r="5282" spans="30:34" x14ac:dyDescent="0.25">
      <c r="AD5282" s="243" t="s">
        <v>85</v>
      </c>
      <c r="AE5282" s="243" t="s">
        <v>4906</v>
      </c>
      <c r="AF5282" s="243">
        <v>3543808</v>
      </c>
      <c r="AG5282" s="243"/>
      <c r="AH5282" s="243"/>
    </row>
    <row r="5283" spans="30:34" x14ac:dyDescent="0.25">
      <c r="AD5283" s="243" t="s">
        <v>85</v>
      </c>
      <c r="AE5283" s="243" t="s">
        <v>1565</v>
      </c>
      <c r="AF5283" s="243">
        <v>3543907</v>
      </c>
      <c r="AG5283" s="243"/>
      <c r="AH5283" s="243"/>
    </row>
    <row r="5284" spans="30:34" x14ac:dyDescent="0.25">
      <c r="AD5284" s="243" t="s">
        <v>85</v>
      </c>
      <c r="AE5284" s="243" t="s">
        <v>4911</v>
      </c>
      <c r="AF5284" s="243">
        <v>3544004</v>
      </c>
      <c r="AG5284" s="243"/>
      <c r="AH5284" s="243"/>
    </row>
    <row r="5285" spans="30:34" x14ac:dyDescent="0.25">
      <c r="AD5285" s="243" t="s">
        <v>85</v>
      </c>
      <c r="AE5285" s="243" t="s">
        <v>4914</v>
      </c>
      <c r="AF5285" s="243">
        <v>3544103</v>
      </c>
      <c r="AG5285" s="243"/>
      <c r="AH5285" s="243"/>
    </row>
    <row r="5286" spans="30:34" x14ac:dyDescent="0.25">
      <c r="AD5286" s="243" t="s">
        <v>85</v>
      </c>
      <c r="AE5286" s="243" t="s">
        <v>4917</v>
      </c>
      <c r="AF5286" s="243">
        <v>3544202</v>
      </c>
      <c r="AG5286" s="243"/>
      <c r="AH5286" s="243"/>
    </row>
    <row r="5287" spans="30:34" x14ac:dyDescent="0.25">
      <c r="AD5287" s="243" t="s">
        <v>85</v>
      </c>
      <c r="AE5287" s="243" t="s">
        <v>4919</v>
      </c>
      <c r="AF5287" s="243">
        <v>3543501</v>
      </c>
      <c r="AG5287" s="243"/>
      <c r="AH5287" s="243"/>
    </row>
    <row r="5288" spans="30:34" x14ac:dyDescent="0.25">
      <c r="AD5288" s="243" t="s">
        <v>85</v>
      </c>
      <c r="AE5288" s="243" t="s">
        <v>4921</v>
      </c>
      <c r="AF5288" s="243">
        <v>3544251</v>
      </c>
      <c r="AG5288" s="243"/>
      <c r="AH5288" s="243"/>
    </row>
    <row r="5289" spans="30:34" x14ac:dyDescent="0.25">
      <c r="AD5289" s="243" t="s">
        <v>85</v>
      </c>
      <c r="AE5289" s="243" t="s">
        <v>4923</v>
      </c>
      <c r="AF5289" s="243">
        <v>3544301</v>
      </c>
      <c r="AG5289" s="243"/>
      <c r="AH5289" s="243"/>
    </row>
    <row r="5290" spans="30:34" x14ac:dyDescent="0.25">
      <c r="AD5290" s="243" t="s">
        <v>85</v>
      </c>
      <c r="AE5290" s="243" t="s">
        <v>4925</v>
      </c>
      <c r="AF5290" s="243">
        <v>3544400</v>
      </c>
      <c r="AG5290" s="243"/>
      <c r="AH5290" s="243"/>
    </row>
    <row r="5291" spans="30:34" x14ac:dyDescent="0.25">
      <c r="AD5291" s="243" t="s">
        <v>85</v>
      </c>
      <c r="AE5291" s="243" t="s">
        <v>4927</v>
      </c>
      <c r="AF5291" s="243">
        <v>3544509</v>
      </c>
      <c r="AG5291" s="243"/>
      <c r="AH5291" s="243"/>
    </row>
    <row r="5292" spans="30:34" x14ac:dyDescent="0.25">
      <c r="AD5292" s="243" t="s">
        <v>85</v>
      </c>
      <c r="AE5292" s="243" t="s">
        <v>4929</v>
      </c>
      <c r="AF5292" s="243">
        <v>3544608</v>
      </c>
      <c r="AG5292" s="243"/>
      <c r="AH5292" s="243"/>
    </row>
    <row r="5293" spans="30:34" x14ac:dyDescent="0.25">
      <c r="AD5293" s="243" t="s">
        <v>85</v>
      </c>
      <c r="AE5293" s="243" t="s">
        <v>4931</v>
      </c>
      <c r="AF5293" s="243">
        <v>3544707</v>
      </c>
      <c r="AG5293" s="243"/>
      <c r="AH5293" s="243"/>
    </row>
    <row r="5294" spans="30:34" x14ac:dyDescent="0.25">
      <c r="AD5294" s="243" t="s">
        <v>85</v>
      </c>
      <c r="AE5294" s="243" t="s">
        <v>4933</v>
      </c>
      <c r="AF5294" s="243">
        <v>3544806</v>
      </c>
      <c r="AG5294" s="243"/>
      <c r="AH5294" s="243"/>
    </row>
    <row r="5295" spans="30:34" x14ac:dyDescent="0.25">
      <c r="AD5295" s="243" t="s">
        <v>85</v>
      </c>
      <c r="AE5295" s="243" t="s">
        <v>4935</v>
      </c>
      <c r="AF5295" s="243">
        <v>3544905</v>
      </c>
      <c r="AG5295" s="243"/>
      <c r="AH5295" s="243"/>
    </row>
    <row r="5296" spans="30:34" x14ac:dyDescent="0.25">
      <c r="AD5296" s="243" t="s">
        <v>85</v>
      </c>
      <c r="AE5296" s="243" t="s">
        <v>4937</v>
      </c>
      <c r="AF5296" s="243">
        <v>3545001</v>
      </c>
      <c r="AG5296" s="243"/>
      <c r="AH5296" s="243"/>
    </row>
    <row r="5297" spans="30:34" x14ac:dyDescent="0.25">
      <c r="AD5297" s="243" t="s">
        <v>85</v>
      </c>
      <c r="AE5297" s="243" t="s">
        <v>4939</v>
      </c>
      <c r="AF5297" s="243">
        <v>3545100</v>
      </c>
      <c r="AG5297" s="243"/>
      <c r="AH5297" s="243"/>
    </row>
    <row r="5298" spans="30:34" x14ac:dyDescent="0.25">
      <c r="AD5298" s="243" t="s">
        <v>85</v>
      </c>
      <c r="AE5298" s="243" t="s">
        <v>3732</v>
      </c>
      <c r="AF5298" s="243">
        <v>3545159</v>
      </c>
      <c r="AG5298" s="243"/>
      <c r="AH5298" s="243"/>
    </row>
    <row r="5299" spans="30:34" x14ac:dyDescent="0.25">
      <c r="AD5299" s="243" t="s">
        <v>85</v>
      </c>
      <c r="AE5299" s="243" t="s">
        <v>4942</v>
      </c>
      <c r="AF5299" s="243">
        <v>3545209</v>
      </c>
      <c r="AG5299" s="243"/>
      <c r="AH5299" s="243"/>
    </row>
    <row r="5300" spans="30:34" x14ac:dyDescent="0.25">
      <c r="AD5300" s="243" t="s">
        <v>85</v>
      </c>
      <c r="AE5300" s="243" t="s">
        <v>4944</v>
      </c>
      <c r="AF5300" s="243">
        <v>3545308</v>
      </c>
      <c r="AG5300" s="243"/>
      <c r="AH5300" s="243"/>
    </row>
    <row r="5301" spans="30:34" x14ac:dyDescent="0.25">
      <c r="AD5301" s="243" t="s">
        <v>85</v>
      </c>
      <c r="AE5301" s="243" t="s">
        <v>4946</v>
      </c>
      <c r="AF5301" s="243">
        <v>3545407</v>
      </c>
      <c r="AG5301" s="243"/>
      <c r="AH5301" s="243"/>
    </row>
    <row r="5302" spans="30:34" x14ac:dyDescent="0.25">
      <c r="AD5302" s="243" t="s">
        <v>85</v>
      </c>
      <c r="AE5302" s="243" t="s">
        <v>4948</v>
      </c>
      <c r="AF5302" s="243">
        <v>3545506</v>
      </c>
      <c r="AG5302" s="243"/>
      <c r="AH5302" s="243"/>
    </row>
    <row r="5303" spans="30:34" x14ac:dyDescent="0.25">
      <c r="AD5303" s="243" t="s">
        <v>85</v>
      </c>
      <c r="AE5303" s="243" t="s">
        <v>4950</v>
      </c>
      <c r="AF5303" s="243">
        <v>3545605</v>
      </c>
      <c r="AG5303" s="243"/>
      <c r="AH5303" s="243"/>
    </row>
    <row r="5304" spans="30:34" x14ac:dyDescent="0.25">
      <c r="AD5304" s="243" t="s">
        <v>85</v>
      </c>
      <c r="AE5304" s="243" t="s">
        <v>4952</v>
      </c>
      <c r="AF5304" s="243">
        <v>3545704</v>
      </c>
      <c r="AG5304" s="243"/>
      <c r="AH5304" s="243"/>
    </row>
    <row r="5305" spans="30:34" x14ac:dyDescent="0.25">
      <c r="AD5305" s="243" t="s">
        <v>85</v>
      </c>
      <c r="AE5305" s="243" t="s">
        <v>4954</v>
      </c>
      <c r="AF5305" s="243">
        <v>3545803</v>
      </c>
      <c r="AG5305" s="243"/>
      <c r="AH5305" s="243"/>
    </row>
    <row r="5306" spans="30:34" x14ac:dyDescent="0.25">
      <c r="AD5306" s="243" t="s">
        <v>85</v>
      </c>
      <c r="AE5306" s="243" t="s">
        <v>4956</v>
      </c>
      <c r="AF5306" s="243">
        <v>3546009</v>
      </c>
      <c r="AG5306" s="243"/>
      <c r="AH5306" s="243"/>
    </row>
    <row r="5307" spans="30:34" x14ac:dyDescent="0.25">
      <c r="AD5307" s="243" t="s">
        <v>85</v>
      </c>
      <c r="AE5307" s="243" t="s">
        <v>4958</v>
      </c>
      <c r="AF5307" s="243">
        <v>3546108</v>
      </c>
      <c r="AG5307" s="243"/>
      <c r="AH5307" s="243"/>
    </row>
    <row r="5308" spans="30:34" x14ac:dyDescent="0.25">
      <c r="AD5308" s="243" t="s">
        <v>85</v>
      </c>
      <c r="AE5308" s="243" t="s">
        <v>4960</v>
      </c>
      <c r="AF5308" s="243">
        <v>3546207</v>
      </c>
      <c r="AG5308" s="243"/>
      <c r="AH5308" s="243"/>
    </row>
    <row r="5309" spans="30:34" x14ac:dyDescent="0.25">
      <c r="AD5309" s="243" t="s">
        <v>85</v>
      </c>
      <c r="AE5309" s="243" t="s">
        <v>4962</v>
      </c>
      <c r="AF5309" s="243">
        <v>3546256</v>
      </c>
      <c r="AG5309" s="243"/>
      <c r="AH5309" s="243"/>
    </row>
    <row r="5310" spans="30:34" x14ac:dyDescent="0.25">
      <c r="AD5310" s="243" t="s">
        <v>85</v>
      </c>
      <c r="AE5310" s="243" t="s">
        <v>4964</v>
      </c>
      <c r="AF5310" s="243">
        <v>3546306</v>
      </c>
      <c r="AG5310" s="243"/>
      <c r="AH5310" s="243"/>
    </row>
    <row r="5311" spans="30:34" x14ac:dyDescent="0.25">
      <c r="AD5311" s="243" t="s">
        <v>85</v>
      </c>
      <c r="AE5311" s="243" t="s">
        <v>4966</v>
      </c>
      <c r="AF5311" s="243">
        <v>3546405</v>
      </c>
      <c r="AG5311" s="243"/>
      <c r="AH5311" s="243"/>
    </row>
    <row r="5312" spans="30:34" x14ac:dyDescent="0.25">
      <c r="AD5312" s="243" t="s">
        <v>85</v>
      </c>
      <c r="AE5312" s="243" t="s">
        <v>4968</v>
      </c>
      <c r="AF5312" s="243">
        <v>3546504</v>
      </c>
      <c r="AG5312" s="243"/>
      <c r="AH5312" s="243"/>
    </row>
    <row r="5313" spans="30:34" x14ac:dyDescent="0.25">
      <c r="AD5313" s="243" t="s">
        <v>85</v>
      </c>
      <c r="AE5313" s="243" t="s">
        <v>4970</v>
      </c>
      <c r="AF5313" s="243">
        <v>3546603</v>
      </c>
      <c r="AG5313" s="243"/>
      <c r="AH5313" s="243"/>
    </row>
    <row r="5314" spans="30:34" x14ac:dyDescent="0.25">
      <c r="AD5314" s="243" t="s">
        <v>85</v>
      </c>
      <c r="AE5314" s="243" t="s">
        <v>4972</v>
      </c>
      <c r="AF5314" s="243">
        <v>3546702</v>
      </c>
      <c r="AG5314" s="243"/>
      <c r="AH5314" s="243"/>
    </row>
    <row r="5315" spans="30:34" x14ac:dyDescent="0.25">
      <c r="AD5315" s="243" t="s">
        <v>85</v>
      </c>
      <c r="AE5315" s="243" t="s">
        <v>3532</v>
      </c>
      <c r="AF5315" s="243">
        <v>3546801</v>
      </c>
      <c r="AG5315" s="243"/>
      <c r="AH5315" s="243"/>
    </row>
    <row r="5316" spans="30:34" x14ac:dyDescent="0.25">
      <c r="AD5316" s="243" t="s">
        <v>85</v>
      </c>
      <c r="AE5316" s="243" t="s">
        <v>4295</v>
      </c>
      <c r="AF5316" s="243">
        <v>3546900</v>
      </c>
      <c r="AG5316" s="243"/>
      <c r="AH5316" s="243"/>
    </row>
    <row r="5317" spans="30:34" x14ac:dyDescent="0.25">
      <c r="AD5317" s="243" t="s">
        <v>85</v>
      </c>
      <c r="AE5317" s="243" t="s">
        <v>4975</v>
      </c>
      <c r="AF5317" s="243">
        <v>3547007</v>
      </c>
      <c r="AG5317" s="243"/>
      <c r="AH5317" s="243"/>
    </row>
    <row r="5318" spans="30:34" x14ac:dyDescent="0.25">
      <c r="AD5318" s="243" t="s">
        <v>85</v>
      </c>
      <c r="AE5318" s="243" t="s">
        <v>4977</v>
      </c>
      <c r="AF5318" s="243">
        <v>3547106</v>
      </c>
      <c r="AG5318" s="243"/>
      <c r="AH5318" s="243"/>
    </row>
    <row r="5319" spans="30:34" x14ac:dyDescent="0.25">
      <c r="AD5319" s="243" t="s">
        <v>85</v>
      </c>
      <c r="AE5319" s="243" t="s">
        <v>4979</v>
      </c>
      <c r="AF5319" s="243">
        <v>3547502</v>
      </c>
      <c r="AG5319" s="243"/>
      <c r="AH5319" s="243"/>
    </row>
    <row r="5320" spans="30:34" x14ac:dyDescent="0.25">
      <c r="AD5320" s="243" t="s">
        <v>85</v>
      </c>
      <c r="AE5320" s="243" t="s">
        <v>4981</v>
      </c>
      <c r="AF5320" s="243">
        <v>3547403</v>
      </c>
      <c r="AG5320" s="243"/>
      <c r="AH5320" s="243"/>
    </row>
    <row r="5321" spans="30:34" x14ac:dyDescent="0.25">
      <c r="AD5321" s="243" t="s">
        <v>85</v>
      </c>
      <c r="AE5321" s="243" t="s">
        <v>4983</v>
      </c>
      <c r="AF5321" s="243">
        <v>3547601</v>
      </c>
      <c r="AG5321" s="243"/>
      <c r="AH5321" s="243"/>
    </row>
    <row r="5322" spans="30:34" x14ac:dyDescent="0.25">
      <c r="AD5322" s="243" t="s">
        <v>85</v>
      </c>
      <c r="AE5322" s="243" t="s">
        <v>4985</v>
      </c>
      <c r="AF5322" s="243">
        <v>3547650</v>
      </c>
      <c r="AG5322" s="243"/>
      <c r="AH5322" s="243"/>
    </row>
    <row r="5323" spans="30:34" x14ac:dyDescent="0.25">
      <c r="AD5323" s="243" t="s">
        <v>85</v>
      </c>
      <c r="AE5323" s="243" t="s">
        <v>4987</v>
      </c>
      <c r="AF5323" s="243">
        <v>3547205</v>
      </c>
      <c r="AG5323" s="243"/>
      <c r="AH5323" s="243"/>
    </row>
    <row r="5324" spans="30:34" x14ac:dyDescent="0.25">
      <c r="AD5324" s="243" t="s">
        <v>85</v>
      </c>
      <c r="AE5324" s="243" t="s">
        <v>4989</v>
      </c>
      <c r="AF5324" s="243">
        <v>3547304</v>
      </c>
      <c r="AG5324" s="243"/>
      <c r="AH5324" s="243"/>
    </row>
    <row r="5325" spans="30:34" x14ac:dyDescent="0.25">
      <c r="AD5325" s="243" t="s">
        <v>85</v>
      </c>
      <c r="AE5325" s="243" t="s">
        <v>4991</v>
      </c>
      <c r="AF5325" s="243">
        <v>3547700</v>
      </c>
      <c r="AG5325" s="243"/>
      <c r="AH5325" s="243"/>
    </row>
    <row r="5326" spans="30:34" x14ac:dyDescent="0.25">
      <c r="AD5326" s="243" t="s">
        <v>85</v>
      </c>
      <c r="AE5326" s="243" t="s">
        <v>3230</v>
      </c>
      <c r="AF5326" s="243">
        <v>3547809</v>
      </c>
      <c r="AG5326" s="243"/>
      <c r="AH5326" s="243"/>
    </row>
    <row r="5327" spans="30:34" x14ac:dyDescent="0.25">
      <c r="AD5327" s="243" t="s">
        <v>85</v>
      </c>
      <c r="AE5327" s="243" t="s">
        <v>4993</v>
      </c>
      <c r="AF5327" s="243">
        <v>3547908</v>
      </c>
      <c r="AG5327" s="243"/>
      <c r="AH5327" s="243"/>
    </row>
    <row r="5328" spans="30:34" x14ac:dyDescent="0.25">
      <c r="AD5328" s="243" t="s">
        <v>85</v>
      </c>
      <c r="AE5328" s="243" t="s">
        <v>4995</v>
      </c>
      <c r="AF5328" s="243">
        <v>3548005</v>
      </c>
      <c r="AG5328" s="243"/>
      <c r="AH5328" s="243"/>
    </row>
    <row r="5329" spans="30:34" x14ac:dyDescent="0.25">
      <c r="AD5329" s="243" t="s">
        <v>85</v>
      </c>
      <c r="AE5329" s="243" t="s">
        <v>4997</v>
      </c>
      <c r="AF5329" s="243">
        <v>3548054</v>
      </c>
      <c r="AG5329" s="243"/>
      <c r="AH5329" s="243"/>
    </row>
    <row r="5330" spans="30:34" x14ac:dyDescent="0.25">
      <c r="AD5330" s="243" t="s">
        <v>85</v>
      </c>
      <c r="AE5330" s="243" t="s">
        <v>4999</v>
      </c>
      <c r="AF5330" s="243">
        <v>3548104</v>
      </c>
      <c r="AG5330" s="243"/>
      <c r="AH5330" s="243"/>
    </row>
    <row r="5331" spans="30:34" x14ac:dyDescent="0.25">
      <c r="AD5331" s="243" t="s">
        <v>85</v>
      </c>
      <c r="AE5331" s="243" t="s">
        <v>5001</v>
      </c>
      <c r="AF5331" s="243">
        <v>3548203</v>
      </c>
      <c r="AG5331" s="243"/>
      <c r="AH5331" s="243"/>
    </row>
    <row r="5332" spans="30:34" x14ac:dyDescent="0.25">
      <c r="AD5332" s="243" t="s">
        <v>85</v>
      </c>
      <c r="AE5332" s="243" t="s">
        <v>5003</v>
      </c>
      <c r="AF5332" s="243">
        <v>3548302</v>
      </c>
      <c r="AG5332" s="243"/>
      <c r="AH5332" s="243"/>
    </row>
    <row r="5333" spans="30:34" x14ac:dyDescent="0.25">
      <c r="AD5333" s="243" t="s">
        <v>85</v>
      </c>
      <c r="AE5333" s="243" t="s">
        <v>5005</v>
      </c>
      <c r="AF5333" s="243">
        <v>3548401</v>
      </c>
      <c r="AG5333" s="243"/>
      <c r="AH5333" s="243"/>
    </row>
    <row r="5334" spans="30:34" x14ac:dyDescent="0.25">
      <c r="AD5334" s="243" t="s">
        <v>85</v>
      </c>
      <c r="AE5334" s="243" t="s">
        <v>5007</v>
      </c>
      <c r="AF5334" s="243">
        <v>3548500</v>
      </c>
      <c r="AG5334" s="243"/>
      <c r="AH5334" s="243"/>
    </row>
    <row r="5335" spans="30:34" x14ac:dyDescent="0.25">
      <c r="AD5335" s="243" t="s">
        <v>85</v>
      </c>
      <c r="AE5335" s="243" t="s">
        <v>5009</v>
      </c>
      <c r="AF5335" s="243">
        <v>3548609</v>
      </c>
      <c r="AG5335" s="243"/>
      <c r="AH5335" s="243"/>
    </row>
    <row r="5336" spans="30:34" x14ac:dyDescent="0.25">
      <c r="AD5336" s="243" t="s">
        <v>85</v>
      </c>
      <c r="AE5336" s="243" t="s">
        <v>5011</v>
      </c>
      <c r="AF5336" s="243">
        <v>3548708</v>
      </c>
      <c r="AG5336" s="243"/>
      <c r="AH5336" s="243"/>
    </row>
    <row r="5337" spans="30:34" x14ac:dyDescent="0.25">
      <c r="AD5337" s="243" t="s">
        <v>85</v>
      </c>
      <c r="AE5337" s="243" t="s">
        <v>5013</v>
      </c>
      <c r="AF5337" s="243">
        <v>3548807</v>
      </c>
      <c r="AG5337" s="243"/>
      <c r="AH5337" s="243"/>
    </row>
    <row r="5338" spans="30:34" x14ac:dyDescent="0.25">
      <c r="AD5338" s="243" t="s">
        <v>85</v>
      </c>
      <c r="AE5338" s="243" t="s">
        <v>3822</v>
      </c>
      <c r="AF5338" s="243">
        <v>3548906</v>
      </c>
      <c r="AG5338" s="243"/>
      <c r="AH5338" s="243"/>
    </row>
    <row r="5339" spans="30:34" x14ac:dyDescent="0.25">
      <c r="AD5339" s="243" t="s">
        <v>85</v>
      </c>
      <c r="AE5339" s="243" t="s">
        <v>1630</v>
      </c>
      <c r="AF5339" s="243">
        <v>3549003</v>
      </c>
      <c r="AG5339" s="243"/>
      <c r="AH5339" s="243"/>
    </row>
    <row r="5340" spans="30:34" x14ac:dyDescent="0.25">
      <c r="AD5340" s="243" t="s">
        <v>85</v>
      </c>
      <c r="AE5340" s="243" t="s">
        <v>5017</v>
      </c>
      <c r="AF5340" s="243">
        <v>3549102</v>
      </c>
      <c r="AG5340" s="243"/>
      <c r="AH5340" s="243"/>
    </row>
    <row r="5341" spans="30:34" x14ac:dyDescent="0.25">
      <c r="AD5341" s="243" t="s">
        <v>85</v>
      </c>
      <c r="AE5341" s="243" t="s">
        <v>5019</v>
      </c>
      <c r="AF5341" s="243">
        <v>3549201</v>
      </c>
      <c r="AG5341" s="243"/>
      <c r="AH5341" s="243"/>
    </row>
    <row r="5342" spans="30:34" x14ac:dyDescent="0.25">
      <c r="AD5342" s="243" t="s">
        <v>85</v>
      </c>
      <c r="AE5342" s="243" t="s">
        <v>5021</v>
      </c>
      <c r="AF5342" s="243">
        <v>3549250</v>
      </c>
      <c r="AG5342" s="243"/>
      <c r="AH5342" s="243"/>
    </row>
    <row r="5343" spans="30:34" x14ac:dyDescent="0.25">
      <c r="AD5343" s="243" t="s">
        <v>85</v>
      </c>
      <c r="AE5343" s="243" t="s">
        <v>5023</v>
      </c>
      <c r="AF5343" s="243">
        <v>3549300</v>
      </c>
      <c r="AG5343" s="243"/>
      <c r="AH5343" s="243"/>
    </row>
    <row r="5344" spans="30:34" x14ac:dyDescent="0.25">
      <c r="AD5344" s="243" t="s">
        <v>85</v>
      </c>
      <c r="AE5344" s="243" t="s">
        <v>5025</v>
      </c>
      <c r="AF5344" s="243">
        <v>3549409</v>
      </c>
      <c r="AG5344" s="243"/>
      <c r="AH5344" s="243"/>
    </row>
    <row r="5345" spans="30:34" x14ac:dyDescent="0.25">
      <c r="AD5345" s="243" t="s">
        <v>85</v>
      </c>
      <c r="AE5345" s="243" t="s">
        <v>5027</v>
      </c>
      <c r="AF5345" s="243">
        <v>3549508</v>
      </c>
      <c r="AG5345" s="243"/>
      <c r="AH5345" s="243"/>
    </row>
    <row r="5346" spans="30:34" x14ac:dyDescent="0.25">
      <c r="AD5346" s="243" t="s">
        <v>85</v>
      </c>
      <c r="AE5346" s="243" t="s">
        <v>5029</v>
      </c>
      <c r="AF5346" s="243">
        <v>3549607</v>
      </c>
      <c r="AG5346" s="243"/>
      <c r="AH5346" s="243"/>
    </row>
    <row r="5347" spans="30:34" x14ac:dyDescent="0.25">
      <c r="AD5347" s="243" t="s">
        <v>85</v>
      </c>
      <c r="AE5347" s="243" t="s">
        <v>5031</v>
      </c>
      <c r="AF5347" s="243">
        <v>3549706</v>
      </c>
      <c r="AG5347" s="243"/>
      <c r="AH5347" s="243"/>
    </row>
    <row r="5348" spans="30:34" x14ac:dyDescent="0.25">
      <c r="AD5348" s="243" t="s">
        <v>85</v>
      </c>
      <c r="AE5348" s="243" t="s">
        <v>5033</v>
      </c>
      <c r="AF5348" s="243">
        <v>3549805</v>
      </c>
      <c r="AG5348" s="243"/>
      <c r="AH5348" s="243"/>
    </row>
    <row r="5349" spans="30:34" x14ac:dyDescent="0.25">
      <c r="AD5349" s="243" t="s">
        <v>85</v>
      </c>
      <c r="AE5349" s="243" t="s">
        <v>5035</v>
      </c>
      <c r="AF5349" s="243">
        <v>3549904</v>
      </c>
      <c r="AG5349" s="243"/>
      <c r="AH5349" s="243"/>
    </row>
    <row r="5350" spans="30:34" x14ac:dyDescent="0.25">
      <c r="AD5350" s="243" t="s">
        <v>85</v>
      </c>
      <c r="AE5350" s="243" t="s">
        <v>5037</v>
      </c>
      <c r="AF5350" s="243">
        <v>3549953</v>
      </c>
      <c r="AG5350" s="243"/>
      <c r="AH5350" s="243"/>
    </row>
    <row r="5351" spans="30:34" x14ac:dyDescent="0.25">
      <c r="AD5351" s="243" t="s">
        <v>85</v>
      </c>
      <c r="AE5351" s="243" t="s">
        <v>5039</v>
      </c>
      <c r="AF5351" s="243">
        <v>3550001</v>
      </c>
      <c r="AG5351" s="243"/>
      <c r="AH5351" s="243"/>
    </row>
    <row r="5352" spans="30:34" x14ac:dyDescent="0.25">
      <c r="AD5352" s="243" t="s">
        <v>85</v>
      </c>
      <c r="AE5352" s="243" t="s">
        <v>5041</v>
      </c>
      <c r="AF5352" s="243">
        <v>3550100</v>
      </c>
      <c r="AG5352" s="243"/>
      <c r="AH5352" s="243"/>
    </row>
    <row r="5353" spans="30:34" x14ac:dyDescent="0.25">
      <c r="AD5353" s="243" t="s">
        <v>85</v>
      </c>
      <c r="AE5353" s="243" t="s">
        <v>5043</v>
      </c>
      <c r="AF5353" s="243">
        <v>3550209</v>
      </c>
      <c r="AG5353" s="243"/>
      <c r="AH5353" s="243"/>
    </row>
    <row r="5354" spans="30:34" x14ac:dyDescent="0.25">
      <c r="AD5354" s="243" t="s">
        <v>85</v>
      </c>
      <c r="AE5354" s="243" t="s">
        <v>5045</v>
      </c>
      <c r="AF5354" s="243">
        <v>3550308</v>
      </c>
      <c r="AG5354" s="243"/>
      <c r="AH5354" s="243"/>
    </row>
    <row r="5355" spans="30:34" x14ac:dyDescent="0.25">
      <c r="AD5355" s="243" t="s">
        <v>85</v>
      </c>
      <c r="AE5355" s="243" t="s">
        <v>2776</v>
      </c>
      <c r="AF5355" s="243">
        <v>3550407</v>
      </c>
      <c r="AG5355" s="243"/>
      <c r="AH5355" s="243"/>
    </row>
    <row r="5356" spans="30:34" x14ac:dyDescent="0.25">
      <c r="AD5356" s="243" t="s">
        <v>85</v>
      </c>
      <c r="AE5356" s="243" t="s">
        <v>5048</v>
      </c>
      <c r="AF5356" s="243">
        <v>3550506</v>
      </c>
      <c r="AG5356" s="243"/>
      <c r="AH5356" s="243"/>
    </row>
    <row r="5357" spans="30:34" x14ac:dyDescent="0.25">
      <c r="AD5357" s="243" t="s">
        <v>85</v>
      </c>
      <c r="AE5357" s="243" t="s">
        <v>5050</v>
      </c>
      <c r="AF5357" s="243">
        <v>3550605</v>
      </c>
      <c r="AG5357" s="243"/>
      <c r="AH5357" s="243"/>
    </row>
    <row r="5358" spans="30:34" x14ac:dyDescent="0.25">
      <c r="AD5358" s="243" t="s">
        <v>85</v>
      </c>
      <c r="AE5358" s="243" t="s">
        <v>2092</v>
      </c>
      <c r="AF5358" s="243">
        <v>3550704</v>
      </c>
      <c r="AG5358" s="243"/>
      <c r="AH5358" s="243"/>
    </row>
    <row r="5359" spans="30:34" x14ac:dyDescent="0.25">
      <c r="AD5359" s="243" t="s">
        <v>85</v>
      </c>
      <c r="AE5359" s="243" t="s">
        <v>5053</v>
      </c>
      <c r="AF5359" s="243">
        <v>3550803</v>
      </c>
      <c r="AG5359" s="243"/>
      <c r="AH5359" s="243"/>
    </row>
    <row r="5360" spans="30:34" x14ac:dyDescent="0.25">
      <c r="AD5360" s="243" t="s">
        <v>85</v>
      </c>
      <c r="AE5360" s="243" t="s">
        <v>3698</v>
      </c>
      <c r="AF5360" s="243">
        <v>3550902</v>
      </c>
      <c r="AG5360" s="243"/>
      <c r="AH5360" s="243"/>
    </row>
    <row r="5361" spans="30:34" x14ac:dyDescent="0.25">
      <c r="AD5361" s="243" t="s">
        <v>85</v>
      </c>
      <c r="AE5361" s="243" t="s">
        <v>2822</v>
      </c>
      <c r="AF5361" s="243">
        <v>3551009</v>
      </c>
      <c r="AG5361" s="243"/>
      <c r="AH5361" s="243"/>
    </row>
    <row r="5362" spans="30:34" x14ac:dyDescent="0.25">
      <c r="AD5362" s="243" t="s">
        <v>85</v>
      </c>
      <c r="AE5362" s="243" t="s">
        <v>5057</v>
      </c>
      <c r="AF5362" s="243">
        <v>3551108</v>
      </c>
      <c r="AG5362" s="243"/>
      <c r="AH5362" s="243"/>
    </row>
    <row r="5363" spans="30:34" x14ac:dyDescent="0.25">
      <c r="AD5363" s="243" t="s">
        <v>85</v>
      </c>
      <c r="AE5363" s="243" t="s">
        <v>5059</v>
      </c>
      <c r="AF5363" s="243">
        <v>3551207</v>
      </c>
      <c r="AG5363" s="243"/>
      <c r="AH5363" s="243"/>
    </row>
    <row r="5364" spans="30:34" x14ac:dyDescent="0.25">
      <c r="AD5364" s="243" t="s">
        <v>85</v>
      </c>
      <c r="AE5364" s="243" t="s">
        <v>5061</v>
      </c>
      <c r="AF5364" s="243">
        <v>3551306</v>
      </c>
      <c r="AG5364" s="243"/>
      <c r="AH5364" s="243"/>
    </row>
    <row r="5365" spans="30:34" x14ac:dyDescent="0.25">
      <c r="AD5365" s="243" t="s">
        <v>85</v>
      </c>
      <c r="AE5365" s="243" t="s">
        <v>5063</v>
      </c>
      <c r="AF5365" s="243">
        <v>3551405</v>
      </c>
      <c r="AG5365" s="243"/>
      <c r="AH5365" s="243"/>
    </row>
    <row r="5366" spans="30:34" x14ac:dyDescent="0.25">
      <c r="AD5366" s="243" t="s">
        <v>85</v>
      </c>
      <c r="AE5366" s="243" t="s">
        <v>5065</v>
      </c>
      <c r="AF5366" s="243">
        <v>3551603</v>
      </c>
      <c r="AG5366" s="243"/>
      <c r="AH5366" s="243"/>
    </row>
    <row r="5367" spans="30:34" x14ac:dyDescent="0.25">
      <c r="AD5367" s="243" t="s">
        <v>85</v>
      </c>
      <c r="AE5367" s="243" t="s">
        <v>5067</v>
      </c>
      <c r="AF5367" s="243">
        <v>3551504</v>
      </c>
      <c r="AG5367" s="243"/>
      <c r="AH5367" s="243"/>
    </row>
    <row r="5368" spans="30:34" x14ac:dyDescent="0.25">
      <c r="AD5368" s="243" t="s">
        <v>85</v>
      </c>
      <c r="AE5368" s="243" t="s">
        <v>3535</v>
      </c>
      <c r="AF5368" s="243">
        <v>3551702</v>
      </c>
      <c r="AG5368" s="243"/>
      <c r="AH5368" s="243"/>
    </row>
    <row r="5369" spans="30:34" x14ac:dyDescent="0.25">
      <c r="AD5369" s="243" t="s">
        <v>85</v>
      </c>
      <c r="AE5369" s="243" t="s">
        <v>5070</v>
      </c>
      <c r="AF5369" s="243">
        <v>3551801</v>
      </c>
      <c r="AG5369" s="243"/>
      <c r="AH5369" s="243"/>
    </row>
    <row r="5370" spans="30:34" x14ac:dyDescent="0.25">
      <c r="AD5370" s="243" t="s">
        <v>85</v>
      </c>
      <c r="AE5370" s="243" t="s">
        <v>5072</v>
      </c>
      <c r="AF5370" s="243">
        <v>3551900</v>
      </c>
      <c r="AG5370" s="243"/>
      <c r="AH5370" s="243"/>
    </row>
    <row r="5371" spans="30:34" x14ac:dyDescent="0.25">
      <c r="AD5371" s="243" t="s">
        <v>85</v>
      </c>
      <c r="AE5371" s="243" t="s">
        <v>5074</v>
      </c>
      <c r="AF5371" s="243">
        <v>3552007</v>
      </c>
      <c r="AG5371" s="243"/>
      <c r="AH5371" s="243"/>
    </row>
    <row r="5372" spans="30:34" x14ac:dyDescent="0.25">
      <c r="AD5372" s="243" t="s">
        <v>85</v>
      </c>
      <c r="AE5372" s="243" t="s">
        <v>5076</v>
      </c>
      <c r="AF5372" s="243">
        <v>3552106</v>
      </c>
      <c r="AG5372" s="243"/>
      <c r="AH5372" s="243"/>
    </row>
    <row r="5373" spans="30:34" x14ac:dyDescent="0.25">
      <c r="AD5373" s="243" t="s">
        <v>85</v>
      </c>
      <c r="AE5373" s="243" t="s">
        <v>5078</v>
      </c>
      <c r="AF5373" s="243">
        <v>3552205</v>
      </c>
      <c r="AG5373" s="243"/>
      <c r="AH5373" s="243"/>
    </row>
    <row r="5374" spans="30:34" x14ac:dyDescent="0.25">
      <c r="AD5374" s="243" t="s">
        <v>85</v>
      </c>
      <c r="AE5374" s="243" t="s">
        <v>5080</v>
      </c>
      <c r="AF5374" s="243">
        <v>3552304</v>
      </c>
      <c r="AG5374" s="243"/>
      <c r="AH5374" s="243"/>
    </row>
    <row r="5375" spans="30:34" x14ac:dyDescent="0.25">
      <c r="AD5375" s="243" t="s">
        <v>85</v>
      </c>
      <c r="AE5375" s="243" t="s">
        <v>5082</v>
      </c>
      <c r="AF5375" s="243">
        <v>3552403</v>
      </c>
      <c r="AG5375" s="243"/>
      <c r="AH5375" s="243"/>
    </row>
    <row r="5376" spans="30:34" x14ac:dyDescent="0.25">
      <c r="AD5376" s="243" t="s">
        <v>85</v>
      </c>
      <c r="AE5376" s="243" t="s">
        <v>5084</v>
      </c>
      <c r="AF5376" s="243">
        <v>3552551</v>
      </c>
      <c r="AG5376" s="243"/>
      <c r="AH5376" s="243"/>
    </row>
    <row r="5377" spans="30:34" x14ac:dyDescent="0.25">
      <c r="AD5377" s="243" t="s">
        <v>85</v>
      </c>
      <c r="AE5377" s="243" t="s">
        <v>5086</v>
      </c>
      <c r="AF5377" s="243">
        <v>3552502</v>
      </c>
      <c r="AG5377" s="243"/>
      <c r="AH5377" s="243"/>
    </row>
    <row r="5378" spans="30:34" x14ac:dyDescent="0.25">
      <c r="AD5378" s="243" t="s">
        <v>85</v>
      </c>
      <c r="AE5378" s="243" t="s">
        <v>5088</v>
      </c>
      <c r="AF5378" s="243">
        <v>3552601</v>
      </c>
      <c r="AG5378" s="243"/>
      <c r="AH5378" s="243"/>
    </row>
    <row r="5379" spans="30:34" x14ac:dyDescent="0.25">
      <c r="AD5379" s="243" t="s">
        <v>85</v>
      </c>
      <c r="AE5379" s="243" t="s">
        <v>1361</v>
      </c>
      <c r="AF5379" s="243">
        <v>3552700</v>
      </c>
      <c r="AG5379" s="243"/>
      <c r="AH5379" s="243"/>
    </row>
    <row r="5380" spans="30:34" x14ac:dyDescent="0.25">
      <c r="AD5380" s="243" t="s">
        <v>85</v>
      </c>
      <c r="AE5380" s="243" t="s">
        <v>5091</v>
      </c>
      <c r="AF5380" s="243">
        <v>3552809</v>
      </c>
      <c r="AG5380" s="243"/>
      <c r="AH5380" s="243"/>
    </row>
    <row r="5381" spans="30:34" x14ac:dyDescent="0.25">
      <c r="AD5381" s="243" t="s">
        <v>85</v>
      </c>
      <c r="AE5381" s="243" t="s">
        <v>5093</v>
      </c>
      <c r="AF5381" s="243">
        <v>3552908</v>
      </c>
      <c r="AG5381" s="243"/>
      <c r="AH5381" s="243"/>
    </row>
    <row r="5382" spans="30:34" x14ac:dyDescent="0.25">
      <c r="AD5382" s="243" t="s">
        <v>85</v>
      </c>
      <c r="AE5382" s="243" t="s">
        <v>5095</v>
      </c>
      <c r="AF5382" s="243">
        <v>3553005</v>
      </c>
      <c r="AG5382" s="243"/>
      <c r="AH5382" s="243"/>
    </row>
    <row r="5383" spans="30:34" x14ac:dyDescent="0.25">
      <c r="AD5383" s="243" t="s">
        <v>85</v>
      </c>
      <c r="AE5383" s="243" t="s">
        <v>5097</v>
      </c>
      <c r="AF5383" s="243">
        <v>3553104</v>
      </c>
      <c r="AG5383" s="243"/>
      <c r="AH5383" s="243"/>
    </row>
    <row r="5384" spans="30:34" x14ac:dyDescent="0.25">
      <c r="AD5384" s="243" t="s">
        <v>85</v>
      </c>
      <c r="AE5384" s="243" t="s">
        <v>5099</v>
      </c>
      <c r="AF5384" s="243">
        <v>3553203</v>
      </c>
      <c r="AG5384" s="243"/>
      <c r="AH5384" s="243"/>
    </row>
    <row r="5385" spans="30:34" x14ac:dyDescent="0.25">
      <c r="AD5385" s="243" t="s">
        <v>85</v>
      </c>
      <c r="AE5385" s="243" t="s">
        <v>5101</v>
      </c>
      <c r="AF5385" s="243">
        <v>3553302</v>
      </c>
      <c r="AG5385" s="243"/>
      <c r="AH5385" s="243"/>
    </row>
    <row r="5386" spans="30:34" x14ac:dyDescent="0.25">
      <c r="AD5386" s="243" t="s">
        <v>85</v>
      </c>
      <c r="AE5386" s="243" t="s">
        <v>5103</v>
      </c>
      <c r="AF5386" s="243">
        <v>3553401</v>
      </c>
      <c r="AG5386" s="243"/>
      <c r="AH5386" s="243"/>
    </row>
    <row r="5387" spans="30:34" x14ac:dyDescent="0.25">
      <c r="AD5387" s="243" t="s">
        <v>85</v>
      </c>
      <c r="AE5387" s="243" t="s">
        <v>5105</v>
      </c>
      <c r="AF5387" s="243">
        <v>3553500</v>
      </c>
      <c r="AG5387" s="243"/>
      <c r="AH5387" s="243"/>
    </row>
    <row r="5388" spans="30:34" x14ac:dyDescent="0.25">
      <c r="AD5388" s="243" t="s">
        <v>85</v>
      </c>
      <c r="AE5388" s="243" t="s">
        <v>5107</v>
      </c>
      <c r="AF5388" s="243">
        <v>3553609</v>
      </c>
      <c r="AG5388" s="243"/>
      <c r="AH5388" s="243"/>
    </row>
    <row r="5389" spans="30:34" x14ac:dyDescent="0.25">
      <c r="AD5389" s="243" t="s">
        <v>85</v>
      </c>
      <c r="AE5389" s="243" t="s">
        <v>5109</v>
      </c>
      <c r="AF5389" s="243">
        <v>3553658</v>
      </c>
      <c r="AG5389" s="243"/>
      <c r="AH5389" s="243"/>
    </row>
    <row r="5390" spans="30:34" x14ac:dyDescent="0.25">
      <c r="AD5390" s="243" t="s">
        <v>85</v>
      </c>
      <c r="AE5390" s="243" t="s">
        <v>5111</v>
      </c>
      <c r="AF5390" s="243">
        <v>3553708</v>
      </c>
      <c r="AG5390" s="243"/>
      <c r="AH5390" s="243"/>
    </row>
    <row r="5391" spans="30:34" x14ac:dyDescent="0.25">
      <c r="AD5391" s="243" t="s">
        <v>85</v>
      </c>
      <c r="AE5391" s="243" t="s">
        <v>5113</v>
      </c>
      <c r="AF5391" s="243">
        <v>3553807</v>
      </c>
      <c r="AG5391" s="243"/>
      <c r="AH5391" s="243"/>
    </row>
    <row r="5392" spans="30:34" x14ac:dyDescent="0.25">
      <c r="AD5392" s="243" t="s">
        <v>85</v>
      </c>
      <c r="AE5392" s="243" t="s">
        <v>5115</v>
      </c>
      <c r="AF5392" s="243">
        <v>3553856</v>
      </c>
      <c r="AG5392" s="243"/>
      <c r="AH5392" s="243"/>
    </row>
    <row r="5393" spans="30:34" x14ac:dyDescent="0.25">
      <c r="AD5393" s="243" t="s">
        <v>85</v>
      </c>
      <c r="AE5393" s="243" t="s">
        <v>5117</v>
      </c>
      <c r="AF5393" s="243">
        <v>3553906</v>
      </c>
      <c r="AG5393" s="243"/>
      <c r="AH5393" s="243"/>
    </row>
    <row r="5394" spans="30:34" x14ac:dyDescent="0.25">
      <c r="AD5394" s="243" t="s">
        <v>85</v>
      </c>
      <c r="AE5394" s="243" t="s">
        <v>5119</v>
      </c>
      <c r="AF5394" s="243">
        <v>3553955</v>
      </c>
      <c r="AG5394" s="243"/>
      <c r="AH5394" s="243"/>
    </row>
    <row r="5395" spans="30:34" x14ac:dyDescent="0.25">
      <c r="AD5395" s="243" t="s">
        <v>85</v>
      </c>
      <c r="AE5395" s="243" t="s">
        <v>5121</v>
      </c>
      <c r="AF5395" s="243">
        <v>3554003</v>
      </c>
      <c r="AG5395" s="243"/>
      <c r="AH5395" s="243"/>
    </row>
    <row r="5396" spans="30:34" x14ac:dyDescent="0.25">
      <c r="AD5396" s="243" t="s">
        <v>85</v>
      </c>
      <c r="AE5396" s="243" t="s">
        <v>5123</v>
      </c>
      <c r="AF5396" s="243">
        <v>3554102</v>
      </c>
      <c r="AG5396" s="243"/>
      <c r="AH5396" s="243"/>
    </row>
    <row r="5397" spans="30:34" x14ac:dyDescent="0.25">
      <c r="AD5397" s="243" t="s">
        <v>85</v>
      </c>
      <c r="AE5397" s="243" t="s">
        <v>5125</v>
      </c>
      <c r="AF5397" s="243">
        <v>3554201</v>
      </c>
      <c r="AG5397" s="243"/>
      <c r="AH5397" s="243"/>
    </row>
    <row r="5398" spans="30:34" x14ac:dyDescent="0.25">
      <c r="AD5398" s="243" t="s">
        <v>85</v>
      </c>
      <c r="AE5398" s="243" t="s">
        <v>4576</v>
      </c>
      <c r="AF5398" s="243">
        <v>3554300</v>
      </c>
      <c r="AG5398" s="243"/>
      <c r="AH5398" s="243"/>
    </row>
    <row r="5399" spans="30:34" x14ac:dyDescent="0.25">
      <c r="AD5399" s="243" t="s">
        <v>85</v>
      </c>
      <c r="AE5399" s="243" t="s">
        <v>4528</v>
      </c>
      <c r="AF5399" s="243">
        <v>3554409</v>
      </c>
      <c r="AG5399" s="243"/>
      <c r="AH5399" s="243"/>
    </row>
    <row r="5400" spans="30:34" x14ac:dyDescent="0.25">
      <c r="AD5400" s="243" t="s">
        <v>85</v>
      </c>
      <c r="AE5400" s="243" t="s">
        <v>5129</v>
      </c>
      <c r="AF5400" s="243">
        <v>3554508</v>
      </c>
      <c r="AG5400" s="243"/>
      <c r="AH5400" s="243"/>
    </row>
    <row r="5401" spans="30:34" x14ac:dyDescent="0.25">
      <c r="AD5401" s="243" t="s">
        <v>85</v>
      </c>
      <c r="AE5401" s="243" t="s">
        <v>5131</v>
      </c>
      <c r="AF5401" s="243">
        <v>3554607</v>
      </c>
      <c r="AG5401" s="243"/>
      <c r="AH5401" s="243"/>
    </row>
    <row r="5402" spans="30:34" x14ac:dyDescent="0.25">
      <c r="AD5402" s="243" t="s">
        <v>85</v>
      </c>
      <c r="AE5402" s="243" t="s">
        <v>5133</v>
      </c>
      <c r="AF5402" s="243">
        <v>3554656</v>
      </c>
      <c r="AG5402" s="243"/>
      <c r="AH5402" s="243"/>
    </row>
    <row r="5403" spans="30:34" x14ac:dyDescent="0.25">
      <c r="AD5403" s="243" t="s">
        <v>85</v>
      </c>
      <c r="AE5403" s="243" t="s">
        <v>5135</v>
      </c>
      <c r="AF5403" s="243">
        <v>3554706</v>
      </c>
      <c r="AG5403" s="243"/>
      <c r="AH5403" s="243"/>
    </row>
    <row r="5404" spans="30:34" x14ac:dyDescent="0.25">
      <c r="AD5404" s="243" t="s">
        <v>85</v>
      </c>
      <c r="AE5404" s="243" t="s">
        <v>5137</v>
      </c>
      <c r="AF5404" s="243">
        <v>3554755</v>
      </c>
      <c r="AG5404" s="243"/>
      <c r="AH5404" s="243"/>
    </row>
    <row r="5405" spans="30:34" x14ac:dyDescent="0.25">
      <c r="AD5405" s="243" t="s">
        <v>85</v>
      </c>
      <c r="AE5405" s="243" t="s">
        <v>5139</v>
      </c>
      <c r="AF5405" s="243">
        <v>3554805</v>
      </c>
      <c r="AG5405" s="243"/>
      <c r="AH5405" s="243"/>
    </row>
    <row r="5406" spans="30:34" x14ac:dyDescent="0.25">
      <c r="AD5406" s="243" t="s">
        <v>85</v>
      </c>
      <c r="AE5406" s="243" t="s">
        <v>5141</v>
      </c>
      <c r="AF5406" s="243">
        <v>3554904</v>
      </c>
      <c r="AG5406" s="243"/>
      <c r="AH5406" s="243"/>
    </row>
    <row r="5407" spans="30:34" x14ac:dyDescent="0.25">
      <c r="AD5407" s="243" t="s">
        <v>85</v>
      </c>
      <c r="AE5407" s="243" t="s">
        <v>5142</v>
      </c>
      <c r="AF5407" s="243">
        <v>3554953</v>
      </c>
      <c r="AG5407" s="243"/>
      <c r="AH5407" s="243"/>
    </row>
    <row r="5408" spans="30:34" x14ac:dyDescent="0.25">
      <c r="AD5408" s="243" t="s">
        <v>85</v>
      </c>
      <c r="AE5408" s="243" t="s">
        <v>5144</v>
      </c>
      <c r="AF5408" s="243">
        <v>3555000</v>
      </c>
      <c r="AG5408" s="243"/>
      <c r="AH5408" s="243"/>
    </row>
    <row r="5409" spans="30:34" x14ac:dyDescent="0.25">
      <c r="AD5409" s="243" t="s">
        <v>85</v>
      </c>
      <c r="AE5409" s="243" t="s">
        <v>5146</v>
      </c>
      <c r="AF5409" s="243">
        <v>3555109</v>
      </c>
      <c r="AG5409" s="243"/>
      <c r="AH5409" s="243"/>
    </row>
    <row r="5410" spans="30:34" x14ac:dyDescent="0.25">
      <c r="AD5410" s="243" t="s">
        <v>85</v>
      </c>
      <c r="AE5410" s="243" t="s">
        <v>5147</v>
      </c>
      <c r="AF5410" s="243">
        <v>3555208</v>
      </c>
      <c r="AG5410" s="243"/>
      <c r="AH5410" s="243"/>
    </row>
    <row r="5411" spans="30:34" x14ac:dyDescent="0.25">
      <c r="AD5411" s="243" t="s">
        <v>85</v>
      </c>
      <c r="AE5411" s="243" t="s">
        <v>5148</v>
      </c>
      <c r="AF5411" s="243">
        <v>3555307</v>
      </c>
      <c r="AG5411" s="243"/>
      <c r="AH5411" s="243"/>
    </row>
    <row r="5412" spans="30:34" x14ac:dyDescent="0.25">
      <c r="AD5412" s="243" t="s">
        <v>85</v>
      </c>
      <c r="AE5412" s="243" t="s">
        <v>5150</v>
      </c>
      <c r="AF5412" s="243">
        <v>3555356</v>
      </c>
      <c r="AG5412" s="243"/>
      <c r="AH5412" s="243"/>
    </row>
    <row r="5413" spans="30:34" x14ac:dyDescent="0.25">
      <c r="AD5413" s="243" t="s">
        <v>85</v>
      </c>
      <c r="AE5413" s="243" t="s">
        <v>5152</v>
      </c>
      <c r="AF5413" s="243">
        <v>3555406</v>
      </c>
      <c r="AG5413" s="243"/>
      <c r="AH5413" s="243"/>
    </row>
    <row r="5414" spans="30:34" x14ac:dyDescent="0.25">
      <c r="AD5414" s="243" t="s">
        <v>85</v>
      </c>
      <c r="AE5414" s="243" t="s">
        <v>5154</v>
      </c>
      <c r="AF5414" s="243">
        <v>3555505</v>
      </c>
      <c r="AG5414" s="243"/>
      <c r="AH5414" s="243"/>
    </row>
    <row r="5415" spans="30:34" x14ac:dyDescent="0.25">
      <c r="AD5415" s="243" t="s">
        <v>85</v>
      </c>
      <c r="AE5415" s="243" t="s">
        <v>5156</v>
      </c>
      <c r="AF5415" s="243">
        <v>3555604</v>
      </c>
      <c r="AG5415" s="243"/>
      <c r="AH5415" s="243"/>
    </row>
    <row r="5416" spans="30:34" x14ac:dyDescent="0.25">
      <c r="AD5416" s="243" t="s">
        <v>85</v>
      </c>
      <c r="AE5416" s="243" t="s">
        <v>5158</v>
      </c>
      <c r="AF5416" s="243">
        <v>3555703</v>
      </c>
      <c r="AG5416" s="243"/>
      <c r="AH5416" s="243"/>
    </row>
    <row r="5417" spans="30:34" x14ac:dyDescent="0.25">
      <c r="AD5417" s="243" t="s">
        <v>85</v>
      </c>
      <c r="AE5417" s="243" t="s">
        <v>5160</v>
      </c>
      <c r="AF5417" s="243">
        <v>3555802</v>
      </c>
      <c r="AG5417" s="243"/>
      <c r="AH5417" s="243"/>
    </row>
    <row r="5418" spans="30:34" x14ac:dyDescent="0.25">
      <c r="AD5418" s="243" t="s">
        <v>85</v>
      </c>
      <c r="AE5418" s="243" t="s">
        <v>5162</v>
      </c>
      <c r="AF5418" s="243">
        <v>3555901</v>
      </c>
      <c r="AG5418" s="243"/>
      <c r="AH5418" s="243"/>
    </row>
    <row r="5419" spans="30:34" x14ac:dyDescent="0.25">
      <c r="AD5419" s="243" t="s">
        <v>85</v>
      </c>
      <c r="AE5419" s="243" t="s">
        <v>5164</v>
      </c>
      <c r="AF5419" s="243">
        <v>3556008</v>
      </c>
      <c r="AG5419" s="243"/>
      <c r="AH5419" s="243"/>
    </row>
    <row r="5420" spans="30:34" x14ac:dyDescent="0.25">
      <c r="AD5420" s="243" t="s">
        <v>85</v>
      </c>
      <c r="AE5420" s="243" t="s">
        <v>5166</v>
      </c>
      <c r="AF5420" s="243">
        <v>3556107</v>
      </c>
      <c r="AG5420" s="243"/>
      <c r="AH5420" s="243"/>
    </row>
    <row r="5421" spans="30:34" x14ac:dyDescent="0.25">
      <c r="AD5421" s="243" t="s">
        <v>85</v>
      </c>
      <c r="AE5421" s="243" t="s">
        <v>5168</v>
      </c>
      <c r="AF5421" s="243">
        <v>3556206</v>
      </c>
      <c r="AG5421" s="243"/>
      <c r="AH5421" s="243"/>
    </row>
    <row r="5422" spans="30:34" x14ac:dyDescent="0.25">
      <c r="AD5422" s="243" t="s">
        <v>85</v>
      </c>
      <c r="AE5422" s="243" t="s">
        <v>5170</v>
      </c>
      <c r="AF5422" s="243">
        <v>3556305</v>
      </c>
      <c r="AG5422" s="243"/>
      <c r="AH5422" s="243"/>
    </row>
    <row r="5423" spans="30:34" x14ac:dyDescent="0.25">
      <c r="AD5423" s="243" t="s">
        <v>85</v>
      </c>
      <c r="AE5423" s="243" t="s">
        <v>4083</v>
      </c>
      <c r="AF5423" s="243">
        <v>3556354</v>
      </c>
      <c r="AG5423" s="243"/>
      <c r="AH5423" s="243"/>
    </row>
    <row r="5424" spans="30:34" x14ac:dyDescent="0.25">
      <c r="AD5424" s="243" t="s">
        <v>85</v>
      </c>
      <c r="AE5424" s="243" t="s">
        <v>5172</v>
      </c>
      <c r="AF5424" s="243">
        <v>3556404</v>
      </c>
      <c r="AG5424" s="243"/>
      <c r="AH5424" s="243"/>
    </row>
    <row r="5425" spans="30:34" x14ac:dyDescent="0.25">
      <c r="AD5425" s="243" t="s">
        <v>85</v>
      </c>
      <c r="AE5425" s="243" t="s">
        <v>5174</v>
      </c>
      <c r="AF5425" s="243">
        <v>3556453</v>
      </c>
      <c r="AG5425" s="243"/>
      <c r="AH5425" s="243"/>
    </row>
    <row r="5426" spans="30:34" x14ac:dyDescent="0.25">
      <c r="AD5426" s="243" t="s">
        <v>85</v>
      </c>
      <c r="AE5426" s="243" t="s">
        <v>5176</v>
      </c>
      <c r="AF5426" s="243">
        <v>3556503</v>
      </c>
      <c r="AG5426" s="243"/>
      <c r="AH5426" s="243"/>
    </row>
    <row r="5427" spans="30:34" x14ac:dyDescent="0.25">
      <c r="AD5427" s="243" t="s">
        <v>85</v>
      </c>
      <c r="AE5427" s="243" t="s">
        <v>3118</v>
      </c>
      <c r="AF5427" s="243">
        <v>3556602</v>
      </c>
      <c r="AG5427" s="243"/>
      <c r="AH5427" s="243"/>
    </row>
    <row r="5428" spans="30:34" x14ac:dyDescent="0.25">
      <c r="AD5428" s="243" t="s">
        <v>85</v>
      </c>
      <c r="AE5428" s="243" t="s">
        <v>5179</v>
      </c>
      <c r="AF5428" s="243">
        <v>3556701</v>
      </c>
      <c r="AG5428" s="243"/>
      <c r="AH5428" s="243"/>
    </row>
    <row r="5429" spans="30:34" x14ac:dyDescent="0.25">
      <c r="AD5429" s="243" t="s">
        <v>85</v>
      </c>
      <c r="AE5429" s="243" t="s">
        <v>5181</v>
      </c>
      <c r="AF5429" s="243">
        <v>3556800</v>
      </c>
      <c r="AG5429" s="243"/>
      <c r="AH5429" s="243"/>
    </row>
    <row r="5430" spans="30:34" x14ac:dyDescent="0.25">
      <c r="AD5430" s="243" t="s">
        <v>85</v>
      </c>
      <c r="AE5430" s="243" t="s">
        <v>5183</v>
      </c>
      <c r="AF5430" s="243">
        <v>3556909</v>
      </c>
      <c r="AG5430" s="243"/>
      <c r="AH5430" s="243"/>
    </row>
    <row r="5431" spans="30:34" x14ac:dyDescent="0.25">
      <c r="AD5431" s="243" t="s">
        <v>85</v>
      </c>
      <c r="AE5431" s="243" t="s">
        <v>5185</v>
      </c>
      <c r="AF5431" s="243">
        <v>3556958</v>
      </c>
      <c r="AG5431" s="243"/>
      <c r="AH5431" s="243"/>
    </row>
    <row r="5432" spans="30:34" x14ac:dyDescent="0.25">
      <c r="AD5432" s="243" t="s">
        <v>85</v>
      </c>
      <c r="AE5432" s="243" t="s">
        <v>5187</v>
      </c>
      <c r="AF5432" s="243">
        <v>3557006</v>
      </c>
      <c r="AG5432" s="243"/>
      <c r="AH5432" s="243"/>
    </row>
    <row r="5433" spans="30:34" x14ac:dyDescent="0.25">
      <c r="AD5433" s="243" t="s">
        <v>85</v>
      </c>
      <c r="AE5433" s="243" t="s">
        <v>5189</v>
      </c>
      <c r="AF5433" s="243">
        <v>3557105</v>
      </c>
      <c r="AG5433" s="243"/>
      <c r="AH5433" s="243"/>
    </row>
    <row r="5434" spans="30:34" x14ac:dyDescent="0.25">
      <c r="AD5434" s="243" t="s">
        <v>85</v>
      </c>
      <c r="AE5434" s="243" t="s">
        <v>5191</v>
      </c>
      <c r="AF5434" s="243">
        <v>3557154</v>
      </c>
      <c r="AG5434" s="243"/>
      <c r="AH5434" s="243"/>
    </row>
    <row r="5435" spans="30:34" x14ac:dyDescent="0.25">
      <c r="AD5435" s="243" t="s">
        <v>87</v>
      </c>
      <c r="AE5435" s="243" t="s">
        <v>116</v>
      </c>
      <c r="AF5435" s="243">
        <v>1700251</v>
      </c>
      <c r="AG5435" s="243"/>
      <c r="AH5435" s="243"/>
    </row>
    <row r="5436" spans="30:34" x14ac:dyDescent="0.25">
      <c r="AD5436" s="243" t="s">
        <v>87</v>
      </c>
      <c r="AE5436" s="243" t="s">
        <v>142</v>
      </c>
      <c r="AF5436" s="243">
        <v>1700301</v>
      </c>
      <c r="AG5436" s="243"/>
      <c r="AH5436" s="243"/>
    </row>
    <row r="5437" spans="30:34" x14ac:dyDescent="0.25">
      <c r="AD5437" s="243" t="s">
        <v>87</v>
      </c>
      <c r="AE5437" s="243" t="s">
        <v>167</v>
      </c>
      <c r="AF5437" s="243">
        <v>1700350</v>
      </c>
      <c r="AG5437" s="243"/>
      <c r="AH5437" s="243"/>
    </row>
    <row r="5438" spans="30:34" x14ac:dyDescent="0.25">
      <c r="AD5438" s="243" t="s">
        <v>87</v>
      </c>
      <c r="AE5438" s="243" t="s">
        <v>193</v>
      </c>
      <c r="AF5438" s="243">
        <v>1700400</v>
      </c>
      <c r="AG5438" s="243"/>
      <c r="AH5438" s="243"/>
    </row>
    <row r="5439" spans="30:34" x14ac:dyDescent="0.25">
      <c r="AD5439" s="243" t="s">
        <v>87</v>
      </c>
      <c r="AE5439" s="243" t="s">
        <v>219</v>
      </c>
      <c r="AF5439" s="243">
        <v>1700707</v>
      </c>
      <c r="AG5439" s="243"/>
      <c r="AH5439" s="243"/>
    </row>
    <row r="5440" spans="30:34" x14ac:dyDescent="0.25">
      <c r="AD5440" s="243" t="s">
        <v>87</v>
      </c>
      <c r="AE5440" s="243" t="s">
        <v>243</v>
      </c>
      <c r="AF5440" s="243">
        <v>1701002</v>
      </c>
      <c r="AG5440" s="243"/>
      <c r="AH5440" s="243"/>
    </row>
    <row r="5441" spans="30:34" x14ac:dyDescent="0.25">
      <c r="AD5441" s="243" t="s">
        <v>87</v>
      </c>
      <c r="AE5441" s="243" t="s">
        <v>268</v>
      </c>
      <c r="AF5441" s="243">
        <v>1701051</v>
      </c>
      <c r="AG5441" s="243"/>
      <c r="AH5441" s="243"/>
    </row>
    <row r="5442" spans="30:34" x14ac:dyDescent="0.25">
      <c r="AD5442" s="243" t="s">
        <v>87</v>
      </c>
      <c r="AE5442" s="243" t="s">
        <v>294</v>
      </c>
      <c r="AF5442" s="243">
        <v>1701101</v>
      </c>
      <c r="AG5442" s="243"/>
      <c r="AH5442" s="243"/>
    </row>
    <row r="5443" spans="30:34" x14ac:dyDescent="0.25">
      <c r="AD5443" s="243" t="s">
        <v>87</v>
      </c>
      <c r="AE5443" s="243" t="s">
        <v>320</v>
      </c>
      <c r="AF5443" s="243">
        <v>1701309</v>
      </c>
      <c r="AG5443" s="243"/>
      <c r="AH5443" s="243"/>
    </row>
    <row r="5444" spans="30:34" x14ac:dyDescent="0.25">
      <c r="AD5444" s="243" t="s">
        <v>87</v>
      </c>
      <c r="AE5444" s="243" t="s">
        <v>345</v>
      </c>
      <c r="AF5444" s="243">
        <v>1701903</v>
      </c>
      <c r="AG5444" s="243"/>
      <c r="AH5444" s="243"/>
    </row>
    <row r="5445" spans="30:34" x14ac:dyDescent="0.25">
      <c r="AD5445" s="243" t="s">
        <v>87</v>
      </c>
      <c r="AE5445" s="243" t="s">
        <v>369</v>
      </c>
      <c r="AF5445" s="243">
        <v>1702000</v>
      </c>
      <c r="AG5445" s="243"/>
      <c r="AH5445" s="243"/>
    </row>
    <row r="5446" spans="30:34" x14ac:dyDescent="0.25">
      <c r="AD5446" s="243" t="s">
        <v>87</v>
      </c>
      <c r="AE5446" s="243" t="s">
        <v>394</v>
      </c>
      <c r="AF5446" s="243">
        <v>1702109</v>
      </c>
      <c r="AG5446" s="243"/>
      <c r="AH5446" s="243"/>
    </row>
    <row r="5447" spans="30:34" x14ac:dyDescent="0.25">
      <c r="AD5447" s="243" t="s">
        <v>87</v>
      </c>
      <c r="AE5447" s="243" t="s">
        <v>419</v>
      </c>
      <c r="AF5447" s="243">
        <v>1702158</v>
      </c>
      <c r="AG5447" s="243"/>
      <c r="AH5447" s="243"/>
    </row>
    <row r="5448" spans="30:34" x14ac:dyDescent="0.25">
      <c r="AD5448" s="243" t="s">
        <v>87</v>
      </c>
      <c r="AE5448" s="243" t="s">
        <v>445</v>
      </c>
      <c r="AF5448" s="243">
        <v>1702208</v>
      </c>
      <c r="AG5448" s="243"/>
      <c r="AH5448" s="243"/>
    </row>
    <row r="5449" spans="30:34" x14ac:dyDescent="0.25">
      <c r="AD5449" s="243" t="s">
        <v>87</v>
      </c>
      <c r="AE5449" s="243" t="s">
        <v>470</v>
      </c>
      <c r="AF5449" s="243">
        <v>1702307</v>
      </c>
      <c r="AG5449" s="243"/>
      <c r="AH5449" s="243"/>
    </row>
    <row r="5450" spans="30:34" x14ac:dyDescent="0.25">
      <c r="AD5450" s="243" t="s">
        <v>87</v>
      </c>
      <c r="AE5450" s="243" t="s">
        <v>495</v>
      </c>
      <c r="AF5450" s="243">
        <v>1702406</v>
      </c>
      <c r="AG5450" s="243"/>
      <c r="AH5450" s="243"/>
    </row>
    <row r="5451" spans="30:34" x14ac:dyDescent="0.25">
      <c r="AD5451" s="243" t="s">
        <v>87</v>
      </c>
      <c r="AE5451" s="243" t="s">
        <v>519</v>
      </c>
      <c r="AF5451" s="243">
        <v>1702554</v>
      </c>
      <c r="AG5451" s="243"/>
      <c r="AH5451" s="243"/>
    </row>
    <row r="5452" spans="30:34" x14ac:dyDescent="0.25">
      <c r="AD5452" s="243" t="s">
        <v>87</v>
      </c>
      <c r="AE5452" s="243" t="s">
        <v>542</v>
      </c>
      <c r="AF5452" s="243">
        <v>1702703</v>
      </c>
      <c r="AG5452" s="243"/>
      <c r="AH5452" s="243"/>
    </row>
    <row r="5453" spans="30:34" x14ac:dyDescent="0.25">
      <c r="AD5453" s="243" t="s">
        <v>87</v>
      </c>
      <c r="AE5453" s="243" t="s">
        <v>565</v>
      </c>
      <c r="AF5453" s="243">
        <v>1702901</v>
      </c>
      <c r="AG5453" s="243"/>
      <c r="AH5453" s="243"/>
    </row>
    <row r="5454" spans="30:34" x14ac:dyDescent="0.25">
      <c r="AD5454" s="243" t="s">
        <v>87</v>
      </c>
      <c r="AE5454" s="243" t="s">
        <v>588</v>
      </c>
      <c r="AF5454" s="243">
        <v>1703008</v>
      </c>
      <c r="AG5454" s="243"/>
      <c r="AH5454" s="243"/>
    </row>
    <row r="5455" spans="30:34" x14ac:dyDescent="0.25">
      <c r="AD5455" s="243" t="s">
        <v>87</v>
      </c>
      <c r="AE5455" s="243" t="s">
        <v>611</v>
      </c>
      <c r="AF5455" s="243">
        <v>1703057</v>
      </c>
      <c r="AG5455" s="243"/>
      <c r="AH5455" s="243"/>
    </row>
    <row r="5456" spans="30:34" x14ac:dyDescent="0.25">
      <c r="AD5456" s="243" t="s">
        <v>87</v>
      </c>
      <c r="AE5456" s="243" t="s">
        <v>633</v>
      </c>
      <c r="AF5456" s="243">
        <v>1703073</v>
      </c>
      <c r="AG5456" s="243"/>
      <c r="AH5456" s="243"/>
    </row>
    <row r="5457" spans="30:34" x14ac:dyDescent="0.25">
      <c r="AD5457" s="243" t="s">
        <v>87</v>
      </c>
      <c r="AE5457" s="243" t="s">
        <v>654</v>
      </c>
      <c r="AF5457" s="243">
        <v>1703107</v>
      </c>
      <c r="AG5457" s="243"/>
      <c r="AH5457" s="243"/>
    </row>
    <row r="5458" spans="30:34" x14ac:dyDescent="0.25">
      <c r="AD5458" s="243" t="s">
        <v>87</v>
      </c>
      <c r="AE5458" s="243" t="s">
        <v>675</v>
      </c>
      <c r="AF5458" s="243">
        <v>1703206</v>
      </c>
      <c r="AG5458" s="243"/>
      <c r="AH5458" s="243"/>
    </row>
    <row r="5459" spans="30:34" x14ac:dyDescent="0.25">
      <c r="AD5459" s="243" t="s">
        <v>87</v>
      </c>
      <c r="AE5459" s="243" t="s">
        <v>623</v>
      </c>
      <c r="AF5459" s="243">
        <v>1703305</v>
      </c>
      <c r="AG5459" s="243"/>
      <c r="AH5459" s="243"/>
    </row>
    <row r="5460" spans="30:34" x14ac:dyDescent="0.25">
      <c r="AD5460" s="243" t="s">
        <v>87</v>
      </c>
      <c r="AE5460" s="243" t="s">
        <v>717</v>
      </c>
      <c r="AF5460" s="243">
        <v>1703602</v>
      </c>
      <c r="AG5460" s="243"/>
      <c r="AH5460" s="243"/>
    </row>
    <row r="5461" spans="30:34" x14ac:dyDescent="0.25">
      <c r="AD5461" s="243" t="s">
        <v>87</v>
      </c>
      <c r="AE5461" s="243" t="s">
        <v>739</v>
      </c>
      <c r="AF5461" s="243">
        <v>1703701</v>
      </c>
      <c r="AG5461" s="243"/>
      <c r="AH5461" s="243"/>
    </row>
    <row r="5462" spans="30:34" x14ac:dyDescent="0.25">
      <c r="AD5462" s="243" t="s">
        <v>87</v>
      </c>
      <c r="AE5462" s="243" t="s">
        <v>760</v>
      </c>
      <c r="AF5462" s="243">
        <v>1703800</v>
      </c>
      <c r="AG5462" s="243"/>
      <c r="AH5462" s="243"/>
    </row>
    <row r="5463" spans="30:34" x14ac:dyDescent="0.25">
      <c r="AD5463" s="243" t="s">
        <v>87</v>
      </c>
      <c r="AE5463" s="243" t="s">
        <v>783</v>
      </c>
      <c r="AF5463" s="243">
        <v>1703826</v>
      </c>
      <c r="AG5463" s="243"/>
      <c r="AH5463" s="243"/>
    </row>
    <row r="5464" spans="30:34" x14ac:dyDescent="0.25">
      <c r="AD5464" s="243" t="s">
        <v>87</v>
      </c>
      <c r="AE5464" s="243" t="s">
        <v>804</v>
      </c>
      <c r="AF5464" s="243">
        <v>1703842</v>
      </c>
      <c r="AG5464" s="243"/>
      <c r="AH5464" s="243"/>
    </row>
    <row r="5465" spans="30:34" x14ac:dyDescent="0.25">
      <c r="AD5465" s="243" t="s">
        <v>87</v>
      </c>
      <c r="AE5465" s="243" t="s">
        <v>825</v>
      </c>
      <c r="AF5465" s="243">
        <v>1703867</v>
      </c>
      <c r="AG5465" s="243"/>
      <c r="AH5465" s="243"/>
    </row>
    <row r="5466" spans="30:34" x14ac:dyDescent="0.25">
      <c r="AD5466" s="243" t="s">
        <v>87</v>
      </c>
      <c r="AE5466" s="243" t="s">
        <v>847</v>
      </c>
      <c r="AF5466" s="243">
        <v>1703883</v>
      </c>
      <c r="AG5466" s="243"/>
      <c r="AH5466" s="243"/>
    </row>
    <row r="5467" spans="30:34" x14ac:dyDescent="0.25">
      <c r="AD5467" s="243" t="s">
        <v>87</v>
      </c>
      <c r="AE5467" s="243" t="s">
        <v>869</v>
      </c>
      <c r="AF5467" s="243">
        <v>1703891</v>
      </c>
      <c r="AG5467" s="243"/>
      <c r="AH5467" s="243"/>
    </row>
    <row r="5468" spans="30:34" x14ac:dyDescent="0.25">
      <c r="AD5468" s="243" t="s">
        <v>87</v>
      </c>
      <c r="AE5468" s="243" t="s">
        <v>891</v>
      </c>
      <c r="AF5468" s="243">
        <v>1703909</v>
      </c>
      <c r="AG5468" s="243"/>
      <c r="AH5468" s="243"/>
    </row>
    <row r="5469" spans="30:34" x14ac:dyDescent="0.25">
      <c r="AD5469" s="243" t="s">
        <v>87</v>
      </c>
      <c r="AE5469" s="243" t="s">
        <v>914</v>
      </c>
      <c r="AF5469" s="243">
        <v>1704105</v>
      </c>
      <c r="AG5469" s="243"/>
      <c r="AH5469" s="243"/>
    </row>
    <row r="5470" spans="30:34" x14ac:dyDescent="0.25">
      <c r="AD5470" s="243" t="s">
        <v>87</v>
      </c>
      <c r="AE5470" s="243" t="s">
        <v>937</v>
      </c>
      <c r="AF5470" s="243">
        <v>1705102</v>
      </c>
      <c r="AG5470" s="243"/>
      <c r="AH5470" s="243"/>
    </row>
    <row r="5471" spans="30:34" x14ac:dyDescent="0.25">
      <c r="AD5471" s="243" t="s">
        <v>87</v>
      </c>
      <c r="AE5471" s="243" t="s">
        <v>959</v>
      </c>
      <c r="AF5471" s="243">
        <v>1704600</v>
      </c>
      <c r="AG5471" s="243"/>
      <c r="AH5471" s="243"/>
    </row>
    <row r="5472" spans="30:34" x14ac:dyDescent="0.25">
      <c r="AD5472" s="243" t="s">
        <v>87</v>
      </c>
      <c r="AE5472" s="243" t="s">
        <v>982</v>
      </c>
      <c r="AF5472" s="243">
        <v>1705508</v>
      </c>
      <c r="AG5472" s="243"/>
      <c r="AH5472" s="243"/>
    </row>
    <row r="5473" spans="30:34" x14ac:dyDescent="0.25">
      <c r="AD5473" s="243" t="s">
        <v>87</v>
      </c>
      <c r="AE5473" s="243" t="s">
        <v>1004</v>
      </c>
      <c r="AF5473" s="243">
        <v>1716703</v>
      </c>
      <c r="AG5473" s="243"/>
      <c r="AH5473" s="243"/>
    </row>
    <row r="5474" spans="30:34" x14ac:dyDescent="0.25">
      <c r="AD5474" s="243" t="s">
        <v>87</v>
      </c>
      <c r="AE5474" s="243" t="s">
        <v>1026</v>
      </c>
      <c r="AF5474" s="243">
        <v>1705557</v>
      </c>
      <c r="AG5474" s="243"/>
      <c r="AH5474" s="243"/>
    </row>
    <row r="5475" spans="30:34" x14ac:dyDescent="0.25">
      <c r="AD5475" s="243" t="s">
        <v>87</v>
      </c>
      <c r="AE5475" s="243" t="s">
        <v>1049</v>
      </c>
      <c r="AF5475" s="243">
        <v>1705607</v>
      </c>
      <c r="AG5475" s="243"/>
      <c r="AH5475" s="243"/>
    </row>
    <row r="5476" spans="30:34" x14ac:dyDescent="0.25">
      <c r="AD5476" s="243" t="s">
        <v>87</v>
      </c>
      <c r="AE5476" s="243" t="s">
        <v>1070</v>
      </c>
      <c r="AF5476" s="243">
        <v>1706001</v>
      </c>
      <c r="AG5476" s="243"/>
      <c r="AH5476" s="243"/>
    </row>
    <row r="5477" spans="30:34" x14ac:dyDescent="0.25">
      <c r="AD5477" s="243" t="s">
        <v>87</v>
      </c>
      <c r="AE5477" s="243" t="s">
        <v>1092</v>
      </c>
      <c r="AF5477" s="243">
        <v>1706100</v>
      </c>
      <c r="AG5477" s="243"/>
      <c r="AH5477" s="243"/>
    </row>
    <row r="5478" spans="30:34" x14ac:dyDescent="0.25">
      <c r="AD5478" s="243" t="s">
        <v>87</v>
      </c>
      <c r="AE5478" s="243" t="s">
        <v>1115</v>
      </c>
      <c r="AF5478" s="243">
        <v>1706258</v>
      </c>
      <c r="AG5478" s="243"/>
      <c r="AH5478" s="243"/>
    </row>
    <row r="5479" spans="30:34" x14ac:dyDescent="0.25">
      <c r="AD5479" s="243" t="s">
        <v>87</v>
      </c>
      <c r="AE5479" s="243" t="s">
        <v>1138</v>
      </c>
      <c r="AF5479" s="243">
        <v>1706506</v>
      </c>
      <c r="AG5479" s="243"/>
      <c r="AH5479" s="243"/>
    </row>
    <row r="5480" spans="30:34" x14ac:dyDescent="0.25">
      <c r="AD5480" s="243" t="s">
        <v>87</v>
      </c>
      <c r="AE5480" s="243" t="s">
        <v>1161</v>
      </c>
      <c r="AF5480" s="243">
        <v>1707009</v>
      </c>
      <c r="AG5480" s="243"/>
      <c r="AH5480" s="243"/>
    </row>
    <row r="5481" spans="30:34" x14ac:dyDescent="0.25">
      <c r="AD5481" s="243" t="s">
        <v>87</v>
      </c>
      <c r="AE5481" s="243" t="s">
        <v>1184</v>
      </c>
      <c r="AF5481" s="243">
        <v>1707108</v>
      </c>
      <c r="AG5481" s="243"/>
      <c r="AH5481" s="243"/>
    </row>
    <row r="5482" spans="30:34" x14ac:dyDescent="0.25">
      <c r="AD5482" s="243" t="s">
        <v>87</v>
      </c>
      <c r="AE5482" s="243" t="s">
        <v>1206</v>
      </c>
      <c r="AF5482" s="243">
        <v>1707207</v>
      </c>
      <c r="AG5482" s="243"/>
      <c r="AH5482" s="243"/>
    </row>
    <row r="5483" spans="30:34" x14ac:dyDescent="0.25">
      <c r="AD5483" s="243" t="s">
        <v>87</v>
      </c>
      <c r="AE5483" s="243" t="s">
        <v>1228</v>
      </c>
      <c r="AF5483" s="243">
        <v>1707306</v>
      </c>
      <c r="AG5483" s="243"/>
      <c r="AH5483" s="243"/>
    </row>
    <row r="5484" spans="30:34" x14ac:dyDescent="0.25">
      <c r="AD5484" s="243" t="s">
        <v>87</v>
      </c>
      <c r="AE5484" s="243" t="s">
        <v>1250</v>
      </c>
      <c r="AF5484" s="243">
        <v>1707405</v>
      </c>
      <c r="AG5484" s="243"/>
      <c r="AH5484" s="243"/>
    </row>
    <row r="5485" spans="30:34" x14ac:dyDescent="0.25">
      <c r="AD5485" s="243" t="s">
        <v>87</v>
      </c>
      <c r="AE5485" s="243" t="s">
        <v>1273</v>
      </c>
      <c r="AF5485" s="243">
        <v>1707553</v>
      </c>
      <c r="AG5485" s="243"/>
      <c r="AH5485" s="243"/>
    </row>
    <row r="5486" spans="30:34" x14ac:dyDescent="0.25">
      <c r="AD5486" s="243" t="s">
        <v>87</v>
      </c>
      <c r="AE5486" s="243" t="s">
        <v>1294</v>
      </c>
      <c r="AF5486" s="243">
        <v>1707652</v>
      </c>
      <c r="AG5486" s="243"/>
      <c r="AH5486" s="243"/>
    </row>
    <row r="5487" spans="30:34" x14ac:dyDescent="0.25">
      <c r="AD5487" s="243" t="s">
        <v>87</v>
      </c>
      <c r="AE5487" s="243" t="s">
        <v>1316</v>
      </c>
      <c r="AF5487" s="243">
        <v>1707702</v>
      </c>
      <c r="AG5487" s="243"/>
      <c r="AH5487" s="243"/>
    </row>
    <row r="5488" spans="30:34" x14ac:dyDescent="0.25">
      <c r="AD5488" s="243" t="s">
        <v>87</v>
      </c>
      <c r="AE5488" s="243" t="s">
        <v>1338</v>
      </c>
      <c r="AF5488" s="243">
        <v>1708205</v>
      </c>
      <c r="AG5488" s="243"/>
      <c r="AH5488" s="243"/>
    </row>
    <row r="5489" spans="30:34" x14ac:dyDescent="0.25">
      <c r="AD5489" s="243" t="s">
        <v>87</v>
      </c>
      <c r="AE5489" s="243" t="s">
        <v>1359</v>
      </c>
      <c r="AF5489" s="243">
        <v>1708254</v>
      </c>
      <c r="AG5489" s="243"/>
      <c r="AH5489" s="243"/>
    </row>
    <row r="5490" spans="30:34" x14ac:dyDescent="0.25">
      <c r="AD5490" s="243" t="s">
        <v>87</v>
      </c>
      <c r="AE5490" s="243" t="s">
        <v>1381</v>
      </c>
      <c r="AF5490" s="243">
        <v>1708304</v>
      </c>
      <c r="AG5490" s="243"/>
      <c r="AH5490" s="243"/>
    </row>
    <row r="5491" spans="30:34" x14ac:dyDescent="0.25">
      <c r="AD5491" s="243" t="s">
        <v>87</v>
      </c>
      <c r="AE5491" s="243" t="s">
        <v>1403</v>
      </c>
      <c r="AF5491" s="243">
        <v>1709005</v>
      </c>
      <c r="AG5491" s="243"/>
      <c r="AH5491" s="243"/>
    </row>
    <row r="5492" spans="30:34" x14ac:dyDescent="0.25">
      <c r="AD5492" s="243" t="s">
        <v>87</v>
      </c>
      <c r="AE5492" s="243" t="s">
        <v>1425</v>
      </c>
      <c r="AF5492" s="243">
        <v>1709302</v>
      </c>
      <c r="AG5492" s="243"/>
      <c r="AH5492" s="243"/>
    </row>
    <row r="5493" spans="30:34" x14ac:dyDescent="0.25">
      <c r="AD5493" s="243" t="s">
        <v>87</v>
      </c>
      <c r="AE5493" s="243" t="s">
        <v>1446</v>
      </c>
      <c r="AF5493" s="243">
        <v>1709500</v>
      </c>
      <c r="AG5493" s="243"/>
      <c r="AH5493" s="243"/>
    </row>
    <row r="5494" spans="30:34" x14ac:dyDescent="0.25">
      <c r="AD5494" s="243" t="s">
        <v>87</v>
      </c>
      <c r="AE5494" s="243" t="s">
        <v>1466</v>
      </c>
      <c r="AF5494" s="243">
        <v>1709807</v>
      </c>
      <c r="AG5494" s="243"/>
      <c r="AH5494" s="243"/>
    </row>
    <row r="5495" spans="30:34" x14ac:dyDescent="0.25">
      <c r="AD5495" s="243" t="s">
        <v>87</v>
      </c>
      <c r="AE5495" s="243" t="s">
        <v>1488</v>
      </c>
      <c r="AF5495" s="243">
        <v>1710508</v>
      </c>
      <c r="AG5495" s="243"/>
      <c r="AH5495" s="243"/>
    </row>
    <row r="5496" spans="30:34" x14ac:dyDescent="0.25">
      <c r="AD5496" s="243" t="s">
        <v>87</v>
      </c>
      <c r="AE5496" s="243" t="s">
        <v>1509</v>
      </c>
      <c r="AF5496" s="243">
        <v>1710706</v>
      </c>
      <c r="AG5496" s="243"/>
      <c r="AH5496" s="243"/>
    </row>
    <row r="5497" spans="30:34" x14ac:dyDescent="0.25">
      <c r="AD5497" s="243" t="s">
        <v>87</v>
      </c>
      <c r="AE5497" s="243" t="s">
        <v>1530</v>
      </c>
      <c r="AF5497" s="243">
        <v>1710904</v>
      </c>
      <c r="AG5497" s="243"/>
      <c r="AH5497" s="243"/>
    </row>
    <row r="5498" spans="30:34" x14ac:dyDescent="0.25">
      <c r="AD5498" s="243" t="s">
        <v>87</v>
      </c>
      <c r="AE5498" s="243" t="s">
        <v>1551</v>
      </c>
      <c r="AF5498" s="243">
        <v>1711100</v>
      </c>
      <c r="AG5498" s="243"/>
      <c r="AH5498" s="243"/>
    </row>
    <row r="5499" spans="30:34" x14ac:dyDescent="0.25">
      <c r="AD5499" s="243" t="s">
        <v>87</v>
      </c>
      <c r="AE5499" s="243" t="s">
        <v>1570</v>
      </c>
      <c r="AF5499" s="243">
        <v>1711506</v>
      </c>
      <c r="AG5499" s="243"/>
      <c r="AH5499" s="243"/>
    </row>
    <row r="5500" spans="30:34" x14ac:dyDescent="0.25">
      <c r="AD5500" s="243" t="s">
        <v>87</v>
      </c>
      <c r="AE5500" s="243" t="s">
        <v>1590</v>
      </c>
      <c r="AF5500" s="243">
        <v>1711803</v>
      </c>
      <c r="AG5500" s="243"/>
      <c r="AH5500" s="243"/>
    </row>
    <row r="5501" spans="30:34" x14ac:dyDescent="0.25">
      <c r="AD5501" s="243" t="s">
        <v>87</v>
      </c>
      <c r="AE5501" s="243" t="s">
        <v>1610</v>
      </c>
      <c r="AF5501" s="243">
        <v>1711902</v>
      </c>
      <c r="AG5501" s="243"/>
      <c r="AH5501" s="243"/>
    </row>
    <row r="5502" spans="30:34" x14ac:dyDescent="0.25">
      <c r="AD5502" s="243" t="s">
        <v>87</v>
      </c>
      <c r="AE5502" s="243" t="s">
        <v>1631</v>
      </c>
      <c r="AF5502" s="243">
        <v>1711951</v>
      </c>
      <c r="AG5502" s="243"/>
      <c r="AH5502" s="243"/>
    </row>
    <row r="5503" spans="30:34" x14ac:dyDescent="0.25">
      <c r="AD5503" s="243" t="s">
        <v>87</v>
      </c>
      <c r="AE5503" s="243" t="s">
        <v>1652</v>
      </c>
      <c r="AF5503" s="243">
        <v>1712009</v>
      </c>
      <c r="AG5503" s="243"/>
      <c r="AH5503" s="243"/>
    </row>
    <row r="5504" spans="30:34" x14ac:dyDescent="0.25">
      <c r="AD5504" s="243" t="s">
        <v>87</v>
      </c>
      <c r="AE5504" s="243" t="s">
        <v>1672</v>
      </c>
      <c r="AF5504" s="243">
        <v>1712157</v>
      </c>
      <c r="AG5504" s="243"/>
      <c r="AH5504" s="243"/>
    </row>
    <row r="5505" spans="30:34" x14ac:dyDescent="0.25">
      <c r="AD5505" s="243" t="s">
        <v>87</v>
      </c>
      <c r="AE5505" s="243" t="s">
        <v>1693</v>
      </c>
      <c r="AF5505" s="243">
        <v>1712405</v>
      </c>
      <c r="AG5505" s="243"/>
      <c r="AH5505" s="243"/>
    </row>
    <row r="5506" spans="30:34" x14ac:dyDescent="0.25">
      <c r="AD5506" s="243" t="s">
        <v>87</v>
      </c>
      <c r="AE5506" s="243" t="s">
        <v>1713</v>
      </c>
      <c r="AF5506" s="243">
        <v>1712454</v>
      </c>
      <c r="AG5506" s="243"/>
      <c r="AH5506" s="243"/>
    </row>
    <row r="5507" spans="30:34" x14ac:dyDescent="0.25">
      <c r="AD5507" s="243" t="s">
        <v>87</v>
      </c>
      <c r="AE5507" s="243" t="s">
        <v>1734</v>
      </c>
      <c r="AF5507" s="243">
        <v>1712504</v>
      </c>
      <c r="AG5507" s="243"/>
      <c r="AH5507" s="243"/>
    </row>
    <row r="5508" spans="30:34" x14ac:dyDescent="0.25">
      <c r="AD5508" s="243" t="s">
        <v>87</v>
      </c>
      <c r="AE5508" s="243" t="s">
        <v>1755</v>
      </c>
      <c r="AF5508" s="243">
        <v>1712702</v>
      </c>
      <c r="AG5508" s="243"/>
      <c r="AH5508" s="243"/>
    </row>
    <row r="5509" spans="30:34" x14ac:dyDescent="0.25">
      <c r="AD5509" s="243" t="s">
        <v>87</v>
      </c>
      <c r="AE5509" s="243" t="s">
        <v>1775</v>
      </c>
      <c r="AF5509" s="243">
        <v>1712801</v>
      </c>
      <c r="AG5509" s="243"/>
      <c r="AH5509" s="243"/>
    </row>
    <row r="5510" spans="30:34" x14ac:dyDescent="0.25">
      <c r="AD5510" s="243" t="s">
        <v>87</v>
      </c>
      <c r="AE5510" s="243" t="s">
        <v>1794</v>
      </c>
      <c r="AF5510" s="243">
        <v>1713205</v>
      </c>
      <c r="AG5510" s="243"/>
      <c r="AH5510" s="243"/>
    </row>
    <row r="5511" spans="30:34" x14ac:dyDescent="0.25">
      <c r="AD5511" s="243" t="s">
        <v>87</v>
      </c>
      <c r="AE5511" s="243" t="s">
        <v>1813</v>
      </c>
      <c r="AF5511" s="243">
        <v>1713304</v>
      </c>
      <c r="AG5511" s="243"/>
      <c r="AH5511" s="243"/>
    </row>
    <row r="5512" spans="30:34" x14ac:dyDescent="0.25">
      <c r="AD5512" s="243" t="s">
        <v>87</v>
      </c>
      <c r="AE5512" s="243" t="s">
        <v>1832</v>
      </c>
      <c r="AF5512" s="243">
        <v>1713601</v>
      </c>
      <c r="AG5512" s="243"/>
      <c r="AH5512" s="243"/>
    </row>
    <row r="5513" spans="30:34" x14ac:dyDescent="0.25">
      <c r="AD5513" s="243" t="s">
        <v>87</v>
      </c>
      <c r="AE5513" s="243" t="s">
        <v>1850</v>
      </c>
      <c r="AF5513" s="243">
        <v>1713700</v>
      </c>
      <c r="AG5513" s="243"/>
      <c r="AH5513" s="243"/>
    </row>
    <row r="5514" spans="30:34" x14ac:dyDescent="0.25">
      <c r="AD5514" s="243" t="s">
        <v>87</v>
      </c>
      <c r="AE5514" s="243" t="s">
        <v>1868</v>
      </c>
      <c r="AF5514" s="243">
        <v>1713957</v>
      </c>
      <c r="AG5514" s="243"/>
      <c r="AH5514" s="243"/>
    </row>
    <row r="5515" spans="30:34" x14ac:dyDescent="0.25">
      <c r="AD5515" s="243" t="s">
        <v>87</v>
      </c>
      <c r="AE5515" s="243" t="s">
        <v>1154</v>
      </c>
      <c r="AF5515" s="243">
        <v>1714203</v>
      </c>
      <c r="AG5515" s="243"/>
      <c r="AH5515" s="243"/>
    </row>
    <row r="5516" spans="30:34" x14ac:dyDescent="0.25">
      <c r="AD5516" s="243" t="s">
        <v>87</v>
      </c>
      <c r="AE5516" s="243" t="s">
        <v>1902</v>
      </c>
      <c r="AF5516" s="243">
        <v>1714302</v>
      </c>
      <c r="AG5516" s="243"/>
      <c r="AH5516" s="243"/>
    </row>
    <row r="5517" spans="30:34" x14ac:dyDescent="0.25">
      <c r="AD5517" s="243" t="s">
        <v>87</v>
      </c>
      <c r="AE5517" s="243" t="s">
        <v>1919</v>
      </c>
      <c r="AF5517" s="243">
        <v>1714880</v>
      </c>
      <c r="AG5517" s="243"/>
      <c r="AH5517" s="243"/>
    </row>
    <row r="5518" spans="30:34" x14ac:dyDescent="0.25">
      <c r="AD5518" s="243" t="s">
        <v>87</v>
      </c>
      <c r="AE5518" s="243" t="s">
        <v>1936</v>
      </c>
      <c r="AF5518" s="243">
        <v>1715002</v>
      </c>
      <c r="AG5518" s="243"/>
      <c r="AH5518" s="243"/>
    </row>
    <row r="5519" spans="30:34" x14ac:dyDescent="0.25">
      <c r="AD5519" s="243" t="s">
        <v>87</v>
      </c>
      <c r="AE5519" s="243" t="s">
        <v>1952</v>
      </c>
      <c r="AF5519" s="243">
        <v>1715101</v>
      </c>
      <c r="AG5519" s="243"/>
      <c r="AH5519" s="243"/>
    </row>
    <row r="5520" spans="30:34" x14ac:dyDescent="0.25">
      <c r="AD5520" s="243" t="s">
        <v>87</v>
      </c>
      <c r="AE5520" s="243" t="s">
        <v>1969</v>
      </c>
      <c r="AF5520" s="243">
        <v>1715150</v>
      </c>
      <c r="AG5520" s="243"/>
      <c r="AH5520" s="243"/>
    </row>
    <row r="5521" spans="30:34" x14ac:dyDescent="0.25">
      <c r="AD5521" s="243" t="s">
        <v>87</v>
      </c>
      <c r="AE5521" s="243" t="s">
        <v>1987</v>
      </c>
      <c r="AF5521" s="243">
        <v>1715259</v>
      </c>
      <c r="AG5521" s="243"/>
      <c r="AH5521" s="243"/>
    </row>
    <row r="5522" spans="30:34" x14ac:dyDescent="0.25">
      <c r="AD5522" s="243" t="s">
        <v>87</v>
      </c>
      <c r="AE5522" s="243" t="s">
        <v>2004</v>
      </c>
      <c r="AF5522" s="243">
        <v>1715507</v>
      </c>
      <c r="AG5522" s="243"/>
      <c r="AH5522" s="243"/>
    </row>
    <row r="5523" spans="30:34" x14ac:dyDescent="0.25">
      <c r="AD5523" s="243" t="s">
        <v>87</v>
      </c>
      <c r="AE5523" s="243" t="s">
        <v>2022</v>
      </c>
      <c r="AF5523" s="243">
        <v>1721000</v>
      </c>
      <c r="AG5523" s="243"/>
      <c r="AH5523" s="243"/>
    </row>
    <row r="5524" spans="30:34" x14ac:dyDescent="0.25">
      <c r="AD5524" s="243" t="s">
        <v>87</v>
      </c>
      <c r="AE5524" s="243" t="s">
        <v>2040</v>
      </c>
      <c r="AF5524" s="243">
        <v>1715705</v>
      </c>
      <c r="AG5524" s="243"/>
      <c r="AH5524" s="243"/>
    </row>
    <row r="5525" spans="30:34" x14ac:dyDescent="0.25">
      <c r="AD5525" s="243" t="s">
        <v>87</v>
      </c>
      <c r="AE5525" s="243" t="s">
        <v>2058</v>
      </c>
      <c r="AF5525" s="243">
        <v>1713809</v>
      </c>
      <c r="AG5525" s="243"/>
      <c r="AH5525" s="243"/>
    </row>
    <row r="5526" spans="30:34" x14ac:dyDescent="0.25">
      <c r="AD5526" s="243" t="s">
        <v>87</v>
      </c>
      <c r="AE5526" s="243" t="s">
        <v>2075</v>
      </c>
      <c r="AF5526" s="243">
        <v>1715754</v>
      </c>
      <c r="AG5526" s="243"/>
      <c r="AH5526" s="243"/>
    </row>
    <row r="5527" spans="30:34" x14ac:dyDescent="0.25">
      <c r="AD5527" s="243" t="s">
        <v>87</v>
      </c>
      <c r="AE5527" s="243" t="s">
        <v>2091</v>
      </c>
      <c r="AF5527" s="243">
        <v>1716109</v>
      </c>
      <c r="AG5527" s="243"/>
      <c r="AH5527" s="243"/>
    </row>
    <row r="5528" spans="30:34" x14ac:dyDescent="0.25">
      <c r="AD5528" s="243" t="s">
        <v>87</v>
      </c>
      <c r="AE5528" s="243" t="s">
        <v>2107</v>
      </c>
      <c r="AF5528" s="243">
        <v>1716208</v>
      </c>
      <c r="AG5528" s="243"/>
      <c r="AH5528" s="243"/>
    </row>
    <row r="5529" spans="30:34" x14ac:dyDescent="0.25">
      <c r="AD5529" s="243" t="s">
        <v>87</v>
      </c>
      <c r="AE5529" s="243" t="s">
        <v>2048</v>
      </c>
      <c r="AF5529" s="243">
        <v>1716307</v>
      </c>
      <c r="AG5529" s="243"/>
      <c r="AH5529" s="243"/>
    </row>
    <row r="5530" spans="30:34" x14ac:dyDescent="0.25">
      <c r="AD5530" s="243" t="s">
        <v>87</v>
      </c>
      <c r="AE5530" s="243" t="s">
        <v>2139</v>
      </c>
      <c r="AF5530" s="243">
        <v>1716505</v>
      </c>
      <c r="AG5530" s="243"/>
      <c r="AH5530" s="243"/>
    </row>
    <row r="5531" spans="30:34" x14ac:dyDescent="0.25">
      <c r="AD5531" s="243" t="s">
        <v>87</v>
      </c>
      <c r="AE5531" s="243" t="s">
        <v>2155</v>
      </c>
      <c r="AF5531" s="243">
        <v>1716604</v>
      </c>
      <c r="AG5531" s="243"/>
      <c r="AH5531" s="243"/>
    </row>
    <row r="5532" spans="30:34" x14ac:dyDescent="0.25">
      <c r="AD5532" s="243" t="s">
        <v>87</v>
      </c>
      <c r="AE5532" s="243" t="s">
        <v>2172</v>
      </c>
      <c r="AF5532" s="243">
        <v>1716653</v>
      </c>
      <c r="AG5532" s="243"/>
      <c r="AH5532" s="243"/>
    </row>
    <row r="5533" spans="30:34" x14ac:dyDescent="0.25">
      <c r="AD5533" s="243" t="s">
        <v>87</v>
      </c>
      <c r="AE5533" s="243" t="s">
        <v>2189</v>
      </c>
      <c r="AF5533" s="243">
        <v>1717008</v>
      </c>
      <c r="AG5533" s="243"/>
      <c r="AH5533" s="243"/>
    </row>
    <row r="5534" spans="30:34" x14ac:dyDescent="0.25">
      <c r="AD5534" s="243" t="s">
        <v>87</v>
      </c>
      <c r="AE5534" s="243" t="s">
        <v>2205</v>
      </c>
      <c r="AF5534" s="243">
        <v>1717206</v>
      </c>
      <c r="AG5534" s="243"/>
      <c r="AH5534" s="243"/>
    </row>
    <row r="5535" spans="30:34" x14ac:dyDescent="0.25">
      <c r="AD5535" s="243" t="s">
        <v>87</v>
      </c>
      <c r="AE5535" s="243" t="s">
        <v>2220</v>
      </c>
      <c r="AF5535" s="243">
        <v>1717503</v>
      </c>
      <c r="AG5535" s="243"/>
      <c r="AH5535" s="243"/>
    </row>
    <row r="5536" spans="30:34" x14ac:dyDescent="0.25">
      <c r="AD5536" s="243" t="s">
        <v>87</v>
      </c>
      <c r="AE5536" s="243" t="s">
        <v>2237</v>
      </c>
      <c r="AF5536" s="243">
        <v>1717800</v>
      </c>
      <c r="AG5536" s="243"/>
      <c r="AH5536" s="243"/>
    </row>
    <row r="5537" spans="30:34" x14ac:dyDescent="0.25">
      <c r="AD5537" s="243" t="s">
        <v>87</v>
      </c>
      <c r="AE5537" s="243" t="s">
        <v>2252</v>
      </c>
      <c r="AF5537" s="243">
        <v>1717909</v>
      </c>
      <c r="AG5537" s="243"/>
      <c r="AH5537" s="243"/>
    </row>
    <row r="5538" spans="30:34" x14ac:dyDescent="0.25">
      <c r="AD5538" s="243" t="s">
        <v>87</v>
      </c>
      <c r="AE5538" s="243" t="s">
        <v>2267</v>
      </c>
      <c r="AF5538" s="243">
        <v>1718006</v>
      </c>
      <c r="AG5538" s="243"/>
      <c r="AH5538" s="243"/>
    </row>
    <row r="5539" spans="30:34" x14ac:dyDescent="0.25">
      <c r="AD5539" s="243" t="s">
        <v>87</v>
      </c>
      <c r="AE5539" s="243" t="s">
        <v>2282</v>
      </c>
      <c r="AF5539" s="243">
        <v>1718204</v>
      </c>
      <c r="AG5539" s="243"/>
      <c r="AH5539" s="243"/>
    </row>
    <row r="5540" spans="30:34" x14ac:dyDescent="0.25">
      <c r="AD5540" s="243" t="s">
        <v>87</v>
      </c>
      <c r="AE5540" s="243" t="s">
        <v>2298</v>
      </c>
      <c r="AF5540" s="243">
        <v>1718303</v>
      </c>
      <c r="AG5540" s="243"/>
      <c r="AH5540" s="243"/>
    </row>
    <row r="5541" spans="30:34" x14ac:dyDescent="0.25">
      <c r="AD5541" s="243" t="s">
        <v>87</v>
      </c>
      <c r="AE5541" s="243" t="s">
        <v>1430</v>
      </c>
      <c r="AF5541" s="243">
        <v>1718402</v>
      </c>
      <c r="AG5541" s="243"/>
      <c r="AH5541" s="243"/>
    </row>
    <row r="5542" spans="30:34" x14ac:dyDescent="0.25">
      <c r="AD5542" s="243" t="s">
        <v>87</v>
      </c>
      <c r="AE5542" s="243" t="s">
        <v>2327</v>
      </c>
      <c r="AF5542" s="243">
        <v>1718451</v>
      </c>
      <c r="AG5542" s="243"/>
      <c r="AH5542" s="243"/>
    </row>
    <row r="5543" spans="30:34" x14ac:dyDescent="0.25">
      <c r="AD5543" s="243" t="s">
        <v>87</v>
      </c>
      <c r="AE5543" s="243" t="s">
        <v>2343</v>
      </c>
      <c r="AF5543" s="243">
        <v>1718501</v>
      </c>
      <c r="AG5543" s="243"/>
      <c r="AH5543" s="243"/>
    </row>
    <row r="5544" spans="30:34" x14ac:dyDescent="0.25">
      <c r="AD5544" s="243" t="s">
        <v>87</v>
      </c>
      <c r="AE5544" s="243" t="s">
        <v>2359</v>
      </c>
      <c r="AF5544" s="243">
        <v>1718550</v>
      </c>
      <c r="AG5544" s="243"/>
      <c r="AH5544" s="243"/>
    </row>
    <row r="5545" spans="30:34" x14ac:dyDescent="0.25">
      <c r="AD5545" s="243" t="s">
        <v>87</v>
      </c>
      <c r="AE5545" s="243" t="s">
        <v>2373</v>
      </c>
      <c r="AF5545" s="243">
        <v>1718659</v>
      </c>
      <c r="AG5545" s="243"/>
      <c r="AH5545" s="243"/>
    </row>
    <row r="5546" spans="30:34" x14ac:dyDescent="0.25">
      <c r="AD5546" s="243" t="s">
        <v>87</v>
      </c>
      <c r="AE5546" s="243" t="s">
        <v>2388</v>
      </c>
      <c r="AF5546" s="243">
        <v>1718709</v>
      </c>
      <c r="AG5546" s="243"/>
      <c r="AH5546" s="243"/>
    </row>
    <row r="5547" spans="30:34" x14ac:dyDescent="0.25">
      <c r="AD5547" s="243" t="s">
        <v>87</v>
      </c>
      <c r="AE5547" s="243" t="s">
        <v>2404</v>
      </c>
      <c r="AF5547" s="243">
        <v>1718758</v>
      </c>
      <c r="AG5547" s="243"/>
      <c r="AH5547" s="243"/>
    </row>
    <row r="5548" spans="30:34" x14ac:dyDescent="0.25">
      <c r="AD5548" s="243" t="s">
        <v>87</v>
      </c>
      <c r="AE5548" s="243" t="s">
        <v>2420</v>
      </c>
      <c r="AF5548" s="243">
        <v>1718808</v>
      </c>
      <c r="AG5548" s="243"/>
      <c r="AH5548" s="243"/>
    </row>
    <row r="5549" spans="30:34" x14ac:dyDescent="0.25">
      <c r="AD5549" s="243" t="s">
        <v>87</v>
      </c>
      <c r="AE5549" s="243" t="s">
        <v>2436</v>
      </c>
      <c r="AF5549" s="243">
        <v>1718840</v>
      </c>
      <c r="AG5549" s="243"/>
      <c r="AH5549" s="243"/>
    </row>
    <row r="5550" spans="30:34" x14ac:dyDescent="0.25">
      <c r="AD5550" s="243" t="s">
        <v>87</v>
      </c>
      <c r="AE5550" s="243" t="s">
        <v>2452</v>
      </c>
      <c r="AF5550" s="243">
        <v>1718865</v>
      </c>
      <c r="AG5550" s="243"/>
      <c r="AH5550" s="243"/>
    </row>
    <row r="5551" spans="30:34" x14ac:dyDescent="0.25">
      <c r="AD5551" s="243" t="s">
        <v>87</v>
      </c>
      <c r="AE5551" s="243" t="s">
        <v>2466</v>
      </c>
      <c r="AF5551" s="243">
        <v>1718881</v>
      </c>
      <c r="AG5551" s="243"/>
      <c r="AH5551" s="243"/>
    </row>
    <row r="5552" spans="30:34" x14ac:dyDescent="0.25">
      <c r="AD5552" s="243" t="s">
        <v>87</v>
      </c>
      <c r="AE5552" s="243" t="s">
        <v>2481</v>
      </c>
      <c r="AF5552" s="243">
        <v>1718899</v>
      </c>
      <c r="AG5552" s="243"/>
      <c r="AH5552" s="243"/>
    </row>
    <row r="5553" spans="30:34" x14ac:dyDescent="0.25">
      <c r="AD5553" s="243" t="s">
        <v>87</v>
      </c>
      <c r="AE5553" s="243" t="s">
        <v>2497</v>
      </c>
      <c r="AF5553" s="243">
        <v>1718907</v>
      </c>
      <c r="AG5553" s="243"/>
      <c r="AH5553" s="243"/>
    </row>
    <row r="5554" spans="30:34" x14ac:dyDescent="0.25">
      <c r="AD5554" s="243" t="s">
        <v>87</v>
      </c>
      <c r="AE5554" s="243" t="s">
        <v>2511</v>
      </c>
      <c r="AF5554" s="243">
        <v>1719004</v>
      </c>
      <c r="AG5554" s="243"/>
      <c r="AH5554" s="243"/>
    </row>
    <row r="5555" spans="30:34" x14ac:dyDescent="0.25">
      <c r="AD5555" s="243" t="s">
        <v>87</v>
      </c>
      <c r="AE5555" s="243" t="s">
        <v>2527</v>
      </c>
      <c r="AF5555" s="243">
        <v>1720002</v>
      </c>
      <c r="AG5555" s="243"/>
      <c r="AH5555" s="243"/>
    </row>
    <row r="5556" spans="30:34" x14ac:dyDescent="0.25">
      <c r="AD5556" s="243" t="s">
        <v>87</v>
      </c>
      <c r="AE5556" s="243" t="s">
        <v>2542</v>
      </c>
      <c r="AF5556" s="243">
        <v>1720101</v>
      </c>
      <c r="AG5556" s="243"/>
      <c r="AH5556" s="243"/>
    </row>
    <row r="5557" spans="30:34" x14ac:dyDescent="0.25">
      <c r="AD5557" s="243" t="s">
        <v>87</v>
      </c>
      <c r="AE5557" s="243" t="s">
        <v>2558</v>
      </c>
      <c r="AF5557" s="243">
        <v>1720150</v>
      </c>
      <c r="AG5557" s="243"/>
      <c r="AH5557" s="243"/>
    </row>
    <row r="5558" spans="30:34" x14ac:dyDescent="0.25">
      <c r="AD5558" s="243" t="s">
        <v>87</v>
      </c>
      <c r="AE5558" s="243" t="s">
        <v>2572</v>
      </c>
      <c r="AF5558" s="243">
        <v>1720200</v>
      </c>
      <c r="AG5558" s="243"/>
      <c r="AH5558" s="243"/>
    </row>
    <row r="5559" spans="30:34" x14ac:dyDescent="0.25">
      <c r="AD5559" s="243" t="s">
        <v>87</v>
      </c>
      <c r="AE5559" s="243" t="s">
        <v>2587</v>
      </c>
      <c r="AF5559" s="243">
        <v>1720259</v>
      </c>
      <c r="AG5559" s="243"/>
      <c r="AH5559" s="243"/>
    </row>
    <row r="5560" spans="30:34" x14ac:dyDescent="0.25">
      <c r="AD5560" s="243" t="s">
        <v>87</v>
      </c>
      <c r="AE5560" s="243" t="s">
        <v>2603</v>
      </c>
      <c r="AF5560" s="243">
        <v>1720309</v>
      </c>
      <c r="AG5560" s="243"/>
      <c r="AH5560" s="243"/>
    </row>
    <row r="5561" spans="30:34" x14ac:dyDescent="0.25">
      <c r="AD5561" s="243" t="s">
        <v>87</v>
      </c>
      <c r="AE5561" s="243" t="s">
        <v>2618</v>
      </c>
      <c r="AF5561" s="243">
        <v>1720499</v>
      </c>
      <c r="AG5561" s="243"/>
      <c r="AH5561" s="243"/>
    </row>
    <row r="5562" spans="30:34" x14ac:dyDescent="0.25">
      <c r="AD5562" s="243" t="s">
        <v>87</v>
      </c>
      <c r="AE5562" s="243" t="s">
        <v>2631</v>
      </c>
      <c r="AF5562" s="243">
        <v>1720655</v>
      </c>
      <c r="AG5562" s="243"/>
      <c r="AH5562" s="243"/>
    </row>
    <row r="5563" spans="30:34" x14ac:dyDescent="0.25">
      <c r="AD5563" s="243" t="s">
        <v>87</v>
      </c>
      <c r="AE5563" s="243" t="s">
        <v>2645</v>
      </c>
      <c r="AF5563" s="243">
        <v>1720804</v>
      </c>
      <c r="AG5563" s="243"/>
      <c r="AH5563" s="243"/>
    </row>
    <row r="5564" spans="30:34" x14ac:dyDescent="0.25">
      <c r="AD5564" s="243" t="s">
        <v>87</v>
      </c>
      <c r="AE5564" s="243" t="s">
        <v>2658</v>
      </c>
      <c r="AF5564" s="243">
        <v>1720853</v>
      </c>
      <c r="AG5564" s="243"/>
      <c r="AH5564" s="243"/>
    </row>
    <row r="5565" spans="30:34" x14ac:dyDescent="0.25">
      <c r="AD5565" s="243" t="s">
        <v>87</v>
      </c>
      <c r="AE5565" s="243" t="s">
        <v>2673</v>
      </c>
      <c r="AF5565" s="243">
        <v>1720903</v>
      </c>
      <c r="AG5565" s="243"/>
      <c r="AH5565" s="243"/>
    </row>
    <row r="5566" spans="30:34" x14ac:dyDescent="0.25">
      <c r="AD5566" s="243" t="s">
        <v>87</v>
      </c>
      <c r="AE5566" s="243" t="s">
        <v>5388</v>
      </c>
      <c r="AF5566" s="243">
        <v>1720937</v>
      </c>
      <c r="AG5566" s="243"/>
      <c r="AH5566" s="243"/>
    </row>
    <row r="5567" spans="30:34" x14ac:dyDescent="0.25">
      <c r="AD5567" s="243" t="s">
        <v>87</v>
      </c>
      <c r="AE5567" s="243" t="s">
        <v>2687</v>
      </c>
      <c r="AF5567" s="243">
        <v>1720978</v>
      </c>
      <c r="AG5567" s="243"/>
      <c r="AH5567" s="243"/>
    </row>
    <row r="5568" spans="30:34" x14ac:dyDescent="0.25">
      <c r="AD5568" s="243" t="s">
        <v>87</v>
      </c>
      <c r="AE5568" s="243" t="s">
        <v>2703</v>
      </c>
      <c r="AF5568" s="243">
        <v>1721109</v>
      </c>
      <c r="AG5568" s="243"/>
      <c r="AH5568" s="243"/>
    </row>
    <row r="5569" spans="30:34" x14ac:dyDescent="0.25">
      <c r="AD5569" s="243" t="s">
        <v>87</v>
      </c>
      <c r="AE5569" s="243" t="s">
        <v>2718</v>
      </c>
      <c r="AF5569" s="243">
        <v>1721208</v>
      </c>
      <c r="AG5569" s="243"/>
      <c r="AH5569" s="243"/>
    </row>
    <row r="5570" spans="30:34" x14ac:dyDescent="0.25">
      <c r="AD5570" s="243" t="s">
        <v>87</v>
      </c>
      <c r="AE5570" s="243" t="s">
        <v>2734</v>
      </c>
      <c r="AF5570" s="243">
        <v>1721257</v>
      </c>
      <c r="AG5570" s="243"/>
      <c r="AH5570" s="243"/>
    </row>
    <row r="5571" spans="30:34" x14ac:dyDescent="0.25">
      <c r="AD5571" s="243" t="s">
        <v>87</v>
      </c>
      <c r="AE5571" s="243" t="s">
        <v>2749</v>
      </c>
      <c r="AF5571" s="243">
        <v>1721307</v>
      </c>
      <c r="AG5571" s="243"/>
      <c r="AH5571" s="243"/>
    </row>
    <row r="5572" spans="30:34" x14ac:dyDescent="0.25">
      <c r="AD5572" s="243" t="s">
        <v>87</v>
      </c>
      <c r="AE5572" s="243" t="s">
        <v>2764</v>
      </c>
      <c r="AF5572" s="243">
        <v>1722081</v>
      </c>
      <c r="AG5572" s="243"/>
      <c r="AH5572" s="243"/>
    </row>
    <row r="5573" spans="30:34" x14ac:dyDescent="0.25">
      <c r="AD5573" s="243" t="s">
        <v>87</v>
      </c>
      <c r="AE5573" s="243" t="s">
        <v>2780</v>
      </c>
      <c r="AF5573" s="243">
        <v>1722107</v>
      </c>
      <c r="AG5573" s="243"/>
      <c r="AH5573" s="243"/>
    </row>
  </sheetData>
  <sheetProtection algorithmName="SHA-512" hashValue="swNepHuFex9yrqTtMHiVo6YPTSDnG6wxkheReAlnU4Bf+tZn+yGQsyOuT9Jgh3X76/q3/MMDyZKCrvIa9Xs06A==" saltValue="KKSShESNA7hmvAFYNdWSpA==" spinCount="100000" sheet="1" objects="1" scenarios="1" autoFilter="0"/>
  <autoFilter ref="A1:V300"/>
  <sortState ref="A2:S300">
    <sortCondition ref="D1"/>
  </sortState>
  <dataConsolidate/>
  <conditionalFormatting sqref="N1:O300 S1:T1 R2:U300 V1:V300">
    <cfRule type="beginsWith" dxfId="31" priority="10" operator="beginsWith" text="VERIFICAR">
      <formula>LEFT(N1,LEN("VERIFICAR"))="VERIFICAR"</formula>
    </cfRule>
    <cfRule type="beginsWith" dxfId="30" priority="11" operator="beginsWith" text="ERRO">
      <formula>LEFT(N1,LEN("ERRO"))="ERRO"</formula>
    </cfRule>
    <cfRule type="containsText" dxfId="29" priority="12" operator="containsText" text="SIM">
      <formula>NOT(ISERROR(SEARCH("SIM",N1)))</formula>
    </cfRule>
  </conditionalFormatting>
  <conditionalFormatting sqref="P2:P300">
    <cfRule type="containsText" dxfId="28" priority="8" operator="containsText" text="SIM">
      <formula>NOT(ISERROR(SEARCH("SIM",P2)))</formula>
    </cfRule>
    <cfRule type="beginsWith" dxfId="27" priority="9" operator="beginsWith" text="ERRO">
      <formula>LEFT(P2,LEN("ERRO"))="ERRO"</formula>
    </cfRule>
  </conditionalFormatting>
  <conditionalFormatting sqref="U1 R1">
    <cfRule type="containsText" dxfId="26" priority="6" operator="containsText" text="SIM">
      <formula>NOT(ISERROR(SEARCH("SIM",R1)))</formula>
    </cfRule>
    <cfRule type="beginsWith" dxfId="25" priority="7" operator="beginsWith" text="ERRO">
      <formula>LEFT(R1,LEN("ERRO"))="ERRO"</formula>
    </cfRule>
  </conditionalFormatting>
  <conditionalFormatting sqref="Q1:Q300">
    <cfRule type="containsText" dxfId="24" priority="3" operator="containsText" text="SIM">
      <formula>NOT(ISERROR(SEARCH("SIM",Q1)))</formula>
    </cfRule>
    <cfRule type="beginsWith" dxfId="23" priority="4" operator="beginsWith" text="ERRO">
      <formula>LEFT(Q1,LEN("ERRO"))="ERRO"</formula>
    </cfRule>
  </conditionalFormatting>
  <conditionalFormatting sqref="U2:U300">
    <cfRule type="containsText" dxfId="22" priority="2" operator="containsText" text="verificar">
      <formula>NOT(ISERROR(SEARCH("verificar",U2)))</formula>
    </cfRule>
  </conditionalFormatting>
  <conditionalFormatting sqref="O1:O300">
    <cfRule type="containsText" dxfId="21" priority="1" operator="containsText" text="verificar">
      <formula>NOT(ISERROR(SEARCH("verificar",O1)))</formula>
    </cfRule>
  </conditionalFormatting>
  <dataValidations count="5">
    <dataValidation type="list" allowBlank="1" showInputMessage="1" showErrorMessage="1" sqref="D2: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allowBlank="1" showInputMessage="1" sqref="N2"/>
    <dataValidation type="whole" errorStyle="information" showInputMessage="1" showErrorMessage="1" errorTitle="Campo numérico" error="Insira um número inteiro entre 0 e 10000" promptTitle="Campo numérico" prompt="Insira um número inteiro (sem vírula ou ponto)" sqref="F2:M300">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B2:B300</xm:sqref>
        </x14:dataValidation>
        <x14:dataValidation type="list" allowBlank="1" showInputMessage="1" showErrorMessage="1">
          <x14:formula1>
            <xm:f>INDIRECT(Controles!$B$2)</xm:f>
          </x14:formula1>
          <xm:sqref>E2:E300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ykoyLuyXOWEPbTvFBffrHOVVdDiB9ZMyE5+1lV0UHUWS4naCmox5e/4Vy3QCzH/Scb3qanwpZW1m+1qkSMG+w==" saltValue="AlwkJAdXT3M/YfkFKBVSDw==" spinCount="100000" sheet="1" objects="1" scenarios="1" selectLockedCells="1"/>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J5573"/>
  <sheetViews>
    <sheetView showGridLines="0" tabSelected="1" zoomScale="84" zoomScaleNormal="84" workbookViewId="0">
      <pane xSplit="3" ySplit="1" topLeftCell="D2" activePane="bottomRight" state="frozen"/>
      <selection activeCell="AC3" sqref="AC3"/>
      <selection pane="topRight" activeCell="AC3" sqref="AC3"/>
      <selection pane="bottomLeft" activeCell="AC3" sqref="AC3"/>
      <selection pane="bottomRight" activeCell="J15" sqref="J15"/>
    </sheetView>
  </sheetViews>
  <sheetFormatPr defaultRowHeight="15" x14ac:dyDescent="0.25"/>
  <cols>
    <col min="1" max="1" width="7.7109375" customWidth="1"/>
    <col min="2" max="2" width="7" customWidth="1"/>
    <col min="3" max="3" width="12.85546875" customWidth="1"/>
    <col min="4" max="4" width="12" customWidth="1"/>
    <col min="5" max="5" width="15.7109375" customWidth="1"/>
    <col min="6" max="6" width="13" customWidth="1"/>
    <col min="7" max="8" width="12.7109375" customWidth="1"/>
    <col min="9" max="9" width="12" bestFit="1" customWidth="1"/>
    <col min="10" max="11" width="9" customWidth="1"/>
    <col min="12" max="12" width="9.85546875" bestFit="1" customWidth="1"/>
    <col min="14" max="14" width="9.5703125" customWidth="1"/>
    <col min="15" max="21" width="9.85546875" customWidth="1"/>
    <col min="22" max="22" width="11.140625" customWidth="1"/>
    <col min="23" max="29" width="9.140625" style="73" hidden="1" customWidth="1"/>
    <col min="30" max="34" width="8.85546875" style="239" hidden="1" customWidth="1"/>
    <col min="35" max="35" width="9.140625" style="73" hidden="1" customWidth="1"/>
    <col min="36" max="36" width="9.140625" style="73" customWidth="1"/>
    <col min="37" max="16384" width="9.140625" style="73"/>
  </cols>
  <sheetData>
    <row r="1" spans="1:36" ht="100.5" customHeight="1" x14ac:dyDescent="0.25">
      <c r="A1" s="87" t="s">
        <v>2</v>
      </c>
      <c r="B1" s="87" t="s">
        <v>3</v>
      </c>
      <c r="C1" s="87" t="s">
        <v>0</v>
      </c>
      <c r="D1" s="87" t="s">
        <v>4</v>
      </c>
      <c r="E1" s="87" t="s">
        <v>5</v>
      </c>
      <c r="F1" s="87" t="s">
        <v>6</v>
      </c>
      <c r="G1" s="259" t="s">
        <v>15</v>
      </c>
      <c r="H1" s="85" t="s">
        <v>5580</v>
      </c>
      <c r="I1" s="87" t="s">
        <v>7</v>
      </c>
      <c r="J1" s="87" t="s">
        <v>8</v>
      </c>
      <c r="K1" s="260" t="s">
        <v>5592</v>
      </c>
      <c r="L1" s="87" t="s">
        <v>9</v>
      </c>
      <c r="M1" s="87" t="s">
        <v>10</v>
      </c>
      <c r="N1" s="90" t="s">
        <v>12</v>
      </c>
      <c r="O1" s="89" t="s">
        <v>16</v>
      </c>
      <c r="P1" s="89" t="s">
        <v>17</v>
      </c>
      <c r="Q1" s="88" t="s">
        <v>18</v>
      </c>
      <c r="R1" s="261" t="s">
        <v>19</v>
      </c>
      <c r="S1" s="89" t="s">
        <v>20</v>
      </c>
      <c r="T1" s="89" t="s">
        <v>21</v>
      </c>
      <c r="U1" s="261" t="s">
        <v>5485</v>
      </c>
      <c r="V1" s="262" t="s">
        <v>22</v>
      </c>
      <c r="AD1" s="240" t="s">
        <v>2</v>
      </c>
      <c r="AE1" s="56" t="s">
        <v>5</v>
      </c>
      <c r="AF1" s="56" t="s">
        <v>5387</v>
      </c>
      <c r="AG1" s="241"/>
      <c r="AH1" s="56" t="s">
        <v>2</v>
      </c>
    </row>
    <row r="2" spans="1:36" s="54" customFormat="1" ht="20.25" customHeight="1" x14ac:dyDescent="0.25">
      <c r="A2" s="214" t="str">
        <f>Controles!$B$2</f>
        <v>RS</v>
      </c>
      <c r="B2" s="214">
        <f>Controles!$C$2</f>
        <v>10</v>
      </c>
      <c r="C2" s="214" t="s">
        <v>5394</v>
      </c>
      <c r="D2" s="42" t="s">
        <v>32</v>
      </c>
      <c r="E2" s="42" t="s">
        <v>5611</v>
      </c>
      <c r="F2" s="76">
        <v>1</v>
      </c>
      <c r="G2" s="76"/>
      <c r="H2" s="219">
        <f>SUM(F2:G2)</f>
        <v>1</v>
      </c>
      <c r="I2" s="76">
        <v>18</v>
      </c>
      <c r="J2" s="76">
        <v>1</v>
      </c>
      <c r="K2" s="76"/>
      <c r="L2" s="76">
        <v>0</v>
      </c>
      <c r="M2" s="76">
        <v>1</v>
      </c>
      <c r="N2" s="217">
        <f t="shared" ref="N2:N65" si="0">IF((J2-F2&lt;0),"ERRO",0)</f>
        <v>0</v>
      </c>
      <c r="O2" s="217">
        <f t="shared" ref="O2:O65" si="1">IF(AND(J2&gt;0,F2+G2=0),"VERIFICAR",0)</f>
        <v>0</v>
      </c>
      <c r="P2" s="217">
        <f t="shared" ref="P2:P65" si="2">IF(AND(G2=0,J2&gt;I2),"ERRO",0)</f>
        <v>0</v>
      </c>
      <c r="Q2" s="215">
        <f t="shared" ref="Q2:Q65" si="3">IF(AND(G2=0,K2&gt;J2),"ERRO",0)</f>
        <v>0</v>
      </c>
      <c r="R2" s="217">
        <f t="shared" ref="R2:R65" si="4">IF(K2&gt;0, IF(H2= 0, "ERRO",0),0)</f>
        <v>0</v>
      </c>
      <c r="S2" s="217">
        <f t="shared" ref="S2:S65" si="5">IF(L2&gt;0, IF(F2= 0, IF(G2=0, "ERRO",0),0),0)</f>
        <v>0</v>
      </c>
      <c r="T2" s="217">
        <f t="shared" ref="T2:T65" si="6">IF(M2&gt;0, IF(F2= 0, IF(G2=0, "ERRO",0),0),0)</f>
        <v>0</v>
      </c>
      <c r="U2" s="217">
        <f>IF(M2+L2&gt;I2,"VERIFICAR",0)</f>
        <v>0</v>
      </c>
      <c r="V2" s="217" t="str">
        <f>IF(AND(N2=0,P2=0,Q2=0,T2=0,S2=0,R2=0), "NÃO", "SIM")</f>
        <v>NÃO</v>
      </c>
      <c r="Y2" s="245">
        <f>IF(V2="Não",0,1)</f>
        <v>0</v>
      </c>
      <c r="AC2" s="242">
        <f>IF(V2="NÃO",0,1)</f>
        <v>0</v>
      </c>
      <c r="AD2" s="243" t="s">
        <v>29</v>
      </c>
      <c r="AE2" s="243" t="s">
        <v>91</v>
      </c>
      <c r="AF2" s="243">
        <v>1200013</v>
      </c>
      <c r="AG2" s="243"/>
      <c r="AH2" s="56" t="s">
        <v>29</v>
      </c>
      <c r="AJ2" s="54">
        <f>IF(H2=0,0,1)</f>
        <v>1</v>
      </c>
    </row>
    <row r="3" spans="1:36" s="54" customFormat="1" ht="20.25" customHeight="1" x14ac:dyDescent="0.25">
      <c r="A3" s="214" t="str">
        <f>Controles!$B$2</f>
        <v>RS</v>
      </c>
      <c r="B3" s="214">
        <f>Controles!$C$2</f>
        <v>10</v>
      </c>
      <c r="C3" s="214" t="s">
        <v>5394</v>
      </c>
      <c r="D3" s="42" t="s">
        <v>32</v>
      </c>
      <c r="E3" s="42" t="s">
        <v>5612</v>
      </c>
      <c r="F3" s="76">
        <v>1</v>
      </c>
      <c r="G3" s="76"/>
      <c r="H3" s="219">
        <f t="shared" ref="H3:H66" si="7">SUM(F3:G3)</f>
        <v>1</v>
      </c>
      <c r="I3" s="76">
        <v>51</v>
      </c>
      <c r="J3" s="76">
        <v>1</v>
      </c>
      <c r="K3" s="76"/>
      <c r="L3" s="76">
        <v>0</v>
      </c>
      <c r="M3" s="76">
        <v>0</v>
      </c>
      <c r="N3" s="217">
        <f t="shared" si="0"/>
        <v>0</v>
      </c>
      <c r="O3" s="217">
        <f t="shared" si="1"/>
        <v>0</v>
      </c>
      <c r="P3" s="217">
        <f t="shared" si="2"/>
        <v>0</v>
      </c>
      <c r="Q3" s="215">
        <f t="shared" si="3"/>
        <v>0</v>
      </c>
      <c r="R3" s="217">
        <f t="shared" si="4"/>
        <v>0</v>
      </c>
      <c r="S3" s="217">
        <f t="shared" si="5"/>
        <v>0</v>
      </c>
      <c r="T3" s="217">
        <f t="shared" si="6"/>
        <v>0</v>
      </c>
      <c r="U3" s="217">
        <f>IF(M3+L3&gt;I3,"VERIFICAR",0)</f>
        <v>0</v>
      </c>
      <c r="V3" s="217" t="str">
        <f t="shared" ref="V3:V66" si="8">IF(AND(N3=0,P3=0,Q3=0,T3=0,S3=0,R3=0), "NÃO", "SIM")</f>
        <v>NÃO</v>
      </c>
      <c r="Y3" s="245">
        <f t="shared" ref="Y3:Y66" si="9">IF(V3="Não",0,1)</f>
        <v>0</v>
      </c>
      <c r="AC3" s="242">
        <f t="shared" ref="AC3:AC66" si="10">IF(V3="NÃO",0,1)</f>
        <v>0</v>
      </c>
      <c r="AD3" s="243" t="s">
        <v>29</v>
      </c>
      <c r="AE3" s="243" t="s">
        <v>117</v>
      </c>
      <c r="AF3" s="243">
        <v>1200054</v>
      </c>
      <c r="AG3" s="243"/>
      <c r="AH3" s="56" t="s">
        <v>33</v>
      </c>
    </row>
    <row r="4" spans="1:36" s="54" customFormat="1" ht="20.25" customHeight="1" x14ac:dyDescent="0.25">
      <c r="A4" s="214" t="str">
        <f>Controles!$B$2</f>
        <v>RS</v>
      </c>
      <c r="B4" s="214">
        <f>Controles!$C$2</f>
        <v>10</v>
      </c>
      <c r="C4" s="214" t="s">
        <v>5394</v>
      </c>
      <c r="D4" s="42" t="s">
        <v>32</v>
      </c>
      <c r="E4" s="42" t="s">
        <v>5613</v>
      </c>
      <c r="F4" s="76">
        <v>2</v>
      </c>
      <c r="G4" s="76"/>
      <c r="H4" s="219">
        <f t="shared" si="7"/>
        <v>2</v>
      </c>
      <c r="I4" s="76">
        <v>87</v>
      </c>
      <c r="J4" s="76">
        <v>6</v>
      </c>
      <c r="K4" s="76"/>
      <c r="L4" s="76">
        <v>0</v>
      </c>
      <c r="M4" s="76">
        <v>0</v>
      </c>
      <c r="N4" s="217">
        <f t="shared" si="0"/>
        <v>0</v>
      </c>
      <c r="O4" s="217">
        <f t="shared" si="1"/>
        <v>0</v>
      </c>
      <c r="P4" s="217">
        <f t="shared" si="2"/>
        <v>0</v>
      </c>
      <c r="Q4" s="215">
        <f t="shared" si="3"/>
        <v>0</v>
      </c>
      <c r="R4" s="217">
        <f t="shared" si="4"/>
        <v>0</v>
      </c>
      <c r="S4" s="217">
        <f t="shared" si="5"/>
        <v>0</v>
      </c>
      <c r="T4" s="217">
        <f t="shared" si="6"/>
        <v>0</v>
      </c>
      <c r="U4" s="217">
        <f>IF(M4+L4&gt;I4,"VERIFICAR",0)</f>
        <v>0</v>
      </c>
      <c r="V4" s="217" t="str">
        <f t="shared" si="8"/>
        <v>NÃO</v>
      </c>
      <c r="Y4" s="245">
        <f t="shared" si="9"/>
        <v>0</v>
      </c>
      <c r="AC4" s="242">
        <f t="shared" si="10"/>
        <v>0</v>
      </c>
      <c r="AD4" s="243" t="s">
        <v>29</v>
      </c>
      <c r="AE4" s="243" t="s">
        <v>143</v>
      </c>
      <c r="AF4" s="243">
        <v>1200104</v>
      </c>
      <c r="AG4" s="243"/>
      <c r="AH4" s="56" t="s">
        <v>38</v>
      </c>
    </row>
    <row r="5" spans="1:36" s="54" customFormat="1" ht="20.25" customHeight="1" x14ac:dyDescent="0.25">
      <c r="A5" s="214" t="str">
        <f>Controles!$B$2</f>
        <v>RS</v>
      </c>
      <c r="B5" s="214">
        <f>Controles!$C$2</f>
        <v>10</v>
      </c>
      <c r="C5" s="214" t="s">
        <v>5394</v>
      </c>
      <c r="D5" s="42" t="s">
        <v>32</v>
      </c>
      <c r="E5" s="42" t="s">
        <v>5614</v>
      </c>
      <c r="F5" s="76">
        <v>1</v>
      </c>
      <c r="G5" s="76"/>
      <c r="H5" s="219">
        <f t="shared" si="7"/>
        <v>1</v>
      </c>
      <c r="I5" s="76">
        <v>59</v>
      </c>
      <c r="J5" s="76">
        <v>2</v>
      </c>
      <c r="K5" s="76"/>
      <c r="L5" s="76">
        <v>0</v>
      </c>
      <c r="M5" s="76">
        <v>0</v>
      </c>
      <c r="N5" s="217">
        <f t="shared" si="0"/>
        <v>0</v>
      </c>
      <c r="O5" s="217">
        <f t="shared" si="1"/>
        <v>0</v>
      </c>
      <c r="P5" s="217">
        <f t="shared" si="2"/>
        <v>0</v>
      </c>
      <c r="Q5" s="215">
        <f t="shared" si="3"/>
        <v>0</v>
      </c>
      <c r="R5" s="217">
        <f t="shared" si="4"/>
        <v>0</v>
      </c>
      <c r="S5" s="217">
        <f t="shared" si="5"/>
        <v>0</v>
      </c>
      <c r="T5" s="217">
        <f t="shared" si="6"/>
        <v>0</v>
      </c>
      <c r="U5" s="217">
        <f t="shared" ref="U5:U68" si="11">IF(M5+L5+K5&gt;I5,"VERIFICAR",0)</f>
        <v>0</v>
      </c>
      <c r="V5" s="217" t="str">
        <f t="shared" si="8"/>
        <v>NÃO</v>
      </c>
      <c r="Y5" s="245">
        <f t="shared" si="9"/>
        <v>0</v>
      </c>
      <c r="AC5" s="242">
        <f t="shared" si="10"/>
        <v>0</v>
      </c>
      <c r="AD5" s="243" t="s">
        <v>29</v>
      </c>
      <c r="AE5" s="243" t="s">
        <v>168</v>
      </c>
      <c r="AF5" s="243">
        <v>1200138</v>
      </c>
      <c r="AG5" s="243"/>
      <c r="AH5" s="56" t="s">
        <v>36</v>
      </c>
    </row>
    <row r="6" spans="1:36" s="54" customFormat="1" ht="20.25" customHeight="1" x14ac:dyDescent="0.25">
      <c r="A6" s="214" t="str">
        <f>Controles!$B$2</f>
        <v>RS</v>
      </c>
      <c r="B6" s="214">
        <f>Controles!$C$2</f>
        <v>10</v>
      </c>
      <c r="C6" s="214" t="s">
        <v>5394</v>
      </c>
      <c r="D6" s="42" t="s">
        <v>32</v>
      </c>
      <c r="E6" s="42" t="s">
        <v>5615</v>
      </c>
      <c r="F6" s="76">
        <v>1</v>
      </c>
      <c r="G6" s="76"/>
      <c r="H6" s="219">
        <f t="shared" si="7"/>
        <v>1</v>
      </c>
      <c r="I6" s="76">
        <v>36</v>
      </c>
      <c r="J6" s="76">
        <v>4</v>
      </c>
      <c r="K6" s="76"/>
      <c r="L6" s="76">
        <v>0</v>
      </c>
      <c r="M6" s="76">
        <v>0</v>
      </c>
      <c r="N6" s="217">
        <f t="shared" si="0"/>
        <v>0</v>
      </c>
      <c r="O6" s="217">
        <f t="shared" si="1"/>
        <v>0</v>
      </c>
      <c r="P6" s="217">
        <f t="shared" si="2"/>
        <v>0</v>
      </c>
      <c r="Q6" s="215">
        <f t="shared" si="3"/>
        <v>0</v>
      </c>
      <c r="R6" s="217">
        <f t="shared" si="4"/>
        <v>0</v>
      </c>
      <c r="S6" s="217">
        <f t="shared" si="5"/>
        <v>0</v>
      </c>
      <c r="T6" s="217">
        <f t="shared" si="6"/>
        <v>0</v>
      </c>
      <c r="U6" s="217">
        <f t="shared" si="11"/>
        <v>0</v>
      </c>
      <c r="V6" s="217" t="str">
        <f t="shared" si="8"/>
        <v>NÃO</v>
      </c>
      <c r="Y6" s="245">
        <f t="shared" si="9"/>
        <v>0</v>
      </c>
      <c r="AC6" s="242">
        <f t="shared" si="10"/>
        <v>0</v>
      </c>
      <c r="AD6" s="243" t="s">
        <v>29</v>
      </c>
      <c r="AE6" s="243" t="s">
        <v>194</v>
      </c>
      <c r="AF6" s="243">
        <v>1200179</v>
      </c>
      <c r="AG6" s="243"/>
      <c r="AH6" s="56" t="s">
        <v>42</v>
      </c>
    </row>
    <row r="7" spans="1:36" s="54" customFormat="1" ht="20.25" customHeight="1" x14ac:dyDescent="0.25">
      <c r="A7" s="214" t="str">
        <f>Controles!$B$2</f>
        <v>RS</v>
      </c>
      <c r="B7" s="214">
        <f>Controles!$C$2</f>
        <v>10</v>
      </c>
      <c r="C7" s="214" t="s">
        <v>5394</v>
      </c>
      <c r="D7" s="42" t="s">
        <v>32</v>
      </c>
      <c r="E7" s="42" t="s">
        <v>5616</v>
      </c>
      <c r="F7" s="76">
        <v>1</v>
      </c>
      <c r="G7" s="76"/>
      <c r="H7" s="219">
        <f t="shared" si="7"/>
        <v>1</v>
      </c>
      <c r="I7" s="76">
        <v>43</v>
      </c>
      <c r="J7" s="76">
        <v>19</v>
      </c>
      <c r="K7" s="76"/>
      <c r="L7" s="76">
        <v>0</v>
      </c>
      <c r="M7" s="76">
        <v>0</v>
      </c>
      <c r="N7" s="217">
        <f t="shared" si="0"/>
        <v>0</v>
      </c>
      <c r="O7" s="217">
        <f t="shared" si="1"/>
        <v>0</v>
      </c>
      <c r="P7" s="217">
        <f t="shared" si="2"/>
        <v>0</v>
      </c>
      <c r="Q7" s="215">
        <f t="shared" si="3"/>
        <v>0</v>
      </c>
      <c r="R7" s="217">
        <f t="shared" si="4"/>
        <v>0</v>
      </c>
      <c r="S7" s="217">
        <f t="shared" si="5"/>
        <v>0</v>
      </c>
      <c r="T7" s="217">
        <f t="shared" si="6"/>
        <v>0</v>
      </c>
      <c r="U7" s="217">
        <f t="shared" si="11"/>
        <v>0</v>
      </c>
      <c r="V7" s="217" t="str">
        <f t="shared" si="8"/>
        <v>NÃO</v>
      </c>
      <c r="Y7" s="245">
        <f t="shared" si="9"/>
        <v>0</v>
      </c>
      <c r="AC7" s="242">
        <f t="shared" si="10"/>
        <v>0</v>
      </c>
      <c r="AD7" s="243" t="s">
        <v>29</v>
      </c>
      <c r="AE7" s="243" t="s">
        <v>220</v>
      </c>
      <c r="AF7" s="243">
        <v>1200203</v>
      </c>
      <c r="AG7" s="243"/>
      <c r="AH7" s="56" t="s">
        <v>46</v>
      </c>
    </row>
    <row r="8" spans="1:36" s="54" customFormat="1" ht="20.25" customHeight="1" x14ac:dyDescent="0.25">
      <c r="A8" s="214" t="str">
        <f>Controles!$B$2</f>
        <v>RS</v>
      </c>
      <c r="B8" s="214">
        <f>Controles!$C$2</f>
        <v>10</v>
      </c>
      <c r="C8" s="214" t="s">
        <v>5394</v>
      </c>
      <c r="D8" s="42" t="s">
        <v>32</v>
      </c>
      <c r="E8" s="42" t="s">
        <v>5617</v>
      </c>
      <c r="F8" s="76">
        <v>2</v>
      </c>
      <c r="G8" s="76"/>
      <c r="H8" s="219">
        <f t="shared" si="7"/>
        <v>2</v>
      </c>
      <c r="I8" s="76">
        <v>392</v>
      </c>
      <c r="J8" s="76">
        <v>37</v>
      </c>
      <c r="K8" s="76"/>
      <c r="L8" s="76">
        <v>0</v>
      </c>
      <c r="M8" s="76">
        <v>0</v>
      </c>
      <c r="N8" s="217">
        <f t="shared" si="0"/>
        <v>0</v>
      </c>
      <c r="O8" s="217">
        <f t="shared" si="1"/>
        <v>0</v>
      </c>
      <c r="P8" s="217">
        <f t="shared" si="2"/>
        <v>0</v>
      </c>
      <c r="Q8" s="215">
        <f t="shared" si="3"/>
        <v>0</v>
      </c>
      <c r="R8" s="217">
        <f t="shared" si="4"/>
        <v>0</v>
      </c>
      <c r="S8" s="217">
        <f t="shared" si="5"/>
        <v>0</v>
      </c>
      <c r="T8" s="217">
        <f t="shared" si="6"/>
        <v>0</v>
      </c>
      <c r="U8" s="217">
        <f t="shared" si="11"/>
        <v>0</v>
      </c>
      <c r="V8" s="217" t="str">
        <f t="shared" si="8"/>
        <v>NÃO</v>
      </c>
      <c r="Y8" s="245">
        <f t="shared" si="9"/>
        <v>0</v>
      </c>
      <c r="AC8" s="242">
        <f t="shared" si="10"/>
        <v>0</v>
      </c>
      <c r="AD8" s="243" t="s">
        <v>29</v>
      </c>
      <c r="AE8" s="243" t="s">
        <v>244</v>
      </c>
      <c r="AF8" s="243">
        <v>1200252</v>
      </c>
      <c r="AG8" s="243"/>
      <c r="AH8" s="56" t="s">
        <v>50</v>
      </c>
    </row>
    <row r="9" spans="1:36" s="54" customFormat="1" ht="20.25" customHeight="1" x14ac:dyDescent="0.25">
      <c r="A9" s="214" t="str">
        <f>Controles!$B$2</f>
        <v>RS</v>
      </c>
      <c r="B9" s="214">
        <f>Controles!$C$2</f>
        <v>10</v>
      </c>
      <c r="C9" s="214" t="s">
        <v>5394</v>
      </c>
      <c r="D9" s="42" t="s">
        <v>32</v>
      </c>
      <c r="E9" s="42" t="s">
        <v>5618</v>
      </c>
      <c r="F9" s="76">
        <v>1</v>
      </c>
      <c r="G9" s="76"/>
      <c r="H9" s="219">
        <f t="shared" si="7"/>
        <v>1</v>
      </c>
      <c r="I9" s="76">
        <v>68</v>
      </c>
      <c r="J9" s="76">
        <v>1</v>
      </c>
      <c r="K9" s="76"/>
      <c r="L9" s="76">
        <v>0</v>
      </c>
      <c r="M9" s="76">
        <v>0</v>
      </c>
      <c r="N9" s="217">
        <f t="shared" si="0"/>
        <v>0</v>
      </c>
      <c r="O9" s="217">
        <f t="shared" si="1"/>
        <v>0</v>
      </c>
      <c r="P9" s="217">
        <f t="shared" si="2"/>
        <v>0</v>
      </c>
      <c r="Q9" s="215">
        <f t="shared" si="3"/>
        <v>0</v>
      </c>
      <c r="R9" s="217">
        <f t="shared" si="4"/>
        <v>0</v>
      </c>
      <c r="S9" s="217">
        <f t="shared" si="5"/>
        <v>0</v>
      </c>
      <c r="T9" s="217">
        <f t="shared" si="6"/>
        <v>0</v>
      </c>
      <c r="U9" s="217">
        <f t="shared" si="11"/>
        <v>0</v>
      </c>
      <c r="V9" s="217" t="str">
        <f t="shared" si="8"/>
        <v>NÃO</v>
      </c>
      <c r="Y9" s="245">
        <f t="shared" si="9"/>
        <v>0</v>
      </c>
      <c r="AC9" s="242">
        <f t="shared" si="10"/>
        <v>0</v>
      </c>
      <c r="AD9" s="243" t="s">
        <v>29</v>
      </c>
      <c r="AE9" s="243" t="s">
        <v>269</v>
      </c>
      <c r="AF9" s="243">
        <v>1200302</v>
      </c>
      <c r="AG9" s="243"/>
      <c r="AH9" s="56" t="s">
        <v>54</v>
      </c>
    </row>
    <row r="10" spans="1:36" s="54" customFormat="1" ht="20.25" customHeight="1" x14ac:dyDescent="0.25">
      <c r="A10" s="214" t="str">
        <f>Controles!$B$2</f>
        <v>RS</v>
      </c>
      <c r="B10" s="214">
        <f>Controles!$C$2</f>
        <v>10</v>
      </c>
      <c r="C10" s="214" t="s">
        <v>5394</v>
      </c>
      <c r="D10" s="42" t="s">
        <v>32</v>
      </c>
      <c r="E10" s="42" t="s">
        <v>5619</v>
      </c>
      <c r="F10" s="76">
        <v>2</v>
      </c>
      <c r="G10" s="76"/>
      <c r="H10" s="219">
        <f t="shared" si="7"/>
        <v>2</v>
      </c>
      <c r="I10" s="76">
        <v>35</v>
      </c>
      <c r="J10" s="76">
        <v>2</v>
      </c>
      <c r="K10" s="76"/>
      <c r="L10" s="76">
        <v>0</v>
      </c>
      <c r="M10" s="76">
        <v>0</v>
      </c>
      <c r="N10" s="217">
        <f t="shared" si="0"/>
        <v>0</v>
      </c>
      <c r="O10" s="217">
        <f t="shared" si="1"/>
        <v>0</v>
      </c>
      <c r="P10" s="217">
        <f t="shared" si="2"/>
        <v>0</v>
      </c>
      <c r="Q10" s="215">
        <f t="shared" si="3"/>
        <v>0</v>
      </c>
      <c r="R10" s="217">
        <f t="shared" si="4"/>
        <v>0</v>
      </c>
      <c r="S10" s="217">
        <f t="shared" si="5"/>
        <v>0</v>
      </c>
      <c r="T10" s="217">
        <f t="shared" si="6"/>
        <v>0</v>
      </c>
      <c r="U10" s="217">
        <f t="shared" si="11"/>
        <v>0</v>
      </c>
      <c r="V10" s="217" t="str">
        <f t="shared" si="8"/>
        <v>NÃO</v>
      </c>
      <c r="Y10" s="245">
        <f t="shared" si="9"/>
        <v>0</v>
      </c>
      <c r="AC10" s="242">
        <f t="shared" si="10"/>
        <v>0</v>
      </c>
      <c r="AD10" s="243" t="s">
        <v>29</v>
      </c>
      <c r="AE10" s="243" t="s">
        <v>295</v>
      </c>
      <c r="AF10" s="243">
        <v>1200328</v>
      </c>
      <c r="AG10" s="243"/>
      <c r="AH10" s="56" t="s">
        <v>57</v>
      </c>
    </row>
    <row r="11" spans="1:36" s="54" customFormat="1" ht="20.25" customHeight="1" x14ac:dyDescent="0.25">
      <c r="A11" s="214" t="str">
        <f>Controles!$B$2</f>
        <v>RS</v>
      </c>
      <c r="B11" s="214">
        <f>Controles!$C$2</f>
        <v>10</v>
      </c>
      <c r="C11" s="214" t="s">
        <v>5394</v>
      </c>
      <c r="D11" s="42" t="s">
        <v>32</v>
      </c>
      <c r="E11" s="42" t="s">
        <v>5609</v>
      </c>
      <c r="F11" s="76">
        <v>2</v>
      </c>
      <c r="G11" s="76"/>
      <c r="H11" s="219">
        <f t="shared" si="7"/>
        <v>2</v>
      </c>
      <c r="I11" s="76">
        <v>189</v>
      </c>
      <c r="J11" s="76">
        <v>4</v>
      </c>
      <c r="K11" s="76"/>
      <c r="L11" s="76">
        <v>0</v>
      </c>
      <c r="M11" s="76">
        <v>4</v>
      </c>
      <c r="N11" s="217">
        <f t="shared" si="0"/>
        <v>0</v>
      </c>
      <c r="O11" s="217">
        <f t="shared" si="1"/>
        <v>0</v>
      </c>
      <c r="P11" s="217">
        <f t="shared" si="2"/>
        <v>0</v>
      </c>
      <c r="Q11" s="215">
        <f t="shared" si="3"/>
        <v>0</v>
      </c>
      <c r="R11" s="217">
        <f t="shared" si="4"/>
        <v>0</v>
      </c>
      <c r="S11" s="217">
        <f t="shared" si="5"/>
        <v>0</v>
      </c>
      <c r="T11" s="217">
        <f t="shared" si="6"/>
        <v>0</v>
      </c>
      <c r="U11" s="217">
        <f t="shared" si="11"/>
        <v>0</v>
      </c>
      <c r="V11" s="217" t="str">
        <f t="shared" si="8"/>
        <v>NÃO</v>
      </c>
      <c r="Y11" s="245">
        <f t="shared" si="9"/>
        <v>0</v>
      </c>
      <c r="AC11" s="242">
        <f t="shared" si="10"/>
        <v>0</v>
      </c>
      <c r="AD11" s="243" t="s">
        <v>29</v>
      </c>
      <c r="AE11" s="243" t="s">
        <v>321</v>
      </c>
      <c r="AF11" s="243">
        <v>1200336</v>
      </c>
      <c r="AG11" s="243"/>
      <c r="AH11" s="56" t="s">
        <v>59</v>
      </c>
    </row>
    <row r="12" spans="1:36" s="54" customFormat="1" ht="20.25" customHeight="1" x14ac:dyDescent="0.25">
      <c r="A12" s="214" t="str">
        <f>Controles!$B$2</f>
        <v>RS</v>
      </c>
      <c r="B12" s="214">
        <f>Controles!$C$2</f>
        <v>10</v>
      </c>
      <c r="C12" s="214" t="s">
        <v>5394</v>
      </c>
      <c r="D12" s="42" t="s">
        <v>32</v>
      </c>
      <c r="E12" s="42" t="s">
        <v>5620</v>
      </c>
      <c r="F12" s="76">
        <v>1</v>
      </c>
      <c r="G12" s="76"/>
      <c r="H12" s="219">
        <f t="shared" si="7"/>
        <v>1</v>
      </c>
      <c r="I12" s="76">
        <v>203</v>
      </c>
      <c r="J12" s="76">
        <v>7</v>
      </c>
      <c r="K12" s="76"/>
      <c r="L12" s="76">
        <v>0</v>
      </c>
      <c r="M12" s="76">
        <v>20</v>
      </c>
      <c r="N12" s="217">
        <f t="shared" si="0"/>
        <v>0</v>
      </c>
      <c r="O12" s="217">
        <f t="shared" si="1"/>
        <v>0</v>
      </c>
      <c r="P12" s="217">
        <f t="shared" si="2"/>
        <v>0</v>
      </c>
      <c r="Q12" s="215">
        <f t="shared" si="3"/>
        <v>0</v>
      </c>
      <c r="R12" s="217">
        <f t="shared" si="4"/>
        <v>0</v>
      </c>
      <c r="S12" s="217">
        <f t="shared" si="5"/>
        <v>0</v>
      </c>
      <c r="T12" s="217">
        <f t="shared" si="6"/>
        <v>0</v>
      </c>
      <c r="U12" s="217">
        <f t="shared" si="11"/>
        <v>0</v>
      </c>
      <c r="V12" s="217" t="str">
        <f t="shared" si="8"/>
        <v>NÃO</v>
      </c>
      <c r="Y12" s="245">
        <f t="shared" si="9"/>
        <v>0</v>
      </c>
      <c r="AC12" s="242">
        <f t="shared" si="10"/>
        <v>0</v>
      </c>
      <c r="AD12" s="243" t="s">
        <v>29</v>
      </c>
      <c r="AE12" s="243" t="s">
        <v>346</v>
      </c>
      <c r="AF12" s="243">
        <v>1200344</v>
      </c>
      <c r="AG12" s="243"/>
      <c r="AH12" s="56" t="s">
        <v>65</v>
      </c>
    </row>
    <row r="13" spans="1:36" s="54" customFormat="1" ht="20.25" customHeight="1" x14ac:dyDescent="0.25">
      <c r="A13" s="214" t="str">
        <f>Controles!$B$2</f>
        <v>RS</v>
      </c>
      <c r="B13" s="214">
        <f>Controles!$C$2</f>
        <v>10</v>
      </c>
      <c r="C13" s="214" t="s">
        <v>5394</v>
      </c>
      <c r="D13" s="42" t="s">
        <v>32</v>
      </c>
      <c r="E13" s="42" t="s">
        <v>5621</v>
      </c>
      <c r="F13" s="76">
        <v>0</v>
      </c>
      <c r="G13" s="76">
        <v>1</v>
      </c>
      <c r="H13" s="219">
        <f t="shared" si="7"/>
        <v>1</v>
      </c>
      <c r="I13" s="76">
        <v>124</v>
      </c>
      <c r="J13" s="76">
        <v>3</v>
      </c>
      <c r="K13" s="76"/>
      <c r="L13" s="76">
        <v>0</v>
      </c>
      <c r="M13" s="76">
        <v>0</v>
      </c>
      <c r="N13" s="217">
        <f t="shared" si="0"/>
        <v>0</v>
      </c>
      <c r="O13" s="217">
        <f t="shared" si="1"/>
        <v>0</v>
      </c>
      <c r="P13" s="217">
        <f t="shared" si="2"/>
        <v>0</v>
      </c>
      <c r="Q13" s="215">
        <f t="shared" si="3"/>
        <v>0</v>
      </c>
      <c r="R13" s="217">
        <f t="shared" si="4"/>
        <v>0</v>
      </c>
      <c r="S13" s="217">
        <f t="shared" si="5"/>
        <v>0</v>
      </c>
      <c r="T13" s="217">
        <f t="shared" si="6"/>
        <v>0</v>
      </c>
      <c r="U13" s="217">
        <f t="shared" si="11"/>
        <v>0</v>
      </c>
      <c r="V13" s="217" t="str">
        <f t="shared" si="8"/>
        <v>NÃO</v>
      </c>
      <c r="Y13" s="245">
        <f t="shared" si="9"/>
        <v>0</v>
      </c>
      <c r="AC13" s="242">
        <f t="shared" si="10"/>
        <v>0</v>
      </c>
      <c r="AD13" s="243" t="s">
        <v>29</v>
      </c>
      <c r="AE13" s="243" t="s">
        <v>370</v>
      </c>
      <c r="AF13" s="243">
        <v>1200351</v>
      </c>
      <c r="AG13" s="243"/>
      <c r="AH13" s="56" t="s">
        <v>63</v>
      </c>
    </row>
    <row r="14" spans="1:36" s="54" customFormat="1" ht="20.25" customHeight="1" x14ac:dyDescent="0.25">
      <c r="A14" s="214" t="str">
        <f>Controles!$B$2</f>
        <v>RS</v>
      </c>
      <c r="B14" s="214">
        <f>Controles!$C$2</f>
        <v>10</v>
      </c>
      <c r="C14" s="214" t="s">
        <v>5394</v>
      </c>
      <c r="D14" s="42" t="s">
        <v>32</v>
      </c>
      <c r="E14" s="42" t="s">
        <v>5622</v>
      </c>
      <c r="F14" s="76">
        <v>4</v>
      </c>
      <c r="G14" s="76"/>
      <c r="H14" s="219">
        <f t="shared" si="7"/>
        <v>4</v>
      </c>
      <c r="I14" s="76">
        <v>701</v>
      </c>
      <c r="J14" s="76">
        <v>45</v>
      </c>
      <c r="K14" s="76"/>
      <c r="L14" s="76">
        <v>1</v>
      </c>
      <c r="M14" s="76">
        <v>29</v>
      </c>
      <c r="N14" s="217">
        <f t="shared" si="0"/>
        <v>0</v>
      </c>
      <c r="O14" s="217">
        <f t="shared" si="1"/>
        <v>0</v>
      </c>
      <c r="P14" s="217">
        <f t="shared" si="2"/>
        <v>0</v>
      </c>
      <c r="Q14" s="215">
        <f t="shared" si="3"/>
        <v>0</v>
      </c>
      <c r="R14" s="217">
        <f t="shared" si="4"/>
        <v>0</v>
      </c>
      <c r="S14" s="217">
        <f t="shared" si="5"/>
        <v>0</v>
      </c>
      <c r="T14" s="217">
        <f t="shared" si="6"/>
        <v>0</v>
      </c>
      <c r="U14" s="217">
        <f t="shared" si="11"/>
        <v>0</v>
      </c>
      <c r="V14" s="217" t="str">
        <f t="shared" si="8"/>
        <v>NÃO</v>
      </c>
      <c r="Y14" s="245">
        <f t="shared" si="9"/>
        <v>0</v>
      </c>
      <c r="AC14" s="242">
        <f t="shared" si="10"/>
        <v>0</v>
      </c>
      <c r="AD14" s="243" t="s">
        <v>29</v>
      </c>
      <c r="AE14" s="243" t="s">
        <v>395</v>
      </c>
      <c r="AF14" s="243">
        <v>1200385</v>
      </c>
      <c r="AG14" s="243"/>
      <c r="AH14" s="56" t="s">
        <v>61</v>
      </c>
    </row>
    <row r="15" spans="1:36" s="54" customFormat="1" ht="20.25" customHeight="1" x14ac:dyDescent="0.25">
      <c r="A15" s="214" t="str">
        <f>Controles!$B$2</f>
        <v>RS</v>
      </c>
      <c r="B15" s="214">
        <f>Controles!$C$2</f>
        <v>10</v>
      </c>
      <c r="C15" s="214" t="s">
        <v>5394</v>
      </c>
      <c r="D15" s="42" t="s">
        <v>32</v>
      </c>
      <c r="E15" s="42" t="s">
        <v>5623</v>
      </c>
      <c r="F15" s="76">
        <v>1</v>
      </c>
      <c r="G15" s="76"/>
      <c r="H15" s="219">
        <f t="shared" si="7"/>
        <v>1</v>
      </c>
      <c r="I15" s="76">
        <v>343</v>
      </c>
      <c r="J15" s="76">
        <v>4</v>
      </c>
      <c r="K15" s="76"/>
      <c r="L15" s="76">
        <v>0</v>
      </c>
      <c r="M15" s="76">
        <v>0</v>
      </c>
      <c r="N15" s="217">
        <f t="shared" si="0"/>
        <v>0</v>
      </c>
      <c r="O15" s="217">
        <f t="shared" si="1"/>
        <v>0</v>
      </c>
      <c r="P15" s="217">
        <f t="shared" si="2"/>
        <v>0</v>
      </c>
      <c r="Q15" s="215">
        <f t="shared" si="3"/>
        <v>0</v>
      </c>
      <c r="R15" s="217">
        <f t="shared" si="4"/>
        <v>0</v>
      </c>
      <c r="S15" s="217">
        <f t="shared" si="5"/>
        <v>0</v>
      </c>
      <c r="T15" s="217">
        <f t="shared" si="6"/>
        <v>0</v>
      </c>
      <c r="U15" s="217">
        <f t="shared" si="11"/>
        <v>0</v>
      </c>
      <c r="V15" s="217" t="str">
        <f t="shared" si="8"/>
        <v>NÃO</v>
      </c>
      <c r="Y15" s="245">
        <f t="shared" si="9"/>
        <v>0</v>
      </c>
      <c r="AC15" s="242">
        <f t="shared" si="10"/>
        <v>0</v>
      </c>
      <c r="AD15" s="243" t="s">
        <v>29</v>
      </c>
      <c r="AE15" s="243" t="s">
        <v>420</v>
      </c>
      <c r="AF15" s="243">
        <v>1200807</v>
      </c>
      <c r="AG15" s="243"/>
      <c r="AH15" s="56" t="s">
        <v>67</v>
      </c>
    </row>
    <row r="16" spans="1:36" s="54" customFormat="1" ht="20.25" customHeight="1" x14ac:dyDescent="0.25">
      <c r="A16" s="214" t="str">
        <f>Controles!$B$2</f>
        <v>RS</v>
      </c>
      <c r="B16" s="214">
        <f>Controles!$C$2</f>
        <v>10</v>
      </c>
      <c r="C16" s="214" t="s">
        <v>5394</v>
      </c>
      <c r="D16" s="42" t="s">
        <v>32</v>
      </c>
      <c r="E16" s="42" t="s">
        <v>5624</v>
      </c>
      <c r="F16" s="76">
        <v>1</v>
      </c>
      <c r="G16" s="76"/>
      <c r="H16" s="219">
        <f t="shared" si="7"/>
        <v>1</v>
      </c>
      <c r="I16" s="76">
        <v>852</v>
      </c>
      <c r="J16" s="76">
        <v>7</v>
      </c>
      <c r="K16" s="76"/>
      <c r="L16" s="76">
        <v>0</v>
      </c>
      <c r="M16" s="76">
        <v>7</v>
      </c>
      <c r="N16" s="217">
        <f t="shared" si="0"/>
        <v>0</v>
      </c>
      <c r="O16" s="217">
        <f t="shared" si="1"/>
        <v>0</v>
      </c>
      <c r="P16" s="217">
        <f t="shared" si="2"/>
        <v>0</v>
      </c>
      <c r="Q16" s="215">
        <f t="shared" si="3"/>
        <v>0</v>
      </c>
      <c r="R16" s="217">
        <f t="shared" si="4"/>
        <v>0</v>
      </c>
      <c r="S16" s="217">
        <f t="shared" si="5"/>
        <v>0</v>
      </c>
      <c r="T16" s="217">
        <f t="shared" si="6"/>
        <v>0</v>
      </c>
      <c r="U16" s="217">
        <f t="shared" si="11"/>
        <v>0</v>
      </c>
      <c r="V16" s="217" t="str">
        <f t="shared" si="8"/>
        <v>NÃO</v>
      </c>
      <c r="Y16" s="245">
        <f t="shared" si="9"/>
        <v>0</v>
      </c>
      <c r="AC16" s="242">
        <f t="shared" si="10"/>
        <v>0</v>
      </c>
      <c r="AD16" s="243" t="s">
        <v>29</v>
      </c>
      <c r="AE16" s="243" t="s">
        <v>446</v>
      </c>
      <c r="AF16" s="243">
        <v>1200393</v>
      </c>
      <c r="AG16" s="243"/>
      <c r="AH16" s="56" t="s">
        <v>68</v>
      </c>
    </row>
    <row r="17" spans="1:34" s="54" customFormat="1" ht="20.25" customHeight="1" x14ac:dyDescent="0.25">
      <c r="A17" s="214" t="str">
        <f>Controles!$B$2</f>
        <v>RS</v>
      </c>
      <c r="B17" s="214">
        <f>Controles!$C$2</f>
        <v>10</v>
      </c>
      <c r="C17" s="214" t="s">
        <v>5394</v>
      </c>
      <c r="D17" s="42" t="s">
        <v>32</v>
      </c>
      <c r="E17" s="42" t="s">
        <v>5625</v>
      </c>
      <c r="F17" s="76">
        <v>1</v>
      </c>
      <c r="G17" s="76"/>
      <c r="H17" s="219">
        <f t="shared" si="7"/>
        <v>1</v>
      </c>
      <c r="I17" s="76">
        <v>35</v>
      </c>
      <c r="J17" s="76">
        <v>5</v>
      </c>
      <c r="K17" s="76"/>
      <c r="L17" s="76">
        <v>0</v>
      </c>
      <c r="M17" s="76">
        <v>5</v>
      </c>
      <c r="N17" s="217">
        <f t="shared" si="0"/>
        <v>0</v>
      </c>
      <c r="O17" s="217">
        <f t="shared" si="1"/>
        <v>0</v>
      </c>
      <c r="P17" s="217">
        <f t="shared" si="2"/>
        <v>0</v>
      </c>
      <c r="Q17" s="215">
        <f t="shared" si="3"/>
        <v>0</v>
      </c>
      <c r="R17" s="217">
        <f t="shared" si="4"/>
        <v>0</v>
      </c>
      <c r="S17" s="217">
        <f t="shared" si="5"/>
        <v>0</v>
      </c>
      <c r="T17" s="217">
        <f t="shared" si="6"/>
        <v>0</v>
      </c>
      <c r="U17" s="217">
        <f t="shared" si="11"/>
        <v>0</v>
      </c>
      <c r="V17" s="217" t="str">
        <f t="shared" si="8"/>
        <v>NÃO</v>
      </c>
      <c r="Y17" s="245">
        <f t="shared" si="9"/>
        <v>0</v>
      </c>
      <c r="AC17" s="242">
        <f t="shared" si="10"/>
        <v>0</v>
      </c>
      <c r="AD17" s="243" t="s">
        <v>29</v>
      </c>
      <c r="AE17" s="243" t="s">
        <v>471</v>
      </c>
      <c r="AF17" s="243">
        <v>1200401</v>
      </c>
      <c r="AG17" s="243"/>
      <c r="AH17" s="56" t="s">
        <v>73</v>
      </c>
    </row>
    <row r="18" spans="1:34" s="54" customFormat="1" ht="20.25" customHeight="1" x14ac:dyDescent="0.25">
      <c r="A18" s="214" t="str">
        <f>Controles!$B$2</f>
        <v>RS</v>
      </c>
      <c r="B18" s="214">
        <f>Controles!$C$2</f>
        <v>10</v>
      </c>
      <c r="C18" s="214" t="s">
        <v>5394</v>
      </c>
      <c r="D18" s="42" t="s">
        <v>32</v>
      </c>
      <c r="E18" s="42" t="s">
        <v>5626</v>
      </c>
      <c r="F18" s="76">
        <v>1</v>
      </c>
      <c r="G18" s="76"/>
      <c r="H18" s="219">
        <f t="shared" si="7"/>
        <v>1</v>
      </c>
      <c r="I18" s="76">
        <v>123</v>
      </c>
      <c r="J18" s="76">
        <v>2</v>
      </c>
      <c r="K18" s="76"/>
      <c r="L18" s="76">
        <v>0</v>
      </c>
      <c r="M18" s="76">
        <v>0</v>
      </c>
      <c r="N18" s="217">
        <f t="shared" si="0"/>
        <v>0</v>
      </c>
      <c r="O18" s="217">
        <f t="shared" si="1"/>
        <v>0</v>
      </c>
      <c r="P18" s="217">
        <f t="shared" si="2"/>
        <v>0</v>
      </c>
      <c r="Q18" s="215">
        <f t="shared" si="3"/>
        <v>0</v>
      </c>
      <c r="R18" s="217">
        <f t="shared" si="4"/>
        <v>0</v>
      </c>
      <c r="S18" s="217">
        <f t="shared" si="5"/>
        <v>0</v>
      </c>
      <c r="T18" s="217">
        <f t="shared" si="6"/>
        <v>0</v>
      </c>
      <c r="U18" s="217">
        <f t="shared" si="11"/>
        <v>0</v>
      </c>
      <c r="V18" s="217" t="str">
        <f t="shared" si="8"/>
        <v>NÃO</v>
      </c>
      <c r="Y18" s="245">
        <f t="shared" si="9"/>
        <v>0</v>
      </c>
      <c r="AC18" s="242">
        <f t="shared" si="10"/>
        <v>0</v>
      </c>
      <c r="AD18" s="243" t="s">
        <v>29</v>
      </c>
      <c r="AE18" s="243" t="s">
        <v>496</v>
      </c>
      <c r="AF18" s="243">
        <v>1200427</v>
      </c>
      <c r="AG18" s="243"/>
      <c r="AH18" s="56" t="s">
        <v>69</v>
      </c>
    </row>
    <row r="19" spans="1:34" s="54" customFormat="1" ht="20.25" customHeight="1" x14ac:dyDescent="0.25">
      <c r="A19" s="214" t="str">
        <f>Controles!$B$2</f>
        <v>RS</v>
      </c>
      <c r="B19" s="214">
        <f>Controles!$C$2</f>
        <v>10</v>
      </c>
      <c r="C19" s="214" t="s">
        <v>5394</v>
      </c>
      <c r="D19" s="42"/>
      <c r="E19" s="42"/>
      <c r="F19" s="76"/>
      <c r="G19" s="76"/>
      <c r="H19" s="219">
        <f t="shared" si="7"/>
        <v>0</v>
      </c>
      <c r="I19" s="76"/>
      <c r="J19" s="76"/>
      <c r="K19" s="76"/>
      <c r="L19" s="76"/>
      <c r="M19" s="76"/>
      <c r="N19" s="217">
        <f t="shared" si="0"/>
        <v>0</v>
      </c>
      <c r="O19" s="217">
        <f t="shared" si="1"/>
        <v>0</v>
      </c>
      <c r="P19" s="217">
        <f t="shared" si="2"/>
        <v>0</v>
      </c>
      <c r="Q19" s="215">
        <f t="shared" si="3"/>
        <v>0</v>
      </c>
      <c r="R19" s="217">
        <f t="shared" si="4"/>
        <v>0</v>
      </c>
      <c r="S19" s="217">
        <f t="shared" si="5"/>
        <v>0</v>
      </c>
      <c r="T19" s="217">
        <f t="shared" si="6"/>
        <v>0</v>
      </c>
      <c r="U19" s="217">
        <f t="shared" si="11"/>
        <v>0</v>
      </c>
      <c r="V19" s="217" t="str">
        <f t="shared" si="8"/>
        <v>NÃO</v>
      </c>
      <c r="Y19" s="245">
        <f t="shared" si="9"/>
        <v>0</v>
      </c>
      <c r="AC19" s="242">
        <f t="shared" si="10"/>
        <v>0</v>
      </c>
      <c r="AD19" s="243" t="s">
        <v>29</v>
      </c>
      <c r="AE19" s="243" t="s">
        <v>520</v>
      </c>
      <c r="AF19" s="243">
        <v>1200435</v>
      </c>
      <c r="AG19" s="243"/>
      <c r="AH19" s="56" t="s">
        <v>71</v>
      </c>
    </row>
    <row r="20" spans="1:34" s="54" customFormat="1" ht="20.25" customHeight="1" x14ac:dyDescent="0.25">
      <c r="A20" s="214" t="str">
        <f>Controles!$B$2</f>
        <v>RS</v>
      </c>
      <c r="B20" s="214">
        <f>Controles!$C$2</f>
        <v>10</v>
      </c>
      <c r="C20" s="214" t="s">
        <v>5394</v>
      </c>
      <c r="D20" s="42"/>
      <c r="E20" s="42"/>
      <c r="F20" s="76"/>
      <c r="G20" s="76"/>
      <c r="H20" s="219">
        <f t="shared" si="7"/>
        <v>0</v>
      </c>
      <c r="I20" s="76"/>
      <c r="J20" s="76"/>
      <c r="K20" s="76"/>
      <c r="L20" s="76"/>
      <c r="M20" s="76"/>
      <c r="N20" s="217">
        <f t="shared" si="0"/>
        <v>0</v>
      </c>
      <c r="O20" s="217">
        <f t="shared" si="1"/>
        <v>0</v>
      </c>
      <c r="P20" s="217">
        <f t="shared" si="2"/>
        <v>0</v>
      </c>
      <c r="Q20" s="215">
        <f t="shared" si="3"/>
        <v>0</v>
      </c>
      <c r="R20" s="217">
        <f t="shared" si="4"/>
        <v>0</v>
      </c>
      <c r="S20" s="217">
        <f t="shared" si="5"/>
        <v>0</v>
      </c>
      <c r="T20" s="217">
        <f t="shared" si="6"/>
        <v>0</v>
      </c>
      <c r="U20" s="217">
        <f t="shared" si="11"/>
        <v>0</v>
      </c>
      <c r="V20" s="217" t="str">
        <f t="shared" si="8"/>
        <v>NÃO</v>
      </c>
      <c r="Y20" s="245">
        <f t="shared" si="9"/>
        <v>0</v>
      </c>
      <c r="AC20" s="242">
        <f t="shared" si="10"/>
        <v>0</v>
      </c>
      <c r="AD20" s="243" t="s">
        <v>29</v>
      </c>
      <c r="AE20" s="243" t="s">
        <v>543</v>
      </c>
      <c r="AF20" s="243">
        <v>1200500</v>
      </c>
      <c r="AG20" s="243"/>
      <c r="AH20" s="56" t="s">
        <v>74</v>
      </c>
    </row>
    <row r="21" spans="1:34" s="54" customFormat="1" ht="20.25" customHeight="1" x14ac:dyDescent="0.25">
      <c r="A21" s="214" t="str">
        <f>Controles!$B$2</f>
        <v>RS</v>
      </c>
      <c r="B21" s="214">
        <f>Controles!$C$2</f>
        <v>10</v>
      </c>
      <c r="C21" s="214" t="s">
        <v>5394</v>
      </c>
      <c r="D21" s="42"/>
      <c r="E21" s="42"/>
      <c r="F21" s="76"/>
      <c r="G21" s="76"/>
      <c r="H21" s="219">
        <f t="shared" si="7"/>
        <v>0</v>
      </c>
      <c r="I21" s="76"/>
      <c r="J21" s="76"/>
      <c r="K21" s="76"/>
      <c r="L21" s="76"/>
      <c r="M21" s="76"/>
      <c r="N21" s="217">
        <f t="shared" si="0"/>
        <v>0</v>
      </c>
      <c r="O21" s="217">
        <f t="shared" si="1"/>
        <v>0</v>
      </c>
      <c r="P21" s="217">
        <f t="shared" si="2"/>
        <v>0</v>
      </c>
      <c r="Q21" s="215">
        <f t="shared" si="3"/>
        <v>0</v>
      </c>
      <c r="R21" s="217">
        <f t="shared" si="4"/>
        <v>0</v>
      </c>
      <c r="S21" s="217">
        <f t="shared" si="5"/>
        <v>0</v>
      </c>
      <c r="T21" s="217">
        <f t="shared" si="6"/>
        <v>0</v>
      </c>
      <c r="U21" s="217">
        <f t="shared" si="11"/>
        <v>0</v>
      </c>
      <c r="V21" s="217" t="str">
        <f t="shared" si="8"/>
        <v>NÃO</v>
      </c>
      <c r="Y21" s="245">
        <f t="shared" si="9"/>
        <v>0</v>
      </c>
      <c r="AC21" s="242">
        <f t="shared" si="10"/>
        <v>0</v>
      </c>
      <c r="AD21" s="243" t="s">
        <v>29</v>
      </c>
      <c r="AE21" s="243" t="s">
        <v>566</v>
      </c>
      <c r="AF21" s="243">
        <v>1200450</v>
      </c>
      <c r="AG21" s="243"/>
      <c r="AH21" s="56" t="s">
        <v>75</v>
      </c>
    </row>
    <row r="22" spans="1:34" s="54" customFormat="1" ht="20.25" customHeight="1" x14ac:dyDescent="0.25">
      <c r="A22" s="214" t="str">
        <f>Controles!$B$2</f>
        <v>RS</v>
      </c>
      <c r="B22" s="214">
        <f>Controles!$C$2</f>
        <v>10</v>
      </c>
      <c r="C22" s="214" t="s">
        <v>5394</v>
      </c>
      <c r="D22" s="42"/>
      <c r="E22" s="42"/>
      <c r="F22" s="76"/>
      <c r="G22" s="76"/>
      <c r="H22" s="219">
        <f t="shared" si="7"/>
        <v>0</v>
      </c>
      <c r="I22" s="76"/>
      <c r="J22" s="76"/>
      <c r="K22" s="76"/>
      <c r="L22" s="76"/>
      <c r="M22" s="76"/>
      <c r="N22" s="217">
        <f t="shared" si="0"/>
        <v>0</v>
      </c>
      <c r="O22" s="217">
        <f t="shared" si="1"/>
        <v>0</v>
      </c>
      <c r="P22" s="217">
        <f t="shared" si="2"/>
        <v>0</v>
      </c>
      <c r="Q22" s="215">
        <f t="shared" si="3"/>
        <v>0</v>
      </c>
      <c r="R22" s="217">
        <f t="shared" si="4"/>
        <v>0</v>
      </c>
      <c r="S22" s="217">
        <f t="shared" si="5"/>
        <v>0</v>
      </c>
      <c r="T22" s="217">
        <f t="shared" si="6"/>
        <v>0</v>
      </c>
      <c r="U22" s="217">
        <f t="shared" si="11"/>
        <v>0</v>
      </c>
      <c r="V22" s="217" t="str">
        <f t="shared" si="8"/>
        <v>NÃO</v>
      </c>
      <c r="Y22" s="245">
        <f t="shared" si="9"/>
        <v>0</v>
      </c>
      <c r="AC22" s="242">
        <f t="shared" si="10"/>
        <v>0</v>
      </c>
      <c r="AD22" s="243" t="s">
        <v>29</v>
      </c>
      <c r="AE22" s="243" t="s">
        <v>589</v>
      </c>
      <c r="AF22" s="243">
        <v>1200609</v>
      </c>
      <c r="AG22" s="243"/>
      <c r="AH22" s="56" t="s">
        <v>79</v>
      </c>
    </row>
    <row r="23" spans="1:34" s="54" customFormat="1" ht="20.25" customHeight="1" x14ac:dyDescent="0.25">
      <c r="A23" s="214" t="str">
        <f>Controles!$B$2</f>
        <v>RS</v>
      </c>
      <c r="B23" s="214">
        <f>Controles!$C$2</f>
        <v>10</v>
      </c>
      <c r="C23" s="214" t="s">
        <v>5394</v>
      </c>
      <c r="D23" s="42"/>
      <c r="E23" s="42"/>
      <c r="F23" s="76"/>
      <c r="G23" s="76"/>
      <c r="H23" s="219">
        <f t="shared" si="7"/>
        <v>0</v>
      </c>
      <c r="I23" s="76"/>
      <c r="J23" s="76"/>
      <c r="K23" s="76"/>
      <c r="L23" s="76"/>
      <c r="M23" s="76"/>
      <c r="N23" s="217">
        <f t="shared" si="0"/>
        <v>0</v>
      </c>
      <c r="O23" s="217">
        <f t="shared" si="1"/>
        <v>0</v>
      </c>
      <c r="P23" s="217">
        <f t="shared" si="2"/>
        <v>0</v>
      </c>
      <c r="Q23" s="215">
        <f t="shared" si="3"/>
        <v>0</v>
      </c>
      <c r="R23" s="217">
        <f t="shared" si="4"/>
        <v>0</v>
      </c>
      <c r="S23" s="217">
        <f t="shared" si="5"/>
        <v>0</v>
      </c>
      <c r="T23" s="217">
        <f t="shared" si="6"/>
        <v>0</v>
      </c>
      <c r="U23" s="217">
        <f t="shared" si="11"/>
        <v>0</v>
      </c>
      <c r="V23" s="217" t="str">
        <f t="shared" si="8"/>
        <v>NÃO</v>
      </c>
      <c r="Y23" s="245">
        <f t="shared" si="9"/>
        <v>0</v>
      </c>
      <c r="AC23" s="242">
        <f t="shared" si="10"/>
        <v>0</v>
      </c>
      <c r="AD23" s="243" t="s">
        <v>29</v>
      </c>
      <c r="AE23" s="243" t="s">
        <v>612</v>
      </c>
      <c r="AF23" s="243">
        <v>1200708</v>
      </c>
      <c r="AG23" s="243"/>
      <c r="AH23" s="56" t="s">
        <v>76</v>
      </c>
    </row>
    <row r="24" spans="1:34" s="54" customFormat="1" ht="20.25" customHeight="1" x14ac:dyDescent="0.25">
      <c r="A24" s="214" t="str">
        <f>Controles!$B$2</f>
        <v>RS</v>
      </c>
      <c r="B24" s="214">
        <f>Controles!$C$2</f>
        <v>10</v>
      </c>
      <c r="C24" s="214" t="s">
        <v>5394</v>
      </c>
      <c r="D24" s="42"/>
      <c r="E24" s="42"/>
      <c r="F24" s="76"/>
      <c r="G24" s="76"/>
      <c r="H24" s="219">
        <f t="shared" si="7"/>
        <v>0</v>
      </c>
      <c r="I24" s="76"/>
      <c r="J24" s="76"/>
      <c r="K24" s="76"/>
      <c r="L24" s="76"/>
      <c r="M24" s="76"/>
      <c r="N24" s="217">
        <f t="shared" si="0"/>
        <v>0</v>
      </c>
      <c r="O24" s="217">
        <f t="shared" si="1"/>
        <v>0</v>
      </c>
      <c r="P24" s="217">
        <f t="shared" si="2"/>
        <v>0</v>
      </c>
      <c r="Q24" s="215">
        <f t="shared" si="3"/>
        <v>0</v>
      </c>
      <c r="R24" s="217">
        <f t="shared" si="4"/>
        <v>0</v>
      </c>
      <c r="S24" s="217">
        <f t="shared" si="5"/>
        <v>0</v>
      </c>
      <c r="T24" s="217">
        <f t="shared" si="6"/>
        <v>0</v>
      </c>
      <c r="U24" s="217">
        <f t="shared" si="11"/>
        <v>0</v>
      </c>
      <c r="V24" s="217" t="str">
        <f t="shared" si="8"/>
        <v>NÃO</v>
      </c>
      <c r="Y24" s="245">
        <f t="shared" si="9"/>
        <v>0</v>
      </c>
      <c r="AC24" s="242">
        <f t="shared" si="10"/>
        <v>0</v>
      </c>
      <c r="AD24" s="243" t="s">
        <v>33</v>
      </c>
      <c r="AE24" s="243" t="s">
        <v>92</v>
      </c>
      <c r="AF24" s="243">
        <v>2700102</v>
      </c>
      <c r="AG24" s="243"/>
      <c r="AH24" s="56" t="s">
        <v>77</v>
      </c>
    </row>
    <row r="25" spans="1:34" s="54" customFormat="1" ht="20.25" customHeight="1" x14ac:dyDescent="0.25">
      <c r="A25" s="214" t="str">
        <f>Controles!$B$2</f>
        <v>RS</v>
      </c>
      <c r="B25" s="214">
        <f>Controles!$C$2</f>
        <v>10</v>
      </c>
      <c r="C25" s="214" t="s">
        <v>5394</v>
      </c>
      <c r="D25" s="42"/>
      <c r="E25" s="42"/>
      <c r="F25" s="76"/>
      <c r="G25" s="76"/>
      <c r="H25" s="219">
        <f t="shared" si="7"/>
        <v>0</v>
      </c>
      <c r="I25" s="76"/>
      <c r="J25" s="76"/>
      <c r="K25" s="76"/>
      <c r="L25" s="76"/>
      <c r="M25" s="76"/>
      <c r="N25" s="217">
        <f t="shared" si="0"/>
        <v>0</v>
      </c>
      <c r="O25" s="217">
        <f t="shared" si="1"/>
        <v>0</v>
      </c>
      <c r="P25" s="217">
        <f t="shared" si="2"/>
        <v>0</v>
      </c>
      <c r="Q25" s="215">
        <f t="shared" si="3"/>
        <v>0</v>
      </c>
      <c r="R25" s="217">
        <f t="shared" si="4"/>
        <v>0</v>
      </c>
      <c r="S25" s="217">
        <f t="shared" si="5"/>
        <v>0</v>
      </c>
      <c r="T25" s="217">
        <f t="shared" si="6"/>
        <v>0</v>
      </c>
      <c r="U25" s="217">
        <f t="shared" si="11"/>
        <v>0</v>
      </c>
      <c r="V25" s="217" t="str">
        <f t="shared" si="8"/>
        <v>NÃO</v>
      </c>
      <c r="Y25" s="245">
        <f t="shared" si="9"/>
        <v>0</v>
      </c>
      <c r="AC25" s="242">
        <f t="shared" si="10"/>
        <v>0</v>
      </c>
      <c r="AD25" s="243" t="s">
        <v>33</v>
      </c>
      <c r="AE25" s="243" t="s">
        <v>118</v>
      </c>
      <c r="AF25" s="243">
        <v>2700201</v>
      </c>
      <c r="AG25" s="243"/>
      <c r="AH25" s="56" t="s">
        <v>81</v>
      </c>
    </row>
    <row r="26" spans="1:34" s="54" customFormat="1" ht="20.25" customHeight="1" x14ac:dyDescent="0.25">
      <c r="A26" s="214" t="str">
        <f>Controles!$B$2</f>
        <v>RS</v>
      </c>
      <c r="B26" s="214">
        <f>Controles!$C$2</f>
        <v>10</v>
      </c>
      <c r="C26" s="214" t="s">
        <v>5394</v>
      </c>
      <c r="D26" s="42"/>
      <c r="E26" s="42"/>
      <c r="F26" s="76"/>
      <c r="G26" s="76"/>
      <c r="H26" s="219">
        <f t="shared" si="7"/>
        <v>0</v>
      </c>
      <c r="I26" s="76"/>
      <c r="J26" s="76"/>
      <c r="K26" s="76"/>
      <c r="L26" s="76"/>
      <c r="M26" s="76"/>
      <c r="N26" s="217">
        <f t="shared" si="0"/>
        <v>0</v>
      </c>
      <c r="O26" s="217">
        <f t="shared" si="1"/>
        <v>0</v>
      </c>
      <c r="P26" s="217">
        <f t="shared" si="2"/>
        <v>0</v>
      </c>
      <c r="Q26" s="215">
        <f t="shared" si="3"/>
        <v>0</v>
      </c>
      <c r="R26" s="217">
        <f t="shared" si="4"/>
        <v>0</v>
      </c>
      <c r="S26" s="217">
        <f t="shared" si="5"/>
        <v>0</v>
      </c>
      <c r="T26" s="217">
        <f t="shared" si="6"/>
        <v>0</v>
      </c>
      <c r="U26" s="217">
        <f t="shared" si="11"/>
        <v>0</v>
      </c>
      <c r="V26" s="217" t="str">
        <f t="shared" si="8"/>
        <v>NÃO</v>
      </c>
      <c r="Y26" s="245">
        <f t="shared" si="9"/>
        <v>0</v>
      </c>
      <c r="AC26" s="242">
        <f t="shared" si="10"/>
        <v>0</v>
      </c>
      <c r="AD26" s="243" t="s">
        <v>33</v>
      </c>
      <c r="AE26" s="243" t="s">
        <v>144</v>
      </c>
      <c r="AF26" s="243">
        <v>2700300</v>
      </c>
      <c r="AG26" s="243"/>
      <c r="AH26" s="56" t="s">
        <v>85</v>
      </c>
    </row>
    <row r="27" spans="1:34" s="54" customFormat="1" ht="20.25" customHeight="1" x14ac:dyDescent="0.25">
      <c r="A27" s="214" t="str">
        <f>Controles!$B$2</f>
        <v>RS</v>
      </c>
      <c r="B27" s="214">
        <f>Controles!$C$2</f>
        <v>10</v>
      </c>
      <c r="C27" s="214" t="s">
        <v>5394</v>
      </c>
      <c r="D27" s="42"/>
      <c r="E27" s="42"/>
      <c r="F27" s="76"/>
      <c r="G27" s="76"/>
      <c r="H27" s="219">
        <f t="shared" si="7"/>
        <v>0</v>
      </c>
      <c r="I27" s="76"/>
      <c r="J27" s="76"/>
      <c r="K27" s="76"/>
      <c r="L27" s="76"/>
      <c r="M27" s="76"/>
      <c r="N27" s="217">
        <f t="shared" si="0"/>
        <v>0</v>
      </c>
      <c r="O27" s="217">
        <f t="shared" si="1"/>
        <v>0</v>
      </c>
      <c r="P27" s="217">
        <f t="shared" si="2"/>
        <v>0</v>
      </c>
      <c r="Q27" s="215">
        <f t="shared" si="3"/>
        <v>0</v>
      </c>
      <c r="R27" s="217">
        <f t="shared" si="4"/>
        <v>0</v>
      </c>
      <c r="S27" s="217">
        <f t="shared" si="5"/>
        <v>0</v>
      </c>
      <c r="T27" s="217">
        <f t="shared" si="6"/>
        <v>0</v>
      </c>
      <c r="U27" s="217">
        <f t="shared" si="11"/>
        <v>0</v>
      </c>
      <c r="V27" s="217" t="str">
        <f t="shared" si="8"/>
        <v>NÃO</v>
      </c>
      <c r="Y27" s="245">
        <f t="shared" si="9"/>
        <v>0</v>
      </c>
      <c r="AC27" s="242">
        <f t="shared" si="10"/>
        <v>0</v>
      </c>
      <c r="AD27" s="243" t="s">
        <v>33</v>
      </c>
      <c r="AE27" s="243" t="s">
        <v>169</v>
      </c>
      <c r="AF27" s="243">
        <v>2700409</v>
      </c>
      <c r="AG27" s="243"/>
      <c r="AH27" s="56" t="s">
        <v>83</v>
      </c>
    </row>
    <row r="28" spans="1:34" s="54" customFormat="1" ht="20.25" customHeight="1" x14ac:dyDescent="0.25">
      <c r="A28" s="214" t="str">
        <f>Controles!$B$2</f>
        <v>RS</v>
      </c>
      <c r="B28" s="214">
        <f>Controles!$C$2</f>
        <v>10</v>
      </c>
      <c r="C28" s="214" t="s">
        <v>5394</v>
      </c>
      <c r="D28" s="42"/>
      <c r="E28" s="42"/>
      <c r="F28" s="76"/>
      <c r="G28" s="76"/>
      <c r="H28" s="219">
        <f t="shared" si="7"/>
        <v>0</v>
      </c>
      <c r="I28" s="76"/>
      <c r="J28" s="76"/>
      <c r="K28" s="76"/>
      <c r="L28" s="76"/>
      <c r="M28" s="76"/>
      <c r="N28" s="217">
        <f t="shared" si="0"/>
        <v>0</v>
      </c>
      <c r="O28" s="217">
        <f t="shared" si="1"/>
        <v>0</v>
      </c>
      <c r="P28" s="217">
        <f t="shared" si="2"/>
        <v>0</v>
      </c>
      <c r="Q28" s="215">
        <f t="shared" si="3"/>
        <v>0</v>
      </c>
      <c r="R28" s="217">
        <f t="shared" si="4"/>
        <v>0</v>
      </c>
      <c r="S28" s="217">
        <f t="shared" si="5"/>
        <v>0</v>
      </c>
      <c r="T28" s="217">
        <f t="shared" si="6"/>
        <v>0</v>
      </c>
      <c r="U28" s="217">
        <f t="shared" si="11"/>
        <v>0</v>
      </c>
      <c r="V28" s="217" t="str">
        <f t="shared" si="8"/>
        <v>NÃO</v>
      </c>
      <c r="Y28" s="245">
        <f t="shared" si="9"/>
        <v>0</v>
      </c>
      <c r="AC28" s="242">
        <f t="shared" si="10"/>
        <v>0</v>
      </c>
      <c r="AD28" s="243" t="s">
        <v>33</v>
      </c>
      <c r="AE28" s="243" t="s">
        <v>195</v>
      </c>
      <c r="AF28" s="243">
        <v>2700508</v>
      </c>
      <c r="AG28" s="243"/>
      <c r="AH28" s="56" t="s">
        <v>87</v>
      </c>
    </row>
    <row r="29" spans="1:34" s="54" customFormat="1" ht="20.25" customHeight="1" x14ac:dyDescent="0.25">
      <c r="A29" s="214" t="str">
        <f>Controles!$B$2</f>
        <v>RS</v>
      </c>
      <c r="B29" s="214">
        <f>Controles!$C$2</f>
        <v>10</v>
      </c>
      <c r="C29" s="214" t="s">
        <v>5394</v>
      </c>
      <c r="D29" s="42"/>
      <c r="E29" s="42"/>
      <c r="F29" s="76"/>
      <c r="G29" s="76"/>
      <c r="H29" s="219">
        <f t="shared" si="7"/>
        <v>0</v>
      </c>
      <c r="I29" s="76"/>
      <c r="J29" s="76"/>
      <c r="K29" s="76"/>
      <c r="L29" s="76"/>
      <c r="M29" s="76"/>
      <c r="N29" s="217">
        <f t="shared" si="0"/>
        <v>0</v>
      </c>
      <c r="O29" s="217">
        <f t="shared" si="1"/>
        <v>0</v>
      </c>
      <c r="P29" s="217">
        <f t="shared" si="2"/>
        <v>0</v>
      </c>
      <c r="Q29" s="215">
        <f t="shared" si="3"/>
        <v>0</v>
      </c>
      <c r="R29" s="217">
        <f t="shared" si="4"/>
        <v>0</v>
      </c>
      <c r="S29" s="217">
        <f t="shared" si="5"/>
        <v>0</v>
      </c>
      <c r="T29" s="217">
        <f t="shared" si="6"/>
        <v>0</v>
      </c>
      <c r="U29" s="217">
        <f t="shared" si="11"/>
        <v>0</v>
      </c>
      <c r="V29" s="217" t="str">
        <f t="shared" si="8"/>
        <v>NÃO</v>
      </c>
      <c r="Y29" s="245">
        <f t="shared" si="9"/>
        <v>0</v>
      </c>
      <c r="AC29" s="242">
        <f t="shared" si="10"/>
        <v>0</v>
      </c>
      <c r="AD29" s="243" t="s">
        <v>33</v>
      </c>
      <c r="AE29" s="243" t="s">
        <v>221</v>
      </c>
      <c r="AF29" s="243">
        <v>2700607</v>
      </c>
      <c r="AG29" s="243"/>
      <c r="AH29" s="243"/>
    </row>
    <row r="30" spans="1:34" s="54" customFormat="1" ht="20.25" customHeight="1" x14ac:dyDescent="0.25">
      <c r="A30" s="214" t="str">
        <f>Controles!$B$2</f>
        <v>RS</v>
      </c>
      <c r="B30" s="214">
        <f>Controles!$C$2</f>
        <v>10</v>
      </c>
      <c r="C30" s="214" t="s">
        <v>5394</v>
      </c>
      <c r="D30" s="42"/>
      <c r="E30" s="42"/>
      <c r="F30" s="76"/>
      <c r="G30" s="76"/>
      <c r="H30" s="219">
        <f t="shared" si="7"/>
        <v>0</v>
      </c>
      <c r="I30" s="76"/>
      <c r="J30" s="76"/>
      <c r="K30" s="76"/>
      <c r="L30" s="76"/>
      <c r="M30" s="76"/>
      <c r="N30" s="217">
        <f t="shared" si="0"/>
        <v>0</v>
      </c>
      <c r="O30" s="217">
        <f t="shared" si="1"/>
        <v>0</v>
      </c>
      <c r="P30" s="217">
        <f t="shared" si="2"/>
        <v>0</v>
      </c>
      <c r="Q30" s="215">
        <f t="shared" si="3"/>
        <v>0</v>
      </c>
      <c r="R30" s="217">
        <f t="shared" si="4"/>
        <v>0</v>
      </c>
      <c r="S30" s="217">
        <f t="shared" si="5"/>
        <v>0</v>
      </c>
      <c r="T30" s="217">
        <f t="shared" si="6"/>
        <v>0</v>
      </c>
      <c r="U30" s="217">
        <f t="shared" si="11"/>
        <v>0</v>
      </c>
      <c r="V30" s="217" t="str">
        <f t="shared" si="8"/>
        <v>NÃO</v>
      </c>
      <c r="Y30" s="245">
        <f t="shared" si="9"/>
        <v>0</v>
      </c>
      <c r="AC30" s="242">
        <f t="shared" si="10"/>
        <v>0</v>
      </c>
      <c r="AD30" s="243" t="s">
        <v>33</v>
      </c>
      <c r="AE30" s="243" t="s">
        <v>245</v>
      </c>
      <c r="AF30" s="243">
        <v>2700706</v>
      </c>
      <c r="AG30" s="243"/>
      <c r="AH30" s="243"/>
    </row>
    <row r="31" spans="1:34" s="54" customFormat="1" ht="20.25" customHeight="1" x14ac:dyDescent="0.25">
      <c r="A31" s="214" t="str">
        <f>Controles!$B$2</f>
        <v>RS</v>
      </c>
      <c r="B31" s="214">
        <f>Controles!$C$2</f>
        <v>10</v>
      </c>
      <c r="C31" s="214" t="s">
        <v>5394</v>
      </c>
      <c r="D31" s="42"/>
      <c r="E31" s="42"/>
      <c r="F31" s="76"/>
      <c r="G31" s="76"/>
      <c r="H31" s="219">
        <f t="shared" si="7"/>
        <v>0</v>
      </c>
      <c r="I31" s="76"/>
      <c r="J31" s="76"/>
      <c r="K31" s="76"/>
      <c r="L31" s="76"/>
      <c r="M31" s="76"/>
      <c r="N31" s="217">
        <f t="shared" si="0"/>
        <v>0</v>
      </c>
      <c r="O31" s="217">
        <f t="shared" si="1"/>
        <v>0</v>
      </c>
      <c r="P31" s="217">
        <f t="shared" si="2"/>
        <v>0</v>
      </c>
      <c r="Q31" s="215">
        <f t="shared" si="3"/>
        <v>0</v>
      </c>
      <c r="R31" s="217">
        <f t="shared" si="4"/>
        <v>0</v>
      </c>
      <c r="S31" s="217">
        <f t="shared" si="5"/>
        <v>0</v>
      </c>
      <c r="T31" s="217">
        <f t="shared" si="6"/>
        <v>0</v>
      </c>
      <c r="U31" s="217">
        <f t="shared" si="11"/>
        <v>0</v>
      </c>
      <c r="V31" s="217" t="str">
        <f t="shared" si="8"/>
        <v>NÃO</v>
      </c>
      <c r="Y31" s="245">
        <f t="shared" si="9"/>
        <v>0</v>
      </c>
      <c r="AC31" s="242">
        <f t="shared" si="10"/>
        <v>0</v>
      </c>
      <c r="AD31" s="243" t="s">
        <v>33</v>
      </c>
      <c r="AE31" s="243" t="s">
        <v>270</v>
      </c>
      <c r="AF31" s="243">
        <v>2700805</v>
      </c>
      <c r="AG31" s="243"/>
      <c r="AH31" s="243"/>
    </row>
    <row r="32" spans="1:34" s="54" customFormat="1" ht="20.25" customHeight="1" x14ac:dyDescent="0.25">
      <c r="A32" s="214" t="str">
        <f>Controles!$B$2</f>
        <v>RS</v>
      </c>
      <c r="B32" s="214">
        <f>Controles!$C$2</f>
        <v>10</v>
      </c>
      <c r="C32" s="214" t="s">
        <v>5394</v>
      </c>
      <c r="D32" s="42"/>
      <c r="E32" s="42"/>
      <c r="F32" s="76"/>
      <c r="G32" s="76"/>
      <c r="H32" s="219">
        <f t="shared" si="7"/>
        <v>0</v>
      </c>
      <c r="I32" s="76"/>
      <c r="J32" s="76"/>
      <c r="K32" s="76"/>
      <c r="L32" s="76"/>
      <c r="M32" s="76"/>
      <c r="N32" s="217">
        <f t="shared" si="0"/>
        <v>0</v>
      </c>
      <c r="O32" s="217">
        <f t="shared" si="1"/>
        <v>0</v>
      </c>
      <c r="P32" s="217">
        <f t="shared" si="2"/>
        <v>0</v>
      </c>
      <c r="Q32" s="215">
        <f t="shared" si="3"/>
        <v>0</v>
      </c>
      <c r="R32" s="217">
        <f t="shared" si="4"/>
        <v>0</v>
      </c>
      <c r="S32" s="217">
        <f t="shared" si="5"/>
        <v>0</v>
      </c>
      <c r="T32" s="217">
        <f t="shared" si="6"/>
        <v>0</v>
      </c>
      <c r="U32" s="217">
        <f t="shared" si="11"/>
        <v>0</v>
      </c>
      <c r="V32" s="217" t="str">
        <f t="shared" si="8"/>
        <v>NÃO</v>
      </c>
      <c r="Y32" s="245">
        <f t="shared" si="9"/>
        <v>0</v>
      </c>
      <c r="AC32" s="242">
        <f t="shared" si="10"/>
        <v>0</v>
      </c>
      <c r="AD32" s="243" t="s">
        <v>33</v>
      </c>
      <c r="AE32" s="243" t="s">
        <v>296</v>
      </c>
      <c r="AF32" s="243">
        <v>2700904</v>
      </c>
      <c r="AG32" s="243"/>
      <c r="AH32" s="243"/>
    </row>
    <row r="33" spans="1:34" s="54" customFormat="1" ht="20.25" customHeight="1" x14ac:dyDescent="0.25">
      <c r="A33" s="214" t="str">
        <f>Controles!$B$2</f>
        <v>RS</v>
      </c>
      <c r="B33" s="214">
        <f>Controles!$C$2</f>
        <v>10</v>
      </c>
      <c r="C33" s="214" t="s">
        <v>5394</v>
      </c>
      <c r="D33" s="42"/>
      <c r="E33" s="42"/>
      <c r="F33" s="76"/>
      <c r="G33" s="76"/>
      <c r="H33" s="219">
        <f t="shared" si="7"/>
        <v>0</v>
      </c>
      <c r="I33" s="76"/>
      <c r="J33" s="76"/>
      <c r="K33" s="76"/>
      <c r="L33" s="76"/>
      <c r="M33" s="76"/>
      <c r="N33" s="217">
        <f t="shared" si="0"/>
        <v>0</v>
      </c>
      <c r="O33" s="217">
        <f t="shared" si="1"/>
        <v>0</v>
      </c>
      <c r="P33" s="217">
        <f t="shared" si="2"/>
        <v>0</v>
      </c>
      <c r="Q33" s="215">
        <f t="shared" si="3"/>
        <v>0</v>
      </c>
      <c r="R33" s="217">
        <f t="shared" si="4"/>
        <v>0</v>
      </c>
      <c r="S33" s="217">
        <f t="shared" si="5"/>
        <v>0</v>
      </c>
      <c r="T33" s="217">
        <f t="shared" si="6"/>
        <v>0</v>
      </c>
      <c r="U33" s="217">
        <f t="shared" si="11"/>
        <v>0</v>
      </c>
      <c r="V33" s="217" t="str">
        <f t="shared" si="8"/>
        <v>NÃO</v>
      </c>
      <c r="Y33" s="245">
        <f t="shared" si="9"/>
        <v>0</v>
      </c>
      <c r="AC33" s="242">
        <f t="shared" si="10"/>
        <v>0</v>
      </c>
      <c r="AD33" s="243" t="s">
        <v>33</v>
      </c>
      <c r="AE33" s="243" t="s">
        <v>322</v>
      </c>
      <c r="AF33" s="243">
        <v>2701001</v>
      </c>
      <c r="AG33" s="243"/>
      <c r="AH33" s="243"/>
    </row>
    <row r="34" spans="1:34" s="54" customFormat="1" ht="20.25" customHeight="1" x14ac:dyDescent="0.25">
      <c r="A34" s="214" t="str">
        <f>Controles!$B$2</f>
        <v>RS</v>
      </c>
      <c r="B34" s="214">
        <f>Controles!$C$2</f>
        <v>10</v>
      </c>
      <c r="C34" s="214" t="s">
        <v>5394</v>
      </c>
      <c r="D34" s="42"/>
      <c r="E34" s="42"/>
      <c r="F34" s="76"/>
      <c r="G34" s="76"/>
      <c r="H34" s="219">
        <f t="shared" si="7"/>
        <v>0</v>
      </c>
      <c r="I34" s="76"/>
      <c r="J34" s="76"/>
      <c r="K34" s="76"/>
      <c r="L34" s="76"/>
      <c r="M34" s="76"/>
      <c r="N34" s="217">
        <f t="shared" si="0"/>
        <v>0</v>
      </c>
      <c r="O34" s="217">
        <f t="shared" si="1"/>
        <v>0</v>
      </c>
      <c r="P34" s="217">
        <f t="shared" si="2"/>
        <v>0</v>
      </c>
      <c r="Q34" s="215">
        <f t="shared" si="3"/>
        <v>0</v>
      </c>
      <c r="R34" s="217">
        <f t="shared" si="4"/>
        <v>0</v>
      </c>
      <c r="S34" s="217">
        <f t="shared" si="5"/>
        <v>0</v>
      </c>
      <c r="T34" s="217">
        <f t="shared" si="6"/>
        <v>0</v>
      </c>
      <c r="U34" s="217">
        <f t="shared" si="11"/>
        <v>0</v>
      </c>
      <c r="V34" s="217" t="str">
        <f t="shared" si="8"/>
        <v>NÃO</v>
      </c>
      <c r="Y34" s="245">
        <f t="shared" si="9"/>
        <v>0</v>
      </c>
      <c r="AC34" s="242">
        <f t="shared" si="10"/>
        <v>0</v>
      </c>
      <c r="AD34" s="243" t="s">
        <v>33</v>
      </c>
      <c r="AE34" s="243" t="s">
        <v>347</v>
      </c>
      <c r="AF34" s="243">
        <v>2701100</v>
      </c>
      <c r="AG34" s="243"/>
      <c r="AH34" s="243"/>
    </row>
    <row r="35" spans="1:34" s="54" customFormat="1" ht="20.25" customHeight="1" x14ac:dyDescent="0.25">
      <c r="A35" s="214" t="str">
        <f>Controles!$B$2</f>
        <v>RS</v>
      </c>
      <c r="B35" s="214">
        <f>Controles!$C$2</f>
        <v>10</v>
      </c>
      <c r="C35" s="214" t="s">
        <v>5394</v>
      </c>
      <c r="D35" s="42"/>
      <c r="E35" s="42"/>
      <c r="F35" s="76"/>
      <c r="G35" s="76"/>
      <c r="H35" s="219">
        <f t="shared" si="7"/>
        <v>0</v>
      </c>
      <c r="I35" s="76"/>
      <c r="J35" s="76"/>
      <c r="K35" s="76"/>
      <c r="L35" s="76"/>
      <c r="M35" s="76"/>
      <c r="N35" s="217">
        <f t="shared" si="0"/>
        <v>0</v>
      </c>
      <c r="O35" s="217">
        <f t="shared" si="1"/>
        <v>0</v>
      </c>
      <c r="P35" s="217">
        <f t="shared" si="2"/>
        <v>0</v>
      </c>
      <c r="Q35" s="215">
        <f t="shared" si="3"/>
        <v>0</v>
      </c>
      <c r="R35" s="217">
        <f t="shared" si="4"/>
        <v>0</v>
      </c>
      <c r="S35" s="217">
        <f t="shared" si="5"/>
        <v>0</v>
      </c>
      <c r="T35" s="217">
        <f t="shared" si="6"/>
        <v>0</v>
      </c>
      <c r="U35" s="217">
        <f t="shared" si="11"/>
        <v>0</v>
      </c>
      <c r="V35" s="217" t="str">
        <f t="shared" si="8"/>
        <v>NÃO</v>
      </c>
      <c r="Y35" s="245">
        <f t="shared" si="9"/>
        <v>0</v>
      </c>
      <c r="AC35" s="242">
        <f t="shared" si="10"/>
        <v>0</v>
      </c>
      <c r="AD35" s="243" t="s">
        <v>33</v>
      </c>
      <c r="AE35" s="243" t="s">
        <v>371</v>
      </c>
      <c r="AF35" s="243">
        <v>2701209</v>
      </c>
      <c r="AG35" s="243"/>
      <c r="AH35" s="243"/>
    </row>
    <row r="36" spans="1:34" s="54" customFormat="1" ht="20.25" customHeight="1" x14ac:dyDescent="0.25">
      <c r="A36" s="214" t="str">
        <f>Controles!$B$2</f>
        <v>RS</v>
      </c>
      <c r="B36" s="214">
        <f>Controles!$C$2</f>
        <v>10</v>
      </c>
      <c r="C36" s="214" t="s">
        <v>5394</v>
      </c>
      <c r="D36" s="42"/>
      <c r="E36" s="42"/>
      <c r="F36" s="76"/>
      <c r="G36" s="76"/>
      <c r="H36" s="219">
        <f t="shared" si="7"/>
        <v>0</v>
      </c>
      <c r="I36" s="76"/>
      <c r="J36" s="76"/>
      <c r="K36" s="76"/>
      <c r="L36" s="76"/>
      <c r="M36" s="76"/>
      <c r="N36" s="217">
        <f t="shared" si="0"/>
        <v>0</v>
      </c>
      <c r="O36" s="217">
        <f t="shared" si="1"/>
        <v>0</v>
      </c>
      <c r="P36" s="217">
        <f t="shared" si="2"/>
        <v>0</v>
      </c>
      <c r="Q36" s="215">
        <f t="shared" si="3"/>
        <v>0</v>
      </c>
      <c r="R36" s="217">
        <f t="shared" si="4"/>
        <v>0</v>
      </c>
      <c r="S36" s="217">
        <f t="shared" si="5"/>
        <v>0</v>
      </c>
      <c r="T36" s="217">
        <f t="shared" si="6"/>
        <v>0</v>
      </c>
      <c r="U36" s="217">
        <f t="shared" si="11"/>
        <v>0</v>
      </c>
      <c r="V36" s="217" t="str">
        <f t="shared" si="8"/>
        <v>NÃO</v>
      </c>
      <c r="Y36" s="245">
        <f t="shared" si="9"/>
        <v>0</v>
      </c>
      <c r="AC36" s="242">
        <f t="shared" si="10"/>
        <v>0</v>
      </c>
      <c r="AD36" s="243" t="s">
        <v>33</v>
      </c>
      <c r="AE36" s="243" t="s">
        <v>396</v>
      </c>
      <c r="AF36" s="243">
        <v>2701308</v>
      </c>
      <c r="AG36" s="243"/>
      <c r="AH36" s="243"/>
    </row>
    <row r="37" spans="1:34" s="54" customFormat="1" ht="20.25" customHeight="1" x14ac:dyDescent="0.25">
      <c r="A37" s="214" t="str">
        <f>Controles!$B$2</f>
        <v>RS</v>
      </c>
      <c r="B37" s="214">
        <f>Controles!$C$2</f>
        <v>10</v>
      </c>
      <c r="C37" s="214" t="s">
        <v>5394</v>
      </c>
      <c r="D37" s="42"/>
      <c r="E37" s="42"/>
      <c r="F37" s="76"/>
      <c r="G37" s="76"/>
      <c r="H37" s="219">
        <f t="shared" si="7"/>
        <v>0</v>
      </c>
      <c r="I37" s="76"/>
      <c r="J37" s="76"/>
      <c r="K37" s="76"/>
      <c r="L37" s="76"/>
      <c r="M37" s="76"/>
      <c r="N37" s="217">
        <f t="shared" si="0"/>
        <v>0</v>
      </c>
      <c r="O37" s="217">
        <f t="shared" si="1"/>
        <v>0</v>
      </c>
      <c r="P37" s="217">
        <f t="shared" si="2"/>
        <v>0</v>
      </c>
      <c r="Q37" s="215">
        <f t="shared" si="3"/>
        <v>0</v>
      </c>
      <c r="R37" s="217">
        <f t="shared" si="4"/>
        <v>0</v>
      </c>
      <c r="S37" s="217">
        <f t="shared" si="5"/>
        <v>0</v>
      </c>
      <c r="T37" s="217">
        <f t="shared" si="6"/>
        <v>0</v>
      </c>
      <c r="U37" s="217">
        <f t="shared" si="11"/>
        <v>0</v>
      </c>
      <c r="V37" s="217" t="str">
        <f t="shared" si="8"/>
        <v>NÃO</v>
      </c>
      <c r="Y37" s="245">
        <f t="shared" si="9"/>
        <v>0</v>
      </c>
      <c r="AC37" s="242">
        <f t="shared" si="10"/>
        <v>0</v>
      </c>
      <c r="AD37" s="243" t="s">
        <v>33</v>
      </c>
      <c r="AE37" s="243" t="s">
        <v>421</v>
      </c>
      <c r="AF37" s="243">
        <v>2701357</v>
      </c>
      <c r="AG37" s="243"/>
      <c r="AH37" s="243"/>
    </row>
    <row r="38" spans="1:34" s="54" customFormat="1" ht="20.25" customHeight="1" x14ac:dyDescent="0.25">
      <c r="A38" s="214" t="str">
        <f>Controles!$B$2</f>
        <v>RS</v>
      </c>
      <c r="B38" s="214">
        <f>Controles!$C$2</f>
        <v>10</v>
      </c>
      <c r="C38" s="214" t="s">
        <v>5394</v>
      </c>
      <c r="D38" s="42"/>
      <c r="E38" s="42"/>
      <c r="F38" s="76"/>
      <c r="G38" s="76"/>
      <c r="H38" s="219">
        <f t="shared" si="7"/>
        <v>0</v>
      </c>
      <c r="I38" s="76"/>
      <c r="J38" s="76"/>
      <c r="K38" s="76"/>
      <c r="L38" s="76"/>
      <c r="M38" s="76"/>
      <c r="N38" s="217">
        <f t="shared" si="0"/>
        <v>0</v>
      </c>
      <c r="O38" s="217">
        <f t="shared" si="1"/>
        <v>0</v>
      </c>
      <c r="P38" s="217">
        <f t="shared" si="2"/>
        <v>0</v>
      </c>
      <c r="Q38" s="215">
        <f t="shared" si="3"/>
        <v>0</v>
      </c>
      <c r="R38" s="217">
        <f t="shared" si="4"/>
        <v>0</v>
      </c>
      <c r="S38" s="217">
        <f t="shared" si="5"/>
        <v>0</v>
      </c>
      <c r="T38" s="217">
        <f t="shared" si="6"/>
        <v>0</v>
      </c>
      <c r="U38" s="217">
        <f t="shared" si="11"/>
        <v>0</v>
      </c>
      <c r="V38" s="217" t="str">
        <f t="shared" si="8"/>
        <v>NÃO</v>
      </c>
      <c r="Y38" s="245">
        <f t="shared" si="9"/>
        <v>0</v>
      </c>
      <c r="AC38" s="242">
        <f t="shared" si="10"/>
        <v>0</v>
      </c>
      <c r="AD38" s="243" t="s">
        <v>33</v>
      </c>
      <c r="AE38" s="243" t="s">
        <v>447</v>
      </c>
      <c r="AF38" s="243">
        <v>2701407</v>
      </c>
      <c r="AG38" s="243"/>
      <c r="AH38" s="243"/>
    </row>
    <row r="39" spans="1:34" s="54" customFormat="1" ht="20.25" customHeight="1" x14ac:dyDescent="0.25">
      <c r="A39" s="214" t="str">
        <f>Controles!$B$2</f>
        <v>RS</v>
      </c>
      <c r="B39" s="214">
        <f>Controles!$C$2</f>
        <v>10</v>
      </c>
      <c r="C39" s="214" t="s">
        <v>5394</v>
      </c>
      <c r="D39" s="42"/>
      <c r="E39" s="42"/>
      <c r="F39" s="76"/>
      <c r="G39" s="76"/>
      <c r="H39" s="219">
        <f t="shared" si="7"/>
        <v>0</v>
      </c>
      <c r="I39" s="76"/>
      <c r="J39" s="76"/>
      <c r="K39" s="76"/>
      <c r="L39" s="76"/>
      <c r="M39" s="76"/>
      <c r="N39" s="217">
        <f t="shared" si="0"/>
        <v>0</v>
      </c>
      <c r="O39" s="217">
        <f t="shared" si="1"/>
        <v>0</v>
      </c>
      <c r="P39" s="217">
        <f t="shared" si="2"/>
        <v>0</v>
      </c>
      <c r="Q39" s="215">
        <f t="shared" si="3"/>
        <v>0</v>
      </c>
      <c r="R39" s="217">
        <f t="shared" si="4"/>
        <v>0</v>
      </c>
      <c r="S39" s="217">
        <f t="shared" si="5"/>
        <v>0</v>
      </c>
      <c r="T39" s="217">
        <f t="shared" si="6"/>
        <v>0</v>
      </c>
      <c r="U39" s="217">
        <f t="shared" si="11"/>
        <v>0</v>
      </c>
      <c r="V39" s="217" t="str">
        <f t="shared" si="8"/>
        <v>NÃO</v>
      </c>
      <c r="Y39" s="245">
        <f t="shared" si="9"/>
        <v>0</v>
      </c>
      <c r="AC39" s="242">
        <f t="shared" si="10"/>
        <v>0</v>
      </c>
      <c r="AD39" s="243" t="s">
        <v>33</v>
      </c>
      <c r="AE39" s="243" t="s">
        <v>472</v>
      </c>
      <c r="AF39" s="243">
        <v>2701506</v>
      </c>
      <c r="AG39" s="243"/>
      <c r="AH39" s="243"/>
    </row>
    <row r="40" spans="1:34" s="54" customFormat="1" ht="20.25" customHeight="1" x14ac:dyDescent="0.25">
      <c r="A40" s="214" t="str">
        <f>Controles!$B$2</f>
        <v>RS</v>
      </c>
      <c r="B40" s="214">
        <f>Controles!$C$2</f>
        <v>10</v>
      </c>
      <c r="C40" s="214" t="s">
        <v>5394</v>
      </c>
      <c r="D40" s="42"/>
      <c r="E40" s="42"/>
      <c r="F40" s="76"/>
      <c r="G40" s="76"/>
      <c r="H40" s="219">
        <f t="shared" si="7"/>
        <v>0</v>
      </c>
      <c r="I40" s="76"/>
      <c r="J40" s="76"/>
      <c r="K40" s="76"/>
      <c r="L40" s="76"/>
      <c r="M40" s="76"/>
      <c r="N40" s="217">
        <f t="shared" si="0"/>
        <v>0</v>
      </c>
      <c r="O40" s="217">
        <f t="shared" si="1"/>
        <v>0</v>
      </c>
      <c r="P40" s="217">
        <f t="shared" si="2"/>
        <v>0</v>
      </c>
      <c r="Q40" s="215">
        <f t="shared" si="3"/>
        <v>0</v>
      </c>
      <c r="R40" s="217">
        <f t="shared" si="4"/>
        <v>0</v>
      </c>
      <c r="S40" s="217">
        <f t="shared" si="5"/>
        <v>0</v>
      </c>
      <c r="T40" s="217">
        <f t="shared" si="6"/>
        <v>0</v>
      </c>
      <c r="U40" s="217">
        <f t="shared" si="11"/>
        <v>0</v>
      </c>
      <c r="V40" s="217" t="str">
        <f t="shared" si="8"/>
        <v>NÃO</v>
      </c>
      <c r="Y40" s="245">
        <f t="shared" si="9"/>
        <v>0</v>
      </c>
      <c r="AC40" s="242">
        <f t="shared" si="10"/>
        <v>0</v>
      </c>
      <c r="AD40" s="243" t="s">
        <v>33</v>
      </c>
      <c r="AE40" s="243" t="s">
        <v>497</v>
      </c>
      <c r="AF40" s="243">
        <v>2701605</v>
      </c>
      <c r="AG40" s="243"/>
      <c r="AH40" s="243"/>
    </row>
    <row r="41" spans="1:34" s="54" customFormat="1" ht="20.25" customHeight="1" x14ac:dyDescent="0.25">
      <c r="A41" s="214" t="str">
        <f>Controles!$B$2</f>
        <v>RS</v>
      </c>
      <c r="B41" s="214">
        <f>Controles!$C$2</f>
        <v>10</v>
      </c>
      <c r="C41" s="214" t="s">
        <v>5394</v>
      </c>
      <c r="D41" s="42"/>
      <c r="E41" s="42"/>
      <c r="F41" s="76"/>
      <c r="G41" s="76"/>
      <c r="H41" s="219">
        <f t="shared" si="7"/>
        <v>0</v>
      </c>
      <c r="I41" s="76"/>
      <c r="J41" s="76"/>
      <c r="K41" s="76"/>
      <c r="L41" s="76"/>
      <c r="M41" s="76"/>
      <c r="N41" s="217">
        <f t="shared" si="0"/>
        <v>0</v>
      </c>
      <c r="O41" s="217">
        <f t="shared" si="1"/>
        <v>0</v>
      </c>
      <c r="P41" s="217">
        <f t="shared" si="2"/>
        <v>0</v>
      </c>
      <c r="Q41" s="215">
        <f t="shared" si="3"/>
        <v>0</v>
      </c>
      <c r="R41" s="217">
        <f t="shared" si="4"/>
        <v>0</v>
      </c>
      <c r="S41" s="217">
        <f t="shared" si="5"/>
        <v>0</v>
      </c>
      <c r="T41" s="217">
        <f t="shared" si="6"/>
        <v>0</v>
      </c>
      <c r="U41" s="217">
        <f t="shared" si="11"/>
        <v>0</v>
      </c>
      <c r="V41" s="217" t="str">
        <f t="shared" si="8"/>
        <v>NÃO</v>
      </c>
      <c r="Y41" s="245">
        <f t="shared" si="9"/>
        <v>0</v>
      </c>
      <c r="AC41" s="242">
        <f t="shared" si="10"/>
        <v>0</v>
      </c>
      <c r="AD41" s="243" t="s">
        <v>33</v>
      </c>
      <c r="AE41" s="243" t="s">
        <v>393</v>
      </c>
      <c r="AF41" s="243">
        <v>2701704</v>
      </c>
      <c r="AG41" s="243"/>
      <c r="AH41" s="243"/>
    </row>
    <row r="42" spans="1:34" s="54" customFormat="1" ht="20.25" customHeight="1" x14ac:dyDescent="0.25">
      <c r="A42" s="214" t="str">
        <f>Controles!$B$2</f>
        <v>RS</v>
      </c>
      <c r="B42" s="214">
        <f>Controles!$C$2</f>
        <v>10</v>
      </c>
      <c r="C42" s="214" t="s">
        <v>5394</v>
      </c>
      <c r="D42" s="42"/>
      <c r="E42" s="42"/>
      <c r="F42" s="76"/>
      <c r="G42" s="76"/>
      <c r="H42" s="219">
        <f t="shared" si="7"/>
        <v>0</v>
      </c>
      <c r="I42" s="76"/>
      <c r="J42" s="76"/>
      <c r="K42" s="76"/>
      <c r="L42" s="76"/>
      <c r="M42" s="76"/>
      <c r="N42" s="217">
        <f t="shared" si="0"/>
        <v>0</v>
      </c>
      <c r="O42" s="217">
        <f t="shared" si="1"/>
        <v>0</v>
      </c>
      <c r="P42" s="217">
        <f t="shared" si="2"/>
        <v>0</v>
      </c>
      <c r="Q42" s="215">
        <f t="shared" si="3"/>
        <v>0</v>
      </c>
      <c r="R42" s="217">
        <f t="shared" si="4"/>
        <v>0</v>
      </c>
      <c r="S42" s="217">
        <f t="shared" si="5"/>
        <v>0</v>
      </c>
      <c r="T42" s="217">
        <f t="shared" si="6"/>
        <v>0</v>
      </c>
      <c r="U42" s="217">
        <f t="shared" si="11"/>
        <v>0</v>
      </c>
      <c r="V42" s="217" t="str">
        <f t="shared" si="8"/>
        <v>NÃO</v>
      </c>
      <c r="Y42" s="245">
        <f t="shared" si="9"/>
        <v>0</v>
      </c>
      <c r="AC42" s="242">
        <f t="shared" si="10"/>
        <v>0</v>
      </c>
      <c r="AD42" s="243" t="s">
        <v>33</v>
      </c>
      <c r="AE42" s="243" t="s">
        <v>544</v>
      </c>
      <c r="AF42" s="243">
        <v>2701803</v>
      </c>
      <c r="AG42" s="243"/>
      <c r="AH42" s="243"/>
    </row>
    <row r="43" spans="1:34" s="54" customFormat="1" ht="20.25" customHeight="1" x14ac:dyDescent="0.25">
      <c r="A43" s="214" t="str">
        <f>Controles!$B$2</f>
        <v>RS</v>
      </c>
      <c r="B43" s="214">
        <f>Controles!$C$2</f>
        <v>10</v>
      </c>
      <c r="C43" s="214" t="s">
        <v>5394</v>
      </c>
      <c r="D43" s="42"/>
      <c r="E43" s="42"/>
      <c r="F43" s="76"/>
      <c r="G43" s="76"/>
      <c r="H43" s="219">
        <f t="shared" si="7"/>
        <v>0</v>
      </c>
      <c r="I43" s="76"/>
      <c r="J43" s="76"/>
      <c r="K43" s="76"/>
      <c r="L43" s="76"/>
      <c r="M43" s="76"/>
      <c r="N43" s="217">
        <f t="shared" si="0"/>
        <v>0</v>
      </c>
      <c r="O43" s="217">
        <f t="shared" si="1"/>
        <v>0</v>
      </c>
      <c r="P43" s="217">
        <f t="shared" si="2"/>
        <v>0</v>
      </c>
      <c r="Q43" s="215">
        <f t="shared" si="3"/>
        <v>0</v>
      </c>
      <c r="R43" s="217">
        <f t="shared" si="4"/>
        <v>0</v>
      </c>
      <c r="S43" s="217">
        <f t="shared" si="5"/>
        <v>0</v>
      </c>
      <c r="T43" s="217">
        <f t="shared" si="6"/>
        <v>0</v>
      </c>
      <c r="U43" s="217">
        <f t="shared" si="11"/>
        <v>0</v>
      </c>
      <c r="V43" s="217" t="str">
        <f t="shared" si="8"/>
        <v>NÃO</v>
      </c>
      <c r="Y43" s="245">
        <f t="shared" si="9"/>
        <v>0</v>
      </c>
      <c r="AC43" s="242">
        <f t="shared" si="10"/>
        <v>0</v>
      </c>
      <c r="AD43" s="243" t="s">
        <v>33</v>
      </c>
      <c r="AE43" s="243" t="s">
        <v>567</v>
      </c>
      <c r="AF43" s="243">
        <v>2701902</v>
      </c>
      <c r="AG43" s="243"/>
      <c r="AH43" s="243"/>
    </row>
    <row r="44" spans="1:34" s="54" customFormat="1" ht="20.25" customHeight="1" x14ac:dyDescent="0.25">
      <c r="A44" s="214" t="str">
        <f>Controles!$B$2</f>
        <v>RS</v>
      </c>
      <c r="B44" s="214">
        <f>Controles!$C$2</f>
        <v>10</v>
      </c>
      <c r="C44" s="214" t="s">
        <v>5394</v>
      </c>
      <c r="D44" s="42"/>
      <c r="E44" s="42"/>
      <c r="F44" s="76"/>
      <c r="G44" s="76"/>
      <c r="H44" s="219">
        <f t="shared" si="7"/>
        <v>0</v>
      </c>
      <c r="I44" s="76"/>
      <c r="J44" s="76"/>
      <c r="K44" s="76"/>
      <c r="L44" s="76"/>
      <c r="M44" s="76"/>
      <c r="N44" s="217">
        <f t="shared" si="0"/>
        <v>0</v>
      </c>
      <c r="O44" s="217">
        <f t="shared" si="1"/>
        <v>0</v>
      </c>
      <c r="P44" s="217">
        <f t="shared" si="2"/>
        <v>0</v>
      </c>
      <c r="Q44" s="215">
        <f t="shared" si="3"/>
        <v>0</v>
      </c>
      <c r="R44" s="217">
        <f t="shared" si="4"/>
        <v>0</v>
      </c>
      <c r="S44" s="217">
        <f t="shared" si="5"/>
        <v>0</v>
      </c>
      <c r="T44" s="217">
        <f t="shared" si="6"/>
        <v>0</v>
      </c>
      <c r="U44" s="217">
        <f t="shared" si="11"/>
        <v>0</v>
      </c>
      <c r="V44" s="217" t="str">
        <f t="shared" si="8"/>
        <v>NÃO</v>
      </c>
      <c r="Y44" s="245">
        <f t="shared" si="9"/>
        <v>0</v>
      </c>
      <c r="AC44" s="242">
        <f t="shared" si="10"/>
        <v>0</v>
      </c>
      <c r="AD44" s="243" t="s">
        <v>33</v>
      </c>
      <c r="AE44" s="243" t="s">
        <v>590</v>
      </c>
      <c r="AF44" s="243">
        <v>2702009</v>
      </c>
      <c r="AG44" s="243"/>
      <c r="AH44" s="243"/>
    </row>
    <row r="45" spans="1:34" s="54" customFormat="1" ht="20.25" customHeight="1" x14ac:dyDescent="0.25">
      <c r="A45" s="214" t="str">
        <f>Controles!$B$2</f>
        <v>RS</v>
      </c>
      <c r="B45" s="214">
        <f>Controles!$C$2</f>
        <v>10</v>
      </c>
      <c r="C45" s="214" t="s">
        <v>5394</v>
      </c>
      <c r="D45" s="42"/>
      <c r="E45" s="42"/>
      <c r="F45" s="76"/>
      <c r="G45" s="76"/>
      <c r="H45" s="219">
        <f t="shared" si="7"/>
        <v>0</v>
      </c>
      <c r="I45" s="76"/>
      <c r="J45" s="76"/>
      <c r="K45" s="76"/>
      <c r="L45" s="76"/>
      <c r="M45" s="76"/>
      <c r="N45" s="217">
        <f t="shared" si="0"/>
        <v>0</v>
      </c>
      <c r="O45" s="217">
        <f t="shared" si="1"/>
        <v>0</v>
      </c>
      <c r="P45" s="217">
        <f t="shared" si="2"/>
        <v>0</v>
      </c>
      <c r="Q45" s="215">
        <f t="shared" si="3"/>
        <v>0</v>
      </c>
      <c r="R45" s="217">
        <f t="shared" si="4"/>
        <v>0</v>
      </c>
      <c r="S45" s="217">
        <f t="shared" si="5"/>
        <v>0</v>
      </c>
      <c r="T45" s="217">
        <f t="shared" si="6"/>
        <v>0</v>
      </c>
      <c r="U45" s="217">
        <f t="shared" si="11"/>
        <v>0</v>
      </c>
      <c r="V45" s="217" t="str">
        <f t="shared" si="8"/>
        <v>NÃO</v>
      </c>
      <c r="Y45" s="245">
        <f t="shared" si="9"/>
        <v>0</v>
      </c>
      <c r="AC45" s="242">
        <f t="shared" si="10"/>
        <v>0</v>
      </c>
      <c r="AD45" s="243" t="s">
        <v>33</v>
      </c>
      <c r="AE45" s="243" t="s">
        <v>613</v>
      </c>
      <c r="AF45" s="243">
        <v>2702108</v>
      </c>
      <c r="AG45" s="243"/>
      <c r="AH45" s="243"/>
    </row>
    <row r="46" spans="1:34" s="54" customFormat="1" ht="20.25" customHeight="1" x14ac:dyDescent="0.25">
      <c r="A46" s="214" t="str">
        <f>Controles!$B$2</f>
        <v>RS</v>
      </c>
      <c r="B46" s="214">
        <f>Controles!$C$2</f>
        <v>10</v>
      </c>
      <c r="C46" s="214" t="s">
        <v>5394</v>
      </c>
      <c r="D46" s="42"/>
      <c r="E46" s="42"/>
      <c r="F46" s="76"/>
      <c r="G46" s="76"/>
      <c r="H46" s="219">
        <f t="shared" si="7"/>
        <v>0</v>
      </c>
      <c r="I46" s="76"/>
      <c r="J46" s="76"/>
      <c r="K46" s="76"/>
      <c r="L46" s="76"/>
      <c r="M46" s="76"/>
      <c r="N46" s="217">
        <f t="shared" si="0"/>
        <v>0</v>
      </c>
      <c r="O46" s="217">
        <f t="shared" si="1"/>
        <v>0</v>
      </c>
      <c r="P46" s="217">
        <f t="shared" si="2"/>
        <v>0</v>
      </c>
      <c r="Q46" s="215">
        <f t="shared" si="3"/>
        <v>0</v>
      </c>
      <c r="R46" s="217">
        <f t="shared" si="4"/>
        <v>0</v>
      </c>
      <c r="S46" s="217">
        <f t="shared" si="5"/>
        <v>0</v>
      </c>
      <c r="T46" s="217">
        <f t="shared" si="6"/>
        <v>0</v>
      </c>
      <c r="U46" s="217">
        <f t="shared" si="11"/>
        <v>0</v>
      </c>
      <c r="V46" s="217" t="str">
        <f t="shared" si="8"/>
        <v>NÃO</v>
      </c>
      <c r="Y46" s="245">
        <f t="shared" si="9"/>
        <v>0</v>
      </c>
      <c r="AC46" s="242">
        <f t="shared" si="10"/>
        <v>0</v>
      </c>
      <c r="AD46" s="243" t="s">
        <v>33</v>
      </c>
      <c r="AE46" s="243" t="s">
        <v>634</v>
      </c>
      <c r="AF46" s="243">
        <v>2702207</v>
      </c>
      <c r="AG46" s="243"/>
      <c r="AH46" s="243"/>
    </row>
    <row r="47" spans="1:34" s="54" customFormat="1" ht="20.25" customHeight="1" x14ac:dyDescent="0.25">
      <c r="A47" s="214" t="str">
        <f>Controles!$B$2</f>
        <v>RS</v>
      </c>
      <c r="B47" s="214">
        <f>Controles!$C$2</f>
        <v>10</v>
      </c>
      <c r="C47" s="214" t="s">
        <v>5394</v>
      </c>
      <c r="D47" s="42"/>
      <c r="E47" s="42"/>
      <c r="F47" s="76"/>
      <c r="G47" s="76"/>
      <c r="H47" s="219">
        <f t="shared" si="7"/>
        <v>0</v>
      </c>
      <c r="I47" s="76"/>
      <c r="J47" s="76"/>
      <c r="K47" s="76"/>
      <c r="L47" s="76"/>
      <c r="M47" s="76"/>
      <c r="N47" s="217">
        <f t="shared" si="0"/>
        <v>0</v>
      </c>
      <c r="O47" s="217">
        <f t="shared" si="1"/>
        <v>0</v>
      </c>
      <c r="P47" s="217">
        <f t="shared" si="2"/>
        <v>0</v>
      </c>
      <c r="Q47" s="215">
        <f t="shared" si="3"/>
        <v>0</v>
      </c>
      <c r="R47" s="217">
        <f t="shared" si="4"/>
        <v>0</v>
      </c>
      <c r="S47" s="217">
        <f t="shared" si="5"/>
        <v>0</v>
      </c>
      <c r="T47" s="217">
        <f t="shared" si="6"/>
        <v>0</v>
      </c>
      <c r="U47" s="217">
        <f t="shared" si="11"/>
        <v>0</v>
      </c>
      <c r="V47" s="217" t="str">
        <f t="shared" si="8"/>
        <v>NÃO</v>
      </c>
      <c r="Y47" s="245">
        <f t="shared" si="9"/>
        <v>0</v>
      </c>
      <c r="AC47" s="242">
        <f t="shared" si="10"/>
        <v>0</v>
      </c>
      <c r="AD47" s="243" t="s">
        <v>33</v>
      </c>
      <c r="AE47" s="243" t="s">
        <v>655</v>
      </c>
      <c r="AF47" s="243">
        <v>2702306</v>
      </c>
      <c r="AG47" s="243"/>
      <c r="AH47" s="243"/>
    </row>
    <row r="48" spans="1:34" s="54" customFormat="1" ht="20.25" customHeight="1" x14ac:dyDescent="0.25">
      <c r="A48" s="214" t="str">
        <f>Controles!$B$2</f>
        <v>RS</v>
      </c>
      <c r="B48" s="214">
        <f>Controles!$C$2</f>
        <v>10</v>
      </c>
      <c r="C48" s="214" t="s">
        <v>5394</v>
      </c>
      <c r="D48" s="42"/>
      <c r="E48" s="42"/>
      <c r="F48" s="76"/>
      <c r="G48" s="76"/>
      <c r="H48" s="219">
        <f t="shared" si="7"/>
        <v>0</v>
      </c>
      <c r="I48" s="76"/>
      <c r="J48" s="76"/>
      <c r="K48" s="76"/>
      <c r="L48" s="76"/>
      <c r="M48" s="76"/>
      <c r="N48" s="217">
        <f t="shared" si="0"/>
        <v>0</v>
      </c>
      <c r="O48" s="217">
        <f t="shared" si="1"/>
        <v>0</v>
      </c>
      <c r="P48" s="217">
        <f t="shared" si="2"/>
        <v>0</v>
      </c>
      <c r="Q48" s="215">
        <f t="shared" si="3"/>
        <v>0</v>
      </c>
      <c r="R48" s="217">
        <f t="shared" si="4"/>
        <v>0</v>
      </c>
      <c r="S48" s="217">
        <f t="shared" si="5"/>
        <v>0</v>
      </c>
      <c r="T48" s="217">
        <f t="shared" si="6"/>
        <v>0</v>
      </c>
      <c r="U48" s="217">
        <f t="shared" si="11"/>
        <v>0</v>
      </c>
      <c r="V48" s="217" t="str">
        <f t="shared" si="8"/>
        <v>NÃO</v>
      </c>
      <c r="Y48" s="245">
        <f t="shared" si="9"/>
        <v>0</v>
      </c>
      <c r="AC48" s="242">
        <f t="shared" si="10"/>
        <v>0</v>
      </c>
      <c r="AD48" s="243" t="s">
        <v>33</v>
      </c>
      <c r="AE48" s="243" t="s">
        <v>676</v>
      </c>
      <c r="AF48" s="243">
        <v>2702355</v>
      </c>
      <c r="AG48" s="243"/>
      <c r="AH48" s="243"/>
    </row>
    <row r="49" spans="1:34" s="54" customFormat="1" ht="20.25" customHeight="1" x14ac:dyDescent="0.25">
      <c r="A49" s="214" t="str">
        <f>Controles!$B$2</f>
        <v>RS</v>
      </c>
      <c r="B49" s="214">
        <f>Controles!$C$2</f>
        <v>10</v>
      </c>
      <c r="C49" s="214" t="s">
        <v>5394</v>
      </c>
      <c r="D49" s="42"/>
      <c r="E49" s="42"/>
      <c r="F49" s="76"/>
      <c r="G49" s="76"/>
      <c r="H49" s="219">
        <f t="shared" si="7"/>
        <v>0</v>
      </c>
      <c r="I49" s="76"/>
      <c r="J49" s="76"/>
      <c r="K49" s="76"/>
      <c r="L49" s="76"/>
      <c r="M49" s="76"/>
      <c r="N49" s="217">
        <f t="shared" si="0"/>
        <v>0</v>
      </c>
      <c r="O49" s="217">
        <f t="shared" si="1"/>
        <v>0</v>
      </c>
      <c r="P49" s="217">
        <f t="shared" si="2"/>
        <v>0</v>
      </c>
      <c r="Q49" s="215">
        <f t="shared" si="3"/>
        <v>0</v>
      </c>
      <c r="R49" s="217">
        <f t="shared" si="4"/>
        <v>0</v>
      </c>
      <c r="S49" s="217">
        <f t="shared" si="5"/>
        <v>0</v>
      </c>
      <c r="T49" s="217">
        <f t="shared" si="6"/>
        <v>0</v>
      </c>
      <c r="U49" s="217">
        <f t="shared" si="11"/>
        <v>0</v>
      </c>
      <c r="V49" s="217" t="str">
        <f t="shared" si="8"/>
        <v>NÃO</v>
      </c>
      <c r="Y49" s="245">
        <f t="shared" si="9"/>
        <v>0</v>
      </c>
      <c r="AC49" s="242">
        <f t="shared" si="10"/>
        <v>0</v>
      </c>
      <c r="AD49" s="243" t="s">
        <v>33</v>
      </c>
      <c r="AE49" s="243" t="s">
        <v>696</v>
      </c>
      <c r="AF49" s="243">
        <v>2702405</v>
      </c>
      <c r="AG49" s="243"/>
      <c r="AH49" s="243"/>
    </row>
    <row r="50" spans="1:34" s="54" customFormat="1" ht="20.25" customHeight="1" x14ac:dyDescent="0.25">
      <c r="A50" s="214" t="str">
        <f>Controles!$B$2</f>
        <v>RS</v>
      </c>
      <c r="B50" s="214">
        <f>Controles!$C$2</f>
        <v>10</v>
      </c>
      <c r="C50" s="214" t="s">
        <v>5394</v>
      </c>
      <c r="D50" s="42"/>
      <c r="E50" s="42"/>
      <c r="F50" s="76"/>
      <c r="G50" s="76"/>
      <c r="H50" s="219">
        <f t="shared" si="7"/>
        <v>0</v>
      </c>
      <c r="I50" s="76"/>
      <c r="J50" s="76"/>
      <c r="K50" s="76"/>
      <c r="L50" s="76"/>
      <c r="M50" s="76"/>
      <c r="N50" s="217">
        <f t="shared" si="0"/>
        <v>0</v>
      </c>
      <c r="O50" s="217">
        <f t="shared" si="1"/>
        <v>0</v>
      </c>
      <c r="P50" s="217">
        <f t="shared" si="2"/>
        <v>0</v>
      </c>
      <c r="Q50" s="215">
        <f t="shared" si="3"/>
        <v>0</v>
      </c>
      <c r="R50" s="217">
        <f t="shared" si="4"/>
        <v>0</v>
      </c>
      <c r="S50" s="217">
        <f t="shared" si="5"/>
        <v>0</v>
      </c>
      <c r="T50" s="217">
        <f t="shared" si="6"/>
        <v>0</v>
      </c>
      <c r="U50" s="217">
        <f t="shared" si="11"/>
        <v>0</v>
      </c>
      <c r="V50" s="217" t="str">
        <f t="shared" si="8"/>
        <v>NÃO</v>
      </c>
      <c r="Y50" s="245">
        <f t="shared" si="9"/>
        <v>0</v>
      </c>
      <c r="AC50" s="242">
        <f t="shared" si="10"/>
        <v>0</v>
      </c>
      <c r="AD50" s="243" t="s">
        <v>33</v>
      </c>
      <c r="AE50" s="243" t="s">
        <v>718</v>
      </c>
      <c r="AF50" s="243">
        <v>2702504</v>
      </c>
      <c r="AG50" s="243"/>
      <c r="AH50" s="243"/>
    </row>
    <row r="51" spans="1:34" s="54" customFormat="1" ht="20.25" customHeight="1" x14ac:dyDescent="0.25">
      <c r="A51" s="214" t="str">
        <f>Controles!$B$2</f>
        <v>RS</v>
      </c>
      <c r="B51" s="214">
        <f>Controles!$C$2</f>
        <v>10</v>
      </c>
      <c r="C51" s="214" t="s">
        <v>5394</v>
      </c>
      <c r="D51" s="42"/>
      <c r="E51" s="42"/>
      <c r="F51" s="76"/>
      <c r="G51" s="76"/>
      <c r="H51" s="219">
        <f t="shared" si="7"/>
        <v>0</v>
      </c>
      <c r="I51" s="76"/>
      <c r="J51" s="76"/>
      <c r="K51" s="76"/>
      <c r="L51" s="76"/>
      <c r="M51" s="76"/>
      <c r="N51" s="217">
        <f t="shared" si="0"/>
        <v>0</v>
      </c>
      <c r="O51" s="217">
        <f t="shared" si="1"/>
        <v>0</v>
      </c>
      <c r="P51" s="217">
        <f t="shared" si="2"/>
        <v>0</v>
      </c>
      <c r="Q51" s="215">
        <f t="shared" si="3"/>
        <v>0</v>
      </c>
      <c r="R51" s="217">
        <f t="shared" si="4"/>
        <v>0</v>
      </c>
      <c r="S51" s="217">
        <f t="shared" si="5"/>
        <v>0</v>
      </c>
      <c r="T51" s="217">
        <f t="shared" si="6"/>
        <v>0</v>
      </c>
      <c r="U51" s="217">
        <f t="shared" si="11"/>
        <v>0</v>
      </c>
      <c r="V51" s="217" t="str">
        <f t="shared" si="8"/>
        <v>NÃO</v>
      </c>
      <c r="Y51" s="245">
        <f t="shared" si="9"/>
        <v>0</v>
      </c>
      <c r="AC51" s="242">
        <f t="shared" si="10"/>
        <v>0</v>
      </c>
      <c r="AD51" s="243" t="s">
        <v>33</v>
      </c>
      <c r="AE51" s="243" t="s">
        <v>740</v>
      </c>
      <c r="AF51" s="243">
        <v>2702553</v>
      </c>
      <c r="AG51" s="243"/>
      <c r="AH51" s="243"/>
    </row>
    <row r="52" spans="1:34" s="54" customFormat="1" ht="20.25" customHeight="1" x14ac:dyDescent="0.25">
      <c r="A52" s="214" t="str">
        <f>Controles!$B$2</f>
        <v>RS</v>
      </c>
      <c r="B52" s="214">
        <f>Controles!$C$2</f>
        <v>10</v>
      </c>
      <c r="C52" s="214" t="s">
        <v>5394</v>
      </c>
      <c r="D52" s="42"/>
      <c r="E52" s="42"/>
      <c r="F52" s="76"/>
      <c r="G52" s="76"/>
      <c r="H52" s="219">
        <f t="shared" si="7"/>
        <v>0</v>
      </c>
      <c r="I52" s="76"/>
      <c r="J52" s="76"/>
      <c r="K52" s="76"/>
      <c r="L52" s="76"/>
      <c r="M52" s="76"/>
      <c r="N52" s="217">
        <f t="shared" si="0"/>
        <v>0</v>
      </c>
      <c r="O52" s="217">
        <f t="shared" si="1"/>
        <v>0</v>
      </c>
      <c r="P52" s="217">
        <f t="shared" si="2"/>
        <v>0</v>
      </c>
      <c r="Q52" s="215">
        <f t="shared" si="3"/>
        <v>0</v>
      </c>
      <c r="R52" s="217">
        <f t="shared" si="4"/>
        <v>0</v>
      </c>
      <c r="S52" s="217">
        <f t="shared" si="5"/>
        <v>0</v>
      </c>
      <c r="T52" s="217">
        <f t="shared" si="6"/>
        <v>0</v>
      </c>
      <c r="U52" s="217">
        <f t="shared" si="11"/>
        <v>0</v>
      </c>
      <c r="V52" s="217" t="str">
        <f t="shared" si="8"/>
        <v>NÃO</v>
      </c>
      <c r="Y52" s="245">
        <f t="shared" si="9"/>
        <v>0</v>
      </c>
      <c r="AC52" s="242">
        <f t="shared" si="10"/>
        <v>0</v>
      </c>
      <c r="AD52" s="243" t="s">
        <v>33</v>
      </c>
      <c r="AE52" s="243" t="s">
        <v>761</v>
      </c>
      <c r="AF52" s="243">
        <v>2702603</v>
      </c>
      <c r="AG52" s="243"/>
      <c r="AH52" s="243"/>
    </row>
    <row r="53" spans="1:34" s="54" customFormat="1" ht="20.25" customHeight="1" x14ac:dyDescent="0.25">
      <c r="A53" s="214" t="str">
        <f>Controles!$B$2</f>
        <v>RS</v>
      </c>
      <c r="B53" s="214">
        <f>Controles!$C$2</f>
        <v>10</v>
      </c>
      <c r="C53" s="214" t="s">
        <v>5394</v>
      </c>
      <c r="D53" s="42"/>
      <c r="E53" s="42"/>
      <c r="F53" s="76"/>
      <c r="G53" s="76"/>
      <c r="H53" s="219">
        <f t="shared" si="7"/>
        <v>0</v>
      </c>
      <c r="I53" s="76"/>
      <c r="J53" s="76"/>
      <c r="K53" s="76"/>
      <c r="L53" s="76"/>
      <c r="M53" s="76"/>
      <c r="N53" s="217">
        <f t="shared" si="0"/>
        <v>0</v>
      </c>
      <c r="O53" s="217">
        <f t="shared" si="1"/>
        <v>0</v>
      </c>
      <c r="P53" s="217">
        <f t="shared" si="2"/>
        <v>0</v>
      </c>
      <c r="Q53" s="215">
        <f t="shared" si="3"/>
        <v>0</v>
      </c>
      <c r="R53" s="217">
        <f t="shared" si="4"/>
        <v>0</v>
      </c>
      <c r="S53" s="217">
        <f t="shared" si="5"/>
        <v>0</v>
      </c>
      <c r="T53" s="217">
        <f t="shared" si="6"/>
        <v>0</v>
      </c>
      <c r="U53" s="217">
        <f t="shared" si="11"/>
        <v>0</v>
      </c>
      <c r="V53" s="217" t="str">
        <f t="shared" si="8"/>
        <v>NÃO</v>
      </c>
      <c r="Y53" s="245">
        <f t="shared" si="9"/>
        <v>0</v>
      </c>
      <c r="AC53" s="242">
        <f t="shared" si="10"/>
        <v>0</v>
      </c>
      <c r="AD53" s="243" t="s">
        <v>33</v>
      </c>
      <c r="AE53" s="243" t="s">
        <v>784</v>
      </c>
      <c r="AF53" s="243">
        <v>2702702</v>
      </c>
      <c r="AG53" s="243"/>
      <c r="AH53" s="243"/>
    </row>
    <row r="54" spans="1:34" s="54" customFormat="1" ht="20.25" customHeight="1" x14ac:dyDescent="0.25">
      <c r="A54" s="214" t="str">
        <f>Controles!$B$2</f>
        <v>RS</v>
      </c>
      <c r="B54" s="214">
        <f>Controles!$C$2</f>
        <v>10</v>
      </c>
      <c r="C54" s="214" t="s">
        <v>5394</v>
      </c>
      <c r="D54" s="42"/>
      <c r="E54" s="42"/>
      <c r="F54" s="76"/>
      <c r="G54" s="76"/>
      <c r="H54" s="219">
        <f t="shared" si="7"/>
        <v>0</v>
      </c>
      <c r="I54" s="76"/>
      <c r="J54" s="76"/>
      <c r="K54" s="76"/>
      <c r="L54" s="76"/>
      <c r="M54" s="76"/>
      <c r="N54" s="217">
        <f t="shared" si="0"/>
        <v>0</v>
      </c>
      <c r="O54" s="217">
        <f t="shared" si="1"/>
        <v>0</v>
      </c>
      <c r="P54" s="217">
        <f t="shared" si="2"/>
        <v>0</v>
      </c>
      <c r="Q54" s="215">
        <f t="shared" si="3"/>
        <v>0</v>
      </c>
      <c r="R54" s="217">
        <f t="shared" si="4"/>
        <v>0</v>
      </c>
      <c r="S54" s="217">
        <f t="shared" si="5"/>
        <v>0</v>
      </c>
      <c r="T54" s="217">
        <f t="shared" si="6"/>
        <v>0</v>
      </c>
      <c r="U54" s="217">
        <f t="shared" si="11"/>
        <v>0</v>
      </c>
      <c r="V54" s="217" t="str">
        <f t="shared" si="8"/>
        <v>NÃO</v>
      </c>
      <c r="Y54" s="245">
        <f t="shared" si="9"/>
        <v>0</v>
      </c>
      <c r="AC54" s="242">
        <f t="shared" si="10"/>
        <v>0</v>
      </c>
      <c r="AD54" s="243" t="s">
        <v>33</v>
      </c>
      <c r="AE54" s="243" t="s">
        <v>805</v>
      </c>
      <c r="AF54" s="243">
        <v>2702801</v>
      </c>
      <c r="AG54" s="243"/>
      <c r="AH54" s="243"/>
    </row>
    <row r="55" spans="1:34" s="54" customFormat="1" ht="20.25" customHeight="1" x14ac:dyDescent="0.25">
      <c r="A55" s="214" t="str">
        <f>Controles!$B$2</f>
        <v>RS</v>
      </c>
      <c r="B55" s="214">
        <f>Controles!$C$2</f>
        <v>10</v>
      </c>
      <c r="C55" s="214" t="s">
        <v>5394</v>
      </c>
      <c r="D55" s="42"/>
      <c r="E55" s="42"/>
      <c r="F55" s="76"/>
      <c r="G55" s="76"/>
      <c r="H55" s="219">
        <f t="shared" si="7"/>
        <v>0</v>
      </c>
      <c r="I55" s="76"/>
      <c r="J55" s="76"/>
      <c r="K55" s="76"/>
      <c r="L55" s="76"/>
      <c r="M55" s="76"/>
      <c r="N55" s="217">
        <f t="shared" si="0"/>
        <v>0</v>
      </c>
      <c r="O55" s="217">
        <f t="shared" si="1"/>
        <v>0</v>
      </c>
      <c r="P55" s="217">
        <f t="shared" si="2"/>
        <v>0</v>
      </c>
      <c r="Q55" s="215">
        <f t="shared" si="3"/>
        <v>0</v>
      </c>
      <c r="R55" s="217">
        <f t="shared" si="4"/>
        <v>0</v>
      </c>
      <c r="S55" s="217">
        <f t="shared" si="5"/>
        <v>0</v>
      </c>
      <c r="T55" s="217">
        <f t="shared" si="6"/>
        <v>0</v>
      </c>
      <c r="U55" s="217">
        <f t="shared" si="11"/>
        <v>0</v>
      </c>
      <c r="V55" s="217" t="str">
        <f t="shared" si="8"/>
        <v>NÃO</v>
      </c>
      <c r="Y55" s="245">
        <f t="shared" si="9"/>
        <v>0</v>
      </c>
      <c r="AC55" s="242">
        <f t="shared" si="10"/>
        <v>0</v>
      </c>
      <c r="AD55" s="243" t="s">
        <v>33</v>
      </c>
      <c r="AE55" s="243" t="s">
        <v>826</v>
      </c>
      <c r="AF55" s="243">
        <v>2702900</v>
      </c>
      <c r="AG55" s="243"/>
      <c r="AH55" s="243"/>
    </row>
    <row r="56" spans="1:34" s="54" customFormat="1" ht="20.25" customHeight="1" x14ac:dyDescent="0.25">
      <c r="A56" s="214" t="str">
        <f>Controles!$B$2</f>
        <v>RS</v>
      </c>
      <c r="B56" s="214">
        <f>Controles!$C$2</f>
        <v>10</v>
      </c>
      <c r="C56" s="214" t="s">
        <v>5394</v>
      </c>
      <c r="D56" s="42"/>
      <c r="E56" s="42"/>
      <c r="F56" s="76"/>
      <c r="G56" s="76"/>
      <c r="H56" s="219">
        <f t="shared" si="7"/>
        <v>0</v>
      </c>
      <c r="I56" s="76"/>
      <c r="J56" s="76"/>
      <c r="K56" s="76"/>
      <c r="L56" s="76"/>
      <c r="M56" s="76"/>
      <c r="N56" s="217">
        <f t="shared" si="0"/>
        <v>0</v>
      </c>
      <c r="O56" s="217">
        <f t="shared" si="1"/>
        <v>0</v>
      </c>
      <c r="P56" s="217">
        <f t="shared" si="2"/>
        <v>0</v>
      </c>
      <c r="Q56" s="215">
        <f t="shared" si="3"/>
        <v>0</v>
      </c>
      <c r="R56" s="217">
        <f t="shared" si="4"/>
        <v>0</v>
      </c>
      <c r="S56" s="217">
        <f t="shared" si="5"/>
        <v>0</v>
      </c>
      <c r="T56" s="217">
        <f t="shared" si="6"/>
        <v>0</v>
      </c>
      <c r="U56" s="217">
        <f t="shared" si="11"/>
        <v>0</v>
      </c>
      <c r="V56" s="217" t="str">
        <f t="shared" si="8"/>
        <v>NÃO</v>
      </c>
      <c r="Y56" s="245">
        <f t="shared" si="9"/>
        <v>0</v>
      </c>
      <c r="AC56" s="242">
        <f t="shared" si="10"/>
        <v>0</v>
      </c>
      <c r="AD56" s="243" t="s">
        <v>33</v>
      </c>
      <c r="AE56" s="243" t="s">
        <v>848</v>
      </c>
      <c r="AF56" s="243">
        <v>2703007</v>
      </c>
      <c r="AG56" s="243"/>
      <c r="AH56" s="243"/>
    </row>
    <row r="57" spans="1:34" s="54" customFormat="1" ht="20.25" customHeight="1" x14ac:dyDescent="0.25">
      <c r="A57" s="214" t="str">
        <f>Controles!$B$2</f>
        <v>RS</v>
      </c>
      <c r="B57" s="214">
        <f>Controles!$C$2</f>
        <v>10</v>
      </c>
      <c r="C57" s="214" t="s">
        <v>5394</v>
      </c>
      <c r="D57" s="42"/>
      <c r="E57" s="42"/>
      <c r="F57" s="76"/>
      <c r="G57" s="76"/>
      <c r="H57" s="219">
        <f t="shared" si="7"/>
        <v>0</v>
      </c>
      <c r="I57" s="76"/>
      <c r="J57" s="76"/>
      <c r="K57" s="76"/>
      <c r="L57" s="76"/>
      <c r="M57" s="76"/>
      <c r="N57" s="217">
        <f t="shared" si="0"/>
        <v>0</v>
      </c>
      <c r="O57" s="217">
        <f t="shared" si="1"/>
        <v>0</v>
      </c>
      <c r="P57" s="217">
        <f t="shared" si="2"/>
        <v>0</v>
      </c>
      <c r="Q57" s="215">
        <f t="shared" si="3"/>
        <v>0</v>
      </c>
      <c r="R57" s="217">
        <f t="shared" si="4"/>
        <v>0</v>
      </c>
      <c r="S57" s="217">
        <f t="shared" si="5"/>
        <v>0</v>
      </c>
      <c r="T57" s="217">
        <f t="shared" si="6"/>
        <v>0</v>
      </c>
      <c r="U57" s="217">
        <f t="shared" si="11"/>
        <v>0</v>
      </c>
      <c r="V57" s="217" t="str">
        <f t="shared" si="8"/>
        <v>NÃO</v>
      </c>
      <c r="Y57" s="245">
        <f t="shared" si="9"/>
        <v>0</v>
      </c>
      <c r="AC57" s="242">
        <f t="shared" si="10"/>
        <v>0</v>
      </c>
      <c r="AD57" s="243" t="s">
        <v>33</v>
      </c>
      <c r="AE57" s="243" t="s">
        <v>870</v>
      </c>
      <c r="AF57" s="243">
        <v>2703106</v>
      </c>
      <c r="AG57" s="243"/>
      <c r="AH57" s="243"/>
    </row>
    <row r="58" spans="1:34" s="54" customFormat="1" ht="20.25" customHeight="1" x14ac:dyDescent="0.25">
      <c r="A58" s="214" t="str">
        <f>Controles!$B$2</f>
        <v>RS</v>
      </c>
      <c r="B58" s="214">
        <f>Controles!$C$2</f>
        <v>10</v>
      </c>
      <c r="C58" s="214" t="s">
        <v>5394</v>
      </c>
      <c r="D58" s="42"/>
      <c r="E58" s="42"/>
      <c r="F58" s="76"/>
      <c r="G58" s="76"/>
      <c r="H58" s="219">
        <f t="shared" si="7"/>
        <v>0</v>
      </c>
      <c r="I58" s="76"/>
      <c r="J58" s="76"/>
      <c r="K58" s="76"/>
      <c r="L58" s="76"/>
      <c r="M58" s="76"/>
      <c r="N58" s="217">
        <f t="shared" si="0"/>
        <v>0</v>
      </c>
      <c r="O58" s="217">
        <f t="shared" si="1"/>
        <v>0</v>
      </c>
      <c r="P58" s="217">
        <f t="shared" si="2"/>
        <v>0</v>
      </c>
      <c r="Q58" s="215">
        <f t="shared" si="3"/>
        <v>0</v>
      </c>
      <c r="R58" s="217">
        <f t="shared" si="4"/>
        <v>0</v>
      </c>
      <c r="S58" s="217">
        <f t="shared" si="5"/>
        <v>0</v>
      </c>
      <c r="T58" s="217">
        <f t="shared" si="6"/>
        <v>0</v>
      </c>
      <c r="U58" s="217">
        <f t="shared" si="11"/>
        <v>0</v>
      </c>
      <c r="V58" s="217" t="str">
        <f t="shared" si="8"/>
        <v>NÃO</v>
      </c>
      <c r="Y58" s="245">
        <f t="shared" si="9"/>
        <v>0</v>
      </c>
      <c r="AC58" s="242">
        <f t="shared" si="10"/>
        <v>0</v>
      </c>
      <c r="AD58" s="243" t="s">
        <v>33</v>
      </c>
      <c r="AE58" s="243" t="s">
        <v>892</v>
      </c>
      <c r="AF58" s="243">
        <v>2703205</v>
      </c>
      <c r="AG58" s="243"/>
      <c r="AH58" s="243"/>
    </row>
    <row r="59" spans="1:34" s="54" customFormat="1" ht="20.25" customHeight="1" x14ac:dyDescent="0.25">
      <c r="A59" s="214" t="str">
        <f>Controles!$B$2</f>
        <v>RS</v>
      </c>
      <c r="B59" s="214">
        <f>Controles!$C$2</f>
        <v>10</v>
      </c>
      <c r="C59" s="214" t="s">
        <v>5394</v>
      </c>
      <c r="D59" s="42"/>
      <c r="E59" s="42"/>
      <c r="F59" s="76"/>
      <c r="G59" s="76"/>
      <c r="H59" s="219">
        <f t="shared" si="7"/>
        <v>0</v>
      </c>
      <c r="I59" s="76"/>
      <c r="J59" s="76"/>
      <c r="K59" s="76"/>
      <c r="L59" s="76"/>
      <c r="M59" s="76"/>
      <c r="N59" s="217">
        <f t="shared" si="0"/>
        <v>0</v>
      </c>
      <c r="O59" s="217">
        <f t="shared" si="1"/>
        <v>0</v>
      </c>
      <c r="P59" s="217">
        <f t="shared" si="2"/>
        <v>0</v>
      </c>
      <c r="Q59" s="215">
        <f t="shared" si="3"/>
        <v>0</v>
      </c>
      <c r="R59" s="217">
        <f t="shared" si="4"/>
        <v>0</v>
      </c>
      <c r="S59" s="217">
        <f t="shared" si="5"/>
        <v>0</v>
      </c>
      <c r="T59" s="217">
        <f t="shared" si="6"/>
        <v>0</v>
      </c>
      <c r="U59" s="217">
        <f t="shared" si="11"/>
        <v>0</v>
      </c>
      <c r="V59" s="217" t="str">
        <f t="shared" si="8"/>
        <v>NÃO</v>
      </c>
      <c r="Y59" s="245">
        <f t="shared" si="9"/>
        <v>0</v>
      </c>
      <c r="AC59" s="242">
        <f t="shared" si="10"/>
        <v>0</v>
      </c>
      <c r="AD59" s="243" t="s">
        <v>33</v>
      </c>
      <c r="AE59" s="243" t="s">
        <v>915</v>
      </c>
      <c r="AF59" s="243">
        <v>2703304</v>
      </c>
      <c r="AG59" s="243"/>
      <c r="AH59" s="243"/>
    </row>
    <row r="60" spans="1:34" s="54" customFormat="1" ht="20.25" customHeight="1" x14ac:dyDescent="0.25">
      <c r="A60" s="214" t="str">
        <f>Controles!$B$2</f>
        <v>RS</v>
      </c>
      <c r="B60" s="214">
        <f>Controles!$C$2</f>
        <v>10</v>
      </c>
      <c r="C60" s="214" t="s">
        <v>5394</v>
      </c>
      <c r="D60" s="42"/>
      <c r="E60" s="42"/>
      <c r="F60" s="76"/>
      <c r="G60" s="76"/>
      <c r="H60" s="219">
        <f t="shared" si="7"/>
        <v>0</v>
      </c>
      <c r="I60" s="76"/>
      <c r="J60" s="76"/>
      <c r="K60" s="76"/>
      <c r="L60" s="76"/>
      <c r="M60" s="76"/>
      <c r="N60" s="217">
        <f t="shared" si="0"/>
        <v>0</v>
      </c>
      <c r="O60" s="217">
        <f t="shared" si="1"/>
        <v>0</v>
      </c>
      <c r="P60" s="217">
        <f t="shared" si="2"/>
        <v>0</v>
      </c>
      <c r="Q60" s="215">
        <f t="shared" si="3"/>
        <v>0</v>
      </c>
      <c r="R60" s="217">
        <f t="shared" si="4"/>
        <v>0</v>
      </c>
      <c r="S60" s="217">
        <f t="shared" si="5"/>
        <v>0</v>
      </c>
      <c r="T60" s="217">
        <f t="shared" si="6"/>
        <v>0</v>
      </c>
      <c r="U60" s="217">
        <f t="shared" si="11"/>
        <v>0</v>
      </c>
      <c r="V60" s="217" t="str">
        <f t="shared" si="8"/>
        <v>NÃO</v>
      </c>
      <c r="Y60" s="245">
        <f t="shared" si="9"/>
        <v>0</v>
      </c>
      <c r="AC60" s="242">
        <f t="shared" si="10"/>
        <v>0</v>
      </c>
      <c r="AD60" s="243" t="s">
        <v>33</v>
      </c>
      <c r="AE60" s="243" t="s">
        <v>938</v>
      </c>
      <c r="AF60" s="243">
        <v>2703403</v>
      </c>
      <c r="AG60" s="243"/>
      <c r="AH60" s="243"/>
    </row>
    <row r="61" spans="1:34" s="54" customFormat="1" ht="20.25" customHeight="1" x14ac:dyDescent="0.25">
      <c r="A61" s="214" t="str">
        <f>Controles!$B$2</f>
        <v>RS</v>
      </c>
      <c r="B61" s="214">
        <f>Controles!$C$2</f>
        <v>10</v>
      </c>
      <c r="C61" s="214" t="s">
        <v>5394</v>
      </c>
      <c r="D61" s="42"/>
      <c r="E61" s="42"/>
      <c r="F61" s="76"/>
      <c r="G61" s="76"/>
      <c r="H61" s="219">
        <f t="shared" si="7"/>
        <v>0</v>
      </c>
      <c r="I61" s="76"/>
      <c r="J61" s="76"/>
      <c r="K61" s="76"/>
      <c r="L61" s="76"/>
      <c r="M61" s="76"/>
      <c r="N61" s="217">
        <f t="shared" si="0"/>
        <v>0</v>
      </c>
      <c r="O61" s="217">
        <f t="shared" si="1"/>
        <v>0</v>
      </c>
      <c r="P61" s="217">
        <f t="shared" si="2"/>
        <v>0</v>
      </c>
      <c r="Q61" s="215">
        <f t="shared" si="3"/>
        <v>0</v>
      </c>
      <c r="R61" s="217">
        <f t="shared" si="4"/>
        <v>0</v>
      </c>
      <c r="S61" s="217">
        <f t="shared" si="5"/>
        <v>0</v>
      </c>
      <c r="T61" s="217">
        <f t="shared" si="6"/>
        <v>0</v>
      </c>
      <c r="U61" s="217">
        <f t="shared" si="11"/>
        <v>0</v>
      </c>
      <c r="V61" s="217" t="str">
        <f t="shared" si="8"/>
        <v>NÃO</v>
      </c>
      <c r="Y61" s="245">
        <f t="shared" si="9"/>
        <v>0</v>
      </c>
      <c r="AC61" s="242">
        <f t="shared" si="10"/>
        <v>0</v>
      </c>
      <c r="AD61" s="243" t="s">
        <v>33</v>
      </c>
      <c r="AE61" s="243" t="s">
        <v>960</v>
      </c>
      <c r="AF61" s="243">
        <v>2703502</v>
      </c>
      <c r="AG61" s="243"/>
      <c r="AH61" s="243"/>
    </row>
    <row r="62" spans="1:34" s="54" customFormat="1" ht="20.25" customHeight="1" x14ac:dyDescent="0.25">
      <c r="A62" s="214" t="str">
        <f>Controles!$B$2</f>
        <v>RS</v>
      </c>
      <c r="B62" s="214">
        <f>Controles!$C$2</f>
        <v>10</v>
      </c>
      <c r="C62" s="214" t="s">
        <v>5394</v>
      </c>
      <c r="D62" s="42"/>
      <c r="E62" s="42"/>
      <c r="F62" s="76"/>
      <c r="G62" s="76"/>
      <c r="H62" s="219">
        <f t="shared" si="7"/>
        <v>0</v>
      </c>
      <c r="I62" s="76"/>
      <c r="J62" s="76"/>
      <c r="K62" s="76"/>
      <c r="L62" s="76"/>
      <c r="M62" s="76"/>
      <c r="N62" s="217">
        <f t="shared" si="0"/>
        <v>0</v>
      </c>
      <c r="O62" s="217">
        <f t="shared" si="1"/>
        <v>0</v>
      </c>
      <c r="P62" s="217">
        <f t="shared" si="2"/>
        <v>0</v>
      </c>
      <c r="Q62" s="215">
        <f t="shared" si="3"/>
        <v>0</v>
      </c>
      <c r="R62" s="217">
        <f t="shared" si="4"/>
        <v>0</v>
      </c>
      <c r="S62" s="217">
        <f t="shared" si="5"/>
        <v>0</v>
      </c>
      <c r="T62" s="217">
        <f t="shared" si="6"/>
        <v>0</v>
      </c>
      <c r="U62" s="217">
        <f t="shared" si="11"/>
        <v>0</v>
      </c>
      <c r="V62" s="217" t="str">
        <f t="shared" si="8"/>
        <v>NÃO</v>
      </c>
      <c r="Y62" s="245">
        <f t="shared" si="9"/>
        <v>0</v>
      </c>
      <c r="AC62" s="242">
        <f t="shared" si="10"/>
        <v>0</v>
      </c>
      <c r="AD62" s="243" t="s">
        <v>33</v>
      </c>
      <c r="AE62" s="243" t="s">
        <v>983</v>
      </c>
      <c r="AF62" s="243">
        <v>2703601</v>
      </c>
      <c r="AG62" s="243"/>
      <c r="AH62" s="243"/>
    </row>
    <row r="63" spans="1:34" s="54" customFormat="1" ht="20.25" customHeight="1" x14ac:dyDescent="0.25">
      <c r="A63" s="214" t="str">
        <f>Controles!$B$2</f>
        <v>RS</v>
      </c>
      <c r="B63" s="214">
        <f>Controles!$C$2</f>
        <v>10</v>
      </c>
      <c r="C63" s="214" t="s">
        <v>5394</v>
      </c>
      <c r="D63" s="42"/>
      <c r="E63" s="42"/>
      <c r="F63" s="76"/>
      <c r="G63" s="76"/>
      <c r="H63" s="219">
        <f t="shared" si="7"/>
        <v>0</v>
      </c>
      <c r="I63" s="76"/>
      <c r="J63" s="76"/>
      <c r="K63" s="76"/>
      <c r="L63" s="76"/>
      <c r="M63" s="76"/>
      <c r="N63" s="217">
        <f t="shared" si="0"/>
        <v>0</v>
      </c>
      <c r="O63" s="217">
        <f t="shared" si="1"/>
        <v>0</v>
      </c>
      <c r="P63" s="217">
        <f t="shared" si="2"/>
        <v>0</v>
      </c>
      <c r="Q63" s="215">
        <f t="shared" si="3"/>
        <v>0</v>
      </c>
      <c r="R63" s="217">
        <f t="shared" si="4"/>
        <v>0</v>
      </c>
      <c r="S63" s="217">
        <f t="shared" si="5"/>
        <v>0</v>
      </c>
      <c r="T63" s="217">
        <f t="shared" si="6"/>
        <v>0</v>
      </c>
      <c r="U63" s="217">
        <f t="shared" si="11"/>
        <v>0</v>
      </c>
      <c r="V63" s="217" t="str">
        <f t="shared" si="8"/>
        <v>NÃO</v>
      </c>
      <c r="Y63" s="245">
        <f t="shared" si="9"/>
        <v>0</v>
      </c>
      <c r="AC63" s="242">
        <f t="shared" si="10"/>
        <v>0</v>
      </c>
      <c r="AD63" s="243" t="s">
        <v>33</v>
      </c>
      <c r="AE63" s="243" t="s">
        <v>1005</v>
      </c>
      <c r="AF63" s="243">
        <v>2703700</v>
      </c>
      <c r="AG63" s="243"/>
      <c r="AH63" s="243"/>
    </row>
    <row r="64" spans="1:34" s="54" customFormat="1" ht="20.25" customHeight="1" x14ac:dyDescent="0.25">
      <c r="A64" s="214" t="str">
        <f>Controles!$B$2</f>
        <v>RS</v>
      </c>
      <c r="B64" s="214">
        <f>Controles!$C$2</f>
        <v>10</v>
      </c>
      <c r="C64" s="214" t="s">
        <v>5394</v>
      </c>
      <c r="D64" s="42"/>
      <c r="E64" s="42"/>
      <c r="F64" s="76"/>
      <c r="G64" s="76"/>
      <c r="H64" s="219">
        <f t="shared" si="7"/>
        <v>0</v>
      </c>
      <c r="I64" s="76"/>
      <c r="J64" s="76"/>
      <c r="K64" s="76"/>
      <c r="L64" s="76"/>
      <c r="M64" s="76"/>
      <c r="N64" s="217">
        <f t="shared" si="0"/>
        <v>0</v>
      </c>
      <c r="O64" s="217">
        <f t="shared" si="1"/>
        <v>0</v>
      </c>
      <c r="P64" s="217">
        <f t="shared" si="2"/>
        <v>0</v>
      </c>
      <c r="Q64" s="215">
        <f t="shared" si="3"/>
        <v>0</v>
      </c>
      <c r="R64" s="217">
        <f t="shared" si="4"/>
        <v>0</v>
      </c>
      <c r="S64" s="217">
        <f t="shared" si="5"/>
        <v>0</v>
      </c>
      <c r="T64" s="217">
        <f t="shared" si="6"/>
        <v>0</v>
      </c>
      <c r="U64" s="217">
        <f t="shared" si="11"/>
        <v>0</v>
      </c>
      <c r="V64" s="217" t="str">
        <f t="shared" si="8"/>
        <v>NÃO</v>
      </c>
      <c r="Y64" s="245">
        <f t="shared" si="9"/>
        <v>0</v>
      </c>
      <c r="AC64" s="242">
        <f t="shared" si="10"/>
        <v>0</v>
      </c>
      <c r="AD64" s="243" t="s">
        <v>33</v>
      </c>
      <c r="AE64" s="243" t="s">
        <v>1027</v>
      </c>
      <c r="AF64" s="243">
        <v>2703759</v>
      </c>
      <c r="AG64" s="243"/>
      <c r="AH64" s="243"/>
    </row>
    <row r="65" spans="1:34" s="54" customFormat="1" ht="20.25" customHeight="1" x14ac:dyDescent="0.25">
      <c r="A65" s="214" t="str">
        <f>Controles!$B$2</f>
        <v>RS</v>
      </c>
      <c r="B65" s="214">
        <f>Controles!$C$2</f>
        <v>10</v>
      </c>
      <c r="C65" s="214" t="s">
        <v>5394</v>
      </c>
      <c r="D65" s="42"/>
      <c r="E65" s="42"/>
      <c r="F65" s="76"/>
      <c r="G65" s="76"/>
      <c r="H65" s="219">
        <f t="shared" si="7"/>
        <v>0</v>
      </c>
      <c r="I65" s="76"/>
      <c r="J65" s="76"/>
      <c r="K65" s="76"/>
      <c r="L65" s="76"/>
      <c r="M65" s="76"/>
      <c r="N65" s="217">
        <f t="shared" si="0"/>
        <v>0</v>
      </c>
      <c r="O65" s="217">
        <f t="shared" si="1"/>
        <v>0</v>
      </c>
      <c r="P65" s="217">
        <f t="shared" si="2"/>
        <v>0</v>
      </c>
      <c r="Q65" s="215">
        <f t="shared" si="3"/>
        <v>0</v>
      </c>
      <c r="R65" s="217">
        <f t="shared" si="4"/>
        <v>0</v>
      </c>
      <c r="S65" s="217">
        <f t="shared" si="5"/>
        <v>0</v>
      </c>
      <c r="T65" s="217">
        <f t="shared" si="6"/>
        <v>0</v>
      </c>
      <c r="U65" s="217">
        <f t="shared" si="11"/>
        <v>0</v>
      </c>
      <c r="V65" s="217" t="str">
        <f t="shared" si="8"/>
        <v>NÃO</v>
      </c>
      <c r="Y65" s="245">
        <f t="shared" si="9"/>
        <v>0</v>
      </c>
      <c r="AC65" s="242">
        <f t="shared" si="10"/>
        <v>0</v>
      </c>
      <c r="AD65" s="243" t="s">
        <v>33</v>
      </c>
      <c r="AE65" s="243" t="s">
        <v>1050</v>
      </c>
      <c r="AF65" s="243">
        <v>2703809</v>
      </c>
      <c r="AG65" s="243"/>
      <c r="AH65" s="243"/>
    </row>
    <row r="66" spans="1:34" s="54" customFormat="1" ht="20.25" customHeight="1" x14ac:dyDescent="0.25">
      <c r="A66" s="214" t="str">
        <f>Controles!$B$2</f>
        <v>RS</v>
      </c>
      <c r="B66" s="214">
        <f>Controles!$C$2</f>
        <v>10</v>
      </c>
      <c r="C66" s="214" t="s">
        <v>5394</v>
      </c>
      <c r="D66" s="42"/>
      <c r="E66" s="42"/>
      <c r="F66" s="76"/>
      <c r="G66" s="76"/>
      <c r="H66" s="219">
        <f t="shared" si="7"/>
        <v>0</v>
      </c>
      <c r="I66" s="76"/>
      <c r="J66" s="76"/>
      <c r="K66" s="76"/>
      <c r="L66" s="76"/>
      <c r="M66" s="76"/>
      <c r="N66" s="217">
        <f t="shared" ref="N66:N129" si="12">IF((J66-F66&lt;0),"ERRO",0)</f>
        <v>0</v>
      </c>
      <c r="O66" s="217">
        <f t="shared" ref="O66:O129" si="13">IF(AND(J66&gt;0,F66+G66=0),"VERIFICAR",0)</f>
        <v>0</v>
      </c>
      <c r="P66" s="217">
        <f t="shared" ref="P66:P129" si="14">IF(AND(G66=0,J66&gt;I66),"ERRO",0)</f>
        <v>0</v>
      </c>
      <c r="Q66" s="215">
        <f t="shared" ref="Q66:Q129" si="15">IF(AND(G66=0,K66&gt;J66),"ERRO",0)</f>
        <v>0</v>
      </c>
      <c r="R66" s="217">
        <f t="shared" ref="R66:R129" si="16">IF(K66&gt;0, IF(H66= 0, "ERRO",0),0)</f>
        <v>0</v>
      </c>
      <c r="S66" s="217">
        <f t="shared" ref="S66:S129" si="17">IF(L66&gt;0, IF(F66= 0, IF(G66=0, "ERRO",0),0),0)</f>
        <v>0</v>
      </c>
      <c r="T66" s="217">
        <f t="shared" ref="T66:T129" si="18">IF(M66&gt;0, IF(F66= 0, IF(G66=0, "ERRO",0),0),0)</f>
        <v>0</v>
      </c>
      <c r="U66" s="217">
        <f t="shared" si="11"/>
        <v>0</v>
      </c>
      <c r="V66" s="217" t="str">
        <f t="shared" si="8"/>
        <v>NÃO</v>
      </c>
      <c r="Y66" s="245">
        <f t="shared" si="9"/>
        <v>0</v>
      </c>
      <c r="AC66" s="242">
        <f t="shared" si="10"/>
        <v>0</v>
      </c>
      <c r="AD66" s="243" t="s">
        <v>33</v>
      </c>
      <c r="AE66" s="243" t="s">
        <v>1071</v>
      </c>
      <c r="AF66" s="243">
        <v>2703908</v>
      </c>
      <c r="AG66" s="243"/>
      <c r="AH66" s="243"/>
    </row>
    <row r="67" spans="1:34" s="54" customFormat="1" ht="20.25" customHeight="1" x14ac:dyDescent="0.25">
      <c r="A67" s="214" t="str">
        <f>Controles!$B$2</f>
        <v>RS</v>
      </c>
      <c r="B67" s="214">
        <f>Controles!$C$2</f>
        <v>10</v>
      </c>
      <c r="C67" s="214" t="s">
        <v>5394</v>
      </c>
      <c r="D67" s="42"/>
      <c r="E67" s="42"/>
      <c r="F67" s="76"/>
      <c r="G67" s="76"/>
      <c r="H67" s="219">
        <f t="shared" ref="H67:H130" si="19">SUM(F67:G67)</f>
        <v>0</v>
      </c>
      <c r="I67" s="76"/>
      <c r="J67" s="76"/>
      <c r="K67" s="76"/>
      <c r="L67" s="76"/>
      <c r="M67" s="76"/>
      <c r="N67" s="217">
        <f t="shared" si="12"/>
        <v>0</v>
      </c>
      <c r="O67" s="217">
        <f t="shared" si="13"/>
        <v>0</v>
      </c>
      <c r="P67" s="217">
        <f t="shared" si="14"/>
        <v>0</v>
      </c>
      <c r="Q67" s="215">
        <f t="shared" si="15"/>
        <v>0</v>
      </c>
      <c r="R67" s="217">
        <f t="shared" si="16"/>
        <v>0</v>
      </c>
      <c r="S67" s="217">
        <f t="shared" si="17"/>
        <v>0</v>
      </c>
      <c r="T67" s="217">
        <f t="shared" si="18"/>
        <v>0</v>
      </c>
      <c r="U67" s="217">
        <f t="shared" si="11"/>
        <v>0</v>
      </c>
      <c r="V67" s="217" t="str">
        <f t="shared" ref="V67:V130" si="20">IF(AND(N67=0,P67=0,Q67=0,T67=0,S67=0,R67=0), "NÃO", "SIM")</f>
        <v>NÃO</v>
      </c>
      <c r="Y67" s="245">
        <f t="shared" ref="Y67:Y130" si="21">IF(V67="Não",0,1)</f>
        <v>0</v>
      </c>
      <c r="AC67" s="242">
        <f t="shared" ref="AC67:AC130" si="22">IF(V67="NÃO",0,1)</f>
        <v>0</v>
      </c>
      <c r="AD67" s="243" t="s">
        <v>33</v>
      </c>
      <c r="AE67" s="243" t="s">
        <v>1093</v>
      </c>
      <c r="AF67" s="243">
        <v>2704005</v>
      </c>
      <c r="AG67" s="243"/>
      <c r="AH67" s="243"/>
    </row>
    <row r="68" spans="1:34" s="54" customFormat="1" ht="20.25" customHeight="1" x14ac:dyDescent="0.25">
      <c r="A68" s="214" t="str">
        <f>Controles!$B$2</f>
        <v>RS</v>
      </c>
      <c r="B68" s="214">
        <f>Controles!$C$2</f>
        <v>10</v>
      </c>
      <c r="C68" s="214" t="s">
        <v>5394</v>
      </c>
      <c r="D68" s="42"/>
      <c r="E68" s="42"/>
      <c r="F68" s="76"/>
      <c r="G68" s="76"/>
      <c r="H68" s="219">
        <f t="shared" si="19"/>
        <v>0</v>
      </c>
      <c r="I68" s="76"/>
      <c r="J68" s="76"/>
      <c r="K68" s="76"/>
      <c r="L68" s="76"/>
      <c r="M68" s="76"/>
      <c r="N68" s="217">
        <f t="shared" si="12"/>
        <v>0</v>
      </c>
      <c r="O68" s="217">
        <f t="shared" si="13"/>
        <v>0</v>
      </c>
      <c r="P68" s="217">
        <f t="shared" si="14"/>
        <v>0</v>
      </c>
      <c r="Q68" s="215">
        <f t="shared" si="15"/>
        <v>0</v>
      </c>
      <c r="R68" s="217">
        <f t="shared" si="16"/>
        <v>0</v>
      </c>
      <c r="S68" s="217">
        <f t="shared" si="17"/>
        <v>0</v>
      </c>
      <c r="T68" s="217">
        <f t="shared" si="18"/>
        <v>0</v>
      </c>
      <c r="U68" s="217">
        <f t="shared" si="11"/>
        <v>0</v>
      </c>
      <c r="V68" s="217" t="str">
        <f t="shared" si="20"/>
        <v>NÃO</v>
      </c>
      <c r="Y68" s="245">
        <f t="shared" si="21"/>
        <v>0</v>
      </c>
      <c r="AC68" s="242">
        <f t="shared" si="22"/>
        <v>0</v>
      </c>
      <c r="AD68" s="243" t="s">
        <v>33</v>
      </c>
      <c r="AE68" s="243" t="s">
        <v>1116</v>
      </c>
      <c r="AF68" s="243">
        <v>2704104</v>
      </c>
      <c r="AG68" s="243"/>
      <c r="AH68" s="243"/>
    </row>
    <row r="69" spans="1:34" s="54" customFormat="1" ht="20.25" customHeight="1" x14ac:dyDescent="0.25">
      <c r="A69" s="214" t="str">
        <f>Controles!$B$2</f>
        <v>RS</v>
      </c>
      <c r="B69" s="214">
        <f>Controles!$C$2</f>
        <v>10</v>
      </c>
      <c r="C69" s="214" t="s">
        <v>5394</v>
      </c>
      <c r="D69" s="42"/>
      <c r="E69" s="42"/>
      <c r="F69" s="76"/>
      <c r="G69" s="76"/>
      <c r="H69" s="219">
        <f t="shared" si="19"/>
        <v>0</v>
      </c>
      <c r="I69" s="76"/>
      <c r="J69" s="76"/>
      <c r="K69" s="76"/>
      <c r="L69" s="76"/>
      <c r="M69" s="76"/>
      <c r="N69" s="217">
        <f t="shared" si="12"/>
        <v>0</v>
      </c>
      <c r="O69" s="217">
        <f t="shared" si="13"/>
        <v>0</v>
      </c>
      <c r="P69" s="217">
        <f t="shared" si="14"/>
        <v>0</v>
      </c>
      <c r="Q69" s="215">
        <f t="shared" si="15"/>
        <v>0</v>
      </c>
      <c r="R69" s="217">
        <f t="shared" si="16"/>
        <v>0</v>
      </c>
      <c r="S69" s="217">
        <f t="shared" si="17"/>
        <v>0</v>
      </c>
      <c r="T69" s="217">
        <f t="shared" si="18"/>
        <v>0</v>
      </c>
      <c r="U69" s="217">
        <f t="shared" ref="U69:U132" si="23">IF(M69+L69+K69&gt;I69,"VERIFICAR",0)</f>
        <v>0</v>
      </c>
      <c r="V69" s="217" t="str">
        <f t="shared" si="20"/>
        <v>NÃO</v>
      </c>
      <c r="Y69" s="245">
        <f t="shared" si="21"/>
        <v>0</v>
      </c>
      <c r="AC69" s="242">
        <f t="shared" si="22"/>
        <v>0</v>
      </c>
      <c r="AD69" s="243" t="s">
        <v>33</v>
      </c>
      <c r="AE69" s="243" t="s">
        <v>1139</v>
      </c>
      <c r="AF69" s="243">
        <v>2704203</v>
      </c>
      <c r="AG69" s="243"/>
      <c r="AH69" s="243"/>
    </row>
    <row r="70" spans="1:34" s="54" customFormat="1" ht="20.25" customHeight="1" x14ac:dyDescent="0.25">
      <c r="A70" s="214" t="str">
        <f>Controles!$B$2</f>
        <v>RS</v>
      </c>
      <c r="B70" s="214">
        <f>Controles!$C$2</f>
        <v>10</v>
      </c>
      <c r="C70" s="214" t="s">
        <v>5394</v>
      </c>
      <c r="D70" s="42"/>
      <c r="E70" s="42"/>
      <c r="F70" s="76"/>
      <c r="G70" s="76"/>
      <c r="H70" s="219">
        <f t="shared" si="19"/>
        <v>0</v>
      </c>
      <c r="I70" s="76"/>
      <c r="J70" s="76"/>
      <c r="K70" s="76"/>
      <c r="L70" s="76"/>
      <c r="M70" s="76"/>
      <c r="N70" s="217">
        <f t="shared" si="12"/>
        <v>0</v>
      </c>
      <c r="O70" s="217">
        <f t="shared" si="13"/>
        <v>0</v>
      </c>
      <c r="P70" s="217">
        <f t="shared" si="14"/>
        <v>0</v>
      </c>
      <c r="Q70" s="215">
        <f t="shared" si="15"/>
        <v>0</v>
      </c>
      <c r="R70" s="217">
        <f t="shared" si="16"/>
        <v>0</v>
      </c>
      <c r="S70" s="217">
        <f t="shared" si="17"/>
        <v>0</v>
      </c>
      <c r="T70" s="217">
        <f t="shared" si="18"/>
        <v>0</v>
      </c>
      <c r="U70" s="217">
        <f t="shared" si="23"/>
        <v>0</v>
      </c>
      <c r="V70" s="217" t="str">
        <f t="shared" si="20"/>
        <v>NÃO</v>
      </c>
      <c r="Y70" s="245">
        <f t="shared" si="21"/>
        <v>0</v>
      </c>
      <c r="AC70" s="242">
        <f t="shared" si="22"/>
        <v>0</v>
      </c>
      <c r="AD70" s="243" t="s">
        <v>33</v>
      </c>
      <c r="AE70" s="243" t="s">
        <v>1162</v>
      </c>
      <c r="AF70" s="243">
        <v>2704302</v>
      </c>
      <c r="AG70" s="243"/>
      <c r="AH70" s="243"/>
    </row>
    <row r="71" spans="1:34" s="54" customFormat="1" ht="20.25" customHeight="1" x14ac:dyDescent="0.25">
      <c r="A71" s="214" t="str">
        <f>Controles!$B$2</f>
        <v>RS</v>
      </c>
      <c r="B71" s="214">
        <f>Controles!$C$2</f>
        <v>10</v>
      </c>
      <c r="C71" s="214" t="s">
        <v>5394</v>
      </c>
      <c r="D71" s="42"/>
      <c r="E71" s="42"/>
      <c r="F71" s="76"/>
      <c r="G71" s="76"/>
      <c r="H71" s="219">
        <f t="shared" si="19"/>
        <v>0</v>
      </c>
      <c r="I71" s="76"/>
      <c r="J71" s="76"/>
      <c r="K71" s="76"/>
      <c r="L71" s="76"/>
      <c r="M71" s="76"/>
      <c r="N71" s="217">
        <f t="shared" si="12"/>
        <v>0</v>
      </c>
      <c r="O71" s="217">
        <f t="shared" si="13"/>
        <v>0</v>
      </c>
      <c r="P71" s="217">
        <f t="shared" si="14"/>
        <v>0</v>
      </c>
      <c r="Q71" s="215">
        <f t="shared" si="15"/>
        <v>0</v>
      </c>
      <c r="R71" s="217">
        <f t="shared" si="16"/>
        <v>0</v>
      </c>
      <c r="S71" s="217">
        <f t="shared" si="17"/>
        <v>0</v>
      </c>
      <c r="T71" s="217">
        <f t="shared" si="18"/>
        <v>0</v>
      </c>
      <c r="U71" s="217">
        <f t="shared" si="23"/>
        <v>0</v>
      </c>
      <c r="V71" s="217" t="str">
        <f t="shared" si="20"/>
        <v>NÃO</v>
      </c>
      <c r="Y71" s="245">
        <f t="shared" si="21"/>
        <v>0</v>
      </c>
      <c r="AC71" s="242">
        <f t="shared" si="22"/>
        <v>0</v>
      </c>
      <c r="AD71" s="243" t="s">
        <v>33</v>
      </c>
      <c r="AE71" s="243" t="s">
        <v>1185</v>
      </c>
      <c r="AF71" s="243">
        <v>2704401</v>
      </c>
      <c r="AG71" s="243"/>
      <c r="AH71" s="243"/>
    </row>
    <row r="72" spans="1:34" s="54" customFormat="1" ht="20.25" customHeight="1" x14ac:dyDescent="0.25">
      <c r="A72" s="214" t="str">
        <f>Controles!$B$2</f>
        <v>RS</v>
      </c>
      <c r="B72" s="214">
        <f>Controles!$C$2</f>
        <v>10</v>
      </c>
      <c r="C72" s="214" t="s">
        <v>5394</v>
      </c>
      <c r="D72" s="42"/>
      <c r="E72" s="42"/>
      <c r="F72" s="76"/>
      <c r="G72" s="76"/>
      <c r="H72" s="219">
        <f t="shared" si="19"/>
        <v>0</v>
      </c>
      <c r="I72" s="76"/>
      <c r="J72" s="76"/>
      <c r="K72" s="76"/>
      <c r="L72" s="76"/>
      <c r="M72" s="76"/>
      <c r="N72" s="217">
        <f t="shared" si="12"/>
        <v>0</v>
      </c>
      <c r="O72" s="217">
        <f t="shared" si="13"/>
        <v>0</v>
      </c>
      <c r="P72" s="217">
        <f t="shared" si="14"/>
        <v>0</v>
      </c>
      <c r="Q72" s="215">
        <f t="shared" si="15"/>
        <v>0</v>
      </c>
      <c r="R72" s="217">
        <f t="shared" si="16"/>
        <v>0</v>
      </c>
      <c r="S72" s="217">
        <f t="shared" si="17"/>
        <v>0</v>
      </c>
      <c r="T72" s="217">
        <f t="shared" si="18"/>
        <v>0</v>
      </c>
      <c r="U72" s="217">
        <f t="shared" si="23"/>
        <v>0</v>
      </c>
      <c r="V72" s="217" t="str">
        <f t="shared" si="20"/>
        <v>NÃO</v>
      </c>
      <c r="Y72" s="245">
        <f t="shared" si="21"/>
        <v>0</v>
      </c>
      <c r="AC72" s="242">
        <f t="shared" si="22"/>
        <v>0</v>
      </c>
      <c r="AD72" s="243" t="s">
        <v>33</v>
      </c>
      <c r="AE72" s="243" t="s">
        <v>1207</v>
      </c>
      <c r="AF72" s="243">
        <v>2704906</v>
      </c>
      <c r="AG72" s="243"/>
      <c r="AH72" s="243"/>
    </row>
    <row r="73" spans="1:34" s="54" customFormat="1" ht="20.25" customHeight="1" x14ac:dyDescent="0.25">
      <c r="A73" s="214" t="str">
        <f>Controles!$B$2</f>
        <v>RS</v>
      </c>
      <c r="B73" s="214">
        <f>Controles!$C$2</f>
        <v>10</v>
      </c>
      <c r="C73" s="214" t="s">
        <v>5394</v>
      </c>
      <c r="D73" s="42"/>
      <c r="E73" s="42"/>
      <c r="F73" s="76"/>
      <c r="G73" s="76"/>
      <c r="H73" s="219">
        <f t="shared" si="19"/>
        <v>0</v>
      </c>
      <c r="I73" s="76"/>
      <c r="J73" s="76"/>
      <c r="K73" s="76"/>
      <c r="L73" s="76"/>
      <c r="M73" s="76"/>
      <c r="N73" s="217">
        <f t="shared" si="12"/>
        <v>0</v>
      </c>
      <c r="O73" s="217">
        <f t="shared" si="13"/>
        <v>0</v>
      </c>
      <c r="P73" s="217">
        <f t="shared" si="14"/>
        <v>0</v>
      </c>
      <c r="Q73" s="215">
        <f t="shared" si="15"/>
        <v>0</v>
      </c>
      <c r="R73" s="217">
        <f t="shared" si="16"/>
        <v>0</v>
      </c>
      <c r="S73" s="217">
        <f t="shared" si="17"/>
        <v>0</v>
      </c>
      <c r="T73" s="217">
        <f t="shared" si="18"/>
        <v>0</v>
      </c>
      <c r="U73" s="217">
        <f t="shared" si="23"/>
        <v>0</v>
      </c>
      <c r="V73" s="217" t="str">
        <f t="shared" si="20"/>
        <v>NÃO</v>
      </c>
      <c r="Y73" s="245">
        <f t="shared" si="21"/>
        <v>0</v>
      </c>
      <c r="AC73" s="242">
        <f t="shared" si="22"/>
        <v>0</v>
      </c>
      <c r="AD73" s="243" t="s">
        <v>33</v>
      </c>
      <c r="AE73" s="243" t="s">
        <v>1229</v>
      </c>
      <c r="AF73" s="243">
        <v>2704500</v>
      </c>
      <c r="AG73" s="243"/>
      <c r="AH73" s="243"/>
    </row>
    <row r="74" spans="1:34" s="54" customFormat="1" ht="20.25" customHeight="1" x14ac:dyDescent="0.25">
      <c r="A74" s="214" t="str">
        <f>Controles!$B$2</f>
        <v>RS</v>
      </c>
      <c r="B74" s="214">
        <f>Controles!$C$2</f>
        <v>10</v>
      </c>
      <c r="C74" s="214" t="s">
        <v>5394</v>
      </c>
      <c r="D74" s="42"/>
      <c r="E74" s="42"/>
      <c r="F74" s="76"/>
      <c r="G74" s="76"/>
      <c r="H74" s="219">
        <f t="shared" si="19"/>
        <v>0</v>
      </c>
      <c r="I74" s="76"/>
      <c r="J74" s="76"/>
      <c r="K74" s="76"/>
      <c r="L74" s="76"/>
      <c r="M74" s="76"/>
      <c r="N74" s="217">
        <f t="shared" si="12"/>
        <v>0</v>
      </c>
      <c r="O74" s="217">
        <f t="shared" si="13"/>
        <v>0</v>
      </c>
      <c r="P74" s="217">
        <f t="shared" si="14"/>
        <v>0</v>
      </c>
      <c r="Q74" s="215">
        <f t="shared" si="15"/>
        <v>0</v>
      </c>
      <c r="R74" s="217">
        <f t="shared" si="16"/>
        <v>0</v>
      </c>
      <c r="S74" s="217">
        <f t="shared" si="17"/>
        <v>0</v>
      </c>
      <c r="T74" s="217">
        <f t="shared" si="18"/>
        <v>0</v>
      </c>
      <c r="U74" s="217">
        <f t="shared" si="23"/>
        <v>0</v>
      </c>
      <c r="V74" s="217" t="str">
        <f t="shared" si="20"/>
        <v>NÃO</v>
      </c>
      <c r="Y74" s="245">
        <f t="shared" si="21"/>
        <v>0</v>
      </c>
      <c r="AC74" s="242">
        <f t="shared" si="22"/>
        <v>0</v>
      </c>
      <c r="AD74" s="243" t="s">
        <v>33</v>
      </c>
      <c r="AE74" s="243" t="s">
        <v>1251</v>
      </c>
      <c r="AF74" s="243">
        <v>2704609</v>
      </c>
      <c r="AG74" s="243"/>
      <c r="AH74" s="243"/>
    </row>
    <row r="75" spans="1:34" s="54" customFormat="1" ht="20.25" customHeight="1" x14ac:dyDescent="0.25">
      <c r="A75" s="214" t="str">
        <f>Controles!$B$2</f>
        <v>RS</v>
      </c>
      <c r="B75" s="214">
        <f>Controles!$C$2</f>
        <v>10</v>
      </c>
      <c r="C75" s="214" t="s">
        <v>5394</v>
      </c>
      <c r="D75" s="42"/>
      <c r="E75" s="42"/>
      <c r="F75" s="76"/>
      <c r="G75" s="76"/>
      <c r="H75" s="219">
        <f t="shared" si="19"/>
        <v>0</v>
      </c>
      <c r="I75" s="76"/>
      <c r="J75" s="76"/>
      <c r="K75" s="76"/>
      <c r="L75" s="76"/>
      <c r="M75" s="76"/>
      <c r="N75" s="217">
        <f t="shared" si="12"/>
        <v>0</v>
      </c>
      <c r="O75" s="217">
        <f t="shared" si="13"/>
        <v>0</v>
      </c>
      <c r="P75" s="217">
        <f t="shared" si="14"/>
        <v>0</v>
      </c>
      <c r="Q75" s="215">
        <f t="shared" si="15"/>
        <v>0</v>
      </c>
      <c r="R75" s="217">
        <f t="shared" si="16"/>
        <v>0</v>
      </c>
      <c r="S75" s="217">
        <f t="shared" si="17"/>
        <v>0</v>
      </c>
      <c r="T75" s="217">
        <f t="shared" si="18"/>
        <v>0</v>
      </c>
      <c r="U75" s="217">
        <f t="shared" si="23"/>
        <v>0</v>
      </c>
      <c r="V75" s="217" t="str">
        <f t="shared" si="20"/>
        <v>NÃO</v>
      </c>
      <c r="Y75" s="245">
        <f t="shared" si="21"/>
        <v>0</v>
      </c>
      <c r="AC75" s="242">
        <f t="shared" si="22"/>
        <v>0</v>
      </c>
      <c r="AD75" s="243" t="s">
        <v>33</v>
      </c>
      <c r="AE75" s="243" t="s">
        <v>1274</v>
      </c>
      <c r="AF75" s="243">
        <v>2704708</v>
      </c>
      <c r="AG75" s="243"/>
      <c r="AH75" s="243"/>
    </row>
    <row r="76" spans="1:34" s="54" customFormat="1" ht="20.25" customHeight="1" x14ac:dyDescent="0.25">
      <c r="A76" s="214" t="str">
        <f>Controles!$B$2</f>
        <v>RS</v>
      </c>
      <c r="B76" s="214">
        <f>Controles!$C$2</f>
        <v>10</v>
      </c>
      <c r="C76" s="214" t="s">
        <v>5394</v>
      </c>
      <c r="D76" s="42"/>
      <c r="E76" s="42"/>
      <c r="F76" s="76"/>
      <c r="G76" s="76"/>
      <c r="H76" s="219">
        <f t="shared" si="19"/>
        <v>0</v>
      </c>
      <c r="I76" s="76"/>
      <c r="J76" s="76"/>
      <c r="K76" s="76"/>
      <c r="L76" s="76"/>
      <c r="M76" s="76"/>
      <c r="N76" s="217">
        <f t="shared" si="12"/>
        <v>0</v>
      </c>
      <c r="O76" s="217">
        <f t="shared" si="13"/>
        <v>0</v>
      </c>
      <c r="P76" s="217">
        <f t="shared" si="14"/>
        <v>0</v>
      </c>
      <c r="Q76" s="215">
        <f t="shared" si="15"/>
        <v>0</v>
      </c>
      <c r="R76" s="217">
        <f t="shared" si="16"/>
        <v>0</v>
      </c>
      <c r="S76" s="217">
        <f t="shared" si="17"/>
        <v>0</v>
      </c>
      <c r="T76" s="217">
        <f t="shared" si="18"/>
        <v>0</v>
      </c>
      <c r="U76" s="217">
        <f t="shared" si="23"/>
        <v>0</v>
      </c>
      <c r="V76" s="217" t="str">
        <f t="shared" si="20"/>
        <v>NÃO</v>
      </c>
      <c r="Y76" s="245">
        <f t="shared" si="21"/>
        <v>0</v>
      </c>
      <c r="AC76" s="242">
        <f t="shared" si="22"/>
        <v>0</v>
      </c>
      <c r="AD76" s="243" t="s">
        <v>33</v>
      </c>
      <c r="AE76" s="243" t="s">
        <v>1295</v>
      </c>
      <c r="AF76" s="243">
        <v>2704807</v>
      </c>
      <c r="AG76" s="243"/>
      <c r="AH76" s="243"/>
    </row>
    <row r="77" spans="1:34" s="54" customFormat="1" ht="20.25" customHeight="1" x14ac:dyDescent="0.25">
      <c r="A77" s="214" t="str">
        <f>Controles!$B$2</f>
        <v>RS</v>
      </c>
      <c r="B77" s="214">
        <f>Controles!$C$2</f>
        <v>10</v>
      </c>
      <c r="C77" s="214" t="s">
        <v>5394</v>
      </c>
      <c r="D77" s="42"/>
      <c r="E77" s="42"/>
      <c r="F77" s="76"/>
      <c r="G77" s="76"/>
      <c r="H77" s="219">
        <f t="shared" si="19"/>
        <v>0</v>
      </c>
      <c r="I77" s="76"/>
      <c r="J77" s="76"/>
      <c r="K77" s="76"/>
      <c r="L77" s="76"/>
      <c r="M77" s="76"/>
      <c r="N77" s="217">
        <f t="shared" si="12"/>
        <v>0</v>
      </c>
      <c r="O77" s="217">
        <f t="shared" si="13"/>
        <v>0</v>
      </c>
      <c r="P77" s="217">
        <f t="shared" si="14"/>
        <v>0</v>
      </c>
      <c r="Q77" s="215">
        <f t="shared" si="15"/>
        <v>0</v>
      </c>
      <c r="R77" s="217">
        <f t="shared" si="16"/>
        <v>0</v>
      </c>
      <c r="S77" s="217">
        <f t="shared" si="17"/>
        <v>0</v>
      </c>
      <c r="T77" s="217">
        <f t="shared" si="18"/>
        <v>0</v>
      </c>
      <c r="U77" s="217">
        <f t="shared" si="23"/>
        <v>0</v>
      </c>
      <c r="V77" s="217" t="str">
        <f t="shared" si="20"/>
        <v>NÃO</v>
      </c>
      <c r="Y77" s="245">
        <f t="shared" si="21"/>
        <v>0</v>
      </c>
      <c r="AC77" s="242">
        <f t="shared" si="22"/>
        <v>0</v>
      </c>
      <c r="AD77" s="243" t="s">
        <v>33</v>
      </c>
      <c r="AE77" s="243" t="s">
        <v>1317</v>
      </c>
      <c r="AF77" s="243">
        <v>2705002</v>
      </c>
      <c r="AG77" s="243"/>
      <c r="AH77" s="243"/>
    </row>
    <row r="78" spans="1:34" s="54" customFormat="1" ht="20.25" customHeight="1" x14ac:dyDescent="0.25">
      <c r="A78" s="214" t="str">
        <f>Controles!$B$2</f>
        <v>RS</v>
      </c>
      <c r="B78" s="214">
        <f>Controles!$C$2</f>
        <v>10</v>
      </c>
      <c r="C78" s="214" t="s">
        <v>5394</v>
      </c>
      <c r="D78" s="42"/>
      <c r="E78" s="42"/>
      <c r="F78" s="76"/>
      <c r="G78" s="76"/>
      <c r="H78" s="219">
        <f t="shared" si="19"/>
        <v>0</v>
      </c>
      <c r="I78" s="76"/>
      <c r="J78" s="76"/>
      <c r="K78" s="76"/>
      <c r="L78" s="76"/>
      <c r="M78" s="76"/>
      <c r="N78" s="217">
        <f t="shared" si="12"/>
        <v>0</v>
      </c>
      <c r="O78" s="217">
        <f t="shared" si="13"/>
        <v>0</v>
      </c>
      <c r="P78" s="217">
        <f t="shared" si="14"/>
        <v>0</v>
      </c>
      <c r="Q78" s="215">
        <f t="shared" si="15"/>
        <v>0</v>
      </c>
      <c r="R78" s="217">
        <f t="shared" si="16"/>
        <v>0</v>
      </c>
      <c r="S78" s="217">
        <f t="shared" si="17"/>
        <v>0</v>
      </c>
      <c r="T78" s="217">
        <f t="shared" si="18"/>
        <v>0</v>
      </c>
      <c r="U78" s="217">
        <f t="shared" si="23"/>
        <v>0</v>
      </c>
      <c r="V78" s="217" t="str">
        <f t="shared" si="20"/>
        <v>NÃO</v>
      </c>
      <c r="Y78" s="245">
        <f t="shared" si="21"/>
        <v>0</v>
      </c>
      <c r="AC78" s="242">
        <f t="shared" si="22"/>
        <v>0</v>
      </c>
      <c r="AD78" s="243" t="s">
        <v>33</v>
      </c>
      <c r="AE78" s="243" t="s">
        <v>1339</v>
      </c>
      <c r="AF78" s="243">
        <v>2705101</v>
      </c>
      <c r="AG78" s="243"/>
      <c r="AH78" s="243"/>
    </row>
    <row r="79" spans="1:34" s="54" customFormat="1" ht="20.25" customHeight="1" x14ac:dyDescent="0.25">
      <c r="A79" s="214" t="str">
        <f>Controles!$B$2</f>
        <v>RS</v>
      </c>
      <c r="B79" s="214">
        <f>Controles!$C$2</f>
        <v>10</v>
      </c>
      <c r="C79" s="214" t="s">
        <v>5394</v>
      </c>
      <c r="D79" s="42"/>
      <c r="E79" s="42"/>
      <c r="F79" s="76"/>
      <c r="G79" s="76"/>
      <c r="H79" s="219">
        <f t="shared" si="19"/>
        <v>0</v>
      </c>
      <c r="I79" s="76"/>
      <c r="J79" s="76"/>
      <c r="K79" s="76"/>
      <c r="L79" s="76"/>
      <c r="M79" s="76"/>
      <c r="N79" s="217">
        <f t="shared" si="12"/>
        <v>0</v>
      </c>
      <c r="O79" s="217">
        <f t="shared" si="13"/>
        <v>0</v>
      </c>
      <c r="P79" s="217">
        <f t="shared" si="14"/>
        <v>0</v>
      </c>
      <c r="Q79" s="215">
        <f t="shared" si="15"/>
        <v>0</v>
      </c>
      <c r="R79" s="217">
        <f t="shared" si="16"/>
        <v>0</v>
      </c>
      <c r="S79" s="217">
        <f t="shared" si="17"/>
        <v>0</v>
      </c>
      <c r="T79" s="217">
        <f t="shared" si="18"/>
        <v>0</v>
      </c>
      <c r="U79" s="217">
        <f t="shared" si="23"/>
        <v>0</v>
      </c>
      <c r="V79" s="217" t="str">
        <f t="shared" si="20"/>
        <v>NÃO</v>
      </c>
      <c r="Y79" s="245">
        <f t="shared" si="21"/>
        <v>0</v>
      </c>
      <c r="AC79" s="242">
        <f t="shared" si="22"/>
        <v>0</v>
      </c>
      <c r="AD79" s="243" t="s">
        <v>33</v>
      </c>
      <c r="AE79" s="243" t="s">
        <v>1360</v>
      </c>
      <c r="AF79" s="243">
        <v>2705200</v>
      </c>
      <c r="AG79" s="243"/>
      <c r="AH79" s="243"/>
    </row>
    <row r="80" spans="1:34" s="54" customFormat="1" ht="20.25" customHeight="1" x14ac:dyDescent="0.25">
      <c r="A80" s="214" t="str">
        <f>Controles!$B$2</f>
        <v>RS</v>
      </c>
      <c r="B80" s="214">
        <f>Controles!$C$2</f>
        <v>10</v>
      </c>
      <c r="C80" s="214" t="s">
        <v>5394</v>
      </c>
      <c r="D80" s="42"/>
      <c r="E80" s="42"/>
      <c r="F80" s="76"/>
      <c r="G80" s="76"/>
      <c r="H80" s="219">
        <f t="shared" si="19"/>
        <v>0</v>
      </c>
      <c r="I80" s="76"/>
      <c r="J80" s="76"/>
      <c r="K80" s="76"/>
      <c r="L80" s="76"/>
      <c r="M80" s="76"/>
      <c r="N80" s="217">
        <f t="shared" si="12"/>
        <v>0</v>
      </c>
      <c r="O80" s="217">
        <f t="shared" si="13"/>
        <v>0</v>
      </c>
      <c r="P80" s="217">
        <f t="shared" si="14"/>
        <v>0</v>
      </c>
      <c r="Q80" s="215">
        <f t="shared" si="15"/>
        <v>0</v>
      </c>
      <c r="R80" s="217">
        <f t="shared" si="16"/>
        <v>0</v>
      </c>
      <c r="S80" s="217">
        <f t="shared" si="17"/>
        <v>0</v>
      </c>
      <c r="T80" s="217">
        <f t="shared" si="18"/>
        <v>0</v>
      </c>
      <c r="U80" s="217">
        <f t="shared" si="23"/>
        <v>0</v>
      </c>
      <c r="V80" s="217" t="str">
        <f t="shared" si="20"/>
        <v>NÃO</v>
      </c>
      <c r="Y80" s="245">
        <f t="shared" si="21"/>
        <v>0</v>
      </c>
      <c r="AC80" s="242">
        <f t="shared" si="22"/>
        <v>0</v>
      </c>
      <c r="AD80" s="243" t="s">
        <v>33</v>
      </c>
      <c r="AE80" s="243" t="s">
        <v>1382</v>
      </c>
      <c r="AF80" s="243">
        <v>2705309</v>
      </c>
      <c r="AG80" s="243"/>
      <c r="AH80" s="243"/>
    </row>
    <row r="81" spans="1:34" s="54" customFormat="1" ht="20.25" customHeight="1" x14ac:dyDescent="0.25">
      <c r="A81" s="214" t="str">
        <f>Controles!$B$2</f>
        <v>RS</v>
      </c>
      <c r="B81" s="214">
        <f>Controles!$C$2</f>
        <v>10</v>
      </c>
      <c r="C81" s="214" t="s">
        <v>5394</v>
      </c>
      <c r="D81" s="42"/>
      <c r="E81" s="42"/>
      <c r="F81" s="76"/>
      <c r="G81" s="76"/>
      <c r="H81" s="219">
        <f t="shared" si="19"/>
        <v>0</v>
      </c>
      <c r="I81" s="76"/>
      <c r="J81" s="76"/>
      <c r="K81" s="76"/>
      <c r="L81" s="76"/>
      <c r="M81" s="76"/>
      <c r="N81" s="217">
        <f t="shared" si="12"/>
        <v>0</v>
      </c>
      <c r="O81" s="217">
        <f t="shared" si="13"/>
        <v>0</v>
      </c>
      <c r="P81" s="217">
        <f t="shared" si="14"/>
        <v>0</v>
      </c>
      <c r="Q81" s="215">
        <f t="shared" si="15"/>
        <v>0</v>
      </c>
      <c r="R81" s="217">
        <f t="shared" si="16"/>
        <v>0</v>
      </c>
      <c r="S81" s="217">
        <f t="shared" si="17"/>
        <v>0</v>
      </c>
      <c r="T81" s="217">
        <f t="shared" si="18"/>
        <v>0</v>
      </c>
      <c r="U81" s="217">
        <f t="shared" si="23"/>
        <v>0</v>
      </c>
      <c r="V81" s="217" t="str">
        <f t="shared" si="20"/>
        <v>NÃO</v>
      </c>
      <c r="Y81" s="245">
        <f t="shared" si="21"/>
        <v>0</v>
      </c>
      <c r="AC81" s="242">
        <f t="shared" si="22"/>
        <v>0</v>
      </c>
      <c r="AD81" s="243" t="s">
        <v>33</v>
      </c>
      <c r="AE81" s="243" t="s">
        <v>1404</v>
      </c>
      <c r="AF81" s="243">
        <v>2705408</v>
      </c>
      <c r="AG81" s="243"/>
      <c r="AH81" s="243"/>
    </row>
    <row r="82" spans="1:34" s="54" customFormat="1" ht="20.25" customHeight="1" x14ac:dyDescent="0.25">
      <c r="A82" s="214" t="str">
        <f>Controles!$B$2</f>
        <v>RS</v>
      </c>
      <c r="B82" s="214">
        <f>Controles!$C$2</f>
        <v>10</v>
      </c>
      <c r="C82" s="214" t="s">
        <v>5394</v>
      </c>
      <c r="D82" s="42"/>
      <c r="E82" s="42"/>
      <c r="F82" s="76"/>
      <c r="G82" s="76"/>
      <c r="H82" s="219">
        <f t="shared" si="19"/>
        <v>0</v>
      </c>
      <c r="I82" s="76"/>
      <c r="J82" s="76"/>
      <c r="K82" s="76"/>
      <c r="L82" s="76"/>
      <c r="M82" s="76"/>
      <c r="N82" s="217">
        <f t="shared" si="12"/>
        <v>0</v>
      </c>
      <c r="O82" s="217">
        <f t="shared" si="13"/>
        <v>0</v>
      </c>
      <c r="P82" s="217">
        <f t="shared" si="14"/>
        <v>0</v>
      </c>
      <c r="Q82" s="215">
        <f t="shared" si="15"/>
        <v>0</v>
      </c>
      <c r="R82" s="217">
        <f t="shared" si="16"/>
        <v>0</v>
      </c>
      <c r="S82" s="217">
        <f t="shared" si="17"/>
        <v>0</v>
      </c>
      <c r="T82" s="217">
        <f t="shared" si="18"/>
        <v>0</v>
      </c>
      <c r="U82" s="217">
        <f t="shared" si="23"/>
        <v>0</v>
      </c>
      <c r="V82" s="217" t="str">
        <f t="shared" si="20"/>
        <v>NÃO</v>
      </c>
      <c r="Y82" s="245">
        <f t="shared" si="21"/>
        <v>0</v>
      </c>
      <c r="AC82" s="242">
        <f t="shared" si="22"/>
        <v>0</v>
      </c>
      <c r="AD82" s="243" t="s">
        <v>33</v>
      </c>
      <c r="AE82" s="243" t="s">
        <v>1426</v>
      </c>
      <c r="AF82" s="243">
        <v>2705507</v>
      </c>
      <c r="AG82" s="243"/>
      <c r="AH82" s="243"/>
    </row>
    <row r="83" spans="1:34" s="54" customFormat="1" ht="20.25" customHeight="1" x14ac:dyDescent="0.25">
      <c r="A83" s="214" t="str">
        <f>Controles!$B$2</f>
        <v>RS</v>
      </c>
      <c r="B83" s="214">
        <f>Controles!$C$2</f>
        <v>10</v>
      </c>
      <c r="C83" s="214" t="s">
        <v>5394</v>
      </c>
      <c r="D83" s="42"/>
      <c r="E83" s="42"/>
      <c r="F83" s="76"/>
      <c r="G83" s="76"/>
      <c r="H83" s="219">
        <f t="shared" si="19"/>
        <v>0</v>
      </c>
      <c r="I83" s="76"/>
      <c r="J83" s="76"/>
      <c r="K83" s="76"/>
      <c r="L83" s="76"/>
      <c r="M83" s="76"/>
      <c r="N83" s="217">
        <f t="shared" si="12"/>
        <v>0</v>
      </c>
      <c r="O83" s="217">
        <f t="shared" si="13"/>
        <v>0</v>
      </c>
      <c r="P83" s="217">
        <f t="shared" si="14"/>
        <v>0</v>
      </c>
      <c r="Q83" s="215">
        <f t="shared" si="15"/>
        <v>0</v>
      </c>
      <c r="R83" s="217">
        <f t="shared" si="16"/>
        <v>0</v>
      </c>
      <c r="S83" s="217">
        <f t="shared" si="17"/>
        <v>0</v>
      </c>
      <c r="T83" s="217">
        <f t="shared" si="18"/>
        <v>0</v>
      </c>
      <c r="U83" s="217">
        <f t="shared" si="23"/>
        <v>0</v>
      </c>
      <c r="V83" s="217" t="str">
        <f t="shared" si="20"/>
        <v>NÃO</v>
      </c>
      <c r="Y83" s="245">
        <f t="shared" si="21"/>
        <v>0</v>
      </c>
      <c r="AC83" s="242">
        <f t="shared" si="22"/>
        <v>0</v>
      </c>
      <c r="AD83" s="243" t="s">
        <v>33</v>
      </c>
      <c r="AE83" s="243" t="s">
        <v>1447</v>
      </c>
      <c r="AF83" s="243">
        <v>2705606</v>
      </c>
      <c r="AG83" s="243"/>
      <c r="AH83" s="243"/>
    </row>
    <row r="84" spans="1:34" s="54" customFormat="1" ht="20.25" customHeight="1" x14ac:dyDescent="0.25">
      <c r="A84" s="214" t="str">
        <f>Controles!$B$2</f>
        <v>RS</v>
      </c>
      <c r="B84" s="214">
        <f>Controles!$C$2</f>
        <v>10</v>
      </c>
      <c r="C84" s="214" t="s">
        <v>5394</v>
      </c>
      <c r="D84" s="42"/>
      <c r="E84" s="42"/>
      <c r="F84" s="76"/>
      <c r="G84" s="76"/>
      <c r="H84" s="219">
        <f t="shared" si="19"/>
        <v>0</v>
      </c>
      <c r="I84" s="76"/>
      <c r="J84" s="76"/>
      <c r="K84" s="76"/>
      <c r="L84" s="76"/>
      <c r="M84" s="76"/>
      <c r="N84" s="217">
        <f t="shared" si="12"/>
        <v>0</v>
      </c>
      <c r="O84" s="217">
        <f t="shared" si="13"/>
        <v>0</v>
      </c>
      <c r="P84" s="217">
        <f t="shared" si="14"/>
        <v>0</v>
      </c>
      <c r="Q84" s="215">
        <f t="shared" si="15"/>
        <v>0</v>
      </c>
      <c r="R84" s="217">
        <f t="shared" si="16"/>
        <v>0</v>
      </c>
      <c r="S84" s="217">
        <f t="shared" si="17"/>
        <v>0</v>
      </c>
      <c r="T84" s="217">
        <f t="shared" si="18"/>
        <v>0</v>
      </c>
      <c r="U84" s="217">
        <f t="shared" si="23"/>
        <v>0</v>
      </c>
      <c r="V84" s="217" t="str">
        <f t="shared" si="20"/>
        <v>NÃO</v>
      </c>
      <c r="Y84" s="245">
        <f t="shared" si="21"/>
        <v>0</v>
      </c>
      <c r="AC84" s="242">
        <f t="shared" si="22"/>
        <v>0</v>
      </c>
      <c r="AD84" s="243" t="s">
        <v>33</v>
      </c>
      <c r="AE84" s="243" t="s">
        <v>1467</v>
      </c>
      <c r="AF84" s="243">
        <v>2705705</v>
      </c>
      <c r="AG84" s="243"/>
      <c r="AH84" s="243"/>
    </row>
    <row r="85" spans="1:34" s="54" customFormat="1" ht="20.25" customHeight="1" x14ac:dyDescent="0.25">
      <c r="A85" s="214" t="str">
        <f>Controles!$B$2</f>
        <v>RS</v>
      </c>
      <c r="B85" s="214">
        <f>Controles!$C$2</f>
        <v>10</v>
      </c>
      <c r="C85" s="214" t="s">
        <v>5394</v>
      </c>
      <c r="D85" s="42"/>
      <c r="E85" s="42"/>
      <c r="F85" s="76"/>
      <c r="G85" s="76"/>
      <c r="H85" s="219">
        <f t="shared" si="19"/>
        <v>0</v>
      </c>
      <c r="I85" s="76"/>
      <c r="J85" s="76"/>
      <c r="K85" s="76"/>
      <c r="L85" s="76"/>
      <c r="M85" s="76"/>
      <c r="N85" s="217">
        <f t="shared" si="12"/>
        <v>0</v>
      </c>
      <c r="O85" s="217">
        <f t="shared" si="13"/>
        <v>0</v>
      </c>
      <c r="P85" s="217">
        <f t="shared" si="14"/>
        <v>0</v>
      </c>
      <c r="Q85" s="215">
        <f t="shared" si="15"/>
        <v>0</v>
      </c>
      <c r="R85" s="217">
        <f t="shared" si="16"/>
        <v>0</v>
      </c>
      <c r="S85" s="217">
        <f t="shared" si="17"/>
        <v>0</v>
      </c>
      <c r="T85" s="217">
        <f t="shared" si="18"/>
        <v>0</v>
      </c>
      <c r="U85" s="217">
        <f t="shared" si="23"/>
        <v>0</v>
      </c>
      <c r="V85" s="217" t="str">
        <f t="shared" si="20"/>
        <v>NÃO</v>
      </c>
      <c r="Y85" s="245">
        <f t="shared" si="21"/>
        <v>0</v>
      </c>
      <c r="AC85" s="242">
        <f t="shared" si="22"/>
        <v>0</v>
      </c>
      <c r="AD85" s="243" t="s">
        <v>33</v>
      </c>
      <c r="AE85" s="243" t="s">
        <v>1489</v>
      </c>
      <c r="AF85" s="243">
        <v>2705804</v>
      </c>
      <c r="AG85" s="243"/>
      <c r="AH85" s="243"/>
    </row>
    <row r="86" spans="1:34" s="54" customFormat="1" ht="20.25" customHeight="1" x14ac:dyDescent="0.25">
      <c r="A86" s="214" t="str">
        <f>Controles!$B$2</f>
        <v>RS</v>
      </c>
      <c r="B86" s="214">
        <f>Controles!$C$2</f>
        <v>10</v>
      </c>
      <c r="C86" s="214" t="s">
        <v>5394</v>
      </c>
      <c r="D86" s="42"/>
      <c r="E86" s="42"/>
      <c r="F86" s="76"/>
      <c r="G86" s="76"/>
      <c r="H86" s="219">
        <f t="shared" si="19"/>
        <v>0</v>
      </c>
      <c r="I86" s="76"/>
      <c r="J86" s="76"/>
      <c r="K86" s="76"/>
      <c r="L86" s="76"/>
      <c r="M86" s="76"/>
      <c r="N86" s="217">
        <f t="shared" si="12"/>
        <v>0</v>
      </c>
      <c r="O86" s="217">
        <f t="shared" si="13"/>
        <v>0</v>
      </c>
      <c r="P86" s="217">
        <f t="shared" si="14"/>
        <v>0</v>
      </c>
      <c r="Q86" s="215">
        <f t="shared" si="15"/>
        <v>0</v>
      </c>
      <c r="R86" s="217">
        <f t="shared" si="16"/>
        <v>0</v>
      </c>
      <c r="S86" s="217">
        <f t="shared" si="17"/>
        <v>0</v>
      </c>
      <c r="T86" s="217">
        <f t="shared" si="18"/>
        <v>0</v>
      </c>
      <c r="U86" s="217">
        <f t="shared" si="23"/>
        <v>0</v>
      </c>
      <c r="V86" s="217" t="str">
        <f t="shared" si="20"/>
        <v>NÃO</v>
      </c>
      <c r="Y86" s="245">
        <f t="shared" si="21"/>
        <v>0</v>
      </c>
      <c r="AC86" s="242">
        <f t="shared" si="22"/>
        <v>0</v>
      </c>
      <c r="AD86" s="243" t="s">
        <v>33</v>
      </c>
      <c r="AE86" s="243" t="s">
        <v>1510</v>
      </c>
      <c r="AF86" s="243">
        <v>2705903</v>
      </c>
      <c r="AG86" s="243"/>
      <c r="AH86" s="243"/>
    </row>
    <row r="87" spans="1:34" s="54" customFormat="1" ht="20.25" customHeight="1" x14ac:dyDescent="0.25">
      <c r="A87" s="214" t="str">
        <f>Controles!$B$2</f>
        <v>RS</v>
      </c>
      <c r="B87" s="214">
        <f>Controles!$C$2</f>
        <v>10</v>
      </c>
      <c r="C87" s="214" t="s">
        <v>5394</v>
      </c>
      <c r="D87" s="42"/>
      <c r="E87" s="42"/>
      <c r="F87" s="76"/>
      <c r="G87" s="76"/>
      <c r="H87" s="219">
        <f t="shared" si="19"/>
        <v>0</v>
      </c>
      <c r="I87" s="76"/>
      <c r="J87" s="76"/>
      <c r="K87" s="76"/>
      <c r="L87" s="76"/>
      <c r="M87" s="76"/>
      <c r="N87" s="217">
        <f t="shared" si="12"/>
        <v>0</v>
      </c>
      <c r="O87" s="217">
        <f t="shared" si="13"/>
        <v>0</v>
      </c>
      <c r="P87" s="217">
        <f t="shared" si="14"/>
        <v>0</v>
      </c>
      <c r="Q87" s="215">
        <f t="shared" si="15"/>
        <v>0</v>
      </c>
      <c r="R87" s="217">
        <f t="shared" si="16"/>
        <v>0</v>
      </c>
      <c r="S87" s="217">
        <f t="shared" si="17"/>
        <v>0</v>
      </c>
      <c r="T87" s="217">
        <f t="shared" si="18"/>
        <v>0</v>
      </c>
      <c r="U87" s="217">
        <f t="shared" si="23"/>
        <v>0</v>
      </c>
      <c r="V87" s="217" t="str">
        <f t="shared" si="20"/>
        <v>NÃO</v>
      </c>
      <c r="Y87" s="245">
        <f t="shared" si="21"/>
        <v>0</v>
      </c>
      <c r="AC87" s="242">
        <f t="shared" si="22"/>
        <v>0</v>
      </c>
      <c r="AD87" s="243" t="s">
        <v>33</v>
      </c>
      <c r="AE87" s="243" t="s">
        <v>1531</v>
      </c>
      <c r="AF87" s="243">
        <v>2706000</v>
      </c>
      <c r="AG87" s="243"/>
      <c r="AH87" s="243"/>
    </row>
    <row r="88" spans="1:34" s="54" customFormat="1" ht="20.25" customHeight="1" x14ac:dyDescent="0.25">
      <c r="A88" s="214" t="str">
        <f>Controles!$B$2</f>
        <v>RS</v>
      </c>
      <c r="B88" s="214">
        <f>Controles!$C$2</f>
        <v>10</v>
      </c>
      <c r="C88" s="214" t="s">
        <v>5394</v>
      </c>
      <c r="D88" s="42"/>
      <c r="E88" s="42"/>
      <c r="F88" s="76"/>
      <c r="G88" s="76"/>
      <c r="H88" s="219">
        <f t="shared" si="19"/>
        <v>0</v>
      </c>
      <c r="I88" s="76"/>
      <c r="J88" s="76"/>
      <c r="K88" s="76"/>
      <c r="L88" s="76"/>
      <c r="M88" s="76"/>
      <c r="N88" s="217">
        <f t="shared" si="12"/>
        <v>0</v>
      </c>
      <c r="O88" s="217">
        <f t="shared" si="13"/>
        <v>0</v>
      </c>
      <c r="P88" s="217">
        <f t="shared" si="14"/>
        <v>0</v>
      </c>
      <c r="Q88" s="215">
        <f t="shared" si="15"/>
        <v>0</v>
      </c>
      <c r="R88" s="217">
        <f t="shared" si="16"/>
        <v>0</v>
      </c>
      <c r="S88" s="217">
        <f t="shared" si="17"/>
        <v>0</v>
      </c>
      <c r="T88" s="217">
        <f t="shared" si="18"/>
        <v>0</v>
      </c>
      <c r="U88" s="217">
        <f t="shared" si="23"/>
        <v>0</v>
      </c>
      <c r="V88" s="217" t="str">
        <f t="shared" si="20"/>
        <v>NÃO</v>
      </c>
      <c r="Y88" s="245">
        <f t="shared" si="21"/>
        <v>0</v>
      </c>
      <c r="AC88" s="242">
        <f t="shared" si="22"/>
        <v>0</v>
      </c>
      <c r="AD88" s="243" t="s">
        <v>33</v>
      </c>
      <c r="AE88" s="243" t="s">
        <v>1552</v>
      </c>
      <c r="AF88" s="243">
        <v>2706109</v>
      </c>
      <c r="AG88" s="243"/>
      <c r="AH88" s="243"/>
    </row>
    <row r="89" spans="1:34" s="54" customFormat="1" ht="20.25" customHeight="1" x14ac:dyDescent="0.25">
      <c r="A89" s="214" t="str">
        <f>Controles!$B$2</f>
        <v>RS</v>
      </c>
      <c r="B89" s="214">
        <f>Controles!$C$2</f>
        <v>10</v>
      </c>
      <c r="C89" s="214" t="s">
        <v>5394</v>
      </c>
      <c r="D89" s="42"/>
      <c r="E89" s="42"/>
      <c r="F89" s="76"/>
      <c r="G89" s="76"/>
      <c r="H89" s="219">
        <f t="shared" si="19"/>
        <v>0</v>
      </c>
      <c r="I89" s="76"/>
      <c r="J89" s="76"/>
      <c r="K89" s="76"/>
      <c r="L89" s="76"/>
      <c r="M89" s="76"/>
      <c r="N89" s="217">
        <f t="shared" si="12"/>
        <v>0</v>
      </c>
      <c r="O89" s="217">
        <f t="shared" si="13"/>
        <v>0</v>
      </c>
      <c r="P89" s="217">
        <f t="shared" si="14"/>
        <v>0</v>
      </c>
      <c r="Q89" s="215">
        <f t="shared" si="15"/>
        <v>0</v>
      </c>
      <c r="R89" s="217">
        <f t="shared" si="16"/>
        <v>0</v>
      </c>
      <c r="S89" s="217">
        <f t="shared" si="17"/>
        <v>0</v>
      </c>
      <c r="T89" s="217">
        <f t="shared" si="18"/>
        <v>0</v>
      </c>
      <c r="U89" s="217">
        <f t="shared" si="23"/>
        <v>0</v>
      </c>
      <c r="V89" s="217" t="str">
        <f t="shared" si="20"/>
        <v>NÃO</v>
      </c>
      <c r="Y89" s="245">
        <f t="shared" si="21"/>
        <v>0</v>
      </c>
      <c r="AC89" s="242">
        <f t="shared" si="22"/>
        <v>0</v>
      </c>
      <c r="AD89" s="243" t="s">
        <v>33</v>
      </c>
      <c r="AE89" s="243" t="s">
        <v>1571</v>
      </c>
      <c r="AF89" s="243">
        <v>2706208</v>
      </c>
      <c r="AG89" s="243"/>
      <c r="AH89" s="243"/>
    </row>
    <row r="90" spans="1:34" s="54" customFormat="1" ht="20.25" customHeight="1" x14ac:dyDescent="0.25">
      <c r="A90" s="214" t="str">
        <f>Controles!$B$2</f>
        <v>RS</v>
      </c>
      <c r="B90" s="214">
        <f>Controles!$C$2</f>
        <v>10</v>
      </c>
      <c r="C90" s="214" t="s">
        <v>5394</v>
      </c>
      <c r="D90" s="42"/>
      <c r="E90" s="42"/>
      <c r="F90" s="76"/>
      <c r="G90" s="76"/>
      <c r="H90" s="219">
        <f t="shared" si="19"/>
        <v>0</v>
      </c>
      <c r="I90" s="76"/>
      <c r="J90" s="76"/>
      <c r="K90" s="76"/>
      <c r="L90" s="76"/>
      <c r="M90" s="76"/>
      <c r="N90" s="217">
        <f t="shared" si="12"/>
        <v>0</v>
      </c>
      <c r="O90" s="217">
        <f t="shared" si="13"/>
        <v>0</v>
      </c>
      <c r="P90" s="217">
        <f t="shared" si="14"/>
        <v>0</v>
      </c>
      <c r="Q90" s="215">
        <f t="shared" si="15"/>
        <v>0</v>
      </c>
      <c r="R90" s="217">
        <f t="shared" si="16"/>
        <v>0</v>
      </c>
      <c r="S90" s="217">
        <f t="shared" si="17"/>
        <v>0</v>
      </c>
      <c r="T90" s="217">
        <f t="shared" si="18"/>
        <v>0</v>
      </c>
      <c r="U90" s="217">
        <f t="shared" si="23"/>
        <v>0</v>
      </c>
      <c r="V90" s="217" t="str">
        <f t="shared" si="20"/>
        <v>NÃO</v>
      </c>
      <c r="Y90" s="245">
        <f t="shared" si="21"/>
        <v>0</v>
      </c>
      <c r="AC90" s="242">
        <f t="shared" si="22"/>
        <v>0</v>
      </c>
      <c r="AD90" s="243" t="s">
        <v>33</v>
      </c>
      <c r="AE90" s="243" t="s">
        <v>1591</v>
      </c>
      <c r="AF90" s="243">
        <v>2706307</v>
      </c>
      <c r="AG90" s="243"/>
      <c r="AH90" s="243"/>
    </row>
    <row r="91" spans="1:34" s="54" customFormat="1" ht="20.25" customHeight="1" x14ac:dyDescent="0.25">
      <c r="A91" s="214" t="str">
        <f>Controles!$B$2</f>
        <v>RS</v>
      </c>
      <c r="B91" s="214">
        <f>Controles!$C$2</f>
        <v>10</v>
      </c>
      <c r="C91" s="214" t="s">
        <v>5394</v>
      </c>
      <c r="D91" s="42"/>
      <c r="E91" s="42"/>
      <c r="F91" s="76"/>
      <c r="G91" s="76"/>
      <c r="H91" s="219">
        <f t="shared" si="19"/>
        <v>0</v>
      </c>
      <c r="I91" s="76"/>
      <c r="J91" s="76"/>
      <c r="K91" s="76"/>
      <c r="L91" s="76"/>
      <c r="M91" s="76"/>
      <c r="N91" s="217">
        <f t="shared" si="12"/>
        <v>0</v>
      </c>
      <c r="O91" s="217">
        <f t="shared" si="13"/>
        <v>0</v>
      </c>
      <c r="P91" s="217">
        <f t="shared" si="14"/>
        <v>0</v>
      </c>
      <c r="Q91" s="215">
        <f t="shared" si="15"/>
        <v>0</v>
      </c>
      <c r="R91" s="217">
        <f t="shared" si="16"/>
        <v>0</v>
      </c>
      <c r="S91" s="217">
        <f t="shared" si="17"/>
        <v>0</v>
      </c>
      <c r="T91" s="217">
        <f t="shared" si="18"/>
        <v>0</v>
      </c>
      <c r="U91" s="217">
        <f t="shared" si="23"/>
        <v>0</v>
      </c>
      <c r="V91" s="217" t="str">
        <f t="shared" si="20"/>
        <v>NÃO</v>
      </c>
      <c r="Y91" s="245">
        <f t="shared" si="21"/>
        <v>0</v>
      </c>
      <c r="AC91" s="242">
        <f t="shared" si="22"/>
        <v>0</v>
      </c>
      <c r="AD91" s="243" t="s">
        <v>33</v>
      </c>
      <c r="AE91" s="243" t="s">
        <v>1611</v>
      </c>
      <c r="AF91" s="243">
        <v>2706406</v>
      </c>
      <c r="AG91" s="243"/>
      <c r="AH91" s="243"/>
    </row>
    <row r="92" spans="1:34" s="54" customFormat="1" ht="20.25" customHeight="1" x14ac:dyDescent="0.25">
      <c r="A92" s="214" t="str">
        <f>Controles!$B$2</f>
        <v>RS</v>
      </c>
      <c r="B92" s="214">
        <f>Controles!$C$2</f>
        <v>10</v>
      </c>
      <c r="C92" s="214" t="s">
        <v>5394</v>
      </c>
      <c r="D92" s="42"/>
      <c r="E92" s="42"/>
      <c r="F92" s="76"/>
      <c r="G92" s="76"/>
      <c r="H92" s="219">
        <f t="shared" si="19"/>
        <v>0</v>
      </c>
      <c r="I92" s="76"/>
      <c r="J92" s="76"/>
      <c r="K92" s="76"/>
      <c r="L92" s="76"/>
      <c r="M92" s="76"/>
      <c r="N92" s="217">
        <f t="shared" si="12"/>
        <v>0</v>
      </c>
      <c r="O92" s="217">
        <f t="shared" si="13"/>
        <v>0</v>
      </c>
      <c r="P92" s="217">
        <f t="shared" si="14"/>
        <v>0</v>
      </c>
      <c r="Q92" s="215">
        <f t="shared" si="15"/>
        <v>0</v>
      </c>
      <c r="R92" s="217">
        <f t="shared" si="16"/>
        <v>0</v>
      </c>
      <c r="S92" s="217">
        <f t="shared" si="17"/>
        <v>0</v>
      </c>
      <c r="T92" s="217">
        <f t="shared" si="18"/>
        <v>0</v>
      </c>
      <c r="U92" s="217">
        <f t="shared" si="23"/>
        <v>0</v>
      </c>
      <c r="V92" s="217" t="str">
        <f t="shared" si="20"/>
        <v>NÃO</v>
      </c>
      <c r="Y92" s="245">
        <f t="shared" si="21"/>
        <v>0</v>
      </c>
      <c r="AC92" s="242">
        <f t="shared" si="22"/>
        <v>0</v>
      </c>
      <c r="AD92" s="243" t="s">
        <v>33</v>
      </c>
      <c r="AE92" s="243" t="s">
        <v>1632</v>
      </c>
      <c r="AF92" s="243">
        <v>2706422</v>
      </c>
      <c r="AG92" s="243"/>
      <c r="AH92" s="243"/>
    </row>
    <row r="93" spans="1:34" s="54" customFormat="1" ht="20.25" customHeight="1" x14ac:dyDescent="0.25">
      <c r="A93" s="214" t="str">
        <f>Controles!$B$2</f>
        <v>RS</v>
      </c>
      <c r="B93" s="214">
        <f>Controles!$C$2</f>
        <v>10</v>
      </c>
      <c r="C93" s="214" t="s">
        <v>5394</v>
      </c>
      <c r="D93" s="42"/>
      <c r="E93" s="42"/>
      <c r="F93" s="76"/>
      <c r="G93" s="76"/>
      <c r="H93" s="219">
        <f t="shared" si="19"/>
        <v>0</v>
      </c>
      <c r="I93" s="76"/>
      <c r="J93" s="76"/>
      <c r="K93" s="76"/>
      <c r="L93" s="76"/>
      <c r="M93" s="76"/>
      <c r="N93" s="217">
        <f t="shared" si="12"/>
        <v>0</v>
      </c>
      <c r="O93" s="217">
        <f t="shared" si="13"/>
        <v>0</v>
      </c>
      <c r="P93" s="217">
        <f t="shared" si="14"/>
        <v>0</v>
      </c>
      <c r="Q93" s="215">
        <f t="shared" si="15"/>
        <v>0</v>
      </c>
      <c r="R93" s="217">
        <f t="shared" si="16"/>
        <v>0</v>
      </c>
      <c r="S93" s="217">
        <f t="shared" si="17"/>
        <v>0</v>
      </c>
      <c r="T93" s="217">
        <f t="shared" si="18"/>
        <v>0</v>
      </c>
      <c r="U93" s="217">
        <f t="shared" si="23"/>
        <v>0</v>
      </c>
      <c r="V93" s="217" t="str">
        <f t="shared" si="20"/>
        <v>NÃO</v>
      </c>
      <c r="Y93" s="245">
        <f t="shared" si="21"/>
        <v>0</v>
      </c>
      <c r="AC93" s="242">
        <f t="shared" si="22"/>
        <v>0</v>
      </c>
      <c r="AD93" s="243" t="s">
        <v>33</v>
      </c>
      <c r="AE93" s="243" t="s">
        <v>1653</v>
      </c>
      <c r="AF93" s="243">
        <v>2706448</v>
      </c>
      <c r="AG93" s="243"/>
      <c r="AH93" s="243"/>
    </row>
    <row r="94" spans="1:34" s="54" customFormat="1" ht="20.25" customHeight="1" x14ac:dyDescent="0.25">
      <c r="A94" s="214" t="str">
        <f>Controles!$B$2</f>
        <v>RS</v>
      </c>
      <c r="B94" s="214">
        <f>Controles!$C$2</f>
        <v>10</v>
      </c>
      <c r="C94" s="214" t="s">
        <v>5394</v>
      </c>
      <c r="D94" s="42"/>
      <c r="E94" s="42"/>
      <c r="F94" s="76"/>
      <c r="G94" s="76"/>
      <c r="H94" s="219">
        <f t="shared" si="19"/>
        <v>0</v>
      </c>
      <c r="I94" s="76"/>
      <c r="J94" s="76"/>
      <c r="K94" s="76"/>
      <c r="L94" s="76"/>
      <c r="M94" s="76"/>
      <c r="N94" s="217">
        <f t="shared" si="12"/>
        <v>0</v>
      </c>
      <c r="O94" s="217">
        <f t="shared" si="13"/>
        <v>0</v>
      </c>
      <c r="P94" s="217">
        <f t="shared" si="14"/>
        <v>0</v>
      </c>
      <c r="Q94" s="215">
        <f t="shared" si="15"/>
        <v>0</v>
      </c>
      <c r="R94" s="217">
        <f t="shared" si="16"/>
        <v>0</v>
      </c>
      <c r="S94" s="217">
        <f t="shared" si="17"/>
        <v>0</v>
      </c>
      <c r="T94" s="217">
        <f t="shared" si="18"/>
        <v>0</v>
      </c>
      <c r="U94" s="217">
        <f t="shared" si="23"/>
        <v>0</v>
      </c>
      <c r="V94" s="217" t="str">
        <f t="shared" si="20"/>
        <v>NÃO</v>
      </c>
      <c r="Y94" s="245">
        <f t="shared" si="21"/>
        <v>0</v>
      </c>
      <c r="AC94" s="242">
        <f t="shared" si="22"/>
        <v>0</v>
      </c>
      <c r="AD94" s="243" t="s">
        <v>33</v>
      </c>
      <c r="AE94" s="243" t="s">
        <v>1673</v>
      </c>
      <c r="AF94" s="243">
        <v>2706505</v>
      </c>
      <c r="AG94" s="243"/>
      <c r="AH94" s="243"/>
    </row>
    <row r="95" spans="1:34" s="54" customFormat="1" ht="20.25" customHeight="1" x14ac:dyDescent="0.25">
      <c r="A95" s="214" t="str">
        <f>Controles!$B$2</f>
        <v>RS</v>
      </c>
      <c r="B95" s="214">
        <f>Controles!$C$2</f>
        <v>10</v>
      </c>
      <c r="C95" s="214" t="s">
        <v>5394</v>
      </c>
      <c r="D95" s="42"/>
      <c r="E95" s="42"/>
      <c r="F95" s="76"/>
      <c r="G95" s="76"/>
      <c r="H95" s="219">
        <f t="shared" si="19"/>
        <v>0</v>
      </c>
      <c r="I95" s="76"/>
      <c r="J95" s="76"/>
      <c r="K95" s="76"/>
      <c r="L95" s="76"/>
      <c r="M95" s="76"/>
      <c r="N95" s="217">
        <f t="shared" si="12"/>
        <v>0</v>
      </c>
      <c r="O95" s="217">
        <f t="shared" si="13"/>
        <v>0</v>
      </c>
      <c r="P95" s="217">
        <f t="shared" si="14"/>
        <v>0</v>
      </c>
      <c r="Q95" s="215">
        <f t="shared" si="15"/>
        <v>0</v>
      </c>
      <c r="R95" s="217">
        <f t="shared" si="16"/>
        <v>0</v>
      </c>
      <c r="S95" s="217">
        <f t="shared" si="17"/>
        <v>0</v>
      </c>
      <c r="T95" s="217">
        <f t="shared" si="18"/>
        <v>0</v>
      </c>
      <c r="U95" s="217">
        <f t="shared" si="23"/>
        <v>0</v>
      </c>
      <c r="V95" s="217" t="str">
        <f t="shared" si="20"/>
        <v>NÃO</v>
      </c>
      <c r="Y95" s="245">
        <f t="shared" si="21"/>
        <v>0</v>
      </c>
      <c r="AC95" s="242">
        <f t="shared" si="22"/>
        <v>0</v>
      </c>
      <c r="AD95" s="243" t="s">
        <v>33</v>
      </c>
      <c r="AE95" s="243" t="s">
        <v>1694</v>
      </c>
      <c r="AF95" s="243">
        <v>2706604</v>
      </c>
      <c r="AG95" s="243"/>
      <c r="AH95" s="243"/>
    </row>
    <row r="96" spans="1:34" s="54" customFormat="1" ht="20.25" customHeight="1" x14ac:dyDescent="0.25">
      <c r="A96" s="214" t="str">
        <f>Controles!$B$2</f>
        <v>RS</v>
      </c>
      <c r="B96" s="214">
        <f>Controles!$C$2</f>
        <v>10</v>
      </c>
      <c r="C96" s="214" t="s">
        <v>5394</v>
      </c>
      <c r="D96" s="42"/>
      <c r="E96" s="42"/>
      <c r="F96" s="76"/>
      <c r="G96" s="76"/>
      <c r="H96" s="219">
        <f t="shared" si="19"/>
        <v>0</v>
      </c>
      <c r="I96" s="76"/>
      <c r="J96" s="76"/>
      <c r="K96" s="76"/>
      <c r="L96" s="76"/>
      <c r="M96" s="76"/>
      <c r="N96" s="217">
        <f t="shared" si="12"/>
        <v>0</v>
      </c>
      <c r="O96" s="217">
        <f t="shared" si="13"/>
        <v>0</v>
      </c>
      <c r="P96" s="217">
        <f t="shared" si="14"/>
        <v>0</v>
      </c>
      <c r="Q96" s="215">
        <f t="shared" si="15"/>
        <v>0</v>
      </c>
      <c r="R96" s="217">
        <f t="shared" si="16"/>
        <v>0</v>
      </c>
      <c r="S96" s="217">
        <f t="shared" si="17"/>
        <v>0</v>
      </c>
      <c r="T96" s="217">
        <f t="shared" si="18"/>
        <v>0</v>
      </c>
      <c r="U96" s="217">
        <f t="shared" si="23"/>
        <v>0</v>
      </c>
      <c r="V96" s="217" t="str">
        <f t="shared" si="20"/>
        <v>NÃO</v>
      </c>
      <c r="Y96" s="245">
        <f t="shared" si="21"/>
        <v>0</v>
      </c>
      <c r="AC96" s="242">
        <f t="shared" si="22"/>
        <v>0</v>
      </c>
      <c r="AD96" s="243" t="s">
        <v>33</v>
      </c>
      <c r="AE96" s="243" t="s">
        <v>1714</v>
      </c>
      <c r="AF96" s="243">
        <v>2706703</v>
      </c>
      <c r="AG96" s="243"/>
      <c r="AH96" s="243"/>
    </row>
    <row r="97" spans="1:34" s="54" customFormat="1" ht="20.25" customHeight="1" x14ac:dyDescent="0.25">
      <c r="A97" s="214" t="str">
        <f>Controles!$B$2</f>
        <v>RS</v>
      </c>
      <c r="B97" s="214">
        <f>Controles!$C$2</f>
        <v>10</v>
      </c>
      <c r="C97" s="214" t="s">
        <v>5394</v>
      </c>
      <c r="D97" s="42"/>
      <c r="E97" s="42"/>
      <c r="F97" s="76"/>
      <c r="G97" s="76"/>
      <c r="H97" s="219">
        <f t="shared" si="19"/>
        <v>0</v>
      </c>
      <c r="I97" s="76"/>
      <c r="J97" s="76"/>
      <c r="K97" s="76"/>
      <c r="L97" s="76"/>
      <c r="M97" s="76"/>
      <c r="N97" s="217">
        <f t="shared" si="12"/>
        <v>0</v>
      </c>
      <c r="O97" s="217">
        <f t="shared" si="13"/>
        <v>0</v>
      </c>
      <c r="P97" s="217">
        <f t="shared" si="14"/>
        <v>0</v>
      </c>
      <c r="Q97" s="215">
        <f t="shared" si="15"/>
        <v>0</v>
      </c>
      <c r="R97" s="217">
        <f t="shared" si="16"/>
        <v>0</v>
      </c>
      <c r="S97" s="217">
        <f t="shared" si="17"/>
        <v>0</v>
      </c>
      <c r="T97" s="217">
        <f t="shared" si="18"/>
        <v>0</v>
      </c>
      <c r="U97" s="217">
        <f t="shared" si="23"/>
        <v>0</v>
      </c>
      <c r="V97" s="217" t="str">
        <f t="shared" si="20"/>
        <v>NÃO</v>
      </c>
      <c r="Y97" s="245">
        <f t="shared" si="21"/>
        <v>0</v>
      </c>
      <c r="AC97" s="242">
        <f t="shared" si="22"/>
        <v>0</v>
      </c>
      <c r="AD97" s="243" t="s">
        <v>33</v>
      </c>
      <c r="AE97" s="243" t="s">
        <v>1735</v>
      </c>
      <c r="AF97" s="243">
        <v>2706802</v>
      </c>
      <c r="AG97" s="243"/>
      <c r="AH97" s="243"/>
    </row>
    <row r="98" spans="1:34" s="54" customFormat="1" ht="20.25" customHeight="1" x14ac:dyDescent="0.25">
      <c r="A98" s="214" t="str">
        <f>Controles!$B$2</f>
        <v>RS</v>
      </c>
      <c r="B98" s="214">
        <f>Controles!$C$2</f>
        <v>10</v>
      </c>
      <c r="C98" s="214" t="s">
        <v>5394</v>
      </c>
      <c r="D98" s="42"/>
      <c r="E98" s="42"/>
      <c r="F98" s="76"/>
      <c r="G98" s="76"/>
      <c r="H98" s="219">
        <f t="shared" si="19"/>
        <v>0</v>
      </c>
      <c r="I98" s="76"/>
      <c r="J98" s="76"/>
      <c r="K98" s="76"/>
      <c r="L98" s="76"/>
      <c r="M98" s="76"/>
      <c r="N98" s="217">
        <f t="shared" si="12"/>
        <v>0</v>
      </c>
      <c r="O98" s="217">
        <f t="shared" si="13"/>
        <v>0</v>
      </c>
      <c r="P98" s="217">
        <f t="shared" si="14"/>
        <v>0</v>
      </c>
      <c r="Q98" s="215">
        <f t="shared" si="15"/>
        <v>0</v>
      </c>
      <c r="R98" s="217">
        <f t="shared" si="16"/>
        <v>0</v>
      </c>
      <c r="S98" s="217">
        <f t="shared" si="17"/>
        <v>0</v>
      </c>
      <c r="T98" s="217">
        <f t="shared" si="18"/>
        <v>0</v>
      </c>
      <c r="U98" s="217">
        <f t="shared" si="23"/>
        <v>0</v>
      </c>
      <c r="V98" s="217" t="str">
        <f t="shared" si="20"/>
        <v>NÃO</v>
      </c>
      <c r="Y98" s="245">
        <f t="shared" si="21"/>
        <v>0</v>
      </c>
      <c r="AC98" s="242">
        <f t="shared" si="22"/>
        <v>0</v>
      </c>
      <c r="AD98" s="243" t="s">
        <v>33</v>
      </c>
      <c r="AE98" s="243" t="s">
        <v>1756</v>
      </c>
      <c r="AF98" s="243">
        <v>2706901</v>
      </c>
      <c r="AG98" s="243"/>
      <c r="AH98" s="243"/>
    </row>
    <row r="99" spans="1:34" s="54" customFormat="1" ht="20.25" customHeight="1" x14ac:dyDescent="0.25">
      <c r="A99" s="214" t="str">
        <f>Controles!$B$2</f>
        <v>RS</v>
      </c>
      <c r="B99" s="214">
        <f>Controles!$C$2</f>
        <v>10</v>
      </c>
      <c r="C99" s="214" t="s">
        <v>5394</v>
      </c>
      <c r="D99" s="42"/>
      <c r="E99" s="42"/>
      <c r="F99" s="76"/>
      <c r="G99" s="76"/>
      <c r="H99" s="219">
        <f t="shared" si="19"/>
        <v>0</v>
      </c>
      <c r="I99" s="76"/>
      <c r="J99" s="76"/>
      <c r="K99" s="76"/>
      <c r="L99" s="76"/>
      <c r="M99" s="76"/>
      <c r="N99" s="217">
        <f t="shared" si="12"/>
        <v>0</v>
      </c>
      <c r="O99" s="217">
        <f t="shared" si="13"/>
        <v>0</v>
      </c>
      <c r="P99" s="217">
        <f t="shared" si="14"/>
        <v>0</v>
      </c>
      <c r="Q99" s="215">
        <f t="shared" si="15"/>
        <v>0</v>
      </c>
      <c r="R99" s="217">
        <f t="shared" si="16"/>
        <v>0</v>
      </c>
      <c r="S99" s="217">
        <f t="shared" si="17"/>
        <v>0</v>
      </c>
      <c r="T99" s="217">
        <f t="shared" si="18"/>
        <v>0</v>
      </c>
      <c r="U99" s="217">
        <f t="shared" si="23"/>
        <v>0</v>
      </c>
      <c r="V99" s="217" t="str">
        <f t="shared" si="20"/>
        <v>NÃO</v>
      </c>
      <c r="Y99" s="245">
        <f t="shared" si="21"/>
        <v>0</v>
      </c>
      <c r="AC99" s="242">
        <f t="shared" si="22"/>
        <v>0</v>
      </c>
      <c r="AD99" s="243" t="s">
        <v>33</v>
      </c>
      <c r="AE99" s="243" t="s">
        <v>1776</v>
      </c>
      <c r="AF99" s="243">
        <v>2707008</v>
      </c>
      <c r="AG99" s="243"/>
      <c r="AH99" s="243"/>
    </row>
    <row r="100" spans="1:34" s="54" customFormat="1" ht="20.25" customHeight="1" x14ac:dyDescent="0.25">
      <c r="A100" s="214" t="str">
        <f>Controles!$B$2</f>
        <v>RS</v>
      </c>
      <c r="B100" s="214">
        <f>Controles!$C$2</f>
        <v>10</v>
      </c>
      <c r="C100" s="214" t="s">
        <v>5394</v>
      </c>
      <c r="D100" s="42"/>
      <c r="E100" s="42"/>
      <c r="F100" s="76"/>
      <c r="G100" s="76"/>
      <c r="H100" s="219">
        <f t="shared" si="19"/>
        <v>0</v>
      </c>
      <c r="I100" s="76"/>
      <c r="J100" s="76"/>
      <c r="K100" s="76"/>
      <c r="L100" s="76"/>
      <c r="M100" s="76"/>
      <c r="N100" s="217">
        <f t="shared" si="12"/>
        <v>0</v>
      </c>
      <c r="O100" s="217">
        <f t="shared" si="13"/>
        <v>0</v>
      </c>
      <c r="P100" s="217">
        <f t="shared" si="14"/>
        <v>0</v>
      </c>
      <c r="Q100" s="215">
        <f t="shared" si="15"/>
        <v>0</v>
      </c>
      <c r="R100" s="217">
        <f t="shared" si="16"/>
        <v>0</v>
      </c>
      <c r="S100" s="217">
        <f t="shared" si="17"/>
        <v>0</v>
      </c>
      <c r="T100" s="217">
        <f t="shared" si="18"/>
        <v>0</v>
      </c>
      <c r="U100" s="217">
        <f t="shared" si="23"/>
        <v>0</v>
      </c>
      <c r="V100" s="217" t="str">
        <f t="shared" si="20"/>
        <v>NÃO</v>
      </c>
      <c r="Y100" s="245">
        <f t="shared" si="21"/>
        <v>0</v>
      </c>
      <c r="AC100" s="242">
        <f t="shared" si="22"/>
        <v>0</v>
      </c>
      <c r="AD100" s="243" t="s">
        <v>33</v>
      </c>
      <c r="AE100" s="243" t="s">
        <v>1795</v>
      </c>
      <c r="AF100" s="243">
        <v>2707107</v>
      </c>
      <c r="AG100" s="243"/>
      <c r="AH100" s="243"/>
    </row>
    <row r="101" spans="1:34" s="54" customFormat="1" ht="20.25" customHeight="1" x14ac:dyDescent="0.25">
      <c r="A101" s="214" t="str">
        <f>Controles!$B$2</f>
        <v>RS</v>
      </c>
      <c r="B101" s="214">
        <f>Controles!$C$2</f>
        <v>10</v>
      </c>
      <c r="C101" s="214" t="s">
        <v>5394</v>
      </c>
      <c r="D101" s="42"/>
      <c r="E101" s="42"/>
      <c r="F101" s="76"/>
      <c r="G101" s="76"/>
      <c r="H101" s="219">
        <f t="shared" si="19"/>
        <v>0</v>
      </c>
      <c r="I101" s="76"/>
      <c r="J101" s="76"/>
      <c r="K101" s="76"/>
      <c r="L101" s="76"/>
      <c r="M101" s="76"/>
      <c r="N101" s="217">
        <f t="shared" si="12"/>
        <v>0</v>
      </c>
      <c r="O101" s="217">
        <f t="shared" si="13"/>
        <v>0</v>
      </c>
      <c r="P101" s="217">
        <f t="shared" si="14"/>
        <v>0</v>
      </c>
      <c r="Q101" s="215">
        <f t="shared" si="15"/>
        <v>0</v>
      </c>
      <c r="R101" s="217">
        <f t="shared" si="16"/>
        <v>0</v>
      </c>
      <c r="S101" s="217">
        <f t="shared" si="17"/>
        <v>0</v>
      </c>
      <c r="T101" s="217">
        <f t="shared" si="18"/>
        <v>0</v>
      </c>
      <c r="U101" s="217">
        <f t="shared" si="23"/>
        <v>0</v>
      </c>
      <c r="V101" s="217" t="str">
        <f t="shared" si="20"/>
        <v>NÃO</v>
      </c>
      <c r="Y101" s="245">
        <f t="shared" si="21"/>
        <v>0</v>
      </c>
      <c r="AC101" s="242">
        <f t="shared" si="22"/>
        <v>0</v>
      </c>
      <c r="AD101" s="243" t="s">
        <v>33</v>
      </c>
      <c r="AE101" s="243" t="s">
        <v>1814</v>
      </c>
      <c r="AF101" s="243">
        <v>2707206</v>
      </c>
      <c r="AG101" s="243"/>
      <c r="AH101" s="243"/>
    </row>
    <row r="102" spans="1:34" s="54" customFormat="1" ht="20.25" customHeight="1" x14ac:dyDescent="0.25">
      <c r="A102" s="214" t="str">
        <f>Controles!$B$2</f>
        <v>RS</v>
      </c>
      <c r="B102" s="214">
        <f>Controles!$C$2</f>
        <v>10</v>
      </c>
      <c r="C102" s="214" t="s">
        <v>5394</v>
      </c>
      <c r="D102" s="42"/>
      <c r="E102" s="42"/>
      <c r="F102" s="76"/>
      <c r="G102" s="76"/>
      <c r="H102" s="219">
        <f t="shared" si="19"/>
        <v>0</v>
      </c>
      <c r="I102" s="76"/>
      <c r="J102" s="76"/>
      <c r="K102" s="76"/>
      <c r="L102" s="76"/>
      <c r="M102" s="76"/>
      <c r="N102" s="217">
        <f t="shared" si="12"/>
        <v>0</v>
      </c>
      <c r="O102" s="217">
        <f t="shared" si="13"/>
        <v>0</v>
      </c>
      <c r="P102" s="217">
        <f t="shared" si="14"/>
        <v>0</v>
      </c>
      <c r="Q102" s="215">
        <f t="shared" si="15"/>
        <v>0</v>
      </c>
      <c r="R102" s="217">
        <f t="shared" si="16"/>
        <v>0</v>
      </c>
      <c r="S102" s="217">
        <f t="shared" si="17"/>
        <v>0</v>
      </c>
      <c r="T102" s="217">
        <f t="shared" si="18"/>
        <v>0</v>
      </c>
      <c r="U102" s="217">
        <f t="shared" si="23"/>
        <v>0</v>
      </c>
      <c r="V102" s="217" t="str">
        <f t="shared" si="20"/>
        <v>NÃO</v>
      </c>
      <c r="Y102" s="245">
        <f t="shared" si="21"/>
        <v>0</v>
      </c>
      <c r="AC102" s="242">
        <f t="shared" si="22"/>
        <v>0</v>
      </c>
      <c r="AD102" s="243" t="s">
        <v>33</v>
      </c>
      <c r="AE102" s="243" t="s">
        <v>1833</v>
      </c>
      <c r="AF102" s="243">
        <v>2707305</v>
      </c>
      <c r="AG102" s="243"/>
      <c r="AH102" s="243"/>
    </row>
    <row r="103" spans="1:34" s="54" customFormat="1" ht="20.25" customHeight="1" x14ac:dyDescent="0.25">
      <c r="A103" s="214" t="str">
        <f>Controles!$B$2</f>
        <v>RS</v>
      </c>
      <c r="B103" s="214">
        <f>Controles!$C$2</f>
        <v>10</v>
      </c>
      <c r="C103" s="214" t="s">
        <v>5394</v>
      </c>
      <c r="D103" s="42"/>
      <c r="E103" s="42"/>
      <c r="F103" s="76"/>
      <c r="G103" s="76"/>
      <c r="H103" s="219">
        <f t="shared" si="19"/>
        <v>0</v>
      </c>
      <c r="I103" s="76"/>
      <c r="J103" s="76"/>
      <c r="K103" s="76"/>
      <c r="L103" s="76"/>
      <c r="M103" s="76"/>
      <c r="N103" s="217">
        <f t="shared" si="12"/>
        <v>0</v>
      </c>
      <c r="O103" s="217">
        <f t="shared" si="13"/>
        <v>0</v>
      </c>
      <c r="P103" s="217">
        <f t="shared" si="14"/>
        <v>0</v>
      </c>
      <c r="Q103" s="215">
        <f t="shared" si="15"/>
        <v>0</v>
      </c>
      <c r="R103" s="217">
        <f t="shared" si="16"/>
        <v>0</v>
      </c>
      <c r="S103" s="217">
        <f t="shared" si="17"/>
        <v>0</v>
      </c>
      <c r="T103" s="217">
        <f t="shared" si="18"/>
        <v>0</v>
      </c>
      <c r="U103" s="217">
        <f t="shared" si="23"/>
        <v>0</v>
      </c>
      <c r="V103" s="217" t="str">
        <f t="shared" si="20"/>
        <v>NÃO</v>
      </c>
      <c r="Y103" s="245">
        <f t="shared" si="21"/>
        <v>0</v>
      </c>
      <c r="AC103" s="242">
        <f t="shared" si="22"/>
        <v>0</v>
      </c>
      <c r="AD103" s="243" t="s">
        <v>33</v>
      </c>
      <c r="AE103" s="243" t="s">
        <v>1851</v>
      </c>
      <c r="AF103" s="243">
        <v>2707404</v>
      </c>
      <c r="AG103" s="243"/>
      <c r="AH103" s="243"/>
    </row>
    <row r="104" spans="1:34" s="54" customFormat="1" ht="20.25" customHeight="1" x14ac:dyDescent="0.25">
      <c r="A104" s="214" t="str">
        <f>Controles!$B$2</f>
        <v>RS</v>
      </c>
      <c r="B104" s="214">
        <f>Controles!$C$2</f>
        <v>10</v>
      </c>
      <c r="C104" s="214" t="s">
        <v>5394</v>
      </c>
      <c r="D104" s="42"/>
      <c r="E104" s="42"/>
      <c r="F104" s="76"/>
      <c r="G104" s="76"/>
      <c r="H104" s="219">
        <f t="shared" si="19"/>
        <v>0</v>
      </c>
      <c r="I104" s="76"/>
      <c r="J104" s="76"/>
      <c r="K104" s="76"/>
      <c r="L104" s="76"/>
      <c r="M104" s="76"/>
      <c r="N104" s="217">
        <f t="shared" si="12"/>
        <v>0</v>
      </c>
      <c r="O104" s="217">
        <f t="shared" si="13"/>
        <v>0</v>
      </c>
      <c r="P104" s="217">
        <f t="shared" si="14"/>
        <v>0</v>
      </c>
      <c r="Q104" s="215">
        <f t="shared" si="15"/>
        <v>0</v>
      </c>
      <c r="R104" s="217">
        <f t="shared" si="16"/>
        <v>0</v>
      </c>
      <c r="S104" s="217">
        <f t="shared" si="17"/>
        <v>0</v>
      </c>
      <c r="T104" s="217">
        <f t="shared" si="18"/>
        <v>0</v>
      </c>
      <c r="U104" s="217">
        <f t="shared" si="23"/>
        <v>0</v>
      </c>
      <c r="V104" s="217" t="str">
        <f t="shared" si="20"/>
        <v>NÃO</v>
      </c>
      <c r="Y104" s="245">
        <f t="shared" si="21"/>
        <v>0</v>
      </c>
      <c r="AC104" s="242">
        <f t="shared" si="22"/>
        <v>0</v>
      </c>
      <c r="AD104" s="243" t="s">
        <v>33</v>
      </c>
      <c r="AE104" s="243" t="s">
        <v>1869</v>
      </c>
      <c r="AF104" s="243">
        <v>2707503</v>
      </c>
      <c r="AG104" s="243"/>
      <c r="AH104" s="243"/>
    </row>
    <row r="105" spans="1:34" s="54" customFormat="1" ht="20.25" customHeight="1" x14ac:dyDescent="0.25">
      <c r="A105" s="214" t="str">
        <f>Controles!$B$2</f>
        <v>RS</v>
      </c>
      <c r="B105" s="214">
        <f>Controles!$C$2</f>
        <v>10</v>
      </c>
      <c r="C105" s="214" t="s">
        <v>5394</v>
      </c>
      <c r="D105" s="42"/>
      <c r="E105" s="42"/>
      <c r="F105" s="76"/>
      <c r="G105" s="76"/>
      <c r="H105" s="219">
        <f t="shared" si="19"/>
        <v>0</v>
      </c>
      <c r="I105" s="76"/>
      <c r="J105" s="76"/>
      <c r="K105" s="76"/>
      <c r="L105" s="76"/>
      <c r="M105" s="76"/>
      <c r="N105" s="217">
        <f t="shared" si="12"/>
        <v>0</v>
      </c>
      <c r="O105" s="217">
        <f t="shared" si="13"/>
        <v>0</v>
      </c>
      <c r="P105" s="217">
        <f t="shared" si="14"/>
        <v>0</v>
      </c>
      <c r="Q105" s="215">
        <f t="shared" si="15"/>
        <v>0</v>
      </c>
      <c r="R105" s="217">
        <f t="shared" si="16"/>
        <v>0</v>
      </c>
      <c r="S105" s="217">
        <f t="shared" si="17"/>
        <v>0</v>
      </c>
      <c r="T105" s="217">
        <f t="shared" si="18"/>
        <v>0</v>
      </c>
      <c r="U105" s="217">
        <f t="shared" si="23"/>
        <v>0</v>
      </c>
      <c r="V105" s="217" t="str">
        <f t="shared" si="20"/>
        <v>NÃO</v>
      </c>
      <c r="Y105" s="245">
        <f t="shared" si="21"/>
        <v>0</v>
      </c>
      <c r="AC105" s="242">
        <f t="shared" si="22"/>
        <v>0</v>
      </c>
      <c r="AD105" s="243" t="s">
        <v>33</v>
      </c>
      <c r="AE105" s="243" t="s">
        <v>1886</v>
      </c>
      <c r="AF105" s="243">
        <v>2707602</v>
      </c>
      <c r="AG105" s="243"/>
      <c r="AH105" s="243"/>
    </row>
    <row r="106" spans="1:34" s="54" customFormat="1" ht="20.25" customHeight="1" x14ac:dyDescent="0.25">
      <c r="A106" s="214" t="str">
        <f>Controles!$B$2</f>
        <v>RS</v>
      </c>
      <c r="B106" s="214">
        <f>Controles!$C$2</f>
        <v>10</v>
      </c>
      <c r="C106" s="214" t="s">
        <v>5394</v>
      </c>
      <c r="D106" s="42"/>
      <c r="E106" s="42"/>
      <c r="F106" s="76"/>
      <c r="G106" s="76"/>
      <c r="H106" s="219">
        <f t="shared" si="19"/>
        <v>0</v>
      </c>
      <c r="I106" s="76"/>
      <c r="J106" s="76"/>
      <c r="K106" s="76"/>
      <c r="L106" s="76"/>
      <c r="M106" s="76"/>
      <c r="N106" s="217">
        <f t="shared" si="12"/>
        <v>0</v>
      </c>
      <c r="O106" s="217">
        <f t="shared" si="13"/>
        <v>0</v>
      </c>
      <c r="P106" s="217">
        <f t="shared" si="14"/>
        <v>0</v>
      </c>
      <c r="Q106" s="215">
        <f t="shared" si="15"/>
        <v>0</v>
      </c>
      <c r="R106" s="217">
        <f t="shared" si="16"/>
        <v>0</v>
      </c>
      <c r="S106" s="217">
        <f t="shared" si="17"/>
        <v>0</v>
      </c>
      <c r="T106" s="217">
        <f t="shared" si="18"/>
        <v>0</v>
      </c>
      <c r="U106" s="217">
        <f t="shared" si="23"/>
        <v>0</v>
      </c>
      <c r="V106" s="217" t="str">
        <f t="shared" si="20"/>
        <v>NÃO</v>
      </c>
      <c r="Y106" s="245">
        <f t="shared" si="21"/>
        <v>0</v>
      </c>
      <c r="AC106" s="242">
        <f t="shared" si="22"/>
        <v>0</v>
      </c>
      <c r="AD106" s="243" t="s">
        <v>33</v>
      </c>
      <c r="AE106" s="243" t="s">
        <v>1903</v>
      </c>
      <c r="AF106" s="243">
        <v>2707701</v>
      </c>
      <c r="AG106" s="243"/>
      <c r="AH106" s="243"/>
    </row>
    <row r="107" spans="1:34" s="54" customFormat="1" ht="20.25" customHeight="1" x14ac:dyDescent="0.25">
      <c r="A107" s="214" t="str">
        <f>Controles!$B$2</f>
        <v>RS</v>
      </c>
      <c r="B107" s="214">
        <f>Controles!$C$2</f>
        <v>10</v>
      </c>
      <c r="C107" s="214" t="s">
        <v>5394</v>
      </c>
      <c r="D107" s="42"/>
      <c r="E107" s="42"/>
      <c r="F107" s="76"/>
      <c r="G107" s="76"/>
      <c r="H107" s="219">
        <f t="shared" si="19"/>
        <v>0</v>
      </c>
      <c r="I107" s="76"/>
      <c r="J107" s="76"/>
      <c r="K107" s="76"/>
      <c r="L107" s="76"/>
      <c r="M107" s="76"/>
      <c r="N107" s="217">
        <f t="shared" si="12"/>
        <v>0</v>
      </c>
      <c r="O107" s="217">
        <f t="shared" si="13"/>
        <v>0</v>
      </c>
      <c r="P107" s="217">
        <f t="shared" si="14"/>
        <v>0</v>
      </c>
      <c r="Q107" s="215">
        <f t="shared" si="15"/>
        <v>0</v>
      </c>
      <c r="R107" s="217">
        <f t="shared" si="16"/>
        <v>0</v>
      </c>
      <c r="S107" s="217">
        <f t="shared" si="17"/>
        <v>0</v>
      </c>
      <c r="T107" s="217">
        <f t="shared" si="18"/>
        <v>0</v>
      </c>
      <c r="U107" s="217">
        <f t="shared" si="23"/>
        <v>0</v>
      </c>
      <c r="V107" s="217" t="str">
        <f t="shared" si="20"/>
        <v>NÃO</v>
      </c>
      <c r="Y107" s="245">
        <f t="shared" si="21"/>
        <v>0</v>
      </c>
      <c r="AC107" s="242">
        <f t="shared" si="22"/>
        <v>0</v>
      </c>
      <c r="AD107" s="243" t="s">
        <v>33</v>
      </c>
      <c r="AE107" s="243" t="s">
        <v>1920</v>
      </c>
      <c r="AF107" s="243">
        <v>2707800</v>
      </c>
      <c r="AG107" s="243"/>
      <c r="AH107" s="243"/>
    </row>
    <row r="108" spans="1:34" s="54" customFormat="1" ht="20.25" customHeight="1" x14ac:dyDescent="0.25">
      <c r="A108" s="214" t="str">
        <f>Controles!$B$2</f>
        <v>RS</v>
      </c>
      <c r="B108" s="214">
        <f>Controles!$C$2</f>
        <v>10</v>
      </c>
      <c r="C108" s="214" t="s">
        <v>5394</v>
      </c>
      <c r="D108" s="42"/>
      <c r="E108" s="42"/>
      <c r="F108" s="76"/>
      <c r="G108" s="76"/>
      <c r="H108" s="219">
        <f t="shared" si="19"/>
        <v>0</v>
      </c>
      <c r="I108" s="76"/>
      <c r="J108" s="76"/>
      <c r="K108" s="76"/>
      <c r="L108" s="76"/>
      <c r="M108" s="76"/>
      <c r="N108" s="217">
        <f t="shared" si="12"/>
        <v>0</v>
      </c>
      <c r="O108" s="217">
        <f t="shared" si="13"/>
        <v>0</v>
      </c>
      <c r="P108" s="217">
        <f t="shared" si="14"/>
        <v>0</v>
      </c>
      <c r="Q108" s="215">
        <f t="shared" si="15"/>
        <v>0</v>
      </c>
      <c r="R108" s="217">
        <f t="shared" si="16"/>
        <v>0</v>
      </c>
      <c r="S108" s="217">
        <f t="shared" si="17"/>
        <v>0</v>
      </c>
      <c r="T108" s="217">
        <f t="shared" si="18"/>
        <v>0</v>
      </c>
      <c r="U108" s="217">
        <f t="shared" si="23"/>
        <v>0</v>
      </c>
      <c r="V108" s="217" t="str">
        <f t="shared" si="20"/>
        <v>NÃO</v>
      </c>
      <c r="Y108" s="245">
        <f t="shared" si="21"/>
        <v>0</v>
      </c>
      <c r="AC108" s="242">
        <f t="shared" si="22"/>
        <v>0</v>
      </c>
      <c r="AD108" s="243" t="s">
        <v>33</v>
      </c>
      <c r="AE108" s="243" t="s">
        <v>1937</v>
      </c>
      <c r="AF108" s="243">
        <v>2707909</v>
      </c>
      <c r="AG108" s="243"/>
      <c r="AH108" s="243"/>
    </row>
    <row r="109" spans="1:34" s="54" customFormat="1" ht="20.25" customHeight="1" x14ac:dyDescent="0.25">
      <c r="A109" s="214" t="str">
        <f>Controles!$B$2</f>
        <v>RS</v>
      </c>
      <c r="B109" s="214">
        <f>Controles!$C$2</f>
        <v>10</v>
      </c>
      <c r="C109" s="214" t="s">
        <v>5394</v>
      </c>
      <c r="D109" s="42"/>
      <c r="E109" s="42"/>
      <c r="F109" s="76"/>
      <c r="G109" s="76"/>
      <c r="H109" s="219">
        <f t="shared" si="19"/>
        <v>0</v>
      </c>
      <c r="I109" s="76"/>
      <c r="J109" s="76"/>
      <c r="K109" s="76"/>
      <c r="L109" s="76"/>
      <c r="M109" s="76"/>
      <c r="N109" s="217">
        <f t="shared" si="12"/>
        <v>0</v>
      </c>
      <c r="O109" s="217">
        <f t="shared" si="13"/>
        <v>0</v>
      </c>
      <c r="P109" s="217">
        <f t="shared" si="14"/>
        <v>0</v>
      </c>
      <c r="Q109" s="215">
        <f t="shared" si="15"/>
        <v>0</v>
      </c>
      <c r="R109" s="217">
        <f t="shared" si="16"/>
        <v>0</v>
      </c>
      <c r="S109" s="217">
        <f t="shared" si="17"/>
        <v>0</v>
      </c>
      <c r="T109" s="217">
        <f t="shared" si="18"/>
        <v>0</v>
      </c>
      <c r="U109" s="217">
        <f t="shared" si="23"/>
        <v>0</v>
      </c>
      <c r="V109" s="217" t="str">
        <f t="shared" si="20"/>
        <v>NÃO</v>
      </c>
      <c r="Y109" s="245">
        <f t="shared" si="21"/>
        <v>0</v>
      </c>
      <c r="AC109" s="242">
        <f t="shared" si="22"/>
        <v>0</v>
      </c>
      <c r="AD109" s="243" t="s">
        <v>33</v>
      </c>
      <c r="AE109" s="243" t="s">
        <v>1953</v>
      </c>
      <c r="AF109" s="243">
        <v>2708006</v>
      </c>
      <c r="AG109" s="243"/>
      <c r="AH109" s="243"/>
    </row>
    <row r="110" spans="1:34" s="54" customFormat="1" ht="20.25" customHeight="1" x14ac:dyDescent="0.25">
      <c r="A110" s="214" t="str">
        <f>Controles!$B$2</f>
        <v>RS</v>
      </c>
      <c r="B110" s="214">
        <f>Controles!$C$2</f>
        <v>10</v>
      </c>
      <c r="C110" s="214" t="s">
        <v>5394</v>
      </c>
      <c r="D110" s="42"/>
      <c r="E110" s="42"/>
      <c r="F110" s="76"/>
      <c r="G110" s="76"/>
      <c r="H110" s="219">
        <f t="shared" si="19"/>
        <v>0</v>
      </c>
      <c r="I110" s="76"/>
      <c r="J110" s="76"/>
      <c r="K110" s="76"/>
      <c r="L110" s="76"/>
      <c r="M110" s="76"/>
      <c r="N110" s="217">
        <f t="shared" si="12"/>
        <v>0</v>
      </c>
      <c r="O110" s="217">
        <f t="shared" si="13"/>
        <v>0</v>
      </c>
      <c r="P110" s="217">
        <f t="shared" si="14"/>
        <v>0</v>
      </c>
      <c r="Q110" s="215">
        <f t="shared" si="15"/>
        <v>0</v>
      </c>
      <c r="R110" s="217">
        <f t="shared" si="16"/>
        <v>0</v>
      </c>
      <c r="S110" s="217">
        <f t="shared" si="17"/>
        <v>0</v>
      </c>
      <c r="T110" s="217">
        <f t="shared" si="18"/>
        <v>0</v>
      </c>
      <c r="U110" s="217">
        <f t="shared" si="23"/>
        <v>0</v>
      </c>
      <c r="V110" s="217" t="str">
        <f t="shared" si="20"/>
        <v>NÃO</v>
      </c>
      <c r="Y110" s="245">
        <f t="shared" si="21"/>
        <v>0</v>
      </c>
      <c r="AC110" s="242">
        <f t="shared" si="22"/>
        <v>0</v>
      </c>
      <c r="AD110" s="243" t="s">
        <v>33</v>
      </c>
      <c r="AE110" s="243" t="s">
        <v>1970</v>
      </c>
      <c r="AF110" s="243">
        <v>2708105</v>
      </c>
      <c r="AG110" s="243"/>
      <c r="AH110" s="243"/>
    </row>
    <row r="111" spans="1:34" s="54" customFormat="1" ht="20.25" customHeight="1" x14ac:dyDescent="0.25">
      <c r="A111" s="214" t="str">
        <f>Controles!$B$2</f>
        <v>RS</v>
      </c>
      <c r="B111" s="214">
        <f>Controles!$C$2</f>
        <v>10</v>
      </c>
      <c r="C111" s="214" t="s">
        <v>5394</v>
      </c>
      <c r="D111" s="42"/>
      <c r="E111" s="42"/>
      <c r="F111" s="76"/>
      <c r="G111" s="76"/>
      <c r="H111" s="219">
        <f t="shared" si="19"/>
        <v>0</v>
      </c>
      <c r="I111" s="76"/>
      <c r="J111" s="76"/>
      <c r="K111" s="76"/>
      <c r="L111" s="76"/>
      <c r="M111" s="76"/>
      <c r="N111" s="217">
        <f t="shared" si="12"/>
        <v>0</v>
      </c>
      <c r="O111" s="217">
        <f t="shared" si="13"/>
        <v>0</v>
      </c>
      <c r="P111" s="217">
        <f t="shared" si="14"/>
        <v>0</v>
      </c>
      <c r="Q111" s="215">
        <f t="shared" si="15"/>
        <v>0</v>
      </c>
      <c r="R111" s="217">
        <f t="shared" si="16"/>
        <v>0</v>
      </c>
      <c r="S111" s="217">
        <f t="shared" si="17"/>
        <v>0</v>
      </c>
      <c r="T111" s="217">
        <f t="shared" si="18"/>
        <v>0</v>
      </c>
      <c r="U111" s="217">
        <f t="shared" si="23"/>
        <v>0</v>
      </c>
      <c r="V111" s="217" t="str">
        <f t="shared" si="20"/>
        <v>NÃO</v>
      </c>
      <c r="Y111" s="245">
        <f t="shared" si="21"/>
        <v>0</v>
      </c>
      <c r="AC111" s="242">
        <f t="shared" si="22"/>
        <v>0</v>
      </c>
      <c r="AD111" s="243" t="s">
        <v>33</v>
      </c>
      <c r="AE111" s="243" t="s">
        <v>1988</v>
      </c>
      <c r="AF111" s="243">
        <v>2708204</v>
      </c>
      <c r="AG111" s="243"/>
      <c r="AH111" s="243"/>
    </row>
    <row r="112" spans="1:34" s="54" customFormat="1" ht="20.25" customHeight="1" x14ac:dyDescent="0.25">
      <c r="A112" s="214" t="str">
        <f>Controles!$B$2</f>
        <v>RS</v>
      </c>
      <c r="B112" s="214">
        <f>Controles!$C$2</f>
        <v>10</v>
      </c>
      <c r="C112" s="214" t="s">
        <v>5394</v>
      </c>
      <c r="D112" s="42"/>
      <c r="E112" s="42"/>
      <c r="F112" s="76"/>
      <c r="G112" s="76"/>
      <c r="H112" s="219">
        <f t="shared" si="19"/>
        <v>0</v>
      </c>
      <c r="I112" s="76"/>
      <c r="J112" s="76"/>
      <c r="K112" s="76"/>
      <c r="L112" s="76"/>
      <c r="M112" s="76"/>
      <c r="N112" s="217">
        <f t="shared" si="12"/>
        <v>0</v>
      </c>
      <c r="O112" s="217">
        <f t="shared" si="13"/>
        <v>0</v>
      </c>
      <c r="P112" s="217">
        <f t="shared" si="14"/>
        <v>0</v>
      </c>
      <c r="Q112" s="215">
        <f t="shared" si="15"/>
        <v>0</v>
      </c>
      <c r="R112" s="217">
        <f t="shared" si="16"/>
        <v>0</v>
      </c>
      <c r="S112" s="217">
        <f t="shared" si="17"/>
        <v>0</v>
      </c>
      <c r="T112" s="217">
        <f t="shared" si="18"/>
        <v>0</v>
      </c>
      <c r="U112" s="217">
        <f t="shared" si="23"/>
        <v>0</v>
      </c>
      <c r="V112" s="217" t="str">
        <f t="shared" si="20"/>
        <v>NÃO</v>
      </c>
      <c r="Y112" s="245">
        <f t="shared" si="21"/>
        <v>0</v>
      </c>
      <c r="AC112" s="242">
        <f t="shared" si="22"/>
        <v>0</v>
      </c>
      <c r="AD112" s="243" t="s">
        <v>33</v>
      </c>
      <c r="AE112" s="243" t="s">
        <v>2005</v>
      </c>
      <c r="AF112" s="243">
        <v>2708303</v>
      </c>
      <c r="AG112" s="243"/>
      <c r="AH112" s="243"/>
    </row>
    <row r="113" spans="1:34" s="54" customFormat="1" ht="20.25" customHeight="1" x14ac:dyDescent="0.25">
      <c r="A113" s="214" t="str">
        <f>Controles!$B$2</f>
        <v>RS</v>
      </c>
      <c r="B113" s="214">
        <f>Controles!$C$2</f>
        <v>10</v>
      </c>
      <c r="C113" s="214" t="s">
        <v>5394</v>
      </c>
      <c r="D113" s="42"/>
      <c r="E113" s="42"/>
      <c r="F113" s="76"/>
      <c r="G113" s="76"/>
      <c r="H113" s="219">
        <f t="shared" si="19"/>
        <v>0</v>
      </c>
      <c r="I113" s="76"/>
      <c r="J113" s="76"/>
      <c r="K113" s="76"/>
      <c r="L113" s="76"/>
      <c r="M113" s="76"/>
      <c r="N113" s="217">
        <f t="shared" si="12"/>
        <v>0</v>
      </c>
      <c r="O113" s="217">
        <f t="shared" si="13"/>
        <v>0</v>
      </c>
      <c r="P113" s="217">
        <f t="shared" si="14"/>
        <v>0</v>
      </c>
      <c r="Q113" s="215">
        <f t="shared" si="15"/>
        <v>0</v>
      </c>
      <c r="R113" s="217">
        <f t="shared" si="16"/>
        <v>0</v>
      </c>
      <c r="S113" s="217">
        <f t="shared" si="17"/>
        <v>0</v>
      </c>
      <c r="T113" s="217">
        <f t="shared" si="18"/>
        <v>0</v>
      </c>
      <c r="U113" s="217">
        <f t="shared" si="23"/>
        <v>0</v>
      </c>
      <c r="V113" s="217" t="str">
        <f t="shared" si="20"/>
        <v>NÃO</v>
      </c>
      <c r="Y113" s="245">
        <f t="shared" si="21"/>
        <v>0</v>
      </c>
      <c r="AC113" s="242">
        <f t="shared" si="22"/>
        <v>0</v>
      </c>
      <c r="AD113" s="243" t="s">
        <v>33</v>
      </c>
      <c r="AE113" s="243" t="s">
        <v>2023</v>
      </c>
      <c r="AF113" s="243">
        <v>2708402</v>
      </c>
      <c r="AG113" s="243"/>
      <c r="AH113" s="243"/>
    </row>
    <row r="114" spans="1:34" s="54" customFormat="1" ht="20.25" customHeight="1" x14ac:dyDescent="0.25">
      <c r="A114" s="214" t="str">
        <f>Controles!$B$2</f>
        <v>RS</v>
      </c>
      <c r="B114" s="214">
        <f>Controles!$C$2</f>
        <v>10</v>
      </c>
      <c r="C114" s="214" t="s">
        <v>5394</v>
      </c>
      <c r="D114" s="42"/>
      <c r="E114" s="42"/>
      <c r="F114" s="76"/>
      <c r="G114" s="76"/>
      <c r="H114" s="219">
        <f t="shared" si="19"/>
        <v>0</v>
      </c>
      <c r="I114" s="76"/>
      <c r="J114" s="76"/>
      <c r="K114" s="76"/>
      <c r="L114" s="76"/>
      <c r="M114" s="76"/>
      <c r="N114" s="217">
        <f t="shared" si="12"/>
        <v>0</v>
      </c>
      <c r="O114" s="217">
        <f t="shared" si="13"/>
        <v>0</v>
      </c>
      <c r="P114" s="217">
        <f t="shared" si="14"/>
        <v>0</v>
      </c>
      <c r="Q114" s="215">
        <f t="shared" si="15"/>
        <v>0</v>
      </c>
      <c r="R114" s="217">
        <f t="shared" si="16"/>
        <v>0</v>
      </c>
      <c r="S114" s="217">
        <f t="shared" si="17"/>
        <v>0</v>
      </c>
      <c r="T114" s="217">
        <f t="shared" si="18"/>
        <v>0</v>
      </c>
      <c r="U114" s="217">
        <f t="shared" si="23"/>
        <v>0</v>
      </c>
      <c r="V114" s="217" t="str">
        <f t="shared" si="20"/>
        <v>NÃO</v>
      </c>
      <c r="Y114" s="245">
        <f t="shared" si="21"/>
        <v>0</v>
      </c>
      <c r="AC114" s="242">
        <f t="shared" si="22"/>
        <v>0</v>
      </c>
      <c r="AD114" s="243" t="s">
        <v>33</v>
      </c>
      <c r="AE114" s="243" t="s">
        <v>2041</v>
      </c>
      <c r="AF114" s="243">
        <v>2708501</v>
      </c>
      <c r="AG114" s="243"/>
      <c r="AH114" s="243"/>
    </row>
    <row r="115" spans="1:34" s="54" customFormat="1" ht="20.25" customHeight="1" x14ac:dyDescent="0.25">
      <c r="A115" s="214" t="str">
        <f>Controles!$B$2</f>
        <v>RS</v>
      </c>
      <c r="B115" s="214">
        <f>Controles!$C$2</f>
        <v>10</v>
      </c>
      <c r="C115" s="214" t="s">
        <v>5394</v>
      </c>
      <c r="D115" s="42"/>
      <c r="E115" s="42"/>
      <c r="F115" s="76"/>
      <c r="G115" s="76"/>
      <c r="H115" s="219">
        <f t="shared" si="19"/>
        <v>0</v>
      </c>
      <c r="I115" s="76"/>
      <c r="J115" s="76"/>
      <c r="K115" s="76"/>
      <c r="L115" s="76"/>
      <c r="M115" s="76"/>
      <c r="N115" s="217">
        <f t="shared" si="12"/>
        <v>0</v>
      </c>
      <c r="O115" s="217">
        <f t="shared" si="13"/>
        <v>0</v>
      </c>
      <c r="P115" s="217">
        <f t="shared" si="14"/>
        <v>0</v>
      </c>
      <c r="Q115" s="215">
        <f t="shared" si="15"/>
        <v>0</v>
      </c>
      <c r="R115" s="217">
        <f t="shared" si="16"/>
        <v>0</v>
      </c>
      <c r="S115" s="217">
        <f t="shared" si="17"/>
        <v>0</v>
      </c>
      <c r="T115" s="217">
        <f t="shared" si="18"/>
        <v>0</v>
      </c>
      <c r="U115" s="217">
        <f t="shared" si="23"/>
        <v>0</v>
      </c>
      <c r="V115" s="217" t="str">
        <f t="shared" si="20"/>
        <v>NÃO</v>
      </c>
      <c r="Y115" s="245">
        <f t="shared" si="21"/>
        <v>0</v>
      </c>
      <c r="AC115" s="242">
        <f t="shared" si="22"/>
        <v>0</v>
      </c>
      <c r="AD115" s="243" t="s">
        <v>33</v>
      </c>
      <c r="AE115" s="243" t="s">
        <v>2059</v>
      </c>
      <c r="AF115" s="243">
        <v>2708600</v>
      </c>
      <c r="AG115" s="243"/>
      <c r="AH115" s="243"/>
    </row>
    <row r="116" spans="1:34" s="54" customFormat="1" ht="20.25" customHeight="1" x14ac:dyDescent="0.25">
      <c r="A116" s="214" t="str">
        <f>Controles!$B$2</f>
        <v>RS</v>
      </c>
      <c r="B116" s="214">
        <f>Controles!$C$2</f>
        <v>10</v>
      </c>
      <c r="C116" s="214" t="s">
        <v>5394</v>
      </c>
      <c r="D116" s="42"/>
      <c r="E116" s="42"/>
      <c r="F116" s="76"/>
      <c r="G116" s="76"/>
      <c r="H116" s="219">
        <f t="shared" si="19"/>
        <v>0</v>
      </c>
      <c r="I116" s="76"/>
      <c r="J116" s="76"/>
      <c r="K116" s="76"/>
      <c r="L116" s="76"/>
      <c r="M116" s="76"/>
      <c r="N116" s="217">
        <f t="shared" si="12"/>
        <v>0</v>
      </c>
      <c r="O116" s="217">
        <f t="shared" si="13"/>
        <v>0</v>
      </c>
      <c r="P116" s="217">
        <f t="shared" si="14"/>
        <v>0</v>
      </c>
      <c r="Q116" s="215">
        <f t="shared" si="15"/>
        <v>0</v>
      </c>
      <c r="R116" s="217">
        <f t="shared" si="16"/>
        <v>0</v>
      </c>
      <c r="S116" s="217">
        <f t="shared" si="17"/>
        <v>0</v>
      </c>
      <c r="T116" s="217">
        <f t="shared" si="18"/>
        <v>0</v>
      </c>
      <c r="U116" s="217">
        <f t="shared" si="23"/>
        <v>0</v>
      </c>
      <c r="V116" s="217" t="str">
        <f t="shared" si="20"/>
        <v>NÃO</v>
      </c>
      <c r="Y116" s="245">
        <f t="shared" si="21"/>
        <v>0</v>
      </c>
      <c r="AC116" s="242">
        <f t="shared" si="22"/>
        <v>0</v>
      </c>
      <c r="AD116" s="243" t="s">
        <v>33</v>
      </c>
      <c r="AE116" s="243" t="s">
        <v>2076</v>
      </c>
      <c r="AF116" s="243">
        <v>2708709</v>
      </c>
      <c r="AG116" s="243"/>
      <c r="AH116" s="243"/>
    </row>
    <row r="117" spans="1:34" s="54" customFormat="1" ht="20.25" customHeight="1" x14ac:dyDescent="0.25">
      <c r="A117" s="214" t="str">
        <f>Controles!$B$2</f>
        <v>RS</v>
      </c>
      <c r="B117" s="214">
        <f>Controles!$C$2</f>
        <v>10</v>
      </c>
      <c r="C117" s="214" t="s">
        <v>5394</v>
      </c>
      <c r="D117" s="42"/>
      <c r="E117" s="42"/>
      <c r="F117" s="76"/>
      <c r="G117" s="76"/>
      <c r="H117" s="219">
        <f t="shared" si="19"/>
        <v>0</v>
      </c>
      <c r="I117" s="76"/>
      <c r="J117" s="76"/>
      <c r="K117" s="76"/>
      <c r="L117" s="76"/>
      <c r="M117" s="76"/>
      <c r="N117" s="217">
        <f t="shared" si="12"/>
        <v>0</v>
      </c>
      <c r="O117" s="217">
        <f t="shared" si="13"/>
        <v>0</v>
      </c>
      <c r="P117" s="217">
        <f t="shared" si="14"/>
        <v>0</v>
      </c>
      <c r="Q117" s="215">
        <f t="shared" si="15"/>
        <v>0</v>
      </c>
      <c r="R117" s="217">
        <f t="shared" si="16"/>
        <v>0</v>
      </c>
      <c r="S117" s="217">
        <f t="shared" si="17"/>
        <v>0</v>
      </c>
      <c r="T117" s="217">
        <f t="shared" si="18"/>
        <v>0</v>
      </c>
      <c r="U117" s="217">
        <f t="shared" si="23"/>
        <v>0</v>
      </c>
      <c r="V117" s="217" t="str">
        <f t="shared" si="20"/>
        <v>NÃO</v>
      </c>
      <c r="Y117" s="245">
        <f t="shared" si="21"/>
        <v>0</v>
      </c>
      <c r="AC117" s="242">
        <f t="shared" si="22"/>
        <v>0</v>
      </c>
      <c r="AD117" s="243" t="s">
        <v>33</v>
      </c>
      <c r="AE117" s="243" t="s">
        <v>2092</v>
      </c>
      <c r="AF117" s="243">
        <v>2708808</v>
      </c>
      <c r="AG117" s="243"/>
      <c r="AH117" s="243"/>
    </row>
    <row r="118" spans="1:34" s="54" customFormat="1" ht="20.25" customHeight="1" x14ac:dyDescent="0.25">
      <c r="A118" s="214" t="str">
        <f>Controles!$B$2</f>
        <v>RS</v>
      </c>
      <c r="B118" s="214">
        <f>Controles!$C$2</f>
        <v>10</v>
      </c>
      <c r="C118" s="214" t="s">
        <v>5394</v>
      </c>
      <c r="D118" s="42"/>
      <c r="E118" s="42"/>
      <c r="F118" s="76"/>
      <c r="G118" s="76"/>
      <c r="H118" s="219">
        <f t="shared" si="19"/>
        <v>0</v>
      </c>
      <c r="I118" s="76"/>
      <c r="J118" s="76"/>
      <c r="K118" s="76"/>
      <c r="L118" s="76"/>
      <c r="M118" s="76"/>
      <c r="N118" s="217">
        <f t="shared" si="12"/>
        <v>0</v>
      </c>
      <c r="O118" s="217">
        <f t="shared" si="13"/>
        <v>0</v>
      </c>
      <c r="P118" s="217">
        <f t="shared" si="14"/>
        <v>0</v>
      </c>
      <c r="Q118" s="215">
        <f t="shared" si="15"/>
        <v>0</v>
      </c>
      <c r="R118" s="217">
        <f t="shared" si="16"/>
        <v>0</v>
      </c>
      <c r="S118" s="217">
        <f t="shared" si="17"/>
        <v>0</v>
      </c>
      <c r="T118" s="217">
        <f t="shared" si="18"/>
        <v>0</v>
      </c>
      <c r="U118" s="217">
        <f t="shared" si="23"/>
        <v>0</v>
      </c>
      <c r="V118" s="217" t="str">
        <f t="shared" si="20"/>
        <v>NÃO</v>
      </c>
      <c r="Y118" s="245">
        <f t="shared" si="21"/>
        <v>0</v>
      </c>
      <c r="AC118" s="242">
        <f t="shared" si="22"/>
        <v>0</v>
      </c>
      <c r="AD118" s="243" t="s">
        <v>33</v>
      </c>
      <c r="AE118" s="243" t="s">
        <v>2108</v>
      </c>
      <c r="AF118" s="243">
        <v>2708907</v>
      </c>
      <c r="AG118" s="243"/>
      <c r="AH118" s="243"/>
    </row>
    <row r="119" spans="1:34" s="54" customFormat="1" ht="20.25" customHeight="1" x14ac:dyDescent="0.25">
      <c r="A119" s="214" t="str">
        <f>Controles!$B$2</f>
        <v>RS</v>
      </c>
      <c r="B119" s="214">
        <f>Controles!$C$2</f>
        <v>10</v>
      </c>
      <c r="C119" s="214" t="s">
        <v>5394</v>
      </c>
      <c r="D119" s="42"/>
      <c r="E119" s="42"/>
      <c r="F119" s="76"/>
      <c r="G119" s="76"/>
      <c r="H119" s="219">
        <f t="shared" si="19"/>
        <v>0</v>
      </c>
      <c r="I119" s="76"/>
      <c r="J119" s="76"/>
      <c r="K119" s="76"/>
      <c r="L119" s="76"/>
      <c r="M119" s="76"/>
      <c r="N119" s="217">
        <f t="shared" si="12"/>
        <v>0</v>
      </c>
      <c r="O119" s="217">
        <f t="shared" si="13"/>
        <v>0</v>
      </c>
      <c r="P119" s="217">
        <f t="shared" si="14"/>
        <v>0</v>
      </c>
      <c r="Q119" s="215">
        <f t="shared" si="15"/>
        <v>0</v>
      </c>
      <c r="R119" s="217">
        <f t="shared" si="16"/>
        <v>0</v>
      </c>
      <c r="S119" s="217">
        <f t="shared" si="17"/>
        <v>0</v>
      </c>
      <c r="T119" s="217">
        <f t="shared" si="18"/>
        <v>0</v>
      </c>
      <c r="U119" s="217">
        <f t="shared" si="23"/>
        <v>0</v>
      </c>
      <c r="V119" s="217" t="str">
        <f t="shared" si="20"/>
        <v>NÃO</v>
      </c>
      <c r="Y119" s="245">
        <f t="shared" si="21"/>
        <v>0</v>
      </c>
      <c r="AC119" s="242">
        <f t="shared" si="22"/>
        <v>0</v>
      </c>
      <c r="AD119" s="243" t="s">
        <v>33</v>
      </c>
      <c r="AE119" s="243" t="s">
        <v>2124</v>
      </c>
      <c r="AF119" s="243">
        <v>2708956</v>
      </c>
      <c r="AG119" s="243"/>
      <c r="AH119" s="243"/>
    </row>
    <row r="120" spans="1:34" s="54" customFormat="1" ht="20.25" customHeight="1" x14ac:dyDescent="0.25">
      <c r="A120" s="214" t="str">
        <f>Controles!$B$2</f>
        <v>RS</v>
      </c>
      <c r="B120" s="214">
        <f>Controles!$C$2</f>
        <v>10</v>
      </c>
      <c r="C120" s="214" t="s">
        <v>5394</v>
      </c>
      <c r="D120" s="42"/>
      <c r="E120" s="42"/>
      <c r="F120" s="76"/>
      <c r="G120" s="76"/>
      <c r="H120" s="219">
        <f t="shared" si="19"/>
        <v>0</v>
      </c>
      <c r="I120" s="76"/>
      <c r="J120" s="76"/>
      <c r="K120" s="76"/>
      <c r="L120" s="76"/>
      <c r="M120" s="76"/>
      <c r="N120" s="217">
        <f t="shared" si="12"/>
        <v>0</v>
      </c>
      <c r="O120" s="217">
        <f t="shared" si="13"/>
        <v>0</v>
      </c>
      <c r="P120" s="217">
        <f t="shared" si="14"/>
        <v>0</v>
      </c>
      <c r="Q120" s="215">
        <f t="shared" si="15"/>
        <v>0</v>
      </c>
      <c r="R120" s="217">
        <f t="shared" si="16"/>
        <v>0</v>
      </c>
      <c r="S120" s="217">
        <f t="shared" si="17"/>
        <v>0</v>
      </c>
      <c r="T120" s="217">
        <f t="shared" si="18"/>
        <v>0</v>
      </c>
      <c r="U120" s="217">
        <f t="shared" si="23"/>
        <v>0</v>
      </c>
      <c r="V120" s="217" t="str">
        <f t="shared" si="20"/>
        <v>NÃO</v>
      </c>
      <c r="Y120" s="245">
        <f t="shared" si="21"/>
        <v>0</v>
      </c>
      <c r="AC120" s="242">
        <f t="shared" si="22"/>
        <v>0</v>
      </c>
      <c r="AD120" s="243" t="s">
        <v>33</v>
      </c>
      <c r="AE120" s="243" t="s">
        <v>2140</v>
      </c>
      <c r="AF120" s="243">
        <v>2709004</v>
      </c>
      <c r="AG120" s="243"/>
      <c r="AH120" s="243"/>
    </row>
    <row r="121" spans="1:34" s="54" customFormat="1" ht="20.25" customHeight="1" x14ac:dyDescent="0.25">
      <c r="A121" s="214" t="str">
        <f>Controles!$B$2</f>
        <v>RS</v>
      </c>
      <c r="B121" s="214">
        <f>Controles!$C$2</f>
        <v>10</v>
      </c>
      <c r="C121" s="214" t="s">
        <v>5394</v>
      </c>
      <c r="D121" s="42"/>
      <c r="E121" s="42"/>
      <c r="F121" s="76"/>
      <c r="G121" s="76"/>
      <c r="H121" s="219">
        <f t="shared" si="19"/>
        <v>0</v>
      </c>
      <c r="I121" s="76"/>
      <c r="J121" s="76"/>
      <c r="K121" s="76"/>
      <c r="L121" s="76"/>
      <c r="M121" s="76"/>
      <c r="N121" s="217">
        <f t="shared" si="12"/>
        <v>0</v>
      </c>
      <c r="O121" s="217">
        <f t="shared" si="13"/>
        <v>0</v>
      </c>
      <c r="P121" s="217">
        <f t="shared" si="14"/>
        <v>0</v>
      </c>
      <c r="Q121" s="215">
        <f t="shared" si="15"/>
        <v>0</v>
      </c>
      <c r="R121" s="217">
        <f t="shared" si="16"/>
        <v>0</v>
      </c>
      <c r="S121" s="217">
        <f t="shared" si="17"/>
        <v>0</v>
      </c>
      <c r="T121" s="217">
        <f t="shared" si="18"/>
        <v>0</v>
      </c>
      <c r="U121" s="217">
        <f t="shared" si="23"/>
        <v>0</v>
      </c>
      <c r="V121" s="217" t="str">
        <f t="shared" si="20"/>
        <v>NÃO</v>
      </c>
      <c r="Y121" s="245">
        <f t="shared" si="21"/>
        <v>0</v>
      </c>
      <c r="AC121" s="242">
        <f t="shared" si="22"/>
        <v>0</v>
      </c>
      <c r="AD121" s="243" t="s">
        <v>33</v>
      </c>
      <c r="AE121" s="243" t="s">
        <v>2156</v>
      </c>
      <c r="AF121" s="243">
        <v>2709103</v>
      </c>
      <c r="AG121" s="243"/>
      <c r="AH121" s="243"/>
    </row>
    <row r="122" spans="1:34" s="54" customFormat="1" ht="20.25" customHeight="1" x14ac:dyDescent="0.25">
      <c r="A122" s="214" t="str">
        <f>Controles!$B$2</f>
        <v>RS</v>
      </c>
      <c r="B122" s="214">
        <f>Controles!$C$2</f>
        <v>10</v>
      </c>
      <c r="C122" s="214" t="s">
        <v>5394</v>
      </c>
      <c r="D122" s="42"/>
      <c r="E122" s="42"/>
      <c r="F122" s="76"/>
      <c r="G122" s="76"/>
      <c r="H122" s="219">
        <f t="shared" si="19"/>
        <v>0</v>
      </c>
      <c r="I122" s="76"/>
      <c r="J122" s="76"/>
      <c r="K122" s="76"/>
      <c r="L122" s="76"/>
      <c r="M122" s="76"/>
      <c r="N122" s="217">
        <f t="shared" si="12"/>
        <v>0</v>
      </c>
      <c r="O122" s="217">
        <f t="shared" si="13"/>
        <v>0</v>
      </c>
      <c r="P122" s="217">
        <f t="shared" si="14"/>
        <v>0</v>
      </c>
      <c r="Q122" s="215">
        <f t="shared" si="15"/>
        <v>0</v>
      </c>
      <c r="R122" s="217">
        <f t="shared" si="16"/>
        <v>0</v>
      </c>
      <c r="S122" s="217">
        <f t="shared" si="17"/>
        <v>0</v>
      </c>
      <c r="T122" s="217">
        <f t="shared" si="18"/>
        <v>0</v>
      </c>
      <c r="U122" s="217">
        <f t="shared" si="23"/>
        <v>0</v>
      </c>
      <c r="V122" s="217" t="str">
        <f t="shared" si="20"/>
        <v>NÃO</v>
      </c>
      <c r="Y122" s="245">
        <f t="shared" si="21"/>
        <v>0</v>
      </c>
      <c r="AC122" s="242">
        <f t="shared" si="22"/>
        <v>0</v>
      </c>
      <c r="AD122" s="243" t="s">
        <v>33</v>
      </c>
      <c r="AE122" s="243" t="s">
        <v>2173</v>
      </c>
      <c r="AF122" s="243">
        <v>2709152</v>
      </c>
      <c r="AG122" s="243"/>
      <c r="AH122" s="243"/>
    </row>
    <row r="123" spans="1:34" s="54" customFormat="1" ht="20.25" customHeight="1" x14ac:dyDescent="0.25">
      <c r="A123" s="214" t="str">
        <f>Controles!$B$2</f>
        <v>RS</v>
      </c>
      <c r="B123" s="214">
        <f>Controles!$C$2</f>
        <v>10</v>
      </c>
      <c r="C123" s="214" t="s">
        <v>5394</v>
      </c>
      <c r="D123" s="42"/>
      <c r="E123" s="42"/>
      <c r="F123" s="76"/>
      <c r="G123" s="76"/>
      <c r="H123" s="219">
        <f t="shared" si="19"/>
        <v>0</v>
      </c>
      <c r="I123" s="76"/>
      <c r="J123" s="76"/>
      <c r="K123" s="76"/>
      <c r="L123" s="76"/>
      <c r="M123" s="76"/>
      <c r="N123" s="217">
        <f t="shared" si="12"/>
        <v>0</v>
      </c>
      <c r="O123" s="217">
        <f t="shared" si="13"/>
        <v>0</v>
      </c>
      <c r="P123" s="217">
        <f t="shared" si="14"/>
        <v>0</v>
      </c>
      <c r="Q123" s="215">
        <f t="shared" si="15"/>
        <v>0</v>
      </c>
      <c r="R123" s="217">
        <f t="shared" si="16"/>
        <v>0</v>
      </c>
      <c r="S123" s="217">
        <f t="shared" si="17"/>
        <v>0</v>
      </c>
      <c r="T123" s="217">
        <f t="shared" si="18"/>
        <v>0</v>
      </c>
      <c r="U123" s="217">
        <f t="shared" si="23"/>
        <v>0</v>
      </c>
      <c r="V123" s="217" t="str">
        <f t="shared" si="20"/>
        <v>NÃO</v>
      </c>
      <c r="Y123" s="245">
        <f t="shared" si="21"/>
        <v>0</v>
      </c>
      <c r="AC123" s="242">
        <f t="shared" si="22"/>
        <v>0</v>
      </c>
      <c r="AD123" s="243" t="s">
        <v>33</v>
      </c>
      <c r="AE123" s="243" t="s">
        <v>2190</v>
      </c>
      <c r="AF123" s="243">
        <v>2709202</v>
      </c>
      <c r="AG123" s="243"/>
      <c r="AH123" s="243"/>
    </row>
    <row r="124" spans="1:34" s="54" customFormat="1" ht="20.25" customHeight="1" x14ac:dyDescent="0.25">
      <c r="A124" s="214" t="str">
        <f>Controles!$B$2</f>
        <v>RS</v>
      </c>
      <c r="B124" s="214">
        <f>Controles!$C$2</f>
        <v>10</v>
      </c>
      <c r="C124" s="214" t="s">
        <v>5394</v>
      </c>
      <c r="D124" s="42"/>
      <c r="E124" s="42"/>
      <c r="F124" s="76"/>
      <c r="G124" s="76"/>
      <c r="H124" s="219">
        <f t="shared" si="19"/>
        <v>0</v>
      </c>
      <c r="I124" s="76"/>
      <c r="J124" s="76"/>
      <c r="K124" s="76"/>
      <c r="L124" s="76"/>
      <c r="M124" s="76"/>
      <c r="N124" s="217">
        <f t="shared" si="12"/>
        <v>0</v>
      </c>
      <c r="O124" s="217">
        <f t="shared" si="13"/>
        <v>0</v>
      </c>
      <c r="P124" s="217">
        <f t="shared" si="14"/>
        <v>0</v>
      </c>
      <c r="Q124" s="215">
        <f t="shared" si="15"/>
        <v>0</v>
      </c>
      <c r="R124" s="217">
        <f t="shared" si="16"/>
        <v>0</v>
      </c>
      <c r="S124" s="217">
        <f t="shared" si="17"/>
        <v>0</v>
      </c>
      <c r="T124" s="217">
        <f t="shared" si="18"/>
        <v>0</v>
      </c>
      <c r="U124" s="217">
        <f t="shared" si="23"/>
        <v>0</v>
      </c>
      <c r="V124" s="217" t="str">
        <f t="shared" si="20"/>
        <v>NÃO</v>
      </c>
      <c r="Y124" s="245">
        <f t="shared" si="21"/>
        <v>0</v>
      </c>
      <c r="AC124" s="242">
        <f t="shared" si="22"/>
        <v>0</v>
      </c>
      <c r="AD124" s="243" t="s">
        <v>33</v>
      </c>
      <c r="AE124" s="243" t="s">
        <v>2206</v>
      </c>
      <c r="AF124" s="243">
        <v>2709301</v>
      </c>
      <c r="AG124" s="243"/>
      <c r="AH124" s="243"/>
    </row>
    <row r="125" spans="1:34" s="54" customFormat="1" ht="20.25" customHeight="1" x14ac:dyDescent="0.25">
      <c r="A125" s="214" t="str">
        <f>Controles!$B$2</f>
        <v>RS</v>
      </c>
      <c r="B125" s="214">
        <f>Controles!$C$2</f>
        <v>10</v>
      </c>
      <c r="C125" s="214" t="s">
        <v>5394</v>
      </c>
      <c r="D125" s="42"/>
      <c r="E125" s="42"/>
      <c r="F125" s="76"/>
      <c r="G125" s="76"/>
      <c r="H125" s="219">
        <f t="shared" si="19"/>
        <v>0</v>
      </c>
      <c r="I125" s="76"/>
      <c r="J125" s="76"/>
      <c r="K125" s="76"/>
      <c r="L125" s="76"/>
      <c r="M125" s="76"/>
      <c r="N125" s="217">
        <f t="shared" si="12"/>
        <v>0</v>
      </c>
      <c r="O125" s="217">
        <f t="shared" si="13"/>
        <v>0</v>
      </c>
      <c r="P125" s="217">
        <f t="shared" si="14"/>
        <v>0</v>
      </c>
      <c r="Q125" s="215">
        <f t="shared" si="15"/>
        <v>0</v>
      </c>
      <c r="R125" s="217">
        <f t="shared" si="16"/>
        <v>0</v>
      </c>
      <c r="S125" s="217">
        <f t="shared" si="17"/>
        <v>0</v>
      </c>
      <c r="T125" s="217">
        <f t="shared" si="18"/>
        <v>0</v>
      </c>
      <c r="U125" s="217">
        <f t="shared" si="23"/>
        <v>0</v>
      </c>
      <c r="V125" s="217" t="str">
        <f t="shared" si="20"/>
        <v>NÃO</v>
      </c>
      <c r="Y125" s="245">
        <f t="shared" si="21"/>
        <v>0</v>
      </c>
      <c r="AC125" s="242">
        <f t="shared" si="22"/>
        <v>0</v>
      </c>
      <c r="AD125" s="243" t="s">
        <v>33</v>
      </c>
      <c r="AE125" s="243" t="s">
        <v>2221</v>
      </c>
      <c r="AF125" s="243">
        <v>2709400</v>
      </c>
      <c r="AG125" s="243"/>
      <c r="AH125" s="243"/>
    </row>
    <row r="126" spans="1:34" s="54" customFormat="1" ht="20.25" customHeight="1" x14ac:dyDescent="0.25">
      <c r="A126" s="214" t="str">
        <f>Controles!$B$2</f>
        <v>RS</v>
      </c>
      <c r="B126" s="214">
        <f>Controles!$C$2</f>
        <v>10</v>
      </c>
      <c r="C126" s="214" t="s">
        <v>5394</v>
      </c>
      <c r="D126" s="42"/>
      <c r="E126" s="42"/>
      <c r="F126" s="76"/>
      <c r="G126" s="76"/>
      <c r="H126" s="219">
        <f t="shared" si="19"/>
        <v>0</v>
      </c>
      <c r="I126" s="76"/>
      <c r="J126" s="76"/>
      <c r="K126" s="76"/>
      <c r="L126" s="76"/>
      <c r="M126" s="76"/>
      <c r="N126" s="217">
        <f t="shared" si="12"/>
        <v>0</v>
      </c>
      <c r="O126" s="217">
        <f t="shared" si="13"/>
        <v>0</v>
      </c>
      <c r="P126" s="217">
        <f t="shared" si="14"/>
        <v>0</v>
      </c>
      <c r="Q126" s="215">
        <f t="shared" si="15"/>
        <v>0</v>
      </c>
      <c r="R126" s="217">
        <f t="shared" si="16"/>
        <v>0</v>
      </c>
      <c r="S126" s="217">
        <f t="shared" si="17"/>
        <v>0</v>
      </c>
      <c r="T126" s="217">
        <f t="shared" si="18"/>
        <v>0</v>
      </c>
      <c r="U126" s="217">
        <f t="shared" si="23"/>
        <v>0</v>
      </c>
      <c r="V126" s="217" t="str">
        <f t="shared" si="20"/>
        <v>NÃO</v>
      </c>
      <c r="Y126" s="245">
        <f t="shared" si="21"/>
        <v>0</v>
      </c>
      <c r="AC126" s="242">
        <f t="shared" si="22"/>
        <v>0</v>
      </c>
      <c r="AD126" s="243" t="s">
        <v>36</v>
      </c>
      <c r="AE126" s="243" t="s">
        <v>94</v>
      </c>
      <c r="AF126" s="243">
        <v>1300029</v>
      </c>
      <c r="AG126" s="243"/>
      <c r="AH126" s="243"/>
    </row>
    <row r="127" spans="1:34" s="54" customFormat="1" ht="20.25" customHeight="1" x14ac:dyDescent="0.25">
      <c r="A127" s="214" t="str">
        <f>Controles!$B$2</f>
        <v>RS</v>
      </c>
      <c r="B127" s="214">
        <f>Controles!$C$2</f>
        <v>10</v>
      </c>
      <c r="C127" s="214" t="s">
        <v>5394</v>
      </c>
      <c r="D127" s="42"/>
      <c r="E127" s="42"/>
      <c r="F127" s="76"/>
      <c r="G127" s="76"/>
      <c r="H127" s="219">
        <f t="shared" si="19"/>
        <v>0</v>
      </c>
      <c r="I127" s="76"/>
      <c r="J127" s="76"/>
      <c r="K127" s="76"/>
      <c r="L127" s="76"/>
      <c r="M127" s="76"/>
      <c r="N127" s="217">
        <f t="shared" si="12"/>
        <v>0</v>
      </c>
      <c r="O127" s="217">
        <f t="shared" si="13"/>
        <v>0</v>
      </c>
      <c r="P127" s="217">
        <f t="shared" si="14"/>
        <v>0</v>
      </c>
      <c r="Q127" s="215">
        <f t="shared" si="15"/>
        <v>0</v>
      </c>
      <c r="R127" s="217">
        <f t="shared" si="16"/>
        <v>0</v>
      </c>
      <c r="S127" s="217">
        <f t="shared" si="17"/>
        <v>0</v>
      </c>
      <c r="T127" s="217">
        <f t="shared" si="18"/>
        <v>0</v>
      </c>
      <c r="U127" s="217">
        <f t="shared" si="23"/>
        <v>0</v>
      </c>
      <c r="V127" s="217" t="str">
        <f t="shared" si="20"/>
        <v>NÃO</v>
      </c>
      <c r="Y127" s="245">
        <f t="shared" si="21"/>
        <v>0</v>
      </c>
      <c r="AC127" s="242">
        <f t="shared" si="22"/>
        <v>0</v>
      </c>
      <c r="AD127" s="243" t="s">
        <v>36</v>
      </c>
      <c r="AE127" s="243" t="s">
        <v>120</v>
      </c>
      <c r="AF127" s="243">
        <v>1300060</v>
      </c>
      <c r="AG127" s="243"/>
      <c r="AH127" s="243"/>
    </row>
    <row r="128" spans="1:34" s="54" customFormat="1" ht="20.25" customHeight="1" x14ac:dyDescent="0.25">
      <c r="A128" s="214" t="str">
        <f>Controles!$B$2</f>
        <v>RS</v>
      </c>
      <c r="B128" s="214">
        <f>Controles!$C$2</f>
        <v>10</v>
      </c>
      <c r="C128" s="214" t="s">
        <v>5394</v>
      </c>
      <c r="D128" s="42"/>
      <c r="E128" s="42"/>
      <c r="F128" s="76"/>
      <c r="G128" s="76"/>
      <c r="H128" s="219">
        <f t="shared" si="19"/>
        <v>0</v>
      </c>
      <c r="I128" s="76"/>
      <c r="J128" s="76"/>
      <c r="K128" s="76"/>
      <c r="L128" s="76"/>
      <c r="M128" s="76"/>
      <c r="N128" s="217">
        <f t="shared" si="12"/>
        <v>0</v>
      </c>
      <c r="O128" s="217">
        <f t="shared" si="13"/>
        <v>0</v>
      </c>
      <c r="P128" s="217">
        <f t="shared" si="14"/>
        <v>0</v>
      </c>
      <c r="Q128" s="215">
        <f t="shared" si="15"/>
        <v>0</v>
      </c>
      <c r="R128" s="217">
        <f t="shared" si="16"/>
        <v>0</v>
      </c>
      <c r="S128" s="217">
        <f t="shared" si="17"/>
        <v>0</v>
      </c>
      <c r="T128" s="217">
        <f t="shared" si="18"/>
        <v>0</v>
      </c>
      <c r="U128" s="217">
        <f t="shared" si="23"/>
        <v>0</v>
      </c>
      <c r="V128" s="217" t="str">
        <f t="shared" si="20"/>
        <v>NÃO</v>
      </c>
      <c r="Y128" s="245">
        <f t="shared" si="21"/>
        <v>0</v>
      </c>
      <c r="AC128" s="242">
        <f t="shared" si="22"/>
        <v>0</v>
      </c>
      <c r="AD128" s="243" t="s">
        <v>36</v>
      </c>
      <c r="AE128" s="243" t="s">
        <v>146</v>
      </c>
      <c r="AF128" s="243">
        <v>1300086</v>
      </c>
      <c r="AG128" s="243"/>
      <c r="AH128" s="243"/>
    </row>
    <row r="129" spans="1:34" s="54" customFormat="1" ht="20.25" customHeight="1" x14ac:dyDescent="0.25">
      <c r="A129" s="214" t="str">
        <f>Controles!$B$2</f>
        <v>RS</v>
      </c>
      <c r="B129" s="214">
        <f>Controles!$C$2</f>
        <v>10</v>
      </c>
      <c r="C129" s="214" t="s">
        <v>5394</v>
      </c>
      <c r="D129" s="42"/>
      <c r="E129" s="42"/>
      <c r="F129" s="76"/>
      <c r="G129" s="76"/>
      <c r="H129" s="219">
        <f t="shared" si="19"/>
        <v>0</v>
      </c>
      <c r="I129" s="76"/>
      <c r="J129" s="76"/>
      <c r="K129" s="76"/>
      <c r="L129" s="76"/>
      <c r="M129" s="76"/>
      <c r="N129" s="217">
        <f t="shared" si="12"/>
        <v>0</v>
      </c>
      <c r="O129" s="217">
        <f t="shared" si="13"/>
        <v>0</v>
      </c>
      <c r="P129" s="217">
        <f t="shared" si="14"/>
        <v>0</v>
      </c>
      <c r="Q129" s="215">
        <f t="shared" si="15"/>
        <v>0</v>
      </c>
      <c r="R129" s="217">
        <f t="shared" si="16"/>
        <v>0</v>
      </c>
      <c r="S129" s="217">
        <f t="shared" si="17"/>
        <v>0</v>
      </c>
      <c r="T129" s="217">
        <f t="shared" si="18"/>
        <v>0</v>
      </c>
      <c r="U129" s="217">
        <f t="shared" si="23"/>
        <v>0</v>
      </c>
      <c r="V129" s="217" t="str">
        <f t="shared" si="20"/>
        <v>NÃO</v>
      </c>
      <c r="Y129" s="245">
        <f t="shared" si="21"/>
        <v>0</v>
      </c>
      <c r="AC129" s="242">
        <f t="shared" si="22"/>
        <v>0</v>
      </c>
      <c r="AD129" s="243" t="s">
        <v>36</v>
      </c>
      <c r="AE129" s="243" t="s">
        <v>171</v>
      </c>
      <c r="AF129" s="243">
        <v>1300102</v>
      </c>
      <c r="AG129" s="243"/>
      <c r="AH129" s="243"/>
    </row>
    <row r="130" spans="1:34" s="54" customFormat="1" ht="20.25" customHeight="1" x14ac:dyDescent="0.25">
      <c r="A130" s="214" t="str">
        <f>Controles!$B$2</f>
        <v>RS</v>
      </c>
      <c r="B130" s="214">
        <f>Controles!$C$2</f>
        <v>10</v>
      </c>
      <c r="C130" s="214" t="s">
        <v>5394</v>
      </c>
      <c r="D130" s="42"/>
      <c r="E130" s="42"/>
      <c r="F130" s="76"/>
      <c r="G130" s="76"/>
      <c r="H130" s="219">
        <f t="shared" si="19"/>
        <v>0</v>
      </c>
      <c r="I130" s="76"/>
      <c r="J130" s="76"/>
      <c r="K130" s="76"/>
      <c r="L130" s="76"/>
      <c r="M130" s="76"/>
      <c r="N130" s="217">
        <f t="shared" ref="N130:N193" si="24">IF((J130-F130&lt;0),"ERRO",0)</f>
        <v>0</v>
      </c>
      <c r="O130" s="217">
        <f t="shared" ref="O130:O193" si="25">IF(AND(J130&gt;0,F130+G130=0),"VERIFICAR",0)</f>
        <v>0</v>
      </c>
      <c r="P130" s="217">
        <f t="shared" ref="P130:P193" si="26">IF(AND(G130=0,J130&gt;I130),"ERRO",0)</f>
        <v>0</v>
      </c>
      <c r="Q130" s="215">
        <f t="shared" ref="Q130:Q193" si="27">IF(AND(G130=0,K130&gt;J130),"ERRO",0)</f>
        <v>0</v>
      </c>
      <c r="R130" s="217">
        <f t="shared" ref="R130:R193" si="28">IF(K130&gt;0, IF(H130= 0, "ERRO",0),0)</f>
        <v>0</v>
      </c>
      <c r="S130" s="217">
        <f t="shared" ref="S130:S193" si="29">IF(L130&gt;0, IF(F130= 0, IF(G130=0, "ERRO",0),0),0)</f>
        <v>0</v>
      </c>
      <c r="T130" s="217">
        <f t="shared" ref="T130:T193" si="30">IF(M130&gt;0, IF(F130= 0, IF(G130=0, "ERRO",0),0),0)</f>
        <v>0</v>
      </c>
      <c r="U130" s="217">
        <f t="shared" si="23"/>
        <v>0</v>
      </c>
      <c r="V130" s="217" t="str">
        <f t="shared" si="20"/>
        <v>NÃO</v>
      </c>
      <c r="Y130" s="245">
        <f t="shared" si="21"/>
        <v>0</v>
      </c>
      <c r="AC130" s="242">
        <f t="shared" si="22"/>
        <v>0</v>
      </c>
      <c r="AD130" s="243" t="s">
        <v>36</v>
      </c>
      <c r="AE130" s="243" t="s">
        <v>197</v>
      </c>
      <c r="AF130" s="243">
        <v>1300144</v>
      </c>
      <c r="AG130" s="243"/>
      <c r="AH130" s="243"/>
    </row>
    <row r="131" spans="1:34" s="54" customFormat="1" ht="20.25" customHeight="1" x14ac:dyDescent="0.25">
      <c r="A131" s="214" t="str">
        <f>Controles!$B$2</f>
        <v>RS</v>
      </c>
      <c r="B131" s="214">
        <f>Controles!$C$2</f>
        <v>10</v>
      </c>
      <c r="C131" s="214" t="s">
        <v>5394</v>
      </c>
      <c r="D131" s="42"/>
      <c r="E131" s="42"/>
      <c r="F131" s="76"/>
      <c r="G131" s="76"/>
      <c r="H131" s="219">
        <f t="shared" ref="H131:H194" si="31">SUM(F131:G131)</f>
        <v>0</v>
      </c>
      <c r="I131" s="76"/>
      <c r="J131" s="76"/>
      <c r="K131" s="76"/>
      <c r="L131" s="76"/>
      <c r="M131" s="76"/>
      <c r="N131" s="217">
        <f t="shared" si="24"/>
        <v>0</v>
      </c>
      <c r="O131" s="217">
        <f t="shared" si="25"/>
        <v>0</v>
      </c>
      <c r="P131" s="217">
        <f t="shared" si="26"/>
        <v>0</v>
      </c>
      <c r="Q131" s="215">
        <f t="shared" si="27"/>
        <v>0</v>
      </c>
      <c r="R131" s="217">
        <f t="shared" si="28"/>
        <v>0</v>
      </c>
      <c r="S131" s="217">
        <f t="shared" si="29"/>
        <v>0</v>
      </c>
      <c r="T131" s="217">
        <f t="shared" si="30"/>
        <v>0</v>
      </c>
      <c r="U131" s="217">
        <f t="shared" si="23"/>
        <v>0</v>
      </c>
      <c r="V131" s="217" t="str">
        <f t="shared" ref="V131:V194" si="32">IF(AND(N131=0,P131=0,Q131=0,T131=0,S131=0,R131=0), "NÃO", "SIM")</f>
        <v>NÃO</v>
      </c>
      <c r="Y131" s="245">
        <f t="shared" ref="Y131:Y194" si="33">IF(V131="Não",0,1)</f>
        <v>0</v>
      </c>
      <c r="AC131" s="242">
        <f t="shared" ref="AC131:AC194" si="34">IF(V131="NÃO",0,1)</f>
        <v>0</v>
      </c>
      <c r="AD131" s="243" t="s">
        <v>36</v>
      </c>
      <c r="AE131" s="243" t="s">
        <v>223</v>
      </c>
      <c r="AF131" s="243">
        <v>1300201</v>
      </c>
      <c r="AG131" s="243"/>
      <c r="AH131" s="243"/>
    </row>
    <row r="132" spans="1:34" s="54" customFormat="1" ht="20.25" customHeight="1" x14ac:dyDescent="0.25">
      <c r="A132" s="214" t="str">
        <f>Controles!$B$2</f>
        <v>RS</v>
      </c>
      <c r="B132" s="214">
        <f>Controles!$C$2</f>
        <v>10</v>
      </c>
      <c r="C132" s="214" t="s">
        <v>5394</v>
      </c>
      <c r="D132" s="42"/>
      <c r="E132" s="42"/>
      <c r="F132" s="76"/>
      <c r="G132" s="76"/>
      <c r="H132" s="219">
        <f t="shared" si="31"/>
        <v>0</v>
      </c>
      <c r="I132" s="76"/>
      <c r="J132" s="76"/>
      <c r="K132" s="76"/>
      <c r="L132" s="76"/>
      <c r="M132" s="76"/>
      <c r="N132" s="217">
        <f t="shared" si="24"/>
        <v>0</v>
      </c>
      <c r="O132" s="217">
        <f t="shared" si="25"/>
        <v>0</v>
      </c>
      <c r="P132" s="217">
        <f t="shared" si="26"/>
        <v>0</v>
      </c>
      <c r="Q132" s="215">
        <f t="shared" si="27"/>
        <v>0</v>
      </c>
      <c r="R132" s="217">
        <f t="shared" si="28"/>
        <v>0</v>
      </c>
      <c r="S132" s="217">
        <f t="shared" si="29"/>
        <v>0</v>
      </c>
      <c r="T132" s="217">
        <f t="shared" si="30"/>
        <v>0</v>
      </c>
      <c r="U132" s="217">
        <f t="shared" si="23"/>
        <v>0</v>
      </c>
      <c r="V132" s="217" t="str">
        <f t="shared" si="32"/>
        <v>NÃO</v>
      </c>
      <c r="Y132" s="245">
        <f t="shared" si="33"/>
        <v>0</v>
      </c>
      <c r="AC132" s="242">
        <f t="shared" si="34"/>
        <v>0</v>
      </c>
      <c r="AD132" s="243" t="s">
        <v>36</v>
      </c>
      <c r="AE132" s="243" t="s">
        <v>247</v>
      </c>
      <c r="AF132" s="243">
        <v>1300300</v>
      </c>
      <c r="AG132" s="243"/>
      <c r="AH132" s="243"/>
    </row>
    <row r="133" spans="1:34" s="54" customFormat="1" ht="20.25" customHeight="1" x14ac:dyDescent="0.25">
      <c r="A133" s="214" t="str">
        <f>Controles!$B$2</f>
        <v>RS</v>
      </c>
      <c r="B133" s="214">
        <f>Controles!$C$2</f>
        <v>10</v>
      </c>
      <c r="C133" s="214" t="s">
        <v>5394</v>
      </c>
      <c r="D133" s="42"/>
      <c r="E133" s="42"/>
      <c r="F133" s="76"/>
      <c r="G133" s="76"/>
      <c r="H133" s="219">
        <f t="shared" si="31"/>
        <v>0</v>
      </c>
      <c r="I133" s="76"/>
      <c r="J133" s="76"/>
      <c r="K133" s="76"/>
      <c r="L133" s="76"/>
      <c r="M133" s="76"/>
      <c r="N133" s="217">
        <f t="shared" si="24"/>
        <v>0</v>
      </c>
      <c r="O133" s="217">
        <f t="shared" si="25"/>
        <v>0</v>
      </c>
      <c r="P133" s="217">
        <f t="shared" si="26"/>
        <v>0</v>
      </c>
      <c r="Q133" s="215">
        <f t="shared" si="27"/>
        <v>0</v>
      </c>
      <c r="R133" s="217">
        <f t="shared" si="28"/>
        <v>0</v>
      </c>
      <c r="S133" s="217">
        <f t="shared" si="29"/>
        <v>0</v>
      </c>
      <c r="T133" s="217">
        <f t="shared" si="30"/>
        <v>0</v>
      </c>
      <c r="U133" s="217">
        <f t="shared" ref="U133:U196" si="35">IF(M133+L133+K133&gt;I133,"VERIFICAR",0)</f>
        <v>0</v>
      </c>
      <c r="V133" s="217" t="str">
        <f t="shared" si="32"/>
        <v>NÃO</v>
      </c>
      <c r="Y133" s="245">
        <f t="shared" si="33"/>
        <v>0</v>
      </c>
      <c r="AC133" s="242">
        <f t="shared" si="34"/>
        <v>0</v>
      </c>
      <c r="AD133" s="243" t="s">
        <v>36</v>
      </c>
      <c r="AE133" s="243" t="s">
        <v>272</v>
      </c>
      <c r="AF133" s="243">
        <v>1300409</v>
      </c>
      <c r="AG133" s="243"/>
      <c r="AH133" s="243"/>
    </row>
    <row r="134" spans="1:34" s="54" customFormat="1" ht="20.25" customHeight="1" x14ac:dyDescent="0.25">
      <c r="A134" s="214" t="str">
        <f>Controles!$B$2</f>
        <v>RS</v>
      </c>
      <c r="B134" s="214">
        <f>Controles!$C$2</f>
        <v>10</v>
      </c>
      <c r="C134" s="214" t="s">
        <v>5394</v>
      </c>
      <c r="D134" s="42"/>
      <c r="E134" s="42"/>
      <c r="F134" s="76"/>
      <c r="G134" s="76"/>
      <c r="H134" s="219">
        <f t="shared" si="31"/>
        <v>0</v>
      </c>
      <c r="I134" s="76"/>
      <c r="J134" s="76"/>
      <c r="K134" s="76"/>
      <c r="L134" s="76"/>
      <c r="M134" s="76"/>
      <c r="N134" s="217">
        <f t="shared" si="24"/>
        <v>0</v>
      </c>
      <c r="O134" s="217">
        <f t="shared" si="25"/>
        <v>0</v>
      </c>
      <c r="P134" s="217">
        <f t="shared" si="26"/>
        <v>0</v>
      </c>
      <c r="Q134" s="215">
        <f t="shared" si="27"/>
        <v>0</v>
      </c>
      <c r="R134" s="217">
        <f t="shared" si="28"/>
        <v>0</v>
      </c>
      <c r="S134" s="217">
        <f t="shared" si="29"/>
        <v>0</v>
      </c>
      <c r="T134" s="217">
        <f t="shared" si="30"/>
        <v>0</v>
      </c>
      <c r="U134" s="217">
        <f t="shared" si="35"/>
        <v>0</v>
      </c>
      <c r="V134" s="217" t="str">
        <f t="shared" si="32"/>
        <v>NÃO</v>
      </c>
      <c r="Y134" s="245">
        <f t="shared" si="33"/>
        <v>0</v>
      </c>
      <c r="AC134" s="242">
        <f t="shared" si="34"/>
        <v>0</v>
      </c>
      <c r="AD134" s="243" t="s">
        <v>36</v>
      </c>
      <c r="AE134" s="243" t="s">
        <v>298</v>
      </c>
      <c r="AF134" s="243">
        <v>1300508</v>
      </c>
      <c r="AG134" s="243"/>
      <c r="AH134" s="243"/>
    </row>
    <row r="135" spans="1:34" s="54" customFormat="1" ht="20.25" customHeight="1" x14ac:dyDescent="0.25">
      <c r="A135" s="214" t="str">
        <f>Controles!$B$2</f>
        <v>RS</v>
      </c>
      <c r="B135" s="214">
        <f>Controles!$C$2</f>
        <v>10</v>
      </c>
      <c r="C135" s="214" t="s">
        <v>5394</v>
      </c>
      <c r="D135" s="42"/>
      <c r="E135" s="42"/>
      <c r="F135" s="76"/>
      <c r="G135" s="76"/>
      <c r="H135" s="219">
        <f t="shared" si="31"/>
        <v>0</v>
      </c>
      <c r="I135" s="76"/>
      <c r="J135" s="76"/>
      <c r="K135" s="76"/>
      <c r="L135" s="76"/>
      <c r="M135" s="76"/>
      <c r="N135" s="217">
        <f t="shared" si="24"/>
        <v>0</v>
      </c>
      <c r="O135" s="217">
        <f t="shared" si="25"/>
        <v>0</v>
      </c>
      <c r="P135" s="217">
        <f t="shared" si="26"/>
        <v>0</v>
      </c>
      <c r="Q135" s="215">
        <f t="shared" si="27"/>
        <v>0</v>
      </c>
      <c r="R135" s="217">
        <f t="shared" si="28"/>
        <v>0</v>
      </c>
      <c r="S135" s="217">
        <f t="shared" si="29"/>
        <v>0</v>
      </c>
      <c r="T135" s="217">
        <f t="shared" si="30"/>
        <v>0</v>
      </c>
      <c r="U135" s="217">
        <f t="shared" si="35"/>
        <v>0</v>
      </c>
      <c r="V135" s="217" t="str">
        <f t="shared" si="32"/>
        <v>NÃO</v>
      </c>
      <c r="Y135" s="245">
        <f t="shared" si="33"/>
        <v>0</v>
      </c>
      <c r="AC135" s="242">
        <f t="shared" si="34"/>
        <v>0</v>
      </c>
      <c r="AD135" s="243" t="s">
        <v>36</v>
      </c>
      <c r="AE135" s="243" t="s">
        <v>324</v>
      </c>
      <c r="AF135" s="243">
        <v>1300607</v>
      </c>
      <c r="AG135" s="243"/>
      <c r="AH135" s="243"/>
    </row>
    <row r="136" spans="1:34" s="54" customFormat="1" ht="20.25" customHeight="1" x14ac:dyDescent="0.25">
      <c r="A136" s="214" t="str">
        <f>Controles!$B$2</f>
        <v>RS</v>
      </c>
      <c r="B136" s="214">
        <f>Controles!$C$2</f>
        <v>10</v>
      </c>
      <c r="C136" s="214" t="s">
        <v>5394</v>
      </c>
      <c r="D136" s="42"/>
      <c r="E136" s="42"/>
      <c r="F136" s="76"/>
      <c r="G136" s="76"/>
      <c r="H136" s="219">
        <f t="shared" si="31"/>
        <v>0</v>
      </c>
      <c r="I136" s="76"/>
      <c r="J136" s="76"/>
      <c r="K136" s="76"/>
      <c r="L136" s="76"/>
      <c r="M136" s="76"/>
      <c r="N136" s="217">
        <f t="shared" si="24"/>
        <v>0</v>
      </c>
      <c r="O136" s="217">
        <f t="shared" si="25"/>
        <v>0</v>
      </c>
      <c r="P136" s="217">
        <f t="shared" si="26"/>
        <v>0</v>
      </c>
      <c r="Q136" s="215">
        <f t="shared" si="27"/>
        <v>0</v>
      </c>
      <c r="R136" s="217">
        <f t="shared" si="28"/>
        <v>0</v>
      </c>
      <c r="S136" s="217">
        <f t="shared" si="29"/>
        <v>0</v>
      </c>
      <c r="T136" s="217">
        <f t="shared" si="30"/>
        <v>0</v>
      </c>
      <c r="U136" s="217">
        <f t="shared" si="35"/>
        <v>0</v>
      </c>
      <c r="V136" s="217" t="str">
        <f t="shared" si="32"/>
        <v>NÃO</v>
      </c>
      <c r="Y136" s="245">
        <f t="shared" si="33"/>
        <v>0</v>
      </c>
      <c r="AC136" s="242">
        <f t="shared" si="34"/>
        <v>0</v>
      </c>
      <c r="AD136" s="243" t="s">
        <v>36</v>
      </c>
      <c r="AE136" s="243" t="s">
        <v>349</v>
      </c>
      <c r="AF136" s="243">
        <v>1300631</v>
      </c>
      <c r="AG136" s="243"/>
      <c r="AH136" s="243"/>
    </row>
    <row r="137" spans="1:34" s="54" customFormat="1" ht="20.25" customHeight="1" x14ac:dyDescent="0.25">
      <c r="A137" s="214" t="str">
        <f>Controles!$B$2</f>
        <v>RS</v>
      </c>
      <c r="B137" s="214">
        <f>Controles!$C$2</f>
        <v>10</v>
      </c>
      <c r="C137" s="214" t="s">
        <v>5394</v>
      </c>
      <c r="D137" s="42"/>
      <c r="E137" s="42"/>
      <c r="F137" s="76"/>
      <c r="G137" s="76"/>
      <c r="H137" s="219">
        <f t="shared" si="31"/>
        <v>0</v>
      </c>
      <c r="I137" s="76"/>
      <c r="J137" s="76"/>
      <c r="K137" s="76"/>
      <c r="L137" s="76"/>
      <c r="M137" s="76"/>
      <c r="N137" s="217">
        <f t="shared" si="24"/>
        <v>0</v>
      </c>
      <c r="O137" s="217">
        <f t="shared" si="25"/>
        <v>0</v>
      </c>
      <c r="P137" s="217">
        <f t="shared" si="26"/>
        <v>0</v>
      </c>
      <c r="Q137" s="215">
        <f t="shared" si="27"/>
        <v>0</v>
      </c>
      <c r="R137" s="217">
        <f t="shared" si="28"/>
        <v>0</v>
      </c>
      <c r="S137" s="217">
        <f t="shared" si="29"/>
        <v>0</v>
      </c>
      <c r="T137" s="217">
        <f t="shared" si="30"/>
        <v>0</v>
      </c>
      <c r="U137" s="217">
        <f t="shared" si="35"/>
        <v>0</v>
      </c>
      <c r="V137" s="217" t="str">
        <f t="shared" si="32"/>
        <v>NÃO</v>
      </c>
      <c r="Y137" s="245">
        <f t="shared" si="33"/>
        <v>0</v>
      </c>
      <c r="AC137" s="242">
        <f t="shared" si="34"/>
        <v>0</v>
      </c>
      <c r="AD137" s="243" t="s">
        <v>36</v>
      </c>
      <c r="AE137" s="243" t="s">
        <v>373</v>
      </c>
      <c r="AF137" s="243">
        <v>1300680</v>
      </c>
      <c r="AG137" s="243"/>
      <c r="AH137" s="243"/>
    </row>
    <row r="138" spans="1:34" s="54" customFormat="1" ht="20.25" customHeight="1" x14ac:dyDescent="0.25">
      <c r="A138" s="214" t="str">
        <f>Controles!$B$2</f>
        <v>RS</v>
      </c>
      <c r="B138" s="214">
        <f>Controles!$C$2</f>
        <v>10</v>
      </c>
      <c r="C138" s="214" t="s">
        <v>5394</v>
      </c>
      <c r="D138" s="42"/>
      <c r="E138" s="42"/>
      <c r="F138" s="76"/>
      <c r="G138" s="76"/>
      <c r="H138" s="219">
        <f t="shared" si="31"/>
        <v>0</v>
      </c>
      <c r="I138" s="76"/>
      <c r="J138" s="76"/>
      <c r="K138" s="76"/>
      <c r="L138" s="76"/>
      <c r="M138" s="76"/>
      <c r="N138" s="217">
        <f t="shared" si="24"/>
        <v>0</v>
      </c>
      <c r="O138" s="217">
        <f t="shared" si="25"/>
        <v>0</v>
      </c>
      <c r="P138" s="217">
        <f t="shared" si="26"/>
        <v>0</v>
      </c>
      <c r="Q138" s="215">
        <f t="shared" si="27"/>
        <v>0</v>
      </c>
      <c r="R138" s="217">
        <f t="shared" si="28"/>
        <v>0</v>
      </c>
      <c r="S138" s="217">
        <f t="shared" si="29"/>
        <v>0</v>
      </c>
      <c r="T138" s="217">
        <f t="shared" si="30"/>
        <v>0</v>
      </c>
      <c r="U138" s="217">
        <f t="shared" si="35"/>
        <v>0</v>
      </c>
      <c r="V138" s="217" t="str">
        <f t="shared" si="32"/>
        <v>NÃO</v>
      </c>
      <c r="Y138" s="245">
        <f t="shared" si="33"/>
        <v>0</v>
      </c>
      <c r="AC138" s="242">
        <f t="shared" si="34"/>
        <v>0</v>
      </c>
      <c r="AD138" s="243" t="s">
        <v>36</v>
      </c>
      <c r="AE138" s="243" t="s">
        <v>398</v>
      </c>
      <c r="AF138" s="243">
        <v>1300706</v>
      </c>
      <c r="AG138" s="243"/>
      <c r="AH138" s="243"/>
    </row>
    <row r="139" spans="1:34" s="54" customFormat="1" ht="20.25" customHeight="1" x14ac:dyDescent="0.25">
      <c r="A139" s="214" t="str">
        <f>Controles!$B$2</f>
        <v>RS</v>
      </c>
      <c r="B139" s="214">
        <f>Controles!$C$2</f>
        <v>10</v>
      </c>
      <c r="C139" s="214" t="s">
        <v>5394</v>
      </c>
      <c r="D139" s="42"/>
      <c r="E139" s="42"/>
      <c r="F139" s="76"/>
      <c r="G139" s="76"/>
      <c r="H139" s="219">
        <f t="shared" si="31"/>
        <v>0</v>
      </c>
      <c r="I139" s="76"/>
      <c r="J139" s="76"/>
      <c r="K139" s="76"/>
      <c r="L139" s="76"/>
      <c r="M139" s="76"/>
      <c r="N139" s="217">
        <f t="shared" si="24"/>
        <v>0</v>
      </c>
      <c r="O139" s="217">
        <f t="shared" si="25"/>
        <v>0</v>
      </c>
      <c r="P139" s="217">
        <f t="shared" si="26"/>
        <v>0</v>
      </c>
      <c r="Q139" s="215">
        <f t="shared" si="27"/>
        <v>0</v>
      </c>
      <c r="R139" s="217">
        <f t="shared" si="28"/>
        <v>0</v>
      </c>
      <c r="S139" s="217">
        <f t="shared" si="29"/>
        <v>0</v>
      </c>
      <c r="T139" s="217">
        <f t="shared" si="30"/>
        <v>0</v>
      </c>
      <c r="U139" s="217">
        <f t="shared" si="35"/>
        <v>0</v>
      </c>
      <c r="V139" s="217" t="str">
        <f t="shared" si="32"/>
        <v>NÃO</v>
      </c>
      <c r="Y139" s="245">
        <f t="shared" si="33"/>
        <v>0</v>
      </c>
      <c r="AC139" s="242">
        <f t="shared" si="34"/>
        <v>0</v>
      </c>
      <c r="AD139" s="243" t="s">
        <v>36</v>
      </c>
      <c r="AE139" s="243" t="s">
        <v>423</v>
      </c>
      <c r="AF139" s="243">
        <v>1300805</v>
      </c>
      <c r="AG139" s="243"/>
      <c r="AH139" s="243"/>
    </row>
    <row r="140" spans="1:34" s="54" customFormat="1" ht="20.25" customHeight="1" x14ac:dyDescent="0.25">
      <c r="A140" s="214" t="str">
        <f>Controles!$B$2</f>
        <v>RS</v>
      </c>
      <c r="B140" s="214">
        <f>Controles!$C$2</f>
        <v>10</v>
      </c>
      <c r="C140" s="214" t="s">
        <v>5394</v>
      </c>
      <c r="D140" s="42"/>
      <c r="E140" s="42"/>
      <c r="F140" s="76"/>
      <c r="G140" s="76"/>
      <c r="H140" s="219">
        <f t="shared" si="31"/>
        <v>0</v>
      </c>
      <c r="I140" s="76"/>
      <c r="J140" s="76"/>
      <c r="K140" s="76"/>
      <c r="L140" s="76"/>
      <c r="M140" s="76"/>
      <c r="N140" s="217">
        <f t="shared" si="24"/>
        <v>0</v>
      </c>
      <c r="O140" s="217">
        <f t="shared" si="25"/>
        <v>0</v>
      </c>
      <c r="P140" s="217">
        <f t="shared" si="26"/>
        <v>0</v>
      </c>
      <c r="Q140" s="215">
        <f t="shared" si="27"/>
        <v>0</v>
      </c>
      <c r="R140" s="217">
        <f t="shared" si="28"/>
        <v>0</v>
      </c>
      <c r="S140" s="217">
        <f t="shared" si="29"/>
        <v>0</v>
      </c>
      <c r="T140" s="217">
        <f t="shared" si="30"/>
        <v>0</v>
      </c>
      <c r="U140" s="217">
        <f t="shared" si="35"/>
        <v>0</v>
      </c>
      <c r="V140" s="217" t="str">
        <f t="shared" si="32"/>
        <v>NÃO</v>
      </c>
      <c r="Y140" s="245">
        <f t="shared" si="33"/>
        <v>0</v>
      </c>
      <c r="AC140" s="242">
        <f t="shared" si="34"/>
        <v>0</v>
      </c>
      <c r="AD140" s="243" t="s">
        <v>36</v>
      </c>
      <c r="AE140" s="243" t="s">
        <v>449</v>
      </c>
      <c r="AF140" s="243">
        <v>1300839</v>
      </c>
      <c r="AG140" s="243"/>
      <c r="AH140" s="243"/>
    </row>
    <row r="141" spans="1:34" s="54" customFormat="1" ht="20.25" customHeight="1" x14ac:dyDescent="0.25">
      <c r="A141" s="214" t="str">
        <f>Controles!$B$2</f>
        <v>RS</v>
      </c>
      <c r="B141" s="214">
        <f>Controles!$C$2</f>
        <v>10</v>
      </c>
      <c r="C141" s="214" t="s">
        <v>5394</v>
      </c>
      <c r="D141" s="42"/>
      <c r="E141" s="42"/>
      <c r="F141" s="76"/>
      <c r="G141" s="76"/>
      <c r="H141" s="219">
        <f t="shared" si="31"/>
        <v>0</v>
      </c>
      <c r="I141" s="76"/>
      <c r="J141" s="76"/>
      <c r="K141" s="76"/>
      <c r="L141" s="76"/>
      <c r="M141" s="76"/>
      <c r="N141" s="217">
        <f t="shared" si="24"/>
        <v>0</v>
      </c>
      <c r="O141" s="217">
        <f t="shared" si="25"/>
        <v>0</v>
      </c>
      <c r="P141" s="217">
        <f t="shared" si="26"/>
        <v>0</v>
      </c>
      <c r="Q141" s="215">
        <f t="shared" si="27"/>
        <v>0</v>
      </c>
      <c r="R141" s="217">
        <f t="shared" si="28"/>
        <v>0</v>
      </c>
      <c r="S141" s="217">
        <f t="shared" si="29"/>
        <v>0</v>
      </c>
      <c r="T141" s="217">
        <f t="shared" si="30"/>
        <v>0</v>
      </c>
      <c r="U141" s="217">
        <f t="shared" si="35"/>
        <v>0</v>
      </c>
      <c r="V141" s="217" t="str">
        <f t="shared" si="32"/>
        <v>NÃO</v>
      </c>
      <c r="Y141" s="245">
        <f t="shared" si="33"/>
        <v>0</v>
      </c>
      <c r="AC141" s="242">
        <f t="shared" si="34"/>
        <v>0</v>
      </c>
      <c r="AD141" s="243" t="s">
        <v>36</v>
      </c>
      <c r="AE141" s="243" t="s">
        <v>474</v>
      </c>
      <c r="AF141" s="243">
        <v>1300904</v>
      </c>
      <c r="AG141" s="243"/>
      <c r="AH141" s="243"/>
    </row>
    <row r="142" spans="1:34" s="54" customFormat="1" ht="20.25" customHeight="1" x14ac:dyDescent="0.25">
      <c r="A142" s="214" t="str">
        <f>Controles!$B$2</f>
        <v>RS</v>
      </c>
      <c r="B142" s="214">
        <f>Controles!$C$2</f>
        <v>10</v>
      </c>
      <c r="C142" s="214" t="s">
        <v>5394</v>
      </c>
      <c r="D142" s="42"/>
      <c r="E142" s="42"/>
      <c r="F142" s="76"/>
      <c r="G142" s="76"/>
      <c r="H142" s="219">
        <f t="shared" si="31"/>
        <v>0</v>
      </c>
      <c r="I142" s="76"/>
      <c r="J142" s="76"/>
      <c r="K142" s="76"/>
      <c r="L142" s="76"/>
      <c r="M142" s="76"/>
      <c r="N142" s="217">
        <f t="shared" si="24"/>
        <v>0</v>
      </c>
      <c r="O142" s="217">
        <f t="shared" si="25"/>
        <v>0</v>
      </c>
      <c r="P142" s="217">
        <f t="shared" si="26"/>
        <v>0</v>
      </c>
      <c r="Q142" s="215">
        <f t="shared" si="27"/>
        <v>0</v>
      </c>
      <c r="R142" s="217">
        <f t="shared" si="28"/>
        <v>0</v>
      </c>
      <c r="S142" s="217">
        <f t="shared" si="29"/>
        <v>0</v>
      </c>
      <c r="T142" s="217">
        <f t="shared" si="30"/>
        <v>0</v>
      </c>
      <c r="U142" s="217">
        <f t="shared" si="35"/>
        <v>0</v>
      </c>
      <c r="V142" s="217" t="str">
        <f t="shared" si="32"/>
        <v>NÃO</v>
      </c>
      <c r="Y142" s="245">
        <f t="shared" si="33"/>
        <v>0</v>
      </c>
      <c r="AC142" s="242">
        <f t="shared" si="34"/>
        <v>0</v>
      </c>
      <c r="AD142" s="243" t="s">
        <v>36</v>
      </c>
      <c r="AE142" s="243" t="s">
        <v>498</v>
      </c>
      <c r="AF142" s="243">
        <v>1301001</v>
      </c>
      <c r="AG142" s="243"/>
      <c r="AH142" s="243"/>
    </row>
    <row r="143" spans="1:34" s="54" customFormat="1" ht="20.25" customHeight="1" x14ac:dyDescent="0.25">
      <c r="A143" s="214" t="str">
        <f>Controles!$B$2</f>
        <v>RS</v>
      </c>
      <c r="B143" s="214">
        <f>Controles!$C$2</f>
        <v>10</v>
      </c>
      <c r="C143" s="214" t="s">
        <v>5394</v>
      </c>
      <c r="D143" s="42"/>
      <c r="E143" s="42"/>
      <c r="F143" s="76"/>
      <c r="G143" s="76"/>
      <c r="H143" s="219">
        <f t="shared" si="31"/>
        <v>0</v>
      </c>
      <c r="I143" s="76"/>
      <c r="J143" s="76"/>
      <c r="K143" s="76"/>
      <c r="L143" s="76"/>
      <c r="M143" s="76"/>
      <c r="N143" s="217">
        <f t="shared" si="24"/>
        <v>0</v>
      </c>
      <c r="O143" s="217">
        <f t="shared" si="25"/>
        <v>0</v>
      </c>
      <c r="P143" s="217">
        <f t="shared" si="26"/>
        <v>0</v>
      </c>
      <c r="Q143" s="215">
        <f t="shared" si="27"/>
        <v>0</v>
      </c>
      <c r="R143" s="217">
        <f t="shared" si="28"/>
        <v>0</v>
      </c>
      <c r="S143" s="217">
        <f t="shared" si="29"/>
        <v>0</v>
      </c>
      <c r="T143" s="217">
        <f t="shared" si="30"/>
        <v>0</v>
      </c>
      <c r="U143" s="217">
        <f t="shared" si="35"/>
        <v>0</v>
      </c>
      <c r="V143" s="217" t="str">
        <f t="shared" si="32"/>
        <v>NÃO</v>
      </c>
      <c r="Y143" s="245">
        <f t="shared" si="33"/>
        <v>0</v>
      </c>
      <c r="AC143" s="242">
        <f t="shared" si="34"/>
        <v>0</v>
      </c>
      <c r="AD143" s="243" t="s">
        <v>36</v>
      </c>
      <c r="AE143" s="243" t="s">
        <v>521</v>
      </c>
      <c r="AF143" s="243">
        <v>1301100</v>
      </c>
      <c r="AG143" s="243"/>
      <c r="AH143" s="243"/>
    </row>
    <row r="144" spans="1:34" s="54" customFormat="1" ht="20.25" customHeight="1" x14ac:dyDescent="0.25">
      <c r="A144" s="214" t="str">
        <f>Controles!$B$2</f>
        <v>RS</v>
      </c>
      <c r="B144" s="214">
        <f>Controles!$C$2</f>
        <v>10</v>
      </c>
      <c r="C144" s="214" t="s">
        <v>5394</v>
      </c>
      <c r="D144" s="42"/>
      <c r="E144" s="42"/>
      <c r="F144" s="76"/>
      <c r="G144" s="76"/>
      <c r="H144" s="219">
        <f t="shared" si="31"/>
        <v>0</v>
      </c>
      <c r="I144" s="76"/>
      <c r="J144" s="76"/>
      <c r="K144" s="76"/>
      <c r="L144" s="76"/>
      <c r="M144" s="76"/>
      <c r="N144" s="217">
        <f t="shared" si="24"/>
        <v>0</v>
      </c>
      <c r="O144" s="217">
        <f t="shared" si="25"/>
        <v>0</v>
      </c>
      <c r="P144" s="217">
        <f t="shared" si="26"/>
        <v>0</v>
      </c>
      <c r="Q144" s="215">
        <f t="shared" si="27"/>
        <v>0</v>
      </c>
      <c r="R144" s="217">
        <f t="shared" si="28"/>
        <v>0</v>
      </c>
      <c r="S144" s="217">
        <f t="shared" si="29"/>
        <v>0</v>
      </c>
      <c r="T144" s="217">
        <f t="shared" si="30"/>
        <v>0</v>
      </c>
      <c r="U144" s="217">
        <f t="shared" si="35"/>
        <v>0</v>
      </c>
      <c r="V144" s="217" t="str">
        <f t="shared" si="32"/>
        <v>NÃO</v>
      </c>
      <c r="Y144" s="245">
        <f t="shared" si="33"/>
        <v>0</v>
      </c>
      <c r="AC144" s="242">
        <f t="shared" si="34"/>
        <v>0</v>
      </c>
      <c r="AD144" s="243" t="s">
        <v>36</v>
      </c>
      <c r="AE144" s="243" t="s">
        <v>545</v>
      </c>
      <c r="AF144" s="243">
        <v>1301159</v>
      </c>
      <c r="AG144" s="243"/>
      <c r="AH144" s="243"/>
    </row>
    <row r="145" spans="1:34" s="54" customFormat="1" ht="20.25" customHeight="1" x14ac:dyDescent="0.25">
      <c r="A145" s="214" t="str">
        <f>Controles!$B$2</f>
        <v>RS</v>
      </c>
      <c r="B145" s="214">
        <f>Controles!$C$2</f>
        <v>10</v>
      </c>
      <c r="C145" s="214" t="s">
        <v>5394</v>
      </c>
      <c r="D145" s="42"/>
      <c r="E145" s="42"/>
      <c r="F145" s="76"/>
      <c r="G145" s="76"/>
      <c r="H145" s="219">
        <f t="shared" si="31"/>
        <v>0</v>
      </c>
      <c r="I145" s="76"/>
      <c r="J145" s="76"/>
      <c r="K145" s="76"/>
      <c r="L145" s="76"/>
      <c r="M145" s="76"/>
      <c r="N145" s="217">
        <f t="shared" si="24"/>
        <v>0</v>
      </c>
      <c r="O145" s="217">
        <f t="shared" si="25"/>
        <v>0</v>
      </c>
      <c r="P145" s="217">
        <f t="shared" si="26"/>
        <v>0</v>
      </c>
      <c r="Q145" s="215">
        <f t="shared" si="27"/>
        <v>0</v>
      </c>
      <c r="R145" s="217">
        <f t="shared" si="28"/>
        <v>0</v>
      </c>
      <c r="S145" s="217">
        <f t="shared" si="29"/>
        <v>0</v>
      </c>
      <c r="T145" s="217">
        <f t="shared" si="30"/>
        <v>0</v>
      </c>
      <c r="U145" s="217">
        <f t="shared" si="35"/>
        <v>0</v>
      </c>
      <c r="V145" s="217" t="str">
        <f t="shared" si="32"/>
        <v>NÃO</v>
      </c>
      <c r="Y145" s="245">
        <f t="shared" si="33"/>
        <v>0</v>
      </c>
      <c r="AC145" s="242">
        <f t="shared" si="34"/>
        <v>0</v>
      </c>
      <c r="AD145" s="243" t="s">
        <v>36</v>
      </c>
      <c r="AE145" s="243" t="s">
        <v>568</v>
      </c>
      <c r="AF145" s="243">
        <v>1301209</v>
      </c>
      <c r="AG145" s="243"/>
      <c r="AH145" s="243"/>
    </row>
    <row r="146" spans="1:34" s="54" customFormat="1" ht="20.25" customHeight="1" x14ac:dyDescent="0.25">
      <c r="A146" s="214" t="str">
        <f>Controles!$B$2</f>
        <v>RS</v>
      </c>
      <c r="B146" s="214">
        <f>Controles!$C$2</f>
        <v>10</v>
      </c>
      <c r="C146" s="214" t="s">
        <v>5394</v>
      </c>
      <c r="D146" s="42"/>
      <c r="E146" s="42"/>
      <c r="F146" s="76"/>
      <c r="G146" s="76"/>
      <c r="H146" s="219">
        <f t="shared" si="31"/>
        <v>0</v>
      </c>
      <c r="I146" s="76"/>
      <c r="J146" s="76"/>
      <c r="K146" s="76"/>
      <c r="L146" s="76"/>
      <c r="M146" s="76"/>
      <c r="N146" s="217">
        <f t="shared" si="24"/>
        <v>0</v>
      </c>
      <c r="O146" s="217">
        <f t="shared" si="25"/>
        <v>0</v>
      </c>
      <c r="P146" s="217">
        <f t="shared" si="26"/>
        <v>0</v>
      </c>
      <c r="Q146" s="215">
        <f t="shared" si="27"/>
        <v>0</v>
      </c>
      <c r="R146" s="217">
        <f t="shared" si="28"/>
        <v>0</v>
      </c>
      <c r="S146" s="217">
        <f t="shared" si="29"/>
        <v>0</v>
      </c>
      <c r="T146" s="217">
        <f t="shared" si="30"/>
        <v>0</v>
      </c>
      <c r="U146" s="217">
        <f t="shared" si="35"/>
        <v>0</v>
      </c>
      <c r="V146" s="217" t="str">
        <f t="shared" si="32"/>
        <v>NÃO</v>
      </c>
      <c r="Y146" s="245">
        <f t="shared" si="33"/>
        <v>0</v>
      </c>
      <c r="AC146" s="242">
        <f t="shared" si="34"/>
        <v>0</v>
      </c>
      <c r="AD146" s="243" t="s">
        <v>36</v>
      </c>
      <c r="AE146" s="243" t="s">
        <v>591</v>
      </c>
      <c r="AF146" s="243">
        <v>1301308</v>
      </c>
      <c r="AG146" s="243"/>
      <c r="AH146" s="243"/>
    </row>
    <row r="147" spans="1:34" s="54" customFormat="1" ht="20.25" customHeight="1" x14ac:dyDescent="0.25">
      <c r="A147" s="214" t="str">
        <f>Controles!$B$2</f>
        <v>RS</v>
      </c>
      <c r="B147" s="214">
        <f>Controles!$C$2</f>
        <v>10</v>
      </c>
      <c r="C147" s="214" t="s">
        <v>5394</v>
      </c>
      <c r="D147" s="42"/>
      <c r="E147" s="42"/>
      <c r="F147" s="76"/>
      <c r="G147" s="76"/>
      <c r="H147" s="219">
        <f t="shared" si="31"/>
        <v>0</v>
      </c>
      <c r="I147" s="76"/>
      <c r="J147" s="76"/>
      <c r="K147" s="76"/>
      <c r="L147" s="76"/>
      <c r="M147" s="76"/>
      <c r="N147" s="217">
        <f t="shared" si="24"/>
        <v>0</v>
      </c>
      <c r="O147" s="217">
        <f t="shared" si="25"/>
        <v>0</v>
      </c>
      <c r="P147" s="217">
        <f t="shared" si="26"/>
        <v>0</v>
      </c>
      <c r="Q147" s="215">
        <f t="shared" si="27"/>
        <v>0</v>
      </c>
      <c r="R147" s="217">
        <f t="shared" si="28"/>
        <v>0</v>
      </c>
      <c r="S147" s="217">
        <f t="shared" si="29"/>
        <v>0</v>
      </c>
      <c r="T147" s="217">
        <f t="shared" si="30"/>
        <v>0</v>
      </c>
      <c r="U147" s="217">
        <f t="shared" si="35"/>
        <v>0</v>
      </c>
      <c r="V147" s="217" t="str">
        <f t="shared" si="32"/>
        <v>NÃO</v>
      </c>
      <c r="Y147" s="245">
        <f t="shared" si="33"/>
        <v>0</v>
      </c>
      <c r="AC147" s="242">
        <f t="shared" si="34"/>
        <v>0</v>
      </c>
      <c r="AD147" s="243" t="s">
        <v>36</v>
      </c>
      <c r="AE147" s="243" t="s">
        <v>614</v>
      </c>
      <c r="AF147" s="243">
        <v>1301407</v>
      </c>
      <c r="AG147" s="243"/>
      <c r="AH147" s="243"/>
    </row>
    <row r="148" spans="1:34" s="54" customFormat="1" ht="20.25" customHeight="1" x14ac:dyDescent="0.25">
      <c r="A148" s="214" t="str">
        <f>Controles!$B$2</f>
        <v>RS</v>
      </c>
      <c r="B148" s="214">
        <f>Controles!$C$2</f>
        <v>10</v>
      </c>
      <c r="C148" s="214" t="s">
        <v>5394</v>
      </c>
      <c r="D148" s="42"/>
      <c r="E148" s="42"/>
      <c r="F148" s="76"/>
      <c r="G148" s="76"/>
      <c r="H148" s="219">
        <f t="shared" si="31"/>
        <v>0</v>
      </c>
      <c r="I148" s="76"/>
      <c r="J148" s="76"/>
      <c r="K148" s="76"/>
      <c r="L148" s="76"/>
      <c r="M148" s="76"/>
      <c r="N148" s="217">
        <f t="shared" si="24"/>
        <v>0</v>
      </c>
      <c r="O148" s="217">
        <f t="shared" si="25"/>
        <v>0</v>
      </c>
      <c r="P148" s="217">
        <f t="shared" si="26"/>
        <v>0</v>
      </c>
      <c r="Q148" s="215">
        <f t="shared" si="27"/>
        <v>0</v>
      </c>
      <c r="R148" s="217">
        <f t="shared" si="28"/>
        <v>0</v>
      </c>
      <c r="S148" s="217">
        <f t="shared" si="29"/>
        <v>0</v>
      </c>
      <c r="T148" s="217">
        <f t="shared" si="30"/>
        <v>0</v>
      </c>
      <c r="U148" s="217">
        <f t="shared" si="35"/>
        <v>0</v>
      </c>
      <c r="V148" s="217" t="str">
        <f t="shared" si="32"/>
        <v>NÃO</v>
      </c>
      <c r="Y148" s="245">
        <f t="shared" si="33"/>
        <v>0</v>
      </c>
      <c r="AC148" s="242">
        <f t="shared" si="34"/>
        <v>0</v>
      </c>
      <c r="AD148" s="243" t="s">
        <v>36</v>
      </c>
      <c r="AE148" s="243" t="s">
        <v>635</v>
      </c>
      <c r="AF148" s="243">
        <v>1301506</v>
      </c>
      <c r="AG148" s="243"/>
      <c r="AH148" s="243"/>
    </row>
    <row r="149" spans="1:34" s="54" customFormat="1" ht="20.25" customHeight="1" x14ac:dyDescent="0.25">
      <c r="A149" s="214" t="str">
        <f>Controles!$B$2</f>
        <v>RS</v>
      </c>
      <c r="B149" s="214">
        <f>Controles!$C$2</f>
        <v>10</v>
      </c>
      <c r="C149" s="214" t="s">
        <v>5394</v>
      </c>
      <c r="D149" s="42"/>
      <c r="E149" s="42"/>
      <c r="F149" s="76"/>
      <c r="G149" s="76"/>
      <c r="H149" s="219">
        <f t="shared" si="31"/>
        <v>0</v>
      </c>
      <c r="I149" s="76"/>
      <c r="J149" s="76"/>
      <c r="K149" s="76"/>
      <c r="L149" s="76"/>
      <c r="M149" s="76"/>
      <c r="N149" s="217">
        <f t="shared" si="24"/>
        <v>0</v>
      </c>
      <c r="O149" s="217">
        <f t="shared" si="25"/>
        <v>0</v>
      </c>
      <c r="P149" s="217">
        <f t="shared" si="26"/>
        <v>0</v>
      </c>
      <c r="Q149" s="215">
        <f t="shared" si="27"/>
        <v>0</v>
      </c>
      <c r="R149" s="217">
        <f t="shared" si="28"/>
        <v>0</v>
      </c>
      <c r="S149" s="217">
        <f t="shared" si="29"/>
        <v>0</v>
      </c>
      <c r="T149" s="217">
        <f t="shared" si="30"/>
        <v>0</v>
      </c>
      <c r="U149" s="217">
        <f t="shared" si="35"/>
        <v>0</v>
      </c>
      <c r="V149" s="217" t="str">
        <f t="shared" si="32"/>
        <v>NÃO</v>
      </c>
      <c r="Y149" s="245">
        <f t="shared" si="33"/>
        <v>0</v>
      </c>
      <c r="AC149" s="242">
        <f t="shared" si="34"/>
        <v>0</v>
      </c>
      <c r="AD149" s="243" t="s">
        <v>36</v>
      </c>
      <c r="AE149" s="243" t="s">
        <v>656</v>
      </c>
      <c r="AF149" s="243">
        <v>1301605</v>
      </c>
      <c r="AG149" s="243"/>
      <c r="AH149" s="243"/>
    </row>
    <row r="150" spans="1:34" s="54" customFormat="1" ht="20.25" customHeight="1" x14ac:dyDescent="0.25">
      <c r="A150" s="214" t="str">
        <f>Controles!$B$2</f>
        <v>RS</v>
      </c>
      <c r="B150" s="214">
        <f>Controles!$C$2</f>
        <v>10</v>
      </c>
      <c r="C150" s="214" t="s">
        <v>5394</v>
      </c>
      <c r="D150" s="42"/>
      <c r="E150" s="42"/>
      <c r="F150" s="76"/>
      <c r="G150" s="76"/>
      <c r="H150" s="219">
        <f t="shared" si="31"/>
        <v>0</v>
      </c>
      <c r="I150" s="76"/>
      <c r="J150" s="76"/>
      <c r="K150" s="76"/>
      <c r="L150" s="76"/>
      <c r="M150" s="76"/>
      <c r="N150" s="217">
        <f t="shared" si="24"/>
        <v>0</v>
      </c>
      <c r="O150" s="217">
        <f t="shared" si="25"/>
        <v>0</v>
      </c>
      <c r="P150" s="217">
        <f t="shared" si="26"/>
        <v>0</v>
      </c>
      <c r="Q150" s="215">
        <f t="shared" si="27"/>
        <v>0</v>
      </c>
      <c r="R150" s="217">
        <f t="shared" si="28"/>
        <v>0</v>
      </c>
      <c r="S150" s="217">
        <f t="shared" si="29"/>
        <v>0</v>
      </c>
      <c r="T150" s="217">
        <f t="shared" si="30"/>
        <v>0</v>
      </c>
      <c r="U150" s="217">
        <f t="shared" si="35"/>
        <v>0</v>
      </c>
      <c r="V150" s="217" t="str">
        <f t="shared" si="32"/>
        <v>NÃO</v>
      </c>
      <c r="Y150" s="245">
        <f t="shared" si="33"/>
        <v>0</v>
      </c>
      <c r="AC150" s="242">
        <f t="shared" si="34"/>
        <v>0</v>
      </c>
      <c r="AD150" s="243" t="s">
        <v>36</v>
      </c>
      <c r="AE150" s="243" t="s">
        <v>677</v>
      </c>
      <c r="AF150" s="243">
        <v>1301654</v>
      </c>
      <c r="AG150" s="243"/>
      <c r="AH150" s="243"/>
    </row>
    <row r="151" spans="1:34" s="54" customFormat="1" ht="20.25" customHeight="1" x14ac:dyDescent="0.25">
      <c r="A151" s="214" t="str">
        <f>Controles!$B$2</f>
        <v>RS</v>
      </c>
      <c r="B151" s="214">
        <f>Controles!$C$2</f>
        <v>10</v>
      </c>
      <c r="C151" s="214" t="s">
        <v>5394</v>
      </c>
      <c r="D151" s="42"/>
      <c r="E151" s="42"/>
      <c r="F151" s="76"/>
      <c r="G151" s="76"/>
      <c r="H151" s="219">
        <f t="shared" si="31"/>
        <v>0</v>
      </c>
      <c r="I151" s="76"/>
      <c r="J151" s="76"/>
      <c r="K151" s="76"/>
      <c r="L151" s="76"/>
      <c r="M151" s="76"/>
      <c r="N151" s="217">
        <f t="shared" si="24"/>
        <v>0</v>
      </c>
      <c r="O151" s="217">
        <f t="shared" si="25"/>
        <v>0</v>
      </c>
      <c r="P151" s="217">
        <f t="shared" si="26"/>
        <v>0</v>
      </c>
      <c r="Q151" s="215">
        <f t="shared" si="27"/>
        <v>0</v>
      </c>
      <c r="R151" s="217">
        <f t="shared" si="28"/>
        <v>0</v>
      </c>
      <c r="S151" s="217">
        <f t="shared" si="29"/>
        <v>0</v>
      </c>
      <c r="T151" s="217">
        <f t="shared" si="30"/>
        <v>0</v>
      </c>
      <c r="U151" s="217">
        <f t="shared" si="35"/>
        <v>0</v>
      </c>
      <c r="V151" s="217" t="str">
        <f t="shared" si="32"/>
        <v>NÃO</v>
      </c>
      <c r="Y151" s="245">
        <f t="shared" si="33"/>
        <v>0</v>
      </c>
      <c r="AC151" s="242">
        <f t="shared" si="34"/>
        <v>0</v>
      </c>
      <c r="AD151" s="243" t="s">
        <v>36</v>
      </c>
      <c r="AE151" s="243" t="s">
        <v>697</v>
      </c>
      <c r="AF151" s="243">
        <v>1301704</v>
      </c>
      <c r="AG151" s="243"/>
      <c r="AH151" s="243"/>
    </row>
    <row r="152" spans="1:34" s="54" customFormat="1" ht="20.25" customHeight="1" x14ac:dyDescent="0.25">
      <c r="A152" s="214" t="str">
        <f>Controles!$B$2</f>
        <v>RS</v>
      </c>
      <c r="B152" s="214">
        <f>Controles!$C$2</f>
        <v>10</v>
      </c>
      <c r="C152" s="214" t="s">
        <v>5394</v>
      </c>
      <c r="D152" s="42"/>
      <c r="E152" s="42"/>
      <c r="F152" s="76"/>
      <c r="G152" s="76"/>
      <c r="H152" s="219">
        <f t="shared" si="31"/>
        <v>0</v>
      </c>
      <c r="I152" s="76"/>
      <c r="J152" s="76"/>
      <c r="K152" s="76"/>
      <c r="L152" s="76"/>
      <c r="M152" s="76"/>
      <c r="N152" s="217">
        <f t="shared" si="24"/>
        <v>0</v>
      </c>
      <c r="O152" s="217">
        <f t="shared" si="25"/>
        <v>0</v>
      </c>
      <c r="P152" s="217">
        <f t="shared" si="26"/>
        <v>0</v>
      </c>
      <c r="Q152" s="215">
        <f t="shared" si="27"/>
        <v>0</v>
      </c>
      <c r="R152" s="217">
        <f t="shared" si="28"/>
        <v>0</v>
      </c>
      <c r="S152" s="217">
        <f t="shared" si="29"/>
        <v>0</v>
      </c>
      <c r="T152" s="217">
        <f t="shared" si="30"/>
        <v>0</v>
      </c>
      <c r="U152" s="217">
        <f t="shared" si="35"/>
        <v>0</v>
      </c>
      <c r="V152" s="217" t="str">
        <f t="shared" si="32"/>
        <v>NÃO</v>
      </c>
      <c r="Y152" s="245">
        <f t="shared" si="33"/>
        <v>0</v>
      </c>
      <c r="AC152" s="242">
        <f t="shared" si="34"/>
        <v>0</v>
      </c>
      <c r="AD152" s="243" t="s">
        <v>36</v>
      </c>
      <c r="AE152" s="243" t="s">
        <v>719</v>
      </c>
      <c r="AF152" s="243">
        <v>1301803</v>
      </c>
      <c r="AG152" s="243"/>
      <c r="AH152" s="243"/>
    </row>
    <row r="153" spans="1:34" s="54" customFormat="1" ht="20.25" customHeight="1" x14ac:dyDescent="0.25">
      <c r="A153" s="214" t="str">
        <f>Controles!$B$2</f>
        <v>RS</v>
      </c>
      <c r="B153" s="214">
        <f>Controles!$C$2</f>
        <v>10</v>
      </c>
      <c r="C153" s="214" t="s">
        <v>5394</v>
      </c>
      <c r="D153" s="42"/>
      <c r="E153" s="42"/>
      <c r="F153" s="76"/>
      <c r="G153" s="76"/>
      <c r="H153" s="219">
        <f t="shared" si="31"/>
        <v>0</v>
      </c>
      <c r="I153" s="76"/>
      <c r="J153" s="76"/>
      <c r="K153" s="76"/>
      <c r="L153" s="76"/>
      <c r="M153" s="76"/>
      <c r="N153" s="217">
        <f t="shared" si="24"/>
        <v>0</v>
      </c>
      <c r="O153" s="217">
        <f t="shared" si="25"/>
        <v>0</v>
      </c>
      <c r="P153" s="217">
        <f t="shared" si="26"/>
        <v>0</v>
      </c>
      <c r="Q153" s="215">
        <f t="shared" si="27"/>
        <v>0</v>
      </c>
      <c r="R153" s="217">
        <f t="shared" si="28"/>
        <v>0</v>
      </c>
      <c r="S153" s="217">
        <f t="shared" si="29"/>
        <v>0</v>
      </c>
      <c r="T153" s="217">
        <f t="shared" si="30"/>
        <v>0</v>
      </c>
      <c r="U153" s="217">
        <f t="shared" si="35"/>
        <v>0</v>
      </c>
      <c r="V153" s="217" t="str">
        <f t="shared" si="32"/>
        <v>NÃO</v>
      </c>
      <c r="Y153" s="245">
        <f t="shared" si="33"/>
        <v>0</v>
      </c>
      <c r="AC153" s="242">
        <f t="shared" si="34"/>
        <v>0</v>
      </c>
      <c r="AD153" s="243" t="s">
        <v>36</v>
      </c>
      <c r="AE153" s="243" t="s">
        <v>741</v>
      </c>
      <c r="AF153" s="243">
        <v>1301852</v>
      </c>
      <c r="AG153" s="243"/>
      <c r="AH153" s="243"/>
    </row>
    <row r="154" spans="1:34" s="54" customFormat="1" ht="20.25" customHeight="1" x14ac:dyDescent="0.25">
      <c r="A154" s="214" t="str">
        <f>Controles!$B$2</f>
        <v>RS</v>
      </c>
      <c r="B154" s="214">
        <f>Controles!$C$2</f>
        <v>10</v>
      </c>
      <c r="C154" s="214" t="s">
        <v>5394</v>
      </c>
      <c r="D154" s="42"/>
      <c r="E154" s="42"/>
      <c r="F154" s="76"/>
      <c r="G154" s="76"/>
      <c r="H154" s="219">
        <f t="shared" si="31"/>
        <v>0</v>
      </c>
      <c r="I154" s="76"/>
      <c r="J154" s="76"/>
      <c r="K154" s="76"/>
      <c r="L154" s="76"/>
      <c r="M154" s="76"/>
      <c r="N154" s="217">
        <f t="shared" si="24"/>
        <v>0</v>
      </c>
      <c r="O154" s="217">
        <f t="shared" si="25"/>
        <v>0</v>
      </c>
      <c r="P154" s="217">
        <f t="shared" si="26"/>
        <v>0</v>
      </c>
      <c r="Q154" s="215">
        <f t="shared" si="27"/>
        <v>0</v>
      </c>
      <c r="R154" s="217">
        <f t="shared" si="28"/>
        <v>0</v>
      </c>
      <c r="S154" s="217">
        <f t="shared" si="29"/>
        <v>0</v>
      </c>
      <c r="T154" s="217">
        <f t="shared" si="30"/>
        <v>0</v>
      </c>
      <c r="U154" s="217">
        <f t="shared" si="35"/>
        <v>0</v>
      </c>
      <c r="V154" s="217" t="str">
        <f t="shared" si="32"/>
        <v>NÃO</v>
      </c>
      <c r="Y154" s="245">
        <f t="shared" si="33"/>
        <v>0</v>
      </c>
      <c r="AC154" s="242">
        <f t="shared" si="34"/>
        <v>0</v>
      </c>
      <c r="AD154" s="243" t="s">
        <v>36</v>
      </c>
      <c r="AE154" s="243" t="s">
        <v>762</v>
      </c>
      <c r="AF154" s="243">
        <v>1301902</v>
      </c>
      <c r="AG154" s="243"/>
      <c r="AH154" s="243"/>
    </row>
    <row r="155" spans="1:34" s="54" customFormat="1" ht="20.25" customHeight="1" x14ac:dyDescent="0.25">
      <c r="A155" s="214" t="str">
        <f>Controles!$B$2</f>
        <v>RS</v>
      </c>
      <c r="B155" s="214">
        <f>Controles!$C$2</f>
        <v>10</v>
      </c>
      <c r="C155" s="214" t="s">
        <v>5394</v>
      </c>
      <c r="D155" s="42"/>
      <c r="E155" s="42"/>
      <c r="F155" s="76"/>
      <c r="G155" s="76"/>
      <c r="H155" s="219">
        <f t="shared" si="31"/>
        <v>0</v>
      </c>
      <c r="I155" s="76"/>
      <c r="J155" s="76"/>
      <c r="K155" s="76"/>
      <c r="L155" s="76"/>
      <c r="M155" s="76"/>
      <c r="N155" s="217">
        <f t="shared" si="24"/>
        <v>0</v>
      </c>
      <c r="O155" s="217">
        <f t="shared" si="25"/>
        <v>0</v>
      </c>
      <c r="P155" s="217">
        <f t="shared" si="26"/>
        <v>0</v>
      </c>
      <c r="Q155" s="215">
        <f t="shared" si="27"/>
        <v>0</v>
      </c>
      <c r="R155" s="217">
        <f t="shared" si="28"/>
        <v>0</v>
      </c>
      <c r="S155" s="217">
        <f t="shared" si="29"/>
        <v>0</v>
      </c>
      <c r="T155" s="217">
        <f t="shared" si="30"/>
        <v>0</v>
      </c>
      <c r="U155" s="217">
        <f t="shared" si="35"/>
        <v>0</v>
      </c>
      <c r="V155" s="217" t="str">
        <f t="shared" si="32"/>
        <v>NÃO</v>
      </c>
      <c r="Y155" s="245">
        <f t="shared" si="33"/>
        <v>0</v>
      </c>
      <c r="AC155" s="242">
        <f t="shared" si="34"/>
        <v>0</v>
      </c>
      <c r="AD155" s="243" t="s">
        <v>36</v>
      </c>
      <c r="AE155" s="243" t="s">
        <v>785</v>
      </c>
      <c r="AF155" s="243">
        <v>1301951</v>
      </c>
      <c r="AG155" s="243"/>
      <c r="AH155" s="243"/>
    </row>
    <row r="156" spans="1:34" s="54" customFormat="1" ht="20.25" customHeight="1" x14ac:dyDescent="0.25">
      <c r="A156" s="214" t="str">
        <f>Controles!$B$2</f>
        <v>RS</v>
      </c>
      <c r="B156" s="214">
        <f>Controles!$C$2</f>
        <v>10</v>
      </c>
      <c r="C156" s="214" t="s">
        <v>5394</v>
      </c>
      <c r="D156" s="42"/>
      <c r="E156" s="42"/>
      <c r="F156" s="76"/>
      <c r="G156" s="76"/>
      <c r="H156" s="219">
        <f t="shared" si="31"/>
        <v>0</v>
      </c>
      <c r="I156" s="76"/>
      <c r="J156" s="76"/>
      <c r="K156" s="76"/>
      <c r="L156" s="76"/>
      <c r="M156" s="76"/>
      <c r="N156" s="217">
        <f t="shared" si="24"/>
        <v>0</v>
      </c>
      <c r="O156" s="217">
        <f t="shared" si="25"/>
        <v>0</v>
      </c>
      <c r="P156" s="217">
        <f t="shared" si="26"/>
        <v>0</v>
      </c>
      <c r="Q156" s="215">
        <f t="shared" si="27"/>
        <v>0</v>
      </c>
      <c r="R156" s="217">
        <f t="shared" si="28"/>
        <v>0</v>
      </c>
      <c r="S156" s="217">
        <f t="shared" si="29"/>
        <v>0</v>
      </c>
      <c r="T156" s="217">
        <f t="shared" si="30"/>
        <v>0</v>
      </c>
      <c r="U156" s="217">
        <f t="shared" si="35"/>
        <v>0</v>
      </c>
      <c r="V156" s="217" t="str">
        <f t="shared" si="32"/>
        <v>NÃO</v>
      </c>
      <c r="Y156" s="245">
        <f t="shared" si="33"/>
        <v>0</v>
      </c>
      <c r="AC156" s="242">
        <f t="shared" si="34"/>
        <v>0</v>
      </c>
      <c r="AD156" s="243" t="s">
        <v>36</v>
      </c>
      <c r="AE156" s="243" t="s">
        <v>806</v>
      </c>
      <c r="AF156" s="243">
        <v>1302009</v>
      </c>
      <c r="AG156" s="243"/>
      <c r="AH156" s="243"/>
    </row>
    <row r="157" spans="1:34" s="54" customFormat="1" ht="20.25" customHeight="1" x14ac:dyDescent="0.25">
      <c r="A157" s="214" t="str">
        <f>Controles!$B$2</f>
        <v>RS</v>
      </c>
      <c r="B157" s="214">
        <f>Controles!$C$2</f>
        <v>10</v>
      </c>
      <c r="C157" s="214" t="s">
        <v>5394</v>
      </c>
      <c r="D157" s="42"/>
      <c r="E157" s="42"/>
      <c r="F157" s="76"/>
      <c r="G157" s="76"/>
      <c r="H157" s="219">
        <f t="shared" si="31"/>
        <v>0</v>
      </c>
      <c r="I157" s="76"/>
      <c r="J157" s="76"/>
      <c r="K157" s="76"/>
      <c r="L157" s="76"/>
      <c r="M157" s="76"/>
      <c r="N157" s="217">
        <f t="shared" si="24"/>
        <v>0</v>
      </c>
      <c r="O157" s="217">
        <f t="shared" si="25"/>
        <v>0</v>
      </c>
      <c r="P157" s="217">
        <f t="shared" si="26"/>
        <v>0</v>
      </c>
      <c r="Q157" s="215">
        <f t="shared" si="27"/>
        <v>0</v>
      </c>
      <c r="R157" s="217">
        <f t="shared" si="28"/>
        <v>0</v>
      </c>
      <c r="S157" s="217">
        <f t="shared" si="29"/>
        <v>0</v>
      </c>
      <c r="T157" s="217">
        <f t="shared" si="30"/>
        <v>0</v>
      </c>
      <c r="U157" s="217">
        <f t="shared" si="35"/>
        <v>0</v>
      </c>
      <c r="V157" s="217" t="str">
        <f t="shared" si="32"/>
        <v>NÃO</v>
      </c>
      <c r="Y157" s="245">
        <f t="shared" si="33"/>
        <v>0</v>
      </c>
      <c r="AC157" s="242">
        <f t="shared" si="34"/>
        <v>0</v>
      </c>
      <c r="AD157" s="243" t="s">
        <v>36</v>
      </c>
      <c r="AE157" s="243" t="s">
        <v>827</v>
      </c>
      <c r="AF157" s="243">
        <v>1302108</v>
      </c>
      <c r="AG157" s="243"/>
      <c r="AH157" s="243"/>
    </row>
    <row r="158" spans="1:34" s="54" customFormat="1" ht="20.25" customHeight="1" x14ac:dyDescent="0.25">
      <c r="A158" s="214" t="str">
        <f>Controles!$B$2</f>
        <v>RS</v>
      </c>
      <c r="B158" s="214">
        <f>Controles!$C$2</f>
        <v>10</v>
      </c>
      <c r="C158" s="214" t="s">
        <v>5394</v>
      </c>
      <c r="D158" s="42"/>
      <c r="E158" s="42"/>
      <c r="F158" s="76"/>
      <c r="G158" s="76"/>
      <c r="H158" s="219">
        <f t="shared" si="31"/>
        <v>0</v>
      </c>
      <c r="I158" s="76"/>
      <c r="J158" s="76"/>
      <c r="K158" s="76"/>
      <c r="L158" s="76"/>
      <c r="M158" s="76"/>
      <c r="N158" s="217">
        <f t="shared" si="24"/>
        <v>0</v>
      </c>
      <c r="O158" s="217">
        <f t="shared" si="25"/>
        <v>0</v>
      </c>
      <c r="P158" s="217">
        <f t="shared" si="26"/>
        <v>0</v>
      </c>
      <c r="Q158" s="215">
        <f t="shared" si="27"/>
        <v>0</v>
      </c>
      <c r="R158" s="217">
        <f t="shared" si="28"/>
        <v>0</v>
      </c>
      <c r="S158" s="217">
        <f t="shared" si="29"/>
        <v>0</v>
      </c>
      <c r="T158" s="217">
        <f t="shared" si="30"/>
        <v>0</v>
      </c>
      <c r="U158" s="217">
        <f t="shared" si="35"/>
        <v>0</v>
      </c>
      <c r="V158" s="217" t="str">
        <f t="shared" si="32"/>
        <v>NÃO</v>
      </c>
      <c r="Y158" s="245">
        <f t="shared" si="33"/>
        <v>0</v>
      </c>
      <c r="AC158" s="242">
        <f t="shared" si="34"/>
        <v>0</v>
      </c>
      <c r="AD158" s="243" t="s">
        <v>36</v>
      </c>
      <c r="AE158" s="243" t="s">
        <v>849</v>
      </c>
      <c r="AF158" s="243">
        <v>1302207</v>
      </c>
      <c r="AG158" s="243"/>
      <c r="AH158" s="243"/>
    </row>
    <row r="159" spans="1:34" s="54" customFormat="1" ht="20.25" customHeight="1" x14ac:dyDescent="0.25">
      <c r="A159" s="214" t="str">
        <f>Controles!$B$2</f>
        <v>RS</v>
      </c>
      <c r="B159" s="214">
        <f>Controles!$C$2</f>
        <v>10</v>
      </c>
      <c r="C159" s="214" t="s">
        <v>5394</v>
      </c>
      <c r="D159" s="42"/>
      <c r="E159" s="42"/>
      <c r="F159" s="76"/>
      <c r="G159" s="76"/>
      <c r="H159" s="219">
        <f t="shared" si="31"/>
        <v>0</v>
      </c>
      <c r="I159" s="76"/>
      <c r="J159" s="76"/>
      <c r="K159" s="76"/>
      <c r="L159" s="76"/>
      <c r="M159" s="76"/>
      <c r="N159" s="217">
        <f t="shared" si="24"/>
        <v>0</v>
      </c>
      <c r="O159" s="217">
        <f t="shared" si="25"/>
        <v>0</v>
      </c>
      <c r="P159" s="217">
        <f t="shared" si="26"/>
        <v>0</v>
      </c>
      <c r="Q159" s="215">
        <f t="shared" si="27"/>
        <v>0</v>
      </c>
      <c r="R159" s="217">
        <f t="shared" si="28"/>
        <v>0</v>
      </c>
      <c r="S159" s="217">
        <f t="shared" si="29"/>
        <v>0</v>
      </c>
      <c r="T159" s="217">
        <f t="shared" si="30"/>
        <v>0</v>
      </c>
      <c r="U159" s="217">
        <f t="shared" si="35"/>
        <v>0</v>
      </c>
      <c r="V159" s="217" t="str">
        <f t="shared" si="32"/>
        <v>NÃO</v>
      </c>
      <c r="Y159" s="245">
        <f t="shared" si="33"/>
        <v>0</v>
      </c>
      <c r="AC159" s="242">
        <f t="shared" si="34"/>
        <v>0</v>
      </c>
      <c r="AD159" s="243" t="s">
        <v>36</v>
      </c>
      <c r="AE159" s="243" t="s">
        <v>871</v>
      </c>
      <c r="AF159" s="243">
        <v>1302306</v>
      </c>
      <c r="AG159" s="243"/>
      <c r="AH159" s="243"/>
    </row>
    <row r="160" spans="1:34" s="54" customFormat="1" ht="20.25" customHeight="1" x14ac:dyDescent="0.25">
      <c r="A160" s="214" t="str">
        <f>Controles!$B$2</f>
        <v>RS</v>
      </c>
      <c r="B160" s="214">
        <f>Controles!$C$2</f>
        <v>10</v>
      </c>
      <c r="C160" s="214" t="s">
        <v>5394</v>
      </c>
      <c r="D160" s="42"/>
      <c r="E160" s="42"/>
      <c r="F160" s="76"/>
      <c r="G160" s="76"/>
      <c r="H160" s="219">
        <f t="shared" si="31"/>
        <v>0</v>
      </c>
      <c r="I160" s="76"/>
      <c r="J160" s="76"/>
      <c r="K160" s="76"/>
      <c r="L160" s="76"/>
      <c r="M160" s="76"/>
      <c r="N160" s="217">
        <f t="shared" si="24"/>
        <v>0</v>
      </c>
      <c r="O160" s="217">
        <f t="shared" si="25"/>
        <v>0</v>
      </c>
      <c r="P160" s="217">
        <f t="shared" si="26"/>
        <v>0</v>
      </c>
      <c r="Q160" s="215">
        <f t="shared" si="27"/>
        <v>0</v>
      </c>
      <c r="R160" s="217">
        <f t="shared" si="28"/>
        <v>0</v>
      </c>
      <c r="S160" s="217">
        <f t="shared" si="29"/>
        <v>0</v>
      </c>
      <c r="T160" s="217">
        <f t="shared" si="30"/>
        <v>0</v>
      </c>
      <c r="U160" s="217">
        <f t="shared" si="35"/>
        <v>0</v>
      </c>
      <c r="V160" s="217" t="str">
        <f t="shared" si="32"/>
        <v>NÃO</v>
      </c>
      <c r="Y160" s="245">
        <f t="shared" si="33"/>
        <v>0</v>
      </c>
      <c r="AC160" s="242">
        <f t="shared" si="34"/>
        <v>0</v>
      </c>
      <c r="AD160" s="243" t="s">
        <v>36</v>
      </c>
      <c r="AE160" s="243" t="s">
        <v>893</v>
      </c>
      <c r="AF160" s="243">
        <v>1302405</v>
      </c>
      <c r="AG160" s="243"/>
      <c r="AH160" s="243"/>
    </row>
    <row r="161" spans="1:34" s="54" customFormat="1" ht="20.25" customHeight="1" x14ac:dyDescent="0.25">
      <c r="A161" s="214" t="str">
        <f>Controles!$B$2</f>
        <v>RS</v>
      </c>
      <c r="B161" s="214">
        <f>Controles!$C$2</f>
        <v>10</v>
      </c>
      <c r="C161" s="214" t="s">
        <v>5394</v>
      </c>
      <c r="D161" s="42"/>
      <c r="E161" s="42"/>
      <c r="F161" s="76"/>
      <c r="G161" s="76"/>
      <c r="H161" s="219">
        <f t="shared" si="31"/>
        <v>0</v>
      </c>
      <c r="I161" s="76"/>
      <c r="J161" s="76"/>
      <c r="K161" s="76"/>
      <c r="L161" s="76"/>
      <c r="M161" s="76"/>
      <c r="N161" s="217">
        <f t="shared" si="24"/>
        <v>0</v>
      </c>
      <c r="O161" s="217">
        <f t="shared" si="25"/>
        <v>0</v>
      </c>
      <c r="P161" s="217">
        <f t="shared" si="26"/>
        <v>0</v>
      </c>
      <c r="Q161" s="215">
        <f t="shared" si="27"/>
        <v>0</v>
      </c>
      <c r="R161" s="217">
        <f t="shared" si="28"/>
        <v>0</v>
      </c>
      <c r="S161" s="217">
        <f t="shared" si="29"/>
        <v>0</v>
      </c>
      <c r="T161" s="217">
        <f t="shared" si="30"/>
        <v>0</v>
      </c>
      <c r="U161" s="217">
        <f t="shared" si="35"/>
        <v>0</v>
      </c>
      <c r="V161" s="217" t="str">
        <f t="shared" si="32"/>
        <v>NÃO</v>
      </c>
      <c r="Y161" s="245">
        <f t="shared" si="33"/>
        <v>0</v>
      </c>
      <c r="AC161" s="242">
        <f t="shared" si="34"/>
        <v>0</v>
      </c>
      <c r="AD161" s="243" t="s">
        <v>36</v>
      </c>
      <c r="AE161" s="243" t="s">
        <v>916</v>
      </c>
      <c r="AF161" s="243">
        <v>1302504</v>
      </c>
      <c r="AG161" s="243"/>
      <c r="AH161" s="243"/>
    </row>
    <row r="162" spans="1:34" s="54" customFormat="1" ht="20.25" customHeight="1" x14ac:dyDescent="0.25">
      <c r="A162" s="214" t="str">
        <f>Controles!$B$2</f>
        <v>RS</v>
      </c>
      <c r="B162" s="214">
        <f>Controles!$C$2</f>
        <v>10</v>
      </c>
      <c r="C162" s="214" t="s">
        <v>5394</v>
      </c>
      <c r="D162" s="42"/>
      <c r="E162" s="42"/>
      <c r="F162" s="76"/>
      <c r="G162" s="76"/>
      <c r="H162" s="219">
        <f t="shared" si="31"/>
        <v>0</v>
      </c>
      <c r="I162" s="76"/>
      <c r="J162" s="76"/>
      <c r="K162" s="76"/>
      <c r="L162" s="76"/>
      <c r="M162" s="76"/>
      <c r="N162" s="217">
        <f t="shared" si="24"/>
        <v>0</v>
      </c>
      <c r="O162" s="217">
        <f t="shared" si="25"/>
        <v>0</v>
      </c>
      <c r="P162" s="217">
        <f t="shared" si="26"/>
        <v>0</v>
      </c>
      <c r="Q162" s="215">
        <f t="shared" si="27"/>
        <v>0</v>
      </c>
      <c r="R162" s="217">
        <f t="shared" si="28"/>
        <v>0</v>
      </c>
      <c r="S162" s="217">
        <f t="shared" si="29"/>
        <v>0</v>
      </c>
      <c r="T162" s="217">
        <f t="shared" si="30"/>
        <v>0</v>
      </c>
      <c r="U162" s="217">
        <f t="shared" si="35"/>
        <v>0</v>
      </c>
      <c r="V162" s="217" t="str">
        <f t="shared" si="32"/>
        <v>NÃO</v>
      </c>
      <c r="Y162" s="245">
        <f t="shared" si="33"/>
        <v>0</v>
      </c>
      <c r="AC162" s="242">
        <f t="shared" si="34"/>
        <v>0</v>
      </c>
      <c r="AD162" s="243" t="s">
        <v>36</v>
      </c>
      <c r="AE162" s="243" t="s">
        <v>939</v>
      </c>
      <c r="AF162" s="243">
        <v>1302553</v>
      </c>
      <c r="AG162" s="243"/>
      <c r="AH162" s="243"/>
    </row>
    <row r="163" spans="1:34" s="54" customFormat="1" ht="20.25" customHeight="1" x14ac:dyDescent="0.25">
      <c r="A163" s="214" t="str">
        <f>Controles!$B$2</f>
        <v>RS</v>
      </c>
      <c r="B163" s="214">
        <f>Controles!$C$2</f>
        <v>10</v>
      </c>
      <c r="C163" s="214" t="s">
        <v>5394</v>
      </c>
      <c r="D163" s="42"/>
      <c r="E163" s="42"/>
      <c r="F163" s="76"/>
      <c r="G163" s="76"/>
      <c r="H163" s="219">
        <f t="shared" si="31"/>
        <v>0</v>
      </c>
      <c r="I163" s="76"/>
      <c r="J163" s="76"/>
      <c r="K163" s="76"/>
      <c r="L163" s="76"/>
      <c r="M163" s="76"/>
      <c r="N163" s="217">
        <f t="shared" si="24"/>
        <v>0</v>
      </c>
      <c r="O163" s="217">
        <f t="shared" si="25"/>
        <v>0</v>
      </c>
      <c r="P163" s="217">
        <f t="shared" si="26"/>
        <v>0</v>
      </c>
      <c r="Q163" s="215">
        <f t="shared" si="27"/>
        <v>0</v>
      </c>
      <c r="R163" s="217">
        <f t="shared" si="28"/>
        <v>0</v>
      </c>
      <c r="S163" s="217">
        <f t="shared" si="29"/>
        <v>0</v>
      </c>
      <c r="T163" s="217">
        <f t="shared" si="30"/>
        <v>0</v>
      </c>
      <c r="U163" s="217">
        <f t="shared" si="35"/>
        <v>0</v>
      </c>
      <c r="V163" s="217" t="str">
        <f t="shared" si="32"/>
        <v>NÃO</v>
      </c>
      <c r="Y163" s="245">
        <f t="shared" si="33"/>
        <v>0</v>
      </c>
      <c r="AC163" s="242">
        <f t="shared" si="34"/>
        <v>0</v>
      </c>
      <c r="AD163" s="243" t="s">
        <v>36</v>
      </c>
      <c r="AE163" s="243" t="s">
        <v>961</v>
      </c>
      <c r="AF163" s="243">
        <v>1302603</v>
      </c>
      <c r="AG163" s="243"/>
      <c r="AH163" s="243"/>
    </row>
    <row r="164" spans="1:34" s="54" customFormat="1" ht="20.25" customHeight="1" x14ac:dyDescent="0.25">
      <c r="A164" s="214" t="str">
        <f>Controles!$B$2</f>
        <v>RS</v>
      </c>
      <c r="B164" s="214">
        <f>Controles!$C$2</f>
        <v>10</v>
      </c>
      <c r="C164" s="214" t="s">
        <v>5394</v>
      </c>
      <c r="D164" s="42"/>
      <c r="E164" s="42"/>
      <c r="F164" s="76"/>
      <c r="G164" s="76"/>
      <c r="H164" s="219">
        <f t="shared" si="31"/>
        <v>0</v>
      </c>
      <c r="I164" s="76"/>
      <c r="J164" s="76"/>
      <c r="K164" s="76"/>
      <c r="L164" s="76"/>
      <c r="M164" s="76"/>
      <c r="N164" s="217">
        <f t="shared" si="24"/>
        <v>0</v>
      </c>
      <c r="O164" s="217">
        <f t="shared" si="25"/>
        <v>0</v>
      </c>
      <c r="P164" s="217">
        <f t="shared" si="26"/>
        <v>0</v>
      </c>
      <c r="Q164" s="215">
        <f t="shared" si="27"/>
        <v>0</v>
      </c>
      <c r="R164" s="217">
        <f t="shared" si="28"/>
        <v>0</v>
      </c>
      <c r="S164" s="217">
        <f t="shared" si="29"/>
        <v>0</v>
      </c>
      <c r="T164" s="217">
        <f t="shared" si="30"/>
        <v>0</v>
      </c>
      <c r="U164" s="217">
        <f t="shared" si="35"/>
        <v>0</v>
      </c>
      <c r="V164" s="217" t="str">
        <f t="shared" si="32"/>
        <v>NÃO</v>
      </c>
      <c r="Y164" s="245">
        <f t="shared" si="33"/>
        <v>0</v>
      </c>
      <c r="AC164" s="242">
        <f t="shared" si="34"/>
        <v>0</v>
      </c>
      <c r="AD164" s="243" t="s">
        <v>36</v>
      </c>
      <c r="AE164" s="243" t="s">
        <v>984</v>
      </c>
      <c r="AF164" s="243">
        <v>1302702</v>
      </c>
      <c r="AG164" s="243"/>
      <c r="AH164" s="243"/>
    </row>
    <row r="165" spans="1:34" s="54" customFormat="1" ht="20.25" customHeight="1" x14ac:dyDescent="0.25">
      <c r="A165" s="214" t="str">
        <f>Controles!$B$2</f>
        <v>RS</v>
      </c>
      <c r="B165" s="214">
        <f>Controles!$C$2</f>
        <v>10</v>
      </c>
      <c r="C165" s="214" t="s">
        <v>5394</v>
      </c>
      <c r="D165" s="42"/>
      <c r="E165" s="42"/>
      <c r="F165" s="76"/>
      <c r="G165" s="76"/>
      <c r="H165" s="219">
        <f t="shared" si="31"/>
        <v>0</v>
      </c>
      <c r="I165" s="76"/>
      <c r="J165" s="76"/>
      <c r="K165" s="76"/>
      <c r="L165" s="76"/>
      <c r="M165" s="76"/>
      <c r="N165" s="217">
        <f t="shared" si="24"/>
        <v>0</v>
      </c>
      <c r="O165" s="217">
        <f t="shared" si="25"/>
        <v>0</v>
      </c>
      <c r="P165" s="217">
        <f t="shared" si="26"/>
        <v>0</v>
      </c>
      <c r="Q165" s="215">
        <f t="shared" si="27"/>
        <v>0</v>
      </c>
      <c r="R165" s="217">
        <f t="shared" si="28"/>
        <v>0</v>
      </c>
      <c r="S165" s="217">
        <f t="shared" si="29"/>
        <v>0</v>
      </c>
      <c r="T165" s="217">
        <f t="shared" si="30"/>
        <v>0</v>
      </c>
      <c r="U165" s="217">
        <f t="shared" si="35"/>
        <v>0</v>
      </c>
      <c r="V165" s="217" t="str">
        <f t="shared" si="32"/>
        <v>NÃO</v>
      </c>
      <c r="Y165" s="245">
        <f t="shared" si="33"/>
        <v>0</v>
      </c>
      <c r="AC165" s="242">
        <f t="shared" si="34"/>
        <v>0</v>
      </c>
      <c r="AD165" s="243" t="s">
        <v>36</v>
      </c>
      <c r="AE165" s="243" t="s">
        <v>1006</v>
      </c>
      <c r="AF165" s="243">
        <v>1302801</v>
      </c>
      <c r="AG165" s="243"/>
      <c r="AH165" s="243"/>
    </row>
    <row r="166" spans="1:34" s="54" customFormat="1" ht="20.25" customHeight="1" x14ac:dyDescent="0.25">
      <c r="A166" s="214" t="str">
        <f>Controles!$B$2</f>
        <v>RS</v>
      </c>
      <c r="B166" s="214">
        <f>Controles!$C$2</f>
        <v>10</v>
      </c>
      <c r="C166" s="214" t="s">
        <v>5394</v>
      </c>
      <c r="D166" s="42"/>
      <c r="E166" s="42"/>
      <c r="F166" s="76"/>
      <c r="G166" s="76"/>
      <c r="H166" s="219">
        <f t="shared" si="31"/>
        <v>0</v>
      </c>
      <c r="I166" s="76"/>
      <c r="J166" s="76"/>
      <c r="K166" s="76"/>
      <c r="L166" s="76"/>
      <c r="M166" s="76"/>
      <c r="N166" s="217">
        <f t="shared" si="24"/>
        <v>0</v>
      </c>
      <c r="O166" s="217">
        <f t="shared" si="25"/>
        <v>0</v>
      </c>
      <c r="P166" s="217">
        <f t="shared" si="26"/>
        <v>0</v>
      </c>
      <c r="Q166" s="215">
        <f t="shared" si="27"/>
        <v>0</v>
      </c>
      <c r="R166" s="217">
        <f t="shared" si="28"/>
        <v>0</v>
      </c>
      <c r="S166" s="217">
        <f t="shared" si="29"/>
        <v>0</v>
      </c>
      <c r="T166" s="217">
        <f t="shared" si="30"/>
        <v>0</v>
      </c>
      <c r="U166" s="217">
        <f t="shared" si="35"/>
        <v>0</v>
      </c>
      <c r="V166" s="217" t="str">
        <f t="shared" si="32"/>
        <v>NÃO</v>
      </c>
      <c r="Y166" s="245">
        <f t="shared" si="33"/>
        <v>0</v>
      </c>
      <c r="AC166" s="242">
        <f t="shared" si="34"/>
        <v>0</v>
      </c>
      <c r="AD166" s="243" t="s">
        <v>36</v>
      </c>
      <c r="AE166" s="243" t="s">
        <v>1028</v>
      </c>
      <c r="AF166" s="243">
        <v>1302900</v>
      </c>
      <c r="AG166" s="243"/>
      <c r="AH166" s="243"/>
    </row>
    <row r="167" spans="1:34" s="54" customFormat="1" ht="20.25" customHeight="1" x14ac:dyDescent="0.25">
      <c r="A167" s="214" t="str">
        <f>Controles!$B$2</f>
        <v>RS</v>
      </c>
      <c r="B167" s="214">
        <f>Controles!$C$2</f>
        <v>10</v>
      </c>
      <c r="C167" s="214" t="s">
        <v>5394</v>
      </c>
      <c r="D167" s="42"/>
      <c r="E167" s="42"/>
      <c r="F167" s="76"/>
      <c r="G167" s="76"/>
      <c r="H167" s="219">
        <f t="shared" si="31"/>
        <v>0</v>
      </c>
      <c r="I167" s="76"/>
      <c r="J167" s="76"/>
      <c r="K167" s="76"/>
      <c r="L167" s="76"/>
      <c r="M167" s="76"/>
      <c r="N167" s="217">
        <f t="shared" si="24"/>
        <v>0</v>
      </c>
      <c r="O167" s="217">
        <f t="shared" si="25"/>
        <v>0</v>
      </c>
      <c r="P167" s="217">
        <f t="shared" si="26"/>
        <v>0</v>
      </c>
      <c r="Q167" s="215">
        <f t="shared" si="27"/>
        <v>0</v>
      </c>
      <c r="R167" s="217">
        <f t="shared" si="28"/>
        <v>0</v>
      </c>
      <c r="S167" s="217">
        <f t="shared" si="29"/>
        <v>0</v>
      </c>
      <c r="T167" s="217">
        <f t="shared" si="30"/>
        <v>0</v>
      </c>
      <c r="U167" s="217">
        <f t="shared" si="35"/>
        <v>0</v>
      </c>
      <c r="V167" s="217" t="str">
        <f t="shared" si="32"/>
        <v>NÃO</v>
      </c>
      <c r="Y167" s="245">
        <f t="shared" si="33"/>
        <v>0</v>
      </c>
      <c r="AC167" s="242">
        <f t="shared" si="34"/>
        <v>0</v>
      </c>
      <c r="AD167" s="243" t="s">
        <v>36</v>
      </c>
      <c r="AE167" s="243" t="s">
        <v>1051</v>
      </c>
      <c r="AF167" s="243">
        <v>1303007</v>
      </c>
      <c r="AG167" s="243"/>
      <c r="AH167" s="243"/>
    </row>
    <row r="168" spans="1:34" s="54" customFormat="1" ht="20.25" customHeight="1" x14ac:dyDescent="0.25">
      <c r="A168" s="214" t="str">
        <f>Controles!$B$2</f>
        <v>RS</v>
      </c>
      <c r="B168" s="214">
        <f>Controles!$C$2</f>
        <v>10</v>
      </c>
      <c r="C168" s="214" t="s">
        <v>5394</v>
      </c>
      <c r="D168" s="42"/>
      <c r="E168" s="42"/>
      <c r="F168" s="76"/>
      <c r="G168" s="76"/>
      <c r="H168" s="219">
        <f t="shared" si="31"/>
        <v>0</v>
      </c>
      <c r="I168" s="76"/>
      <c r="J168" s="76"/>
      <c r="K168" s="76"/>
      <c r="L168" s="76"/>
      <c r="M168" s="76"/>
      <c r="N168" s="217">
        <f t="shared" si="24"/>
        <v>0</v>
      </c>
      <c r="O168" s="217">
        <f t="shared" si="25"/>
        <v>0</v>
      </c>
      <c r="P168" s="217">
        <f t="shared" si="26"/>
        <v>0</v>
      </c>
      <c r="Q168" s="215">
        <f t="shared" si="27"/>
        <v>0</v>
      </c>
      <c r="R168" s="217">
        <f t="shared" si="28"/>
        <v>0</v>
      </c>
      <c r="S168" s="217">
        <f t="shared" si="29"/>
        <v>0</v>
      </c>
      <c r="T168" s="217">
        <f t="shared" si="30"/>
        <v>0</v>
      </c>
      <c r="U168" s="217">
        <f t="shared" si="35"/>
        <v>0</v>
      </c>
      <c r="V168" s="217" t="str">
        <f t="shared" si="32"/>
        <v>NÃO</v>
      </c>
      <c r="Y168" s="245">
        <f t="shared" si="33"/>
        <v>0</v>
      </c>
      <c r="AC168" s="242">
        <f t="shared" si="34"/>
        <v>0</v>
      </c>
      <c r="AD168" s="243" t="s">
        <v>36</v>
      </c>
      <c r="AE168" s="243" t="s">
        <v>1072</v>
      </c>
      <c r="AF168" s="243">
        <v>1303106</v>
      </c>
      <c r="AG168" s="243"/>
      <c r="AH168" s="243"/>
    </row>
    <row r="169" spans="1:34" s="54" customFormat="1" ht="20.25" customHeight="1" x14ac:dyDescent="0.25">
      <c r="A169" s="214" t="str">
        <f>Controles!$B$2</f>
        <v>RS</v>
      </c>
      <c r="B169" s="214">
        <f>Controles!$C$2</f>
        <v>10</v>
      </c>
      <c r="C169" s="214" t="s">
        <v>5394</v>
      </c>
      <c r="D169" s="42"/>
      <c r="E169" s="42"/>
      <c r="F169" s="76"/>
      <c r="G169" s="76"/>
      <c r="H169" s="219">
        <f t="shared" si="31"/>
        <v>0</v>
      </c>
      <c r="I169" s="76"/>
      <c r="J169" s="76"/>
      <c r="K169" s="76"/>
      <c r="L169" s="76"/>
      <c r="M169" s="76"/>
      <c r="N169" s="217">
        <f t="shared" si="24"/>
        <v>0</v>
      </c>
      <c r="O169" s="217">
        <f t="shared" si="25"/>
        <v>0</v>
      </c>
      <c r="P169" s="217">
        <f t="shared" si="26"/>
        <v>0</v>
      </c>
      <c r="Q169" s="215">
        <f t="shared" si="27"/>
        <v>0</v>
      </c>
      <c r="R169" s="217">
        <f t="shared" si="28"/>
        <v>0</v>
      </c>
      <c r="S169" s="217">
        <f t="shared" si="29"/>
        <v>0</v>
      </c>
      <c r="T169" s="217">
        <f t="shared" si="30"/>
        <v>0</v>
      </c>
      <c r="U169" s="217">
        <f t="shared" si="35"/>
        <v>0</v>
      </c>
      <c r="V169" s="217" t="str">
        <f t="shared" si="32"/>
        <v>NÃO</v>
      </c>
      <c r="Y169" s="245">
        <f t="shared" si="33"/>
        <v>0</v>
      </c>
      <c r="AC169" s="242">
        <f t="shared" si="34"/>
        <v>0</v>
      </c>
      <c r="AD169" s="243" t="s">
        <v>36</v>
      </c>
      <c r="AE169" s="243" t="s">
        <v>1094</v>
      </c>
      <c r="AF169" s="243">
        <v>1303205</v>
      </c>
      <c r="AG169" s="243"/>
      <c r="AH169" s="243"/>
    </row>
    <row r="170" spans="1:34" s="54" customFormat="1" ht="20.25" customHeight="1" x14ac:dyDescent="0.25">
      <c r="A170" s="214" t="str">
        <f>Controles!$B$2</f>
        <v>RS</v>
      </c>
      <c r="B170" s="214">
        <f>Controles!$C$2</f>
        <v>10</v>
      </c>
      <c r="C170" s="214" t="s">
        <v>5394</v>
      </c>
      <c r="D170" s="42"/>
      <c r="E170" s="42"/>
      <c r="F170" s="76"/>
      <c r="G170" s="76"/>
      <c r="H170" s="219">
        <f t="shared" si="31"/>
        <v>0</v>
      </c>
      <c r="I170" s="76"/>
      <c r="J170" s="76"/>
      <c r="K170" s="76"/>
      <c r="L170" s="76"/>
      <c r="M170" s="76"/>
      <c r="N170" s="217">
        <f t="shared" si="24"/>
        <v>0</v>
      </c>
      <c r="O170" s="217">
        <f t="shared" si="25"/>
        <v>0</v>
      </c>
      <c r="P170" s="217">
        <f t="shared" si="26"/>
        <v>0</v>
      </c>
      <c r="Q170" s="215">
        <f t="shared" si="27"/>
        <v>0</v>
      </c>
      <c r="R170" s="217">
        <f t="shared" si="28"/>
        <v>0</v>
      </c>
      <c r="S170" s="217">
        <f t="shared" si="29"/>
        <v>0</v>
      </c>
      <c r="T170" s="217">
        <f t="shared" si="30"/>
        <v>0</v>
      </c>
      <c r="U170" s="217">
        <f t="shared" si="35"/>
        <v>0</v>
      </c>
      <c r="V170" s="217" t="str">
        <f t="shared" si="32"/>
        <v>NÃO</v>
      </c>
      <c r="Y170" s="245">
        <f t="shared" si="33"/>
        <v>0</v>
      </c>
      <c r="AC170" s="242">
        <f t="shared" si="34"/>
        <v>0</v>
      </c>
      <c r="AD170" s="243" t="s">
        <v>36</v>
      </c>
      <c r="AE170" s="243" t="s">
        <v>1117</v>
      </c>
      <c r="AF170" s="243">
        <v>1303304</v>
      </c>
      <c r="AG170" s="243"/>
      <c r="AH170" s="243"/>
    </row>
    <row r="171" spans="1:34" s="54" customFormat="1" ht="20.25" customHeight="1" x14ac:dyDescent="0.25">
      <c r="A171" s="214" t="str">
        <f>Controles!$B$2</f>
        <v>RS</v>
      </c>
      <c r="B171" s="214">
        <f>Controles!$C$2</f>
        <v>10</v>
      </c>
      <c r="C171" s="214" t="s">
        <v>5394</v>
      </c>
      <c r="D171" s="42"/>
      <c r="E171" s="42"/>
      <c r="F171" s="76"/>
      <c r="G171" s="76"/>
      <c r="H171" s="219">
        <f t="shared" si="31"/>
        <v>0</v>
      </c>
      <c r="I171" s="76"/>
      <c r="J171" s="76"/>
      <c r="K171" s="76"/>
      <c r="L171" s="76"/>
      <c r="M171" s="76"/>
      <c r="N171" s="217">
        <f t="shared" si="24"/>
        <v>0</v>
      </c>
      <c r="O171" s="217">
        <f t="shared" si="25"/>
        <v>0</v>
      </c>
      <c r="P171" s="217">
        <f t="shared" si="26"/>
        <v>0</v>
      </c>
      <c r="Q171" s="215">
        <f t="shared" si="27"/>
        <v>0</v>
      </c>
      <c r="R171" s="217">
        <f t="shared" si="28"/>
        <v>0</v>
      </c>
      <c r="S171" s="217">
        <f t="shared" si="29"/>
        <v>0</v>
      </c>
      <c r="T171" s="217">
        <f t="shared" si="30"/>
        <v>0</v>
      </c>
      <c r="U171" s="217">
        <f t="shared" si="35"/>
        <v>0</v>
      </c>
      <c r="V171" s="217" t="str">
        <f t="shared" si="32"/>
        <v>NÃO</v>
      </c>
      <c r="Y171" s="245">
        <f t="shared" si="33"/>
        <v>0</v>
      </c>
      <c r="AC171" s="242">
        <f t="shared" si="34"/>
        <v>0</v>
      </c>
      <c r="AD171" s="243" t="s">
        <v>36</v>
      </c>
      <c r="AE171" s="243" t="s">
        <v>1140</v>
      </c>
      <c r="AF171" s="243">
        <v>1303403</v>
      </c>
      <c r="AG171" s="243"/>
      <c r="AH171" s="243"/>
    </row>
    <row r="172" spans="1:34" s="54" customFormat="1" ht="20.25" customHeight="1" x14ac:dyDescent="0.25">
      <c r="A172" s="214" t="str">
        <f>Controles!$B$2</f>
        <v>RS</v>
      </c>
      <c r="B172" s="214">
        <f>Controles!$C$2</f>
        <v>10</v>
      </c>
      <c r="C172" s="214" t="s">
        <v>5394</v>
      </c>
      <c r="D172" s="42"/>
      <c r="E172" s="42"/>
      <c r="F172" s="76"/>
      <c r="G172" s="76"/>
      <c r="H172" s="219">
        <f t="shared" si="31"/>
        <v>0</v>
      </c>
      <c r="I172" s="76"/>
      <c r="J172" s="76"/>
      <c r="K172" s="76"/>
      <c r="L172" s="76"/>
      <c r="M172" s="76"/>
      <c r="N172" s="217">
        <f t="shared" si="24"/>
        <v>0</v>
      </c>
      <c r="O172" s="217">
        <f t="shared" si="25"/>
        <v>0</v>
      </c>
      <c r="P172" s="217">
        <f t="shared" si="26"/>
        <v>0</v>
      </c>
      <c r="Q172" s="215">
        <f t="shared" si="27"/>
        <v>0</v>
      </c>
      <c r="R172" s="217">
        <f t="shared" si="28"/>
        <v>0</v>
      </c>
      <c r="S172" s="217">
        <f t="shared" si="29"/>
        <v>0</v>
      </c>
      <c r="T172" s="217">
        <f t="shared" si="30"/>
        <v>0</v>
      </c>
      <c r="U172" s="217">
        <f t="shared" si="35"/>
        <v>0</v>
      </c>
      <c r="V172" s="217" t="str">
        <f t="shared" si="32"/>
        <v>NÃO</v>
      </c>
      <c r="Y172" s="245">
        <f t="shared" si="33"/>
        <v>0</v>
      </c>
      <c r="AC172" s="242">
        <f t="shared" si="34"/>
        <v>0</v>
      </c>
      <c r="AD172" s="243" t="s">
        <v>36</v>
      </c>
      <c r="AE172" s="243" t="s">
        <v>1163</v>
      </c>
      <c r="AF172" s="243">
        <v>1303502</v>
      </c>
      <c r="AG172" s="243"/>
      <c r="AH172" s="243"/>
    </row>
    <row r="173" spans="1:34" s="54" customFormat="1" ht="20.25" customHeight="1" x14ac:dyDescent="0.25">
      <c r="A173" s="214" t="str">
        <f>Controles!$B$2</f>
        <v>RS</v>
      </c>
      <c r="B173" s="214">
        <f>Controles!$C$2</f>
        <v>10</v>
      </c>
      <c r="C173" s="214" t="s">
        <v>5394</v>
      </c>
      <c r="D173" s="42"/>
      <c r="E173" s="42"/>
      <c r="F173" s="76"/>
      <c r="G173" s="76"/>
      <c r="H173" s="219">
        <f t="shared" si="31"/>
        <v>0</v>
      </c>
      <c r="I173" s="76"/>
      <c r="J173" s="76"/>
      <c r="K173" s="76"/>
      <c r="L173" s="76"/>
      <c r="M173" s="76"/>
      <c r="N173" s="217">
        <f t="shared" si="24"/>
        <v>0</v>
      </c>
      <c r="O173" s="217">
        <f t="shared" si="25"/>
        <v>0</v>
      </c>
      <c r="P173" s="217">
        <f t="shared" si="26"/>
        <v>0</v>
      </c>
      <c r="Q173" s="215">
        <f t="shared" si="27"/>
        <v>0</v>
      </c>
      <c r="R173" s="217">
        <f t="shared" si="28"/>
        <v>0</v>
      </c>
      <c r="S173" s="217">
        <f t="shared" si="29"/>
        <v>0</v>
      </c>
      <c r="T173" s="217">
        <f t="shared" si="30"/>
        <v>0</v>
      </c>
      <c r="U173" s="217">
        <f t="shared" si="35"/>
        <v>0</v>
      </c>
      <c r="V173" s="217" t="str">
        <f t="shared" si="32"/>
        <v>NÃO</v>
      </c>
      <c r="Y173" s="245">
        <f t="shared" si="33"/>
        <v>0</v>
      </c>
      <c r="AC173" s="242">
        <f t="shared" si="34"/>
        <v>0</v>
      </c>
      <c r="AD173" s="243" t="s">
        <v>36</v>
      </c>
      <c r="AE173" s="243" t="s">
        <v>1186</v>
      </c>
      <c r="AF173" s="243">
        <v>1303536</v>
      </c>
      <c r="AG173" s="243"/>
      <c r="AH173" s="243"/>
    </row>
    <row r="174" spans="1:34" s="54" customFormat="1" ht="20.25" customHeight="1" x14ac:dyDescent="0.25">
      <c r="A174" s="214" t="str">
        <f>Controles!$B$2</f>
        <v>RS</v>
      </c>
      <c r="B174" s="214">
        <f>Controles!$C$2</f>
        <v>10</v>
      </c>
      <c r="C174" s="214" t="s">
        <v>5394</v>
      </c>
      <c r="D174" s="42"/>
      <c r="E174" s="42"/>
      <c r="F174" s="76"/>
      <c r="G174" s="76"/>
      <c r="H174" s="219">
        <f t="shared" si="31"/>
        <v>0</v>
      </c>
      <c r="I174" s="76"/>
      <c r="J174" s="76"/>
      <c r="K174" s="76"/>
      <c r="L174" s="76"/>
      <c r="M174" s="76"/>
      <c r="N174" s="217">
        <f t="shared" si="24"/>
        <v>0</v>
      </c>
      <c r="O174" s="217">
        <f t="shared" si="25"/>
        <v>0</v>
      </c>
      <c r="P174" s="217">
        <f t="shared" si="26"/>
        <v>0</v>
      </c>
      <c r="Q174" s="215">
        <f t="shared" si="27"/>
        <v>0</v>
      </c>
      <c r="R174" s="217">
        <f t="shared" si="28"/>
        <v>0</v>
      </c>
      <c r="S174" s="217">
        <f t="shared" si="29"/>
        <v>0</v>
      </c>
      <c r="T174" s="217">
        <f t="shared" si="30"/>
        <v>0</v>
      </c>
      <c r="U174" s="217">
        <f t="shared" si="35"/>
        <v>0</v>
      </c>
      <c r="V174" s="217" t="str">
        <f t="shared" si="32"/>
        <v>NÃO</v>
      </c>
      <c r="Y174" s="245">
        <f t="shared" si="33"/>
        <v>0</v>
      </c>
      <c r="AC174" s="242">
        <f t="shared" si="34"/>
        <v>0</v>
      </c>
      <c r="AD174" s="243" t="s">
        <v>36</v>
      </c>
      <c r="AE174" s="243" t="s">
        <v>1208</v>
      </c>
      <c r="AF174" s="243">
        <v>1303569</v>
      </c>
      <c r="AG174" s="243"/>
      <c r="AH174" s="243"/>
    </row>
    <row r="175" spans="1:34" s="54" customFormat="1" ht="20.25" customHeight="1" x14ac:dyDescent="0.25">
      <c r="A175" s="214" t="str">
        <f>Controles!$B$2</f>
        <v>RS</v>
      </c>
      <c r="B175" s="214">
        <f>Controles!$C$2</f>
        <v>10</v>
      </c>
      <c r="C175" s="214" t="s">
        <v>5394</v>
      </c>
      <c r="D175" s="42"/>
      <c r="E175" s="42"/>
      <c r="F175" s="76"/>
      <c r="G175" s="76"/>
      <c r="H175" s="219">
        <f t="shared" si="31"/>
        <v>0</v>
      </c>
      <c r="I175" s="76"/>
      <c r="J175" s="76"/>
      <c r="K175" s="76"/>
      <c r="L175" s="76"/>
      <c r="M175" s="76"/>
      <c r="N175" s="217">
        <f t="shared" si="24"/>
        <v>0</v>
      </c>
      <c r="O175" s="217">
        <f t="shared" si="25"/>
        <v>0</v>
      </c>
      <c r="P175" s="217">
        <f t="shared" si="26"/>
        <v>0</v>
      </c>
      <c r="Q175" s="215">
        <f t="shared" si="27"/>
        <v>0</v>
      </c>
      <c r="R175" s="217">
        <f t="shared" si="28"/>
        <v>0</v>
      </c>
      <c r="S175" s="217">
        <f t="shared" si="29"/>
        <v>0</v>
      </c>
      <c r="T175" s="217">
        <f t="shared" si="30"/>
        <v>0</v>
      </c>
      <c r="U175" s="217">
        <f t="shared" si="35"/>
        <v>0</v>
      </c>
      <c r="V175" s="217" t="str">
        <f t="shared" si="32"/>
        <v>NÃO</v>
      </c>
      <c r="Y175" s="245">
        <f t="shared" si="33"/>
        <v>0</v>
      </c>
      <c r="AC175" s="242">
        <f t="shared" si="34"/>
        <v>0</v>
      </c>
      <c r="AD175" s="243" t="s">
        <v>36</v>
      </c>
      <c r="AE175" s="243" t="s">
        <v>1230</v>
      </c>
      <c r="AF175" s="243">
        <v>1303601</v>
      </c>
      <c r="AG175" s="243"/>
      <c r="AH175" s="243"/>
    </row>
    <row r="176" spans="1:34" s="54" customFormat="1" ht="20.25" customHeight="1" x14ac:dyDescent="0.25">
      <c r="A176" s="214" t="str">
        <f>Controles!$B$2</f>
        <v>RS</v>
      </c>
      <c r="B176" s="214">
        <f>Controles!$C$2</f>
        <v>10</v>
      </c>
      <c r="C176" s="214" t="s">
        <v>5394</v>
      </c>
      <c r="D176" s="42"/>
      <c r="E176" s="42"/>
      <c r="F176" s="76"/>
      <c r="G176" s="76"/>
      <c r="H176" s="219">
        <f t="shared" si="31"/>
        <v>0</v>
      </c>
      <c r="I176" s="76"/>
      <c r="J176" s="76"/>
      <c r="K176" s="76"/>
      <c r="L176" s="76"/>
      <c r="M176" s="76"/>
      <c r="N176" s="217">
        <f t="shared" si="24"/>
        <v>0</v>
      </c>
      <c r="O176" s="217">
        <f t="shared" si="25"/>
        <v>0</v>
      </c>
      <c r="P176" s="217">
        <f t="shared" si="26"/>
        <v>0</v>
      </c>
      <c r="Q176" s="215">
        <f t="shared" si="27"/>
        <v>0</v>
      </c>
      <c r="R176" s="217">
        <f t="shared" si="28"/>
        <v>0</v>
      </c>
      <c r="S176" s="217">
        <f t="shared" si="29"/>
        <v>0</v>
      </c>
      <c r="T176" s="217">
        <f t="shared" si="30"/>
        <v>0</v>
      </c>
      <c r="U176" s="217">
        <f t="shared" si="35"/>
        <v>0</v>
      </c>
      <c r="V176" s="217" t="str">
        <f t="shared" si="32"/>
        <v>NÃO</v>
      </c>
      <c r="Y176" s="245">
        <f t="shared" si="33"/>
        <v>0</v>
      </c>
      <c r="AC176" s="242">
        <f t="shared" si="34"/>
        <v>0</v>
      </c>
      <c r="AD176" s="243" t="s">
        <v>36</v>
      </c>
      <c r="AE176" s="243" t="s">
        <v>1252</v>
      </c>
      <c r="AF176" s="243">
        <v>1303700</v>
      </c>
      <c r="AG176" s="243"/>
      <c r="AH176" s="243"/>
    </row>
    <row r="177" spans="1:34" s="54" customFormat="1" ht="20.25" customHeight="1" x14ac:dyDescent="0.25">
      <c r="A177" s="214" t="str">
        <f>Controles!$B$2</f>
        <v>RS</v>
      </c>
      <c r="B177" s="214">
        <f>Controles!$C$2</f>
        <v>10</v>
      </c>
      <c r="C177" s="214" t="s">
        <v>5394</v>
      </c>
      <c r="D177" s="42"/>
      <c r="E177" s="42"/>
      <c r="F177" s="76"/>
      <c r="G177" s="76"/>
      <c r="H177" s="219">
        <f t="shared" si="31"/>
        <v>0</v>
      </c>
      <c r="I177" s="76"/>
      <c r="J177" s="76"/>
      <c r="K177" s="76"/>
      <c r="L177" s="76"/>
      <c r="M177" s="76"/>
      <c r="N177" s="217">
        <f t="shared" si="24"/>
        <v>0</v>
      </c>
      <c r="O177" s="217">
        <f t="shared" si="25"/>
        <v>0</v>
      </c>
      <c r="P177" s="217">
        <f t="shared" si="26"/>
        <v>0</v>
      </c>
      <c r="Q177" s="215">
        <f t="shared" si="27"/>
        <v>0</v>
      </c>
      <c r="R177" s="217">
        <f t="shared" si="28"/>
        <v>0</v>
      </c>
      <c r="S177" s="217">
        <f t="shared" si="29"/>
        <v>0</v>
      </c>
      <c r="T177" s="217">
        <f t="shared" si="30"/>
        <v>0</v>
      </c>
      <c r="U177" s="217">
        <f t="shared" si="35"/>
        <v>0</v>
      </c>
      <c r="V177" s="217" t="str">
        <f t="shared" si="32"/>
        <v>NÃO</v>
      </c>
      <c r="Y177" s="245">
        <f t="shared" si="33"/>
        <v>0</v>
      </c>
      <c r="AC177" s="242">
        <f t="shared" si="34"/>
        <v>0</v>
      </c>
      <c r="AD177" s="243" t="s">
        <v>36</v>
      </c>
      <c r="AE177" s="243" t="s">
        <v>1275</v>
      </c>
      <c r="AF177" s="243">
        <v>1303809</v>
      </c>
      <c r="AG177" s="243"/>
      <c r="AH177" s="243"/>
    </row>
    <row r="178" spans="1:34" s="54" customFormat="1" ht="20.25" customHeight="1" x14ac:dyDescent="0.25">
      <c r="A178" s="214" t="str">
        <f>Controles!$B$2</f>
        <v>RS</v>
      </c>
      <c r="B178" s="214">
        <f>Controles!$C$2</f>
        <v>10</v>
      </c>
      <c r="C178" s="214" t="s">
        <v>5394</v>
      </c>
      <c r="D178" s="42"/>
      <c r="E178" s="42"/>
      <c r="F178" s="76"/>
      <c r="G178" s="76"/>
      <c r="H178" s="219">
        <f t="shared" si="31"/>
        <v>0</v>
      </c>
      <c r="I178" s="76"/>
      <c r="J178" s="76"/>
      <c r="K178" s="76"/>
      <c r="L178" s="76"/>
      <c r="M178" s="76"/>
      <c r="N178" s="217">
        <f t="shared" si="24"/>
        <v>0</v>
      </c>
      <c r="O178" s="217">
        <f t="shared" si="25"/>
        <v>0</v>
      </c>
      <c r="P178" s="217">
        <f t="shared" si="26"/>
        <v>0</v>
      </c>
      <c r="Q178" s="215">
        <f t="shared" si="27"/>
        <v>0</v>
      </c>
      <c r="R178" s="217">
        <f t="shared" si="28"/>
        <v>0</v>
      </c>
      <c r="S178" s="217">
        <f t="shared" si="29"/>
        <v>0</v>
      </c>
      <c r="T178" s="217">
        <f t="shared" si="30"/>
        <v>0</v>
      </c>
      <c r="U178" s="217">
        <f t="shared" si="35"/>
        <v>0</v>
      </c>
      <c r="V178" s="217" t="str">
        <f t="shared" si="32"/>
        <v>NÃO</v>
      </c>
      <c r="Y178" s="245">
        <f t="shared" si="33"/>
        <v>0</v>
      </c>
      <c r="AC178" s="242">
        <f t="shared" si="34"/>
        <v>0</v>
      </c>
      <c r="AD178" s="243" t="s">
        <v>36</v>
      </c>
      <c r="AE178" s="243" t="s">
        <v>1296</v>
      </c>
      <c r="AF178" s="243">
        <v>1303908</v>
      </c>
      <c r="AG178" s="243"/>
      <c r="AH178" s="243"/>
    </row>
    <row r="179" spans="1:34" s="54" customFormat="1" ht="20.25" customHeight="1" x14ac:dyDescent="0.25">
      <c r="A179" s="214" t="str">
        <f>Controles!$B$2</f>
        <v>RS</v>
      </c>
      <c r="B179" s="214">
        <f>Controles!$C$2</f>
        <v>10</v>
      </c>
      <c r="C179" s="214" t="s">
        <v>5394</v>
      </c>
      <c r="D179" s="42"/>
      <c r="E179" s="42"/>
      <c r="F179" s="76"/>
      <c r="G179" s="76"/>
      <c r="H179" s="219">
        <f t="shared" si="31"/>
        <v>0</v>
      </c>
      <c r="I179" s="76"/>
      <c r="J179" s="76"/>
      <c r="K179" s="76"/>
      <c r="L179" s="76"/>
      <c r="M179" s="76"/>
      <c r="N179" s="217">
        <f t="shared" si="24"/>
        <v>0</v>
      </c>
      <c r="O179" s="217">
        <f t="shared" si="25"/>
        <v>0</v>
      </c>
      <c r="P179" s="217">
        <f t="shared" si="26"/>
        <v>0</v>
      </c>
      <c r="Q179" s="215">
        <f t="shared" si="27"/>
        <v>0</v>
      </c>
      <c r="R179" s="217">
        <f t="shared" si="28"/>
        <v>0</v>
      </c>
      <c r="S179" s="217">
        <f t="shared" si="29"/>
        <v>0</v>
      </c>
      <c r="T179" s="217">
        <f t="shared" si="30"/>
        <v>0</v>
      </c>
      <c r="U179" s="217">
        <f t="shared" si="35"/>
        <v>0</v>
      </c>
      <c r="V179" s="217" t="str">
        <f t="shared" si="32"/>
        <v>NÃO</v>
      </c>
      <c r="Y179" s="245">
        <f t="shared" si="33"/>
        <v>0</v>
      </c>
      <c r="AC179" s="242">
        <f t="shared" si="34"/>
        <v>0</v>
      </c>
      <c r="AD179" s="243" t="s">
        <v>36</v>
      </c>
      <c r="AE179" s="243" t="s">
        <v>1318</v>
      </c>
      <c r="AF179" s="243">
        <v>1303957</v>
      </c>
      <c r="AG179" s="243"/>
      <c r="AH179" s="243"/>
    </row>
    <row r="180" spans="1:34" s="54" customFormat="1" ht="20.25" customHeight="1" x14ac:dyDescent="0.25">
      <c r="A180" s="214" t="str">
        <f>Controles!$B$2</f>
        <v>RS</v>
      </c>
      <c r="B180" s="214">
        <f>Controles!$C$2</f>
        <v>10</v>
      </c>
      <c r="C180" s="214" t="s">
        <v>5394</v>
      </c>
      <c r="D180" s="42"/>
      <c r="E180" s="42"/>
      <c r="F180" s="76"/>
      <c r="G180" s="76"/>
      <c r="H180" s="219">
        <f t="shared" si="31"/>
        <v>0</v>
      </c>
      <c r="I180" s="76"/>
      <c r="J180" s="76"/>
      <c r="K180" s="76"/>
      <c r="L180" s="76"/>
      <c r="M180" s="76"/>
      <c r="N180" s="217">
        <f t="shared" si="24"/>
        <v>0</v>
      </c>
      <c r="O180" s="217">
        <f t="shared" si="25"/>
        <v>0</v>
      </c>
      <c r="P180" s="217">
        <f t="shared" si="26"/>
        <v>0</v>
      </c>
      <c r="Q180" s="215">
        <f t="shared" si="27"/>
        <v>0</v>
      </c>
      <c r="R180" s="217">
        <f t="shared" si="28"/>
        <v>0</v>
      </c>
      <c r="S180" s="217">
        <f t="shared" si="29"/>
        <v>0</v>
      </c>
      <c r="T180" s="217">
        <f t="shared" si="30"/>
        <v>0</v>
      </c>
      <c r="U180" s="217">
        <f t="shared" si="35"/>
        <v>0</v>
      </c>
      <c r="V180" s="217" t="str">
        <f t="shared" si="32"/>
        <v>NÃO</v>
      </c>
      <c r="Y180" s="245">
        <f t="shared" si="33"/>
        <v>0</v>
      </c>
      <c r="AC180" s="242">
        <f t="shared" si="34"/>
        <v>0</v>
      </c>
      <c r="AD180" s="243" t="s">
        <v>36</v>
      </c>
      <c r="AE180" s="243" t="s">
        <v>1340</v>
      </c>
      <c r="AF180" s="243">
        <v>1304005</v>
      </c>
      <c r="AG180" s="243"/>
      <c r="AH180" s="243"/>
    </row>
    <row r="181" spans="1:34" s="54" customFormat="1" ht="20.25" customHeight="1" x14ac:dyDescent="0.25">
      <c r="A181" s="214" t="str">
        <f>Controles!$B$2</f>
        <v>RS</v>
      </c>
      <c r="B181" s="214">
        <f>Controles!$C$2</f>
        <v>10</v>
      </c>
      <c r="C181" s="214" t="s">
        <v>5394</v>
      </c>
      <c r="D181" s="42"/>
      <c r="E181" s="42"/>
      <c r="F181" s="76"/>
      <c r="G181" s="76"/>
      <c r="H181" s="219">
        <f t="shared" si="31"/>
        <v>0</v>
      </c>
      <c r="I181" s="76"/>
      <c r="J181" s="76"/>
      <c r="K181" s="76"/>
      <c r="L181" s="76"/>
      <c r="M181" s="76"/>
      <c r="N181" s="217">
        <f t="shared" si="24"/>
        <v>0</v>
      </c>
      <c r="O181" s="217">
        <f t="shared" si="25"/>
        <v>0</v>
      </c>
      <c r="P181" s="217">
        <f t="shared" si="26"/>
        <v>0</v>
      </c>
      <c r="Q181" s="215">
        <f t="shared" si="27"/>
        <v>0</v>
      </c>
      <c r="R181" s="217">
        <f t="shared" si="28"/>
        <v>0</v>
      </c>
      <c r="S181" s="217">
        <f t="shared" si="29"/>
        <v>0</v>
      </c>
      <c r="T181" s="217">
        <f t="shared" si="30"/>
        <v>0</v>
      </c>
      <c r="U181" s="217">
        <f t="shared" si="35"/>
        <v>0</v>
      </c>
      <c r="V181" s="217" t="str">
        <f t="shared" si="32"/>
        <v>NÃO</v>
      </c>
      <c r="Y181" s="245">
        <f t="shared" si="33"/>
        <v>0</v>
      </c>
      <c r="AC181" s="242">
        <f t="shared" si="34"/>
        <v>0</v>
      </c>
      <c r="AD181" s="243" t="s">
        <v>36</v>
      </c>
      <c r="AE181" s="243" t="s">
        <v>1361</v>
      </c>
      <c r="AF181" s="243">
        <v>1304062</v>
      </c>
      <c r="AG181" s="243"/>
      <c r="AH181" s="243"/>
    </row>
    <row r="182" spans="1:34" s="54" customFormat="1" ht="20.25" customHeight="1" x14ac:dyDescent="0.25">
      <c r="A182" s="214" t="str">
        <f>Controles!$B$2</f>
        <v>RS</v>
      </c>
      <c r="B182" s="214">
        <f>Controles!$C$2</f>
        <v>10</v>
      </c>
      <c r="C182" s="214" t="s">
        <v>5394</v>
      </c>
      <c r="D182" s="42"/>
      <c r="E182" s="42"/>
      <c r="F182" s="76"/>
      <c r="G182" s="76"/>
      <c r="H182" s="219">
        <f t="shared" si="31"/>
        <v>0</v>
      </c>
      <c r="I182" s="76"/>
      <c r="J182" s="76"/>
      <c r="K182" s="76"/>
      <c r="L182" s="76"/>
      <c r="M182" s="76"/>
      <c r="N182" s="217">
        <f t="shared" si="24"/>
        <v>0</v>
      </c>
      <c r="O182" s="217">
        <f t="shared" si="25"/>
        <v>0</v>
      </c>
      <c r="P182" s="217">
        <f t="shared" si="26"/>
        <v>0</v>
      </c>
      <c r="Q182" s="215">
        <f t="shared" si="27"/>
        <v>0</v>
      </c>
      <c r="R182" s="217">
        <f t="shared" si="28"/>
        <v>0</v>
      </c>
      <c r="S182" s="217">
        <f t="shared" si="29"/>
        <v>0</v>
      </c>
      <c r="T182" s="217">
        <f t="shared" si="30"/>
        <v>0</v>
      </c>
      <c r="U182" s="217">
        <f t="shared" si="35"/>
        <v>0</v>
      </c>
      <c r="V182" s="217" t="str">
        <f t="shared" si="32"/>
        <v>NÃO</v>
      </c>
      <c r="Y182" s="245">
        <f t="shared" si="33"/>
        <v>0</v>
      </c>
      <c r="AC182" s="242">
        <f t="shared" si="34"/>
        <v>0</v>
      </c>
      <c r="AD182" s="243" t="s">
        <v>36</v>
      </c>
      <c r="AE182" s="243" t="s">
        <v>1383</v>
      </c>
      <c r="AF182" s="243">
        <v>1304104</v>
      </c>
      <c r="AG182" s="243"/>
      <c r="AH182" s="243"/>
    </row>
    <row r="183" spans="1:34" s="54" customFormat="1" ht="20.25" customHeight="1" x14ac:dyDescent="0.25">
      <c r="A183" s="214" t="str">
        <f>Controles!$B$2</f>
        <v>RS</v>
      </c>
      <c r="B183" s="214">
        <f>Controles!$C$2</f>
        <v>10</v>
      </c>
      <c r="C183" s="214" t="s">
        <v>5394</v>
      </c>
      <c r="D183" s="42"/>
      <c r="E183" s="42"/>
      <c r="F183" s="76"/>
      <c r="G183" s="76"/>
      <c r="H183" s="219">
        <f t="shared" si="31"/>
        <v>0</v>
      </c>
      <c r="I183" s="76"/>
      <c r="J183" s="76"/>
      <c r="K183" s="76"/>
      <c r="L183" s="76"/>
      <c r="M183" s="76"/>
      <c r="N183" s="217">
        <f t="shared" si="24"/>
        <v>0</v>
      </c>
      <c r="O183" s="217">
        <f t="shared" si="25"/>
        <v>0</v>
      </c>
      <c r="P183" s="217">
        <f t="shared" si="26"/>
        <v>0</v>
      </c>
      <c r="Q183" s="215">
        <f t="shared" si="27"/>
        <v>0</v>
      </c>
      <c r="R183" s="217">
        <f t="shared" si="28"/>
        <v>0</v>
      </c>
      <c r="S183" s="217">
        <f t="shared" si="29"/>
        <v>0</v>
      </c>
      <c r="T183" s="217">
        <f t="shared" si="30"/>
        <v>0</v>
      </c>
      <c r="U183" s="217">
        <f t="shared" si="35"/>
        <v>0</v>
      </c>
      <c r="V183" s="217" t="str">
        <f t="shared" si="32"/>
        <v>NÃO</v>
      </c>
      <c r="Y183" s="245">
        <f t="shared" si="33"/>
        <v>0</v>
      </c>
      <c r="AC183" s="242">
        <f t="shared" si="34"/>
        <v>0</v>
      </c>
      <c r="AD183" s="243" t="s">
        <v>36</v>
      </c>
      <c r="AE183" s="243" t="s">
        <v>1405</v>
      </c>
      <c r="AF183" s="243">
        <v>1304203</v>
      </c>
      <c r="AG183" s="243"/>
      <c r="AH183" s="243"/>
    </row>
    <row r="184" spans="1:34" s="54" customFormat="1" ht="20.25" customHeight="1" x14ac:dyDescent="0.25">
      <c r="A184" s="214" t="str">
        <f>Controles!$B$2</f>
        <v>RS</v>
      </c>
      <c r="B184" s="214">
        <f>Controles!$C$2</f>
        <v>10</v>
      </c>
      <c r="C184" s="214" t="s">
        <v>5394</v>
      </c>
      <c r="D184" s="42"/>
      <c r="E184" s="42"/>
      <c r="F184" s="76"/>
      <c r="G184" s="76"/>
      <c r="H184" s="219">
        <f t="shared" si="31"/>
        <v>0</v>
      </c>
      <c r="I184" s="76"/>
      <c r="J184" s="76"/>
      <c r="K184" s="76"/>
      <c r="L184" s="76"/>
      <c r="M184" s="76"/>
      <c r="N184" s="217">
        <f t="shared" si="24"/>
        <v>0</v>
      </c>
      <c r="O184" s="217">
        <f t="shared" si="25"/>
        <v>0</v>
      </c>
      <c r="P184" s="217">
        <f t="shared" si="26"/>
        <v>0</v>
      </c>
      <c r="Q184" s="215">
        <f t="shared" si="27"/>
        <v>0</v>
      </c>
      <c r="R184" s="217">
        <f t="shared" si="28"/>
        <v>0</v>
      </c>
      <c r="S184" s="217">
        <f t="shared" si="29"/>
        <v>0</v>
      </c>
      <c r="T184" s="217">
        <f t="shared" si="30"/>
        <v>0</v>
      </c>
      <c r="U184" s="217">
        <f t="shared" si="35"/>
        <v>0</v>
      </c>
      <c r="V184" s="217" t="str">
        <f t="shared" si="32"/>
        <v>NÃO</v>
      </c>
      <c r="Y184" s="245">
        <f t="shared" si="33"/>
        <v>0</v>
      </c>
      <c r="AC184" s="242">
        <f t="shared" si="34"/>
        <v>0</v>
      </c>
      <c r="AD184" s="243" t="s">
        <v>36</v>
      </c>
      <c r="AE184" s="243" t="s">
        <v>1427</v>
      </c>
      <c r="AF184" s="243">
        <v>1304237</v>
      </c>
      <c r="AG184" s="243"/>
      <c r="AH184" s="243"/>
    </row>
    <row r="185" spans="1:34" s="54" customFormat="1" ht="20.25" customHeight="1" x14ac:dyDescent="0.25">
      <c r="A185" s="214" t="str">
        <f>Controles!$B$2</f>
        <v>RS</v>
      </c>
      <c r="B185" s="214">
        <f>Controles!$C$2</f>
        <v>10</v>
      </c>
      <c r="C185" s="214" t="s">
        <v>5394</v>
      </c>
      <c r="D185" s="42"/>
      <c r="E185" s="42"/>
      <c r="F185" s="76"/>
      <c r="G185" s="76"/>
      <c r="H185" s="219">
        <f t="shared" si="31"/>
        <v>0</v>
      </c>
      <c r="I185" s="76"/>
      <c r="J185" s="76"/>
      <c r="K185" s="76"/>
      <c r="L185" s="76"/>
      <c r="M185" s="76"/>
      <c r="N185" s="217">
        <f t="shared" si="24"/>
        <v>0</v>
      </c>
      <c r="O185" s="217">
        <f t="shared" si="25"/>
        <v>0</v>
      </c>
      <c r="P185" s="217">
        <f t="shared" si="26"/>
        <v>0</v>
      </c>
      <c r="Q185" s="215">
        <f t="shared" si="27"/>
        <v>0</v>
      </c>
      <c r="R185" s="217">
        <f t="shared" si="28"/>
        <v>0</v>
      </c>
      <c r="S185" s="217">
        <f t="shared" si="29"/>
        <v>0</v>
      </c>
      <c r="T185" s="217">
        <f t="shared" si="30"/>
        <v>0</v>
      </c>
      <c r="U185" s="217">
        <f t="shared" si="35"/>
        <v>0</v>
      </c>
      <c r="V185" s="217" t="str">
        <f t="shared" si="32"/>
        <v>NÃO</v>
      </c>
      <c r="Y185" s="245">
        <f t="shared" si="33"/>
        <v>0</v>
      </c>
      <c r="AC185" s="242">
        <f t="shared" si="34"/>
        <v>0</v>
      </c>
      <c r="AD185" s="243" t="s">
        <v>36</v>
      </c>
      <c r="AE185" s="243" t="s">
        <v>1448</v>
      </c>
      <c r="AF185" s="243">
        <v>1304260</v>
      </c>
      <c r="AG185" s="243"/>
      <c r="AH185" s="243"/>
    </row>
    <row r="186" spans="1:34" s="54" customFormat="1" ht="20.25" customHeight="1" x14ac:dyDescent="0.25">
      <c r="A186" s="214" t="str">
        <f>Controles!$B$2</f>
        <v>RS</v>
      </c>
      <c r="B186" s="214">
        <f>Controles!$C$2</f>
        <v>10</v>
      </c>
      <c r="C186" s="214" t="s">
        <v>5394</v>
      </c>
      <c r="D186" s="42"/>
      <c r="E186" s="42"/>
      <c r="F186" s="76"/>
      <c r="G186" s="76"/>
      <c r="H186" s="219">
        <f t="shared" si="31"/>
        <v>0</v>
      </c>
      <c r="I186" s="76"/>
      <c r="J186" s="76"/>
      <c r="K186" s="76"/>
      <c r="L186" s="76"/>
      <c r="M186" s="76"/>
      <c r="N186" s="217">
        <f t="shared" si="24"/>
        <v>0</v>
      </c>
      <c r="O186" s="217">
        <f t="shared" si="25"/>
        <v>0</v>
      </c>
      <c r="P186" s="217">
        <f t="shared" si="26"/>
        <v>0</v>
      </c>
      <c r="Q186" s="215">
        <f t="shared" si="27"/>
        <v>0</v>
      </c>
      <c r="R186" s="217">
        <f t="shared" si="28"/>
        <v>0</v>
      </c>
      <c r="S186" s="217">
        <f t="shared" si="29"/>
        <v>0</v>
      </c>
      <c r="T186" s="217">
        <f t="shared" si="30"/>
        <v>0</v>
      </c>
      <c r="U186" s="217">
        <f t="shared" si="35"/>
        <v>0</v>
      </c>
      <c r="V186" s="217" t="str">
        <f t="shared" si="32"/>
        <v>NÃO</v>
      </c>
      <c r="Y186" s="245">
        <f t="shared" si="33"/>
        <v>0</v>
      </c>
      <c r="AC186" s="242">
        <f t="shared" si="34"/>
        <v>0</v>
      </c>
      <c r="AD186" s="243" t="s">
        <v>36</v>
      </c>
      <c r="AE186" s="243" t="s">
        <v>1468</v>
      </c>
      <c r="AF186" s="243">
        <v>1304302</v>
      </c>
      <c r="AG186" s="243"/>
      <c r="AH186" s="243"/>
    </row>
    <row r="187" spans="1:34" s="54" customFormat="1" ht="20.25" customHeight="1" x14ac:dyDescent="0.25">
      <c r="A187" s="214" t="str">
        <f>Controles!$B$2</f>
        <v>RS</v>
      </c>
      <c r="B187" s="214">
        <f>Controles!$C$2</f>
        <v>10</v>
      </c>
      <c r="C187" s="214" t="s">
        <v>5394</v>
      </c>
      <c r="D187" s="42"/>
      <c r="E187" s="42"/>
      <c r="F187" s="76"/>
      <c r="G187" s="76"/>
      <c r="H187" s="219">
        <f t="shared" si="31"/>
        <v>0</v>
      </c>
      <c r="I187" s="76"/>
      <c r="J187" s="76"/>
      <c r="K187" s="76"/>
      <c r="L187" s="76"/>
      <c r="M187" s="76"/>
      <c r="N187" s="217">
        <f t="shared" si="24"/>
        <v>0</v>
      </c>
      <c r="O187" s="217">
        <f t="shared" si="25"/>
        <v>0</v>
      </c>
      <c r="P187" s="217">
        <f t="shared" si="26"/>
        <v>0</v>
      </c>
      <c r="Q187" s="215">
        <f t="shared" si="27"/>
        <v>0</v>
      </c>
      <c r="R187" s="217">
        <f t="shared" si="28"/>
        <v>0</v>
      </c>
      <c r="S187" s="217">
        <f t="shared" si="29"/>
        <v>0</v>
      </c>
      <c r="T187" s="217">
        <f t="shared" si="30"/>
        <v>0</v>
      </c>
      <c r="U187" s="217">
        <f t="shared" si="35"/>
        <v>0</v>
      </c>
      <c r="V187" s="217" t="str">
        <f t="shared" si="32"/>
        <v>NÃO</v>
      </c>
      <c r="Y187" s="245">
        <f t="shared" si="33"/>
        <v>0</v>
      </c>
      <c r="AC187" s="242">
        <f t="shared" si="34"/>
        <v>0</v>
      </c>
      <c r="AD187" s="243" t="s">
        <v>36</v>
      </c>
      <c r="AE187" s="243" t="s">
        <v>1490</v>
      </c>
      <c r="AF187" s="243">
        <v>1304401</v>
      </c>
      <c r="AG187" s="243"/>
      <c r="AH187" s="243"/>
    </row>
    <row r="188" spans="1:34" s="54" customFormat="1" ht="20.25" customHeight="1" x14ac:dyDescent="0.25">
      <c r="A188" s="214" t="str">
        <f>Controles!$B$2</f>
        <v>RS</v>
      </c>
      <c r="B188" s="214">
        <f>Controles!$C$2</f>
        <v>10</v>
      </c>
      <c r="C188" s="214" t="s">
        <v>5394</v>
      </c>
      <c r="D188" s="42"/>
      <c r="E188" s="42"/>
      <c r="F188" s="76"/>
      <c r="G188" s="76"/>
      <c r="H188" s="219">
        <f t="shared" si="31"/>
        <v>0</v>
      </c>
      <c r="I188" s="76"/>
      <c r="J188" s="76"/>
      <c r="K188" s="76"/>
      <c r="L188" s="76"/>
      <c r="M188" s="76"/>
      <c r="N188" s="217">
        <f t="shared" si="24"/>
        <v>0</v>
      </c>
      <c r="O188" s="217">
        <f t="shared" si="25"/>
        <v>0</v>
      </c>
      <c r="P188" s="217">
        <f t="shared" si="26"/>
        <v>0</v>
      </c>
      <c r="Q188" s="215">
        <f t="shared" si="27"/>
        <v>0</v>
      </c>
      <c r="R188" s="217">
        <f t="shared" si="28"/>
        <v>0</v>
      </c>
      <c r="S188" s="217">
        <f t="shared" si="29"/>
        <v>0</v>
      </c>
      <c r="T188" s="217">
        <f t="shared" si="30"/>
        <v>0</v>
      </c>
      <c r="U188" s="217">
        <f t="shared" si="35"/>
        <v>0</v>
      </c>
      <c r="V188" s="217" t="str">
        <f t="shared" si="32"/>
        <v>NÃO</v>
      </c>
      <c r="Y188" s="245">
        <f t="shared" si="33"/>
        <v>0</v>
      </c>
      <c r="AC188" s="242">
        <f t="shared" si="34"/>
        <v>0</v>
      </c>
      <c r="AD188" s="243" t="s">
        <v>38</v>
      </c>
      <c r="AE188" s="243" t="s">
        <v>93</v>
      </c>
      <c r="AF188" s="243">
        <v>1600105</v>
      </c>
      <c r="AG188" s="243"/>
      <c r="AH188" s="243"/>
    </row>
    <row r="189" spans="1:34" s="54" customFormat="1" ht="20.25" customHeight="1" x14ac:dyDescent="0.25">
      <c r="A189" s="214" t="str">
        <f>Controles!$B$2</f>
        <v>RS</v>
      </c>
      <c r="B189" s="214">
        <f>Controles!$C$2</f>
        <v>10</v>
      </c>
      <c r="C189" s="214" t="s">
        <v>5394</v>
      </c>
      <c r="D189" s="42"/>
      <c r="E189" s="42"/>
      <c r="F189" s="76"/>
      <c r="G189" s="76"/>
      <c r="H189" s="219">
        <f t="shared" si="31"/>
        <v>0</v>
      </c>
      <c r="I189" s="76"/>
      <c r="J189" s="76"/>
      <c r="K189" s="76"/>
      <c r="L189" s="76"/>
      <c r="M189" s="76"/>
      <c r="N189" s="217">
        <f t="shared" si="24"/>
        <v>0</v>
      </c>
      <c r="O189" s="217">
        <f t="shared" si="25"/>
        <v>0</v>
      </c>
      <c r="P189" s="217">
        <f t="shared" si="26"/>
        <v>0</v>
      </c>
      <c r="Q189" s="215">
        <f t="shared" si="27"/>
        <v>0</v>
      </c>
      <c r="R189" s="217">
        <f t="shared" si="28"/>
        <v>0</v>
      </c>
      <c r="S189" s="217">
        <f t="shared" si="29"/>
        <v>0</v>
      </c>
      <c r="T189" s="217">
        <f t="shared" si="30"/>
        <v>0</v>
      </c>
      <c r="U189" s="217">
        <f t="shared" si="35"/>
        <v>0</v>
      </c>
      <c r="V189" s="217" t="str">
        <f t="shared" si="32"/>
        <v>NÃO</v>
      </c>
      <c r="Y189" s="245">
        <f t="shared" si="33"/>
        <v>0</v>
      </c>
      <c r="AC189" s="242">
        <f t="shared" si="34"/>
        <v>0</v>
      </c>
      <c r="AD189" s="243" t="s">
        <v>38</v>
      </c>
      <c r="AE189" s="243" t="s">
        <v>119</v>
      </c>
      <c r="AF189" s="243">
        <v>1600204</v>
      </c>
      <c r="AG189" s="243"/>
      <c r="AH189" s="243"/>
    </row>
    <row r="190" spans="1:34" s="54" customFormat="1" ht="20.25" customHeight="1" x14ac:dyDescent="0.25">
      <c r="A190" s="214" t="str">
        <f>Controles!$B$2</f>
        <v>RS</v>
      </c>
      <c r="B190" s="214">
        <f>Controles!$C$2</f>
        <v>10</v>
      </c>
      <c r="C190" s="214" t="s">
        <v>5394</v>
      </c>
      <c r="D190" s="42"/>
      <c r="E190" s="42"/>
      <c r="F190" s="76"/>
      <c r="G190" s="76"/>
      <c r="H190" s="219">
        <f t="shared" si="31"/>
        <v>0</v>
      </c>
      <c r="I190" s="76"/>
      <c r="J190" s="76"/>
      <c r="K190" s="76"/>
      <c r="L190" s="76"/>
      <c r="M190" s="76"/>
      <c r="N190" s="217">
        <f t="shared" si="24"/>
        <v>0</v>
      </c>
      <c r="O190" s="217">
        <f t="shared" si="25"/>
        <v>0</v>
      </c>
      <c r="P190" s="217">
        <f t="shared" si="26"/>
        <v>0</v>
      </c>
      <c r="Q190" s="215">
        <f t="shared" si="27"/>
        <v>0</v>
      </c>
      <c r="R190" s="217">
        <f t="shared" si="28"/>
        <v>0</v>
      </c>
      <c r="S190" s="217">
        <f t="shared" si="29"/>
        <v>0</v>
      </c>
      <c r="T190" s="217">
        <f t="shared" si="30"/>
        <v>0</v>
      </c>
      <c r="U190" s="217">
        <f t="shared" si="35"/>
        <v>0</v>
      </c>
      <c r="V190" s="217" t="str">
        <f t="shared" si="32"/>
        <v>NÃO</v>
      </c>
      <c r="Y190" s="245">
        <f t="shared" si="33"/>
        <v>0</v>
      </c>
      <c r="AC190" s="242">
        <f t="shared" si="34"/>
        <v>0</v>
      </c>
      <c r="AD190" s="243" t="s">
        <v>38</v>
      </c>
      <c r="AE190" s="243" t="s">
        <v>145</v>
      </c>
      <c r="AF190" s="243">
        <v>1600212</v>
      </c>
      <c r="AG190" s="243"/>
      <c r="AH190" s="243"/>
    </row>
    <row r="191" spans="1:34" s="54" customFormat="1" ht="20.25" customHeight="1" x14ac:dyDescent="0.25">
      <c r="A191" s="214" t="str">
        <f>Controles!$B$2</f>
        <v>RS</v>
      </c>
      <c r="B191" s="214">
        <f>Controles!$C$2</f>
        <v>10</v>
      </c>
      <c r="C191" s="214" t="s">
        <v>5394</v>
      </c>
      <c r="D191" s="42"/>
      <c r="E191" s="42"/>
      <c r="F191" s="76"/>
      <c r="G191" s="76"/>
      <c r="H191" s="219">
        <f t="shared" si="31"/>
        <v>0</v>
      </c>
      <c r="I191" s="76"/>
      <c r="J191" s="76"/>
      <c r="K191" s="76"/>
      <c r="L191" s="76"/>
      <c r="M191" s="76"/>
      <c r="N191" s="217">
        <f t="shared" si="24"/>
        <v>0</v>
      </c>
      <c r="O191" s="217">
        <f t="shared" si="25"/>
        <v>0</v>
      </c>
      <c r="P191" s="217">
        <f t="shared" si="26"/>
        <v>0</v>
      </c>
      <c r="Q191" s="215">
        <f t="shared" si="27"/>
        <v>0</v>
      </c>
      <c r="R191" s="217">
        <f t="shared" si="28"/>
        <v>0</v>
      </c>
      <c r="S191" s="217">
        <f t="shared" si="29"/>
        <v>0</v>
      </c>
      <c r="T191" s="217">
        <f t="shared" si="30"/>
        <v>0</v>
      </c>
      <c r="U191" s="217">
        <f t="shared" si="35"/>
        <v>0</v>
      </c>
      <c r="V191" s="217" t="str">
        <f t="shared" si="32"/>
        <v>NÃO</v>
      </c>
      <c r="Y191" s="245">
        <f t="shared" si="33"/>
        <v>0</v>
      </c>
      <c r="AC191" s="242">
        <f t="shared" si="34"/>
        <v>0</v>
      </c>
      <c r="AD191" s="243" t="s">
        <v>38</v>
      </c>
      <c r="AE191" s="243" t="s">
        <v>170</v>
      </c>
      <c r="AF191" s="243">
        <v>1600238</v>
      </c>
      <c r="AG191" s="243"/>
      <c r="AH191" s="243"/>
    </row>
    <row r="192" spans="1:34" s="54" customFormat="1" ht="20.25" customHeight="1" x14ac:dyDescent="0.25">
      <c r="A192" s="214" t="str">
        <f>Controles!$B$2</f>
        <v>RS</v>
      </c>
      <c r="B192" s="214">
        <f>Controles!$C$2</f>
        <v>10</v>
      </c>
      <c r="C192" s="214" t="s">
        <v>5394</v>
      </c>
      <c r="D192" s="42"/>
      <c r="E192" s="42"/>
      <c r="F192" s="76"/>
      <c r="G192" s="76"/>
      <c r="H192" s="219">
        <f t="shared" si="31"/>
        <v>0</v>
      </c>
      <c r="I192" s="76"/>
      <c r="J192" s="76"/>
      <c r="K192" s="76"/>
      <c r="L192" s="76"/>
      <c r="M192" s="76"/>
      <c r="N192" s="217">
        <f t="shared" si="24"/>
        <v>0</v>
      </c>
      <c r="O192" s="217">
        <f t="shared" si="25"/>
        <v>0</v>
      </c>
      <c r="P192" s="217">
        <f t="shared" si="26"/>
        <v>0</v>
      </c>
      <c r="Q192" s="215">
        <f t="shared" si="27"/>
        <v>0</v>
      </c>
      <c r="R192" s="217">
        <f t="shared" si="28"/>
        <v>0</v>
      </c>
      <c r="S192" s="217">
        <f t="shared" si="29"/>
        <v>0</v>
      </c>
      <c r="T192" s="217">
        <f t="shared" si="30"/>
        <v>0</v>
      </c>
      <c r="U192" s="217">
        <f t="shared" si="35"/>
        <v>0</v>
      </c>
      <c r="V192" s="217" t="str">
        <f t="shared" si="32"/>
        <v>NÃO</v>
      </c>
      <c r="Y192" s="245">
        <f t="shared" si="33"/>
        <v>0</v>
      </c>
      <c r="AC192" s="242">
        <f t="shared" si="34"/>
        <v>0</v>
      </c>
      <c r="AD192" s="243" t="s">
        <v>38</v>
      </c>
      <c r="AE192" s="243" t="s">
        <v>196</v>
      </c>
      <c r="AF192" s="243">
        <v>1600253</v>
      </c>
      <c r="AG192" s="243"/>
      <c r="AH192" s="243"/>
    </row>
    <row r="193" spans="1:34" s="54" customFormat="1" ht="20.25" customHeight="1" x14ac:dyDescent="0.25">
      <c r="A193" s="214" t="str">
        <f>Controles!$B$2</f>
        <v>RS</v>
      </c>
      <c r="B193" s="214">
        <f>Controles!$C$2</f>
        <v>10</v>
      </c>
      <c r="C193" s="214" t="s">
        <v>5394</v>
      </c>
      <c r="D193" s="42"/>
      <c r="E193" s="42"/>
      <c r="F193" s="76"/>
      <c r="G193" s="76"/>
      <c r="H193" s="219">
        <f t="shared" si="31"/>
        <v>0</v>
      </c>
      <c r="I193" s="76"/>
      <c r="J193" s="76"/>
      <c r="K193" s="76"/>
      <c r="L193" s="76"/>
      <c r="M193" s="76"/>
      <c r="N193" s="217">
        <f t="shared" si="24"/>
        <v>0</v>
      </c>
      <c r="O193" s="217">
        <f t="shared" si="25"/>
        <v>0</v>
      </c>
      <c r="P193" s="217">
        <f t="shared" si="26"/>
        <v>0</v>
      </c>
      <c r="Q193" s="215">
        <f t="shared" si="27"/>
        <v>0</v>
      </c>
      <c r="R193" s="217">
        <f t="shared" si="28"/>
        <v>0</v>
      </c>
      <c r="S193" s="217">
        <f t="shared" si="29"/>
        <v>0</v>
      </c>
      <c r="T193" s="217">
        <f t="shared" si="30"/>
        <v>0</v>
      </c>
      <c r="U193" s="217">
        <f t="shared" si="35"/>
        <v>0</v>
      </c>
      <c r="V193" s="217" t="str">
        <f t="shared" si="32"/>
        <v>NÃO</v>
      </c>
      <c r="Y193" s="245">
        <f t="shared" si="33"/>
        <v>0</v>
      </c>
      <c r="AC193" s="242">
        <f t="shared" si="34"/>
        <v>0</v>
      </c>
      <c r="AD193" s="243" t="s">
        <v>38</v>
      </c>
      <c r="AE193" s="243" t="s">
        <v>222</v>
      </c>
      <c r="AF193" s="243">
        <v>1600279</v>
      </c>
      <c r="AG193" s="243"/>
      <c r="AH193" s="243"/>
    </row>
    <row r="194" spans="1:34" s="54" customFormat="1" ht="20.25" customHeight="1" x14ac:dyDescent="0.25">
      <c r="A194" s="214" t="str">
        <f>Controles!$B$2</f>
        <v>RS</v>
      </c>
      <c r="B194" s="214">
        <f>Controles!$C$2</f>
        <v>10</v>
      </c>
      <c r="C194" s="214" t="s">
        <v>5394</v>
      </c>
      <c r="D194" s="42"/>
      <c r="E194" s="42"/>
      <c r="F194" s="76"/>
      <c r="G194" s="76"/>
      <c r="H194" s="219">
        <f t="shared" si="31"/>
        <v>0</v>
      </c>
      <c r="I194" s="76"/>
      <c r="J194" s="76"/>
      <c r="K194" s="76"/>
      <c r="L194" s="76"/>
      <c r="M194" s="76"/>
      <c r="N194" s="217">
        <f t="shared" ref="N194:N257" si="36">IF((J194-F194&lt;0),"ERRO",0)</f>
        <v>0</v>
      </c>
      <c r="O194" s="217">
        <f t="shared" ref="O194:O257" si="37">IF(AND(J194&gt;0,F194+G194=0),"VERIFICAR",0)</f>
        <v>0</v>
      </c>
      <c r="P194" s="217">
        <f t="shared" ref="P194:P257" si="38">IF(AND(G194=0,J194&gt;I194),"ERRO",0)</f>
        <v>0</v>
      </c>
      <c r="Q194" s="215">
        <f t="shared" ref="Q194:Q257" si="39">IF(AND(G194=0,K194&gt;J194),"ERRO",0)</f>
        <v>0</v>
      </c>
      <c r="R194" s="217">
        <f t="shared" ref="R194:R257" si="40">IF(K194&gt;0, IF(H194= 0, "ERRO",0),0)</f>
        <v>0</v>
      </c>
      <c r="S194" s="217">
        <f t="shared" ref="S194:S257" si="41">IF(L194&gt;0, IF(F194= 0, IF(G194=0, "ERRO",0),0),0)</f>
        <v>0</v>
      </c>
      <c r="T194" s="217">
        <f t="shared" ref="T194:T257" si="42">IF(M194&gt;0, IF(F194= 0, IF(G194=0, "ERRO",0),0),0)</f>
        <v>0</v>
      </c>
      <c r="U194" s="217">
        <f t="shared" si="35"/>
        <v>0</v>
      </c>
      <c r="V194" s="217" t="str">
        <f t="shared" si="32"/>
        <v>NÃO</v>
      </c>
      <c r="Y194" s="245">
        <f t="shared" si="33"/>
        <v>0</v>
      </c>
      <c r="AC194" s="242">
        <f t="shared" si="34"/>
        <v>0</v>
      </c>
      <c r="AD194" s="243" t="s">
        <v>38</v>
      </c>
      <c r="AE194" s="243" t="s">
        <v>246</v>
      </c>
      <c r="AF194" s="243">
        <v>1600303</v>
      </c>
      <c r="AG194" s="243"/>
      <c r="AH194" s="243"/>
    </row>
    <row r="195" spans="1:34" s="54" customFormat="1" ht="20.25" customHeight="1" x14ac:dyDescent="0.25">
      <c r="A195" s="214" t="str">
        <f>Controles!$B$2</f>
        <v>RS</v>
      </c>
      <c r="B195" s="214">
        <f>Controles!$C$2</f>
        <v>10</v>
      </c>
      <c r="C195" s="214" t="s">
        <v>5394</v>
      </c>
      <c r="D195" s="42"/>
      <c r="E195" s="42"/>
      <c r="F195" s="76"/>
      <c r="G195" s="76"/>
      <c r="H195" s="219">
        <f t="shared" ref="H195:H258" si="43">SUM(F195:G195)</f>
        <v>0</v>
      </c>
      <c r="I195" s="76"/>
      <c r="J195" s="76"/>
      <c r="K195" s="76"/>
      <c r="L195" s="76"/>
      <c r="M195" s="76"/>
      <c r="N195" s="217">
        <f t="shared" si="36"/>
        <v>0</v>
      </c>
      <c r="O195" s="217">
        <f t="shared" si="37"/>
        <v>0</v>
      </c>
      <c r="P195" s="217">
        <f t="shared" si="38"/>
        <v>0</v>
      </c>
      <c r="Q195" s="215">
        <f t="shared" si="39"/>
        <v>0</v>
      </c>
      <c r="R195" s="217">
        <f t="shared" si="40"/>
        <v>0</v>
      </c>
      <c r="S195" s="217">
        <f t="shared" si="41"/>
        <v>0</v>
      </c>
      <c r="T195" s="217">
        <f t="shared" si="42"/>
        <v>0</v>
      </c>
      <c r="U195" s="217">
        <f t="shared" si="35"/>
        <v>0</v>
      </c>
      <c r="V195" s="217" t="str">
        <f t="shared" ref="V195:V258" si="44">IF(AND(N195=0,P195=0,Q195=0,T195=0,S195=0,R195=0), "NÃO", "SIM")</f>
        <v>NÃO</v>
      </c>
      <c r="Y195" s="245">
        <f t="shared" ref="Y195:Y258" si="45">IF(V195="Não",0,1)</f>
        <v>0</v>
      </c>
      <c r="AC195" s="242">
        <f t="shared" ref="AC195:AC258" si="46">IF(V195="NÃO",0,1)</f>
        <v>0</v>
      </c>
      <c r="AD195" s="243" t="s">
        <v>38</v>
      </c>
      <c r="AE195" s="243" t="s">
        <v>271</v>
      </c>
      <c r="AF195" s="243">
        <v>1600402</v>
      </c>
      <c r="AG195" s="243"/>
      <c r="AH195" s="243"/>
    </row>
    <row r="196" spans="1:34" s="54" customFormat="1" ht="20.25" customHeight="1" x14ac:dyDescent="0.25">
      <c r="A196" s="214" t="str">
        <f>Controles!$B$2</f>
        <v>RS</v>
      </c>
      <c r="B196" s="214">
        <f>Controles!$C$2</f>
        <v>10</v>
      </c>
      <c r="C196" s="214" t="s">
        <v>5394</v>
      </c>
      <c r="D196" s="42"/>
      <c r="E196" s="42"/>
      <c r="F196" s="76"/>
      <c r="G196" s="76"/>
      <c r="H196" s="219">
        <f t="shared" si="43"/>
        <v>0</v>
      </c>
      <c r="I196" s="76"/>
      <c r="J196" s="76"/>
      <c r="K196" s="76"/>
      <c r="L196" s="76"/>
      <c r="M196" s="76"/>
      <c r="N196" s="217">
        <f t="shared" si="36"/>
        <v>0</v>
      </c>
      <c r="O196" s="217">
        <f t="shared" si="37"/>
        <v>0</v>
      </c>
      <c r="P196" s="217">
        <f t="shared" si="38"/>
        <v>0</v>
      </c>
      <c r="Q196" s="215">
        <f t="shared" si="39"/>
        <v>0</v>
      </c>
      <c r="R196" s="217">
        <f t="shared" si="40"/>
        <v>0</v>
      </c>
      <c r="S196" s="217">
        <f t="shared" si="41"/>
        <v>0</v>
      </c>
      <c r="T196" s="217">
        <f t="shared" si="42"/>
        <v>0</v>
      </c>
      <c r="U196" s="217">
        <f t="shared" si="35"/>
        <v>0</v>
      </c>
      <c r="V196" s="217" t="str">
        <f t="shared" si="44"/>
        <v>NÃO</v>
      </c>
      <c r="Y196" s="245">
        <f t="shared" si="45"/>
        <v>0</v>
      </c>
      <c r="AC196" s="242">
        <f t="shared" si="46"/>
        <v>0</v>
      </c>
      <c r="AD196" s="243" t="s">
        <v>38</v>
      </c>
      <c r="AE196" s="243" t="s">
        <v>297</v>
      </c>
      <c r="AF196" s="243">
        <v>1600501</v>
      </c>
      <c r="AG196" s="243"/>
      <c r="AH196" s="243"/>
    </row>
    <row r="197" spans="1:34" s="54" customFormat="1" ht="20.25" customHeight="1" x14ac:dyDescent="0.25">
      <c r="A197" s="214" t="str">
        <f>Controles!$B$2</f>
        <v>RS</v>
      </c>
      <c r="B197" s="214">
        <f>Controles!$C$2</f>
        <v>10</v>
      </c>
      <c r="C197" s="214" t="s">
        <v>5394</v>
      </c>
      <c r="D197" s="42"/>
      <c r="E197" s="42"/>
      <c r="F197" s="76"/>
      <c r="G197" s="76"/>
      <c r="H197" s="219">
        <f t="shared" si="43"/>
        <v>0</v>
      </c>
      <c r="I197" s="76"/>
      <c r="J197" s="76"/>
      <c r="K197" s="76"/>
      <c r="L197" s="76"/>
      <c r="M197" s="76"/>
      <c r="N197" s="217">
        <f t="shared" si="36"/>
        <v>0</v>
      </c>
      <c r="O197" s="217">
        <f t="shared" si="37"/>
        <v>0</v>
      </c>
      <c r="P197" s="217">
        <f t="shared" si="38"/>
        <v>0</v>
      </c>
      <c r="Q197" s="215">
        <f t="shared" si="39"/>
        <v>0</v>
      </c>
      <c r="R197" s="217">
        <f t="shared" si="40"/>
        <v>0</v>
      </c>
      <c r="S197" s="217">
        <f t="shared" si="41"/>
        <v>0</v>
      </c>
      <c r="T197" s="217">
        <f t="shared" si="42"/>
        <v>0</v>
      </c>
      <c r="U197" s="217">
        <f t="shared" ref="U197:U261" si="47">IF(M197+L197+K197&gt;I197,"VERIFICAR",0)</f>
        <v>0</v>
      </c>
      <c r="V197" s="217" t="str">
        <f t="shared" si="44"/>
        <v>NÃO</v>
      </c>
      <c r="Y197" s="245">
        <f t="shared" si="45"/>
        <v>0</v>
      </c>
      <c r="AC197" s="242">
        <f t="shared" si="46"/>
        <v>0</v>
      </c>
      <c r="AD197" s="243" t="s">
        <v>38</v>
      </c>
      <c r="AE197" s="243" t="s">
        <v>323</v>
      </c>
      <c r="AF197" s="243">
        <v>1600154</v>
      </c>
      <c r="AG197" s="243"/>
      <c r="AH197" s="243"/>
    </row>
    <row r="198" spans="1:34" s="54" customFormat="1" ht="20.25" customHeight="1" x14ac:dyDescent="0.25">
      <c r="A198" s="214" t="str">
        <f>Controles!$B$2</f>
        <v>RS</v>
      </c>
      <c r="B198" s="214">
        <f>Controles!$C$2</f>
        <v>10</v>
      </c>
      <c r="C198" s="214" t="s">
        <v>5394</v>
      </c>
      <c r="D198" s="42"/>
      <c r="E198" s="42"/>
      <c r="F198" s="76"/>
      <c r="G198" s="76"/>
      <c r="H198" s="219">
        <f t="shared" si="43"/>
        <v>0</v>
      </c>
      <c r="I198" s="76"/>
      <c r="J198" s="76"/>
      <c r="K198" s="76"/>
      <c r="L198" s="76"/>
      <c r="M198" s="76"/>
      <c r="N198" s="217">
        <f t="shared" si="36"/>
        <v>0</v>
      </c>
      <c r="O198" s="217">
        <f t="shared" si="37"/>
        <v>0</v>
      </c>
      <c r="P198" s="217">
        <f t="shared" si="38"/>
        <v>0</v>
      </c>
      <c r="Q198" s="215">
        <f t="shared" si="39"/>
        <v>0</v>
      </c>
      <c r="R198" s="217">
        <f t="shared" si="40"/>
        <v>0</v>
      </c>
      <c r="S198" s="217">
        <f t="shared" si="41"/>
        <v>0</v>
      </c>
      <c r="T198" s="217">
        <f t="shared" si="42"/>
        <v>0</v>
      </c>
      <c r="U198" s="217">
        <f t="shared" si="47"/>
        <v>0</v>
      </c>
      <c r="V198" s="217" t="str">
        <f t="shared" si="44"/>
        <v>NÃO</v>
      </c>
      <c r="Y198" s="245">
        <f t="shared" si="45"/>
        <v>0</v>
      </c>
      <c r="AC198" s="242">
        <f t="shared" si="46"/>
        <v>0</v>
      </c>
      <c r="AD198" s="243" t="s">
        <v>38</v>
      </c>
      <c r="AE198" s="243" t="s">
        <v>348</v>
      </c>
      <c r="AF198" s="243">
        <v>1600535</v>
      </c>
      <c r="AG198" s="243"/>
      <c r="AH198" s="243"/>
    </row>
    <row r="199" spans="1:34" s="54" customFormat="1" ht="20.25" customHeight="1" x14ac:dyDescent="0.25">
      <c r="A199" s="214" t="str">
        <f>Controles!$B$2</f>
        <v>RS</v>
      </c>
      <c r="B199" s="214">
        <f>Controles!$C$2</f>
        <v>10</v>
      </c>
      <c r="C199" s="214" t="s">
        <v>5394</v>
      </c>
      <c r="D199" s="42"/>
      <c r="E199" s="42"/>
      <c r="F199" s="76"/>
      <c r="G199" s="76"/>
      <c r="H199" s="219">
        <f t="shared" si="43"/>
        <v>0</v>
      </c>
      <c r="I199" s="76"/>
      <c r="J199" s="76"/>
      <c r="K199" s="76"/>
      <c r="L199" s="76"/>
      <c r="M199" s="76"/>
      <c r="N199" s="217">
        <f t="shared" si="36"/>
        <v>0</v>
      </c>
      <c r="O199" s="217">
        <f t="shared" si="37"/>
        <v>0</v>
      </c>
      <c r="P199" s="217">
        <f t="shared" si="38"/>
        <v>0</v>
      </c>
      <c r="Q199" s="215">
        <f t="shared" si="39"/>
        <v>0</v>
      </c>
      <c r="R199" s="217">
        <f t="shared" si="40"/>
        <v>0</v>
      </c>
      <c r="S199" s="217">
        <f t="shared" si="41"/>
        <v>0</v>
      </c>
      <c r="T199" s="217">
        <f t="shared" si="42"/>
        <v>0</v>
      </c>
      <c r="U199" s="217">
        <f t="shared" si="47"/>
        <v>0</v>
      </c>
      <c r="V199" s="217" t="str">
        <f t="shared" si="44"/>
        <v>NÃO</v>
      </c>
      <c r="Y199" s="245">
        <f t="shared" si="45"/>
        <v>0</v>
      </c>
      <c r="AC199" s="242">
        <f t="shared" si="46"/>
        <v>0</v>
      </c>
      <c r="AD199" s="243" t="s">
        <v>38</v>
      </c>
      <c r="AE199" s="243" t="s">
        <v>372</v>
      </c>
      <c r="AF199" s="243">
        <v>1600550</v>
      </c>
      <c r="AG199" s="243"/>
      <c r="AH199" s="243"/>
    </row>
    <row r="200" spans="1:34" s="54" customFormat="1" ht="20.25" customHeight="1" x14ac:dyDescent="0.25">
      <c r="A200" s="214" t="str">
        <f>Controles!$B$2</f>
        <v>RS</v>
      </c>
      <c r="B200" s="214">
        <f>Controles!$C$2</f>
        <v>10</v>
      </c>
      <c r="C200" s="214" t="s">
        <v>5394</v>
      </c>
      <c r="D200" s="42"/>
      <c r="E200" s="42"/>
      <c r="F200" s="76"/>
      <c r="G200" s="76"/>
      <c r="H200" s="219">
        <f t="shared" si="43"/>
        <v>0</v>
      </c>
      <c r="I200" s="76"/>
      <c r="J200" s="76"/>
      <c r="K200" s="76"/>
      <c r="L200" s="76"/>
      <c r="M200" s="76"/>
      <c r="N200" s="217">
        <f t="shared" si="36"/>
        <v>0</v>
      </c>
      <c r="O200" s="217">
        <f t="shared" si="37"/>
        <v>0</v>
      </c>
      <c r="P200" s="217">
        <f t="shared" si="38"/>
        <v>0</v>
      </c>
      <c r="Q200" s="215">
        <f t="shared" si="39"/>
        <v>0</v>
      </c>
      <c r="R200" s="217">
        <f t="shared" si="40"/>
        <v>0</v>
      </c>
      <c r="S200" s="217">
        <f t="shared" si="41"/>
        <v>0</v>
      </c>
      <c r="T200" s="217">
        <f t="shared" si="42"/>
        <v>0</v>
      </c>
      <c r="U200" s="217">
        <f t="shared" si="47"/>
        <v>0</v>
      </c>
      <c r="V200" s="217" t="str">
        <f t="shared" si="44"/>
        <v>NÃO</v>
      </c>
      <c r="Y200" s="245">
        <f t="shared" si="45"/>
        <v>0</v>
      </c>
      <c r="AC200" s="242">
        <f t="shared" si="46"/>
        <v>0</v>
      </c>
      <c r="AD200" s="243" t="s">
        <v>38</v>
      </c>
      <c r="AE200" s="243" t="s">
        <v>397</v>
      </c>
      <c r="AF200" s="243">
        <v>1600600</v>
      </c>
      <c r="AG200" s="243"/>
      <c r="AH200" s="243"/>
    </row>
    <row r="201" spans="1:34" s="54" customFormat="1" ht="20.25" customHeight="1" x14ac:dyDescent="0.25">
      <c r="A201" s="214" t="str">
        <f>Controles!$B$2</f>
        <v>RS</v>
      </c>
      <c r="B201" s="214">
        <f>Controles!$C$2</f>
        <v>10</v>
      </c>
      <c r="C201" s="214" t="s">
        <v>5394</v>
      </c>
      <c r="D201" s="42"/>
      <c r="E201" s="42"/>
      <c r="F201" s="76"/>
      <c r="G201" s="76"/>
      <c r="H201" s="219">
        <f t="shared" si="43"/>
        <v>0</v>
      </c>
      <c r="I201" s="76"/>
      <c r="J201" s="76"/>
      <c r="K201" s="76"/>
      <c r="L201" s="76"/>
      <c r="M201" s="76"/>
      <c r="N201" s="217">
        <f t="shared" si="36"/>
        <v>0</v>
      </c>
      <c r="O201" s="217">
        <f t="shared" si="37"/>
        <v>0</v>
      </c>
      <c r="P201" s="217">
        <f t="shared" si="38"/>
        <v>0</v>
      </c>
      <c r="Q201" s="215">
        <f t="shared" si="39"/>
        <v>0</v>
      </c>
      <c r="R201" s="217">
        <f t="shared" si="40"/>
        <v>0</v>
      </c>
      <c r="S201" s="217">
        <f t="shared" si="41"/>
        <v>0</v>
      </c>
      <c r="T201" s="217">
        <f t="shared" si="42"/>
        <v>0</v>
      </c>
      <c r="U201" s="217">
        <f t="shared" si="47"/>
        <v>0</v>
      </c>
      <c r="V201" s="217" t="str">
        <f t="shared" si="44"/>
        <v>NÃO</v>
      </c>
      <c r="Y201" s="245">
        <f t="shared" si="45"/>
        <v>0</v>
      </c>
      <c r="AC201" s="242">
        <f t="shared" si="46"/>
        <v>0</v>
      </c>
      <c r="AD201" s="243" t="s">
        <v>38</v>
      </c>
      <c r="AE201" s="243" t="s">
        <v>422</v>
      </c>
      <c r="AF201" s="243">
        <v>1600055</v>
      </c>
      <c r="AG201" s="243"/>
      <c r="AH201" s="243"/>
    </row>
    <row r="202" spans="1:34" s="54" customFormat="1" ht="20.25" customHeight="1" x14ac:dyDescent="0.25">
      <c r="A202" s="214" t="str">
        <f>Controles!$B$2</f>
        <v>RS</v>
      </c>
      <c r="B202" s="214">
        <f>Controles!$C$2</f>
        <v>10</v>
      </c>
      <c r="C202" s="214" t="s">
        <v>5394</v>
      </c>
      <c r="D202" s="42"/>
      <c r="E202" s="42"/>
      <c r="F202" s="76"/>
      <c r="G202" s="76"/>
      <c r="H202" s="219">
        <f t="shared" si="43"/>
        <v>0</v>
      </c>
      <c r="I202" s="76"/>
      <c r="J202" s="76"/>
      <c r="K202" s="76"/>
      <c r="L202" s="76"/>
      <c r="M202" s="76"/>
      <c r="N202" s="217">
        <f t="shared" si="36"/>
        <v>0</v>
      </c>
      <c r="O202" s="217">
        <f t="shared" si="37"/>
        <v>0</v>
      </c>
      <c r="P202" s="217">
        <f t="shared" si="38"/>
        <v>0</v>
      </c>
      <c r="Q202" s="215">
        <f t="shared" si="39"/>
        <v>0</v>
      </c>
      <c r="R202" s="217">
        <f t="shared" si="40"/>
        <v>0</v>
      </c>
      <c r="S202" s="217">
        <f t="shared" si="41"/>
        <v>0</v>
      </c>
      <c r="T202" s="217">
        <f t="shared" si="42"/>
        <v>0</v>
      </c>
      <c r="U202" s="217">
        <f t="shared" si="47"/>
        <v>0</v>
      </c>
      <c r="V202" s="217" t="str">
        <f t="shared" si="44"/>
        <v>NÃO</v>
      </c>
      <c r="Y202" s="245">
        <f t="shared" si="45"/>
        <v>0</v>
      </c>
      <c r="AC202" s="242">
        <f t="shared" si="46"/>
        <v>0</v>
      </c>
      <c r="AD202" s="243" t="s">
        <v>38</v>
      </c>
      <c r="AE202" s="243" t="s">
        <v>448</v>
      </c>
      <c r="AF202" s="243">
        <v>1600709</v>
      </c>
      <c r="AG202" s="243"/>
      <c r="AH202" s="243"/>
    </row>
    <row r="203" spans="1:34" s="54" customFormat="1" ht="20.25" customHeight="1" x14ac:dyDescent="0.25">
      <c r="A203" s="214" t="str">
        <f>Controles!$B$2</f>
        <v>RS</v>
      </c>
      <c r="B203" s="214">
        <f>Controles!$C$2</f>
        <v>10</v>
      </c>
      <c r="C203" s="214" t="s">
        <v>5394</v>
      </c>
      <c r="D203" s="42"/>
      <c r="E203" s="42"/>
      <c r="F203" s="76"/>
      <c r="G203" s="76"/>
      <c r="H203" s="219">
        <f t="shared" si="43"/>
        <v>0</v>
      </c>
      <c r="I203" s="76"/>
      <c r="J203" s="76"/>
      <c r="K203" s="76"/>
      <c r="L203" s="76"/>
      <c r="M203" s="76"/>
      <c r="N203" s="217">
        <f t="shared" si="36"/>
        <v>0</v>
      </c>
      <c r="O203" s="217">
        <f t="shared" si="37"/>
        <v>0</v>
      </c>
      <c r="P203" s="217">
        <f t="shared" si="38"/>
        <v>0</v>
      </c>
      <c r="Q203" s="215">
        <f t="shared" si="39"/>
        <v>0</v>
      </c>
      <c r="R203" s="217">
        <f t="shared" si="40"/>
        <v>0</v>
      </c>
      <c r="S203" s="217">
        <f t="shared" si="41"/>
        <v>0</v>
      </c>
      <c r="T203" s="217">
        <f t="shared" si="42"/>
        <v>0</v>
      </c>
      <c r="U203" s="217">
        <f t="shared" si="47"/>
        <v>0</v>
      </c>
      <c r="V203" s="217" t="str">
        <f t="shared" si="44"/>
        <v>NÃO</v>
      </c>
      <c r="Y203" s="245">
        <f t="shared" si="45"/>
        <v>0</v>
      </c>
      <c r="AC203" s="242">
        <f t="shared" si="46"/>
        <v>0</v>
      </c>
      <c r="AD203" s="243" t="s">
        <v>38</v>
      </c>
      <c r="AE203" s="243" t="s">
        <v>473</v>
      </c>
      <c r="AF203" s="243">
        <v>1600808</v>
      </c>
      <c r="AG203" s="243"/>
      <c r="AH203" s="243"/>
    </row>
    <row r="204" spans="1:34" s="54" customFormat="1" ht="20.25" customHeight="1" x14ac:dyDescent="0.25">
      <c r="A204" s="214" t="str">
        <f>Controles!$B$2</f>
        <v>RS</v>
      </c>
      <c r="B204" s="214">
        <f>Controles!$C$2</f>
        <v>10</v>
      </c>
      <c r="C204" s="214" t="s">
        <v>5394</v>
      </c>
      <c r="D204" s="42"/>
      <c r="E204" s="42"/>
      <c r="F204" s="76"/>
      <c r="G204" s="76"/>
      <c r="H204" s="219">
        <f t="shared" si="43"/>
        <v>0</v>
      </c>
      <c r="I204" s="76"/>
      <c r="J204" s="76"/>
      <c r="K204" s="76"/>
      <c r="L204" s="76"/>
      <c r="M204" s="76"/>
      <c r="N204" s="217">
        <f t="shared" si="36"/>
        <v>0</v>
      </c>
      <c r="O204" s="217">
        <f t="shared" si="37"/>
        <v>0</v>
      </c>
      <c r="P204" s="217">
        <f t="shared" si="38"/>
        <v>0</v>
      </c>
      <c r="Q204" s="215">
        <f t="shared" si="39"/>
        <v>0</v>
      </c>
      <c r="R204" s="217">
        <f t="shared" si="40"/>
        <v>0</v>
      </c>
      <c r="S204" s="217">
        <f t="shared" si="41"/>
        <v>0</v>
      </c>
      <c r="T204" s="217">
        <f t="shared" si="42"/>
        <v>0</v>
      </c>
      <c r="U204" s="217">
        <f t="shared" si="47"/>
        <v>0</v>
      </c>
      <c r="V204" s="217" t="str">
        <f t="shared" si="44"/>
        <v>NÃO</v>
      </c>
      <c r="Y204" s="245">
        <f t="shared" si="45"/>
        <v>0</v>
      </c>
      <c r="AC204" s="242">
        <f t="shared" si="46"/>
        <v>0</v>
      </c>
      <c r="AD204" s="243" t="s">
        <v>42</v>
      </c>
      <c r="AE204" s="243" t="s">
        <v>95</v>
      </c>
      <c r="AF204" s="243">
        <v>2900108</v>
      </c>
      <c r="AG204" s="243"/>
      <c r="AH204" s="243"/>
    </row>
    <row r="205" spans="1:34" s="54" customFormat="1" ht="20.25" customHeight="1" x14ac:dyDescent="0.25">
      <c r="A205" s="214" t="str">
        <f>Controles!$B$2</f>
        <v>RS</v>
      </c>
      <c r="B205" s="214">
        <f>Controles!$C$2</f>
        <v>10</v>
      </c>
      <c r="C205" s="214" t="s">
        <v>5394</v>
      </c>
      <c r="D205" s="42"/>
      <c r="E205" s="42"/>
      <c r="F205" s="76"/>
      <c r="G205" s="76"/>
      <c r="H205" s="219">
        <f t="shared" si="43"/>
        <v>0</v>
      </c>
      <c r="I205" s="76"/>
      <c r="J205" s="76"/>
      <c r="K205" s="76"/>
      <c r="L205" s="76"/>
      <c r="M205" s="76"/>
      <c r="N205" s="217">
        <f t="shared" si="36"/>
        <v>0</v>
      </c>
      <c r="O205" s="217">
        <f t="shared" si="37"/>
        <v>0</v>
      </c>
      <c r="P205" s="217">
        <f t="shared" si="38"/>
        <v>0</v>
      </c>
      <c r="Q205" s="215">
        <f t="shared" si="39"/>
        <v>0</v>
      </c>
      <c r="R205" s="217">
        <f t="shared" si="40"/>
        <v>0</v>
      </c>
      <c r="S205" s="217">
        <f t="shared" si="41"/>
        <v>0</v>
      </c>
      <c r="T205" s="217">
        <f t="shared" si="42"/>
        <v>0</v>
      </c>
      <c r="U205" s="217">
        <f t="shared" si="47"/>
        <v>0</v>
      </c>
      <c r="V205" s="217" t="str">
        <f t="shared" si="44"/>
        <v>NÃO</v>
      </c>
      <c r="Y205" s="245">
        <f t="shared" si="45"/>
        <v>0</v>
      </c>
      <c r="AC205" s="242">
        <f t="shared" si="46"/>
        <v>0</v>
      </c>
      <c r="AD205" s="243" t="s">
        <v>42</v>
      </c>
      <c r="AE205" s="243" t="s">
        <v>121</v>
      </c>
      <c r="AF205" s="243">
        <v>2900207</v>
      </c>
      <c r="AG205" s="243"/>
      <c r="AH205" s="243"/>
    </row>
    <row r="206" spans="1:34" s="54" customFormat="1" ht="20.25" customHeight="1" x14ac:dyDescent="0.25">
      <c r="A206" s="214" t="str">
        <f>Controles!$B$2</f>
        <v>RS</v>
      </c>
      <c r="B206" s="214">
        <f>Controles!$C$2</f>
        <v>10</v>
      </c>
      <c r="C206" s="214" t="s">
        <v>5394</v>
      </c>
      <c r="D206" s="42"/>
      <c r="E206" s="42"/>
      <c r="F206" s="76"/>
      <c r="G206" s="76"/>
      <c r="H206" s="219">
        <f t="shared" si="43"/>
        <v>0</v>
      </c>
      <c r="I206" s="76"/>
      <c r="J206" s="76"/>
      <c r="K206" s="76"/>
      <c r="L206" s="76"/>
      <c r="M206" s="76"/>
      <c r="N206" s="217">
        <f t="shared" si="36"/>
        <v>0</v>
      </c>
      <c r="O206" s="217">
        <f t="shared" si="37"/>
        <v>0</v>
      </c>
      <c r="P206" s="217">
        <f t="shared" si="38"/>
        <v>0</v>
      </c>
      <c r="Q206" s="215">
        <f t="shared" si="39"/>
        <v>0</v>
      </c>
      <c r="R206" s="217">
        <f t="shared" si="40"/>
        <v>0</v>
      </c>
      <c r="S206" s="217">
        <f t="shared" si="41"/>
        <v>0</v>
      </c>
      <c r="T206" s="217">
        <f t="shared" si="42"/>
        <v>0</v>
      </c>
      <c r="U206" s="217">
        <f t="shared" si="47"/>
        <v>0</v>
      </c>
      <c r="V206" s="217" t="str">
        <f t="shared" si="44"/>
        <v>NÃO</v>
      </c>
      <c r="Y206" s="245">
        <f t="shared" si="45"/>
        <v>0</v>
      </c>
      <c r="AC206" s="242">
        <f t="shared" si="46"/>
        <v>0</v>
      </c>
      <c r="AD206" s="243" t="s">
        <v>42</v>
      </c>
      <c r="AE206" s="243" t="s">
        <v>147</v>
      </c>
      <c r="AF206" s="243">
        <v>2900306</v>
      </c>
      <c r="AG206" s="243"/>
      <c r="AH206" s="243"/>
    </row>
    <row r="207" spans="1:34" s="54" customFormat="1" ht="20.25" customHeight="1" x14ac:dyDescent="0.25">
      <c r="A207" s="214" t="str">
        <f>Controles!$B$2</f>
        <v>RS</v>
      </c>
      <c r="B207" s="214">
        <f>Controles!$C$2</f>
        <v>10</v>
      </c>
      <c r="C207" s="214" t="s">
        <v>5394</v>
      </c>
      <c r="D207" s="42"/>
      <c r="E207" s="42"/>
      <c r="F207" s="76"/>
      <c r="G207" s="76"/>
      <c r="H207" s="219">
        <f t="shared" si="43"/>
        <v>0</v>
      </c>
      <c r="I207" s="76"/>
      <c r="J207" s="76"/>
      <c r="K207" s="76"/>
      <c r="L207" s="76"/>
      <c r="M207" s="76"/>
      <c r="N207" s="217">
        <f t="shared" si="36"/>
        <v>0</v>
      </c>
      <c r="O207" s="217">
        <f t="shared" si="37"/>
        <v>0</v>
      </c>
      <c r="P207" s="217">
        <f t="shared" si="38"/>
        <v>0</v>
      </c>
      <c r="Q207" s="215">
        <f t="shared" si="39"/>
        <v>0</v>
      </c>
      <c r="R207" s="217">
        <f t="shared" si="40"/>
        <v>0</v>
      </c>
      <c r="S207" s="217">
        <f t="shared" si="41"/>
        <v>0</v>
      </c>
      <c r="T207" s="217">
        <f t="shared" si="42"/>
        <v>0</v>
      </c>
      <c r="U207" s="217">
        <f t="shared" si="47"/>
        <v>0</v>
      </c>
      <c r="V207" s="217" t="str">
        <f t="shared" si="44"/>
        <v>NÃO</v>
      </c>
      <c r="Y207" s="245">
        <f t="shared" si="45"/>
        <v>0</v>
      </c>
      <c r="AC207" s="242">
        <f t="shared" si="46"/>
        <v>0</v>
      </c>
      <c r="AD207" s="243" t="s">
        <v>42</v>
      </c>
      <c r="AE207" s="243" t="s">
        <v>172</v>
      </c>
      <c r="AF207" s="243">
        <v>2900355</v>
      </c>
      <c r="AG207" s="243"/>
      <c r="AH207" s="243"/>
    </row>
    <row r="208" spans="1:34" s="54" customFormat="1" ht="20.25" customHeight="1" x14ac:dyDescent="0.25">
      <c r="A208" s="214" t="str">
        <f>Controles!$B$2</f>
        <v>RS</v>
      </c>
      <c r="B208" s="214">
        <f>Controles!$C$2</f>
        <v>10</v>
      </c>
      <c r="C208" s="214" t="s">
        <v>5394</v>
      </c>
      <c r="D208" s="42"/>
      <c r="E208" s="42"/>
      <c r="F208" s="76"/>
      <c r="G208" s="76"/>
      <c r="H208" s="219">
        <f t="shared" si="43"/>
        <v>0</v>
      </c>
      <c r="I208" s="76"/>
      <c r="J208" s="76"/>
      <c r="K208" s="76"/>
      <c r="L208" s="76"/>
      <c r="M208" s="76"/>
      <c r="N208" s="217">
        <f t="shared" si="36"/>
        <v>0</v>
      </c>
      <c r="O208" s="217">
        <f t="shared" si="37"/>
        <v>0</v>
      </c>
      <c r="P208" s="217">
        <f t="shared" si="38"/>
        <v>0</v>
      </c>
      <c r="Q208" s="215">
        <f t="shared" si="39"/>
        <v>0</v>
      </c>
      <c r="R208" s="217">
        <f t="shared" si="40"/>
        <v>0</v>
      </c>
      <c r="S208" s="217">
        <f t="shared" si="41"/>
        <v>0</v>
      </c>
      <c r="T208" s="217">
        <f t="shared" si="42"/>
        <v>0</v>
      </c>
      <c r="U208" s="217">
        <f t="shared" si="47"/>
        <v>0</v>
      </c>
      <c r="V208" s="217" t="str">
        <f t="shared" si="44"/>
        <v>NÃO</v>
      </c>
      <c r="Y208" s="245">
        <f t="shared" si="45"/>
        <v>0</v>
      </c>
      <c r="AC208" s="242">
        <f t="shared" si="46"/>
        <v>0</v>
      </c>
      <c r="AD208" s="243" t="s">
        <v>42</v>
      </c>
      <c r="AE208" s="243" t="s">
        <v>198</v>
      </c>
      <c r="AF208" s="243">
        <v>2900405</v>
      </c>
      <c r="AG208" s="243"/>
      <c r="AH208" s="243"/>
    </row>
    <row r="209" spans="1:34" s="54" customFormat="1" ht="20.25" customHeight="1" x14ac:dyDescent="0.25">
      <c r="A209" s="214" t="str">
        <f>Controles!$B$2</f>
        <v>RS</v>
      </c>
      <c r="B209" s="214">
        <f>Controles!$C$2</f>
        <v>10</v>
      </c>
      <c r="C209" s="214" t="s">
        <v>5394</v>
      </c>
      <c r="D209" s="42"/>
      <c r="E209" s="42"/>
      <c r="F209" s="76"/>
      <c r="G209" s="76"/>
      <c r="H209" s="219">
        <f t="shared" si="43"/>
        <v>0</v>
      </c>
      <c r="I209" s="76"/>
      <c r="J209" s="76"/>
      <c r="K209" s="76"/>
      <c r="L209" s="76"/>
      <c r="M209" s="76"/>
      <c r="N209" s="217">
        <f t="shared" si="36"/>
        <v>0</v>
      </c>
      <c r="O209" s="217">
        <f t="shared" si="37"/>
        <v>0</v>
      </c>
      <c r="P209" s="217">
        <f t="shared" si="38"/>
        <v>0</v>
      </c>
      <c r="Q209" s="215">
        <f t="shared" si="39"/>
        <v>0</v>
      </c>
      <c r="R209" s="217">
        <f t="shared" si="40"/>
        <v>0</v>
      </c>
      <c r="S209" s="217">
        <f t="shared" si="41"/>
        <v>0</v>
      </c>
      <c r="T209" s="217">
        <f t="shared" si="42"/>
        <v>0</v>
      </c>
      <c r="U209" s="217">
        <f t="shared" si="47"/>
        <v>0</v>
      </c>
      <c r="V209" s="217" t="str">
        <f t="shared" si="44"/>
        <v>NÃO</v>
      </c>
      <c r="Y209" s="245">
        <f t="shared" si="45"/>
        <v>0</v>
      </c>
      <c r="AC209" s="242">
        <f t="shared" si="46"/>
        <v>0</v>
      </c>
      <c r="AD209" s="243" t="s">
        <v>42</v>
      </c>
      <c r="AE209" s="243" t="s">
        <v>224</v>
      </c>
      <c r="AF209" s="243">
        <v>2900603</v>
      </c>
      <c r="AG209" s="243"/>
      <c r="AH209" s="243"/>
    </row>
    <row r="210" spans="1:34" s="54" customFormat="1" ht="20.25" customHeight="1" x14ac:dyDescent="0.25">
      <c r="A210" s="214" t="str">
        <f>Controles!$B$2</f>
        <v>RS</v>
      </c>
      <c r="B210" s="214">
        <f>Controles!$C$2</f>
        <v>10</v>
      </c>
      <c r="C210" s="214" t="s">
        <v>5394</v>
      </c>
      <c r="D210" s="42"/>
      <c r="E210" s="42"/>
      <c r="F210" s="76"/>
      <c r="G210" s="76"/>
      <c r="H210" s="219">
        <f t="shared" si="43"/>
        <v>0</v>
      </c>
      <c r="I210" s="76"/>
      <c r="J210" s="76"/>
      <c r="K210" s="76"/>
      <c r="L210" s="76"/>
      <c r="M210" s="76"/>
      <c r="N210" s="217">
        <f t="shared" si="36"/>
        <v>0</v>
      </c>
      <c r="O210" s="217">
        <f t="shared" si="37"/>
        <v>0</v>
      </c>
      <c r="P210" s="217">
        <f t="shared" si="38"/>
        <v>0</v>
      </c>
      <c r="Q210" s="215">
        <f t="shared" si="39"/>
        <v>0</v>
      </c>
      <c r="R210" s="217">
        <f t="shared" si="40"/>
        <v>0</v>
      </c>
      <c r="S210" s="217">
        <f t="shared" si="41"/>
        <v>0</v>
      </c>
      <c r="T210" s="217">
        <f t="shared" si="42"/>
        <v>0</v>
      </c>
      <c r="U210" s="217">
        <f t="shared" si="47"/>
        <v>0</v>
      </c>
      <c r="V210" s="217" t="str">
        <f t="shared" si="44"/>
        <v>NÃO</v>
      </c>
      <c r="Y210" s="245">
        <f t="shared" si="45"/>
        <v>0</v>
      </c>
      <c r="AC210" s="242">
        <f t="shared" si="46"/>
        <v>0</v>
      </c>
      <c r="AD210" s="243" t="s">
        <v>42</v>
      </c>
      <c r="AE210" s="243" t="s">
        <v>248</v>
      </c>
      <c r="AF210" s="243">
        <v>2900702</v>
      </c>
      <c r="AG210" s="243"/>
      <c r="AH210" s="243"/>
    </row>
    <row r="211" spans="1:34" s="54" customFormat="1" ht="20.25" customHeight="1" x14ac:dyDescent="0.25">
      <c r="A211" s="214" t="str">
        <f>Controles!$B$2</f>
        <v>RS</v>
      </c>
      <c r="B211" s="214">
        <f>Controles!$C$2</f>
        <v>10</v>
      </c>
      <c r="C211" s="214" t="s">
        <v>5394</v>
      </c>
      <c r="D211" s="42"/>
      <c r="E211" s="42"/>
      <c r="F211" s="76"/>
      <c r="G211" s="76"/>
      <c r="H211" s="219">
        <f t="shared" si="43"/>
        <v>0</v>
      </c>
      <c r="I211" s="76"/>
      <c r="J211" s="76"/>
      <c r="K211" s="76"/>
      <c r="L211" s="76"/>
      <c r="M211" s="76"/>
      <c r="N211" s="217">
        <f t="shared" si="36"/>
        <v>0</v>
      </c>
      <c r="O211" s="217">
        <f t="shared" si="37"/>
        <v>0</v>
      </c>
      <c r="P211" s="217">
        <f t="shared" si="38"/>
        <v>0</v>
      </c>
      <c r="Q211" s="215">
        <f t="shared" si="39"/>
        <v>0</v>
      </c>
      <c r="R211" s="217">
        <f t="shared" si="40"/>
        <v>0</v>
      </c>
      <c r="S211" s="217">
        <f t="shared" si="41"/>
        <v>0</v>
      </c>
      <c r="T211" s="217">
        <f t="shared" si="42"/>
        <v>0</v>
      </c>
      <c r="U211" s="217">
        <f t="shared" si="47"/>
        <v>0</v>
      </c>
      <c r="V211" s="217" t="str">
        <f t="shared" si="44"/>
        <v>NÃO</v>
      </c>
      <c r="Y211" s="245">
        <f t="shared" si="45"/>
        <v>0</v>
      </c>
      <c r="AC211" s="242">
        <f t="shared" si="46"/>
        <v>0</v>
      </c>
      <c r="AD211" s="243" t="s">
        <v>42</v>
      </c>
      <c r="AE211" s="243" t="s">
        <v>273</v>
      </c>
      <c r="AF211" s="243">
        <v>2900801</v>
      </c>
      <c r="AG211" s="243"/>
      <c r="AH211" s="243"/>
    </row>
    <row r="212" spans="1:34" s="54" customFormat="1" ht="20.25" customHeight="1" x14ac:dyDescent="0.25">
      <c r="A212" s="214" t="str">
        <f>Controles!$B$2</f>
        <v>RS</v>
      </c>
      <c r="B212" s="214">
        <f>Controles!$C$2</f>
        <v>10</v>
      </c>
      <c r="C212" s="214" t="s">
        <v>5394</v>
      </c>
      <c r="D212" s="42"/>
      <c r="E212" s="42"/>
      <c r="F212" s="76"/>
      <c r="G212" s="76"/>
      <c r="H212" s="219">
        <f t="shared" si="43"/>
        <v>0</v>
      </c>
      <c r="I212" s="76"/>
      <c r="J212" s="76"/>
      <c r="K212" s="76"/>
      <c r="L212" s="76"/>
      <c r="M212" s="76"/>
      <c r="N212" s="217">
        <f t="shared" si="36"/>
        <v>0</v>
      </c>
      <c r="O212" s="217">
        <f t="shared" si="37"/>
        <v>0</v>
      </c>
      <c r="P212" s="217">
        <f t="shared" si="38"/>
        <v>0</v>
      </c>
      <c r="Q212" s="215">
        <f t="shared" si="39"/>
        <v>0</v>
      </c>
      <c r="R212" s="217">
        <f t="shared" si="40"/>
        <v>0</v>
      </c>
      <c r="S212" s="217">
        <f t="shared" si="41"/>
        <v>0</v>
      </c>
      <c r="T212" s="217">
        <f t="shared" si="42"/>
        <v>0</v>
      </c>
      <c r="U212" s="217">
        <f t="shared" si="47"/>
        <v>0</v>
      </c>
      <c r="V212" s="217" t="str">
        <f t="shared" si="44"/>
        <v>NÃO</v>
      </c>
      <c r="Y212" s="245">
        <f t="shared" si="45"/>
        <v>0</v>
      </c>
      <c r="AC212" s="242">
        <f t="shared" si="46"/>
        <v>0</v>
      </c>
      <c r="AD212" s="243" t="s">
        <v>42</v>
      </c>
      <c r="AE212" s="243" t="s">
        <v>299</v>
      </c>
      <c r="AF212" s="243">
        <v>2900900</v>
      </c>
      <c r="AG212" s="243"/>
      <c r="AH212" s="243"/>
    </row>
    <row r="213" spans="1:34" s="54" customFormat="1" ht="20.25" customHeight="1" x14ac:dyDescent="0.25">
      <c r="A213" s="214" t="str">
        <f>Controles!$B$2</f>
        <v>RS</v>
      </c>
      <c r="B213" s="214">
        <f>Controles!$C$2</f>
        <v>10</v>
      </c>
      <c r="C213" s="214" t="s">
        <v>5394</v>
      </c>
      <c r="D213" s="42"/>
      <c r="E213" s="42"/>
      <c r="F213" s="76"/>
      <c r="G213" s="76"/>
      <c r="H213" s="219">
        <f t="shared" si="43"/>
        <v>0</v>
      </c>
      <c r="I213" s="76"/>
      <c r="J213" s="76"/>
      <c r="K213" s="76"/>
      <c r="L213" s="76"/>
      <c r="M213" s="76"/>
      <c r="N213" s="217">
        <f t="shared" si="36"/>
        <v>0</v>
      </c>
      <c r="O213" s="217">
        <f t="shared" si="37"/>
        <v>0</v>
      </c>
      <c r="P213" s="217">
        <f t="shared" si="38"/>
        <v>0</v>
      </c>
      <c r="Q213" s="215">
        <f t="shared" si="39"/>
        <v>0</v>
      </c>
      <c r="R213" s="217">
        <f t="shared" si="40"/>
        <v>0</v>
      </c>
      <c r="S213" s="217">
        <f t="shared" si="41"/>
        <v>0</v>
      </c>
      <c r="T213" s="217">
        <f t="shared" si="42"/>
        <v>0</v>
      </c>
      <c r="U213" s="217">
        <f t="shared" si="47"/>
        <v>0</v>
      </c>
      <c r="V213" s="217" t="str">
        <f t="shared" si="44"/>
        <v>NÃO</v>
      </c>
      <c r="Y213" s="245">
        <f t="shared" si="45"/>
        <v>0</v>
      </c>
      <c r="AC213" s="242">
        <f t="shared" si="46"/>
        <v>0</v>
      </c>
      <c r="AD213" s="243" t="s">
        <v>42</v>
      </c>
      <c r="AE213" s="243" t="s">
        <v>325</v>
      </c>
      <c r="AF213" s="243">
        <v>2901007</v>
      </c>
      <c r="AG213" s="243"/>
      <c r="AH213" s="243"/>
    </row>
    <row r="214" spans="1:34" s="54" customFormat="1" ht="20.25" customHeight="1" x14ac:dyDescent="0.25">
      <c r="A214" s="214" t="str">
        <f>Controles!$B$2</f>
        <v>RS</v>
      </c>
      <c r="B214" s="214">
        <f>Controles!$C$2</f>
        <v>10</v>
      </c>
      <c r="C214" s="214" t="s">
        <v>5394</v>
      </c>
      <c r="D214" s="42"/>
      <c r="E214" s="42"/>
      <c r="F214" s="76"/>
      <c r="G214" s="76"/>
      <c r="H214" s="219">
        <f t="shared" si="43"/>
        <v>0</v>
      </c>
      <c r="I214" s="76"/>
      <c r="J214" s="76"/>
      <c r="K214" s="76"/>
      <c r="L214" s="76"/>
      <c r="M214" s="76"/>
      <c r="N214" s="217">
        <f t="shared" si="36"/>
        <v>0</v>
      </c>
      <c r="O214" s="217">
        <f t="shared" si="37"/>
        <v>0</v>
      </c>
      <c r="P214" s="217">
        <f t="shared" si="38"/>
        <v>0</v>
      </c>
      <c r="Q214" s="215">
        <f t="shared" si="39"/>
        <v>0</v>
      </c>
      <c r="R214" s="217">
        <f t="shared" si="40"/>
        <v>0</v>
      </c>
      <c r="S214" s="217">
        <f t="shared" si="41"/>
        <v>0</v>
      </c>
      <c r="T214" s="217">
        <f t="shared" si="42"/>
        <v>0</v>
      </c>
      <c r="U214" s="217">
        <f t="shared" si="47"/>
        <v>0</v>
      </c>
      <c r="V214" s="217" t="str">
        <f t="shared" si="44"/>
        <v>NÃO</v>
      </c>
      <c r="Y214" s="245">
        <f t="shared" si="45"/>
        <v>0</v>
      </c>
      <c r="AC214" s="242">
        <f t="shared" si="46"/>
        <v>0</v>
      </c>
      <c r="AD214" s="243" t="s">
        <v>42</v>
      </c>
      <c r="AE214" s="243" t="s">
        <v>350</v>
      </c>
      <c r="AF214" s="243">
        <v>2901106</v>
      </c>
      <c r="AG214" s="243"/>
      <c r="AH214" s="243"/>
    </row>
    <row r="215" spans="1:34" s="54" customFormat="1" ht="20.25" customHeight="1" x14ac:dyDescent="0.25">
      <c r="A215" s="214" t="str">
        <f>Controles!$B$2</f>
        <v>RS</v>
      </c>
      <c r="B215" s="214">
        <f>Controles!$C$2</f>
        <v>10</v>
      </c>
      <c r="C215" s="214" t="s">
        <v>5394</v>
      </c>
      <c r="D215" s="42"/>
      <c r="E215" s="42"/>
      <c r="F215" s="76"/>
      <c r="G215" s="76"/>
      <c r="H215" s="219">
        <f t="shared" si="43"/>
        <v>0</v>
      </c>
      <c r="I215" s="76"/>
      <c r="J215" s="76"/>
      <c r="K215" s="76"/>
      <c r="L215" s="76"/>
      <c r="M215" s="76"/>
      <c r="N215" s="217">
        <f t="shared" si="36"/>
        <v>0</v>
      </c>
      <c r="O215" s="217">
        <f t="shared" si="37"/>
        <v>0</v>
      </c>
      <c r="P215" s="217">
        <f t="shared" si="38"/>
        <v>0</v>
      </c>
      <c r="Q215" s="215">
        <f t="shared" si="39"/>
        <v>0</v>
      </c>
      <c r="R215" s="217">
        <f t="shared" si="40"/>
        <v>0</v>
      </c>
      <c r="S215" s="217">
        <f t="shared" si="41"/>
        <v>0</v>
      </c>
      <c r="T215" s="217">
        <f t="shared" si="42"/>
        <v>0</v>
      </c>
      <c r="U215" s="217">
        <f t="shared" si="47"/>
        <v>0</v>
      </c>
      <c r="V215" s="217" t="str">
        <f t="shared" si="44"/>
        <v>NÃO</v>
      </c>
      <c r="Y215" s="245">
        <f t="shared" si="45"/>
        <v>0</v>
      </c>
      <c r="AC215" s="242">
        <f t="shared" si="46"/>
        <v>0</v>
      </c>
      <c r="AD215" s="243" t="s">
        <v>42</v>
      </c>
      <c r="AE215" s="243" t="s">
        <v>374</v>
      </c>
      <c r="AF215" s="243">
        <v>2901155</v>
      </c>
      <c r="AG215" s="243"/>
      <c r="AH215" s="243"/>
    </row>
    <row r="216" spans="1:34" s="54" customFormat="1" ht="20.25" customHeight="1" x14ac:dyDescent="0.25">
      <c r="A216" s="214" t="str">
        <f>Controles!$B$2</f>
        <v>RS</v>
      </c>
      <c r="B216" s="214">
        <f>Controles!$C$2</f>
        <v>10</v>
      </c>
      <c r="C216" s="214" t="s">
        <v>5394</v>
      </c>
      <c r="D216" s="42"/>
      <c r="E216" s="42"/>
      <c r="F216" s="76"/>
      <c r="G216" s="76"/>
      <c r="H216" s="219">
        <f t="shared" si="43"/>
        <v>0</v>
      </c>
      <c r="I216" s="76"/>
      <c r="J216" s="76"/>
      <c r="K216" s="76"/>
      <c r="L216" s="76"/>
      <c r="M216" s="76"/>
      <c r="N216" s="217">
        <f t="shared" si="36"/>
        <v>0</v>
      </c>
      <c r="O216" s="217">
        <f t="shared" si="37"/>
        <v>0</v>
      </c>
      <c r="P216" s="217">
        <f t="shared" si="38"/>
        <v>0</v>
      </c>
      <c r="Q216" s="215">
        <f t="shared" si="39"/>
        <v>0</v>
      </c>
      <c r="R216" s="217">
        <f t="shared" si="40"/>
        <v>0</v>
      </c>
      <c r="S216" s="217">
        <f t="shared" si="41"/>
        <v>0</v>
      </c>
      <c r="T216" s="217">
        <f t="shared" si="42"/>
        <v>0</v>
      </c>
      <c r="U216" s="217">
        <f t="shared" si="47"/>
        <v>0</v>
      </c>
      <c r="V216" s="217" t="str">
        <f t="shared" si="44"/>
        <v>NÃO</v>
      </c>
      <c r="Y216" s="245">
        <f t="shared" si="45"/>
        <v>0</v>
      </c>
      <c r="AC216" s="242">
        <f t="shared" si="46"/>
        <v>0</v>
      </c>
      <c r="AD216" s="243" t="s">
        <v>42</v>
      </c>
      <c r="AE216" s="243" t="s">
        <v>399</v>
      </c>
      <c r="AF216" s="243">
        <v>2901205</v>
      </c>
      <c r="AG216" s="243"/>
      <c r="AH216" s="243"/>
    </row>
    <row r="217" spans="1:34" s="54" customFormat="1" ht="20.25" customHeight="1" x14ac:dyDescent="0.25">
      <c r="A217" s="214" t="str">
        <f>Controles!$B$2</f>
        <v>RS</v>
      </c>
      <c r="B217" s="214">
        <f>Controles!$C$2</f>
        <v>10</v>
      </c>
      <c r="C217" s="214" t="s">
        <v>5394</v>
      </c>
      <c r="D217" s="42"/>
      <c r="E217" s="42"/>
      <c r="F217" s="76"/>
      <c r="G217" s="76"/>
      <c r="H217" s="219">
        <f t="shared" si="43"/>
        <v>0</v>
      </c>
      <c r="I217" s="76"/>
      <c r="J217" s="76"/>
      <c r="K217" s="76"/>
      <c r="L217" s="76"/>
      <c r="M217" s="76"/>
      <c r="N217" s="217">
        <f t="shared" si="36"/>
        <v>0</v>
      </c>
      <c r="O217" s="217">
        <f t="shared" si="37"/>
        <v>0</v>
      </c>
      <c r="P217" s="217">
        <f t="shared" si="38"/>
        <v>0</v>
      </c>
      <c r="Q217" s="215">
        <f t="shared" si="39"/>
        <v>0</v>
      </c>
      <c r="R217" s="217">
        <f t="shared" si="40"/>
        <v>0</v>
      </c>
      <c r="S217" s="217">
        <f t="shared" si="41"/>
        <v>0</v>
      </c>
      <c r="T217" s="217">
        <f t="shared" si="42"/>
        <v>0</v>
      </c>
      <c r="U217" s="217">
        <f t="shared" si="47"/>
        <v>0</v>
      </c>
      <c r="V217" s="217" t="str">
        <f t="shared" si="44"/>
        <v>NÃO</v>
      </c>
      <c r="Y217" s="245">
        <f t="shared" si="45"/>
        <v>0</v>
      </c>
      <c r="AC217" s="242">
        <f t="shared" si="46"/>
        <v>0</v>
      </c>
      <c r="AD217" s="243" t="s">
        <v>42</v>
      </c>
      <c r="AE217" s="243" t="s">
        <v>424</v>
      </c>
      <c r="AF217" s="243">
        <v>2901304</v>
      </c>
      <c r="AG217" s="243"/>
      <c r="AH217" s="243"/>
    </row>
    <row r="218" spans="1:34" s="54" customFormat="1" ht="20.25" customHeight="1" x14ac:dyDescent="0.25">
      <c r="A218" s="214" t="str">
        <f>Controles!$B$2</f>
        <v>RS</v>
      </c>
      <c r="B218" s="214">
        <f>Controles!$C$2</f>
        <v>10</v>
      </c>
      <c r="C218" s="214" t="s">
        <v>5394</v>
      </c>
      <c r="D218" s="42"/>
      <c r="E218" s="42"/>
      <c r="F218" s="76"/>
      <c r="G218" s="76"/>
      <c r="H218" s="219">
        <f t="shared" si="43"/>
        <v>0</v>
      </c>
      <c r="I218" s="76"/>
      <c r="J218" s="76"/>
      <c r="K218" s="76"/>
      <c r="L218" s="76"/>
      <c r="M218" s="76"/>
      <c r="N218" s="217">
        <f t="shared" si="36"/>
        <v>0</v>
      </c>
      <c r="O218" s="217">
        <f t="shared" si="37"/>
        <v>0</v>
      </c>
      <c r="P218" s="217">
        <f t="shared" si="38"/>
        <v>0</v>
      </c>
      <c r="Q218" s="215">
        <f t="shared" si="39"/>
        <v>0</v>
      </c>
      <c r="R218" s="217">
        <f t="shared" si="40"/>
        <v>0</v>
      </c>
      <c r="S218" s="217">
        <f t="shared" si="41"/>
        <v>0</v>
      </c>
      <c r="T218" s="217">
        <f t="shared" si="42"/>
        <v>0</v>
      </c>
      <c r="U218" s="217">
        <f t="shared" si="47"/>
        <v>0</v>
      </c>
      <c r="V218" s="217" t="str">
        <f t="shared" si="44"/>
        <v>NÃO</v>
      </c>
      <c r="Y218" s="245">
        <f t="shared" si="45"/>
        <v>0</v>
      </c>
      <c r="AC218" s="242">
        <f t="shared" si="46"/>
        <v>0</v>
      </c>
      <c r="AD218" s="243" t="s">
        <v>42</v>
      </c>
      <c r="AE218" s="243" t="s">
        <v>450</v>
      </c>
      <c r="AF218" s="243">
        <v>2901353</v>
      </c>
      <c r="AG218" s="243"/>
      <c r="AH218" s="243"/>
    </row>
    <row r="219" spans="1:34" s="54" customFormat="1" ht="20.25" customHeight="1" x14ac:dyDescent="0.25">
      <c r="A219" s="214" t="str">
        <f>Controles!$B$2</f>
        <v>RS</v>
      </c>
      <c r="B219" s="214">
        <f>Controles!$C$2</f>
        <v>10</v>
      </c>
      <c r="C219" s="214" t="s">
        <v>5394</v>
      </c>
      <c r="D219" s="42"/>
      <c r="E219" s="42"/>
      <c r="F219" s="76"/>
      <c r="G219" s="76"/>
      <c r="H219" s="219">
        <f t="shared" si="43"/>
        <v>0</v>
      </c>
      <c r="I219" s="76"/>
      <c r="J219" s="76"/>
      <c r="K219" s="76"/>
      <c r="L219" s="76"/>
      <c r="M219" s="76"/>
      <c r="N219" s="217">
        <f t="shared" si="36"/>
        <v>0</v>
      </c>
      <c r="O219" s="217">
        <f t="shared" si="37"/>
        <v>0</v>
      </c>
      <c r="P219" s="217">
        <f t="shared" si="38"/>
        <v>0</v>
      </c>
      <c r="Q219" s="215">
        <f t="shared" si="39"/>
        <v>0</v>
      </c>
      <c r="R219" s="217">
        <f t="shared" si="40"/>
        <v>0</v>
      </c>
      <c r="S219" s="217">
        <f t="shared" si="41"/>
        <v>0</v>
      </c>
      <c r="T219" s="217">
        <f t="shared" si="42"/>
        <v>0</v>
      </c>
      <c r="U219" s="217">
        <f t="shared" si="47"/>
        <v>0</v>
      </c>
      <c r="V219" s="217" t="str">
        <f t="shared" si="44"/>
        <v>NÃO</v>
      </c>
      <c r="Y219" s="245">
        <f t="shared" si="45"/>
        <v>0</v>
      </c>
      <c r="AC219" s="242">
        <f t="shared" si="46"/>
        <v>0</v>
      </c>
      <c r="AD219" s="243" t="s">
        <v>42</v>
      </c>
      <c r="AE219" s="243" t="s">
        <v>475</v>
      </c>
      <c r="AF219" s="243">
        <v>2901403</v>
      </c>
      <c r="AG219" s="243"/>
      <c r="AH219" s="243"/>
    </row>
    <row r="220" spans="1:34" s="54" customFormat="1" ht="20.25" customHeight="1" x14ac:dyDescent="0.25">
      <c r="A220" s="214" t="str">
        <f>Controles!$B$2</f>
        <v>RS</v>
      </c>
      <c r="B220" s="214">
        <f>Controles!$C$2</f>
        <v>10</v>
      </c>
      <c r="C220" s="214" t="s">
        <v>5394</v>
      </c>
      <c r="D220" s="42"/>
      <c r="E220" s="42"/>
      <c r="F220" s="76"/>
      <c r="G220" s="76"/>
      <c r="H220" s="219">
        <f t="shared" si="43"/>
        <v>0</v>
      </c>
      <c r="I220" s="76"/>
      <c r="J220" s="76"/>
      <c r="K220" s="76"/>
      <c r="L220" s="76"/>
      <c r="M220" s="76"/>
      <c r="N220" s="217">
        <f t="shared" si="36"/>
        <v>0</v>
      </c>
      <c r="O220" s="217">
        <f t="shared" si="37"/>
        <v>0</v>
      </c>
      <c r="P220" s="217">
        <f t="shared" si="38"/>
        <v>0</v>
      </c>
      <c r="Q220" s="215">
        <f t="shared" si="39"/>
        <v>0</v>
      </c>
      <c r="R220" s="217">
        <f t="shared" si="40"/>
        <v>0</v>
      </c>
      <c r="S220" s="217">
        <f t="shared" si="41"/>
        <v>0</v>
      </c>
      <c r="T220" s="217">
        <f t="shared" si="42"/>
        <v>0</v>
      </c>
      <c r="U220" s="217">
        <f t="shared" si="47"/>
        <v>0</v>
      </c>
      <c r="V220" s="217" t="str">
        <f t="shared" si="44"/>
        <v>NÃO</v>
      </c>
      <c r="Y220" s="245">
        <f t="shared" si="45"/>
        <v>0</v>
      </c>
      <c r="AC220" s="242">
        <f t="shared" si="46"/>
        <v>0</v>
      </c>
      <c r="AD220" s="243" t="s">
        <v>42</v>
      </c>
      <c r="AE220" s="243" t="s">
        <v>499</v>
      </c>
      <c r="AF220" s="243">
        <v>2901502</v>
      </c>
      <c r="AG220" s="243"/>
      <c r="AH220" s="243"/>
    </row>
    <row r="221" spans="1:34" s="54" customFormat="1" ht="20.25" customHeight="1" x14ac:dyDescent="0.25">
      <c r="A221" s="214" t="str">
        <f>Controles!$B$2</f>
        <v>RS</v>
      </c>
      <c r="B221" s="214">
        <f>Controles!$C$2</f>
        <v>10</v>
      </c>
      <c r="C221" s="214" t="s">
        <v>5394</v>
      </c>
      <c r="D221" s="42"/>
      <c r="E221" s="42"/>
      <c r="F221" s="76"/>
      <c r="G221" s="76"/>
      <c r="H221" s="219">
        <f t="shared" si="43"/>
        <v>0</v>
      </c>
      <c r="I221" s="76"/>
      <c r="J221" s="76"/>
      <c r="K221" s="76"/>
      <c r="L221" s="76"/>
      <c r="M221" s="76"/>
      <c r="N221" s="217">
        <f t="shared" si="36"/>
        <v>0</v>
      </c>
      <c r="O221" s="217">
        <f t="shared" si="37"/>
        <v>0</v>
      </c>
      <c r="P221" s="217">
        <f t="shared" si="38"/>
        <v>0</v>
      </c>
      <c r="Q221" s="215">
        <f t="shared" si="39"/>
        <v>0</v>
      </c>
      <c r="R221" s="217">
        <f t="shared" si="40"/>
        <v>0</v>
      </c>
      <c r="S221" s="217">
        <f t="shared" si="41"/>
        <v>0</v>
      </c>
      <c r="T221" s="217">
        <f t="shared" si="42"/>
        <v>0</v>
      </c>
      <c r="U221" s="217">
        <f t="shared" si="47"/>
        <v>0</v>
      </c>
      <c r="V221" s="217" t="str">
        <f t="shared" si="44"/>
        <v>NÃO</v>
      </c>
      <c r="Y221" s="245">
        <f t="shared" si="45"/>
        <v>0</v>
      </c>
      <c r="AC221" s="242">
        <f t="shared" si="46"/>
        <v>0</v>
      </c>
      <c r="AD221" s="243" t="s">
        <v>42</v>
      </c>
      <c r="AE221" s="243" t="s">
        <v>522</v>
      </c>
      <c r="AF221" s="243">
        <v>2901601</v>
      </c>
      <c r="AG221" s="243"/>
      <c r="AH221" s="243"/>
    </row>
    <row r="222" spans="1:34" s="54" customFormat="1" ht="20.25" customHeight="1" x14ac:dyDescent="0.25">
      <c r="A222" s="214" t="str">
        <f>Controles!$B$2</f>
        <v>RS</v>
      </c>
      <c r="B222" s="214">
        <f>Controles!$C$2</f>
        <v>10</v>
      </c>
      <c r="C222" s="214" t="s">
        <v>5394</v>
      </c>
      <c r="D222" s="42"/>
      <c r="E222" s="42"/>
      <c r="F222" s="76"/>
      <c r="G222" s="76"/>
      <c r="H222" s="219">
        <f t="shared" si="43"/>
        <v>0</v>
      </c>
      <c r="I222" s="76"/>
      <c r="J222" s="76"/>
      <c r="K222" s="76"/>
      <c r="L222" s="76"/>
      <c r="M222" s="76"/>
      <c r="N222" s="217">
        <f t="shared" si="36"/>
        <v>0</v>
      </c>
      <c r="O222" s="217">
        <f t="shared" si="37"/>
        <v>0</v>
      </c>
      <c r="P222" s="217">
        <f t="shared" si="38"/>
        <v>0</v>
      </c>
      <c r="Q222" s="215">
        <f t="shared" si="39"/>
        <v>0</v>
      </c>
      <c r="R222" s="217">
        <f t="shared" si="40"/>
        <v>0</v>
      </c>
      <c r="S222" s="217">
        <f t="shared" si="41"/>
        <v>0</v>
      </c>
      <c r="T222" s="217">
        <f t="shared" si="42"/>
        <v>0</v>
      </c>
      <c r="U222" s="217">
        <f t="shared" si="47"/>
        <v>0</v>
      </c>
      <c r="V222" s="217" t="str">
        <f t="shared" si="44"/>
        <v>NÃO</v>
      </c>
      <c r="Y222" s="245">
        <f t="shared" si="45"/>
        <v>0</v>
      </c>
      <c r="AC222" s="242">
        <f t="shared" si="46"/>
        <v>0</v>
      </c>
      <c r="AD222" s="243" t="s">
        <v>42</v>
      </c>
      <c r="AE222" s="243" t="s">
        <v>546</v>
      </c>
      <c r="AF222" s="243">
        <v>2901700</v>
      </c>
      <c r="AG222" s="243"/>
      <c r="AH222" s="243"/>
    </row>
    <row r="223" spans="1:34" s="54" customFormat="1" ht="20.25" customHeight="1" x14ac:dyDescent="0.25">
      <c r="A223" s="214" t="str">
        <f>Controles!$B$2</f>
        <v>RS</v>
      </c>
      <c r="B223" s="214">
        <f>Controles!$C$2</f>
        <v>10</v>
      </c>
      <c r="C223" s="214" t="s">
        <v>5394</v>
      </c>
      <c r="D223" s="42"/>
      <c r="E223" s="42"/>
      <c r="F223" s="76"/>
      <c r="G223" s="76"/>
      <c r="H223" s="219">
        <f t="shared" si="43"/>
        <v>0</v>
      </c>
      <c r="I223" s="76"/>
      <c r="J223" s="76"/>
      <c r="K223" s="76"/>
      <c r="L223" s="76"/>
      <c r="M223" s="76"/>
      <c r="N223" s="217">
        <f t="shared" si="36"/>
        <v>0</v>
      </c>
      <c r="O223" s="217">
        <f t="shared" si="37"/>
        <v>0</v>
      </c>
      <c r="P223" s="217">
        <f t="shared" si="38"/>
        <v>0</v>
      </c>
      <c r="Q223" s="215">
        <f t="shared" si="39"/>
        <v>0</v>
      </c>
      <c r="R223" s="217">
        <f t="shared" si="40"/>
        <v>0</v>
      </c>
      <c r="S223" s="217">
        <f t="shared" si="41"/>
        <v>0</v>
      </c>
      <c r="T223" s="217">
        <f t="shared" si="42"/>
        <v>0</v>
      </c>
      <c r="U223" s="217">
        <f t="shared" si="47"/>
        <v>0</v>
      </c>
      <c r="V223" s="217" t="str">
        <f t="shared" si="44"/>
        <v>NÃO</v>
      </c>
      <c r="Y223" s="245">
        <f t="shared" si="45"/>
        <v>0</v>
      </c>
      <c r="AC223" s="242">
        <f t="shared" si="46"/>
        <v>0</v>
      </c>
      <c r="AD223" s="243" t="s">
        <v>42</v>
      </c>
      <c r="AE223" s="243" t="s">
        <v>569</v>
      </c>
      <c r="AF223" s="243">
        <v>2901809</v>
      </c>
      <c r="AG223" s="243"/>
      <c r="AH223" s="243"/>
    </row>
    <row r="224" spans="1:34" s="54" customFormat="1" ht="20.25" customHeight="1" x14ac:dyDescent="0.25">
      <c r="A224" s="214" t="str">
        <f>Controles!$B$2</f>
        <v>RS</v>
      </c>
      <c r="B224" s="214">
        <f>Controles!$C$2</f>
        <v>10</v>
      </c>
      <c r="C224" s="214" t="s">
        <v>5394</v>
      </c>
      <c r="D224" s="42"/>
      <c r="E224" s="42"/>
      <c r="F224" s="76"/>
      <c r="G224" s="76"/>
      <c r="H224" s="219">
        <f t="shared" si="43"/>
        <v>0</v>
      </c>
      <c r="I224" s="76"/>
      <c r="J224" s="76"/>
      <c r="K224" s="76"/>
      <c r="L224" s="76"/>
      <c r="M224" s="76"/>
      <c r="N224" s="217">
        <f t="shared" si="36"/>
        <v>0</v>
      </c>
      <c r="O224" s="217">
        <f t="shared" si="37"/>
        <v>0</v>
      </c>
      <c r="P224" s="217">
        <f t="shared" si="38"/>
        <v>0</v>
      </c>
      <c r="Q224" s="215">
        <f t="shared" si="39"/>
        <v>0</v>
      </c>
      <c r="R224" s="217">
        <f t="shared" si="40"/>
        <v>0</v>
      </c>
      <c r="S224" s="217">
        <f t="shared" si="41"/>
        <v>0</v>
      </c>
      <c r="T224" s="217">
        <f t="shared" si="42"/>
        <v>0</v>
      </c>
      <c r="U224" s="217">
        <f t="shared" si="47"/>
        <v>0</v>
      </c>
      <c r="V224" s="217" t="str">
        <f t="shared" si="44"/>
        <v>NÃO</v>
      </c>
      <c r="Y224" s="245">
        <f t="shared" si="45"/>
        <v>0</v>
      </c>
      <c r="AC224" s="242">
        <f t="shared" si="46"/>
        <v>0</v>
      </c>
      <c r="AD224" s="243" t="s">
        <v>42</v>
      </c>
      <c r="AE224" s="243" t="s">
        <v>592</v>
      </c>
      <c r="AF224" s="243">
        <v>2901908</v>
      </c>
      <c r="AG224" s="243"/>
      <c r="AH224" s="243"/>
    </row>
    <row r="225" spans="1:34" s="54" customFormat="1" ht="20.25" customHeight="1" x14ac:dyDescent="0.25">
      <c r="A225" s="214" t="str">
        <f>Controles!$B$2</f>
        <v>RS</v>
      </c>
      <c r="B225" s="214">
        <f>Controles!$C$2</f>
        <v>10</v>
      </c>
      <c r="C225" s="214" t="s">
        <v>5394</v>
      </c>
      <c r="D225" s="42"/>
      <c r="E225" s="42"/>
      <c r="F225" s="76"/>
      <c r="G225" s="76"/>
      <c r="H225" s="219">
        <f t="shared" si="43"/>
        <v>0</v>
      </c>
      <c r="I225" s="76"/>
      <c r="J225" s="76"/>
      <c r="K225" s="76"/>
      <c r="L225" s="76"/>
      <c r="M225" s="76"/>
      <c r="N225" s="217">
        <f t="shared" si="36"/>
        <v>0</v>
      </c>
      <c r="O225" s="217">
        <f t="shared" si="37"/>
        <v>0</v>
      </c>
      <c r="P225" s="217">
        <f t="shared" si="38"/>
        <v>0</v>
      </c>
      <c r="Q225" s="215">
        <f t="shared" si="39"/>
        <v>0</v>
      </c>
      <c r="R225" s="217">
        <f t="shared" si="40"/>
        <v>0</v>
      </c>
      <c r="S225" s="217">
        <f t="shared" si="41"/>
        <v>0</v>
      </c>
      <c r="T225" s="217">
        <f t="shared" si="42"/>
        <v>0</v>
      </c>
      <c r="U225" s="217">
        <f t="shared" si="47"/>
        <v>0</v>
      </c>
      <c r="V225" s="217" t="str">
        <f t="shared" si="44"/>
        <v>NÃO</v>
      </c>
      <c r="Y225" s="245">
        <f t="shared" si="45"/>
        <v>0</v>
      </c>
      <c r="AC225" s="242">
        <f t="shared" si="46"/>
        <v>0</v>
      </c>
      <c r="AD225" s="243" t="s">
        <v>42</v>
      </c>
      <c r="AE225" s="243" t="s">
        <v>615</v>
      </c>
      <c r="AF225" s="243">
        <v>2901957</v>
      </c>
      <c r="AG225" s="243"/>
      <c r="AH225" s="243"/>
    </row>
    <row r="226" spans="1:34" s="54" customFormat="1" ht="20.25" customHeight="1" x14ac:dyDescent="0.25">
      <c r="A226" s="214" t="str">
        <f>Controles!$B$2</f>
        <v>RS</v>
      </c>
      <c r="B226" s="214">
        <f>Controles!$C$2</f>
        <v>10</v>
      </c>
      <c r="C226" s="214" t="s">
        <v>5394</v>
      </c>
      <c r="D226" s="42"/>
      <c r="E226" s="42"/>
      <c r="F226" s="76"/>
      <c r="G226" s="76"/>
      <c r="H226" s="219">
        <f t="shared" si="43"/>
        <v>0</v>
      </c>
      <c r="I226" s="76"/>
      <c r="J226" s="76"/>
      <c r="K226" s="76"/>
      <c r="L226" s="76"/>
      <c r="M226" s="76"/>
      <c r="N226" s="217">
        <f t="shared" si="36"/>
        <v>0</v>
      </c>
      <c r="O226" s="217">
        <f t="shared" si="37"/>
        <v>0</v>
      </c>
      <c r="P226" s="217">
        <f t="shared" si="38"/>
        <v>0</v>
      </c>
      <c r="Q226" s="215">
        <f t="shared" si="39"/>
        <v>0</v>
      </c>
      <c r="R226" s="217">
        <f t="shared" si="40"/>
        <v>0</v>
      </c>
      <c r="S226" s="217">
        <f t="shared" si="41"/>
        <v>0</v>
      </c>
      <c r="T226" s="217">
        <f t="shared" si="42"/>
        <v>0</v>
      </c>
      <c r="U226" s="217">
        <f t="shared" si="47"/>
        <v>0</v>
      </c>
      <c r="V226" s="217" t="str">
        <f t="shared" si="44"/>
        <v>NÃO</v>
      </c>
      <c r="Y226" s="245">
        <f t="shared" si="45"/>
        <v>0</v>
      </c>
      <c r="AC226" s="242">
        <f t="shared" si="46"/>
        <v>0</v>
      </c>
      <c r="AD226" s="243" t="s">
        <v>42</v>
      </c>
      <c r="AE226" s="243" t="s">
        <v>636</v>
      </c>
      <c r="AF226" s="243">
        <v>2902054</v>
      </c>
      <c r="AG226" s="243"/>
      <c r="AH226" s="243"/>
    </row>
    <row r="227" spans="1:34" s="54" customFormat="1" ht="20.25" customHeight="1" x14ac:dyDescent="0.25">
      <c r="A227" s="214" t="str">
        <f>Controles!$B$2</f>
        <v>RS</v>
      </c>
      <c r="B227" s="214">
        <f>Controles!$C$2</f>
        <v>10</v>
      </c>
      <c r="C227" s="214" t="s">
        <v>5394</v>
      </c>
      <c r="D227" s="42"/>
      <c r="E227" s="42"/>
      <c r="F227" s="76"/>
      <c r="G227" s="76"/>
      <c r="H227" s="219">
        <f t="shared" si="43"/>
        <v>0</v>
      </c>
      <c r="I227" s="76"/>
      <c r="J227" s="76"/>
      <c r="K227" s="76"/>
      <c r="L227" s="76"/>
      <c r="M227" s="76"/>
      <c r="N227" s="217">
        <f t="shared" si="36"/>
        <v>0</v>
      </c>
      <c r="O227" s="217">
        <f t="shared" si="37"/>
        <v>0</v>
      </c>
      <c r="P227" s="217">
        <f t="shared" si="38"/>
        <v>0</v>
      </c>
      <c r="Q227" s="215">
        <f t="shared" si="39"/>
        <v>0</v>
      </c>
      <c r="R227" s="217">
        <f t="shared" si="40"/>
        <v>0</v>
      </c>
      <c r="S227" s="217">
        <f t="shared" si="41"/>
        <v>0</v>
      </c>
      <c r="T227" s="217">
        <f t="shared" si="42"/>
        <v>0</v>
      </c>
      <c r="U227" s="217">
        <f t="shared" si="47"/>
        <v>0</v>
      </c>
      <c r="V227" s="217" t="str">
        <f t="shared" si="44"/>
        <v>NÃO</v>
      </c>
      <c r="Y227" s="245">
        <f t="shared" si="45"/>
        <v>0</v>
      </c>
      <c r="AC227" s="242">
        <f t="shared" si="46"/>
        <v>0</v>
      </c>
      <c r="AD227" s="243" t="s">
        <v>42</v>
      </c>
      <c r="AE227" s="243" t="s">
        <v>657</v>
      </c>
      <c r="AF227" s="243">
        <v>2902005</v>
      </c>
      <c r="AG227" s="243"/>
      <c r="AH227" s="243"/>
    </row>
    <row r="228" spans="1:34" s="54" customFormat="1" ht="20.25" customHeight="1" x14ac:dyDescent="0.25">
      <c r="A228" s="214" t="str">
        <f>Controles!$B$2</f>
        <v>RS</v>
      </c>
      <c r="B228" s="214">
        <f>Controles!$C$2</f>
        <v>10</v>
      </c>
      <c r="C228" s="214" t="s">
        <v>5394</v>
      </c>
      <c r="D228" s="42"/>
      <c r="E228" s="42"/>
      <c r="F228" s="76"/>
      <c r="G228" s="76"/>
      <c r="H228" s="219">
        <f t="shared" si="43"/>
        <v>0</v>
      </c>
      <c r="I228" s="76"/>
      <c r="J228" s="76"/>
      <c r="K228" s="76"/>
      <c r="L228" s="76"/>
      <c r="M228" s="76"/>
      <c r="N228" s="217">
        <f t="shared" si="36"/>
        <v>0</v>
      </c>
      <c r="O228" s="217">
        <f t="shared" si="37"/>
        <v>0</v>
      </c>
      <c r="P228" s="217">
        <f t="shared" si="38"/>
        <v>0</v>
      </c>
      <c r="Q228" s="215">
        <f t="shared" si="39"/>
        <v>0</v>
      </c>
      <c r="R228" s="217">
        <f t="shared" si="40"/>
        <v>0</v>
      </c>
      <c r="S228" s="217">
        <f t="shared" si="41"/>
        <v>0</v>
      </c>
      <c r="T228" s="217">
        <f t="shared" si="42"/>
        <v>0</v>
      </c>
      <c r="U228" s="217">
        <f t="shared" si="47"/>
        <v>0</v>
      </c>
      <c r="V228" s="217" t="str">
        <f t="shared" si="44"/>
        <v>NÃO</v>
      </c>
      <c r="Y228" s="245">
        <f t="shared" si="45"/>
        <v>0</v>
      </c>
      <c r="AC228" s="242">
        <f t="shared" si="46"/>
        <v>0</v>
      </c>
      <c r="AD228" s="243" t="s">
        <v>42</v>
      </c>
      <c r="AE228" s="243" t="s">
        <v>678</v>
      </c>
      <c r="AF228" s="243">
        <v>2902104</v>
      </c>
      <c r="AG228" s="243"/>
      <c r="AH228" s="243"/>
    </row>
    <row r="229" spans="1:34" s="54" customFormat="1" ht="20.25" customHeight="1" x14ac:dyDescent="0.25">
      <c r="A229" s="214" t="str">
        <f>Controles!$B$2</f>
        <v>RS</v>
      </c>
      <c r="B229" s="214">
        <f>Controles!$C$2</f>
        <v>10</v>
      </c>
      <c r="C229" s="214" t="s">
        <v>5394</v>
      </c>
      <c r="D229" s="42"/>
      <c r="E229" s="42"/>
      <c r="F229" s="76"/>
      <c r="G229" s="76"/>
      <c r="H229" s="219">
        <f t="shared" si="43"/>
        <v>0</v>
      </c>
      <c r="I229" s="76"/>
      <c r="J229" s="76"/>
      <c r="K229" s="76"/>
      <c r="L229" s="76"/>
      <c r="M229" s="76"/>
      <c r="N229" s="217">
        <f t="shared" si="36"/>
        <v>0</v>
      </c>
      <c r="O229" s="217">
        <f t="shared" si="37"/>
        <v>0</v>
      </c>
      <c r="P229" s="217">
        <f t="shared" si="38"/>
        <v>0</v>
      </c>
      <c r="Q229" s="215">
        <f t="shared" si="39"/>
        <v>0</v>
      </c>
      <c r="R229" s="217">
        <f t="shared" si="40"/>
        <v>0</v>
      </c>
      <c r="S229" s="217">
        <f t="shared" si="41"/>
        <v>0</v>
      </c>
      <c r="T229" s="217">
        <f t="shared" si="42"/>
        <v>0</v>
      </c>
      <c r="U229" s="217">
        <f t="shared" si="47"/>
        <v>0</v>
      </c>
      <c r="V229" s="217" t="str">
        <f t="shared" si="44"/>
        <v>NÃO</v>
      </c>
      <c r="Y229" s="245">
        <f t="shared" si="45"/>
        <v>0</v>
      </c>
      <c r="AC229" s="242">
        <f t="shared" si="46"/>
        <v>0</v>
      </c>
      <c r="AD229" s="243" t="s">
        <v>42</v>
      </c>
      <c r="AE229" s="243" t="s">
        <v>698</v>
      </c>
      <c r="AF229" s="243">
        <v>2902203</v>
      </c>
      <c r="AG229" s="243"/>
      <c r="AH229" s="243"/>
    </row>
    <row r="230" spans="1:34" s="54" customFormat="1" ht="20.25" customHeight="1" x14ac:dyDescent="0.25">
      <c r="A230" s="214" t="str">
        <f>Controles!$B$2</f>
        <v>RS</v>
      </c>
      <c r="B230" s="214">
        <f>Controles!$C$2</f>
        <v>10</v>
      </c>
      <c r="C230" s="214" t="s">
        <v>5394</v>
      </c>
      <c r="D230" s="42"/>
      <c r="E230" s="42"/>
      <c r="F230" s="76"/>
      <c r="G230" s="76"/>
      <c r="H230" s="219">
        <f t="shared" si="43"/>
        <v>0</v>
      </c>
      <c r="I230" s="76"/>
      <c r="J230" s="76"/>
      <c r="K230" s="76"/>
      <c r="L230" s="76"/>
      <c r="M230" s="76"/>
      <c r="N230" s="217">
        <f t="shared" si="36"/>
        <v>0</v>
      </c>
      <c r="O230" s="217">
        <f t="shared" si="37"/>
        <v>0</v>
      </c>
      <c r="P230" s="217">
        <f t="shared" si="38"/>
        <v>0</v>
      </c>
      <c r="Q230" s="215">
        <f t="shared" si="39"/>
        <v>0</v>
      </c>
      <c r="R230" s="217">
        <f t="shared" si="40"/>
        <v>0</v>
      </c>
      <c r="S230" s="217">
        <f t="shared" si="41"/>
        <v>0</v>
      </c>
      <c r="T230" s="217">
        <f t="shared" si="42"/>
        <v>0</v>
      </c>
      <c r="U230" s="217">
        <f t="shared" si="47"/>
        <v>0</v>
      </c>
      <c r="V230" s="217" t="str">
        <f t="shared" si="44"/>
        <v>NÃO</v>
      </c>
      <c r="Y230" s="245">
        <f t="shared" si="45"/>
        <v>0</v>
      </c>
      <c r="AC230" s="242">
        <f t="shared" si="46"/>
        <v>0</v>
      </c>
      <c r="AD230" s="243" t="s">
        <v>42</v>
      </c>
      <c r="AE230" s="243" t="s">
        <v>720</v>
      </c>
      <c r="AF230" s="243">
        <v>2902252</v>
      </c>
      <c r="AG230" s="243"/>
      <c r="AH230" s="243"/>
    </row>
    <row r="231" spans="1:34" s="54" customFormat="1" ht="20.25" customHeight="1" x14ac:dyDescent="0.25">
      <c r="A231" s="214" t="str">
        <f>Controles!$B$2</f>
        <v>RS</v>
      </c>
      <c r="B231" s="214">
        <f>Controles!$C$2</f>
        <v>10</v>
      </c>
      <c r="C231" s="214" t="s">
        <v>5394</v>
      </c>
      <c r="D231" s="42"/>
      <c r="E231" s="42"/>
      <c r="F231" s="76"/>
      <c r="G231" s="76"/>
      <c r="H231" s="219">
        <f t="shared" si="43"/>
        <v>0</v>
      </c>
      <c r="I231" s="76"/>
      <c r="J231" s="76"/>
      <c r="K231" s="76"/>
      <c r="L231" s="76"/>
      <c r="M231" s="76"/>
      <c r="N231" s="217">
        <f t="shared" si="36"/>
        <v>0</v>
      </c>
      <c r="O231" s="217">
        <f t="shared" si="37"/>
        <v>0</v>
      </c>
      <c r="P231" s="217">
        <f t="shared" si="38"/>
        <v>0</v>
      </c>
      <c r="Q231" s="215">
        <f t="shared" si="39"/>
        <v>0</v>
      </c>
      <c r="R231" s="217">
        <f t="shared" si="40"/>
        <v>0</v>
      </c>
      <c r="S231" s="217">
        <f t="shared" si="41"/>
        <v>0</v>
      </c>
      <c r="T231" s="217">
        <f t="shared" si="42"/>
        <v>0</v>
      </c>
      <c r="U231" s="217">
        <f t="shared" si="47"/>
        <v>0</v>
      </c>
      <c r="V231" s="217" t="str">
        <f t="shared" si="44"/>
        <v>NÃO</v>
      </c>
      <c r="Y231" s="245">
        <f t="shared" si="45"/>
        <v>0</v>
      </c>
      <c r="AC231" s="242">
        <f t="shared" si="46"/>
        <v>0</v>
      </c>
      <c r="AD231" s="243" t="s">
        <v>42</v>
      </c>
      <c r="AE231" s="243" t="s">
        <v>742</v>
      </c>
      <c r="AF231" s="243">
        <v>2902302</v>
      </c>
      <c r="AG231" s="243"/>
      <c r="AH231" s="243"/>
    </row>
    <row r="232" spans="1:34" s="54" customFormat="1" ht="20.25" customHeight="1" x14ac:dyDescent="0.25">
      <c r="A232" s="214" t="str">
        <f>Controles!$B$2</f>
        <v>RS</v>
      </c>
      <c r="B232" s="214">
        <f>Controles!$C$2</f>
        <v>10</v>
      </c>
      <c r="C232" s="214" t="s">
        <v>5394</v>
      </c>
      <c r="D232" s="42"/>
      <c r="E232" s="42"/>
      <c r="F232" s="76"/>
      <c r="G232" s="76"/>
      <c r="H232" s="219">
        <f t="shared" si="43"/>
        <v>0</v>
      </c>
      <c r="I232" s="76"/>
      <c r="J232" s="76"/>
      <c r="K232" s="76"/>
      <c r="L232" s="76"/>
      <c r="M232" s="76"/>
      <c r="N232" s="217">
        <f t="shared" si="36"/>
        <v>0</v>
      </c>
      <c r="O232" s="217">
        <f t="shared" si="37"/>
        <v>0</v>
      </c>
      <c r="P232" s="217">
        <f t="shared" si="38"/>
        <v>0</v>
      </c>
      <c r="Q232" s="215">
        <f t="shared" si="39"/>
        <v>0</v>
      </c>
      <c r="R232" s="217">
        <f t="shared" si="40"/>
        <v>0</v>
      </c>
      <c r="S232" s="217">
        <f t="shared" si="41"/>
        <v>0</v>
      </c>
      <c r="T232" s="217">
        <f t="shared" si="42"/>
        <v>0</v>
      </c>
      <c r="U232" s="217">
        <f t="shared" si="47"/>
        <v>0</v>
      </c>
      <c r="V232" s="217" t="str">
        <f t="shared" si="44"/>
        <v>NÃO</v>
      </c>
      <c r="Y232" s="245">
        <f t="shared" si="45"/>
        <v>0</v>
      </c>
      <c r="AC232" s="242">
        <f t="shared" si="46"/>
        <v>0</v>
      </c>
      <c r="AD232" s="243" t="s">
        <v>42</v>
      </c>
      <c r="AE232" s="243" t="s">
        <v>763</v>
      </c>
      <c r="AF232" s="243">
        <v>2902401</v>
      </c>
      <c r="AG232" s="243"/>
      <c r="AH232" s="243"/>
    </row>
    <row r="233" spans="1:34" s="54" customFormat="1" ht="20.25" customHeight="1" x14ac:dyDescent="0.25">
      <c r="A233" s="214" t="str">
        <f>Controles!$B$2</f>
        <v>RS</v>
      </c>
      <c r="B233" s="214">
        <f>Controles!$C$2</f>
        <v>10</v>
      </c>
      <c r="C233" s="214" t="s">
        <v>5394</v>
      </c>
      <c r="D233" s="42"/>
      <c r="E233" s="42"/>
      <c r="F233" s="76"/>
      <c r="G233" s="76"/>
      <c r="H233" s="219">
        <f t="shared" si="43"/>
        <v>0</v>
      </c>
      <c r="I233" s="76"/>
      <c r="J233" s="76"/>
      <c r="K233" s="76"/>
      <c r="L233" s="76"/>
      <c r="M233" s="76"/>
      <c r="N233" s="217">
        <f t="shared" si="36"/>
        <v>0</v>
      </c>
      <c r="O233" s="217">
        <f t="shared" si="37"/>
        <v>0</v>
      </c>
      <c r="P233" s="217">
        <f t="shared" si="38"/>
        <v>0</v>
      </c>
      <c r="Q233" s="215">
        <f t="shared" si="39"/>
        <v>0</v>
      </c>
      <c r="R233" s="217">
        <f t="shared" si="40"/>
        <v>0</v>
      </c>
      <c r="S233" s="217">
        <f t="shared" si="41"/>
        <v>0</v>
      </c>
      <c r="T233" s="217">
        <f t="shared" si="42"/>
        <v>0</v>
      </c>
      <c r="U233" s="217">
        <f t="shared" si="47"/>
        <v>0</v>
      </c>
      <c r="V233" s="217" t="str">
        <f t="shared" si="44"/>
        <v>NÃO</v>
      </c>
      <c r="Y233" s="245">
        <f t="shared" si="45"/>
        <v>0</v>
      </c>
      <c r="AC233" s="242">
        <f t="shared" si="46"/>
        <v>0</v>
      </c>
      <c r="AD233" s="243" t="s">
        <v>42</v>
      </c>
      <c r="AE233" s="243" t="s">
        <v>786</v>
      </c>
      <c r="AF233" s="243">
        <v>2902500</v>
      </c>
      <c r="AG233" s="243"/>
      <c r="AH233" s="243"/>
    </row>
    <row r="234" spans="1:34" s="54" customFormat="1" ht="20.25" customHeight="1" x14ac:dyDescent="0.25">
      <c r="A234" s="214" t="str">
        <f>Controles!$B$2</f>
        <v>RS</v>
      </c>
      <c r="B234" s="214">
        <f>Controles!$C$2</f>
        <v>10</v>
      </c>
      <c r="C234" s="214" t="s">
        <v>5394</v>
      </c>
      <c r="D234" s="42"/>
      <c r="E234" s="42"/>
      <c r="F234" s="76"/>
      <c r="G234" s="76"/>
      <c r="H234" s="219">
        <f t="shared" si="43"/>
        <v>0</v>
      </c>
      <c r="I234" s="76"/>
      <c r="J234" s="76"/>
      <c r="K234" s="76"/>
      <c r="L234" s="76"/>
      <c r="M234" s="76"/>
      <c r="N234" s="217">
        <f t="shared" si="36"/>
        <v>0</v>
      </c>
      <c r="O234" s="217">
        <f t="shared" si="37"/>
        <v>0</v>
      </c>
      <c r="P234" s="217">
        <f t="shared" si="38"/>
        <v>0</v>
      </c>
      <c r="Q234" s="215">
        <f t="shared" si="39"/>
        <v>0</v>
      </c>
      <c r="R234" s="217">
        <f t="shared" si="40"/>
        <v>0</v>
      </c>
      <c r="S234" s="217">
        <f t="shared" si="41"/>
        <v>0</v>
      </c>
      <c r="T234" s="217">
        <f t="shared" si="42"/>
        <v>0</v>
      </c>
      <c r="U234" s="217">
        <f t="shared" si="47"/>
        <v>0</v>
      </c>
      <c r="V234" s="217" t="str">
        <f t="shared" si="44"/>
        <v>NÃO</v>
      </c>
      <c r="Y234" s="245">
        <f t="shared" si="45"/>
        <v>0</v>
      </c>
      <c r="AC234" s="242">
        <f t="shared" si="46"/>
        <v>0</v>
      </c>
      <c r="AD234" s="243" t="s">
        <v>42</v>
      </c>
      <c r="AE234" s="243" t="s">
        <v>807</v>
      </c>
      <c r="AF234" s="243">
        <v>2902609</v>
      </c>
      <c r="AG234" s="243"/>
      <c r="AH234" s="243"/>
    </row>
    <row r="235" spans="1:34" s="54" customFormat="1" ht="20.25" customHeight="1" x14ac:dyDescent="0.25">
      <c r="A235" s="214" t="str">
        <f>Controles!$B$2</f>
        <v>RS</v>
      </c>
      <c r="B235" s="214">
        <f>Controles!$C$2</f>
        <v>10</v>
      </c>
      <c r="C235" s="214" t="s">
        <v>5394</v>
      </c>
      <c r="D235" s="42"/>
      <c r="E235" s="42"/>
      <c r="F235" s="76"/>
      <c r="G235" s="76"/>
      <c r="H235" s="219">
        <f t="shared" si="43"/>
        <v>0</v>
      </c>
      <c r="I235" s="76"/>
      <c r="J235" s="76"/>
      <c r="K235" s="76"/>
      <c r="L235" s="76"/>
      <c r="M235" s="76"/>
      <c r="N235" s="217">
        <f t="shared" si="36"/>
        <v>0</v>
      </c>
      <c r="O235" s="217">
        <f t="shared" si="37"/>
        <v>0</v>
      </c>
      <c r="P235" s="217">
        <f t="shared" si="38"/>
        <v>0</v>
      </c>
      <c r="Q235" s="215">
        <f t="shared" si="39"/>
        <v>0</v>
      </c>
      <c r="R235" s="217">
        <f t="shared" si="40"/>
        <v>0</v>
      </c>
      <c r="S235" s="217">
        <f t="shared" si="41"/>
        <v>0</v>
      </c>
      <c r="T235" s="217">
        <f t="shared" si="42"/>
        <v>0</v>
      </c>
      <c r="U235" s="217">
        <f t="shared" si="47"/>
        <v>0</v>
      </c>
      <c r="V235" s="217" t="str">
        <f t="shared" si="44"/>
        <v>NÃO</v>
      </c>
      <c r="Y235" s="245">
        <f t="shared" si="45"/>
        <v>0</v>
      </c>
      <c r="AC235" s="242">
        <f t="shared" si="46"/>
        <v>0</v>
      </c>
      <c r="AD235" s="243" t="s">
        <v>42</v>
      </c>
      <c r="AE235" s="243" t="s">
        <v>828</v>
      </c>
      <c r="AF235" s="243">
        <v>2902658</v>
      </c>
      <c r="AG235" s="243"/>
      <c r="AH235" s="243"/>
    </row>
    <row r="236" spans="1:34" s="54" customFormat="1" ht="20.25" customHeight="1" x14ac:dyDescent="0.25">
      <c r="A236" s="214" t="str">
        <f>Controles!$B$2</f>
        <v>RS</v>
      </c>
      <c r="B236" s="214">
        <f>Controles!$C$2</f>
        <v>10</v>
      </c>
      <c r="C236" s="214" t="s">
        <v>5394</v>
      </c>
      <c r="D236" s="42"/>
      <c r="E236" s="42"/>
      <c r="F236" s="76"/>
      <c r="G236" s="76"/>
      <c r="H236" s="219">
        <f t="shared" si="43"/>
        <v>0</v>
      </c>
      <c r="I236" s="76"/>
      <c r="J236" s="76"/>
      <c r="K236" s="76"/>
      <c r="L236" s="76"/>
      <c r="M236" s="76"/>
      <c r="N236" s="217">
        <f t="shared" si="36"/>
        <v>0</v>
      </c>
      <c r="O236" s="217">
        <f t="shared" si="37"/>
        <v>0</v>
      </c>
      <c r="P236" s="217">
        <f t="shared" si="38"/>
        <v>0</v>
      </c>
      <c r="Q236" s="215">
        <f t="shared" si="39"/>
        <v>0</v>
      </c>
      <c r="R236" s="217">
        <f t="shared" si="40"/>
        <v>0</v>
      </c>
      <c r="S236" s="217">
        <f t="shared" si="41"/>
        <v>0</v>
      </c>
      <c r="T236" s="217">
        <f t="shared" si="42"/>
        <v>0</v>
      </c>
      <c r="U236" s="217">
        <f t="shared" si="47"/>
        <v>0</v>
      </c>
      <c r="V236" s="217" t="str">
        <f t="shared" si="44"/>
        <v>NÃO</v>
      </c>
      <c r="Y236" s="245">
        <f t="shared" si="45"/>
        <v>0</v>
      </c>
      <c r="AC236" s="242">
        <f t="shared" si="46"/>
        <v>0</v>
      </c>
      <c r="AD236" s="243" t="s">
        <v>42</v>
      </c>
      <c r="AE236" s="243" t="s">
        <v>850</v>
      </c>
      <c r="AF236" s="243">
        <v>2902708</v>
      </c>
      <c r="AG236" s="243"/>
      <c r="AH236" s="243"/>
    </row>
    <row r="237" spans="1:34" s="54" customFormat="1" ht="20.25" customHeight="1" x14ac:dyDescent="0.25">
      <c r="A237" s="214" t="str">
        <f>Controles!$B$2</f>
        <v>RS</v>
      </c>
      <c r="B237" s="214">
        <f>Controles!$C$2</f>
        <v>10</v>
      </c>
      <c r="C237" s="214" t="s">
        <v>5394</v>
      </c>
      <c r="D237" s="42"/>
      <c r="E237" s="42"/>
      <c r="F237" s="76"/>
      <c r="G237" s="76"/>
      <c r="H237" s="219">
        <f t="shared" si="43"/>
        <v>0</v>
      </c>
      <c r="I237" s="76"/>
      <c r="J237" s="76"/>
      <c r="K237" s="76"/>
      <c r="L237" s="76"/>
      <c r="M237" s="76"/>
      <c r="N237" s="217">
        <f t="shared" si="36"/>
        <v>0</v>
      </c>
      <c r="O237" s="217">
        <f t="shared" si="37"/>
        <v>0</v>
      </c>
      <c r="P237" s="217">
        <f t="shared" si="38"/>
        <v>0</v>
      </c>
      <c r="Q237" s="215">
        <f t="shared" si="39"/>
        <v>0</v>
      </c>
      <c r="R237" s="217">
        <f t="shared" si="40"/>
        <v>0</v>
      </c>
      <c r="S237" s="217">
        <f t="shared" si="41"/>
        <v>0</v>
      </c>
      <c r="T237" s="217">
        <f t="shared" si="42"/>
        <v>0</v>
      </c>
      <c r="U237" s="217">
        <f t="shared" si="47"/>
        <v>0</v>
      </c>
      <c r="V237" s="217" t="str">
        <f t="shared" si="44"/>
        <v>NÃO</v>
      </c>
      <c r="Y237" s="245">
        <f t="shared" si="45"/>
        <v>0</v>
      </c>
      <c r="AC237" s="242">
        <f t="shared" si="46"/>
        <v>0</v>
      </c>
      <c r="AD237" s="243" t="s">
        <v>42</v>
      </c>
      <c r="AE237" s="243" t="s">
        <v>872</v>
      </c>
      <c r="AF237" s="243">
        <v>2902807</v>
      </c>
      <c r="AG237" s="243"/>
      <c r="AH237" s="243"/>
    </row>
    <row r="238" spans="1:34" s="54" customFormat="1" ht="20.25" customHeight="1" x14ac:dyDescent="0.25">
      <c r="A238" s="214" t="str">
        <f>Controles!$B$2</f>
        <v>RS</v>
      </c>
      <c r="B238" s="214">
        <f>Controles!$C$2</f>
        <v>10</v>
      </c>
      <c r="C238" s="214" t="s">
        <v>5394</v>
      </c>
      <c r="D238" s="42"/>
      <c r="E238" s="42"/>
      <c r="F238" s="76"/>
      <c r="G238" s="76"/>
      <c r="H238" s="219">
        <f t="shared" si="43"/>
        <v>0</v>
      </c>
      <c r="I238" s="76"/>
      <c r="J238" s="76"/>
      <c r="K238" s="76"/>
      <c r="L238" s="76"/>
      <c r="M238" s="76"/>
      <c r="N238" s="217">
        <f t="shared" si="36"/>
        <v>0</v>
      </c>
      <c r="O238" s="217">
        <f t="shared" si="37"/>
        <v>0</v>
      </c>
      <c r="P238" s="217">
        <f t="shared" si="38"/>
        <v>0</v>
      </c>
      <c r="Q238" s="215">
        <f t="shared" si="39"/>
        <v>0</v>
      </c>
      <c r="R238" s="217">
        <f t="shared" si="40"/>
        <v>0</v>
      </c>
      <c r="S238" s="217">
        <f t="shared" si="41"/>
        <v>0</v>
      </c>
      <c r="T238" s="217">
        <f t="shared" si="42"/>
        <v>0</v>
      </c>
      <c r="U238" s="217">
        <f t="shared" si="47"/>
        <v>0</v>
      </c>
      <c r="V238" s="217" t="str">
        <f t="shared" si="44"/>
        <v>NÃO</v>
      </c>
      <c r="Y238" s="245">
        <f t="shared" si="45"/>
        <v>0</v>
      </c>
      <c r="AC238" s="242">
        <f t="shared" si="46"/>
        <v>0</v>
      </c>
      <c r="AD238" s="243" t="s">
        <v>42</v>
      </c>
      <c r="AE238" s="243" t="s">
        <v>894</v>
      </c>
      <c r="AF238" s="243">
        <v>2902906</v>
      </c>
      <c r="AG238" s="243"/>
      <c r="AH238" s="243"/>
    </row>
    <row r="239" spans="1:34" s="54" customFormat="1" ht="20.25" customHeight="1" x14ac:dyDescent="0.25">
      <c r="A239" s="214" t="str">
        <f>Controles!$B$2</f>
        <v>RS</v>
      </c>
      <c r="B239" s="214">
        <f>Controles!$C$2</f>
        <v>10</v>
      </c>
      <c r="C239" s="214" t="s">
        <v>5394</v>
      </c>
      <c r="D239" s="42"/>
      <c r="E239" s="42"/>
      <c r="F239" s="76"/>
      <c r="G239" s="76"/>
      <c r="H239" s="219">
        <f t="shared" si="43"/>
        <v>0</v>
      </c>
      <c r="I239" s="76"/>
      <c r="J239" s="76"/>
      <c r="K239" s="76"/>
      <c r="L239" s="76"/>
      <c r="M239" s="76"/>
      <c r="N239" s="217">
        <f t="shared" si="36"/>
        <v>0</v>
      </c>
      <c r="O239" s="217">
        <f t="shared" si="37"/>
        <v>0</v>
      </c>
      <c r="P239" s="217">
        <f t="shared" si="38"/>
        <v>0</v>
      </c>
      <c r="Q239" s="215">
        <f t="shared" si="39"/>
        <v>0</v>
      </c>
      <c r="R239" s="217">
        <f t="shared" si="40"/>
        <v>0</v>
      </c>
      <c r="S239" s="217">
        <f t="shared" si="41"/>
        <v>0</v>
      </c>
      <c r="T239" s="217">
        <f t="shared" si="42"/>
        <v>0</v>
      </c>
      <c r="U239" s="217">
        <f t="shared" si="47"/>
        <v>0</v>
      </c>
      <c r="V239" s="217" t="str">
        <f t="shared" si="44"/>
        <v>NÃO</v>
      </c>
      <c r="Y239" s="245">
        <f t="shared" si="45"/>
        <v>0</v>
      </c>
      <c r="AC239" s="242">
        <f t="shared" si="46"/>
        <v>0</v>
      </c>
      <c r="AD239" s="243" t="s">
        <v>42</v>
      </c>
      <c r="AE239" s="243" t="s">
        <v>917</v>
      </c>
      <c r="AF239" s="243">
        <v>2903003</v>
      </c>
      <c r="AG239" s="243"/>
      <c r="AH239" s="243"/>
    </row>
    <row r="240" spans="1:34" s="54" customFormat="1" ht="20.25" customHeight="1" x14ac:dyDescent="0.25">
      <c r="A240" s="214" t="str">
        <f>Controles!$B$2</f>
        <v>RS</v>
      </c>
      <c r="B240" s="214">
        <f>Controles!$C$2</f>
        <v>10</v>
      </c>
      <c r="C240" s="214" t="s">
        <v>5394</v>
      </c>
      <c r="D240" s="42"/>
      <c r="E240" s="42"/>
      <c r="F240" s="76"/>
      <c r="G240" s="76"/>
      <c r="H240" s="219">
        <f t="shared" si="43"/>
        <v>0</v>
      </c>
      <c r="I240" s="76"/>
      <c r="J240" s="76"/>
      <c r="K240" s="76"/>
      <c r="L240" s="76"/>
      <c r="M240" s="76"/>
      <c r="N240" s="217">
        <f t="shared" si="36"/>
        <v>0</v>
      </c>
      <c r="O240" s="217">
        <f t="shared" si="37"/>
        <v>0</v>
      </c>
      <c r="P240" s="217">
        <f t="shared" si="38"/>
        <v>0</v>
      </c>
      <c r="Q240" s="215">
        <f t="shared" si="39"/>
        <v>0</v>
      </c>
      <c r="R240" s="217">
        <f t="shared" si="40"/>
        <v>0</v>
      </c>
      <c r="S240" s="217">
        <f t="shared" si="41"/>
        <v>0</v>
      </c>
      <c r="T240" s="217">
        <f t="shared" si="42"/>
        <v>0</v>
      </c>
      <c r="U240" s="217">
        <f t="shared" si="47"/>
        <v>0</v>
      </c>
      <c r="V240" s="217" t="str">
        <f t="shared" si="44"/>
        <v>NÃO</v>
      </c>
      <c r="Y240" s="245">
        <f t="shared" si="45"/>
        <v>0</v>
      </c>
      <c r="AC240" s="242">
        <f t="shared" si="46"/>
        <v>0</v>
      </c>
      <c r="AD240" s="243" t="s">
        <v>42</v>
      </c>
      <c r="AE240" s="243" t="s">
        <v>940</v>
      </c>
      <c r="AF240" s="243">
        <v>2903102</v>
      </c>
      <c r="AG240" s="243"/>
      <c r="AH240" s="243"/>
    </row>
    <row r="241" spans="1:34" s="54" customFormat="1" ht="20.25" customHeight="1" x14ac:dyDescent="0.25">
      <c r="A241" s="214" t="str">
        <f>Controles!$B$2</f>
        <v>RS</v>
      </c>
      <c r="B241" s="214">
        <f>Controles!$C$2</f>
        <v>10</v>
      </c>
      <c r="C241" s="214" t="s">
        <v>5394</v>
      </c>
      <c r="D241" s="42"/>
      <c r="E241" s="42"/>
      <c r="F241" s="76"/>
      <c r="G241" s="76"/>
      <c r="H241" s="219">
        <f t="shared" si="43"/>
        <v>0</v>
      </c>
      <c r="I241" s="76"/>
      <c r="J241" s="76"/>
      <c r="K241" s="76"/>
      <c r="L241" s="76"/>
      <c r="M241" s="76"/>
      <c r="N241" s="217">
        <f t="shared" si="36"/>
        <v>0</v>
      </c>
      <c r="O241" s="217">
        <f t="shared" si="37"/>
        <v>0</v>
      </c>
      <c r="P241" s="217">
        <f t="shared" si="38"/>
        <v>0</v>
      </c>
      <c r="Q241" s="215">
        <f t="shared" si="39"/>
        <v>0</v>
      </c>
      <c r="R241" s="217">
        <f t="shared" si="40"/>
        <v>0</v>
      </c>
      <c r="S241" s="217">
        <f t="shared" si="41"/>
        <v>0</v>
      </c>
      <c r="T241" s="217">
        <f t="shared" si="42"/>
        <v>0</v>
      </c>
      <c r="U241" s="217">
        <f t="shared" si="47"/>
        <v>0</v>
      </c>
      <c r="V241" s="217" t="str">
        <f t="shared" si="44"/>
        <v>NÃO</v>
      </c>
      <c r="Y241" s="245">
        <f t="shared" si="45"/>
        <v>0</v>
      </c>
      <c r="AC241" s="242">
        <f t="shared" si="46"/>
        <v>0</v>
      </c>
      <c r="AD241" s="243" t="s">
        <v>42</v>
      </c>
      <c r="AE241" s="243" t="s">
        <v>962</v>
      </c>
      <c r="AF241" s="243">
        <v>2903201</v>
      </c>
      <c r="AG241" s="243"/>
      <c r="AH241" s="243"/>
    </row>
    <row r="242" spans="1:34" s="54" customFormat="1" ht="20.25" customHeight="1" x14ac:dyDescent="0.25">
      <c r="A242" s="214" t="str">
        <f>Controles!$B$2</f>
        <v>RS</v>
      </c>
      <c r="B242" s="214">
        <f>Controles!$C$2</f>
        <v>10</v>
      </c>
      <c r="C242" s="214" t="s">
        <v>5394</v>
      </c>
      <c r="D242" s="42"/>
      <c r="E242" s="42"/>
      <c r="F242" s="76"/>
      <c r="G242" s="76"/>
      <c r="H242" s="219">
        <f t="shared" si="43"/>
        <v>0</v>
      </c>
      <c r="I242" s="76"/>
      <c r="J242" s="76"/>
      <c r="K242" s="76"/>
      <c r="L242" s="76"/>
      <c r="M242" s="76"/>
      <c r="N242" s="217">
        <f t="shared" si="36"/>
        <v>0</v>
      </c>
      <c r="O242" s="217">
        <f t="shared" si="37"/>
        <v>0</v>
      </c>
      <c r="P242" s="217">
        <f t="shared" si="38"/>
        <v>0</v>
      </c>
      <c r="Q242" s="215">
        <f t="shared" si="39"/>
        <v>0</v>
      </c>
      <c r="R242" s="217">
        <f t="shared" si="40"/>
        <v>0</v>
      </c>
      <c r="S242" s="217">
        <f t="shared" si="41"/>
        <v>0</v>
      </c>
      <c r="T242" s="217">
        <f t="shared" si="42"/>
        <v>0</v>
      </c>
      <c r="U242" s="217">
        <f t="shared" si="47"/>
        <v>0</v>
      </c>
      <c r="V242" s="217" t="str">
        <f t="shared" si="44"/>
        <v>NÃO</v>
      </c>
      <c r="Y242" s="245">
        <f t="shared" si="45"/>
        <v>0</v>
      </c>
      <c r="AC242" s="242">
        <f t="shared" si="46"/>
        <v>0</v>
      </c>
      <c r="AD242" s="243" t="s">
        <v>42</v>
      </c>
      <c r="AE242" s="243" t="s">
        <v>810</v>
      </c>
      <c r="AF242" s="243">
        <v>2903235</v>
      </c>
      <c r="AG242" s="243"/>
      <c r="AH242" s="243"/>
    </row>
    <row r="243" spans="1:34" s="54" customFormat="1" ht="20.25" customHeight="1" x14ac:dyDescent="0.25">
      <c r="A243" s="214" t="str">
        <f>Controles!$B$2</f>
        <v>RS</v>
      </c>
      <c r="B243" s="214">
        <f>Controles!$C$2</f>
        <v>10</v>
      </c>
      <c r="C243" s="214" t="s">
        <v>5394</v>
      </c>
      <c r="D243" s="42"/>
      <c r="E243" s="42"/>
      <c r="F243" s="76"/>
      <c r="G243" s="76"/>
      <c r="H243" s="219">
        <f t="shared" si="43"/>
        <v>0</v>
      </c>
      <c r="I243" s="76"/>
      <c r="J243" s="76"/>
      <c r="K243" s="76"/>
      <c r="L243" s="76"/>
      <c r="M243" s="76"/>
      <c r="N243" s="217">
        <f t="shared" si="36"/>
        <v>0</v>
      </c>
      <c r="O243" s="217">
        <f t="shared" si="37"/>
        <v>0</v>
      </c>
      <c r="P243" s="217">
        <f t="shared" si="38"/>
        <v>0</v>
      </c>
      <c r="Q243" s="215">
        <f t="shared" si="39"/>
        <v>0</v>
      </c>
      <c r="R243" s="217">
        <f t="shared" si="40"/>
        <v>0</v>
      </c>
      <c r="S243" s="217">
        <f t="shared" si="41"/>
        <v>0</v>
      </c>
      <c r="T243" s="217">
        <f t="shared" si="42"/>
        <v>0</v>
      </c>
      <c r="U243" s="217">
        <f t="shared" si="47"/>
        <v>0</v>
      </c>
      <c r="V243" s="217" t="str">
        <f t="shared" si="44"/>
        <v>NÃO</v>
      </c>
      <c r="Y243" s="245">
        <f t="shared" si="45"/>
        <v>0</v>
      </c>
      <c r="AC243" s="242">
        <f t="shared" si="46"/>
        <v>0</v>
      </c>
      <c r="AD243" s="243" t="s">
        <v>42</v>
      </c>
      <c r="AE243" s="243" t="s">
        <v>1007</v>
      </c>
      <c r="AF243" s="243">
        <v>2903300</v>
      </c>
      <c r="AG243" s="243"/>
      <c r="AH243" s="243"/>
    </row>
    <row r="244" spans="1:34" s="54" customFormat="1" ht="20.25" customHeight="1" x14ac:dyDescent="0.25">
      <c r="A244" s="214" t="str">
        <f>Controles!$B$2</f>
        <v>RS</v>
      </c>
      <c r="B244" s="214">
        <f>Controles!$C$2</f>
        <v>10</v>
      </c>
      <c r="C244" s="214" t="s">
        <v>5394</v>
      </c>
      <c r="D244" s="42"/>
      <c r="E244" s="42"/>
      <c r="F244" s="76"/>
      <c r="G244" s="76"/>
      <c r="H244" s="219">
        <f t="shared" si="43"/>
        <v>0</v>
      </c>
      <c r="I244" s="76"/>
      <c r="J244" s="76"/>
      <c r="K244" s="76"/>
      <c r="L244" s="76"/>
      <c r="M244" s="76"/>
      <c r="N244" s="217">
        <f t="shared" si="36"/>
        <v>0</v>
      </c>
      <c r="O244" s="217">
        <f t="shared" si="37"/>
        <v>0</v>
      </c>
      <c r="P244" s="217">
        <f t="shared" si="38"/>
        <v>0</v>
      </c>
      <c r="Q244" s="215">
        <f t="shared" si="39"/>
        <v>0</v>
      </c>
      <c r="R244" s="217">
        <f t="shared" si="40"/>
        <v>0</v>
      </c>
      <c r="S244" s="217">
        <f t="shared" si="41"/>
        <v>0</v>
      </c>
      <c r="T244" s="217">
        <f t="shared" si="42"/>
        <v>0</v>
      </c>
      <c r="U244" s="217">
        <f t="shared" si="47"/>
        <v>0</v>
      </c>
      <c r="V244" s="217" t="str">
        <f t="shared" si="44"/>
        <v>NÃO</v>
      </c>
      <c r="Y244" s="245">
        <f t="shared" si="45"/>
        <v>0</v>
      </c>
      <c r="AC244" s="242">
        <f t="shared" si="46"/>
        <v>0</v>
      </c>
      <c r="AD244" s="243" t="s">
        <v>42</v>
      </c>
      <c r="AE244" s="243" t="s">
        <v>1029</v>
      </c>
      <c r="AF244" s="243">
        <v>2903276</v>
      </c>
      <c r="AG244" s="243"/>
      <c r="AH244" s="243"/>
    </row>
    <row r="245" spans="1:34" s="54" customFormat="1" ht="20.25" customHeight="1" x14ac:dyDescent="0.25">
      <c r="A245" s="214" t="str">
        <f>Controles!$B$2</f>
        <v>RS</v>
      </c>
      <c r="B245" s="214">
        <f>Controles!$C$2</f>
        <v>10</v>
      </c>
      <c r="C245" s="214" t="s">
        <v>5394</v>
      </c>
      <c r="D245" s="42"/>
      <c r="E245" s="42"/>
      <c r="F245" s="76"/>
      <c r="G245" s="76"/>
      <c r="H245" s="219">
        <f t="shared" si="43"/>
        <v>0</v>
      </c>
      <c r="I245" s="76"/>
      <c r="J245" s="76"/>
      <c r="K245" s="76"/>
      <c r="L245" s="76"/>
      <c r="M245" s="76"/>
      <c r="N245" s="217">
        <f t="shared" si="36"/>
        <v>0</v>
      </c>
      <c r="O245" s="217">
        <f t="shared" si="37"/>
        <v>0</v>
      </c>
      <c r="P245" s="217">
        <f t="shared" si="38"/>
        <v>0</v>
      </c>
      <c r="Q245" s="215">
        <f t="shared" si="39"/>
        <v>0</v>
      </c>
      <c r="R245" s="217">
        <f t="shared" si="40"/>
        <v>0</v>
      </c>
      <c r="S245" s="217">
        <f t="shared" si="41"/>
        <v>0</v>
      </c>
      <c r="T245" s="217">
        <f t="shared" si="42"/>
        <v>0</v>
      </c>
      <c r="U245" s="217">
        <f t="shared" si="47"/>
        <v>0</v>
      </c>
      <c r="V245" s="217" t="str">
        <f t="shared" si="44"/>
        <v>NÃO</v>
      </c>
      <c r="Y245" s="245">
        <f t="shared" si="45"/>
        <v>0</v>
      </c>
      <c r="AC245" s="242">
        <f t="shared" si="46"/>
        <v>0</v>
      </c>
      <c r="AD245" s="243" t="s">
        <v>42</v>
      </c>
      <c r="AE245" s="243" t="s">
        <v>934</v>
      </c>
      <c r="AF245" s="243">
        <v>2903409</v>
      </c>
      <c r="AG245" s="243"/>
      <c r="AH245" s="243"/>
    </row>
    <row r="246" spans="1:34" s="54" customFormat="1" ht="20.25" customHeight="1" x14ac:dyDescent="0.25">
      <c r="A246" s="214" t="str">
        <f>Controles!$B$2</f>
        <v>RS</v>
      </c>
      <c r="B246" s="214">
        <f>Controles!$C$2</f>
        <v>10</v>
      </c>
      <c r="C246" s="214" t="s">
        <v>5394</v>
      </c>
      <c r="D246" s="42"/>
      <c r="E246" s="42"/>
      <c r="F246" s="76"/>
      <c r="G246" s="76"/>
      <c r="H246" s="219">
        <f t="shared" si="43"/>
        <v>0</v>
      </c>
      <c r="I246" s="76"/>
      <c r="J246" s="76"/>
      <c r="K246" s="76"/>
      <c r="L246" s="76"/>
      <c r="M246" s="76"/>
      <c r="N246" s="217">
        <f t="shared" si="36"/>
        <v>0</v>
      </c>
      <c r="O246" s="217">
        <f t="shared" si="37"/>
        <v>0</v>
      </c>
      <c r="P246" s="217">
        <f t="shared" si="38"/>
        <v>0</v>
      </c>
      <c r="Q246" s="215">
        <f t="shared" si="39"/>
        <v>0</v>
      </c>
      <c r="R246" s="217">
        <f t="shared" si="40"/>
        <v>0</v>
      </c>
      <c r="S246" s="217">
        <f t="shared" si="41"/>
        <v>0</v>
      </c>
      <c r="T246" s="217">
        <f t="shared" si="42"/>
        <v>0</v>
      </c>
      <c r="U246" s="217">
        <f t="shared" si="47"/>
        <v>0</v>
      </c>
      <c r="V246" s="217" t="str">
        <f t="shared" si="44"/>
        <v>NÃO</v>
      </c>
      <c r="Y246" s="245">
        <f t="shared" si="45"/>
        <v>0</v>
      </c>
      <c r="AC246" s="242">
        <f t="shared" si="46"/>
        <v>0</v>
      </c>
      <c r="AD246" s="243" t="s">
        <v>42</v>
      </c>
      <c r="AE246" s="243" t="s">
        <v>1073</v>
      </c>
      <c r="AF246" s="243">
        <v>2903508</v>
      </c>
      <c r="AG246" s="243"/>
      <c r="AH246" s="243"/>
    </row>
    <row r="247" spans="1:34" s="54" customFormat="1" ht="20.25" customHeight="1" x14ac:dyDescent="0.25">
      <c r="A247" s="214" t="str">
        <f>Controles!$B$2</f>
        <v>RS</v>
      </c>
      <c r="B247" s="214">
        <f>Controles!$C$2</f>
        <v>10</v>
      </c>
      <c r="C247" s="214" t="s">
        <v>5394</v>
      </c>
      <c r="D247" s="42"/>
      <c r="E247" s="42"/>
      <c r="F247" s="76"/>
      <c r="G247" s="76"/>
      <c r="H247" s="219">
        <f t="shared" si="43"/>
        <v>0</v>
      </c>
      <c r="I247" s="76"/>
      <c r="J247" s="76"/>
      <c r="K247" s="76"/>
      <c r="L247" s="76"/>
      <c r="M247" s="76"/>
      <c r="N247" s="217">
        <f t="shared" si="36"/>
        <v>0</v>
      </c>
      <c r="O247" s="217">
        <f t="shared" si="37"/>
        <v>0</v>
      </c>
      <c r="P247" s="217">
        <f t="shared" si="38"/>
        <v>0</v>
      </c>
      <c r="Q247" s="215">
        <f t="shared" si="39"/>
        <v>0</v>
      </c>
      <c r="R247" s="217">
        <f t="shared" si="40"/>
        <v>0</v>
      </c>
      <c r="S247" s="217">
        <f t="shared" si="41"/>
        <v>0</v>
      </c>
      <c r="T247" s="217">
        <f t="shared" si="42"/>
        <v>0</v>
      </c>
      <c r="U247" s="217">
        <f t="shared" si="47"/>
        <v>0</v>
      </c>
      <c r="V247" s="217" t="str">
        <f t="shared" si="44"/>
        <v>NÃO</v>
      </c>
      <c r="Y247" s="245">
        <f t="shared" si="45"/>
        <v>0</v>
      </c>
      <c r="AC247" s="242">
        <f t="shared" si="46"/>
        <v>0</v>
      </c>
      <c r="AD247" s="243" t="s">
        <v>42</v>
      </c>
      <c r="AE247" s="243" t="s">
        <v>1095</v>
      </c>
      <c r="AF247" s="243">
        <v>2903607</v>
      </c>
      <c r="AG247" s="243"/>
      <c r="AH247" s="243"/>
    </row>
    <row r="248" spans="1:34" s="54" customFormat="1" ht="20.25" customHeight="1" x14ac:dyDescent="0.25">
      <c r="A248" s="214" t="str">
        <f>Controles!$B$2</f>
        <v>RS</v>
      </c>
      <c r="B248" s="214">
        <f>Controles!$C$2</f>
        <v>10</v>
      </c>
      <c r="C248" s="214" t="s">
        <v>5394</v>
      </c>
      <c r="D248" s="42"/>
      <c r="E248" s="42"/>
      <c r="F248" s="76"/>
      <c r="G248" s="76"/>
      <c r="H248" s="219">
        <f t="shared" si="43"/>
        <v>0</v>
      </c>
      <c r="I248" s="76"/>
      <c r="J248" s="76"/>
      <c r="K248" s="76"/>
      <c r="L248" s="76"/>
      <c r="M248" s="76"/>
      <c r="N248" s="217">
        <f t="shared" si="36"/>
        <v>0</v>
      </c>
      <c r="O248" s="217">
        <f t="shared" si="37"/>
        <v>0</v>
      </c>
      <c r="P248" s="217">
        <f t="shared" si="38"/>
        <v>0</v>
      </c>
      <c r="Q248" s="215">
        <f t="shared" si="39"/>
        <v>0</v>
      </c>
      <c r="R248" s="217">
        <f t="shared" si="40"/>
        <v>0</v>
      </c>
      <c r="S248" s="217">
        <f t="shared" si="41"/>
        <v>0</v>
      </c>
      <c r="T248" s="217">
        <f t="shared" si="42"/>
        <v>0</v>
      </c>
      <c r="U248" s="217">
        <f t="shared" si="47"/>
        <v>0</v>
      </c>
      <c r="V248" s="217" t="str">
        <f t="shared" si="44"/>
        <v>NÃO</v>
      </c>
      <c r="Y248" s="245">
        <f t="shared" si="45"/>
        <v>0</v>
      </c>
      <c r="AC248" s="242">
        <f t="shared" si="46"/>
        <v>0</v>
      </c>
      <c r="AD248" s="243" t="s">
        <v>42</v>
      </c>
      <c r="AE248" s="243" t="s">
        <v>1118</v>
      </c>
      <c r="AF248" s="243">
        <v>2903706</v>
      </c>
      <c r="AG248" s="243"/>
      <c r="AH248" s="243"/>
    </row>
    <row r="249" spans="1:34" s="54" customFormat="1" ht="20.25" customHeight="1" x14ac:dyDescent="0.25">
      <c r="A249" s="214" t="str">
        <f>Controles!$B$2</f>
        <v>RS</v>
      </c>
      <c r="B249" s="214">
        <f>Controles!$C$2</f>
        <v>10</v>
      </c>
      <c r="C249" s="214" t="s">
        <v>5394</v>
      </c>
      <c r="D249" s="42"/>
      <c r="E249" s="42"/>
      <c r="F249" s="76"/>
      <c r="G249" s="76"/>
      <c r="H249" s="219">
        <f t="shared" si="43"/>
        <v>0</v>
      </c>
      <c r="I249" s="76"/>
      <c r="J249" s="76"/>
      <c r="K249" s="76"/>
      <c r="L249" s="76"/>
      <c r="M249" s="76"/>
      <c r="N249" s="217">
        <f t="shared" si="36"/>
        <v>0</v>
      </c>
      <c r="O249" s="217">
        <f t="shared" si="37"/>
        <v>0</v>
      </c>
      <c r="P249" s="217">
        <f t="shared" si="38"/>
        <v>0</v>
      </c>
      <c r="Q249" s="215">
        <f t="shared" si="39"/>
        <v>0</v>
      </c>
      <c r="R249" s="217">
        <f t="shared" si="40"/>
        <v>0</v>
      </c>
      <c r="S249" s="217">
        <f t="shared" si="41"/>
        <v>0</v>
      </c>
      <c r="T249" s="217">
        <f t="shared" si="42"/>
        <v>0</v>
      </c>
      <c r="U249" s="217">
        <f t="shared" si="47"/>
        <v>0</v>
      </c>
      <c r="V249" s="217" t="str">
        <f t="shared" si="44"/>
        <v>NÃO</v>
      </c>
      <c r="Y249" s="245">
        <f t="shared" si="45"/>
        <v>0</v>
      </c>
      <c r="AC249" s="242">
        <f t="shared" si="46"/>
        <v>0</v>
      </c>
      <c r="AD249" s="243" t="s">
        <v>42</v>
      </c>
      <c r="AE249" s="243" t="s">
        <v>1141</v>
      </c>
      <c r="AF249" s="243">
        <v>2903805</v>
      </c>
      <c r="AG249" s="243"/>
      <c r="AH249" s="243"/>
    </row>
    <row r="250" spans="1:34" s="54" customFormat="1" ht="20.25" customHeight="1" x14ac:dyDescent="0.25">
      <c r="A250" s="214" t="str">
        <f>Controles!$B$2</f>
        <v>RS</v>
      </c>
      <c r="B250" s="214">
        <f>Controles!$C$2</f>
        <v>10</v>
      </c>
      <c r="C250" s="214" t="s">
        <v>5394</v>
      </c>
      <c r="D250" s="42"/>
      <c r="E250" s="42"/>
      <c r="F250" s="76"/>
      <c r="G250" s="76"/>
      <c r="H250" s="219">
        <f t="shared" si="43"/>
        <v>0</v>
      </c>
      <c r="I250" s="76"/>
      <c r="J250" s="76"/>
      <c r="K250" s="76"/>
      <c r="L250" s="76"/>
      <c r="M250" s="76"/>
      <c r="N250" s="217">
        <f t="shared" si="36"/>
        <v>0</v>
      </c>
      <c r="O250" s="217">
        <f t="shared" si="37"/>
        <v>0</v>
      </c>
      <c r="P250" s="217">
        <f t="shared" si="38"/>
        <v>0</v>
      </c>
      <c r="Q250" s="215">
        <f t="shared" si="39"/>
        <v>0</v>
      </c>
      <c r="R250" s="217">
        <f t="shared" si="40"/>
        <v>0</v>
      </c>
      <c r="S250" s="217">
        <f t="shared" si="41"/>
        <v>0</v>
      </c>
      <c r="T250" s="217">
        <f t="shared" si="42"/>
        <v>0</v>
      </c>
      <c r="U250" s="217">
        <f t="shared" si="47"/>
        <v>0</v>
      </c>
      <c r="V250" s="217" t="str">
        <f t="shared" si="44"/>
        <v>NÃO</v>
      </c>
      <c r="Y250" s="245">
        <f t="shared" si="45"/>
        <v>0</v>
      </c>
      <c r="AC250" s="242">
        <f t="shared" si="46"/>
        <v>0</v>
      </c>
      <c r="AD250" s="243" t="s">
        <v>42</v>
      </c>
      <c r="AE250" s="243" t="s">
        <v>1164</v>
      </c>
      <c r="AF250" s="243">
        <v>2903904</v>
      </c>
      <c r="AG250" s="243"/>
      <c r="AH250" s="243"/>
    </row>
    <row r="251" spans="1:34" s="54" customFormat="1" ht="20.25" customHeight="1" x14ac:dyDescent="0.25">
      <c r="A251" s="214" t="str">
        <f>Controles!$B$2</f>
        <v>RS</v>
      </c>
      <c r="B251" s="214">
        <f>Controles!$C$2</f>
        <v>10</v>
      </c>
      <c r="C251" s="214" t="s">
        <v>5394</v>
      </c>
      <c r="D251" s="42"/>
      <c r="E251" s="42"/>
      <c r="F251" s="76"/>
      <c r="G251" s="76"/>
      <c r="H251" s="219">
        <f t="shared" si="43"/>
        <v>0</v>
      </c>
      <c r="I251" s="76"/>
      <c r="J251" s="76"/>
      <c r="K251" s="76"/>
      <c r="L251" s="76"/>
      <c r="M251" s="76"/>
      <c r="N251" s="217">
        <f t="shared" si="36"/>
        <v>0</v>
      </c>
      <c r="O251" s="217">
        <f t="shared" si="37"/>
        <v>0</v>
      </c>
      <c r="P251" s="217">
        <f t="shared" si="38"/>
        <v>0</v>
      </c>
      <c r="Q251" s="215">
        <f t="shared" si="39"/>
        <v>0</v>
      </c>
      <c r="R251" s="217">
        <f t="shared" si="40"/>
        <v>0</v>
      </c>
      <c r="S251" s="217">
        <f t="shared" si="41"/>
        <v>0</v>
      </c>
      <c r="T251" s="217">
        <f t="shared" si="42"/>
        <v>0</v>
      </c>
      <c r="U251" s="217">
        <f t="shared" si="47"/>
        <v>0</v>
      </c>
      <c r="V251" s="217" t="str">
        <f t="shared" si="44"/>
        <v>NÃO</v>
      </c>
      <c r="Y251" s="245">
        <f t="shared" si="45"/>
        <v>0</v>
      </c>
      <c r="AC251" s="242">
        <f t="shared" si="46"/>
        <v>0</v>
      </c>
      <c r="AD251" s="243" t="s">
        <v>42</v>
      </c>
      <c r="AE251" s="243" t="s">
        <v>1187</v>
      </c>
      <c r="AF251" s="243">
        <v>2903953</v>
      </c>
      <c r="AG251" s="243"/>
      <c r="AH251" s="243"/>
    </row>
    <row r="252" spans="1:34" s="54" customFormat="1" ht="20.25" customHeight="1" x14ac:dyDescent="0.25">
      <c r="A252" s="214" t="str">
        <f>Controles!$B$2</f>
        <v>RS</v>
      </c>
      <c r="B252" s="214">
        <f>Controles!$C$2</f>
        <v>10</v>
      </c>
      <c r="C252" s="214" t="s">
        <v>5394</v>
      </c>
      <c r="D252" s="42"/>
      <c r="E252" s="42"/>
      <c r="F252" s="76"/>
      <c r="G252" s="76"/>
      <c r="H252" s="219">
        <f t="shared" si="43"/>
        <v>0</v>
      </c>
      <c r="I252" s="76"/>
      <c r="J252" s="76"/>
      <c r="K252" s="76"/>
      <c r="L252" s="76"/>
      <c r="M252" s="76"/>
      <c r="N252" s="217">
        <f t="shared" si="36"/>
        <v>0</v>
      </c>
      <c r="O252" s="217">
        <f t="shared" si="37"/>
        <v>0</v>
      </c>
      <c r="P252" s="217">
        <f t="shared" si="38"/>
        <v>0</v>
      </c>
      <c r="Q252" s="215">
        <f t="shared" si="39"/>
        <v>0</v>
      </c>
      <c r="R252" s="217">
        <f t="shared" si="40"/>
        <v>0</v>
      </c>
      <c r="S252" s="217">
        <f t="shared" si="41"/>
        <v>0</v>
      </c>
      <c r="T252" s="217">
        <f t="shared" si="42"/>
        <v>0</v>
      </c>
      <c r="U252" s="217">
        <f t="shared" si="47"/>
        <v>0</v>
      </c>
      <c r="V252" s="217" t="str">
        <f t="shared" si="44"/>
        <v>NÃO</v>
      </c>
      <c r="Y252" s="245">
        <f t="shared" si="45"/>
        <v>0</v>
      </c>
      <c r="AC252" s="242">
        <f t="shared" si="46"/>
        <v>0</v>
      </c>
      <c r="AD252" s="243" t="s">
        <v>42</v>
      </c>
      <c r="AE252" s="243" t="s">
        <v>1209</v>
      </c>
      <c r="AF252" s="243">
        <v>2904001</v>
      </c>
      <c r="AG252" s="243"/>
      <c r="AH252" s="243"/>
    </row>
    <row r="253" spans="1:34" s="54" customFormat="1" ht="20.25" customHeight="1" x14ac:dyDescent="0.25">
      <c r="A253" s="214" t="str">
        <f>Controles!$B$2</f>
        <v>RS</v>
      </c>
      <c r="B253" s="214">
        <f>Controles!$C$2</f>
        <v>10</v>
      </c>
      <c r="C253" s="214" t="s">
        <v>5394</v>
      </c>
      <c r="D253" s="42"/>
      <c r="E253" s="42"/>
      <c r="F253" s="76"/>
      <c r="G253" s="76"/>
      <c r="H253" s="219">
        <f t="shared" si="43"/>
        <v>0</v>
      </c>
      <c r="I253" s="76"/>
      <c r="J253" s="76"/>
      <c r="K253" s="76"/>
      <c r="L253" s="76"/>
      <c r="M253" s="76"/>
      <c r="N253" s="217">
        <f t="shared" si="36"/>
        <v>0</v>
      </c>
      <c r="O253" s="217">
        <f t="shared" si="37"/>
        <v>0</v>
      </c>
      <c r="P253" s="217">
        <f t="shared" si="38"/>
        <v>0</v>
      </c>
      <c r="Q253" s="215">
        <f t="shared" si="39"/>
        <v>0</v>
      </c>
      <c r="R253" s="217">
        <f t="shared" si="40"/>
        <v>0</v>
      </c>
      <c r="S253" s="217">
        <f t="shared" si="41"/>
        <v>0</v>
      </c>
      <c r="T253" s="217">
        <f t="shared" si="42"/>
        <v>0</v>
      </c>
      <c r="U253" s="217">
        <f t="shared" si="47"/>
        <v>0</v>
      </c>
      <c r="V253" s="217" t="str">
        <f t="shared" si="44"/>
        <v>NÃO</v>
      </c>
      <c r="Y253" s="245">
        <f t="shared" si="45"/>
        <v>0</v>
      </c>
      <c r="AC253" s="242">
        <f t="shared" si="46"/>
        <v>0</v>
      </c>
      <c r="AD253" s="243" t="s">
        <v>42</v>
      </c>
      <c r="AE253" s="243" t="s">
        <v>481</v>
      </c>
      <c r="AF253" s="243">
        <v>2904050</v>
      </c>
      <c r="AG253" s="243"/>
      <c r="AH253" s="243"/>
    </row>
    <row r="254" spans="1:34" s="54" customFormat="1" ht="20.25" customHeight="1" x14ac:dyDescent="0.25">
      <c r="A254" s="214" t="str">
        <f>Controles!$B$2</f>
        <v>RS</v>
      </c>
      <c r="B254" s="214">
        <f>Controles!$C$2</f>
        <v>10</v>
      </c>
      <c r="C254" s="214" t="s">
        <v>5394</v>
      </c>
      <c r="D254" s="42"/>
      <c r="E254" s="42"/>
      <c r="F254" s="76"/>
      <c r="G254" s="76"/>
      <c r="H254" s="219">
        <f t="shared" si="43"/>
        <v>0</v>
      </c>
      <c r="I254" s="76"/>
      <c r="J254" s="76"/>
      <c r="K254" s="76"/>
      <c r="L254" s="76"/>
      <c r="M254" s="76"/>
      <c r="N254" s="217">
        <f t="shared" si="36"/>
        <v>0</v>
      </c>
      <c r="O254" s="217">
        <f t="shared" si="37"/>
        <v>0</v>
      </c>
      <c r="P254" s="217">
        <f t="shared" si="38"/>
        <v>0</v>
      </c>
      <c r="Q254" s="215">
        <f t="shared" si="39"/>
        <v>0</v>
      </c>
      <c r="R254" s="217">
        <f t="shared" si="40"/>
        <v>0</v>
      </c>
      <c r="S254" s="217">
        <f t="shared" si="41"/>
        <v>0</v>
      </c>
      <c r="T254" s="217">
        <f t="shared" si="42"/>
        <v>0</v>
      </c>
      <c r="U254" s="217">
        <f t="shared" si="47"/>
        <v>0</v>
      </c>
      <c r="V254" s="217" t="str">
        <f t="shared" si="44"/>
        <v>NÃO</v>
      </c>
      <c r="Y254" s="245">
        <f t="shared" si="45"/>
        <v>0</v>
      </c>
      <c r="AC254" s="242">
        <f t="shared" si="46"/>
        <v>0</v>
      </c>
      <c r="AD254" s="243" t="s">
        <v>42</v>
      </c>
      <c r="AE254" s="243" t="s">
        <v>1253</v>
      </c>
      <c r="AF254" s="243">
        <v>2904100</v>
      </c>
      <c r="AG254" s="243"/>
      <c r="AH254" s="243"/>
    </row>
    <row r="255" spans="1:34" s="54" customFormat="1" ht="20.25" customHeight="1" x14ac:dyDescent="0.25">
      <c r="A255" s="214" t="str">
        <f>Controles!$B$2</f>
        <v>RS</v>
      </c>
      <c r="B255" s="214">
        <f>Controles!$C$2</f>
        <v>10</v>
      </c>
      <c r="C255" s="214" t="s">
        <v>5394</v>
      </c>
      <c r="D255" s="42"/>
      <c r="E255" s="42"/>
      <c r="F255" s="76"/>
      <c r="G255" s="76"/>
      <c r="H255" s="219">
        <f t="shared" si="43"/>
        <v>0</v>
      </c>
      <c r="I255" s="76"/>
      <c r="J255" s="76"/>
      <c r="K255" s="76"/>
      <c r="L255" s="76"/>
      <c r="M255" s="76"/>
      <c r="N255" s="217">
        <f t="shared" si="36"/>
        <v>0</v>
      </c>
      <c r="O255" s="217">
        <f t="shared" si="37"/>
        <v>0</v>
      </c>
      <c r="P255" s="217">
        <f t="shared" si="38"/>
        <v>0</v>
      </c>
      <c r="Q255" s="215">
        <f t="shared" si="39"/>
        <v>0</v>
      </c>
      <c r="R255" s="217">
        <f t="shared" si="40"/>
        <v>0</v>
      </c>
      <c r="S255" s="217">
        <f t="shared" si="41"/>
        <v>0</v>
      </c>
      <c r="T255" s="217">
        <f t="shared" si="42"/>
        <v>0</v>
      </c>
      <c r="U255" s="217">
        <f t="shared" si="47"/>
        <v>0</v>
      </c>
      <c r="V255" s="217" t="str">
        <f t="shared" si="44"/>
        <v>NÃO</v>
      </c>
      <c r="Y255" s="245">
        <f t="shared" si="45"/>
        <v>0</v>
      </c>
      <c r="AC255" s="242">
        <f t="shared" si="46"/>
        <v>0</v>
      </c>
      <c r="AD255" s="243" t="s">
        <v>42</v>
      </c>
      <c r="AE255" s="243" t="s">
        <v>1276</v>
      </c>
      <c r="AF255" s="243">
        <v>2904209</v>
      </c>
      <c r="AG255" s="243"/>
      <c r="AH255" s="243"/>
    </row>
    <row r="256" spans="1:34" s="54" customFormat="1" ht="20.25" customHeight="1" x14ac:dyDescent="0.25">
      <c r="A256" s="214" t="str">
        <f>Controles!$B$2</f>
        <v>RS</v>
      </c>
      <c r="B256" s="214">
        <f>Controles!$C$2</f>
        <v>10</v>
      </c>
      <c r="C256" s="214" t="s">
        <v>5394</v>
      </c>
      <c r="D256" s="42"/>
      <c r="E256" s="42"/>
      <c r="F256" s="76"/>
      <c r="G256" s="76"/>
      <c r="H256" s="219">
        <f t="shared" si="43"/>
        <v>0</v>
      </c>
      <c r="I256" s="76"/>
      <c r="J256" s="76"/>
      <c r="K256" s="76"/>
      <c r="L256" s="76"/>
      <c r="M256" s="76"/>
      <c r="N256" s="217">
        <f t="shared" si="36"/>
        <v>0</v>
      </c>
      <c r="O256" s="217">
        <f t="shared" si="37"/>
        <v>0</v>
      </c>
      <c r="P256" s="217">
        <f t="shared" si="38"/>
        <v>0</v>
      </c>
      <c r="Q256" s="215">
        <f t="shared" si="39"/>
        <v>0</v>
      </c>
      <c r="R256" s="217">
        <f t="shared" si="40"/>
        <v>0</v>
      </c>
      <c r="S256" s="217">
        <f t="shared" si="41"/>
        <v>0</v>
      </c>
      <c r="T256" s="217">
        <f t="shared" si="42"/>
        <v>0</v>
      </c>
      <c r="U256" s="217">
        <f t="shared" si="47"/>
        <v>0</v>
      </c>
      <c r="V256" s="217" t="str">
        <f t="shared" si="44"/>
        <v>NÃO</v>
      </c>
      <c r="Y256" s="245">
        <f t="shared" si="45"/>
        <v>0</v>
      </c>
      <c r="AC256" s="242">
        <f t="shared" si="46"/>
        <v>0</v>
      </c>
      <c r="AD256" s="243" t="s">
        <v>42</v>
      </c>
      <c r="AE256" s="243" t="s">
        <v>1297</v>
      </c>
      <c r="AF256" s="243">
        <v>2904308</v>
      </c>
      <c r="AG256" s="243"/>
      <c r="AH256" s="243"/>
    </row>
    <row r="257" spans="1:34" s="54" customFormat="1" ht="20.25" customHeight="1" x14ac:dyDescent="0.25">
      <c r="A257" s="214" t="str">
        <f>Controles!$B$2</f>
        <v>RS</v>
      </c>
      <c r="B257" s="214">
        <f>Controles!$C$2</f>
        <v>10</v>
      </c>
      <c r="C257" s="214" t="s">
        <v>5394</v>
      </c>
      <c r="D257" s="42"/>
      <c r="E257" s="42"/>
      <c r="F257" s="76"/>
      <c r="G257" s="76"/>
      <c r="H257" s="219">
        <f t="shared" si="43"/>
        <v>0</v>
      </c>
      <c r="I257" s="76"/>
      <c r="J257" s="76"/>
      <c r="K257" s="76"/>
      <c r="L257" s="76"/>
      <c r="M257" s="76"/>
      <c r="N257" s="217">
        <f t="shared" si="36"/>
        <v>0</v>
      </c>
      <c r="O257" s="217">
        <f t="shared" si="37"/>
        <v>0</v>
      </c>
      <c r="P257" s="217">
        <f t="shared" si="38"/>
        <v>0</v>
      </c>
      <c r="Q257" s="215">
        <f t="shared" si="39"/>
        <v>0</v>
      </c>
      <c r="R257" s="217">
        <f t="shared" si="40"/>
        <v>0</v>
      </c>
      <c r="S257" s="217">
        <f t="shared" si="41"/>
        <v>0</v>
      </c>
      <c r="T257" s="217">
        <f t="shared" si="42"/>
        <v>0</v>
      </c>
      <c r="U257" s="217">
        <f t="shared" si="47"/>
        <v>0</v>
      </c>
      <c r="V257" s="217" t="str">
        <f t="shared" si="44"/>
        <v>NÃO</v>
      </c>
      <c r="Y257" s="245">
        <f t="shared" si="45"/>
        <v>0</v>
      </c>
      <c r="AC257" s="242">
        <f t="shared" si="46"/>
        <v>0</v>
      </c>
      <c r="AD257" s="243" t="s">
        <v>42</v>
      </c>
      <c r="AE257" s="243" t="s">
        <v>1319</v>
      </c>
      <c r="AF257" s="243">
        <v>2904407</v>
      </c>
      <c r="AG257" s="243"/>
      <c r="AH257" s="243"/>
    </row>
    <row r="258" spans="1:34" s="54" customFormat="1" ht="20.25" customHeight="1" x14ac:dyDescent="0.25">
      <c r="A258" s="214" t="str">
        <f>Controles!$B$2</f>
        <v>RS</v>
      </c>
      <c r="B258" s="214">
        <f>Controles!$C$2</f>
        <v>10</v>
      </c>
      <c r="C258" s="214" t="s">
        <v>5394</v>
      </c>
      <c r="D258" s="42"/>
      <c r="E258" s="42"/>
      <c r="F258" s="76"/>
      <c r="G258" s="76"/>
      <c r="H258" s="219">
        <f t="shared" si="43"/>
        <v>0</v>
      </c>
      <c r="I258" s="76"/>
      <c r="J258" s="76"/>
      <c r="K258" s="76"/>
      <c r="L258" s="76"/>
      <c r="M258" s="76"/>
      <c r="N258" s="217">
        <f t="shared" ref="N258:N300" si="48">IF((J258-F258&lt;0),"ERRO",0)</f>
        <v>0</v>
      </c>
      <c r="O258" s="217">
        <f t="shared" ref="O258:O300" si="49">IF(AND(J258&gt;0,F258+G258=0),"VERIFICAR",0)</f>
        <v>0</v>
      </c>
      <c r="P258" s="217">
        <f t="shared" ref="P258:P300" si="50">IF(AND(G258=0,J258&gt;I258),"ERRO",0)</f>
        <v>0</v>
      </c>
      <c r="Q258" s="215">
        <f t="shared" ref="Q258:Q300" si="51">IF(AND(G258=0,K258&gt;J258),"ERRO",0)</f>
        <v>0</v>
      </c>
      <c r="R258" s="217">
        <f t="shared" ref="R258:R300" si="52">IF(K258&gt;0, IF(H258= 0, "ERRO",0),0)</f>
        <v>0</v>
      </c>
      <c r="S258" s="217">
        <f t="shared" ref="S258:S300" si="53">IF(L258&gt;0, IF(F258= 0, IF(G258=0, "ERRO",0),0),0)</f>
        <v>0</v>
      </c>
      <c r="T258" s="217">
        <f t="shared" ref="T258:T300" si="54">IF(M258&gt;0, IF(F258= 0, IF(G258=0, "ERRO",0),0),0)</f>
        <v>0</v>
      </c>
      <c r="U258" s="217">
        <f t="shared" si="47"/>
        <v>0</v>
      </c>
      <c r="V258" s="217" t="str">
        <f t="shared" si="44"/>
        <v>NÃO</v>
      </c>
      <c r="Y258" s="245">
        <f t="shared" si="45"/>
        <v>0</v>
      </c>
      <c r="AC258" s="242">
        <f t="shared" si="46"/>
        <v>0</v>
      </c>
      <c r="AD258" s="243" t="s">
        <v>42</v>
      </c>
      <c r="AE258" s="243" t="s">
        <v>1341</v>
      </c>
      <c r="AF258" s="243">
        <v>2904506</v>
      </c>
      <c r="AG258" s="243"/>
      <c r="AH258" s="243"/>
    </row>
    <row r="259" spans="1:34" s="54" customFormat="1" ht="20.25" customHeight="1" x14ac:dyDescent="0.25">
      <c r="A259" s="214" t="str">
        <f>Controles!$B$2</f>
        <v>RS</v>
      </c>
      <c r="B259" s="214">
        <f>Controles!$C$2</f>
        <v>10</v>
      </c>
      <c r="C259" s="214" t="s">
        <v>5394</v>
      </c>
      <c r="D259" s="42"/>
      <c r="E259" s="42"/>
      <c r="F259" s="76"/>
      <c r="G259" s="76"/>
      <c r="H259" s="219">
        <f t="shared" ref="H259:H300" si="55">SUM(F259:G259)</f>
        <v>0</v>
      </c>
      <c r="I259" s="76"/>
      <c r="J259" s="76"/>
      <c r="K259" s="76"/>
      <c r="L259" s="76"/>
      <c r="M259" s="76"/>
      <c r="N259" s="217">
        <f t="shared" si="48"/>
        <v>0</v>
      </c>
      <c r="O259" s="217">
        <f t="shared" si="49"/>
        <v>0</v>
      </c>
      <c r="P259" s="217">
        <f t="shared" si="50"/>
        <v>0</v>
      </c>
      <c r="Q259" s="215">
        <f t="shared" si="51"/>
        <v>0</v>
      </c>
      <c r="R259" s="217">
        <f t="shared" si="52"/>
        <v>0</v>
      </c>
      <c r="S259" s="217">
        <f t="shared" si="53"/>
        <v>0</v>
      </c>
      <c r="T259" s="217">
        <f t="shared" si="54"/>
        <v>0</v>
      </c>
      <c r="U259" s="217">
        <f t="shared" si="47"/>
        <v>0</v>
      </c>
      <c r="V259" s="217" t="str">
        <f t="shared" ref="V259:V300" si="56">IF(AND(N259=0,P259=0,Q259=0,T259=0,S259=0,R259=0), "NÃO", "SIM")</f>
        <v>NÃO</v>
      </c>
      <c r="Y259" s="245">
        <f t="shared" ref="Y259:Y300" si="57">IF(V259="Não",0,1)</f>
        <v>0</v>
      </c>
      <c r="AC259" s="242">
        <f t="shared" ref="AC259:AC300" si="58">IF(V259="NÃO",0,1)</f>
        <v>0</v>
      </c>
      <c r="AD259" s="243" t="s">
        <v>42</v>
      </c>
      <c r="AE259" s="243" t="s">
        <v>1362</v>
      </c>
      <c r="AF259" s="243">
        <v>2904605</v>
      </c>
      <c r="AG259" s="243"/>
      <c r="AH259" s="243"/>
    </row>
    <row r="260" spans="1:34" s="54" customFormat="1" ht="20.25" customHeight="1" x14ac:dyDescent="0.25">
      <c r="A260" s="214" t="str">
        <f>Controles!$B$2</f>
        <v>RS</v>
      </c>
      <c r="B260" s="214">
        <f>Controles!$C$2</f>
        <v>10</v>
      </c>
      <c r="C260" s="214" t="s">
        <v>5394</v>
      </c>
      <c r="D260" s="42"/>
      <c r="E260" s="42"/>
      <c r="F260" s="76"/>
      <c r="G260" s="76"/>
      <c r="H260" s="219">
        <f t="shared" si="55"/>
        <v>0</v>
      </c>
      <c r="I260" s="76"/>
      <c r="J260" s="76"/>
      <c r="K260" s="76"/>
      <c r="L260" s="76"/>
      <c r="M260" s="76"/>
      <c r="N260" s="217">
        <f t="shared" si="48"/>
        <v>0</v>
      </c>
      <c r="O260" s="217">
        <f t="shared" si="49"/>
        <v>0</v>
      </c>
      <c r="P260" s="217">
        <f t="shared" si="50"/>
        <v>0</v>
      </c>
      <c r="Q260" s="215">
        <f t="shared" si="51"/>
        <v>0</v>
      </c>
      <c r="R260" s="217">
        <f t="shared" si="52"/>
        <v>0</v>
      </c>
      <c r="S260" s="217">
        <f t="shared" si="53"/>
        <v>0</v>
      </c>
      <c r="T260" s="217">
        <f t="shared" si="54"/>
        <v>0</v>
      </c>
      <c r="U260" s="217">
        <f t="shared" si="47"/>
        <v>0</v>
      </c>
      <c r="V260" s="217" t="str">
        <f t="shared" si="56"/>
        <v>NÃO</v>
      </c>
      <c r="Y260" s="245">
        <f t="shared" si="57"/>
        <v>0</v>
      </c>
      <c r="AC260" s="242">
        <f t="shared" si="58"/>
        <v>0</v>
      </c>
      <c r="AD260" s="243" t="s">
        <v>42</v>
      </c>
      <c r="AE260" s="243" t="s">
        <v>1384</v>
      </c>
      <c r="AF260" s="243">
        <v>2904704</v>
      </c>
      <c r="AG260" s="243"/>
      <c r="AH260" s="243"/>
    </row>
    <row r="261" spans="1:34" s="54" customFormat="1" ht="20.25" customHeight="1" x14ac:dyDescent="0.25">
      <c r="A261" s="214" t="str">
        <f>Controles!$B$2</f>
        <v>RS</v>
      </c>
      <c r="B261" s="214">
        <f>Controles!$C$2</f>
        <v>10</v>
      </c>
      <c r="C261" s="214" t="s">
        <v>5394</v>
      </c>
      <c r="D261" s="42"/>
      <c r="E261" s="42"/>
      <c r="F261" s="76"/>
      <c r="G261" s="76"/>
      <c r="H261" s="219">
        <f t="shared" si="55"/>
        <v>0</v>
      </c>
      <c r="I261" s="76"/>
      <c r="J261" s="76"/>
      <c r="K261" s="76"/>
      <c r="L261" s="76"/>
      <c r="M261" s="76"/>
      <c r="N261" s="217">
        <f t="shared" si="48"/>
        <v>0</v>
      </c>
      <c r="O261" s="217">
        <f t="shared" si="49"/>
        <v>0</v>
      </c>
      <c r="P261" s="217">
        <f t="shared" si="50"/>
        <v>0</v>
      </c>
      <c r="Q261" s="215">
        <f t="shared" si="51"/>
        <v>0</v>
      </c>
      <c r="R261" s="217">
        <f t="shared" si="52"/>
        <v>0</v>
      </c>
      <c r="S261" s="217">
        <f t="shared" si="53"/>
        <v>0</v>
      </c>
      <c r="T261" s="217">
        <f t="shared" si="54"/>
        <v>0</v>
      </c>
      <c r="U261" s="217">
        <f t="shared" si="47"/>
        <v>0</v>
      </c>
      <c r="V261" s="217" t="str">
        <f t="shared" si="56"/>
        <v>NÃO</v>
      </c>
      <c r="Y261" s="245">
        <f t="shared" si="57"/>
        <v>0</v>
      </c>
      <c r="AC261" s="242">
        <f t="shared" si="58"/>
        <v>0</v>
      </c>
      <c r="AD261" s="243" t="s">
        <v>42</v>
      </c>
      <c r="AE261" s="243" t="s">
        <v>1406</v>
      </c>
      <c r="AF261" s="243">
        <v>2904753</v>
      </c>
      <c r="AG261" s="243"/>
      <c r="AH261" s="243"/>
    </row>
    <row r="262" spans="1:34" s="54" customFormat="1" ht="20.25" customHeight="1" x14ac:dyDescent="0.25">
      <c r="A262" s="214" t="str">
        <f>Controles!$B$2</f>
        <v>RS</v>
      </c>
      <c r="B262" s="214">
        <f>Controles!$C$2</f>
        <v>10</v>
      </c>
      <c r="C262" s="214" t="s">
        <v>5394</v>
      </c>
      <c r="D262" s="42"/>
      <c r="E262" s="42"/>
      <c r="F262" s="76"/>
      <c r="G262" s="76"/>
      <c r="H262" s="219">
        <f t="shared" si="55"/>
        <v>0</v>
      </c>
      <c r="I262" s="76"/>
      <c r="J262" s="76"/>
      <c r="K262" s="76"/>
      <c r="L262" s="76"/>
      <c r="M262" s="76"/>
      <c r="N262" s="217">
        <f t="shared" si="48"/>
        <v>0</v>
      </c>
      <c r="O262" s="217">
        <f t="shared" si="49"/>
        <v>0</v>
      </c>
      <c r="P262" s="217">
        <f t="shared" si="50"/>
        <v>0</v>
      </c>
      <c r="Q262" s="215">
        <f t="shared" si="51"/>
        <v>0</v>
      </c>
      <c r="R262" s="217">
        <f t="shared" si="52"/>
        <v>0</v>
      </c>
      <c r="S262" s="217">
        <f t="shared" si="53"/>
        <v>0</v>
      </c>
      <c r="T262" s="217">
        <f t="shared" si="54"/>
        <v>0</v>
      </c>
      <c r="U262" s="217">
        <f t="shared" ref="U262:U300" si="59">IF(M262+L262+K262&gt;I262,"VERIFICAR",0)</f>
        <v>0</v>
      </c>
      <c r="V262" s="217" t="str">
        <f t="shared" si="56"/>
        <v>NÃO</v>
      </c>
      <c r="Y262" s="245">
        <f t="shared" si="57"/>
        <v>0</v>
      </c>
      <c r="AC262" s="242">
        <f t="shared" si="58"/>
        <v>0</v>
      </c>
      <c r="AD262" s="243" t="s">
        <v>42</v>
      </c>
      <c r="AE262" s="243" t="s">
        <v>1428</v>
      </c>
      <c r="AF262" s="243">
        <v>2904803</v>
      </c>
      <c r="AG262" s="243"/>
      <c r="AH262" s="243"/>
    </row>
    <row r="263" spans="1:34" s="54" customFormat="1" ht="20.25" customHeight="1" x14ac:dyDescent="0.25">
      <c r="A263" s="214" t="str">
        <f>Controles!$B$2</f>
        <v>RS</v>
      </c>
      <c r="B263" s="214">
        <f>Controles!$C$2</f>
        <v>10</v>
      </c>
      <c r="C263" s="214" t="s">
        <v>5394</v>
      </c>
      <c r="D263" s="42"/>
      <c r="E263" s="42"/>
      <c r="F263" s="76"/>
      <c r="G263" s="76"/>
      <c r="H263" s="219">
        <f t="shared" si="55"/>
        <v>0</v>
      </c>
      <c r="I263" s="76"/>
      <c r="J263" s="76"/>
      <c r="K263" s="76"/>
      <c r="L263" s="76"/>
      <c r="M263" s="76"/>
      <c r="N263" s="217">
        <f t="shared" si="48"/>
        <v>0</v>
      </c>
      <c r="O263" s="217">
        <f t="shared" si="49"/>
        <v>0</v>
      </c>
      <c r="P263" s="217">
        <f t="shared" si="50"/>
        <v>0</v>
      </c>
      <c r="Q263" s="215">
        <f t="shared" si="51"/>
        <v>0</v>
      </c>
      <c r="R263" s="217">
        <f t="shared" si="52"/>
        <v>0</v>
      </c>
      <c r="S263" s="217">
        <f t="shared" si="53"/>
        <v>0</v>
      </c>
      <c r="T263" s="217">
        <f t="shared" si="54"/>
        <v>0</v>
      </c>
      <c r="U263" s="217">
        <f t="shared" si="59"/>
        <v>0</v>
      </c>
      <c r="V263" s="217" t="str">
        <f t="shared" si="56"/>
        <v>NÃO</v>
      </c>
      <c r="Y263" s="245">
        <f t="shared" si="57"/>
        <v>0</v>
      </c>
      <c r="AC263" s="242">
        <f t="shared" si="58"/>
        <v>0</v>
      </c>
      <c r="AD263" s="243" t="s">
        <v>42</v>
      </c>
      <c r="AE263" s="243" t="s">
        <v>1449</v>
      </c>
      <c r="AF263" s="243">
        <v>2904852</v>
      </c>
      <c r="AG263" s="243"/>
      <c r="AH263" s="243"/>
    </row>
    <row r="264" spans="1:34" s="54" customFormat="1" ht="20.25" customHeight="1" x14ac:dyDescent="0.25">
      <c r="A264" s="214" t="str">
        <f>Controles!$B$2</f>
        <v>RS</v>
      </c>
      <c r="B264" s="214">
        <f>Controles!$C$2</f>
        <v>10</v>
      </c>
      <c r="C264" s="214" t="s">
        <v>5394</v>
      </c>
      <c r="D264" s="42"/>
      <c r="E264" s="42"/>
      <c r="F264" s="76"/>
      <c r="G264" s="76"/>
      <c r="H264" s="219">
        <f t="shared" si="55"/>
        <v>0</v>
      </c>
      <c r="I264" s="76"/>
      <c r="J264" s="76"/>
      <c r="K264" s="76"/>
      <c r="L264" s="76"/>
      <c r="M264" s="76"/>
      <c r="N264" s="217">
        <f t="shared" si="48"/>
        <v>0</v>
      </c>
      <c r="O264" s="217">
        <f t="shared" si="49"/>
        <v>0</v>
      </c>
      <c r="P264" s="217">
        <f t="shared" si="50"/>
        <v>0</v>
      </c>
      <c r="Q264" s="215">
        <f t="shared" si="51"/>
        <v>0</v>
      </c>
      <c r="R264" s="217">
        <f t="shared" si="52"/>
        <v>0</v>
      </c>
      <c r="S264" s="217">
        <f t="shared" si="53"/>
        <v>0</v>
      </c>
      <c r="T264" s="217">
        <f t="shared" si="54"/>
        <v>0</v>
      </c>
      <c r="U264" s="217">
        <f t="shared" si="59"/>
        <v>0</v>
      </c>
      <c r="V264" s="217" t="str">
        <f t="shared" si="56"/>
        <v>NÃO</v>
      </c>
      <c r="Y264" s="245">
        <f t="shared" si="57"/>
        <v>0</v>
      </c>
      <c r="AC264" s="242">
        <f t="shared" si="58"/>
        <v>0</v>
      </c>
      <c r="AD264" s="243" t="s">
        <v>42</v>
      </c>
      <c r="AE264" s="243" t="s">
        <v>1469</v>
      </c>
      <c r="AF264" s="243">
        <v>2904902</v>
      </c>
      <c r="AG264" s="243"/>
      <c r="AH264" s="243"/>
    </row>
    <row r="265" spans="1:34" s="54" customFormat="1" ht="20.25" customHeight="1" x14ac:dyDescent="0.25">
      <c r="A265" s="214" t="str">
        <f>Controles!$B$2</f>
        <v>RS</v>
      </c>
      <c r="B265" s="214">
        <f>Controles!$C$2</f>
        <v>10</v>
      </c>
      <c r="C265" s="214" t="s">
        <v>5394</v>
      </c>
      <c r="D265" s="42"/>
      <c r="E265" s="42"/>
      <c r="F265" s="76"/>
      <c r="G265" s="76"/>
      <c r="H265" s="219">
        <f t="shared" si="55"/>
        <v>0</v>
      </c>
      <c r="I265" s="76"/>
      <c r="J265" s="76"/>
      <c r="K265" s="76"/>
      <c r="L265" s="76"/>
      <c r="M265" s="76"/>
      <c r="N265" s="217">
        <f t="shared" si="48"/>
        <v>0</v>
      </c>
      <c r="O265" s="217">
        <f t="shared" si="49"/>
        <v>0</v>
      </c>
      <c r="P265" s="217">
        <f t="shared" si="50"/>
        <v>0</v>
      </c>
      <c r="Q265" s="215">
        <f t="shared" si="51"/>
        <v>0</v>
      </c>
      <c r="R265" s="217">
        <f t="shared" si="52"/>
        <v>0</v>
      </c>
      <c r="S265" s="217">
        <f t="shared" si="53"/>
        <v>0</v>
      </c>
      <c r="T265" s="217">
        <f t="shared" si="54"/>
        <v>0</v>
      </c>
      <c r="U265" s="217">
        <f t="shared" si="59"/>
        <v>0</v>
      </c>
      <c r="V265" s="217" t="str">
        <f t="shared" si="56"/>
        <v>NÃO</v>
      </c>
      <c r="Y265" s="245">
        <f t="shared" si="57"/>
        <v>0</v>
      </c>
      <c r="AC265" s="242">
        <f t="shared" si="58"/>
        <v>0</v>
      </c>
      <c r="AD265" s="243" t="s">
        <v>42</v>
      </c>
      <c r="AE265" s="243" t="s">
        <v>1491</v>
      </c>
      <c r="AF265" s="243">
        <v>2905008</v>
      </c>
      <c r="AG265" s="243"/>
      <c r="AH265" s="243"/>
    </row>
    <row r="266" spans="1:34" s="54" customFormat="1" ht="20.25" customHeight="1" x14ac:dyDescent="0.25">
      <c r="A266" s="214" t="str">
        <f>Controles!$B$2</f>
        <v>RS</v>
      </c>
      <c r="B266" s="214">
        <f>Controles!$C$2</f>
        <v>10</v>
      </c>
      <c r="C266" s="214" t="s">
        <v>5394</v>
      </c>
      <c r="D266" s="42"/>
      <c r="E266" s="42"/>
      <c r="F266" s="76"/>
      <c r="G266" s="76"/>
      <c r="H266" s="219">
        <f t="shared" si="55"/>
        <v>0</v>
      </c>
      <c r="I266" s="76"/>
      <c r="J266" s="76"/>
      <c r="K266" s="76"/>
      <c r="L266" s="76"/>
      <c r="M266" s="76"/>
      <c r="N266" s="217">
        <f t="shared" si="48"/>
        <v>0</v>
      </c>
      <c r="O266" s="217">
        <f t="shared" si="49"/>
        <v>0</v>
      </c>
      <c r="P266" s="217">
        <f t="shared" si="50"/>
        <v>0</v>
      </c>
      <c r="Q266" s="215">
        <f t="shared" si="51"/>
        <v>0</v>
      </c>
      <c r="R266" s="217">
        <f t="shared" si="52"/>
        <v>0</v>
      </c>
      <c r="S266" s="217">
        <f t="shared" si="53"/>
        <v>0</v>
      </c>
      <c r="T266" s="217">
        <f t="shared" si="54"/>
        <v>0</v>
      </c>
      <c r="U266" s="217">
        <f t="shared" si="59"/>
        <v>0</v>
      </c>
      <c r="V266" s="217" t="str">
        <f t="shared" si="56"/>
        <v>NÃO</v>
      </c>
      <c r="Y266" s="245">
        <f t="shared" si="57"/>
        <v>0</v>
      </c>
      <c r="AC266" s="242">
        <f t="shared" si="58"/>
        <v>0</v>
      </c>
      <c r="AD266" s="243" t="s">
        <v>42</v>
      </c>
      <c r="AE266" s="243" t="s">
        <v>1511</v>
      </c>
      <c r="AF266" s="243">
        <v>2905107</v>
      </c>
      <c r="AG266" s="243"/>
      <c r="AH266" s="243"/>
    </row>
    <row r="267" spans="1:34" s="54" customFormat="1" ht="20.25" customHeight="1" x14ac:dyDescent="0.25">
      <c r="A267" s="214" t="str">
        <f>Controles!$B$2</f>
        <v>RS</v>
      </c>
      <c r="B267" s="214">
        <f>Controles!$C$2</f>
        <v>10</v>
      </c>
      <c r="C267" s="214" t="s">
        <v>5394</v>
      </c>
      <c r="D267" s="42"/>
      <c r="E267" s="42"/>
      <c r="F267" s="76"/>
      <c r="G267" s="76"/>
      <c r="H267" s="219">
        <f t="shared" si="55"/>
        <v>0</v>
      </c>
      <c r="I267" s="76"/>
      <c r="J267" s="76"/>
      <c r="K267" s="76"/>
      <c r="L267" s="76"/>
      <c r="M267" s="76"/>
      <c r="N267" s="217">
        <f t="shared" si="48"/>
        <v>0</v>
      </c>
      <c r="O267" s="217">
        <f t="shared" si="49"/>
        <v>0</v>
      </c>
      <c r="P267" s="217">
        <f t="shared" si="50"/>
        <v>0</v>
      </c>
      <c r="Q267" s="215">
        <f t="shared" si="51"/>
        <v>0</v>
      </c>
      <c r="R267" s="217">
        <f t="shared" si="52"/>
        <v>0</v>
      </c>
      <c r="S267" s="217">
        <f t="shared" si="53"/>
        <v>0</v>
      </c>
      <c r="T267" s="217">
        <f t="shared" si="54"/>
        <v>0</v>
      </c>
      <c r="U267" s="217">
        <f t="shared" si="59"/>
        <v>0</v>
      </c>
      <c r="V267" s="217" t="str">
        <f t="shared" si="56"/>
        <v>NÃO</v>
      </c>
      <c r="Y267" s="245">
        <f t="shared" si="57"/>
        <v>0</v>
      </c>
      <c r="AC267" s="242">
        <f t="shared" si="58"/>
        <v>0</v>
      </c>
      <c r="AD267" s="243" t="s">
        <v>42</v>
      </c>
      <c r="AE267" s="243" t="s">
        <v>1532</v>
      </c>
      <c r="AF267" s="243">
        <v>2905156</v>
      </c>
      <c r="AG267" s="243"/>
      <c r="AH267" s="243"/>
    </row>
    <row r="268" spans="1:34" s="54" customFormat="1" ht="20.25" customHeight="1" x14ac:dyDescent="0.25">
      <c r="A268" s="214" t="str">
        <f>Controles!$B$2</f>
        <v>RS</v>
      </c>
      <c r="B268" s="214">
        <f>Controles!$C$2</f>
        <v>10</v>
      </c>
      <c r="C268" s="214" t="s">
        <v>5394</v>
      </c>
      <c r="D268" s="42"/>
      <c r="E268" s="42"/>
      <c r="F268" s="76"/>
      <c r="G268" s="76"/>
      <c r="H268" s="219">
        <f t="shared" si="55"/>
        <v>0</v>
      </c>
      <c r="I268" s="76"/>
      <c r="J268" s="76"/>
      <c r="K268" s="76"/>
      <c r="L268" s="76"/>
      <c r="M268" s="76"/>
      <c r="N268" s="217">
        <f t="shared" si="48"/>
        <v>0</v>
      </c>
      <c r="O268" s="217">
        <f t="shared" si="49"/>
        <v>0</v>
      </c>
      <c r="P268" s="217">
        <f t="shared" si="50"/>
        <v>0</v>
      </c>
      <c r="Q268" s="215">
        <f t="shared" si="51"/>
        <v>0</v>
      </c>
      <c r="R268" s="217">
        <f t="shared" si="52"/>
        <v>0</v>
      </c>
      <c r="S268" s="217">
        <f t="shared" si="53"/>
        <v>0</v>
      </c>
      <c r="T268" s="217">
        <f t="shared" si="54"/>
        <v>0</v>
      </c>
      <c r="U268" s="217">
        <f t="shared" si="59"/>
        <v>0</v>
      </c>
      <c r="V268" s="217" t="str">
        <f t="shared" si="56"/>
        <v>NÃO</v>
      </c>
      <c r="Y268" s="245">
        <f t="shared" si="57"/>
        <v>0</v>
      </c>
      <c r="AC268" s="242">
        <f t="shared" si="58"/>
        <v>0</v>
      </c>
      <c r="AD268" s="243" t="s">
        <v>42</v>
      </c>
      <c r="AE268" s="243" t="s">
        <v>1553</v>
      </c>
      <c r="AF268" s="243">
        <v>2905206</v>
      </c>
      <c r="AG268" s="243"/>
      <c r="AH268" s="243"/>
    </row>
    <row r="269" spans="1:34" s="54" customFormat="1" ht="20.25" customHeight="1" x14ac:dyDescent="0.25">
      <c r="A269" s="214" t="str">
        <f>Controles!$B$2</f>
        <v>RS</v>
      </c>
      <c r="B269" s="214">
        <f>Controles!$C$2</f>
        <v>10</v>
      </c>
      <c r="C269" s="214" t="s">
        <v>5394</v>
      </c>
      <c r="D269" s="42"/>
      <c r="E269" s="42"/>
      <c r="F269" s="76"/>
      <c r="G269" s="76"/>
      <c r="H269" s="219">
        <f t="shared" si="55"/>
        <v>0</v>
      </c>
      <c r="I269" s="76"/>
      <c r="J269" s="76"/>
      <c r="K269" s="76"/>
      <c r="L269" s="76"/>
      <c r="M269" s="76"/>
      <c r="N269" s="217">
        <f t="shared" si="48"/>
        <v>0</v>
      </c>
      <c r="O269" s="217">
        <f t="shared" si="49"/>
        <v>0</v>
      </c>
      <c r="P269" s="217">
        <f t="shared" si="50"/>
        <v>0</v>
      </c>
      <c r="Q269" s="215">
        <f t="shared" si="51"/>
        <v>0</v>
      </c>
      <c r="R269" s="217">
        <f t="shared" si="52"/>
        <v>0</v>
      </c>
      <c r="S269" s="217">
        <f t="shared" si="53"/>
        <v>0</v>
      </c>
      <c r="T269" s="217">
        <f t="shared" si="54"/>
        <v>0</v>
      </c>
      <c r="U269" s="217">
        <f t="shared" si="59"/>
        <v>0</v>
      </c>
      <c r="V269" s="217" t="str">
        <f t="shared" si="56"/>
        <v>NÃO</v>
      </c>
      <c r="Y269" s="245">
        <f t="shared" si="57"/>
        <v>0</v>
      </c>
      <c r="AC269" s="242">
        <f t="shared" si="58"/>
        <v>0</v>
      </c>
      <c r="AD269" s="243" t="s">
        <v>42</v>
      </c>
      <c r="AE269" s="243" t="s">
        <v>1572</v>
      </c>
      <c r="AF269" s="243">
        <v>2905305</v>
      </c>
      <c r="AG269" s="243"/>
      <c r="AH269" s="243"/>
    </row>
    <row r="270" spans="1:34" s="54" customFormat="1" ht="20.25" customHeight="1" x14ac:dyDescent="0.25">
      <c r="A270" s="214" t="str">
        <f>Controles!$B$2</f>
        <v>RS</v>
      </c>
      <c r="B270" s="214">
        <f>Controles!$C$2</f>
        <v>10</v>
      </c>
      <c r="C270" s="214" t="s">
        <v>5394</v>
      </c>
      <c r="D270" s="42"/>
      <c r="E270" s="42"/>
      <c r="F270" s="76"/>
      <c r="G270" s="76"/>
      <c r="H270" s="219">
        <f t="shared" si="55"/>
        <v>0</v>
      </c>
      <c r="I270" s="76"/>
      <c r="J270" s="76"/>
      <c r="K270" s="76"/>
      <c r="L270" s="76"/>
      <c r="M270" s="76"/>
      <c r="N270" s="217">
        <f t="shared" si="48"/>
        <v>0</v>
      </c>
      <c r="O270" s="217">
        <f t="shared" si="49"/>
        <v>0</v>
      </c>
      <c r="P270" s="217">
        <f t="shared" si="50"/>
        <v>0</v>
      </c>
      <c r="Q270" s="215">
        <f t="shared" si="51"/>
        <v>0</v>
      </c>
      <c r="R270" s="217">
        <f t="shared" si="52"/>
        <v>0</v>
      </c>
      <c r="S270" s="217">
        <f t="shared" si="53"/>
        <v>0</v>
      </c>
      <c r="T270" s="217">
        <f t="shared" si="54"/>
        <v>0</v>
      </c>
      <c r="U270" s="217">
        <f t="shared" si="59"/>
        <v>0</v>
      </c>
      <c r="V270" s="217" t="str">
        <f t="shared" si="56"/>
        <v>NÃO</v>
      </c>
      <c r="Y270" s="245">
        <f t="shared" si="57"/>
        <v>0</v>
      </c>
      <c r="AC270" s="242">
        <f t="shared" si="58"/>
        <v>0</v>
      </c>
      <c r="AD270" s="243" t="s">
        <v>42</v>
      </c>
      <c r="AE270" s="243" t="s">
        <v>1592</v>
      </c>
      <c r="AF270" s="243">
        <v>2905404</v>
      </c>
      <c r="AG270" s="243"/>
      <c r="AH270" s="243"/>
    </row>
    <row r="271" spans="1:34" s="54" customFormat="1" ht="20.25" customHeight="1" x14ac:dyDescent="0.25">
      <c r="A271" s="214" t="str">
        <f>Controles!$B$2</f>
        <v>RS</v>
      </c>
      <c r="B271" s="214">
        <f>Controles!$C$2</f>
        <v>10</v>
      </c>
      <c r="C271" s="214" t="s">
        <v>5394</v>
      </c>
      <c r="D271" s="42"/>
      <c r="E271" s="42"/>
      <c r="F271" s="76"/>
      <c r="G271" s="76"/>
      <c r="H271" s="219">
        <f t="shared" si="55"/>
        <v>0</v>
      </c>
      <c r="I271" s="76"/>
      <c r="J271" s="76"/>
      <c r="K271" s="76"/>
      <c r="L271" s="76"/>
      <c r="M271" s="76"/>
      <c r="N271" s="217">
        <f t="shared" si="48"/>
        <v>0</v>
      </c>
      <c r="O271" s="217">
        <f t="shared" si="49"/>
        <v>0</v>
      </c>
      <c r="P271" s="217">
        <f t="shared" si="50"/>
        <v>0</v>
      </c>
      <c r="Q271" s="215">
        <f t="shared" si="51"/>
        <v>0</v>
      </c>
      <c r="R271" s="217">
        <f t="shared" si="52"/>
        <v>0</v>
      </c>
      <c r="S271" s="217">
        <f t="shared" si="53"/>
        <v>0</v>
      </c>
      <c r="T271" s="217">
        <f t="shared" si="54"/>
        <v>0</v>
      </c>
      <c r="U271" s="217">
        <f t="shared" si="59"/>
        <v>0</v>
      </c>
      <c r="V271" s="217" t="str">
        <f t="shared" si="56"/>
        <v>NÃO</v>
      </c>
      <c r="Y271" s="245">
        <f t="shared" si="57"/>
        <v>0</v>
      </c>
      <c r="AC271" s="242">
        <f t="shared" si="58"/>
        <v>0</v>
      </c>
      <c r="AD271" s="243" t="s">
        <v>42</v>
      </c>
      <c r="AE271" s="243" t="s">
        <v>1612</v>
      </c>
      <c r="AF271" s="243">
        <v>2905503</v>
      </c>
      <c r="AG271" s="243"/>
      <c r="AH271" s="243"/>
    </row>
    <row r="272" spans="1:34" s="54" customFormat="1" ht="20.25" customHeight="1" x14ac:dyDescent="0.25">
      <c r="A272" s="214" t="str">
        <f>Controles!$B$2</f>
        <v>RS</v>
      </c>
      <c r="B272" s="214">
        <f>Controles!$C$2</f>
        <v>10</v>
      </c>
      <c r="C272" s="214" t="s">
        <v>5394</v>
      </c>
      <c r="D272" s="42"/>
      <c r="E272" s="42"/>
      <c r="F272" s="76"/>
      <c r="G272" s="76"/>
      <c r="H272" s="219">
        <f t="shared" si="55"/>
        <v>0</v>
      </c>
      <c r="I272" s="76"/>
      <c r="J272" s="76"/>
      <c r="K272" s="76"/>
      <c r="L272" s="76"/>
      <c r="M272" s="76"/>
      <c r="N272" s="217">
        <f t="shared" si="48"/>
        <v>0</v>
      </c>
      <c r="O272" s="217">
        <f t="shared" si="49"/>
        <v>0</v>
      </c>
      <c r="P272" s="217">
        <f t="shared" si="50"/>
        <v>0</v>
      </c>
      <c r="Q272" s="215">
        <f t="shared" si="51"/>
        <v>0</v>
      </c>
      <c r="R272" s="217">
        <f t="shared" si="52"/>
        <v>0</v>
      </c>
      <c r="S272" s="217">
        <f t="shared" si="53"/>
        <v>0</v>
      </c>
      <c r="T272" s="217">
        <f t="shared" si="54"/>
        <v>0</v>
      </c>
      <c r="U272" s="217">
        <f t="shared" si="59"/>
        <v>0</v>
      </c>
      <c r="V272" s="217" t="str">
        <f t="shared" si="56"/>
        <v>NÃO</v>
      </c>
      <c r="Y272" s="245">
        <f t="shared" si="57"/>
        <v>0</v>
      </c>
      <c r="AC272" s="242">
        <f t="shared" si="58"/>
        <v>0</v>
      </c>
      <c r="AD272" s="243" t="s">
        <v>42</v>
      </c>
      <c r="AE272" s="243" t="s">
        <v>1633</v>
      </c>
      <c r="AF272" s="243">
        <v>2905602</v>
      </c>
      <c r="AG272" s="243"/>
      <c r="AH272" s="243"/>
    </row>
    <row r="273" spans="1:34" s="54" customFormat="1" ht="20.25" customHeight="1" x14ac:dyDescent="0.25">
      <c r="A273" s="214" t="str">
        <f>Controles!$B$2</f>
        <v>RS</v>
      </c>
      <c r="B273" s="214">
        <f>Controles!$C$2</f>
        <v>10</v>
      </c>
      <c r="C273" s="214" t="s">
        <v>5394</v>
      </c>
      <c r="D273" s="42"/>
      <c r="E273" s="42"/>
      <c r="F273" s="76"/>
      <c r="G273" s="76"/>
      <c r="H273" s="219">
        <f t="shared" si="55"/>
        <v>0</v>
      </c>
      <c r="I273" s="76"/>
      <c r="J273" s="76"/>
      <c r="K273" s="76"/>
      <c r="L273" s="76"/>
      <c r="M273" s="76"/>
      <c r="N273" s="217">
        <f t="shared" si="48"/>
        <v>0</v>
      </c>
      <c r="O273" s="217">
        <f t="shared" si="49"/>
        <v>0</v>
      </c>
      <c r="P273" s="217">
        <f t="shared" si="50"/>
        <v>0</v>
      </c>
      <c r="Q273" s="215">
        <f t="shared" si="51"/>
        <v>0</v>
      </c>
      <c r="R273" s="217">
        <f t="shared" si="52"/>
        <v>0</v>
      </c>
      <c r="S273" s="217">
        <f t="shared" si="53"/>
        <v>0</v>
      </c>
      <c r="T273" s="217">
        <f t="shared" si="54"/>
        <v>0</v>
      </c>
      <c r="U273" s="217">
        <f t="shared" si="59"/>
        <v>0</v>
      </c>
      <c r="V273" s="217" t="str">
        <f t="shared" si="56"/>
        <v>NÃO</v>
      </c>
      <c r="Y273" s="245">
        <f t="shared" si="57"/>
        <v>0</v>
      </c>
      <c r="AC273" s="242">
        <f t="shared" si="58"/>
        <v>0</v>
      </c>
      <c r="AD273" s="243" t="s">
        <v>42</v>
      </c>
      <c r="AE273" s="243" t="s">
        <v>1654</v>
      </c>
      <c r="AF273" s="243">
        <v>2905701</v>
      </c>
      <c r="AG273" s="243"/>
      <c r="AH273" s="243"/>
    </row>
    <row r="274" spans="1:34" s="54" customFormat="1" ht="20.25" customHeight="1" x14ac:dyDescent="0.25">
      <c r="A274" s="214" t="str">
        <f>Controles!$B$2</f>
        <v>RS</v>
      </c>
      <c r="B274" s="214">
        <f>Controles!$C$2</f>
        <v>10</v>
      </c>
      <c r="C274" s="214" t="s">
        <v>5394</v>
      </c>
      <c r="D274" s="42"/>
      <c r="E274" s="42"/>
      <c r="F274" s="76"/>
      <c r="G274" s="76"/>
      <c r="H274" s="219">
        <f t="shared" si="55"/>
        <v>0</v>
      </c>
      <c r="I274" s="76"/>
      <c r="J274" s="76"/>
      <c r="K274" s="76"/>
      <c r="L274" s="76"/>
      <c r="M274" s="76"/>
      <c r="N274" s="217">
        <f t="shared" si="48"/>
        <v>0</v>
      </c>
      <c r="O274" s="217">
        <f t="shared" si="49"/>
        <v>0</v>
      </c>
      <c r="P274" s="217">
        <f t="shared" si="50"/>
        <v>0</v>
      </c>
      <c r="Q274" s="215">
        <f t="shared" si="51"/>
        <v>0</v>
      </c>
      <c r="R274" s="217">
        <f t="shared" si="52"/>
        <v>0</v>
      </c>
      <c r="S274" s="217">
        <f t="shared" si="53"/>
        <v>0</v>
      </c>
      <c r="T274" s="217">
        <f t="shared" si="54"/>
        <v>0</v>
      </c>
      <c r="U274" s="217">
        <f t="shared" si="59"/>
        <v>0</v>
      </c>
      <c r="V274" s="217" t="str">
        <f t="shared" si="56"/>
        <v>NÃO</v>
      </c>
      <c r="Y274" s="245">
        <f t="shared" si="57"/>
        <v>0</v>
      </c>
      <c r="AC274" s="242">
        <f t="shared" si="58"/>
        <v>0</v>
      </c>
      <c r="AD274" s="243" t="s">
        <v>42</v>
      </c>
      <c r="AE274" s="243" t="s">
        <v>1674</v>
      </c>
      <c r="AF274" s="243">
        <v>2905800</v>
      </c>
      <c r="AG274" s="243"/>
      <c r="AH274" s="243"/>
    </row>
    <row r="275" spans="1:34" s="54" customFormat="1" ht="20.25" customHeight="1" x14ac:dyDescent="0.25">
      <c r="A275" s="214" t="str">
        <f>Controles!$B$2</f>
        <v>RS</v>
      </c>
      <c r="B275" s="214">
        <f>Controles!$C$2</f>
        <v>10</v>
      </c>
      <c r="C275" s="214" t="s">
        <v>5394</v>
      </c>
      <c r="D275" s="42"/>
      <c r="E275" s="42"/>
      <c r="F275" s="76"/>
      <c r="G275" s="76"/>
      <c r="H275" s="219">
        <f t="shared" si="55"/>
        <v>0</v>
      </c>
      <c r="I275" s="76"/>
      <c r="J275" s="76"/>
      <c r="K275" s="76"/>
      <c r="L275" s="76"/>
      <c r="M275" s="76"/>
      <c r="N275" s="217">
        <f t="shared" si="48"/>
        <v>0</v>
      </c>
      <c r="O275" s="217">
        <f t="shared" si="49"/>
        <v>0</v>
      </c>
      <c r="P275" s="217">
        <f t="shared" si="50"/>
        <v>0</v>
      </c>
      <c r="Q275" s="215">
        <f t="shared" si="51"/>
        <v>0</v>
      </c>
      <c r="R275" s="217">
        <f t="shared" si="52"/>
        <v>0</v>
      </c>
      <c r="S275" s="217">
        <f t="shared" si="53"/>
        <v>0</v>
      </c>
      <c r="T275" s="217">
        <f t="shared" si="54"/>
        <v>0</v>
      </c>
      <c r="U275" s="217">
        <f t="shared" si="59"/>
        <v>0</v>
      </c>
      <c r="V275" s="217" t="str">
        <f t="shared" si="56"/>
        <v>NÃO</v>
      </c>
      <c r="Y275" s="245">
        <f t="shared" si="57"/>
        <v>0</v>
      </c>
      <c r="AC275" s="242">
        <f t="shared" si="58"/>
        <v>0</v>
      </c>
      <c r="AD275" s="243" t="s">
        <v>42</v>
      </c>
      <c r="AE275" s="243" t="s">
        <v>1695</v>
      </c>
      <c r="AF275" s="243">
        <v>2905909</v>
      </c>
      <c r="AG275" s="243"/>
      <c r="AH275" s="243"/>
    </row>
    <row r="276" spans="1:34" s="54" customFormat="1" ht="20.25" customHeight="1" x14ac:dyDescent="0.25">
      <c r="A276" s="214" t="str">
        <f>Controles!$B$2</f>
        <v>RS</v>
      </c>
      <c r="B276" s="214">
        <f>Controles!$C$2</f>
        <v>10</v>
      </c>
      <c r="C276" s="214" t="s">
        <v>5394</v>
      </c>
      <c r="D276" s="42"/>
      <c r="E276" s="42"/>
      <c r="F276" s="76"/>
      <c r="G276" s="76"/>
      <c r="H276" s="219">
        <f t="shared" si="55"/>
        <v>0</v>
      </c>
      <c r="I276" s="76"/>
      <c r="J276" s="76"/>
      <c r="K276" s="76"/>
      <c r="L276" s="76"/>
      <c r="M276" s="76"/>
      <c r="N276" s="217">
        <f t="shared" si="48"/>
        <v>0</v>
      </c>
      <c r="O276" s="217">
        <f t="shared" si="49"/>
        <v>0</v>
      </c>
      <c r="P276" s="217">
        <f t="shared" si="50"/>
        <v>0</v>
      </c>
      <c r="Q276" s="215">
        <f t="shared" si="51"/>
        <v>0</v>
      </c>
      <c r="R276" s="217">
        <f t="shared" si="52"/>
        <v>0</v>
      </c>
      <c r="S276" s="217">
        <f t="shared" si="53"/>
        <v>0</v>
      </c>
      <c r="T276" s="217">
        <f t="shared" si="54"/>
        <v>0</v>
      </c>
      <c r="U276" s="217">
        <f t="shared" si="59"/>
        <v>0</v>
      </c>
      <c r="V276" s="217" t="str">
        <f t="shared" si="56"/>
        <v>NÃO</v>
      </c>
      <c r="Y276" s="245">
        <f t="shared" si="57"/>
        <v>0</v>
      </c>
      <c r="AC276" s="242">
        <f t="shared" si="58"/>
        <v>0</v>
      </c>
      <c r="AD276" s="243" t="s">
        <v>42</v>
      </c>
      <c r="AE276" s="243" t="s">
        <v>1715</v>
      </c>
      <c r="AF276" s="243">
        <v>2906006</v>
      </c>
      <c r="AG276" s="243"/>
      <c r="AH276" s="243"/>
    </row>
    <row r="277" spans="1:34" s="54" customFormat="1" ht="20.25" customHeight="1" x14ac:dyDescent="0.25">
      <c r="A277" s="214" t="str">
        <f>Controles!$B$2</f>
        <v>RS</v>
      </c>
      <c r="B277" s="214">
        <f>Controles!$C$2</f>
        <v>10</v>
      </c>
      <c r="C277" s="214" t="s">
        <v>5394</v>
      </c>
      <c r="D277" s="42"/>
      <c r="E277" s="42"/>
      <c r="F277" s="76"/>
      <c r="G277" s="76"/>
      <c r="H277" s="219">
        <f t="shared" si="55"/>
        <v>0</v>
      </c>
      <c r="I277" s="76"/>
      <c r="J277" s="76"/>
      <c r="K277" s="76"/>
      <c r="L277" s="76"/>
      <c r="M277" s="76"/>
      <c r="N277" s="217">
        <f t="shared" si="48"/>
        <v>0</v>
      </c>
      <c r="O277" s="217">
        <f t="shared" si="49"/>
        <v>0</v>
      </c>
      <c r="P277" s="217">
        <f t="shared" si="50"/>
        <v>0</v>
      </c>
      <c r="Q277" s="215">
        <f t="shared" si="51"/>
        <v>0</v>
      </c>
      <c r="R277" s="217">
        <f t="shared" si="52"/>
        <v>0</v>
      </c>
      <c r="S277" s="217">
        <f t="shared" si="53"/>
        <v>0</v>
      </c>
      <c r="T277" s="217">
        <f t="shared" si="54"/>
        <v>0</v>
      </c>
      <c r="U277" s="217">
        <f t="shared" si="59"/>
        <v>0</v>
      </c>
      <c r="V277" s="217" t="str">
        <f t="shared" si="56"/>
        <v>NÃO</v>
      </c>
      <c r="Y277" s="245">
        <f t="shared" si="57"/>
        <v>0</v>
      </c>
      <c r="AC277" s="242">
        <f t="shared" si="58"/>
        <v>0</v>
      </c>
      <c r="AD277" s="243" t="s">
        <v>42</v>
      </c>
      <c r="AE277" s="243" t="s">
        <v>1736</v>
      </c>
      <c r="AF277" s="243">
        <v>2906105</v>
      </c>
      <c r="AG277" s="243"/>
      <c r="AH277" s="243"/>
    </row>
    <row r="278" spans="1:34" s="54" customFormat="1" ht="20.25" customHeight="1" x14ac:dyDescent="0.25">
      <c r="A278" s="214" t="str">
        <f>Controles!$B$2</f>
        <v>RS</v>
      </c>
      <c r="B278" s="214">
        <f>Controles!$C$2</f>
        <v>10</v>
      </c>
      <c r="C278" s="214" t="s">
        <v>5394</v>
      </c>
      <c r="D278" s="42"/>
      <c r="E278" s="42"/>
      <c r="F278" s="76"/>
      <c r="G278" s="76"/>
      <c r="H278" s="219">
        <f t="shared" si="55"/>
        <v>0</v>
      </c>
      <c r="I278" s="76"/>
      <c r="J278" s="76"/>
      <c r="K278" s="76"/>
      <c r="L278" s="76"/>
      <c r="M278" s="76"/>
      <c r="N278" s="217">
        <f t="shared" si="48"/>
        <v>0</v>
      </c>
      <c r="O278" s="217">
        <f t="shared" si="49"/>
        <v>0</v>
      </c>
      <c r="P278" s="217">
        <f t="shared" si="50"/>
        <v>0</v>
      </c>
      <c r="Q278" s="215">
        <f t="shared" si="51"/>
        <v>0</v>
      </c>
      <c r="R278" s="217">
        <f t="shared" si="52"/>
        <v>0</v>
      </c>
      <c r="S278" s="217">
        <f t="shared" si="53"/>
        <v>0</v>
      </c>
      <c r="T278" s="217">
        <f t="shared" si="54"/>
        <v>0</v>
      </c>
      <c r="U278" s="217">
        <f t="shared" si="59"/>
        <v>0</v>
      </c>
      <c r="V278" s="217" t="str">
        <f t="shared" si="56"/>
        <v>NÃO</v>
      </c>
      <c r="Y278" s="245">
        <f t="shared" si="57"/>
        <v>0</v>
      </c>
      <c r="AC278" s="242">
        <f t="shared" si="58"/>
        <v>0</v>
      </c>
      <c r="AD278" s="243" t="s">
        <v>42</v>
      </c>
      <c r="AE278" s="243" t="s">
        <v>703</v>
      </c>
      <c r="AF278" s="243">
        <v>2906204</v>
      </c>
      <c r="AG278" s="243"/>
      <c r="AH278" s="243"/>
    </row>
    <row r="279" spans="1:34" s="54" customFormat="1" ht="20.25" customHeight="1" x14ac:dyDescent="0.25">
      <c r="A279" s="214" t="str">
        <f>Controles!$B$2</f>
        <v>RS</v>
      </c>
      <c r="B279" s="214">
        <f>Controles!$C$2</f>
        <v>10</v>
      </c>
      <c r="C279" s="214" t="s">
        <v>5394</v>
      </c>
      <c r="D279" s="42"/>
      <c r="E279" s="42"/>
      <c r="F279" s="76"/>
      <c r="G279" s="76"/>
      <c r="H279" s="219">
        <f t="shared" si="55"/>
        <v>0</v>
      </c>
      <c r="I279" s="76"/>
      <c r="J279" s="76"/>
      <c r="K279" s="76"/>
      <c r="L279" s="76"/>
      <c r="M279" s="76"/>
      <c r="N279" s="217">
        <f t="shared" si="48"/>
        <v>0</v>
      </c>
      <c r="O279" s="217">
        <f t="shared" si="49"/>
        <v>0</v>
      </c>
      <c r="P279" s="217">
        <f t="shared" si="50"/>
        <v>0</v>
      </c>
      <c r="Q279" s="215">
        <f t="shared" si="51"/>
        <v>0</v>
      </c>
      <c r="R279" s="217">
        <f t="shared" si="52"/>
        <v>0</v>
      </c>
      <c r="S279" s="217">
        <f t="shared" si="53"/>
        <v>0</v>
      </c>
      <c r="T279" s="217">
        <f t="shared" si="54"/>
        <v>0</v>
      </c>
      <c r="U279" s="217">
        <f t="shared" si="59"/>
        <v>0</v>
      </c>
      <c r="V279" s="217" t="str">
        <f t="shared" si="56"/>
        <v>NÃO</v>
      </c>
      <c r="Y279" s="245">
        <f t="shared" si="57"/>
        <v>0</v>
      </c>
      <c r="AC279" s="242">
        <f t="shared" si="58"/>
        <v>0</v>
      </c>
      <c r="AD279" s="243" t="s">
        <v>42</v>
      </c>
      <c r="AE279" s="243" t="s">
        <v>1777</v>
      </c>
      <c r="AF279" s="243">
        <v>2906303</v>
      </c>
      <c r="AG279" s="243"/>
      <c r="AH279" s="243"/>
    </row>
    <row r="280" spans="1:34" s="54" customFormat="1" ht="20.25" customHeight="1" x14ac:dyDescent="0.25">
      <c r="A280" s="214" t="str">
        <f>Controles!$B$2</f>
        <v>RS</v>
      </c>
      <c r="B280" s="214">
        <f>Controles!$C$2</f>
        <v>10</v>
      </c>
      <c r="C280" s="214" t="s">
        <v>5394</v>
      </c>
      <c r="D280" s="42"/>
      <c r="E280" s="42"/>
      <c r="F280" s="76"/>
      <c r="G280" s="76"/>
      <c r="H280" s="219">
        <f t="shared" si="55"/>
        <v>0</v>
      </c>
      <c r="I280" s="76"/>
      <c r="J280" s="76"/>
      <c r="K280" s="76"/>
      <c r="L280" s="76"/>
      <c r="M280" s="76"/>
      <c r="N280" s="217">
        <f t="shared" si="48"/>
        <v>0</v>
      </c>
      <c r="O280" s="217">
        <f t="shared" si="49"/>
        <v>0</v>
      </c>
      <c r="P280" s="217">
        <f t="shared" si="50"/>
        <v>0</v>
      </c>
      <c r="Q280" s="215">
        <f t="shared" si="51"/>
        <v>0</v>
      </c>
      <c r="R280" s="217">
        <f t="shared" si="52"/>
        <v>0</v>
      </c>
      <c r="S280" s="217">
        <f t="shared" si="53"/>
        <v>0</v>
      </c>
      <c r="T280" s="217">
        <f t="shared" si="54"/>
        <v>0</v>
      </c>
      <c r="U280" s="217">
        <f t="shared" si="59"/>
        <v>0</v>
      </c>
      <c r="V280" s="217" t="str">
        <f t="shared" si="56"/>
        <v>NÃO</v>
      </c>
      <c r="Y280" s="245">
        <f t="shared" si="57"/>
        <v>0</v>
      </c>
      <c r="AC280" s="242">
        <f t="shared" si="58"/>
        <v>0</v>
      </c>
      <c r="AD280" s="243" t="s">
        <v>42</v>
      </c>
      <c r="AE280" s="243" t="s">
        <v>1796</v>
      </c>
      <c r="AF280" s="243">
        <v>2906402</v>
      </c>
      <c r="AG280" s="243"/>
      <c r="AH280" s="243"/>
    </row>
    <row r="281" spans="1:34" s="54" customFormat="1" ht="20.25" customHeight="1" x14ac:dyDescent="0.25">
      <c r="A281" s="214" t="str">
        <f>Controles!$B$2</f>
        <v>RS</v>
      </c>
      <c r="B281" s="214">
        <f>Controles!$C$2</f>
        <v>10</v>
      </c>
      <c r="C281" s="214" t="s">
        <v>5394</v>
      </c>
      <c r="D281" s="42"/>
      <c r="E281" s="42"/>
      <c r="F281" s="76"/>
      <c r="G281" s="76"/>
      <c r="H281" s="219">
        <f t="shared" si="55"/>
        <v>0</v>
      </c>
      <c r="I281" s="76"/>
      <c r="J281" s="76"/>
      <c r="K281" s="76"/>
      <c r="L281" s="76"/>
      <c r="M281" s="76"/>
      <c r="N281" s="217">
        <f t="shared" si="48"/>
        <v>0</v>
      </c>
      <c r="O281" s="217">
        <f t="shared" si="49"/>
        <v>0</v>
      </c>
      <c r="P281" s="217">
        <f t="shared" si="50"/>
        <v>0</v>
      </c>
      <c r="Q281" s="215">
        <f t="shared" si="51"/>
        <v>0</v>
      </c>
      <c r="R281" s="217">
        <f t="shared" si="52"/>
        <v>0</v>
      </c>
      <c r="S281" s="217">
        <f t="shared" si="53"/>
        <v>0</v>
      </c>
      <c r="T281" s="217">
        <f t="shared" si="54"/>
        <v>0</v>
      </c>
      <c r="U281" s="217">
        <f t="shared" si="59"/>
        <v>0</v>
      </c>
      <c r="V281" s="217" t="str">
        <f t="shared" si="56"/>
        <v>NÃO</v>
      </c>
      <c r="Y281" s="245">
        <f t="shared" si="57"/>
        <v>0</v>
      </c>
      <c r="AC281" s="242">
        <f t="shared" si="58"/>
        <v>0</v>
      </c>
      <c r="AD281" s="243" t="s">
        <v>42</v>
      </c>
      <c r="AE281" s="243" t="s">
        <v>1815</v>
      </c>
      <c r="AF281" s="243">
        <v>2906501</v>
      </c>
      <c r="AG281" s="243"/>
      <c r="AH281" s="243"/>
    </row>
    <row r="282" spans="1:34" s="54" customFormat="1" ht="20.25" customHeight="1" x14ac:dyDescent="0.25">
      <c r="A282" s="214" t="str">
        <f>Controles!$B$2</f>
        <v>RS</v>
      </c>
      <c r="B282" s="214">
        <f>Controles!$C$2</f>
        <v>10</v>
      </c>
      <c r="C282" s="214" t="s">
        <v>5394</v>
      </c>
      <c r="D282" s="42"/>
      <c r="E282" s="42"/>
      <c r="F282" s="76"/>
      <c r="G282" s="76"/>
      <c r="H282" s="219">
        <f t="shared" si="55"/>
        <v>0</v>
      </c>
      <c r="I282" s="76"/>
      <c r="J282" s="76"/>
      <c r="K282" s="76"/>
      <c r="L282" s="76"/>
      <c r="M282" s="76"/>
      <c r="N282" s="217">
        <f t="shared" si="48"/>
        <v>0</v>
      </c>
      <c r="O282" s="217">
        <f t="shared" si="49"/>
        <v>0</v>
      </c>
      <c r="P282" s="217">
        <f t="shared" si="50"/>
        <v>0</v>
      </c>
      <c r="Q282" s="215">
        <f t="shared" si="51"/>
        <v>0</v>
      </c>
      <c r="R282" s="217">
        <f t="shared" si="52"/>
        <v>0</v>
      </c>
      <c r="S282" s="217">
        <f t="shared" si="53"/>
        <v>0</v>
      </c>
      <c r="T282" s="217">
        <f t="shared" si="54"/>
        <v>0</v>
      </c>
      <c r="U282" s="217">
        <f t="shared" si="59"/>
        <v>0</v>
      </c>
      <c r="V282" s="217" t="str">
        <f t="shared" si="56"/>
        <v>NÃO</v>
      </c>
      <c r="Y282" s="245">
        <f t="shared" si="57"/>
        <v>0</v>
      </c>
      <c r="AC282" s="242">
        <f t="shared" si="58"/>
        <v>0</v>
      </c>
      <c r="AD282" s="243" t="s">
        <v>42</v>
      </c>
      <c r="AE282" s="243" t="s">
        <v>1834</v>
      </c>
      <c r="AF282" s="243">
        <v>2906600</v>
      </c>
      <c r="AG282" s="243"/>
      <c r="AH282" s="243"/>
    </row>
    <row r="283" spans="1:34" s="54" customFormat="1" ht="20.25" customHeight="1" x14ac:dyDescent="0.25">
      <c r="A283" s="214" t="str">
        <f>Controles!$B$2</f>
        <v>RS</v>
      </c>
      <c r="B283" s="214">
        <f>Controles!$C$2</f>
        <v>10</v>
      </c>
      <c r="C283" s="214" t="s">
        <v>5394</v>
      </c>
      <c r="D283" s="42"/>
      <c r="E283" s="42"/>
      <c r="F283" s="76"/>
      <c r="G283" s="76"/>
      <c r="H283" s="219">
        <f t="shared" si="55"/>
        <v>0</v>
      </c>
      <c r="I283" s="76"/>
      <c r="J283" s="76"/>
      <c r="K283" s="76"/>
      <c r="L283" s="76"/>
      <c r="M283" s="76"/>
      <c r="N283" s="217">
        <f t="shared" si="48"/>
        <v>0</v>
      </c>
      <c r="O283" s="217">
        <f t="shared" si="49"/>
        <v>0</v>
      </c>
      <c r="P283" s="217">
        <f t="shared" si="50"/>
        <v>0</v>
      </c>
      <c r="Q283" s="215">
        <f t="shared" si="51"/>
        <v>0</v>
      </c>
      <c r="R283" s="217">
        <f t="shared" si="52"/>
        <v>0</v>
      </c>
      <c r="S283" s="217">
        <f t="shared" si="53"/>
        <v>0</v>
      </c>
      <c r="T283" s="217">
        <f t="shared" si="54"/>
        <v>0</v>
      </c>
      <c r="U283" s="217">
        <f t="shared" si="59"/>
        <v>0</v>
      </c>
      <c r="V283" s="217" t="str">
        <f t="shared" si="56"/>
        <v>NÃO</v>
      </c>
      <c r="Y283" s="245">
        <f t="shared" si="57"/>
        <v>0</v>
      </c>
      <c r="AC283" s="242">
        <f t="shared" si="58"/>
        <v>0</v>
      </c>
      <c r="AD283" s="243" t="s">
        <v>42</v>
      </c>
      <c r="AE283" s="243" t="s">
        <v>1852</v>
      </c>
      <c r="AF283" s="243">
        <v>2906709</v>
      </c>
      <c r="AG283" s="243"/>
      <c r="AH283" s="243"/>
    </row>
    <row r="284" spans="1:34" s="54" customFormat="1" ht="20.25" customHeight="1" x14ac:dyDescent="0.25">
      <c r="A284" s="214" t="str">
        <f>Controles!$B$2</f>
        <v>RS</v>
      </c>
      <c r="B284" s="214">
        <f>Controles!$C$2</f>
        <v>10</v>
      </c>
      <c r="C284" s="214" t="s">
        <v>5394</v>
      </c>
      <c r="D284" s="42"/>
      <c r="E284" s="42"/>
      <c r="F284" s="76"/>
      <c r="G284" s="76"/>
      <c r="H284" s="219">
        <f t="shared" si="55"/>
        <v>0</v>
      </c>
      <c r="I284" s="76"/>
      <c r="J284" s="76"/>
      <c r="K284" s="76"/>
      <c r="L284" s="76"/>
      <c r="M284" s="76"/>
      <c r="N284" s="217">
        <f t="shared" si="48"/>
        <v>0</v>
      </c>
      <c r="O284" s="217">
        <f t="shared" si="49"/>
        <v>0</v>
      </c>
      <c r="P284" s="217">
        <f t="shared" si="50"/>
        <v>0</v>
      </c>
      <c r="Q284" s="215">
        <f t="shared" si="51"/>
        <v>0</v>
      </c>
      <c r="R284" s="217">
        <f t="shared" si="52"/>
        <v>0</v>
      </c>
      <c r="S284" s="217">
        <f t="shared" si="53"/>
        <v>0</v>
      </c>
      <c r="T284" s="217">
        <f t="shared" si="54"/>
        <v>0</v>
      </c>
      <c r="U284" s="217">
        <f t="shared" si="59"/>
        <v>0</v>
      </c>
      <c r="V284" s="217" t="str">
        <f t="shared" si="56"/>
        <v>NÃO</v>
      </c>
      <c r="Y284" s="245">
        <f t="shared" si="57"/>
        <v>0</v>
      </c>
      <c r="AC284" s="242">
        <f t="shared" si="58"/>
        <v>0</v>
      </c>
      <c r="AD284" s="243" t="s">
        <v>42</v>
      </c>
      <c r="AE284" s="243" t="s">
        <v>1870</v>
      </c>
      <c r="AF284" s="243">
        <v>2906808</v>
      </c>
      <c r="AG284" s="243"/>
      <c r="AH284" s="243"/>
    </row>
    <row r="285" spans="1:34" s="54" customFormat="1" ht="20.25" customHeight="1" x14ac:dyDescent="0.25">
      <c r="A285" s="214" t="str">
        <f>Controles!$B$2</f>
        <v>RS</v>
      </c>
      <c r="B285" s="214">
        <f>Controles!$C$2</f>
        <v>10</v>
      </c>
      <c r="C285" s="214" t="s">
        <v>5394</v>
      </c>
      <c r="D285" s="42"/>
      <c r="E285" s="42"/>
      <c r="F285" s="76"/>
      <c r="G285" s="76"/>
      <c r="H285" s="219">
        <f t="shared" si="55"/>
        <v>0</v>
      </c>
      <c r="I285" s="76"/>
      <c r="J285" s="76"/>
      <c r="K285" s="76"/>
      <c r="L285" s="76"/>
      <c r="M285" s="76"/>
      <c r="N285" s="217">
        <f t="shared" si="48"/>
        <v>0</v>
      </c>
      <c r="O285" s="217">
        <f t="shared" si="49"/>
        <v>0</v>
      </c>
      <c r="P285" s="217">
        <f t="shared" si="50"/>
        <v>0</v>
      </c>
      <c r="Q285" s="215">
        <f t="shared" si="51"/>
        <v>0</v>
      </c>
      <c r="R285" s="217">
        <f t="shared" si="52"/>
        <v>0</v>
      </c>
      <c r="S285" s="217">
        <f t="shared" si="53"/>
        <v>0</v>
      </c>
      <c r="T285" s="217">
        <f t="shared" si="54"/>
        <v>0</v>
      </c>
      <c r="U285" s="217">
        <f t="shared" si="59"/>
        <v>0</v>
      </c>
      <c r="V285" s="217" t="str">
        <f t="shared" si="56"/>
        <v>NÃO</v>
      </c>
      <c r="Y285" s="245">
        <f t="shared" si="57"/>
        <v>0</v>
      </c>
      <c r="AC285" s="242">
        <f t="shared" si="58"/>
        <v>0</v>
      </c>
      <c r="AD285" s="243" t="s">
        <v>42</v>
      </c>
      <c r="AE285" s="243" t="s">
        <v>1887</v>
      </c>
      <c r="AF285" s="243">
        <v>2906824</v>
      </c>
      <c r="AG285" s="243"/>
      <c r="AH285" s="243"/>
    </row>
    <row r="286" spans="1:34" s="54" customFormat="1" ht="20.25" customHeight="1" x14ac:dyDescent="0.25">
      <c r="A286" s="214" t="str">
        <f>Controles!$B$2</f>
        <v>RS</v>
      </c>
      <c r="B286" s="214">
        <f>Controles!$C$2</f>
        <v>10</v>
      </c>
      <c r="C286" s="214" t="s">
        <v>5394</v>
      </c>
      <c r="D286" s="42"/>
      <c r="E286" s="42"/>
      <c r="F286" s="76"/>
      <c r="G286" s="76"/>
      <c r="H286" s="219">
        <f t="shared" si="55"/>
        <v>0</v>
      </c>
      <c r="I286" s="76"/>
      <c r="J286" s="76"/>
      <c r="K286" s="76"/>
      <c r="L286" s="76"/>
      <c r="M286" s="76"/>
      <c r="N286" s="217">
        <f t="shared" si="48"/>
        <v>0</v>
      </c>
      <c r="O286" s="217">
        <f t="shared" si="49"/>
        <v>0</v>
      </c>
      <c r="P286" s="217">
        <f t="shared" si="50"/>
        <v>0</v>
      </c>
      <c r="Q286" s="215">
        <f t="shared" si="51"/>
        <v>0</v>
      </c>
      <c r="R286" s="217">
        <f t="shared" si="52"/>
        <v>0</v>
      </c>
      <c r="S286" s="217">
        <f t="shared" si="53"/>
        <v>0</v>
      </c>
      <c r="T286" s="217">
        <f t="shared" si="54"/>
        <v>0</v>
      </c>
      <c r="U286" s="217">
        <f t="shared" si="59"/>
        <v>0</v>
      </c>
      <c r="V286" s="217" t="str">
        <f t="shared" si="56"/>
        <v>NÃO</v>
      </c>
      <c r="Y286" s="245">
        <f t="shared" si="57"/>
        <v>0</v>
      </c>
      <c r="AC286" s="242">
        <f t="shared" si="58"/>
        <v>0</v>
      </c>
      <c r="AD286" s="243" t="s">
        <v>42</v>
      </c>
      <c r="AE286" s="243" t="s">
        <v>1904</v>
      </c>
      <c r="AF286" s="243">
        <v>2906857</v>
      </c>
      <c r="AG286" s="243"/>
      <c r="AH286" s="243"/>
    </row>
    <row r="287" spans="1:34" s="54" customFormat="1" ht="20.25" customHeight="1" x14ac:dyDescent="0.25">
      <c r="A287" s="214" t="str">
        <f>Controles!$B$2</f>
        <v>RS</v>
      </c>
      <c r="B287" s="214">
        <f>Controles!$C$2</f>
        <v>10</v>
      </c>
      <c r="C287" s="214" t="s">
        <v>5394</v>
      </c>
      <c r="D287" s="42"/>
      <c r="E287" s="42"/>
      <c r="F287" s="76"/>
      <c r="G287" s="76"/>
      <c r="H287" s="219">
        <f t="shared" si="55"/>
        <v>0</v>
      </c>
      <c r="I287" s="76"/>
      <c r="J287" s="76"/>
      <c r="K287" s="76"/>
      <c r="L287" s="76"/>
      <c r="M287" s="76"/>
      <c r="N287" s="217">
        <f t="shared" si="48"/>
        <v>0</v>
      </c>
      <c r="O287" s="217">
        <f t="shared" si="49"/>
        <v>0</v>
      </c>
      <c r="P287" s="217">
        <f t="shared" si="50"/>
        <v>0</v>
      </c>
      <c r="Q287" s="215">
        <f t="shared" si="51"/>
        <v>0</v>
      </c>
      <c r="R287" s="217">
        <f t="shared" si="52"/>
        <v>0</v>
      </c>
      <c r="S287" s="217">
        <f t="shared" si="53"/>
        <v>0</v>
      </c>
      <c r="T287" s="217">
        <f t="shared" si="54"/>
        <v>0</v>
      </c>
      <c r="U287" s="217">
        <f t="shared" si="59"/>
        <v>0</v>
      </c>
      <c r="V287" s="217" t="str">
        <f t="shared" si="56"/>
        <v>NÃO</v>
      </c>
      <c r="Y287" s="245">
        <f t="shared" si="57"/>
        <v>0</v>
      </c>
      <c r="AC287" s="242">
        <f t="shared" si="58"/>
        <v>0</v>
      </c>
      <c r="AD287" s="243" t="s">
        <v>42</v>
      </c>
      <c r="AE287" s="243" t="s">
        <v>1921</v>
      </c>
      <c r="AF287" s="243">
        <v>2906873</v>
      </c>
      <c r="AG287" s="243"/>
      <c r="AH287" s="243"/>
    </row>
    <row r="288" spans="1:34" s="54" customFormat="1" ht="20.25" customHeight="1" x14ac:dyDescent="0.25">
      <c r="A288" s="214" t="str">
        <f>Controles!$B$2</f>
        <v>RS</v>
      </c>
      <c r="B288" s="214">
        <f>Controles!$C$2</f>
        <v>10</v>
      </c>
      <c r="C288" s="214" t="s">
        <v>5394</v>
      </c>
      <c r="D288" s="42"/>
      <c r="E288" s="42"/>
      <c r="F288" s="76"/>
      <c r="G288" s="76"/>
      <c r="H288" s="219">
        <f t="shared" si="55"/>
        <v>0</v>
      </c>
      <c r="I288" s="76"/>
      <c r="J288" s="76"/>
      <c r="K288" s="76"/>
      <c r="L288" s="76"/>
      <c r="M288" s="76"/>
      <c r="N288" s="217">
        <f t="shared" si="48"/>
        <v>0</v>
      </c>
      <c r="O288" s="217">
        <f t="shared" si="49"/>
        <v>0</v>
      </c>
      <c r="P288" s="217">
        <f t="shared" si="50"/>
        <v>0</v>
      </c>
      <c r="Q288" s="215">
        <f t="shared" si="51"/>
        <v>0</v>
      </c>
      <c r="R288" s="217">
        <f t="shared" si="52"/>
        <v>0</v>
      </c>
      <c r="S288" s="217">
        <f t="shared" si="53"/>
        <v>0</v>
      </c>
      <c r="T288" s="217">
        <f t="shared" si="54"/>
        <v>0</v>
      </c>
      <c r="U288" s="217">
        <f t="shared" si="59"/>
        <v>0</v>
      </c>
      <c r="V288" s="217" t="str">
        <f t="shared" si="56"/>
        <v>NÃO</v>
      </c>
      <c r="Y288" s="245">
        <f t="shared" si="57"/>
        <v>0</v>
      </c>
      <c r="AC288" s="242">
        <f t="shared" si="58"/>
        <v>0</v>
      </c>
      <c r="AD288" s="243" t="s">
        <v>42</v>
      </c>
      <c r="AE288" s="243" t="s">
        <v>1938</v>
      </c>
      <c r="AF288" s="243">
        <v>2906899</v>
      </c>
      <c r="AG288" s="243"/>
      <c r="AH288" s="243"/>
    </row>
    <row r="289" spans="1:34" s="54" customFormat="1" ht="20.25" customHeight="1" x14ac:dyDescent="0.25">
      <c r="A289" s="214" t="str">
        <f>Controles!$B$2</f>
        <v>RS</v>
      </c>
      <c r="B289" s="214">
        <f>Controles!$C$2</f>
        <v>10</v>
      </c>
      <c r="C289" s="214" t="s">
        <v>5394</v>
      </c>
      <c r="D289" s="42"/>
      <c r="E289" s="42"/>
      <c r="F289" s="76"/>
      <c r="G289" s="76"/>
      <c r="H289" s="219">
        <f t="shared" si="55"/>
        <v>0</v>
      </c>
      <c r="I289" s="76"/>
      <c r="J289" s="76"/>
      <c r="K289" s="76"/>
      <c r="L289" s="76"/>
      <c r="M289" s="76"/>
      <c r="N289" s="217">
        <f t="shared" si="48"/>
        <v>0</v>
      </c>
      <c r="O289" s="217">
        <f t="shared" si="49"/>
        <v>0</v>
      </c>
      <c r="P289" s="217">
        <f t="shared" si="50"/>
        <v>0</v>
      </c>
      <c r="Q289" s="215">
        <f t="shared" si="51"/>
        <v>0</v>
      </c>
      <c r="R289" s="217">
        <f t="shared" si="52"/>
        <v>0</v>
      </c>
      <c r="S289" s="217">
        <f t="shared" si="53"/>
        <v>0</v>
      </c>
      <c r="T289" s="217">
        <f t="shared" si="54"/>
        <v>0</v>
      </c>
      <c r="U289" s="217">
        <f t="shared" si="59"/>
        <v>0</v>
      </c>
      <c r="V289" s="217" t="str">
        <f t="shared" si="56"/>
        <v>NÃO</v>
      </c>
      <c r="Y289" s="245">
        <f t="shared" si="57"/>
        <v>0</v>
      </c>
      <c r="AC289" s="242">
        <f t="shared" si="58"/>
        <v>0</v>
      </c>
      <c r="AD289" s="243" t="s">
        <v>42</v>
      </c>
      <c r="AE289" s="243" t="s">
        <v>1954</v>
      </c>
      <c r="AF289" s="243">
        <v>2906907</v>
      </c>
      <c r="AG289" s="243"/>
      <c r="AH289" s="243"/>
    </row>
    <row r="290" spans="1:34" s="54" customFormat="1" ht="20.25" customHeight="1" x14ac:dyDescent="0.25">
      <c r="A290" s="214" t="str">
        <f>Controles!$B$2</f>
        <v>RS</v>
      </c>
      <c r="B290" s="214">
        <f>Controles!$C$2</f>
        <v>10</v>
      </c>
      <c r="C290" s="214" t="s">
        <v>5394</v>
      </c>
      <c r="D290" s="42"/>
      <c r="E290" s="42"/>
      <c r="F290" s="76"/>
      <c r="G290" s="76"/>
      <c r="H290" s="219">
        <f t="shared" si="55"/>
        <v>0</v>
      </c>
      <c r="I290" s="76"/>
      <c r="J290" s="76"/>
      <c r="K290" s="76"/>
      <c r="L290" s="76"/>
      <c r="M290" s="76"/>
      <c r="N290" s="217">
        <f t="shared" si="48"/>
        <v>0</v>
      </c>
      <c r="O290" s="217">
        <f t="shared" si="49"/>
        <v>0</v>
      </c>
      <c r="P290" s="217">
        <f t="shared" si="50"/>
        <v>0</v>
      </c>
      <c r="Q290" s="215">
        <f t="shared" si="51"/>
        <v>0</v>
      </c>
      <c r="R290" s="217">
        <f t="shared" si="52"/>
        <v>0</v>
      </c>
      <c r="S290" s="217">
        <f t="shared" si="53"/>
        <v>0</v>
      </c>
      <c r="T290" s="217">
        <f t="shared" si="54"/>
        <v>0</v>
      </c>
      <c r="U290" s="217">
        <f t="shared" si="59"/>
        <v>0</v>
      </c>
      <c r="V290" s="217" t="str">
        <f t="shared" si="56"/>
        <v>NÃO</v>
      </c>
      <c r="Y290" s="245">
        <f t="shared" si="57"/>
        <v>0</v>
      </c>
      <c r="AC290" s="242">
        <f t="shared" si="58"/>
        <v>0</v>
      </c>
      <c r="AD290" s="243" t="s">
        <v>42</v>
      </c>
      <c r="AE290" s="243" t="s">
        <v>1971</v>
      </c>
      <c r="AF290" s="243">
        <v>2907004</v>
      </c>
      <c r="AG290" s="243"/>
      <c r="AH290" s="243"/>
    </row>
    <row r="291" spans="1:34" s="54" customFormat="1" ht="20.25" customHeight="1" x14ac:dyDescent="0.25">
      <c r="A291" s="214" t="str">
        <f>Controles!$B$2</f>
        <v>RS</v>
      </c>
      <c r="B291" s="214">
        <f>Controles!$C$2</f>
        <v>10</v>
      </c>
      <c r="C291" s="214" t="s">
        <v>5394</v>
      </c>
      <c r="D291" s="42"/>
      <c r="E291" s="42"/>
      <c r="F291" s="76"/>
      <c r="G291" s="76"/>
      <c r="H291" s="219">
        <f t="shared" si="55"/>
        <v>0</v>
      </c>
      <c r="I291" s="76"/>
      <c r="J291" s="76"/>
      <c r="K291" s="76"/>
      <c r="L291" s="76"/>
      <c r="M291" s="76"/>
      <c r="N291" s="217">
        <f t="shared" si="48"/>
        <v>0</v>
      </c>
      <c r="O291" s="217">
        <f t="shared" si="49"/>
        <v>0</v>
      </c>
      <c r="P291" s="217">
        <f t="shared" si="50"/>
        <v>0</v>
      </c>
      <c r="Q291" s="215">
        <f t="shared" si="51"/>
        <v>0</v>
      </c>
      <c r="R291" s="217">
        <f t="shared" si="52"/>
        <v>0</v>
      </c>
      <c r="S291" s="217">
        <f t="shared" si="53"/>
        <v>0</v>
      </c>
      <c r="T291" s="217">
        <f t="shared" si="54"/>
        <v>0</v>
      </c>
      <c r="U291" s="217">
        <f t="shared" si="59"/>
        <v>0</v>
      </c>
      <c r="V291" s="217" t="str">
        <f t="shared" si="56"/>
        <v>NÃO</v>
      </c>
      <c r="Y291" s="245">
        <f t="shared" si="57"/>
        <v>0</v>
      </c>
      <c r="AC291" s="242">
        <f t="shared" si="58"/>
        <v>0</v>
      </c>
      <c r="AD291" s="243" t="s">
        <v>42</v>
      </c>
      <c r="AE291" s="243" t="s">
        <v>1989</v>
      </c>
      <c r="AF291" s="243">
        <v>2907103</v>
      </c>
      <c r="AG291" s="243"/>
      <c r="AH291" s="243"/>
    </row>
    <row r="292" spans="1:34" s="54" customFormat="1" ht="20.25" customHeight="1" x14ac:dyDescent="0.25">
      <c r="A292" s="214" t="str">
        <f>Controles!$B$2</f>
        <v>RS</v>
      </c>
      <c r="B292" s="214">
        <f>Controles!$C$2</f>
        <v>10</v>
      </c>
      <c r="C292" s="214" t="s">
        <v>5394</v>
      </c>
      <c r="D292" s="42"/>
      <c r="E292" s="42"/>
      <c r="F292" s="76"/>
      <c r="G292" s="76"/>
      <c r="H292" s="219">
        <f t="shared" si="55"/>
        <v>0</v>
      </c>
      <c r="I292" s="76"/>
      <c r="J292" s="76"/>
      <c r="K292" s="76"/>
      <c r="L292" s="76"/>
      <c r="M292" s="76"/>
      <c r="N292" s="217">
        <f t="shared" si="48"/>
        <v>0</v>
      </c>
      <c r="O292" s="217">
        <f t="shared" si="49"/>
        <v>0</v>
      </c>
      <c r="P292" s="217">
        <f t="shared" si="50"/>
        <v>0</v>
      </c>
      <c r="Q292" s="215">
        <f t="shared" si="51"/>
        <v>0</v>
      </c>
      <c r="R292" s="217">
        <f t="shared" si="52"/>
        <v>0</v>
      </c>
      <c r="S292" s="217">
        <f t="shared" si="53"/>
        <v>0</v>
      </c>
      <c r="T292" s="217">
        <f t="shared" si="54"/>
        <v>0</v>
      </c>
      <c r="U292" s="217">
        <f t="shared" si="59"/>
        <v>0</v>
      </c>
      <c r="V292" s="217" t="str">
        <f t="shared" si="56"/>
        <v>NÃO</v>
      </c>
      <c r="Y292" s="245">
        <f t="shared" si="57"/>
        <v>0</v>
      </c>
      <c r="AC292" s="242">
        <f t="shared" si="58"/>
        <v>0</v>
      </c>
      <c r="AD292" s="243" t="s">
        <v>42</v>
      </c>
      <c r="AE292" s="243" t="s">
        <v>2006</v>
      </c>
      <c r="AF292" s="243">
        <v>2907202</v>
      </c>
      <c r="AG292" s="243"/>
      <c r="AH292" s="243"/>
    </row>
    <row r="293" spans="1:34" s="54" customFormat="1" ht="20.25" customHeight="1" x14ac:dyDescent="0.25">
      <c r="A293" s="214" t="str">
        <f>Controles!$B$2</f>
        <v>RS</v>
      </c>
      <c r="B293" s="214">
        <f>Controles!$C$2</f>
        <v>10</v>
      </c>
      <c r="C293" s="214" t="s">
        <v>5394</v>
      </c>
      <c r="D293" s="42"/>
      <c r="E293" s="42"/>
      <c r="F293" s="76"/>
      <c r="G293" s="76"/>
      <c r="H293" s="219">
        <f t="shared" si="55"/>
        <v>0</v>
      </c>
      <c r="I293" s="76"/>
      <c r="J293" s="76"/>
      <c r="K293" s="76"/>
      <c r="L293" s="76"/>
      <c r="M293" s="76"/>
      <c r="N293" s="217">
        <f t="shared" si="48"/>
        <v>0</v>
      </c>
      <c r="O293" s="217">
        <f t="shared" si="49"/>
        <v>0</v>
      </c>
      <c r="P293" s="217">
        <f t="shared" si="50"/>
        <v>0</v>
      </c>
      <c r="Q293" s="215">
        <f t="shared" si="51"/>
        <v>0</v>
      </c>
      <c r="R293" s="217">
        <f t="shared" si="52"/>
        <v>0</v>
      </c>
      <c r="S293" s="217">
        <f t="shared" si="53"/>
        <v>0</v>
      </c>
      <c r="T293" s="217">
        <f t="shared" si="54"/>
        <v>0</v>
      </c>
      <c r="U293" s="217">
        <f t="shared" si="59"/>
        <v>0</v>
      </c>
      <c r="V293" s="217" t="str">
        <f t="shared" si="56"/>
        <v>NÃO</v>
      </c>
      <c r="Y293" s="245">
        <f t="shared" si="57"/>
        <v>0</v>
      </c>
      <c r="AC293" s="242">
        <f t="shared" si="58"/>
        <v>0</v>
      </c>
      <c r="AD293" s="243" t="s">
        <v>42</v>
      </c>
      <c r="AE293" s="243" t="s">
        <v>2024</v>
      </c>
      <c r="AF293" s="243">
        <v>2907301</v>
      </c>
      <c r="AG293" s="243"/>
      <c r="AH293" s="243"/>
    </row>
    <row r="294" spans="1:34" s="54" customFormat="1" ht="20.25" customHeight="1" x14ac:dyDescent="0.25">
      <c r="A294" s="214" t="str">
        <f>Controles!$B$2</f>
        <v>RS</v>
      </c>
      <c r="B294" s="214">
        <f>Controles!$C$2</f>
        <v>10</v>
      </c>
      <c r="C294" s="214" t="s">
        <v>5394</v>
      </c>
      <c r="D294" s="42"/>
      <c r="E294" s="42"/>
      <c r="F294" s="76"/>
      <c r="G294" s="76"/>
      <c r="H294" s="219">
        <f t="shared" si="55"/>
        <v>0</v>
      </c>
      <c r="I294" s="76"/>
      <c r="J294" s="76"/>
      <c r="K294" s="76"/>
      <c r="L294" s="76"/>
      <c r="M294" s="76"/>
      <c r="N294" s="217">
        <f t="shared" si="48"/>
        <v>0</v>
      </c>
      <c r="O294" s="217">
        <f t="shared" si="49"/>
        <v>0</v>
      </c>
      <c r="P294" s="217">
        <f t="shared" si="50"/>
        <v>0</v>
      </c>
      <c r="Q294" s="215">
        <f t="shared" si="51"/>
        <v>0</v>
      </c>
      <c r="R294" s="217">
        <f t="shared" si="52"/>
        <v>0</v>
      </c>
      <c r="S294" s="217">
        <f t="shared" si="53"/>
        <v>0</v>
      </c>
      <c r="T294" s="217">
        <f t="shared" si="54"/>
        <v>0</v>
      </c>
      <c r="U294" s="217">
        <f t="shared" si="59"/>
        <v>0</v>
      </c>
      <c r="V294" s="217" t="str">
        <f t="shared" si="56"/>
        <v>NÃO</v>
      </c>
      <c r="Y294" s="245">
        <f t="shared" si="57"/>
        <v>0</v>
      </c>
      <c r="AC294" s="242">
        <f t="shared" si="58"/>
        <v>0</v>
      </c>
      <c r="AD294" s="243" t="s">
        <v>42</v>
      </c>
      <c r="AE294" s="243" t="s">
        <v>2042</v>
      </c>
      <c r="AF294" s="243">
        <v>2907400</v>
      </c>
      <c r="AG294" s="243"/>
      <c r="AH294" s="243"/>
    </row>
    <row r="295" spans="1:34" s="54" customFormat="1" ht="20.25" customHeight="1" x14ac:dyDescent="0.25">
      <c r="A295" s="214" t="str">
        <f>Controles!$B$2</f>
        <v>RS</v>
      </c>
      <c r="B295" s="214">
        <f>Controles!$C$2</f>
        <v>10</v>
      </c>
      <c r="C295" s="214" t="s">
        <v>5394</v>
      </c>
      <c r="D295" s="42"/>
      <c r="E295" s="42"/>
      <c r="F295" s="76"/>
      <c r="G295" s="76"/>
      <c r="H295" s="219">
        <f t="shared" si="55"/>
        <v>0</v>
      </c>
      <c r="I295" s="76"/>
      <c r="J295" s="76"/>
      <c r="K295" s="76"/>
      <c r="L295" s="76"/>
      <c r="M295" s="76"/>
      <c r="N295" s="217">
        <f t="shared" si="48"/>
        <v>0</v>
      </c>
      <c r="O295" s="217">
        <f t="shared" si="49"/>
        <v>0</v>
      </c>
      <c r="P295" s="217">
        <f t="shared" si="50"/>
        <v>0</v>
      </c>
      <c r="Q295" s="215">
        <f t="shared" si="51"/>
        <v>0</v>
      </c>
      <c r="R295" s="217">
        <f t="shared" si="52"/>
        <v>0</v>
      </c>
      <c r="S295" s="217">
        <f t="shared" si="53"/>
        <v>0</v>
      </c>
      <c r="T295" s="217">
        <f t="shared" si="54"/>
        <v>0</v>
      </c>
      <c r="U295" s="217">
        <f t="shared" si="59"/>
        <v>0</v>
      </c>
      <c r="V295" s="217" t="str">
        <f t="shared" si="56"/>
        <v>NÃO</v>
      </c>
      <c r="Y295" s="245">
        <f t="shared" si="57"/>
        <v>0</v>
      </c>
      <c r="AC295" s="242">
        <f t="shared" si="58"/>
        <v>0</v>
      </c>
      <c r="AD295" s="243" t="s">
        <v>42</v>
      </c>
      <c r="AE295" s="243" t="s">
        <v>2060</v>
      </c>
      <c r="AF295" s="243">
        <v>2907509</v>
      </c>
      <c r="AG295" s="243"/>
      <c r="AH295" s="243"/>
    </row>
    <row r="296" spans="1:34" s="54" customFormat="1" ht="20.25" customHeight="1" x14ac:dyDescent="0.25">
      <c r="A296" s="214" t="str">
        <f>Controles!$B$2</f>
        <v>RS</v>
      </c>
      <c r="B296" s="214">
        <f>Controles!$C$2</f>
        <v>10</v>
      </c>
      <c r="C296" s="214" t="s">
        <v>5394</v>
      </c>
      <c r="D296" s="42"/>
      <c r="E296" s="42"/>
      <c r="F296" s="76"/>
      <c r="G296" s="76"/>
      <c r="H296" s="219">
        <f t="shared" si="55"/>
        <v>0</v>
      </c>
      <c r="I296" s="76"/>
      <c r="J296" s="76"/>
      <c r="K296" s="76"/>
      <c r="L296" s="76"/>
      <c r="M296" s="76"/>
      <c r="N296" s="217">
        <f t="shared" si="48"/>
        <v>0</v>
      </c>
      <c r="O296" s="217">
        <f t="shared" si="49"/>
        <v>0</v>
      </c>
      <c r="P296" s="217">
        <f t="shared" si="50"/>
        <v>0</v>
      </c>
      <c r="Q296" s="215">
        <f t="shared" si="51"/>
        <v>0</v>
      </c>
      <c r="R296" s="217">
        <f t="shared" si="52"/>
        <v>0</v>
      </c>
      <c r="S296" s="217">
        <f t="shared" si="53"/>
        <v>0</v>
      </c>
      <c r="T296" s="217">
        <f t="shared" si="54"/>
        <v>0</v>
      </c>
      <c r="U296" s="217">
        <f t="shared" si="59"/>
        <v>0</v>
      </c>
      <c r="V296" s="217" t="str">
        <f t="shared" si="56"/>
        <v>NÃO</v>
      </c>
      <c r="Y296" s="245">
        <f t="shared" si="57"/>
        <v>0</v>
      </c>
      <c r="AC296" s="242">
        <f t="shared" si="58"/>
        <v>0</v>
      </c>
      <c r="AD296" s="243" t="s">
        <v>42</v>
      </c>
      <c r="AE296" s="243" t="s">
        <v>2077</v>
      </c>
      <c r="AF296" s="243">
        <v>2907558</v>
      </c>
      <c r="AG296" s="243"/>
      <c r="AH296" s="243"/>
    </row>
    <row r="297" spans="1:34" s="54" customFormat="1" ht="20.25" customHeight="1" x14ac:dyDescent="0.25">
      <c r="A297" s="214" t="str">
        <f>Controles!$B$2</f>
        <v>RS</v>
      </c>
      <c r="B297" s="214">
        <f>Controles!$C$2</f>
        <v>10</v>
      </c>
      <c r="C297" s="214" t="s">
        <v>5394</v>
      </c>
      <c r="D297" s="42"/>
      <c r="E297" s="42"/>
      <c r="F297" s="76"/>
      <c r="G297" s="76"/>
      <c r="H297" s="219">
        <f t="shared" si="55"/>
        <v>0</v>
      </c>
      <c r="I297" s="76"/>
      <c r="J297" s="76"/>
      <c r="K297" s="76"/>
      <c r="L297" s="76"/>
      <c r="M297" s="76"/>
      <c r="N297" s="217">
        <f t="shared" si="48"/>
        <v>0</v>
      </c>
      <c r="O297" s="217">
        <f t="shared" si="49"/>
        <v>0</v>
      </c>
      <c r="P297" s="217">
        <f t="shared" si="50"/>
        <v>0</v>
      </c>
      <c r="Q297" s="215">
        <f t="shared" si="51"/>
        <v>0</v>
      </c>
      <c r="R297" s="217">
        <f t="shared" si="52"/>
        <v>0</v>
      </c>
      <c r="S297" s="217">
        <f t="shared" si="53"/>
        <v>0</v>
      </c>
      <c r="T297" s="217">
        <f t="shared" si="54"/>
        <v>0</v>
      </c>
      <c r="U297" s="217">
        <f t="shared" si="59"/>
        <v>0</v>
      </c>
      <c r="V297" s="217" t="str">
        <f t="shared" si="56"/>
        <v>NÃO</v>
      </c>
      <c r="Y297" s="245">
        <f t="shared" si="57"/>
        <v>0</v>
      </c>
      <c r="AC297" s="242">
        <f t="shared" si="58"/>
        <v>0</v>
      </c>
      <c r="AD297" s="243" t="s">
        <v>42</v>
      </c>
      <c r="AE297" s="243" t="s">
        <v>2093</v>
      </c>
      <c r="AF297" s="243">
        <v>2907608</v>
      </c>
      <c r="AG297" s="243"/>
      <c r="AH297" s="243"/>
    </row>
    <row r="298" spans="1:34" s="54" customFormat="1" ht="20.25" customHeight="1" x14ac:dyDescent="0.25">
      <c r="A298" s="214" t="str">
        <f>Controles!$B$2</f>
        <v>RS</v>
      </c>
      <c r="B298" s="214">
        <f>Controles!$C$2</f>
        <v>10</v>
      </c>
      <c r="C298" s="214" t="s">
        <v>5394</v>
      </c>
      <c r="D298" s="42"/>
      <c r="E298" s="42"/>
      <c r="F298" s="76"/>
      <c r="G298" s="76"/>
      <c r="H298" s="219">
        <f t="shared" si="55"/>
        <v>0</v>
      </c>
      <c r="I298" s="76"/>
      <c r="J298" s="76"/>
      <c r="K298" s="76"/>
      <c r="L298" s="76"/>
      <c r="M298" s="76"/>
      <c r="N298" s="217">
        <f t="shared" si="48"/>
        <v>0</v>
      </c>
      <c r="O298" s="217">
        <f t="shared" si="49"/>
        <v>0</v>
      </c>
      <c r="P298" s="217">
        <f t="shared" si="50"/>
        <v>0</v>
      </c>
      <c r="Q298" s="215">
        <f t="shared" si="51"/>
        <v>0</v>
      </c>
      <c r="R298" s="217">
        <f t="shared" si="52"/>
        <v>0</v>
      </c>
      <c r="S298" s="217">
        <f t="shared" si="53"/>
        <v>0</v>
      </c>
      <c r="T298" s="217">
        <f t="shared" si="54"/>
        <v>0</v>
      </c>
      <c r="U298" s="217">
        <f t="shared" si="59"/>
        <v>0</v>
      </c>
      <c r="V298" s="217" t="str">
        <f t="shared" si="56"/>
        <v>NÃO</v>
      </c>
      <c r="Y298" s="245">
        <f t="shared" si="57"/>
        <v>0</v>
      </c>
      <c r="AC298" s="242">
        <f t="shared" si="58"/>
        <v>0</v>
      </c>
      <c r="AD298" s="243" t="s">
        <v>42</v>
      </c>
      <c r="AE298" s="243" t="s">
        <v>2109</v>
      </c>
      <c r="AF298" s="243">
        <v>2907707</v>
      </c>
      <c r="AG298" s="243"/>
      <c r="AH298" s="243"/>
    </row>
    <row r="299" spans="1:34" s="54" customFormat="1" ht="20.25" customHeight="1" x14ac:dyDescent="0.25">
      <c r="A299" s="214" t="str">
        <f>Controles!$B$2</f>
        <v>RS</v>
      </c>
      <c r="B299" s="214">
        <f>Controles!$C$2</f>
        <v>10</v>
      </c>
      <c r="C299" s="214" t="s">
        <v>5394</v>
      </c>
      <c r="D299" s="42"/>
      <c r="E299" s="42"/>
      <c r="F299" s="76"/>
      <c r="G299" s="76"/>
      <c r="H299" s="219">
        <f t="shared" si="55"/>
        <v>0</v>
      </c>
      <c r="I299" s="76"/>
      <c r="J299" s="76"/>
      <c r="K299" s="76"/>
      <c r="L299" s="76"/>
      <c r="M299" s="76"/>
      <c r="N299" s="217">
        <f t="shared" si="48"/>
        <v>0</v>
      </c>
      <c r="O299" s="217">
        <f t="shared" si="49"/>
        <v>0</v>
      </c>
      <c r="P299" s="217">
        <f t="shared" si="50"/>
        <v>0</v>
      </c>
      <c r="Q299" s="215">
        <f t="shared" si="51"/>
        <v>0</v>
      </c>
      <c r="R299" s="217">
        <f t="shared" si="52"/>
        <v>0</v>
      </c>
      <c r="S299" s="217">
        <f t="shared" si="53"/>
        <v>0</v>
      </c>
      <c r="T299" s="217">
        <f t="shared" si="54"/>
        <v>0</v>
      </c>
      <c r="U299" s="217">
        <f t="shared" si="59"/>
        <v>0</v>
      </c>
      <c r="V299" s="217" t="str">
        <f t="shared" si="56"/>
        <v>NÃO</v>
      </c>
      <c r="Y299" s="245">
        <f t="shared" si="57"/>
        <v>0</v>
      </c>
      <c r="AC299" s="242">
        <f t="shared" si="58"/>
        <v>0</v>
      </c>
      <c r="AD299" s="243" t="s">
        <v>42</v>
      </c>
      <c r="AE299" s="243" t="s">
        <v>2125</v>
      </c>
      <c r="AF299" s="243">
        <v>2907806</v>
      </c>
      <c r="AG299" s="243"/>
      <c r="AH299" s="243"/>
    </row>
    <row r="300" spans="1:34" s="54" customFormat="1" ht="20.25" customHeight="1" x14ac:dyDescent="0.25">
      <c r="A300" s="214" t="str">
        <f>Controles!$B$2</f>
        <v>RS</v>
      </c>
      <c r="B300" s="214">
        <f>Controles!$C$2</f>
        <v>10</v>
      </c>
      <c r="C300" s="214" t="s">
        <v>5394</v>
      </c>
      <c r="D300" s="42"/>
      <c r="E300" s="42"/>
      <c r="F300" s="76"/>
      <c r="G300" s="76"/>
      <c r="H300" s="219">
        <f t="shared" si="55"/>
        <v>0</v>
      </c>
      <c r="I300" s="76"/>
      <c r="J300" s="76"/>
      <c r="K300" s="76"/>
      <c r="L300" s="76"/>
      <c r="M300" s="76"/>
      <c r="N300" s="217">
        <f t="shared" si="48"/>
        <v>0</v>
      </c>
      <c r="O300" s="217">
        <f t="shared" si="49"/>
        <v>0</v>
      </c>
      <c r="P300" s="217">
        <f t="shared" si="50"/>
        <v>0</v>
      </c>
      <c r="Q300" s="215">
        <f t="shared" si="51"/>
        <v>0</v>
      </c>
      <c r="R300" s="217">
        <f t="shared" si="52"/>
        <v>0</v>
      </c>
      <c r="S300" s="217">
        <f t="shared" si="53"/>
        <v>0</v>
      </c>
      <c r="T300" s="217">
        <f t="shared" si="54"/>
        <v>0</v>
      </c>
      <c r="U300" s="217">
        <f t="shared" si="59"/>
        <v>0</v>
      </c>
      <c r="V300" s="217" t="str">
        <f t="shared" si="56"/>
        <v>NÃO</v>
      </c>
      <c r="Y300" s="245">
        <f t="shared" si="57"/>
        <v>0</v>
      </c>
      <c r="AC300" s="242">
        <f t="shared" si="58"/>
        <v>0</v>
      </c>
      <c r="AD300" s="243" t="s">
        <v>42</v>
      </c>
      <c r="AE300" s="243" t="s">
        <v>2141</v>
      </c>
      <c r="AF300" s="243">
        <v>2907905</v>
      </c>
      <c r="AG300" s="243"/>
      <c r="AH300" s="243"/>
    </row>
    <row r="301" spans="1:34" x14ac:dyDescent="0.25">
      <c r="AD301" s="243" t="s">
        <v>42</v>
      </c>
      <c r="AE301" s="243" t="s">
        <v>2157</v>
      </c>
      <c r="AF301" s="243">
        <v>2908002</v>
      </c>
      <c r="AG301" s="243"/>
      <c r="AH301" s="243"/>
    </row>
    <row r="302" spans="1:34" x14ac:dyDescent="0.25">
      <c r="AD302" s="243" t="s">
        <v>42</v>
      </c>
      <c r="AE302" s="243" t="s">
        <v>2174</v>
      </c>
      <c r="AF302" s="243">
        <v>2908101</v>
      </c>
      <c r="AG302" s="243"/>
      <c r="AH302" s="243"/>
    </row>
    <row r="303" spans="1:34" x14ac:dyDescent="0.25">
      <c r="AD303" s="243" t="s">
        <v>42</v>
      </c>
      <c r="AE303" s="243" t="s">
        <v>2191</v>
      </c>
      <c r="AF303" s="243">
        <v>2908200</v>
      </c>
      <c r="AG303" s="243"/>
      <c r="AH303" s="243"/>
    </row>
    <row r="304" spans="1:34" x14ac:dyDescent="0.25">
      <c r="AD304" s="243" t="s">
        <v>42</v>
      </c>
      <c r="AE304" s="243" t="s">
        <v>2207</v>
      </c>
      <c r="AF304" s="243">
        <v>2908309</v>
      </c>
      <c r="AG304" s="243"/>
      <c r="AH304" s="243"/>
    </row>
    <row r="305" spans="30:34" x14ac:dyDescent="0.25">
      <c r="AD305" s="243" t="s">
        <v>42</v>
      </c>
      <c r="AE305" s="243" t="s">
        <v>2222</v>
      </c>
      <c r="AF305" s="243">
        <v>2908408</v>
      </c>
      <c r="AG305" s="243"/>
      <c r="AH305" s="243"/>
    </row>
    <row r="306" spans="30:34" x14ac:dyDescent="0.25">
      <c r="AD306" s="243" t="s">
        <v>42</v>
      </c>
      <c r="AE306" s="243" t="s">
        <v>2238</v>
      </c>
      <c r="AF306" s="243">
        <v>2908507</v>
      </c>
      <c r="AG306" s="243"/>
      <c r="AH306" s="243"/>
    </row>
    <row r="307" spans="30:34" x14ac:dyDescent="0.25">
      <c r="AD307" s="243" t="s">
        <v>42</v>
      </c>
      <c r="AE307" s="243" t="s">
        <v>1458</v>
      </c>
      <c r="AF307" s="243">
        <v>2908606</v>
      </c>
      <c r="AG307" s="243"/>
      <c r="AH307" s="243"/>
    </row>
    <row r="308" spans="30:34" x14ac:dyDescent="0.25">
      <c r="AD308" s="243" t="s">
        <v>42</v>
      </c>
      <c r="AE308" s="243" t="s">
        <v>2268</v>
      </c>
      <c r="AF308" s="243">
        <v>2908705</v>
      </c>
      <c r="AG308" s="243"/>
      <c r="AH308" s="243"/>
    </row>
    <row r="309" spans="30:34" x14ac:dyDescent="0.25">
      <c r="AD309" s="243" t="s">
        <v>42</v>
      </c>
      <c r="AE309" s="243" t="s">
        <v>2283</v>
      </c>
      <c r="AF309" s="243">
        <v>2908804</v>
      </c>
      <c r="AG309" s="243"/>
      <c r="AH309" s="243"/>
    </row>
    <row r="310" spans="30:34" x14ac:dyDescent="0.25">
      <c r="AD310" s="243" t="s">
        <v>42</v>
      </c>
      <c r="AE310" s="243" t="s">
        <v>2299</v>
      </c>
      <c r="AF310" s="243">
        <v>2908903</v>
      </c>
      <c r="AG310" s="243"/>
      <c r="AH310" s="243"/>
    </row>
    <row r="311" spans="30:34" x14ac:dyDescent="0.25">
      <c r="AD311" s="243" t="s">
        <v>42</v>
      </c>
      <c r="AE311" s="243" t="s">
        <v>2314</v>
      </c>
      <c r="AF311" s="243">
        <v>2909000</v>
      </c>
      <c r="AG311" s="243"/>
      <c r="AH311" s="243"/>
    </row>
    <row r="312" spans="30:34" x14ac:dyDescent="0.25">
      <c r="AD312" s="243" t="s">
        <v>42</v>
      </c>
      <c r="AE312" s="243" t="s">
        <v>2328</v>
      </c>
      <c r="AF312" s="243">
        <v>2909109</v>
      </c>
      <c r="AG312" s="243"/>
      <c r="AH312" s="243"/>
    </row>
    <row r="313" spans="30:34" x14ac:dyDescent="0.25">
      <c r="AD313" s="243" t="s">
        <v>42</v>
      </c>
      <c r="AE313" s="243" t="s">
        <v>2344</v>
      </c>
      <c r="AF313" s="243">
        <v>2909208</v>
      </c>
      <c r="AG313" s="243"/>
      <c r="AH313" s="243"/>
    </row>
    <row r="314" spans="30:34" x14ac:dyDescent="0.25">
      <c r="AD314" s="243" t="s">
        <v>42</v>
      </c>
      <c r="AE314" s="243" t="s">
        <v>2360</v>
      </c>
      <c r="AF314" s="243">
        <v>2909307</v>
      </c>
      <c r="AG314" s="243"/>
      <c r="AH314" s="243"/>
    </row>
    <row r="315" spans="30:34" x14ac:dyDescent="0.25">
      <c r="AD315" s="243" t="s">
        <v>42</v>
      </c>
      <c r="AE315" s="243" t="s">
        <v>2374</v>
      </c>
      <c r="AF315" s="243">
        <v>2909406</v>
      </c>
      <c r="AG315" s="243"/>
      <c r="AH315" s="243"/>
    </row>
    <row r="316" spans="30:34" x14ac:dyDescent="0.25">
      <c r="AD316" s="243" t="s">
        <v>42</v>
      </c>
      <c r="AE316" s="243" t="s">
        <v>2389</v>
      </c>
      <c r="AF316" s="243">
        <v>2909505</v>
      </c>
      <c r="AG316" s="243"/>
      <c r="AH316" s="243"/>
    </row>
    <row r="317" spans="30:34" x14ac:dyDescent="0.25">
      <c r="AD317" s="243" t="s">
        <v>42</v>
      </c>
      <c r="AE317" s="243" t="s">
        <v>2405</v>
      </c>
      <c r="AF317" s="243">
        <v>2909604</v>
      </c>
      <c r="AG317" s="243"/>
      <c r="AH317" s="243"/>
    </row>
    <row r="318" spans="30:34" x14ac:dyDescent="0.25">
      <c r="AD318" s="243" t="s">
        <v>42</v>
      </c>
      <c r="AE318" s="243" t="s">
        <v>2421</v>
      </c>
      <c r="AF318" s="243">
        <v>2909703</v>
      </c>
      <c r="AG318" s="243"/>
      <c r="AH318" s="243"/>
    </row>
    <row r="319" spans="30:34" x14ac:dyDescent="0.25">
      <c r="AD319" s="243" t="s">
        <v>42</v>
      </c>
      <c r="AE319" s="243" t="s">
        <v>2437</v>
      </c>
      <c r="AF319" s="243">
        <v>2909802</v>
      </c>
      <c r="AG319" s="243"/>
      <c r="AH319" s="243"/>
    </row>
    <row r="320" spans="30:34" x14ac:dyDescent="0.25">
      <c r="AD320" s="243" t="s">
        <v>42</v>
      </c>
      <c r="AE320" s="243" t="s">
        <v>2453</v>
      </c>
      <c r="AF320" s="243">
        <v>2909901</v>
      </c>
      <c r="AG320" s="243"/>
      <c r="AH320" s="243"/>
    </row>
    <row r="321" spans="30:34" x14ac:dyDescent="0.25">
      <c r="AD321" s="243" t="s">
        <v>42</v>
      </c>
      <c r="AE321" s="243" t="s">
        <v>2467</v>
      </c>
      <c r="AF321" s="243">
        <v>2910008</v>
      </c>
      <c r="AG321" s="243"/>
      <c r="AH321" s="243"/>
    </row>
    <row r="322" spans="30:34" x14ac:dyDescent="0.25">
      <c r="AD322" s="243" t="s">
        <v>42</v>
      </c>
      <c r="AE322" s="243" t="s">
        <v>2482</v>
      </c>
      <c r="AF322" s="243">
        <v>2910057</v>
      </c>
      <c r="AG322" s="243"/>
      <c r="AH322" s="243"/>
    </row>
    <row r="323" spans="30:34" x14ac:dyDescent="0.25">
      <c r="AD323" s="243" t="s">
        <v>42</v>
      </c>
      <c r="AE323" s="243" t="s">
        <v>2498</v>
      </c>
      <c r="AF323" s="243">
        <v>2910107</v>
      </c>
      <c r="AG323" s="243"/>
      <c r="AH323" s="243"/>
    </row>
    <row r="324" spans="30:34" x14ac:dyDescent="0.25">
      <c r="AD324" s="243" t="s">
        <v>42</v>
      </c>
      <c r="AE324" s="243" t="s">
        <v>2512</v>
      </c>
      <c r="AF324" s="243">
        <v>2910206</v>
      </c>
      <c r="AG324" s="243"/>
      <c r="AH324" s="243"/>
    </row>
    <row r="325" spans="30:34" x14ac:dyDescent="0.25">
      <c r="AD325" s="243" t="s">
        <v>42</v>
      </c>
      <c r="AE325" s="243" t="s">
        <v>2528</v>
      </c>
      <c r="AF325" s="243">
        <v>2910305</v>
      </c>
      <c r="AG325" s="243"/>
      <c r="AH325" s="243"/>
    </row>
    <row r="326" spans="30:34" x14ac:dyDescent="0.25">
      <c r="AD326" s="243" t="s">
        <v>42</v>
      </c>
      <c r="AE326" s="243" t="s">
        <v>2543</v>
      </c>
      <c r="AF326" s="243">
        <v>2910404</v>
      </c>
      <c r="AG326" s="243"/>
      <c r="AH326" s="243"/>
    </row>
    <row r="327" spans="30:34" x14ac:dyDescent="0.25">
      <c r="AD327" s="243" t="s">
        <v>42</v>
      </c>
      <c r="AE327" s="243" t="s">
        <v>1950</v>
      </c>
      <c r="AF327" s="243">
        <v>2910503</v>
      </c>
      <c r="AG327" s="243"/>
      <c r="AH327" s="243"/>
    </row>
    <row r="328" spans="30:34" x14ac:dyDescent="0.25">
      <c r="AD328" s="243" t="s">
        <v>42</v>
      </c>
      <c r="AE328" s="243" t="s">
        <v>2573</v>
      </c>
      <c r="AF328" s="243">
        <v>2900504</v>
      </c>
      <c r="AG328" s="243"/>
      <c r="AH328" s="243"/>
    </row>
    <row r="329" spans="30:34" x14ac:dyDescent="0.25">
      <c r="AD329" s="243" t="s">
        <v>42</v>
      </c>
      <c r="AE329" s="243" t="s">
        <v>2588</v>
      </c>
      <c r="AF329" s="243">
        <v>2910602</v>
      </c>
      <c r="AG329" s="243"/>
      <c r="AH329" s="243"/>
    </row>
    <row r="330" spans="30:34" x14ac:dyDescent="0.25">
      <c r="AD330" s="243" t="s">
        <v>42</v>
      </c>
      <c r="AE330" s="243" t="s">
        <v>2604</v>
      </c>
      <c r="AF330" s="243">
        <v>2910701</v>
      </c>
      <c r="AG330" s="243"/>
      <c r="AH330" s="243"/>
    </row>
    <row r="331" spans="30:34" x14ac:dyDescent="0.25">
      <c r="AD331" s="243" t="s">
        <v>42</v>
      </c>
      <c r="AE331" s="243" t="s">
        <v>2619</v>
      </c>
      <c r="AF331" s="243">
        <v>2910727</v>
      </c>
      <c r="AG331" s="243"/>
      <c r="AH331" s="243"/>
    </row>
    <row r="332" spans="30:34" x14ac:dyDescent="0.25">
      <c r="AD332" s="243" t="s">
        <v>42</v>
      </c>
      <c r="AE332" s="243" t="s">
        <v>1273</v>
      </c>
      <c r="AF332" s="243">
        <v>2910750</v>
      </c>
      <c r="AG332" s="243"/>
      <c r="AH332" s="243"/>
    </row>
    <row r="333" spans="30:34" x14ac:dyDescent="0.25">
      <c r="AD333" s="243" t="s">
        <v>42</v>
      </c>
      <c r="AE333" s="243" t="s">
        <v>2646</v>
      </c>
      <c r="AF333" s="243">
        <v>2910776</v>
      </c>
      <c r="AG333" s="243"/>
      <c r="AH333" s="243"/>
    </row>
    <row r="334" spans="30:34" x14ac:dyDescent="0.25">
      <c r="AD334" s="243" t="s">
        <v>42</v>
      </c>
      <c r="AE334" s="243" t="s">
        <v>2659</v>
      </c>
      <c r="AF334" s="243">
        <v>2910800</v>
      </c>
      <c r="AG334" s="243"/>
      <c r="AH334" s="243"/>
    </row>
    <row r="335" spans="30:34" x14ac:dyDescent="0.25">
      <c r="AD335" s="243" t="s">
        <v>42</v>
      </c>
      <c r="AE335" s="243" t="s">
        <v>1316</v>
      </c>
      <c r="AF335" s="243">
        <v>2910859</v>
      </c>
      <c r="AG335" s="243"/>
      <c r="AH335" s="243"/>
    </row>
    <row r="336" spans="30:34" x14ac:dyDescent="0.25">
      <c r="AD336" s="243" t="s">
        <v>42</v>
      </c>
      <c r="AE336" s="243" t="s">
        <v>2688</v>
      </c>
      <c r="AF336" s="243">
        <v>2910909</v>
      </c>
      <c r="AG336" s="243"/>
      <c r="AH336" s="243"/>
    </row>
    <row r="337" spans="30:34" x14ac:dyDescent="0.25">
      <c r="AD337" s="243" t="s">
        <v>42</v>
      </c>
      <c r="AE337" s="243" t="s">
        <v>2704</v>
      </c>
      <c r="AF337" s="243">
        <v>2911006</v>
      </c>
      <c r="AG337" s="243"/>
      <c r="AH337" s="243"/>
    </row>
    <row r="338" spans="30:34" x14ac:dyDescent="0.25">
      <c r="AD338" s="243" t="s">
        <v>42</v>
      </c>
      <c r="AE338" s="243" t="s">
        <v>2719</v>
      </c>
      <c r="AF338" s="243">
        <v>2911105</v>
      </c>
      <c r="AG338" s="243"/>
      <c r="AH338" s="243"/>
    </row>
    <row r="339" spans="30:34" x14ac:dyDescent="0.25">
      <c r="AD339" s="243" t="s">
        <v>42</v>
      </c>
      <c r="AE339" s="243" t="s">
        <v>2735</v>
      </c>
      <c r="AF339" s="243">
        <v>2911204</v>
      </c>
      <c r="AG339" s="243"/>
      <c r="AH339" s="243"/>
    </row>
    <row r="340" spans="30:34" x14ac:dyDescent="0.25">
      <c r="AD340" s="243" t="s">
        <v>42</v>
      </c>
      <c r="AE340" s="243" t="s">
        <v>2750</v>
      </c>
      <c r="AF340" s="243">
        <v>2911253</v>
      </c>
      <c r="AG340" s="243"/>
      <c r="AH340" s="243"/>
    </row>
    <row r="341" spans="30:34" x14ac:dyDescent="0.25">
      <c r="AD341" s="243" t="s">
        <v>42</v>
      </c>
      <c r="AE341" s="243" t="s">
        <v>2765</v>
      </c>
      <c r="AF341" s="243">
        <v>2911303</v>
      </c>
      <c r="AG341" s="243"/>
      <c r="AH341" s="243"/>
    </row>
    <row r="342" spans="30:34" x14ac:dyDescent="0.25">
      <c r="AD342" s="243" t="s">
        <v>42</v>
      </c>
      <c r="AE342" s="243" t="s">
        <v>2781</v>
      </c>
      <c r="AF342" s="243">
        <v>2911402</v>
      </c>
      <c r="AG342" s="243"/>
      <c r="AH342" s="243"/>
    </row>
    <row r="343" spans="30:34" x14ac:dyDescent="0.25">
      <c r="AD343" s="243" t="s">
        <v>42</v>
      </c>
      <c r="AE343" s="243" t="s">
        <v>2796</v>
      </c>
      <c r="AF343" s="243">
        <v>2911501</v>
      </c>
      <c r="AG343" s="243"/>
      <c r="AH343" s="243"/>
    </row>
    <row r="344" spans="30:34" x14ac:dyDescent="0.25">
      <c r="AD344" s="243" t="s">
        <v>42</v>
      </c>
      <c r="AE344" s="243" t="s">
        <v>2811</v>
      </c>
      <c r="AF344" s="243">
        <v>2911600</v>
      </c>
      <c r="AG344" s="243"/>
      <c r="AH344" s="243"/>
    </row>
    <row r="345" spans="30:34" x14ac:dyDescent="0.25">
      <c r="AD345" s="243" t="s">
        <v>42</v>
      </c>
      <c r="AE345" s="243" t="s">
        <v>2826</v>
      </c>
      <c r="AF345" s="243">
        <v>2911659</v>
      </c>
      <c r="AG345" s="243"/>
      <c r="AH345" s="243"/>
    </row>
    <row r="346" spans="30:34" x14ac:dyDescent="0.25">
      <c r="AD346" s="243" t="s">
        <v>42</v>
      </c>
      <c r="AE346" s="243" t="s">
        <v>2838</v>
      </c>
      <c r="AF346" s="243">
        <v>2911709</v>
      </c>
      <c r="AG346" s="243"/>
      <c r="AH346" s="243"/>
    </row>
    <row r="347" spans="30:34" x14ac:dyDescent="0.25">
      <c r="AD347" s="243" t="s">
        <v>42</v>
      </c>
      <c r="AE347" s="243" t="s">
        <v>2851</v>
      </c>
      <c r="AF347" s="243">
        <v>2911808</v>
      </c>
      <c r="AG347" s="243"/>
      <c r="AH347" s="243"/>
    </row>
    <row r="348" spans="30:34" x14ac:dyDescent="0.25">
      <c r="AD348" s="243" t="s">
        <v>42</v>
      </c>
      <c r="AE348" s="243" t="s">
        <v>2864</v>
      </c>
      <c r="AF348" s="243">
        <v>2911857</v>
      </c>
      <c r="AG348" s="243"/>
      <c r="AH348" s="243"/>
    </row>
    <row r="349" spans="30:34" x14ac:dyDescent="0.25">
      <c r="AD349" s="243" t="s">
        <v>42</v>
      </c>
      <c r="AE349" s="243" t="s">
        <v>2877</v>
      </c>
      <c r="AF349" s="243">
        <v>2911907</v>
      </c>
      <c r="AG349" s="243"/>
      <c r="AH349" s="243"/>
    </row>
    <row r="350" spans="30:34" x14ac:dyDescent="0.25">
      <c r="AD350" s="243" t="s">
        <v>42</v>
      </c>
      <c r="AE350" s="243" t="s">
        <v>2889</v>
      </c>
      <c r="AF350" s="243">
        <v>2912004</v>
      </c>
      <c r="AG350" s="243"/>
      <c r="AH350" s="243"/>
    </row>
    <row r="351" spans="30:34" x14ac:dyDescent="0.25">
      <c r="AD351" s="243" t="s">
        <v>42</v>
      </c>
      <c r="AE351" s="243" t="s">
        <v>2902</v>
      </c>
      <c r="AF351" s="243">
        <v>2912103</v>
      </c>
      <c r="AG351" s="243"/>
      <c r="AH351" s="243"/>
    </row>
    <row r="352" spans="30:34" x14ac:dyDescent="0.25">
      <c r="AD352" s="243" t="s">
        <v>42</v>
      </c>
      <c r="AE352" s="243" t="s">
        <v>2914</v>
      </c>
      <c r="AF352" s="243">
        <v>2912202</v>
      </c>
      <c r="AG352" s="243"/>
      <c r="AH352" s="243"/>
    </row>
    <row r="353" spans="30:34" x14ac:dyDescent="0.25">
      <c r="AD353" s="243" t="s">
        <v>42</v>
      </c>
      <c r="AE353" s="243" t="s">
        <v>2927</v>
      </c>
      <c r="AF353" s="243">
        <v>2912301</v>
      </c>
      <c r="AG353" s="243"/>
      <c r="AH353" s="243"/>
    </row>
    <row r="354" spans="30:34" x14ac:dyDescent="0.25">
      <c r="AD354" s="243" t="s">
        <v>42</v>
      </c>
      <c r="AE354" s="243" t="s">
        <v>2938</v>
      </c>
      <c r="AF354" s="243">
        <v>2912400</v>
      </c>
      <c r="AG354" s="243"/>
      <c r="AH354" s="243"/>
    </row>
    <row r="355" spans="30:34" x14ac:dyDescent="0.25">
      <c r="AD355" s="243" t="s">
        <v>42</v>
      </c>
      <c r="AE355" s="243" t="s">
        <v>2950</v>
      </c>
      <c r="AF355" s="243">
        <v>2912509</v>
      </c>
      <c r="AG355" s="243"/>
      <c r="AH355" s="243"/>
    </row>
    <row r="356" spans="30:34" x14ac:dyDescent="0.25">
      <c r="AD356" s="243" t="s">
        <v>42</v>
      </c>
      <c r="AE356" s="243" t="s">
        <v>2962</v>
      </c>
      <c r="AF356" s="243">
        <v>2912608</v>
      </c>
      <c r="AG356" s="243"/>
      <c r="AH356" s="243"/>
    </row>
    <row r="357" spans="30:34" x14ac:dyDescent="0.25">
      <c r="AD357" s="243" t="s">
        <v>42</v>
      </c>
      <c r="AE357" s="243" t="s">
        <v>2974</v>
      </c>
      <c r="AF357" s="243">
        <v>2912707</v>
      </c>
      <c r="AG357" s="243"/>
      <c r="AH357" s="243"/>
    </row>
    <row r="358" spans="30:34" x14ac:dyDescent="0.25">
      <c r="AD358" s="243" t="s">
        <v>42</v>
      </c>
      <c r="AE358" s="243" t="s">
        <v>2986</v>
      </c>
      <c r="AF358" s="243">
        <v>2912806</v>
      </c>
      <c r="AG358" s="243"/>
      <c r="AH358" s="243"/>
    </row>
    <row r="359" spans="30:34" x14ac:dyDescent="0.25">
      <c r="AD359" s="243" t="s">
        <v>42</v>
      </c>
      <c r="AE359" s="243" t="s">
        <v>2998</v>
      </c>
      <c r="AF359" s="243">
        <v>2912905</v>
      </c>
      <c r="AG359" s="243"/>
      <c r="AH359" s="243"/>
    </row>
    <row r="360" spans="30:34" x14ac:dyDescent="0.25">
      <c r="AD360" s="243" t="s">
        <v>42</v>
      </c>
      <c r="AE360" s="243" t="s">
        <v>3011</v>
      </c>
      <c r="AF360" s="243">
        <v>2913002</v>
      </c>
      <c r="AG360" s="243"/>
      <c r="AH360" s="243"/>
    </row>
    <row r="361" spans="30:34" x14ac:dyDescent="0.25">
      <c r="AD361" s="243" t="s">
        <v>42</v>
      </c>
      <c r="AE361" s="243" t="s">
        <v>3024</v>
      </c>
      <c r="AF361" s="243">
        <v>2913101</v>
      </c>
      <c r="AG361" s="243"/>
      <c r="AH361" s="243"/>
    </row>
    <row r="362" spans="30:34" x14ac:dyDescent="0.25">
      <c r="AD362" s="243" t="s">
        <v>42</v>
      </c>
      <c r="AE362" s="243" t="s">
        <v>3036</v>
      </c>
      <c r="AF362" s="243">
        <v>2913200</v>
      </c>
      <c r="AG362" s="243"/>
      <c r="AH362" s="243"/>
    </row>
    <row r="363" spans="30:34" x14ac:dyDescent="0.25">
      <c r="AD363" s="243" t="s">
        <v>42</v>
      </c>
      <c r="AE363" s="243" t="s">
        <v>3048</v>
      </c>
      <c r="AF363" s="243">
        <v>2913309</v>
      </c>
      <c r="AG363" s="243"/>
      <c r="AH363" s="243"/>
    </row>
    <row r="364" spans="30:34" x14ac:dyDescent="0.25">
      <c r="AD364" s="243" t="s">
        <v>42</v>
      </c>
      <c r="AE364" s="243" t="s">
        <v>3060</v>
      </c>
      <c r="AF364" s="243">
        <v>2913408</v>
      </c>
      <c r="AG364" s="243"/>
      <c r="AH364" s="243"/>
    </row>
    <row r="365" spans="30:34" x14ac:dyDescent="0.25">
      <c r="AD365" s="243" t="s">
        <v>42</v>
      </c>
      <c r="AE365" s="243" t="s">
        <v>3072</v>
      </c>
      <c r="AF365" s="243">
        <v>2913457</v>
      </c>
      <c r="AG365" s="243"/>
      <c r="AH365" s="243"/>
    </row>
    <row r="366" spans="30:34" x14ac:dyDescent="0.25">
      <c r="AD366" s="243" t="s">
        <v>42</v>
      </c>
      <c r="AE366" s="243" t="s">
        <v>3084</v>
      </c>
      <c r="AF366" s="243">
        <v>2913507</v>
      </c>
      <c r="AG366" s="243"/>
      <c r="AH366" s="243"/>
    </row>
    <row r="367" spans="30:34" x14ac:dyDescent="0.25">
      <c r="AD367" s="243" t="s">
        <v>42</v>
      </c>
      <c r="AE367" s="243" t="s">
        <v>3097</v>
      </c>
      <c r="AF367" s="243">
        <v>2913606</v>
      </c>
      <c r="AG367" s="243"/>
      <c r="AH367" s="243"/>
    </row>
    <row r="368" spans="30:34" x14ac:dyDescent="0.25">
      <c r="AD368" s="243" t="s">
        <v>42</v>
      </c>
      <c r="AE368" s="243" t="s">
        <v>3109</v>
      </c>
      <c r="AF368" s="243">
        <v>2913705</v>
      </c>
      <c r="AG368" s="243"/>
      <c r="AH368" s="243"/>
    </row>
    <row r="369" spans="30:34" x14ac:dyDescent="0.25">
      <c r="AD369" s="243" t="s">
        <v>42</v>
      </c>
      <c r="AE369" s="243" t="s">
        <v>3121</v>
      </c>
      <c r="AF369" s="243">
        <v>2913804</v>
      </c>
      <c r="AG369" s="243"/>
      <c r="AH369" s="243"/>
    </row>
    <row r="370" spans="30:34" x14ac:dyDescent="0.25">
      <c r="AD370" s="243" t="s">
        <v>42</v>
      </c>
      <c r="AE370" s="243" t="s">
        <v>3133</v>
      </c>
      <c r="AF370" s="243">
        <v>2913903</v>
      </c>
      <c r="AG370" s="243"/>
      <c r="AH370" s="243"/>
    </row>
    <row r="371" spans="30:34" x14ac:dyDescent="0.25">
      <c r="AD371" s="243" t="s">
        <v>42</v>
      </c>
      <c r="AE371" s="243" t="s">
        <v>3145</v>
      </c>
      <c r="AF371" s="243">
        <v>2914000</v>
      </c>
      <c r="AG371" s="243"/>
      <c r="AH371" s="243"/>
    </row>
    <row r="372" spans="30:34" x14ac:dyDescent="0.25">
      <c r="AD372" s="243" t="s">
        <v>42</v>
      </c>
      <c r="AE372" s="243" t="s">
        <v>3156</v>
      </c>
      <c r="AF372" s="243">
        <v>2914109</v>
      </c>
      <c r="AG372" s="243"/>
      <c r="AH372" s="243"/>
    </row>
    <row r="373" spans="30:34" x14ac:dyDescent="0.25">
      <c r="AD373" s="243" t="s">
        <v>42</v>
      </c>
      <c r="AE373" s="243" t="s">
        <v>3167</v>
      </c>
      <c r="AF373" s="243">
        <v>2914208</v>
      </c>
      <c r="AG373" s="243"/>
      <c r="AH373" s="243"/>
    </row>
    <row r="374" spans="30:34" x14ac:dyDescent="0.25">
      <c r="AD374" s="243" t="s">
        <v>42</v>
      </c>
      <c r="AE374" s="243" t="s">
        <v>3178</v>
      </c>
      <c r="AF374" s="243">
        <v>2914307</v>
      </c>
      <c r="AG374" s="243"/>
      <c r="AH374" s="243"/>
    </row>
    <row r="375" spans="30:34" x14ac:dyDescent="0.25">
      <c r="AD375" s="243" t="s">
        <v>42</v>
      </c>
      <c r="AE375" s="243" t="s">
        <v>3189</v>
      </c>
      <c r="AF375" s="243">
        <v>2914406</v>
      </c>
      <c r="AG375" s="243"/>
      <c r="AH375" s="243"/>
    </row>
    <row r="376" spans="30:34" x14ac:dyDescent="0.25">
      <c r="AD376" s="243" t="s">
        <v>42</v>
      </c>
      <c r="AE376" s="243" t="s">
        <v>3201</v>
      </c>
      <c r="AF376" s="243">
        <v>2914505</v>
      </c>
      <c r="AG376" s="243"/>
      <c r="AH376" s="243"/>
    </row>
    <row r="377" spans="30:34" x14ac:dyDescent="0.25">
      <c r="AD377" s="243" t="s">
        <v>42</v>
      </c>
      <c r="AE377" s="243" t="s">
        <v>3213</v>
      </c>
      <c r="AF377" s="243">
        <v>2914604</v>
      </c>
      <c r="AG377" s="243"/>
      <c r="AH377" s="243"/>
    </row>
    <row r="378" spans="30:34" x14ac:dyDescent="0.25">
      <c r="AD378" s="243" t="s">
        <v>42</v>
      </c>
      <c r="AE378" s="243" t="s">
        <v>3225</v>
      </c>
      <c r="AF378" s="243">
        <v>2914653</v>
      </c>
      <c r="AG378" s="243"/>
      <c r="AH378" s="243"/>
    </row>
    <row r="379" spans="30:34" x14ac:dyDescent="0.25">
      <c r="AD379" s="243" t="s">
        <v>42</v>
      </c>
      <c r="AE379" s="243" t="s">
        <v>3235</v>
      </c>
      <c r="AF379" s="243">
        <v>2914703</v>
      </c>
      <c r="AG379" s="243"/>
      <c r="AH379" s="243"/>
    </row>
    <row r="380" spans="30:34" x14ac:dyDescent="0.25">
      <c r="AD380" s="243" t="s">
        <v>42</v>
      </c>
      <c r="AE380" s="243" t="s">
        <v>3246</v>
      </c>
      <c r="AF380" s="243">
        <v>2914802</v>
      </c>
      <c r="AG380" s="243"/>
      <c r="AH380" s="243"/>
    </row>
    <row r="381" spans="30:34" x14ac:dyDescent="0.25">
      <c r="AD381" s="243" t="s">
        <v>42</v>
      </c>
      <c r="AE381" s="243" t="s">
        <v>3256</v>
      </c>
      <c r="AF381" s="243">
        <v>2914901</v>
      </c>
      <c r="AG381" s="243"/>
      <c r="AH381" s="243"/>
    </row>
    <row r="382" spans="30:34" x14ac:dyDescent="0.25">
      <c r="AD382" s="243" t="s">
        <v>42</v>
      </c>
      <c r="AE382" s="243" t="s">
        <v>3267</v>
      </c>
      <c r="AF382" s="243">
        <v>2915007</v>
      </c>
      <c r="AG382" s="243"/>
      <c r="AH382" s="243"/>
    </row>
    <row r="383" spans="30:34" x14ac:dyDescent="0.25">
      <c r="AD383" s="243" t="s">
        <v>42</v>
      </c>
      <c r="AE383" s="243" t="s">
        <v>3279</v>
      </c>
      <c r="AF383" s="243">
        <v>2915106</v>
      </c>
      <c r="AG383" s="243"/>
      <c r="AH383" s="243"/>
    </row>
    <row r="384" spans="30:34" x14ac:dyDescent="0.25">
      <c r="AD384" s="243" t="s">
        <v>42</v>
      </c>
      <c r="AE384" s="243" t="s">
        <v>3290</v>
      </c>
      <c r="AF384" s="243">
        <v>2915205</v>
      </c>
      <c r="AG384" s="243"/>
      <c r="AH384" s="243"/>
    </row>
    <row r="385" spans="30:34" x14ac:dyDescent="0.25">
      <c r="AD385" s="243" t="s">
        <v>42</v>
      </c>
      <c r="AE385" s="243" t="s">
        <v>3302</v>
      </c>
      <c r="AF385" s="243">
        <v>2915304</v>
      </c>
      <c r="AG385" s="243"/>
      <c r="AH385" s="243"/>
    </row>
    <row r="386" spans="30:34" x14ac:dyDescent="0.25">
      <c r="AD386" s="243" t="s">
        <v>42</v>
      </c>
      <c r="AE386" s="243" t="s">
        <v>3314</v>
      </c>
      <c r="AF386" s="243">
        <v>2915353</v>
      </c>
      <c r="AG386" s="243"/>
      <c r="AH386" s="243"/>
    </row>
    <row r="387" spans="30:34" x14ac:dyDescent="0.25">
      <c r="AD387" s="243" t="s">
        <v>42</v>
      </c>
      <c r="AE387" s="243" t="s">
        <v>3325</v>
      </c>
      <c r="AF387" s="243">
        <v>2915403</v>
      </c>
      <c r="AG387" s="243"/>
      <c r="AH387" s="243"/>
    </row>
    <row r="388" spans="30:34" x14ac:dyDescent="0.25">
      <c r="AD388" s="243" t="s">
        <v>42</v>
      </c>
      <c r="AE388" s="243" t="s">
        <v>3336</v>
      </c>
      <c r="AF388" s="243">
        <v>2915502</v>
      </c>
      <c r="AG388" s="243"/>
      <c r="AH388" s="243"/>
    </row>
    <row r="389" spans="30:34" x14ac:dyDescent="0.25">
      <c r="AD389" s="243" t="s">
        <v>42</v>
      </c>
      <c r="AE389" s="243" t="s">
        <v>3347</v>
      </c>
      <c r="AF389" s="243">
        <v>2915601</v>
      </c>
      <c r="AG389" s="243"/>
      <c r="AH389" s="243"/>
    </row>
    <row r="390" spans="30:34" x14ac:dyDescent="0.25">
      <c r="AD390" s="243" t="s">
        <v>42</v>
      </c>
      <c r="AE390" s="243" t="s">
        <v>3357</v>
      </c>
      <c r="AF390" s="243">
        <v>2915700</v>
      </c>
      <c r="AG390" s="243"/>
      <c r="AH390" s="243"/>
    </row>
    <row r="391" spans="30:34" x14ac:dyDescent="0.25">
      <c r="AD391" s="243" t="s">
        <v>42</v>
      </c>
      <c r="AE391" s="243" t="s">
        <v>1930</v>
      </c>
      <c r="AF391" s="243">
        <v>2915809</v>
      </c>
      <c r="AG391" s="243"/>
      <c r="AH391" s="243"/>
    </row>
    <row r="392" spans="30:34" x14ac:dyDescent="0.25">
      <c r="AD392" s="243" t="s">
        <v>42</v>
      </c>
      <c r="AE392" s="243" t="s">
        <v>3376</v>
      </c>
      <c r="AF392" s="243">
        <v>2915908</v>
      </c>
      <c r="AG392" s="243"/>
      <c r="AH392" s="243"/>
    </row>
    <row r="393" spans="30:34" x14ac:dyDescent="0.25">
      <c r="AD393" s="243" t="s">
        <v>42</v>
      </c>
      <c r="AE393" s="243" t="s">
        <v>3386</v>
      </c>
      <c r="AF393" s="243">
        <v>2916005</v>
      </c>
      <c r="AG393" s="243"/>
      <c r="AH393" s="243"/>
    </row>
    <row r="394" spans="30:34" x14ac:dyDescent="0.25">
      <c r="AD394" s="243" t="s">
        <v>42</v>
      </c>
      <c r="AE394" s="243" t="s">
        <v>3396</v>
      </c>
      <c r="AF394" s="243">
        <v>2916104</v>
      </c>
      <c r="AG394" s="243"/>
      <c r="AH394" s="243"/>
    </row>
    <row r="395" spans="30:34" x14ac:dyDescent="0.25">
      <c r="AD395" s="243" t="s">
        <v>42</v>
      </c>
      <c r="AE395" s="243" t="s">
        <v>3406</v>
      </c>
      <c r="AF395" s="243">
        <v>2916203</v>
      </c>
      <c r="AG395" s="243"/>
      <c r="AH395" s="243"/>
    </row>
    <row r="396" spans="30:34" x14ac:dyDescent="0.25">
      <c r="AD396" s="243" t="s">
        <v>42</v>
      </c>
      <c r="AE396" s="243" t="s">
        <v>3416</v>
      </c>
      <c r="AF396" s="243">
        <v>2916302</v>
      </c>
      <c r="AG396" s="243"/>
      <c r="AH396" s="243"/>
    </row>
    <row r="397" spans="30:34" x14ac:dyDescent="0.25">
      <c r="AD397" s="243" t="s">
        <v>42</v>
      </c>
      <c r="AE397" s="243" t="s">
        <v>3426</v>
      </c>
      <c r="AF397" s="243">
        <v>2916401</v>
      </c>
      <c r="AG397" s="243"/>
      <c r="AH397" s="243"/>
    </row>
    <row r="398" spans="30:34" x14ac:dyDescent="0.25">
      <c r="AD398" s="243" t="s">
        <v>42</v>
      </c>
      <c r="AE398" s="243" t="s">
        <v>3435</v>
      </c>
      <c r="AF398" s="243">
        <v>2916500</v>
      </c>
      <c r="AG398" s="243"/>
      <c r="AH398" s="243"/>
    </row>
    <row r="399" spans="30:34" x14ac:dyDescent="0.25">
      <c r="AD399" s="243" t="s">
        <v>42</v>
      </c>
      <c r="AE399" s="243" t="s">
        <v>3444</v>
      </c>
      <c r="AF399" s="243">
        <v>2916609</v>
      </c>
      <c r="AG399" s="243"/>
      <c r="AH399" s="243"/>
    </row>
    <row r="400" spans="30:34" x14ac:dyDescent="0.25">
      <c r="AD400" s="243" t="s">
        <v>42</v>
      </c>
      <c r="AE400" s="243" t="s">
        <v>3453</v>
      </c>
      <c r="AF400" s="243">
        <v>2916708</v>
      </c>
      <c r="AG400" s="243"/>
      <c r="AH400" s="243"/>
    </row>
    <row r="401" spans="30:34" x14ac:dyDescent="0.25">
      <c r="AD401" s="243" t="s">
        <v>42</v>
      </c>
      <c r="AE401" s="243" t="s">
        <v>3463</v>
      </c>
      <c r="AF401" s="243">
        <v>2916807</v>
      </c>
      <c r="AG401" s="243"/>
      <c r="AH401" s="243"/>
    </row>
    <row r="402" spans="30:34" x14ac:dyDescent="0.25">
      <c r="AD402" s="243" t="s">
        <v>42</v>
      </c>
      <c r="AE402" s="243" t="s">
        <v>3473</v>
      </c>
      <c r="AF402" s="243">
        <v>2916856</v>
      </c>
      <c r="AG402" s="243"/>
      <c r="AH402" s="243"/>
    </row>
    <row r="403" spans="30:34" x14ac:dyDescent="0.25">
      <c r="AD403" s="243" t="s">
        <v>42</v>
      </c>
      <c r="AE403" s="243" t="s">
        <v>3482</v>
      </c>
      <c r="AF403" s="243">
        <v>2916906</v>
      </c>
      <c r="AG403" s="243"/>
      <c r="AH403" s="243"/>
    </row>
    <row r="404" spans="30:34" x14ac:dyDescent="0.25">
      <c r="AD404" s="243" t="s">
        <v>42</v>
      </c>
      <c r="AE404" s="243" t="s">
        <v>3492</v>
      </c>
      <c r="AF404" s="243">
        <v>2917003</v>
      </c>
      <c r="AG404" s="243"/>
      <c r="AH404" s="243"/>
    </row>
    <row r="405" spans="30:34" x14ac:dyDescent="0.25">
      <c r="AD405" s="243" t="s">
        <v>42</v>
      </c>
      <c r="AE405" s="243" t="s">
        <v>3501</v>
      </c>
      <c r="AF405" s="243">
        <v>2917102</v>
      </c>
      <c r="AG405" s="243"/>
      <c r="AH405" s="243"/>
    </row>
    <row r="406" spans="30:34" x14ac:dyDescent="0.25">
      <c r="AD406" s="243" t="s">
        <v>42</v>
      </c>
      <c r="AE406" s="243" t="s">
        <v>3511</v>
      </c>
      <c r="AF406" s="243">
        <v>2917201</v>
      </c>
      <c r="AG406" s="243"/>
      <c r="AH406" s="243"/>
    </row>
    <row r="407" spans="30:34" x14ac:dyDescent="0.25">
      <c r="AD407" s="243" t="s">
        <v>42</v>
      </c>
      <c r="AE407" s="243" t="s">
        <v>3521</v>
      </c>
      <c r="AF407" s="243">
        <v>2917300</v>
      </c>
      <c r="AG407" s="243"/>
      <c r="AH407" s="243"/>
    </row>
    <row r="408" spans="30:34" x14ac:dyDescent="0.25">
      <c r="AD408" s="243" t="s">
        <v>42</v>
      </c>
      <c r="AE408" s="243" t="s">
        <v>3531</v>
      </c>
      <c r="AF408" s="243">
        <v>2917334</v>
      </c>
      <c r="AG408" s="243"/>
      <c r="AH408" s="243"/>
    </row>
    <row r="409" spans="30:34" x14ac:dyDescent="0.25">
      <c r="AD409" s="243" t="s">
        <v>42</v>
      </c>
      <c r="AE409" s="243" t="s">
        <v>3541</v>
      </c>
      <c r="AF409" s="243">
        <v>2917359</v>
      </c>
      <c r="AG409" s="243"/>
      <c r="AH409" s="243"/>
    </row>
    <row r="410" spans="30:34" x14ac:dyDescent="0.25">
      <c r="AD410" s="243" t="s">
        <v>42</v>
      </c>
      <c r="AE410" s="243" t="s">
        <v>3549</v>
      </c>
      <c r="AF410" s="243">
        <v>2917409</v>
      </c>
      <c r="AG410" s="243"/>
      <c r="AH410" s="243"/>
    </row>
    <row r="411" spans="30:34" x14ac:dyDescent="0.25">
      <c r="AD411" s="243" t="s">
        <v>42</v>
      </c>
      <c r="AE411" s="243" t="s">
        <v>3559</v>
      </c>
      <c r="AF411" s="243">
        <v>2917508</v>
      </c>
      <c r="AG411" s="243"/>
      <c r="AH411" s="243"/>
    </row>
    <row r="412" spans="30:34" x14ac:dyDescent="0.25">
      <c r="AD412" s="243" t="s">
        <v>42</v>
      </c>
      <c r="AE412" s="243" t="s">
        <v>3569</v>
      </c>
      <c r="AF412" s="243">
        <v>2917607</v>
      </c>
      <c r="AG412" s="243"/>
      <c r="AH412" s="243"/>
    </row>
    <row r="413" spans="30:34" x14ac:dyDescent="0.25">
      <c r="AD413" s="243" t="s">
        <v>42</v>
      </c>
      <c r="AE413" s="243" t="s">
        <v>3579</v>
      </c>
      <c r="AF413" s="243">
        <v>2917706</v>
      </c>
      <c r="AG413" s="243"/>
      <c r="AH413" s="243"/>
    </row>
    <row r="414" spans="30:34" x14ac:dyDescent="0.25">
      <c r="AD414" s="243" t="s">
        <v>42</v>
      </c>
      <c r="AE414" s="243" t="s">
        <v>3589</v>
      </c>
      <c r="AF414" s="243">
        <v>2917805</v>
      </c>
      <c r="AG414" s="243"/>
      <c r="AH414" s="243"/>
    </row>
    <row r="415" spans="30:34" x14ac:dyDescent="0.25">
      <c r="AD415" s="243" t="s">
        <v>42</v>
      </c>
      <c r="AE415" s="243" t="s">
        <v>1376</v>
      </c>
      <c r="AF415" s="243">
        <v>2917904</v>
      </c>
      <c r="AG415" s="243"/>
      <c r="AH415" s="243"/>
    </row>
    <row r="416" spans="30:34" x14ac:dyDescent="0.25">
      <c r="AD416" s="243" t="s">
        <v>42</v>
      </c>
      <c r="AE416" s="243" t="s">
        <v>3608</v>
      </c>
      <c r="AF416" s="243">
        <v>2918001</v>
      </c>
      <c r="AG416" s="243"/>
      <c r="AH416" s="243"/>
    </row>
    <row r="417" spans="30:34" x14ac:dyDescent="0.25">
      <c r="AD417" s="243" t="s">
        <v>42</v>
      </c>
      <c r="AE417" s="243" t="s">
        <v>3617</v>
      </c>
      <c r="AF417" s="243">
        <v>2918100</v>
      </c>
      <c r="AG417" s="243"/>
      <c r="AH417" s="243"/>
    </row>
    <row r="418" spans="30:34" x14ac:dyDescent="0.25">
      <c r="AD418" s="243" t="s">
        <v>42</v>
      </c>
      <c r="AE418" s="243" t="s">
        <v>3626</v>
      </c>
      <c r="AF418" s="243">
        <v>2918209</v>
      </c>
      <c r="AG418" s="243"/>
      <c r="AH418" s="243"/>
    </row>
    <row r="419" spans="30:34" x14ac:dyDescent="0.25">
      <c r="AD419" s="243" t="s">
        <v>42</v>
      </c>
      <c r="AE419" s="243" t="s">
        <v>3636</v>
      </c>
      <c r="AF419" s="243">
        <v>2918308</v>
      </c>
      <c r="AG419" s="243"/>
      <c r="AH419" s="243"/>
    </row>
    <row r="420" spans="30:34" x14ac:dyDescent="0.25">
      <c r="AD420" s="243" t="s">
        <v>42</v>
      </c>
      <c r="AE420" s="243" t="s">
        <v>3646</v>
      </c>
      <c r="AF420" s="243">
        <v>2918357</v>
      </c>
      <c r="AG420" s="243"/>
      <c r="AH420" s="243"/>
    </row>
    <row r="421" spans="30:34" x14ac:dyDescent="0.25">
      <c r="AD421" s="243" t="s">
        <v>42</v>
      </c>
      <c r="AE421" s="243" t="s">
        <v>3655</v>
      </c>
      <c r="AF421" s="243">
        <v>2918407</v>
      </c>
      <c r="AG421" s="243"/>
      <c r="AH421" s="243"/>
    </row>
    <row r="422" spans="30:34" x14ac:dyDescent="0.25">
      <c r="AD422" s="243" t="s">
        <v>42</v>
      </c>
      <c r="AE422" s="243" t="s">
        <v>3664</v>
      </c>
      <c r="AF422" s="243">
        <v>2918456</v>
      </c>
      <c r="AG422" s="243"/>
      <c r="AH422" s="243"/>
    </row>
    <row r="423" spans="30:34" x14ac:dyDescent="0.25">
      <c r="AD423" s="243" t="s">
        <v>42</v>
      </c>
      <c r="AE423" s="243" t="s">
        <v>2675</v>
      </c>
      <c r="AF423" s="243">
        <v>2918506</v>
      </c>
      <c r="AG423" s="243"/>
      <c r="AH423" s="243"/>
    </row>
    <row r="424" spans="30:34" x14ac:dyDescent="0.25">
      <c r="AD424" s="243" t="s">
        <v>42</v>
      </c>
      <c r="AE424" s="243" t="s">
        <v>3680</v>
      </c>
      <c r="AF424" s="243">
        <v>2918555</v>
      </c>
      <c r="AG424" s="243"/>
      <c r="AH424" s="243"/>
    </row>
    <row r="425" spans="30:34" x14ac:dyDescent="0.25">
      <c r="AD425" s="243" t="s">
        <v>42</v>
      </c>
      <c r="AE425" s="243" t="s">
        <v>3688</v>
      </c>
      <c r="AF425" s="243">
        <v>2918605</v>
      </c>
      <c r="AG425" s="243"/>
      <c r="AH425" s="243"/>
    </row>
    <row r="426" spans="30:34" x14ac:dyDescent="0.25">
      <c r="AD426" s="243" t="s">
        <v>42</v>
      </c>
      <c r="AE426" s="243" t="s">
        <v>3697</v>
      </c>
      <c r="AF426" s="243">
        <v>2918704</v>
      </c>
      <c r="AG426" s="243"/>
      <c r="AH426" s="243"/>
    </row>
    <row r="427" spans="30:34" x14ac:dyDescent="0.25">
      <c r="AD427" s="243" t="s">
        <v>42</v>
      </c>
      <c r="AE427" s="243" t="s">
        <v>3705</v>
      </c>
      <c r="AF427" s="243">
        <v>2918753</v>
      </c>
      <c r="AG427" s="243"/>
      <c r="AH427" s="243"/>
    </row>
    <row r="428" spans="30:34" x14ac:dyDescent="0.25">
      <c r="AD428" s="243" t="s">
        <v>42</v>
      </c>
      <c r="AE428" s="243" t="s">
        <v>3713</v>
      </c>
      <c r="AF428" s="243">
        <v>2918803</v>
      </c>
      <c r="AG428" s="243"/>
      <c r="AH428" s="243"/>
    </row>
    <row r="429" spans="30:34" x14ac:dyDescent="0.25">
      <c r="AD429" s="243" t="s">
        <v>42</v>
      </c>
      <c r="AE429" s="243" t="s">
        <v>3720</v>
      </c>
      <c r="AF429" s="243">
        <v>2918902</v>
      </c>
      <c r="AG429" s="243"/>
      <c r="AH429" s="243"/>
    </row>
    <row r="430" spans="30:34" x14ac:dyDescent="0.25">
      <c r="AD430" s="243" t="s">
        <v>42</v>
      </c>
      <c r="AE430" s="243" t="s">
        <v>3727</v>
      </c>
      <c r="AF430" s="243">
        <v>2919009</v>
      </c>
      <c r="AG430" s="243"/>
      <c r="AH430" s="243"/>
    </row>
    <row r="431" spans="30:34" x14ac:dyDescent="0.25">
      <c r="AD431" s="243" t="s">
        <v>42</v>
      </c>
      <c r="AE431" s="243" t="s">
        <v>3734</v>
      </c>
      <c r="AF431" s="243">
        <v>2919058</v>
      </c>
      <c r="AG431" s="243"/>
      <c r="AH431" s="243"/>
    </row>
    <row r="432" spans="30:34" x14ac:dyDescent="0.25">
      <c r="AD432" s="243" t="s">
        <v>42</v>
      </c>
      <c r="AE432" s="243" t="s">
        <v>3741</v>
      </c>
      <c r="AF432" s="243">
        <v>2919108</v>
      </c>
      <c r="AG432" s="243"/>
      <c r="AH432" s="243"/>
    </row>
    <row r="433" spans="30:34" x14ac:dyDescent="0.25">
      <c r="AD433" s="243" t="s">
        <v>42</v>
      </c>
      <c r="AE433" s="243" t="s">
        <v>3748</v>
      </c>
      <c r="AF433" s="243">
        <v>2919157</v>
      </c>
      <c r="AG433" s="243"/>
      <c r="AH433" s="243"/>
    </row>
    <row r="434" spans="30:34" x14ac:dyDescent="0.25">
      <c r="AD434" s="243" t="s">
        <v>42</v>
      </c>
      <c r="AE434" s="243" t="s">
        <v>3754</v>
      </c>
      <c r="AF434" s="243">
        <v>2919207</v>
      </c>
      <c r="AG434" s="243"/>
      <c r="AH434" s="243"/>
    </row>
    <row r="435" spans="30:34" x14ac:dyDescent="0.25">
      <c r="AD435" s="243" t="s">
        <v>42</v>
      </c>
      <c r="AE435" s="243" t="s">
        <v>3760</v>
      </c>
      <c r="AF435" s="243">
        <v>2919306</v>
      </c>
      <c r="AG435" s="243"/>
      <c r="AH435" s="243"/>
    </row>
    <row r="436" spans="30:34" x14ac:dyDescent="0.25">
      <c r="AD436" s="243" t="s">
        <v>42</v>
      </c>
      <c r="AE436" s="243" t="s">
        <v>3764</v>
      </c>
      <c r="AF436" s="243">
        <v>2919405</v>
      </c>
      <c r="AG436" s="243"/>
      <c r="AH436" s="243"/>
    </row>
    <row r="437" spans="30:34" x14ac:dyDescent="0.25">
      <c r="AD437" s="243" t="s">
        <v>42</v>
      </c>
      <c r="AE437" s="243" t="s">
        <v>3770</v>
      </c>
      <c r="AF437" s="243">
        <v>2919504</v>
      </c>
      <c r="AG437" s="243"/>
      <c r="AH437" s="243"/>
    </row>
    <row r="438" spans="30:34" x14ac:dyDescent="0.25">
      <c r="AD438" s="243" t="s">
        <v>42</v>
      </c>
      <c r="AE438" s="243" t="s">
        <v>3776</v>
      </c>
      <c r="AF438" s="243">
        <v>2919553</v>
      </c>
      <c r="AG438" s="243"/>
      <c r="AH438" s="243"/>
    </row>
    <row r="439" spans="30:34" x14ac:dyDescent="0.25">
      <c r="AD439" s="243" t="s">
        <v>42</v>
      </c>
      <c r="AE439" s="243" t="s">
        <v>3783</v>
      </c>
      <c r="AF439" s="243">
        <v>2919603</v>
      </c>
      <c r="AG439" s="243"/>
      <c r="AH439" s="243"/>
    </row>
    <row r="440" spans="30:34" x14ac:dyDescent="0.25">
      <c r="AD440" s="243" t="s">
        <v>42</v>
      </c>
      <c r="AE440" s="243" t="s">
        <v>3790</v>
      </c>
      <c r="AF440" s="243">
        <v>2919702</v>
      </c>
      <c r="AG440" s="243"/>
      <c r="AH440" s="243"/>
    </row>
    <row r="441" spans="30:34" x14ac:dyDescent="0.25">
      <c r="AD441" s="243" t="s">
        <v>42</v>
      </c>
      <c r="AE441" s="243" t="s">
        <v>3797</v>
      </c>
      <c r="AF441" s="243">
        <v>2919801</v>
      </c>
      <c r="AG441" s="243"/>
      <c r="AH441" s="243"/>
    </row>
    <row r="442" spans="30:34" x14ac:dyDescent="0.25">
      <c r="AD442" s="243" t="s">
        <v>42</v>
      </c>
      <c r="AE442" s="243" t="s">
        <v>3804</v>
      </c>
      <c r="AF442" s="243">
        <v>2919900</v>
      </c>
      <c r="AG442" s="243"/>
      <c r="AH442" s="243"/>
    </row>
    <row r="443" spans="30:34" x14ac:dyDescent="0.25">
      <c r="AD443" s="243" t="s">
        <v>42</v>
      </c>
      <c r="AE443" s="243" t="s">
        <v>3810</v>
      </c>
      <c r="AF443" s="243">
        <v>2919926</v>
      </c>
      <c r="AG443" s="243"/>
      <c r="AH443" s="243"/>
    </row>
    <row r="444" spans="30:34" x14ac:dyDescent="0.25">
      <c r="AD444" s="243" t="s">
        <v>42</v>
      </c>
      <c r="AE444" s="243" t="s">
        <v>3817</v>
      </c>
      <c r="AF444" s="243">
        <v>2919959</v>
      </c>
      <c r="AG444" s="243"/>
      <c r="AH444" s="243"/>
    </row>
    <row r="445" spans="30:34" x14ac:dyDescent="0.25">
      <c r="AD445" s="243" t="s">
        <v>42</v>
      </c>
      <c r="AE445" s="243" t="s">
        <v>3824</v>
      </c>
      <c r="AF445" s="243">
        <v>2920007</v>
      </c>
      <c r="AG445" s="243"/>
      <c r="AH445" s="243"/>
    </row>
    <row r="446" spans="30:34" x14ac:dyDescent="0.25">
      <c r="AD446" s="243" t="s">
        <v>42</v>
      </c>
      <c r="AE446" s="243" t="s">
        <v>3831</v>
      </c>
      <c r="AF446" s="243">
        <v>2920106</v>
      </c>
      <c r="AG446" s="243"/>
      <c r="AH446" s="243"/>
    </row>
    <row r="447" spans="30:34" x14ac:dyDescent="0.25">
      <c r="AD447" s="243" t="s">
        <v>42</v>
      </c>
      <c r="AE447" s="243" t="s">
        <v>3837</v>
      </c>
      <c r="AF447" s="243">
        <v>2920205</v>
      </c>
      <c r="AG447" s="243"/>
      <c r="AH447" s="243"/>
    </row>
    <row r="448" spans="30:34" x14ac:dyDescent="0.25">
      <c r="AD448" s="243" t="s">
        <v>42</v>
      </c>
      <c r="AE448" s="243" t="s">
        <v>3844</v>
      </c>
      <c r="AF448" s="243">
        <v>2920304</v>
      </c>
      <c r="AG448" s="243"/>
      <c r="AH448" s="243"/>
    </row>
    <row r="449" spans="30:34" x14ac:dyDescent="0.25">
      <c r="AD449" s="243" t="s">
        <v>42</v>
      </c>
      <c r="AE449" s="243" t="s">
        <v>3850</v>
      </c>
      <c r="AF449" s="243">
        <v>2920403</v>
      </c>
      <c r="AG449" s="243"/>
      <c r="AH449" s="243"/>
    </row>
    <row r="450" spans="30:34" x14ac:dyDescent="0.25">
      <c r="AD450" s="243" t="s">
        <v>42</v>
      </c>
      <c r="AE450" s="243" t="s">
        <v>3857</v>
      </c>
      <c r="AF450" s="243">
        <v>2920452</v>
      </c>
      <c r="AG450" s="243"/>
      <c r="AH450" s="243"/>
    </row>
    <row r="451" spans="30:34" x14ac:dyDescent="0.25">
      <c r="AD451" s="243" t="s">
        <v>42</v>
      </c>
      <c r="AE451" s="243" t="s">
        <v>3863</v>
      </c>
      <c r="AF451" s="243">
        <v>2920502</v>
      </c>
      <c r="AG451" s="243"/>
      <c r="AH451" s="243"/>
    </row>
    <row r="452" spans="30:34" x14ac:dyDescent="0.25">
      <c r="AD452" s="243" t="s">
        <v>42</v>
      </c>
      <c r="AE452" s="243" t="s">
        <v>3869</v>
      </c>
      <c r="AF452" s="243">
        <v>2920601</v>
      </c>
      <c r="AG452" s="243"/>
      <c r="AH452" s="243"/>
    </row>
    <row r="453" spans="30:34" x14ac:dyDescent="0.25">
      <c r="AD453" s="243" t="s">
        <v>42</v>
      </c>
      <c r="AE453" s="243" t="s">
        <v>3874</v>
      </c>
      <c r="AF453" s="243">
        <v>2920700</v>
      </c>
      <c r="AG453" s="243"/>
      <c r="AH453" s="243"/>
    </row>
    <row r="454" spans="30:34" x14ac:dyDescent="0.25">
      <c r="AD454" s="243" t="s">
        <v>42</v>
      </c>
      <c r="AE454" s="243" t="s">
        <v>3879</v>
      </c>
      <c r="AF454" s="243">
        <v>2920809</v>
      </c>
      <c r="AG454" s="243"/>
      <c r="AH454" s="243"/>
    </row>
    <row r="455" spans="30:34" x14ac:dyDescent="0.25">
      <c r="AD455" s="243" t="s">
        <v>42</v>
      </c>
      <c r="AE455" s="243" t="s">
        <v>3885</v>
      </c>
      <c r="AF455" s="243">
        <v>2920908</v>
      </c>
      <c r="AG455" s="243"/>
      <c r="AH455" s="243"/>
    </row>
    <row r="456" spans="30:34" x14ac:dyDescent="0.25">
      <c r="AD456" s="243" t="s">
        <v>42</v>
      </c>
      <c r="AE456" s="243" t="s">
        <v>3891</v>
      </c>
      <c r="AF456" s="243">
        <v>2921005</v>
      </c>
      <c r="AG456" s="243"/>
      <c r="AH456" s="243"/>
    </row>
    <row r="457" spans="30:34" x14ac:dyDescent="0.25">
      <c r="AD457" s="243" t="s">
        <v>42</v>
      </c>
      <c r="AE457" s="243" t="s">
        <v>3897</v>
      </c>
      <c r="AF457" s="243">
        <v>2921054</v>
      </c>
      <c r="AG457" s="243"/>
      <c r="AH457" s="243"/>
    </row>
    <row r="458" spans="30:34" x14ac:dyDescent="0.25">
      <c r="AD458" s="243" t="s">
        <v>42</v>
      </c>
      <c r="AE458" s="243" t="s">
        <v>3903</v>
      </c>
      <c r="AF458" s="243">
        <v>2921104</v>
      </c>
      <c r="AG458" s="243"/>
      <c r="AH458" s="243"/>
    </row>
    <row r="459" spans="30:34" x14ac:dyDescent="0.25">
      <c r="AD459" s="243" t="s">
        <v>42</v>
      </c>
      <c r="AE459" s="243" t="s">
        <v>3909</v>
      </c>
      <c r="AF459" s="243">
        <v>2921203</v>
      </c>
      <c r="AG459" s="243"/>
      <c r="AH459" s="243"/>
    </row>
    <row r="460" spans="30:34" x14ac:dyDescent="0.25">
      <c r="AD460" s="243" t="s">
        <v>42</v>
      </c>
      <c r="AE460" s="243" t="s">
        <v>2361</v>
      </c>
      <c r="AF460" s="243">
        <v>2921302</v>
      </c>
      <c r="AG460" s="243"/>
      <c r="AH460" s="243"/>
    </row>
    <row r="461" spans="30:34" x14ac:dyDescent="0.25">
      <c r="AD461" s="243" t="s">
        <v>42</v>
      </c>
      <c r="AE461" s="243" t="s">
        <v>3920</v>
      </c>
      <c r="AF461" s="243">
        <v>2921401</v>
      </c>
      <c r="AG461" s="243"/>
      <c r="AH461" s="243"/>
    </row>
    <row r="462" spans="30:34" x14ac:dyDescent="0.25">
      <c r="AD462" s="243" t="s">
        <v>42</v>
      </c>
      <c r="AE462" s="243" t="s">
        <v>3926</v>
      </c>
      <c r="AF462" s="243">
        <v>2921450</v>
      </c>
      <c r="AG462" s="243"/>
      <c r="AH462" s="243"/>
    </row>
    <row r="463" spans="30:34" x14ac:dyDescent="0.25">
      <c r="AD463" s="243" t="s">
        <v>42</v>
      </c>
      <c r="AE463" s="243" t="s">
        <v>3932</v>
      </c>
      <c r="AF463" s="243">
        <v>2921500</v>
      </c>
      <c r="AG463" s="243"/>
      <c r="AH463" s="243"/>
    </row>
    <row r="464" spans="30:34" x14ac:dyDescent="0.25">
      <c r="AD464" s="243" t="s">
        <v>42</v>
      </c>
      <c r="AE464" s="243" t="s">
        <v>3938</v>
      </c>
      <c r="AF464" s="243">
        <v>2921609</v>
      </c>
      <c r="AG464" s="243"/>
      <c r="AH464" s="243"/>
    </row>
    <row r="465" spans="30:34" x14ac:dyDescent="0.25">
      <c r="AD465" s="243" t="s">
        <v>42</v>
      </c>
      <c r="AE465" s="243" t="s">
        <v>3944</v>
      </c>
      <c r="AF465" s="243">
        <v>2921708</v>
      </c>
      <c r="AG465" s="243"/>
      <c r="AH465" s="243"/>
    </row>
    <row r="466" spans="30:34" x14ac:dyDescent="0.25">
      <c r="AD466" s="243" t="s">
        <v>42</v>
      </c>
      <c r="AE466" s="243" t="s">
        <v>3950</v>
      </c>
      <c r="AF466" s="243">
        <v>2921807</v>
      </c>
      <c r="AG466" s="243"/>
      <c r="AH466" s="243"/>
    </row>
    <row r="467" spans="30:34" x14ac:dyDescent="0.25">
      <c r="AD467" s="243" t="s">
        <v>42</v>
      </c>
      <c r="AE467" s="243" t="s">
        <v>3956</v>
      </c>
      <c r="AF467" s="243">
        <v>2921906</v>
      </c>
      <c r="AG467" s="243"/>
      <c r="AH467" s="243"/>
    </row>
    <row r="468" spans="30:34" x14ac:dyDescent="0.25">
      <c r="AD468" s="243" t="s">
        <v>42</v>
      </c>
      <c r="AE468" s="243" t="s">
        <v>3961</v>
      </c>
      <c r="AF468" s="243">
        <v>2922003</v>
      </c>
      <c r="AG468" s="243"/>
      <c r="AH468" s="243"/>
    </row>
    <row r="469" spans="30:34" x14ac:dyDescent="0.25">
      <c r="AD469" s="243" t="s">
        <v>42</v>
      </c>
      <c r="AE469" s="243" t="s">
        <v>3967</v>
      </c>
      <c r="AF469" s="243">
        <v>2922052</v>
      </c>
      <c r="AG469" s="243"/>
      <c r="AH469" s="243"/>
    </row>
    <row r="470" spans="30:34" x14ac:dyDescent="0.25">
      <c r="AD470" s="243" t="s">
        <v>42</v>
      </c>
      <c r="AE470" s="243" t="s">
        <v>1282</v>
      </c>
      <c r="AF470" s="243">
        <v>2922102</v>
      </c>
      <c r="AG470" s="243"/>
      <c r="AH470" s="243"/>
    </row>
    <row r="471" spans="30:34" x14ac:dyDescent="0.25">
      <c r="AD471" s="243" t="s">
        <v>42</v>
      </c>
      <c r="AE471" s="243" t="s">
        <v>3977</v>
      </c>
      <c r="AF471" s="243">
        <v>2922201</v>
      </c>
      <c r="AG471" s="243"/>
      <c r="AH471" s="243"/>
    </row>
    <row r="472" spans="30:34" x14ac:dyDescent="0.25">
      <c r="AD472" s="243" t="s">
        <v>42</v>
      </c>
      <c r="AE472" s="243" t="s">
        <v>3983</v>
      </c>
      <c r="AF472" s="243">
        <v>2922250</v>
      </c>
      <c r="AG472" s="243"/>
      <c r="AH472" s="243"/>
    </row>
    <row r="473" spans="30:34" x14ac:dyDescent="0.25">
      <c r="AD473" s="243" t="s">
        <v>42</v>
      </c>
      <c r="AE473" s="243" t="s">
        <v>3989</v>
      </c>
      <c r="AF473" s="243">
        <v>2922300</v>
      </c>
      <c r="AG473" s="243"/>
      <c r="AH473" s="243"/>
    </row>
    <row r="474" spans="30:34" x14ac:dyDescent="0.25">
      <c r="AD474" s="243" t="s">
        <v>42</v>
      </c>
      <c r="AE474" s="243" t="s">
        <v>3994</v>
      </c>
      <c r="AF474" s="243">
        <v>2922409</v>
      </c>
      <c r="AG474" s="243"/>
      <c r="AH474" s="243"/>
    </row>
    <row r="475" spans="30:34" x14ac:dyDescent="0.25">
      <c r="AD475" s="243" t="s">
        <v>42</v>
      </c>
      <c r="AE475" s="243" t="s">
        <v>1902</v>
      </c>
      <c r="AF475" s="243">
        <v>2922508</v>
      </c>
      <c r="AG475" s="243"/>
      <c r="AH475" s="243"/>
    </row>
    <row r="476" spans="30:34" x14ac:dyDescent="0.25">
      <c r="AD476" s="243" t="s">
        <v>42</v>
      </c>
      <c r="AE476" s="243" t="s">
        <v>4005</v>
      </c>
      <c r="AF476" s="243">
        <v>2922607</v>
      </c>
      <c r="AG476" s="243"/>
      <c r="AH476" s="243"/>
    </row>
    <row r="477" spans="30:34" x14ac:dyDescent="0.25">
      <c r="AD477" s="243" t="s">
        <v>42</v>
      </c>
      <c r="AE477" s="243" t="s">
        <v>4011</v>
      </c>
      <c r="AF477" s="243">
        <v>2922656</v>
      </c>
      <c r="AG477" s="243"/>
      <c r="AH477" s="243"/>
    </row>
    <row r="478" spans="30:34" x14ac:dyDescent="0.25">
      <c r="AD478" s="243" t="s">
        <v>42</v>
      </c>
      <c r="AE478" s="243" t="s">
        <v>4017</v>
      </c>
      <c r="AF478" s="243">
        <v>2922706</v>
      </c>
      <c r="AG478" s="243"/>
      <c r="AH478" s="243"/>
    </row>
    <row r="479" spans="30:34" x14ac:dyDescent="0.25">
      <c r="AD479" s="243" t="s">
        <v>42</v>
      </c>
      <c r="AE479" s="243" t="s">
        <v>3786</v>
      </c>
      <c r="AF479" s="243">
        <v>2922730</v>
      </c>
      <c r="AG479" s="243"/>
      <c r="AH479" s="243"/>
    </row>
    <row r="480" spans="30:34" x14ac:dyDescent="0.25">
      <c r="AD480" s="243" t="s">
        <v>42</v>
      </c>
      <c r="AE480" s="243" t="s">
        <v>4028</v>
      </c>
      <c r="AF480" s="243">
        <v>2922755</v>
      </c>
      <c r="AG480" s="243"/>
      <c r="AH480" s="243"/>
    </row>
    <row r="481" spans="30:34" x14ac:dyDescent="0.25">
      <c r="AD481" s="243" t="s">
        <v>42</v>
      </c>
      <c r="AE481" s="243" t="s">
        <v>4034</v>
      </c>
      <c r="AF481" s="243">
        <v>2922805</v>
      </c>
      <c r="AG481" s="243"/>
      <c r="AH481" s="243"/>
    </row>
    <row r="482" spans="30:34" x14ac:dyDescent="0.25">
      <c r="AD482" s="243" t="s">
        <v>42</v>
      </c>
      <c r="AE482" s="243" t="s">
        <v>4039</v>
      </c>
      <c r="AF482" s="243">
        <v>2922854</v>
      </c>
      <c r="AG482" s="243"/>
      <c r="AH482" s="243"/>
    </row>
    <row r="483" spans="30:34" x14ac:dyDescent="0.25">
      <c r="AD483" s="243" t="s">
        <v>42</v>
      </c>
      <c r="AE483" s="243" t="s">
        <v>4045</v>
      </c>
      <c r="AF483" s="243">
        <v>2922904</v>
      </c>
      <c r="AG483" s="243"/>
      <c r="AH483" s="243"/>
    </row>
    <row r="484" spans="30:34" x14ac:dyDescent="0.25">
      <c r="AD484" s="243" t="s">
        <v>42</v>
      </c>
      <c r="AE484" s="243" t="s">
        <v>4051</v>
      </c>
      <c r="AF484" s="243">
        <v>2923001</v>
      </c>
      <c r="AG484" s="243"/>
      <c r="AH484" s="243"/>
    </row>
    <row r="485" spans="30:34" x14ac:dyDescent="0.25">
      <c r="AD485" s="243" t="s">
        <v>42</v>
      </c>
      <c r="AE485" s="243" t="s">
        <v>3245</v>
      </c>
      <c r="AF485" s="243">
        <v>2923035</v>
      </c>
      <c r="AG485" s="243"/>
      <c r="AH485" s="243"/>
    </row>
    <row r="486" spans="30:34" x14ac:dyDescent="0.25">
      <c r="AD486" s="243" t="s">
        <v>42</v>
      </c>
      <c r="AE486" s="243" t="s">
        <v>4062</v>
      </c>
      <c r="AF486" s="243">
        <v>2923050</v>
      </c>
      <c r="AG486" s="243"/>
      <c r="AH486" s="243"/>
    </row>
    <row r="487" spans="30:34" x14ac:dyDescent="0.25">
      <c r="AD487" s="243" t="s">
        <v>42</v>
      </c>
      <c r="AE487" s="243" t="s">
        <v>4068</v>
      </c>
      <c r="AF487" s="243">
        <v>2923100</v>
      </c>
      <c r="AG487" s="243"/>
      <c r="AH487" s="243"/>
    </row>
    <row r="488" spans="30:34" x14ac:dyDescent="0.25">
      <c r="AD488" s="243" t="s">
        <v>42</v>
      </c>
      <c r="AE488" s="243" t="s">
        <v>4074</v>
      </c>
      <c r="AF488" s="243">
        <v>2923209</v>
      </c>
      <c r="AG488" s="243"/>
      <c r="AH488" s="243"/>
    </row>
    <row r="489" spans="30:34" x14ac:dyDescent="0.25">
      <c r="AD489" s="243" t="s">
        <v>42</v>
      </c>
      <c r="AE489" s="243" t="s">
        <v>4079</v>
      </c>
      <c r="AF489" s="243">
        <v>2923308</v>
      </c>
      <c r="AG489" s="243"/>
      <c r="AH489" s="243"/>
    </row>
    <row r="490" spans="30:34" x14ac:dyDescent="0.25">
      <c r="AD490" s="243" t="s">
        <v>42</v>
      </c>
      <c r="AE490" s="243" t="s">
        <v>4085</v>
      </c>
      <c r="AF490" s="243">
        <v>2923357</v>
      </c>
      <c r="AG490" s="243"/>
      <c r="AH490" s="243"/>
    </row>
    <row r="491" spans="30:34" x14ac:dyDescent="0.25">
      <c r="AD491" s="243" t="s">
        <v>42</v>
      </c>
      <c r="AE491" s="243" t="s">
        <v>4090</v>
      </c>
      <c r="AF491" s="243">
        <v>2923407</v>
      </c>
      <c r="AG491" s="243"/>
      <c r="AH491" s="243"/>
    </row>
    <row r="492" spans="30:34" x14ac:dyDescent="0.25">
      <c r="AD492" s="243" t="s">
        <v>42</v>
      </c>
      <c r="AE492" s="243" t="s">
        <v>4096</v>
      </c>
      <c r="AF492" s="243">
        <v>2923506</v>
      </c>
      <c r="AG492" s="243"/>
      <c r="AH492" s="243"/>
    </row>
    <row r="493" spans="30:34" x14ac:dyDescent="0.25">
      <c r="AD493" s="243" t="s">
        <v>42</v>
      </c>
      <c r="AE493" s="243" t="s">
        <v>4102</v>
      </c>
      <c r="AF493" s="243">
        <v>2923605</v>
      </c>
      <c r="AG493" s="243"/>
      <c r="AH493" s="243"/>
    </row>
    <row r="494" spans="30:34" x14ac:dyDescent="0.25">
      <c r="AD494" s="243" t="s">
        <v>42</v>
      </c>
      <c r="AE494" s="243" t="s">
        <v>4108</v>
      </c>
      <c r="AF494" s="243">
        <v>2923704</v>
      </c>
      <c r="AG494" s="243"/>
      <c r="AH494" s="243"/>
    </row>
    <row r="495" spans="30:34" x14ac:dyDescent="0.25">
      <c r="AD495" s="243" t="s">
        <v>42</v>
      </c>
      <c r="AE495" s="243" t="s">
        <v>4114</v>
      </c>
      <c r="AF495" s="243">
        <v>2923803</v>
      </c>
      <c r="AG495" s="243"/>
      <c r="AH495" s="243"/>
    </row>
    <row r="496" spans="30:34" x14ac:dyDescent="0.25">
      <c r="AD496" s="243" t="s">
        <v>42</v>
      </c>
      <c r="AE496" s="243" t="s">
        <v>4119</v>
      </c>
      <c r="AF496" s="243">
        <v>2923902</v>
      </c>
      <c r="AG496" s="243"/>
      <c r="AH496" s="243"/>
    </row>
    <row r="497" spans="30:34" x14ac:dyDescent="0.25">
      <c r="AD497" s="243" t="s">
        <v>42</v>
      </c>
      <c r="AE497" s="243" t="s">
        <v>4125</v>
      </c>
      <c r="AF497" s="243">
        <v>2924009</v>
      </c>
      <c r="AG497" s="243"/>
      <c r="AH497" s="243"/>
    </row>
    <row r="498" spans="30:34" x14ac:dyDescent="0.25">
      <c r="AD498" s="243" t="s">
        <v>42</v>
      </c>
      <c r="AE498" s="243" t="s">
        <v>4131</v>
      </c>
      <c r="AF498" s="243">
        <v>2924058</v>
      </c>
      <c r="AG498" s="243"/>
      <c r="AH498" s="243"/>
    </row>
    <row r="499" spans="30:34" x14ac:dyDescent="0.25">
      <c r="AD499" s="243" t="s">
        <v>42</v>
      </c>
      <c r="AE499" s="243" t="s">
        <v>4137</v>
      </c>
      <c r="AF499" s="243">
        <v>2924108</v>
      </c>
      <c r="AG499" s="243"/>
      <c r="AH499" s="243"/>
    </row>
    <row r="500" spans="30:34" x14ac:dyDescent="0.25">
      <c r="AD500" s="243" t="s">
        <v>42</v>
      </c>
      <c r="AE500" s="243" t="s">
        <v>4142</v>
      </c>
      <c r="AF500" s="243">
        <v>2924207</v>
      </c>
      <c r="AG500" s="243"/>
      <c r="AH500" s="243"/>
    </row>
    <row r="501" spans="30:34" x14ac:dyDescent="0.25">
      <c r="AD501" s="243" t="s">
        <v>42</v>
      </c>
      <c r="AE501" s="243" t="s">
        <v>4147</v>
      </c>
      <c r="AF501" s="243">
        <v>2924306</v>
      </c>
      <c r="AG501" s="243"/>
      <c r="AH501" s="243"/>
    </row>
    <row r="502" spans="30:34" x14ac:dyDescent="0.25">
      <c r="AD502" s="243" t="s">
        <v>42</v>
      </c>
      <c r="AE502" s="243" t="s">
        <v>4152</v>
      </c>
      <c r="AF502" s="243">
        <v>2924405</v>
      </c>
      <c r="AG502" s="243"/>
      <c r="AH502" s="243"/>
    </row>
    <row r="503" spans="30:34" x14ac:dyDescent="0.25">
      <c r="AD503" s="243" t="s">
        <v>42</v>
      </c>
      <c r="AE503" s="243" t="s">
        <v>4157</v>
      </c>
      <c r="AF503" s="243">
        <v>2924504</v>
      </c>
      <c r="AG503" s="243"/>
      <c r="AH503" s="243"/>
    </row>
    <row r="504" spans="30:34" x14ac:dyDescent="0.25">
      <c r="AD504" s="243" t="s">
        <v>42</v>
      </c>
      <c r="AE504" s="243" t="s">
        <v>4162</v>
      </c>
      <c r="AF504" s="243">
        <v>2924603</v>
      </c>
      <c r="AG504" s="243"/>
      <c r="AH504" s="243"/>
    </row>
    <row r="505" spans="30:34" x14ac:dyDescent="0.25">
      <c r="AD505" s="243" t="s">
        <v>42</v>
      </c>
      <c r="AE505" s="243" t="s">
        <v>4167</v>
      </c>
      <c r="AF505" s="243">
        <v>2924652</v>
      </c>
      <c r="AG505" s="243"/>
      <c r="AH505" s="243"/>
    </row>
    <row r="506" spans="30:34" x14ac:dyDescent="0.25">
      <c r="AD506" s="243" t="s">
        <v>42</v>
      </c>
      <c r="AE506" s="243" t="s">
        <v>4172</v>
      </c>
      <c r="AF506" s="243">
        <v>2924678</v>
      </c>
      <c r="AG506" s="243"/>
      <c r="AH506" s="243"/>
    </row>
    <row r="507" spans="30:34" x14ac:dyDescent="0.25">
      <c r="AD507" s="243" t="s">
        <v>42</v>
      </c>
      <c r="AE507" s="243" t="s">
        <v>4177</v>
      </c>
      <c r="AF507" s="243">
        <v>2924702</v>
      </c>
      <c r="AG507" s="243"/>
      <c r="AH507" s="243"/>
    </row>
    <row r="508" spans="30:34" x14ac:dyDescent="0.25">
      <c r="AD508" s="243" t="s">
        <v>42</v>
      </c>
      <c r="AE508" s="243" t="s">
        <v>4182</v>
      </c>
      <c r="AF508" s="243">
        <v>2924801</v>
      </c>
      <c r="AG508" s="243"/>
      <c r="AH508" s="243"/>
    </row>
    <row r="509" spans="30:34" x14ac:dyDescent="0.25">
      <c r="AD509" s="243" t="s">
        <v>42</v>
      </c>
      <c r="AE509" s="243" t="s">
        <v>4187</v>
      </c>
      <c r="AF509" s="243">
        <v>2924900</v>
      </c>
      <c r="AG509" s="243"/>
      <c r="AH509" s="243"/>
    </row>
    <row r="510" spans="30:34" x14ac:dyDescent="0.25">
      <c r="AD510" s="243" t="s">
        <v>42</v>
      </c>
      <c r="AE510" s="243" t="s">
        <v>4024</v>
      </c>
      <c r="AF510" s="243">
        <v>2925006</v>
      </c>
      <c r="AG510" s="243"/>
      <c r="AH510" s="243"/>
    </row>
    <row r="511" spans="30:34" x14ac:dyDescent="0.25">
      <c r="AD511" s="243" t="s">
        <v>42</v>
      </c>
      <c r="AE511" s="243" t="s">
        <v>4196</v>
      </c>
      <c r="AF511" s="243">
        <v>2925105</v>
      </c>
      <c r="AG511" s="243"/>
      <c r="AH511" s="243"/>
    </row>
    <row r="512" spans="30:34" x14ac:dyDescent="0.25">
      <c r="AD512" s="243" t="s">
        <v>42</v>
      </c>
      <c r="AE512" s="243" t="s">
        <v>4201</v>
      </c>
      <c r="AF512" s="243">
        <v>2925204</v>
      </c>
      <c r="AG512" s="243"/>
      <c r="AH512" s="243"/>
    </row>
    <row r="513" spans="30:34" x14ac:dyDescent="0.25">
      <c r="AD513" s="243" t="s">
        <v>42</v>
      </c>
      <c r="AE513" s="243" t="s">
        <v>4206</v>
      </c>
      <c r="AF513" s="243">
        <v>2925253</v>
      </c>
      <c r="AG513" s="243"/>
      <c r="AH513" s="243"/>
    </row>
    <row r="514" spans="30:34" x14ac:dyDescent="0.25">
      <c r="AD514" s="243" t="s">
        <v>42</v>
      </c>
      <c r="AE514" s="243" t="s">
        <v>4211</v>
      </c>
      <c r="AF514" s="243">
        <v>2925303</v>
      </c>
      <c r="AG514" s="243"/>
      <c r="AH514" s="243"/>
    </row>
    <row r="515" spans="30:34" x14ac:dyDescent="0.25">
      <c r="AD515" s="243" t="s">
        <v>42</v>
      </c>
      <c r="AE515" s="243" t="s">
        <v>4216</v>
      </c>
      <c r="AF515" s="243">
        <v>2925402</v>
      </c>
      <c r="AG515" s="243"/>
      <c r="AH515" s="243"/>
    </row>
    <row r="516" spans="30:34" x14ac:dyDescent="0.25">
      <c r="AD516" s="243" t="s">
        <v>42</v>
      </c>
      <c r="AE516" s="243" t="s">
        <v>4220</v>
      </c>
      <c r="AF516" s="243">
        <v>2925501</v>
      </c>
      <c r="AG516" s="243"/>
      <c r="AH516" s="243"/>
    </row>
    <row r="517" spans="30:34" x14ac:dyDescent="0.25">
      <c r="AD517" s="243" t="s">
        <v>42</v>
      </c>
      <c r="AE517" s="243" t="s">
        <v>2929</v>
      </c>
      <c r="AF517" s="243">
        <v>2925600</v>
      </c>
      <c r="AG517" s="243"/>
      <c r="AH517" s="243"/>
    </row>
    <row r="518" spans="30:34" x14ac:dyDescent="0.25">
      <c r="AD518" s="243" t="s">
        <v>42</v>
      </c>
      <c r="AE518" s="243" t="s">
        <v>4229</v>
      </c>
      <c r="AF518" s="243">
        <v>2925709</v>
      </c>
      <c r="AG518" s="243"/>
      <c r="AH518" s="243"/>
    </row>
    <row r="519" spans="30:34" x14ac:dyDescent="0.25">
      <c r="AD519" s="243" t="s">
        <v>42</v>
      </c>
      <c r="AE519" s="243" t="s">
        <v>4234</v>
      </c>
      <c r="AF519" s="243">
        <v>2925758</v>
      </c>
      <c r="AG519" s="243"/>
      <c r="AH519" s="243"/>
    </row>
    <row r="520" spans="30:34" x14ac:dyDescent="0.25">
      <c r="AD520" s="243" t="s">
        <v>42</v>
      </c>
      <c r="AE520" s="243" t="s">
        <v>2991</v>
      </c>
      <c r="AF520" s="243">
        <v>2925808</v>
      </c>
      <c r="AG520" s="243"/>
      <c r="AH520" s="243"/>
    </row>
    <row r="521" spans="30:34" x14ac:dyDescent="0.25">
      <c r="AD521" s="243" t="s">
        <v>42</v>
      </c>
      <c r="AE521" s="243" t="s">
        <v>4243</v>
      </c>
      <c r="AF521" s="243">
        <v>2925907</v>
      </c>
      <c r="AG521" s="243"/>
      <c r="AH521" s="243"/>
    </row>
    <row r="522" spans="30:34" x14ac:dyDescent="0.25">
      <c r="AD522" s="243" t="s">
        <v>42</v>
      </c>
      <c r="AE522" s="243" t="s">
        <v>4248</v>
      </c>
      <c r="AF522" s="243">
        <v>2925931</v>
      </c>
      <c r="AG522" s="243"/>
      <c r="AH522" s="243"/>
    </row>
    <row r="523" spans="30:34" x14ac:dyDescent="0.25">
      <c r="AD523" s="243" t="s">
        <v>42</v>
      </c>
      <c r="AE523" s="243" t="s">
        <v>4253</v>
      </c>
      <c r="AF523" s="243">
        <v>2925956</v>
      </c>
      <c r="AG523" s="243"/>
      <c r="AH523" s="243"/>
    </row>
    <row r="524" spans="30:34" x14ac:dyDescent="0.25">
      <c r="AD524" s="243" t="s">
        <v>42</v>
      </c>
      <c r="AE524" s="243" t="s">
        <v>4257</v>
      </c>
      <c r="AF524" s="243">
        <v>2926004</v>
      </c>
      <c r="AG524" s="243"/>
      <c r="AH524" s="243"/>
    </row>
    <row r="525" spans="30:34" x14ac:dyDescent="0.25">
      <c r="AD525" s="243" t="s">
        <v>42</v>
      </c>
      <c r="AE525" s="243" t="s">
        <v>4261</v>
      </c>
      <c r="AF525" s="243">
        <v>2926103</v>
      </c>
      <c r="AG525" s="243"/>
      <c r="AH525" s="243"/>
    </row>
    <row r="526" spans="30:34" x14ac:dyDescent="0.25">
      <c r="AD526" s="243" t="s">
        <v>42</v>
      </c>
      <c r="AE526" s="243" t="s">
        <v>4266</v>
      </c>
      <c r="AF526" s="243">
        <v>2926202</v>
      </c>
      <c r="AG526" s="243"/>
      <c r="AH526" s="243"/>
    </row>
    <row r="527" spans="30:34" x14ac:dyDescent="0.25">
      <c r="AD527" s="243" t="s">
        <v>42</v>
      </c>
      <c r="AE527" s="243" t="s">
        <v>4271</v>
      </c>
      <c r="AF527" s="243">
        <v>2926301</v>
      </c>
      <c r="AG527" s="243"/>
      <c r="AH527" s="243"/>
    </row>
    <row r="528" spans="30:34" x14ac:dyDescent="0.25">
      <c r="AD528" s="243" t="s">
        <v>42</v>
      </c>
      <c r="AE528" s="243" t="s">
        <v>2448</v>
      </c>
      <c r="AF528" s="243">
        <v>2926400</v>
      </c>
      <c r="AG528" s="243"/>
      <c r="AH528" s="243"/>
    </row>
    <row r="529" spans="30:34" x14ac:dyDescent="0.25">
      <c r="AD529" s="243" t="s">
        <v>42</v>
      </c>
      <c r="AE529" s="243" t="s">
        <v>4279</v>
      </c>
      <c r="AF529" s="243">
        <v>2926509</v>
      </c>
      <c r="AG529" s="243"/>
      <c r="AH529" s="243"/>
    </row>
    <row r="530" spans="30:34" x14ac:dyDescent="0.25">
      <c r="AD530" s="243" t="s">
        <v>42</v>
      </c>
      <c r="AE530" s="243" t="s">
        <v>4283</v>
      </c>
      <c r="AF530" s="243">
        <v>2926608</v>
      </c>
      <c r="AG530" s="243"/>
      <c r="AH530" s="243"/>
    </row>
    <row r="531" spans="30:34" x14ac:dyDescent="0.25">
      <c r="AD531" s="243" t="s">
        <v>42</v>
      </c>
      <c r="AE531" s="243" t="s">
        <v>4288</v>
      </c>
      <c r="AF531" s="243">
        <v>2926657</v>
      </c>
      <c r="AG531" s="243"/>
      <c r="AH531" s="243"/>
    </row>
    <row r="532" spans="30:34" x14ac:dyDescent="0.25">
      <c r="AD532" s="243" t="s">
        <v>42</v>
      </c>
      <c r="AE532" s="243" t="s">
        <v>4293</v>
      </c>
      <c r="AF532" s="243">
        <v>2926707</v>
      </c>
      <c r="AG532" s="243"/>
      <c r="AH532" s="243"/>
    </row>
    <row r="533" spans="30:34" x14ac:dyDescent="0.25">
      <c r="AD533" s="243" t="s">
        <v>42</v>
      </c>
      <c r="AE533" s="243" t="s">
        <v>4298</v>
      </c>
      <c r="AF533" s="243">
        <v>2926806</v>
      </c>
      <c r="AG533" s="243"/>
      <c r="AH533" s="243"/>
    </row>
    <row r="534" spans="30:34" x14ac:dyDescent="0.25">
      <c r="AD534" s="243" t="s">
        <v>42</v>
      </c>
      <c r="AE534" s="243" t="s">
        <v>4303</v>
      </c>
      <c r="AF534" s="243">
        <v>2926905</v>
      </c>
      <c r="AG534" s="243"/>
      <c r="AH534" s="243"/>
    </row>
    <row r="535" spans="30:34" x14ac:dyDescent="0.25">
      <c r="AD535" s="243" t="s">
        <v>42</v>
      </c>
      <c r="AE535" s="243" t="s">
        <v>4308</v>
      </c>
      <c r="AF535" s="243">
        <v>2927002</v>
      </c>
      <c r="AG535" s="243"/>
      <c r="AH535" s="243"/>
    </row>
    <row r="536" spans="30:34" x14ac:dyDescent="0.25">
      <c r="AD536" s="243" t="s">
        <v>42</v>
      </c>
      <c r="AE536" s="243" t="s">
        <v>4313</v>
      </c>
      <c r="AF536" s="243">
        <v>2927101</v>
      </c>
      <c r="AG536" s="243"/>
      <c r="AH536" s="243"/>
    </row>
    <row r="537" spans="30:34" x14ac:dyDescent="0.25">
      <c r="AD537" s="243" t="s">
        <v>42</v>
      </c>
      <c r="AE537" s="243" t="s">
        <v>2507</v>
      </c>
      <c r="AF537" s="243">
        <v>2927200</v>
      </c>
      <c r="AG537" s="243"/>
      <c r="AH537" s="243"/>
    </row>
    <row r="538" spans="30:34" x14ac:dyDescent="0.25">
      <c r="AD538" s="243" t="s">
        <v>42</v>
      </c>
      <c r="AE538" s="243" t="s">
        <v>4322</v>
      </c>
      <c r="AF538" s="243">
        <v>2927309</v>
      </c>
      <c r="AG538" s="243"/>
      <c r="AH538" s="243"/>
    </row>
    <row r="539" spans="30:34" x14ac:dyDescent="0.25">
      <c r="AD539" s="243" t="s">
        <v>42</v>
      </c>
      <c r="AE539" s="243" t="s">
        <v>4327</v>
      </c>
      <c r="AF539" s="243">
        <v>2927408</v>
      </c>
      <c r="AG539" s="243"/>
      <c r="AH539" s="243"/>
    </row>
    <row r="540" spans="30:34" x14ac:dyDescent="0.25">
      <c r="AD540" s="243" t="s">
        <v>42</v>
      </c>
      <c r="AE540" s="243" t="s">
        <v>4332</v>
      </c>
      <c r="AF540" s="243">
        <v>2927507</v>
      </c>
      <c r="AG540" s="243"/>
      <c r="AH540" s="243"/>
    </row>
    <row r="541" spans="30:34" x14ac:dyDescent="0.25">
      <c r="AD541" s="243" t="s">
        <v>42</v>
      </c>
      <c r="AE541" s="243" t="s">
        <v>4337</v>
      </c>
      <c r="AF541" s="243">
        <v>2927606</v>
      </c>
      <c r="AG541" s="243"/>
      <c r="AH541" s="243"/>
    </row>
    <row r="542" spans="30:34" x14ac:dyDescent="0.25">
      <c r="AD542" s="243" t="s">
        <v>42</v>
      </c>
      <c r="AE542" s="243" t="s">
        <v>4342</v>
      </c>
      <c r="AF542" s="243">
        <v>2927705</v>
      </c>
      <c r="AG542" s="243"/>
      <c r="AH542" s="243"/>
    </row>
    <row r="543" spans="30:34" x14ac:dyDescent="0.25">
      <c r="AD543" s="243" t="s">
        <v>42</v>
      </c>
      <c r="AE543" s="243" t="s">
        <v>4347</v>
      </c>
      <c r="AF543" s="243">
        <v>2927804</v>
      </c>
      <c r="AG543" s="243"/>
      <c r="AH543" s="243"/>
    </row>
    <row r="544" spans="30:34" x14ac:dyDescent="0.25">
      <c r="AD544" s="243" t="s">
        <v>42</v>
      </c>
      <c r="AE544" s="243" t="s">
        <v>3087</v>
      </c>
      <c r="AF544" s="243">
        <v>2927903</v>
      </c>
      <c r="AG544" s="243"/>
      <c r="AH544" s="243"/>
    </row>
    <row r="545" spans="30:34" x14ac:dyDescent="0.25">
      <c r="AD545" s="243" t="s">
        <v>42</v>
      </c>
      <c r="AE545" s="243" t="s">
        <v>3100</v>
      </c>
      <c r="AF545" s="243">
        <v>2928059</v>
      </c>
      <c r="AG545" s="243"/>
      <c r="AH545" s="243"/>
    </row>
    <row r="546" spans="30:34" x14ac:dyDescent="0.25">
      <c r="AD546" s="243" t="s">
        <v>42</v>
      </c>
      <c r="AE546" s="243" t="s">
        <v>4360</v>
      </c>
      <c r="AF546" s="243">
        <v>2928109</v>
      </c>
      <c r="AG546" s="243"/>
      <c r="AH546" s="243"/>
    </row>
    <row r="547" spans="30:34" x14ac:dyDescent="0.25">
      <c r="AD547" s="243" t="s">
        <v>42</v>
      </c>
      <c r="AE547" s="243" t="s">
        <v>4364</v>
      </c>
      <c r="AF547" s="243">
        <v>2928406</v>
      </c>
      <c r="AG547" s="243"/>
      <c r="AH547" s="243"/>
    </row>
    <row r="548" spans="30:34" x14ac:dyDescent="0.25">
      <c r="AD548" s="243" t="s">
        <v>42</v>
      </c>
      <c r="AE548" s="243" t="s">
        <v>3194</v>
      </c>
      <c r="AF548" s="243">
        <v>2928505</v>
      </c>
      <c r="AG548" s="243"/>
      <c r="AH548" s="243"/>
    </row>
    <row r="549" spans="30:34" x14ac:dyDescent="0.25">
      <c r="AD549" s="243" t="s">
        <v>42</v>
      </c>
      <c r="AE549" s="243" t="s">
        <v>4373</v>
      </c>
      <c r="AF549" s="243">
        <v>2928000</v>
      </c>
      <c r="AG549" s="243"/>
      <c r="AH549" s="243"/>
    </row>
    <row r="550" spans="30:34" x14ac:dyDescent="0.25">
      <c r="AD550" s="243" t="s">
        <v>42</v>
      </c>
      <c r="AE550" s="243" t="s">
        <v>397</v>
      </c>
      <c r="AF550" s="243">
        <v>2928208</v>
      </c>
      <c r="AG550" s="243"/>
      <c r="AH550" s="243"/>
    </row>
    <row r="551" spans="30:34" x14ac:dyDescent="0.25">
      <c r="AD551" s="243" t="s">
        <v>42</v>
      </c>
      <c r="AE551" s="243" t="s">
        <v>4382</v>
      </c>
      <c r="AF551" s="243">
        <v>2928307</v>
      </c>
      <c r="AG551" s="243"/>
      <c r="AH551" s="243"/>
    </row>
    <row r="552" spans="30:34" x14ac:dyDescent="0.25">
      <c r="AD552" s="243" t="s">
        <v>42</v>
      </c>
      <c r="AE552" s="243" t="s">
        <v>4387</v>
      </c>
      <c r="AF552" s="243">
        <v>2928604</v>
      </c>
      <c r="AG552" s="243"/>
      <c r="AH552" s="243"/>
    </row>
    <row r="553" spans="30:34" x14ac:dyDescent="0.25">
      <c r="AD553" s="243" t="s">
        <v>42</v>
      </c>
      <c r="AE553" s="243" t="s">
        <v>4392</v>
      </c>
      <c r="AF553" s="243">
        <v>2928703</v>
      </c>
      <c r="AG553" s="243"/>
      <c r="AH553" s="243"/>
    </row>
    <row r="554" spans="30:34" x14ac:dyDescent="0.25">
      <c r="AD554" s="243" t="s">
        <v>42</v>
      </c>
      <c r="AE554" s="243" t="s">
        <v>4396</v>
      </c>
      <c r="AF554" s="243">
        <v>2928802</v>
      </c>
      <c r="AG554" s="243"/>
      <c r="AH554" s="243"/>
    </row>
    <row r="555" spans="30:34" x14ac:dyDescent="0.25">
      <c r="AD555" s="243" t="s">
        <v>42</v>
      </c>
      <c r="AE555" s="243" t="s">
        <v>4401</v>
      </c>
      <c r="AF555" s="243">
        <v>2928901</v>
      </c>
      <c r="AG555" s="243"/>
      <c r="AH555" s="243"/>
    </row>
    <row r="556" spans="30:34" x14ac:dyDescent="0.25">
      <c r="AD556" s="243" t="s">
        <v>42</v>
      </c>
      <c r="AE556" s="243" t="s">
        <v>1609</v>
      </c>
      <c r="AF556" s="243">
        <v>2928950</v>
      </c>
      <c r="AG556" s="243"/>
      <c r="AH556" s="243"/>
    </row>
    <row r="557" spans="30:34" x14ac:dyDescent="0.25">
      <c r="AD557" s="243" t="s">
        <v>42</v>
      </c>
      <c r="AE557" s="243" t="s">
        <v>4410</v>
      </c>
      <c r="AF557" s="243">
        <v>2929107</v>
      </c>
      <c r="AG557" s="243"/>
      <c r="AH557" s="243"/>
    </row>
    <row r="558" spans="30:34" x14ac:dyDescent="0.25">
      <c r="AD558" s="243" t="s">
        <v>42</v>
      </c>
      <c r="AE558" s="243" t="s">
        <v>4415</v>
      </c>
      <c r="AF558" s="243">
        <v>2929008</v>
      </c>
      <c r="AG558" s="243"/>
      <c r="AH558" s="243"/>
    </row>
    <row r="559" spans="30:34" x14ac:dyDescent="0.25">
      <c r="AD559" s="243" t="s">
        <v>42</v>
      </c>
      <c r="AE559" s="243" t="s">
        <v>4420</v>
      </c>
      <c r="AF559" s="243">
        <v>2929057</v>
      </c>
      <c r="AG559" s="243"/>
      <c r="AH559" s="243"/>
    </row>
    <row r="560" spans="30:34" x14ac:dyDescent="0.25">
      <c r="AD560" s="243" t="s">
        <v>42</v>
      </c>
      <c r="AE560" s="243" t="s">
        <v>4424</v>
      </c>
      <c r="AF560" s="243">
        <v>2929206</v>
      </c>
      <c r="AG560" s="243"/>
      <c r="AH560" s="243"/>
    </row>
    <row r="561" spans="30:34" x14ac:dyDescent="0.25">
      <c r="AD561" s="243" t="s">
        <v>42</v>
      </c>
      <c r="AE561" s="243" t="s">
        <v>4429</v>
      </c>
      <c r="AF561" s="243">
        <v>2929255</v>
      </c>
      <c r="AG561" s="243"/>
      <c r="AH561" s="243"/>
    </row>
    <row r="562" spans="30:34" x14ac:dyDescent="0.25">
      <c r="AD562" s="243" t="s">
        <v>42</v>
      </c>
      <c r="AE562" s="243" t="s">
        <v>4434</v>
      </c>
      <c r="AF562" s="243">
        <v>2929305</v>
      </c>
      <c r="AG562" s="243"/>
      <c r="AH562" s="243"/>
    </row>
    <row r="563" spans="30:34" x14ac:dyDescent="0.25">
      <c r="AD563" s="243" t="s">
        <v>42</v>
      </c>
      <c r="AE563" s="243" t="s">
        <v>4439</v>
      </c>
      <c r="AF563" s="243">
        <v>2929354</v>
      </c>
      <c r="AG563" s="243"/>
      <c r="AH563" s="243"/>
    </row>
    <row r="564" spans="30:34" x14ac:dyDescent="0.25">
      <c r="AD564" s="243" t="s">
        <v>42</v>
      </c>
      <c r="AE564" s="243" t="s">
        <v>4443</v>
      </c>
      <c r="AF564" s="243">
        <v>2929370</v>
      </c>
      <c r="AG564" s="243"/>
      <c r="AH564" s="243"/>
    </row>
    <row r="565" spans="30:34" x14ac:dyDescent="0.25">
      <c r="AD565" s="243" t="s">
        <v>42</v>
      </c>
      <c r="AE565" s="243" t="s">
        <v>4448</v>
      </c>
      <c r="AF565" s="243">
        <v>2929404</v>
      </c>
      <c r="AG565" s="243"/>
      <c r="AH565" s="243"/>
    </row>
    <row r="566" spans="30:34" x14ac:dyDescent="0.25">
      <c r="AD566" s="243" t="s">
        <v>42</v>
      </c>
      <c r="AE566" s="243" t="s">
        <v>4453</v>
      </c>
      <c r="AF566" s="243">
        <v>2929503</v>
      </c>
      <c r="AG566" s="243"/>
      <c r="AH566" s="243"/>
    </row>
    <row r="567" spans="30:34" x14ac:dyDescent="0.25">
      <c r="AD567" s="243" t="s">
        <v>42</v>
      </c>
      <c r="AE567" s="243" t="s">
        <v>4458</v>
      </c>
      <c r="AF567" s="243">
        <v>2929602</v>
      </c>
      <c r="AG567" s="243"/>
      <c r="AH567" s="243"/>
    </row>
    <row r="568" spans="30:34" x14ac:dyDescent="0.25">
      <c r="AD568" s="243" t="s">
        <v>42</v>
      </c>
      <c r="AE568" s="243" t="s">
        <v>4463</v>
      </c>
      <c r="AF568" s="243">
        <v>2929701</v>
      </c>
      <c r="AG568" s="243"/>
      <c r="AH568" s="243"/>
    </row>
    <row r="569" spans="30:34" x14ac:dyDescent="0.25">
      <c r="AD569" s="243" t="s">
        <v>42</v>
      </c>
      <c r="AE569" s="243" t="s">
        <v>4468</v>
      </c>
      <c r="AF569" s="243">
        <v>2929750</v>
      </c>
      <c r="AG569" s="243"/>
      <c r="AH569" s="243"/>
    </row>
    <row r="570" spans="30:34" x14ac:dyDescent="0.25">
      <c r="AD570" s="243" t="s">
        <v>42</v>
      </c>
      <c r="AE570" s="243" t="s">
        <v>4472</v>
      </c>
      <c r="AF570" s="243">
        <v>2929800</v>
      </c>
      <c r="AG570" s="243"/>
      <c r="AH570" s="243"/>
    </row>
    <row r="571" spans="30:34" x14ac:dyDescent="0.25">
      <c r="AD571" s="243" t="s">
        <v>42</v>
      </c>
      <c r="AE571" s="243" t="s">
        <v>4477</v>
      </c>
      <c r="AF571" s="243">
        <v>2929909</v>
      </c>
      <c r="AG571" s="243"/>
      <c r="AH571" s="243"/>
    </row>
    <row r="572" spans="30:34" x14ac:dyDescent="0.25">
      <c r="AD572" s="243" t="s">
        <v>42</v>
      </c>
      <c r="AE572" s="243" t="s">
        <v>4482</v>
      </c>
      <c r="AF572" s="243">
        <v>2930006</v>
      </c>
      <c r="AG572" s="243"/>
      <c r="AH572" s="243"/>
    </row>
    <row r="573" spans="30:34" x14ac:dyDescent="0.25">
      <c r="AD573" s="243" t="s">
        <v>42</v>
      </c>
      <c r="AE573" s="243" t="s">
        <v>4487</v>
      </c>
      <c r="AF573" s="243">
        <v>2930105</v>
      </c>
      <c r="AG573" s="243"/>
      <c r="AH573" s="243"/>
    </row>
    <row r="574" spans="30:34" x14ac:dyDescent="0.25">
      <c r="AD574" s="243" t="s">
        <v>42</v>
      </c>
      <c r="AE574" s="243" t="s">
        <v>4492</v>
      </c>
      <c r="AF574" s="243">
        <v>2930204</v>
      </c>
      <c r="AG574" s="243"/>
      <c r="AH574" s="243"/>
    </row>
    <row r="575" spans="30:34" x14ac:dyDescent="0.25">
      <c r="AD575" s="243" t="s">
        <v>42</v>
      </c>
      <c r="AE575" s="243" t="s">
        <v>4497</v>
      </c>
      <c r="AF575" s="243">
        <v>2930154</v>
      </c>
      <c r="AG575" s="243"/>
      <c r="AH575" s="243"/>
    </row>
    <row r="576" spans="30:34" x14ac:dyDescent="0.25">
      <c r="AD576" s="243" t="s">
        <v>42</v>
      </c>
      <c r="AE576" s="243" t="s">
        <v>4502</v>
      </c>
      <c r="AF576" s="243">
        <v>2930303</v>
      </c>
      <c r="AG576" s="243"/>
      <c r="AH576" s="243"/>
    </row>
    <row r="577" spans="30:34" x14ac:dyDescent="0.25">
      <c r="AD577" s="243" t="s">
        <v>42</v>
      </c>
      <c r="AE577" s="243" t="s">
        <v>4507</v>
      </c>
      <c r="AF577" s="243">
        <v>2930402</v>
      </c>
      <c r="AG577" s="243"/>
      <c r="AH577" s="243"/>
    </row>
    <row r="578" spans="30:34" x14ac:dyDescent="0.25">
      <c r="AD578" s="243" t="s">
        <v>42</v>
      </c>
      <c r="AE578" s="243" t="s">
        <v>2898</v>
      </c>
      <c r="AF578" s="243">
        <v>2930501</v>
      </c>
      <c r="AG578" s="243"/>
      <c r="AH578" s="243"/>
    </row>
    <row r="579" spans="30:34" x14ac:dyDescent="0.25">
      <c r="AD579" s="243" t="s">
        <v>42</v>
      </c>
      <c r="AE579" s="243" t="s">
        <v>4516</v>
      </c>
      <c r="AF579" s="243">
        <v>2930600</v>
      </c>
      <c r="AG579" s="243"/>
      <c r="AH579" s="243"/>
    </row>
    <row r="580" spans="30:34" x14ac:dyDescent="0.25">
      <c r="AD580" s="243" t="s">
        <v>42</v>
      </c>
      <c r="AE580" s="243" t="s">
        <v>4521</v>
      </c>
      <c r="AF580" s="243">
        <v>2930709</v>
      </c>
      <c r="AG580" s="243"/>
      <c r="AH580" s="243"/>
    </row>
    <row r="581" spans="30:34" x14ac:dyDescent="0.25">
      <c r="AD581" s="243" t="s">
        <v>42</v>
      </c>
      <c r="AE581" s="243" t="s">
        <v>4526</v>
      </c>
      <c r="AF581" s="243">
        <v>2930758</v>
      </c>
      <c r="AG581" s="243"/>
      <c r="AH581" s="243"/>
    </row>
    <row r="582" spans="30:34" x14ac:dyDescent="0.25">
      <c r="AD582" s="243" t="s">
        <v>42</v>
      </c>
      <c r="AE582" s="243" t="s">
        <v>4531</v>
      </c>
      <c r="AF582" s="243">
        <v>2930766</v>
      </c>
      <c r="AG582" s="243"/>
      <c r="AH582" s="243"/>
    </row>
    <row r="583" spans="30:34" x14ac:dyDescent="0.25">
      <c r="AD583" s="243" t="s">
        <v>42</v>
      </c>
      <c r="AE583" s="243" t="s">
        <v>4536</v>
      </c>
      <c r="AF583" s="243">
        <v>2930774</v>
      </c>
      <c r="AG583" s="243"/>
      <c r="AH583" s="243"/>
    </row>
    <row r="584" spans="30:34" x14ac:dyDescent="0.25">
      <c r="AD584" s="243" t="s">
        <v>42</v>
      </c>
      <c r="AE584" s="243" t="s">
        <v>4540</v>
      </c>
      <c r="AF584" s="243">
        <v>2930808</v>
      </c>
      <c r="AG584" s="243"/>
      <c r="AH584" s="243"/>
    </row>
    <row r="585" spans="30:34" x14ac:dyDescent="0.25">
      <c r="AD585" s="243" t="s">
        <v>42</v>
      </c>
      <c r="AE585" s="243" t="s">
        <v>4544</v>
      </c>
      <c r="AF585" s="243">
        <v>2930907</v>
      </c>
      <c r="AG585" s="243"/>
      <c r="AH585" s="243"/>
    </row>
    <row r="586" spans="30:34" x14ac:dyDescent="0.25">
      <c r="AD586" s="243" t="s">
        <v>42</v>
      </c>
      <c r="AE586" s="243" t="s">
        <v>4549</v>
      </c>
      <c r="AF586" s="243">
        <v>2931004</v>
      </c>
      <c r="AG586" s="243"/>
      <c r="AH586" s="243"/>
    </row>
    <row r="587" spans="30:34" x14ac:dyDescent="0.25">
      <c r="AD587" s="243" t="s">
        <v>42</v>
      </c>
      <c r="AE587" s="243" t="s">
        <v>4554</v>
      </c>
      <c r="AF587" s="243">
        <v>2931053</v>
      </c>
      <c r="AG587" s="243"/>
      <c r="AH587" s="243"/>
    </row>
    <row r="588" spans="30:34" x14ac:dyDescent="0.25">
      <c r="AD588" s="243" t="s">
        <v>42</v>
      </c>
      <c r="AE588" s="243" t="s">
        <v>4559</v>
      </c>
      <c r="AF588" s="243">
        <v>2931103</v>
      </c>
      <c r="AG588" s="243"/>
      <c r="AH588" s="243"/>
    </row>
    <row r="589" spans="30:34" x14ac:dyDescent="0.25">
      <c r="AD589" s="243" t="s">
        <v>42</v>
      </c>
      <c r="AE589" s="243" t="s">
        <v>3611</v>
      </c>
      <c r="AF589" s="243">
        <v>2931202</v>
      </c>
      <c r="AG589" s="243"/>
      <c r="AH589" s="243"/>
    </row>
    <row r="590" spans="30:34" x14ac:dyDescent="0.25">
      <c r="AD590" s="243" t="s">
        <v>42</v>
      </c>
      <c r="AE590" s="243" t="s">
        <v>4567</v>
      </c>
      <c r="AF590" s="243">
        <v>2931301</v>
      </c>
      <c r="AG590" s="243"/>
      <c r="AH590" s="243"/>
    </row>
    <row r="591" spans="30:34" x14ac:dyDescent="0.25">
      <c r="AD591" s="243" t="s">
        <v>42</v>
      </c>
      <c r="AE591" s="243" t="s">
        <v>4571</v>
      </c>
      <c r="AF591" s="243">
        <v>2931350</v>
      </c>
      <c r="AG591" s="243"/>
      <c r="AH591" s="243"/>
    </row>
    <row r="592" spans="30:34" x14ac:dyDescent="0.25">
      <c r="AD592" s="243" t="s">
        <v>42</v>
      </c>
      <c r="AE592" s="243" t="s">
        <v>4576</v>
      </c>
      <c r="AF592" s="243">
        <v>2931400</v>
      </c>
      <c r="AG592" s="243"/>
      <c r="AH592" s="243"/>
    </row>
    <row r="593" spans="30:34" x14ac:dyDescent="0.25">
      <c r="AD593" s="243" t="s">
        <v>42</v>
      </c>
      <c r="AE593" s="243" t="s">
        <v>4581</v>
      </c>
      <c r="AF593" s="243">
        <v>2931509</v>
      </c>
      <c r="AG593" s="243"/>
      <c r="AH593" s="243"/>
    </row>
    <row r="594" spans="30:34" x14ac:dyDescent="0.25">
      <c r="AD594" s="243" t="s">
        <v>42</v>
      </c>
      <c r="AE594" s="243" t="s">
        <v>4586</v>
      </c>
      <c r="AF594" s="243">
        <v>2931608</v>
      </c>
      <c r="AG594" s="243"/>
      <c r="AH594" s="243"/>
    </row>
    <row r="595" spans="30:34" x14ac:dyDescent="0.25">
      <c r="AD595" s="243" t="s">
        <v>42</v>
      </c>
      <c r="AE595" s="243" t="s">
        <v>3184</v>
      </c>
      <c r="AF595" s="243">
        <v>2931707</v>
      </c>
      <c r="AG595" s="243"/>
      <c r="AH595" s="243"/>
    </row>
    <row r="596" spans="30:34" x14ac:dyDescent="0.25">
      <c r="AD596" s="243" t="s">
        <v>42</v>
      </c>
      <c r="AE596" s="243" t="s">
        <v>4595</v>
      </c>
      <c r="AF596" s="243">
        <v>2931806</v>
      </c>
      <c r="AG596" s="243"/>
      <c r="AH596" s="243"/>
    </row>
    <row r="597" spans="30:34" x14ac:dyDescent="0.25">
      <c r="AD597" s="243" t="s">
        <v>42</v>
      </c>
      <c r="AE597" s="243" t="s">
        <v>4600</v>
      </c>
      <c r="AF597" s="243">
        <v>2931905</v>
      </c>
      <c r="AG597" s="243"/>
      <c r="AH597" s="243"/>
    </row>
    <row r="598" spans="30:34" x14ac:dyDescent="0.25">
      <c r="AD598" s="243" t="s">
        <v>42</v>
      </c>
      <c r="AE598" s="243" t="s">
        <v>4603</v>
      </c>
      <c r="AF598" s="243">
        <v>2932002</v>
      </c>
      <c r="AG598" s="243"/>
      <c r="AH598" s="243"/>
    </row>
    <row r="599" spans="30:34" x14ac:dyDescent="0.25">
      <c r="AD599" s="243" t="s">
        <v>42</v>
      </c>
      <c r="AE599" s="243" t="s">
        <v>4608</v>
      </c>
      <c r="AF599" s="243">
        <v>2932101</v>
      </c>
      <c r="AG599" s="243"/>
      <c r="AH599" s="243"/>
    </row>
    <row r="600" spans="30:34" x14ac:dyDescent="0.25">
      <c r="AD600" s="243" t="s">
        <v>42</v>
      </c>
      <c r="AE600" s="243" t="s">
        <v>4613</v>
      </c>
      <c r="AF600" s="243">
        <v>2932200</v>
      </c>
      <c r="AG600" s="243"/>
      <c r="AH600" s="243"/>
    </row>
    <row r="601" spans="30:34" x14ac:dyDescent="0.25">
      <c r="AD601" s="243" t="s">
        <v>42</v>
      </c>
      <c r="AE601" s="243" t="s">
        <v>4617</v>
      </c>
      <c r="AF601" s="243">
        <v>2932309</v>
      </c>
      <c r="AG601" s="243"/>
      <c r="AH601" s="243"/>
    </row>
    <row r="602" spans="30:34" x14ac:dyDescent="0.25">
      <c r="AD602" s="243" t="s">
        <v>42</v>
      </c>
      <c r="AE602" s="243" t="s">
        <v>4622</v>
      </c>
      <c r="AF602" s="243">
        <v>2932408</v>
      </c>
      <c r="AG602" s="243"/>
      <c r="AH602" s="243"/>
    </row>
    <row r="603" spans="30:34" x14ac:dyDescent="0.25">
      <c r="AD603" s="243" t="s">
        <v>42</v>
      </c>
      <c r="AE603" s="243" t="s">
        <v>4627</v>
      </c>
      <c r="AF603" s="243">
        <v>2932457</v>
      </c>
      <c r="AG603" s="243"/>
      <c r="AH603" s="243"/>
    </row>
    <row r="604" spans="30:34" x14ac:dyDescent="0.25">
      <c r="AD604" s="243" t="s">
        <v>42</v>
      </c>
      <c r="AE604" s="243" t="s">
        <v>4630</v>
      </c>
      <c r="AF604" s="243">
        <v>2932507</v>
      </c>
      <c r="AG604" s="243"/>
      <c r="AH604" s="243"/>
    </row>
    <row r="605" spans="30:34" x14ac:dyDescent="0.25">
      <c r="AD605" s="243" t="s">
        <v>42</v>
      </c>
      <c r="AE605" s="243" t="s">
        <v>4634</v>
      </c>
      <c r="AF605" s="243">
        <v>2932606</v>
      </c>
      <c r="AG605" s="243"/>
      <c r="AH605" s="243"/>
    </row>
    <row r="606" spans="30:34" x14ac:dyDescent="0.25">
      <c r="AD606" s="243" t="s">
        <v>42</v>
      </c>
      <c r="AE606" s="243" t="s">
        <v>4638</v>
      </c>
      <c r="AF606" s="243">
        <v>2932705</v>
      </c>
      <c r="AG606" s="243"/>
      <c r="AH606" s="243"/>
    </row>
    <row r="607" spans="30:34" x14ac:dyDescent="0.25">
      <c r="AD607" s="243" t="s">
        <v>42</v>
      </c>
      <c r="AE607" s="243" t="s">
        <v>4641</v>
      </c>
      <c r="AF607" s="243">
        <v>2932804</v>
      </c>
      <c r="AG607" s="243"/>
      <c r="AH607" s="243"/>
    </row>
    <row r="608" spans="30:34" x14ac:dyDescent="0.25">
      <c r="AD608" s="243" t="s">
        <v>42</v>
      </c>
      <c r="AE608" s="243" t="s">
        <v>2017</v>
      </c>
      <c r="AF608" s="243">
        <v>2932903</v>
      </c>
      <c r="AG608" s="243"/>
      <c r="AH608" s="243"/>
    </row>
    <row r="609" spans="30:34" x14ac:dyDescent="0.25">
      <c r="AD609" s="243" t="s">
        <v>42</v>
      </c>
      <c r="AE609" s="243" t="s">
        <v>4647</v>
      </c>
      <c r="AF609" s="243">
        <v>2933000</v>
      </c>
      <c r="AG609" s="243"/>
      <c r="AH609" s="243"/>
    </row>
    <row r="610" spans="30:34" x14ac:dyDescent="0.25">
      <c r="AD610" s="243" t="s">
        <v>42</v>
      </c>
      <c r="AE610" s="243" t="s">
        <v>4651</v>
      </c>
      <c r="AF610" s="243">
        <v>2933059</v>
      </c>
      <c r="AG610" s="243"/>
      <c r="AH610" s="243"/>
    </row>
    <row r="611" spans="30:34" x14ac:dyDescent="0.25">
      <c r="AD611" s="243" t="s">
        <v>42</v>
      </c>
      <c r="AE611" s="243" t="s">
        <v>4655</v>
      </c>
      <c r="AF611" s="243">
        <v>2933109</v>
      </c>
      <c r="AG611" s="243"/>
      <c r="AH611" s="243"/>
    </row>
    <row r="612" spans="30:34" x14ac:dyDescent="0.25">
      <c r="AD612" s="243" t="s">
        <v>42</v>
      </c>
      <c r="AE612" s="243" t="s">
        <v>4659</v>
      </c>
      <c r="AF612" s="243">
        <v>2933158</v>
      </c>
      <c r="AG612" s="243"/>
      <c r="AH612" s="243"/>
    </row>
    <row r="613" spans="30:34" x14ac:dyDescent="0.25">
      <c r="AD613" s="243" t="s">
        <v>42</v>
      </c>
      <c r="AE613" s="243" t="s">
        <v>4663</v>
      </c>
      <c r="AF613" s="243">
        <v>2933174</v>
      </c>
      <c r="AG613" s="243"/>
      <c r="AH613" s="243"/>
    </row>
    <row r="614" spans="30:34" x14ac:dyDescent="0.25">
      <c r="AD614" s="243" t="s">
        <v>42</v>
      </c>
      <c r="AE614" s="243" t="s">
        <v>3118</v>
      </c>
      <c r="AF614" s="243">
        <v>2933208</v>
      </c>
      <c r="AG614" s="243"/>
      <c r="AH614" s="243"/>
    </row>
    <row r="615" spans="30:34" x14ac:dyDescent="0.25">
      <c r="AD615" s="243" t="s">
        <v>42</v>
      </c>
      <c r="AE615" s="243" t="s">
        <v>4670</v>
      </c>
      <c r="AF615" s="243">
        <v>2933257</v>
      </c>
      <c r="AG615" s="243"/>
      <c r="AH615" s="243"/>
    </row>
    <row r="616" spans="30:34" x14ac:dyDescent="0.25">
      <c r="AD616" s="243" t="s">
        <v>42</v>
      </c>
      <c r="AE616" s="243" t="s">
        <v>4674</v>
      </c>
      <c r="AF616" s="243">
        <v>2933307</v>
      </c>
      <c r="AG616" s="243"/>
      <c r="AH616" s="243"/>
    </row>
    <row r="617" spans="30:34" x14ac:dyDescent="0.25">
      <c r="AD617" s="243" t="s">
        <v>42</v>
      </c>
      <c r="AE617" s="243" t="s">
        <v>4678</v>
      </c>
      <c r="AF617" s="243">
        <v>2933406</v>
      </c>
      <c r="AG617" s="243"/>
      <c r="AH617" s="243"/>
    </row>
    <row r="618" spans="30:34" x14ac:dyDescent="0.25">
      <c r="AD618" s="243" t="s">
        <v>42</v>
      </c>
      <c r="AE618" s="243" t="s">
        <v>4682</v>
      </c>
      <c r="AF618" s="243">
        <v>2933455</v>
      </c>
      <c r="AG618" s="243"/>
      <c r="AH618" s="243"/>
    </row>
    <row r="619" spans="30:34" x14ac:dyDescent="0.25">
      <c r="AD619" s="243" t="s">
        <v>42</v>
      </c>
      <c r="AE619" s="243" t="s">
        <v>4686</v>
      </c>
      <c r="AF619" s="243">
        <v>2933505</v>
      </c>
      <c r="AG619" s="243"/>
      <c r="AH619" s="243"/>
    </row>
    <row r="620" spans="30:34" x14ac:dyDescent="0.25">
      <c r="AD620" s="243" t="s">
        <v>42</v>
      </c>
      <c r="AE620" s="243" t="s">
        <v>4690</v>
      </c>
      <c r="AF620" s="243">
        <v>2933604</v>
      </c>
      <c r="AG620" s="243"/>
      <c r="AH620" s="243"/>
    </row>
    <row r="621" spans="30:34" x14ac:dyDescent="0.25">
      <c r="AD621" s="243" t="s">
        <v>46</v>
      </c>
      <c r="AE621" s="243" t="s">
        <v>96</v>
      </c>
      <c r="AF621" s="243">
        <v>2300101</v>
      </c>
      <c r="AG621" s="243"/>
      <c r="AH621" s="243"/>
    </row>
    <row r="622" spans="30:34" x14ac:dyDescent="0.25">
      <c r="AD622" s="243" t="s">
        <v>46</v>
      </c>
      <c r="AE622" s="243" t="s">
        <v>122</v>
      </c>
      <c r="AF622" s="243">
        <v>2300150</v>
      </c>
      <c r="AG622" s="243"/>
      <c r="AH622" s="243"/>
    </row>
    <row r="623" spans="30:34" x14ac:dyDescent="0.25">
      <c r="AD623" s="243" t="s">
        <v>46</v>
      </c>
      <c r="AE623" s="243" t="s">
        <v>148</v>
      </c>
      <c r="AF623" s="243">
        <v>2300200</v>
      </c>
      <c r="AG623" s="243"/>
      <c r="AH623" s="243"/>
    </row>
    <row r="624" spans="30:34" x14ac:dyDescent="0.25">
      <c r="AD624" s="243" t="s">
        <v>46</v>
      </c>
      <c r="AE624" s="243" t="s">
        <v>173</v>
      </c>
      <c r="AF624" s="243">
        <v>2300309</v>
      </c>
      <c r="AG624" s="243"/>
      <c r="AH624" s="243"/>
    </row>
    <row r="625" spans="30:34" x14ac:dyDescent="0.25">
      <c r="AD625" s="243" t="s">
        <v>46</v>
      </c>
      <c r="AE625" s="243" t="s">
        <v>199</v>
      </c>
      <c r="AF625" s="243">
        <v>2300408</v>
      </c>
      <c r="AG625" s="243"/>
      <c r="AH625" s="243"/>
    </row>
    <row r="626" spans="30:34" x14ac:dyDescent="0.25">
      <c r="AD626" s="243" t="s">
        <v>46</v>
      </c>
      <c r="AE626" s="243" t="s">
        <v>225</v>
      </c>
      <c r="AF626" s="243">
        <v>2300507</v>
      </c>
      <c r="AG626" s="243"/>
      <c r="AH626" s="243"/>
    </row>
    <row r="627" spans="30:34" x14ac:dyDescent="0.25">
      <c r="AD627" s="243" t="s">
        <v>46</v>
      </c>
      <c r="AE627" s="243" t="s">
        <v>249</v>
      </c>
      <c r="AF627" s="243">
        <v>2300606</v>
      </c>
      <c r="AG627" s="243"/>
      <c r="AH627" s="243"/>
    </row>
    <row r="628" spans="30:34" x14ac:dyDescent="0.25">
      <c r="AD628" s="243" t="s">
        <v>46</v>
      </c>
      <c r="AE628" s="243" t="s">
        <v>274</v>
      </c>
      <c r="AF628" s="243">
        <v>2300705</v>
      </c>
      <c r="AG628" s="243"/>
      <c r="AH628" s="243"/>
    </row>
    <row r="629" spans="30:34" x14ac:dyDescent="0.25">
      <c r="AD629" s="243" t="s">
        <v>46</v>
      </c>
      <c r="AE629" s="243" t="s">
        <v>300</v>
      </c>
      <c r="AF629" s="243">
        <v>2300754</v>
      </c>
      <c r="AG629" s="243"/>
      <c r="AH629" s="243"/>
    </row>
    <row r="630" spans="30:34" x14ac:dyDescent="0.25">
      <c r="AD630" s="243" t="s">
        <v>46</v>
      </c>
      <c r="AE630" s="243" t="s">
        <v>326</v>
      </c>
      <c r="AF630" s="243">
        <v>2300804</v>
      </c>
      <c r="AG630" s="243"/>
      <c r="AH630" s="243"/>
    </row>
    <row r="631" spans="30:34" x14ac:dyDescent="0.25">
      <c r="AD631" s="243" t="s">
        <v>46</v>
      </c>
      <c r="AE631" s="243" t="s">
        <v>351</v>
      </c>
      <c r="AF631" s="243">
        <v>2300903</v>
      </c>
      <c r="AG631" s="243"/>
      <c r="AH631" s="243"/>
    </row>
    <row r="632" spans="30:34" x14ac:dyDescent="0.25">
      <c r="AD632" s="243" t="s">
        <v>46</v>
      </c>
      <c r="AE632" s="243" t="s">
        <v>375</v>
      </c>
      <c r="AF632" s="243">
        <v>2301000</v>
      </c>
      <c r="AG632" s="243"/>
      <c r="AH632" s="243"/>
    </row>
    <row r="633" spans="30:34" x14ac:dyDescent="0.25">
      <c r="AD633" s="243" t="s">
        <v>46</v>
      </c>
      <c r="AE633" s="243" t="s">
        <v>400</v>
      </c>
      <c r="AF633" s="243">
        <v>2301109</v>
      </c>
      <c r="AG633" s="243"/>
      <c r="AH633" s="243"/>
    </row>
    <row r="634" spans="30:34" x14ac:dyDescent="0.25">
      <c r="AD634" s="243" t="s">
        <v>46</v>
      </c>
      <c r="AE634" s="243" t="s">
        <v>425</v>
      </c>
      <c r="AF634" s="243">
        <v>2301208</v>
      </c>
      <c r="AG634" s="243"/>
      <c r="AH634" s="243"/>
    </row>
    <row r="635" spans="30:34" x14ac:dyDescent="0.25">
      <c r="AD635" s="243" t="s">
        <v>46</v>
      </c>
      <c r="AE635" s="243" t="s">
        <v>451</v>
      </c>
      <c r="AF635" s="243">
        <v>2301257</v>
      </c>
      <c r="AG635" s="243"/>
      <c r="AH635" s="243"/>
    </row>
    <row r="636" spans="30:34" x14ac:dyDescent="0.25">
      <c r="AD636" s="243" t="s">
        <v>46</v>
      </c>
      <c r="AE636" s="243" t="s">
        <v>476</v>
      </c>
      <c r="AF636" s="243">
        <v>2301307</v>
      </c>
      <c r="AG636" s="243"/>
      <c r="AH636" s="243"/>
    </row>
    <row r="637" spans="30:34" x14ac:dyDescent="0.25">
      <c r="AD637" s="243" t="s">
        <v>46</v>
      </c>
      <c r="AE637" s="243" t="s">
        <v>500</v>
      </c>
      <c r="AF637" s="243">
        <v>2301406</v>
      </c>
      <c r="AG637" s="243"/>
      <c r="AH637" s="243"/>
    </row>
    <row r="638" spans="30:34" x14ac:dyDescent="0.25">
      <c r="AD638" s="243" t="s">
        <v>46</v>
      </c>
      <c r="AE638" s="243" t="s">
        <v>523</v>
      </c>
      <c r="AF638" s="243">
        <v>2301505</v>
      </c>
      <c r="AG638" s="243"/>
      <c r="AH638" s="243"/>
    </row>
    <row r="639" spans="30:34" x14ac:dyDescent="0.25">
      <c r="AD639" s="243" t="s">
        <v>46</v>
      </c>
      <c r="AE639" s="243" t="s">
        <v>547</v>
      </c>
      <c r="AF639" s="243">
        <v>2301604</v>
      </c>
      <c r="AG639" s="243"/>
      <c r="AH639" s="243"/>
    </row>
    <row r="640" spans="30:34" x14ac:dyDescent="0.25">
      <c r="AD640" s="243" t="s">
        <v>46</v>
      </c>
      <c r="AE640" s="243" t="s">
        <v>570</v>
      </c>
      <c r="AF640" s="243">
        <v>2301703</v>
      </c>
      <c r="AG640" s="243"/>
      <c r="AH640" s="243"/>
    </row>
    <row r="641" spans="30:34" x14ac:dyDescent="0.25">
      <c r="AD641" s="243" t="s">
        <v>46</v>
      </c>
      <c r="AE641" s="243" t="s">
        <v>593</v>
      </c>
      <c r="AF641" s="243">
        <v>2301802</v>
      </c>
      <c r="AG641" s="243"/>
      <c r="AH641" s="243"/>
    </row>
    <row r="642" spans="30:34" x14ac:dyDescent="0.25">
      <c r="AD642" s="243" t="s">
        <v>46</v>
      </c>
      <c r="AE642" s="243" t="s">
        <v>616</v>
      </c>
      <c r="AF642" s="243">
        <v>2301851</v>
      </c>
      <c r="AG642" s="243"/>
      <c r="AH642" s="243"/>
    </row>
    <row r="643" spans="30:34" x14ac:dyDescent="0.25">
      <c r="AD643" s="243" t="s">
        <v>46</v>
      </c>
      <c r="AE643" s="243" t="s">
        <v>637</v>
      </c>
      <c r="AF643" s="243">
        <v>2301901</v>
      </c>
      <c r="AG643" s="243"/>
      <c r="AH643" s="243"/>
    </row>
    <row r="644" spans="30:34" x14ac:dyDescent="0.25">
      <c r="AD644" s="243" t="s">
        <v>46</v>
      </c>
      <c r="AE644" s="243" t="s">
        <v>658</v>
      </c>
      <c r="AF644" s="243">
        <v>2301950</v>
      </c>
      <c r="AG644" s="243"/>
      <c r="AH644" s="243"/>
    </row>
    <row r="645" spans="30:34" x14ac:dyDescent="0.25">
      <c r="AD645" s="243" t="s">
        <v>46</v>
      </c>
      <c r="AE645" s="243" t="s">
        <v>679</v>
      </c>
      <c r="AF645" s="243">
        <v>2302008</v>
      </c>
      <c r="AG645" s="243"/>
      <c r="AH645" s="243"/>
    </row>
    <row r="646" spans="30:34" x14ac:dyDescent="0.25">
      <c r="AD646" s="243" t="s">
        <v>46</v>
      </c>
      <c r="AE646" s="243" t="s">
        <v>699</v>
      </c>
      <c r="AF646" s="243">
        <v>2302057</v>
      </c>
      <c r="AG646" s="243"/>
      <c r="AH646" s="243"/>
    </row>
    <row r="647" spans="30:34" x14ac:dyDescent="0.25">
      <c r="AD647" s="243" t="s">
        <v>46</v>
      </c>
      <c r="AE647" s="243" t="s">
        <v>721</v>
      </c>
      <c r="AF647" s="243">
        <v>2302107</v>
      </c>
      <c r="AG647" s="243"/>
      <c r="AH647" s="243"/>
    </row>
    <row r="648" spans="30:34" x14ac:dyDescent="0.25">
      <c r="AD648" s="243" t="s">
        <v>46</v>
      </c>
      <c r="AE648" s="243" t="s">
        <v>743</v>
      </c>
      <c r="AF648" s="243">
        <v>2302206</v>
      </c>
      <c r="AG648" s="243"/>
      <c r="AH648" s="243"/>
    </row>
    <row r="649" spans="30:34" x14ac:dyDescent="0.25">
      <c r="AD649" s="243" t="s">
        <v>46</v>
      </c>
      <c r="AE649" s="243" t="s">
        <v>764</v>
      </c>
      <c r="AF649" s="243">
        <v>2302305</v>
      </c>
      <c r="AG649" s="243"/>
      <c r="AH649" s="243"/>
    </row>
    <row r="650" spans="30:34" x14ac:dyDescent="0.25">
      <c r="AD650" s="243" t="s">
        <v>46</v>
      </c>
      <c r="AE650" s="243" t="s">
        <v>787</v>
      </c>
      <c r="AF650" s="243">
        <v>2302404</v>
      </c>
      <c r="AG650" s="243"/>
      <c r="AH650" s="243"/>
    </row>
    <row r="651" spans="30:34" x14ac:dyDescent="0.25">
      <c r="AD651" s="243" t="s">
        <v>46</v>
      </c>
      <c r="AE651" s="243" t="s">
        <v>808</v>
      </c>
      <c r="AF651" s="243">
        <v>2302503</v>
      </c>
      <c r="AG651" s="243"/>
      <c r="AH651" s="243"/>
    </row>
    <row r="652" spans="30:34" x14ac:dyDescent="0.25">
      <c r="AD652" s="243" t="s">
        <v>46</v>
      </c>
      <c r="AE652" s="243" t="s">
        <v>829</v>
      </c>
      <c r="AF652" s="243">
        <v>2302602</v>
      </c>
      <c r="AG652" s="243"/>
      <c r="AH652" s="243"/>
    </row>
    <row r="653" spans="30:34" x14ac:dyDescent="0.25">
      <c r="AD653" s="243" t="s">
        <v>46</v>
      </c>
      <c r="AE653" s="243" t="s">
        <v>851</v>
      </c>
      <c r="AF653" s="243">
        <v>2302701</v>
      </c>
      <c r="AG653" s="243"/>
      <c r="AH653" s="243"/>
    </row>
    <row r="654" spans="30:34" x14ac:dyDescent="0.25">
      <c r="AD654" s="243" t="s">
        <v>46</v>
      </c>
      <c r="AE654" s="243" t="s">
        <v>873</v>
      </c>
      <c r="AF654" s="243">
        <v>2302800</v>
      </c>
      <c r="AG654" s="243"/>
      <c r="AH654" s="243"/>
    </row>
    <row r="655" spans="30:34" x14ac:dyDescent="0.25">
      <c r="AD655" s="243" t="s">
        <v>46</v>
      </c>
      <c r="AE655" s="243" t="s">
        <v>895</v>
      </c>
      <c r="AF655" s="243">
        <v>2302909</v>
      </c>
      <c r="AG655" s="243"/>
      <c r="AH655" s="243"/>
    </row>
    <row r="656" spans="30:34" x14ac:dyDescent="0.25">
      <c r="AD656" s="243" t="s">
        <v>46</v>
      </c>
      <c r="AE656" s="243" t="s">
        <v>918</v>
      </c>
      <c r="AF656" s="243">
        <v>2303006</v>
      </c>
      <c r="AG656" s="243"/>
      <c r="AH656" s="243"/>
    </row>
    <row r="657" spans="30:34" x14ac:dyDescent="0.25">
      <c r="AD657" s="243" t="s">
        <v>46</v>
      </c>
      <c r="AE657" s="243" t="s">
        <v>941</v>
      </c>
      <c r="AF657" s="243">
        <v>2303105</v>
      </c>
      <c r="AG657" s="243"/>
      <c r="AH657" s="243"/>
    </row>
    <row r="658" spans="30:34" x14ac:dyDescent="0.25">
      <c r="AD658" s="243" t="s">
        <v>46</v>
      </c>
      <c r="AE658" s="243" t="s">
        <v>963</v>
      </c>
      <c r="AF658" s="243">
        <v>2303204</v>
      </c>
      <c r="AG658" s="243"/>
      <c r="AH658" s="243"/>
    </row>
    <row r="659" spans="30:34" x14ac:dyDescent="0.25">
      <c r="AD659" s="243" t="s">
        <v>46</v>
      </c>
      <c r="AE659" s="243" t="s">
        <v>985</v>
      </c>
      <c r="AF659" s="243">
        <v>2303303</v>
      </c>
      <c r="AG659" s="243"/>
      <c r="AH659" s="243"/>
    </row>
    <row r="660" spans="30:34" x14ac:dyDescent="0.25">
      <c r="AD660" s="243" t="s">
        <v>46</v>
      </c>
      <c r="AE660" s="243" t="s">
        <v>1008</v>
      </c>
      <c r="AF660" s="243">
        <v>2303402</v>
      </c>
      <c r="AG660" s="243"/>
      <c r="AH660" s="243"/>
    </row>
    <row r="661" spans="30:34" x14ac:dyDescent="0.25">
      <c r="AD661" s="243" t="s">
        <v>46</v>
      </c>
      <c r="AE661" s="243" t="s">
        <v>1030</v>
      </c>
      <c r="AF661" s="243">
        <v>2303501</v>
      </c>
      <c r="AG661" s="243"/>
      <c r="AH661" s="243"/>
    </row>
    <row r="662" spans="30:34" x14ac:dyDescent="0.25">
      <c r="AD662" s="243" t="s">
        <v>46</v>
      </c>
      <c r="AE662" s="243" t="s">
        <v>1052</v>
      </c>
      <c r="AF662" s="243">
        <v>2303600</v>
      </c>
      <c r="AG662" s="243"/>
      <c r="AH662" s="243"/>
    </row>
    <row r="663" spans="30:34" x14ac:dyDescent="0.25">
      <c r="AD663" s="243" t="s">
        <v>46</v>
      </c>
      <c r="AE663" s="243" t="s">
        <v>1074</v>
      </c>
      <c r="AF663" s="243">
        <v>2303659</v>
      </c>
      <c r="AG663" s="243"/>
      <c r="AH663" s="243"/>
    </row>
    <row r="664" spans="30:34" x14ac:dyDescent="0.25">
      <c r="AD664" s="243" t="s">
        <v>46</v>
      </c>
      <c r="AE664" s="243" t="s">
        <v>1096</v>
      </c>
      <c r="AF664" s="243">
        <v>2303709</v>
      </c>
      <c r="AG664" s="243"/>
      <c r="AH664" s="243"/>
    </row>
    <row r="665" spans="30:34" x14ac:dyDescent="0.25">
      <c r="AD665" s="243" t="s">
        <v>46</v>
      </c>
      <c r="AE665" s="243" t="s">
        <v>1119</v>
      </c>
      <c r="AF665" s="243">
        <v>2303808</v>
      </c>
      <c r="AG665" s="243"/>
      <c r="AH665" s="243"/>
    </row>
    <row r="666" spans="30:34" x14ac:dyDescent="0.25">
      <c r="AD666" s="243" t="s">
        <v>46</v>
      </c>
      <c r="AE666" s="243" t="s">
        <v>1142</v>
      </c>
      <c r="AF666" s="243">
        <v>2303907</v>
      </c>
      <c r="AG666" s="243"/>
      <c r="AH666" s="243"/>
    </row>
    <row r="667" spans="30:34" x14ac:dyDescent="0.25">
      <c r="AD667" s="243" t="s">
        <v>46</v>
      </c>
      <c r="AE667" s="243" t="s">
        <v>1165</v>
      </c>
      <c r="AF667" s="243">
        <v>2303931</v>
      </c>
      <c r="AG667" s="243"/>
      <c r="AH667" s="243"/>
    </row>
    <row r="668" spans="30:34" x14ac:dyDescent="0.25">
      <c r="AD668" s="243" t="s">
        <v>46</v>
      </c>
      <c r="AE668" s="243" t="s">
        <v>1188</v>
      </c>
      <c r="AF668" s="243">
        <v>2303956</v>
      </c>
      <c r="AG668" s="243"/>
      <c r="AH668" s="243"/>
    </row>
    <row r="669" spans="30:34" x14ac:dyDescent="0.25">
      <c r="AD669" s="243" t="s">
        <v>46</v>
      </c>
      <c r="AE669" s="243" t="s">
        <v>1210</v>
      </c>
      <c r="AF669" s="243">
        <v>2304004</v>
      </c>
      <c r="AG669" s="243"/>
      <c r="AH669" s="243"/>
    </row>
    <row r="670" spans="30:34" x14ac:dyDescent="0.25">
      <c r="AD670" s="243" t="s">
        <v>46</v>
      </c>
      <c r="AE670" s="243" t="s">
        <v>1231</v>
      </c>
      <c r="AF670" s="243">
        <v>2304103</v>
      </c>
      <c r="AG670" s="243"/>
      <c r="AH670" s="243"/>
    </row>
    <row r="671" spans="30:34" x14ac:dyDescent="0.25">
      <c r="AD671" s="243" t="s">
        <v>46</v>
      </c>
      <c r="AE671" s="243" t="s">
        <v>1254</v>
      </c>
      <c r="AF671" s="243">
        <v>2304202</v>
      </c>
      <c r="AG671" s="243"/>
      <c r="AH671" s="243"/>
    </row>
    <row r="672" spans="30:34" x14ac:dyDescent="0.25">
      <c r="AD672" s="243" t="s">
        <v>46</v>
      </c>
      <c r="AE672" s="243" t="s">
        <v>1277</v>
      </c>
      <c r="AF672" s="243">
        <v>2304236</v>
      </c>
      <c r="AG672" s="243"/>
      <c r="AH672" s="243"/>
    </row>
    <row r="673" spans="30:34" x14ac:dyDescent="0.25">
      <c r="AD673" s="243" t="s">
        <v>46</v>
      </c>
      <c r="AE673" s="243" t="s">
        <v>1298</v>
      </c>
      <c r="AF673" s="243">
        <v>2304251</v>
      </c>
      <c r="AG673" s="243"/>
      <c r="AH673" s="243"/>
    </row>
    <row r="674" spans="30:34" x14ac:dyDescent="0.25">
      <c r="AD674" s="243" t="s">
        <v>46</v>
      </c>
      <c r="AE674" s="243" t="s">
        <v>1320</v>
      </c>
      <c r="AF674" s="243">
        <v>2304269</v>
      </c>
      <c r="AG674" s="243"/>
      <c r="AH674" s="243"/>
    </row>
    <row r="675" spans="30:34" x14ac:dyDescent="0.25">
      <c r="AD675" s="243" t="s">
        <v>46</v>
      </c>
      <c r="AE675" s="243" t="s">
        <v>1342</v>
      </c>
      <c r="AF675" s="243">
        <v>2304277</v>
      </c>
      <c r="AG675" s="243"/>
      <c r="AH675" s="243"/>
    </row>
    <row r="676" spans="30:34" x14ac:dyDescent="0.25">
      <c r="AD676" s="243" t="s">
        <v>46</v>
      </c>
      <c r="AE676" s="243" t="s">
        <v>1363</v>
      </c>
      <c r="AF676" s="243">
        <v>2304285</v>
      </c>
      <c r="AG676" s="243"/>
      <c r="AH676" s="243"/>
    </row>
    <row r="677" spans="30:34" x14ac:dyDescent="0.25">
      <c r="AD677" s="243" t="s">
        <v>46</v>
      </c>
      <c r="AE677" s="243" t="s">
        <v>1385</v>
      </c>
      <c r="AF677" s="243">
        <v>2304301</v>
      </c>
      <c r="AG677" s="243"/>
      <c r="AH677" s="243"/>
    </row>
    <row r="678" spans="30:34" x14ac:dyDescent="0.25">
      <c r="AD678" s="243" t="s">
        <v>46</v>
      </c>
      <c r="AE678" s="243" t="s">
        <v>1407</v>
      </c>
      <c r="AF678" s="243">
        <v>2304350</v>
      </c>
      <c r="AG678" s="243"/>
      <c r="AH678" s="243"/>
    </row>
    <row r="679" spans="30:34" x14ac:dyDescent="0.25">
      <c r="AD679" s="243" t="s">
        <v>46</v>
      </c>
      <c r="AE679" s="243" t="s">
        <v>1429</v>
      </c>
      <c r="AF679" s="243">
        <v>2304400</v>
      </c>
      <c r="AG679" s="243"/>
      <c r="AH679" s="243"/>
    </row>
    <row r="680" spans="30:34" x14ac:dyDescent="0.25">
      <c r="AD680" s="243" t="s">
        <v>46</v>
      </c>
      <c r="AE680" s="243" t="s">
        <v>1450</v>
      </c>
      <c r="AF680" s="243">
        <v>2304459</v>
      </c>
      <c r="AG680" s="243"/>
      <c r="AH680" s="243"/>
    </row>
    <row r="681" spans="30:34" x14ac:dyDescent="0.25">
      <c r="AD681" s="243" t="s">
        <v>46</v>
      </c>
      <c r="AE681" s="243" t="s">
        <v>1470</v>
      </c>
      <c r="AF681" s="243">
        <v>2304509</v>
      </c>
      <c r="AG681" s="243"/>
      <c r="AH681" s="243"/>
    </row>
    <row r="682" spans="30:34" x14ac:dyDescent="0.25">
      <c r="AD682" s="243" t="s">
        <v>46</v>
      </c>
      <c r="AE682" s="243" t="s">
        <v>1492</v>
      </c>
      <c r="AF682" s="243">
        <v>2304608</v>
      </c>
      <c r="AG682" s="243"/>
      <c r="AH682" s="243"/>
    </row>
    <row r="683" spans="30:34" x14ac:dyDescent="0.25">
      <c r="AD683" s="243" t="s">
        <v>46</v>
      </c>
      <c r="AE683" s="243" t="s">
        <v>1512</v>
      </c>
      <c r="AF683" s="243">
        <v>2304657</v>
      </c>
      <c r="AG683" s="243"/>
      <c r="AH683" s="243"/>
    </row>
    <row r="684" spans="30:34" x14ac:dyDescent="0.25">
      <c r="AD684" s="243" t="s">
        <v>46</v>
      </c>
      <c r="AE684" s="243" t="s">
        <v>1533</v>
      </c>
      <c r="AF684" s="243">
        <v>2304707</v>
      </c>
      <c r="AG684" s="243"/>
      <c r="AH684" s="243"/>
    </row>
    <row r="685" spans="30:34" x14ac:dyDescent="0.25">
      <c r="AD685" s="243" t="s">
        <v>46</v>
      </c>
      <c r="AE685" s="243" t="s">
        <v>1554</v>
      </c>
      <c r="AF685" s="243">
        <v>2304806</v>
      </c>
      <c r="AG685" s="243"/>
      <c r="AH685" s="243"/>
    </row>
    <row r="686" spans="30:34" x14ac:dyDescent="0.25">
      <c r="AD686" s="243" t="s">
        <v>46</v>
      </c>
      <c r="AE686" s="243" t="s">
        <v>1573</v>
      </c>
      <c r="AF686" s="243">
        <v>2304905</v>
      </c>
      <c r="AG686" s="243"/>
      <c r="AH686" s="243"/>
    </row>
    <row r="687" spans="30:34" x14ac:dyDescent="0.25">
      <c r="AD687" s="243" t="s">
        <v>46</v>
      </c>
      <c r="AE687" s="243" t="s">
        <v>1593</v>
      </c>
      <c r="AF687" s="243">
        <v>2304954</v>
      </c>
      <c r="AG687" s="243"/>
      <c r="AH687" s="243"/>
    </row>
    <row r="688" spans="30:34" x14ac:dyDescent="0.25">
      <c r="AD688" s="243" t="s">
        <v>46</v>
      </c>
      <c r="AE688" s="243" t="s">
        <v>1613</v>
      </c>
      <c r="AF688" s="243">
        <v>2305001</v>
      </c>
      <c r="AG688" s="243"/>
      <c r="AH688" s="243"/>
    </row>
    <row r="689" spans="30:34" x14ac:dyDescent="0.25">
      <c r="AD689" s="243" t="s">
        <v>46</v>
      </c>
      <c r="AE689" s="243" t="s">
        <v>1634</v>
      </c>
      <c r="AF689" s="243">
        <v>2305100</v>
      </c>
      <c r="AG689" s="243"/>
      <c r="AH689" s="243"/>
    </row>
    <row r="690" spans="30:34" x14ac:dyDescent="0.25">
      <c r="AD690" s="243" t="s">
        <v>46</v>
      </c>
      <c r="AE690" s="243" t="s">
        <v>1655</v>
      </c>
      <c r="AF690" s="243">
        <v>2305209</v>
      </c>
      <c r="AG690" s="243"/>
      <c r="AH690" s="243"/>
    </row>
    <row r="691" spans="30:34" x14ac:dyDescent="0.25">
      <c r="AD691" s="243" t="s">
        <v>46</v>
      </c>
      <c r="AE691" s="243" t="s">
        <v>1675</v>
      </c>
      <c r="AF691" s="243">
        <v>2305233</v>
      </c>
      <c r="AG691" s="243"/>
      <c r="AH691" s="243"/>
    </row>
    <row r="692" spans="30:34" x14ac:dyDescent="0.25">
      <c r="AD692" s="243" t="s">
        <v>46</v>
      </c>
      <c r="AE692" s="243" t="s">
        <v>1696</v>
      </c>
      <c r="AF692" s="243">
        <v>2305266</v>
      </c>
      <c r="AG692" s="243"/>
      <c r="AH692" s="243"/>
    </row>
    <row r="693" spans="30:34" x14ac:dyDescent="0.25">
      <c r="AD693" s="243" t="s">
        <v>46</v>
      </c>
      <c r="AE693" s="243" t="s">
        <v>1716</v>
      </c>
      <c r="AF693" s="243">
        <v>2305308</v>
      </c>
      <c r="AG693" s="243"/>
      <c r="AH693" s="243"/>
    </row>
    <row r="694" spans="30:34" x14ac:dyDescent="0.25">
      <c r="AD694" s="243" t="s">
        <v>46</v>
      </c>
      <c r="AE694" s="243" t="s">
        <v>1737</v>
      </c>
      <c r="AF694" s="243">
        <v>2305332</v>
      </c>
      <c r="AG694" s="243"/>
      <c r="AH694" s="243"/>
    </row>
    <row r="695" spans="30:34" x14ac:dyDescent="0.25">
      <c r="AD695" s="243" t="s">
        <v>46</v>
      </c>
      <c r="AE695" s="243" t="s">
        <v>1757</v>
      </c>
      <c r="AF695" s="243">
        <v>2305357</v>
      </c>
      <c r="AG695" s="243"/>
      <c r="AH695" s="243"/>
    </row>
    <row r="696" spans="30:34" x14ac:dyDescent="0.25">
      <c r="AD696" s="243" t="s">
        <v>46</v>
      </c>
      <c r="AE696" s="243" t="s">
        <v>1778</v>
      </c>
      <c r="AF696" s="243">
        <v>2305407</v>
      </c>
      <c r="AG696" s="243"/>
      <c r="AH696" s="243"/>
    </row>
    <row r="697" spans="30:34" x14ac:dyDescent="0.25">
      <c r="AD697" s="243" t="s">
        <v>46</v>
      </c>
      <c r="AE697" s="243" t="s">
        <v>1797</v>
      </c>
      <c r="AF697" s="243">
        <v>2305506</v>
      </c>
      <c r="AG697" s="243"/>
      <c r="AH697" s="243"/>
    </row>
    <row r="698" spans="30:34" x14ac:dyDescent="0.25">
      <c r="AD698" s="243" t="s">
        <v>46</v>
      </c>
      <c r="AE698" s="243" t="s">
        <v>1816</v>
      </c>
      <c r="AF698" s="243">
        <v>2305605</v>
      </c>
      <c r="AG698" s="243"/>
      <c r="AH698" s="243"/>
    </row>
    <row r="699" spans="30:34" x14ac:dyDescent="0.25">
      <c r="AD699" s="243" t="s">
        <v>46</v>
      </c>
      <c r="AE699" s="243" t="s">
        <v>1835</v>
      </c>
      <c r="AF699" s="243">
        <v>2305654</v>
      </c>
      <c r="AG699" s="243"/>
      <c r="AH699" s="243"/>
    </row>
    <row r="700" spans="30:34" x14ac:dyDescent="0.25">
      <c r="AD700" s="243" t="s">
        <v>46</v>
      </c>
      <c r="AE700" s="243" t="s">
        <v>1853</v>
      </c>
      <c r="AF700" s="243">
        <v>2305704</v>
      </c>
      <c r="AG700" s="243"/>
      <c r="AH700" s="243"/>
    </row>
    <row r="701" spans="30:34" x14ac:dyDescent="0.25">
      <c r="AD701" s="243" t="s">
        <v>46</v>
      </c>
      <c r="AE701" s="243" t="s">
        <v>1871</v>
      </c>
      <c r="AF701" s="243">
        <v>2305803</v>
      </c>
      <c r="AG701" s="243"/>
      <c r="AH701" s="243"/>
    </row>
    <row r="702" spans="30:34" x14ac:dyDescent="0.25">
      <c r="AD702" s="243" t="s">
        <v>46</v>
      </c>
      <c r="AE702" s="243" t="s">
        <v>1466</v>
      </c>
      <c r="AF702" s="243">
        <v>2305902</v>
      </c>
      <c r="AG702" s="243"/>
      <c r="AH702" s="243"/>
    </row>
    <row r="703" spans="30:34" x14ac:dyDescent="0.25">
      <c r="AD703" s="243" t="s">
        <v>46</v>
      </c>
      <c r="AE703" s="243" t="s">
        <v>290</v>
      </c>
      <c r="AF703" s="243">
        <v>2306009</v>
      </c>
      <c r="AG703" s="243"/>
      <c r="AH703" s="243"/>
    </row>
    <row r="704" spans="30:34" x14ac:dyDescent="0.25">
      <c r="AD704" s="243" t="s">
        <v>46</v>
      </c>
      <c r="AE704" s="243" t="s">
        <v>1922</v>
      </c>
      <c r="AF704" s="243">
        <v>2306108</v>
      </c>
      <c r="AG704" s="243"/>
      <c r="AH704" s="243"/>
    </row>
    <row r="705" spans="30:34" x14ac:dyDescent="0.25">
      <c r="AD705" s="243" t="s">
        <v>46</v>
      </c>
      <c r="AE705" s="243" t="s">
        <v>1939</v>
      </c>
      <c r="AF705" s="243">
        <v>2306207</v>
      </c>
      <c r="AG705" s="243"/>
      <c r="AH705" s="243"/>
    </row>
    <row r="706" spans="30:34" x14ac:dyDescent="0.25">
      <c r="AD706" s="243" t="s">
        <v>46</v>
      </c>
      <c r="AE706" s="243" t="s">
        <v>1955</v>
      </c>
      <c r="AF706" s="243">
        <v>2306256</v>
      </c>
      <c r="AG706" s="243"/>
      <c r="AH706" s="243"/>
    </row>
    <row r="707" spans="30:34" x14ac:dyDescent="0.25">
      <c r="AD707" s="243" t="s">
        <v>46</v>
      </c>
      <c r="AE707" s="243" t="s">
        <v>1972</v>
      </c>
      <c r="AF707" s="243">
        <v>2306306</v>
      </c>
      <c r="AG707" s="243"/>
      <c r="AH707" s="243"/>
    </row>
    <row r="708" spans="30:34" x14ac:dyDescent="0.25">
      <c r="AD708" s="243" t="s">
        <v>46</v>
      </c>
      <c r="AE708" s="243" t="s">
        <v>1990</v>
      </c>
      <c r="AF708" s="243">
        <v>2306405</v>
      </c>
      <c r="AG708" s="243"/>
      <c r="AH708" s="243"/>
    </row>
    <row r="709" spans="30:34" x14ac:dyDescent="0.25">
      <c r="AD709" s="243" t="s">
        <v>46</v>
      </c>
      <c r="AE709" s="243" t="s">
        <v>2007</v>
      </c>
      <c r="AF709" s="243">
        <v>2306504</v>
      </c>
      <c r="AG709" s="243"/>
      <c r="AH709" s="243"/>
    </row>
    <row r="710" spans="30:34" x14ac:dyDescent="0.25">
      <c r="AD710" s="243" t="s">
        <v>46</v>
      </c>
      <c r="AE710" s="243" t="s">
        <v>2025</v>
      </c>
      <c r="AF710" s="243">
        <v>2306553</v>
      </c>
      <c r="AG710" s="243"/>
      <c r="AH710" s="243"/>
    </row>
    <row r="711" spans="30:34" x14ac:dyDescent="0.25">
      <c r="AD711" s="243" t="s">
        <v>46</v>
      </c>
      <c r="AE711" s="243" t="s">
        <v>2043</v>
      </c>
      <c r="AF711" s="243">
        <v>2306603</v>
      </c>
      <c r="AG711" s="243"/>
      <c r="AH711" s="243"/>
    </row>
    <row r="712" spans="30:34" x14ac:dyDescent="0.25">
      <c r="AD712" s="243" t="s">
        <v>46</v>
      </c>
      <c r="AE712" s="243" t="s">
        <v>2061</v>
      </c>
      <c r="AF712" s="243">
        <v>2306702</v>
      </c>
      <c r="AG712" s="243"/>
      <c r="AH712" s="243"/>
    </row>
    <row r="713" spans="30:34" x14ac:dyDescent="0.25">
      <c r="AD713" s="243" t="s">
        <v>46</v>
      </c>
      <c r="AE713" s="243" t="s">
        <v>2078</v>
      </c>
      <c r="AF713" s="243">
        <v>2306801</v>
      </c>
      <c r="AG713" s="243"/>
      <c r="AH713" s="243"/>
    </row>
    <row r="714" spans="30:34" x14ac:dyDescent="0.25">
      <c r="AD714" s="243" t="s">
        <v>46</v>
      </c>
      <c r="AE714" s="243" t="s">
        <v>2094</v>
      </c>
      <c r="AF714" s="243">
        <v>2306900</v>
      </c>
      <c r="AG714" s="243"/>
      <c r="AH714" s="243"/>
    </row>
    <row r="715" spans="30:34" x14ac:dyDescent="0.25">
      <c r="AD715" s="243" t="s">
        <v>46</v>
      </c>
      <c r="AE715" s="243" t="s">
        <v>2110</v>
      </c>
      <c r="AF715" s="243">
        <v>2307007</v>
      </c>
      <c r="AG715" s="243"/>
      <c r="AH715" s="243"/>
    </row>
    <row r="716" spans="30:34" x14ac:dyDescent="0.25">
      <c r="AD716" s="243" t="s">
        <v>46</v>
      </c>
      <c r="AE716" s="243" t="s">
        <v>1124</v>
      </c>
      <c r="AF716" s="243">
        <v>2307106</v>
      </c>
      <c r="AG716" s="243"/>
      <c r="AH716" s="243"/>
    </row>
    <row r="717" spans="30:34" x14ac:dyDescent="0.25">
      <c r="AD717" s="243" t="s">
        <v>46</v>
      </c>
      <c r="AE717" s="243" t="s">
        <v>2142</v>
      </c>
      <c r="AF717" s="243">
        <v>2307205</v>
      </c>
      <c r="AG717" s="243"/>
      <c r="AH717" s="243"/>
    </row>
    <row r="718" spans="30:34" x14ac:dyDescent="0.25">
      <c r="AD718" s="243" t="s">
        <v>46</v>
      </c>
      <c r="AE718" s="243" t="s">
        <v>2158</v>
      </c>
      <c r="AF718" s="243">
        <v>2307254</v>
      </c>
      <c r="AG718" s="243"/>
      <c r="AH718" s="243"/>
    </row>
    <row r="719" spans="30:34" x14ac:dyDescent="0.25">
      <c r="AD719" s="243" t="s">
        <v>46</v>
      </c>
      <c r="AE719" s="243" t="s">
        <v>2175</v>
      </c>
      <c r="AF719" s="243">
        <v>2307304</v>
      </c>
      <c r="AG719" s="243"/>
      <c r="AH719" s="243"/>
    </row>
    <row r="720" spans="30:34" x14ac:dyDescent="0.25">
      <c r="AD720" s="243" t="s">
        <v>46</v>
      </c>
      <c r="AE720" s="243" t="s">
        <v>2192</v>
      </c>
      <c r="AF720" s="243">
        <v>2307403</v>
      </c>
      <c r="AG720" s="243"/>
      <c r="AH720" s="243"/>
    </row>
    <row r="721" spans="30:34" x14ac:dyDescent="0.25">
      <c r="AD721" s="243" t="s">
        <v>46</v>
      </c>
      <c r="AE721" s="243" t="s">
        <v>2208</v>
      </c>
      <c r="AF721" s="243">
        <v>2307502</v>
      </c>
      <c r="AG721" s="243"/>
      <c r="AH721" s="243"/>
    </row>
    <row r="722" spans="30:34" x14ac:dyDescent="0.25">
      <c r="AD722" s="243" t="s">
        <v>46</v>
      </c>
      <c r="AE722" s="243" t="s">
        <v>2223</v>
      </c>
      <c r="AF722" s="243">
        <v>2307601</v>
      </c>
      <c r="AG722" s="243"/>
      <c r="AH722" s="243"/>
    </row>
    <row r="723" spans="30:34" x14ac:dyDescent="0.25">
      <c r="AD723" s="243" t="s">
        <v>46</v>
      </c>
      <c r="AE723" s="243" t="s">
        <v>2239</v>
      </c>
      <c r="AF723" s="243">
        <v>2307635</v>
      </c>
      <c r="AG723" s="243"/>
      <c r="AH723" s="243"/>
    </row>
    <row r="724" spans="30:34" x14ac:dyDescent="0.25">
      <c r="AD724" s="243" t="s">
        <v>46</v>
      </c>
      <c r="AE724" s="243" t="s">
        <v>2253</v>
      </c>
      <c r="AF724" s="243">
        <v>2307650</v>
      </c>
      <c r="AG724" s="243"/>
      <c r="AH724" s="243"/>
    </row>
    <row r="725" spans="30:34" x14ac:dyDescent="0.25">
      <c r="AD725" s="243" t="s">
        <v>46</v>
      </c>
      <c r="AE725" s="243" t="s">
        <v>2269</v>
      </c>
      <c r="AF725" s="243">
        <v>2307700</v>
      </c>
      <c r="AG725" s="243"/>
      <c r="AH725" s="243"/>
    </row>
    <row r="726" spans="30:34" x14ac:dyDescent="0.25">
      <c r="AD726" s="243" t="s">
        <v>46</v>
      </c>
      <c r="AE726" s="243" t="s">
        <v>2284</v>
      </c>
      <c r="AF726" s="243">
        <v>2307809</v>
      </c>
      <c r="AG726" s="243"/>
      <c r="AH726" s="243"/>
    </row>
    <row r="727" spans="30:34" x14ac:dyDescent="0.25">
      <c r="AD727" s="243" t="s">
        <v>46</v>
      </c>
      <c r="AE727" s="243" t="s">
        <v>2300</v>
      </c>
      <c r="AF727" s="243">
        <v>2307908</v>
      </c>
      <c r="AG727" s="243"/>
      <c r="AH727" s="243"/>
    </row>
    <row r="728" spans="30:34" x14ac:dyDescent="0.25">
      <c r="AD728" s="243" t="s">
        <v>46</v>
      </c>
      <c r="AE728" s="243" t="s">
        <v>2315</v>
      </c>
      <c r="AF728" s="243">
        <v>2308005</v>
      </c>
      <c r="AG728" s="243"/>
      <c r="AH728" s="243"/>
    </row>
    <row r="729" spans="30:34" x14ac:dyDescent="0.25">
      <c r="AD729" s="243" t="s">
        <v>46</v>
      </c>
      <c r="AE729" s="243" t="s">
        <v>2329</v>
      </c>
      <c r="AF729" s="243">
        <v>2308104</v>
      </c>
      <c r="AG729" s="243"/>
      <c r="AH729" s="243"/>
    </row>
    <row r="730" spans="30:34" x14ac:dyDescent="0.25">
      <c r="AD730" s="243" t="s">
        <v>46</v>
      </c>
      <c r="AE730" s="243" t="s">
        <v>2345</v>
      </c>
      <c r="AF730" s="243">
        <v>2308203</v>
      </c>
      <c r="AG730" s="243"/>
      <c r="AH730" s="243"/>
    </row>
    <row r="731" spans="30:34" x14ac:dyDescent="0.25">
      <c r="AD731" s="243" t="s">
        <v>46</v>
      </c>
      <c r="AE731" s="243" t="s">
        <v>2361</v>
      </c>
      <c r="AF731" s="243">
        <v>2308302</v>
      </c>
      <c r="AG731" s="243"/>
      <c r="AH731" s="243"/>
    </row>
    <row r="732" spans="30:34" x14ac:dyDescent="0.25">
      <c r="AD732" s="243" t="s">
        <v>46</v>
      </c>
      <c r="AE732" s="243" t="s">
        <v>2375</v>
      </c>
      <c r="AF732" s="243">
        <v>2308351</v>
      </c>
      <c r="AG732" s="243"/>
      <c r="AH732" s="243"/>
    </row>
    <row r="733" spans="30:34" x14ac:dyDescent="0.25">
      <c r="AD733" s="243" t="s">
        <v>46</v>
      </c>
      <c r="AE733" s="243" t="s">
        <v>2390</v>
      </c>
      <c r="AF733" s="243">
        <v>2308377</v>
      </c>
      <c r="AG733" s="243"/>
      <c r="AH733" s="243"/>
    </row>
    <row r="734" spans="30:34" x14ac:dyDescent="0.25">
      <c r="AD734" s="243" t="s">
        <v>46</v>
      </c>
      <c r="AE734" s="243" t="s">
        <v>2406</v>
      </c>
      <c r="AF734" s="243">
        <v>2308401</v>
      </c>
      <c r="AG734" s="243"/>
      <c r="AH734" s="243"/>
    </row>
    <row r="735" spans="30:34" x14ac:dyDescent="0.25">
      <c r="AD735" s="243" t="s">
        <v>46</v>
      </c>
      <c r="AE735" s="243" t="s">
        <v>2422</v>
      </c>
      <c r="AF735" s="243">
        <v>2308500</v>
      </c>
      <c r="AG735" s="243"/>
      <c r="AH735" s="243"/>
    </row>
    <row r="736" spans="30:34" x14ac:dyDescent="0.25">
      <c r="AD736" s="243" t="s">
        <v>46</v>
      </c>
      <c r="AE736" s="243" t="s">
        <v>2438</v>
      </c>
      <c r="AF736" s="243">
        <v>2308609</v>
      </c>
      <c r="AG736" s="243"/>
      <c r="AH736" s="243"/>
    </row>
    <row r="737" spans="30:34" x14ac:dyDescent="0.25">
      <c r="AD737" s="243" t="s">
        <v>46</v>
      </c>
      <c r="AE737" s="243" t="s">
        <v>2454</v>
      </c>
      <c r="AF737" s="243">
        <v>2308708</v>
      </c>
      <c r="AG737" s="243"/>
      <c r="AH737" s="243"/>
    </row>
    <row r="738" spans="30:34" x14ac:dyDescent="0.25">
      <c r="AD738" s="243" t="s">
        <v>46</v>
      </c>
      <c r="AE738" s="243" t="s">
        <v>2468</v>
      </c>
      <c r="AF738" s="243">
        <v>2308807</v>
      </c>
      <c r="AG738" s="243"/>
      <c r="AH738" s="243"/>
    </row>
    <row r="739" spans="30:34" x14ac:dyDescent="0.25">
      <c r="AD739" s="243" t="s">
        <v>46</v>
      </c>
      <c r="AE739" s="243" t="s">
        <v>2483</v>
      </c>
      <c r="AF739" s="243">
        <v>2308906</v>
      </c>
      <c r="AG739" s="243"/>
      <c r="AH739" s="243"/>
    </row>
    <row r="740" spans="30:34" x14ac:dyDescent="0.25">
      <c r="AD740" s="243" t="s">
        <v>46</v>
      </c>
      <c r="AE740" s="243" t="s">
        <v>2499</v>
      </c>
      <c r="AF740" s="243">
        <v>2309003</v>
      </c>
      <c r="AG740" s="243"/>
      <c r="AH740" s="243"/>
    </row>
    <row r="741" spans="30:34" x14ac:dyDescent="0.25">
      <c r="AD741" s="243" t="s">
        <v>46</v>
      </c>
      <c r="AE741" s="243" t="s">
        <v>2513</v>
      </c>
      <c r="AF741" s="243">
        <v>2309102</v>
      </c>
      <c r="AG741" s="243"/>
      <c r="AH741" s="243"/>
    </row>
    <row r="742" spans="30:34" x14ac:dyDescent="0.25">
      <c r="AD742" s="243" t="s">
        <v>46</v>
      </c>
      <c r="AE742" s="243" t="s">
        <v>1919</v>
      </c>
      <c r="AF742" s="243">
        <v>2309201</v>
      </c>
      <c r="AG742" s="243"/>
      <c r="AH742" s="243"/>
    </row>
    <row r="743" spans="30:34" x14ac:dyDescent="0.25">
      <c r="AD743" s="243" t="s">
        <v>46</v>
      </c>
      <c r="AE743" s="243" t="s">
        <v>2544</v>
      </c>
      <c r="AF743" s="243">
        <v>2309300</v>
      </c>
      <c r="AG743" s="243"/>
      <c r="AH743" s="243"/>
    </row>
    <row r="744" spans="30:34" x14ac:dyDescent="0.25">
      <c r="AD744" s="243" t="s">
        <v>46</v>
      </c>
      <c r="AE744" s="243" t="s">
        <v>2559</v>
      </c>
      <c r="AF744" s="243">
        <v>2309409</v>
      </c>
      <c r="AG744" s="243"/>
      <c r="AH744" s="243"/>
    </row>
    <row r="745" spans="30:34" x14ac:dyDescent="0.25">
      <c r="AD745" s="243" t="s">
        <v>46</v>
      </c>
      <c r="AE745" s="243" t="s">
        <v>2574</v>
      </c>
      <c r="AF745" s="243">
        <v>2309458</v>
      </c>
      <c r="AG745" s="243"/>
      <c r="AH745" s="243"/>
    </row>
    <row r="746" spans="30:34" x14ac:dyDescent="0.25">
      <c r="AD746" s="243" t="s">
        <v>46</v>
      </c>
      <c r="AE746" s="243" t="s">
        <v>2589</v>
      </c>
      <c r="AF746" s="243">
        <v>2309508</v>
      </c>
      <c r="AG746" s="243"/>
      <c r="AH746" s="243"/>
    </row>
    <row r="747" spans="30:34" x14ac:dyDescent="0.25">
      <c r="AD747" s="243" t="s">
        <v>46</v>
      </c>
      <c r="AE747" s="243" t="s">
        <v>2605</v>
      </c>
      <c r="AF747" s="243">
        <v>2309607</v>
      </c>
      <c r="AG747" s="243"/>
      <c r="AH747" s="243"/>
    </row>
    <row r="748" spans="30:34" x14ac:dyDescent="0.25">
      <c r="AD748" s="243" t="s">
        <v>46</v>
      </c>
      <c r="AE748" s="243" t="s">
        <v>1205</v>
      </c>
      <c r="AF748" s="243">
        <v>2309706</v>
      </c>
      <c r="AG748" s="243"/>
      <c r="AH748" s="243"/>
    </row>
    <row r="749" spans="30:34" x14ac:dyDescent="0.25">
      <c r="AD749" s="243" t="s">
        <v>46</v>
      </c>
      <c r="AE749" s="243" t="s">
        <v>2632</v>
      </c>
      <c r="AF749" s="243">
        <v>2309805</v>
      </c>
      <c r="AG749" s="243"/>
      <c r="AH749" s="243"/>
    </row>
    <row r="750" spans="30:34" x14ac:dyDescent="0.25">
      <c r="AD750" s="243" t="s">
        <v>46</v>
      </c>
      <c r="AE750" s="243" t="s">
        <v>2647</v>
      </c>
      <c r="AF750" s="243">
        <v>2309904</v>
      </c>
      <c r="AG750" s="243"/>
      <c r="AH750" s="243"/>
    </row>
    <row r="751" spans="30:34" x14ac:dyDescent="0.25">
      <c r="AD751" s="243" t="s">
        <v>46</v>
      </c>
      <c r="AE751" s="243" t="s">
        <v>2660</v>
      </c>
      <c r="AF751" s="243">
        <v>2310001</v>
      </c>
      <c r="AG751" s="243"/>
      <c r="AH751" s="243"/>
    </row>
    <row r="752" spans="30:34" x14ac:dyDescent="0.25">
      <c r="AD752" s="243" t="s">
        <v>46</v>
      </c>
      <c r="AE752" s="243" t="s">
        <v>2674</v>
      </c>
      <c r="AF752" s="243">
        <v>2310100</v>
      </c>
      <c r="AG752" s="243"/>
      <c r="AH752" s="243"/>
    </row>
    <row r="753" spans="30:34" x14ac:dyDescent="0.25">
      <c r="AD753" s="243" t="s">
        <v>46</v>
      </c>
      <c r="AE753" s="243" t="s">
        <v>2689</v>
      </c>
      <c r="AF753" s="243">
        <v>2310209</v>
      </c>
      <c r="AG753" s="243"/>
      <c r="AH753" s="243"/>
    </row>
    <row r="754" spans="30:34" x14ac:dyDescent="0.25">
      <c r="AD754" s="243" t="s">
        <v>46</v>
      </c>
      <c r="AE754" s="243" t="s">
        <v>2705</v>
      </c>
      <c r="AF754" s="243">
        <v>2310258</v>
      </c>
      <c r="AG754" s="243"/>
      <c r="AH754" s="243"/>
    </row>
    <row r="755" spans="30:34" x14ac:dyDescent="0.25">
      <c r="AD755" s="243" t="s">
        <v>46</v>
      </c>
      <c r="AE755" s="243" t="s">
        <v>2720</v>
      </c>
      <c r="AF755" s="243">
        <v>2310308</v>
      </c>
      <c r="AG755" s="243"/>
      <c r="AH755" s="243"/>
    </row>
    <row r="756" spans="30:34" x14ac:dyDescent="0.25">
      <c r="AD756" s="243" t="s">
        <v>46</v>
      </c>
      <c r="AE756" s="243" t="s">
        <v>2736</v>
      </c>
      <c r="AF756" s="243">
        <v>2310407</v>
      </c>
      <c r="AG756" s="243"/>
      <c r="AH756" s="243"/>
    </row>
    <row r="757" spans="30:34" x14ac:dyDescent="0.25">
      <c r="AD757" s="243" t="s">
        <v>46</v>
      </c>
      <c r="AE757" s="243" t="s">
        <v>2751</v>
      </c>
      <c r="AF757" s="243">
        <v>2310506</v>
      </c>
      <c r="AG757" s="243"/>
      <c r="AH757" s="243"/>
    </row>
    <row r="758" spans="30:34" x14ac:dyDescent="0.25">
      <c r="AD758" s="243" t="s">
        <v>46</v>
      </c>
      <c r="AE758" s="243" t="s">
        <v>2766</v>
      </c>
      <c r="AF758" s="243">
        <v>2310605</v>
      </c>
      <c r="AG758" s="243"/>
      <c r="AH758" s="243"/>
    </row>
    <row r="759" spans="30:34" x14ac:dyDescent="0.25">
      <c r="AD759" s="243" t="s">
        <v>46</v>
      </c>
      <c r="AE759" s="243" t="s">
        <v>2782</v>
      </c>
      <c r="AF759" s="243">
        <v>2310704</v>
      </c>
      <c r="AG759" s="243"/>
      <c r="AH759" s="243"/>
    </row>
    <row r="760" spans="30:34" x14ac:dyDescent="0.25">
      <c r="AD760" s="243" t="s">
        <v>46</v>
      </c>
      <c r="AE760" s="243" t="s">
        <v>2797</v>
      </c>
      <c r="AF760" s="243">
        <v>2310803</v>
      </c>
      <c r="AG760" s="243"/>
      <c r="AH760" s="243"/>
    </row>
    <row r="761" spans="30:34" x14ac:dyDescent="0.25">
      <c r="AD761" s="243" t="s">
        <v>46</v>
      </c>
      <c r="AE761" s="243" t="s">
        <v>2812</v>
      </c>
      <c r="AF761" s="243">
        <v>2310852</v>
      </c>
      <c r="AG761" s="243"/>
      <c r="AH761" s="243"/>
    </row>
    <row r="762" spans="30:34" x14ac:dyDescent="0.25">
      <c r="AD762" s="243" t="s">
        <v>46</v>
      </c>
      <c r="AE762" s="243" t="s">
        <v>2827</v>
      </c>
      <c r="AF762" s="243">
        <v>2310902</v>
      </c>
      <c r="AG762" s="243"/>
      <c r="AH762" s="243"/>
    </row>
    <row r="763" spans="30:34" x14ac:dyDescent="0.25">
      <c r="AD763" s="243" t="s">
        <v>46</v>
      </c>
      <c r="AE763" s="243" t="s">
        <v>2839</v>
      </c>
      <c r="AF763" s="243">
        <v>2310951</v>
      </c>
      <c r="AG763" s="243"/>
      <c r="AH763" s="243"/>
    </row>
    <row r="764" spans="30:34" x14ac:dyDescent="0.25">
      <c r="AD764" s="243" t="s">
        <v>46</v>
      </c>
      <c r="AE764" s="243" t="s">
        <v>2852</v>
      </c>
      <c r="AF764" s="243">
        <v>2311009</v>
      </c>
      <c r="AG764" s="243"/>
      <c r="AH764" s="243"/>
    </row>
    <row r="765" spans="30:34" x14ac:dyDescent="0.25">
      <c r="AD765" s="243" t="s">
        <v>46</v>
      </c>
      <c r="AE765" s="243" t="s">
        <v>2865</v>
      </c>
      <c r="AF765" s="243">
        <v>2311108</v>
      </c>
      <c r="AG765" s="243"/>
      <c r="AH765" s="243"/>
    </row>
    <row r="766" spans="30:34" x14ac:dyDescent="0.25">
      <c r="AD766" s="243" t="s">
        <v>46</v>
      </c>
      <c r="AE766" s="243" t="s">
        <v>2878</v>
      </c>
      <c r="AF766" s="243">
        <v>2311207</v>
      </c>
      <c r="AG766" s="243"/>
      <c r="AH766" s="243"/>
    </row>
    <row r="767" spans="30:34" x14ac:dyDescent="0.25">
      <c r="AD767" s="243" t="s">
        <v>46</v>
      </c>
      <c r="AE767" s="243" t="s">
        <v>2890</v>
      </c>
      <c r="AF767" s="243">
        <v>2311231</v>
      </c>
      <c r="AG767" s="243"/>
      <c r="AH767" s="243"/>
    </row>
    <row r="768" spans="30:34" x14ac:dyDescent="0.25">
      <c r="AD768" s="243" t="s">
        <v>46</v>
      </c>
      <c r="AE768" s="243" t="s">
        <v>2903</v>
      </c>
      <c r="AF768" s="243">
        <v>2311264</v>
      </c>
      <c r="AG768" s="243"/>
      <c r="AH768" s="243"/>
    </row>
    <row r="769" spans="30:34" x14ac:dyDescent="0.25">
      <c r="AD769" s="243" t="s">
        <v>46</v>
      </c>
      <c r="AE769" s="243" t="s">
        <v>2915</v>
      </c>
      <c r="AF769" s="243">
        <v>2311306</v>
      </c>
      <c r="AG769" s="243"/>
      <c r="AH769" s="243"/>
    </row>
    <row r="770" spans="30:34" x14ac:dyDescent="0.25">
      <c r="AD770" s="243" t="s">
        <v>46</v>
      </c>
      <c r="AE770" s="243" t="s">
        <v>2928</v>
      </c>
      <c r="AF770" s="243">
        <v>2311355</v>
      </c>
      <c r="AG770" s="243"/>
      <c r="AH770" s="243"/>
    </row>
    <row r="771" spans="30:34" x14ac:dyDescent="0.25">
      <c r="AD771" s="243" t="s">
        <v>46</v>
      </c>
      <c r="AE771" s="243" t="s">
        <v>2939</v>
      </c>
      <c r="AF771" s="243">
        <v>2311405</v>
      </c>
      <c r="AG771" s="243"/>
      <c r="AH771" s="243"/>
    </row>
    <row r="772" spans="30:34" x14ac:dyDescent="0.25">
      <c r="AD772" s="243" t="s">
        <v>46</v>
      </c>
      <c r="AE772" s="243" t="s">
        <v>2951</v>
      </c>
      <c r="AF772" s="243">
        <v>2311504</v>
      </c>
      <c r="AG772" s="243"/>
      <c r="AH772" s="243"/>
    </row>
    <row r="773" spans="30:34" x14ac:dyDescent="0.25">
      <c r="AD773" s="243" t="s">
        <v>46</v>
      </c>
      <c r="AE773" s="243" t="s">
        <v>2212</v>
      </c>
      <c r="AF773" s="243">
        <v>2311603</v>
      </c>
      <c r="AG773" s="243"/>
      <c r="AH773" s="243"/>
    </row>
    <row r="774" spans="30:34" x14ac:dyDescent="0.25">
      <c r="AD774" s="243" t="s">
        <v>46</v>
      </c>
      <c r="AE774" s="243" t="s">
        <v>2975</v>
      </c>
      <c r="AF774" s="243">
        <v>2311702</v>
      </c>
      <c r="AG774" s="243"/>
      <c r="AH774" s="243"/>
    </row>
    <row r="775" spans="30:34" x14ac:dyDescent="0.25">
      <c r="AD775" s="243" t="s">
        <v>46</v>
      </c>
      <c r="AE775" s="243" t="s">
        <v>2987</v>
      </c>
      <c r="AF775" s="243">
        <v>2311801</v>
      </c>
      <c r="AG775" s="243"/>
      <c r="AH775" s="243"/>
    </row>
    <row r="776" spans="30:34" x14ac:dyDescent="0.25">
      <c r="AD776" s="243" t="s">
        <v>46</v>
      </c>
      <c r="AE776" s="243" t="s">
        <v>2999</v>
      </c>
      <c r="AF776" s="243">
        <v>2311900</v>
      </c>
      <c r="AG776" s="243"/>
      <c r="AH776" s="243"/>
    </row>
    <row r="777" spans="30:34" x14ac:dyDescent="0.25">
      <c r="AD777" s="243" t="s">
        <v>46</v>
      </c>
      <c r="AE777" s="243" t="s">
        <v>3012</v>
      </c>
      <c r="AF777" s="243">
        <v>2311959</v>
      </c>
      <c r="AG777" s="243"/>
      <c r="AH777" s="243"/>
    </row>
    <row r="778" spans="30:34" x14ac:dyDescent="0.25">
      <c r="AD778" s="243" t="s">
        <v>46</v>
      </c>
      <c r="AE778" s="243" t="s">
        <v>3025</v>
      </c>
      <c r="AF778" s="243">
        <v>2312205</v>
      </c>
      <c r="AG778" s="243"/>
      <c r="AH778" s="243"/>
    </row>
    <row r="779" spans="30:34" x14ac:dyDescent="0.25">
      <c r="AD779" s="243" t="s">
        <v>46</v>
      </c>
      <c r="AE779" s="243" t="s">
        <v>3037</v>
      </c>
      <c r="AF779" s="243">
        <v>2312007</v>
      </c>
      <c r="AG779" s="243"/>
      <c r="AH779" s="243"/>
    </row>
    <row r="780" spans="30:34" x14ac:dyDescent="0.25">
      <c r="AD780" s="243" t="s">
        <v>46</v>
      </c>
      <c r="AE780" s="243" t="s">
        <v>3049</v>
      </c>
      <c r="AF780" s="243">
        <v>2312106</v>
      </c>
      <c r="AG780" s="243"/>
      <c r="AH780" s="243"/>
    </row>
    <row r="781" spans="30:34" x14ac:dyDescent="0.25">
      <c r="AD781" s="243" t="s">
        <v>46</v>
      </c>
      <c r="AE781" s="243" t="s">
        <v>3061</v>
      </c>
      <c r="AF781" s="243">
        <v>2312304</v>
      </c>
      <c r="AG781" s="243"/>
      <c r="AH781" s="243"/>
    </row>
    <row r="782" spans="30:34" x14ac:dyDescent="0.25">
      <c r="AD782" s="243" t="s">
        <v>46</v>
      </c>
      <c r="AE782" s="243" t="s">
        <v>2655</v>
      </c>
      <c r="AF782" s="243">
        <v>2312403</v>
      </c>
      <c r="AG782" s="243"/>
      <c r="AH782" s="243"/>
    </row>
    <row r="783" spans="30:34" x14ac:dyDescent="0.25">
      <c r="AD783" s="243" t="s">
        <v>46</v>
      </c>
      <c r="AE783" s="243" t="s">
        <v>3085</v>
      </c>
      <c r="AF783" s="243">
        <v>2312502</v>
      </c>
      <c r="AG783" s="243"/>
      <c r="AH783" s="243"/>
    </row>
    <row r="784" spans="30:34" x14ac:dyDescent="0.25">
      <c r="AD784" s="243" t="s">
        <v>46</v>
      </c>
      <c r="AE784" s="243" t="s">
        <v>3098</v>
      </c>
      <c r="AF784" s="243">
        <v>2312601</v>
      </c>
      <c r="AG784" s="243"/>
      <c r="AH784" s="243"/>
    </row>
    <row r="785" spans="30:34" x14ac:dyDescent="0.25">
      <c r="AD785" s="243" t="s">
        <v>46</v>
      </c>
      <c r="AE785" s="243" t="s">
        <v>3110</v>
      </c>
      <c r="AF785" s="243">
        <v>2312700</v>
      </c>
      <c r="AG785" s="243"/>
      <c r="AH785" s="243"/>
    </row>
    <row r="786" spans="30:34" x14ac:dyDescent="0.25">
      <c r="AD786" s="243" t="s">
        <v>46</v>
      </c>
      <c r="AE786" s="243" t="s">
        <v>3122</v>
      </c>
      <c r="AF786" s="243">
        <v>2312809</v>
      </c>
      <c r="AG786" s="243"/>
      <c r="AH786" s="243"/>
    </row>
    <row r="787" spans="30:34" x14ac:dyDescent="0.25">
      <c r="AD787" s="243" t="s">
        <v>46</v>
      </c>
      <c r="AE787" s="243" t="s">
        <v>3134</v>
      </c>
      <c r="AF787" s="243">
        <v>2312908</v>
      </c>
      <c r="AG787" s="243"/>
      <c r="AH787" s="243"/>
    </row>
    <row r="788" spans="30:34" x14ac:dyDescent="0.25">
      <c r="AD788" s="243" t="s">
        <v>46</v>
      </c>
      <c r="AE788" s="243" t="s">
        <v>3146</v>
      </c>
      <c r="AF788" s="243">
        <v>2313005</v>
      </c>
      <c r="AG788" s="243"/>
      <c r="AH788" s="243"/>
    </row>
    <row r="789" spans="30:34" x14ac:dyDescent="0.25">
      <c r="AD789" s="243" t="s">
        <v>46</v>
      </c>
      <c r="AE789" s="243" t="s">
        <v>3157</v>
      </c>
      <c r="AF789" s="243">
        <v>2313104</v>
      </c>
      <c r="AG789" s="243"/>
      <c r="AH789" s="243"/>
    </row>
    <row r="790" spans="30:34" x14ac:dyDescent="0.25">
      <c r="AD790" s="243" t="s">
        <v>46</v>
      </c>
      <c r="AE790" s="243" t="s">
        <v>3168</v>
      </c>
      <c r="AF790" s="243">
        <v>2313203</v>
      </c>
      <c r="AG790" s="243"/>
      <c r="AH790" s="243"/>
    </row>
    <row r="791" spans="30:34" x14ac:dyDescent="0.25">
      <c r="AD791" s="243" t="s">
        <v>46</v>
      </c>
      <c r="AE791" s="243" t="s">
        <v>3179</v>
      </c>
      <c r="AF791" s="243">
        <v>2313252</v>
      </c>
      <c r="AG791" s="243"/>
      <c r="AH791" s="243"/>
    </row>
    <row r="792" spans="30:34" x14ac:dyDescent="0.25">
      <c r="AD792" s="243" t="s">
        <v>46</v>
      </c>
      <c r="AE792" s="243" t="s">
        <v>3190</v>
      </c>
      <c r="AF792" s="243">
        <v>2313302</v>
      </c>
      <c r="AG792" s="243"/>
      <c r="AH792" s="243"/>
    </row>
    <row r="793" spans="30:34" x14ac:dyDescent="0.25">
      <c r="AD793" s="243" t="s">
        <v>46</v>
      </c>
      <c r="AE793" s="243" t="s">
        <v>3202</v>
      </c>
      <c r="AF793" s="243">
        <v>2313351</v>
      </c>
      <c r="AG793" s="243"/>
      <c r="AH793" s="243"/>
    </row>
    <row r="794" spans="30:34" x14ac:dyDescent="0.25">
      <c r="AD794" s="243" t="s">
        <v>46</v>
      </c>
      <c r="AE794" s="243" t="s">
        <v>3214</v>
      </c>
      <c r="AF794" s="243">
        <v>2313401</v>
      </c>
      <c r="AG794" s="243"/>
      <c r="AH794" s="243"/>
    </row>
    <row r="795" spans="30:34" x14ac:dyDescent="0.25">
      <c r="AD795" s="243" t="s">
        <v>46</v>
      </c>
      <c r="AE795" s="243" t="s">
        <v>3226</v>
      </c>
      <c r="AF795" s="243">
        <v>2313500</v>
      </c>
      <c r="AG795" s="243"/>
      <c r="AH795" s="243"/>
    </row>
    <row r="796" spans="30:34" x14ac:dyDescent="0.25">
      <c r="AD796" s="243" t="s">
        <v>46</v>
      </c>
      <c r="AE796" s="243" t="s">
        <v>3236</v>
      </c>
      <c r="AF796" s="243">
        <v>2313559</v>
      </c>
      <c r="AG796" s="243"/>
      <c r="AH796" s="243"/>
    </row>
    <row r="797" spans="30:34" x14ac:dyDescent="0.25">
      <c r="AD797" s="243" t="s">
        <v>46</v>
      </c>
      <c r="AE797" s="243" t="s">
        <v>3247</v>
      </c>
      <c r="AF797" s="243">
        <v>2313609</v>
      </c>
      <c r="AG797" s="243"/>
      <c r="AH797" s="243"/>
    </row>
    <row r="798" spans="30:34" x14ac:dyDescent="0.25">
      <c r="AD798" s="243" t="s">
        <v>46</v>
      </c>
      <c r="AE798" s="243" t="s">
        <v>3257</v>
      </c>
      <c r="AF798" s="243">
        <v>2313708</v>
      </c>
      <c r="AG798" s="243"/>
      <c r="AH798" s="243"/>
    </row>
    <row r="799" spans="30:34" x14ac:dyDescent="0.25">
      <c r="AD799" s="243" t="s">
        <v>46</v>
      </c>
      <c r="AE799" s="243" t="s">
        <v>3268</v>
      </c>
      <c r="AF799" s="243">
        <v>2313757</v>
      </c>
      <c r="AG799" s="243"/>
      <c r="AH799" s="243"/>
    </row>
    <row r="800" spans="30:34" x14ac:dyDescent="0.25">
      <c r="AD800" s="243" t="s">
        <v>46</v>
      </c>
      <c r="AE800" s="243" t="s">
        <v>3280</v>
      </c>
      <c r="AF800" s="243">
        <v>2313807</v>
      </c>
      <c r="AG800" s="243"/>
      <c r="AH800" s="243"/>
    </row>
    <row r="801" spans="30:34" x14ac:dyDescent="0.25">
      <c r="AD801" s="243" t="s">
        <v>46</v>
      </c>
      <c r="AE801" s="243" t="s">
        <v>3291</v>
      </c>
      <c r="AF801" s="243">
        <v>2313906</v>
      </c>
      <c r="AG801" s="243"/>
      <c r="AH801" s="243"/>
    </row>
    <row r="802" spans="30:34" x14ac:dyDescent="0.25">
      <c r="AD802" s="243" t="s">
        <v>46</v>
      </c>
      <c r="AE802" s="243" t="s">
        <v>3303</v>
      </c>
      <c r="AF802" s="243">
        <v>2313955</v>
      </c>
      <c r="AG802" s="243"/>
      <c r="AH802" s="243"/>
    </row>
    <row r="803" spans="30:34" x14ac:dyDescent="0.25">
      <c r="AD803" s="243" t="s">
        <v>46</v>
      </c>
      <c r="AE803" s="243" t="s">
        <v>3315</v>
      </c>
      <c r="AF803" s="243">
        <v>2314003</v>
      </c>
      <c r="AG803" s="243"/>
      <c r="AH803" s="243"/>
    </row>
    <row r="804" spans="30:34" x14ac:dyDescent="0.25">
      <c r="AD804" s="243" t="s">
        <v>46</v>
      </c>
      <c r="AE804" s="243" t="s">
        <v>3326</v>
      </c>
      <c r="AF804" s="243">
        <v>2314102</v>
      </c>
      <c r="AG804" s="243"/>
      <c r="AH804" s="243"/>
    </row>
    <row r="805" spans="30:34" x14ac:dyDescent="0.25">
      <c r="AD805" s="243" t="s">
        <v>50</v>
      </c>
      <c r="AE805" s="243" t="s">
        <v>97</v>
      </c>
      <c r="AF805" s="243">
        <v>5300108</v>
      </c>
      <c r="AG805" s="243"/>
      <c r="AH805" s="243"/>
    </row>
    <row r="806" spans="30:34" x14ac:dyDescent="0.25">
      <c r="AD806" s="243" t="s">
        <v>54</v>
      </c>
      <c r="AE806" s="243" t="s">
        <v>98</v>
      </c>
      <c r="AF806" s="243">
        <v>3200102</v>
      </c>
      <c r="AG806" s="243"/>
      <c r="AH806" s="243"/>
    </row>
    <row r="807" spans="30:34" x14ac:dyDescent="0.25">
      <c r="AD807" s="243" t="s">
        <v>54</v>
      </c>
      <c r="AE807" s="243" t="s">
        <v>123</v>
      </c>
      <c r="AF807" s="243">
        <v>3200169</v>
      </c>
      <c r="AG807" s="243"/>
      <c r="AH807" s="243"/>
    </row>
    <row r="808" spans="30:34" x14ac:dyDescent="0.25">
      <c r="AD808" s="243" t="s">
        <v>54</v>
      </c>
      <c r="AE808" s="243" t="s">
        <v>149</v>
      </c>
      <c r="AF808" s="243">
        <v>3200136</v>
      </c>
      <c r="AG808" s="243"/>
      <c r="AH808" s="243"/>
    </row>
    <row r="809" spans="30:34" x14ac:dyDescent="0.25">
      <c r="AD809" s="243" t="s">
        <v>54</v>
      </c>
      <c r="AE809" s="243" t="s">
        <v>174</v>
      </c>
      <c r="AF809" s="243">
        <v>3200201</v>
      </c>
      <c r="AG809" s="243"/>
      <c r="AH809" s="243"/>
    </row>
    <row r="810" spans="30:34" x14ac:dyDescent="0.25">
      <c r="AD810" s="243" t="s">
        <v>54</v>
      </c>
      <c r="AE810" s="243" t="s">
        <v>200</v>
      </c>
      <c r="AF810" s="243">
        <v>3200300</v>
      </c>
      <c r="AG810" s="243"/>
      <c r="AH810" s="243"/>
    </row>
    <row r="811" spans="30:34" x14ac:dyDescent="0.25">
      <c r="AD811" s="243" t="s">
        <v>54</v>
      </c>
      <c r="AE811" s="243" t="s">
        <v>226</v>
      </c>
      <c r="AF811" s="243">
        <v>3200359</v>
      </c>
      <c r="AG811" s="243"/>
      <c r="AH811" s="243"/>
    </row>
    <row r="812" spans="30:34" x14ac:dyDescent="0.25">
      <c r="AD812" s="243" t="s">
        <v>54</v>
      </c>
      <c r="AE812" s="243" t="s">
        <v>250</v>
      </c>
      <c r="AF812" s="243">
        <v>3200409</v>
      </c>
      <c r="AG812" s="243"/>
      <c r="AH812" s="243"/>
    </row>
    <row r="813" spans="30:34" x14ac:dyDescent="0.25">
      <c r="AD813" s="243" t="s">
        <v>54</v>
      </c>
      <c r="AE813" s="243" t="s">
        <v>275</v>
      </c>
      <c r="AF813" s="243">
        <v>3200508</v>
      </c>
      <c r="AG813" s="243"/>
      <c r="AH813" s="243"/>
    </row>
    <row r="814" spans="30:34" x14ac:dyDescent="0.25">
      <c r="AD814" s="243" t="s">
        <v>54</v>
      </c>
      <c r="AE814" s="243" t="s">
        <v>301</v>
      </c>
      <c r="AF814" s="243">
        <v>3200607</v>
      </c>
      <c r="AG814" s="243"/>
      <c r="AH814" s="243"/>
    </row>
    <row r="815" spans="30:34" x14ac:dyDescent="0.25">
      <c r="AD815" s="243" t="s">
        <v>54</v>
      </c>
      <c r="AE815" s="243" t="s">
        <v>327</v>
      </c>
      <c r="AF815" s="243">
        <v>3200706</v>
      </c>
      <c r="AG815" s="243"/>
      <c r="AH815" s="243"/>
    </row>
    <row r="816" spans="30:34" x14ac:dyDescent="0.25">
      <c r="AD816" s="243" t="s">
        <v>54</v>
      </c>
      <c r="AE816" s="243" t="s">
        <v>352</v>
      </c>
      <c r="AF816" s="243">
        <v>3200805</v>
      </c>
      <c r="AG816" s="243"/>
      <c r="AH816" s="243"/>
    </row>
    <row r="817" spans="30:34" x14ac:dyDescent="0.25">
      <c r="AD817" s="243" t="s">
        <v>54</v>
      </c>
      <c r="AE817" s="243" t="s">
        <v>376</v>
      </c>
      <c r="AF817" s="243">
        <v>3200904</v>
      </c>
      <c r="AG817" s="243"/>
      <c r="AH817" s="243"/>
    </row>
    <row r="818" spans="30:34" x14ac:dyDescent="0.25">
      <c r="AD818" s="243" t="s">
        <v>54</v>
      </c>
      <c r="AE818" s="243" t="s">
        <v>401</v>
      </c>
      <c r="AF818" s="243">
        <v>3201001</v>
      </c>
      <c r="AG818" s="243"/>
      <c r="AH818" s="243"/>
    </row>
    <row r="819" spans="30:34" x14ac:dyDescent="0.25">
      <c r="AD819" s="243" t="s">
        <v>54</v>
      </c>
      <c r="AE819" s="243" t="s">
        <v>426</v>
      </c>
      <c r="AF819" s="243">
        <v>3201100</v>
      </c>
      <c r="AG819" s="243"/>
      <c r="AH819" s="243"/>
    </row>
    <row r="820" spans="30:34" x14ac:dyDescent="0.25">
      <c r="AD820" s="243" t="s">
        <v>54</v>
      </c>
      <c r="AE820" s="243" t="s">
        <v>452</v>
      </c>
      <c r="AF820" s="243">
        <v>3201159</v>
      </c>
      <c r="AG820" s="243"/>
      <c r="AH820" s="243"/>
    </row>
    <row r="821" spans="30:34" x14ac:dyDescent="0.25">
      <c r="AD821" s="243" t="s">
        <v>54</v>
      </c>
      <c r="AE821" s="243" t="s">
        <v>477</v>
      </c>
      <c r="AF821" s="243">
        <v>3201209</v>
      </c>
      <c r="AG821" s="243"/>
      <c r="AH821" s="243"/>
    </row>
    <row r="822" spans="30:34" x14ac:dyDescent="0.25">
      <c r="AD822" s="243" t="s">
        <v>54</v>
      </c>
      <c r="AE822" s="243" t="s">
        <v>501</v>
      </c>
      <c r="AF822" s="243">
        <v>3201308</v>
      </c>
      <c r="AG822" s="243"/>
      <c r="AH822" s="243"/>
    </row>
    <row r="823" spans="30:34" x14ac:dyDescent="0.25">
      <c r="AD823" s="243" t="s">
        <v>54</v>
      </c>
      <c r="AE823" s="243" t="s">
        <v>524</v>
      </c>
      <c r="AF823" s="243">
        <v>3201407</v>
      </c>
      <c r="AG823" s="243"/>
      <c r="AH823" s="243"/>
    </row>
    <row r="824" spans="30:34" x14ac:dyDescent="0.25">
      <c r="AD824" s="243" t="s">
        <v>54</v>
      </c>
      <c r="AE824" s="243" t="s">
        <v>548</v>
      </c>
      <c r="AF824" s="243">
        <v>3201506</v>
      </c>
      <c r="AG824" s="243"/>
      <c r="AH824" s="243"/>
    </row>
    <row r="825" spans="30:34" x14ac:dyDescent="0.25">
      <c r="AD825" s="243" t="s">
        <v>54</v>
      </c>
      <c r="AE825" s="243" t="s">
        <v>571</v>
      </c>
      <c r="AF825" s="243">
        <v>3201605</v>
      </c>
      <c r="AG825" s="243"/>
      <c r="AH825" s="243"/>
    </row>
    <row r="826" spans="30:34" x14ac:dyDescent="0.25">
      <c r="AD826" s="243" t="s">
        <v>54</v>
      </c>
      <c r="AE826" s="243" t="s">
        <v>594</v>
      </c>
      <c r="AF826" s="243">
        <v>3201704</v>
      </c>
      <c r="AG826" s="243"/>
      <c r="AH826" s="243"/>
    </row>
    <row r="827" spans="30:34" x14ac:dyDescent="0.25">
      <c r="AD827" s="243" t="s">
        <v>54</v>
      </c>
      <c r="AE827" s="243" t="s">
        <v>617</v>
      </c>
      <c r="AF827" s="243">
        <v>3201803</v>
      </c>
      <c r="AG827" s="243"/>
      <c r="AH827" s="243"/>
    </row>
    <row r="828" spans="30:34" x14ac:dyDescent="0.25">
      <c r="AD828" s="243" t="s">
        <v>54</v>
      </c>
      <c r="AE828" s="243" t="s">
        <v>638</v>
      </c>
      <c r="AF828" s="243">
        <v>3201902</v>
      </c>
      <c r="AG828" s="243"/>
      <c r="AH828" s="243"/>
    </row>
    <row r="829" spans="30:34" x14ac:dyDescent="0.25">
      <c r="AD829" s="243" t="s">
        <v>54</v>
      </c>
      <c r="AE829" s="243" t="s">
        <v>659</v>
      </c>
      <c r="AF829" s="243">
        <v>3202009</v>
      </c>
      <c r="AG829" s="243"/>
      <c r="AH829" s="243"/>
    </row>
    <row r="830" spans="30:34" x14ac:dyDescent="0.25">
      <c r="AD830" s="243" t="s">
        <v>54</v>
      </c>
      <c r="AE830" s="243" t="s">
        <v>680</v>
      </c>
      <c r="AF830" s="243">
        <v>3202108</v>
      </c>
      <c r="AG830" s="243"/>
      <c r="AH830" s="243"/>
    </row>
    <row r="831" spans="30:34" x14ac:dyDescent="0.25">
      <c r="AD831" s="243" t="s">
        <v>54</v>
      </c>
      <c r="AE831" s="243" t="s">
        <v>700</v>
      </c>
      <c r="AF831" s="243">
        <v>3202207</v>
      </c>
      <c r="AG831" s="243"/>
      <c r="AH831" s="243"/>
    </row>
    <row r="832" spans="30:34" x14ac:dyDescent="0.25">
      <c r="AD832" s="243" t="s">
        <v>54</v>
      </c>
      <c r="AE832" s="243" t="s">
        <v>722</v>
      </c>
      <c r="AF832" s="243">
        <v>3202256</v>
      </c>
      <c r="AG832" s="243"/>
      <c r="AH832" s="243"/>
    </row>
    <row r="833" spans="30:34" x14ac:dyDescent="0.25">
      <c r="AD833" s="243" t="s">
        <v>54</v>
      </c>
      <c r="AE833" s="243" t="s">
        <v>744</v>
      </c>
      <c r="AF833" s="243">
        <v>3202306</v>
      </c>
      <c r="AG833" s="243"/>
      <c r="AH833" s="243"/>
    </row>
    <row r="834" spans="30:34" x14ac:dyDescent="0.25">
      <c r="AD834" s="243" t="s">
        <v>54</v>
      </c>
      <c r="AE834" s="243" t="s">
        <v>765</v>
      </c>
      <c r="AF834" s="243">
        <v>3202405</v>
      </c>
      <c r="AG834" s="243"/>
      <c r="AH834" s="243"/>
    </row>
    <row r="835" spans="30:34" x14ac:dyDescent="0.25">
      <c r="AD835" s="243" t="s">
        <v>54</v>
      </c>
      <c r="AE835" s="243" t="s">
        <v>788</v>
      </c>
      <c r="AF835" s="243">
        <v>3202454</v>
      </c>
      <c r="AG835" s="243"/>
      <c r="AH835" s="243"/>
    </row>
    <row r="836" spans="30:34" x14ac:dyDescent="0.25">
      <c r="AD836" s="243" t="s">
        <v>54</v>
      </c>
      <c r="AE836" s="243" t="s">
        <v>809</v>
      </c>
      <c r="AF836" s="243">
        <v>3202504</v>
      </c>
      <c r="AG836" s="243"/>
      <c r="AH836" s="243"/>
    </row>
    <row r="837" spans="30:34" x14ac:dyDescent="0.25">
      <c r="AD837" s="243" t="s">
        <v>54</v>
      </c>
      <c r="AE837" s="243" t="s">
        <v>830</v>
      </c>
      <c r="AF837" s="243">
        <v>3202553</v>
      </c>
      <c r="AG837" s="243"/>
      <c r="AH837" s="243"/>
    </row>
    <row r="838" spans="30:34" x14ac:dyDescent="0.25">
      <c r="AD838" s="243" t="s">
        <v>54</v>
      </c>
      <c r="AE838" s="243" t="s">
        <v>852</v>
      </c>
      <c r="AF838" s="243">
        <v>3202603</v>
      </c>
      <c r="AG838" s="243"/>
      <c r="AH838" s="243"/>
    </row>
    <row r="839" spans="30:34" x14ac:dyDescent="0.25">
      <c r="AD839" s="243" t="s">
        <v>54</v>
      </c>
      <c r="AE839" s="243" t="s">
        <v>874</v>
      </c>
      <c r="AF839" s="243">
        <v>3202652</v>
      </c>
      <c r="AG839" s="243"/>
      <c r="AH839" s="243"/>
    </row>
    <row r="840" spans="30:34" x14ac:dyDescent="0.25">
      <c r="AD840" s="243" t="s">
        <v>54</v>
      </c>
      <c r="AE840" s="243" t="s">
        <v>896</v>
      </c>
      <c r="AF840" s="243">
        <v>3202702</v>
      </c>
      <c r="AG840" s="243"/>
      <c r="AH840" s="243"/>
    </row>
    <row r="841" spans="30:34" x14ac:dyDescent="0.25">
      <c r="AD841" s="243" t="s">
        <v>54</v>
      </c>
      <c r="AE841" s="243" t="s">
        <v>919</v>
      </c>
      <c r="AF841" s="243">
        <v>3202801</v>
      </c>
      <c r="AG841" s="243"/>
      <c r="AH841" s="243"/>
    </row>
    <row r="842" spans="30:34" x14ac:dyDescent="0.25">
      <c r="AD842" s="243" t="s">
        <v>54</v>
      </c>
      <c r="AE842" s="243" t="s">
        <v>942</v>
      </c>
      <c r="AF842" s="243">
        <v>3202900</v>
      </c>
      <c r="AG842" s="243"/>
      <c r="AH842" s="243"/>
    </row>
    <row r="843" spans="30:34" x14ac:dyDescent="0.25">
      <c r="AD843" s="243" t="s">
        <v>54</v>
      </c>
      <c r="AE843" s="243" t="s">
        <v>964</v>
      </c>
      <c r="AF843" s="243">
        <v>3203007</v>
      </c>
      <c r="AG843" s="243"/>
      <c r="AH843" s="243"/>
    </row>
    <row r="844" spans="30:34" x14ac:dyDescent="0.25">
      <c r="AD844" s="243" t="s">
        <v>54</v>
      </c>
      <c r="AE844" s="243" t="s">
        <v>986</v>
      </c>
      <c r="AF844" s="243">
        <v>3203056</v>
      </c>
      <c r="AG844" s="243"/>
      <c r="AH844" s="243"/>
    </row>
    <row r="845" spans="30:34" x14ac:dyDescent="0.25">
      <c r="AD845" s="243" t="s">
        <v>54</v>
      </c>
      <c r="AE845" s="243" t="s">
        <v>1009</v>
      </c>
      <c r="AF845" s="243">
        <v>3203106</v>
      </c>
      <c r="AG845" s="243"/>
      <c r="AH845" s="243"/>
    </row>
    <row r="846" spans="30:34" x14ac:dyDescent="0.25">
      <c r="AD846" s="243" t="s">
        <v>54</v>
      </c>
      <c r="AE846" s="243" t="s">
        <v>1031</v>
      </c>
      <c r="AF846" s="243">
        <v>3203130</v>
      </c>
      <c r="AG846" s="243"/>
      <c r="AH846" s="243"/>
    </row>
    <row r="847" spans="30:34" x14ac:dyDescent="0.25">
      <c r="AD847" s="243" t="s">
        <v>54</v>
      </c>
      <c r="AE847" s="243" t="s">
        <v>1053</v>
      </c>
      <c r="AF847" s="243">
        <v>3203163</v>
      </c>
      <c r="AG847" s="243"/>
      <c r="AH847" s="243"/>
    </row>
    <row r="848" spans="30:34" x14ac:dyDescent="0.25">
      <c r="AD848" s="243" t="s">
        <v>54</v>
      </c>
      <c r="AE848" s="243" t="s">
        <v>1075</v>
      </c>
      <c r="AF848" s="243">
        <v>3203205</v>
      </c>
      <c r="AG848" s="243"/>
      <c r="AH848" s="243"/>
    </row>
    <row r="849" spans="30:34" x14ac:dyDescent="0.25">
      <c r="AD849" s="243" t="s">
        <v>54</v>
      </c>
      <c r="AE849" s="243" t="s">
        <v>1097</v>
      </c>
      <c r="AF849" s="243">
        <v>3203304</v>
      </c>
      <c r="AG849" s="243"/>
      <c r="AH849" s="243"/>
    </row>
    <row r="850" spans="30:34" x14ac:dyDescent="0.25">
      <c r="AD850" s="243" t="s">
        <v>54</v>
      </c>
      <c r="AE850" s="243" t="s">
        <v>1120</v>
      </c>
      <c r="AF850" s="243">
        <v>3203320</v>
      </c>
      <c r="AG850" s="243"/>
      <c r="AH850" s="243"/>
    </row>
    <row r="851" spans="30:34" x14ac:dyDescent="0.25">
      <c r="AD851" s="243" t="s">
        <v>54</v>
      </c>
      <c r="AE851" s="243" t="s">
        <v>1143</v>
      </c>
      <c r="AF851" s="243">
        <v>3203346</v>
      </c>
      <c r="AG851" s="243"/>
      <c r="AH851" s="243"/>
    </row>
    <row r="852" spans="30:34" x14ac:dyDescent="0.25">
      <c r="AD852" s="243" t="s">
        <v>54</v>
      </c>
      <c r="AE852" s="243" t="s">
        <v>1166</v>
      </c>
      <c r="AF852" s="243">
        <v>3203353</v>
      </c>
      <c r="AG852" s="243"/>
      <c r="AH852" s="243"/>
    </row>
    <row r="853" spans="30:34" x14ac:dyDescent="0.25">
      <c r="AD853" s="243" t="s">
        <v>54</v>
      </c>
      <c r="AE853" s="243" t="s">
        <v>1189</v>
      </c>
      <c r="AF853" s="243">
        <v>3203403</v>
      </c>
      <c r="AG853" s="243"/>
      <c r="AH853" s="243"/>
    </row>
    <row r="854" spans="30:34" x14ac:dyDescent="0.25">
      <c r="AD854" s="243" t="s">
        <v>54</v>
      </c>
      <c r="AE854" s="243" t="s">
        <v>1211</v>
      </c>
      <c r="AF854" s="243">
        <v>3203502</v>
      </c>
      <c r="AG854" s="243"/>
      <c r="AH854" s="243"/>
    </row>
    <row r="855" spans="30:34" x14ac:dyDescent="0.25">
      <c r="AD855" s="243" t="s">
        <v>54</v>
      </c>
      <c r="AE855" s="243" t="s">
        <v>1232</v>
      </c>
      <c r="AF855" s="243">
        <v>3203601</v>
      </c>
      <c r="AG855" s="243"/>
      <c r="AH855" s="243"/>
    </row>
    <row r="856" spans="30:34" x14ac:dyDescent="0.25">
      <c r="AD856" s="243" t="s">
        <v>54</v>
      </c>
      <c r="AE856" s="243" t="s">
        <v>1255</v>
      </c>
      <c r="AF856" s="243">
        <v>3203700</v>
      </c>
      <c r="AG856" s="243"/>
      <c r="AH856" s="243"/>
    </row>
    <row r="857" spans="30:34" x14ac:dyDescent="0.25">
      <c r="AD857" s="243" t="s">
        <v>54</v>
      </c>
      <c r="AE857" s="243" t="s">
        <v>1278</v>
      </c>
      <c r="AF857" s="243">
        <v>3203809</v>
      </c>
      <c r="AG857" s="243"/>
      <c r="AH857" s="243"/>
    </row>
    <row r="858" spans="30:34" x14ac:dyDescent="0.25">
      <c r="AD858" s="243" t="s">
        <v>54</v>
      </c>
      <c r="AE858" s="243" t="s">
        <v>1299</v>
      </c>
      <c r="AF858" s="243">
        <v>3203908</v>
      </c>
      <c r="AG858" s="243"/>
      <c r="AH858" s="243"/>
    </row>
    <row r="859" spans="30:34" x14ac:dyDescent="0.25">
      <c r="AD859" s="243" t="s">
        <v>54</v>
      </c>
      <c r="AE859" s="243" t="s">
        <v>1321</v>
      </c>
      <c r="AF859" s="243">
        <v>3204005</v>
      </c>
      <c r="AG859" s="243"/>
      <c r="AH859" s="243"/>
    </row>
    <row r="860" spans="30:34" x14ac:dyDescent="0.25">
      <c r="AD860" s="243" t="s">
        <v>54</v>
      </c>
      <c r="AE860" s="243" t="s">
        <v>1343</v>
      </c>
      <c r="AF860" s="243">
        <v>3204054</v>
      </c>
      <c r="AG860" s="243"/>
      <c r="AH860" s="243"/>
    </row>
    <row r="861" spans="30:34" x14ac:dyDescent="0.25">
      <c r="AD861" s="243" t="s">
        <v>54</v>
      </c>
      <c r="AE861" s="243" t="s">
        <v>1364</v>
      </c>
      <c r="AF861" s="243">
        <v>3204104</v>
      </c>
      <c r="AG861" s="243"/>
      <c r="AH861" s="243"/>
    </row>
    <row r="862" spans="30:34" x14ac:dyDescent="0.25">
      <c r="AD862" s="243" t="s">
        <v>54</v>
      </c>
      <c r="AE862" s="243" t="s">
        <v>1386</v>
      </c>
      <c r="AF862" s="243">
        <v>3204203</v>
      </c>
      <c r="AG862" s="243"/>
      <c r="AH862" s="243"/>
    </row>
    <row r="863" spans="30:34" x14ac:dyDescent="0.25">
      <c r="AD863" s="243" t="s">
        <v>54</v>
      </c>
      <c r="AE863" s="243" t="s">
        <v>1408</v>
      </c>
      <c r="AF863" s="243">
        <v>3204252</v>
      </c>
      <c r="AG863" s="243"/>
      <c r="AH863" s="243"/>
    </row>
    <row r="864" spans="30:34" x14ac:dyDescent="0.25">
      <c r="AD864" s="243" t="s">
        <v>54</v>
      </c>
      <c r="AE864" s="243" t="s">
        <v>1430</v>
      </c>
      <c r="AF864" s="243">
        <v>3204302</v>
      </c>
      <c r="AG864" s="243"/>
      <c r="AH864" s="243"/>
    </row>
    <row r="865" spans="30:34" x14ac:dyDescent="0.25">
      <c r="AD865" s="243" t="s">
        <v>54</v>
      </c>
      <c r="AE865" s="243" t="s">
        <v>1451</v>
      </c>
      <c r="AF865" s="243">
        <v>3204351</v>
      </c>
      <c r="AG865" s="243"/>
      <c r="AH865" s="243"/>
    </row>
    <row r="866" spans="30:34" x14ac:dyDescent="0.25">
      <c r="AD866" s="243" t="s">
        <v>54</v>
      </c>
      <c r="AE866" s="243" t="s">
        <v>1471</v>
      </c>
      <c r="AF866" s="243">
        <v>3204401</v>
      </c>
      <c r="AG866" s="243"/>
      <c r="AH866" s="243"/>
    </row>
    <row r="867" spans="30:34" x14ac:dyDescent="0.25">
      <c r="AD867" s="243" t="s">
        <v>54</v>
      </c>
      <c r="AE867" s="243" t="s">
        <v>1493</v>
      </c>
      <c r="AF867" s="243">
        <v>3204500</v>
      </c>
      <c r="AG867" s="243"/>
      <c r="AH867" s="243"/>
    </row>
    <row r="868" spans="30:34" x14ac:dyDescent="0.25">
      <c r="AD868" s="243" t="s">
        <v>54</v>
      </c>
      <c r="AE868" s="243" t="s">
        <v>1513</v>
      </c>
      <c r="AF868" s="243">
        <v>3204559</v>
      </c>
      <c r="AG868" s="243"/>
      <c r="AH868" s="243"/>
    </row>
    <row r="869" spans="30:34" x14ac:dyDescent="0.25">
      <c r="AD869" s="243" t="s">
        <v>54</v>
      </c>
      <c r="AE869" s="243" t="s">
        <v>1534</v>
      </c>
      <c r="AF869" s="243">
        <v>3204609</v>
      </c>
      <c r="AG869" s="243"/>
      <c r="AH869" s="243"/>
    </row>
    <row r="870" spans="30:34" x14ac:dyDescent="0.25">
      <c r="AD870" s="243" t="s">
        <v>54</v>
      </c>
      <c r="AE870" s="243" t="s">
        <v>1555</v>
      </c>
      <c r="AF870" s="243">
        <v>3204658</v>
      </c>
      <c r="AG870" s="243"/>
      <c r="AH870" s="243"/>
    </row>
    <row r="871" spans="30:34" x14ac:dyDescent="0.25">
      <c r="AD871" s="243" t="s">
        <v>54</v>
      </c>
      <c r="AE871" s="243" t="s">
        <v>1574</v>
      </c>
      <c r="AF871" s="243">
        <v>3204708</v>
      </c>
      <c r="AG871" s="243"/>
      <c r="AH871" s="243"/>
    </row>
    <row r="872" spans="30:34" x14ac:dyDescent="0.25">
      <c r="AD872" s="243" t="s">
        <v>54</v>
      </c>
      <c r="AE872" s="243" t="s">
        <v>1594</v>
      </c>
      <c r="AF872" s="243">
        <v>3204807</v>
      </c>
      <c r="AG872" s="243"/>
      <c r="AH872" s="243"/>
    </row>
    <row r="873" spans="30:34" x14ac:dyDescent="0.25">
      <c r="AD873" s="243" t="s">
        <v>54</v>
      </c>
      <c r="AE873" s="243" t="s">
        <v>1614</v>
      </c>
      <c r="AF873" s="243">
        <v>3204906</v>
      </c>
      <c r="AG873" s="243"/>
      <c r="AH873" s="243"/>
    </row>
    <row r="874" spans="30:34" x14ac:dyDescent="0.25">
      <c r="AD874" s="243" t="s">
        <v>54</v>
      </c>
      <c r="AE874" s="243" t="s">
        <v>1635</v>
      </c>
      <c r="AF874" s="243">
        <v>3204955</v>
      </c>
      <c r="AG874" s="243"/>
      <c r="AH874" s="243"/>
    </row>
    <row r="875" spans="30:34" x14ac:dyDescent="0.25">
      <c r="AD875" s="243" t="s">
        <v>54</v>
      </c>
      <c r="AE875" s="243" t="s">
        <v>1656</v>
      </c>
      <c r="AF875" s="243">
        <v>3205002</v>
      </c>
      <c r="AG875" s="243"/>
      <c r="AH875" s="243"/>
    </row>
    <row r="876" spans="30:34" x14ac:dyDescent="0.25">
      <c r="AD876" s="243" t="s">
        <v>54</v>
      </c>
      <c r="AE876" s="243" t="s">
        <v>1676</v>
      </c>
      <c r="AF876" s="243">
        <v>3205010</v>
      </c>
      <c r="AG876" s="243"/>
      <c r="AH876" s="243"/>
    </row>
    <row r="877" spans="30:34" x14ac:dyDescent="0.25">
      <c r="AD877" s="243" t="s">
        <v>54</v>
      </c>
      <c r="AE877" s="243" t="s">
        <v>1697</v>
      </c>
      <c r="AF877" s="243">
        <v>3205036</v>
      </c>
      <c r="AG877" s="243"/>
      <c r="AH877" s="243"/>
    </row>
    <row r="878" spans="30:34" x14ac:dyDescent="0.25">
      <c r="AD878" s="243" t="s">
        <v>54</v>
      </c>
      <c r="AE878" s="243" t="s">
        <v>1717</v>
      </c>
      <c r="AF878" s="243">
        <v>3205069</v>
      </c>
      <c r="AG878" s="243"/>
      <c r="AH878" s="243"/>
    </row>
    <row r="879" spans="30:34" x14ac:dyDescent="0.25">
      <c r="AD879" s="243" t="s">
        <v>54</v>
      </c>
      <c r="AE879" s="243" t="s">
        <v>1738</v>
      </c>
      <c r="AF879" s="243">
        <v>3205101</v>
      </c>
      <c r="AG879" s="243"/>
      <c r="AH879" s="243"/>
    </row>
    <row r="880" spans="30:34" x14ac:dyDescent="0.25">
      <c r="AD880" s="243" t="s">
        <v>54</v>
      </c>
      <c r="AE880" s="243" t="s">
        <v>1758</v>
      </c>
      <c r="AF880" s="243">
        <v>3205150</v>
      </c>
      <c r="AG880" s="243"/>
      <c r="AH880" s="243"/>
    </row>
    <row r="881" spans="30:34" x14ac:dyDescent="0.25">
      <c r="AD881" s="243" t="s">
        <v>54</v>
      </c>
      <c r="AE881" s="243" t="s">
        <v>1779</v>
      </c>
      <c r="AF881" s="243">
        <v>3205176</v>
      </c>
      <c r="AG881" s="243"/>
      <c r="AH881" s="243"/>
    </row>
    <row r="882" spans="30:34" x14ac:dyDescent="0.25">
      <c r="AD882" s="243" t="s">
        <v>54</v>
      </c>
      <c r="AE882" s="243" t="s">
        <v>1798</v>
      </c>
      <c r="AF882" s="243">
        <v>3205200</v>
      </c>
      <c r="AG882" s="243"/>
      <c r="AH882" s="243"/>
    </row>
    <row r="883" spans="30:34" x14ac:dyDescent="0.25">
      <c r="AD883" s="243" t="s">
        <v>54</v>
      </c>
      <c r="AE883" s="243" t="s">
        <v>1817</v>
      </c>
      <c r="AF883" s="243">
        <v>3205309</v>
      </c>
      <c r="AG883" s="243"/>
      <c r="AH883" s="243"/>
    </row>
    <row r="884" spans="30:34" x14ac:dyDescent="0.25">
      <c r="AD884" s="243" t="s">
        <v>57</v>
      </c>
      <c r="AE884" s="243" t="s">
        <v>99</v>
      </c>
      <c r="AF884" s="243">
        <v>5200050</v>
      </c>
      <c r="AG884" s="243"/>
      <c r="AH884" s="243"/>
    </row>
    <row r="885" spans="30:34" x14ac:dyDescent="0.25">
      <c r="AD885" s="243" t="s">
        <v>57</v>
      </c>
      <c r="AE885" s="243" t="s">
        <v>124</v>
      </c>
      <c r="AF885" s="243">
        <v>5200100</v>
      </c>
      <c r="AG885" s="243"/>
      <c r="AH885" s="243"/>
    </row>
    <row r="886" spans="30:34" x14ac:dyDescent="0.25">
      <c r="AD886" s="243" t="s">
        <v>57</v>
      </c>
      <c r="AE886" s="243" t="s">
        <v>150</v>
      </c>
      <c r="AF886" s="243">
        <v>5200134</v>
      </c>
      <c r="AG886" s="243"/>
      <c r="AH886" s="243"/>
    </row>
    <row r="887" spans="30:34" x14ac:dyDescent="0.25">
      <c r="AD887" s="243" t="s">
        <v>57</v>
      </c>
      <c r="AE887" s="243" t="s">
        <v>175</v>
      </c>
      <c r="AF887" s="243">
        <v>5200159</v>
      </c>
      <c r="AG887" s="243"/>
      <c r="AH887" s="243"/>
    </row>
    <row r="888" spans="30:34" x14ac:dyDescent="0.25">
      <c r="AD888" s="243" t="s">
        <v>57</v>
      </c>
      <c r="AE888" s="243" t="s">
        <v>201</v>
      </c>
      <c r="AF888" s="243">
        <v>5200175</v>
      </c>
      <c r="AG888" s="243"/>
      <c r="AH888" s="243"/>
    </row>
    <row r="889" spans="30:34" x14ac:dyDescent="0.25">
      <c r="AD889" s="243" t="s">
        <v>57</v>
      </c>
      <c r="AE889" s="243" t="s">
        <v>227</v>
      </c>
      <c r="AF889" s="243">
        <v>5200209</v>
      </c>
      <c r="AG889" s="243"/>
      <c r="AH889" s="243"/>
    </row>
    <row r="890" spans="30:34" x14ac:dyDescent="0.25">
      <c r="AD890" s="243" t="s">
        <v>57</v>
      </c>
      <c r="AE890" s="243" t="s">
        <v>251</v>
      </c>
      <c r="AF890" s="243">
        <v>5200258</v>
      </c>
      <c r="AG890" s="243"/>
      <c r="AH890" s="243"/>
    </row>
    <row r="891" spans="30:34" x14ac:dyDescent="0.25">
      <c r="AD891" s="243" t="s">
        <v>57</v>
      </c>
      <c r="AE891" s="243" t="s">
        <v>276</v>
      </c>
      <c r="AF891" s="243">
        <v>5200308</v>
      </c>
      <c r="AG891" s="243"/>
      <c r="AH891" s="243"/>
    </row>
    <row r="892" spans="30:34" x14ac:dyDescent="0.25">
      <c r="AD892" s="243" t="s">
        <v>57</v>
      </c>
      <c r="AE892" s="243" t="s">
        <v>302</v>
      </c>
      <c r="AF892" s="243">
        <v>5200506</v>
      </c>
      <c r="AG892" s="243"/>
      <c r="AH892" s="243"/>
    </row>
    <row r="893" spans="30:34" x14ac:dyDescent="0.25">
      <c r="AD893" s="243" t="s">
        <v>57</v>
      </c>
      <c r="AE893" s="243" t="s">
        <v>328</v>
      </c>
      <c r="AF893" s="243">
        <v>5200555</v>
      </c>
      <c r="AG893" s="243"/>
      <c r="AH893" s="243"/>
    </row>
    <row r="894" spans="30:34" x14ac:dyDescent="0.25">
      <c r="AD894" s="243" t="s">
        <v>57</v>
      </c>
      <c r="AE894" s="243" t="s">
        <v>353</v>
      </c>
      <c r="AF894" s="243">
        <v>5200605</v>
      </c>
      <c r="AG894" s="243"/>
      <c r="AH894" s="243"/>
    </row>
    <row r="895" spans="30:34" x14ac:dyDescent="0.25">
      <c r="AD895" s="243" t="s">
        <v>57</v>
      </c>
      <c r="AE895" s="243" t="s">
        <v>377</v>
      </c>
      <c r="AF895" s="243">
        <v>5200803</v>
      </c>
      <c r="AG895" s="243"/>
      <c r="AH895" s="243"/>
    </row>
    <row r="896" spans="30:34" x14ac:dyDescent="0.25">
      <c r="AD896" s="243" t="s">
        <v>57</v>
      </c>
      <c r="AE896" s="243" t="s">
        <v>402</v>
      </c>
      <c r="AF896" s="243">
        <v>5200829</v>
      </c>
      <c r="AG896" s="243"/>
      <c r="AH896" s="243"/>
    </row>
    <row r="897" spans="30:34" x14ac:dyDescent="0.25">
      <c r="AD897" s="243" t="s">
        <v>57</v>
      </c>
      <c r="AE897" s="243" t="s">
        <v>427</v>
      </c>
      <c r="AF897" s="243">
        <v>5200852</v>
      </c>
      <c r="AG897" s="243"/>
      <c r="AH897" s="243"/>
    </row>
    <row r="898" spans="30:34" x14ac:dyDescent="0.25">
      <c r="AD898" s="243" t="s">
        <v>57</v>
      </c>
      <c r="AE898" s="243" t="s">
        <v>453</v>
      </c>
      <c r="AF898" s="243">
        <v>5200902</v>
      </c>
      <c r="AG898" s="243"/>
      <c r="AH898" s="243"/>
    </row>
    <row r="899" spans="30:34" x14ac:dyDescent="0.25">
      <c r="AD899" s="243" t="s">
        <v>57</v>
      </c>
      <c r="AE899" s="243" t="s">
        <v>478</v>
      </c>
      <c r="AF899" s="243">
        <v>5201108</v>
      </c>
      <c r="AG899" s="243"/>
      <c r="AH899" s="243"/>
    </row>
    <row r="900" spans="30:34" x14ac:dyDescent="0.25">
      <c r="AD900" s="243" t="s">
        <v>57</v>
      </c>
      <c r="AE900" s="243" t="s">
        <v>502</v>
      </c>
      <c r="AF900" s="243">
        <v>5201207</v>
      </c>
      <c r="AG900" s="243"/>
      <c r="AH900" s="243"/>
    </row>
    <row r="901" spans="30:34" x14ac:dyDescent="0.25">
      <c r="AD901" s="243" t="s">
        <v>57</v>
      </c>
      <c r="AE901" s="243" t="s">
        <v>525</v>
      </c>
      <c r="AF901" s="243">
        <v>5201306</v>
      </c>
      <c r="AG901" s="243"/>
      <c r="AH901" s="243"/>
    </row>
    <row r="902" spans="30:34" x14ac:dyDescent="0.25">
      <c r="AD902" s="243" t="s">
        <v>57</v>
      </c>
      <c r="AE902" s="243" t="s">
        <v>549</v>
      </c>
      <c r="AF902" s="243">
        <v>5201405</v>
      </c>
      <c r="AG902" s="243"/>
      <c r="AH902" s="243"/>
    </row>
    <row r="903" spans="30:34" x14ac:dyDescent="0.25">
      <c r="AD903" s="243" t="s">
        <v>57</v>
      </c>
      <c r="AE903" s="243" t="s">
        <v>572</v>
      </c>
      <c r="AF903" s="243">
        <v>5201454</v>
      </c>
      <c r="AG903" s="243"/>
      <c r="AH903" s="243"/>
    </row>
    <row r="904" spans="30:34" x14ac:dyDescent="0.25">
      <c r="AD904" s="243" t="s">
        <v>57</v>
      </c>
      <c r="AE904" s="243" t="s">
        <v>595</v>
      </c>
      <c r="AF904" s="243">
        <v>5201504</v>
      </c>
      <c r="AG904" s="243"/>
      <c r="AH904" s="243"/>
    </row>
    <row r="905" spans="30:34" x14ac:dyDescent="0.25">
      <c r="AD905" s="243" t="s">
        <v>57</v>
      </c>
      <c r="AE905" s="243" t="s">
        <v>618</v>
      </c>
      <c r="AF905" s="243">
        <v>5201603</v>
      </c>
      <c r="AG905" s="243"/>
      <c r="AH905" s="243"/>
    </row>
    <row r="906" spans="30:34" x14ac:dyDescent="0.25">
      <c r="AD906" s="243" t="s">
        <v>57</v>
      </c>
      <c r="AE906" s="243" t="s">
        <v>639</v>
      </c>
      <c r="AF906" s="243">
        <v>5201702</v>
      </c>
      <c r="AG906" s="243"/>
      <c r="AH906" s="243"/>
    </row>
    <row r="907" spans="30:34" x14ac:dyDescent="0.25">
      <c r="AD907" s="243" t="s">
        <v>57</v>
      </c>
      <c r="AE907" s="243" t="s">
        <v>660</v>
      </c>
      <c r="AF907" s="243">
        <v>5201801</v>
      </c>
      <c r="AG907" s="243"/>
      <c r="AH907" s="243"/>
    </row>
    <row r="908" spans="30:34" x14ac:dyDescent="0.25">
      <c r="AD908" s="243" t="s">
        <v>57</v>
      </c>
      <c r="AE908" s="243" t="s">
        <v>681</v>
      </c>
      <c r="AF908" s="243">
        <v>5202155</v>
      </c>
      <c r="AG908" s="243"/>
      <c r="AH908" s="243"/>
    </row>
    <row r="909" spans="30:34" x14ac:dyDescent="0.25">
      <c r="AD909" s="243" t="s">
        <v>57</v>
      </c>
      <c r="AE909" s="243" t="s">
        <v>701</v>
      </c>
      <c r="AF909" s="243">
        <v>5202353</v>
      </c>
      <c r="AG909" s="243"/>
      <c r="AH909" s="243"/>
    </row>
    <row r="910" spans="30:34" x14ac:dyDescent="0.25">
      <c r="AD910" s="243" t="s">
        <v>57</v>
      </c>
      <c r="AE910" s="243" t="s">
        <v>723</v>
      </c>
      <c r="AF910" s="243">
        <v>5202502</v>
      </c>
      <c r="AG910" s="243"/>
      <c r="AH910" s="243"/>
    </row>
    <row r="911" spans="30:34" x14ac:dyDescent="0.25">
      <c r="AD911" s="243" t="s">
        <v>57</v>
      </c>
      <c r="AE911" s="243" t="s">
        <v>745</v>
      </c>
      <c r="AF911" s="243">
        <v>5202601</v>
      </c>
      <c r="AG911" s="243"/>
      <c r="AH911" s="243"/>
    </row>
    <row r="912" spans="30:34" x14ac:dyDescent="0.25">
      <c r="AD912" s="243" t="s">
        <v>57</v>
      </c>
      <c r="AE912" s="243" t="s">
        <v>766</v>
      </c>
      <c r="AF912" s="243">
        <v>5202809</v>
      </c>
      <c r="AG912" s="243"/>
      <c r="AH912" s="243"/>
    </row>
    <row r="913" spans="30:34" x14ac:dyDescent="0.25">
      <c r="AD913" s="243" t="s">
        <v>57</v>
      </c>
      <c r="AE913" s="243" t="s">
        <v>789</v>
      </c>
      <c r="AF913" s="243">
        <v>5203104</v>
      </c>
      <c r="AG913" s="243"/>
      <c r="AH913" s="243"/>
    </row>
    <row r="914" spans="30:34" x14ac:dyDescent="0.25">
      <c r="AD914" s="243" t="s">
        <v>57</v>
      </c>
      <c r="AE914" s="243" t="s">
        <v>810</v>
      </c>
      <c r="AF914" s="243">
        <v>5203203</v>
      </c>
      <c r="AG914" s="243"/>
      <c r="AH914" s="243"/>
    </row>
    <row r="915" spans="30:34" x14ac:dyDescent="0.25">
      <c r="AD915" s="243" t="s">
        <v>57</v>
      </c>
      <c r="AE915" s="243" t="s">
        <v>831</v>
      </c>
      <c r="AF915" s="243">
        <v>5203302</v>
      </c>
      <c r="AG915" s="243"/>
      <c r="AH915" s="243"/>
    </row>
    <row r="916" spans="30:34" x14ac:dyDescent="0.25">
      <c r="AD916" s="243" t="s">
        <v>57</v>
      </c>
      <c r="AE916" s="243" t="s">
        <v>853</v>
      </c>
      <c r="AF916" s="243">
        <v>5203401</v>
      </c>
      <c r="AG916" s="243"/>
      <c r="AH916" s="243"/>
    </row>
    <row r="917" spans="30:34" x14ac:dyDescent="0.25">
      <c r="AD917" s="243" t="s">
        <v>57</v>
      </c>
      <c r="AE917" s="243" t="s">
        <v>875</v>
      </c>
      <c r="AF917" s="243">
        <v>5203500</v>
      </c>
      <c r="AG917" s="243"/>
      <c r="AH917" s="243"/>
    </row>
    <row r="918" spans="30:34" x14ac:dyDescent="0.25">
      <c r="AD918" s="243" t="s">
        <v>57</v>
      </c>
      <c r="AE918" s="243" t="s">
        <v>897</v>
      </c>
      <c r="AF918" s="243">
        <v>5203559</v>
      </c>
      <c r="AG918" s="243"/>
      <c r="AH918" s="243"/>
    </row>
    <row r="919" spans="30:34" x14ac:dyDescent="0.25">
      <c r="AD919" s="243" t="s">
        <v>57</v>
      </c>
      <c r="AE919" s="243" t="s">
        <v>920</v>
      </c>
      <c r="AF919" s="243">
        <v>5203575</v>
      </c>
      <c r="AG919" s="243"/>
      <c r="AH919" s="243"/>
    </row>
    <row r="920" spans="30:34" x14ac:dyDescent="0.25">
      <c r="AD920" s="243" t="s">
        <v>57</v>
      </c>
      <c r="AE920" s="243" t="s">
        <v>943</v>
      </c>
      <c r="AF920" s="243">
        <v>5203609</v>
      </c>
      <c r="AG920" s="243"/>
      <c r="AH920" s="243"/>
    </row>
    <row r="921" spans="30:34" x14ac:dyDescent="0.25">
      <c r="AD921" s="243" t="s">
        <v>57</v>
      </c>
      <c r="AE921" s="243" t="s">
        <v>965</v>
      </c>
      <c r="AF921" s="243">
        <v>5203807</v>
      </c>
      <c r="AG921" s="243"/>
      <c r="AH921" s="243"/>
    </row>
    <row r="922" spans="30:34" x14ac:dyDescent="0.25">
      <c r="AD922" s="243" t="s">
        <v>57</v>
      </c>
      <c r="AE922" s="243" t="s">
        <v>987</v>
      </c>
      <c r="AF922" s="243">
        <v>5203906</v>
      </c>
      <c r="AG922" s="243"/>
      <c r="AH922" s="243"/>
    </row>
    <row r="923" spans="30:34" x14ac:dyDescent="0.25">
      <c r="AD923" s="243" t="s">
        <v>57</v>
      </c>
      <c r="AE923" s="243" t="s">
        <v>1010</v>
      </c>
      <c r="AF923" s="243">
        <v>5203939</v>
      </c>
      <c r="AG923" s="243"/>
      <c r="AH923" s="243"/>
    </row>
    <row r="924" spans="30:34" x14ac:dyDescent="0.25">
      <c r="AD924" s="243" t="s">
        <v>57</v>
      </c>
      <c r="AE924" s="243" t="s">
        <v>1032</v>
      </c>
      <c r="AF924" s="243">
        <v>5203962</v>
      </c>
      <c r="AG924" s="243"/>
      <c r="AH924" s="243"/>
    </row>
    <row r="925" spans="30:34" x14ac:dyDescent="0.25">
      <c r="AD925" s="243" t="s">
        <v>57</v>
      </c>
      <c r="AE925" s="243" t="s">
        <v>1054</v>
      </c>
      <c r="AF925" s="243">
        <v>5204003</v>
      </c>
      <c r="AG925" s="243"/>
      <c r="AH925" s="243"/>
    </row>
    <row r="926" spans="30:34" x14ac:dyDescent="0.25">
      <c r="AD926" s="243" t="s">
        <v>57</v>
      </c>
      <c r="AE926" s="243" t="s">
        <v>1076</v>
      </c>
      <c r="AF926" s="243">
        <v>5204102</v>
      </c>
      <c r="AG926" s="243"/>
      <c r="AH926" s="243"/>
    </row>
    <row r="927" spans="30:34" x14ac:dyDescent="0.25">
      <c r="AD927" s="243" t="s">
        <v>57</v>
      </c>
      <c r="AE927" s="243" t="s">
        <v>1098</v>
      </c>
      <c r="AF927" s="243">
        <v>5204201</v>
      </c>
      <c r="AG927" s="243"/>
      <c r="AH927" s="243"/>
    </row>
    <row r="928" spans="30:34" x14ac:dyDescent="0.25">
      <c r="AD928" s="243" t="s">
        <v>57</v>
      </c>
      <c r="AE928" s="243" t="s">
        <v>1121</v>
      </c>
      <c r="AF928" s="243">
        <v>5204250</v>
      </c>
      <c r="AG928" s="243"/>
      <c r="AH928" s="243"/>
    </row>
    <row r="929" spans="30:34" x14ac:dyDescent="0.25">
      <c r="AD929" s="243" t="s">
        <v>57</v>
      </c>
      <c r="AE929" s="243" t="s">
        <v>1144</v>
      </c>
      <c r="AF929" s="243">
        <v>5204300</v>
      </c>
      <c r="AG929" s="243"/>
      <c r="AH929" s="243"/>
    </row>
    <row r="930" spans="30:34" x14ac:dyDescent="0.25">
      <c r="AD930" s="243" t="s">
        <v>57</v>
      </c>
      <c r="AE930" s="243" t="s">
        <v>1167</v>
      </c>
      <c r="AF930" s="243">
        <v>5204409</v>
      </c>
      <c r="AG930" s="243"/>
      <c r="AH930" s="243"/>
    </row>
    <row r="931" spans="30:34" x14ac:dyDescent="0.25">
      <c r="AD931" s="243" t="s">
        <v>57</v>
      </c>
      <c r="AE931" s="243" t="s">
        <v>1190</v>
      </c>
      <c r="AF931" s="243">
        <v>5204508</v>
      </c>
      <c r="AG931" s="243"/>
      <c r="AH931" s="243"/>
    </row>
    <row r="932" spans="30:34" x14ac:dyDescent="0.25">
      <c r="AD932" s="243" t="s">
        <v>57</v>
      </c>
      <c r="AE932" s="243" t="s">
        <v>1212</v>
      </c>
      <c r="AF932" s="243">
        <v>5204557</v>
      </c>
      <c r="AG932" s="243"/>
      <c r="AH932" s="243"/>
    </row>
    <row r="933" spans="30:34" x14ac:dyDescent="0.25">
      <c r="AD933" s="243" t="s">
        <v>57</v>
      </c>
      <c r="AE933" s="243" t="s">
        <v>1233</v>
      </c>
      <c r="AF933" s="243">
        <v>5204607</v>
      </c>
      <c r="AG933" s="243"/>
      <c r="AH933" s="243"/>
    </row>
    <row r="934" spans="30:34" x14ac:dyDescent="0.25">
      <c r="AD934" s="243" t="s">
        <v>57</v>
      </c>
      <c r="AE934" s="243" t="s">
        <v>1256</v>
      </c>
      <c r="AF934" s="243">
        <v>5204656</v>
      </c>
      <c r="AG934" s="243"/>
      <c r="AH934" s="243"/>
    </row>
    <row r="935" spans="30:34" x14ac:dyDescent="0.25">
      <c r="AD935" s="243" t="s">
        <v>57</v>
      </c>
      <c r="AE935" s="243" t="s">
        <v>1279</v>
      </c>
      <c r="AF935" s="243">
        <v>5204706</v>
      </c>
      <c r="AG935" s="243"/>
      <c r="AH935" s="243"/>
    </row>
    <row r="936" spans="30:34" x14ac:dyDescent="0.25">
      <c r="AD936" s="243" t="s">
        <v>57</v>
      </c>
      <c r="AE936" s="243" t="s">
        <v>1300</v>
      </c>
      <c r="AF936" s="243">
        <v>5204805</v>
      </c>
      <c r="AG936" s="243"/>
      <c r="AH936" s="243"/>
    </row>
    <row r="937" spans="30:34" x14ac:dyDescent="0.25">
      <c r="AD937" s="243" t="s">
        <v>57</v>
      </c>
      <c r="AE937" s="243" t="s">
        <v>1322</v>
      </c>
      <c r="AF937" s="243">
        <v>5204854</v>
      </c>
      <c r="AG937" s="243"/>
      <c r="AH937" s="243"/>
    </row>
    <row r="938" spans="30:34" x14ac:dyDescent="0.25">
      <c r="AD938" s="243" t="s">
        <v>57</v>
      </c>
      <c r="AE938" s="243" t="s">
        <v>1344</v>
      </c>
      <c r="AF938" s="243">
        <v>5204904</v>
      </c>
      <c r="AG938" s="243"/>
      <c r="AH938" s="243"/>
    </row>
    <row r="939" spans="30:34" x14ac:dyDescent="0.25">
      <c r="AD939" s="243" t="s">
        <v>57</v>
      </c>
      <c r="AE939" s="243" t="s">
        <v>1365</v>
      </c>
      <c r="AF939" s="243">
        <v>5204953</v>
      </c>
      <c r="AG939" s="243"/>
      <c r="AH939" s="243"/>
    </row>
    <row r="940" spans="30:34" x14ac:dyDescent="0.25">
      <c r="AD940" s="243" t="s">
        <v>57</v>
      </c>
      <c r="AE940" s="243" t="s">
        <v>1387</v>
      </c>
      <c r="AF940" s="243">
        <v>5205000</v>
      </c>
      <c r="AG940" s="243"/>
      <c r="AH940" s="243"/>
    </row>
    <row r="941" spans="30:34" x14ac:dyDescent="0.25">
      <c r="AD941" s="243" t="s">
        <v>57</v>
      </c>
      <c r="AE941" s="243" t="s">
        <v>1409</v>
      </c>
      <c r="AF941" s="243">
        <v>5205059</v>
      </c>
      <c r="AG941" s="243"/>
      <c r="AH941" s="243"/>
    </row>
    <row r="942" spans="30:34" x14ac:dyDescent="0.25">
      <c r="AD942" s="243" t="s">
        <v>57</v>
      </c>
      <c r="AE942" s="243" t="s">
        <v>1431</v>
      </c>
      <c r="AF942" s="243">
        <v>5205109</v>
      </c>
      <c r="AG942" s="243"/>
      <c r="AH942" s="243"/>
    </row>
    <row r="943" spans="30:34" x14ac:dyDescent="0.25">
      <c r="AD943" s="243" t="s">
        <v>57</v>
      </c>
      <c r="AE943" s="243" t="s">
        <v>1452</v>
      </c>
      <c r="AF943" s="243">
        <v>5205208</v>
      </c>
      <c r="AG943" s="243"/>
      <c r="AH943" s="243"/>
    </row>
    <row r="944" spans="30:34" x14ac:dyDescent="0.25">
      <c r="AD944" s="243" t="s">
        <v>57</v>
      </c>
      <c r="AE944" s="243" t="s">
        <v>1472</v>
      </c>
      <c r="AF944" s="243">
        <v>5205307</v>
      </c>
      <c r="AG944" s="243"/>
      <c r="AH944" s="243"/>
    </row>
    <row r="945" spans="30:34" x14ac:dyDescent="0.25">
      <c r="AD945" s="243" t="s">
        <v>57</v>
      </c>
      <c r="AE945" s="243" t="s">
        <v>1494</v>
      </c>
      <c r="AF945" s="243">
        <v>5205406</v>
      </c>
      <c r="AG945" s="243"/>
      <c r="AH945" s="243"/>
    </row>
    <row r="946" spans="30:34" x14ac:dyDescent="0.25">
      <c r="AD946" s="243" t="s">
        <v>57</v>
      </c>
      <c r="AE946" s="243" t="s">
        <v>1514</v>
      </c>
      <c r="AF946" s="243">
        <v>5205455</v>
      </c>
      <c r="AG946" s="243"/>
      <c r="AH946" s="243"/>
    </row>
    <row r="947" spans="30:34" x14ac:dyDescent="0.25">
      <c r="AD947" s="243" t="s">
        <v>57</v>
      </c>
      <c r="AE947" s="243" t="s">
        <v>1535</v>
      </c>
      <c r="AF947" s="243">
        <v>5205471</v>
      </c>
      <c r="AG947" s="243"/>
      <c r="AH947" s="243"/>
    </row>
    <row r="948" spans="30:34" x14ac:dyDescent="0.25">
      <c r="AD948" s="243" t="s">
        <v>57</v>
      </c>
      <c r="AE948" s="243" t="s">
        <v>1556</v>
      </c>
      <c r="AF948" s="243">
        <v>5205497</v>
      </c>
      <c r="AG948" s="243"/>
      <c r="AH948" s="243"/>
    </row>
    <row r="949" spans="30:34" x14ac:dyDescent="0.25">
      <c r="AD949" s="243" t="s">
        <v>57</v>
      </c>
      <c r="AE949" s="243" t="s">
        <v>1575</v>
      </c>
      <c r="AF949" s="243">
        <v>5205513</v>
      </c>
      <c r="AG949" s="243"/>
      <c r="AH949" s="243"/>
    </row>
    <row r="950" spans="30:34" x14ac:dyDescent="0.25">
      <c r="AD950" s="243" t="s">
        <v>57</v>
      </c>
      <c r="AE950" s="243" t="s">
        <v>1595</v>
      </c>
      <c r="AF950" s="243">
        <v>5205521</v>
      </c>
      <c r="AG950" s="243"/>
      <c r="AH950" s="243"/>
    </row>
    <row r="951" spans="30:34" x14ac:dyDescent="0.25">
      <c r="AD951" s="243" t="s">
        <v>57</v>
      </c>
      <c r="AE951" s="243" t="s">
        <v>1615</v>
      </c>
      <c r="AF951" s="243">
        <v>5205703</v>
      </c>
      <c r="AG951" s="243"/>
      <c r="AH951" s="243"/>
    </row>
    <row r="952" spans="30:34" x14ac:dyDescent="0.25">
      <c r="AD952" s="243" t="s">
        <v>57</v>
      </c>
      <c r="AE952" s="243" t="s">
        <v>1636</v>
      </c>
      <c r="AF952" s="243">
        <v>5205802</v>
      </c>
      <c r="AG952" s="243"/>
      <c r="AH952" s="243"/>
    </row>
    <row r="953" spans="30:34" x14ac:dyDescent="0.25">
      <c r="AD953" s="243" t="s">
        <v>57</v>
      </c>
      <c r="AE953" s="243" t="s">
        <v>1657</v>
      </c>
      <c r="AF953" s="243">
        <v>5205901</v>
      </c>
      <c r="AG953" s="243"/>
      <c r="AH953" s="243"/>
    </row>
    <row r="954" spans="30:34" x14ac:dyDescent="0.25">
      <c r="AD954" s="243" t="s">
        <v>57</v>
      </c>
      <c r="AE954" s="243" t="s">
        <v>1677</v>
      </c>
      <c r="AF954" s="243">
        <v>5206206</v>
      </c>
      <c r="AG954" s="243"/>
      <c r="AH954" s="243"/>
    </row>
    <row r="955" spans="30:34" x14ac:dyDescent="0.25">
      <c r="AD955" s="243" t="s">
        <v>57</v>
      </c>
      <c r="AE955" s="243" t="s">
        <v>1698</v>
      </c>
      <c r="AF955" s="243">
        <v>5206305</v>
      </c>
      <c r="AG955" s="243"/>
      <c r="AH955" s="243"/>
    </row>
    <row r="956" spans="30:34" x14ac:dyDescent="0.25">
      <c r="AD956" s="243" t="s">
        <v>57</v>
      </c>
      <c r="AE956" s="243" t="s">
        <v>1718</v>
      </c>
      <c r="AF956" s="243">
        <v>5206404</v>
      </c>
      <c r="AG956" s="243"/>
      <c r="AH956" s="243"/>
    </row>
    <row r="957" spans="30:34" x14ac:dyDescent="0.25">
      <c r="AD957" s="243" t="s">
        <v>57</v>
      </c>
      <c r="AE957" s="243" t="s">
        <v>1739</v>
      </c>
      <c r="AF957" s="243">
        <v>5206503</v>
      </c>
      <c r="AG957" s="243"/>
      <c r="AH957" s="243"/>
    </row>
    <row r="958" spans="30:34" x14ac:dyDescent="0.25">
      <c r="AD958" s="243" t="s">
        <v>57</v>
      </c>
      <c r="AE958" s="243" t="s">
        <v>1759</v>
      </c>
      <c r="AF958" s="243">
        <v>5206602</v>
      </c>
      <c r="AG958" s="243"/>
      <c r="AH958" s="243"/>
    </row>
    <row r="959" spans="30:34" x14ac:dyDescent="0.25">
      <c r="AD959" s="243" t="s">
        <v>57</v>
      </c>
      <c r="AE959" s="243" t="s">
        <v>1780</v>
      </c>
      <c r="AF959" s="243">
        <v>5206701</v>
      </c>
      <c r="AG959" s="243"/>
      <c r="AH959" s="243"/>
    </row>
    <row r="960" spans="30:34" x14ac:dyDescent="0.25">
      <c r="AD960" s="243" t="s">
        <v>57</v>
      </c>
      <c r="AE960" s="243" t="s">
        <v>1799</v>
      </c>
      <c r="AF960" s="243">
        <v>5206800</v>
      </c>
      <c r="AG960" s="243"/>
      <c r="AH960" s="243"/>
    </row>
    <row r="961" spans="30:34" x14ac:dyDescent="0.25">
      <c r="AD961" s="243" t="s">
        <v>57</v>
      </c>
      <c r="AE961" s="243" t="s">
        <v>1557</v>
      </c>
      <c r="AF961" s="243">
        <v>5206909</v>
      </c>
      <c r="AG961" s="243"/>
      <c r="AH961" s="243"/>
    </row>
    <row r="962" spans="30:34" x14ac:dyDescent="0.25">
      <c r="AD962" s="243" t="s">
        <v>57</v>
      </c>
      <c r="AE962" s="243" t="s">
        <v>1836</v>
      </c>
      <c r="AF962" s="243">
        <v>5207105</v>
      </c>
      <c r="AG962" s="243"/>
      <c r="AH962" s="243"/>
    </row>
    <row r="963" spans="30:34" x14ac:dyDescent="0.25">
      <c r="AD963" s="243" t="s">
        <v>57</v>
      </c>
      <c r="AE963" s="243" t="s">
        <v>1854</v>
      </c>
      <c r="AF963" s="243">
        <v>5208301</v>
      </c>
      <c r="AG963" s="243"/>
      <c r="AH963" s="243"/>
    </row>
    <row r="964" spans="30:34" x14ac:dyDescent="0.25">
      <c r="AD964" s="243" t="s">
        <v>57</v>
      </c>
      <c r="AE964" s="243" t="s">
        <v>1872</v>
      </c>
      <c r="AF964" s="243">
        <v>5207253</v>
      </c>
      <c r="AG964" s="243"/>
      <c r="AH964" s="243"/>
    </row>
    <row r="965" spans="30:34" x14ac:dyDescent="0.25">
      <c r="AD965" s="243" t="s">
        <v>57</v>
      </c>
      <c r="AE965" s="243" t="s">
        <v>1888</v>
      </c>
      <c r="AF965" s="243">
        <v>5207352</v>
      </c>
      <c r="AG965" s="243"/>
      <c r="AH965" s="243"/>
    </row>
    <row r="966" spans="30:34" x14ac:dyDescent="0.25">
      <c r="AD966" s="243" t="s">
        <v>57</v>
      </c>
      <c r="AE966" s="243" t="s">
        <v>1905</v>
      </c>
      <c r="AF966" s="243">
        <v>5207402</v>
      </c>
      <c r="AG966" s="243"/>
      <c r="AH966" s="243"/>
    </row>
    <row r="967" spans="30:34" x14ac:dyDescent="0.25">
      <c r="AD967" s="243" t="s">
        <v>57</v>
      </c>
      <c r="AE967" s="243" t="s">
        <v>1923</v>
      </c>
      <c r="AF967" s="243">
        <v>5207501</v>
      </c>
      <c r="AG967" s="243"/>
      <c r="AH967" s="243"/>
    </row>
    <row r="968" spans="30:34" x14ac:dyDescent="0.25">
      <c r="AD968" s="243" t="s">
        <v>57</v>
      </c>
      <c r="AE968" s="243" t="s">
        <v>1940</v>
      </c>
      <c r="AF968" s="243">
        <v>5207535</v>
      </c>
      <c r="AG968" s="243"/>
      <c r="AH968" s="243"/>
    </row>
    <row r="969" spans="30:34" x14ac:dyDescent="0.25">
      <c r="AD969" s="243" t="s">
        <v>57</v>
      </c>
      <c r="AE969" s="243" t="s">
        <v>1956</v>
      </c>
      <c r="AF969" s="243">
        <v>5207600</v>
      </c>
      <c r="AG969" s="243"/>
      <c r="AH969" s="243"/>
    </row>
    <row r="970" spans="30:34" x14ac:dyDescent="0.25">
      <c r="AD970" s="243" t="s">
        <v>57</v>
      </c>
      <c r="AE970" s="243" t="s">
        <v>1973</v>
      </c>
      <c r="AF970" s="243">
        <v>5207808</v>
      </c>
      <c r="AG970" s="243"/>
      <c r="AH970" s="243"/>
    </row>
    <row r="971" spans="30:34" x14ac:dyDescent="0.25">
      <c r="AD971" s="243" t="s">
        <v>57</v>
      </c>
      <c r="AE971" s="243" t="s">
        <v>1991</v>
      </c>
      <c r="AF971" s="243">
        <v>5207907</v>
      </c>
      <c r="AG971" s="243"/>
      <c r="AH971" s="243"/>
    </row>
    <row r="972" spans="30:34" x14ac:dyDescent="0.25">
      <c r="AD972" s="243" t="s">
        <v>57</v>
      </c>
      <c r="AE972" s="243" t="s">
        <v>2008</v>
      </c>
      <c r="AF972" s="243">
        <v>5208004</v>
      </c>
      <c r="AG972" s="243"/>
      <c r="AH972" s="243"/>
    </row>
    <row r="973" spans="30:34" x14ac:dyDescent="0.25">
      <c r="AD973" s="243" t="s">
        <v>57</v>
      </c>
      <c r="AE973" s="243" t="s">
        <v>2026</v>
      </c>
      <c r="AF973" s="243">
        <v>5208103</v>
      </c>
      <c r="AG973" s="243"/>
      <c r="AH973" s="243"/>
    </row>
    <row r="974" spans="30:34" x14ac:dyDescent="0.25">
      <c r="AD974" s="243" t="s">
        <v>57</v>
      </c>
      <c r="AE974" s="243" t="s">
        <v>2044</v>
      </c>
      <c r="AF974" s="243">
        <v>5208152</v>
      </c>
      <c r="AG974" s="243"/>
      <c r="AH974" s="243"/>
    </row>
    <row r="975" spans="30:34" x14ac:dyDescent="0.25">
      <c r="AD975" s="243" t="s">
        <v>57</v>
      </c>
      <c r="AE975" s="243" t="s">
        <v>2062</v>
      </c>
      <c r="AF975" s="243">
        <v>5208400</v>
      </c>
      <c r="AG975" s="243"/>
      <c r="AH975" s="243"/>
    </row>
    <row r="976" spans="30:34" x14ac:dyDescent="0.25">
      <c r="AD976" s="243" t="s">
        <v>57</v>
      </c>
      <c r="AE976" s="243" t="s">
        <v>2079</v>
      </c>
      <c r="AF976" s="243">
        <v>5208509</v>
      </c>
      <c r="AG976" s="243"/>
      <c r="AH976" s="243"/>
    </row>
    <row r="977" spans="30:34" x14ac:dyDescent="0.25">
      <c r="AD977" s="243" t="s">
        <v>57</v>
      </c>
      <c r="AE977" s="243" t="s">
        <v>2095</v>
      </c>
      <c r="AF977" s="243">
        <v>5208608</v>
      </c>
      <c r="AG977" s="243"/>
      <c r="AH977" s="243"/>
    </row>
    <row r="978" spans="30:34" x14ac:dyDescent="0.25">
      <c r="AD978" s="243" t="s">
        <v>57</v>
      </c>
      <c r="AE978" s="243" t="s">
        <v>2111</v>
      </c>
      <c r="AF978" s="243">
        <v>5208707</v>
      </c>
      <c r="AG978" s="243"/>
      <c r="AH978" s="243"/>
    </row>
    <row r="979" spans="30:34" x14ac:dyDescent="0.25">
      <c r="AD979" s="243" t="s">
        <v>57</v>
      </c>
      <c r="AE979" s="243" t="s">
        <v>2126</v>
      </c>
      <c r="AF979" s="243">
        <v>5208806</v>
      </c>
      <c r="AG979" s="243"/>
      <c r="AH979" s="243"/>
    </row>
    <row r="980" spans="30:34" x14ac:dyDescent="0.25">
      <c r="AD980" s="243" t="s">
        <v>57</v>
      </c>
      <c r="AE980" s="243" t="s">
        <v>2143</v>
      </c>
      <c r="AF980" s="243">
        <v>5208905</v>
      </c>
      <c r="AG980" s="243"/>
      <c r="AH980" s="243"/>
    </row>
    <row r="981" spans="30:34" x14ac:dyDescent="0.25">
      <c r="AD981" s="243" t="s">
        <v>57</v>
      </c>
      <c r="AE981" s="243" t="s">
        <v>2159</v>
      </c>
      <c r="AF981" s="243">
        <v>5209101</v>
      </c>
      <c r="AG981" s="243"/>
      <c r="AH981" s="243"/>
    </row>
    <row r="982" spans="30:34" x14ac:dyDescent="0.25">
      <c r="AD982" s="243" t="s">
        <v>57</v>
      </c>
      <c r="AE982" s="243" t="s">
        <v>2176</v>
      </c>
      <c r="AF982" s="243">
        <v>5209150</v>
      </c>
      <c r="AG982" s="243"/>
      <c r="AH982" s="243"/>
    </row>
    <row r="983" spans="30:34" x14ac:dyDescent="0.25">
      <c r="AD983" s="243" t="s">
        <v>57</v>
      </c>
      <c r="AE983" s="243" t="s">
        <v>2193</v>
      </c>
      <c r="AF983" s="243">
        <v>5209200</v>
      </c>
      <c r="AG983" s="243"/>
      <c r="AH983" s="243"/>
    </row>
    <row r="984" spans="30:34" x14ac:dyDescent="0.25">
      <c r="AD984" s="243" t="s">
        <v>57</v>
      </c>
      <c r="AE984" s="243" t="s">
        <v>2209</v>
      </c>
      <c r="AF984" s="243">
        <v>5209291</v>
      </c>
      <c r="AG984" s="243"/>
      <c r="AH984" s="243"/>
    </row>
    <row r="985" spans="30:34" x14ac:dyDescent="0.25">
      <c r="AD985" s="243" t="s">
        <v>57</v>
      </c>
      <c r="AE985" s="243" t="s">
        <v>2224</v>
      </c>
      <c r="AF985" s="243">
        <v>5209408</v>
      </c>
      <c r="AG985" s="243"/>
      <c r="AH985" s="243"/>
    </row>
    <row r="986" spans="30:34" x14ac:dyDescent="0.25">
      <c r="AD986" s="243" t="s">
        <v>57</v>
      </c>
      <c r="AE986" s="243" t="s">
        <v>2240</v>
      </c>
      <c r="AF986" s="243">
        <v>5209457</v>
      </c>
      <c r="AG986" s="243"/>
      <c r="AH986" s="243"/>
    </row>
    <row r="987" spans="30:34" x14ac:dyDescent="0.25">
      <c r="AD987" s="243" t="s">
        <v>57</v>
      </c>
      <c r="AE987" s="243" t="s">
        <v>2254</v>
      </c>
      <c r="AF987" s="243">
        <v>5209606</v>
      </c>
      <c r="AG987" s="243"/>
      <c r="AH987" s="243"/>
    </row>
    <row r="988" spans="30:34" x14ac:dyDescent="0.25">
      <c r="AD988" s="243" t="s">
        <v>57</v>
      </c>
      <c r="AE988" s="243" t="s">
        <v>1655</v>
      </c>
      <c r="AF988" s="243">
        <v>5209705</v>
      </c>
      <c r="AG988" s="243"/>
      <c r="AH988" s="243"/>
    </row>
    <row r="989" spans="30:34" x14ac:dyDescent="0.25">
      <c r="AD989" s="243" t="s">
        <v>57</v>
      </c>
      <c r="AE989" s="243" t="s">
        <v>2285</v>
      </c>
      <c r="AF989" s="243">
        <v>5209804</v>
      </c>
      <c r="AG989" s="243"/>
      <c r="AH989" s="243"/>
    </row>
    <row r="990" spans="30:34" x14ac:dyDescent="0.25">
      <c r="AD990" s="243" t="s">
        <v>57</v>
      </c>
      <c r="AE990" s="243" t="s">
        <v>2301</v>
      </c>
      <c r="AF990" s="243">
        <v>5209903</v>
      </c>
      <c r="AG990" s="243"/>
      <c r="AH990" s="243"/>
    </row>
    <row r="991" spans="30:34" x14ac:dyDescent="0.25">
      <c r="AD991" s="243" t="s">
        <v>57</v>
      </c>
      <c r="AE991" s="243" t="s">
        <v>2316</v>
      </c>
      <c r="AF991" s="243">
        <v>5209937</v>
      </c>
      <c r="AG991" s="243"/>
      <c r="AH991" s="243"/>
    </row>
    <row r="992" spans="30:34" x14ac:dyDescent="0.25">
      <c r="AD992" s="243" t="s">
        <v>57</v>
      </c>
      <c r="AE992" s="243" t="s">
        <v>2330</v>
      </c>
      <c r="AF992" s="243">
        <v>5209952</v>
      </c>
      <c r="AG992" s="243"/>
      <c r="AH992" s="243"/>
    </row>
    <row r="993" spans="30:34" x14ac:dyDescent="0.25">
      <c r="AD993" s="243" t="s">
        <v>57</v>
      </c>
      <c r="AE993" s="243" t="s">
        <v>2346</v>
      </c>
      <c r="AF993" s="243">
        <v>5210000</v>
      </c>
      <c r="AG993" s="243"/>
      <c r="AH993" s="243"/>
    </row>
    <row r="994" spans="30:34" x14ac:dyDescent="0.25">
      <c r="AD994" s="243" t="s">
        <v>57</v>
      </c>
      <c r="AE994" s="243" t="s">
        <v>2362</v>
      </c>
      <c r="AF994" s="243">
        <v>5210109</v>
      </c>
      <c r="AG994" s="243"/>
      <c r="AH994" s="243"/>
    </row>
    <row r="995" spans="30:34" x14ac:dyDescent="0.25">
      <c r="AD995" s="243" t="s">
        <v>57</v>
      </c>
      <c r="AE995" s="243" t="s">
        <v>2376</v>
      </c>
      <c r="AF995" s="243">
        <v>5210158</v>
      </c>
      <c r="AG995" s="243"/>
      <c r="AH995" s="243"/>
    </row>
    <row r="996" spans="30:34" x14ac:dyDescent="0.25">
      <c r="AD996" s="243" t="s">
        <v>57</v>
      </c>
      <c r="AE996" s="243" t="s">
        <v>2391</v>
      </c>
      <c r="AF996" s="243">
        <v>5210208</v>
      </c>
      <c r="AG996" s="243"/>
      <c r="AH996" s="243"/>
    </row>
    <row r="997" spans="30:34" x14ac:dyDescent="0.25">
      <c r="AD997" s="243" t="s">
        <v>57</v>
      </c>
      <c r="AE997" s="243" t="s">
        <v>2407</v>
      </c>
      <c r="AF997" s="243">
        <v>5210307</v>
      </c>
      <c r="AG997" s="243"/>
      <c r="AH997" s="243"/>
    </row>
    <row r="998" spans="30:34" x14ac:dyDescent="0.25">
      <c r="AD998" s="243" t="s">
        <v>57</v>
      </c>
      <c r="AE998" s="243" t="s">
        <v>2423</v>
      </c>
      <c r="AF998" s="243">
        <v>5210406</v>
      </c>
      <c r="AG998" s="243"/>
      <c r="AH998" s="243"/>
    </row>
    <row r="999" spans="30:34" x14ac:dyDescent="0.25">
      <c r="AD999" s="243" t="s">
        <v>57</v>
      </c>
      <c r="AE999" s="243" t="s">
        <v>2439</v>
      </c>
      <c r="AF999" s="243">
        <v>5210562</v>
      </c>
      <c r="AG999" s="243"/>
      <c r="AH999" s="243"/>
    </row>
    <row r="1000" spans="30:34" x14ac:dyDescent="0.25">
      <c r="AD1000" s="243" t="s">
        <v>57</v>
      </c>
      <c r="AE1000" s="243" t="s">
        <v>2455</v>
      </c>
      <c r="AF1000" s="243">
        <v>5210604</v>
      </c>
      <c r="AG1000" s="243"/>
      <c r="AH1000" s="243"/>
    </row>
    <row r="1001" spans="30:34" x14ac:dyDescent="0.25">
      <c r="AD1001" s="243" t="s">
        <v>57</v>
      </c>
      <c r="AE1001" s="243" t="s">
        <v>1311</v>
      </c>
      <c r="AF1001" s="243">
        <v>5210802</v>
      </c>
      <c r="AG1001" s="243"/>
      <c r="AH1001" s="243"/>
    </row>
    <row r="1002" spans="30:34" x14ac:dyDescent="0.25">
      <c r="AD1002" s="243" t="s">
        <v>57</v>
      </c>
      <c r="AE1002" s="243" t="s">
        <v>2484</v>
      </c>
      <c r="AF1002" s="243">
        <v>5210901</v>
      </c>
      <c r="AG1002" s="243"/>
      <c r="AH1002" s="243"/>
    </row>
    <row r="1003" spans="30:34" x14ac:dyDescent="0.25">
      <c r="AD1003" s="243" t="s">
        <v>57</v>
      </c>
      <c r="AE1003" s="243" t="s">
        <v>2500</v>
      </c>
      <c r="AF1003" s="243">
        <v>5211008</v>
      </c>
      <c r="AG1003" s="243"/>
      <c r="AH1003" s="243"/>
    </row>
    <row r="1004" spans="30:34" x14ac:dyDescent="0.25">
      <c r="AD1004" s="243" t="s">
        <v>57</v>
      </c>
      <c r="AE1004" s="243" t="s">
        <v>2514</v>
      </c>
      <c r="AF1004" s="243">
        <v>5211206</v>
      </c>
      <c r="AG1004" s="243"/>
      <c r="AH1004" s="243"/>
    </row>
    <row r="1005" spans="30:34" x14ac:dyDescent="0.25">
      <c r="AD1005" s="243" t="s">
        <v>57</v>
      </c>
      <c r="AE1005" s="243" t="s">
        <v>2529</v>
      </c>
      <c r="AF1005" s="243">
        <v>5211305</v>
      </c>
      <c r="AG1005" s="243"/>
      <c r="AH1005" s="243"/>
    </row>
    <row r="1006" spans="30:34" x14ac:dyDescent="0.25">
      <c r="AD1006" s="243" t="s">
        <v>57</v>
      </c>
      <c r="AE1006" s="243" t="s">
        <v>2545</v>
      </c>
      <c r="AF1006" s="243">
        <v>5211404</v>
      </c>
      <c r="AG1006" s="243"/>
      <c r="AH1006" s="243"/>
    </row>
    <row r="1007" spans="30:34" x14ac:dyDescent="0.25">
      <c r="AD1007" s="243" t="s">
        <v>57</v>
      </c>
      <c r="AE1007" s="243" t="s">
        <v>2560</v>
      </c>
      <c r="AF1007" s="243">
        <v>5211503</v>
      </c>
      <c r="AG1007" s="243"/>
      <c r="AH1007" s="243"/>
    </row>
    <row r="1008" spans="30:34" x14ac:dyDescent="0.25">
      <c r="AD1008" s="243" t="s">
        <v>57</v>
      </c>
      <c r="AE1008" s="243" t="s">
        <v>2575</v>
      </c>
      <c r="AF1008" s="243">
        <v>5211602</v>
      </c>
      <c r="AG1008" s="243"/>
      <c r="AH1008" s="243"/>
    </row>
    <row r="1009" spans="30:34" x14ac:dyDescent="0.25">
      <c r="AD1009" s="243" t="s">
        <v>57</v>
      </c>
      <c r="AE1009" s="243" t="s">
        <v>2590</v>
      </c>
      <c r="AF1009" s="243">
        <v>5211701</v>
      </c>
      <c r="AG1009" s="243"/>
      <c r="AH1009" s="243"/>
    </row>
    <row r="1010" spans="30:34" x14ac:dyDescent="0.25">
      <c r="AD1010" s="243" t="s">
        <v>57</v>
      </c>
      <c r="AE1010" s="243" t="s">
        <v>2606</v>
      </c>
      <c r="AF1010" s="243">
        <v>5211800</v>
      </c>
      <c r="AG1010" s="243"/>
      <c r="AH1010" s="243"/>
    </row>
    <row r="1011" spans="30:34" x14ac:dyDescent="0.25">
      <c r="AD1011" s="243" t="s">
        <v>57</v>
      </c>
      <c r="AE1011" s="243" t="s">
        <v>2620</v>
      </c>
      <c r="AF1011" s="243">
        <v>5211909</v>
      </c>
      <c r="AG1011" s="243"/>
      <c r="AH1011" s="243"/>
    </row>
    <row r="1012" spans="30:34" x14ac:dyDescent="0.25">
      <c r="AD1012" s="243" t="s">
        <v>57</v>
      </c>
      <c r="AE1012" s="243" t="s">
        <v>2633</v>
      </c>
      <c r="AF1012" s="243">
        <v>5212006</v>
      </c>
      <c r="AG1012" s="243"/>
      <c r="AH1012" s="243"/>
    </row>
    <row r="1013" spans="30:34" x14ac:dyDescent="0.25">
      <c r="AD1013" s="243" t="s">
        <v>57</v>
      </c>
      <c r="AE1013" s="243" t="s">
        <v>2648</v>
      </c>
      <c r="AF1013" s="243">
        <v>5212055</v>
      </c>
      <c r="AG1013" s="243"/>
      <c r="AH1013" s="243"/>
    </row>
    <row r="1014" spans="30:34" x14ac:dyDescent="0.25">
      <c r="AD1014" s="243" t="s">
        <v>57</v>
      </c>
      <c r="AE1014" s="243" t="s">
        <v>2661</v>
      </c>
      <c r="AF1014" s="243">
        <v>5212105</v>
      </c>
      <c r="AG1014" s="243"/>
      <c r="AH1014" s="243"/>
    </row>
    <row r="1015" spans="30:34" x14ac:dyDescent="0.25">
      <c r="AD1015" s="243" t="s">
        <v>57</v>
      </c>
      <c r="AE1015" s="243" t="s">
        <v>2675</v>
      </c>
      <c r="AF1015" s="243">
        <v>5212204</v>
      </c>
      <c r="AG1015" s="243"/>
      <c r="AH1015" s="243"/>
    </row>
    <row r="1016" spans="30:34" x14ac:dyDescent="0.25">
      <c r="AD1016" s="243" t="s">
        <v>57</v>
      </c>
      <c r="AE1016" s="243" t="s">
        <v>2690</v>
      </c>
      <c r="AF1016" s="243">
        <v>5212253</v>
      </c>
      <c r="AG1016" s="243"/>
      <c r="AH1016" s="243"/>
    </row>
    <row r="1017" spans="30:34" x14ac:dyDescent="0.25">
      <c r="AD1017" s="243" t="s">
        <v>57</v>
      </c>
      <c r="AE1017" s="243" t="s">
        <v>2706</v>
      </c>
      <c r="AF1017" s="243">
        <v>5212303</v>
      </c>
      <c r="AG1017" s="243"/>
      <c r="AH1017" s="243"/>
    </row>
    <row r="1018" spans="30:34" x14ac:dyDescent="0.25">
      <c r="AD1018" s="243" t="s">
        <v>57</v>
      </c>
      <c r="AE1018" s="243" t="s">
        <v>2721</v>
      </c>
      <c r="AF1018" s="243">
        <v>5212501</v>
      </c>
      <c r="AG1018" s="243"/>
      <c r="AH1018" s="243"/>
    </row>
    <row r="1019" spans="30:34" x14ac:dyDescent="0.25">
      <c r="AD1019" s="243" t="s">
        <v>57</v>
      </c>
      <c r="AE1019" s="243" t="s">
        <v>2737</v>
      </c>
      <c r="AF1019" s="243">
        <v>5212600</v>
      </c>
      <c r="AG1019" s="243"/>
      <c r="AH1019" s="243"/>
    </row>
    <row r="1020" spans="30:34" x14ac:dyDescent="0.25">
      <c r="AD1020" s="243" t="s">
        <v>57</v>
      </c>
      <c r="AE1020" s="243" t="s">
        <v>2752</v>
      </c>
      <c r="AF1020" s="243">
        <v>5212709</v>
      </c>
      <c r="AG1020" s="243"/>
      <c r="AH1020" s="243"/>
    </row>
    <row r="1021" spans="30:34" x14ac:dyDescent="0.25">
      <c r="AD1021" s="243" t="s">
        <v>57</v>
      </c>
      <c r="AE1021" s="243" t="s">
        <v>2767</v>
      </c>
      <c r="AF1021" s="243">
        <v>5212808</v>
      </c>
      <c r="AG1021" s="243"/>
      <c r="AH1021" s="243"/>
    </row>
    <row r="1022" spans="30:34" x14ac:dyDescent="0.25">
      <c r="AD1022" s="243" t="s">
        <v>57</v>
      </c>
      <c r="AE1022" s="243" t="s">
        <v>2783</v>
      </c>
      <c r="AF1022" s="243">
        <v>5212907</v>
      </c>
      <c r="AG1022" s="243"/>
      <c r="AH1022" s="243"/>
    </row>
    <row r="1023" spans="30:34" x14ac:dyDescent="0.25">
      <c r="AD1023" s="243" t="s">
        <v>57</v>
      </c>
      <c r="AE1023" s="243" t="s">
        <v>2798</v>
      </c>
      <c r="AF1023" s="243">
        <v>5212956</v>
      </c>
      <c r="AG1023" s="243"/>
      <c r="AH1023" s="243"/>
    </row>
    <row r="1024" spans="30:34" x14ac:dyDescent="0.25">
      <c r="AD1024" s="243" t="s">
        <v>57</v>
      </c>
      <c r="AE1024" s="243" t="s">
        <v>2813</v>
      </c>
      <c r="AF1024" s="243">
        <v>5213004</v>
      </c>
      <c r="AG1024" s="243"/>
      <c r="AH1024" s="243"/>
    </row>
    <row r="1025" spans="30:34" x14ac:dyDescent="0.25">
      <c r="AD1025" s="243" t="s">
        <v>57</v>
      </c>
      <c r="AE1025" s="243" t="s">
        <v>2828</v>
      </c>
      <c r="AF1025" s="243">
        <v>5213053</v>
      </c>
      <c r="AG1025" s="243"/>
      <c r="AH1025" s="243"/>
    </row>
    <row r="1026" spans="30:34" x14ac:dyDescent="0.25">
      <c r="AD1026" s="243" t="s">
        <v>57</v>
      </c>
      <c r="AE1026" s="243" t="s">
        <v>2840</v>
      </c>
      <c r="AF1026" s="243">
        <v>5213087</v>
      </c>
      <c r="AG1026" s="243"/>
      <c r="AH1026" s="243"/>
    </row>
    <row r="1027" spans="30:34" x14ac:dyDescent="0.25">
      <c r="AD1027" s="243" t="s">
        <v>57</v>
      </c>
      <c r="AE1027" s="243" t="s">
        <v>2853</v>
      </c>
      <c r="AF1027" s="243">
        <v>5213103</v>
      </c>
      <c r="AG1027" s="243"/>
      <c r="AH1027" s="243"/>
    </row>
    <row r="1028" spans="30:34" x14ac:dyDescent="0.25">
      <c r="AD1028" s="243" t="s">
        <v>57</v>
      </c>
      <c r="AE1028" s="243" t="s">
        <v>2866</v>
      </c>
      <c r="AF1028" s="243">
        <v>5213400</v>
      </c>
      <c r="AG1028" s="243"/>
      <c r="AH1028" s="243"/>
    </row>
    <row r="1029" spans="30:34" x14ac:dyDescent="0.25">
      <c r="AD1029" s="243" t="s">
        <v>57</v>
      </c>
      <c r="AE1029" s="243" t="s">
        <v>2879</v>
      </c>
      <c r="AF1029" s="243">
        <v>5213509</v>
      </c>
      <c r="AG1029" s="243"/>
      <c r="AH1029" s="243"/>
    </row>
    <row r="1030" spans="30:34" x14ac:dyDescent="0.25">
      <c r="AD1030" s="243" t="s">
        <v>57</v>
      </c>
      <c r="AE1030" s="243" t="s">
        <v>2891</v>
      </c>
      <c r="AF1030" s="243">
        <v>5213707</v>
      </c>
      <c r="AG1030" s="243"/>
      <c r="AH1030" s="243"/>
    </row>
    <row r="1031" spans="30:34" x14ac:dyDescent="0.25">
      <c r="AD1031" s="243" t="s">
        <v>57</v>
      </c>
      <c r="AE1031" s="243" t="s">
        <v>2904</v>
      </c>
      <c r="AF1031" s="243">
        <v>5213756</v>
      </c>
      <c r="AG1031" s="243"/>
      <c r="AH1031" s="243"/>
    </row>
    <row r="1032" spans="30:34" x14ac:dyDescent="0.25">
      <c r="AD1032" s="243" t="s">
        <v>57</v>
      </c>
      <c r="AE1032" s="243" t="s">
        <v>2916</v>
      </c>
      <c r="AF1032" s="243">
        <v>5213772</v>
      </c>
      <c r="AG1032" s="243"/>
      <c r="AH1032" s="243"/>
    </row>
    <row r="1033" spans="30:34" x14ac:dyDescent="0.25">
      <c r="AD1033" s="243" t="s">
        <v>57</v>
      </c>
      <c r="AE1033" s="243" t="s">
        <v>2483</v>
      </c>
      <c r="AF1033" s="243">
        <v>5213806</v>
      </c>
      <c r="AG1033" s="243"/>
      <c r="AH1033" s="243"/>
    </row>
    <row r="1034" spans="30:34" x14ac:dyDescent="0.25">
      <c r="AD1034" s="243" t="s">
        <v>57</v>
      </c>
      <c r="AE1034" s="243" t="s">
        <v>2940</v>
      </c>
      <c r="AF1034" s="243">
        <v>5213855</v>
      </c>
      <c r="AG1034" s="243"/>
      <c r="AH1034" s="243"/>
    </row>
    <row r="1035" spans="30:34" x14ac:dyDescent="0.25">
      <c r="AD1035" s="243" t="s">
        <v>57</v>
      </c>
      <c r="AE1035" s="243" t="s">
        <v>2952</v>
      </c>
      <c r="AF1035" s="243">
        <v>5213905</v>
      </c>
      <c r="AG1035" s="243"/>
      <c r="AH1035" s="243"/>
    </row>
    <row r="1036" spans="30:34" x14ac:dyDescent="0.25">
      <c r="AD1036" s="243" t="s">
        <v>57</v>
      </c>
      <c r="AE1036" s="243" t="s">
        <v>2963</v>
      </c>
      <c r="AF1036" s="243">
        <v>5214002</v>
      </c>
      <c r="AG1036" s="243"/>
      <c r="AH1036" s="243"/>
    </row>
    <row r="1037" spans="30:34" x14ac:dyDescent="0.25">
      <c r="AD1037" s="243" t="s">
        <v>57</v>
      </c>
      <c r="AE1037" s="243" t="s">
        <v>1282</v>
      </c>
      <c r="AF1037" s="243">
        <v>5214051</v>
      </c>
      <c r="AG1037" s="243"/>
      <c r="AH1037" s="243"/>
    </row>
    <row r="1038" spans="30:34" x14ac:dyDescent="0.25">
      <c r="AD1038" s="243" t="s">
        <v>57</v>
      </c>
      <c r="AE1038" s="243" t="s">
        <v>2988</v>
      </c>
      <c r="AF1038" s="243">
        <v>5214101</v>
      </c>
      <c r="AG1038" s="243"/>
      <c r="AH1038" s="243"/>
    </row>
    <row r="1039" spans="30:34" x14ac:dyDescent="0.25">
      <c r="AD1039" s="243" t="s">
        <v>57</v>
      </c>
      <c r="AE1039" s="243" t="s">
        <v>3000</v>
      </c>
      <c r="AF1039" s="243">
        <v>5214408</v>
      </c>
      <c r="AG1039" s="243"/>
      <c r="AH1039" s="243"/>
    </row>
    <row r="1040" spans="30:34" x14ac:dyDescent="0.25">
      <c r="AD1040" s="243" t="s">
        <v>57</v>
      </c>
      <c r="AE1040" s="243" t="s">
        <v>3013</v>
      </c>
      <c r="AF1040" s="243">
        <v>5214507</v>
      </c>
      <c r="AG1040" s="243"/>
      <c r="AH1040" s="243"/>
    </row>
    <row r="1041" spans="30:34" x14ac:dyDescent="0.25">
      <c r="AD1041" s="243" t="s">
        <v>57</v>
      </c>
      <c r="AE1041" s="243" t="s">
        <v>3026</v>
      </c>
      <c r="AF1041" s="243">
        <v>5214606</v>
      </c>
      <c r="AG1041" s="243"/>
      <c r="AH1041" s="243"/>
    </row>
    <row r="1042" spans="30:34" x14ac:dyDescent="0.25">
      <c r="AD1042" s="243" t="s">
        <v>57</v>
      </c>
      <c r="AE1042" s="243" t="s">
        <v>3038</v>
      </c>
      <c r="AF1042" s="243">
        <v>5214705</v>
      </c>
      <c r="AG1042" s="243"/>
      <c r="AH1042" s="243"/>
    </row>
    <row r="1043" spans="30:34" x14ac:dyDescent="0.25">
      <c r="AD1043" s="243" t="s">
        <v>57</v>
      </c>
      <c r="AE1043" s="243" t="s">
        <v>3050</v>
      </c>
      <c r="AF1043" s="243">
        <v>5214804</v>
      </c>
      <c r="AG1043" s="243"/>
      <c r="AH1043" s="243"/>
    </row>
    <row r="1044" spans="30:34" x14ac:dyDescent="0.25">
      <c r="AD1044" s="243" t="s">
        <v>57</v>
      </c>
      <c r="AE1044" s="243" t="s">
        <v>3062</v>
      </c>
      <c r="AF1044" s="243">
        <v>5214838</v>
      </c>
      <c r="AG1044" s="243"/>
      <c r="AH1044" s="243"/>
    </row>
    <row r="1045" spans="30:34" x14ac:dyDescent="0.25">
      <c r="AD1045" s="243" t="s">
        <v>57</v>
      </c>
      <c r="AE1045" s="243" t="s">
        <v>3073</v>
      </c>
      <c r="AF1045" s="243">
        <v>5214861</v>
      </c>
      <c r="AG1045" s="243"/>
      <c r="AH1045" s="243"/>
    </row>
    <row r="1046" spans="30:34" x14ac:dyDescent="0.25">
      <c r="AD1046" s="243" t="s">
        <v>57</v>
      </c>
      <c r="AE1046" s="243" t="s">
        <v>3086</v>
      </c>
      <c r="AF1046" s="243">
        <v>5214879</v>
      </c>
      <c r="AG1046" s="243"/>
      <c r="AH1046" s="243"/>
    </row>
    <row r="1047" spans="30:34" x14ac:dyDescent="0.25">
      <c r="AD1047" s="243" t="s">
        <v>57</v>
      </c>
      <c r="AE1047" s="243" t="s">
        <v>3099</v>
      </c>
      <c r="AF1047" s="243">
        <v>5214903</v>
      </c>
      <c r="AG1047" s="243"/>
      <c r="AH1047" s="243"/>
    </row>
    <row r="1048" spans="30:34" x14ac:dyDescent="0.25">
      <c r="AD1048" s="243" t="s">
        <v>57</v>
      </c>
      <c r="AE1048" s="243" t="s">
        <v>3111</v>
      </c>
      <c r="AF1048" s="243">
        <v>5215009</v>
      </c>
      <c r="AG1048" s="243"/>
      <c r="AH1048" s="243"/>
    </row>
    <row r="1049" spans="30:34" x14ac:dyDescent="0.25">
      <c r="AD1049" s="243" t="s">
        <v>57</v>
      </c>
      <c r="AE1049" s="243" t="s">
        <v>3123</v>
      </c>
      <c r="AF1049" s="243">
        <v>5215207</v>
      </c>
      <c r="AG1049" s="243"/>
      <c r="AH1049" s="243"/>
    </row>
    <row r="1050" spans="30:34" x14ac:dyDescent="0.25">
      <c r="AD1050" s="243" t="s">
        <v>57</v>
      </c>
      <c r="AE1050" s="243" t="s">
        <v>3135</v>
      </c>
      <c r="AF1050" s="243">
        <v>5215231</v>
      </c>
      <c r="AG1050" s="243"/>
      <c r="AH1050" s="243"/>
    </row>
    <row r="1051" spans="30:34" x14ac:dyDescent="0.25">
      <c r="AD1051" s="243" t="s">
        <v>57</v>
      </c>
      <c r="AE1051" s="243" t="s">
        <v>3147</v>
      </c>
      <c r="AF1051" s="243">
        <v>5215256</v>
      </c>
      <c r="AG1051" s="243"/>
      <c r="AH1051" s="243"/>
    </row>
    <row r="1052" spans="30:34" x14ac:dyDescent="0.25">
      <c r="AD1052" s="243" t="s">
        <v>57</v>
      </c>
      <c r="AE1052" s="243" t="s">
        <v>3158</v>
      </c>
      <c r="AF1052" s="243">
        <v>5215306</v>
      </c>
      <c r="AG1052" s="243"/>
      <c r="AH1052" s="243"/>
    </row>
    <row r="1053" spans="30:34" x14ac:dyDescent="0.25">
      <c r="AD1053" s="243" t="s">
        <v>57</v>
      </c>
      <c r="AE1053" s="243" t="s">
        <v>3169</v>
      </c>
      <c r="AF1053" s="243">
        <v>5215405</v>
      </c>
      <c r="AG1053" s="243"/>
      <c r="AH1053" s="243"/>
    </row>
    <row r="1054" spans="30:34" x14ac:dyDescent="0.25">
      <c r="AD1054" s="243" t="s">
        <v>57</v>
      </c>
      <c r="AE1054" s="243" t="s">
        <v>3180</v>
      </c>
      <c r="AF1054" s="243">
        <v>5215504</v>
      </c>
      <c r="AG1054" s="243"/>
      <c r="AH1054" s="243"/>
    </row>
    <row r="1055" spans="30:34" x14ac:dyDescent="0.25">
      <c r="AD1055" s="243" t="s">
        <v>57</v>
      </c>
      <c r="AE1055" s="243" t="s">
        <v>3191</v>
      </c>
      <c r="AF1055" s="243">
        <v>5215603</v>
      </c>
      <c r="AG1055" s="243"/>
      <c r="AH1055" s="243"/>
    </row>
    <row r="1056" spans="30:34" x14ac:dyDescent="0.25">
      <c r="AD1056" s="243" t="s">
        <v>57</v>
      </c>
      <c r="AE1056" s="243" t="s">
        <v>3203</v>
      </c>
      <c r="AF1056" s="243">
        <v>5215652</v>
      </c>
      <c r="AG1056" s="243"/>
      <c r="AH1056" s="243"/>
    </row>
    <row r="1057" spans="30:34" x14ac:dyDescent="0.25">
      <c r="AD1057" s="243" t="s">
        <v>57</v>
      </c>
      <c r="AE1057" s="243" t="s">
        <v>3215</v>
      </c>
      <c r="AF1057" s="243">
        <v>5215702</v>
      </c>
      <c r="AG1057" s="243"/>
      <c r="AH1057" s="243"/>
    </row>
    <row r="1058" spans="30:34" x14ac:dyDescent="0.25">
      <c r="AD1058" s="243" t="s">
        <v>57</v>
      </c>
      <c r="AE1058" s="243" t="s">
        <v>3227</v>
      </c>
      <c r="AF1058" s="243">
        <v>5215801</v>
      </c>
      <c r="AG1058" s="243"/>
      <c r="AH1058" s="243"/>
    </row>
    <row r="1059" spans="30:34" x14ac:dyDescent="0.25">
      <c r="AD1059" s="243" t="s">
        <v>57</v>
      </c>
      <c r="AE1059" s="243" t="s">
        <v>3237</v>
      </c>
      <c r="AF1059" s="243">
        <v>5215900</v>
      </c>
      <c r="AG1059" s="243"/>
      <c r="AH1059" s="243"/>
    </row>
    <row r="1060" spans="30:34" x14ac:dyDescent="0.25">
      <c r="AD1060" s="243" t="s">
        <v>57</v>
      </c>
      <c r="AE1060" s="243" t="s">
        <v>3248</v>
      </c>
      <c r="AF1060" s="243">
        <v>5216007</v>
      </c>
      <c r="AG1060" s="243"/>
      <c r="AH1060" s="243"/>
    </row>
    <row r="1061" spans="30:34" x14ac:dyDescent="0.25">
      <c r="AD1061" s="243" t="s">
        <v>57</v>
      </c>
      <c r="AE1061" s="243" t="s">
        <v>3258</v>
      </c>
      <c r="AF1061" s="243">
        <v>5216304</v>
      </c>
      <c r="AG1061" s="243"/>
      <c r="AH1061" s="243"/>
    </row>
    <row r="1062" spans="30:34" x14ac:dyDescent="0.25">
      <c r="AD1062" s="243" t="s">
        <v>57</v>
      </c>
      <c r="AE1062" s="243" t="s">
        <v>3269</v>
      </c>
      <c r="AF1062" s="243">
        <v>5216403</v>
      </c>
      <c r="AG1062" s="243"/>
      <c r="AH1062" s="243"/>
    </row>
    <row r="1063" spans="30:34" x14ac:dyDescent="0.25">
      <c r="AD1063" s="243" t="s">
        <v>57</v>
      </c>
      <c r="AE1063" s="243" t="s">
        <v>3281</v>
      </c>
      <c r="AF1063" s="243">
        <v>5216452</v>
      </c>
      <c r="AG1063" s="243"/>
      <c r="AH1063" s="243"/>
    </row>
    <row r="1064" spans="30:34" x14ac:dyDescent="0.25">
      <c r="AD1064" s="243" t="s">
        <v>57</v>
      </c>
      <c r="AE1064" s="243" t="s">
        <v>3292</v>
      </c>
      <c r="AF1064" s="243">
        <v>5216809</v>
      </c>
      <c r="AG1064" s="243"/>
      <c r="AH1064" s="243"/>
    </row>
    <row r="1065" spans="30:34" x14ac:dyDescent="0.25">
      <c r="AD1065" s="243" t="s">
        <v>57</v>
      </c>
      <c r="AE1065" s="243" t="s">
        <v>3304</v>
      </c>
      <c r="AF1065" s="243">
        <v>5216908</v>
      </c>
      <c r="AG1065" s="243"/>
      <c r="AH1065" s="243"/>
    </row>
    <row r="1066" spans="30:34" x14ac:dyDescent="0.25">
      <c r="AD1066" s="243" t="s">
        <v>57</v>
      </c>
      <c r="AE1066" s="243" t="s">
        <v>3316</v>
      </c>
      <c r="AF1066" s="243">
        <v>5217104</v>
      </c>
      <c r="AG1066" s="243"/>
      <c r="AH1066" s="243"/>
    </row>
    <row r="1067" spans="30:34" x14ac:dyDescent="0.25">
      <c r="AD1067" s="243" t="s">
        <v>57</v>
      </c>
      <c r="AE1067" s="243" t="s">
        <v>1795</v>
      </c>
      <c r="AF1067" s="243">
        <v>5217203</v>
      </c>
      <c r="AG1067" s="243"/>
      <c r="AH1067" s="243"/>
    </row>
    <row r="1068" spans="30:34" x14ac:dyDescent="0.25">
      <c r="AD1068" s="243" t="s">
        <v>57</v>
      </c>
      <c r="AE1068" s="243" t="s">
        <v>3337</v>
      </c>
      <c r="AF1068" s="243">
        <v>5217302</v>
      </c>
      <c r="AG1068" s="243"/>
      <c r="AH1068" s="243"/>
    </row>
    <row r="1069" spans="30:34" x14ac:dyDescent="0.25">
      <c r="AD1069" s="243" t="s">
        <v>57</v>
      </c>
      <c r="AE1069" s="243" t="s">
        <v>3348</v>
      </c>
      <c r="AF1069" s="243">
        <v>5217401</v>
      </c>
      <c r="AG1069" s="243"/>
      <c r="AH1069" s="243"/>
    </row>
    <row r="1070" spans="30:34" x14ac:dyDescent="0.25">
      <c r="AD1070" s="243" t="s">
        <v>57</v>
      </c>
      <c r="AE1070" s="243" t="s">
        <v>3358</v>
      </c>
      <c r="AF1070" s="243">
        <v>5217609</v>
      </c>
      <c r="AG1070" s="243"/>
      <c r="AH1070" s="243"/>
    </row>
    <row r="1071" spans="30:34" x14ac:dyDescent="0.25">
      <c r="AD1071" s="243" t="s">
        <v>57</v>
      </c>
      <c r="AE1071" s="243" t="s">
        <v>3367</v>
      </c>
      <c r="AF1071" s="243">
        <v>5217708</v>
      </c>
      <c r="AG1071" s="243"/>
      <c r="AH1071" s="243"/>
    </row>
    <row r="1072" spans="30:34" x14ac:dyDescent="0.25">
      <c r="AD1072" s="243" t="s">
        <v>57</v>
      </c>
      <c r="AE1072" s="243" t="s">
        <v>3377</v>
      </c>
      <c r="AF1072" s="243">
        <v>5218003</v>
      </c>
      <c r="AG1072" s="243"/>
      <c r="AH1072" s="243"/>
    </row>
    <row r="1073" spans="30:34" x14ac:dyDescent="0.25">
      <c r="AD1073" s="243" t="s">
        <v>57</v>
      </c>
      <c r="AE1073" s="243" t="s">
        <v>3387</v>
      </c>
      <c r="AF1073" s="243">
        <v>5218052</v>
      </c>
      <c r="AG1073" s="243"/>
      <c r="AH1073" s="243"/>
    </row>
    <row r="1074" spans="30:34" x14ac:dyDescent="0.25">
      <c r="AD1074" s="243" t="s">
        <v>57</v>
      </c>
      <c r="AE1074" s="243" t="s">
        <v>3397</v>
      </c>
      <c r="AF1074" s="243">
        <v>5218102</v>
      </c>
      <c r="AG1074" s="243"/>
      <c r="AH1074" s="243"/>
    </row>
    <row r="1075" spans="30:34" x14ac:dyDescent="0.25">
      <c r="AD1075" s="243" t="s">
        <v>57</v>
      </c>
      <c r="AE1075" s="243" t="s">
        <v>3407</v>
      </c>
      <c r="AF1075" s="243">
        <v>5218300</v>
      </c>
      <c r="AG1075" s="243"/>
      <c r="AH1075" s="243"/>
    </row>
    <row r="1076" spans="30:34" x14ac:dyDescent="0.25">
      <c r="AD1076" s="243" t="s">
        <v>57</v>
      </c>
      <c r="AE1076" s="243" t="s">
        <v>3417</v>
      </c>
      <c r="AF1076" s="243">
        <v>5218391</v>
      </c>
      <c r="AG1076" s="243"/>
      <c r="AH1076" s="243"/>
    </row>
    <row r="1077" spans="30:34" x14ac:dyDescent="0.25">
      <c r="AD1077" s="243" t="s">
        <v>57</v>
      </c>
      <c r="AE1077" s="243" t="s">
        <v>3427</v>
      </c>
      <c r="AF1077" s="243">
        <v>5218508</v>
      </c>
      <c r="AG1077" s="243"/>
      <c r="AH1077" s="243"/>
    </row>
    <row r="1078" spans="30:34" x14ac:dyDescent="0.25">
      <c r="AD1078" s="243" t="s">
        <v>57</v>
      </c>
      <c r="AE1078" s="243" t="s">
        <v>3436</v>
      </c>
      <c r="AF1078" s="243">
        <v>5218607</v>
      </c>
      <c r="AG1078" s="243"/>
      <c r="AH1078" s="243"/>
    </row>
    <row r="1079" spans="30:34" x14ac:dyDescent="0.25">
      <c r="AD1079" s="243" t="s">
        <v>57</v>
      </c>
      <c r="AE1079" s="243" t="s">
        <v>3445</v>
      </c>
      <c r="AF1079" s="243">
        <v>5218706</v>
      </c>
      <c r="AG1079" s="243"/>
      <c r="AH1079" s="243"/>
    </row>
    <row r="1080" spans="30:34" x14ac:dyDescent="0.25">
      <c r="AD1080" s="243" t="s">
        <v>57</v>
      </c>
      <c r="AE1080" s="243" t="s">
        <v>3454</v>
      </c>
      <c r="AF1080" s="243">
        <v>5218789</v>
      </c>
      <c r="AG1080" s="243"/>
      <c r="AH1080" s="243"/>
    </row>
    <row r="1081" spans="30:34" x14ac:dyDescent="0.25">
      <c r="AD1081" s="243" t="s">
        <v>57</v>
      </c>
      <c r="AE1081" s="243" t="s">
        <v>3464</v>
      </c>
      <c r="AF1081" s="243">
        <v>5218805</v>
      </c>
      <c r="AG1081" s="243"/>
      <c r="AH1081" s="243"/>
    </row>
    <row r="1082" spans="30:34" x14ac:dyDescent="0.25">
      <c r="AD1082" s="243" t="s">
        <v>57</v>
      </c>
      <c r="AE1082" s="243" t="s">
        <v>3474</v>
      </c>
      <c r="AF1082" s="243">
        <v>5218904</v>
      </c>
      <c r="AG1082" s="243"/>
      <c r="AH1082" s="243"/>
    </row>
    <row r="1083" spans="30:34" x14ac:dyDescent="0.25">
      <c r="AD1083" s="243" t="s">
        <v>57</v>
      </c>
      <c r="AE1083" s="243" t="s">
        <v>3483</v>
      </c>
      <c r="AF1083" s="243">
        <v>5219001</v>
      </c>
      <c r="AG1083" s="243"/>
      <c r="AH1083" s="243"/>
    </row>
    <row r="1084" spans="30:34" x14ac:dyDescent="0.25">
      <c r="AD1084" s="243" t="s">
        <v>57</v>
      </c>
      <c r="AE1084" s="243" t="s">
        <v>3493</v>
      </c>
      <c r="AF1084" s="243">
        <v>5219100</v>
      </c>
      <c r="AG1084" s="243"/>
      <c r="AH1084" s="243"/>
    </row>
    <row r="1085" spans="30:34" x14ac:dyDescent="0.25">
      <c r="AD1085" s="243" t="s">
        <v>57</v>
      </c>
      <c r="AE1085" s="243" t="s">
        <v>3502</v>
      </c>
      <c r="AF1085" s="243">
        <v>5219209</v>
      </c>
      <c r="AG1085" s="243"/>
      <c r="AH1085" s="243"/>
    </row>
    <row r="1086" spans="30:34" x14ac:dyDescent="0.25">
      <c r="AD1086" s="243" t="s">
        <v>57</v>
      </c>
      <c r="AE1086" s="243" t="s">
        <v>3512</v>
      </c>
      <c r="AF1086" s="243">
        <v>5219258</v>
      </c>
      <c r="AG1086" s="243"/>
      <c r="AH1086" s="243"/>
    </row>
    <row r="1087" spans="30:34" x14ac:dyDescent="0.25">
      <c r="AD1087" s="243" t="s">
        <v>57</v>
      </c>
      <c r="AE1087" s="243" t="s">
        <v>3522</v>
      </c>
      <c r="AF1087" s="243">
        <v>5219308</v>
      </c>
      <c r="AG1087" s="243"/>
      <c r="AH1087" s="243"/>
    </row>
    <row r="1088" spans="30:34" x14ac:dyDescent="0.25">
      <c r="AD1088" s="243" t="s">
        <v>57</v>
      </c>
      <c r="AE1088" s="243" t="s">
        <v>3532</v>
      </c>
      <c r="AF1088" s="243">
        <v>5219357</v>
      </c>
      <c r="AG1088" s="243"/>
      <c r="AH1088" s="243"/>
    </row>
    <row r="1089" spans="30:34" x14ac:dyDescent="0.25">
      <c r="AD1089" s="243" t="s">
        <v>57</v>
      </c>
      <c r="AE1089" s="243" t="s">
        <v>3542</v>
      </c>
      <c r="AF1089" s="243">
        <v>5219407</v>
      </c>
      <c r="AG1089" s="243"/>
      <c r="AH1089" s="243"/>
    </row>
    <row r="1090" spans="30:34" x14ac:dyDescent="0.25">
      <c r="AD1090" s="243" t="s">
        <v>57</v>
      </c>
      <c r="AE1090" s="243" t="s">
        <v>3550</v>
      </c>
      <c r="AF1090" s="243">
        <v>5219456</v>
      </c>
      <c r="AG1090" s="243"/>
      <c r="AH1090" s="243"/>
    </row>
    <row r="1091" spans="30:34" x14ac:dyDescent="0.25">
      <c r="AD1091" s="243" t="s">
        <v>57</v>
      </c>
      <c r="AE1091" s="243" t="s">
        <v>3560</v>
      </c>
      <c r="AF1091" s="243">
        <v>5219506</v>
      </c>
      <c r="AG1091" s="243"/>
      <c r="AH1091" s="243"/>
    </row>
    <row r="1092" spans="30:34" x14ac:dyDescent="0.25">
      <c r="AD1092" s="243" t="s">
        <v>57</v>
      </c>
      <c r="AE1092" s="243" t="s">
        <v>3570</v>
      </c>
      <c r="AF1092" s="243">
        <v>5219605</v>
      </c>
      <c r="AG1092" s="243"/>
      <c r="AH1092" s="243"/>
    </row>
    <row r="1093" spans="30:34" x14ac:dyDescent="0.25">
      <c r="AD1093" s="243" t="s">
        <v>57</v>
      </c>
      <c r="AE1093" s="243" t="s">
        <v>3580</v>
      </c>
      <c r="AF1093" s="243">
        <v>5219704</v>
      </c>
      <c r="AG1093" s="243"/>
      <c r="AH1093" s="243"/>
    </row>
    <row r="1094" spans="30:34" x14ac:dyDescent="0.25">
      <c r="AD1094" s="243" t="s">
        <v>57</v>
      </c>
      <c r="AE1094" s="243" t="s">
        <v>3590</v>
      </c>
      <c r="AF1094" s="243">
        <v>5219712</v>
      </c>
      <c r="AG1094" s="243"/>
      <c r="AH1094" s="243"/>
    </row>
    <row r="1095" spans="30:34" x14ac:dyDescent="0.25">
      <c r="AD1095" s="243" t="s">
        <v>57</v>
      </c>
      <c r="AE1095" s="243" t="s">
        <v>3599</v>
      </c>
      <c r="AF1095" s="243">
        <v>5219738</v>
      </c>
      <c r="AG1095" s="243"/>
      <c r="AH1095" s="243"/>
    </row>
    <row r="1096" spans="30:34" x14ac:dyDescent="0.25">
      <c r="AD1096" s="243" t="s">
        <v>57</v>
      </c>
      <c r="AE1096" s="243" t="s">
        <v>3609</v>
      </c>
      <c r="AF1096" s="243">
        <v>5219753</v>
      </c>
      <c r="AG1096" s="243"/>
      <c r="AH1096" s="243"/>
    </row>
    <row r="1097" spans="30:34" x14ac:dyDescent="0.25">
      <c r="AD1097" s="243" t="s">
        <v>57</v>
      </c>
      <c r="AE1097" s="243" t="s">
        <v>1609</v>
      </c>
      <c r="AF1097" s="243">
        <v>5219803</v>
      </c>
      <c r="AG1097" s="243"/>
      <c r="AH1097" s="243"/>
    </row>
    <row r="1098" spans="30:34" x14ac:dyDescent="0.25">
      <c r="AD1098" s="243" t="s">
        <v>57</v>
      </c>
      <c r="AE1098" s="243" t="s">
        <v>3627</v>
      </c>
      <c r="AF1098" s="243">
        <v>5219902</v>
      </c>
      <c r="AG1098" s="243"/>
      <c r="AH1098" s="243"/>
    </row>
    <row r="1099" spans="30:34" x14ac:dyDescent="0.25">
      <c r="AD1099" s="243" t="s">
        <v>57</v>
      </c>
      <c r="AE1099" s="243" t="s">
        <v>3637</v>
      </c>
      <c r="AF1099" s="243">
        <v>5220058</v>
      </c>
      <c r="AG1099" s="243"/>
      <c r="AH1099" s="243"/>
    </row>
    <row r="1100" spans="30:34" x14ac:dyDescent="0.25">
      <c r="AD1100" s="243" t="s">
        <v>57</v>
      </c>
      <c r="AE1100" s="243" t="s">
        <v>3647</v>
      </c>
      <c r="AF1100" s="243">
        <v>5220009</v>
      </c>
      <c r="AG1100" s="243"/>
      <c r="AH1100" s="243"/>
    </row>
    <row r="1101" spans="30:34" x14ac:dyDescent="0.25">
      <c r="AD1101" s="243" t="s">
        <v>57</v>
      </c>
      <c r="AE1101" s="243" t="s">
        <v>3656</v>
      </c>
      <c r="AF1101" s="243">
        <v>5220108</v>
      </c>
      <c r="AG1101" s="243"/>
      <c r="AH1101" s="243"/>
    </row>
    <row r="1102" spans="30:34" x14ac:dyDescent="0.25">
      <c r="AD1102" s="243" t="s">
        <v>57</v>
      </c>
      <c r="AE1102" s="243" t="s">
        <v>3665</v>
      </c>
      <c r="AF1102" s="243">
        <v>5220157</v>
      </c>
      <c r="AG1102" s="243"/>
      <c r="AH1102" s="243"/>
    </row>
    <row r="1103" spans="30:34" x14ac:dyDescent="0.25">
      <c r="AD1103" s="243" t="s">
        <v>57</v>
      </c>
      <c r="AE1103" s="243" t="s">
        <v>3673</v>
      </c>
      <c r="AF1103" s="243">
        <v>5220207</v>
      </c>
      <c r="AG1103" s="243"/>
      <c r="AH1103" s="243"/>
    </row>
    <row r="1104" spans="30:34" x14ac:dyDescent="0.25">
      <c r="AD1104" s="243" t="s">
        <v>57</v>
      </c>
      <c r="AE1104" s="243" t="s">
        <v>3681</v>
      </c>
      <c r="AF1104" s="243">
        <v>5220264</v>
      </c>
      <c r="AG1104" s="243"/>
      <c r="AH1104" s="243"/>
    </row>
    <row r="1105" spans="30:34" x14ac:dyDescent="0.25">
      <c r="AD1105" s="243" t="s">
        <v>57</v>
      </c>
      <c r="AE1105" s="243" t="s">
        <v>3689</v>
      </c>
      <c r="AF1105" s="243">
        <v>5220280</v>
      </c>
      <c r="AG1105" s="243"/>
      <c r="AH1105" s="243"/>
    </row>
    <row r="1106" spans="30:34" x14ac:dyDescent="0.25">
      <c r="AD1106" s="243" t="s">
        <v>57</v>
      </c>
      <c r="AE1106" s="243" t="s">
        <v>3698</v>
      </c>
      <c r="AF1106" s="243">
        <v>5220405</v>
      </c>
      <c r="AG1106" s="243"/>
      <c r="AH1106" s="243"/>
    </row>
    <row r="1107" spans="30:34" x14ac:dyDescent="0.25">
      <c r="AD1107" s="243" t="s">
        <v>57</v>
      </c>
      <c r="AE1107" s="243" t="s">
        <v>3706</v>
      </c>
      <c r="AF1107" s="243">
        <v>5220454</v>
      </c>
      <c r="AG1107" s="243"/>
      <c r="AH1107" s="243"/>
    </row>
    <row r="1108" spans="30:34" x14ac:dyDescent="0.25">
      <c r="AD1108" s="243" t="s">
        <v>57</v>
      </c>
      <c r="AE1108" s="243" t="s">
        <v>3714</v>
      </c>
      <c r="AF1108" s="243">
        <v>5220504</v>
      </c>
      <c r="AG1108" s="243"/>
      <c r="AH1108" s="243"/>
    </row>
    <row r="1109" spans="30:34" x14ac:dyDescent="0.25">
      <c r="AD1109" s="243" t="s">
        <v>57</v>
      </c>
      <c r="AE1109" s="243" t="s">
        <v>3721</v>
      </c>
      <c r="AF1109" s="243">
        <v>5220603</v>
      </c>
      <c r="AG1109" s="243"/>
      <c r="AH1109" s="243"/>
    </row>
    <row r="1110" spans="30:34" x14ac:dyDescent="0.25">
      <c r="AD1110" s="243" t="s">
        <v>57</v>
      </c>
      <c r="AE1110" s="243" t="s">
        <v>3728</v>
      </c>
      <c r="AF1110" s="243">
        <v>5220686</v>
      </c>
      <c r="AG1110" s="243"/>
      <c r="AH1110" s="243"/>
    </row>
    <row r="1111" spans="30:34" x14ac:dyDescent="0.25">
      <c r="AD1111" s="243" t="s">
        <v>57</v>
      </c>
      <c r="AE1111" s="243" t="s">
        <v>3735</v>
      </c>
      <c r="AF1111" s="243">
        <v>5220702</v>
      </c>
      <c r="AG1111" s="243"/>
      <c r="AH1111" s="243"/>
    </row>
    <row r="1112" spans="30:34" x14ac:dyDescent="0.25">
      <c r="AD1112" s="243" t="s">
        <v>57</v>
      </c>
      <c r="AE1112" s="243" t="s">
        <v>3742</v>
      </c>
      <c r="AF1112" s="243">
        <v>5221007</v>
      </c>
      <c r="AG1112" s="243"/>
      <c r="AH1112" s="243"/>
    </row>
    <row r="1113" spans="30:34" x14ac:dyDescent="0.25">
      <c r="AD1113" s="243" t="s">
        <v>57</v>
      </c>
      <c r="AE1113" s="243" t="s">
        <v>3749</v>
      </c>
      <c r="AF1113" s="243">
        <v>5221080</v>
      </c>
      <c r="AG1113" s="243"/>
      <c r="AH1113" s="243"/>
    </row>
    <row r="1114" spans="30:34" x14ac:dyDescent="0.25">
      <c r="AD1114" s="243" t="s">
        <v>57</v>
      </c>
      <c r="AE1114" s="243" t="s">
        <v>3755</v>
      </c>
      <c r="AF1114" s="243">
        <v>5221197</v>
      </c>
      <c r="AG1114" s="243"/>
      <c r="AH1114" s="243"/>
    </row>
    <row r="1115" spans="30:34" x14ac:dyDescent="0.25">
      <c r="AD1115" s="243" t="s">
        <v>57</v>
      </c>
      <c r="AE1115" s="243" t="s">
        <v>3761</v>
      </c>
      <c r="AF1115" s="243">
        <v>5221304</v>
      </c>
      <c r="AG1115" s="243"/>
      <c r="AH1115" s="243"/>
    </row>
    <row r="1116" spans="30:34" x14ac:dyDescent="0.25">
      <c r="AD1116" s="243" t="s">
        <v>57</v>
      </c>
      <c r="AE1116" s="243" t="s">
        <v>3231</v>
      </c>
      <c r="AF1116" s="243">
        <v>5221403</v>
      </c>
      <c r="AG1116" s="243"/>
      <c r="AH1116" s="243"/>
    </row>
    <row r="1117" spans="30:34" x14ac:dyDescent="0.25">
      <c r="AD1117" s="243" t="s">
        <v>57</v>
      </c>
      <c r="AE1117" s="243" t="s">
        <v>3771</v>
      </c>
      <c r="AF1117" s="243">
        <v>5221452</v>
      </c>
      <c r="AG1117" s="243"/>
      <c r="AH1117" s="243"/>
    </row>
    <row r="1118" spans="30:34" x14ac:dyDescent="0.25">
      <c r="AD1118" s="243" t="s">
        <v>57</v>
      </c>
      <c r="AE1118" s="243" t="s">
        <v>3777</v>
      </c>
      <c r="AF1118" s="243">
        <v>5221502</v>
      </c>
      <c r="AG1118" s="243"/>
      <c r="AH1118" s="243"/>
    </row>
    <row r="1119" spans="30:34" x14ac:dyDescent="0.25">
      <c r="AD1119" s="243" t="s">
        <v>57</v>
      </c>
      <c r="AE1119" s="243" t="s">
        <v>3784</v>
      </c>
      <c r="AF1119" s="243">
        <v>5221551</v>
      </c>
      <c r="AG1119" s="243"/>
      <c r="AH1119" s="243"/>
    </row>
    <row r="1120" spans="30:34" x14ac:dyDescent="0.25">
      <c r="AD1120" s="243" t="s">
        <v>57</v>
      </c>
      <c r="AE1120" s="243" t="s">
        <v>3791</v>
      </c>
      <c r="AF1120" s="243">
        <v>5221577</v>
      </c>
      <c r="AG1120" s="243"/>
      <c r="AH1120" s="243"/>
    </row>
    <row r="1121" spans="30:34" x14ac:dyDescent="0.25">
      <c r="AD1121" s="243" t="s">
        <v>57</v>
      </c>
      <c r="AE1121" s="243" t="s">
        <v>3798</v>
      </c>
      <c r="AF1121" s="243">
        <v>5221601</v>
      </c>
      <c r="AG1121" s="243"/>
      <c r="AH1121" s="243"/>
    </row>
    <row r="1122" spans="30:34" x14ac:dyDescent="0.25">
      <c r="AD1122" s="243" t="s">
        <v>57</v>
      </c>
      <c r="AE1122" s="243" t="s">
        <v>3805</v>
      </c>
      <c r="AF1122" s="243">
        <v>5221700</v>
      </c>
      <c r="AG1122" s="243"/>
      <c r="AH1122" s="243"/>
    </row>
    <row r="1123" spans="30:34" x14ac:dyDescent="0.25">
      <c r="AD1123" s="243" t="s">
        <v>57</v>
      </c>
      <c r="AE1123" s="243" t="s">
        <v>3811</v>
      </c>
      <c r="AF1123" s="243">
        <v>5221809</v>
      </c>
      <c r="AG1123" s="243"/>
      <c r="AH1123" s="243"/>
    </row>
    <row r="1124" spans="30:34" x14ac:dyDescent="0.25">
      <c r="AD1124" s="243" t="s">
        <v>57</v>
      </c>
      <c r="AE1124" s="243" t="s">
        <v>3818</v>
      </c>
      <c r="AF1124" s="243">
        <v>5221858</v>
      </c>
      <c r="AG1124" s="243"/>
      <c r="AH1124" s="243"/>
    </row>
    <row r="1125" spans="30:34" x14ac:dyDescent="0.25">
      <c r="AD1125" s="243" t="s">
        <v>57</v>
      </c>
      <c r="AE1125" s="243" t="s">
        <v>3825</v>
      </c>
      <c r="AF1125" s="243">
        <v>5221908</v>
      </c>
      <c r="AG1125" s="243"/>
      <c r="AH1125" s="243"/>
    </row>
    <row r="1126" spans="30:34" x14ac:dyDescent="0.25">
      <c r="AD1126" s="243" t="s">
        <v>57</v>
      </c>
      <c r="AE1126" s="243" t="s">
        <v>3832</v>
      </c>
      <c r="AF1126" s="243">
        <v>5222005</v>
      </c>
      <c r="AG1126" s="243"/>
      <c r="AH1126" s="243"/>
    </row>
    <row r="1127" spans="30:34" x14ac:dyDescent="0.25">
      <c r="AD1127" s="243" t="s">
        <v>57</v>
      </c>
      <c r="AE1127" s="243" t="s">
        <v>3838</v>
      </c>
      <c r="AF1127" s="243">
        <v>5222054</v>
      </c>
      <c r="AG1127" s="243"/>
      <c r="AH1127" s="243"/>
    </row>
    <row r="1128" spans="30:34" x14ac:dyDescent="0.25">
      <c r="AD1128" s="243" t="s">
        <v>57</v>
      </c>
      <c r="AE1128" s="243" t="s">
        <v>3845</v>
      </c>
      <c r="AF1128" s="243">
        <v>5222203</v>
      </c>
      <c r="AG1128" s="243"/>
      <c r="AH1128" s="243"/>
    </row>
    <row r="1129" spans="30:34" x14ac:dyDescent="0.25">
      <c r="AD1129" s="243" t="s">
        <v>57</v>
      </c>
      <c r="AE1129" s="243" t="s">
        <v>3851</v>
      </c>
      <c r="AF1129" s="243">
        <v>5222302</v>
      </c>
      <c r="AG1129" s="243"/>
      <c r="AH1129" s="243"/>
    </row>
    <row r="1130" spans="30:34" x14ac:dyDescent="0.25">
      <c r="AD1130" s="243" t="s">
        <v>59</v>
      </c>
      <c r="AE1130" s="243" t="s">
        <v>100</v>
      </c>
      <c r="AF1130" s="243">
        <v>2100055</v>
      </c>
      <c r="AG1130" s="243"/>
      <c r="AH1130" s="243"/>
    </row>
    <row r="1131" spans="30:34" x14ac:dyDescent="0.25">
      <c r="AD1131" s="243" t="s">
        <v>59</v>
      </c>
      <c r="AE1131" s="243" t="s">
        <v>125</v>
      </c>
      <c r="AF1131" s="243">
        <v>2100105</v>
      </c>
      <c r="AG1131" s="243"/>
      <c r="AH1131" s="243"/>
    </row>
    <row r="1132" spans="30:34" x14ac:dyDescent="0.25">
      <c r="AD1132" s="243" t="s">
        <v>59</v>
      </c>
      <c r="AE1132" s="243" t="s">
        <v>151</v>
      </c>
      <c r="AF1132" s="243">
        <v>2100154</v>
      </c>
      <c r="AG1132" s="243"/>
      <c r="AH1132" s="243"/>
    </row>
    <row r="1133" spans="30:34" x14ac:dyDescent="0.25">
      <c r="AD1133" s="243" t="s">
        <v>59</v>
      </c>
      <c r="AE1133" s="243" t="s">
        <v>176</v>
      </c>
      <c r="AF1133" s="243">
        <v>2100204</v>
      </c>
      <c r="AG1133" s="243"/>
      <c r="AH1133" s="243"/>
    </row>
    <row r="1134" spans="30:34" x14ac:dyDescent="0.25">
      <c r="AD1134" s="243" t="s">
        <v>59</v>
      </c>
      <c r="AE1134" s="243" t="s">
        <v>202</v>
      </c>
      <c r="AF1134" s="243">
        <v>2100303</v>
      </c>
      <c r="AG1134" s="243"/>
      <c r="AH1134" s="243"/>
    </row>
    <row r="1135" spans="30:34" x14ac:dyDescent="0.25">
      <c r="AD1135" s="243" t="s">
        <v>59</v>
      </c>
      <c r="AE1135" s="243" t="s">
        <v>228</v>
      </c>
      <c r="AF1135" s="243">
        <v>2100402</v>
      </c>
      <c r="AG1135" s="243"/>
      <c r="AH1135" s="243"/>
    </row>
    <row r="1136" spans="30:34" x14ac:dyDescent="0.25">
      <c r="AD1136" s="243" t="s">
        <v>59</v>
      </c>
      <c r="AE1136" s="243" t="s">
        <v>252</v>
      </c>
      <c r="AF1136" s="243">
        <v>2100436</v>
      </c>
      <c r="AG1136" s="243"/>
      <c r="AH1136" s="243"/>
    </row>
    <row r="1137" spans="30:34" x14ac:dyDescent="0.25">
      <c r="AD1137" s="243" t="s">
        <v>59</v>
      </c>
      <c r="AE1137" s="243" t="s">
        <v>277</v>
      </c>
      <c r="AF1137" s="243">
        <v>2100477</v>
      </c>
      <c r="AG1137" s="243"/>
      <c r="AH1137" s="243"/>
    </row>
    <row r="1138" spans="30:34" x14ac:dyDescent="0.25">
      <c r="AD1138" s="243" t="s">
        <v>59</v>
      </c>
      <c r="AE1138" s="243" t="s">
        <v>303</v>
      </c>
      <c r="AF1138" s="243">
        <v>2100501</v>
      </c>
      <c r="AG1138" s="243"/>
      <c r="AH1138" s="243"/>
    </row>
    <row r="1139" spans="30:34" x14ac:dyDescent="0.25">
      <c r="AD1139" s="243" t="s">
        <v>59</v>
      </c>
      <c r="AE1139" s="243" t="s">
        <v>329</v>
      </c>
      <c r="AF1139" s="243">
        <v>2100550</v>
      </c>
      <c r="AG1139" s="243"/>
      <c r="AH1139" s="243"/>
    </row>
    <row r="1140" spans="30:34" x14ac:dyDescent="0.25">
      <c r="AD1140" s="243" t="s">
        <v>59</v>
      </c>
      <c r="AE1140" s="243" t="s">
        <v>354</v>
      </c>
      <c r="AF1140" s="243">
        <v>2100600</v>
      </c>
      <c r="AG1140" s="243"/>
      <c r="AH1140" s="243"/>
    </row>
    <row r="1141" spans="30:34" x14ac:dyDescent="0.25">
      <c r="AD1141" s="243" t="s">
        <v>59</v>
      </c>
      <c r="AE1141" s="243" t="s">
        <v>378</v>
      </c>
      <c r="AF1141" s="243">
        <v>2100709</v>
      </c>
      <c r="AG1141" s="243"/>
      <c r="AH1141" s="243"/>
    </row>
    <row r="1142" spans="30:34" x14ac:dyDescent="0.25">
      <c r="AD1142" s="243" t="s">
        <v>59</v>
      </c>
      <c r="AE1142" s="243" t="s">
        <v>403</v>
      </c>
      <c r="AF1142" s="243">
        <v>2100808</v>
      </c>
      <c r="AG1142" s="243"/>
      <c r="AH1142" s="243"/>
    </row>
    <row r="1143" spans="30:34" x14ac:dyDescent="0.25">
      <c r="AD1143" s="243" t="s">
        <v>59</v>
      </c>
      <c r="AE1143" s="243" t="s">
        <v>428</v>
      </c>
      <c r="AF1143" s="243">
        <v>2100832</v>
      </c>
      <c r="AG1143" s="243"/>
      <c r="AH1143" s="243"/>
    </row>
    <row r="1144" spans="30:34" x14ac:dyDescent="0.25">
      <c r="AD1144" s="243" t="s">
        <v>59</v>
      </c>
      <c r="AE1144" s="243" t="s">
        <v>419</v>
      </c>
      <c r="AF1144" s="243">
        <v>2100873</v>
      </c>
      <c r="AG1144" s="243"/>
      <c r="AH1144" s="243"/>
    </row>
    <row r="1145" spans="30:34" x14ac:dyDescent="0.25">
      <c r="AD1145" s="243" t="s">
        <v>59</v>
      </c>
      <c r="AE1145" s="243" t="s">
        <v>479</v>
      </c>
      <c r="AF1145" s="243">
        <v>2100907</v>
      </c>
      <c r="AG1145" s="243"/>
      <c r="AH1145" s="243"/>
    </row>
    <row r="1146" spans="30:34" x14ac:dyDescent="0.25">
      <c r="AD1146" s="243" t="s">
        <v>59</v>
      </c>
      <c r="AE1146" s="243" t="s">
        <v>503</v>
      </c>
      <c r="AF1146" s="243">
        <v>2100956</v>
      </c>
      <c r="AG1146" s="243"/>
      <c r="AH1146" s="243"/>
    </row>
    <row r="1147" spans="30:34" x14ac:dyDescent="0.25">
      <c r="AD1147" s="243" t="s">
        <v>59</v>
      </c>
      <c r="AE1147" s="243" t="s">
        <v>526</v>
      </c>
      <c r="AF1147" s="243">
        <v>2101004</v>
      </c>
      <c r="AG1147" s="243"/>
      <c r="AH1147" s="243"/>
    </row>
    <row r="1148" spans="30:34" x14ac:dyDescent="0.25">
      <c r="AD1148" s="243" t="s">
        <v>59</v>
      </c>
      <c r="AE1148" s="243" t="s">
        <v>550</v>
      </c>
      <c r="AF1148" s="243">
        <v>2101103</v>
      </c>
      <c r="AG1148" s="243"/>
      <c r="AH1148" s="243"/>
    </row>
    <row r="1149" spans="30:34" x14ac:dyDescent="0.25">
      <c r="AD1149" s="243" t="s">
        <v>59</v>
      </c>
      <c r="AE1149" s="243" t="s">
        <v>573</v>
      </c>
      <c r="AF1149" s="243">
        <v>2101202</v>
      </c>
      <c r="AG1149" s="243"/>
      <c r="AH1149" s="243"/>
    </row>
    <row r="1150" spans="30:34" x14ac:dyDescent="0.25">
      <c r="AD1150" s="243" t="s">
        <v>59</v>
      </c>
      <c r="AE1150" s="243" t="s">
        <v>596</v>
      </c>
      <c r="AF1150" s="243">
        <v>2101251</v>
      </c>
      <c r="AG1150" s="243"/>
      <c r="AH1150" s="243"/>
    </row>
    <row r="1151" spans="30:34" x14ac:dyDescent="0.25">
      <c r="AD1151" s="243" t="s">
        <v>59</v>
      </c>
      <c r="AE1151" s="243" t="s">
        <v>619</v>
      </c>
      <c r="AF1151" s="243">
        <v>2101301</v>
      </c>
      <c r="AG1151" s="243"/>
      <c r="AH1151" s="243"/>
    </row>
    <row r="1152" spans="30:34" x14ac:dyDescent="0.25">
      <c r="AD1152" s="243" t="s">
        <v>59</v>
      </c>
      <c r="AE1152" s="243" t="s">
        <v>640</v>
      </c>
      <c r="AF1152" s="243">
        <v>2101350</v>
      </c>
      <c r="AG1152" s="243"/>
      <c r="AH1152" s="243"/>
    </row>
    <row r="1153" spans="30:34" x14ac:dyDescent="0.25">
      <c r="AD1153" s="243" t="s">
        <v>59</v>
      </c>
      <c r="AE1153" s="243" t="s">
        <v>661</v>
      </c>
      <c r="AF1153" s="243">
        <v>2101400</v>
      </c>
      <c r="AG1153" s="243"/>
      <c r="AH1153" s="243"/>
    </row>
    <row r="1154" spans="30:34" x14ac:dyDescent="0.25">
      <c r="AD1154" s="243" t="s">
        <v>59</v>
      </c>
      <c r="AE1154" s="243" t="s">
        <v>682</v>
      </c>
      <c r="AF1154" s="243">
        <v>2101509</v>
      </c>
      <c r="AG1154" s="243"/>
      <c r="AH1154" s="243"/>
    </row>
    <row r="1155" spans="30:34" x14ac:dyDescent="0.25">
      <c r="AD1155" s="243" t="s">
        <v>59</v>
      </c>
      <c r="AE1155" s="243" t="s">
        <v>702</v>
      </c>
      <c r="AF1155" s="243">
        <v>2101608</v>
      </c>
      <c r="AG1155" s="243"/>
      <c r="AH1155" s="243"/>
    </row>
    <row r="1156" spans="30:34" x14ac:dyDescent="0.25">
      <c r="AD1156" s="243" t="s">
        <v>59</v>
      </c>
      <c r="AE1156" s="243" t="s">
        <v>724</v>
      </c>
      <c r="AF1156" s="243">
        <v>2101707</v>
      </c>
      <c r="AG1156" s="243"/>
      <c r="AH1156" s="243"/>
    </row>
    <row r="1157" spans="30:34" x14ac:dyDescent="0.25">
      <c r="AD1157" s="243" t="s">
        <v>59</v>
      </c>
      <c r="AE1157" s="243" t="s">
        <v>746</v>
      </c>
      <c r="AF1157" s="243">
        <v>2101772</v>
      </c>
      <c r="AG1157" s="243"/>
      <c r="AH1157" s="243"/>
    </row>
    <row r="1158" spans="30:34" x14ac:dyDescent="0.25">
      <c r="AD1158" s="243" t="s">
        <v>59</v>
      </c>
      <c r="AE1158" s="243" t="s">
        <v>767</v>
      </c>
      <c r="AF1158" s="243">
        <v>2101731</v>
      </c>
      <c r="AG1158" s="243"/>
      <c r="AH1158" s="243"/>
    </row>
    <row r="1159" spans="30:34" x14ac:dyDescent="0.25">
      <c r="AD1159" s="243" t="s">
        <v>59</v>
      </c>
      <c r="AE1159" s="243" t="s">
        <v>790</v>
      </c>
      <c r="AF1159" s="243">
        <v>2101806</v>
      </c>
      <c r="AG1159" s="243"/>
      <c r="AH1159" s="243"/>
    </row>
    <row r="1160" spans="30:34" x14ac:dyDescent="0.25">
      <c r="AD1160" s="243" t="s">
        <v>59</v>
      </c>
      <c r="AE1160" s="243" t="s">
        <v>811</v>
      </c>
      <c r="AF1160" s="243">
        <v>2101905</v>
      </c>
      <c r="AG1160" s="243"/>
      <c r="AH1160" s="243"/>
    </row>
    <row r="1161" spans="30:34" x14ac:dyDescent="0.25">
      <c r="AD1161" s="243" t="s">
        <v>59</v>
      </c>
      <c r="AE1161" s="243" t="s">
        <v>832</v>
      </c>
      <c r="AF1161" s="243">
        <v>2101939</v>
      </c>
      <c r="AG1161" s="243"/>
      <c r="AH1161" s="243"/>
    </row>
    <row r="1162" spans="30:34" x14ac:dyDescent="0.25">
      <c r="AD1162" s="243" t="s">
        <v>59</v>
      </c>
      <c r="AE1162" s="243" t="s">
        <v>854</v>
      </c>
      <c r="AF1162" s="243">
        <v>2101970</v>
      </c>
      <c r="AG1162" s="243"/>
      <c r="AH1162" s="243"/>
    </row>
    <row r="1163" spans="30:34" x14ac:dyDescent="0.25">
      <c r="AD1163" s="243" t="s">
        <v>59</v>
      </c>
      <c r="AE1163" s="243" t="s">
        <v>338</v>
      </c>
      <c r="AF1163" s="243">
        <v>2102002</v>
      </c>
      <c r="AG1163" s="243"/>
      <c r="AH1163" s="243"/>
    </row>
    <row r="1164" spans="30:34" x14ac:dyDescent="0.25">
      <c r="AD1164" s="243" t="s">
        <v>59</v>
      </c>
      <c r="AE1164" s="243" t="s">
        <v>898</v>
      </c>
      <c r="AF1164" s="243">
        <v>2102036</v>
      </c>
      <c r="AG1164" s="243"/>
      <c r="AH1164" s="243"/>
    </row>
    <row r="1165" spans="30:34" x14ac:dyDescent="0.25">
      <c r="AD1165" s="243" t="s">
        <v>59</v>
      </c>
      <c r="AE1165" s="243" t="s">
        <v>921</v>
      </c>
      <c r="AF1165" s="243">
        <v>2102077</v>
      </c>
      <c r="AG1165" s="243"/>
      <c r="AH1165" s="243"/>
    </row>
    <row r="1166" spans="30:34" x14ac:dyDescent="0.25">
      <c r="AD1166" s="243" t="s">
        <v>59</v>
      </c>
      <c r="AE1166" s="243" t="s">
        <v>944</v>
      </c>
      <c r="AF1166" s="243">
        <v>2102101</v>
      </c>
      <c r="AG1166" s="243"/>
      <c r="AH1166" s="243"/>
    </row>
    <row r="1167" spans="30:34" x14ac:dyDescent="0.25">
      <c r="AD1167" s="243" t="s">
        <v>59</v>
      </c>
      <c r="AE1167" s="243" t="s">
        <v>966</v>
      </c>
      <c r="AF1167" s="243">
        <v>2102150</v>
      </c>
      <c r="AG1167" s="243"/>
      <c r="AH1167" s="243"/>
    </row>
    <row r="1168" spans="30:34" x14ac:dyDescent="0.25">
      <c r="AD1168" s="243" t="s">
        <v>59</v>
      </c>
      <c r="AE1168" s="243" t="s">
        <v>988</v>
      </c>
      <c r="AF1168" s="243">
        <v>2102200</v>
      </c>
      <c r="AG1168" s="243"/>
      <c r="AH1168" s="243"/>
    </row>
    <row r="1169" spans="30:34" x14ac:dyDescent="0.25">
      <c r="AD1169" s="243" t="s">
        <v>59</v>
      </c>
      <c r="AE1169" s="243" t="s">
        <v>1011</v>
      </c>
      <c r="AF1169" s="243">
        <v>2102309</v>
      </c>
      <c r="AG1169" s="243"/>
      <c r="AH1169" s="243"/>
    </row>
    <row r="1170" spans="30:34" x14ac:dyDescent="0.25">
      <c r="AD1170" s="243" t="s">
        <v>59</v>
      </c>
      <c r="AE1170" s="243" t="s">
        <v>1033</v>
      </c>
      <c r="AF1170" s="243">
        <v>2102325</v>
      </c>
      <c r="AG1170" s="243"/>
      <c r="AH1170" s="243"/>
    </row>
    <row r="1171" spans="30:34" x14ac:dyDescent="0.25">
      <c r="AD1171" s="243" t="s">
        <v>59</v>
      </c>
      <c r="AE1171" s="243" t="s">
        <v>1055</v>
      </c>
      <c r="AF1171" s="243">
        <v>2102358</v>
      </c>
      <c r="AG1171" s="243"/>
      <c r="AH1171" s="243"/>
    </row>
    <row r="1172" spans="30:34" x14ac:dyDescent="0.25">
      <c r="AD1172" s="243" t="s">
        <v>59</v>
      </c>
      <c r="AE1172" s="243" t="s">
        <v>1077</v>
      </c>
      <c r="AF1172" s="243">
        <v>2102374</v>
      </c>
      <c r="AG1172" s="243"/>
      <c r="AH1172" s="243"/>
    </row>
    <row r="1173" spans="30:34" x14ac:dyDescent="0.25">
      <c r="AD1173" s="243" t="s">
        <v>59</v>
      </c>
      <c r="AE1173" s="243" t="s">
        <v>1099</v>
      </c>
      <c r="AF1173" s="243">
        <v>2102408</v>
      </c>
      <c r="AG1173" s="243"/>
      <c r="AH1173" s="243"/>
    </row>
    <row r="1174" spans="30:34" x14ac:dyDescent="0.25">
      <c r="AD1174" s="243" t="s">
        <v>59</v>
      </c>
      <c r="AE1174" s="243" t="s">
        <v>1122</v>
      </c>
      <c r="AF1174" s="243">
        <v>2102507</v>
      </c>
      <c r="AG1174" s="243"/>
      <c r="AH1174" s="243"/>
    </row>
    <row r="1175" spans="30:34" x14ac:dyDescent="0.25">
      <c r="AD1175" s="243" t="s">
        <v>59</v>
      </c>
      <c r="AE1175" s="243" t="s">
        <v>1145</v>
      </c>
      <c r="AF1175" s="243">
        <v>2102556</v>
      </c>
      <c r="AG1175" s="243"/>
      <c r="AH1175" s="243"/>
    </row>
    <row r="1176" spans="30:34" x14ac:dyDescent="0.25">
      <c r="AD1176" s="243" t="s">
        <v>59</v>
      </c>
      <c r="AE1176" s="243" t="s">
        <v>1168</v>
      </c>
      <c r="AF1176" s="243">
        <v>2102606</v>
      </c>
      <c r="AG1176" s="243"/>
      <c r="AH1176" s="243"/>
    </row>
    <row r="1177" spans="30:34" x14ac:dyDescent="0.25">
      <c r="AD1177" s="243" t="s">
        <v>59</v>
      </c>
      <c r="AE1177" s="243" t="s">
        <v>1191</v>
      </c>
      <c r="AF1177" s="243">
        <v>2102705</v>
      </c>
      <c r="AG1177" s="243"/>
      <c r="AH1177" s="243"/>
    </row>
    <row r="1178" spans="30:34" x14ac:dyDescent="0.25">
      <c r="AD1178" s="243" t="s">
        <v>59</v>
      </c>
      <c r="AE1178" s="243" t="s">
        <v>1213</v>
      </c>
      <c r="AF1178" s="243">
        <v>2102754</v>
      </c>
      <c r="AG1178" s="243"/>
      <c r="AH1178" s="243"/>
    </row>
    <row r="1179" spans="30:34" x14ac:dyDescent="0.25">
      <c r="AD1179" s="243" t="s">
        <v>59</v>
      </c>
      <c r="AE1179" s="243" t="s">
        <v>1234</v>
      </c>
      <c r="AF1179" s="243">
        <v>2102804</v>
      </c>
      <c r="AG1179" s="243"/>
      <c r="AH1179" s="243"/>
    </row>
    <row r="1180" spans="30:34" x14ac:dyDescent="0.25">
      <c r="AD1180" s="243" t="s">
        <v>59</v>
      </c>
      <c r="AE1180" s="243" t="s">
        <v>1257</v>
      </c>
      <c r="AF1180" s="243">
        <v>2102903</v>
      </c>
      <c r="AG1180" s="243"/>
      <c r="AH1180" s="243"/>
    </row>
    <row r="1181" spans="30:34" x14ac:dyDescent="0.25">
      <c r="AD1181" s="243" t="s">
        <v>59</v>
      </c>
      <c r="AE1181" s="243" t="s">
        <v>1280</v>
      </c>
      <c r="AF1181" s="243">
        <v>2103000</v>
      </c>
      <c r="AG1181" s="243"/>
      <c r="AH1181" s="243"/>
    </row>
    <row r="1182" spans="30:34" x14ac:dyDescent="0.25">
      <c r="AD1182" s="243" t="s">
        <v>59</v>
      </c>
      <c r="AE1182" s="243" t="s">
        <v>1301</v>
      </c>
      <c r="AF1182" s="243">
        <v>2103109</v>
      </c>
      <c r="AG1182" s="243"/>
      <c r="AH1182" s="243"/>
    </row>
    <row r="1183" spans="30:34" x14ac:dyDescent="0.25">
      <c r="AD1183" s="243" t="s">
        <v>59</v>
      </c>
      <c r="AE1183" s="243" t="s">
        <v>1323</v>
      </c>
      <c r="AF1183" s="243">
        <v>2103125</v>
      </c>
      <c r="AG1183" s="243"/>
      <c r="AH1183" s="243"/>
    </row>
    <row r="1184" spans="30:34" x14ac:dyDescent="0.25">
      <c r="AD1184" s="243" t="s">
        <v>59</v>
      </c>
      <c r="AE1184" s="243" t="s">
        <v>1345</v>
      </c>
      <c r="AF1184" s="243">
        <v>2103158</v>
      </c>
      <c r="AG1184" s="243"/>
      <c r="AH1184" s="243"/>
    </row>
    <row r="1185" spans="30:34" x14ac:dyDescent="0.25">
      <c r="AD1185" s="243" t="s">
        <v>59</v>
      </c>
      <c r="AE1185" s="243" t="s">
        <v>1366</v>
      </c>
      <c r="AF1185" s="243">
        <v>2103174</v>
      </c>
      <c r="AG1185" s="243"/>
      <c r="AH1185" s="243"/>
    </row>
    <row r="1186" spans="30:34" x14ac:dyDescent="0.25">
      <c r="AD1186" s="243" t="s">
        <v>59</v>
      </c>
      <c r="AE1186" s="243" t="s">
        <v>1388</v>
      </c>
      <c r="AF1186" s="243">
        <v>2103208</v>
      </c>
      <c r="AG1186" s="243"/>
      <c r="AH1186" s="243"/>
    </row>
    <row r="1187" spans="30:34" x14ac:dyDescent="0.25">
      <c r="AD1187" s="243" t="s">
        <v>59</v>
      </c>
      <c r="AE1187" s="243" t="s">
        <v>1410</v>
      </c>
      <c r="AF1187" s="243">
        <v>2103257</v>
      </c>
      <c r="AG1187" s="243"/>
      <c r="AH1187" s="243"/>
    </row>
    <row r="1188" spans="30:34" x14ac:dyDescent="0.25">
      <c r="AD1188" s="243" t="s">
        <v>59</v>
      </c>
      <c r="AE1188" s="243" t="s">
        <v>1432</v>
      </c>
      <c r="AF1188" s="243">
        <v>2103307</v>
      </c>
      <c r="AG1188" s="243"/>
      <c r="AH1188" s="243"/>
    </row>
    <row r="1189" spans="30:34" x14ac:dyDescent="0.25">
      <c r="AD1189" s="243" t="s">
        <v>59</v>
      </c>
      <c r="AE1189" s="243" t="s">
        <v>1453</v>
      </c>
      <c r="AF1189" s="243">
        <v>2103406</v>
      </c>
      <c r="AG1189" s="243"/>
      <c r="AH1189" s="243"/>
    </row>
    <row r="1190" spans="30:34" x14ac:dyDescent="0.25">
      <c r="AD1190" s="243" t="s">
        <v>59</v>
      </c>
      <c r="AE1190" s="243" t="s">
        <v>1473</v>
      </c>
      <c r="AF1190" s="243">
        <v>2103505</v>
      </c>
      <c r="AG1190" s="243"/>
      <c r="AH1190" s="243"/>
    </row>
    <row r="1191" spans="30:34" x14ac:dyDescent="0.25">
      <c r="AD1191" s="243" t="s">
        <v>59</v>
      </c>
      <c r="AE1191" s="243" t="s">
        <v>1495</v>
      </c>
      <c r="AF1191" s="243">
        <v>2103554</v>
      </c>
      <c r="AG1191" s="243"/>
      <c r="AH1191" s="243"/>
    </row>
    <row r="1192" spans="30:34" x14ac:dyDescent="0.25">
      <c r="AD1192" s="243" t="s">
        <v>59</v>
      </c>
      <c r="AE1192" s="243" t="s">
        <v>1515</v>
      </c>
      <c r="AF1192" s="243">
        <v>2103604</v>
      </c>
      <c r="AG1192" s="243"/>
      <c r="AH1192" s="243"/>
    </row>
    <row r="1193" spans="30:34" x14ac:dyDescent="0.25">
      <c r="AD1193" s="243" t="s">
        <v>59</v>
      </c>
      <c r="AE1193" s="243" t="s">
        <v>1536</v>
      </c>
      <c r="AF1193" s="243">
        <v>2103703</v>
      </c>
      <c r="AG1193" s="243"/>
      <c r="AH1193" s="243"/>
    </row>
    <row r="1194" spans="30:34" x14ac:dyDescent="0.25">
      <c r="AD1194" s="243" t="s">
        <v>59</v>
      </c>
      <c r="AE1194" s="243" t="s">
        <v>1557</v>
      </c>
      <c r="AF1194" s="243">
        <v>2103752</v>
      </c>
      <c r="AG1194" s="243"/>
      <c r="AH1194" s="243"/>
    </row>
    <row r="1195" spans="30:34" x14ac:dyDescent="0.25">
      <c r="AD1195" s="243" t="s">
        <v>59</v>
      </c>
      <c r="AE1195" s="243" t="s">
        <v>1576</v>
      </c>
      <c r="AF1195" s="243">
        <v>2103802</v>
      </c>
      <c r="AG1195" s="243"/>
      <c r="AH1195" s="243"/>
    </row>
    <row r="1196" spans="30:34" x14ac:dyDescent="0.25">
      <c r="AD1196" s="243" t="s">
        <v>59</v>
      </c>
      <c r="AE1196" s="243" t="s">
        <v>1596</v>
      </c>
      <c r="AF1196" s="243">
        <v>2103901</v>
      </c>
      <c r="AG1196" s="243"/>
      <c r="AH1196" s="243"/>
    </row>
    <row r="1197" spans="30:34" x14ac:dyDescent="0.25">
      <c r="AD1197" s="243" t="s">
        <v>59</v>
      </c>
      <c r="AE1197" s="243" t="s">
        <v>1616</v>
      </c>
      <c r="AF1197" s="243">
        <v>2104008</v>
      </c>
      <c r="AG1197" s="243"/>
      <c r="AH1197" s="243"/>
    </row>
    <row r="1198" spans="30:34" x14ac:dyDescent="0.25">
      <c r="AD1198" s="243" t="s">
        <v>59</v>
      </c>
      <c r="AE1198" s="243" t="s">
        <v>1637</v>
      </c>
      <c r="AF1198" s="243">
        <v>2104057</v>
      </c>
      <c r="AG1198" s="243"/>
      <c r="AH1198" s="243"/>
    </row>
    <row r="1199" spans="30:34" x14ac:dyDescent="0.25">
      <c r="AD1199" s="243" t="s">
        <v>59</v>
      </c>
      <c r="AE1199" s="243" t="s">
        <v>1658</v>
      </c>
      <c r="AF1199" s="243">
        <v>2104073</v>
      </c>
      <c r="AG1199" s="243"/>
      <c r="AH1199" s="243"/>
    </row>
    <row r="1200" spans="30:34" x14ac:dyDescent="0.25">
      <c r="AD1200" s="243" t="s">
        <v>59</v>
      </c>
      <c r="AE1200" s="243" t="s">
        <v>1678</v>
      </c>
      <c r="AF1200" s="243">
        <v>2104081</v>
      </c>
      <c r="AG1200" s="243"/>
      <c r="AH1200" s="243"/>
    </row>
    <row r="1201" spans="30:34" x14ac:dyDescent="0.25">
      <c r="AD1201" s="243" t="s">
        <v>59</v>
      </c>
      <c r="AE1201" s="243" t="s">
        <v>1699</v>
      </c>
      <c r="AF1201" s="243">
        <v>2104099</v>
      </c>
      <c r="AG1201" s="243"/>
      <c r="AH1201" s="243"/>
    </row>
    <row r="1202" spans="30:34" x14ac:dyDescent="0.25">
      <c r="AD1202" s="243" t="s">
        <v>59</v>
      </c>
      <c r="AE1202" s="243" t="s">
        <v>1719</v>
      </c>
      <c r="AF1202" s="243">
        <v>2104107</v>
      </c>
      <c r="AG1202" s="243"/>
      <c r="AH1202" s="243"/>
    </row>
    <row r="1203" spans="30:34" x14ac:dyDescent="0.25">
      <c r="AD1203" s="243" t="s">
        <v>59</v>
      </c>
      <c r="AE1203" s="243" t="s">
        <v>1740</v>
      </c>
      <c r="AF1203" s="243">
        <v>2104206</v>
      </c>
      <c r="AG1203" s="243"/>
      <c r="AH1203" s="243"/>
    </row>
    <row r="1204" spans="30:34" x14ac:dyDescent="0.25">
      <c r="AD1204" s="243" t="s">
        <v>59</v>
      </c>
      <c r="AE1204" s="243" t="s">
        <v>1760</v>
      </c>
      <c r="AF1204" s="243">
        <v>2104305</v>
      </c>
      <c r="AG1204" s="243"/>
      <c r="AH1204" s="243"/>
    </row>
    <row r="1205" spans="30:34" x14ac:dyDescent="0.25">
      <c r="AD1205" s="243" t="s">
        <v>59</v>
      </c>
      <c r="AE1205" s="243" t="s">
        <v>1781</v>
      </c>
      <c r="AF1205" s="243">
        <v>2104404</v>
      </c>
      <c r="AG1205" s="243"/>
      <c r="AH1205" s="243"/>
    </row>
    <row r="1206" spans="30:34" x14ac:dyDescent="0.25">
      <c r="AD1206" s="243" t="s">
        <v>59</v>
      </c>
      <c r="AE1206" s="243" t="s">
        <v>1800</v>
      </c>
      <c r="AF1206" s="243">
        <v>2104503</v>
      </c>
      <c r="AG1206" s="243"/>
      <c r="AH1206" s="243"/>
    </row>
    <row r="1207" spans="30:34" x14ac:dyDescent="0.25">
      <c r="AD1207" s="243" t="s">
        <v>59</v>
      </c>
      <c r="AE1207" s="243" t="s">
        <v>1818</v>
      </c>
      <c r="AF1207" s="243">
        <v>2104552</v>
      </c>
      <c r="AG1207" s="243"/>
      <c r="AH1207" s="243"/>
    </row>
    <row r="1208" spans="30:34" x14ac:dyDescent="0.25">
      <c r="AD1208" s="243" t="s">
        <v>59</v>
      </c>
      <c r="AE1208" s="243" t="s">
        <v>1837</v>
      </c>
      <c r="AF1208" s="243">
        <v>2104602</v>
      </c>
      <c r="AG1208" s="243"/>
      <c r="AH1208" s="243"/>
    </row>
    <row r="1209" spans="30:34" x14ac:dyDescent="0.25">
      <c r="AD1209" s="243" t="s">
        <v>59</v>
      </c>
      <c r="AE1209" s="243" t="s">
        <v>1855</v>
      </c>
      <c r="AF1209" s="243">
        <v>2104628</v>
      </c>
      <c r="AG1209" s="243"/>
      <c r="AH1209" s="243"/>
    </row>
    <row r="1210" spans="30:34" x14ac:dyDescent="0.25">
      <c r="AD1210" s="243" t="s">
        <v>59</v>
      </c>
      <c r="AE1210" s="243" t="s">
        <v>1873</v>
      </c>
      <c r="AF1210" s="243">
        <v>2104651</v>
      </c>
      <c r="AG1210" s="243"/>
      <c r="AH1210" s="243"/>
    </row>
    <row r="1211" spans="30:34" x14ac:dyDescent="0.25">
      <c r="AD1211" s="243" t="s">
        <v>59</v>
      </c>
      <c r="AE1211" s="243" t="s">
        <v>1889</v>
      </c>
      <c r="AF1211" s="243">
        <v>2104677</v>
      </c>
      <c r="AG1211" s="243"/>
      <c r="AH1211" s="243"/>
    </row>
    <row r="1212" spans="30:34" x14ac:dyDescent="0.25">
      <c r="AD1212" s="243" t="s">
        <v>59</v>
      </c>
      <c r="AE1212" s="243" t="s">
        <v>1906</v>
      </c>
      <c r="AF1212" s="243">
        <v>2104701</v>
      </c>
      <c r="AG1212" s="243"/>
      <c r="AH1212" s="243"/>
    </row>
    <row r="1213" spans="30:34" x14ac:dyDescent="0.25">
      <c r="AD1213" s="243" t="s">
        <v>59</v>
      </c>
      <c r="AE1213" s="243" t="s">
        <v>1924</v>
      </c>
      <c r="AF1213" s="243">
        <v>2104800</v>
      </c>
      <c r="AG1213" s="243"/>
      <c r="AH1213" s="243"/>
    </row>
    <row r="1214" spans="30:34" x14ac:dyDescent="0.25">
      <c r="AD1214" s="243" t="s">
        <v>59</v>
      </c>
      <c r="AE1214" s="243" t="s">
        <v>1941</v>
      </c>
      <c r="AF1214" s="243">
        <v>2104909</v>
      </c>
      <c r="AG1214" s="243"/>
      <c r="AH1214" s="243"/>
    </row>
    <row r="1215" spans="30:34" x14ac:dyDescent="0.25">
      <c r="AD1215" s="243" t="s">
        <v>59</v>
      </c>
      <c r="AE1215" s="243" t="s">
        <v>1957</v>
      </c>
      <c r="AF1215" s="243">
        <v>2105005</v>
      </c>
      <c r="AG1215" s="243"/>
      <c r="AH1215" s="243"/>
    </row>
    <row r="1216" spans="30:34" x14ac:dyDescent="0.25">
      <c r="AD1216" s="243" t="s">
        <v>59</v>
      </c>
      <c r="AE1216" s="243" t="s">
        <v>1974</v>
      </c>
      <c r="AF1216" s="243">
        <v>2105104</v>
      </c>
      <c r="AG1216" s="243"/>
      <c r="AH1216" s="243"/>
    </row>
    <row r="1217" spans="30:34" x14ac:dyDescent="0.25">
      <c r="AD1217" s="243" t="s">
        <v>59</v>
      </c>
      <c r="AE1217" s="243" t="s">
        <v>1992</v>
      </c>
      <c r="AF1217" s="243">
        <v>2105153</v>
      </c>
      <c r="AG1217" s="243"/>
      <c r="AH1217" s="243"/>
    </row>
    <row r="1218" spans="30:34" x14ac:dyDescent="0.25">
      <c r="AD1218" s="243" t="s">
        <v>59</v>
      </c>
      <c r="AE1218" s="243" t="s">
        <v>2009</v>
      </c>
      <c r="AF1218" s="243">
        <v>2105203</v>
      </c>
      <c r="AG1218" s="243"/>
      <c r="AH1218" s="243"/>
    </row>
    <row r="1219" spans="30:34" x14ac:dyDescent="0.25">
      <c r="AD1219" s="243" t="s">
        <v>59</v>
      </c>
      <c r="AE1219" s="243" t="s">
        <v>2027</v>
      </c>
      <c r="AF1219" s="243">
        <v>2105302</v>
      </c>
      <c r="AG1219" s="243"/>
      <c r="AH1219" s="243"/>
    </row>
    <row r="1220" spans="30:34" x14ac:dyDescent="0.25">
      <c r="AD1220" s="243" t="s">
        <v>59</v>
      </c>
      <c r="AE1220" s="243" t="s">
        <v>2045</v>
      </c>
      <c r="AF1220" s="243">
        <v>2105351</v>
      </c>
      <c r="AG1220" s="243"/>
      <c r="AH1220" s="243"/>
    </row>
    <row r="1221" spans="30:34" x14ac:dyDescent="0.25">
      <c r="AD1221" s="243" t="s">
        <v>59</v>
      </c>
      <c r="AE1221" s="243" t="s">
        <v>2063</v>
      </c>
      <c r="AF1221" s="243">
        <v>2105401</v>
      </c>
      <c r="AG1221" s="243"/>
      <c r="AH1221" s="243"/>
    </row>
    <row r="1222" spans="30:34" x14ac:dyDescent="0.25">
      <c r="AD1222" s="243" t="s">
        <v>59</v>
      </c>
      <c r="AE1222" s="243" t="s">
        <v>2080</v>
      </c>
      <c r="AF1222" s="243">
        <v>2105427</v>
      </c>
      <c r="AG1222" s="243"/>
      <c r="AH1222" s="243"/>
    </row>
    <row r="1223" spans="30:34" x14ac:dyDescent="0.25">
      <c r="AD1223" s="243" t="s">
        <v>59</v>
      </c>
      <c r="AE1223" s="243" t="s">
        <v>2051</v>
      </c>
      <c r="AF1223" s="243">
        <v>2105450</v>
      </c>
      <c r="AG1223" s="243"/>
      <c r="AH1223" s="243"/>
    </row>
    <row r="1224" spans="30:34" x14ac:dyDescent="0.25">
      <c r="AD1224" s="243" t="s">
        <v>59</v>
      </c>
      <c r="AE1224" s="243" t="s">
        <v>2112</v>
      </c>
      <c r="AF1224" s="243">
        <v>2105476</v>
      </c>
      <c r="AG1224" s="243"/>
      <c r="AH1224" s="243"/>
    </row>
    <row r="1225" spans="30:34" x14ac:dyDescent="0.25">
      <c r="AD1225" s="243" t="s">
        <v>59</v>
      </c>
      <c r="AE1225" s="243" t="s">
        <v>2127</v>
      </c>
      <c r="AF1225" s="243">
        <v>2105500</v>
      </c>
      <c r="AG1225" s="243"/>
      <c r="AH1225" s="243"/>
    </row>
    <row r="1226" spans="30:34" x14ac:dyDescent="0.25">
      <c r="AD1226" s="243" t="s">
        <v>59</v>
      </c>
      <c r="AE1226" s="243" t="s">
        <v>2144</v>
      </c>
      <c r="AF1226" s="243">
        <v>2105609</v>
      </c>
      <c r="AG1226" s="243"/>
      <c r="AH1226" s="243"/>
    </row>
    <row r="1227" spans="30:34" x14ac:dyDescent="0.25">
      <c r="AD1227" s="243" t="s">
        <v>59</v>
      </c>
      <c r="AE1227" s="243" t="s">
        <v>2160</v>
      </c>
      <c r="AF1227" s="243">
        <v>2105658</v>
      </c>
      <c r="AG1227" s="243"/>
      <c r="AH1227" s="243"/>
    </row>
    <row r="1228" spans="30:34" x14ac:dyDescent="0.25">
      <c r="AD1228" s="243" t="s">
        <v>59</v>
      </c>
      <c r="AE1228" s="243" t="s">
        <v>2177</v>
      </c>
      <c r="AF1228" s="243">
        <v>2105708</v>
      </c>
      <c r="AG1228" s="243"/>
      <c r="AH1228" s="243"/>
    </row>
    <row r="1229" spans="30:34" x14ac:dyDescent="0.25">
      <c r="AD1229" s="243" t="s">
        <v>59</v>
      </c>
      <c r="AE1229" s="243" t="s">
        <v>2194</v>
      </c>
      <c r="AF1229" s="243">
        <v>2105807</v>
      </c>
      <c r="AG1229" s="243"/>
      <c r="AH1229" s="243"/>
    </row>
    <row r="1230" spans="30:34" x14ac:dyDescent="0.25">
      <c r="AD1230" s="243" t="s">
        <v>59</v>
      </c>
      <c r="AE1230" s="243" t="s">
        <v>2210</v>
      </c>
      <c r="AF1230" s="243">
        <v>2105948</v>
      </c>
      <c r="AG1230" s="243"/>
      <c r="AH1230" s="243"/>
    </row>
    <row r="1231" spans="30:34" x14ac:dyDescent="0.25">
      <c r="AD1231" s="243" t="s">
        <v>59</v>
      </c>
      <c r="AE1231" s="243" t="s">
        <v>2225</v>
      </c>
      <c r="AF1231" s="243">
        <v>2105906</v>
      </c>
      <c r="AG1231" s="243"/>
      <c r="AH1231" s="243"/>
    </row>
    <row r="1232" spans="30:34" x14ac:dyDescent="0.25">
      <c r="AD1232" s="243" t="s">
        <v>59</v>
      </c>
      <c r="AE1232" s="243" t="s">
        <v>2241</v>
      </c>
      <c r="AF1232" s="243">
        <v>2105922</v>
      </c>
      <c r="AG1232" s="243"/>
      <c r="AH1232" s="243"/>
    </row>
    <row r="1233" spans="30:34" x14ac:dyDescent="0.25">
      <c r="AD1233" s="243" t="s">
        <v>59</v>
      </c>
      <c r="AE1233" s="243" t="s">
        <v>2255</v>
      </c>
      <c r="AF1233" s="243">
        <v>2105963</v>
      </c>
      <c r="AG1233" s="243"/>
      <c r="AH1233" s="243"/>
    </row>
    <row r="1234" spans="30:34" x14ac:dyDescent="0.25">
      <c r="AD1234" s="243" t="s">
        <v>59</v>
      </c>
      <c r="AE1234" s="243" t="s">
        <v>2270</v>
      </c>
      <c r="AF1234" s="243">
        <v>2105989</v>
      </c>
      <c r="AG1234" s="243"/>
      <c r="AH1234" s="243"/>
    </row>
    <row r="1235" spans="30:34" x14ac:dyDescent="0.25">
      <c r="AD1235" s="243" t="s">
        <v>59</v>
      </c>
      <c r="AE1235" s="243" t="s">
        <v>2286</v>
      </c>
      <c r="AF1235" s="243">
        <v>2106003</v>
      </c>
      <c r="AG1235" s="243"/>
      <c r="AH1235" s="243"/>
    </row>
    <row r="1236" spans="30:34" x14ac:dyDescent="0.25">
      <c r="AD1236" s="243" t="s">
        <v>59</v>
      </c>
      <c r="AE1236" s="243" t="s">
        <v>2302</v>
      </c>
      <c r="AF1236" s="243">
        <v>2106102</v>
      </c>
      <c r="AG1236" s="243"/>
      <c r="AH1236" s="243"/>
    </row>
    <row r="1237" spans="30:34" x14ac:dyDescent="0.25">
      <c r="AD1237" s="243" t="s">
        <v>59</v>
      </c>
      <c r="AE1237" s="243" t="s">
        <v>2317</v>
      </c>
      <c r="AF1237" s="243">
        <v>2106201</v>
      </c>
      <c r="AG1237" s="243"/>
      <c r="AH1237" s="243"/>
    </row>
    <row r="1238" spans="30:34" x14ac:dyDescent="0.25">
      <c r="AD1238" s="243" t="s">
        <v>59</v>
      </c>
      <c r="AE1238" s="243" t="s">
        <v>2331</v>
      </c>
      <c r="AF1238" s="243">
        <v>2106300</v>
      </c>
      <c r="AG1238" s="243"/>
      <c r="AH1238" s="243"/>
    </row>
    <row r="1239" spans="30:34" x14ac:dyDescent="0.25">
      <c r="AD1239" s="243" t="s">
        <v>59</v>
      </c>
      <c r="AE1239" s="243" t="s">
        <v>2347</v>
      </c>
      <c r="AF1239" s="243">
        <v>2106326</v>
      </c>
      <c r="AG1239" s="243"/>
      <c r="AH1239" s="243"/>
    </row>
    <row r="1240" spans="30:34" x14ac:dyDescent="0.25">
      <c r="AD1240" s="243" t="s">
        <v>59</v>
      </c>
      <c r="AE1240" s="243" t="s">
        <v>2363</v>
      </c>
      <c r="AF1240" s="243">
        <v>2106359</v>
      </c>
      <c r="AG1240" s="243"/>
      <c r="AH1240" s="243"/>
    </row>
    <row r="1241" spans="30:34" x14ac:dyDescent="0.25">
      <c r="AD1241" s="243" t="s">
        <v>59</v>
      </c>
      <c r="AE1241" s="243" t="s">
        <v>2377</v>
      </c>
      <c r="AF1241" s="243">
        <v>2106375</v>
      </c>
      <c r="AG1241" s="243"/>
      <c r="AH1241" s="243"/>
    </row>
    <row r="1242" spans="30:34" x14ac:dyDescent="0.25">
      <c r="AD1242" s="243" t="s">
        <v>59</v>
      </c>
      <c r="AE1242" s="243" t="s">
        <v>2392</v>
      </c>
      <c r="AF1242" s="243">
        <v>2106409</v>
      </c>
      <c r="AG1242" s="243"/>
      <c r="AH1242" s="243"/>
    </row>
    <row r="1243" spans="30:34" x14ac:dyDescent="0.25">
      <c r="AD1243" s="243" t="s">
        <v>59</v>
      </c>
      <c r="AE1243" s="243" t="s">
        <v>2408</v>
      </c>
      <c r="AF1243" s="243">
        <v>2106508</v>
      </c>
      <c r="AG1243" s="243"/>
      <c r="AH1243" s="243"/>
    </row>
    <row r="1244" spans="30:34" x14ac:dyDescent="0.25">
      <c r="AD1244" s="243" t="s">
        <v>59</v>
      </c>
      <c r="AE1244" s="243" t="s">
        <v>2424</v>
      </c>
      <c r="AF1244" s="243">
        <v>2106607</v>
      </c>
      <c r="AG1244" s="243"/>
      <c r="AH1244" s="243"/>
    </row>
    <row r="1245" spans="30:34" x14ac:dyDescent="0.25">
      <c r="AD1245" s="243" t="s">
        <v>59</v>
      </c>
      <c r="AE1245" s="243" t="s">
        <v>2440</v>
      </c>
      <c r="AF1245" s="243">
        <v>2106631</v>
      </c>
      <c r="AG1245" s="243"/>
      <c r="AH1245" s="243"/>
    </row>
    <row r="1246" spans="30:34" x14ac:dyDescent="0.25">
      <c r="AD1246" s="243" t="s">
        <v>59</v>
      </c>
      <c r="AE1246" s="243" t="s">
        <v>2456</v>
      </c>
      <c r="AF1246" s="243">
        <v>2106672</v>
      </c>
      <c r="AG1246" s="243"/>
      <c r="AH1246" s="243"/>
    </row>
    <row r="1247" spans="30:34" x14ac:dyDescent="0.25">
      <c r="AD1247" s="243" t="s">
        <v>59</v>
      </c>
      <c r="AE1247" s="243" t="s">
        <v>2469</v>
      </c>
      <c r="AF1247" s="243">
        <v>2106706</v>
      </c>
      <c r="AG1247" s="243"/>
      <c r="AH1247" s="243"/>
    </row>
    <row r="1248" spans="30:34" x14ac:dyDescent="0.25">
      <c r="AD1248" s="243" t="s">
        <v>59</v>
      </c>
      <c r="AE1248" s="243" t="s">
        <v>2485</v>
      </c>
      <c r="AF1248" s="243">
        <v>2106755</v>
      </c>
      <c r="AG1248" s="243"/>
      <c r="AH1248" s="243"/>
    </row>
    <row r="1249" spans="30:34" x14ac:dyDescent="0.25">
      <c r="AD1249" s="243" t="s">
        <v>59</v>
      </c>
      <c r="AE1249" s="243" t="s">
        <v>2501</v>
      </c>
      <c r="AF1249" s="243">
        <v>2106805</v>
      </c>
      <c r="AG1249" s="243"/>
      <c r="AH1249" s="243"/>
    </row>
    <row r="1250" spans="30:34" x14ac:dyDescent="0.25">
      <c r="AD1250" s="243" t="s">
        <v>59</v>
      </c>
      <c r="AE1250" s="243" t="s">
        <v>2515</v>
      </c>
      <c r="AF1250" s="243">
        <v>2106904</v>
      </c>
      <c r="AG1250" s="243"/>
      <c r="AH1250" s="243"/>
    </row>
    <row r="1251" spans="30:34" x14ac:dyDescent="0.25">
      <c r="AD1251" s="243" t="s">
        <v>59</v>
      </c>
      <c r="AE1251" s="243" t="s">
        <v>2530</v>
      </c>
      <c r="AF1251" s="243">
        <v>2107001</v>
      </c>
      <c r="AG1251" s="243"/>
      <c r="AH1251" s="243"/>
    </row>
    <row r="1252" spans="30:34" x14ac:dyDescent="0.25">
      <c r="AD1252" s="243" t="s">
        <v>59</v>
      </c>
      <c r="AE1252" s="243" t="s">
        <v>2546</v>
      </c>
      <c r="AF1252" s="243">
        <v>2107100</v>
      </c>
      <c r="AG1252" s="243"/>
      <c r="AH1252" s="243"/>
    </row>
    <row r="1253" spans="30:34" x14ac:dyDescent="0.25">
      <c r="AD1253" s="243" t="s">
        <v>59</v>
      </c>
      <c r="AE1253" s="243" t="s">
        <v>2561</v>
      </c>
      <c r="AF1253" s="243">
        <v>2107209</v>
      </c>
      <c r="AG1253" s="243"/>
      <c r="AH1253" s="243"/>
    </row>
    <row r="1254" spans="30:34" x14ac:dyDescent="0.25">
      <c r="AD1254" s="243" t="s">
        <v>59</v>
      </c>
      <c r="AE1254" s="243" t="s">
        <v>2576</v>
      </c>
      <c r="AF1254" s="243">
        <v>2107258</v>
      </c>
      <c r="AG1254" s="243"/>
      <c r="AH1254" s="243"/>
    </row>
    <row r="1255" spans="30:34" x14ac:dyDescent="0.25">
      <c r="AD1255" s="243" t="s">
        <v>59</v>
      </c>
      <c r="AE1255" s="243" t="s">
        <v>2591</v>
      </c>
      <c r="AF1255" s="243">
        <v>2107308</v>
      </c>
      <c r="AG1255" s="243"/>
      <c r="AH1255" s="243"/>
    </row>
    <row r="1256" spans="30:34" x14ac:dyDescent="0.25">
      <c r="AD1256" s="243" t="s">
        <v>59</v>
      </c>
      <c r="AE1256" s="243" t="s">
        <v>2607</v>
      </c>
      <c r="AF1256" s="243">
        <v>2107357</v>
      </c>
      <c r="AG1256" s="243"/>
      <c r="AH1256" s="243"/>
    </row>
    <row r="1257" spans="30:34" x14ac:dyDescent="0.25">
      <c r="AD1257" s="243" t="s">
        <v>59</v>
      </c>
      <c r="AE1257" s="243" t="s">
        <v>2621</v>
      </c>
      <c r="AF1257" s="243">
        <v>2107407</v>
      </c>
      <c r="AG1257" s="243"/>
      <c r="AH1257" s="243"/>
    </row>
    <row r="1258" spans="30:34" x14ac:dyDescent="0.25">
      <c r="AD1258" s="243" t="s">
        <v>59</v>
      </c>
      <c r="AE1258" s="243" t="s">
        <v>2634</v>
      </c>
      <c r="AF1258" s="243">
        <v>2107456</v>
      </c>
      <c r="AG1258" s="243"/>
      <c r="AH1258" s="243"/>
    </row>
    <row r="1259" spans="30:34" x14ac:dyDescent="0.25">
      <c r="AD1259" s="243" t="s">
        <v>59</v>
      </c>
      <c r="AE1259" s="243" t="s">
        <v>2649</v>
      </c>
      <c r="AF1259" s="243">
        <v>2107506</v>
      </c>
      <c r="AG1259" s="243"/>
      <c r="AH1259" s="243"/>
    </row>
    <row r="1260" spans="30:34" x14ac:dyDescent="0.25">
      <c r="AD1260" s="243" t="s">
        <v>59</v>
      </c>
      <c r="AE1260" s="243" t="s">
        <v>2662</v>
      </c>
      <c r="AF1260" s="243">
        <v>2107605</v>
      </c>
      <c r="AG1260" s="243"/>
      <c r="AH1260" s="243"/>
    </row>
    <row r="1261" spans="30:34" x14ac:dyDescent="0.25">
      <c r="AD1261" s="243" t="s">
        <v>59</v>
      </c>
      <c r="AE1261" s="243" t="s">
        <v>2676</v>
      </c>
      <c r="AF1261" s="243">
        <v>2107704</v>
      </c>
      <c r="AG1261" s="243"/>
      <c r="AH1261" s="243"/>
    </row>
    <row r="1262" spans="30:34" x14ac:dyDescent="0.25">
      <c r="AD1262" s="243" t="s">
        <v>59</v>
      </c>
      <c r="AE1262" s="243" t="s">
        <v>2691</v>
      </c>
      <c r="AF1262" s="243">
        <v>2107803</v>
      </c>
      <c r="AG1262" s="243"/>
      <c r="AH1262" s="243"/>
    </row>
    <row r="1263" spans="30:34" x14ac:dyDescent="0.25">
      <c r="AD1263" s="243" t="s">
        <v>59</v>
      </c>
      <c r="AE1263" s="243" t="s">
        <v>2707</v>
      </c>
      <c r="AF1263" s="243">
        <v>2107902</v>
      </c>
      <c r="AG1263" s="243"/>
      <c r="AH1263" s="243"/>
    </row>
    <row r="1264" spans="30:34" x14ac:dyDescent="0.25">
      <c r="AD1264" s="243" t="s">
        <v>59</v>
      </c>
      <c r="AE1264" s="243" t="s">
        <v>2722</v>
      </c>
      <c r="AF1264" s="243">
        <v>2108009</v>
      </c>
      <c r="AG1264" s="243"/>
      <c r="AH1264" s="243"/>
    </row>
    <row r="1265" spans="30:34" x14ac:dyDescent="0.25">
      <c r="AD1265" s="243" t="s">
        <v>59</v>
      </c>
      <c r="AE1265" s="243" t="s">
        <v>2738</v>
      </c>
      <c r="AF1265" s="243">
        <v>2108058</v>
      </c>
      <c r="AG1265" s="243"/>
      <c r="AH1265" s="243"/>
    </row>
    <row r="1266" spans="30:34" x14ac:dyDescent="0.25">
      <c r="AD1266" s="243" t="s">
        <v>59</v>
      </c>
      <c r="AE1266" s="243" t="s">
        <v>2753</v>
      </c>
      <c r="AF1266" s="243">
        <v>2108108</v>
      </c>
      <c r="AG1266" s="243"/>
      <c r="AH1266" s="243"/>
    </row>
    <row r="1267" spans="30:34" x14ac:dyDescent="0.25">
      <c r="AD1267" s="243" t="s">
        <v>59</v>
      </c>
      <c r="AE1267" s="243" t="s">
        <v>2768</v>
      </c>
      <c r="AF1267" s="243">
        <v>2108207</v>
      </c>
      <c r="AG1267" s="243"/>
      <c r="AH1267" s="243"/>
    </row>
    <row r="1268" spans="30:34" x14ac:dyDescent="0.25">
      <c r="AD1268" s="243" t="s">
        <v>59</v>
      </c>
      <c r="AE1268" s="243" t="s">
        <v>2784</v>
      </c>
      <c r="AF1268" s="243">
        <v>2108256</v>
      </c>
      <c r="AG1268" s="243"/>
      <c r="AH1268" s="243"/>
    </row>
    <row r="1269" spans="30:34" x14ac:dyDescent="0.25">
      <c r="AD1269" s="243" t="s">
        <v>59</v>
      </c>
      <c r="AE1269" s="243" t="s">
        <v>2799</v>
      </c>
      <c r="AF1269" s="243">
        <v>2108306</v>
      </c>
      <c r="AG1269" s="243"/>
      <c r="AH1269" s="243"/>
    </row>
    <row r="1270" spans="30:34" x14ac:dyDescent="0.25">
      <c r="AD1270" s="243" t="s">
        <v>59</v>
      </c>
      <c r="AE1270" s="243" t="s">
        <v>2814</v>
      </c>
      <c r="AF1270" s="243">
        <v>2108405</v>
      </c>
      <c r="AG1270" s="243"/>
      <c r="AH1270" s="243"/>
    </row>
    <row r="1271" spans="30:34" x14ac:dyDescent="0.25">
      <c r="AD1271" s="243" t="s">
        <v>59</v>
      </c>
      <c r="AE1271" s="243" t="s">
        <v>2829</v>
      </c>
      <c r="AF1271" s="243">
        <v>2108454</v>
      </c>
      <c r="AG1271" s="243"/>
      <c r="AH1271" s="243"/>
    </row>
    <row r="1272" spans="30:34" x14ac:dyDescent="0.25">
      <c r="AD1272" s="243" t="s">
        <v>59</v>
      </c>
      <c r="AE1272" s="243" t="s">
        <v>2841</v>
      </c>
      <c r="AF1272" s="243">
        <v>2108504</v>
      </c>
      <c r="AG1272" s="243"/>
      <c r="AH1272" s="243"/>
    </row>
    <row r="1273" spans="30:34" x14ac:dyDescent="0.25">
      <c r="AD1273" s="243" t="s">
        <v>59</v>
      </c>
      <c r="AE1273" s="243" t="s">
        <v>2854</v>
      </c>
      <c r="AF1273" s="243">
        <v>2108603</v>
      </c>
      <c r="AG1273" s="243"/>
      <c r="AH1273" s="243"/>
    </row>
    <row r="1274" spans="30:34" x14ac:dyDescent="0.25">
      <c r="AD1274" s="243" t="s">
        <v>59</v>
      </c>
      <c r="AE1274" s="243" t="s">
        <v>2867</v>
      </c>
      <c r="AF1274" s="243">
        <v>2108702</v>
      </c>
      <c r="AG1274" s="243"/>
      <c r="AH1274" s="243"/>
    </row>
    <row r="1275" spans="30:34" x14ac:dyDescent="0.25">
      <c r="AD1275" s="243" t="s">
        <v>59</v>
      </c>
      <c r="AE1275" s="243" t="s">
        <v>2880</v>
      </c>
      <c r="AF1275" s="243">
        <v>2108801</v>
      </c>
      <c r="AG1275" s="243"/>
      <c r="AH1275" s="243"/>
    </row>
    <row r="1276" spans="30:34" x14ac:dyDescent="0.25">
      <c r="AD1276" s="243" t="s">
        <v>59</v>
      </c>
      <c r="AE1276" s="243" t="s">
        <v>2892</v>
      </c>
      <c r="AF1276" s="243">
        <v>2108900</v>
      </c>
      <c r="AG1276" s="243"/>
      <c r="AH1276" s="243"/>
    </row>
    <row r="1277" spans="30:34" x14ac:dyDescent="0.25">
      <c r="AD1277" s="243" t="s">
        <v>59</v>
      </c>
      <c r="AE1277" s="243" t="s">
        <v>2905</v>
      </c>
      <c r="AF1277" s="243">
        <v>2109007</v>
      </c>
      <c r="AG1277" s="243"/>
      <c r="AH1277" s="243"/>
    </row>
    <row r="1278" spans="30:34" x14ac:dyDescent="0.25">
      <c r="AD1278" s="243" t="s">
        <v>59</v>
      </c>
      <c r="AE1278" s="243" t="s">
        <v>2917</v>
      </c>
      <c r="AF1278" s="243">
        <v>2109056</v>
      </c>
      <c r="AG1278" s="243"/>
      <c r="AH1278" s="243"/>
    </row>
    <row r="1279" spans="30:34" x14ac:dyDescent="0.25">
      <c r="AD1279" s="243" t="s">
        <v>59</v>
      </c>
      <c r="AE1279" s="243" t="s">
        <v>2929</v>
      </c>
      <c r="AF1279" s="243">
        <v>2109106</v>
      </c>
      <c r="AG1279" s="243"/>
      <c r="AH1279" s="243"/>
    </row>
    <row r="1280" spans="30:34" x14ac:dyDescent="0.25">
      <c r="AD1280" s="243" t="s">
        <v>59</v>
      </c>
      <c r="AE1280" s="243" t="s">
        <v>2370</v>
      </c>
      <c r="AF1280" s="243">
        <v>2109205</v>
      </c>
      <c r="AG1280" s="243"/>
      <c r="AH1280" s="243"/>
    </row>
    <row r="1281" spans="30:34" x14ac:dyDescent="0.25">
      <c r="AD1281" s="243" t="s">
        <v>59</v>
      </c>
      <c r="AE1281" s="243" t="s">
        <v>978</v>
      </c>
      <c r="AF1281" s="243">
        <v>2109239</v>
      </c>
      <c r="AG1281" s="243"/>
      <c r="AH1281" s="243"/>
    </row>
    <row r="1282" spans="30:34" x14ac:dyDescent="0.25">
      <c r="AD1282" s="243" t="s">
        <v>59</v>
      </c>
      <c r="AE1282" s="243" t="s">
        <v>2964</v>
      </c>
      <c r="AF1282" s="243">
        <v>2109270</v>
      </c>
      <c r="AG1282" s="243"/>
      <c r="AH1282" s="243"/>
    </row>
    <row r="1283" spans="30:34" x14ac:dyDescent="0.25">
      <c r="AD1283" s="243" t="s">
        <v>59</v>
      </c>
      <c r="AE1283" s="243" t="s">
        <v>2976</v>
      </c>
      <c r="AF1283" s="243">
        <v>2109304</v>
      </c>
      <c r="AG1283" s="243"/>
      <c r="AH1283" s="243"/>
    </row>
    <row r="1284" spans="30:34" x14ac:dyDescent="0.25">
      <c r="AD1284" s="243" t="s">
        <v>59</v>
      </c>
      <c r="AE1284" s="243" t="s">
        <v>2989</v>
      </c>
      <c r="AF1284" s="243">
        <v>2109403</v>
      </c>
      <c r="AG1284" s="243"/>
      <c r="AH1284" s="243"/>
    </row>
    <row r="1285" spans="30:34" x14ac:dyDescent="0.25">
      <c r="AD1285" s="243" t="s">
        <v>59</v>
      </c>
      <c r="AE1285" s="243" t="s">
        <v>3001</v>
      </c>
      <c r="AF1285" s="243">
        <v>2109452</v>
      </c>
      <c r="AG1285" s="243"/>
      <c r="AH1285" s="243"/>
    </row>
    <row r="1286" spans="30:34" x14ac:dyDescent="0.25">
      <c r="AD1286" s="243" t="s">
        <v>59</v>
      </c>
      <c r="AE1286" s="243" t="s">
        <v>3014</v>
      </c>
      <c r="AF1286" s="243">
        <v>2109502</v>
      </c>
      <c r="AG1286" s="243"/>
      <c r="AH1286" s="243"/>
    </row>
    <row r="1287" spans="30:34" x14ac:dyDescent="0.25">
      <c r="AD1287" s="243" t="s">
        <v>59</v>
      </c>
      <c r="AE1287" s="243" t="s">
        <v>3027</v>
      </c>
      <c r="AF1287" s="243">
        <v>2109551</v>
      </c>
      <c r="AG1287" s="243"/>
      <c r="AH1287" s="243"/>
    </row>
    <row r="1288" spans="30:34" x14ac:dyDescent="0.25">
      <c r="AD1288" s="243" t="s">
        <v>59</v>
      </c>
      <c r="AE1288" s="243" t="s">
        <v>3039</v>
      </c>
      <c r="AF1288" s="243">
        <v>2109601</v>
      </c>
      <c r="AG1288" s="243"/>
      <c r="AH1288" s="243"/>
    </row>
    <row r="1289" spans="30:34" x14ac:dyDescent="0.25">
      <c r="AD1289" s="243" t="s">
        <v>59</v>
      </c>
      <c r="AE1289" s="243" t="s">
        <v>3051</v>
      </c>
      <c r="AF1289" s="243">
        <v>2109700</v>
      </c>
      <c r="AG1289" s="243"/>
      <c r="AH1289" s="243"/>
    </row>
    <row r="1290" spans="30:34" x14ac:dyDescent="0.25">
      <c r="AD1290" s="243" t="s">
        <v>59</v>
      </c>
      <c r="AE1290" s="243" t="s">
        <v>3063</v>
      </c>
      <c r="AF1290" s="243">
        <v>2109759</v>
      </c>
      <c r="AG1290" s="243"/>
      <c r="AH1290" s="243"/>
    </row>
    <row r="1291" spans="30:34" x14ac:dyDescent="0.25">
      <c r="AD1291" s="243" t="s">
        <v>59</v>
      </c>
      <c r="AE1291" s="243" t="s">
        <v>3074</v>
      </c>
      <c r="AF1291" s="243">
        <v>2109809</v>
      </c>
      <c r="AG1291" s="243"/>
      <c r="AH1291" s="243"/>
    </row>
    <row r="1292" spans="30:34" x14ac:dyDescent="0.25">
      <c r="AD1292" s="243" t="s">
        <v>59</v>
      </c>
      <c r="AE1292" s="243" t="s">
        <v>3087</v>
      </c>
      <c r="AF1292" s="243">
        <v>2109908</v>
      </c>
      <c r="AG1292" s="243"/>
      <c r="AH1292" s="243"/>
    </row>
    <row r="1293" spans="30:34" x14ac:dyDescent="0.25">
      <c r="AD1293" s="243" t="s">
        <v>59</v>
      </c>
      <c r="AE1293" s="243" t="s">
        <v>3100</v>
      </c>
      <c r="AF1293" s="243">
        <v>2110005</v>
      </c>
      <c r="AG1293" s="243"/>
      <c r="AH1293" s="243"/>
    </row>
    <row r="1294" spans="30:34" x14ac:dyDescent="0.25">
      <c r="AD1294" s="243" t="s">
        <v>59</v>
      </c>
      <c r="AE1294" s="243" t="s">
        <v>3112</v>
      </c>
      <c r="AF1294" s="243">
        <v>2110039</v>
      </c>
      <c r="AG1294" s="243"/>
      <c r="AH1294" s="243"/>
    </row>
    <row r="1295" spans="30:34" x14ac:dyDescent="0.25">
      <c r="AD1295" s="243" t="s">
        <v>59</v>
      </c>
      <c r="AE1295" s="243" t="s">
        <v>3124</v>
      </c>
      <c r="AF1295" s="243">
        <v>2110104</v>
      </c>
      <c r="AG1295" s="243"/>
      <c r="AH1295" s="243"/>
    </row>
    <row r="1296" spans="30:34" x14ac:dyDescent="0.25">
      <c r="AD1296" s="243" t="s">
        <v>59</v>
      </c>
      <c r="AE1296" s="243" t="s">
        <v>3136</v>
      </c>
      <c r="AF1296" s="243">
        <v>2110203</v>
      </c>
      <c r="AG1296" s="243"/>
      <c r="AH1296" s="243"/>
    </row>
    <row r="1297" spans="30:34" x14ac:dyDescent="0.25">
      <c r="AD1297" s="243" t="s">
        <v>59</v>
      </c>
      <c r="AE1297" s="243" t="s">
        <v>3148</v>
      </c>
      <c r="AF1297" s="243">
        <v>2110237</v>
      </c>
      <c r="AG1297" s="243"/>
      <c r="AH1297" s="243"/>
    </row>
    <row r="1298" spans="30:34" x14ac:dyDescent="0.25">
      <c r="AD1298" s="243" t="s">
        <v>59</v>
      </c>
      <c r="AE1298" s="243" t="s">
        <v>3159</v>
      </c>
      <c r="AF1298" s="243">
        <v>2110278</v>
      </c>
      <c r="AG1298" s="243"/>
      <c r="AH1298" s="243"/>
    </row>
    <row r="1299" spans="30:34" x14ac:dyDescent="0.25">
      <c r="AD1299" s="243" t="s">
        <v>59</v>
      </c>
      <c r="AE1299" s="243" t="s">
        <v>3170</v>
      </c>
      <c r="AF1299" s="243">
        <v>2110302</v>
      </c>
      <c r="AG1299" s="243"/>
      <c r="AH1299" s="243"/>
    </row>
    <row r="1300" spans="30:34" x14ac:dyDescent="0.25">
      <c r="AD1300" s="243" t="s">
        <v>59</v>
      </c>
      <c r="AE1300" s="243" t="s">
        <v>3181</v>
      </c>
      <c r="AF1300" s="243">
        <v>2110401</v>
      </c>
      <c r="AG1300" s="243"/>
      <c r="AH1300" s="243"/>
    </row>
    <row r="1301" spans="30:34" x14ac:dyDescent="0.25">
      <c r="AD1301" s="243" t="s">
        <v>59</v>
      </c>
      <c r="AE1301" s="243" t="s">
        <v>3192</v>
      </c>
      <c r="AF1301" s="243">
        <v>2110500</v>
      </c>
      <c r="AG1301" s="243"/>
      <c r="AH1301" s="243"/>
    </row>
    <row r="1302" spans="30:34" x14ac:dyDescent="0.25">
      <c r="AD1302" s="243" t="s">
        <v>59</v>
      </c>
      <c r="AE1302" s="243" t="s">
        <v>3204</v>
      </c>
      <c r="AF1302" s="243">
        <v>2110609</v>
      </c>
      <c r="AG1302" s="243"/>
      <c r="AH1302" s="243"/>
    </row>
    <row r="1303" spans="30:34" x14ac:dyDescent="0.25">
      <c r="AD1303" s="243" t="s">
        <v>59</v>
      </c>
      <c r="AE1303" s="243" t="s">
        <v>3216</v>
      </c>
      <c r="AF1303" s="243">
        <v>2110658</v>
      </c>
      <c r="AG1303" s="243"/>
      <c r="AH1303" s="243"/>
    </row>
    <row r="1304" spans="30:34" x14ac:dyDescent="0.25">
      <c r="AD1304" s="243" t="s">
        <v>59</v>
      </c>
      <c r="AE1304" s="243" t="s">
        <v>3228</v>
      </c>
      <c r="AF1304" s="243">
        <v>2110708</v>
      </c>
      <c r="AG1304" s="243"/>
      <c r="AH1304" s="243"/>
    </row>
    <row r="1305" spans="30:34" x14ac:dyDescent="0.25">
      <c r="AD1305" s="243" t="s">
        <v>59</v>
      </c>
      <c r="AE1305" s="243" t="s">
        <v>3238</v>
      </c>
      <c r="AF1305" s="243">
        <v>2110807</v>
      </c>
      <c r="AG1305" s="243"/>
      <c r="AH1305" s="243"/>
    </row>
    <row r="1306" spans="30:34" x14ac:dyDescent="0.25">
      <c r="AD1306" s="243" t="s">
        <v>59</v>
      </c>
      <c r="AE1306" s="243" t="s">
        <v>3249</v>
      </c>
      <c r="AF1306" s="243">
        <v>2110856</v>
      </c>
      <c r="AG1306" s="243"/>
      <c r="AH1306" s="243"/>
    </row>
    <row r="1307" spans="30:34" x14ac:dyDescent="0.25">
      <c r="AD1307" s="243" t="s">
        <v>59</v>
      </c>
      <c r="AE1307" s="243" t="s">
        <v>3259</v>
      </c>
      <c r="AF1307" s="243">
        <v>2110906</v>
      </c>
      <c r="AG1307" s="243"/>
      <c r="AH1307" s="243"/>
    </row>
    <row r="1308" spans="30:34" x14ac:dyDescent="0.25">
      <c r="AD1308" s="243" t="s">
        <v>59</v>
      </c>
      <c r="AE1308" s="243" t="s">
        <v>3270</v>
      </c>
      <c r="AF1308" s="243">
        <v>2111003</v>
      </c>
      <c r="AG1308" s="243"/>
      <c r="AH1308" s="243"/>
    </row>
    <row r="1309" spans="30:34" x14ac:dyDescent="0.25">
      <c r="AD1309" s="243" t="s">
        <v>59</v>
      </c>
      <c r="AE1309" s="243" t="s">
        <v>3282</v>
      </c>
      <c r="AF1309" s="243">
        <v>2111029</v>
      </c>
      <c r="AG1309" s="243"/>
      <c r="AH1309" s="243"/>
    </row>
    <row r="1310" spans="30:34" x14ac:dyDescent="0.25">
      <c r="AD1310" s="243" t="s">
        <v>59</v>
      </c>
      <c r="AE1310" s="243" t="s">
        <v>3293</v>
      </c>
      <c r="AF1310" s="243">
        <v>2111052</v>
      </c>
      <c r="AG1310" s="243"/>
      <c r="AH1310" s="243"/>
    </row>
    <row r="1311" spans="30:34" x14ac:dyDescent="0.25">
      <c r="AD1311" s="243" t="s">
        <v>59</v>
      </c>
      <c r="AE1311" s="243" t="s">
        <v>3305</v>
      </c>
      <c r="AF1311" s="243">
        <v>2111078</v>
      </c>
      <c r="AG1311" s="243"/>
      <c r="AH1311" s="243"/>
    </row>
    <row r="1312" spans="30:34" x14ac:dyDescent="0.25">
      <c r="AD1312" s="243" t="s">
        <v>59</v>
      </c>
      <c r="AE1312" s="243" t="s">
        <v>3317</v>
      </c>
      <c r="AF1312" s="243">
        <v>2111102</v>
      </c>
      <c r="AG1312" s="243"/>
      <c r="AH1312" s="243"/>
    </row>
    <row r="1313" spans="30:34" x14ac:dyDescent="0.25">
      <c r="AD1313" s="243" t="s">
        <v>59</v>
      </c>
      <c r="AE1313" s="243" t="s">
        <v>3327</v>
      </c>
      <c r="AF1313" s="243">
        <v>2111201</v>
      </c>
      <c r="AG1313" s="243"/>
      <c r="AH1313" s="243"/>
    </row>
    <row r="1314" spans="30:34" x14ac:dyDescent="0.25">
      <c r="AD1314" s="243" t="s">
        <v>59</v>
      </c>
      <c r="AE1314" s="243" t="s">
        <v>3338</v>
      </c>
      <c r="AF1314" s="243">
        <v>2111250</v>
      </c>
      <c r="AG1314" s="243"/>
      <c r="AH1314" s="243"/>
    </row>
    <row r="1315" spans="30:34" x14ac:dyDescent="0.25">
      <c r="AD1315" s="243" t="s">
        <v>59</v>
      </c>
      <c r="AE1315" s="243" t="s">
        <v>3349</v>
      </c>
      <c r="AF1315" s="243">
        <v>2111300</v>
      </c>
      <c r="AG1315" s="243"/>
      <c r="AH1315" s="243"/>
    </row>
    <row r="1316" spans="30:34" x14ac:dyDescent="0.25">
      <c r="AD1316" s="243" t="s">
        <v>59</v>
      </c>
      <c r="AE1316" s="243" t="s">
        <v>3359</v>
      </c>
      <c r="AF1316" s="243">
        <v>2111409</v>
      </c>
      <c r="AG1316" s="243"/>
      <c r="AH1316" s="243"/>
    </row>
    <row r="1317" spans="30:34" x14ac:dyDescent="0.25">
      <c r="AD1317" s="243" t="s">
        <v>59</v>
      </c>
      <c r="AE1317" s="243" t="s">
        <v>3368</v>
      </c>
      <c r="AF1317" s="243">
        <v>2111508</v>
      </c>
      <c r="AG1317" s="243"/>
      <c r="AH1317" s="243"/>
    </row>
    <row r="1318" spans="30:34" x14ac:dyDescent="0.25">
      <c r="AD1318" s="243" t="s">
        <v>59</v>
      </c>
      <c r="AE1318" s="243" t="s">
        <v>3378</v>
      </c>
      <c r="AF1318" s="243">
        <v>2111532</v>
      </c>
      <c r="AG1318" s="243"/>
      <c r="AH1318" s="243"/>
    </row>
    <row r="1319" spans="30:34" x14ac:dyDescent="0.25">
      <c r="AD1319" s="243" t="s">
        <v>59</v>
      </c>
      <c r="AE1319" s="243" t="s">
        <v>3388</v>
      </c>
      <c r="AF1319" s="243">
        <v>2111573</v>
      </c>
      <c r="AG1319" s="243"/>
      <c r="AH1319" s="243"/>
    </row>
    <row r="1320" spans="30:34" x14ac:dyDescent="0.25">
      <c r="AD1320" s="243" t="s">
        <v>59</v>
      </c>
      <c r="AE1320" s="243" t="s">
        <v>3398</v>
      </c>
      <c r="AF1320" s="243">
        <v>2111607</v>
      </c>
      <c r="AG1320" s="243"/>
      <c r="AH1320" s="243"/>
    </row>
    <row r="1321" spans="30:34" x14ac:dyDescent="0.25">
      <c r="AD1321" s="243" t="s">
        <v>59</v>
      </c>
      <c r="AE1321" s="243" t="s">
        <v>3408</v>
      </c>
      <c r="AF1321" s="243">
        <v>2111631</v>
      </c>
      <c r="AG1321" s="243"/>
      <c r="AH1321" s="243"/>
    </row>
    <row r="1322" spans="30:34" x14ac:dyDescent="0.25">
      <c r="AD1322" s="243" t="s">
        <v>59</v>
      </c>
      <c r="AE1322" s="243" t="s">
        <v>3418</v>
      </c>
      <c r="AF1322" s="243">
        <v>2111672</v>
      </c>
      <c r="AG1322" s="243"/>
      <c r="AH1322" s="243"/>
    </row>
    <row r="1323" spans="30:34" x14ac:dyDescent="0.25">
      <c r="AD1323" s="243" t="s">
        <v>59</v>
      </c>
      <c r="AE1323" s="243" t="s">
        <v>3030</v>
      </c>
      <c r="AF1323" s="243">
        <v>2111706</v>
      </c>
      <c r="AG1323" s="243"/>
      <c r="AH1323" s="243"/>
    </row>
    <row r="1324" spans="30:34" x14ac:dyDescent="0.25">
      <c r="AD1324" s="243" t="s">
        <v>59</v>
      </c>
      <c r="AE1324" s="243" t="s">
        <v>3437</v>
      </c>
      <c r="AF1324" s="243">
        <v>2111722</v>
      </c>
      <c r="AG1324" s="243"/>
      <c r="AH1324" s="243"/>
    </row>
    <row r="1325" spans="30:34" x14ac:dyDescent="0.25">
      <c r="AD1325" s="243" t="s">
        <v>59</v>
      </c>
      <c r="AE1325" s="243" t="s">
        <v>3446</v>
      </c>
      <c r="AF1325" s="243">
        <v>2111748</v>
      </c>
      <c r="AG1325" s="243"/>
      <c r="AH1325" s="243"/>
    </row>
    <row r="1326" spans="30:34" x14ac:dyDescent="0.25">
      <c r="AD1326" s="243" t="s">
        <v>59</v>
      </c>
      <c r="AE1326" s="243" t="s">
        <v>3455</v>
      </c>
      <c r="AF1326" s="243">
        <v>2111763</v>
      </c>
      <c r="AG1326" s="243"/>
      <c r="AH1326" s="243"/>
    </row>
    <row r="1327" spans="30:34" x14ac:dyDescent="0.25">
      <c r="AD1327" s="243" t="s">
        <v>59</v>
      </c>
      <c r="AE1327" s="243" t="s">
        <v>3465</v>
      </c>
      <c r="AF1327" s="243">
        <v>2111789</v>
      </c>
      <c r="AG1327" s="243"/>
      <c r="AH1327" s="243"/>
    </row>
    <row r="1328" spans="30:34" x14ac:dyDescent="0.25">
      <c r="AD1328" s="243" t="s">
        <v>59</v>
      </c>
      <c r="AE1328" s="243" t="s">
        <v>2934</v>
      </c>
      <c r="AF1328" s="243">
        <v>2111805</v>
      </c>
      <c r="AG1328" s="243"/>
      <c r="AH1328" s="243"/>
    </row>
    <row r="1329" spans="30:34" x14ac:dyDescent="0.25">
      <c r="AD1329" s="243" t="s">
        <v>59</v>
      </c>
      <c r="AE1329" s="243" t="s">
        <v>3484</v>
      </c>
      <c r="AF1329" s="243">
        <v>2111904</v>
      </c>
      <c r="AG1329" s="243"/>
      <c r="AH1329" s="243"/>
    </row>
    <row r="1330" spans="30:34" x14ac:dyDescent="0.25">
      <c r="AD1330" s="243" t="s">
        <v>59</v>
      </c>
      <c r="AE1330" s="243" t="s">
        <v>3494</v>
      </c>
      <c r="AF1330" s="243">
        <v>2111953</v>
      </c>
      <c r="AG1330" s="243"/>
      <c r="AH1330" s="243"/>
    </row>
    <row r="1331" spans="30:34" x14ac:dyDescent="0.25">
      <c r="AD1331" s="243" t="s">
        <v>59</v>
      </c>
      <c r="AE1331" s="243" t="s">
        <v>3503</v>
      </c>
      <c r="AF1331" s="243">
        <v>2112001</v>
      </c>
      <c r="AG1331" s="243"/>
      <c r="AH1331" s="243"/>
    </row>
    <row r="1332" spans="30:34" x14ac:dyDescent="0.25">
      <c r="AD1332" s="243" t="s">
        <v>59</v>
      </c>
      <c r="AE1332" s="243" t="s">
        <v>3513</v>
      </c>
      <c r="AF1332" s="243">
        <v>2112100</v>
      </c>
      <c r="AG1332" s="243"/>
      <c r="AH1332" s="243"/>
    </row>
    <row r="1333" spans="30:34" x14ac:dyDescent="0.25">
      <c r="AD1333" s="243" t="s">
        <v>59</v>
      </c>
      <c r="AE1333" s="243" t="s">
        <v>3523</v>
      </c>
      <c r="AF1333" s="243">
        <v>2112209</v>
      </c>
      <c r="AG1333" s="243"/>
      <c r="AH1333" s="243"/>
    </row>
    <row r="1334" spans="30:34" x14ac:dyDescent="0.25">
      <c r="AD1334" s="243" t="s">
        <v>59</v>
      </c>
      <c r="AE1334" s="243" t="s">
        <v>3533</v>
      </c>
      <c r="AF1334" s="243">
        <v>2112233</v>
      </c>
      <c r="AG1334" s="243"/>
      <c r="AH1334" s="243"/>
    </row>
    <row r="1335" spans="30:34" x14ac:dyDescent="0.25">
      <c r="AD1335" s="243" t="s">
        <v>59</v>
      </c>
      <c r="AE1335" s="243" t="s">
        <v>3543</v>
      </c>
      <c r="AF1335" s="243">
        <v>2112274</v>
      </c>
      <c r="AG1335" s="243"/>
      <c r="AH1335" s="243"/>
    </row>
    <row r="1336" spans="30:34" x14ac:dyDescent="0.25">
      <c r="AD1336" s="243" t="s">
        <v>59</v>
      </c>
      <c r="AE1336" s="243" t="s">
        <v>3551</v>
      </c>
      <c r="AF1336" s="243">
        <v>2112308</v>
      </c>
      <c r="AG1336" s="243"/>
      <c r="AH1336" s="243"/>
    </row>
    <row r="1337" spans="30:34" x14ac:dyDescent="0.25">
      <c r="AD1337" s="243" t="s">
        <v>59</v>
      </c>
      <c r="AE1337" s="243" t="s">
        <v>3561</v>
      </c>
      <c r="AF1337" s="243">
        <v>2112407</v>
      </c>
      <c r="AG1337" s="243"/>
      <c r="AH1337" s="243"/>
    </row>
    <row r="1338" spans="30:34" x14ac:dyDescent="0.25">
      <c r="AD1338" s="243" t="s">
        <v>59</v>
      </c>
      <c r="AE1338" s="243" t="s">
        <v>3571</v>
      </c>
      <c r="AF1338" s="243">
        <v>2112456</v>
      </c>
      <c r="AG1338" s="243"/>
      <c r="AH1338" s="243"/>
    </row>
    <row r="1339" spans="30:34" x14ac:dyDescent="0.25">
      <c r="AD1339" s="243" t="s">
        <v>59</v>
      </c>
      <c r="AE1339" s="243" t="s">
        <v>3581</v>
      </c>
      <c r="AF1339" s="243">
        <v>2112506</v>
      </c>
      <c r="AG1339" s="243"/>
      <c r="AH1339" s="243"/>
    </row>
    <row r="1340" spans="30:34" x14ac:dyDescent="0.25">
      <c r="AD1340" s="243" t="s">
        <v>59</v>
      </c>
      <c r="AE1340" s="243" t="s">
        <v>3591</v>
      </c>
      <c r="AF1340" s="243">
        <v>2112605</v>
      </c>
      <c r="AG1340" s="243"/>
      <c r="AH1340" s="243"/>
    </row>
    <row r="1341" spans="30:34" x14ac:dyDescent="0.25">
      <c r="AD1341" s="243" t="s">
        <v>59</v>
      </c>
      <c r="AE1341" s="243" t="s">
        <v>3600</v>
      </c>
      <c r="AF1341" s="243">
        <v>2112704</v>
      </c>
      <c r="AG1341" s="243"/>
      <c r="AH1341" s="243"/>
    </row>
    <row r="1342" spans="30:34" x14ac:dyDescent="0.25">
      <c r="AD1342" s="243" t="s">
        <v>59</v>
      </c>
      <c r="AE1342" s="243" t="s">
        <v>1738</v>
      </c>
      <c r="AF1342" s="243">
        <v>2112803</v>
      </c>
      <c r="AG1342" s="243"/>
      <c r="AH1342" s="243"/>
    </row>
    <row r="1343" spans="30:34" x14ac:dyDescent="0.25">
      <c r="AD1343" s="243" t="s">
        <v>59</v>
      </c>
      <c r="AE1343" s="243" t="s">
        <v>3618</v>
      </c>
      <c r="AF1343" s="243">
        <v>2112852</v>
      </c>
      <c r="AG1343" s="243"/>
      <c r="AH1343" s="243"/>
    </row>
    <row r="1344" spans="30:34" x14ac:dyDescent="0.25">
      <c r="AD1344" s="243" t="s">
        <v>59</v>
      </c>
      <c r="AE1344" s="243" t="s">
        <v>3628</v>
      </c>
      <c r="AF1344" s="243">
        <v>2112902</v>
      </c>
      <c r="AG1344" s="243"/>
      <c r="AH1344" s="243"/>
    </row>
    <row r="1345" spans="30:34" x14ac:dyDescent="0.25">
      <c r="AD1345" s="243" t="s">
        <v>59</v>
      </c>
      <c r="AE1345" s="243" t="s">
        <v>3638</v>
      </c>
      <c r="AF1345" s="243">
        <v>2113009</v>
      </c>
      <c r="AG1345" s="243"/>
      <c r="AH1345" s="243"/>
    </row>
    <row r="1346" spans="30:34" x14ac:dyDescent="0.25">
      <c r="AD1346" s="243" t="s">
        <v>59</v>
      </c>
      <c r="AE1346" s="243" t="s">
        <v>3648</v>
      </c>
      <c r="AF1346" s="243">
        <v>2114007</v>
      </c>
      <c r="AG1346" s="243"/>
      <c r="AH1346" s="243"/>
    </row>
    <row r="1347" spans="30:34" x14ac:dyDescent="0.25">
      <c r="AD1347" s="243" t="s">
        <v>61</v>
      </c>
      <c r="AE1347" s="243" t="s">
        <v>103</v>
      </c>
      <c r="AF1347" s="243">
        <v>3100104</v>
      </c>
      <c r="AG1347" s="243"/>
      <c r="AH1347" s="243"/>
    </row>
    <row r="1348" spans="30:34" x14ac:dyDescent="0.25">
      <c r="AD1348" s="243" t="s">
        <v>61</v>
      </c>
      <c r="AE1348" s="243" t="s">
        <v>128</v>
      </c>
      <c r="AF1348" s="243">
        <v>3100203</v>
      </c>
      <c r="AG1348" s="243"/>
      <c r="AH1348" s="243"/>
    </row>
    <row r="1349" spans="30:34" x14ac:dyDescent="0.25">
      <c r="AD1349" s="243" t="s">
        <v>61</v>
      </c>
      <c r="AE1349" s="243" t="s">
        <v>154</v>
      </c>
      <c r="AF1349" s="243">
        <v>3100302</v>
      </c>
      <c r="AG1349" s="243"/>
      <c r="AH1349" s="243"/>
    </row>
    <row r="1350" spans="30:34" x14ac:dyDescent="0.25">
      <c r="AD1350" s="243" t="s">
        <v>61</v>
      </c>
      <c r="AE1350" s="243" t="s">
        <v>179</v>
      </c>
      <c r="AF1350" s="243">
        <v>3100401</v>
      </c>
      <c r="AG1350" s="243"/>
      <c r="AH1350" s="243"/>
    </row>
    <row r="1351" spans="30:34" x14ac:dyDescent="0.25">
      <c r="AD1351" s="243" t="s">
        <v>61</v>
      </c>
      <c r="AE1351" s="243" t="s">
        <v>205</v>
      </c>
      <c r="AF1351" s="243">
        <v>3100500</v>
      </c>
      <c r="AG1351" s="243"/>
      <c r="AH1351" s="243"/>
    </row>
    <row r="1352" spans="30:34" x14ac:dyDescent="0.25">
      <c r="AD1352" s="243" t="s">
        <v>61</v>
      </c>
      <c r="AE1352" s="243" t="s">
        <v>126</v>
      </c>
      <c r="AF1352" s="243">
        <v>3100609</v>
      </c>
      <c r="AG1352" s="243"/>
      <c r="AH1352" s="243"/>
    </row>
    <row r="1353" spans="30:34" x14ac:dyDescent="0.25">
      <c r="AD1353" s="243" t="s">
        <v>61</v>
      </c>
      <c r="AE1353" s="243" t="s">
        <v>255</v>
      </c>
      <c r="AF1353" s="243">
        <v>3100708</v>
      </c>
      <c r="AG1353" s="243"/>
      <c r="AH1353" s="243"/>
    </row>
    <row r="1354" spans="30:34" x14ac:dyDescent="0.25">
      <c r="AD1354" s="243" t="s">
        <v>61</v>
      </c>
      <c r="AE1354" s="243" t="s">
        <v>280</v>
      </c>
      <c r="AF1354" s="243">
        <v>3100807</v>
      </c>
      <c r="AG1354" s="243"/>
      <c r="AH1354" s="243"/>
    </row>
    <row r="1355" spans="30:34" x14ac:dyDescent="0.25">
      <c r="AD1355" s="243" t="s">
        <v>61</v>
      </c>
      <c r="AE1355" s="243" t="s">
        <v>306</v>
      </c>
      <c r="AF1355" s="243">
        <v>3100906</v>
      </c>
      <c r="AG1355" s="243"/>
      <c r="AH1355" s="243"/>
    </row>
    <row r="1356" spans="30:34" x14ac:dyDescent="0.25">
      <c r="AD1356" s="243" t="s">
        <v>61</v>
      </c>
      <c r="AE1356" s="243" t="s">
        <v>332</v>
      </c>
      <c r="AF1356" s="243">
        <v>3101003</v>
      </c>
      <c r="AG1356" s="243"/>
      <c r="AH1356" s="243"/>
    </row>
    <row r="1357" spans="30:34" x14ac:dyDescent="0.25">
      <c r="AD1357" s="243" t="s">
        <v>61</v>
      </c>
      <c r="AE1357" s="243" t="s">
        <v>357</v>
      </c>
      <c r="AF1357" s="243">
        <v>3101102</v>
      </c>
      <c r="AG1357" s="243"/>
      <c r="AH1357" s="243"/>
    </row>
    <row r="1358" spans="30:34" x14ac:dyDescent="0.25">
      <c r="AD1358" s="243" t="s">
        <v>61</v>
      </c>
      <c r="AE1358" s="243" t="s">
        <v>381</v>
      </c>
      <c r="AF1358" s="243">
        <v>3101201</v>
      </c>
      <c r="AG1358" s="243"/>
      <c r="AH1358" s="243"/>
    </row>
    <row r="1359" spans="30:34" x14ac:dyDescent="0.25">
      <c r="AD1359" s="243" t="s">
        <v>61</v>
      </c>
      <c r="AE1359" s="243" t="s">
        <v>406</v>
      </c>
      <c r="AF1359" s="243">
        <v>3101300</v>
      </c>
      <c r="AG1359" s="243"/>
      <c r="AH1359" s="243"/>
    </row>
    <row r="1360" spans="30:34" x14ac:dyDescent="0.25">
      <c r="AD1360" s="243" t="s">
        <v>61</v>
      </c>
      <c r="AE1360" s="243" t="s">
        <v>431</v>
      </c>
      <c r="AF1360" s="243">
        <v>3101409</v>
      </c>
      <c r="AG1360" s="243"/>
      <c r="AH1360" s="243"/>
    </row>
    <row r="1361" spans="30:34" x14ac:dyDescent="0.25">
      <c r="AD1361" s="243" t="s">
        <v>61</v>
      </c>
      <c r="AE1361" s="243" t="s">
        <v>456</v>
      </c>
      <c r="AF1361" s="243">
        <v>3101508</v>
      </c>
      <c r="AG1361" s="243"/>
      <c r="AH1361" s="243"/>
    </row>
    <row r="1362" spans="30:34" x14ac:dyDescent="0.25">
      <c r="AD1362" s="243" t="s">
        <v>61</v>
      </c>
      <c r="AE1362" s="243" t="s">
        <v>482</v>
      </c>
      <c r="AF1362" s="243">
        <v>3101607</v>
      </c>
      <c r="AG1362" s="243"/>
      <c r="AH1362" s="243"/>
    </row>
    <row r="1363" spans="30:34" x14ac:dyDescent="0.25">
      <c r="AD1363" s="243" t="s">
        <v>61</v>
      </c>
      <c r="AE1363" s="243" t="s">
        <v>506</v>
      </c>
      <c r="AF1363" s="243">
        <v>3101631</v>
      </c>
      <c r="AG1363" s="243"/>
      <c r="AH1363" s="243"/>
    </row>
    <row r="1364" spans="30:34" x14ac:dyDescent="0.25">
      <c r="AD1364" s="243" t="s">
        <v>61</v>
      </c>
      <c r="AE1364" s="243" t="s">
        <v>529</v>
      </c>
      <c r="AF1364" s="243">
        <v>3101706</v>
      </c>
      <c r="AG1364" s="243"/>
      <c r="AH1364" s="243"/>
    </row>
    <row r="1365" spans="30:34" x14ac:dyDescent="0.25">
      <c r="AD1365" s="243" t="s">
        <v>61</v>
      </c>
      <c r="AE1365" s="243" t="s">
        <v>553</v>
      </c>
      <c r="AF1365" s="243">
        <v>3101805</v>
      </c>
      <c r="AG1365" s="243"/>
      <c r="AH1365" s="243"/>
    </row>
    <row r="1366" spans="30:34" x14ac:dyDescent="0.25">
      <c r="AD1366" s="243" t="s">
        <v>61</v>
      </c>
      <c r="AE1366" s="243" t="s">
        <v>575</v>
      </c>
      <c r="AF1366" s="243">
        <v>3101904</v>
      </c>
      <c r="AG1366" s="243"/>
      <c r="AH1366" s="243"/>
    </row>
    <row r="1367" spans="30:34" x14ac:dyDescent="0.25">
      <c r="AD1367" s="243" t="s">
        <v>61</v>
      </c>
      <c r="AE1367" s="243" t="s">
        <v>599</v>
      </c>
      <c r="AF1367" s="243">
        <v>3102001</v>
      </c>
      <c r="AG1367" s="243"/>
      <c r="AH1367" s="243"/>
    </row>
    <row r="1368" spans="30:34" x14ac:dyDescent="0.25">
      <c r="AD1368" s="243" t="s">
        <v>61</v>
      </c>
      <c r="AE1368" s="243" t="s">
        <v>622</v>
      </c>
      <c r="AF1368" s="243">
        <v>3102050</v>
      </c>
      <c r="AG1368" s="243"/>
      <c r="AH1368" s="243"/>
    </row>
    <row r="1369" spans="30:34" x14ac:dyDescent="0.25">
      <c r="AD1369" s="243" t="s">
        <v>61</v>
      </c>
      <c r="AE1369" s="243" t="s">
        <v>643</v>
      </c>
      <c r="AF1369" s="243">
        <v>3153509</v>
      </c>
      <c r="AG1369" s="243"/>
      <c r="AH1369" s="243"/>
    </row>
    <row r="1370" spans="30:34" x14ac:dyDescent="0.25">
      <c r="AD1370" s="243" t="s">
        <v>61</v>
      </c>
      <c r="AE1370" s="243" t="s">
        <v>664</v>
      </c>
      <c r="AF1370" s="243">
        <v>3102100</v>
      </c>
      <c r="AG1370" s="243"/>
      <c r="AH1370" s="243"/>
    </row>
    <row r="1371" spans="30:34" x14ac:dyDescent="0.25">
      <c r="AD1371" s="243" t="s">
        <v>61</v>
      </c>
      <c r="AE1371" s="243" t="s">
        <v>685</v>
      </c>
      <c r="AF1371" s="243">
        <v>3102209</v>
      </c>
      <c r="AG1371" s="243"/>
      <c r="AH1371" s="243"/>
    </row>
    <row r="1372" spans="30:34" x14ac:dyDescent="0.25">
      <c r="AD1372" s="243" t="s">
        <v>61</v>
      </c>
      <c r="AE1372" s="243" t="s">
        <v>705</v>
      </c>
      <c r="AF1372" s="243">
        <v>3102308</v>
      </c>
      <c r="AG1372" s="243"/>
      <c r="AH1372" s="243"/>
    </row>
    <row r="1373" spans="30:34" x14ac:dyDescent="0.25">
      <c r="AD1373" s="243" t="s">
        <v>61</v>
      </c>
      <c r="AE1373" s="243" t="s">
        <v>727</v>
      </c>
      <c r="AF1373" s="243">
        <v>3102407</v>
      </c>
      <c r="AG1373" s="243"/>
      <c r="AH1373" s="243"/>
    </row>
    <row r="1374" spans="30:34" x14ac:dyDescent="0.25">
      <c r="AD1374" s="243" t="s">
        <v>61</v>
      </c>
      <c r="AE1374" s="243" t="s">
        <v>749</v>
      </c>
      <c r="AF1374" s="243">
        <v>3102506</v>
      </c>
      <c r="AG1374" s="243"/>
      <c r="AH1374" s="243"/>
    </row>
    <row r="1375" spans="30:34" x14ac:dyDescent="0.25">
      <c r="AD1375" s="243" t="s">
        <v>61</v>
      </c>
      <c r="AE1375" s="243" t="s">
        <v>770</v>
      </c>
      <c r="AF1375" s="243">
        <v>3102605</v>
      </c>
      <c r="AG1375" s="243"/>
      <c r="AH1375" s="243"/>
    </row>
    <row r="1376" spans="30:34" x14ac:dyDescent="0.25">
      <c r="AD1376" s="243" t="s">
        <v>61</v>
      </c>
      <c r="AE1376" s="243" t="s">
        <v>793</v>
      </c>
      <c r="AF1376" s="243">
        <v>3102803</v>
      </c>
      <c r="AG1376" s="243"/>
      <c r="AH1376" s="243"/>
    </row>
    <row r="1377" spans="30:34" x14ac:dyDescent="0.25">
      <c r="AD1377" s="243" t="s">
        <v>61</v>
      </c>
      <c r="AE1377" s="243" t="s">
        <v>814</v>
      </c>
      <c r="AF1377" s="243">
        <v>3102852</v>
      </c>
      <c r="AG1377" s="243"/>
      <c r="AH1377" s="243"/>
    </row>
    <row r="1378" spans="30:34" x14ac:dyDescent="0.25">
      <c r="AD1378" s="243" t="s">
        <v>61</v>
      </c>
      <c r="AE1378" s="243" t="s">
        <v>467</v>
      </c>
      <c r="AF1378" s="243">
        <v>3102902</v>
      </c>
      <c r="AG1378" s="243"/>
      <c r="AH1378" s="243"/>
    </row>
    <row r="1379" spans="30:34" x14ac:dyDescent="0.25">
      <c r="AD1379" s="243" t="s">
        <v>61</v>
      </c>
      <c r="AE1379" s="243" t="s">
        <v>857</v>
      </c>
      <c r="AF1379" s="243">
        <v>3103009</v>
      </c>
      <c r="AG1379" s="243"/>
      <c r="AH1379" s="243"/>
    </row>
    <row r="1380" spans="30:34" x14ac:dyDescent="0.25">
      <c r="AD1380" s="243" t="s">
        <v>61</v>
      </c>
      <c r="AE1380" s="243" t="s">
        <v>878</v>
      </c>
      <c r="AF1380" s="243">
        <v>3103108</v>
      </c>
      <c r="AG1380" s="243"/>
      <c r="AH1380" s="243"/>
    </row>
    <row r="1381" spans="30:34" x14ac:dyDescent="0.25">
      <c r="AD1381" s="243" t="s">
        <v>61</v>
      </c>
      <c r="AE1381" s="243" t="s">
        <v>901</v>
      </c>
      <c r="AF1381" s="243">
        <v>3103207</v>
      </c>
      <c r="AG1381" s="243"/>
      <c r="AH1381" s="243"/>
    </row>
    <row r="1382" spans="30:34" x14ac:dyDescent="0.25">
      <c r="AD1382" s="243" t="s">
        <v>61</v>
      </c>
      <c r="AE1382" s="243" t="s">
        <v>924</v>
      </c>
      <c r="AF1382" s="243">
        <v>3103306</v>
      </c>
      <c r="AG1382" s="243"/>
      <c r="AH1382" s="243"/>
    </row>
    <row r="1383" spans="30:34" x14ac:dyDescent="0.25">
      <c r="AD1383" s="243" t="s">
        <v>61</v>
      </c>
      <c r="AE1383" s="243" t="s">
        <v>947</v>
      </c>
      <c r="AF1383" s="243">
        <v>3103405</v>
      </c>
      <c r="AG1383" s="243"/>
      <c r="AH1383" s="243"/>
    </row>
    <row r="1384" spans="30:34" x14ac:dyDescent="0.25">
      <c r="AD1384" s="243" t="s">
        <v>61</v>
      </c>
      <c r="AE1384" s="243" t="s">
        <v>969</v>
      </c>
      <c r="AF1384" s="243">
        <v>3103504</v>
      </c>
      <c r="AG1384" s="243"/>
      <c r="AH1384" s="243"/>
    </row>
    <row r="1385" spans="30:34" x14ac:dyDescent="0.25">
      <c r="AD1385" s="243" t="s">
        <v>61</v>
      </c>
      <c r="AE1385" s="243" t="s">
        <v>991</v>
      </c>
      <c r="AF1385" s="243">
        <v>3103603</v>
      </c>
      <c r="AG1385" s="243"/>
      <c r="AH1385" s="243"/>
    </row>
    <row r="1386" spans="30:34" x14ac:dyDescent="0.25">
      <c r="AD1386" s="243" t="s">
        <v>61</v>
      </c>
      <c r="AE1386" s="243" t="s">
        <v>1014</v>
      </c>
      <c r="AF1386" s="243">
        <v>3103702</v>
      </c>
      <c r="AG1386" s="243"/>
      <c r="AH1386" s="243"/>
    </row>
    <row r="1387" spans="30:34" x14ac:dyDescent="0.25">
      <c r="AD1387" s="243" t="s">
        <v>61</v>
      </c>
      <c r="AE1387" s="243" t="s">
        <v>1036</v>
      </c>
      <c r="AF1387" s="243">
        <v>3103751</v>
      </c>
      <c r="AG1387" s="243"/>
      <c r="AH1387" s="243"/>
    </row>
    <row r="1388" spans="30:34" x14ac:dyDescent="0.25">
      <c r="AD1388" s="243" t="s">
        <v>61</v>
      </c>
      <c r="AE1388" s="243" t="s">
        <v>1058</v>
      </c>
      <c r="AF1388" s="243">
        <v>3103801</v>
      </c>
      <c r="AG1388" s="243"/>
      <c r="AH1388" s="243"/>
    </row>
    <row r="1389" spans="30:34" x14ac:dyDescent="0.25">
      <c r="AD1389" s="243" t="s">
        <v>61</v>
      </c>
      <c r="AE1389" s="243" t="s">
        <v>1080</v>
      </c>
      <c r="AF1389" s="243">
        <v>3103900</v>
      </c>
      <c r="AG1389" s="243"/>
      <c r="AH1389" s="243"/>
    </row>
    <row r="1390" spans="30:34" x14ac:dyDescent="0.25">
      <c r="AD1390" s="243" t="s">
        <v>61</v>
      </c>
      <c r="AE1390" s="243" t="s">
        <v>1102</v>
      </c>
      <c r="AF1390" s="243">
        <v>3104007</v>
      </c>
      <c r="AG1390" s="243"/>
      <c r="AH1390" s="243"/>
    </row>
    <row r="1391" spans="30:34" x14ac:dyDescent="0.25">
      <c r="AD1391" s="243" t="s">
        <v>61</v>
      </c>
      <c r="AE1391" s="243" t="s">
        <v>1125</v>
      </c>
      <c r="AF1391" s="243">
        <v>3104106</v>
      </c>
      <c r="AG1391" s="243"/>
      <c r="AH1391" s="243"/>
    </row>
    <row r="1392" spans="30:34" x14ac:dyDescent="0.25">
      <c r="AD1392" s="243" t="s">
        <v>61</v>
      </c>
      <c r="AE1392" s="243" t="s">
        <v>1148</v>
      </c>
      <c r="AF1392" s="243">
        <v>3104205</v>
      </c>
      <c r="AG1392" s="243"/>
      <c r="AH1392" s="243"/>
    </row>
    <row r="1393" spans="30:34" x14ac:dyDescent="0.25">
      <c r="AD1393" s="243" t="s">
        <v>61</v>
      </c>
      <c r="AE1393" s="243" t="s">
        <v>1171</v>
      </c>
      <c r="AF1393" s="243">
        <v>3104304</v>
      </c>
      <c r="AG1393" s="243"/>
      <c r="AH1393" s="243"/>
    </row>
    <row r="1394" spans="30:34" x14ac:dyDescent="0.25">
      <c r="AD1394" s="243" t="s">
        <v>61</v>
      </c>
      <c r="AE1394" s="243" t="s">
        <v>1194</v>
      </c>
      <c r="AF1394" s="243">
        <v>3104403</v>
      </c>
      <c r="AG1394" s="243"/>
      <c r="AH1394" s="243"/>
    </row>
    <row r="1395" spans="30:34" x14ac:dyDescent="0.25">
      <c r="AD1395" s="243" t="s">
        <v>61</v>
      </c>
      <c r="AE1395" s="243" t="s">
        <v>1216</v>
      </c>
      <c r="AF1395" s="243">
        <v>3104452</v>
      </c>
      <c r="AG1395" s="243"/>
      <c r="AH1395" s="243"/>
    </row>
    <row r="1396" spans="30:34" x14ac:dyDescent="0.25">
      <c r="AD1396" s="243" t="s">
        <v>61</v>
      </c>
      <c r="AE1396" s="243" t="s">
        <v>1237</v>
      </c>
      <c r="AF1396" s="243">
        <v>3104502</v>
      </c>
      <c r="AG1396" s="243"/>
      <c r="AH1396" s="243"/>
    </row>
    <row r="1397" spans="30:34" x14ac:dyDescent="0.25">
      <c r="AD1397" s="243" t="s">
        <v>61</v>
      </c>
      <c r="AE1397" s="243" t="s">
        <v>1260</v>
      </c>
      <c r="AF1397" s="243">
        <v>3104601</v>
      </c>
      <c r="AG1397" s="243"/>
      <c r="AH1397" s="243"/>
    </row>
    <row r="1398" spans="30:34" x14ac:dyDescent="0.25">
      <c r="AD1398" s="243" t="s">
        <v>61</v>
      </c>
      <c r="AE1398" s="243" t="s">
        <v>1283</v>
      </c>
      <c r="AF1398" s="243">
        <v>3104700</v>
      </c>
      <c r="AG1398" s="243"/>
      <c r="AH1398" s="243"/>
    </row>
    <row r="1399" spans="30:34" x14ac:dyDescent="0.25">
      <c r="AD1399" s="243" t="s">
        <v>61</v>
      </c>
      <c r="AE1399" s="243" t="s">
        <v>1304</v>
      </c>
      <c r="AF1399" s="243">
        <v>3104809</v>
      </c>
      <c r="AG1399" s="243"/>
      <c r="AH1399" s="243"/>
    </row>
    <row r="1400" spans="30:34" x14ac:dyDescent="0.25">
      <c r="AD1400" s="243" t="s">
        <v>61</v>
      </c>
      <c r="AE1400" s="243" t="s">
        <v>1326</v>
      </c>
      <c r="AF1400" s="243">
        <v>3104908</v>
      </c>
      <c r="AG1400" s="243"/>
      <c r="AH1400" s="243"/>
    </row>
    <row r="1401" spans="30:34" x14ac:dyDescent="0.25">
      <c r="AD1401" s="243" t="s">
        <v>61</v>
      </c>
      <c r="AE1401" s="243" t="s">
        <v>1348</v>
      </c>
      <c r="AF1401" s="243">
        <v>3105004</v>
      </c>
      <c r="AG1401" s="243"/>
      <c r="AH1401" s="243"/>
    </row>
    <row r="1402" spans="30:34" x14ac:dyDescent="0.25">
      <c r="AD1402" s="243" t="s">
        <v>61</v>
      </c>
      <c r="AE1402" s="243" t="s">
        <v>1369</v>
      </c>
      <c r="AF1402" s="243">
        <v>3105103</v>
      </c>
      <c r="AG1402" s="243"/>
      <c r="AH1402" s="243"/>
    </row>
    <row r="1403" spans="30:34" x14ac:dyDescent="0.25">
      <c r="AD1403" s="243" t="s">
        <v>61</v>
      </c>
      <c r="AE1403" s="243" t="s">
        <v>1391</v>
      </c>
      <c r="AF1403" s="243">
        <v>3105202</v>
      </c>
      <c r="AG1403" s="243"/>
      <c r="AH1403" s="243"/>
    </row>
    <row r="1404" spans="30:34" x14ac:dyDescent="0.25">
      <c r="AD1404" s="243" t="s">
        <v>61</v>
      </c>
      <c r="AE1404" s="243" t="s">
        <v>1413</v>
      </c>
      <c r="AF1404" s="243">
        <v>3105301</v>
      </c>
      <c r="AG1404" s="243"/>
      <c r="AH1404" s="243"/>
    </row>
    <row r="1405" spans="30:34" x14ac:dyDescent="0.25">
      <c r="AD1405" s="243" t="s">
        <v>61</v>
      </c>
      <c r="AE1405" s="243" t="s">
        <v>1435</v>
      </c>
      <c r="AF1405" s="243">
        <v>3105400</v>
      </c>
      <c r="AG1405" s="243"/>
      <c r="AH1405" s="243"/>
    </row>
    <row r="1406" spans="30:34" x14ac:dyDescent="0.25">
      <c r="AD1406" s="243" t="s">
        <v>61</v>
      </c>
      <c r="AE1406" s="243" t="s">
        <v>1456</v>
      </c>
      <c r="AF1406" s="243">
        <v>3105509</v>
      </c>
      <c r="AG1406" s="243"/>
      <c r="AH1406" s="243"/>
    </row>
    <row r="1407" spans="30:34" x14ac:dyDescent="0.25">
      <c r="AD1407" s="243" t="s">
        <v>61</v>
      </c>
      <c r="AE1407" s="243" t="s">
        <v>1476</v>
      </c>
      <c r="AF1407" s="243">
        <v>3105608</v>
      </c>
      <c r="AG1407" s="243"/>
      <c r="AH1407" s="243"/>
    </row>
    <row r="1408" spans="30:34" x14ac:dyDescent="0.25">
      <c r="AD1408" s="243" t="s">
        <v>61</v>
      </c>
      <c r="AE1408" s="243" t="s">
        <v>1498</v>
      </c>
      <c r="AF1408" s="243">
        <v>3105707</v>
      </c>
      <c r="AG1408" s="243"/>
      <c r="AH1408" s="243"/>
    </row>
    <row r="1409" spans="30:34" x14ac:dyDescent="0.25">
      <c r="AD1409" s="243" t="s">
        <v>61</v>
      </c>
      <c r="AE1409" s="243" t="s">
        <v>1518</v>
      </c>
      <c r="AF1409" s="243">
        <v>3105905</v>
      </c>
      <c r="AG1409" s="243"/>
      <c r="AH1409" s="243"/>
    </row>
    <row r="1410" spans="30:34" x14ac:dyDescent="0.25">
      <c r="AD1410" s="243" t="s">
        <v>61</v>
      </c>
      <c r="AE1410" s="243" t="s">
        <v>1539</v>
      </c>
      <c r="AF1410" s="243">
        <v>3106002</v>
      </c>
      <c r="AG1410" s="243"/>
      <c r="AH1410" s="243"/>
    </row>
    <row r="1411" spans="30:34" x14ac:dyDescent="0.25">
      <c r="AD1411" s="243" t="s">
        <v>61</v>
      </c>
      <c r="AE1411" s="243" t="s">
        <v>1560</v>
      </c>
      <c r="AF1411" s="243">
        <v>3106101</v>
      </c>
      <c r="AG1411" s="243"/>
      <c r="AH1411" s="243"/>
    </row>
    <row r="1412" spans="30:34" x14ac:dyDescent="0.25">
      <c r="AD1412" s="243" t="s">
        <v>61</v>
      </c>
      <c r="AE1412" s="243" t="s">
        <v>1579</v>
      </c>
      <c r="AF1412" s="243">
        <v>3106200</v>
      </c>
      <c r="AG1412" s="243"/>
      <c r="AH1412" s="243"/>
    </row>
    <row r="1413" spans="30:34" x14ac:dyDescent="0.25">
      <c r="AD1413" s="243" t="s">
        <v>61</v>
      </c>
      <c r="AE1413" s="243" t="s">
        <v>1599</v>
      </c>
      <c r="AF1413" s="243">
        <v>3106309</v>
      </c>
      <c r="AG1413" s="243"/>
      <c r="AH1413" s="243"/>
    </row>
    <row r="1414" spans="30:34" x14ac:dyDescent="0.25">
      <c r="AD1414" s="243" t="s">
        <v>61</v>
      </c>
      <c r="AE1414" s="243" t="s">
        <v>1619</v>
      </c>
      <c r="AF1414" s="243">
        <v>3106408</v>
      </c>
      <c r="AG1414" s="243"/>
      <c r="AH1414" s="243"/>
    </row>
    <row r="1415" spans="30:34" x14ac:dyDescent="0.25">
      <c r="AD1415" s="243" t="s">
        <v>61</v>
      </c>
      <c r="AE1415" s="243" t="s">
        <v>1640</v>
      </c>
      <c r="AF1415" s="243">
        <v>3106507</v>
      </c>
      <c r="AG1415" s="243"/>
      <c r="AH1415" s="243"/>
    </row>
    <row r="1416" spans="30:34" x14ac:dyDescent="0.25">
      <c r="AD1416" s="243" t="s">
        <v>61</v>
      </c>
      <c r="AE1416" s="243" t="s">
        <v>1661</v>
      </c>
      <c r="AF1416" s="243">
        <v>3106655</v>
      </c>
      <c r="AG1416" s="243"/>
      <c r="AH1416" s="243"/>
    </row>
    <row r="1417" spans="30:34" x14ac:dyDescent="0.25">
      <c r="AD1417" s="243" t="s">
        <v>61</v>
      </c>
      <c r="AE1417" s="243" t="s">
        <v>1681</v>
      </c>
      <c r="AF1417" s="243">
        <v>3106606</v>
      </c>
      <c r="AG1417" s="243"/>
      <c r="AH1417" s="243"/>
    </row>
    <row r="1418" spans="30:34" x14ac:dyDescent="0.25">
      <c r="AD1418" s="243" t="s">
        <v>61</v>
      </c>
      <c r="AE1418" s="243" t="s">
        <v>1702</v>
      </c>
      <c r="AF1418" s="243">
        <v>3106705</v>
      </c>
      <c r="AG1418" s="243"/>
      <c r="AH1418" s="243"/>
    </row>
    <row r="1419" spans="30:34" x14ac:dyDescent="0.25">
      <c r="AD1419" s="243" t="s">
        <v>61</v>
      </c>
      <c r="AE1419" s="243" t="s">
        <v>1722</v>
      </c>
      <c r="AF1419" s="243">
        <v>3106804</v>
      </c>
      <c r="AG1419" s="243"/>
      <c r="AH1419" s="243"/>
    </row>
    <row r="1420" spans="30:34" x14ac:dyDescent="0.25">
      <c r="AD1420" s="243" t="s">
        <v>61</v>
      </c>
      <c r="AE1420" s="243" t="s">
        <v>1743</v>
      </c>
      <c r="AF1420" s="243">
        <v>3106903</v>
      </c>
      <c r="AG1420" s="243"/>
      <c r="AH1420" s="243"/>
    </row>
    <row r="1421" spans="30:34" x14ac:dyDescent="0.25">
      <c r="AD1421" s="243" t="s">
        <v>61</v>
      </c>
      <c r="AE1421" s="243" t="s">
        <v>1763</v>
      </c>
      <c r="AF1421" s="243">
        <v>3107000</v>
      </c>
      <c r="AG1421" s="243"/>
      <c r="AH1421" s="243"/>
    </row>
    <row r="1422" spans="30:34" x14ac:dyDescent="0.25">
      <c r="AD1422" s="243" t="s">
        <v>61</v>
      </c>
      <c r="AE1422" s="243" t="s">
        <v>401</v>
      </c>
      <c r="AF1422" s="243">
        <v>3107109</v>
      </c>
      <c r="AG1422" s="243"/>
      <c r="AH1422" s="243"/>
    </row>
    <row r="1423" spans="30:34" x14ac:dyDescent="0.25">
      <c r="AD1423" s="243" t="s">
        <v>61</v>
      </c>
      <c r="AE1423" s="243" t="s">
        <v>1803</v>
      </c>
      <c r="AF1423" s="243">
        <v>3107208</v>
      </c>
      <c r="AG1423" s="243"/>
      <c r="AH1423" s="243"/>
    </row>
    <row r="1424" spans="30:34" x14ac:dyDescent="0.25">
      <c r="AD1424" s="243" t="s">
        <v>61</v>
      </c>
      <c r="AE1424" s="243" t="s">
        <v>1821</v>
      </c>
      <c r="AF1424" s="243">
        <v>3107307</v>
      </c>
      <c r="AG1424" s="243"/>
      <c r="AH1424" s="243"/>
    </row>
    <row r="1425" spans="30:34" x14ac:dyDescent="0.25">
      <c r="AD1425" s="243" t="s">
        <v>61</v>
      </c>
      <c r="AE1425" s="243" t="s">
        <v>1840</v>
      </c>
      <c r="AF1425" s="243">
        <v>3107406</v>
      </c>
      <c r="AG1425" s="243"/>
      <c r="AH1425" s="243"/>
    </row>
    <row r="1426" spans="30:34" x14ac:dyDescent="0.25">
      <c r="AD1426" s="243" t="s">
        <v>61</v>
      </c>
      <c r="AE1426" s="243" t="s">
        <v>1857</v>
      </c>
      <c r="AF1426" s="243">
        <v>3107505</v>
      </c>
      <c r="AG1426" s="243"/>
      <c r="AH1426" s="243"/>
    </row>
    <row r="1427" spans="30:34" x14ac:dyDescent="0.25">
      <c r="AD1427" s="243" t="s">
        <v>61</v>
      </c>
      <c r="AE1427" s="243" t="s">
        <v>1875</v>
      </c>
      <c r="AF1427" s="243">
        <v>3107604</v>
      </c>
      <c r="AG1427" s="243"/>
      <c r="AH1427" s="243"/>
    </row>
    <row r="1428" spans="30:34" x14ac:dyDescent="0.25">
      <c r="AD1428" s="243" t="s">
        <v>61</v>
      </c>
      <c r="AE1428" s="243" t="s">
        <v>1891</v>
      </c>
      <c r="AF1428" s="243">
        <v>3107703</v>
      </c>
      <c r="AG1428" s="243"/>
      <c r="AH1428" s="243"/>
    </row>
    <row r="1429" spans="30:34" x14ac:dyDescent="0.25">
      <c r="AD1429" s="243" t="s">
        <v>61</v>
      </c>
      <c r="AE1429" s="243" t="s">
        <v>1908</v>
      </c>
      <c r="AF1429" s="243">
        <v>3107802</v>
      </c>
      <c r="AG1429" s="243"/>
      <c r="AH1429" s="243"/>
    </row>
    <row r="1430" spans="30:34" x14ac:dyDescent="0.25">
      <c r="AD1430" s="243" t="s">
        <v>61</v>
      </c>
      <c r="AE1430" s="243" t="s">
        <v>1926</v>
      </c>
      <c r="AF1430" s="243">
        <v>3107901</v>
      </c>
      <c r="AG1430" s="243"/>
      <c r="AH1430" s="243"/>
    </row>
    <row r="1431" spans="30:34" x14ac:dyDescent="0.25">
      <c r="AD1431" s="243" t="s">
        <v>61</v>
      </c>
      <c r="AE1431" s="243" t="s">
        <v>836</v>
      </c>
      <c r="AF1431" s="243">
        <v>3108008</v>
      </c>
      <c r="AG1431" s="243"/>
      <c r="AH1431" s="243"/>
    </row>
    <row r="1432" spans="30:34" x14ac:dyDescent="0.25">
      <c r="AD1432" s="243" t="s">
        <v>61</v>
      </c>
      <c r="AE1432" s="243" t="s">
        <v>189</v>
      </c>
      <c r="AF1432" s="243">
        <v>3108107</v>
      </c>
      <c r="AG1432" s="243"/>
      <c r="AH1432" s="243"/>
    </row>
    <row r="1433" spans="30:34" x14ac:dyDescent="0.25">
      <c r="AD1433" s="243" t="s">
        <v>61</v>
      </c>
      <c r="AE1433" s="243" t="s">
        <v>1976</v>
      </c>
      <c r="AF1433" s="243">
        <v>3108206</v>
      </c>
      <c r="AG1433" s="243"/>
      <c r="AH1433" s="243"/>
    </row>
    <row r="1434" spans="30:34" x14ac:dyDescent="0.25">
      <c r="AD1434" s="243" t="s">
        <v>61</v>
      </c>
      <c r="AE1434" s="243" t="s">
        <v>1994</v>
      </c>
      <c r="AF1434" s="243">
        <v>3108255</v>
      </c>
      <c r="AG1434" s="243"/>
      <c r="AH1434" s="243"/>
    </row>
    <row r="1435" spans="30:34" x14ac:dyDescent="0.25">
      <c r="AD1435" s="243" t="s">
        <v>61</v>
      </c>
      <c r="AE1435" s="243" t="s">
        <v>2011</v>
      </c>
      <c r="AF1435" s="243">
        <v>3108305</v>
      </c>
      <c r="AG1435" s="243"/>
      <c r="AH1435" s="243"/>
    </row>
    <row r="1436" spans="30:34" x14ac:dyDescent="0.25">
      <c r="AD1436" s="243" t="s">
        <v>61</v>
      </c>
      <c r="AE1436" s="243" t="s">
        <v>2029</v>
      </c>
      <c r="AF1436" s="243">
        <v>3108404</v>
      </c>
      <c r="AG1436" s="243"/>
      <c r="AH1436" s="243"/>
    </row>
    <row r="1437" spans="30:34" x14ac:dyDescent="0.25">
      <c r="AD1437" s="243" t="s">
        <v>61</v>
      </c>
      <c r="AE1437" s="243" t="s">
        <v>2047</v>
      </c>
      <c r="AF1437" s="243">
        <v>3108503</v>
      </c>
      <c r="AG1437" s="243"/>
      <c r="AH1437" s="243"/>
    </row>
    <row r="1438" spans="30:34" x14ac:dyDescent="0.25">
      <c r="AD1438" s="243" t="s">
        <v>61</v>
      </c>
      <c r="AE1438" s="243" t="s">
        <v>2065</v>
      </c>
      <c r="AF1438" s="243">
        <v>3108701</v>
      </c>
      <c r="AG1438" s="243"/>
      <c r="AH1438" s="243"/>
    </row>
    <row r="1439" spans="30:34" x14ac:dyDescent="0.25">
      <c r="AD1439" s="243" t="s">
        <v>61</v>
      </c>
      <c r="AE1439" s="243" t="s">
        <v>2082</v>
      </c>
      <c r="AF1439" s="243">
        <v>3108552</v>
      </c>
      <c r="AG1439" s="243"/>
      <c r="AH1439" s="243"/>
    </row>
    <row r="1440" spans="30:34" x14ac:dyDescent="0.25">
      <c r="AD1440" s="243" t="s">
        <v>61</v>
      </c>
      <c r="AE1440" s="243" t="s">
        <v>2097</v>
      </c>
      <c r="AF1440" s="243">
        <v>3108602</v>
      </c>
      <c r="AG1440" s="243"/>
      <c r="AH1440" s="243"/>
    </row>
    <row r="1441" spans="30:34" x14ac:dyDescent="0.25">
      <c r="AD1441" s="243" t="s">
        <v>61</v>
      </c>
      <c r="AE1441" s="243" t="s">
        <v>2114</v>
      </c>
      <c r="AF1441" s="243">
        <v>3108800</v>
      </c>
      <c r="AG1441" s="243"/>
      <c r="AH1441" s="243"/>
    </row>
    <row r="1442" spans="30:34" x14ac:dyDescent="0.25">
      <c r="AD1442" s="243" t="s">
        <v>61</v>
      </c>
      <c r="AE1442" s="243" t="s">
        <v>2129</v>
      </c>
      <c r="AF1442" s="243">
        <v>3108909</v>
      </c>
      <c r="AG1442" s="243"/>
      <c r="AH1442" s="243"/>
    </row>
    <row r="1443" spans="30:34" x14ac:dyDescent="0.25">
      <c r="AD1443" s="243" t="s">
        <v>61</v>
      </c>
      <c r="AE1443" s="243" t="s">
        <v>2146</v>
      </c>
      <c r="AF1443" s="243">
        <v>3109006</v>
      </c>
      <c r="AG1443" s="243"/>
      <c r="AH1443" s="243"/>
    </row>
    <row r="1444" spans="30:34" x14ac:dyDescent="0.25">
      <c r="AD1444" s="243" t="s">
        <v>61</v>
      </c>
      <c r="AE1444" s="243" t="s">
        <v>2162</v>
      </c>
      <c r="AF1444" s="243">
        <v>3109105</v>
      </c>
      <c r="AG1444" s="243"/>
      <c r="AH1444" s="243"/>
    </row>
    <row r="1445" spans="30:34" x14ac:dyDescent="0.25">
      <c r="AD1445" s="243" t="s">
        <v>61</v>
      </c>
      <c r="AE1445" s="243" t="s">
        <v>2179</v>
      </c>
      <c r="AF1445" s="243">
        <v>3109204</v>
      </c>
      <c r="AG1445" s="243"/>
      <c r="AH1445" s="243"/>
    </row>
    <row r="1446" spans="30:34" x14ac:dyDescent="0.25">
      <c r="AD1446" s="243" t="s">
        <v>61</v>
      </c>
      <c r="AE1446" s="243" t="s">
        <v>2196</v>
      </c>
      <c r="AF1446" s="243">
        <v>3109253</v>
      </c>
      <c r="AG1446" s="243"/>
      <c r="AH1446" s="243"/>
    </row>
    <row r="1447" spans="30:34" x14ac:dyDescent="0.25">
      <c r="AD1447" s="243" t="s">
        <v>61</v>
      </c>
      <c r="AE1447" s="243" t="s">
        <v>238</v>
      </c>
      <c r="AF1447" s="243">
        <v>3109303</v>
      </c>
      <c r="AG1447" s="243"/>
      <c r="AH1447" s="243"/>
    </row>
    <row r="1448" spans="30:34" x14ac:dyDescent="0.25">
      <c r="AD1448" s="243" t="s">
        <v>61</v>
      </c>
      <c r="AE1448" s="243" t="s">
        <v>2227</v>
      </c>
      <c r="AF1448" s="243">
        <v>3109402</v>
      </c>
      <c r="AG1448" s="243"/>
      <c r="AH1448" s="243"/>
    </row>
    <row r="1449" spans="30:34" x14ac:dyDescent="0.25">
      <c r="AD1449" s="243" t="s">
        <v>61</v>
      </c>
      <c r="AE1449" s="243" t="s">
        <v>2243</v>
      </c>
      <c r="AF1449" s="243">
        <v>3109451</v>
      </c>
      <c r="AG1449" s="243"/>
      <c r="AH1449" s="243"/>
    </row>
    <row r="1450" spans="30:34" x14ac:dyDescent="0.25">
      <c r="AD1450" s="243" t="s">
        <v>61</v>
      </c>
      <c r="AE1450" s="243" t="s">
        <v>2257</v>
      </c>
      <c r="AF1450" s="243">
        <v>3109501</v>
      </c>
      <c r="AG1450" s="243"/>
      <c r="AH1450" s="243"/>
    </row>
    <row r="1451" spans="30:34" x14ac:dyDescent="0.25">
      <c r="AD1451" s="243" t="s">
        <v>61</v>
      </c>
      <c r="AE1451" s="243" t="s">
        <v>2272</v>
      </c>
      <c r="AF1451" s="243">
        <v>3109600</v>
      </c>
      <c r="AG1451" s="243"/>
      <c r="AH1451" s="243"/>
    </row>
    <row r="1452" spans="30:34" x14ac:dyDescent="0.25">
      <c r="AD1452" s="243" t="s">
        <v>61</v>
      </c>
      <c r="AE1452" s="243" t="s">
        <v>2288</v>
      </c>
      <c r="AF1452" s="243">
        <v>3109709</v>
      </c>
      <c r="AG1452" s="243"/>
      <c r="AH1452" s="243"/>
    </row>
    <row r="1453" spans="30:34" x14ac:dyDescent="0.25">
      <c r="AD1453" s="243" t="s">
        <v>61</v>
      </c>
      <c r="AE1453" s="243" t="s">
        <v>2304</v>
      </c>
      <c r="AF1453" s="243">
        <v>3102704</v>
      </c>
      <c r="AG1453" s="243"/>
      <c r="AH1453" s="243"/>
    </row>
    <row r="1454" spans="30:34" x14ac:dyDescent="0.25">
      <c r="AD1454" s="243" t="s">
        <v>61</v>
      </c>
      <c r="AE1454" s="243" t="s">
        <v>1121</v>
      </c>
      <c r="AF1454" s="243">
        <v>3109808</v>
      </c>
      <c r="AG1454" s="243"/>
      <c r="AH1454" s="243"/>
    </row>
    <row r="1455" spans="30:34" x14ac:dyDescent="0.25">
      <c r="AD1455" s="243" t="s">
        <v>61</v>
      </c>
      <c r="AE1455" s="243" t="s">
        <v>2333</v>
      </c>
      <c r="AF1455" s="243">
        <v>3109907</v>
      </c>
      <c r="AG1455" s="243"/>
      <c r="AH1455" s="243"/>
    </row>
    <row r="1456" spans="30:34" x14ac:dyDescent="0.25">
      <c r="AD1456" s="243" t="s">
        <v>61</v>
      </c>
      <c r="AE1456" s="243" t="s">
        <v>2349</v>
      </c>
      <c r="AF1456" s="243">
        <v>3110004</v>
      </c>
      <c r="AG1456" s="243"/>
      <c r="AH1456" s="243"/>
    </row>
    <row r="1457" spans="30:34" x14ac:dyDescent="0.25">
      <c r="AD1457" s="243" t="s">
        <v>61</v>
      </c>
      <c r="AE1457" s="243" t="s">
        <v>2365</v>
      </c>
      <c r="AF1457" s="243">
        <v>3110103</v>
      </c>
      <c r="AG1457" s="243"/>
      <c r="AH1457" s="243"/>
    </row>
    <row r="1458" spans="30:34" x14ac:dyDescent="0.25">
      <c r="AD1458" s="243" t="s">
        <v>61</v>
      </c>
      <c r="AE1458" s="243" t="s">
        <v>2379</v>
      </c>
      <c r="AF1458" s="243">
        <v>3110202</v>
      </c>
      <c r="AG1458" s="243"/>
      <c r="AH1458" s="243"/>
    </row>
    <row r="1459" spans="30:34" x14ac:dyDescent="0.25">
      <c r="AD1459" s="243" t="s">
        <v>61</v>
      </c>
      <c r="AE1459" s="243" t="s">
        <v>2394</v>
      </c>
      <c r="AF1459" s="243">
        <v>3110301</v>
      </c>
      <c r="AG1459" s="243"/>
      <c r="AH1459" s="243"/>
    </row>
    <row r="1460" spans="30:34" x14ac:dyDescent="0.25">
      <c r="AD1460" s="243" t="s">
        <v>61</v>
      </c>
      <c r="AE1460" s="243" t="s">
        <v>2410</v>
      </c>
      <c r="AF1460" s="243">
        <v>3110400</v>
      </c>
      <c r="AG1460" s="243"/>
      <c r="AH1460" s="243"/>
    </row>
    <row r="1461" spans="30:34" x14ac:dyDescent="0.25">
      <c r="AD1461" s="243" t="s">
        <v>61</v>
      </c>
      <c r="AE1461" s="243" t="s">
        <v>2426</v>
      </c>
      <c r="AF1461" s="243">
        <v>3110509</v>
      </c>
      <c r="AG1461" s="243"/>
      <c r="AH1461" s="243"/>
    </row>
    <row r="1462" spans="30:34" x14ac:dyDescent="0.25">
      <c r="AD1462" s="243" t="s">
        <v>61</v>
      </c>
      <c r="AE1462" s="243" t="s">
        <v>2442</v>
      </c>
      <c r="AF1462" s="243">
        <v>3110608</v>
      </c>
      <c r="AG1462" s="243"/>
      <c r="AH1462" s="243"/>
    </row>
    <row r="1463" spans="30:34" x14ac:dyDescent="0.25">
      <c r="AD1463" s="243" t="s">
        <v>61</v>
      </c>
      <c r="AE1463" s="243" t="s">
        <v>2458</v>
      </c>
      <c r="AF1463" s="243">
        <v>3110707</v>
      </c>
      <c r="AG1463" s="243"/>
      <c r="AH1463" s="243"/>
    </row>
    <row r="1464" spans="30:34" x14ac:dyDescent="0.25">
      <c r="AD1464" s="243" t="s">
        <v>61</v>
      </c>
      <c r="AE1464" s="243" t="s">
        <v>2471</v>
      </c>
      <c r="AF1464" s="243">
        <v>3110806</v>
      </c>
      <c r="AG1464" s="243"/>
      <c r="AH1464" s="243"/>
    </row>
    <row r="1465" spans="30:34" x14ac:dyDescent="0.25">
      <c r="AD1465" s="243" t="s">
        <v>61</v>
      </c>
      <c r="AE1465" s="243" t="s">
        <v>2487</v>
      </c>
      <c r="AF1465" s="243">
        <v>3110905</v>
      </c>
      <c r="AG1465" s="243"/>
      <c r="AH1465" s="243"/>
    </row>
    <row r="1466" spans="30:34" x14ac:dyDescent="0.25">
      <c r="AD1466" s="243" t="s">
        <v>61</v>
      </c>
      <c r="AE1466" s="243" t="s">
        <v>421</v>
      </c>
      <c r="AF1466" s="243">
        <v>3111002</v>
      </c>
      <c r="AG1466" s="243"/>
      <c r="AH1466" s="243"/>
    </row>
    <row r="1467" spans="30:34" x14ac:dyDescent="0.25">
      <c r="AD1467" s="243" t="s">
        <v>61</v>
      </c>
      <c r="AE1467" s="243" t="s">
        <v>2517</v>
      </c>
      <c r="AF1467" s="243">
        <v>3111101</v>
      </c>
      <c r="AG1467" s="243"/>
      <c r="AH1467" s="243"/>
    </row>
    <row r="1468" spans="30:34" x14ac:dyDescent="0.25">
      <c r="AD1468" s="243" t="s">
        <v>61</v>
      </c>
      <c r="AE1468" s="243" t="s">
        <v>2532</v>
      </c>
      <c r="AF1468" s="243">
        <v>3111150</v>
      </c>
      <c r="AG1468" s="243"/>
      <c r="AH1468" s="243"/>
    </row>
    <row r="1469" spans="30:34" x14ac:dyDescent="0.25">
      <c r="AD1469" s="243" t="s">
        <v>61</v>
      </c>
      <c r="AE1469" s="243" t="s">
        <v>2548</v>
      </c>
      <c r="AF1469" s="243">
        <v>3111200</v>
      </c>
      <c r="AG1469" s="243"/>
      <c r="AH1469" s="243"/>
    </row>
    <row r="1470" spans="30:34" x14ac:dyDescent="0.25">
      <c r="AD1470" s="243" t="s">
        <v>61</v>
      </c>
      <c r="AE1470" s="243" t="s">
        <v>2563</v>
      </c>
      <c r="AF1470" s="243">
        <v>3111309</v>
      </c>
      <c r="AG1470" s="243"/>
      <c r="AH1470" s="243"/>
    </row>
    <row r="1471" spans="30:34" x14ac:dyDescent="0.25">
      <c r="AD1471" s="243" t="s">
        <v>61</v>
      </c>
      <c r="AE1471" s="243" t="s">
        <v>2578</v>
      </c>
      <c r="AF1471" s="243">
        <v>3111408</v>
      </c>
      <c r="AG1471" s="243"/>
      <c r="AH1471" s="243"/>
    </row>
    <row r="1472" spans="30:34" x14ac:dyDescent="0.25">
      <c r="AD1472" s="243" t="s">
        <v>61</v>
      </c>
      <c r="AE1472" s="243" t="s">
        <v>2593</v>
      </c>
      <c r="AF1472" s="243">
        <v>3111507</v>
      </c>
      <c r="AG1472" s="243"/>
      <c r="AH1472" s="243"/>
    </row>
    <row r="1473" spans="30:34" x14ac:dyDescent="0.25">
      <c r="AD1473" s="243" t="s">
        <v>61</v>
      </c>
      <c r="AE1473" s="243" t="s">
        <v>2609</v>
      </c>
      <c r="AF1473" s="243">
        <v>3111606</v>
      </c>
      <c r="AG1473" s="243"/>
      <c r="AH1473" s="243"/>
    </row>
    <row r="1474" spans="30:34" x14ac:dyDescent="0.25">
      <c r="AD1474" s="243" t="s">
        <v>61</v>
      </c>
      <c r="AE1474" s="243" t="s">
        <v>2623</v>
      </c>
      <c r="AF1474" s="243">
        <v>3111903</v>
      </c>
      <c r="AG1474" s="243"/>
      <c r="AH1474" s="243"/>
    </row>
    <row r="1475" spans="30:34" x14ac:dyDescent="0.25">
      <c r="AD1475" s="243" t="s">
        <v>61</v>
      </c>
      <c r="AE1475" s="243" t="s">
        <v>2636</v>
      </c>
      <c r="AF1475" s="243">
        <v>3111705</v>
      </c>
      <c r="AG1475" s="243"/>
      <c r="AH1475" s="243"/>
    </row>
    <row r="1476" spans="30:34" x14ac:dyDescent="0.25">
      <c r="AD1476" s="243" t="s">
        <v>61</v>
      </c>
      <c r="AE1476" s="243" t="s">
        <v>1736</v>
      </c>
      <c r="AF1476" s="243">
        <v>3111804</v>
      </c>
      <c r="AG1476" s="243"/>
      <c r="AH1476" s="243"/>
    </row>
    <row r="1477" spans="30:34" x14ac:dyDescent="0.25">
      <c r="AD1477" s="243" t="s">
        <v>61</v>
      </c>
      <c r="AE1477" s="243" t="s">
        <v>1815</v>
      </c>
      <c r="AF1477" s="243">
        <v>3112000</v>
      </c>
      <c r="AG1477" s="243"/>
      <c r="AH1477" s="243"/>
    </row>
    <row r="1478" spans="30:34" x14ac:dyDescent="0.25">
      <c r="AD1478" s="243" t="s">
        <v>61</v>
      </c>
      <c r="AE1478" s="243" t="s">
        <v>488</v>
      </c>
      <c r="AF1478" s="243">
        <v>3112059</v>
      </c>
      <c r="AG1478" s="243"/>
      <c r="AH1478" s="243"/>
    </row>
    <row r="1479" spans="30:34" x14ac:dyDescent="0.25">
      <c r="AD1479" s="243" t="s">
        <v>61</v>
      </c>
      <c r="AE1479" s="243" t="s">
        <v>2693</v>
      </c>
      <c r="AF1479" s="243">
        <v>3112109</v>
      </c>
      <c r="AG1479" s="243"/>
      <c r="AH1479" s="243"/>
    </row>
    <row r="1480" spans="30:34" x14ac:dyDescent="0.25">
      <c r="AD1480" s="243" t="s">
        <v>61</v>
      </c>
      <c r="AE1480" s="243" t="s">
        <v>2709</v>
      </c>
      <c r="AF1480" s="243">
        <v>3112208</v>
      </c>
      <c r="AG1480" s="243"/>
      <c r="AH1480" s="243"/>
    </row>
    <row r="1481" spans="30:34" x14ac:dyDescent="0.25">
      <c r="AD1481" s="243" t="s">
        <v>61</v>
      </c>
      <c r="AE1481" s="243" t="s">
        <v>2724</v>
      </c>
      <c r="AF1481" s="243">
        <v>3112307</v>
      </c>
      <c r="AG1481" s="243"/>
      <c r="AH1481" s="243"/>
    </row>
    <row r="1482" spans="30:34" x14ac:dyDescent="0.25">
      <c r="AD1482" s="243" t="s">
        <v>61</v>
      </c>
      <c r="AE1482" s="243" t="s">
        <v>2740</v>
      </c>
      <c r="AF1482" s="243">
        <v>3112406</v>
      </c>
      <c r="AG1482" s="243"/>
      <c r="AH1482" s="243"/>
    </row>
    <row r="1483" spans="30:34" x14ac:dyDescent="0.25">
      <c r="AD1483" s="243" t="s">
        <v>61</v>
      </c>
      <c r="AE1483" s="243" t="s">
        <v>2755</v>
      </c>
      <c r="AF1483" s="243">
        <v>3112505</v>
      </c>
      <c r="AG1483" s="243"/>
      <c r="AH1483" s="243"/>
    </row>
    <row r="1484" spans="30:34" x14ac:dyDescent="0.25">
      <c r="AD1484" s="243" t="s">
        <v>61</v>
      </c>
      <c r="AE1484" s="243" t="s">
        <v>2770</v>
      </c>
      <c r="AF1484" s="243">
        <v>3112604</v>
      </c>
      <c r="AG1484" s="243"/>
      <c r="AH1484" s="243"/>
    </row>
    <row r="1485" spans="30:34" x14ac:dyDescent="0.25">
      <c r="AD1485" s="243" t="s">
        <v>61</v>
      </c>
      <c r="AE1485" s="243" t="s">
        <v>2786</v>
      </c>
      <c r="AF1485" s="243">
        <v>3112653</v>
      </c>
      <c r="AG1485" s="243"/>
      <c r="AH1485" s="243"/>
    </row>
    <row r="1486" spans="30:34" x14ac:dyDescent="0.25">
      <c r="AD1486" s="243" t="s">
        <v>61</v>
      </c>
      <c r="AE1486" s="243" t="s">
        <v>2801</v>
      </c>
      <c r="AF1486" s="243">
        <v>3112703</v>
      </c>
      <c r="AG1486" s="243"/>
      <c r="AH1486" s="243"/>
    </row>
    <row r="1487" spans="30:34" x14ac:dyDescent="0.25">
      <c r="AD1487" s="243" t="s">
        <v>61</v>
      </c>
      <c r="AE1487" s="243" t="s">
        <v>2816</v>
      </c>
      <c r="AF1487" s="243">
        <v>3112802</v>
      </c>
      <c r="AG1487" s="243"/>
      <c r="AH1487" s="243"/>
    </row>
    <row r="1488" spans="30:34" x14ac:dyDescent="0.25">
      <c r="AD1488" s="243" t="s">
        <v>61</v>
      </c>
      <c r="AE1488" s="243" t="s">
        <v>2830</v>
      </c>
      <c r="AF1488" s="243">
        <v>3112901</v>
      </c>
      <c r="AG1488" s="243"/>
      <c r="AH1488" s="243"/>
    </row>
    <row r="1489" spans="30:34" x14ac:dyDescent="0.25">
      <c r="AD1489" s="243" t="s">
        <v>61</v>
      </c>
      <c r="AE1489" s="243" t="s">
        <v>2842</v>
      </c>
      <c r="AF1489" s="243">
        <v>3113008</v>
      </c>
      <c r="AG1489" s="243"/>
      <c r="AH1489" s="243"/>
    </row>
    <row r="1490" spans="30:34" x14ac:dyDescent="0.25">
      <c r="AD1490" s="243" t="s">
        <v>61</v>
      </c>
      <c r="AE1490" s="243" t="s">
        <v>2855</v>
      </c>
      <c r="AF1490" s="243">
        <v>3113107</v>
      </c>
      <c r="AG1490" s="243"/>
      <c r="AH1490" s="243"/>
    </row>
    <row r="1491" spans="30:34" x14ac:dyDescent="0.25">
      <c r="AD1491" s="243" t="s">
        <v>61</v>
      </c>
      <c r="AE1491" s="243" t="s">
        <v>2868</v>
      </c>
      <c r="AF1491" s="243">
        <v>3113206</v>
      </c>
      <c r="AG1491" s="243"/>
      <c r="AH1491" s="243"/>
    </row>
    <row r="1492" spans="30:34" x14ac:dyDescent="0.25">
      <c r="AD1492" s="243" t="s">
        <v>61</v>
      </c>
      <c r="AE1492" s="243" t="s">
        <v>2881</v>
      </c>
      <c r="AF1492" s="243">
        <v>3113305</v>
      </c>
      <c r="AG1492" s="243"/>
      <c r="AH1492" s="243"/>
    </row>
    <row r="1493" spans="30:34" x14ac:dyDescent="0.25">
      <c r="AD1493" s="243" t="s">
        <v>61</v>
      </c>
      <c r="AE1493" s="243" t="s">
        <v>2893</v>
      </c>
      <c r="AF1493" s="243">
        <v>3113404</v>
      </c>
      <c r="AG1493" s="243"/>
      <c r="AH1493" s="243"/>
    </row>
    <row r="1494" spans="30:34" x14ac:dyDescent="0.25">
      <c r="AD1494" s="243" t="s">
        <v>61</v>
      </c>
      <c r="AE1494" s="243" t="s">
        <v>2906</v>
      </c>
      <c r="AF1494" s="243">
        <v>3113503</v>
      </c>
      <c r="AG1494" s="243"/>
      <c r="AH1494" s="243"/>
    </row>
    <row r="1495" spans="30:34" x14ac:dyDescent="0.25">
      <c r="AD1495" s="243" t="s">
        <v>61</v>
      </c>
      <c r="AE1495" s="243" t="s">
        <v>2918</v>
      </c>
      <c r="AF1495" s="243">
        <v>3113602</v>
      </c>
      <c r="AG1495" s="243"/>
      <c r="AH1495" s="243"/>
    </row>
    <row r="1496" spans="30:34" x14ac:dyDescent="0.25">
      <c r="AD1496" s="243" t="s">
        <v>61</v>
      </c>
      <c r="AE1496" s="243" t="s">
        <v>2930</v>
      </c>
      <c r="AF1496" s="243">
        <v>3113701</v>
      </c>
      <c r="AG1496" s="243"/>
      <c r="AH1496" s="243"/>
    </row>
    <row r="1497" spans="30:34" x14ac:dyDescent="0.25">
      <c r="AD1497" s="243" t="s">
        <v>61</v>
      </c>
      <c r="AE1497" s="243" t="s">
        <v>2941</v>
      </c>
      <c r="AF1497" s="243">
        <v>3113800</v>
      </c>
      <c r="AG1497" s="243"/>
      <c r="AH1497" s="243"/>
    </row>
    <row r="1498" spans="30:34" x14ac:dyDescent="0.25">
      <c r="AD1498" s="243" t="s">
        <v>61</v>
      </c>
      <c r="AE1498" s="243" t="s">
        <v>2953</v>
      </c>
      <c r="AF1498" s="243">
        <v>3113909</v>
      </c>
      <c r="AG1498" s="243"/>
      <c r="AH1498" s="243"/>
    </row>
    <row r="1499" spans="30:34" x14ac:dyDescent="0.25">
      <c r="AD1499" s="243" t="s">
        <v>61</v>
      </c>
      <c r="AE1499" s="243" t="s">
        <v>2965</v>
      </c>
      <c r="AF1499" s="243">
        <v>3114006</v>
      </c>
      <c r="AG1499" s="243"/>
      <c r="AH1499" s="243"/>
    </row>
    <row r="1500" spans="30:34" x14ac:dyDescent="0.25">
      <c r="AD1500" s="243" t="s">
        <v>61</v>
      </c>
      <c r="AE1500" s="243" t="s">
        <v>2977</v>
      </c>
      <c r="AF1500" s="243">
        <v>3114105</v>
      </c>
      <c r="AG1500" s="243"/>
      <c r="AH1500" s="243"/>
    </row>
    <row r="1501" spans="30:34" x14ac:dyDescent="0.25">
      <c r="AD1501" s="243" t="s">
        <v>61</v>
      </c>
      <c r="AE1501" s="243" t="s">
        <v>2990</v>
      </c>
      <c r="AF1501" s="243">
        <v>3114204</v>
      </c>
      <c r="AG1501" s="243"/>
      <c r="AH1501" s="243"/>
    </row>
    <row r="1502" spans="30:34" x14ac:dyDescent="0.25">
      <c r="AD1502" s="243" t="s">
        <v>61</v>
      </c>
      <c r="AE1502" s="243" t="s">
        <v>3002</v>
      </c>
      <c r="AF1502" s="243">
        <v>3114303</v>
      </c>
      <c r="AG1502" s="243"/>
      <c r="AH1502" s="243"/>
    </row>
    <row r="1503" spans="30:34" x14ac:dyDescent="0.25">
      <c r="AD1503" s="243" t="s">
        <v>61</v>
      </c>
      <c r="AE1503" s="243" t="s">
        <v>3015</v>
      </c>
      <c r="AF1503" s="243">
        <v>3114402</v>
      </c>
      <c r="AG1503" s="243"/>
      <c r="AH1503" s="243"/>
    </row>
    <row r="1504" spans="30:34" x14ac:dyDescent="0.25">
      <c r="AD1504" s="243" t="s">
        <v>61</v>
      </c>
      <c r="AE1504" s="243" t="s">
        <v>3028</v>
      </c>
      <c r="AF1504" s="243">
        <v>3114501</v>
      </c>
      <c r="AG1504" s="243"/>
      <c r="AH1504" s="243"/>
    </row>
    <row r="1505" spans="30:34" x14ac:dyDescent="0.25">
      <c r="AD1505" s="243" t="s">
        <v>61</v>
      </c>
      <c r="AE1505" s="243" t="s">
        <v>3040</v>
      </c>
      <c r="AF1505" s="243">
        <v>3114550</v>
      </c>
      <c r="AG1505" s="243"/>
      <c r="AH1505" s="243"/>
    </row>
    <row r="1506" spans="30:34" x14ac:dyDescent="0.25">
      <c r="AD1506" s="243" t="s">
        <v>61</v>
      </c>
      <c r="AE1506" s="243" t="s">
        <v>3052</v>
      </c>
      <c r="AF1506" s="243">
        <v>3114600</v>
      </c>
      <c r="AG1506" s="243"/>
      <c r="AH1506" s="243"/>
    </row>
    <row r="1507" spans="30:34" x14ac:dyDescent="0.25">
      <c r="AD1507" s="243" t="s">
        <v>61</v>
      </c>
      <c r="AE1507" s="243" t="s">
        <v>3064</v>
      </c>
      <c r="AF1507" s="243">
        <v>3114709</v>
      </c>
      <c r="AG1507" s="243"/>
      <c r="AH1507" s="243"/>
    </row>
    <row r="1508" spans="30:34" x14ac:dyDescent="0.25">
      <c r="AD1508" s="243" t="s">
        <v>61</v>
      </c>
      <c r="AE1508" s="243" t="s">
        <v>3075</v>
      </c>
      <c r="AF1508" s="243">
        <v>3114808</v>
      </c>
      <c r="AG1508" s="243"/>
      <c r="AH1508" s="243"/>
    </row>
    <row r="1509" spans="30:34" x14ac:dyDescent="0.25">
      <c r="AD1509" s="243" t="s">
        <v>61</v>
      </c>
      <c r="AE1509" s="243" t="s">
        <v>3088</v>
      </c>
      <c r="AF1509" s="243">
        <v>3114907</v>
      </c>
      <c r="AG1509" s="243"/>
      <c r="AH1509" s="243"/>
    </row>
    <row r="1510" spans="30:34" x14ac:dyDescent="0.25">
      <c r="AD1510" s="243" t="s">
        <v>61</v>
      </c>
      <c r="AE1510" s="243" t="s">
        <v>3101</v>
      </c>
      <c r="AF1510" s="243">
        <v>3115003</v>
      </c>
      <c r="AG1510" s="243"/>
      <c r="AH1510" s="243"/>
    </row>
    <row r="1511" spans="30:34" x14ac:dyDescent="0.25">
      <c r="AD1511" s="243" t="s">
        <v>61</v>
      </c>
      <c r="AE1511" s="243" t="s">
        <v>3113</v>
      </c>
      <c r="AF1511" s="243">
        <v>3115102</v>
      </c>
      <c r="AG1511" s="243"/>
      <c r="AH1511" s="243"/>
    </row>
    <row r="1512" spans="30:34" x14ac:dyDescent="0.25">
      <c r="AD1512" s="243" t="s">
        <v>61</v>
      </c>
      <c r="AE1512" s="243" t="s">
        <v>3125</v>
      </c>
      <c r="AF1512" s="243">
        <v>3115300</v>
      </c>
      <c r="AG1512" s="243"/>
      <c r="AH1512" s="243"/>
    </row>
    <row r="1513" spans="30:34" x14ac:dyDescent="0.25">
      <c r="AD1513" s="243" t="s">
        <v>61</v>
      </c>
      <c r="AE1513" s="243" t="s">
        <v>3137</v>
      </c>
      <c r="AF1513" s="243">
        <v>3115359</v>
      </c>
      <c r="AG1513" s="243"/>
      <c r="AH1513" s="243"/>
    </row>
    <row r="1514" spans="30:34" x14ac:dyDescent="0.25">
      <c r="AD1514" s="243" t="s">
        <v>61</v>
      </c>
      <c r="AE1514" s="243" t="s">
        <v>3149</v>
      </c>
      <c r="AF1514" s="243">
        <v>3115409</v>
      </c>
      <c r="AG1514" s="243"/>
      <c r="AH1514" s="243"/>
    </row>
    <row r="1515" spans="30:34" x14ac:dyDescent="0.25">
      <c r="AD1515" s="243" t="s">
        <v>61</v>
      </c>
      <c r="AE1515" s="243" t="s">
        <v>3160</v>
      </c>
      <c r="AF1515" s="243">
        <v>3115458</v>
      </c>
      <c r="AG1515" s="243"/>
      <c r="AH1515" s="243"/>
    </row>
    <row r="1516" spans="30:34" x14ac:dyDescent="0.25">
      <c r="AD1516" s="243" t="s">
        <v>61</v>
      </c>
      <c r="AE1516" s="243" t="s">
        <v>3171</v>
      </c>
      <c r="AF1516" s="243">
        <v>3115474</v>
      </c>
      <c r="AG1516" s="243"/>
      <c r="AH1516" s="243"/>
    </row>
    <row r="1517" spans="30:34" x14ac:dyDescent="0.25">
      <c r="AD1517" s="243" t="s">
        <v>61</v>
      </c>
      <c r="AE1517" s="243" t="s">
        <v>3182</v>
      </c>
      <c r="AF1517" s="243">
        <v>3115508</v>
      </c>
      <c r="AG1517" s="243"/>
      <c r="AH1517" s="243"/>
    </row>
    <row r="1518" spans="30:34" x14ac:dyDescent="0.25">
      <c r="AD1518" s="243" t="s">
        <v>61</v>
      </c>
      <c r="AE1518" s="243" t="s">
        <v>3193</v>
      </c>
      <c r="AF1518" s="243">
        <v>3115607</v>
      </c>
      <c r="AG1518" s="243"/>
      <c r="AH1518" s="243"/>
    </row>
    <row r="1519" spans="30:34" x14ac:dyDescent="0.25">
      <c r="AD1519" s="243" t="s">
        <v>61</v>
      </c>
      <c r="AE1519" s="243" t="s">
        <v>3205</v>
      </c>
      <c r="AF1519" s="243">
        <v>3115706</v>
      </c>
      <c r="AG1519" s="243"/>
      <c r="AH1519" s="243"/>
    </row>
    <row r="1520" spans="30:34" x14ac:dyDescent="0.25">
      <c r="AD1520" s="243" t="s">
        <v>61</v>
      </c>
      <c r="AE1520" s="243" t="s">
        <v>3217</v>
      </c>
      <c r="AF1520" s="243">
        <v>3115805</v>
      </c>
      <c r="AG1520" s="243"/>
      <c r="AH1520" s="243"/>
    </row>
    <row r="1521" spans="30:34" x14ac:dyDescent="0.25">
      <c r="AD1521" s="243" t="s">
        <v>61</v>
      </c>
      <c r="AE1521" s="243" t="s">
        <v>3229</v>
      </c>
      <c r="AF1521" s="243">
        <v>3115904</v>
      </c>
      <c r="AG1521" s="243"/>
      <c r="AH1521" s="243"/>
    </row>
    <row r="1522" spans="30:34" x14ac:dyDescent="0.25">
      <c r="AD1522" s="243" t="s">
        <v>61</v>
      </c>
      <c r="AE1522" s="243" t="s">
        <v>3239</v>
      </c>
      <c r="AF1522" s="243">
        <v>3116001</v>
      </c>
      <c r="AG1522" s="243"/>
      <c r="AH1522" s="243"/>
    </row>
    <row r="1523" spans="30:34" x14ac:dyDescent="0.25">
      <c r="AD1523" s="243" t="s">
        <v>61</v>
      </c>
      <c r="AE1523" s="243" t="s">
        <v>3250</v>
      </c>
      <c r="AF1523" s="243">
        <v>3116100</v>
      </c>
      <c r="AG1523" s="243"/>
      <c r="AH1523" s="243"/>
    </row>
    <row r="1524" spans="30:34" x14ac:dyDescent="0.25">
      <c r="AD1524" s="243" t="s">
        <v>61</v>
      </c>
      <c r="AE1524" s="243" t="s">
        <v>3260</v>
      </c>
      <c r="AF1524" s="243">
        <v>3116159</v>
      </c>
      <c r="AG1524" s="243"/>
      <c r="AH1524" s="243"/>
    </row>
    <row r="1525" spans="30:34" x14ac:dyDescent="0.25">
      <c r="AD1525" s="243" t="s">
        <v>61</v>
      </c>
      <c r="AE1525" s="243" t="s">
        <v>3271</v>
      </c>
      <c r="AF1525" s="243">
        <v>3116209</v>
      </c>
      <c r="AG1525" s="243"/>
      <c r="AH1525" s="243"/>
    </row>
    <row r="1526" spans="30:34" x14ac:dyDescent="0.25">
      <c r="AD1526" s="243" t="s">
        <v>61</v>
      </c>
      <c r="AE1526" s="243" t="s">
        <v>3283</v>
      </c>
      <c r="AF1526" s="243">
        <v>3116308</v>
      </c>
      <c r="AG1526" s="243"/>
      <c r="AH1526" s="243"/>
    </row>
    <row r="1527" spans="30:34" x14ac:dyDescent="0.25">
      <c r="AD1527" s="243" t="s">
        <v>61</v>
      </c>
      <c r="AE1527" s="243" t="s">
        <v>3294</v>
      </c>
      <c r="AF1527" s="243">
        <v>3116407</v>
      </c>
      <c r="AG1527" s="243"/>
      <c r="AH1527" s="243"/>
    </row>
    <row r="1528" spans="30:34" x14ac:dyDescent="0.25">
      <c r="AD1528" s="243" t="s">
        <v>61</v>
      </c>
      <c r="AE1528" s="243" t="s">
        <v>3306</v>
      </c>
      <c r="AF1528" s="243">
        <v>3116506</v>
      </c>
      <c r="AG1528" s="243"/>
      <c r="AH1528" s="243"/>
    </row>
    <row r="1529" spans="30:34" x14ac:dyDescent="0.25">
      <c r="AD1529" s="243" t="s">
        <v>61</v>
      </c>
      <c r="AE1529" s="243" t="s">
        <v>3318</v>
      </c>
      <c r="AF1529" s="243">
        <v>3116605</v>
      </c>
      <c r="AG1529" s="243"/>
      <c r="AH1529" s="243"/>
    </row>
    <row r="1530" spans="30:34" x14ac:dyDescent="0.25">
      <c r="AD1530" s="243" t="s">
        <v>61</v>
      </c>
      <c r="AE1530" s="243" t="s">
        <v>3328</v>
      </c>
      <c r="AF1530" s="243">
        <v>3116704</v>
      </c>
      <c r="AG1530" s="243"/>
      <c r="AH1530" s="243"/>
    </row>
    <row r="1531" spans="30:34" x14ac:dyDescent="0.25">
      <c r="AD1531" s="243" t="s">
        <v>61</v>
      </c>
      <c r="AE1531" s="243" t="s">
        <v>3339</v>
      </c>
      <c r="AF1531" s="243">
        <v>3116803</v>
      </c>
      <c r="AG1531" s="243"/>
      <c r="AH1531" s="243"/>
    </row>
    <row r="1532" spans="30:34" x14ac:dyDescent="0.25">
      <c r="AD1532" s="243" t="s">
        <v>61</v>
      </c>
      <c r="AE1532" s="243" t="s">
        <v>3350</v>
      </c>
      <c r="AF1532" s="243">
        <v>3116902</v>
      </c>
      <c r="AG1532" s="243"/>
      <c r="AH1532" s="243"/>
    </row>
    <row r="1533" spans="30:34" x14ac:dyDescent="0.25">
      <c r="AD1533" s="243" t="s">
        <v>61</v>
      </c>
      <c r="AE1533" s="243" t="s">
        <v>3360</v>
      </c>
      <c r="AF1533" s="243">
        <v>3117009</v>
      </c>
      <c r="AG1533" s="243"/>
      <c r="AH1533" s="243"/>
    </row>
    <row r="1534" spans="30:34" x14ac:dyDescent="0.25">
      <c r="AD1534" s="243" t="s">
        <v>61</v>
      </c>
      <c r="AE1534" s="243" t="s">
        <v>3369</v>
      </c>
      <c r="AF1534" s="243">
        <v>3117108</v>
      </c>
      <c r="AG1534" s="243"/>
      <c r="AH1534" s="243"/>
    </row>
    <row r="1535" spans="30:34" x14ac:dyDescent="0.25">
      <c r="AD1535" s="243" t="s">
        <v>61</v>
      </c>
      <c r="AE1535" s="243" t="s">
        <v>3379</v>
      </c>
      <c r="AF1535" s="243">
        <v>3115201</v>
      </c>
      <c r="AG1535" s="243"/>
      <c r="AH1535" s="243"/>
    </row>
    <row r="1536" spans="30:34" x14ac:dyDescent="0.25">
      <c r="AD1536" s="243" t="s">
        <v>61</v>
      </c>
      <c r="AE1536" s="243" t="s">
        <v>3389</v>
      </c>
      <c r="AF1536" s="243">
        <v>3117306</v>
      </c>
      <c r="AG1536" s="243"/>
      <c r="AH1536" s="243"/>
    </row>
    <row r="1537" spans="30:34" x14ac:dyDescent="0.25">
      <c r="AD1537" s="243" t="s">
        <v>61</v>
      </c>
      <c r="AE1537" s="243" t="s">
        <v>3399</v>
      </c>
      <c r="AF1537" s="243">
        <v>3117207</v>
      </c>
      <c r="AG1537" s="243"/>
      <c r="AH1537" s="243"/>
    </row>
    <row r="1538" spans="30:34" x14ac:dyDescent="0.25">
      <c r="AD1538" s="243" t="s">
        <v>61</v>
      </c>
      <c r="AE1538" s="243" t="s">
        <v>3409</v>
      </c>
      <c r="AF1538" s="243">
        <v>3117405</v>
      </c>
      <c r="AG1538" s="243"/>
      <c r="AH1538" s="243"/>
    </row>
    <row r="1539" spans="30:34" x14ac:dyDescent="0.25">
      <c r="AD1539" s="243" t="s">
        <v>61</v>
      </c>
      <c r="AE1539" s="243" t="s">
        <v>3419</v>
      </c>
      <c r="AF1539" s="243">
        <v>3117504</v>
      </c>
      <c r="AG1539" s="243"/>
      <c r="AH1539" s="243"/>
    </row>
    <row r="1540" spans="30:34" x14ac:dyDescent="0.25">
      <c r="AD1540" s="243" t="s">
        <v>61</v>
      </c>
      <c r="AE1540" s="243" t="s">
        <v>3428</v>
      </c>
      <c r="AF1540" s="243">
        <v>3117603</v>
      </c>
      <c r="AG1540" s="243"/>
      <c r="AH1540" s="243"/>
    </row>
    <row r="1541" spans="30:34" x14ac:dyDescent="0.25">
      <c r="AD1541" s="243" t="s">
        <v>61</v>
      </c>
      <c r="AE1541" s="243" t="s">
        <v>3438</v>
      </c>
      <c r="AF1541" s="243">
        <v>3117702</v>
      </c>
      <c r="AG1541" s="243"/>
      <c r="AH1541" s="243"/>
    </row>
    <row r="1542" spans="30:34" x14ac:dyDescent="0.25">
      <c r="AD1542" s="243" t="s">
        <v>61</v>
      </c>
      <c r="AE1542" s="243" t="s">
        <v>3447</v>
      </c>
      <c r="AF1542" s="243">
        <v>3117801</v>
      </c>
      <c r="AG1542" s="243"/>
      <c r="AH1542" s="243"/>
    </row>
    <row r="1543" spans="30:34" x14ac:dyDescent="0.25">
      <c r="AD1543" s="243" t="s">
        <v>61</v>
      </c>
      <c r="AE1543" s="243" t="s">
        <v>3456</v>
      </c>
      <c r="AF1543" s="243">
        <v>3117836</v>
      </c>
      <c r="AG1543" s="243"/>
      <c r="AH1543" s="243"/>
    </row>
    <row r="1544" spans="30:34" x14ac:dyDescent="0.25">
      <c r="AD1544" s="243" t="s">
        <v>61</v>
      </c>
      <c r="AE1544" s="243" t="s">
        <v>3466</v>
      </c>
      <c r="AF1544" s="243">
        <v>3117876</v>
      </c>
      <c r="AG1544" s="243"/>
      <c r="AH1544" s="243"/>
    </row>
    <row r="1545" spans="30:34" x14ac:dyDescent="0.25">
      <c r="AD1545" s="243" t="s">
        <v>61</v>
      </c>
      <c r="AE1545" s="243" t="s">
        <v>3475</v>
      </c>
      <c r="AF1545" s="243">
        <v>3117900</v>
      </c>
      <c r="AG1545" s="243"/>
      <c r="AH1545" s="243"/>
    </row>
    <row r="1546" spans="30:34" x14ac:dyDescent="0.25">
      <c r="AD1546" s="243" t="s">
        <v>61</v>
      </c>
      <c r="AE1546" s="243" t="s">
        <v>3485</v>
      </c>
      <c r="AF1546" s="243">
        <v>3118007</v>
      </c>
      <c r="AG1546" s="243"/>
      <c r="AH1546" s="243"/>
    </row>
    <row r="1547" spans="30:34" x14ac:dyDescent="0.25">
      <c r="AD1547" s="243" t="s">
        <v>61</v>
      </c>
      <c r="AE1547" s="243" t="s">
        <v>3495</v>
      </c>
      <c r="AF1547" s="243">
        <v>3118106</v>
      </c>
      <c r="AG1547" s="243"/>
      <c r="AH1547" s="243"/>
    </row>
    <row r="1548" spans="30:34" x14ac:dyDescent="0.25">
      <c r="AD1548" s="243" t="s">
        <v>61</v>
      </c>
      <c r="AE1548" s="243" t="s">
        <v>3504</v>
      </c>
      <c r="AF1548" s="243">
        <v>3118205</v>
      </c>
      <c r="AG1548" s="243"/>
      <c r="AH1548" s="243"/>
    </row>
    <row r="1549" spans="30:34" x14ac:dyDescent="0.25">
      <c r="AD1549" s="243" t="s">
        <v>61</v>
      </c>
      <c r="AE1549" s="243" t="s">
        <v>3514</v>
      </c>
      <c r="AF1549" s="243">
        <v>3118304</v>
      </c>
      <c r="AG1549" s="243"/>
      <c r="AH1549" s="243"/>
    </row>
    <row r="1550" spans="30:34" x14ac:dyDescent="0.25">
      <c r="AD1550" s="243" t="s">
        <v>61</v>
      </c>
      <c r="AE1550" s="243" t="s">
        <v>3524</v>
      </c>
      <c r="AF1550" s="243">
        <v>3118403</v>
      </c>
      <c r="AG1550" s="243"/>
      <c r="AH1550" s="243"/>
    </row>
    <row r="1551" spans="30:34" x14ac:dyDescent="0.25">
      <c r="AD1551" s="243" t="s">
        <v>61</v>
      </c>
      <c r="AE1551" s="243" t="s">
        <v>3534</v>
      </c>
      <c r="AF1551" s="243">
        <v>3118502</v>
      </c>
      <c r="AG1551" s="243"/>
      <c r="AH1551" s="243"/>
    </row>
    <row r="1552" spans="30:34" x14ac:dyDescent="0.25">
      <c r="AD1552" s="243" t="s">
        <v>61</v>
      </c>
      <c r="AE1552" s="243" t="s">
        <v>3544</v>
      </c>
      <c r="AF1552" s="243">
        <v>3118601</v>
      </c>
      <c r="AG1552" s="243"/>
      <c r="AH1552" s="243"/>
    </row>
    <row r="1553" spans="30:34" x14ac:dyDescent="0.25">
      <c r="AD1553" s="243" t="s">
        <v>61</v>
      </c>
      <c r="AE1553" s="243" t="s">
        <v>3552</v>
      </c>
      <c r="AF1553" s="243">
        <v>3118700</v>
      </c>
      <c r="AG1553" s="243"/>
      <c r="AH1553" s="243"/>
    </row>
    <row r="1554" spans="30:34" x14ac:dyDescent="0.25">
      <c r="AD1554" s="243" t="s">
        <v>61</v>
      </c>
      <c r="AE1554" s="243" t="s">
        <v>3562</v>
      </c>
      <c r="AF1554" s="243">
        <v>3118809</v>
      </c>
      <c r="AG1554" s="243"/>
      <c r="AH1554" s="243"/>
    </row>
    <row r="1555" spans="30:34" x14ac:dyDescent="0.25">
      <c r="AD1555" s="243" t="s">
        <v>61</v>
      </c>
      <c r="AE1555" s="243" t="s">
        <v>3572</v>
      </c>
      <c r="AF1555" s="243">
        <v>3118908</v>
      </c>
      <c r="AG1555" s="243"/>
      <c r="AH1555" s="243"/>
    </row>
    <row r="1556" spans="30:34" x14ac:dyDescent="0.25">
      <c r="AD1556" s="243" t="s">
        <v>61</v>
      </c>
      <c r="AE1556" s="243" t="s">
        <v>3582</v>
      </c>
      <c r="AF1556" s="243">
        <v>3119005</v>
      </c>
      <c r="AG1556" s="243"/>
      <c r="AH1556" s="243"/>
    </row>
    <row r="1557" spans="30:34" x14ac:dyDescent="0.25">
      <c r="AD1557" s="243" t="s">
        <v>61</v>
      </c>
      <c r="AE1557" s="243" t="s">
        <v>3592</v>
      </c>
      <c r="AF1557" s="243">
        <v>3119104</v>
      </c>
      <c r="AG1557" s="243"/>
      <c r="AH1557" s="243"/>
    </row>
    <row r="1558" spans="30:34" x14ac:dyDescent="0.25">
      <c r="AD1558" s="243" t="s">
        <v>61</v>
      </c>
      <c r="AE1558" s="243" t="s">
        <v>3601</v>
      </c>
      <c r="AF1558" s="243">
        <v>3119203</v>
      </c>
      <c r="AG1558" s="243"/>
      <c r="AH1558" s="243"/>
    </row>
    <row r="1559" spans="30:34" x14ac:dyDescent="0.25">
      <c r="AD1559" s="243" t="s">
        <v>61</v>
      </c>
      <c r="AE1559" s="243" t="s">
        <v>3610</v>
      </c>
      <c r="AF1559" s="243">
        <v>3119302</v>
      </c>
      <c r="AG1559" s="243"/>
      <c r="AH1559" s="243"/>
    </row>
    <row r="1560" spans="30:34" x14ac:dyDescent="0.25">
      <c r="AD1560" s="243" t="s">
        <v>61</v>
      </c>
      <c r="AE1560" s="243" t="s">
        <v>3619</v>
      </c>
      <c r="AF1560" s="243">
        <v>3119401</v>
      </c>
      <c r="AG1560" s="243"/>
      <c r="AH1560" s="243"/>
    </row>
    <row r="1561" spans="30:34" x14ac:dyDescent="0.25">
      <c r="AD1561" s="243" t="s">
        <v>61</v>
      </c>
      <c r="AE1561" s="243" t="s">
        <v>3629</v>
      </c>
      <c r="AF1561" s="243">
        <v>3119500</v>
      </c>
      <c r="AG1561" s="243"/>
      <c r="AH1561" s="243"/>
    </row>
    <row r="1562" spans="30:34" x14ac:dyDescent="0.25">
      <c r="AD1562" s="243" t="s">
        <v>61</v>
      </c>
      <c r="AE1562" s="243" t="s">
        <v>3639</v>
      </c>
      <c r="AF1562" s="243">
        <v>3119609</v>
      </c>
      <c r="AG1562" s="243"/>
      <c r="AH1562" s="243"/>
    </row>
    <row r="1563" spans="30:34" x14ac:dyDescent="0.25">
      <c r="AD1563" s="243" t="s">
        <v>61</v>
      </c>
      <c r="AE1563" s="243" t="s">
        <v>3649</v>
      </c>
      <c r="AF1563" s="243">
        <v>3119708</v>
      </c>
      <c r="AG1563" s="243"/>
      <c r="AH1563" s="243"/>
    </row>
    <row r="1564" spans="30:34" x14ac:dyDescent="0.25">
      <c r="AD1564" s="243" t="s">
        <v>61</v>
      </c>
      <c r="AE1564" s="243" t="s">
        <v>3657</v>
      </c>
      <c r="AF1564" s="243">
        <v>3119807</v>
      </c>
      <c r="AG1564" s="243"/>
      <c r="AH1564" s="243"/>
    </row>
    <row r="1565" spans="30:34" x14ac:dyDescent="0.25">
      <c r="AD1565" s="243" t="s">
        <v>61</v>
      </c>
      <c r="AE1565" s="243" t="s">
        <v>3666</v>
      </c>
      <c r="AF1565" s="243">
        <v>3119906</v>
      </c>
      <c r="AG1565" s="243"/>
      <c r="AH1565" s="243"/>
    </row>
    <row r="1566" spans="30:34" x14ac:dyDescent="0.25">
      <c r="AD1566" s="243" t="s">
        <v>61</v>
      </c>
      <c r="AE1566" s="243" t="s">
        <v>3674</v>
      </c>
      <c r="AF1566" s="243">
        <v>3119955</v>
      </c>
      <c r="AG1566" s="243"/>
      <c r="AH1566" s="243"/>
    </row>
    <row r="1567" spans="30:34" x14ac:dyDescent="0.25">
      <c r="AD1567" s="243" t="s">
        <v>61</v>
      </c>
      <c r="AE1567" s="243" t="s">
        <v>3682</v>
      </c>
      <c r="AF1567" s="243">
        <v>3120003</v>
      </c>
      <c r="AG1567" s="243"/>
      <c r="AH1567" s="243"/>
    </row>
    <row r="1568" spans="30:34" x14ac:dyDescent="0.25">
      <c r="AD1568" s="243" t="s">
        <v>61</v>
      </c>
      <c r="AE1568" s="243" t="s">
        <v>3690</v>
      </c>
      <c r="AF1568" s="243">
        <v>3120102</v>
      </c>
      <c r="AG1568" s="243"/>
      <c r="AH1568" s="243"/>
    </row>
    <row r="1569" spans="30:34" x14ac:dyDescent="0.25">
      <c r="AD1569" s="243" t="s">
        <v>61</v>
      </c>
      <c r="AE1569" s="243" t="s">
        <v>3699</v>
      </c>
      <c r="AF1569" s="243">
        <v>3120151</v>
      </c>
      <c r="AG1569" s="243"/>
      <c r="AH1569" s="243"/>
    </row>
    <row r="1570" spans="30:34" x14ac:dyDescent="0.25">
      <c r="AD1570" s="243" t="s">
        <v>61</v>
      </c>
      <c r="AE1570" s="243" t="s">
        <v>3707</v>
      </c>
      <c r="AF1570" s="243">
        <v>3120201</v>
      </c>
      <c r="AG1570" s="243"/>
      <c r="AH1570" s="243"/>
    </row>
    <row r="1571" spans="30:34" x14ac:dyDescent="0.25">
      <c r="AD1571" s="243" t="s">
        <v>61</v>
      </c>
      <c r="AE1571" s="243" t="s">
        <v>3715</v>
      </c>
      <c r="AF1571" s="243">
        <v>3120300</v>
      </c>
      <c r="AG1571" s="243"/>
      <c r="AH1571" s="243"/>
    </row>
    <row r="1572" spans="30:34" x14ac:dyDescent="0.25">
      <c r="AD1572" s="243" t="s">
        <v>61</v>
      </c>
      <c r="AE1572" s="243" t="s">
        <v>3722</v>
      </c>
      <c r="AF1572" s="243">
        <v>3120409</v>
      </c>
      <c r="AG1572" s="243"/>
      <c r="AH1572" s="243"/>
    </row>
    <row r="1573" spans="30:34" x14ac:dyDescent="0.25">
      <c r="AD1573" s="243" t="s">
        <v>61</v>
      </c>
      <c r="AE1573" s="243" t="s">
        <v>3729</v>
      </c>
      <c r="AF1573" s="243">
        <v>3120508</v>
      </c>
      <c r="AG1573" s="243"/>
      <c r="AH1573" s="243"/>
    </row>
    <row r="1574" spans="30:34" x14ac:dyDescent="0.25">
      <c r="AD1574" s="243" t="s">
        <v>61</v>
      </c>
      <c r="AE1574" s="243" t="s">
        <v>3736</v>
      </c>
      <c r="AF1574" s="243">
        <v>3120607</v>
      </c>
      <c r="AG1574" s="243"/>
      <c r="AH1574" s="243"/>
    </row>
    <row r="1575" spans="30:34" x14ac:dyDescent="0.25">
      <c r="AD1575" s="243" t="s">
        <v>61</v>
      </c>
      <c r="AE1575" s="243" t="s">
        <v>3743</v>
      </c>
      <c r="AF1575" s="243">
        <v>3120706</v>
      </c>
      <c r="AG1575" s="243"/>
      <c r="AH1575" s="243"/>
    </row>
    <row r="1576" spans="30:34" x14ac:dyDescent="0.25">
      <c r="AD1576" s="243" t="s">
        <v>61</v>
      </c>
      <c r="AE1576" s="243" t="s">
        <v>3750</v>
      </c>
      <c r="AF1576" s="243">
        <v>3120805</v>
      </c>
      <c r="AG1576" s="243"/>
      <c r="AH1576" s="243"/>
    </row>
    <row r="1577" spans="30:34" x14ac:dyDescent="0.25">
      <c r="AD1577" s="243" t="s">
        <v>61</v>
      </c>
      <c r="AE1577" s="243" t="s">
        <v>3756</v>
      </c>
      <c r="AF1577" s="243">
        <v>3120839</v>
      </c>
      <c r="AG1577" s="243"/>
      <c r="AH1577" s="243"/>
    </row>
    <row r="1578" spans="30:34" x14ac:dyDescent="0.25">
      <c r="AD1578" s="243" t="s">
        <v>61</v>
      </c>
      <c r="AE1578" s="243" t="s">
        <v>3762</v>
      </c>
      <c r="AF1578" s="243">
        <v>3120870</v>
      </c>
      <c r="AG1578" s="243"/>
      <c r="AH1578" s="243"/>
    </row>
    <row r="1579" spans="30:34" x14ac:dyDescent="0.25">
      <c r="AD1579" s="243" t="s">
        <v>61</v>
      </c>
      <c r="AE1579" s="243" t="s">
        <v>3765</v>
      </c>
      <c r="AF1579" s="243">
        <v>3120904</v>
      </c>
      <c r="AG1579" s="243"/>
      <c r="AH1579" s="243"/>
    </row>
    <row r="1580" spans="30:34" x14ac:dyDescent="0.25">
      <c r="AD1580" s="243" t="s">
        <v>61</v>
      </c>
      <c r="AE1580" s="243" t="s">
        <v>3772</v>
      </c>
      <c r="AF1580" s="243">
        <v>3121001</v>
      </c>
      <c r="AG1580" s="243"/>
      <c r="AH1580" s="243"/>
    </row>
    <row r="1581" spans="30:34" x14ac:dyDescent="0.25">
      <c r="AD1581" s="243" t="s">
        <v>61</v>
      </c>
      <c r="AE1581" s="243" t="s">
        <v>3778</v>
      </c>
      <c r="AF1581" s="243">
        <v>3121100</v>
      </c>
      <c r="AG1581" s="243"/>
      <c r="AH1581" s="243"/>
    </row>
    <row r="1582" spans="30:34" x14ac:dyDescent="0.25">
      <c r="AD1582" s="243" t="s">
        <v>61</v>
      </c>
      <c r="AE1582" s="243" t="s">
        <v>3785</v>
      </c>
      <c r="AF1582" s="243">
        <v>3121209</v>
      </c>
      <c r="AG1582" s="243"/>
      <c r="AH1582" s="243"/>
    </row>
    <row r="1583" spans="30:34" x14ac:dyDescent="0.25">
      <c r="AD1583" s="243" t="s">
        <v>61</v>
      </c>
      <c r="AE1583" s="243" t="s">
        <v>3792</v>
      </c>
      <c r="AF1583" s="243">
        <v>3121258</v>
      </c>
      <c r="AG1583" s="243"/>
      <c r="AH1583" s="243"/>
    </row>
    <row r="1584" spans="30:34" x14ac:dyDescent="0.25">
      <c r="AD1584" s="243" t="s">
        <v>61</v>
      </c>
      <c r="AE1584" s="243" t="s">
        <v>3799</v>
      </c>
      <c r="AF1584" s="243">
        <v>3121308</v>
      </c>
      <c r="AG1584" s="243"/>
      <c r="AH1584" s="243"/>
    </row>
    <row r="1585" spans="30:34" x14ac:dyDescent="0.25">
      <c r="AD1585" s="243" t="s">
        <v>61</v>
      </c>
      <c r="AE1585" s="243" t="s">
        <v>3806</v>
      </c>
      <c r="AF1585" s="243">
        <v>3121407</v>
      </c>
      <c r="AG1585" s="243"/>
      <c r="AH1585" s="243"/>
    </row>
    <row r="1586" spans="30:34" x14ac:dyDescent="0.25">
      <c r="AD1586" s="243" t="s">
        <v>61</v>
      </c>
      <c r="AE1586" s="243" t="s">
        <v>3812</v>
      </c>
      <c r="AF1586" s="243">
        <v>3121506</v>
      </c>
      <c r="AG1586" s="243"/>
      <c r="AH1586" s="243"/>
    </row>
    <row r="1587" spans="30:34" x14ac:dyDescent="0.25">
      <c r="AD1587" s="243" t="s">
        <v>61</v>
      </c>
      <c r="AE1587" s="243" t="s">
        <v>3819</v>
      </c>
      <c r="AF1587" s="243">
        <v>3121605</v>
      </c>
      <c r="AG1587" s="243"/>
      <c r="AH1587" s="243"/>
    </row>
    <row r="1588" spans="30:34" x14ac:dyDescent="0.25">
      <c r="AD1588" s="243" t="s">
        <v>61</v>
      </c>
      <c r="AE1588" s="243" t="s">
        <v>3826</v>
      </c>
      <c r="AF1588" s="243">
        <v>3121704</v>
      </c>
      <c r="AG1588" s="243"/>
      <c r="AH1588" s="243"/>
    </row>
    <row r="1589" spans="30:34" x14ac:dyDescent="0.25">
      <c r="AD1589" s="243" t="s">
        <v>61</v>
      </c>
      <c r="AE1589" s="243" t="s">
        <v>3833</v>
      </c>
      <c r="AF1589" s="243">
        <v>3121803</v>
      </c>
      <c r="AG1589" s="243"/>
      <c r="AH1589" s="243"/>
    </row>
    <row r="1590" spans="30:34" x14ac:dyDescent="0.25">
      <c r="AD1590" s="243" t="s">
        <v>61</v>
      </c>
      <c r="AE1590" s="243" t="s">
        <v>3839</v>
      </c>
      <c r="AF1590" s="243">
        <v>3121902</v>
      </c>
      <c r="AG1590" s="243"/>
      <c r="AH1590" s="243"/>
    </row>
    <row r="1591" spans="30:34" x14ac:dyDescent="0.25">
      <c r="AD1591" s="243" t="s">
        <v>61</v>
      </c>
      <c r="AE1591" s="243" t="s">
        <v>3846</v>
      </c>
      <c r="AF1591" s="243">
        <v>3122009</v>
      </c>
      <c r="AG1591" s="243"/>
      <c r="AH1591" s="243"/>
    </row>
    <row r="1592" spans="30:34" x14ac:dyDescent="0.25">
      <c r="AD1592" s="243" t="s">
        <v>61</v>
      </c>
      <c r="AE1592" s="243" t="s">
        <v>3852</v>
      </c>
      <c r="AF1592" s="243">
        <v>3122108</v>
      </c>
      <c r="AG1592" s="243"/>
      <c r="AH1592" s="243"/>
    </row>
    <row r="1593" spans="30:34" x14ac:dyDescent="0.25">
      <c r="AD1593" s="243" t="s">
        <v>61</v>
      </c>
      <c r="AE1593" s="243" t="s">
        <v>3858</v>
      </c>
      <c r="AF1593" s="243">
        <v>3122207</v>
      </c>
      <c r="AG1593" s="243"/>
      <c r="AH1593" s="243"/>
    </row>
    <row r="1594" spans="30:34" x14ac:dyDescent="0.25">
      <c r="AD1594" s="243" t="s">
        <v>61</v>
      </c>
      <c r="AE1594" s="243" t="s">
        <v>3864</v>
      </c>
      <c r="AF1594" s="243">
        <v>3122306</v>
      </c>
      <c r="AG1594" s="243"/>
      <c r="AH1594" s="243"/>
    </row>
    <row r="1595" spans="30:34" x14ac:dyDescent="0.25">
      <c r="AD1595" s="243" t="s">
        <v>61</v>
      </c>
      <c r="AE1595" s="243" t="s">
        <v>3870</v>
      </c>
      <c r="AF1595" s="243">
        <v>3122355</v>
      </c>
      <c r="AG1595" s="243"/>
      <c r="AH1595" s="243"/>
    </row>
    <row r="1596" spans="30:34" x14ac:dyDescent="0.25">
      <c r="AD1596" s="243" t="s">
        <v>61</v>
      </c>
      <c r="AE1596" s="243" t="s">
        <v>3875</v>
      </c>
      <c r="AF1596" s="243">
        <v>3122405</v>
      </c>
      <c r="AG1596" s="243"/>
      <c r="AH1596" s="243"/>
    </row>
    <row r="1597" spans="30:34" x14ac:dyDescent="0.25">
      <c r="AD1597" s="243" t="s">
        <v>61</v>
      </c>
      <c r="AE1597" s="243" t="s">
        <v>3880</v>
      </c>
      <c r="AF1597" s="243">
        <v>3122454</v>
      </c>
      <c r="AG1597" s="243"/>
      <c r="AH1597" s="243"/>
    </row>
    <row r="1598" spans="30:34" x14ac:dyDescent="0.25">
      <c r="AD1598" s="243" t="s">
        <v>61</v>
      </c>
      <c r="AE1598" s="243" t="s">
        <v>3886</v>
      </c>
      <c r="AF1598" s="243">
        <v>3122470</v>
      </c>
      <c r="AG1598" s="243"/>
      <c r="AH1598" s="243"/>
    </row>
    <row r="1599" spans="30:34" x14ac:dyDescent="0.25">
      <c r="AD1599" s="243" t="s">
        <v>61</v>
      </c>
      <c r="AE1599" s="243" t="s">
        <v>3892</v>
      </c>
      <c r="AF1599" s="243">
        <v>3122504</v>
      </c>
      <c r="AG1599" s="243"/>
      <c r="AH1599" s="243"/>
    </row>
    <row r="1600" spans="30:34" x14ac:dyDescent="0.25">
      <c r="AD1600" s="243" t="s">
        <v>61</v>
      </c>
      <c r="AE1600" s="243" t="s">
        <v>3898</v>
      </c>
      <c r="AF1600" s="243">
        <v>3122603</v>
      </c>
      <c r="AG1600" s="243"/>
      <c r="AH1600" s="243"/>
    </row>
    <row r="1601" spans="30:34" x14ac:dyDescent="0.25">
      <c r="AD1601" s="243" t="s">
        <v>61</v>
      </c>
      <c r="AE1601" s="243" t="s">
        <v>3904</v>
      </c>
      <c r="AF1601" s="243">
        <v>3122702</v>
      </c>
      <c r="AG1601" s="243"/>
      <c r="AH1601" s="243"/>
    </row>
    <row r="1602" spans="30:34" x14ac:dyDescent="0.25">
      <c r="AD1602" s="243" t="s">
        <v>61</v>
      </c>
      <c r="AE1602" s="243" t="s">
        <v>3910</v>
      </c>
      <c r="AF1602" s="243">
        <v>3122801</v>
      </c>
      <c r="AG1602" s="243"/>
      <c r="AH1602" s="243"/>
    </row>
    <row r="1603" spans="30:34" x14ac:dyDescent="0.25">
      <c r="AD1603" s="243" t="s">
        <v>61</v>
      </c>
      <c r="AE1603" s="243" t="s">
        <v>3915</v>
      </c>
      <c r="AF1603" s="243">
        <v>3122900</v>
      </c>
      <c r="AG1603" s="243"/>
      <c r="AH1603" s="243"/>
    </row>
    <row r="1604" spans="30:34" x14ac:dyDescent="0.25">
      <c r="AD1604" s="243" t="s">
        <v>61</v>
      </c>
      <c r="AE1604" s="243" t="s">
        <v>3921</v>
      </c>
      <c r="AF1604" s="243">
        <v>3123007</v>
      </c>
      <c r="AG1604" s="243"/>
      <c r="AH1604" s="243"/>
    </row>
    <row r="1605" spans="30:34" x14ac:dyDescent="0.25">
      <c r="AD1605" s="243" t="s">
        <v>61</v>
      </c>
      <c r="AE1605" s="243" t="s">
        <v>3927</v>
      </c>
      <c r="AF1605" s="243">
        <v>3123106</v>
      </c>
      <c r="AG1605" s="243"/>
      <c r="AH1605" s="243"/>
    </row>
    <row r="1606" spans="30:34" x14ac:dyDescent="0.25">
      <c r="AD1606" s="243" t="s">
        <v>61</v>
      </c>
      <c r="AE1606" s="243" t="s">
        <v>3933</v>
      </c>
      <c r="AF1606" s="243">
        <v>3123205</v>
      </c>
      <c r="AG1606" s="243"/>
      <c r="AH1606" s="243"/>
    </row>
    <row r="1607" spans="30:34" x14ac:dyDescent="0.25">
      <c r="AD1607" s="243" t="s">
        <v>61</v>
      </c>
      <c r="AE1607" s="243" t="s">
        <v>3939</v>
      </c>
      <c r="AF1607" s="243">
        <v>3123304</v>
      </c>
      <c r="AG1607" s="243"/>
      <c r="AH1607" s="243"/>
    </row>
    <row r="1608" spans="30:34" x14ac:dyDescent="0.25">
      <c r="AD1608" s="243" t="s">
        <v>61</v>
      </c>
      <c r="AE1608" s="243" t="s">
        <v>3945</v>
      </c>
      <c r="AF1608" s="243">
        <v>3123403</v>
      </c>
      <c r="AG1608" s="243"/>
      <c r="AH1608" s="243"/>
    </row>
    <row r="1609" spans="30:34" x14ac:dyDescent="0.25">
      <c r="AD1609" s="243" t="s">
        <v>61</v>
      </c>
      <c r="AE1609" s="243" t="s">
        <v>3951</v>
      </c>
      <c r="AF1609" s="243">
        <v>3123502</v>
      </c>
      <c r="AG1609" s="243"/>
      <c r="AH1609" s="243"/>
    </row>
    <row r="1610" spans="30:34" x14ac:dyDescent="0.25">
      <c r="AD1610" s="243" t="s">
        <v>61</v>
      </c>
      <c r="AE1610" s="243" t="s">
        <v>3957</v>
      </c>
      <c r="AF1610" s="243">
        <v>3123528</v>
      </c>
      <c r="AG1610" s="243"/>
      <c r="AH1610" s="243"/>
    </row>
    <row r="1611" spans="30:34" x14ac:dyDescent="0.25">
      <c r="AD1611" s="243" t="s">
        <v>61</v>
      </c>
      <c r="AE1611" s="243" t="s">
        <v>3962</v>
      </c>
      <c r="AF1611" s="243">
        <v>3123601</v>
      </c>
      <c r="AG1611" s="243"/>
      <c r="AH1611" s="243"/>
    </row>
    <row r="1612" spans="30:34" x14ac:dyDescent="0.25">
      <c r="AD1612" s="243" t="s">
        <v>61</v>
      </c>
      <c r="AE1612" s="243" t="s">
        <v>3968</v>
      </c>
      <c r="AF1612" s="243">
        <v>3123700</v>
      </c>
      <c r="AG1612" s="243"/>
      <c r="AH1612" s="243"/>
    </row>
    <row r="1613" spans="30:34" x14ac:dyDescent="0.25">
      <c r="AD1613" s="243" t="s">
        <v>61</v>
      </c>
      <c r="AE1613" s="243" t="s">
        <v>3973</v>
      </c>
      <c r="AF1613" s="243">
        <v>3123809</v>
      </c>
      <c r="AG1613" s="243"/>
      <c r="AH1613" s="243"/>
    </row>
    <row r="1614" spans="30:34" x14ac:dyDescent="0.25">
      <c r="AD1614" s="243" t="s">
        <v>61</v>
      </c>
      <c r="AE1614" s="243" t="s">
        <v>3978</v>
      </c>
      <c r="AF1614" s="243">
        <v>3123858</v>
      </c>
      <c r="AG1614" s="243"/>
      <c r="AH1614" s="243"/>
    </row>
    <row r="1615" spans="30:34" x14ac:dyDescent="0.25">
      <c r="AD1615" s="243" t="s">
        <v>61</v>
      </c>
      <c r="AE1615" s="243" t="s">
        <v>3984</v>
      </c>
      <c r="AF1615" s="243">
        <v>3123908</v>
      </c>
      <c r="AG1615" s="243"/>
      <c r="AH1615" s="243"/>
    </row>
    <row r="1616" spans="30:34" x14ac:dyDescent="0.25">
      <c r="AD1616" s="243" t="s">
        <v>61</v>
      </c>
      <c r="AE1616" s="243" t="s">
        <v>3990</v>
      </c>
      <c r="AF1616" s="243">
        <v>3124005</v>
      </c>
      <c r="AG1616" s="243"/>
      <c r="AH1616" s="243"/>
    </row>
    <row r="1617" spans="30:34" x14ac:dyDescent="0.25">
      <c r="AD1617" s="243" t="s">
        <v>61</v>
      </c>
      <c r="AE1617" s="243" t="s">
        <v>3995</v>
      </c>
      <c r="AF1617" s="243">
        <v>3124104</v>
      </c>
      <c r="AG1617" s="243"/>
      <c r="AH1617" s="243"/>
    </row>
    <row r="1618" spans="30:34" x14ac:dyDescent="0.25">
      <c r="AD1618" s="243" t="s">
        <v>61</v>
      </c>
      <c r="AE1618" s="243" t="s">
        <v>4000</v>
      </c>
      <c r="AF1618" s="243">
        <v>3124203</v>
      </c>
      <c r="AG1618" s="243"/>
      <c r="AH1618" s="243"/>
    </row>
    <row r="1619" spans="30:34" x14ac:dyDescent="0.25">
      <c r="AD1619" s="243" t="s">
        <v>61</v>
      </c>
      <c r="AE1619" s="243" t="s">
        <v>4006</v>
      </c>
      <c r="AF1619" s="243">
        <v>3124302</v>
      </c>
      <c r="AG1619" s="243"/>
      <c r="AH1619" s="243"/>
    </row>
    <row r="1620" spans="30:34" x14ac:dyDescent="0.25">
      <c r="AD1620" s="243" t="s">
        <v>61</v>
      </c>
      <c r="AE1620" s="243" t="s">
        <v>4012</v>
      </c>
      <c r="AF1620" s="243">
        <v>3124401</v>
      </c>
      <c r="AG1620" s="243"/>
      <c r="AH1620" s="243"/>
    </row>
    <row r="1621" spans="30:34" x14ac:dyDescent="0.25">
      <c r="AD1621" s="243" t="s">
        <v>61</v>
      </c>
      <c r="AE1621" s="243" t="s">
        <v>4018</v>
      </c>
      <c r="AF1621" s="243">
        <v>3124500</v>
      </c>
      <c r="AG1621" s="243"/>
      <c r="AH1621" s="243"/>
    </row>
    <row r="1622" spans="30:34" x14ac:dyDescent="0.25">
      <c r="AD1622" s="243" t="s">
        <v>61</v>
      </c>
      <c r="AE1622" s="243" t="s">
        <v>4023</v>
      </c>
      <c r="AF1622" s="243">
        <v>3124609</v>
      </c>
      <c r="AG1622" s="243"/>
      <c r="AH1622" s="243"/>
    </row>
    <row r="1623" spans="30:34" x14ac:dyDescent="0.25">
      <c r="AD1623" s="243" t="s">
        <v>61</v>
      </c>
      <c r="AE1623" s="243" t="s">
        <v>4029</v>
      </c>
      <c r="AF1623" s="243">
        <v>3124708</v>
      </c>
      <c r="AG1623" s="243"/>
      <c r="AH1623" s="243"/>
    </row>
    <row r="1624" spans="30:34" x14ac:dyDescent="0.25">
      <c r="AD1624" s="243" t="s">
        <v>61</v>
      </c>
      <c r="AE1624" s="243" t="s">
        <v>4035</v>
      </c>
      <c r="AF1624" s="243">
        <v>3124807</v>
      </c>
      <c r="AG1624" s="243"/>
      <c r="AH1624" s="243"/>
    </row>
    <row r="1625" spans="30:34" x14ac:dyDescent="0.25">
      <c r="AD1625" s="243" t="s">
        <v>61</v>
      </c>
      <c r="AE1625" s="243" t="s">
        <v>4040</v>
      </c>
      <c r="AF1625" s="243">
        <v>3124906</v>
      </c>
      <c r="AG1625" s="243"/>
      <c r="AH1625" s="243"/>
    </row>
    <row r="1626" spans="30:34" x14ac:dyDescent="0.25">
      <c r="AD1626" s="243" t="s">
        <v>61</v>
      </c>
      <c r="AE1626" s="243" t="s">
        <v>4046</v>
      </c>
      <c r="AF1626" s="243">
        <v>3125002</v>
      </c>
      <c r="AG1626" s="243"/>
      <c r="AH1626" s="243"/>
    </row>
    <row r="1627" spans="30:34" x14ac:dyDescent="0.25">
      <c r="AD1627" s="243" t="s">
        <v>61</v>
      </c>
      <c r="AE1627" s="243" t="s">
        <v>4052</v>
      </c>
      <c r="AF1627" s="243">
        <v>3125101</v>
      </c>
      <c r="AG1627" s="243"/>
      <c r="AH1627" s="243"/>
    </row>
    <row r="1628" spans="30:34" x14ac:dyDescent="0.25">
      <c r="AD1628" s="243" t="s">
        <v>61</v>
      </c>
      <c r="AE1628" s="243" t="s">
        <v>4057</v>
      </c>
      <c r="AF1628" s="243">
        <v>3125200</v>
      </c>
      <c r="AG1628" s="243"/>
      <c r="AH1628" s="243"/>
    </row>
    <row r="1629" spans="30:34" x14ac:dyDescent="0.25">
      <c r="AD1629" s="243" t="s">
        <v>61</v>
      </c>
      <c r="AE1629" s="243" t="s">
        <v>4063</v>
      </c>
      <c r="AF1629" s="243">
        <v>3125309</v>
      </c>
      <c r="AG1629" s="243"/>
      <c r="AH1629" s="243"/>
    </row>
    <row r="1630" spans="30:34" x14ac:dyDescent="0.25">
      <c r="AD1630" s="243" t="s">
        <v>61</v>
      </c>
      <c r="AE1630" s="243" t="s">
        <v>4069</v>
      </c>
      <c r="AF1630" s="243">
        <v>3125408</v>
      </c>
      <c r="AG1630" s="243"/>
      <c r="AH1630" s="243"/>
    </row>
    <row r="1631" spans="30:34" x14ac:dyDescent="0.25">
      <c r="AD1631" s="243" t="s">
        <v>61</v>
      </c>
      <c r="AE1631" s="243" t="s">
        <v>4075</v>
      </c>
      <c r="AF1631" s="243">
        <v>3125606</v>
      </c>
      <c r="AG1631" s="243"/>
      <c r="AH1631" s="243"/>
    </row>
    <row r="1632" spans="30:34" x14ac:dyDescent="0.25">
      <c r="AD1632" s="243" t="s">
        <v>61</v>
      </c>
      <c r="AE1632" s="243" t="s">
        <v>4080</v>
      </c>
      <c r="AF1632" s="243">
        <v>3125705</v>
      </c>
      <c r="AG1632" s="243"/>
      <c r="AH1632" s="243"/>
    </row>
    <row r="1633" spans="30:34" x14ac:dyDescent="0.25">
      <c r="AD1633" s="243" t="s">
        <v>61</v>
      </c>
      <c r="AE1633" s="243" t="s">
        <v>4086</v>
      </c>
      <c r="AF1633" s="243">
        <v>3125804</v>
      </c>
      <c r="AG1633" s="243"/>
      <c r="AH1633" s="243"/>
    </row>
    <row r="1634" spans="30:34" x14ac:dyDescent="0.25">
      <c r="AD1634" s="243" t="s">
        <v>61</v>
      </c>
      <c r="AE1634" s="243" t="s">
        <v>4091</v>
      </c>
      <c r="AF1634" s="243">
        <v>3125903</v>
      </c>
      <c r="AG1634" s="243"/>
      <c r="AH1634" s="243"/>
    </row>
    <row r="1635" spans="30:34" x14ac:dyDescent="0.25">
      <c r="AD1635" s="243" t="s">
        <v>61</v>
      </c>
      <c r="AE1635" s="243" t="s">
        <v>4097</v>
      </c>
      <c r="AF1635" s="243">
        <v>3125952</v>
      </c>
      <c r="AG1635" s="243"/>
      <c r="AH1635" s="243"/>
    </row>
    <row r="1636" spans="30:34" x14ac:dyDescent="0.25">
      <c r="AD1636" s="243" t="s">
        <v>61</v>
      </c>
      <c r="AE1636" s="243" t="s">
        <v>4103</v>
      </c>
      <c r="AF1636" s="243">
        <v>3126000</v>
      </c>
      <c r="AG1636" s="243"/>
      <c r="AH1636" s="243"/>
    </row>
    <row r="1637" spans="30:34" x14ac:dyDescent="0.25">
      <c r="AD1637" s="243" t="s">
        <v>61</v>
      </c>
      <c r="AE1637" s="243" t="s">
        <v>4109</v>
      </c>
      <c r="AF1637" s="243">
        <v>3126109</v>
      </c>
      <c r="AG1637" s="243"/>
      <c r="AH1637" s="243"/>
    </row>
    <row r="1638" spans="30:34" x14ac:dyDescent="0.25">
      <c r="AD1638" s="243" t="s">
        <v>61</v>
      </c>
      <c r="AE1638" s="243" t="s">
        <v>2026</v>
      </c>
      <c r="AF1638" s="243">
        <v>3126208</v>
      </c>
      <c r="AG1638" s="243"/>
      <c r="AH1638" s="243"/>
    </row>
    <row r="1639" spans="30:34" x14ac:dyDescent="0.25">
      <c r="AD1639" s="243" t="s">
        <v>61</v>
      </c>
      <c r="AE1639" s="243" t="s">
        <v>4120</v>
      </c>
      <c r="AF1639" s="243">
        <v>3126307</v>
      </c>
      <c r="AG1639" s="243"/>
      <c r="AH1639" s="243"/>
    </row>
    <row r="1640" spans="30:34" x14ac:dyDescent="0.25">
      <c r="AD1640" s="243" t="s">
        <v>61</v>
      </c>
      <c r="AE1640" s="243" t="s">
        <v>4126</v>
      </c>
      <c r="AF1640" s="243">
        <v>3126406</v>
      </c>
      <c r="AG1640" s="243"/>
      <c r="AH1640" s="243"/>
    </row>
    <row r="1641" spans="30:34" x14ac:dyDescent="0.25">
      <c r="AD1641" s="243" t="s">
        <v>61</v>
      </c>
      <c r="AE1641" s="243" t="s">
        <v>4132</v>
      </c>
      <c r="AF1641" s="243">
        <v>3126505</v>
      </c>
      <c r="AG1641" s="243"/>
      <c r="AH1641" s="243"/>
    </row>
    <row r="1642" spans="30:34" x14ac:dyDescent="0.25">
      <c r="AD1642" s="243" t="s">
        <v>61</v>
      </c>
      <c r="AE1642" s="243" t="s">
        <v>4138</v>
      </c>
      <c r="AF1642" s="243">
        <v>3126604</v>
      </c>
      <c r="AG1642" s="243"/>
      <c r="AH1642" s="243"/>
    </row>
    <row r="1643" spans="30:34" x14ac:dyDescent="0.25">
      <c r="AD1643" s="243" t="s">
        <v>61</v>
      </c>
      <c r="AE1643" s="243" t="s">
        <v>4143</v>
      </c>
      <c r="AF1643" s="243">
        <v>3126703</v>
      </c>
      <c r="AG1643" s="243"/>
      <c r="AH1643" s="243"/>
    </row>
    <row r="1644" spans="30:34" x14ac:dyDescent="0.25">
      <c r="AD1644" s="243" t="s">
        <v>61</v>
      </c>
      <c r="AE1644" s="243" t="s">
        <v>4148</v>
      </c>
      <c r="AF1644" s="243">
        <v>3126752</v>
      </c>
      <c r="AG1644" s="243"/>
      <c r="AH1644" s="243"/>
    </row>
    <row r="1645" spans="30:34" x14ac:dyDescent="0.25">
      <c r="AD1645" s="243" t="s">
        <v>61</v>
      </c>
      <c r="AE1645" s="243" t="s">
        <v>4153</v>
      </c>
      <c r="AF1645" s="243">
        <v>3126802</v>
      </c>
      <c r="AG1645" s="243"/>
      <c r="AH1645" s="243"/>
    </row>
    <row r="1646" spans="30:34" x14ac:dyDescent="0.25">
      <c r="AD1646" s="243" t="s">
        <v>61</v>
      </c>
      <c r="AE1646" s="243" t="s">
        <v>4158</v>
      </c>
      <c r="AF1646" s="243">
        <v>3126901</v>
      </c>
      <c r="AG1646" s="243"/>
      <c r="AH1646" s="243"/>
    </row>
    <row r="1647" spans="30:34" x14ac:dyDescent="0.25">
      <c r="AD1647" s="243" t="s">
        <v>61</v>
      </c>
      <c r="AE1647" s="243" t="s">
        <v>4163</v>
      </c>
      <c r="AF1647" s="243">
        <v>3126950</v>
      </c>
      <c r="AG1647" s="243"/>
      <c r="AH1647" s="243"/>
    </row>
    <row r="1648" spans="30:34" x14ac:dyDescent="0.25">
      <c r="AD1648" s="243" t="s">
        <v>61</v>
      </c>
      <c r="AE1648" s="243" t="s">
        <v>4168</v>
      </c>
      <c r="AF1648" s="243">
        <v>3127008</v>
      </c>
      <c r="AG1648" s="243"/>
      <c r="AH1648" s="243"/>
    </row>
    <row r="1649" spans="30:34" x14ac:dyDescent="0.25">
      <c r="AD1649" s="243" t="s">
        <v>61</v>
      </c>
      <c r="AE1649" s="243" t="s">
        <v>4173</v>
      </c>
      <c r="AF1649" s="243">
        <v>3127057</v>
      </c>
      <c r="AG1649" s="243"/>
      <c r="AH1649" s="243"/>
    </row>
    <row r="1650" spans="30:34" x14ac:dyDescent="0.25">
      <c r="AD1650" s="243" t="s">
        <v>61</v>
      </c>
      <c r="AE1650" s="243" t="s">
        <v>4178</v>
      </c>
      <c r="AF1650" s="243">
        <v>3127073</v>
      </c>
      <c r="AG1650" s="243"/>
      <c r="AH1650" s="243"/>
    </row>
    <row r="1651" spans="30:34" x14ac:dyDescent="0.25">
      <c r="AD1651" s="243" t="s">
        <v>61</v>
      </c>
      <c r="AE1651" s="243" t="s">
        <v>4183</v>
      </c>
      <c r="AF1651" s="243">
        <v>3127107</v>
      </c>
      <c r="AG1651" s="243"/>
      <c r="AH1651" s="243"/>
    </row>
    <row r="1652" spans="30:34" x14ac:dyDescent="0.25">
      <c r="AD1652" s="243" t="s">
        <v>61</v>
      </c>
      <c r="AE1652" s="243" t="s">
        <v>4188</v>
      </c>
      <c r="AF1652" s="243">
        <v>3127206</v>
      </c>
      <c r="AG1652" s="243"/>
      <c r="AH1652" s="243"/>
    </row>
    <row r="1653" spans="30:34" x14ac:dyDescent="0.25">
      <c r="AD1653" s="243" t="s">
        <v>61</v>
      </c>
      <c r="AE1653" s="243" t="s">
        <v>4192</v>
      </c>
      <c r="AF1653" s="243">
        <v>3127305</v>
      </c>
      <c r="AG1653" s="243"/>
      <c r="AH1653" s="243"/>
    </row>
    <row r="1654" spans="30:34" x14ac:dyDescent="0.25">
      <c r="AD1654" s="243" t="s">
        <v>61</v>
      </c>
      <c r="AE1654" s="243" t="s">
        <v>4197</v>
      </c>
      <c r="AF1654" s="243">
        <v>3127339</v>
      </c>
      <c r="AG1654" s="243"/>
      <c r="AH1654" s="243"/>
    </row>
    <row r="1655" spans="30:34" x14ac:dyDescent="0.25">
      <c r="AD1655" s="243" t="s">
        <v>61</v>
      </c>
      <c r="AE1655" s="243" t="s">
        <v>4202</v>
      </c>
      <c r="AF1655" s="243">
        <v>3127354</v>
      </c>
      <c r="AG1655" s="243"/>
      <c r="AH1655" s="243"/>
    </row>
    <row r="1656" spans="30:34" x14ac:dyDescent="0.25">
      <c r="AD1656" s="243" t="s">
        <v>61</v>
      </c>
      <c r="AE1656" s="243" t="s">
        <v>4207</v>
      </c>
      <c r="AF1656" s="243">
        <v>3127370</v>
      </c>
      <c r="AG1656" s="243"/>
      <c r="AH1656" s="243"/>
    </row>
    <row r="1657" spans="30:34" x14ac:dyDescent="0.25">
      <c r="AD1657" s="243" t="s">
        <v>61</v>
      </c>
      <c r="AE1657" s="243" t="s">
        <v>4212</v>
      </c>
      <c r="AF1657" s="243">
        <v>3127388</v>
      </c>
      <c r="AG1657" s="243"/>
      <c r="AH1657" s="243"/>
    </row>
    <row r="1658" spans="30:34" x14ac:dyDescent="0.25">
      <c r="AD1658" s="243" t="s">
        <v>61</v>
      </c>
      <c r="AE1658" s="243" t="s">
        <v>4217</v>
      </c>
      <c r="AF1658" s="243">
        <v>3127404</v>
      </c>
      <c r="AG1658" s="243"/>
      <c r="AH1658" s="243"/>
    </row>
    <row r="1659" spans="30:34" x14ac:dyDescent="0.25">
      <c r="AD1659" s="243" t="s">
        <v>61</v>
      </c>
      <c r="AE1659" s="243" t="s">
        <v>4221</v>
      </c>
      <c r="AF1659" s="243">
        <v>3127503</v>
      </c>
      <c r="AG1659" s="243"/>
      <c r="AH1659" s="243"/>
    </row>
    <row r="1660" spans="30:34" x14ac:dyDescent="0.25">
      <c r="AD1660" s="243" t="s">
        <v>61</v>
      </c>
      <c r="AE1660" s="243" t="s">
        <v>4225</v>
      </c>
      <c r="AF1660" s="243">
        <v>3127602</v>
      </c>
      <c r="AG1660" s="243"/>
      <c r="AH1660" s="243"/>
    </row>
    <row r="1661" spans="30:34" x14ac:dyDescent="0.25">
      <c r="AD1661" s="243" t="s">
        <v>61</v>
      </c>
      <c r="AE1661" s="243" t="s">
        <v>4230</v>
      </c>
      <c r="AF1661" s="243">
        <v>3127701</v>
      </c>
      <c r="AG1661" s="243"/>
      <c r="AH1661" s="243"/>
    </row>
    <row r="1662" spans="30:34" x14ac:dyDescent="0.25">
      <c r="AD1662" s="243" t="s">
        <v>61</v>
      </c>
      <c r="AE1662" s="243" t="s">
        <v>4235</v>
      </c>
      <c r="AF1662" s="243">
        <v>3127800</v>
      </c>
      <c r="AG1662" s="243"/>
      <c r="AH1662" s="243"/>
    </row>
    <row r="1663" spans="30:34" x14ac:dyDescent="0.25">
      <c r="AD1663" s="243" t="s">
        <v>61</v>
      </c>
      <c r="AE1663" s="243" t="s">
        <v>4239</v>
      </c>
      <c r="AF1663" s="243">
        <v>3127909</v>
      </c>
      <c r="AG1663" s="243"/>
      <c r="AH1663" s="243"/>
    </row>
    <row r="1664" spans="30:34" x14ac:dyDescent="0.25">
      <c r="AD1664" s="243" t="s">
        <v>61</v>
      </c>
      <c r="AE1664" s="243" t="s">
        <v>4244</v>
      </c>
      <c r="AF1664" s="243">
        <v>3128006</v>
      </c>
      <c r="AG1664" s="243"/>
      <c r="AH1664" s="243"/>
    </row>
    <row r="1665" spans="30:34" x14ac:dyDescent="0.25">
      <c r="AD1665" s="243" t="s">
        <v>61</v>
      </c>
      <c r="AE1665" s="243" t="s">
        <v>4249</v>
      </c>
      <c r="AF1665" s="243">
        <v>3128105</v>
      </c>
      <c r="AG1665" s="243"/>
      <c r="AH1665" s="243"/>
    </row>
    <row r="1666" spans="30:34" x14ac:dyDescent="0.25">
      <c r="AD1666" s="243" t="s">
        <v>61</v>
      </c>
      <c r="AE1666" s="243" t="s">
        <v>2250</v>
      </c>
      <c r="AF1666" s="243">
        <v>3128204</v>
      </c>
      <c r="AG1666" s="243"/>
      <c r="AH1666" s="243"/>
    </row>
    <row r="1667" spans="30:34" x14ac:dyDescent="0.25">
      <c r="AD1667" s="243" t="s">
        <v>61</v>
      </c>
      <c r="AE1667" s="243" t="s">
        <v>4258</v>
      </c>
      <c r="AF1667" s="243">
        <v>3128253</v>
      </c>
      <c r="AG1667" s="243"/>
      <c r="AH1667" s="243"/>
    </row>
    <row r="1668" spans="30:34" x14ac:dyDescent="0.25">
      <c r="AD1668" s="243" t="s">
        <v>61</v>
      </c>
      <c r="AE1668" s="243" t="s">
        <v>4262</v>
      </c>
      <c r="AF1668" s="243">
        <v>3128303</v>
      </c>
      <c r="AG1668" s="243"/>
      <c r="AH1668" s="243"/>
    </row>
    <row r="1669" spans="30:34" x14ac:dyDescent="0.25">
      <c r="AD1669" s="243" t="s">
        <v>61</v>
      </c>
      <c r="AE1669" s="243" t="s">
        <v>4267</v>
      </c>
      <c r="AF1669" s="243">
        <v>3128402</v>
      </c>
      <c r="AG1669" s="243"/>
      <c r="AH1669" s="243"/>
    </row>
    <row r="1670" spans="30:34" x14ac:dyDescent="0.25">
      <c r="AD1670" s="243" t="s">
        <v>61</v>
      </c>
      <c r="AE1670" s="243" t="s">
        <v>4272</v>
      </c>
      <c r="AF1670" s="243">
        <v>3128501</v>
      </c>
      <c r="AG1670" s="243"/>
      <c r="AH1670" s="243"/>
    </row>
    <row r="1671" spans="30:34" x14ac:dyDescent="0.25">
      <c r="AD1671" s="243" t="s">
        <v>61</v>
      </c>
      <c r="AE1671" s="243" t="s">
        <v>4276</v>
      </c>
      <c r="AF1671" s="243">
        <v>3128600</v>
      </c>
      <c r="AG1671" s="243"/>
      <c r="AH1671" s="243"/>
    </row>
    <row r="1672" spans="30:34" x14ac:dyDescent="0.25">
      <c r="AD1672" s="243" t="s">
        <v>61</v>
      </c>
      <c r="AE1672" s="243" t="s">
        <v>4280</v>
      </c>
      <c r="AF1672" s="243">
        <v>3128709</v>
      </c>
      <c r="AG1672" s="243"/>
      <c r="AH1672" s="243"/>
    </row>
    <row r="1673" spans="30:34" x14ac:dyDescent="0.25">
      <c r="AD1673" s="243" t="s">
        <v>61</v>
      </c>
      <c r="AE1673" s="243" t="s">
        <v>4284</v>
      </c>
      <c r="AF1673" s="243">
        <v>3128808</v>
      </c>
      <c r="AG1673" s="243"/>
      <c r="AH1673" s="243"/>
    </row>
    <row r="1674" spans="30:34" x14ac:dyDescent="0.25">
      <c r="AD1674" s="243" t="s">
        <v>61</v>
      </c>
      <c r="AE1674" s="243" t="s">
        <v>4289</v>
      </c>
      <c r="AF1674" s="243">
        <v>3128907</v>
      </c>
      <c r="AG1674" s="243"/>
      <c r="AH1674" s="243"/>
    </row>
    <row r="1675" spans="30:34" x14ac:dyDescent="0.25">
      <c r="AD1675" s="243" t="s">
        <v>61</v>
      </c>
      <c r="AE1675" s="243" t="s">
        <v>4294</v>
      </c>
      <c r="AF1675" s="243">
        <v>3129004</v>
      </c>
      <c r="AG1675" s="243"/>
      <c r="AH1675" s="243"/>
    </row>
    <row r="1676" spans="30:34" x14ac:dyDescent="0.25">
      <c r="AD1676" s="243" t="s">
        <v>61</v>
      </c>
      <c r="AE1676" s="243" t="s">
        <v>4299</v>
      </c>
      <c r="AF1676" s="243">
        <v>3129103</v>
      </c>
      <c r="AG1676" s="243"/>
      <c r="AH1676" s="243"/>
    </row>
    <row r="1677" spans="30:34" x14ac:dyDescent="0.25">
      <c r="AD1677" s="243" t="s">
        <v>61</v>
      </c>
      <c r="AE1677" s="243" t="s">
        <v>4304</v>
      </c>
      <c r="AF1677" s="243">
        <v>3129202</v>
      </c>
      <c r="AG1677" s="243"/>
      <c r="AH1677" s="243"/>
    </row>
    <row r="1678" spans="30:34" x14ac:dyDescent="0.25">
      <c r="AD1678" s="243" t="s">
        <v>61</v>
      </c>
      <c r="AE1678" s="243" t="s">
        <v>4309</v>
      </c>
      <c r="AF1678" s="243">
        <v>3129301</v>
      </c>
      <c r="AG1678" s="243"/>
      <c r="AH1678" s="243"/>
    </row>
    <row r="1679" spans="30:34" x14ac:dyDescent="0.25">
      <c r="AD1679" s="243" t="s">
        <v>61</v>
      </c>
      <c r="AE1679" s="243" t="s">
        <v>4314</v>
      </c>
      <c r="AF1679" s="243">
        <v>3129400</v>
      </c>
      <c r="AG1679" s="243"/>
      <c r="AH1679" s="243"/>
    </row>
    <row r="1680" spans="30:34" x14ac:dyDescent="0.25">
      <c r="AD1680" s="243" t="s">
        <v>61</v>
      </c>
      <c r="AE1680" s="243" t="s">
        <v>4318</v>
      </c>
      <c r="AF1680" s="243">
        <v>3129509</v>
      </c>
      <c r="AG1680" s="243"/>
      <c r="AH1680" s="243"/>
    </row>
    <row r="1681" spans="30:34" x14ac:dyDescent="0.25">
      <c r="AD1681" s="243" t="s">
        <v>61</v>
      </c>
      <c r="AE1681" s="243" t="s">
        <v>4323</v>
      </c>
      <c r="AF1681" s="243">
        <v>3129608</v>
      </c>
      <c r="AG1681" s="243"/>
      <c r="AH1681" s="243"/>
    </row>
    <row r="1682" spans="30:34" x14ac:dyDescent="0.25">
      <c r="AD1682" s="243" t="s">
        <v>61</v>
      </c>
      <c r="AE1682" s="243" t="s">
        <v>4328</v>
      </c>
      <c r="AF1682" s="243">
        <v>3129657</v>
      </c>
      <c r="AG1682" s="243"/>
      <c r="AH1682" s="243"/>
    </row>
    <row r="1683" spans="30:34" x14ac:dyDescent="0.25">
      <c r="AD1683" s="243" t="s">
        <v>61</v>
      </c>
      <c r="AE1683" s="243" t="s">
        <v>4333</v>
      </c>
      <c r="AF1683" s="243">
        <v>3129707</v>
      </c>
      <c r="AG1683" s="243"/>
      <c r="AH1683" s="243"/>
    </row>
    <row r="1684" spans="30:34" x14ac:dyDescent="0.25">
      <c r="AD1684" s="243" t="s">
        <v>61</v>
      </c>
      <c r="AE1684" s="243" t="s">
        <v>4338</v>
      </c>
      <c r="AF1684" s="243">
        <v>3129806</v>
      </c>
      <c r="AG1684" s="243"/>
      <c r="AH1684" s="243"/>
    </row>
    <row r="1685" spans="30:34" x14ac:dyDescent="0.25">
      <c r="AD1685" s="243" t="s">
        <v>61</v>
      </c>
      <c r="AE1685" s="243" t="s">
        <v>4343</v>
      </c>
      <c r="AF1685" s="243">
        <v>3129905</v>
      </c>
      <c r="AG1685" s="243"/>
      <c r="AH1685" s="243"/>
    </row>
    <row r="1686" spans="30:34" x14ac:dyDescent="0.25">
      <c r="AD1686" s="243" t="s">
        <v>61</v>
      </c>
      <c r="AE1686" s="243" t="s">
        <v>4348</v>
      </c>
      <c r="AF1686" s="243">
        <v>3130002</v>
      </c>
      <c r="AG1686" s="243"/>
      <c r="AH1686" s="243"/>
    </row>
    <row r="1687" spans="30:34" x14ac:dyDescent="0.25">
      <c r="AD1687" s="243" t="s">
        <v>61</v>
      </c>
      <c r="AE1687" s="243" t="s">
        <v>4352</v>
      </c>
      <c r="AF1687" s="243">
        <v>3130051</v>
      </c>
      <c r="AG1687" s="243"/>
      <c r="AH1687" s="243"/>
    </row>
    <row r="1688" spans="30:34" x14ac:dyDescent="0.25">
      <c r="AD1688" s="243" t="s">
        <v>61</v>
      </c>
      <c r="AE1688" s="243" t="s">
        <v>4356</v>
      </c>
      <c r="AF1688" s="243">
        <v>3130101</v>
      </c>
      <c r="AG1688" s="243"/>
      <c r="AH1688" s="243"/>
    </row>
    <row r="1689" spans="30:34" x14ac:dyDescent="0.25">
      <c r="AD1689" s="243" t="s">
        <v>61</v>
      </c>
      <c r="AE1689" s="243" t="s">
        <v>4361</v>
      </c>
      <c r="AF1689" s="243">
        <v>3130200</v>
      </c>
      <c r="AG1689" s="243"/>
      <c r="AH1689" s="243"/>
    </row>
    <row r="1690" spans="30:34" x14ac:dyDescent="0.25">
      <c r="AD1690" s="243" t="s">
        <v>61</v>
      </c>
      <c r="AE1690" s="243" t="s">
        <v>4365</v>
      </c>
      <c r="AF1690" s="243">
        <v>3130309</v>
      </c>
      <c r="AG1690" s="243"/>
      <c r="AH1690" s="243"/>
    </row>
    <row r="1691" spans="30:34" x14ac:dyDescent="0.25">
      <c r="AD1691" s="243" t="s">
        <v>61</v>
      </c>
      <c r="AE1691" s="243" t="s">
        <v>4369</v>
      </c>
      <c r="AF1691" s="243">
        <v>3130408</v>
      </c>
      <c r="AG1691" s="243"/>
      <c r="AH1691" s="243"/>
    </row>
    <row r="1692" spans="30:34" x14ac:dyDescent="0.25">
      <c r="AD1692" s="243" t="s">
        <v>61</v>
      </c>
      <c r="AE1692" s="243" t="s">
        <v>4374</v>
      </c>
      <c r="AF1692" s="243">
        <v>3130507</v>
      </c>
      <c r="AG1692" s="243"/>
      <c r="AH1692" s="243"/>
    </row>
    <row r="1693" spans="30:34" x14ac:dyDescent="0.25">
      <c r="AD1693" s="243" t="s">
        <v>61</v>
      </c>
      <c r="AE1693" s="243" t="s">
        <v>4378</v>
      </c>
      <c r="AF1693" s="243">
        <v>3130556</v>
      </c>
      <c r="AG1693" s="243"/>
      <c r="AH1693" s="243"/>
    </row>
    <row r="1694" spans="30:34" x14ac:dyDescent="0.25">
      <c r="AD1694" s="243" t="s">
        <v>61</v>
      </c>
      <c r="AE1694" s="243" t="s">
        <v>4383</v>
      </c>
      <c r="AF1694" s="243">
        <v>3130606</v>
      </c>
      <c r="AG1694" s="243"/>
      <c r="AH1694" s="243"/>
    </row>
    <row r="1695" spans="30:34" x14ac:dyDescent="0.25">
      <c r="AD1695" s="243" t="s">
        <v>61</v>
      </c>
      <c r="AE1695" s="243" t="s">
        <v>4388</v>
      </c>
      <c r="AF1695" s="243">
        <v>3130655</v>
      </c>
      <c r="AG1695" s="243"/>
      <c r="AH1695" s="243"/>
    </row>
    <row r="1696" spans="30:34" x14ac:dyDescent="0.25">
      <c r="AD1696" s="243" t="s">
        <v>61</v>
      </c>
      <c r="AE1696" s="243" t="s">
        <v>2943</v>
      </c>
      <c r="AF1696" s="243">
        <v>3130705</v>
      </c>
      <c r="AG1696" s="243"/>
      <c r="AH1696" s="243"/>
    </row>
    <row r="1697" spans="30:34" x14ac:dyDescent="0.25">
      <c r="AD1697" s="243" t="s">
        <v>61</v>
      </c>
      <c r="AE1697" s="243" t="s">
        <v>4397</v>
      </c>
      <c r="AF1697" s="243">
        <v>3130804</v>
      </c>
      <c r="AG1697" s="243"/>
      <c r="AH1697" s="243"/>
    </row>
    <row r="1698" spans="30:34" x14ac:dyDescent="0.25">
      <c r="AD1698" s="243" t="s">
        <v>61</v>
      </c>
      <c r="AE1698" s="243" t="s">
        <v>4402</v>
      </c>
      <c r="AF1698" s="243">
        <v>3130903</v>
      </c>
      <c r="AG1698" s="243"/>
      <c r="AH1698" s="243"/>
    </row>
    <row r="1699" spans="30:34" x14ac:dyDescent="0.25">
      <c r="AD1699" s="243" t="s">
        <v>61</v>
      </c>
      <c r="AE1699" s="243" t="s">
        <v>4406</v>
      </c>
      <c r="AF1699" s="243">
        <v>3131000</v>
      </c>
      <c r="AG1699" s="243"/>
      <c r="AH1699" s="243"/>
    </row>
    <row r="1700" spans="30:34" x14ac:dyDescent="0.25">
      <c r="AD1700" s="243" t="s">
        <v>61</v>
      </c>
      <c r="AE1700" s="243" t="s">
        <v>4411</v>
      </c>
      <c r="AF1700" s="243">
        <v>3131109</v>
      </c>
      <c r="AG1700" s="243"/>
      <c r="AH1700" s="243"/>
    </row>
    <row r="1701" spans="30:34" x14ac:dyDescent="0.25">
      <c r="AD1701" s="243" t="s">
        <v>61</v>
      </c>
      <c r="AE1701" s="243" t="s">
        <v>4416</v>
      </c>
      <c r="AF1701" s="243">
        <v>3131158</v>
      </c>
      <c r="AG1701" s="243"/>
      <c r="AH1701" s="243"/>
    </row>
    <row r="1702" spans="30:34" x14ac:dyDescent="0.25">
      <c r="AD1702" s="243" t="s">
        <v>61</v>
      </c>
      <c r="AE1702" s="243" t="s">
        <v>4421</v>
      </c>
      <c r="AF1702" s="243">
        <v>3131208</v>
      </c>
      <c r="AG1702" s="243"/>
      <c r="AH1702" s="243"/>
    </row>
    <row r="1703" spans="30:34" x14ac:dyDescent="0.25">
      <c r="AD1703" s="243" t="s">
        <v>61</v>
      </c>
      <c r="AE1703" s="243" t="s">
        <v>4425</v>
      </c>
      <c r="AF1703" s="243">
        <v>3131307</v>
      </c>
      <c r="AG1703" s="243"/>
      <c r="AH1703" s="243"/>
    </row>
    <row r="1704" spans="30:34" x14ac:dyDescent="0.25">
      <c r="AD1704" s="243" t="s">
        <v>61</v>
      </c>
      <c r="AE1704" s="243" t="s">
        <v>4430</v>
      </c>
      <c r="AF1704" s="243">
        <v>3131406</v>
      </c>
      <c r="AG1704" s="243"/>
      <c r="AH1704" s="243"/>
    </row>
    <row r="1705" spans="30:34" x14ac:dyDescent="0.25">
      <c r="AD1705" s="243" t="s">
        <v>61</v>
      </c>
      <c r="AE1705" s="243" t="s">
        <v>4435</v>
      </c>
      <c r="AF1705" s="243">
        <v>3131505</v>
      </c>
      <c r="AG1705" s="243"/>
      <c r="AH1705" s="243"/>
    </row>
    <row r="1706" spans="30:34" x14ac:dyDescent="0.25">
      <c r="AD1706" s="243" t="s">
        <v>61</v>
      </c>
      <c r="AE1706" s="243" t="s">
        <v>4440</v>
      </c>
      <c r="AF1706" s="243">
        <v>3131604</v>
      </c>
      <c r="AG1706" s="243"/>
      <c r="AH1706" s="243"/>
    </row>
    <row r="1707" spans="30:34" x14ac:dyDescent="0.25">
      <c r="AD1707" s="243" t="s">
        <v>61</v>
      </c>
      <c r="AE1707" s="243" t="s">
        <v>4444</v>
      </c>
      <c r="AF1707" s="243">
        <v>3131703</v>
      </c>
      <c r="AG1707" s="243"/>
      <c r="AH1707" s="243"/>
    </row>
    <row r="1708" spans="30:34" x14ac:dyDescent="0.25">
      <c r="AD1708" s="243" t="s">
        <v>61</v>
      </c>
      <c r="AE1708" s="243" t="s">
        <v>4449</v>
      </c>
      <c r="AF1708" s="243">
        <v>3131802</v>
      </c>
      <c r="AG1708" s="243"/>
      <c r="AH1708" s="243"/>
    </row>
    <row r="1709" spans="30:34" x14ac:dyDescent="0.25">
      <c r="AD1709" s="243" t="s">
        <v>61</v>
      </c>
      <c r="AE1709" s="243" t="s">
        <v>4454</v>
      </c>
      <c r="AF1709" s="243">
        <v>3131901</v>
      </c>
      <c r="AG1709" s="243"/>
      <c r="AH1709" s="243"/>
    </row>
    <row r="1710" spans="30:34" x14ac:dyDescent="0.25">
      <c r="AD1710" s="243" t="s">
        <v>61</v>
      </c>
      <c r="AE1710" s="243" t="s">
        <v>4459</v>
      </c>
      <c r="AF1710" s="243">
        <v>3132008</v>
      </c>
      <c r="AG1710" s="243"/>
      <c r="AH1710" s="243"/>
    </row>
    <row r="1711" spans="30:34" x14ac:dyDescent="0.25">
      <c r="AD1711" s="243" t="s">
        <v>61</v>
      </c>
      <c r="AE1711" s="243" t="s">
        <v>4464</v>
      </c>
      <c r="AF1711" s="243">
        <v>3132107</v>
      </c>
      <c r="AG1711" s="243"/>
      <c r="AH1711" s="243"/>
    </row>
    <row r="1712" spans="30:34" x14ac:dyDescent="0.25">
      <c r="AD1712" s="243" t="s">
        <v>61</v>
      </c>
      <c r="AE1712" s="243" t="s">
        <v>4469</v>
      </c>
      <c r="AF1712" s="243">
        <v>3132206</v>
      </c>
      <c r="AG1712" s="243"/>
      <c r="AH1712" s="243"/>
    </row>
    <row r="1713" spans="30:34" x14ac:dyDescent="0.25">
      <c r="AD1713" s="243" t="s">
        <v>61</v>
      </c>
      <c r="AE1713" s="243" t="s">
        <v>4473</v>
      </c>
      <c r="AF1713" s="243">
        <v>3132305</v>
      </c>
      <c r="AG1713" s="243"/>
      <c r="AH1713" s="243"/>
    </row>
    <row r="1714" spans="30:34" x14ac:dyDescent="0.25">
      <c r="AD1714" s="243" t="s">
        <v>61</v>
      </c>
      <c r="AE1714" s="243" t="s">
        <v>4478</v>
      </c>
      <c r="AF1714" s="243">
        <v>3132404</v>
      </c>
      <c r="AG1714" s="243"/>
      <c r="AH1714" s="243"/>
    </row>
    <row r="1715" spans="30:34" x14ac:dyDescent="0.25">
      <c r="AD1715" s="243" t="s">
        <v>61</v>
      </c>
      <c r="AE1715" s="243" t="s">
        <v>4483</v>
      </c>
      <c r="AF1715" s="243">
        <v>3132503</v>
      </c>
      <c r="AG1715" s="243"/>
      <c r="AH1715" s="243"/>
    </row>
    <row r="1716" spans="30:34" x14ac:dyDescent="0.25">
      <c r="AD1716" s="243" t="s">
        <v>61</v>
      </c>
      <c r="AE1716" s="243" t="s">
        <v>4488</v>
      </c>
      <c r="AF1716" s="243">
        <v>3132602</v>
      </c>
      <c r="AG1716" s="243"/>
      <c r="AH1716" s="243"/>
    </row>
    <row r="1717" spans="30:34" x14ac:dyDescent="0.25">
      <c r="AD1717" s="243" t="s">
        <v>61</v>
      </c>
      <c r="AE1717" s="243" t="s">
        <v>4493</v>
      </c>
      <c r="AF1717" s="243">
        <v>3132701</v>
      </c>
      <c r="AG1717" s="243"/>
      <c r="AH1717" s="243"/>
    </row>
    <row r="1718" spans="30:34" x14ac:dyDescent="0.25">
      <c r="AD1718" s="243" t="s">
        <v>61</v>
      </c>
      <c r="AE1718" s="243" t="s">
        <v>4498</v>
      </c>
      <c r="AF1718" s="243">
        <v>3132800</v>
      </c>
      <c r="AG1718" s="243"/>
      <c r="AH1718" s="243"/>
    </row>
    <row r="1719" spans="30:34" x14ac:dyDescent="0.25">
      <c r="AD1719" s="243" t="s">
        <v>61</v>
      </c>
      <c r="AE1719" s="243" t="s">
        <v>4503</v>
      </c>
      <c r="AF1719" s="243">
        <v>3132909</v>
      </c>
      <c r="AG1719" s="243"/>
      <c r="AH1719" s="243"/>
    </row>
    <row r="1720" spans="30:34" x14ac:dyDescent="0.25">
      <c r="AD1720" s="243" t="s">
        <v>61</v>
      </c>
      <c r="AE1720" s="243" t="s">
        <v>4508</v>
      </c>
      <c r="AF1720" s="243">
        <v>3133006</v>
      </c>
      <c r="AG1720" s="243"/>
      <c r="AH1720" s="243"/>
    </row>
    <row r="1721" spans="30:34" x14ac:dyDescent="0.25">
      <c r="AD1721" s="243" t="s">
        <v>61</v>
      </c>
      <c r="AE1721" s="243" t="s">
        <v>4512</v>
      </c>
      <c r="AF1721" s="243">
        <v>3133105</v>
      </c>
      <c r="AG1721" s="243"/>
      <c r="AH1721" s="243"/>
    </row>
    <row r="1722" spans="30:34" x14ac:dyDescent="0.25">
      <c r="AD1722" s="243" t="s">
        <v>61</v>
      </c>
      <c r="AE1722" s="243" t="s">
        <v>4517</v>
      </c>
      <c r="AF1722" s="243">
        <v>3133204</v>
      </c>
      <c r="AG1722" s="243"/>
      <c r="AH1722" s="243"/>
    </row>
    <row r="1723" spans="30:34" x14ac:dyDescent="0.25">
      <c r="AD1723" s="243" t="s">
        <v>61</v>
      </c>
      <c r="AE1723" s="243" t="s">
        <v>4522</v>
      </c>
      <c r="AF1723" s="243">
        <v>3133303</v>
      </c>
      <c r="AG1723" s="243"/>
      <c r="AH1723" s="243"/>
    </row>
    <row r="1724" spans="30:34" x14ac:dyDescent="0.25">
      <c r="AD1724" s="243" t="s">
        <v>61</v>
      </c>
      <c r="AE1724" s="243" t="s">
        <v>4527</v>
      </c>
      <c r="AF1724" s="243">
        <v>3133402</v>
      </c>
      <c r="AG1724" s="243"/>
      <c r="AH1724" s="243"/>
    </row>
    <row r="1725" spans="30:34" x14ac:dyDescent="0.25">
      <c r="AD1725" s="243" t="s">
        <v>61</v>
      </c>
      <c r="AE1725" s="243" t="s">
        <v>4532</v>
      </c>
      <c r="AF1725" s="243">
        <v>3133501</v>
      </c>
      <c r="AG1725" s="243"/>
      <c r="AH1725" s="243"/>
    </row>
    <row r="1726" spans="30:34" x14ac:dyDescent="0.25">
      <c r="AD1726" s="243" t="s">
        <v>61</v>
      </c>
      <c r="AE1726" s="243" t="s">
        <v>3931</v>
      </c>
      <c r="AF1726" s="243">
        <v>3133600</v>
      </c>
      <c r="AG1726" s="243"/>
      <c r="AH1726" s="243"/>
    </row>
    <row r="1727" spans="30:34" x14ac:dyDescent="0.25">
      <c r="AD1727" s="243" t="s">
        <v>61</v>
      </c>
      <c r="AE1727" s="243" t="s">
        <v>4541</v>
      </c>
      <c r="AF1727" s="243">
        <v>3133709</v>
      </c>
      <c r="AG1727" s="243"/>
      <c r="AH1727" s="243"/>
    </row>
    <row r="1728" spans="30:34" x14ac:dyDescent="0.25">
      <c r="AD1728" s="243" t="s">
        <v>61</v>
      </c>
      <c r="AE1728" s="243" t="s">
        <v>4545</v>
      </c>
      <c r="AF1728" s="243">
        <v>3133758</v>
      </c>
      <c r="AG1728" s="243"/>
      <c r="AH1728" s="243"/>
    </row>
    <row r="1729" spans="30:34" x14ac:dyDescent="0.25">
      <c r="AD1729" s="243" t="s">
        <v>61</v>
      </c>
      <c r="AE1729" s="243" t="s">
        <v>4550</v>
      </c>
      <c r="AF1729" s="243">
        <v>3133808</v>
      </c>
      <c r="AG1729" s="243"/>
      <c r="AH1729" s="243"/>
    </row>
    <row r="1730" spans="30:34" x14ac:dyDescent="0.25">
      <c r="AD1730" s="243" t="s">
        <v>61</v>
      </c>
      <c r="AE1730" s="243" t="s">
        <v>4555</v>
      </c>
      <c r="AF1730" s="243">
        <v>3133907</v>
      </c>
      <c r="AG1730" s="243"/>
      <c r="AH1730" s="243"/>
    </row>
    <row r="1731" spans="30:34" x14ac:dyDescent="0.25">
      <c r="AD1731" s="243" t="s">
        <v>61</v>
      </c>
      <c r="AE1731" s="243" t="s">
        <v>4560</v>
      </c>
      <c r="AF1731" s="243">
        <v>3134004</v>
      </c>
      <c r="AG1731" s="243"/>
      <c r="AH1731" s="243"/>
    </row>
    <row r="1732" spans="30:34" x14ac:dyDescent="0.25">
      <c r="AD1732" s="243" t="s">
        <v>61</v>
      </c>
      <c r="AE1732" s="243" t="s">
        <v>4564</v>
      </c>
      <c r="AF1732" s="243">
        <v>3134103</v>
      </c>
      <c r="AG1732" s="243"/>
      <c r="AH1732" s="243"/>
    </row>
    <row r="1733" spans="30:34" x14ac:dyDescent="0.25">
      <c r="AD1733" s="243" t="s">
        <v>61</v>
      </c>
      <c r="AE1733" s="243" t="s">
        <v>4568</v>
      </c>
      <c r="AF1733" s="243">
        <v>3134202</v>
      </c>
      <c r="AG1733" s="243"/>
      <c r="AH1733" s="243"/>
    </row>
    <row r="1734" spans="30:34" x14ac:dyDescent="0.25">
      <c r="AD1734" s="243" t="s">
        <v>61</v>
      </c>
      <c r="AE1734" s="243" t="s">
        <v>4572</v>
      </c>
      <c r="AF1734" s="243">
        <v>3134301</v>
      </c>
      <c r="AG1734" s="243"/>
      <c r="AH1734" s="243"/>
    </row>
    <row r="1735" spans="30:34" x14ac:dyDescent="0.25">
      <c r="AD1735" s="243" t="s">
        <v>61</v>
      </c>
      <c r="AE1735" s="243" t="s">
        <v>4577</v>
      </c>
      <c r="AF1735" s="243">
        <v>3134400</v>
      </c>
      <c r="AG1735" s="243"/>
      <c r="AH1735" s="243"/>
    </row>
    <row r="1736" spans="30:34" x14ac:dyDescent="0.25">
      <c r="AD1736" s="243" t="s">
        <v>61</v>
      </c>
      <c r="AE1736" s="243" t="s">
        <v>4582</v>
      </c>
      <c r="AF1736" s="243">
        <v>3134509</v>
      </c>
      <c r="AG1736" s="243"/>
      <c r="AH1736" s="243"/>
    </row>
    <row r="1737" spans="30:34" x14ac:dyDescent="0.25">
      <c r="AD1737" s="243" t="s">
        <v>61</v>
      </c>
      <c r="AE1737" s="243" t="s">
        <v>4587</v>
      </c>
      <c r="AF1737" s="243">
        <v>3134608</v>
      </c>
      <c r="AG1737" s="243"/>
      <c r="AH1737" s="243"/>
    </row>
    <row r="1738" spans="30:34" x14ac:dyDescent="0.25">
      <c r="AD1738" s="243" t="s">
        <v>61</v>
      </c>
      <c r="AE1738" s="243" t="s">
        <v>4591</v>
      </c>
      <c r="AF1738" s="243">
        <v>3134707</v>
      </c>
      <c r="AG1738" s="243"/>
      <c r="AH1738" s="243"/>
    </row>
    <row r="1739" spans="30:34" x14ac:dyDescent="0.25">
      <c r="AD1739" s="243" t="s">
        <v>61</v>
      </c>
      <c r="AE1739" s="243" t="s">
        <v>4596</v>
      </c>
      <c r="AF1739" s="243">
        <v>3134806</v>
      </c>
      <c r="AG1739" s="243"/>
      <c r="AH1739" s="243"/>
    </row>
    <row r="1740" spans="30:34" x14ac:dyDescent="0.25">
      <c r="AD1740" s="243" t="s">
        <v>61</v>
      </c>
      <c r="AE1740" s="243" t="s">
        <v>3685</v>
      </c>
      <c r="AF1740" s="243">
        <v>3134905</v>
      </c>
      <c r="AG1740" s="243"/>
      <c r="AH1740" s="243"/>
    </row>
    <row r="1741" spans="30:34" x14ac:dyDescent="0.25">
      <c r="AD1741" s="243" t="s">
        <v>61</v>
      </c>
      <c r="AE1741" s="243" t="s">
        <v>4604</v>
      </c>
      <c r="AF1741" s="243">
        <v>3135001</v>
      </c>
      <c r="AG1741" s="243"/>
      <c r="AH1741" s="243"/>
    </row>
    <row r="1742" spans="30:34" x14ac:dyDescent="0.25">
      <c r="AD1742" s="243" t="s">
        <v>61</v>
      </c>
      <c r="AE1742" s="243" t="s">
        <v>4609</v>
      </c>
      <c r="AF1742" s="243">
        <v>3135050</v>
      </c>
      <c r="AG1742" s="243"/>
      <c r="AH1742" s="243"/>
    </row>
    <row r="1743" spans="30:34" x14ac:dyDescent="0.25">
      <c r="AD1743" s="243" t="s">
        <v>61</v>
      </c>
      <c r="AE1743" s="243" t="s">
        <v>4614</v>
      </c>
      <c r="AF1743" s="243">
        <v>3135076</v>
      </c>
      <c r="AG1743" s="243"/>
      <c r="AH1743" s="243"/>
    </row>
    <row r="1744" spans="30:34" x14ac:dyDescent="0.25">
      <c r="AD1744" s="243" t="s">
        <v>61</v>
      </c>
      <c r="AE1744" s="243" t="s">
        <v>4618</v>
      </c>
      <c r="AF1744" s="243">
        <v>3135100</v>
      </c>
      <c r="AG1744" s="243"/>
      <c r="AH1744" s="243"/>
    </row>
    <row r="1745" spans="30:34" x14ac:dyDescent="0.25">
      <c r="AD1745" s="243" t="s">
        <v>61</v>
      </c>
      <c r="AE1745" s="243" t="s">
        <v>4623</v>
      </c>
      <c r="AF1745" s="243">
        <v>3135209</v>
      </c>
      <c r="AG1745" s="243"/>
      <c r="AH1745" s="243"/>
    </row>
    <row r="1746" spans="30:34" x14ac:dyDescent="0.25">
      <c r="AD1746" s="243" t="s">
        <v>61</v>
      </c>
      <c r="AE1746" s="243" t="s">
        <v>4628</v>
      </c>
      <c r="AF1746" s="243">
        <v>3135308</v>
      </c>
      <c r="AG1746" s="243"/>
      <c r="AH1746" s="243"/>
    </row>
    <row r="1747" spans="30:34" x14ac:dyDescent="0.25">
      <c r="AD1747" s="243" t="s">
        <v>61</v>
      </c>
      <c r="AE1747" s="243" t="s">
        <v>4631</v>
      </c>
      <c r="AF1747" s="243">
        <v>3135357</v>
      </c>
      <c r="AG1747" s="243"/>
      <c r="AH1747" s="243"/>
    </row>
    <row r="1748" spans="30:34" x14ac:dyDescent="0.25">
      <c r="AD1748" s="243" t="s">
        <v>61</v>
      </c>
      <c r="AE1748" s="243" t="s">
        <v>4635</v>
      </c>
      <c r="AF1748" s="243">
        <v>3135407</v>
      </c>
      <c r="AG1748" s="243"/>
      <c r="AH1748" s="243"/>
    </row>
    <row r="1749" spans="30:34" x14ac:dyDescent="0.25">
      <c r="AD1749" s="243" t="s">
        <v>61</v>
      </c>
      <c r="AE1749" s="243" t="s">
        <v>4639</v>
      </c>
      <c r="AF1749" s="243">
        <v>3135456</v>
      </c>
      <c r="AG1749" s="243"/>
      <c r="AH1749" s="243"/>
    </row>
    <row r="1750" spans="30:34" x14ac:dyDescent="0.25">
      <c r="AD1750" s="243" t="s">
        <v>61</v>
      </c>
      <c r="AE1750" s="243" t="s">
        <v>4642</v>
      </c>
      <c r="AF1750" s="243">
        <v>3135506</v>
      </c>
      <c r="AG1750" s="243"/>
      <c r="AH1750" s="243"/>
    </row>
    <row r="1751" spans="30:34" x14ac:dyDescent="0.25">
      <c r="AD1751" s="243" t="s">
        <v>61</v>
      </c>
      <c r="AE1751" s="243" t="s">
        <v>4644</v>
      </c>
      <c r="AF1751" s="243">
        <v>3135605</v>
      </c>
      <c r="AG1751" s="243"/>
      <c r="AH1751" s="243"/>
    </row>
    <row r="1752" spans="30:34" x14ac:dyDescent="0.25">
      <c r="AD1752" s="243" t="s">
        <v>61</v>
      </c>
      <c r="AE1752" s="243" t="s">
        <v>4648</v>
      </c>
      <c r="AF1752" s="243">
        <v>3135704</v>
      </c>
      <c r="AG1752" s="243"/>
      <c r="AH1752" s="243"/>
    </row>
    <row r="1753" spans="30:34" x14ac:dyDescent="0.25">
      <c r="AD1753" s="243" t="s">
        <v>61</v>
      </c>
      <c r="AE1753" s="243" t="s">
        <v>4652</v>
      </c>
      <c r="AF1753" s="243">
        <v>3135803</v>
      </c>
      <c r="AG1753" s="243"/>
      <c r="AH1753" s="243"/>
    </row>
    <row r="1754" spans="30:34" x14ac:dyDescent="0.25">
      <c r="AD1754" s="243" t="s">
        <v>61</v>
      </c>
      <c r="AE1754" s="243" t="s">
        <v>4656</v>
      </c>
      <c r="AF1754" s="243">
        <v>3135902</v>
      </c>
      <c r="AG1754" s="243"/>
      <c r="AH1754" s="243"/>
    </row>
    <row r="1755" spans="30:34" x14ac:dyDescent="0.25">
      <c r="AD1755" s="243" t="s">
        <v>61</v>
      </c>
      <c r="AE1755" s="243" t="s">
        <v>4660</v>
      </c>
      <c r="AF1755" s="243">
        <v>3136009</v>
      </c>
      <c r="AG1755" s="243"/>
      <c r="AH1755" s="243"/>
    </row>
    <row r="1756" spans="30:34" x14ac:dyDescent="0.25">
      <c r="AD1756" s="243" t="s">
        <v>61</v>
      </c>
      <c r="AE1756" s="243" t="s">
        <v>4664</v>
      </c>
      <c r="AF1756" s="243">
        <v>3136108</v>
      </c>
      <c r="AG1756" s="243"/>
      <c r="AH1756" s="243"/>
    </row>
    <row r="1757" spans="30:34" x14ac:dyDescent="0.25">
      <c r="AD1757" s="243" t="s">
        <v>61</v>
      </c>
      <c r="AE1757" s="243" t="s">
        <v>4667</v>
      </c>
      <c r="AF1757" s="243">
        <v>3136207</v>
      </c>
      <c r="AG1757" s="243"/>
      <c r="AH1757" s="243"/>
    </row>
    <row r="1758" spans="30:34" x14ac:dyDescent="0.25">
      <c r="AD1758" s="243" t="s">
        <v>61</v>
      </c>
      <c r="AE1758" s="243" t="s">
        <v>4671</v>
      </c>
      <c r="AF1758" s="243">
        <v>3136306</v>
      </c>
      <c r="AG1758" s="243"/>
      <c r="AH1758" s="243"/>
    </row>
    <row r="1759" spans="30:34" x14ac:dyDescent="0.25">
      <c r="AD1759" s="243" t="s">
        <v>61</v>
      </c>
      <c r="AE1759" s="243" t="s">
        <v>4675</v>
      </c>
      <c r="AF1759" s="243">
        <v>3136405</v>
      </c>
      <c r="AG1759" s="243"/>
      <c r="AH1759" s="243"/>
    </row>
    <row r="1760" spans="30:34" x14ac:dyDescent="0.25">
      <c r="AD1760" s="243" t="s">
        <v>61</v>
      </c>
      <c r="AE1760" s="243" t="s">
        <v>4679</v>
      </c>
      <c r="AF1760" s="243">
        <v>3136504</v>
      </c>
      <c r="AG1760" s="243"/>
      <c r="AH1760" s="243"/>
    </row>
    <row r="1761" spans="30:34" x14ac:dyDescent="0.25">
      <c r="AD1761" s="243" t="s">
        <v>61</v>
      </c>
      <c r="AE1761" s="243" t="s">
        <v>4683</v>
      </c>
      <c r="AF1761" s="243">
        <v>3136520</v>
      </c>
      <c r="AG1761" s="243"/>
      <c r="AH1761" s="243"/>
    </row>
    <row r="1762" spans="30:34" x14ac:dyDescent="0.25">
      <c r="AD1762" s="243" t="s">
        <v>61</v>
      </c>
      <c r="AE1762" s="243" t="s">
        <v>4687</v>
      </c>
      <c r="AF1762" s="243">
        <v>3136553</v>
      </c>
      <c r="AG1762" s="243"/>
      <c r="AH1762" s="243"/>
    </row>
    <row r="1763" spans="30:34" x14ac:dyDescent="0.25">
      <c r="AD1763" s="243" t="s">
        <v>61</v>
      </c>
      <c r="AE1763" s="243" t="s">
        <v>4691</v>
      </c>
      <c r="AF1763" s="243">
        <v>3136579</v>
      </c>
      <c r="AG1763" s="243"/>
      <c r="AH1763" s="243"/>
    </row>
    <row r="1764" spans="30:34" x14ac:dyDescent="0.25">
      <c r="AD1764" s="243" t="s">
        <v>61</v>
      </c>
      <c r="AE1764" s="243" t="s">
        <v>4694</v>
      </c>
      <c r="AF1764" s="243">
        <v>3136652</v>
      </c>
      <c r="AG1764" s="243"/>
      <c r="AH1764" s="243"/>
    </row>
    <row r="1765" spans="30:34" x14ac:dyDescent="0.25">
      <c r="AD1765" s="243" t="s">
        <v>61</v>
      </c>
      <c r="AE1765" s="243" t="s">
        <v>4697</v>
      </c>
      <c r="AF1765" s="243">
        <v>3136702</v>
      </c>
      <c r="AG1765" s="243"/>
      <c r="AH1765" s="243"/>
    </row>
    <row r="1766" spans="30:34" x14ac:dyDescent="0.25">
      <c r="AD1766" s="243" t="s">
        <v>61</v>
      </c>
      <c r="AE1766" s="243" t="s">
        <v>4700</v>
      </c>
      <c r="AF1766" s="243">
        <v>3136801</v>
      </c>
      <c r="AG1766" s="243"/>
      <c r="AH1766" s="243"/>
    </row>
    <row r="1767" spans="30:34" x14ac:dyDescent="0.25">
      <c r="AD1767" s="243" t="s">
        <v>61</v>
      </c>
      <c r="AE1767" s="243" t="s">
        <v>4703</v>
      </c>
      <c r="AF1767" s="243">
        <v>3136900</v>
      </c>
      <c r="AG1767" s="243"/>
      <c r="AH1767" s="243"/>
    </row>
    <row r="1768" spans="30:34" x14ac:dyDescent="0.25">
      <c r="AD1768" s="243" t="s">
        <v>61</v>
      </c>
      <c r="AE1768" s="243" t="s">
        <v>4705</v>
      </c>
      <c r="AF1768" s="243">
        <v>3136959</v>
      </c>
      <c r="AG1768" s="243"/>
      <c r="AH1768" s="243"/>
    </row>
    <row r="1769" spans="30:34" x14ac:dyDescent="0.25">
      <c r="AD1769" s="243" t="s">
        <v>61</v>
      </c>
      <c r="AE1769" s="243" t="s">
        <v>4708</v>
      </c>
      <c r="AF1769" s="243">
        <v>3137007</v>
      </c>
      <c r="AG1769" s="243"/>
      <c r="AH1769" s="243"/>
    </row>
    <row r="1770" spans="30:34" x14ac:dyDescent="0.25">
      <c r="AD1770" s="243" t="s">
        <v>61</v>
      </c>
      <c r="AE1770" s="243" t="s">
        <v>4711</v>
      </c>
      <c r="AF1770" s="243">
        <v>3137106</v>
      </c>
      <c r="AG1770" s="243"/>
      <c r="AH1770" s="243"/>
    </row>
    <row r="1771" spans="30:34" x14ac:dyDescent="0.25">
      <c r="AD1771" s="243" t="s">
        <v>61</v>
      </c>
      <c r="AE1771" s="243" t="s">
        <v>4714</v>
      </c>
      <c r="AF1771" s="243">
        <v>3137205</v>
      </c>
      <c r="AG1771" s="243"/>
      <c r="AH1771" s="243"/>
    </row>
    <row r="1772" spans="30:34" x14ac:dyDescent="0.25">
      <c r="AD1772" s="243" t="s">
        <v>61</v>
      </c>
      <c r="AE1772" s="243" t="s">
        <v>4717</v>
      </c>
      <c r="AF1772" s="243">
        <v>3137304</v>
      </c>
      <c r="AG1772" s="243"/>
      <c r="AH1772" s="243"/>
    </row>
    <row r="1773" spans="30:34" x14ac:dyDescent="0.25">
      <c r="AD1773" s="243" t="s">
        <v>61</v>
      </c>
      <c r="AE1773" s="243" t="s">
        <v>4720</v>
      </c>
      <c r="AF1773" s="243">
        <v>3137403</v>
      </c>
      <c r="AG1773" s="243"/>
      <c r="AH1773" s="243"/>
    </row>
    <row r="1774" spans="30:34" x14ac:dyDescent="0.25">
      <c r="AD1774" s="243" t="s">
        <v>61</v>
      </c>
      <c r="AE1774" s="243" t="s">
        <v>4723</v>
      </c>
      <c r="AF1774" s="243">
        <v>3137502</v>
      </c>
      <c r="AG1774" s="243"/>
      <c r="AH1774" s="243"/>
    </row>
    <row r="1775" spans="30:34" x14ac:dyDescent="0.25">
      <c r="AD1775" s="243" t="s">
        <v>61</v>
      </c>
      <c r="AE1775" s="243" t="s">
        <v>2214</v>
      </c>
      <c r="AF1775" s="243">
        <v>3137536</v>
      </c>
      <c r="AG1775" s="243"/>
      <c r="AH1775" s="243"/>
    </row>
    <row r="1776" spans="30:34" x14ac:dyDescent="0.25">
      <c r="AD1776" s="243" t="s">
        <v>61</v>
      </c>
      <c r="AE1776" s="243" t="s">
        <v>2690</v>
      </c>
      <c r="AF1776" s="243">
        <v>3137601</v>
      </c>
      <c r="AG1776" s="243"/>
      <c r="AH1776" s="243"/>
    </row>
    <row r="1777" spans="30:34" x14ac:dyDescent="0.25">
      <c r="AD1777" s="243" t="s">
        <v>61</v>
      </c>
      <c r="AE1777" s="243" t="s">
        <v>4730</v>
      </c>
      <c r="AF1777" s="243">
        <v>3137700</v>
      </c>
      <c r="AG1777" s="243"/>
      <c r="AH1777" s="243"/>
    </row>
    <row r="1778" spans="30:34" x14ac:dyDescent="0.25">
      <c r="AD1778" s="243" t="s">
        <v>61</v>
      </c>
      <c r="AE1778" s="243" t="s">
        <v>4733</v>
      </c>
      <c r="AF1778" s="243">
        <v>3137809</v>
      </c>
      <c r="AG1778" s="243"/>
      <c r="AH1778" s="243"/>
    </row>
    <row r="1779" spans="30:34" x14ac:dyDescent="0.25">
      <c r="AD1779" s="243" t="s">
        <v>61</v>
      </c>
      <c r="AE1779" s="243" t="s">
        <v>4735</v>
      </c>
      <c r="AF1779" s="243">
        <v>3137908</v>
      </c>
      <c r="AG1779" s="243"/>
      <c r="AH1779" s="243"/>
    </row>
    <row r="1780" spans="30:34" x14ac:dyDescent="0.25">
      <c r="AD1780" s="243" t="s">
        <v>61</v>
      </c>
      <c r="AE1780" s="243" t="s">
        <v>3352</v>
      </c>
      <c r="AF1780" s="243">
        <v>3138005</v>
      </c>
      <c r="AG1780" s="243"/>
      <c r="AH1780" s="243"/>
    </row>
    <row r="1781" spans="30:34" x14ac:dyDescent="0.25">
      <c r="AD1781" s="243" t="s">
        <v>61</v>
      </c>
      <c r="AE1781" s="243" t="s">
        <v>4740</v>
      </c>
      <c r="AF1781" s="243">
        <v>3138104</v>
      </c>
      <c r="AG1781" s="243"/>
      <c r="AH1781" s="243"/>
    </row>
    <row r="1782" spans="30:34" x14ac:dyDescent="0.25">
      <c r="AD1782" s="243" t="s">
        <v>61</v>
      </c>
      <c r="AE1782" s="243" t="s">
        <v>4743</v>
      </c>
      <c r="AF1782" s="243">
        <v>3138203</v>
      </c>
      <c r="AG1782" s="243"/>
      <c r="AH1782" s="243"/>
    </row>
    <row r="1783" spans="30:34" x14ac:dyDescent="0.25">
      <c r="AD1783" s="243" t="s">
        <v>61</v>
      </c>
      <c r="AE1783" s="243" t="s">
        <v>4745</v>
      </c>
      <c r="AF1783" s="243">
        <v>3138302</v>
      </c>
      <c r="AG1783" s="243"/>
      <c r="AH1783" s="243"/>
    </row>
    <row r="1784" spans="30:34" x14ac:dyDescent="0.25">
      <c r="AD1784" s="243" t="s">
        <v>61</v>
      </c>
      <c r="AE1784" s="243" t="s">
        <v>4747</v>
      </c>
      <c r="AF1784" s="243">
        <v>3138351</v>
      </c>
      <c r="AG1784" s="243"/>
      <c r="AH1784" s="243"/>
    </row>
    <row r="1785" spans="30:34" x14ac:dyDescent="0.25">
      <c r="AD1785" s="243" t="s">
        <v>61</v>
      </c>
      <c r="AE1785" s="243" t="s">
        <v>4750</v>
      </c>
      <c r="AF1785" s="243">
        <v>3138401</v>
      </c>
      <c r="AG1785" s="243"/>
      <c r="AH1785" s="243"/>
    </row>
    <row r="1786" spans="30:34" x14ac:dyDescent="0.25">
      <c r="AD1786" s="243" t="s">
        <v>61</v>
      </c>
      <c r="AE1786" s="243" t="s">
        <v>4752</v>
      </c>
      <c r="AF1786" s="243">
        <v>3138500</v>
      </c>
      <c r="AG1786" s="243"/>
      <c r="AH1786" s="243"/>
    </row>
    <row r="1787" spans="30:34" x14ac:dyDescent="0.25">
      <c r="AD1787" s="243" t="s">
        <v>61</v>
      </c>
      <c r="AE1787" s="243" t="s">
        <v>4755</v>
      </c>
      <c r="AF1787" s="243">
        <v>3138609</v>
      </c>
      <c r="AG1787" s="243"/>
      <c r="AH1787" s="243"/>
    </row>
    <row r="1788" spans="30:34" x14ac:dyDescent="0.25">
      <c r="AD1788" s="243" t="s">
        <v>61</v>
      </c>
      <c r="AE1788" s="243" t="s">
        <v>4758</v>
      </c>
      <c r="AF1788" s="243">
        <v>3138625</v>
      </c>
      <c r="AG1788" s="243"/>
      <c r="AH1788" s="243"/>
    </row>
    <row r="1789" spans="30:34" x14ac:dyDescent="0.25">
      <c r="AD1789" s="243" t="s">
        <v>61</v>
      </c>
      <c r="AE1789" s="243" t="s">
        <v>4761</v>
      </c>
      <c r="AF1789" s="243">
        <v>3138658</v>
      </c>
      <c r="AG1789" s="243"/>
      <c r="AH1789" s="243"/>
    </row>
    <row r="1790" spans="30:34" x14ac:dyDescent="0.25">
      <c r="AD1790" s="243" t="s">
        <v>61</v>
      </c>
      <c r="AE1790" s="243" t="s">
        <v>4764</v>
      </c>
      <c r="AF1790" s="243">
        <v>3138674</v>
      </c>
      <c r="AG1790" s="243"/>
      <c r="AH1790" s="243"/>
    </row>
    <row r="1791" spans="30:34" x14ac:dyDescent="0.25">
      <c r="AD1791" s="243" t="s">
        <v>61</v>
      </c>
      <c r="AE1791" s="243" t="s">
        <v>4766</v>
      </c>
      <c r="AF1791" s="243">
        <v>3138682</v>
      </c>
      <c r="AG1791" s="243"/>
      <c r="AH1791" s="243"/>
    </row>
    <row r="1792" spans="30:34" x14ac:dyDescent="0.25">
      <c r="AD1792" s="243" t="s">
        <v>61</v>
      </c>
      <c r="AE1792" s="243" t="s">
        <v>4767</v>
      </c>
      <c r="AF1792" s="243">
        <v>3138708</v>
      </c>
      <c r="AG1792" s="243"/>
      <c r="AH1792" s="243"/>
    </row>
    <row r="1793" spans="30:34" x14ac:dyDescent="0.25">
      <c r="AD1793" s="243" t="s">
        <v>61</v>
      </c>
      <c r="AE1793" s="243" t="s">
        <v>4770</v>
      </c>
      <c r="AF1793" s="243">
        <v>3138807</v>
      </c>
      <c r="AG1793" s="243"/>
      <c r="AH1793" s="243"/>
    </row>
    <row r="1794" spans="30:34" x14ac:dyDescent="0.25">
      <c r="AD1794" s="243" t="s">
        <v>61</v>
      </c>
      <c r="AE1794" s="243" t="s">
        <v>4773</v>
      </c>
      <c r="AF1794" s="243">
        <v>3138906</v>
      </c>
      <c r="AG1794" s="243"/>
      <c r="AH1794" s="243"/>
    </row>
    <row r="1795" spans="30:34" x14ac:dyDescent="0.25">
      <c r="AD1795" s="243" t="s">
        <v>61</v>
      </c>
      <c r="AE1795" s="243" t="s">
        <v>4776</v>
      </c>
      <c r="AF1795" s="243">
        <v>3139003</v>
      </c>
      <c r="AG1795" s="243"/>
      <c r="AH1795" s="243"/>
    </row>
    <row r="1796" spans="30:34" x14ac:dyDescent="0.25">
      <c r="AD1796" s="243" t="s">
        <v>61</v>
      </c>
      <c r="AE1796" s="243" t="s">
        <v>4779</v>
      </c>
      <c r="AF1796" s="243">
        <v>3139102</v>
      </c>
      <c r="AG1796" s="243"/>
      <c r="AH1796" s="243"/>
    </row>
    <row r="1797" spans="30:34" x14ac:dyDescent="0.25">
      <c r="AD1797" s="243" t="s">
        <v>61</v>
      </c>
      <c r="AE1797" s="243" t="s">
        <v>4782</v>
      </c>
      <c r="AF1797" s="243">
        <v>3139201</v>
      </c>
      <c r="AG1797" s="243"/>
      <c r="AH1797" s="243"/>
    </row>
    <row r="1798" spans="30:34" x14ac:dyDescent="0.25">
      <c r="AD1798" s="243" t="s">
        <v>61</v>
      </c>
      <c r="AE1798" s="243" t="s">
        <v>4785</v>
      </c>
      <c r="AF1798" s="243">
        <v>3139250</v>
      </c>
      <c r="AG1798" s="243"/>
      <c r="AH1798" s="243"/>
    </row>
    <row r="1799" spans="30:34" x14ac:dyDescent="0.25">
      <c r="AD1799" s="243" t="s">
        <v>61</v>
      </c>
      <c r="AE1799" s="243" t="s">
        <v>4788</v>
      </c>
      <c r="AF1799" s="243">
        <v>3139300</v>
      </c>
      <c r="AG1799" s="243"/>
      <c r="AH1799" s="243"/>
    </row>
    <row r="1800" spans="30:34" x14ac:dyDescent="0.25">
      <c r="AD1800" s="243" t="s">
        <v>61</v>
      </c>
      <c r="AE1800" s="243" t="s">
        <v>4791</v>
      </c>
      <c r="AF1800" s="243">
        <v>3139409</v>
      </c>
      <c r="AG1800" s="243"/>
      <c r="AH1800" s="243"/>
    </row>
    <row r="1801" spans="30:34" x14ac:dyDescent="0.25">
      <c r="AD1801" s="243" t="s">
        <v>61</v>
      </c>
      <c r="AE1801" s="243" t="s">
        <v>4794</v>
      </c>
      <c r="AF1801" s="243">
        <v>3139508</v>
      </c>
      <c r="AG1801" s="243"/>
      <c r="AH1801" s="243"/>
    </row>
    <row r="1802" spans="30:34" x14ac:dyDescent="0.25">
      <c r="AD1802" s="243" t="s">
        <v>61</v>
      </c>
      <c r="AE1802" s="243" t="s">
        <v>4797</v>
      </c>
      <c r="AF1802" s="243">
        <v>3139607</v>
      </c>
      <c r="AG1802" s="243"/>
      <c r="AH1802" s="243"/>
    </row>
    <row r="1803" spans="30:34" x14ac:dyDescent="0.25">
      <c r="AD1803" s="243" t="s">
        <v>61</v>
      </c>
      <c r="AE1803" s="243" t="s">
        <v>4800</v>
      </c>
      <c r="AF1803" s="243">
        <v>3139805</v>
      </c>
      <c r="AG1803" s="243"/>
      <c r="AH1803" s="243"/>
    </row>
    <row r="1804" spans="30:34" x14ac:dyDescent="0.25">
      <c r="AD1804" s="243" t="s">
        <v>61</v>
      </c>
      <c r="AE1804" s="243" t="s">
        <v>4803</v>
      </c>
      <c r="AF1804" s="243">
        <v>3139706</v>
      </c>
      <c r="AG1804" s="243"/>
      <c r="AH1804" s="243"/>
    </row>
    <row r="1805" spans="30:34" x14ac:dyDescent="0.25">
      <c r="AD1805" s="243" t="s">
        <v>61</v>
      </c>
      <c r="AE1805" s="243" t="s">
        <v>4806</v>
      </c>
      <c r="AF1805" s="243">
        <v>3139904</v>
      </c>
      <c r="AG1805" s="243"/>
      <c r="AH1805" s="243"/>
    </row>
    <row r="1806" spans="30:34" x14ac:dyDescent="0.25">
      <c r="AD1806" s="243" t="s">
        <v>61</v>
      </c>
      <c r="AE1806" s="243" t="s">
        <v>4809</v>
      </c>
      <c r="AF1806" s="243">
        <v>3140001</v>
      </c>
      <c r="AG1806" s="243"/>
      <c r="AH1806" s="243"/>
    </row>
    <row r="1807" spans="30:34" x14ac:dyDescent="0.25">
      <c r="AD1807" s="243" t="s">
        <v>61</v>
      </c>
      <c r="AE1807" s="243" t="s">
        <v>4812</v>
      </c>
      <c r="AF1807" s="243">
        <v>3140100</v>
      </c>
      <c r="AG1807" s="243"/>
      <c r="AH1807" s="243"/>
    </row>
    <row r="1808" spans="30:34" x14ac:dyDescent="0.25">
      <c r="AD1808" s="243" t="s">
        <v>61</v>
      </c>
      <c r="AE1808" s="243" t="s">
        <v>4815</v>
      </c>
      <c r="AF1808" s="243">
        <v>3140159</v>
      </c>
      <c r="AG1808" s="243"/>
      <c r="AH1808" s="243"/>
    </row>
    <row r="1809" spans="30:34" x14ac:dyDescent="0.25">
      <c r="AD1809" s="243" t="s">
        <v>61</v>
      </c>
      <c r="AE1809" s="243" t="s">
        <v>4817</v>
      </c>
      <c r="AF1809" s="243">
        <v>3140209</v>
      </c>
      <c r="AG1809" s="243"/>
      <c r="AH1809" s="243"/>
    </row>
    <row r="1810" spans="30:34" x14ac:dyDescent="0.25">
      <c r="AD1810" s="243" t="s">
        <v>61</v>
      </c>
      <c r="AE1810" s="243" t="s">
        <v>4819</v>
      </c>
      <c r="AF1810" s="243">
        <v>3140308</v>
      </c>
      <c r="AG1810" s="243"/>
      <c r="AH1810" s="243"/>
    </row>
    <row r="1811" spans="30:34" x14ac:dyDescent="0.25">
      <c r="AD1811" s="243" t="s">
        <v>61</v>
      </c>
      <c r="AE1811" s="243" t="s">
        <v>4822</v>
      </c>
      <c r="AF1811" s="243">
        <v>3140407</v>
      </c>
      <c r="AG1811" s="243"/>
      <c r="AH1811" s="243"/>
    </row>
    <row r="1812" spans="30:34" x14ac:dyDescent="0.25">
      <c r="AD1812" s="243" t="s">
        <v>61</v>
      </c>
      <c r="AE1812" s="243" t="s">
        <v>4825</v>
      </c>
      <c r="AF1812" s="243">
        <v>3140506</v>
      </c>
      <c r="AG1812" s="243"/>
      <c r="AH1812" s="243"/>
    </row>
    <row r="1813" spans="30:34" x14ac:dyDescent="0.25">
      <c r="AD1813" s="243" t="s">
        <v>61</v>
      </c>
      <c r="AE1813" s="243" t="s">
        <v>4828</v>
      </c>
      <c r="AF1813" s="243">
        <v>3140530</v>
      </c>
      <c r="AG1813" s="243"/>
      <c r="AH1813" s="243"/>
    </row>
    <row r="1814" spans="30:34" x14ac:dyDescent="0.25">
      <c r="AD1814" s="243" t="s">
        <v>61</v>
      </c>
      <c r="AE1814" s="243" t="s">
        <v>4831</v>
      </c>
      <c r="AF1814" s="243">
        <v>3140555</v>
      </c>
      <c r="AG1814" s="243"/>
      <c r="AH1814" s="243"/>
    </row>
    <row r="1815" spans="30:34" x14ac:dyDescent="0.25">
      <c r="AD1815" s="243" t="s">
        <v>61</v>
      </c>
      <c r="AE1815" s="243" t="s">
        <v>4834</v>
      </c>
      <c r="AF1815" s="243">
        <v>3140605</v>
      </c>
      <c r="AG1815" s="243"/>
      <c r="AH1815" s="243"/>
    </row>
    <row r="1816" spans="30:34" x14ac:dyDescent="0.25">
      <c r="AD1816" s="243" t="s">
        <v>61</v>
      </c>
      <c r="AE1816" s="243" t="s">
        <v>4837</v>
      </c>
      <c r="AF1816" s="243">
        <v>3140704</v>
      </c>
      <c r="AG1816" s="243"/>
      <c r="AH1816" s="243"/>
    </row>
    <row r="1817" spans="30:34" x14ac:dyDescent="0.25">
      <c r="AD1817" s="243" t="s">
        <v>61</v>
      </c>
      <c r="AE1817" s="243" t="s">
        <v>4840</v>
      </c>
      <c r="AF1817" s="243">
        <v>3171501</v>
      </c>
      <c r="AG1817" s="243"/>
      <c r="AH1817" s="243"/>
    </row>
    <row r="1818" spans="30:34" x14ac:dyDescent="0.25">
      <c r="AD1818" s="243" t="s">
        <v>61</v>
      </c>
      <c r="AE1818" s="243" t="s">
        <v>4843</v>
      </c>
      <c r="AF1818" s="243">
        <v>3140803</v>
      </c>
      <c r="AG1818" s="243"/>
      <c r="AH1818" s="243"/>
    </row>
    <row r="1819" spans="30:34" x14ac:dyDescent="0.25">
      <c r="AD1819" s="243" t="s">
        <v>61</v>
      </c>
      <c r="AE1819" s="243" t="s">
        <v>4846</v>
      </c>
      <c r="AF1819" s="243">
        <v>3140852</v>
      </c>
      <c r="AG1819" s="243"/>
      <c r="AH1819" s="243"/>
    </row>
    <row r="1820" spans="30:34" x14ac:dyDescent="0.25">
      <c r="AD1820" s="243" t="s">
        <v>61</v>
      </c>
      <c r="AE1820" s="243" t="s">
        <v>4849</v>
      </c>
      <c r="AF1820" s="243">
        <v>3140902</v>
      </c>
      <c r="AG1820" s="243"/>
      <c r="AH1820" s="243"/>
    </row>
    <row r="1821" spans="30:34" x14ac:dyDescent="0.25">
      <c r="AD1821" s="243" t="s">
        <v>61</v>
      </c>
      <c r="AE1821" s="243" t="s">
        <v>4852</v>
      </c>
      <c r="AF1821" s="243">
        <v>3141009</v>
      </c>
      <c r="AG1821" s="243"/>
      <c r="AH1821" s="243"/>
    </row>
    <row r="1822" spans="30:34" x14ac:dyDescent="0.25">
      <c r="AD1822" s="243" t="s">
        <v>61</v>
      </c>
      <c r="AE1822" s="243" t="s">
        <v>4855</v>
      </c>
      <c r="AF1822" s="243">
        <v>3141108</v>
      </c>
      <c r="AG1822" s="243"/>
      <c r="AH1822" s="243"/>
    </row>
    <row r="1823" spans="30:34" x14ac:dyDescent="0.25">
      <c r="AD1823" s="243" t="s">
        <v>61</v>
      </c>
      <c r="AE1823" s="243" t="s">
        <v>4858</v>
      </c>
      <c r="AF1823" s="243">
        <v>3141207</v>
      </c>
      <c r="AG1823" s="243"/>
      <c r="AH1823" s="243"/>
    </row>
    <row r="1824" spans="30:34" x14ac:dyDescent="0.25">
      <c r="AD1824" s="243" t="s">
        <v>61</v>
      </c>
      <c r="AE1824" s="243" t="s">
        <v>4861</v>
      </c>
      <c r="AF1824" s="243">
        <v>3141306</v>
      </c>
      <c r="AG1824" s="243"/>
      <c r="AH1824" s="243"/>
    </row>
    <row r="1825" spans="30:34" x14ac:dyDescent="0.25">
      <c r="AD1825" s="243" t="s">
        <v>61</v>
      </c>
      <c r="AE1825" s="243" t="s">
        <v>4864</v>
      </c>
      <c r="AF1825" s="243">
        <v>3141405</v>
      </c>
      <c r="AG1825" s="243"/>
      <c r="AH1825" s="243"/>
    </row>
    <row r="1826" spans="30:34" x14ac:dyDescent="0.25">
      <c r="AD1826" s="243" t="s">
        <v>61</v>
      </c>
      <c r="AE1826" s="243" t="s">
        <v>4867</v>
      </c>
      <c r="AF1826" s="243">
        <v>3141504</v>
      </c>
      <c r="AG1826" s="243"/>
      <c r="AH1826" s="243"/>
    </row>
    <row r="1827" spans="30:34" x14ac:dyDescent="0.25">
      <c r="AD1827" s="243" t="s">
        <v>61</v>
      </c>
      <c r="AE1827" s="243" t="s">
        <v>4870</v>
      </c>
      <c r="AF1827" s="243">
        <v>3141603</v>
      </c>
      <c r="AG1827" s="243"/>
      <c r="AH1827" s="243"/>
    </row>
    <row r="1828" spans="30:34" x14ac:dyDescent="0.25">
      <c r="AD1828" s="243" t="s">
        <v>61</v>
      </c>
      <c r="AE1828" s="243" t="s">
        <v>1085</v>
      </c>
      <c r="AF1828" s="243">
        <v>3141702</v>
      </c>
      <c r="AG1828" s="243"/>
      <c r="AH1828" s="243"/>
    </row>
    <row r="1829" spans="30:34" x14ac:dyDescent="0.25">
      <c r="AD1829" s="243" t="s">
        <v>61</v>
      </c>
      <c r="AE1829" s="243" t="s">
        <v>4874</v>
      </c>
      <c r="AF1829" s="243">
        <v>3141801</v>
      </c>
      <c r="AG1829" s="243"/>
      <c r="AH1829" s="243"/>
    </row>
    <row r="1830" spans="30:34" x14ac:dyDescent="0.25">
      <c r="AD1830" s="243" t="s">
        <v>61</v>
      </c>
      <c r="AE1830" s="243" t="s">
        <v>4877</v>
      </c>
      <c r="AF1830" s="243">
        <v>3141900</v>
      </c>
      <c r="AG1830" s="243"/>
      <c r="AH1830" s="243"/>
    </row>
    <row r="1831" spans="30:34" x14ac:dyDescent="0.25">
      <c r="AD1831" s="243" t="s">
        <v>61</v>
      </c>
      <c r="AE1831" s="243" t="s">
        <v>4880</v>
      </c>
      <c r="AF1831" s="243">
        <v>3142007</v>
      </c>
      <c r="AG1831" s="243"/>
      <c r="AH1831" s="243"/>
    </row>
    <row r="1832" spans="30:34" x14ac:dyDescent="0.25">
      <c r="AD1832" s="243" t="s">
        <v>61</v>
      </c>
      <c r="AE1832" s="243" t="s">
        <v>4883</v>
      </c>
      <c r="AF1832" s="243">
        <v>3142106</v>
      </c>
      <c r="AG1832" s="243"/>
      <c r="AH1832" s="243"/>
    </row>
    <row r="1833" spans="30:34" x14ac:dyDescent="0.25">
      <c r="AD1833" s="243" t="s">
        <v>61</v>
      </c>
      <c r="AE1833" s="243" t="s">
        <v>4886</v>
      </c>
      <c r="AF1833" s="243">
        <v>3142205</v>
      </c>
      <c r="AG1833" s="243"/>
      <c r="AH1833" s="243"/>
    </row>
    <row r="1834" spans="30:34" x14ac:dyDescent="0.25">
      <c r="AD1834" s="243" t="s">
        <v>61</v>
      </c>
      <c r="AE1834" s="243" t="s">
        <v>4889</v>
      </c>
      <c r="AF1834" s="243">
        <v>3142254</v>
      </c>
      <c r="AG1834" s="243"/>
      <c r="AH1834" s="243"/>
    </row>
    <row r="1835" spans="30:34" x14ac:dyDescent="0.25">
      <c r="AD1835" s="243" t="s">
        <v>61</v>
      </c>
      <c r="AE1835" s="243" t="s">
        <v>4892</v>
      </c>
      <c r="AF1835" s="243">
        <v>3142304</v>
      </c>
      <c r="AG1835" s="243"/>
      <c r="AH1835" s="243"/>
    </row>
    <row r="1836" spans="30:34" x14ac:dyDescent="0.25">
      <c r="AD1836" s="243" t="s">
        <v>61</v>
      </c>
      <c r="AE1836" s="243" t="s">
        <v>4895</v>
      </c>
      <c r="AF1836" s="243">
        <v>3142403</v>
      </c>
      <c r="AG1836" s="243"/>
      <c r="AH1836" s="243"/>
    </row>
    <row r="1837" spans="30:34" x14ac:dyDescent="0.25">
      <c r="AD1837" s="243" t="s">
        <v>61</v>
      </c>
      <c r="AE1837" s="243" t="s">
        <v>4898</v>
      </c>
      <c r="AF1837" s="243">
        <v>3142502</v>
      </c>
      <c r="AG1837" s="243"/>
      <c r="AH1837" s="243"/>
    </row>
    <row r="1838" spans="30:34" x14ac:dyDescent="0.25">
      <c r="AD1838" s="243" t="s">
        <v>61</v>
      </c>
      <c r="AE1838" s="243" t="s">
        <v>4901</v>
      </c>
      <c r="AF1838" s="243">
        <v>3142601</v>
      </c>
      <c r="AG1838" s="243"/>
      <c r="AH1838" s="243"/>
    </row>
    <row r="1839" spans="30:34" x14ac:dyDescent="0.25">
      <c r="AD1839" s="243" t="s">
        <v>61</v>
      </c>
      <c r="AE1839" s="243" t="s">
        <v>4904</v>
      </c>
      <c r="AF1839" s="243">
        <v>3142700</v>
      </c>
      <c r="AG1839" s="243"/>
      <c r="AH1839" s="243"/>
    </row>
    <row r="1840" spans="30:34" x14ac:dyDescent="0.25">
      <c r="AD1840" s="243" t="s">
        <v>61</v>
      </c>
      <c r="AE1840" s="243" t="s">
        <v>4907</v>
      </c>
      <c r="AF1840" s="243">
        <v>3142809</v>
      </c>
      <c r="AG1840" s="243"/>
      <c r="AH1840" s="243"/>
    </row>
    <row r="1841" spans="30:34" x14ac:dyDescent="0.25">
      <c r="AD1841" s="243" t="s">
        <v>61</v>
      </c>
      <c r="AE1841" s="243" t="s">
        <v>4909</v>
      </c>
      <c r="AF1841" s="243">
        <v>3142908</v>
      </c>
      <c r="AG1841" s="243"/>
      <c r="AH1841" s="243"/>
    </row>
    <row r="1842" spans="30:34" x14ac:dyDescent="0.25">
      <c r="AD1842" s="243" t="s">
        <v>61</v>
      </c>
      <c r="AE1842" s="243" t="s">
        <v>4912</v>
      </c>
      <c r="AF1842" s="243">
        <v>3143005</v>
      </c>
      <c r="AG1842" s="243"/>
      <c r="AH1842" s="243"/>
    </row>
    <row r="1843" spans="30:34" x14ac:dyDescent="0.25">
      <c r="AD1843" s="243" t="s">
        <v>61</v>
      </c>
      <c r="AE1843" s="243" t="s">
        <v>4915</v>
      </c>
      <c r="AF1843" s="243">
        <v>3143104</v>
      </c>
      <c r="AG1843" s="243"/>
      <c r="AH1843" s="243"/>
    </row>
    <row r="1844" spans="30:34" x14ac:dyDescent="0.25">
      <c r="AD1844" s="243" t="s">
        <v>61</v>
      </c>
      <c r="AE1844" s="243" t="s">
        <v>4918</v>
      </c>
      <c r="AF1844" s="243">
        <v>3143153</v>
      </c>
      <c r="AG1844" s="243"/>
      <c r="AH1844" s="243"/>
    </row>
    <row r="1845" spans="30:34" x14ac:dyDescent="0.25">
      <c r="AD1845" s="243" t="s">
        <v>61</v>
      </c>
      <c r="AE1845" s="243" t="s">
        <v>4920</v>
      </c>
      <c r="AF1845" s="243">
        <v>3143203</v>
      </c>
      <c r="AG1845" s="243"/>
      <c r="AH1845" s="243"/>
    </row>
    <row r="1846" spans="30:34" x14ac:dyDescent="0.25">
      <c r="AD1846" s="243" t="s">
        <v>61</v>
      </c>
      <c r="AE1846" s="243" t="s">
        <v>4922</v>
      </c>
      <c r="AF1846" s="243">
        <v>3143401</v>
      </c>
      <c r="AG1846" s="243"/>
      <c r="AH1846" s="243"/>
    </row>
    <row r="1847" spans="30:34" x14ac:dyDescent="0.25">
      <c r="AD1847" s="243" t="s">
        <v>61</v>
      </c>
      <c r="AE1847" s="243" t="s">
        <v>4924</v>
      </c>
      <c r="AF1847" s="243">
        <v>3143302</v>
      </c>
      <c r="AG1847" s="243"/>
      <c r="AH1847" s="243"/>
    </row>
    <row r="1848" spans="30:34" x14ac:dyDescent="0.25">
      <c r="AD1848" s="243" t="s">
        <v>61</v>
      </c>
      <c r="AE1848" s="243" t="s">
        <v>4926</v>
      </c>
      <c r="AF1848" s="243">
        <v>3143450</v>
      </c>
      <c r="AG1848" s="243"/>
      <c r="AH1848" s="243"/>
    </row>
    <row r="1849" spans="30:34" x14ac:dyDescent="0.25">
      <c r="AD1849" s="243" t="s">
        <v>61</v>
      </c>
      <c r="AE1849" s="243" t="s">
        <v>4928</v>
      </c>
      <c r="AF1849" s="243">
        <v>3143500</v>
      </c>
      <c r="AG1849" s="243"/>
      <c r="AH1849" s="243"/>
    </row>
    <row r="1850" spans="30:34" x14ac:dyDescent="0.25">
      <c r="AD1850" s="243" t="s">
        <v>61</v>
      </c>
      <c r="AE1850" s="243" t="s">
        <v>4930</v>
      </c>
      <c r="AF1850" s="243">
        <v>3143609</v>
      </c>
      <c r="AG1850" s="243"/>
      <c r="AH1850" s="243"/>
    </row>
    <row r="1851" spans="30:34" x14ac:dyDescent="0.25">
      <c r="AD1851" s="243" t="s">
        <v>61</v>
      </c>
      <c r="AE1851" s="243" t="s">
        <v>4932</v>
      </c>
      <c r="AF1851" s="243">
        <v>3143708</v>
      </c>
      <c r="AG1851" s="243"/>
      <c r="AH1851" s="243"/>
    </row>
    <row r="1852" spans="30:34" x14ac:dyDescent="0.25">
      <c r="AD1852" s="243" t="s">
        <v>61</v>
      </c>
      <c r="AE1852" s="243" t="s">
        <v>4934</v>
      </c>
      <c r="AF1852" s="243">
        <v>3143807</v>
      </c>
      <c r="AG1852" s="243"/>
      <c r="AH1852" s="243"/>
    </row>
    <row r="1853" spans="30:34" x14ac:dyDescent="0.25">
      <c r="AD1853" s="243" t="s">
        <v>61</v>
      </c>
      <c r="AE1853" s="243" t="s">
        <v>4936</v>
      </c>
      <c r="AF1853" s="243">
        <v>3143906</v>
      </c>
      <c r="AG1853" s="243"/>
      <c r="AH1853" s="243"/>
    </row>
    <row r="1854" spans="30:34" x14ac:dyDescent="0.25">
      <c r="AD1854" s="243" t="s">
        <v>61</v>
      </c>
      <c r="AE1854" s="243" t="s">
        <v>4938</v>
      </c>
      <c r="AF1854" s="243">
        <v>3144003</v>
      </c>
      <c r="AG1854" s="243"/>
      <c r="AH1854" s="243"/>
    </row>
    <row r="1855" spans="30:34" x14ac:dyDescent="0.25">
      <c r="AD1855" s="243" t="s">
        <v>61</v>
      </c>
      <c r="AE1855" s="243" t="s">
        <v>4940</v>
      </c>
      <c r="AF1855" s="243">
        <v>3144102</v>
      </c>
      <c r="AG1855" s="243"/>
      <c r="AH1855" s="243"/>
    </row>
    <row r="1856" spans="30:34" x14ac:dyDescent="0.25">
      <c r="AD1856" s="243" t="s">
        <v>61</v>
      </c>
      <c r="AE1856" s="243" t="s">
        <v>4941</v>
      </c>
      <c r="AF1856" s="243">
        <v>3144201</v>
      </c>
      <c r="AG1856" s="243"/>
      <c r="AH1856" s="243"/>
    </row>
    <row r="1857" spans="30:34" x14ac:dyDescent="0.25">
      <c r="AD1857" s="243" t="s">
        <v>61</v>
      </c>
      <c r="AE1857" s="243" t="s">
        <v>4943</v>
      </c>
      <c r="AF1857" s="243">
        <v>3144300</v>
      </c>
      <c r="AG1857" s="243"/>
      <c r="AH1857" s="243"/>
    </row>
    <row r="1858" spans="30:34" x14ac:dyDescent="0.25">
      <c r="AD1858" s="243" t="s">
        <v>61</v>
      </c>
      <c r="AE1858" s="243" t="s">
        <v>4945</v>
      </c>
      <c r="AF1858" s="243">
        <v>3144359</v>
      </c>
      <c r="AG1858" s="243"/>
      <c r="AH1858" s="243"/>
    </row>
    <row r="1859" spans="30:34" x14ac:dyDescent="0.25">
      <c r="AD1859" s="243" t="s">
        <v>61</v>
      </c>
      <c r="AE1859" s="243" t="s">
        <v>4947</v>
      </c>
      <c r="AF1859" s="243">
        <v>3144375</v>
      </c>
      <c r="AG1859" s="243"/>
      <c r="AH1859" s="243"/>
    </row>
    <row r="1860" spans="30:34" x14ac:dyDescent="0.25">
      <c r="AD1860" s="243" t="s">
        <v>61</v>
      </c>
      <c r="AE1860" s="243" t="s">
        <v>4949</v>
      </c>
      <c r="AF1860" s="243">
        <v>3144409</v>
      </c>
      <c r="AG1860" s="243"/>
      <c r="AH1860" s="243"/>
    </row>
    <row r="1861" spans="30:34" x14ac:dyDescent="0.25">
      <c r="AD1861" s="243" t="s">
        <v>61</v>
      </c>
      <c r="AE1861" s="243" t="s">
        <v>4951</v>
      </c>
      <c r="AF1861" s="243">
        <v>3144508</v>
      </c>
      <c r="AG1861" s="243"/>
      <c r="AH1861" s="243"/>
    </row>
    <row r="1862" spans="30:34" x14ac:dyDescent="0.25">
      <c r="AD1862" s="243" t="s">
        <v>61</v>
      </c>
      <c r="AE1862" s="243" t="s">
        <v>4953</v>
      </c>
      <c r="AF1862" s="243">
        <v>3144607</v>
      </c>
      <c r="AG1862" s="243"/>
      <c r="AH1862" s="243"/>
    </row>
    <row r="1863" spans="30:34" x14ac:dyDescent="0.25">
      <c r="AD1863" s="243" t="s">
        <v>61</v>
      </c>
      <c r="AE1863" s="243" t="s">
        <v>4955</v>
      </c>
      <c r="AF1863" s="243">
        <v>3144656</v>
      </c>
      <c r="AG1863" s="243"/>
      <c r="AH1863" s="243"/>
    </row>
    <row r="1864" spans="30:34" x14ac:dyDescent="0.25">
      <c r="AD1864" s="243" t="s">
        <v>61</v>
      </c>
      <c r="AE1864" s="243" t="s">
        <v>4957</v>
      </c>
      <c r="AF1864" s="243">
        <v>3144672</v>
      </c>
      <c r="AG1864" s="243"/>
      <c r="AH1864" s="243"/>
    </row>
    <row r="1865" spans="30:34" x14ac:dyDescent="0.25">
      <c r="AD1865" s="243" t="s">
        <v>61</v>
      </c>
      <c r="AE1865" s="243" t="s">
        <v>4959</v>
      </c>
      <c r="AF1865" s="243">
        <v>3144706</v>
      </c>
      <c r="AG1865" s="243"/>
      <c r="AH1865" s="243"/>
    </row>
    <row r="1866" spans="30:34" x14ac:dyDescent="0.25">
      <c r="AD1866" s="243" t="s">
        <v>61</v>
      </c>
      <c r="AE1866" s="243" t="s">
        <v>4961</v>
      </c>
      <c r="AF1866" s="243">
        <v>3144805</v>
      </c>
      <c r="AG1866" s="243"/>
      <c r="AH1866" s="243"/>
    </row>
    <row r="1867" spans="30:34" x14ac:dyDescent="0.25">
      <c r="AD1867" s="243" t="s">
        <v>61</v>
      </c>
      <c r="AE1867" s="243" t="s">
        <v>4963</v>
      </c>
      <c r="AF1867" s="243">
        <v>3144904</v>
      </c>
      <c r="AG1867" s="243"/>
      <c r="AH1867" s="243"/>
    </row>
    <row r="1868" spans="30:34" x14ac:dyDescent="0.25">
      <c r="AD1868" s="243" t="s">
        <v>61</v>
      </c>
      <c r="AE1868" s="243" t="s">
        <v>4965</v>
      </c>
      <c r="AF1868" s="243">
        <v>3145000</v>
      </c>
      <c r="AG1868" s="243"/>
      <c r="AH1868" s="243"/>
    </row>
    <row r="1869" spans="30:34" x14ac:dyDescent="0.25">
      <c r="AD1869" s="243" t="s">
        <v>61</v>
      </c>
      <c r="AE1869" s="243" t="s">
        <v>4967</v>
      </c>
      <c r="AF1869" s="243">
        <v>3145059</v>
      </c>
      <c r="AG1869" s="243"/>
      <c r="AH1869" s="243"/>
    </row>
    <row r="1870" spans="30:34" x14ac:dyDescent="0.25">
      <c r="AD1870" s="243" t="s">
        <v>61</v>
      </c>
      <c r="AE1870" s="243" t="s">
        <v>4969</v>
      </c>
      <c r="AF1870" s="243">
        <v>3145109</v>
      </c>
      <c r="AG1870" s="243"/>
      <c r="AH1870" s="243"/>
    </row>
    <row r="1871" spans="30:34" x14ac:dyDescent="0.25">
      <c r="AD1871" s="243" t="s">
        <v>61</v>
      </c>
      <c r="AE1871" s="243" t="s">
        <v>4971</v>
      </c>
      <c r="AF1871" s="243">
        <v>3145208</v>
      </c>
      <c r="AG1871" s="243"/>
      <c r="AH1871" s="243"/>
    </row>
    <row r="1872" spans="30:34" x14ac:dyDescent="0.25">
      <c r="AD1872" s="243" t="s">
        <v>61</v>
      </c>
      <c r="AE1872" s="243" t="s">
        <v>821</v>
      </c>
      <c r="AF1872" s="243">
        <v>3136603</v>
      </c>
      <c r="AG1872" s="243"/>
      <c r="AH1872" s="243"/>
    </row>
    <row r="1873" spans="30:34" x14ac:dyDescent="0.25">
      <c r="AD1873" s="243" t="s">
        <v>61</v>
      </c>
      <c r="AE1873" s="243" t="s">
        <v>4973</v>
      </c>
      <c r="AF1873" s="243">
        <v>3145307</v>
      </c>
      <c r="AG1873" s="243"/>
      <c r="AH1873" s="243"/>
    </row>
    <row r="1874" spans="30:34" x14ac:dyDescent="0.25">
      <c r="AD1874" s="243" t="s">
        <v>61</v>
      </c>
      <c r="AE1874" s="243" t="s">
        <v>4974</v>
      </c>
      <c r="AF1874" s="243">
        <v>3145356</v>
      </c>
      <c r="AG1874" s="243"/>
      <c r="AH1874" s="243"/>
    </row>
    <row r="1875" spans="30:34" x14ac:dyDescent="0.25">
      <c r="AD1875" s="243" t="s">
        <v>61</v>
      </c>
      <c r="AE1875" s="243" t="s">
        <v>4976</v>
      </c>
      <c r="AF1875" s="243">
        <v>3145372</v>
      </c>
      <c r="AG1875" s="243"/>
      <c r="AH1875" s="243"/>
    </row>
    <row r="1876" spans="30:34" x14ac:dyDescent="0.25">
      <c r="AD1876" s="243" t="s">
        <v>61</v>
      </c>
      <c r="AE1876" s="243" t="s">
        <v>4978</v>
      </c>
      <c r="AF1876" s="243">
        <v>3145406</v>
      </c>
      <c r="AG1876" s="243"/>
      <c r="AH1876" s="243"/>
    </row>
    <row r="1877" spans="30:34" x14ac:dyDescent="0.25">
      <c r="AD1877" s="243" t="s">
        <v>61</v>
      </c>
      <c r="AE1877" s="243" t="s">
        <v>4980</v>
      </c>
      <c r="AF1877" s="243">
        <v>3145455</v>
      </c>
      <c r="AG1877" s="243"/>
      <c r="AH1877" s="243"/>
    </row>
    <row r="1878" spans="30:34" x14ac:dyDescent="0.25">
      <c r="AD1878" s="243" t="s">
        <v>61</v>
      </c>
      <c r="AE1878" s="243" t="s">
        <v>4982</v>
      </c>
      <c r="AF1878" s="243">
        <v>3145505</v>
      </c>
      <c r="AG1878" s="243"/>
      <c r="AH1878" s="243"/>
    </row>
    <row r="1879" spans="30:34" x14ac:dyDescent="0.25">
      <c r="AD1879" s="243" t="s">
        <v>61</v>
      </c>
      <c r="AE1879" s="243" t="s">
        <v>4984</v>
      </c>
      <c r="AF1879" s="243">
        <v>3145604</v>
      </c>
      <c r="AG1879" s="243"/>
      <c r="AH1879" s="243"/>
    </row>
    <row r="1880" spans="30:34" x14ac:dyDescent="0.25">
      <c r="AD1880" s="243" t="s">
        <v>61</v>
      </c>
      <c r="AE1880" s="243" t="s">
        <v>4986</v>
      </c>
      <c r="AF1880" s="243">
        <v>3145703</v>
      </c>
      <c r="AG1880" s="243"/>
      <c r="AH1880" s="243"/>
    </row>
    <row r="1881" spans="30:34" x14ac:dyDescent="0.25">
      <c r="AD1881" s="243" t="s">
        <v>61</v>
      </c>
      <c r="AE1881" s="243" t="s">
        <v>4988</v>
      </c>
      <c r="AF1881" s="243">
        <v>3145802</v>
      </c>
      <c r="AG1881" s="243"/>
      <c r="AH1881" s="243"/>
    </row>
    <row r="1882" spans="30:34" x14ac:dyDescent="0.25">
      <c r="AD1882" s="243" t="s">
        <v>61</v>
      </c>
      <c r="AE1882" s="243" t="s">
        <v>4990</v>
      </c>
      <c r="AF1882" s="243">
        <v>3145851</v>
      </c>
      <c r="AG1882" s="243"/>
      <c r="AH1882" s="243"/>
    </row>
    <row r="1883" spans="30:34" x14ac:dyDescent="0.25">
      <c r="AD1883" s="243" t="s">
        <v>61</v>
      </c>
      <c r="AE1883" s="243" t="s">
        <v>4992</v>
      </c>
      <c r="AF1883" s="243">
        <v>3145877</v>
      </c>
      <c r="AG1883" s="243"/>
      <c r="AH1883" s="243"/>
    </row>
    <row r="1884" spans="30:34" x14ac:dyDescent="0.25">
      <c r="AD1884" s="243" t="s">
        <v>61</v>
      </c>
      <c r="AE1884" s="243" t="s">
        <v>1552</v>
      </c>
      <c r="AF1884" s="243">
        <v>3145901</v>
      </c>
      <c r="AG1884" s="243"/>
      <c r="AH1884" s="243"/>
    </row>
    <row r="1885" spans="30:34" x14ac:dyDescent="0.25">
      <c r="AD1885" s="243" t="s">
        <v>61</v>
      </c>
      <c r="AE1885" s="243" t="s">
        <v>4994</v>
      </c>
      <c r="AF1885" s="243">
        <v>3146008</v>
      </c>
      <c r="AG1885" s="243"/>
      <c r="AH1885" s="243"/>
    </row>
    <row r="1886" spans="30:34" x14ac:dyDescent="0.25">
      <c r="AD1886" s="243" t="s">
        <v>61</v>
      </c>
      <c r="AE1886" s="243" t="s">
        <v>4996</v>
      </c>
      <c r="AF1886" s="243">
        <v>3146107</v>
      </c>
      <c r="AG1886" s="243"/>
      <c r="AH1886" s="243"/>
    </row>
    <row r="1887" spans="30:34" x14ac:dyDescent="0.25">
      <c r="AD1887" s="243" t="s">
        <v>61</v>
      </c>
      <c r="AE1887" s="243" t="s">
        <v>4998</v>
      </c>
      <c r="AF1887" s="243">
        <v>3146206</v>
      </c>
      <c r="AG1887" s="243"/>
      <c r="AH1887" s="243"/>
    </row>
    <row r="1888" spans="30:34" x14ac:dyDescent="0.25">
      <c r="AD1888" s="243" t="s">
        <v>61</v>
      </c>
      <c r="AE1888" s="243" t="s">
        <v>5000</v>
      </c>
      <c r="AF1888" s="243">
        <v>3146255</v>
      </c>
      <c r="AG1888" s="243"/>
      <c r="AH1888" s="243"/>
    </row>
    <row r="1889" spans="30:34" x14ac:dyDescent="0.25">
      <c r="AD1889" s="243" t="s">
        <v>61</v>
      </c>
      <c r="AE1889" s="243" t="s">
        <v>5002</v>
      </c>
      <c r="AF1889" s="243">
        <v>3146305</v>
      </c>
      <c r="AG1889" s="243"/>
      <c r="AH1889" s="243"/>
    </row>
    <row r="1890" spans="30:34" x14ac:dyDescent="0.25">
      <c r="AD1890" s="243" t="s">
        <v>61</v>
      </c>
      <c r="AE1890" s="243" t="s">
        <v>5004</v>
      </c>
      <c r="AF1890" s="243">
        <v>3146552</v>
      </c>
      <c r="AG1890" s="243"/>
      <c r="AH1890" s="243"/>
    </row>
    <row r="1891" spans="30:34" x14ac:dyDescent="0.25">
      <c r="AD1891" s="243" t="s">
        <v>61</v>
      </c>
      <c r="AE1891" s="243" t="s">
        <v>5006</v>
      </c>
      <c r="AF1891" s="243">
        <v>3146404</v>
      </c>
      <c r="AG1891" s="243"/>
      <c r="AH1891" s="243"/>
    </row>
    <row r="1892" spans="30:34" x14ac:dyDescent="0.25">
      <c r="AD1892" s="243" t="s">
        <v>61</v>
      </c>
      <c r="AE1892" s="243" t="s">
        <v>5008</v>
      </c>
      <c r="AF1892" s="243">
        <v>3146503</v>
      </c>
      <c r="AG1892" s="243"/>
      <c r="AH1892" s="243"/>
    </row>
    <row r="1893" spans="30:34" x14ac:dyDescent="0.25">
      <c r="AD1893" s="243" t="s">
        <v>61</v>
      </c>
      <c r="AE1893" s="243" t="s">
        <v>5010</v>
      </c>
      <c r="AF1893" s="243">
        <v>3146602</v>
      </c>
      <c r="AG1893" s="243"/>
      <c r="AH1893" s="243"/>
    </row>
    <row r="1894" spans="30:34" x14ac:dyDescent="0.25">
      <c r="AD1894" s="243" t="s">
        <v>61</v>
      </c>
      <c r="AE1894" s="243" t="s">
        <v>5012</v>
      </c>
      <c r="AF1894" s="243">
        <v>3146701</v>
      </c>
      <c r="AG1894" s="243"/>
      <c r="AH1894" s="243"/>
    </row>
    <row r="1895" spans="30:34" x14ac:dyDescent="0.25">
      <c r="AD1895" s="243" t="s">
        <v>61</v>
      </c>
      <c r="AE1895" s="243" t="s">
        <v>5014</v>
      </c>
      <c r="AF1895" s="243">
        <v>3146750</v>
      </c>
      <c r="AG1895" s="243"/>
      <c r="AH1895" s="243"/>
    </row>
    <row r="1896" spans="30:34" x14ac:dyDescent="0.25">
      <c r="AD1896" s="243" t="s">
        <v>61</v>
      </c>
      <c r="AE1896" s="243" t="s">
        <v>5015</v>
      </c>
      <c r="AF1896" s="243">
        <v>3146909</v>
      </c>
      <c r="AG1896" s="243"/>
      <c r="AH1896" s="243"/>
    </row>
    <row r="1897" spans="30:34" x14ac:dyDescent="0.25">
      <c r="AD1897" s="243" t="s">
        <v>61</v>
      </c>
      <c r="AE1897" s="243" t="s">
        <v>5016</v>
      </c>
      <c r="AF1897" s="243">
        <v>3147105</v>
      </c>
      <c r="AG1897" s="243"/>
      <c r="AH1897" s="243"/>
    </row>
    <row r="1898" spans="30:34" x14ac:dyDescent="0.25">
      <c r="AD1898" s="243" t="s">
        <v>61</v>
      </c>
      <c r="AE1898" s="243" t="s">
        <v>5018</v>
      </c>
      <c r="AF1898" s="243">
        <v>3147006</v>
      </c>
      <c r="AG1898" s="243"/>
      <c r="AH1898" s="243"/>
    </row>
    <row r="1899" spans="30:34" x14ac:dyDescent="0.25">
      <c r="AD1899" s="243" t="s">
        <v>61</v>
      </c>
      <c r="AE1899" s="243" t="s">
        <v>5020</v>
      </c>
      <c r="AF1899" s="243">
        <v>3147204</v>
      </c>
      <c r="AG1899" s="243"/>
      <c r="AH1899" s="243"/>
    </row>
    <row r="1900" spans="30:34" x14ac:dyDescent="0.25">
      <c r="AD1900" s="243" t="s">
        <v>61</v>
      </c>
      <c r="AE1900" s="243" t="s">
        <v>5022</v>
      </c>
      <c r="AF1900" s="243">
        <v>3147303</v>
      </c>
      <c r="AG1900" s="243"/>
      <c r="AH1900" s="243"/>
    </row>
    <row r="1901" spans="30:34" x14ac:dyDescent="0.25">
      <c r="AD1901" s="243" t="s">
        <v>61</v>
      </c>
      <c r="AE1901" s="243" t="s">
        <v>5024</v>
      </c>
      <c r="AF1901" s="243">
        <v>3147402</v>
      </c>
      <c r="AG1901" s="243"/>
      <c r="AH1901" s="243"/>
    </row>
    <row r="1902" spans="30:34" x14ac:dyDescent="0.25">
      <c r="AD1902" s="243" t="s">
        <v>61</v>
      </c>
      <c r="AE1902" s="243" t="s">
        <v>5026</v>
      </c>
      <c r="AF1902" s="243">
        <v>3147600</v>
      </c>
      <c r="AG1902" s="243"/>
      <c r="AH1902" s="243"/>
    </row>
    <row r="1903" spans="30:34" x14ac:dyDescent="0.25">
      <c r="AD1903" s="243" t="s">
        <v>61</v>
      </c>
      <c r="AE1903" s="243" t="s">
        <v>5028</v>
      </c>
      <c r="AF1903" s="243">
        <v>3147709</v>
      </c>
      <c r="AG1903" s="243"/>
      <c r="AH1903" s="243"/>
    </row>
    <row r="1904" spans="30:34" x14ac:dyDescent="0.25">
      <c r="AD1904" s="243" t="s">
        <v>61</v>
      </c>
      <c r="AE1904" s="243" t="s">
        <v>5030</v>
      </c>
      <c r="AF1904" s="243">
        <v>3147501</v>
      </c>
      <c r="AG1904" s="243"/>
      <c r="AH1904" s="243"/>
    </row>
    <row r="1905" spans="30:34" x14ac:dyDescent="0.25">
      <c r="AD1905" s="243" t="s">
        <v>61</v>
      </c>
      <c r="AE1905" s="243" t="s">
        <v>5032</v>
      </c>
      <c r="AF1905" s="243">
        <v>3147808</v>
      </c>
      <c r="AG1905" s="243"/>
      <c r="AH1905" s="243"/>
    </row>
    <row r="1906" spans="30:34" x14ac:dyDescent="0.25">
      <c r="AD1906" s="243" t="s">
        <v>61</v>
      </c>
      <c r="AE1906" s="243" t="s">
        <v>5034</v>
      </c>
      <c r="AF1906" s="243">
        <v>3147907</v>
      </c>
      <c r="AG1906" s="243"/>
      <c r="AH1906" s="243"/>
    </row>
    <row r="1907" spans="30:34" x14ac:dyDescent="0.25">
      <c r="AD1907" s="243" t="s">
        <v>61</v>
      </c>
      <c r="AE1907" s="243" t="s">
        <v>5036</v>
      </c>
      <c r="AF1907" s="243">
        <v>3147956</v>
      </c>
      <c r="AG1907" s="243"/>
      <c r="AH1907" s="243"/>
    </row>
    <row r="1908" spans="30:34" x14ac:dyDescent="0.25">
      <c r="AD1908" s="243" t="s">
        <v>61</v>
      </c>
      <c r="AE1908" s="243" t="s">
        <v>5038</v>
      </c>
      <c r="AF1908" s="243">
        <v>3148004</v>
      </c>
      <c r="AG1908" s="243"/>
      <c r="AH1908" s="243"/>
    </row>
    <row r="1909" spans="30:34" x14ac:dyDescent="0.25">
      <c r="AD1909" s="243" t="s">
        <v>61</v>
      </c>
      <c r="AE1909" s="243" t="s">
        <v>5040</v>
      </c>
      <c r="AF1909" s="243">
        <v>3148103</v>
      </c>
      <c r="AG1909" s="243"/>
      <c r="AH1909" s="243"/>
    </row>
    <row r="1910" spans="30:34" x14ac:dyDescent="0.25">
      <c r="AD1910" s="243" t="s">
        <v>61</v>
      </c>
      <c r="AE1910" s="243" t="s">
        <v>5042</v>
      </c>
      <c r="AF1910" s="243">
        <v>3148202</v>
      </c>
      <c r="AG1910" s="243"/>
      <c r="AH1910" s="243"/>
    </row>
    <row r="1911" spans="30:34" x14ac:dyDescent="0.25">
      <c r="AD1911" s="243" t="s">
        <v>61</v>
      </c>
      <c r="AE1911" s="243" t="s">
        <v>5044</v>
      </c>
      <c r="AF1911" s="243">
        <v>3148301</v>
      </c>
      <c r="AG1911" s="243"/>
      <c r="AH1911" s="243"/>
    </row>
    <row r="1912" spans="30:34" x14ac:dyDescent="0.25">
      <c r="AD1912" s="243" t="s">
        <v>61</v>
      </c>
      <c r="AE1912" s="243" t="s">
        <v>5046</v>
      </c>
      <c r="AF1912" s="243">
        <v>3148400</v>
      </c>
      <c r="AG1912" s="243"/>
      <c r="AH1912" s="243"/>
    </row>
    <row r="1913" spans="30:34" x14ac:dyDescent="0.25">
      <c r="AD1913" s="243" t="s">
        <v>61</v>
      </c>
      <c r="AE1913" s="243" t="s">
        <v>5047</v>
      </c>
      <c r="AF1913" s="243">
        <v>3148509</v>
      </c>
      <c r="AG1913" s="243"/>
      <c r="AH1913" s="243"/>
    </row>
    <row r="1914" spans="30:34" x14ac:dyDescent="0.25">
      <c r="AD1914" s="243" t="s">
        <v>61</v>
      </c>
      <c r="AE1914" s="243" t="s">
        <v>5049</v>
      </c>
      <c r="AF1914" s="243">
        <v>3148608</v>
      </c>
      <c r="AG1914" s="243"/>
      <c r="AH1914" s="243"/>
    </row>
    <row r="1915" spans="30:34" x14ac:dyDescent="0.25">
      <c r="AD1915" s="243" t="s">
        <v>61</v>
      </c>
      <c r="AE1915" s="243" t="s">
        <v>5051</v>
      </c>
      <c r="AF1915" s="243">
        <v>3148707</v>
      </c>
      <c r="AG1915" s="243"/>
      <c r="AH1915" s="243"/>
    </row>
    <row r="1916" spans="30:34" x14ac:dyDescent="0.25">
      <c r="AD1916" s="243" t="s">
        <v>61</v>
      </c>
      <c r="AE1916" s="243" t="s">
        <v>5052</v>
      </c>
      <c r="AF1916" s="243">
        <v>3148756</v>
      </c>
      <c r="AG1916" s="243"/>
      <c r="AH1916" s="243"/>
    </row>
    <row r="1917" spans="30:34" x14ac:dyDescent="0.25">
      <c r="AD1917" s="243" t="s">
        <v>61</v>
      </c>
      <c r="AE1917" s="243" t="s">
        <v>5054</v>
      </c>
      <c r="AF1917" s="243">
        <v>3148806</v>
      </c>
      <c r="AG1917" s="243"/>
      <c r="AH1917" s="243"/>
    </row>
    <row r="1918" spans="30:34" x14ac:dyDescent="0.25">
      <c r="AD1918" s="243" t="s">
        <v>61</v>
      </c>
      <c r="AE1918" s="243" t="s">
        <v>5055</v>
      </c>
      <c r="AF1918" s="243">
        <v>3148905</v>
      </c>
      <c r="AG1918" s="243"/>
      <c r="AH1918" s="243"/>
    </row>
    <row r="1919" spans="30:34" x14ac:dyDescent="0.25">
      <c r="AD1919" s="243" t="s">
        <v>61</v>
      </c>
      <c r="AE1919" s="243" t="s">
        <v>5056</v>
      </c>
      <c r="AF1919" s="243">
        <v>3149002</v>
      </c>
      <c r="AG1919" s="243"/>
      <c r="AH1919" s="243"/>
    </row>
    <row r="1920" spans="30:34" x14ac:dyDescent="0.25">
      <c r="AD1920" s="243" t="s">
        <v>61</v>
      </c>
      <c r="AE1920" s="243" t="s">
        <v>5058</v>
      </c>
      <c r="AF1920" s="243">
        <v>3149101</v>
      </c>
      <c r="AG1920" s="243"/>
      <c r="AH1920" s="243"/>
    </row>
    <row r="1921" spans="30:34" x14ac:dyDescent="0.25">
      <c r="AD1921" s="243" t="s">
        <v>61</v>
      </c>
      <c r="AE1921" s="243" t="s">
        <v>5060</v>
      </c>
      <c r="AF1921" s="243">
        <v>3149150</v>
      </c>
      <c r="AG1921" s="243"/>
      <c r="AH1921" s="243"/>
    </row>
    <row r="1922" spans="30:34" x14ac:dyDescent="0.25">
      <c r="AD1922" s="243" t="s">
        <v>61</v>
      </c>
      <c r="AE1922" s="243" t="s">
        <v>5062</v>
      </c>
      <c r="AF1922" s="243">
        <v>3149200</v>
      </c>
      <c r="AG1922" s="243"/>
      <c r="AH1922" s="243"/>
    </row>
    <row r="1923" spans="30:34" x14ac:dyDescent="0.25">
      <c r="AD1923" s="243" t="s">
        <v>61</v>
      </c>
      <c r="AE1923" s="243" t="s">
        <v>5064</v>
      </c>
      <c r="AF1923" s="243">
        <v>3149309</v>
      </c>
      <c r="AG1923" s="243"/>
      <c r="AH1923" s="243"/>
    </row>
    <row r="1924" spans="30:34" x14ac:dyDescent="0.25">
      <c r="AD1924" s="243" t="s">
        <v>61</v>
      </c>
      <c r="AE1924" s="243" t="s">
        <v>5066</v>
      </c>
      <c r="AF1924" s="243">
        <v>3149408</v>
      </c>
      <c r="AG1924" s="243"/>
      <c r="AH1924" s="243"/>
    </row>
    <row r="1925" spans="30:34" x14ac:dyDescent="0.25">
      <c r="AD1925" s="243" t="s">
        <v>61</v>
      </c>
      <c r="AE1925" s="243" t="s">
        <v>5068</v>
      </c>
      <c r="AF1925" s="243">
        <v>3149507</v>
      </c>
      <c r="AG1925" s="243"/>
      <c r="AH1925" s="243"/>
    </row>
    <row r="1926" spans="30:34" x14ac:dyDescent="0.25">
      <c r="AD1926" s="243" t="s">
        <v>61</v>
      </c>
      <c r="AE1926" s="243" t="s">
        <v>5069</v>
      </c>
      <c r="AF1926" s="243">
        <v>3149606</v>
      </c>
      <c r="AG1926" s="243"/>
      <c r="AH1926" s="243"/>
    </row>
    <row r="1927" spans="30:34" x14ac:dyDescent="0.25">
      <c r="AD1927" s="243" t="s">
        <v>61</v>
      </c>
      <c r="AE1927" s="243" t="s">
        <v>5071</v>
      </c>
      <c r="AF1927" s="243">
        <v>3149705</v>
      </c>
      <c r="AG1927" s="243"/>
      <c r="AH1927" s="243"/>
    </row>
    <row r="1928" spans="30:34" x14ac:dyDescent="0.25">
      <c r="AD1928" s="243" t="s">
        <v>61</v>
      </c>
      <c r="AE1928" s="243" t="s">
        <v>5073</v>
      </c>
      <c r="AF1928" s="243">
        <v>3149804</v>
      </c>
      <c r="AG1928" s="243"/>
      <c r="AH1928" s="243"/>
    </row>
    <row r="1929" spans="30:34" x14ac:dyDescent="0.25">
      <c r="AD1929" s="243" t="s">
        <v>61</v>
      </c>
      <c r="AE1929" s="243" t="s">
        <v>5075</v>
      </c>
      <c r="AF1929" s="243">
        <v>3149903</v>
      </c>
      <c r="AG1929" s="243"/>
      <c r="AH1929" s="243"/>
    </row>
    <row r="1930" spans="30:34" x14ac:dyDescent="0.25">
      <c r="AD1930" s="243" t="s">
        <v>61</v>
      </c>
      <c r="AE1930" s="243" t="s">
        <v>5077</v>
      </c>
      <c r="AF1930" s="243">
        <v>3149952</v>
      </c>
      <c r="AG1930" s="243"/>
      <c r="AH1930" s="243"/>
    </row>
    <row r="1931" spans="30:34" x14ac:dyDescent="0.25">
      <c r="AD1931" s="243" t="s">
        <v>61</v>
      </c>
      <c r="AE1931" s="243" t="s">
        <v>5079</v>
      </c>
      <c r="AF1931" s="243">
        <v>3150000</v>
      </c>
      <c r="AG1931" s="243"/>
      <c r="AH1931" s="243"/>
    </row>
    <row r="1932" spans="30:34" x14ac:dyDescent="0.25">
      <c r="AD1932" s="243" t="s">
        <v>61</v>
      </c>
      <c r="AE1932" s="243" t="s">
        <v>5081</v>
      </c>
      <c r="AF1932" s="243">
        <v>3150109</v>
      </c>
      <c r="AG1932" s="243"/>
      <c r="AH1932" s="243"/>
    </row>
    <row r="1933" spans="30:34" x14ac:dyDescent="0.25">
      <c r="AD1933" s="243" t="s">
        <v>61</v>
      </c>
      <c r="AE1933" s="243" t="s">
        <v>5083</v>
      </c>
      <c r="AF1933" s="243">
        <v>3150158</v>
      </c>
      <c r="AG1933" s="243"/>
      <c r="AH1933" s="243"/>
    </row>
    <row r="1934" spans="30:34" x14ac:dyDescent="0.25">
      <c r="AD1934" s="243" t="s">
        <v>61</v>
      </c>
      <c r="AE1934" s="243" t="s">
        <v>5085</v>
      </c>
      <c r="AF1934" s="243">
        <v>3150208</v>
      </c>
      <c r="AG1934" s="243"/>
      <c r="AH1934" s="243"/>
    </row>
    <row r="1935" spans="30:34" x14ac:dyDescent="0.25">
      <c r="AD1935" s="243" t="s">
        <v>61</v>
      </c>
      <c r="AE1935" s="243" t="s">
        <v>5087</v>
      </c>
      <c r="AF1935" s="243">
        <v>3150307</v>
      </c>
      <c r="AG1935" s="243"/>
      <c r="AH1935" s="243"/>
    </row>
    <row r="1936" spans="30:34" x14ac:dyDescent="0.25">
      <c r="AD1936" s="243" t="s">
        <v>61</v>
      </c>
      <c r="AE1936" s="243" t="s">
        <v>5089</v>
      </c>
      <c r="AF1936" s="243">
        <v>3150406</v>
      </c>
      <c r="AG1936" s="243"/>
      <c r="AH1936" s="243"/>
    </row>
    <row r="1937" spans="30:34" x14ac:dyDescent="0.25">
      <c r="AD1937" s="243" t="s">
        <v>61</v>
      </c>
      <c r="AE1937" s="243" t="s">
        <v>5090</v>
      </c>
      <c r="AF1937" s="243">
        <v>3150505</v>
      </c>
      <c r="AG1937" s="243"/>
      <c r="AH1937" s="243"/>
    </row>
    <row r="1938" spans="30:34" x14ac:dyDescent="0.25">
      <c r="AD1938" s="243" t="s">
        <v>61</v>
      </c>
      <c r="AE1938" s="243" t="s">
        <v>5092</v>
      </c>
      <c r="AF1938" s="243">
        <v>3150539</v>
      </c>
      <c r="AG1938" s="243"/>
      <c r="AH1938" s="243"/>
    </row>
    <row r="1939" spans="30:34" x14ac:dyDescent="0.25">
      <c r="AD1939" s="243" t="s">
        <v>61</v>
      </c>
      <c r="AE1939" s="243" t="s">
        <v>5094</v>
      </c>
      <c r="AF1939" s="243">
        <v>3150570</v>
      </c>
      <c r="AG1939" s="243"/>
      <c r="AH1939" s="243"/>
    </row>
    <row r="1940" spans="30:34" x14ac:dyDescent="0.25">
      <c r="AD1940" s="243" t="s">
        <v>61</v>
      </c>
      <c r="AE1940" s="243" t="s">
        <v>5096</v>
      </c>
      <c r="AF1940" s="243">
        <v>3150604</v>
      </c>
      <c r="AG1940" s="243"/>
      <c r="AH1940" s="243"/>
    </row>
    <row r="1941" spans="30:34" x14ac:dyDescent="0.25">
      <c r="AD1941" s="243" t="s">
        <v>61</v>
      </c>
      <c r="AE1941" s="243" t="s">
        <v>5098</v>
      </c>
      <c r="AF1941" s="243">
        <v>3150703</v>
      </c>
      <c r="AG1941" s="243"/>
      <c r="AH1941" s="243"/>
    </row>
    <row r="1942" spans="30:34" x14ac:dyDescent="0.25">
      <c r="AD1942" s="243" t="s">
        <v>61</v>
      </c>
      <c r="AE1942" s="243" t="s">
        <v>5100</v>
      </c>
      <c r="AF1942" s="243">
        <v>3150802</v>
      </c>
      <c r="AG1942" s="243"/>
      <c r="AH1942" s="243"/>
    </row>
    <row r="1943" spans="30:34" x14ac:dyDescent="0.25">
      <c r="AD1943" s="243" t="s">
        <v>61</v>
      </c>
      <c r="AE1943" s="243" t="s">
        <v>5102</v>
      </c>
      <c r="AF1943" s="243">
        <v>3150901</v>
      </c>
      <c r="AG1943" s="243"/>
      <c r="AH1943" s="243"/>
    </row>
    <row r="1944" spans="30:34" x14ac:dyDescent="0.25">
      <c r="AD1944" s="243" t="s">
        <v>61</v>
      </c>
      <c r="AE1944" s="243" t="s">
        <v>5104</v>
      </c>
      <c r="AF1944" s="243">
        <v>3151008</v>
      </c>
      <c r="AG1944" s="243"/>
      <c r="AH1944" s="243"/>
    </row>
    <row r="1945" spans="30:34" x14ac:dyDescent="0.25">
      <c r="AD1945" s="243" t="s">
        <v>61</v>
      </c>
      <c r="AE1945" s="243" t="s">
        <v>5106</v>
      </c>
      <c r="AF1945" s="243">
        <v>3151107</v>
      </c>
      <c r="AG1945" s="243"/>
      <c r="AH1945" s="243"/>
    </row>
    <row r="1946" spans="30:34" x14ac:dyDescent="0.25">
      <c r="AD1946" s="243" t="s">
        <v>61</v>
      </c>
      <c r="AE1946" s="243" t="s">
        <v>5108</v>
      </c>
      <c r="AF1946" s="243">
        <v>3151206</v>
      </c>
      <c r="AG1946" s="243"/>
      <c r="AH1946" s="243"/>
    </row>
    <row r="1947" spans="30:34" x14ac:dyDescent="0.25">
      <c r="AD1947" s="243" t="s">
        <v>61</v>
      </c>
      <c r="AE1947" s="243" t="s">
        <v>5110</v>
      </c>
      <c r="AF1947" s="243">
        <v>3151305</v>
      </c>
      <c r="AG1947" s="243"/>
      <c r="AH1947" s="243"/>
    </row>
    <row r="1948" spans="30:34" x14ac:dyDescent="0.25">
      <c r="AD1948" s="243" t="s">
        <v>61</v>
      </c>
      <c r="AE1948" s="243" t="s">
        <v>5112</v>
      </c>
      <c r="AF1948" s="243">
        <v>3151404</v>
      </c>
      <c r="AG1948" s="243"/>
      <c r="AH1948" s="243"/>
    </row>
    <row r="1949" spans="30:34" x14ac:dyDescent="0.25">
      <c r="AD1949" s="243" t="s">
        <v>61</v>
      </c>
      <c r="AE1949" s="243" t="s">
        <v>5114</v>
      </c>
      <c r="AF1949" s="243">
        <v>3151503</v>
      </c>
      <c r="AG1949" s="243"/>
      <c r="AH1949" s="243"/>
    </row>
    <row r="1950" spans="30:34" x14ac:dyDescent="0.25">
      <c r="AD1950" s="243" t="s">
        <v>61</v>
      </c>
      <c r="AE1950" s="243" t="s">
        <v>5116</v>
      </c>
      <c r="AF1950" s="243">
        <v>3151602</v>
      </c>
      <c r="AG1950" s="243"/>
      <c r="AH1950" s="243"/>
    </row>
    <row r="1951" spans="30:34" x14ac:dyDescent="0.25">
      <c r="AD1951" s="243" t="s">
        <v>61</v>
      </c>
      <c r="AE1951" s="243" t="s">
        <v>5118</v>
      </c>
      <c r="AF1951" s="243">
        <v>3151701</v>
      </c>
      <c r="AG1951" s="243"/>
      <c r="AH1951" s="243"/>
    </row>
    <row r="1952" spans="30:34" x14ac:dyDescent="0.25">
      <c r="AD1952" s="243" t="s">
        <v>61</v>
      </c>
      <c r="AE1952" s="243" t="s">
        <v>5120</v>
      </c>
      <c r="AF1952" s="243">
        <v>3151800</v>
      </c>
      <c r="AG1952" s="243"/>
      <c r="AH1952" s="243"/>
    </row>
    <row r="1953" spans="30:34" x14ac:dyDescent="0.25">
      <c r="AD1953" s="243" t="s">
        <v>61</v>
      </c>
      <c r="AE1953" s="243" t="s">
        <v>5122</v>
      </c>
      <c r="AF1953" s="243">
        <v>3151909</v>
      </c>
      <c r="AG1953" s="243"/>
      <c r="AH1953" s="243"/>
    </row>
    <row r="1954" spans="30:34" x14ac:dyDescent="0.25">
      <c r="AD1954" s="243" t="s">
        <v>61</v>
      </c>
      <c r="AE1954" s="243" t="s">
        <v>5124</v>
      </c>
      <c r="AF1954" s="243">
        <v>3152006</v>
      </c>
      <c r="AG1954" s="243"/>
      <c r="AH1954" s="243"/>
    </row>
    <row r="1955" spans="30:34" x14ac:dyDescent="0.25">
      <c r="AD1955" s="243" t="s">
        <v>61</v>
      </c>
      <c r="AE1955" s="243" t="s">
        <v>5126</v>
      </c>
      <c r="AF1955" s="243">
        <v>3152105</v>
      </c>
      <c r="AG1955" s="243"/>
      <c r="AH1955" s="243"/>
    </row>
    <row r="1956" spans="30:34" x14ac:dyDescent="0.25">
      <c r="AD1956" s="243" t="s">
        <v>61</v>
      </c>
      <c r="AE1956" s="243" t="s">
        <v>5127</v>
      </c>
      <c r="AF1956" s="243">
        <v>3152131</v>
      </c>
      <c r="AG1956" s="243"/>
      <c r="AH1956" s="243"/>
    </row>
    <row r="1957" spans="30:34" x14ac:dyDescent="0.25">
      <c r="AD1957" s="243" t="s">
        <v>61</v>
      </c>
      <c r="AE1957" s="243" t="s">
        <v>5128</v>
      </c>
      <c r="AF1957" s="243">
        <v>3152170</v>
      </c>
      <c r="AG1957" s="243"/>
      <c r="AH1957" s="243"/>
    </row>
    <row r="1958" spans="30:34" x14ac:dyDescent="0.25">
      <c r="AD1958" s="243" t="s">
        <v>61</v>
      </c>
      <c r="AE1958" s="243" t="s">
        <v>5130</v>
      </c>
      <c r="AF1958" s="243">
        <v>3152204</v>
      </c>
      <c r="AG1958" s="243"/>
      <c r="AH1958" s="243"/>
    </row>
    <row r="1959" spans="30:34" x14ac:dyDescent="0.25">
      <c r="AD1959" s="243" t="s">
        <v>61</v>
      </c>
      <c r="AE1959" s="243" t="s">
        <v>5132</v>
      </c>
      <c r="AF1959" s="243">
        <v>3152303</v>
      </c>
      <c r="AG1959" s="243"/>
      <c r="AH1959" s="243"/>
    </row>
    <row r="1960" spans="30:34" x14ac:dyDescent="0.25">
      <c r="AD1960" s="243" t="s">
        <v>61</v>
      </c>
      <c r="AE1960" s="243" t="s">
        <v>5134</v>
      </c>
      <c r="AF1960" s="243">
        <v>3152402</v>
      </c>
      <c r="AG1960" s="243"/>
      <c r="AH1960" s="243"/>
    </row>
    <row r="1961" spans="30:34" x14ac:dyDescent="0.25">
      <c r="AD1961" s="243" t="s">
        <v>61</v>
      </c>
      <c r="AE1961" s="243" t="s">
        <v>5136</v>
      </c>
      <c r="AF1961" s="243">
        <v>3152501</v>
      </c>
      <c r="AG1961" s="243"/>
      <c r="AH1961" s="243"/>
    </row>
    <row r="1962" spans="30:34" x14ac:dyDescent="0.25">
      <c r="AD1962" s="243" t="s">
        <v>61</v>
      </c>
      <c r="AE1962" s="243" t="s">
        <v>5138</v>
      </c>
      <c r="AF1962" s="243">
        <v>3152600</v>
      </c>
      <c r="AG1962" s="243"/>
      <c r="AH1962" s="243"/>
    </row>
    <row r="1963" spans="30:34" x14ac:dyDescent="0.25">
      <c r="AD1963" s="243" t="s">
        <v>61</v>
      </c>
      <c r="AE1963" s="243" t="s">
        <v>5140</v>
      </c>
      <c r="AF1963" s="243">
        <v>3152709</v>
      </c>
      <c r="AG1963" s="243"/>
      <c r="AH1963" s="243"/>
    </row>
    <row r="1964" spans="30:34" x14ac:dyDescent="0.25">
      <c r="AD1964" s="243" t="s">
        <v>61</v>
      </c>
      <c r="AE1964" s="243" t="s">
        <v>2954</v>
      </c>
      <c r="AF1964" s="243">
        <v>3152808</v>
      </c>
      <c r="AG1964" s="243"/>
      <c r="AH1964" s="243"/>
    </row>
    <row r="1965" spans="30:34" x14ac:dyDescent="0.25">
      <c r="AD1965" s="243" t="s">
        <v>61</v>
      </c>
      <c r="AE1965" s="243" t="s">
        <v>5143</v>
      </c>
      <c r="AF1965" s="243">
        <v>3152907</v>
      </c>
      <c r="AG1965" s="243"/>
      <c r="AH1965" s="243"/>
    </row>
    <row r="1966" spans="30:34" x14ac:dyDescent="0.25">
      <c r="AD1966" s="243" t="s">
        <v>61</v>
      </c>
      <c r="AE1966" s="243" t="s">
        <v>5145</v>
      </c>
      <c r="AF1966" s="243">
        <v>3153004</v>
      </c>
      <c r="AG1966" s="243"/>
      <c r="AH1966" s="243"/>
    </row>
    <row r="1967" spans="30:34" x14ac:dyDescent="0.25">
      <c r="AD1967" s="243" t="s">
        <v>61</v>
      </c>
      <c r="AE1967" s="243" t="s">
        <v>4824</v>
      </c>
      <c r="AF1967" s="243">
        <v>3153103</v>
      </c>
      <c r="AG1967" s="243"/>
      <c r="AH1967" s="243"/>
    </row>
    <row r="1968" spans="30:34" x14ac:dyDescent="0.25">
      <c r="AD1968" s="243" t="s">
        <v>61</v>
      </c>
      <c r="AE1968" s="243" t="s">
        <v>2370</v>
      </c>
      <c r="AF1968" s="243">
        <v>3153202</v>
      </c>
      <c r="AG1968" s="243"/>
      <c r="AH1968" s="243"/>
    </row>
    <row r="1969" spans="30:34" x14ac:dyDescent="0.25">
      <c r="AD1969" s="243" t="s">
        <v>61</v>
      </c>
      <c r="AE1969" s="243" t="s">
        <v>5149</v>
      </c>
      <c r="AF1969" s="243">
        <v>3153301</v>
      </c>
      <c r="AG1969" s="243"/>
      <c r="AH1969" s="243"/>
    </row>
    <row r="1970" spans="30:34" x14ac:dyDescent="0.25">
      <c r="AD1970" s="243" t="s">
        <v>61</v>
      </c>
      <c r="AE1970" s="243" t="s">
        <v>5151</v>
      </c>
      <c r="AF1970" s="243">
        <v>3153400</v>
      </c>
      <c r="AG1970" s="243"/>
      <c r="AH1970" s="243"/>
    </row>
    <row r="1971" spans="30:34" x14ac:dyDescent="0.25">
      <c r="AD1971" s="243" t="s">
        <v>61</v>
      </c>
      <c r="AE1971" s="243" t="s">
        <v>5153</v>
      </c>
      <c r="AF1971" s="243">
        <v>3153608</v>
      </c>
      <c r="AG1971" s="243"/>
      <c r="AH1971" s="243"/>
    </row>
    <row r="1972" spans="30:34" x14ac:dyDescent="0.25">
      <c r="AD1972" s="243" t="s">
        <v>61</v>
      </c>
      <c r="AE1972" s="243" t="s">
        <v>5155</v>
      </c>
      <c r="AF1972" s="243">
        <v>3153707</v>
      </c>
      <c r="AG1972" s="243"/>
      <c r="AH1972" s="243"/>
    </row>
    <row r="1973" spans="30:34" x14ac:dyDescent="0.25">
      <c r="AD1973" s="243" t="s">
        <v>61</v>
      </c>
      <c r="AE1973" s="243" t="s">
        <v>5157</v>
      </c>
      <c r="AF1973" s="243">
        <v>3153806</v>
      </c>
      <c r="AG1973" s="243"/>
      <c r="AH1973" s="243"/>
    </row>
    <row r="1974" spans="30:34" x14ac:dyDescent="0.25">
      <c r="AD1974" s="243" t="s">
        <v>61</v>
      </c>
      <c r="AE1974" s="243" t="s">
        <v>5159</v>
      </c>
      <c r="AF1974" s="243">
        <v>3153905</v>
      </c>
      <c r="AG1974" s="243"/>
      <c r="AH1974" s="243"/>
    </row>
    <row r="1975" spans="30:34" x14ac:dyDescent="0.25">
      <c r="AD1975" s="243" t="s">
        <v>61</v>
      </c>
      <c r="AE1975" s="243" t="s">
        <v>5161</v>
      </c>
      <c r="AF1975" s="243">
        <v>3154002</v>
      </c>
      <c r="AG1975" s="243"/>
      <c r="AH1975" s="243"/>
    </row>
    <row r="1976" spans="30:34" x14ac:dyDescent="0.25">
      <c r="AD1976" s="243" t="s">
        <v>61</v>
      </c>
      <c r="AE1976" s="243" t="s">
        <v>5163</v>
      </c>
      <c r="AF1976" s="243">
        <v>3154101</v>
      </c>
      <c r="AG1976" s="243"/>
      <c r="AH1976" s="243"/>
    </row>
    <row r="1977" spans="30:34" x14ac:dyDescent="0.25">
      <c r="AD1977" s="243" t="s">
        <v>61</v>
      </c>
      <c r="AE1977" s="243" t="s">
        <v>5165</v>
      </c>
      <c r="AF1977" s="243">
        <v>3154150</v>
      </c>
      <c r="AG1977" s="243"/>
      <c r="AH1977" s="243"/>
    </row>
    <row r="1978" spans="30:34" x14ac:dyDescent="0.25">
      <c r="AD1978" s="243" t="s">
        <v>61</v>
      </c>
      <c r="AE1978" s="243" t="s">
        <v>5167</v>
      </c>
      <c r="AF1978" s="243">
        <v>3154200</v>
      </c>
      <c r="AG1978" s="243"/>
      <c r="AH1978" s="243"/>
    </row>
    <row r="1979" spans="30:34" x14ac:dyDescent="0.25">
      <c r="AD1979" s="243" t="s">
        <v>61</v>
      </c>
      <c r="AE1979" s="243" t="s">
        <v>5169</v>
      </c>
      <c r="AF1979" s="243">
        <v>3154309</v>
      </c>
      <c r="AG1979" s="243"/>
      <c r="AH1979" s="243"/>
    </row>
    <row r="1980" spans="30:34" x14ac:dyDescent="0.25">
      <c r="AD1980" s="243" t="s">
        <v>61</v>
      </c>
      <c r="AE1980" s="243" t="s">
        <v>5171</v>
      </c>
      <c r="AF1980" s="243">
        <v>3154408</v>
      </c>
      <c r="AG1980" s="243"/>
      <c r="AH1980" s="243"/>
    </row>
    <row r="1981" spans="30:34" x14ac:dyDescent="0.25">
      <c r="AD1981" s="243" t="s">
        <v>61</v>
      </c>
      <c r="AE1981" s="243" t="s">
        <v>2359</v>
      </c>
      <c r="AF1981" s="243">
        <v>3154457</v>
      </c>
      <c r="AG1981" s="243"/>
      <c r="AH1981" s="243"/>
    </row>
    <row r="1982" spans="30:34" x14ac:dyDescent="0.25">
      <c r="AD1982" s="243" t="s">
        <v>61</v>
      </c>
      <c r="AE1982" s="243" t="s">
        <v>5173</v>
      </c>
      <c r="AF1982" s="243">
        <v>3154507</v>
      </c>
      <c r="AG1982" s="243"/>
      <c r="AH1982" s="243"/>
    </row>
    <row r="1983" spans="30:34" x14ac:dyDescent="0.25">
      <c r="AD1983" s="243" t="s">
        <v>61</v>
      </c>
      <c r="AE1983" s="243" t="s">
        <v>5175</v>
      </c>
      <c r="AF1983" s="243">
        <v>3154606</v>
      </c>
      <c r="AG1983" s="243"/>
      <c r="AH1983" s="243"/>
    </row>
    <row r="1984" spans="30:34" x14ac:dyDescent="0.25">
      <c r="AD1984" s="243" t="s">
        <v>61</v>
      </c>
      <c r="AE1984" s="243" t="s">
        <v>5177</v>
      </c>
      <c r="AF1984" s="243">
        <v>3154705</v>
      </c>
      <c r="AG1984" s="243"/>
      <c r="AH1984" s="243"/>
    </row>
    <row r="1985" spans="30:34" x14ac:dyDescent="0.25">
      <c r="AD1985" s="243" t="s">
        <v>61</v>
      </c>
      <c r="AE1985" s="243" t="s">
        <v>5178</v>
      </c>
      <c r="AF1985" s="243">
        <v>3154804</v>
      </c>
      <c r="AG1985" s="243"/>
      <c r="AH1985" s="243"/>
    </row>
    <row r="1986" spans="30:34" x14ac:dyDescent="0.25">
      <c r="AD1986" s="243" t="s">
        <v>61</v>
      </c>
      <c r="AE1986" s="243" t="s">
        <v>5180</v>
      </c>
      <c r="AF1986" s="243">
        <v>3154903</v>
      </c>
      <c r="AG1986" s="243"/>
      <c r="AH1986" s="243"/>
    </row>
    <row r="1987" spans="30:34" x14ac:dyDescent="0.25">
      <c r="AD1987" s="243" t="s">
        <v>61</v>
      </c>
      <c r="AE1987" s="243" t="s">
        <v>5182</v>
      </c>
      <c r="AF1987" s="243">
        <v>3155108</v>
      </c>
      <c r="AG1987" s="243"/>
      <c r="AH1987" s="243"/>
    </row>
    <row r="1988" spans="30:34" x14ac:dyDescent="0.25">
      <c r="AD1988" s="243" t="s">
        <v>61</v>
      </c>
      <c r="AE1988" s="243" t="s">
        <v>5184</v>
      </c>
      <c r="AF1988" s="243">
        <v>3155009</v>
      </c>
      <c r="AG1988" s="243"/>
      <c r="AH1988" s="243"/>
    </row>
    <row r="1989" spans="30:34" x14ac:dyDescent="0.25">
      <c r="AD1989" s="243" t="s">
        <v>61</v>
      </c>
      <c r="AE1989" s="243" t="s">
        <v>5186</v>
      </c>
      <c r="AF1989" s="243">
        <v>3155207</v>
      </c>
      <c r="AG1989" s="243"/>
      <c r="AH1989" s="243"/>
    </row>
    <row r="1990" spans="30:34" x14ac:dyDescent="0.25">
      <c r="AD1990" s="243" t="s">
        <v>61</v>
      </c>
      <c r="AE1990" s="243" t="s">
        <v>5188</v>
      </c>
      <c r="AF1990" s="243">
        <v>3155306</v>
      </c>
      <c r="AG1990" s="243"/>
      <c r="AH1990" s="243"/>
    </row>
    <row r="1991" spans="30:34" x14ac:dyDescent="0.25">
      <c r="AD1991" s="243" t="s">
        <v>61</v>
      </c>
      <c r="AE1991" s="243" t="s">
        <v>5190</v>
      </c>
      <c r="AF1991" s="243">
        <v>3155405</v>
      </c>
      <c r="AG1991" s="243"/>
      <c r="AH1991" s="243"/>
    </row>
    <row r="1992" spans="30:34" x14ac:dyDescent="0.25">
      <c r="AD1992" s="243" t="s">
        <v>61</v>
      </c>
      <c r="AE1992" s="243" t="s">
        <v>5192</v>
      </c>
      <c r="AF1992" s="243">
        <v>3155504</v>
      </c>
      <c r="AG1992" s="243"/>
      <c r="AH1992" s="243"/>
    </row>
    <row r="1993" spans="30:34" x14ac:dyDescent="0.25">
      <c r="AD1993" s="243" t="s">
        <v>61</v>
      </c>
      <c r="AE1993" s="243" t="s">
        <v>5193</v>
      </c>
      <c r="AF1993" s="243">
        <v>3155603</v>
      </c>
      <c r="AG1993" s="243"/>
      <c r="AH1993" s="243"/>
    </row>
    <row r="1994" spans="30:34" x14ac:dyDescent="0.25">
      <c r="AD1994" s="243" t="s">
        <v>61</v>
      </c>
      <c r="AE1994" s="243" t="s">
        <v>5194</v>
      </c>
      <c r="AF1994" s="243">
        <v>3155702</v>
      </c>
      <c r="AG1994" s="243"/>
      <c r="AH1994" s="243"/>
    </row>
    <row r="1995" spans="30:34" x14ac:dyDescent="0.25">
      <c r="AD1995" s="243" t="s">
        <v>61</v>
      </c>
      <c r="AE1995" s="243" t="s">
        <v>5195</v>
      </c>
      <c r="AF1995" s="243">
        <v>3155801</v>
      </c>
      <c r="AG1995" s="243"/>
      <c r="AH1995" s="243"/>
    </row>
    <row r="1996" spans="30:34" x14ac:dyDescent="0.25">
      <c r="AD1996" s="243" t="s">
        <v>61</v>
      </c>
      <c r="AE1996" s="243" t="s">
        <v>5196</v>
      </c>
      <c r="AF1996" s="243">
        <v>3155900</v>
      </c>
      <c r="AG1996" s="243"/>
      <c r="AH1996" s="243"/>
    </row>
    <row r="1997" spans="30:34" x14ac:dyDescent="0.25">
      <c r="AD1997" s="243" t="s">
        <v>61</v>
      </c>
      <c r="AE1997" s="243" t="s">
        <v>5197</v>
      </c>
      <c r="AF1997" s="243">
        <v>3156007</v>
      </c>
      <c r="AG1997" s="243"/>
      <c r="AH1997" s="243"/>
    </row>
    <row r="1998" spans="30:34" x14ac:dyDescent="0.25">
      <c r="AD1998" s="243" t="s">
        <v>61</v>
      </c>
      <c r="AE1998" s="243" t="s">
        <v>5198</v>
      </c>
      <c r="AF1998" s="243">
        <v>3156106</v>
      </c>
      <c r="AG1998" s="243"/>
      <c r="AH1998" s="243"/>
    </row>
    <row r="1999" spans="30:34" x14ac:dyDescent="0.25">
      <c r="AD1999" s="243" t="s">
        <v>61</v>
      </c>
      <c r="AE1999" s="243" t="s">
        <v>5199</v>
      </c>
      <c r="AF1999" s="243">
        <v>3156205</v>
      </c>
      <c r="AG1999" s="243"/>
      <c r="AH1999" s="243"/>
    </row>
    <row r="2000" spans="30:34" x14ac:dyDescent="0.25">
      <c r="AD2000" s="243" t="s">
        <v>61</v>
      </c>
      <c r="AE2000" s="243" t="s">
        <v>5200</v>
      </c>
      <c r="AF2000" s="243">
        <v>3156304</v>
      </c>
      <c r="AG2000" s="243"/>
      <c r="AH2000" s="243"/>
    </row>
    <row r="2001" spans="30:34" x14ac:dyDescent="0.25">
      <c r="AD2001" s="243" t="s">
        <v>61</v>
      </c>
      <c r="AE2001" s="243" t="s">
        <v>5201</v>
      </c>
      <c r="AF2001" s="243">
        <v>3156403</v>
      </c>
      <c r="AG2001" s="243"/>
      <c r="AH2001" s="243"/>
    </row>
    <row r="2002" spans="30:34" x14ac:dyDescent="0.25">
      <c r="AD2002" s="243" t="s">
        <v>61</v>
      </c>
      <c r="AE2002" s="243" t="s">
        <v>5202</v>
      </c>
      <c r="AF2002" s="243">
        <v>3156452</v>
      </c>
      <c r="AG2002" s="243"/>
      <c r="AH2002" s="243"/>
    </row>
    <row r="2003" spans="30:34" x14ac:dyDescent="0.25">
      <c r="AD2003" s="243" t="s">
        <v>61</v>
      </c>
      <c r="AE2003" s="243" t="s">
        <v>5203</v>
      </c>
      <c r="AF2003" s="243">
        <v>3156502</v>
      </c>
      <c r="AG2003" s="243"/>
      <c r="AH2003" s="243"/>
    </row>
    <row r="2004" spans="30:34" x14ac:dyDescent="0.25">
      <c r="AD2004" s="243" t="s">
        <v>61</v>
      </c>
      <c r="AE2004" s="243" t="s">
        <v>5204</v>
      </c>
      <c r="AF2004" s="243">
        <v>3156601</v>
      </c>
      <c r="AG2004" s="243"/>
      <c r="AH2004" s="243"/>
    </row>
    <row r="2005" spans="30:34" x14ac:dyDescent="0.25">
      <c r="AD2005" s="243" t="s">
        <v>61</v>
      </c>
      <c r="AE2005" s="243" t="s">
        <v>5205</v>
      </c>
      <c r="AF2005" s="243">
        <v>3156700</v>
      </c>
      <c r="AG2005" s="243"/>
      <c r="AH2005" s="243"/>
    </row>
    <row r="2006" spans="30:34" x14ac:dyDescent="0.25">
      <c r="AD2006" s="243" t="s">
        <v>61</v>
      </c>
      <c r="AE2006" s="243" t="s">
        <v>5206</v>
      </c>
      <c r="AF2006" s="243">
        <v>3156809</v>
      </c>
      <c r="AG2006" s="243"/>
      <c r="AH2006" s="243"/>
    </row>
    <row r="2007" spans="30:34" x14ac:dyDescent="0.25">
      <c r="AD2007" s="243" t="s">
        <v>61</v>
      </c>
      <c r="AE2007" s="243" t="s">
        <v>5207</v>
      </c>
      <c r="AF2007" s="243">
        <v>3156908</v>
      </c>
      <c r="AG2007" s="243"/>
      <c r="AH2007" s="243"/>
    </row>
    <row r="2008" spans="30:34" x14ac:dyDescent="0.25">
      <c r="AD2008" s="243" t="s">
        <v>61</v>
      </c>
      <c r="AE2008" s="243" t="s">
        <v>5208</v>
      </c>
      <c r="AF2008" s="243">
        <v>3157005</v>
      </c>
      <c r="AG2008" s="243"/>
      <c r="AH2008" s="243"/>
    </row>
    <row r="2009" spans="30:34" x14ac:dyDescent="0.25">
      <c r="AD2009" s="243" t="s">
        <v>61</v>
      </c>
      <c r="AE2009" s="243" t="s">
        <v>5209</v>
      </c>
      <c r="AF2009" s="243">
        <v>3157104</v>
      </c>
      <c r="AG2009" s="243"/>
      <c r="AH2009" s="243"/>
    </row>
    <row r="2010" spans="30:34" x14ac:dyDescent="0.25">
      <c r="AD2010" s="243" t="s">
        <v>61</v>
      </c>
      <c r="AE2010" s="243" t="s">
        <v>4332</v>
      </c>
      <c r="AF2010" s="243">
        <v>3157203</v>
      </c>
      <c r="AG2010" s="243"/>
      <c r="AH2010" s="243"/>
    </row>
    <row r="2011" spans="30:34" x14ac:dyDescent="0.25">
      <c r="AD2011" s="243" t="s">
        <v>61</v>
      </c>
      <c r="AE2011" s="243" t="s">
        <v>5210</v>
      </c>
      <c r="AF2011" s="243">
        <v>3157252</v>
      </c>
      <c r="AG2011" s="243"/>
      <c r="AH2011" s="243"/>
    </row>
    <row r="2012" spans="30:34" x14ac:dyDescent="0.25">
      <c r="AD2012" s="243" t="s">
        <v>61</v>
      </c>
      <c r="AE2012" s="243" t="s">
        <v>5211</v>
      </c>
      <c r="AF2012" s="243">
        <v>3157278</v>
      </c>
      <c r="AG2012" s="243"/>
      <c r="AH2012" s="243"/>
    </row>
    <row r="2013" spans="30:34" x14ac:dyDescent="0.25">
      <c r="AD2013" s="243" t="s">
        <v>61</v>
      </c>
      <c r="AE2013" s="243" t="s">
        <v>5212</v>
      </c>
      <c r="AF2013" s="243">
        <v>3157302</v>
      </c>
      <c r="AG2013" s="243"/>
      <c r="AH2013" s="243"/>
    </row>
    <row r="2014" spans="30:34" x14ac:dyDescent="0.25">
      <c r="AD2014" s="243" t="s">
        <v>61</v>
      </c>
      <c r="AE2014" s="243" t="s">
        <v>5213</v>
      </c>
      <c r="AF2014" s="243">
        <v>3157336</v>
      </c>
      <c r="AG2014" s="243"/>
      <c r="AH2014" s="243"/>
    </row>
    <row r="2015" spans="30:34" x14ac:dyDescent="0.25">
      <c r="AD2015" s="243" t="s">
        <v>61</v>
      </c>
      <c r="AE2015" s="243" t="s">
        <v>5214</v>
      </c>
      <c r="AF2015" s="243">
        <v>3157377</v>
      </c>
      <c r="AG2015" s="243"/>
      <c r="AH2015" s="243"/>
    </row>
    <row r="2016" spans="30:34" x14ac:dyDescent="0.25">
      <c r="AD2016" s="243" t="s">
        <v>61</v>
      </c>
      <c r="AE2016" s="243" t="s">
        <v>5215</v>
      </c>
      <c r="AF2016" s="243">
        <v>3157401</v>
      </c>
      <c r="AG2016" s="243"/>
      <c r="AH2016" s="243"/>
    </row>
    <row r="2017" spans="30:34" x14ac:dyDescent="0.25">
      <c r="AD2017" s="243" t="s">
        <v>61</v>
      </c>
      <c r="AE2017" s="243" t="s">
        <v>5216</v>
      </c>
      <c r="AF2017" s="243">
        <v>3157500</v>
      </c>
      <c r="AG2017" s="243"/>
      <c r="AH2017" s="243"/>
    </row>
    <row r="2018" spans="30:34" x14ac:dyDescent="0.25">
      <c r="AD2018" s="243" t="s">
        <v>61</v>
      </c>
      <c r="AE2018" s="243" t="s">
        <v>5217</v>
      </c>
      <c r="AF2018" s="243">
        <v>3157609</v>
      </c>
      <c r="AG2018" s="243"/>
      <c r="AH2018" s="243"/>
    </row>
    <row r="2019" spans="30:34" x14ac:dyDescent="0.25">
      <c r="AD2019" s="243" t="s">
        <v>61</v>
      </c>
      <c r="AE2019" s="243" t="s">
        <v>5218</v>
      </c>
      <c r="AF2019" s="243">
        <v>3157658</v>
      </c>
      <c r="AG2019" s="243"/>
      <c r="AH2019" s="243"/>
    </row>
    <row r="2020" spans="30:34" x14ac:dyDescent="0.25">
      <c r="AD2020" s="243" t="s">
        <v>61</v>
      </c>
      <c r="AE2020" s="243" t="s">
        <v>5219</v>
      </c>
      <c r="AF2020" s="243">
        <v>3157708</v>
      </c>
      <c r="AG2020" s="243"/>
      <c r="AH2020" s="243"/>
    </row>
    <row r="2021" spans="30:34" x14ac:dyDescent="0.25">
      <c r="AD2021" s="243" t="s">
        <v>61</v>
      </c>
      <c r="AE2021" s="243" t="s">
        <v>3100</v>
      </c>
      <c r="AF2021" s="243">
        <v>3157807</v>
      </c>
      <c r="AG2021" s="243"/>
      <c r="AH2021" s="243"/>
    </row>
    <row r="2022" spans="30:34" x14ac:dyDescent="0.25">
      <c r="AD2022" s="243" t="s">
        <v>61</v>
      </c>
      <c r="AE2022" s="243" t="s">
        <v>5220</v>
      </c>
      <c r="AF2022" s="243">
        <v>3157906</v>
      </c>
      <c r="AG2022" s="243"/>
      <c r="AH2022" s="243"/>
    </row>
    <row r="2023" spans="30:34" x14ac:dyDescent="0.25">
      <c r="AD2023" s="243" t="s">
        <v>61</v>
      </c>
      <c r="AE2023" s="243" t="s">
        <v>5221</v>
      </c>
      <c r="AF2023" s="243">
        <v>3158003</v>
      </c>
      <c r="AG2023" s="243"/>
      <c r="AH2023" s="243"/>
    </row>
    <row r="2024" spans="30:34" x14ac:dyDescent="0.25">
      <c r="AD2024" s="243" t="s">
        <v>61</v>
      </c>
      <c r="AE2024" s="243" t="s">
        <v>5222</v>
      </c>
      <c r="AF2024" s="243">
        <v>3158102</v>
      </c>
      <c r="AG2024" s="243"/>
      <c r="AH2024" s="243"/>
    </row>
    <row r="2025" spans="30:34" x14ac:dyDescent="0.25">
      <c r="AD2025" s="243" t="s">
        <v>61</v>
      </c>
      <c r="AE2025" s="243" t="s">
        <v>5223</v>
      </c>
      <c r="AF2025" s="243">
        <v>3158201</v>
      </c>
      <c r="AG2025" s="243"/>
      <c r="AH2025" s="243"/>
    </row>
    <row r="2026" spans="30:34" x14ac:dyDescent="0.25">
      <c r="AD2026" s="243" t="s">
        <v>61</v>
      </c>
      <c r="AE2026" s="243" t="s">
        <v>5224</v>
      </c>
      <c r="AF2026" s="243">
        <v>3159209</v>
      </c>
      <c r="AG2026" s="243"/>
      <c r="AH2026" s="243"/>
    </row>
    <row r="2027" spans="30:34" x14ac:dyDescent="0.25">
      <c r="AD2027" s="243" t="s">
        <v>61</v>
      </c>
      <c r="AE2027" s="243" t="s">
        <v>5225</v>
      </c>
      <c r="AF2027" s="243">
        <v>3159407</v>
      </c>
      <c r="AG2027" s="243"/>
      <c r="AH2027" s="243"/>
    </row>
    <row r="2028" spans="30:34" x14ac:dyDescent="0.25">
      <c r="AD2028" s="243" t="s">
        <v>61</v>
      </c>
      <c r="AE2028" s="243" t="s">
        <v>5226</v>
      </c>
      <c r="AF2028" s="243">
        <v>3159308</v>
      </c>
      <c r="AG2028" s="243"/>
      <c r="AH2028" s="243"/>
    </row>
    <row r="2029" spans="30:34" x14ac:dyDescent="0.25">
      <c r="AD2029" s="243" t="s">
        <v>61</v>
      </c>
      <c r="AE2029" s="243" t="s">
        <v>5227</v>
      </c>
      <c r="AF2029" s="243">
        <v>3159357</v>
      </c>
      <c r="AG2029" s="243"/>
      <c r="AH2029" s="243"/>
    </row>
    <row r="2030" spans="30:34" x14ac:dyDescent="0.25">
      <c r="AD2030" s="243" t="s">
        <v>61</v>
      </c>
      <c r="AE2030" s="243" t="s">
        <v>5228</v>
      </c>
      <c r="AF2030" s="243">
        <v>3159506</v>
      </c>
      <c r="AG2030" s="243"/>
      <c r="AH2030" s="243"/>
    </row>
    <row r="2031" spans="30:34" x14ac:dyDescent="0.25">
      <c r="AD2031" s="243" t="s">
        <v>61</v>
      </c>
      <c r="AE2031" s="243" t="s">
        <v>5229</v>
      </c>
      <c r="AF2031" s="243">
        <v>3159605</v>
      </c>
      <c r="AG2031" s="243"/>
      <c r="AH2031" s="243"/>
    </row>
    <row r="2032" spans="30:34" x14ac:dyDescent="0.25">
      <c r="AD2032" s="243" t="s">
        <v>61</v>
      </c>
      <c r="AE2032" s="243" t="s">
        <v>5230</v>
      </c>
      <c r="AF2032" s="243">
        <v>3159704</v>
      </c>
      <c r="AG2032" s="243"/>
      <c r="AH2032" s="243"/>
    </row>
    <row r="2033" spans="30:34" x14ac:dyDescent="0.25">
      <c r="AD2033" s="243" t="s">
        <v>61</v>
      </c>
      <c r="AE2033" s="243" t="s">
        <v>5231</v>
      </c>
      <c r="AF2033" s="243">
        <v>3159803</v>
      </c>
      <c r="AG2033" s="243"/>
      <c r="AH2033" s="243"/>
    </row>
    <row r="2034" spans="30:34" x14ac:dyDescent="0.25">
      <c r="AD2034" s="243" t="s">
        <v>61</v>
      </c>
      <c r="AE2034" s="243" t="s">
        <v>5232</v>
      </c>
      <c r="AF2034" s="243">
        <v>3158300</v>
      </c>
      <c r="AG2034" s="243"/>
      <c r="AH2034" s="243"/>
    </row>
    <row r="2035" spans="30:34" x14ac:dyDescent="0.25">
      <c r="AD2035" s="243" t="s">
        <v>61</v>
      </c>
      <c r="AE2035" s="243" t="s">
        <v>5233</v>
      </c>
      <c r="AF2035" s="243">
        <v>3158409</v>
      </c>
      <c r="AG2035" s="243"/>
      <c r="AH2035" s="243"/>
    </row>
    <row r="2036" spans="30:34" x14ac:dyDescent="0.25">
      <c r="AD2036" s="243" t="s">
        <v>61</v>
      </c>
      <c r="AE2036" s="243" t="s">
        <v>5234</v>
      </c>
      <c r="AF2036" s="243">
        <v>3158508</v>
      </c>
      <c r="AG2036" s="243"/>
      <c r="AH2036" s="243"/>
    </row>
    <row r="2037" spans="30:34" x14ac:dyDescent="0.25">
      <c r="AD2037" s="243" t="s">
        <v>61</v>
      </c>
      <c r="AE2037" s="243" t="s">
        <v>5235</v>
      </c>
      <c r="AF2037" s="243">
        <v>3158607</v>
      </c>
      <c r="AG2037" s="243"/>
      <c r="AH2037" s="243"/>
    </row>
    <row r="2038" spans="30:34" x14ac:dyDescent="0.25">
      <c r="AD2038" s="243" t="s">
        <v>61</v>
      </c>
      <c r="AE2038" s="243" t="s">
        <v>5236</v>
      </c>
      <c r="AF2038" s="243">
        <v>3158706</v>
      </c>
      <c r="AG2038" s="243"/>
      <c r="AH2038" s="243"/>
    </row>
    <row r="2039" spans="30:34" x14ac:dyDescent="0.25">
      <c r="AD2039" s="243" t="s">
        <v>61</v>
      </c>
      <c r="AE2039" s="243" t="s">
        <v>5237</v>
      </c>
      <c r="AF2039" s="243">
        <v>3158805</v>
      </c>
      <c r="AG2039" s="243"/>
      <c r="AH2039" s="243"/>
    </row>
    <row r="2040" spans="30:34" x14ac:dyDescent="0.25">
      <c r="AD2040" s="243" t="s">
        <v>61</v>
      </c>
      <c r="AE2040" s="243" t="s">
        <v>5238</v>
      </c>
      <c r="AF2040" s="243">
        <v>3158904</v>
      </c>
      <c r="AG2040" s="243"/>
      <c r="AH2040" s="243"/>
    </row>
    <row r="2041" spans="30:34" x14ac:dyDescent="0.25">
      <c r="AD2041" s="243" t="s">
        <v>61</v>
      </c>
      <c r="AE2041" s="243" t="s">
        <v>5239</v>
      </c>
      <c r="AF2041" s="243">
        <v>3158953</v>
      </c>
      <c r="AG2041" s="243"/>
      <c r="AH2041" s="243"/>
    </row>
    <row r="2042" spans="30:34" x14ac:dyDescent="0.25">
      <c r="AD2042" s="243" t="s">
        <v>61</v>
      </c>
      <c r="AE2042" s="243" t="s">
        <v>5240</v>
      </c>
      <c r="AF2042" s="243">
        <v>3159001</v>
      </c>
      <c r="AG2042" s="243"/>
      <c r="AH2042" s="243"/>
    </row>
    <row r="2043" spans="30:34" x14ac:dyDescent="0.25">
      <c r="AD2043" s="243" t="s">
        <v>61</v>
      </c>
      <c r="AE2043" s="243" t="s">
        <v>5241</v>
      </c>
      <c r="AF2043" s="243">
        <v>3159100</v>
      </c>
      <c r="AG2043" s="243"/>
      <c r="AH2043" s="243"/>
    </row>
    <row r="2044" spans="30:34" x14ac:dyDescent="0.25">
      <c r="AD2044" s="243" t="s">
        <v>61</v>
      </c>
      <c r="AE2044" s="243" t="s">
        <v>5242</v>
      </c>
      <c r="AF2044" s="243">
        <v>3159902</v>
      </c>
      <c r="AG2044" s="243"/>
      <c r="AH2044" s="243"/>
    </row>
    <row r="2045" spans="30:34" x14ac:dyDescent="0.25">
      <c r="AD2045" s="243" t="s">
        <v>61</v>
      </c>
      <c r="AE2045" s="243" t="s">
        <v>5243</v>
      </c>
      <c r="AF2045" s="243">
        <v>3160009</v>
      </c>
      <c r="AG2045" s="243"/>
      <c r="AH2045" s="243"/>
    </row>
    <row r="2046" spans="30:34" x14ac:dyDescent="0.25">
      <c r="AD2046" s="243" t="s">
        <v>61</v>
      </c>
      <c r="AE2046" s="243" t="s">
        <v>5244</v>
      </c>
      <c r="AF2046" s="243">
        <v>3160108</v>
      </c>
      <c r="AG2046" s="243"/>
      <c r="AH2046" s="243"/>
    </row>
    <row r="2047" spans="30:34" x14ac:dyDescent="0.25">
      <c r="AD2047" s="243" t="s">
        <v>61</v>
      </c>
      <c r="AE2047" s="243" t="s">
        <v>5245</v>
      </c>
      <c r="AF2047" s="243">
        <v>3160207</v>
      </c>
      <c r="AG2047" s="243"/>
      <c r="AH2047" s="243"/>
    </row>
    <row r="2048" spans="30:34" x14ac:dyDescent="0.25">
      <c r="AD2048" s="243" t="s">
        <v>61</v>
      </c>
      <c r="AE2048" s="243" t="s">
        <v>5246</v>
      </c>
      <c r="AF2048" s="243">
        <v>3160306</v>
      </c>
      <c r="AG2048" s="243"/>
      <c r="AH2048" s="243"/>
    </row>
    <row r="2049" spans="30:34" x14ac:dyDescent="0.25">
      <c r="AD2049" s="243" t="s">
        <v>61</v>
      </c>
      <c r="AE2049" s="243" t="s">
        <v>5247</v>
      </c>
      <c r="AF2049" s="243">
        <v>3160405</v>
      </c>
      <c r="AG2049" s="243"/>
      <c r="AH2049" s="243"/>
    </row>
    <row r="2050" spans="30:34" x14ac:dyDescent="0.25">
      <c r="AD2050" s="243" t="s">
        <v>61</v>
      </c>
      <c r="AE2050" s="243" t="s">
        <v>5248</v>
      </c>
      <c r="AF2050" s="243">
        <v>3160454</v>
      </c>
      <c r="AG2050" s="243"/>
      <c r="AH2050" s="243"/>
    </row>
    <row r="2051" spans="30:34" x14ac:dyDescent="0.25">
      <c r="AD2051" s="243" t="s">
        <v>61</v>
      </c>
      <c r="AE2051" s="243" t="s">
        <v>5249</v>
      </c>
      <c r="AF2051" s="243">
        <v>3160504</v>
      </c>
      <c r="AG2051" s="243"/>
      <c r="AH2051" s="243"/>
    </row>
    <row r="2052" spans="30:34" x14ac:dyDescent="0.25">
      <c r="AD2052" s="243" t="s">
        <v>61</v>
      </c>
      <c r="AE2052" s="243" t="s">
        <v>5250</v>
      </c>
      <c r="AF2052" s="243">
        <v>3160603</v>
      </c>
      <c r="AG2052" s="243"/>
      <c r="AH2052" s="243"/>
    </row>
    <row r="2053" spans="30:34" x14ac:dyDescent="0.25">
      <c r="AD2053" s="243" t="s">
        <v>61</v>
      </c>
      <c r="AE2053" s="243" t="s">
        <v>5251</v>
      </c>
      <c r="AF2053" s="243">
        <v>3160702</v>
      </c>
      <c r="AG2053" s="243"/>
      <c r="AH2053" s="243"/>
    </row>
    <row r="2054" spans="30:34" x14ac:dyDescent="0.25">
      <c r="AD2054" s="243" t="s">
        <v>61</v>
      </c>
      <c r="AE2054" s="243" t="s">
        <v>5252</v>
      </c>
      <c r="AF2054" s="243">
        <v>3160801</v>
      </c>
      <c r="AG2054" s="243"/>
      <c r="AH2054" s="243"/>
    </row>
    <row r="2055" spans="30:34" x14ac:dyDescent="0.25">
      <c r="AD2055" s="243" t="s">
        <v>61</v>
      </c>
      <c r="AE2055" s="243" t="s">
        <v>5253</v>
      </c>
      <c r="AF2055" s="243">
        <v>3160900</v>
      </c>
      <c r="AG2055" s="243"/>
      <c r="AH2055" s="243"/>
    </row>
    <row r="2056" spans="30:34" x14ac:dyDescent="0.25">
      <c r="AD2056" s="243" t="s">
        <v>61</v>
      </c>
      <c r="AE2056" s="243" t="s">
        <v>5254</v>
      </c>
      <c r="AF2056" s="243">
        <v>3160959</v>
      </c>
      <c r="AG2056" s="243"/>
      <c r="AH2056" s="243"/>
    </row>
    <row r="2057" spans="30:34" x14ac:dyDescent="0.25">
      <c r="AD2057" s="243" t="s">
        <v>61</v>
      </c>
      <c r="AE2057" s="243" t="s">
        <v>5255</v>
      </c>
      <c r="AF2057" s="243">
        <v>3161007</v>
      </c>
      <c r="AG2057" s="243"/>
      <c r="AH2057" s="243"/>
    </row>
    <row r="2058" spans="30:34" x14ac:dyDescent="0.25">
      <c r="AD2058" s="243" t="s">
        <v>61</v>
      </c>
      <c r="AE2058" s="243" t="s">
        <v>5256</v>
      </c>
      <c r="AF2058" s="243">
        <v>3161056</v>
      </c>
      <c r="AG2058" s="243"/>
      <c r="AH2058" s="243"/>
    </row>
    <row r="2059" spans="30:34" x14ac:dyDescent="0.25">
      <c r="AD2059" s="243" t="s">
        <v>61</v>
      </c>
      <c r="AE2059" s="243" t="s">
        <v>1630</v>
      </c>
      <c r="AF2059" s="243">
        <v>3161106</v>
      </c>
      <c r="AG2059" s="243"/>
      <c r="AH2059" s="243"/>
    </row>
    <row r="2060" spans="30:34" x14ac:dyDescent="0.25">
      <c r="AD2060" s="243" t="s">
        <v>61</v>
      </c>
      <c r="AE2060" s="243" t="s">
        <v>4562</v>
      </c>
      <c r="AF2060" s="243">
        <v>3161205</v>
      </c>
      <c r="AG2060" s="243"/>
      <c r="AH2060" s="243"/>
    </row>
    <row r="2061" spans="30:34" x14ac:dyDescent="0.25">
      <c r="AD2061" s="243" t="s">
        <v>61</v>
      </c>
      <c r="AE2061" s="243" t="s">
        <v>5257</v>
      </c>
      <c r="AF2061" s="243">
        <v>3161304</v>
      </c>
      <c r="AG2061" s="243"/>
      <c r="AH2061" s="243"/>
    </row>
    <row r="2062" spans="30:34" x14ac:dyDescent="0.25">
      <c r="AD2062" s="243" t="s">
        <v>61</v>
      </c>
      <c r="AE2062" s="243" t="s">
        <v>5258</v>
      </c>
      <c r="AF2062" s="243">
        <v>3161403</v>
      </c>
      <c r="AG2062" s="243"/>
      <c r="AH2062" s="243"/>
    </row>
    <row r="2063" spans="30:34" x14ac:dyDescent="0.25">
      <c r="AD2063" s="243" t="s">
        <v>61</v>
      </c>
      <c r="AE2063" s="243" t="s">
        <v>5259</v>
      </c>
      <c r="AF2063" s="243">
        <v>3161502</v>
      </c>
      <c r="AG2063" s="243"/>
      <c r="AH2063" s="243"/>
    </row>
    <row r="2064" spans="30:34" x14ac:dyDescent="0.25">
      <c r="AD2064" s="243" t="s">
        <v>61</v>
      </c>
      <c r="AE2064" s="243" t="s">
        <v>5260</v>
      </c>
      <c r="AF2064" s="243">
        <v>3161601</v>
      </c>
      <c r="AG2064" s="243"/>
      <c r="AH2064" s="243"/>
    </row>
    <row r="2065" spans="30:34" x14ac:dyDescent="0.25">
      <c r="AD2065" s="243" t="s">
        <v>61</v>
      </c>
      <c r="AE2065" s="243" t="s">
        <v>5261</v>
      </c>
      <c r="AF2065" s="243">
        <v>3161650</v>
      </c>
      <c r="AG2065" s="243"/>
      <c r="AH2065" s="243"/>
    </row>
    <row r="2066" spans="30:34" x14ac:dyDescent="0.25">
      <c r="AD2066" s="243" t="s">
        <v>61</v>
      </c>
      <c r="AE2066" s="243" t="s">
        <v>5262</v>
      </c>
      <c r="AF2066" s="243">
        <v>3161700</v>
      </c>
      <c r="AG2066" s="243"/>
      <c r="AH2066" s="243"/>
    </row>
    <row r="2067" spans="30:34" x14ac:dyDescent="0.25">
      <c r="AD2067" s="243" t="s">
        <v>61</v>
      </c>
      <c r="AE2067" s="243" t="s">
        <v>5263</v>
      </c>
      <c r="AF2067" s="243">
        <v>3161809</v>
      </c>
      <c r="AG2067" s="243"/>
      <c r="AH2067" s="243"/>
    </row>
    <row r="2068" spans="30:34" x14ac:dyDescent="0.25">
      <c r="AD2068" s="243" t="s">
        <v>61</v>
      </c>
      <c r="AE2068" s="243" t="s">
        <v>5264</v>
      </c>
      <c r="AF2068" s="243">
        <v>3161908</v>
      </c>
      <c r="AG2068" s="243"/>
      <c r="AH2068" s="243"/>
    </row>
    <row r="2069" spans="30:34" x14ac:dyDescent="0.25">
      <c r="AD2069" s="243" t="s">
        <v>61</v>
      </c>
      <c r="AE2069" s="243" t="s">
        <v>5265</v>
      </c>
      <c r="AF2069" s="243">
        <v>3125507</v>
      </c>
      <c r="AG2069" s="243"/>
      <c r="AH2069" s="243"/>
    </row>
    <row r="2070" spans="30:34" x14ac:dyDescent="0.25">
      <c r="AD2070" s="243" t="s">
        <v>61</v>
      </c>
      <c r="AE2070" s="243" t="s">
        <v>5266</v>
      </c>
      <c r="AF2070" s="243">
        <v>3162005</v>
      </c>
      <c r="AG2070" s="243"/>
      <c r="AH2070" s="243"/>
    </row>
    <row r="2071" spans="30:34" x14ac:dyDescent="0.25">
      <c r="AD2071" s="243" t="s">
        <v>61</v>
      </c>
      <c r="AE2071" s="243" t="s">
        <v>5267</v>
      </c>
      <c r="AF2071" s="243">
        <v>3162104</v>
      </c>
      <c r="AG2071" s="243"/>
      <c r="AH2071" s="243"/>
    </row>
    <row r="2072" spans="30:34" x14ac:dyDescent="0.25">
      <c r="AD2072" s="243" t="s">
        <v>61</v>
      </c>
      <c r="AE2072" s="243" t="s">
        <v>5268</v>
      </c>
      <c r="AF2072" s="243">
        <v>3162203</v>
      </c>
      <c r="AG2072" s="243"/>
      <c r="AH2072" s="243"/>
    </row>
    <row r="2073" spans="30:34" x14ac:dyDescent="0.25">
      <c r="AD2073" s="243" t="s">
        <v>61</v>
      </c>
      <c r="AE2073" s="243" t="s">
        <v>5269</v>
      </c>
      <c r="AF2073" s="243">
        <v>3162252</v>
      </c>
      <c r="AG2073" s="243"/>
      <c r="AH2073" s="243"/>
    </row>
    <row r="2074" spans="30:34" x14ac:dyDescent="0.25">
      <c r="AD2074" s="243" t="s">
        <v>61</v>
      </c>
      <c r="AE2074" s="243" t="s">
        <v>5270</v>
      </c>
      <c r="AF2074" s="243">
        <v>3162302</v>
      </c>
      <c r="AG2074" s="243"/>
      <c r="AH2074" s="243"/>
    </row>
    <row r="2075" spans="30:34" x14ac:dyDescent="0.25">
      <c r="AD2075" s="243" t="s">
        <v>61</v>
      </c>
      <c r="AE2075" s="243" t="s">
        <v>5271</v>
      </c>
      <c r="AF2075" s="243">
        <v>3162401</v>
      </c>
      <c r="AG2075" s="243"/>
      <c r="AH2075" s="243"/>
    </row>
    <row r="2076" spans="30:34" x14ac:dyDescent="0.25">
      <c r="AD2076" s="243" t="s">
        <v>61</v>
      </c>
      <c r="AE2076" s="243" t="s">
        <v>5272</v>
      </c>
      <c r="AF2076" s="243">
        <v>3162450</v>
      </c>
      <c r="AG2076" s="243"/>
      <c r="AH2076" s="243"/>
    </row>
    <row r="2077" spans="30:34" x14ac:dyDescent="0.25">
      <c r="AD2077" s="243" t="s">
        <v>61</v>
      </c>
      <c r="AE2077" s="243" t="s">
        <v>5273</v>
      </c>
      <c r="AF2077" s="243">
        <v>3162500</v>
      </c>
      <c r="AG2077" s="243"/>
      <c r="AH2077" s="243"/>
    </row>
    <row r="2078" spans="30:34" x14ac:dyDescent="0.25">
      <c r="AD2078" s="243" t="s">
        <v>61</v>
      </c>
      <c r="AE2078" s="243" t="s">
        <v>5274</v>
      </c>
      <c r="AF2078" s="243">
        <v>3162559</v>
      </c>
      <c r="AG2078" s="243"/>
      <c r="AH2078" s="243"/>
    </row>
    <row r="2079" spans="30:34" x14ac:dyDescent="0.25">
      <c r="AD2079" s="243" t="s">
        <v>61</v>
      </c>
      <c r="AE2079" s="243" t="s">
        <v>5275</v>
      </c>
      <c r="AF2079" s="243">
        <v>3162575</v>
      </c>
      <c r="AG2079" s="243"/>
      <c r="AH2079" s="243"/>
    </row>
    <row r="2080" spans="30:34" x14ac:dyDescent="0.25">
      <c r="AD2080" s="243" t="s">
        <v>61</v>
      </c>
      <c r="AE2080" s="243" t="s">
        <v>5276</v>
      </c>
      <c r="AF2080" s="243">
        <v>3162609</v>
      </c>
      <c r="AG2080" s="243"/>
      <c r="AH2080" s="243"/>
    </row>
    <row r="2081" spans="30:34" x14ac:dyDescent="0.25">
      <c r="AD2081" s="243" t="s">
        <v>61</v>
      </c>
      <c r="AE2081" s="243" t="s">
        <v>5277</v>
      </c>
      <c r="AF2081" s="243">
        <v>3162658</v>
      </c>
      <c r="AG2081" s="243"/>
      <c r="AH2081" s="243"/>
    </row>
    <row r="2082" spans="30:34" x14ac:dyDescent="0.25">
      <c r="AD2082" s="243" t="s">
        <v>61</v>
      </c>
      <c r="AE2082" s="243" t="s">
        <v>3293</v>
      </c>
      <c r="AF2082" s="243">
        <v>3162708</v>
      </c>
      <c r="AG2082" s="243"/>
      <c r="AH2082" s="243"/>
    </row>
    <row r="2083" spans="30:34" x14ac:dyDescent="0.25">
      <c r="AD2083" s="243" t="s">
        <v>61</v>
      </c>
      <c r="AE2083" s="243" t="s">
        <v>5278</v>
      </c>
      <c r="AF2083" s="243">
        <v>3162807</v>
      </c>
      <c r="AG2083" s="243"/>
      <c r="AH2083" s="243"/>
    </row>
    <row r="2084" spans="30:34" x14ac:dyDescent="0.25">
      <c r="AD2084" s="243" t="s">
        <v>61</v>
      </c>
      <c r="AE2084" s="243" t="s">
        <v>5279</v>
      </c>
      <c r="AF2084" s="243">
        <v>3162906</v>
      </c>
      <c r="AG2084" s="243"/>
      <c r="AH2084" s="243"/>
    </row>
    <row r="2085" spans="30:34" x14ac:dyDescent="0.25">
      <c r="AD2085" s="243" t="s">
        <v>61</v>
      </c>
      <c r="AE2085" s="243" t="s">
        <v>5280</v>
      </c>
      <c r="AF2085" s="243">
        <v>3162922</v>
      </c>
      <c r="AG2085" s="243"/>
      <c r="AH2085" s="243"/>
    </row>
    <row r="2086" spans="30:34" x14ac:dyDescent="0.25">
      <c r="AD2086" s="243" t="s">
        <v>61</v>
      </c>
      <c r="AE2086" s="243" t="s">
        <v>5281</v>
      </c>
      <c r="AF2086" s="243">
        <v>3162948</v>
      </c>
      <c r="AG2086" s="243"/>
      <c r="AH2086" s="243"/>
    </row>
    <row r="2087" spans="30:34" x14ac:dyDescent="0.25">
      <c r="AD2087" s="243" t="s">
        <v>61</v>
      </c>
      <c r="AE2087" s="243" t="s">
        <v>5282</v>
      </c>
      <c r="AF2087" s="243">
        <v>3162955</v>
      </c>
      <c r="AG2087" s="243"/>
      <c r="AH2087" s="243"/>
    </row>
    <row r="2088" spans="30:34" x14ac:dyDescent="0.25">
      <c r="AD2088" s="243" t="s">
        <v>61</v>
      </c>
      <c r="AE2088" s="243" t="s">
        <v>5283</v>
      </c>
      <c r="AF2088" s="243">
        <v>3163003</v>
      </c>
      <c r="AG2088" s="243"/>
      <c r="AH2088" s="243"/>
    </row>
    <row r="2089" spans="30:34" x14ac:dyDescent="0.25">
      <c r="AD2089" s="243" t="s">
        <v>61</v>
      </c>
      <c r="AE2089" s="243" t="s">
        <v>5284</v>
      </c>
      <c r="AF2089" s="243">
        <v>3163102</v>
      </c>
      <c r="AG2089" s="243"/>
      <c r="AH2089" s="243"/>
    </row>
    <row r="2090" spans="30:34" x14ac:dyDescent="0.25">
      <c r="AD2090" s="243" t="s">
        <v>61</v>
      </c>
      <c r="AE2090" s="243" t="s">
        <v>5285</v>
      </c>
      <c r="AF2090" s="243">
        <v>3163201</v>
      </c>
      <c r="AG2090" s="243"/>
      <c r="AH2090" s="243"/>
    </row>
    <row r="2091" spans="30:34" x14ac:dyDescent="0.25">
      <c r="AD2091" s="243" t="s">
        <v>61</v>
      </c>
      <c r="AE2091" s="243" t="s">
        <v>3450</v>
      </c>
      <c r="AF2091" s="243">
        <v>3163300</v>
      </c>
      <c r="AG2091" s="243"/>
      <c r="AH2091" s="243"/>
    </row>
    <row r="2092" spans="30:34" x14ac:dyDescent="0.25">
      <c r="AD2092" s="243" t="s">
        <v>61</v>
      </c>
      <c r="AE2092" s="243" t="s">
        <v>5286</v>
      </c>
      <c r="AF2092" s="243">
        <v>3163409</v>
      </c>
      <c r="AG2092" s="243"/>
      <c r="AH2092" s="243"/>
    </row>
    <row r="2093" spans="30:34" x14ac:dyDescent="0.25">
      <c r="AD2093" s="243" t="s">
        <v>61</v>
      </c>
      <c r="AE2093" s="243" t="s">
        <v>5287</v>
      </c>
      <c r="AF2093" s="243">
        <v>3163508</v>
      </c>
      <c r="AG2093" s="243"/>
      <c r="AH2093" s="243"/>
    </row>
    <row r="2094" spans="30:34" x14ac:dyDescent="0.25">
      <c r="AD2094" s="243" t="s">
        <v>61</v>
      </c>
      <c r="AE2094" s="243" t="s">
        <v>5288</v>
      </c>
      <c r="AF2094" s="243">
        <v>3163607</v>
      </c>
      <c r="AG2094" s="243"/>
      <c r="AH2094" s="243"/>
    </row>
    <row r="2095" spans="30:34" x14ac:dyDescent="0.25">
      <c r="AD2095" s="243" t="s">
        <v>61</v>
      </c>
      <c r="AE2095" s="243" t="s">
        <v>5289</v>
      </c>
      <c r="AF2095" s="243">
        <v>3163706</v>
      </c>
      <c r="AG2095" s="243"/>
      <c r="AH2095" s="243"/>
    </row>
    <row r="2096" spans="30:34" x14ac:dyDescent="0.25">
      <c r="AD2096" s="243" t="s">
        <v>61</v>
      </c>
      <c r="AE2096" s="243" t="s">
        <v>5290</v>
      </c>
      <c r="AF2096" s="243">
        <v>3163805</v>
      </c>
      <c r="AG2096" s="243"/>
      <c r="AH2096" s="243"/>
    </row>
    <row r="2097" spans="30:34" x14ac:dyDescent="0.25">
      <c r="AD2097" s="243" t="s">
        <v>61</v>
      </c>
      <c r="AE2097" s="243" t="s">
        <v>5291</v>
      </c>
      <c r="AF2097" s="243">
        <v>3163904</v>
      </c>
      <c r="AG2097" s="243"/>
      <c r="AH2097" s="243"/>
    </row>
    <row r="2098" spans="30:34" x14ac:dyDescent="0.25">
      <c r="AD2098" s="243" t="s">
        <v>61</v>
      </c>
      <c r="AE2098" s="243" t="s">
        <v>5292</v>
      </c>
      <c r="AF2098" s="243">
        <v>3164100</v>
      </c>
      <c r="AG2098" s="243"/>
      <c r="AH2098" s="243"/>
    </row>
    <row r="2099" spans="30:34" x14ac:dyDescent="0.25">
      <c r="AD2099" s="243" t="s">
        <v>61</v>
      </c>
      <c r="AE2099" s="243" t="s">
        <v>5293</v>
      </c>
      <c r="AF2099" s="243">
        <v>3164001</v>
      </c>
      <c r="AG2099" s="243"/>
      <c r="AH2099" s="243"/>
    </row>
    <row r="2100" spans="30:34" x14ac:dyDescent="0.25">
      <c r="AD2100" s="243" t="s">
        <v>61</v>
      </c>
      <c r="AE2100" s="243" t="s">
        <v>5294</v>
      </c>
      <c r="AF2100" s="243">
        <v>3164209</v>
      </c>
      <c r="AG2100" s="243"/>
      <c r="AH2100" s="243"/>
    </row>
    <row r="2101" spans="30:34" x14ac:dyDescent="0.25">
      <c r="AD2101" s="243" t="s">
        <v>61</v>
      </c>
      <c r="AE2101" s="243" t="s">
        <v>5295</v>
      </c>
      <c r="AF2101" s="243">
        <v>3164308</v>
      </c>
      <c r="AG2101" s="243"/>
      <c r="AH2101" s="243"/>
    </row>
    <row r="2102" spans="30:34" x14ac:dyDescent="0.25">
      <c r="AD2102" s="243" t="s">
        <v>61</v>
      </c>
      <c r="AE2102" s="243" t="s">
        <v>5296</v>
      </c>
      <c r="AF2102" s="243">
        <v>3164407</v>
      </c>
      <c r="AG2102" s="243"/>
      <c r="AH2102" s="243"/>
    </row>
    <row r="2103" spans="30:34" x14ac:dyDescent="0.25">
      <c r="AD2103" s="243" t="s">
        <v>61</v>
      </c>
      <c r="AE2103" s="243" t="s">
        <v>5297</v>
      </c>
      <c r="AF2103" s="243">
        <v>3164431</v>
      </c>
      <c r="AG2103" s="243"/>
      <c r="AH2103" s="243"/>
    </row>
    <row r="2104" spans="30:34" x14ac:dyDescent="0.25">
      <c r="AD2104" s="243" t="s">
        <v>61</v>
      </c>
      <c r="AE2104" s="243" t="s">
        <v>5298</v>
      </c>
      <c r="AF2104" s="243">
        <v>3164472</v>
      </c>
      <c r="AG2104" s="243"/>
      <c r="AH2104" s="243"/>
    </row>
    <row r="2105" spans="30:34" x14ac:dyDescent="0.25">
      <c r="AD2105" s="243" t="s">
        <v>61</v>
      </c>
      <c r="AE2105" s="243" t="s">
        <v>5299</v>
      </c>
      <c r="AF2105" s="243">
        <v>3164506</v>
      </c>
      <c r="AG2105" s="243"/>
      <c r="AH2105" s="243"/>
    </row>
    <row r="2106" spans="30:34" x14ac:dyDescent="0.25">
      <c r="AD2106" s="243" t="s">
        <v>61</v>
      </c>
      <c r="AE2106" s="243" t="s">
        <v>5300</v>
      </c>
      <c r="AF2106" s="243">
        <v>3164605</v>
      </c>
      <c r="AG2106" s="243"/>
      <c r="AH2106" s="243"/>
    </row>
    <row r="2107" spans="30:34" x14ac:dyDescent="0.25">
      <c r="AD2107" s="243" t="s">
        <v>61</v>
      </c>
      <c r="AE2107" s="243" t="s">
        <v>5301</v>
      </c>
      <c r="AF2107" s="243">
        <v>3164704</v>
      </c>
      <c r="AG2107" s="243"/>
      <c r="AH2107" s="243"/>
    </row>
    <row r="2108" spans="30:34" x14ac:dyDescent="0.25">
      <c r="AD2108" s="243" t="s">
        <v>61</v>
      </c>
      <c r="AE2108" s="243" t="s">
        <v>5302</v>
      </c>
      <c r="AF2108" s="243">
        <v>3164803</v>
      </c>
      <c r="AG2108" s="243"/>
      <c r="AH2108" s="243"/>
    </row>
    <row r="2109" spans="30:34" x14ac:dyDescent="0.25">
      <c r="AD2109" s="243" t="s">
        <v>61</v>
      </c>
      <c r="AE2109" s="243" t="s">
        <v>5303</v>
      </c>
      <c r="AF2109" s="243">
        <v>3164902</v>
      </c>
      <c r="AG2109" s="243"/>
      <c r="AH2109" s="243"/>
    </row>
    <row r="2110" spans="30:34" x14ac:dyDescent="0.25">
      <c r="AD2110" s="243" t="s">
        <v>61</v>
      </c>
      <c r="AE2110" s="243" t="s">
        <v>5304</v>
      </c>
      <c r="AF2110" s="243">
        <v>3165206</v>
      </c>
      <c r="AG2110" s="243"/>
      <c r="AH2110" s="243"/>
    </row>
    <row r="2111" spans="30:34" x14ac:dyDescent="0.25">
      <c r="AD2111" s="243" t="s">
        <v>61</v>
      </c>
      <c r="AE2111" s="243" t="s">
        <v>5305</v>
      </c>
      <c r="AF2111" s="243">
        <v>3165008</v>
      </c>
      <c r="AG2111" s="243"/>
      <c r="AH2111" s="243"/>
    </row>
    <row r="2112" spans="30:34" x14ac:dyDescent="0.25">
      <c r="AD2112" s="243" t="s">
        <v>61</v>
      </c>
      <c r="AE2112" s="243" t="s">
        <v>5306</v>
      </c>
      <c r="AF2112" s="243">
        <v>3165107</v>
      </c>
      <c r="AG2112" s="243"/>
      <c r="AH2112" s="243"/>
    </row>
    <row r="2113" spans="30:34" x14ac:dyDescent="0.25">
      <c r="AD2113" s="243" t="s">
        <v>61</v>
      </c>
      <c r="AE2113" s="243" t="s">
        <v>5307</v>
      </c>
      <c r="AF2113" s="243">
        <v>3165305</v>
      </c>
      <c r="AG2113" s="243"/>
      <c r="AH2113" s="243"/>
    </row>
    <row r="2114" spans="30:34" x14ac:dyDescent="0.25">
      <c r="AD2114" s="243" t="s">
        <v>61</v>
      </c>
      <c r="AE2114" s="243" t="s">
        <v>5308</v>
      </c>
      <c r="AF2114" s="243">
        <v>3165404</v>
      </c>
      <c r="AG2114" s="243"/>
      <c r="AH2114" s="243"/>
    </row>
    <row r="2115" spans="30:34" x14ac:dyDescent="0.25">
      <c r="AD2115" s="243" t="s">
        <v>61</v>
      </c>
      <c r="AE2115" s="243" t="s">
        <v>5309</v>
      </c>
      <c r="AF2115" s="243">
        <v>3165503</v>
      </c>
      <c r="AG2115" s="243"/>
      <c r="AH2115" s="243"/>
    </row>
    <row r="2116" spans="30:34" x14ac:dyDescent="0.25">
      <c r="AD2116" s="243" t="s">
        <v>61</v>
      </c>
      <c r="AE2116" s="243" t="s">
        <v>5310</v>
      </c>
      <c r="AF2116" s="243">
        <v>3165537</v>
      </c>
      <c r="AG2116" s="243"/>
      <c r="AH2116" s="243"/>
    </row>
    <row r="2117" spans="30:34" x14ac:dyDescent="0.25">
      <c r="AD2117" s="243" t="s">
        <v>61</v>
      </c>
      <c r="AE2117" s="243" t="s">
        <v>5311</v>
      </c>
      <c r="AF2117" s="243">
        <v>3165560</v>
      </c>
      <c r="AG2117" s="243"/>
      <c r="AH2117" s="243"/>
    </row>
    <row r="2118" spans="30:34" x14ac:dyDescent="0.25">
      <c r="AD2118" s="243" t="s">
        <v>61</v>
      </c>
      <c r="AE2118" s="243" t="s">
        <v>5312</v>
      </c>
      <c r="AF2118" s="243">
        <v>3165578</v>
      </c>
      <c r="AG2118" s="243"/>
      <c r="AH2118" s="243"/>
    </row>
    <row r="2119" spans="30:34" x14ac:dyDescent="0.25">
      <c r="AD2119" s="243" t="s">
        <v>61</v>
      </c>
      <c r="AE2119" s="243" t="s">
        <v>5313</v>
      </c>
      <c r="AF2119" s="243">
        <v>3165602</v>
      </c>
      <c r="AG2119" s="243"/>
      <c r="AH2119" s="243"/>
    </row>
    <row r="2120" spans="30:34" x14ac:dyDescent="0.25">
      <c r="AD2120" s="243" t="s">
        <v>61</v>
      </c>
      <c r="AE2120" s="243" t="s">
        <v>5314</v>
      </c>
      <c r="AF2120" s="243">
        <v>3165701</v>
      </c>
      <c r="AG2120" s="243"/>
      <c r="AH2120" s="243"/>
    </row>
    <row r="2121" spans="30:34" x14ac:dyDescent="0.25">
      <c r="AD2121" s="243" t="s">
        <v>61</v>
      </c>
      <c r="AE2121" s="243" t="s">
        <v>5315</v>
      </c>
      <c r="AF2121" s="243">
        <v>3165800</v>
      </c>
      <c r="AG2121" s="243"/>
      <c r="AH2121" s="243"/>
    </row>
    <row r="2122" spans="30:34" x14ac:dyDescent="0.25">
      <c r="AD2122" s="243" t="s">
        <v>61</v>
      </c>
      <c r="AE2122" s="243" t="s">
        <v>5316</v>
      </c>
      <c r="AF2122" s="243">
        <v>3165909</v>
      </c>
      <c r="AG2122" s="243"/>
      <c r="AH2122" s="243"/>
    </row>
    <row r="2123" spans="30:34" x14ac:dyDescent="0.25">
      <c r="AD2123" s="243" t="s">
        <v>61</v>
      </c>
      <c r="AE2123" s="243" t="s">
        <v>5317</v>
      </c>
      <c r="AF2123" s="243">
        <v>3166006</v>
      </c>
      <c r="AG2123" s="243"/>
      <c r="AH2123" s="243"/>
    </row>
    <row r="2124" spans="30:34" x14ac:dyDescent="0.25">
      <c r="AD2124" s="243" t="s">
        <v>61</v>
      </c>
      <c r="AE2124" s="243" t="s">
        <v>5318</v>
      </c>
      <c r="AF2124" s="243">
        <v>3166105</v>
      </c>
      <c r="AG2124" s="243"/>
      <c r="AH2124" s="243"/>
    </row>
    <row r="2125" spans="30:34" x14ac:dyDescent="0.25">
      <c r="AD2125" s="243" t="s">
        <v>61</v>
      </c>
      <c r="AE2125" s="243" t="s">
        <v>5319</v>
      </c>
      <c r="AF2125" s="243">
        <v>3166204</v>
      </c>
      <c r="AG2125" s="243"/>
      <c r="AH2125" s="243"/>
    </row>
    <row r="2126" spans="30:34" x14ac:dyDescent="0.25">
      <c r="AD2126" s="243" t="s">
        <v>61</v>
      </c>
      <c r="AE2126" s="243" t="s">
        <v>5320</v>
      </c>
      <c r="AF2126" s="243">
        <v>3166303</v>
      </c>
      <c r="AG2126" s="243"/>
      <c r="AH2126" s="243"/>
    </row>
    <row r="2127" spans="30:34" x14ac:dyDescent="0.25">
      <c r="AD2127" s="243" t="s">
        <v>61</v>
      </c>
      <c r="AE2127" s="243" t="s">
        <v>5321</v>
      </c>
      <c r="AF2127" s="243">
        <v>3166402</v>
      </c>
      <c r="AG2127" s="243"/>
      <c r="AH2127" s="243"/>
    </row>
    <row r="2128" spans="30:34" x14ac:dyDescent="0.25">
      <c r="AD2128" s="243" t="s">
        <v>61</v>
      </c>
      <c r="AE2128" s="243" t="s">
        <v>5322</v>
      </c>
      <c r="AF2128" s="243">
        <v>3166501</v>
      </c>
      <c r="AG2128" s="243"/>
      <c r="AH2128" s="243"/>
    </row>
    <row r="2129" spans="30:34" x14ac:dyDescent="0.25">
      <c r="AD2129" s="243" t="s">
        <v>61</v>
      </c>
      <c r="AE2129" s="243" t="s">
        <v>5323</v>
      </c>
      <c r="AF2129" s="243">
        <v>3166600</v>
      </c>
      <c r="AG2129" s="243"/>
      <c r="AH2129" s="243"/>
    </row>
    <row r="2130" spans="30:34" x14ac:dyDescent="0.25">
      <c r="AD2130" s="243" t="s">
        <v>61</v>
      </c>
      <c r="AE2130" s="243" t="s">
        <v>5324</v>
      </c>
      <c r="AF2130" s="243">
        <v>3166808</v>
      </c>
      <c r="AG2130" s="243"/>
      <c r="AH2130" s="243"/>
    </row>
    <row r="2131" spans="30:34" x14ac:dyDescent="0.25">
      <c r="AD2131" s="243" t="s">
        <v>61</v>
      </c>
      <c r="AE2131" s="243" t="s">
        <v>5325</v>
      </c>
      <c r="AF2131" s="243">
        <v>3166709</v>
      </c>
      <c r="AG2131" s="243"/>
      <c r="AH2131" s="243"/>
    </row>
    <row r="2132" spans="30:34" x14ac:dyDescent="0.25">
      <c r="AD2132" s="243" t="s">
        <v>61</v>
      </c>
      <c r="AE2132" s="243" t="s">
        <v>5326</v>
      </c>
      <c r="AF2132" s="243">
        <v>3166907</v>
      </c>
      <c r="AG2132" s="243"/>
      <c r="AH2132" s="243"/>
    </row>
    <row r="2133" spans="30:34" x14ac:dyDescent="0.25">
      <c r="AD2133" s="243" t="s">
        <v>61</v>
      </c>
      <c r="AE2133" s="243" t="s">
        <v>5327</v>
      </c>
      <c r="AF2133" s="243">
        <v>3166956</v>
      </c>
      <c r="AG2133" s="243"/>
      <c r="AH2133" s="243"/>
    </row>
    <row r="2134" spans="30:34" x14ac:dyDescent="0.25">
      <c r="AD2134" s="243" t="s">
        <v>61</v>
      </c>
      <c r="AE2134" s="243" t="s">
        <v>5328</v>
      </c>
      <c r="AF2134" s="243">
        <v>3167004</v>
      </c>
      <c r="AG2134" s="243"/>
      <c r="AH2134" s="243"/>
    </row>
    <row r="2135" spans="30:34" x14ac:dyDescent="0.25">
      <c r="AD2135" s="243" t="s">
        <v>61</v>
      </c>
      <c r="AE2135" s="243" t="s">
        <v>5329</v>
      </c>
      <c r="AF2135" s="243">
        <v>3167103</v>
      </c>
      <c r="AG2135" s="243"/>
      <c r="AH2135" s="243"/>
    </row>
    <row r="2136" spans="30:34" x14ac:dyDescent="0.25">
      <c r="AD2136" s="243" t="s">
        <v>61</v>
      </c>
      <c r="AE2136" s="243" t="s">
        <v>5330</v>
      </c>
      <c r="AF2136" s="243">
        <v>3167202</v>
      </c>
      <c r="AG2136" s="243"/>
      <c r="AH2136" s="243"/>
    </row>
    <row r="2137" spans="30:34" x14ac:dyDescent="0.25">
      <c r="AD2137" s="243" t="s">
        <v>61</v>
      </c>
      <c r="AE2137" s="243" t="s">
        <v>5331</v>
      </c>
      <c r="AF2137" s="243">
        <v>3165552</v>
      </c>
      <c r="AG2137" s="243"/>
      <c r="AH2137" s="243"/>
    </row>
    <row r="2138" spans="30:34" x14ac:dyDescent="0.25">
      <c r="AD2138" s="243" t="s">
        <v>61</v>
      </c>
      <c r="AE2138" s="243" t="s">
        <v>5332</v>
      </c>
      <c r="AF2138" s="243">
        <v>3167301</v>
      </c>
      <c r="AG2138" s="243"/>
      <c r="AH2138" s="243"/>
    </row>
    <row r="2139" spans="30:34" x14ac:dyDescent="0.25">
      <c r="AD2139" s="243" t="s">
        <v>61</v>
      </c>
      <c r="AE2139" s="243" t="s">
        <v>5333</v>
      </c>
      <c r="AF2139" s="243">
        <v>3167400</v>
      </c>
      <c r="AG2139" s="243"/>
      <c r="AH2139" s="243"/>
    </row>
    <row r="2140" spans="30:34" x14ac:dyDescent="0.25">
      <c r="AD2140" s="243" t="s">
        <v>61</v>
      </c>
      <c r="AE2140" s="243" t="s">
        <v>5334</v>
      </c>
      <c r="AF2140" s="243">
        <v>3167509</v>
      </c>
      <c r="AG2140" s="243"/>
      <c r="AH2140" s="243"/>
    </row>
    <row r="2141" spans="30:34" x14ac:dyDescent="0.25">
      <c r="AD2141" s="243" t="s">
        <v>61</v>
      </c>
      <c r="AE2141" s="243" t="s">
        <v>5335</v>
      </c>
      <c r="AF2141" s="243">
        <v>3167608</v>
      </c>
      <c r="AG2141" s="243"/>
      <c r="AH2141" s="243"/>
    </row>
    <row r="2142" spans="30:34" x14ac:dyDescent="0.25">
      <c r="AD2142" s="243" t="s">
        <v>61</v>
      </c>
      <c r="AE2142" s="243" t="s">
        <v>5336</v>
      </c>
      <c r="AF2142" s="243">
        <v>3167707</v>
      </c>
      <c r="AG2142" s="243"/>
      <c r="AH2142" s="243"/>
    </row>
    <row r="2143" spans="30:34" x14ac:dyDescent="0.25">
      <c r="AD2143" s="243" t="s">
        <v>61</v>
      </c>
      <c r="AE2143" s="243" t="s">
        <v>5337</v>
      </c>
      <c r="AF2143" s="243">
        <v>3167806</v>
      </c>
      <c r="AG2143" s="243"/>
      <c r="AH2143" s="243"/>
    </row>
    <row r="2144" spans="30:34" x14ac:dyDescent="0.25">
      <c r="AD2144" s="243" t="s">
        <v>61</v>
      </c>
      <c r="AE2144" s="243" t="s">
        <v>5338</v>
      </c>
      <c r="AF2144" s="243">
        <v>3167905</v>
      </c>
      <c r="AG2144" s="243"/>
      <c r="AH2144" s="243"/>
    </row>
    <row r="2145" spans="30:34" x14ac:dyDescent="0.25">
      <c r="AD2145" s="243" t="s">
        <v>61</v>
      </c>
      <c r="AE2145" s="243" t="s">
        <v>5339</v>
      </c>
      <c r="AF2145" s="243">
        <v>3168002</v>
      </c>
      <c r="AG2145" s="243"/>
      <c r="AH2145" s="243"/>
    </row>
    <row r="2146" spans="30:34" x14ac:dyDescent="0.25">
      <c r="AD2146" s="243" t="s">
        <v>61</v>
      </c>
      <c r="AE2146" s="243" t="s">
        <v>5340</v>
      </c>
      <c r="AF2146" s="243">
        <v>3168051</v>
      </c>
      <c r="AG2146" s="243"/>
      <c r="AH2146" s="243"/>
    </row>
    <row r="2147" spans="30:34" x14ac:dyDescent="0.25">
      <c r="AD2147" s="243" t="s">
        <v>61</v>
      </c>
      <c r="AE2147" s="243" t="s">
        <v>4504</v>
      </c>
      <c r="AF2147" s="243">
        <v>3168101</v>
      </c>
      <c r="AG2147" s="243"/>
      <c r="AH2147" s="243"/>
    </row>
    <row r="2148" spans="30:34" x14ac:dyDescent="0.25">
      <c r="AD2148" s="243" t="s">
        <v>61</v>
      </c>
      <c r="AE2148" s="243" t="s">
        <v>5105</v>
      </c>
      <c r="AF2148" s="243">
        <v>3168200</v>
      </c>
      <c r="AG2148" s="243"/>
      <c r="AH2148" s="243"/>
    </row>
    <row r="2149" spans="30:34" x14ac:dyDescent="0.25">
      <c r="AD2149" s="243" t="s">
        <v>61</v>
      </c>
      <c r="AE2149" s="243" t="s">
        <v>5341</v>
      </c>
      <c r="AF2149" s="243">
        <v>3168309</v>
      </c>
      <c r="AG2149" s="243"/>
      <c r="AH2149" s="243"/>
    </row>
    <row r="2150" spans="30:34" x14ac:dyDescent="0.25">
      <c r="AD2150" s="243" t="s">
        <v>61</v>
      </c>
      <c r="AE2150" s="243" t="s">
        <v>5342</v>
      </c>
      <c r="AF2150" s="243">
        <v>3168408</v>
      </c>
      <c r="AG2150" s="243"/>
      <c r="AH2150" s="243"/>
    </row>
    <row r="2151" spans="30:34" x14ac:dyDescent="0.25">
      <c r="AD2151" s="243" t="s">
        <v>61</v>
      </c>
      <c r="AE2151" s="243" t="s">
        <v>5343</v>
      </c>
      <c r="AF2151" s="243">
        <v>3168507</v>
      </c>
      <c r="AG2151" s="243"/>
      <c r="AH2151" s="243"/>
    </row>
    <row r="2152" spans="30:34" x14ac:dyDescent="0.25">
      <c r="AD2152" s="243" t="s">
        <v>61</v>
      </c>
      <c r="AE2152" s="243" t="s">
        <v>5344</v>
      </c>
      <c r="AF2152" s="243">
        <v>3168606</v>
      </c>
      <c r="AG2152" s="243"/>
      <c r="AH2152" s="243"/>
    </row>
    <row r="2153" spans="30:34" x14ac:dyDescent="0.25">
      <c r="AD2153" s="243" t="s">
        <v>61</v>
      </c>
      <c r="AE2153" s="243" t="s">
        <v>5345</v>
      </c>
      <c r="AF2153" s="243">
        <v>3168705</v>
      </c>
      <c r="AG2153" s="243"/>
      <c r="AH2153" s="243"/>
    </row>
    <row r="2154" spans="30:34" x14ac:dyDescent="0.25">
      <c r="AD2154" s="243" t="s">
        <v>61</v>
      </c>
      <c r="AE2154" s="243" t="s">
        <v>5346</v>
      </c>
      <c r="AF2154" s="243">
        <v>3168804</v>
      </c>
      <c r="AG2154" s="243"/>
      <c r="AH2154" s="243"/>
    </row>
    <row r="2155" spans="30:34" x14ac:dyDescent="0.25">
      <c r="AD2155" s="243" t="s">
        <v>61</v>
      </c>
      <c r="AE2155" s="243" t="s">
        <v>5347</v>
      </c>
      <c r="AF2155" s="243">
        <v>3168903</v>
      </c>
      <c r="AG2155" s="243"/>
      <c r="AH2155" s="243"/>
    </row>
    <row r="2156" spans="30:34" x14ac:dyDescent="0.25">
      <c r="AD2156" s="243" t="s">
        <v>61</v>
      </c>
      <c r="AE2156" s="243" t="s">
        <v>5348</v>
      </c>
      <c r="AF2156" s="243">
        <v>3169000</v>
      </c>
      <c r="AG2156" s="243"/>
      <c r="AH2156" s="243"/>
    </row>
    <row r="2157" spans="30:34" x14ac:dyDescent="0.25">
      <c r="AD2157" s="243" t="s">
        <v>61</v>
      </c>
      <c r="AE2157" s="243" t="s">
        <v>5349</v>
      </c>
      <c r="AF2157" s="243">
        <v>3169059</v>
      </c>
      <c r="AG2157" s="243"/>
      <c r="AH2157" s="243"/>
    </row>
    <row r="2158" spans="30:34" x14ac:dyDescent="0.25">
      <c r="AD2158" s="243" t="s">
        <v>61</v>
      </c>
      <c r="AE2158" s="243" t="s">
        <v>4542</v>
      </c>
      <c r="AF2158" s="243">
        <v>3169109</v>
      </c>
      <c r="AG2158" s="243"/>
      <c r="AH2158" s="243"/>
    </row>
    <row r="2159" spans="30:34" x14ac:dyDescent="0.25">
      <c r="AD2159" s="243" t="s">
        <v>61</v>
      </c>
      <c r="AE2159" s="243" t="s">
        <v>5350</v>
      </c>
      <c r="AF2159" s="243">
        <v>3169208</v>
      </c>
      <c r="AG2159" s="243"/>
      <c r="AH2159" s="243"/>
    </row>
    <row r="2160" spans="30:34" x14ac:dyDescent="0.25">
      <c r="AD2160" s="243" t="s">
        <v>61</v>
      </c>
      <c r="AE2160" s="243" t="s">
        <v>5351</v>
      </c>
      <c r="AF2160" s="243">
        <v>3169307</v>
      </c>
      <c r="AG2160" s="243"/>
      <c r="AH2160" s="243"/>
    </row>
    <row r="2161" spans="30:34" x14ac:dyDescent="0.25">
      <c r="AD2161" s="243" t="s">
        <v>61</v>
      </c>
      <c r="AE2161" s="243" t="s">
        <v>5352</v>
      </c>
      <c r="AF2161" s="243">
        <v>3169356</v>
      </c>
      <c r="AG2161" s="243"/>
      <c r="AH2161" s="243"/>
    </row>
    <row r="2162" spans="30:34" x14ac:dyDescent="0.25">
      <c r="AD2162" s="243" t="s">
        <v>61</v>
      </c>
      <c r="AE2162" s="243" t="s">
        <v>5353</v>
      </c>
      <c r="AF2162" s="243">
        <v>3169406</v>
      </c>
      <c r="AG2162" s="243"/>
      <c r="AH2162" s="243"/>
    </row>
    <row r="2163" spans="30:34" x14ac:dyDescent="0.25">
      <c r="AD2163" s="243" t="s">
        <v>61</v>
      </c>
      <c r="AE2163" s="243" t="s">
        <v>5354</v>
      </c>
      <c r="AF2163" s="243">
        <v>3169505</v>
      </c>
      <c r="AG2163" s="243"/>
      <c r="AH2163" s="243"/>
    </row>
    <row r="2164" spans="30:34" x14ac:dyDescent="0.25">
      <c r="AD2164" s="243" t="s">
        <v>61</v>
      </c>
      <c r="AE2164" s="243" t="s">
        <v>5355</v>
      </c>
      <c r="AF2164" s="243">
        <v>3169604</v>
      </c>
      <c r="AG2164" s="243"/>
      <c r="AH2164" s="243"/>
    </row>
    <row r="2165" spans="30:34" x14ac:dyDescent="0.25">
      <c r="AD2165" s="243" t="s">
        <v>61</v>
      </c>
      <c r="AE2165" s="243" t="s">
        <v>5148</v>
      </c>
      <c r="AF2165" s="243">
        <v>3169703</v>
      </c>
      <c r="AG2165" s="243"/>
      <c r="AH2165" s="243"/>
    </row>
    <row r="2166" spans="30:34" x14ac:dyDescent="0.25">
      <c r="AD2166" s="243" t="s">
        <v>61</v>
      </c>
      <c r="AE2166" s="243" t="s">
        <v>5356</v>
      </c>
      <c r="AF2166" s="243">
        <v>3169802</v>
      </c>
      <c r="AG2166" s="243"/>
      <c r="AH2166" s="243"/>
    </row>
    <row r="2167" spans="30:34" x14ac:dyDescent="0.25">
      <c r="AD2167" s="243" t="s">
        <v>61</v>
      </c>
      <c r="AE2167" s="243" t="s">
        <v>5357</v>
      </c>
      <c r="AF2167" s="243">
        <v>3169901</v>
      </c>
      <c r="AG2167" s="243"/>
      <c r="AH2167" s="243"/>
    </row>
    <row r="2168" spans="30:34" x14ac:dyDescent="0.25">
      <c r="AD2168" s="243" t="s">
        <v>61</v>
      </c>
      <c r="AE2168" s="243" t="s">
        <v>5358</v>
      </c>
      <c r="AF2168" s="243">
        <v>3170008</v>
      </c>
      <c r="AG2168" s="243"/>
      <c r="AH2168" s="243"/>
    </row>
    <row r="2169" spans="30:34" x14ac:dyDescent="0.25">
      <c r="AD2169" s="243" t="s">
        <v>61</v>
      </c>
      <c r="AE2169" s="243" t="s">
        <v>5359</v>
      </c>
      <c r="AF2169" s="243">
        <v>3170057</v>
      </c>
      <c r="AG2169" s="243"/>
      <c r="AH2169" s="243"/>
    </row>
    <row r="2170" spans="30:34" x14ac:dyDescent="0.25">
      <c r="AD2170" s="243" t="s">
        <v>61</v>
      </c>
      <c r="AE2170" s="243" t="s">
        <v>5360</v>
      </c>
      <c r="AF2170" s="243">
        <v>3170107</v>
      </c>
      <c r="AG2170" s="243"/>
      <c r="AH2170" s="243"/>
    </row>
    <row r="2171" spans="30:34" x14ac:dyDescent="0.25">
      <c r="AD2171" s="243" t="s">
        <v>61</v>
      </c>
      <c r="AE2171" s="243" t="s">
        <v>5361</v>
      </c>
      <c r="AF2171" s="243">
        <v>3170206</v>
      </c>
      <c r="AG2171" s="243"/>
      <c r="AH2171" s="243"/>
    </row>
    <row r="2172" spans="30:34" x14ac:dyDescent="0.25">
      <c r="AD2172" s="243" t="s">
        <v>61</v>
      </c>
      <c r="AE2172" s="243" t="s">
        <v>5362</v>
      </c>
      <c r="AF2172" s="243">
        <v>3170305</v>
      </c>
      <c r="AG2172" s="243"/>
      <c r="AH2172" s="243"/>
    </row>
    <row r="2173" spans="30:34" x14ac:dyDescent="0.25">
      <c r="AD2173" s="243" t="s">
        <v>61</v>
      </c>
      <c r="AE2173" s="243" t="s">
        <v>5363</v>
      </c>
      <c r="AF2173" s="243">
        <v>3170404</v>
      </c>
      <c r="AG2173" s="243"/>
      <c r="AH2173" s="243"/>
    </row>
    <row r="2174" spans="30:34" x14ac:dyDescent="0.25">
      <c r="AD2174" s="243" t="s">
        <v>61</v>
      </c>
      <c r="AE2174" s="243" t="s">
        <v>5364</v>
      </c>
      <c r="AF2174" s="243">
        <v>3170438</v>
      </c>
      <c r="AG2174" s="243"/>
      <c r="AH2174" s="243"/>
    </row>
    <row r="2175" spans="30:34" x14ac:dyDescent="0.25">
      <c r="AD2175" s="243" t="s">
        <v>61</v>
      </c>
      <c r="AE2175" s="243" t="s">
        <v>5365</v>
      </c>
      <c r="AF2175" s="243">
        <v>3170479</v>
      </c>
      <c r="AG2175" s="243"/>
      <c r="AH2175" s="243"/>
    </row>
    <row r="2176" spans="30:34" x14ac:dyDescent="0.25">
      <c r="AD2176" s="243" t="s">
        <v>61</v>
      </c>
      <c r="AE2176" s="243" t="s">
        <v>5366</v>
      </c>
      <c r="AF2176" s="243">
        <v>3170503</v>
      </c>
      <c r="AG2176" s="243"/>
      <c r="AH2176" s="243"/>
    </row>
    <row r="2177" spans="30:34" x14ac:dyDescent="0.25">
      <c r="AD2177" s="243" t="s">
        <v>61</v>
      </c>
      <c r="AE2177" s="243" t="s">
        <v>5367</v>
      </c>
      <c r="AF2177" s="243">
        <v>3170529</v>
      </c>
      <c r="AG2177" s="243"/>
      <c r="AH2177" s="243"/>
    </row>
    <row r="2178" spans="30:34" x14ac:dyDescent="0.25">
      <c r="AD2178" s="243" t="s">
        <v>61</v>
      </c>
      <c r="AE2178" s="243" t="s">
        <v>5368</v>
      </c>
      <c r="AF2178" s="243">
        <v>3170578</v>
      </c>
      <c r="AG2178" s="243"/>
      <c r="AH2178" s="243"/>
    </row>
    <row r="2179" spans="30:34" x14ac:dyDescent="0.25">
      <c r="AD2179" s="243" t="s">
        <v>61</v>
      </c>
      <c r="AE2179" s="243" t="s">
        <v>4089</v>
      </c>
      <c r="AF2179" s="243">
        <v>3170602</v>
      </c>
      <c r="AG2179" s="243"/>
      <c r="AH2179" s="243"/>
    </row>
    <row r="2180" spans="30:34" x14ac:dyDescent="0.25">
      <c r="AD2180" s="243" t="s">
        <v>61</v>
      </c>
      <c r="AE2180" s="243" t="s">
        <v>5369</v>
      </c>
      <c r="AF2180" s="243">
        <v>3170651</v>
      </c>
      <c r="AG2180" s="243"/>
      <c r="AH2180" s="243"/>
    </row>
    <row r="2181" spans="30:34" x14ac:dyDescent="0.25">
      <c r="AD2181" s="243" t="s">
        <v>61</v>
      </c>
      <c r="AE2181" s="243" t="s">
        <v>5370</v>
      </c>
      <c r="AF2181" s="243">
        <v>3170701</v>
      </c>
      <c r="AG2181" s="243"/>
      <c r="AH2181" s="243"/>
    </row>
    <row r="2182" spans="30:34" x14ac:dyDescent="0.25">
      <c r="AD2182" s="243" t="s">
        <v>61</v>
      </c>
      <c r="AE2182" s="243" t="s">
        <v>5371</v>
      </c>
      <c r="AF2182" s="243">
        <v>3170750</v>
      </c>
      <c r="AG2182" s="243"/>
      <c r="AH2182" s="243"/>
    </row>
    <row r="2183" spans="30:34" x14ac:dyDescent="0.25">
      <c r="AD2183" s="243" t="s">
        <v>61</v>
      </c>
      <c r="AE2183" s="243" t="s">
        <v>5372</v>
      </c>
      <c r="AF2183" s="243">
        <v>3170800</v>
      </c>
      <c r="AG2183" s="243"/>
      <c r="AH2183" s="243"/>
    </row>
    <row r="2184" spans="30:34" x14ac:dyDescent="0.25">
      <c r="AD2184" s="243" t="s">
        <v>61</v>
      </c>
      <c r="AE2184" s="243" t="s">
        <v>5373</v>
      </c>
      <c r="AF2184" s="243">
        <v>3170909</v>
      </c>
      <c r="AG2184" s="243"/>
      <c r="AH2184" s="243"/>
    </row>
    <row r="2185" spans="30:34" x14ac:dyDescent="0.25">
      <c r="AD2185" s="243" t="s">
        <v>61</v>
      </c>
      <c r="AE2185" s="243" t="s">
        <v>5374</v>
      </c>
      <c r="AF2185" s="243">
        <v>3171006</v>
      </c>
      <c r="AG2185" s="243"/>
      <c r="AH2185" s="243"/>
    </row>
    <row r="2186" spans="30:34" x14ac:dyDescent="0.25">
      <c r="AD2186" s="243" t="s">
        <v>61</v>
      </c>
      <c r="AE2186" s="243" t="s">
        <v>5375</v>
      </c>
      <c r="AF2186" s="243">
        <v>3171030</v>
      </c>
      <c r="AG2186" s="243"/>
      <c r="AH2186" s="243"/>
    </row>
    <row r="2187" spans="30:34" x14ac:dyDescent="0.25">
      <c r="AD2187" s="243" t="s">
        <v>61</v>
      </c>
      <c r="AE2187" s="243" t="s">
        <v>5376</v>
      </c>
      <c r="AF2187" s="243">
        <v>3171071</v>
      </c>
      <c r="AG2187" s="243"/>
      <c r="AH2187" s="243"/>
    </row>
    <row r="2188" spans="30:34" x14ac:dyDescent="0.25">
      <c r="AD2188" s="243" t="s">
        <v>61</v>
      </c>
      <c r="AE2188" s="243" t="s">
        <v>5377</v>
      </c>
      <c r="AF2188" s="243">
        <v>3171105</v>
      </c>
      <c r="AG2188" s="243"/>
      <c r="AH2188" s="243"/>
    </row>
    <row r="2189" spans="30:34" x14ac:dyDescent="0.25">
      <c r="AD2189" s="243" t="s">
        <v>61</v>
      </c>
      <c r="AE2189" s="243" t="s">
        <v>5378</v>
      </c>
      <c r="AF2189" s="243">
        <v>3171154</v>
      </c>
      <c r="AG2189" s="243"/>
      <c r="AH2189" s="243"/>
    </row>
    <row r="2190" spans="30:34" x14ac:dyDescent="0.25">
      <c r="AD2190" s="243" t="s">
        <v>61</v>
      </c>
      <c r="AE2190" s="243" t="s">
        <v>5379</v>
      </c>
      <c r="AF2190" s="243">
        <v>3171204</v>
      </c>
      <c r="AG2190" s="243"/>
      <c r="AH2190" s="243"/>
    </row>
    <row r="2191" spans="30:34" x14ac:dyDescent="0.25">
      <c r="AD2191" s="243" t="s">
        <v>61</v>
      </c>
      <c r="AE2191" s="243" t="s">
        <v>2221</v>
      </c>
      <c r="AF2191" s="243">
        <v>3171303</v>
      </c>
      <c r="AG2191" s="243"/>
      <c r="AH2191" s="243"/>
    </row>
    <row r="2192" spans="30:34" x14ac:dyDescent="0.25">
      <c r="AD2192" s="243" t="s">
        <v>61</v>
      </c>
      <c r="AE2192" s="243" t="s">
        <v>5380</v>
      </c>
      <c r="AF2192" s="243">
        <v>3171402</v>
      </c>
      <c r="AG2192" s="243"/>
      <c r="AH2192" s="243"/>
    </row>
    <row r="2193" spans="30:34" x14ac:dyDescent="0.25">
      <c r="AD2193" s="243" t="s">
        <v>61</v>
      </c>
      <c r="AE2193" s="243" t="s">
        <v>5381</v>
      </c>
      <c r="AF2193" s="243">
        <v>3171600</v>
      </c>
      <c r="AG2193" s="243"/>
      <c r="AH2193" s="243"/>
    </row>
    <row r="2194" spans="30:34" x14ac:dyDescent="0.25">
      <c r="AD2194" s="243" t="s">
        <v>61</v>
      </c>
      <c r="AE2194" s="243" t="s">
        <v>5382</v>
      </c>
      <c r="AF2194" s="243">
        <v>3171709</v>
      </c>
      <c r="AG2194" s="243"/>
      <c r="AH2194" s="243"/>
    </row>
    <row r="2195" spans="30:34" x14ac:dyDescent="0.25">
      <c r="AD2195" s="243" t="s">
        <v>61</v>
      </c>
      <c r="AE2195" s="243" t="s">
        <v>5383</v>
      </c>
      <c r="AF2195" s="243">
        <v>3171808</v>
      </c>
      <c r="AG2195" s="243"/>
      <c r="AH2195" s="243"/>
    </row>
    <row r="2196" spans="30:34" x14ac:dyDescent="0.25">
      <c r="AD2196" s="243" t="s">
        <v>61</v>
      </c>
      <c r="AE2196" s="243" t="s">
        <v>5384</v>
      </c>
      <c r="AF2196" s="243">
        <v>3171907</v>
      </c>
      <c r="AG2196" s="243"/>
      <c r="AH2196" s="243"/>
    </row>
    <row r="2197" spans="30:34" x14ac:dyDescent="0.25">
      <c r="AD2197" s="243" t="s">
        <v>61</v>
      </c>
      <c r="AE2197" s="243" t="s">
        <v>5385</v>
      </c>
      <c r="AF2197" s="243">
        <v>3172004</v>
      </c>
      <c r="AG2197" s="243"/>
      <c r="AH2197" s="243"/>
    </row>
    <row r="2198" spans="30:34" x14ac:dyDescent="0.25">
      <c r="AD2198" s="243" t="s">
        <v>61</v>
      </c>
      <c r="AE2198" s="243" t="s">
        <v>5386</v>
      </c>
      <c r="AF2198" s="243">
        <v>3172103</v>
      </c>
      <c r="AG2198" s="243"/>
      <c r="AH2198" s="243"/>
    </row>
    <row r="2199" spans="30:34" x14ac:dyDescent="0.25">
      <c r="AD2199" s="243" t="s">
        <v>61</v>
      </c>
      <c r="AE2199" s="243" t="s">
        <v>4619</v>
      </c>
      <c r="AF2199" s="243">
        <v>3172202</v>
      </c>
      <c r="AG2199" s="243"/>
      <c r="AH2199" s="243"/>
    </row>
    <row r="2200" spans="30:34" x14ac:dyDescent="0.25">
      <c r="AD2200" s="243" t="s">
        <v>63</v>
      </c>
      <c r="AE2200" s="243" t="s">
        <v>102</v>
      </c>
      <c r="AF2200" s="243">
        <v>5000203</v>
      </c>
      <c r="AG2200" s="243"/>
      <c r="AH2200" s="243"/>
    </row>
    <row r="2201" spans="30:34" x14ac:dyDescent="0.25">
      <c r="AD2201" s="243" t="s">
        <v>63</v>
      </c>
      <c r="AE2201" s="243" t="s">
        <v>127</v>
      </c>
      <c r="AF2201" s="243">
        <v>5000252</v>
      </c>
      <c r="AG2201" s="243"/>
      <c r="AH2201" s="243"/>
    </row>
    <row r="2202" spans="30:34" x14ac:dyDescent="0.25">
      <c r="AD2202" s="243" t="s">
        <v>63</v>
      </c>
      <c r="AE2202" s="243" t="s">
        <v>153</v>
      </c>
      <c r="AF2202" s="243">
        <v>5000609</v>
      </c>
      <c r="AG2202" s="243"/>
      <c r="AH2202" s="243"/>
    </row>
    <row r="2203" spans="30:34" x14ac:dyDescent="0.25">
      <c r="AD2203" s="243" t="s">
        <v>63</v>
      </c>
      <c r="AE2203" s="243" t="s">
        <v>178</v>
      </c>
      <c r="AF2203" s="243">
        <v>5000708</v>
      </c>
      <c r="AG2203" s="243"/>
      <c r="AH2203" s="243"/>
    </row>
    <row r="2204" spans="30:34" x14ac:dyDescent="0.25">
      <c r="AD2204" s="243" t="s">
        <v>63</v>
      </c>
      <c r="AE2204" s="243" t="s">
        <v>204</v>
      </c>
      <c r="AF2204" s="243">
        <v>5000807</v>
      </c>
      <c r="AG2204" s="243"/>
      <c r="AH2204" s="243"/>
    </row>
    <row r="2205" spans="30:34" x14ac:dyDescent="0.25">
      <c r="AD2205" s="243" t="s">
        <v>63</v>
      </c>
      <c r="AE2205" s="243" t="s">
        <v>230</v>
      </c>
      <c r="AF2205" s="243">
        <v>5000856</v>
      </c>
      <c r="AG2205" s="243"/>
      <c r="AH2205" s="243"/>
    </row>
    <row r="2206" spans="30:34" x14ac:dyDescent="0.25">
      <c r="AD2206" s="243" t="s">
        <v>63</v>
      </c>
      <c r="AE2206" s="243" t="s">
        <v>254</v>
      </c>
      <c r="AF2206" s="243">
        <v>5000906</v>
      </c>
      <c r="AG2206" s="243"/>
      <c r="AH2206" s="243"/>
    </row>
    <row r="2207" spans="30:34" x14ac:dyDescent="0.25">
      <c r="AD2207" s="243" t="s">
        <v>63</v>
      </c>
      <c r="AE2207" s="243" t="s">
        <v>279</v>
      </c>
      <c r="AF2207" s="243">
        <v>5001003</v>
      </c>
      <c r="AG2207" s="243"/>
      <c r="AH2207" s="243"/>
    </row>
    <row r="2208" spans="30:34" x14ac:dyDescent="0.25">
      <c r="AD2208" s="243" t="s">
        <v>63</v>
      </c>
      <c r="AE2208" s="243" t="s">
        <v>305</v>
      </c>
      <c r="AF2208" s="243">
        <v>5001102</v>
      </c>
      <c r="AG2208" s="243"/>
      <c r="AH2208" s="243"/>
    </row>
    <row r="2209" spans="30:34" x14ac:dyDescent="0.25">
      <c r="AD2209" s="243" t="s">
        <v>63</v>
      </c>
      <c r="AE2209" s="243" t="s">
        <v>331</v>
      </c>
      <c r="AF2209" s="243">
        <v>5001243</v>
      </c>
      <c r="AG2209" s="243"/>
      <c r="AH2209" s="243"/>
    </row>
    <row r="2210" spans="30:34" x14ac:dyDescent="0.25">
      <c r="AD2210" s="243" t="s">
        <v>63</v>
      </c>
      <c r="AE2210" s="243" t="s">
        <v>356</v>
      </c>
      <c r="AF2210" s="243">
        <v>5001508</v>
      </c>
      <c r="AG2210" s="243"/>
      <c r="AH2210" s="243"/>
    </row>
    <row r="2211" spans="30:34" x14ac:dyDescent="0.25">
      <c r="AD2211" s="243" t="s">
        <v>63</v>
      </c>
      <c r="AE2211" s="243" t="s">
        <v>380</v>
      </c>
      <c r="AF2211" s="243">
        <v>5001904</v>
      </c>
      <c r="AG2211" s="243"/>
      <c r="AH2211" s="243"/>
    </row>
    <row r="2212" spans="30:34" x14ac:dyDescent="0.25">
      <c r="AD2212" s="243" t="s">
        <v>63</v>
      </c>
      <c r="AE2212" s="243" t="s">
        <v>405</v>
      </c>
      <c r="AF2212" s="243">
        <v>5002001</v>
      </c>
      <c r="AG2212" s="243"/>
      <c r="AH2212" s="243"/>
    </row>
    <row r="2213" spans="30:34" x14ac:dyDescent="0.25">
      <c r="AD2213" s="243" t="s">
        <v>63</v>
      </c>
      <c r="AE2213" s="243" t="s">
        <v>430</v>
      </c>
      <c r="AF2213" s="243">
        <v>5002100</v>
      </c>
      <c r="AG2213" s="243"/>
      <c r="AH2213" s="243"/>
    </row>
    <row r="2214" spans="30:34" x14ac:dyDescent="0.25">
      <c r="AD2214" s="243" t="s">
        <v>63</v>
      </c>
      <c r="AE2214" s="243" t="s">
        <v>455</v>
      </c>
      <c r="AF2214" s="243">
        <v>5002159</v>
      </c>
      <c r="AG2214" s="243"/>
      <c r="AH2214" s="243"/>
    </row>
    <row r="2215" spans="30:34" x14ac:dyDescent="0.25">
      <c r="AD2215" s="243" t="s">
        <v>63</v>
      </c>
      <c r="AE2215" s="243" t="s">
        <v>481</v>
      </c>
      <c r="AF2215" s="243">
        <v>5002209</v>
      </c>
      <c r="AG2215" s="243"/>
      <c r="AH2215" s="243"/>
    </row>
    <row r="2216" spans="30:34" x14ac:dyDescent="0.25">
      <c r="AD2216" s="243" t="s">
        <v>63</v>
      </c>
      <c r="AE2216" s="243" t="s">
        <v>505</v>
      </c>
      <c r="AF2216" s="243">
        <v>5002308</v>
      </c>
      <c r="AG2216" s="243"/>
      <c r="AH2216" s="243"/>
    </row>
    <row r="2217" spans="30:34" x14ac:dyDescent="0.25">
      <c r="AD2217" s="243" t="s">
        <v>63</v>
      </c>
      <c r="AE2217" s="243" t="s">
        <v>528</v>
      </c>
      <c r="AF2217" s="243">
        <v>5002407</v>
      </c>
      <c r="AG2217" s="243"/>
      <c r="AH2217" s="243"/>
    </row>
    <row r="2218" spans="30:34" x14ac:dyDescent="0.25">
      <c r="AD2218" s="243" t="s">
        <v>63</v>
      </c>
      <c r="AE2218" s="243" t="s">
        <v>552</v>
      </c>
      <c r="AF2218" s="243">
        <v>5002605</v>
      </c>
      <c r="AG2218" s="243"/>
      <c r="AH2218" s="243"/>
    </row>
    <row r="2219" spans="30:34" x14ac:dyDescent="0.25">
      <c r="AD2219" s="243" t="s">
        <v>63</v>
      </c>
      <c r="AE2219" s="243" t="s">
        <v>472</v>
      </c>
      <c r="AF2219" s="243">
        <v>5002704</v>
      </c>
      <c r="AG2219" s="243"/>
      <c r="AH2219" s="243"/>
    </row>
    <row r="2220" spans="30:34" x14ac:dyDescent="0.25">
      <c r="AD2220" s="243" t="s">
        <v>63</v>
      </c>
      <c r="AE2220" s="243" t="s">
        <v>598</v>
      </c>
      <c r="AF2220" s="243">
        <v>5002803</v>
      </c>
      <c r="AG2220" s="243"/>
      <c r="AH2220" s="243"/>
    </row>
    <row r="2221" spans="30:34" x14ac:dyDescent="0.25">
      <c r="AD2221" s="243" t="s">
        <v>63</v>
      </c>
      <c r="AE2221" s="243" t="s">
        <v>621</v>
      </c>
      <c r="AF2221" s="243">
        <v>5002902</v>
      </c>
      <c r="AG2221" s="243"/>
      <c r="AH2221" s="243"/>
    </row>
    <row r="2222" spans="30:34" x14ac:dyDescent="0.25">
      <c r="AD2222" s="243" t="s">
        <v>63</v>
      </c>
      <c r="AE2222" s="243" t="s">
        <v>642</v>
      </c>
      <c r="AF2222" s="243">
        <v>5002951</v>
      </c>
      <c r="AG2222" s="243"/>
      <c r="AH2222" s="243"/>
    </row>
    <row r="2223" spans="30:34" x14ac:dyDescent="0.25">
      <c r="AD2223" s="243" t="s">
        <v>63</v>
      </c>
      <c r="AE2223" s="243" t="s">
        <v>663</v>
      </c>
      <c r="AF2223" s="243">
        <v>5003108</v>
      </c>
      <c r="AG2223" s="243"/>
      <c r="AH2223" s="243"/>
    </row>
    <row r="2224" spans="30:34" x14ac:dyDescent="0.25">
      <c r="AD2224" s="243" t="s">
        <v>63</v>
      </c>
      <c r="AE2224" s="243" t="s">
        <v>684</v>
      </c>
      <c r="AF2224" s="243">
        <v>5003157</v>
      </c>
      <c r="AG2224" s="243"/>
      <c r="AH2224" s="243"/>
    </row>
    <row r="2225" spans="30:34" x14ac:dyDescent="0.25">
      <c r="AD2225" s="243" t="s">
        <v>63</v>
      </c>
      <c r="AE2225" s="243" t="s">
        <v>704</v>
      </c>
      <c r="AF2225" s="243">
        <v>5003207</v>
      </c>
      <c r="AG2225" s="243"/>
      <c r="AH2225" s="243"/>
    </row>
    <row r="2226" spans="30:34" x14ac:dyDescent="0.25">
      <c r="AD2226" s="243" t="s">
        <v>63</v>
      </c>
      <c r="AE2226" s="243" t="s">
        <v>726</v>
      </c>
      <c r="AF2226" s="243">
        <v>5003256</v>
      </c>
      <c r="AG2226" s="243"/>
      <c r="AH2226" s="243"/>
    </row>
    <row r="2227" spans="30:34" x14ac:dyDescent="0.25">
      <c r="AD2227" s="243" t="s">
        <v>63</v>
      </c>
      <c r="AE2227" s="243" t="s">
        <v>748</v>
      </c>
      <c r="AF2227" s="243">
        <v>5003306</v>
      </c>
      <c r="AG2227" s="243"/>
      <c r="AH2227" s="243"/>
    </row>
    <row r="2228" spans="30:34" x14ac:dyDescent="0.25">
      <c r="AD2228" s="243" t="s">
        <v>63</v>
      </c>
      <c r="AE2228" s="243" t="s">
        <v>769</v>
      </c>
      <c r="AF2228" s="243">
        <v>5003454</v>
      </c>
      <c r="AG2228" s="243"/>
      <c r="AH2228" s="243"/>
    </row>
    <row r="2229" spans="30:34" x14ac:dyDescent="0.25">
      <c r="AD2229" s="243" t="s">
        <v>63</v>
      </c>
      <c r="AE2229" s="243" t="s">
        <v>792</v>
      </c>
      <c r="AF2229" s="243">
        <v>5003488</v>
      </c>
      <c r="AG2229" s="243"/>
      <c r="AH2229" s="243"/>
    </row>
    <row r="2230" spans="30:34" x14ac:dyDescent="0.25">
      <c r="AD2230" s="243" t="s">
        <v>63</v>
      </c>
      <c r="AE2230" s="243" t="s">
        <v>813</v>
      </c>
      <c r="AF2230" s="243">
        <v>5003504</v>
      </c>
      <c r="AG2230" s="243"/>
      <c r="AH2230" s="243"/>
    </row>
    <row r="2231" spans="30:34" x14ac:dyDescent="0.25">
      <c r="AD2231" s="243" t="s">
        <v>63</v>
      </c>
      <c r="AE2231" s="243" t="s">
        <v>834</v>
      </c>
      <c r="AF2231" s="243">
        <v>5003702</v>
      </c>
      <c r="AG2231" s="243"/>
      <c r="AH2231" s="243"/>
    </row>
    <row r="2232" spans="30:34" x14ac:dyDescent="0.25">
      <c r="AD2232" s="243" t="s">
        <v>63</v>
      </c>
      <c r="AE2232" s="243" t="s">
        <v>856</v>
      </c>
      <c r="AF2232" s="243">
        <v>5003751</v>
      </c>
      <c r="AG2232" s="243"/>
      <c r="AH2232" s="243"/>
    </row>
    <row r="2233" spans="30:34" x14ac:dyDescent="0.25">
      <c r="AD2233" s="243" t="s">
        <v>63</v>
      </c>
      <c r="AE2233" s="243" t="s">
        <v>877</v>
      </c>
      <c r="AF2233" s="243">
        <v>5003801</v>
      </c>
      <c r="AG2233" s="243"/>
      <c r="AH2233" s="243"/>
    </row>
    <row r="2234" spans="30:34" x14ac:dyDescent="0.25">
      <c r="AD2234" s="243" t="s">
        <v>63</v>
      </c>
      <c r="AE2234" s="243" t="s">
        <v>900</v>
      </c>
      <c r="AF2234" s="243">
        <v>5003900</v>
      </c>
      <c r="AG2234" s="243"/>
      <c r="AH2234" s="243"/>
    </row>
    <row r="2235" spans="30:34" x14ac:dyDescent="0.25">
      <c r="AD2235" s="243" t="s">
        <v>63</v>
      </c>
      <c r="AE2235" s="243" t="s">
        <v>923</v>
      </c>
      <c r="AF2235" s="243">
        <v>5004007</v>
      </c>
      <c r="AG2235" s="243"/>
      <c r="AH2235" s="243"/>
    </row>
    <row r="2236" spans="30:34" x14ac:dyDescent="0.25">
      <c r="AD2236" s="243" t="s">
        <v>63</v>
      </c>
      <c r="AE2236" s="243" t="s">
        <v>946</v>
      </c>
      <c r="AF2236" s="243">
        <v>5004106</v>
      </c>
      <c r="AG2236" s="243"/>
      <c r="AH2236" s="243"/>
    </row>
    <row r="2237" spans="30:34" x14ac:dyDescent="0.25">
      <c r="AD2237" s="243" t="s">
        <v>63</v>
      </c>
      <c r="AE2237" s="243" t="s">
        <v>968</v>
      </c>
      <c r="AF2237" s="243">
        <v>5004304</v>
      </c>
      <c r="AG2237" s="243"/>
      <c r="AH2237" s="243"/>
    </row>
    <row r="2238" spans="30:34" x14ac:dyDescent="0.25">
      <c r="AD2238" s="243" t="s">
        <v>63</v>
      </c>
      <c r="AE2238" s="243" t="s">
        <v>990</v>
      </c>
      <c r="AF2238" s="243">
        <v>5004403</v>
      </c>
      <c r="AG2238" s="243"/>
      <c r="AH2238" s="243"/>
    </row>
    <row r="2239" spans="30:34" x14ac:dyDescent="0.25">
      <c r="AD2239" s="243" t="s">
        <v>63</v>
      </c>
      <c r="AE2239" s="243" t="s">
        <v>1013</v>
      </c>
      <c r="AF2239" s="243">
        <v>5004502</v>
      </c>
      <c r="AG2239" s="243"/>
      <c r="AH2239" s="243"/>
    </row>
    <row r="2240" spans="30:34" x14ac:dyDescent="0.25">
      <c r="AD2240" s="243" t="s">
        <v>63</v>
      </c>
      <c r="AE2240" s="243" t="s">
        <v>1035</v>
      </c>
      <c r="AF2240" s="243">
        <v>5004601</v>
      </c>
      <c r="AG2240" s="243"/>
      <c r="AH2240" s="243"/>
    </row>
    <row r="2241" spans="30:34" x14ac:dyDescent="0.25">
      <c r="AD2241" s="243" t="s">
        <v>63</v>
      </c>
      <c r="AE2241" s="243" t="s">
        <v>1057</v>
      </c>
      <c r="AF2241" s="243">
        <v>5004700</v>
      </c>
      <c r="AG2241" s="243"/>
      <c r="AH2241" s="243"/>
    </row>
    <row r="2242" spans="30:34" x14ac:dyDescent="0.25">
      <c r="AD2242" s="243" t="s">
        <v>63</v>
      </c>
      <c r="AE2242" s="243" t="s">
        <v>1079</v>
      </c>
      <c r="AF2242" s="243">
        <v>5004809</v>
      </c>
      <c r="AG2242" s="243"/>
      <c r="AH2242" s="243"/>
    </row>
    <row r="2243" spans="30:34" x14ac:dyDescent="0.25">
      <c r="AD2243" s="243" t="s">
        <v>63</v>
      </c>
      <c r="AE2243" s="243" t="s">
        <v>1101</v>
      </c>
      <c r="AF2243" s="243">
        <v>5004908</v>
      </c>
      <c r="AG2243" s="243"/>
      <c r="AH2243" s="243"/>
    </row>
    <row r="2244" spans="30:34" x14ac:dyDescent="0.25">
      <c r="AD2244" s="243" t="s">
        <v>63</v>
      </c>
      <c r="AE2244" s="243" t="s">
        <v>1124</v>
      </c>
      <c r="AF2244" s="243">
        <v>5005004</v>
      </c>
      <c r="AG2244" s="243"/>
      <c r="AH2244" s="243"/>
    </row>
    <row r="2245" spans="30:34" x14ac:dyDescent="0.25">
      <c r="AD2245" s="243" t="s">
        <v>63</v>
      </c>
      <c r="AE2245" s="243" t="s">
        <v>1147</v>
      </c>
      <c r="AF2245" s="244">
        <v>5005103</v>
      </c>
      <c r="AG2245" s="243"/>
      <c r="AH2245" s="243"/>
    </row>
    <row r="2246" spans="30:34" x14ac:dyDescent="0.25">
      <c r="AD2246" s="243" t="s">
        <v>63</v>
      </c>
      <c r="AE2246" s="243" t="s">
        <v>1170</v>
      </c>
      <c r="AF2246" s="244">
        <v>5005152</v>
      </c>
      <c r="AG2246" s="243"/>
      <c r="AH2246" s="243"/>
    </row>
    <row r="2247" spans="30:34" x14ac:dyDescent="0.25">
      <c r="AD2247" s="243" t="s">
        <v>63</v>
      </c>
      <c r="AE2247" s="243" t="s">
        <v>1193</v>
      </c>
      <c r="AF2247" s="244">
        <v>5005202</v>
      </c>
      <c r="AG2247" s="243"/>
      <c r="AH2247" s="243"/>
    </row>
    <row r="2248" spans="30:34" x14ac:dyDescent="0.25">
      <c r="AD2248" s="243" t="s">
        <v>63</v>
      </c>
      <c r="AE2248" s="243" t="s">
        <v>1215</v>
      </c>
      <c r="AF2248" s="244">
        <v>5005251</v>
      </c>
      <c r="AG2248" s="243"/>
      <c r="AH2248" s="243"/>
    </row>
    <row r="2249" spans="30:34" x14ac:dyDescent="0.25">
      <c r="AD2249" s="243" t="s">
        <v>63</v>
      </c>
      <c r="AE2249" s="243" t="s">
        <v>1236</v>
      </c>
      <c r="AF2249" s="244">
        <v>5005400</v>
      </c>
      <c r="AG2249" s="243"/>
      <c r="AH2249" s="243"/>
    </row>
    <row r="2250" spans="30:34" x14ac:dyDescent="0.25">
      <c r="AD2250" s="243" t="s">
        <v>63</v>
      </c>
      <c r="AE2250" s="243" t="s">
        <v>1259</v>
      </c>
      <c r="AF2250" s="244">
        <v>5005608</v>
      </c>
      <c r="AG2250" s="243"/>
      <c r="AH2250" s="243"/>
    </row>
    <row r="2251" spans="30:34" x14ac:dyDescent="0.25">
      <c r="AD2251" s="243" t="s">
        <v>63</v>
      </c>
      <c r="AE2251" s="243" t="s">
        <v>1282</v>
      </c>
      <c r="AF2251" s="244">
        <v>5005681</v>
      </c>
      <c r="AG2251" s="243"/>
      <c r="AH2251" s="243"/>
    </row>
    <row r="2252" spans="30:34" x14ac:dyDescent="0.25">
      <c r="AD2252" s="243" t="s">
        <v>63</v>
      </c>
      <c r="AE2252" s="243" t="s">
        <v>1303</v>
      </c>
      <c r="AF2252" s="244">
        <v>5005707</v>
      </c>
      <c r="AG2252" s="243"/>
      <c r="AH2252" s="243"/>
    </row>
    <row r="2253" spans="30:34" x14ac:dyDescent="0.25">
      <c r="AD2253" s="243" t="s">
        <v>63</v>
      </c>
      <c r="AE2253" s="243" t="s">
        <v>1325</v>
      </c>
      <c r="AF2253" s="244">
        <v>5005806</v>
      </c>
      <c r="AG2253" s="243"/>
      <c r="AH2253" s="243"/>
    </row>
    <row r="2254" spans="30:34" x14ac:dyDescent="0.25">
      <c r="AD2254" s="243" t="s">
        <v>63</v>
      </c>
      <c r="AE2254" s="243" t="s">
        <v>1347</v>
      </c>
      <c r="AF2254" s="244">
        <v>5006002</v>
      </c>
      <c r="AG2254" s="243"/>
      <c r="AH2254" s="243"/>
    </row>
    <row r="2255" spans="30:34" x14ac:dyDescent="0.25">
      <c r="AD2255" s="243" t="s">
        <v>63</v>
      </c>
      <c r="AE2255" s="243" t="s">
        <v>1368</v>
      </c>
      <c r="AF2255" s="244">
        <v>5006200</v>
      </c>
      <c r="AG2255" s="243"/>
      <c r="AH2255" s="243"/>
    </row>
    <row r="2256" spans="30:34" x14ac:dyDescent="0.25">
      <c r="AD2256" s="243" t="s">
        <v>63</v>
      </c>
      <c r="AE2256" s="243" t="s">
        <v>1390</v>
      </c>
      <c r="AF2256" s="244">
        <v>5006259</v>
      </c>
      <c r="AG2256" s="243"/>
      <c r="AH2256" s="243"/>
    </row>
    <row r="2257" spans="30:34" x14ac:dyDescent="0.25">
      <c r="AD2257" s="243" t="s">
        <v>63</v>
      </c>
      <c r="AE2257" s="243" t="s">
        <v>1412</v>
      </c>
      <c r="AF2257" s="244">
        <v>5006275</v>
      </c>
      <c r="AG2257" s="243"/>
      <c r="AH2257" s="243"/>
    </row>
    <row r="2258" spans="30:34" x14ac:dyDescent="0.25">
      <c r="AD2258" s="243" t="s">
        <v>63</v>
      </c>
      <c r="AE2258" s="243" t="s">
        <v>1434</v>
      </c>
      <c r="AF2258" s="244">
        <v>5006309</v>
      </c>
      <c r="AG2258" s="243"/>
      <c r="AH2258" s="243"/>
    </row>
    <row r="2259" spans="30:34" x14ac:dyDescent="0.25">
      <c r="AD2259" s="243" t="s">
        <v>63</v>
      </c>
      <c r="AE2259" s="243" t="s">
        <v>1455</v>
      </c>
      <c r="AF2259" s="244">
        <v>5006358</v>
      </c>
      <c r="AG2259" s="243"/>
      <c r="AH2259" s="243"/>
    </row>
    <row r="2260" spans="30:34" x14ac:dyDescent="0.25">
      <c r="AD2260" s="243" t="s">
        <v>63</v>
      </c>
      <c r="AE2260" s="243" t="s">
        <v>1475</v>
      </c>
      <c r="AF2260" s="244">
        <v>5006408</v>
      </c>
      <c r="AG2260" s="243"/>
      <c r="AH2260" s="243"/>
    </row>
    <row r="2261" spans="30:34" x14ac:dyDescent="0.25">
      <c r="AD2261" s="243" t="s">
        <v>63</v>
      </c>
      <c r="AE2261" s="243" t="s">
        <v>1497</v>
      </c>
      <c r="AF2261" s="244">
        <v>5006606</v>
      </c>
      <c r="AG2261" s="243"/>
      <c r="AH2261" s="243"/>
    </row>
    <row r="2262" spans="30:34" x14ac:dyDescent="0.25">
      <c r="AD2262" s="243" t="s">
        <v>63</v>
      </c>
      <c r="AE2262" s="243" t="s">
        <v>1517</v>
      </c>
      <c r="AF2262" s="244">
        <v>5006903</v>
      </c>
      <c r="AG2262" s="243"/>
      <c r="AH2262" s="243"/>
    </row>
    <row r="2263" spans="30:34" x14ac:dyDescent="0.25">
      <c r="AD2263" s="243" t="s">
        <v>63</v>
      </c>
      <c r="AE2263" s="243" t="s">
        <v>1538</v>
      </c>
      <c r="AF2263" s="244">
        <v>5007109</v>
      </c>
      <c r="AG2263" s="243"/>
      <c r="AH2263" s="243"/>
    </row>
    <row r="2264" spans="30:34" x14ac:dyDescent="0.25">
      <c r="AD2264" s="243" t="s">
        <v>63</v>
      </c>
      <c r="AE2264" s="243" t="s">
        <v>1559</v>
      </c>
      <c r="AF2264" s="244">
        <v>5007208</v>
      </c>
      <c r="AG2264" s="243"/>
      <c r="AH2264" s="243"/>
    </row>
    <row r="2265" spans="30:34" x14ac:dyDescent="0.25">
      <c r="AD2265" s="243" t="s">
        <v>63</v>
      </c>
      <c r="AE2265" s="243" t="s">
        <v>1578</v>
      </c>
      <c r="AF2265" s="244">
        <v>5007307</v>
      </c>
      <c r="AG2265" s="243"/>
      <c r="AH2265" s="243"/>
    </row>
    <row r="2266" spans="30:34" x14ac:dyDescent="0.25">
      <c r="AD2266" s="243" t="s">
        <v>63</v>
      </c>
      <c r="AE2266" s="243" t="s">
        <v>1598</v>
      </c>
      <c r="AF2266" s="244">
        <v>5007406</v>
      </c>
      <c r="AG2266" s="243"/>
      <c r="AH2266" s="243"/>
    </row>
    <row r="2267" spans="30:34" x14ac:dyDescent="0.25">
      <c r="AD2267" s="243" t="s">
        <v>63</v>
      </c>
      <c r="AE2267" s="243" t="s">
        <v>1618</v>
      </c>
      <c r="AF2267" s="244">
        <v>5007505</v>
      </c>
      <c r="AG2267" s="243"/>
      <c r="AH2267" s="243"/>
    </row>
    <row r="2268" spans="30:34" x14ac:dyDescent="0.25">
      <c r="AD2268" s="243" t="s">
        <v>63</v>
      </c>
      <c r="AE2268" s="243" t="s">
        <v>1639</v>
      </c>
      <c r="AF2268" s="244">
        <v>5007554</v>
      </c>
      <c r="AG2268" s="243"/>
      <c r="AH2268" s="243"/>
    </row>
    <row r="2269" spans="30:34" x14ac:dyDescent="0.25">
      <c r="AD2269" s="243" t="s">
        <v>63</v>
      </c>
      <c r="AE2269" s="243" t="s">
        <v>1660</v>
      </c>
      <c r="AF2269" s="244">
        <v>5007695</v>
      </c>
      <c r="AG2269" s="243"/>
      <c r="AH2269" s="243"/>
    </row>
    <row r="2270" spans="30:34" x14ac:dyDescent="0.25">
      <c r="AD2270" s="243" t="s">
        <v>63</v>
      </c>
      <c r="AE2270" s="243" t="s">
        <v>1680</v>
      </c>
      <c r="AF2270" s="244">
        <v>5007802</v>
      </c>
      <c r="AG2270" s="243"/>
      <c r="AH2270" s="243"/>
    </row>
    <row r="2271" spans="30:34" x14ac:dyDescent="0.25">
      <c r="AD2271" s="243" t="s">
        <v>63</v>
      </c>
      <c r="AE2271" s="243" t="s">
        <v>1701</v>
      </c>
      <c r="AF2271" s="244">
        <v>5007703</v>
      </c>
      <c r="AG2271" s="243"/>
      <c r="AH2271" s="243"/>
    </row>
    <row r="2272" spans="30:34" x14ac:dyDescent="0.25">
      <c r="AD2272" s="243" t="s">
        <v>63</v>
      </c>
      <c r="AE2272" s="243" t="s">
        <v>1721</v>
      </c>
      <c r="AF2272" s="244">
        <v>5007901</v>
      </c>
      <c r="AG2272" s="243"/>
      <c r="AH2272" s="243"/>
    </row>
    <row r="2273" spans="30:34" x14ac:dyDescent="0.25">
      <c r="AD2273" s="243" t="s">
        <v>63</v>
      </c>
      <c r="AE2273" s="243" t="s">
        <v>1742</v>
      </c>
      <c r="AF2273" s="244">
        <v>5007935</v>
      </c>
      <c r="AG2273" s="243"/>
      <c r="AH2273" s="243"/>
    </row>
    <row r="2274" spans="30:34" x14ac:dyDescent="0.25">
      <c r="AD2274" s="243" t="s">
        <v>63</v>
      </c>
      <c r="AE2274" s="243" t="s">
        <v>1762</v>
      </c>
      <c r="AF2274" s="244">
        <v>5007950</v>
      </c>
      <c r="AG2274" s="243"/>
      <c r="AH2274" s="243"/>
    </row>
    <row r="2275" spans="30:34" x14ac:dyDescent="0.25">
      <c r="AD2275" s="243" t="s">
        <v>63</v>
      </c>
      <c r="AE2275" s="243" t="s">
        <v>1783</v>
      </c>
      <c r="AF2275" s="244">
        <v>5007976</v>
      </c>
      <c r="AG2275" s="243"/>
      <c r="AH2275" s="243"/>
    </row>
    <row r="2276" spans="30:34" x14ac:dyDescent="0.25">
      <c r="AD2276" s="243" t="s">
        <v>63</v>
      </c>
      <c r="AE2276" s="243" t="s">
        <v>1802</v>
      </c>
      <c r="AF2276" s="244">
        <v>5008008</v>
      </c>
      <c r="AG2276" s="243"/>
      <c r="AH2276" s="243"/>
    </row>
    <row r="2277" spans="30:34" x14ac:dyDescent="0.25">
      <c r="AD2277" s="243" t="s">
        <v>63</v>
      </c>
      <c r="AE2277" s="243" t="s">
        <v>1820</v>
      </c>
      <c r="AF2277" s="244">
        <v>5008305</v>
      </c>
      <c r="AG2277" s="243"/>
      <c r="AH2277" s="243"/>
    </row>
    <row r="2278" spans="30:34" x14ac:dyDescent="0.25">
      <c r="AD2278" s="243" t="s">
        <v>63</v>
      </c>
      <c r="AE2278" s="243" t="s">
        <v>1839</v>
      </c>
      <c r="AF2278" s="244">
        <v>5008404</v>
      </c>
      <c r="AG2278" s="243"/>
      <c r="AH2278" s="243"/>
    </row>
    <row r="2279" spans="30:34" x14ac:dyDescent="0.25">
      <c r="AD2279" s="243" t="s">
        <v>65</v>
      </c>
      <c r="AE2279" s="243" t="s">
        <v>101</v>
      </c>
      <c r="AF2279" s="244">
        <v>5100102</v>
      </c>
      <c r="AG2279" s="243"/>
      <c r="AH2279" s="243"/>
    </row>
    <row r="2280" spans="30:34" x14ac:dyDescent="0.25">
      <c r="AD2280" s="243" t="s">
        <v>65</v>
      </c>
      <c r="AE2280" s="243" t="s">
        <v>126</v>
      </c>
      <c r="AF2280" s="244">
        <v>5100201</v>
      </c>
      <c r="AG2280" s="243"/>
      <c r="AH2280" s="243"/>
    </row>
    <row r="2281" spans="30:34" x14ac:dyDescent="0.25">
      <c r="AD2281" s="243" t="s">
        <v>65</v>
      </c>
      <c r="AE2281" s="243" t="s">
        <v>152</v>
      </c>
      <c r="AF2281" s="244">
        <v>5100250</v>
      </c>
      <c r="AG2281" s="243"/>
      <c r="AH2281" s="243"/>
    </row>
    <row r="2282" spans="30:34" x14ac:dyDescent="0.25">
      <c r="AD2282" s="243" t="s">
        <v>65</v>
      </c>
      <c r="AE2282" s="243" t="s">
        <v>177</v>
      </c>
      <c r="AF2282" s="244">
        <v>5100300</v>
      </c>
      <c r="AG2282" s="243"/>
      <c r="AH2282" s="243"/>
    </row>
    <row r="2283" spans="30:34" x14ac:dyDescent="0.25">
      <c r="AD2283" s="243" t="s">
        <v>65</v>
      </c>
      <c r="AE2283" s="243" t="s">
        <v>203</v>
      </c>
      <c r="AF2283" s="244">
        <v>5100359</v>
      </c>
      <c r="AG2283" s="243"/>
      <c r="AH2283" s="243"/>
    </row>
    <row r="2284" spans="30:34" x14ac:dyDescent="0.25">
      <c r="AD2284" s="243" t="s">
        <v>65</v>
      </c>
      <c r="AE2284" s="243" t="s">
        <v>229</v>
      </c>
      <c r="AF2284" s="244">
        <v>5100409</v>
      </c>
      <c r="AG2284" s="243"/>
      <c r="AH2284" s="243"/>
    </row>
    <row r="2285" spans="30:34" x14ac:dyDescent="0.25">
      <c r="AD2285" s="243" t="s">
        <v>65</v>
      </c>
      <c r="AE2285" s="243" t="s">
        <v>253</v>
      </c>
      <c r="AF2285" s="244">
        <v>5100508</v>
      </c>
      <c r="AG2285" s="243"/>
      <c r="AH2285" s="243"/>
    </row>
    <row r="2286" spans="30:34" x14ac:dyDescent="0.25">
      <c r="AD2286" s="243" t="s">
        <v>65</v>
      </c>
      <c r="AE2286" s="243" t="s">
        <v>278</v>
      </c>
      <c r="AF2286" s="244">
        <v>5100607</v>
      </c>
      <c r="AG2286" s="243"/>
      <c r="AH2286" s="243"/>
    </row>
    <row r="2287" spans="30:34" x14ac:dyDescent="0.25">
      <c r="AD2287" s="243" t="s">
        <v>65</v>
      </c>
      <c r="AE2287" s="243" t="s">
        <v>304</v>
      </c>
      <c r="AF2287" s="244">
        <v>5100805</v>
      </c>
      <c r="AG2287" s="243"/>
      <c r="AH2287" s="243"/>
    </row>
    <row r="2288" spans="30:34" x14ac:dyDescent="0.25">
      <c r="AD2288" s="243" t="s">
        <v>65</v>
      </c>
      <c r="AE2288" s="243" t="s">
        <v>330</v>
      </c>
      <c r="AF2288" s="244">
        <v>5101001</v>
      </c>
      <c r="AG2288" s="243"/>
      <c r="AH2288" s="243"/>
    </row>
    <row r="2289" spans="30:34" x14ac:dyDescent="0.25">
      <c r="AD2289" s="243" t="s">
        <v>65</v>
      </c>
      <c r="AE2289" s="243" t="s">
        <v>355</v>
      </c>
      <c r="AF2289" s="244">
        <v>5101209</v>
      </c>
      <c r="AG2289" s="243"/>
      <c r="AH2289" s="243"/>
    </row>
    <row r="2290" spans="30:34" x14ac:dyDescent="0.25">
      <c r="AD2290" s="243" t="s">
        <v>65</v>
      </c>
      <c r="AE2290" s="243" t="s">
        <v>379</v>
      </c>
      <c r="AF2290" s="244">
        <v>5101258</v>
      </c>
      <c r="AG2290" s="243"/>
      <c r="AH2290" s="243"/>
    </row>
    <row r="2291" spans="30:34" x14ac:dyDescent="0.25">
      <c r="AD2291" s="243" t="s">
        <v>65</v>
      </c>
      <c r="AE2291" s="243" t="s">
        <v>404</v>
      </c>
      <c r="AF2291" s="244">
        <v>5101308</v>
      </c>
      <c r="AG2291" s="243"/>
      <c r="AH2291" s="243"/>
    </row>
    <row r="2292" spans="30:34" x14ac:dyDescent="0.25">
      <c r="AD2292" s="243" t="s">
        <v>65</v>
      </c>
      <c r="AE2292" s="243" t="s">
        <v>429</v>
      </c>
      <c r="AF2292" s="244">
        <v>5101407</v>
      </c>
      <c r="AG2292" s="243"/>
      <c r="AH2292" s="243"/>
    </row>
    <row r="2293" spans="30:34" x14ac:dyDescent="0.25">
      <c r="AD2293" s="243" t="s">
        <v>65</v>
      </c>
      <c r="AE2293" s="243" t="s">
        <v>454</v>
      </c>
      <c r="AF2293" s="244">
        <v>5101605</v>
      </c>
      <c r="AG2293" s="243"/>
      <c r="AH2293" s="243"/>
    </row>
    <row r="2294" spans="30:34" x14ac:dyDescent="0.25">
      <c r="AD2294" s="243" t="s">
        <v>65</v>
      </c>
      <c r="AE2294" s="243" t="s">
        <v>480</v>
      </c>
      <c r="AF2294" s="244">
        <v>5101704</v>
      </c>
      <c r="AG2294" s="243"/>
      <c r="AH2294" s="243"/>
    </row>
    <row r="2295" spans="30:34" x14ac:dyDescent="0.25">
      <c r="AD2295" s="243" t="s">
        <v>65</v>
      </c>
      <c r="AE2295" s="243" t="s">
        <v>504</v>
      </c>
      <c r="AF2295" s="244">
        <v>5101803</v>
      </c>
      <c r="AG2295" s="243"/>
      <c r="AH2295" s="243"/>
    </row>
    <row r="2296" spans="30:34" x14ac:dyDescent="0.25">
      <c r="AD2296" s="243" t="s">
        <v>65</v>
      </c>
      <c r="AE2296" s="243" t="s">
        <v>527</v>
      </c>
      <c r="AF2296" s="244">
        <v>5101852</v>
      </c>
      <c r="AG2296" s="243"/>
      <c r="AH2296" s="243"/>
    </row>
    <row r="2297" spans="30:34" x14ac:dyDescent="0.25">
      <c r="AD2297" s="243" t="s">
        <v>65</v>
      </c>
      <c r="AE2297" s="243" t="s">
        <v>551</v>
      </c>
      <c r="AF2297" s="244">
        <v>5101902</v>
      </c>
      <c r="AG2297" s="243"/>
      <c r="AH2297" s="243"/>
    </row>
    <row r="2298" spans="30:34" x14ac:dyDescent="0.25">
      <c r="AD2298" s="243" t="s">
        <v>65</v>
      </c>
      <c r="AE2298" s="243" t="s">
        <v>574</v>
      </c>
      <c r="AF2298" s="244">
        <v>5102504</v>
      </c>
      <c r="AG2298" s="243"/>
      <c r="AH2298" s="243"/>
    </row>
    <row r="2299" spans="30:34" x14ac:dyDescent="0.25">
      <c r="AD2299" s="243" t="s">
        <v>65</v>
      </c>
      <c r="AE2299" s="243" t="s">
        <v>597</v>
      </c>
      <c r="AF2299" s="244">
        <v>5102603</v>
      </c>
      <c r="AG2299" s="243"/>
      <c r="AH2299" s="243"/>
    </row>
    <row r="2300" spans="30:34" x14ac:dyDescent="0.25">
      <c r="AD2300" s="243" t="s">
        <v>65</v>
      </c>
      <c r="AE2300" s="243" t="s">
        <v>620</v>
      </c>
      <c r="AF2300" s="244">
        <v>5102637</v>
      </c>
      <c r="AG2300" s="243"/>
      <c r="AH2300" s="243"/>
    </row>
    <row r="2301" spans="30:34" x14ac:dyDescent="0.25">
      <c r="AD2301" s="243" t="s">
        <v>65</v>
      </c>
      <c r="AE2301" s="243" t="s">
        <v>641</v>
      </c>
      <c r="AF2301" s="244">
        <v>5102678</v>
      </c>
      <c r="AG2301" s="243"/>
      <c r="AH2301" s="243"/>
    </row>
    <row r="2302" spans="30:34" x14ac:dyDescent="0.25">
      <c r="AD2302" s="243" t="s">
        <v>65</v>
      </c>
      <c r="AE2302" s="243" t="s">
        <v>662</v>
      </c>
      <c r="AF2302" s="244">
        <v>5102686</v>
      </c>
      <c r="AG2302" s="243"/>
      <c r="AH2302" s="243"/>
    </row>
    <row r="2303" spans="30:34" x14ac:dyDescent="0.25">
      <c r="AD2303" s="243" t="s">
        <v>65</v>
      </c>
      <c r="AE2303" s="243" t="s">
        <v>683</v>
      </c>
      <c r="AF2303" s="244">
        <v>5102694</v>
      </c>
      <c r="AG2303" s="243"/>
      <c r="AH2303" s="243"/>
    </row>
    <row r="2304" spans="30:34" x14ac:dyDescent="0.25">
      <c r="AD2304" s="243" t="s">
        <v>65</v>
      </c>
      <c r="AE2304" s="243" t="s">
        <v>703</v>
      </c>
      <c r="AF2304" s="244">
        <v>5102702</v>
      </c>
      <c r="AG2304" s="243"/>
      <c r="AH2304" s="243"/>
    </row>
    <row r="2305" spans="30:34" x14ac:dyDescent="0.25">
      <c r="AD2305" s="243" t="s">
        <v>65</v>
      </c>
      <c r="AE2305" s="243" t="s">
        <v>725</v>
      </c>
      <c r="AF2305" s="244">
        <v>5102793</v>
      </c>
      <c r="AG2305" s="243"/>
      <c r="AH2305" s="243"/>
    </row>
    <row r="2306" spans="30:34" x14ac:dyDescent="0.25">
      <c r="AD2306" s="243" t="s">
        <v>65</v>
      </c>
      <c r="AE2306" s="243" t="s">
        <v>747</v>
      </c>
      <c r="AF2306" s="244">
        <v>5102850</v>
      </c>
      <c r="AG2306" s="243"/>
      <c r="AH2306" s="243"/>
    </row>
    <row r="2307" spans="30:34" x14ac:dyDescent="0.25">
      <c r="AD2307" s="243" t="s">
        <v>65</v>
      </c>
      <c r="AE2307" s="243" t="s">
        <v>768</v>
      </c>
      <c r="AF2307" s="244">
        <v>5103007</v>
      </c>
      <c r="AG2307" s="243"/>
      <c r="AH2307" s="243"/>
    </row>
    <row r="2308" spans="30:34" x14ac:dyDescent="0.25">
      <c r="AD2308" s="243" t="s">
        <v>65</v>
      </c>
      <c r="AE2308" s="243" t="s">
        <v>791</v>
      </c>
      <c r="AF2308" s="244">
        <v>5103056</v>
      </c>
      <c r="AG2308" s="243"/>
      <c r="AH2308" s="243"/>
    </row>
    <row r="2309" spans="30:34" x14ac:dyDescent="0.25">
      <c r="AD2309" s="243" t="s">
        <v>65</v>
      </c>
      <c r="AE2309" s="243" t="s">
        <v>812</v>
      </c>
      <c r="AF2309" s="244">
        <v>5103106</v>
      </c>
      <c r="AG2309" s="243"/>
      <c r="AH2309" s="243"/>
    </row>
    <row r="2310" spans="30:34" x14ac:dyDescent="0.25">
      <c r="AD2310" s="243" t="s">
        <v>65</v>
      </c>
      <c r="AE2310" s="243" t="s">
        <v>833</v>
      </c>
      <c r="AF2310" s="244">
        <v>5103205</v>
      </c>
      <c r="AG2310" s="243"/>
      <c r="AH2310" s="243"/>
    </row>
    <row r="2311" spans="30:34" x14ac:dyDescent="0.25">
      <c r="AD2311" s="243" t="s">
        <v>65</v>
      </c>
      <c r="AE2311" s="243" t="s">
        <v>855</v>
      </c>
      <c r="AF2311" s="244">
        <v>5103254</v>
      </c>
      <c r="AG2311" s="243"/>
      <c r="AH2311" s="243"/>
    </row>
    <row r="2312" spans="30:34" x14ac:dyDescent="0.25">
      <c r="AD2312" s="243" t="s">
        <v>65</v>
      </c>
      <c r="AE2312" s="243" t="s">
        <v>876</v>
      </c>
      <c r="AF2312" s="244">
        <v>5103304</v>
      </c>
      <c r="AG2312" s="243"/>
      <c r="AH2312" s="243"/>
    </row>
    <row r="2313" spans="30:34" x14ac:dyDescent="0.25">
      <c r="AD2313" s="243" t="s">
        <v>65</v>
      </c>
      <c r="AE2313" s="243" t="s">
        <v>899</v>
      </c>
      <c r="AF2313" s="244">
        <v>5103353</v>
      </c>
      <c r="AG2313" s="243"/>
      <c r="AH2313" s="243"/>
    </row>
    <row r="2314" spans="30:34" x14ac:dyDescent="0.25">
      <c r="AD2314" s="243" t="s">
        <v>65</v>
      </c>
      <c r="AE2314" s="243" t="s">
        <v>922</v>
      </c>
      <c r="AF2314" s="244">
        <v>5103361</v>
      </c>
      <c r="AG2314" s="243"/>
      <c r="AH2314" s="243"/>
    </row>
    <row r="2315" spans="30:34" x14ac:dyDescent="0.25">
      <c r="AD2315" s="243" t="s">
        <v>65</v>
      </c>
      <c r="AE2315" s="243" t="s">
        <v>945</v>
      </c>
      <c r="AF2315" s="244">
        <v>5103379</v>
      </c>
      <c r="AG2315" s="243"/>
      <c r="AH2315" s="243"/>
    </row>
    <row r="2316" spans="30:34" x14ac:dyDescent="0.25">
      <c r="AD2316" s="243" t="s">
        <v>65</v>
      </c>
      <c r="AE2316" s="243" t="s">
        <v>967</v>
      </c>
      <c r="AF2316" s="244">
        <v>5103403</v>
      </c>
      <c r="AG2316" s="243"/>
      <c r="AH2316" s="243"/>
    </row>
    <row r="2317" spans="30:34" x14ac:dyDescent="0.25">
      <c r="AD2317" s="243" t="s">
        <v>65</v>
      </c>
      <c r="AE2317" s="243" t="s">
        <v>989</v>
      </c>
      <c r="AF2317" s="244">
        <v>5103437</v>
      </c>
      <c r="AG2317" s="243"/>
      <c r="AH2317" s="243"/>
    </row>
    <row r="2318" spans="30:34" x14ac:dyDescent="0.25">
      <c r="AD2318" s="243" t="s">
        <v>65</v>
      </c>
      <c r="AE2318" s="243" t="s">
        <v>1012</v>
      </c>
      <c r="AF2318" s="244">
        <v>5103452</v>
      </c>
      <c r="AG2318" s="243"/>
      <c r="AH2318" s="243"/>
    </row>
    <row r="2319" spans="30:34" x14ac:dyDescent="0.25">
      <c r="AD2319" s="243" t="s">
        <v>65</v>
      </c>
      <c r="AE2319" s="243" t="s">
        <v>1034</v>
      </c>
      <c r="AF2319" s="244">
        <v>5103502</v>
      </c>
      <c r="AG2319" s="243"/>
      <c r="AH2319" s="243"/>
    </row>
    <row r="2320" spans="30:34" x14ac:dyDescent="0.25">
      <c r="AD2320" s="243" t="s">
        <v>65</v>
      </c>
      <c r="AE2320" s="243" t="s">
        <v>1056</v>
      </c>
      <c r="AF2320" s="244">
        <v>5103601</v>
      </c>
      <c r="AG2320" s="243"/>
      <c r="AH2320" s="243"/>
    </row>
    <row r="2321" spans="30:34" x14ac:dyDescent="0.25">
      <c r="AD2321" s="243" t="s">
        <v>65</v>
      </c>
      <c r="AE2321" s="243" t="s">
        <v>1078</v>
      </c>
      <c r="AF2321" s="244">
        <v>5103700</v>
      </c>
      <c r="AG2321" s="243"/>
      <c r="AH2321" s="243"/>
    </row>
    <row r="2322" spans="30:34" x14ac:dyDescent="0.25">
      <c r="AD2322" s="243" t="s">
        <v>65</v>
      </c>
      <c r="AE2322" s="243" t="s">
        <v>1100</v>
      </c>
      <c r="AF2322" s="244">
        <v>5103809</v>
      </c>
      <c r="AG2322" s="243"/>
      <c r="AH2322" s="243"/>
    </row>
    <row r="2323" spans="30:34" x14ac:dyDescent="0.25">
      <c r="AD2323" s="243" t="s">
        <v>65</v>
      </c>
      <c r="AE2323" s="243" t="s">
        <v>1123</v>
      </c>
      <c r="AF2323" s="244">
        <v>5103858</v>
      </c>
      <c r="AG2323" s="243"/>
      <c r="AH2323" s="243"/>
    </row>
    <row r="2324" spans="30:34" x14ac:dyDescent="0.25">
      <c r="AD2324" s="243" t="s">
        <v>65</v>
      </c>
      <c r="AE2324" s="243" t="s">
        <v>1146</v>
      </c>
      <c r="AF2324" s="244">
        <v>5103908</v>
      </c>
      <c r="AG2324" s="243"/>
      <c r="AH2324" s="243"/>
    </row>
    <row r="2325" spans="30:34" x14ac:dyDescent="0.25">
      <c r="AD2325" s="243" t="s">
        <v>65</v>
      </c>
      <c r="AE2325" s="243" t="s">
        <v>1169</v>
      </c>
      <c r="AF2325" s="244">
        <v>5103957</v>
      </c>
      <c r="AG2325" s="243"/>
      <c r="AH2325" s="243"/>
    </row>
    <row r="2326" spans="30:34" x14ac:dyDescent="0.25">
      <c r="AD2326" s="243" t="s">
        <v>65</v>
      </c>
      <c r="AE2326" s="243" t="s">
        <v>1192</v>
      </c>
      <c r="AF2326" s="244">
        <v>5104104</v>
      </c>
      <c r="AG2326" s="243"/>
      <c r="AH2326" s="243"/>
    </row>
    <row r="2327" spans="30:34" x14ac:dyDescent="0.25">
      <c r="AD2327" s="243" t="s">
        <v>65</v>
      </c>
      <c r="AE2327" s="243" t="s">
        <v>1214</v>
      </c>
      <c r="AF2327" s="244">
        <v>5104203</v>
      </c>
      <c r="AG2327" s="243"/>
      <c r="AH2327" s="243"/>
    </row>
    <row r="2328" spans="30:34" x14ac:dyDescent="0.25">
      <c r="AD2328" s="243" t="s">
        <v>65</v>
      </c>
      <c r="AE2328" s="243" t="s">
        <v>1235</v>
      </c>
      <c r="AF2328" s="244">
        <v>5104500</v>
      </c>
      <c r="AG2328" s="243"/>
      <c r="AH2328" s="243"/>
    </row>
    <row r="2329" spans="30:34" x14ac:dyDescent="0.25">
      <c r="AD2329" s="243" t="s">
        <v>65</v>
      </c>
      <c r="AE2329" s="243" t="s">
        <v>1258</v>
      </c>
      <c r="AF2329" s="244">
        <v>5104526</v>
      </c>
      <c r="AG2329" s="243"/>
      <c r="AH2329" s="243"/>
    </row>
    <row r="2330" spans="30:34" x14ac:dyDescent="0.25">
      <c r="AD2330" s="243" t="s">
        <v>65</v>
      </c>
      <c r="AE2330" s="243" t="s">
        <v>1281</v>
      </c>
      <c r="AF2330" s="244">
        <v>5104542</v>
      </c>
      <c r="AG2330" s="243"/>
      <c r="AH2330" s="243"/>
    </row>
    <row r="2331" spans="30:34" x14ac:dyDescent="0.25">
      <c r="AD2331" s="243" t="s">
        <v>65</v>
      </c>
      <c r="AE2331" s="243" t="s">
        <v>1302</v>
      </c>
      <c r="AF2331" s="244">
        <v>5104559</v>
      </c>
      <c r="AG2331" s="243"/>
      <c r="AH2331" s="243"/>
    </row>
    <row r="2332" spans="30:34" x14ac:dyDescent="0.25">
      <c r="AD2332" s="243" t="s">
        <v>65</v>
      </c>
      <c r="AE2332" s="243" t="s">
        <v>1324</v>
      </c>
      <c r="AF2332" s="244">
        <v>5104609</v>
      </c>
      <c r="AG2332" s="243"/>
      <c r="AH2332" s="243"/>
    </row>
    <row r="2333" spans="30:34" x14ac:dyDescent="0.25">
      <c r="AD2333" s="243" t="s">
        <v>65</v>
      </c>
      <c r="AE2333" s="243" t="s">
        <v>1346</v>
      </c>
      <c r="AF2333" s="244">
        <v>5104807</v>
      </c>
      <c r="AG2333" s="243"/>
      <c r="AH2333" s="243"/>
    </row>
    <row r="2334" spans="30:34" x14ac:dyDescent="0.25">
      <c r="AD2334" s="243" t="s">
        <v>65</v>
      </c>
      <c r="AE2334" s="243" t="s">
        <v>1367</v>
      </c>
      <c r="AF2334" s="244">
        <v>5104906</v>
      </c>
      <c r="AG2334" s="243"/>
      <c r="AH2334" s="243"/>
    </row>
    <row r="2335" spans="30:34" x14ac:dyDescent="0.25">
      <c r="AD2335" s="243" t="s">
        <v>65</v>
      </c>
      <c r="AE2335" s="243" t="s">
        <v>1389</v>
      </c>
      <c r="AF2335" s="244">
        <v>5105002</v>
      </c>
      <c r="AG2335" s="243"/>
      <c r="AH2335" s="243"/>
    </row>
    <row r="2336" spans="30:34" x14ac:dyDescent="0.25">
      <c r="AD2336" s="243" t="s">
        <v>65</v>
      </c>
      <c r="AE2336" s="243" t="s">
        <v>1411</v>
      </c>
      <c r="AF2336" s="244">
        <v>5105101</v>
      </c>
      <c r="AG2336" s="243"/>
      <c r="AH2336" s="243"/>
    </row>
    <row r="2337" spans="30:34" x14ac:dyDescent="0.25">
      <c r="AD2337" s="243" t="s">
        <v>65</v>
      </c>
      <c r="AE2337" s="243" t="s">
        <v>1433</v>
      </c>
      <c r="AF2337" s="244">
        <v>5105150</v>
      </c>
      <c r="AG2337" s="243"/>
      <c r="AH2337" s="243"/>
    </row>
    <row r="2338" spans="30:34" x14ac:dyDescent="0.25">
      <c r="AD2338" s="243" t="s">
        <v>65</v>
      </c>
      <c r="AE2338" s="243" t="s">
        <v>1454</v>
      </c>
      <c r="AF2338" s="244">
        <v>5105176</v>
      </c>
      <c r="AG2338" s="243"/>
      <c r="AH2338" s="243"/>
    </row>
    <row r="2339" spans="30:34" x14ac:dyDescent="0.25">
      <c r="AD2339" s="243" t="s">
        <v>65</v>
      </c>
      <c r="AE2339" s="243" t="s">
        <v>1474</v>
      </c>
      <c r="AF2339" s="244">
        <v>5105200</v>
      </c>
      <c r="AG2339" s="243"/>
      <c r="AH2339" s="243"/>
    </row>
    <row r="2340" spans="30:34" x14ac:dyDescent="0.25">
      <c r="AD2340" s="243" t="s">
        <v>65</v>
      </c>
      <c r="AE2340" s="243" t="s">
        <v>1496</v>
      </c>
      <c r="AF2340" s="244">
        <v>5105234</v>
      </c>
      <c r="AG2340" s="243"/>
      <c r="AH2340" s="243"/>
    </row>
    <row r="2341" spans="30:34" x14ac:dyDescent="0.25">
      <c r="AD2341" s="243" t="s">
        <v>65</v>
      </c>
      <c r="AE2341" s="243" t="s">
        <v>1516</v>
      </c>
      <c r="AF2341" s="244">
        <v>5105259</v>
      </c>
      <c r="AG2341" s="243"/>
      <c r="AH2341" s="243"/>
    </row>
    <row r="2342" spans="30:34" x14ac:dyDescent="0.25">
      <c r="AD2342" s="243" t="s">
        <v>65</v>
      </c>
      <c r="AE2342" s="243" t="s">
        <v>1537</v>
      </c>
      <c r="AF2342" s="244">
        <v>5105309</v>
      </c>
      <c r="AG2342" s="243"/>
      <c r="AH2342" s="243"/>
    </row>
    <row r="2343" spans="30:34" x14ac:dyDescent="0.25">
      <c r="AD2343" s="243" t="s">
        <v>65</v>
      </c>
      <c r="AE2343" s="243" t="s">
        <v>1558</v>
      </c>
      <c r="AF2343" s="244">
        <v>5105580</v>
      </c>
      <c r="AG2343" s="243"/>
      <c r="AH2343" s="243"/>
    </row>
    <row r="2344" spans="30:34" x14ac:dyDescent="0.25">
      <c r="AD2344" s="243" t="s">
        <v>65</v>
      </c>
      <c r="AE2344" s="243" t="s">
        <v>1577</v>
      </c>
      <c r="AF2344" s="244">
        <v>5105606</v>
      </c>
      <c r="AG2344" s="243"/>
      <c r="AH2344" s="243"/>
    </row>
    <row r="2345" spans="30:34" x14ac:dyDescent="0.25">
      <c r="AD2345" s="243" t="s">
        <v>65</v>
      </c>
      <c r="AE2345" s="243" t="s">
        <v>1597</v>
      </c>
      <c r="AF2345" s="244">
        <v>5105622</v>
      </c>
      <c r="AG2345" s="243"/>
      <c r="AH2345" s="243"/>
    </row>
    <row r="2346" spans="30:34" x14ac:dyDescent="0.25">
      <c r="AD2346" s="243" t="s">
        <v>65</v>
      </c>
      <c r="AE2346" s="243" t="s">
        <v>1617</v>
      </c>
      <c r="AF2346" s="244">
        <v>5105903</v>
      </c>
      <c r="AG2346" s="243"/>
      <c r="AH2346" s="243"/>
    </row>
    <row r="2347" spans="30:34" x14ac:dyDescent="0.25">
      <c r="AD2347" s="243" t="s">
        <v>65</v>
      </c>
      <c r="AE2347" s="243" t="s">
        <v>1638</v>
      </c>
      <c r="AF2347" s="244">
        <v>5106000</v>
      </c>
      <c r="AG2347" s="243"/>
      <c r="AH2347" s="243"/>
    </row>
    <row r="2348" spans="30:34" x14ac:dyDescent="0.25">
      <c r="AD2348" s="243" t="s">
        <v>65</v>
      </c>
      <c r="AE2348" s="243" t="s">
        <v>1659</v>
      </c>
      <c r="AF2348" s="244">
        <v>5106109</v>
      </c>
      <c r="AG2348" s="243"/>
      <c r="AH2348" s="243"/>
    </row>
    <row r="2349" spans="30:34" x14ac:dyDescent="0.25">
      <c r="AD2349" s="243" t="s">
        <v>65</v>
      </c>
      <c r="AE2349" s="243" t="s">
        <v>1679</v>
      </c>
      <c r="AF2349" s="244">
        <v>5106158</v>
      </c>
      <c r="AG2349" s="243"/>
      <c r="AH2349" s="243"/>
    </row>
    <row r="2350" spans="30:34" x14ac:dyDescent="0.25">
      <c r="AD2350" s="243" t="s">
        <v>65</v>
      </c>
      <c r="AE2350" s="243" t="s">
        <v>1700</v>
      </c>
      <c r="AF2350" s="244">
        <v>5106208</v>
      </c>
      <c r="AG2350" s="243"/>
      <c r="AH2350" s="243"/>
    </row>
    <row r="2351" spans="30:34" x14ac:dyDescent="0.25">
      <c r="AD2351" s="243" t="s">
        <v>65</v>
      </c>
      <c r="AE2351" s="243" t="s">
        <v>1720</v>
      </c>
      <c r="AF2351" s="244">
        <v>5106216</v>
      </c>
      <c r="AG2351" s="243"/>
      <c r="AH2351" s="243"/>
    </row>
    <row r="2352" spans="30:34" x14ac:dyDescent="0.25">
      <c r="AD2352" s="243" t="s">
        <v>65</v>
      </c>
      <c r="AE2352" s="243" t="s">
        <v>1741</v>
      </c>
      <c r="AF2352" s="244">
        <v>5108808</v>
      </c>
      <c r="AG2352" s="243"/>
      <c r="AH2352" s="243"/>
    </row>
    <row r="2353" spans="30:34" x14ac:dyDescent="0.25">
      <c r="AD2353" s="243" t="s">
        <v>65</v>
      </c>
      <c r="AE2353" s="243" t="s">
        <v>1761</v>
      </c>
      <c r="AF2353" s="244">
        <v>5106182</v>
      </c>
      <c r="AG2353" s="243"/>
      <c r="AH2353" s="243"/>
    </row>
    <row r="2354" spans="30:34" x14ac:dyDescent="0.25">
      <c r="AD2354" s="243" t="s">
        <v>65</v>
      </c>
      <c r="AE2354" s="243" t="s">
        <v>1782</v>
      </c>
      <c r="AF2354" s="244">
        <v>5108857</v>
      </c>
      <c r="AG2354" s="243"/>
      <c r="AH2354" s="243"/>
    </row>
    <row r="2355" spans="30:34" x14ac:dyDescent="0.25">
      <c r="AD2355" s="243" t="s">
        <v>65</v>
      </c>
      <c r="AE2355" s="243" t="s">
        <v>1801</v>
      </c>
      <c r="AF2355" s="244">
        <v>5108907</v>
      </c>
      <c r="AG2355" s="243"/>
      <c r="AH2355" s="243"/>
    </row>
    <row r="2356" spans="30:34" x14ac:dyDescent="0.25">
      <c r="AD2356" s="243" t="s">
        <v>65</v>
      </c>
      <c r="AE2356" s="243" t="s">
        <v>1819</v>
      </c>
      <c r="AF2356" s="244">
        <v>5108956</v>
      </c>
      <c r="AG2356" s="243"/>
      <c r="AH2356" s="243"/>
    </row>
    <row r="2357" spans="30:34" x14ac:dyDescent="0.25">
      <c r="AD2357" s="243" t="s">
        <v>65</v>
      </c>
      <c r="AE2357" s="243" t="s">
        <v>1838</v>
      </c>
      <c r="AF2357" s="244">
        <v>5106224</v>
      </c>
      <c r="AG2357" s="243"/>
      <c r="AH2357" s="243"/>
    </row>
    <row r="2358" spans="30:34" x14ac:dyDescent="0.25">
      <c r="AD2358" s="243" t="s">
        <v>65</v>
      </c>
      <c r="AE2358" s="243" t="s">
        <v>1856</v>
      </c>
      <c r="AF2358" s="244">
        <v>5106174</v>
      </c>
      <c r="AG2358" s="243"/>
      <c r="AH2358" s="243"/>
    </row>
    <row r="2359" spans="30:34" x14ac:dyDescent="0.25">
      <c r="AD2359" s="243" t="s">
        <v>65</v>
      </c>
      <c r="AE2359" s="243" t="s">
        <v>1874</v>
      </c>
      <c r="AF2359" s="244">
        <v>5106232</v>
      </c>
      <c r="AG2359" s="243"/>
      <c r="AH2359" s="243"/>
    </row>
    <row r="2360" spans="30:34" x14ac:dyDescent="0.25">
      <c r="AD2360" s="243" t="s">
        <v>65</v>
      </c>
      <c r="AE2360" s="243" t="s">
        <v>1890</v>
      </c>
      <c r="AF2360" s="244">
        <v>5106190</v>
      </c>
      <c r="AG2360" s="243"/>
      <c r="AH2360" s="243"/>
    </row>
    <row r="2361" spans="30:34" x14ac:dyDescent="0.25">
      <c r="AD2361" s="243" t="s">
        <v>65</v>
      </c>
      <c r="AE2361" s="243" t="s">
        <v>1907</v>
      </c>
      <c r="AF2361" s="244">
        <v>5106240</v>
      </c>
      <c r="AG2361" s="243"/>
      <c r="AH2361" s="243"/>
    </row>
    <row r="2362" spans="30:34" x14ac:dyDescent="0.25">
      <c r="AD2362" s="243" t="s">
        <v>65</v>
      </c>
      <c r="AE2362" s="243" t="s">
        <v>1925</v>
      </c>
      <c r="AF2362" s="244">
        <v>5106257</v>
      </c>
      <c r="AG2362" s="243"/>
      <c r="AH2362" s="243"/>
    </row>
    <row r="2363" spans="30:34" x14ac:dyDescent="0.25">
      <c r="AD2363" s="243" t="s">
        <v>65</v>
      </c>
      <c r="AE2363" s="243" t="s">
        <v>1942</v>
      </c>
      <c r="AF2363" s="244">
        <v>5106273</v>
      </c>
      <c r="AG2363" s="243"/>
      <c r="AH2363" s="243"/>
    </row>
    <row r="2364" spans="30:34" x14ac:dyDescent="0.25">
      <c r="AD2364" s="243" t="s">
        <v>65</v>
      </c>
      <c r="AE2364" s="243" t="s">
        <v>1958</v>
      </c>
      <c r="AF2364" s="244">
        <v>5106265</v>
      </c>
      <c r="AG2364" s="243"/>
      <c r="AH2364" s="243"/>
    </row>
    <row r="2365" spans="30:34" x14ac:dyDescent="0.25">
      <c r="AD2365" s="243" t="s">
        <v>65</v>
      </c>
      <c r="AE2365" s="243" t="s">
        <v>1975</v>
      </c>
      <c r="AF2365" s="244">
        <v>5106315</v>
      </c>
      <c r="AG2365" s="243"/>
      <c r="AH2365" s="243"/>
    </row>
    <row r="2366" spans="30:34" x14ac:dyDescent="0.25">
      <c r="AD2366" s="243" t="s">
        <v>65</v>
      </c>
      <c r="AE2366" s="243" t="s">
        <v>1993</v>
      </c>
      <c r="AF2366" s="244">
        <v>5106281</v>
      </c>
      <c r="AG2366" s="243"/>
      <c r="AH2366" s="243"/>
    </row>
    <row r="2367" spans="30:34" x14ac:dyDescent="0.25">
      <c r="AD2367" s="243" t="s">
        <v>65</v>
      </c>
      <c r="AE2367" s="243" t="s">
        <v>2010</v>
      </c>
      <c r="AF2367" s="244">
        <v>5106299</v>
      </c>
      <c r="AG2367" s="243"/>
      <c r="AH2367" s="243"/>
    </row>
    <row r="2368" spans="30:34" x14ac:dyDescent="0.25">
      <c r="AD2368" s="243" t="s">
        <v>65</v>
      </c>
      <c r="AE2368" s="243" t="s">
        <v>2028</v>
      </c>
      <c r="AF2368" s="244">
        <v>5106307</v>
      </c>
      <c r="AG2368" s="243"/>
      <c r="AH2368" s="243"/>
    </row>
    <row r="2369" spans="30:34" x14ac:dyDescent="0.25">
      <c r="AD2369" s="243" t="s">
        <v>65</v>
      </c>
      <c r="AE2369" s="243" t="s">
        <v>2046</v>
      </c>
      <c r="AF2369" s="244">
        <v>5106372</v>
      </c>
      <c r="AG2369" s="243"/>
      <c r="AH2369" s="243"/>
    </row>
    <row r="2370" spans="30:34" x14ac:dyDescent="0.25">
      <c r="AD2370" s="243" t="s">
        <v>65</v>
      </c>
      <c r="AE2370" s="243" t="s">
        <v>2064</v>
      </c>
      <c r="AF2370" s="244">
        <v>5106422</v>
      </c>
      <c r="AG2370" s="243"/>
      <c r="AH2370" s="243"/>
    </row>
    <row r="2371" spans="30:34" x14ac:dyDescent="0.25">
      <c r="AD2371" s="243" t="s">
        <v>65</v>
      </c>
      <c r="AE2371" s="243" t="s">
        <v>2081</v>
      </c>
      <c r="AF2371" s="244">
        <v>5106455</v>
      </c>
      <c r="AG2371" s="243"/>
      <c r="AH2371" s="243"/>
    </row>
    <row r="2372" spans="30:34" x14ac:dyDescent="0.25">
      <c r="AD2372" s="243" t="s">
        <v>65</v>
      </c>
      <c r="AE2372" s="243" t="s">
        <v>2096</v>
      </c>
      <c r="AF2372" s="244">
        <v>5106505</v>
      </c>
      <c r="AG2372" s="243"/>
      <c r="AH2372" s="243"/>
    </row>
    <row r="2373" spans="30:34" x14ac:dyDescent="0.25">
      <c r="AD2373" s="243" t="s">
        <v>65</v>
      </c>
      <c r="AE2373" s="243" t="s">
        <v>2113</v>
      </c>
      <c r="AF2373" s="244">
        <v>5106653</v>
      </c>
      <c r="AG2373" s="243"/>
      <c r="AH2373" s="243"/>
    </row>
    <row r="2374" spans="30:34" x14ac:dyDescent="0.25">
      <c r="AD2374" s="243" t="s">
        <v>65</v>
      </c>
      <c r="AE2374" s="243" t="s">
        <v>2128</v>
      </c>
      <c r="AF2374" s="244">
        <v>5106703</v>
      </c>
      <c r="AG2374" s="243"/>
      <c r="AH2374" s="243"/>
    </row>
    <row r="2375" spans="30:34" x14ac:dyDescent="0.25">
      <c r="AD2375" s="243" t="s">
        <v>65</v>
      </c>
      <c r="AE2375" s="243" t="s">
        <v>2145</v>
      </c>
      <c r="AF2375" s="244">
        <v>5106752</v>
      </c>
      <c r="AG2375" s="243"/>
      <c r="AH2375" s="243"/>
    </row>
    <row r="2376" spans="30:34" x14ac:dyDescent="0.25">
      <c r="AD2376" s="243" t="s">
        <v>65</v>
      </c>
      <c r="AE2376" s="243" t="s">
        <v>2161</v>
      </c>
      <c r="AF2376" s="244">
        <v>5106778</v>
      </c>
      <c r="AG2376" s="243"/>
      <c r="AH2376" s="243"/>
    </row>
    <row r="2377" spans="30:34" x14ac:dyDescent="0.25">
      <c r="AD2377" s="243" t="s">
        <v>65</v>
      </c>
      <c r="AE2377" s="243" t="s">
        <v>2178</v>
      </c>
      <c r="AF2377" s="244">
        <v>5106802</v>
      </c>
      <c r="AG2377" s="243"/>
      <c r="AH2377" s="243"/>
    </row>
    <row r="2378" spans="30:34" x14ac:dyDescent="0.25">
      <c r="AD2378" s="243" t="s">
        <v>65</v>
      </c>
      <c r="AE2378" s="243" t="s">
        <v>2195</v>
      </c>
      <c r="AF2378" s="244">
        <v>5106828</v>
      </c>
      <c r="AG2378" s="243"/>
      <c r="AH2378" s="243"/>
    </row>
    <row r="2379" spans="30:34" x14ac:dyDescent="0.25">
      <c r="AD2379" s="243" t="s">
        <v>65</v>
      </c>
      <c r="AE2379" s="243" t="s">
        <v>2211</v>
      </c>
      <c r="AF2379" s="244">
        <v>5106851</v>
      </c>
      <c r="AG2379" s="243"/>
      <c r="AH2379" s="243"/>
    </row>
    <row r="2380" spans="30:34" x14ac:dyDescent="0.25">
      <c r="AD2380" s="243" t="s">
        <v>65</v>
      </c>
      <c r="AE2380" s="243" t="s">
        <v>2226</v>
      </c>
      <c r="AF2380" s="244">
        <v>5107008</v>
      </c>
      <c r="AG2380" s="243"/>
      <c r="AH2380" s="243"/>
    </row>
    <row r="2381" spans="30:34" x14ac:dyDescent="0.25">
      <c r="AD2381" s="243" t="s">
        <v>65</v>
      </c>
      <c r="AE2381" s="243" t="s">
        <v>2242</v>
      </c>
      <c r="AF2381" s="244">
        <v>5107040</v>
      </c>
      <c r="AG2381" s="243"/>
      <c r="AH2381" s="243"/>
    </row>
    <row r="2382" spans="30:34" x14ac:dyDescent="0.25">
      <c r="AD2382" s="243" t="s">
        <v>65</v>
      </c>
      <c r="AE2382" s="243" t="s">
        <v>2256</v>
      </c>
      <c r="AF2382" s="244">
        <v>5107065</v>
      </c>
      <c r="AG2382" s="243"/>
      <c r="AH2382" s="243"/>
    </row>
    <row r="2383" spans="30:34" x14ac:dyDescent="0.25">
      <c r="AD2383" s="243" t="s">
        <v>65</v>
      </c>
      <c r="AE2383" s="243" t="s">
        <v>2271</v>
      </c>
      <c r="AF2383" s="244">
        <v>5107156</v>
      </c>
      <c r="AG2383" s="243"/>
      <c r="AH2383" s="243"/>
    </row>
    <row r="2384" spans="30:34" x14ac:dyDescent="0.25">
      <c r="AD2384" s="243" t="s">
        <v>65</v>
      </c>
      <c r="AE2384" s="243" t="s">
        <v>2287</v>
      </c>
      <c r="AF2384" s="244">
        <v>5107180</v>
      </c>
      <c r="AG2384" s="243"/>
      <c r="AH2384" s="243"/>
    </row>
    <row r="2385" spans="30:34" x14ac:dyDescent="0.25">
      <c r="AD2385" s="243" t="s">
        <v>65</v>
      </c>
      <c r="AE2385" s="243" t="s">
        <v>2303</v>
      </c>
      <c r="AF2385" s="244">
        <v>5107198</v>
      </c>
      <c r="AG2385" s="243"/>
      <c r="AH2385" s="243"/>
    </row>
    <row r="2386" spans="30:34" x14ac:dyDescent="0.25">
      <c r="AD2386" s="243" t="s">
        <v>65</v>
      </c>
      <c r="AE2386" s="243" t="s">
        <v>471</v>
      </c>
      <c r="AF2386" s="244">
        <v>5107206</v>
      </c>
      <c r="AG2386" s="243"/>
      <c r="AH2386" s="243"/>
    </row>
    <row r="2387" spans="30:34" x14ac:dyDescent="0.25">
      <c r="AD2387" s="243" t="s">
        <v>65</v>
      </c>
      <c r="AE2387" s="243" t="s">
        <v>2332</v>
      </c>
      <c r="AF2387" s="244">
        <v>5107578</v>
      </c>
      <c r="AG2387" s="243"/>
      <c r="AH2387" s="243"/>
    </row>
    <row r="2388" spans="30:34" x14ac:dyDescent="0.25">
      <c r="AD2388" s="243" t="s">
        <v>65</v>
      </c>
      <c r="AE2388" s="243" t="s">
        <v>2348</v>
      </c>
      <c r="AF2388" s="244">
        <v>5107602</v>
      </c>
      <c r="AG2388" s="243"/>
      <c r="AH2388" s="243"/>
    </row>
    <row r="2389" spans="30:34" x14ac:dyDescent="0.25">
      <c r="AD2389" s="243" t="s">
        <v>65</v>
      </c>
      <c r="AE2389" s="243" t="s">
        <v>2364</v>
      </c>
      <c r="AF2389" s="244">
        <v>5107701</v>
      </c>
      <c r="AG2389" s="243"/>
      <c r="AH2389" s="243"/>
    </row>
    <row r="2390" spans="30:34" x14ac:dyDescent="0.25">
      <c r="AD2390" s="243" t="s">
        <v>65</v>
      </c>
      <c r="AE2390" s="243" t="s">
        <v>2378</v>
      </c>
      <c r="AF2390" s="244">
        <v>5107750</v>
      </c>
      <c r="AG2390" s="243"/>
      <c r="AH2390" s="243"/>
    </row>
    <row r="2391" spans="30:34" x14ac:dyDescent="0.25">
      <c r="AD2391" s="243" t="s">
        <v>65</v>
      </c>
      <c r="AE2391" s="243" t="s">
        <v>2393</v>
      </c>
      <c r="AF2391" s="244">
        <v>5107248</v>
      </c>
      <c r="AG2391" s="243"/>
      <c r="AH2391" s="243"/>
    </row>
    <row r="2392" spans="30:34" x14ac:dyDescent="0.25">
      <c r="AD2392" s="243" t="s">
        <v>65</v>
      </c>
      <c r="AE2392" s="243" t="s">
        <v>2409</v>
      </c>
      <c r="AF2392" s="244">
        <v>5107743</v>
      </c>
      <c r="AG2392" s="243"/>
      <c r="AH2392" s="243"/>
    </row>
    <row r="2393" spans="30:34" x14ac:dyDescent="0.25">
      <c r="AD2393" s="243" t="s">
        <v>65</v>
      </c>
      <c r="AE2393" s="243" t="s">
        <v>2425</v>
      </c>
      <c r="AF2393" s="244">
        <v>5107768</v>
      </c>
      <c r="AG2393" s="243"/>
      <c r="AH2393" s="243"/>
    </row>
    <row r="2394" spans="30:34" x14ac:dyDescent="0.25">
      <c r="AD2394" s="243" t="s">
        <v>65</v>
      </c>
      <c r="AE2394" s="243" t="s">
        <v>2441</v>
      </c>
      <c r="AF2394" s="244">
        <v>5107776</v>
      </c>
      <c r="AG2394" s="243"/>
      <c r="AH2394" s="243"/>
    </row>
    <row r="2395" spans="30:34" x14ac:dyDescent="0.25">
      <c r="AD2395" s="243" t="s">
        <v>65</v>
      </c>
      <c r="AE2395" s="243" t="s">
        <v>2457</v>
      </c>
      <c r="AF2395" s="244">
        <v>5107263</v>
      </c>
      <c r="AG2395" s="243"/>
      <c r="AH2395" s="243"/>
    </row>
    <row r="2396" spans="30:34" x14ac:dyDescent="0.25">
      <c r="AD2396" s="243" t="s">
        <v>65</v>
      </c>
      <c r="AE2396" s="243" t="s">
        <v>2470</v>
      </c>
      <c r="AF2396" s="244">
        <v>5107792</v>
      </c>
      <c r="AG2396" s="243"/>
      <c r="AH2396" s="243"/>
    </row>
    <row r="2397" spans="30:34" x14ac:dyDescent="0.25">
      <c r="AD2397" s="243" t="s">
        <v>65</v>
      </c>
      <c r="AE2397" s="243" t="s">
        <v>2486</v>
      </c>
      <c r="AF2397" s="244">
        <v>5107800</v>
      </c>
      <c r="AG2397" s="243"/>
      <c r="AH2397" s="243"/>
    </row>
    <row r="2398" spans="30:34" x14ac:dyDescent="0.25">
      <c r="AD2398" s="243" t="s">
        <v>65</v>
      </c>
      <c r="AE2398" s="243" t="s">
        <v>2502</v>
      </c>
      <c r="AF2398" s="244">
        <v>5107859</v>
      </c>
      <c r="AG2398" s="243"/>
      <c r="AH2398" s="243"/>
    </row>
    <row r="2399" spans="30:34" x14ac:dyDescent="0.25">
      <c r="AD2399" s="243" t="s">
        <v>65</v>
      </c>
      <c r="AE2399" s="243" t="s">
        <v>2516</v>
      </c>
      <c r="AF2399" s="244">
        <v>5107297</v>
      </c>
      <c r="AG2399" s="243"/>
      <c r="AH2399" s="243"/>
    </row>
    <row r="2400" spans="30:34" x14ac:dyDescent="0.25">
      <c r="AD2400" s="243" t="s">
        <v>65</v>
      </c>
      <c r="AE2400" s="243" t="s">
        <v>2531</v>
      </c>
      <c r="AF2400" s="244">
        <v>5107305</v>
      </c>
      <c r="AG2400" s="243"/>
      <c r="AH2400" s="243"/>
    </row>
    <row r="2401" spans="30:34" x14ac:dyDescent="0.25">
      <c r="AD2401" s="243" t="s">
        <v>65</v>
      </c>
      <c r="AE2401" s="243" t="s">
        <v>2547</v>
      </c>
      <c r="AF2401" s="244">
        <v>5107354</v>
      </c>
      <c r="AG2401" s="243"/>
      <c r="AH2401" s="243"/>
    </row>
    <row r="2402" spans="30:34" x14ac:dyDescent="0.25">
      <c r="AD2402" s="243" t="s">
        <v>65</v>
      </c>
      <c r="AE2402" s="243" t="s">
        <v>2562</v>
      </c>
      <c r="AF2402" s="244">
        <v>5107107</v>
      </c>
      <c r="AG2402" s="243"/>
      <c r="AH2402" s="243"/>
    </row>
    <row r="2403" spans="30:34" x14ac:dyDescent="0.25">
      <c r="AD2403" s="243" t="s">
        <v>65</v>
      </c>
      <c r="AE2403" s="243" t="s">
        <v>2577</v>
      </c>
      <c r="AF2403" s="244">
        <v>5107404</v>
      </c>
      <c r="AG2403" s="243"/>
      <c r="AH2403" s="243"/>
    </row>
    <row r="2404" spans="30:34" x14ac:dyDescent="0.25">
      <c r="AD2404" s="243" t="s">
        <v>65</v>
      </c>
      <c r="AE2404" s="243" t="s">
        <v>2592</v>
      </c>
      <c r="AF2404" s="244">
        <v>5107875</v>
      </c>
      <c r="AG2404" s="243"/>
      <c r="AH2404" s="243"/>
    </row>
    <row r="2405" spans="30:34" x14ac:dyDescent="0.25">
      <c r="AD2405" s="243" t="s">
        <v>65</v>
      </c>
      <c r="AE2405" s="243" t="s">
        <v>2608</v>
      </c>
      <c r="AF2405" s="244">
        <v>5107883</v>
      </c>
      <c r="AG2405" s="243"/>
      <c r="AH2405" s="243"/>
    </row>
    <row r="2406" spans="30:34" x14ac:dyDescent="0.25">
      <c r="AD2406" s="243" t="s">
        <v>65</v>
      </c>
      <c r="AE2406" s="243" t="s">
        <v>2622</v>
      </c>
      <c r="AF2406" s="244">
        <v>5107909</v>
      </c>
      <c r="AG2406" s="243"/>
      <c r="AH2406" s="243"/>
    </row>
    <row r="2407" spans="30:34" x14ac:dyDescent="0.25">
      <c r="AD2407" s="243" t="s">
        <v>65</v>
      </c>
      <c r="AE2407" s="243" t="s">
        <v>2635</v>
      </c>
      <c r="AF2407" s="244">
        <v>5107925</v>
      </c>
      <c r="AG2407" s="243"/>
      <c r="AH2407" s="243"/>
    </row>
    <row r="2408" spans="30:34" x14ac:dyDescent="0.25">
      <c r="AD2408" s="243" t="s">
        <v>65</v>
      </c>
      <c r="AE2408" s="243" t="s">
        <v>2650</v>
      </c>
      <c r="AF2408" s="244">
        <v>5107941</v>
      </c>
      <c r="AG2408" s="243"/>
      <c r="AH2408" s="243"/>
    </row>
    <row r="2409" spans="30:34" x14ac:dyDescent="0.25">
      <c r="AD2409" s="243" t="s">
        <v>65</v>
      </c>
      <c r="AE2409" s="243" t="s">
        <v>2663</v>
      </c>
      <c r="AF2409" s="244">
        <v>5107958</v>
      </c>
      <c r="AG2409" s="243"/>
      <c r="AH2409" s="243"/>
    </row>
    <row r="2410" spans="30:34" x14ac:dyDescent="0.25">
      <c r="AD2410" s="243" t="s">
        <v>65</v>
      </c>
      <c r="AE2410" s="243" t="s">
        <v>2677</v>
      </c>
      <c r="AF2410" s="244">
        <v>5108006</v>
      </c>
      <c r="AG2410" s="243"/>
      <c r="AH2410" s="243"/>
    </row>
    <row r="2411" spans="30:34" x14ac:dyDescent="0.25">
      <c r="AD2411" s="243" t="s">
        <v>65</v>
      </c>
      <c r="AE2411" s="243" t="s">
        <v>2692</v>
      </c>
      <c r="AF2411" s="244">
        <v>5108055</v>
      </c>
      <c r="AG2411" s="243"/>
      <c r="AH2411" s="243"/>
    </row>
    <row r="2412" spans="30:34" x14ac:dyDescent="0.25">
      <c r="AD2412" s="243" t="s">
        <v>65</v>
      </c>
      <c r="AE2412" s="243" t="s">
        <v>2708</v>
      </c>
      <c r="AF2412" s="244">
        <v>5108105</v>
      </c>
      <c r="AG2412" s="243"/>
      <c r="AH2412" s="243"/>
    </row>
    <row r="2413" spans="30:34" x14ac:dyDescent="0.25">
      <c r="AD2413" s="243" t="s">
        <v>65</v>
      </c>
      <c r="AE2413" s="243" t="s">
        <v>2723</v>
      </c>
      <c r="AF2413" s="244">
        <v>5108204</v>
      </c>
      <c r="AG2413" s="243"/>
      <c r="AH2413" s="243"/>
    </row>
    <row r="2414" spans="30:34" x14ac:dyDescent="0.25">
      <c r="AD2414" s="243" t="s">
        <v>65</v>
      </c>
      <c r="AE2414" s="243" t="s">
        <v>2739</v>
      </c>
      <c r="AF2414" s="244">
        <v>5108303</v>
      </c>
      <c r="AG2414" s="243"/>
      <c r="AH2414" s="243"/>
    </row>
    <row r="2415" spans="30:34" x14ac:dyDescent="0.25">
      <c r="AD2415" s="243" t="s">
        <v>65</v>
      </c>
      <c r="AE2415" s="243" t="s">
        <v>2754</v>
      </c>
      <c r="AF2415" s="244">
        <v>5108352</v>
      </c>
      <c r="AG2415" s="243"/>
      <c r="AH2415" s="243"/>
    </row>
    <row r="2416" spans="30:34" x14ac:dyDescent="0.25">
      <c r="AD2416" s="243" t="s">
        <v>65</v>
      </c>
      <c r="AE2416" s="243" t="s">
        <v>2769</v>
      </c>
      <c r="AF2416" s="244">
        <v>5108402</v>
      </c>
      <c r="AG2416" s="243"/>
      <c r="AH2416" s="243"/>
    </row>
    <row r="2417" spans="30:34" x14ac:dyDescent="0.25">
      <c r="AD2417" s="243" t="s">
        <v>65</v>
      </c>
      <c r="AE2417" s="243" t="s">
        <v>2785</v>
      </c>
      <c r="AF2417" s="244">
        <v>5108501</v>
      </c>
      <c r="AG2417" s="243"/>
      <c r="AH2417" s="243"/>
    </row>
    <row r="2418" spans="30:34" x14ac:dyDescent="0.25">
      <c r="AD2418" s="243" t="s">
        <v>65</v>
      </c>
      <c r="AE2418" s="243" t="s">
        <v>2800</v>
      </c>
      <c r="AF2418" s="244">
        <v>5105507</v>
      </c>
      <c r="AG2418" s="243"/>
      <c r="AH2418" s="243"/>
    </row>
    <row r="2419" spans="30:34" x14ac:dyDescent="0.25">
      <c r="AD2419" s="243" t="s">
        <v>65</v>
      </c>
      <c r="AE2419" s="243" t="s">
        <v>2815</v>
      </c>
      <c r="AF2419" s="244">
        <v>5108600</v>
      </c>
      <c r="AG2419" s="243"/>
      <c r="AH2419" s="243"/>
    </row>
    <row r="2420" spans="30:34" x14ac:dyDescent="0.25">
      <c r="AD2420" s="243" t="s">
        <v>67</v>
      </c>
      <c r="AE2420" s="243" t="s">
        <v>104</v>
      </c>
      <c r="AF2420" s="244">
        <v>1500107</v>
      </c>
      <c r="AG2420" s="243"/>
      <c r="AH2420" s="243"/>
    </row>
    <row r="2421" spans="30:34" x14ac:dyDescent="0.25">
      <c r="AD2421" s="243" t="s">
        <v>67</v>
      </c>
      <c r="AE2421" s="243" t="s">
        <v>129</v>
      </c>
      <c r="AF2421" s="244">
        <v>1500131</v>
      </c>
      <c r="AG2421" s="243"/>
      <c r="AH2421" s="243"/>
    </row>
    <row r="2422" spans="30:34" x14ac:dyDescent="0.25">
      <c r="AD2422" s="243" t="s">
        <v>67</v>
      </c>
      <c r="AE2422" s="243" t="s">
        <v>155</v>
      </c>
      <c r="AF2422" s="244">
        <v>1500206</v>
      </c>
      <c r="AG2422" s="243"/>
      <c r="AH2422" s="243"/>
    </row>
    <row r="2423" spans="30:34" x14ac:dyDescent="0.25">
      <c r="AD2423" s="243" t="s">
        <v>67</v>
      </c>
      <c r="AE2423" s="243" t="s">
        <v>180</v>
      </c>
      <c r="AF2423" s="244">
        <v>1500305</v>
      </c>
      <c r="AG2423" s="243"/>
      <c r="AH2423" s="243"/>
    </row>
    <row r="2424" spans="30:34" x14ac:dyDescent="0.25">
      <c r="AD2424" s="243" t="s">
        <v>67</v>
      </c>
      <c r="AE2424" s="243" t="s">
        <v>206</v>
      </c>
      <c r="AF2424" s="244">
        <v>1500347</v>
      </c>
      <c r="AG2424" s="243"/>
      <c r="AH2424" s="243"/>
    </row>
    <row r="2425" spans="30:34" x14ac:dyDescent="0.25">
      <c r="AD2425" s="243" t="s">
        <v>67</v>
      </c>
      <c r="AE2425" s="243" t="s">
        <v>231</v>
      </c>
      <c r="AF2425" s="244">
        <v>1500404</v>
      </c>
      <c r="AG2425" s="243"/>
      <c r="AH2425" s="243"/>
    </row>
    <row r="2426" spans="30:34" x14ac:dyDescent="0.25">
      <c r="AD2426" s="243" t="s">
        <v>67</v>
      </c>
      <c r="AE2426" s="243" t="s">
        <v>256</v>
      </c>
      <c r="AF2426" s="244">
        <v>1500503</v>
      </c>
      <c r="AG2426" s="243"/>
      <c r="AH2426" s="243"/>
    </row>
    <row r="2427" spans="30:34" x14ac:dyDescent="0.25">
      <c r="AD2427" s="243" t="s">
        <v>67</v>
      </c>
      <c r="AE2427" s="243" t="s">
        <v>281</v>
      </c>
      <c r="AF2427" s="244">
        <v>1500602</v>
      </c>
      <c r="AG2427" s="243"/>
      <c r="AH2427" s="243"/>
    </row>
    <row r="2428" spans="30:34" x14ac:dyDescent="0.25">
      <c r="AD2428" s="243" t="s">
        <v>67</v>
      </c>
      <c r="AE2428" s="243" t="s">
        <v>307</v>
      </c>
      <c r="AF2428" s="244">
        <v>1500701</v>
      </c>
      <c r="AG2428" s="243"/>
      <c r="AH2428" s="243"/>
    </row>
    <row r="2429" spans="30:34" x14ac:dyDescent="0.25">
      <c r="AD2429" s="243" t="s">
        <v>67</v>
      </c>
      <c r="AE2429" s="243" t="s">
        <v>333</v>
      </c>
      <c r="AF2429" s="244">
        <v>1500800</v>
      </c>
      <c r="AG2429" s="243"/>
      <c r="AH2429" s="243"/>
    </row>
    <row r="2430" spans="30:34" x14ac:dyDescent="0.25">
      <c r="AD2430" s="243" t="s">
        <v>67</v>
      </c>
      <c r="AE2430" s="243" t="s">
        <v>358</v>
      </c>
      <c r="AF2430" s="244">
        <v>1500859</v>
      </c>
      <c r="AG2430" s="243"/>
      <c r="AH2430" s="243"/>
    </row>
    <row r="2431" spans="30:34" x14ac:dyDescent="0.25">
      <c r="AD2431" s="243" t="s">
        <v>67</v>
      </c>
      <c r="AE2431" s="243" t="s">
        <v>382</v>
      </c>
      <c r="AF2431" s="244">
        <v>1500909</v>
      </c>
      <c r="AG2431" s="243"/>
      <c r="AH2431" s="243"/>
    </row>
    <row r="2432" spans="30:34" x14ac:dyDescent="0.25">
      <c r="AD2432" s="243" t="s">
        <v>67</v>
      </c>
      <c r="AE2432" s="243" t="s">
        <v>407</v>
      </c>
      <c r="AF2432" s="244">
        <v>1500958</v>
      </c>
      <c r="AG2432" s="243"/>
      <c r="AH2432" s="243"/>
    </row>
    <row r="2433" spans="30:34" x14ac:dyDescent="0.25">
      <c r="AD2433" s="243" t="s">
        <v>67</v>
      </c>
      <c r="AE2433" s="243" t="s">
        <v>432</v>
      </c>
      <c r="AF2433" s="244">
        <v>1501006</v>
      </c>
      <c r="AG2433" s="243"/>
      <c r="AH2433" s="243"/>
    </row>
    <row r="2434" spans="30:34" x14ac:dyDescent="0.25">
      <c r="AD2434" s="243" t="s">
        <v>67</v>
      </c>
      <c r="AE2434" s="243" t="s">
        <v>457</v>
      </c>
      <c r="AF2434" s="244">
        <v>1501105</v>
      </c>
      <c r="AG2434" s="243"/>
      <c r="AH2434" s="243"/>
    </row>
    <row r="2435" spans="30:34" x14ac:dyDescent="0.25">
      <c r="AD2435" s="243" t="s">
        <v>67</v>
      </c>
      <c r="AE2435" s="243" t="s">
        <v>483</v>
      </c>
      <c r="AF2435" s="244">
        <v>1501204</v>
      </c>
      <c r="AG2435" s="243"/>
      <c r="AH2435" s="243"/>
    </row>
    <row r="2436" spans="30:34" x14ac:dyDescent="0.25">
      <c r="AD2436" s="243" t="s">
        <v>67</v>
      </c>
      <c r="AE2436" s="243" t="s">
        <v>507</v>
      </c>
      <c r="AF2436" s="244">
        <v>1501253</v>
      </c>
      <c r="AG2436" s="243"/>
      <c r="AH2436" s="243"/>
    </row>
    <row r="2437" spans="30:34" x14ac:dyDescent="0.25">
      <c r="AD2437" s="243" t="s">
        <v>67</v>
      </c>
      <c r="AE2437" s="243" t="s">
        <v>530</v>
      </c>
      <c r="AF2437" s="244">
        <v>1501303</v>
      </c>
      <c r="AG2437" s="243"/>
      <c r="AH2437" s="243"/>
    </row>
    <row r="2438" spans="30:34" x14ac:dyDescent="0.25">
      <c r="AD2438" s="243" t="s">
        <v>67</v>
      </c>
      <c r="AE2438" s="243" t="s">
        <v>270</v>
      </c>
      <c r="AF2438" s="244">
        <v>1501402</v>
      </c>
      <c r="AG2438" s="243"/>
      <c r="AH2438" s="243"/>
    </row>
    <row r="2439" spans="30:34" x14ac:dyDescent="0.25">
      <c r="AD2439" s="243" t="s">
        <v>67</v>
      </c>
      <c r="AE2439" s="243" t="s">
        <v>576</v>
      </c>
      <c r="AF2439" s="244">
        <v>1501451</v>
      </c>
      <c r="AG2439" s="243"/>
      <c r="AH2439" s="243"/>
    </row>
    <row r="2440" spans="30:34" x14ac:dyDescent="0.25">
      <c r="AD2440" s="243" t="s">
        <v>67</v>
      </c>
      <c r="AE2440" s="243" t="s">
        <v>600</v>
      </c>
      <c r="AF2440" s="244">
        <v>1501501</v>
      </c>
      <c r="AG2440" s="243"/>
      <c r="AH2440" s="243"/>
    </row>
    <row r="2441" spans="30:34" x14ac:dyDescent="0.25">
      <c r="AD2441" s="243" t="s">
        <v>67</v>
      </c>
      <c r="AE2441" s="243" t="s">
        <v>623</v>
      </c>
      <c r="AF2441" s="244">
        <v>1501576</v>
      </c>
      <c r="AG2441" s="243"/>
      <c r="AH2441" s="243"/>
    </row>
    <row r="2442" spans="30:34" x14ac:dyDescent="0.25">
      <c r="AD2442" s="243" t="s">
        <v>67</v>
      </c>
      <c r="AE2442" s="243" t="s">
        <v>481</v>
      </c>
      <c r="AF2442" s="244">
        <v>1501600</v>
      </c>
      <c r="AG2442" s="243"/>
      <c r="AH2442" s="243"/>
    </row>
    <row r="2443" spans="30:34" x14ac:dyDescent="0.25">
      <c r="AD2443" s="243" t="s">
        <v>67</v>
      </c>
      <c r="AE2443" s="243" t="s">
        <v>665</v>
      </c>
      <c r="AF2443" s="244">
        <v>1501709</v>
      </c>
      <c r="AG2443" s="243"/>
      <c r="AH2443" s="243"/>
    </row>
    <row r="2444" spans="30:34" x14ac:dyDescent="0.25">
      <c r="AD2444" s="243" t="s">
        <v>67</v>
      </c>
      <c r="AE2444" s="243" t="s">
        <v>686</v>
      </c>
      <c r="AF2444" s="244">
        <v>1501725</v>
      </c>
      <c r="AG2444" s="243"/>
      <c r="AH2444" s="243"/>
    </row>
    <row r="2445" spans="30:34" x14ac:dyDescent="0.25">
      <c r="AD2445" s="243" t="s">
        <v>67</v>
      </c>
      <c r="AE2445" s="243" t="s">
        <v>706</v>
      </c>
      <c r="AF2445" s="244">
        <v>1501758</v>
      </c>
      <c r="AG2445" s="243"/>
      <c r="AH2445" s="243"/>
    </row>
    <row r="2446" spans="30:34" x14ac:dyDescent="0.25">
      <c r="AD2446" s="243" t="s">
        <v>67</v>
      </c>
      <c r="AE2446" s="243" t="s">
        <v>728</v>
      </c>
      <c r="AF2446" s="244">
        <v>1501782</v>
      </c>
      <c r="AG2446" s="243"/>
      <c r="AH2446" s="243"/>
    </row>
    <row r="2447" spans="30:34" x14ac:dyDescent="0.25">
      <c r="AD2447" s="243" t="s">
        <v>67</v>
      </c>
      <c r="AE2447" s="243" t="s">
        <v>750</v>
      </c>
      <c r="AF2447" s="244">
        <v>1501808</v>
      </c>
      <c r="AG2447" s="243"/>
      <c r="AH2447" s="243"/>
    </row>
    <row r="2448" spans="30:34" x14ac:dyDescent="0.25">
      <c r="AD2448" s="243" t="s">
        <v>67</v>
      </c>
      <c r="AE2448" s="243" t="s">
        <v>771</v>
      </c>
      <c r="AF2448" s="244">
        <v>1501907</v>
      </c>
      <c r="AG2448" s="243"/>
      <c r="AH2448" s="243"/>
    </row>
    <row r="2449" spans="30:34" x14ac:dyDescent="0.25">
      <c r="AD2449" s="243" t="s">
        <v>67</v>
      </c>
      <c r="AE2449" s="243" t="s">
        <v>794</v>
      </c>
      <c r="AF2449" s="244">
        <v>1502004</v>
      </c>
      <c r="AG2449" s="243"/>
      <c r="AH2449" s="243"/>
    </row>
    <row r="2450" spans="30:34" x14ac:dyDescent="0.25">
      <c r="AD2450" s="243" t="s">
        <v>67</v>
      </c>
      <c r="AE2450" s="243" t="s">
        <v>815</v>
      </c>
      <c r="AF2450" s="244">
        <v>1501956</v>
      </c>
      <c r="AG2450" s="243"/>
      <c r="AH2450" s="243"/>
    </row>
    <row r="2451" spans="30:34" x14ac:dyDescent="0.25">
      <c r="AD2451" s="243" t="s">
        <v>67</v>
      </c>
      <c r="AE2451" s="243" t="s">
        <v>835</v>
      </c>
      <c r="AF2451" s="244">
        <v>1502103</v>
      </c>
      <c r="AG2451" s="243"/>
      <c r="AH2451" s="243"/>
    </row>
    <row r="2452" spans="30:34" x14ac:dyDescent="0.25">
      <c r="AD2452" s="243" t="s">
        <v>67</v>
      </c>
      <c r="AE2452" s="243" t="s">
        <v>858</v>
      </c>
      <c r="AF2452" s="244">
        <v>1502152</v>
      </c>
      <c r="AG2452" s="243"/>
      <c r="AH2452" s="243"/>
    </row>
    <row r="2453" spans="30:34" x14ac:dyDescent="0.25">
      <c r="AD2453" s="243" t="s">
        <v>67</v>
      </c>
      <c r="AE2453" s="243" t="s">
        <v>879</v>
      </c>
      <c r="AF2453" s="244">
        <v>1502202</v>
      </c>
      <c r="AG2453" s="243"/>
      <c r="AH2453" s="243"/>
    </row>
    <row r="2454" spans="30:34" x14ac:dyDescent="0.25">
      <c r="AD2454" s="243" t="s">
        <v>67</v>
      </c>
      <c r="AE2454" s="243" t="s">
        <v>902</v>
      </c>
      <c r="AF2454" s="244">
        <v>1502301</v>
      </c>
      <c r="AG2454" s="243"/>
      <c r="AH2454" s="243"/>
    </row>
    <row r="2455" spans="30:34" x14ac:dyDescent="0.25">
      <c r="AD2455" s="243" t="s">
        <v>67</v>
      </c>
      <c r="AE2455" s="243" t="s">
        <v>925</v>
      </c>
      <c r="AF2455" s="244">
        <v>1502400</v>
      </c>
      <c r="AG2455" s="243"/>
      <c r="AH2455" s="243"/>
    </row>
    <row r="2456" spans="30:34" x14ac:dyDescent="0.25">
      <c r="AD2456" s="243" t="s">
        <v>67</v>
      </c>
      <c r="AE2456" s="243" t="s">
        <v>948</v>
      </c>
      <c r="AF2456" s="244">
        <v>1502509</v>
      </c>
      <c r="AG2456" s="243"/>
      <c r="AH2456" s="243"/>
    </row>
    <row r="2457" spans="30:34" x14ac:dyDescent="0.25">
      <c r="AD2457" s="243" t="s">
        <v>67</v>
      </c>
      <c r="AE2457" s="243" t="s">
        <v>970</v>
      </c>
      <c r="AF2457" s="244">
        <v>1502608</v>
      </c>
      <c r="AG2457" s="243"/>
      <c r="AH2457" s="243"/>
    </row>
    <row r="2458" spans="30:34" x14ac:dyDescent="0.25">
      <c r="AD2458" s="243" t="s">
        <v>67</v>
      </c>
      <c r="AE2458" s="243" t="s">
        <v>992</v>
      </c>
      <c r="AF2458" s="244">
        <v>1502707</v>
      </c>
      <c r="AG2458" s="243"/>
      <c r="AH2458" s="243"/>
    </row>
    <row r="2459" spans="30:34" x14ac:dyDescent="0.25">
      <c r="AD2459" s="243" t="s">
        <v>67</v>
      </c>
      <c r="AE2459" s="243" t="s">
        <v>1015</v>
      </c>
      <c r="AF2459" s="244">
        <v>1502756</v>
      </c>
      <c r="AG2459" s="243"/>
      <c r="AH2459" s="243"/>
    </row>
    <row r="2460" spans="30:34" x14ac:dyDescent="0.25">
      <c r="AD2460" s="243" t="s">
        <v>67</v>
      </c>
      <c r="AE2460" s="243" t="s">
        <v>1037</v>
      </c>
      <c r="AF2460" s="244">
        <v>1502764</v>
      </c>
      <c r="AG2460" s="243"/>
      <c r="AH2460" s="243"/>
    </row>
    <row r="2461" spans="30:34" x14ac:dyDescent="0.25">
      <c r="AD2461" s="243" t="s">
        <v>67</v>
      </c>
      <c r="AE2461" s="243" t="s">
        <v>1059</v>
      </c>
      <c r="AF2461" s="244">
        <v>1502772</v>
      </c>
      <c r="AG2461" s="243"/>
      <c r="AH2461" s="243"/>
    </row>
    <row r="2462" spans="30:34" x14ac:dyDescent="0.25">
      <c r="AD2462" s="243" t="s">
        <v>67</v>
      </c>
      <c r="AE2462" s="243" t="s">
        <v>1081</v>
      </c>
      <c r="AF2462" s="244">
        <v>1502806</v>
      </c>
      <c r="AG2462" s="243"/>
      <c r="AH2462" s="243"/>
    </row>
    <row r="2463" spans="30:34" x14ac:dyDescent="0.25">
      <c r="AD2463" s="243" t="s">
        <v>67</v>
      </c>
      <c r="AE2463" s="243" t="s">
        <v>1103</v>
      </c>
      <c r="AF2463" s="244">
        <v>1502855</v>
      </c>
      <c r="AG2463" s="243"/>
      <c r="AH2463" s="243"/>
    </row>
    <row r="2464" spans="30:34" x14ac:dyDescent="0.25">
      <c r="AD2464" s="243" t="s">
        <v>67</v>
      </c>
      <c r="AE2464" s="243" t="s">
        <v>1126</v>
      </c>
      <c r="AF2464" s="244">
        <v>1502905</v>
      </c>
      <c r="AG2464" s="243"/>
      <c r="AH2464" s="243"/>
    </row>
    <row r="2465" spans="30:34" x14ac:dyDescent="0.25">
      <c r="AD2465" s="243" t="s">
        <v>67</v>
      </c>
      <c r="AE2465" s="243" t="s">
        <v>1149</v>
      </c>
      <c r="AF2465" s="244">
        <v>1502939</v>
      </c>
      <c r="AG2465" s="243"/>
      <c r="AH2465" s="243"/>
    </row>
    <row r="2466" spans="30:34" x14ac:dyDescent="0.25">
      <c r="AD2466" s="243" t="s">
        <v>67</v>
      </c>
      <c r="AE2466" s="243" t="s">
        <v>1172</v>
      </c>
      <c r="AF2466" s="244">
        <v>1502954</v>
      </c>
      <c r="AG2466" s="243"/>
      <c r="AH2466" s="243"/>
    </row>
    <row r="2467" spans="30:34" x14ac:dyDescent="0.25">
      <c r="AD2467" s="243" t="s">
        <v>67</v>
      </c>
      <c r="AE2467" s="243" t="s">
        <v>1195</v>
      </c>
      <c r="AF2467" s="244">
        <v>1503002</v>
      </c>
      <c r="AG2467" s="243"/>
      <c r="AH2467" s="243"/>
    </row>
    <row r="2468" spans="30:34" x14ac:dyDescent="0.25">
      <c r="AD2468" s="243" t="s">
        <v>67</v>
      </c>
      <c r="AE2468" s="243" t="s">
        <v>1217</v>
      </c>
      <c r="AF2468" s="244">
        <v>1503044</v>
      </c>
      <c r="AG2468" s="243"/>
      <c r="AH2468" s="243"/>
    </row>
    <row r="2469" spans="30:34" x14ac:dyDescent="0.25">
      <c r="AD2469" s="243" t="s">
        <v>67</v>
      </c>
      <c r="AE2469" s="243" t="s">
        <v>1238</v>
      </c>
      <c r="AF2469" s="244">
        <v>1503077</v>
      </c>
      <c r="AG2469" s="243"/>
      <c r="AH2469" s="243"/>
    </row>
    <row r="2470" spans="30:34" x14ac:dyDescent="0.25">
      <c r="AD2470" s="243" t="s">
        <v>67</v>
      </c>
      <c r="AE2470" s="243" t="s">
        <v>1261</v>
      </c>
      <c r="AF2470" s="244">
        <v>1503093</v>
      </c>
      <c r="AG2470" s="243"/>
      <c r="AH2470" s="243"/>
    </row>
    <row r="2471" spans="30:34" x14ac:dyDescent="0.25">
      <c r="AD2471" s="243" t="s">
        <v>67</v>
      </c>
      <c r="AE2471" s="243" t="s">
        <v>1284</v>
      </c>
      <c r="AF2471" s="244">
        <v>1503101</v>
      </c>
      <c r="AG2471" s="243"/>
      <c r="AH2471" s="243"/>
    </row>
    <row r="2472" spans="30:34" x14ac:dyDescent="0.25">
      <c r="AD2472" s="243" t="s">
        <v>67</v>
      </c>
      <c r="AE2472" s="243" t="s">
        <v>1305</v>
      </c>
      <c r="AF2472" s="244">
        <v>1503200</v>
      </c>
      <c r="AG2472" s="243"/>
      <c r="AH2472" s="243"/>
    </row>
    <row r="2473" spans="30:34" x14ac:dyDescent="0.25">
      <c r="AD2473" s="243" t="s">
        <v>67</v>
      </c>
      <c r="AE2473" s="243" t="s">
        <v>1327</v>
      </c>
      <c r="AF2473" s="244">
        <v>1503309</v>
      </c>
      <c r="AG2473" s="243"/>
      <c r="AH2473" s="243"/>
    </row>
    <row r="2474" spans="30:34" x14ac:dyDescent="0.25">
      <c r="AD2474" s="243" t="s">
        <v>67</v>
      </c>
      <c r="AE2474" s="243" t="s">
        <v>1349</v>
      </c>
      <c r="AF2474" s="244">
        <v>1503408</v>
      </c>
      <c r="AG2474" s="243"/>
      <c r="AH2474" s="243"/>
    </row>
    <row r="2475" spans="30:34" x14ac:dyDescent="0.25">
      <c r="AD2475" s="243" t="s">
        <v>67</v>
      </c>
      <c r="AE2475" s="243" t="s">
        <v>1370</v>
      </c>
      <c r="AF2475" s="244">
        <v>1503457</v>
      </c>
      <c r="AG2475" s="243"/>
      <c r="AH2475" s="243"/>
    </row>
    <row r="2476" spans="30:34" x14ac:dyDescent="0.25">
      <c r="AD2476" s="243" t="s">
        <v>67</v>
      </c>
      <c r="AE2476" s="243" t="s">
        <v>1392</v>
      </c>
      <c r="AF2476" s="244">
        <v>1503507</v>
      </c>
      <c r="AG2476" s="243"/>
      <c r="AH2476" s="243"/>
    </row>
    <row r="2477" spans="30:34" x14ac:dyDescent="0.25">
      <c r="AD2477" s="243" t="s">
        <v>67</v>
      </c>
      <c r="AE2477" s="243" t="s">
        <v>1414</v>
      </c>
      <c r="AF2477" s="244">
        <v>1503606</v>
      </c>
      <c r="AG2477" s="243"/>
      <c r="AH2477" s="243"/>
    </row>
    <row r="2478" spans="30:34" x14ac:dyDescent="0.25">
      <c r="AD2478" s="243" t="s">
        <v>67</v>
      </c>
      <c r="AE2478" s="243" t="s">
        <v>1436</v>
      </c>
      <c r="AF2478" s="244">
        <v>1503705</v>
      </c>
      <c r="AG2478" s="243"/>
      <c r="AH2478" s="243"/>
    </row>
    <row r="2479" spans="30:34" x14ac:dyDescent="0.25">
      <c r="AD2479" s="243" t="s">
        <v>67</v>
      </c>
      <c r="AE2479" s="243" t="s">
        <v>1457</v>
      </c>
      <c r="AF2479" s="244">
        <v>1503754</v>
      </c>
      <c r="AG2479" s="243"/>
      <c r="AH2479" s="243"/>
    </row>
    <row r="2480" spans="30:34" x14ac:dyDescent="0.25">
      <c r="AD2480" s="243" t="s">
        <v>67</v>
      </c>
      <c r="AE2480" s="243" t="s">
        <v>1477</v>
      </c>
      <c r="AF2480" s="244">
        <v>1503804</v>
      </c>
      <c r="AG2480" s="243"/>
      <c r="AH2480" s="243"/>
    </row>
    <row r="2481" spans="30:34" x14ac:dyDescent="0.25">
      <c r="AD2481" s="243" t="s">
        <v>67</v>
      </c>
      <c r="AE2481" s="243" t="s">
        <v>1499</v>
      </c>
      <c r="AF2481" s="244">
        <v>1503903</v>
      </c>
      <c r="AG2481" s="243"/>
      <c r="AH2481" s="243"/>
    </row>
    <row r="2482" spans="30:34" x14ac:dyDescent="0.25">
      <c r="AD2482" s="243" t="s">
        <v>67</v>
      </c>
      <c r="AE2482" s="243" t="s">
        <v>1519</v>
      </c>
      <c r="AF2482" s="244">
        <v>1504000</v>
      </c>
      <c r="AG2482" s="243"/>
      <c r="AH2482" s="243"/>
    </row>
    <row r="2483" spans="30:34" x14ac:dyDescent="0.25">
      <c r="AD2483" s="243" t="s">
        <v>67</v>
      </c>
      <c r="AE2483" s="243" t="s">
        <v>1540</v>
      </c>
      <c r="AF2483" s="244">
        <v>1504059</v>
      </c>
      <c r="AG2483" s="243"/>
      <c r="AH2483" s="243"/>
    </row>
    <row r="2484" spans="30:34" x14ac:dyDescent="0.25">
      <c r="AD2484" s="243" t="s">
        <v>67</v>
      </c>
      <c r="AE2484" s="243" t="s">
        <v>1561</v>
      </c>
      <c r="AF2484" s="244">
        <v>1504109</v>
      </c>
      <c r="AG2484" s="243"/>
      <c r="AH2484" s="243"/>
    </row>
    <row r="2485" spans="30:34" x14ac:dyDescent="0.25">
      <c r="AD2485" s="243" t="s">
        <v>67</v>
      </c>
      <c r="AE2485" s="243" t="s">
        <v>1580</v>
      </c>
      <c r="AF2485" s="244">
        <v>1504208</v>
      </c>
      <c r="AG2485" s="243"/>
      <c r="AH2485" s="243"/>
    </row>
    <row r="2486" spans="30:34" x14ac:dyDescent="0.25">
      <c r="AD2486" s="243" t="s">
        <v>67</v>
      </c>
      <c r="AE2486" s="243" t="s">
        <v>1600</v>
      </c>
      <c r="AF2486" s="244">
        <v>1504307</v>
      </c>
      <c r="AG2486" s="243"/>
      <c r="AH2486" s="243"/>
    </row>
    <row r="2487" spans="30:34" x14ac:dyDescent="0.25">
      <c r="AD2487" s="243" t="s">
        <v>67</v>
      </c>
      <c r="AE2487" s="243" t="s">
        <v>1620</v>
      </c>
      <c r="AF2487" s="244">
        <v>1504406</v>
      </c>
      <c r="AG2487" s="243"/>
      <c r="AH2487" s="243"/>
    </row>
    <row r="2488" spans="30:34" x14ac:dyDescent="0.25">
      <c r="AD2488" s="243" t="s">
        <v>67</v>
      </c>
      <c r="AE2488" s="243" t="s">
        <v>1641</v>
      </c>
      <c r="AF2488" s="244">
        <v>1504422</v>
      </c>
      <c r="AG2488" s="243"/>
      <c r="AH2488" s="243"/>
    </row>
    <row r="2489" spans="30:34" x14ac:dyDescent="0.25">
      <c r="AD2489" s="243" t="s">
        <v>67</v>
      </c>
      <c r="AE2489" s="243" t="s">
        <v>1662</v>
      </c>
      <c r="AF2489" s="244">
        <v>1504455</v>
      </c>
      <c r="AG2489" s="243"/>
      <c r="AH2489" s="243"/>
    </row>
    <row r="2490" spans="30:34" x14ac:dyDescent="0.25">
      <c r="AD2490" s="243" t="s">
        <v>67</v>
      </c>
      <c r="AE2490" s="243" t="s">
        <v>1682</v>
      </c>
      <c r="AF2490" s="244">
        <v>1504505</v>
      </c>
      <c r="AG2490" s="243"/>
      <c r="AH2490" s="243"/>
    </row>
    <row r="2491" spans="30:34" x14ac:dyDescent="0.25">
      <c r="AD2491" s="243" t="s">
        <v>67</v>
      </c>
      <c r="AE2491" s="243" t="s">
        <v>1703</v>
      </c>
      <c r="AF2491" s="244">
        <v>1504604</v>
      </c>
      <c r="AG2491" s="243"/>
      <c r="AH2491" s="243"/>
    </row>
    <row r="2492" spans="30:34" x14ac:dyDescent="0.25">
      <c r="AD2492" s="243" t="s">
        <v>67</v>
      </c>
      <c r="AE2492" s="243" t="s">
        <v>1723</v>
      </c>
      <c r="AF2492" s="244">
        <v>1504703</v>
      </c>
      <c r="AG2492" s="243"/>
      <c r="AH2492" s="243"/>
    </row>
    <row r="2493" spans="30:34" x14ac:dyDescent="0.25">
      <c r="AD2493" s="243" t="s">
        <v>67</v>
      </c>
      <c r="AE2493" s="243" t="s">
        <v>1744</v>
      </c>
      <c r="AF2493" s="244">
        <v>1504752</v>
      </c>
      <c r="AG2493" s="243"/>
      <c r="AH2493" s="243"/>
    </row>
    <row r="2494" spans="30:34" x14ac:dyDescent="0.25">
      <c r="AD2494" s="243" t="s">
        <v>67</v>
      </c>
      <c r="AE2494" s="243" t="s">
        <v>1764</v>
      </c>
      <c r="AF2494" s="244">
        <v>1504802</v>
      </c>
      <c r="AG2494" s="243"/>
      <c r="AH2494" s="243"/>
    </row>
    <row r="2495" spans="30:34" x14ac:dyDescent="0.25">
      <c r="AD2495" s="243" t="s">
        <v>67</v>
      </c>
      <c r="AE2495" s="243" t="s">
        <v>1784</v>
      </c>
      <c r="AF2495" s="244">
        <v>1504901</v>
      </c>
      <c r="AG2495" s="243"/>
      <c r="AH2495" s="243"/>
    </row>
    <row r="2496" spans="30:34" x14ac:dyDescent="0.25">
      <c r="AD2496" s="243" t="s">
        <v>67</v>
      </c>
      <c r="AE2496" s="243" t="s">
        <v>1804</v>
      </c>
      <c r="AF2496" s="244">
        <v>1504950</v>
      </c>
      <c r="AG2496" s="243"/>
      <c r="AH2496" s="243"/>
    </row>
    <row r="2497" spans="30:34" x14ac:dyDescent="0.25">
      <c r="AD2497" s="243" t="s">
        <v>67</v>
      </c>
      <c r="AE2497" s="243" t="s">
        <v>1822</v>
      </c>
      <c r="AF2497" s="244">
        <v>1504976</v>
      </c>
      <c r="AG2497" s="243"/>
      <c r="AH2497" s="243"/>
    </row>
    <row r="2498" spans="30:34" x14ac:dyDescent="0.25">
      <c r="AD2498" s="243" t="s">
        <v>67</v>
      </c>
      <c r="AE2498" s="243" t="s">
        <v>1841</v>
      </c>
      <c r="AF2498" s="244">
        <v>1505007</v>
      </c>
      <c r="AG2498" s="243"/>
      <c r="AH2498" s="243"/>
    </row>
    <row r="2499" spans="30:34" x14ac:dyDescent="0.25">
      <c r="AD2499" s="243" t="s">
        <v>67</v>
      </c>
      <c r="AE2499" s="243" t="s">
        <v>1858</v>
      </c>
      <c r="AF2499" s="244">
        <v>1505031</v>
      </c>
      <c r="AG2499" s="243"/>
      <c r="AH2499" s="243"/>
    </row>
    <row r="2500" spans="30:34" x14ac:dyDescent="0.25">
      <c r="AD2500" s="243" t="s">
        <v>67</v>
      </c>
      <c r="AE2500" s="243" t="s">
        <v>1876</v>
      </c>
      <c r="AF2500" s="244">
        <v>1505064</v>
      </c>
      <c r="AG2500" s="243"/>
      <c r="AH2500" s="243"/>
    </row>
    <row r="2501" spans="30:34" x14ac:dyDescent="0.25">
      <c r="AD2501" s="243" t="s">
        <v>67</v>
      </c>
      <c r="AE2501" s="243" t="s">
        <v>1892</v>
      </c>
      <c r="AF2501" s="244">
        <v>1505106</v>
      </c>
      <c r="AG2501" s="243"/>
      <c r="AH2501" s="243"/>
    </row>
    <row r="2502" spans="30:34" x14ac:dyDescent="0.25">
      <c r="AD2502" s="243" t="s">
        <v>67</v>
      </c>
      <c r="AE2502" s="243" t="s">
        <v>1909</v>
      </c>
      <c r="AF2502" s="244">
        <v>1505205</v>
      </c>
      <c r="AG2502" s="243"/>
      <c r="AH2502" s="243"/>
    </row>
    <row r="2503" spans="30:34" x14ac:dyDescent="0.25">
      <c r="AD2503" s="243" t="s">
        <v>67</v>
      </c>
      <c r="AE2503" s="243" t="s">
        <v>1927</v>
      </c>
      <c r="AF2503" s="244">
        <v>1505304</v>
      </c>
      <c r="AG2503" s="243"/>
      <c r="AH2503" s="243"/>
    </row>
    <row r="2504" spans="30:34" x14ac:dyDescent="0.25">
      <c r="AD2504" s="243" t="s">
        <v>67</v>
      </c>
      <c r="AE2504" s="243" t="s">
        <v>1943</v>
      </c>
      <c r="AF2504" s="244">
        <v>1505403</v>
      </c>
      <c r="AG2504" s="243"/>
      <c r="AH2504" s="243"/>
    </row>
    <row r="2505" spans="30:34" x14ac:dyDescent="0.25">
      <c r="AD2505" s="243" t="s">
        <v>67</v>
      </c>
      <c r="AE2505" s="243" t="s">
        <v>1959</v>
      </c>
      <c r="AF2505" s="244">
        <v>1505437</v>
      </c>
      <c r="AG2505" s="243"/>
      <c r="AH2505" s="243"/>
    </row>
    <row r="2506" spans="30:34" x14ac:dyDescent="0.25">
      <c r="AD2506" s="243" t="s">
        <v>67</v>
      </c>
      <c r="AE2506" s="243" t="s">
        <v>1977</v>
      </c>
      <c r="AF2506" s="244">
        <v>1505486</v>
      </c>
      <c r="AG2506" s="243"/>
      <c r="AH2506" s="243"/>
    </row>
    <row r="2507" spans="30:34" x14ac:dyDescent="0.25">
      <c r="AD2507" s="243" t="s">
        <v>67</v>
      </c>
      <c r="AE2507" s="243" t="s">
        <v>1995</v>
      </c>
      <c r="AF2507" s="244">
        <v>1505494</v>
      </c>
      <c r="AG2507" s="243"/>
      <c r="AH2507" s="243"/>
    </row>
    <row r="2508" spans="30:34" x14ac:dyDescent="0.25">
      <c r="AD2508" s="243" t="s">
        <v>67</v>
      </c>
      <c r="AE2508" s="243" t="s">
        <v>2012</v>
      </c>
      <c r="AF2508" s="244">
        <v>1505502</v>
      </c>
      <c r="AG2508" s="243"/>
      <c r="AH2508" s="243"/>
    </row>
    <row r="2509" spans="30:34" x14ac:dyDescent="0.25">
      <c r="AD2509" s="243" t="s">
        <v>67</v>
      </c>
      <c r="AE2509" s="243" t="s">
        <v>2030</v>
      </c>
      <c r="AF2509" s="244">
        <v>1505536</v>
      </c>
      <c r="AG2509" s="243"/>
      <c r="AH2509" s="243"/>
    </row>
    <row r="2510" spans="30:34" x14ac:dyDescent="0.25">
      <c r="AD2510" s="243" t="s">
        <v>67</v>
      </c>
      <c r="AE2510" s="243" t="s">
        <v>2048</v>
      </c>
      <c r="AF2510" s="244">
        <v>1505551</v>
      </c>
      <c r="AG2510" s="243"/>
      <c r="AH2510" s="243"/>
    </row>
    <row r="2511" spans="30:34" x14ac:dyDescent="0.25">
      <c r="AD2511" s="243" t="s">
        <v>67</v>
      </c>
      <c r="AE2511" s="243" t="s">
        <v>2066</v>
      </c>
      <c r="AF2511" s="244">
        <v>1505601</v>
      </c>
      <c r="AG2511" s="243"/>
      <c r="AH2511" s="243"/>
    </row>
    <row r="2512" spans="30:34" x14ac:dyDescent="0.25">
      <c r="AD2512" s="243" t="s">
        <v>67</v>
      </c>
      <c r="AE2512" s="243" t="s">
        <v>2083</v>
      </c>
      <c r="AF2512" s="244">
        <v>1505635</v>
      </c>
      <c r="AG2512" s="243"/>
      <c r="AH2512" s="243"/>
    </row>
    <row r="2513" spans="30:34" x14ac:dyDescent="0.25">
      <c r="AD2513" s="243" t="s">
        <v>67</v>
      </c>
      <c r="AE2513" s="243" t="s">
        <v>2098</v>
      </c>
      <c r="AF2513" s="244">
        <v>1505650</v>
      </c>
      <c r="AG2513" s="243"/>
      <c r="AH2513" s="243"/>
    </row>
    <row r="2514" spans="30:34" x14ac:dyDescent="0.25">
      <c r="AD2514" s="243" t="s">
        <v>67</v>
      </c>
      <c r="AE2514" s="243" t="s">
        <v>2115</v>
      </c>
      <c r="AF2514" s="244">
        <v>1505700</v>
      </c>
      <c r="AG2514" s="243"/>
      <c r="AH2514" s="243"/>
    </row>
    <row r="2515" spans="30:34" x14ac:dyDescent="0.25">
      <c r="AD2515" s="243" t="s">
        <v>67</v>
      </c>
      <c r="AE2515" s="243" t="s">
        <v>2130</v>
      </c>
      <c r="AF2515" s="244">
        <v>1505809</v>
      </c>
      <c r="AG2515" s="243"/>
      <c r="AH2515" s="243"/>
    </row>
    <row r="2516" spans="30:34" x14ac:dyDescent="0.25">
      <c r="AD2516" s="243" t="s">
        <v>67</v>
      </c>
      <c r="AE2516" s="243" t="s">
        <v>2147</v>
      </c>
      <c r="AF2516" s="244">
        <v>1505908</v>
      </c>
      <c r="AG2516" s="243"/>
      <c r="AH2516" s="243"/>
    </row>
    <row r="2517" spans="30:34" x14ac:dyDescent="0.25">
      <c r="AD2517" s="243" t="s">
        <v>67</v>
      </c>
      <c r="AE2517" s="243" t="s">
        <v>2163</v>
      </c>
      <c r="AF2517" s="244">
        <v>1506005</v>
      </c>
      <c r="AG2517" s="243"/>
      <c r="AH2517" s="243"/>
    </row>
    <row r="2518" spans="30:34" x14ac:dyDescent="0.25">
      <c r="AD2518" s="243" t="s">
        <v>67</v>
      </c>
      <c r="AE2518" s="243" t="s">
        <v>2180</v>
      </c>
      <c r="AF2518" s="244">
        <v>1506104</v>
      </c>
      <c r="AG2518" s="243"/>
      <c r="AH2518" s="243"/>
    </row>
    <row r="2519" spans="30:34" x14ac:dyDescent="0.25">
      <c r="AD2519" s="243" t="s">
        <v>67</v>
      </c>
      <c r="AE2519" s="243" t="s">
        <v>2197</v>
      </c>
      <c r="AF2519" s="244">
        <v>1506112</v>
      </c>
      <c r="AG2519" s="243"/>
      <c r="AH2519" s="243"/>
    </row>
    <row r="2520" spans="30:34" x14ac:dyDescent="0.25">
      <c r="AD2520" s="243" t="s">
        <v>67</v>
      </c>
      <c r="AE2520" s="243" t="s">
        <v>2212</v>
      </c>
      <c r="AF2520" s="244">
        <v>1506138</v>
      </c>
      <c r="AG2520" s="243"/>
      <c r="AH2520" s="243"/>
    </row>
    <row r="2521" spans="30:34" x14ac:dyDescent="0.25">
      <c r="AD2521" s="243" t="s">
        <v>67</v>
      </c>
      <c r="AE2521" s="243" t="s">
        <v>2228</v>
      </c>
      <c r="AF2521" s="244">
        <v>1506161</v>
      </c>
      <c r="AG2521" s="243"/>
      <c r="AH2521" s="243"/>
    </row>
    <row r="2522" spans="30:34" x14ac:dyDescent="0.25">
      <c r="AD2522" s="243" t="s">
        <v>67</v>
      </c>
      <c r="AE2522" s="243" t="s">
        <v>2244</v>
      </c>
      <c r="AF2522" s="244">
        <v>1506187</v>
      </c>
      <c r="AG2522" s="243"/>
      <c r="AH2522" s="243"/>
    </row>
    <row r="2523" spans="30:34" x14ac:dyDescent="0.25">
      <c r="AD2523" s="243" t="s">
        <v>67</v>
      </c>
      <c r="AE2523" s="243" t="s">
        <v>2258</v>
      </c>
      <c r="AF2523" s="244">
        <v>1506195</v>
      </c>
      <c r="AG2523" s="243"/>
      <c r="AH2523" s="243"/>
    </row>
    <row r="2524" spans="30:34" x14ac:dyDescent="0.25">
      <c r="AD2524" s="243" t="s">
        <v>67</v>
      </c>
      <c r="AE2524" s="243" t="s">
        <v>2273</v>
      </c>
      <c r="AF2524" s="244">
        <v>1506203</v>
      </c>
      <c r="AG2524" s="243"/>
      <c r="AH2524" s="243"/>
    </row>
    <row r="2525" spans="30:34" x14ac:dyDescent="0.25">
      <c r="AD2525" s="243" t="s">
        <v>67</v>
      </c>
      <c r="AE2525" s="243" t="s">
        <v>2289</v>
      </c>
      <c r="AF2525" s="244">
        <v>1506302</v>
      </c>
      <c r="AG2525" s="243"/>
      <c r="AH2525" s="243"/>
    </row>
    <row r="2526" spans="30:34" x14ac:dyDescent="0.25">
      <c r="AD2526" s="243" t="s">
        <v>67</v>
      </c>
      <c r="AE2526" s="243" t="s">
        <v>2305</v>
      </c>
      <c r="AF2526" s="244">
        <v>1506351</v>
      </c>
      <c r="AG2526" s="243"/>
      <c r="AH2526" s="243"/>
    </row>
    <row r="2527" spans="30:34" x14ac:dyDescent="0.25">
      <c r="AD2527" s="243" t="s">
        <v>67</v>
      </c>
      <c r="AE2527" s="243" t="s">
        <v>2318</v>
      </c>
      <c r="AF2527" s="244">
        <v>1506401</v>
      </c>
      <c r="AG2527" s="243"/>
      <c r="AH2527" s="243"/>
    </row>
    <row r="2528" spans="30:34" x14ac:dyDescent="0.25">
      <c r="AD2528" s="243" t="s">
        <v>67</v>
      </c>
      <c r="AE2528" s="243" t="s">
        <v>2334</v>
      </c>
      <c r="AF2528" s="244">
        <v>1506500</v>
      </c>
      <c r="AG2528" s="243"/>
      <c r="AH2528" s="243"/>
    </row>
    <row r="2529" spans="30:34" x14ac:dyDescent="0.25">
      <c r="AD2529" s="243" t="s">
        <v>67</v>
      </c>
      <c r="AE2529" s="243" t="s">
        <v>2350</v>
      </c>
      <c r="AF2529" s="244">
        <v>1506559</v>
      </c>
      <c r="AG2529" s="243"/>
      <c r="AH2529" s="243"/>
    </row>
    <row r="2530" spans="30:34" x14ac:dyDescent="0.25">
      <c r="AD2530" s="243" t="s">
        <v>67</v>
      </c>
      <c r="AE2530" s="243" t="s">
        <v>2366</v>
      </c>
      <c r="AF2530" s="244">
        <v>1506583</v>
      </c>
      <c r="AG2530" s="243"/>
      <c r="AH2530" s="243"/>
    </row>
    <row r="2531" spans="30:34" x14ac:dyDescent="0.25">
      <c r="AD2531" s="243" t="s">
        <v>67</v>
      </c>
      <c r="AE2531" s="243" t="s">
        <v>2380</v>
      </c>
      <c r="AF2531" s="244">
        <v>1506609</v>
      </c>
      <c r="AG2531" s="243"/>
      <c r="AH2531" s="243"/>
    </row>
    <row r="2532" spans="30:34" x14ac:dyDescent="0.25">
      <c r="AD2532" s="243" t="s">
        <v>67</v>
      </c>
      <c r="AE2532" s="243" t="s">
        <v>2395</v>
      </c>
      <c r="AF2532" s="244">
        <v>1506708</v>
      </c>
      <c r="AG2532" s="243"/>
      <c r="AH2532" s="243"/>
    </row>
    <row r="2533" spans="30:34" x14ac:dyDescent="0.25">
      <c r="AD2533" s="243" t="s">
        <v>67</v>
      </c>
      <c r="AE2533" s="243" t="s">
        <v>2411</v>
      </c>
      <c r="AF2533" s="244">
        <v>1506807</v>
      </c>
      <c r="AG2533" s="243"/>
      <c r="AH2533" s="243"/>
    </row>
    <row r="2534" spans="30:34" x14ac:dyDescent="0.25">
      <c r="AD2534" s="243" t="s">
        <v>67</v>
      </c>
      <c r="AE2534" s="243" t="s">
        <v>2427</v>
      </c>
      <c r="AF2534" s="244">
        <v>1506906</v>
      </c>
      <c r="AG2534" s="243"/>
      <c r="AH2534" s="243"/>
    </row>
    <row r="2535" spans="30:34" x14ac:dyDescent="0.25">
      <c r="AD2535" s="243" t="s">
        <v>67</v>
      </c>
      <c r="AE2535" s="243" t="s">
        <v>2443</v>
      </c>
      <c r="AF2535" s="244">
        <v>1507003</v>
      </c>
      <c r="AG2535" s="243"/>
      <c r="AH2535" s="243"/>
    </row>
    <row r="2536" spans="30:34" x14ac:dyDescent="0.25">
      <c r="AD2536" s="243" t="s">
        <v>67</v>
      </c>
      <c r="AE2536" s="243" t="s">
        <v>2459</v>
      </c>
      <c r="AF2536" s="244">
        <v>1507102</v>
      </c>
      <c r="AG2536" s="243"/>
      <c r="AH2536" s="243"/>
    </row>
    <row r="2537" spans="30:34" x14ac:dyDescent="0.25">
      <c r="AD2537" s="243" t="s">
        <v>67</v>
      </c>
      <c r="AE2537" s="243" t="s">
        <v>2472</v>
      </c>
      <c r="AF2537" s="244">
        <v>1507151</v>
      </c>
      <c r="AG2537" s="243"/>
      <c r="AH2537" s="243"/>
    </row>
    <row r="2538" spans="30:34" x14ac:dyDescent="0.25">
      <c r="AD2538" s="243" t="s">
        <v>67</v>
      </c>
      <c r="AE2538" s="243" t="s">
        <v>2488</v>
      </c>
      <c r="AF2538" s="244">
        <v>1507201</v>
      </c>
      <c r="AG2538" s="243"/>
      <c r="AH2538" s="243"/>
    </row>
    <row r="2539" spans="30:34" x14ac:dyDescent="0.25">
      <c r="AD2539" s="243" t="s">
        <v>67</v>
      </c>
      <c r="AE2539" s="243" t="s">
        <v>2503</v>
      </c>
      <c r="AF2539" s="244">
        <v>1507300</v>
      </c>
      <c r="AG2539" s="243"/>
      <c r="AH2539" s="243"/>
    </row>
    <row r="2540" spans="30:34" x14ac:dyDescent="0.25">
      <c r="AD2540" s="243" t="s">
        <v>67</v>
      </c>
      <c r="AE2540" s="243" t="s">
        <v>2518</v>
      </c>
      <c r="AF2540" s="244">
        <v>1507409</v>
      </c>
      <c r="AG2540" s="243"/>
      <c r="AH2540" s="243"/>
    </row>
    <row r="2541" spans="30:34" x14ac:dyDescent="0.25">
      <c r="AD2541" s="243" t="s">
        <v>67</v>
      </c>
      <c r="AE2541" s="243" t="s">
        <v>2533</v>
      </c>
      <c r="AF2541" s="244">
        <v>1507458</v>
      </c>
      <c r="AG2541" s="243"/>
      <c r="AH2541" s="243"/>
    </row>
    <row r="2542" spans="30:34" x14ac:dyDescent="0.25">
      <c r="AD2542" s="243" t="s">
        <v>67</v>
      </c>
      <c r="AE2542" s="243" t="s">
        <v>2549</v>
      </c>
      <c r="AF2542" s="244">
        <v>1507466</v>
      </c>
      <c r="AG2542" s="243"/>
      <c r="AH2542" s="243"/>
    </row>
    <row r="2543" spans="30:34" x14ac:dyDescent="0.25">
      <c r="AD2543" s="243" t="s">
        <v>67</v>
      </c>
      <c r="AE2543" s="243" t="s">
        <v>2564</v>
      </c>
      <c r="AF2543" s="244">
        <v>1507474</v>
      </c>
      <c r="AG2543" s="243"/>
      <c r="AH2543" s="243"/>
    </row>
    <row r="2544" spans="30:34" x14ac:dyDescent="0.25">
      <c r="AD2544" s="243" t="s">
        <v>67</v>
      </c>
      <c r="AE2544" s="243" t="s">
        <v>2579</v>
      </c>
      <c r="AF2544" s="244">
        <v>1507508</v>
      </c>
      <c r="AG2544" s="243"/>
      <c r="AH2544" s="243"/>
    </row>
    <row r="2545" spans="30:34" x14ac:dyDescent="0.25">
      <c r="AD2545" s="243" t="s">
        <v>67</v>
      </c>
      <c r="AE2545" s="243" t="s">
        <v>2594</v>
      </c>
      <c r="AF2545" s="244">
        <v>1507607</v>
      </c>
      <c r="AG2545" s="243"/>
      <c r="AH2545" s="243"/>
    </row>
    <row r="2546" spans="30:34" x14ac:dyDescent="0.25">
      <c r="AD2546" s="243" t="s">
        <v>67</v>
      </c>
      <c r="AE2546" s="243" t="s">
        <v>2610</v>
      </c>
      <c r="AF2546" s="244">
        <v>1507706</v>
      </c>
      <c r="AG2546" s="243"/>
      <c r="AH2546" s="243"/>
    </row>
    <row r="2547" spans="30:34" x14ac:dyDescent="0.25">
      <c r="AD2547" s="243" t="s">
        <v>67</v>
      </c>
      <c r="AE2547" s="243" t="s">
        <v>1863</v>
      </c>
      <c r="AF2547" s="244">
        <v>1507755</v>
      </c>
      <c r="AG2547" s="243"/>
      <c r="AH2547" s="243"/>
    </row>
    <row r="2548" spans="30:34" x14ac:dyDescent="0.25">
      <c r="AD2548" s="243" t="s">
        <v>67</v>
      </c>
      <c r="AE2548" s="243" t="s">
        <v>2637</v>
      </c>
      <c r="AF2548" s="244">
        <v>1507805</v>
      </c>
      <c r="AG2548" s="243"/>
      <c r="AH2548" s="243"/>
    </row>
    <row r="2549" spans="30:34" x14ac:dyDescent="0.25">
      <c r="AD2549" s="243" t="s">
        <v>67</v>
      </c>
      <c r="AE2549" s="243" t="s">
        <v>2651</v>
      </c>
      <c r="AF2549" s="244">
        <v>1507904</v>
      </c>
      <c r="AG2549" s="243"/>
      <c r="AH2549" s="243"/>
    </row>
    <row r="2550" spans="30:34" x14ac:dyDescent="0.25">
      <c r="AD2550" s="243" t="s">
        <v>67</v>
      </c>
      <c r="AE2550" s="243" t="s">
        <v>2664</v>
      </c>
      <c r="AF2550" s="244">
        <v>1507953</v>
      </c>
      <c r="AG2550" s="243"/>
      <c r="AH2550" s="243"/>
    </row>
    <row r="2551" spans="30:34" x14ac:dyDescent="0.25">
      <c r="AD2551" s="243" t="s">
        <v>67</v>
      </c>
      <c r="AE2551" s="243" t="s">
        <v>2678</v>
      </c>
      <c r="AF2551" s="244">
        <v>1507961</v>
      </c>
      <c r="AG2551" s="243"/>
      <c r="AH2551" s="243"/>
    </row>
    <row r="2552" spans="30:34" x14ac:dyDescent="0.25">
      <c r="AD2552" s="243" t="s">
        <v>67</v>
      </c>
      <c r="AE2552" s="243" t="s">
        <v>2694</v>
      </c>
      <c r="AF2552" s="244">
        <v>1507979</v>
      </c>
      <c r="AG2552" s="243"/>
      <c r="AH2552" s="243"/>
    </row>
    <row r="2553" spans="30:34" x14ac:dyDescent="0.25">
      <c r="AD2553" s="243" t="s">
        <v>67</v>
      </c>
      <c r="AE2553" s="243" t="s">
        <v>2710</v>
      </c>
      <c r="AF2553" s="244">
        <v>1508001</v>
      </c>
      <c r="AG2553" s="243"/>
      <c r="AH2553" s="243"/>
    </row>
    <row r="2554" spans="30:34" x14ac:dyDescent="0.25">
      <c r="AD2554" s="243" t="s">
        <v>67</v>
      </c>
      <c r="AE2554" s="243" t="s">
        <v>2725</v>
      </c>
      <c r="AF2554" s="244">
        <v>1508035</v>
      </c>
      <c r="AG2554" s="243"/>
      <c r="AH2554" s="243"/>
    </row>
    <row r="2555" spans="30:34" x14ac:dyDescent="0.25">
      <c r="AD2555" s="243" t="s">
        <v>67</v>
      </c>
      <c r="AE2555" s="243" t="s">
        <v>2741</v>
      </c>
      <c r="AF2555" s="244">
        <v>1508050</v>
      </c>
      <c r="AG2555" s="243"/>
      <c r="AH2555" s="243"/>
    </row>
    <row r="2556" spans="30:34" x14ac:dyDescent="0.25">
      <c r="AD2556" s="243" t="s">
        <v>67</v>
      </c>
      <c r="AE2556" s="243" t="s">
        <v>2756</v>
      </c>
      <c r="AF2556" s="244">
        <v>1508084</v>
      </c>
      <c r="AG2556" s="243"/>
      <c r="AH2556" s="243"/>
    </row>
    <row r="2557" spans="30:34" x14ac:dyDescent="0.25">
      <c r="AD2557" s="243" t="s">
        <v>67</v>
      </c>
      <c r="AE2557" s="243" t="s">
        <v>2771</v>
      </c>
      <c r="AF2557" s="244">
        <v>1508100</v>
      </c>
      <c r="AG2557" s="243"/>
      <c r="AH2557" s="243"/>
    </row>
    <row r="2558" spans="30:34" x14ac:dyDescent="0.25">
      <c r="AD2558" s="243" t="s">
        <v>67</v>
      </c>
      <c r="AE2558" s="243" t="s">
        <v>2787</v>
      </c>
      <c r="AF2558" s="244">
        <v>1508126</v>
      </c>
      <c r="AG2558" s="243"/>
      <c r="AH2558" s="243"/>
    </row>
    <row r="2559" spans="30:34" x14ac:dyDescent="0.25">
      <c r="AD2559" s="243" t="s">
        <v>67</v>
      </c>
      <c r="AE2559" s="243" t="s">
        <v>2802</v>
      </c>
      <c r="AF2559" s="244">
        <v>1508159</v>
      </c>
      <c r="AG2559" s="243"/>
      <c r="AH2559" s="243"/>
    </row>
    <row r="2560" spans="30:34" x14ac:dyDescent="0.25">
      <c r="AD2560" s="243" t="s">
        <v>67</v>
      </c>
      <c r="AE2560" s="243" t="s">
        <v>2817</v>
      </c>
      <c r="AF2560" s="244">
        <v>1508209</v>
      </c>
      <c r="AG2560" s="243"/>
      <c r="AH2560" s="243"/>
    </row>
    <row r="2561" spans="30:34" x14ac:dyDescent="0.25">
      <c r="AD2561" s="243" t="s">
        <v>67</v>
      </c>
      <c r="AE2561" s="243" t="s">
        <v>2831</v>
      </c>
      <c r="AF2561" s="244">
        <v>1508308</v>
      </c>
      <c r="AG2561" s="243"/>
      <c r="AH2561" s="243"/>
    </row>
    <row r="2562" spans="30:34" x14ac:dyDescent="0.25">
      <c r="AD2562" s="243" t="s">
        <v>67</v>
      </c>
      <c r="AE2562" s="243" t="s">
        <v>2843</v>
      </c>
      <c r="AF2562" s="244">
        <v>1508357</v>
      </c>
      <c r="AG2562" s="243"/>
      <c r="AH2562" s="243"/>
    </row>
    <row r="2563" spans="30:34" x14ac:dyDescent="0.25">
      <c r="AD2563" s="243" t="s">
        <v>67</v>
      </c>
      <c r="AE2563" s="243" t="s">
        <v>2856</v>
      </c>
      <c r="AF2563" s="244">
        <v>1508407</v>
      </c>
      <c r="AG2563" s="243"/>
      <c r="AH2563" s="243"/>
    </row>
    <row r="2564" spans="30:34" x14ac:dyDescent="0.25">
      <c r="AD2564" s="243" t="s">
        <v>68</v>
      </c>
      <c r="AE2564" s="243" t="s">
        <v>92</v>
      </c>
      <c r="AF2564" s="244">
        <v>2500106</v>
      </c>
      <c r="AG2564" s="243"/>
      <c r="AH2564" s="243"/>
    </row>
    <row r="2565" spans="30:34" x14ac:dyDescent="0.25">
      <c r="AD2565" s="243" t="s">
        <v>68</v>
      </c>
      <c r="AE2565" s="243" t="s">
        <v>130</v>
      </c>
      <c r="AF2565" s="244">
        <v>2500205</v>
      </c>
      <c r="AG2565" s="243"/>
      <c r="AH2565" s="243"/>
    </row>
    <row r="2566" spans="30:34" x14ac:dyDescent="0.25">
      <c r="AD2566" s="243" t="s">
        <v>68</v>
      </c>
      <c r="AE2566" s="243" t="s">
        <v>156</v>
      </c>
      <c r="AF2566" s="244">
        <v>2500304</v>
      </c>
      <c r="AG2566" s="243"/>
      <c r="AH2566" s="243"/>
    </row>
    <row r="2567" spans="30:34" x14ac:dyDescent="0.25">
      <c r="AD2567" s="243" t="s">
        <v>68</v>
      </c>
      <c r="AE2567" s="243" t="s">
        <v>181</v>
      </c>
      <c r="AF2567" s="244">
        <v>2500403</v>
      </c>
      <c r="AG2567" s="243"/>
      <c r="AH2567" s="243"/>
    </row>
    <row r="2568" spans="30:34" x14ac:dyDescent="0.25">
      <c r="AD2568" s="243" t="s">
        <v>68</v>
      </c>
      <c r="AE2568" s="243" t="s">
        <v>207</v>
      </c>
      <c r="AF2568" s="244">
        <v>2500502</v>
      </c>
      <c r="AG2568" s="243"/>
      <c r="AH2568" s="243"/>
    </row>
    <row r="2569" spans="30:34" x14ac:dyDescent="0.25">
      <c r="AD2569" s="243" t="s">
        <v>68</v>
      </c>
      <c r="AE2569" s="243" t="s">
        <v>232</v>
      </c>
      <c r="AF2569" s="244">
        <v>2500536</v>
      </c>
      <c r="AG2569" s="243"/>
      <c r="AH2569" s="243"/>
    </row>
    <row r="2570" spans="30:34" x14ac:dyDescent="0.25">
      <c r="AD2570" s="243" t="s">
        <v>68</v>
      </c>
      <c r="AE2570" s="243" t="s">
        <v>257</v>
      </c>
      <c r="AF2570" s="244">
        <v>2500577</v>
      </c>
      <c r="AG2570" s="243"/>
      <c r="AH2570" s="243"/>
    </row>
    <row r="2571" spans="30:34" x14ac:dyDescent="0.25">
      <c r="AD2571" s="243" t="s">
        <v>68</v>
      </c>
      <c r="AE2571" s="243" t="s">
        <v>282</v>
      </c>
      <c r="AF2571" s="244">
        <v>2500601</v>
      </c>
      <c r="AG2571" s="243"/>
      <c r="AH2571" s="243"/>
    </row>
    <row r="2572" spans="30:34" x14ac:dyDescent="0.25">
      <c r="AD2572" s="243" t="s">
        <v>68</v>
      </c>
      <c r="AE2572" s="243" t="s">
        <v>308</v>
      </c>
      <c r="AF2572" s="244">
        <v>2500734</v>
      </c>
      <c r="AG2572" s="243"/>
      <c r="AH2572" s="243"/>
    </row>
    <row r="2573" spans="30:34" x14ac:dyDescent="0.25">
      <c r="AD2573" s="243" t="s">
        <v>68</v>
      </c>
      <c r="AE2573" s="243" t="s">
        <v>334</v>
      </c>
      <c r="AF2573" s="244">
        <v>2500775</v>
      </c>
      <c r="AG2573" s="243"/>
      <c r="AH2573" s="243"/>
    </row>
    <row r="2574" spans="30:34" x14ac:dyDescent="0.25">
      <c r="AD2574" s="243" t="s">
        <v>68</v>
      </c>
      <c r="AE2574" s="243" t="s">
        <v>359</v>
      </c>
      <c r="AF2574" s="244">
        <v>2500809</v>
      </c>
      <c r="AG2574" s="243"/>
      <c r="AH2574" s="243"/>
    </row>
    <row r="2575" spans="30:34" x14ac:dyDescent="0.25">
      <c r="AD2575" s="243" t="s">
        <v>68</v>
      </c>
      <c r="AE2575" s="243" t="s">
        <v>383</v>
      </c>
      <c r="AF2575" s="244">
        <v>2500908</v>
      </c>
      <c r="AG2575" s="243"/>
      <c r="AH2575" s="243"/>
    </row>
    <row r="2576" spans="30:34" x14ac:dyDescent="0.25">
      <c r="AD2576" s="243" t="s">
        <v>68</v>
      </c>
      <c r="AE2576" s="243" t="s">
        <v>408</v>
      </c>
      <c r="AF2576" s="244">
        <v>2501005</v>
      </c>
      <c r="AG2576" s="243"/>
      <c r="AH2576" s="243"/>
    </row>
    <row r="2577" spans="30:34" x14ac:dyDescent="0.25">
      <c r="AD2577" s="243" t="s">
        <v>68</v>
      </c>
      <c r="AE2577" s="243" t="s">
        <v>433</v>
      </c>
      <c r="AF2577" s="244">
        <v>2501104</v>
      </c>
      <c r="AG2577" s="243"/>
      <c r="AH2577" s="243"/>
    </row>
    <row r="2578" spans="30:34" x14ac:dyDescent="0.25">
      <c r="AD2578" s="243" t="s">
        <v>68</v>
      </c>
      <c r="AE2578" s="243" t="s">
        <v>458</v>
      </c>
      <c r="AF2578" s="244">
        <v>2501153</v>
      </c>
      <c r="AG2578" s="243"/>
      <c r="AH2578" s="243"/>
    </row>
    <row r="2579" spans="30:34" x14ac:dyDescent="0.25">
      <c r="AD2579" s="243" t="s">
        <v>68</v>
      </c>
      <c r="AE2579" s="243" t="s">
        <v>484</v>
      </c>
      <c r="AF2579" s="244">
        <v>2501203</v>
      </c>
      <c r="AG2579" s="243"/>
      <c r="AH2579" s="243"/>
    </row>
    <row r="2580" spans="30:34" x14ac:dyDescent="0.25">
      <c r="AD2580" s="243" t="s">
        <v>68</v>
      </c>
      <c r="AE2580" s="243" t="s">
        <v>508</v>
      </c>
      <c r="AF2580" s="244">
        <v>2501302</v>
      </c>
      <c r="AG2580" s="243"/>
      <c r="AH2580" s="243"/>
    </row>
    <row r="2581" spans="30:34" x14ac:dyDescent="0.25">
      <c r="AD2581" s="243" t="s">
        <v>68</v>
      </c>
      <c r="AE2581" s="243" t="s">
        <v>531</v>
      </c>
      <c r="AF2581" s="244">
        <v>2501351</v>
      </c>
      <c r="AG2581" s="243"/>
      <c r="AH2581" s="243"/>
    </row>
    <row r="2582" spans="30:34" x14ac:dyDescent="0.25">
      <c r="AD2582" s="243" t="s">
        <v>68</v>
      </c>
      <c r="AE2582" s="243" t="s">
        <v>554</v>
      </c>
      <c r="AF2582" s="244">
        <v>2501401</v>
      </c>
      <c r="AG2582" s="243"/>
      <c r="AH2582" s="243"/>
    </row>
    <row r="2583" spans="30:34" x14ac:dyDescent="0.25">
      <c r="AD2583" s="243" t="s">
        <v>68</v>
      </c>
      <c r="AE2583" s="243" t="s">
        <v>577</v>
      </c>
      <c r="AF2583" s="244">
        <v>2501500</v>
      </c>
      <c r="AG2583" s="243"/>
      <c r="AH2583" s="243"/>
    </row>
    <row r="2584" spans="30:34" x14ac:dyDescent="0.25">
      <c r="AD2584" s="243" t="s">
        <v>68</v>
      </c>
      <c r="AE2584" s="243" t="s">
        <v>463</v>
      </c>
      <c r="AF2584" s="244">
        <v>2501534</v>
      </c>
      <c r="AG2584" s="243"/>
      <c r="AH2584" s="243"/>
    </row>
    <row r="2585" spans="30:34" x14ac:dyDescent="0.25">
      <c r="AD2585" s="243" t="s">
        <v>68</v>
      </c>
      <c r="AE2585" s="243" t="s">
        <v>624</v>
      </c>
      <c r="AF2585" s="244">
        <v>2501609</v>
      </c>
      <c r="AG2585" s="243"/>
      <c r="AH2585" s="243"/>
    </row>
    <row r="2586" spans="30:34" x14ac:dyDescent="0.25">
      <c r="AD2586" s="243" t="s">
        <v>68</v>
      </c>
      <c r="AE2586" s="243" t="s">
        <v>644</v>
      </c>
      <c r="AF2586" s="244">
        <v>2501575</v>
      </c>
      <c r="AG2586" s="243"/>
      <c r="AH2586" s="243"/>
    </row>
    <row r="2587" spans="30:34" x14ac:dyDescent="0.25">
      <c r="AD2587" s="243" t="s">
        <v>68</v>
      </c>
      <c r="AE2587" s="243" t="s">
        <v>221</v>
      </c>
      <c r="AF2587" s="244">
        <v>2501708</v>
      </c>
      <c r="AG2587" s="243"/>
      <c r="AH2587" s="243"/>
    </row>
    <row r="2588" spans="30:34" x14ac:dyDescent="0.25">
      <c r="AD2588" s="243" t="s">
        <v>68</v>
      </c>
      <c r="AE2588" s="243" t="s">
        <v>687</v>
      </c>
      <c r="AF2588" s="244">
        <v>2501807</v>
      </c>
      <c r="AG2588" s="243"/>
      <c r="AH2588" s="243"/>
    </row>
    <row r="2589" spans="30:34" x14ac:dyDescent="0.25">
      <c r="AD2589" s="243" t="s">
        <v>68</v>
      </c>
      <c r="AE2589" s="243" t="s">
        <v>270</v>
      </c>
      <c r="AF2589" s="244">
        <v>2501906</v>
      </c>
      <c r="AG2589" s="243"/>
      <c r="AH2589" s="243"/>
    </row>
    <row r="2590" spans="30:34" x14ac:dyDescent="0.25">
      <c r="AD2590" s="243" t="s">
        <v>68</v>
      </c>
      <c r="AE2590" s="243" t="s">
        <v>729</v>
      </c>
      <c r="AF2590" s="244">
        <v>2502003</v>
      </c>
      <c r="AG2590" s="243"/>
      <c r="AH2590" s="243"/>
    </row>
    <row r="2591" spans="30:34" x14ac:dyDescent="0.25">
      <c r="AD2591" s="243" t="s">
        <v>68</v>
      </c>
      <c r="AE2591" s="243" t="s">
        <v>751</v>
      </c>
      <c r="AF2591" s="244">
        <v>2502052</v>
      </c>
      <c r="AG2591" s="243"/>
      <c r="AH2591" s="243"/>
    </row>
    <row r="2592" spans="30:34" x14ac:dyDescent="0.25">
      <c r="AD2592" s="243" t="s">
        <v>68</v>
      </c>
      <c r="AE2592" s="243" t="s">
        <v>772</v>
      </c>
      <c r="AF2592" s="244">
        <v>2502102</v>
      </c>
      <c r="AG2592" s="243"/>
      <c r="AH2592" s="243"/>
    </row>
    <row r="2593" spans="30:34" x14ac:dyDescent="0.25">
      <c r="AD2593" s="243" t="s">
        <v>68</v>
      </c>
      <c r="AE2593" s="243" t="s">
        <v>163</v>
      </c>
      <c r="AF2593" s="244">
        <v>2502151</v>
      </c>
      <c r="AG2593" s="243"/>
      <c r="AH2593" s="243"/>
    </row>
    <row r="2594" spans="30:34" x14ac:dyDescent="0.25">
      <c r="AD2594" s="243" t="s">
        <v>68</v>
      </c>
      <c r="AE2594" s="243" t="s">
        <v>559</v>
      </c>
      <c r="AF2594" s="244">
        <v>2502201</v>
      </c>
      <c r="AG2594" s="243"/>
      <c r="AH2594" s="243"/>
    </row>
    <row r="2595" spans="30:34" x14ac:dyDescent="0.25">
      <c r="AD2595" s="243" t="s">
        <v>68</v>
      </c>
      <c r="AE2595" s="243" t="s">
        <v>836</v>
      </c>
      <c r="AF2595" s="244">
        <v>2502300</v>
      </c>
      <c r="AG2595" s="243"/>
      <c r="AH2595" s="243"/>
    </row>
    <row r="2596" spans="30:34" x14ac:dyDescent="0.25">
      <c r="AD2596" s="243" t="s">
        <v>68</v>
      </c>
      <c r="AE2596" s="243" t="s">
        <v>859</v>
      </c>
      <c r="AF2596" s="244">
        <v>2502409</v>
      </c>
      <c r="AG2596" s="243"/>
      <c r="AH2596" s="243"/>
    </row>
    <row r="2597" spans="30:34" x14ac:dyDescent="0.25">
      <c r="AD2597" s="243" t="s">
        <v>68</v>
      </c>
      <c r="AE2597" s="243" t="s">
        <v>880</v>
      </c>
      <c r="AF2597" s="244">
        <v>2502508</v>
      </c>
      <c r="AG2597" s="243"/>
      <c r="AH2597" s="243"/>
    </row>
    <row r="2598" spans="30:34" x14ac:dyDescent="0.25">
      <c r="AD2598" s="243" t="s">
        <v>68</v>
      </c>
      <c r="AE2598" s="243" t="s">
        <v>903</v>
      </c>
      <c r="AF2598" s="244">
        <v>2502706</v>
      </c>
      <c r="AG2598" s="243"/>
      <c r="AH2598" s="243"/>
    </row>
    <row r="2599" spans="30:34" x14ac:dyDescent="0.25">
      <c r="AD2599" s="243" t="s">
        <v>68</v>
      </c>
      <c r="AE2599" s="243" t="s">
        <v>926</v>
      </c>
      <c r="AF2599" s="244">
        <v>2502805</v>
      </c>
      <c r="AG2599" s="243"/>
      <c r="AH2599" s="243"/>
    </row>
    <row r="2600" spans="30:34" x14ac:dyDescent="0.25">
      <c r="AD2600" s="243" t="s">
        <v>68</v>
      </c>
      <c r="AE2600" s="243" t="s">
        <v>949</v>
      </c>
      <c r="AF2600" s="244">
        <v>2502904</v>
      </c>
      <c r="AG2600" s="243"/>
      <c r="AH2600" s="243"/>
    </row>
    <row r="2601" spans="30:34" x14ac:dyDescent="0.25">
      <c r="AD2601" s="243" t="s">
        <v>68</v>
      </c>
      <c r="AE2601" s="243" t="s">
        <v>971</v>
      </c>
      <c r="AF2601" s="244">
        <v>2503001</v>
      </c>
      <c r="AG2601" s="243"/>
      <c r="AH2601" s="243"/>
    </row>
    <row r="2602" spans="30:34" x14ac:dyDescent="0.25">
      <c r="AD2602" s="243" t="s">
        <v>68</v>
      </c>
      <c r="AE2602" s="243" t="s">
        <v>993</v>
      </c>
      <c r="AF2602" s="244">
        <v>2503100</v>
      </c>
      <c r="AG2602" s="243"/>
      <c r="AH2602" s="243"/>
    </row>
    <row r="2603" spans="30:34" x14ac:dyDescent="0.25">
      <c r="AD2603" s="243" t="s">
        <v>68</v>
      </c>
      <c r="AE2603" s="243" t="s">
        <v>1016</v>
      </c>
      <c r="AF2603" s="244">
        <v>2503209</v>
      </c>
      <c r="AG2603" s="243"/>
      <c r="AH2603" s="243"/>
    </row>
    <row r="2604" spans="30:34" x14ac:dyDescent="0.25">
      <c r="AD2604" s="243" t="s">
        <v>68</v>
      </c>
      <c r="AE2604" s="243" t="s">
        <v>1038</v>
      </c>
      <c r="AF2604" s="244">
        <v>2503308</v>
      </c>
      <c r="AG2604" s="243"/>
      <c r="AH2604" s="243"/>
    </row>
    <row r="2605" spans="30:34" x14ac:dyDescent="0.25">
      <c r="AD2605" s="243" t="s">
        <v>68</v>
      </c>
      <c r="AE2605" s="243" t="s">
        <v>1060</v>
      </c>
      <c r="AF2605" s="244">
        <v>2503407</v>
      </c>
      <c r="AG2605" s="243"/>
      <c r="AH2605" s="243"/>
    </row>
    <row r="2606" spans="30:34" x14ac:dyDescent="0.25">
      <c r="AD2606" s="243" t="s">
        <v>68</v>
      </c>
      <c r="AE2606" s="243" t="s">
        <v>1082</v>
      </c>
      <c r="AF2606" s="244">
        <v>2503506</v>
      </c>
      <c r="AG2606" s="243"/>
      <c r="AH2606" s="243"/>
    </row>
    <row r="2607" spans="30:34" x14ac:dyDescent="0.25">
      <c r="AD2607" s="243" t="s">
        <v>68</v>
      </c>
      <c r="AE2607" s="243" t="s">
        <v>1104</v>
      </c>
      <c r="AF2607" s="244">
        <v>2503555</v>
      </c>
      <c r="AG2607" s="243"/>
      <c r="AH2607" s="243"/>
    </row>
    <row r="2608" spans="30:34" x14ac:dyDescent="0.25">
      <c r="AD2608" s="243" t="s">
        <v>68</v>
      </c>
      <c r="AE2608" s="243" t="s">
        <v>1127</v>
      </c>
      <c r="AF2608" s="244">
        <v>2503605</v>
      </c>
      <c r="AG2608" s="243"/>
      <c r="AH2608" s="243"/>
    </row>
    <row r="2609" spans="30:34" x14ac:dyDescent="0.25">
      <c r="AD2609" s="243" t="s">
        <v>68</v>
      </c>
      <c r="AE2609" s="243" t="s">
        <v>1150</v>
      </c>
      <c r="AF2609" s="244">
        <v>2503704</v>
      </c>
      <c r="AG2609" s="243"/>
      <c r="AH2609" s="243"/>
    </row>
    <row r="2610" spans="30:34" x14ac:dyDescent="0.25">
      <c r="AD2610" s="243" t="s">
        <v>68</v>
      </c>
      <c r="AE2610" s="243" t="s">
        <v>1173</v>
      </c>
      <c r="AF2610" s="244">
        <v>2503753</v>
      </c>
      <c r="AG2610" s="243"/>
      <c r="AH2610" s="243"/>
    </row>
    <row r="2611" spans="30:34" x14ac:dyDescent="0.25">
      <c r="AD2611" s="243" t="s">
        <v>68</v>
      </c>
      <c r="AE2611" s="243" t="s">
        <v>1196</v>
      </c>
      <c r="AF2611" s="244">
        <v>2503803</v>
      </c>
      <c r="AG2611" s="243"/>
      <c r="AH2611" s="243"/>
    </row>
    <row r="2612" spans="30:34" x14ac:dyDescent="0.25">
      <c r="AD2612" s="243" t="s">
        <v>68</v>
      </c>
      <c r="AE2612" s="243" t="s">
        <v>1218</v>
      </c>
      <c r="AF2612" s="244">
        <v>2503902</v>
      </c>
      <c r="AG2612" s="243"/>
      <c r="AH2612" s="243"/>
    </row>
    <row r="2613" spans="30:34" x14ac:dyDescent="0.25">
      <c r="AD2613" s="243" t="s">
        <v>68</v>
      </c>
      <c r="AE2613" s="243" t="s">
        <v>1239</v>
      </c>
      <c r="AF2613" s="244">
        <v>2504009</v>
      </c>
      <c r="AG2613" s="243"/>
      <c r="AH2613" s="243"/>
    </row>
    <row r="2614" spans="30:34" x14ac:dyDescent="0.25">
      <c r="AD2614" s="243" t="s">
        <v>68</v>
      </c>
      <c r="AE2614" s="243" t="s">
        <v>1262</v>
      </c>
      <c r="AF2614" s="244">
        <v>2504033</v>
      </c>
      <c r="AG2614" s="243"/>
      <c r="AH2614" s="243"/>
    </row>
    <row r="2615" spans="30:34" x14ac:dyDescent="0.25">
      <c r="AD2615" s="243" t="s">
        <v>68</v>
      </c>
      <c r="AE2615" s="243" t="s">
        <v>711</v>
      </c>
      <c r="AF2615" s="244">
        <v>2504074</v>
      </c>
      <c r="AG2615" s="243"/>
      <c r="AH2615" s="243"/>
    </row>
    <row r="2616" spans="30:34" x14ac:dyDescent="0.25">
      <c r="AD2616" s="243" t="s">
        <v>68</v>
      </c>
      <c r="AE2616" s="243" t="s">
        <v>1306</v>
      </c>
      <c r="AF2616" s="244">
        <v>2504108</v>
      </c>
      <c r="AG2616" s="243"/>
      <c r="AH2616" s="243"/>
    </row>
    <row r="2617" spans="30:34" x14ac:dyDescent="0.25">
      <c r="AD2617" s="243" t="s">
        <v>68</v>
      </c>
      <c r="AE2617" s="243" t="s">
        <v>1328</v>
      </c>
      <c r="AF2617" s="244">
        <v>2504157</v>
      </c>
      <c r="AG2617" s="243"/>
      <c r="AH2617" s="243"/>
    </row>
    <row r="2618" spans="30:34" x14ac:dyDescent="0.25">
      <c r="AD2618" s="243" t="s">
        <v>68</v>
      </c>
      <c r="AE2618" s="243" t="s">
        <v>1350</v>
      </c>
      <c r="AF2618" s="244">
        <v>2504207</v>
      </c>
      <c r="AG2618" s="243"/>
      <c r="AH2618" s="243"/>
    </row>
    <row r="2619" spans="30:34" x14ac:dyDescent="0.25">
      <c r="AD2619" s="243" t="s">
        <v>68</v>
      </c>
      <c r="AE2619" s="243" t="s">
        <v>1371</v>
      </c>
      <c r="AF2619" s="244">
        <v>2504306</v>
      </c>
      <c r="AG2619" s="243"/>
      <c r="AH2619" s="243"/>
    </row>
    <row r="2620" spans="30:34" x14ac:dyDescent="0.25">
      <c r="AD2620" s="243" t="s">
        <v>68</v>
      </c>
      <c r="AE2620" s="243" t="s">
        <v>1393</v>
      </c>
      <c r="AF2620" s="244">
        <v>2504355</v>
      </c>
      <c r="AG2620" s="243"/>
      <c r="AH2620" s="243"/>
    </row>
    <row r="2621" spans="30:34" x14ac:dyDescent="0.25">
      <c r="AD2621" s="243" t="s">
        <v>68</v>
      </c>
      <c r="AE2621" s="243" t="s">
        <v>1415</v>
      </c>
      <c r="AF2621" s="244">
        <v>2504405</v>
      </c>
      <c r="AG2621" s="243"/>
      <c r="AH2621" s="243"/>
    </row>
    <row r="2622" spans="30:34" x14ac:dyDescent="0.25">
      <c r="AD2622" s="243" t="s">
        <v>68</v>
      </c>
      <c r="AE2622" s="243" t="s">
        <v>1264</v>
      </c>
      <c r="AF2622" s="244">
        <v>2504504</v>
      </c>
      <c r="AG2622" s="243"/>
      <c r="AH2622" s="243"/>
    </row>
    <row r="2623" spans="30:34" x14ac:dyDescent="0.25">
      <c r="AD2623" s="243" t="s">
        <v>68</v>
      </c>
      <c r="AE2623" s="243" t="s">
        <v>1458</v>
      </c>
      <c r="AF2623" s="244">
        <v>2504603</v>
      </c>
      <c r="AG2623" s="243"/>
      <c r="AH2623" s="243"/>
    </row>
    <row r="2624" spans="30:34" x14ac:dyDescent="0.25">
      <c r="AD2624" s="243" t="s">
        <v>68</v>
      </c>
      <c r="AE2624" s="243" t="s">
        <v>1478</v>
      </c>
      <c r="AF2624" s="244">
        <v>2504702</v>
      </c>
      <c r="AG2624" s="243"/>
      <c r="AH2624" s="243"/>
    </row>
    <row r="2625" spans="30:34" x14ac:dyDescent="0.25">
      <c r="AD2625" s="243" t="s">
        <v>68</v>
      </c>
      <c r="AE2625" s="243" t="s">
        <v>1500</v>
      </c>
      <c r="AF2625" s="244">
        <v>2504801</v>
      </c>
      <c r="AG2625" s="243"/>
      <c r="AH2625" s="243"/>
    </row>
    <row r="2626" spans="30:34" x14ac:dyDescent="0.25">
      <c r="AD2626" s="243" t="s">
        <v>68</v>
      </c>
      <c r="AE2626" s="243" t="s">
        <v>1520</v>
      </c>
      <c r="AF2626" s="244">
        <v>2504850</v>
      </c>
      <c r="AG2626" s="243"/>
      <c r="AH2626" s="243"/>
    </row>
    <row r="2627" spans="30:34" x14ac:dyDescent="0.25">
      <c r="AD2627" s="243" t="s">
        <v>68</v>
      </c>
      <c r="AE2627" s="243" t="s">
        <v>1541</v>
      </c>
      <c r="AF2627" s="244">
        <v>2504900</v>
      </c>
      <c r="AG2627" s="243"/>
      <c r="AH2627" s="243"/>
    </row>
    <row r="2628" spans="30:34" x14ac:dyDescent="0.25">
      <c r="AD2628" s="243" t="s">
        <v>68</v>
      </c>
      <c r="AE2628" s="243" t="s">
        <v>1562</v>
      </c>
      <c r="AF2628" s="244">
        <v>2505006</v>
      </c>
      <c r="AG2628" s="243"/>
      <c r="AH2628" s="243"/>
    </row>
    <row r="2629" spans="30:34" x14ac:dyDescent="0.25">
      <c r="AD2629" s="243" t="s">
        <v>68</v>
      </c>
      <c r="AE2629" s="243" t="s">
        <v>1581</v>
      </c>
      <c r="AF2629" s="244">
        <v>2505105</v>
      </c>
      <c r="AG2629" s="243"/>
      <c r="AH2629" s="243"/>
    </row>
    <row r="2630" spans="30:34" x14ac:dyDescent="0.25">
      <c r="AD2630" s="243" t="s">
        <v>68</v>
      </c>
      <c r="AE2630" s="243" t="s">
        <v>1601</v>
      </c>
      <c r="AF2630" s="244">
        <v>2505238</v>
      </c>
      <c r="AG2630" s="243"/>
      <c r="AH2630" s="243"/>
    </row>
    <row r="2631" spans="30:34" x14ac:dyDescent="0.25">
      <c r="AD2631" s="243" t="s">
        <v>68</v>
      </c>
      <c r="AE2631" s="243" t="s">
        <v>1621</v>
      </c>
      <c r="AF2631" s="244">
        <v>2505204</v>
      </c>
      <c r="AG2631" s="243"/>
      <c r="AH2631" s="243"/>
    </row>
    <row r="2632" spans="30:34" x14ac:dyDescent="0.25">
      <c r="AD2632" s="243" t="s">
        <v>68</v>
      </c>
      <c r="AE2632" s="243" t="s">
        <v>1642</v>
      </c>
      <c r="AF2632" s="244">
        <v>2505279</v>
      </c>
      <c r="AG2632" s="243"/>
      <c r="AH2632" s="243"/>
    </row>
    <row r="2633" spans="30:34" x14ac:dyDescent="0.25">
      <c r="AD2633" s="243" t="s">
        <v>68</v>
      </c>
      <c r="AE2633" s="243" t="s">
        <v>1663</v>
      </c>
      <c r="AF2633" s="244">
        <v>2505303</v>
      </c>
      <c r="AG2633" s="243"/>
      <c r="AH2633" s="243"/>
    </row>
    <row r="2634" spans="30:34" x14ac:dyDescent="0.25">
      <c r="AD2634" s="243" t="s">
        <v>68</v>
      </c>
      <c r="AE2634" s="243" t="s">
        <v>1683</v>
      </c>
      <c r="AF2634" s="244">
        <v>2505352</v>
      </c>
      <c r="AG2634" s="243"/>
      <c r="AH2634" s="243"/>
    </row>
    <row r="2635" spans="30:34" x14ac:dyDescent="0.25">
      <c r="AD2635" s="243" t="s">
        <v>68</v>
      </c>
      <c r="AE2635" s="243" t="s">
        <v>1704</v>
      </c>
      <c r="AF2635" s="244">
        <v>2505402</v>
      </c>
      <c r="AG2635" s="243"/>
      <c r="AH2635" s="243"/>
    </row>
    <row r="2636" spans="30:34" x14ac:dyDescent="0.25">
      <c r="AD2636" s="243" t="s">
        <v>68</v>
      </c>
      <c r="AE2636" s="243" t="s">
        <v>1724</v>
      </c>
      <c r="AF2636" s="244">
        <v>2505600</v>
      </c>
      <c r="AG2636" s="243"/>
      <c r="AH2636" s="243"/>
    </row>
    <row r="2637" spans="30:34" x14ac:dyDescent="0.25">
      <c r="AD2637" s="243" t="s">
        <v>68</v>
      </c>
      <c r="AE2637" s="243" t="s">
        <v>1745</v>
      </c>
      <c r="AF2637" s="244">
        <v>2505709</v>
      </c>
      <c r="AG2637" s="243"/>
      <c r="AH2637" s="243"/>
    </row>
    <row r="2638" spans="30:34" x14ac:dyDescent="0.25">
      <c r="AD2638" s="243" t="s">
        <v>68</v>
      </c>
      <c r="AE2638" s="243" t="s">
        <v>1765</v>
      </c>
      <c r="AF2638" s="244">
        <v>2505808</v>
      </c>
      <c r="AG2638" s="243"/>
      <c r="AH2638" s="243"/>
    </row>
    <row r="2639" spans="30:34" x14ac:dyDescent="0.25">
      <c r="AD2639" s="243" t="s">
        <v>68</v>
      </c>
      <c r="AE2639" s="243" t="s">
        <v>1785</v>
      </c>
      <c r="AF2639" s="244">
        <v>2505907</v>
      </c>
      <c r="AG2639" s="243"/>
      <c r="AH2639" s="243"/>
    </row>
    <row r="2640" spans="30:34" x14ac:dyDescent="0.25">
      <c r="AD2640" s="243" t="s">
        <v>68</v>
      </c>
      <c r="AE2640" s="243" t="s">
        <v>1805</v>
      </c>
      <c r="AF2640" s="244">
        <v>2506004</v>
      </c>
      <c r="AG2640" s="243"/>
      <c r="AH2640" s="243"/>
    </row>
    <row r="2641" spans="30:34" x14ac:dyDescent="0.25">
      <c r="AD2641" s="243" t="s">
        <v>68</v>
      </c>
      <c r="AE2641" s="243" t="s">
        <v>1823</v>
      </c>
      <c r="AF2641" s="244">
        <v>2506103</v>
      </c>
      <c r="AG2641" s="243"/>
      <c r="AH2641" s="243"/>
    </row>
    <row r="2642" spans="30:34" x14ac:dyDescent="0.25">
      <c r="AD2642" s="243" t="s">
        <v>68</v>
      </c>
      <c r="AE2642" s="243" t="s">
        <v>1842</v>
      </c>
      <c r="AF2642" s="244">
        <v>2506202</v>
      </c>
      <c r="AG2642" s="243"/>
      <c r="AH2642" s="243"/>
    </row>
    <row r="2643" spans="30:34" x14ac:dyDescent="0.25">
      <c r="AD2643" s="243" t="s">
        <v>68</v>
      </c>
      <c r="AE2643" s="243" t="s">
        <v>1859</v>
      </c>
      <c r="AF2643" s="244">
        <v>2506251</v>
      </c>
      <c r="AG2643" s="243"/>
      <c r="AH2643" s="243"/>
    </row>
    <row r="2644" spans="30:34" x14ac:dyDescent="0.25">
      <c r="AD2644" s="243" t="s">
        <v>68</v>
      </c>
      <c r="AE2644" s="243" t="s">
        <v>1877</v>
      </c>
      <c r="AF2644" s="244">
        <v>2506301</v>
      </c>
      <c r="AG2644" s="243"/>
      <c r="AH2644" s="243"/>
    </row>
    <row r="2645" spans="30:34" x14ac:dyDescent="0.25">
      <c r="AD2645" s="243" t="s">
        <v>68</v>
      </c>
      <c r="AE2645" s="243" t="s">
        <v>1893</v>
      </c>
      <c r="AF2645" s="244">
        <v>2506400</v>
      </c>
      <c r="AG2645" s="243"/>
      <c r="AH2645" s="243"/>
    </row>
    <row r="2646" spans="30:34" x14ac:dyDescent="0.25">
      <c r="AD2646" s="243" t="s">
        <v>68</v>
      </c>
      <c r="AE2646" s="243" t="s">
        <v>1910</v>
      </c>
      <c r="AF2646" s="244">
        <v>2506509</v>
      </c>
      <c r="AG2646" s="243"/>
      <c r="AH2646" s="243"/>
    </row>
    <row r="2647" spans="30:34" x14ac:dyDescent="0.25">
      <c r="AD2647" s="243" t="s">
        <v>68</v>
      </c>
      <c r="AE2647" s="243" t="s">
        <v>1928</v>
      </c>
      <c r="AF2647" s="244">
        <v>2506608</v>
      </c>
      <c r="AG2647" s="243"/>
      <c r="AH2647" s="243"/>
    </row>
    <row r="2648" spans="30:34" x14ac:dyDescent="0.25">
      <c r="AD2648" s="243" t="s">
        <v>68</v>
      </c>
      <c r="AE2648" s="243" t="s">
        <v>1944</v>
      </c>
      <c r="AF2648" s="244">
        <v>2502607</v>
      </c>
      <c r="AG2648" s="243"/>
      <c r="AH2648" s="243"/>
    </row>
    <row r="2649" spans="30:34" x14ac:dyDescent="0.25">
      <c r="AD2649" s="243" t="s">
        <v>68</v>
      </c>
      <c r="AE2649" s="243" t="s">
        <v>1960</v>
      </c>
      <c r="AF2649" s="244">
        <v>2506707</v>
      </c>
      <c r="AG2649" s="243"/>
      <c r="AH2649" s="243"/>
    </row>
    <row r="2650" spans="30:34" x14ac:dyDescent="0.25">
      <c r="AD2650" s="243" t="s">
        <v>68</v>
      </c>
      <c r="AE2650" s="243" t="s">
        <v>1978</v>
      </c>
      <c r="AF2650" s="244">
        <v>2506806</v>
      </c>
      <c r="AG2650" s="243"/>
      <c r="AH2650" s="243"/>
    </row>
    <row r="2651" spans="30:34" x14ac:dyDescent="0.25">
      <c r="AD2651" s="243" t="s">
        <v>68</v>
      </c>
      <c r="AE2651" s="243" t="s">
        <v>738</v>
      </c>
      <c r="AF2651" s="244">
        <v>2506905</v>
      </c>
      <c r="AG2651" s="243"/>
      <c r="AH2651" s="243"/>
    </row>
    <row r="2652" spans="30:34" x14ac:dyDescent="0.25">
      <c r="AD2652" s="243" t="s">
        <v>68</v>
      </c>
      <c r="AE2652" s="243" t="s">
        <v>2013</v>
      </c>
      <c r="AF2652" s="244">
        <v>2507002</v>
      </c>
      <c r="AG2652" s="243"/>
      <c r="AH2652" s="243"/>
    </row>
    <row r="2653" spans="30:34" x14ac:dyDescent="0.25">
      <c r="AD2653" s="243" t="s">
        <v>68</v>
      </c>
      <c r="AE2653" s="243" t="s">
        <v>2031</v>
      </c>
      <c r="AF2653" s="244">
        <v>2507101</v>
      </c>
      <c r="AG2653" s="243"/>
      <c r="AH2653" s="243"/>
    </row>
    <row r="2654" spans="30:34" x14ac:dyDescent="0.25">
      <c r="AD2654" s="243" t="s">
        <v>68</v>
      </c>
      <c r="AE2654" s="243" t="s">
        <v>2049</v>
      </c>
      <c r="AF2654" s="244">
        <v>2507200</v>
      </c>
      <c r="AG2654" s="243"/>
      <c r="AH2654" s="243"/>
    </row>
    <row r="2655" spans="30:34" x14ac:dyDescent="0.25">
      <c r="AD2655" s="243" t="s">
        <v>68</v>
      </c>
      <c r="AE2655" s="243" t="s">
        <v>2067</v>
      </c>
      <c r="AF2655" s="244">
        <v>2507309</v>
      </c>
      <c r="AG2655" s="243"/>
      <c r="AH2655" s="243"/>
    </row>
    <row r="2656" spans="30:34" x14ac:dyDescent="0.25">
      <c r="AD2656" s="243" t="s">
        <v>68</v>
      </c>
      <c r="AE2656" s="243" t="s">
        <v>2084</v>
      </c>
      <c r="AF2656" s="244">
        <v>2507408</v>
      </c>
      <c r="AG2656" s="243"/>
      <c r="AH2656" s="243"/>
    </row>
    <row r="2657" spans="30:34" x14ac:dyDescent="0.25">
      <c r="AD2657" s="243" t="s">
        <v>68</v>
      </c>
      <c r="AE2657" s="243" t="s">
        <v>2099</v>
      </c>
      <c r="AF2657" s="244">
        <v>2507507</v>
      </c>
      <c r="AG2657" s="243"/>
      <c r="AH2657" s="243"/>
    </row>
    <row r="2658" spans="30:34" x14ac:dyDescent="0.25">
      <c r="AD2658" s="243" t="s">
        <v>68</v>
      </c>
      <c r="AE2658" s="243" t="s">
        <v>2116</v>
      </c>
      <c r="AF2658" s="244">
        <v>2513653</v>
      </c>
      <c r="AG2658" s="243"/>
      <c r="AH2658" s="243"/>
    </row>
    <row r="2659" spans="30:34" x14ac:dyDescent="0.25">
      <c r="AD2659" s="243" t="s">
        <v>68</v>
      </c>
      <c r="AE2659" s="243" t="s">
        <v>2131</v>
      </c>
      <c r="AF2659" s="244">
        <v>2507606</v>
      </c>
      <c r="AG2659" s="243"/>
      <c r="AH2659" s="243"/>
    </row>
    <row r="2660" spans="30:34" x14ac:dyDescent="0.25">
      <c r="AD2660" s="243" t="s">
        <v>68</v>
      </c>
      <c r="AE2660" s="243" t="s">
        <v>2148</v>
      </c>
      <c r="AF2660" s="244">
        <v>2507705</v>
      </c>
      <c r="AG2660" s="243"/>
      <c r="AH2660" s="243"/>
    </row>
    <row r="2661" spans="30:34" x14ac:dyDescent="0.25">
      <c r="AD2661" s="243" t="s">
        <v>68</v>
      </c>
      <c r="AE2661" s="243" t="s">
        <v>2164</v>
      </c>
      <c r="AF2661" s="244">
        <v>2507804</v>
      </c>
      <c r="AG2661" s="243"/>
      <c r="AH2661" s="243"/>
    </row>
    <row r="2662" spans="30:34" x14ac:dyDescent="0.25">
      <c r="AD2662" s="243" t="s">
        <v>68</v>
      </c>
      <c r="AE2662" s="243" t="s">
        <v>2181</v>
      </c>
      <c r="AF2662" s="244">
        <v>2507903</v>
      </c>
      <c r="AG2662" s="243"/>
      <c r="AH2662" s="243"/>
    </row>
    <row r="2663" spans="30:34" x14ac:dyDescent="0.25">
      <c r="AD2663" s="243" t="s">
        <v>68</v>
      </c>
      <c r="AE2663" s="243" t="s">
        <v>2198</v>
      </c>
      <c r="AF2663" s="244">
        <v>2508000</v>
      </c>
      <c r="AG2663" s="243"/>
      <c r="AH2663" s="243"/>
    </row>
    <row r="2664" spans="30:34" x14ac:dyDescent="0.25">
      <c r="AD2664" s="243" t="s">
        <v>68</v>
      </c>
      <c r="AE2664" s="243" t="s">
        <v>2213</v>
      </c>
      <c r="AF2664" s="244">
        <v>2508109</v>
      </c>
      <c r="AG2664" s="243"/>
      <c r="AH2664" s="243"/>
    </row>
    <row r="2665" spans="30:34" x14ac:dyDescent="0.25">
      <c r="AD2665" s="243" t="s">
        <v>68</v>
      </c>
      <c r="AE2665" s="243" t="s">
        <v>2229</v>
      </c>
      <c r="AF2665" s="244">
        <v>2508208</v>
      </c>
      <c r="AG2665" s="243"/>
      <c r="AH2665" s="243"/>
    </row>
    <row r="2666" spans="30:34" x14ac:dyDescent="0.25">
      <c r="AD2666" s="243" t="s">
        <v>68</v>
      </c>
      <c r="AE2666" s="243" t="s">
        <v>2245</v>
      </c>
      <c r="AF2666" s="244">
        <v>2508307</v>
      </c>
      <c r="AG2666" s="243"/>
      <c r="AH2666" s="243"/>
    </row>
    <row r="2667" spans="30:34" x14ac:dyDescent="0.25">
      <c r="AD2667" s="243" t="s">
        <v>68</v>
      </c>
      <c r="AE2667" s="243" t="s">
        <v>2259</v>
      </c>
      <c r="AF2667" s="244">
        <v>2508406</v>
      </c>
      <c r="AG2667" s="243"/>
      <c r="AH2667" s="243"/>
    </row>
    <row r="2668" spans="30:34" x14ac:dyDescent="0.25">
      <c r="AD2668" s="243" t="s">
        <v>68</v>
      </c>
      <c r="AE2668" s="243" t="s">
        <v>2274</v>
      </c>
      <c r="AF2668" s="244">
        <v>2508505</v>
      </c>
      <c r="AG2668" s="243"/>
      <c r="AH2668" s="243"/>
    </row>
    <row r="2669" spans="30:34" x14ac:dyDescent="0.25">
      <c r="AD2669" s="243" t="s">
        <v>68</v>
      </c>
      <c r="AE2669" s="243" t="s">
        <v>2290</v>
      </c>
      <c r="AF2669" s="244">
        <v>2508554</v>
      </c>
      <c r="AG2669" s="243"/>
      <c r="AH2669" s="243"/>
    </row>
    <row r="2670" spans="30:34" x14ac:dyDescent="0.25">
      <c r="AD2670" s="243" t="s">
        <v>68</v>
      </c>
      <c r="AE2670" s="243" t="s">
        <v>2306</v>
      </c>
      <c r="AF2670" s="244">
        <v>2508604</v>
      </c>
      <c r="AG2670" s="243"/>
      <c r="AH2670" s="243"/>
    </row>
    <row r="2671" spans="30:34" x14ac:dyDescent="0.25">
      <c r="AD2671" s="243" t="s">
        <v>68</v>
      </c>
      <c r="AE2671" s="243" t="s">
        <v>2319</v>
      </c>
      <c r="AF2671" s="244">
        <v>2508703</v>
      </c>
      <c r="AG2671" s="243"/>
      <c r="AH2671" s="243"/>
    </row>
    <row r="2672" spans="30:34" x14ac:dyDescent="0.25">
      <c r="AD2672" s="243" t="s">
        <v>68</v>
      </c>
      <c r="AE2672" s="243" t="s">
        <v>2335</v>
      </c>
      <c r="AF2672" s="244">
        <v>2508802</v>
      </c>
      <c r="AG2672" s="243"/>
      <c r="AH2672" s="243"/>
    </row>
    <row r="2673" spans="30:34" x14ac:dyDescent="0.25">
      <c r="AD2673" s="243" t="s">
        <v>68</v>
      </c>
      <c r="AE2673" s="243" t="s">
        <v>2351</v>
      </c>
      <c r="AF2673" s="244">
        <v>2508901</v>
      </c>
      <c r="AG2673" s="243"/>
      <c r="AH2673" s="243"/>
    </row>
    <row r="2674" spans="30:34" x14ac:dyDescent="0.25">
      <c r="AD2674" s="243" t="s">
        <v>68</v>
      </c>
      <c r="AE2674" s="243" t="s">
        <v>2367</v>
      </c>
      <c r="AF2674" s="244">
        <v>2509008</v>
      </c>
      <c r="AG2674" s="243"/>
      <c r="AH2674" s="243"/>
    </row>
    <row r="2675" spans="30:34" x14ac:dyDescent="0.25">
      <c r="AD2675" s="243" t="s">
        <v>68</v>
      </c>
      <c r="AE2675" s="243" t="s">
        <v>2381</v>
      </c>
      <c r="AF2675" s="244">
        <v>2509057</v>
      </c>
      <c r="AG2675" s="243"/>
      <c r="AH2675" s="243"/>
    </row>
    <row r="2676" spans="30:34" x14ac:dyDescent="0.25">
      <c r="AD2676" s="243" t="s">
        <v>68</v>
      </c>
      <c r="AE2676" s="243" t="s">
        <v>2396</v>
      </c>
      <c r="AF2676" s="244">
        <v>2509107</v>
      </c>
      <c r="AG2676" s="243"/>
      <c r="AH2676" s="243"/>
    </row>
    <row r="2677" spans="30:34" x14ac:dyDescent="0.25">
      <c r="AD2677" s="243" t="s">
        <v>68</v>
      </c>
      <c r="AE2677" s="243" t="s">
        <v>2412</v>
      </c>
      <c r="AF2677" s="244">
        <v>2509156</v>
      </c>
      <c r="AG2677" s="243"/>
      <c r="AH2677" s="243"/>
    </row>
    <row r="2678" spans="30:34" x14ac:dyDescent="0.25">
      <c r="AD2678" s="243" t="s">
        <v>68</v>
      </c>
      <c r="AE2678" s="243" t="s">
        <v>2428</v>
      </c>
      <c r="AF2678" s="244">
        <v>2509206</v>
      </c>
      <c r="AG2678" s="243"/>
      <c r="AH2678" s="243"/>
    </row>
    <row r="2679" spans="30:34" x14ac:dyDescent="0.25">
      <c r="AD2679" s="243" t="s">
        <v>68</v>
      </c>
      <c r="AE2679" s="243" t="s">
        <v>2444</v>
      </c>
      <c r="AF2679" s="244">
        <v>2509305</v>
      </c>
      <c r="AG2679" s="243"/>
      <c r="AH2679" s="243"/>
    </row>
    <row r="2680" spans="30:34" x14ac:dyDescent="0.25">
      <c r="AD2680" s="243" t="s">
        <v>68</v>
      </c>
      <c r="AE2680" s="243" t="s">
        <v>2460</v>
      </c>
      <c r="AF2680" s="244">
        <v>2509339</v>
      </c>
      <c r="AG2680" s="243"/>
      <c r="AH2680" s="243"/>
    </row>
    <row r="2681" spans="30:34" x14ac:dyDescent="0.25">
      <c r="AD2681" s="243" t="s">
        <v>68</v>
      </c>
      <c r="AE2681" s="243" t="s">
        <v>2473</v>
      </c>
      <c r="AF2681" s="244">
        <v>2509370</v>
      </c>
      <c r="AG2681" s="243"/>
      <c r="AH2681" s="243"/>
    </row>
    <row r="2682" spans="30:34" x14ac:dyDescent="0.25">
      <c r="AD2682" s="243" t="s">
        <v>68</v>
      </c>
      <c r="AE2682" s="243" t="s">
        <v>2489</v>
      </c>
      <c r="AF2682" s="244">
        <v>2509396</v>
      </c>
      <c r="AG2682" s="243"/>
      <c r="AH2682" s="243"/>
    </row>
    <row r="2683" spans="30:34" x14ac:dyDescent="0.25">
      <c r="AD2683" s="243" t="s">
        <v>68</v>
      </c>
      <c r="AE2683" s="243" t="s">
        <v>2504</v>
      </c>
      <c r="AF2683" s="244">
        <v>2509404</v>
      </c>
      <c r="AG2683" s="243"/>
      <c r="AH2683" s="243"/>
    </row>
    <row r="2684" spans="30:34" x14ac:dyDescent="0.25">
      <c r="AD2684" s="243" t="s">
        <v>68</v>
      </c>
      <c r="AE2684" s="243" t="s">
        <v>2519</v>
      </c>
      <c r="AF2684" s="244">
        <v>2509503</v>
      </c>
      <c r="AG2684" s="243"/>
      <c r="AH2684" s="243"/>
    </row>
    <row r="2685" spans="30:34" x14ac:dyDescent="0.25">
      <c r="AD2685" s="243" t="s">
        <v>68</v>
      </c>
      <c r="AE2685" s="243" t="s">
        <v>2534</v>
      </c>
      <c r="AF2685" s="244">
        <v>2509602</v>
      </c>
      <c r="AG2685" s="243"/>
      <c r="AH2685" s="243"/>
    </row>
    <row r="2686" spans="30:34" x14ac:dyDescent="0.25">
      <c r="AD2686" s="243" t="s">
        <v>68</v>
      </c>
      <c r="AE2686" s="243" t="s">
        <v>2550</v>
      </c>
      <c r="AF2686" s="244">
        <v>2509701</v>
      </c>
      <c r="AG2686" s="243"/>
      <c r="AH2686" s="243"/>
    </row>
    <row r="2687" spans="30:34" x14ac:dyDescent="0.25">
      <c r="AD2687" s="243" t="s">
        <v>68</v>
      </c>
      <c r="AE2687" s="243" t="s">
        <v>2513</v>
      </c>
      <c r="AF2687" s="244">
        <v>2509800</v>
      </c>
      <c r="AG2687" s="243"/>
      <c r="AH2687" s="243"/>
    </row>
    <row r="2688" spans="30:34" x14ac:dyDescent="0.25">
      <c r="AD2688" s="243" t="s">
        <v>68</v>
      </c>
      <c r="AE2688" s="243" t="s">
        <v>2580</v>
      </c>
      <c r="AF2688" s="244">
        <v>2509909</v>
      </c>
      <c r="AG2688" s="243"/>
      <c r="AH2688" s="243"/>
    </row>
    <row r="2689" spans="30:34" x14ac:dyDescent="0.25">
      <c r="AD2689" s="243" t="s">
        <v>68</v>
      </c>
      <c r="AE2689" s="243" t="s">
        <v>2595</v>
      </c>
      <c r="AF2689" s="244">
        <v>2510006</v>
      </c>
      <c r="AG2689" s="243"/>
      <c r="AH2689" s="243"/>
    </row>
    <row r="2690" spans="30:34" x14ac:dyDescent="0.25">
      <c r="AD2690" s="243" t="s">
        <v>68</v>
      </c>
      <c r="AE2690" s="243" t="s">
        <v>2611</v>
      </c>
      <c r="AF2690" s="244">
        <v>2510105</v>
      </c>
      <c r="AG2690" s="243"/>
      <c r="AH2690" s="243"/>
    </row>
    <row r="2691" spans="30:34" x14ac:dyDescent="0.25">
      <c r="AD2691" s="243" t="s">
        <v>68</v>
      </c>
      <c r="AE2691" s="243" t="s">
        <v>1919</v>
      </c>
      <c r="AF2691" s="244">
        <v>2510204</v>
      </c>
      <c r="AG2691" s="243"/>
      <c r="AH2691" s="243"/>
    </row>
    <row r="2692" spans="30:34" x14ac:dyDescent="0.25">
      <c r="AD2692" s="243" t="s">
        <v>68</v>
      </c>
      <c r="AE2692" s="243" t="s">
        <v>2638</v>
      </c>
      <c r="AF2692" s="244">
        <v>2510303</v>
      </c>
      <c r="AG2692" s="243"/>
      <c r="AH2692" s="243"/>
    </row>
    <row r="2693" spans="30:34" x14ac:dyDescent="0.25">
      <c r="AD2693" s="243" t="s">
        <v>68</v>
      </c>
      <c r="AE2693" s="243" t="s">
        <v>2652</v>
      </c>
      <c r="AF2693" s="244">
        <v>2510402</v>
      </c>
      <c r="AG2693" s="243"/>
      <c r="AH2693" s="243"/>
    </row>
    <row r="2694" spans="30:34" x14ac:dyDescent="0.25">
      <c r="AD2694" s="243" t="s">
        <v>68</v>
      </c>
      <c r="AE2694" s="243" t="s">
        <v>2665</v>
      </c>
      <c r="AF2694" s="244">
        <v>2510501</v>
      </c>
      <c r="AG2694" s="243"/>
      <c r="AH2694" s="243"/>
    </row>
    <row r="2695" spans="30:34" x14ac:dyDescent="0.25">
      <c r="AD2695" s="243" t="s">
        <v>68</v>
      </c>
      <c r="AE2695" s="243" t="s">
        <v>2679</v>
      </c>
      <c r="AF2695" s="244">
        <v>2510600</v>
      </c>
      <c r="AG2695" s="243"/>
      <c r="AH2695" s="243"/>
    </row>
    <row r="2696" spans="30:34" x14ac:dyDescent="0.25">
      <c r="AD2696" s="243" t="s">
        <v>68</v>
      </c>
      <c r="AE2696" s="243" t="s">
        <v>2695</v>
      </c>
      <c r="AF2696" s="244">
        <v>2510659</v>
      </c>
      <c r="AG2696" s="243"/>
      <c r="AH2696" s="243"/>
    </row>
    <row r="2697" spans="30:34" x14ac:dyDescent="0.25">
      <c r="AD2697" s="243" t="s">
        <v>68</v>
      </c>
      <c r="AE2697" s="243" t="s">
        <v>2185</v>
      </c>
      <c r="AF2697" s="244">
        <v>2510709</v>
      </c>
      <c r="AG2697" s="243"/>
      <c r="AH2697" s="243"/>
    </row>
    <row r="2698" spans="30:34" x14ac:dyDescent="0.25">
      <c r="AD2698" s="243" t="s">
        <v>68</v>
      </c>
      <c r="AE2698" s="243" t="s">
        <v>2726</v>
      </c>
      <c r="AF2698" s="244">
        <v>2510808</v>
      </c>
      <c r="AG2698" s="243"/>
      <c r="AH2698" s="243"/>
    </row>
    <row r="2699" spans="30:34" x14ac:dyDescent="0.25">
      <c r="AD2699" s="243" t="s">
        <v>68</v>
      </c>
      <c r="AE2699" s="243" t="s">
        <v>2552</v>
      </c>
      <c r="AF2699" s="244">
        <v>2510907</v>
      </c>
      <c r="AG2699" s="243"/>
      <c r="AH2699" s="243"/>
    </row>
    <row r="2700" spans="30:34" x14ac:dyDescent="0.25">
      <c r="AD2700" s="243" t="s">
        <v>68</v>
      </c>
      <c r="AE2700" s="243" t="s">
        <v>2751</v>
      </c>
      <c r="AF2700" s="244">
        <v>2511004</v>
      </c>
      <c r="AG2700" s="243"/>
      <c r="AH2700" s="243"/>
    </row>
    <row r="2701" spans="30:34" x14ac:dyDescent="0.25">
      <c r="AD2701" s="243" t="s">
        <v>68</v>
      </c>
      <c r="AE2701" s="243" t="s">
        <v>2772</v>
      </c>
      <c r="AF2701" s="244">
        <v>2511103</v>
      </c>
      <c r="AG2701" s="243"/>
      <c r="AH2701" s="243"/>
    </row>
    <row r="2702" spans="30:34" x14ac:dyDescent="0.25">
      <c r="AD2702" s="243" t="s">
        <v>68</v>
      </c>
      <c r="AE2702" s="243" t="s">
        <v>2788</v>
      </c>
      <c r="AF2702" s="244">
        <v>2511202</v>
      </c>
      <c r="AG2702" s="243"/>
      <c r="AH2702" s="243"/>
    </row>
    <row r="2703" spans="30:34" x14ac:dyDescent="0.25">
      <c r="AD2703" s="243" t="s">
        <v>68</v>
      </c>
      <c r="AE2703" s="243" t="s">
        <v>2803</v>
      </c>
      <c r="AF2703" s="244">
        <v>2512721</v>
      </c>
      <c r="AG2703" s="243"/>
      <c r="AH2703" s="243"/>
    </row>
    <row r="2704" spans="30:34" x14ac:dyDescent="0.25">
      <c r="AD2704" s="243" t="s">
        <v>68</v>
      </c>
      <c r="AE2704" s="243" t="s">
        <v>2818</v>
      </c>
      <c r="AF2704" s="244">
        <v>2511301</v>
      </c>
      <c r="AG2704" s="243"/>
      <c r="AH2704" s="243"/>
    </row>
    <row r="2705" spans="30:34" x14ac:dyDescent="0.25">
      <c r="AD2705" s="243" t="s">
        <v>68</v>
      </c>
      <c r="AE2705" s="243" t="s">
        <v>2832</v>
      </c>
      <c r="AF2705" s="244">
        <v>2511400</v>
      </c>
      <c r="AG2705" s="243"/>
      <c r="AH2705" s="243"/>
    </row>
    <row r="2706" spans="30:34" x14ac:dyDescent="0.25">
      <c r="AD2706" s="243" t="s">
        <v>68</v>
      </c>
      <c r="AE2706" s="243" t="s">
        <v>1756</v>
      </c>
      <c r="AF2706" s="244">
        <v>2511509</v>
      </c>
      <c r="AG2706" s="243"/>
      <c r="AH2706" s="243"/>
    </row>
    <row r="2707" spans="30:34" x14ac:dyDescent="0.25">
      <c r="AD2707" s="243" t="s">
        <v>68</v>
      </c>
      <c r="AE2707" s="243" t="s">
        <v>2310</v>
      </c>
      <c r="AF2707" s="244">
        <v>2511608</v>
      </c>
      <c r="AG2707" s="243"/>
      <c r="AH2707" s="243"/>
    </row>
    <row r="2708" spans="30:34" x14ac:dyDescent="0.25">
      <c r="AD2708" s="243" t="s">
        <v>68</v>
      </c>
      <c r="AE2708" s="243" t="s">
        <v>2869</v>
      </c>
      <c r="AF2708" s="244">
        <v>2511707</v>
      </c>
      <c r="AG2708" s="243"/>
      <c r="AH2708" s="243"/>
    </row>
    <row r="2709" spans="30:34" x14ac:dyDescent="0.25">
      <c r="AD2709" s="243" t="s">
        <v>68</v>
      </c>
      <c r="AE2709" s="243" t="s">
        <v>2882</v>
      </c>
      <c r="AF2709" s="244">
        <v>2511806</v>
      </c>
      <c r="AG2709" s="243"/>
      <c r="AH2709" s="243"/>
    </row>
    <row r="2710" spans="30:34" x14ac:dyDescent="0.25">
      <c r="AD2710" s="243" t="s">
        <v>68</v>
      </c>
      <c r="AE2710" s="243" t="s">
        <v>2894</v>
      </c>
      <c r="AF2710" s="244">
        <v>2511905</v>
      </c>
      <c r="AG2710" s="243"/>
      <c r="AH2710" s="243"/>
    </row>
    <row r="2711" spans="30:34" x14ac:dyDescent="0.25">
      <c r="AD2711" s="243" t="s">
        <v>68</v>
      </c>
      <c r="AE2711" s="243" t="s">
        <v>2907</v>
      </c>
      <c r="AF2711" s="244">
        <v>2512002</v>
      </c>
      <c r="AG2711" s="243"/>
      <c r="AH2711" s="243"/>
    </row>
    <row r="2712" spans="30:34" x14ac:dyDescent="0.25">
      <c r="AD2712" s="243" t="s">
        <v>68</v>
      </c>
      <c r="AE2712" s="243" t="s">
        <v>2919</v>
      </c>
      <c r="AF2712" s="244">
        <v>2512036</v>
      </c>
      <c r="AG2712" s="243"/>
      <c r="AH2712" s="243"/>
    </row>
    <row r="2713" spans="30:34" x14ac:dyDescent="0.25">
      <c r="AD2713" s="243" t="s">
        <v>68</v>
      </c>
      <c r="AE2713" s="243" t="s">
        <v>2931</v>
      </c>
      <c r="AF2713" s="244">
        <v>2512077</v>
      </c>
      <c r="AG2713" s="243"/>
      <c r="AH2713" s="243"/>
    </row>
    <row r="2714" spans="30:34" x14ac:dyDescent="0.25">
      <c r="AD2714" s="243" t="s">
        <v>68</v>
      </c>
      <c r="AE2714" s="243" t="s">
        <v>2942</v>
      </c>
      <c r="AF2714" s="244">
        <v>2512101</v>
      </c>
      <c r="AG2714" s="243"/>
      <c r="AH2714" s="243"/>
    </row>
    <row r="2715" spans="30:34" x14ac:dyDescent="0.25">
      <c r="AD2715" s="243" t="s">
        <v>68</v>
      </c>
      <c r="AE2715" s="243" t="s">
        <v>2954</v>
      </c>
      <c r="AF2715" s="244">
        <v>2512200</v>
      </c>
      <c r="AG2715" s="243"/>
      <c r="AH2715" s="243"/>
    </row>
    <row r="2716" spans="30:34" x14ac:dyDescent="0.25">
      <c r="AD2716" s="243" t="s">
        <v>68</v>
      </c>
      <c r="AE2716" s="243" t="s">
        <v>2966</v>
      </c>
      <c r="AF2716" s="244">
        <v>2512309</v>
      </c>
      <c r="AG2716" s="243"/>
      <c r="AH2716" s="243"/>
    </row>
    <row r="2717" spans="30:34" x14ac:dyDescent="0.25">
      <c r="AD2717" s="243" t="s">
        <v>68</v>
      </c>
      <c r="AE2717" s="243" t="s">
        <v>2978</v>
      </c>
      <c r="AF2717" s="244">
        <v>2512408</v>
      </c>
      <c r="AG2717" s="243"/>
      <c r="AH2717" s="243"/>
    </row>
    <row r="2718" spans="30:34" x14ac:dyDescent="0.25">
      <c r="AD2718" s="243" t="s">
        <v>68</v>
      </c>
      <c r="AE2718" s="243" t="s">
        <v>2991</v>
      </c>
      <c r="AF2718" s="244">
        <v>2512507</v>
      </c>
      <c r="AG2718" s="243"/>
      <c r="AH2718" s="243"/>
    </row>
    <row r="2719" spans="30:34" x14ac:dyDescent="0.25">
      <c r="AD2719" s="243" t="s">
        <v>68</v>
      </c>
      <c r="AE2719" s="243" t="s">
        <v>3003</v>
      </c>
      <c r="AF2719" s="244">
        <v>2512606</v>
      </c>
      <c r="AG2719" s="243"/>
      <c r="AH2719" s="243"/>
    </row>
    <row r="2720" spans="30:34" x14ac:dyDescent="0.25">
      <c r="AD2720" s="243" t="s">
        <v>68</v>
      </c>
      <c r="AE2720" s="243" t="s">
        <v>3016</v>
      </c>
      <c r="AF2720" s="244">
        <v>2512705</v>
      </c>
      <c r="AG2720" s="243"/>
      <c r="AH2720" s="243"/>
    </row>
    <row r="2721" spans="30:34" x14ac:dyDescent="0.25">
      <c r="AD2721" s="243" t="s">
        <v>68</v>
      </c>
      <c r="AE2721" s="243" t="s">
        <v>3014</v>
      </c>
      <c r="AF2721" s="244">
        <v>2512747</v>
      </c>
      <c r="AG2721" s="243"/>
      <c r="AH2721" s="243"/>
    </row>
    <row r="2722" spans="30:34" x14ac:dyDescent="0.25">
      <c r="AD2722" s="243" t="s">
        <v>68</v>
      </c>
      <c r="AE2722" s="243" t="s">
        <v>3041</v>
      </c>
      <c r="AF2722" s="244">
        <v>2512754</v>
      </c>
      <c r="AG2722" s="243"/>
      <c r="AH2722" s="243"/>
    </row>
    <row r="2723" spans="30:34" x14ac:dyDescent="0.25">
      <c r="AD2723" s="243" t="s">
        <v>68</v>
      </c>
      <c r="AE2723" s="243" t="s">
        <v>3053</v>
      </c>
      <c r="AF2723" s="244">
        <v>2512762</v>
      </c>
      <c r="AG2723" s="243"/>
      <c r="AH2723" s="243"/>
    </row>
    <row r="2724" spans="30:34" x14ac:dyDescent="0.25">
      <c r="AD2724" s="243" t="s">
        <v>68</v>
      </c>
      <c r="AE2724" s="243" t="s">
        <v>3065</v>
      </c>
      <c r="AF2724" s="244">
        <v>2512788</v>
      </c>
      <c r="AG2724" s="243"/>
      <c r="AH2724" s="243"/>
    </row>
    <row r="2725" spans="30:34" x14ac:dyDescent="0.25">
      <c r="AD2725" s="243" t="s">
        <v>68</v>
      </c>
      <c r="AE2725" s="243" t="s">
        <v>3076</v>
      </c>
      <c r="AF2725" s="244">
        <v>2512804</v>
      </c>
      <c r="AG2725" s="243"/>
      <c r="AH2725" s="243"/>
    </row>
    <row r="2726" spans="30:34" x14ac:dyDescent="0.25">
      <c r="AD2726" s="243" t="s">
        <v>68</v>
      </c>
      <c r="AE2726" s="243" t="s">
        <v>3089</v>
      </c>
      <c r="AF2726" s="244">
        <v>2512903</v>
      </c>
      <c r="AG2726" s="243"/>
      <c r="AH2726" s="243"/>
    </row>
    <row r="2727" spans="30:34" x14ac:dyDescent="0.25">
      <c r="AD2727" s="243" t="s">
        <v>68</v>
      </c>
      <c r="AE2727" s="243" t="s">
        <v>2774</v>
      </c>
      <c r="AF2727" s="244">
        <v>2513000</v>
      </c>
      <c r="AG2727" s="243"/>
      <c r="AH2727" s="243"/>
    </row>
    <row r="2728" spans="30:34" x14ac:dyDescent="0.25">
      <c r="AD2728" s="243" t="s">
        <v>68</v>
      </c>
      <c r="AE2728" s="243" t="s">
        <v>3114</v>
      </c>
      <c r="AF2728" s="244">
        <v>2513109</v>
      </c>
      <c r="AG2728" s="243"/>
      <c r="AH2728" s="243"/>
    </row>
    <row r="2729" spans="30:34" x14ac:dyDescent="0.25">
      <c r="AD2729" s="243" t="s">
        <v>68</v>
      </c>
      <c r="AE2729" s="243" t="s">
        <v>3126</v>
      </c>
      <c r="AF2729" s="244">
        <v>2513158</v>
      </c>
      <c r="AG2729" s="243"/>
      <c r="AH2729" s="243"/>
    </row>
    <row r="2730" spans="30:34" x14ac:dyDescent="0.25">
      <c r="AD2730" s="243" t="s">
        <v>68</v>
      </c>
      <c r="AE2730" s="243" t="s">
        <v>2523</v>
      </c>
      <c r="AF2730" s="244">
        <v>2513208</v>
      </c>
      <c r="AG2730" s="243"/>
      <c r="AH2730" s="243"/>
    </row>
    <row r="2731" spans="30:34" x14ac:dyDescent="0.25">
      <c r="AD2731" s="243" t="s">
        <v>68</v>
      </c>
      <c r="AE2731" s="243" t="s">
        <v>3074</v>
      </c>
      <c r="AF2731" s="244">
        <v>2513307</v>
      </c>
      <c r="AG2731" s="243"/>
      <c r="AH2731" s="243"/>
    </row>
    <row r="2732" spans="30:34" x14ac:dyDescent="0.25">
      <c r="AD2732" s="243" t="s">
        <v>68</v>
      </c>
      <c r="AE2732" s="243" t="s">
        <v>3087</v>
      </c>
      <c r="AF2732" s="244">
        <v>2513356</v>
      </c>
      <c r="AG2732" s="243"/>
      <c r="AH2732" s="243"/>
    </row>
    <row r="2733" spans="30:34" x14ac:dyDescent="0.25">
      <c r="AD2733" s="243" t="s">
        <v>68</v>
      </c>
      <c r="AE2733" s="243" t="s">
        <v>3100</v>
      </c>
      <c r="AF2733" s="244">
        <v>2513406</v>
      </c>
      <c r="AG2733" s="243"/>
      <c r="AH2733" s="243"/>
    </row>
    <row r="2734" spans="30:34" x14ac:dyDescent="0.25">
      <c r="AD2734" s="243" t="s">
        <v>68</v>
      </c>
      <c r="AE2734" s="243" t="s">
        <v>3136</v>
      </c>
      <c r="AF2734" s="244">
        <v>2513703</v>
      </c>
      <c r="AG2734" s="243"/>
      <c r="AH2734" s="243"/>
    </row>
    <row r="2735" spans="30:34" x14ac:dyDescent="0.25">
      <c r="AD2735" s="243" t="s">
        <v>68</v>
      </c>
      <c r="AE2735" s="243" t="s">
        <v>3194</v>
      </c>
      <c r="AF2735" s="244">
        <v>2513802</v>
      </c>
      <c r="AG2735" s="243"/>
      <c r="AH2735" s="243"/>
    </row>
    <row r="2736" spans="30:34" x14ac:dyDescent="0.25">
      <c r="AD2736" s="243" t="s">
        <v>68</v>
      </c>
      <c r="AE2736" s="243" t="s">
        <v>3206</v>
      </c>
      <c r="AF2736" s="244">
        <v>2513505</v>
      </c>
      <c r="AG2736" s="243"/>
      <c r="AH2736" s="243"/>
    </row>
    <row r="2737" spans="30:34" x14ac:dyDescent="0.25">
      <c r="AD2737" s="243" t="s">
        <v>68</v>
      </c>
      <c r="AE2737" s="243" t="s">
        <v>3218</v>
      </c>
      <c r="AF2737" s="244">
        <v>2513604</v>
      </c>
      <c r="AG2737" s="243"/>
      <c r="AH2737" s="243"/>
    </row>
    <row r="2738" spans="30:34" x14ac:dyDescent="0.25">
      <c r="AD2738" s="243" t="s">
        <v>68</v>
      </c>
      <c r="AE2738" s="243" t="s">
        <v>3230</v>
      </c>
      <c r="AF2738" s="244">
        <v>2513851</v>
      </c>
      <c r="AG2738" s="243"/>
      <c r="AH2738" s="243"/>
    </row>
    <row r="2739" spans="30:34" x14ac:dyDescent="0.25">
      <c r="AD2739" s="243" t="s">
        <v>68</v>
      </c>
      <c r="AE2739" s="243" t="s">
        <v>3240</v>
      </c>
      <c r="AF2739" s="244">
        <v>2513927</v>
      </c>
      <c r="AG2739" s="243"/>
      <c r="AH2739" s="243"/>
    </row>
    <row r="2740" spans="30:34" x14ac:dyDescent="0.25">
      <c r="AD2740" s="243" t="s">
        <v>68</v>
      </c>
      <c r="AE2740" s="243" t="s">
        <v>3192</v>
      </c>
      <c r="AF2740" s="244">
        <v>2513901</v>
      </c>
      <c r="AG2740" s="243"/>
      <c r="AH2740" s="243"/>
    </row>
    <row r="2741" spans="30:34" x14ac:dyDescent="0.25">
      <c r="AD2741" s="243" t="s">
        <v>68</v>
      </c>
      <c r="AE2741" s="243" t="s">
        <v>1609</v>
      </c>
      <c r="AF2741" s="244">
        <v>2513968</v>
      </c>
      <c r="AG2741" s="243"/>
      <c r="AH2741" s="243"/>
    </row>
    <row r="2742" spans="30:34" x14ac:dyDescent="0.25">
      <c r="AD2742" s="243" t="s">
        <v>68</v>
      </c>
      <c r="AE2742" s="243" t="s">
        <v>3272</v>
      </c>
      <c r="AF2742" s="244">
        <v>2513943</v>
      </c>
      <c r="AG2742" s="243"/>
      <c r="AH2742" s="243"/>
    </row>
    <row r="2743" spans="30:34" x14ac:dyDescent="0.25">
      <c r="AD2743" s="243" t="s">
        <v>68</v>
      </c>
      <c r="AE2743" s="243" t="s">
        <v>1630</v>
      </c>
      <c r="AF2743" s="244">
        <v>2513984</v>
      </c>
      <c r="AG2743" s="243"/>
      <c r="AH2743" s="243"/>
    </row>
    <row r="2744" spans="30:34" x14ac:dyDescent="0.25">
      <c r="AD2744" s="243" t="s">
        <v>68</v>
      </c>
      <c r="AE2744" s="243" t="s">
        <v>3295</v>
      </c>
      <c r="AF2744" s="244">
        <v>2514008</v>
      </c>
      <c r="AG2744" s="243"/>
      <c r="AH2744" s="243"/>
    </row>
    <row r="2745" spans="30:34" x14ac:dyDescent="0.25">
      <c r="AD2745" s="243" t="s">
        <v>68</v>
      </c>
      <c r="AE2745" s="243" t="s">
        <v>3307</v>
      </c>
      <c r="AF2745" s="244">
        <v>2500700</v>
      </c>
      <c r="AG2745" s="243"/>
      <c r="AH2745" s="243"/>
    </row>
    <row r="2746" spans="30:34" x14ac:dyDescent="0.25">
      <c r="AD2746" s="243" t="s">
        <v>68</v>
      </c>
      <c r="AE2746" s="243" t="s">
        <v>3319</v>
      </c>
      <c r="AF2746" s="244">
        <v>2514107</v>
      </c>
      <c r="AG2746" s="243"/>
      <c r="AH2746" s="243"/>
    </row>
    <row r="2747" spans="30:34" x14ac:dyDescent="0.25">
      <c r="AD2747" s="243" t="s">
        <v>68</v>
      </c>
      <c r="AE2747" s="243" t="s">
        <v>3329</v>
      </c>
      <c r="AF2747" s="244">
        <v>2514206</v>
      </c>
      <c r="AG2747" s="243"/>
      <c r="AH2747" s="243"/>
    </row>
    <row r="2748" spans="30:34" x14ac:dyDescent="0.25">
      <c r="AD2748" s="243" t="s">
        <v>68</v>
      </c>
      <c r="AE2748" s="243" t="s">
        <v>3340</v>
      </c>
      <c r="AF2748" s="244">
        <v>2514305</v>
      </c>
      <c r="AG2748" s="243"/>
      <c r="AH2748" s="243"/>
    </row>
    <row r="2749" spans="30:34" x14ac:dyDescent="0.25">
      <c r="AD2749" s="243" t="s">
        <v>68</v>
      </c>
      <c r="AE2749" s="243" t="s">
        <v>3351</v>
      </c>
      <c r="AF2749" s="244">
        <v>2514404</v>
      </c>
      <c r="AG2749" s="243"/>
      <c r="AH2749" s="243"/>
    </row>
    <row r="2750" spans="30:34" x14ac:dyDescent="0.25">
      <c r="AD2750" s="243" t="s">
        <v>68</v>
      </c>
      <c r="AE2750" s="243" t="s">
        <v>3361</v>
      </c>
      <c r="AF2750" s="244">
        <v>2514503</v>
      </c>
      <c r="AG2750" s="243"/>
      <c r="AH2750" s="243"/>
    </row>
    <row r="2751" spans="30:34" x14ac:dyDescent="0.25">
      <c r="AD2751" s="243" t="s">
        <v>68</v>
      </c>
      <c r="AE2751" s="243" t="s">
        <v>3370</v>
      </c>
      <c r="AF2751" s="244">
        <v>2514552</v>
      </c>
      <c r="AG2751" s="243"/>
      <c r="AH2751" s="243"/>
    </row>
    <row r="2752" spans="30:34" x14ac:dyDescent="0.25">
      <c r="AD2752" s="243" t="s">
        <v>68</v>
      </c>
      <c r="AE2752" s="243" t="s">
        <v>3380</v>
      </c>
      <c r="AF2752" s="244">
        <v>2514602</v>
      </c>
      <c r="AG2752" s="243"/>
      <c r="AH2752" s="243"/>
    </row>
    <row r="2753" spans="30:34" x14ac:dyDescent="0.25">
      <c r="AD2753" s="243" t="s">
        <v>68</v>
      </c>
      <c r="AE2753" s="243" t="s">
        <v>3390</v>
      </c>
      <c r="AF2753" s="244">
        <v>2514651</v>
      </c>
      <c r="AG2753" s="243"/>
      <c r="AH2753" s="243"/>
    </row>
    <row r="2754" spans="30:34" x14ac:dyDescent="0.25">
      <c r="AD2754" s="243" t="s">
        <v>68</v>
      </c>
      <c r="AE2754" s="243" t="s">
        <v>3400</v>
      </c>
      <c r="AF2754" s="244">
        <v>2514701</v>
      </c>
      <c r="AG2754" s="243"/>
      <c r="AH2754" s="243"/>
    </row>
    <row r="2755" spans="30:34" x14ac:dyDescent="0.25">
      <c r="AD2755" s="243" t="s">
        <v>68</v>
      </c>
      <c r="AE2755" s="243" t="s">
        <v>3410</v>
      </c>
      <c r="AF2755" s="244">
        <v>2514800</v>
      </c>
      <c r="AG2755" s="243"/>
      <c r="AH2755" s="243"/>
    </row>
    <row r="2756" spans="30:34" x14ac:dyDescent="0.25">
      <c r="AD2756" s="243" t="s">
        <v>68</v>
      </c>
      <c r="AE2756" s="243" t="s">
        <v>3420</v>
      </c>
      <c r="AF2756" s="244">
        <v>2514453</v>
      </c>
      <c r="AG2756" s="243"/>
      <c r="AH2756" s="243"/>
    </row>
    <row r="2757" spans="30:34" x14ac:dyDescent="0.25">
      <c r="AD2757" s="243" t="s">
        <v>68</v>
      </c>
      <c r="AE2757" s="243" t="s">
        <v>3429</v>
      </c>
      <c r="AF2757" s="244">
        <v>2514909</v>
      </c>
      <c r="AG2757" s="243"/>
      <c r="AH2757" s="243"/>
    </row>
    <row r="2758" spans="30:34" x14ac:dyDescent="0.25">
      <c r="AD2758" s="243" t="s">
        <v>68</v>
      </c>
      <c r="AE2758" s="243" t="s">
        <v>3439</v>
      </c>
      <c r="AF2758" s="244">
        <v>2515005</v>
      </c>
      <c r="AG2758" s="243"/>
      <c r="AH2758" s="243"/>
    </row>
    <row r="2759" spans="30:34" x14ac:dyDescent="0.25">
      <c r="AD2759" s="243" t="s">
        <v>68</v>
      </c>
      <c r="AE2759" s="243" t="s">
        <v>3448</v>
      </c>
      <c r="AF2759" s="244">
        <v>2515104</v>
      </c>
      <c r="AG2759" s="243"/>
      <c r="AH2759" s="243"/>
    </row>
    <row r="2760" spans="30:34" x14ac:dyDescent="0.25">
      <c r="AD2760" s="243" t="s">
        <v>68</v>
      </c>
      <c r="AE2760" s="243" t="s">
        <v>3457</v>
      </c>
      <c r="AF2760" s="244">
        <v>2515203</v>
      </c>
      <c r="AG2760" s="243"/>
      <c r="AH2760" s="243"/>
    </row>
    <row r="2761" spans="30:34" x14ac:dyDescent="0.25">
      <c r="AD2761" s="243" t="s">
        <v>68</v>
      </c>
      <c r="AE2761" s="243" t="s">
        <v>3467</v>
      </c>
      <c r="AF2761" s="244">
        <v>2515401</v>
      </c>
      <c r="AG2761" s="243"/>
      <c r="AH2761" s="243"/>
    </row>
    <row r="2762" spans="30:34" x14ac:dyDescent="0.25">
      <c r="AD2762" s="243" t="s">
        <v>68</v>
      </c>
      <c r="AE2762" s="243" t="s">
        <v>3476</v>
      </c>
      <c r="AF2762" s="244">
        <v>2515302</v>
      </c>
      <c r="AG2762" s="243"/>
      <c r="AH2762" s="243"/>
    </row>
    <row r="2763" spans="30:34" x14ac:dyDescent="0.25">
      <c r="AD2763" s="243" t="s">
        <v>68</v>
      </c>
      <c r="AE2763" s="243" t="s">
        <v>3486</v>
      </c>
      <c r="AF2763" s="244">
        <v>2515500</v>
      </c>
      <c r="AG2763" s="243"/>
      <c r="AH2763" s="243"/>
    </row>
    <row r="2764" spans="30:34" x14ac:dyDescent="0.25">
      <c r="AD2764" s="243" t="s">
        <v>68</v>
      </c>
      <c r="AE2764" s="243" t="s">
        <v>3496</v>
      </c>
      <c r="AF2764" s="244">
        <v>2515609</v>
      </c>
      <c r="AG2764" s="243"/>
      <c r="AH2764" s="243"/>
    </row>
    <row r="2765" spans="30:34" x14ac:dyDescent="0.25">
      <c r="AD2765" s="243" t="s">
        <v>68</v>
      </c>
      <c r="AE2765" s="243" t="s">
        <v>3505</v>
      </c>
      <c r="AF2765" s="244">
        <v>2515708</v>
      </c>
      <c r="AG2765" s="243"/>
      <c r="AH2765" s="243"/>
    </row>
    <row r="2766" spans="30:34" x14ac:dyDescent="0.25">
      <c r="AD2766" s="243" t="s">
        <v>68</v>
      </c>
      <c r="AE2766" s="243" t="s">
        <v>3515</v>
      </c>
      <c r="AF2766" s="244">
        <v>2515807</v>
      </c>
      <c r="AG2766" s="243"/>
      <c r="AH2766" s="243"/>
    </row>
    <row r="2767" spans="30:34" x14ac:dyDescent="0.25">
      <c r="AD2767" s="243" t="s">
        <v>68</v>
      </c>
      <c r="AE2767" s="243" t="s">
        <v>3525</v>
      </c>
      <c r="AF2767" s="244">
        <v>2515906</v>
      </c>
      <c r="AG2767" s="243"/>
      <c r="AH2767" s="243"/>
    </row>
    <row r="2768" spans="30:34" x14ac:dyDescent="0.25">
      <c r="AD2768" s="243" t="s">
        <v>68</v>
      </c>
      <c r="AE2768" s="243" t="s">
        <v>3535</v>
      </c>
      <c r="AF2768" s="244">
        <v>2515930</v>
      </c>
      <c r="AG2768" s="243"/>
      <c r="AH2768" s="243"/>
    </row>
    <row r="2769" spans="30:34" x14ac:dyDescent="0.25">
      <c r="AD2769" s="243" t="s">
        <v>68</v>
      </c>
      <c r="AE2769" s="243" t="s">
        <v>3545</v>
      </c>
      <c r="AF2769" s="244">
        <v>2515971</v>
      </c>
      <c r="AG2769" s="243"/>
      <c r="AH2769" s="243"/>
    </row>
    <row r="2770" spans="30:34" x14ac:dyDescent="0.25">
      <c r="AD2770" s="243" t="s">
        <v>68</v>
      </c>
      <c r="AE2770" s="243" t="s">
        <v>3553</v>
      </c>
      <c r="AF2770" s="244">
        <v>2516003</v>
      </c>
      <c r="AG2770" s="243"/>
      <c r="AH2770" s="243"/>
    </row>
    <row r="2771" spans="30:34" x14ac:dyDescent="0.25">
      <c r="AD2771" s="243" t="s">
        <v>68</v>
      </c>
      <c r="AE2771" s="243" t="s">
        <v>3563</v>
      </c>
      <c r="AF2771" s="244">
        <v>2516102</v>
      </c>
      <c r="AG2771" s="243"/>
      <c r="AH2771" s="243"/>
    </row>
    <row r="2772" spans="30:34" x14ac:dyDescent="0.25">
      <c r="AD2772" s="243" t="s">
        <v>68</v>
      </c>
      <c r="AE2772" s="243" t="s">
        <v>3573</v>
      </c>
      <c r="AF2772" s="244">
        <v>2516151</v>
      </c>
      <c r="AG2772" s="243"/>
      <c r="AH2772" s="243"/>
    </row>
    <row r="2773" spans="30:34" x14ac:dyDescent="0.25">
      <c r="AD2773" s="243" t="s">
        <v>68</v>
      </c>
      <c r="AE2773" s="243" t="s">
        <v>3583</v>
      </c>
      <c r="AF2773" s="244">
        <v>2516201</v>
      </c>
      <c r="AG2773" s="243"/>
      <c r="AH2773" s="243"/>
    </row>
    <row r="2774" spans="30:34" x14ac:dyDescent="0.25">
      <c r="AD2774" s="243" t="s">
        <v>68</v>
      </c>
      <c r="AE2774" s="243" t="s">
        <v>3593</v>
      </c>
      <c r="AF2774" s="244">
        <v>2516300</v>
      </c>
      <c r="AG2774" s="243"/>
      <c r="AH2774" s="243"/>
    </row>
    <row r="2775" spans="30:34" x14ac:dyDescent="0.25">
      <c r="AD2775" s="243" t="s">
        <v>68</v>
      </c>
      <c r="AE2775" s="243" t="s">
        <v>3602</v>
      </c>
      <c r="AF2775" s="244">
        <v>2516409</v>
      </c>
      <c r="AG2775" s="243"/>
      <c r="AH2775" s="243"/>
    </row>
    <row r="2776" spans="30:34" x14ac:dyDescent="0.25">
      <c r="AD2776" s="243" t="s">
        <v>68</v>
      </c>
      <c r="AE2776" s="243" t="s">
        <v>3611</v>
      </c>
      <c r="AF2776" s="244">
        <v>2516508</v>
      </c>
      <c r="AG2776" s="243"/>
      <c r="AH2776" s="243"/>
    </row>
    <row r="2777" spans="30:34" x14ac:dyDescent="0.25">
      <c r="AD2777" s="243" t="s">
        <v>68</v>
      </c>
      <c r="AE2777" s="243" t="s">
        <v>3620</v>
      </c>
      <c r="AF2777" s="244">
        <v>2516607</v>
      </c>
      <c r="AG2777" s="243"/>
      <c r="AH2777" s="243"/>
    </row>
    <row r="2778" spans="30:34" x14ac:dyDescent="0.25">
      <c r="AD2778" s="243" t="s">
        <v>68</v>
      </c>
      <c r="AE2778" s="243" t="s">
        <v>3630</v>
      </c>
      <c r="AF2778" s="244">
        <v>2516706</v>
      </c>
      <c r="AG2778" s="243"/>
      <c r="AH2778" s="243"/>
    </row>
    <row r="2779" spans="30:34" x14ac:dyDescent="0.25">
      <c r="AD2779" s="243" t="s">
        <v>68</v>
      </c>
      <c r="AE2779" s="243" t="s">
        <v>3640</v>
      </c>
      <c r="AF2779" s="244">
        <v>2516755</v>
      </c>
      <c r="AG2779" s="243"/>
      <c r="AH2779" s="243"/>
    </row>
    <row r="2780" spans="30:34" x14ac:dyDescent="0.25">
      <c r="AD2780" s="243" t="s">
        <v>68</v>
      </c>
      <c r="AE2780" s="243" t="s">
        <v>3242</v>
      </c>
      <c r="AF2780" s="244">
        <v>2516805</v>
      </c>
      <c r="AG2780" s="243"/>
      <c r="AH2780" s="243"/>
    </row>
    <row r="2781" spans="30:34" x14ac:dyDescent="0.25">
      <c r="AD2781" s="243" t="s">
        <v>68</v>
      </c>
      <c r="AE2781" s="243" t="s">
        <v>3658</v>
      </c>
      <c r="AF2781" s="244">
        <v>2516904</v>
      </c>
      <c r="AG2781" s="243"/>
      <c r="AH2781" s="243"/>
    </row>
    <row r="2782" spans="30:34" x14ac:dyDescent="0.25">
      <c r="AD2782" s="243" t="s">
        <v>68</v>
      </c>
      <c r="AE2782" s="243" t="s">
        <v>3667</v>
      </c>
      <c r="AF2782" s="244">
        <v>2517001</v>
      </c>
      <c r="AG2782" s="243"/>
      <c r="AH2782" s="243"/>
    </row>
    <row r="2783" spans="30:34" x14ac:dyDescent="0.25">
      <c r="AD2783" s="243" t="s">
        <v>68</v>
      </c>
      <c r="AE2783" s="243" t="s">
        <v>3093</v>
      </c>
      <c r="AF2783" s="244">
        <v>2517100</v>
      </c>
      <c r="AG2783" s="243"/>
      <c r="AH2783" s="243"/>
    </row>
    <row r="2784" spans="30:34" x14ac:dyDescent="0.25">
      <c r="AD2784" s="243" t="s">
        <v>68</v>
      </c>
      <c r="AE2784" s="243" t="s">
        <v>3683</v>
      </c>
      <c r="AF2784" s="244">
        <v>2517209</v>
      </c>
      <c r="AG2784" s="243"/>
      <c r="AH2784" s="243"/>
    </row>
    <row r="2785" spans="30:34" x14ac:dyDescent="0.25">
      <c r="AD2785" s="243" t="s">
        <v>68</v>
      </c>
      <c r="AE2785" s="243" t="s">
        <v>3691</v>
      </c>
      <c r="AF2785" s="244">
        <v>2505501</v>
      </c>
      <c r="AG2785" s="243"/>
      <c r="AH2785" s="243"/>
    </row>
    <row r="2786" spans="30:34" x14ac:dyDescent="0.25">
      <c r="AD2786" s="243" t="s">
        <v>68</v>
      </c>
      <c r="AE2786" s="243" t="s">
        <v>3700</v>
      </c>
      <c r="AF2786" s="244">
        <v>2517407</v>
      </c>
      <c r="AG2786" s="243"/>
      <c r="AH2786" s="243"/>
    </row>
    <row r="2787" spans="30:34" x14ac:dyDescent="0.25">
      <c r="AD2787" s="243" t="s">
        <v>69</v>
      </c>
      <c r="AE2787" s="243" t="s">
        <v>106</v>
      </c>
      <c r="AF2787" s="244">
        <v>2600054</v>
      </c>
      <c r="AG2787" s="243"/>
      <c r="AH2787" s="243"/>
    </row>
    <row r="2788" spans="30:34" x14ac:dyDescent="0.25">
      <c r="AD2788" s="243" t="s">
        <v>69</v>
      </c>
      <c r="AE2788" s="243" t="s">
        <v>132</v>
      </c>
      <c r="AF2788" s="244">
        <v>2600104</v>
      </c>
      <c r="AG2788" s="243"/>
      <c r="AH2788" s="243"/>
    </row>
    <row r="2789" spans="30:34" x14ac:dyDescent="0.25">
      <c r="AD2789" s="243" t="s">
        <v>69</v>
      </c>
      <c r="AE2789" s="243" t="s">
        <v>158</v>
      </c>
      <c r="AF2789" s="244">
        <v>2600203</v>
      </c>
      <c r="AG2789" s="243"/>
      <c r="AH2789" s="243"/>
    </row>
    <row r="2790" spans="30:34" x14ac:dyDescent="0.25">
      <c r="AD2790" s="243" t="s">
        <v>69</v>
      </c>
      <c r="AE2790" s="243" t="s">
        <v>183</v>
      </c>
      <c r="AF2790" s="244">
        <v>2600302</v>
      </c>
      <c r="AG2790" s="243"/>
      <c r="AH2790" s="243"/>
    </row>
    <row r="2791" spans="30:34" x14ac:dyDescent="0.25">
      <c r="AD2791" s="243" t="s">
        <v>69</v>
      </c>
      <c r="AE2791" s="243" t="s">
        <v>209</v>
      </c>
      <c r="AF2791" s="244">
        <v>2600401</v>
      </c>
      <c r="AG2791" s="243"/>
      <c r="AH2791" s="243"/>
    </row>
    <row r="2792" spans="30:34" x14ac:dyDescent="0.25">
      <c r="AD2792" s="243" t="s">
        <v>69</v>
      </c>
      <c r="AE2792" s="243" t="s">
        <v>233</v>
      </c>
      <c r="AF2792" s="244">
        <v>2600500</v>
      </c>
      <c r="AG2792" s="243"/>
      <c r="AH2792" s="243"/>
    </row>
    <row r="2793" spans="30:34" x14ac:dyDescent="0.25">
      <c r="AD2793" s="243" t="s">
        <v>69</v>
      </c>
      <c r="AE2793" s="243" t="s">
        <v>207</v>
      </c>
      <c r="AF2793" s="244">
        <v>2600609</v>
      </c>
      <c r="AG2793" s="243"/>
      <c r="AH2793" s="243"/>
    </row>
    <row r="2794" spans="30:34" x14ac:dyDescent="0.25">
      <c r="AD2794" s="243" t="s">
        <v>69</v>
      </c>
      <c r="AE2794" s="243" t="s">
        <v>284</v>
      </c>
      <c r="AF2794" s="244">
        <v>2600708</v>
      </c>
      <c r="AG2794" s="243"/>
      <c r="AH2794" s="243"/>
    </row>
    <row r="2795" spans="30:34" x14ac:dyDescent="0.25">
      <c r="AD2795" s="243" t="s">
        <v>69</v>
      </c>
      <c r="AE2795" s="243" t="s">
        <v>310</v>
      </c>
      <c r="AF2795" s="244">
        <v>2600807</v>
      </c>
      <c r="AG2795" s="243"/>
      <c r="AH2795" s="243"/>
    </row>
    <row r="2796" spans="30:34" x14ac:dyDescent="0.25">
      <c r="AD2796" s="243" t="s">
        <v>69</v>
      </c>
      <c r="AE2796" s="243" t="s">
        <v>336</v>
      </c>
      <c r="AF2796" s="244">
        <v>2600906</v>
      </c>
      <c r="AG2796" s="243"/>
      <c r="AH2796" s="243"/>
    </row>
    <row r="2797" spans="30:34" x14ac:dyDescent="0.25">
      <c r="AD2797" s="243" t="s">
        <v>69</v>
      </c>
      <c r="AE2797" s="243" t="s">
        <v>361</v>
      </c>
      <c r="AF2797" s="244">
        <v>2601003</v>
      </c>
      <c r="AG2797" s="243"/>
      <c r="AH2797" s="243"/>
    </row>
    <row r="2798" spans="30:34" x14ac:dyDescent="0.25">
      <c r="AD2798" s="243" t="s">
        <v>69</v>
      </c>
      <c r="AE2798" s="243" t="s">
        <v>385</v>
      </c>
      <c r="AF2798" s="244">
        <v>2601052</v>
      </c>
      <c r="AG2798" s="243"/>
      <c r="AH2798" s="243"/>
    </row>
    <row r="2799" spans="30:34" x14ac:dyDescent="0.25">
      <c r="AD2799" s="243" t="s">
        <v>69</v>
      </c>
      <c r="AE2799" s="243" t="s">
        <v>410</v>
      </c>
      <c r="AF2799" s="244">
        <v>2601102</v>
      </c>
      <c r="AG2799" s="243"/>
      <c r="AH2799" s="243"/>
    </row>
    <row r="2800" spans="30:34" x14ac:dyDescent="0.25">
      <c r="AD2800" s="243" t="s">
        <v>69</v>
      </c>
      <c r="AE2800" s="243" t="s">
        <v>435</v>
      </c>
      <c r="AF2800" s="244">
        <v>2601201</v>
      </c>
      <c r="AG2800" s="243"/>
      <c r="AH2800" s="243"/>
    </row>
    <row r="2801" spans="30:34" x14ac:dyDescent="0.25">
      <c r="AD2801" s="243" t="s">
        <v>69</v>
      </c>
      <c r="AE2801" s="243" t="s">
        <v>460</v>
      </c>
      <c r="AF2801" s="244">
        <v>2601300</v>
      </c>
      <c r="AG2801" s="243"/>
      <c r="AH2801" s="243"/>
    </row>
    <row r="2802" spans="30:34" x14ac:dyDescent="0.25">
      <c r="AD2802" s="243" t="s">
        <v>69</v>
      </c>
      <c r="AE2802" s="243" t="s">
        <v>486</v>
      </c>
      <c r="AF2802" s="244">
        <v>2601409</v>
      </c>
      <c r="AG2802" s="243"/>
      <c r="AH2802" s="243"/>
    </row>
    <row r="2803" spans="30:34" x14ac:dyDescent="0.25">
      <c r="AD2803" s="243" t="s">
        <v>69</v>
      </c>
      <c r="AE2803" s="243" t="s">
        <v>510</v>
      </c>
      <c r="AF2803" s="244">
        <v>2601508</v>
      </c>
      <c r="AG2803" s="243"/>
      <c r="AH2803" s="243"/>
    </row>
    <row r="2804" spans="30:34" x14ac:dyDescent="0.25">
      <c r="AD2804" s="243" t="s">
        <v>69</v>
      </c>
      <c r="AE2804" s="243" t="s">
        <v>533</v>
      </c>
      <c r="AF2804" s="244">
        <v>2601607</v>
      </c>
      <c r="AG2804" s="243"/>
      <c r="AH2804" s="243"/>
    </row>
    <row r="2805" spans="30:34" x14ac:dyDescent="0.25">
      <c r="AD2805" s="243" t="s">
        <v>69</v>
      </c>
      <c r="AE2805" s="243" t="s">
        <v>556</v>
      </c>
      <c r="AF2805" s="244">
        <v>2601706</v>
      </c>
      <c r="AG2805" s="243"/>
      <c r="AH2805" s="243"/>
    </row>
    <row r="2806" spans="30:34" x14ac:dyDescent="0.25">
      <c r="AD2806" s="243" t="s">
        <v>69</v>
      </c>
      <c r="AE2806" s="243" t="s">
        <v>579</v>
      </c>
      <c r="AF2806" s="244">
        <v>2601805</v>
      </c>
      <c r="AG2806" s="243"/>
      <c r="AH2806" s="243"/>
    </row>
    <row r="2807" spans="30:34" x14ac:dyDescent="0.25">
      <c r="AD2807" s="243" t="s">
        <v>69</v>
      </c>
      <c r="AE2807" s="243" t="s">
        <v>602</v>
      </c>
      <c r="AF2807" s="244">
        <v>2601904</v>
      </c>
      <c r="AG2807" s="243"/>
      <c r="AH2807" s="243"/>
    </row>
    <row r="2808" spans="30:34" x14ac:dyDescent="0.25">
      <c r="AD2808" s="243" t="s">
        <v>69</v>
      </c>
      <c r="AE2808" s="243" t="s">
        <v>625</v>
      </c>
      <c r="AF2808" s="244">
        <v>2602001</v>
      </c>
      <c r="AG2808" s="243"/>
      <c r="AH2808" s="243"/>
    </row>
    <row r="2809" spans="30:34" x14ac:dyDescent="0.25">
      <c r="AD2809" s="243" t="s">
        <v>69</v>
      </c>
      <c r="AE2809" s="243" t="s">
        <v>646</v>
      </c>
      <c r="AF2809" s="244">
        <v>2602100</v>
      </c>
      <c r="AG2809" s="243"/>
      <c r="AH2809" s="243"/>
    </row>
    <row r="2810" spans="30:34" x14ac:dyDescent="0.25">
      <c r="AD2810" s="243" t="s">
        <v>69</v>
      </c>
      <c r="AE2810" s="243" t="s">
        <v>338</v>
      </c>
      <c r="AF2810" s="244">
        <v>2602209</v>
      </c>
      <c r="AG2810" s="243"/>
      <c r="AH2810" s="243"/>
    </row>
    <row r="2811" spans="30:34" x14ac:dyDescent="0.25">
      <c r="AD2811" s="243" t="s">
        <v>69</v>
      </c>
      <c r="AE2811" s="243" t="s">
        <v>481</v>
      </c>
      <c r="AF2811" s="244">
        <v>2602308</v>
      </c>
      <c r="AG2811" s="243"/>
      <c r="AH2811" s="243"/>
    </row>
    <row r="2812" spans="30:34" x14ac:dyDescent="0.25">
      <c r="AD2812" s="243" t="s">
        <v>69</v>
      </c>
      <c r="AE2812" s="243" t="s">
        <v>708</v>
      </c>
      <c r="AF2812" s="244">
        <v>2602407</v>
      </c>
      <c r="AG2812" s="243"/>
      <c r="AH2812" s="243"/>
    </row>
    <row r="2813" spans="30:34" x14ac:dyDescent="0.25">
      <c r="AD2813" s="243" t="s">
        <v>69</v>
      </c>
      <c r="AE2813" s="243" t="s">
        <v>582</v>
      </c>
      <c r="AF2813" s="244">
        <v>2602506</v>
      </c>
      <c r="AG2813" s="243"/>
      <c r="AH2813" s="243"/>
    </row>
    <row r="2814" spans="30:34" x14ac:dyDescent="0.25">
      <c r="AD2814" s="243" t="s">
        <v>69</v>
      </c>
      <c r="AE2814" s="243" t="s">
        <v>752</v>
      </c>
      <c r="AF2814" s="244">
        <v>2602605</v>
      </c>
      <c r="AG2814" s="243"/>
      <c r="AH2814" s="243"/>
    </row>
    <row r="2815" spans="30:34" x14ac:dyDescent="0.25">
      <c r="AD2815" s="243" t="s">
        <v>69</v>
      </c>
      <c r="AE2815" s="243" t="s">
        <v>774</v>
      </c>
      <c r="AF2815" s="244">
        <v>2602704</v>
      </c>
      <c r="AG2815" s="243"/>
      <c r="AH2815" s="243"/>
    </row>
    <row r="2816" spans="30:34" x14ac:dyDescent="0.25">
      <c r="AD2816" s="243" t="s">
        <v>69</v>
      </c>
      <c r="AE2816" s="243" t="s">
        <v>795</v>
      </c>
      <c r="AF2816" s="244">
        <v>2602803</v>
      </c>
      <c r="AG2816" s="243"/>
      <c r="AH2816" s="243"/>
    </row>
    <row r="2817" spans="30:34" x14ac:dyDescent="0.25">
      <c r="AD2817" s="243" t="s">
        <v>69</v>
      </c>
      <c r="AE2817" s="243" t="s">
        <v>817</v>
      </c>
      <c r="AF2817" s="244">
        <v>2602902</v>
      </c>
      <c r="AG2817" s="243"/>
      <c r="AH2817" s="243"/>
    </row>
    <row r="2818" spans="30:34" x14ac:dyDescent="0.25">
      <c r="AD2818" s="243" t="s">
        <v>69</v>
      </c>
      <c r="AE2818" s="243" t="s">
        <v>838</v>
      </c>
      <c r="AF2818" s="244">
        <v>2603009</v>
      </c>
      <c r="AG2818" s="243"/>
      <c r="AH2818" s="243"/>
    </row>
    <row r="2819" spans="30:34" x14ac:dyDescent="0.25">
      <c r="AD2819" s="243" t="s">
        <v>69</v>
      </c>
      <c r="AE2819" s="243" t="s">
        <v>783</v>
      </c>
      <c r="AF2819" s="244">
        <v>2603108</v>
      </c>
      <c r="AG2819" s="243"/>
      <c r="AH2819" s="243"/>
    </row>
    <row r="2820" spans="30:34" x14ac:dyDescent="0.25">
      <c r="AD2820" s="243" t="s">
        <v>69</v>
      </c>
      <c r="AE2820" s="243" t="s">
        <v>882</v>
      </c>
      <c r="AF2820" s="244">
        <v>2603207</v>
      </c>
      <c r="AG2820" s="243"/>
      <c r="AH2820" s="243"/>
    </row>
    <row r="2821" spans="30:34" x14ac:dyDescent="0.25">
      <c r="AD2821" s="243" t="s">
        <v>69</v>
      </c>
      <c r="AE2821" s="243" t="s">
        <v>905</v>
      </c>
      <c r="AF2821" s="244">
        <v>2603306</v>
      </c>
      <c r="AG2821" s="243"/>
      <c r="AH2821" s="243"/>
    </row>
    <row r="2822" spans="30:34" x14ac:dyDescent="0.25">
      <c r="AD2822" s="243" t="s">
        <v>69</v>
      </c>
      <c r="AE2822" s="243" t="s">
        <v>928</v>
      </c>
      <c r="AF2822" s="244">
        <v>2603405</v>
      </c>
      <c r="AG2822" s="243"/>
      <c r="AH2822" s="243"/>
    </row>
    <row r="2823" spans="30:34" x14ac:dyDescent="0.25">
      <c r="AD2823" s="243" t="s">
        <v>69</v>
      </c>
      <c r="AE2823" s="243" t="s">
        <v>950</v>
      </c>
      <c r="AF2823" s="244">
        <v>2603454</v>
      </c>
      <c r="AG2823" s="243"/>
      <c r="AH2823" s="243"/>
    </row>
    <row r="2824" spans="30:34" x14ac:dyDescent="0.25">
      <c r="AD2824" s="243" t="s">
        <v>69</v>
      </c>
      <c r="AE2824" s="243" t="s">
        <v>973</v>
      </c>
      <c r="AF2824" s="244">
        <v>2603504</v>
      </c>
      <c r="AG2824" s="243"/>
      <c r="AH2824" s="243"/>
    </row>
    <row r="2825" spans="30:34" x14ac:dyDescent="0.25">
      <c r="AD2825" s="243" t="s">
        <v>69</v>
      </c>
      <c r="AE2825" s="243" t="s">
        <v>995</v>
      </c>
      <c r="AF2825" s="244">
        <v>2603603</v>
      </c>
      <c r="AG2825" s="243"/>
      <c r="AH2825" s="243"/>
    </row>
    <row r="2826" spans="30:34" x14ac:dyDescent="0.25">
      <c r="AD2826" s="243" t="s">
        <v>69</v>
      </c>
      <c r="AE2826" s="243" t="s">
        <v>1018</v>
      </c>
      <c r="AF2826" s="244">
        <v>2603702</v>
      </c>
      <c r="AG2826" s="243"/>
      <c r="AH2826" s="243"/>
    </row>
    <row r="2827" spans="30:34" x14ac:dyDescent="0.25">
      <c r="AD2827" s="243" t="s">
        <v>69</v>
      </c>
      <c r="AE2827" s="243" t="s">
        <v>1040</v>
      </c>
      <c r="AF2827" s="244">
        <v>2603801</v>
      </c>
      <c r="AG2827" s="243"/>
      <c r="AH2827" s="243"/>
    </row>
    <row r="2828" spans="30:34" x14ac:dyDescent="0.25">
      <c r="AD2828" s="243" t="s">
        <v>69</v>
      </c>
      <c r="AE2828" s="243" t="s">
        <v>1062</v>
      </c>
      <c r="AF2828" s="244">
        <v>2603900</v>
      </c>
      <c r="AG2828" s="243"/>
      <c r="AH2828" s="243"/>
    </row>
    <row r="2829" spans="30:34" x14ac:dyDescent="0.25">
      <c r="AD2829" s="243" t="s">
        <v>69</v>
      </c>
      <c r="AE2829" s="243" t="s">
        <v>1083</v>
      </c>
      <c r="AF2829" s="244">
        <v>2603926</v>
      </c>
      <c r="AG2829" s="243"/>
      <c r="AH2829" s="243"/>
    </row>
    <row r="2830" spans="30:34" x14ac:dyDescent="0.25">
      <c r="AD2830" s="243" t="s">
        <v>69</v>
      </c>
      <c r="AE2830" s="243" t="s">
        <v>1106</v>
      </c>
      <c r="AF2830" s="244">
        <v>2604007</v>
      </c>
      <c r="AG2830" s="243"/>
      <c r="AH2830" s="243"/>
    </row>
    <row r="2831" spans="30:34" x14ac:dyDescent="0.25">
      <c r="AD2831" s="243" t="s">
        <v>69</v>
      </c>
      <c r="AE2831" s="243" t="s">
        <v>1129</v>
      </c>
      <c r="AF2831" s="244">
        <v>2604106</v>
      </c>
      <c r="AG2831" s="243"/>
      <c r="AH2831" s="243"/>
    </row>
    <row r="2832" spans="30:34" x14ac:dyDescent="0.25">
      <c r="AD2832" s="243" t="s">
        <v>69</v>
      </c>
      <c r="AE2832" s="243" t="s">
        <v>1152</v>
      </c>
      <c r="AF2832" s="244">
        <v>2604155</v>
      </c>
      <c r="AG2832" s="243"/>
      <c r="AH2832" s="243"/>
    </row>
    <row r="2833" spans="30:34" x14ac:dyDescent="0.25">
      <c r="AD2833" s="243" t="s">
        <v>69</v>
      </c>
      <c r="AE2833" s="243" t="s">
        <v>1175</v>
      </c>
      <c r="AF2833" s="244">
        <v>2604205</v>
      </c>
      <c r="AG2833" s="243"/>
      <c r="AH2833" s="243"/>
    </row>
    <row r="2834" spans="30:34" x14ac:dyDescent="0.25">
      <c r="AD2834" s="243" t="s">
        <v>69</v>
      </c>
      <c r="AE2834" s="243" t="s">
        <v>1119</v>
      </c>
      <c r="AF2834" s="244">
        <v>2604304</v>
      </c>
      <c r="AG2834" s="243"/>
      <c r="AH2834" s="243"/>
    </row>
    <row r="2835" spans="30:34" x14ac:dyDescent="0.25">
      <c r="AD2835" s="243" t="s">
        <v>69</v>
      </c>
      <c r="AE2835" s="243" t="s">
        <v>1220</v>
      </c>
      <c r="AF2835" s="244">
        <v>2604403</v>
      </c>
      <c r="AG2835" s="243"/>
      <c r="AH2835" s="243"/>
    </row>
    <row r="2836" spans="30:34" x14ac:dyDescent="0.25">
      <c r="AD2836" s="243" t="s">
        <v>69</v>
      </c>
      <c r="AE2836" s="243" t="s">
        <v>1241</v>
      </c>
      <c r="AF2836" s="244">
        <v>2604502</v>
      </c>
      <c r="AG2836" s="243"/>
      <c r="AH2836" s="243"/>
    </row>
    <row r="2837" spans="30:34" x14ac:dyDescent="0.25">
      <c r="AD2837" s="243" t="s">
        <v>69</v>
      </c>
      <c r="AE2837" s="243" t="s">
        <v>1264</v>
      </c>
      <c r="AF2837" s="244">
        <v>2604601</v>
      </c>
      <c r="AG2837" s="243"/>
      <c r="AH2837" s="243"/>
    </row>
    <row r="2838" spans="30:34" x14ac:dyDescent="0.25">
      <c r="AD2838" s="243" t="s">
        <v>69</v>
      </c>
      <c r="AE2838" s="243" t="s">
        <v>1286</v>
      </c>
      <c r="AF2838" s="244">
        <v>2604700</v>
      </c>
      <c r="AG2838" s="243"/>
      <c r="AH2838" s="243"/>
    </row>
    <row r="2839" spans="30:34" x14ac:dyDescent="0.25">
      <c r="AD2839" s="243" t="s">
        <v>69</v>
      </c>
      <c r="AE2839" s="243" t="s">
        <v>1308</v>
      </c>
      <c r="AF2839" s="244">
        <v>2604809</v>
      </c>
      <c r="AG2839" s="243"/>
      <c r="AH2839" s="243"/>
    </row>
    <row r="2840" spans="30:34" x14ac:dyDescent="0.25">
      <c r="AD2840" s="243" t="s">
        <v>69</v>
      </c>
      <c r="AE2840" s="243" t="s">
        <v>1330</v>
      </c>
      <c r="AF2840" s="244">
        <v>2604908</v>
      </c>
      <c r="AG2840" s="243"/>
      <c r="AH2840" s="243"/>
    </row>
    <row r="2841" spans="30:34" x14ac:dyDescent="0.25">
      <c r="AD2841" s="243" t="s">
        <v>69</v>
      </c>
      <c r="AE2841" s="243" t="s">
        <v>1352</v>
      </c>
      <c r="AF2841" s="244">
        <v>2605004</v>
      </c>
      <c r="AG2841" s="243"/>
      <c r="AH2841" s="243"/>
    </row>
    <row r="2842" spans="30:34" x14ac:dyDescent="0.25">
      <c r="AD2842" s="243" t="s">
        <v>69</v>
      </c>
      <c r="AE2842" s="243" t="s">
        <v>1373</v>
      </c>
      <c r="AF2842" s="244">
        <v>2605103</v>
      </c>
      <c r="AG2842" s="243"/>
      <c r="AH2842" s="243"/>
    </row>
    <row r="2843" spans="30:34" x14ac:dyDescent="0.25">
      <c r="AD2843" s="243" t="s">
        <v>69</v>
      </c>
      <c r="AE2843" s="243" t="s">
        <v>1395</v>
      </c>
      <c r="AF2843" s="244">
        <v>2605152</v>
      </c>
      <c r="AG2843" s="243"/>
      <c r="AH2843" s="243"/>
    </row>
    <row r="2844" spans="30:34" x14ac:dyDescent="0.25">
      <c r="AD2844" s="243" t="s">
        <v>69</v>
      </c>
      <c r="AE2844" s="243" t="s">
        <v>1417</v>
      </c>
      <c r="AF2844" s="244">
        <v>2605202</v>
      </c>
      <c r="AG2844" s="243"/>
      <c r="AH2844" s="243"/>
    </row>
    <row r="2845" spans="30:34" x14ac:dyDescent="0.25">
      <c r="AD2845" s="243" t="s">
        <v>69</v>
      </c>
      <c r="AE2845" s="243" t="s">
        <v>1438</v>
      </c>
      <c r="AF2845" s="244">
        <v>2605301</v>
      </c>
      <c r="AG2845" s="243"/>
      <c r="AH2845" s="243"/>
    </row>
    <row r="2846" spans="30:34" x14ac:dyDescent="0.25">
      <c r="AD2846" s="243" t="s">
        <v>69</v>
      </c>
      <c r="AE2846" s="243" t="s">
        <v>587</v>
      </c>
      <c r="AF2846" s="244">
        <v>2605400</v>
      </c>
      <c r="AG2846" s="243"/>
      <c r="AH2846" s="243"/>
    </row>
    <row r="2847" spans="30:34" x14ac:dyDescent="0.25">
      <c r="AD2847" s="243" t="s">
        <v>69</v>
      </c>
      <c r="AE2847" s="243" t="s">
        <v>1480</v>
      </c>
      <c r="AF2847" s="244">
        <v>2605459</v>
      </c>
      <c r="AG2847" s="243"/>
      <c r="AH2847" s="243"/>
    </row>
    <row r="2848" spans="30:34" x14ac:dyDescent="0.25">
      <c r="AD2848" s="243" t="s">
        <v>69</v>
      </c>
      <c r="AE2848" s="243" t="s">
        <v>1502</v>
      </c>
      <c r="AF2848" s="244">
        <v>2605509</v>
      </c>
      <c r="AG2848" s="243"/>
      <c r="AH2848" s="243"/>
    </row>
    <row r="2849" spans="30:34" x14ac:dyDescent="0.25">
      <c r="AD2849" s="243" t="s">
        <v>69</v>
      </c>
      <c r="AE2849" s="243" t="s">
        <v>1522</v>
      </c>
      <c r="AF2849" s="244">
        <v>2605608</v>
      </c>
      <c r="AG2849" s="243"/>
      <c r="AH2849" s="243"/>
    </row>
    <row r="2850" spans="30:34" x14ac:dyDescent="0.25">
      <c r="AD2850" s="243" t="s">
        <v>69</v>
      </c>
      <c r="AE2850" s="243" t="s">
        <v>1543</v>
      </c>
      <c r="AF2850" s="244">
        <v>2605707</v>
      </c>
      <c r="AG2850" s="243"/>
      <c r="AH2850" s="243"/>
    </row>
    <row r="2851" spans="30:34" x14ac:dyDescent="0.25">
      <c r="AD2851" s="243" t="s">
        <v>69</v>
      </c>
      <c r="AE2851" s="243" t="s">
        <v>1563</v>
      </c>
      <c r="AF2851" s="244">
        <v>2605806</v>
      </c>
      <c r="AG2851" s="243"/>
      <c r="AH2851" s="243"/>
    </row>
    <row r="2852" spans="30:34" x14ac:dyDescent="0.25">
      <c r="AD2852" s="243" t="s">
        <v>69</v>
      </c>
      <c r="AE2852" s="243" t="s">
        <v>1582</v>
      </c>
      <c r="AF2852" s="244">
        <v>2605905</v>
      </c>
      <c r="AG2852" s="243"/>
      <c r="AH2852" s="243"/>
    </row>
    <row r="2853" spans="30:34" x14ac:dyDescent="0.25">
      <c r="AD2853" s="243" t="s">
        <v>69</v>
      </c>
      <c r="AE2853" s="243" t="s">
        <v>1603</v>
      </c>
      <c r="AF2853" s="244">
        <v>2606002</v>
      </c>
      <c r="AG2853" s="243"/>
      <c r="AH2853" s="243"/>
    </row>
    <row r="2854" spans="30:34" x14ac:dyDescent="0.25">
      <c r="AD2854" s="243" t="s">
        <v>69</v>
      </c>
      <c r="AE2854" s="243" t="s">
        <v>1623</v>
      </c>
      <c r="AF2854" s="244">
        <v>2606101</v>
      </c>
      <c r="AG2854" s="243"/>
      <c r="AH2854" s="243"/>
    </row>
    <row r="2855" spans="30:34" x14ac:dyDescent="0.25">
      <c r="AD2855" s="243" t="s">
        <v>69</v>
      </c>
      <c r="AE2855" s="243" t="s">
        <v>1644</v>
      </c>
      <c r="AF2855" s="244">
        <v>2606200</v>
      </c>
      <c r="AG2855" s="243"/>
      <c r="AH2855" s="243"/>
    </row>
    <row r="2856" spans="30:34" x14ac:dyDescent="0.25">
      <c r="AD2856" s="243" t="s">
        <v>69</v>
      </c>
      <c r="AE2856" s="243" t="s">
        <v>1664</v>
      </c>
      <c r="AF2856" s="244">
        <v>2606309</v>
      </c>
      <c r="AG2856" s="243"/>
      <c r="AH2856" s="243"/>
    </row>
    <row r="2857" spans="30:34" x14ac:dyDescent="0.25">
      <c r="AD2857" s="243" t="s">
        <v>69</v>
      </c>
      <c r="AE2857" s="243" t="s">
        <v>1685</v>
      </c>
      <c r="AF2857" s="244">
        <v>2606408</v>
      </c>
      <c r="AG2857" s="243"/>
      <c r="AH2857" s="243"/>
    </row>
    <row r="2858" spans="30:34" x14ac:dyDescent="0.25">
      <c r="AD2858" s="243" t="s">
        <v>69</v>
      </c>
      <c r="AE2858" s="243" t="s">
        <v>1705</v>
      </c>
      <c r="AF2858" s="244">
        <v>2606507</v>
      </c>
      <c r="AG2858" s="243"/>
      <c r="AH2858" s="243"/>
    </row>
    <row r="2859" spans="30:34" x14ac:dyDescent="0.25">
      <c r="AD2859" s="243" t="s">
        <v>69</v>
      </c>
      <c r="AE2859" s="243" t="s">
        <v>1726</v>
      </c>
      <c r="AF2859" s="244">
        <v>2606606</v>
      </c>
      <c r="AG2859" s="243"/>
      <c r="AH2859" s="243"/>
    </row>
    <row r="2860" spans="30:34" x14ac:dyDescent="0.25">
      <c r="AD2860" s="243" t="s">
        <v>69</v>
      </c>
      <c r="AE2860" s="243" t="s">
        <v>1747</v>
      </c>
      <c r="AF2860" s="244">
        <v>2606705</v>
      </c>
      <c r="AG2860" s="243"/>
      <c r="AH2860" s="243"/>
    </row>
    <row r="2861" spans="30:34" x14ac:dyDescent="0.25">
      <c r="AD2861" s="243" t="s">
        <v>69</v>
      </c>
      <c r="AE2861" s="243" t="s">
        <v>1767</v>
      </c>
      <c r="AF2861" s="244">
        <v>2606804</v>
      </c>
      <c r="AG2861" s="243"/>
      <c r="AH2861" s="243"/>
    </row>
    <row r="2862" spans="30:34" x14ac:dyDescent="0.25">
      <c r="AD2862" s="243" t="s">
        <v>69</v>
      </c>
      <c r="AE2862" s="243" t="s">
        <v>1787</v>
      </c>
      <c r="AF2862" s="244">
        <v>2606903</v>
      </c>
      <c r="AG2862" s="243"/>
      <c r="AH2862" s="243"/>
    </row>
    <row r="2863" spans="30:34" x14ac:dyDescent="0.25">
      <c r="AD2863" s="243" t="s">
        <v>69</v>
      </c>
      <c r="AE2863" s="243" t="s">
        <v>1807</v>
      </c>
      <c r="AF2863" s="244">
        <v>2607604</v>
      </c>
      <c r="AG2863" s="243"/>
      <c r="AH2863" s="243"/>
    </row>
    <row r="2864" spans="30:34" x14ac:dyDescent="0.25">
      <c r="AD2864" s="243" t="s">
        <v>69</v>
      </c>
      <c r="AE2864" s="243" t="s">
        <v>1825</v>
      </c>
      <c r="AF2864" s="244">
        <v>2607000</v>
      </c>
      <c r="AG2864" s="243"/>
      <c r="AH2864" s="243"/>
    </row>
    <row r="2865" spans="30:34" x14ac:dyDescent="0.25">
      <c r="AD2865" s="243" t="s">
        <v>69</v>
      </c>
      <c r="AE2865" s="243" t="s">
        <v>1844</v>
      </c>
      <c r="AF2865" s="244">
        <v>2607109</v>
      </c>
      <c r="AG2865" s="243"/>
      <c r="AH2865" s="243"/>
    </row>
    <row r="2866" spans="30:34" x14ac:dyDescent="0.25">
      <c r="AD2866" s="243" t="s">
        <v>69</v>
      </c>
      <c r="AE2866" s="243" t="s">
        <v>1861</v>
      </c>
      <c r="AF2866" s="244">
        <v>2607208</v>
      </c>
      <c r="AG2866" s="243"/>
      <c r="AH2866" s="243"/>
    </row>
    <row r="2867" spans="30:34" x14ac:dyDescent="0.25">
      <c r="AD2867" s="243" t="s">
        <v>69</v>
      </c>
      <c r="AE2867" s="243" t="s">
        <v>1879</v>
      </c>
      <c r="AF2867" s="244">
        <v>2607307</v>
      </c>
      <c r="AG2867" s="243"/>
      <c r="AH2867" s="243"/>
    </row>
    <row r="2868" spans="30:34" x14ac:dyDescent="0.25">
      <c r="AD2868" s="243" t="s">
        <v>69</v>
      </c>
      <c r="AE2868" s="243" t="s">
        <v>1895</v>
      </c>
      <c r="AF2868" s="244">
        <v>2607406</v>
      </c>
      <c r="AG2868" s="243"/>
      <c r="AH2868" s="243"/>
    </row>
    <row r="2869" spans="30:34" x14ac:dyDescent="0.25">
      <c r="AD2869" s="243" t="s">
        <v>69</v>
      </c>
      <c r="AE2869" s="243" t="s">
        <v>1912</v>
      </c>
      <c r="AF2869" s="244">
        <v>2607505</v>
      </c>
      <c r="AG2869" s="243"/>
      <c r="AH2869" s="243"/>
    </row>
    <row r="2870" spans="30:34" x14ac:dyDescent="0.25">
      <c r="AD2870" s="243" t="s">
        <v>69</v>
      </c>
      <c r="AE2870" s="243" t="s">
        <v>1930</v>
      </c>
      <c r="AF2870" s="244">
        <v>2607653</v>
      </c>
      <c r="AG2870" s="243"/>
      <c r="AH2870" s="243"/>
    </row>
    <row r="2871" spans="30:34" x14ac:dyDescent="0.25">
      <c r="AD2871" s="243" t="s">
        <v>69</v>
      </c>
      <c r="AE2871" s="243" t="s">
        <v>1946</v>
      </c>
      <c r="AF2871" s="244">
        <v>2607703</v>
      </c>
      <c r="AG2871" s="243"/>
      <c r="AH2871" s="243"/>
    </row>
    <row r="2872" spans="30:34" x14ac:dyDescent="0.25">
      <c r="AD2872" s="243" t="s">
        <v>69</v>
      </c>
      <c r="AE2872" s="243" t="s">
        <v>1962</v>
      </c>
      <c r="AF2872" s="244">
        <v>2607752</v>
      </c>
      <c r="AG2872" s="243"/>
      <c r="AH2872" s="243"/>
    </row>
    <row r="2873" spans="30:34" x14ac:dyDescent="0.25">
      <c r="AD2873" s="243" t="s">
        <v>69</v>
      </c>
      <c r="AE2873" s="243" t="s">
        <v>1980</v>
      </c>
      <c r="AF2873" s="244">
        <v>2607802</v>
      </c>
      <c r="AG2873" s="243"/>
      <c r="AH2873" s="243"/>
    </row>
    <row r="2874" spans="30:34" x14ac:dyDescent="0.25">
      <c r="AD2874" s="243" t="s">
        <v>69</v>
      </c>
      <c r="AE2874" s="243" t="s">
        <v>1997</v>
      </c>
      <c r="AF2874" s="244">
        <v>2607901</v>
      </c>
      <c r="AG2874" s="243"/>
      <c r="AH2874" s="243"/>
    </row>
    <row r="2875" spans="30:34" x14ac:dyDescent="0.25">
      <c r="AD2875" s="243" t="s">
        <v>69</v>
      </c>
      <c r="AE2875" s="243" t="s">
        <v>2015</v>
      </c>
      <c r="AF2875" s="244">
        <v>2607950</v>
      </c>
      <c r="AG2875" s="243"/>
      <c r="AH2875" s="243"/>
    </row>
    <row r="2876" spans="30:34" x14ac:dyDescent="0.25">
      <c r="AD2876" s="243" t="s">
        <v>69</v>
      </c>
      <c r="AE2876" s="243" t="s">
        <v>2033</v>
      </c>
      <c r="AF2876" s="244">
        <v>2608008</v>
      </c>
      <c r="AG2876" s="243"/>
      <c r="AH2876" s="243"/>
    </row>
    <row r="2877" spans="30:34" x14ac:dyDescent="0.25">
      <c r="AD2877" s="243" t="s">
        <v>69</v>
      </c>
      <c r="AE2877" s="243" t="s">
        <v>2051</v>
      </c>
      <c r="AF2877" s="244">
        <v>2608057</v>
      </c>
      <c r="AG2877" s="243"/>
      <c r="AH2877" s="243"/>
    </row>
    <row r="2878" spans="30:34" x14ac:dyDescent="0.25">
      <c r="AD2878" s="243" t="s">
        <v>69</v>
      </c>
      <c r="AE2878" s="243" t="s">
        <v>2069</v>
      </c>
      <c r="AF2878" s="244">
        <v>2608107</v>
      </c>
      <c r="AG2878" s="243"/>
      <c r="AH2878" s="243"/>
    </row>
    <row r="2879" spans="30:34" x14ac:dyDescent="0.25">
      <c r="AD2879" s="243" t="s">
        <v>69</v>
      </c>
      <c r="AE2879" s="243" t="s">
        <v>2085</v>
      </c>
      <c r="AF2879" s="244">
        <v>2608206</v>
      </c>
      <c r="AG2879" s="243"/>
      <c r="AH2879" s="243"/>
    </row>
    <row r="2880" spans="30:34" x14ac:dyDescent="0.25">
      <c r="AD2880" s="243" t="s">
        <v>69</v>
      </c>
      <c r="AE2880" s="243" t="s">
        <v>2101</v>
      </c>
      <c r="AF2880" s="244">
        <v>2608255</v>
      </c>
      <c r="AG2880" s="243"/>
      <c r="AH2880" s="243"/>
    </row>
    <row r="2881" spans="30:34" x14ac:dyDescent="0.25">
      <c r="AD2881" s="243" t="s">
        <v>69</v>
      </c>
      <c r="AE2881" s="243" t="s">
        <v>2118</v>
      </c>
      <c r="AF2881" s="244">
        <v>2608305</v>
      </c>
      <c r="AG2881" s="243"/>
      <c r="AH2881" s="243"/>
    </row>
    <row r="2882" spans="30:34" x14ac:dyDescent="0.25">
      <c r="AD2882" s="243" t="s">
        <v>69</v>
      </c>
      <c r="AE2882" s="243" t="s">
        <v>2133</v>
      </c>
      <c r="AF2882" s="244">
        <v>2608404</v>
      </c>
      <c r="AG2882" s="243"/>
      <c r="AH2882" s="243"/>
    </row>
    <row r="2883" spans="30:34" x14ac:dyDescent="0.25">
      <c r="AD2883" s="243" t="s">
        <v>69</v>
      </c>
      <c r="AE2883" s="243" t="s">
        <v>2150</v>
      </c>
      <c r="AF2883" s="244">
        <v>2608503</v>
      </c>
      <c r="AG2883" s="243"/>
      <c r="AH2883" s="243"/>
    </row>
    <row r="2884" spans="30:34" x14ac:dyDescent="0.25">
      <c r="AD2884" s="243" t="s">
        <v>69</v>
      </c>
      <c r="AE2884" s="243" t="s">
        <v>2166</v>
      </c>
      <c r="AF2884" s="244">
        <v>2608453</v>
      </c>
      <c r="AG2884" s="243"/>
      <c r="AH2884" s="243"/>
    </row>
    <row r="2885" spans="30:34" x14ac:dyDescent="0.25">
      <c r="AD2885" s="243" t="s">
        <v>69</v>
      </c>
      <c r="AE2885" s="243" t="s">
        <v>2183</v>
      </c>
      <c r="AF2885" s="244">
        <v>2608602</v>
      </c>
      <c r="AG2885" s="243"/>
      <c r="AH2885" s="243"/>
    </row>
    <row r="2886" spans="30:34" x14ac:dyDescent="0.25">
      <c r="AD2886" s="243" t="s">
        <v>69</v>
      </c>
      <c r="AE2886" s="243" t="s">
        <v>2200</v>
      </c>
      <c r="AF2886" s="244">
        <v>2608701</v>
      </c>
      <c r="AG2886" s="243"/>
      <c r="AH2886" s="243"/>
    </row>
    <row r="2887" spans="30:34" x14ac:dyDescent="0.25">
      <c r="AD2887" s="243" t="s">
        <v>69</v>
      </c>
      <c r="AE2887" s="243" t="s">
        <v>2214</v>
      </c>
      <c r="AF2887" s="244">
        <v>2608750</v>
      </c>
      <c r="AG2887" s="243"/>
      <c r="AH2887" s="243"/>
    </row>
    <row r="2888" spans="30:34" x14ac:dyDescent="0.25">
      <c r="AD2888" s="243" t="s">
        <v>69</v>
      </c>
      <c r="AE2888" s="243" t="s">
        <v>2231</v>
      </c>
      <c r="AF2888" s="244">
        <v>2608800</v>
      </c>
      <c r="AG2888" s="243"/>
      <c r="AH2888" s="243"/>
    </row>
    <row r="2889" spans="30:34" x14ac:dyDescent="0.25">
      <c r="AD2889" s="243" t="s">
        <v>69</v>
      </c>
      <c r="AE2889" s="243" t="s">
        <v>2247</v>
      </c>
      <c r="AF2889" s="244">
        <v>2608909</v>
      </c>
      <c r="AG2889" s="243"/>
      <c r="AH2889" s="243"/>
    </row>
    <row r="2890" spans="30:34" x14ac:dyDescent="0.25">
      <c r="AD2890" s="243" t="s">
        <v>69</v>
      </c>
      <c r="AE2890" s="243" t="s">
        <v>2261</v>
      </c>
      <c r="AF2890" s="244">
        <v>2609006</v>
      </c>
      <c r="AG2890" s="243"/>
      <c r="AH2890" s="243"/>
    </row>
    <row r="2891" spans="30:34" x14ac:dyDescent="0.25">
      <c r="AD2891" s="243" t="s">
        <v>69</v>
      </c>
      <c r="AE2891" s="243" t="s">
        <v>2276</v>
      </c>
      <c r="AF2891" s="244">
        <v>2609105</v>
      </c>
      <c r="AG2891" s="243"/>
      <c r="AH2891" s="243"/>
    </row>
    <row r="2892" spans="30:34" x14ac:dyDescent="0.25">
      <c r="AD2892" s="243" t="s">
        <v>69</v>
      </c>
      <c r="AE2892" s="243" t="s">
        <v>2292</v>
      </c>
      <c r="AF2892" s="244">
        <v>2609154</v>
      </c>
      <c r="AG2892" s="243"/>
      <c r="AH2892" s="243"/>
    </row>
    <row r="2893" spans="30:34" x14ac:dyDescent="0.25">
      <c r="AD2893" s="243" t="s">
        <v>69</v>
      </c>
      <c r="AE2893" s="243" t="s">
        <v>2308</v>
      </c>
      <c r="AF2893" s="244">
        <v>2609204</v>
      </c>
      <c r="AG2893" s="243"/>
      <c r="AH2893" s="243"/>
    </row>
    <row r="2894" spans="30:34" x14ac:dyDescent="0.25">
      <c r="AD2894" s="243" t="s">
        <v>69</v>
      </c>
      <c r="AE2894" s="243" t="s">
        <v>2321</v>
      </c>
      <c r="AF2894" s="244">
        <v>2609303</v>
      </c>
      <c r="AG2894" s="243"/>
      <c r="AH2894" s="243"/>
    </row>
    <row r="2895" spans="30:34" x14ac:dyDescent="0.25">
      <c r="AD2895" s="243" t="s">
        <v>69</v>
      </c>
      <c r="AE2895" s="243" t="s">
        <v>2337</v>
      </c>
      <c r="AF2895" s="244">
        <v>2614303</v>
      </c>
      <c r="AG2895" s="243"/>
      <c r="AH2895" s="243"/>
    </row>
    <row r="2896" spans="30:34" x14ac:dyDescent="0.25">
      <c r="AD2896" s="243" t="s">
        <v>69</v>
      </c>
      <c r="AE2896" s="243" t="s">
        <v>2353</v>
      </c>
      <c r="AF2896" s="244">
        <v>2609402</v>
      </c>
      <c r="AG2896" s="243"/>
      <c r="AH2896" s="243"/>
    </row>
    <row r="2897" spans="30:34" x14ac:dyDescent="0.25">
      <c r="AD2897" s="243" t="s">
        <v>69</v>
      </c>
      <c r="AE2897" s="243" t="s">
        <v>2369</v>
      </c>
      <c r="AF2897" s="244">
        <v>2609501</v>
      </c>
      <c r="AG2897" s="243"/>
      <c r="AH2897" s="243"/>
    </row>
    <row r="2898" spans="30:34" x14ac:dyDescent="0.25">
      <c r="AD2898" s="243" t="s">
        <v>69</v>
      </c>
      <c r="AE2898" s="243" t="s">
        <v>2383</v>
      </c>
      <c r="AF2898" s="244">
        <v>2609600</v>
      </c>
      <c r="AG2898" s="243"/>
      <c r="AH2898" s="243"/>
    </row>
    <row r="2899" spans="30:34" x14ac:dyDescent="0.25">
      <c r="AD2899" s="243" t="s">
        <v>69</v>
      </c>
      <c r="AE2899" s="243" t="s">
        <v>2398</v>
      </c>
      <c r="AF2899" s="244">
        <v>2609709</v>
      </c>
      <c r="AG2899" s="243"/>
      <c r="AH2899" s="243"/>
    </row>
    <row r="2900" spans="30:34" x14ac:dyDescent="0.25">
      <c r="AD2900" s="243" t="s">
        <v>69</v>
      </c>
      <c r="AE2900" s="243" t="s">
        <v>2414</v>
      </c>
      <c r="AF2900" s="244">
        <v>2609808</v>
      </c>
      <c r="AG2900" s="243"/>
      <c r="AH2900" s="243"/>
    </row>
    <row r="2901" spans="30:34" x14ac:dyDescent="0.25">
      <c r="AD2901" s="243" t="s">
        <v>69</v>
      </c>
      <c r="AE2901" s="243" t="s">
        <v>2430</v>
      </c>
      <c r="AF2901" s="244">
        <v>2609907</v>
      </c>
      <c r="AG2901" s="243"/>
      <c r="AH2901" s="243"/>
    </row>
    <row r="2902" spans="30:34" x14ac:dyDescent="0.25">
      <c r="AD2902" s="243" t="s">
        <v>69</v>
      </c>
      <c r="AE2902" s="243" t="s">
        <v>2446</v>
      </c>
      <c r="AF2902" s="244">
        <v>2610004</v>
      </c>
      <c r="AG2902" s="243"/>
      <c r="AH2902" s="243"/>
    </row>
    <row r="2903" spans="30:34" x14ac:dyDescent="0.25">
      <c r="AD2903" s="243" t="s">
        <v>69</v>
      </c>
      <c r="AE2903" s="243" t="s">
        <v>2461</v>
      </c>
      <c r="AF2903" s="244">
        <v>2610103</v>
      </c>
      <c r="AG2903" s="243"/>
      <c r="AH2903" s="243"/>
    </row>
    <row r="2904" spans="30:34" x14ac:dyDescent="0.25">
      <c r="AD2904" s="243" t="s">
        <v>69</v>
      </c>
      <c r="AE2904" s="243" t="s">
        <v>2475</v>
      </c>
      <c r="AF2904" s="244">
        <v>2610202</v>
      </c>
      <c r="AG2904" s="243"/>
      <c r="AH2904" s="243"/>
    </row>
    <row r="2905" spans="30:34" x14ac:dyDescent="0.25">
      <c r="AD2905" s="243" t="s">
        <v>69</v>
      </c>
      <c r="AE2905" s="243" t="s">
        <v>2491</v>
      </c>
      <c r="AF2905" s="244">
        <v>2610301</v>
      </c>
      <c r="AG2905" s="243"/>
      <c r="AH2905" s="243"/>
    </row>
    <row r="2906" spans="30:34" x14ac:dyDescent="0.25">
      <c r="AD2906" s="243" t="s">
        <v>69</v>
      </c>
      <c r="AE2906" s="243" t="s">
        <v>2152</v>
      </c>
      <c r="AF2906" s="244">
        <v>2610400</v>
      </c>
      <c r="AG2906" s="243"/>
      <c r="AH2906" s="243"/>
    </row>
    <row r="2907" spans="30:34" x14ac:dyDescent="0.25">
      <c r="AD2907" s="243" t="s">
        <v>69</v>
      </c>
      <c r="AE2907" s="243" t="s">
        <v>2521</v>
      </c>
      <c r="AF2907" s="244">
        <v>2610509</v>
      </c>
      <c r="AG2907" s="243"/>
      <c r="AH2907" s="243"/>
    </row>
    <row r="2908" spans="30:34" x14ac:dyDescent="0.25">
      <c r="AD2908" s="243" t="s">
        <v>69</v>
      </c>
      <c r="AE2908" s="243" t="s">
        <v>2536</v>
      </c>
      <c r="AF2908" s="244">
        <v>2610608</v>
      </c>
      <c r="AG2908" s="243"/>
      <c r="AH2908" s="243"/>
    </row>
    <row r="2909" spans="30:34" x14ac:dyDescent="0.25">
      <c r="AD2909" s="243" t="s">
        <v>69</v>
      </c>
      <c r="AE2909" s="243" t="s">
        <v>2552</v>
      </c>
      <c r="AF2909" s="244">
        <v>2610707</v>
      </c>
      <c r="AG2909" s="243"/>
      <c r="AH2909" s="243"/>
    </row>
    <row r="2910" spans="30:34" x14ac:dyDescent="0.25">
      <c r="AD2910" s="243" t="s">
        <v>69</v>
      </c>
      <c r="AE2910" s="243" t="s">
        <v>2566</v>
      </c>
      <c r="AF2910" s="244">
        <v>2610806</v>
      </c>
      <c r="AG2910" s="243"/>
      <c r="AH2910" s="243"/>
    </row>
    <row r="2911" spans="30:34" x14ac:dyDescent="0.25">
      <c r="AD2911" s="243" t="s">
        <v>69</v>
      </c>
      <c r="AE2911" s="243" t="s">
        <v>2581</v>
      </c>
      <c r="AF2911" s="244">
        <v>2610905</v>
      </c>
      <c r="AG2911" s="243"/>
      <c r="AH2911" s="243"/>
    </row>
    <row r="2912" spans="30:34" x14ac:dyDescent="0.25">
      <c r="AD2912" s="243" t="s">
        <v>69</v>
      </c>
      <c r="AE2912" s="243" t="s">
        <v>2597</v>
      </c>
      <c r="AF2912" s="244">
        <v>2611002</v>
      </c>
      <c r="AG2912" s="243"/>
      <c r="AH2912" s="243"/>
    </row>
    <row r="2913" spans="30:34" x14ac:dyDescent="0.25">
      <c r="AD2913" s="243" t="s">
        <v>69</v>
      </c>
      <c r="AE2913" s="243" t="s">
        <v>2613</v>
      </c>
      <c r="AF2913" s="244">
        <v>2611101</v>
      </c>
      <c r="AG2913" s="243"/>
      <c r="AH2913" s="243"/>
    </row>
    <row r="2914" spans="30:34" x14ac:dyDescent="0.25">
      <c r="AD2914" s="243" t="s">
        <v>69</v>
      </c>
      <c r="AE2914" s="243" t="s">
        <v>2625</v>
      </c>
      <c r="AF2914" s="244">
        <v>2611200</v>
      </c>
      <c r="AG2914" s="243"/>
      <c r="AH2914" s="243"/>
    </row>
    <row r="2915" spans="30:34" x14ac:dyDescent="0.25">
      <c r="AD2915" s="243" t="s">
        <v>69</v>
      </c>
      <c r="AE2915" s="243" t="s">
        <v>2640</v>
      </c>
      <c r="AF2915" s="244">
        <v>2611309</v>
      </c>
      <c r="AG2915" s="243"/>
      <c r="AH2915" s="243"/>
    </row>
    <row r="2916" spans="30:34" x14ac:dyDescent="0.25">
      <c r="AD2916" s="243" t="s">
        <v>69</v>
      </c>
      <c r="AE2916" s="243" t="s">
        <v>2180</v>
      </c>
      <c r="AF2916" s="244">
        <v>2611408</v>
      </c>
      <c r="AG2916" s="243"/>
      <c r="AH2916" s="243"/>
    </row>
    <row r="2917" spans="30:34" x14ac:dyDescent="0.25">
      <c r="AD2917" s="243" t="s">
        <v>69</v>
      </c>
      <c r="AE2917" s="243" t="s">
        <v>2667</v>
      </c>
      <c r="AF2917" s="244">
        <v>2611507</v>
      </c>
      <c r="AG2917" s="243"/>
      <c r="AH2917" s="243"/>
    </row>
    <row r="2918" spans="30:34" x14ac:dyDescent="0.25">
      <c r="AD2918" s="243" t="s">
        <v>69</v>
      </c>
      <c r="AE2918" s="243" t="s">
        <v>2681</v>
      </c>
      <c r="AF2918" s="244">
        <v>2611533</v>
      </c>
      <c r="AG2918" s="243"/>
      <c r="AH2918" s="243"/>
    </row>
    <row r="2919" spans="30:34" x14ac:dyDescent="0.25">
      <c r="AD2919" s="243" t="s">
        <v>69</v>
      </c>
      <c r="AE2919" s="243" t="s">
        <v>2697</v>
      </c>
      <c r="AF2919" s="244">
        <v>2611606</v>
      </c>
      <c r="AG2919" s="243"/>
      <c r="AH2919" s="243"/>
    </row>
    <row r="2920" spans="30:34" x14ac:dyDescent="0.25">
      <c r="AD2920" s="243" t="s">
        <v>69</v>
      </c>
      <c r="AE2920" s="243" t="s">
        <v>2712</v>
      </c>
      <c r="AF2920" s="244">
        <v>2611705</v>
      </c>
      <c r="AG2920" s="243"/>
      <c r="AH2920" s="243"/>
    </row>
    <row r="2921" spans="30:34" x14ac:dyDescent="0.25">
      <c r="AD2921" s="243" t="s">
        <v>69</v>
      </c>
      <c r="AE2921" s="243" t="s">
        <v>2728</v>
      </c>
      <c r="AF2921" s="244">
        <v>2611804</v>
      </c>
      <c r="AG2921" s="243"/>
      <c r="AH2921" s="243"/>
    </row>
    <row r="2922" spans="30:34" x14ac:dyDescent="0.25">
      <c r="AD2922" s="243" t="s">
        <v>69</v>
      </c>
      <c r="AE2922" s="243" t="s">
        <v>2743</v>
      </c>
      <c r="AF2922" s="244">
        <v>2611903</v>
      </c>
      <c r="AG2922" s="243"/>
      <c r="AH2922" s="243"/>
    </row>
    <row r="2923" spans="30:34" x14ac:dyDescent="0.25">
      <c r="AD2923" s="243" t="s">
        <v>69</v>
      </c>
      <c r="AE2923" s="243" t="s">
        <v>2758</v>
      </c>
      <c r="AF2923" s="244">
        <v>2612000</v>
      </c>
      <c r="AG2923" s="243"/>
      <c r="AH2923" s="243"/>
    </row>
    <row r="2924" spans="30:34" x14ac:dyDescent="0.25">
      <c r="AD2924" s="243" t="s">
        <v>69</v>
      </c>
      <c r="AE2924" s="243" t="s">
        <v>2774</v>
      </c>
      <c r="AF2924" s="244">
        <v>2612109</v>
      </c>
      <c r="AG2924" s="243"/>
      <c r="AH2924" s="243"/>
    </row>
    <row r="2925" spans="30:34" x14ac:dyDescent="0.25">
      <c r="AD2925" s="243" t="s">
        <v>69</v>
      </c>
      <c r="AE2925" s="243" t="s">
        <v>2790</v>
      </c>
      <c r="AF2925" s="244">
        <v>2612208</v>
      </c>
      <c r="AG2925" s="243"/>
      <c r="AH2925" s="243"/>
    </row>
    <row r="2926" spans="30:34" x14ac:dyDescent="0.25">
      <c r="AD2926" s="243" t="s">
        <v>69</v>
      </c>
      <c r="AE2926" s="243" t="s">
        <v>2805</v>
      </c>
      <c r="AF2926" s="244">
        <v>2612307</v>
      </c>
      <c r="AG2926" s="243"/>
      <c r="AH2926" s="243"/>
    </row>
    <row r="2927" spans="30:34" x14ac:dyDescent="0.25">
      <c r="AD2927" s="243" t="s">
        <v>69</v>
      </c>
      <c r="AE2927" s="243" t="s">
        <v>2820</v>
      </c>
      <c r="AF2927" s="244">
        <v>2612406</v>
      </c>
      <c r="AG2927" s="243"/>
      <c r="AH2927" s="243"/>
    </row>
    <row r="2928" spans="30:34" x14ac:dyDescent="0.25">
      <c r="AD2928" s="243" t="s">
        <v>69</v>
      </c>
      <c r="AE2928" s="243" t="s">
        <v>2523</v>
      </c>
      <c r="AF2928" s="244">
        <v>2612455</v>
      </c>
      <c r="AG2928" s="243"/>
      <c r="AH2928" s="243"/>
    </row>
    <row r="2929" spans="30:34" x14ac:dyDescent="0.25">
      <c r="AD2929" s="243" t="s">
        <v>69</v>
      </c>
      <c r="AE2929" s="243" t="s">
        <v>2845</v>
      </c>
      <c r="AF2929" s="244">
        <v>2612471</v>
      </c>
      <c r="AG2929" s="243"/>
      <c r="AH2929" s="243"/>
    </row>
    <row r="2930" spans="30:34" x14ac:dyDescent="0.25">
      <c r="AD2930" s="243" t="s">
        <v>69</v>
      </c>
      <c r="AE2930" s="243" t="s">
        <v>2858</v>
      </c>
      <c r="AF2930" s="244">
        <v>2612505</v>
      </c>
      <c r="AG2930" s="243"/>
      <c r="AH2930" s="243"/>
    </row>
    <row r="2931" spans="30:34" x14ac:dyDescent="0.25">
      <c r="AD2931" s="243" t="s">
        <v>69</v>
      </c>
      <c r="AE2931" s="243" t="s">
        <v>2871</v>
      </c>
      <c r="AF2931" s="244">
        <v>2612554</v>
      </c>
      <c r="AG2931" s="243"/>
      <c r="AH2931" s="243"/>
    </row>
    <row r="2932" spans="30:34" x14ac:dyDescent="0.25">
      <c r="AD2932" s="243" t="s">
        <v>69</v>
      </c>
      <c r="AE2932" s="243" t="s">
        <v>2883</v>
      </c>
      <c r="AF2932" s="244">
        <v>2612604</v>
      </c>
      <c r="AG2932" s="243"/>
      <c r="AH2932" s="243"/>
    </row>
    <row r="2933" spans="30:34" x14ac:dyDescent="0.25">
      <c r="AD2933" s="243" t="s">
        <v>69</v>
      </c>
      <c r="AE2933" s="243" t="s">
        <v>2896</v>
      </c>
      <c r="AF2933" s="244">
        <v>2612703</v>
      </c>
      <c r="AG2933" s="243"/>
      <c r="AH2933" s="243"/>
    </row>
    <row r="2934" spans="30:34" x14ac:dyDescent="0.25">
      <c r="AD2934" s="243" t="s">
        <v>69</v>
      </c>
      <c r="AE2934" s="243" t="s">
        <v>2441</v>
      </c>
      <c r="AF2934" s="244">
        <v>2612802</v>
      </c>
      <c r="AG2934" s="243"/>
      <c r="AH2934" s="243"/>
    </row>
    <row r="2935" spans="30:34" x14ac:dyDescent="0.25">
      <c r="AD2935" s="243" t="s">
        <v>69</v>
      </c>
      <c r="AE2935" s="243" t="s">
        <v>2921</v>
      </c>
      <c r="AF2935" s="244">
        <v>2612901</v>
      </c>
      <c r="AG2935" s="243"/>
      <c r="AH2935" s="243"/>
    </row>
    <row r="2936" spans="30:34" x14ac:dyDescent="0.25">
      <c r="AD2936" s="243" t="s">
        <v>69</v>
      </c>
      <c r="AE2936" s="243" t="s">
        <v>2932</v>
      </c>
      <c r="AF2936" s="244">
        <v>2613008</v>
      </c>
      <c r="AG2936" s="243"/>
      <c r="AH2936" s="243"/>
    </row>
    <row r="2937" spans="30:34" x14ac:dyDescent="0.25">
      <c r="AD2937" s="243" t="s">
        <v>69</v>
      </c>
      <c r="AE2937" s="243" t="s">
        <v>2944</v>
      </c>
      <c r="AF2937" s="244">
        <v>2613107</v>
      </c>
      <c r="AG2937" s="243"/>
      <c r="AH2937" s="243"/>
    </row>
    <row r="2938" spans="30:34" x14ac:dyDescent="0.25">
      <c r="AD2938" s="243" t="s">
        <v>69</v>
      </c>
      <c r="AE2938" s="243" t="s">
        <v>2956</v>
      </c>
      <c r="AF2938" s="244">
        <v>2613206</v>
      </c>
      <c r="AG2938" s="243"/>
      <c r="AH2938" s="243"/>
    </row>
    <row r="2939" spans="30:34" x14ac:dyDescent="0.25">
      <c r="AD2939" s="243" t="s">
        <v>69</v>
      </c>
      <c r="AE2939" s="243" t="s">
        <v>2968</v>
      </c>
      <c r="AF2939" s="244">
        <v>2613305</v>
      </c>
      <c r="AG2939" s="243"/>
      <c r="AH2939" s="243"/>
    </row>
    <row r="2940" spans="30:34" x14ac:dyDescent="0.25">
      <c r="AD2940" s="243" t="s">
        <v>69</v>
      </c>
      <c r="AE2940" s="243" t="s">
        <v>2980</v>
      </c>
      <c r="AF2940" s="244">
        <v>2613404</v>
      </c>
      <c r="AG2940" s="243"/>
      <c r="AH2940" s="243"/>
    </row>
    <row r="2941" spans="30:34" x14ac:dyDescent="0.25">
      <c r="AD2941" s="243" t="s">
        <v>69</v>
      </c>
      <c r="AE2941" s="243" t="s">
        <v>2992</v>
      </c>
      <c r="AF2941" s="244">
        <v>2613503</v>
      </c>
      <c r="AG2941" s="243"/>
      <c r="AH2941" s="243"/>
    </row>
    <row r="2942" spans="30:34" x14ac:dyDescent="0.25">
      <c r="AD2942" s="243" t="s">
        <v>69</v>
      </c>
      <c r="AE2942" s="243" t="s">
        <v>3005</v>
      </c>
      <c r="AF2942" s="244">
        <v>2613602</v>
      </c>
      <c r="AG2942" s="243"/>
      <c r="AH2942" s="243"/>
    </row>
    <row r="2943" spans="30:34" x14ac:dyDescent="0.25">
      <c r="AD2943" s="243" t="s">
        <v>69</v>
      </c>
      <c r="AE2943" s="243" t="s">
        <v>3018</v>
      </c>
      <c r="AF2943" s="244">
        <v>2613701</v>
      </c>
      <c r="AG2943" s="243"/>
      <c r="AH2943" s="243"/>
    </row>
    <row r="2944" spans="30:34" x14ac:dyDescent="0.25">
      <c r="AD2944" s="243" t="s">
        <v>69</v>
      </c>
      <c r="AE2944" s="243" t="s">
        <v>3030</v>
      </c>
      <c r="AF2944" s="244">
        <v>2613800</v>
      </c>
      <c r="AG2944" s="243"/>
      <c r="AH2944" s="243"/>
    </row>
    <row r="2945" spans="30:34" x14ac:dyDescent="0.25">
      <c r="AD2945" s="243" t="s">
        <v>69</v>
      </c>
      <c r="AE2945" s="243" t="s">
        <v>3043</v>
      </c>
      <c r="AF2945" s="244">
        <v>2613909</v>
      </c>
      <c r="AG2945" s="243"/>
      <c r="AH2945" s="243"/>
    </row>
    <row r="2946" spans="30:34" x14ac:dyDescent="0.25">
      <c r="AD2946" s="243" t="s">
        <v>69</v>
      </c>
      <c r="AE2946" s="243" t="s">
        <v>3054</v>
      </c>
      <c r="AF2946" s="244">
        <v>2614006</v>
      </c>
      <c r="AG2946" s="243"/>
      <c r="AH2946" s="243"/>
    </row>
    <row r="2947" spans="30:34" x14ac:dyDescent="0.25">
      <c r="AD2947" s="243" t="s">
        <v>69</v>
      </c>
      <c r="AE2947" s="243" t="s">
        <v>3067</v>
      </c>
      <c r="AF2947" s="244">
        <v>2614105</v>
      </c>
      <c r="AG2947" s="243"/>
      <c r="AH2947" s="243"/>
    </row>
    <row r="2948" spans="30:34" x14ac:dyDescent="0.25">
      <c r="AD2948" s="243" t="s">
        <v>69</v>
      </c>
      <c r="AE2948" s="243" t="s">
        <v>3078</v>
      </c>
      <c r="AF2948" s="244">
        <v>2614204</v>
      </c>
      <c r="AG2948" s="243"/>
      <c r="AH2948" s="243"/>
    </row>
    <row r="2949" spans="30:34" x14ac:dyDescent="0.25">
      <c r="AD2949" s="243" t="s">
        <v>69</v>
      </c>
      <c r="AE2949" s="243" t="s">
        <v>3091</v>
      </c>
      <c r="AF2949" s="244">
        <v>2614402</v>
      </c>
      <c r="AG2949" s="243"/>
      <c r="AH2949" s="243"/>
    </row>
    <row r="2950" spans="30:34" x14ac:dyDescent="0.25">
      <c r="AD2950" s="243" t="s">
        <v>69</v>
      </c>
      <c r="AE2950" s="243" t="s">
        <v>3103</v>
      </c>
      <c r="AF2950" s="244">
        <v>2614501</v>
      </c>
      <c r="AG2950" s="243"/>
      <c r="AH2950" s="243"/>
    </row>
    <row r="2951" spans="30:34" x14ac:dyDescent="0.25">
      <c r="AD2951" s="243" t="s">
        <v>69</v>
      </c>
      <c r="AE2951" s="243" t="s">
        <v>3116</v>
      </c>
      <c r="AF2951" s="244">
        <v>2614600</v>
      </c>
      <c r="AG2951" s="243"/>
      <c r="AH2951" s="243"/>
    </row>
    <row r="2952" spans="30:34" x14ac:dyDescent="0.25">
      <c r="AD2952" s="243" t="s">
        <v>69</v>
      </c>
      <c r="AE2952" s="243" t="s">
        <v>3128</v>
      </c>
      <c r="AF2952" s="244">
        <v>2614709</v>
      </c>
      <c r="AG2952" s="243"/>
      <c r="AH2952" s="243"/>
    </row>
    <row r="2953" spans="30:34" x14ac:dyDescent="0.25">
      <c r="AD2953" s="243" t="s">
        <v>69</v>
      </c>
      <c r="AE2953" s="243" t="s">
        <v>3139</v>
      </c>
      <c r="AF2953" s="244">
        <v>2614808</v>
      </c>
      <c r="AG2953" s="243"/>
      <c r="AH2953" s="243"/>
    </row>
    <row r="2954" spans="30:34" x14ac:dyDescent="0.25">
      <c r="AD2954" s="243" t="s">
        <v>69</v>
      </c>
      <c r="AE2954" s="243" t="s">
        <v>3151</v>
      </c>
      <c r="AF2954" s="244">
        <v>2614857</v>
      </c>
      <c r="AG2954" s="243"/>
      <c r="AH2954" s="243"/>
    </row>
    <row r="2955" spans="30:34" x14ac:dyDescent="0.25">
      <c r="AD2955" s="243" t="s">
        <v>69</v>
      </c>
      <c r="AE2955" s="243" t="s">
        <v>3162</v>
      </c>
      <c r="AF2955" s="244">
        <v>2615003</v>
      </c>
      <c r="AG2955" s="243"/>
      <c r="AH2955" s="243"/>
    </row>
    <row r="2956" spans="30:34" x14ac:dyDescent="0.25">
      <c r="AD2956" s="243" t="s">
        <v>69</v>
      </c>
      <c r="AE2956" s="243" t="s">
        <v>3173</v>
      </c>
      <c r="AF2956" s="244">
        <v>2615102</v>
      </c>
      <c r="AG2956" s="243"/>
      <c r="AH2956" s="243"/>
    </row>
    <row r="2957" spans="30:34" x14ac:dyDescent="0.25">
      <c r="AD2957" s="243" t="s">
        <v>69</v>
      </c>
      <c r="AE2957" s="243" t="s">
        <v>3184</v>
      </c>
      <c r="AF2957" s="244">
        <v>2615201</v>
      </c>
      <c r="AG2957" s="243"/>
      <c r="AH2957" s="243"/>
    </row>
    <row r="2958" spans="30:34" x14ac:dyDescent="0.25">
      <c r="AD2958" s="243" t="s">
        <v>69</v>
      </c>
      <c r="AE2958" s="243" t="s">
        <v>3196</v>
      </c>
      <c r="AF2958" s="244">
        <v>2615300</v>
      </c>
      <c r="AG2958" s="243"/>
      <c r="AH2958" s="243"/>
    </row>
    <row r="2959" spans="30:34" x14ac:dyDescent="0.25">
      <c r="AD2959" s="243" t="s">
        <v>69</v>
      </c>
      <c r="AE2959" s="243" t="s">
        <v>3208</v>
      </c>
      <c r="AF2959" s="244">
        <v>2615409</v>
      </c>
      <c r="AG2959" s="243"/>
      <c r="AH2959" s="243"/>
    </row>
    <row r="2960" spans="30:34" x14ac:dyDescent="0.25">
      <c r="AD2960" s="243" t="s">
        <v>69</v>
      </c>
      <c r="AE2960" s="243" t="s">
        <v>3220</v>
      </c>
      <c r="AF2960" s="244">
        <v>2615508</v>
      </c>
      <c r="AG2960" s="243"/>
      <c r="AH2960" s="243"/>
    </row>
    <row r="2961" spans="30:34" x14ac:dyDescent="0.25">
      <c r="AD2961" s="243" t="s">
        <v>69</v>
      </c>
      <c r="AE2961" s="243" t="s">
        <v>3231</v>
      </c>
      <c r="AF2961" s="244">
        <v>2615607</v>
      </c>
      <c r="AG2961" s="243"/>
      <c r="AH2961" s="243"/>
    </row>
    <row r="2962" spans="30:34" x14ac:dyDescent="0.25">
      <c r="AD2962" s="243" t="s">
        <v>69</v>
      </c>
      <c r="AE2962" s="243" t="s">
        <v>3242</v>
      </c>
      <c r="AF2962" s="244">
        <v>2615706</v>
      </c>
      <c r="AG2962" s="243"/>
      <c r="AH2962" s="243"/>
    </row>
    <row r="2963" spans="30:34" x14ac:dyDescent="0.25">
      <c r="AD2963" s="243" t="s">
        <v>69</v>
      </c>
      <c r="AE2963" s="243" t="s">
        <v>3252</v>
      </c>
      <c r="AF2963" s="244">
        <v>2615805</v>
      </c>
      <c r="AG2963" s="243"/>
      <c r="AH2963" s="243"/>
    </row>
    <row r="2964" spans="30:34" x14ac:dyDescent="0.25">
      <c r="AD2964" s="243" t="s">
        <v>69</v>
      </c>
      <c r="AE2964" s="243" t="s">
        <v>3262</v>
      </c>
      <c r="AF2964" s="244">
        <v>2615904</v>
      </c>
      <c r="AG2964" s="243"/>
      <c r="AH2964" s="243"/>
    </row>
    <row r="2965" spans="30:34" x14ac:dyDescent="0.25">
      <c r="AD2965" s="243" t="s">
        <v>69</v>
      </c>
      <c r="AE2965" s="243" t="s">
        <v>3274</v>
      </c>
      <c r="AF2965" s="244">
        <v>2616001</v>
      </c>
      <c r="AG2965" s="243"/>
      <c r="AH2965" s="243"/>
    </row>
    <row r="2966" spans="30:34" x14ac:dyDescent="0.25">
      <c r="AD2966" s="243" t="s">
        <v>69</v>
      </c>
      <c r="AE2966" s="243" t="s">
        <v>3285</v>
      </c>
      <c r="AF2966" s="244">
        <v>2616100</v>
      </c>
      <c r="AG2966" s="243"/>
      <c r="AH2966" s="243"/>
    </row>
    <row r="2967" spans="30:34" x14ac:dyDescent="0.25">
      <c r="AD2967" s="243" t="s">
        <v>69</v>
      </c>
      <c r="AE2967" s="243" t="s">
        <v>3297</v>
      </c>
      <c r="AF2967" s="244">
        <v>2616183</v>
      </c>
      <c r="AG2967" s="243"/>
      <c r="AH2967" s="243"/>
    </row>
    <row r="2968" spans="30:34" x14ac:dyDescent="0.25">
      <c r="AD2968" s="243" t="s">
        <v>69</v>
      </c>
      <c r="AE2968" s="243" t="s">
        <v>3309</v>
      </c>
      <c r="AF2968" s="244">
        <v>2616209</v>
      </c>
      <c r="AG2968" s="243"/>
      <c r="AH2968" s="243"/>
    </row>
    <row r="2969" spans="30:34" x14ac:dyDescent="0.25">
      <c r="AD2969" s="243" t="s">
        <v>69</v>
      </c>
      <c r="AE2969" s="243" t="s">
        <v>3320</v>
      </c>
      <c r="AF2969" s="244">
        <v>2616308</v>
      </c>
      <c r="AG2969" s="243"/>
      <c r="AH2969" s="243"/>
    </row>
    <row r="2970" spans="30:34" x14ac:dyDescent="0.25">
      <c r="AD2970" s="243" t="s">
        <v>69</v>
      </c>
      <c r="AE2970" s="243" t="s">
        <v>3331</v>
      </c>
      <c r="AF2970" s="244">
        <v>2616407</v>
      </c>
      <c r="AG2970" s="243"/>
      <c r="AH2970" s="243"/>
    </row>
    <row r="2971" spans="30:34" x14ac:dyDescent="0.25">
      <c r="AD2971" s="243" t="s">
        <v>69</v>
      </c>
      <c r="AE2971" s="243" t="s">
        <v>3342</v>
      </c>
      <c r="AF2971" s="244">
        <v>2616506</v>
      </c>
      <c r="AG2971" s="243"/>
      <c r="AH2971" s="243"/>
    </row>
    <row r="2972" spans="30:34" x14ac:dyDescent="0.25">
      <c r="AD2972" s="243" t="s">
        <v>71</v>
      </c>
      <c r="AE2972" s="243" t="s">
        <v>107</v>
      </c>
      <c r="AF2972" s="244">
        <v>2200053</v>
      </c>
      <c r="AG2972" s="243"/>
      <c r="AH2972" s="243"/>
    </row>
    <row r="2973" spans="30:34" x14ac:dyDescent="0.25">
      <c r="AD2973" s="243" t="s">
        <v>71</v>
      </c>
      <c r="AE2973" s="243" t="s">
        <v>133</v>
      </c>
      <c r="AF2973" s="244">
        <v>2200103</v>
      </c>
      <c r="AG2973" s="243"/>
      <c r="AH2973" s="243"/>
    </row>
    <row r="2974" spans="30:34" x14ac:dyDescent="0.25">
      <c r="AD2974" s="243" t="s">
        <v>71</v>
      </c>
      <c r="AE2974" s="243" t="s">
        <v>92</v>
      </c>
      <c r="AF2974" s="244">
        <v>2200202</v>
      </c>
      <c r="AG2974" s="243"/>
      <c r="AH2974" s="243"/>
    </row>
    <row r="2975" spans="30:34" x14ac:dyDescent="0.25">
      <c r="AD2975" s="243" t="s">
        <v>71</v>
      </c>
      <c r="AE2975" s="243" t="s">
        <v>184</v>
      </c>
      <c r="AF2975" s="244">
        <v>2200251</v>
      </c>
      <c r="AG2975" s="243"/>
      <c r="AH2975" s="243"/>
    </row>
    <row r="2976" spans="30:34" x14ac:dyDescent="0.25">
      <c r="AD2976" s="243" t="s">
        <v>71</v>
      </c>
      <c r="AE2976" s="243" t="s">
        <v>210</v>
      </c>
      <c r="AF2976" s="244">
        <v>2200277</v>
      </c>
      <c r="AG2976" s="243"/>
      <c r="AH2976" s="243"/>
    </row>
    <row r="2977" spans="30:34" x14ac:dyDescent="0.25">
      <c r="AD2977" s="243" t="s">
        <v>71</v>
      </c>
      <c r="AE2977" s="243" t="s">
        <v>234</v>
      </c>
      <c r="AF2977" s="244">
        <v>2200301</v>
      </c>
      <c r="AG2977" s="243"/>
      <c r="AH2977" s="243"/>
    </row>
    <row r="2978" spans="30:34" x14ac:dyDescent="0.25">
      <c r="AD2978" s="243" t="s">
        <v>71</v>
      </c>
      <c r="AE2978" s="243" t="s">
        <v>259</v>
      </c>
      <c r="AF2978" s="244">
        <v>2200400</v>
      </c>
      <c r="AG2978" s="243"/>
      <c r="AH2978" s="243"/>
    </row>
    <row r="2979" spans="30:34" x14ac:dyDescent="0.25">
      <c r="AD2979" s="243" t="s">
        <v>71</v>
      </c>
      <c r="AE2979" s="243" t="s">
        <v>285</v>
      </c>
      <c r="AF2979" s="244">
        <v>2200459</v>
      </c>
      <c r="AG2979" s="243"/>
      <c r="AH2979" s="243"/>
    </row>
    <row r="2980" spans="30:34" x14ac:dyDescent="0.25">
      <c r="AD2980" s="243" t="s">
        <v>71</v>
      </c>
      <c r="AE2980" s="243" t="s">
        <v>311</v>
      </c>
      <c r="AF2980" s="244">
        <v>2200509</v>
      </c>
      <c r="AG2980" s="243"/>
      <c r="AH2980" s="243"/>
    </row>
    <row r="2981" spans="30:34" x14ac:dyDescent="0.25">
      <c r="AD2981" s="243" t="s">
        <v>71</v>
      </c>
      <c r="AE2981" s="243" t="s">
        <v>337</v>
      </c>
      <c r="AF2981" s="244">
        <v>2200608</v>
      </c>
      <c r="AG2981" s="243"/>
      <c r="AH2981" s="243"/>
    </row>
    <row r="2982" spans="30:34" x14ac:dyDescent="0.25">
      <c r="AD2982" s="243" t="s">
        <v>71</v>
      </c>
      <c r="AE2982" s="243" t="s">
        <v>362</v>
      </c>
      <c r="AF2982" s="244">
        <v>2200707</v>
      </c>
      <c r="AG2982" s="243"/>
      <c r="AH2982" s="243"/>
    </row>
    <row r="2983" spans="30:34" x14ac:dyDescent="0.25">
      <c r="AD2983" s="243" t="s">
        <v>71</v>
      </c>
      <c r="AE2983" s="243" t="s">
        <v>386</v>
      </c>
      <c r="AF2983" s="244">
        <v>2200806</v>
      </c>
      <c r="AG2983" s="243"/>
      <c r="AH2983" s="243"/>
    </row>
    <row r="2984" spans="30:34" x14ac:dyDescent="0.25">
      <c r="AD2984" s="243" t="s">
        <v>71</v>
      </c>
      <c r="AE2984" s="243" t="s">
        <v>411</v>
      </c>
      <c r="AF2984" s="244">
        <v>2200905</v>
      </c>
      <c r="AG2984" s="243"/>
      <c r="AH2984" s="243"/>
    </row>
    <row r="2985" spans="30:34" x14ac:dyDescent="0.25">
      <c r="AD2985" s="243" t="s">
        <v>71</v>
      </c>
      <c r="AE2985" s="243" t="s">
        <v>436</v>
      </c>
      <c r="AF2985" s="244">
        <v>2200954</v>
      </c>
      <c r="AG2985" s="243"/>
      <c r="AH2985" s="243"/>
    </row>
    <row r="2986" spans="30:34" x14ac:dyDescent="0.25">
      <c r="AD2986" s="243" t="s">
        <v>71</v>
      </c>
      <c r="AE2986" s="243" t="s">
        <v>461</v>
      </c>
      <c r="AF2986" s="244">
        <v>2201002</v>
      </c>
      <c r="AG2986" s="243"/>
      <c r="AH2986" s="243"/>
    </row>
    <row r="2987" spans="30:34" x14ac:dyDescent="0.25">
      <c r="AD2987" s="243" t="s">
        <v>71</v>
      </c>
      <c r="AE2987" s="243" t="s">
        <v>487</v>
      </c>
      <c r="AF2987" s="244">
        <v>2201051</v>
      </c>
      <c r="AG2987" s="243"/>
      <c r="AH2987" s="243"/>
    </row>
    <row r="2988" spans="30:34" x14ac:dyDescent="0.25">
      <c r="AD2988" s="243" t="s">
        <v>71</v>
      </c>
      <c r="AE2988" s="243" t="s">
        <v>511</v>
      </c>
      <c r="AF2988" s="244">
        <v>2201101</v>
      </c>
      <c r="AG2988" s="243"/>
      <c r="AH2988" s="243"/>
    </row>
    <row r="2989" spans="30:34" x14ac:dyDescent="0.25">
      <c r="AD2989" s="243" t="s">
        <v>71</v>
      </c>
      <c r="AE2989" s="243" t="s">
        <v>534</v>
      </c>
      <c r="AF2989" s="244">
        <v>2201150</v>
      </c>
      <c r="AG2989" s="243"/>
      <c r="AH2989" s="243"/>
    </row>
    <row r="2990" spans="30:34" x14ac:dyDescent="0.25">
      <c r="AD2990" s="243" t="s">
        <v>71</v>
      </c>
      <c r="AE2990" s="243" t="s">
        <v>557</v>
      </c>
      <c r="AF2990" s="244">
        <v>2201176</v>
      </c>
      <c r="AG2990" s="243"/>
      <c r="AH2990" s="243"/>
    </row>
    <row r="2991" spans="30:34" x14ac:dyDescent="0.25">
      <c r="AD2991" s="243" t="s">
        <v>71</v>
      </c>
      <c r="AE2991" s="243" t="s">
        <v>580</v>
      </c>
      <c r="AF2991" s="244">
        <v>2201200</v>
      </c>
      <c r="AG2991" s="243"/>
      <c r="AH2991" s="243"/>
    </row>
    <row r="2992" spans="30:34" x14ac:dyDescent="0.25">
      <c r="AD2992" s="243" t="s">
        <v>71</v>
      </c>
      <c r="AE2992" s="243" t="s">
        <v>603</v>
      </c>
      <c r="AF2992" s="244">
        <v>2201309</v>
      </c>
      <c r="AG2992" s="243"/>
      <c r="AH2992" s="243"/>
    </row>
    <row r="2993" spans="30:34" x14ac:dyDescent="0.25">
      <c r="AD2993" s="243" t="s">
        <v>71</v>
      </c>
      <c r="AE2993" s="243" t="s">
        <v>626</v>
      </c>
      <c r="AF2993" s="244">
        <v>2201408</v>
      </c>
      <c r="AG2993" s="243"/>
      <c r="AH2993" s="243"/>
    </row>
    <row r="2994" spans="30:34" x14ac:dyDescent="0.25">
      <c r="AD2994" s="243" t="s">
        <v>71</v>
      </c>
      <c r="AE2994" s="243" t="s">
        <v>245</v>
      </c>
      <c r="AF2994" s="244">
        <v>2201507</v>
      </c>
      <c r="AG2994" s="243"/>
      <c r="AH2994" s="243"/>
    </row>
    <row r="2995" spans="30:34" x14ac:dyDescent="0.25">
      <c r="AD2995" s="243" t="s">
        <v>71</v>
      </c>
      <c r="AE2995" s="243" t="s">
        <v>667</v>
      </c>
      <c r="AF2995" s="244">
        <v>2201556</v>
      </c>
      <c r="AG2995" s="243"/>
      <c r="AH2995" s="243"/>
    </row>
    <row r="2996" spans="30:34" x14ac:dyDescent="0.25">
      <c r="AD2996" s="243" t="s">
        <v>71</v>
      </c>
      <c r="AE2996" s="243" t="s">
        <v>689</v>
      </c>
      <c r="AF2996" s="244">
        <v>2201572</v>
      </c>
      <c r="AG2996" s="243"/>
      <c r="AH2996" s="243"/>
    </row>
    <row r="2997" spans="30:34" x14ac:dyDescent="0.25">
      <c r="AD2997" s="243" t="s">
        <v>71</v>
      </c>
      <c r="AE2997" s="243" t="s">
        <v>709</v>
      </c>
      <c r="AF2997" s="244">
        <v>2201606</v>
      </c>
      <c r="AG2997" s="243"/>
      <c r="AH2997" s="243"/>
    </row>
    <row r="2998" spans="30:34" x14ac:dyDescent="0.25">
      <c r="AD2998" s="243" t="s">
        <v>71</v>
      </c>
      <c r="AE2998" s="243" t="s">
        <v>731</v>
      </c>
      <c r="AF2998" s="244">
        <v>2201705</v>
      </c>
      <c r="AG2998" s="243"/>
      <c r="AH2998" s="243"/>
    </row>
    <row r="2999" spans="30:34" x14ac:dyDescent="0.25">
      <c r="AD2999" s="243" t="s">
        <v>71</v>
      </c>
      <c r="AE2999" s="243" t="s">
        <v>753</v>
      </c>
      <c r="AF2999" s="244">
        <v>2201739</v>
      </c>
      <c r="AG2999" s="243"/>
      <c r="AH2999" s="243"/>
    </row>
    <row r="3000" spans="30:34" x14ac:dyDescent="0.25">
      <c r="AD3000" s="243" t="s">
        <v>71</v>
      </c>
      <c r="AE3000" s="243" t="s">
        <v>775</v>
      </c>
      <c r="AF3000" s="244">
        <v>2201770</v>
      </c>
      <c r="AG3000" s="243"/>
      <c r="AH3000" s="243"/>
    </row>
    <row r="3001" spans="30:34" x14ac:dyDescent="0.25">
      <c r="AD3001" s="243" t="s">
        <v>71</v>
      </c>
      <c r="AE3001" s="243" t="s">
        <v>796</v>
      </c>
      <c r="AF3001" s="244">
        <v>2201804</v>
      </c>
      <c r="AG3001" s="243"/>
      <c r="AH3001" s="243"/>
    </row>
    <row r="3002" spans="30:34" x14ac:dyDescent="0.25">
      <c r="AD3002" s="243" t="s">
        <v>71</v>
      </c>
      <c r="AE3002" s="243" t="s">
        <v>559</v>
      </c>
      <c r="AF3002" s="244">
        <v>2201903</v>
      </c>
      <c r="AG3002" s="243"/>
      <c r="AH3002" s="243"/>
    </row>
    <row r="3003" spans="30:34" x14ac:dyDescent="0.25">
      <c r="AD3003" s="243" t="s">
        <v>71</v>
      </c>
      <c r="AE3003" s="243" t="s">
        <v>839</v>
      </c>
      <c r="AF3003" s="244">
        <v>2201919</v>
      </c>
      <c r="AG3003" s="243"/>
      <c r="AH3003" s="243"/>
    </row>
    <row r="3004" spans="30:34" x14ac:dyDescent="0.25">
      <c r="AD3004" s="243" t="s">
        <v>71</v>
      </c>
      <c r="AE3004" s="243" t="s">
        <v>861</v>
      </c>
      <c r="AF3004" s="244">
        <v>2201929</v>
      </c>
      <c r="AG3004" s="243"/>
      <c r="AH3004" s="243"/>
    </row>
    <row r="3005" spans="30:34" x14ac:dyDescent="0.25">
      <c r="AD3005" s="243" t="s">
        <v>71</v>
      </c>
      <c r="AE3005" s="243" t="s">
        <v>883</v>
      </c>
      <c r="AF3005" s="244">
        <v>2201945</v>
      </c>
      <c r="AG3005" s="243"/>
      <c r="AH3005" s="243"/>
    </row>
    <row r="3006" spans="30:34" x14ac:dyDescent="0.25">
      <c r="AD3006" s="243" t="s">
        <v>71</v>
      </c>
      <c r="AE3006" s="243" t="s">
        <v>906</v>
      </c>
      <c r="AF3006" s="244">
        <v>2201960</v>
      </c>
      <c r="AG3006" s="243"/>
      <c r="AH3006" s="243"/>
    </row>
    <row r="3007" spans="30:34" x14ac:dyDescent="0.25">
      <c r="AD3007" s="243" t="s">
        <v>71</v>
      </c>
      <c r="AE3007" s="243" t="s">
        <v>929</v>
      </c>
      <c r="AF3007" s="244">
        <v>2201988</v>
      </c>
      <c r="AG3007" s="243"/>
      <c r="AH3007" s="243"/>
    </row>
    <row r="3008" spans="30:34" x14ac:dyDescent="0.25">
      <c r="AD3008" s="243" t="s">
        <v>71</v>
      </c>
      <c r="AE3008" s="243" t="s">
        <v>951</v>
      </c>
      <c r="AF3008" s="244">
        <v>2202000</v>
      </c>
      <c r="AG3008" s="243"/>
      <c r="AH3008" s="243"/>
    </row>
    <row r="3009" spans="30:34" x14ac:dyDescent="0.25">
      <c r="AD3009" s="243" t="s">
        <v>71</v>
      </c>
      <c r="AE3009" s="243" t="s">
        <v>974</v>
      </c>
      <c r="AF3009" s="244">
        <v>2202026</v>
      </c>
      <c r="AG3009" s="243"/>
      <c r="AH3009" s="243"/>
    </row>
    <row r="3010" spans="30:34" x14ac:dyDescent="0.25">
      <c r="AD3010" s="243" t="s">
        <v>71</v>
      </c>
      <c r="AE3010" s="243" t="s">
        <v>996</v>
      </c>
      <c r="AF3010" s="244">
        <v>2202059</v>
      </c>
      <c r="AG3010" s="243"/>
      <c r="AH3010" s="243"/>
    </row>
    <row r="3011" spans="30:34" x14ac:dyDescent="0.25">
      <c r="AD3011" s="243" t="s">
        <v>71</v>
      </c>
      <c r="AE3011" s="243" t="s">
        <v>1019</v>
      </c>
      <c r="AF3011" s="244">
        <v>2202075</v>
      </c>
      <c r="AG3011" s="243"/>
      <c r="AH3011" s="243"/>
    </row>
    <row r="3012" spans="30:34" x14ac:dyDescent="0.25">
      <c r="AD3012" s="243" t="s">
        <v>71</v>
      </c>
      <c r="AE3012" s="243" t="s">
        <v>1041</v>
      </c>
      <c r="AF3012" s="244">
        <v>2202083</v>
      </c>
      <c r="AG3012" s="243"/>
      <c r="AH3012" s="243"/>
    </row>
    <row r="3013" spans="30:34" x14ac:dyDescent="0.25">
      <c r="AD3013" s="243" t="s">
        <v>71</v>
      </c>
      <c r="AE3013" s="243" t="s">
        <v>1063</v>
      </c>
      <c r="AF3013" s="244">
        <v>2202091</v>
      </c>
      <c r="AG3013" s="243"/>
      <c r="AH3013" s="243"/>
    </row>
    <row r="3014" spans="30:34" x14ac:dyDescent="0.25">
      <c r="AD3014" s="243" t="s">
        <v>71</v>
      </c>
      <c r="AE3014" s="243" t="s">
        <v>1084</v>
      </c>
      <c r="AF3014" s="244">
        <v>2202109</v>
      </c>
      <c r="AG3014" s="243"/>
      <c r="AH3014" s="243"/>
    </row>
    <row r="3015" spans="30:34" x14ac:dyDescent="0.25">
      <c r="AD3015" s="243" t="s">
        <v>71</v>
      </c>
      <c r="AE3015" s="243" t="s">
        <v>1107</v>
      </c>
      <c r="AF3015" s="244">
        <v>2202117</v>
      </c>
      <c r="AG3015" s="243"/>
      <c r="AH3015" s="243"/>
    </row>
    <row r="3016" spans="30:34" x14ac:dyDescent="0.25">
      <c r="AD3016" s="243" t="s">
        <v>71</v>
      </c>
      <c r="AE3016" s="243" t="s">
        <v>1130</v>
      </c>
      <c r="AF3016" s="244">
        <v>2202133</v>
      </c>
      <c r="AG3016" s="243"/>
      <c r="AH3016" s="243"/>
    </row>
    <row r="3017" spans="30:34" x14ac:dyDescent="0.25">
      <c r="AD3017" s="243" t="s">
        <v>71</v>
      </c>
      <c r="AE3017" s="243" t="s">
        <v>1153</v>
      </c>
      <c r="AF3017" s="244">
        <v>2202174</v>
      </c>
      <c r="AG3017" s="243"/>
      <c r="AH3017" s="243"/>
    </row>
    <row r="3018" spans="30:34" x14ac:dyDescent="0.25">
      <c r="AD3018" s="243" t="s">
        <v>71</v>
      </c>
      <c r="AE3018" s="243" t="s">
        <v>1176</v>
      </c>
      <c r="AF3018" s="244">
        <v>2202208</v>
      </c>
      <c r="AG3018" s="243"/>
      <c r="AH3018" s="243"/>
    </row>
    <row r="3019" spans="30:34" x14ac:dyDescent="0.25">
      <c r="AD3019" s="243" t="s">
        <v>71</v>
      </c>
      <c r="AE3019" s="243" t="s">
        <v>1198</v>
      </c>
      <c r="AF3019" s="244">
        <v>2202251</v>
      </c>
      <c r="AG3019" s="243"/>
      <c r="AH3019" s="243"/>
    </row>
    <row r="3020" spans="30:34" x14ac:dyDescent="0.25">
      <c r="AD3020" s="243" t="s">
        <v>71</v>
      </c>
      <c r="AE3020" s="243" t="s">
        <v>1221</v>
      </c>
      <c r="AF3020" s="244">
        <v>2202307</v>
      </c>
      <c r="AG3020" s="243"/>
      <c r="AH3020" s="243"/>
    </row>
    <row r="3021" spans="30:34" x14ac:dyDescent="0.25">
      <c r="AD3021" s="243" t="s">
        <v>71</v>
      </c>
      <c r="AE3021" s="243" t="s">
        <v>1242</v>
      </c>
      <c r="AF3021" s="244">
        <v>2202406</v>
      </c>
      <c r="AG3021" s="243"/>
      <c r="AH3021" s="243"/>
    </row>
    <row r="3022" spans="30:34" x14ac:dyDescent="0.25">
      <c r="AD3022" s="243" t="s">
        <v>71</v>
      </c>
      <c r="AE3022" s="243" t="s">
        <v>1265</v>
      </c>
      <c r="AF3022" s="244">
        <v>2202455</v>
      </c>
      <c r="AG3022" s="243"/>
      <c r="AH3022" s="243"/>
    </row>
    <row r="3023" spans="30:34" x14ac:dyDescent="0.25">
      <c r="AD3023" s="243" t="s">
        <v>71</v>
      </c>
      <c r="AE3023" s="243" t="s">
        <v>598</v>
      </c>
      <c r="AF3023" s="244">
        <v>2202505</v>
      </c>
      <c r="AG3023" s="243"/>
      <c r="AH3023" s="243"/>
    </row>
    <row r="3024" spans="30:34" x14ac:dyDescent="0.25">
      <c r="AD3024" s="243" t="s">
        <v>71</v>
      </c>
      <c r="AE3024" s="243" t="s">
        <v>1309</v>
      </c>
      <c r="AF3024" s="244">
        <v>2202539</v>
      </c>
      <c r="AG3024" s="243"/>
      <c r="AH3024" s="243"/>
    </row>
    <row r="3025" spans="30:34" x14ac:dyDescent="0.25">
      <c r="AD3025" s="243" t="s">
        <v>71</v>
      </c>
      <c r="AE3025" s="243" t="s">
        <v>1331</v>
      </c>
      <c r="AF3025" s="244">
        <v>2202554</v>
      </c>
      <c r="AG3025" s="243"/>
      <c r="AH3025" s="243"/>
    </row>
    <row r="3026" spans="30:34" x14ac:dyDescent="0.25">
      <c r="AD3026" s="243" t="s">
        <v>71</v>
      </c>
      <c r="AE3026" s="243" t="s">
        <v>1353</v>
      </c>
      <c r="AF3026" s="244">
        <v>2202604</v>
      </c>
      <c r="AG3026" s="243"/>
      <c r="AH3026" s="243"/>
    </row>
    <row r="3027" spans="30:34" x14ac:dyDescent="0.25">
      <c r="AD3027" s="243" t="s">
        <v>71</v>
      </c>
      <c r="AE3027" s="243" t="s">
        <v>1374</v>
      </c>
      <c r="AF3027" s="244">
        <v>2202653</v>
      </c>
      <c r="AG3027" s="243"/>
      <c r="AH3027" s="243"/>
    </row>
    <row r="3028" spans="30:34" x14ac:dyDescent="0.25">
      <c r="AD3028" s="243" t="s">
        <v>71</v>
      </c>
      <c r="AE3028" s="243" t="s">
        <v>1396</v>
      </c>
      <c r="AF3028" s="244">
        <v>2202703</v>
      </c>
      <c r="AG3028" s="243"/>
      <c r="AH3028" s="243"/>
    </row>
    <row r="3029" spans="30:34" x14ac:dyDescent="0.25">
      <c r="AD3029" s="243" t="s">
        <v>71</v>
      </c>
      <c r="AE3029" s="243" t="s">
        <v>1418</v>
      </c>
      <c r="AF3029" s="244">
        <v>2202711</v>
      </c>
      <c r="AG3029" s="243"/>
      <c r="AH3029" s="243"/>
    </row>
    <row r="3030" spans="30:34" x14ac:dyDescent="0.25">
      <c r="AD3030" s="243" t="s">
        <v>71</v>
      </c>
      <c r="AE3030" s="243" t="s">
        <v>1439</v>
      </c>
      <c r="AF3030" s="244">
        <v>2202729</v>
      </c>
      <c r="AG3030" s="243"/>
      <c r="AH3030" s="243"/>
    </row>
    <row r="3031" spans="30:34" x14ac:dyDescent="0.25">
      <c r="AD3031" s="243" t="s">
        <v>71</v>
      </c>
      <c r="AE3031" s="243" t="s">
        <v>1460</v>
      </c>
      <c r="AF3031" s="244">
        <v>2202737</v>
      </c>
      <c r="AG3031" s="243"/>
      <c r="AH3031" s="243"/>
    </row>
    <row r="3032" spans="30:34" x14ac:dyDescent="0.25">
      <c r="AD3032" s="243" t="s">
        <v>71</v>
      </c>
      <c r="AE3032" s="243" t="s">
        <v>1481</v>
      </c>
      <c r="AF3032" s="244">
        <v>2202752</v>
      </c>
      <c r="AG3032" s="243"/>
      <c r="AH3032" s="243"/>
    </row>
    <row r="3033" spans="30:34" x14ac:dyDescent="0.25">
      <c r="AD3033" s="243" t="s">
        <v>71</v>
      </c>
      <c r="AE3033" s="243" t="s">
        <v>1503</v>
      </c>
      <c r="AF3033" s="244">
        <v>2202778</v>
      </c>
      <c r="AG3033" s="243"/>
      <c r="AH3033" s="243"/>
    </row>
    <row r="3034" spans="30:34" x14ac:dyDescent="0.25">
      <c r="AD3034" s="243" t="s">
        <v>71</v>
      </c>
      <c r="AE3034" s="243" t="s">
        <v>1523</v>
      </c>
      <c r="AF3034" s="244">
        <v>2202802</v>
      </c>
      <c r="AG3034" s="243"/>
      <c r="AH3034" s="243"/>
    </row>
    <row r="3035" spans="30:34" x14ac:dyDescent="0.25">
      <c r="AD3035" s="243" t="s">
        <v>71</v>
      </c>
      <c r="AE3035" s="243" t="s">
        <v>1544</v>
      </c>
      <c r="AF3035" s="244">
        <v>2202851</v>
      </c>
      <c r="AG3035" s="243"/>
      <c r="AH3035" s="243"/>
    </row>
    <row r="3036" spans="30:34" x14ac:dyDescent="0.25">
      <c r="AD3036" s="243" t="s">
        <v>71</v>
      </c>
      <c r="AE3036" s="243" t="s">
        <v>1564</v>
      </c>
      <c r="AF3036" s="244">
        <v>2202901</v>
      </c>
      <c r="AG3036" s="243"/>
      <c r="AH3036" s="243"/>
    </row>
    <row r="3037" spans="30:34" x14ac:dyDescent="0.25">
      <c r="AD3037" s="243" t="s">
        <v>71</v>
      </c>
      <c r="AE3037" s="243" t="s">
        <v>1583</v>
      </c>
      <c r="AF3037" s="244">
        <v>2203008</v>
      </c>
      <c r="AG3037" s="243"/>
      <c r="AH3037" s="243"/>
    </row>
    <row r="3038" spans="30:34" x14ac:dyDescent="0.25">
      <c r="AD3038" s="243" t="s">
        <v>71</v>
      </c>
      <c r="AE3038" s="243" t="s">
        <v>1604</v>
      </c>
      <c r="AF3038" s="244">
        <v>2203107</v>
      </c>
      <c r="AG3038" s="243"/>
      <c r="AH3038" s="243"/>
    </row>
    <row r="3039" spans="30:34" x14ac:dyDescent="0.25">
      <c r="AD3039" s="243" t="s">
        <v>71</v>
      </c>
      <c r="AE3039" s="243" t="s">
        <v>1624</v>
      </c>
      <c r="AF3039" s="244">
        <v>2203206</v>
      </c>
      <c r="AG3039" s="243"/>
      <c r="AH3039" s="243"/>
    </row>
    <row r="3040" spans="30:34" x14ac:dyDescent="0.25">
      <c r="AD3040" s="243" t="s">
        <v>71</v>
      </c>
      <c r="AE3040" s="243" t="s">
        <v>1645</v>
      </c>
      <c r="AF3040" s="244">
        <v>2203230</v>
      </c>
      <c r="AG3040" s="243"/>
      <c r="AH3040" s="243"/>
    </row>
    <row r="3041" spans="30:34" x14ac:dyDescent="0.25">
      <c r="AD3041" s="243" t="s">
        <v>71</v>
      </c>
      <c r="AE3041" s="243" t="s">
        <v>1665</v>
      </c>
      <c r="AF3041" s="244">
        <v>2203271</v>
      </c>
      <c r="AG3041" s="243"/>
      <c r="AH3041" s="243"/>
    </row>
    <row r="3042" spans="30:34" x14ac:dyDescent="0.25">
      <c r="AD3042" s="243" t="s">
        <v>71</v>
      </c>
      <c r="AE3042" s="243" t="s">
        <v>1686</v>
      </c>
      <c r="AF3042" s="244">
        <v>2203255</v>
      </c>
      <c r="AG3042" s="243"/>
      <c r="AH3042" s="243"/>
    </row>
    <row r="3043" spans="30:34" x14ac:dyDescent="0.25">
      <c r="AD3043" s="243" t="s">
        <v>71</v>
      </c>
      <c r="AE3043" s="243" t="s">
        <v>1706</v>
      </c>
      <c r="AF3043" s="244">
        <v>2203305</v>
      </c>
      <c r="AG3043" s="243"/>
      <c r="AH3043" s="243"/>
    </row>
    <row r="3044" spans="30:34" x14ac:dyDescent="0.25">
      <c r="AD3044" s="243" t="s">
        <v>71</v>
      </c>
      <c r="AE3044" s="243" t="s">
        <v>1727</v>
      </c>
      <c r="AF3044" s="244">
        <v>2203354</v>
      </c>
      <c r="AG3044" s="243"/>
      <c r="AH3044" s="243"/>
    </row>
    <row r="3045" spans="30:34" x14ac:dyDescent="0.25">
      <c r="AD3045" s="243" t="s">
        <v>71</v>
      </c>
      <c r="AE3045" s="243" t="s">
        <v>1748</v>
      </c>
      <c r="AF3045" s="244">
        <v>2203404</v>
      </c>
      <c r="AG3045" s="243"/>
      <c r="AH3045" s="243"/>
    </row>
    <row r="3046" spans="30:34" x14ac:dyDescent="0.25">
      <c r="AD3046" s="243" t="s">
        <v>71</v>
      </c>
      <c r="AE3046" s="243" t="s">
        <v>1768</v>
      </c>
      <c r="AF3046" s="244">
        <v>2203453</v>
      </c>
      <c r="AG3046" s="243"/>
      <c r="AH3046" s="243"/>
    </row>
    <row r="3047" spans="30:34" x14ac:dyDescent="0.25">
      <c r="AD3047" s="243" t="s">
        <v>71</v>
      </c>
      <c r="AE3047" s="243" t="s">
        <v>1788</v>
      </c>
      <c r="AF3047" s="244">
        <v>2203420</v>
      </c>
      <c r="AG3047" s="243"/>
      <c r="AH3047" s="243"/>
    </row>
    <row r="3048" spans="30:34" x14ac:dyDescent="0.25">
      <c r="AD3048" s="243" t="s">
        <v>71</v>
      </c>
      <c r="AE3048" s="243" t="s">
        <v>1808</v>
      </c>
      <c r="AF3048" s="244">
        <v>2203503</v>
      </c>
      <c r="AG3048" s="243"/>
      <c r="AH3048" s="243"/>
    </row>
    <row r="3049" spans="30:34" x14ac:dyDescent="0.25">
      <c r="AD3049" s="243" t="s">
        <v>71</v>
      </c>
      <c r="AE3049" s="243" t="s">
        <v>1826</v>
      </c>
      <c r="AF3049" s="244">
        <v>2203602</v>
      </c>
      <c r="AG3049" s="243"/>
      <c r="AH3049" s="243"/>
    </row>
    <row r="3050" spans="30:34" x14ac:dyDescent="0.25">
      <c r="AD3050" s="243" t="s">
        <v>71</v>
      </c>
      <c r="AE3050" s="243" t="s">
        <v>1250</v>
      </c>
      <c r="AF3050" s="244">
        <v>2203701</v>
      </c>
      <c r="AG3050" s="243"/>
      <c r="AH3050" s="243"/>
    </row>
    <row r="3051" spans="30:34" x14ac:dyDescent="0.25">
      <c r="AD3051" s="243" t="s">
        <v>71</v>
      </c>
      <c r="AE3051" s="243" t="s">
        <v>1862</v>
      </c>
      <c r="AF3051" s="244">
        <v>2203750</v>
      </c>
      <c r="AG3051" s="243"/>
      <c r="AH3051" s="243"/>
    </row>
    <row r="3052" spans="30:34" x14ac:dyDescent="0.25">
      <c r="AD3052" s="243" t="s">
        <v>71</v>
      </c>
      <c r="AE3052" s="243" t="s">
        <v>1880</v>
      </c>
      <c r="AF3052" s="244">
        <v>2203800</v>
      </c>
      <c r="AG3052" s="243"/>
      <c r="AH3052" s="243"/>
    </row>
    <row r="3053" spans="30:34" x14ac:dyDescent="0.25">
      <c r="AD3053" s="243" t="s">
        <v>71</v>
      </c>
      <c r="AE3053" s="243" t="s">
        <v>1896</v>
      </c>
      <c r="AF3053" s="244">
        <v>2203859</v>
      </c>
      <c r="AG3053" s="243"/>
      <c r="AH3053" s="243"/>
    </row>
    <row r="3054" spans="30:34" x14ac:dyDescent="0.25">
      <c r="AD3054" s="243" t="s">
        <v>71</v>
      </c>
      <c r="AE3054" s="243" t="s">
        <v>1913</v>
      </c>
      <c r="AF3054" s="244">
        <v>2203909</v>
      </c>
      <c r="AG3054" s="243"/>
      <c r="AH3054" s="243"/>
    </row>
    <row r="3055" spans="30:34" x14ac:dyDescent="0.25">
      <c r="AD3055" s="243" t="s">
        <v>71</v>
      </c>
      <c r="AE3055" s="243" t="s">
        <v>1931</v>
      </c>
      <c r="AF3055" s="244">
        <v>2204006</v>
      </c>
      <c r="AG3055" s="243"/>
      <c r="AH3055" s="243"/>
    </row>
    <row r="3056" spans="30:34" x14ac:dyDescent="0.25">
      <c r="AD3056" s="243" t="s">
        <v>71</v>
      </c>
      <c r="AE3056" s="243" t="s">
        <v>1947</v>
      </c>
      <c r="AF3056" s="244">
        <v>2204105</v>
      </c>
      <c r="AG3056" s="243"/>
      <c r="AH3056" s="243"/>
    </row>
    <row r="3057" spans="30:34" x14ac:dyDescent="0.25">
      <c r="AD3057" s="243" t="s">
        <v>71</v>
      </c>
      <c r="AE3057" s="243" t="s">
        <v>1963</v>
      </c>
      <c r="AF3057" s="244">
        <v>2204154</v>
      </c>
      <c r="AG3057" s="243"/>
      <c r="AH3057" s="243"/>
    </row>
    <row r="3058" spans="30:34" x14ac:dyDescent="0.25">
      <c r="AD3058" s="243" t="s">
        <v>71</v>
      </c>
      <c r="AE3058" s="243" t="s">
        <v>1981</v>
      </c>
      <c r="AF3058" s="244">
        <v>2204204</v>
      </c>
      <c r="AG3058" s="243"/>
      <c r="AH3058" s="243"/>
    </row>
    <row r="3059" spans="30:34" x14ac:dyDescent="0.25">
      <c r="AD3059" s="243" t="s">
        <v>71</v>
      </c>
      <c r="AE3059" s="243" t="s">
        <v>1998</v>
      </c>
      <c r="AF3059" s="244">
        <v>2204303</v>
      </c>
      <c r="AG3059" s="243"/>
      <c r="AH3059" s="243"/>
    </row>
    <row r="3060" spans="30:34" x14ac:dyDescent="0.25">
      <c r="AD3060" s="243" t="s">
        <v>71</v>
      </c>
      <c r="AE3060" s="243" t="s">
        <v>2016</v>
      </c>
      <c r="AF3060" s="244">
        <v>2204352</v>
      </c>
      <c r="AG3060" s="243"/>
      <c r="AH3060" s="243"/>
    </row>
    <row r="3061" spans="30:34" x14ac:dyDescent="0.25">
      <c r="AD3061" s="243" t="s">
        <v>71</v>
      </c>
      <c r="AE3061" s="243" t="s">
        <v>2034</v>
      </c>
      <c r="AF3061" s="244">
        <v>2204402</v>
      </c>
      <c r="AG3061" s="243"/>
      <c r="AH3061" s="243"/>
    </row>
    <row r="3062" spans="30:34" x14ac:dyDescent="0.25">
      <c r="AD3062" s="243" t="s">
        <v>71</v>
      </c>
      <c r="AE3062" s="243" t="s">
        <v>2052</v>
      </c>
      <c r="AF3062" s="244">
        <v>2204501</v>
      </c>
      <c r="AG3062" s="243"/>
      <c r="AH3062" s="243"/>
    </row>
    <row r="3063" spans="30:34" x14ac:dyDescent="0.25">
      <c r="AD3063" s="243" t="s">
        <v>71</v>
      </c>
      <c r="AE3063" s="243" t="s">
        <v>2070</v>
      </c>
      <c r="AF3063" s="244">
        <v>2204550</v>
      </c>
      <c r="AG3063" s="243"/>
      <c r="AH3063" s="243"/>
    </row>
    <row r="3064" spans="30:34" x14ac:dyDescent="0.25">
      <c r="AD3064" s="243" t="s">
        <v>71</v>
      </c>
      <c r="AE3064" s="243" t="s">
        <v>2086</v>
      </c>
      <c r="AF3064" s="244">
        <v>2204600</v>
      </c>
      <c r="AG3064" s="243"/>
      <c r="AH3064" s="243"/>
    </row>
    <row r="3065" spans="30:34" x14ac:dyDescent="0.25">
      <c r="AD3065" s="243" t="s">
        <v>71</v>
      </c>
      <c r="AE3065" s="243" t="s">
        <v>2102</v>
      </c>
      <c r="AF3065" s="244">
        <v>2204659</v>
      </c>
      <c r="AG3065" s="243"/>
      <c r="AH3065" s="243"/>
    </row>
    <row r="3066" spans="30:34" x14ac:dyDescent="0.25">
      <c r="AD3066" s="243" t="s">
        <v>71</v>
      </c>
      <c r="AE3066" s="243" t="s">
        <v>2119</v>
      </c>
      <c r="AF3066" s="244">
        <v>2204709</v>
      </c>
      <c r="AG3066" s="243"/>
      <c r="AH3066" s="243"/>
    </row>
    <row r="3067" spans="30:34" x14ac:dyDescent="0.25">
      <c r="AD3067" s="243" t="s">
        <v>71</v>
      </c>
      <c r="AE3067" s="243" t="s">
        <v>2134</v>
      </c>
      <c r="AF3067" s="244">
        <v>2204808</v>
      </c>
      <c r="AG3067" s="243"/>
      <c r="AH3067" s="243"/>
    </row>
    <row r="3068" spans="30:34" x14ac:dyDescent="0.25">
      <c r="AD3068" s="243" t="s">
        <v>71</v>
      </c>
      <c r="AE3068" s="243" t="s">
        <v>2151</v>
      </c>
      <c r="AF3068" s="244">
        <v>2204907</v>
      </c>
      <c r="AG3068" s="243"/>
      <c r="AH3068" s="243"/>
    </row>
    <row r="3069" spans="30:34" x14ac:dyDescent="0.25">
      <c r="AD3069" s="243" t="s">
        <v>71</v>
      </c>
      <c r="AE3069" s="243" t="s">
        <v>2167</v>
      </c>
      <c r="AF3069" s="244">
        <v>2205003</v>
      </c>
      <c r="AG3069" s="243"/>
      <c r="AH3069" s="243"/>
    </row>
    <row r="3070" spans="30:34" x14ac:dyDescent="0.25">
      <c r="AD3070" s="243" t="s">
        <v>71</v>
      </c>
      <c r="AE3070" s="243" t="s">
        <v>2184</v>
      </c>
      <c r="AF3070" s="244">
        <v>2205102</v>
      </c>
      <c r="AG3070" s="243"/>
      <c r="AH3070" s="243"/>
    </row>
    <row r="3071" spans="30:34" x14ac:dyDescent="0.25">
      <c r="AD3071" s="243" t="s">
        <v>71</v>
      </c>
      <c r="AE3071" s="243" t="s">
        <v>2201</v>
      </c>
      <c r="AF3071" s="244">
        <v>2205151</v>
      </c>
      <c r="AG3071" s="243"/>
      <c r="AH3071" s="243"/>
    </row>
    <row r="3072" spans="30:34" x14ac:dyDescent="0.25">
      <c r="AD3072" s="243" t="s">
        <v>71</v>
      </c>
      <c r="AE3072" s="243" t="s">
        <v>2215</v>
      </c>
      <c r="AF3072" s="244">
        <v>2205201</v>
      </c>
      <c r="AG3072" s="243"/>
      <c r="AH3072" s="243"/>
    </row>
    <row r="3073" spans="30:34" x14ac:dyDescent="0.25">
      <c r="AD3073" s="243" t="s">
        <v>71</v>
      </c>
      <c r="AE3073" s="243" t="s">
        <v>2232</v>
      </c>
      <c r="AF3073" s="244">
        <v>2205250</v>
      </c>
      <c r="AG3073" s="243"/>
      <c r="AH3073" s="243"/>
    </row>
    <row r="3074" spans="30:34" x14ac:dyDescent="0.25">
      <c r="AD3074" s="243" t="s">
        <v>71</v>
      </c>
      <c r="AE3074" s="243" t="s">
        <v>2248</v>
      </c>
      <c r="AF3074" s="244">
        <v>2205276</v>
      </c>
      <c r="AG3074" s="243"/>
      <c r="AH3074" s="243"/>
    </row>
    <row r="3075" spans="30:34" x14ac:dyDescent="0.25">
      <c r="AD3075" s="243" t="s">
        <v>71</v>
      </c>
      <c r="AE3075" s="243" t="s">
        <v>2262</v>
      </c>
      <c r="AF3075" s="244">
        <v>2205300</v>
      </c>
      <c r="AG3075" s="243"/>
      <c r="AH3075" s="243"/>
    </row>
    <row r="3076" spans="30:34" x14ac:dyDescent="0.25">
      <c r="AD3076" s="243" t="s">
        <v>71</v>
      </c>
      <c r="AE3076" s="243" t="s">
        <v>2277</v>
      </c>
      <c r="AF3076" s="244">
        <v>2205359</v>
      </c>
      <c r="AG3076" s="243"/>
      <c r="AH3076" s="243"/>
    </row>
    <row r="3077" spans="30:34" x14ac:dyDescent="0.25">
      <c r="AD3077" s="243" t="s">
        <v>71</v>
      </c>
      <c r="AE3077" s="243" t="s">
        <v>2293</v>
      </c>
      <c r="AF3077" s="244">
        <v>2205409</v>
      </c>
      <c r="AG3077" s="243"/>
      <c r="AH3077" s="243"/>
    </row>
    <row r="3078" spans="30:34" x14ac:dyDescent="0.25">
      <c r="AD3078" s="243" t="s">
        <v>71</v>
      </c>
      <c r="AE3078" s="243" t="s">
        <v>2309</v>
      </c>
      <c r="AF3078" s="244">
        <v>2205458</v>
      </c>
      <c r="AG3078" s="243"/>
      <c r="AH3078" s="243"/>
    </row>
    <row r="3079" spans="30:34" x14ac:dyDescent="0.25">
      <c r="AD3079" s="243" t="s">
        <v>71</v>
      </c>
      <c r="AE3079" s="243" t="s">
        <v>2322</v>
      </c>
      <c r="AF3079" s="244">
        <v>2205508</v>
      </c>
      <c r="AG3079" s="243"/>
      <c r="AH3079" s="243"/>
    </row>
    <row r="3080" spans="30:34" x14ac:dyDescent="0.25">
      <c r="AD3080" s="243" t="s">
        <v>71</v>
      </c>
      <c r="AE3080" s="243" t="s">
        <v>2338</v>
      </c>
      <c r="AF3080" s="244">
        <v>2205516</v>
      </c>
      <c r="AG3080" s="243"/>
      <c r="AH3080" s="243"/>
    </row>
    <row r="3081" spans="30:34" x14ac:dyDescent="0.25">
      <c r="AD3081" s="243" t="s">
        <v>71</v>
      </c>
      <c r="AE3081" s="243" t="s">
        <v>2354</v>
      </c>
      <c r="AF3081" s="244">
        <v>2205524</v>
      </c>
      <c r="AG3081" s="243"/>
      <c r="AH3081" s="243"/>
    </row>
    <row r="3082" spans="30:34" x14ac:dyDescent="0.25">
      <c r="AD3082" s="243" t="s">
        <v>71</v>
      </c>
      <c r="AE3082" s="243" t="s">
        <v>2133</v>
      </c>
      <c r="AF3082" s="244">
        <v>2205532</v>
      </c>
      <c r="AG3082" s="243"/>
      <c r="AH3082" s="243"/>
    </row>
    <row r="3083" spans="30:34" x14ac:dyDescent="0.25">
      <c r="AD3083" s="243" t="s">
        <v>71</v>
      </c>
      <c r="AE3083" s="243" t="s">
        <v>2384</v>
      </c>
      <c r="AF3083" s="244">
        <v>2205557</v>
      </c>
      <c r="AG3083" s="243"/>
      <c r="AH3083" s="243"/>
    </row>
    <row r="3084" spans="30:34" x14ac:dyDescent="0.25">
      <c r="AD3084" s="243" t="s">
        <v>71</v>
      </c>
      <c r="AE3084" s="243" t="s">
        <v>2399</v>
      </c>
      <c r="AF3084" s="244">
        <v>2205573</v>
      </c>
      <c r="AG3084" s="243"/>
      <c r="AH3084" s="243"/>
    </row>
    <row r="3085" spans="30:34" x14ac:dyDescent="0.25">
      <c r="AD3085" s="243" t="s">
        <v>71</v>
      </c>
      <c r="AE3085" s="243" t="s">
        <v>2415</v>
      </c>
      <c r="AF3085" s="244">
        <v>2205565</v>
      </c>
      <c r="AG3085" s="243"/>
      <c r="AH3085" s="243"/>
    </row>
    <row r="3086" spans="30:34" x14ac:dyDescent="0.25">
      <c r="AD3086" s="243" t="s">
        <v>71</v>
      </c>
      <c r="AE3086" s="243" t="s">
        <v>2431</v>
      </c>
      <c r="AF3086" s="244">
        <v>2205581</v>
      </c>
      <c r="AG3086" s="243"/>
      <c r="AH3086" s="243"/>
    </row>
    <row r="3087" spans="30:34" x14ac:dyDescent="0.25">
      <c r="AD3087" s="243" t="s">
        <v>71</v>
      </c>
      <c r="AE3087" s="243" t="s">
        <v>2447</v>
      </c>
      <c r="AF3087" s="244">
        <v>2205599</v>
      </c>
      <c r="AG3087" s="243"/>
      <c r="AH3087" s="243"/>
    </row>
    <row r="3088" spans="30:34" x14ac:dyDescent="0.25">
      <c r="AD3088" s="243" t="s">
        <v>71</v>
      </c>
      <c r="AE3088" s="243" t="s">
        <v>2462</v>
      </c>
      <c r="AF3088" s="244">
        <v>2205540</v>
      </c>
      <c r="AG3088" s="243"/>
      <c r="AH3088" s="243"/>
    </row>
    <row r="3089" spans="30:34" x14ac:dyDescent="0.25">
      <c r="AD3089" s="243" t="s">
        <v>71</v>
      </c>
      <c r="AE3089" s="243" t="s">
        <v>2476</v>
      </c>
      <c r="AF3089" s="244">
        <v>2205607</v>
      </c>
      <c r="AG3089" s="243"/>
      <c r="AH3089" s="243"/>
    </row>
    <row r="3090" spans="30:34" x14ac:dyDescent="0.25">
      <c r="AD3090" s="243" t="s">
        <v>71</v>
      </c>
      <c r="AE3090" s="243" t="s">
        <v>2492</v>
      </c>
      <c r="AF3090" s="244">
        <v>2205706</v>
      </c>
      <c r="AG3090" s="243"/>
      <c r="AH3090" s="243"/>
    </row>
    <row r="3091" spans="30:34" x14ac:dyDescent="0.25">
      <c r="AD3091" s="243" t="s">
        <v>71</v>
      </c>
      <c r="AE3091" s="243" t="s">
        <v>2506</v>
      </c>
      <c r="AF3091" s="244">
        <v>2205805</v>
      </c>
      <c r="AG3091" s="243"/>
      <c r="AH3091" s="243"/>
    </row>
    <row r="3092" spans="30:34" x14ac:dyDescent="0.25">
      <c r="AD3092" s="243" t="s">
        <v>71</v>
      </c>
      <c r="AE3092" s="243" t="s">
        <v>2522</v>
      </c>
      <c r="AF3092" s="244">
        <v>2205854</v>
      </c>
      <c r="AG3092" s="243"/>
      <c r="AH3092" s="243"/>
    </row>
    <row r="3093" spans="30:34" x14ac:dyDescent="0.25">
      <c r="AD3093" s="243" t="s">
        <v>71</v>
      </c>
      <c r="AE3093" s="243" t="s">
        <v>2537</v>
      </c>
      <c r="AF3093" s="244">
        <v>2205904</v>
      </c>
      <c r="AG3093" s="243"/>
      <c r="AH3093" s="243"/>
    </row>
    <row r="3094" spans="30:34" x14ac:dyDescent="0.25">
      <c r="AD3094" s="243" t="s">
        <v>71</v>
      </c>
      <c r="AE3094" s="243" t="s">
        <v>2553</v>
      </c>
      <c r="AF3094" s="244">
        <v>2205953</v>
      </c>
      <c r="AG3094" s="243"/>
      <c r="AH3094" s="243"/>
    </row>
    <row r="3095" spans="30:34" x14ac:dyDescent="0.25">
      <c r="AD3095" s="243" t="s">
        <v>71</v>
      </c>
      <c r="AE3095" s="243" t="s">
        <v>2567</v>
      </c>
      <c r="AF3095" s="244">
        <v>2206001</v>
      </c>
      <c r="AG3095" s="243"/>
      <c r="AH3095" s="243"/>
    </row>
    <row r="3096" spans="30:34" x14ac:dyDescent="0.25">
      <c r="AD3096" s="243" t="s">
        <v>71</v>
      </c>
      <c r="AE3096" s="243" t="s">
        <v>2582</v>
      </c>
      <c r="AF3096" s="244">
        <v>2206050</v>
      </c>
      <c r="AG3096" s="243"/>
      <c r="AH3096" s="243"/>
    </row>
    <row r="3097" spans="30:34" x14ac:dyDescent="0.25">
      <c r="AD3097" s="243" t="s">
        <v>71</v>
      </c>
      <c r="AE3097" s="243" t="s">
        <v>2598</v>
      </c>
      <c r="AF3097" s="244">
        <v>2206100</v>
      </c>
      <c r="AG3097" s="243"/>
      <c r="AH3097" s="243"/>
    </row>
    <row r="3098" spans="30:34" x14ac:dyDescent="0.25">
      <c r="AD3098" s="243" t="s">
        <v>71</v>
      </c>
      <c r="AE3098" s="243" t="s">
        <v>2614</v>
      </c>
      <c r="AF3098" s="243">
        <v>2206209</v>
      </c>
      <c r="AG3098" s="243"/>
      <c r="AH3098" s="243"/>
    </row>
    <row r="3099" spans="30:34" x14ac:dyDescent="0.25">
      <c r="AD3099" s="243" t="s">
        <v>71</v>
      </c>
      <c r="AE3099" s="243" t="s">
        <v>2626</v>
      </c>
      <c r="AF3099" s="243">
        <v>2206308</v>
      </c>
      <c r="AG3099" s="243"/>
      <c r="AH3099" s="243"/>
    </row>
    <row r="3100" spans="30:34" x14ac:dyDescent="0.25">
      <c r="AD3100" s="243" t="s">
        <v>71</v>
      </c>
      <c r="AE3100" s="243" t="s">
        <v>2641</v>
      </c>
      <c r="AF3100" s="243">
        <v>2206357</v>
      </c>
      <c r="AG3100" s="243"/>
      <c r="AH3100" s="243"/>
    </row>
    <row r="3101" spans="30:34" x14ac:dyDescent="0.25">
      <c r="AD3101" s="243" t="s">
        <v>71</v>
      </c>
      <c r="AE3101" s="243" t="s">
        <v>2654</v>
      </c>
      <c r="AF3101" s="243">
        <v>2206407</v>
      </c>
      <c r="AG3101" s="243"/>
      <c r="AH3101" s="243"/>
    </row>
    <row r="3102" spans="30:34" x14ac:dyDescent="0.25">
      <c r="AD3102" s="243" t="s">
        <v>71</v>
      </c>
      <c r="AE3102" s="243" t="s">
        <v>2668</v>
      </c>
      <c r="AF3102" s="243">
        <v>2206506</v>
      </c>
      <c r="AG3102" s="243"/>
      <c r="AH3102" s="243"/>
    </row>
    <row r="3103" spans="30:34" x14ac:dyDescent="0.25">
      <c r="AD3103" s="243" t="s">
        <v>71</v>
      </c>
      <c r="AE3103" s="243" t="s">
        <v>2682</v>
      </c>
      <c r="AF3103" s="243">
        <v>2206605</v>
      </c>
      <c r="AG3103" s="243"/>
      <c r="AH3103" s="243"/>
    </row>
    <row r="3104" spans="30:34" x14ac:dyDescent="0.25">
      <c r="AD3104" s="243" t="s">
        <v>71</v>
      </c>
      <c r="AE3104" s="243" t="s">
        <v>2698</v>
      </c>
      <c r="AF3104" s="243">
        <v>2206654</v>
      </c>
      <c r="AG3104" s="243"/>
      <c r="AH3104" s="243"/>
    </row>
    <row r="3105" spans="30:34" x14ac:dyDescent="0.25">
      <c r="AD3105" s="243" t="s">
        <v>71</v>
      </c>
      <c r="AE3105" s="243" t="s">
        <v>2713</v>
      </c>
      <c r="AF3105" s="243">
        <v>2206670</v>
      </c>
      <c r="AG3105" s="243"/>
      <c r="AH3105" s="243"/>
    </row>
    <row r="3106" spans="30:34" x14ac:dyDescent="0.25">
      <c r="AD3106" s="243" t="s">
        <v>71</v>
      </c>
      <c r="AE3106" s="243" t="s">
        <v>2729</v>
      </c>
      <c r="AF3106" s="243">
        <v>2206696</v>
      </c>
      <c r="AG3106" s="243"/>
      <c r="AH3106" s="243"/>
    </row>
    <row r="3107" spans="30:34" x14ac:dyDescent="0.25">
      <c r="AD3107" s="243" t="s">
        <v>71</v>
      </c>
      <c r="AE3107" s="243" t="s">
        <v>2744</v>
      </c>
      <c r="AF3107" s="243">
        <v>2206704</v>
      </c>
      <c r="AG3107" s="243"/>
      <c r="AH3107" s="243"/>
    </row>
    <row r="3108" spans="30:34" x14ac:dyDescent="0.25">
      <c r="AD3108" s="243" t="s">
        <v>71</v>
      </c>
      <c r="AE3108" s="243" t="s">
        <v>2759</v>
      </c>
      <c r="AF3108" s="243">
        <v>2206720</v>
      </c>
      <c r="AG3108" s="243"/>
      <c r="AH3108" s="243"/>
    </row>
    <row r="3109" spans="30:34" x14ac:dyDescent="0.25">
      <c r="AD3109" s="243" t="s">
        <v>71</v>
      </c>
      <c r="AE3109" s="243" t="s">
        <v>2775</v>
      </c>
      <c r="AF3109" s="243">
        <v>2206753</v>
      </c>
      <c r="AG3109" s="243"/>
      <c r="AH3109" s="243"/>
    </row>
    <row r="3110" spans="30:34" x14ac:dyDescent="0.25">
      <c r="AD3110" s="243" t="s">
        <v>71</v>
      </c>
      <c r="AE3110" s="243" t="s">
        <v>2791</v>
      </c>
      <c r="AF3110" s="243">
        <v>2206803</v>
      </c>
      <c r="AG3110" s="243"/>
      <c r="AH3110" s="243"/>
    </row>
    <row r="3111" spans="30:34" x14ac:dyDescent="0.25">
      <c r="AD3111" s="243" t="s">
        <v>71</v>
      </c>
      <c r="AE3111" s="243" t="s">
        <v>2806</v>
      </c>
      <c r="AF3111" s="243">
        <v>2207959</v>
      </c>
      <c r="AG3111" s="243"/>
      <c r="AH3111" s="243"/>
    </row>
    <row r="3112" spans="30:34" x14ac:dyDescent="0.25">
      <c r="AD3112" s="243" t="s">
        <v>71</v>
      </c>
      <c r="AE3112" s="243" t="s">
        <v>2821</v>
      </c>
      <c r="AF3112" s="243">
        <v>2206902</v>
      </c>
      <c r="AG3112" s="243"/>
      <c r="AH3112" s="243"/>
    </row>
    <row r="3113" spans="30:34" x14ac:dyDescent="0.25">
      <c r="AD3113" s="243" t="s">
        <v>71</v>
      </c>
      <c r="AE3113" s="243" t="s">
        <v>1975</v>
      </c>
      <c r="AF3113" s="243">
        <v>2206951</v>
      </c>
      <c r="AG3113" s="243"/>
      <c r="AH3113" s="243"/>
    </row>
    <row r="3114" spans="30:34" x14ac:dyDescent="0.25">
      <c r="AD3114" s="243" t="s">
        <v>71</v>
      </c>
      <c r="AE3114" s="243" t="s">
        <v>2846</v>
      </c>
      <c r="AF3114" s="243">
        <v>2207009</v>
      </c>
      <c r="AG3114" s="243"/>
      <c r="AH3114" s="243"/>
    </row>
    <row r="3115" spans="30:34" x14ac:dyDescent="0.25">
      <c r="AD3115" s="243" t="s">
        <v>71</v>
      </c>
      <c r="AE3115" s="243" t="s">
        <v>2859</v>
      </c>
      <c r="AF3115" s="243">
        <v>2207108</v>
      </c>
      <c r="AG3115" s="243"/>
      <c r="AH3115" s="243"/>
    </row>
    <row r="3116" spans="30:34" x14ac:dyDescent="0.25">
      <c r="AD3116" s="243" t="s">
        <v>71</v>
      </c>
      <c r="AE3116" s="243" t="s">
        <v>2872</v>
      </c>
      <c r="AF3116" s="243">
        <v>2207207</v>
      </c>
      <c r="AG3116" s="243"/>
      <c r="AH3116" s="243"/>
    </row>
    <row r="3117" spans="30:34" x14ac:dyDescent="0.25">
      <c r="AD3117" s="243" t="s">
        <v>71</v>
      </c>
      <c r="AE3117" s="243" t="s">
        <v>2884</v>
      </c>
      <c r="AF3117" s="243">
        <v>2207306</v>
      </c>
      <c r="AG3117" s="243"/>
      <c r="AH3117" s="243"/>
    </row>
    <row r="3118" spans="30:34" x14ac:dyDescent="0.25">
      <c r="AD3118" s="243" t="s">
        <v>71</v>
      </c>
      <c r="AE3118" s="243" t="s">
        <v>2897</v>
      </c>
      <c r="AF3118" s="243">
        <v>2207355</v>
      </c>
      <c r="AG3118" s="243"/>
      <c r="AH3118" s="243"/>
    </row>
    <row r="3119" spans="30:34" x14ac:dyDescent="0.25">
      <c r="AD3119" s="243" t="s">
        <v>71</v>
      </c>
      <c r="AE3119" s="243" t="s">
        <v>2909</v>
      </c>
      <c r="AF3119" s="243">
        <v>2207405</v>
      </c>
      <c r="AG3119" s="243"/>
      <c r="AH3119" s="243"/>
    </row>
    <row r="3120" spans="30:34" x14ac:dyDescent="0.25">
      <c r="AD3120" s="243" t="s">
        <v>71</v>
      </c>
      <c r="AE3120" s="243" t="s">
        <v>2922</v>
      </c>
      <c r="AF3120" s="243">
        <v>2207504</v>
      </c>
      <c r="AG3120" s="243"/>
      <c r="AH3120" s="243"/>
    </row>
    <row r="3121" spans="30:34" x14ac:dyDescent="0.25">
      <c r="AD3121" s="243" t="s">
        <v>71</v>
      </c>
      <c r="AE3121" s="243" t="s">
        <v>2933</v>
      </c>
      <c r="AF3121" s="243">
        <v>2207553</v>
      </c>
      <c r="AG3121" s="243"/>
      <c r="AH3121" s="243"/>
    </row>
    <row r="3122" spans="30:34" x14ac:dyDescent="0.25">
      <c r="AD3122" s="243" t="s">
        <v>71</v>
      </c>
      <c r="AE3122" s="243" t="s">
        <v>2945</v>
      </c>
      <c r="AF3122" s="243">
        <v>2207603</v>
      </c>
      <c r="AG3122" s="243"/>
      <c r="AH3122" s="243"/>
    </row>
    <row r="3123" spans="30:34" x14ac:dyDescent="0.25">
      <c r="AD3123" s="243" t="s">
        <v>71</v>
      </c>
      <c r="AE3123" s="243" t="s">
        <v>2957</v>
      </c>
      <c r="AF3123" s="243">
        <v>2207702</v>
      </c>
      <c r="AG3123" s="243"/>
      <c r="AH3123" s="243"/>
    </row>
    <row r="3124" spans="30:34" x14ac:dyDescent="0.25">
      <c r="AD3124" s="243" t="s">
        <v>71</v>
      </c>
      <c r="AE3124" s="243" t="s">
        <v>2969</v>
      </c>
      <c r="AF3124" s="243">
        <v>2207751</v>
      </c>
      <c r="AG3124" s="243"/>
      <c r="AH3124" s="243"/>
    </row>
    <row r="3125" spans="30:34" x14ac:dyDescent="0.25">
      <c r="AD3125" s="243" t="s">
        <v>71</v>
      </c>
      <c r="AE3125" s="243" t="s">
        <v>2981</v>
      </c>
      <c r="AF3125" s="243">
        <v>2207777</v>
      </c>
      <c r="AG3125" s="243"/>
      <c r="AH3125" s="243"/>
    </row>
    <row r="3126" spans="30:34" x14ac:dyDescent="0.25">
      <c r="AD3126" s="243" t="s">
        <v>71</v>
      </c>
      <c r="AE3126" s="243" t="s">
        <v>2993</v>
      </c>
      <c r="AF3126" s="243">
        <v>2207793</v>
      </c>
      <c r="AG3126" s="243"/>
      <c r="AH3126" s="243"/>
    </row>
    <row r="3127" spans="30:34" x14ac:dyDescent="0.25">
      <c r="AD3127" s="243" t="s">
        <v>71</v>
      </c>
      <c r="AE3127" s="243" t="s">
        <v>3006</v>
      </c>
      <c r="AF3127" s="243">
        <v>2207801</v>
      </c>
      <c r="AG3127" s="243"/>
      <c r="AH3127" s="243"/>
    </row>
    <row r="3128" spans="30:34" x14ac:dyDescent="0.25">
      <c r="AD3128" s="243" t="s">
        <v>71</v>
      </c>
      <c r="AE3128" s="243" t="s">
        <v>3019</v>
      </c>
      <c r="AF3128" s="243">
        <v>2207850</v>
      </c>
      <c r="AG3128" s="243"/>
      <c r="AH3128" s="243"/>
    </row>
    <row r="3129" spans="30:34" x14ac:dyDescent="0.25">
      <c r="AD3129" s="243" t="s">
        <v>71</v>
      </c>
      <c r="AE3129" s="243" t="s">
        <v>3031</v>
      </c>
      <c r="AF3129" s="243">
        <v>2207900</v>
      </c>
      <c r="AG3129" s="243"/>
      <c r="AH3129" s="243"/>
    </row>
    <row r="3130" spans="30:34" x14ac:dyDescent="0.25">
      <c r="AD3130" s="243" t="s">
        <v>71</v>
      </c>
      <c r="AE3130" s="243" t="s">
        <v>3044</v>
      </c>
      <c r="AF3130" s="243">
        <v>2207934</v>
      </c>
      <c r="AG3130" s="243"/>
      <c r="AH3130" s="243"/>
    </row>
    <row r="3131" spans="30:34" x14ac:dyDescent="0.25">
      <c r="AD3131" s="243" t="s">
        <v>71</v>
      </c>
      <c r="AE3131" s="243" t="s">
        <v>3055</v>
      </c>
      <c r="AF3131" s="243">
        <v>2208007</v>
      </c>
      <c r="AG3131" s="243"/>
      <c r="AH3131" s="243"/>
    </row>
    <row r="3132" spans="30:34" x14ac:dyDescent="0.25">
      <c r="AD3132" s="243" t="s">
        <v>71</v>
      </c>
      <c r="AE3132" s="243" t="s">
        <v>3068</v>
      </c>
      <c r="AF3132" s="243">
        <v>2208106</v>
      </c>
      <c r="AG3132" s="243"/>
      <c r="AH3132" s="243"/>
    </row>
    <row r="3133" spans="30:34" x14ac:dyDescent="0.25">
      <c r="AD3133" s="243" t="s">
        <v>71</v>
      </c>
      <c r="AE3133" s="243" t="s">
        <v>3079</v>
      </c>
      <c r="AF3133" s="243">
        <v>2208205</v>
      </c>
      <c r="AG3133" s="243"/>
      <c r="AH3133" s="243"/>
    </row>
    <row r="3134" spans="30:34" x14ac:dyDescent="0.25">
      <c r="AD3134" s="243" t="s">
        <v>71</v>
      </c>
      <c r="AE3134" s="243" t="s">
        <v>3092</v>
      </c>
      <c r="AF3134" s="243">
        <v>2208304</v>
      </c>
      <c r="AG3134" s="243"/>
      <c r="AH3134" s="243"/>
    </row>
    <row r="3135" spans="30:34" x14ac:dyDescent="0.25">
      <c r="AD3135" s="243" t="s">
        <v>71</v>
      </c>
      <c r="AE3135" s="243" t="s">
        <v>3104</v>
      </c>
      <c r="AF3135" s="243">
        <v>2208403</v>
      </c>
      <c r="AG3135" s="243"/>
      <c r="AH3135" s="243"/>
    </row>
    <row r="3136" spans="30:34" x14ac:dyDescent="0.25">
      <c r="AD3136" s="243" t="s">
        <v>71</v>
      </c>
      <c r="AE3136" s="243" t="s">
        <v>3117</v>
      </c>
      <c r="AF3136" s="243">
        <v>2208502</v>
      </c>
      <c r="AG3136" s="243"/>
      <c r="AH3136" s="243"/>
    </row>
    <row r="3137" spans="30:34" x14ac:dyDescent="0.25">
      <c r="AD3137" s="243" t="s">
        <v>71</v>
      </c>
      <c r="AE3137" s="243" t="s">
        <v>3129</v>
      </c>
      <c r="AF3137" s="243">
        <v>2208551</v>
      </c>
      <c r="AG3137" s="243"/>
      <c r="AH3137" s="243"/>
    </row>
    <row r="3138" spans="30:34" x14ac:dyDescent="0.25">
      <c r="AD3138" s="243" t="s">
        <v>71</v>
      </c>
      <c r="AE3138" s="243" t="s">
        <v>3140</v>
      </c>
      <c r="AF3138" s="243">
        <v>2208601</v>
      </c>
      <c r="AG3138" s="243"/>
      <c r="AH3138" s="243"/>
    </row>
    <row r="3139" spans="30:34" x14ac:dyDescent="0.25">
      <c r="AD3139" s="243" t="s">
        <v>71</v>
      </c>
      <c r="AE3139" s="243" t="s">
        <v>3152</v>
      </c>
      <c r="AF3139" s="243">
        <v>2208650</v>
      </c>
      <c r="AG3139" s="243"/>
      <c r="AH3139" s="243"/>
    </row>
    <row r="3140" spans="30:34" x14ac:dyDescent="0.25">
      <c r="AD3140" s="243" t="s">
        <v>71</v>
      </c>
      <c r="AE3140" s="243" t="s">
        <v>3163</v>
      </c>
      <c r="AF3140" s="243">
        <v>2208700</v>
      </c>
      <c r="AG3140" s="243"/>
      <c r="AH3140" s="243"/>
    </row>
    <row r="3141" spans="30:34" x14ac:dyDescent="0.25">
      <c r="AD3141" s="243" t="s">
        <v>71</v>
      </c>
      <c r="AE3141" s="243" t="s">
        <v>3174</v>
      </c>
      <c r="AF3141" s="243">
        <v>2208809</v>
      </c>
      <c r="AG3141" s="243"/>
      <c r="AH3141" s="243"/>
    </row>
    <row r="3142" spans="30:34" x14ac:dyDescent="0.25">
      <c r="AD3142" s="243" t="s">
        <v>71</v>
      </c>
      <c r="AE3142" s="243" t="s">
        <v>3185</v>
      </c>
      <c r="AF3142" s="243">
        <v>2208858</v>
      </c>
      <c r="AG3142" s="243"/>
      <c r="AH3142" s="243"/>
    </row>
    <row r="3143" spans="30:34" x14ac:dyDescent="0.25">
      <c r="AD3143" s="243" t="s">
        <v>71</v>
      </c>
      <c r="AE3143" s="243" t="s">
        <v>3197</v>
      </c>
      <c r="AF3143" s="243">
        <v>2208874</v>
      </c>
      <c r="AG3143" s="243"/>
      <c r="AH3143" s="243"/>
    </row>
    <row r="3144" spans="30:34" x14ac:dyDescent="0.25">
      <c r="AD3144" s="243" t="s">
        <v>71</v>
      </c>
      <c r="AE3144" s="243" t="s">
        <v>3209</v>
      </c>
      <c r="AF3144" s="243">
        <v>2208908</v>
      </c>
      <c r="AG3144" s="243"/>
      <c r="AH3144" s="243"/>
    </row>
    <row r="3145" spans="30:34" x14ac:dyDescent="0.25">
      <c r="AD3145" s="243" t="s">
        <v>71</v>
      </c>
      <c r="AE3145" s="243" t="s">
        <v>3221</v>
      </c>
      <c r="AF3145" s="243">
        <v>2209005</v>
      </c>
      <c r="AG3145" s="243"/>
      <c r="AH3145" s="243"/>
    </row>
    <row r="3146" spans="30:34" x14ac:dyDescent="0.25">
      <c r="AD3146" s="243" t="s">
        <v>71</v>
      </c>
      <c r="AE3146" s="243" t="s">
        <v>3232</v>
      </c>
      <c r="AF3146" s="243">
        <v>2209104</v>
      </c>
      <c r="AG3146" s="243"/>
      <c r="AH3146" s="243"/>
    </row>
    <row r="3147" spans="30:34" x14ac:dyDescent="0.25">
      <c r="AD3147" s="243" t="s">
        <v>71</v>
      </c>
      <c r="AE3147" s="243" t="s">
        <v>3243</v>
      </c>
      <c r="AF3147" s="243">
        <v>2209153</v>
      </c>
      <c r="AG3147" s="243"/>
      <c r="AH3147" s="243"/>
    </row>
    <row r="3148" spans="30:34" x14ac:dyDescent="0.25">
      <c r="AD3148" s="243" t="s">
        <v>71</v>
      </c>
      <c r="AE3148" s="243" t="s">
        <v>2871</v>
      </c>
      <c r="AF3148" s="243">
        <v>2209203</v>
      </c>
      <c r="AG3148" s="243"/>
      <c r="AH3148" s="243"/>
    </row>
    <row r="3149" spans="30:34" x14ac:dyDescent="0.25">
      <c r="AD3149" s="243" t="s">
        <v>71</v>
      </c>
      <c r="AE3149" s="243" t="s">
        <v>3263</v>
      </c>
      <c r="AF3149" s="243">
        <v>2209302</v>
      </c>
      <c r="AG3149" s="243"/>
      <c r="AH3149" s="243"/>
    </row>
    <row r="3150" spans="30:34" x14ac:dyDescent="0.25">
      <c r="AD3150" s="243" t="s">
        <v>71</v>
      </c>
      <c r="AE3150" s="243" t="s">
        <v>3275</v>
      </c>
      <c r="AF3150" s="243">
        <v>2209377</v>
      </c>
      <c r="AG3150" s="243"/>
      <c r="AH3150" s="243"/>
    </row>
    <row r="3151" spans="30:34" x14ac:dyDescent="0.25">
      <c r="AD3151" s="243" t="s">
        <v>71</v>
      </c>
      <c r="AE3151" s="243" t="s">
        <v>3286</v>
      </c>
      <c r="AF3151" s="243">
        <v>2209351</v>
      </c>
      <c r="AG3151" s="243"/>
      <c r="AH3151" s="243"/>
    </row>
    <row r="3152" spans="30:34" x14ac:dyDescent="0.25">
      <c r="AD3152" s="243" t="s">
        <v>71</v>
      </c>
      <c r="AE3152" s="243" t="s">
        <v>3298</v>
      </c>
      <c r="AF3152" s="243">
        <v>2209401</v>
      </c>
      <c r="AG3152" s="243"/>
      <c r="AH3152" s="243"/>
    </row>
    <row r="3153" spans="30:34" x14ac:dyDescent="0.25">
      <c r="AD3153" s="243" t="s">
        <v>71</v>
      </c>
      <c r="AE3153" s="243" t="s">
        <v>3310</v>
      </c>
      <c r="AF3153" s="243">
        <v>2209450</v>
      </c>
      <c r="AG3153" s="243"/>
      <c r="AH3153" s="243"/>
    </row>
    <row r="3154" spans="30:34" x14ac:dyDescent="0.25">
      <c r="AD3154" s="243" t="s">
        <v>71</v>
      </c>
      <c r="AE3154" s="243" t="s">
        <v>3321</v>
      </c>
      <c r="AF3154" s="243">
        <v>2209500</v>
      </c>
      <c r="AG3154" s="243"/>
      <c r="AH3154" s="243"/>
    </row>
    <row r="3155" spans="30:34" x14ac:dyDescent="0.25">
      <c r="AD3155" s="243" t="s">
        <v>71</v>
      </c>
      <c r="AE3155" s="243" t="s">
        <v>3332</v>
      </c>
      <c r="AF3155" s="243">
        <v>2209559</v>
      </c>
      <c r="AG3155" s="243"/>
      <c r="AH3155" s="243"/>
    </row>
    <row r="3156" spans="30:34" x14ac:dyDescent="0.25">
      <c r="AD3156" s="243" t="s">
        <v>71</v>
      </c>
      <c r="AE3156" s="243" t="s">
        <v>3343</v>
      </c>
      <c r="AF3156" s="243">
        <v>2209609</v>
      </c>
      <c r="AG3156" s="243"/>
      <c r="AH3156" s="243"/>
    </row>
    <row r="3157" spans="30:34" x14ac:dyDescent="0.25">
      <c r="AD3157" s="243" t="s">
        <v>71</v>
      </c>
      <c r="AE3157" s="243" t="s">
        <v>3353</v>
      </c>
      <c r="AF3157" s="243">
        <v>2209658</v>
      </c>
      <c r="AG3157" s="243"/>
      <c r="AH3157" s="243"/>
    </row>
    <row r="3158" spans="30:34" x14ac:dyDescent="0.25">
      <c r="AD3158" s="243" t="s">
        <v>71</v>
      </c>
      <c r="AE3158" s="243" t="s">
        <v>3363</v>
      </c>
      <c r="AF3158" s="243">
        <v>2209708</v>
      </c>
      <c r="AG3158" s="243"/>
      <c r="AH3158" s="243"/>
    </row>
    <row r="3159" spans="30:34" x14ac:dyDescent="0.25">
      <c r="AD3159" s="243" t="s">
        <v>71</v>
      </c>
      <c r="AE3159" s="243" t="s">
        <v>3372</v>
      </c>
      <c r="AF3159" s="243">
        <v>2209757</v>
      </c>
      <c r="AG3159" s="243"/>
      <c r="AH3159" s="243"/>
    </row>
    <row r="3160" spans="30:34" x14ac:dyDescent="0.25">
      <c r="AD3160" s="243" t="s">
        <v>71</v>
      </c>
      <c r="AE3160" s="243" t="s">
        <v>3382</v>
      </c>
      <c r="AF3160" s="243">
        <v>2209807</v>
      </c>
      <c r="AG3160" s="243"/>
      <c r="AH3160" s="243"/>
    </row>
    <row r="3161" spans="30:34" x14ac:dyDescent="0.25">
      <c r="AD3161" s="243" t="s">
        <v>71</v>
      </c>
      <c r="AE3161" s="243" t="s">
        <v>3392</v>
      </c>
      <c r="AF3161" s="243">
        <v>2209856</v>
      </c>
      <c r="AG3161" s="243"/>
      <c r="AH3161" s="243"/>
    </row>
    <row r="3162" spans="30:34" x14ac:dyDescent="0.25">
      <c r="AD3162" s="243" t="s">
        <v>71</v>
      </c>
      <c r="AE3162" s="243" t="s">
        <v>3402</v>
      </c>
      <c r="AF3162" s="243">
        <v>2209872</v>
      </c>
      <c r="AG3162" s="243"/>
      <c r="AH3162" s="243"/>
    </row>
    <row r="3163" spans="30:34" x14ac:dyDescent="0.25">
      <c r="AD3163" s="243" t="s">
        <v>71</v>
      </c>
      <c r="AE3163" s="243" t="s">
        <v>3412</v>
      </c>
      <c r="AF3163" s="243">
        <v>2209906</v>
      </c>
      <c r="AG3163" s="243"/>
      <c r="AH3163" s="243"/>
    </row>
    <row r="3164" spans="30:34" x14ac:dyDescent="0.25">
      <c r="AD3164" s="243" t="s">
        <v>71</v>
      </c>
      <c r="AE3164" s="243" t="s">
        <v>3422</v>
      </c>
      <c r="AF3164" s="243">
        <v>2209955</v>
      </c>
      <c r="AG3164" s="243"/>
      <c r="AH3164" s="243"/>
    </row>
    <row r="3165" spans="30:34" x14ac:dyDescent="0.25">
      <c r="AD3165" s="243" t="s">
        <v>71</v>
      </c>
      <c r="AE3165" s="243" t="s">
        <v>3431</v>
      </c>
      <c r="AF3165" s="243">
        <v>2209971</v>
      </c>
      <c r="AG3165" s="243"/>
      <c r="AH3165" s="243"/>
    </row>
    <row r="3166" spans="30:34" x14ac:dyDescent="0.25">
      <c r="AD3166" s="243" t="s">
        <v>71</v>
      </c>
      <c r="AE3166" s="243" t="s">
        <v>3441</v>
      </c>
      <c r="AF3166" s="243">
        <v>2210003</v>
      </c>
      <c r="AG3166" s="243"/>
      <c r="AH3166" s="243"/>
    </row>
    <row r="3167" spans="30:34" x14ac:dyDescent="0.25">
      <c r="AD3167" s="243" t="s">
        <v>71</v>
      </c>
      <c r="AE3167" s="243" t="s">
        <v>3450</v>
      </c>
      <c r="AF3167" s="243">
        <v>2210052</v>
      </c>
      <c r="AG3167" s="243"/>
      <c r="AH3167" s="243"/>
    </row>
    <row r="3168" spans="30:34" x14ac:dyDescent="0.25">
      <c r="AD3168" s="243" t="s">
        <v>71</v>
      </c>
      <c r="AE3168" s="243" t="s">
        <v>3459</v>
      </c>
      <c r="AF3168" s="243">
        <v>2210102</v>
      </c>
      <c r="AG3168" s="243"/>
      <c r="AH3168" s="243"/>
    </row>
    <row r="3169" spans="30:34" x14ac:dyDescent="0.25">
      <c r="AD3169" s="243" t="s">
        <v>71</v>
      </c>
      <c r="AE3169" s="243" t="s">
        <v>3469</v>
      </c>
      <c r="AF3169" s="243">
        <v>2210201</v>
      </c>
      <c r="AG3169" s="243"/>
      <c r="AH3169" s="243"/>
    </row>
    <row r="3170" spans="30:34" x14ac:dyDescent="0.25">
      <c r="AD3170" s="243" t="s">
        <v>71</v>
      </c>
      <c r="AE3170" s="243" t="s">
        <v>3478</v>
      </c>
      <c r="AF3170" s="243">
        <v>2210300</v>
      </c>
      <c r="AG3170" s="243"/>
      <c r="AH3170" s="243"/>
    </row>
    <row r="3171" spans="30:34" x14ac:dyDescent="0.25">
      <c r="AD3171" s="243" t="s">
        <v>71</v>
      </c>
      <c r="AE3171" s="243" t="s">
        <v>3488</v>
      </c>
      <c r="AF3171" s="243">
        <v>2210359</v>
      </c>
      <c r="AG3171" s="243"/>
      <c r="AH3171" s="243"/>
    </row>
    <row r="3172" spans="30:34" x14ac:dyDescent="0.25">
      <c r="AD3172" s="243" t="s">
        <v>71</v>
      </c>
      <c r="AE3172" s="243" t="s">
        <v>3498</v>
      </c>
      <c r="AF3172" s="243">
        <v>2210375</v>
      </c>
      <c r="AG3172" s="243"/>
      <c r="AH3172" s="243"/>
    </row>
    <row r="3173" spans="30:34" x14ac:dyDescent="0.25">
      <c r="AD3173" s="243" t="s">
        <v>71</v>
      </c>
      <c r="AE3173" s="243" t="s">
        <v>3507</v>
      </c>
      <c r="AF3173" s="243">
        <v>2210383</v>
      </c>
      <c r="AG3173" s="243"/>
      <c r="AH3173" s="243"/>
    </row>
    <row r="3174" spans="30:34" x14ac:dyDescent="0.25">
      <c r="AD3174" s="243" t="s">
        <v>71</v>
      </c>
      <c r="AE3174" s="243" t="s">
        <v>3517</v>
      </c>
      <c r="AF3174" s="243">
        <v>2210391</v>
      </c>
      <c r="AG3174" s="243"/>
      <c r="AH3174" s="243"/>
    </row>
    <row r="3175" spans="30:34" x14ac:dyDescent="0.25">
      <c r="AD3175" s="243" t="s">
        <v>71</v>
      </c>
      <c r="AE3175" s="243" t="s">
        <v>3527</v>
      </c>
      <c r="AF3175" s="243">
        <v>2210409</v>
      </c>
      <c r="AG3175" s="243"/>
      <c r="AH3175" s="243"/>
    </row>
    <row r="3176" spans="30:34" x14ac:dyDescent="0.25">
      <c r="AD3176" s="243" t="s">
        <v>71</v>
      </c>
      <c r="AE3176" s="243" t="s">
        <v>3537</v>
      </c>
      <c r="AF3176" s="243">
        <v>2210508</v>
      </c>
      <c r="AG3176" s="243"/>
      <c r="AH3176" s="243"/>
    </row>
    <row r="3177" spans="30:34" x14ac:dyDescent="0.25">
      <c r="AD3177" s="243" t="s">
        <v>71</v>
      </c>
      <c r="AE3177" s="243" t="s">
        <v>3547</v>
      </c>
      <c r="AF3177" s="243">
        <v>2210607</v>
      </c>
      <c r="AG3177" s="243"/>
      <c r="AH3177" s="243"/>
    </row>
    <row r="3178" spans="30:34" x14ac:dyDescent="0.25">
      <c r="AD3178" s="243" t="s">
        <v>71</v>
      </c>
      <c r="AE3178" s="243" t="s">
        <v>3555</v>
      </c>
      <c r="AF3178" s="243">
        <v>2210623</v>
      </c>
      <c r="AG3178" s="243"/>
      <c r="AH3178" s="243"/>
    </row>
    <row r="3179" spans="30:34" x14ac:dyDescent="0.25">
      <c r="AD3179" s="243" t="s">
        <v>71</v>
      </c>
      <c r="AE3179" s="243" t="s">
        <v>3565</v>
      </c>
      <c r="AF3179" s="243">
        <v>2210631</v>
      </c>
      <c r="AG3179" s="243"/>
      <c r="AH3179" s="243"/>
    </row>
    <row r="3180" spans="30:34" x14ac:dyDescent="0.25">
      <c r="AD3180" s="243" t="s">
        <v>71</v>
      </c>
      <c r="AE3180" s="243" t="s">
        <v>3575</v>
      </c>
      <c r="AF3180" s="243">
        <v>2210656</v>
      </c>
      <c r="AG3180" s="243"/>
      <c r="AH3180" s="243"/>
    </row>
    <row r="3181" spans="30:34" x14ac:dyDescent="0.25">
      <c r="AD3181" s="243" t="s">
        <v>71</v>
      </c>
      <c r="AE3181" s="243" t="s">
        <v>3585</v>
      </c>
      <c r="AF3181" s="243">
        <v>2210706</v>
      </c>
      <c r="AG3181" s="243"/>
      <c r="AH3181" s="243"/>
    </row>
    <row r="3182" spans="30:34" x14ac:dyDescent="0.25">
      <c r="AD3182" s="243" t="s">
        <v>71</v>
      </c>
      <c r="AE3182" s="243" t="s">
        <v>3595</v>
      </c>
      <c r="AF3182" s="243">
        <v>2210805</v>
      </c>
      <c r="AG3182" s="243"/>
      <c r="AH3182" s="243"/>
    </row>
    <row r="3183" spans="30:34" x14ac:dyDescent="0.25">
      <c r="AD3183" s="243" t="s">
        <v>71</v>
      </c>
      <c r="AE3183" s="243" t="s">
        <v>3604</v>
      </c>
      <c r="AF3183" s="243">
        <v>2210904</v>
      </c>
      <c r="AG3183" s="243"/>
      <c r="AH3183" s="243"/>
    </row>
    <row r="3184" spans="30:34" x14ac:dyDescent="0.25">
      <c r="AD3184" s="243" t="s">
        <v>71</v>
      </c>
      <c r="AE3184" s="243" t="s">
        <v>3613</v>
      </c>
      <c r="AF3184" s="243">
        <v>2210938</v>
      </c>
      <c r="AG3184" s="243"/>
      <c r="AH3184" s="243"/>
    </row>
    <row r="3185" spans="30:34" x14ac:dyDescent="0.25">
      <c r="AD3185" s="243" t="s">
        <v>71</v>
      </c>
      <c r="AE3185" s="243" t="s">
        <v>3622</v>
      </c>
      <c r="AF3185" s="243">
        <v>2210953</v>
      </c>
      <c r="AG3185" s="243"/>
      <c r="AH3185" s="243"/>
    </row>
    <row r="3186" spans="30:34" x14ac:dyDescent="0.25">
      <c r="AD3186" s="243" t="s">
        <v>71</v>
      </c>
      <c r="AE3186" s="243" t="s">
        <v>3632</v>
      </c>
      <c r="AF3186" s="243">
        <v>2210979</v>
      </c>
      <c r="AG3186" s="243"/>
      <c r="AH3186" s="243"/>
    </row>
    <row r="3187" spans="30:34" x14ac:dyDescent="0.25">
      <c r="AD3187" s="243" t="s">
        <v>71</v>
      </c>
      <c r="AE3187" s="243" t="s">
        <v>3642</v>
      </c>
      <c r="AF3187" s="243">
        <v>2211001</v>
      </c>
      <c r="AG3187" s="243"/>
      <c r="AH3187" s="243"/>
    </row>
    <row r="3188" spans="30:34" x14ac:dyDescent="0.25">
      <c r="AD3188" s="243" t="s">
        <v>71</v>
      </c>
      <c r="AE3188" s="243" t="s">
        <v>3651</v>
      </c>
      <c r="AF3188" s="243">
        <v>2211100</v>
      </c>
      <c r="AG3188" s="243"/>
      <c r="AH3188" s="243"/>
    </row>
    <row r="3189" spans="30:34" x14ac:dyDescent="0.25">
      <c r="AD3189" s="243" t="s">
        <v>71</v>
      </c>
      <c r="AE3189" s="243" t="s">
        <v>3660</v>
      </c>
      <c r="AF3189" s="243">
        <v>2211209</v>
      </c>
      <c r="AG3189" s="243"/>
      <c r="AH3189" s="243"/>
    </row>
    <row r="3190" spans="30:34" x14ac:dyDescent="0.25">
      <c r="AD3190" s="243" t="s">
        <v>71</v>
      </c>
      <c r="AE3190" s="243" t="s">
        <v>3669</v>
      </c>
      <c r="AF3190" s="243">
        <v>2211308</v>
      </c>
      <c r="AG3190" s="243"/>
      <c r="AH3190" s="243"/>
    </row>
    <row r="3191" spans="30:34" x14ac:dyDescent="0.25">
      <c r="AD3191" s="243" t="s">
        <v>71</v>
      </c>
      <c r="AE3191" s="243" t="s">
        <v>3676</v>
      </c>
      <c r="AF3191" s="243">
        <v>2211357</v>
      </c>
      <c r="AG3191" s="243"/>
      <c r="AH3191" s="243"/>
    </row>
    <row r="3192" spans="30:34" x14ac:dyDescent="0.25">
      <c r="AD3192" s="243" t="s">
        <v>71</v>
      </c>
      <c r="AE3192" s="243" t="s">
        <v>2769</v>
      </c>
      <c r="AF3192" s="243">
        <v>2211407</v>
      </c>
      <c r="AG3192" s="243"/>
      <c r="AH3192" s="243"/>
    </row>
    <row r="3193" spans="30:34" x14ac:dyDescent="0.25">
      <c r="AD3193" s="243" t="s">
        <v>71</v>
      </c>
      <c r="AE3193" s="243" t="s">
        <v>3693</v>
      </c>
      <c r="AF3193" s="243">
        <v>2211506</v>
      </c>
      <c r="AG3193" s="243"/>
      <c r="AH3193" s="243"/>
    </row>
    <row r="3194" spans="30:34" x14ac:dyDescent="0.25">
      <c r="AD3194" s="243" t="s">
        <v>71</v>
      </c>
      <c r="AE3194" s="243" t="s">
        <v>3701</v>
      </c>
      <c r="AF3194" s="243">
        <v>2211605</v>
      </c>
      <c r="AG3194" s="243"/>
      <c r="AH3194" s="243"/>
    </row>
    <row r="3195" spans="30:34" x14ac:dyDescent="0.25">
      <c r="AD3195" s="243" t="s">
        <v>71</v>
      </c>
      <c r="AE3195" s="243" t="s">
        <v>3709</v>
      </c>
      <c r="AF3195" s="243">
        <v>2211704</v>
      </c>
      <c r="AG3195" s="243"/>
      <c r="AH3195" s="243"/>
    </row>
    <row r="3196" spans="30:34" x14ac:dyDescent="0.25">
      <c r="AD3196" s="243" t="s">
        <v>73</v>
      </c>
      <c r="AE3196" s="243" t="s">
        <v>105</v>
      </c>
      <c r="AF3196" s="243">
        <v>4100103</v>
      </c>
      <c r="AG3196" s="243"/>
      <c r="AH3196" s="243"/>
    </row>
    <row r="3197" spans="30:34" x14ac:dyDescent="0.25">
      <c r="AD3197" s="243" t="s">
        <v>73</v>
      </c>
      <c r="AE3197" s="243" t="s">
        <v>131</v>
      </c>
      <c r="AF3197" s="243">
        <v>4100202</v>
      </c>
      <c r="AG3197" s="243"/>
      <c r="AH3197" s="243"/>
    </row>
    <row r="3198" spans="30:34" x14ac:dyDescent="0.25">
      <c r="AD3198" s="243" t="s">
        <v>73</v>
      </c>
      <c r="AE3198" s="243" t="s">
        <v>157</v>
      </c>
      <c r="AF3198" s="243">
        <v>4100301</v>
      </c>
      <c r="AG3198" s="243"/>
      <c r="AH3198" s="243"/>
    </row>
    <row r="3199" spans="30:34" x14ac:dyDescent="0.25">
      <c r="AD3199" s="243" t="s">
        <v>73</v>
      </c>
      <c r="AE3199" s="243" t="s">
        <v>182</v>
      </c>
      <c r="AF3199" s="243">
        <v>4100400</v>
      </c>
      <c r="AG3199" s="243"/>
      <c r="AH3199" s="243"/>
    </row>
    <row r="3200" spans="30:34" x14ac:dyDescent="0.25">
      <c r="AD3200" s="243" t="s">
        <v>73</v>
      </c>
      <c r="AE3200" s="243" t="s">
        <v>208</v>
      </c>
      <c r="AF3200" s="243">
        <v>4100459</v>
      </c>
      <c r="AG3200" s="243"/>
      <c r="AH3200" s="243"/>
    </row>
    <row r="3201" spans="30:34" x14ac:dyDescent="0.25">
      <c r="AD3201" s="243" t="s">
        <v>73</v>
      </c>
      <c r="AE3201" s="243" t="s">
        <v>162</v>
      </c>
      <c r="AF3201" s="243">
        <v>4128625</v>
      </c>
      <c r="AG3201" s="243"/>
      <c r="AH3201" s="243"/>
    </row>
    <row r="3202" spans="30:34" x14ac:dyDescent="0.25">
      <c r="AD3202" s="243" t="s">
        <v>73</v>
      </c>
      <c r="AE3202" s="243" t="s">
        <v>258</v>
      </c>
      <c r="AF3202" s="243">
        <v>4100608</v>
      </c>
      <c r="AG3202" s="243"/>
      <c r="AH3202" s="243"/>
    </row>
    <row r="3203" spans="30:34" x14ac:dyDescent="0.25">
      <c r="AD3203" s="243" t="s">
        <v>73</v>
      </c>
      <c r="AE3203" s="243" t="s">
        <v>283</v>
      </c>
      <c r="AF3203" s="243">
        <v>4100707</v>
      </c>
      <c r="AG3203" s="243"/>
      <c r="AH3203" s="243"/>
    </row>
    <row r="3204" spans="30:34" x14ac:dyDescent="0.25">
      <c r="AD3204" s="243" t="s">
        <v>73</v>
      </c>
      <c r="AE3204" s="243" t="s">
        <v>309</v>
      </c>
      <c r="AF3204" s="243">
        <v>4100509</v>
      </c>
      <c r="AG3204" s="243"/>
      <c r="AH3204" s="243"/>
    </row>
    <row r="3205" spans="30:34" x14ac:dyDescent="0.25">
      <c r="AD3205" s="243" t="s">
        <v>73</v>
      </c>
      <c r="AE3205" s="243" t="s">
        <v>335</v>
      </c>
      <c r="AF3205" s="243">
        <v>4100806</v>
      </c>
      <c r="AG3205" s="243"/>
      <c r="AH3205" s="243"/>
    </row>
    <row r="3206" spans="30:34" x14ac:dyDescent="0.25">
      <c r="AD3206" s="243" t="s">
        <v>73</v>
      </c>
      <c r="AE3206" s="243" t="s">
        <v>360</v>
      </c>
      <c r="AF3206" s="243">
        <v>4100905</v>
      </c>
      <c r="AG3206" s="243"/>
      <c r="AH3206" s="243"/>
    </row>
    <row r="3207" spans="30:34" x14ac:dyDescent="0.25">
      <c r="AD3207" s="243" t="s">
        <v>73</v>
      </c>
      <c r="AE3207" s="243" t="s">
        <v>384</v>
      </c>
      <c r="AF3207" s="243">
        <v>4101002</v>
      </c>
      <c r="AG3207" s="243"/>
      <c r="AH3207" s="243"/>
    </row>
    <row r="3208" spans="30:34" x14ac:dyDescent="0.25">
      <c r="AD3208" s="243" t="s">
        <v>73</v>
      </c>
      <c r="AE3208" s="243" t="s">
        <v>409</v>
      </c>
      <c r="AF3208" s="243">
        <v>4101051</v>
      </c>
      <c r="AG3208" s="243"/>
      <c r="AH3208" s="243"/>
    </row>
    <row r="3209" spans="30:34" x14ac:dyDescent="0.25">
      <c r="AD3209" s="243" t="s">
        <v>73</v>
      </c>
      <c r="AE3209" s="243" t="s">
        <v>434</v>
      </c>
      <c r="AF3209" s="243">
        <v>4101101</v>
      </c>
      <c r="AG3209" s="243"/>
      <c r="AH3209" s="243"/>
    </row>
    <row r="3210" spans="30:34" x14ac:dyDescent="0.25">
      <c r="AD3210" s="243" t="s">
        <v>73</v>
      </c>
      <c r="AE3210" s="243" t="s">
        <v>459</v>
      </c>
      <c r="AF3210" s="243">
        <v>4101150</v>
      </c>
      <c r="AG3210" s="243"/>
      <c r="AH3210" s="243"/>
    </row>
    <row r="3211" spans="30:34" x14ac:dyDescent="0.25">
      <c r="AD3211" s="243" t="s">
        <v>73</v>
      </c>
      <c r="AE3211" s="243" t="s">
        <v>485</v>
      </c>
      <c r="AF3211" s="243">
        <v>4101200</v>
      </c>
      <c r="AG3211" s="243"/>
      <c r="AH3211" s="243"/>
    </row>
    <row r="3212" spans="30:34" x14ac:dyDescent="0.25">
      <c r="AD3212" s="243" t="s">
        <v>73</v>
      </c>
      <c r="AE3212" s="243" t="s">
        <v>509</v>
      </c>
      <c r="AF3212" s="243">
        <v>4101309</v>
      </c>
      <c r="AG3212" s="243"/>
      <c r="AH3212" s="243"/>
    </row>
    <row r="3213" spans="30:34" x14ac:dyDescent="0.25">
      <c r="AD3213" s="243" t="s">
        <v>73</v>
      </c>
      <c r="AE3213" s="243" t="s">
        <v>532</v>
      </c>
      <c r="AF3213" s="243">
        <v>4101408</v>
      </c>
      <c r="AG3213" s="243"/>
      <c r="AH3213" s="243"/>
    </row>
    <row r="3214" spans="30:34" x14ac:dyDescent="0.25">
      <c r="AD3214" s="243" t="s">
        <v>73</v>
      </c>
      <c r="AE3214" s="243" t="s">
        <v>555</v>
      </c>
      <c r="AF3214" s="243">
        <v>4101507</v>
      </c>
      <c r="AG3214" s="243"/>
      <c r="AH3214" s="243"/>
    </row>
    <row r="3215" spans="30:34" x14ac:dyDescent="0.25">
      <c r="AD3215" s="243" t="s">
        <v>73</v>
      </c>
      <c r="AE3215" s="243" t="s">
        <v>578</v>
      </c>
      <c r="AF3215" s="243">
        <v>4101606</v>
      </c>
      <c r="AG3215" s="243"/>
      <c r="AH3215" s="243"/>
    </row>
    <row r="3216" spans="30:34" x14ac:dyDescent="0.25">
      <c r="AD3216" s="243" t="s">
        <v>73</v>
      </c>
      <c r="AE3216" s="243" t="s">
        <v>601</v>
      </c>
      <c r="AF3216" s="243">
        <v>4101655</v>
      </c>
      <c r="AG3216" s="243"/>
      <c r="AH3216" s="243"/>
    </row>
    <row r="3217" spans="30:34" x14ac:dyDescent="0.25">
      <c r="AD3217" s="243" t="s">
        <v>73</v>
      </c>
      <c r="AE3217" s="243" t="s">
        <v>408</v>
      </c>
      <c r="AF3217" s="243">
        <v>4101705</v>
      </c>
      <c r="AG3217" s="243"/>
      <c r="AH3217" s="243"/>
    </row>
    <row r="3218" spans="30:34" x14ac:dyDescent="0.25">
      <c r="AD3218" s="243" t="s">
        <v>73</v>
      </c>
      <c r="AE3218" s="243" t="s">
        <v>645</v>
      </c>
      <c r="AF3218" s="243">
        <v>4101804</v>
      </c>
      <c r="AG3218" s="243"/>
      <c r="AH3218" s="243"/>
    </row>
    <row r="3219" spans="30:34" x14ac:dyDescent="0.25">
      <c r="AD3219" s="243" t="s">
        <v>73</v>
      </c>
      <c r="AE3219" s="243" t="s">
        <v>666</v>
      </c>
      <c r="AF3219" s="243">
        <v>4101853</v>
      </c>
      <c r="AG3219" s="243"/>
      <c r="AH3219" s="243"/>
    </row>
    <row r="3220" spans="30:34" x14ac:dyDescent="0.25">
      <c r="AD3220" s="243" t="s">
        <v>73</v>
      </c>
      <c r="AE3220" s="243" t="s">
        <v>688</v>
      </c>
      <c r="AF3220" s="243">
        <v>4101903</v>
      </c>
      <c r="AG3220" s="243"/>
      <c r="AH3220" s="243"/>
    </row>
    <row r="3221" spans="30:34" x14ac:dyDescent="0.25">
      <c r="AD3221" s="243" t="s">
        <v>73</v>
      </c>
      <c r="AE3221" s="243" t="s">
        <v>707</v>
      </c>
      <c r="AF3221" s="243">
        <v>4102000</v>
      </c>
      <c r="AG3221" s="243"/>
      <c r="AH3221" s="243"/>
    </row>
    <row r="3222" spans="30:34" x14ac:dyDescent="0.25">
      <c r="AD3222" s="243" t="s">
        <v>73</v>
      </c>
      <c r="AE3222" s="243" t="s">
        <v>730</v>
      </c>
      <c r="AF3222" s="243">
        <v>4102109</v>
      </c>
      <c r="AG3222" s="243"/>
      <c r="AH3222" s="243"/>
    </row>
    <row r="3223" spans="30:34" x14ac:dyDescent="0.25">
      <c r="AD3223" s="243" t="s">
        <v>73</v>
      </c>
      <c r="AE3223" s="243" t="s">
        <v>169</v>
      </c>
      <c r="AF3223" s="243">
        <v>4102208</v>
      </c>
      <c r="AG3223" s="243"/>
      <c r="AH3223" s="243"/>
    </row>
    <row r="3224" spans="30:34" x14ac:dyDescent="0.25">
      <c r="AD3224" s="243" t="s">
        <v>73</v>
      </c>
      <c r="AE3224" s="243" t="s">
        <v>773</v>
      </c>
      <c r="AF3224" s="243">
        <v>4102307</v>
      </c>
      <c r="AG3224" s="243"/>
      <c r="AH3224" s="243"/>
    </row>
    <row r="3225" spans="30:34" x14ac:dyDescent="0.25">
      <c r="AD3225" s="243" t="s">
        <v>73</v>
      </c>
      <c r="AE3225" s="243" t="s">
        <v>356</v>
      </c>
      <c r="AF3225" s="243">
        <v>4102406</v>
      </c>
      <c r="AG3225" s="243"/>
      <c r="AH3225" s="243"/>
    </row>
    <row r="3226" spans="30:34" x14ac:dyDescent="0.25">
      <c r="AD3226" s="243" t="s">
        <v>73</v>
      </c>
      <c r="AE3226" s="243" t="s">
        <v>816</v>
      </c>
      <c r="AF3226" s="243">
        <v>4102505</v>
      </c>
      <c r="AG3226" s="243"/>
      <c r="AH3226" s="243"/>
    </row>
    <row r="3227" spans="30:34" x14ac:dyDescent="0.25">
      <c r="AD3227" s="243" t="s">
        <v>73</v>
      </c>
      <c r="AE3227" s="243" t="s">
        <v>837</v>
      </c>
      <c r="AF3227" s="243">
        <v>4102703</v>
      </c>
      <c r="AG3227" s="243"/>
      <c r="AH3227" s="243"/>
    </row>
    <row r="3228" spans="30:34" x14ac:dyDescent="0.25">
      <c r="AD3228" s="243" t="s">
        <v>73</v>
      </c>
      <c r="AE3228" s="243" t="s">
        <v>860</v>
      </c>
      <c r="AF3228" s="243">
        <v>4102604</v>
      </c>
      <c r="AG3228" s="243"/>
      <c r="AH3228" s="243"/>
    </row>
    <row r="3229" spans="30:34" x14ac:dyDescent="0.25">
      <c r="AD3229" s="243" t="s">
        <v>73</v>
      </c>
      <c r="AE3229" s="243" t="s">
        <v>881</v>
      </c>
      <c r="AF3229" s="243">
        <v>4102752</v>
      </c>
      <c r="AG3229" s="243"/>
      <c r="AH3229" s="243"/>
    </row>
    <row r="3230" spans="30:34" x14ac:dyDescent="0.25">
      <c r="AD3230" s="243" t="s">
        <v>73</v>
      </c>
      <c r="AE3230" s="243" t="s">
        <v>904</v>
      </c>
      <c r="AF3230" s="243">
        <v>4102802</v>
      </c>
      <c r="AG3230" s="243"/>
      <c r="AH3230" s="243"/>
    </row>
    <row r="3231" spans="30:34" x14ac:dyDescent="0.25">
      <c r="AD3231" s="243" t="s">
        <v>73</v>
      </c>
      <c r="AE3231" s="243" t="s">
        <v>927</v>
      </c>
      <c r="AF3231" s="243">
        <v>4102901</v>
      </c>
      <c r="AG3231" s="243"/>
      <c r="AH3231" s="243"/>
    </row>
    <row r="3232" spans="30:34" x14ac:dyDescent="0.25">
      <c r="AD3232" s="243" t="s">
        <v>73</v>
      </c>
      <c r="AE3232" s="243" t="s">
        <v>401</v>
      </c>
      <c r="AF3232" s="243">
        <v>4103008</v>
      </c>
      <c r="AG3232" s="243"/>
      <c r="AH3232" s="243"/>
    </row>
    <row r="3233" spans="30:34" x14ac:dyDescent="0.25">
      <c r="AD3233" s="243" t="s">
        <v>73</v>
      </c>
      <c r="AE3233" s="243" t="s">
        <v>972</v>
      </c>
      <c r="AF3233" s="243">
        <v>4103024</v>
      </c>
      <c r="AG3233" s="243"/>
      <c r="AH3233" s="243"/>
    </row>
    <row r="3234" spans="30:34" x14ac:dyDescent="0.25">
      <c r="AD3234" s="243" t="s">
        <v>73</v>
      </c>
      <c r="AE3234" s="243" t="s">
        <v>994</v>
      </c>
      <c r="AF3234" s="243">
        <v>4103040</v>
      </c>
      <c r="AG3234" s="243"/>
      <c r="AH3234" s="243"/>
    </row>
    <row r="3235" spans="30:34" x14ac:dyDescent="0.25">
      <c r="AD3235" s="243" t="s">
        <v>73</v>
      </c>
      <c r="AE3235" s="243" t="s">
        <v>1017</v>
      </c>
      <c r="AF3235" s="243">
        <v>4103057</v>
      </c>
      <c r="AG3235" s="243"/>
      <c r="AH3235" s="243"/>
    </row>
    <row r="3236" spans="30:34" x14ac:dyDescent="0.25">
      <c r="AD3236" s="243" t="s">
        <v>73</v>
      </c>
      <c r="AE3236" s="243" t="s">
        <v>1039</v>
      </c>
      <c r="AF3236" s="243">
        <v>4103107</v>
      </c>
      <c r="AG3236" s="243"/>
      <c r="AH3236" s="243"/>
    </row>
    <row r="3237" spans="30:34" x14ac:dyDescent="0.25">
      <c r="AD3237" s="243" t="s">
        <v>73</v>
      </c>
      <c r="AE3237" s="243" t="s">
        <v>1061</v>
      </c>
      <c r="AF3237" s="243">
        <v>4103156</v>
      </c>
      <c r="AG3237" s="243"/>
      <c r="AH3237" s="243"/>
    </row>
    <row r="3238" spans="30:34" x14ac:dyDescent="0.25">
      <c r="AD3238" s="243" t="s">
        <v>73</v>
      </c>
      <c r="AE3238" s="243" t="s">
        <v>836</v>
      </c>
      <c r="AF3238" s="243">
        <v>4103206</v>
      </c>
      <c r="AG3238" s="243"/>
      <c r="AH3238" s="243"/>
    </row>
    <row r="3239" spans="30:34" x14ac:dyDescent="0.25">
      <c r="AD3239" s="243" t="s">
        <v>73</v>
      </c>
      <c r="AE3239" s="243" t="s">
        <v>1105</v>
      </c>
      <c r="AF3239" s="243">
        <v>4103222</v>
      </c>
      <c r="AG3239" s="243"/>
      <c r="AH3239" s="243"/>
    </row>
    <row r="3240" spans="30:34" x14ac:dyDescent="0.25">
      <c r="AD3240" s="243" t="s">
        <v>73</v>
      </c>
      <c r="AE3240" s="243" t="s">
        <v>1128</v>
      </c>
      <c r="AF3240" s="243">
        <v>4103305</v>
      </c>
      <c r="AG3240" s="243"/>
      <c r="AH3240" s="243"/>
    </row>
    <row r="3241" spans="30:34" x14ac:dyDescent="0.25">
      <c r="AD3241" s="243" t="s">
        <v>73</v>
      </c>
      <c r="AE3241" s="243" t="s">
        <v>1151</v>
      </c>
      <c r="AF3241" s="243">
        <v>4103354</v>
      </c>
      <c r="AG3241" s="243"/>
      <c r="AH3241" s="243"/>
    </row>
    <row r="3242" spans="30:34" x14ac:dyDescent="0.25">
      <c r="AD3242" s="243" t="s">
        <v>73</v>
      </c>
      <c r="AE3242" s="243" t="s">
        <v>1174</v>
      </c>
      <c r="AF3242" s="243">
        <v>4103370</v>
      </c>
      <c r="AG3242" s="243"/>
      <c r="AH3242" s="243"/>
    </row>
    <row r="3243" spans="30:34" x14ac:dyDescent="0.25">
      <c r="AD3243" s="243" t="s">
        <v>73</v>
      </c>
      <c r="AE3243" s="243" t="s">
        <v>1197</v>
      </c>
      <c r="AF3243" s="243">
        <v>4103404</v>
      </c>
      <c r="AG3243" s="243"/>
      <c r="AH3243" s="243"/>
    </row>
    <row r="3244" spans="30:34" x14ac:dyDescent="0.25">
      <c r="AD3244" s="243" t="s">
        <v>73</v>
      </c>
      <c r="AE3244" s="243" t="s">
        <v>1219</v>
      </c>
      <c r="AF3244" s="243">
        <v>4103453</v>
      </c>
      <c r="AG3244" s="243"/>
      <c r="AH3244" s="243"/>
    </row>
    <row r="3245" spans="30:34" x14ac:dyDescent="0.25">
      <c r="AD3245" s="243" t="s">
        <v>73</v>
      </c>
      <c r="AE3245" s="243" t="s">
        <v>1240</v>
      </c>
      <c r="AF3245" s="243">
        <v>4103479</v>
      </c>
      <c r="AG3245" s="243"/>
      <c r="AH3245" s="243"/>
    </row>
    <row r="3246" spans="30:34" x14ac:dyDescent="0.25">
      <c r="AD3246" s="243" t="s">
        <v>73</v>
      </c>
      <c r="AE3246" s="243" t="s">
        <v>1263</v>
      </c>
      <c r="AF3246" s="243">
        <v>4103503</v>
      </c>
      <c r="AG3246" s="243"/>
      <c r="AH3246" s="243"/>
    </row>
    <row r="3247" spans="30:34" x14ac:dyDescent="0.25">
      <c r="AD3247" s="243" t="s">
        <v>73</v>
      </c>
      <c r="AE3247" s="243" t="s">
        <v>1285</v>
      </c>
      <c r="AF3247" s="243">
        <v>4103602</v>
      </c>
      <c r="AG3247" s="243"/>
      <c r="AH3247" s="243"/>
    </row>
    <row r="3248" spans="30:34" x14ac:dyDescent="0.25">
      <c r="AD3248" s="243" t="s">
        <v>73</v>
      </c>
      <c r="AE3248" s="243" t="s">
        <v>1307</v>
      </c>
      <c r="AF3248" s="243">
        <v>4103701</v>
      </c>
      <c r="AG3248" s="243"/>
      <c r="AH3248" s="243"/>
    </row>
    <row r="3249" spans="30:34" x14ac:dyDescent="0.25">
      <c r="AD3249" s="243" t="s">
        <v>73</v>
      </c>
      <c r="AE3249" s="243" t="s">
        <v>1329</v>
      </c>
      <c r="AF3249" s="243">
        <v>4103800</v>
      </c>
      <c r="AG3249" s="243"/>
      <c r="AH3249" s="243"/>
    </row>
    <row r="3250" spans="30:34" x14ac:dyDescent="0.25">
      <c r="AD3250" s="243" t="s">
        <v>73</v>
      </c>
      <c r="AE3250" s="243" t="s">
        <v>1351</v>
      </c>
      <c r="AF3250" s="243">
        <v>4103909</v>
      </c>
      <c r="AG3250" s="243"/>
      <c r="AH3250" s="243"/>
    </row>
    <row r="3251" spans="30:34" x14ac:dyDescent="0.25">
      <c r="AD3251" s="243" t="s">
        <v>73</v>
      </c>
      <c r="AE3251" s="243" t="s">
        <v>1372</v>
      </c>
      <c r="AF3251" s="243">
        <v>4103958</v>
      </c>
      <c r="AG3251" s="243"/>
      <c r="AH3251" s="243"/>
    </row>
    <row r="3252" spans="30:34" x14ac:dyDescent="0.25">
      <c r="AD3252" s="243" t="s">
        <v>73</v>
      </c>
      <c r="AE3252" s="243" t="s">
        <v>1394</v>
      </c>
      <c r="AF3252" s="243">
        <v>4104006</v>
      </c>
      <c r="AG3252" s="243"/>
      <c r="AH3252" s="243"/>
    </row>
    <row r="3253" spans="30:34" x14ac:dyDescent="0.25">
      <c r="AD3253" s="243" t="s">
        <v>73</v>
      </c>
      <c r="AE3253" s="243" t="s">
        <v>1416</v>
      </c>
      <c r="AF3253" s="243">
        <v>4104055</v>
      </c>
      <c r="AG3253" s="243"/>
      <c r="AH3253" s="243"/>
    </row>
    <row r="3254" spans="30:34" x14ac:dyDescent="0.25">
      <c r="AD3254" s="243" t="s">
        <v>73</v>
      </c>
      <c r="AE3254" s="243" t="s">
        <v>1437</v>
      </c>
      <c r="AF3254" s="243">
        <v>4104105</v>
      </c>
      <c r="AG3254" s="243"/>
      <c r="AH3254" s="243"/>
    </row>
    <row r="3255" spans="30:34" x14ac:dyDescent="0.25">
      <c r="AD3255" s="243" t="s">
        <v>73</v>
      </c>
      <c r="AE3255" s="243" t="s">
        <v>1459</v>
      </c>
      <c r="AF3255" s="243">
        <v>4104204</v>
      </c>
      <c r="AG3255" s="243"/>
      <c r="AH3255" s="243"/>
    </row>
    <row r="3256" spans="30:34" x14ac:dyDescent="0.25">
      <c r="AD3256" s="243" t="s">
        <v>73</v>
      </c>
      <c r="AE3256" s="243" t="s">
        <v>1479</v>
      </c>
      <c r="AF3256" s="243">
        <v>4104253</v>
      </c>
      <c r="AG3256" s="243"/>
      <c r="AH3256" s="243"/>
    </row>
    <row r="3257" spans="30:34" x14ac:dyDescent="0.25">
      <c r="AD3257" s="243" t="s">
        <v>73</v>
      </c>
      <c r="AE3257" s="243" t="s">
        <v>1501</v>
      </c>
      <c r="AF3257" s="243">
        <v>4104303</v>
      </c>
      <c r="AG3257" s="243"/>
      <c r="AH3257" s="243"/>
    </row>
    <row r="3258" spans="30:34" x14ac:dyDescent="0.25">
      <c r="AD3258" s="243" t="s">
        <v>73</v>
      </c>
      <c r="AE3258" s="243" t="s">
        <v>1521</v>
      </c>
      <c r="AF3258" s="243">
        <v>4104402</v>
      </c>
      <c r="AG3258" s="243"/>
      <c r="AH3258" s="243"/>
    </row>
    <row r="3259" spans="30:34" x14ac:dyDescent="0.25">
      <c r="AD3259" s="243" t="s">
        <v>73</v>
      </c>
      <c r="AE3259" s="243" t="s">
        <v>1542</v>
      </c>
      <c r="AF3259" s="243">
        <v>4104428</v>
      </c>
      <c r="AG3259" s="243"/>
      <c r="AH3259" s="243"/>
    </row>
    <row r="3260" spans="30:34" x14ac:dyDescent="0.25">
      <c r="AD3260" s="243" t="s">
        <v>73</v>
      </c>
      <c r="AE3260" s="243" t="s">
        <v>488</v>
      </c>
      <c r="AF3260" s="243">
        <v>4104451</v>
      </c>
      <c r="AG3260" s="243"/>
      <c r="AH3260" s="243"/>
    </row>
    <row r="3261" spans="30:34" x14ac:dyDescent="0.25">
      <c r="AD3261" s="243" t="s">
        <v>73</v>
      </c>
      <c r="AE3261" s="243" t="s">
        <v>879</v>
      </c>
      <c r="AF3261" s="243">
        <v>4104501</v>
      </c>
      <c r="AG3261" s="243"/>
      <c r="AH3261" s="243"/>
    </row>
    <row r="3262" spans="30:34" x14ac:dyDescent="0.25">
      <c r="AD3262" s="243" t="s">
        <v>73</v>
      </c>
      <c r="AE3262" s="243" t="s">
        <v>1602</v>
      </c>
      <c r="AF3262" s="243">
        <v>4104600</v>
      </c>
      <c r="AG3262" s="243"/>
      <c r="AH3262" s="243"/>
    </row>
    <row r="3263" spans="30:34" x14ac:dyDescent="0.25">
      <c r="AD3263" s="243" t="s">
        <v>73</v>
      </c>
      <c r="AE3263" s="243" t="s">
        <v>1622</v>
      </c>
      <c r="AF3263" s="243">
        <v>4104659</v>
      </c>
      <c r="AG3263" s="243"/>
      <c r="AH3263" s="243"/>
    </row>
    <row r="3264" spans="30:34" x14ac:dyDescent="0.25">
      <c r="AD3264" s="243" t="s">
        <v>73</v>
      </c>
      <c r="AE3264" s="243" t="s">
        <v>1643</v>
      </c>
      <c r="AF3264" s="243">
        <v>4104709</v>
      </c>
      <c r="AG3264" s="243"/>
      <c r="AH3264" s="243"/>
    </row>
    <row r="3265" spans="30:34" x14ac:dyDescent="0.25">
      <c r="AD3265" s="243" t="s">
        <v>73</v>
      </c>
      <c r="AE3265" s="243" t="s">
        <v>1030</v>
      </c>
      <c r="AF3265" s="243">
        <v>4104808</v>
      </c>
      <c r="AG3265" s="243"/>
      <c r="AH3265" s="243"/>
    </row>
    <row r="3266" spans="30:34" x14ac:dyDescent="0.25">
      <c r="AD3266" s="243" t="s">
        <v>73</v>
      </c>
      <c r="AE3266" s="243" t="s">
        <v>1684</v>
      </c>
      <c r="AF3266" s="243">
        <v>4104907</v>
      </c>
      <c r="AG3266" s="243"/>
      <c r="AH3266" s="243"/>
    </row>
    <row r="3267" spans="30:34" x14ac:dyDescent="0.25">
      <c r="AD3267" s="243" t="s">
        <v>73</v>
      </c>
      <c r="AE3267" s="243" t="s">
        <v>1548</v>
      </c>
      <c r="AF3267" s="243">
        <v>4105003</v>
      </c>
      <c r="AG3267" s="243"/>
      <c r="AH3267" s="243"/>
    </row>
    <row r="3268" spans="30:34" x14ac:dyDescent="0.25">
      <c r="AD3268" s="243" t="s">
        <v>73</v>
      </c>
      <c r="AE3268" s="243" t="s">
        <v>1725</v>
      </c>
      <c r="AF3268" s="243">
        <v>4105102</v>
      </c>
      <c r="AG3268" s="243"/>
      <c r="AH3268" s="243"/>
    </row>
    <row r="3269" spans="30:34" x14ac:dyDescent="0.25">
      <c r="AD3269" s="243" t="s">
        <v>73</v>
      </c>
      <c r="AE3269" s="243" t="s">
        <v>1746</v>
      </c>
      <c r="AF3269" s="243">
        <v>4105201</v>
      </c>
      <c r="AG3269" s="243"/>
      <c r="AH3269" s="243"/>
    </row>
    <row r="3270" spans="30:34" x14ac:dyDescent="0.25">
      <c r="AD3270" s="243" t="s">
        <v>73</v>
      </c>
      <c r="AE3270" s="243" t="s">
        <v>1766</v>
      </c>
      <c r="AF3270" s="243">
        <v>4105300</v>
      </c>
      <c r="AG3270" s="243"/>
      <c r="AH3270" s="243"/>
    </row>
    <row r="3271" spans="30:34" x14ac:dyDescent="0.25">
      <c r="AD3271" s="243" t="s">
        <v>73</v>
      </c>
      <c r="AE3271" s="243" t="s">
        <v>1786</v>
      </c>
      <c r="AF3271" s="243">
        <v>4105409</v>
      </c>
      <c r="AG3271" s="243"/>
      <c r="AH3271" s="243"/>
    </row>
    <row r="3272" spans="30:34" x14ac:dyDescent="0.25">
      <c r="AD3272" s="243" t="s">
        <v>73</v>
      </c>
      <c r="AE3272" s="243" t="s">
        <v>1806</v>
      </c>
      <c r="AF3272" s="243">
        <v>4105508</v>
      </c>
      <c r="AG3272" s="243"/>
      <c r="AH3272" s="243"/>
    </row>
    <row r="3273" spans="30:34" x14ac:dyDescent="0.25">
      <c r="AD3273" s="243" t="s">
        <v>73</v>
      </c>
      <c r="AE3273" s="243" t="s">
        <v>1824</v>
      </c>
      <c r="AF3273" s="243">
        <v>4105607</v>
      </c>
      <c r="AG3273" s="243"/>
      <c r="AH3273" s="243"/>
    </row>
    <row r="3274" spans="30:34" x14ac:dyDescent="0.25">
      <c r="AD3274" s="243" t="s">
        <v>73</v>
      </c>
      <c r="AE3274" s="243" t="s">
        <v>1843</v>
      </c>
      <c r="AF3274" s="243">
        <v>4105706</v>
      </c>
      <c r="AG3274" s="243"/>
      <c r="AH3274" s="243"/>
    </row>
    <row r="3275" spans="30:34" x14ac:dyDescent="0.25">
      <c r="AD3275" s="243" t="s">
        <v>73</v>
      </c>
      <c r="AE3275" s="243" t="s">
        <v>1860</v>
      </c>
      <c r="AF3275" s="243">
        <v>4105805</v>
      </c>
      <c r="AG3275" s="243"/>
      <c r="AH3275" s="243"/>
    </row>
    <row r="3276" spans="30:34" x14ac:dyDescent="0.25">
      <c r="AD3276" s="243" t="s">
        <v>73</v>
      </c>
      <c r="AE3276" s="243" t="s">
        <v>1878</v>
      </c>
      <c r="AF3276" s="243">
        <v>4105904</v>
      </c>
      <c r="AG3276" s="243"/>
      <c r="AH3276" s="243"/>
    </row>
    <row r="3277" spans="30:34" x14ac:dyDescent="0.25">
      <c r="AD3277" s="243" t="s">
        <v>73</v>
      </c>
      <c r="AE3277" s="243" t="s">
        <v>1894</v>
      </c>
      <c r="AF3277" s="243">
        <v>4106001</v>
      </c>
      <c r="AG3277" s="243"/>
      <c r="AH3277" s="243"/>
    </row>
    <row r="3278" spans="30:34" x14ac:dyDescent="0.25">
      <c r="AD3278" s="243" t="s">
        <v>73</v>
      </c>
      <c r="AE3278" s="243" t="s">
        <v>1911</v>
      </c>
      <c r="AF3278" s="243">
        <v>4106100</v>
      </c>
      <c r="AG3278" s="243"/>
      <c r="AH3278" s="243"/>
    </row>
    <row r="3279" spans="30:34" x14ac:dyDescent="0.25">
      <c r="AD3279" s="243" t="s">
        <v>73</v>
      </c>
      <c r="AE3279" s="243" t="s">
        <v>1929</v>
      </c>
      <c r="AF3279" s="243">
        <v>4106209</v>
      </c>
      <c r="AG3279" s="243"/>
      <c r="AH3279" s="243"/>
    </row>
    <row r="3280" spans="30:34" x14ac:dyDescent="0.25">
      <c r="AD3280" s="243" t="s">
        <v>73</v>
      </c>
      <c r="AE3280" s="243" t="s">
        <v>1945</v>
      </c>
      <c r="AF3280" s="243">
        <v>4106308</v>
      </c>
      <c r="AG3280" s="243"/>
      <c r="AH3280" s="243"/>
    </row>
    <row r="3281" spans="30:34" x14ac:dyDescent="0.25">
      <c r="AD3281" s="243" t="s">
        <v>73</v>
      </c>
      <c r="AE3281" s="243" t="s">
        <v>1961</v>
      </c>
      <c r="AF3281" s="243">
        <v>4106407</v>
      </c>
      <c r="AG3281" s="243"/>
      <c r="AH3281" s="243"/>
    </row>
    <row r="3282" spans="30:34" x14ac:dyDescent="0.25">
      <c r="AD3282" s="243" t="s">
        <v>73</v>
      </c>
      <c r="AE3282" s="243" t="s">
        <v>1979</v>
      </c>
      <c r="AF3282" s="243">
        <v>4106456</v>
      </c>
      <c r="AG3282" s="243"/>
      <c r="AH3282" s="243"/>
    </row>
    <row r="3283" spans="30:34" x14ac:dyDescent="0.25">
      <c r="AD3283" s="243" t="s">
        <v>73</v>
      </c>
      <c r="AE3283" s="243" t="s">
        <v>1996</v>
      </c>
      <c r="AF3283" s="243">
        <v>4106506</v>
      </c>
      <c r="AG3283" s="243"/>
      <c r="AH3283" s="243"/>
    </row>
    <row r="3284" spans="30:34" x14ac:dyDescent="0.25">
      <c r="AD3284" s="243" t="s">
        <v>73</v>
      </c>
      <c r="AE3284" s="243" t="s">
        <v>2014</v>
      </c>
      <c r="AF3284" s="243">
        <v>4106555</v>
      </c>
      <c r="AG3284" s="243"/>
      <c r="AH3284" s="243"/>
    </row>
    <row r="3285" spans="30:34" x14ac:dyDescent="0.25">
      <c r="AD3285" s="243" t="s">
        <v>73</v>
      </c>
      <c r="AE3285" s="243" t="s">
        <v>2032</v>
      </c>
      <c r="AF3285" s="243">
        <v>4106803</v>
      </c>
      <c r="AG3285" s="243"/>
      <c r="AH3285" s="243"/>
    </row>
    <row r="3286" spans="30:34" x14ac:dyDescent="0.25">
      <c r="AD3286" s="243" t="s">
        <v>73</v>
      </c>
      <c r="AE3286" s="243" t="s">
        <v>2050</v>
      </c>
      <c r="AF3286" s="243">
        <v>4106571</v>
      </c>
      <c r="AG3286" s="243"/>
      <c r="AH3286" s="243"/>
    </row>
    <row r="3287" spans="30:34" x14ac:dyDescent="0.25">
      <c r="AD3287" s="243" t="s">
        <v>73</v>
      </c>
      <c r="AE3287" s="243" t="s">
        <v>2068</v>
      </c>
      <c r="AF3287" s="243">
        <v>4106605</v>
      </c>
      <c r="AG3287" s="243"/>
      <c r="AH3287" s="243"/>
    </row>
    <row r="3288" spans="30:34" x14ac:dyDescent="0.25">
      <c r="AD3288" s="243" t="s">
        <v>73</v>
      </c>
      <c r="AE3288" s="243" t="s">
        <v>220</v>
      </c>
      <c r="AF3288" s="243">
        <v>4106704</v>
      </c>
      <c r="AG3288" s="243"/>
      <c r="AH3288" s="243"/>
    </row>
    <row r="3289" spans="30:34" x14ac:dyDescent="0.25">
      <c r="AD3289" s="243" t="s">
        <v>73</v>
      </c>
      <c r="AE3289" s="243" t="s">
        <v>2100</v>
      </c>
      <c r="AF3289" s="243">
        <v>4106852</v>
      </c>
      <c r="AG3289" s="243"/>
      <c r="AH3289" s="243"/>
    </row>
    <row r="3290" spans="30:34" x14ac:dyDescent="0.25">
      <c r="AD3290" s="243" t="s">
        <v>73</v>
      </c>
      <c r="AE3290" s="243" t="s">
        <v>2117</v>
      </c>
      <c r="AF3290" s="243">
        <v>4106902</v>
      </c>
      <c r="AG3290" s="243"/>
      <c r="AH3290" s="243"/>
    </row>
    <row r="3291" spans="30:34" x14ac:dyDescent="0.25">
      <c r="AD3291" s="243" t="s">
        <v>73</v>
      </c>
      <c r="AE3291" s="243" t="s">
        <v>2132</v>
      </c>
      <c r="AF3291" s="243">
        <v>4107009</v>
      </c>
      <c r="AG3291" s="243"/>
      <c r="AH3291" s="243"/>
    </row>
    <row r="3292" spans="30:34" x14ac:dyDescent="0.25">
      <c r="AD3292" s="243" t="s">
        <v>73</v>
      </c>
      <c r="AE3292" s="243" t="s">
        <v>2149</v>
      </c>
      <c r="AF3292" s="243">
        <v>4107108</v>
      </c>
      <c r="AG3292" s="243"/>
      <c r="AH3292" s="243"/>
    </row>
    <row r="3293" spans="30:34" x14ac:dyDescent="0.25">
      <c r="AD3293" s="243" t="s">
        <v>73</v>
      </c>
      <c r="AE3293" s="243" t="s">
        <v>2165</v>
      </c>
      <c r="AF3293" s="243">
        <v>4107124</v>
      </c>
      <c r="AG3293" s="243"/>
      <c r="AH3293" s="243"/>
    </row>
    <row r="3294" spans="30:34" x14ac:dyDescent="0.25">
      <c r="AD3294" s="243" t="s">
        <v>73</v>
      </c>
      <c r="AE3294" s="243" t="s">
        <v>2182</v>
      </c>
      <c r="AF3294" s="243">
        <v>4107157</v>
      </c>
      <c r="AG3294" s="243"/>
      <c r="AH3294" s="243"/>
    </row>
    <row r="3295" spans="30:34" x14ac:dyDescent="0.25">
      <c r="AD3295" s="243" t="s">
        <v>73</v>
      </c>
      <c r="AE3295" s="243" t="s">
        <v>2199</v>
      </c>
      <c r="AF3295" s="243">
        <v>4107207</v>
      </c>
      <c r="AG3295" s="243"/>
      <c r="AH3295" s="243"/>
    </row>
    <row r="3296" spans="30:34" x14ac:dyDescent="0.25">
      <c r="AD3296" s="243" t="s">
        <v>73</v>
      </c>
      <c r="AE3296" s="243" t="s">
        <v>813</v>
      </c>
      <c r="AF3296" s="243">
        <v>4107256</v>
      </c>
      <c r="AG3296" s="243"/>
      <c r="AH3296" s="243"/>
    </row>
    <row r="3297" spans="30:34" x14ac:dyDescent="0.25">
      <c r="AD3297" s="243" t="s">
        <v>73</v>
      </c>
      <c r="AE3297" s="243" t="s">
        <v>2230</v>
      </c>
      <c r="AF3297" s="243">
        <v>4107306</v>
      </c>
      <c r="AG3297" s="243"/>
      <c r="AH3297" s="243"/>
    </row>
    <row r="3298" spans="30:34" x14ac:dyDescent="0.25">
      <c r="AD3298" s="243" t="s">
        <v>73</v>
      </c>
      <c r="AE3298" s="243" t="s">
        <v>2246</v>
      </c>
      <c r="AF3298" s="243">
        <v>4128633</v>
      </c>
      <c r="AG3298" s="243"/>
      <c r="AH3298" s="243"/>
    </row>
    <row r="3299" spans="30:34" x14ac:dyDescent="0.25">
      <c r="AD3299" s="243" t="s">
        <v>73</v>
      </c>
      <c r="AE3299" s="243" t="s">
        <v>2260</v>
      </c>
      <c r="AF3299" s="243">
        <v>4107405</v>
      </c>
      <c r="AG3299" s="243"/>
      <c r="AH3299" s="243"/>
    </row>
    <row r="3300" spans="30:34" x14ac:dyDescent="0.25">
      <c r="AD3300" s="243" t="s">
        <v>73</v>
      </c>
      <c r="AE3300" s="243" t="s">
        <v>2275</v>
      </c>
      <c r="AF3300" s="243">
        <v>4107504</v>
      </c>
      <c r="AG3300" s="243"/>
      <c r="AH3300" s="243"/>
    </row>
    <row r="3301" spans="30:34" x14ac:dyDescent="0.25">
      <c r="AD3301" s="243" t="s">
        <v>73</v>
      </c>
      <c r="AE3301" s="243" t="s">
        <v>2291</v>
      </c>
      <c r="AF3301" s="243">
        <v>4107538</v>
      </c>
      <c r="AG3301" s="243"/>
      <c r="AH3301" s="243"/>
    </row>
    <row r="3302" spans="30:34" x14ac:dyDescent="0.25">
      <c r="AD3302" s="243" t="s">
        <v>73</v>
      </c>
      <c r="AE3302" s="243" t="s">
        <v>2307</v>
      </c>
      <c r="AF3302" s="243">
        <v>4107520</v>
      </c>
      <c r="AG3302" s="243"/>
      <c r="AH3302" s="243"/>
    </row>
    <row r="3303" spans="30:34" x14ac:dyDescent="0.25">
      <c r="AD3303" s="243" t="s">
        <v>73</v>
      </c>
      <c r="AE3303" s="243" t="s">
        <v>2320</v>
      </c>
      <c r="AF3303" s="243">
        <v>4107546</v>
      </c>
      <c r="AG3303" s="243"/>
      <c r="AH3303" s="243"/>
    </row>
    <row r="3304" spans="30:34" x14ac:dyDescent="0.25">
      <c r="AD3304" s="243" t="s">
        <v>73</v>
      </c>
      <c r="AE3304" s="243" t="s">
        <v>2336</v>
      </c>
      <c r="AF3304" s="243">
        <v>4107553</v>
      </c>
      <c r="AG3304" s="243"/>
      <c r="AH3304" s="243"/>
    </row>
    <row r="3305" spans="30:34" x14ac:dyDescent="0.25">
      <c r="AD3305" s="243" t="s">
        <v>73</v>
      </c>
      <c r="AE3305" s="243" t="s">
        <v>2352</v>
      </c>
      <c r="AF3305" s="243">
        <v>4107603</v>
      </c>
      <c r="AG3305" s="243"/>
      <c r="AH3305" s="243"/>
    </row>
    <row r="3306" spans="30:34" x14ac:dyDescent="0.25">
      <c r="AD3306" s="243" t="s">
        <v>73</v>
      </c>
      <c r="AE3306" s="243" t="s">
        <v>2368</v>
      </c>
      <c r="AF3306" s="243">
        <v>4107652</v>
      </c>
      <c r="AG3306" s="243"/>
      <c r="AH3306" s="243"/>
    </row>
    <row r="3307" spans="30:34" x14ac:dyDescent="0.25">
      <c r="AD3307" s="243" t="s">
        <v>73</v>
      </c>
      <c r="AE3307" s="243" t="s">
        <v>2382</v>
      </c>
      <c r="AF3307" s="243">
        <v>4107702</v>
      </c>
      <c r="AG3307" s="243"/>
      <c r="AH3307" s="243"/>
    </row>
    <row r="3308" spans="30:34" x14ac:dyDescent="0.25">
      <c r="AD3308" s="243" t="s">
        <v>73</v>
      </c>
      <c r="AE3308" s="243" t="s">
        <v>2397</v>
      </c>
      <c r="AF3308" s="243">
        <v>4107736</v>
      </c>
      <c r="AG3308" s="243"/>
      <c r="AH3308" s="243"/>
    </row>
    <row r="3309" spans="30:34" x14ac:dyDescent="0.25">
      <c r="AD3309" s="243" t="s">
        <v>73</v>
      </c>
      <c r="AE3309" s="243" t="s">
        <v>2413</v>
      </c>
      <c r="AF3309" s="243">
        <v>4107751</v>
      </c>
      <c r="AG3309" s="243"/>
      <c r="AH3309" s="243"/>
    </row>
    <row r="3310" spans="30:34" x14ac:dyDescent="0.25">
      <c r="AD3310" s="243" t="s">
        <v>73</v>
      </c>
      <c r="AE3310" s="243" t="s">
        <v>2429</v>
      </c>
      <c r="AF3310" s="243">
        <v>4107850</v>
      </c>
      <c r="AG3310" s="243"/>
      <c r="AH3310" s="243"/>
    </row>
    <row r="3311" spans="30:34" x14ac:dyDescent="0.25">
      <c r="AD3311" s="243" t="s">
        <v>73</v>
      </c>
      <c r="AE3311" s="243" t="s">
        <v>2445</v>
      </c>
      <c r="AF3311" s="243">
        <v>4107801</v>
      </c>
      <c r="AG3311" s="243"/>
      <c r="AH3311" s="243"/>
    </row>
    <row r="3312" spans="30:34" x14ac:dyDescent="0.25">
      <c r="AD3312" s="243" t="s">
        <v>73</v>
      </c>
      <c r="AE3312" s="243" t="s">
        <v>1543</v>
      </c>
      <c r="AF3312" s="243">
        <v>4107900</v>
      </c>
      <c r="AG3312" s="243"/>
      <c r="AH3312" s="243"/>
    </row>
    <row r="3313" spans="30:34" x14ac:dyDescent="0.25">
      <c r="AD3313" s="243" t="s">
        <v>73</v>
      </c>
      <c r="AE3313" s="243" t="s">
        <v>2474</v>
      </c>
      <c r="AF3313" s="243">
        <v>4108007</v>
      </c>
      <c r="AG3313" s="243"/>
      <c r="AH3313" s="243"/>
    </row>
    <row r="3314" spans="30:34" x14ac:dyDescent="0.25">
      <c r="AD3314" s="243" t="s">
        <v>73</v>
      </c>
      <c r="AE3314" s="243" t="s">
        <v>2490</v>
      </c>
      <c r="AF3314" s="243">
        <v>4108106</v>
      </c>
      <c r="AG3314" s="243"/>
      <c r="AH3314" s="243"/>
    </row>
    <row r="3315" spans="30:34" x14ac:dyDescent="0.25">
      <c r="AD3315" s="243" t="s">
        <v>73</v>
      </c>
      <c r="AE3315" s="243" t="s">
        <v>2505</v>
      </c>
      <c r="AF3315" s="243">
        <v>4108205</v>
      </c>
      <c r="AG3315" s="243"/>
      <c r="AH3315" s="243"/>
    </row>
    <row r="3316" spans="30:34" x14ac:dyDescent="0.25">
      <c r="AD3316" s="243" t="s">
        <v>73</v>
      </c>
      <c r="AE3316" s="243" t="s">
        <v>2520</v>
      </c>
      <c r="AF3316" s="243">
        <v>4108304</v>
      </c>
      <c r="AG3316" s="243"/>
      <c r="AH3316" s="243"/>
    </row>
    <row r="3317" spans="30:34" x14ac:dyDescent="0.25">
      <c r="AD3317" s="243" t="s">
        <v>73</v>
      </c>
      <c r="AE3317" s="243" t="s">
        <v>2535</v>
      </c>
      <c r="AF3317" s="243">
        <v>4108452</v>
      </c>
      <c r="AG3317" s="243"/>
      <c r="AH3317" s="243"/>
    </row>
    <row r="3318" spans="30:34" x14ac:dyDescent="0.25">
      <c r="AD3318" s="243" t="s">
        <v>73</v>
      </c>
      <c r="AE3318" s="243" t="s">
        <v>2551</v>
      </c>
      <c r="AF3318" s="243">
        <v>4108320</v>
      </c>
      <c r="AG3318" s="243"/>
      <c r="AH3318" s="243"/>
    </row>
    <row r="3319" spans="30:34" x14ac:dyDescent="0.25">
      <c r="AD3319" s="243" t="s">
        <v>73</v>
      </c>
      <c r="AE3319" s="243" t="s">
        <v>2565</v>
      </c>
      <c r="AF3319" s="243">
        <v>4108403</v>
      </c>
      <c r="AG3319" s="243"/>
      <c r="AH3319" s="243"/>
    </row>
    <row r="3320" spans="30:34" x14ac:dyDescent="0.25">
      <c r="AD3320" s="243" t="s">
        <v>73</v>
      </c>
      <c r="AE3320" s="243" t="s">
        <v>1146</v>
      </c>
      <c r="AF3320" s="243">
        <v>4108502</v>
      </c>
      <c r="AG3320" s="243"/>
      <c r="AH3320" s="243"/>
    </row>
    <row r="3321" spans="30:34" x14ac:dyDescent="0.25">
      <c r="AD3321" s="243" t="s">
        <v>73</v>
      </c>
      <c r="AE3321" s="243" t="s">
        <v>2596</v>
      </c>
      <c r="AF3321" s="243">
        <v>4108551</v>
      </c>
      <c r="AG3321" s="243"/>
      <c r="AH3321" s="243"/>
    </row>
    <row r="3322" spans="30:34" x14ac:dyDescent="0.25">
      <c r="AD3322" s="243" t="s">
        <v>73</v>
      </c>
      <c r="AE3322" s="243" t="s">
        <v>2612</v>
      </c>
      <c r="AF3322" s="243">
        <v>4108601</v>
      </c>
      <c r="AG3322" s="243"/>
      <c r="AH3322" s="243"/>
    </row>
    <row r="3323" spans="30:34" x14ac:dyDescent="0.25">
      <c r="AD3323" s="243" t="s">
        <v>73</v>
      </c>
      <c r="AE3323" s="243" t="s">
        <v>2624</v>
      </c>
      <c r="AF3323" s="243">
        <v>4108650</v>
      </c>
      <c r="AG3323" s="243"/>
      <c r="AH3323" s="243"/>
    </row>
    <row r="3324" spans="30:34" x14ac:dyDescent="0.25">
      <c r="AD3324" s="243" t="s">
        <v>73</v>
      </c>
      <c r="AE3324" s="243" t="s">
        <v>2639</v>
      </c>
      <c r="AF3324" s="243">
        <v>4108700</v>
      </c>
      <c r="AG3324" s="243"/>
      <c r="AH3324" s="243"/>
    </row>
    <row r="3325" spans="30:34" x14ac:dyDescent="0.25">
      <c r="AD3325" s="243" t="s">
        <v>73</v>
      </c>
      <c r="AE3325" s="243" t="s">
        <v>2653</v>
      </c>
      <c r="AF3325" s="243">
        <v>4108809</v>
      </c>
      <c r="AG3325" s="243"/>
      <c r="AH3325" s="243"/>
    </row>
    <row r="3326" spans="30:34" x14ac:dyDescent="0.25">
      <c r="AD3326" s="243" t="s">
        <v>73</v>
      </c>
      <c r="AE3326" s="243" t="s">
        <v>2666</v>
      </c>
      <c r="AF3326" s="243">
        <v>4108908</v>
      </c>
      <c r="AG3326" s="243"/>
      <c r="AH3326" s="243"/>
    </row>
    <row r="3327" spans="30:34" x14ac:dyDescent="0.25">
      <c r="AD3327" s="243" t="s">
        <v>73</v>
      </c>
      <c r="AE3327" s="243" t="s">
        <v>2680</v>
      </c>
      <c r="AF3327" s="243">
        <v>4108957</v>
      </c>
      <c r="AG3327" s="243"/>
      <c r="AH3327" s="243"/>
    </row>
    <row r="3328" spans="30:34" x14ac:dyDescent="0.25">
      <c r="AD3328" s="243" t="s">
        <v>73</v>
      </c>
      <c r="AE3328" s="243" t="s">
        <v>2696</v>
      </c>
      <c r="AF3328" s="243">
        <v>4109005</v>
      </c>
      <c r="AG3328" s="243"/>
      <c r="AH3328" s="243"/>
    </row>
    <row r="3329" spans="30:34" x14ac:dyDescent="0.25">
      <c r="AD3329" s="243" t="s">
        <v>73</v>
      </c>
      <c r="AE3329" s="243" t="s">
        <v>2711</v>
      </c>
      <c r="AF3329" s="243">
        <v>4109104</v>
      </c>
      <c r="AG3329" s="243"/>
      <c r="AH3329" s="243"/>
    </row>
    <row r="3330" spans="30:34" x14ac:dyDescent="0.25">
      <c r="AD3330" s="243" t="s">
        <v>73</v>
      </c>
      <c r="AE3330" s="243" t="s">
        <v>2727</v>
      </c>
      <c r="AF3330" s="243">
        <v>4109203</v>
      </c>
      <c r="AG3330" s="243"/>
      <c r="AH3330" s="243"/>
    </row>
    <row r="3331" spans="30:34" x14ac:dyDescent="0.25">
      <c r="AD3331" s="243" t="s">
        <v>73</v>
      </c>
      <c r="AE3331" s="243" t="s">
        <v>2742</v>
      </c>
      <c r="AF3331" s="243">
        <v>4109302</v>
      </c>
      <c r="AG3331" s="243"/>
      <c r="AH3331" s="243"/>
    </row>
    <row r="3332" spans="30:34" x14ac:dyDescent="0.25">
      <c r="AD3332" s="243" t="s">
        <v>73</v>
      </c>
      <c r="AE3332" s="243" t="s">
        <v>2757</v>
      </c>
      <c r="AF3332" s="243">
        <v>4109401</v>
      </c>
      <c r="AG3332" s="243"/>
      <c r="AH3332" s="243"/>
    </row>
    <row r="3333" spans="30:34" x14ac:dyDescent="0.25">
      <c r="AD3333" s="243" t="s">
        <v>73</v>
      </c>
      <c r="AE3333" s="243" t="s">
        <v>2773</v>
      </c>
      <c r="AF3333" s="243">
        <v>4109500</v>
      </c>
      <c r="AG3333" s="243"/>
      <c r="AH3333" s="243"/>
    </row>
    <row r="3334" spans="30:34" x14ac:dyDescent="0.25">
      <c r="AD3334" s="243" t="s">
        <v>73</v>
      </c>
      <c r="AE3334" s="243" t="s">
        <v>2789</v>
      </c>
      <c r="AF3334" s="243">
        <v>4109609</v>
      </c>
      <c r="AG3334" s="243"/>
      <c r="AH3334" s="243"/>
    </row>
    <row r="3335" spans="30:34" x14ac:dyDescent="0.25">
      <c r="AD3335" s="243" t="s">
        <v>73</v>
      </c>
      <c r="AE3335" s="243" t="s">
        <v>2804</v>
      </c>
      <c r="AF3335" s="243">
        <v>4109658</v>
      </c>
      <c r="AG3335" s="243"/>
      <c r="AH3335" s="243"/>
    </row>
    <row r="3336" spans="30:34" x14ac:dyDescent="0.25">
      <c r="AD3336" s="243" t="s">
        <v>73</v>
      </c>
      <c r="AE3336" s="243" t="s">
        <v>2819</v>
      </c>
      <c r="AF3336" s="243">
        <v>4109708</v>
      </c>
      <c r="AG3336" s="243"/>
      <c r="AH3336" s="243"/>
    </row>
    <row r="3337" spans="30:34" x14ac:dyDescent="0.25">
      <c r="AD3337" s="243" t="s">
        <v>73</v>
      </c>
      <c r="AE3337" s="243" t="s">
        <v>2833</v>
      </c>
      <c r="AF3337" s="243">
        <v>4109757</v>
      </c>
      <c r="AG3337" s="243"/>
      <c r="AH3337" s="243"/>
    </row>
    <row r="3338" spans="30:34" x14ac:dyDescent="0.25">
      <c r="AD3338" s="243" t="s">
        <v>73</v>
      </c>
      <c r="AE3338" s="243" t="s">
        <v>2844</v>
      </c>
      <c r="AF3338" s="243">
        <v>4109807</v>
      </c>
      <c r="AG3338" s="243"/>
      <c r="AH3338" s="243"/>
    </row>
    <row r="3339" spans="30:34" x14ac:dyDescent="0.25">
      <c r="AD3339" s="243" t="s">
        <v>73</v>
      </c>
      <c r="AE3339" s="243" t="s">
        <v>2857</v>
      </c>
      <c r="AF3339" s="243">
        <v>4109906</v>
      </c>
      <c r="AG3339" s="243"/>
      <c r="AH3339" s="243"/>
    </row>
    <row r="3340" spans="30:34" x14ac:dyDescent="0.25">
      <c r="AD3340" s="243" t="s">
        <v>73</v>
      </c>
      <c r="AE3340" s="243" t="s">
        <v>2870</v>
      </c>
      <c r="AF3340" s="243">
        <v>4110003</v>
      </c>
      <c r="AG3340" s="243"/>
      <c r="AH3340" s="243"/>
    </row>
    <row r="3341" spans="30:34" x14ac:dyDescent="0.25">
      <c r="AD3341" s="243" t="s">
        <v>73</v>
      </c>
      <c r="AE3341" s="243" t="s">
        <v>1797</v>
      </c>
      <c r="AF3341" s="243">
        <v>4110052</v>
      </c>
      <c r="AG3341" s="243"/>
      <c r="AH3341" s="243"/>
    </row>
    <row r="3342" spans="30:34" x14ac:dyDescent="0.25">
      <c r="AD3342" s="243" t="s">
        <v>73</v>
      </c>
      <c r="AE3342" s="243" t="s">
        <v>2895</v>
      </c>
      <c r="AF3342" s="243">
        <v>4110078</v>
      </c>
      <c r="AG3342" s="243"/>
      <c r="AH3342" s="243"/>
    </row>
    <row r="3343" spans="30:34" x14ac:dyDescent="0.25">
      <c r="AD3343" s="243" t="s">
        <v>73</v>
      </c>
      <c r="AE3343" s="243" t="s">
        <v>2908</v>
      </c>
      <c r="AF3343" s="243">
        <v>4110102</v>
      </c>
      <c r="AG3343" s="243"/>
      <c r="AH3343" s="243"/>
    </row>
    <row r="3344" spans="30:34" x14ac:dyDescent="0.25">
      <c r="AD3344" s="243" t="s">
        <v>73</v>
      </c>
      <c r="AE3344" s="243" t="s">
        <v>2920</v>
      </c>
      <c r="AF3344" s="243">
        <v>4110201</v>
      </c>
      <c r="AG3344" s="243"/>
      <c r="AH3344" s="243"/>
    </row>
    <row r="3345" spans="30:34" x14ac:dyDescent="0.25">
      <c r="AD3345" s="243" t="s">
        <v>73</v>
      </c>
      <c r="AE3345" s="243" t="s">
        <v>1825</v>
      </c>
      <c r="AF3345" s="243">
        <v>4110300</v>
      </c>
      <c r="AG3345" s="243"/>
      <c r="AH3345" s="243"/>
    </row>
    <row r="3346" spans="30:34" x14ac:dyDescent="0.25">
      <c r="AD3346" s="243" t="s">
        <v>73</v>
      </c>
      <c r="AE3346" s="243" t="s">
        <v>2943</v>
      </c>
      <c r="AF3346" s="243">
        <v>4110409</v>
      </c>
      <c r="AG3346" s="243"/>
      <c r="AH3346" s="243"/>
    </row>
    <row r="3347" spans="30:34" x14ac:dyDescent="0.25">
      <c r="AD3347" s="243" t="s">
        <v>73</v>
      </c>
      <c r="AE3347" s="243" t="s">
        <v>2955</v>
      </c>
      <c r="AF3347" s="243">
        <v>4110508</v>
      </c>
      <c r="AG3347" s="243"/>
      <c r="AH3347" s="243"/>
    </row>
    <row r="3348" spans="30:34" x14ac:dyDescent="0.25">
      <c r="AD3348" s="243" t="s">
        <v>73</v>
      </c>
      <c r="AE3348" s="243" t="s">
        <v>2967</v>
      </c>
      <c r="AF3348" s="243">
        <v>4110607</v>
      </c>
      <c r="AG3348" s="243"/>
      <c r="AH3348" s="243"/>
    </row>
    <row r="3349" spans="30:34" x14ac:dyDescent="0.25">
      <c r="AD3349" s="243" t="s">
        <v>73</v>
      </c>
      <c r="AE3349" s="243" t="s">
        <v>2979</v>
      </c>
      <c r="AF3349" s="243">
        <v>4110656</v>
      </c>
      <c r="AG3349" s="243"/>
      <c r="AH3349" s="243"/>
    </row>
    <row r="3350" spans="30:34" x14ac:dyDescent="0.25">
      <c r="AD3350" s="243" t="s">
        <v>73</v>
      </c>
      <c r="AE3350" s="243" t="s">
        <v>2570</v>
      </c>
      <c r="AF3350" s="243">
        <v>4110706</v>
      </c>
      <c r="AG3350" s="243"/>
      <c r="AH3350" s="243"/>
    </row>
    <row r="3351" spans="30:34" x14ac:dyDescent="0.25">
      <c r="AD3351" s="243" t="s">
        <v>73</v>
      </c>
      <c r="AE3351" s="243" t="s">
        <v>3004</v>
      </c>
      <c r="AF3351" s="243">
        <v>4110805</v>
      </c>
      <c r="AG3351" s="243"/>
      <c r="AH3351" s="243"/>
    </row>
    <row r="3352" spans="30:34" x14ac:dyDescent="0.25">
      <c r="AD3352" s="243" t="s">
        <v>73</v>
      </c>
      <c r="AE3352" s="243" t="s">
        <v>3017</v>
      </c>
      <c r="AF3352" s="243">
        <v>4110904</v>
      </c>
      <c r="AG3352" s="243"/>
      <c r="AH3352" s="243"/>
    </row>
    <row r="3353" spans="30:34" x14ac:dyDescent="0.25">
      <c r="AD3353" s="243" t="s">
        <v>73</v>
      </c>
      <c r="AE3353" s="243" t="s">
        <v>3029</v>
      </c>
      <c r="AF3353" s="243">
        <v>4110953</v>
      </c>
      <c r="AG3353" s="243"/>
      <c r="AH3353" s="243"/>
    </row>
    <row r="3354" spans="30:34" x14ac:dyDescent="0.25">
      <c r="AD3354" s="243" t="s">
        <v>73</v>
      </c>
      <c r="AE3354" s="243" t="s">
        <v>3042</v>
      </c>
      <c r="AF3354" s="243">
        <v>4111001</v>
      </c>
      <c r="AG3354" s="243"/>
      <c r="AH3354" s="243"/>
    </row>
    <row r="3355" spans="30:34" x14ac:dyDescent="0.25">
      <c r="AD3355" s="243" t="s">
        <v>73</v>
      </c>
      <c r="AE3355" s="243" t="s">
        <v>1930</v>
      </c>
      <c r="AF3355" s="243">
        <v>4111100</v>
      </c>
      <c r="AG3355" s="243"/>
      <c r="AH3355" s="243"/>
    </row>
    <row r="3356" spans="30:34" x14ac:dyDescent="0.25">
      <c r="AD3356" s="243" t="s">
        <v>73</v>
      </c>
      <c r="AE3356" s="243" t="s">
        <v>3066</v>
      </c>
      <c r="AF3356" s="243">
        <v>4111209</v>
      </c>
      <c r="AG3356" s="243"/>
      <c r="AH3356" s="243"/>
    </row>
    <row r="3357" spans="30:34" x14ac:dyDescent="0.25">
      <c r="AD3357" s="243" t="s">
        <v>73</v>
      </c>
      <c r="AE3357" s="243" t="s">
        <v>3077</v>
      </c>
      <c r="AF3357" s="243">
        <v>4111258</v>
      </c>
      <c r="AG3357" s="243"/>
      <c r="AH3357" s="243"/>
    </row>
    <row r="3358" spans="30:34" x14ac:dyDescent="0.25">
      <c r="AD3358" s="243" t="s">
        <v>73</v>
      </c>
      <c r="AE3358" s="243" t="s">
        <v>3090</v>
      </c>
      <c r="AF3358" s="243">
        <v>4111308</v>
      </c>
      <c r="AG3358" s="243"/>
      <c r="AH3358" s="243"/>
    </row>
    <row r="3359" spans="30:34" x14ac:dyDescent="0.25">
      <c r="AD3359" s="243" t="s">
        <v>73</v>
      </c>
      <c r="AE3359" s="243" t="s">
        <v>3102</v>
      </c>
      <c r="AF3359" s="243">
        <v>4111407</v>
      </c>
      <c r="AG3359" s="243"/>
      <c r="AH3359" s="243"/>
    </row>
    <row r="3360" spans="30:34" x14ac:dyDescent="0.25">
      <c r="AD3360" s="243" t="s">
        <v>73</v>
      </c>
      <c r="AE3360" s="243" t="s">
        <v>3115</v>
      </c>
      <c r="AF3360" s="243">
        <v>4111506</v>
      </c>
      <c r="AG3360" s="243"/>
      <c r="AH3360" s="243"/>
    </row>
    <row r="3361" spans="30:34" x14ac:dyDescent="0.25">
      <c r="AD3361" s="243" t="s">
        <v>73</v>
      </c>
      <c r="AE3361" s="243" t="s">
        <v>3127</v>
      </c>
      <c r="AF3361" s="243">
        <v>4111555</v>
      </c>
      <c r="AG3361" s="243"/>
      <c r="AH3361" s="243"/>
    </row>
    <row r="3362" spans="30:34" x14ac:dyDescent="0.25">
      <c r="AD3362" s="243" t="s">
        <v>73</v>
      </c>
      <c r="AE3362" s="243" t="s">
        <v>3138</v>
      </c>
      <c r="AF3362" s="243">
        <v>4111605</v>
      </c>
      <c r="AG3362" s="243"/>
      <c r="AH3362" s="243"/>
    </row>
    <row r="3363" spans="30:34" x14ac:dyDescent="0.25">
      <c r="AD3363" s="243" t="s">
        <v>73</v>
      </c>
      <c r="AE3363" s="243" t="s">
        <v>3150</v>
      </c>
      <c r="AF3363" s="243">
        <v>4111704</v>
      </c>
      <c r="AG3363" s="243"/>
      <c r="AH3363" s="243"/>
    </row>
    <row r="3364" spans="30:34" x14ac:dyDescent="0.25">
      <c r="AD3364" s="243" t="s">
        <v>73</v>
      </c>
      <c r="AE3364" s="243" t="s">
        <v>3161</v>
      </c>
      <c r="AF3364" s="243">
        <v>4111803</v>
      </c>
      <c r="AG3364" s="243"/>
      <c r="AH3364" s="243"/>
    </row>
    <row r="3365" spans="30:34" x14ac:dyDescent="0.25">
      <c r="AD3365" s="243" t="s">
        <v>73</v>
      </c>
      <c r="AE3365" s="243" t="s">
        <v>3172</v>
      </c>
      <c r="AF3365" s="243">
        <v>4111902</v>
      </c>
      <c r="AG3365" s="243"/>
      <c r="AH3365" s="243"/>
    </row>
    <row r="3366" spans="30:34" x14ac:dyDescent="0.25">
      <c r="AD3366" s="243" t="s">
        <v>73</v>
      </c>
      <c r="AE3366" s="243" t="s">
        <v>3183</v>
      </c>
      <c r="AF3366" s="243">
        <v>4112009</v>
      </c>
      <c r="AG3366" s="243"/>
      <c r="AH3366" s="243"/>
    </row>
    <row r="3367" spans="30:34" x14ac:dyDescent="0.25">
      <c r="AD3367" s="243" t="s">
        <v>73</v>
      </c>
      <c r="AE3367" s="243" t="s">
        <v>3195</v>
      </c>
      <c r="AF3367" s="243">
        <v>4112108</v>
      </c>
      <c r="AG3367" s="243"/>
      <c r="AH3367" s="243"/>
    </row>
    <row r="3368" spans="30:34" x14ac:dyDescent="0.25">
      <c r="AD3368" s="243" t="s">
        <v>73</v>
      </c>
      <c r="AE3368" s="243" t="s">
        <v>3207</v>
      </c>
      <c r="AF3368" s="243">
        <v>4112207</v>
      </c>
      <c r="AG3368" s="243"/>
      <c r="AH3368" s="243"/>
    </row>
    <row r="3369" spans="30:34" x14ac:dyDescent="0.25">
      <c r="AD3369" s="243" t="s">
        <v>73</v>
      </c>
      <c r="AE3369" s="243" t="s">
        <v>3219</v>
      </c>
      <c r="AF3369" s="243">
        <v>4112306</v>
      </c>
      <c r="AG3369" s="243"/>
      <c r="AH3369" s="243"/>
    </row>
    <row r="3370" spans="30:34" x14ac:dyDescent="0.25">
      <c r="AD3370" s="243" t="s">
        <v>73</v>
      </c>
      <c r="AE3370" s="243" t="s">
        <v>827</v>
      </c>
      <c r="AF3370" s="243">
        <v>4112405</v>
      </c>
      <c r="AG3370" s="243"/>
      <c r="AH3370" s="243"/>
    </row>
    <row r="3371" spans="30:34" x14ac:dyDescent="0.25">
      <c r="AD3371" s="243" t="s">
        <v>73</v>
      </c>
      <c r="AE3371" s="243" t="s">
        <v>3241</v>
      </c>
      <c r="AF3371" s="243">
        <v>4112504</v>
      </c>
      <c r="AG3371" s="243"/>
      <c r="AH3371" s="243"/>
    </row>
    <row r="3372" spans="30:34" x14ac:dyDescent="0.25">
      <c r="AD3372" s="243" t="s">
        <v>73</v>
      </c>
      <c r="AE3372" s="243" t="s">
        <v>3251</v>
      </c>
      <c r="AF3372" s="243">
        <v>4112603</v>
      </c>
      <c r="AG3372" s="243"/>
      <c r="AH3372" s="243"/>
    </row>
    <row r="3373" spans="30:34" x14ac:dyDescent="0.25">
      <c r="AD3373" s="243" t="s">
        <v>73</v>
      </c>
      <c r="AE3373" s="243" t="s">
        <v>3261</v>
      </c>
      <c r="AF3373" s="243">
        <v>4112702</v>
      </c>
      <c r="AG3373" s="243"/>
      <c r="AH3373" s="243"/>
    </row>
    <row r="3374" spans="30:34" x14ac:dyDescent="0.25">
      <c r="AD3374" s="243" t="s">
        <v>73</v>
      </c>
      <c r="AE3374" s="243" t="s">
        <v>3273</v>
      </c>
      <c r="AF3374" s="243">
        <v>4112751</v>
      </c>
      <c r="AG3374" s="243"/>
      <c r="AH3374" s="243"/>
    </row>
    <row r="3375" spans="30:34" x14ac:dyDescent="0.25">
      <c r="AD3375" s="243" t="s">
        <v>73</v>
      </c>
      <c r="AE3375" s="243" t="s">
        <v>3284</v>
      </c>
      <c r="AF3375" s="243">
        <v>4112801</v>
      </c>
      <c r="AG3375" s="243"/>
      <c r="AH3375" s="243"/>
    </row>
    <row r="3376" spans="30:34" x14ac:dyDescent="0.25">
      <c r="AD3376" s="243" t="s">
        <v>73</v>
      </c>
      <c r="AE3376" s="243" t="s">
        <v>3296</v>
      </c>
      <c r="AF3376" s="243">
        <v>4112900</v>
      </c>
      <c r="AG3376" s="243"/>
      <c r="AH3376" s="243"/>
    </row>
    <row r="3377" spans="30:34" x14ac:dyDescent="0.25">
      <c r="AD3377" s="243" t="s">
        <v>73</v>
      </c>
      <c r="AE3377" s="243" t="s">
        <v>3308</v>
      </c>
      <c r="AF3377" s="243">
        <v>4112959</v>
      </c>
      <c r="AG3377" s="243"/>
      <c r="AH3377" s="243"/>
    </row>
    <row r="3378" spans="30:34" x14ac:dyDescent="0.25">
      <c r="AD3378" s="243" t="s">
        <v>73</v>
      </c>
      <c r="AE3378" s="243" t="s">
        <v>2675</v>
      </c>
      <c r="AF3378" s="243">
        <v>4113007</v>
      </c>
      <c r="AG3378" s="243"/>
      <c r="AH3378" s="243"/>
    </row>
    <row r="3379" spans="30:34" x14ac:dyDescent="0.25">
      <c r="AD3379" s="243" t="s">
        <v>73</v>
      </c>
      <c r="AE3379" s="243" t="s">
        <v>3330</v>
      </c>
      <c r="AF3379" s="243">
        <v>4113106</v>
      </c>
      <c r="AG3379" s="243"/>
      <c r="AH3379" s="243"/>
    </row>
    <row r="3380" spans="30:34" x14ac:dyDescent="0.25">
      <c r="AD3380" s="243" t="s">
        <v>73</v>
      </c>
      <c r="AE3380" s="243" t="s">
        <v>3341</v>
      </c>
      <c r="AF3380" s="243">
        <v>4113205</v>
      </c>
      <c r="AG3380" s="243"/>
      <c r="AH3380" s="243"/>
    </row>
    <row r="3381" spans="30:34" x14ac:dyDescent="0.25">
      <c r="AD3381" s="243" t="s">
        <v>73</v>
      </c>
      <c r="AE3381" s="243" t="s">
        <v>3352</v>
      </c>
      <c r="AF3381" s="243">
        <v>4113254</v>
      </c>
      <c r="AG3381" s="243"/>
      <c r="AH3381" s="243"/>
    </row>
    <row r="3382" spans="30:34" x14ac:dyDescent="0.25">
      <c r="AD3382" s="243" t="s">
        <v>73</v>
      </c>
      <c r="AE3382" s="243" t="s">
        <v>3362</v>
      </c>
      <c r="AF3382" s="243">
        <v>4113304</v>
      </c>
      <c r="AG3382" s="243"/>
      <c r="AH3382" s="243"/>
    </row>
    <row r="3383" spans="30:34" x14ac:dyDescent="0.25">
      <c r="AD3383" s="243" t="s">
        <v>73</v>
      </c>
      <c r="AE3383" s="243" t="s">
        <v>3371</v>
      </c>
      <c r="AF3383" s="243">
        <v>4113403</v>
      </c>
      <c r="AG3383" s="243"/>
      <c r="AH3383" s="243"/>
    </row>
    <row r="3384" spans="30:34" x14ac:dyDescent="0.25">
      <c r="AD3384" s="243" t="s">
        <v>73</v>
      </c>
      <c r="AE3384" s="243" t="s">
        <v>3381</v>
      </c>
      <c r="AF3384" s="243">
        <v>4113429</v>
      </c>
      <c r="AG3384" s="243"/>
      <c r="AH3384" s="243"/>
    </row>
    <row r="3385" spans="30:34" x14ac:dyDescent="0.25">
      <c r="AD3385" s="243" t="s">
        <v>73</v>
      </c>
      <c r="AE3385" s="243" t="s">
        <v>3391</v>
      </c>
      <c r="AF3385" s="243">
        <v>4113452</v>
      </c>
      <c r="AG3385" s="243"/>
      <c r="AH3385" s="243"/>
    </row>
    <row r="3386" spans="30:34" x14ac:dyDescent="0.25">
      <c r="AD3386" s="243" t="s">
        <v>73</v>
      </c>
      <c r="AE3386" s="243" t="s">
        <v>3401</v>
      </c>
      <c r="AF3386" s="243">
        <v>4113502</v>
      </c>
      <c r="AG3386" s="243"/>
      <c r="AH3386" s="243"/>
    </row>
    <row r="3387" spans="30:34" x14ac:dyDescent="0.25">
      <c r="AD3387" s="243" t="s">
        <v>73</v>
      </c>
      <c r="AE3387" s="243" t="s">
        <v>3411</v>
      </c>
      <c r="AF3387" s="243">
        <v>4113601</v>
      </c>
      <c r="AG3387" s="243"/>
      <c r="AH3387" s="243"/>
    </row>
    <row r="3388" spans="30:34" x14ac:dyDescent="0.25">
      <c r="AD3388" s="243" t="s">
        <v>73</v>
      </c>
      <c r="AE3388" s="243" t="s">
        <v>3421</v>
      </c>
      <c r="AF3388" s="243">
        <v>4113700</v>
      </c>
      <c r="AG3388" s="243"/>
      <c r="AH3388" s="243"/>
    </row>
    <row r="3389" spans="30:34" x14ac:dyDescent="0.25">
      <c r="AD3389" s="243" t="s">
        <v>73</v>
      </c>
      <c r="AE3389" s="243" t="s">
        <v>3430</v>
      </c>
      <c r="AF3389" s="243">
        <v>4113734</v>
      </c>
      <c r="AG3389" s="243"/>
      <c r="AH3389" s="243"/>
    </row>
    <row r="3390" spans="30:34" x14ac:dyDescent="0.25">
      <c r="AD3390" s="243" t="s">
        <v>73</v>
      </c>
      <c r="AE3390" s="243" t="s">
        <v>3440</v>
      </c>
      <c r="AF3390" s="243">
        <v>4113759</v>
      </c>
      <c r="AG3390" s="243"/>
      <c r="AH3390" s="243"/>
    </row>
    <row r="3391" spans="30:34" x14ac:dyDescent="0.25">
      <c r="AD3391" s="243" t="s">
        <v>73</v>
      </c>
      <c r="AE3391" s="243" t="s">
        <v>3449</v>
      </c>
      <c r="AF3391" s="243">
        <v>4113809</v>
      </c>
      <c r="AG3391" s="243"/>
      <c r="AH3391" s="243"/>
    </row>
    <row r="3392" spans="30:34" x14ac:dyDescent="0.25">
      <c r="AD3392" s="243" t="s">
        <v>73</v>
      </c>
      <c r="AE3392" s="243" t="s">
        <v>3458</v>
      </c>
      <c r="AF3392" s="243">
        <v>4113908</v>
      </c>
      <c r="AG3392" s="243"/>
      <c r="AH3392" s="243"/>
    </row>
    <row r="3393" spans="30:34" x14ac:dyDescent="0.25">
      <c r="AD3393" s="243" t="s">
        <v>73</v>
      </c>
      <c r="AE3393" s="243" t="s">
        <v>3468</v>
      </c>
      <c r="AF3393" s="243">
        <v>4114005</v>
      </c>
      <c r="AG3393" s="243"/>
      <c r="AH3393" s="243"/>
    </row>
    <row r="3394" spans="30:34" x14ac:dyDescent="0.25">
      <c r="AD3394" s="243" t="s">
        <v>73</v>
      </c>
      <c r="AE3394" s="243" t="s">
        <v>3477</v>
      </c>
      <c r="AF3394" s="243">
        <v>4114104</v>
      </c>
      <c r="AG3394" s="243"/>
      <c r="AH3394" s="243"/>
    </row>
    <row r="3395" spans="30:34" x14ac:dyDescent="0.25">
      <c r="AD3395" s="243" t="s">
        <v>73</v>
      </c>
      <c r="AE3395" s="243" t="s">
        <v>3487</v>
      </c>
      <c r="AF3395" s="243">
        <v>4114203</v>
      </c>
      <c r="AG3395" s="243"/>
      <c r="AH3395" s="243"/>
    </row>
    <row r="3396" spans="30:34" x14ac:dyDescent="0.25">
      <c r="AD3396" s="243" t="s">
        <v>73</v>
      </c>
      <c r="AE3396" s="243" t="s">
        <v>3497</v>
      </c>
      <c r="AF3396" s="243">
        <v>4114302</v>
      </c>
      <c r="AG3396" s="243"/>
      <c r="AH3396" s="243"/>
    </row>
    <row r="3397" spans="30:34" x14ac:dyDescent="0.25">
      <c r="AD3397" s="243" t="s">
        <v>73</v>
      </c>
      <c r="AE3397" s="243" t="s">
        <v>3506</v>
      </c>
      <c r="AF3397" s="243">
        <v>4114351</v>
      </c>
      <c r="AG3397" s="243"/>
      <c r="AH3397" s="243"/>
    </row>
    <row r="3398" spans="30:34" x14ac:dyDescent="0.25">
      <c r="AD3398" s="243" t="s">
        <v>73</v>
      </c>
      <c r="AE3398" s="243" t="s">
        <v>3516</v>
      </c>
      <c r="AF3398" s="243">
        <v>4114401</v>
      </c>
      <c r="AG3398" s="243"/>
      <c r="AH3398" s="243"/>
    </row>
    <row r="3399" spans="30:34" x14ac:dyDescent="0.25">
      <c r="AD3399" s="243" t="s">
        <v>73</v>
      </c>
      <c r="AE3399" s="243" t="s">
        <v>3526</v>
      </c>
      <c r="AF3399" s="243">
        <v>4114500</v>
      </c>
      <c r="AG3399" s="243"/>
      <c r="AH3399" s="243"/>
    </row>
    <row r="3400" spans="30:34" x14ac:dyDescent="0.25">
      <c r="AD3400" s="243" t="s">
        <v>73</v>
      </c>
      <c r="AE3400" s="243" t="s">
        <v>3536</v>
      </c>
      <c r="AF3400" s="243">
        <v>4114609</v>
      </c>
      <c r="AG3400" s="243"/>
      <c r="AH3400" s="243"/>
    </row>
    <row r="3401" spans="30:34" x14ac:dyDescent="0.25">
      <c r="AD3401" s="243" t="s">
        <v>73</v>
      </c>
      <c r="AE3401" s="243" t="s">
        <v>3546</v>
      </c>
      <c r="AF3401" s="243">
        <v>4114708</v>
      </c>
      <c r="AG3401" s="243"/>
      <c r="AH3401" s="243"/>
    </row>
    <row r="3402" spans="30:34" x14ac:dyDescent="0.25">
      <c r="AD3402" s="243" t="s">
        <v>73</v>
      </c>
      <c r="AE3402" s="243" t="s">
        <v>3554</v>
      </c>
      <c r="AF3402" s="243">
        <v>4114807</v>
      </c>
      <c r="AG3402" s="243"/>
      <c r="AH3402" s="243"/>
    </row>
    <row r="3403" spans="30:34" x14ac:dyDescent="0.25">
      <c r="AD3403" s="243" t="s">
        <v>73</v>
      </c>
      <c r="AE3403" s="243" t="s">
        <v>3564</v>
      </c>
      <c r="AF3403" s="243">
        <v>4114906</v>
      </c>
      <c r="AG3403" s="243"/>
      <c r="AH3403" s="243"/>
    </row>
    <row r="3404" spans="30:34" x14ac:dyDescent="0.25">
      <c r="AD3404" s="243" t="s">
        <v>73</v>
      </c>
      <c r="AE3404" s="243" t="s">
        <v>3574</v>
      </c>
      <c r="AF3404" s="243">
        <v>4115002</v>
      </c>
      <c r="AG3404" s="243"/>
      <c r="AH3404" s="243"/>
    </row>
    <row r="3405" spans="30:34" x14ac:dyDescent="0.25">
      <c r="AD3405" s="243" t="s">
        <v>73</v>
      </c>
      <c r="AE3405" s="243" t="s">
        <v>3584</v>
      </c>
      <c r="AF3405" s="243">
        <v>4115101</v>
      </c>
      <c r="AG3405" s="243"/>
      <c r="AH3405" s="243"/>
    </row>
    <row r="3406" spans="30:34" x14ac:dyDescent="0.25">
      <c r="AD3406" s="243" t="s">
        <v>73</v>
      </c>
      <c r="AE3406" s="243" t="s">
        <v>3594</v>
      </c>
      <c r="AF3406" s="243">
        <v>4115200</v>
      </c>
      <c r="AG3406" s="243"/>
      <c r="AH3406" s="243"/>
    </row>
    <row r="3407" spans="30:34" x14ac:dyDescent="0.25">
      <c r="AD3407" s="243" t="s">
        <v>73</v>
      </c>
      <c r="AE3407" s="243" t="s">
        <v>3603</v>
      </c>
      <c r="AF3407" s="243">
        <v>4115309</v>
      </c>
      <c r="AG3407" s="243"/>
      <c r="AH3407" s="243"/>
    </row>
    <row r="3408" spans="30:34" x14ac:dyDescent="0.25">
      <c r="AD3408" s="243" t="s">
        <v>73</v>
      </c>
      <c r="AE3408" s="243" t="s">
        <v>3612</v>
      </c>
      <c r="AF3408" s="243">
        <v>4115358</v>
      </c>
      <c r="AG3408" s="243"/>
      <c r="AH3408" s="243"/>
    </row>
    <row r="3409" spans="30:34" x14ac:dyDescent="0.25">
      <c r="AD3409" s="243" t="s">
        <v>73</v>
      </c>
      <c r="AE3409" s="243" t="s">
        <v>3621</v>
      </c>
      <c r="AF3409" s="243">
        <v>4115408</v>
      </c>
      <c r="AG3409" s="243"/>
      <c r="AH3409" s="243"/>
    </row>
    <row r="3410" spans="30:34" x14ac:dyDescent="0.25">
      <c r="AD3410" s="243" t="s">
        <v>73</v>
      </c>
      <c r="AE3410" s="243" t="s">
        <v>3631</v>
      </c>
      <c r="AF3410" s="243">
        <v>4115457</v>
      </c>
      <c r="AG3410" s="243"/>
      <c r="AH3410" s="243"/>
    </row>
    <row r="3411" spans="30:34" x14ac:dyDescent="0.25">
      <c r="AD3411" s="243" t="s">
        <v>73</v>
      </c>
      <c r="AE3411" s="243" t="s">
        <v>3641</v>
      </c>
      <c r="AF3411" s="243">
        <v>4115507</v>
      </c>
      <c r="AG3411" s="243"/>
      <c r="AH3411" s="243"/>
    </row>
    <row r="3412" spans="30:34" x14ac:dyDescent="0.25">
      <c r="AD3412" s="243" t="s">
        <v>73</v>
      </c>
      <c r="AE3412" s="243" t="s">
        <v>3650</v>
      </c>
      <c r="AF3412" s="243">
        <v>4115606</v>
      </c>
      <c r="AG3412" s="243"/>
      <c r="AH3412" s="243"/>
    </row>
    <row r="3413" spans="30:34" x14ac:dyDescent="0.25">
      <c r="AD3413" s="243" t="s">
        <v>73</v>
      </c>
      <c r="AE3413" s="243" t="s">
        <v>3659</v>
      </c>
      <c r="AF3413" s="243">
        <v>4115705</v>
      </c>
      <c r="AG3413" s="243"/>
      <c r="AH3413" s="243"/>
    </row>
    <row r="3414" spans="30:34" x14ac:dyDescent="0.25">
      <c r="AD3414" s="243" t="s">
        <v>73</v>
      </c>
      <c r="AE3414" s="243" t="s">
        <v>3668</v>
      </c>
      <c r="AF3414" s="243">
        <v>4115739</v>
      </c>
      <c r="AG3414" s="243"/>
      <c r="AH3414" s="243"/>
    </row>
    <row r="3415" spans="30:34" x14ac:dyDescent="0.25">
      <c r="AD3415" s="243" t="s">
        <v>73</v>
      </c>
      <c r="AE3415" s="243" t="s">
        <v>3675</v>
      </c>
      <c r="AF3415" s="243">
        <v>4115754</v>
      </c>
      <c r="AG3415" s="243"/>
      <c r="AH3415" s="243"/>
    </row>
    <row r="3416" spans="30:34" x14ac:dyDescent="0.25">
      <c r="AD3416" s="243" t="s">
        <v>73</v>
      </c>
      <c r="AE3416" s="243" t="s">
        <v>3684</v>
      </c>
      <c r="AF3416" s="243">
        <v>4115804</v>
      </c>
      <c r="AG3416" s="243"/>
      <c r="AH3416" s="243"/>
    </row>
    <row r="3417" spans="30:34" x14ac:dyDescent="0.25">
      <c r="AD3417" s="243" t="s">
        <v>73</v>
      </c>
      <c r="AE3417" s="243" t="s">
        <v>3692</v>
      </c>
      <c r="AF3417" s="243">
        <v>4115853</v>
      </c>
      <c r="AG3417" s="243"/>
      <c r="AH3417" s="243"/>
    </row>
    <row r="3418" spans="30:34" x14ac:dyDescent="0.25">
      <c r="AD3418" s="243" t="s">
        <v>73</v>
      </c>
      <c r="AE3418" s="243" t="s">
        <v>2469</v>
      </c>
      <c r="AF3418" s="243">
        <v>4115903</v>
      </c>
      <c r="AG3418" s="243"/>
      <c r="AH3418" s="243"/>
    </row>
    <row r="3419" spans="30:34" x14ac:dyDescent="0.25">
      <c r="AD3419" s="243" t="s">
        <v>73</v>
      </c>
      <c r="AE3419" s="243" t="s">
        <v>3708</v>
      </c>
      <c r="AF3419" s="243">
        <v>4116000</v>
      </c>
      <c r="AG3419" s="243"/>
      <c r="AH3419" s="243"/>
    </row>
    <row r="3420" spans="30:34" x14ac:dyDescent="0.25">
      <c r="AD3420" s="243" t="s">
        <v>73</v>
      </c>
      <c r="AE3420" s="243" t="s">
        <v>3716</v>
      </c>
      <c r="AF3420" s="243">
        <v>4116059</v>
      </c>
      <c r="AG3420" s="243"/>
      <c r="AH3420" s="243"/>
    </row>
    <row r="3421" spans="30:34" x14ac:dyDescent="0.25">
      <c r="AD3421" s="243" t="s">
        <v>73</v>
      </c>
      <c r="AE3421" s="243" t="s">
        <v>3723</v>
      </c>
      <c r="AF3421" s="243">
        <v>4116109</v>
      </c>
      <c r="AG3421" s="243"/>
      <c r="AH3421" s="243"/>
    </row>
    <row r="3422" spans="30:34" x14ac:dyDescent="0.25">
      <c r="AD3422" s="243" t="s">
        <v>73</v>
      </c>
      <c r="AE3422" s="243" t="s">
        <v>3730</v>
      </c>
      <c r="AF3422" s="243">
        <v>4116208</v>
      </c>
      <c r="AG3422" s="243"/>
      <c r="AH3422" s="243"/>
    </row>
    <row r="3423" spans="30:34" x14ac:dyDescent="0.25">
      <c r="AD3423" s="243" t="s">
        <v>73</v>
      </c>
      <c r="AE3423" s="243" t="s">
        <v>3737</v>
      </c>
      <c r="AF3423" s="243">
        <v>4116307</v>
      </c>
      <c r="AG3423" s="243"/>
      <c r="AH3423" s="243"/>
    </row>
    <row r="3424" spans="30:34" x14ac:dyDescent="0.25">
      <c r="AD3424" s="243" t="s">
        <v>73</v>
      </c>
      <c r="AE3424" s="243" t="s">
        <v>3744</v>
      </c>
      <c r="AF3424" s="243">
        <v>4116406</v>
      </c>
      <c r="AG3424" s="243"/>
      <c r="AH3424" s="243"/>
    </row>
    <row r="3425" spans="30:34" x14ac:dyDescent="0.25">
      <c r="AD3425" s="243" t="s">
        <v>73</v>
      </c>
      <c r="AE3425" s="243" t="s">
        <v>3751</v>
      </c>
      <c r="AF3425" s="243">
        <v>4116505</v>
      </c>
      <c r="AG3425" s="243"/>
      <c r="AH3425" s="243"/>
    </row>
    <row r="3426" spans="30:34" x14ac:dyDescent="0.25">
      <c r="AD3426" s="243" t="s">
        <v>73</v>
      </c>
      <c r="AE3426" s="243" t="s">
        <v>3757</v>
      </c>
      <c r="AF3426" s="243">
        <v>4116604</v>
      </c>
      <c r="AG3426" s="243"/>
      <c r="AH3426" s="243"/>
    </row>
    <row r="3427" spans="30:34" x14ac:dyDescent="0.25">
      <c r="AD3427" s="243" t="s">
        <v>73</v>
      </c>
      <c r="AE3427" s="243" t="s">
        <v>3050</v>
      </c>
      <c r="AF3427" s="243">
        <v>4116703</v>
      </c>
      <c r="AG3427" s="243"/>
      <c r="AH3427" s="243"/>
    </row>
    <row r="3428" spans="30:34" x14ac:dyDescent="0.25">
      <c r="AD3428" s="243" t="s">
        <v>73</v>
      </c>
      <c r="AE3428" s="243" t="s">
        <v>3766</v>
      </c>
      <c r="AF3428" s="243">
        <v>4116802</v>
      </c>
      <c r="AG3428" s="243"/>
      <c r="AH3428" s="243"/>
    </row>
    <row r="3429" spans="30:34" x14ac:dyDescent="0.25">
      <c r="AD3429" s="243" t="s">
        <v>73</v>
      </c>
      <c r="AE3429" s="243" t="s">
        <v>3773</v>
      </c>
      <c r="AF3429" s="243">
        <v>4116901</v>
      </c>
      <c r="AG3429" s="243"/>
      <c r="AH3429" s="243"/>
    </row>
    <row r="3430" spans="30:34" x14ac:dyDescent="0.25">
      <c r="AD3430" s="243" t="s">
        <v>73</v>
      </c>
      <c r="AE3430" s="243" t="s">
        <v>3779</v>
      </c>
      <c r="AF3430" s="243">
        <v>4116950</v>
      </c>
      <c r="AG3430" s="243"/>
      <c r="AH3430" s="243"/>
    </row>
    <row r="3431" spans="30:34" x14ac:dyDescent="0.25">
      <c r="AD3431" s="243" t="s">
        <v>73</v>
      </c>
      <c r="AE3431" s="243" t="s">
        <v>3786</v>
      </c>
      <c r="AF3431" s="243">
        <v>4117008</v>
      </c>
      <c r="AG3431" s="243"/>
      <c r="AH3431" s="243"/>
    </row>
    <row r="3432" spans="30:34" x14ac:dyDescent="0.25">
      <c r="AD3432" s="243" t="s">
        <v>73</v>
      </c>
      <c r="AE3432" s="243" t="s">
        <v>3793</v>
      </c>
      <c r="AF3432" s="243">
        <v>4117057</v>
      </c>
      <c r="AG3432" s="243"/>
      <c r="AH3432" s="243"/>
    </row>
    <row r="3433" spans="30:34" x14ac:dyDescent="0.25">
      <c r="AD3433" s="243" t="s">
        <v>73</v>
      </c>
      <c r="AE3433" s="243" t="s">
        <v>3800</v>
      </c>
      <c r="AF3433" s="243">
        <v>4117107</v>
      </c>
      <c r="AG3433" s="243"/>
      <c r="AH3433" s="243"/>
    </row>
    <row r="3434" spans="30:34" x14ac:dyDescent="0.25">
      <c r="AD3434" s="243" t="s">
        <v>73</v>
      </c>
      <c r="AE3434" s="243" t="s">
        <v>1874</v>
      </c>
      <c r="AF3434" s="243">
        <v>4117206</v>
      </c>
      <c r="AG3434" s="243"/>
      <c r="AH3434" s="243"/>
    </row>
    <row r="3435" spans="30:34" x14ac:dyDescent="0.25">
      <c r="AD3435" s="243" t="s">
        <v>73</v>
      </c>
      <c r="AE3435" s="243" t="s">
        <v>3813</v>
      </c>
      <c r="AF3435" s="243">
        <v>4117255</v>
      </c>
      <c r="AG3435" s="243"/>
      <c r="AH3435" s="243"/>
    </row>
    <row r="3436" spans="30:34" x14ac:dyDescent="0.25">
      <c r="AD3436" s="243" t="s">
        <v>73</v>
      </c>
      <c r="AE3436" s="243" t="s">
        <v>3820</v>
      </c>
      <c r="AF3436" s="243">
        <v>4117214</v>
      </c>
      <c r="AG3436" s="243"/>
      <c r="AH3436" s="243"/>
    </row>
    <row r="3437" spans="30:34" x14ac:dyDescent="0.25">
      <c r="AD3437" s="243" t="s">
        <v>73</v>
      </c>
      <c r="AE3437" s="243" t="s">
        <v>3827</v>
      </c>
      <c r="AF3437" s="243">
        <v>4117222</v>
      </c>
      <c r="AG3437" s="243"/>
      <c r="AH3437" s="243"/>
    </row>
    <row r="3438" spans="30:34" x14ac:dyDescent="0.25">
      <c r="AD3438" s="243" t="s">
        <v>73</v>
      </c>
      <c r="AE3438" s="243" t="s">
        <v>3834</v>
      </c>
      <c r="AF3438" s="243">
        <v>4117271</v>
      </c>
      <c r="AG3438" s="243"/>
      <c r="AH3438" s="243"/>
    </row>
    <row r="3439" spans="30:34" x14ac:dyDescent="0.25">
      <c r="AD3439" s="243" t="s">
        <v>73</v>
      </c>
      <c r="AE3439" s="243" t="s">
        <v>3840</v>
      </c>
      <c r="AF3439" s="243">
        <v>4117297</v>
      </c>
      <c r="AG3439" s="243"/>
      <c r="AH3439" s="243"/>
    </row>
    <row r="3440" spans="30:34" x14ac:dyDescent="0.25">
      <c r="AD3440" s="243" t="s">
        <v>73</v>
      </c>
      <c r="AE3440" s="243" t="s">
        <v>3847</v>
      </c>
      <c r="AF3440" s="243">
        <v>4117305</v>
      </c>
      <c r="AG3440" s="243"/>
      <c r="AH3440" s="243"/>
    </row>
    <row r="3441" spans="30:34" x14ac:dyDescent="0.25">
      <c r="AD3441" s="243" t="s">
        <v>73</v>
      </c>
      <c r="AE3441" s="243" t="s">
        <v>3853</v>
      </c>
      <c r="AF3441" s="243">
        <v>4117404</v>
      </c>
      <c r="AG3441" s="243"/>
      <c r="AH3441" s="243"/>
    </row>
    <row r="3442" spans="30:34" x14ac:dyDescent="0.25">
      <c r="AD3442" s="243" t="s">
        <v>73</v>
      </c>
      <c r="AE3442" s="243" t="s">
        <v>3859</v>
      </c>
      <c r="AF3442" s="243">
        <v>4117453</v>
      </c>
      <c r="AG3442" s="243"/>
      <c r="AH3442" s="243"/>
    </row>
    <row r="3443" spans="30:34" x14ac:dyDescent="0.25">
      <c r="AD3443" s="243" t="s">
        <v>73</v>
      </c>
      <c r="AE3443" s="243" t="s">
        <v>3865</v>
      </c>
      <c r="AF3443" s="243">
        <v>4117503</v>
      </c>
      <c r="AG3443" s="243"/>
      <c r="AH3443" s="243"/>
    </row>
    <row r="3444" spans="30:34" x14ac:dyDescent="0.25">
      <c r="AD3444" s="243" t="s">
        <v>73</v>
      </c>
      <c r="AE3444" s="243" t="s">
        <v>2022</v>
      </c>
      <c r="AF3444" s="243">
        <v>4117602</v>
      </c>
      <c r="AG3444" s="243"/>
      <c r="AH3444" s="243"/>
    </row>
    <row r="3445" spans="30:34" x14ac:dyDescent="0.25">
      <c r="AD3445" s="243" t="s">
        <v>73</v>
      </c>
      <c r="AE3445" s="243" t="s">
        <v>3345</v>
      </c>
      <c r="AF3445" s="243">
        <v>4117701</v>
      </c>
      <c r="AG3445" s="243"/>
      <c r="AH3445" s="243"/>
    </row>
    <row r="3446" spans="30:34" x14ac:dyDescent="0.25">
      <c r="AD3446" s="243" t="s">
        <v>73</v>
      </c>
      <c r="AE3446" s="243" t="s">
        <v>3881</v>
      </c>
      <c r="AF3446" s="243">
        <v>4117800</v>
      </c>
      <c r="AG3446" s="243"/>
      <c r="AH3446" s="243"/>
    </row>
    <row r="3447" spans="30:34" x14ac:dyDescent="0.25">
      <c r="AD3447" s="243" t="s">
        <v>73</v>
      </c>
      <c r="AE3447" s="243" t="s">
        <v>3887</v>
      </c>
      <c r="AF3447" s="243">
        <v>4117909</v>
      </c>
      <c r="AG3447" s="243"/>
      <c r="AH3447" s="243"/>
    </row>
    <row r="3448" spans="30:34" x14ac:dyDescent="0.25">
      <c r="AD3448" s="243" t="s">
        <v>73</v>
      </c>
      <c r="AE3448" s="243" t="s">
        <v>3893</v>
      </c>
      <c r="AF3448" s="243">
        <v>4118006</v>
      </c>
      <c r="AG3448" s="243"/>
      <c r="AH3448" s="243"/>
    </row>
    <row r="3449" spans="30:34" x14ac:dyDescent="0.25">
      <c r="AD3449" s="243" t="s">
        <v>73</v>
      </c>
      <c r="AE3449" s="243" t="s">
        <v>3899</v>
      </c>
      <c r="AF3449" s="243">
        <v>4118105</v>
      </c>
      <c r="AG3449" s="243"/>
      <c r="AH3449" s="243"/>
    </row>
    <row r="3450" spans="30:34" x14ac:dyDescent="0.25">
      <c r="AD3450" s="243" t="s">
        <v>73</v>
      </c>
      <c r="AE3450" s="243" t="s">
        <v>3905</v>
      </c>
      <c r="AF3450" s="243">
        <v>4118204</v>
      </c>
      <c r="AG3450" s="243"/>
      <c r="AH3450" s="243"/>
    </row>
    <row r="3451" spans="30:34" x14ac:dyDescent="0.25">
      <c r="AD3451" s="243" t="s">
        <v>73</v>
      </c>
      <c r="AE3451" s="243" t="s">
        <v>3911</v>
      </c>
      <c r="AF3451" s="243">
        <v>4118303</v>
      </c>
      <c r="AG3451" s="243"/>
      <c r="AH3451" s="243"/>
    </row>
    <row r="3452" spans="30:34" x14ac:dyDescent="0.25">
      <c r="AD3452" s="243" t="s">
        <v>73</v>
      </c>
      <c r="AE3452" s="243" t="s">
        <v>3916</v>
      </c>
      <c r="AF3452" s="243">
        <v>4118402</v>
      </c>
      <c r="AG3452" s="243"/>
      <c r="AH3452" s="243"/>
    </row>
    <row r="3453" spans="30:34" x14ac:dyDescent="0.25">
      <c r="AD3453" s="243" t="s">
        <v>73</v>
      </c>
      <c r="AE3453" s="243" t="s">
        <v>3922</v>
      </c>
      <c r="AF3453" s="243">
        <v>4118451</v>
      </c>
      <c r="AG3453" s="243"/>
      <c r="AH3453" s="243"/>
    </row>
    <row r="3454" spans="30:34" x14ac:dyDescent="0.25">
      <c r="AD3454" s="243" t="s">
        <v>73</v>
      </c>
      <c r="AE3454" s="243" t="s">
        <v>3928</v>
      </c>
      <c r="AF3454" s="243">
        <v>4118501</v>
      </c>
      <c r="AG3454" s="243"/>
      <c r="AH3454" s="243"/>
    </row>
    <row r="3455" spans="30:34" x14ac:dyDescent="0.25">
      <c r="AD3455" s="243" t="s">
        <v>73</v>
      </c>
      <c r="AE3455" s="243" t="s">
        <v>3934</v>
      </c>
      <c r="AF3455" s="243">
        <v>4118600</v>
      </c>
      <c r="AG3455" s="243"/>
      <c r="AH3455" s="243"/>
    </row>
    <row r="3456" spans="30:34" x14ac:dyDescent="0.25">
      <c r="AD3456" s="243" t="s">
        <v>73</v>
      </c>
      <c r="AE3456" s="243" t="s">
        <v>3940</v>
      </c>
      <c r="AF3456" s="243">
        <v>4118709</v>
      </c>
      <c r="AG3456" s="243"/>
      <c r="AH3456" s="243"/>
    </row>
    <row r="3457" spans="30:34" x14ac:dyDescent="0.25">
      <c r="AD3457" s="243" t="s">
        <v>73</v>
      </c>
      <c r="AE3457" s="243" t="s">
        <v>3946</v>
      </c>
      <c r="AF3457" s="243">
        <v>4118808</v>
      </c>
      <c r="AG3457" s="243"/>
      <c r="AH3457" s="243"/>
    </row>
    <row r="3458" spans="30:34" x14ac:dyDescent="0.25">
      <c r="AD3458" s="243" t="s">
        <v>73</v>
      </c>
      <c r="AE3458" s="243" t="s">
        <v>3952</v>
      </c>
      <c r="AF3458" s="243">
        <v>4118857</v>
      </c>
      <c r="AG3458" s="243"/>
      <c r="AH3458" s="243"/>
    </row>
    <row r="3459" spans="30:34" x14ac:dyDescent="0.25">
      <c r="AD3459" s="243" t="s">
        <v>73</v>
      </c>
      <c r="AE3459" s="243" t="s">
        <v>3958</v>
      </c>
      <c r="AF3459" s="243">
        <v>4118907</v>
      </c>
      <c r="AG3459" s="243"/>
      <c r="AH3459" s="243"/>
    </row>
    <row r="3460" spans="30:34" x14ac:dyDescent="0.25">
      <c r="AD3460" s="243" t="s">
        <v>73</v>
      </c>
      <c r="AE3460" s="243" t="s">
        <v>3963</v>
      </c>
      <c r="AF3460" s="243">
        <v>4119004</v>
      </c>
      <c r="AG3460" s="243"/>
      <c r="AH3460" s="243"/>
    </row>
    <row r="3461" spans="30:34" x14ac:dyDescent="0.25">
      <c r="AD3461" s="243" t="s">
        <v>73</v>
      </c>
      <c r="AE3461" s="243" t="s">
        <v>3969</v>
      </c>
      <c r="AF3461" s="243">
        <v>4119103</v>
      </c>
      <c r="AG3461" s="243"/>
      <c r="AH3461" s="243"/>
    </row>
    <row r="3462" spans="30:34" x14ac:dyDescent="0.25">
      <c r="AD3462" s="243" t="s">
        <v>73</v>
      </c>
      <c r="AE3462" s="243" t="s">
        <v>3974</v>
      </c>
      <c r="AF3462" s="243">
        <v>4119152</v>
      </c>
      <c r="AG3462" s="243"/>
      <c r="AH3462" s="243"/>
    </row>
    <row r="3463" spans="30:34" x14ac:dyDescent="0.25">
      <c r="AD3463" s="243" t="s">
        <v>73</v>
      </c>
      <c r="AE3463" s="243" t="s">
        <v>3979</v>
      </c>
      <c r="AF3463" s="243">
        <v>4119251</v>
      </c>
      <c r="AG3463" s="243"/>
      <c r="AH3463" s="243"/>
    </row>
    <row r="3464" spans="30:34" x14ac:dyDescent="0.25">
      <c r="AD3464" s="243" t="s">
        <v>73</v>
      </c>
      <c r="AE3464" s="243" t="s">
        <v>3985</v>
      </c>
      <c r="AF3464" s="243">
        <v>4119202</v>
      </c>
      <c r="AG3464" s="243"/>
      <c r="AH3464" s="243"/>
    </row>
    <row r="3465" spans="30:34" x14ac:dyDescent="0.25">
      <c r="AD3465" s="243" t="s">
        <v>73</v>
      </c>
      <c r="AE3465" s="243" t="s">
        <v>1272</v>
      </c>
      <c r="AF3465" s="243">
        <v>4119301</v>
      </c>
      <c r="AG3465" s="243"/>
      <c r="AH3465" s="243"/>
    </row>
    <row r="3466" spans="30:34" x14ac:dyDescent="0.25">
      <c r="AD3466" s="243" t="s">
        <v>73</v>
      </c>
      <c r="AE3466" s="243" t="s">
        <v>3996</v>
      </c>
      <c r="AF3466" s="243">
        <v>4119400</v>
      </c>
      <c r="AG3466" s="243"/>
      <c r="AH3466" s="243"/>
    </row>
    <row r="3467" spans="30:34" x14ac:dyDescent="0.25">
      <c r="AD3467" s="243" t="s">
        <v>73</v>
      </c>
      <c r="AE3467" s="243" t="s">
        <v>4001</v>
      </c>
      <c r="AF3467" s="243">
        <v>4119509</v>
      </c>
      <c r="AG3467" s="243"/>
      <c r="AH3467" s="243"/>
    </row>
    <row r="3468" spans="30:34" x14ac:dyDescent="0.25">
      <c r="AD3468" s="243" t="s">
        <v>73</v>
      </c>
      <c r="AE3468" s="243" t="s">
        <v>4007</v>
      </c>
      <c r="AF3468" s="243">
        <v>4119608</v>
      </c>
      <c r="AG3468" s="243"/>
      <c r="AH3468" s="243"/>
    </row>
    <row r="3469" spans="30:34" x14ac:dyDescent="0.25">
      <c r="AD3469" s="243" t="s">
        <v>73</v>
      </c>
      <c r="AE3469" s="243" t="s">
        <v>4013</v>
      </c>
      <c r="AF3469" s="243">
        <v>4119657</v>
      </c>
      <c r="AG3469" s="243"/>
      <c r="AH3469" s="243"/>
    </row>
    <row r="3470" spans="30:34" x14ac:dyDescent="0.25">
      <c r="AD3470" s="243" t="s">
        <v>73</v>
      </c>
      <c r="AE3470" s="243" t="s">
        <v>4019</v>
      </c>
      <c r="AF3470" s="243">
        <v>4119707</v>
      </c>
      <c r="AG3470" s="243"/>
      <c r="AH3470" s="243"/>
    </row>
    <row r="3471" spans="30:34" x14ac:dyDescent="0.25">
      <c r="AD3471" s="243" t="s">
        <v>73</v>
      </c>
      <c r="AE3471" s="243" t="s">
        <v>4024</v>
      </c>
      <c r="AF3471" s="243">
        <v>4119806</v>
      </c>
      <c r="AG3471" s="243"/>
      <c r="AH3471" s="243"/>
    </row>
    <row r="3472" spans="30:34" x14ac:dyDescent="0.25">
      <c r="AD3472" s="243" t="s">
        <v>73</v>
      </c>
      <c r="AE3472" s="243" t="s">
        <v>4030</v>
      </c>
      <c r="AF3472" s="243">
        <v>4119905</v>
      </c>
      <c r="AG3472" s="243"/>
      <c r="AH3472" s="243"/>
    </row>
    <row r="3473" spans="30:34" x14ac:dyDescent="0.25">
      <c r="AD3473" s="243" t="s">
        <v>73</v>
      </c>
      <c r="AE3473" s="243" t="s">
        <v>4036</v>
      </c>
      <c r="AF3473" s="243">
        <v>4119954</v>
      </c>
      <c r="AG3473" s="243"/>
      <c r="AH3473" s="243"/>
    </row>
    <row r="3474" spans="30:34" x14ac:dyDescent="0.25">
      <c r="AD3474" s="243" t="s">
        <v>73</v>
      </c>
      <c r="AE3474" s="243" t="s">
        <v>4041</v>
      </c>
      <c r="AF3474" s="243">
        <v>4120002</v>
      </c>
      <c r="AG3474" s="243"/>
      <c r="AH3474" s="243"/>
    </row>
    <row r="3475" spans="30:34" x14ac:dyDescent="0.25">
      <c r="AD3475" s="243" t="s">
        <v>73</v>
      </c>
      <c r="AE3475" s="243" t="s">
        <v>4047</v>
      </c>
      <c r="AF3475" s="243">
        <v>4120101</v>
      </c>
      <c r="AG3475" s="243"/>
      <c r="AH3475" s="243"/>
    </row>
    <row r="3476" spans="30:34" x14ac:dyDescent="0.25">
      <c r="AD3476" s="243" t="s">
        <v>73</v>
      </c>
      <c r="AE3476" s="243" t="s">
        <v>4053</v>
      </c>
      <c r="AF3476" s="243">
        <v>4120150</v>
      </c>
      <c r="AG3476" s="243"/>
      <c r="AH3476" s="243"/>
    </row>
    <row r="3477" spans="30:34" x14ac:dyDescent="0.25">
      <c r="AD3477" s="243" t="s">
        <v>73</v>
      </c>
      <c r="AE3477" s="243" t="s">
        <v>4058</v>
      </c>
      <c r="AF3477" s="243">
        <v>4120200</v>
      </c>
      <c r="AG3477" s="243"/>
      <c r="AH3477" s="243"/>
    </row>
    <row r="3478" spans="30:34" x14ac:dyDescent="0.25">
      <c r="AD3478" s="243" t="s">
        <v>73</v>
      </c>
      <c r="AE3478" s="243" t="s">
        <v>4064</v>
      </c>
      <c r="AF3478" s="243">
        <v>4120309</v>
      </c>
      <c r="AG3478" s="243"/>
      <c r="AH3478" s="243"/>
    </row>
    <row r="3479" spans="30:34" x14ac:dyDescent="0.25">
      <c r="AD3479" s="243" t="s">
        <v>73</v>
      </c>
      <c r="AE3479" s="243" t="s">
        <v>4070</v>
      </c>
      <c r="AF3479" s="243">
        <v>4120333</v>
      </c>
      <c r="AG3479" s="243"/>
      <c r="AH3479" s="243"/>
    </row>
    <row r="3480" spans="30:34" x14ac:dyDescent="0.25">
      <c r="AD3480" s="243" t="s">
        <v>73</v>
      </c>
      <c r="AE3480" s="243" t="s">
        <v>4076</v>
      </c>
      <c r="AF3480" s="243">
        <v>4120358</v>
      </c>
      <c r="AG3480" s="243"/>
      <c r="AH3480" s="243"/>
    </row>
    <row r="3481" spans="30:34" x14ac:dyDescent="0.25">
      <c r="AD3481" s="243" t="s">
        <v>73</v>
      </c>
      <c r="AE3481" s="243" t="s">
        <v>4081</v>
      </c>
      <c r="AF3481" s="243">
        <v>4120408</v>
      </c>
      <c r="AG3481" s="243"/>
      <c r="AH3481" s="243"/>
    </row>
    <row r="3482" spans="30:34" x14ac:dyDescent="0.25">
      <c r="AD3482" s="243" t="s">
        <v>73</v>
      </c>
      <c r="AE3482" s="243" t="s">
        <v>4087</v>
      </c>
      <c r="AF3482" s="243">
        <v>4120507</v>
      </c>
      <c r="AG3482" s="243"/>
      <c r="AH3482" s="243"/>
    </row>
    <row r="3483" spans="30:34" x14ac:dyDescent="0.25">
      <c r="AD3483" s="243" t="s">
        <v>73</v>
      </c>
      <c r="AE3483" s="243" t="s">
        <v>4092</v>
      </c>
      <c r="AF3483" s="243">
        <v>4120606</v>
      </c>
      <c r="AG3483" s="243"/>
      <c r="AH3483" s="243"/>
    </row>
    <row r="3484" spans="30:34" x14ac:dyDescent="0.25">
      <c r="AD3484" s="243" t="s">
        <v>73</v>
      </c>
      <c r="AE3484" s="243" t="s">
        <v>4098</v>
      </c>
      <c r="AF3484" s="243">
        <v>4120655</v>
      </c>
      <c r="AG3484" s="243"/>
      <c r="AH3484" s="243"/>
    </row>
    <row r="3485" spans="30:34" x14ac:dyDescent="0.25">
      <c r="AD3485" s="243" t="s">
        <v>73</v>
      </c>
      <c r="AE3485" s="243" t="s">
        <v>4104</v>
      </c>
      <c r="AF3485" s="243">
        <v>4120705</v>
      </c>
      <c r="AG3485" s="243"/>
      <c r="AH3485" s="243"/>
    </row>
    <row r="3486" spans="30:34" x14ac:dyDescent="0.25">
      <c r="AD3486" s="243" t="s">
        <v>73</v>
      </c>
      <c r="AE3486" s="243" t="s">
        <v>4110</v>
      </c>
      <c r="AF3486" s="243">
        <v>4120804</v>
      </c>
      <c r="AG3486" s="243"/>
      <c r="AH3486" s="243"/>
    </row>
    <row r="3487" spans="30:34" x14ac:dyDescent="0.25">
      <c r="AD3487" s="243" t="s">
        <v>73</v>
      </c>
      <c r="AE3487" s="243" t="s">
        <v>4115</v>
      </c>
      <c r="AF3487" s="243">
        <v>4120853</v>
      </c>
      <c r="AG3487" s="243"/>
      <c r="AH3487" s="243"/>
    </row>
    <row r="3488" spans="30:34" x14ac:dyDescent="0.25">
      <c r="AD3488" s="243" t="s">
        <v>73</v>
      </c>
      <c r="AE3488" s="243" t="s">
        <v>4121</v>
      </c>
      <c r="AF3488" s="243">
        <v>4120903</v>
      </c>
      <c r="AG3488" s="243"/>
      <c r="AH3488" s="243"/>
    </row>
    <row r="3489" spans="30:34" x14ac:dyDescent="0.25">
      <c r="AD3489" s="243" t="s">
        <v>73</v>
      </c>
      <c r="AE3489" s="243" t="s">
        <v>4127</v>
      </c>
      <c r="AF3489" s="243">
        <v>4121000</v>
      </c>
      <c r="AG3489" s="243"/>
      <c r="AH3489" s="243"/>
    </row>
    <row r="3490" spans="30:34" x14ac:dyDescent="0.25">
      <c r="AD3490" s="243" t="s">
        <v>73</v>
      </c>
      <c r="AE3490" s="243" t="s">
        <v>4133</v>
      </c>
      <c r="AF3490" s="243">
        <v>4121109</v>
      </c>
      <c r="AG3490" s="243"/>
      <c r="AH3490" s="243"/>
    </row>
    <row r="3491" spans="30:34" x14ac:dyDescent="0.25">
      <c r="AD3491" s="243" t="s">
        <v>73</v>
      </c>
      <c r="AE3491" s="243" t="s">
        <v>4139</v>
      </c>
      <c r="AF3491" s="243">
        <v>4121208</v>
      </c>
      <c r="AG3491" s="243"/>
      <c r="AH3491" s="243"/>
    </row>
    <row r="3492" spans="30:34" x14ac:dyDescent="0.25">
      <c r="AD3492" s="243" t="s">
        <v>73</v>
      </c>
      <c r="AE3492" s="243" t="s">
        <v>4144</v>
      </c>
      <c r="AF3492" s="243">
        <v>4121257</v>
      </c>
      <c r="AG3492" s="243"/>
      <c r="AH3492" s="243"/>
    </row>
    <row r="3493" spans="30:34" x14ac:dyDescent="0.25">
      <c r="AD3493" s="243" t="s">
        <v>73</v>
      </c>
      <c r="AE3493" s="243" t="s">
        <v>4149</v>
      </c>
      <c r="AF3493" s="243">
        <v>4121307</v>
      </c>
      <c r="AG3493" s="243"/>
      <c r="AH3493" s="243"/>
    </row>
    <row r="3494" spans="30:34" x14ac:dyDescent="0.25">
      <c r="AD3494" s="243" t="s">
        <v>73</v>
      </c>
      <c r="AE3494" s="243" t="s">
        <v>4154</v>
      </c>
      <c r="AF3494" s="243">
        <v>4121356</v>
      </c>
      <c r="AG3494" s="243"/>
      <c r="AH3494" s="243"/>
    </row>
    <row r="3495" spans="30:34" x14ac:dyDescent="0.25">
      <c r="AD3495" s="243" t="s">
        <v>73</v>
      </c>
      <c r="AE3495" s="243" t="s">
        <v>4159</v>
      </c>
      <c r="AF3495" s="243">
        <v>4121406</v>
      </c>
      <c r="AG3495" s="243"/>
      <c r="AH3495" s="243"/>
    </row>
    <row r="3496" spans="30:34" x14ac:dyDescent="0.25">
      <c r="AD3496" s="243" t="s">
        <v>73</v>
      </c>
      <c r="AE3496" s="243" t="s">
        <v>4164</v>
      </c>
      <c r="AF3496" s="243">
        <v>4121505</v>
      </c>
      <c r="AG3496" s="243"/>
      <c r="AH3496" s="243"/>
    </row>
    <row r="3497" spans="30:34" x14ac:dyDescent="0.25">
      <c r="AD3497" s="243" t="s">
        <v>73</v>
      </c>
      <c r="AE3497" s="243" t="s">
        <v>4169</v>
      </c>
      <c r="AF3497" s="243">
        <v>4121604</v>
      </c>
      <c r="AG3497" s="243"/>
      <c r="AH3497" s="243"/>
    </row>
    <row r="3498" spans="30:34" x14ac:dyDescent="0.25">
      <c r="AD3498" s="243" t="s">
        <v>73</v>
      </c>
      <c r="AE3498" s="243" t="s">
        <v>4174</v>
      </c>
      <c r="AF3498" s="243">
        <v>4121703</v>
      </c>
      <c r="AG3498" s="243"/>
      <c r="AH3498" s="243"/>
    </row>
    <row r="3499" spans="30:34" x14ac:dyDescent="0.25">
      <c r="AD3499" s="243" t="s">
        <v>73</v>
      </c>
      <c r="AE3499" s="243" t="s">
        <v>4179</v>
      </c>
      <c r="AF3499" s="243">
        <v>4121752</v>
      </c>
      <c r="AG3499" s="243"/>
      <c r="AH3499" s="243"/>
    </row>
    <row r="3500" spans="30:34" x14ac:dyDescent="0.25">
      <c r="AD3500" s="243" t="s">
        <v>73</v>
      </c>
      <c r="AE3500" s="243" t="s">
        <v>4184</v>
      </c>
      <c r="AF3500" s="243">
        <v>4121802</v>
      </c>
      <c r="AG3500" s="243"/>
      <c r="AH3500" s="243"/>
    </row>
    <row r="3501" spans="30:34" x14ac:dyDescent="0.25">
      <c r="AD3501" s="243" t="s">
        <v>73</v>
      </c>
      <c r="AE3501" s="243" t="s">
        <v>4189</v>
      </c>
      <c r="AF3501" s="243">
        <v>4121901</v>
      </c>
      <c r="AG3501" s="243"/>
      <c r="AH3501" s="243"/>
    </row>
    <row r="3502" spans="30:34" x14ac:dyDescent="0.25">
      <c r="AD3502" s="243" t="s">
        <v>73</v>
      </c>
      <c r="AE3502" s="243" t="s">
        <v>4193</v>
      </c>
      <c r="AF3502" s="243">
        <v>4122008</v>
      </c>
      <c r="AG3502" s="243"/>
      <c r="AH3502" s="243"/>
    </row>
    <row r="3503" spans="30:34" x14ac:dyDescent="0.25">
      <c r="AD3503" s="243" t="s">
        <v>73</v>
      </c>
      <c r="AE3503" s="243" t="s">
        <v>4198</v>
      </c>
      <c r="AF3503" s="243">
        <v>4122107</v>
      </c>
      <c r="AG3503" s="243"/>
      <c r="AH3503" s="243"/>
    </row>
    <row r="3504" spans="30:34" x14ac:dyDescent="0.25">
      <c r="AD3504" s="243" t="s">
        <v>73</v>
      </c>
      <c r="AE3504" s="243" t="s">
        <v>4203</v>
      </c>
      <c r="AF3504" s="243">
        <v>4122156</v>
      </c>
      <c r="AG3504" s="243"/>
      <c r="AH3504" s="243"/>
    </row>
    <row r="3505" spans="30:34" x14ac:dyDescent="0.25">
      <c r="AD3505" s="243" t="s">
        <v>73</v>
      </c>
      <c r="AE3505" s="243" t="s">
        <v>4208</v>
      </c>
      <c r="AF3505" s="243">
        <v>4122172</v>
      </c>
      <c r="AG3505" s="243"/>
      <c r="AH3505" s="243"/>
    </row>
    <row r="3506" spans="30:34" x14ac:dyDescent="0.25">
      <c r="AD3506" s="243" t="s">
        <v>73</v>
      </c>
      <c r="AE3506" s="243" t="s">
        <v>4213</v>
      </c>
      <c r="AF3506" s="243">
        <v>4122206</v>
      </c>
      <c r="AG3506" s="243"/>
      <c r="AH3506" s="243"/>
    </row>
    <row r="3507" spans="30:34" x14ac:dyDescent="0.25">
      <c r="AD3507" s="243" t="s">
        <v>73</v>
      </c>
      <c r="AE3507" s="243" t="s">
        <v>1578</v>
      </c>
      <c r="AF3507" s="243">
        <v>4122305</v>
      </c>
      <c r="AG3507" s="243"/>
      <c r="AH3507" s="243"/>
    </row>
    <row r="3508" spans="30:34" x14ac:dyDescent="0.25">
      <c r="AD3508" s="243" t="s">
        <v>73</v>
      </c>
      <c r="AE3508" s="243" t="s">
        <v>4222</v>
      </c>
      <c r="AF3508" s="243">
        <v>4122404</v>
      </c>
      <c r="AG3508" s="243"/>
      <c r="AH3508" s="243"/>
    </row>
    <row r="3509" spans="30:34" x14ac:dyDescent="0.25">
      <c r="AD3509" s="243" t="s">
        <v>73</v>
      </c>
      <c r="AE3509" s="243" t="s">
        <v>4226</v>
      </c>
      <c r="AF3509" s="243">
        <v>4122503</v>
      </c>
      <c r="AG3509" s="243"/>
      <c r="AH3509" s="243"/>
    </row>
    <row r="3510" spans="30:34" x14ac:dyDescent="0.25">
      <c r="AD3510" s="243" t="s">
        <v>73</v>
      </c>
      <c r="AE3510" s="243" t="s">
        <v>4231</v>
      </c>
      <c r="AF3510" s="243">
        <v>4122602</v>
      </c>
      <c r="AG3510" s="243"/>
      <c r="AH3510" s="243"/>
    </row>
    <row r="3511" spans="30:34" x14ac:dyDescent="0.25">
      <c r="AD3511" s="243" t="s">
        <v>73</v>
      </c>
      <c r="AE3511" s="243" t="s">
        <v>4236</v>
      </c>
      <c r="AF3511" s="243">
        <v>4122651</v>
      </c>
      <c r="AG3511" s="243"/>
      <c r="AH3511" s="243"/>
    </row>
    <row r="3512" spans="30:34" x14ac:dyDescent="0.25">
      <c r="AD3512" s="243" t="s">
        <v>73</v>
      </c>
      <c r="AE3512" s="243" t="s">
        <v>4240</v>
      </c>
      <c r="AF3512" s="243">
        <v>4122701</v>
      </c>
      <c r="AG3512" s="243"/>
      <c r="AH3512" s="243"/>
    </row>
    <row r="3513" spans="30:34" x14ac:dyDescent="0.25">
      <c r="AD3513" s="243" t="s">
        <v>73</v>
      </c>
      <c r="AE3513" s="243" t="s">
        <v>4245</v>
      </c>
      <c r="AF3513" s="243">
        <v>4122800</v>
      </c>
      <c r="AG3513" s="243"/>
      <c r="AH3513" s="243"/>
    </row>
    <row r="3514" spans="30:34" x14ac:dyDescent="0.25">
      <c r="AD3514" s="243" t="s">
        <v>73</v>
      </c>
      <c r="AE3514" s="243" t="s">
        <v>4250</v>
      </c>
      <c r="AF3514" s="243">
        <v>4122909</v>
      </c>
      <c r="AG3514" s="243"/>
      <c r="AH3514" s="243"/>
    </row>
    <row r="3515" spans="30:34" x14ac:dyDescent="0.25">
      <c r="AD3515" s="243" t="s">
        <v>73</v>
      </c>
      <c r="AE3515" s="243" t="s">
        <v>4254</v>
      </c>
      <c r="AF3515" s="243">
        <v>4123006</v>
      </c>
      <c r="AG3515" s="243"/>
      <c r="AH3515" s="243"/>
    </row>
    <row r="3516" spans="30:34" x14ac:dyDescent="0.25">
      <c r="AD3516" s="243" t="s">
        <v>73</v>
      </c>
      <c r="AE3516" s="243" t="s">
        <v>4259</v>
      </c>
      <c r="AF3516" s="243">
        <v>4123105</v>
      </c>
      <c r="AG3516" s="243"/>
      <c r="AH3516" s="243"/>
    </row>
    <row r="3517" spans="30:34" x14ac:dyDescent="0.25">
      <c r="AD3517" s="243" t="s">
        <v>73</v>
      </c>
      <c r="AE3517" s="243" t="s">
        <v>4263</v>
      </c>
      <c r="AF3517" s="243">
        <v>4123204</v>
      </c>
      <c r="AG3517" s="243"/>
      <c r="AH3517" s="243"/>
    </row>
    <row r="3518" spans="30:34" x14ac:dyDescent="0.25">
      <c r="AD3518" s="243" t="s">
        <v>73</v>
      </c>
      <c r="AE3518" s="243" t="s">
        <v>4268</v>
      </c>
      <c r="AF3518" s="243">
        <v>4123303</v>
      </c>
      <c r="AG3518" s="243"/>
      <c r="AH3518" s="243"/>
    </row>
    <row r="3519" spans="30:34" x14ac:dyDescent="0.25">
      <c r="AD3519" s="243" t="s">
        <v>73</v>
      </c>
      <c r="AE3519" s="243" t="s">
        <v>4273</v>
      </c>
      <c r="AF3519" s="243">
        <v>4123402</v>
      </c>
      <c r="AG3519" s="243"/>
      <c r="AH3519" s="243"/>
    </row>
    <row r="3520" spans="30:34" x14ac:dyDescent="0.25">
      <c r="AD3520" s="243" t="s">
        <v>73</v>
      </c>
      <c r="AE3520" s="243" t="s">
        <v>3074</v>
      </c>
      <c r="AF3520" s="243">
        <v>4123501</v>
      </c>
      <c r="AG3520" s="243"/>
      <c r="AH3520" s="243"/>
    </row>
    <row r="3521" spans="30:34" x14ac:dyDescent="0.25">
      <c r="AD3521" s="243" t="s">
        <v>73</v>
      </c>
      <c r="AE3521" s="243" t="s">
        <v>3087</v>
      </c>
      <c r="AF3521" s="243">
        <v>4123600</v>
      </c>
      <c r="AG3521" s="243"/>
      <c r="AH3521" s="243"/>
    </row>
    <row r="3522" spans="30:34" x14ac:dyDescent="0.25">
      <c r="AD3522" s="243" t="s">
        <v>73</v>
      </c>
      <c r="AE3522" s="243" t="s">
        <v>4285</v>
      </c>
      <c r="AF3522" s="243">
        <v>4123709</v>
      </c>
      <c r="AG3522" s="243"/>
      <c r="AH3522" s="243"/>
    </row>
    <row r="3523" spans="30:34" x14ac:dyDescent="0.25">
      <c r="AD3523" s="243" t="s">
        <v>73</v>
      </c>
      <c r="AE3523" s="243" t="s">
        <v>4290</v>
      </c>
      <c r="AF3523" s="243">
        <v>4123808</v>
      </c>
      <c r="AG3523" s="243"/>
      <c r="AH3523" s="243"/>
    </row>
    <row r="3524" spans="30:34" x14ac:dyDescent="0.25">
      <c r="AD3524" s="243" t="s">
        <v>73</v>
      </c>
      <c r="AE3524" s="243" t="s">
        <v>4295</v>
      </c>
      <c r="AF3524" s="243">
        <v>4123824</v>
      </c>
      <c r="AG3524" s="243"/>
      <c r="AH3524" s="243"/>
    </row>
    <row r="3525" spans="30:34" x14ac:dyDescent="0.25">
      <c r="AD3525" s="243" t="s">
        <v>73</v>
      </c>
      <c r="AE3525" s="243" t="s">
        <v>4300</v>
      </c>
      <c r="AF3525" s="243">
        <v>4123857</v>
      </c>
      <c r="AG3525" s="243"/>
      <c r="AH3525" s="243"/>
    </row>
    <row r="3526" spans="30:34" x14ac:dyDescent="0.25">
      <c r="AD3526" s="243" t="s">
        <v>73</v>
      </c>
      <c r="AE3526" s="243" t="s">
        <v>4305</v>
      </c>
      <c r="AF3526" s="243">
        <v>4123907</v>
      </c>
      <c r="AG3526" s="243"/>
      <c r="AH3526" s="243"/>
    </row>
    <row r="3527" spans="30:34" x14ac:dyDescent="0.25">
      <c r="AD3527" s="243" t="s">
        <v>73</v>
      </c>
      <c r="AE3527" s="243" t="s">
        <v>4310</v>
      </c>
      <c r="AF3527" s="243">
        <v>4123956</v>
      </c>
      <c r="AG3527" s="243"/>
      <c r="AH3527" s="243"/>
    </row>
    <row r="3528" spans="30:34" x14ac:dyDescent="0.25">
      <c r="AD3528" s="243" t="s">
        <v>73</v>
      </c>
      <c r="AE3528" s="243" t="s">
        <v>4315</v>
      </c>
      <c r="AF3528" s="243">
        <v>4124020</v>
      </c>
      <c r="AG3528" s="243"/>
      <c r="AH3528" s="243"/>
    </row>
    <row r="3529" spans="30:34" x14ac:dyDescent="0.25">
      <c r="AD3529" s="243" t="s">
        <v>73</v>
      </c>
      <c r="AE3529" s="243" t="s">
        <v>4319</v>
      </c>
      <c r="AF3529" s="243">
        <v>4124053</v>
      </c>
      <c r="AG3529" s="243"/>
      <c r="AH3529" s="243"/>
    </row>
    <row r="3530" spans="30:34" x14ac:dyDescent="0.25">
      <c r="AD3530" s="243" t="s">
        <v>73</v>
      </c>
      <c r="AE3530" s="243" t="s">
        <v>4324</v>
      </c>
      <c r="AF3530" s="243">
        <v>4124004</v>
      </c>
      <c r="AG3530" s="243"/>
      <c r="AH3530" s="243"/>
    </row>
    <row r="3531" spans="30:34" x14ac:dyDescent="0.25">
      <c r="AD3531" s="243" t="s">
        <v>73</v>
      </c>
      <c r="AE3531" s="243" t="s">
        <v>4329</v>
      </c>
      <c r="AF3531" s="243">
        <v>4124103</v>
      </c>
      <c r="AG3531" s="243"/>
      <c r="AH3531" s="243"/>
    </row>
    <row r="3532" spans="30:34" x14ac:dyDescent="0.25">
      <c r="AD3532" s="243" t="s">
        <v>73</v>
      </c>
      <c r="AE3532" s="243" t="s">
        <v>4334</v>
      </c>
      <c r="AF3532" s="243">
        <v>4124202</v>
      </c>
      <c r="AG3532" s="243"/>
      <c r="AH3532" s="243"/>
    </row>
    <row r="3533" spans="30:34" x14ac:dyDescent="0.25">
      <c r="AD3533" s="243" t="s">
        <v>73</v>
      </c>
      <c r="AE3533" s="243" t="s">
        <v>4339</v>
      </c>
      <c r="AF3533" s="243">
        <v>4124301</v>
      </c>
      <c r="AG3533" s="243"/>
      <c r="AH3533" s="243"/>
    </row>
    <row r="3534" spans="30:34" x14ac:dyDescent="0.25">
      <c r="AD3534" s="243" t="s">
        <v>73</v>
      </c>
      <c r="AE3534" s="243" t="s">
        <v>4344</v>
      </c>
      <c r="AF3534" s="243">
        <v>4124400</v>
      </c>
      <c r="AG3534" s="243"/>
      <c r="AH3534" s="243"/>
    </row>
    <row r="3535" spans="30:34" x14ac:dyDescent="0.25">
      <c r="AD3535" s="243" t="s">
        <v>73</v>
      </c>
      <c r="AE3535" s="243" t="s">
        <v>4349</v>
      </c>
      <c r="AF3535" s="243">
        <v>4124509</v>
      </c>
      <c r="AG3535" s="243"/>
      <c r="AH3535" s="243"/>
    </row>
    <row r="3536" spans="30:34" x14ac:dyDescent="0.25">
      <c r="AD3536" s="243" t="s">
        <v>73</v>
      </c>
      <c r="AE3536" s="243" t="s">
        <v>4353</v>
      </c>
      <c r="AF3536" s="243">
        <v>4124608</v>
      </c>
      <c r="AG3536" s="243"/>
      <c r="AH3536" s="243"/>
    </row>
    <row r="3537" spans="30:34" x14ac:dyDescent="0.25">
      <c r="AD3537" s="243" t="s">
        <v>73</v>
      </c>
      <c r="AE3537" s="243" t="s">
        <v>4357</v>
      </c>
      <c r="AF3537" s="243">
        <v>4124707</v>
      </c>
      <c r="AG3537" s="243"/>
      <c r="AH3537" s="243"/>
    </row>
    <row r="3538" spans="30:34" x14ac:dyDescent="0.25">
      <c r="AD3538" s="243" t="s">
        <v>73</v>
      </c>
      <c r="AE3538" s="243" t="s">
        <v>2956</v>
      </c>
      <c r="AF3538" s="243">
        <v>4124806</v>
      </c>
      <c r="AG3538" s="243"/>
      <c r="AH3538" s="243"/>
    </row>
    <row r="3539" spans="30:34" x14ac:dyDescent="0.25">
      <c r="AD3539" s="243" t="s">
        <v>73</v>
      </c>
      <c r="AE3539" s="243" t="s">
        <v>4366</v>
      </c>
      <c r="AF3539" s="243">
        <v>4124905</v>
      </c>
      <c r="AG3539" s="243"/>
      <c r="AH3539" s="243"/>
    </row>
    <row r="3540" spans="30:34" x14ac:dyDescent="0.25">
      <c r="AD3540" s="243" t="s">
        <v>73</v>
      </c>
      <c r="AE3540" s="243" t="s">
        <v>4370</v>
      </c>
      <c r="AF3540" s="243">
        <v>4125001</v>
      </c>
      <c r="AG3540" s="243"/>
      <c r="AH3540" s="243"/>
    </row>
    <row r="3541" spans="30:34" x14ac:dyDescent="0.25">
      <c r="AD3541" s="243" t="s">
        <v>73</v>
      </c>
      <c r="AE3541" s="243" t="s">
        <v>4375</v>
      </c>
      <c r="AF3541" s="243">
        <v>4125100</v>
      </c>
      <c r="AG3541" s="243"/>
      <c r="AH3541" s="243"/>
    </row>
    <row r="3542" spans="30:34" x14ac:dyDescent="0.25">
      <c r="AD3542" s="243" t="s">
        <v>73</v>
      </c>
      <c r="AE3542" s="243" t="s">
        <v>4379</v>
      </c>
      <c r="AF3542" s="243">
        <v>4125308</v>
      </c>
      <c r="AG3542" s="243"/>
      <c r="AH3542" s="243"/>
    </row>
    <row r="3543" spans="30:34" x14ac:dyDescent="0.25">
      <c r="AD3543" s="243" t="s">
        <v>73</v>
      </c>
      <c r="AE3543" s="243" t="s">
        <v>4384</v>
      </c>
      <c r="AF3543" s="243">
        <v>4125357</v>
      </c>
      <c r="AG3543" s="243"/>
      <c r="AH3543" s="243"/>
    </row>
    <row r="3544" spans="30:34" x14ac:dyDescent="0.25">
      <c r="AD3544" s="243" t="s">
        <v>73</v>
      </c>
      <c r="AE3544" s="243" t="s">
        <v>4389</v>
      </c>
      <c r="AF3544" s="243">
        <v>4125209</v>
      </c>
      <c r="AG3544" s="243"/>
      <c r="AH3544" s="243"/>
    </row>
    <row r="3545" spans="30:34" x14ac:dyDescent="0.25">
      <c r="AD3545" s="243" t="s">
        <v>73</v>
      </c>
      <c r="AE3545" s="243" t="s">
        <v>4393</v>
      </c>
      <c r="AF3545" s="243">
        <v>4125407</v>
      </c>
      <c r="AG3545" s="243"/>
      <c r="AH3545" s="243"/>
    </row>
    <row r="3546" spans="30:34" x14ac:dyDescent="0.25">
      <c r="AD3546" s="243" t="s">
        <v>73</v>
      </c>
      <c r="AE3546" s="243" t="s">
        <v>4398</v>
      </c>
      <c r="AF3546" s="243">
        <v>4125456</v>
      </c>
      <c r="AG3546" s="243"/>
      <c r="AH3546" s="243"/>
    </row>
    <row r="3547" spans="30:34" x14ac:dyDescent="0.25">
      <c r="AD3547" s="243" t="s">
        <v>73</v>
      </c>
      <c r="AE3547" s="243" t="s">
        <v>4403</v>
      </c>
      <c r="AF3547" s="243">
        <v>4125506</v>
      </c>
      <c r="AG3547" s="243"/>
      <c r="AH3547" s="243"/>
    </row>
    <row r="3548" spans="30:34" x14ac:dyDescent="0.25">
      <c r="AD3548" s="243" t="s">
        <v>73</v>
      </c>
      <c r="AE3548" s="243" t="s">
        <v>4407</v>
      </c>
      <c r="AF3548" s="243">
        <v>4125555</v>
      </c>
      <c r="AG3548" s="243"/>
      <c r="AH3548" s="243"/>
    </row>
    <row r="3549" spans="30:34" x14ac:dyDescent="0.25">
      <c r="AD3549" s="243" t="s">
        <v>73</v>
      </c>
      <c r="AE3549" s="243" t="s">
        <v>4412</v>
      </c>
      <c r="AF3549" s="243">
        <v>4125605</v>
      </c>
      <c r="AG3549" s="243"/>
      <c r="AH3549" s="243"/>
    </row>
    <row r="3550" spans="30:34" x14ac:dyDescent="0.25">
      <c r="AD3550" s="243" t="s">
        <v>73</v>
      </c>
      <c r="AE3550" s="243" t="s">
        <v>4417</v>
      </c>
      <c r="AF3550" s="243">
        <v>4125704</v>
      </c>
      <c r="AG3550" s="243"/>
      <c r="AH3550" s="243"/>
    </row>
    <row r="3551" spans="30:34" x14ac:dyDescent="0.25">
      <c r="AD3551" s="243" t="s">
        <v>73</v>
      </c>
      <c r="AE3551" s="243" t="s">
        <v>4422</v>
      </c>
      <c r="AF3551" s="243">
        <v>4125753</v>
      </c>
      <c r="AG3551" s="243"/>
      <c r="AH3551" s="243"/>
    </row>
    <row r="3552" spans="30:34" x14ac:dyDescent="0.25">
      <c r="AD3552" s="243" t="s">
        <v>73</v>
      </c>
      <c r="AE3552" s="243" t="s">
        <v>4426</v>
      </c>
      <c r="AF3552" s="243">
        <v>4125803</v>
      </c>
      <c r="AG3552" s="243"/>
      <c r="AH3552" s="243"/>
    </row>
    <row r="3553" spans="30:34" x14ac:dyDescent="0.25">
      <c r="AD3553" s="243" t="s">
        <v>73</v>
      </c>
      <c r="AE3553" s="243" t="s">
        <v>4431</v>
      </c>
      <c r="AF3553" s="243">
        <v>4125902</v>
      </c>
      <c r="AG3553" s="243"/>
      <c r="AH3553" s="243"/>
    </row>
    <row r="3554" spans="30:34" x14ac:dyDescent="0.25">
      <c r="AD3554" s="243" t="s">
        <v>73</v>
      </c>
      <c r="AE3554" s="243" t="s">
        <v>4436</v>
      </c>
      <c r="AF3554" s="243">
        <v>4126009</v>
      </c>
      <c r="AG3554" s="243"/>
      <c r="AH3554" s="243"/>
    </row>
    <row r="3555" spans="30:34" x14ac:dyDescent="0.25">
      <c r="AD3555" s="243" t="s">
        <v>73</v>
      </c>
      <c r="AE3555" s="243" t="s">
        <v>2807</v>
      </c>
      <c r="AF3555" s="243">
        <v>4126108</v>
      </c>
      <c r="AG3555" s="243"/>
      <c r="AH3555" s="243"/>
    </row>
    <row r="3556" spans="30:34" x14ac:dyDescent="0.25">
      <c r="AD3556" s="243" t="s">
        <v>73</v>
      </c>
      <c r="AE3556" s="243" t="s">
        <v>4445</v>
      </c>
      <c r="AF3556" s="243">
        <v>4126207</v>
      </c>
      <c r="AG3556" s="243"/>
      <c r="AH3556" s="243"/>
    </row>
    <row r="3557" spans="30:34" x14ac:dyDescent="0.25">
      <c r="AD3557" s="243" t="s">
        <v>73</v>
      </c>
      <c r="AE3557" s="243" t="s">
        <v>4450</v>
      </c>
      <c r="AF3557" s="243">
        <v>4126256</v>
      </c>
      <c r="AG3557" s="243"/>
      <c r="AH3557" s="243"/>
    </row>
    <row r="3558" spans="30:34" x14ac:dyDescent="0.25">
      <c r="AD3558" s="243" t="s">
        <v>73</v>
      </c>
      <c r="AE3558" s="243" t="s">
        <v>4455</v>
      </c>
      <c r="AF3558" s="243">
        <v>4126272</v>
      </c>
      <c r="AG3558" s="243"/>
      <c r="AH3558" s="243"/>
    </row>
    <row r="3559" spans="30:34" x14ac:dyDescent="0.25">
      <c r="AD3559" s="243" t="s">
        <v>73</v>
      </c>
      <c r="AE3559" s="243" t="s">
        <v>4460</v>
      </c>
      <c r="AF3559" s="243">
        <v>4126306</v>
      </c>
      <c r="AG3559" s="243"/>
      <c r="AH3559" s="243"/>
    </row>
    <row r="3560" spans="30:34" x14ac:dyDescent="0.25">
      <c r="AD3560" s="243" t="s">
        <v>73</v>
      </c>
      <c r="AE3560" s="243" t="s">
        <v>4465</v>
      </c>
      <c r="AF3560" s="243">
        <v>4126355</v>
      </c>
      <c r="AG3560" s="243"/>
      <c r="AH3560" s="243"/>
    </row>
    <row r="3561" spans="30:34" x14ac:dyDescent="0.25">
      <c r="AD3561" s="243" t="s">
        <v>73</v>
      </c>
      <c r="AE3561" s="243" t="s">
        <v>4470</v>
      </c>
      <c r="AF3561" s="243">
        <v>4126405</v>
      </c>
      <c r="AG3561" s="243"/>
      <c r="AH3561" s="243"/>
    </row>
    <row r="3562" spans="30:34" x14ac:dyDescent="0.25">
      <c r="AD3562" s="243" t="s">
        <v>73</v>
      </c>
      <c r="AE3562" s="243" t="s">
        <v>4474</v>
      </c>
      <c r="AF3562" s="243">
        <v>4126504</v>
      </c>
      <c r="AG3562" s="243"/>
      <c r="AH3562" s="243"/>
    </row>
    <row r="3563" spans="30:34" x14ac:dyDescent="0.25">
      <c r="AD3563" s="243" t="s">
        <v>73</v>
      </c>
      <c r="AE3563" s="243" t="s">
        <v>4479</v>
      </c>
      <c r="AF3563" s="243">
        <v>4126603</v>
      </c>
      <c r="AG3563" s="243"/>
      <c r="AH3563" s="243"/>
    </row>
    <row r="3564" spans="30:34" x14ac:dyDescent="0.25">
      <c r="AD3564" s="243" t="s">
        <v>73</v>
      </c>
      <c r="AE3564" s="243" t="s">
        <v>4484</v>
      </c>
      <c r="AF3564" s="243">
        <v>4126652</v>
      </c>
      <c r="AG3564" s="243"/>
      <c r="AH3564" s="243"/>
    </row>
    <row r="3565" spans="30:34" x14ac:dyDescent="0.25">
      <c r="AD3565" s="243" t="s">
        <v>73</v>
      </c>
      <c r="AE3565" s="243" t="s">
        <v>4489</v>
      </c>
      <c r="AF3565" s="243">
        <v>4126678</v>
      </c>
      <c r="AG3565" s="243"/>
      <c r="AH3565" s="243"/>
    </row>
    <row r="3566" spans="30:34" x14ac:dyDescent="0.25">
      <c r="AD3566" s="243" t="s">
        <v>73</v>
      </c>
      <c r="AE3566" s="243" t="s">
        <v>4494</v>
      </c>
      <c r="AF3566" s="243">
        <v>4126702</v>
      </c>
      <c r="AG3566" s="243"/>
      <c r="AH3566" s="243"/>
    </row>
    <row r="3567" spans="30:34" x14ac:dyDescent="0.25">
      <c r="AD3567" s="243" t="s">
        <v>73</v>
      </c>
      <c r="AE3567" s="243" t="s">
        <v>4499</v>
      </c>
      <c r="AF3567" s="243">
        <v>4126801</v>
      </c>
      <c r="AG3567" s="243"/>
      <c r="AH3567" s="243"/>
    </row>
    <row r="3568" spans="30:34" x14ac:dyDescent="0.25">
      <c r="AD3568" s="243" t="s">
        <v>73</v>
      </c>
      <c r="AE3568" s="243" t="s">
        <v>4504</v>
      </c>
      <c r="AF3568" s="243">
        <v>4126900</v>
      </c>
      <c r="AG3568" s="243"/>
      <c r="AH3568" s="243"/>
    </row>
    <row r="3569" spans="30:34" x14ac:dyDescent="0.25">
      <c r="AD3569" s="243" t="s">
        <v>73</v>
      </c>
      <c r="AE3569" s="243" t="s">
        <v>4509</v>
      </c>
      <c r="AF3569" s="243">
        <v>4127007</v>
      </c>
      <c r="AG3569" s="243"/>
      <c r="AH3569" s="243"/>
    </row>
    <row r="3570" spans="30:34" x14ac:dyDescent="0.25">
      <c r="AD3570" s="243" t="s">
        <v>73</v>
      </c>
      <c r="AE3570" s="243" t="s">
        <v>4513</v>
      </c>
      <c r="AF3570" s="243">
        <v>4127106</v>
      </c>
      <c r="AG3570" s="243"/>
      <c r="AH3570" s="243"/>
    </row>
    <row r="3571" spans="30:34" x14ac:dyDescent="0.25">
      <c r="AD3571" s="243" t="s">
        <v>73</v>
      </c>
      <c r="AE3571" s="243" t="s">
        <v>4518</v>
      </c>
      <c r="AF3571" s="243">
        <v>4127205</v>
      </c>
      <c r="AG3571" s="243"/>
      <c r="AH3571" s="243"/>
    </row>
    <row r="3572" spans="30:34" x14ac:dyDescent="0.25">
      <c r="AD3572" s="243" t="s">
        <v>73</v>
      </c>
      <c r="AE3572" s="243" t="s">
        <v>4523</v>
      </c>
      <c r="AF3572" s="243">
        <v>4127304</v>
      </c>
      <c r="AG3572" s="243"/>
      <c r="AH3572" s="243"/>
    </row>
    <row r="3573" spans="30:34" x14ac:dyDescent="0.25">
      <c r="AD3573" s="243" t="s">
        <v>73</v>
      </c>
      <c r="AE3573" s="243" t="s">
        <v>4528</v>
      </c>
      <c r="AF3573" s="243">
        <v>4127403</v>
      </c>
      <c r="AG3573" s="243"/>
      <c r="AH3573" s="243"/>
    </row>
    <row r="3574" spans="30:34" x14ac:dyDescent="0.25">
      <c r="AD3574" s="243" t="s">
        <v>73</v>
      </c>
      <c r="AE3574" s="243" t="s">
        <v>4533</v>
      </c>
      <c r="AF3574" s="243">
        <v>4127502</v>
      </c>
      <c r="AG3574" s="243"/>
      <c r="AH3574" s="243"/>
    </row>
    <row r="3575" spans="30:34" x14ac:dyDescent="0.25">
      <c r="AD3575" s="243" t="s">
        <v>73</v>
      </c>
      <c r="AE3575" s="243" t="s">
        <v>4537</v>
      </c>
      <c r="AF3575" s="243">
        <v>4127601</v>
      </c>
      <c r="AG3575" s="243"/>
      <c r="AH3575" s="243"/>
    </row>
    <row r="3576" spans="30:34" x14ac:dyDescent="0.25">
      <c r="AD3576" s="243" t="s">
        <v>73</v>
      </c>
      <c r="AE3576" s="243" t="s">
        <v>4542</v>
      </c>
      <c r="AF3576" s="243">
        <v>4127700</v>
      </c>
      <c r="AG3576" s="243"/>
      <c r="AH3576" s="243"/>
    </row>
    <row r="3577" spans="30:34" x14ac:dyDescent="0.25">
      <c r="AD3577" s="243" t="s">
        <v>73</v>
      </c>
      <c r="AE3577" s="243" t="s">
        <v>4546</v>
      </c>
      <c r="AF3577" s="243">
        <v>4127809</v>
      </c>
      <c r="AG3577" s="243"/>
      <c r="AH3577" s="243"/>
    </row>
    <row r="3578" spans="30:34" x14ac:dyDescent="0.25">
      <c r="AD3578" s="243" t="s">
        <v>73</v>
      </c>
      <c r="AE3578" s="243" t="s">
        <v>4551</v>
      </c>
      <c r="AF3578" s="243">
        <v>4127858</v>
      </c>
      <c r="AG3578" s="243"/>
      <c r="AH3578" s="243"/>
    </row>
    <row r="3579" spans="30:34" x14ac:dyDescent="0.25">
      <c r="AD3579" s="243" t="s">
        <v>73</v>
      </c>
      <c r="AE3579" s="243" t="s">
        <v>4556</v>
      </c>
      <c r="AF3579" s="243">
        <v>4127882</v>
      </c>
      <c r="AG3579" s="243"/>
      <c r="AH3579" s="243"/>
    </row>
    <row r="3580" spans="30:34" x14ac:dyDescent="0.25">
      <c r="AD3580" s="243" t="s">
        <v>73</v>
      </c>
      <c r="AE3580" s="243" t="s">
        <v>4561</v>
      </c>
      <c r="AF3580" s="243">
        <v>4127908</v>
      </c>
      <c r="AG3580" s="243"/>
      <c r="AH3580" s="243"/>
    </row>
    <row r="3581" spans="30:34" x14ac:dyDescent="0.25">
      <c r="AD3581" s="243" t="s">
        <v>73</v>
      </c>
      <c r="AE3581" s="243" t="s">
        <v>4565</v>
      </c>
      <c r="AF3581" s="243">
        <v>4127957</v>
      </c>
      <c r="AG3581" s="243"/>
      <c r="AH3581" s="243"/>
    </row>
    <row r="3582" spans="30:34" x14ac:dyDescent="0.25">
      <c r="AD3582" s="243" t="s">
        <v>73</v>
      </c>
      <c r="AE3582" s="243" t="s">
        <v>4049</v>
      </c>
      <c r="AF3582" s="243">
        <v>4127965</v>
      </c>
      <c r="AG3582" s="243"/>
      <c r="AH3582" s="243"/>
    </row>
    <row r="3583" spans="30:34" x14ac:dyDescent="0.25">
      <c r="AD3583" s="243" t="s">
        <v>73</v>
      </c>
      <c r="AE3583" s="243" t="s">
        <v>4573</v>
      </c>
      <c r="AF3583" s="243">
        <v>4128005</v>
      </c>
      <c r="AG3583" s="243"/>
      <c r="AH3583" s="243"/>
    </row>
    <row r="3584" spans="30:34" x14ac:dyDescent="0.25">
      <c r="AD3584" s="243" t="s">
        <v>73</v>
      </c>
      <c r="AE3584" s="243" t="s">
        <v>4578</v>
      </c>
      <c r="AF3584" s="243">
        <v>4128104</v>
      </c>
      <c r="AG3584" s="243"/>
      <c r="AH3584" s="243"/>
    </row>
    <row r="3585" spans="30:34" x14ac:dyDescent="0.25">
      <c r="AD3585" s="243" t="s">
        <v>73</v>
      </c>
      <c r="AE3585" s="243" t="s">
        <v>4583</v>
      </c>
      <c r="AF3585" s="243">
        <v>4128203</v>
      </c>
      <c r="AG3585" s="243"/>
      <c r="AH3585" s="243"/>
    </row>
    <row r="3586" spans="30:34" x14ac:dyDescent="0.25">
      <c r="AD3586" s="243" t="s">
        <v>73</v>
      </c>
      <c r="AE3586" s="243" t="s">
        <v>4588</v>
      </c>
      <c r="AF3586" s="243">
        <v>4128302</v>
      </c>
      <c r="AG3586" s="243"/>
      <c r="AH3586" s="243"/>
    </row>
    <row r="3587" spans="30:34" x14ac:dyDescent="0.25">
      <c r="AD3587" s="243" t="s">
        <v>73</v>
      </c>
      <c r="AE3587" s="243" t="s">
        <v>4592</v>
      </c>
      <c r="AF3587" s="243">
        <v>4128401</v>
      </c>
      <c r="AG3587" s="243"/>
      <c r="AH3587" s="243"/>
    </row>
    <row r="3588" spans="30:34" x14ac:dyDescent="0.25">
      <c r="AD3588" s="243" t="s">
        <v>73</v>
      </c>
      <c r="AE3588" s="243" t="s">
        <v>4597</v>
      </c>
      <c r="AF3588" s="243">
        <v>4128534</v>
      </c>
      <c r="AG3588" s="243"/>
      <c r="AH3588" s="243"/>
    </row>
    <row r="3589" spans="30:34" x14ac:dyDescent="0.25">
      <c r="AD3589" s="243" t="s">
        <v>73</v>
      </c>
      <c r="AE3589" s="243" t="s">
        <v>4601</v>
      </c>
      <c r="AF3589" s="243">
        <v>4128559</v>
      </c>
      <c r="AG3589" s="243"/>
      <c r="AH3589" s="243"/>
    </row>
    <row r="3590" spans="30:34" x14ac:dyDescent="0.25">
      <c r="AD3590" s="243" t="s">
        <v>73</v>
      </c>
      <c r="AE3590" s="243" t="s">
        <v>4605</v>
      </c>
      <c r="AF3590" s="243">
        <v>4128609</v>
      </c>
      <c r="AG3590" s="243"/>
      <c r="AH3590" s="243"/>
    </row>
    <row r="3591" spans="30:34" x14ac:dyDescent="0.25">
      <c r="AD3591" s="243" t="s">
        <v>73</v>
      </c>
      <c r="AE3591" s="243" t="s">
        <v>4610</v>
      </c>
      <c r="AF3591" s="243">
        <v>4128658</v>
      </c>
      <c r="AG3591" s="243"/>
      <c r="AH3591" s="243"/>
    </row>
    <row r="3592" spans="30:34" x14ac:dyDescent="0.25">
      <c r="AD3592" s="243" t="s">
        <v>73</v>
      </c>
      <c r="AE3592" s="243" t="s">
        <v>4615</v>
      </c>
      <c r="AF3592" s="243">
        <v>4128708</v>
      </c>
      <c r="AG3592" s="243"/>
      <c r="AH3592" s="243"/>
    </row>
    <row r="3593" spans="30:34" x14ac:dyDescent="0.25">
      <c r="AD3593" s="243" t="s">
        <v>73</v>
      </c>
      <c r="AE3593" s="243" t="s">
        <v>4619</v>
      </c>
      <c r="AF3593" s="243">
        <v>4128500</v>
      </c>
      <c r="AG3593" s="243"/>
      <c r="AH3593" s="243"/>
    </row>
    <row r="3594" spans="30:34" x14ac:dyDescent="0.25">
      <c r="AD3594" s="243" t="s">
        <v>73</v>
      </c>
      <c r="AE3594" s="243" t="s">
        <v>4624</v>
      </c>
      <c r="AF3594" s="243">
        <v>4128807</v>
      </c>
      <c r="AG3594" s="243"/>
      <c r="AH3594" s="243"/>
    </row>
    <row r="3595" spans="30:34" x14ac:dyDescent="0.25">
      <c r="AD3595" s="243" t="s">
        <v>74</v>
      </c>
      <c r="AE3595" s="243" t="s">
        <v>108</v>
      </c>
      <c r="AF3595" s="243">
        <v>3300100</v>
      </c>
      <c r="AG3595" s="243"/>
      <c r="AH3595" s="243"/>
    </row>
    <row r="3596" spans="30:34" x14ac:dyDescent="0.25">
      <c r="AD3596" s="243" t="s">
        <v>74</v>
      </c>
      <c r="AE3596" s="243" t="s">
        <v>134</v>
      </c>
      <c r="AF3596" s="243">
        <v>3300159</v>
      </c>
      <c r="AG3596" s="243"/>
      <c r="AH3596" s="243"/>
    </row>
    <row r="3597" spans="30:34" x14ac:dyDescent="0.25">
      <c r="AD3597" s="243" t="s">
        <v>74</v>
      </c>
      <c r="AE3597" s="243" t="s">
        <v>159</v>
      </c>
      <c r="AF3597" s="243">
        <v>3300209</v>
      </c>
      <c r="AG3597" s="243"/>
      <c r="AH3597" s="243"/>
    </row>
    <row r="3598" spans="30:34" x14ac:dyDescent="0.25">
      <c r="AD3598" s="243" t="s">
        <v>74</v>
      </c>
      <c r="AE3598" s="243" t="s">
        <v>185</v>
      </c>
      <c r="AF3598" s="243">
        <v>3300225</v>
      </c>
      <c r="AG3598" s="243"/>
      <c r="AH3598" s="243"/>
    </row>
    <row r="3599" spans="30:34" x14ac:dyDescent="0.25">
      <c r="AD3599" s="243" t="s">
        <v>74</v>
      </c>
      <c r="AE3599" s="243" t="s">
        <v>211</v>
      </c>
      <c r="AF3599" s="243">
        <v>3300233</v>
      </c>
      <c r="AG3599" s="243"/>
      <c r="AH3599" s="243"/>
    </row>
    <row r="3600" spans="30:34" x14ac:dyDescent="0.25">
      <c r="AD3600" s="243" t="s">
        <v>74</v>
      </c>
      <c r="AE3600" s="243" t="s">
        <v>235</v>
      </c>
      <c r="AF3600" s="243">
        <v>3300258</v>
      </c>
      <c r="AG3600" s="243"/>
      <c r="AH3600" s="243"/>
    </row>
    <row r="3601" spans="30:34" x14ac:dyDescent="0.25">
      <c r="AD3601" s="243" t="s">
        <v>74</v>
      </c>
      <c r="AE3601" s="243" t="s">
        <v>260</v>
      </c>
      <c r="AF3601" s="243">
        <v>3300308</v>
      </c>
      <c r="AG3601" s="243"/>
      <c r="AH3601" s="243"/>
    </row>
    <row r="3602" spans="30:34" x14ac:dyDescent="0.25">
      <c r="AD3602" s="243" t="s">
        <v>74</v>
      </c>
      <c r="AE3602" s="243" t="s">
        <v>286</v>
      </c>
      <c r="AF3602" s="243">
        <v>3300407</v>
      </c>
      <c r="AG3602" s="243"/>
      <c r="AH3602" s="243"/>
    </row>
    <row r="3603" spans="30:34" x14ac:dyDescent="0.25">
      <c r="AD3603" s="243" t="s">
        <v>74</v>
      </c>
      <c r="AE3603" s="243" t="s">
        <v>312</v>
      </c>
      <c r="AF3603" s="243">
        <v>3300456</v>
      </c>
      <c r="AG3603" s="243"/>
      <c r="AH3603" s="243"/>
    </row>
    <row r="3604" spans="30:34" x14ac:dyDescent="0.25">
      <c r="AD3604" s="243" t="s">
        <v>74</v>
      </c>
      <c r="AE3604" s="243" t="s">
        <v>338</v>
      </c>
      <c r="AF3604" s="243">
        <v>3300506</v>
      </c>
      <c r="AG3604" s="243"/>
      <c r="AH3604" s="243"/>
    </row>
    <row r="3605" spans="30:34" x14ac:dyDescent="0.25">
      <c r="AD3605" s="243" t="s">
        <v>74</v>
      </c>
      <c r="AE3605" s="243" t="s">
        <v>363</v>
      </c>
      <c r="AF3605" s="243">
        <v>3300605</v>
      </c>
      <c r="AG3605" s="243"/>
      <c r="AH3605" s="243"/>
    </row>
    <row r="3606" spans="30:34" x14ac:dyDescent="0.25">
      <c r="AD3606" s="243" t="s">
        <v>74</v>
      </c>
      <c r="AE3606" s="243" t="s">
        <v>387</v>
      </c>
      <c r="AF3606" s="243">
        <v>3300704</v>
      </c>
      <c r="AG3606" s="243"/>
      <c r="AH3606" s="243"/>
    </row>
    <row r="3607" spans="30:34" x14ac:dyDescent="0.25">
      <c r="AD3607" s="243" t="s">
        <v>74</v>
      </c>
      <c r="AE3607" s="243" t="s">
        <v>412</v>
      </c>
      <c r="AF3607" s="243">
        <v>3300803</v>
      </c>
      <c r="AG3607" s="243"/>
      <c r="AH3607" s="243"/>
    </row>
    <row r="3608" spans="30:34" x14ac:dyDescent="0.25">
      <c r="AD3608" s="243" t="s">
        <v>74</v>
      </c>
      <c r="AE3608" s="243" t="s">
        <v>437</v>
      </c>
      <c r="AF3608" s="243">
        <v>3300902</v>
      </c>
      <c r="AG3608" s="243"/>
      <c r="AH3608" s="243"/>
    </row>
    <row r="3609" spans="30:34" x14ac:dyDescent="0.25">
      <c r="AD3609" s="243" t="s">
        <v>74</v>
      </c>
      <c r="AE3609" s="243" t="s">
        <v>462</v>
      </c>
      <c r="AF3609" s="243">
        <v>3301009</v>
      </c>
      <c r="AG3609" s="243"/>
      <c r="AH3609" s="243"/>
    </row>
    <row r="3610" spans="30:34" x14ac:dyDescent="0.25">
      <c r="AD3610" s="243" t="s">
        <v>74</v>
      </c>
      <c r="AE3610" s="243" t="s">
        <v>488</v>
      </c>
      <c r="AF3610" s="243">
        <v>3301108</v>
      </c>
      <c r="AG3610" s="243"/>
      <c r="AH3610" s="243"/>
    </row>
    <row r="3611" spans="30:34" x14ac:dyDescent="0.25">
      <c r="AD3611" s="243" t="s">
        <v>74</v>
      </c>
      <c r="AE3611" s="243" t="s">
        <v>512</v>
      </c>
      <c r="AF3611" s="243">
        <v>3300936</v>
      </c>
      <c r="AG3611" s="243"/>
      <c r="AH3611" s="243"/>
    </row>
    <row r="3612" spans="30:34" x14ac:dyDescent="0.25">
      <c r="AD3612" s="243" t="s">
        <v>74</v>
      </c>
      <c r="AE3612" s="243" t="s">
        <v>535</v>
      </c>
      <c r="AF3612" s="243">
        <v>3301157</v>
      </c>
      <c r="AG3612" s="243"/>
      <c r="AH3612" s="243"/>
    </row>
    <row r="3613" spans="30:34" x14ac:dyDescent="0.25">
      <c r="AD3613" s="243" t="s">
        <v>74</v>
      </c>
      <c r="AE3613" s="243" t="s">
        <v>558</v>
      </c>
      <c r="AF3613" s="243">
        <v>3301207</v>
      </c>
      <c r="AG3613" s="243"/>
      <c r="AH3613" s="243"/>
    </row>
    <row r="3614" spans="30:34" x14ac:dyDescent="0.25">
      <c r="AD3614" s="243" t="s">
        <v>74</v>
      </c>
      <c r="AE3614" s="243" t="s">
        <v>581</v>
      </c>
      <c r="AF3614" s="243">
        <v>3301306</v>
      </c>
      <c r="AG3614" s="243"/>
      <c r="AH3614" s="243"/>
    </row>
    <row r="3615" spans="30:34" x14ac:dyDescent="0.25">
      <c r="AD3615" s="243" t="s">
        <v>74</v>
      </c>
      <c r="AE3615" s="243" t="s">
        <v>604</v>
      </c>
      <c r="AF3615" s="243">
        <v>3300951</v>
      </c>
      <c r="AG3615" s="243"/>
      <c r="AH3615" s="243"/>
    </row>
    <row r="3616" spans="30:34" x14ac:dyDescent="0.25">
      <c r="AD3616" s="243" t="s">
        <v>74</v>
      </c>
      <c r="AE3616" s="243" t="s">
        <v>627</v>
      </c>
      <c r="AF3616" s="243">
        <v>3301405</v>
      </c>
      <c r="AG3616" s="243"/>
      <c r="AH3616" s="243"/>
    </row>
    <row r="3617" spans="30:34" x14ac:dyDescent="0.25">
      <c r="AD3617" s="243" t="s">
        <v>74</v>
      </c>
      <c r="AE3617" s="243" t="s">
        <v>647</v>
      </c>
      <c r="AF3617" s="243">
        <v>3301504</v>
      </c>
      <c r="AG3617" s="243"/>
      <c r="AH3617" s="243"/>
    </row>
    <row r="3618" spans="30:34" x14ac:dyDescent="0.25">
      <c r="AD3618" s="243" t="s">
        <v>74</v>
      </c>
      <c r="AE3618" s="243" t="s">
        <v>668</v>
      </c>
      <c r="AF3618" s="243">
        <v>3301603</v>
      </c>
      <c r="AG3618" s="243"/>
      <c r="AH3618" s="243"/>
    </row>
    <row r="3619" spans="30:34" x14ac:dyDescent="0.25">
      <c r="AD3619" s="243" t="s">
        <v>74</v>
      </c>
      <c r="AE3619" s="243" t="s">
        <v>690</v>
      </c>
      <c r="AF3619" s="243">
        <v>3301702</v>
      </c>
      <c r="AG3619" s="243"/>
      <c r="AH3619" s="243"/>
    </row>
    <row r="3620" spans="30:34" x14ac:dyDescent="0.25">
      <c r="AD3620" s="243" t="s">
        <v>74</v>
      </c>
      <c r="AE3620" s="243" t="s">
        <v>710</v>
      </c>
      <c r="AF3620" s="243">
        <v>3301801</v>
      </c>
      <c r="AG3620" s="243"/>
      <c r="AH3620" s="243"/>
    </row>
    <row r="3621" spans="30:34" x14ac:dyDescent="0.25">
      <c r="AD3621" s="243" t="s">
        <v>74</v>
      </c>
      <c r="AE3621" s="243" t="s">
        <v>732</v>
      </c>
      <c r="AF3621" s="243">
        <v>3301850</v>
      </c>
      <c r="AG3621" s="243"/>
      <c r="AH3621" s="243"/>
    </row>
    <row r="3622" spans="30:34" x14ac:dyDescent="0.25">
      <c r="AD3622" s="243" t="s">
        <v>74</v>
      </c>
      <c r="AE3622" s="243" t="s">
        <v>754</v>
      </c>
      <c r="AF3622" s="243">
        <v>3301876</v>
      </c>
      <c r="AG3622" s="243"/>
      <c r="AH3622" s="243"/>
    </row>
    <row r="3623" spans="30:34" x14ac:dyDescent="0.25">
      <c r="AD3623" s="243" t="s">
        <v>74</v>
      </c>
      <c r="AE3623" s="243" t="s">
        <v>776</v>
      </c>
      <c r="AF3623" s="243">
        <v>3301900</v>
      </c>
      <c r="AG3623" s="243"/>
      <c r="AH3623" s="243"/>
    </row>
    <row r="3624" spans="30:34" x14ac:dyDescent="0.25">
      <c r="AD3624" s="243" t="s">
        <v>74</v>
      </c>
      <c r="AE3624" s="243" t="s">
        <v>797</v>
      </c>
      <c r="AF3624" s="243">
        <v>3302007</v>
      </c>
      <c r="AG3624" s="243"/>
      <c r="AH3624" s="243"/>
    </row>
    <row r="3625" spans="30:34" x14ac:dyDescent="0.25">
      <c r="AD3625" s="243" t="s">
        <v>74</v>
      </c>
      <c r="AE3625" s="243" t="s">
        <v>818</v>
      </c>
      <c r="AF3625" s="243">
        <v>3302056</v>
      </c>
      <c r="AG3625" s="243"/>
      <c r="AH3625" s="243"/>
    </row>
    <row r="3626" spans="30:34" x14ac:dyDescent="0.25">
      <c r="AD3626" s="243" t="s">
        <v>74</v>
      </c>
      <c r="AE3626" s="243" t="s">
        <v>840</v>
      </c>
      <c r="AF3626" s="243">
        <v>3302106</v>
      </c>
      <c r="AG3626" s="243"/>
      <c r="AH3626" s="243"/>
    </row>
    <row r="3627" spans="30:34" x14ac:dyDescent="0.25">
      <c r="AD3627" s="243" t="s">
        <v>74</v>
      </c>
      <c r="AE3627" s="243" t="s">
        <v>862</v>
      </c>
      <c r="AF3627" s="243">
        <v>3302205</v>
      </c>
      <c r="AG3627" s="243"/>
      <c r="AH3627" s="243"/>
    </row>
    <row r="3628" spans="30:34" x14ac:dyDescent="0.25">
      <c r="AD3628" s="243" t="s">
        <v>74</v>
      </c>
      <c r="AE3628" s="243" t="s">
        <v>884</v>
      </c>
      <c r="AF3628" s="243">
        <v>3302254</v>
      </c>
      <c r="AG3628" s="243"/>
      <c r="AH3628" s="243"/>
    </row>
    <row r="3629" spans="30:34" x14ac:dyDescent="0.25">
      <c r="AD3629" s="243" t="s">
        <v>74</v>
      </c>
      <c r="AE3629" s="243" t="s">
        <v>907</v>
      </c>
      <c r="AF3629" s="243">
        <v>3302270</v>
      </c>
      <c r="AG3629" s="243"/>
      <c r="AH3629" s="243"/>
    </row>
    <row r="3630" spans="30:34" x14ac:dyDescent="0.25">
      <c r="AD3630" s="243" t="s">
        <v>74</v>
      </c>
      <c r="AE3630" s="243" t="s">
        <v>930</v>
      </c>
      <c r="AF3630" s="243">
        <v>3302304</v>
      </c>
      <c r="AG3630" s="243"/>
      <c r="AH3630" s="243"/>
    </row>
    <row r="3631" spans="30:34" x14ac:dyDescent="0.25">
      <c r="AD3631" s="243" t="s">
        <v>74</v>
      </c>
      <c r="AE3631" s="243" t="s">
        <v>952</v>
      </c>
      <c r="AF3631" s="243">
        <v>3302403</v>
      </c>
      <c r="AG3631" s="243"/>
      <c r="AH3631" s="243"/>
    </row>
    <row r="3632" spans="30:34" x14ac:dyDescent="0.25">
      <c r="AD3632" s="243" t="s">
        <v>74</v>
      </c>
      <c r="AE3632" s="243" t="s">
        <v>975</v>
      </c>
      <c r="AF3632" s="243">
        <v>3302452</v>
      </c>
      <c r="AG3632" s="243"/>
      <c r="AH3632" s="243"/>
    </row>
    <row r="3633" spans="30:34" x14ac:dyDescent="0.25">
      <c r="AD3633" s="243" t="s">
        <v>74</v>
      </c>
      <c r="AE3633" s="243" t="s">
        <v>997</v>
      </c>
      <c r="AF3633" s="243">
        <v>3302502</v>
      </c>
      <c r="AG3633" s="243"/>
      <c r="AH3633" s="243"/>
    </row>
    <row r="3634" spans="30:34" x14ac:dyDescent="0.25">
      <c r="AD3634" s="243" t="s">
        <v>74</v>
      </c>
      <c r="AE3634" s="243" t="s">
        <v>1020</v>
      </c>
      <c r="AF3634" s="243">
        <v>3302601</v>
      </c>
      <c r="AG3634" s="243"/>
      <c r="AH3634" s="243"/>
    </row>
    <row r="3635" spans="30:34" x14ac:dyDescent="0.25">
      <c r="AD3635" s="243" t="s">
        <v>74</v>
      </c>
      <c r="AE3635" s="243" t="s">
        <v>1042</v>
      </c>
      <c r="AF3635" s="243">
        <v>3302700</v>
      </c>
      <c r="AG3635" s="243"/>
      <c r="AH3635" s="243"/>
    </row>
    <row r="3636" spans="30:34" x14ac:dyDescent="0.25">
      <c r="AD3636" s="243" t="s">
        <v>74</v>
      </c>
      <c r="AE3636" s="243" t="s">
        <v>1064</v>
      </c>
      <c r="AF3636" s="243">
        <v>3302809</v>
      </c>
      <c r="AG3636" s="243"/>
      <c r="AH3636" s="243"/>
    </row>
    <row r="3637" spans="30:34" x14ac:dyDescent="0.25">
      <c r="AD3637" s="243" t="s">
        <v>74</v>
      </c>
      <c r="AE3637" s="243" t="s">
        <v>1085</v>
      </c>
      <c r="AF3637" s="243">
        <v>3302858</v>
      </c>
      <c r="AG3637" s="243"/>
      <c r="AH3637" s="243"/>
    </row>
    <row r="3638" spans="30:34" x14ac:dyDescent="0.25">
      <c r="AD3638" s="243" t="s">
        <v>74</v>
      </c>
      <c r="AE3638" s="243" t="s">
        <v>1108</v>
      </c>
      <c r="AF3638" s="243">
        <v>3302908</v>
      </c>
      <c r="AG3638" s="243"/>
      <c r="AH3638" s="243"/>
    </row>
    <row r="3639" spans="30:34" x14ac:dyDescent="0.25">
      <c r="AD3639" s="243" t="s">
        <v>74</v>
      </c>
      <c r="AE3639" s="243" t="s">
        <v>1131</v>
      </c>
      <c r="AF3639" s="243">
        <v>3303005</v>
      </c>
      <c r="AG3639" s="243"/>
      <c r="AH3639" s="243"/>
    </row>
    <row r="3640" spans="30:34" x14ac:dyDescent="0.25">
      <c r="AD3640" s="243" t="s">
        <v>74</v>
      </c>
      <c r="AE3640" s="243" t="s">
        <v>1154</v>
      </c>
      <c r="AF3640" s="243">
        <v>3303104</v>
      </c>
      <c r="AG3640" s="243"/>
      <c r="AH3640" s="243"/>
    </row>
    <row r="3641" spans="30:34" x14ac:dyDescent="0.25">
      <c r="AD3641" s="243" t="s">
        <v>74</v>
      </c>
      <c r="AE3641" s="243" t="s">
        <v>1177</v>
      </c>
      <c r="AF3641" s="243">
        <v>3303203</v>
      </c>
      <c r="AG3641" s="243"/>
      <c r="AH3641" s="243"/>
    </row>
    <row r="3642" spans="30:34" x14ac:dyDescent="0.25">
      <c r="AD3642" s="243" t="s">
        <v>74</v>
      </c>
      <c r="AE3642" s="243" t="s">
        <v>1199</v>
      </c>
      <c r="AF3642" s="243">
        <v>3303302</v>
      </c>
      <c r="AG3642" s="243"/>
      <c r="AH3642" s="243"/>
    </row>
    <row r="3643" spans="30:34" x14ac:dyDescent="0.25">
      <c r="AD3643" s="243" t="s">
        <v>74</v>
      </c>
      <c r="AE3643" s="243" t="s">
        <v>1222</v>
      </c>
      <c r="AF3643" s="243">
        <v>3303401</v>
      </c>
      <c r="AG3643" s="243"/>
      <c r="AH3643" s="243"/>
    </row>
    <row r="3644" spans="30:34" x14ac:dyDescent="0.25">
      <c r="AD3644" s="243" t="s">
        <v>74</v>
      </c>
      <c r="AE3644" s="243" t="s">
        <v>1243</v>
      </c>
      <c r="AF3644" s="243">
        <v>3303500</v>
      </c>
      <c r="AG3644" s="243"/>
      <c r="AH3644" s="243"/>
    </row>
    <row r="3645" spans="30:34" x14ac:dyDescent="0.25">
      <c r="AD3645" s="243" t="s">
        <v>74</v>
      </c>
      <c r="AE3645" s="243" t="s">
        <v>1266</v>
      </c>
      <c r="AF3645" s="243">
        <v>3303609</v>
      </c>
      <c r="AG3645" s="243"/>
      <c r="AH3645" s="243"/>
    </row>
    <row r="3646" spans="30:34" x14ac:dyDescent="0.25">
      <c r="AD3646" s="243" t="s">
        <v>74</v>
      </c>
      <c r="AE3646" s="243" t="s">
        <v>1287</v>
      </c>
      <c r="AF3646" s="243">
        <v>3303708</v>
      </c>
      <c r="AG3646" s="243"/>
      <c r="AH3646" s="243"/>
    </row>
    <row r="3647" spans="30:34" x14ac:dyDescent="0.25">
      <c r="AD3647" s="243" t="s">
        <v>74</v>
      </c>
      <c r="AE3647" s="243" t="s">
        <v>1310</v>
      </c>
      <c r="AF3647" s="243">
        <v>3303807</v>
      </c>
      <c r="AG3647" s="243"/>
      <c r="AH3647" s="243"/>
    </row>
    <row r="3648" spans="30:34" x14ac:dyDescent="0.25">
      <c r="AD3648" s="243" t="s">
        <v>74</v>
      </c>
      <c r="AE3648" s="243" t="s">
        <v>1332</v>
      </c>
      <c r="AF3648" s="243">
        <v>3303856</v>
      </c>
      <c r="AG3648" s="243"/>
      <c r="AH3648" s="243"/>
    </row>
    <row r="3649" spans="30:34" x14ac:dyDescent="0.25">
      <c r="AD3649" s="243" t="s">
        <v>74</v>
      </c>
      <c r="AE3649" s="243" t="s">
        <v>1354</v>
      </c>
      <c r="AF3649" s="243">
        <v>3303906</v>
      </c>
      <c r="AG3649" s="243"/>
      <c r="AH3649" s="243"/>
    </row>
    <row r="3650" spans="30:34" x14ac:dyDescent="0.25">
      <c r="AD3650" s="243" t="s">
        <v>74</v>
      </c>
      <c r="AE3650" s="243" t="s">
        <v>1375</v>
      </c>
      <c r="AF3650" s="243">
        <v>3303955</v>
      </c>
      <c r="AG3650" s="243"/>
      <c r="AH3650" s="243"/>
    </row>
    <row r="3651" spans="30:34" x14ac:dyDescent="0.25">
      <c r="AD3651" s="243" t="s">
        <v>74</v>
      </c>
      <c r="AE3651" s="243" t="s">
        <v>1397</v>
      </c>
      <c r="AF3651" s="243">
        <v>3304003</v>
      </c>
      <c r="AG3651" s="243"/>
      <c r="AH3651" s="243"/>
    </row>
    <row r="3652" spans="30:34" x14ac:dyDescent="0.25">
      <c r="AD3652" s="243" t="s">
        <v>74</v>
      </c>
      <c r="AE3652" s="243" t="s">
        <v>1419</v>
      </c>
      <c r="AF3652" s="243">
        <v>3304102</v>
      </c>
      <c r="AG3652" s="243"/>
      <c r="AH3652" s="243"/>
    </row>
    <row r="3653" spans="30:34" x14ac:dyDescent="0.25">
      <c r="AD3653" s="243" t="s">
        <v>74</v>
      </c>
      <c r="AE3653" s="243" t="s">
        <v>1440</v>
      </c>
      <c r="AF3653" s="243">
        <v>3304110</v>
      </c>
      <c r="AG3653" s="243"/>
      <c r="AH3653" s="243"/>
    </row>
    <row r="3654" spans="30:34" x14ac:dyDescent="0.25">
      <c r="AD3654" s="243" t="s">
        <v>74</v>
      </c>
      <c r="AE3654" s="243" t="s">
        <v>1461</v>
      </c>
      <c r="AF3654" s="243">
        <v>3304128</v>
      </c>
      <c r="AG3654" s="243"/>
      <c r="AH3654" s="243"/>
    </row>
    <row r="3655" spans="30:34" x14ac:dyDescent="0.25">
      <c r="AD3655" s="243" t="s">
        <v>74</v>
      </c>
      <c r="AE3655" s="243" t="s">
        <v>1482</v>
      </c>
      <c r="AF3655" s="243">
        <v>3304144</v>
      </c>
      <c r="AG3655" s="243"/>
      <c r="AH3655" s="243"/>
    </row>
    <row r="3656" spans="30:34" x14ac:dyDescent="0.25">
      <c r="AD3656" s="243" t="s">
        <v>74</v>
      </c>
      <c r="AE3656" s="243" t="s">
        <v>1504</v>
      </c>
      <c r="AF3656" s="243">
        <v>3304151</v>
      </c>
      <c r="AG3656" s="243"/>
      <c r="AH3656" s="243"/>
    </row>
    <row r="3657" spans="30:34" x14ac:dyDescent="0.25">
      <c r="AD3657" s="243" t="s">
        <v>74</v>
      </c>
      <c r="AE3657" s="243" t="s">
        <v>1524</v>
      </c>
      <c r="AF3657" s="243">
        <v>3304201</v>
      </c>
      <c r="AG3657" s="243"/>
      <c r="AH3657" s="243"/>
    </row>
    <row r="3658" spans="30:34" x14ac:dyDescent="0.25">
      <c r="AD3658" s="243" t="s">
        <v>74</v>
      </c>
      <c r="AE3658" s="243" t="s">
        <v>1545</v>
      </c>
      <c r="AF3658" s="243">
        <v>3304300</v>
      </c>
      <c r="AG3658" s="243"/>
      <c r="AH3658" s="243"/>
    </row>
    <row r="3659" spans="30:34" x14ac:dyDescent="0.25">
      <c r="AD3659" s="243" t="s">
        <v>74</v>
      </c>
      <c r="AE3659" s="243" t="s">
        <v>1565</v>
      </c>
      <c r="AF3659" s="243">
        <v>3304409</v>
      </c>
      <c r="AG3659" s="243"/>
      <c r="AH3659" s="243"/>
    </row>
    <row r="3660" spans="30:34" x14ac:dyDescent="0.25">
      <c r="AD3660" s="243" t="s">
        <v>74</v>
      </c>
      <c r="AE3660" s="243" t="s">
        <v>1584</v>
      </c>
      <c r="AF3660" s="243">
        <v>3304508</v>
      </c>
      <c r="AG3660" s="243"/>
      <c r="AH3660" s="243"/>
    </row>
    <row r="3661" spans="30:34" x14ac:dyDescent="0.25">
      <c r="AD3661" s="243" t="s">
        <v>74</v>
      </c>
      <c r="AE3661" s="243" t="s">
        <v>1605</v>
      </c>
      <c r="AF3661" s="243">
        <v>3304524</v>
      </c>
      <c r="AG3661" s="243"/>
      <c r="AH3661" s="243"/>
    </row>
    <row r="3662" spans="30:34" x14ac:dyDescent="0.25">
      <c r="AD3662" s="243" t="s">
        <v>74</v>
      </c>
      <c r="AE3662" s="243" t="s">
        <v>1625</v>
      </c>
      <c r="AF3662" s="243">
        <v>3304557</v>
      </c>
      <c r="AG3662" s="243"/>
      <c r="AH3662" s="243"/>
    </row>
    <row r="3663" spans="30:34" x14ac:dyDescent="0.25">
      <c r="AD3663" s="243" t="s">
        <v>74</v>
      </c>
      <c r="AE3663" s="243" t="s">
        <v>1646</v>
      </c>
      <c r="AF3663" s="243">
        <v>3304607</v>
      </c>
      <c r="AG3663" s="243"/>
      <c r="AH3663" s="243"/>
    </row>
    <row r="3664" spans="30:34" x14ac:dyDescent="0.25">
      <c r="AD3664" s="243" t="s">
        <v>74</v>
      </c>
      <c r="AE3664" s="243" t="s">
        <v>1666</v>
      </c>
      <c r="AF3664" s="243">
        <v>3304706</v>
      </c>
      <c r="AG3664" s="243"/>
      <c r="AH3664" s="243"/>
    </row>
    <row r="3665" spans="30:34" x14ac:dyDescent="0.25">
      <c r="AD3665" s="243" t="s">
        <v>74</v>
      </c>
      <c r="AE3665" s="243" t="s">
        <v>1687</v>
      </c>
      <c r="AF3665" s="243">
        <v>3304805</v>
      </c>
      <c r="AG3665" s="243"/>
      <c r="AH3665" s="243"/>
    </row>
    <row r="3666" spans="30:34" x14ac:dyDescent="0.25">
      <c r="AD3666" s="243" t="s">
        <v>74</v>
      </c>
      <c r="AE3666" s="243" t="s">
        <v>1707</v>
      </c>
      <c r="AF3666" s="243">
        <v>3304755</v>
      </c>
      <c r="AG3666" s="243"/>
      <c r="AH3666" s="243"/>
    </row>
    <row r="3667" spans="30:34" x14ac:dyDescent="0.25">
      <c r="AD3667" s="243" t="s">
        <v>74</v>
      </c>
      <c r="AE3667" s="243" t="s">
        <v>1728</v>
      </c>
      <c r="AF3667" s="243">
        <v>3304904</v>
      </c>
      <c r="AG3667" s="243"/>
      <c r="AH3667" s="243"/>
    </row>
    <row r="3668" spans="30:34" x14ac:dyDescent="0.25">
      <c r="AD3668" s="243" t="s">
        <v>74</v>
      </c>
      <c r="AE3668" s="243" t="s">
        <v>1749</v>
      </c>
      <c r="AF3668" s="243">
        <v>3305000</v>
      </c>
      <c r="AG3668" s="243"/>
      <c r="AH3668" s="243"/>
    </row>
    <row r="3669" spans="30:34" x14ac:dyDescent="0.25">
      <c r="AD3669" s="243" t="s">
        <v>74</v>
      </c>
      <c r="AE3669" s="243" t="s">
        <v>1769</v>
      </c>
      <c r="AF3669" s="243">
        <v>3305109</v>
      </c>
      <c r="AG3669" s="243"/>
      <c r="AH3669" s="243"/>
    </row>
    <row r="3670" spans="30:34" x14ac:dyDescent="0.25">
      <c r="AD3670" s="243" t="s">
        <v>74</v>
      </c>
      <c r="AE3670" s="243" t="s">
        <v>1789</v>
      </c>
      <c r="AF3670" s="243">
        <v>3305133</v>
      </c>
      <c r="AG3670" s="243"/>
      <c r="AH3670" s="243"/>
    </row>
    <row r="3671" spans="30:34" x14ac:dyDescent="0.25">
      <c r="AD3671" s="243" t="s">
        <v>74</v>
      </c>
      <c r="AE3671" s="243" t="s">
        <v>1809</v>
      </c>
      <c r="AF3671" s="243">
        <v>3305158</v>
      </c>
      <c r="AG3671" s="243"/>
      <c r="AH3671" s="243"/>
    </row>
    <row r="3672" spans="30:34" x14ac:dyDescent="0.25">
      <c r="AD3672" s="243" t="s">
        <v>74</v>
      </c>
      <c r="AE3672" s="243" t="s">
        <v>1827</v>
      </c>
      <c r="AF3672" s="243">
        <v>3305208</v>
      </c>
      <c r="AG3672" s="243"/>
      <c r="AH3672" s="243"/>
    </row>
    <row r="3673" spans="30:34" x14ac:dyDescent="0.25">
      <c r="AD3673" s="243" t="s">
        <v>74</v>
      </c>
      <c r="AE3673" s="243" t="s">
        <v>1845</v>
      </c>
      <c r="AF3673" s="243">
        <v>3305307</v>
      </c>
      <c r="AG3673" s="243"/>
      <c r="AH3673" s="243"/>
    </row>
    <row r="3674" spans="30:34" x14ac:dyDescent="0.25">
      <c r="AD3674" s="243" t="s">
        <v>74</v>
      </c>
      <c r="AE3674" s="243" t="s">
        <v>1863</v>
      </c>
      <c r="AF3674" s="243">
        <v>3305406</v>
      </c>
      <c r="AG3674" s="243"/>
      <c r="AH3674" s="243"/>
    </row>
    <row r="3675" spans="30:34" x14ac:dyDescent="0.25">
      <c r="AD3675" s="243" t="s">
        <v>74</v>
      </c>
      <c r="AE3675" s="243" t="s">
        <v>1881</v>
      </c>
      <c r="AF3675" s="243">
        <v>3305505</v>
      </c>
      <c r="AG3675" s="243"/>
      <c r="AH3675" s="243"/>
    </row>
    <row r="3676" spans="30:34" x14ac:dyDescent="0.25">
      <c r="AD3676" s="243" t="s">
        <v>74</v>
      </c>
      <c r="AE3676" s="243" t="s">
        <v>1897</v>
      </c>
      <c r="AF3676" s="243">
        <v>3305554</v>
      </c>
      <c r="AG3676" s="243"/>
      <c r="AH3676" s="243"/>
    </row>
    <row r="3677" spans="30:34" x14ac:dyDescent="0.25">
      <c r="AD3677" s="243" t="s">
        <v>74</v>
      </c>
      <c r="AE3677" s="243" t="s">
        <v>1914</v>
      </c>
      <c r="AF3677" s="243">
        <v>3305604</v>
      </c>
      <c r="AG3677" s="243"/>
      <c r="AH3677" s="243"/>
    </row>
    <row r="3678" spans="30:34" x14ac:dyDescent="0.25">
      <c r="AD3678" s="243" t="s">
        <v>74</v>
      </c>
      <c r="AE3678" s="243" t="s">
        <v>1932</v>
      </c>
      <c r="AF3678" s="243">
        <v>3305703</v>
      </c>
      <c r="AG3678" s="243"/>
      <c r="AH3678" s="243"/>
    </row>
    <row r="3679" spans="30:34" x14ac:dyDescent="0.25">
      <c r="AD3679" s="243" t="s">
        <v>74</v>
      </c>
      <c r="AE3679" s="243" t="s">
        <v>1948</v>
      </c>
      <c r="AF3679" s="243">
        <v>3305752</v>
      </c>
      <c r="AG3679" s="243"/>
      <c r="AH3679" s="243"/>
    </row>
    <row r="3680" spans="30:34" x14ac:dyDescent="0.25">
      <c r="AD3680" s="243" t="s">
        <v>74</v>
      </c>
      <c r="AE3680" s="243" t="s">
        <v>1964</v>
      </c>
      <c r="AF3680" s="243">
        <v>3305802</v>
      </c>
      <c r="AG3680" s="243"/>
      <c r="AH3680" s="243"/>
    </row>
    <row r="3681" spans="30:34" x14ac:dyDescent="0.25">
      <c r="AD3681" s="243" t="s">
        <v>74</v>
      </c>
      <c r="AE3681" s="243" t="s">
        <v>1982</v>
      </c>
      <c r="AF3681" s="243">
        <v>3305901</v>
      </c>
      <c r="AG3681" s="243"/>
      <c r="AH3681" s="243"/>
    </row>
    <row r="3682" spans="30:34" x14ac:dyDescent="0.25">
      <c r="AD3682" s="243" t="s">
        <v>74</v>
      </c>
      <c r="AE3682" s="243" t="s">
        <v>1999</v>
      </c>
      <c r="AF3682" s="243">
        <v>3306008</v>
      </c>
      <c r="AG3682" s="243"/>
      <c r="AH3682" s="243"/>
    </row>
    <row r="3683" spans="30:34" x14ac:dyDescent="0.25">
      <c r="AD3683" s="243" t="s">
        <v>74</v>
      </c>
      <c r="AE3683" s="243" t="s">
        <v>2017</v>
      </c>
      <c r="AF3683" s="243">
        <v>3306107</v>
      </c>
      <c r="AG3683" s="243"/>
      <c r="AH3683" s="243"/>
    </row>
    <row r="3684" spans="30:34" x14ac:dyDescent="0.25">
      <c r="AD3684" s="243" t="s">
        <v>74</v>
      </c>
      <c r="AE3684" s="243" t="s">
        <v>2035</v>
      </c>
      <c r="AF3684" s="243">
        <v>3306156</v>
      </c>
      <c r="AG3684" s="243"/>
      <c r="AH3684" s="243"/>
    </row>
    <row r="3685" spans="30:34" x14ac:dyDescent="0.25">
      <c r="AD3685" s="243" t="s">
        <v>74</v>
      </c>
      <c r="AE3685" s="243" t="s">
        <v>2053</v>
      </c>
      <c r="AF3685" s="243">
        <v>3306206</v>
      </c>
      <c r="AG3685" s="243"/>
      <c r="AH3685" s="243"/>
    </row>
    <row r="3686" spans="30:34" x14ac:dyDescent="0.25">
      <c r="AD3686" s="243" t="s">
        <v>74</v>
      </c>
      <c r="AE3686" s="243" t="s">
        <v>2071</v>
      </c>
      <c r="AF3686" s="243">
        <v>3306305</v>
      </c>
      <c r="AG3686" s="243"/>
      <c r="AH3686" s="243"/>
    </row>
    <row r="3687" spans="30:34" x14ac:dyDescent="0.25">
      <c r="AD3687" s="243" t="s">
        <v>75</v>
      </c>
      <c r="AE3687" s="243" t="s">
        <v>109</v>
      </c>
      <c r="AF3687" s="243">
        <v>2400109</v>
      </c>
      <c r="AG3687" s="243"/>
      <c r="AH3687" s="243"/>
    </row>
    <row r="3688" spans="30:34" x14ac:dyDescent="0.25">
      <c r="AD3688" s="243" t="s">
        <v>75</v>
      </c>
      <c r="AE3688" s="243" t="s">
        <v>135</v>
      </c>
      <c r="AF3688" s="243">
        <v>2400208</v>
      </c>
      <c r="AG3688" s="243"/>
      <c r="AH3688" s="243"/>
    </row>
    <row r="3689" spans="30:34" x14ac:dyDescent="0.25">
      <c r="AD3689" s="243" t="s">
        <v>75</v>
      </c>
      <c r="AE3689" s="243" t="s">
        <v>160</v>
      </c>
      <c r="AF3689" s="243">
        <v>2400307</v>
      </c>
      <c r="AG3689" s="243"/>
      <c r="AH3689" s="243"/>
    </row>
    <row r="3690" spans="30:34" x14ac:dyDescent="0.25">
      <c r="AD3690" s="243" t="s">
        <v>75</v>
      </c>
      <c r="AE3690" s="243" t="s">
        <v>186</v>
      </c>
      <c r="AF3690" s="243">
        <v>2400406</v>
      </c>
      <c r="AG3690" s="243"/>
      <c r="AH3690" s="243"/>
    </row>
    <row r="3691" spans="30:34" x14ac:dyDescent="0.25">
      <c r="AD3691" s="243" t="s">
        <v>75</v>
      </c>
      <c r="AE3691" s="243" t="s">
        <v>212</v>
      </c>
      <c r="AF3691" s="243">
        <v>2400505</v>
      </c>
      <c r="AG3691" s="243"/>
      <c r="AH3691" s="243"/>
    </row>
    <row r="3692" spans="30:34" x14ac:dyDescent="0.25">
      <c r="AD3692" s="243" t="s">
        <v>75</v>
      </c>
      <c r="AE3692" s="243" t="s">
        <v>236</v>
      </c>
      <c r="AF3692" s="243">
        <v>2400604</v>
      </c>
      <c r="AG3692" s="243"/>
      <c r="AH3692" s="243"/>
    </row>
    <row r="3693" spans="30:34" x14ac:dyDescent="0.25">
      <c r="AD3693" s="243" t="s">
        <v>75</v>
      </c>
      <c r="AE3693" s="243" t="s">
        <v>261</v>
      </c>
      <c r="AF3693" s="243">
        <v>2400703</v>
      </c>
      <c r="AG3693" s="243"/>
      <c r="AH3693" s="243"/>
    </row>
    <row r="3694" spans="30:34" x14ac:dyDescent="0.25">
      <c r="AD3694" s="243" t="s">
        <v>75</v>
      </c>
      <c r="AE3694" s="243" t="s">
        <v>287</v>
      </c>
      <c r="AF3694" s="243">
        <v>2400802</v>
      </c>
      <c r="AG3694" s="243"/>
      <c r="AH3694" s="243"/>
    </row>
    <row r="3695" spans="30:34" x14ac:dyDescent="0.25">
      <c r="AD3695" s="243" t="s">
        <v>75</v>
      </c>
      <c r="AE3695" s="243" t="s">
        <v>313</v>
      </c>
      <c r="AF3695" s="243">
        <v>2400901</v>
      </c>
      <c r="AG3695" s="243"/>
      <c r="AH3695" s="243"/>
    </row>
    <row r="3696" spans="30:34" x14ac:dyDescent="0.25">
      <c r="AD3696" s="243" t="s">
        <v>75</v>
      </c>
      <c r="AE3696" s="243" t="s">
        <v>339</v>
      </c>
      <c r="AF3696" s="243">
        <v>2401008</v>
      </c>
      <c r="AG3696" s="243"/>
      <c r="AH3696" s="243"/>
    </row>
    <row r="3697" spans="30:34" x14ac:dyDescent="0.25">
      <c r="AD3697" s="243" t="s">
        <v>75</v>
      </c>
      <c r="AE3697" s="243" t="s">
        <v>218</v>
      </c>
      <c r="AF3697" s="243">
        <v>2401107</v>
      </c>
      <c r="AG3697" s="243"/>
      <c r="AH3697" s="243"/>
    </row>
    <row r="3698" spans="30:34" x14ac:dyDescent="0.25">
      <c r="AD3698" s="243" t="s">
        <v>75</v>
      </c>
      <c r="AE3698" s="243" t="s">
        <v>388</v>
      </c>
      <c r="AF3698" s="243">
        <v>2401206</v>
      </c>
      <c r="AG3698" s="243"/>
      <c r="AH3698" s="243"/>
    </row>
    <row r="3699" spans="30:34" x14ac:dyDescent="0.25">
      <c r="AD3699" s="243" t="s">
        <v>75</v>
      </c>
      <c r="AE3699" s="243" t="s">
        <v>413</v>
      </c>
      <c r="AF3699" s="243">
        <v>2401305</v>
      </c>
      <c r="AG3699" s="243"/>
      <c r="AH3699" s="243"/>
    </row>
    <row r="3700" spans="30:34" x14ac:dyDescent="0.25">
      <c r="AD3700" s="243" t="s">
        <v>75</v>
      </c>
      <c r="AE3700" s="243" t="s">
        <v>438</v>
      </c>
      <c r="AF3700" s="243">
        <v>2401404</v>
      </c>
      <c r="AG3700" s="243"/>
      <c r="AH3700" s="243"/>
    </row>
    <row r="3701" spans="30:34" x14ac:dyDescent="0.25">
      <c r="AD3701" s="243" t="s">
        <v>75</v>
      </c>
      <c r="AE3701" s="243" t="s">
        <v>463</v>
      </c>
      <c r="AF3701" s="243">
        <v>2401453</v>
      </c>
      <c r="AG3701" s="243"/>
      <c r="AH3701" s="243"/>
    </row>
    <row r="3702" spans="30:34" x14ac:dyDescent="0.25">
      <c r="AD3702" s="243" t="s">
        <v>75</v>
      </c>
      <c r="AE3702" s="243" t="s">
        <v>489</v>
      </c>
      <c r="AF3702" s="243">
        <v>2401503</v>
      </c>
      <c r="AG3702" s="243"/>
      <c r="AH3702" s="243"/>
    </row>
    <row r="3703" spans="30:34" x14ac:dyDescent="0.25">
      <c r="AD3703" s="243" t="s">
        <v>75</v>
      </c>
      <c r="AE3703" s="243" t="s">
        <v>513</v>
      </c>
      <c r="AF3703" s="243">
        <v>2401602</v>
      </c>
      <c r="AG3703" s="243"/>
      <c r="AH3703" s="243"/>
    </row>
    <row r="3704" spans="30:34" x14ac:dyDescent="0.25">
      <c r="AD3704" s="243" t="s">
        <v>75</v>
      </c>
      <c r="AE3704" s="243" t="s">
        <v>536</v>
      </c>
      <c r="AF3704" s="243">
        <v>2401651</v>
      </c>
      <c r="AG3704" s="243"/>
      <c r="AH3704" s="243"/>
    </row>
    <row r="3705" spans="30:34" x14ac:dyDescent="0.25">
      <c r="AD3705" s="243" t="s">
        <v>75</v>
      </c>
      <c r="AE3705" s="243" t="s">
        <v>559</v>
      </c>
      <c r="AF3705" s="243">
        <v>2401701</v>
      </c>
      <c r="AG3705" s="243"/>
      <c r="AH3705" s="243"/>
    </row>
    <row r="3706" spans="30:34" x14ac:dyDescent="0.25">
      <c r="AD3706" s="243" t="s">
        <v>75</v>
      </c>
      <c r="AE3706" s="243" t="s">
        <v>582</v>
      </c>
      <c r="AF3706" s="243">
        <v>2401800</v>
      </c>
      <c r="AG3706" s="243"/>
      <c r="AH3706" s="243"/>
    </row>
    <row r="3707" spans="30:34" x14ac:dyDescent="0.25">
      <c r="AD3707" s="243" t="s">
        <v>75</v>
      </c>
      <c r="AE3707" s="243" t="s">
        <v>605</v>
      </c>
      <c r="AF3707" s="243">
        <v>2401859</v>
      </c>
      <c r="AG3707" s="243"/>
      <c r="AH3707" s="243"/>
    </row>
    <row r="3708" spans="30:34" x14ac:dyDescent="0.25">
      <c r="AD3708" s="243" t="s">
        <v>75</v>
      </c>
      <c r="AE3708" s="243" t="s">
        <v>628</v>
      </c>
      <c r="AF3708" s="243">
        <v>2401909</v>
      </c>
      <c r="AG3708" s="243"/>
      <c r="AH3708" s="243"/>
    </row>
    <row r="3709" spans="30:34" x14ac:dyDescent="0.25">
      <c r="AD3709" s="243" t="s">
        <v>75</v>
      </c>
      <c r="AE3709" s="243" t="s">
        <v>648</v>
      </c>
      <c r="AF3709" s="243">
        <v>2402006</v>
      </c>
      <c r="AG3709" s="243"/>
      <c r="AH3709" s="243"/>
    </row>
    <row r="3710" spans="30:34" x14ac:dyDescent="0.25">
      <c r="AD3710" s="243" t="s">
        <v>75</v>
      </c>
      <c r="AE3710" s="243" t="s">
        <v>669</v>
      </c>
      <c r="AF3710" s="243">
        <v>2402105</v>
      </c>
      <c r="AG3710" s="243"/>
      <c r="AH3710" s="243"/>
    </row>
    <row r="3711" spans="30:34" x14ac:dyDescent="0.25">
      <c r="AD3711" s="243" t="s">
        <v>75</v>
      </c>
      <c r="AE3711" s="243" t="s">
        <v>691</v>
      </c>
      <c r="AF3711" s="243">
        <v>2402204</v>
      </c>
      <c r="AG3711" s="243"/>
      <c r="AH3711" s="243"/>
    </row>
    <row r="3712" spans="30:34" x14ac:dyDescent="0.25">
      <c r="AD3712" s="243" t="s">
        <v>75</v>
      </c>
      <c r="AE3712" s="243" t="s">
        <v>711</v>
      </c>
      <c r="AF3712" s="243">
        <v>2402303</v>
      </c>
      <c r="AG3712" s="243"/>
      <c r="AH3712" s="243"/>
    </row>
    <row r="3713" spans="30:34" x14ac:dyDescent="0.25">
      <c r="AD3713" s="243" t="s">
        <v>75</v>
      </c>
      <c r="AE3713" s="243" t="s">
        <v>733</v>
      </c>
      <c r="AF3713" s="243">
        <v>2402402</v>
      </c>
      <c r="AG3713" s="243"/>
      <c r="AH3713" s="243"/>
    </row>
    <row r="3714" spans="30:34" x14ac:dyDescent="0.25">
      <c r="AD3714" s="243" t="s">
        <v>75</v>
      </c>
      <c r="AE3714" s="243" t="s">
        <v>755</v>
      </c>
      <c r="AF3714" s="243">
        <v>2402501</v>
      </c>
      <c r="AG3714" s="243"/>
      <c r="AH3714" s="243"/>
    </row>
    <row r="3715" spans="30:34" x14ac:dyDescent="0.25">
      <c r="AD3715" s="243" t="s">
        <v>75</v>
      </c>
      <c r="AE3715" s="243" t="s">
        <v>777</v>
      </c>
      <c r="AF3715" s="243">
        <v>2402600</v>
      </c>
      <c r="AG3715" s="243"/>
      <c r="AH3715" s="243"/>
    </row>
    <row r="3716" spans="30:34" x14ac:dyDescent="0.25">
      <c r="AD3716" s="243" t="s">
        <v>75</v>
      </c>
      <c r="AE3716" s="243" t="s">
        <v>798</v>
      </c>
      <c r="AF3716" s="243">
        <v>2402709</v>
      </c>
      <c r="AG3716" s="243"/>
      <c r="AH3716" s="243"/>
    </row>
    <row r="3717" spans="30:34" x14ac:dyDescent="0.25">
      <c r="AD3717" s="243" t="s">
        <v>75</v>
      </c>
      <c r="AE3717" s="243" t="s">
        <v>819</v>
      </c>
      <c r="AF3717" s="243">
        <v>2402808</v>
      </c>
      <c r="AG3717" s="243"/>
      <c r="AH3717" s="243"/>
    </row>
    <row r="3718" spans="30:34" x14ac:dyDescent="0.25">
      <c r="AD3718" s="243" t="s">
        <v>75</v>
      </c>
      <c r="AE3718" s="243" t="s">
        <v>841</v>
      </c>
      <c r="AF3718" s="243">
        <v>2402907</v>
      </c>
      <c r="AG3718" s="243"/>
      <c r="AH3718" s="243"/>
    </row>
    <row r="3719" spans="30:34" x14ac:dyDescent="0.25">
      <c r="AD3719" s="243" t="s">
        <v>75</v>
      </c>
      <c r="AE3719" s="243" t="s">
        <v>863</v>
      </c>
      <c r="AF3719" s="243">
        <v>2403004</v>
      </c>
      <c r="AG3719" s="243"/>
      <c r="AH3719" s="243"/>
    </row>
    <row r="3720" spans="30:34" x14ac:dyDescent="0.25">
      <c r="AD3720" s="243" t="s">
        <v>75</v>
      </c>
      <c r="AE3720" s="243" t="s">
        <v>885</v>
      </c>
      <c r="AF3720" s="243">
        <v>2403103</v>
      </c>
      <c r="AG3720" s="243"/>
      <c r="AH3720" s="243"/>
    </row>
    <row r="3721" spans="30:34" x14ac:dyDescent="0.25">
      <c r="AD3721" s="243" t="s">
        <v>75</v>
      </c>
      <c r="AE3721" s="243" t="s">
        <v>908</v>
      </c>
      <c r="AF3721" s="243">
        <v>2403202</v>
      </c>
      <c r="AG3721" s="243"/>
      <c r="AH3721" s="243"/>
    </row>
    <row r="3722" spans="30:34" x14ac:dyDescent="0.25">
      <c r="AD3722" s="243" t="s">
        <v>75</v>
      </c>
      <c r="AE3722" s="243" t="s">
        <v>931</v>
      </c>
      <c r="AF3722" s="243">
        <v>2403301</v>
      </c>
      <c r="AG3722" s="243"/>
      <c r="AH3722" s="243"/>
    </row>
    <row r="3723" spans="30:34" x14ac:dyDescent="0.25">
      <c r="AD3723" s="243" t="s">
        <v>75</v>
      </c>
      <c r="AE3723" s="243" t="s">
        <v>953</v>
      </c>
      <c r="AF3723" s="243">
        <v>2403400</v>
      </c>
      <c r="AG3723" s="243"/>
      <c r="AH3723" s="243"/>
    </row>
    <row r="3724" spans="30:34" x14ac:dyDescent="0.25">
      <c r="AD3724" s="243" t="s">
        <v>75</v>
      </c>
      <c r="AE3724" s="243" t="s">
        <v>976</v>
      </c>
      <c r="AF3724" s="243">
        <v>2403509</v>
      </c>
      <c r="AG3724" s="243"/>
      <c r="AH3724" s="243"/>
    </row>
    <row r="3725" spans="30:34" x14ac:dyDescent="0.25">
      <c r="AD3725" s="243" t="s">
        <v>75</v>
      </c>
      <c r="AE3725" s="243" t="s">
        <v>998</v>
      </c>
      <c r="AF3725" s="243">
        <v>2403608</v>
      </c>
      <c r="AG3725" s="243"/>
      <c r="AH3725" s="243"/>
    </row>
    <row r="3726" spans="30:34" x14ac:dyDescent="0.25">
      <c r="AD3726" s="243" t="s">
        <v>75</v>
      </c>
      <c r="AE3726" s="243" t="s">
        <v>1021</v>
      </c>
      <c r="AF3726" s="243">
        <v>2403707</v>
      </c>
      <c r="AG3726" s="243"/>
      <c r="AH3726" s="243"/>
    </row>
    <row r="3727" spans="30:34" x14ac:dyDescent="0.25">
      <c r="AD3727" s="243" t="s">
        <v>75</v>
      </c>
      <c r="AE3727" s="243" t="s">
        <v>1043</v>
      </c>
      <c r="AF3727" s="243">
        <v>2403756</v>
      </c>
      <c r="AG3727" s="243"/>
      <c r="AH3727" s="243"/>
    </row>
    <row r="3728" spans="30:34" x14ac:dyDescent="0.25">
      <c r="AD3728" s="243" t="s">
        <v>75</v>
      </c>
      <c r="AE3728" s="243" t="s">
        <v>1065</v>
      </c>
      <c r="AF3728" s="243">
        <v>2403806</v>
      </c>
      <c r="AG3728" s="243"/>
      <c r="AH3728" s="243"/>
    </row>
    <row r="3729" spans="30:34" x14ac:dyDescent="0.25">
      <c r="AD3729" s="243" t="s">
        <v>75</v>
      </c>
      <c r="AE3729" s="243" t="s">
        <v>1086</v>
      </c>
      <c r="AF3729" s="243">
        <v>2403905</v>
      </c>
      <c r="AG3729" s="243"/>
      <c r="AH3729" s="243"/>
    </row>
    <row r="3730" spans="30:34" x14ac:dyDescent="0.25">
      <c r="AD3730" s="243" t="s">
        <v>75</v>
      </c>
      <c r="AE3730" s="243" t="s">
        <v>1109</v>
      </c>
      <c r="AF3730" s="243">
        <v>2404002</v>
      </c>
      <c r="AG3730" s="243"/>
      <c r="AH3730" s="243"/>
    </row>
    <row r="3731" spans="30:34" x14ac:dyDescent="0.25">
      <c r="AD3731" s="243" t="s">
        <v>75</v>
      </c>
      <c r="AE3731" s="243" t="s">
        <v>1132</v>
      </c>
      <c r="AF3731" s="243">
        <v>2404101</v>
      </c>
      <c r="AG3731" s="243"/>
      <c r="AH3731" s="243"/>
    </row>
    <row r="3732" spans="30:34" x14ac:dyDescent="0.25">
      <c r="AD3732" s="243" t="s">
        <v>75</v>
      </c>
      <c r="AE3732" s="243" t="s">
        <v>1155</v>
      </c>
      <c r="AF3732" s="243">
        <v>2404200</v>
      </c>
      <c r="AG3732" s="243"/>
      <c r="AH3732" s="243"/>
    </row>
    <row r="3733" spans="30:34" x14ac:dyDescent="0.25">
      <c r="AD3733" s="243" t="s">
        <v>75</v>
      </c>
      <c r="AE3733" s="243" t="s">
        <v>1178</v>
      </c>
      <c r="AF3733" s="243">
        <v>2404309</v>
      </c>
      <c r="AG3733" s="243"/>
      <c r="AH3733" s="243"/>
    </row>
    <row r="3734" spans="30:34" x14ac:dyDescent="0.25">
      <c r="AD3734" s="243" t="s">
        <v>75</v>
      </c>
      <c r="AE3734" s="243" t="s">
        <v>1200</v>
      </c>
      <c r="AF3734" s="243">
        <v>2404408</v>
      </c>
      <c r="AG3734" s="243"/>
      <c r="AH3734" s="243"/>
    </row>
    <row r="3735" spans="30:34" x14ac:dyDescent="0.25">
      <c r="AD3735" s="243" t="s">
        <v>75</v>
      </c>
      <c r="AE3735" s="243" t="s">
        <v>1223</v>
      </c>
      <c r="AF3735" s="243">
        <v>2404507</v>
      </c>
      <c r="AG3735" s="243"/>
      <c r="AH3735" s="243"/>
    </row>
    <row r="3736" spans="30:34" x14ac:dyDescent="0.25">
      <c r="AD3736" s="243" t="s">
        <v>75</v>
      </c>
      <c r="AE3736" s="243" t="s">
        <v>1244</v>
      </c>
      <c r="AF3736" s="243">
        <v>2404606</v>
      </c>
      <c r="AG3736" s="243"/>
      <c r="AH3736" s="243"/>
    </row>
    <row r="3737" spans="30:34" x14ac:dyDescent="0.25">
      <c r="AD3737" s="243" t="s">
        <v>75</v>
      </c>
      <c r="AE3737" s="243" t="s">
        <v>1267</v>
      </c>
      <c r="AF3737" s="243">
        <v>2404705</v>
      </c>
      <c r="AG3737" s="243"/>
      <c r="AH3737" s="243"/>
    </row>
    <row r="3738" spans="30:34" x14ac:dyDescent="0.25">
      <c r="AD3738" s="243" t="s">
        <v>75</v>
      </c>
      <c r="AE3738" s="243" t="s">
        <v>1288</v>
      </c>
      <c r="AF3738" s="243">
        <v>2404804</v>
      </c>
      <c r="AG3738" s="243"/>
      <c r="AH3738" s="243"/>
    </row>
    <row r="3739" spans="30:34" x14ac:dyDescent="0.25">
      <c r="AD3739" s="243" t="s">
        <v>75</v>
      </c>
      <c r="AE3739" s="243" t="s">
        <v>1311</v>
      </c>
      <c r="AF3739" s="243">
        <v>2404853</v>
      </c>
      <c r="AG3739" s="243"/>
      <c r="AH3739" s="243"/>
    </row>
    <row r="3740" spans="30:34" x14ac:dyDescent="0.25">
      <c r="AD3740" s="243" t="s">
        <v>75</v>
      </c>
      <c r="AE3740" s="243" t="s">
        <v>1333</v>
      </c>
      <c r="AF3740" s="243">
        <v>2404903</v>
      </c>
      <c r="AG3740" s="243"/>
      <c r="AH3740" s="243"/>
    </row>
    <row r="3741" spans="30:34" x14ac:dyDescent="0.25">
      <c r="AD3741" s="243" t="s">
        <v>75</v>
      </c>
      <c r="AE3741" s="243" t="s">
        <v>1355</v>
      </c>
      <c r="AF3741" s="243">
        <v>2405009</v>
      </c>
      <c r="AG3741" s="243"/>
      <c r="AH3741" s="243"/>
    </row>
    <row r="3742" spans="30:34" x14ac:dyDescent="0.25">
      <c r="AD3742" s="243" t="s">
        <v>75</v>
      </c>
      <c r="AE3742" s="243" t="s">
        <v>1376</v>
      </c>
      <c r="AF3742" s="243">
        <v>2405108</v>
      </c>
      <c r="AG3742" s="243"/>
      <c r="AH3742" s="243"/>
    </row>
    <row r="3743" spans="30:34" x14ac:dyDescent="0.25">
      <c r="AD3743" s="243" t="s">
        <v>75</v>
      </c>
      <c r="AE3743" s="243" t="s">
        <v>1398</v>
      </c>
      <c r="AF3743" s="243">
        <v>2405207</v>
      </c>
      <c r="AG3743" s="243"/>
      <c r="AH3743" s="243"/>
    </row>
    <row r="3744" spans="30:34" x14ac:dyDescent="0.25">
      <c r="AD3744" s="243" t="s">
        <v>75</v>
      </c>
      <c r="AE3744" s="243" t="s">
        <v>1420</v>
      </c>
      <c r="AF3744" s="243">
        <v>2405306</v>
      </c>
      <c r="AG3744" s="243"/>
      <c r="AH3744" s="243"/>
    </row>
    <row r="3745" spans="30:34" x14ac:dyDescent="0.25">
      <c r="AD3745" s="243" t="s">
        <v>75</v>
      </c>
      <c r="AE3745" s="243" t="s">
        <v>1441</v>
      </c>
      <c r="AF3745" s="243">
        <v>2405405</v>
      </c>
      <c r="AG3745" s="243"/>
      <c r="AH3745" s="243"/>
    </row>
    <row r="3746" spans="30:34" x14ac:dyDescent="0.25">
      <c r="AD3746" s="243" t="s">
        <v>75</v>
      </c>
      <c r="AE3746" s="243" t="s">
        <v>1462</v>
      </c>
      <c r="AF3746" s="243">
        <v>2405504</v>
      </c>
      <c r="AG3746" s="243"/>
      <c r="AH3746" s="243"/>
    </row>
    <row r="3747" spans="30:34" x14ac:dyDescent="0.25">
      <c r="AD3747" s="243" t="s">
        <v>75</v>
      </c>
      <c r="AE3747" s="243" t="s">
        <v>1483</v>
      </c>
      <c r="AF3747" s="243">
        <v>2405603</v>
      </c>
      <c r="AG3747" s="243"/>
      <c r="AH3747" s="243"/>
    </row>
    <row r="3748" spans="30:34" x14ac:dyDescent="0.25">
      <c r="AD3748" s="243" t="s">
        <v>75</v>
      </c>
      <c r="AE3748" s="243" t="s">
        <v>1505</v>
      </c>
      <c r="AF3748" s="243">
        <v>2405702</v>
      </c>
      <c r="AG3748" s="243"/>
      <c r="AH3748" s="243"/>
    </row>
    <row r="3749" spans="30:34" x14ac:dyDescent="0.25">
      <c r="AD3749" s="243" t="s">
        <v>75</v>
      </c>
      <c r="AE3749" s="243" t="s">
        <v>1525</v>
      </c>
      <c r="AF3749" s="243">
        <v>2405801</v>
      </c>
      <c r="AG3749" s="243"/>
      <c r="AH3749" s="243"/>
    </row>
    <row r="3750" spans="30:34" x14ac:dyDescent="0.25">
      <c r="AD3750" s="243" t="s">
        <v>75</v>
      </c>
      <c r="AE3750" s="243" t="s">
        <v>1546</v>
      </c>
      <c r="AF3750" s="243">
        <v>2405900</v>
      </c>
      <c r="AG3750" s="243"/>
      <c r="AH3750" s="243"/>
    </row>
    <row r="3751" spans="30:34" x14ac:dyDescent="0.25">
      <c r="AD3751" s="243" t="s">
        <v>75</v>
      </c>
      <c r="AE3751" s="243" t="s">
        <v>1566</v>
      </c>
      <c r="AF3751" s="243">
        <v>2406007</v>
      </c>
      <c r="AG3751" s="243"/>
      <c r="AH3751" s="243"/>
    </row>
    <row r="3752" spans="30:34" x14ac:dyDescent="0.25">
      <c r="AD3752" s="243" t="s">
        <v>75</v>
      </c>
      <c r="AE3752" s="243" t="s">
        <v>1585</v>
      </c>
      <c r="AF3752" s="243">
        <v>2406106</v>
      </c>
      <c r="AG3752" s="243"/>
      <c r="AH3752" s="243"/>
    </row>
    <row r="3753" spans="30:34" x14ac:dyDescent="0.25">
      <c r="AD3753" s="243" t="s">
        <v>75</v>
      </c>
      <c r="AE3753" s="243" t="s">
        <v>1071</v>
      </c>
      <c r="AF3753" s="243">
        <v>2406155</v>
      </c>
      <c r="AG3753" s="243"/>
      <c r="AH3753" s="243"/>
    </row>
    <row r="3754" spans="30:34" x14ac:dyDescent="0.25">
      <c r="AD3754" s="243" t="s">
        <v>75</v>
      </c>
      <c r="AE3754" s="243" t="s">
        <v>1626</v>
      </c>
      <c r="AF3754" s="243">
        <v>2406205</v>
      </c>
      <c r="AG3754" s="243"/>
      <c r="AH3754" s="243"/>
    </row>
    <row r="3755" spans="30:34" x14ac:dyDescent="0.25">
      <c r="AD3755" s="243" t="s">
        <v>75</v>
      </c>
      <c r="AE3755" s="243" t="s">
        <v>1647</v>
      </c>
      <c r="AF3755" s="243">
        <v>2406304</v>
      </c>
      <c r="AG3755" s="243"/>
      <c r="AH3755" s="243"/>
    </row>
    <row r="3756" spans="30:34" x14ac:dyDescent="0.25">
      <c r="AD3756" s="243" t="s">
        <v>75</v>
      </c>
      <c r="AE3756" s="243" t="s">
        <v>1667</v>
      </c>
      <c r="AF3756" s="243">
        <v>2406403</v>
      </c>
      <c r="AG3756" s="243"/>
      <c r="AH3756" s="243"/>
    </row>
    <row r="3757" spans="30:34" x14ac:dyDescent="0.25">
      <c r="AD3757" s="243" t="s">
        <v>75</v>
      </c>
      <c r="AE3757" s="243" t="s">
        <v>1688</v>
      </c>
      <c r="AF3757" s="243">
        <v>2406502</v>
      </c>
      <c r="AG3757" s="243"/>
      <c r="AH3757" s="243"/>
    </row>
    <row r="3758" spans="30:34" x14ac:dyDescent="0.25">
      <c r="AD3758" s="243" t="s">
        <v>75</v>
      </c>
      <c r="AE3758" s="243" t="s">
        <v>1708</v>
      </c>
      <c r="AF3758" s="243">
        <v>2406601</v>
      </c>
      <c r="AG3758" s="243"/>
      <c r="AH3758" s="243"/>
    </row>
    <row r="3759" spans="30:34" x14ac:dyDescent="0.25">
      <c r="AD3759" s="243" t="s">
        <v>75</v>
      </c>
      <c r="AE3759" s="243" t="s">
        <v>1729</v>
      </c>
      <c r="AF3759" s="243">
        <v>2406700</v>
      </c>
      <c r="AG3759" s="243"/>
      <c r="AH3759" s="243"/>
    </row>
    <row r="3760" spans="30:34" x14ac:dyDescent="0.25">
      <c r="AD3760" s="243" t="s">
        <v>75</v>
      </c>
      <c r="AE3760" s="243" t="s">
        <v>1750</v>
      </c>
      <c r="AF3760" s="243">
        <v>2406809</v>
      </c>
      <c r="AG3760" s="243"/>
      <c r="AH3760" s="243"/>
    </row>
    <row r="3761" spans="30:34" x14ac:dyDescent="0.25">
      <c r="AD3761" s="243" t="s">
        <v>75</v>
      </c>
      <c r="AE3761" s="243" t="s">
        <v>1770</v>
      </c>
      <c r="AF3761" s="243">
        <v>2406908</v>
      </c>
      <c r="AG3761" s="243"/>
      <c r="AH3761" s="243"/>
    </row>
    <row r="3762" spans="30:34" x14ac:dyDescent="0.25">
      <c r="AD3762" s="243" t="s">
        <v>75</v>
      </c>
      <c r="AE3762" s="243" t="s">
        <v>1790</v>
      </c>
      <c r="AF3762" s="243">
        <v>2407005</v>
      </c>
      <c r="AG3762" s="243"/>
      <c r="AH3762" s="243"/>
    </row>
    <row r="3763" spans="30:34" x14ac:dyDescent="0.25">
      <c r="AD3763" s="243" t="s">
        <v>75</v>
      </c>
      <c r="AE3763" s="243" t="s">
        <v>1810</v>
      </c>
      <c r="AF3763" s="243">
        <v>2407104</v>
      </c>
      <c r="AG3763" s="243"/>
      <c r="AH3763" s="243"/>
    </row>
    <row r="3764" spans="30:34" x14ac:dyDescent="0.25">
      <c r="AD3764" s="243" t="s">
        <v>75</v>
      </c>
      <c r="AE3764" s="243" t="s">
        <v>1828</v>
      </c>
      <c r="AF3764" s="243">
        <v>2407203</v>
      </c>
      <c r="AG3764" s="243"/>
      <c r="AH3764" s="243"/>
    </row>
    <row r="3765" spans="30:34" x14ac:dyDescent="0.25">
      <c r="AD3765" s="243" t="s">
        <v>75</v>
      </c>
      <c r="AE3765" s="243" t="s">
        <v>1846</v>
      </c>
      <c r="AF3765" s="243">
        <v>2407252</v>
      </c>
      <c r="AG3765" s="243"/>
      <c r="AH3765" s="243"/>
    </row>
    <row r="3766" spans="30:34" x14ac:dyDescent="0.25">
      <c r="AD3766" s="243" t="s">
        <v>75</v>
      </c>
      <c r="AE3766" s="243" t="s">
        <v>1864</v>
      </c>
      <c r="AF3766" s="243">
        <v>2407302</v>
      </c>
      <c r="AG3766" s="243"/>
      <c r="AH3766" s="243"/>
    </row>
    <row r="3767" spans="30:34" x14ac:dyDescent="0.25">
      <c r="AD3767" s="243" t="s">
        <v>75</v>
      </c>
      <c r="AE3767" s="243" t="s">
        <v>1882</v>
      </c>
      <c r="AF3767" s="243">
        <v>2407401</v>
      </c>
      <c r="AG3767" s="243"/>
      <c r="AH3767" s="243"/>
    </row>
    <row r="3768" spans="30:34" x14ac:dyDescent="0.25">
      <c r="AD3768" s="243" t="s">
        <v>75</v>
      </c>
      <c r="AE3768" s="243" t="s">
        <v>1898</v>
      </c>
      <c r="AF3768" s="243">
        <v>2407500</v>
      </c>
      <c r="AG3768" s="243"/>
      <c r="AH3768" s="243"/>
    </row>
    <row r="3769" spans="30:34" x14ac:dyDescent="0.25">
      <c r="AD3769" s="243" t="s">
        <v>75</v>
      </c>
      <c r="AE3769" s="243" t="s">
        <v>1915</v>
      </c>
      <c r="AF3769" s="243">
        <v>2407609</v>
      </c>
      <c r="AG3769" s="243"/>
      <c r="AH3769" s="243"/>
    </row>
    <row r="3770" spans="30:34" x14ac:dyDescent="0.25">
      <c r="AD3770" s="243" t="s">
        <v>75</v>
      </c>
      <c r="AE3770" s="243" t="s">
        <v>1933</v>
      </c>
      <c r="AF3770" s="243">
        <v>2407708</v>
      </c>
      <c r="AG3770" s="243"/>
      <c r="AH3770" s="243"/>
    </row>
    <row r="3771" spans="30:34" x14ac:dyDescent="0.25">
      <c r="AD3771" s="243" t="s">
        <v>75</v>
      </c>
      <c r="AE3771" s="243" t="s">
        <v>1764</v>
      </c>
      <c r="AF3771" s="243">
        <v>2407807</v>
      </c>
      <c r="AG3771" s="243"/>
      <c r="AH3771" s="243"/>
    </row>
    <row r="3772" spans="30:34" x14ac:dyDescent="0.25">
      <c r="AD3772" s="243" t="s">
        <v>75</v>
      </c>
      <c r="AE3772" s="243" t="s">
        <v>1965</v>
      </c>
      <c r="AF3772" s="243">
        <v>2407906</v>
      </c>
      <c r="AG3772" s="243"/>
      <c r="AH3772" s="243"/>
    </row>
    <row r="3773" spans="30:34" x14ac:dyDescent="0.25">
      <c r="AD3773" s="243" t="s">
        <v>75</v>
      </c>
      <c r="AE3773" s="243" t="s">
        <v>1983</v>
      </c>
      <c r="AF3773" s="243">
        <v>2408003</v>
      </c>
      <c r="AG3773" s="243"/>
      <c r="AH3773" s="243"/>
    </row>
    <row r="3774" spans="30:34" x14ac:dyDescent="0.25">
      <c r="AD3774" s="243" t="s">
        <v>75</v>
      </c>
      <c r="AE3774" s="243" t="s">
        <v>2000</v>
      </c>
      <c r="AF3774" s="243">
        <v>2408102</v>
      </c>
      <c r="AG3774" s="243"/>
      <c r="AH3774" s="243"/>
    </row>
    <row r="3775" spans="30:34" x14ac:dyDescent="0.25">
      <c r="AD3775" s="243" t="s">
        <v>75</v>
      </c>
      <c r="AE3775" s="243" t="s">
        <v>2018</v>
      </c>
      <c r="AF3775" s="243">
        <v>2408201</v>
      </c>
      <c r="AG3775" s="243"/>
      <c r="AH3775" s="243"/>
    </row>
    <row r="3776" spans="30:34" x14ac:dyDescent="0.25">
      <c r="AD3776" s="243" t="s">
        <v>75</v>
      </c>
      <c r="AE3776" s="243" t="s">
        <v>2036</v>
      </c>
      <c r="AF3776" s="243">
        <v>2408300</v>
      </c>
      <c r="AG3776" s="243"/>
      <c r="AH3776" s="243"/>
    </row>
    <row r="3777" spans="30:34" x14ac:dyDescent="0.25">
      <c r="AD3777" s="243" t="s">
        <v>75</v>
      </c>
      <c r="AE3777" s="243" t="s">
        <v>2054</v>
      </c>
      <c r="AF3777" s="243">
        <v>2408409</v>
      </c>
      <c r="AG3777" s="243"/>
      <c r="AH3777" s="243"/>
    </row>
    <row r="3778" spans="30:34" x14ac:dyDescent="0.25">
      <c r="AD3778" s="243" t="s">
        <v>75</v>
      </c>
      <c r="AE3778" s="243" t="s">
        <v>1552</v>
      </c>
      <c r="AF3778" s="243">
        <v>2408508</v>
      </c>
      <c r="AG3778" s="243"/>
      <c r="AH3778" s="243"/>
    </row>
    <row r="3779" spans="30:34" x14ac:dyDescent="0.25">
      <c r="AD3779" s="243" t="s">
        <v>75</v>
      </c>
      <c r="AE3779" s="243" t="s">
        <v>2087</v>
      </c>
      <c r="AF3779" s="243">
        <v>2408607</v>
      </c>
      <c r="AG3779" s="243"/>
      <c r="AH3779" s="243"/>
    </row>
    <row r="3780" spans="30:34" x14ac:dyDescent="0.25">
      <c r="AD3780" s="243" t="s">
        <v>75</v>
      </c>
      <c r="AE3780" s="243" t="s">
        <v>2103</v>
      </c>
      <c r="AF3780" s="243">
        <v>2408706</v>
      </c>
      <c r="AG3780" s="243"/>
      <c r="AH3780" s="243"/>
    </row>
    <row r="3781" spans="30:34" x14ac:dyDescent="0.25">
      <c r="AD3781" s="243" t="s">
        <v>75</v>
      </c>
      <c r="AE3781" s="243" t="s">
        <v>2120</v>
      </c>
      <c r="AF3781" s="243">
        <v>2408805</v>
      </c>
      <c r="AG3781" s="243"/>
      <c r="AH3781" s="243"/>
    </row>
    <row r="3782" spans="30:34" x14ac:dyDescent="0.25">
      <c r="AD3782" s="243" t="s">
        <v>75</v>
      </c>
      <c r="AE3782" s="243" t="s">
        <v>2135</v>
      </c>
      <c r="AF3782" s="243">
        <v>2408904</v>
      </c>
      <c r="AG3782" s="243"/>
      <c r="AH3782" s="243"/>
    </row>
    <row r="3783" spans="30:34" x14ac:dyDescent="0.25">
      <c r="AD3783" s="243" t="s">
        <v>75</v>
      </c>
      <c r="AE3783" s="243" t="s">
        <v>2152</v>
      </c>
      <c r="AF3783" s="243">
        <v>2403251</v>
      </c>
      <c r="AG3783" s="243"/>
      <c r="AH3783" s="243"/>
    </row>
    <row r="3784" spans="30:34" x14ac:dyDescent="0.25">
      <c r="AD3784" s="243" t="s">
        <v>75</v>
      </c>
      <c r="AE3784" s="243" t="s">
        <v>2168</v>
      </c>
      <c r="AF3784" s="243">
        <v>2409100</v>
      </c>
      <c r="AG3784" s="243"/>
      <c r="AH3784" s="243"/>
    </row>
    <row r="3785" spans="30:34" x14ac:dyDescent="0.25">
      <c r="AD3785" s="243" t="s">
        <v>75</v>
      </c>
      <c r="AE3785" s="243" t="s">
        <v>2185</v>
      </c>
      <c r="AF3785" s="243">
        <v>2409209</v>
      </c>
      <c r="AG3785" s="243"/>
      <c r="AH3785" s="243"/>
    </row>
    <row r="3786" spans="30:34" x14ac:dyDescent="0.25">
      <c r="AD3786" s="243" t="s">
        <v>75</v>
      </c>
      <c r="AE3786" s="243" t="s">
        <v>2202</v>
      </c>
      <c r="AF3786" s="243">
        <v>2409308</v>
      </c>
      <c r="AG3786" s="243"/>
      <c r="AH3786" s="243"/>
    </row>
    <row r="3787" spans="30:34" x14ac:dyDescent="0.25">
      <c r="AD3787" s="243" t="s">
        <v>75</v>
      </c>
      <c r="AE3787" s="243" t="s">
        <v>2216</v>
      </c>
      <c r="AF3787" s="243">
        <v>2409407</v>
      </c>
      <c r="AG3787" s="243"/>
      <c r="AH3787" s="243"/>
    </row>
    <row r="3788" spans="30:34" x14ac:dyDescent="0.25">
      <c r="AD3788" s="243" t="s">
        <v>75</v>
      </c>
      <c r="AE3788" s="243" t="s">
        <v>2233</v>
      </c>
      <c r="AF3788" s="243">
        <v>2409506</v>
      </c>
      <c r="AG3788" s="243"/>
      <c r="AH3788" s="243"/>
    </row>
    <row r="3789" spans="30:34" x14ac:dyDescent="0.25">
      <c r="AD3789" s="243" t="s">
        <v>75</v>
      </c>
      <c r="AE3789" s="243" t="s">
        <v>2046</v>
      </c>
      <c r="AF3789" s="243">
        <v>2409605</v>
      </c>
      <c r="AG3789" s="243"/>
      <c r="AH3789" s="243"/>
    </row>
    <row r="3790" spans="30:34" x14ac:dyDescent="0.25">
      <c r="AD3790" s="243" t="s">
        <v>75</v>
      </c>
      <c r="AE3790" s="243" t="s">
        <v>2263</v>
      </c>
      <c r="AF3790" s="243">
        <v>2409704</v>
      </c>
      <c r="AG3790" s="243"/>
      <c r="AH3790" s="243"/>
    </row>
    <row r="3791" spans="30:34" x14ac:dyDescent="0.25">
      <c r="AD3791" s="243" t="s">
        <v>75</v>
      </c>
      <c r="AE3791" s="243" t="s">
        <v>2278</v>
      </c>
      <c r="AF3791" s="243">
        <v>2409803</v>
      </c>
      <c r="AG3791" s="243"/>
      <c r="AH3791" s="243"/>
    </row>
    <row r="3792" spans="30:34" x14ac:dyDescent="0.25">
      <c r="AD3792" s="243" t="s">
        <v>75</v>
      </c>
      <c r="AE3792" s="243" t="s">
        <v>2294</v>
      </c>
      <c r="AF3792" s="243">
        <v>2409902</v>
      </c>
      <c r="AG3792" s="243"/>
      <c r="AH3792" s="243"/>
    </row>
    <row r="3793" spans="30:34" x14ac:dyDescent="0.25">
      <c r="AD3793" s="243" t="s">
        <v>75</v>
      </c>
      <c r="AE3793" s="243" t="s">
        <v>2310</v>
      </c>
      <c r="AF3793" s="243">
        <v>2410009</v>
      </c>
      <c r="AG3793" s="243"/>
      <c r="AH3793" s="243"/>
    </row>
    <row r="3794" spans="30:34" x14ac:dyDescent="0.25">
      <c r="AD3794" s="243" t="s">
        <v>75</v>
      </c>
      <c r="AE3794" s="243" t="s">
        <v>2323</v>
      </c>
      <c r="AF3794" s="243">
        <v>2410108</v>
      </c>
      <c r="AG3794" s="243"/>
      <c r="AH3794" s="243"/>
    </row>
    <row r="3795" spans="30:34" x14ac:dyDescent="0.25">
      <c r="AD3795" s="243" t="s">
        <v>75</v>
      </c>
      <c r="AE3795" s="243" t="s">
        <v>2339</v>
      </c>
      <c r="AF3795" s="243">
        <v>2410207</v>
      </c>
      <c r="AG3795" s="243"/>
      <c r="AH3795" s="243"/>
    </row>
    <row r="3796" spans="30:34" x14ac:dyDescent="0.25">
      <c r="AD3796" s="243" t="s">
        <v>75</v>
      </c>
      <c r="AE3796" s="243" t="s">
        <v>2355</v>
      </c>
      <c r="AF3796" s="243">
        <v>2410256</v>
      </c>
      <c r="AG3796" s="243"/>
      <c r="AH3796" s="243"/>
    </row>
    <row r="3797" spans="30:34" x14ac:dyDescent="0.25">
      <c r="AD3797" s="243" t="s">
        <v>75</v>
      </c>
      <c r="AE3797" s="243" t="s">
        <v>2370</v>
      </c>
      <c r="AF3797" s="243">
        <v>2410306</v>
      </c>
      <c r="AG3797" s="243"/>
      <c r="AH3797" s="243"/>
    </row>
    <row r="3798" spans="30:34" x14ac:dyDescent="0.25">
      <c r="AD3798" s="243" t="s">
        <v>75</v>
      </c>
      <c r="AE3798" s="243" t="s">
        <v>2385</v>
      </c>
      <c r="AF3798" s="243">
        <v>2410405</v>
      </c>
      <c r="AG3798" s="243"/>
      <c r="AH3798" s="243"/>
    </row>
    <row r="3799" spans="30:34" x14ac:dyDescent="0.25">
      <c r="AD3799" s="243" t="s">
        <v>75</v>
      </c>
      <c r="AE3799" s="243" t="s">
        <v>2400</v>
      </c>
      <c r="AF3799" s="243">
        <v>2410504</v>
      </c>
      <c r="AG3799" s="243"/>
      <c r="AH3799" s="243"/>
    </row>
    <row r="3800" spans="30:34" x14ac:dyDescent="0.25">
      <c r="AD3800" s="243" t="s">
        <v>75</v>
      </c>
      <c r="AE3800" s="243" t="s">
        <v>2416</v>
      </c>
      <c r="AF3800" s="243">
        <v>2410603</v>
      </c>
      <c r="AG3800" s="243"/>
      <c r="AH3800" s="243"/>
    </row>
    <row r="3801" spans="30:34" x14ac:dyDescent="0.25">
      <c r="AD3801" s="243" t="s">
        <v>75</v>
      </c>
      <c r="AE3801" s="243" t="s">
        <v>2432</v>
      </c>
      <c r="AF3801" s="243">
        <v>2410702</v>
      </c>
      <c r="AG3801" s="243"/>
      <c r="AH3801" s="243"/>
    </row>
    <row r="3802" spans="30:34" x14ac:dyDescent="0.25">
      <c r="AD3802" s="243" t="s">
        <v>75</v>
      </c>
      <c r="AE3802" s="243" t="s">
        <v>2448</v>
      </c>
      <c r="AF3802" s="243">
        <v>2410801</v>
      </c>
      <c r="AG3802" s="243"/>
      <c r="AH3802" s="243"/>
    </row>
    <row r="3803" spans="30:34" x14ac:dyDescent="0.25">
      <c r="AD3803" s="243" t="s">
        <v>75</v>
      </c>
      <c r="AE3803" s="243" t="s">
        <v>1424</v>
      </c>
      <c r="AF3803" s="243">
        <v>2410900</v>
      </c>
      <c r="AG3803" s="243"/>
      <c r="AH3803" s="243"/>
    </row>
    <row r="3804" spans="30:34" x14ac:dyDescent="0.25">
      <c r="AD3804" s="243" t="s">
        <v>75</v>
      </c>
      <c r="AE3804" s="243" t="s">
        <v>2477</v>
      </c>
      <c r="AF3804" s="243">
        <v>2408953</v>
      </c>
      <c r="AG3804" s="243"/>
      <c r="AH3804" s="243"/>
    </row>
    <row r="3805" spans="30:34" x14ac:dyDescent="0.25">
      <c r="AD3805" s="243" t="s">
        <v>75</v>
      </c>
      <c r="AE3805" s="243" t="s">
        <v>2493</v>
      </c>
      <c r="AF3805" s="243">
        <v>2411007</v>
      </c>
      <c r="AG3805" s="243"/>
      <c r="AH3805" s="243"/>
    </row>
    <row r="3806" spans="30:34" x14ac:dyDescent="0.25">
      <c r="AD3806" s="243" t="s">
        <v>75</v>
      </c>
      <c r="AE3806" s="243" t="s">
        <v>2507</v>
      </c>
      <c r="AF3806" s="243">
        <v>2411106</v>
      </c>
      <c r="AG3806" s="243"/>
      <c r="AH3806" s="243"/>
    </row>
    <row r="3807" spans="30:34" x14ac:dyDescent="0.25">
      <c r="AD3807" s="243" t="s">
        <v>75</v>
      </c>
      <c r="AE3807" s="243" t="s">
        <v>2523</v>
      </c>
      <c r="AF3807" s="243">
        <v>2411205</v>
      </c>
      <c r="AG3807" s="243"/>
      <c r="AH3807" s="243"/>
    </row>
    <row r="3808" spans="30:34" x14ac:dyDescent="0.25">
      <c r="AD3808" s="243" t="s">
        <v>75</v>
      </c>
      <c r="AE3808" s="243" t="s">
        <v>2538</v>
      </c>
      <c r="AF3808" s="243">
        <v>2409332</v>
      </c>
      <c r="AG3808" s="243"/>
      <c r="AH3808" s="243"/>
    </row>
    <row r="3809" spans="30:34" x14ac:dyDescent="0.25">
      <c r="AD3809" s="243" t="s">
        <v>75</v>
      </c>
      <c r="AE3809" s="243" t="s">
        <v>2554</v>
      </c>
      <c r="AF3809" s="243">
        <v>2411403</v>
      </c>
      <c r="AG3809" s="243"/>
      <c r="AH3809" s="243"/>
    </row>
    <row r="3810" spans="30:34" x14ac:dyDescent="0.25">
      <c r="AD3810" s="243" t="s">
        <v>75</v>
      </c>
      <c r="AE3810" s="243" t="s">
        <v>2568</v>
      </c>
      <c r="AF3810" s="243">
        <v>2411429</v>
      </c>
      <c r="AG3810" s="243"/>
      <c r="AH3810" s="243"/>
    </row>
    <row r="3811" spans="30:34" x14ac:dyDescent="0.25">
      <c r="AD3811" s="243" t="s">
        <v>75</v>
      </c>
      <c r="AE3811" s="243" t="s">
        <v>2583</v>
      </c>
      <c r="AF3811" s="243">
        <v>2411502</v>
      </c>
      <c r="AG3811" s="243"/>
      <c r="AH3811" s="243"/>
    </row>
    <row r="3812" spans="30:34" x14ac:dyDescent="0.25">
      <c r="AD3812" s="243" t="s">
        <v>75</v>
      </c>
      <c r="AE3812" s="243" t="s">
        <v>2599</v>
      </c>
      <c r="AF3812" s="243">
        <v>2411601</v>
      </c>
      <c r="AG3812" s="243"/>
      <c r="AH3812" s="243"/>
    </row>
    <row r="3813" spans="30:34" x14ac:dyDescent="0.25">
      <c r="AD3813" s="243" t="s">
        <v>75</v>
      </c>
      <c r="AE3813" s="243" t="s">
        <v>2615</v>
      </c>
      <c r="AF3813" s="243">
        <v>2411700</v>
      </c>
      <c r="AG3813" s="243"/>
      <c r="AH3813" s="243"/>
    </row>
    <row r="3814" spans="30:34" x14ac:dyDescent="0.25">
      <c r="AD3814" s="243" t="s">
        <v>75</v>
      </c>
      <c r="AE3814" s="243" t="s">
        <v>2627</v>
      </c>
      <c r="AF3814" s="243">
        <v>2411809</v>
      </c>
      <c r="AG3814" s="243"/>
      <c r="AH3814" s="243"/>
    </row>
    <row r="3815" spans="30:34" x14ac:dyDescent="0.25">
      <c r="AD3815" s="243" t="s">
        <v>75</v>
      </c>
      <c r="AE3815" s="243" t="s">
        <v>2642</v>
      </c>
      <c r="AF3815" s="243">
        <v>2411908</v>
      </c>
      <c r="AG3815" s="243"/>
      <c r="AH3815" s="243"/>
    </row>
    <row r="3816" spans="30:34" x14ac:dyDescent="0.25">
      <c r="AD3816" s="243" t="s">
        <v>75</v>
      </c>
      <c r="AE3816" s="243" t="s">
        <v>2655</v>
      </c>
      <c r="AF3816" s="243">
        <v>2412005</v>
      </c>
      <c r="AG3816" s="243"/>
      <c r="AH3816" s="243"/>
    </row>
    <row r="3817" spans="30:34" x14ac:dyDescent="0.25">
      <c r="AD3817" s="243" t="s">
        <v>75</v>
      </c>
      <c r="AE3817" s="243" t="s">
        <v>2669</v>
      </c>
      <c r="AF3817" s="243">
        <v>2412104</v>
      </c>
      <c r="AG3817" s="243"/>
      <c r="AH3817" s="243"/>
    </row>
    <row r="3818" spans="30:34" x14ac:dyDescent="0.25">
      <c r="AD3818" s="243" t="s">
        <v>75</v>
      </c>
      <c r="AE3818" s="243" t="s">
        <v>2683</v>
      </c>
      <c r="AF3818" s="243">
        <v>2412203</v>
      </c>
      <c r="AG3818" s="243"/>
      <c r="AH3818" s="243"/>
    </row>
    <row r="3819" spans="30:34" x14ac:dyDescent="0.25">
      <c r="AD3819" s="243" t="s">
        <v>75</v>
      </c>
      <c r="AE3819" s="243" t="s">
        <v>2699</v>
      </c>
      <c r="AF3819" s="243">
        <v>2412302</v>
      </c>
      <c r="AG3819" s="243"/>
      <c r="AH3819" s="243"/>
    </row>
    <row r="3820" spans="30:34" x14ac:dyDescent="0.25">
      <c r="AD3820" s="243" t="s">
        <v>75</v>
      </c>
      <c r="AE3820" s="243" t="s">
        <v>2714</v>
      </c>
      <c r="AF3820" s="243">
        <v>2412401</v>
      </c>
      <c r="AG3820" s="243"/>
      <c r="AH3820" s="243"/>
    </row>
    <row r="3821" spans="30:34" x14ac:dyDescent="0.25">
      <c r="AD3821" s="243" t="s">
        <v>75</v>
      </c>
      <c r="AE3821" s="243" t="s">
        <v>2730</v>
      </c>
      <c r="AF3821" s="243">
        <v>2412500</v>
      </c>
      <c r="AG3821" s="243"/>
      <c r="AH3821" s="243"/>
    </row>
    <row r="3822" spans="30:34" x14ac:dyDescent="0.25">
      <c r="AD3822" s="243" t="s">
        <v>75</v>
      </c>
      <c r="AE3822" s="243" t="s">
        <v>2745</v>
      </c>
      <c r="AF3822" s="243">
        <v>2412559</v>
      </c>
      <c r="AG3822" s="243"/>
      <c r="AH3822" s="243"/>
    </row>
    <row r="3823" spans="30:34" x14ac:dyDescent="0.25">
      <c r="AD3823" s="243" t="s">
        <v>75</v>
      </c>
      <c r="AE3823" s="243" t="s">
        <v>2760</v>
      </c>
      <c r="AF3823" s="243">
        <v>2412609</v>
      </c>
      <c r="AG3823" s="243"/>
      <c r="AH3823" s="243"/>
    </row>
    <row r="3824" spans="30:34" x14ac:dyDescent="0.25">
      <c r="AD3824" s="243" t="s">
        <v>75</v>
      </c>
      <c r="AE3824" s="243" t="s">
        <v>2776</v>
      </c>
      <c r="AF3824" s="243">
        <v>2412708</v>
      </c>
      <c r="AG3824" s="243"/>
      <c r="AH3824" s="243"/>
    </row>
    <row r="3825" spans="30:34" x14ac:dyDescent="0.25">
      <c r="AD3825" s="243" t="s">
        <v>75</v>
      </c>
      <c r="AE3825" s="243" t="s">
        <v>2792</v>
      </c>
      <c r="AF3825" s="243">
        <v>2412807</v>
      </c>
      <c r="AG3825" s="243"/>
      <c r="AH3825" s="243"/>
    </row>
    <row r="3826" spans="30:34" x14ac:dyDescent="0.25">
      <c r="AD3826" s="243" t="s">
        <v>75</v>
      </c>
      <c r="AE3826" s="243" t="s">
        <v>2807</v>
      </c>
      <c r="AF3826" s="243">
        <v>2412906</v>
      </c>
      <c r="AG3826" s="243"/>
      <c r="AH3826" s="243"/>
    </row>
    <row r="3827" spans="30:34" x14ac:dyDescent="0.25">
      <c r="AD3827" s="243" t="s">
        <v>75</v>
      </c>
      <c r="AE3827" s="243" t="s">
        <v>2822</v>
      </c>
      <c r="AF3827" s="243">
        <v>2413003</v>
      </c>
      <c r="AG3827" s="243"/>
      <c r="AH3827" s="243"/>
    </row>
    <row r="3828" spans="30:34" x14ac:dyDescent="0.25">
      <c r="AD3828" s="243" t="s">
        <v>75</v>
      </c>
      <c r="AE3828" s="243" t="s">
        <v>2834</v>
      </c>
      <c r="AF3828" s="243">
        <v>2413102</v>
      </c>
      <c r="AG3828" s="243"/>
      <c r="AH3828" s="243"/>
    </row>
    <row r="3829" spans="30:34" x14ac:dyDescent="0.25">
      <c r="AD3829" s="243" t="s">
        <v>75</v>
      </c>
      <c r="AE3829" s="243" t="s">
        <v>2847</v>
      </c>
      <c r="AF3829" s="243">
        <v>2413201</v>
      </c>
      <c r="AG3829" s="243"/>
      <c r="AH3829" s="243"/>
    </row>
    <row r="3830" spans="30:34" x14ac:dyDescent="0.25">
      <c r="AD3830" s="243" t="s">
        <v>75</v>
      </c>
      <c r="AE3830" s="243" t="s">
        <v>2860</v>
      </c>
      <c r="AF3830" s="243">
        <v>2413300</v>
      </c>
      <c r="AG3830" s="243"/>
      <c r="AH3830" s="243"/>
    </row>
    <row r="3831" spans="30:34" x14ac:dyDescent="0.25">
      <c r="AD3831" s="243" t="s">
        <v>75</v>
      </c>
      <c r="AE3831" s="243" t="s">
        <v>2873</v>
      </c>
      <c r="AF3831" s="243">
        <v>2413359</v>
      </c>
      <c r="AG3831" s="243"/>
      <c r="AH3831" s="243"/>
    </row>
    <row r="3832" spans="30:34" x14ac:dyDescent="0.25">
      <c r="AD3832" s="243" t="s">
        <v>75</v>
      </c>
      <c r="AE3832" s="243" t="s">
        <v>2885</v>
      </c>
      <c r="AF3832" s="243">
        <v>2413409</v>
      </c>
      <c r="AG3832" s="243"/>
      <c r="AH3832" s="243"/>
    </row>
    <row r="3833" spans="30:34" x14ac:dyDescent="0.25">
      <c r="AD3833" s="243" t="s">
        <v>75</v>
      </c>
      <c r="AE3833" s="243" t="s">
        <v>2898</v>
      </c>
      <c r="AF3833" s="243">
        <v>2413508</v>
      </c>
      <c r="AG3833" s="243"/>
      <c r="AH3833" s="243"/>
    </row>
    <row r="3834" spans="30:34" x14ac:dyDescent="0.25">
      <c r="AD3834" s="243" t="s">
        <v>75</v>
      </c>
      <c r="AE3834" s="243" t="s">
        <v>2910</v>
      </c>
      <c r="AF3834" s="243">
        <v>2413557</v>
      </c>
      <c r="AG3834" s="243"/>
      <c r="AH3834" s="243"/>
    </row>
    <row r="3835" spans="30:34" x14ac:dyDescent="0.25">
      <c r="AD3835" s="243" t="s">
        <v>75</v>
      </c>
      <c r="AE3835" s="243" t="s">
        <v>2923</v>
      </c>
      <c r="AF3835" s="243">
        <v>2413607</v>
      </c>
      <c r="AG3835" s="243"/>
      <c r="AH3835" s="243"/>
    </row>
    <row r="3836" spans="30:34" x14ac:dyDescent="0.25">
      <c r="AD3836" s="243" t="s">
        <v>75</v>
      </c>
      <c r="AE3836" s="243" t="s">
        <v>2934</v>
      </c>
      <c r="AF3836" s="243">
        <v>2413706</v>
      </c>
      <c r="AG3836" s="243"/>
      <c r="AH3836" s="243"/>
    </row>
    <row r="3837" spans="30:34" x14ac:dyDescent="0.25">
      <c r="AD3837" s="243" t="s">
        <v>75</v>
      </c>
      <c r="AE3837" s="243" t="s">
        <v>2946</v>
      </c>
      <c r="AF3837" s="243">
        <v>2413805</v>
      </c>
      <c r="AG3837" s="243"/>
      <c r="AH3837" s="243"/>
    </row>
    <row r="3838" spans="30:34" x14ac:dyDescent="0.25">
      <c r="AD3838" s="243" t="s">
        <v>75</v>
      </c>
      <c r="AE3838" s="243" t="s">
        <v>2958</v>
      </c>
      <c r="AF3838" s="243">
        <v>2413904</v>
      </c>
      <c r="AG3838" s="243"/>
      <c r="AH3838" s="243"/>
    </row>
    <row r="3839" spans="30:34" x14ac:dyDescent="0.25">
      <c r="AD3839" s="243" t="s">
        <v>75</v>
      </c>
      <c r="AE3839" s="243" t="s">
        <v>2970</v>
      </c>
      <c r="AF3839" s="243">
        <v>2414001</v>
      </c>
      <c r="AG3839" s="243"/>
      <c r="AH3839" s="243"/>
    </row>
    <row r="3840" spans="30:34" x14ac:dyDescent="0.25">
      <c r="AD3840" s="243" t="s">
        <v>75</v>
      </c>
      <c r="AE3840" s="243" t="s">
        <v>2982</v>
      </c>
      <c r="AF3840" s="243">
        <v>2414100</v>
      </c>
      <c r="AG3840" s="243"/>
      <c r="AH3840" s="243"/>
    </row>
    <row r="3841" spans="30:34" x14ac:dyDescent="0.25">
      <c r="AD3841" s="243" t="s">
        <v>75</v>
      </c>
      <c r="AE3841" s="243" t="s">
        <v>2994</v>
      </c>
      <c r="AF3841" s="243">
        <v>2414159</v>
      </c>
      <c r="AG3841" s="243"/>
      <c r="AH3841" s="243"/>
    </row>
    <row r="3842" spans="30:34" x14ac:dyDescent="0.25">
      <c r="AD3842" s="243" t="s">
        <v>75</v>
      </c>
      <c r="AE3842" s="243" t="s">
        <v>3007</v>
      </c>
      <c r="AF3842" s="243">
        <v>2411056</v>
      </c>
      <c r="AG3842" s="243"/>
      <c r="AH3842" s="243"/>
    </row>
    <row r="3843" spans="30:34" x14ac:dyDescent="0.25">
      <c r="AD3843" s="243" t="s">
        <v>75</v>
      </c>
      <c r="AE3843" s="243" t="s">
        <v>3020</v>
      </c>
      <c r="AF3843" s="243">
        <v>2414209</v>
      </c>
      <c r="AG3843" s="243"/>
      <c r="AH3843" s="243"/>
    </row>
    <row r="3844" spans="30:34" x14ac:dyDescent="0.25">
      <c r="AD3844" s="243" t="s">
        <v>75</v>
      </c>
      <c r="AE3844" s="243" t="s">
        <v>3032</v>
      </c>
      <c r="AF3844" s="243">
        <v>2414308</v>
      </c>
      <c r="AG3844" s="243"/>
      <c r="AH3844" s="243"/>
    </row>
    <row r="3845" spans="30:34" x14ac:dyDescent="0.25">
      <c r="AD3845" s="243" t="s">
        <v>75</v>
      </c>
      <c r="AE3845" s="243" t="s">
        <v>3045</v>
      </c>
      <c r="AF3845" s="243">
        <v>2414407</v>
      </c>
      <c r="AG3845" s="243"/>
      <c r="AH3845" s="243"/>
    </row>
    <row r="3846" spans="30:34" x14ac:dyDescent="0.25">
      <c r="AD3846" s="243" t="s">
        <v>75</v>
      </c>
      <c r="AE3846" s="243" t="s">
        <v>3056</v>
      </c>
      <c r="AF3846" s="243">
        <v>2414456</v>
      </c>
      <c r="AG3846" s="243"/>
      <c r="AH3846" s="243"/>
    </row>
    <row r="3847" spans="30:34" x14ac:dyDescent="0.25">
      <c r="AD3847" s="243" t="s">
        <v>75</v>
      </c>
      <c r="AE3847" s="243" t="s">
        <v>3069</v>
      </c>
      <c r="AF3847" s="243">
        <v>2414506</v>
      </c>
      <c r="AG3847" s="243"/>
      <c r="AH3847" s="243"/>
    </row>
    <row r="3848" spans="30:34" x14ac:dyDescent="0.25">
      <c r="AD3848" s="243" t="s">
        <v>75</v>
      </c>
      <c r="AE3848" s="243" t="s">
        <v>3080</v>
      </c>
      <c r="AF3848" s="243">
        <v>2414605</v>
      </c>
      <c r="AG3848" s="243"/>
      <c r="AH3848" s="243"/>
    </row>
    <row r="3849" spans="30:34" x14ac:dyDescent="0.25">
      <c r="AD3849" s="243" t="s">
        <v>75</v>
      </c>
      <c r="AE3849" s="243" t="s">
        <v>3093</v>
      </c>
      <c r="AF3849" s="243">
        <v>2414704</v>
      </c>
      <c r="AG3849" s="243"/>
      <c r="AH3849" s="243"/>
    </row>
    <row r="3850" spans="30:34" x14ac:dyDescent="0.25">
      <c r="AD3850" s="243" t="s">
        <v>75</v>
      </c>
      <c r="AE3850" s="243" t="s">
        <v>3105</v>
      </c>
      <c r="AF3850" s="243">
        <v>2414753</v>
      </c>
      <c r="AG3850" s="243"/>
      <c r="AH3850" s="243"/>
    </row>
    <row r="3851" spans="30:34" x14ac:dyDescent="0.25">
      <c r="AD3851" s="243" t="s">
        <v>75</v>
      </c>
      <c r="AE3851" s="243" t="s">
        <v>3118</v>
      </c>
      <c r="AF3851" s="243">
        <v>2414803</v>
      </c>
      <c r="AG3851" s="243"/>
      <c r="AH3851" s="243"/>
    </row>
    <row r="3852" spans="30:34" x14ac:dyDescent="0.25">
      <c r="AD3852" s="243" t="s">
        <v>75</v>
      </c>
      <c r="AE3852" s="243" t="s">
        <v>2221</v>
      </c>
      <c r="AF3852" s="243">
        <v>2414902</v>
      </c>
      <c r="AG3852" s="243"/>
      <c r="AH3852" s="243"/>
    </row>
    <row r="3853" spans="30:34" x14ac:dyDescent="0.25">
      <c r="AD3853" s="243" t="s">
        <v>75</v>
      </c>
      <c r="AE3853" s="243" t="s">
        <v>3141</v>
      </c>
      <c r="AF3853" s="243">
        <v>2415008</v>
      </c>
      <c r="AG3853" s="243"/>
      <c r="AH3853" s="243"/>
    </row>
    <row r="3854" spans="30:34" x14ac:dyDescent="0.25">
      <c r="AD3854" s="243" t="s">
        <v>76</v>
      </c>
      <c r="AE3854" s="243" t="s">
        <v>111</v>
      </c>
      <c r="AF3854" s="243">
        <v>1100015</v>
      </c>
      <c r="AG3854" s="243"/>
      <c r="AH3854" s="243"/>
    </row>
    <row r="3855" spans="30:34" x14ac:dyDescent="0.25">
      <c r="AD3855" s="243" t="s">
        <v>76</v>
      </c>
      <c r="AE3855" s="243" t="s">
        <v>137</v>
      </c>
      <c r="AF3855" s="243">
        <v>1100379</v>
      </c>
      <c r="AG3855" s="243"/>
      <c r="AH3855" s="243"/>
    </row>
    <row r="3856" spans="30:34" x14ac:dyDescent="0.25">
      <c r="AD3856" s="243" t="s">
        <v>76</v>
      </c>
      <c r="AE3856" s="243" t="s">
        <v>162</v>
      </c>
      <c r="AF3856" s="243">
        <v>1100403</v>
      </c>
      <c r="AG3856" s="243"/>
      <c r="AH3856" s="243"/>
    </row>
    <row r="3857" spans="30:34" x14ac:dyDescent="0.25">
      <c r="AD3857" s="243" t="s">
        <v>76</v>
      </c>
      <c r="AE3857" s="243" t="s">
        <v>188</v>
      </c>
      <c r="AF3857" s="243">
        <v>1100346</v>
      </c>
      <c r="AG3857" s="243"/>
      <c r="AH3857" s="243"/>
    </row>
    <row r="3858" spans="30:34" x14ac:dyDescent="0.25">
      <c r="AD3858" s="243" t="s">
        <v>76</v>
      </c>
      <c r="AE3858" s="243" t="s">
        <v>214</v>
      </c>
      <c r="AF3858" s="243">
        <v>1100023</v>
      </c>
      <c r="AG3858" s="243"/>
      <c r="AH3858" s="243"/>
    </row>
    <row r="3859" spans="30:34" x14ac:dyDescent="0.25">
      <c r="AD3859" s="243" t="s">
        <v>76</v>
      </c>
      <c r="AE3859" s="243" t="s">
        <v>238</v>
      </c>
      <c r="AF3859" s="243">
        <v>1100452</v>
      </c>
      <c r="AG3859" s="243"/>
      <c r="AH3859" s="243"/>
    </row>
    <row r="3860" spans="30:34" x14ac:dyDescent="0.25">
      <c r="AD3860" s="243" t="s">
        <v>76</v>
      </c>
      <c r="AE3860" s="243" t="s">
        <v>263</v>
      </c>
      <c r="AF3860" s="243">
        <v>1100031</v>
      </c>
      <c r="AG3860" s="243"/>
      <c r="AH3860" s="243"/>
    </row>
    <row r="3861" spans="30:34" x14ac:dyDescent="0.25">
      <c r="AD3861" s="243" t="s">
        <v>76</v>
      </c>
      <c r="AE3861" s="243" t="s">
        <v>289</v>
      </c>
      <c r="AF3861" s="243">
        <v>1100601</v>
      </c>
      <c r="AG3861" s="243"/>
      <c r="AH3861" s="243"/>
    </row>
    <row r="3862" spans="30:34" x14ac:dyDescent="0.25">
      <c r="AD3862" s="243" t="s">
        <v>76</v>
      </c>
      <c r="AE3862" s="243" t="s">
        <v>315</v>
      </c>
      <c r="AF3862" s="243">
        <v>1100049</v>
      </c>
      <c r="AG3862" s="243"/>
      <c r="AH3862" s="243"/>
    </row>
    <row r="3863" spans="30:34" x14ac:dyDescent="0.25">
      <c r="AD3863" s="243" t="s">
        <v>76</v>
      </c>
      <c r="AE3863" s="243" t="s">
        <v>340</v>
      </c>
      <c r="AF3863" s="243">
        <v>1100700</v>
      </c>
      <c r="AG3863" s="243"/>
      <c r="AH3863" s="243"/>
    </row>
    <row r="3864" spans="30:34" x14ac:dyDescent="0.25">
      <c r="AD3864" s="243" t="s">
        <v>76</v>
      </c>
      <c r="AE3864" s="243" t="s">
        <v>365</v>
      </c>
      <c r="AF3864" s="243">
        <v>1100809</v>
      </c>
      <c r="AG3864" s="243"/>
      <c r="AH3864" s="243"/>
    </row>
    <row r="3865" spans="30:34" x14ac:dyDescent="0.25">
      <c r="AD3865" s="243" t="s">
        <v>76</v>
      </c>
      <c r="AE3865" s="243" t="s">
        <v>389</v>
      </c>
      <c r="AF3865" s="243">
        <v>1100908</v>
      </c>
      <c r="AG3865" s="243"/>
      <c r="AH3865" s="243"/>
    </row>
    <row r="3866" spans="30:34" x14ac:dyDescent="0.25">
      <c r="AD3866" s="243" t="s">
        <v>76</v>
      </c>
      <c r="AE3866" s="243" t="s">
        <v>415</v>
      </c>
      <c r="AF3866" s="243">
        <v>1100056</v>
      </c>
      <c r="AG3866" s="243"/>
      <c r="AH3866" s="243"/>
    </row>
    <row r="3867" spans="30:34" x14ac:dyDescent="0.25">
      <c r="AD3867" s="243" t="s">
        <v>76</v>
      </c>
      <c r="AE3867" s="243" t="s">
        <v>440</v>
      </c>
      <c r="AF3867" s="243">
        <v>1100924</v>
      </c>
      <c r="AG3867" s="243"/>
      <c r="AH3867" s="243"/>
    </row>
    <row r="3868" spans="30:34" x14ac:dyDescent="0.25">
      <c r="AD3868" s="243" t="s">
        <v>76</v>
      </c>
      <c r="AE3868" s="243" t="s">
        <v>465</v>
      </c>
      <c r="AF3868" s="243">
        <v>1100064</v>
      </c>
      <c r="AG3868" s="243"/>
      <c r="AH3868" s="243"/>
    </row>
    <row r="3869" spans="30:34" x14ac:dyDescent="0.25">
      <c r="AD3869" s="243" t="s">
        <v>76</v>
      </c>
      <c r="AE3869" s="243" t="s">
        <v>491</v>
      </c>
      <c r="AF3869" s="243">
        <v>1100072</v>
      </c>
      <c r="AG3869" s="243"/>
      <c r="AH3869" s="243"/>
    </row>
    <row r="3870" spans="30:34" x14ac:dyDescent="0.25">
      <c r="AD3870" s="243" t="s">
        <v>76</v>
      </c>
      <c r="AE3870" s="243" t="s">
        <v>515</v>
      </c>
      <c r="AF3870" s="243">
        <v>1100080</v>
      </c>
      <c r="AG3870" s="243"/>
      <c r="AH3870" s="243"/>
    </row>
    <row r="3871" spans="30:34" x14ac:dyDescent="0.25">
      <c r="AD3871" s="243" t="s">
        <v>76</v>
      </c>
      <c r="AE3871" s="243" t="s">
        <v>538</v>
      </c>
      <c r="AF3871" s="243">
        <v>1100940</v>
      </c>
      <c r="AG3871" s="243"/>
      <c r="AH3871" s="243"/>
    </row>
    <row r="3872" spans="30:34" x14ac:dyDescent="0.25">
      <c r="AD3872" s="243" t="s">
        <v>76</v>
      </c>
      <c r="AE3872" s="243" t="s">
        <v>561</v>
      </c>
      <c r="AF3872" s="243">
        <v>1100098</v>
      </c>
      <c r="AG3872" s="243"/>
      <c r="AH3872" s="243"/>
    </row>
    <row r="3873" spans="30:34" x14ac:dyDescent="0.25">
      <c r="AD3873" s="243" t="s">
        <v>76</v>
      </c>
      <c r="AE3873" s="243" t="s">
        <v>584</v>
      </c>
      <c r="AF3873" s="243">
        <v>1101005</v>
      </c>
      <c r="AG3873" s="243"/>
      <c r="AH3873" s="243"/>
    </row>
    <row r="3874" spans="30:34" x14ac:dyDescent="0.25">
      <c r="AD3874" s="243" t="s">
        <v>76</v>
      </c>
      <c r="AE3874" s="243" t="s">
        <v>607</v>
      </c>
      <c r="AF3874" s="243">
        <v>1100106</v>
      </c>
      <c r="AG3874" s="243"/>
      <c r="AH3874" s="243"/>
    </row>
    <row r="3875" spans="30:34" x14ac:dyDescent="0.25">
      <c r="AD3875" s="243" t="s">
        <v>76</v>
      </c>
      <c r="AE3875" s="243" t="s">
        <v>630</v>
      </c>
      <c r="AF3875" s="243">
        <v>1101104</v>
      </c>
      <c r="AG3875" s="243"/>
      <c r="AH3875" s="243"/>
    </row>
    <row r="3876" spans="30:34" x14ac:dyDescent="0.25">
      <c r="AD3876" s="243" t="s">
        <v>76</v>
      </c>
      <c r="AE3876" s="243" t="s">
        <v>650</v>
      </c>
      <c r="AF3876" s="243">
        <v>1100114</v>
      </c>
      <c r="AG3876" s="243"/>
      <c r="AH3876" s="243"/>
    </row>
    <row r="3877" spans="30:34" x14ac:dyDescent="0.25">
      <c r="AD3877" s="243" t="s">
        <v>76</v>
      </c>
      <c r="AE3877" s="243" t="s">
        <v>671</v>
      </c>
      <c r="AF3877" s="243">
        <v>1100122</v>
      </c>
      <c r="AG3877" s="243"/>
      <c r="AH3877" s="243"/>
    </row>
    <row r="3878" spans="30:34" x14ac:dyDescent="0.25">
      <c r="AD3878" s="243" t="s">
        <v>76</v>
      </c>
      <c r="AE3878" s="243" t="s">
        <v>693</v>
      </c>
      <c r="AF3878" s="243">
        <v>1100130</v>
      </c>
      <c r="AG3878" s="243"/>
      <c r="AH3878" s="243"/>
    </row>
    <row r="3879" spans="30:34" x14ac:dyDescent="0.25">
      <c r="AD3879" s="243" t="s">
        <v>76</v>
      </c>
      <c r="AE3879" s="243" t="s">
        <v>713</v>
      </c>
      <c r="AF3879" s="243">
        <v>1101203</v>
      </c>
      <c r="AG3879" s="243"/>
      <c r="AH3879" s="243"/>
    </row>
    <row r="3880" spans="30:34" x14ac:dyDescent="0.25">
      <c r="AD3880" s="243" t="s">
        <v>76</v>
      </c>
      <c r="AE3880" s="243" t="s">
        <v>735</v>
      </c>
      <c r="AF3880" s="243">
        <v>1101302</v>
      </c>
      <c r="AG3880" s="243"/>
      <c r="AH3880" s="243"/>
    </row>
    <row r="3881" spans="30:34" x14ac:dyDescent="0.25">
      <c r="AD3881" s="243" t="s">
        <v>76</v>
      </c>
      <c r="AE3881" s="243" t="s">
        <v>757</v>
      </c>
      <c r="AF3881" s="243">
        <v>1101401</v>
      </c>
      <c r="AG3881" s="243"/>
      <c r="AH3881" s="243"/>
    </row>
    <row r="3882" spans="30:34" x14ac:dyDescent="0.25">
      <c r="AD3882" s="243" t="s">
        <v>76</v>
      </c>
      <c r="AE3882" s="243" t="s">
        <v>779</v>
      </c>
      <c r="AF3882" s="243">
        <v>1100148</v>
      </c>
      <c r="AG3882" s="243"/>
      <c r="AH3882" s="243"/>
    </row>
    <row r="3883" spans="30:34" x14ac:dyDescent="0.25">
      <c r="AD3883" s="243" t="s">
        <v>76</v>
      </c>
      <c r="AE3883" s="243" t="s">
        <v>800</v>
      </c>
      <c r="AF3883" s="243">
        <v>1100338</v>
      </c>
      <c r="AG3883" s="243"/>
      <c r="AH3883" s="243"/>
    </row>
    <row r="3884" spans="30:34" x14ac:dyDescent="0.25">
      <c r="AD3884" s="243" t="s">
        <v>76</v>
      </c>
      <c r="AE3884" s="243" t="s">
        <v>821</v>
      </c>
      <c r="AF3884" s="243">
        <v>1101435</v>
      </c>
      <c r="AG3884" s="243"/>
      <c r="AH3884" s="243"/>
    </row>
    <row r="3885" spans="30:34" x14ac:dyDescent="0.25">
      <c r="AD3885" s="243" t="s">
        <v>76</v>
      </c>
      <c r="AE3885" s="243" t="s">
        <v>843</v>
      </c>
      <c r="AF3885" s="243">
        <v>1100502</v>
      </c>
      <c r="AG3885" s="243"/>
      <c r="AH3885" s="243"/>
    </row>
    <row r="3886" spans="30:34" x14ac:dyDescent="0.25">
      <c r="AD3886" s="243" t="s">
        <v>76</v>
      </c>
      <c r="AE3886" s="243" t="s">
        <v>865</v>
      </c>
      <c r="AF3886" s="243">
        <v>1100155</v>
      </c>
      <c r="AG3886" s="243"/>
      <c r="AH3886" s="243"/>
    </row>
    <row r="3887" spans="30:34" x14ac:dyDescent="0.25">
      <c r="AD3887" s="243" t="s">
        <v>76</v>
      </c>
      <c r="AE3887" s="243" t="s">
        <v>887</v>
      </c>
      <c r="AF3887" s="243">
        <v>1101450</v>
      </c>
      <c r="AG3887" s="243"/>
      <c r="AH3887" s="243"/>
    </row>
    <row r="3888" spans="30:34" x14ac:dyDescent="0.25">
      <c r="AD3888" s="243" t="s">
        <v>76</v>
      </c>
      <c r="AE3888" s="243" t="s">
        <v>910</v>
      </c>
      <c r="AF3888" s="243">
        <v>1100189</v>
      </c>
      <c r="AG3888" s="243"/>
      <c r="AH3888" s="243"/>
    </row>
    <row r="3889" spans="30:34" x14ac:dyDescent="0.25">
      <c r="AD3889" s="243" t="s">
        <v>76</v>
      </c>
      <c r="AE3889" s="243" t="s">
        <v>933</v>
      </c>
      <c r="AF3889" s="243">
        <v>1101468</v>
      </c>
      <c r="AG3889" s="243"/>
      <c r="AH3889" s="243"/>
    </row>
    <row r="3890" spans="30:34" x14ac:dyDescent="0.25">
      <c r="AD3890" s="243" t="s">
        <v>76</v>
      </c>
      <c r="AE3890" s="243" t="s">
        <v>955</v>
      </c>
      <c r="AF3890" s="243">
        <v>1100205</v>
      </c>
      <c r="AG3890" s="243"/>
      <c r="AH3890" s="243"/>
    </row>
    <row r="3891" spans="30:34" x14ac:dyDescent="0.25">
      <c r="AD3891" s="243" t="s">
        <v>76</v>
      </c>
      <c r="AE3891" s="243" t="s">
        <v>978</v>
      </c>
      <c r="AF3891" s="243">
        <v>1100254</v>
      </c>
      <c r="AG3891" s="243"/>
      <c r="AH3891" s="243"/>
    </row>
    <row r="3892" spans="30:34" x14ac:dyDescent="0.25">
      <c r="AD3892" s="243" t="s">
        <v>76</v>
      </c>
      <c r="AE3892" s="243" t="s">
        <v>1000</v>
      </c>
      <c r="AF3892" s="243">
        <v>1101476</v>
      </c>
      <c r="AG3892" s="243"/>
      <c r="AH3892" s="243"/>
    </row>
    <row r="3893" spans="30:34" x14ac:dyDescent="0.25">
      <c r="AD3893" s="243" t="s">
        <v>76</v>
      </c>
      <c r="AE3893" s="243" t="s">
        <v>1022</v>
      </c>
      <c r="AF3893" s="243">
        <v>1100262</v>
      </c>
      <c r="AG3893" s="243"/>
      <c r="AH3893" s="243"/>
    </row>
    <row r="3894" spans="30:34" x14ac:dyDescent="0.25">
      <c r="AD3894" s="243" t="s">
        <v>76</v>
      </c>
      <c r="AE3894" s="243" t="s">
        <v>1045</v>
      </c>
      <c r="AF3894" s="243">
        <v>1100288</v>
      </c>
      <c r="AG3894" s="243"/>
      <c r="AH3894" s="243"/>
    </row>
    <row r="3895" spans="30:34" x14ac:dyDescent="0.25">
      <c r="AD3895" s="243" t="s">
        <v>76</v>
      </c>
      <c r="AE3895" s="243" t="s">
        <v>1067</v>
      </c>
      <c r="AF3895" s="243">
        <v>1100296</v>
      </c>
      <c r="AG3895" s="243"/>
      <c r="AH3895" s="243"/>
    </row>
    <row r="3896" spans="30:34" x14ac:dyDescent="0.25">
      <c r="AD3896" s="243" t="s">
        <v>76</v>
      </c>
      <c r="AE3896" s="243" t="s">
        <v>1088</v>
      </c>
      <c r="AF3896" s="243">
        <v>1101484</v>
      </c>
      <c r="AG3896" s="243"/>
      <c r="AH3896" s="243"/>
    </row>
    <row r="3897" spans="30:34" x14ac:dyDescent="0.25">
      <c r="AD3897" s="243" t="s">
        <v>76</v>
      </c>
      <c r="AE3897" s="243" t="s">
        <v>1111</v>
      </c>
      <c r="AF3897" s="243">
        <v>1101492</v>
      </c>
      <c r="AG3897" s="243"/>
      <c r="AH3897" s="243"/>
    </row>
    <row r="3898" spans="30:34" x14ac:dyDescent="0.25">
      <c r="AD3898" s="243" t="s">
        <v>76</v>
      </c>
      <c r="AE3898" s="243" t="s">
        <v>1134</v>
      </c>
      <c r="AF3898" s="243">
        <v>1100320</v>
      </c>
      <c r="AG3898" s="243"/>
      <c r="AH3898" s="243"/>
    </row>
    <row r="3899" spans="30:34" x14ac:dyDescent="0.25">
      <c r="AD3899" s="243" t="s">
        <v>76</v>
      </c>
      <c r="AE3899" s="243" t="s">
        <v>1157</v>
      </c>
      <c r="AF3899" s="243">
        <v>1101500</v>
      </c>
      <c r="AG3899" s="243"/>
      <c r="AH3899" s="243"/>
    </row>
    <row r="3900" spans="30:34" x14ac:dyDescent="0.25">
      <c r="AD3900" s="243" t="s">
        <v>76</v>
      </c>
      <c r="AE3900" s="243" t="s">
        <v>1180</v>
      </c>
      <c r="AF3900" s="243">
        <v>1101559</v>
      </c>
      <c r="AG3900" s="243"/>
      <c r="AH3900" s="243"/>
    </row>
    <row r="3901" spans="30:34" x14ac:dyDescent="0.25">
      <c r="AD3901" s="243" t="s">
        <v>76</v>
      </c>
      <c r="AE3901" s="243" t="s">
        <v>1202</v>
      </c>
      <c r="AF3901" s="243">
        <v>1101609</v>
      </c>
      <c r="AG3901" s="243"/>
      <c r="AH3901" s="243"/>
    </row>
    <row r="3902" spans="30:34" x14ac:dyDescent="0.25">
      <c r="AD3902" s="243" t="s">
        <v>76</v>
      </c>
      <c r="AE3902" s="243" t="s">
        <v>1224</v>
      </c>
      <c r="AF3902" s="243">
        <v>1101708</v>
      </c>
      <c r="AG3902" s="243"/>
      <c r="AH3902" s="243"/>
    </row>
    <row r="3903" spans="30:34" x14ac:dyDescent="0.25">
      <c r="AD3903" s="243" t="s">
        <v>76</v>
      </c>
      <c r="AE3903" s="243" t="s">
        <v>1246</v>
      </c>
      <c r="AF3903" s="243">
        <v>1101757</v>
      </c>
      <c r="AG3903" s="243"/>
      <c r="AH3903" s="243"/>
    </row>
    <row r="3904" spans="30:34" x14ac:dyDescent="0.25">
      <c r="AD3904" s="243" t="s">
        <v>76</v>
      </c>
      <c r="AE3904" s="243" t="s">
        <v>1269</v>
      </c>
      <c r="AF3904" s="243">
        <v>1101807</v>
      </c>
      <c r="AG3904" s="243"/>
      <c r="AH3904" s="243"/>
    </row>
    <row r="3905" spans="30:34" x14ac:dyDescent="0.25">
      <c r="AD3905" s="243" t="s">
        <v>76</v>
      </c>
      <c r="AE3905" s="243" t="s">
        <v>1290</v>
      </c>
      <c r="AF3905" s="243">
        <v>1100304</v>
      </c>
      <c r="AG3905" s="243"/>
      <c r="AH3905" s="243"/>
    </row>
    <row r="3906" spans="30:34" x14ac:dyDescent="0.25">
      <c r="AD3906" s="243" t="s">
        <v>77</v>
      </c>
      <c r="AE3906" s="243" t="s">
        <v>112</v>
      </c>
      <c r="AF3906" s="243">
        <v>1400050</v>
      </c>
      <c r="AG3906" s="243"/>
      <c r="AH3906" s="243"/>
    </row>
    <row r="3907" spans="30:34" x14ac:dyDescent="0.25">
      <c r="AD3907" s="243" t="s">
        <v>77</v>
      </c>
      <c r="AE3907" s="243" t="s">
        <v>138</v>
      </c>
      <c r="AF3907" s="243">
        <v>1400027</v>
      </c>
      <c r="AG3907" s="243"/>
      <c r="AH3907" s="243"/>
    </row>
    <row r="3908" spans="30:34" x14ac:dyDescent="0.25">
      <c r="AD3908" s="243" t="s">
        <v>77</v>
      </c>
      <c r="AE3908" s="243" t="s">
        <v>163</v>
      </c>
      <c r="AF3908" s="243">
        <v>1400100</v>
      </c>
      <c r="AG3908" s="243"/>
      <c r="AH3908" s="243"/>
    </row>
    <row r="3909" spans="30:34" x14ac:dyDescent="0.25">
      <c r="AD3909" s="243" t="s">
        <v>77</v>
      </c>
      <c r="AE3909" s="243" t="s">
        <v>189</v>
      </c>
      <c r="AF3909" s="243">
        <v>1400159</v>
      </c>
      <c r="AG3909" s="243"/>
      <c r="AH3909" s="243"/>
    </row>
    <row r="3910" spans="30:34" x14ac:dyDescent="0.25">
      <c r="AD3910" s="243" t="s">
        <v>77</v>
      </c>
      <c r="AE3910" s="243" t="s">
        <v>215</v>
      </c>
      <c r="AF3910" s="243">
        <v>1400175</v>
      </c>
      <c r="AG3910" s="243"/>
      <c r="AH3910" s="243"/>
    </row>
    <row r="3911" spans="30:34" x14ac:dyDescent="0.25">
      <c r="AD3911" s="243" t="s">
        <v>77</v>
      </c>
      <c r="AE3911" s="243" t="s">
        <v>239</v>
      </c>
      <c r="AF3911" s="243">
        <v>1400209</v>
      </c>
      <c r="AG3911" s="243"/>
      <c r="AH3911" s="243"/>
    </row>
    <row r="3912" spans="30:34" x14ac:dyDescent="0.25">
      <c r="AD3912" s="243" t="s">
        <v>77</v>
      </c>
      <c r="AE3912" s="243" t="s">
        <v>264</v>
      </c>
      <c r="AF3912" s="243">
        <v>1400233</v>
      </c>
      <c r="AG3912" s="243"/>
      <c r="AH3912" s="243"/>
    </row>
    <row r="3913" spans="30:34" x14ac:dyDescent="0.25">
      <c r="AD3913" s="243" t="s">
        <v>77</v>
      </c>
      <c r="AE3913" s="243" t="s">
        <v>290</v>
      </c>
      <c r="AF3913" s="243">
        <v>1400282</v>
      </c>
      <c r="AG3913" s="243"/>
      <c r="AH3913" s="243"/>
    </row>
    <row r="3914" spans="30:34" x14ac:dyDescent="0.25">
      <c r="AD3914" s="243" t="s">
        <v>77</v>
      </c>
      <c r="AE3914" s="243" t="s">
        <v>316</v>
      </c>
      <c r="AF3914" s="243">
        <v>1400308</v>
      </c>
      <c r="AG3914" s="243"/>
      <c r="AH3914" s="243"/>
    </row>
    <row r="3915" spans="30:34" x14ac:dyDescent="0.25">
      <c r="AD3915" s="243" t="s">
        <v>77</v>
      </c>
      <c r="AE3915" s="243" t="s">
        <v>341</v>
      </c>
      <c r="AF3915" s="243">
        <v>1400407</v>
      </c>
      <c r="AG3915" s="243"/>
      <c r="AH3915" s="243"/>
    </row>
    <row r="3916" spans="30:34" x14ac:dyDescent="0.25">
      <c r="AD3916" s="243" t="s">
        <v>77</v>
      </c>
      <c r="AE3916" s="243" t="s">
        <v>366</v>
      </c>
      <c r="AF3916" s="243">
        <v>1400456</v>
      </c>
      <c r="AG3916" s="243"/>
      <c r="AH3916" s="243"/>
    </row>
    <row r="3917" spans="30:34" x14ac:dyDescent="0.25">
      <c r="AD3917" s="243" t="s">
        <v>77</v>
      </c>
      <c r="AE3917" s="243" t="s">
        <v>390</v>
      </c>
      <c r="AF3917" s="243">
        <v>1400472</v>
      </c>
      <c r="AG3917" s="243"/>
      <c r="AH3917" s="243"/>
    </row>
    <row r="3918" spans="30:34" x14ac:dyDescent="0.25">
      <c r="AD3918" s="243" t="s">
        <v>77</v>
      </c>
      <c r="AE3918" s="243" t="s">
        <v>416</v>
      </c>
      <c r="AF3918" s="243">
        <v>1400506</v>
      </c>
      <c r="AG3918" s="243"/>
      <c r="AH3918" s="243"/>
    </row>
    <row r="3919" spans="30:34" x14ac:dyDescent="0.25">
      <c r="AD3919" s="243" t="s">
        <v>77</v>
      </c>
      <c r="AE3919" s="243" t="s">
        <v>441</v>
      </c>
      <c r="AF3919" s="243">
        <v>1400605</v>
      </c>
      <c r="AG3919" s="243"/>
      <c r="AH3919" s="243"/>
    </row>
    <row r="3920" spans="30:34" x14ac:dyDescent="0.25">
      <c r="AD3920" s="243" t="s">
        <v>77</v>
      </c>
      <c r="AE3920" s="243" t="s">
        <v>466</v>
      </c>
      <c r="AF3920" s="243">
        <v>1400704</v>
      </c>
      <c r="AG3920" s="243"/>
      <c r="AH3920" s="243"/>
    </row>
    <row r="3921" spans="30:34" x14ac:dyDescent="0.25">
      <c r="AD3921" s="243" t="s">
        <v>79</v>
      </c>
      <c r="AE3921" s="243" t="s">
        <v>110</v>
      </c>
      <c r="AF3921" s="243">
        <v>4300034</v>
      </c>
      <c r="AG3921" s="243"/>
      <c r="AH3921" s="243"/>
    </row>
    <row r="3922" spans="30:34" x14ac:dyDescent="0.25">
      <c r="AD3922" s="243" t="s">
        <v>79</v>
      </c>
      <c r="AE3922" s="243" t="s">
        <v>136</v>
      </c>
      <c r="AF3922" s="243">
        <v>4300059</v>
      </c>
      <c r="AG3922" s="243"/>
      <c r="AH3922" s="243"/>
    </row>
    <row r="3923" spans="30:34" x14ac:dyDescent="0.25">
      <c r="AD3923" s="243" t="s">
        <v>79</v>
      </c>
      <c r="AE3923" s="243" t="s">
        <v>161</v>
      </c>
      <c r="AF3923" s="243">
        <v>4300109</v>
      </c>
      <c r="AG3923" s="243"/>
      <c r="AH3923" s="243"/>
    </row>
    <row r="3924" spans="30:34" x14ac:dyDescent="0.25">
      <c r="AD3924" s="243" t="s">
        <v>79</v>
      </c>
      <c r="AE3924" s="243" t="s">
        <v>187</v>
      </c>
      <c r="AF3924" s="243">
        <v>4300208</v>
      </c>
      <c r="AG3924" s="243"/>
      <c r="AH3924" s="243"/>
    </row>
    <row r="3925" spans="30:34" x14ac:dyDescent="0.25">
      <c r="AD3925" s="243" t="s">
        <v>79</v>
      </c>
      <c r="AE3925" s="243" t="s">
        <v>213</v>
      </c>
      <c r="AF3925" s="243">
        <v>4300307</v>
      </c>
      <c r="AG3925" s="243"/>
      <c r="AH3925" s="243"/>
    </row>
    <row r="3926" spans="30:34" x14ac:dyDescent="0.25">
      <c r="AD3926" s="243" t="s">
        <v>79</v>
      </c>
      <c r="AE3926" s="243" t="s">
        <v>237</v>
      </c>
      <c r="AF3926" s="243">
        <v>4300406</v>
      </c>
      <c r="AG3926" s="243"/>
      <c r="AH3926" s="243"/>
    </row>
    <row r="3927" spans="30:34" x14ac:dyDescent="0.25">
      <c r="AD3927" s="243" t="s">
        <v>79</v>
      </c>
      <c r="AE3927" s="243" t="s">
        <v>262</v>
      </c>
      <c r="AF3927" s="243">
        <v>4300455</v>
      </c>
      <c r="AG3927" s="243"/>
      <c r="AH3927" s="243"/>
    </row>
    <row r="3928" spans="30:34" x14ac:dyDescent="0.25">
      <c r="AD3928" s="243" t="s">
        <v>79</v>
      </c>
      <c r="AE3928" s="243" t="s">
        <v>288</v>
      </c>
      <c r="AF3928" s="243">
        <v>4300471</v>
      </c>
      <c r="AG3928" s="243"/>
      <c r="AH3928" s="243"/>
    </row>
    <row r="3929" spans="30:34" x14ac:dyDescent="0.25">
      <c r="AD3929" s="243" t="s">
        <v>79</v>
      </c>
      <c r="AE3929" s="243" t="s">
        <v>314</v>
      </c>
      <c r="AF3929" s="243">
        <v>4300505</v>
      </c>
      <c r="AG3929" s="243"/>
      <c r="AH3929" s="243"/>
    </row>
    <row r="3930" spans="30:34" x14ac:dyDescent="0.25">
      <c r="AD3930" s="243" t="s">
        <v>79</v>
      </c>
      <c r="AE3930" s="243" t="s">
        <v>112</v>
      </c>
      <c r="AF3930" s="243">
        <v>4300554</v>
      </c>
      <c r="AG3930" s="243"/>
      <c r="AH3930" s="243"/>
    </row>
    <row r="3931" spans="30:34" x14ac:dyDescent="0.25">
      <c r="AD3931" s="243" t="s">
        <v>79</v>
      </c>
      <c r="AE3931" s="243" t="s">
        <v>364</v>
      </c>
      <c r="AF3931" s="243">
        <v>4300570</v>
      </c>
      <c r="AG3931" s="243"/>
      <c r="AH3931" s="243"/>
    </row>
    <row r="3932" spans="30:34" x14ac:dyDescent="0.25">
      <c r="AD3932" s="243" t="s">
        <v>79</v>
      </c>
      <c r="AE3932" s="243" t="s">
        <v>219</v>
      </c>
      <c r="AF3932" s="243">
        <v>4300604</v>
      </c>
      <c r="AG3932" s="243"/>
      <c r="AH3932" s="243"/>
    </row>
    <row r="3933" spans="30:34" x14ac:dyDescent="0.25">
      <c r="AD3933" s="243" t="s">
        <v>79</v>
      </c>
      <c r="AE3933" s="243" t="s">
        <v>414</v>
      </c>
      <c r="AF3933" s="243">
        <v>4300638</v>
      </c>
      <c r="AG3933" s="243"/>
      <c r="AH3933" s="243"/>
    </row>
    <row r="3934" spans="30:34" x14ac:dyDescent="0.25">
      <c r="AD3934" s="243" t="s">
        <v>79</v>
      </c>
      <c r="AE3934" s="243" t="s">
        <v>439</v>
      </c>
      <c r="AF3934" s="243">
        <v>4300646</v>
      </c>
      <c r="AG3934" s="243"/>
      <c r="AH3934" s="243"/>
    </row>
    <row r="3935" spans="30:34" x14ac:dyDescent="0.25">
      <c r="AD3935" s="243" t="s">
        <v>79</v>
      </c>
      <c r="AE3935" s="243" t="s">
        <v>464</v>
      </c>
      <c r="AF3935" s="243">
        <v>4300661</v>
      </c>
      <c r="AG3935" s="243"/>
      <c r="AH3935" s="243"/>
    </row>
    <row r="3936" spans="30:34" x14ac:dyDescent="0.25">
      <c r="AD3936" s="243" t="s">
        <v>79</v>
      </c>
      <c r="AE3936" s="243" t="s">
        <v>490</v>
      </c>
      <c r="AF3936" s="243">
        <v>4300703</v>
      </c>
      <c r="AG3936" s="243"/>
      <c r="AH3936" s="243"/>
    </row>
    <row r="3937" spans="30:34" x14ac:dyDescent="0.25">
      <c r="AD3937" s="243" t="s">
        <v>79</v>
      </c>
      <c r="AE3937" s="243" t="s">
        <v>514</v>
      </c>
      <c r="AF3937" s="243">
        <v>4300802</v>
      </c>
      <c r="AG3937" s="243"/>
      <c r="AH3937" s="243"/>
    </row>
    <row r="3938" spans="30:34" x14ac:dyDescent="0.25">
      <c r="AD3938" s="243" t="s">
        <v>79</v>
      </c>
      <c r="AE3938" s="243" t="s">
        <v>537</v>
      </c>
      <c r="AF3938" s="243">
        <v>4300851</v>
      </c>
      <c r="AG3938" s="243"/>
      <c r="AH3938" s="243"/>
    </row>
    <row r="3939" spans="30:34" x14ac:dyDescent="0.25">
      <c r="AD3939" s="243" t="s">
        <v>79</v>
      </c>
      <c r="AE3939" s="243" t="s">
        <v>560</v>
      </c>
      <c r="AF3939" s="243">
        <v>4300877</v>
      </c>
      <c r="AG3939" s="243"/>
      <c r="AH3939" s="243"/>
    </row>
    <row r="3940" spans="30:34" x14ac:dyDescent="0.25">
      <c r="AD3940" s="243" t="s">
        <v>79</v>
      </c>
      <c r="AE3940" s="243" t="s">
        <v>583</v>
      </c>
      <c r="AF3940" s="243">
        <v>4300901</v>
      </c>
      <c r="AG3940" s="243"/>
      <c r="AH3940" s="243"/>
    </row>
    <row r="3941" spans="30:34" x14ac:dyDescent="0.25">
      <c r="AD3941" s="243" t="s">
        <v>79</v>
      </c>
      <c r="AE3941" s="243" t="s">
        <v>606</v>
      </c>
      <c r="AF3941" s="243">
        <v>4301008</v>
      </c>
      <c r="AG3941" s="243"/>
      <c r="AH3941" s="243"/>
    </row>
    <row r="3942" spans="30:34" x14ac:dyDescent="0.25">
      <c r="AD3942" s="243" t="s">
        <v>79</v>
      </c>
      <c r="AE3942" s="243" t="s">
        <v>629</v>
      </c>
      <c r="AF3942" s="243">
        <v>4301073</v>
      </c>
      <c r="AG3942" s="243"/>
      <c r="AH3942" s="243"/>
    </row>
    <row r="3943" spans="30:34" x14ac:dyDescent="0.25">
      <c r="AD3943" s="243" t="s">
        <v>79</v>
      </c>
      <c r="AE3943" s="243" t="s">
        <v>649</v>
      </c>
      <c r="AF3943" s="243">
        <v>4301057</v>
      </c>
      <c r="AG3943" s="243"/>
      <c r="AH3943" s="243"/>
    </row>
    <row r="3944" spans="30:34" x14ac:dyDescent="0.25">
      <c r="AD3944" s="243" t="s">
        <v>79</v>
      </c>
      <c r="AE3944" s="243" t="s">
        <v>670</v>
      </c>
      <c r="AF3944" s="243">
        <v>4301206</v>
      </c>
      <c r="AG3944" s="243"/>
      <c r="AH3944" s="243"/>
    </row>
    <row r="3945" spans="30:34" x14ac:dyDescent="0.25">
      <c r="AD3945" s="243" t="s">
        <v>79</v>
      </c>
      <c r="AE3945" s="243" t="s">
        <v>692</v>
      </c>
      <c r="AF3945" s="243">
        <v>4301107</v>
      </c>
      <c r="AG3945" s="243"/>
      <c r="AH3945" s="243"/>
    </row>
    <row r="3946" spans="30:34" x14ac:dyDescent="0.25">
      <c r="AD3946" s="243" t="s">
        <v>79</v>
      </c>
      <c r="AE3946" s="243" t="s">
        <v>712</v>
      </c>
      <c r="AF3946" s="243">
        <v>4301305</v>
      </c>
      <c r="AG3946" s="243"/>
      <c r="AH3946" s="243"/>
    </row>
    <row r="3947" spans="30:34" x14ac:dyDescent="0.25">
      <c r="AD3947" s="243" t="s">
        <v>79</v>
      </c>
      <c r="AE3947" s="243" t="s">
        <v>734</v>
      </c>
      <c r="AF3947" s="243">
        <v>4301404</v>
      </c>
      <c r="AG3947" s="243"/>
      <c r="AH3947" s="243"/>
    </row>
    <row r="3948" spans="30:34" x14ac:dyDescent="0.25">
      <c r="AD3948" s="243" t="s">
        <v>79</v>
      </c>
      <c r="AE3948" s="243" t="s">
        <v>756</v>
      </c>
      <c r="AF3948" s="243">
        <v>4301503</v>
      </c>
      <c r="AG3948" s="243"/>
      <c r="AH3948" s="243"/>
    </row>
    <row r="3949" spans="30:34" x14ac:dyDescent="0.25">
      <c r="AD3949" s="243" t="s">
        <v>79</v>
      </c>
      <c r="AE3949" s="243" t="s">
        <v>778</v>
      </c>
      <c r="AF3949" s="243">
        <v>4301552</v>
      </c>
      <c r="AG3949" s="243"/>
      <c r="AH3949" s="243"/>
    </row>
    <row r="3950" spans="30:34" x14ac:dyDescent="0.25">
      <c r="AD3950" s="243" t="s">
        <v>79</v>
      </c>
      <c r="AE3950" s="243" t="s">
        <v>799</v>
      </c>
      <c r="AF3950" s="243">
        <v>4301602</v>
      </c>
      <c r="AG3950" s="243"/>
      <c r="AH3950" s="243"/>
    </row>
    <row r="3951" spans="30:34" x14ac:dyDescent="0.25">
      <c r="AD3951" s="243" t="s">
        <v>79</v>
      </c>
      <c r="AE3951" s="243" t="s">
        <v>820</v>
      </c>
      <c r="AF3951" s="243">
        <v>4301636</v>
      </c>
      <c r="AG3951" s="243"/>
      <c r="AH3951" s="243"/>
    </row>
    <row r="3952" spans="30:34" x14ac:dyDescent="0.25">
      <c r="AD3952" s="243" t="s">
        <v>79</v>
      </c>
      <c r="AE3952" s="243" t="s">
        <v>842</v>
      </c>
      <c r="AF3952" s="243">
        <v>4301651</v>
      </c>
      <c r="AG3952" s="243"/>
      <c r="AH3952" s="243"/>
    </row>
    <row r="3953" spans="30:34" x14ac:dyDescent="0.25">
      <c r="AD3953" s="243" t="s">
        <v>79</v>
      </c>
      <c r="AE3953" s="243" t="s">
        <v>864</v>
      </c>
      <c r="AF3953" s="243">
        <v>4301701</v>
      </c>
      <c r="AG3953" s="243"/>
      <c r="AH3953" s="243"/>
    </row>
    <row r="3954" spans="30:34" x14ac:dyDescent="0.25">
      <c r="AD3954" s="243" t="s">
        <v>79</v>
      </c>
      <c r="AE3954" s="243" t="s">
        <v>886</v>
      </c>
      <c r="AF3954" s="243">
        <v>4301750</v>
      </c>
      <c r="AG3954" s="243"/>
      <c r="AH3954" s="243"/>
    </row>
    <row r="3955" spans="30:34" x14ac:dyDescent="0.25">
      <c r="AD3955" s="243" t="s">
        <v>79</v>
      </c>
      <c r="AE3955" s="243" t="s">
        <v>909</v>
      </c>
      <c r="AF3955" s="243">
        <v>4301859</v>
      </c>
      <c r="AG3955" s="243"/>
      <c r="AH3955" s="243"/>
    </row>
    <row r="3956" spans="30:34" x14ac:dyDescent="0.25">
      <c r="AD3956" s="243" t="s">
        <v>79</v>
      </c>
      <c r="AE3956" s="243" t="s">
        <v>932</v>
      </c>
      <c r="AF3956" s="243">
        <v>4301875</v>
      </c>
      <c r="AG3956" s="243"/>
      <c r="AH3956" s="243"/>
    </row>
    <row r="3957" spans="30:34" x14ac:dyDescent="0.25">
      <c r="AD3957" s="243" t="s">
        <v>79</v>
      </c>
      <c r="AE3957" s="243" t="s">
        <v>954</v>
      </c>
      <c r="AF3957" s="243">
        <v>4301909</v>
      </c>
      <c r="AG3957" s="243"/>
      <c r="AH3957" s="243"/>
    </row>
    <row r="3958" spans="30:34" x14ac:dyDescent="0.25">
      <c r="AD3958" s="243" t="s">
        <v>79</v>
      </c>
      <c r="AE3958" s="243" t="s">
        <v>977</v>
      </c>
      <c r="AF3958" s="243">
        <v>4301925</v>
      </c>
      <c r="AG3958" s="243"/>
      <c r="AH3958" s="243"/>
    </row>
    <row r="3959" spans="30:34" x14ac:dyDescent="0.25">
      <c r="AD3959" s="243" t="s">
        <v>79</v>
      </c>
      <c r="AE3959" s="243" t="s">
        <v>999</v>
      </c>
      <c r="AF3959" s="243">
        <v>4301958</v>
      </c>
      <c r="AG3959" s="243"/>
      <c r="AH3959" s="243"/>
    </row>
    <row r="3960" spans="30:34" x14ac:dyDescent="0.25">
      <c r="AD3960" s="243" t="s">
        <v>79</v>
      </c>
      <c r="AE3960" s="243" t="s">
        <v>860</v>
      </c>
      <c r="AF3960" s="243">
        <v>4301800</v>
      </c>
      <c r="AG3960" s="243"/>
      <c r="AH3960" s="243"/>
    </row>
    <row r="3961" spans="30:34" x14ac:dyDescent="0.25">
      <c r="AD3961" s="243" t="s">
        <v>79</v>
      </c>
      <c r="AE3961" s="243" t="s">
        <v>1044</v>
      </c>
      <c r="AF3961" s="243">
        <v>4302006</v>
      </c>
      <c r="AG3961" s="243"/>
      <c r="AH3961" s="243"/>
    </row>
    <row r="3962" spans="30:34" x14ac:dyDescent="0.25">
      <c r="AD3962" s="243" t="s">
        <v>79</v>
      </c>
      <c r="AE3962" s="243" t="s">
        <v>1066</v>
      </c>
      <c r="AF3962" s="243">
        <v>4302055</v>
      </c>
      <c r="AG3962" s="243"/>
      <c r="AH3962" s="243"/>
    </row>
    <row r="3963" spans="30:34" x14ac:dyDescent="0.25">
      <c r="AD3963" s="243" t="s">
        <v>79</v>
      </c>
      <c r="AE3963" s="243" t="s">
        <v>1087</v>
      </c>
      <c r="AF3963" s="243">
        <v>4302105</v>
      </c>
      <c r="AG3963" s="243"/>
      <c r="AH3963" s="243"/>
    </row>
    <row r="3964" spans="30:34" x14ac:dyDescent="0.25">
      <c r="AD3964" s="243" t="s">
        <v>79</v>
      </c>
      <c r="AE3964" s="243" t="s">
        <v>1110</v>
      </c>
      <c r="AF3964" s="243">
        <v>4302154</v>
      </c>
      <c r="AG3964" s="243"/>
      <c r="AH3964" s="243"/>
    </row>
    <row r="3965" spans="30:34" x14ac:dyDescent="0.25">
      <c r="AD3965" s="243" t="s">
        <v>79</v>
      </c>
      <c r="AE3965" s="243" t="s">
        <v>1133</v>
      </c>
      <c r="AF3965" s="243">
        <v>4302204</v>
      </c>
      <c r="AG3965" s="243"/>
      <c r="AH3965" s="243"/>
    </row>
    <row r="3966" spans="30:34" x14ac:dyDescent="0.25">
      <c r="AD3966" s="243" t="s">
        <v>79</v>
      </c>
      <c r="AE3966" s="243" t="s">
        <v>1156</v>
      </c>
      <c r="AF3966" s="243">
        <v>4302220</v>
      </c>
      <c r="AG3966" s="243"/>
      <c r="AH3966" s="243"/>
    </row>
    <row r="3967" spans="30:34" x14ac:dyDescent="0.25">
      <c r="AD3967" s="243" t="s">
        <v>79</v>
      </c>
      <c r="AE3967" s="243" t="s">
        <v>1179</v>
      </c>
      <c r="AF3967" s="243">
        <v>4302238</v>
      </c>
      <c r="AG3967" s="243"/>
      <c r="AH3967" s="243"/>
    </row>
    <row r="3968" spans="30:34" x14ac:dyDescent="0.25">
      <c r="AD3968" s="243" t="s">
        <v>79</v>
      </c>
      <c r="AE3968" s="243" t="s">
        <v>1201</v>
      </c>
      <c r="AF3968" s="243">
        <v>4302253</v>
      </c>
      <c r="AG3968" s="243"/>
      <c r="AH3968" s="243"/>
    </row>
    <row r="3969" spans="30:34" x14ac:dyDescent="0.25">
      <c r="AD3969" s="243" t="s">
        <v>79</v>
      </c>
      <c r="AE3969" s="243" t="s">
        <v>559</v>
      </c>
      <c r="AF3969" s="243">
        <v>4302303</v>
      </c>
      <c r="AG3969" s="243"/>
      <c r="AH3969" s="243"/>
    </row>
    <row r="3970" spans="30:34" x14ac:dyDescent="0.25">
      <c r="AD3970" s="243" t="s">
        <v>79</v>
      </c>
      <c r="AE3970" s="243" t="s">
        <v>1245</v>
      </c>
      <c r="AF3970" s="243">
        <v>4302352</v>
      </c>
      <c r="AG3970" s="243"/>
      <c r="AH3970" s="243"/>
    </row>
    <row r="3971" spans="30:34" x14ac:dyDescent="0.25">
      <c r="AD3971" s="243" t="s">
        <v>79</v>
      </c>
      <c r="AE3971" s="243" t="s">
        <v>1268</v>
      </c>
      <c r="AF3971" s="243">
        <v>4302378</v>
      </c>
      <c r="AG3971" s="243"/>
      <c r="AH3971" s="243"/>
    </row>
    <row r="3972" spans="30:34" x14ac:dyDescent="0.25">
      <c r="AD3972" s="243" t="s">
        <v>79</v>
      </c>
      <c r="AE3972" s="243" t="s">
        <v>1289</v>
      </c>
      <c r="AF3972" s="243">
        <v>4302402</v>
      </c>
      <c r="AG3972" s="243"/>
      <c r="AH3972" s="243"/>
    </row>
    <row r="3973" spans="30:34" x14ac:dyDescent="0.25">
      <c r="AD3973" s="243" t="s">
        <v>79</v>
      </c>
      <c r="AE3973" s="243" t="s">
        <v>1312</v>
      </c>
      <c r="AF3973" s="243">
        <v>4302451</v>
      </c>
      <c r="AG3973" s="243"/>
      <c r="AH3973" s="243"/>
    </row>
    <row r="3974" spans="30:34" x14ac:dyDescent="0.25">
      <c r="AD3974" s="243" t="s">
        <v>79</v>
      </c>
      <c r="AE3974" s="243" t="s">
        <v>1334</v>
      </c>
      <c r="AF3974" s="243">
        <v>4302501</v>
      </c>
      <c r="AG3974" s="243"/>
      <c r="AH3974" s="243"/>
    </row>
    <row r="3975" spans="30:34" x14ac:dyDescent="0.25">
      <c r="AD3975" s="243" t="s">
        <v>79</v>
      </c>
      <c r="AE3975" s="243" t="s">
        <v>1356</v>
      </c>
      <c r="AF3975" s="243">
        <v>4302584</v>
      </c>
      <c r="AG3975" s="243"/>
      <c r="AH3975" s="243"/>
    </row>
    <row r="3976" spans="30:34" x14ac:dyDescent="0.25">
      <c r="AD3976" s="243" t="s">
        <v>79</v>
      </c>
      <c r="AE3976" s="243" t="s">
        <v>1377</v>
      </c>
      <c r="AF3976" s="243">
        <v>4302600</v>
      </c>
      <c r="AG3976" s="243"/>
      <c r="AH3976" s="243"/>
    </row>
    <row r="3977" spans="30:34" x14ac:dyDescent="0.25">
      <c r="AD3977" s="243" t="s">
        <v>79</v>
      </c>
      <c r="AE3977" s="243" t="s">
        <v>1399</v>
      </c>
      <c r="AF3977" s="243">
        <v>4302659</v>
      </c>
      <c r="AG3977" s="243"/>
      <c r="AH3977" s="243"/>
    </row>
    <row r="3978" spans="30:34" x14ac:dyDescent="0.25">
      <c r="AD3978" s="243" t="s">
        <v>79</v>
      </c>
      <c r="AE3978" s="243" t="s">
        <v>1421</v>
      </c>
      <c r="AF3978" s="243">
        <v>4302709</v>
      </c>
      <c r="AG3978" s="243"/>
      <c r="AH3978" s="243"/>
    </row>
    <row r="3979" spans="30:34" x14ac:dyDescent="0.25">
      <c r="AD3979" s="243" t="s">
        <v>79</v>
      </c>
      <c r="AE3979" s="243" t="s">
        <v>1442</v>
      </c>
      <c r="AF3979" s="243">
        <v>4302808</v>
      </c>
      <c r="AG3979" s="243"/>
      <c r="AH3979" s="243"/>
    </row>
    <row r="3980" spans="30:34" x14ac:dyDescent="0.25">
      <c r="AD3980" s="243" t="s">
        <v>79</v>
      </c>
      <c r="AE3980" s="243" t="s">
        <v>1463</v>
      </c>
      <c r="AF3980" s="243">
        <v>4302907</v>
      </c>
      <c r="AG3980" s="243"/>
      <c r="AH3980" s="243"/>
    </row>
    <row r="3981" spans="30:34" x14ac:dyDescent="0.25">
      <c r="AD3981" s="243" t="s">
        <v>79</v>
      </c>
      <c r="AE3981" s="243" t="s">
        <v>1484</v>
      </c>
      <c r="AF3981" s="243">
        <v>4303004</v>
      </c>
      <c r="AG3981" s="243"/>
      <c r="AH3981" s="243"/>
    </row>
    <row r="3982" spans="30:34" x14ac:dyDescent="0.25">
      <c r="AD3982" s="243" t="s">
        <v>79</v>
      </c>
      <c r="AE3982" s="243" t="s">
        <v>783</v>
      </c>
      <c r="AF3982" s="243">
        <v>4303103</v>
      </c>
      <c r="AG3982" s="243"/>
      <c r="AH3982" s="243"/>
    </row>
    <row r="3983" spans="30:34" x14ac:dyDescent="0.25">
      <c r="AD3983" s="243" t="s">
        <v>79</v>
      </c>
      <c r="AE3983" s="243" t="s">
        <v>1526</v>
      </c>
      <c r="AF3983" s="243">
        <v>4303202</v>
      </c>
      <c r="AG3983" s="243"/>
      <c r="AH3983" s="243"/>
    </row>
    <row r="3984" spans="30:34" x14ac:dyDescent="0.25">
      <c r="AD3984" s="243" t="s">
        <v>79</v>
      </c>
      <c r="AE3984" s="243" t="s">
        <v>1547</v>
      </c>
      <c r="AF3984" s="243">
        <v>4303301</v>
      </c>
      <c r="AG3984" s="243"/>
      <c r="AH3984" s="243"/>
    </row>
    <row r="3985" spans="30:34" x14ac:dyDescent="0.25">
      <c r="AD3985" s="243" t="s">
        <v>79</v>
      </c>
      <c r="AE3985" s="243" t="s">
        <v>1127</v>
      </c>
      <c r="AF3985" s="243">
        <v>4303400</v>
      </c>
      <c r="AG3985" s="243"/>
      <c r="AH3985" s="243"/>
    </row>
    <row r="3986" spans="30:34" x14ac:dyDescent="0.25">
      <c r="AD3986" s="243" t="s">
        <v>79</v>
      </c>
      <c r="AE3986" s="243" t="s">
        <v>1586</v>
      </c>
      <c r="AF3986" s="243">
        <v>4303509</v>
      </c>
      <c r="AG3986" s="243"/>
      <c r="AH3986" s="243"/>
    </row>
    <row r="3987" spans="30:34" x14ac:dyDescent="0.25">
      <c r="AD3987" s="243" t="s">
        <v>79</v>
      </c>
      <c r="AE3987" s="243" t="s">
        <v>1606</v>
      </c>
      <c r="AF3987" s="243">
        <v>4303558</v>
      </c>
      <c r="AG3987" s="243"/>
      <c r="AH3987" s="243"/>
    </row>
    <row r="3988" spans="30:34" x14ac:dyDescent="0.25">
      <c r="AD3988" s="243" t="s">
        <v>79</v>
      </c>
      <c r="AE3988" s="243" t="s">
        <v>1627</v>
      </c>
      <c r="AF3988" s="243">
        <v>4303608</v>
      </c>
      <c r="AG3988" s="243"/>
      <c r="AH3988" s="243"/>
    </row>
    <row r="3989" spans="30:34" x14ac:dyDescent="0.25">
      <c r="AD3989" s="243" t="s">
        <v>79</v>
      </c>
      <c r="AE3989" s="243" t="s">
        <v>1648</v>
      </c>
      <c r="AF3989" s="243">
        <v>4303673</v>
      </c>
      <c r="AG3989" s="243"/>
      <c r="AH3989" s="243"/>
    </row>
    <row r="3990" spans="30:34" x14ac:dyDescent="0.25">
      <c r="AD3990" s="243" t="s">
        <v>79</v>
      </c>
      <c r="AE3990" s="243" t="s">
        <v>1668</v>
      </c>
      <c r="AF3990" s="243">
        <v>4303707</v>
      </c>
      <c r="AG3990" s="243"/>
      <c r="AH3990" s="243"/>
    </row>
    <row r="3991" spans="30:34" x14ac:dyDescent="0.25">
      <c r="AD3991" s="243" t="s">
        <v>79</v>
      </c>
      <c r="AE3991" s="243" t="s">
        <v>1689</v>
      </c>
      <c r="AF3991" s="243">
        <v>4303806</v>
      </c>
      <c r="AG3991" s="243"/>
      <c r="AH3991" s="243"/>
    </row>
    <row r="3992" spans="30:34" x14ac:dyDescent="0.25">
      <c r="AD3992" s="243" t="s">
        <v>79</v>
      </c>
      <c r="AE3992" s="243" t="s">
        <v>1709</v>
      </c>
      <c r="AF3992" s="243">
        <v>4303905</v>
      </c>
      <c r="AG3992" s="243"/>
      <c r="AH3992" s="243"/>
    </row>
    <row r="3993" spans="30:34" x14ac:dyDescent="0.25">
      <c r="AD3993" s="243" t="s">
        <v>79</v>
      </c>
      <c r="AE3993" s="243" t="s">
        <v>1730</v>
      </c>
      <c r="AF3993" s="243">
        <v>4304002</v>
      </c>
      <c r="AG3993" s="243"/>
      <c r="AH3993" s="243"/>
    </row>
    <row r="3994" spans="30:34" x14ac:dyDescent="0.25">
      <c r="AD3994" s="243" t="s">
        <v>79</v>
      </c>
      <c r="AE3994" s="243" t="s">
        <v>1751</v>
      </c>
      <c r="AF3994" s="243">
        <v>4304101</v>
      </c>
      <c r="AG3994" s="243"/>
      <c r="AH3994" s="243"/>
    </row>
    <row r="3995" spans="30:34" x14ac:dyDescent="0.25">
      <c r="AD3995" s="243" t="s">
        <v>79</v>
      </c>
      <c r="AE3995" s="243" t="s">
        <v>1771</v>
      </c>
      <c r="AF3995" s="243">
        <v>4304200</v>
      </c>
      <c r="AG3995" s="243"/>
      <c r="AH3995" s="243"/>
    </row>
    <row r="3996" spans="30:34" x14ac:dyDescent="0.25">
      <c r="AD3996" s="243" t="s">
        <v>79</v>
      </c>
      <c r="AE3996" s="243" t="s">
        <v>1791</v>
      </c>
      <c r="AF3996" s="243">
        <v>4304309</v>
      </c>
      <c r="AG3996" s="243"/>
      <c r="AH3996" s="243"/>
    </row>
    <row r="3997" spans="30:34" x14ac:dyDescent="0.25">
      <c r="AD3997" s="243" t="s">
        <v>79</v>
      </c>
      <c r="AE3997" s="243" t="s">
        <v>1811</v>
      </c>
      <c r="AF3997" s="243">
        <v>4304358</v>
      </c>
      <c r="AG3997" s="243"/>
      <c r="AH3997" s="243"/>
    </row>
    <row r="3998" spans="30:34" x14ac:dyDescent="0.25">
      <c r="AD3998" s="243" t="s">
        <v>79</v>
      </c>
      <c r="AE3998" s="243" t="s">
        <v>1829</v>
      </c>
      <c r="AF3998" s="243">
        <v>4304408</v>
      </c>
      <c r="AG3998" s="243"/>
      <c r="AH3998" s="243"/>
    </row>
    <row r="3999" spans="30:34" x14ac:dyDescent="0.25">
      <c r="AD3999" s="243" t="s">
        <v>79</v>
      </c>
      <c r="AE3999" s="243" t="s">
        <v>1847</v>
      </c>
      <c r="AF3999" s="243">
        <v>4304507</v>
      </c>
      <c r="AG3999" s="243"/>
      <c r="AH3999" s="243"/>
    </row>
    <row r="4000" spans="30:34" x14ac:dyDescent="0.25">
      <c r="AD4000" s="243" t="s">
        <v>79</v>
      </c>
      <c r="AE4000" s="243" t="s">
        <v>1865</v>
      </c>
      <c r="AF4000" s="243">
        <v>4304606</v>
      </c>
      <c r="AG4000" s="243"/>
      <c r="AH4000" s="243"/>
    </row>
    <row r="4001" spans="30:34" x14ac:dyDescent="0.25">
      <c r="AD4001" s="243" t="s">
        <v>79</v>
      </c>
      <c r="AE4001" s="243" t="s">
        <v>1883</v>
      </c>
      <c r="AF4001" s="243">
        <v>4304614</v>
      </c>
      <c r="AG4001" s="243"/>
      <c r="AH4001" s="243"/>
    </row>
    <row r="4002" spans="30:34" x14ac:dyDescent="0.25">
      <c r="AD4002" s="243" t="s">
        <v>79</v>
      </c>
      <c r="AE4002" s="243" t="s">
        <v>1899</v>
      </c>
      <c r="AF4002" s="243">
        <v>4304622</v>
      </c>
      <c r="AG4002" s="243"/>
      <c r="AH4002" s="243"/>
    </row>
    <row r="4003" spans="30:34" x14ac:dyDescent="0.25">
      <c r="AD4003" s="243" t="s">
        <v>79</v>
      </c>
      <c r="AE4003" s="243" t="s">
        <v>1916</v>
      </c>
      <c r="AF4003" s="243">
        <v>4304630</v>
      </c>
      <c r="AG4003" s="243"/>
      <c r="AH4003" s="243"/>
    </row>
    <row r="4004" spans="30:34" x14ac:dyDescent="0.25">
      <c r="AD4004" s="243" t="s">
        <v>79</v>
      </c>
      <c r="AE4004" s="243" t="s">
        <v>1934</v>
      </c>
      <c r="AF4004" s="243">
        <v>4304655</v>
      </c>
      <c r="AG4004" s="243"/>
      <c r="AH4004" s="243"/>
    </row>
    <row r="4005" spans="30:34" x14ac:dyDescent="0.25">
      <c r="AD4005" s="243" t="s">
        <v>79</v>
      </c>
      <c r="AE4005" s="243" t="s">
        <v>1949</v>
      </c>
      <c r="AF4005" s="243">
        <v>4304663</v>
      </c>
      <c r="AG4005" s="243"/>
      <c r="AH4005" s="243"/>
    </row>
    <row r="4006" spans="30:34" x14ac:dyDescent="0.25">
      <c r="AD4006" s="243" t="s">
        <v>79</v>
      </c>
      <c r="AE4006" s="243" t="s">
        <v>1966</v>
      </c>
      <c r="AF4006" s="243">
        <v>4304689</v>
      </c>
      <c r="AG4006" s="243"/>
      <c r="AH4006" s="243"/>
    </row>
    <row r="4007" spans="30:34" x14ac:dyDescent="0.25">
      <c r="AD4007" s="243" t="s">
        <v>79</v>
      </c>
      <c r="AE4007" s="243" t="s">
        <v>1984</v>
      </c>
      <c r="AF4007" s="243">
        <v>4304697</v>
      </c>
      <c r="AG4007" s="243"/>
      <c r="AH4007" s="243"/>
    </row>
    <row r="4008" spans="30:34" x14ac:dyDescent="0.25">
      <c r="AD4008" s="243" t="s">
        <v>79</v>
      </c>
      <c r="AE4008" s="243" t="s">
        <v>2001</v>
      </c>
      <c r="AF4008" s="243">
        <v>4304671</v>
      </c>
      <c r="AG4008" s="243"/>
      <c r="AH4008" s="243"/>
    </row>
    <row r="4009" spans="30:34" x14ac:dyDescent="0.25">
      <c r="AD4009" s="243" t="s">
        <v>79</v>
      </c>
      <c r="AE4009" s="243" t="s">
        <v>2019</v>
      </c>
      <c r="AF4009" s="243">
        <v>4304713</v>
      </c>
      <c r="AG4009" s="243"/>
      <c r="AH4009" s="243"/>
    </row>
    <row r="4010" spans="30:34" x14ac:dyDescent="0.25">
      <c r="AD4010" s="243" t="s">
        <v>79</v>
      </c>
      <c r="AE4010" s="243" t="s">
        <v>2037</v>
      </c>
      <c r="AF4010" s="243">
        <v>4304705</v>
      </c>
      <c r="AG4010" s="243"/>
      <c r="AH4010" s="243"/>
    </row>
    <row r="4011" spans="30:34" x14ac:dyDescent="0.25">
      <c r="AD4011" s="243" t="s">
        <v>79</v>
      </c>
      <c r="AE4011" s="243" t="s">
        <v>2055</v>
      </c>
      <c r="AF4011" s="243">
        <v>4304804</v>
      </c>
      <c r="AG4011" s="243"/>
      <c r="AH4011" s="243"/>
    </row>
    <row r="4012" spans="30:34" x14ac:dyDescent="0.25">
      <c r="AD4012" s="243" t="s">
        <v>79</v>
      </c>
      <c r="AE4012" s="243" t="s">
        <v>2072</v>
      </c>
      <c r="AF4012" s="243">
        <v>4304853</v>
      </c>
      <c r="AG4012" s="243"/>
      <c r="AH4012" s="243"/>
    </row>
    <row r="4013" spans="30:34" x14ac:dyDescent="0.25">
      <c r="AD4013" s="243" t="s">
        <v>79</v>
      </c>
      <c r="AE4013" s="243" t="s">
        <v>2088</v>
      </c>
      <c r="AF4013" s="243">
        <v>4304903</v>
      </c>
      <c r="AG4013" s="243"/>
      <c r="AH4013" s="243"/>
    </row>
    <row r="4014" spans="30:34" x14ac:dyDescent="0.25">
      <c r="AD4014" s="243" t="s">
        <v>79</v>
      </c>
      <c r="AE4014" s="243" t="s">
        <v>2104</v>
      </c>
      <c r="AF4014" s="243">
        <v>4304952</v>
      </c>
      <c r="AG4014" s="243"/>
      <c r="AH4014" s="243"/>
    </row>
    <row r="4015" spans="30:34" x14ac:dyDescent="0.25">
      <c r="AD4015" s="243" t="s">
        <v>79</v>
      </c>
      <c r="AE4015" s="243" t="s">
        <v>2121</v>
      </c>
      <c r="AF4015" s="243">
        <v>4305009</v>
      </c>
      <c r="AG4015" s="243"/>
      <c r="AH4015" s="243"/>
    </row>
    <row r="4016" spans="30:34" x14ac:dyDescent="0.25">
      <c r="AD4016" s="243" t="s">
        <v>79</v>
      </c>
      <c r="AE4016" s="243" t="s">
        <v>2136</v>
      </c>
      <c r="AF4016" s="243">
        <v>4305108</v>
      </c>
      <c r="AG4016" s="243"/>
      <c r="AH4016" s="243"/>
    </row>
    <row r="4017" spans="30:34" x14ac:dyDescent="0.25">
      <c r="AD4017" s="243" t="s">
        <v>79</v>
      </c>
      <c r="AE4017" s="243" t="s">
        <v>914</v>
      </c>
      <c r="AF4017" s="243">
        <v>4305116</v>
      </c>
      <c r="AG4017" s="243"/>
      <c r="AH4017" s="243"/>
    </row>
    <row r="4018" spans="30:34" x14ac:dyDescent="0.25">
      <c r="AD4018" s="243" t="s">
        <v>79</v>
      </c>
      <c r="AE4018" s="243" t="s">
        <v>2169</v>
      </c>
      <c r="AF4018" s="243">
        <v>4305124</v>
      </c>
      <c r="AG4018" s="243"/>
      <c r="AH4018" s="243"/>
    </row>
    <row r="4019" spans="30:34" x14ac:dyDescent="0.25">
      <c r="AD4019" s="243" t="s">
        <v>79</v>
      </c>
      <c r="AE4019" s="243" t="s">
        <v>2186</v>
      </c>
      <c r="AF4019" s="243">
        <v>4305132</v>
      </c>
      <c r="AG4019" s="243"/>
      <c r="AH4019" s="243"/>
    </row>
    <row r="4020" spans="30:34" x14ac:dyDescent="0.25">
      <c r="AD4020" s="243" t="s">
        <v>79</v>
      </c>
      <c r="AE4020" s="243" t="s">
        <v>2203</v>
      </c>
      <c r="AF4020" s="243">
        <v>4305157</v>
      </c>
      <c r="AG4020" s="243"/>
      <c r="AH4020" s="243"/>
    </row>
    <row r="4021" spans="30:34" x14ac:dyDescent="0.25">
      <c r="AD4021" s="243" t="s">
        <v>79</v>
      </c>
      <c r="AE4021" s="243" t="s">
        <v>2217</v>
      </c>
      <c r="AF4021" s="243">
        <v>4305173</v>
      </c>
      <c r="AG4021" s="243"/>
      <c r="AH4021" s="243"/>
    </row>
    <row r="4022" spans="30:34" x14ac:dyDescent="0.25">
      <c r="AD4022" s="243" t="s">
        <v>79</v>
      </c>
      <c r="AE4022" s="243" t="s">
        <v>2234</v>
      </c>
      <c r="AF4022" s="243">
        <v>4305207</v>
      </c>
      <c r="AG4022" s="243"/>
      <c r="AH4022" s="243"/>
    </row>
    <row r="4023" spans="30:34" x14ac:dyDescent="0.25">
      <c r="AD4023" s="243" t="s">
        <v>79</v>
      </c>
      <c r="AE4023" s="243" t="s">
        <v>2249</v>
      </c>
      <c r="AF4023" s="243">
        <v>4305306</v>
      </c>
      <c r="AG4023" s="243"/>
      <c r="AH4023" s="243"/>
    </row>
    <row r="4024" spans="30:34" x14ac:dyDescent="0.25">
      <c r="AD4024" s="243" t="s">
        <v>79</v>
      </c>
      <c r="AE4024" s="243" t="s">
        <v>2264</v>
      </c>
      <c r="AF4024" s="243">
        <v>4305355</v>
      </c>
      <c r="AG4024" s="243"/>
      <c r="AH4024" s="243"/>
    </row>
    <row r="4025" spans="30:34" x14ac:dyDescent="0.25">
      <c r="AD4025" s="243" t="s">
        <v>79</v>
      </c>
      <c r="AE4025" s="243" t="s">
        <v>2279</v>
      </c>
      <c r="AF4025" s="243">
        <v>4305371</v>
      </c>
      <c r="AG4025" s="243"/>
      <c r="AH4025" s="243"/>
    </row>
    <row r="4026" spans="30:34" x14ac:dyDescent="0.25">
      <c r="AD4026" s="243" t="s">
        <v>79</v>
      </c>
      <c r="AE4026" s="243" t="s">
        <v>2295</v>
      </c>
      <c r="AF4026" s="243">
        <v>4305405</v>
      </c>
      <c r="AG4026" s="243"/>
      <c r="AH4026" s="243"/>
    </row>
    <row r="4027" spans="30:34" x14ac:dyDescent="0.25">
      <c r="AD4027" s="243" t="s">
        <v>79</v>
      </c>
      <c r="AE4027" s="243" t="s">
        <v>2311</v>
      </c>
      <c r="AF4027" s="243">
        <v>4305439</v>
      </c>
      <c r="AG4027" s="243"/>
      <c r="AH4027" s="243"/>
    </row>
    <row r="4028" spans="30:34" x14ac:dyDescent="0.25">
      <c r="AD4028" s="243" t="s">
        <v>79</v>
      </c>
      <c r="AE4028" s="243" t="s">
        <v>2324</v>
      </c>
      <c r="AF4028" s="243">
        <v>4305447</v>
      </c>
      <c r="AG4028" s="243"/>
      <c r="AH4028" s="243"/>
    </row>
    <row r="4029" spans="30:34" x14ac:dyDescent="0.25">
      <c r="AD4029" s="243" t="s">
        <v>79</v>
      </c>
      <c r="AE4029" s="243" t="s">
        <v>2340</v>
      </c>
      <c r="AF4029" s="243">
        <v>4305454</v>
      </c>
      <c r="AG4029" s="243"/>
      <c r="AH4029" s="243"/>
    </row>
    <row r="4030" spans="30:34" x14ac:dyDescent="0.25">
      <c r="AD4030" s="243" t="s">
        <v>79</v>
      </c>
      <c r="AE4030" s="243" t="s">
        <v>2356</v>
      </c>
      <c r="AF4030" s="243">
        <v>4305504</v>
      </c>
      <c r="AG4030" s="243"/>
      <c r="AH4030" s="243"/>
    </row>
    <row r="4031" spans="30:34" x14ac:dyDescent="0.25">
      <c r="AD4031" s="243" t="s">
        <v>79</v>
      </c>
      <c r="AE4031" s="243" t="s">
        <v>1473</v>
      </c>
      <c r="AF4031" s="243">
        <v>4305587</v>
      </c>
      <c r="AG4031" s="243"/>
      <c r="AH4031" s="243"/>
    </row>
    <row r="4032" spans="30:34" x14ac:dyDescent="0.25">
      <c r="AD4032" s="243" t="s">
        <v>79</v>
      </c>
      <c r="AE4032" s="243" t="s">
        <v>1878</v>
      </c>
      <c r="AF4032" s="243">
        <v>4305603</v>
      </c>
      <c r="AG4032" s="243"/>
      <c r="AH4032" s="243"/>
    </row>
    <row r="4033" spans="30:34" x14ac:dyDescent="0.25">
      <c r="AD4033" s="243" t="s">
        <v>79</v>
      </c>
      <c r="AE4033" s="243" t="s">
        <v>2401</v>
      </c>
      <c r="AF4033" s="243">
        <v>4305702</v>
      </c>
      <c r="AG4033" s="243"/>
      <c r="AH4033" s="243"/>
    </row>
    <row r="4034" spans="30:34" x14ac:dyDescent="0.25">
      <c r="AD4034" s="243" t="s">
        <v>79</v>
      </c>
      <c r="AE4034" s="243" t="s">
        <v>2417</v>
      </c>
      <c r="AF4034" s="243">
        <v>4305801</v>
      </c>
      <c r="AG4034" s="243"/>
      <c r="AH4034" s="243"/>
    </row>
    <row r="4035" spans="30:34" x14ac:dyDescent="0.25">
      <c r="AD4035" s="243" t="s">
        <v>79</v>
      </c>
      <c r="AE4035" s="243" t="s">
        <v>2433</v>
      </c>
      <c r="AF4035" s="243">
        <v>4305835</v>
      </c>
      <c r="AG4035" s="243"/>
      <c r="AH4035" s="243"/>
    </row>
    <row r="4036" spans="30:34" x14ac:dyDescent="0.25">
      <c r="AD4036" s="243" t="s">
        <v>79</v>
      </c>
      <c r="AE4036" s="243" t="s">
        <v>2449</v>
      </c>
      <c r="AF4036" s="243">
        <v>4305850</v>
      </c>
      <c r="AG4036" s="243"/>
      <c r="AH4036" s="243"/>
    </row>
    <row r="4037" spans="30:34" x14ac:dyDescent="0.25">
      <c r="AD4037" s="243" t="s">
        <v>79</v>
      </c>
      <c r="AE4037" s="243" t="s">
        <v>2463</v>
      </c>
      <c r="AF4037" s="243">
        <v>4305871</v>
      </c>
      <c r="AG4037" s="243"/>
      <c r="AH4037" s="243"/>
    </row>
    <row r="4038" spans="30:34" x14ac:dyDescent="0.25">
      <c r="AD4038" s="243" t="s">
        <v>79</v>
      </c>
      <c r="AE4038" s="243" t="s">
        <v>2478</v>
      </c>
      <c r="AF4038" s="243">
        <v>4305900</v>
      </c>
      <c r="AG4038" s="243"/>
      <c r="AH4038" s="243"/>
    </row>
    <row r="4039" spans="30:34" x14ac:dyDescent="0.25">
      <c r="AD4039" s="243" t="s">
        <v>79</v>
      </c>
      <c r="AE4039" s="243" t="s">
        <v>2494</v>
      </c>
      <c r="AF4039" s="243">
        <v>4305934</v>
      </c>
      <c r="AG4039" s="243"/>
      <c r="AH4039" s="243"/>
    </row>
    <row r="4040" spans="30:34" x14ac:dyDescent="0.25">
      <c r="AD4040" s="243" t="s">
        <v>79</v>
      </c>
      <c r="AE4040" s="243" t="s">
        <v>2508</v>
      </c>
      <c r="AF4040" s="243">
        <v>4305959</v>
      </c>
      <c r="AG4040" s="243"/>
      <c r="AH4040" s="243"/>
    </row>
    <row r="4041" spans="30:34" x14ac:dyDescent="0.25">
      <c r="AD4041" s="243" t="s">
        <v>79</v>
      </c>
      <c r="AE4041" s="243" t="s">
        <v>2524</v>
      </c>
      <c r="AF4041" s="243">
        <v>4305975</v>
      </c>
      <c r="AG4041" s="243"/>
      <c r="AH4041" s="243"/>
    </row>
    <row r="4042" spans="30:34" x14ac:dyDescent="0.25">
      <c r="AD4042" s="243" t="s">
        <v>79</v>
      </c>
      <c r="AE4042" s="243" t="s">
        <v>2539</v>
      </c>
      <c r="AF4042" s="243">
        <v>4306007</v>
      </c>
      <c r="AG4042" s="243"/>
      <c r="AH4042" s="243"/>
    </row>
    <row r="4043" spans="30:34" x14ac:dyDescent="0.25">
      <c r="AD4043" s="243" t="s">
        <v>79</v>
      </c>
      <c r="AE4043" s="243" t="s">
        <v>2555</v>
      </c>
      <c r="AF4043" s="243">
        <v>4306056</v>
      </c>
      <c r="AG4043" s="243"/>
      <c r="AH4043" s="243"/>
    </row>
    <row r="4044" spans="30:34" x14ac:dyDescent="0.25">
      <c r="AD4044" s="243" t="s">
        <v>79</v>
      </c>
      <c r="AE4044" s="243" t="s">
        <v>2569</v>
      </c>
      <c r="AF4044" s="243">
        <v>4306072</v>
      </c>
      <c r="AG4044" s="243"/>
      <c r="AH4044" s="243"/>
    </row>
    <row r="4045" spans="30:34" x14ac:dyDescent="0.25">
      <c r="AD4045" s="243" t="s">
        <v>79</v>
      </c>
      <c r="AE4045" s="243" t="s">
        <v>2584</v>
      </c>
      <c r="AF4045" s="243">
        <v>4306106</v>
      </c>
      <c r="AG4045" s="243"/>
      <c r="AH4045" s="243"/>
    </row>
    <row r="4046" spans="30:34" x14ac:dyDescent="0.25">
      <c r="AD4046" s="243" t="s">
        <v>79</v>
      </c>
      <c r="AE4046" s="243" t="s">
        <v>2600</v>
      </c>
      <c r="AF4046" s="243">
        <v>4306130</v>
      </c>
      <c r="AG4046" s="243"/>
      <c r="AH4046" s="243"/>
    </row>
    <row r="4047" spans="30:34" x14ac:dyDescent="0.25">
      <c r="AD4047" s="243" t="s">
        <v>79</v>
      </c>
      <c r="AE4047" s="243" t="s">
        <v>220</v>
      </c>
      <c r="AF4047" s="243">
        <v>4306205</v>
      </c>
      <c r="AG4047" s="243"/>
      <c r="AH4047" s="243"/>
    </row>
    <row r="4048" spans="30:34" x14ac:dyDescent="0.25">
      <c r="AD4048" s="243" t="s">
        <v>79</v>
      </c>
      <c r="AE4048" s="243" t="s">
        <v>2628</v>
      </c>
      <c r="AF4048" s="243">
        <v>4306304</v>
      </c>
      <c r="AG4048" s="243"/>
      <c r="AH4048" s="243"/>
    </row>
    <row r="4049" spans="30:34" x14ac:dyDescent="0.25">
      <c r="AD4049" s="243" t="s">
        <v>79</v>
      </c>
      <c r="AE4049" s="243" t="s">
        <v>2643</v>
      </c>
      <c r="AF4049" s="243">
        <v>4306320</v>
      </c>
      <c r="AG4049" s="243"/>
      <c r="AH4049" s="243"/>
    </row>
    <row r="4050" spans="30:34" x14ac:dyDescent="0.25">
      <c r="AD4050" s="243" t="s">
        <v>79</v>
      </c>
      <c r="AE4050" s="243" t="s">
        <v>2656</v>
      </c>
      <c r="AF4050" s="243">
        <v>4306353</v>
      </c>
      <c r="AG4050" s="243"/>
      <c r="AH4050" s="243"/>
    </row>
    <row r="4051" spans="30:34" x14ac:dyDescent="0.25">
      <c r="AD4051" s="243" t="s">
        <v>79</v>
      </c>
      <c r="AE4051" s="243" t="s">
        <v>2670</v>
      </c>
      <c r="AF4051" s="243">
        <v>4306379</v>
      </c>
      <c r="AG4051" s="243"/>
      <c r="AH4051" s="243"/>
    </row>
    <row r="4052" spans="30:34" x14ac:dyDescent="0.25">
      <c r="AD4052" s="243" t="s">
        <v>79</v>
      </c>
      <c r="AE4052" s="243" t="s">
        <v>2684</v>
      </c>
      <c r="AF4052" s="243">
        <v>4306403</v>
      </c>
      <c r="AG4052" s="243"/>
      <c r="AH4052" s="243"/>
    </row>
    <row r="4053" spans="30:34" x14ac:dyDescent="0.25">
      <c r="AD4053" s="243" t="s">
        <v>79</v>
      </c>
      <c r="AE4053" s="243" t="s">
        <v>2700</v>
      </c>
      <c r="AF4053" s="243">
        <v>4306429</v>
      </c>
      <c r="AG4053" s="243"/>
      <c r="AH4053" s="243"/>
    </row>
    <row r="4054" spans="30:34" x14ac:dyDescent="0.25">
      <c r="AD4054" s="243" t="s">
        <v>79</v>
      </c>
      <c r="AE4054" s="243" t="s">
        <v>2715</v>
      </c>
      <c r="AF4054" s="243">
        <v>4306452</v>
      </c>
      <c r="AG4054" s="243"/>
      <c r="AH4054" s="243"/>
    </row>
    <row r="4055" spans="30:34" x14ac:dyDescent="0.25">
      <c r="AD4055" s="243" t="s">
        <v>79</v>
      </c>
      <c r="AE4055" s="243" t="s">
        <v>2731</v>
      </c>
      <c r="AF4055" s="243">
        <v>4306502</v>
      </c>
      <c r="AG4055" s="243"/>
      <c r="AH4055" s="243"/>
    </row>
    <row r="4056" spans="30:34" x14ac:dyDescent="0.25">
      <c r="AD4056" s="243" t="s">
        <v>79</v>
      </c>
      <c r="AE4056" s="243" t="s">
        <v>2746</v>
      </c>
      <c r="AF4056" s="243">
        <v>4306601</v>
      </c>
      <c r="AG4056" s="243"/>
      <c r="AH4056" s="243"/>
    </row>
    <row r="4057" spans="30:34" x14ac:dyDescent="0.25">
      <c r="AD4057" s="243" t="s">
        <v>79</v>
      </c>
      <c r="AE4057" s="243" t="s">
        <v>2761</v>
      </c>
      <c r="AF4057" s="243">
        <v>4306551</v>
      </c>
      <c r="AG4057" s="243"/>
      <c r="AH4057" s="243"/>
    </row>
    <row r="4058" spans="30:34" x14ac:dyDescent="0.25">
      <c r="AD4058" s="243" t="s">
        <v>79</v>
      </c>
      <c r="AE4058" s="243" t="s">
        <v>2777</v>
      </c>
      <c r="AF4058" s="243">
        <v>4306700</v>
      </c>
      <c r="AG4058" s="243"/>
      <c r="AH4058" s="243"/>
    </row>
    <row r="4059" spans="30:34" x14ac:dyDescent="0.25">
      <c r="AD4059" s="243" t="s">
        <v>79</v>
      </c>
      <c r="AE4059" s="243" t="s">
        <v>2793</v>
      </c>
      <c r="AF4059" s="243">
        <v>4306734</v>
      </c>
      <c r="AG4059" s="243"/>
      <c r="AH4059" s="243"/>
    </row>
    <row r="4060" spans="30:34" x14ac:dyDescent="0.25">
      <c r="AD4060" s="243" t="s">
        <v>79</v>
      </c>
      <c r="AE4060" s="243" t="s">
        <v>2808</v>
      </c>
      <c r="AF4060" s="243">
        <v>4306759</v>
      </c>
      <c r="AG4060" s="243"/>
      <c r="AH4060" s="243"/>
    </row>
    <row r="4061" spans="30:34" x14ac:dyDescent="0.25">
      <c r="AD4061" s="243" t="s">
        <v>79</v>
      </c>
      <c r="AE4061" s="243" t="s">
        <v>2823</v>
      </c>
      <c r="AF4061" s="243">
        <v>4306767</v>
      </c>
      <c r="AG4061" s="243"/>
      <c r="AH4061" s="243"/>
    </row>
    <row r="4062" spans="30:34" x14ac:dyDescent="0.25">
      <c r="AD4062" s="243" t="s">
        <v>79</v>
      </c>
      <c r="AE4062" s="243" t="s">
        <v>2835</v>
      </c>
      <c r="AF4062" s="243">
        <v>4306809</v>
      </c>
      <c r="AG4062" s="243"/>
      <c r="AH4062" s="243"/>
    </row>
    <row r="4063" spans="30:34" x14ac:dyDescent="0.25">
      <c r="AD4063" s="243" t="s">
        <v>79</v>
      </c>
      <c r="AE4063" s="243" t="s">
        <v>2848</v>
      </c>
      <c r="AF4063" s="243">
        <v>4306908</v>
      </c>
      <c r="AG4063" s="243"/>
      <c r="AH4063" s="243"/>
    </row>
    <row r="4064" spans="30:34" x14ac:dyDescent="0.25">
      <c r="AD4064" s="243" t="s">
        <v>79</v>
      </c>
      <c r="AE4064" s="243" t="s">
        <v>2861</v>
      </c>
      <c r="AF4064" s="243">
        <v>4306924</v>
      </c>
      <c r="AG4064" s="243"/>
      <c r="AH4064" s="243"/>
    </row>
    <row r="4065" spans="30:34" x14ac:dyDescent="0.25">
      <c r="AD4065" s="243" t="s">
        <v>79</v>
      </c>
      <c r="AE4065" s="243" t="s">
        <v>2874</v>
      </c>
      <c r="AF4065" s="243">
        <v>4306957</v>
      </c>
      <c r="AG4065" s="243"/>
      <c r="AH4065" s="243"/>
    </row>
    <row r="4066" spans="30:34" x14ac:dyDescent="0.25">
      <c r="AD4066" s="243" t="s">
        <v>79</v>
      </c>
      <c r="AE4066" s="243" t="s">
        <v>2886</v>
      </c>
      <c r="AF4066" s="243">
        <v>4306932</v>
      </c>
      <c r="AG4066" s="243"/>
      <c r="AH4066" s="243"/>
    </row>
    <row r="4067" spans="30:34" x14ac:dyDescent="0.25">
      <c r="AD4067" s="243" t="s">
        <v>79</v>
      </c>
      <c r="AE4067" s="243" t="s">
        <v>2899</v>
      </c>
      <c r="AF4067" s="243">
        <v>4306973</v>
      </c>
      <c r="AG4067" s="243"/>
      <c r="AH4067" s="243"/>
    </row>
    <row r="4068" spans="30:34" x14ac:dyDescent="0.25">
      <c r="AD4068" s="243" t="s">
        <v>79</v>
      </c>
      <c r="AE4068" s="243" t="s">
        <v>2911</v>
      </c>
      <c r="AF4068" s="243">
        <v>4307005</v>
      </c>
      <c r="AG4068" s="243"/>
      <c r="AH4068" s="243"/>
    </row>
    <row r="4069" spans="30:34" x14ac:dyDescent="0.25">
      <c r="AD4069" s="243" t="s">
        <v>79</v>
      </c>
      <c r="AE4069" s="243" t="s">
        <v>2924</v>
      </c>
      <c r="AF4069" s="243">
        <v>4307054</v>
      </c>
      <c r="AG4069" s="243"/>
      <c r="AH4069" s="243"/>
    </row>
    <row r="4070" spans="30:34" x14ac:dyDescent="0.25">
      <c r="AD4070" s="243" t="s">
        <v>79</v>
      </c>
      <c r="AE4070" s="243" t="s">
        <v>2935</v>
      </c>
      <c r="AF4070" s="243">
        <v>4307203</v>
      </c>
      <c r="AG4070" s="243"/>
      <c r="AH4070" s="243"/>
    </row>
    <row r="4071" spans="30:34" x14ac:dyDescent="0.25">
      <c r="AD4071" s="243" t="s">
        <v>79</v>
      </c>
      <c r="AE4071" s="243" t="s">
        <v>2947</v>
      </c>
      <c r="AF4071" s="243">
        <v>4307302</v>
      </c>
      <c r="AG4071" s="243"/>
      <c r="AH4071" s="243"/>
    </row>
    <row r="4072" spans="30:34" x14ac:dyDescent="0.25">
      <c r="AD4072" s="243" t="s">
        <v>79</v>
      </c>
      <c r="AE4072" s="243" t="s">
        <v>2959</v>
      </c>
      <c r="AF4072" s="243">
        <v>4307401</v>
      </c>
      <c r="AG4072" s="243"/>
      <c r="AH4072" s="243"/>
    </row>
    <row r="4073" spans="30:34" x14ac:dyDescent="0.25">
      <c r="AD4073" s="243" t="s">
        <v>79</v>
      </c>
      <c r="AE4073" s="243" t="s">
        <v>2971</v>
      </c>
      <c r="AF4073" s="243">
        <v>4307450</v>
      </c>
      <c r="AG4073" s="243"/>
      <c r="AH4073" s="243"/>
    </row>
    <row r="4074" spans="30:34" x14ac:dyDescent="0.25">
      <c r="AD4074" s="243" t="s">
        <v>79</v>
      </c>
      <c r="AE4074" s="243" t="s">
        <v>2983</v>
      </c>
      <c r="AF4074" s="243">
        <v>4307500</v>
      </c>
      <c r="AG4074" s="243"/>
      <c r="AH4074" s="243"/>
    </row>
    <row r="4075" spans="30:34" x14ac:dyDescent="0.25">
      <c r="AD4075" s="243" t="s">
        <v>79</v>
      </c>
      <c r="AE4075" s="243" t="s">
        <v>2995</v>
      </c>
      <c r="AF4075" s="243">
        <v>4307559</v>
      </c>
      <c r="AG4075" s="243"/>
      <c r="AH4075" s="243"/>
    </row>
    <row r="4076" spans="30:34" x14ac:dyDescent="0.25">
      <c r="AD4076" s="243" t="s">
        <v>79</v>
      </c>
      <c r="AE4076" s="243" t="s">
        <v>3008</v>
      </c>
      <c r="AF4076" s="243">
        <v>4307609</v>
      </c>
      <c r="AG4076" s="243"/>
      <c r="AH4076" s="243"/>
    </row>
    <row r="4077" spans="30:34" x14ac:dyDescent="0.25">
      <c r="AD4077" s="243" t="s">
        <v>79</v>
      </c>
      <c r="AE4077" s="243" t="s">
        <v>3021</v>
      </c>
      <c r="AF4077" s="243">
        <v>4307708</v>
      </c>
      <c r="AG4077" s="243"/>
      <c r="AH4077" s="243"/>
    </row>
    <row r="4078" spans="30:34" x14ac:dyDescent="0.25">
      <c r="AD4078" s="243" t="s">
        <v>79</v>
      </c>
      <c r="AE4078" s="243" t="s">
        <v>3033</v>
      </c>
      <c r="AF4078" s="243">
        <v>4307807</v>
      </c>
      <c r="AG4078" s="243"/>
      <c r="AH4078" s="243"/>
    </row>
    <row r="4079" spans="30:34" x14ac:dyDescent="0.25">
      <c r="AD4079" s="243" t="s">
        <v>79</v>
      </c>
      <c r="AE4079" s="243" t="s">
        <v>3046</v>
      </c>
      <c r="AF4079" s="243">
        <v>4307815</v>
      </c>
      <c r="AG4079" s="243"/>
      <c r="AH4079" s="243"/>
    </row>
    <row r="4080" spans="30:34" x14ac:dyDescent="0.25">
      <c r="AD4080" s="243" t="s">
        <v>79</v>
      </c>
      <c r="AE4080" s="243" t="s">
        <v>3057</v>
      </c>
      <c r="AF4080" s="243">
        <v>4307831</v>
      </c>
      <c r="AG4080" s="243"/>
      <c r="AH4080" s="243"/>
    </row>
    <row r="4081" spans="30:34" x14ac:dyDescent="0.25">
      <c r="AD4081" s="243" t="s">
        <v>79</v>
      </c>
      <c r="AE4081" s="243" t="s">
        <v>3070</v>
      </c>
      <c r="AF4081" s="243">
        <v>4307864</v>
      </c>
      <c r="AG4081" s="243"/>
      <c r="AH4081" s="243"/>
    </row>
    <row r="4082" spans="30:34" x14ac:dyDescent="0.25">
      <c r="AD4082" s="243" t="s">
        <v>79</v>
      </c>
      <c r="AE4082" s="243" t="s">
        <v>3081</v>
      </c>
      <c r="AF4082" s="243">
        <v>4307906</v>
      </c>
      <c r="AG4082" s="243"/>
      <c r="AH4082" s="243"/>
    </row>
    <row r="4083" spans="30:34" x14ac:dyDescent="0.25">
      <c r="AD4083" s="243" t="s">
        <v>79</v>
      </c>
      <c r="AE4083" s="243" t="s">
        <v>3094</v>
      </c>
      <c r="AF4083" s="243">
        <v>4308003</v>
      </c>
      <c r="AG4083" s="243"/>
      <c r="AH4083" s="243"/>
    </row>
    <row r="4084" spans="30:34" x14ac:dyDescent="0.25">
      <c r="AD4084" s="243" t="s">
        <v>79</v>
      </c>
      <c r="AE4084" s="243" t="s">
        <v>3106</v>
      </c>
      <c r="AF4084" s="243">
        <v>4308052</v>
      </c>
      <c r="AG4084" s="243"/>
      <c r="AH4084" s="243"/>
    </row>
    <row r="4085" spans="30:34" x14ac:dyDescent="0.25">
      <c r="AD4085" s="243" t="s">
        <v>79</v>
      </c>
      <c r="AE4085" s="243" t="s">
        <v>3119</v>
      </c>
      <c r="AF4085" s="243">
        <v>4308078</v>
      </c>
      <c r="AG4085" s="243"/>
      <c r="AH4085" s="243"/>
    </row>
    <row r="4086" spans="30:34" x14ac:dyDescent="0.25">
      <c r="AD4086" s="243" t="s">
        <v>79</v>
      </c>
      <c r="AE4086" s="243" t="s">
        <v>3130</v>
      </c>
      <c r="AF4086" s="243">
        <v>4308102</v>
      </c>
      <c r="AG4086" s="243"/>
      <c r="AH4086" s="243"/>
    </row>
    <row r="4087" spans="30:34" x14ac:dyDescent="0.25">
      <c r="AD4087" s="243" t="s">
        <v>79</v>
      </c>
      <c r="AE4087" s="243" t="s">
        <v>3142</v>
      </c>
      <c r="AF4087" s="243">
        <v>4308201</v>
      </c>
      <c r="AG4087" s="243"/>
      <c r="AH4087" s="243"/>
    </row>
    <row r="4088" spans="30:34" x14ac:dyDescent="0.25">
      <c r="AD4088" s="243" t="s">
        <v>79</v>
      </c>
      <c r="AE4088" s="243" t="s">
        <v>3153</v>
      </c>
      <c r="AF4088" s="243">
        <v>4308250</v>
      </c>
      <c r="AG4088" s="243"/>
      <c r="AH4088" s="243"/>
    </row>
    <row r="4089" spans="30:34" x14ac:dyDescent="0.25">
      <c r="AD4089" s="243" t="s">
        <v>79</v>
      </c>
      <c r="AE4089" s="243" t="s">
        <v>3164</v>
      </c>
      <c r="AF4089" s="243">
        <v>4308300</v>
      </c>
      <c r="AG4089" s="243"/>
      <c r="AH4089" s="243"/>
    </row>
    <row r="4090" spans="30:34" x14ac:dyDescent="0.25">
      <c r="AD4090" s="243" t="s">
        <v>79</v>
      </c>
      <c r="AE4090" s="243" t="s">
        <v>3175</v>
      </c>
      <c r="AF4090" s="243">
        <v>4308409</v>
      </c>
      <c r="AG4090" s="243"/>
      <c r="AH4090" s="243"/>
    </row>
    <row r="4091" spans="30:34" x14ac:dyDescent="0.25">
      <c r="AD4091" s="243" t="s">
        <v>79</v>
      </c>
      <c r="AE4091" s="243" t="s">
        <v>3186</v>
      </c>
      <c r="AF4091" s="243">
        <v>4308433</v>
      </c>
      <c r="AG4091" s="243"/>
      <c r="AH4091" s="243"/>
    </row>
    <row r="4092" spans="30:34" x14ac:dyDescent="0.25">
      <c r="AD4092" s="243" t="s">
        <v>79</v>
      </c>
      <c r="AE4092" s="243" t="s">
        <v>3198</v>
      </c>
      <c r="AF4092" s="243">
        <v>4308458</v>
      </c>
      <c r="AG4092" s="243"/>
      <c r="AH4092" s="243"/>
    </row>
    <row r="4093" spans="30:34" x14ac:dyDescent="0.25">
      <c r="AD4093" s="243" t="s">
        <v>79</v>
      </c>
      <c r="AE4093" s="243" t="s">
        <v>3210</v>
      </c>
      <c r="AF4093" s="243">
        <v>4308508</v>
      </c>
      <c r="AG4093" s="243"/>
      <c r="AH4093" s="243"/>
    </row>
    <row r="4094" spans="30:34" x14ac:dyDescent="0.25">
      <c r="AD4094" s="243" t="s">
        <v>79</v>
      </c>
      <c r="AE4094" s="243" t="s">
        <v>3222</v>
      </c>
      <c r="AF4094" s="243">
        <v>4308607</v>
      </c>
      <c r="AG4094" s="243"/>
      <c r="AH4094" s="243"/>
    </row>
    <row r="4095" spans="30:34" x14ac:dyDescent="0.25">
      <c r="AD4095" s="243" t="s">
        <v>79</v>
      </c>
      <c r="AE4095" s="243" t="s">
        <v>3233</v>
      </c>
      <c r="AF4095" s="243">
        <v>4308656</v>
      </c>
      <c r="AG4095" s="243"/>
      <c r="AH4095" s="243"/>
    </row>
    <row r="4096" spans="30:34" x14ac:dyDescent="0.25">
      <c r="AD4096" s="243" t="s">
        <v>79</v>
      </c>
      <c r="AE4096" s="243" t="s">
        <v>3244</v>
      </c>
      <c r="AF4096" s="243">
        <v>4308706</v>
      </c>
      <c r="AG4096" s="243"/>
      <c r="AH4096" s="243"/>
    </row>
    <row r="4097" spans="30:34" x14ac:dyDescent="0.25">
      <c r="AD4097" s="243" t="s">
        <v>79</v>
      </c>
      <c r="AE4097" s="243" t="s">
        <v>3253</v>
      </c>
      <c r="AF4097" s="243">
        <v>4308805</v>
      </c>
      <c r="AG4097" s="243"/>
      <c r="AH4097" s="243"/>
    </row>
    <row r="4098" spans="30:34" x14ac:dyDescent="0.25">
      <c r="AD4098" s="243" t="s">
        <v>79</v>
      </c>
      <c r="AE4098" s="243" t="s">
        <v>3264</v>
      </c>
      <c r="AF4098" s="243">
        <v>4308854</v>
      </c>
      <c r="AG4098" s="243"/>
      <c r="AH4098" s="243"/>
    </row>
    <row r="4099" spans="30:34" x14ac:dyDescent="0.25">
      <c r="AD4099" s="243" t="s">
        <v>79</v>
      </c>
      <c r="AE4099" s="243" t="s">
        <v>3276</v>
      </c>
      <c r="AF4099" s="243">
        <v>4308904</v>
      </c>
      <c r="AG4099" s="243"/>
      <c r="AH4099" s="243"/>
    </row>
    <row r="4100" spans="30:34" x14ac:dyDescent="0.25">
      <c r="AD4100" s="243" t="s">
        <v>79</v>
      </c>
      <c r="AE4100" s="243" t="s">
        <v>3287</v>
      </c>
      <c r="AF4100" s="243">
        <v>4309001</v>
      </c>
      <c r="AG4100" s="243"/>
      <c r="AH4100" s="243"/>
    </row>
    <row r="4101" spans="30:34" x14ac:dyDescent="0.25">
      <c r="AD4101" s="243" t="s">
        <v>79</v>
      </c>
      <c r="AE4101" s="243" t="s">
        <v>3299</v>
      </c>
      <c r="AF4101" s="243">
        <v>4309050</v>
      </c>
      <c r="AG4101" s="243"/>
      <c r="AH4101" s="243"/>
    </row>
    <row r="4102" spans="30:34" x14ac:dyDescent="0.25">
      <c r="AD4102" s="243" t="s">
        <v>79</v>
      </c>
      <c r="AE4102" s="243" t="s">
        <v>3311</v>
      </c>
      <c r="AF4102" s="243">
        <v>4309100</v>
      </c>
      <c r="AG4102" s="243"/>
      <c r="AH4102" s="243"/>
    </row>
    <row r="4103" spans="30:34" x14ac:dyDescent="0.25">
      <c r="AD4103" s="243" t="s">
        <v>79</v>
      </c>
      <c r="AE4103" s="243" t="s">
        <v>3322</v>
      </c>
      <c r="AF4103" s="243">
        <v>4309126</v>
      </c>
      <c r="AG4103" s="243"/>
      <c r="AH4103" s="243"/>
    </row>
    <row r="4104" spans="30:34" x14ac:dyDescent="0.25">
      <c r="AD4104" s="243" t="s">
        <v>79</v>
      </c>
      <c r="AE4104" s="243" t="s">
        <v>3333</v>
      </c>
      <c r="AF4104" s="243">
        <v>4309159</v>
      </c>
      <c r="AG4104" s="243"/>
      <c r="AH4104" s="243"/>
    </row>
    <row r="4105" spans="30:34" x14ac:dyDescent="0.25">
      <c r="AD4105" s="243" t="s">
        <v>79</v>
      </c>
      <c r="AE4105" s="243" t="s">
        <v>3344</v>
      </c>
      <c r="AF4105" s="243">
        <v>4309209</v>
      </c>
      <c r="AG4105" s="243"/>
      <c r="AH4105" s="243"/>
    </row>
    <row r="4106" spans="30:34" x14ac:dyDescent="0.25">
      <c r="AD4106" s="243" t="s">
        <v>79</v>
      </c>
      <c r="AE4106" s="243" t="s">
        <v>3354</v>
      </c>
      <c r="AF4106" s="243">
        <v>4309258</v>
      </c>
      <c r="AG4106" s="243"/>
      <c r="AH4106" s="243"/>
    </row>
    <row r="4107" spans="30:34" x14ac:dyDescent="0.25">
      <c r="AD4107" s="243" t="s">
        <v>79</v>
      </c>
      <c r="AE4107" s="243" t="s">
        <v>3364</v>
      </c>
      <c r="AF4107" s="243">
        <v>4309308</v>
      </c>
      <c r="AG4107" s="243"/>
      <c r="AH4107" s="243"/>
    </row>
    <row r="4108" spans="30:34" x14ac:dyDescent="0.25">
      <c r="AD4108" s="243" t="s">
        <v>79</v>
      </c>
      <c r="AE4108" s="243" t="s">
        <v>3373</v>
      </c>
      <c r="AF4108" s="243">
        <v>4309407</v>
      </c>
      <c r="AG4108" s="243"/>
      <c r="AH4108" s="243"/>
    </row>
    <row r="4109" spans="30:34" x14ac:dyDescent="0.25">
      <c r="AD4109" s="243" t="s">
        <v>79</v>
      </c>
      <c r="AE4109" s="243" t="s">
        <v>3383</v>
      </c>
      <c r="AF4109" s="243">
        <v>4309506</v>
      </c>
      <c r="AG4109" s="243"/>
      <c r="AH4109" s="243"/>
    </row>
    <row r="4110" spans="30:34" x14ac:dyDescent="0.25">
      <c r="AD4110" s="243" t="s">
        <v>79</v>
      </c>
      <c r="AE4110" s="243" t="s">
        <v>3393</v>
      </c>
      <c r="AF4110" s="243">
        <v>4309555</v>
      </c>
      <c r="AG4110" s="243"/>
      <c r="AH4110" s="243"/>
    </row>
    <row r="4111" spans="30:34" x14ac:dyDescent="0.25">
      <c r="AD4111" s="243" t="s">
        <v>79</v>
      </c>
      <c r="AE4111" s="243" t="s">
        <v>3403</v>
      </c>
      <c r="AF4111" s="243">
        <v>4307104</v>
      </c>
      <c r="AG4111" s="243"/>
      <c r="AH4111" s="243"/>
    </row>
    <row r="4112" spans="30:34" x14ac:dyDescent="0.25">
      <c r="AD4112" s="243" t="s">
        <v>79</v>
      </c>
      <c r="AE4112" s="243" t="s">
        <v>3413</v>
      </c>
      <c r="AF4112" s="243">
        <v>4309571</v>
      </c>
      <c r="AG4112" s="243"/>
      <c r="AH4112" s="243"/>
    </row>
    <row r="4113" spans="30:34" x14ac:dyDescent="0.25">
      <c r="AD4113" s="243" t="s">
        <v>79</v>
      </c>
      <c r="AE4113" s="243" t="s">
        <v>3423</v>
      </c>
      <c r="AF4113" s="243">
        <v>4309605</v>
      </c>
      <c r="AG4113" s="243"/>
      <c r="AH4113" s="243"/>
    </row>
    <row r="4114" spans="30:34" x14ac:dyDescent="0.25">
      <c r="AD4114" s="243" t="s">
        <v>79</v>
      </c>
      <c r="AE4114" s="243" t="s">
        <v>3432</v>
      </c>
      <c r="AF4114" s="243">
        <v>4309654</v>
      </c>
      <c r="AG4114" s="243"/>
      <c r="AH4114" s="243"/>
    </row>
    <row r="4115" spans="30:34" x14ac:dyDescent="0.25">
      <c r="AD4115" s="243" t="s">
        <v>79</v>
      </c>
      <c r="AE4115" s="243" t="s">
        <v>697</v>
      </c>
      <c r="AF4115" s="243">
        <v>4309704</v>
      </c>
      <c r="AG4115" s="243"/>
      <c r="AH4115" s="243"/>
    </row>
    <row r="4116" spans="30:34" x14ac:dyDescent="0.25">
      <c r="AD4116" s="243" t="s">
        <v>79</v>
      </c>
      <c r="AE4116" s="243" t="s">
        <v>3451</v>
      </c>
      <c r="AF4116" s="243">
        <v>4309753</v>
      </c>
      <c r="AG4116" s="243"/>
      <c r="AH4116" s="243"/>
    </row>
    <row r="4117" spans="30:34" x14ac:dyDescent="0.25">
      <c r="AD4117" s="243" t="s">
        <v>79</v>
      </c>
      <c r="AE4117" s="243" t="s">
        <v>3460</v>
      </c>
      <c r="AF4117" s="243">
        <v>4309803</v>
      </c>
      <c r="AG4117" s="243"/>
      <c r="AH4117" s="243"/>
    </row>
    <row r="4118" spans="30:34" x14ac:dyDescent="0.25">
      <c r="AD4118" s="243" t="s">
        <v>79</v>
      </c>
      <c r="AE4118" s="243" t="s">
        <v>3470</v>
      </c>
      <c r="AF4118" s="243">
        <v>4309902</v>
      </c>
      <c r="AG4118" s="243"/>
      <c r="AH4118" s="243"/>
    </row>
    <row r="4119" spans="30:34" x14ac:dyDescent="0.25">
      <c r="AD4119" s="243" t="s">
        <v>79</v>
      </c>
      <c r="AE4119" s="243" t="s">
        <v>3479</v>
      </c>
      <c r="AF4119" s="243">
        <v>4309951</v>
      </c>
      <c r="AG4119" s="243"/>
      <c r="AH4119" s="243"/>
    </row>
    <row r="4120" spans="30:34" x14ac:dyDescent="0.25">
      <c r="AD4120" s="243" t="s">
        <v>79</v>
      </c>
      <c r="AE4120" s="243" t="s">
        <v>3489</v>
      </c>
      <c r="AF4120" s="243">
        <v>4310009</v>
      </c>
      <c r="AG4120" s="243"/>
      <c r="AH4120" s="243"/>
    </row>
    <row r="4121" spans="30:34" x14ac:dyDescent="0.25">
      <c r="AD4121" s="243" t="s">
        <v>79</v>
      </c>
      <c r="AE4121" s="243" t="s">
        <v>3499</v>
      </c>
      <c r="AF4121" s="243">
        <v>4310108</v>
      </c>
      <c r="AG4121" s="243"/>
      <c r="AH4121" s="243"/>
    </row>
    <row r="4122" spans="30:34" x14ac:dyDescent="0.25">
      <c r="AD4122" s="243" t="s">
        <v>79</v>
      </c>
      <c r="AE4122" s="243" t="s">
        <v>3508</v>
      </c>
      <c r="AF4122" s="243">
        <v>4310207</v>
      </c>
      <c r="AG4122" s="243"/>
      <c r="AH4122" s="243"/>
    </row>
    <row r="4123" spans="30:34" x14ac:dyDescent="0.25">
      <c r="AD4123" s="243" t="s">
        <v>79</v>
      </c>
      <c r="AE4123" s="243" t="s">
        <v>3518</v>
      </c>
      <c r="AF4123" s="243">
        <v>4310306</v>
      </c>
      <c r="AG4123" s="243"/>
      <c r="AH4123" s="243"/>
    </row>
    <row r="4124" spans="30:34" x14ac:dyDescent="0.25">
      <c r="AD4124" s="243" t="s">
        <v>79</v>
      </c>
      <c r="AE4124" s="243" t="s">
        <v>3528</v>
      </c>
      <c r="AF4124" s="243">
        <v>4310330</v>
      </c>
      <c r="AG4124" s="243"/>
      <c r="AH4124" s="243"/>
    </row>
    <row r="4125" spans="30:34" x14ac:dyDescent="0.25">
      <c r="AD4125" s="243" t="s">
        <v>79</v>
      </c>
      <c r="AE4125" s="243" t="s">
        <v>3538</v>
      </c>
      <c r="AF4125" s="243">
        <v>4310363</v>
      </c>
      <c r="AG4125" s="243"/>
      <c r="AH4125" s="243"/>
    </row>
    <row r="4126" spans="30:34" x14ac:dyDescent="0.25">
      <c r="AD4126" s="243" t="s">
        <v>79</v>
      </c>
      <c r="AE4126" s="243" t="s">
        <v>1816</v>
      </c>
      <c r="AF4126" s="243">
        <v>4310405</v>
      </c>
      <c r="AG4126" s="243"/>
      <c r="AH4126" s="243"/>
    </row>
    <row r="4127" spans="30:34" x14ac:dyDescent="0.25">
      <c r="AD4127" s="243" t="s">
        <v>79</v>
      </c>
      <c r="AE4127" s="243" t="s">
        <v>3556</v>
      </c>
      <c r="AF4127" s="243">
        <v>4310413</v>
      </c>
      <c r="AG4127" s="243"/>
      <c r="AH4127" s="243"/>
    </row>
    <row r="4128" spans="30:34" x14ac:dyDescent="0.25">
      <c r="AD4128" s="243" t="s">
        <v>79</v>
      </c>
      <c r="AE4128" s="243" t="s">
        <v>3566</v>
      </c>
      <c r="AF4128" s="243">
        <v>4310439</v>
      </c>
      <c r="AG4128" s="243"/>
      <c r="AH4128" s="243"/>
    </row>
    <row r="4129" spans="30:34" x14ac:dyDescent="0.25">
      <c r="AD4129" s="243" t="s">
        <v>79</v>
      </c>
      <c r="AE4129" s="243" t="s">
        <v>3576</v>
      </c>
      <c r="AF4129" s="243">
        <v>4310462</v>
      </c>
      <c r="AG4129" s="243"/>
      <c r="AH4129" s="243"/>
    </row>
    <row r="4130" spans="30:34" x14ac:dyDescent="0.25">
      <c r="AD4130" s="243" t="s">
        <v>79</v>
      </c>
      <c r="AE4130" s="243" t="s">
        <v>3586</v>
      </c>
      <c r="AF4130" s="243">
        <v>4310504</v>
      </c>
      <c r="AG4130" s="243"/>
      <c r="AH4130" s="243"/>
    </row>
    <row r="4131" spans="30:34" x14ac:dyDescent="0.25">
      <c r="AD4131" s="243" t="s">
        <v>79</v>
      </c>
      <c r="AE4131" s="243" t="s">
        <v>3596</v>
      </c>
      <c r="AF4131" s="243">
        <v>4310538</v>
      </c>
      <c r="AG4131" s="243"/>
      <c r="AH4131" s="243"/>
    </row>
    <row r="4132" spans="30:34" x14ac:dyDescent="0.25">
      <c r="AD4132" s="243" t="s">
        <v>79</v>
      </c>
      <c r="AE4132" s="243" t="s">
        <v>3605</v>
      </c>
      <c r="AF4132" s="243">
        <v>4310553</v>
      </c>
      <c r="AG4132" s="243"/>
      <c r="AH4132" s="243"/>
    </row>
    <row r="4133" spans="30:34" x14ac:dyDescent="0.25">
      <c r="AD4133" s="243" t="s">
        <v>79</v>
      </c>
      <c r="AE4133" s="243" t="s">
        <v>3614</v>
      </c>
      <c r="AF4133" s="243">
        <v>4310579</v>
      </c>
      <c r="AG4133" s="243"/>
      <c r="AH4133" s="243"/>
    </row>
    <row r="4134" spans="30:34" x14ac:dyDescent="0.25">
      <c r="AD4134" s="243" t="s">
        <v>79</v>
      </c>
      <c r="AE4134" s="243" t="s">
        <v>3623</v>
      </c>
      <c r="AF4134" s="243">
        <v>4310603</v>
      </c>
      <c r="AG4134" s="243"/>
      <c r="AH4134" s="243"/>
    </row>
    <row r="4135" spans="30:34" x14ac:dyDescent="0.25">
      <c r="AD4135" s="243" t="s">
        <v>79</v>
      </c>
      <c r="AE4135" s="243" t="s">
        <v>3633</v>
      </c>
      <c r="AF4135" s="243">
        <v>4310652</v>
      </c>
      <c r="AG4135" s="243"/>
      <c r="AH4135" s="243"/>
    </row>
    <row r="4136" spans="30:34" x14ac:dyDescent="0.25">
      <c r="AD4136" s="243" t="s">
        <v>79</v>
      </c>
      <c r="AE4136" s="243" t="s">
        <v>3643</v>
      </c>
      <c r="AF4136" s="243">
        <v>4310702</v>
      </c>
      <c r="AG4136" s="243"/>
      <c r="AH4136" s="243"/>
    </row>
    <row r="4137" spans="30:34" x14ac:dyDescent="0.25">
      <c r="AD4137" s="243" t="s">
        <v>79</v>
      </c>
      <c r="AE4137" s="243" t="s">
        <v>3652</v>
      </c>
      <c r="AF4137" s="243">
        <v>4310751</v>
      </c>
      <c r="AG4137" s="243"/>
      <c r="AH4137" s="243"/>
    </row>
    <row r="4138" spans="30:34" x14ac:dyDescent="0.25">
      <c r="AD4138" s="243" t="s">
        <v>79</v>
      </c>
      <c r="AE4138" s="243" t="s">
        <v>3661</v>
      </c>
      <c r="AF4138" s="243">
        <v>4310801</v>
      </c>
      <c r="AG4138" s="243"/>
      <c r="AH4138" s="243"/>
    </row>
    <row r="4139" spans="30:34" x14ac:dyDescent="0.25">
      <c r="AD4139" s="243" t="s">
        <v>79</v>
      </c>
      <c r="AE4139" s="243" t="s">
        <v>3670</v>
      </c>
      <c r="AF4139" s="243">
        <v>4310850</v>
      </c>
      <c r="AG4139" s="243"/>
      <c r="AH4139" s="243"/>
    </row>
    <row r="4140" spans="30:34" x14ac:dyDescent="0.25">
      <c r="AD4140" s="243" t="s">
        <v>79</v>
      </c>
      <c r="AE4140" s="243" t="s">
        <v>3677</v>
      </c>
      <c r="AF4140" s="243">
        <v>4310876</v>
      </c>
      <c r="AG4140" s="243"/>
      <c r="AH4140" s="243"/>
    </row>
    <row r="4141" spans="30:34" x14ac:dyDescent="0.25">
      <c r="AD4141" s="243" t="s">
        <v>79</v>
      </c>
      <c r="AE4141" s="243" t="s">
        <v>3685</v>
      </c>
      <c r="AF4141" s="243">
        <v>4310900</v>
      </c>
      <c r="AG4141" s="243"/>
      <c r="AH4141" s="243"/>
    </row>
    <row r="4142" spans="30:34" x14ac:dyDescent="0.25">
      <c r="AD4142" s="243" t="s">
        <v>79</v>
      </c>
      <c r="AE4142" s="243" t="s">
        <v>3694</v>
      </c>
      <c r="AF4142" s="243">
        <v>4311007</v>
      </c>
      <c r="AG4142" s="243"/>
      <c r="AH4142" s="243"/>
    </row>
    <row r="4143" spans="30:34" x14ac:dyDescent="0.25">
      <c r="AD4143" s="243" t="s">
        <v>79</v>
      </c>
      <c r="AE4143" s="243" t="s">
        <v>3702</v>
      </c>
      <c r="AF4143" s="243">
        <v>4311106</v>
      </c>
      <c r="AG4143" s="243"/>
      <c r="AH4143" s="243"/>
    </row>
    <row r="4144" spans="30:34" x14ac:dyDescent="0.25">
      <c r="AD4144" s="243" t="s">
        <v>79</v>
      </c>
      <c r="AE4144" s="243" t="s">
        <v>3710</v>
      </c>
      <c r="AF4144" s="243">
        <v>4311122</v>
      </c>
      <c r="AG4144" s="243"/>
      <c r="AH4144" s="243"/>
    </row>
    <row r="4145" spans="30:34" x14ac:dyDescent="0.25">
      <c r="AD4145" s="243" t="s">
        <v>79</v>
      </c>
      <c r="AE4145" s="243" t="s">
        <v>3717</v>
      </c>
      <c r="AF4145" s="243">
        <v>4311130</v>
      </c>
      <c r="AG4145" s="243"/>
      <c r="AH4145" s="243"/>
    </row>
    <row r="4146" spans="30:34" x14ac:dyDescent="0.25">
      <c r="AD4146" s="243" t="s">
        <v>79</v>
      </c>
      <c r="AE4146" s="243" t="s">
        <v>3724</v>
      </c>
      <c r="AF4146" s="243">
        <v>4311155</v>
      </c>
      <c r="AG4146" s="243"/>
      <c r="AH4146" s="243"/>
    </row>
    <row r="4147" spans="30:34" x14ac:dyDescent="0.25">
      <c r="AD4147" s="243" t="s">
        <v>79</v>
      </c>
      <c r="AE4147" s="243" t="s">
        <v>3731</v>
      </c>
      <c r="AF4147" s="243">
        <v>4311205</v>
      </c>
      <c r="AG4147" s="243"/>
      <c r="AH4147" s="243"/>
    </row>
    <row r="4148" spans="30:34" x14ac:dyDescent="0.25">
      <c r="AD4148" s="243" t="s">
        <v>79</v>
      </c>
      <c r="AE4148" s="243" t="s">
        <v>3738</v>
      </c>
      <c r="AF4148" s="243">
        <v>4311239</v>
      </c>
      <c r="AG4148" s="243"/>
      <c r="AH4148" s="243"/>
    </row>
    <row r="4149" spans="30:34" x14ac:dyDescent="0.25">
      <c r="AD4149" s="243" t="s">
        <v>79</v>
      </c>
      <c r="AE4149" s="243" t="s">
        <v>4717</v>
      </c>
      <c r="AF4149" s="243">
        <v>4300002</v>
      </c>
      <c r="AG4149" s="243"/>
      <c r="AH4149" s="243"/>
    </row>
    <row r="4150" spans="30:34" x14ac:dyDescent="0.25">
      <c r="AD4150" s="243" t="s">
        <v>79</v>
      </c>
      <c r="AE4150" s="243" t="s">
        <v>3745</v>
      </c>
      <c r="AF4150" s="243">
        <v>4311270</v>
      </c>
      <c r="AG4150" s="243"/>
      <c r="AH4150" s="243"/>
    </row>
    <row r="4151" spans="30:34" x14ac:dyDescent="0.25">
      <c r="AD4151" s="243" t="s">
        <v>79</v>
      </c>
      <c r="AE4151" s="243" t="s">
        <v>5389</v>
      </c>
      <c r="AF4151" s="243">
        <v>4300001</v>
      </c>
      <c r="AG4151" s="243"/>
      <c r="AH4151" s="243"/>
    </row>
    <row r="4152" spans="30:34" x14ac:dyDescent="0.25">
      <c r="AD4152" s="243" t="s">
        <v>79</v>
      </c>
      <c r="AE4152" s="243" t="s">
        <v>3752</v>
      </c>
      <c r="AF4152" s="243">
        <v>4311304</v>
      </c>
      <c r="AG4152" s="243"/>
      <c r="AH4152" s="243"/>
    </row>
    <row r="4153" spans="30:34" x14ac:dyDescent="0.25">
      <c r="AD4153" s="243" t="s">
        <v>79</v>
      </c>
      <c r="AE4153" s="243" t="s">
        <v>3758</v>
      </c>
      <c r="AF4153" s="243">
        <v>4311254</v>
      </c>
      <c r="AG4153" s="243"/>
      <c r="AH4153" s="243"/>
    </row>
    <row r="4154" spans="30:34" x14ac:dyDescent="0.25">
      <c r="AD4154" s="243" t="s">
        <v>79</v>
      </c>
      <c r="AE4154" s="243" t="s">
        <v>1652</v>
      </c>
      <c r="AF4154" s="243">
        <v>4311403</v>
      </c>
      <c r="AG4154" s="243"/>
      <c r="AH4154" s="243"/>
    </row>
    <row r="4155" spans="30:34" x14ac:dyDescent="0.25">
      <c r="AD4155" s="243" t="s">
        <v>79</v>
      </c>
      <c r="AE4155" s="243" t="s">
        <v>3767</v>
      </c>
      <c r="AF4155" s="243">
        <v>4311429</v>
      </c>
      <c r="AG4155" s="243"/>
      <c r="AH4155" s="243"/>
    </row>
    <row r="4156" spans="30:34" x14ac:dyDescent="0.25">
      <c r="AD4156" s="243" t="s">
        <v>79</v>
      </c>
      <c r="AE4156" s="243" t="s">
        <v>3774</v>
      </c>
      <c r="AF4156" s="243">
        <v>4311502</v>
      </c>
      <c r="AG4156" s="243"/>
      <c r="AH4156" s="243"/>
    </row>
    <row r="4157" spans="30:34" x14ac:dyDescent="0.25">
      <c r="AD4157" s="243" t="s">
        <v>79</v>
      </c>
      <c r="AE4157" s="243" t="s">
        <v>3780</v>
      </c>
      <c r="AF4157" s="243">
        <v>4311601</v>
      </c>
      <c r="AG4157" s="243"/>
      <c r="AH4157" s="243"/>
    </row>
    <row r="4158" spans="30:34" x14ac:dyDescent="0.25">
      <c r="AD4158" s="243" t="s">
        <v>79</v>
      </c>
      <c r="AE4158" s="243" t="s">
        <v>3787</v>
      </c>
      <c r="AF4158" s="243">
        <v>4311627</v>
      </c>
      <c r="AG4158" s="243"/>
      <c r="AH4158" s="243"/>
    </row>
    <row r="4159" spans="30:34" x14ac:dyDescent="0.25">
      <c r="AD4159" s="243" t="s">
        <v>79</v>
      </c>
      <c r="AE4159" s="243" t="s">
        <v>3794</v>
      </c>
      <c r="AF4159" s="243">
        <v>4311643</v>
      </c>
      <c r="AG4159" s="243"/>
      <c r="AH4159" s="243"/>
    </row>
    <row r="4160" spans="30:34" x14ac:dyDescent="0.25">
      <c r="AD4160" s="243" t="s">
        <v>79</v>
      </c>
      <c r="AE4160" s="243" t="s">
        <v>3801</v>
      </c>
      <c r="AF4160" s="243">
        <v>4311718</v>
      </c>
      <c r="AG4160" s="243"/>
      <c r="AH4160" s="243"/>
    </row>
    <row r="4161" spans="30:34" x14ac:dyDescent="0.25">
      <c r="AD4161" s="243" t="s">
        <v>79</v>
      </c>
      <c r="AE4161" s="243" t="s">
        <v>3807</v>
      </c>
      <c r="AF4161" s="243">
        <v>4311700</v>
      </c>
      <c r="AG4161" s="243"/>
      <c r="AH4161" s="243"/>
    </row>
    <row r="4162" spans="30:34" x14ac:dyDescent="0.25">
      <c r="AD4162" s="243" t="s">
        <v>79</v>
      </c>
      <c r="AE4162" s="243" t="s">
        <v>3814</v>
      </c>
      <c r="AF4162" s="243">
        <v>4311734</v>
      </c>
      <c r="AG4162" s="243"/>
      <c r="AH4162" s="243"/>
    </row>
    <row r="4163" spans="30:34" x14ac:dyDescent="0.25">
      <c r="AD4163" s="243" t="s">
        <v>79</v>
      </c>
      <c r="AE4163" s="243" t="s">
        <v>3821</v>
      </c>
      <c r="AF4163" s="243">
        <v>4311759</v>
      </c>
      <c r="AG4163" s="243"/>
      <c r="AH4163" s="243"/>
    </row>
    <row r="4164" spans="30:34" x14ac:dyDescent="0.25">
      <c r="AD4164" s="243" t="s">
        <v>79</v>
      </c>
      <c r="AE4164" s="243" t="s">
        <v>3828</v>
      </c>
      <c r="AF4164" s="243">
        <v>4311775</v>
      </c>
      <c r="AG4164" s="243"/>
      <c r="AH4164" s="243"/>
    </row>
    <row r="4165" spans="30:34" x14ac:dyDescent="0.25">
      <c r="AD4165" s="243" t="s">
        <v>79</v>
      </c>
      <c r="AE4165" s="243" t="s">
        <v>3835</v>
      </c>
      <c r="AF4165" s="243">
        <v>4311791</v>
      </c>
      <c r="AG4165" s="243"/>
      <c r="AH4165" s="243"/>
    </row>
    <row r="4166" spans="30:34" x14ac:dyDescent="0.25">
      <c r="AD4166" s="243" t="s">
        <v>79</v>
      </c>
      <c r="AE4166" s="243" t="s">
        <v>3841</v>
      </c>
      <c r="AF4166" s="243">
        <v>4311809</v>
      </c>
      <c r="AG4166" s="243"/>
      <c r="AH4166" s="243"/>
    </row>
    <row r="4167" spans="30:34" x14ac:dyDescent="0.25">
      <c r="AD4167" s="243" t="s">
        <v>79</v>
      </c>
      <c r="AE4167" s="243" t="s">
        <v>3848</v>
      </c>
      <c r="AF4167" s="243">
        <v>4311908</v>
      </c>
      <c r="AG4167" s="243"/>
      <c r="AH4167" s="243"/>
    </row>
    <row r="4168" spans="30:34" x14ac:dyDescent="0.25">
      <c r="AD4168" s="243" t="s">
        <v>79</v>
      </c>
      <c r="AE4168" s="243" t="s">
        <v>3854</v>
      </c>
      <c r="AF4168" s="243">
        <v>4311981</v>
      </c>
      <c r="AG4168" s="243"/>
      <c r="AH4168" s="243"/>
    </row>
    <row r="4169" spans="30:34" x14ac:dyDescent="0.25">
      <c r="AD4169" s="243" t="s">
        <v>79</v>
      </c>
      <c r="AE4169" s="243" t="s">
        <v>3860</v>
      </c>
      <c r="AF4169" s="243">
        <v>4312005</v>
      </c>
      <c r="AG4169" s="243"/>
      <c r="AH4169" s="243"/>
    </row>
    <row r="4170" spans="30:34" x14ac:dyDescent="0.25">
      <c r="AD4170" s="243" t="s">
        <v>79</v>
      </c>
      <c r="AE4170" s="243" t="s">
        <v>3866</v>
      </c>
      <c r="AF4170" s="243">
        <v>4312054</v>
      </c>
      <c r="AG4170" s="243"/>
      <c r="AH4170" s="243"/>
    </row>
    <row r="4171" spans="30:34" x14ac:dyDescent="0.25">
      <c r="AD4171" s="243" t="s">
        <v>79</v>
      </c>
      <c r="AE4171" s="243" t="s">
        <v>3871</v>
      </c>
      <c r="AF4171" s="243">
        <v>4312104</v>
      </c>
      <c r="AG4171" s="243"/>
      <c r="AH4171" s="243"/>
    </row>
    <row r="4172" spans="30:34" x14ac:dyDescent="0.25">
      <c r="AD4172" s="243" t="s">
        <v>79</v>
      </c>
      <c r="AE4172" s="243" t="s">
        <v>3876</v>
      </c>
      <c r="AF4172" s="243">
        <v>4312138</v>
      </c>
      <c r="AG4172" s="243"/>
      <c r="AH4172" s="243"/>
    </row>
    <row r="4173" spans="30:34" x14ac:dyDescent="0.25">
      <c r="AD4173" s="243" t="s">
        <v>79</v>
      </c>
      <c r="AE4173" s="243" t="s">
        <v>3882</v>
      </c>
      <c r="AF4173" s="243">
        <v>4312153</v>
      </c>
      <c r="AG4173" s="243"/>
      <c r="AH4173" s="243"/>
    </row>
    <row r="4174" spans="30:34" x14ac:dyDescent="0.25">
      <c r="AD4174" s="243" t="s">
        <v>79</v>
      </c>
      <c r="AE4174" s="243" t="s">
        <v>3888</v>
      </c>
      <c r="AF4174" s="243">
        <v>4312179</v>
      </c>
      <c r="AG4174" s="243"/>
      <c r="AH4174" s="243"/>
    </row>
    <row r="4175" spans="30:34" x14ac:dyDescent="0.25">
      <c r="AD4175" s="243" t="s">
        <v>79</v>
      </c>
      <c r="AE4175" s="243" t="s">
        <v>3894</v>
      </c>
      <c r="AF4175" s="243">
        <v>4312203</v>
      </c>
      <c r="AG4175" s="243"/>
      <c r="AH4175" s="243"/>
    </row>
    <row r="4176" spans="30:34" x14ac:dyDescent="0.25">
      <c r="AD4176" s="243" t="s">
        <v>79</v>
      </c>
      <c r="AE4176" s="243" t="s">
        <v>3900</v>
      </c>
      <c r="AF4176" s="243">
        <v>4312252</v>
      </c>
      <c r="AG4176" s="243"/>
      <c r="AH4176" s="243"/>
    </row>
    <row r="4177" spans="30:34" x14ac:dyDescent="0.25">
      <c r="AD4177" s="243" t="s">
        <v>79</v>
      </c>
      <c r="AE4177" s="243" t="s">
        <v>3906</v>
      </c>
      <c r="AF4177" s="243">
        <v>4312302</v>
      </c>
      <c r="AG4177" s="243"/>
      <c r="AH4177" s="243"/>
    </row>
    <row r="4178" spans="30:34" x14ac:dyDescent="0.25">
      <c r="AD4178" s="243" t="s">
        <v>79</v>
      </c>
      <c r="AE4178" s="243" t="s">
        <v>3912</v>
      </c>
      <c r="AF4178" s="243">
        <v>4312351</v>
      </c>
      <c r="AG4178" s="243"/>
      <c r="AH4178" s="243"/>
    </row>
    <row r="4179" spans="30:34" x14ac:dyDescent="0.25">
      <c r="AD4179" s="243" t="s">
        <v>79</v>
      </c>
      <c r="AE4179" s="243" t="s">
        <v>3917</v>
      </c>
      <c r="AF4179" s="243">
        <v>4312377</v>
      </c>
      <c r="AG4179" s="243"/>
      <c r="AH4179" s="243"/>
    </row>
    <row r="4180" spans="30:34" x14ac:dyDescent="0.25">
      <c r="AD4180" s="243" t="s">
        <v>79</v>
      </c>
      <c r="AE4180" s="243" t="s">
        <v>3923</v>
      </c>
      <c r="AF4180" s="243">
        <v>4312385</v>
      </c>
      <c r="AG4180" s="243"/>
      <c r="AH4180" s="243"/>
    </row>
    <row r="4181" spans="30:34" x14ac:dyDescent="0.25">
      <c r="AD4181" s="243" t="s">
        <v>79</v>
      </c>
      <c r="AE4181" s="243" t="s">
        <v>3929</v>
      </c>
      <c r="AF4181" s="243">
        <v>4312401</v>
      </c>
      <c r="AG4181" s="243"/>
      <c r="AH4181" s="243"/>
    </row>
    <row r="4182" spans="30:34" x14ac:dyDescent="0.25">
      <c r="AD4182" s="243" t="s">
        <v>79</v>
      </c>
      <c r="AE4182" s="243" t="s">
        <v>3935</v>
      </c>
      <c r="AF4182" s="243">
        <v>4312427</v>
      </c>
      <c r="AG4182" s="243"/>
      <c r="AH4182" s="243"/>
    </row>
    <row r="4183" spans="30:34" x14ac:dyDescent="0.25">
      <c r="AD4183" s="243" t="s">
        <v>79</v>
      </c>
      <c r="AE4183" s="243" t="s">
        <v>3941</v>
      </c>
      <c r="AF4183" s="243">
        <v>4312443</v>
      </c>
      <c r="AG4183" s="243"/>
      <c r="AH4183" s="243"/>
    </row>
    <row r="4184" spans="30:34" x14ac:dyDescent="0.25">
      <c r="AD4184" s="243" t="s">
        <v>79</v>
      </c>
      <c r="AE4184" s="243" t="s">
        <v>3947</v>
      </c>
      <c r="AF4184" s="243">
        <v>4312450</v>
      </c>
      <c r="AG4184" s="243"/>
      <c r="AH4184" s="243"/>
    </row>
    <row r="4185" spans="30:34" x14ac:dyDescent="0.25">
      <c r="AD4185" s="243" t="s">
        <v>79</v>
      </c>
      <c r="AE4185" s="243" t="s">
        <v>3953</v>
      </c>
      <c r="AF4185" s="243">
        <v>4312476</v>
      </c>
      <c r="AG4185" s="243"/>
      <c r="AH4185" s="243"/>
    </row>
    <row r="4186" spans="30:34" x14ac:dyDescent="0.25">
      <c r="AD4186" s="243" t="s">
        <v>79</v>
      </c>
      <c r="AE4186" s="243" t="s">
        <v>3959</v>
      </c>
      <c r="AF4186" s="243">
        <v>4312500</v>
      </c>
      <c r="AG4186" s="243"/>
      <c r="AH4186" s="243"/>
    </row>
    <row r="4187" spans="30:34" x14ac:dyDescent="0.25">
      <c r="AD4187" s="243" t="s">
        <v>79</v>
      </c>
      <c r="AE4187" s="243" t="s">
        <v>3964</v>
      </c>
      <c r="AF4187" s="243">
        <v>4312609</v>
      </c>
      <c r="AG4187" s="243"/>
      <c r="AH4187" s="243"/>
    </row>
    <row r="4188" spans="30:34" x14ac:dyDescent="0.25">
      <c r="AD4188" s="243" t="s">
        <v>79</v>
      </c>
      <c r="AE4188" s="243" t="s">
        <v>3970</v>
      </c>
      <c r="AF4188" s="243">
        <v>4312617</v>
      </c>
      <c r="AG4188" s="243"/>
      <c r="AH4188" s="243"/>
    </row>
    <row r="4189" spans="30:34" x14ac:dyDescent="0.25">
      <c r="AD4189" s="243" t="s">
        <v>79</v>
      </c>
      <c r="AE4189" s="243" t="s">
        <v>3975</v>
      </c>
      <c r="AF4189" s="243">
        <v>4312625</v>
      </c>
      <c r="AG4189" s="243"/>
      <c r="AH4189" s="243"/>
    </row>
    <row r="4190" spans="30:34" x14ac:dyDescent="0.25">
      <c r="AD4190" s="243" t="s">
        <v>79</v>
      </c>
      <c r="AE4190" s="243" t="s">
        <v>3980</v>
      </c>
      <c r="AF4190" s="243">
        <v>4312658</v>
      </c>
      <c r="AG4190" s="243"/>
      <c r="AH4190" s="243"/>
    </row>
    <row r="4191" spans="30:34" x14ac:dyDescent="0.25">
      <c r="AD4191" s="243" t="s">
        <v>79</v>
      </c>
      <c r="AE4191" s="243" t="s">
        <v>3986</v>
      </c>
      <c r="AF4191" s="243">
        <v>4312674</v>
      </c>
      <c r="AG4191" s="243"/>
      <c r="AH4191" s="243"/>
    </row>
    <row r="4192" spans="30:34" x14ac:dyDescent="0.25">
      <c r="AD4192" s="243" t="s">
        <v>79</v>
      </c>
      <c r="AE4192" s="243" t="s">
        <v>3991</v>
      </c>
      <c r="AF4192" s="243">
        <v>4312708</v>
      </c>
      <c r="AG4192" s="243"/>
      <c r="AH4192" s="243"/>
    </row>
    <row r="4193" spans="30:34" x14ac:dyDescent="0.25">
      <c r="AD4193" s="243" t="s">
        <v>79</v>
      </c>
      <c r="AE4193" s="243" t="s">
        <v>3997</v>
      </c>
      <c r="AF4193" s="243">
        <v>4312757</v>
      </c>
      <c r="AG4193" s="243"/>
      <c r="AH4193" s="243"/>
    </row>
    <row r="4194" spans="30:34" x14ac:dyDescent="0.25">
      <c r="AD4194" s="243" t="s">
        <v>79</v>
      </c>
      <c r="AE4194" s="243" t="s">
        <v>4002</v>
      </c>
      <c r="AF4194" s="243">
        <v>4312807</v>
      </c>
      <c r="AG4194" s="243"/>
      <c r="AH4194" s="243"/>
    </row>
    <row r="4195" spans="30:34" x14ac:dyDescent="0.25">
      <c r="AD4195" s="243" t="s">
        <v>79</v>
      </c>
      <c r="AE4195" s="243" t="s">
        <v>4008</v>
      </c>
      <c r="AF4195" s="243">
        <v>4312906</v>
      </c>
      <c r="AG4195" s="243"/>
      <c r="AH4195" s="243"/>
    </row>
    <row r="4196" spans="30:34" x14ac:dyDescent="0.25">
      <c r="AD4196" s="243" t="s">
        <v>79</v>
      </c>
      <c r="AE4196" s="243" t="s">
        <v>4014</v>
      </c>
      <c r="AF4196" s="243">
        <v>4312955</v>
      </c>
      <c r="AG4196" s="243"/>
      <c r="AH4196" s="243"/>
    </row>
    <row r="4197" spans="30:34" x14ac:dyDescent="0.25">
      <c r="AD4197" s="243" t="s">
        <v>79</v>
      </c>
      <c r="AE4197" s="243" t="s">
        <v>4020</v>
      </c>
      <c r="AF4197" s="243">
        <v>4313003</v>
      </c>
      <c r="AG4197" s="243"/>
      <c r="AH4197" s="243"/>
    </row>
    <row r="4198" spans="30:34" x14ac:dyDescent="0.25">
      <c r="AD4198" s="243" t="s">
        <v>79</v>
      </c>
      <c r="AE4198" s="243" t="s">
        <v>4025</v>
      </c>
      <c r="AF4198" s="243">
        <v>4313011</v>
      </c>
      <c r="AG4198" s="243"/>
      <c r="AH4198" s="243"/>
    </row>
    <row r="4199" spans="30:34" x14ac:dyDescent="0.25">
      <c r="AD4199" s="243" t="s">
        <v>79</v>
      </c>
      <c r="AE4199" s="243" t="s">
        <v>4031</v>
      </c>
      <c r="AF4199" s="243">
        <v>4313037</v>
      </c>
      <c r="AG4199" s="243"/>
      <c r="AH4199" s="243"/>
    </row>
    <row r="4200" spans="30:34" x14ac:dyDescent="0.25">
      <c r="AD4200" s="243" t="s">
        <v>79</v>
      </c>
      <c r="AE4200" s="243" t="s">
        <v>4037</v>
      </c>
      <c r="AF4200" s="243">
        <v>4313060</v>
      </c>
      <c r="AG4200" s="243"/>
      <c r="AH4200" s="243"/>
    </row>
    <row r="4201" spans="30:34" x14ac:dyDescent="0.25">
      <c r="AD4201" s="243" t="s">
        <v>79</v>
      </c>
      <c r="AE4201" s="243" t="s">
        <v>4042</v>
      </c>
      <c r="AF4201" s="243">
        <v>4313086</v>
      </c>
      <c r="AG4201" s="243"/>
      <c r="AH4201" s="243"/>
    </row>
    <row r="4202" spans="30:34" x14ac:dyDescent="0.25">
      <c r="AD4202" s="243" t="s">
        <v>79</v>
      </c>
      <c r="AE4202" s="243" t="s">
        <v>4048</v>
      </c>
      <c r="AF4202" s="243">
        <v>4313102</v>
      </c>
      <c r="AG4202" s="243"/>
      <c r="AH4202" s="243"/>
    </row>
    <row r="4203" spans="30:34" x14ac:dyDescent="0.25">
      <c r="AD4203" s="243" t="s">
        <v>79</v>
      </c>
      <c r="AE4203" s="243" t="s">
        <v>4054</v>
      </c>
      <c r="AF4203" s="243">
        <v>4313201</v>
      </c>
      <c r="AG4203" s="243"/>
      <c r="AH4203" s="243"/>
    </row>
    <row r="4204" spans="30:34" x14ac:dyDescent="0.25">
      <c r="AD4204" s="243" t="s">
        <v>79</v>
      </c>
      <c r="AE4204" s="243" t="s">
        <v>4059</v>
      </c>
      <c r="AF4204" s="243">
        <v>4313300</v>
      </c>
      <c r="AG4204" s="243"/>
      <c r="AH4204" s="243"/>
    </row>
    <row r="4205" spans="30:34" x14ac:dyDescent="0.25">
      <c r="AD4205" s="243" t="s">
        <v>79</v>
      </c>
      <c r="AE4205" s="243" t="s">
        <v>4065</v>
      </c>
      <c r="AF4205" s="243">
        <v>4313334</v>
      </c>
      <c r="AG4205" s="243"/>
      <c r="AH4205" s="243"/>
    </row>
    <row r="4206" spans="30:34" x14ac:dyDescent="0.25">
      <c r="AD4206" s="243" t="s">
        <v>79</v>
      </c>
      <c r="AE4206" s="243" t="s">
        <v>4071</v>
      </c>
      <c r="AF4206" s="243">
        <v>4313359</v>
      </c>
      <c r="AG4206" s="243"/>
      <c r="AH4206" s="243"/>
    </row>
    <row r="4207" spans="30:34" x14ac:dyDescent="0.25">
      <c r="AD4207" s="243" t="s">
        <v>79</v>
      </c>
      <c r="AE4207" s="243" t="s">
        <v>2806</v>
      </c>
      <c r="AF4207" s="243">
        <v>4313375</v>
      </c>
      <c r="AG4207" s="243"/>
      <c r="AH4207" s="243"/>
    </row>
    <row r="4208" spans="30:34" x14ac:dyDescent="0.25">
      <c r="AD4208" s="243" t="s">
        <v>79</v>
      </c>
      <c r="AE4208" s="243" t="s">
        <v>4082</v>
      </c>
      <c r="AF4208" s="243">
        <v>4313490</v>
      </c>
      <c r="AG4208" s="243"/>
      <c r="AH4208" s="243"/>
    </row>
    <row r="4209" spans="30:34" x14ac:dyDescent="0.25">
      <c r="AD4209" s="243" t="s">
        <v>79</v>
      </c>
      <c r="AE4209" s="243" t="s">
        <v>4088</v>
      </c>
      <c r="AF4209" s="243">
        <v>4313391</v>
      </c>
      <c r="AG4209" s="243"/>
      <c r="AH4209" s="243"/>
    </row>
    <row r="4210" spans="30:34" x14ac:dyDescent="0.25">
      <c r="AD4210" s="243" t="s">
        <v>79</v>
      </c>
      <c r="AE4210" s="243" t="s">
        <v>4093</v>
      </c>
      <c r="AF4210" s="243">
        <v>4313409</v>
      </c>
      <c r="AG4210" s="243"/>
      <c r="AH4210" s="243"/>
    </row>
    <row r="4211" spans="30:34" x14ac:dyDescent="0.25">
      <c r="AD4211" s="243" t="s">
        <v>79</v>
      </c>
      <c r="AE4211" s="243" t="s">
        <v>4099</v>
      </c>
      <c r="AF4211" s="243">
        <v>4313425</v>
      </c>
      <c r="AG4211" s="243"/>
      <c r="AH4211" s="243"/>
    </row>
    <row r="4212" spans="30:34" x14ac:dyDescent="0.25">
      <c r="AD4212" s="243" t="s">
        <v>79</v>
      </c>
      <c r="AE4212" s="243" t="s">
        <v>4105</v>
      </c>
      <c r="AF4212" s="243">
        <v>4313441</v>
      </c>
      <c r="AG4212" s="243"/>
      <c r="AH4212" s="243"/>
    </row>
    <row r="4213" spans="30:34" x14ac:dyDescent="0.25">
      <c r="AD4213" s="243" t="s">
        <v>79</v>
      </c>
      <c r="AE4213" s="243" t="s">
        <v>4111</v>
      </c>
      <c r="AF4213" s="243">
        <v>4313466</v>
      </c>
      <c r="AG4213" s="243"/>
      <c r="AH4213" s="243"/>
    </row>
    <row r="4214" spans="30:34" x14ac:dyDescent="0.25">
      <c r="AD4214" s="243" t="s">
        <v>79</v>
      </c>
      <c r="AE4214" s="243" t="s">
        <v>4116</v>
      </c>
      <c r="AF4214" s="243">
        <v>4313508</v>
      </c>
      <c r="AG4214" s="243"/>
      <c r="AH4214" s="243"/>
    </row>
    <row r="4215" spans="30:34" x14ac:dyDescent="0.25">
      <c r="AD4215" s="243" t="s">
        <v>79</v>
      </c>
      <c r="AE4215" s="243" t="s">
        <v>4122</v>
      </c>
      <c r="AF4215" s="243">
        <v>4313607</v>
      </c>
      <c r="AG4215" s="243"/>
      <c r="AH4215" s="243"/>
    </row>
    <row r="4216" spans="30:34" x14ac:dyDescent="0.25">
      <c r="AD4216" s="243" t="s">
        <v>79</v>
      </c>
      <c r="AE4216" s="243" t="s">
        <v>4128</v>
      </c>
      <c r="AF4216" s="243">
        <v>4313656</v>
      </c>
      <c r="AG4216" s="243"/>
      <c r="AH4216" s="243"/>
    </row>
    <row r="4217" spans="30:34" x14ac:dyDescent="0.25">
      <c r="AD4217" s="243" t="s">
        <v>79</v>
      </c>
      <c r="AE4217" s="243" t="s">
        <v>4134</v>
      </c>
      <c r="AF4217" s="243">
        <v>4313706</v>
      </c>
      <c r="AG4217" s="243"/>
      <c r="AH4217" s="243"/>
    </row>
    <row r="4218" spans="30:34" x14ac:dyDescent="0.25">
      <c r="AD4218" s="243" t="s">
        <v>79</v>
      </c>
      <c r="AE4218" s="243" t="s">
        <v>4140</v>
      </c>
      <c r="AF4218" s="243">
        <v>4313805</v>
      </c>
      <c r="AG4218" s="243"/>
      <c r="AH4218" s="243"/>
    </row>
    <row r="4219" spans="30:34" x14ac:dyDescent="0.25">
      <c r="AD4219" s="243" t="s">
        <v>79</v>
      </c>
      <c r="AE4219" s="243" t="s">
        <v>4145</v>
      </c>
      <c r="AF4219" s="243">
        <v>4313904</v>
      </c>
      <c r="AG4219" s="243"/>
      <c r="AH4219" s="243"/>
    </row>
    <row r="4220" spans="30:34" x14ac:dyDescent="0.25">
      <c r="AD4220" s="243" t="s">
        <v>79</v>
      </c>
      <c r="AE4220" s="243" t="s">
        <v>4150</v>
      </c>
      <c r="AF4220" s="243">
        <v>4313953</v>
      </c>
      <c r="AG4220" s="243"/>
      <c r="AH4220" s="243"/>
    </row>
    <row r="4221" spans="30:34" x14ac:dyDescent="0.25">
      <c r="AD4221" s="243" t="s">
        <v>79</v>
      </c>
      <c r="AE4221" s="243" t="s">
        <v>4155</v>
      </c>
      <c r="AF4221" s="243">
        <v>4314001</v>
      </c>
      <c r="AG4221" s="243"/>
      <c r="AH4221" s="243"/>
    </row>
    <row r="4222" spans="30:34" x14ac:dyDescent="0.25">
      <c r="AD4222" s="243" t="s">
        <v>79</v>
      </c>
      <c r="AE4222" s="243" t="s">
        <v>4160</v>
      </c>
      <c r="AF4222" s="243">
        <v>4314027</v>
      </c>
      <c r="AG4222" s="243"/>
      <c r="AH4222" s="243"/>
    </row>
    <row r="4223" spans="30:34" x14ac:dyDescent="0.25">
      <c r="AD4223" s="243" t="s">
        <v>79</v>
      </c>
      <c r="AE4223" s="243" t="s">
        <v>4165</v>
      </c>
      <c r="AF4223" s="243">
        <v>4314035</v>
      </c>
      <c r="AG4223" s="243"/>
      <c r="AH4223" s="243"/>
    </row>
    <row r="4224" spans="30:34" x14ac:dyDescent="0.25">
      <c r="AD4224" s="243" t="s">
        <v>79</v>
      </c>
      <c r="AE4224" s="243" t="s">
        <v>4170</v>
      </c>
      <c r="AF4224" s="243">
        <v>4314050</v>
      </c>
      <c r="AG4224" s="243"/>
      <c r="AH4224" s="243"/>
    </row>
    <row r="4225" spans="30:34" x14ac:dyDescent="0.25">
      <c r="AD4225" s="243" t="s">
        <v>79</v>
      </c>
      <c r="AE4225" s="243" t="s">
        <v>4175</v>
      </c>
      <c r="AF4225" s="243">
        <v>4314068</v>
      </c>
      <c r="AG4225" s="243"/>
      <c r="AH4225" s="243"/>
    </row>
    <row r="4226" spans="30:34" x14ac:dyDescent="0.25">
      <c r="AD4226" s="243" t="s">
        <v>79</v>
      </c>
      <c r="AE4226" s="243" t="s">
        <v>4180</v>
      </c>
      <c r="AF4226" s="243">
        <v>4314076</v>
      </c>
      <c r="AG4226" s="243"/>
      <c r="AH4226" s="243"/>
    </row>
    <row r="4227" spans="30:34" x14ac:dyDescent="0.25">
      <c r="AD4227" s="243" t="s">
        <v>79</v>
      </c>
      <c r="AE4227" s="243" t="s">
        <v>4185</v>
      </c>
      <c r="AF4227" s="243">
        <v>4314100</v>
      </c>
      <c r="AG4227" s="243"/>
      <c r="AH4227" s="243"/>
    </row>
    <row r="4228" spans="30:34" x14ac:dyDescent="0.25">
      <c r="AD4228" s="243" t="s">
        <v>79</v>
      </c>
      <c r="AE4228" s="243" t="s">
        <v>4190</v>
      </c>
      <c r="AF4228" s="243">
        <v>4314134</v>
      </c>
      <c r="AG4228" s="243"/>
      <c r="AH4228" s="243"/>
    </row>
    <row r="4229" spans="30:34" x14ac:dyDescent="0.25">
      <c r="AD4229" s="243" t="s">
        <v>79</v>
      </c>
      <c r="AE4229" s="243" t="s">
        <v>4194</v>
      </c>
      <c r="AF4229" s="243">
        <v>4314159</v>
      </c>
      <c r="AG4229" s="243"/>
      <c r="AH4229" s="243"/>
    </row>
    <row r="4230" spans="30:34" x14ac:dyDescent="0.25">
      <c r="AD4230" s="243" t="s">
        <v>79</v>
      </c>
      <c r="AE4230" s="243" t="s">
        <v>4199</v>
      </c>
      <c r="AF4230" s="243">
        <v>4314175</v>
      </c>
      <c r="AG4230" s="243"/>
      <c r="AH4230" s="243"/>
    </row>
    <row r="4231" spans="30:34" x14ac:dyDescent="0.25">
      <c r="AD4231" s="243" t="s">
        <v>79</v>
      </c>
      <c r="AE4231" s="243" t="s">
        <v>4204</v>
      </c>
      <c r="AF4231" s="243">
        <v>4314209</v>
      </c>
      <c r="AG4231" s="243"/>
      <c r="AH4231" s="243"/>
    </row>
    <row r="4232" spans="30:34" x14ac:dyDescent="0.25">
      <c r="AD4232" s="243" t="s">
        <v>79</v>
      </c>
      <c r="AE4232" s="243" t="s">
        <v>4209</v>
      </c>
      <c r="AF4232" s="243">
        <v>4314308</v>
      </c>
      <c r="AG4232" s="243"/>
      <c r="AH4232" s="243"/>
    </row>
    <row r="4233" spans="30:34" x14ac:dyDescent="0.25">
      <c r="AD4233" s="243" t="s">
        <v>79</v>
      </c>
      <c r="AE4233" s="243" t="s">
        <v>4214</v>
      </c>
      <c r="AF4233" s="243">
        <v>4314407</v>
      </c>
      <c r="AG4233" s="243"/>
      <c r="AH4233" s="243"/>
    </row>
    <row r="4234" spans="30:34" x14ac:dyDescent="0.25">
      <c r="AD4234" s="243" t="s">
        <v>79</v>
      </c>
      <c r="AE4234" s="243" t="s">
        <v>4218</v>
      </c>
      <c r="AF4234" s="243">
        <v>4314423</v>
      </c>
      <c r="AG4234" s="243"/>
      <c r="AH4234" s="243"/>
    </row>
    <row r="4235" spans="30:34" x14ac:dyDescent="0.25">
      <c r="AD4235" s="243" t="s">
        <v>79</v>
      </c>
      <c r="AE4235" s="243" t="s">
        <v>4223</v>
      </c>
      <c r="AF4235" s="243">
        <v>4314456</v>
      </c>
      <c r="AG4235" s="243"/>
      <c r="AH4235" s="243"/>
    </row>
    <row r="4236" spans="30:34" x14ac:dyDescent="0.25">
      <c r="AD4236" s="243" t="s">
        <v>79</v>
      </c>
      <c r="AE4236" s="243" t="s">
        <v>4227</v>
      </c>
      <c r="AF4236" s="243">
        <v>4314464</v>
      </c>
      <c r="AG4236" s="243"/>
      <c r="AH4236" s="243"/>
    </row>
    <row r="4237" spans="30:34" x14ac:dyDescent="0.25">
      <c r="AD4237" s="243" t="s">
        <v>79</v>
      </c>
      <c r="AE4237" s="243" t="s">
        <v>4232</v>
      </c>
      <c r="AF4237" s="243">
        <v>4314472</v>
      </c>
      <c r="AG4237" s="243"/>
      <c r="AH4237" s="243"/>
    </row>
    <row r="4238" spans="30:34" x14ac:dyDescent="0.25">
      <c r="AD4238" s="243" t="s">
        <v>79</v>
      </c>
      <c r="AE4238" s="243" t="s">
        <v>4237</v>
      </c>
      <c r="AF4238" s="243">
        <v>4314498</v>
      </c>
      <c r="AG4238" s="243"/>
      <c r="AH4238" s="243"/>
    </row>
    <row r="4239" spans="30:34" x14ac:dyDescent="0.25">
      <c r="AD4239" s="243" t="s">
        <v>79</v>
      </c>
      <c r="AE4239" s="243" t="s">
        <v>4241</v>
      </c>
      <c r="AF4239" s="243">
        <v>4314506</v>
      </c>
      <c r="AG4239" s="243"/>
      <c r="AH4239" s="243"/>
    </row>
    <row r="4240" spans="30:34" x14ac:dyDescent="0.25">
      <c r="AD4240" s="243" t="s">
        <v>79</v>
      </c>
      <c r="AE4240" s="243" t="s">
        <v>4246</v>
      </c>
      <c r="AF4240" s="243">
        <v>4314548</v>
      </c>
      <c r="AG4240" s="243"/>
      <c r="AH4240" s="243"/>
    </row>
    <row r="4241" spans="30:34" x14ac:dyDescent="0.25">
      <c r="AD4241" s="243" t="s">
        <v>79</v>
      </c>
      <c r="AE4241" s="243" t="s">
        <v>4251</v>
      </c>
      <c r="AF4241" s="243">
        <v>4314555</v>
      </c>
      <c r="AG4241" s="243"/>
      <c r="AH4241" s="243"/>
    </row>
    <row r="4242" spans="30:34" x14ac:dyDescent="0.25">
      <c r="AD4242" s="243" t="s">
        <v>79</v>
      </c>
      <c r="AE4242" s="243" t="s">
        <v>4255</v>
      </c>
      <c r="AF4242" s="243">
        <v>4314605</v>
      </c>
      <c r="AG4242" s="243"/>
      <c r="AH4242" s="243"/>
    </row>
    <row r="4243" spans="30:34" x14ac:dyDescent="0.25">
      <c r="AD4243" s="243" t="s">
        <v>79</v>
      </c>
      <c r="AE4243" s="243" t="s">
        <v>4024</v>
      </c>
      <c r="AF4243" s="243">
        <v>4314704</v>
      </c>
      <c r="AG4243" s="243"/>
      <c r="AH4243" s="243"/>
    </row>
    <row r="4244" spans="30:34" x14ac:dyDescent="0.25">
      <c r="AD4244" s="243" t="s">
        <v>79</v>
      </c>
      <c r="AE4244" s="243" t="s">
        <v>4264</v>
      </c>
      <c r="AF4244" s="243">
        <v>4314753</v>
      </c>
      <c r="AG4244" s="243"/>
      <c r="AH4244" s="243"/>
    </row>
    <row r="4245" spans="30:34" x14ac:dyDescent="0.25">
      <c r="AD4245" s="243" t="s">
        <v>79</v>
      </c>
      <c r="AE4245" s="243" t="s">
        <v>4269</v>
      </c>
      <c r="AF4245" s="243">
        <v>4314779</v>
      </c>
      <c r="AG4245" s="243"/>
      <c r="AH4245" s="243"/>
    </row>
    <row r="4246" spans="30:34" x14ac:dyDescent="0.25">
      <c r="AD4246" s="243" t="s">
        <v>79</v>
      </c>
      <c r="AE4246" s="243" t="s">
        <v>4274</v>
      </c>
      <c r="AF4246" s="243">
        <v>4314787</v>
      </c>
      <c r="AG4246" s="243"/>
      <c r="AH4246" s="243"/>
    </row>
    <row r="4247" spans="30:34" x14ac:dyDescent="0.25">
      <c r="AD4247" s="243" t="s">
        <v>79</v>
      </c>
      <c r="AE4247" s="243" t="s">
        <v>4277</v>
      </c>
      <c r="AF4247" s="243">
        <v>4314803</v>
      </c>
      <c r="AG4247" s="243"/>
      <c r="AH4247" s="243"/>
    </row>
    <row r="4248" spans="30:34" x14ac:dyDescent="0.25">
      <c r="AD4248" s="243" t="s">
        <v>79</v>
      </c>
      <c r="AE4248" s="243" t="s">
        <v>4281</v>
      </c>
      <c r="AF4248" s="243">
        <v>4314902</v>
      </c>
      <c r="AG4248" s="243"/>
      <c r="AH4248" s="243"/>
    </row>
    <row r="4249" spans="30:34" x14ac:dyDescent="0.25">
      <c r="AD4249" s="243" t="s">
        <v>79</v>
      </c>
      <c r="AE4249" s="243" t="s">
        <v>4286</v>
      </c>
      <c r="AF4249" s="243">
        <v>4315008</v>
      </c>
      <c r="AG4249" s="243"/>
      <c r="AH4249" s="243"/>
    </row>
    <row r="4250" spans="30:34" x14ac:dyDescent="0.25">
      <c r="AD4250" s="243" t="s">
        <v>79</v>
      </c>
      <c r="AE4250" s="243" t="s">
        <v>4291</v>
      </c>
      <c r="AF4250" s="243">
        <v>4315057</v>
      </c>
      <c r="AG4250" s="243"/>
      <c r="AH4250" s="243"/>
    </row>
    <row r="4251" spans="30:34" x14ac:dyDescent="0.25">
      <c r="AD4251" s="243" t="s">
        <v>79</v>
      </c>
      <c r="AE4251" s="243" t="s">
        <v>4296</v>
      </c>
      <c r="AF4251" s="243">
        <v>4315073</v>
      </c>
      <c r="AG4251" s="243"/>
      <c r="AH4251" s="243"/>
    </row>
    <row r="4252" spans="30:34" x14ac:dyDescent="0.25">
      <c r="AD4252" s="243" t="s">
        <v>79</v>
      </c>
      <c r="AE4252" s="243" t="s">
        <v>4301</v>
      </c>
      <c r="AF4252" s="243">
        <v>4315107</v>
      </c>
      <c r="AG4252" s="243"/>
      <c r="AH4252" s="243"/>
    </row>
    <row r="4253" spans="30:34" x14ac:dyDescent="0.25">
      <c r="AD4253" s="243" t="s">
        <v>79</v>
      </c>
      <c r="AE4253" s="243" t="s">
        <v>4306</v>
      </c>
      <c r="AF4253" s="243">
        <v>4315131</v>
      </c>
      <c r="AG4253" s="243"/>
      <c r="AH4253" s="243"/>
    </row>
    <row r="4254" spans="30:34" x14ac:dyDescent="0.25">
      <c r="AD4254" s="243" t="s">
        <v>79</v>
      </c>
      <c r="AE4254" s="243" t="s">
        <v>4311</v>
      </c>
      <c r="AF4254" s="243">
        <v>4315149</v>
      </c>
      <c r="AG4254" s="243"/>
      <c r="AH4254" s="243"/>
    </row>
    <row r="4255" spans="30:34" x14ac:dyDescent="0.25">
      <c r="AD4255" s="243" t="s">
        <v>79</v>
      </c>
      <c r="AE4255" s="243" t="s">
        <v>4316</v>
      </c>
      <c r="AF4255" s="243">
        <v>4315156</v>
      </c>
      <c r="AG4255" s="243"/>
      <c r="AH4255" s="243"/>
    </row>
    <row r="4256" spans="30:34" x14ac:dyDescent="0.25">
      <c r="AD4256" s="243" t="s">
        <v>79</v>
      </c>
      <c r="AE4256" s="243" t="s">
        <v>4320</v>
      </c>
      <c r="AF4256" s="243">
        <v>4315172</v>
      </c>
      <c r="AG4256" s="243"/>
      <c r="AH4256" s="243"/>
    </row>
    <row r="4257" spans="30:34" x14ac:dyDescent="0.25">
      <c r="AD4257" s="243" t="s">
        <v>79</v>
      </c>
      <c r="AE4257" s="243" t="s">
        <v>4325</v>
      </c>
      <c r="AF4257" s="243">
        <v>4315206</v>
      </c>
      <c r="AG4257" s="243"/>
      <c r="AH4257" s="243"/>
    </row>
    <row r="4258" spans="30:34" x14ac:dyDescent="0.25">
      <c r="AD4258" s="243" t="s">
        <v>79</v>
      </c>
      <c r="AE4258" s="243" t="s">
        <v>4330</v>
      </c>
      <c r="AF4258" s="243">
        <v>4315305</v>
      </c>
      <c r="AG4258" s="243"/>
      <c r="AH4258" s="243"/>
    </row>
    <row r="4259" spans="30:34" x14ac:dyDescent="0.25">
      <c r="AD4259" s="243" t="s">
        <v>79</v>
      </c>
      <c r="AE4259" s="243" t="s">
        <v>4335</v>
      </c>
      <c r="AF4259" s="243">
        <v>4315313</v>
      </c>
      <c r="AG4259" s="243"/>
      <c r="AH4259" s="243"/>
    </row>
    <row r="4260" spans="30:34" x14ac:dyDescent="0.25">
      <c r="AD4260" s="243" t="s">
        <v>79</v>
      </c>
      <c r="AE4260" s="243" t="s">
        <v>4340</v>
      </c>
      <c r="AF4260" s="243">
        <v>4315321</v>
      </c>
      <c r="AG4260" s="243"/>
      <c r="AH4260" s="243"/>
    </row>
    <row r="4261" spans="30:34" x14ac:dyDescent="0.25">
      <c r="AD4261" s="243" t="s">
        <v>79</v>
      </c>
      <c r="AE4261" s="243" t="s">
        <v>4345</v>
      </c>
      <c r="AF4261" s="243">
        <v>4315354</v>
      </c>
      <c r="AG4261" s="243"/>
      <c r="AH4261" s="243"/>
    </row>
    <row r="4262" spans="30:34" x14ac:dyDescent="0.25">
      <c r="AD4262" s="243" t="s">
        <v>79</v>
      </c>
      <c r="AE4262" s="243" t="s">
        <v>4350</v>
      </c>
      <c r="AF4262" s="243">
        <v>4315404</v>
      </c>
      <c r="AG4262" s="243"/>
      <c r="AH4262" s="243"/>
    </row>
    <row r="4263" spans="30:34" x14ac:dyDescent="0.25">
      <c r="AD4263" s="243" t="s">
        <v>79</v>
      </c>
      <c r="AE4263" s="243" t="s">
        <v>4354</v>
      </c>
      <c r="AF4263" s="243">
        <v>4315453</v>
      </c>
      <c r="AG4263" s="243"/>
      <c r="AH4263" s="243"/>
    </row>
    <row r="4264" spans="30:34" x14ac:dyDescent="0.25">
      <c r="AD4264" s="243" t="s">
        <v>79</v>
      </c>
      <c r="AE4264" s="243" t="s">
        <v>4358</v>
      </c>
      <c r="AF4264" s="243">
        <v>4315503</v>
      </c>
      <c r="AG4264" s="243"/>
      <c r="AH4264" s="243"/>
    </row>
    <row r="4265" spans="30:34" x14ac:dyDescent="0.25">
      <c r="AD4265" s="243" t="s">
        <v>79</v>
      </c>
      <c r="AE4265" s="243" t="s">
        <v>4362</v>
      </c>
      <c r="AF4265" s="243">
        <v>4315552</v>
      </c>
      <c r="AG4265" s="243"/>
      <c r="AH4265" s="243"/>
    </row>
    <row r="4266" spans="30:34" x14ac:dyDescent="0.25">
      <c r="AD4266" s="243" t="s">
        <v>79</v>
      </c>
      <c r="AE4266" s="243" t="s">
        <v>4367</v>
      </c>
      <c r="AF4266" s="243">
        <v>4315602</v>
      </c>
      <c r="AG4266" s="243"/>
      <c r="AH4266" s="243"/>
    </row>
    <row r="4267" spans="30:34" x14ac:dyDescent="0.25">
      <c r="AD4267" s="243" t="s">
        <v>79</v>
      </c>
      <c r="AE4267" s="243" t="s">
        <v>4371</v>
      </c>
      <c r="AF4267" s="243">
        <v>4315701</v>
      </c>
      <c r="AG4267" s="243"/>
      <c r="AH4267" s="243"/>
    </row>
    <row r="4268" spans="30:34" x14ac:dyDescent="0.25">
      <c r="AD4268" s="243" t="s">
        <v>79</v>
      </c>
      <c r="AE4268" s="243" t="s">
        <v>4376</v>
      </c>
      <c r="AF4268" s="243">
        <v>4315750</v>
      </c>
      <c r="AG4268" s="243"/>
      <c r="AH4268" s="243"/>
    </row>
    <row r="4269" spans="30:34" x14ac:dyDescent="0.25">
      <c r="AD4269" s="243" t="s">
        <v>79</v>
      </c>
      <c r="AE4269" s="243" t="s">
        <v>4380</v>
      </c>
      <c r="AF4269" s="243">
        <v>4315800</v>
      </c>
      <c r="AG4269" s="243"/>
      <c r="AH4269" s="243"/>
    </row>
    <row r="4270" spans="30:34" x14ac:dyDescent="0.25">
      <c r="AD4270" s="243" t="s">
        <v>79</v>
      </c>
      <c r="AE4270" s="243" t="s">
        <v>4385</v>
      </c>
      <c r="AF4270" s="243">
        <v>4315909</v>
      </c>
      <c r="AG4270" s="243"/>
      <c r="AH4270" s="243"/>
    </row>
    <row r="4271" spans="30:34" x14ac:dyDescent="0.25">
      <c r="AD4271" s="243" t="s">
        <v>79</v>
      </c>
      <c r="AE4271" s="243" t="s">
        <v>4390</v>
      </c>
      <c r="AF4271" s="243">
        <v>4315958</v>
      </c>
      <c r="AG4271" s="243"/>
      <c r="AH4271" s="243"/>
    </row>
    <row r="4272" spans="30:34" x14ac:dyDescent="0.25">
      <c r="AD4272" s="243" t="s">
        <v>79</v>
      </c>
      <c r="AE4272" s="243" t="s">
        <v>4394</v>
      </c>
      <c r="AF4272" s="243">
        <v>4316006</v>
      </c>
      <c r="AG4272" s="243"/>
      <c r="AH4272" s="243"/>
    </row>
    <row r="4273" spans="30:34" x14ac:dyDescent="0.25">
      <c r="AD4273" s="243" t="s">
        <v>79</v>
      </c>
      <c r="AE4273" s="243" t="s">
        <v>4399</v>
      </c>
      <c r="AF4273" s="243">
        <v>4316105</v>
      </c>
      <c r="AG4273" s="243"/>
      <c r="AH4273" s="243"/>
    </row>
    <row r="4274" spans="30:34" x14ac:dyDescent="0.25">
      <c r="AD4274" s="243" t="s">
        <v>79</v>
      </c>
      <c r="AE4274" s="243" t="s">
        <v>4404</v>
      </c>
      <c r="AF4274" s="243">
        <v>4316204</v>
      </c>
      <c r="AG4274" s="243"/>
      <c r="AH4274" s="243"/>
    </row>
    <row r="4275" spans="30:34" x14ac:dyDescent="0.25">
      <c r="AD4275" s="243" t="s">
        <v>79</v>
      </c>
      <c r="AE4275" s="243" t="s">
        <v>4408</v>
      </c>
      <c r="AF4275" s="243">
        <v>4316303</v>
      </c>
      <c r="AG4275" s="243"/>
      <c r="AH4275" s="243"/>
    </row>
    <row r="4276" spans="30:34" x14ac:dyDescent="0.25">
      <c r="AD4276" s="243" t="s">
        <v>79</v>
      </c>
      <c r="AE4276" s="243" t="s">
        <v>4413</v>
      </c>
      <c r="AF4276" s="243">
        <v>4316402</v>
      </c>
      <c r="AG4276" s="243"/>
      <c r="AH4276" s="243"/>
    </row>
    <row r="4277" spans="30:34" x14ac:dyDescent="0.25">
      <c r="AD4277" s="243" t="s">
        <v>79</v>
      </c>
      <c r="AE4277" s="243" t="s">
        <v>4418</v>
      </c>
      <c r="AF4277" s="243">
        <v>4316428</v>
      </c>
      <c r="AG4277" s="243"/>
      <c r="AH4277" s="243"/>
    </row>
    <row r="4278" spans="30:34" x14ac:dyDescent="0.25">
      <c r="AD4278" s="243" t="s">
        <v>79</v>
      </c>
      <c r="AE4278" s="243" t="s">
        <v>4423</v>
      </c>
      <c r="AF4278" s="243">
        <v>4316436</v>
      </c>
      <c r="AG4278" s="243"/>
      <c r="AH4278" s="243"/>
    </row>
    <row r="4279" spans="30:34" x14ac:dyDescent="0.25">
      <c r="AD4279" s="243" t="s">
        <v>79</v>
      </c>
      <c r="AE4279" s="243" t="s">
        <v>4427</v>
      </c>
      <c r="AF4279" s="243">
        <v>4316451</v>
      </c>
      <c r="AG4279" s="243"/>
      <c r="AH4279" s="243"/>
    </row>
    <row r="4280" spans="30:34" x14ac:dyDescent="0.25">
      <c r="AD4280" s="243" t="s">
        <v>79</v>
      </c>
      <c r="AE4280" s="243" t="s">
        <v>4432</v>
      </c>
      <c r="AF4280" s="243">
        <v>4316477</v>
      </c>
      <c r="AG4280" s="243"/>
      <c r="AH4280" s="243"/>
    </row>
    <row r="4281" spans="30:34" x14ac:dyDescent="0.25">
      <c r="AD4281" s="243" t="s">
        <v>79</v>
      </c>
      <c r="AE4281" s="243" t="s">
        <v>4437</v>
      </c>
      <c r="AF4281" s="243">
        <v>4316501</v>
      </c>
      <c r="AG4281" s="243"/>
      <c r="AH4281" s="243"/>
    </row>
    <row r="4282" spans="30:34" x14ac:dyDescent="0.25">
      <c r="AD4282" s="243" t="s">
        <v>79</v>
      </c>
      <c r="AE4282" s="243" t="s">
        <v>4441</v>
      </c>
      <c r="AF4282" s="243">
        <v>4316600</v>
      </c>
      <c r="AG4282" s="243"/>
      <c r="AH4282" s="243"/>
    </row>
    <row r="4283" spans="30:34" x14ac:dyDescent="0.25">
      <c r="AD4283" s="243" t="s">
        <v>79</v>
      </c>
      <c r="AE4283" s="243" t="s">
        <v>4446</v>
      </c>
      <c r="AF4283" s="243">
        <v>4316709</v>
      </c>
      <c r="AG4283" s="243"/>
      <c r="AH4283" s="243"/>
    </row>
    <row r="4284" spans="30:34" x14ac:dyDescent="0.25">
      <c r="AD4284" s="243" t="s">
        <v>79</v>
      </c>
      <c r="AE4284" s="243" t="s">
        <v>4451</v>
      </c>
      <c r="AF4284" s="243">
        <v>4316733</v>
      </c>
      <c r="AG4284" s="243"/>
      <c r="AH4284" s="243"/>
    </row>
    <row r="4285" spans="30:34" x14ac:dyDescent="0.25">
      <c r="AD4285" s="243" t="s">
        <v>79</v>
      </c>
      <c r="AE4285" s="243" t="s">
        <v>4456</v>
      </c>
      <c r="AF4285" s="243">
        <v>4316758</v>
      </c>
      <c r="AG4285" s="243"/>
      <c r="AH4285" s="243"/>
    </row>
    <row r="4286" spans="30:34" x14ac:dyDescent="0.25">
      <c r="AD4286" s="243" t="s">
        <v>79</v>
      </c>
      <c r="AE4286" s="243" t="s">
        <v>4461</v>
      </c>
      <c r="AF4286" s="243">
        <v>4316808</v>
      </c>
      <c r="AG4286" s="243"/>
      <c r="AH4286" s="243"/>
    </row>
    <row r="4287" spans="30:34" x14ac:dyDescent="0.25">
      <c r="AD4287" s="243" t="s">
        <v>79</v>
      </c>
      <c r="AE4287" s="243" t="s">
        <v>4466</v>
      </c>
      <c r="AF4287" s="243">
        <v>4316972</v>
      </c>
      <c r="AG4287" s="243"/>
      <c r="AH4287" s="243"/>
    </row>
    <row r="4288" spans="30:34" x14ac:dyDescent="0.25">
      <c r="AD4288" s="243" t="s">
        <v>79</v>
      </c>
      <c r="AE4288" s="243" t="s">
        <v>2538</v>
      </c>
      <c r="AF4288" s="243">
        <v>4316907</v>
      </c>
      <c r="AG4288" s="243"/>
      <c r="AH4288" s="243"/>
    </row>
    <row r="4289" spans="30:34" x14ac:dyDescent="0.25">
      <c r="AD4289" s="243" t="s">
        <v>79</v>
      </c>
      <c r="AE4289" s="243" t="s">
        <v>4475</v>
      </c>
      <c r="AF4289" s="243">
        <v>4316956</v>
      </c>
      <c r="AG4289" s="243"/>
      <c r="AH4289" s="243"/>
    </row>
    <row r="4290" spans="30:34" x14ac:dyDescent="0.25">
      <c r="AD4290" s="243" t="s">
        <v>79</v>
      </c>
      <c r="AE4290" s="243" t="s">
        <v>4480</v>
      </c>
      <c r="AF4290" s="243">
        <v>4317202</v>
      </c>
      <c r="AG4290" s="243"/>
      <c r="AH4290" s="243"/>
    </row>
    <row r="4291" spans="30:34" x14ac:dyDescent="0.25">
      <c r="AD4291" s="243" t="s">
        <v>79</v>
      </c>
      <c r="AE4291" s="243" t="s">
        <v>4485</v>
      </c>
      <c r="AF4291" s="243">
        <v>4317251</v>
      </c>
      <c r="AG4291" s="243"/>
      <c r="AH4291" s="243"/>
    </row>
    <row r="4292" spans="30:34" x14ac:dyDescent="0.25">
      <c r="AD4292" s="243" t="s">
        <v>79</v>
      </c>
      <c r="AE4292" s="243" t="s">
        <v>4490</v>
      </c>
      <c r="AF4292" s="243">
        <v>4317301</v>
      </c>
      <c r="AG4292" s="243"/>
      <c r="AH4292" s="243"/>
    </row>
    <row r="4293" spans="30:34" x14ac:dyDescent="0.25">
      <c r="AD4293" s="243" t="s">
        <v>79</v>
      </c>
      <c r="AE4293" s="243" t="s">
        <v>4495</v>
      </c>
      <c r="AF4293" s="243">
        <v>4317004</v>
      </c>
      <c r="AG4293" s="243"/>
      <c r="AH4293" s="243"/>
    </row>
    <row r="4294" spans="30:34" x14ac:dyDescent="0.25">
      <c r="AD4294" s="243" t="s">
        <v>79</v>
      </c>
      <c r="AE4294" s="243" t="s">
        <v>4500</v>
      </c>
      <c r="AF4294" s="243">
        <v>4317103</v>
      </c>
      <c r="AG4294" s="243"/>
      <c r="AH4294" s="243"/>
    </row>
    <row r="4295" spans="30:34" x14ac:dyDescent="0.25">
      <c r="AD4295" s="243" t="s">
        <v>79</v>
      </c>
      <c r="AE4295" s="243" t="s">
        <v>4505</v>
      </c>
      <c r="AF4295" s="243">
        <v>4317400</v>
      </c>
      <c r="AG4295" s="243"/>
      <c r="AH4295" s="243"/>
    </row>
    <row r="4296" spans="30:34" x14ac:dyDescent="0.25">
      <c r="AD4296" s="243" t="s">
        <v>79</v>
      </c>
      <c r="AE4296" s="243" t="s">
        <v>4510</v>
      </c>
      <c r="AF4296" s="243">
        <v>4317509</v>
      </c>
      <c r="AG4296" s="243"/>
      <c r="AH4296" s="243"/>
    </row>
    <row r="4297" spans="30:34" x14ac:dyDescent="0.25">
      <c r="AD4297" s="243" t="s">
        <v>79</v>
      </c>
      <c r="AE4297" s="243" t="s">
        <v>4514</v>
      </c>
      <c r="AF4297" s="243">
        <v>4317608</v>
      </c>
      <c r="AG4297" s="243"/>
      <c r="AH4297" s="243"/>
    </row>
    <row r="4298" spans="30:34" x14ac:dyDescent="0.25">
      <c r="AD4298" s="243" t="s">
        <v>79</v>
      </c>
      <c r="AE4298" s="243" t="s">
        <v>4519</v>
      </c>
      <c r="AF4298" s="243">
        <v>4317707</v>
      </c>
      <c r="AG4298" s="243"/>
      <c r="AH4298" s="243"/>
    </row>
    <row r="4299" spans="30:34" x14ac:dyDescent="0.25">
      <c r="AD4299" s="243" t="s">
        <v>79</v>
      </c>
      <c r="AE4299" s="243" t="s">
        <v>4524</v>
      </c>
      <c r="AF4299" s="243">
        <v>4317558</v>
      </c>
      <c r="AG4299" s="243"/>
      <c r="AH4299" s="243"/>
    </row>
    <row r="4300" spans="30:34" x14ac:dyDescent="0.25">
      <c r="AD4300" s="243" t="s">
        <v>79</v>
      </c>
      <c r="AE4300" s="243" t="s">
        <v>4529</v>
      </c>
      <c r="AF4300" s="243">
        <v>4317756</v>
      </c>
      <c r="AG4300" s="243"/>
      <c r="AH4300" s="243"/>
    </row>
    <row r="4301" spans="30:34" x14ac:dyDescent="0.25">
      <c r="AD4301" s="243" t="s">
        <v>79</v>
      </c>
      <c r="AE4301" s="243" t="s">
        <v>4534</v>
      </c>
      <c r="AF4301" s="243">
        <v>4317806</v>
      </c>
      <c r="AG4301" s="243"/>
      <c r="AH4301" s="243"/>
    </row>
    <row r="4302" spans="30:34" x14ac:dyDescent="0.25">
      <c r="AD4302" s="243" t="s">
        <v>79</v>
      </c>
      <c r="AE4302" s="243" t="s">
        <v>4538</v>
      </c>
      <c r="AF4302" s="243">
        <v>4317905</v>
      </c>
      <c r="AG4302" s="243"/>
      <c r="AH4302" s="243"/>
    </row>
    <row r="4303" spans="30:34" x14ac:dyDescent="0.25">
      <c r="AD4303" s="243" t="s">
        <v>79</v>
      </c>
      <c r="AE4303" s="243" t="s">
        <v>4543</v>
      </c>
      <c r="AF4303" s="243">
        <v>4317954</v>
      </c>
      <c r="AG4303" s="243"/>
      <c r="AH4303" s="243"/>
    </row>
    <row r="4304" spans="30:34" x14ac:dyDescent="0.25">
      <c r="AD4304" s="243" t="s">
        <v>79</v>
      </c>
      <c r="AE4304" s="243" t="s">
        <v>4547</v>
      </c>
      <c r="AF4304" s="243">
        <v>4318002</v>
      </c>
      <c r="AG4304" s="243"/>
      <c r="AH4304" s="243"/>
    </row>
    <row r="4305" spans="30:34" x14ac:dyDescent="0.25">
      <c r="AD4305" s="243" t="s">
        <v>79</v>
      </c>
      <c r="AE4305" s="243" t="s">
        <v>4552</v>
      </c>
      <c r="AF4305" s="243">
        <v>4318051</v>
      </c>
      <c r="AG4305" s="243"/>
      <c r="AH4305" s="243"/>
    </row>
    <row r="4306" spans="30:34" x14ac:dyDescent="0.25">
      <c r="AD4306" s="243" t="s">
        <v>79</v>
      </c>
      <c r="AE4306" s="243" t="s">
        <v>4557</v>
      </c>
      <c r="AF4306" s="243">
        <v>4318101</v>
      </c>
      <c r="AG4306" s="243"/>
      <c r="AH4306" s="243"/>
    </row>
    <row r="4307" spans="30:34" x14ac:dyDescent="0.25">
      <c r="AD4307" s="243" t="s">
        <v>79</v>
      </c>
      <c r="AE4307" s="243" t="s">
        <v>4562</v>
      </c>
      <c r="AF4307" s="243">
        <v>4318200</v>
      </c>
      <c r="AG4307" s="243"/>
      <c r="AH4307" s="243"/>
    </row>
    <row r="4308" spans="30:34" x14ac:dyDescent="0.25">
      <c r="AD4308" s="243" t="s">
        <v>79</v>
      </c>
      <c r="AE4308" s="243" t="s">
        <v>4429</v>
      </c>
      <c r="AF4308" s="243">
        <v>4318309</v>
      </c>
      <c r="AG4308" s="243"/>
      <c r="AH4308" s="243"/>
    </row>
    <row r="4309" spans="30:34" x14ac:dyDescent="0.25">
      <c r="AD4309" s="243" t="s">
        <v>79</v>
      </c>
      <c r="AE4309" s="243" t="s">
        <v>4569</v>
      </c>
      <c r="AF4309" s="243">
        <v>4318408</v>
      </c>
      <c r="AG4309" s="243"/>
      <c r="AH4309" s="243"/>
    </row>
    <row r="4310" spans="30:34" x14ac:dyDescent="0.25">
      <c r="AD4310" s="243" t="s">
        <v>79</v>
      </c>
      <c r="AE4310" s="243" t="s">
        <v>4574</v>
      </c>
      <c r="AF4310" s="243">
        <v>4318424</v>
      </c>
      <c r="AG4310" s="243"/>
      <c r="AH4310" s="243"/>
    </row>
    <row r="4311" spans="30:34" x14ac:dyDescent="0.25">
      <c r="AD4311" s="243" t="s">
        <v>79</v>
      </c>
      <c r="AE4311" s="243" t="s">
        <v>4579</v>
      </c>
      <c r="AF4311" s="243">
        <v>4318432</v>
      </c>
      <c r="AG4311" s="243"/>
      <c r="AH4311" s="243"/>
    </row>
    <row r="4312" spans="30:34" x14ac:dyDescent="0.25">
      <c r="AD4312" s="243" t="s">
        <v>79</v>
      </c>
      <c r="AE4312" s="243" t="s">
        <v>4584</v>
      </c>
      <c r="AF4312" s="243">
        <v>4318440</v>
      </c>
      <c r="AG4312" s="243"/>
      <c r="AH4312" s="243"/>
    </row>
    <row r="4313" spans="30:34" x14ac:dyDescent="0.25">
      <c r="AD4313" s="243" t="s">
        <v>79</v>
      </c>
      <c r="AE4313" s="243" t="s">
        <v>4589</v>
      </c>
      <c r="AF4313" s="243">
        <v>4318457</v>
      </c>
      <c r="AG4313" s="243"/>
      <c r="AH4313" s="243"/>
    </row>
    <row r="4314" spans="30:34" x14ac:dyDescent="0.25">
      <c r="AD4314" s="243" t="s">
        <v>79</v>
      </c>
      <c r="AE4314" s="243" t="s">
        <v>4593</v>
      </c>
      <c r="AF4314" s="243">
        <v>4318465</v>
      </c>
      <c r="AG4314" s="243"/>
      <c r="AH4314" s="243"/>
    </row>
    <row r="4315" spans="30:34" x14ac:dyDescent="0.25">
      <c r="AD4315" s="243" t="s">
        <v>79</v>
      </c>
      <c r="AE4315" s="243" t="s">
        <v>4598</v>
      </c>
      <c r="AF4315" s="243">
        <v>4318481</v>
      </c>
      <c r="AG4315" s="243"/>
      <c r="AH4315" s="243"/>
    </row>
    <row r="4316" spans="30:34" x14ac:dyDescent="0.25">
      <c r="AD4316" s="243" t="s">
        <v>79</v>
      </c>
      <c r="AE4316" s="243" t="s">
        <v>4602</v>
      </c>
      <c r="AF4316" s="243">
        <v>4318499</v>
      </c>
      <c r="AG4316" s="243"/>
      <c r="AH4316" s="243"/>
    </row>
    <row r="4317" spans="30:34" x14ac:dyDescent="0.25">
      <c r="AD4317" s="243" t="s">
        <v>79</v>
      </c>
      <c r="AE4317" s="243" t="s">
        <v>4606</v>
      </c>
      <c r="AF4317" s="243">
        <v>4318507</v>
      </c>
      <c r="AG4317" s="243"/>
      <c r="AH4317" s="243"/>
    </row>
    <row r="4318" spans="30:34" x14ac:dyDescent="0.25">
      <c r="AD4318" s="243" t="s">
        <v>79</v>
      </c>
      <c r="AE4318" s="243" t="s">
        <v>4611</v>
      </c>
      <c r="AF4318" s="243">
        <v>4318606</v>
      </c>
      <c r="AG4318" s="243"/>
      <c r="AH4318" s="243"/>
    </row>
    <row r="4319" spans="30:34" x14ac:dyDescent="0.25">
      <c r="AD4319" s="243" t="s">
        <v>79</v>
      </c>
      <c r="AE4319" s="243" t="s">
        <v>4616</v>
      </c>
      <c r="AF4319" s="243">
        <v>4318614</v>
      </c>
      <c r="AG4319" s="243"/>
      <c r="AH4319" s="243"/>
    </row>
    <row r="4320" spans="30:34" x14ac:dyDescent="0.25">
      <c r="AD4320" s="243" t="s">
        <v>79</v>
      </c>
      <c r="AE4320" s="243" t="s">
        <v>4620</v>
      </c>
      <c r="AF4320" s="243">
        <v>4318622</v>
      </c>
      <c r="AG4320" s="243"/>
      <c r="AH4320" s="243"/>
    </row>
    <row r="4321" spans="30:34" x14ac:dyDescent="0.25">
      <c r="AD4321" s="243" t="s">
        <v>79</v>
      </c>
      <c r="AE4321" s="243" t="s">
        <v>4625</v>
      </c>
      <c r="AF4321" s="243">
        <v>4318705</v>
      </c>
      <c r="AG4321" s="243"/>
      <c r="AH4321" s="243"/>
    </row>
    <row r="4322" spans="30:34" x14ac:dyDescent="0.25">
      <c r="AD4322" s="243" t="s">
        <v>79</v>
      </c>
      <c r="AE4322" s="243" t="s">
        <v>4629</v>
      </c>
      <c r="AF4322" s="243">
        <v>4318804</v>
      </c>
      <c r="AG4322" s="243"/>
      <c r="AH4322" s="243"/>
    </row>
    <row r="4323" spans="30:34" x14ac:dyDescent="0.25">
      <c r="AD4323" s="243" t="s">
        <v>79</v>
      </c>
      <c r="AE4323" s="243" t="s">
        <v>4632</v>
      </c>
      <c r="AF4323" s="243">
        <v>4318903</v>
      </c>
      <c r="AG4323" s="243"/>
      <c r="AH4323" s="243"/>
    </row>
    <row r="4324" spans="30:34" x14ac:dyDescent="0.25">
      <c r="AD4324" s="243" t="s">
        <v>79</v>
      </c>
      <c r="AE4324" s="243" t="s">
        <v>4636</v>
      </c>
      <c r="AF4324" s="243">
        <v>4319000</v>
      </c>
      <c r="AG4324" s="243"/>
      <c r="AH4324" s="243"/>
    </row>
    <row r="4325" spans="30:34" x14ac:dyDescent="0.25">
      <c r="AD4325" s="243" t="s">
        <v>79</v>
      </c>
      <c r="AE4325" s="243" t="s">
        <v>3907</v>
      </c>
      <c r="AF4325" s="243">
        <v>4319109</v>
      </c>
      <c r="AG4325" s="243"/>
      <c r="AH4325" s="243"/>
    </row>
    <row r="4326" spans="30:34" x14ac:dyDescent="0.25">
      <c r="AD4326" s="243" t="s">
        <v>79</v>
      </c>
      <c r="AE4326" s="243" t="s">
        <v>4643</v>
      </c>
      <c r="AF4326" s="243">
        <v>4319125</v>
      </c>
      <c r="AG4326" s="243"/>
      <c r="AH4326" s="243"/>
    </row>
    <row r="4327" spans="30:34" x14ac:dyDescent="0.25">
      <c r="AD4327" s="243" t="s">
        <v>79</v>
      </c>
      <c r="AE4327" s="243" t="s">
        <v>4645</v>
      </c>
      <c r="AF4327" s="243">
        <v>4319158</v>
      </c>
      <c r="AG4327" s="243"/>
      <c r="AH4327" s="243"/>
    </row>
    <row r="4328" spans="30:34" x14ac:dyDescent="0.25">
      <c r="AD4328" s="243" t="s">
        <v>79</v>
      </c>
      <c r="AE4328" s="243" t="s">
        <v>4649</v>
      </c>
      <c r="AF4328" s="243">
        <v>4319208</v>
      </c>
      <c r="AG4328" s="243"/>
      <c r="AH4328" s="243"/>
    </row>
    <row r="4329" spans="30:34" x14ac:dyDescent="0.25">
      <c r="AD4329" s="243" t="s">
        <v>79</v>
      </c>
      <c r="AE4329" s="243" t="s">
        <v>4653</v>
      </c>
      <c r="AF4329" s="243">
        <v>4319307</v>
      </c>
      <c r="AG4329" s="243"/>
      <c r="AH4329" s="243"/>
    </row>
    <row r="4330" spans="30:34" x14ac:dyDescent="0.25">
      <c r="AD4330" s="243" t="s">
        <v>79</v>
      </c>
      <c r="AE4330" s="243" t="s">
        <v>4657</v>
      </c>
      <c r="AF4330" s="243">
        <v>4319356</v>
      </c>
      <c r="AG4330" s="243"/>
      <c r="AH4330" s="243"/>
    </row>
    <row r="4331" spans="30:34" x14ac:dyDescent="0.25">
      <c r="AD4331" s="243" t="s">
        <v>79</v>
      </c>
      <c r="AE4331" s="243" t="s">
        <v>4661</v>
      </c>
      <c r="AF4331" s="243">
        <v>4319364</v>
      </c>
      <c r="AG4331" s="243"/>
      <c r="AH4331" s="243"/>
    </row>
    <row r="4332" spans="30:34" x14ac:dyDescent="0.25">
      <c r="AD4332" s="243" t="s">
        <v>79</v>
      </c>
      <c r="AE4332" s="243" t="s">
        <v>4665</v>
      </c>
      <c r="AF4332" s="243">
        <v>4319372</v>
      </c>
      <c r="AG4332" s="243"/>
      <c r="AH4332" s="243"/>
    </row>
    <row r="4333" spans="30:34" x14ac:dyDescent="0.25">
      <c r="AD4333" s="243" t="s">
        <v>79</v>
      </c>
      <c r="AE4333" s="243" t="s">
        <v>4668</v>
      </c>
      <c r="AF4333" s="243">
        <v>4319406</v>
      </c>
      <c r="AG4333" s="243"/>
      <c r="AH4333" s="243"/>
    </row>
    <row r="4334" spans="30:34" x14ac:dyDescent="0.25">
      <c r="AD4334" s="243" t="s">
        <v>79</v>
      </c>
      <c r="AE4334" s="243" t="s">
        <v>4672</v>
      </c>
      <c r="AF4334" s="243">
        <v>4319505</v>
      </c>
      <c r="AG4334" s="243"/>
      <c r="AH4334" s="243"/>
    </row>
    <row r="4335" spans="30:34" x14ac:dyDescent="0.25">
      <c r="AD4335" s="243" t="s">
        <v>79</v>
      </c>
      <c r="AE4335" s="243" t="s">
        <v>4676</v>
      </c>
      <c r="AF4335" s="243">
        <v>4319604</v>
      </c>
      <c r="AG4335" s="243"/>
      <c r="AH4335" s="243"/>
    </row>
    <row r="4336" spans="30:34" x14ac:dyDescent="0.25">
      <c r="AD4336" s="243" t="s">
        <v>79</v>
      </c>
      <c r="AE4336" s="243" t="s">
        <v>4680</v>
      </c>
      <c r="AF4336" s="243">
        <v>4319703</v>
      </c>
      <c r="AG4336" s="243"/>
      <c r="AH4336" s="243"/>
    </row>
    <row r="4337" spans="30:34" x14ac:dyDescent="0.25">
      <c r="AD4337" s="243" t="s">
        <v>79</v>
      </c>
      <c r="AE4337" s="243" t="s">
        <v>4684</v>
      </c>
      <c r="AF4337" s="243">
        <v>4319711</v>
      </c>
      <c r="AG4337" s="243"/>
      <c r="AH4337" s="243"/>
    </row>
    <row r="4338" spans="30:34" x14ac:dyDescent="0.25">
      <c r="AD4338" s="243" t="s">
        <v>79</v>
      </c>
      <c r="AE4338" s="243" t="s">
        <v>4688</v>
      </c>
      <c r="AF4338" s="243">
        <v>4319737</v>
      </c>
      <c r="AG4338" s="243"/>
      <c r="AH4338" s="243"/>
    </row>
    <row r="4339" spans="30:34" x14ac:dyDescent="0.25">
      <c r="AD4339" s="243" t="s">
        <v>79</v>
      </c>
      <c r="AE4339" s="243" t="s">
        <v>4692</v>
      </c>
      <c r="AF4339" s="243">
        <v>4319752</v>
      </c>
      <c r="AG4339" s="243"/>
      <c r="AH4339" s="243"/>
    </row>
    <row r="4340" spans="30:34" x14ac:dyDescent="0.25">
      <c r="AD4340" s="243" t="s">
        <v>79</v>
      </c>
      <c r="AE4340" s="243" t="s">
        <v>4695</v>
      </c>
      <c r="AF4340" s="243">
        <v>4319802</v>
      </c>
      <c r="AG4340" s="243"/>
      <c r="AH4340" s="243"/>
    </row>
    <row r="4341" spans="30:34" x14ac:dyDescent="0.25">
      <c r="AD4341" s="243" t="s">
        <v>79</v>
      </c>
      <c r="AE4341" s="243" t="s">
        <v>4698</v>
      </c>
      <c r="AF4341" s="243">
        <v>4319901</v>
      </c>
      <c r="AG4341" s="243"/>
      <c r="AH4341" s="243"/>
    </row>
    <row r="4342" spans="30:34" x14ac:dyDescent="0.25">
      <c r="AD4342" s="243" t="s">
        <v>79</v>
      </c>
      <c r="AE4342" s="243" t="s">
        <v>4701</v>
      </c>
      <c r="AF4342" s="243">
        <v>4320008</v>
      </c>
      <c r="AG4342" s="243"/>
      <c r="AH4342" s="243"/>
    </row>
    <row r="4343" spans="30:34" x14ac:dyDescent="0.25">
      <c r="AD4343" s="243" t="s">
        <v>79</v>
      </c>
      <c r="AE4343" s="243" t="s">
        <v>4450</v>
      </c>
      <c r="AF4343" s="243">
        <v>4320107</v>
      </c>
      <c r="AG4343" s="243"/>
      <c r="AH4343" s="243"/>
    </row>
    <row r="4344" spans="30:34" x14ac:dyDescent="0.25">
      <c r="AD4344" s="243" t="s">
        <v>79</v>
      </c>
      <c r="AE4344" s="243" t="s">
        <v>4706</v>
      </c>
      <c r="AF4344" s="243">
        <v>4320206</v>
      </c>
      <c r="AG4344" s="243"/>
      <c r="AH4344" s="243"/>
    </row>
    <row r="4345" spans="30:34" x14ac:dyDescent="0.25">
      <c r="AD4345" s="243" t="s">
        <v>79</v>
      </c>
      <c r="AE4345" s="243" t="s">
        <v>4709</v>
      </c>
      <c r="AF4345" s="243">
        <v>4320230</v>
      </c>
      <c r="AG4345" s="243"/>
      <c r="AH4345" s="243"/>
    </row>
    <row r="4346" spans="30:34" x14ac:dyDescent="0.25">
      <c r="AD4346" s="243" t="s">
        <v>79</v>
      </c>
      <c r="AE4346" s="243" t="s">
        <v>4712</v>
      </c>
      <c r="AF4346" s="243">
        <v>4320263</v>
      </c>
      <c r="AG4346" s="243"/>
      <c r="AH4346" s="243"/>
    </row>
    <row r="4347" spans="30:34" x14ac:dyDescent="0.25">
      <c r="AD4347" s="243" t="s">
        <v>79</v>
      </c>
      <c r="AE4347" s="243" t="s">
        <v>4715</v>
      </c>
      <c r="AF4347" s="243">
        <v>4320305</v>
      </c>
      <c r="AG4347" s="243"/>
      <c r="AH4347" s="243"/>
    </row>
    <row r="4348" spans="30:34" x14ac:dyDescent="0.25">
      <c r="AD4348" s="243" t="s">
        <v>79</v>
      </c>
      <c r="AE4348" s="243" t="s">
        <v>4718</v>
      </c>
      <c r="AF4348" s="243">
        <v>4320321</v>
      </c>
      <c r="AG4348" s="243"/>
      <c r="AH4348" s="243"/>
    </row>
    <row r="4349" spans="30:34" x14ac:dyDescent="0.25">
      <c r="AD4349" s="243" t="s">
        <v>79</v>
      </c>
      <c r="AE4349" s="243" t="s">
        <v>4721</v>
      </c>
      <c r="AF4349" s="243">
        <v>4320354</v>
      </c>
      <c r="AG4349" s="243"/>
      <c r="AH4349" s="243"/>
    </row>
    <row r="4350" spans="30:34" x14ac:dyDescent="0.25">
      <c r="AD4350" s="243" t="s">
        <v>79</v>
      </c>
      <c r="AE4350" s="243" t="s">
        <v>4724</v>
      </c>
      <c r="AF4350" s="243">
        <v>4320404</v>
      </c>
      <c r="AG4350" s="243"/>
      <c r="AH4350" s="243"/>
    </row>
    <row r="4351" spans="30:34" x14ac:dyDescent="0.25">
      <c r="AD4351" s="243" t="s">
        <v>79</v>
      </c>
      <c r="AE4351" s="243" t="s">
        <v>4726</v>
      </c>
      <c r="AF4351" s="243">
        <v>4320453</v>
      </c>
      <c r="AG4351" s="243"/>
      <c r="AH4351" s="243"/>
    </row>
    <row r="4352" spans="30:34" x14ac:dyDescent="0.25">
      <c r="AD4352" s="243" t="s">
        <v>79</v>
      </c>
      <c r="AE4352" s="243" t="s">
        <v>4728</v>
      </c>
      <c r="AF4352" s="243">
        <v>4320503</v>
      </c>
      <c r="AG4352" s="243"/>
      <c r="AH4352" s="243"/>
    </row>
    <row r="4353" spans="30:34" x14ac:dyDescent="0.25">
      <c r="AD4353" s="243" t="s">
        <v>79</v>
      </c>
      <c r="AE4353" s="243" t="s">
        <v>4731</v>
      </c>
      <c r="AF4353" s="243">
        <v>4320552</v>
      </c>
      <c r="AG4353" s="243"/>
      <c r="AH4353" s="243"/>
    </row>
    <row r="4354" spans="30:34" x14ac:dyDescent="0.25">
      <c r="AD4354" s="243" t="s">
        <v>79</v>
      </c>
      <c r="AE4354" s="243" t="s">
        <v>4734</v>
      </c>
      <c r="AF4354" s="243">
        <v>4320578</v>
      </c>
      <c r="AG4354" s="243"/>
      <c r="AH4354" s="243"/>
    </row>
    <row r="4355" spans="30:34" x14ac:dyDescent="0.25">
      <c r="AD4355" s="243" t="s">
        <v>79</v>
      </c>
      <c r="AE4355" s="243" t="s">
        <v>4736</v>
      </c>
      <c r="AF4355" s="243">
        <v>4320602</v>
      </c>
      <c r="AG4355" s="243"/>
      <c r="AH4355" s="243"/>
    </row>
    <row r="4356" spans="30:34" x14ac:dyDescent="0.25">
      <c r="AD4356" s="243" t="s">
        <v>79</v>
      </c>
      <c r="AE4356" s="243" t="s">
        <v>4738</v>
      </c>
      <c r="AF4356" s="243">
        <v>4320651</v>
      </c>
      <c r="AG4356" s="243"/>
      <c r="AH4356" s="243"/>
    </row>
    <row r="4357" spans="30:34" x14ac:dyDescent="0.25">
      <c r="AD4357" s="243" t="s">
        <v>79</v>
      </c>
      <c r="AE4357" s="243" t="s">
        <v>4741</v>
      </c>
      <c r="AF4357" s="243">
        <v>4320677</v>
      </c>
      <c r="AG4357" s="243"/>
      <c r="AH4357" s="243"/>
    </row>
    <row r="4358" spans="30:34" x14ac:dyDescent="0.25">
      <c r="AD4358" s="243" t="s">
        <v>79</v>
      </c>
      <c r="AE4358" s="243" t="s">
        <v>4536</v>
      </c>
      <c r="AF4358" s="243">
        <v>4320701</v>
      </c>
      <c r="AG4358" s="243"/>
      <c r="AH4358" s="243"/>
    </row>
    <row r="4359" spans="30:34" x14ac:dyDescent="0.25">
      <c r="AD4359" s="243" t="s">
        <v>79</v>
      </c>
      <c r="AE4359" s="243" t="s">
        <v>3563</v>
      </c>
      <c r="AF4359" s="243">
        <v>4320800</v>
      </c>
      <c r="AG4359" s="243"/>
      <c r="AH4359" s="243"/>
    </row>
    <row r="4360" spans="30:34" x14ac:dyDescent="0.25">
      <c r="AD4360" s="243" t="s">
        <v>79</v>
      </c>
      <c r="AE4360" s="243" t="s">
        <v>4748</v>
      </c>
      <c r="AF4360" s="243">
        <v>4320859</v>
      </c>
      <c r="AG4360" s="243"/>
      <c r="AH4360" s="243"/>
    </row>
    <row r="4361" spans="30:34" x14ac:dyDescent="0.25">
      <c r="AD4361" s="243" t="s">
        <v>79</v>
      </c>
      <c r="AE4361" s="243" t="s">
        <v>4499</v>
      </c>
      <c r="AF4361" s="243">
        <v>4320909</v>
      </c>
      <c r="AG4361" s="243"/>
      <c r="AH4361" s="243"/>
    </row>
    <row r="4362" spans="30:34" x14ac:dyDescent="0.25">
      <c r="AD4362" s="243" t="s">
        <v>79</v>
      </c>
      <c r="AE4362" s="243" t="s">
        <v>4753</v>
      </c>
      <c r="AF4362" s="243">
        <v>4321006</v>
      </c>
      <c r="AG4362" s="243"/>
      <c r="AH4362" s="243"/>
    </row>
    <row r="4363" spans="30:34" x14ac:dyDescent="0.25">
      <c r="AD4363" s="243" t="s">
        <v>79</v>
      </c>
      <c r="AE4363" s="243" t="s">
        <v>4756</v>
      </c>
      <c r="AF4363" s="243">
        <v>4321105</v>
      </c>
      <c r="AG4363" s="243"/>
      <c r="AH4363" s="243"/>
    </row>
    <row r="4364" spans="30:34" x14ac:dyDescent="0.25">
      <c r="AD4364" s="243" t="s">
        <v>79</v>
      </c>
      <c r="AE4364" s="243" t="s">
        <v>4759</v>
      </c>
      <c r="AF4364" s="243">
        <v>4321204</v>
      </c>
      <c r="AG4364" s="243"/>
      <c r="AH4364" s="243"/>
    </row>
    <row r="4365" spans="30:34" x14ac:dyDescent="0.25">
      <c r="AD4365" s="243" t="s">
        <v>79</v>
      </c>
      <c r="AE4365" s="243" t="s">
        <v>4762</v>
      </c>
      <c r="AF4365" s="243">
        <v>4321303</v>
      </c>
      <c r="AG4365" s="243"/>
      <c r="AH4365" s="243"/>
    </row>
    <row r="4366" spans="30:34" x14ac:dyDescent="0.25">
      <c r="AD4366" s="243" t="s">
        <v>79</v>
      </c>
      <c r="AE4366" s="243" t="s">
        <v>4765</v>
      </c>
      <c r="AF4366" s="243">
        <v>4321329</v>
      </c>
      <c r="AG4366" s="243"/>
      <c r="AH4366" s="243"/>
    </row>
    <row r="4367" spans="30:34" x14ac:dyDescent="0.25">
      <c r="AD4367" s="243" t="s">
        <v>79</v>
      </c>
      <c r="AE4367" s="243" t="s">
        <v>3620</v>
      </c>
      <c r="AF4367" s="243">
        <v>4321352</v>
      </c>
      <c r="AG4367" s="243"/>
      <c r="AH4367" s="243"/>
    </row>
    <row r="4368" spans="30:34" x14ac:dyDescent="0.25">
      <c r="AD4368" s="243" t="s">
        <v>79</v>
      </c>
      <c r="AE4368" s="243" t="s">
        <v>4768</v>
      </c>
      <c r="AF4368" s="243">
        <v>4321402</v>
      </c>
      <c r="AG4368" s="243"/>
      <c r="AH4368" s="243"/>
    </row>
    <row r="4369" spans="30:34" x14ac:dyDescent="0.25">
      <c r="AD4369" s="243" t="s">
        <v>79</v>
      </c>
      <c r="AE4369" s="243" t="s">
        <v>4771</v>
      </c>
      <c r="AF4369" s="243">
        <v>4321436</v>
      </c>
      <c r="AG4369" s="243"/>
      <c r="AH4369" s="243"/>
    </row>
    <row r="4370" spans="30:34" x14ac:dyDescent="0.25">
      <c r="AD4370" s="243" t="s">
        <v>79</v>
      </c>
      <c r="AE4370" s="243" t="s">
        <v>4774</v>
      </c>
      <c r="AF4370" s="243">
        <v>4321451</v>
      </c>
      <c r="AG4370" s="243"/>
      <c r="AH4370" s="243"/>
    </row>
    <row r="4371" spans="30:34" x14ac:dyDescent="0.25">
      <c r="AD4371" s="243" t="s">
        <v>79</v>
      </c>
      <c r="AE4371" s="243" t="s">
        <v>4777</v>
      </c>
      <c r="AF4371" s="243">
        <v>4321469</v>
      </c>
      <c r="AG4371" s="243"/>
      <c r="AH4371" s="243"/>
    </row>
    <row r="4372" spans="30:34" x14ac:dyDescent="0.25">
      <c r="AD4372" s="243" t="s">
        <v>79</v>
      </c>
      <c r="AE4372" s="243" t="s">
        <v>4780</v>
      </c>
      <c r="AF4372" s="243">
        <v>4321477</v>
      </c>
      <c r="AG4372" s="243"/>
      <c r="AH4372" s="243"/>
    </row>
    <row r="4373" spans="30:34" x14ac:dyDescent="0.25">
      <c r="AD4373" s="243" t="s">
        <v>79</v>
      </c>
      <c r="AE4373" s="243" t="s">
        <v>4783</v>
      </c>
      <c r="AF4373" s="243">
        <v>4321493</v>
      </c>
      <c r="AG4373" s="243"/>
      <c r="AH4373" s="243"/>
    </row>
    <row r="4374" spans="30:34" x14ac:dyDescent="0.25">
      <c r="AD4374" s="243" t="s">
        <v>79</v>
      </c>
      <c r="AE4374" s="243" t="s">
        <v>4786</v>
      </c>
      <c r="AF4374" s="243">
        <v>4321501</v>
      </c>
      <c r="AG4374" s="243"/>
      <c r="AH4374" s="243"/>
    </row>
    <row r="4375" spans="30:34" x14ac:dyDescent="0.25">
      <c r="AD4375" s="243" t="s">
        <v>79</v>
      </c>
      <c r="AE4375" s="243" t="s">
        <v>4789</v>
      </c>
      <c r="AF4375" s="243">
        <v>4321600</v>
      </c>
      <c r="AG4375" s="243"/>
      <c r="AH4375" s="243"/>
    </row>
    <row r="4376" spans="30:34" x14ac:dyDescent="0.25">
      <c r="AD4376" s="243" t="s">
        <v>79</v>
      </c>
      <c r="AE4376" s="243" t="s">
        <v>4792</v>
      </c>
      <c r="AF4376" s="243">
        <v>4321626</v>
      </c>
      <c r="AG4376" s="243"/>
      <c r="AH4376" s="243"/>
    </row>
    <row r="4377" spans="30:34" x14ac:dyDescent="0.25">
      <c r="AD4377" s="243" t="s">
        <v>79</v>
      </c>
      <c r="AE4377" s="243" t="s">
        <v>4795</v>
      </c>
      <c r="AF4377" s="243">
        <v>4321634</v>
      </c>
      <c r="AG4377" s="243"/>
      <c r="AH4377" s="243"/>
    </row>
    <row r="4378" spans="30:34" x14ac:dyDescent="0.25">
      <c r="AD4378" s="243" t="s">
        <v>79</v>
      </c>
      <c r="AE4378" s="243" t="s">
        <v>4798</v>
      </c>
      <c r="AF4378" s="243">
        <v>4321667</v>
      </c>
      <c r="AG4378" s="243"/>
      <c r="AH4378" s="243"/>
    </row>
    <row r="4379" spans="30:34" x14ac:dyDescent="0.25">
      <c r="AD4379" s="243" t="s">
        <v>79</v>
      </c>
      <c r="AE4379" s="243" t="s">
        <v>4801</v>
      </c>
      <c r="AF4379" s="243">
        <v>4321709</v>
      </c>
      <c r="AG4379" s="243"/>
      <c r="AH4379" s="243"/>
    </row>
    <row r="4380" spans="30:34" x14ac:dyDescent="0.25">
      <c r="AD4380" s="243" t="s">
        <v>79</v>
      </c>
      <c r="AE4380" s="243" t="s">
        <v>4804</v>
      </c>
      <c r="AF4380" s="243">
        <v>4321808</v>
      </c>
      <c r="AG4380" s="243"/>
      <c r="AH4380" s="243"/>
    </row>
    <row r="4381" spans="30:34" x14ac:dyDescent="0.25">
      <c r="AD4381" s="243" t="s">
        <v>79</v>
      </c>
      <c r="AE4381" s="243" t="s">
        <v>4807</v>
      </c>
      <c r="AF4381" s="243">
        <v>4321832</v>
      </c>
      <c r="AG4381" s="243"/>
      <c r="AH4381" s="243"/>
    </row>
    <row r="4382" spans="30:34" x14ac:dyDescent="0.25">
      <c r="AD4382" s="243" t="s">
        <v>79</v>
      </c>
      <c r="AE4382" s="243" t="s">
        <v>4810</v>
      </c>
      <c r="AF4382" s="243">
        <v>4321857</v>
      </c>
      <c r="AG4382" s="243"/>
      <c r="AH4382" s="243"/>
    </row>
    <row r="4383" spans="30:34" x14ac:dyDescent="0.25">
      <c r="AD4383" s="243" t="s">
        <v>79</v>
      </c>
      <c r="AE4383" s="243" t="s">
        <v>4813</v>
      </c>
      <c r="AF4383" s="243">
        <v>4321907</v>
      </c>
      <c r="AG4383" s="243"/>
      <c r="AH4383" s="243"/>
    </row>
    <row r="4384" spans="30:34" x14ac:dyDescent="0.25">
      <c r="AD4384" s="243" t="s">
        <v>79</v>
      </c>
      <c r="AE4384" s="243" t="s">
        <v>4816</v>
      </c>
      <c r="AF4384" s="243">
        <v>4321956</v>
      </c>
      <c r="AG4384" s="243"/>
      <c r="AH4384" s="243"/>
    </row>
    <row r="4385" spans="30:34" x14ac:dyDescent="0.25">
      <c r="AD4385" s="243" t="s">
        <v>79</v>
      </c>
      <c r="AE4385" s="243" t="s">
        <v>3242</v>
      </c>
      <c r="AF4385" s="243">
        <v>4322004</v>
      </c>
      <c r="AG4385" s="243"/>
      <c r="AH4385" s="243"/>
    </row>
    <row r="4386" spans="30:34" x14ac:dyDescent="0.25">
      <c r="AD4386" s="243" t="s">
        <v>79</v>
      </c>
      <c r="AE4386" s="243" t="s">
        <v>4820</v>
      </c>
      <c r="AF4386" s="243">
        <v>4322103</v>
      </c>
      <c r="AG4386" s="243"/>
      <c r="AH4386" s="243"/>
    </row>
    <row r="4387" spans="30:34" x14ac:dyDescent="0.25">
      <c r="AD4387" s="243" t="s">
        <v>79</v>
      </c>
      <c r="AE4387" s="243" t="s">
        <v>4823</v>
      </c>
      <c r="AF4387" s="243">
        <v>4322152</v>
      </c>
      <c r="AG4387" s="243"/>
      <c r="AH4387" s="243"/>
    </row>
    <row r="4388" spans="30:34" x14ac:dyDescent="0.25">
      <c r="AD4388" s="243" t="s">
        <v>79</v>
      </c>
      <c r="AE4388" s="243" t="s">
        <v>4826</v>
      </c>
      <c r="AF4388" s="243">
        <v>4322186</v>
      </c>
      <c r="AG4388" s="243"/>
      <c r="AH4388" s="243"/>
    </row>
    <row r="4389" spans="30:34" x14ac:dyDescent="0.25">
      <c r="AD4389" s="243" t="s">
        <v>79</v>
      </c>
      <c r="AE4389" s="243" t="s">
        <v>4829</v>
      </c>
      <c r="AF4389" s="243">
        <v>4322202</v>
      </c>
      <c r="AG4389" s="243"/>
      <c r="AH4389" s="243"/>
    </row>
    <row r="4390" spans="30:34" x14ac:dyDescent="0.25">
      <c r="AD4390" s="243" t="s">
        <v>79</v>
      </c>
      <c r="AE4390" s="243" t="s">
        <v>4832</v>
      </c>
      <c r="AF4390" s="243">
        <v>4322251</v>
      </c>
      <c r="AG4390" s="243"/>
      <c r="AH4390" s="243"/>
    </row>
    <row r="4391" spans="30:34" x14ac:dyDescent="0.25">
      <c r="AD4391" s="243" t="s">
        <v>79</v>
      </c>
      <c r="AE4391" s="243" t="s">
        <v>4835</v>
      </c>
      <c r="AF4391" s="243">
        <v>4322301</v>
      </c>
      <c r="AG4391" s="243"/>
      <c r="AH4391" s="243"/>
    </row>
    <row r="4392" spans="30:34" x14ac:dyDescent="0.25">
      <c r="AD4392" s="243" t="s">
        <v>79</v>
      </c>
      <c r="AE4392" s="243" t="s">
        <v>4838</v>
      </c>
      <c r="AF4392" s="243">
        <v>4322327</v>
      </c>
      <c r="AG4392" s="243"/>
      <c r="AH4392" s="243"/>
    </row>
    <row r="4393" spans="30:34" x14ac:dyDescent="0.25">
      <c r="AD4393" s="243" t="s">
        <v>79</v>
      </c>
      <c r="AE4393" s="243" t="s">
        <v>4841</v>
      </c>
      <c r="AF4393" s="243">
        <v>4322343</v>
      </c>
      <c r="AG4393" s="243"/>
      <c r="AH4393" s="243"/>
    </row>
    <row r="4394" spans="30:34" x14ac:dyDescent="0.25">
      <c r="AD4394" s="243" t="s">
        <v>79</v>
      </c>
      <c r="AE4394" s="243" t="s">
        <v>4844</v>
      </c>
      <c r="AF4394" s="243">
        <v>4322350</v>
      </c>
      <c r="AG4394" s="243"/>
      <c r="AH4394" s="243"/>
    </row>
    <row r="4395" spans="30:34" x14ac:dyDescent="0.25">
      <c r="AD4395" s="243" t="s">
        <v>79</v>
      </c>
      <c r="AE4395" s="243" t="s">
        <v>4847</v>
      </c>
      <c r="AF4395" s="243">
        <v>4322376</v>
      </c>
      <c r="AG4395" s="243"/>
      <c r="AH4395" s="243"/>
    </row>
    <row r="4396" spans="30:34" x14ac:dyDescent="0.25">
      <c r="AD4396" s="243" t="s">
        <v>79</v>
      </c>
      <c r="AE4396" s="243" t="s">
        <v>4850</v>
      </c>
      <c r="AF4396" s="243">
        <v>4322400</v>
      </c>
      <c r="AG4396" s="243"/>
      <c r="AH4396" s="243"/>
    </row>
    <row r="4397" spans="30:34" x14ac:dyDescent="0.25">
      <c r="AD4397" s="243" t="s">
        <v>79</v>
      </c>
      <c r="AE4397" s="243" t="s">
        <v>4853</v>
      </c>
      <c r="AF4397" s="243">
        <v>4322509</v>
      </c>
      <c r="AG4397" s="243"/>
      <c r="AH4397" s="243"/>
    </row>
    <row r="4398" spans="30:34" x14ac:dyDescent="0.25">
      <c r="AD4398" s="243" t="s">
        <v>79</v>
      </c>
      <c r="AE4398" s="243" t="s">
        <v>4856</v>
      </c>
      <c r="AF4398" s="243">
        <v>4322533</v>
      </c>
      <c r="AG4398" s="243"/>
      <c r="AH4398" s="243"/>
    </row>
    <row r="4399" spans="30:34" x14ac:dyDescent="0.25">
      <c r="AD4399" s="243" t="s">
        <v>79</v>
      </c>
      <c r="AE4399" s="243" t="s">
        <v>4859</v>
      </c>
      <c r="AF4399" s="243">
        <v>4322541</v>
      </c>
      <c r="AG4399" s="243"/>
      <c r="AH4399" s="243"/>
    </row>
    <row r="4400" spans="30:34" x14ac:dyDescent="0.25">
      <c r="AD4400" s="243" t="s">
        <v>79</v>
      </c>
      <c r="AE4400" s="243" t="s">
        <v>4862</v>
      </c>
      <c r="AF4400" s="243">
        <v>4322525</v>
      </c>
      <c r="AG4400" s="243"/>
      <c r="AH4400" s="243"/>
    </row>
    <row r="4401" spans="30:34" x14ac:dyDescent="0.25">
      <c r="AD4401" s="243" t="s">
        <v>79</v>
      </c>
      <c r="AE4401" s="243" t="s">
        <v>4865</v>
      </c>
      <c r="AF4401" s="243">
        <v>4322558</v>
      </c>
      <c r="AG4401" s="243"/>
      <c r="AH4401" s="243"/>
    </row>
    <row r="4402" spans="30:34" x14ac:dyDescent="0.25">
      <c r="AD4402" s="243" t="s">
        <v>79</v>
      </c>
      <c r="AE4402" s="243" t="s">
        <v>4868</v>
      </c>
      <c r="AF4402" s="243">
        <v>4322608</v>
      </c>
      <c r="AG4402" s="243"/>
      <c r="AH4402" s="243"/>
    </row>
    <row r="4403" spans="30:34" x14ac:dyDescent="0.25">
      <c r="AD4403" s="243" t="s">
        <v>79</v>
      </c>
      <c r="AE4403" s="243" t="s">
        <v>3118</v>
      </c>
      <c r="AF4403" s="243">
        <v>4322707</v>
      </c>
      <c r="AG4403" s="243"/>
      <c r="AH4403" s="243"/>
    </row>
    <row r="4404" spans="30:34" x14ac:dyDescent="0.25">
      <c r="AD4404" s="243" t="s">
        <v>79</v>
      </c>
      <c r="AE4404" s="243" t="s">
        <v>4872</v>
      </c>
      <c r="AF4404" s="243">
        <v>4322806</v>
      </c>
      <c r="AG4404" s="243"/>
      <c r="AH4404" s="243"/>
    </row>
    <row r="4405" spans="30:34" x14ac:dyDescent="0.25">
      <c r="AD4405" s="243" t="s">
        <v>79</v>
      </c>
      <c r="AE4405" s="243" t="s">
        <v>4875</v>
      </c>
      <c r="AF4405" s="243">
        <v>4322855</v>
      </c>
      <c r="AG4405" s="243"/>
      <c r="AH4405" s="243"/>
    </row>
    <row r="4406" spans="30:34" x14ac:dyDescent="0.25">
      <c r="AD4406" s="243" t="s">
        <v>79</v>
      </c>
      <c r="AE4406" s="243" t="s">
        <v>4878</v>
      </c>
      <c r="AF4406" s="243">
        <v>4322905</v>
      </c>
      <c r="AG4406" s="243"/>
      <c r="AH4406" s="243"/>
    </row>
    <row r="4407" spans="30:34" x14ac:dyDescent="0.25">
      <c r="AD4407" s="243" t="s">
        <v>79</v>
      </c>
      <c r="AE4407" s="243" t="s">
        <v>4881</v>
      </c>
      <c r="AF4407" s="243">
        <v>4323002</v>
      </c>
      <c r="AG4407" s="243"/>
      <c r="AH4407" s="243"/>
    </row>
    <row r="4408" spans="30:34" x14ac:dyDescent="0.25">
      <c r="AD4408" s="243" t="s">
        <v>79</v>
      </c>
      <c r="AE4408" s="243" t="s">
        <v>4884</v>
      </c>
      <c r="AF4408" s="243">
        <v>4323101</v>
      </c>
      <c r="AG4408" s="243"/>
      <c r="AH4408" s="243"/>
    </row>
    <row r="4409" spans="30:34" x14ac:dyDescent="0.25">
      <c r="AD4409" s="243" t="s">
        <v>79</v>
      </c>
      <c r="AE4409" s="243" t="s">
        <v>4887</v>
      </c>
      <c r="AF4409" s="243">
        <v>4323200</v>
      </c>
      <c r="AG4409" s="243"/>
      <c r="AH4409" s="243"/>
    </row>
    <row r="4410" spans="30:34" x14ac:dyDescent="0.25">
      <c r="AD4410" s="243" t="s">
        <v>79</v>
      </c>
      <c r="AE4410" s="243" t="s">
        <v>4890</v>
      </c>
      <c r="AF4410" s="243">
        <v>4323309</v>
      </c>
      <c r="AG4410" s="243"/>
      <c r="AH4410" s="243"/>
    </row>
    <row r="4411" spans="30:34" x14ac:dyDescent="0.25">
      <c r="AD4411" s="243" t="s">
        <v>79</v>
      </c>
      <c r="AE4411" s="243" t="s">
        <v>4893</v>
      </c>
      <c r="AF4411" s="243">
        <v>4323358</v>
      </c>
      <c r="AG4411" s="243"/>
      <c r="AH4411" s="243"/>
    </row>
    <row r="4412" spans="30:34" x14ac:dyDescent="0.25">
      <c r="AD4412" s="243" t="s">
        <v>79</v>
      </c>
      <c r="AE4412" s="243" t="s">
        <v>4896</v>
      </c>
      <c r="AF4412" s="243">
        <v>4323408</v>
      </c>
      <c r="AG4412" s="243"/>
      <c r="AH4412" s="243"/>
    </row>
    <row r="4413" spans="30:34" x14ac:dyDescent="0.25">
      <c r="AD4413" s="243" t="s">
        <v>79</v>
      </c>
      <c r="AE4413" s="243" t="s">
        <v>4899</v>
      </c>
      <c r="AF4413" s="243">
        <v>4323457</v>
      </c>
      <c r="AG4413" s="243"/>
      <c r="AH4413" s="243"/>
    </row>
    <row r="4414" spans="30:34" x14ac:dyDescent="0.25">
      <c r="AD4414" s="243" t="s">
        <v>79</v>
      </c>
      <c r="AE4414" s="243" t="s">
        <v>4902</v>
      </c>
      <c r="AF4414" s="243">
        <v>4323507</v>
      </c>
      <c r="AG4414" s="243"/>
      <c r="AH4414" s="243"/>
    </row>
    <row r="4415" spans="30:34" x14ac:dyDescent="0.25">
      <c r="AD4415" s="243" t="s">
        <v>79</v>
      </c>
      <c r="AE4415" s="243" t="s">
        <v>4905</v>
      </c>
      <c r="AF4415" s="243">
        <v>4323606</v>
      </c>
      <c r="AG4415" s="243"/>
      <c r="AH4415" s="243"/>
    </row>
    <row r="4416" spans="30:34" x14ac:dyDescent="0.25">
      <c r="AD4416" s="243" t="s">
        <v>79</v>
      </c>
      <c r="AE4416" s="243" t="s">
        <v>4908</v>
      </c>
      <c r="AF4416" s="243">
        <v>4323705</v>
      </c>
      <c r="AG4416" s="243"/>
      <c r="AH4416" s="243"/>
    </row>
    <row r="4417" spans="30:34" x14ac:dyDescent="0.25">
      <c r="AD4417" s="243" t="s">
        <v>79</v>
      </c>
      <c r="AE4417" s="243" t="s">
        <v>4910</v>
      </c>
      <c r="AF4417" s="243">
        <v>4323754</v>
      </c>
      <c r="AG4417" s="243"/>
      <c r="AH4417" s="243"/>
    </row>
    <row r="4418" spans="30:34" x14ac:dyDescent="0.25">
      <c r="AD4418" s="243" t="s">
        <v>79</v>
      </c>
      <c r="AE4418" s="243" t="s">
        <v>4913</v>
      </c>
      <c r="AF4418" s="243">
        <v>4323770</v>
      </c>
      <c r="AG4418" s="243"/>
      <c r="AH4418" s="243"/>
    </row>
    <row r="4419" spans="30:34" x14ac:dyDescent="0.25">
      <c r="AD4419" s="243" t="s">
        <v>79</v>
      </c>
      <c r="AE4419" s="243" t="s">
        <v>4916</v>
      </c>
      <c r="AF4419" s="243">
        <v>4323804</v>
      </c>
      <c r="AG4419" s="243"/>
      <c r="AH4419" s="243"/>
    </row>
    <row r="4420" spans="30:34" x14ac:dyDescent="0.25">
      <c r="AD4420" s="243" t="s">
        <v>81</v>
      </c>
      <c r="AE4420" s="243" t="s">
        <v>113</v>
      </c>
      <c r="AF4420" s="243">
        <v>4200051</v>
      </c>
      <c r="AG4420" s="243"/>
      <c r="AH4420" s="243"/>
    </row>
    <row r="4421" spans="30:34" x14ac:dyDescent="0.25">
      <c r="AD4421" s="243" t="s">
        <v>81</v>
      </c>
      <c r="AE4421" s="243" t="s">
        <v>139</v>
      </c>
      <c r="AF4421" s="243">
        <v>4200101</v>
      </c>
      <c r="AG4421" s="243"/>
      <c r="AH4421" s="243"/>
    </row>
    <row r="4422" spans="30:34" x14ac:dyDescent="0.25">
      <c r="AD4422" s="243" t="s">
        <v>81</v>
      </c>
      <c r="AE4422" s="243" t="s">
        <v>164</v>
      </c>
      <c r="AF4422" s="243">
        <v>4200200</v>
      </c>
      <c r="AG4422" s="243"/>
      <c r="AH4422" s="243"/>
    </row>
    <row r="4423" spans="30:34" x14ac:dyDescent="0.25">
      <c r="AD4423" s="243" t="s">
        <v>81</v>
      </c>
      <c r="AE4423" s="243" t="s">
        <v>190</v>
      </c>
      <c r="AF4423" s="243">
        <v>4200309</v>
      </c>
      <c r="AG4423" s="243"/>
      <c r="AH4423" s="243"/>
    </row>
    <row r="4424" spans="30:34" x14ac:dyDescent="0.25">
      <c r="AD4424" s="243" t="s">
        <v>81</v>
      </c>
      <c r="AE4424" s="243" t="s">
        <v>216</v>
      </c>
      <c r="AF4424" s="243">
        <v>4200408</v>
      </c>
      <c r="AG4424" s="243"/>
      <c r="AH4424" s="243"/>
    </row>
    <row r="4425" spans="30:34" x14ac:dyDescent="0.25">
      <c r="AD4425" s="243" t="s">
        <v>81</v>
      </c>
      <c r="AE4425" s="243" t="s">
        <v>240</v>
      </c>
      <c r="AF4425" s="243">
        <v>4200507</v>
      </c>
      <c r="AG4425" s="243"/>
      <c r="AH4425" s="243"/>
    </row>
    <row r="4426" spans="30:34" x14ac:dyDescent="0.25">
      <c r="AD4426" s="243" t="s">
        <v>81</v>
      </c>
      <c r="AE4426" s="243" t="s">
        <v>265</v>
      </c>
      <c r="AF4426" s="243">
        <v>4200556</v>
      </c>
      <c r="AG4426" s="243"/>
      <c r="AH4426" s="243"/>
    </row>
    <row r="4427" spans="30:34" x14ac:dyDescent="0.25">
      <c r="AD4427" s="243" t="s">
        <v>81</v>
      </c>
      <c r="AE4427" s="243" t="s">
        <v>291</v>
      </c>
      <c r="AF4427" s="243">
        <v>4200606</v>
      </c>
      <c r="AG4427" s="243"/>
      <c r="AH4427" s="243"/>
    </row>
    <row r="4428" spans="30:34" x14ac:dyDescent="0.25">
      <c r="AD4428" s="243" t="s">
        <v>81</v>
      </c>
      <c r="AE4428" s="243" t="s">
        <v>317</v>
      </c>
      <c r="AF4428" s="243">
        <v>4200705</v>
      </c>
      <c r="AG4428" s="243"/>
      <c r="AH4428" s="243"/>
    </row>
    <row r="4429" spans="30:34" x14ac:dyDescent="0.25">
      <c r="AD4429" s="243" t="s">
        <v>81</v>
      </c>
      <c r="AE4429" s="243" t="s">
        <v>342</v>
      </c>
      <c r="AF4429" s="243">
        <v>4200754</v>
      </c>
      <c r="AG4429" s="243"/>
      <c r="AH4429" s="243"/>
    </row>
    <row r="4430" spans="30:34" x14ac:dyDescent="0.25">
      <c r="AD4430" s="243" t="s">
        <v>81</v>
      </c>
      <c r="AE4430" s="243" t="s">
        <v>250</v>
      </c>
      <c r="AF4430" s="243">
        <v>4200804</v>
      </c>
      <c r="AG4430" s="243"/>
      <c r="AH4430" s="243"/>
    </row>
    <row r="4431" spans="30:34" x14ac:dyDescent="0.25">
      <c r="AD4431" s="243" t="s">
        <v>81</v>
      </c>
      <c r="AE4431" s="243" t="s">
        <v>391</v>
      </c>
      <c r="AF4431" s="243">
        <v>4200903</v>
      </c>
      <c r="AG4431" s="243"/>
      <c r="AH4431" s="243"/>
    </row>
    <row r="4432" spans="30:34" x14ac:dyDescent="0.25">
      <c r="AD4432" s="243" t="s">
        <v>81</v>
      </c>
      <c r="AE4432" s="243" t="s">
        <v>417</v>
      </c>
      <c r="AF4432" s="243">
        <v>4201000</v>
      </c>
      <c r="AG4432" s="243"/>
      <c r="AH4432" s="243"/>
    </row>
    <row r="4433" spans="30:34" x14ac:dyDescent="0.25">
      <c r="AD4433" s="243" t="s">
        <v>81</v>
      </c>
      <c r="AE4433" s="243" t="s">
        <v>442</v>
      </c>
      <c r="AF4433" s="243">
        <v>4201109</v>
      </c>
      <c r="AG4433" s="243"/>
      <c r="AH4433" s="243"/>
    </row>
    <row r="4434" spans="30:34" x14ac:dyDescent="0.25">
      <c r="AD4434" s="243" t="s">
        <v>81</v>
      </c>
      <c r="AE4434" s="243" t="s">
        <v>467</v>
      </c>
      <c r="AF4434" s="243">
        <v>4201208</v>
      </c>
      <c r="AG4434" s="243"/>
      <c r="AH4434" s="243"/>
    </row>
    <row r="4435" spans="30:34" x14ac:dyDescent="0.25">
      <c r="AD4435" s="243" t="s">
        <v>81</v>
      </c>
      <c r="AE4435" s="243" t="s">
        <v>492</v>
      </c>
      <c r="AF4435" s="243">
        <v>4201257</v>
      </c>
      <c r="AG4435" s="243"/>
      <c r="AH4435" s="243"/>
    </row>
    <row r="4436" spans="30:34" x14ac:dyDescent="0.25">
      <c r="AD4436" s="243" t="s">
        <v>81</v>
      </c>
      <c r="AE4436" s="243" t="s">
        <v>516</v>
      </c>
      <c r="AF4436" s="243">
        <v>4201273</v>
      </c>
      <c r="AG4436" s="243"/>
      <c r="AH4436" s="243"/>
    </row>
    <row r="4437" spans="30:34" x14ac:dyDescent="0.25">
      <c r="AD4437" s="243" t="s">
        <v>81</v>
      </c>
      <c r="AE4437" s="243" t="s">
        <v>539</v>
      </c>
      <c r="AF4437" s="243">
        <v>4201307</v>
      </c>
      <c r="AG4437" s="243"/>
      <c r="AH4437" s="243"/>
    </row>
    <row r="4438" spans="30:34" x14ac:dyDescent="0.25">
      <c r="AD4438" s="243" t="s">
        <v>81</v>
      </c>
      <c r="AE4438" s="243" t="s">
        <v>562</v>
      </c>
      <c r="AF4438" s="243">
        <v>4201406</v>
      </c>
      <c r="AG4438" s="243"/>
      <c r="AH4438" s="243"/>
    </row>
    <row r="4439" spans="30:34" x14ac:dyDescent="0.25">
      <c r="AD4439" s="243" t="s">
        <v>81</v>
      </c>
      <c r="AE4439" s="243" t="s">
        <v>585</v>
      </c>
      <c r="AF4439" s="243">
        <v>4201505</v>
      </c>
      <c r="AG4439" s="243"/>
      <c r="AH4439" s="243"/>
    </row>
    <row r="4440" spans="30:34" x14ac:dyDescent="0.25">
      <c r="AD4440" s="243" t="s">
        <v>81</v>
      </c>
      <c r="AE4440" s="243" t="s">
        <v>608</v>
      </c>
      <c r="AF4440" s="243">
        <v>4201604</v>
      </c>
      <c r="AG4440" s="243"/>
      <c r="AH4440" s="243"/>
    </row>
    <row r="4441" spans="30:34" x14ac:dyDescent="0.25">
      <c r="AD4441" s="243" t="s">
        <v>81</v>
      </c>
      <c r="AE4441" s="243" t="s">
        <v>631</v>
      </c>
      <c r="AF4441" s="243">
        <v>4201653</v>
      </c>
      <c r="AG4441" s="243"/>
      <c r="AH4441" s="243"/>
    </row>
    <row r="4442" spans="30:34" x14ac:dyDescent="0.25">
      <c r="AD4442" s="243" t="s">
        <v>81</v>
      </c>
      <c r="AE4442" s="243" t="s">
        <v>651</v>
      </c>
      <c r="AF4442" s="243">
        <v>4201703</v>
      </c>
      <c r="AG4442" s="243"/>
      <c r="AH4442" s="243"/>
    </row>
    <row r="4443" spans="30:34" x14ac:dyDescent="0.25">
      <c r="AD4443" s="243" t="s">
        <v>81</v>
      </c>
      <c r="AE4443" s="243" t="s">
        <v>672</v>
      </c>
      <c r="AF4443" s="243">
        <v>4201802</v>
      </c>
      <c r="AG4443" s="243"/>
      <c r="AH4443" s="243"/>
    </row>
    <row r="4444" spans="30:34" x14ac:dyDescent="0.25">
      <c r="AD4444" s="243" t="s">
        <v>81</v>
      </c>
      <c r="AE4444" s="243" t="s">
        <v>570</v>
      </c>
      <c r="AF4444" s="243">
        <v>4201901</v>
      </c>
      <c r="AG4444" s="243"/>
      <c r="AH4444" s="243"/>
    </row>
    <row r="4445" spans="30:34" x14ac:dyDescent="0.25">
      <c r="AD4445" s="243" t="s">
        <v>81</v>
      </c>
      <c r="AE4445" s="243" t="s">
        <v>714</v>
      </c>
      <c r="AF4445" s="243">
        <v>4201950</v>
      </c>
      <c r="AG4445" s="243"/>
      <c r="AH4445" s="243"/>
    </row>
    <row r="4446" spans="30:34" x14ac:dyDescent="0.25">
      <c r="AD4446" s="243" t="s">
        <v>81</v>
      </c>
      <c r="AE4446" s="243" t="s">
        <v>736</v>
      </c>
      <c r="AF4446" s="243">
        <v>4202057</v>
      </c>
      <c r="AG4446" s="243"/>
      <c r="AH4446" s="243"/>
    </row>
    <row r="4447" spans="30:34" x14ac:dyDescent="0.25">
      <c r="AD4447" s="243" t="s">
        <v>81</v>
      </c>
      <c r="AE4447" s="243" t="s">
        <v>758</v>
      </c>
      <c r="AF4447" s="243">
        <v>4202008</v>
      </c>
      <c r="AG4447" s="243"/>
      <c r="AH4447" s="243"/>
    </row>
    <row r="4448" spans="30:34" x14ac:dyDescent="0.25">
      <c r="AD4448" s="243" t="s">
        <v>81</v>
      </c>
      <c r="AE4448" s="243" t="s">
        <v>780</v>
      </c>
      <c r="AF4448" s="243">
        <v>4202073</v>
      </c>
      <c r="AG4448" s="243"/>
      <c r="AH4448" s="243"/>
    </row>
    <row r="4449" spans="30:34" x14ac:dyDescent="0.25">
      <c r="AD4449" s="243" t="s">
        <v>81</v>
      </c>
      <c r="AE4449" s="243" t="s">
        <v>801</v>
      </c>
      <c r="AF4449" s="243">
        <v>4212809</v>
      </c>
      <c r="AG4449" s="243"/>
      <c r="AH4449" s="243"/>
    </row>
    <row r="4450" spans="30:34" x14ac:dyDescent="0.25">
      <c r="AD4450" s="243" t="s">
        <v>81</v>
      </c>
      <c r="AE4450" s="243" t="s">
        <v>822</v>
      </c>
      <c r="AF4450" s="243">
        <v>4220000</v>
      </c>
      <c r="AG4450" s="243"/>
      <c r="AH4450" s="243"/>
    </row>
    <row r="4451" spans="30:34" x14ac:dyDescent="0.25">
      <c r="AD4451" s="243" t="s">
        <v>81</v>
      </c>
      <c r="AE4451" s="243" t="s">
        <v>844</v>
      </c>
      <c r="AF4451" s="243">
        <v>4202081</v>
      </c>
      <c r="AG4451" s="243"/>
      <c r="AH4451" s="243"/>
    </row>
    <row r="4452" spans="30:34" x14ac:dyDescent="0.25">
      <c r="AD4452" s="243" t="s">
        <v>81</v>
      </c>
      <c r="AE4452" s="243" t="s">
        <v>866</v>
      </c>
      <c r="AF4452" s="243">
        <v>4202099</v>
      </c>
      <c r="AG4452" s="243"/>
      <c r="AH4452" s="243"/>
    </row>
    <row r="4453" spans="30:34" x14ac:dyDescent="0.25">
      <c r="AD4453" s="243" t="s">
        <v>81</v>
      </c>
      <c r="AE4453" s="243" t="s">
        <v>888</v>
      </c>
      <c r="AF4453" s="243">
        <v>4202107</v>
      </c>
      <c r="AG4453" s="243"/>
      <c r="AH4453" s="243"/>
    </row>
    <row r="4454" spans="30:34" x14ac:dyDescent="0.25">
      <c r="AD4454" s="243" t="s">
        <v>81</v>
      </c>
      <c r="AE4454" s="243" t="s">
        <v>911</v>
      </c>
      <c r="AF4454" s="243">
        <v>4202131</v>
      </c>
      <c r="AG4454" s="243"/>
      <c r="AH4454" s="243"/>
    </row>
    <row r="4455" spans="30:34" x14ac:dyDescent="0.25">
      <c r="AD4455" s="243" t="s">
        <v>81</v>
      </c>
      <c r="AE4455" s="243" t="s">
        <v>934</v>
      </c>
      <c r="AF4455" s="243">
        <v>4202156</v>
      </c>
      <c r="AG4455" s="243"/>
      <c r="AH4455" s="243"/>
    </row>
    <row r="4456" spans="30:34" x14ac:dyDescent="0.25">
      <c r="AD4456" s="243" t="s">
        <v>81</v>
      </c>
      <c r="AE4456" s="243" t="s">
        <v>956</v>
      </c>
      <c r="AF4456" s="243">
        <v>4202206</v>
      </c>
      <c r="AG4456" s="243"/>
      <c r="AH4456" s="243"/>
    </row>
    <row r="4457" spans="30:34" x14ac:dyDescent="0.25">
      <c r="AD4457" s="243" t="s">
        <v>81</v>
      </c>
      <c r="AE4457" s="243" t="s">
        <v>979</v>
      </c>
      <c r="AF4457" s="243">
        <v>4202305</v>
      </c>
      <c r="AG4457" s="243"/>
      <c r="AH4457" s="243"/>
    </row>
    <row r="4458" spans="30:34" x14ac:dyDescent="0.25">
      <c r="AD4458" s="243" t="s">
        <v>81</v>
      </c>
      <c r="AE4458" s="243" t="s">
        <v>1001</v>
      </c>
      <c r="AF4458" s="243">
        <v>4202404</v>
      </c>
      <c r="AG4458" s="243"/>
      <c r="AH4458" s="243"/>
    </row>
    <row r="4459" spans="30:34" x14ac:dyDescent="0.25">
      <c r="AD4459" s="243" t="s">
        <v>81</v>
      </c>
      <c r="AE4459" s="243" t="s">
        <v>1023</v>
      </c>
      <c r="AF4459" s="243">
        <v>4202438</v>
      </c>
      <c r="AG4459" s="243"/>
      <c r="AH4459" s="243"/>
    </row>
    <row r="4460" spans="30:34" x14ac:dyDescent="0.25">
      <c r="AD4460" s="243" t="s">
        <v>81</v>
      </c>
      <c r="AE4460" s="243" t="s">
        <v>1046</v>
      </c>
      <c r="AF4460" s="243">
        <v>4202503</v>
      </c>
      <c r="AG4460" s="243"/>
      <c r="AH4460" s="243"/>
    </row>
    <row r="4461" spans="30:34" x14ac:dyDescent="0.25">
      <c r="AD4461" s="243" t="s">
        <v>81</v>
      </c>
      <c r="AE4461" s="243" t="s">
        <v>559</v>
      </c>
      <c r="AF4461" s="243">
        <v>4202537</v>
      </c>
      <c r="AG4461" s="243"/>
      <c r="AH4461" s="243"/>
    </row>
    <row r="4462" spans="30:34" x14ac:dyDescent="0.25">
      <c r="AD4462" s="243" t="s">
        <v>81</v>
      </c>
      <c r="AE4462" s="243" t="s">
        <v>1089</v>
      </c>
      <c r="AF4462" s="243">
        <v>4202578</v>
      </c>
      <c r="AG4462" s="243"/>
      <c r="AH4462" s="243"/>
    </row>
    <row r="4463" spans="30:34" x14ac:dyDescent="0.25">
      <c r="AD4463" s="243" t="s">
        <v>81</v>
      </c>
      <c r="AE4463" s="243" t="s">
        <v>1112</v>
      </c>
      <c r="AF4463" s="243">
        <v>4202602</v>
      </c>
      <c r="AG4463" s="243"/>
      <c r="AH4463" s="243"/>
    </row>
    <row r="4464" spans="30:34" x14ac:dyDescent="0.25">
      <c r="AD4464" s="243" t="s">
        <v>81</v>
      </c>
      <c r="AE4464" s="243" t="s">
        <v>1135</v>
      </c>
      <c r="AF4464" s="243">
        <v>4202453</v>
      </c>
      <c r="AG4464" s="243"/>
      <c r="AH4464" s="243"/>
    </row>
    <row r="4465" spans="30:34" x14ac:dyDescent="0.25">
      <c r="AD4465" s="243" t="s">
        <v>81</v>
      </c>
      <c r="AE4465" s="243" t="s">
        <v>1158</v>
      </c>
      <c r="AF4465" s="243">
        <v>4202701</v>
      </c>
      <c r="AG4465" s="243"/>
      <c r="AH4465" s="243"/>
    </row>
    <row r="4466" spans="30:34" x14ac:dyDescent="0.25">
      <c r="AD4466" s="243" t="s">
        <v>81</v>
      </c>
      <c r="AE4466" s="243" t="s">
        <v>1181</v>
      </c>
      <c r="AF4466" s="243">
        <v>4202800</v>
      </c>
      <c r="AG4466" s="243"/>
      <c r="AH4466" s="243"/>
    </row>
    <row r="4467" spans="30:34" x14ac:dyDescent="0.25">
      <c r="AD4467" s="243" t="s">
        <v>81</v>
      </c>
      <c r="AE4467" s="243" t="s">
        <v>1203</v>
      </c>
      <c r="AF4467" s="243">
        <v>4202859</v>
      </c>
      <c r="AG4467" s="243"/>
      <c r="AH4467" s="243"/>
    </row>
    <row r="4468" spans="30:34" x14ac:dyDescent="0.25">
      <c r="AD4468" s="243" t="s">
        <v>81</v>
      </c>
      <c r="AE4468" s="243" t="s">
        <v>1225</v>
      </c>
      <c r="AF4468" s="243">
        <v>4202875</v>
      </c>
      <c r="AG4468" s="243"/>
      <c r="AH4468" s="243"/>
    </row>
    <row r="4469" spans="30:34" x14ac:dyDescent="0.25">
      <c r="AD4469" s="243" t="s">
        <v>81</v>
      </c>
      <c r="AE4469" s="243" t="s">
        <v>1247</v>
      </c>
      <c r="AF4469" s="243">
        <v>4202909</v>
      </c>
      <c r="AG4469" s="243"/>
      <c r="AH4469" s="243"/>
    </row>
    <row r="4470" spans="30:34" x14ac:dyDescent="0.25">
      <c r="AD4470" s="243" t="s">
        <v>81</v>
      </c>
      <c r="AE4470" s="243" t="s">
        <v>1270</v>
      </c>
      <c r="AF4470" s="243">
        <v>4203006</v>
      </c>
      <c r="AG4470" s="243"/>
      <c r="AH4470" s="243"/>
    </row>
    <row r="4471" spans="30:34" x14ac:dyDescent="0.25">
      <c r="AD4471" s="243" t="s">
        <v>81</v>
      </c>
      <c r="AE4471" s="243" t="s">
        <v>1291</v>
      </c>
      <c r="AF4471" s="243">
        <v>4203105</v>
      </c>
      <c r="AG4471" s="243"/>
      <c r="AH4471" s="243"/>
    </row>
    <row r="4472" spans="30:34" x14ac:dyDescent="0.25">
      <c r="AD4472" s="243" t="s">
        <v>81</v>
      </c>
      <c r="AE4472" s="243" t="s">
        <v>1313</v>
      </c>
      <c r="AF4472" s="243">
        <v>4203154</v>
      </c>
      <c r="AG4472" s="243"/>
      <c r="AH4472" s="243"/>
    </row>
    <row r="4473" spans="30:34" x14ac:dyDescent="0.25">
      <c r="AD4473" s="243" t="s">
        <v>81</v>
      </c>
      <c r="AE4473" s="243" t="s">
        <v>1335</v>
      </c>
      <c r="AF4473" s="243">
        <v>4203204</v>
      </c>
      <c r="AG4473" s="243"/>
      <c r="AH4473" s="243"/>
    </row>
    <row r="4474" spans="30:34" x14ac:dyDescent="0.25">
      <c r="AD4474" s="243" t="s">
        <v>81</v>
      </c>
      <c r="AE4474" s="243" t="s">
        <v>447</v>
      </c>
      <c r="AF4474" s="243">
        <v>4203303</v>
      </c>
      <c r="AG4474" s="243"/>
      <c r="AH4474" s="243"/>
    </row>
    <row r="4475" spans="30:34" x14ac:dyDescent="0.25">
      <c r="AD4475" s="243" t="s">
        <v>81</v>
      </c>
      <c r="AE4475" s="243" t="s">
        <v>1378</v>
      </c>
      <c r="AF4475" s="243">
        <v>4203402</v>
      </c>
      <c r="AG4475" s="243"/>
      <c r="AH4475" s="243"/>
    </row>
    <row r="4476" spans="30:34" x14ac:dyDescent="0.25">
      <c r="AD4476" s="243" t="s">
        <v>81</v>
      </c>
      <c r="AE4476" s="243" t="s">
        <v>1400</v>
      </c>
      <c r="AF4476" s="243">
        <v>4203501</v>
      </c>
      <c r="AG4476" s="243"/>
      <c r="AH4476" s="243"/>
    </row>
    <row r="4477" spans="30:34" x14ac:dyDescent="0.25">
      <c r="AD4477" s="243" t="s">
        <v>81</v>
      </c>
      <c r="AE4477" s="243" t="s">
        <v>1422</v>
      </c>
      <c r="AF4477" s="243">
        <v>4203600</v>
      </c>
      <c r="AG4477" s="243"/>
      <c r="AH4477" s="243"/>
    </row>
    <row r="4478" spans="30:34" x14ac:dyDescent="0.25">
      <c r="AD4478" s="243" t="s">
        <v>81</v>
      </c>
      <c r="AE4478" s="243" t="s">
        <v>1443</v>
      </c>
      <c r="AF4478" s="243">
        <v>4203709</v>
      </c>
      <c r="AG4478" s="243"/>
      <c r="AH4478" s="243"/>
    </row>
    <row r="4479" spans="30:34" x14ac:dyDescent="0.25">
      <c r="AD4479" s="243" t="s">
        <v>81</v>
      </c>
      <c r="AE4479" s="243" t="s">
        <v>1464</v>
      </c>
      <c r="AF4479" s="243">
        <v>4203808</v>
      </c>
      <c r="AG4479" s="243"/>
      <c r="AH4479" s="243"/>
    </row>
    <row r="4480" spans="30:34" x14ac:dyDescent="0.25">
      <c r="AD4480" s="243" t="s">
        <v>81</v>
      </c>
      <c r="AE4480" s="243" t="s">
        <v>1485</v>
      </c>
      <c r="AF4480" s="243">
        <v>4203253</v>
      </c>
      <c r="AG4480" s="243"/>
      <c r="AH4480" s="243"/>
    </row>
    <row r="4481" spans="30:34" x14ac:dyDescent="0.25">
      <c r="AD4481" s="243" t="s">
        <v>81</v>
      </c>
      <c r="AE4481" s="243" t="s">
        <v>1506</v>
      </c>
      <c r="AF4481" s="243">
        <v>4203907</v>
      </c>
      <c r="AG4481" s="243"/>
      <c r="AH4481" s="243"/>
    </row>
    <row r="4482" spans="30:34" x14ac:dyDescent="0.25">
      <c r="AD4482" s="243" t="s">
        <v>81</v>
      </c>
      <c r="AE4482" s="243" t="s">
        <v>1527</v>
      </c>
      <c r="AF4482" s="243">
        <v>4203956</v>
      </c>
      <c r="AG4482" s="243"/>
      <c r="AH4482" s="243"/>
    </row>
    <row r="4483" spans="30:34" x14ac:dyDescent="0.25">
      <c r="AD4483" s="243" t="s">
        <v>81</v>
      </c>
      <c r="AE4483" s="243" t="s">
        <v>1548</v>
      </c>
      <c r="AF4483" s="243">
        <v>4204004</v>
      </c>
      <c r="AG4483" s="243"/>
      <c r="AH4483" s="243"/>
    </row>
    <row r="4484" spans="30:34" x14ac:dyDescent="0.25">
      <c r="AD4484" s="243" t="s">
        <v>81</v>
      </c>
      <c r="AE4484" s="243" t="s">
        <v>1567</v>
      </c>
      <c r="AF4484" s="243">
        <v>4204103</v>
      </c>
      <c r="AG4484" s="243"/>
      <c r="AH4484" s="243"/>
    </row>
    <row r="4485" spans="30:34" x14ac:dyDescent="0.25">
      <c r="AD4485" s="243" t="s">
        <v>81</v>
      </c>
      <c r="AE4485" s="243" t="s">
        <v>1587</v>
      </c>
      <c r="AF4485" s="243">
        <v>4204152</v>
      </c>
      <c r="AG4485" s="243"/>
      <c r="AH4485" s="243"/>
    </row>
    <row r="4486" spans="30:34" x14ac:dyDescent="0.25">
      <c r="AD4486" s="243" t="s">
        <v>81</v>
      </c>
      <c r="AE4486" s="243" t="s">
        <v>1607</v>
      </c>
      <c r="AF4486" s="243">
        <v>4204178</v>
      </c>
      <c r="AG4486" s="243"/>
      <c r="AH4486" s="243"/>
    </row>
    <row r="4487" spans="30:34" x14ac:dyDescent="0.25">
      <c r="AD4487" s="243" t="s">
        <v>81</v>
      </c>
      <c r="AE4487" s="243" t="s">
        <v>1628</v>
      </c>
      <c r="AF4487" s="243">
        <v>4204194</v>
      </c>
      <c r="AG4487" s="243"/>
      <c r="AH4487" s="243"/>
    </row>
    <row r="4488" spans="30:34" x14ac:dyDescent="0.25">
      <c r="AD4488" s="243" t="s">
        <v>81</v>
      </c>
      <c r="AE4488" s="243" t="s">
        <v>1649</v>
      </c>
      <c r="AF4488" s="243">
        <v>4204202</v>
      </c>
      <c r="AG4488" s="243"/>
      <c r="AH4488" s="243"/>
    </row>
    <row r="4489" spans="30:34" x14ac:dyDescent="0.25">
      <c r="AD4489" s="243" t="s">
        <v>81</v>
      </c>
      <c r="AE4489" s="243" t="s">
        <v>1669</v>
      </c>
      <c r="AF4489" s="243">
        <v>4204251</v>
      </c>
      <c r="AG4489" s="243"/>
      <c r="AH4489" s="243"/>
    </row>
    <row r="4490" spans="30:34" x14ac:dyDescent="0.25">
      <c r="AD4490" s="243" t="s">
        <v>81</v>
      </c>
      <c r="AE4490" s="243" t="s">
        <v>1690</v>
      </c>
      <c r="AF4490" s="243">
        <v>4204301</v>
      </c>
      <c r="AG4490" s="243"/>
      <c r="AH4490" s="243"/>
    </row>
    <row r="4491" spans="30:34" x14ac:dyDescent="0.25">
      <c r="AD4491" s="243" t="s">
        <v>81</v>
      </c>
      <c r="AE4491" s="243" t="s">
        <v>1710</v>
      </c>
      <c r="AF4491" s="243">
        <v>4204350</v>
      </c>
      <c r="AG4491" s="243"/>
      <c r="AH4491" s="243"/>
    </row>
    <row r="4492" spans="30:34" x14ac:dyDescent="0.25">
      <c r="AD4492" s="243" t="s">
        <v>81</v>
      </c>
      <c r="AE4492" s="243" t="s">
        <v>1731</v>
      </c>
      <c r="AF4492" s="243">
        <v>4204400</v>
      </c>
      <c r="AG4492" s="243"/>
      <c r="AH4492" s="243"/>
    </row>
    <row r="4493" spans="30:34" x14ac:dyDescent="0.25">
      <c r="AD4493" s="243" t="s">
        <v>81</v>
      </c>
      <c r="AE4493" s="243" t="s">
        <v>1752</v>
      </c>
      <c r="AF4493" s="243">
        <v>4204459</v>
      </c>
      <c r="AG4493" s="243"/>
      <c r="AH4493" s="243"/>
    </row>
    <row r="4494" spans="30:34" x14ac:dyDescent="0.25">
      <c r="AD4494" s="243" t="s">
        <v>81</v>
      </c>
      <c r="AE4494" s="243" t="s">
        <v>1772</v>
      </c>
      <c r="AF4494" s="243">
        <v>4204558</v>
      </c>
      <c r="AG4494" s="243"/>
      <c r="AH4494" s="243"/>
    </row>
    <row r="4495" spans="30:34" x14ac:dyDescent="0.25">
      <c r="AD4495" s="243" t="s">
        <v>81</v>
      </c>
      <c r="AE4495" s="243" t="s">
        <v>1792</v>
      </c>
      <c r="AF4495" s="243">
        <v>4204509</v>
      </c>
      <c r="AG4495" s="243"/>
      <c r="AH4495" s="243"/>
    </row>
    <row r="4496" spans="30:34" x14ac:dyDescent="0.25">
      <c r="AD4496" s="243" t="s">
        <v>81</v>
      </c>
      <c r="AE4496" s="243" t="s">
        <v>1812</v>
      </c>
      <c r="AF4496" s="243">
        <v>4204608</v>
      </c>
      <c r="AG4496" s="243"/>
      <c r="AH4496" s="243"/>
    </row>
    <row r="4497" spans="30:34" x14ac:dyDescent="0.25">
      <c r="AD4497" s="243" t="s">
        <v>81</v>
      </c>
      <c r="AE4497" s="243" t="s">
        <v>1830</v>
      </c>
      <c r="AF4497" s="243">
        <v>4204707</v>
      </c>
      <c r="AG4497" s="243"/>
      <c r="AH4497" s="243"/>
    </row>
    <row r="4498" spans="30:34" x14ac:dyDescent="0.25">
      <c r="AD4498" s="243" t="s">
        <v>81</v>
      </c>
      <c r="AE4498" s="243" t="s">
        <v>1848</v>
      </c>
      <c r="AF4498" s="243">
        <v>4204756</v>
      </c>
      <c r="AG4498" s="243"/>
      <c r="AH4498" s="243"/>
    </row>
    <row r="4499" spans="30:34" x14ac:dyDescent="0.25">
      <c r="AD4499" s="243" t="s">
        <v>81</v>
      </c>
      <c r="AE4499" s="243" t="s">
        <v>1866</v>
      </c>
      <c r="AF4499" s="243">
        <v>4204806</v>
      </c>
      <c r="AG4499" s="243"/>
      <c r="AH4499" s="243"/>
    </row>
    <row r="4500" spans="30:34" x14ac:dyDescent="0.25">
      <c r="AD4500" s="243" t="s">
        <v>81</v>
      </c>
      <c r="AE4500" s="243" t="s">
        <v>1884</v>
      </c>
      <c r="AF4500" s="243">
        <v>4204905</v>
      </c>
      <c r="AG4500" s="243"/>
      <c r="AH4500" s="243"/>
    </row>
    <row r="4501" spans="30:34" x14ac:dyDescent="0.25">
      <c r="AD4501" s="243" t="s">
        <v>81</v>
      </c>
      <c r="AE4501" s="243" t="s">
        <v>1900</v>
      </c>
      <c r="AF4501" s="243">
        <v>4205001</v>
      </c>
      <c r="AG4501" s="243"/>
      <c r="AH4501" s="243"/>
    </row>
    <row r="4502" spans="30:34" x14ac:dyDescent="0.25">
      <c r="AD4502" s="243" t="s">
        <v>81</v>
      </c>
      <c r="AE4502" s="243" t="s">
        <v>1917</v>
      </c>
      <c r="AF4502" s="243">
        <v>4205100</v>
      </c>
      <c r="AG4502" s="243"/>
      <c r="AH4502" s="243"/>
    </row>
    <row r="4503" spans="30:34" x14ac:dyDescent="0.25">
      <c r="AD4503" s="243" t="s">
        <v>81</v>
      </c>
      <c r="AE4503" s="243" t="s">
        <v>1935</v>
      </c>
      <c r="AF4503" s="243">
        <v>4205159</v>
      </c>
      <c r="AG4503" s="243"/>
      <c r="AH4503" s="243"/>
    </row>
    <row r="4504" spans="30:34" x14ac:dyDescent="0.25">
      <c r="AD4504" s="243" t="s">
        <v>81</v>
      </c>
      <c r="AE4504" s="243" t="s">
        <v>1950</v>
      </c>
      <c r="AF4504" s="243">
        <v>4205175</v>
      </c>
      <c r="AG4504" s="243"/>
      <c r="AH4504" s="243"/>
    </row>
    <row r="4505" spans="30:34" x14ac:dyDescent="0.25">
      <c r="AD4505" s="243" t="s">
        <v>81</v>
      </c>
      <c r="AE4505" s="243" t="s">
        <v>1967</v>
      </c>
      <c r="AF4505" s="243">
        <v>4205191</v>
      </c>
      <c r="AG4505" s="243"/>
      <c r="AH4505" s="243"/>
    </row>
    <row r="4506" spans="30:34" x14ac:dyDescent="0.25">
      <c r="AD4506" s="243" t="s">
        <v>81</v>
      </c>
      <c r="AE4506" s="243" t="s">
        <v>1985</v>
      </c>
      <c r="AF4506" s="243">
        <v>4205209</v>
      </c>
      <c r="AG4506" s="243"/>
      <c r="AH4506" s="243"/>
    </row>
    <row r="4507" spans="30:34" x14ac:dyDescent="0.25">
      <c r="AD4507" s="243" t="s">
        <v>81</v>
      </c>
      <c r="AE4507" s="243" t="s">
        <v>2002</v>
      </c>
      <c r="AF4507" s="243">
        <v>4205308</v>
      </c>
      <c r="AG4507" s="243"/>
      <c r="AH4507" s="243"/>
    </row>
    <row r="4508" spans="30:34" x14ac:dyDescent="0.25">
      <c r="AD4508" s="243" t="s">
        <v>81</v>
      </c>
      <c r="AE4508" s="243" t="s">
        <v>2020</v>
      </c>
      <c r="AF4508" s="243">
        <v>4205357</v>
      </c>
      <c r="AG4508" s="243"/>
      <c r="AH4508" s="243"/>
    </row>
    <row r="4509" spans="30:34" x14ac:dyDescent="0.25">
      <c r="AD4509" s="243" t="s">
        <v>81</v>
      </c>
      <c r="AE4509" s="243" t="s">
        <v>2038</v>
      </c>
      <c r="AF4509" s="243">
        <v>4205407</v>
      </c>
      <c r="AG4509" s="243"/>
      <c r="AH4509" s="243"/>
    </row>
    <row r="4510" spans="30:34" x14ac:dyDescent="0.25">
      <c r="AD4510" s="243" t="s">
        <v>81</v>
      </c>
      <c r="AE4510" s="243" t="s">
        <v>2056</v>
      </c>
      <c r="AF4510" s="243">
        <v>4205431</v>
      </c>
      <c r="AG4510" s="243"/>
      <c r="AH4510" s="243"/>
    </row>
    <row r="4511" spans="30:34" x14ac:dyDescent="0.25">
      <c r="AD4511" s="243" t="s">
        <v>81</v>
      </c>
      <c r="AE4511" s="243" t="s">
        <v>2073</v>
      </c>
      <c r="AF4511" s="243">
        <v>4205456</v>
      </c>
      <c r="AG4511" s="243"/>
      <c r="AH4511" s="243"/>
    </row>
    <row r="4512" spans="30:34" x14ac:dyDescent="0.25">
      <c r="AD4512" s="243" t="s">
        <v>81</v>
      </c>
      <c r="AE4512" s="243" t="s">
        <v>2089</v>
      </c>
      <c r="AF4512" s="243">
        <v>4205506</v>
      </c>
      <c r="AG4512" s="243"/>
      <c r="AH4512" s="243"/>
    </row>
    <row r="4513" spans="30:34" x14ac:dyDescent="0.25">
      <c r="AD4513" s="243" t="s">
        <v>81</v>
      </c>
      <c r="AE4513" s="243" t="s">
        <v>2105</v>
      </c>
      <c r="AF4513" s="243">
        <v>4205555</v>
      </c>
      <c r="AG4513" s="243"/>
      <c r="AH4513" s="243"/>
    </row>
    <row r="4514" spans="30:34" x14ac:dyDescent="0.25">
      <c r="AD4514" s="243" t="s">
        <v>81</v>
      </c>
      <c r="AE4514" s="243" t="s">
        <v>2122</v>
      </c>
      <c r="AF4514" s="243">
        <v>4205605</v>
      </c>
      <c r="AG4514" s="243"/>
      <c r="AH4514" s="243"/>
    </row>
    <row r="4515" spans="30:34" x14ac:dyDescent="0.25">
      <c r="AD4515" s="243" t="s">
        <v>81</v>
      </c>
      <c r="AE4515" s="243" t="s">
        <v>2137</v>
      </c>
      <c r="AF4515" s="243">
        <v>4205704</v>
      </c>
      <c r="AG4515" s="243"/>
      <c r="AH4515" s="243"/>
    </row>
    <row r="4516" spans="30:34" x14ac:dyDescent="0.25">
      <c r="AD4516" s="243" t="s">
        <v>81</v>
      </c>
      <c r="AE4516" s="243" t="s">
        <v>2153</v>
      </c>
      <c r="AF4516" s="243">
        <v>4205803</v>
      </c>
      <c r="AG4516" s="243"/>
      <c r="AH4516" s="243"/>
    </row>
    <row r="4517" spans="30:34" x14ac:dyDescent="0.25">
      <c r="AD4517" s="243" t="s">
        <v>81</v>
      </c>
      <c r="AE4517" s="243" t="s">
        <v>2170</v>
      </c>
      <c r="AF4517" s="243">
        <v>4205902</v>
      </c>
      <c r="AG4517" s="243"/>
      <c r="AH4517" s="243"/>
    </row>
    <row r="4518" spans="30:34" x14ac:dyDescent="0.25">
      <c r="AD4518" s="243" t="s">
        <v>81</v>
      </c>
      <c r="AE4518" s="243" t="s">
        <v>2187</v>
      </c>
      <c r="AF4518" s="243">
        <v>4206009</v>
      </c>
      <c r="AG4518" s="243"/>
      <c r="AH4518" s="243"/>
    </row>
    <row r="4519" spans="30:34" x14ac:dyDescent="0.25">
      <c r="AD4519" s="243" t="s">
        <v>81</v>
      </c>
      <c r="AE4519" s="243" t="s">
        <v>2204</v>
      </c>
      <c r="AF4519" s="243">
        <v>4206108</v>
      </c>
      <c r="AG4519" s="243"/>
      <c r="AH4519" s="243"/>
    </row>
    <row r="4520" spans="30:34" x14ac:dyDescent="0.25">
      <c r="AD4520" s="243" t="s">
        <v>81</v>
      </c>
      <c r="AE4520" s="243" t="s">
        <v>2218</v>
      </c>
      <c r="AF4520" s="243">
        <v>4206207</v>
      </c>
      <c r="AG4520" s="243"/>
      <c r="AH4520" s="243"/>
    </row>
    <row r="4521" spans="30:34" x14ac:dyDescent="0.25">
      <c r="AD4521" s="243" t="s">
        <v>81</v>
      </c>
      <c r="AE4521" s="243" t="s">
        <v>2235</v>
      </c>
      <c r="AF4521" s="243">
        <v>4206306</v>
      </c>
      <c r="AG4521" s="243"/>
      <c r="AH4521" s="243"/>
    </row>
    <row r="4522" spans="30:34" x14ac:dyDescent="0.25">
      <c r="AD4522" s="243" t="s">
        <v>81</v>
      </c>
      <c r="AE4522" s="243" t="s">
        <v>2250</v>
      </c>
      <c r="AF4522" s="243">
        <v>4206405</v>
      </c>
      <c r="AG4522" s="243"/>
      <c r="AH4522" s="243"/>
    </row>
    <row r="4523" spans="30:34" x14ac:dyDescent="0.25">
      <c r="AD4523" s="243" t="s">
        <v>81</v>
      </c>
      <c r="AE4523" s="243" t="s">
        <v>2265</v>
      </c>
      <c r="AF4523" s="243">
        <v>4206504</v>
      </c>
      <c r="AG4523" s="243"/>
      <c r="AH4523" s="243"/>
    </row>
    <row r="4524" spans="30:34" x14ac:dyDescent="0.25">
      <c r="AD4524" s="243" t="s">
        <v>81</v>
      </c>
      <c r="AE4524" s="243" t="s">
        <v>2280</v>
      </c>
      <c r="AF4524" s="243">
        <v>4206603</v>
      </c>
      <c r="AG4524" s="243"/>
      <c r="AH4524" s="243"/>
    </row>
    <row r="4525" spans="30:34" x14ac:dyDescent="0.25">
      <c r="AD4525" s="243" t="s">
        <v>81</v>
      </c>
      <c r="AE4525" s="243" t="s">
        <v>2296</v>
      </c>
      <c r="AF4525" s="243">
        <v>4206652</v>
      </c>
      <c r="AG4525" s="243"/>
      <c r="AH4525" s="243"/>
    </row>
    <row r="4526" spans="30:34" x14ac:dyDescent="0.25">
      <c r="AD4526" s="243" t="s">
        <v>81</v>
      </c>
      <c r="AE4526" s="243" t="s">
        <v>2312</v>
      </c>
      <c r="AF4526" s="243">
        <v>4206702</v>
      </c>
      <c r="AG4526" s="243"/>
      <c r="AH4526" s="243"/>
    </row>
    <row r="4527" spans="30:34" x14ac:dyDescent="0.25">
      <c r="AD4527" s="243" t="s">
        <v>81</v>
      </c>
      <c r="AE4527" s="243" t="s">
        <v>2325</v>
      </c>
      <c r="AF4527" s="243">
        <v>4206751</v>
      </c>
      <c r="AG4527" s="243"/>
      <c r="AH4527" s="243"/>
    </row>
    <row r="4528" spans="30:34" x14ac:dyDescent="0.25">
      <c r="AD4528" s="243" t="s">
        <v>81</v>
      </c>
      <c r="AE4528" s="243" t="s">
        <v>2341</v>
      </c>
      <c r="AF4528" s="243">
        <v>4206801</v>
      </c>
      <c r="AG4528" s="243"/>
      <c r="AH4528" s="243"/>
    </row>
    <row r="4529" spans="30:34" x14ac:dyDescent="0.25">
      <c r="AD4529" s="243" t="s">
        <v>81</v>
      </c>
      <c r="AE4529" s="243" t="s">
        <v>2357</v>
      </c>
      <c r="AF4529" s="243">
        <v>4206900</v>
      </c>
      <c r="AG4529" s="243"/>
      <c r="AH4529" s="243"/>
    </row>
    <row r="4530" spans="30:34" x14ac:dyDescent="0.25">
      <c r="AD4530" s="243" t="s">
        <v>81</v>
      </c>
      <c r="AE4530" s="243" t="s">
        <v>2371</v>
      </c>
      <c r="AF4530" s="243">
        <v>4207007</v>
      </c>
      <c r="AG4530" s="243"/>
      <c r="AH4530" s="243"/>
    </row>
    <row r="4531" spans="30:34" x14ac:dyDescent="0.25">
      <c r="AD4531" s="243" t="s">
        <v>81</v>
      </c>
      <c r="AE4531" s="243" t="s">
        <v>2386</v>
      </c>
      <c r="AF4531" s="243">
        <v>4207106</v>
      </c>
      <c r="AG4531" s="243"/>
      <c r="AH4531" s="243"/>
    </row>
    <row r="4532" spans="30:34" x14ac:dyDescent="0.25">
      <c r="AD4532" s="243" t="s">
        <v>81</v>
      </c>
      <c r="AE4532" s="243" t="s">
        <v>2402</v>
      </c>
      <c r="AF4532" s="243">
        <v>4207205</v>
      </c>
      <c r="AG4532" s="243"/>
      <c r="AH4532" s="243"/>
    </row>
    <row r="4533" spans="30:34" x14ac:dyDescent="0.25">
      <c r="AD4533" s="243" t="s">
        <v>81</v>
      </c>
      <c r="AE4533" s="243" t="s">
        <v>2418</v>
      </c>
      <c r="AF4533" s="243">
        <v>4207304</v>
      </c>
      <c r="AG4533" s="243"/>
      <c r="AH4533" s="243"/>
    </row>
    <row r="4534" spans="30:34" x14ac:dyDescent="0.25">
      <c r="AD4534" s="243" t="s">
        <v>81</v>
      </c>
      <c r="AE4534" s="243" t="s">
        <v>2434</v>
      </c>
      <c r="AF4534" s="243">
        <v>4207403</v>
      </c>
      <c r="AG4534" s="243"/>
      <c r="AH4534" s="243"/>
    </row>
    <row r="4535" spans="30:34" x14ac:dyDescent="0.25">
      <c r="AD4535" s="243" t="s">
        <v>81</v>
      </c>
      <c r="AE4535" s="243" t="s">
        <v>2450</v>
      </c>
      <c r="AF4535" s="243">
        <v>4207502</v>
      </c>
      <c r="AG4535" s="243"/>
      <c r="AH4535" s="243"/>
    </row>
    <row r="4536" spans="30:34" x14ac:dyDescent="0.25">
      <c r="AD4536" s="243" t="s">
        <v>81</v>
      </c>
      <c r="AE4536" s="243" t="s">
        <v>2464</v>
      </c>
      <c r="AF4536" s="243">
        <v>4207577</v>
      </c>
      <c r="AG4536" s="243"/>
      <c r="AH4536" s="243"/>
    </row>
    <row r="4537" spans="30:34" x14ac:dyDescent="0.25">
      <c r="AD4537" s="243" t="s">
        <v>81</v>
      </c>
      <c r="AE4537" s="243" t="s">
        <v>2479</v>
      </c>
      <c r="AF4537" s="243">
        <v>4207601</v>
      </c>
      <c r="AG4537" s="243"/>
      <c r="AH4537" s="243"/>
    </row>
    <row r="4538" spans="30:34" x14ac:dyDescent="0.25">
      <c r="AD4538" s="243" t="s">
        <v>81</v>
      </c>
      <c r="AE4538" s="243" t="s">
        <v>2495</v>
      </c>
      <c r="AF4538" s="243">
        <v>4207650</v>
      </c>
      <c r="AG4538" s="243"/>
      <c r="AH4538" s="243"/>
    </row>
    <row r="4539" spans="30:34" x14ac:dyDescent="0.25">
      <c r="AD4539" s="243" t="s">
        <v>81</v>
      </c>
      <c r="AE4539" s="243" t="s">
        <v>2509</v>
      </c>
      <c r="AF4539" s="243">
        <v>4207684</v>
      </c>
      <c r="AG4539" s="243"/>
      <c r="AH4539" s="243"/>
    </row>
    <row r="4540" spans="30:34" x14ac:dyDescent="0.25">
      <c r="AD4540" s="243" t="s">
        <v>81</v>
      </c>
      <c r="AE4540" s="243" t="s">
        <v>2525</v>
      </c>
      <c r="AF4540" s="243">
        <v>4207700</v>
      </c>
      <c r="AG4540" s="243"/>
      <c r="AH4540" s="243"/>
    </row>
    <row r="4541" spans="30:34" x14ac:dyDescent="0.25">
      <c r="AD4541" s="243" t="s">
        <v>81</v>
      </c>
      <c r="AE4541" s="243" t="s">
        <v>2540</v>
      </c>
      <c r="AF4541" s="243">
        <v>4207759</v>
      </c>
      <c r="AG4541" s="243"/>
      <c r="AH4541" s="243"/>
    </row>
    <row r="4542" spans="30:34" x14ac:dyDescent="0.25">
      <c r="AD4542" s="243" t="s">
        <v>81</v>
      </c>
      <c r="AE4542" s="243" t="s">
        <v>2556</v>
      </c>
      <c r="AF4542" s="243">
        <v>4207809</v>
      </c>
      <c r="AG4542" s="243"/>
      <c r="AH4542" s="243"/>
    </row>
    <row r="4543" spans="30:34" x14ac:dyDescent="0.25">
      <c r="AD4543" s="243" t="s">
        <v>81</v>
      </c>
      <c r="AE4543" s="243" t="s">
        <v>2570</v>
      </c>
      <c r="AF4543" s="243">
        <v>4207858</v>
      </c>
      <c r="AG4543" s="243"/>
      <c r="AH4543" s="243"/>
    </row>
    <row r="4544" spans="30:34" x14ac:dyDescent="0.25">
      <c r="AD4544" s="243" t="s">
        <v>81</v>
      </c>
      <c r="AE4544" s="243" t="s">
        <v>2585</v>
      </c>
      <c r="AF4544" s="243">
        <v>4207908</v>
      </c>
      <c r="AG4544" s="243"/>
      <c r="AH4544" s="243"/>
    </row>
    <row r="4545" spans="30:34" x14ac:dyDescent="0.25">
      <c r="AD4545" s="243" t="s">
        <v>81</v>
      </c>
      <c r="AE4545" s="243" t="s">
        <v>2601</v>
      </c>
      <c r="AF4545" s="243">
        <v>4208005</v>
      </c>
      <c r="AG4545" s="243"/>
      <c r="AH4545" s="243"/>
    </row>
    <row r="4546" spans="30:34" x14ac:dyDescent="0.25">
      <c r="AD4546" s="243" t="s">
        <v>81</v>
      </c>
      <c r="AE4546" s="243" t="s">
        <v>2616</v>
      </c>
      <c r="AF4546" s="243">
        <v>4208104</v>
      </c>
      <c r="AG4546" s="243"/>
      <c r="AH4546" s="243"/>
    </row>
    <row r="4547" spans="30:34" x14ac:dyDescent="0.25">
      <c r="AD4547" s="243" t="s">
        <v>81</v>
      </c>
      <c r="AE4547" s="243" t="s">
        <v>2629</v>
      </c>
      <c r="AF4547" s="243">
        <v>4208203</v>
      </c>
      <c r="AG4547" s="243"/>
      <c r="AH4547" s="243"/>
    </row>
    <row r="4548" spans="30:34" x14ac:dyDescent="0.25">
      <c r="AD4548" s="243" t="s">
        <v>81</v>
      </c>
      <c r="AE4548" s="243" t="s">
        <v>2644</v>
      </c>
      <c r="AF4548" s="243">
        <v>4208302</v>
      </c>
      <c r="AG4548" s="243"/>
      <c r="AH4548" s="243"/>
    </row>
    <row r="4549" spans="30:34" x14ac:dyDescent="0.25">
      <c r="AD4549" s="243" t="s">
        <v>81</v>
      </c>
      <c r="AE4549" s="243" t="s">
        <v>806</v>
      </c>
      <c r="AF4549" s="243">
        <v>4208401</v>
      </c>
      <c r="AG4549" s="243"/>
      <c r="AH4549" s="243"/>
    </row>
    <row r="4550" spans="30:34" x14ac:dyDescent="0.25">
      <c r="AD4550" s="243" t="s">
        <v>81</v>
      </c>
      <c r="AE4550" s="243" t="s">
        <v>2671</v>
      </c>
      <c r="AF4550" s="243">
        <v>4208450</v>
      </c>
      <c r="AG4550" s="243"/>
      <c r="AH4550" s="243"/>
    </row>
    <row r="4551" spans="30:34" x14ac:dyDescent="0.25">
      <c r="AD4551" s="243" t="s">
        <v>81</v>
      </c>
      <c r="AE4551" s="243" t="s">
        <v>2685</v>
      </c>
      <c r="AF4551" s="243">
        <v>4208500</v>
      </c>
      <c r="AG4551" s="243"/>
      <c r="AH4551" s="243"/>
    </row>
    <row r="4552" spans="30:34" x14ac:dyDescent="0.25">
      <c r="AD4552" s="243" t="s">
        <v>81</v>
      </c>
      <c r="AE4552" s="243" t="s">
        <v>2701</v>
      </c>
      <c r="AF4552" s="243">
        <v>4208609</v>
      </c>
      <c r="AG4552" s="243"/>
      <c r="AH4552" s="243"/>
    </row>
    <row r="4553" spans="30:34" x14ac:dyDescent="0.25">
      <c r="AD4553" s="243" t="s">
        <v>81</v>
      </c>
      <c r="AE4553" s="243" t="s">
        <v>2716</v>
      </c>
      <c r="AF4553" s="243">
        <v>4208708</v>
      </c>
      <c r="AG4553" s="243"/>
      <c r="AH4553" s="243"/>
    </row>
    <row r="4554" spans="30:34" x14ac:dyDescent="0.25">
      <c r="AD4554" s="243" t="s">
        <v>81</v>
      </c>
      <c r="AE4554" s="243" t="s">
        <v>2732</v>
      </c>
      <c r="AF4554" s="243">
        <v>4208807</v>
      </c>
      <c r="AG4554" s="243"/>
      <c r="AH4554" s="243"/>
    </row>
    <row r="4555" spans="30:34" x14ac:dyDescent="0.25">
      <c r="AD4555" s="243" t="s">
        <v>81</v>
      </c>
      <c r="AE4555" s="243" t="s">
        <v>2747</v>
      </c>
      <c r="AF4555" s="243">
        <v>4208906</v>
      </c>
      <c r="AG4555" s="243"/>
      <c r="AH4555" s="243"/>
    </row>
    <row r="4556" spans="30:34" x14ac:dyDescent="0.25">
      <c r="AD4556" s="243" t="s">
        <v>81</v>
      </c>
      <c r="AE4556" s="243" t="s">
        <v>2762</v>
      </c>
      <c r="AF4556" s="243">
        <v>4208955</v>
      </c>
      <c r="AG4556" s="243"/>
      <c r="AH4556" s="243"/>
    </row>
    <row r="4557" spans="30:34" x14ac:dyDescent="0.25">
      <c r="AD4557" s="243" t="s">
        <v>81</v>
      </c>
      <c r="AE4557" s="243" t="s">
        <v>2778</v>
      </c>
      <c r="AF4557" s="243">
        <v>4209003</v>
      </c>
      <c r="AG4557" s="243"/>
      <c r="AH4557" s="243"/>
    </row>
    <row r="4558" spans="30:34" x14ac:dyDescent="0.25">
      <c r="AD4558" s="243" t="s">
        <v>81</v>
      </c>
      <c r="AE4558" s="243" t="s">
        <v>2794</v>
      </c>
      <c r="AF4558" s="243">
        <v>4209102</v>
      </c>
      <c r="AG4558" s="243"/>
      <c r="AH4558" s="243"/>
    </row>
    <row r="4559" spans="30:34" x14ac:dyDescent="0.25">
      <c r="AD4559" s="243" t="s">
        <v>81</v>
      </c>
      <c r="AE4559" s="243" t="s">
        <v>2809</v>
      </c>
      <c r="AF4559" s="243">
        <v>4209151</v>
      </c>
      <c r="AG4559" s="243"/>
      <c r="AH4559" s="243"/>
    </row>
    <row r="4560" spans="30:34" x14ac:dyDescent="0.25">
      <c r="AD4560" s="243" t="s">
        <v>81</v>
      </c>
      <c r="AE4560" s="243" t="s">
        <v>2824</v>
      </c>
      <c r="AF4560" s="243">
        <v>4209177</v>
      </c>
      <c r="AG4560" s="243"/>
      <c r="AH4560" s="243"/>
    </row>
    <row r="4561" spans="30:34" x14ac:dyDescent="0.25">
      <c r="AD4561" s="243" t="s">
        <v>81</v>
      </c>
      <c r="AE4561" s="243" t="s">
        <v>2836</v>
      </c>
      <c r="AF4561" s="243">
        <v>4209201</v>
      </c>
      <c r="AG4561" s="243"/>
      <c r="AH4561" s="243"/>
    </row>
    <row r="4562" spans="30:34" x14ac:dyDescent="0.25">
      <c r="AD4562" s="243" t="s">
        <v>81</v>
      </c>
      <c r="AE4562" s="243" t="s">
        <v>2849</v>
      </c>
      <c r="AF4562" s="243">
        <v>4209300</v>
      </c>
      <c r="AG4562" s="243"/>
      <c r="AH4562" s="243"/>
    </row>
    <row r="4563" spans="30:34" x14ac:dyDescent="0.25">
      <c r="AD4563" s="243" t="s">
        <v>81</v>
      </c>
      <c r="AE4563" s="243" t="s">
        <v>2862</v>
      </c>
      <c r="AF4563" s="243">
        <v>4209409</v>
      </c>
      <c r="AG4563" s="243"/>
      <c r="AH4563" s="243"/>
    </row>
    <row r="4564" spans="30:34" x14ac:dyDescent="0.25">
      <c r="AD4564" s="243" t="s">
        <v>81</v>
      </c>
      <c r="AE4564" s="243" t="s">
        <v>2875</v>
      </c>
      <c r="AF4564" s="243">
        <v>4209458</v>
      </c>
      <c r="AG4564" s="243"/>
      <c r="AH4564" s="243"/>
    </row>
    <row r="4565" spans="30:34" x14ac:dyDescent="0.25">
      <c r="AD4565" s="243" t="s">
        <v>81</v>
      </c>
      <c r="AE4565" s="243" t="s">
        <v>2887</v>
      </c>
      <c r="AF4565" s="243">
        <v>4209508</v>
      </c>
      <c r="AG4565" s="243"/>
      <c r="AH4565" s="243"/>
    </row>
    <row r="4566" spans="30:34" x14ac:dyDescent="0.25">
      <c r="AD4566" s="243" t="s">
        <v>81</v>
      </c>
      <c r="AE4566" s="243" t="s">
        <v>2900</v>
      </c>
      <c r="AF4566" s="243">
        <v>4209607</v>
      </c>
      <c r="AG4566" s="243"/>
      <c r="AH4566" s="243"/>
    </row>
    <row r="4567" spans="30:34" x14ac:dyDescent="0.25">
      <c r="AD4567" s="243" t="s">
        <v>81</v>
      </c>
      <c r="AE4567" s="243" t="s">
        <v>2912</v>
      </c>
      <c r="AF4567" s="243">
        <v>4209706</v>
      </c>
      <c r="AG4567" s="243"/>
      <c r="AH4567" s="243"/>
    </row>
    <row r="4568" spans="30:34" x14ac:dyDescent="0.25">
      <c r="AD4568" s="243" t="s">
        <v>81</v>
      </c>
      <c r="AE4568" s="243" t="s">
        <v>2925</v>
      </c>
      <c r="AF4568" s="243">
        <v>4209805</v>
      </c>
      <c r="AG4568" s="243"/>
      <c r="AH4568" s="243"/>
    </row>
    <row r="4569" spans="30:34" x14ac:dyDescent="0.25">
      <c r="AD4569" s="243" t="s">
        <v>81</v>
      </c>
      <c r="AE4569" s="243" t="s">
        <v>2936</v>
      </c>
      <c r="AF4569" s="243">
        <v>4209854</v>
      </c>
      <c r="AG4569" s="243"/>
      <c r="AH4569" s="243"/>
    </row>
    <row r="4570" spans="30:34" x14ac:dyDescent="0.25">
      <c r="AD4570" s="243" t="s">
        <v>81</v>
      </c>
      <c r="AE4570" s="243" t="s">
        <v>2948</v>
      </c>
      <c r="AF4570" s="243">
        <v>4209904</v>
      </c>
      <c r="AG4570" s="243"/>
      <c r="AH4570" s="243"/>
    </row>
    <row r="4571" spans="30:34" x14ac:dyDescent="0.25">
      <c r="AD4571" s="243" t="s">
        <v>81</v>
      </c>
      <c r="AE4571" s="243" t="s">
        <v>2960</v>
      </c>
      <c r="AF4571" s="243">
        <v>4210001</v>
      </c>
      <c r="AG4571" s="243"/>
      <c r="AH4571" s="243"/>
    </row>
    <row r="4572" spans="30:34" x14ac:dyDescent="0.25">
      <c r="AD4572" s="243" t="s">
        <v>81</v>
      </c>
      <c r="AE4572" s="243" t="s">
        <v>2972</v>
      </c>
      <c r="AF4572" s="243">
        <v>4210035</v>
      </c>
      <c r="AG4572" s="243"/>
      <c r="AH4572" s="243"/>
    </row>
    <row r="4573" spans="30:34" x14ac:dyDescent="0.25">
      <c r="AD4573" s="243" t="s">
        <v>81</v>
      </c>
      <c r="AE4573" s="243" t="s">
        <v>2984</v>
      </c>
      <c r="AF4573" s="243">
        <v>4210050</v>
      </c>
      <c r="AG4573" s="243"/>
      <c r="AH4573" s="243"/>
    </row>
    <row r="4574" spans="30:34" x14ac:dyDescent="0.25">
      <c r="AD4574" s="243" t="s">
        <v>81</v>
      </c>
      <c r="AE4574" s="243" t="s">
        <v>2996</v>
      </c>
      <c r="AF4574" s="243">
        <v>4210100</v>
      </c>
      <c r="AG4574" s="243"/>
      <c r="AH4574" s="243"/>
    </row>
    <row r="4575" spans="30:34" x14ac:dyDescent="0.25">
      <c r="AD4575" s="243" t="s">
        <v>81</v>
      </c>
      <c r="AE4575" s="243" t="s">
        <v>3009</v>
      </c>
      <c r="AF4575" s="243">
        <v>4210209</v>
      </c>
      <c r="AG4575" s="243"/>
      <c r="AH4575" s="243"/>
    </row>
    <row r="4576" spans="30:34" x14ac:dyDescent="0.25">
      <c r="AD4576" s="243" t="s">
        <v>81</v>
      </c>
      <c r="AE4576" s="243" t="s">
        <v>3022</v>
      </c>
      <c r="AF4576" s="243">
        <v>4210308</v>
      </c>
      <c r="AG4576" s="243"/>
      <c r="AH4576" s="243"/>
    </row>
    <row r="4577" spans="30:34" x14ac:dyDescent="0.25">
      <c r="AD4577" s="243" t="s">
        <v>81</v>
      </c>
      <c r="AE4577" s="243" t="s">
        <v>3034</v>
      </c>
      <c r="AF4577" s="243">
        <v>4210407</v>
      </c>
      <c r="AG4577" s="243"/>
      <c r="AH4577" s="243"/>
    </row>
    <row r="4578" spans="30:34" x14ac:dyDescent="0.25">
      <c r="AD4578" s="243" t="s">
        <v>81</v>
      </c>
      <c r="AE4578" s="243" t="s">
        <v>1251</v>
      </c>
      <c r="AF4578" s="243">
        <v>4210506</v>
      </c>
      <c r="AG4578" s="243"/>
      <c r="AH4578" s="243"/>
    </row>
    <row r="4579" spans="30:34" x14ac:dyDescent="0.25">
      <c r="AD4579" s="243" t="s">
        <v>81</v>
      </c>
      <c r="AE4579" s="243" t="s">
        <v>3058</v>
      </c>
      <c r="AF4579" s="243">
        <v>4210555</v>
      </c>
      <c r="AG4579" s="243"/>
      <c r="AH4579" s="243"/>
    </row>
    <row r="4580" spans="30:34" x14ac:dyDescent="0.25">
      <c r="AD4580" s="243" t="s">
        <v>81</v>
      </c>
      <c r="AE4580" s="243" t="s">
        <v>2428</v>
      </c>
      <c r="AF4580" s="243">
        <v>4210605</v>
      </c>
      <c r="AG4580" s="243"/>
      <c r="AH4580" s="243"/>
    </row>
    <row r="4581" spans="30:34" x14ac:dyDescent="0.25">
      <c r="AD4581" s="243" t="s">
        <v>81</v>
      </c>
      <c r="AE4581" s="243" t="s">
        <v>3082</v>
      </c>
      <c r="AF4581" s="243">
        <v>4210704</v>
      </c>
      <c r="AG4581" s="243"/>
      <c r="AH4581" s="243"/>
    </row>
    <row r="4582" spans="30:34" x14ac:dyDescent="0.25">
      <c r="AD4582" s="243" t="s">
        <v>81</v>
      </c>
      <c r="AE4582" s="243" t="s">
        <v>3095</v>
      </c>
      <c r="AF4582" s="243">
        <v>4210803</v>
      </c>
      <c r="AG4582" s="243"/>
      <c r="AH4582" s="243"/>
    </row>
    <row r="4583" spans="30:34" x14ac:dyDescent="0.25">
      <c r="AD4583" s="243" t="s">
        <v>81</v>
      </c>
      <c r="AE4583" s="243" t="s">
        <v>3107</v>
      </c>
      <c r="AF4583" s="243">
        <v>4210852</v>
      </c>
      <c r="AG4583" s="243"/>
      <c r="AH4583" s="243"/>
    </row>
    <row r="4584" spans="30:34" x14ac:dyDescent="0.25">
      <c r="AD4584" s="243" t="s">
        <v>81</v>
      </c>
      <c r="AE4584" s="243" t="s">
        <v>3120</v>
      </c>
      <c r="AF4584" s="243">
        <v>4210902</v>
      </c>
      <c r="AG4584" s="243"/>
      <c r="AH4584" s="243"/>
    </row>
    <row r="4585" spans="30:34" x14ac:dyDescent="0.25">
      <c r="AD4585" s="243" t="s">
        <v>81</v>
      </c>
      <c r="AE4585" s="243" t="s">
        <v>3131</v>
      </c>
      <c r="AF4585" s="243">
        <v>4211009</v>
      </c>
      <c r="AG4585" s="243"/>
      <c r="AH4585" s="243"/>
    </row>
    <row r="4586" spans="30:34" x14ac:dyDescent="0.25">
      <c r="AD4586" s="243" t="s">
        <v>81</v>
      </c>
      <c r="AE4586" s="243" t="s">
        <v>3143</v>
      </c>
      <c r="AF4586" s="243">
        <v>4211058</v>
      </c>
      <c r="AG4586" s="243"/>
      <c r="AH4586" s="243"/>
    </row>
    <row r="4587" spans="30:34" x14ac:dyDescent="0.25">
      <c r="AD4587" s="243" t="s">
        <v>81</v>
      </c>
      <c r="AE4587" s="243" t="s">
        <v>3154</v>
      </c>
      <c r="AF4587" s="243">
        <v>4211108</v>
      </c>
      <c r="AG4587" s="243"/>
      <c r="AH4587" s="243"/>
    </row>
    <row r="4588" spans="30:34" x14ac:dyDescent="0.25">
      <c r="AD4588" s="243" t="s">
        <v>81</v>
      </c>
      <c r="AE4588" s="243" t="s">
        <v>3165</v>
      </c>
      <c r="AF4588" s="243">
        <v>4211207</v>
      </c>
      <c r="AG4588" s="243"/>
      <c r="AH4588" s="243"/>
    </row>
    <row r="4589" spans="30:34" x14ac:dyDescent="0.25">
      <c r="AD4589" s="243" t="s">
        <v>81</v>
      </c>
      <c r="AE4589" s="243" t="s">
        <v>3176</v>
      </c>
      <c r="AF4589" s="243">
        <v>4211256</v>
      </c>
      <c r="AG4589" s="243"/>
      <c r="AH4589" s="243"/>
    </row>
    <row r="4590" spans="30:34" x14ac:dyDescent="0.25">
      <c r="AD4590" s="243" t="s">
        <v>81</v>
      </c>
      <c r="AE4590" s="243" t="s">
        <v>3187</v>
      </c>
      <c r="AF4590" s="243">
        <v>4211306</v>
      </c>
      <c r="AG4590" s="243"/>
      <c r="AH4590" s="243"/>
    </row>
    <row r="4591" spans="30:34" x14ac:dyDescent="0.25">
      <c r="AD4591" s="243" t="s">
        <v>81</v>
      </c>
      <c r="AE4591" s="243" t="s">
        <v>3199</v>
      </c>
      <c r="AF4591" s="243">
        <v>4211405</v>
      </c>
      <c r="AG4591" s="243"/>
      <c r="AH4591" s="243"/>
    </row>
    <row r="4592" spans="30:34" x14ac:dyDescent="0.25">
      <c r="AD4592" s="243" t="s">
        <v>81</v>
      </c>
      <c r="AE4592" s="243" t="s">
        <v>3211</v>
      </c>
      <c r="AF4592" s="243">
        <v>4211454</v>
      </c>
      <c r="AG4592" s="243"/>
      <c r="AH4592" s="243"/>
    </row>
    <row r="4593" spans="30:34" x14ac:dyDescent="0.25">
      <c r="AD4593" s="243" t="s">
        <v>81</v>
      </c>
      <c r="AE4593" s="243" t="s">
        <v>3223</v>
      </c>
      <c r="AF4593" s="243">
        <v>4211504</v>
      </c>
      <c r="AG4593" s="243"/>
      <c r="AH4593" s="243"/>
    </row>
    <row r="4594" spans="30:34" x14ac:dyDescent="0.25">
      <c r="AD4594" s="243" t="s">
        <v>81</v>
      </c>
      <c r="AE4594" s="243" t="s">
        <v>3111</v>
      </c>
      <c r="AF4594" s="243">
        <v>4211603</v>
      </c>
      <c r="AG4594" s="243"/>
      <c r="AH4594" s="243"/>
    </row>
    <row r="4595" spans="30:34" x14ac:dyDescent="0.25">
      <c r="AD4595" s="243" t="s">
        <v>81</v>
      </c>
      <c r="AE4595" s="243" t="s">
        <v>3245</v>
      </c>
      <c r="AF4595" s="243">
        <v>4211652</v>
      </c>
      <c r="AG4595" s="243"/>
      <c r="AH4595" s="243"/>
    </row>
    <row r="4596" spans="30:34" x14ac:dyDescent="0.25">
      <c r="AD4596" s="243" t="s">
        <v>81</v>
      </c>
      <c r="AE4596" s="243" t="s">
        <v>3254</v>
      </c>
      <c r="AF4596" s="243">
        <v>4211702</v>
      </c>
      <c r="AG4596" s="243"/>
      <c r="AH4596" s="243"/>
    </row>
    <row r="4597" spans="30:34" x14ac:dyDescent="0.25">
      <c r="AD4597" s="243" t="s">
        <v>81</v>
      </c>
      <c r="AE4597" s="243" t="s">
        <v>3265</v>
      </c>
      <c r="AF4597" s="243">
        <v>4211751</v>
      </c>
      <c r="AG4597" s="243"/>
      <c r="AH4597" s="243"/>
    </row>
    <row r="4598" spans="30:34" x14ac:dyDescent="0.25">
      <c r="AD4598" s="243" t="s">
        <v>81</v>
      </c>
      <c r="AE4598" s="243" t="s">
        <v>3277</v>
      </c>
      <c r="AF4598" s="243">
        <v>4211801</v>
      </c>
      <c r="AG4598" s="243"/>
      <c r="AH4598" s="243"/>
    </row>
    <row r="4599" spans="30:34" x14ac:dyDescent="0.25">
      <c r="AD4599" s="243" t="s">
        <v>81</v>
      </c>
      <c r="AE4599" s="243" t="s">
        <v>3288</v>
      </c>
      <c r="AF4599" s="243">
        <v>4211850</v>
      </c>
      <c r="AG4599" s="243"/>
      <c r="AH4599" s="243"/>
    </row>
    <row r="4600" spans="30:34" x14ac:dyDescent="0.25">
      <c r="AD4600" s="243" t="s">
        <v>81</v>
      </c>
      <c r="AE4600" s="243" t="s">
        <v>3300</v>
      </c>
      <c r="AF4600" s="243">
        <v>4211876</v>
      </c>
      <c r="AG4600" s="243"/>
      <c r="AH4600" s="243"/>
    </row>
    <row r="4601" spans="30:34" x14ac:dyDescent="0.25">
      <c r="AD4601" s="243" t="s">
        <v>81</v>
      </c>
      <c r="AE4601" s="243" t="s">
        <v>3312</v>
      </c>
      <c r="AF4601" s="243">
        <v>4211892</v>
      </c>
      <c r="AG4601" s="243"/>
      <c r="AH4601" s="243"/>
    </row>
    <row r="4602" spans="30:34" x14ac:dyDescent="0.25">
      <c r="AD4602" s="243" t="s">
        <v>81</v>
      </c>
      <c r="AE4602" s="243" t="s">
        <v>3323</v>
      </c>
      <c r="AF4602" s="243">
        <v>4211900</v>
      </c>
      <c r="AG4602" s="243"/>
      <c r="AH4602" s="243"/>
    </row>
    <row r="4603" spans="30:34" x14ac:dyDescent="0.25">
      <c r="AD4603" s="243" t="s">
        <v>81</v>
      </c>
      <c r="AE4603" s="243" t="s">
        <v>3334</v>
      </c>
      <c r="AF4603" s="243">
        <v>4212007</v>
      </c>
      <c r="AG4603" s="243"/>
      <c r="AH4603" s="243"/>
    </row>
    <row r="4604" spans="30:34" x14ac:dyDescent="0.25">
      <c r="AD4604" s="243" t="s">
        <v>81</v>
      </c>
      <c r="AE4604" s="243" t="s">
        <v>3345</v>
      </c>
      <c r="AF4604" s="243">
        <v>4212056</v>
      </c>
      <c r="AG4604" s="243"/>
      <c r="AH4604" s="243"/>
    </row>
    <row r="4605" spans="30:34" x14ac:dyDescent="0.25">
      <c r="AD4605" s="243" t="s">
        <v>81</v>
      </c>
      <c r="AE4605" s="243" t="s">
        <v>3355</v>
      </c>
      <c r="AF4605" s="243">
        <v>4212106</v>
      </c>
      <c r="AG4605" s="243"/>
      <c r="AH4605" s="243"/>
    </row>
    <row r="4606" spans="30:34" x14ac:dyDescent="0.25">
      <c r="AD4606" s="243" t="s">
        <v>81</v>
      </c>
      <c r="AE4606" s="243" t="s">
        <v>3365</v>
      </c>
      <c r="AF4606" s="243">
        <v>4212205</v>
      </c>
      <c r="AG4606" s="243"/>
      <c r="AH4606" s="243"/>
    </row>
    <row r="4607" spans="30:34" x14ac:dyDescent="0.25">
      <c r="AD4607" s="243" t="s">
        <v>81</v>
      </c>
      <c r="AE4607" s="243" t="s">
        <v>3374</v>
      </c>
      <c r="AF4607" s="243">
        <v>4212239</v>
      </c>
      <c r="AG4607" s="243"/>
      <c r="AH4607" s="243"/>
    </row>
    <row r="4608" spans="30:34" x14ac:dyDescent="0.25">
      <c r="AD4608" s="243" t="s">
        <v>81</v>
      </c>
      <c r="AE4608" s="243" t="s">
        <v>3384</v>
      </c>
      <c r="AF4608" s="243">
        <v>4212254</v>
      </c>
      <c r="AG4608" s="243"/>
      <c r="AH4608" s="243"/>
    </row>
    <row r="4609" spans="30:34" x14ac:dyDescent="0.25">
      <c r="AD4609" s="243" t="s">
        <v>81</v>
      </c>
      <c r="AE4609" s="243" t="s">
        <v>3394</v>
      </c>
      <c r="AF4609" s="243">
        <v>4212270</v>
      </c>
      <c r="AG4609" s="243"/>
      <c r="AH4609" s="243"/>
    </row>
    <row r="4610" spans="30:34" x14ac:dyDescent="0.25">
      <c r="AD4610" s="243" t="s">
        <v>81</v>
      </c>
      <c r="AE4610" s="243" t="s">
        <v>3404</v>
      </c>
      <c r="AF4610" s="243">
        <v>4212304</v>
      </c>
      <c r="AG4610" s="243"/>
      <c r="AH4610" s="243"/>
    </row>
    <row r="4611" spans="30:34" x14ac:dyDescent="0.25">
      <c r="AD4611" s="243" t="s">
        <v>81</v>
      </c>
      <c r="AE4611" s="243" t="s">
        <v>3414</v>
      </c>
      <c r="AF4611" s="243">
        <v>4212403</v>
      </c>
      <c r="AG4611" s="243"/>
      <c r="AH4611" s="243"/>
    </row>
    <row r="4612" spans="30:34" x14ac:dyDescent="0.25">
      <c r="AD4612" s="243" t="s">
        <v>81</v>
      </c>
      <c r="AE4612" s="243" t="s">
        <v>3424</v>
      </c>
      <c r="AF4612" s="243">
        <v>4212502</v>
      </c>
      <c r="AG4612" s="243"/>
      <c r="AH4612" s="243"/>
    </row>
    <row r="4613" spans="30:34" x14ac:dyDescent="0.25">
      <c r="AD4613" s="243" t="s">
        <v>81</v>
      </c>
      <c r="AE4613" s="243" t="s">
        <v>3433</v>
      </c>
      <c r="AF4613" s="243">
        <v>4212601</v>
      </c>
      <c r="AG4613" s="243"/>
      <c r="AH4613" s="243"/>
    </row>
    <row r="4614" spans="30:34" x14ac:dyDescent="0.25">
      <c r="AD4614" s="243" t="s">
        <v>81</v>
      </c>
      <c r="AE4614" s="243" t="s">
        <v>3442</v>
      </c>
      <c r="AF4614" s="243">
        <v>4212650</v>
      </c>
      <c r="AG4614" s="243"/>
      <c r="AH4614" s="243"/>
    </row>
    <row r="4615" spans="30:34" x14ac:dyDescent="0.25">
      <c r="AD4615" s="243" t="s">
        <v>81</v>
      </c>
      <c r="AE4615" s="243" t="s">
        <v>2597</v>
      </c>
      <c r="AF4615" s="243">
        <v>4212700</v>
      </c>
      <c r="AG4615" s="243"/>
      <c r="AH4615" s="243"/>
    </row>
    <row r="4616" spans="30:34" x14ac:dyDescent="0.25">
      <c r="AD4616" s="243" t="s">
        <v>81</v>
      </c>
      <c r="AE4616" s="243" t="s">
        <v>3461</v>
      </c>
      <c r="AF4616" s="243">
        <v>4212908</v>
      </c>
      <c r="AG4616" s="243"/>
      <c r="AH4616" s="243"/>
    </row>
    <row r="4617" spans="30:34" x14ac:dyDescent="0.25">
      <c r="AD4617" s="243" t="s">
        <v>81</v>
      </c>
      <c r="AE4617" s="243" t="s">
        <v>3471</v>
      </c>
      <c r="AF4617" s="243">
        <v>4213005</v>
      </c>
      <c r="AG4617" s="243"/>
      <c r="AH4617" s="243"/>
    </row>
    <row r="4618" spans="30:34" x14ac:dyDescent="0.25">
      <c r="AD4618" s="243" t="s">
        <v>81</v>
      </c>
      <c r="AE4618" s="243" t="s">
        <v>3480</v>
      </c>
      <c r="AF4618" s="243">
        <v>4213104</v>
      </c>
      <c r="AG4618" s="243"/>
      <c r="AH4618" s="243"/>
    </row>
    <row r="4619" spans="30:34" x14ac:dyDescent="0.25">
      <c r="AD4619" s="243" t="s">
        <v>81</v>
      </c>
      <c r="AE4619" s="243" t="s">
        <v>3490</v>
      </c>
      <c r="AF4619" s="243">
        <v>4213153</v>
      </c>
      <c r="AG4619" s="243"/>
      <c r="AH4619" s="243"/>
    </row>
    <row r="4620" spans="30:34" x14ac:dyDescent="0.25">
      <c r="AD4620" s="243" t="s">
        <v>81</v>
      </c>
      <c r="AE4620" s="243" t="s">
        <v>3500</v>
      </c>
      <c r="AF4620" s="243">
        <v>4213203</v>
      </c>
      <c r="AG4620" s="243"/>
      <c r="AH4620" s="243"/>
    </row>
    <row r="4621" spans="30:34" x14ac:dyDescent="0.25">
      <c r="AD4621" s="243" t="s">
        <v>81</v>
      </c>
      <c r="AE4621" s="243" t="s">
        <v>3509</v>
      </c>
      <c r="AF4621" s="243">
        <v>4213302</v>
      </c>
      <c r="AG4621" s="243"/>
      <c r="AH4621" s="243"/>
    </row>
    <row r="4622" spans="30:34" x14ac:dyDescent="0.25">
      <c r="AD4622" s="243" t="s">
        <v>81</v>
      </c>
      <c r="AE4622" s="243" t="s">
        <v>3519</v>
      </c>
      <c r="AF4622" s="243">
        <v>4213351</v>
      </c>
      <c r="AG4622" s="243"/>
      <c r="AH4622" s="243"/>
    </row>
    <row r="4623" spans="30:34" x14ac:dyDescent="0.25">
      <c r="AD4623" s="243" t="s">
        <v>81</v>
      </c>
      <c r="AE4623" s="243" t="s">
        <v>3529</v>
      </c>
      <c r="AF4623" s="243">
        <v>4213401</v>
      </c>
      <c r="AG4623" s="243"/>
      <c r="AH4623" s="243"/>
    </row>
    <row r="4624" spans="30:34" x14ac:dyDescent="0.25">
      <c r="AD4624" s="243" t="s">
        <v>81</v>
      </c>
      <c r="AE4624" s="243" t="s">
        <v>3539</v>
      </c>
      <c r="AF4624" s="243">
        <v>4213500</v>
      </c>
      <c r="AG4624" s="243"/>
      <c r="AH4624" s="243"/>
    </row>
    <row r="4625" spans="30:34" x14ac:dyDescent="0.25">
      <c r="AD4625" s="243" t="s">
        <v>81</v>
      </c>
      <c r="AE4625" s="243" t="s">
        <v>3548</v>
      </c>
      <c r="AF4625" s="243">
        <v>4213609</v>
      </c>
      <c r="AG4625" s="243"/>
      <c r="AH4625" s="243"/>
    </row>
    <row r="4626" spans="30:34" x14ac:dyDescent="0.25">
      <c r="AD4626" s="243" t="s">
        <v>81</v>
      </c>
      <c r="AE4626" s="243" t="s">
        <v>3557</v>
      </c>
      <c r="AF4626" s="243">
        <v>4213708</v>
      </c>
      <c r="AG4626" s="243"/>
      <c r="AH4626" s="243"/>
    </row>
    <row r="4627" spans="30:34" x14ac:dyDescent="0.25">
      <c r="AD4627" s="243" t="s">
        <v>81</v>
      </c>
      <c r="AE4627" s="243" t="s">
        <v>3567</v>
      </c>
      <c r="AF4627" s="243">
        <v>4213807</v>
      </c>
      <c r="AG4627" s="243"/>
      <c r="AH4627" s="243"/>
    </row>
    <row r="4628" spans="30:34" x14ac:dyDescent="0.25">
      <c r="AD4628" s="243" t="s">
        <v>81</v>
      </c>
      <c r="AE4628" s="243" t="s">
        <v>3577</v>
      </c>
      <c r="AF4628" s="243">
        <v>4213906</v>
      </c>
      <c r="AG4628" s="243"/>
      <c r="AH4628" s="243"/>
    </row>
    <row r="4629" spans="30:34" x14ac:dyDescent="0.25">
      <c r="AD4629" s="243" t="s">
        <v>81</v>
      </c>
      <c r="AE4629" s="243" t="s">
        <v>3587</v>
      </c>
      <c r="AF4629" s="243">
        <v>4214003</v>
      </c>
      <c r="AG4629" s="243"/>
      <c r="AH4629" s="243"/>
    </row>
    <row r="4630" spans="30:34" x14ac:dyDescent="0.25">
      <c r="AD4630" s="243" t="s">
        <v>81</v>
      </c>
      <c r="AE4630" s="243" t="s">
        <v>3597</v>
      </c>
      <c r="AF4630" s="243">
        <v>4214102</v>
      </c>
      <c r="AG4630" s="243"/>
      <c r="AH4630" s="243"/>
    </row>
    <row r="4631" spans="30:34" x14ac:dyDescent="0.25">
      <c r="AD4631" s="243" t="s">
        <v>81</v>
      </c>
      <c r="AE4631" s="243" t="s">
        <v>3606</v>
      </c>
      <c r="AF4631" s="243">
        <v>4214151</v>
      </c>
      <c r="AG4631" s="243"/>
      <c r="AH4631" s="243"/>
    </row>
    <row r="4632" spans="30:34" x14ac:dyDescent="0.25">
      <c r="AD4632" s="243" t="s">
        <v>81</v>
      </c>
      <c r="AE4632" s="243" t="s">
        <v>3615</v>
      </c>
      <c r="AF4632" s="243">
        <v>4214201</v>
      </c>
      <c r="AG4632" s="243"/>
      <c r="AH4632" s="243"/>
    </row>
    <row r="4633" spans="30:34" x14ac:dyDescent="0.25">
      <c r="AD4633" s="243" t="s">
        <v>81</v>
      </c>
      <c r="AE4633" s="243" t="s">
        <v>3624</v>
      </c>
      <c r="AF4633" s="243">
        <v>4214300</v>
      </c>
      <c r="AG4633" s="243"/>
      <c r="AH4633" s="243"/>
    </row>
    <row r="4634" spans="30:34" x14ac:dyDescent="0.25">
      <c r="AD4634" s="243" t="s">
        <v>81</v>
      </c>
      <c r="AE4634" s="243" t="s">
        <v>3634</v>
      </c>
      <c r="AF4634" s="243">
        <v>4214409</v>
      </c>
      <c r="AG4634" s="243"/>
      <c r="AH4634" s="243"/>
    </row>
    <row r="4635" spans="30:34" x14ac:dyDescent="0.25">
      <c r="AD4635" s="243" t="s">
        <v>81</v>
      </c>
      <c r="AE4635" s="243" t="s">
        <v>3644</v>
      </c>
      <c r="AF4635" s="243">
        <v>4214508</v>
      </c>
      <c r="AG4635" s="243"/>
      <c r="AH4635" s="243"/>
    </row>
    <row r="4636" spans="30:34" x14ac:dyDescent="0.25">
      <c r="AD4636" s="243" t="s">
        <v>81</v>
      </c>
      <c r="AE4636" s="243" t="s">
        <v>3653</v>
      </c>
      <c r="AF4636" s="243">
        <v>4214607</v>
      </c>
      <c r="AG4636" s="243"/>
      <c r="AH4636" s="243"/>
    </row>
    <row r="4637" spans="30:34" x14ac:dyDescent="0.25">
      <c r="AD4637" s="243" t="s">
        <v>81</v>
      </c>
      <c r="AE4637" s="243" t="s">
        <v>3662</v>
      </c>
      <c r="AF4637" s="243">
        <v>4214805</v>
      </c>
      <c r="AG4637" s="243"/>
      <c r="AH4637" s="243"/>
    </row>
    <row r="4638" spans="30:34" x14ac:dyDescent="0.25">
      <c r="AD4638" s="243" t="s">
        <v>81</v>
      </c>
      <c r="AE4638" s="243" t="s">
        <v>3671</v>
      </c>
      <c r="AF4638" s="243">
        <v>4214706</v>
      </c>
      <c r="AG4638" s="243"/>
      <c r="AH4638" s="243"/>
    </row>
    <row r="4639" spans="30:34" x14ac:dyDescent="0.25">
      <c r="AD4639" s="243" t="s">
        <v>81</v>
      </c>
      <c r="AE4639" s="243" t="s">
        <v>3678</v>
      </c>
      <c r="AF4639" s="243">
        <v>4214904</v>
      </c>
      <c r="AG4639" s="243"/>
      <c r="AH4639" s="243"/>
    </row>
    <row r="4640" spans="30:34" x14ac:dyDescent="0.25">
      <c r="AD4640" s="243" t="s">
        <v>81</v>
      </c>
      <c r="AE4640" s="243" t="s">
        <v>3686</v>
      </c>
      <c r="AF4640" s="243">
        <v>4215000</v>
      </c>
      <c r="AG4640" s="243"/>
      <c r="AH4640" s="243"/>
    </row>
    <row r="4641" spans="30:34" x14ac:dyDescent="0.25">
      <c r="AD4641" s="243" t="s">
        <v>81</v>
      </c>
      <c r="AE4641" s="243" t="s">
        <v>3695</v>
      </c>
      <c r="AF4641" s="243">
        <v>4215059</v>
      </c>
      <c r="AG4641" s="243"/>
      <c r="AH4641" s="243"/>
    </row>
    <row r="4642" spans="30:34" x14ac:dyDescent="0.25">
      <c r="AD4642" s="243" t="s">
        <v>81</v>
      </c>
      <c r="AE4642" s="243" t="s">
        <v>3703</v>
      </c>
      <c r="AF4642" s="243">
        <v>4215075</v>
      </c>
      <c r="AG4642" s="243"/>
      <c r="AH4642" s="243"/>
    </row>
    <row r="4643" spans="30:34" x14ac:dyDescent="0.25">
      <c r="AD4643" s="243" t="s">
        <v>81</v>
      </c>
      <c r="AE4643" s="243" t="s">
        <v>3711</v>
      </c>
      <c r="AF4643" s="243">
        <v>4215109</v>
      </c>
      <c r="AG4643" s="243"/>
      <c r="AH4643" s="243"/>
    </row>
    <row r="4644" spans="30:34" x14ac:dyDescent="0.25">
      <c r="AD4644" s="243" t="s">
        <v>81</v>
      </c>
      <c r="AE4644" s="243" t="s">
        <v>3718</v>
      </c>
      <c r="AF4644" s="243">
        <v>4215208</v>
      </c>
      <c r="AG4644" s="243"/>
      <c r="AH4644" s="243"/>
    </row>
    <row r="4645" spans="30:34" x14ac:dyDescent="0.25">
      <c r="AD4645" s="243" t="s">
        <v>81</v>
      </c>
      <c r="AE4645" s="243" t="s">
        <v>3725</v>
      </c>
      <c r="AF4645" s="243">
        <v>4215307</v>
      </c>
      <c r="AG4645" s="243"/>
      <c r="AH4645" s="243"/>
    </row>
    <row r="4646" spans="30:34" x14ac:dyDescent="0.25">
      <c r="AD4646" s="243" t="s">
        <v>81</v>
      </c>
      <c r="AE4646" s="243" t="s">
        <v>3732</v>
      </c>
      <c r="AF4646" s="243">
        <v>4215356</v>
      </c>
      <c r="AG4646" s="243"/>
      <c r="AH4646" s="243"/>
    </row>
    <row r="4647" spans="30:34" x14ac:dyDescent="0.25">
      <c r="AD4647" s="243" t="s">
        <v>81</v>
      </c>
      <c r="AE4647" s="243" t="s">
        <v>3739</v>
      </c>
      <c r="AF4647" s="243">
        <v>4215406</v>
      </c>
      <c r="AG4647" s="243"/>
      <c r="AH4647" s="243"/>
    </row>
    <row r="4648" spans="30:34" x14ac:dyDescent="0.25">
      <c r="AD4648" s="243" t="s">
        <v>81</v>
      </c>
      <c r="AE4648" s="243" t="s">
        <v>3746</v>
      </c>
      <c r="AF4648" s="243">
        <v>4215455</v>
      </c>
      <c r="AG4648" s="243"/>
      <c r="AH4648" s="243"/>
    </row>
    <row r="4649" spans="30:34" x14ac:dyDescent="0.25">
      <c r="AD4649" s="243" t="s">
        <v>81</v>
      </c>
      <c r="AE4649" s="243" t="s">
        <v>3126</v>
      </c>
      <c r="AF4649" s="243">
        <v>4215505</v>
      </c>
      <c r="AG4649" s="243"/>
      <c r="AH4649" s="243"/>
    </row>
    <row r="4650" spans="30:34" x14ac:dyDescent="0.25">
      <c r="AD4650" s="243" t="s">
        <v>81</v>
      </c>
      <c r="AE4650" s="243" t="s">
        <v>3074</v>
      </c>
      <c r="AF4650" s="243">
        <v>4215554</v>
      </c>
      <c r="AG4650" s="243"/>
      <c r="AH4650" s="243"/>
    </row>
    <row r="4651" spans="30:34" x14ac:dyDescent="0.25">
      <c r="AD4651" s="243" t="s">
        <v>81</v>
      </c>
      <c r="AE4651" s="243" t="s">
        <v>1529</v>
      </c>
      <c r="AF4651" s="243">
        <v>4215604</v>
      </c>
      <c r="AG4651" s="243"/>
      <c r="AH4651" s="243"/>
    </row>
    <row r="4652" spans="30:34" x14ac:dyDescent="0.25">
      <c r="AD4652" s="243" t="s">
        <v>81</v>
      </c>
      <c r="AE4652" s="243" t="s">
        <v>3768</v>
      </c>
      <c r="AF4652" s="243">
        <v>4215653</v>
      </c>
      <c r="AG4652" s="243"/>
      <c r="AH4652" s="243"/>
    </row>
    <row r="4653" spans="30:34" x14ac:dyDescent="0.25">
      <c r="AD4653" s="243" t="s">
        <v>81</v>
      </c>
      <c r="AE4653" s="243" t="s">
        <v>2441</v>
      </c>
      <c r="AF4653" s="243">
        <v>4215679</v>
      </c>
      <c r="AG4653" s="243"/>
      <c r="AH4653" s="243"/>
    </row>
    <row r="4654" spans="30:34" x14ac:dyDescent="0.25">
      <c r="AD4654" s="243" t="s">
        <v>81</v>
      </c>
      <c r="AE4654" s="243" t="s">
        <v>3781</v>
      </c>
      <c r="AF4654" s="243">
        <v>4215687</v>
      </c>
      <c r="AG4654" s="243"/>
      <c r="AH4654" s="243"/>
    </row>
    <row r="4655" spans="30:34" x14ac:dyDescent="0.25">
      <c r="AD4655" s="243" t="s">
        <v>81</v>
      </c>
      <c r="AE4655" s="243" t="s">
        <v>3788</v>
      </c>
      <c r="AF4655" s="243">
        <v>4215695</v>
      </c>
      <c r="AG4655" s="243"/>
      <c r="AH4655" s="243"/>
    </row>
    <row r="4656" spans="30:34" x14ac:dyDescent="0.25">
      <c r="AD4656" s="243" t="s">
        <v>81</v>
      </c>
      <c r="AE4656" s="243" t="s">
        <v>3795</v>
      </c>
      <c r="AF4656" s="243">
        <v>4215703</v>
      </c>
      <c r="AG4656" s="243"/>
      <c r="AH4656" s="243"/>
    </row>
    <row r="4657" spans="30:34" x14ac:dyDescent="0.25">
      <c r="AD4657" s="243" t="s">
        <v>81</v>
      </c>
      <c r="AE4657" s="243" t="s">
        <v>3802</v>
      </c>
      <c r="AF4657" s="243">
        <v>4215802</v>
      </c>
      <c r="AG4657" s="243"/>
      <c r="AH4657" s="243"/>
    </row>
    <row r="4658" spans="30:34" x14ac:dyDescent="0.25">
      <c r="AD4658" s="243" t="s">
        <v>81</v>
      </c>
      <c r="AE4658" s="243" t="s">
        <v>3808</v>
      </c>
      <c r="AF4658" s="243">
        <v>4215752</v>
      </c>
      <c r="AG4658" s="243"/>
      <c r="AH4658" s="243"/>
    </row>
    <row r="4659" spans="30:34" x14ac:dyDescent="0.25">
      <c r="AD4659" s="243" t="s">
        <v>81</v>
      </c>
      <c r="AE4659" s="243" t="s">
        <v>3815</v>
      </c>
      <c r="AF4659" s="243">
        <v>4215901</v>
      </c>
      <c r="AG4659" s="243"/>
      <c r="AH4659" s="243"/>
    </row>
    <row r="4660" spans="30:34" x14ac:dyDescent="0.25">
      <c r="AD4660" s="243" t="s">
        <v>81</v>
      </c>
      <c r="AE4660" s="243" t="s">
        <v>3822</v>
      </c>
      <c r="AF4660" s="243">
        <v>4216008</v>
      </c>
      <c r="AG4660" s="243"/>
      <c r="AH4660" s="243"/>
    </row>
    <row r="4661" spans="30:34" x14ac:dyDescent="0.25">
      <c r="AD4661" s="243" t="s">
        <v>81</v>
      </c>
      <c r="AE4661" s="243" t="s">
        <v>3829</v>
      </c>
      <c r="AF4661" s="243">
        <v>4216057</v>
      </c>
      <c r="AG4661" s="243"/>
      <c r="AH4661" s="243"/>
    </row>
    <row r="4662" spans="30:34" x14ac:dyDescent="0.25">
      <c r="AD4662" s="243" t="s">
        <v>81</v>
      </c>
      <c r="AE4662" s="243" t="s">
        <v>1609</v>
      </c>
      <c r="AF4662" s="243">
        <v>4216107</v>
      </c>
      <c r="AG4662" s="243"/>
      <c r="AH4662" s="243"/>
    </row>
    <row r="4663" spans="30:34" x14ac:dyDescent="0.25">
      <c r="AD4663" s="243" t="s">
        <v>81</v>
      </c>
      <c r="AE4663" s="243" t="s">
        <v>3842</v>
      </c>
      <c r="AF4663" s="243">
        <v>4216206</v>
      </c>
      <c r="AG4663" s="243"/>
      <c r="AH4663" s="243"/>
    </row>
    <row r="4664" spans="30:34" x14ac:dyDescent="0.25">
      <c r="AD4664" s="243" t="s">
        <v>81</v>
      </c>
      <c r="AE4664" s="243" t="s">
        <v>3270</v>
      </c>
      <c r="AF4664" s="243">
        <v>4216305</v>
      </c>
      <c r="AG4664" s="243"/>
      <c r="AH4664" s="243"/>
    </row>
    <row r="4665" spans="30:34" x14ac:dyDescent="0.25">
      <c r="AD4665" s="243" t="s">
        <v>81</v>
      </c>
      <c r="AE4665" s="243" t="s">
        <v>3855</v>
      </c>
      <c r="AF4665" s="243">
        <v>4216354</v>
      </c>
      <c r="AG4665" s="243"/>
      <c r="AH4665" s="243"/>
    </row>
    <row r="4666" spans="30:34" x14ac:dyDescent="0.25">
      <c r="AD4666" s="243" t="s">
        <v>81</v>
      </c>
      <c r="AE4666" s="243" t="s">
        <v>3861</v>
      </c>
      <c r="AF4666" s="243">
        <v>4216255</v>
      </c>
      <c r="AG4666" s="243"/>
      <c r="AH4666" s="243"/>
    </row>
    <row r="4667" spans="30:34" x14ac:dyDescent="0.25">
      <c r="AD4667" s="243" t="s">
        <v>81</v>
      </c>
      <c r="AE4667" s="243" t="s">
        <v>3867</v>
      </c>
      <c r="AF4667" s="243">
        <v>4216404</v>
      </c>
      <c r="AG4667" s="243"/>
      <c r="AH4667" s="243"/>
    </row>
    <row r="4668" spans="30:34" x14ac:dyDescent="0.25">
      <c r="AD4668" s="243" t="s">
        <v>81</v>
      </c>
      <c r="AE4668" s="243" t="s">
        <v>3872</v>
      </c>
      <c r="AF4668" s="243">
        <v>4216503</v>
      </c>
      <c r="AG4668" s="243"/>
      <c r="AH4668" s="243"/>
    </row>
    <row r="4669" spans="30:34" x14ac:dyDescent="0.25">
      <c r="AD4669" s="243" t="s">
        <v>81</v>
      </c>
      <c r="AE4669" s="243" t="s">
        <v>3877</v>
      </c>
      <c r="AF4669" s="243">
        <v>4216602</v>
      </c>
      <c r="AG4669" s="243"/>
      <c r="AH4669" s="243"/>
    </row>
    <row r="4670" spans="30:34" x14ac:dyDescent="0.25">
      <c r="AD4670" s="243" t="s">
        <v>81</v>
      </c>
      <c r="AE4670" s="243" t="s">
        <v>3883</v>
      </c>
      <c r="AF4670" s="243">
        <v>4216701</v>
      </c>
      <c r="AG4670" s="243"/>
      <c r="AH4670" s="243"/>
    </row>
    <row r="4671" spans="30:34" x14ac:dyDescent="0.25">
      <c r="AD4671" s="243" t="s">
        <v>81</v>
      </c>
      <c r="AE4671" s="243" t="s">
        <v>3889</v>
      </c>
      <c r="AF4671" s="243">
        <v>4216800</v>
      </c>
      <c r="AG4671" s="243"/>
      <c r="AH4671" s="243"/>
    </row>
    <row r="4672" spans="30:34" x14ac:dyDescent="0.25">
      <c r="AD4672" s="243" t="s">
        <v>81</v>
      </c>
      <c r="AE4672" s="243" t="s">
        <v>3895</v>
      </c>
      <c r="AF4672" s="243">
        <v>4216909</v>
      </c>
      <c r="AG4672" s="243"/>
      <c r="AH4672" s="243"/>
    </row>
    <row r="4673" spans="30:34" x14ac:dyDescent="0.25">
      <c r="AD4673" s="243" t="s">
        <v>81</v>
      </c>
      <c r="AE4673" s="243" t="s">
        <v>3901</v>
      </c>
      <c r="AF4673" s="243">
        <v>4217006</v>
      </c>
      <c r="AG4673" s="243"/>
      <c r="AH4673" s="243"/>
    </row>
    <row r="4674" spans="30:34" x14ac:dyDescent="0.25">
      <c r="AD4674" s="243" t="s">
        <v>81</v>
      </c>
      <c r="AE4674" s="243" t="s">
        <v>3907</v>
      </c>
      <c r="AF4674" s="243">
        <v>4217105</v>
      </c>
      <c r="AG4674" s="243"/>
      <c r="AH4674" s="243"/>
    </row>
    <row r="4675" spans="30:34" x14ac:dyDescent="0.25">
      <c r="AD4675" s="243" t="s">
        <v>81</v>
      </c>
      <c r="AE4675" s="243" t="s">
        <v>3913</v>
      </c>
      <c r="AF4675" s="243">
        <v>4217154</v>
      </c>
      <c r="AG4675" s="243"/>
      <c r="AH4675" s="243"/>
    </row>
    <row r="4676" spans="30:34" x14ac:dyDescent="0.25">
      <c r="AD4676" s="243" t="s">
        <v>81</v>
      </c>
      <c r="AE4676" s="243" t="s">
        <v>3918</v>
      </c>
      <c r="AF4676" s="243">
        <v>4217204</v>
      </c>
      <c r="AG4676" s="243"/>
      <c r="AH4676" s="243"/>
    </row>
    <row r="4677" spans="30:34" x14ac:dyDescent="0.25">
      <c r="AD4677" s="243" t="s">
        <v>81</v>
      </c>
      <c r="AE4677" s="243" t="s">
        <v>3924</v>
      </c>
      <c r="AF4677" s="243">
        <v>4217253</v>
      </c>
      <c r="AG4677" s="243"/>
      <c r="AH4677" s="243"/>
    </row>
    <row r="4678" spans="30:34" x14ac:dyDescent="0.25">
      <c r="AD4678" s="243" t="s">
        <v>81</v>
      </c>
      <c r="AE4678" s="243" t="s">
        <v>3930</v>
      </c>
      <c r="AF4678" s="243">
        <v>4217303</v>
      </c>
      <c r="AG4678" s="243"/>
      <c r="AH4678" s="243"/>
    </row>
    <row r="4679" spans="30:34" x14ac:dyDescent="0.25">
      <c r="AD4679" s="243" t="s">
        <v>81</v>
      </c>
      <c r="AE4679" s="243" t="s">
        <v>3936</v>
      </c>
      <c r="AF4679" s="243">
        <v>4217402</v>
      </c>
      <c r="AG4679" s="243"/>
      <c r="AH4679" s="243"/>
    </row>
    <row r="4680" spans="30:34" x14ac:dyDescent="0.25">
      <c r="AD4680" s="243" t="s">
        <v>81</v>
      </c>
      <c r="AE4680" s="243" t="s">
        <v>3942</v>
      </c>
      <c r="AF4680" s="243">
        <v>4217501</v>
      </c>
      <c r="AG4680" s="243"/>
      <c r="AH4680" s="243"/>
    </row>
    <row r="4681" spans="30:34" x14ac:dyDescent="0.25">
      <c r="AD4681" s="243" t="s">
        <v>81</v>
      </c>
      <c r="AE4681" s="243" t="s">
        <v>3948</v>
      </c>
      <c r="AF4681" s="243">
        <v>4217550</v>
      </c>
      <c r="AG4681" s="243"/>
      <c r="AH4681" s="243"/>
    </row>
    <row r="4682" spans="30:34" x14ac:dyDescent="0.25">
      <c r="AD4682" s="243" t="s">
        <v>81</v>
      </c>
      <c r="AE4682" s="243" t="s">
        <v>3954</v>
      </c>
      <c r="AF4682" s="243">
        <v>4217600</v>
      </c>
      <c r="AG4682" s="243"/>
      <c r="AH4682" s="243"/>
    </row>
    <row r="4683" spans="30:34" x14ac:dyDescent="0.25">
      <c r="AD4683" s="243" t="s">
        <v>81</v>
      </c>
      <c r="AE4683" s="243" t="s">
        <v>3960</v>
      </c>
      <c r="AF4683" s="243">
        <v>4217709</v>
      </c>
      <c r="AG4683" s="243"/>
      <c r="AH4683" s="243"/>
    </row>
    <row r="4684" spans="30:34" x14ac:dyDescent="0.25">
      <c r="AD4684" s="243" t="s">
        <v>81</v>
      </c>
      <c r="AE4684" s="243" t="s">
        <v>3965</v>
      </c>
      <c r="AF4684" s="243">
        <v>4217758</v>
      </c>
      <c r="AG4684" s="243"/>
      <c r="AH4684" s="243"/>
    </row>
    <row r="4685" spans="30:34" x14ac:dyDescent="0.25">
      <c r="AD4685" s="243" t="s">
        <v>81</v>
      </c>
      <c r="AE4685" s="243" t="s">
        <v>3971</v>
      </c>
      <c r="AF4685" s="243">
        <v>4217808</v>
      </c>
      <c r="AG4685" s="243"/>
      <c r="AH4685" s="243"/>
    </row>
    <row r="4686" spans="30:34" x14ac:dyDescent="0.25">
      <c r="AD4686" s="243" t="s">
        <v>81</v>
      </c>
      <c r="AE4686" s="243" t="s">
        <v>2970</v>
      </c>
      <c r="AF4686" s="243">
        <v>4217907</v>
      </c>
      <c r="AG4686" s="243"/>
      <c r="AH4686" s="243"/>
    </row>
    <row r="4687" spans="30:34" x14ac:dyDescent="0.25">
      <c r="AD4687" s="243" t="s">
        <v>81</v>
      </c>
      <c r="AE4687" s="243" t="s">
        <v>3981</v>
      </c>
      <c r="AF4687" s="243">
        <v>4217956</v>
      </c>
      <c r="AG4687" s="243"/>
      <c r="AH4687" s="243"/>
    </row>
    <row r="4688" spans="30:34" x14ac:dyDescent="0.25">
      <c r="AD4688" s="243" t="s">
        <v>81</v>
      </c>
      <c r="AE4688" s="243" t="s">
        <v>3987</v>
      </c>
      <c r="AF4688" s="243">
        <v>4218004</v>
      </c>
      <c r="AG4688" s="243"/>
      <c r="AH4688" s="243"/>
    </row>
    <row r="4689" spans="30:34" x14ac:dyDescent="0.25">
      <c r="AD4689" s="243" t="s">
        <v>81</v>
      </c>
      <c r="AE4689" s="243" t="s">
        <v>3992</v>
      </c>
      <c r="AF4689" s="243">
        <v>4218103</v>
      </c>
      <c r="AG4689" s="243"/>
      <c r="AH4689" s="243"/>
    </row>
    <row r="4690" spans="30:34" x14ac:dyDescent="0.25">
      <c r="AD4690" s="243" t="s">
        <v>81</v>
      </c>
      <c r="AE4690" s="243" t="s">
        <v>3998</v>
      </c>
      <c r="AF4690" s="243">
        <v>4218202</v>
      </c>
      <c r="AG4690" s="243"/>
      <c r="AH4690" s="243"/>
    </row>
    <row r="4691" spans="30:34" x14ac:dyDescent="0.25">
      <c r="AD4691" s="243" t="s">
        <v>81</v>
      </c>
      <c r="AE4691" s="243" t="s">
        <v>4003</v>
      </c>
      <c r="AF4691" s="243">
        <v>4218251</v>
      </c>
      <c r="AG4691" s="243"/>
      <c r="AH4691" s="243"/>
    </row>
    <row r="4692" spans="30:34" x14ac:dyDescent="0.25">
      <c r="AD4692" s="243" t="s">
        <v>81</v>
      </c>
      <c r="AE4692" s="243" t="s">
        <v>4009</v>
      </c>
      <c r="AF4692" s="243">
        <v>4218301</v>
      </c>
      <c r="AG4692" s="243"/>
      <c r="AH4692" s="243"/>
    </row>
    <row r="4693" spans="30:34" x14ac:dyDescent="0.25">
      <c r="AD4693" s="243" t="s">
        <v>81</v>
      </c>
      <c r="AE4693" s="243" t="s">
        <v>4015</v>
      </c>
      <c r="AF4693" s="243">
        <v>4218350</v>
      </c>
      <c r="AG4693" s="243"/>
      <c r="AH4693" s="243"/>
    </row>
    <row r="4694" spans="30:34" x14ac:dyDescent="0.25">
      <c r="AD4694" s="243" t="s">
        <v>81</v>
      </c>
      <c r="AE4694" s="243" t="s">
        <v>4021</v>
      </c>
      <c r="AF4694" s="243">
        <v>4218400</v>
      </c>
      <c r="AG4694" s="243"/>
      <c r="AH4694" s="243"/>
    </row>
    <row r="4695" spans="30:34" x14ac:dyDescent="0.25">
      <c r="AD4695" s="243" t="s">
        <v>81</v>
      </c>
      <c r="AE4695" s="243" t="s">
        <v>4026</v>
      </c>
      <c r="AF4695" s="243">
        <v>4218509</v>
      </c>
      <c r="AG4695" s="243"/>
      <c r="AH4695" s="243"/>
    </row>
    <row r="4696" spans="30:34" x14ac:dyDescent="0.25">
      <c r="AD4696" s="243" t="s">
        <v>81</v>
      </c>
      <c r="AE4696" s="243" t="s">
        <v>4032</v>
      </c>
      <c r="AF4696" s="243">
        <v>4218608</v>
      </c>
      <c r="AG4696" s="243"/>
      <c r="AH4696" s="243"/>
    </row>
    <row r="4697" spans="30:34" x14ac:dyDescent="0.25">
      <c r="AD4697" s="243" t="s">
        <v>81</v>
      </c>
      <c r="AE4697" s="243" t="s">
        <v>4038</v>
      </c>
      <c r="AF4697" s="243">
        <v>4218707</v>
      </c>
      <c r="AG4697" s="243"/>
      <c r="AH4697" s="243"/>
    </row>
    <row r="4698" spans="30:34" x14ac:dyDescent="0.25">
      <c r="AD4698" s="243" t="s">
        <v>81</v>
      </c>
      <c r="AE4698" s="243" t="s">
        <v>4043</v>
      </c>
      <c r="AF4698" s="243">
        <v>4218756</v>
      </c>
      <c r="AG4698" s="243"/>
      <c r="AH4698" s="243"/>
    </row>
    <row r="4699" spans="30:34" x14ac:dyDescent="0.25">
      <c r="AD4699" s="243" t="s">
        <v>81</v>
      </c>
      <c r="AE4699" s="243" t="s">
        <v>4049</v>
      </c>
      <c r="AF4699" s="243">
        <v>4218806</v>
      </c>
      <c r="AG4699" s="243"/>
      <c r="AH4699" s="243"/>
    </row>
    <row r="4700" spans="30:34" x14ac:dyDescent="0.25">
      <c r="AD4700" s="243" t="s">
        <v>81</v>
      </c>
      <c r="AE4700" s="243" t="s">
        <v>4055</v>
      </c>
      <c r="AF4700" s="243">
        <v>4218855</v>
      </c>
      <c r="AG4700" s="243"/>
      <c r="AH4700" s="243"/>
    </row>
    <row r="4701" spans="30:34" x14ac:dyDescent="0.25">
      <c r="AD4701" s="243" t="s">
        <v>81</v>
      </c>
      <c r="AE4701" s="243" t="s">
        <v>4060</v>
      </c>
      <c r="AF4701" s="243">
        <v>4218905</v>
      </c>
      <c r="AG4701" s="243"/>
      <c r="AH4701" s="243"/>
    </row>
    <row r="4702" spans="30:34" x14ac:dyDescent="0.25">
      <c r="AD4702" s="243" t="s">
        <v>81</v>
      </c>
      <c r="AE4702" s="243" t="s">
        <v>4066</v>
      </c>
      <c r="AF4702" s="243">
        <v>4218954</v>
      </c>
      <c r="AG4702" s="243"/>
      <c r="AH4702" s="243"/>
    </row>
    <row r="4703" spans="30:34" x14ac:dyDescent="0.25">
      <c r="AD4703" s="243" t="s">
        <v>81</v>
      </c>
      <c r="AE4703" s="243" t="s">
        <v>4072</v>
      </c>
      <c r="AF4703" s="243">
        <v>4219002</v>
      </c>
      <c r="AG4703" s="243"/>
      <c r="AH4703" s="243"/>
    </row>
    <row r="4704" spans="30:34" x14ac:dyDescent="0.25">
      <c r="AD4704" s="243" t="s">
        <v>81</v>
      </c>
      <c r="AE4704" s="243" t="s">
        <v>4077</v>
      </c>
      <c r="AF4704" s="243">
        <v>4219101</v>
      </c>
      <c r="AG4704" s="243"/>
      <c r="AH4704" s="243"/>
    </row>
    <row r="4705" spans="30:34" x14ac:dyDescent="0.25">
      <c r="AD4705" s="243" t="s">
        <v>81</v>
      </c>
      <c r="AE4705" s="243" t="s">
        <v>4083</v>
      </c>
      <c r="AF4705" s="243">
        <v>4219150</v>
      </c>
      <c r="AG4705" s="243"/>
      <c r="AH4705" s="243"/>
    </row>
    <row r="4706" spans="30:34" x14ac:dyDescent="0.25">
      <c r="AD4706" s="243" t="s">
        <v>81</v>
      </c>
      <c r="AE4706" s="243" t="s">
        <v>4089</v>
      </c>
      <c r="AF4706" s="243">
        <v>4219176</v>
      </c>
      <c r="AG4706" s="243"/>
      <c r="AH4706" s="243"/>
    </row>
    <row r="4707" spans="30:34" x14ac:dyDescent="0.25">
      <c r="AD4707" s="243" t="s">
        <v>81</v>
      </c>
      <c r="AE4707" s="243" t="s">
        <v>4094</v>
      </c>
      <c r="AF4707" s="243">
        <v>4219200</v>
      </c>
      <c r="AG4707" s="243"/>
      <c r="AH4707" s="243"/>
    </row>
    <row r="4708" spans="30:34" x14ac:dyDescent="0.25">
      <c r="AD4708" s="243" t="s">
        <v>81</v>
      </c>
      <c r="AE4708" s="243" t="s">
        <v>4100</v>
      </c>
      <c r="AF4708" s="243">
        <v>4219309</v>
      </c>
      <c r="AG4708" s="243"/>
      <c r="AH4708" s="243"/>
    </row>
    <row r="4709" spans="30:34" x14ac:dyDescent="0.25">
      <c r="AD4709" s="243" t="s">
        <v>81</v>
      </c>
      <c r="AE4709" s="243" t="s">
        <v>4106</v>
      </c>
      <c r="AF4709" s="243">
        <v>4219358</v>
      </c>
      <c r="AG4709" s="243"/>
      <c r="AH4709" s="243"/>
    </row>
    <row r="4710" spans="30:34" x14ac:dyDescent="0.25">
      <c r="AD4710" s="243" t="s">
        <v>81</v>
      </c>
      <c r="AE4710" s="243" t="s">
        <v>4112</v>
      </c>
      <c r="AF4710" s="243">
        <v>4219408</v>
      </c>
      <c r="AG4710" s="243"/>
      <c r="AH4710" s="243"/>
    </row>
    <row r="4711" spans="30:34" x14ac:dyDescent="0.25">
      <c r="AD4711" s="243" t="s">
        <v>81</v>
      </c>
      <c r="AE4711" s="243" t="s">
        <v>4117</v>
      </c>
      <c r="AF4711" s="243">
        <v>4219507</v>
      </c>
      <c r="AG4711" s="243"/>
      <c r="AH4711" s="243"/>
    </row>
    <row r="4712" spans="30:34" x14ac:dyDescent="0.25">
      <c r="AD4712" s="243" t="s">
        <v>81</v>
      </c>
      <c r="AE4712" s="243" t="s">
        <v>4123</v>
      </c>
      <c r="AF4712" s="243">
        <v>4219606</v>
      </c>
      <c r="AG4712" s="243"/>
      <c r="AH4712" s="243"/>
    </row>
    <row r="4713" spans="30:34" x14ac:dyDescent="0.25">
      <c r="AD4713" s="243" t="s">
        <v>81</v>
      </c>
      <c r="AE4713" s="243" t="s">
        <v>4129</v>
      </c>
      <c r="AF4713" s="243">
        <v>4219705</v>
      </c>
      <c r="AG4713" s="243"/>
      <c r="AH4713" s="243"/>
    </row>
    <row r="4714" spans="30:34" x14ac:dyDescent="0.25">
      <c r="AD4714" s="243" t="s">
        <v>81</v>
      </c>
      <c r="AE4714" s="243" t="s">
        <v>4135</v>
      </c>
      <c r="AF4714" s="243">
        <v>4219853</v>
      </c>
      <c r="AG4714" s="243"/>
      <c r="AH4714" s="243"/>
    </row>
    <row r="4715" spans="30:34" x14ac:dyDescent="0.25">
      <c r="AD4715" s="243" t="s">
        <v>83</v>
      </c>
      <c r="AE4715" s="243" t="s">
        <v>115</v>
      </c>
      <c r="AF4715" s="243">
        <v>2800100</v>
      </c>
      <c r="AG4715" s="243"/>
      <c r="AH4715" s="243"/>
    </row>
    <row r="4716" spans="30:34" x14ac:dyDescent="0.25">
      <c r="AD4716" s="243" t="s">
        <v>83</v>
      </c>
      <c r="AE4716" s="243" t="s">
        <v>141</v>
      </c>
      <c r="AF4716" s="243">
        <v>2800209</v>
      </c>
      <c r="AG4716" s="243"/>
      <c r="AH4716" s="243"/>
    </row>
    <row r="4717" spans="30:34" x14ac:dyDescent="0.25">
      <c r="AD4717" s="243" t="s">
        <v>83</v>
      </c>
      <c r="AE4717" s="243" t="s">
        <v>166</v>
      </c>
      <c r="AF4717" s="243">
        <v>2800308</v>
      </c>
      <c r="AG4717" s="243"/>
      <c r="AH4717" s="243"/>
    </row>
    <row r="4718" spans="30:34" x14ac:dyDescent="0.25">
      <c r="AD4718" s="243" t="s">
        <v>83</v>
      </c>
      <c r="AE4718" s="243" t="s">
        <v>192</v>
      </c>
      <c r="AF4718" s="243">
        <v>2800407</v>
      </c>
      <c r="AG4718" s="243"/>
      <c r="AH4718" s="243"/>
    </row>
    <row r="4719" spans="30:34" x14ac:dyDescent="0.25">
      <c r="AD4719" s="243" t="s">
        <v>83</v>
      </c>
      <c r="AE4719" s="243" t="s">
        <v>218</v>
      </c>
      <c r="AF4719" s="243">
        <v>2800506</v>
      </c>
      <c r="AG4719" s="243"/>
      <c r="AH4719" s="243"/>
    </row>
    <row r="4720" spans="30:34" x14ac:dyDescent="0.25">
      <c r="AD4720" s="243" t="s">
        <v>83</v>
      </c>
      <c r="AE4720" s="243" t="s">
        <v>242</v>
      </c>
      <c r="AF4720" s="243">
        <v>2800605</v>
      </c>
      <c r="AG4720" s="243"/>
      <c r="AH4720" s="243"/>
    </row>
    <row r="4721" spans="30:34" x14ac:dyDescent="0.25">
      <c r="AD4721" s="243" t="s">
        <v>83</v>
      </c>
      <c r="AE4721" s="243" t="s">
        <v>267</v>
      </c>
      <c r="AF4721" s="243">
        <v>2800670</v>
      </c>
      <c r="AG4721" s="243"/>
      <c r="AH4721" s="243"/>
    </row>
    <row r="4722" spans="30:34" x14ac:dyDescent="0.25">
      <c r="AD4722" s="243" t="s">
        <v>83</v>
      </c>
      <c r="AE4722" s="243" t="s">
        <v>293</v>
      </c>
      <c r="AF4722" s="243">
        <v>2800704</v>
      </c>
      <c r="AG4722" s="243"/>
      <c r="AH4722" s="243"/>
    </row>
    <row r="4723" spans="30:34" x14ac:dyDescent="0.25">
      <c r="AD4723" s="243" t="s">
        <v>83</v>
      </c>
      <c r="AE4723" s="243" t="s">
        <v>319</v>
      </c>
      <c r="AF4723" s="243">
        <v>2801009</v>
      </c>
      <c r="AG4723" s="243"/>
      <c r="AH4723" s="243"/>
    </row>
    <row r="4724" spans="30:34" x14ac:dyDescent="0.25">
      <c r="AD4724" s="243" t="s">
        <v>83</v>
      </c>
      <c r="AE4724" s="243" t="s">
        <v>344</v>
      </c>
      <c r="AF4724" s="243">
        <v>2801108</v>
      </c>
      <c r="AG4724" s="243"/>
      <c r="AH4724" s="243"/>
    </row>
    <row r="4725" spans="30:34" x14ac:dyDescent="0.25">
      <c r="AD4725" s="243" t="s">
        <v>83</v>
      </c>
      <c r="AE4725" s="243" t="s">
        <v>368</v>
      </c>
      <c r="AF4725" s="243">
        <v>2801207</v>
      </c>
      <c r="AG4725" s="243"/>
      <c r="AH4725" s="243"/>
    </row>
    <row r="4726" spans="30:34" x14ac:dyDescent="0.25">
      <c r="AD4726" s="243" t="s">
        <v>83</v>
      </c>
      <c r="AE4726" s="243" t="s">
        <v>393</v>
      </c>
      <c r="AF4726" s="243">
        <v>2801306</v>
      </c>
      <c r="AG4726" s="243"/>
      <c r="AH4726" s="243"/>
    </row>
    <row r="4727" spans="30:34" x14ac:dyDescent="0.25">
      <c r="AD4727" s="243" t="s">
        <v>83</v>
      </c>
      <c r="AE4727" s="243" t="s">
        <v>418</v>
      </c>
      <c r="AF4727" s="243">
        <v>2801405</v>
      </c>
      <c r="AG4727" s="243"/>
      <c r="AH4727" s="243"/>
    </row>
    <row r="4728" spans="30:34" x14ac:dyDescent="0.25">
      <c r="AD4728" s="243" t="s">
        <v>83</v>
      </c>
      <c r="AE4728" s="243" t="s">
        <v>444</v>
      </c>
      <c r="AF4728" s="243">
        <v>2801504</v>
      </c>
      <c r="AG4728" s="243"/>
      <c r="AH4728" s="243"/>
    </row>
    <row r="4729" spans="30:34" x14ac:dyDescent="0.25">
      <c r="AD4729" s="243" t="s">
        <v>83</v>
      </c>
      <c r="AE4729" s="243" t="s">
        <v>469</v>
      </c>
      <c r="AF4729" s="243">
        <v>2801603</v>
      </c>
      <c r="AG4729" s="243"/>
      <c r="AH4729" s="243"/>
    </row>
    <row r="4730" spans="30:34" x14ac:dyDescent="0.25">
      <c r="AD4730" s="243" t="s">
        <v>83</v>
      </c>
      <c r="AE4730" s="243" t="s">
        <v>494</v>
      </c>
      <c r="AF4730" s="243">
        <v>2801702</v>
      </c>
      <c r="AG4730" s="243"/>
      <c r="AH4730" s="243"/>
    </row>
    <row r="4731" spans="30:34" x14ac:dyDescent="0.25">
      <c r="AD4731" s="243" t="s">
        <v>83</v>
      </c>
      <c r="AE4731" s="243" t="s">
        <v>518</v>
      </c>
      <c r="AF4731" s="243">
        <v>2801900</v>
      </c>
      <c r="AG4731" s="243"/>
      <c r="AH4731" s="243"/>
    </row>
    <row r="4732" spans="30:34" x14ac:dyDescent="0.25">
      <c r="AD4732" s="243" t="s">
        <v>83</v>
      </c>
      <c r="AE4732" s="243" t="s">
        <v>541</v>
      </c>
      <c r="AF4732" s="243">
        <v>2802007</v>
      </c>
      <c r="AG4732" s="243"/>
      <c r="AH4732" s="243"/>
    </row>
    <row r="4733" spans="30:34" x14ac:dyDescent="0.25">
      <c r="AD4733" s="243" t="s">
        <v>83</v>
      </c>
      <c r="AE4733" s="243" t="s">
        <v>564</v>
      </c>
      <c r="AF4733" s="243">
        <v>2802106</v>
      </c>
      <c r="AG4733" s="243"/>
      <c r="AH4733" s="243"/>
    </row>
    <row r="4734" spans="30:34" x14ac:dyDescent="0.25">
      <c r="AD4734" s="243" t="s">
        <v>83</v>
      </c>
      <c r="AE4734" s="243" t="s">
        <v>587</v>
      </c>
      <c r="AF4734" s="243">
        <v>2802205</v>
      </c>
      <c r="AG4734" s="243"/>
      <c r="AH4734" s="243"/>
    </row>
    <row r="4735" spans="30:34" x14ac:dyDescent="0.25">
      <c r="AD4735" s="243" t="s">
        <v>83</v>
      </c>
      <c r="AE4735" s="243" t="s">
        <v>610</v>
      </c>
      <c r="AF4735" s="243">
        <v>2802304</v>
      </c>
      <c r="AG4735" s="243"/>
      <c r="AH4735" s="243"/>
    </row>
    <row r="4736" spans="30:34" x14ac:dyDescent="0.25">
      <c r="AD4736" s="243" t="s">
        <v>83</v>
      </c>
      <c r="AE4736" s="243" t="s">
        <v>632</v>
      </c>
      <c r="AF4736" s="243">
        <v>2802403</v>
      </c>
      <c r="AG4736" s="243"/>
      <c r="AH4736" s="243"/>
    </row>
    <row r="4737" spans="30:34" x14ac:dyDescent="0.25">
      <c r="AD4737" s="243" t="s">
        <v>83</v>
      </c>
      <c r="AE4737" s="243" t="s">
        <v>653</v>
      </c>
      <c r="AF4737" s="243">
        <v>2802502</v>
      </c>
      <c r="AG4737" s="243"/>
      <c r="AH4737" s="243"/>
    </row>
    <row r="4738" spans="30:34" x14ac:dyDescent="0.25">
      <c r="AD4738" s="243" t="s">
        <v>83</v>
      </c>
      <c r="AE4738" s="243" t="s">
        <v>674</v>
      </c>
      <c r="AF4738" s="243">
        <v>2802601</v>
      </c>
      <c r="AG4738" s="243"/>
      <c r="AH4738" s="243"/>
    </row>
    <row r="4739" spans="30:34" x14ac:dyDescent="0.25">
      <c r="AD4739" s="243" t="s">
        <v>83</v>
      </c>
      <c r="AE4739" s="243" t="s">
        <v>695</v>
      </c>
      <c r="AF4739" s="243">
        <v>2802700</v>
      </c>
      <c r="AG4739" s="243"/>
      <c r="AH4739" s="243"/>
    </row>
    <row r="4740" spans="30:34" x14ac:dyDescent="0.25">
      <c r="AD4740" s="243" t="s">
        <v>83</v>
      </c>
      <c r="AE4740" s="243" t="s">
        <v>716</v>
      </c>
      <c r="AF4740" s="243">
        <v>2802809</v>
      </c>
      <c r="AG4740" s="243"/>
      <c r="AH4740" s="243"/>
    </row>
    <row r="4741" spans="30:34" x14ac:dyDescent="0.25">
      <c r="AD4741" s="243" t="s">
        <v>83</v>
      </c>
      <c r="AE4741" s="243" t="s">
        <v>738</v>
      </c>
      <c r="AF4741" s="243">
        <v>2802908</v>
      </c>
      <c r="AG4741" s="243"/>
      <c r="AH4741" s="243"/>
    </row>
    <row r="4742" spans="30:34" x14ac:dyDescent="0.25">
      <c r="AD4742" s="243" t="s">
        <v>83</v>
      </c>
      <c r="AE4742" s="243" t="s">
        <v>759</v>
      </c>
      <c r="AF4742" s="243">
        <v>2803005</v>
      </c>
      <c r="AG4742" s="243"/>
      <c r="AH4742" s="243"/>
    </row>
    <row r="4743" spans="30:34" x14ac:dyDescent="0.25">
      <c r="AD4743" s="243" t="s">
        <v>83</v>
      </c>
      <c r="AE4743" s="243" t="s">
        <v>782</v>
      </c>
      <c r="AF4743" s="243">
        <v>2803104</v>
      </c>
      <c r="AG4743" s="243"/>
      <c r="AH4743" s="243"/>
    </row>
    <row r="4744" spans="30:34" x14ac:dyDescent="0.25">
      <c r="AD4744" s="243" t="s">
        <v>83</v>
      </c>
      <c r="AE4744" s="243" t="s">
        <v>803</v>
      </c>
      <c r="AF4744" s="243">
        <v>2803203</v>
      </c>
      <c r="AG4744" s="243"/>
      <c r="AH4744" s="243"/>
    </row>
    <row r="4745" spans="30:34" x14ac:dyDescent="0.25">
      <c r="AD4745" s="243" t="s">
        <v>83</v>
      </c>
      <c r="AE4745" s="243" t="s">
        <v>824</v>
      </c>
      <c r="AF4745" s="243">
        <v>2803302</v>
      </c>
      <c r="AG4745" s="243"/>
      <c r="AH4745" s="243"/>
    </row>
    <row r="4746" spans="30:34" x14ac:dyDescent="0.25">
      <c r="AD4746" s="243" t="s">
        <v>83</v>
      </c>
      <c r="AE4746" s="243" t="s">
        <v>846</v>
      </c>
      <c r="AF4746" s="243">
        <v>2803401</v>
      </c>
      <c r="AG4746" s="243"/>
      <c r="AH4746" s="243"/>
    </row>
    <row r="4747" spans="30:34" x14ac:dyDescent="0.25">
      <c r="AD4747" s="243" t="s">
        <v>83</v>
      </c>
      <c r="AE4747" s="243" t="s">
        <v>868</v>
      </c>
      <c r="AF4747" s="243">
        <v>2803500</v>
      </c>
      <c r="AG4747" s="243"/>
      <c r="AH4747" s="243"/>
    </row>
    <row r="4748" spans="30:34" x14ac:dyDescent="0.25">
      <c r="AD4748" s="243" t="s">
        <v>83</v>
      </c>
      <c r="AE4748" s="243" t="s">
        <v>890</v>
      </c>
      <c r="AF4748" s="243">
        <v>2803609</v>
      </c>
      <c r="AG4748" s="243"/>
      <c r="AH4748" s="243"/>
    </row>
    <row r="4749" spans="30:34" x14ac:dyDescent="0.25">
      <c r="AD4749" s="243" t="s">
        <v>83</v>
      </c>
      <c r="AE4749" s="243" t="s">
        <v>913</v>
      </c>
      <c r="AF4749" s="243">
        <v>2803708</v>
      </c>
      <c r="AG4749" s="243"/>
      <c r="AH4749" s="243"/>
    </row>
    <row r="4750" spans="30:34" x14ac:dyDescent="0.25">
      <c r="AD4750" s="243" t="s">
        <v>83</v>
      </c>
      <c r="AE4750" s="243" t="s">
        <v>936</v>
      </c>
      <c r="AF4750" s="243">
        <v>2803807</v>
      </c>
      <c r="AG4750" s="243"/>
      <c r="AH4750" s="243"/>
    </row>
    <row r="4751" spans="30:34" x14ac:dyDescent="0.25">
      <c r="AD4751" s="243" t="s">
        <v>83</v>
      </c>
      <c r="AE4751" s="243" t="s">
        <v>958</v>
      </c>
      <c r="AF4751" s="243">
        <v>2803906</v>
      </c>
      <c r="AG4751" s="243"/>
      <c r="AH4751" s="243"/>
    </row>
    <row r="4752" spans="30:34" x14ac:dyDescent="0.25">
      <c r="AD4752" s="243" t="s">
        <v>83</v>
      </c>
      <c r="AE4752" s="243" t="s">
        <v>981</v>
      </c>
      <c r="AF4752" s="243">
        <v>2804003</v>
      </c>
      <c r="AG4752" s="243"/>
      <c r="AH4752" s="243"/>
    </row>
    <row r="4753" spans="30:34" x14ac:dyDescent="0.25">
      <c r="AD4753" s="243" t="s">
        <v>83</v>
      </c>
      <c r="AE4753" s="243" t="s">
        <v>1003</v>
      </c>
      <c r="AF4753" s="243">
        <v>2804102</v>
      </c>
      <c r="AG4753" s="243"/>
      <c r="AH4753" s="243"/>
    </row>
    <row r="4754" spans="30:34" x14ac:dyDescent="0.25">
      <c r="AD4754" s="243" t="s">
        <v>83</v>
      </c>
      <c r="AE4754" s="243" t="s">
        <v>1025</v>
      </c>
      <c r="AF4754" s="243">
        <v>2804201</v>
      </c>
      <c r="AG4754" s="243"/>
      <c r="AH4754" s="243"/>
    </row>
    <row r="4755" spans="30:34" x14ac:dyDescent="0.25">
      <c r="AD4755" s="243" t="s">
        <v>83</v>
      </c>
      <c r="AE4755" s="243" t="s">
        <v>1048</v>
      </c>
      <c r="AF4755" s="243">
        <v>2804300</v>
      </c>
      <c r="AG4755" s="243"/>
      <c r="AH4755" s="243"/>
    </row>
    <row r="4756" spans="30:34" x14ac:dyDescent="0.25">
      <c r="AD4756" s="243" t="s">
        <v>83</v>
      </c>
      <c r="AE4756" s="243" t="s">
        <v>1069</v>
      </c>
      <c r="AF4756" s="243">
        <v>2804409</v>
      </c>
      <c r="AG4756" s="243"/>
      <c r="AH4756" s="243"/>
    </row>
    <row r="4757" spans="30:34" x14ac:dyDescent="0.25">
      <c r="AD4757" s="243" t="s">
        <v>83</v>
      </c>
      <c r="AE4757" s="243" t="s">
        <v>1091</v>
      </c>
      <c r="AF4757" s="243">
        <v>2804458</v>
      </c>
      <c r="AG4757" s="243"/>
      <c r="AH4757" s="243"/>
    </row>
    <row r="4758" spans="30:34" x14ac:dyDescent="0.25">
      <c r="AD4758" s="243" t="s">
        <v>83</v>
      </c>
      <c r="AE4758" s="243" t="s">
        <v>1114</v>
      </c>
      <c r="AF4758" s="243">
        <v>2804508</v>
      </c>
      <c r="AG4758" s="243"/>
      <c r="AH4758" s="243"/>
    </row>
    <row r="4759" spans="30:34" x14ac:dyDescent="0.25">
      <c r="AD4759" s="243" t="s">
        <v>83</v>
      </c>
      <c r="AE4759" s="243" t="s">
        <v>1137</v>
      </c>
      <c r="AF4759" s="243">
        <v>2804607</v>
      </c>
      <c r="AG4759" s="243"/>
      <c r="AH4759" s="243"/>
    </row>
    <row r="4760" spans="30:34" x14ac:dyDescent="0.25">
      <c r="AD4760" s="243" t="s">
        <v>83</v>
      </c>
      <c r="AE4760" s="243" t="s">
        <v>1160</v>
      </c>
      <c r="AF4760" s="243">
        <v>2804706</v>
      </c>
      <c r="AG4760" s="243"/>
      <c r="AH4760" s="243"/>
    </row>
    <row r="4761" spans="30:34" x14ac:dyDescent="0.25">
      <c r="AD4761" s="243" t="s">
        <v>83</v>
      </c>
      <c r="AE4761" s="243" t="s">
        <v>1183</v>
      </c>
      <c r="AF4761" s="243">
        <v>2804805</v>
      </c>
      <c r="AG4761" s="243"/>
      <c r="AH4761" s="243"/>
    </row>
    <row r="4762" spans="30:34" x14ac:dyDescent="0.25">
      <c r="AD4762" s="243" t="s">
        <v>83</v>
      </c>
      <c r="AE4762" s="243" t="s">
        <v>1205</v>
      </c>
      <c r="AF4762" s="243">
        <v>2804904</v>
      </c>
      <c r="AG4762" s="243"/>
      <c r="AH4762" s="243"/>
    </row>
    <row r="4763" spans="30:34" x14ac:dyDescent="0.25">
      <c r="AD4763" s="243" t="s">
        <v>83</v>
      </c>
      <c r="AE4763" s="243" t="s">
        <v>1227</v>
      </c>
      <c r="AF4763" s="243">
        <v>2805000</v>
      </c>
      <c r="AG4763" s="243"/>
      <c r="AH4763" s="243"/>
    </row>
    <row r="4764" spans="30:34" x14ac:dyDescent="0.25">
      <c r="AD4764" s="243" t="s">
        <v>83</v>
      </c>
      <c r="AE4764" s="243" t="s">
        <v>1249</v>
      </c>
      <c r="AF4764" s="243">
        <v>2805109</v>
      </c>
      <c r="AG4764" s="243"/>
      <c r="AH4764" s="243"/>
    </row>
    <row r="4765" spans="30:34" x14ac:dyDescent="0.25">
      <c r="AD4765" s="243" t="s">
        <v>83</v>
      </c>
      <c r="AE4765" s="243" t="s">
        <v>1272</v>
      </c>
      <c r="AF4765" s="243">
        <v>2805208</v>
      </c>
      <c r="AG4765" s="243"/>
      <c r="AH4765" s="243"/>
    </row>
    <row r="4766" spans="30:34" x14ac:dyDescent="0.25">
      <c r="AD4766" s="243" t="s">
        <v>83</v>
      </c>
      <c r="AE4766" s="243" t="s">
        <v>1293</v>
      </c>
      <c r="AF4766" s="243">
        <v>2805307</v>
      </c>
      <c r="AG4766" s="243"/>
      <c r="AH4766" s="243"/>
    </row>
    <row r="4767" spans="30:34" x14ac:dyDescent="0.25">
      <c r="AD4767" s="243" t="s">
        <v>83</v>
      </c>
      <c r="AE4767" s="243" t="s">
        <v>1315</v>
      </c>
      <c r="AF4767" s="243">
        <v>2805406</v>
      </c>
      <c r="AG4767" s="243"/>
      <c r="AH4767" s="243"/>
    </row>
    <row r="4768" spans="30:34" x14ac:dyDescent="0.25">
      <c r="AD4768" s="243" t="s">
        <v>83</v>
      </c>
      <c r="AE4768" s="243" t="s">
        <v>1337</v>
      </c>
      <c r="AF4768" s="243">
        <v>2805505</v>
      </c>
      <c r="AG4768" s="243"/>
      <c r="AH4768" s="243"/>
    </row>
    <row r="4769" spans="30:34" x14ac:dyDescent="0.25">
      <c r="AD4769" s="243" t="s">
        <v>83</v>
      </c>
      <c r="AE4769" s="243" t="s">
        <v>1358</v>
      </c>
      <c r="AF4769" s="243">
        <v>2805604</v>
      </c>
      <c r="AG4769" s="243"/>
      <c r="AH4769" s="243"/>
    </row>
    <row r="4770" spans="30:34" x14ac:dyDescent="0.25">
      <c r="AD4770" s="243" t="s">
        <v>83</v>
      </c>
      <c r="AE4770" s="243" t="s">
        <v>1380</v>
      </c>
      <c r="AF4770" s="243">
        <v>2805703</v>
      </c>
      <c r="AG4770" s="243"/>
      <c r="AH4770" s="243"/>
    </row>
    <row r="4771" spans="30:34" x14ac:dyDescent="0.25">
      <c r="AD4771" s="243" t="s">
        <v>83</v>
      </c>
      <c r="AE4771" s="243" t="s">
        <v>1402</v>
      </c>
      <c r="AF4771" s="243">
        <v>2805802</v>
      </c>
      <c r="AG4771" s="243"/>
      <c r="AH4771" s="243"/>
    </row>
    <row r="4772" spans="30:34" x14ac:dyDescent="0.25">
      <c r="AD4772" s="243" t="s">
        <v>83</v>
      </c>
      <c r="AE4772" s="243" t="s">
        <v>1424</v>
      </c>
      <c r="AF4772" s="243">
        <v>2805901</v>
      </c>
      <c r="AG4772" s="243"/>
      <c r="AH4772" s="243"/>
    </row>
    <row r="4773" spans="30:34" x14ac:dyDescent="0.25">
      <c r="AD4773" s="243" t="s">
        <v>83</v>
      </c>
      <c r="AE4773" s="243" t="s">
        <v>1445</v>
      </c>
      <c r="AF4773" s="243">
        <v>2806008</v>
      </c>
      <c r="AG4773" s="243"/>
      <c r="AH4773" s="243"/>
    </row>
    <row r="4774" spans="30:34" x14ac:dyDescent="0.25">
      <c r="AD4774" s="243" t="s">
        <v>83</v>
      </c>
      <c r="AE4774" s="243" t="s">
        <v>1465</v>
      </c>
      <c r="AF4774" s="243">
        <v>2806107</v>
      </c>
      <c r="AG4774" s="243"/>
      <c r="AH4774" s="243"/>
    </row>
    <row r="4775" spans="30:34" x14ac:dyDescent="0.25">
      <c r="AD4775" s="243" t="s">
        <v>83</v>
      </c>
      <c r="AE4775" s="243" t="s">
        <v>1487</v>
      </c>
      <c r="AF4775" s="243">
        <v>2806206</v>
      </c>
      <c r="AG4775" s="243"/>
      <c r="AH4775" s="243"/>
    </row>
    <row r="4776" spans="30:34" x14ac:dyDescent="0.25">
      <c r="AD4776" s="243" t="s">
        <v>83</v>
      </c>
      <c r="AE4776" s="243" t="s">
        <v>1508</v>
      </c>
      <c r="AF4776" s="243">
        <v>2806305</v>
      </c>
      <c r="AG4776" s="243"/>
      <c r="AH4776" s="243"/>
    </row>
    <row r="4777" spans="30:34" x14ac:dyDescent="0.25">
      <c r="AD4777" s="243" t="s">
        <v>83</v>
      </c>
      <c r="AE4777" s="243" t="s">
        <v>1529</v>
      </c>
      <c r="AF4777" s="243">
        <v>2806503</v>
      </c>
      <c r="AG4777" s="243"/>
      <c r="AH4777" s="243"/>
    </row>
    <row r="4778" spans="30:34" x14ac:dyDescent="0.25">
      <c r="AD4778" s="243" t="s">
        <v>83</v>
      </c>
      <c r="AE4778" s="243" t="s">
        <v>1550</v>
      </c>
      <c r="AF4778" s="243">
        <v>2806404</v>
      </c>
      <c r="AG4778" s="243"/>
      <c r="AH4778" s="243"/>
    </row>
    <row r="4779" spans="30:34" x14ac:dyDescent="0.25">
      <c r="AD4779" s="243" t="s">
        <v>83</v>
      </c>
      <c r="AE4779" s="243" t="s">
        <v>1569</v>
      </c>
      <c r="AF4779" s="243">
        <v>2806602</v>
      </c>
      <c r="AG4779" s="243"/>
      <c r="AH4779" s="243"/>
    </row>
    <row r="4780" spans="30:34" x14ac:dyDescent="0.25">
      <c r="AD4780" s="243" t="s">
        <v>83</v>
      </c>
      <c r="AE4780" s="243" t="s">
        <v>1589</v>
      </c>
      <c r="AF4780" s="243">
        <v>2806701</v>
      </c>
      <c r="AG4780" s="243"/>
      <c r="AH4780" s="243"/>
    </row>
    <row r="4781" spans="30:34" x14ac:dyDescent="0.25">
      <c r="AD4781" s="243" t="s">
        <v>83</v>
      </c>
      <c r="AE4781" s="243" t="s">
        <v>1609</v>
      </c>
      <c r="AF4781" s="243">
        <v>2806800</v>
      </c>
      <c r="AG4781" s="243"/>
      <c r="AH4781" s="243"/>
    </row>
    <row r="4782" spans="30:34" x14ac:dyDescent="0.25">
      <c r="AD4782" s="243" t="s">
        <v>83</v>
      </c>
      <c r="AE4782" s="243" t="s">
        <v>1630</v>
      </c>
      <c r="AF4782" s="243">
        <v>2806909</v>
      </c>
      <c r="AG4782" s="243"/>
      <c r="AH4782" s="243"/>
    </row>
    <row r="4783" spans="30:34" x14ac:dyDescent="0.25">
      <c r="AD4783" s="243" t="s">
        <v>83</v>
      </c>
      <c r="AE4783" s="243" t="s">
        <v>1651</v>
      </c>
      <c r="AF4783" s="243">
        <v>2807006</v>
      </c>
      <c r="AG4783" s="243"/>
      <c r="AH4783" s="243"/>
    </row>
    <row r="4784" spans="30:34" x14ac:dyDescent="0.25">
      <c r="AD4784" s="243" t="s">
        <v>83</v>
      </c>
      <c r="AE4784" s="243" t="s">
        <v>1671</v>
      </c>
      <c r="AF4784" s="243">
        <v>2807105</v>
      </c>
      <c r="AG4784" s="243"/>
      <c r="AH4784" s="243"/>
    </row>
    <row r="4785" spans="30:34" x14ac:dyDescent="0.25">
      <c r="AD4785" s="243" t="s">
        <v>83</v>
      </c>
      <c r="AE4785" s="243" t="s">
        <v>1692</v>
      </c>
      <c r="AF4785" s="243">
        <v>2807204</v>
      </c>
      <c r="AG4785" s="243"/>
      <c r="AH4785" s="243"/>
    </row>
    <row r="4786" spans="30:34" x14ac:dyDescent="0.25">
      <c r="AD4786" s="243" t="s">
        <v>83</v>
      </c>
      <c r="AE4786" s="243" t="s">
        <v>1712</v>
      </c>
      <c r="AF4786" s="243">
        <v>2807303</v>
      </c>
      <c r="AG4786" s="243"/>
      <c r="AH4786" s="243"/>
    </row>
    <row r="4787" spans="30:34" x14ac:dyDescent="0.25">
      <c r="AD4787" s="243" t="s">
        <v>83</v>
      </c>
      <c r="AE4787" s="243" t="s">
        <v>1733</v>
      </c>
      <c r="AF4787" s="243">
        <v>2807402</v>
      </c>
      <c r="AG4787" s="243"/>
      <c r="AH4787" s="243"/>
    </row>
    <row r="4788" spans="30:34" x14ac:dyDescent="0.25">
      <c r="AD4788" s="243" t="s">
        <v>83</v>
      </c>
      <c r="AE4788" s="243" t="s">
        <v>1754</v>
      </c>
      <c r="AF4788" s="243">
        <v>2807501</v>
      </c>
      <c r="AG4788" s="243"/>
      <c r="AH4788" s="243"/>
    </row>
    <row r="4789" spans="30:34" x14ac:dyDescent="0.25">
      <c r="AD4789" s="243" t="s">
        <v>83</v>
      </c>
      <c r="AE4789" s="243" t="s">
        <v>1774</v>
      </c>
      <c r="AF4789" s="243">
        <v>2807600</v>
      </c>
      <c r="AG4789" s="243"/>
      <c r="AH4789" s="243"/>
    </row>
    <row r="4790" spans="30:34" x14ac:dyDescent="0.25">
      <c r="AD4790" s="243" t="s">
        <v>85</v>
      </c>
      <c r="AE4790" s="243" t="s">
        <v>114</v>
      </c>
      <c r="AF4790" s="243">
        <v>3500105</v>
      </c>
      <c r="AG4790" s="243"/>
      <c r="AH4790" s="243"/>
    </row>
    <row r="4791" spans="30:34" x14ac:dyDescent="0.25">
      <c r="AD4791" s="243" t="s">
        <v>85</v>
      </c>
      <c r="AE4791" s="243" t="s">
        <v>140</v>
      </c>
      <c r="AF4791" s="243">
        <v>3500204</v>
      </c>
      <c r="AG4791" s="243"/>
      <c r="AH4791" s="243"/>
    </row>
    <row r="4792" spans="30:34" x14ac:dyDescent="0.25">
      <c r="AD4792" s="243" t="s">
        <v>85</v>
      </c>
      <c r="AE4792" s="243" t="s">
        <v>165</v>
      </c>
      <c r="AF4792" s="243">
        <v>3500303</v>
      </c>
      <c r="AG4792" s="243"/>
      <c r="AH4792" s="243"/>
    </row>
    <row r="4793" spans="30:34" x14ac:dyDescent="0.25">
      <c r="AD4793" s="243" t="s">
        <v>85</v>
      </c>
      <c r="AE4793" s="243" t="s">
        <v>191</v>
      </c>
      <c r="AF4793" s="243">
        <v>3500402</v>
      </c>
      <c r="AG4793" s="243"/>
      <c r="AH4793" s="243"/>
    </row>
    <row r="4794" spans="30:34" x14ac:dyDescent="0.25">
      <c r="AD4794" s="243" t="s">
        <v>85</v>
      </c>
      <c r="AE4794" s="243" t="s">
        <v>217</v>
      </c>
      <c r="AF4794" s="243">
        <v>3500501</v>
      </c>
      <c r="AG4794" s="243"/>
      <c r="AH4794" s="243"/>
    </row>
    <row r="4795" spans="30:34" x14ac:dyDescent="0.25">
      <c r="AD4795" s="243" t="s">
        <v>85</v>
      </c>
      <c r="AE4795" s="243" t="s">
        <v>241</v>
      </c>
      <c r="AF4795" s="243">
        <v>3500550</v>
      </c>
      <c r="AG4795" s="243"/>
      <c r="AH4795" s="243"/>
    </row>
    <row r="4796" spans="30:34" x14ac:dyDescent="0.25">
      <c r="AD4796" s="243" t="s">
        <v>85</v>
      </c>
      <c r="AE4796" s="243" t="s">
        <v>266</v>
      </c>
      <c r="AF4796" s="243">
        <v>3500600</v>
      </c>
      <c r="AG4796" s="243"/>
      <c r="AH4796" s="243"/>
    </row>
    <row r="4797" spans="30:34" x14ac:dyDescent="0.25">
      <c r="AD4797" s="243" t="s">
        <v>85</v>
      </c>
      <c r="AE4797" s="243" t="s">
        <v>292</v>
      </c>
      <c r="AF4797" s="243">
        <v>3500709</v>
      </c>
      <c r="AG4797" s="243"/>
      <c r="AH4797" s="243"/>
    </row>
    <row r="4798" spans="30:34" x14ac:dyDescent="0.25">
      <c r="AD4798" s="243" t="s">
        <v>85</v>
      </c>
      <c r="AE4798" s="243" t="s">
        <v>318</v>
      </c>
      <c r="AF4798" s="243">
        <v>3500758</v>
      </c>
      <c r="AG4798" s="243"/>
      <c r="AH4798" s="243"/>
    </row>
    <row r="4799" spans="30:34" x14ac:dyDescent="0.25">
      <c r="AD4799" s="243" t="s">
        <v>85</v>
      </c>
      <c r="AE4799" s="243" t="s">
        <v>343</v>
      </c>
      <c r="AF4799" s="243">
        <v>3500808</v>
      </c>
      <c r="AG4799" s="243"/>
      <c r="AH4799" s="243"/>
    </row>
    <row r="4800" spans="30:34" x14ac:dyDescent="0.25">
      <c r="AD4800" s="243" t="s">
        <v>85</v>
      </c>
      <c r="AE4800" s="243" t="s">
        <v>367</v>
      </c>
      <c r="AF4800" s="243">
        <v>3500907</v>
      </c>
      <c r="AG4800" s="243"/>
      <c r="AH4800" s="243"/>
    </row>
    <row r="4801" spans="30:34" x14ac:dyDescent="0.25">
      <c r="AD4801" s="243" t="s">
        <v>85</v>
      </c>
      <c r="AE4801" s="243" t="s">
        <v>392</v>
      </c>
      <c r="AF4801" s="243">
        <v>3501004</v>
      </c>
      <c r="AG4801" s="243"/>
      <c r="AH4801" s="243"/>
    </row>
    <row r="4802" spans="30:34" x14ac:dyDescent="0.25">
      <c r="AD4802" s="243" t="s">
        <v>85</v>
      </c>
      <c r="AE4802" s="243" t="s">
        <v>112</v>
      </c>
      <c r="AF4802" s="243">
        <v>3501103</v>
      </c>
      <c r="AG4802" s="243"/>
      <c r="AH4802" s="243"/>
    </row>
    <row r="4803" spans="30:34" x14ac:dyDescent="0.25">
      <c r="AD4803" s="243" t="s">
        <v>85</v>
      </c>
      <c r="AE4803" s="243" t="s">
        <v>443</v>
      </c>
      <c r="AF4803" s="243">
        <v>3501152</v>
      </c>
      <c r="AG4803" s="243"/>
      <c r="AH4803" s="243"/>
    </row>
    <row r="4804" spans="30:34" x14ac:dyDescent="0.25">
      <c r="AD4804" s="243" t="s">
        <v>85</v>
      </c>
      <c r="AE4804" s="243" t="s">
        <v>468</v>
      </c>
      <c r="AF4804" s="243">
        <v>3501202</v>
      </c>
      <c r="AG4804" s="243"/>
      <c r="AH4804" s="243"/>
    </row>
    <row r="4805" spans="30:34" x14ac:dyDescent="0.25">
      <c r="AD4805" s="243" t="s">
        <v>85</v>
      </c>
      <c r="AE4805" s="243" t="s">
        <v>493</v>
      </c>
      <c r="AF4805" s="243">
        <v>3501301</v>
      </c>
      <c r="AG4805" s="243"/>
      <c r="AH4805" s="243"/>
    </row>
    <row r="4806" spans="30:34" x14ac:dyDescent="0.25">
      <c r="AD4806" s="243" t="s">
        <v>85</v>
      </c>
      <c r="AE4806" s="243" t="s">
        <v>517</v>
      </c>
      <c r="AF4806" s="243">
        <v>3501400</v>
      </c>
      <c r="AG4806" s="243"/>
      <c r="AH4806" s="243"/>
    </row>
    <row r="4807" spans="30:34" x14ac:dyDescent="0.25">
      <c r="AD4807" s="243" t="s">
        <v>85</v>
      </c>
      <c r="AE4807" s="243" t="s">
        <v>540</v>
      </c>
      <c r="AF4807" s="243">
        <v>3501509</v>
      </c>
      <c r="AG4807" s="243"/>
      <c r="AH4807" s="243"/>
    </row>
    <row r="4808" spans="30:34" x14ac:dyDescent="0.25">
      <c r="AD4808" s="243" t="s">
        <v>85</v>
      </c>
      <c r="AE4808" s="243" t="s">
        <v>563</v>
      </c>
      <c r="AF4808" s="243">
        <v>3501608</v>
      </c>
      <c r="AG4808" s="243"/>
      <c r="AH4808" s="243"/>
    </row>
    <row r="4809" spans="30:34" x14ac:dyDescent="0.25">
      <c r="AD4809" s="243" t="s">
        <v>85</v>
      </c>
      <c r="AE4809" s="243" t="s">
        <v>586</v>
      </c>
      <c r="AF4809" s="243">
        <v>3501707</v>
      </c>
      <c r="AG4809" s="243"/>
      <c r="AH4809" s="243"/>
    </row>
    <row r="4810" spans="30:34" x14ac:dyDescent="0.25">
      <c r="AD4810" s="243" t="s">
        <v>85</v>
      </c>
      <c r="AE4810" s="243" t="s">
        <v>609</v>
      </c>
      <c r="AF4810" s="243">
        <v>3501806</v>
      </c>
      <c r="AG4810" s="243"/>
      <c r="AH4810" s="243"/>
    </row>
    <row r="4811" spans="30:34" x14ac:dyDescent="0.25">
      <c r="AD4811" s="243" t="s">
        <v>85</v>
      </c>
      <c r="AE4811" s="243" t="s">
        <v>308</v>
      </c>
      <c r="AF4811" s="243">
        <v>3501905</v>
      </c>
      <c r="AG4811" s="243"/>
      <c r="AH4811" s="243"/>
    </row>
    <row r="4812" spans="30:34" x14ac:dyDescent="0.25">
      <c r="AD4812" s="243" t="s">
        <v>85</v>
      </c>
      <c r="AE4812" s="243" t="s">
        <v>652</v>
      </c>
      <c r="AF4812" s="243">
        <v>3502002</v>
      </c>
      <c r="AG4812" s="243"/>
      <c r="AH4812" s="243"/>
    </row>
    <row r="4813" spans="30:34" x14ac:dyDescent="0.25">
      <c r="AD4813" s="243" t="s">
        <v>85</v>
      </c>
      <c r="AE4813" s="243" t="s">
        <v>673</v>
      </c>
      <c r="AF4813" s="243">
        <v>3502101</v>
      </c>
      <c r="AG4813" s="243"/>
      <c r="AH4813" s="243"/>
    </row>
    <row r="4814" spans="30:34" x14ac:dyDescent="0.25">
      <c r="AD4814" s="243" t="s">
        <v>85</v>
      </c>
      <c r="AE4814" s="243" t="s">
        <v>694</v>
      </c>
      <c r="AF4814" s="243">
        <v>3502200</v>
      </c>
      <c r="AG4814" s="243"/>
      <c r="AH4814" s="243"/>
    </row>
    <row r="4815" spans="30:34" x14ac:dyDescent="0.25">
      <c r="AD4815" s="243" t="s">
        <v>85</v>
      </c>
      <c r="AE4815" s="243" t="s">
        <v>715</v>
      </c>
      <c r="AF4815" s="243">
        <v>3502309</v>
      </c>
      <c r="AG4815" s="243"/>
      <c r="AH4815" s="243"/>
    </row>
    <row r="4816" spans="30:34" x14ac:dyDescent="0.25">
      <c r="AD4816" s="243" t="s">
        <v>85</v>
      </c>
      <c r="AE4816" s="243" t="s">
        <v>737</v>
      </c>
      <c r="AF4816" s="243">
        <v>3502408</v>
      </c>
      <c r="AG4816" s="243"/>
      <c r="AH4816" s="243"/>
    </row>
    <row r="4817" spans="30:34" x14ac:dyDescent="0.25">
      <c r="AD4817" s="243" t="s">
        <v>85</v>
      </c>
      <c r="AE4817" s="243" t="s">
        <v>334</v>
      </c>
      <c r="AF4817" s="243">
        <v>3502507</v>
      </c>
      <c r="AG4817" s="243"/>
      <c r="AH4817" s="243"/>
    </row>
    <row r="4818" spans="30:34" x14ac:dyDescent="0.25">
      <c r="AD4818" s="243" t="s">
        <v>85</v>
      </c>
      <c r="AE4818" s="243" t="s">
        <v>781</v>
      </c>
      <c r="AF4818" s="243">
        <v>3502606</v>
      </c>
      <c r="AG4818" s="243"/>
      <c r="AH4818" s="243"/>
    </row>
    <row r="4819" spans="30:34" x14ac:dyDescent="0.25">
      <c r="AD4819" s="243" t="s">
        <v>85</v>
      </c>
      <c r="AE4819" s="243" t="s">
        <v>802</v>
      </c>
      <c r="AF4819" s="243">
        <v>3502705</v>
      </c>
      <c r="AG4819" s="243"/>
      <c r="AH4819" s="243"/>
    </row>
    <row r="4820" spans="30:34" x14ac:dyDescent="0.25">
      <c r="AD4820" s="243" t="s">
        <v>85</v>
      </c>
      <c r="AE4820" s="243" t="s">
        <v>823</v>
      </c>
      <c r="AF4820" s="243">
        <v>3502754</v>
      </c>
      <c r="AG4820" s="243"/>
      <c r="AH4820" s="243"/>
    </row>
    <row r="4821" spans="30:34" x14ac:dyDescent="0.25">
      <c r="AD4821" s="243" t="s">
        <v>85</v>
      </c>
      <c r="AE4821" s="243" t="s">
        <v>845</v>
      </c>
      <c r="AF4821" s="243">
        <v>3502804</v>
      </c>
      <c r="AG4821" s="243"/>
      <c r="AH4821" s="243"/>
    </row>
    <row r="4822" spans="30:34" x14ac:dyDescent="0.25">
      <c r="AD4822" s="243" t="s">
        <v>85</v>
      </c>
      <c r="AE4822" s="243" t="s">
        <v>867</v>
      </c>
      <c r="AF4822" s="243">
        <v>3502903</v>
      </c>
      <c r="AG4822" s="243"/>
      <c r="AH4822" s="243"/>
    </row>
    <row r="4823" spans="30:34" x14ac:dyDescent="0.25">
      <c r="AD4823" s="243" t="s">
        <v>85</v>
      </c>
      <c r="AE4823" s="243" t="s">
        <v>889</v>
      </c>
      <c r="AF4823" s="243">
        <v>3503000</v>
      </c>
      <c r="AG4823" s="243"/>
      <c r="AH4823" s="243"/>
    </row>
    <row r="4824" spans="30:34" x14ac:dyDescent="0.25">
      <c r="AD4824" s="243" t="s">
        <v>85</v>
      </c>
      <c r="AE4824" s="243" t="s">
        <v>912</v>
      </c>
      <c r="AF4824" s="243">
        <v>3503109</v>
      </c>
      <c r="AG4824" s="243"/>
      <c r="AH4824" s="243"/>
    </row>
    <row r="4825" spans="30:34" x14ac:dyDescent="0.25">
      <c r="AD4825" s="243" t="s">
        <v>85</v>
      </c>
      <c r="AE4825" s="243" t="s">
        <v>935</v>
      </c>
      <c r="AF4825" s="243">
        <v>3503158</v>
      </c>
      <c r="AG4825" s="243"/>
      <c r="AH4825" s="243"/>
    </row>
    <row r="4826" spans="30:34" x14ac:dyDescent="0.25">
      <c r="AD4826" s="243" t="s">
        <v>85</v>
      </c>
      <c r="AE4826" s="243" t="s">
        <v>957</v>
      </c>
      <c r="AF4826" s="243">
        <v>3503208</v>
      </c>
      <c r="AG4826" s="243"/>
      <c r="AH4826" s="243"/>
    </row>
    <row r="4827" spans="30:34" x14ac:dyDescent="0.25">
      <c r="AD4827" s="243" t="s">
        <v>85</v>
      </c>
      <c r="AE4827" s="243" t="s">
        <v>980</v>
      </c>
      <c r="AF4827" s="243">
        <v>3503307</v>
      </c>
      <c r="AG4827" s="243"/>
      <c r="AH4827" s="243"/>
    </row>
    <row r="4828" spans="30:34" x14ac:dyDescent="0.25">
      <c r="AD4828" s="243" t="s">
        <v>85</v>
      </c>
      <c r="AE4828" s="243" t="s">
        <v>1002</v>
      </c>
      <c r="AF4828" s="243">
        <v>3503356</v>
      </c>
      <c r="AG4828" s="243"/>
      <c r="AH4828" s="243"/>
    </row>
    <row r="4829" spans="30:34" x14ac:dyDescent="0.25">
      <c r="AD4829" s="243" t="s">
        <v>85</v>
      </c>
      <c r="AE4829" s="243" t="s">
        <v>1024</v>
      </c>
      <c r="AF4829" s="243">
        <v>3503406</v>
      </c>
      <c r="AG4829" s="243"/>
      <c r="AH4829" s="243"/>
    </row>
    <row r="4830" spans="30:34" x14ac:dyDescent="0.25">
      <c r="AD4830" s="243" t="s">
        <v>85</v>
      </c>
      <c r="AE4830" s="243" t="s">
        <v>1047</v>
      </c>
      <c r="AF4830" s="243">
        <v>3503505</v>
      </c>
      <c r="AG4830" s="243"/>
      <c r="AH4830" s="243"/>
    </row>
    <row r="4831" spans="30:34" x14ac:dyDescent="0.25">
      <c r="AD4831" s="243" t="s">
        <v>85</v>
      </c>
      <c r="AE4831" s="243" t="s">
        <v>1068</v>
      </c>
      <c r="AF4831" s="243">
        <v>3503604</v>
      </c>
      <c r="AG4831" s="243"/>
      <c r="AH4831" s="243"/>
    </row>
    <row r="4832" spans="30:34" x14ac:dyDescent="0.25">
      <c r="AD4832" s="243" t="s">
        <v>85</v>
      </c>
      <c r="AE4832" s="243" t="s">
        <v>1090</v>
      </c>
      <c r="AF4832" s="243">
        <v>3503703</v>
      </c>
      <c r="AG4832" s="243"/>
      <c r="AH4832" s="243"/>
    </row>
    <row r="4833" spans="30:34" x14ac:dyDescent="0.25">
      <c r="AD4833" s="243" t="s">
        <v>85</v>
      </c>
      <c r="AE4833" s="243" t="s">
        <v>1113</v>
      </c>
      <c r="AF4833" s="243">
        <v>3503802</v>
      </c>
      <c r="AG4833" s="243"/>
      <c r="AH4833" s="243"/>
    </row>
    <row r="4834" spans="30:34" x14ac:dyDescent="0.25">
      <c r="AD4834" s="243" t="s">
        <v>85</v>
      </c>
      <c r="AE4834" s="243" t="s">
        <v>1136</v>
      </c>
      <c r="AF4834" s="243">
        <v>3503901</v>
      </c>
      <c r="AG4834" s="243"/>
      <c r="AH4834" s="243"/>
    </row>
    <row r="4835" spans="30:34" x14ac:dyDescent="0.25">
      <c r="AD4835" s="243" t="s">
        <v>85</v>
      </c>
      <c r="AE4835" s="243" t="s">
        <v>1159</v>
      </c>
      <c r="AF4835" s="243">
        <v>3503950</v>
      </c>
      <c r="AG4835" s="243"/>
      <c r="AH4835" s="243"/>
    </row>
    <row r="4836" spans="30:34" x14ac:dyDescent="0.25">
      <c r="AD4836" s="243" t="s">
        <v>85</v>
      </c>
      <c r="AE4836" s="243" t="s">
        <v>1182</v>
      </c>
      <c r="AF4836" s="243">
        <v>3504008</v>
      </c>
      <c r="AG4836" s="243"/>
      <c r="AH4836" s="243"/>
    </row>
    <row r="4837" spans="30:34" x14ac:dyDescent="0.25">
      <c r="AD4837" s="243" t="s">
        <v>85</v>
      </c>
      <c r="AE4837" s="243" t="s">
        <v>1204</v>
      </c>
      <c r="AF4837" s="243">
        <v>3504107</v>
      </c>
      <c r="AG4837" s="243"/>
      <c r="AH4837" s="243"/>
    </row>
    <row r="4838" spans="30:34" x14ac:dyDescent="0.25">
      <c r="AD4838" s="243" t="s">
        <v>85</v>
      </c>
      <c r="AE4838" s="243" t="s">
        <v>1226</v>
      </c>
      <c r="AF4838" s="243">
        <v>3504206</v>
      </c>
      <c r="AG4838" s="243"/>
      <c r="AH4838" s="243"/>
    </row>
    <row r="4839" spans="30:34" x14ac:dyDescent="0.25">
      <c r="AD4839" s="243" t="s">
        <v>85</v>
      </c>
      <c r="AE4839" s="243" t="s">
        <v>1248</v>
      </c>
      <c r="AF4839" s="243">
        <v>3504305</v>
      </c>
      <c r="AG4839" s="243"/>
      <c r="AH4839" s="243"/>
    </row>
    <row r="4840" spans="30:34" x14ac:dyDescent="0.25">
      <c r="AD4840" s="243" t="s">
        <v>85</v>
      </c>
      <c r="AE4840" s="243" t="s">
        <v>1271</v>
      </c>
      <c r="AF4840" s="243">
        <v>3504404</v>
      </c>
      <c r="AG4840" s="243"/>
      <c r="AH4840" s="243"/>
    </row>
    <row r="4841" spans="30:34" x14ac:dyDescent="0.25">
      <c r="AD4841" s="243" t="s">
        <v>85</v>
      </c>
      <c r="AE4841" s="243" t="s">
        <v>1292</v>
      </c>
      <c r="AF4841" s="243">
        <v>3504503</v>
      </c>
      <c r="AG4841" s="243"/>
      <c r="AH4841" s="243"/>
    </row>
    <row r="4842" spans="30:34" x14ac:dyDescent="0.25">
      <c r="AD4842" s="243" t="s">
        <v>85</v>
      </c>
      <c r="AE4842" s="243" t="s">
        <v>1314</v>
      </c>
      <c r="AF4842" s="243">
        <v>3504602</v>
      </c>
      <c r="AG4842" s="243"/>
      <c r="AH4842" s="243"/>
    </row>
    <row r="4843" spans="30:34" x14ac:dyDescent="0.25">
      <c r="AD4843" s="243" t="s">
        <v>85</v>
      </c>
      <c r="AE4843" s="243" t="s">
        <v>1336</v>
      </c>
      <c r="AF4843" s="243">
        <v>3504701</v>
      </c>
      <c r="AG4843" s="243"/>
      <c r="AH4843" s="243"/>
    </row>
    <row r="4844" spans="30:34" x14ac:dyDescent="0.25">
      <c r="AD4844" s="243" t="s">
        <v>85</v>
      </c>
      <c r="AE4844" s="243" t="s">
        <v>1357</v>
      </c>
      <c r="AF4844" s="243">
        <v>3504800</v>
      </c>
      <c r="AG4844" s="243"/>
      <c r="AH4844" s="243"/>
    </row>
    <row r="4845" spans="30:34" x14ac:dyDescent="0.25">
      <c r="AD4845" s="243" t="s">
        <v>85</v>
      </c>
      <c r="AE4845" s="243" t="s">
        <v>1379</v>
      </c>
      <c r="AF4845" s="243">
        <v>3504909</v>
      </c>
      <c r="AG4845" s="243"/>
      <c r="AH4845" s="243"/>
    </row>
    <row r="4846" spans="30:34" x14ac:dyDescent="0.25">
      <c r="AD4846" s="243" t="s">
        <v>85</v>
      </c>
      <c r="AE4846" s="243" t="s">
        <v>1401</v>
      </c>
      <c r="AF4846" s="243">
        <v>3505005</v>
      </c>
      <c r="AG4846" s="243"/>
      <c r="AH4846" s="243"/>
    </row>
    <row r="4847" spans="30:34" x14ac:dyDescent="0.25">
      <c r="AD4847" s="243" t="s">
        <v>85</v>
      </c>
      <c r="AE4847" s="243" t="s">
        <v>1423</v>
      </c>
      <c r="AF4847" s="243">
        <v>3505104</v>
      </c>
      <c r="AG4847" s="243"/>
      <c r="AH4847" s="243"/>
    </row>
    <row r="4848" spans="30:34" x14ac:dyDescent="0.25">
      <c r="AD4848" s="243" t="s">
        <v>85</v>
      </c>
      <c r="AE4848" s="243" t="s">
        <v>1444</v>
      </c>
      <c r="AF4848" s="243">
        <v>3505203</v>
      </c>
      <c r="AG4848" s="243"/>
      <c r="AH4848" s="243"/>
    </row>
    <row r="4849" spans="30:34" x14ac:dyDescent="0.25">
      <c r="AD4849" s="243" t="s">
        <v>85</v>
      </c>
      <c r="AE4849" s="243" t="s">
        <v>866</v>
      </c>
      <c r="AF4849" s="243">
        <v>3505302</v>
      </c>
      <c r="AG4849" s="243"/>
      <c r="AH4849" s="243"/>
    </row>
    <row r="4850" spans="30:34" x14ac:dyDescent="0.25">
      <c r="AD4850" s="243" t="s">
        <v>85</v>
      </c>
      <c r="AE4850" s="243" t="s">
        <v>1486</v>
      </c>
      <c r="AF4850" s="243">
        <v>3505351</v>
      </c>
      <c r="AG4850" s="243"/>
      <c r="AH4850" s="243"/>
    </row>
    <row r="4851" spans="30:34" x14ac:dyDescent="0.25">
      <c r="AD4851" s="243" t="s">
        <v>85</v>
      </c>
      <c r="AE4851" s="243" t="s">
        <v>1507</v>
      </c>
      <c r="AF4851" s="243">
        <v>3505401</v>
      </c>
      <c r="AG4851" s="243"/>
      <c r="AH4851" s="243"/>
    </row>
    <row r="4852" spans="30:34" x14ac:dyDescent="0.25">
      <c r="AD4852" s="243" t="s">
        <v>85</v>
      </c>
      <c r="AE4852" s="243" t="s">
        <v>1528</v>
      </c>
      <c r="AF4852" s="243">
        <v>3505500</v>
      </c>
      <c r="AG4852" s="243"/>
      <c r="AH4852" s="243"/>
    </row>
    <row r="4853" spans="30:34" x14ac:dyDescent="0.25">
      <c r="AD4853" s="243" t="s">
        <v>85</v>
      </c>
      <c r="AE4853" s="243" t="s">
        <v>1549</v>
      </c>
      <c r="AF4853" s="243">
        <v>3505609</v>
      </c>
      <c r="AG4853" s="243"/>
      <c r="AH4853" s="243"/>
    </row>
    <row r="4854" spans="30:34" x14ac:dyDescent="0.25">
      <c r="AD4854" s="243" t="s">
        <v>85</v>
      </c>
      <c r="AE4854" s="243" t="s">
        <v>1568</v>
      </c>
      <c r="AF4854" s="243">
        <v>3505708</v>
      </c>
      <c r="AG4854" s="243"/>
      <c r="AH4854" s="243"/>
    </row>
    <row r="4855" spans="30:34" x14ac:dyDescent="0.25">
      <c r="AD4855" s="243" t="s">
        <v>85</v>
      </c>
      <c r="AE4855" s="243" t="s">
        <v>1588</v>
      </c>
      <c r="AF4855" s="243">
        <v>3505807</v>
      </c>
      <c r="AG4855" s="243"/>
      <c r="AH4855" s="243"/>
    </row>
    <row r="4856" spans="30:34" x14ac:dyDescent="0.25">
      <c r="AD4856" s="243" t="s">
        <v>85</v>
      </c>
      <c r="AE4856" s="243" t="s">
        <v>1608</v>
      </c>
      <c r="AF4856" s="243">
        <v>3505906</v>
      </c>
      <c r="AG4856" s="243"/>
      <c r="AH4856" s="243"/>
    </row>
    <row r="4857" spans="30:34" x14ac:dyDescent="0.25">
      <c r="AD4857" s="243" t="s">
        <v>85</v>
      </c>
      <c r="AE4857" s="243" t="s">
        <v>1629</v>
      </c>
      <c r="AF4857" s="243">
        <v>3506003</v>
      </c>
      <c r="AG4857" s="243"/>
      <c r="AH4857" s="243"/>
    </row>
    <row r="4858" spans="30:34" x14ac:dyDescent="0.25">
      <c r="AD4858" s="243" t="s">
        <v>85</v>
      </c>
      <c r="AE4858" s="243" t="s">
        <v>1650</v>
      </c>
      <c r="AF4858" s="243">
        <v>3506102</v>
      </c>
      <c r="AG4858" s="243"/>
      <c r="AH4858" s="243"/>
    </row>
    <row r="4859" spans="30:34" x14ac:dyDescent="0.25">
      <c r="AD4859" s="243" t="s">
        <v>85</v>
      </c>
      <c r="AE4859" s="243" t="s">
        <v>1670</v>
      </c>
      <c r="AF4859" s="243">
        <v>3506201</v>
      </c>
      <c r="AG4859" s="243"/>
      <c r="AH4859" s="243"/>
    </row>
    <row r="4860" spans="30:34" x14ac:dyDescent="0.25">
      <c r="AD4860" s="243" t="s">
        <v>85</v>
      </c>
      <c r="AE4860" s="243" t="s">
        <v>1691</v>
      </c>
      <c r="AF4860" s="243">
        <v>3506300</v>
      </c>
      <c r="AG4860" s="243"/>
      <c r="AH4860" s="243"/>
    </row>
    <row r="4861" spans="30:34" x14ac:dyDescent="0.25">
      <c r="AD4861" s="243" t="s">
        <v>85</v>
      </c>
      <c r="AE4861" s="243" t="s">
        <v>1711</v>
      </c>
      <c r="AF4861" s="243">
        <v>3506359</v>
      </c>
      <c r="AG4861" s="243"/>
      <c r="AH4861" s="243"/>
    </row>
    <row r="4862" spans="30:34" x14ac:dyDescent="0.25">
      <c r="AD4862" s="243" t="s">
        <v>85</v>
      </c>
      <c r="AE4862" s="243" t="s">
        <v>1732</v>
      </c>
      <c r="AF4862" s="243">
        <v>3506409</v>
      </c>
      <c r="AG4862" s="243"/>
      <c r="AH4862" s="243"/>
    </row>
    <row r="4863" spans="30:34" x14ac:dyDescent="0.25">
      <c r="AD4863" s="243" t="s">
        <v>85</v>
      </c>
      <c r="AE4863" s="243" t="s">
        <v>1753</v>
      </c>
      <c r="AF4863" s="243">
        <v>3506508</v>
      </c>
      <c r="AG4863" s="243"/>
      <c r="AH4863" s="243"/>
    </row>
    <row r="4864" spans="30:34" x14ac:dyDescent="0.25">
      <c r="AD4864" s="243" t="s">
        <v>85</v>
      </c>
      <c r="AE4864" s="243" t="s">
        <v>1773</v>
      </c>
      <c r="AF4864" s="243">
        <v>3506607</v>
      </c>
      <c r="AG4864" s="243"/>
      <c r="AH4864" s="243"/>
    </row>
    <row r="4865" spans="30:34" x14ac:dyDescent="0.25">
      <c r="AD4865" s="243" t="s">
        <v>85</v>
      </c>
      <c r="AE4865" s="243" t="s">
        <v>1793</v>
      </c>
      <c r="AF4865" s="243">
        <v>3506706</v>
      </c>
      <c r="AG4865" s="243"/>
      <c r="AH4865" s="243"/>
    </row>
    <row r="4866" spans="30:34" x14ac:dyDescent="0.25">
      <c r="AD4866" s="243" t="s">
        <v>85</v>
      </c>
      <c r="AE4866" s="243" t="s">
        <v>796</v>
      </c>
      <c r="AF4866" s="243">
        <v>3506805</v>
      </c>
      <c r="AG4866" s="243"/>
      <c r="AH4866" s="243"/>
    </row>
    <row r="4867" spans="30:34" x14ac:dyDescent="0.25">
      <c r="AD4867" s="243" t="s">
        <v>85</v>
      </c>
      <c r="AE4867" s="243" t="s">
        <v>1831</v>
      </c>
      <c r="AF4867" s="243">
        <v>3506904</v>
      </c>
      <c r="AG4867" s="243"/>
      <c r="AH4867" s="243"/>
    </row>
    <row r="4868" spans="30:34" x14ac:dyDescent="0.25">
      <c r="AD4868" s="243" t="s">
        <v>85</v>
      </c>
      <c r="AE4868" s="243" t="s">
        <v>1849</v>
      </c>
      <c r="AF4868" s="243">
        <v>3507001</v>
      </c>
      <c r="AG4868" s="243"/>
      <c r="AH4868" s="243"/>
    </row>
    <row r="4869" spans="30:34" x14ac:dyDescent="0.25">
      <c r="AD4869" s="243" t="s">
        <v>85</v>
      </c>
      <c r="AE4869" s="243" t="s">
        <v>1867</v>
      </c>
      <c r="AF4869" s="243">
        <v>3507100</v>
      </c>
      <c r="AG4869" s="243"/>
      <c r="AH4869" s="243"/>
    </row>
    <row r="4870" spans="30:34" x14ac:dyDescent="0.25">
      <c r="AD4870" s="243" t="s">
        <v>85</v>
      </c>
      <c r="AE4870" s="243" t="s">
        <v>1885</v>
      </c>
      <c r="AF4870" s="243">
        <v>3507159</v>
      </c>
      <c r="AG4870" s="243"/>
      <c r="AH4870" s="243"/>
    </row>
    <row r="4871" spans="30:34" x14ac:dyDescent="0.25">
      <c r="AD4871" s="243" t="s">
        <v>85</v>
      </c>
      <c r="AE4871" s="243" t="s">
        <v>1901</v>
      </c>
      <c r="AF4871" s="243">
        <v>3507209</v>
      </c>
      <c r="AG4871" s="243"/>
      <c r="AH4871" s="243"/>
    </row>
    <row r="4872" spans="30:34" x14ac:dyDescent="0.25">
      <c r="AD4872" s="243" t="s">
        <v>85</v>
      </c>
      <c r="AE4872" s="243" t="s">
        <v>1918</v>
      </c>
      <c r="AF4872" s="243">
        <v>3507308</v>
      </c>
      <c r="AG4872" s="243"/>
      <c r="AH4872" s="243"/>
    </row>
    <row r="4873" spans="30:34" x14ac:dyDescent="0.25">
      <c r="AD4873" s="243" t="s">
        <v>85</v>
      </c>
      <c r="AE4873" s="243" t="s">
        <v>903</v>
      </c>
      <c r="AF4873" s="243">
        <v>3507407</v>
      </c>
      <c r="AG4873" s="243"/>
      <c r="AH4873" s="243"/>
    </row>
    <row r="4874" spans="30:34" x14ac:dyDescent="0.25">
      <c r="AD4874" s="243" t="s">
        <v>85</v>
      </c>
      <c r="AE4874" s="243" t="s">
        <v>1951</v>
      </c>
      <c r="AF4874" s="243">
        <v>3507456</v>
      </c>
      <c r="AG4874" s="243"/>
      <c r="AH4874" s="243"/>
    </row>
    <row r="4875" spans="30:34" x14ac:dyDescent="0.25">
      <c r="AD4875" s="243" t="s">
        <v>85</v>
      </c>
      <c r="AE4875" s="243" t="s">
        <v>1968</v>
      </c>
      <c r="AF4875" s="243">
        <v>3507506</v>
      </c>
      <c r="AG4875" s="243"/>
      <c r="AH4875" s="243"/>
    </row>
    <row r="4876" spans="30:34" x14ac:dyDescent="0.25">
      <c r="AD4876" s="243" t="s">
        <v>85</v>
      </c>
      <c r="AE4876" s="243" t="s">
        <v>1986</v>
      </c>
      <c r="AF4876" s="243">
        <v>3507605</v>
      </c>
      <c r="AG4876" s="243"/>
      <c r="AH4876" s="243"/>
    </row>
    <row r="4877" spans="30:34" x14ac:dyDescent="0.25">
      <c r="AD4877" s="243" t="s">
        <v>85</v>
      </c>
      <c r="AE4877" s="243" t="s">
        <v>2003</v>
      </c>
      <c r="AF4877" s="243">
        <v>3507704</v>
      </c>
      <c r="AG4877" s="243"/>
      <c r="AH4877" s="243"/>
    </row>
    <row r="4878" spans="30:34" x14ac:dyDescent="0.25">
      <c r="AD4878" s="243" t="s">
        <v>85</v>
      </c>
      <c r="AE4878" s="243" t="s">
        <v>2021</v>
      </c>
      <c r="AF4878" s="243">
        <v>3507753</v>
      </c>
      <c r="AG4878" s="243"/>
      <c r="AH4878" s="243"/>
    </row>
    <row r="4879" spans="30:34" x14ac:dyDescent="0.25">
      <c r="AD4879" s="243" t="s">
        <v>85</v>
      </c>
      <c r="AE4879" s="243" t="s">
        <v>2039</v>
      </c>
      <c r="AF4879" s="243">
        <v>3507803</v>
      </c>
      <c r="AG4879" s="243"/>
      <c r="AH4879" s="243"/>
    </row>
    <row r="4880" spans="30:34" x14ac:dyDescent="0.25">
      <c r="AD4880" s="243" t="s">
        <v>85</v>
      </c>
      <c r="AE4880" s="243" t="s">
        <v>2057</v>
      </c>
      <c r="AF4880" s="243">
        <v>3507902</v>
      </c>
      <c r="AG4880" s="243"/>
      <c r="AH4880" s="243"/>
    </row>
    <row r="4881" spans="30:34" x14ac:dyDescent="0.25">
      <c r="AD4881" s="243" t="s">
        <v>85</v>
      </c>
      <c r="AE4881" s="243" t="s">
        <v>2074</v>
      </c>
      <c r="AF4881" s="243">
        <v>3508009</v>
      </c>
      <c r="AG4881" s="243"/>
      <c r="AH4881" s="243"/>
    </row>
    <row r="4882" spans="30:34" x14ac:dyDescent="0.25">
      <c r="AD4882" s="243" t="s">
        <v>85</v>
      </c>
      <c r="AE4882" s="243" t="s">
        <v>2090</v>
      </c>
      <c r="AF4882" s="243">
        <v>3508108</v>
      </c>
      <c r="AG4882" s="243"/>
      <c r="AH4882" s="243"/>
    </row>
    <row r="4883" spans="30:34" x14ac:dyDescent="0.25">
      <c r="AD4883" s="243" t="s">
        <v>85</v>
      </c>
      <c r="AE4883" s="243" t="s">
        <v>2106</v>
      </c>
      <c r="AF4883" s="243">
        <v>3508207</v>
      </c>
      <c r="AG4883" s="243"/>
      <c r="AH4883" s="243"/>
    </row>
    <row r="4884" spans="30:34" x14ac:dyDescent="0.25">
      <c r="AD4884" s="243" t="s">
        <v>85</v>
      </c>
      <c r="AE4884" s="243" t="s">
        <v>2123</v>
      </c>
      <c r="AF4884" s="243">
        <v>3508306</v>
      </c>
      <c r="AG4884" s="243"/>
      <c r="AH4884" s="243"/>
    </row>
    <row r="4885" spans="30:34" x14ac:dyDescent="0.25">
      <c r="AD4885" s="243" t="s">
        <v>85</v>
      </c>
      <c r="AE4885" s="243" t="s">
        <v>2138</v>
      </c>
      <c r="AF4885" s="243">
        <v>3508405</v>
      </c>
      <c r="AG4885" s="243"/>
      <c r="AH4885" s="243"/>
    </row>
    <row r="4886" spans="30:34" x14ac:dyDescent="0.25">
      <c r="AD4886" s="243" t="s">
        <v>85</v>
      </c>
      <c r="AE4886" s="243" t="s">
        <v>2154</v>
      </c>
      <c r="AF4886" s="243">
        <v>3508504</v>
      </c>
      <c r="AG4886" s="243"/>
      <c r="AH4886" s="243"/>
    </row>
    <row r="4887" spans="30:34" x14ac:dyDescent="0.25">
      <c r="AD4887" s="243" t="s">
        <v>85</v>
      </c>
      <c r="AE4887" s="243" t="s">
        <v>2171</v>
      </c>
      <c r="AF4887" s="243">
        <v>3508603</v>
      </c>
      <c r="AG4887" s="243"/>
      <c r="AH4887" s="243"/>
    </row>
    <row r="4888" spans="30:34" x14ac:dyDescent="0.25">
      <c r="AD4888" s="243" t="s">
        <v>85</v>
      </c>
      <c r="AE4888" s="243" t="s">
        <v>2188</v>
      </c>
      <c r="AF4888" s="243">
        <v>3508702</v>
      </c>
      <c r="AG4888" s="243"/>
      <c r="AH4888" s="243"/>
    </row>
    <row r="4889" spans="30:34" x14ac:dyDescent="0.25">
      <c r="AD4889" s="243" t="s">
        <v>85</v>
      </c>
      <c r="AE4889" s="243" t="s">
        <v>1219</v>
      </c>
      <c r="AF4889" s="243">
        <v>3508801</v>
      </c>
      <c r="AG4889" s="243"/>
      <c r="AH4889" s="243"/>
    </row>
    <row r="4890" spans="30:34" x14ac:dyDescent="0.25">
      <c r="AD4890" s="243" t="s">
        <v>85</v>
      </c>
      <c r="AE4890" s="243" t="s">
        <v>2219</v>
      </c>
      <c r="AF4890" s="243">
        <v>3508900</v>
      </c>
      <c r="AG4890" s="243"/>
      <c r="AH4890" s="243"/>
    </row>
    <row r="4891" spans="30:34" x14ac:dyDescent="0.25">
      <c r="AD4891" s="243" t="s">
        <v>85</v>
      </c>
      <c r="AE4891" s="243" t="s">
        <v>2236</v>
      </c>
      <c r="AF4891" s="243">
        <v>3509007</v>
      </c>
      <c r="AG4891" s="243"/>
      <c r="AH4891" s="243"/>
    </row>
    <row r="4892" spans="30:34" x14ac:dyDescent="0.25">
      <c r="AD4892" s="243" t="s">
        <v>85</v>
      </c>
      <c r="AE4892" s="243" t="s">
        <v>2251</v>
      </c>
      <c r="AF4892" s="243">
        <v>3509106</v>
      </c>
      <c r="AG4892" s="243"/>
      <c r="AH4892" s="243"/>
    </row>
    <row r="4893" spans="30:34" x14ac:dyDescent="0.25">
      <c r="AD4893" s="243" t="s">
        <v>85</v>
      </c>
      <c r="AE4893" s="243" t="s">
        <v>2266</v>
      </c>
      <c r="AF4893" s="243">
        <v>3509205</v>
      </c>
      <c r="AG4893" s="243"/>
      <c r="AH4893" s="243"/>
    </row>
    <row r="4894" spans="30:34" x14ac:dyDescent="0.25">
      <c r="AD4894" s="243" t="s">
        <v>85</v>
      </c>
      <c r="AE4894" s="243" t="s">
        <v>2281</v>
      </c>
      <c r="AF4894" s="243">
        <v>3509254</v>
      </c>
      <c r="AG4894" s="243"/>
      <c r="AH4894" s="243"/>
    </row>
    <row r="4895" spans="30:34" x14ac:dyDescent="0.25">
      <c r="AD4895" s="243" t="s">
        <v>85</v>
      </c>
      <c r="AE4895" s="243" t="s">
        <v>2297</v>
      </c>
      <c r="AF4895" s="243">
        <v>3509304</v>
      </c>
      <c r="AG4895" s="243"/>
      <c r="AH4895" s="243"/>
    </row>
    <row r="4896" spans="30:34" x14ac:dyDescent="0.25">
      <c r="AD4896" s="243" t="s">
        <v>85</v>
      </c>
      <c r="AE4896" s="243" t="s">
        <v>2313</v>
      </c>
      <c r="AF4896" s="243">
        <v>3509403</v>
      </c>
      <c r="AG4896" s="243"/>
      <c r="AH4896" s="243"/>
    </row>
    <row r="4897" spans="30:34" x14ac:dyDescent="0.25">
      <c r="AD4897" s="243" t="s">
        <v>85</v>
      </c>
      <c r="AE4897" s="243" t="s">
        <v>2326</v>
      </c>
      <c r="AF4897" s="243">
        <v>3509452</v>
      </c>
      <c r="AG4897" s="243"/>
      <c r="AH4897" s="243"/>
    </row>
    <row r="4898" spans="30:34" x14ac:dyDescent="0.25">
      <c r="AD4898" s="243" t="s">
        <v>85</v>
      </c>
      <c r="AE4898" s="243" t="s">
        <v>2342</v>
      </c>
      <c r="AF4898" s="243">
        <v>3509502</v>
      </c>
      <c r="AG4898" s="243"/>
      <c r="AH4898" s="243"/>
    </row>
    <row r="4899" spans="30:34" x14ac:dyDescent="0.25">
      <c r="AD4899" s="243" t="s">
        <v>85</v>
      </c>
      <c r="AE4899" s="243" t="s">
        <v>2358</v>
      </c>
      <c r="AF4899" s="243">
        <v>3509601</v>
      </c>
      <c r="AG4899" s="243"/>
      <c r="AH4899" s="243"/>
    </row>
    <row r="4900" spans="30:34" x14ac:dyDescent="0.25">
      <c r="AD4900" s="243" t="s">
        <v>85</v>
      </c>
      <c r="AE4900" s="243" t="s">
        <v>2372</v>
      </c>
      <c r="AF4900" s="243">
        <v>3509700</v>
      </c>
      <c r="AG4900" s="243"/>
      <c r="AH4900" s="243"/>
    </row>
    <row r="4901" spans="30:34" x14ac:dyDescent="0.25">
      <c r="AD4901" s="243" t="s">
        <v>85</v>
      </c>
      <c r="AE4901" s="243" t="s">
        <v>2387</v>
      </c>
      <c r="AF4901" s="243">
        <v>3509809</v>
      </c>
      <c r="AG4901" s="243"/>
      <c r="AH4901" s="243"/>
    </row>
    <row r="4902" spans="30:34" x14ac:dyDescent="0.25">
      <c r="AD4902" s="243" t="s">
        <v>85</v>
      </c>
      <c r="AE4902" s="243" t="s">
        <v>2403</v>
      </c>
      <c r="AF4902" s="243">
        <v>3509908</v>
      </c>
      <c r="AG4902" s="243"/>
      <c r="AH4902" s="243"/>
    </row>
    <row r="4903" spans="30:34" x14ac:dyDescent="0.25">
      <c r="AD4903" s="243" t="s">
        <v>85</v>
      </c>
      <c r="AE4903" s="243" t="s">
        <v>2419</v>
      </c>
      <c r="AF4903" s="243">
        <v>3509957</v>
      </c>
      <c r="AG4903" s="243"/>
      <c r="AH4903" s="243"/>
    </row>
    <row r="4904" spans="30:34" x14ac:dyDescent="0.25">
      <c r="AD4904" s="243" t="s">
        <v>85</v>
      </c>
      <c r="AE4904" s="243" t="s">
        <v>2435</v>
      </c>
      <c r="AF4904" s="243">
        <v>3510005</v>
      </c>
      <c r="AG4904" s="243"/>
      <c r="AH4904" s="243"/>
    </row>
    <row r="4905" spans="30:34" x14ac:dyDescent="0.25">
      <c r="AD4905" s="243" t="s">
        <v>85</v>
      </c>
      <c r="AE4905" s="243" t="s">
        <v>2451</v>
      </c>
      <c r="AF4905" s="243">
        <v>3510104</v>
      </c>
      <c r="AG4905" s="243"/>
      <c r="AH4905" s="243"/>
    </row>
    <row r="4906" spans="30:34" x14ac:dyDescent="0.25">
      <c r="AD4906" s="243" t="s">
        <v>85</v>
      </c>
      <c r="AE4906" s="243" t="s">
        <v>2465</v>
      </c>
      <c r="AF4906" s="243">
        <v>3510153</v>
      </c>
      <c r="AG4906" s="243"/>
      <c r="AH4906" s="243"/>
    </row>
    <row r="4907" spans="30:34" x14ac:dyDescent="0.25">
      <c r="AD4907" s="243" t="s">
        <v>85</v>
      </c>
      <c r="AE4907" s="243" t="s">
        <v>2480</v>
      </c>
      <c r="AF4907" s="243">
        <v>3510203</v>
      </c>
      <c r="AG4907" s="243"/>
      <c r="AH4907" s="243"/>
    </row>
    <row r="4908" spans="30:34" x14ac:dyDescent="0.25">
      <c r="AD4908" s="243" t="s">
        <v>85</v>
      </c>
      <c r="AE4908" s="243" t="s">
        <v>2496</v>
      </c>
      <c r="AF4908" s="243">
        <v>3510302</v>
      </c>
      <c r="AG4908" s="243"/>
      <c r="AH4908" s="243"/>
    </row>
    <row r="4909" spans="30:34" x14ac:dyDescent="0.25">
      <c r="AD4909" s="243" t="s">
        <v>85</v>
      </c>
      <c r="AE4909" s="243" t="s">
        <v>2510</v>
      </c>
      <c r="AF4909" s="243">
        <v>3510401</v>
      </c>
      <c r="AG4909" s="243"/>
      <c r="AH4909" s="243"/>
    </row>
    <row r="4910" spans="30:34" x14ac:dyDescent="0.25">
      <c r="AD4910" s="243" t="s">
        <v>85</v>
      </c>
      <c r="AE4910" s="243" t="s">
        <v>2526</v>
      </c>
      <c r="AF4910" s="243">
        <v>3510500</v>
      </c>
      <c r="AG4910" s="243"/>
      <c r="AH4910" s="243"/>
    </row>
    <row r="4911" spans="30:34" x14ac:dyDescent="0.25">
      <c r="AD4911" s="243" t="s">
        <v>85</v>
      </c>
      <c r="AE4911" s="243" t="s">
        <v>2541</v>
      </c>
      <c r="AF4911" s="243">
        <v>3510609</v>
      </c>
      <c r="AG4911" s="243"/>
      <c r="AH4911" s="243"/>
    </row>
    <row r="4912" spans="30:34" x14ac:dyDescent="0.25">
      <c r="AD4912" s="243" t="s">
        <v>85</v>
      </c>
      <c r="AE4912" s="243" t="s">
        <v>2557</v>
      </c>
      <c r="AF4912" s="243">
        <v>3510708</v>
      </c>
      <c r="AG4912" s="243"/>
      <c r="AH4912" s="243"/>
    </row>
    <row r="4913" spans="30:34" x14ac:dyDescent="0.25">
      <c r="AD4913" s="243" t="s">
        <v>85</v>
      </c>
      <c r="AE4913" s="243" t="s">
        <v>2571</v>
      </c>
      <c r="AF4913" s="243">
        <v>3510807</v>
      </c>
      <c r="AG4913" s="243"/>
      <c r="AH4913" s="243"/>
    </row>
    <row r="4914" spans="30:34" x14ac:dyDescent="0.25">
      <c r="AD4914" s="243" t="s">
        <v>85</v>
      </c>
      <c r="AE4914" s="243" t="s">
        <v>2586</v>
      </c>
      <c r="AF4914" s="243">
        <v>3510906</v>
      </c>
      <c r="AG4914" s="243"/>
      <c r="AH4914" s="243"/>
    </row>
    <row r="4915" spans="30:34" x14ac:dyDescent="0.25">
      <c r="AD4915" s="243" t="s">
        <v>85</v>
      </c>
      <c r="AE4915" s="243" t="s">
        <v>2602</v>
      </c>
      <c r="AF4915" s="243">
        <v>3511003</v>
      </c>
      <c r="AG4915" s="243"/>
      <c r="AH4915" s="243"/>
    </row>
    <row r="4916" spans="30:34" x14ac:dyDescent="0.25">
      <c r="AD4916" s="243" t="s">
        <v>85</v>
      </c>
      <c r="AE4916" s="243" t="s">
        <v>2617</v>
      </c>
      <c r="AF4916" s="243">
        <v>3511102</v>
      </c>
      <c r="AG4916" s="243"/>
      <c r="AH4916" s="243"/>
    </row>
    <row r="4917" spans="30:34" x14ac:dyDescent="0.25">
      <c r="AD4917" s="243" t="s">
        <v>85</v>
      </c>
      <c r="AE4917" s="243" t="s">
        <v>2630</v>
      </c>
      <c r="AF4917" s="243">
        <v>3511201</v>
      </c>
      <c r="AG4917" s="243"/>
      <c r="AH4917" s="243"/>
    </row>
    <row r="4918" spans="30:34" x14ac:dyDescent="0.25">
      <c r="AD4918" s="243" t="s">
        <v>85</v>
      </c>
      <c r="AE4918" s="243" t="s">
        <v>1301</v>
      </c>
      <c r="AF4918" s="243">
        <v>3511300</v>
      </c>
      <c r="AG4918" s="243"/>
      <c r="AH4918" s="243"/>
    </row>
    <row r="4919" spans="30:34" x14ac:dyDescent="0.25">
      <c r="AD4919" s="243" t="s">
        <v>85</v>
      </c>
      <c r="AE4919" s="243" t="s">
        <v>2657</v>
      </c>
      <c r="AF4919" s="243">
        <v>3511409</v>
      </c>
      <c r="AG4919" s="243"/>
      <c r="AH4919" s="243"/>
    </row>
    <row r="4920" spans="30:34" x14ac:dyDescent="0.25">
      <c r="AD4920" s="243" t="s">
        <v>85</v>
      </c>
      <c r="AE4920" s="243" t="s">
        <v>2672</v>
      </c>
      <c r="AF4920" s="243">
        <v>3511508</v>
      </c>
      <c r="AG4920" s="243"/>
      <c r="AH4920" s="243"/>
    </row>
    <row r="4921" spans="30:34" x14ac:dyDescent="0.25">
      <c r="AD4921" s="243" t="s">
        <v>85</v>
      </c>
      <c r="AE4921" s="243" t="s">
        <v>2686</v>
      </c>
      <c r="AF4921" s="243">
        <v>3511607</v>
      </c>
      <c r="AG4921" s="243"/>
      <c r="AH4921" s="243"/>
    </row>
    <row r="4922" spans="30:34" x14ac:dyDescent="0.25">
      <c r="AD4922" s="243" t="s">
        <v>85</v>
      </c>
      <c r="AE4922" s="243" t="s">
        <v>2702</v>
      </c>
      <c r="AF4922" s="243">
        <v>3511706</v>
      </c>
      <c r="AG4922" s="243"/>
      <c r="AH4922" s="243"/>
    </row>
    <row r="4923" spans="30:34" x14ac:dyDescent="0.25">
      <c r="AD4923" s="243" t="s">
        <v>85</v>
      </c>
      <c r="AE4923" s="243" t="s">
        <v>2717</v>
      </c>
      <c r="AF4923" s="243">
        <v>3557204</v>
      </c>
      <c r="AG4923" s="243"/>
      <c r="AH4923" s="243"/>
    </row>
    <row r="4924" spans="30:34" x14ac:dyDescent="0.25">
      <c r="AD4924" s="243" t="s">
        <v>85</v>
      </c>
      <c r="AE4924" s="243" t="s">
        <v>2733</v>
      </c>
      <c r="AF4924" s="243">
        <v>3511904</v>
      </c>
      <c r="AG4924" s="243"/>
      <c r="AH4924" s="243"/>
    </row>
    <row r="4925" spans="30:34" x14ac:dyDescent="0.25">
      <c r="AD4925" s="243" t="s">
        <v>85</v>
      </c>
      <c r="AE4925" s="243" t="s">
        <v>2748</v>
      </c>
      <c r="AF4925" s="243">
        <v>3512001</v>
      </c>
      <c r="AG4925" s="243"/>
      <c r="AH4925" s="243"/>
    </row>
    <row r="4926" spans="30:34" x14ac:dyDescent="0.25">
      <c r="AD4926" s="243" t="s">
        <v>85</v>
      </c>
      <c r="AE4926" s="243" t="s">
        <v>2763</v>
      </c>
      <c r="AF4926" s="243">
        <v>3512100</v>
      </c>
      <c r="AG4926" s="243"/>
      <c r="AH4926" s="243"/>
    </row>
    <row r="4927" spans="30:34" x14ac:dyDescent="0.25">
      <c r="AD4927" s="243" t="s">
        <v>85</v>
      </c>
      <c r="AE4927" s="243" t="s">
        <v>2779</v>
      </c>
      <c r="AF4927" s="243">
        <v>3512209</v>
      </c>
      <c r="AG4927" s="243"/>
      <c r="AH4927" s="243"/>
    </row>
    <row r="4928" spans="30:34" x14ac:dyDescent="0.25">
      <c r="AD4928" s="243" t="s">
        <v>85</v>
      </c>
      <c r="AE4928" s="243" t="s">
        <v>2795</v>
      </c>
      <c r="AF4928" s="243">
        <v>3512308</v>
      </c>
      <c r="AG4928" s="243"/>
      <c r="AH4928" s="243"/>
    </row>
    <row r="4929" spans="30:34" x14ac:dyDescent="0.25">
      <c r="AD4929" s="243" t="s">
        <v>85</v>
      </c>
      <c r="AE4929" s="243" t="s">
        <v>2810</v>
      </c>
      <c r="AF4929" s="243">
        <v>3512407</v>
      </c>
      <c r="AG4929" s="243"/>
      <c r="AH4929" s="243"/>
    </row>
    <row r="4930" spans="30:34" x14ac:dyDescent="0.25">
      <c r="AD4930" s="243" t="s">
        <v>85</v>
      </c>
      <c r="AE4930" s="243" t="s">
        <v>2825</v>
      </c>
      <c r="AF4930" s="243">
        <v>3512506</v>
      </c>
      <c r="AG4930" s="243"/>
      <c r="AH4930" s="243"/>
    </row>
    <row r="4931" spans="30:34" x14ac:dyDescent="0.25">
      <c r="AD4931" s="243" t="s">
        <v>85</v>
      </c>
      <c r="AE4931" s="243" t="s">
        <v>2837</v>
      </c>
      <c r="AF4931" s="243">
        <v>3512605</v>
      </c>
      <c r="AG4931" s="243"/>
      <c r="AH4931" s="243"/>
    </row>
    <row r="4932" spans="30:34" x14ac:dyDescent="0.25">
      <c r="AD4932" s="243" t="s">
        <v>85</v>
      </c>
      <c r="AE4932" s="243" t="s">
        <v>2850</v>
      </c>
      <c r="AF4932" s="243">
        <v>3512704</v>
      </c>
      <c r="AG4932" s="243"/>
      <c r="AH4932" s="243"/>
    </row>
    <row r="4933" spans="30:34" x14ac:dyDescent="0.25">
      <c r="AD4933" s="243" t="s">
        <v>85</v>
      </c>
      <c r="AE4933" s="243" t="s">
        <v>2863</v>
      </c>
      <c r="AF4933" s="243">
        <v>3512803</v>
      </c>
      <c r="AG4933" s="243"/>
      <c r="AH4933" s="243"/>
    </row>
    <row r="4934" spans="30:34" x14ac:dyDescent="0.25">
      <c r="AD4934" s="243" t="s">
        <v>85</v>
      </c>
      <c r="AE4934" s="243" t="s">
        <v>2876</v>
      </c>
      <c r="AF4934" s="243">
        <v>3512902</v>
      </c>
      <c r="AG4934" s="243"/>
      <c r="AH4934" s="243"/>
    </row>
    <row r="4935" spans="30:34" x14ac:dyDescent="0.25">
      <c r="AD4935" s="243" t="s">
        <v>85</v>
      </c>
      <c r="AE4935" s="243" t="s">
        <v>2888</v>
      </c>
      <c r="AF4935" s="243">
        <v>3513009</v>
      </c>
      <c r="AG4935" s="243"/>
      <c r="AH4935" s="243"/>
    </row>
    <row r="4936" spans="30:34" x14ac:dyDescent="0.25">
      <c r="AD4936" s="243" t="s">
        <v>85</v>
      </c>
      <c r="AE4936" s="243" t="s">
        <v>2901</v>
      </c>
      <c r="AF4936" s="243">
        <v>3513108</v>
      </c>
      <c r="AG4936" s="243"/>
      <c r="AH4936" s="243"/>
    </row>
    <row r="4937" spans="30:34" x14ac:dyDescent="0.25">
      <c r="AD4937" s="243" t="s">
        <v>85</v>
      </c>
      <c r="AE4937" s="243" t="s">
        <v>2913</v>
      </c>
      <c r="AF4937" s="243">
        <v>3513207</v>
      </c>
      <c r="AG4937" s="243"/>
      <c r="AH4937" s="243"/>
    </row>
    <row r="4938" spans="30:34" x14ac:dyDescent="0.25">
      <c r="AD4938" s="243" t="s">
        <v>85</v>
      </c>
      <c r="AE4938" s="243" t="s">
        <v>2926</v>
      </c>
      <c r="AF4938" s="243">
        <v>3513306</v>
      </c>
      <c r="AG4938" s="243"/>
      <c r="AH4938" s="243"/>
    </row>
    <row r="4939" spans="30:34" x14ac:dyDescent="0.25">
      <c r="AD4939" s="243" t="s">
        <v>85</v>
      </c>
      <c r="AE4939" s="243" t="s">
        <v>2937</v>
      </c>
      <c r="AF4939" s="243">
        <v>3513405</v>
      </c>
      <c r="AG4939" s="243"/>
      <c r="AH4939" s="243"/>
    </row>
    <row r="4940" spans="30:34" x14ac:dyDescent="0.25">
      <c r="AD4940" s="243" t="s">
        <v>85</v>
      </c>
      <c r="AE4940" s="243" t="s">
        <v>2949</v>
      </c>
      <c r="AF4940" s="243">
        <v>3513504</v>
      </c>
      <c r="AG4940" s="243"/>
      <c r="AH4940" s="243"/>
    </row>
    <row r="4941" spans="30:34" x14ac:dyDescent="0.25">
      <c r="AD4941" s="243" t="s">
        <v>85</v>
      </c>
      <c r="AE4941" s="243" t="s">
        <v>2961</v>
      </c>
      <c r="AF4941" s="243">
        <v>3513603</v>
      </c>
      <c r="AG4941" s="243"/>
      <c r="AH4941" s="243"/>
    </row>
    <row r="4942" spans="30:34" x14ac:dyDescent="0.25">
      <c r="AD4942" s="243" t="s">
        <v>85</v>
      </c>
      <c r="AE4942" s="243" t="s">
        <v>2973</v>
      </c>
      <c r="AF4942" s="243">
        <v>3513702</v>
      </c>
      <c r="AG4942" s="243"/>
      <c r="AH4942" s="243"/>
    </row>
    <row r="4943" spans="30:34" x14ac:dyDescent="0.25">
      <c r="AD4943" s="243" t="s">
        <v>85</v>
      </c>
      <c r="AE4943" s="243" t="s">
        <v>2985</v>
      </c>
      <c r="AF4943" s="243">
        <v>3513801</v>
      </c>
      <c r="AG4943" s="243"/>
      <c r="AH4943" s="243"/>
    </row>
    <row r="4944" spans="30:34" x14ac:dyDescent="0.25">
      <c r="AD4944" s="243" t="s">
        <v>85</v>
      </c>
      <c r="AE4944" s="243" t="s">
        <v>2997</v>
      </c>
      <c r="AF4944" s="243">
        <v>3513850</v>
      </c>
      <c r="AG4944" s="243"/>
      <c r="AH4944" s="243"/>
    </row>
    <row r="4945" spans="30:34" x14ac:dyDescent="0.25">
      <c r="AD4945" s="243" t="s">
        <v>85</v>
      </c>
      <c r="AE4945" s="243" t="s">
        <v>3010</v>
      </c>
      <c r="AF4945" s="243">
        <v>3513900</v>
      </c>
      <c r="AG4945" s="243"/>
      <c r="AH4945" s="243"/>
    </row>
    <row r="4946" spans="30:34" x14ac:dyDescent="0.25">
      <c r="AD4946" s="243" t="s">
        <v>85</v>
      </c>
      <c r="AE4946" s="243" t="s">
        <v>3023</v>
      </c>
      <c r="AF4946" s="243">
        <v>3514007</v>
      </c>
      <c r="AG4946" s="243"/>
      <c r="AH4946" s="243"/>
    </row>
    <row r="4947" spans="30:34" x14ac:dyDescent="0.25">
      <c r="AD4947" s="243" t="s">
        <v>85</v>
      </c>
      <c r="AE4947" s="243" t="s">
        <v>3035</v>
      </c>
      <c r="AF4947" s="243">
        <v>3514106</v>
      </c>
      <c r="AG4947" s="243"/>
      <c r="AH4947" s="243"/>
    </row>
    <row r="4948" spans="30:34" x14ac:dyDescent="0.25">
      <c r="AD4948" s="243" t="s">
        <v>85</v>
      </c>
      <c r="AE4948" s="243" t="s">
        <v>3047</v>
      </c>
      <c r="AF4948" s="243">
        <v>3514205</v>
      </c>
      <c r="AG4948" s="243"/>
      <c r="AH4948" s="243"/>
    </row>
    <row r="4949" spans="30:34" x14ac:dyDescent="0.25">
      <c r="AD4949" s="243" t="s">
        <v>85</v>
      </c>
      <c r="AE4949" s="243" t="s">
        <v>3059</v>
      </c>
      <c r="AF4949" s="243">
        <v>3514304</v>
      </c>
      <c r="AG4949" s="243"/>
      <c r="AH4949" s="243"/>
    </row>
    <row r="4950" spans="30:34" x14ac:dyDescent="0.25">
      <c r="AD4950" s="243" t="s">
        <v>85</v>
      </c>
      <c r="AE4950" s="243" t="s">
        <v>3071</v>
      </c>
      <c r="AF4950" s="243">
        <v>3514403</v>
      </c>
      <c r="AG4950" s="243"/>
      <c r="AH4950" s="243"/>
    </row>
    <row r="4951" spans="30:34" x14ac:dyDescent="0.25">
      <c r="AD4951" s="243" t="s">
        <v>85</v>
      </c>
      <c r="AE4951" s="243" t="s">
        <v>3083</v>
      </c>
      <c r="AF4951" s="243">
        <v>3514502</v>
      </c>
      <c r="AG4951" s="243"/>
      <c r="AH4951" s="243"/>
    </row>
    <row r="4952" spans="30:34" x14ac:dyDescent="0.25">
      <c r="AD4952" s="243" t="s">
        <v>85</v>
      </c>
      <c r="AE4952" s="243" t="s">
        <v>3096</v>
      </c>
      <c r="AF4952" s="243">
        <v>3514601</v>
      </c>
      <c r="AG4952" s="243"/>
      <c r="AH4952" s="243"/>
    </row>
    <row r="4953" spans="30:34" x14ac:dyDescent="0.25">
      <c r="AD4953" s="243" t="s">
        <v>85</v>
      </c>
      <c r="AE4953" s="243" t="s">
        <v>3108</v>
      </c>
      <c r="AF4953" s="243">
        <v>3514700</v>
      </c>
      <c r="AG4953" s="243"/>
      <c r="AH4953" s="243"/>
    </row>
    <row r="4954" spans="30:34" x14ac:dyDescent="0.25">
      <c r="AD4954" s="243" t="s">
        <v>85</v>
      </c>
      <c r="AE4954" s="243" t="s">
        <v>856</v>
      </c>
      <c r="AF4954" s="243">
        <v>3514809</v>
      </c>
      <c r="AG4954" s="243"/>
      <c r="AH4954" s="243"/>
    </row>
    <row r="4955" spans="30:34" x14ac:dyDescent="0.25">
      <c r="AD4955" s="243" t="s">
        <v>85</v>
      </c>
      <c r="AE4955" s="243" t="s">
        <v>3132</v>
      </c>
      <c r="AF4955" s="243">
        <v>3514908</v>
      </c>
      <c r="AG4955" s="243"/>
      <c r="AH4955" s="243"/>
    </row>
    <row r="4956" spans="30:34" x14ac:dyDescent="0.25">
      <c r="AD4956" s="243" t="s">
        <v>85</v>
      </c>
      <c r="AE4956" s="243" t="s">
        <v>3144</v>
      </c>
      <c r="AF4956" s="243">
        <v>3514924</v>
      </c>
      <c r="AG4956" s="243"/>
      <c r="AH4956" s="243"/>
    </row>
    <row r="4957" spans="30:34" x14ac:dyDescent="0.25">
      <c r="AD4957" s="243" t="s">
        <v>85</v>
      </c>
      <c r="AE4957" s="243" t="s">
        <v>3155</v>
      </c>
      <c r="AF4957" s="243">
        <v>3514957</v>
      </c>
      <c r="AG4957" s="243"/>
      <c r="AH4957" s="243"/>
    </row>
    <row r="4958" spans="30:34" x14ac:dyDescent="0.25">
      <c r="AD4958" s="243" t="s">
        <v>85</v>
      </c>
      <c r="AE4958" s="243" t="s">
        <v>3166</v>
      </c>
      <c r="AF4958" s="243">
        <v>3515004</v>
      </c>
      <c r="AG4958" s="243"/>
      <c r="AH4958" s="243"/>
    </row>
    <row r="4959" spans="30:34" x14ac:dyDescent="0.25">
      <c r="AD4959" s="243" t="s">
        <v>85</v>
      </c>
      <c r="AE4959" s="243" t="s">
        <v>3177</v>
      </c>
      <c r="AF4959" s="243">
        <v>3515103</v>
      </c>
      <c r="AG4959" s="243"/>
      <c r="AH4959" s="243"/>
    </row>
    <row r="4960" spans="30:34" x14ac:dyDescent="0.25">
      <c r="AD4960" s="243" t="s">
        <v>85</v>
      </c>
      <c r="AE4960" s="243" t="s">
        <v>3188</v>
      </c>
      <c r="AF4960" s="243">
        <v>3515129</v>
      </c>
      <c r="AG4960" s="243"/>
      <c r="AH4960" s="243"/>
    </row>
    <row r="4961" spans="30:34" x14ac:dyDescent="0.25">
      <c r="AD4961" s="243" t="s">
        <v>85</v>
      </c>
      <c r="AE4961" s="243" t="s">
        <v>3200</v>
      </c>
      <c r="AF4961" s="243">
        <v>3515152</v>
      </c>
      <c r="AG4961" s="243"/>
      <c r="AH4961" s="243"/>
    </row>
    <row r="4962" spans="30:34" x14ac:dyDescent="0.25">
      <c r="AD4962" s="243" t="s">
        <v>85</v>
      </c>
      <c r="AE4962" s="243" t="s">
        <v>3212</v>
      </c>
      <c r="AF4962" s="243">
        <v>3515186</v>
      </c>
      <c r="AG4962" s="243"/>
      <c r="AH4962" s="243"/>
    </row>
    <row r="4963" spans="30:34" x14ac:dyDescent="0.25">
      <c r="AD4963" s="243" t="s">
        <v>85</v>
      </c>
      <c r="AE4963" s="243" t="s">
        <v>3224</v>
      </c>
      <c r="AF4963" s="243">
        <v>3515194</v>
      </c>
      <c r="AG4963" s="243"/>
      <c r="AH4963" s="243"/>
    </row>
    <row r="4964" spans="30:34" x14ac:dyDescent="0.25">
      <c r="AD4964" s="243" t="s">
        <v>85</v>
      </c>
      <c r="AE4964" s="243" t="s">
        <v>3234</v>
      </c>
      <c r="AF4964" s="243">
        <v>3557303</v>
      </c>
      <c r="AG4964" s="243"/>
      <c r="AH4964" s="243"/>
    </row>
    <row r="4965" spans="30:34" x14ac:dyDescent="0.25">
      <c r="AD4965" s="243" t="s">
        <v>85</v>
      </c>
      <c r="AE4965" s="243" t="s">
        <v>1923</v>
      </c>
      <c r="AF4965" s="243">
        <v>3515301</v>
      </c>
      <c r="AG4965" s="243"/>
      <c r="AH4965" s="243"/>
    </row>
    <row r="4966" spans="30:34" x14ac:dyDescent="0.25">
      <c r="AD4966" s="243" t="s">
        <v>85</v>
      </c>
      <c r="AE4966" s="243" t="s">
        <v>3255</v>
      </c>
      <c r="AF4966" s="243">
        <v>3515202</v>
      </c>
      <c r="AG4966" s="243"/>
      <c r="AH4966" s="243"/>
    </row>
    <row r="4967" spans="30:34" x14ac:dyDescent="0.25">
      <c r="AD4967" s="243" t="s">
        <v>85</v>
      </c>
      <c r="AE4967" s="243" t="s">
        <v>3266</v>
      </c>
      <c r="AF4967" s="243">
        <v>3515350</v>
      </c>
      <c r="AG4967" s="243"/>
      <c r="AH4967" s="243"/>
    </row>
    <row r="4968" spans="30:34" x14ac:dyDescent="0.25">
      <c r="AD4968" s="243" t="s">
        <v>85</v>
      </c>
      <c r="AE4968" s="243" t="s">
        <v>3278</v>
      </c>
      <c r="AF4968" s="243">
        <v>3515400</v>
      </c>
      <c r="AG4968" s="243"/>
      <c r="AH4968" s="243"/>
    </row>
    <row r="4969" spans="30:34" x14ac:dyDescent="0.25">
      <c r="AD4969" s="243" t="s">
        <v>85</v>
      </c>
      <c r="AE4969" s="243" t="s">
        <v>3289</v>
      </c>
      <c r="AF4969" s="243">
        <v>3515608</v>
      </c>
      <c r="AG4969" s="243"/>
      <c r="AH4969" s="243"/>
    </row>
    <row r="4970" spans="30:34" x14ac:dyDescent="0.25">
      <c r="AD4970" s="243" t="s">
        <v>85</v>
      </c>
      <c r="AE4970" s="243" t="s">
        <v>3301</v>
      </c>
      <c r="AF4970" s="243">
        <v>3515509</v>
      </c>
      <c r="AG4970" s="243"/>
      <c r="AH4970" s="243"/>
    </row>
    <row r="4971" spans="30:34" x14ac:dyDescent="0.25">
      <c r="AD4971" s="243" t="s">
        <v>85</v>
      </c>
      <c r="AE4971" s="243" t="s">
        <v>3313</v>
      </c>
      <c r="AF4971" s="243">
        <v>3515657</v>
      </c>
      <c r="AG4971" s="243"/>
      <c r="AH4971" s="243"/>
    </row>
    <row r="4972" spans="30:34" x14ac:dyDescent="0.25">
      <c r="AD4972" s="243" t="s">
        <v>85</v>
      </c>
      <c r="AE4972" s="243" t="s">
        <v>3324</v>
      </c>
      <c r="AF4972" s="243">
        <v>3515707</v>
      </c>
      <c r="AG4972" s="243"/>
      <c r="AH4972" s="243"/>
    </row>
    <row r="4973" spans="30:34" x14ac:dyDescent="0.25">
      <c r="AD4973" s="243" t="s">
        <v>85</v>
      </c>
      <c r="AE4973" s="243" t="s">
        <v>3335</v>
      </c>
      <c r="AF4973" s="243">
        <v>3515806</v>
      </c>
      <c r="AG4973" s="243"/>
      <c r="AH4973" s="243"/>
    </row>
    <row r="4974" spans="30:34" x14ac:dyDescent="0.25">
      <c r="AD4974" s="243" t="s">
        <v>85</v>
      </c>
      <c r="AE4974" s="243" t="s">
        <v>3346</v>
      </c>
      <c r="AF4974" s="243">
        <v>3515905</v>
      </c>
      <c r="AG4974" s="243"/>
      <c r="AH4974" s="243"/>
    </row>
    <row r="4975" spans="30:34" x14ac:dyDescent="0.25">
      <c r="AD4975" s="243" t="s">
        <v>85</v>
      </c>
      <c r="AE4975" s="243" t="s">
        <v>3356</v>
      </c>
      <c r="AF4975" s="243">
        <v>3516002</v>
      </c>
      <c r="AG4975" s="243"/>
      <c r="AH4975" s="243"/>
    </row>
    <row r="4976" spans="30:34" x14ac:dyDescent="0.25">
      <c r="AD4976" s="243" t="s">
        <v>85</v>
      </c>
      <c r="AE4976" s="243" t="s">
        <v>3366</v>
      </c>
      <c r="AF4976" s="243">
        <v>3516101</v>
      </c>
      <c r="AG4976" s="243"/>
      <c r="AH4976" s="243"/>
    </row>
    <row r="4977" spans="30:34" x14ac:dyDescent="0.25">
      <c r="AD4977" s="243" t="s">
        <v>85</v>
      </c>
      <c r="AE4977" s="243" t="s">
        <v>3375</v>
      </c>
      <c r="AF4977" s="243">
        <v>3516200</v>
      </c>
      <c r="AG4977" s="243"/>
      <c r="AH4977" s="243"/>
    </row>
    <row r="4978" spans="30:34" x14ac:dyDescent="0.25">
      <c r="AD4978" s="243" t="s">
        <v>85</v>
      </c>
      <c r="AE4978" s="243" t="s">
        <v>3385</v>
      </c>
      <c r="AF4978" s="243">
        <v>3516309</v>
      </c>
      <c r="AG4978" s="243"/>
      <c r="AH4978" s="243"/>
    </row>
    <row r="4979" spans="30:34" x14ac:dyDescent="0.25">
      <c r="AD4979" s="243" t="s">
        <v>85</v>
      </c>
      <c r="AE4979" s="243" t="s">
        <v>3395</v>
      </c>
      <c r="AF4979" s="243">
        <v>3516408</v>
      </c>
      <c r="AG4979" s="243"/>
      <c r="AH4979" s="243"/>
    </row>
    <row r="4980" spans="30:34" x14ac:dyDescent="0.25">
      <c r="AD4980" s="243" t="s">
        <v>85</v>
      </c>
      <c r="AE4980" s="243" t="s">
        <v>3405</v>
      </c>
      <c r="AF4980" s="243">
        <v>3516507</v>
      </c>
      <c r="AG4980" s="243"/>
      <c r="AH4980" s="243"/>
    </row>
    <row r="4981" spans="30:34" x14ac:dyDescent="0.25">
      <c r="AD4981" s="243" t="s">
        <v>85</v>
      </c>
      <c r="AE4981" s="243" t="s">
        <v>3415</v>
      </c>
      <c r="AF4981" s="243">
        <v>3516606</v>
      </c>
      <c r="AG4981" s="243"/>
      <c r="AH4981" s="243"/>
    </row>
    <row r="4982" spans="30:34" x14ac:dyDescent="0.25">
      <c r="AD4982" s="243" t="s">
        <v>85</v>
      </c>
      <c r="AE4982" s="243" t="s">
        <v>3425</v>
      </c>
      <c r="AF4982" s="243">
        <v>3516705</v>
      </c>
      <c r="AG4982" s="243"/>
      <c r="AH4982" s="243"/>
    </row>
    <row r="4983" spans="30:34" x14ac:dyDescent="0.25">
      <c r="AD4983" s="243" t="s">
        <v>85</v>
      </c>
      <c r="AE4983" s="243" t="s">
        <v>3434</v>
      </c>
      <c r="AF4983" s="243">
        <v>3516804</v>
      </c>
      <c r="AG4983" s="243"/>
      <c r="AH4983" s="243"/>
    </row>
    <row r="4984" spans="30:34" x14ac:dyDescent="0.25">
      <c r="AD4984" s="243" t="s">
        <v>85</v>
      </c>
      <c r="AE4984" s="243" t="s">
        <v>3443</v>
      </c>
      <c r="AF4984" s="243">
        <v>3516853</v>
      </c>
      <c r="AG4984" s="243"/>
      <c r="AH4984" s="243"/>
    </row>
    <row r="4985" spans="30:34" x14ac:dyDescent="0.25">
      <c r="AD4985" s="243" t="s">
        <v>85</v>
      </c>
      <c r="AE4985" s="243" t="s">
        <v>3452</v>
      </c>
      <c r="AF4985" s="243">
        <v>3516903</v>
      </c>
      <c r="AG4985" s="243"/>
      <c r="AH4985" s="243"/>
    </row>
    <row r="4986" spans="30:34" x14ac:dyDescent="0.25">
      <c r="AD4986" s="243" t="s">
        <v>85</v>
      </c>
      <c r="AE4986" s="243" t="s">
        <v>3462</v>
      </c>
      <c r="AF4986" s="243">
        <v>3517000</v>
      </c>
      <c r="AG4986" s="243"/>
      <c r="AH4986" s="243"/>
    </row>
    <row r="4987" spans="30:34" x14ac:dyDescent="0.25">
      <c r="AD4987" s="243" t="s">
        <v>85</v>
      </c>
      <c r="AE4987" s="243" t="s">
        <v>3472</v>
      </c>
      <c r="AF4987" s="243">
        <v>3517109</v>
      </c>
      <c r="AG4987" s="243"/>
      <c r="AH4987" s="243"/>
    </row>
    <row r="4988" spans="30:34" x14ac:dyDescent="0.25">
      <c r="AD4988" s="243" t="s">
        <v>85</v>
      </c>
      <c r="AE4988" s="243" t="s">
        <v>3481</v>
      </c>
      <c r="AF4988" s="243">
        <v>3517208</v>
      </c>
      <c r="AG4988" s="243"/>
      <c r="AH4988" s="243"/>
    </row>
    <row r="4989" spans="30:34" x14ac:dyDescent="0.25">
      <c r="AD4989" s="243" t="s">
        <v>85</v>
      </c>
      <c r="AE4989" s="243" t="s">
        <v>3491</v>
      </c>
      <c r="AF4989" s="243">
        <v>3517307</v>
      </c>
      <c r="AG4989" s="243"/>
      <c r="AH4989" s="243"/>
    </row>
    <row r="4990" spans="30:34" x14ac:dyDescent="0.25">
      <c r="AD4990" s="243" t="s">
        <v>85</v>
      </c>
      <c r="AE4990" s="243" t="s">
        <v>2653</v>
      </c>
      <c r="AF4990" s="243">
        <v>3517406</v>
      </c>
      <c r="AG4990" s="243"/>
      <c r="AH4990" s="243"/>
    </row>
    <row r="4991" spans="30:34" x14ac:dyDescent="0.25">
      <c r="AD4991" s="243" t="s">
        <v>85</v>
      </c>
      <c r="AE4991" s="243" t="s">
        <v>3510</v>
      </c>
      <c r="AF4991" s="243">
        <v>3517505</v>
      </c>
      <c r="AG4991" s="243"/>
      <c r="AH4991" s="243"/>
    </row>
    <row r="4992" spans="30:34" x14ac:dyDescent="0.25">
      <c r="AD4992" s="243" t="s">
        <v>85</v>
      </c>
      <c r="AE4992" s="243" t="s">
        <v>3520</v>
      </c>
      <c r="AF4992" s="243">
        <v>3517604</v>
      </c>
      <c r="AG4992" s="243"/>
      <c r="AH4992" s="243"/>
    </row>
    <row r="4993" spans="30:34" x14ac:dyDescent="0.25">
      <c r="AD4993" s="243" t="s">
        <v>85</v>
      </c>
      <c r="AE4993" s="243" t="s">
        <v>3530</v>
      </c>
      <c r="AF4993" s="243">
        <v>3517703</v>
      </c>
      <c r="AG4993" s="243"/>
      <c r="AH4993" s="243"/>
    </row>
    <row r="4994" spans="30:34" x14ac:dyDescent="0.25">
      <c r="AD4994" s="243" t="s">
        <v>85</v>
      </c>
      <c r="AE4994" s="243" t="s">
        <v>3540</v>
      </c>
      <c r="AF4994" s="243">
        <v>3517802</v>
      </c>
      <c r="AG4994" s="243"/>
      <c r="AH4994" s="243"/>
    </row>
    <row r="4995" spans="30:34" x14ac:dyDescent="0.25">
      <c r="AD4995" s="243" t="s">
        <v>85</v>
      </c>
      <c r="AE4995" s="243" t="s">
        <v>2727</v>
      </c>
      <c r="AF4995" s="243">
        <v>3517901</v>
      </c>
      <c r="AG4995" s="243"/>
      <c r="AH4995" s="243"/>
    </row>
    <row r="4996" spans="30:34" x14ac:dyDescent="0.25">
      <c r="AD4996" s="243" t="s">
        <v>85</v>
      </c>
      <c r="AE4996" s="243" t="s">
        <v>3558</v>
      </c>
      <c r="AF4996" s="243">
        <v>3518008</v>
      </c>
      <c r="AG4996" s="243"/>
      <c r="AH4996" s="243"/>
    </row>
    <row r="4997" spans="30:34" x14ac:dyDescent="0.25">
      <c r="AD4997" s="243" t="s">
        <v>85</v>
      </c>
      <c r="AE4997" s="243" t="s">
        <v>3568</v>
      </c>
      <c r="AF4997" s="243">
        <v>3518107</v>
      </c>
      <c r="AG4997" s="243"/>
      <c r="AH4997" s="243"/>
    </row>
    <row r="4998" spans="30:34" x14ac:dyDescent="0.25">
      <c r="AD4998" s="243" t="s">
        <v>85</v>
      </c>
      <c r="AE4998" s="243" t="s">
        <v>3578</v>
      </c>
      <c r="AF4998" s="243">
        <v>3518206</v>
      </c>
      <c r="AG4998" s="243"/>
      <c r="AH4998" s="243"/>
    </row>
    <row r="4999" spans="30:34" x14ac:dyDescent="0.25">
      <c r="AD4999" s="243" t="s">
        <v>85</v>
      </c>
      <c r="AE4999" s="243" t="s">
        <v>3588</v>
      </c>
      <c r="AF4999" s="243">
        <v>3518305</v>
      </c>
      <c r="AG4999" s="243"/>
      <c r="AH4999" s="243"/>
    </row>
    <row r="5000" spans="30:34" x14ac:dyDescent="0.25">
      <c r="AD5000" s="243" t="s">
        <v>85</v>
      </c>
      <c r="AE5000" s="243" t="s">
        <v>3598</v>
      </c>
      <c r="AF5000" s="243">
        <v>3518404</v>
      </c>
      <c r="AG5000" s="243"/>
      <c r="AH5000" s="243"/>
    </row>
    <row r="5001" spans="30:34" x14ac:dyDescent="0.25">
      <c r="AD5001" s="243" t="s">
        <v>85</v>
      </c>
      <c r="AE5001" s="243" t="s">
        <v>3607</v>
      </c>
      <c r="AF5001" s="243">
        <v>3518503</v>
      </c>
      <c r="AG5001" s="243"/>
      <c r="AH5001" s="243"/>
    </row>
    <row r="5002" spans="30:34" x14ac:dyDescent="0.25">
      <c r="AD5002" s="243" t="s">
        <v>85</v>
      </c>
      <c r="AE5002" s="243" t="s">
        <v>3616</v>
      </c>
      <c r="AF5002" s="243">
        <v>3518602</v>
      </c>
      <c r="AG5002" s="243"/>
      <c r="AH5002" s="243"/>
    </row>
    <row r="5003" spans="30:34" x14ac:dyDescent="0.25">
      <c r="AD5003" s="243" t="s">
        <v>85</v>
      </c>
      <c r="AE5003" s="243" t="s">
        <v>3625</v>
      </c>
      <c r="AF5003" s="243">
        <v>3518701</v>
      </c>
      <c r="AG5003" s="243"/>
      <c r="AH5003" s="243"/>
    </row>
    <row r="5004" spans="30:34" x14ac:dyDescent="0.25">
      <c r="AD5004" s="243" t="s">
        <v>85</v>
      </c>
      <c r="AE5004" s="243" t="s">
        <v>3635</v>
      </c>
      <c r="AF5004" s="243">
        <v>3518800</v>
      </c>
      <c r="AG5004" s="243"/>
      <c r="AH5004" s="243"/>
    </row>
    <row r="5005" spans="30:34" x14ac:dyDescent="0.25">
      <c r="AD5005" s="243" t="s">
        <v>85</v>
      </c>
      <c r="AE5005" s="243" t="s">
        <v>3645</v>
      </c>
      <c r="AF5005" s="243">
        <v>3518859</v>
      </c>
      <c r="AG5005" s="243"/>
      <c r="AH5005" s="243"/>
    </row>
    <row r="5006" spans="30:34" x14ac:dyDescent="0.25">
      <c r="AD5006" s="243" t="s">
        <v>85</v>
      </c>
      <c r="AE5006" s="243" t="s">
        <v>3654</v>
      </c>
      <c r="AF5006" s="243">
        <v>3518909</v>
      </c>
      <c r="AG5006" s="243"/>
      <c r="AH5006" s="243"/>
    </row>
    <row r="5007" spans="30:34" x14ac:dyDescent="0.25">
      <c r="AD5007" s="243" t="s">
        <v>85</v>
      </c>
      <c r="AE5007" s="243" t="s">
        <v>3663</v>
      </c>
      <c r="AF5007" s="243">
        <v>3519006</v>
      </c>
      <c r="AG5007" s="243"/>
      <c r="AH5007" s="243"/>
    </row>
    <row r="5008" spans="30:34" x14ac:dyDescent="0.25">
      <c r="AD5008" s="243" t="s">
        <v>85</v>
      </c>
      <c r="AE5008" s="243" t="s">
        <v>3672</v>
      </c>
      <c r="AF5008" s="243">
        <v>3519055</v>
      </c>
      <c r="AG5008" s="243"/>
      <c r="AH5008" s="243"/>
    </row>
    <row r="5009" spans="30:34" x14ac:dyDescent="0.25">
      <c r="AD5009" s="243" t="s">
        <v>85</v>
      </c>
      <c r="AE5009" s="243" t="s">
        <v>3679</v>
      </c>
      <c r="AF5009" s="243">
        <v>3519071</v>
      </c>
      <c r="AG5009" s="243"/>
      <c r="AH5009" s="243"/>
    </row>
    <row r="5010" spans="30:34" x14ac:dyDescent="0.25">
      <c r="AD5010" s="243" t="s">
        <v>85</v>
      </c>
      <c r="AE5010" s="243" t="s">
        <v>3687</v>
      </c>
      <c r="AF5010" s="243">
        <v>3519105</v>
      </c>
      <c r="AG5010" s="243"/>
      <c r="AH5010" s="243"/>
    </row>
    <row r="5011" spans="30:34" x14ac:dyDescent="0.25">
      <c r="AD5011" s="243" t="s">
        <v>85</v>
      </c>
      <c r="AE5011" s="243" t="s">
        <v>3696</v>
      </c>
      <c r="AF5011" s="243">
        <v>3519204</v>
      </c>
      <c r="AG5011" s="243"/>
      <c r="AH5011" s="243"/>
    </row>
    <row r="5012" spans="30:34" x14ac:dyDescent="0.25">
      <c r="AD5012" s="243" t="s">
        <v>85</v>
      </c>
      <c r="AE5012" s="243" t="s">
        <v>3704</v>
      </c>
      <c r="AF5012" s="243">
        <v>3519253</v>
      </c>
      <c r="AG5012" s="243"/>
      <c r="AH5012" s="243"/>
    </row>
    <row r="5013" spans="30:34" x14ac:dyDescent="0.25">
      <c r="AD5013" s="243" t="s">
        <v>85</v>
      </c>
      <c r="AE5013" s="243" t="s">
        <v>3712</v>
      </c>
      <c r="AF5013" s="243">
        <v>3519303</v>
      </c>
      <c r="AG5013" s="243"/>
      <c r="AH5013" s="243"/>
    </row>
    <row r="5014" spans="30:34" x14ac:dyDescent="0.25">
      <c r="AD5014" s="243" t="s">
        <v>85</v>
      </c>
      <c r="AE5014" s="243" t="s">
        <v>3719</v>
      </c>
      <c r="AF5014" s="243">
        <v>3519402</v>
      </c>
      <c r="AG5014" s="243"/>
      <c r="AH5014" s="243"/>
    </row>
    <row r="5015" spans="30:34" x14ac:dyDescent="0.25">
      <c r="AD5015" s="243" t="s">
        <v>85</v>
      </c>
      <c r="AE5015" s="243" t="s">
        <v>3726</v>
      </c>
      <c r="AF5015" s="243">
        <v>3519501</v>
      </c>
      <c r="AG5015" s="243"/>
      <c r="AH5015" s="243"/>
    </row>
    <row r="5016" spans="30:34" x14ac:dyDescent="0.25">
      <c r="AD5016" s="243" t="s">
        <v>85</v>
      </c>
      <c r="AE5016" s="243" t="s">
        <v>3733</v>
      </c>
      <c r="AF5016" s="243">
        <v>3519600</v>
      </c>
      <c r="AG5016" s="243"/>
      <c r="AH5016" s="243"/>
    </row>
    <row r="5017" spans="30:34" x14ac:dyDescent="0.25">
      <c r="AD5017" s="243" t="s">
        <v>85</v>
      </c>
      <c r="AE5017" s="243" t="s">
        <v>3740</v>
      </c>
      <c r="AF5017" s="243">
        <v>3519709</v>
      </c>
      <c r="AG5017" s="243"/>
      <c r="AH5017" s="243"/>
    </row>
    <row r="5018" spans="30:34" x14ac:dyDescent="0.25">
      <c r="AD5018" s="243" t="s">
        <v>85</v>
      </c>
      <c r="AE5018" s="243" t="s">
        <v>3747</v>
      </c>
      <c r="AF5018" s="243">
        <v>3519808</v>
      </c>
      <c r="AG5018" s="243"/>
      <c r="AH5018" s="243"/>
    </row>
    <row r="5019" spans="30:34" x14ac:dyDescent="0.25">
      <c r="AD5019" s="243" t="s">
        <v>85</v>
      </c>
      <c r="AE5019" s="243" t="s">
        <v>3753</v>
      </c>
      <c r="AF5019" s="243">
        <v>3519907</v>
      </c>
      <c r="AG5019" s="243"/>
      <c r="AH5019" s="243"/>
    </row>
    <row r="5020" spans="30:34" x14ac:dyDescent="0.25">
      <c r="AD5020" s="243" t="s">
        <v>85</v>
      </c>
      <c r="AE5020" s="243" t="s">
        <v>3759</v>
      </c>
      <c r="AF5020" s="243">
        <v>3520004</v>
      </c>
      <c r="AG5020" s="243"/>
      <c r="AH5020" s="243"/>
    </row>
    <row r="5021" spans="30:34" x14ac:dyDescent="0.25">
      <c r="AD5021" s="243" t="s">
        <v>85</v>
      </c>
      <c r="AE5021" s="243" t="s">
        <v>3763</v>
      </c>
      <c r="AF5021" s="243">
        <v>3520103</v>
      </c>
      <c r="AG5021" s="243"/>
      <c r="AH5021" s="243"/>
    </row>
    <row r="5022" spans="30:34" x14ac:dyDescent="0.25">
      <c r="AD5022" s="243" t="s">
        <v>85</v>
      </c>
      <c r="AE5022" s="243" t="s">
        <v>3769</v>
      </c>
      <c r="AF5022" s="243">
        <v>3520202</v>
      </c>
      <c r="AG5022" s="243"/>
      <c r="AH5022" s="243"/>
    </row>
    <row r="5023" spans="30:34" x14ac:dyDescent="0.25">
      <c r="AD5023" s="243" t="s">
        <v>85</v>
      </c>
      <c r="AE5023" s="243" t="s">
        <v>3775</v>
      </c>
      <c r="AF5023" s="243">
        <v>3520301</v>
      </c>
      <c r="AG5023" s="243"/>
      <c r="AH5023" s="243"/>
    </row>
    <row r="5024" spans="30:34" x14ac:dyDescent="0.25">
      <c r="AD5024" s="243" t="s">
        <v>85</v>
      </c>
      <c r="AE5024" s="243" t="s">
        <v>3782</v>
      </c>
      <c r="AF5024" s="243">
        <v>3520426</v>
      </c>
      <c r="AG5024" s="243"/>
      <c r="AH5024" s="243"/>
    </row>
    <row r="5025" spans="30:34" x14ac:dyDescent="0.25">
      <c r="AD5025" s="243" t="s">
        <v>85</v>
      </c>
      <c r="AE5025" s="243" t="s">
        <v>3789</v>
      </c>
      <c r="AF5025" s="243">
        <v>3520442</v>
      </c>
      <c r="AG5025" s="243"/>
      <c r="AH5025" s="243"/>
    </row>
    <row r="5026" spans="30:34" x14ac:dyDescent="0.25">
      <c r="AD5026" s="243" t="s">
        <v>85</v>
      </c>
      <c r="AE5026" s="243" t="s">
        <v>3796</v>
      </c>
      <c r="AF5026" s="243">
        <v>3520400</v>
      </c>
      <c r="AG5026" s="243"/>
      <c r="AH5026" s="243"/>
    </row>
    <row r="5027" spans="30:34" x14ac:dyDescent="0.25">
      <c r="AD5027" s="243" t="s">
        <v>85</v>
      </c>
      <c r="AE5027" s="243" t="s">
        <v>3803</v>
      </c>
      <c r="AF5027" s="243">
        <v>3520509</v>
      </c>
      <c r="AG5027" s="243"/>
      <c r="AH5027" s="243"/>
    </row>
    <row r="5028" spans="30:34" x14ac:dyDescent="0.25">
      <c r="AD5028" s="243" t="s">
        <v>85</v>
      </c>
      <c r="AE5028" s="243" t="s">
        <v>3809</v>
      </c>
      <c r="AF5028" s="243">
        <v>3520608</v>
      </c>
      <c r="AG5028" s="243"/>
      <c r="AH5028" s="243"/>
    </row>
    <row r="5029" spans="30:34" x14ac:dyDescent="0.25">
      <c r="AD5029" s="243" t="s">
        <v>85</v>
      </c>
      <c r="AE5029" s="243" t="s">
        <v>3816</v>
      </c>
      <c r="AF5029" s="243">
        <v>3520707</v>
      </c>
      <c r="AG5029" s="243"/>
      <c r="AH5029" s="243"/>
    </row>
    <row r="5030" spans="30:34" x14ac:dyDescent="0.25">
      <c r="AD5030" s="243" t="s">
        <v>85</v>
      </c>
      <c r="AE5030" s="243" t="s">
        <v>3823</v>
      </c>
      <c r="AF5030" s="243">
        <v>3520806</v>
      </c>
      <c r="AG5030" s="243"/>
      <c r="AH5030" s="243"/>
    </row>
    <row r="5031" spans="30:34" x14ac:dyDescent="0.25">
      <c r="AD5031" s="243" t="s">
        <v>85</v>
      </c>
      <c r="AE5031" s="243" t="s">
        <v>3830</v>
      </c>
      <c r="AF5031" s="243">
        <v>3520905</v>
      </c>
      <c r="AG5031" s="243"/>
      <c r="AH5031" s="243"/>
    </row>
    <row r="5032" spans="30:34" x14ac:dyDescent="0.25">
      <c r="AD5032" s="243" t="s">
        <v>85</v>
      </c>
      <c r="AE5032" s="243" t="s">
        <v>3836</v>
      </c>
      <c r="AF5032" s="243">
        <v>3521002</v>
      </c>
      <c r="AG5032" s="243"/>
      <c r="AH5032" s="243"/>
    </row>
    <row r="5033" spans="30:34" x14ac:dyDescent="0.25">
      <c r="AD5033" s="243" t="s">
        <v>85</v>
      </c>
      <c r="AE5033" s="243" t="s">
        <v>3843</v>
      </c>
      <c r="AF5033" s="243">
        <v>3521101</v>
      </c>
      <c r="AG5033" s="243"/>
      <c r="AH5033" s="243"/>
    </row>
    <row r="5034" spans="30:34" x14ac:dyDescent="0.25">
      <c r="AD5034" s="243" t="s">
        <v>85</v>
      </c>
      <c r="AE5034" s="243" t="s">
        <v>3849</v>
      </c>
      <c r="AF5034" s="243">
        <v>3521150</v>
      </c>
      <c r="AG5034" s="243"/>
      <c r="AH5034" s="243"/>
    </row>
    <row r="5035" spans="30:34" x14ac:dyDescent="0.25">
      <c r="AD5035" s="243" t="s">
        <v>85</v>
      </c>
      <c r="AE5035" s="243" t="s">
        <v>3856</v>
      </c>
      <c r="AF5035" s="243">
        <v>3521200</v>
      </c>
      <c r="AG5035" s="243"/>
      <c r="AH5035" s="243"/>
    </row>
    <row r="5036" spans="30:34" x14ac:dyDescent="0.25">
      <c r="AD5036" s="243" t="s">
        <v>85</v>
      </c>
      <c r="AE5036" s="243" t="s">
        <v>3862</v>
      </c>
      <c r="AF5036" s="243">
        <v>3521309</v>
      </c>
      <c r="AG5036" s="243"/>
      <c r="AH5036" s="243"/>
    </row>
    <row r="5037" spans="30:34" x14ac:dyDescent="0.25">
      <c r="AD5037" s="243" t="s">
        <v>85</v>
      </c>
      <c r="AE5037" s="243" t="s">
        <v>3868</v>
      </c>
      <c r="AF5037" s="243">
        <v>3521408</v>
      </c>
      <c r="AG5037" s="243"/>
      <c r="AH5037" s="243"/>
    </row>
    <row r="5038" spans="30:34" x14ac:dyDescent="0.25">
      <c r="AD5038" s="243" t="s">
        <v>85</v>
      </c>
      <c r="AE5038" s="243" t="s">
        <v>3873</v>
      </c>
      <c r="AF5038" s="243">
        <v>3521507</v>
      </c>
      <c r="AG5038" s="243"/>
      <c r="AH5038" s="243"/>
    </row>
    <row r="5039" spans="30:34" x14ac:dyDescent="0.25">
      <c r="AD5039" s="243" t="s">
        <v>85</v>
      </c>
      <c r="AE5039" s="243" t="s">
        <v>3878</v>
      </c>
      <c r="AF5039" s="243">
        <v>3521606</v>
      </c>
      <c r="AG5039" s="243"/>
      <c r="AH5039" s="243"/>
    </row>
    <row r="5040" spans="30:34" x14ac:dyDescent="0.25">
      <c r="AD5040" s="243" t="s">
        <v>85</v>
      </c>
      <c r="AE5040" s="243" t="s">
        <v>3884</v>
      </c>
      <c r="AF5040" s="243">
        <v>3521705</v>
      </c>
      <c r="AG5040" s="243"/>
      <c r="AH5040" s="243"/>
    </row>
    <row r="5041" spans="30:34" x14ac:dyDescent="0.25">
      <c r="AD5041" s="243" t="s">
        <v>85</v>
      </c>
      <c r="AE5041" s="243" t="s">
        <v>3890</v>
      </c>
      <c r="AF5041" s="243">
        <v>3521804</v>
      </c>
      <c r="AG5041" s="243"/>
      <c r="AH5041" s="243"/>
    </row>
    <row r="5042" spans="30:34" x14ac:dyDescent="0.25">
      <c r="AD5042" s="243" t="s">
        <v>85</v>
      </c>
      <c r="AE5042" s="243" t="s">
        <v>3896</v>
      </c>
      <c r="AF5042" s="243">
        <v>3521903</v>
      </c>
      <c r="AG5042" s="243"/>
      <c r="AH5042" s="243"/>
    </row>
    <row r="5043" spans="30:34" x14ac:dyDescent="0.25">
      <c r="AD5043" s="243" t="s">
        <v>85</v>
      </c>
      <c r="AE5043" s="243" t="s">
        <v>3902</v>
      </c>
      <c r="AF5043" s="243">
        <v>3522000</v>
      </c>
      <c r="AG5043" s="243"/>
      <c r="AH5043" s="243"/>
    </row>
    <row r="5044" spans="30:34" x14ac:dyDescent="0.25">
      <c r="AD5044" s="243" t="s">
        <v>85</v>
      </c>
      <c r="AE5044" s="243" t="s">
        <v>3908</v>
      </c>
      <c r="AF5044" s="243">
        <v>3522109</v>
      </c>
      <c r="AG5044" s="243"/>
      <c r="AH5044" s="243"/>
    </row>
    <row r="5045" spans="30:34" x14ac:dyDescent="0.25">
      <c r="AD5045" s="243" t="s">
        <v>85</v>
      </c>
      <c r="AE5045" s="243" t="s">
        <v>3914</v>
      </c>
      <c r="AF5045" s="243">
        <v>3522158</v>
      </c>
      <c r="AG5045" s="243"/>
      <c r="AH5045" s="243"/>
    </row>
    <row r="5046" spans="30:34" x14ac:dyDescent="0.25">
      <c r="AD5046" s="243" t="s">
        <v>85</v>
      </c>
      <c r="AE5046" s="243" t="s">
        <v>3919</v>
      </c>
      <c r="AF5046" s="243">
        <v>3522208</v>
      </c>
      <c r="AG5046" s="243"/>
      <c r="AH5046" s="243"/>
    </row>
    <row r="5047" spans="30:34" x14ac:dyDescent="0.25">
      <c r="AD5047" s="243" t="s">
        <v>85</v>
      </c>
      <c r="AE5047" s="243" t="s">
        <v>3925</v>
      </c>
      <c r="AF5047" s="243">
        <v>3522307</v>
      </c>
      <c r="AG5047" s="243"/>
      <c r="AH5047" s="243"/>
    </row>
    <row r="5048" spans="30:34" x14ac:dyDescent="0.25">
      <c r="AD5048" s="243" t="s">
        <v>85</v>
      </c>
      <c r="AE5048" s="243" t="s">
        <v>3931</v>
      </c>
      <c r="AF5048" s="243">
        <v>3522406</v>
      </c>
      <c r="AG5048" s="243"/>
      <c r="AH5048" s="243"/>
    </row>
    <row r="5049" spans="30:34" x14ac:dyDescent="0.25">
      <c r="AD5049" s="243" t="s">
        <v>85</v>
      </c>
      <c r="AE5049" s="243" t="s">
        <v>3937</v>
      </c>
      <c r="AF5049" s="243">
        <v>3522505</v>
      </c>
      <c r="AG5049" s="243"/>
      <c r="AH5049" s="243"/>
    </row>
    <row r="5050" spans="30:34" x14ac:dyDescent="0.25">
      <c r="AD5050" s="243" t="s">
        <v>85</v>
      </c>
      <c r="AE5050" s="243" t="s">
        <v>3943</v>
      </c>
      <c r="AF5050" s="243">
        <v>3522604</v>
      </c>
      <c r="AG5050" s="243"/>
      <c r="AH5050" s="243"/>
    </row>
    <row r="5051" spans="30:34" x14ac:dyDescent="0.25">
      <c r="AD5051" s="243" t="s">
        <v>85</v>
      </c>
      <c r="AE5051" s="243" t="s">
        <v>3949</v>
      </c>
      <c r="AF5051" s="243">
        <v>3522653</v>
      </c>
      <c r="AG5051" s="243"/>
      <c r="AH5051" s="243"/>
    </row>
    <row r="5052" spans="30:34" x14ac:dyDescent="0.25">
      <c r="AD5052" s="243" t="s">
        <v>85</v>
      </c>
      <c r="AE5052" s="243" t="s">
        <v>3955</v>
      </c>
      <c r="AF5052" s="243">
        <v>3522703</v>
      </c>
      <c r="AG5052" s="243"/>
      <c r="AH5052" s="243"/>
    </row>
    <row r="5053" spans="30:34" x14ac:dyDescent="0.25">
      <c r="AD5053" s="243" t="s">
        <v>85</v>
      </c>
      <c r="AE5053" s="243" t="s">
        <v>2013</v>
      </c>
      <c r="AF5053" s="243">
        <v>3522802</v>
      </c>
      <c r="AG5053" s="243"/>
      <c r="AH5053" s="243"/>
    </row>
    <row r="5054" spans="30:34" x14ac:dyDescent="0.25">
      <c r="AD5054" s="243" t="s">
        <v>85</v>
      </c>
      <c r="AE5054" s="243" t="s">
        <v>3966</v>
      </c>
      <c r="AF5054" s="243">
        <v>3522901</v>
      </c>
      <c r="AG5054" s="243"/>
      <c r="AH5054" s="243"/>
    </row>
    <row r="5055" spans="30:34" x14ac:dyDescent="0.25">
      <c r="AD5055" s="243" t="s">
        <v>85</v>
      </c>
      <c r="AE5055" s="243" t="s">
        <v>3972</v>
      </c>
      <c r="AF5055" s="243">
        <v>3523008</v>
      </c>
      <c r="AG5055" s="243"/>
      <c r="AH5055" s="243"/>
    </row>
    <row r="5056" spans="30:34" x14ac:dyDescent="0.25">
      <c r="AD5056" s="243" t="s">
        <v>85</v>
      </c>
      <c r="AE5056" s="243" t="s">
        <v>3976</v>
      </c>
      <c r="AF5056" s="243">
        <v>3523107</v>
      </c>
      <c r="AG5056" s="243"/>
      <c r="AH5056" s="243"/>
    </row>
    <row r="5057" spans="30:34" x14ac:dyDescent="0.25">
      <c r="AD5057" s="243" t="s">
        <v>85</v>
      </c>
      <c r="AE5057" s="243" t="s">
        <v>3982</v>
      </c>
      <c r="AF5057" s="243">
        <v>3523206</v>
      </c>
      <c r="AG5057" s="243"/>
      <c r="AH5057" s="243"/>
    </row>
    <row r="5058" spans="30:34" x14ac:dyDescent="0.25">
      <c r="AD5058" s="243" t="s">
        <v>85</v>
      </c>
      <c r="AE5058" s="243" t="s">
        <v>3988</v>
      </c>
      <c r="AF5058" s="243">
        <v>3523305</v>
      </c>
      <c r="AG5058" s="243"/>
      <c r="AH5058" s="243"/>
    </row>
    <row r="5059" spans="30:34" x14ac:dyDescent="0.25">
      <c r="AD5059" s="243" t="s">
        <v>85</v>
      </c>
      <c r="AE5059" s="243" t="s">
        <v>3993</v>
      </c>
      <c r="AF5059" s="243">
        <v>3523404</v>
      </c>
      <c r="AG5059" s="243"/>
      <c r="AH5059" s="243"/>
    </row>
    <row r="5060" spans="30:34" x14ac:dyDescent="0.25">
      <c r="AD5060" s="243" t="s">
        <v>85</v>
      </c>
      <c r="AE5060" s="243" t="s">
        <v>3999</v>
      </c>
      <c r="AF5060" s="243">
        <v>3523503</v>
      </c>
      <c r="AG5060" s="243"/>
      <c r="AH5060" s="243"/>
    </row>
    <row r="5061" spans="30:34" x14ac:dyDescent="0.25">
      <c r="AD5061" s="243" t="s">
        <v>85</v>
      </c>
      <c r="AE5061" s="243" t="s">
        <v>4004</v>
      </c>
      <c r="AF5061" s="243">
        <v>3523602</v>
      </c>
      <c r="AG5061" s="243"/>
      <c r="AH5061" s="243"/>
    </row>
    <row r="5062" spans="30:34" x14ac:dyDescent="0.25">
      <c r="AD5062" s="243" t="s">
        <v>85</v>
      </c>
      <c r="AE5062" s="243" t="s">
        <v>4010</v>
      </c>
      <c r="AF5062" s="243">
        <v>3523701</v>
      </c>
      <c r="AG5062" s="243"/>
      <c r="AH5062" s="243"/>
    </row>
    <row r="5063" spans="30:34" x14ac:dyDescent="0.25">
      <c r="AD5063" s="243" t="s">
        <v>85</v>
      </c>
      <c r="AE5063" s="243" t="s">
        <v>4016</v>
      </c>
      <c r="AF5063" s="243">
        <v>3523800</v>
      </c>
      <c r="AG5063" s="243"/>
      <c r="AH5063" s="243"/>
    </row>
    <row r="5064" spans="30:34" x14ac:dyDescent="0.25">
      <c r="AD5064" s="243" t="s">
        <v>85</v>
      </c>
      <c r="AE5064" s="243" t="s">
        <v>4022</v>
      </c>
      <c r="AF5064" s="243">
        <v>3523909</v>
      </c>
      <c r="AG5064" s="243"/>
      <c r="AH5064" s="243"/>
    </row>
    <row r="5065" spans="30:34" x14ac:dyDescent="0.25">
      <c r="AD5065" s="243" t="s">
        <v>85</v>
      </c>
      <c r="AE5065" s="243" t="s">
        <v>4027</v>
      </c>
      <c r="AF5065" s="243">
        <v>3524006</v>
      </c>
      <c r="AG5065" s="243"/>
      <c r="AH5065" s="243"/>
    </row>
    <row r="5066" spans="30:34" x14ac:dyDescent="0.25">
      <c r="AD5066" s="243" t="s">
        <v>85</v>
      </c>
      <c r="AE5066" s="243" t="s">
        <v>4033</v>
      </c>
      <c r="AF5066" s="243">
        <v>3524105</v>
      </c>
      <c r="AG5066" s="243"/>
      <c r="AH5066" s="243"/>
    </row>
    <row r="5067" spans="30:34" x14ac:dyDescent="0.25">
      <c r="AD5067" s="243" t="s">
        <v>85</v>
      </c>
      <c r="AE5067" s="243" t="s">
        <v>3541</v>
      </c>
      <c r="AF5067" s="243">
        <v>3524204</v>
      </c>
      <c r="AG5067" s="243"/>
      <c r="AH5067" s="243"/>
    </row>
    <row r="5068" spans="30:34" x14ac:dyDescent="0.25">
      <c r="AD5068" s="243" t="s">
        <v>85</v>
      </c>
      <c r="AE5068" s="243" t="s">
        <v>4044</v>
      </c>
      <c r="AF5068" s="243">
        <v>3524303</v>
      </c>
      <c r="AG5068" s="243"/>
      <c r="AH5068" s="243"/>
    </row>
    <row r="5069" spans="30:34" x14ac:dyDescent="0.25">
      <c r="AD5069" s="243" t="s">
        <v>85</v>
      </c>
      <c r="AE5069" s="243" t="s">
        <v>4050</v>
      </c>
      <c r="AF5069" s="243">
        <v>3524402</v>
      </c>
      <c r="AG5069" s="243"/>
      <c r="AH5069" s="243"/>
    </row>
    <row r="5070" spans="30:34" x14ac:dyDescent="0.25">
      <c r="AD5070" s="243" t="s">
        <v>85</v>
      </c>
      <c r="AE5070" s="243" t="s">
        <v>4056</v>
      </c>
      <c r="AF5070" s="243">
        <v>3524501</v>
      </c>
      <c r="AG5070" s="243"/>
      <c r="AH5070" s="243"/>
    </row>
    <row r="5071" spans="30:34" x14ac:dyDescent="0.25">
      <c r="AD5071" s="243" t="s">
        <v>85</v>
      </c>
      <c r="AE5071" s="243" t="s">
        <v>4061</v>
      </c>
      <c r="AF5071" s="243">
        <v>3524600</v>
      </c>
      <c r="AG5071" s="243"/>
      <c r="AH5071" s="243"/>
    </row>
    <row r="5072" spans="30:34" x14ac:dyDescent="0.25">
      <c r="AD5072" s="243" t="s">
        <v>85</v>
      </c>
      <c r="AE5072" s="243" t="s">
        <v>4067</v>
      </c>
      <c r="AF5072" s="243">
        <v>3524709</v>
      </c>
      <c r="AG5072" s="243"/>
      <c r="AH5072" s="243"/>
    </row>
    <row r="5073" spans="30:34" x14ac:dyDescent="0.25">
      <c r="AD5073" s="243" t="s">
        <v>85</v>
      </c>
      <c r="AE5073" s="243" t="s">
        <v>4073</v>
      </c>
      <c r="AF5073" s="243">
        <v>3524808</v>
      </c>
      <c r="AG5073" s="243"/>
      <c r="AH5073" s="243"/>
    </row>
    <row r="5074" spans="30:34" x14ac:dyDescent="0.25">
      <c r="AD5074" s="243" t="s">
        <v>85</v>
      </c>
      <c r="AE5074" s="243" t="s">
        <v>4078</v>
      </c>
      <c r="AF5074" s="243">
        <v>3524907</v>
      </c>
      <c r="AG5074" s="243"/>
      <c r="AH5074" s="243"/>
    </row>
    <row r="5075" spans="30:34" x14ac:dyDescent="0.25">
      <c r="AD5075" s="243" t="s">
        <v>85</v>
      </c>
      <c r="AE5075" s="243" t="s">
        <v>4084</v>
      </c>
      <c r="AF5075" s="243">
        <v>3525003</v>
      </c>
      <c r="AG5075" s="243"/>
      <c r="AH5075" s="243"/>
    </row>
    <row r="5076" spans="30:34" x14ac:dyDescent="0.25">
      <c r="AD5076" s="243" t="s">
        <v>85</v>
      </c>
      <c r="AE5076" s="243" t="s">
        <v>2762</v>
      </c>
      <c r="AF5076" s="243">
        <v>3525102</v>
      </c>
      <c r="AG5076" s="243"/>
      <c r="AH5076" s="243"/>
    </row>
    <row r="5077" spans="30:34" x14ac:dyDescent="0.25">
      <c r="AD5077" s="243" t="s">
        <v>85</v>
      </c>
      <c r="AE5077" s="243" t="s">
        <v>4095</v>
      </c>
      <c r="AF5077" s="243">
        <v>3525201</v>
      </c>
      <c r="AG5077" s="243"/>
      <c r="AH5077" s="243"/>
    </row>
    <row r="5078" spans="30:34" x14ac:dyDescent="0.25">
      <c r="AD5078" s="243" t="s">
        <v>85</v>
      </c>
      <c r="AE5078" s="243" t="s">
        <v>4101</v>
      </c>
      <c r="AF5078" s="243">
        <v>3525300</v>
      </c>
      <c r="AG5078" s="243"/>
      <c r="AH5078" s="243"/>
    </row>
    <row r="5079" spans="30:34" x14ac:dyDescent="0.25">
      <c r="AD5079" s="243" t="s">
        <v>85</v>
      </c>
      <c r="AE5079" s="243" t="s">
        <v>4107</v>
      </c>
      <c r="AF5079" s="243">
        <v>3525409</v>
      </c>
      <c r="AG5079" s="243"/>
      <c r="AH5079" s="243"/>
    </row>
    <row r="5080" spans="30:34" x14ac:dyDescent="0.25">
      <c r="AD5080" s="243" t="s">
        <v>85</v>
      </c>
      <c r="AE5080" s="243" t="s">
        <v>4113</v>
      </c>
      <c r="AF5080" s="243">
        <v>3525508</v>
      </c>
      <c r="AG5080" s="243"/>
      <c r="AH5080" s="243"/>
    </row>
    <row r="5081" spans="30:34" x14ac:dyDescent="0.25">
      <c r="AD5081" s="243" t="s">
        <v>85</v>
      </c>
      <c r="AE5081" s="243" t="s">
        <v>4118</v>
      </c>
      <c r="AF5081" s="243">
        <v>3525607</v>
      </c>
      <c r="AG5081" s="243"/>
      <c r="AH5081" s="243"/>
    </row>
    <row r="5082" spans="30:34" x14ac:dyDescent="0.25">
      <c r="AD5082" s="243" t="s">
        <v>85</v>
      </c>
      <c r="AE5082" s="243" t="s">
        <v>4124</v>
      </c>
      <c r="AF5082" s="243">
        <v>3525706</v>
      </c>
      <c r="AG5082" s="243"/>
      <c r="AH5082" s="243"/>
    </row>
    <row r="5083" spans="30:34" x14ac:dyDescent="0.25">
      <c r="AD5083" s="243" t="s">
        <v>85</v>
      </c>
      <c r="AE5083" s="243" t="s">
        <v>4130</v>
      </c>
      <c r="AF5083" s="243">
        <v>3525805</v>
      </c>
      <c r="AG5083" s="243"/>
      <c r="AH5083" s="243"/>
    </row>
    <row r="5084" spans="30:34" x14ac:dyDescent="0.25">
      <c r="AD5084" s="243" t="s">
        <v>85</v>
      </c>
      <c r="AE5084" s="243" t="s">
        <v>4136</v>
      </c>
      <c r="AF5084" s="243">
        <v>3525854</v>
      </c>
      <c r="AG5084" s="243"/>
      <c r="AH5084" s="243"/>
    </row>
    <row r="5085" spans="30:34" x14ac:dyDescent="0.25">
      <c r="AD5085" s="243" t="s">
        <v>85</v>
      </c>
      <c r="AE5085" s="243" t="s">
        <v>4141</v>
      </c>
      <c r="AF5085" s="243">
        <v>3525904</v>
      </c>
      <c r="AG5085" s="243"/>
      <c r="AH5085" s="243"/>
    </row>
    <row r="5086" spans="30:34" x14ac:dyDescent="0.25">
      <c r="AD5086" s="243" t="s">
        <v>85</v>
      </c>
      <c r="AE5086" s="243" t="s">
        <v>4146</v>
      </c>
      <c r="AF5086" s="243">
        <v>3526001</v>
      </c>
      <c r="AG5086" s="243"/>
      <c r="AH5086" s="243"/>
    </row>
    <row r="5087" spans="30:34" x14ac:dyDescent="0.25">
      <c r="AD5087" s="243" t="s">
        <v>85</v>
      </c>
      <c r="AE5087" s="243" t="s">
        <v>4151</v>
      </c>
      <c r="AF5087" s="243">
        <v>3526100</v>
      </c>
      <c r="AG5087" s="243"/>
      <c r="AH5087" s="243"/>
    </row>
    <row r="5088" spans="30:34" x14ac:dyDescent="0.25">
      <c r="AD5088" s="243" t="s">
        <v>85</v>
      </c>
      <c r="AE5088" s="243" t="s">
        <v>4156</v>
      </c>
      <c r="AF5088" s="243">
        <v>3526209</v>
      </c>
      <c r="AG5088" s="243"/>
      <c r="AH5088" s="243"/>
    </row>
    <row r="5089" spans="30:34" x14ac:dyDescent="0.25">
      <c r="AD5089" s="243" t="s">
        <v>85</v>
      </c>
      <c r="AE5089" s="243" t="s">
        <v>4161</v>
      </c>
      <c r="AF5089" s="243">
        <v>3526308</v>
      </c>
      <c r="AG5089" s="243"/>
      <c r="AH5089" s="243"/>
    </row>
    <row r="5090" spans="30:34" x14ac:dyDescent="0.25">
      <c r="AD5090" s="243" t="s">
        <v>85</v>
      </c>
      <c r="AE5090" s="243" t="s">
        <v>4166</v>
      </c>
      <c r="AF5090" s="243">
        <v>3526407</v>
      </c>
      <c r="AG5090" s="243"/>
      <c r="AH5090" s="243"/>
    </row>
    <row r="5091" spans="30:34" x14ac:dyDescent="0.25">
      <c r="AD5091" s="243" t="s">
        <v>85</v>
      </c>
      <c r="AE5091" s="243" t="s">
        <v>4171</v>
      </c>
      <c r="AF5091" s="243">
        <v>3526506</v>
      </c>
      <c r="AG5091" s="243"/>
      <c r="AH5091" s="243"/>
    </row>
    <row r="5092" spans="30:34" x14ac:dyDescent="0.25">
      <c r="AD5092" s="243" t="s">
        <v>85</v>
      </c>
      <c r="AE5092" s="243" t="s">
        <v>4176</v>
      </c>
      <c r="AF5092" s="243">
        <v>3526605</v>
      </c>
      <c r="AG5092" s="243"/>
      <c r="AH5092" s="243"/>
    </row>
    <row r="5093" spans="30:34" x14ac:dyDescent="0.25">
      <c r="AD5093" s="243" t="s">
        <v>85</v>
      </c>
      <c r="AE5093" s="243" t="s">
        <v>4181</v>
      </c>
      <c r="AF5093" s="243">
        <v>3526704</v>
      </c>
      <c r="AG5093" s="243"/>
      <c r="AH5093" s="243"/>
    </row>
    <row r="5094" spans="30:34" x14ac:dyDescent="0.25">
      <c r="AD5094" s="243" t="s">
        <v>85</v>
      </c>
      <c r="AE5094" s="243" t="s">
        <v>4186</v>
      </c>
      <c r="AF5094" s="243">
        <v>3526803</v>
      </c>
      <c r="AG5094" s="243"/>
      <c r="AH5094" s="243"/>
    </row>
    <row r="5095" spans="30:34" x14ac:dyDescent="0.25">
      <c r="AD5095" s="243" t="s">
        <v>85</v>
      </c>
      <c r="AE5095" s="243" t="s">
        <v>4191</v>
      </c>
      <c r="AF5095" s="243">
        <v>3526902</v>
      </c>
      <c r="AG5095" s="243"/>
      <c r="AH5095" s="243"/>
    </row>
    <row r="5096" spans="30:34" x14ac:dyDescent="0.25">
      <c r="AD5096" s="243" t="s">
        <v>85</v>
      </c>
      <c r="AE5096" s="243" t="s">
        <v>4195</v>
      </c>
      <c r="AF5096" s="243">
        <v>3527009</v>
      </c>
      <c r="AG5096" s="243"/>
      <c r="AH5096" s="243"/>
    </row>
    <row r="5097" spans="30:34" x14ac:dyDescent="0.25">
      <c r="AD5097" s="243" t="s">
        <v>85</v>
      </c>
      <c r="AE5097" s="243" t="s">
        <v>4200</v>
      </c>
      <c r="AF5097" s="243">
        <v>3527108</v>
      </c>
      <c r="AG5097" s="243"/>
      <c r="AH5097" s="243"/>
    </row>
    <row r="5098" spans="30:34" x14ac:dyDescent="0.25">
      <c r="AD5098" s="243" t="s">
        <v>85</v>
      </c>
      <c r="AE5098" s="243" t="s">
        <v>4205</v>
      </c>
      <c r="AF5098" s="243">
        <v>3527207</v>
      </c>
      <c r="AG5098" s="243"/>
      <c r="AH5098" s="243"/>
    </row>
    <row r="5099" spans="30:34" x14ac:dyDescent="0.25">
      <c r="AD5099" s="243" t="s">
        <v>85</v>
      </c>
      <c r="AE5099" s="243" t="s">
        <v>4210</v>
      </c>
      <c r="AF5099" s="243">
        <v>3527256</v>
      </c>
      <c r="AG5099" s="243"/>
      <c r="AH5099" s="243"/>
    </row>
    <row r="5100" spans="30:34" x14ac:dyDescent="0.25">
      <c r="AD5100" s="243" t="s">
        <v>85</v>
      </c>
      <c r="AE5100" s="243" t="s">
        <v>4215</v>
      </c>
      <c r="AF5100" s="243">
        <v>3527306</v>
      </c>
      <c r="AG5100" s="243"/>
      <c r="AH5100" s="243"/>
    </row>
    <row r="5101" spans="30:34" x14ac:dyDescent="0.25">
      <c r="AD5101" s="243" t="s">
        <v>85</v>
      </c>
      <c r="AE5101" s="243" t="s">
        <v>4219</v>
      </c>
      <c r="AF5101" s="243">
        <v>3527405</v>
      </c>
      <c r="AG5101" s="243"/>
      <c r="AH5101" s="243"/>
    </row>
    <row r="5102" spans="30:34" x14ac:dyDescent="0.25">
      <c r="AD5102" s="243" t="s">
        <v>85</v>
      </c>
      <c r="AE5102" s="243" t="s">
        <v>4224</v>
      </c>
      <c r="AF5102" s="243">
        <v>3527504</v>
      </c>
      <c r="AG5102" s="243"/>
      <c r="AH5102" s="243"/>
    </row>
    <row r="5103" spans="30:34" x14ac:dyDescent="0.25">
      <c r="AD5103" s="243" t="s">
        <v>85</v>
      </c>
      <c r="AE5103" s="243" t="s">
        <v>4228</v>
      </c>
      <c r="AF5103" s="243">
        <v>3527603</v>
      </c>
      <c r="AG5103" s="243"/>
      <c r="AH5103" s="243"/>
    </row>
    <row r="5104" spans="30:34" x14ac:dyDescent="0.25">
      <c r="AD5104" s="243" t="s">
        <v>85</v>
      </c>
      <c r="AE5104" s="243" t="s">
        <v>4233</v>
      </c>
      <c r="AF5104" s="243">
        <v>3527702</v>
      </c>
      <c r="AG5104" s="243"/>
      <c r="AH5104" s="243"/>
    </row>
    <row r="5105" spans="30:34" x14ac:dyDescent="0.25">
      <c r="AD5105" s="243" t="s">
        <v>85</v>
      </c>
      <c r="AE5105" s="243" t="s">
        <v>4238</v>
      </c>
      <c r="AF5105" s="243">
        <v>3527801</v>
      </c>
      <c r="AG5105" s="243"/>
      <c r="AH5105" s="243"/>
    </row>
    <row r="5106" spans="30:34" x14ac:dyDescent="0.25">
      <c r="AD5106" s="243" t="s">
        <v>85</v>
      </c>
      <c r="AE5106" s="243" t="s">
        <v>4242</v>
      </c>
      <c r="AF5106" s="243">
        <v>3527900</v>
      </c>
      <c r="AG5106" s="243"/>
      <c r="AH5106" s="243"/>
    </row>
    <row r="5107" spans="30:34" x14ac:dyDescent="0.25">
      <c r="AD5107" s="243" t="s">
        <v>85</v>
      </c>
      <c r="AE5107" s="243" t="s">
        <v>4247</v>
      </c>
      <c r="AF5107" s="243">
        <v>3528007</v>
      </c>
      <c r="AG5107" s="243"/>
      <c r="AH5107" s="243"/>
    </row>
    <row r="5108" spans="30:34" x14ac:dyDescent="0.25">
      <c r="AD5108" s="243" t="s">
        <v>85</v>
      </c>
      <c r="AE5108" s="243" t="s">
        <v>4252</v>
      </c>
      <c r="AF5108" s="243">
        <v>3528106</v>
      </c>
      <c r="AG5108" s="243"/>
      <c r="AH5108" s="243"/>
    </row>
    <row r="5109" spans="30:34" x14ac:dyDescent="0.25">
      <c r="AD5109" s="243" t="s">
        <v>85</v>
      </c>
      <c r="AE5109" s="243" t="s">
        <v>4256</v>
      </c>
      <c r="AF5109" s="243">
        <v>3528205</v>
      </c>
      <c r="AG5109" s="243"/>
      <c r="AH5109" s="243"/>
    </row>
    <row r="5110" spans="30:34" x14ac:dyDescent="0.25">
      <c r="AD5110" s="243" t="s">
        <v>85</v>
      </c>
      <c r="AE5110" s="243" t="s">
        <v>4260</v>
      </c>
      <c r="AF5110" s="243">
        <v>3528304</v>
      </c>
      <c r="AG5110" s="243"/>
      <c r="AH5110" s="243"/>
    </row>
    <row r="5111" spans="30:34" x14ac:dyDescent="0.25">
      <c r="AD5111" s="243" t="s">
        <v>85</v>
      </c>
      <c r="AE5111" s="243" t="s">
        <v>4265</v>
      </c>
      <c r="AF5111" s="243">
        <v>3528403</v>
      </c>
      <c r="AG5111" s="243"/>
      <c r="AH5111" s="243"/>
    </row>
    <row r="5112" spans="30:34" x14ac:dyDescent="0.25">
      <c r="AD5112" s="243" t="s">
        <v>85</v>
      </c>
      <c r="AE5112" s="243" t="s">
        <v>4270</v>
      </c>
      <c r="AF5112" s="243">
        <v>3528502</v>
      </c>
      <c r="AG5112" s="243"/>
      <c r="AH5112" s="243"/>
    </row>
    <row r="5113" spans="30:34" x14ac:dyDescent="0.25">
      <c r="AD5113" s="243" t="s">
        <v>85</v>
      </c>
      <c r="AE5113" s="243" t="s">
        <v>4275</v>
      </c>
      <c r="AF5113" s="243">
        <v>3528601</v>
      </c>
      <c r="AG5113" s="243"/>
      <c r="AH5113" s="243"/>
    </row>
    <row r="5114" spans="30:34" x14ac:dyDescent="0.25">
      <c r="AD5114" s="243" t="s">
        <v>85</v>
      </c>
      <c r="AE5114" s="243" t="s">
        <v>4278</v>
      </c>
      <c r="AF5114" s="243">
        <v>3528700</v>
      </c>
      <c r="AG5114" s="243"/>
      <c r="AH5114" s="243"/>
    </row>
    <row r="5115" spans="30:34" x14ac:dyDescent="0.25">
      <c r="AD5115" s="243" t="s">
        <v>85</v>
      </c>
      <c r="AE5115" s="243" t="s">
        <v>4282</v>
      </c>
      <c r="AF5115" s="243">
        <v>3528809</v>
      </c>
      <c r="AG5115" s="243"/>
      <c r="AH5115" s="243"/>
    </row>
    <row r="5116" spans="30:34" x14ac:dyDescent="0.25">
      <c r="AD5116" s="243" t="s">
        <v>85</v>
      </c>
      <c r="AE5116" s="243" t="s">
        <v>4287</v>
      </c>
      <c r="AF5116" s="243">
        <v>3528858</v>
      </c>
      <c r="AG5116" s="243"/>
      <c r="AH5116" s="243"/>
    </row>
    <row r="5117" spans="30:34" x14ac:dyDescent="0.25">
      <c r="AD5117" s="243" t="s">
        <v>85</v>
      </c>
      <c r="AE5117" s="243" t="s">
        <v>4292</v>
      </c>
      <c r="AF5117" s="243">
        <v>3528908</v>
      </c>
      <c r="AG5117" s="243"/>
      <c r="AH5117" s="243"/>
    </row>
    <row r="5118" spans="30:34" x14ac:dyDescent="0.25">
      <c r="AD5118" s="243" t="s">
        <v>85</v>
      </c>
      <c r="AE5118" s="243" t="s">
        <v>4297</v>
      </c>
      <c r="AF5118" s="243">
        <v>3529005</v>
      </c>
      <c r="AG5118" s="243"/>
      <c r="AH5118" s="243"/>
    </row>
    <row r="5119" spans="30:34" x14ac:dyDescent="0.25">
      <c r="AD5119" s="243" t="s">
        <v>85</v>
      </c>
      <c r="AE5119" s="243" t="s">
        <v>4302</v>
      </c>
      <c r="AF5119" s="243">
        <v>3529104</v>
      </c>
      <c r="AG5119" s="243"/>
      <c r="AH5119" s="243"/>
    </row>
    <row r="5120" spans="30:34" x14ac:dyDescent="0.25">
      <c r="AD5120" s="243" t="s">
        <v>85</v>
      </c>
      <c r="AE5120" s="243" t="s">
        <v>4307</v>
      </c>
      <c r="AF5120" s="243">
        <v>3529203</v>
      </c>
      <c r="AG5120" s="243"/>
      <c r="AH5120" s="243"/>
    </row>
    <row r="5121" spans="30:34" x14ac:dyDescent="0.25">
      <c r="AD5121" s="243" t="s">
        <v>85</v>
      </c>
      <c r="AE5121" s="243" t="s">
        <v>4312</v>
      </c>
      <c r="AF5121" s="243">
        <v>3529302</v>
      </c>
      <c r="AG5121" s="243"/>
      <c r="AH5121" s="243"/>
    </row>
    <row r="5122" spans="30:34" x14ac:dyDescent="0.25">
      <c r="AD5122" s="243" t="s">
        <v>85</v>
      </c>
      <c r="AE5122" s="243" t="s">
        <v>4317</v>
      </c>
      <c r="AF5122" s="243">
        <v>3529401</v>
      </c>
      <c r="AG5122" s="243"/>
      <c r="AH5122" s="243"/>
    </row>
    <row r="5123" spans="30:34" x14ac:dyDescent="0.25">
      <c r="AD5123" s="243" t="s">
        <v>85</v>
      </c>
      <c r="AE5123" s="243" t="s">
        <v>4321</v>
      </c>
      <c r="AF5123" s="243">
        <v>3529500</v>
      </c>
      <c r="AG5123" s="243"/>
      <c r="AH5123" s="243"/>
    </row>
    <row r="5124" spans="30:34" x14ac:dyDescent="0.25">
      <c r="AD5124" s="243" t="s">
        <v>85</v>
      </c>
      <c r="AE5124" s="243" t="s">
        <v>4326</v>
      </c>
      <c r="AF5124" s="243">
        <v>3529609</v>
      </c>
      <c r="AG5124" s="243"/>
      <c r="AH5124" s="243"/>
    </row>
    <row r="5125" spans="30:34" x14ac:dyDescent="0.25">
      <c r="AD5125" s="243" t="s">
        <v>85</v>
      </c>
      <c r="AE5125" s="243" t="s">
        <v>4331</v>
      </c>
      <c r="AF5125" s="243">
        <v>3529658</v>
      </c>
      <c r="AG5125" s="243"/>
      <c r="AH5125" s="243"/>
    </row>
    <row r="5126" spans="30:34" x14ac:dyDescent="0.25">
      <c r="AD5126" s="243" t="s">
        <v>85</v>
      </c>
      <c r="AE5126" s="243" t="s">
        <v>4336</v>
      </c>
      <c r="AF5126" s="243">
        <v>3529708</v>
      </c>
      <c r="AG5126" s="243"/>
      <c r="AH5126" s="243"/>
    </row>
    <row r="5127" spans="30:34" x14ac:dyDescent="0.25">
      <c r="AD5127" s="243" t="s">
        <v>85</v>
      </c>
      <c r="AE5127" s="243" t="s">
        <v>4341</v>
      </c>
      <c r="AF5127" s="243">
        <v>3529807</v>
      </c>
      <c r="AG5127" s="243"/>
      <c r="AH5127" s="243"/>
    </row>
    <row r="5128" spans="30:34" x14ac:dyDescent="0.25">
      <c r="AD5128" s="243" t="s">
        <v>85</v>
      </c>
      <c r="AE5128" s="243" t="s">
        <v>4346</v>
      </c>
      <c r="AF5128" s="243">
        <v>3530003</v>
      </c>
      <c r="AG5128" s="243"/>
      <c r="AH5128" s="243"/>
    </row>
    <row r="5129" spans="30:34" x14ac:dyDescent="0.25">
      <c r="AD5129" s="243" t="s">
        <v>85</v>
      </c>
      <c r="AE5129" s="243" t="s">
        <v>4351</v>
      </c>
      <c r="AF5129" s="243">
        <v>3529906</v>
      </c>
      <c r="AG5129" s="243"/>
      <c r="AH5129" s="243"/>
    </row>
    <row r="5130" spans="30:34" x14ac:dyDescent="0.25">
      <c r="AD5130" s="243" t="s">
        <v>85</v>
      </c>
      <c r="AE5130" s="243" t="s">
        <v>4355</v>
      </c>
      <c r="AF5130" s="243">
        <v>3530102</v>
      </c>
      <c r="AG5130" s="243"/>
      <c r="AH5130" s="243"/>
    </row>
    <row r="5131" spans="30:34" x14ac:dyDescent="0.25">
      <c r="AD5131" s="243" t="s">
        <v>85</v>
      </c>
      <c r="AE5131" s="243" t="s">
        <v>4359</v>
      </c>
      <c r="AF5131" s="243">
        <v>3530201</v>
      </c>
      <c r="AG5131" s="243"/>
      <c r="AH5131" s="243"/>
    </row>
    <row r="5132" spans="30:34" x14ac:dyDescent="0.25">
      <c r="AD5132" s="243" t="s">
        <v>85</v>
      </c>
      <c r="AE5132" s="243" t="s">
        <v>4363</v>
      </c>
      <c r="AF5132" s="243">
        <v>3530300</v>
      </c>
      <c r="AG5132" s="243"/>
      <c r="AH5132" s="243"/>
    </row>
    <row r="5133" spans="30:34" x14ac:dyDescent="0.25">
      <c r="AD5133" s="243" t="s">
        <v>85</v>
      </c>
      <c r="AE5133" s="243" t="s">
        <v>4368</v>
      </c>
      <c r="AF5133" s="243">
        <v>3530409</v>
      </c>
      <c r="AG5133" s="243"/>
      <c r="AH5133" s="243"/>
    </row>
    <row r="5134" spans="30:34" x14ac:dyDescent="0.25">
      <c r="AD5134" s="243" t="s">
        <v>85</v>
      </c>
      <c r="AE5134" s="243" t="s">
        <v>4372</v>
      </c>
      <c r="AF5134" s="243">
        <v>3530508</v>
      </c>
      <c r="AG5134" s="243"/>
      <c r="AH5134" s="243"/>
    </row>
    <row r="5135" spans="30:34" x14ac:dyDescent="0.25">
      <c r="AD5135" s="243" t="s">
        <v>85</v>
      </c>
      <c r="AE5135" s="243" t="s">
        <v>4377</v>
      </c>
      <c r="AF5135" s="243">
        <v>3530607</v>
      </c>
      <c r="AG5135" s="243"/>
      <c r="AH5135" s="243"/>
    </row>
    <row r="5136" spans="30:34" x14ac:dyDescent="0.25">
      <c r="AD5136" s="243" t="s">
        <v>85</v>
      </c>
      <c r="AE5136" s="243" t="s">
        <v>4381</v>
      </c>
      <c r="AF5136" s="243">
        <v>3530706</v>
      </c>
      <c r="AG5136" s="243"/>
      <c r="AH5136" s="243"/>
    </row>
    <row r="5137" spans="30:34" x14ac:dyDescent="0.25">
      <c r="AD5137" s="243" t="s">
        <v>85</v>
      </c>
      <c r="AE5137" s="243" t="s">
        <v>4386</v>
      </c>
      <c r="AF5137" s="243">
        <v>3530805</v>
      </c>
      <c r="AG5137" s="243"/>
      <c r="AH5137" s="243"/>
    </row>
    <row r="5138" spans="30:34" x14ac:dyDescent="0.25">
      <c r="AD5138" s="243" t="s">
        <v>85</v>
      </c>
      <c r="AE5138" s="243" t="s">
        <v>4391</v>
      </c>
      <c r="AF5138" s="243">
        <v>3530904</v>
      </c>
      <c r="AG5138" s="243"/>
      <c r="AH5138" s="243"/>
    </row>
    <row r="5139" spans="30:34" x14ac:dyDescent="0.25">
      <c r="AD5139" s="243" t="s">
        <v>85</v>
      </c>
      <c r="AE5139" s="243" t="s">
        <v>4395</v>
      </c>
      <c r="AF5139" s="243">
        <v>3531001</v>
      </c>
      <c r="AG5139" s="243"/>
      <c r="AH5139" s="243"/>
    </row>
    <row r="5140" spans="30:34" x14ac:dyDescent="0.25">
      <c r="AD5140" s="243" t="s">
        <v>85</v>
      </c>
      <c r="AE5140" s="243" t="s">
        <v>4400</v>
      </c>
      <c r="AF5140" s="243">
        <v>3531100</v>
      </c>
      <c r="AG5140" s="243"/>
      <c r="AH5140" s="243"/>
    </row>
    <row r="5141" spans="30:34" x14ac:dyDescent="0.25">
      <c r="AD5141" s="243" t="s">
        <v>85</v>
      </c>
      <c r="AE5141" s="243" t="s">
        <v>4405</v>
      </c>
      <c r="AF5141" s="243">
        <v>3531209</v>
      </c>
      <c r="AG5141" s="243"/>
      <c r="AH5141" s="243"/>
    </row>
    <row r="5142" spans="30:34" x14ac:dyDescent="0.25">
      <c r="AD5142" s="243" t="s">
        <v>85</v>
      </c>
      <c r="AE5142" s="243" t="s">
        <v>4409</v>
      </c>
      <c r="AF5142" s="243">
        <v>3531308</v>
      </c>
      <c r="AG5142" s="243"/>
      <c r="AH5142" s="243"/>
    </row>
    <row r="5143" spans="30:34" x14ac:dyDescent="0.25">
      <c r="AD5143" s="243" t="s">
        <v>85</v>
      </c>
      <c r="AE5143" s="243" t="s">
        <v>4414</v>
      </c>
      <c r="AF5143" s="243">
        <v>3531407</v>
      </c>
      <c r="AG5143" s="243"/>
      <c r="AH5143" s="243"/>
    </row>
    <row r="5144" spans="30:34" x14ac:dyDescent="0.25">
      <c r="AD5144" s="243" t="s">
        <v>85</v>
      </c>
      <c r="AE5144" s="243" t="s">
        <v>4419</v>
      </c>
      <c r="AF5144" s="243">
        <v>3531506</v>
      </c>
      <c r="AG5144" s="243"/>
      <c r="AH5144" s="243"/>
    </row>
    <row r="5145" spans="30:34" x14ac:dyDescent="0.25">
      <c r="AD5145" s="243" t="s">
        <v>85</v>
      </c>
      <c r="AE5145" s="243" t="s">
        <v>3154</v>
      </c>
      <c r="AF5145" s="243">
        <v>3531605</v>
      </c>
      <c r="AG5145" s="243"/>
      <c r="AH5145" s="243"/>
    </row>
    <row r="5146" spans="30:34" x14ac:dyDescent="0.25">
      <c r="AD5146" s="243" t="s">
        <v>85</v>
      </c>
      <c r="AE5146" s="243" t="s">
        <v>4428</v>
      </c>
      <c r="AF5146" s="243">
        <v>3531803</v>
      </c>
      <c r="AG5146" s="243"/>
      <c r="AH5146" s="243"/>
    </row>
    <row r="5147" spans="30:34" x14ac:dyDescent="0.25">
      <c r="AD5147" s="243" t="s">
        <v>85</v>
      </c>
      <c r="AE5147" s="243" t="s">
        <v>4433</v>
      </c>
      <c r="AF5147" s="243">
        <v>3531704</v>
      </c>
      <c r="AG5147" s="243"/>
      <c r="AH5147" s="243"/>
    </row>
    <row r="5148" spans="30:34" x14ac:dyDescent="0.25">
      <c r="AD5148" s="243" t="s">
        <v>85</v>
      </c>
      <c r="AE5148" s="243" t="s">
        <v>4438</v>
      </c>
      <c r="AF5148" s="243">
        <v>3531902</v>
      </c>
      <c r="AG5148" s="243"/>
      <c r="AH5148" s="243"/>
    </row>
    <row r="5149" spans="30:34" x14ac:dyDescent="0.25">
      <c r="AD5149" s="243" t="s">
        <v>85</v>
      </c>
      <c r="AE5149" s="243" t="s">
        <v>4442</v>
      </c>
      <c r="AF5149" s="243">
        <v>3532009</v>
      </c>
      <c r="AG5149" s="243"/>
      <c r="AH5149" s="243"/>
    </row>
    <row r="5150" spans="30:34" x14ac:dyDescent="0.25">
      <c r="AD5150" s="243" t="s">
        <v>85</v>
      </c>
      <c r="AE5150" s="243" t="s">
        <v>4447</v>
      </c>
      <c r="AF5150" s="243">
        <v>3532058</v>
      </c>
      <c r="AG5150" s="243"/>
      <c r="AH5150" s="243"/>
    </row>
    <row r="5151" spans="30:34" x14ac:dyDescent="0.25">
      <c r="AD5151" s="243" t="s">
        <v>85</v>
      </c>
      <c r="AE5151" s="243" t="s">
        <v>4452</v>
      </c>
      <c r="AF5151" s="243">
        <v>3532108</v>
      </c>
      <c r="AG5151" s="243"/>
      <c r="AH5151" s="243"/>
    </row>
    <row r="5152" spans="30:34" x14ac:dyDescent="0.25">
      <c r="AD5152" s="243" t="s">
        <v>85</v>
      </c>
      <c r="AE5152" s="243" t="s">
        <v>4457</v>
      </c>
      <c r="AF5152" s="243">
        <v>3532157</v>
      </c>
      <c r="AG5152" s="243"/>
      <c r="AH5152" s="243"/>
    </row>
    <row r="5153" spans="30:34" x14ac:dyDescent="0.25">
      <c r="AD5153" s="243" t="s">
        <v>85</v>
      </c>
      <c r="AE5153" s="243" t="s">
        <v>4462</v>
      </c>
      <c r="AF5153" s="243">
        <v>3532207</v>
      </c>
      <c r="AG5153" s="243"/>
      <c r="AH5153" s="243"/>
    </row>
    <row r="5154" spans="30:34" x14ac:dyDescent="0.25">
      <c r="AD5154" s="243" t="s">
        <v>85</v>
      </c>
      <c r="AE5154" s="243" t="s">
        <v>4467</v>
      </c>
      <c r="AF5154" s="243">
        <v>3532306</v>
      </c>
      <c r="AG5154" s="243"/>
      <c r="AH5154" s="243"/>
    </row>
    <row r="5155" spans="30:34" x14ac:dyDescent="0.25">
      <c r="AD5155" s="243" t="s">
        <v>85</v>
      </c>
      <c r="AE5155" s="243" t="s">
        <v>4471</v>
      </c>
      <c r="AF5155" s="243">
        <v>3532405</v>
      </c>
      <c r="AG5155" s="243"/>
      <c r="AH5155" s="243"/>
    </row>
    <row r="5156" spans="30:34" x14ac:dyDescent="0.25">
      <c r="AD5156" s="243" t="s">
        <v>85</v>
      </c>
      <c r="AE5156" s="243" t="s">
        <v>4476</v>
      </c>
      <c r="AF5156" s="243">
        <v>3532504</v>
      </c>
      <c r="AG5156" s="243"/>
      <c r="AH5156" s="243"/>
    </row>
    <row r="5157" spans="30:34" x14ac:dyDescent="0.25">
      <c r="AD5157" s="243" t="s">
        <v>85</v>
      </c>
      <c r="AE5157" s="243" t="s">
        <v>4481</v>
      </c>
      <c r="AF5157" s="243">
        <v>3532603</v>
      </c>
      <c r="AG5157" s="243"/>
      <c r="AH5157" s="243"/>
    </row>
    <row r="5158" spans="30:34" x14ac:dyDescent="0.25">
      <c r="AD5158" s="243" t="s">
        <v>85</v>
      </c>
      <c r="AE5158" s="243" t="s">
        <v>4486</v>
      </c>
      <c r="AF5158" s="243">
        <v>3532702</v>
      </c>
      <c r="AG5158" s="243"/>
      <c r="AH5158" s="243"/>
    </row>
    <row r="5159" spans="30:34" x14ac:dyDescent="0.25">
      <c r="AD5159" s="243" t="s">
        <v>85</v>
      </c>
      <c r="AE5159" s="243" t="s">
        <v>4491</v>
      </c>
      <c r="AF5159" s="243">
        <v>3532801</v>
      </c>
      <c r="AG5159" s="243"/>
      <c r="AH5159" s="243"/>
    </row>
    <row r="5160" spans="30:34" x14ac:dyDescent="0.25">
      <c r="AD5160" s="243" t="s">
        <v>85</v>
      </c>
      <c r="AE5160" s="243" t="s">
        <v>4496</v>
      </c>
      <c r="AF5160" s="243">
        <v>3532827</v>
      </c>
      <c r="AG5160" s="243"/>
      <c r="AH5160" s="243"/>
    </row>
    <row r="5161" spans="30:34" x14ac:dyDescent="0.25">
      <c r="AD5161" s="243" t="s">
        <v>85</v>
      </c>
      <c r="AE5161" s="243" t="s">
        <v>4501</v>
      </c>
      <c r="AF5161" s="243">
        <v>3532843</v>
      </c>
      <c r="AG5161" s="243"/>
      <c r="AH5161" s="243"/>
    </row>
    <row r="5162" spans="30:34" x14ac:dyDescent="0.25">
      <c r="AD5162" s="243" t="s">
        <v>85</v>
      </c>
      <c r="AE5162" s="243" t="s">
        <v>4506</v>
      </c>
      <c r="AF5162" s="243">
        <v>3532868</v>
      </c>
      <c r="AG5162" s="243"/>
      <c r="AH5162" s="243"/>
    </row>
    <row r="5163" spans="30:34" x14ac:dyDescent="0.25">
      <c r="AD5163" s="243" t="s">
        <v>85</v>
      </c>
      <c r="AE5163" s="243" t="s">
        <v>4511</v>
      </c>
      <c r="AF5163" s="243">
        <v>3532900</v>
      </c>
      <c r="AG5163" s="243"/>
      <c r="AH5163" s="243"/>
    </row>
    <row r="5164" spans="30:34" x14ac:dyDescent="0.25">
      <c r="AD5164" s="243" t="s">
        <v>85</v>
      </c>
      <c r="AE5164" s="243" t="s">
        <v>4515</v>
      </c>
      <c r="AF5164" s="243">
        <v>3533007</v>
      </c>
      <c r="AG5164" s="243"/>
      <c r="AH5164" s="243"/>
    </row>
    <row r="5165" spans="30:34" x14ac:dyDescent="0.25">
      <c r="AD5165" s="243" t="s">
        <v>85</v>
      </c>
      <c r="AE5165" s="243" t="s">
        <v>4520</v>
      </c>
      <c r="AF5165" s="243">
        <v>3533106</v>
      </c>
      <c r="AG5165" s="243"/>
      <c r="AH5165" s="243"/>
    </row>
    <row r="5166" spans="30:34" x14ac:dyDescent="0.25">
      <c r="AD5166" s="243" t="s">
        <v>85</v>
      </c>
      <c r="AE5166" s="243" t="s">
        <v>4525</v>
      </c>
      <c r="AF5166" s="243">
        <v>3533205</v>
      </c>
      <c r="AG5166" s="243"/>
      <c r="AH5166" s="243"/>
    </row>
    <row r="5167" spans="30:34" x14ac:dyDescent="0.25">
      <c r="AD5167" s="243" t="s">
        <v>85</v>
      </c>
      <c r="AE5167" s="243" t="s">
        <v>4530</v>
      </c>
      <c r="AF5167" s="243">
        <v>3533304</v>
      </c>
      <c r="AG5167" s="243"/>
      <c r="AH5167" s="243"/>
    </row>
    <row r="5168" spans="30:34" x14ac:dyDescent="0.25">
      <c r="AD5168" s="243" t="s">
        <v>85</v>
      </c>
      <c r="AE5168" s="243" t="s">
        <v>4535</v>
      </c>
      <c r="AF5168" s="243">
        <v>3533403</v>
      </c>
      <c r="AG5168" s="243"/>
      <c r="AH5168" s="243"/>
    </row>
    <row r="5169" spans="30:34" x14ac:dyDescent="0.25">
      <c r="AD5169" s="243" t="s">
        <v>85</v>
      </c>
      <c r="AE5169" s="243" t="s">
        <v>4539</v>
      </c>
      <c r="AF5169" s="243">
        <v>3533254</v>
      </c>
      <c r="AG5169" s="243"/>
      <c r="AH5169" s="243"/>
    </row>
    <row r="5170" spans="30:34" x14ac:dyDescent="0.25">
      <c r="AD5170" s="243" t="s">
        <v>85</v>
      </c>
      <c r="AE5170" s="243" t="s">
        <v>3245</v>
      </c>
      <c r="AF5170" s="243">
        <v>3533502</v>
      </c>
      <c r="AG5170" s="243"/>
      <c r="AH5170" s="243"/>
    </row>
    <row r="5171" spans="30:34" x14ac:dyDescent="0.25">
      <c r="AD5171" s="243" t="s">
        <v>85</v>
      </c>
      <c r="AE5171" s="243" t="s">
        <v>4548</v>
      </c>
      <c r="AF5171" s="243">
        <v>3533601</v>
      </c>
      <c r="AG5171" s="243"/>
      <c r="AH5171" s="243"/>
    </row>
    <row r="5172" spans="30:34" x14ac:dyDescent="0.25">
      <c r="AD5172" s="243" t="s">
        <v>85</v>
      </c>
      <c r="AE5172" s="243" t="s">
        <v>4553</v>
      </c>
      <c r="AF5172" s="243">
        <v>3533700</v>
      </c>
      <c r="AG5172" s="243"/>
      <c r="AH5172" s="243"/>
    </row>
    <row r="5173" spans="30:34" x14ac:dyDescent="0.25">
      <c r="AD5173" s="243" t="s">
        <v>85</v>
      </c>
      <c r="AE5173" s="243" t="s">
        <v>4558</v>
      </c>
      <c r="AF5173" s="243">
        <v>3533809</v>
      </c>
      <c r="AG5173" s="243"/>
      <c r="AH5173" s="243"/>
    </row>
    <row r="5174" spans="30:34" x14ac:dyDescent="0.25">
      <c r="AD5174" s="243" t="s">
        <v>85</v>
      </c>
      <c r="AE5174" s="243" t="s">
        <v>4563</v>
      </c>
      <c r="AF5174" s="243">
        <v>3533908</v>
      </c>
      <c r="AG5174" s="243"/>
      <c r="AH5174" s="243"/>
    </row>
    <row r="5175" spans="30:34" x14ac:dyDescent="0.25">
      <c r="AD5175" s="243" t="s">
        <v>85</v>
      </c>
      <c r="AE5175" s="243" t="s">
        <v>4566</v>
      </c>
      <c r="AF5175" s="243">
        <v>3534005</v>
      </c>
      <c r="AG5175" s="243"/>
      <c r="AH5175" s="243"/>
    </row>
    <row r="5176" spans="30:34" x14ac:dyDescent="0.25">
      <c r="AD5176" s="243" t="s">
        <v>85</v>
      </c>
      <c r="AE5176" s="243" t="s">
        <v>4570</v>
      </c>
      <c r="AF5176" s="243">
        <v>3534104</v>
      </c>
      <c r="AG5176" s="243"/>
      <c r="AH5176" s="243"/>
    </row>
    <row r="5177" spans="30:34" x14ac:dyDescent="0.25">
      <c r="AD5177" s="243" t="s">
        <v>85</v>
      </c>
      <c r="AE5177" s="243" t="s">
        <v>4575</v>
      </c>
      <c r="AF5177" s="243">
        <v>3534203</v>
      </c>
      <c r="AG5177" s="243"/>
      <c r="AH5177" s="243"/>
    </row>
    <row r="5178" spans="30:34" x14ac:dyDescent="0.25">
      <c r="AD5178" s="243" t="s">
        <v>85</v>
      </c>
      <c r="AE5178" s="243" t="s">
        <v>4580</v>
      </c>
      <c r="AF5178" s="243">
        <v>3534302</v>
      </c>
      <c r="AG5178" s="243"/>
      <c r="AH5178" s="243"/>
    </row>
    <row r="5179" spans="30:34" x14ac:dyDescent="0.25">
      <c r="AD5179" s="243" t="s">
        <v>85</v>
      </c>
      <c r="AE5179" s="243" t="s">
        <v>4585</v>
      </c>
      <c r="AF5179" s="243">
        <v>3534401</v>
      </c>
      <c r="AG5179" s="243"/>
      <c r="AH5179" s="243"/>
    </row>
    <row r="5180" spans="30:34" x14ac:dyDescent="0.25">
      <c r="AD5180" s="243" t="s">
        <v>85</v>
      </c>
      <c r="AE5180" s="243" t="s">
        <v>4590</v>
      </c>
      <c r="AF5180" s="243">
        <v>3534500</v>
      </c>
      <c r="AG5180" s="243"/>
      <c r="AH5180" s="243"/>
    </row>
    <row r="5181" spans="30:34" x14ac:dyDescent="0.25">
      <c r="AD5181" s="243" t="s">
        <v>85</v>
      </c>
      <c r="AE5181" s="243" t="s">
        <v>4594</v>
      </c>
      <c r="AF5181" s="243">
        <v>3534609</v>
      </c>
      <c r="AG5181" s="243"/>
      <c r="AH5181" s="243"/>
    </row>
    <row r="5182" spans="30:34" x14ac:dyDescent="0.25">
      <c r="AD5182" s="243" t="s">
        <v>85</v>
      </c>
      <c r="AE5182" s="243" t="s">
        <v>4599</v>
      </c>
      <c r="AF5182" s="243">
        <v>3534708</v>
      </c>
      <c r="AG5182" s="243"/>
      <c r="AH5182" s="243"/>
    </row>
    <row r="5183" spans="30:34" x14ac:dyDescent="0.25">
      <c r="AD5183" s="243" t="s">
        <v>85</v>
      </c>
      <c r="AE5183" s="243" t="s">
        <v>3288</v>
      </c>
      <c r="AF5183" s="243">
        <v>3534807</v>
      </c>
      <c r="AG5183" s="243"/>
      <c r="AH5183" s="243"/>
    </row>
    <row r="5184" spans="30:34" x14ac:dyDescent="0.25">
      <c r="AD5184" s="243" t="s">
        <v>85</v>
      </c>
      <c r="AE5184" s="243" t="s">
        <v>4607</v>
      </c>
      <c r="AF5184" s="243">
        <v>3534757</v>
      </c>
      <c r="AG5184" s="243"/>
      <c r="AH5184" s="243"/>
    </row>
    <row r="5185" spans="30:34" x14ac:dyDescent="0.25">
      <c r="AD5185" s="243" t="s">
        <v>85</v>
      </c>
      <c r="AE5185" s="243" t="s">
        <v>4612</v>
      </c>
      <c r="AF5185" s="243">
        <v>3534906</v>
      </c>
      <c r="AG5185" s="243"/>
      <c r="AH5185" s="243"/>
    </row>
    <row r="5186" spans="30:34" x14ac:dyDescent="0.25">
      <c r="AD5186" s="243" t="s">
        <v>85</v>
      </c>
      <c r="AE5186" s="243" t="s">
        <v>1571</v>
      </c>
      <c r="AF5186" s="243">
        <v>3535002</v>
      </c>
      <c r="AG5186" s="243"/>
      <c r="AH5186" s="243"/>
    </row>
    <row r="5187" spans="30:34" x14ac:dyDescent="0.25">
      <c r="AD5187" s="243" t="s">
        <v>85</v>
      </c>
      <c r="AE5187" s="243" t="s">
        <v>4621</v>
      </c>
      <c r="AF5187" s="243">
        <v>3535101</v>
      </c>
      <c r="AG5187" s="243"/>
      <c r="AH5187" s="243"/>
    </row>
    <row r="5188" spans="30:34" x14ac:dyDescent="0.25">
      <c r="AD5188" s="243" t="s">
        <v>85</v>
      </c>
      <c r="AE5188" s="243" t="s">
        <v>4626</v>
      </c>
      <c r="AF5188" s="243">
        <v>3535200</v>
      </c>
      <c r="AG5188" s="243"/>
      <c r="AH5188" s="243"/>
    </row>
    <row r="5189" spans="30:34" x14ac:dyDescent="0.25">
      <c r="AD5189" s="243" t="s">
        <v>85</v>
      </c>
      <c r="AE5189" s="243" t="s">
        <v>3881</v>
      </c>
      <c r="AF5189" s="243">
        <v>3535309</v>
      </c>
      <c r="AG5189" s="243"/>
      <c r="AH5189" s="243"/>
    </row>
    <row r="5190" spans="30:34" x14ac:dyDescent="0.25">
      <c r="AD5190" s="243" t="s">
        <v>85</v>
      </c>
      <c r="AE5190" s="243" t="s">
        <v>4633</v>
      </c>
      <c r="AF5190" s="243">
        <v>3535408</v>
      </c>
      <c r="AG5190" s="243"/>
      <c r="AH5190" s="243"/>
    </row>
    <row r="5191" spans="30:34" x14ac:dyDescent="0.25">
      <c r="AD5191" s="243" t="s">
        <v>85</v>
      </c>
      <c r="AE5191" s="243" t="s">
        <v>4637</v>
      </c>
      <c r="AF5191" s="243">
        <v>3535507</v>
      </c>
      <c r="AG5191" s="243"/>
      <c r="AH5191" s="243"/>
    </row>
    <row r="5192" spans="30:34" x14ac:dyDescent="0.25">
      <c r="AD5192" s="243" t="s">
        <v>85</v>
      </c>
      <c r="AE5192" s="243" t="s">
        <v>4640</v>
      </c>
      <c r="AF5192" s="243">
        <v>3535606</v>
      </c>
      <c r="AG5192" s="243"/>
      <c r="AH5192" s="243"/>
    </row>
    <row r="5193" spans="30:34" x14ac:dyDescent="0.25">
      <c r="AD5193" s="243" t="s">
        <v>85</v>
      </c>
      <c r="AE5193" s="243" t="s">
        <v>3374</v>
      </c>
      <c r="AF5193" s="243">
        <v>3535705</v>
      </c>
      <c r="AG5193" s="243"/>
      <c r="AH5193" s="243"/>
    </row>
    <row r="5194" spans="30:34" x14ac:dyDescent="0.25">
      <c r="AD5194" s="243" t="s">
        <v>85</v>
      </c>
      <c r="AE5194" s="243" t="s">
        <v>4646</v>
      </c>
      <c r="AF5194" s="243">
        <v>3535804</v>
      </c>
      <c r="AG5194" s="243"/>
      <c r="AH5194" s="243"/>
    </row>
    <row r="5195" spans="30:34" x14ac:dyDescent="0.25">
      <c r="AD5195" s="243" t="s">
        <v>85</v>
      </c>
      <c r="AE5195" s="243" t="s">
        <v>4650</v>
      </c>
      <c r="AF5195" s="243">
        <v>3535903</v>
      </c>
      <c r="AG5195" s="243"/>
      <c r="AH5195" s="243"/>
    </row>
    <row r="5196" spans="30:34" x14ac:dyDescent="0.25">
      <c r="AD5196" s="243" t="s">
        <v>85</v>
      </c>
      <c r="AE5196" s="243" t="s">
        <v>4654</v>
      </c>
      <c r="AF5196" s="243">
        <v>3536000</v>
      </c>
      <c r="AG5196" s="243"/>
      <c r="AH5196" s="243"/>
    </row>
    <row r="5197" spans="30:34" x14ac:dyDescent="0.25">
      <c r="AD5197" s="243" t="s">
        <v>85</v>
      </c>
      <c r="AE5197" s="243" t="s">
        <v>4658</v>
      </c>
      <c r="AF5197" s="243">
        <v>3536109</v>
      </c>
      <c r="AG5197" s="243"/>
      <c r="AH5197" s="243"/>
    </row>
    <row r="5198" spans="30:34" x14ac:dyDescent="0.25">
      <c r="AD5198" s="243" t="s">
        <v>85</v>
      </c>
      <c r="AE5198" s="243" t="s">
        <v>4662</v>
      </c>
      <c r="AF5198" s="243">
        <v>3536208</v>
      </c>
      <c r="AG5198" s="243"/>
      <c r="AH5198" s="243"/>
    </row>
    <row r="5199" spans="30:34" x14ac:dyDescent="0.25">
      <c r="AD5199" s="243" t="s">
        <v>85</v>
      </c>
      <c r="AE5199" s="243" t="s">
        <v>4666</v>
      </c>
      <c r="AF5199" s="243">
        <v>3536257</v>
      </c>
      <c r="AG5199" s="243"/>
      <c r="AH5199" s="243"/>
    </row>
    <row r="5200" spans="30:34" x14ac:dyDescent="0.25">
      <c r="AD5200" s="243" t="s">
        <v>85</v>
      </c>
      <c r="AE5200" s="243" t="s">
        <v>4669</v>
      </c>
      <c r="AF5200" s="243">
        <v>3536307</v>
      </c>
      <c r="AG5200" s="243"/>
      <c r="AH5200" s="243"/>
    </row>
    <row r="5201" spans="30:34" x14ac:dyDescent="0.25">
      <c r="AD5201" s="243" t="s">
        <v>85</v>
      </c>
      <c r="AE5201" s="243" t="s">
        <v>4673</v>
      </c>
      <c r="AF5201" s="243">
        <v>3536406</v>
      </c>
      <c r="AG5201" s="243"/>
      <c r="AH5201" s="243"/>
    </row>
    <row r="5202" spans="30:34" x14ac:dyDescent="0.25">
      <c r="AD5202" s="243" t="s">
        <v>85</v>
      </c>
      <c r="AE5202" s="243" t="s">
        <v>4677</v>
      </c>
      <c r="AF5202" s="243">
        <v>3536505</v>
      </c>
      <c r="AG5202" s="243"/>
      <c r="AH5202" s="243"/>
    </row>
    <row r="5203" spans="30:34" x14ac:dyDescent="0.25">
      <c r="AD5203" s="243" t="s">
        <v>85</v>
      </c>
      <c r="AE5203" s="243" t="s">
        <v>4681</v>
      </c>
      <c r="AF5203" s="243">
        <v>3536570</v>
      </c>
      <c r="AG5203" s="243"/>
      <c r="AH5203" s="243"/>
    </row>
    <row r="5204" spans="30:34" x14ac:dyDescent="0.25">
      <c r="AD5204" s="243" t="s">
        <v>85</v>
      </c>
      <c r="AE5204" s="243" t="s">
        <v>4685</v>
      </c>
      <c r="AF5204" s="243">
        <v>3536604</v>
      </c>
      <c r="AG5204" s="243"/>
      <c r="AH5204" s="243"/>
    </row>
    <row r="5205" spans="30:34" x14ac:dyDescent="0.25">
      <c r="AD5205" s="243" t="s">
        <v>85</v>
      </c>
      <c r="AE5205" s="243" t="s">
        <v>4689</v>
      </c>
      <c r="AF5205" s="243">
        <v>3536703</v>
      </c>
      <c r="AG5205" s="243"/>
      <c r="AH5205" s="243"/>
    </row>
    <row r="5206" spans="30:34" x14ac:dyDescent="0.25">
      <c r="AD5206" s="243" t="s">
        <v>85</v>
      </c>
      <c r="AE5206" s="243" t="s">
        <v>4693</v>
      </c>
      <c r="AF5206" s="243">
        <v>3536802</v>
      </c>
      <c r="AG5206" s="243"/>
      <c r="AH5206" s="243"/>
    </row>
    <row r="5207" spans="30:34" x14ac:dyDescent="0.25">
      <c r="AD5207" s="243" t="s">
        <v>85</v>
      </c>
      <c r="AE5207" s="243" t="s">
        <v>4696</v>
      </c>
      <c r="AF5207" s="243">
        <v>3536901</v>
      </c>
      <c r="AG5207" s="243"/>
      <c r="AH5207" s="243"/>
    </row>
    <row r="5208" spans="30:34" x14ac:dyDescent="0.25">
      <c r="AD5208" s="243" t="s">
        <v>85</v>
      </c>
      <c r="AE5208" s="243" t="s">
        <v>4699</v>
      </c>
      <c r="AF5208" s="243">
        <v>3537008</v>
      </c>
      <c r="AG5208" s="243"/>
      <c r="AH5208" s="243"/>
    </row>
    <row r="5209" spans="30:34" x14ac:dyDescent="0.25">
      <c r="AD5209" s="243" t="s">
        <v>85</v>
      </c>
      <c r="AE5209" s="243" t="s">
        <v>4702</v>
      </c>
      <c r="AF5209" s="243">
        <v>3537107</v>
      </c>
      <c r="AG5209" s="243"/>
      <c r="AH5209" s="243"/>
    </row>
    <row r="5210" spans="30:34" x14ac:dyDescent="0.25">
      <c r="AD5210" s="243" t="s">
        <v>85</v>
      </c>
      <c r="AE5210" s="243" t="s">
        <v>4704</v>
      </c>
      <c r="AF5210" s="243">
        <v>3537156</v>
      </c>
      <c r="AG5210" s="243"/>
      <c r="AH5210" s="243"/>
    </row>
    <row r="5211" spans="30:34" x14ac:dyDescent="0.25">
      <c r="AD5211" s="243" t="s">
        <v>85</v>
      </c>
      <c r="AE5211" s="243" t="s">
        <v>4707</v>
      </c>
      <c r="AF5211" s="243">
        <v>3537206</v>
      </c>
      <c r="AG5211" s="243"/>
      <c r="AH5211" s="243"/>
    </row>
    <row r="5212" spans="30:34" x14ac:dyDescent="0.25">
      <c r="AD5212" s="243" t="s">
        <v>85</v>
      </c>
      <c r="AE5212" s="243" t="s">
        <v>4710</v>
      </c>
      <c r="AF5212" s="243">
        <v>3537305</v>
      </c>
      <c r="AG5212" s="243"/>
      <c r="AH5212" s="243"/>
    </row>
    <row r="5213" spans="30:34" x14ac:dyDescent="0.25">
      <c r="AD5213" s="243" t="s">
        <v>85</v>
      </c>
      <c r="AE5213" s="243" t="s">
        <v>4713</v>
      </c>
      <c r="AF5213" s="243">
        <v>3537404</v>
      </c>
      <c r="AG5213" s="243"/>
      <c r="AH5213" s="243"/>
    </row>
    <row r="5214" spans="30:34" x14ac:dyDescent="0.25">
      <c r="AD5214" s="243" t="s">
        <v>85</v>
      </c>
      <c r="AE5214" s="243" t="s">
        <v>4716</v>
      </c>
      <c r="AF5214" s="243">
        <v>3537503</v>
      </c>
      <c r="AG5214" s="243"/>
      <c r="AH5214" s="243"/>
    </row>
    <row r="5215" spans="30:34" x14ac:dyDescent="0.25">
      <c r="AD5215" s="243" t="s">
        <v>85</v>
      </c>
      <c r="AE5215" s="243" t="s">
        <v>4719</v>
      </c>
      <c r="AF5215" s="243">
        <v>3537602</v>
      </c>
      <c r="AG5215" s="243"/>
      <c r="AH5215" s="243"/>
    </row>
    <row r="5216" spans="30:34" x14ac:dyDescent="0.25">
      <c r="AD5216" s="243" t="s">
        <v>85</v>
      </c>
      <c r="AE5216" s="243" t="s">
        <v>4722</v>
      </c>
      <c r="AF5216" s="243">
        <v>3537701</v>
      </c>
      <c r="AG5216" s="243"/>
      <c r="AH5216" s="243"/>
    </row>
    <row r="5217" spans="30:34" x14ac:dyDescent="0.25">
      <c r="AD5217" s="243" t="s">
        <v>85</v>
      </c>
      <c r="AE5217" s="243" t="s">
        <v>4725</v>
      </c>
      <c r="AF5217" s="243">
        <v>3537800</v>
      </c>
      <c r="AG5217" s="243"/>
      <c r="AH5217" s="243"/>
    </row>
    <row r="5218" spans="30:34" x14ac:dyDescent="0.25">
      <c r="AD5218" s="243" t="s">
        <v>85</v>
      </c>
      <c r="AE5218" s="243" t="s">
        <v>4727</v>
      </c>
      <c r="AF5218" s="243">
        <v>3537909</v>
      </c>
      <c r="AG5218" s="243"/>
      <c r="AH5218" s="243"/>
    </row>
    <row r="5219" spans="30:34" x14ac:dyDescent="0.25">
      <c r="AD5219" s="243" t="s">
        <v>85</v>
      </c>
      <c r="AE5219" s="243" t="s">
        <v>4729</v>
      </c>
      <c r="AF5219" s="243">
        <v>3538006</v>
      </c>
      <c r="AG5219" s="243"/>
      <c r="AH5219" s="243"/>
    </row>
    <row r="5220" spans="30:34" x14ac:dyDescent="0.25">
      <c r="AD5220" s="243" t="s">
        <v>85</v>
      </c>
      <c r="AE5220" s="243" t="s">
        <v>4732</v>
      </c>
      <c r="AF5220" s="243">
        <v>3538105</v>
      </c>
      <c r="AG5220" s="243"/>
      <c r="AH5220" s="243"/>
    </row>
    <row r="5221" spans="30:34" x14ac:dyDescent="0.25">
      <c r="AD5221" s="243" t="s">
        <v>85</v>
      </c>
      <c r="AE5221" s="243" t="s">
        <v>3461</v>
      </c>
      <c r="AF5221" s="243">
        <v>3538204</v>
      </c>
      <c r="AG5221" s="243"/>
      <c r="AH5221" s="243"/>
    </row>
    <row r="5222" spans="30:34" x14ac:dyDescent="0.25">
      <c r="AD5222" s="243" t="s">
        <v>85</v>
      </c>
      <c r="AE5222" s="243" t="s">
        <v>4737</v>
      </c>
      <c r="AF5222" s="243">
        <v>3538303</v>
      </c>
      <c r="AG5222" s="243"/>
      <c r="AH5222" s="243"/>
    </row>
    <row r="5223" spans="30:34" x14ac:dyDescent="0.25">
      <c r="AD5223" s="243" t="s">
        <v>85</v>
      </c>
      <c r="AE5223" s="243" t="s">
        <v>4739</v>
      </c>
      <c r="AF5223" s="243">
        <v>3538501</v>
      </c>
      <c r="AG5223" s="243"/>
      <c r="AH5223" s="243"/>
    </row>
    <row r="5224" spans="30:34" x14ac:dyDescent="0.25">
      <c r="AD5224" s="243" t="s">
        <v>85</v>
      </c>
      <c r="AE5224" s="243" t="s">
        <v>4742</v>
      </c>
      <c r="AF5224" s="243">
        <v>3538600</v>
      </c>
      <c r="AG5224" s="243"/>
      <c r="AH5224" s="243"/>
    </row>
    <row r="5225" spans="30:34" x14ac:dyDescent="0.25">
      <c r="AD5225" s="243" t="s">
        <v>85</v>
      </c>
      <c r="AE5225" s="243" t="s">
        <v>4744</v>
      </c>
      <c r="AF5225" s="243">
        <v>3538709</v>
      </c>
      <c r="AG5225" s="243"/>
      <c r="AH5225" s="243"/>
    </row>
    <row r="5226" spans="30:34" x14ac:dyDescent="0.25">
      <c r="AD5226" s="243" t="s">
        <v>85</v>
      </c>
      <c r="AE5226" s="243" t="s">
        <v>4746</v>
      </c>
      <c r="AF5226" s="243">
        <v>3538808</v>
      </c>
      <c r="AG5226" s="243"/>
      <c r="AH5226" s="243"/>
    </row>
    <row r="5227" spans="30:34" x14ac:dyDescent="0.25">
      <c r="AD5227" s="243" t="s">
        <v>85</v>
      </c>
      <c r="AE5227" s="243" t="s">
        <v>4749</v>
      </c>
      <c r="AF5227" s="243">
        <v>3538907</v>
      </c>
      <c r="AG5227" s="243"/>
      <c r="AH5227" s="243"/>
    </row>
    <row r="5228" spans="30:34" x14ac:dyDescent="0.25">
      <c r="AD5228" s="243" t="s">
        <v>85</v>
      </c>
      <c r="AE5228" s="243" t="s">
        <v>4751</v>
      </c>
      <c r="AF5228" s="243">
        <v>3539004</v>
      </c>
      <c r="AG5228" s="243"/>
      <c r="AH5228" s="243"/>
    </row>
    <row r="5229" spans="30:34" x14ac:dyDescent="0.25">
      <c r="AD5229" s="243" t="s">
        <v>85</v>
      </c>
      <c r="AE5229" s="243" t="s">
        <v>4754</v>
      </c>
      <c r="AF5229" s="243">
        <v>3539103</v>
      </c>
      <c r="AG5229" s="243"/>
      <c r="AH5229" s="243"/>
    </row>
    <row r="5230" spans="30:34" x14ac:dyDescent="0.25">
      <c r="AD5230" s="243" t="s">
        <v>85</v>
      </c>
      <c r="AE5230" s="243" t="s">
        <v>4757</v>
      </c>
      <c r="AF5230" s="243">
        <v>3539202</v>
      </c>
      <c r="AG5230" s="243"/>
      <c r="AH5230" s="243"/>
    </row>
    <row r="5231" spans="30:34" x14ac:dyDescent="0.25">
      <c r="AD5231" s="243" t="s">
        <v>85</v>
      </c>
      <c r="AE5231" s="243" t="s">
        <v>4760</v>
      </c>
      <c r="AF5231" s="243">
        <v>3539301</v>
      </c>
      <c r="AG5231" s="243"/>
      <c r="AH5231" s="243"/>
    </row>
    <row r="5232" spans="30:34" x14ac:dyDescent="0.25">
      <c r="AD5232" s="243" t="s">
        <v>85</v>
      </c>
      <c r="AE5232" s="243" t="s">
        <v>4763</v>
      </c>
      <c r="AF5232" s="243">
        <v>3539400</v>
      </c>
      <c r="AG5232" s="243"/>
      <c r="AH5232" s="243"/>
    </row>
    <row r="5233" spans="30:34" x14ac:dyDescent="0.25">
      <c r="AD5233" s="243" t="s">
        <v>85</v>
      </c>
      <c r="AE5233" s="243" t="s">
        <v>4013</v>
      </c>
      <c r="AF5233" s="243">
        <v>3539509</v>
      </c>
      <c r="AG5233" s="243"/>
      <c r="AH5233" s="243"/>
    </row>
    <row r="5234" spans="30:34" x14ac:dyDescent="0.25">
      <c r="AD5234" s="243" t="s">
        <v>85</v>
      </c>
      <c r="AE5234" s="243" t="s">
        <v>4024</v>
      </c>
      <c r="AF5234" s="243">
        <v>3539608</v>
      </c>
      <c r="AG5234" s="243"/>
      <c r="AH5234" s="243"/>
    </row>
    <row r="5235" spans="30:34" x14ac:dyDescent="0.25">
      <c r="AD5235" s="243" t="s">
        <v>85</v>
      </c>
      <c r="AE5235" s="243" t="s">
        <v>4769</v>
      </c>
      <c r="AF5235" s="243">
        <v>3539707</v>
      </c>
      <c r="AG5235" s="243"/>
      <c r="AH5235" s="243"/>
    </row>
    <row r="5236" spans="30:34" x14ac:dyDescent="0.25">
      <c r="AD5236" s="243" t="s">
        <v>85</v>
      </c>
      <c r="AE5236" s="243" t="s">
        <v>4772</v>
      </c>
      <c r="AF5236" s="243">
        <v>3539806</v>
      </c>
      <c r="AG5236" s="243"/>
      <c r="AH5236" s="243"/>
    </row>
    <row r="5237" spans="30:34" x14ac:dyDescent="0.25">
      <c r="AD5237" s="243" t="s">
        <v>85</v>
      </c>
      <c r="AE5237" s="243" t="s">
        <v>4775</v>
      </c>
      <c r="AF5237" s="243">
        <v>3539905</v>
      </c>
      <c r="AG5237" s="243"/>
      <c r="AH5237" s="243"/>
    </row>
    <row r="5238" spans="30:34" x14ac:dyDescent="0.25">
      <c r="AD5238" s="243" t="s">
        <v>85</v>
      </c>
      <c r="AE5238" s="243" t="s">
        <v>4778</v>
      </c>
      <c r="AF5238" s="243">
        <v>3540002</v>
      </c>
      <c r="AG5238" s="243"/>
      <c r="AH5238" s="243"/>
    </row>
    <row r="5239" spans="30:34" x14ac:dyDescent="0.25">
      <c r="AD5239" s="243" t="s">
        <v>85</v>
      </c>
      <c r="AE5239" s="243" t="s">
        <v>4781</v>
      </c>
      <c r="AF5239" s="243">
        <v>3540101</v>
      </c>
      <c r="AG5239" s="243"/>
      <c r="AH5239" s="243"/>
    </row>
    <row r="5240" spans="30:34" x14ac:dyDescent="0.25">
      <c r="AD5240" s="243" t="s">
        <v>85</v>
      </c>
      <c r="AE5240" s="243" t="s">
        <v>4784</v>
      </c>
      <c r="AF5240" s="243">
        <v>3540200</v>
      </c>
      <c r="AG5240" s="243"/>
      <c r="AH5240" s="243"/>
    </row>
    <row r="5241" spans="30:34" x14ac:dyDescent="0.25">
      <c r="AD5241" s="243" t="s">
        <v>85</v>
      </c>
      <c r="AE5241" s="243" t="s">
        <v>4787</v>
      </c>
      <c r="AF5241" s="243">
        <v>3540259</v>
      </c>
      <c r="AG5241" s="243"/>
      <c r="AH5241" s="243"/>
    </row>
    <row r="5242" spans="30:34" x14ac:dyDescent="0.25">
      <c r="AD5242" s="243" t="s">
        <v>85</v>
      </c>
      <c r="AE5242" s="243" t="s">
        <v>4790</v>
      </c>
      <c r="AF5242" s="243">
        <v>3540309</v>
      </c>
      <c r="AG5242" s="243"/>
      <c r="AH5242" s="243"/>
    </row>
    <row r="5243" spans="30:34" x14ac:dyDescent="0.25">
      <c r="AD5243" s="243" t="s">
        <v>85</v>
      </c>
      <c r="AE5243" s="243" t="s">
        <v>4793</v>
      </c>
      <c r="AF5243" s="243">
        <v>3540408</v>
      </c>
      <c r="AG5243" s="243"/>
      <c r="AH5243" s="243"/>
    </row>
    <row r="5244" spans="30:34" x14ac:dyDescent="0.25">
      <c r="AD5244" s="243" t="s">
        <v>85</v>
      </c>
      <c r="AE5244" s="243" t="s">
        <v>4796</v>
      </c>
      <c r="AF5244" s="243">
        <v>3540507</v>
      </c>
      <c r="AG5244" s="243"/>
      <c r="AH5244" s="243"/>
    </row>
    <row r="5245" spans="30:34" x14ac:dyDescent="0.25">
      <c r="AD5245" s="243" t="s">
        <v>85</v>
      </c>
      <c r="AE5245" s="243" t="s">
        <v>4799</v>
      </c>
      <c r="AF5245" s="243">
        <v>3540606</v>
      </c>
      <c r="AG5245" s="243"/>
      <c r="AH5245" s="243"/>
    </row>
    <row r="5246" spans="30:34" x14ac:dyDescent="0.25">
      <c r="AD5246" s="243" t="s">
        <v>85</v>
      </c>
      <c r="AE5246" s="243" t="s">
        <v>4802</v>
      </c>
      <c r="AF5246" s="243">
        <v>3540705</v>
      </c>
      <c r="AG5246" s="243"/>
      <c r="AH5246" s="243"/>
    </row>
    <row r="5247" spans="30:34" x14ac:dyDescent="0.25">
      <c r="AD5247" s="243" t="s">
        <v>85</v>
      </c>
      <c r="AE5247" s="243" t="s">
        <v>4805</v>
      </c>
      <c r="AF5247" s="243">
        <v>3540754</v>
      </c>
      <c r="AG5247" s="243"/>
      <c r="AH5247" s="243"/>
    </row>
    <row r="5248" spans="30:34" x14ac:dyDescent="0.25">
      <c r="AD5248" s="243" t="s">
        <v>85</v>
      </c>
      <c r="AE5248" s="243" t="s">
        <v>4808</v>
      </c>
      <c r="AF5248" s="243">
        <v>3540804</v>
      </c>
      <c r="AG5248" s="243"/>
      <c r="AH5248" s="243"/>
    </row>
    <row r="5249" spans="30:34" x14ac:dyDescent="0.25">
      <c r="AD5249" s="243" t="s">
        <v>85</v>
      </c>
      <c r="AE5249" s="243" t="s">
        <v>4811</v>
      </c>
      <c r="AF5249" s="243">
        <v>3540853</v>
      </c>
      <c r="AG5249" s="243"/>
      <c r="AH5249" s="243"/>
    </row>
    <row r="5250" spans="30:34" x14ac:dyDescent="0.25">
      <c r="AD5250" s="243" t="s">
        <v>85</v>
      </c>
      <c r="AE5250" s="243" t="s">
        <v>4814</v>
      </c>
      <c r="AF5250" s="243">
        <v>3540903</v>
      </c>
      <c r="AG5250" s="243"/>
      <c r="AH5250" s="243"/>
    </row>
    <row r="5251" spans="30:34" x14ac:dyDescent="0.25">
      <c r="AD5251" s="243" t="s">
        <v>85</v>
      </c>
      <c r="AE5251" s="243" t="s">
        <v>3567</v>
      </c>
      <c r="AF5251" s="243">
        <v>3541000</v>
      </c>
      <c r="AG5251" s="243"/>
      <c r="AH5251" s="243"/>
    </row>
    <row r="5252" spans="30:34" x14ac:dyDescent="0.25">
      <c r="AD5252" s="243" t="s">
        <v>85</v>
      </c>
      <c r="AE5252" s="243" t="s">
        <v>4818</v>
      </c>
      <c r="AF5252" s="243">
        <v>3541059</v>
      </c>
      <c r="AG5252" s="243"/>
      <c r="AH5252" s="243"/>
    </row>
    <row r="5253" spans="30:34" x14ac:dyDescent="0.25">
      <c r="AD5253" s="243" t="s">
        <v>85</v>
      </c>
      <c r="AE5253" s="243" t="s">
        <v>4821</v>
      </c>
      <c r="AF5253" s="243">
        <v>3541109</v>
      </c>
      <c r="AG5253" s="243"/>
      <c r="AH5253" s="243"/>
    </row>
    <row r="5254" spans="30:34" x14ac:dyDescent="0.25">
      <c r="AD5254" s="243" t="s">
        <v>85</v>
      </c>
      <c r="AE5254" s="243" t="s">
        <v>4824</v>
      </c>
      <c r="AF5254" s="243">
        <v>3541208</v>
      </c>
      <c r="AG5254" s="243"/>
      <c r="AH5254" s="243"/>
    </row>
    <row r="5255" spans="30:34" x14ac:dyDescent="0.25">
      <c r="AD5255" s="243" t="s">
        <v>85</v>
      </c>
      <c r="AE5255" s="243" t="s">
        <v>4827</v>
      </c>
      <c r="AF5255" s="243">
        <v>3541307</v>
      </c>
      <c r="AG5255" s="243"/>
      <c r="AH5255" s="243"/>
    </row>
    <row r="5256" spans="30:34" x14ac:dyDescent="0.25">
      <c r="AD5256" s="243" t="s">
        <v>85</v>
      </c>
      <c r="AE5256" s="243" t="s">
        <v>4830</v>
      </c>
      <c r="AF5256" s="243">
        <v>3541406</v>
      </c>
      <c r="AG5256" s="243"/>
      <c r="AH5256" s="243"/>
    </row>
    <row r="5257" spans="30:34" x14ac:dyDescent="0.25">
      <c r="AD5257" s="243" t="s">
        <v>85</v>
      </c>
      <c r="AE5257" s="243" t="s">
        <v>4833</v>
      </c>
      <c r="AF5257" s="243">
        <v>3541505</v>
      </c>
      <c r="AG5257" s="243"/>
      <c r="AH5257" s="243"/>
    </row>
    <row r="5258" spans="30:34" x14ac:dyDescent="0.25">
      <c r="AD5258" s="243" t="s">
        <v>85</v>
      </c>
      <c r="AE5258" s="243" t="s">
        <v>4836</v>
      </c>
      <c r="AF5258" s="243">
        <v>3541604</v>
      </c>
      <c r="AG5258" s="243"/>
      <c r="AH5258" s="243"/>
    </row>
    <row r="5259" spans="30:34" x14ac:dyDescent="0.25">
      <c r="AD5259" s="243" t="s">
        <v>85</v>
      </c>
      <c r="AE5259" s="243" t="s">
        <v>4839</v>
      </c>
      <c r="AF5259" s="243">
        <v>3541653</v>
      </c>
      <c r="AG5259" s="243"/>
      <c r="AH5259" s="243"/>
    </row>
    <row r="5260" spans="30:34" x14ac:dyDescent="0.25">
      <c r="AD5260" s="243" t="s">
        <v>85</v>
      </c>
      <c r="AE5260" s="243" t="s">
        <v>4842</v>
      </c>
      <c r="AF5260" s="243">
        <v>3541703</v>
      </c>
      <c r="AG5260" s="243"/>
      <c r="AH5260" s="243"/>
    </row>
    <row r="5261" spans="30:34" x14ac:dyDescent="0.25">
      <c r="AD5261" s="243" t="s">
        <v>85</v>
      </c>
      <c r="AE5261" s="243" t="s">
        <v>4845</v>
      </c>
      <c r="AF5261" s="243">
        <v>3541802</v>
      </c>
      <c r="AG5261" s="243"/>
      <c r="AH5261" s="243"/>
    </row>
    <row r="5262" spans="30:34" x14ac:dyDescent="0.25">
      <c r="AD5262" s="243" t="s">
        <v>85</v>
      </c>
      <c r="AE5262" s="243" t="s">
        <v>4848</v>
      </c>
      <c r="AF5262" s="243">
        <v>3541901</v>
      </c>
      <c r="AG5262" s="243"/>
      <c r="AH5262" s="243"/>
    </row>
    <row r="5263" spans="30:34" x14ac:dyDescent="0.25">
      <c r="AD5263" s="243" t="s">
        <v>85</v>
      </c>
      <c r="AE5263" s="243" t="s">
        <v>4851</v>
      </c>
      <c r="AF5263" s="243">
        <v>3542008</v>
      </c>
      <c r="AG5263" s="243"/>
      <c r="AH5263" s="243"/>
    </row>
    <row r="5264" spans="30:34" x14ac:dyDescent="0.25">
      <c r="AD5264" s="243" t="s">
        <v>85</v>
      </c>
      <c r="AE5264" s="243" t="s">
        <v>4854</v>
      </c>
      <c r="AF5264" s="243">
        <v>3542107</v>
      </c>
      <c r="AG5264" s="243"/>
      <c r="AH5264" s="243"/>
    </row>
    <row r="5265" spans="30:34" x14ac:dyDescent="0.25">
      <c r="AD5265" s="243" t="s">
        <v>85</v>
      </c>
      <c r="AE5265" s="243" t="s">
        <v>4857</v>
      </c>
      <c r="AF5265" s="243">
        <v>3542206</v>
      </c>
      <c r="AG5265" s="243"/>
      <c r="AH5265" s="243"/>
    </row>
    <row r="5266" spans="30:34" x14ac:dyDescent="0.25">
      <c r="AD5266" s="243" t="s">
        <v>85</v>
      </c>
      <c r="AE5266" s="243" t="s">
        <v>4860</v>
      </c>
      <c r="AF5266" s="243">
        <v>3542305</v>
      </c>
      <c r="AG5266" s="243"/>
      <c r="AH5266" s="243"/>
    </row>
    <row r="5267" spans="30:34" x14ac:dyDescent="0.25">
      <c r="AD5267" s="243" t="s">
        <v>85</v>
      </c>
      <c r="AE5267" s="243" t="s">
        <v>4863</v>
      </c>
      <c r="AF5267" s="243">
        <v>3542404</v>
      </c>
      <c r="AG5267" s="243"/>
      <c r="AH5267" s="243"/>
    </row>
    <row r="5268" spans="30:34" x14ac:dyDescent="0.25">
      <c r="AD5268" s="243" t="s">
        <v>85</v>
      </c>
      <c r="AE5268" s="243" t="s">
        <v>4866</v>
      </c>
      <c r="AF5268" s="243">
        <v>3542503</v>
      </c>
      <c r="AG5268" s="243"/>
      <c r="AH5268" s="243"/>
    </row>
    <row r="5269" spans="30:34" x14ac:dyDescent="0.25">
      <c r="AD5269" s="243" t="s">
        <v>85</v>
      </c>
      <c r="AE5269" s="243" t="s">
        <v>4869</v>
      </c>
      <c r="AF5269" s="243">
        <v>3542602</v>
      </c>
      <c r="AG5269" s="243"/>
      <c r="AH5269" s="243"/>
    </row>
    <row r="5270" spans="30:34" x14ac:dyDescent="0.25">
      <c r="AD5270" s="243" t="s">
        <v>85</v>
      </c>
      <c r="AE5270" s="243" t="s">
        <v>4871</v>
      </c>
      <c r="AF5270" s="243">
        <v>3542701</v>
      </c>
      <c r="AG5270" s="243"/>
      <c r="AH5270" s="243"/>
    </row>
    <row r="5271" spans="30:34" x14ac:dyDescent="0.25">
      <c r="AD5271" s="243" t="s">
        <v>85</v>
      </c>
      <c r="AE5271" s="243" t="s">
        <v>4873</v>
      </c>
      <c r="AF5271" s="243">
        <v>3542800</v>
      </c>
      <c r="AG5271" s="243"/>
      <c r="AH5271" s="243"/>
    </row>
    <row r="5272" spans="30:34" x14ac:dyDescent="0.25">
      <c r="AD5272" s="243" t="s">
        <v>85</v>
      </c>
      <c r="AE5272" s="243" t="s">
        <v>4876</v>
      </c>
      <c r="AF5272" s="243">
        <v>3542909</v>
      </c>
      <c r="AG5272" s="243"/>
      <c r="AH5272" s="243"/>
    </row>
    <row r="5273" spans="30:34" x14ac:dyDescent="0.25">
      <c r="AD5273" s="243" t="s">
        <v>85</v>
      </c>
      <c r="AE5273" s="243" t="s">
        <v>4879</v>
      </c>
      <c r="AF5273" s="243">
        <v>3543006</v>
      </c>
      <c r="AG5273" s="243"/>
      <c r="AH5273" s="243"/>
    </row>
    <row r="5274" spans="30:34" x14ac:dyDescent="0.25">
      <c r="AD5274" s="243" t="s">
        <v>85</v>
      </c>
      <c r="AE5274" s="243" t="s">
        <v>4882</v>
      </c>
      <c r="AF5274" s="243">
        <v>3543105</v>
      </c>
      <c r="AG5274" s="243"/>
      <c r="AH5274" s="243"/>
    </row>
    <row r="5275" spans="30:34" x14ac:dyDescent="0.25">
      <c r="AD5275" s="243" t="s">
        <v>85</v>
      </c>
      <c r="AE5275" s="243" t="s">
        <v>4885</v>
      </c>
      <c r="AF5275" s="243">
        <v>3543204</v>
      </c>
      <c r="AG5275" s="243"/>
      <c r="AH5275" s="243"/>
    </row>
    <row r="5276" spans="30:34" x14ac:dyDescent="0.25">
      <c r="AD5276" s="243" t="s">
        <v>85</v>
      </c>
      <c r="AE5276" s="243" t="s">
        <v>4888</v>
      </c>
      <c r="AF5276" s="243">
        <v>3543238</v>
      </c>
      <c r="AG5276" s="243"/>
      <c r="AH5276" s="243"/>
    </row>
    <row r="5277" spans="30:34" x14ac:dyDescent="0.25">
      <c r="AD5277" s="243" t="s">
        <v>85</v>
      </c>
      <c r="AE5277" s="243" t="s">
        <v>4891</v>
      </c>
      <c r="AF5277" s="243">
        <v>3543253</v>
      </c>
      <c r="AG5277" s="243"/>
      <c r="AH5277" s="243"/>
    </row>
    <row r="5278" spans="30:34" x14ac:dyDescent="0.25">
      <c r="AD5278" s="243" t="s">
        <v>85</v>
      </c>
      <c r="AE5278" s="243" t="s">
        <v>4894</v>
      </c>
      <c r="AF5278" s="243">
        <v>3543303</v>
      </c>
      <c r="AG5278" s="243"/>
      <c r="AH5278" s="243"/>
    </row>
    <row r="5279" spans="30:34" x14ac:dyDescent="0.25">
      <c r="AD5279" s="243" t="s">
        <v>85</v>
      </c>
      <c r="AE5279" s="243" t="s">
        <v>4897</v>
      </c>
      <c r="AF5279" s="243">
        <v>3543402</v>
      </c>
      <c r="AG5279" s="243"/>
      <c r="AH5279" s="243"/>
    </row>
    <row r="5280" spans="30:34" x14ac:dyDescent="0.25">
      <c r="AD5280" s="243" t="s">
        <v>85</v>
      </c>
      <c r="AE5280" s="243" t="s">
        <v>4900</v>
      </c>
      <c r="AF5280" s="243">
        <v>3543600</v>
      </c>
      <c r="AG5280" s="243"/>
      <c r="AH5280" s="243"/>
    </row>
    <row r="5281" spans="30:34" x14ac:dyDescent="0.25">
      <c r="AD5281" s="243" t="s">
        <v>85</v>
      </c>
      <c r="AE5281" s="243" t="s">
        <v>4903</v>
      </c>
      <c r="AF5281" s="243">
        <v>3543709</v>
      </c>
      <c r="AG5281" s="243"/>
      <c r="AH5281" s="243"/>
    </row>
    <row r="5282" spans="30:34" x14ac:dyDescent="0.25">
      <c r="AD5282" s="243" t="s">
        <v>85</v>
      </c>
      <c r="AE5282" s="243" t="s">
        <v>4906</v>
      </c>
      <c r="AF5282" s="243">
        <v>3543808</v>
      </c>
      <c r="AG5282" s="243"/>
      <c r="AH5282" s="243"/>
    </row>
    <row r="5283" spans="30:34" x14ac:dyDescent="0.25">
      <c r="AD5283" s="243" t="s">
        <v>85</v>
      </c>
      <c r="AE5283" s="243" t="s">
        <v>1565</v>
      </c>
      <c r="AF5283" s="243">
        <v>3543907</v>
      </c>
      <c r="AG5283" s="243"/>
      <c r="AH5283" s="243"/>
    </row>
    <row r="5284" spans="30:34" x14ac:dyDescent="0.25">
      <c r="AD5284" s="243" t="s">
        <v>85</v>
      </c>
      <c r="AE5284" s="243" t="s">
        <v>4911</v>
      </c>
      <c r="AF5284" s="243">
        <v>3544004</v>
      </c>
      <c r="AG5284" s="243"/>
      <c r="AH5284" s="243"/>
    </row>
    <row r="5285" spans="30:34" x14ac:dyDescent="0.25">
      <c r="AD5285" s="243" t="s">
        <v>85</v>
      </c>
      <c r="AE5285" s="243" t="s">
        <v>4914</v>
      </c>
      <c r="AF5285" s="243">
        <v>3544103</v>
      </c>
      <c r="AG5285" s="243"/>
      <c r="AH5285" s="243"/>
    </row>
    <row r="5286" spans="30:34" x14ac:dyDescent="0.25">
      <c r="AD5286" s="243" t="s">
        <v>85</v>
      </c>
      <c r="AE5286" s="243" t="s">
        <v>4917</v>
      </c>
      <c r="AF5286" s="243">
        <v>3544202</v>
      </c>
      <c r="AG5286" s="243"/>
      <c r="AH5286" s="243"/>
    </row>
    <row r="5287" spans="30:34" x14ac:dyDescent="0.25">
      <c r="AD5287" s="243" t="s">
        <v>85</v>
      </c>
      <c r="AE5287" s="243" t="s">
        <v>4919</v>
      </c>
      <c r="AF5287" s="243">
        <v>3543501</v>
      </c>
      <c r="AG5287" s="243"/>
      <c r="AH5287" s="243"/>
    </row>
    <row r="5288" spans="30:34" x14ac:dyDescent="0.25">
      <c r="AD5288" s="243" t="s">
        <v>85</v>
      </c>
      <c r="AE5288" s="243" t="s">
        <v>4921</v>
      </c>
      <c r="AF5288" s="243">
        <v>3544251</v>
      </c>
      <c r="AG5288" s="243"/>
      <c r="AH5288" s="243"/>
    </row>
    <row r="5289" spans="30:34" x14ac:dyDescent="0.25">
      <c r="AD5289" s="243" t="s">
        <v>85</v>
      </c>
      <c r="AE5289" s="243" t="s">
        <v>4923</v>
      </c>
      <c r="AF5289" s="243">
        <v>3544301</v>
      </c>
      <c r="AG5289" s="243"/>
      <c r="AH5289" s="243"/>
    </row>
    <row r="5290" spans="30:34" x14ac:dyDescent="0.25">
      <c r="AD5290" s="243" t="s">
        <v>85</v>
      </c>
      <c r="AE5290" s="243" t="s">
        <v>4925</v>
      </c>
      <c r="AF5290" s="243">
        <v>3544400</v>
      </c>
      <c r="AG5290" s="243"/>
      <c r="AH5290" s="243"/>
    </row>
    <row r="5291" spans="30:34" x14ac:dyDescent="0.25">
      <c r="AD5291" s="243" t="s">
        <v>85</v>
      </c>
      <c r="AE5291" s="243" t="s">
        <v>4927</v>
      </c>
      <c r="AF5291" s="243">
        <v>3544509</v>
      </c>
      <c r="AG5291" s="243"/>
      <c r="AH5291" s="243"/>
    </row>
    <row r="5292" spans="30:34" x14ac:dyDescent="0.25">
      <c r="AD5292" s="243" t="s">
        <v>85</v>
      </c>
      <c r="AE5292" s="243" t="s">
        <v>4929</v>
      </c>
      <c r="AF5292" s="243">
        <v>3544608</v>
      </c>
      <c r="AG5292" s="243"/>
      <c r="AH5292" s="243"/>
    </row>
    <row r="5293" spans="30:34" x14ac:dyDescent="0.25">
      <c r="AD5293" s="243" t="s">
        <v>85</v>
      </c>
      <c r="AE5293" s="243" t="s">
        <v>4931</v>
      </c>
      <c r="AF5293" s="243">
        <v>3544707</v>
      </c>
      <c r="AG5293" s="243"/>
      <c r="AH5293" s="243"/>
    </row>
    <row r="5294" spans="30:34" x14ac:dyDescent="0.25">
      <c r="AD5294" s="243" t="s">
        <v>85</v>
      </c>
      <c r="AE5294" s="243" t="s">
        <v>4933</v>
      </c>
      <c r="AF5294" s="243">
        <v>3544806</v>
      </c>
      <c r="AG5294" s="243"/>
      <c r="AH5294" s="243"/>
    </row>
    <row r="5295" spans="30:34" x14ac:dyDescent="0.25">
      <c r="AD5295" s="243" t="s">
        <v>85</v>
      </c>
      <c r="AE5295" s="243" t="s">
        <v>4935</v>
      </c>
      <c r="AF5295" s="243">
        <v>3544905</v>
      </c>
      <c r="AG5295" s="243"/>
      <c r="AH5295" s="243"/>
    </row>
    <row r="5296" spans="30:34" x14ac:dyDescent="0.25">
      <c r="AD5296" s="243" t="s">
        <v>85</v>
      </c>
      <c r="AE5296" s="243" t="s">
        <v>4937</v>
      </c>
      <c r="AF5296" s="243">
        <v>3545001</v>
      </c>
      <c r="AG5296" s="243"/>
      <c r="AH5296" s="243"/>
    </row>
    <row r="5297" spans="30:34" x14ac:dyDescent="0.25">
      <c r="AD5297" s="243" t="s">
        <v>85</v>
      </c>
      <c r="AE5297" s="243" t="s">
        <v>4939</v>
      </c>
      <c r="AF5297" s="243">
        <v>3545100</v>
      </c>
      <c r="AG5297" s="243"/>
      <c r="AH5297" s="243"/>
    </row>
    <row r="5298" spans="30:34" x14ac:dyDescent="0.25">
      <c r="AD5298" s="243" t="s">
        <v>85</v>
      </c>
      <c r="AE5298" s="243" t="s">
        <v>3732</v>
      </c>
      <c r="AF5298" s="243">
        <v>3545159</v>
      </c>
      <c r="AG5298" s="243"/>
      <c r="AH5298" s="243"/>
    </row>
    <row r="5299" spans="30:34" x14ac:dyDescent="0.25">
      <c r="AD5299" s="243" t="s">
        <v>85</v>
      </c>
      <c r="AE5299" s="243" t="s">
        <v>4942</v>
      </c>
      <c r="AF5299" s="243">
        <v>3545209</v>
      </c>
      <c r="AG5299" s="243"/>
      <c r="AH5299" s="243"/>
    </row>
    <row r="5300" spans="30:34" x14ac:dyDescent="0.25">
      <c r="AD5300" s="243" t="s">
        <v>85</v>
      </c>
      <c r="AE5300" s="243" t="s">
        <v>4944</v>
      </c>
      <c r="AF5300" s="243">
        <v>3545308</v>
      </c>
      <c r="AG5300" s="243"/>
      <c r="AH5300" s="243"/>
    </row>
    <row r="5301" spans="30:34" x14ac:dyDescent="0.25">
      <c r="AD5301" s="243" t="s">
        <v>85</v>
      </c>
      <c r="AE5301" s="243" t="s">
        <v>4946</v>
      </c>
      <c r="AF5301" s="243">
        <v>3545407</v>
      </c>
      <c r="AG5301" s="243"/>
      <c r="AH5301" s="243"/>
    </row>
    <row r="5302" spans="30:34" x14ac:dyDescent="0.25">
      <c r="AD5302" s="243" t="s">
        <v>85</v>
      </c>
      <c r="AE5302" s="243" t="s">
        <v>4948</v>
      </c>
      <c r="AF5302" s="243">
        <v>3545506</v>
      </c>
      <c r="AG5302" s="243"/>
      <c r="AH5302" s="243"/>
    </row>
    <row r="5303" spans="30:34" x14ac:dyDescent="0.25">
      <c r="AD5303" s="243" t="s">
        <v>85</v>
      </c>
      <c r="AE5303" s="243" t="s">
        <v>4950</v>
      </c>
      <c r="AF5303" s="243">
        <v>3545605</v>
      </c>
      <c r="AG5303" s="243"/>
      <c r="AH5303" s="243"/>
    </row>
    <row r="5304" spans="30:34" x14ac:dyDescent="0.25">
      <c r="AD5304" s="243" t="s">
        <v>85</v>
      </c>
      <c r="AE5304" s="243" t="s">
        <v>4952</v>
      </c>
      <c r="AF5304" s="243">
        <v>3545704</v>
      </c>
      <c r="AG5304" s="243"/>
      <c r="AH5304" s="243"/>
    </row>
    <row r="5305" spans="30:34" x14ac:dyDescent="0.25">
      <c r="AD5305" s="243" t="s">
        <v>85</v>
      </c>
      <c r="AE5305" s="243" t="s">
        <v>4954</v>
      </c>
      <c r="AF5305" s="243">
        <v>3545803</v>
      </c>
      <c r="AG5305" s="243"/>
      <c r="AH5305" s="243"/>
    </row>
    <row r="5306" spans="30:34" x14ac:dyDescent="0.25">
      <c r="AD5306" s="243" t="s">
        <v>85</v>
      </c>
      <c r="AE5306" s="243" t="s">
        <v>4956</v>
      </c>
      <c r="AF5306" s="243">
        <v>3546009</v>
      </c>
      <c r="AG5306" s="243"/>
      <c r="AH5306" s="243"/>
    </row>
    <row r="5307" spans="30:34" x14ac:dyDescent="0.25">
      <c r="AD5307" s="243" t="s">
        <v>85</v>
      </c>
      <c r="AE5307" s="243" t="s">
        <v>4958</v>
      </c>
      <c r="AF5307" s="243">
        <v>3546108</v>
      </c>
      <c r="AG5307" s="243"/>
      <c r="AH5307" s="243"/>
    </row>
    <row r="5308" spans="30:34" x14ac:dyDescent="0.25">
      <c r="AD5308" s="243" t="s">
        <v>85</v>
      </c>
      <c r="AE5308" s="243" t="s">
        <v>4960</v>
      </c>
      <c r="AF5308" s="243">
        <v>3546207</v>
      </c>
      <c r="AG5308" s="243"/>
      <c r="AH5308" s="243"/>
    </row>
    <row r="5309" spans="30:34" x14ac:dyDescent="0.25">
      <c r="AD5309" s="243" t="s">
        <v>85</v>
      </c>
      <c r="AE5309" s="243" t="s">
        <v>4962</v>
      </c>
      <c r="AF5309" s="243">
        <v>3546256</v>
      </c>
      <c r="AG5309" s="243"/>
      <c r="AH5309" s="243"/>
    </row>
    <row r="5310" spans="30:34" x14ac:dyDescent="0.25">
      <c r="AD5310" s="243" t="s">
        <v>85</v>
      </c>
      <c r="AE5310" s="243" t="s">
        <v>4964</v>
      </c>
      <c r="AF5310" s="243">
        <v>3546306</v>
      </c>
      <c r="AG5310" s="243"/>
      <c r="AH5310" s="243"/>
    </row>
    <row r="5311" spans="30:34" x14ac:dyDescent="0.25">
      <c r="AD5311" s="243" t="s">
        <v>85</v>
      </c>
      <c r="AE5311" s="243" t="s">
        <v>4966</v>
      </c>
      <c r="AF5311" s="243">
        <v>3546405</v>
      </c>
      <c r="AG5311" s="243"/>
      <c r="AH5311" s="243"/>
    </row>
    <row r="5312" spans="30:34" x14ac:dyDescent="0.25">
      <c r="AD5312" s="243" t="s">
        <v>85</v>
      </c>
      <c r="AE5312" s="243" t="s">
        <v>4968</v>
      </c>
      <c r="AF5312" s="243">
        <v>3546504</v>
      </c>
      <c r="AG5312" s="243"/>
      <c r="AH5312" s="243"/>
    </row>
    <row r="5313" spans="30:34" x14ac:dyDescent="0.25">
      <c r="AD5313" s="243" t="s">
        <v>85</v>
      </c>
      <c r="AE5313" s="243" t="s">
        <v>4970</v>
      </c>
      <c r="AF5313" s="243">
        <v>3546603</v>
      </c>
      <c r="AG5313" s="243"/>
      <c r="AH5313" s="243"/>
    </row>
    <row r="5314" spans="30:34" x14ac:dyDescent="0.25">
      <c r="AD5314" s="243" t="s">
        <v>85</v>
      </c>
      <c r="AE5314" s="243" t="s">
        <v>4972</v>
      </c>
      <c r="AF5314" s="243">
        <v>3546702</v>
      </c>
      <c r="AG5314" s="243"/>
      <c r="AH5314" s="243"/>
    </row>
    <row r="5315" spans="30:34" x14ac:dyDescent="0.25">
      <c r="AD5315" s="243" t="s">
        <v>85</v>
      </c>
      <c r="AE5315" s="243" t="s">
        <v>3532</v>
      </c>
      <c r="AF5315" s="243">
        <v>3546801</v>
      </c>
      <c r="AG5315" s="243"/>
      <c r="AH5315" s="243"/>
    </row>
    <row r="5316" spans="30:34" x14ac:dyDescent="0.25">
      <c r="AD5316" s="243" t="s">
        <v>85</v>
      </c>
      <c r="AE5316" s="243" t="s">
        <v>4295</v>
      </c>
      <c r="AF5316" s="243">
        <v>3546900</v>
      </c>
      <c r="AG5316" s="243"/>
      <c r="AH5316" s="243"/>
    </row>
    <row r="5317" spans="30:34" x14ac:dyDescent="0.25">
      <c r="AD5317" s="243" t="s">
        <v>85</v>
      </c>
      <c r="AE5317" s="243" t="s">
        <v>4975</v>
      </c>
      <c r="AF5317" s="243">
        <v>3547007</v>
      </c>
      <c r="AG5317" s="243"/>
      <c r="AH5317" s="243"/>
    </row>
    <row r="5318" spans="30:34" x14ac:dyDescent="0.25">
      <c r="AD5318" s="243" t="s">
        <v>85</v>
      </c>
      <c r="AE5318" s="243" t="s">
        <v>4977</v>
      </c>
      <c r="AF5318" s="243">
        <v>3547106</v>
      </c>
      <c r="AG5318" s="243"/>
      <c r="AH5318" s="243"/>
    </row>
    <row r="5319" spans="30:34" x14ac:dyDescent="0.25">
      <c r="AD5319" s="243" t="s">
        <v>85</v>
      </c>
      <c r="AE5319" s="243" t="s">
        <v>4979</v>
      </c>
      <c r="AF5319" s="243">
        <v>3547502</v>
      </c>
      <c r="AG5319" s="243"/>
      <c r="AH5319" s="243"/>
    </row>
    <row r="5320" spans="30:34" x14ac:dyDescent="0.25">
      <c r="AD5320" s="243" t="s">
        <v>85</v>
      </c>
      <c r="AE5320" s="243" t="s">
        <v>4981</v>
      </c>
      <c r="AF5320" s="243">
        <v>3547403</v>
      </c>
      <c r="AG5320" s="243"/>
      <c r="AH5320" s="243"/>
    </row>
    <row r="5321" spans="30:34" x14ac:dyDescent="0.25">
      <c r="AD5321" s="243" t="s">
        <v>85</v>
      </c>
      <c r="AE5321" s="243" t="s">
        <v>4983</v>
      </c>
      <c r="AF5321" s="243">
        <v>3547601</v>
      </c>
      <c r="AG5321" s="243"/>
      <c r="AH5321" s="243"/>
    </row>
    <row r="5322" spans="30:34" x14ac:dyDescent="0.25">
      <c r="AD5322" s="243" t="s">
        <v>85</v>
      </c>
      <c r="AE5322" s="243" t="s">
        <v>4985</v>
      </c>
      <c r="AF5322" s="243">
        <v>3547650</v>
      </c>
      <c r="AG5322" s="243"/>
      <c r="AH5322" s="243"/>
    </row>
    <row r="5323" spans="30:34" x14ac:dyDescent="0.25">
      <c r="AD5323" s="243" t="s">
        <v>85</v>
      </c>
      <c r="AE5323" s="243" t="s">
        <v>4987</v>
      </c>
      <c r="AF5323" s="243">
        <v>3547205</v>
      </c>
      <c r="AG5323" s="243"/>
      <c r="AH5323" s="243"/>
    </row>
    <row r="5324" spans="30:34" x14ac:dyDescent="0.25">
      <c r="AD5324" s="243" t="s">
        <v>85</v>
      </c>
      <c r="AE5324" s="243" t="s">
        <v>4989</v>
      </c>
      <c r="AF5324" s="243">
        <v>3547304</v>
      </c>
      <c r="AG5324" s="243"/>
      <c r="AH5324" s="243"/>
    </row>
    <row r="5325" spans="30:34" x14ac:dyDescent="0.25">
      <c r="AD5325" s="243" t="s">
        <v>85</v>
      </c>
      <c r="AE5325" s="243" t="s">
        <v>4991</v>
      </c>
      <c r="AF5325" s="243">
        <v>3547700</v>
      </c>
      <c r="AG5325" s="243"/>
      <c r="AH5325" s="243"/>
    </row>
    <row r="5326" spans="30:34" x14ac:dyDescent="0.25">
      <c r="AD5326" s="243" t="s">
        <v>85</v>
      </c>
      <c r="AE5326" s="243" t="s">
        <v>3230</v>
      </c>
      <c r="AF5326" s="243">
        <v>3547809</v>
      </c>
      <c r="AG5326" s="243"/>
      <c r="AH5326" s="243"/>
    </row>
    <row r="5327" spans="30:34" x14ac:dyDescent="0.25">
      <c r="AD5327" s="243" t="s">
        <v>85</v>
      </c>
      <c r="AE5327" s="243" t="s">
        <v>4993</v>
      </c>
      <c r="AF5327" s="243">
        <v>3547908</v>
      </c>
      <c r="AG5327" s="243"/>
      <c r="AH5327" s="243"/>
    </row>
    <row r="5328" spans="30:34" x14ac:dyDescent="0.25">
      <c r="AD5328" s="243" t="s">
        <v>85</v>
      </c>
      <c r="AE5328" s="243" t="s">
        <v>4995</v>
      </c>
      <c r="AF5328" s="243">
        <v>3548005</v>
      </c>
      <c r="AG5328" s="243"/>
      <c r="AH5328" s="243"/>
    </row>
    <row r="5329" spans="30:34" x14ac:dyDescent="0.25">
      <c r="AD5329" s="243" t="s">
        <v>85</v>
      </c>
      <c r="AE5329" s="243" t="s">
        <v>4997</v>
      </c>
      <c r="AF5329" s="243">
        <v>3548054</v>
      </c>
      <c r="AG5329" s="243"/>
      <c r="AH5329" s="243"/>
    </row>
    <row r="5330" spans="30:34" x14ac:dyDescent="0.25">
      <c r="AD5330" s="243" t="s">
        <v>85</v>
      </c>
      <c r="AE5330" s="243" t="s">
        <v>4999</v>
      </c>
      <c r="AF5330" s="243">
        <v>3548104</v>
      </c>
      <c r="AG5330" s="243"/>
      <c r="AH5330" s="243"/>
    </row>
    <row r="5331" spans="30:34" x14ac:dyDescent="0.25">
      <c r="AD5331" s="243" t="s">
        <v>85</v>
      </c>
      <c r="AE5331" s="243" t="s">
        <v>5001</v>
      </c>
      <c r="AF5331" s="243">
        <v>3548203</v>
      </c>
      <c r="AG5331" s="243"/>
      <c r="AH5331" s="243"/>
    </row>
    <row r="5332" spans="30:34" x14ac:dyDescent="0.25">
      <c r="AD5332" s="243" t="s">
        <v>85</v>
      </c>
      <c r="AE5332" s="243" t="s">
        <v>5003</v>
      </c>
      <c r="AF5332" s="243">
        <v>3548302</v>
      </c>
      <c r="AG5332" s="243"/>
      <c r="AH5332" s="243"/>
    </row>
    <row r="5333" spans="30:34" x14ac:dyDescent="0.25">
      <c r="AD5333" s="243" t="s">
        <v>85</v>
      </c>
      <c r="AE5333" s="243" t="s">
        <v>5005</v>
      </c>
      <c r="AF5333" s="243">
        <v>3548401</v>
      </c>
      <c r="AG5333" s="243"/>
      <c r="AH5333" s="243"/>
    </row>
    <row r="5334" spans="30:34" x14ac:dyDescent="0.25">
      <c r="AD5334" s="243" t="s">
        <v>85</v>
      </c>
      <c r="AE5334" s="243" t="s">
        <v>5007</v>
      </c>
      <c r="AF5334" s="243">
        <v>3548500</v>
      </c>
      <c r="AG5334" s="243"/>
      <c r="AH5334" s="243"/>
    </row>
    <row r="5335" spans="30:34" x14ac:dyDescent="0.25">
      <c r="AD5335" s="243" t="s">
        <v>85</v>
      </c>
      <c r="AE5335" s="243" t="s">
        <v>5009</v>
      </c>
      <c r="AF5335" s="243">
        <v>3548609</v>
      </c>
      <c r="AG5335" s="243"/>
      <c r="AH5335" s="243"/>
    </row>
    <row r="5336" spans="30:34" x14ac:dyDescent="0.25">
      <c r="AD5336" s="243" t="s">
        <v>85</v>
      </c>
      <c r="AE5336" s="243" t="s">
        <v>5011</v>
      </c>
      <c r="AF5336" s="243">
        <v>3548708</v>
      </c>
      <c r="AG5336" s="243"/>
      <c r="AH5336" s="243"/>
    </row>
    <row r="5337" spans="30:34" x14ac:dyDescent="0.25">
      <c r="AD5337" s="243" t="s">
        <v>85</v>
      </c>
      <c r="AE5337" s="243" t="s">
        <v>5013</v>
      </c>
      <c r="AF5337" s="243">
        <v>3548807</v>
      </c>
      <c r="AG5337" s="243"/>
      <c r="AH5337" s="243"/>
    </row>
    <row r="5338" spans="30:34" x14ac:dyDescent="0.25">
      <c r="AD5338" s="243" t="s">
        <v>85</v>
      </c>
      <c r="AE5338" s="243" t="s">
        <v>3822</v>
      </c>
      <c r="AF5338" s="243">
        <v>3548906</v>
      </c>
      <c r="AG5338" s="243"/>
      <c r="AH5338" s="243"/>
    </row>
    <row r="5339" spans="30:34" x14ac:dyDescent="0.25">
      <c r="AD5339" s="243" t="s">
        <v>85</v>
      </c>
      <c r="AE5339" s="243" t="s">
        <v>1630</v>
      </c>
      <c r="AF5339" s="243">
        <v>3549003</v>
      </c>
      <c r="AG5339" s="243"/>
      <c r="AH5339" s="243"/>
    </row>
    <row r="5340" spans="30:34" x14ac:dyDescent="0.25">
      <c r="AD5340" s="243" t="s">
        <v>85</v>
      </c>
      <c r="AE5340" s="243" t="s">
        <v>5017</v>
      </c>
      <c r="AF5340" s="243">
        <v>3549102</v>
      </c>
      <c r="AG5340" s="243"/>
      <c r="AH5340" s="243"/>
    </row>
    <row r="5341" spans="30:34" x14ac:dyDescent="0.25">
      <c r="AD5341" s="243" t="s">
        <v>85</v>
      </c>
      <c r="AE5341" s="243" t="s">
        <v>5019</v>
      </c>
      <c r="AF5341" s="243">
        <v>3549201</v>
      </c>
      <c r="AG5341" s="243"/>
      <c r="AH5341" s="243"/>
    </row>
    <row r="5342" spans="30:34" x14ac:dyDescent="0.25">
      <c r="AD5342" s="243" t="s">
        <v>85</v>
      </c>
      <c r="AE5342" s="243" t="s">
        <v>5021</v>
      </c>
      <c r="AF5342" s="243">
        <v>3549250</v>
      </c>
      <c r="AG5342" s="243"/>
      <c r="AH5342" s="243"/>
    </row>
    <row r="5343" spans="30:34" x14ac:dyDescent="0.25">
      <c r="AD5343" s="243" t="s">
        <v>85</v>
      </c>
      <c r="AE5343" s="243" t="s">
        <v>5023</v>
      </c>
      <c r="AF5343" s="243">
        <v>3549300</v>
      </c>
      <c r="AG5343" s="243"/>
      <c r="AH5343" s="243"/>
    </row>
    <row r="5344" spans="30:34" x14ac:dyDescent="0.25">
      <c r="AD5344" s="243" t="s">
        <v>85</v>
      </c>
      <c r="AE5344" s="243" t="s">
        <v>5025</v>
      </c>
      <c r="AF5344" s="243">
        <v>3549409</v>
      </c>
      <c r="AG5344" s="243"/>
      <c r="AH5344" s="243"/>
    </row>
    <row r="5345" spans="30:34" x14ac:dyDescent="0.25">
      <c r="AD5345" s="243" t="s">
        <v>85</v>
      </c>
      <c r="AE5345" s="243" t="s">
        <v>5027</v>
      </c>
      <c r="AF5345" s="243">
        <v>3549508</v>
      </c>
      <c r="AG5345" s="243"/>
      <c r="AH5345" s="243"/>
    </row>
    <row r="5346" spans="30:34" x14ac:dyDescent="0.25">
      <c r="AD5346" s="243" t="s">
        <v>85</v>
      </c>
      <c r="AE5346" s="243" t="s">
        <v>5029</v>
      </c>
      <c r="AF5346" s="243">
        <v>3549607</v>
      </c>
      <c r="AG5346" s="243"/>
      <c r="AH5346" s="243"/>
    </row>
    <row r="5347" spans="30:34" x14ac:dyDescent="0.25">
      <c r="AD5347" s="243" t="s">
        <v>85</v>
      </c>
      <c r="AE5347" s="243" t="s">
        <v>5031</v>
      </c>
      <c r="AF5347" s="243">
        <v>3549706</v>
      </c>
      <c r="AG5347" s="243"/>
      <c r="AH5347" s="243"/>
    </row>
    <row r="5348" spans="30:34" x14ac:dyDescent="0.25">
      <c r="AD5348" s="243" t="s">
        <v>85</v>
      </c>
      <c r="AE5348" s="243" t="s">
        <v>5033</v>
      </c>
      <c r="AF5348" s="243">
        <v>3549805</v>
      </c>
      <c r="AG5348" s="243"/>
      <c r="AH5348" s="243"/>
    </row>
    <row r="5349" spans="30:34" x14ac:dyDescent="0.25">
      <c r="AD5349" s="243" t="s">
        <v>85</v>
      </c>
      <c r="AE5349" s="243" t="s">
        <v>5035</v>
      </c>
      <c r="AF5349" s="243">
        <v>3549904</v>
      </c>
      <c r="AG5349" s="243"/>
      <c r="AH5349" s="243"/>
    </row>
    <row r="5350" spans="30:34" x14ac:dyDescent="0.25">
      <c r="AD5350" s="243" t="s">
        <v>85</v>
      </c>
      <c r="AE5350" s="243" t="s">
        <v>5037</v>
      </c>
      <c r="AF5350" s="243">
        <v>3549953</v>
      </c>
      <c r="AG5350" s="243"/>
      <c r="AH5350" s="243"/>
    </row>
    <row r="5351" spans="30:34" x14ac:dyDescent="0.25">
      <c r="AD5351" s="243" t="s">
        <v>85</v>
      </c>
      <c r="AE5351" s="243" t="s">
        <v>5039</v>
      </c>
      <c r="AF5351" s="243">
        <v>3550001</v>
      </c>
      <c r="AG5351" s="243"/>
      <c r="AH5351" s="243"/>
    </row>
    <row r="5352" spans="30:34" x14ac:dyDescent="0.25">
      <c r="AD5352" s="243" t="s">
        <v>85</v>
      </c>
      <c r="AE5352" s="243" t="s">
        <v>5041</v>
      </c>
      <c r="AF5352" s="243">
        <v>3550100</v>
      </c>
      <c r="AG5352" s="243"/>
      <c r="AH5352" s="243"/>
    </row>
    <row r="5353" spans="30:34" x14ac:dyDescent="0.25">
      <c r="AD5353" s="243" t="s">
        <v>85</v>
      </c>
      <c r="AE5353" s="243" t="s">
        <v>5043</v>
      </c>
      <c r="AF5353" s="243">
        <v>3550209</v>
      </c>
      <c r="AG5353" s="243"/>
      <c r="AH5353" s="243"/>
    </row>
    <row r="5354" spans="30:34" x14ac:dyDescent="0.25">
      <c r="AD5354" s="243" t="s">
        <v>85</v>
      </c>
      <c r="AE5354" s="243" t="s">
        <v>5045</v>
      </c>
      <c r="AF5354" s="243">
        <v>3550308</v>
      </c>
      <c r="AG5354" s="243"/>
      <c r="AH5354" s="243"/>
    </row>
    <row r="5355" spans="30:34" x14ac:dyDescent="0.25">
      <c r="AD5355" s="243" t="s">
        <v>85</v>
      </c>
      <c r="AE5355" s="243" t="s">
        <v>2776</v>
      </c>
      <c r="AF5355" s="243">
        <v>3550407</v>
      </c>
      <c r="AG5355" s="243"/>
      <c r="AH5355" s="243"/>
    </row>
    <row r="5356" spans="30:34" x14ac:dyDescent="0.25">
      <c r="AD5356" s="243" t="s">
        <v>85</v>
      </c>
      <c r="AE5356" s="243" t="s">
        <v>5048</v>
      </c>
      <c r="AF5356" s="243">
        <v>3550506</v>
      </c>
      <c r="AG5356" s="243"/>
      <c r="AH5356" s="243"/>
    </row>
    <row r="5357" spans="30:34" x14ac:dyDescent="0.25">
      <c r="AD5357" s="243" t="s">
        <v>85</v>
      </c>
      <c r="AE5357" s="243" t="s">
        <v>5050</v>
      </c>
      <c r="AF5357" s="243">
        <v>3550605</v>
      </c>
      <c r="AG5357" s="243"/>
      <c r="AH5357" s="243"/>
    </row>
    <row r="5358" spans="30:34" x14ac:dyDescent="0.25">
      <c r="AD5358" s="243" t="s">
        <v>85</v>
      </c>
      <c r="AE5358" s="243" t="s">
        <v>2092</v>
      </c>
      <c r="AF5358" s="243">
        <v>3550704</v>
      </c>
      <c r="AG5358" s="243"/>
      <c r="AH5358" s="243"/>
    </row>
    <row r="5359" spans="30:34" x14ac:dyDescent="0.25">
      <c r="AD5359" s="243" t="s">
        <v>85</v>
      </c>
      <c r="AE5359" s="243" t="s">
        <v>5053</v>
      </c>
      <c r="AF5359" s="243">
        <v>3550803</v>
      </c>
      <c r="AG5359" s="243"/>
      <c r="AH5359" s="243"/>
    </row>
    <row r="5360" spans="30:34" x14ac:dyDescent="0.25">
      <c r="AD5360" s="243" t="s">
        <v>85</v>
      </c>
      <c r="AE5360" s="243" t="s">
        <v>3698</v>
      </c>
      <c r="AF5360" s="243">
        <v>3550902</v>
      </c>
      <c r="AG5360" s="243"/>
      <c r="AH5360" s="243"/>
    </row>
    <row r="5361" spans="30:34" x14ac:dyDescent="0.25">
      <c r="AD5361" s="243" t="s">
        <v>85</v>
      </c>
      <c r="AE5361" s="243" t="s">
        <v>2822</v>
      </c>
      <c r="AF5361" s="243">
        <v>3551009</v>
      </c>
      <c r="AG5361" s="243"/>
      <c r="AH5361" s="243"/>
    </row>
    <row r="5362" spans="30:34" x14ac:dyDescent="0.25">
      <c r="AD5362" s="243" t="s">
        <v>85</v>
      </c>
      <c r="AE5362" s="243" t="s">
        <v>5057</v>
      </c>
      <c r="AF5362" s="243">
        <v>3551108</v>
      </c>
      <c r="AG5362" s="243"/>
      <c r="AH5362" s="243"/>
    </row>
    <row r="5363" spans="30:34" x14ac:dyDescent="0.25">
      <c r="AD5363" s="243" t="s">
        <v>85</v>
      </c>
      <c r="AE5363" s="243" t="s">
        <v>5059</v>
      </c>
      <c r="AF5363" s="243">
        <v>3551207</v>
      </c>
      <c r="AG5363" s="243"/>
      <c r="AH5363" s="243"/>
    </row>
    <row r="5364" spans="30:34" x14ac:dyDescent="0.25">
      <c r="AD5364" s="243" t="s">
        <v>85</v>
      </c>
      <c r="AE5364" s="243" t="s">
        <v>5061</v>
      </c>
      <c r="AF5364" s="243">
        <v>3551306</v>
      </c>
      <c r="AG5364" s="243"/>
      <c r="AH5364" s="243"/>
    </row>
    <row r="5365" spans="30:34" x14ac:dyDescent="0.25">
      <c r="AD5365" s="243" t="s">
        <v>85</v>
      </c>
      <c r="AE5365" s="243" t="s">
        <v>5063</v>
      </c>
      <c r="AF5365" s="243">
        <v>3551405</v>
      </c>
      <c r="AG5365" s="243"/>
      <c r="AH5365" s="243"/>
    </row>
    <row r="5366" spans="30:34" x14ac:dyDescent="0.25">
      <c r="AD5366" s="243" t="s">
        <v>85</v>
      </c>
      <c r="AE5366" s="243" t="s">
        <v>5065</v>
      </c>
      <c r="AF5366" s="243">
        <v>3551603</v>
      </c>
      <c r="AG5366" s="243"/>
      <c r="AH5366" s="243"/>
    </row>
    <row r="5367" spans="30:34" x14ac:dyDescent="0.25">
      <c r="AD5367" s="243" t="s">
        <v>85</v>
      </c>
      <c r="AE5367" s="243" t="s">
        <v>5067</v>
      </c>
      <c r="AF5367" s="243">
        <v>3551504</v>
      </c>
      <c r="AG5367" s="243"/>
      <c r="AH5367" s="243"/>
    </row>
    <row r="5368" spans="30:34" x14ac:dyDescent="0.25">
      <c r="AD5368" s="243" t="s">
        <v>85</v>
      </c>
      <c r="AE5368" s="243" t="s">
        <v>3535</v>
      </c>
      <c r="AF5368" s="243">
        <v>3551702</v>
      </c>
      <c r="AG5368" s="243"/>
      <c r="AH5368" s="243"/>
    </row>
    <row r="5369" spans="30:34" x14ac:dyDescent="0.25">
      <c r="AD5369" s="243" t="s">
        <v>85</v>
      </c>
      <c r="AE5369" s="243" t="s">
        <v>5070</v>
      </c>
      <c r="AF5369" s="243">
        <v>3551801</v>
      </c>
      <c r="AG5369" s="243"/>
      <c r="AH5369" s="243"/>
    </row>
    <row r="5370" spans="30:34" x14ac:dyDescent="0.25">
      <c r="AD5370" s="243" t="s">
        <v>85</v>
      </c>
      <c r="AE5370" s="243" t="s">
        <v>5072</v>
      </c>
      <c r="AF5370" s="243">
        <v>3551900</v>
      </c>
      <c r="AG5370" s="243"/>
      <c r="AH5370" s="243"/>
    </row>
    <row r="5371" spans="30:34" x14ac:dyDescent="0.25">
      <c r="AD5371" s="243" t="s">
        <v>85</v>
      </c>
      <c r="AE5371" s="243" t="s">
        <v>5074</v>
      </c>
      <c r="AF5371" s="243">
        <v>3552007</v>
      </c>
      <c r="AG5371" s="243"/>
      <c r="AH5371" s="243"/>
    </row>
    <row r="5372" spans="30:34" x14ac:dyDescent="0.25">
      <c r="AD5372" s="243" t="s">
        <v>85</v>
      </c>
      <c r="AE5372" s="243" t="s">
        <v>5076</v>
      </c>
      <c r="AF5372" s="243">
        <v>3552106</v>
      </c>
      <c r="AG5372" s="243"/>
      <c r="AH5372" s="243"/>
    </row>
    <row r="5373" spans="30:34" x14ac:dyDescent="0.25">
      <c r="AD5373" s="243" t="s">
        <v>85</v>
      </c>
      <c r="AE5373" s="243" t="s">
        <v>5078</v>
      </c>
      <c r="AF5373" s="243">
        <v>3552205</v>
      </c>
      <c r="AG5373" s="243"/>
      <c r="AH5373" s="243"/>
    </row>
    <row r="5374" spans="30:34" x14ac:dyDescent="0.25">
      <c r="AD5374" s="243" t="s">
        <v>85</v>
      </c>
      <c r="AE5374" s="243" t="s">
        <v>5080</v>
      </c>
      <c r="AF5374" s="243">
        <v>3552304</v>
      </c>
      <c r="AG5374" s="243"/>
      <c r="AH5374" s="243"/>
    </row>
    <row r="5375" spans="30:34" x14ac:dyDescent="0.25">
      <c r="AD5375" s="243" t="s">
        <v>85</v>
      </c>
      <c r="AE5375" s="243" t="s">
        <v>5082</v>
      </c>
      <c r="AF5375" s="243">
        <v>3552403</v>
      </c>
      <c r="AG5375" s="243"/>
      <c r="AH5375" s="243"/>
    </row>
    <row r="5376" spans="30:34" x14ac:dyDescent="0.25">
      <c r="AD5376" s="243" t="s">
        <v>85</v>
      </c>
      <c r="AE5376" s="243" t="s">
        <v>5084</v>
      </c>
      <c r="AF5376" s="243">
        <v>3552551</v>
      </c>
      <c r="AG5376" s="243"/>
      <c r="AH5376" s="243"/>
    </row>
    <row r="5377" spans="30:34" x14ac:dyDescent="0.25">
      <c r="AD5377" s="243" t="s">
        <v>85</v>
      </c>
      <c r="AE5377" s="243" t="s">
        <v>5086</v>
      </c>
      <c r="AF5377" s="243">
        <v>3552502</v>
      </c>
      <c r="AG5377" s="243"/>
      <c r="AH5377" s="243"/>
    </row>
    <row r="5378" spans="30:34" x14ac:dyDescent="0.25">
      <c r="AD5378" s="243" t="s">
        <v>85</v>
      </c>
      <c r="AE5378" s="243" t="s">
        <v>5088</v>
      </c>
      <c r="AF5378" s="243">
        <v>3552601</v>
      </c>
      <c r="AG5378" s="243"/>
      <c r="AH5378" s="243"/>
    </row>
    <row r="5379" spans="30:34" x14ac:dyDescent="0.25">
      <c r="AD5379" s="243" t="s">
        <v>85</v>
      </c>
      <c r="AE5379" s="243" t="s">
        <v>1361</v>
      </c>
      <c r="AF5379" s="243">
        <v>3552700</v>
      </c>
      <c r="AG5379" s="243"/>
      <c r="AH5379" s="243"/>
    </row>
    <row r="5380" spans="30:34" x14ac:dyDescent="0.25">
      <c r="AD5380" s="243" t="s">
        <v>85</v>
      </c>
      <c r="AE5380" s="243" t="s">
        <v>5091</v>
      </c>
      <c r="AF5380" s="243">
        <v>3552809</v>
      </c>
      <c r="AG5380" s="243"/>
      <c r="AH5380" s="243"/>
    </row>
    <row r="5381" spans="30:34" x14ac:dyDescent="0.25">
      <c r="AD5381" s="243" t="s">
        <v>85</v>
      </c>
      <c r="AE5381" s="243" t="s">
        <v>5093</v>
      </c>
      <c r="AF5381" s="243">
        <v>3552908</v>
      </c>
      <c r="AG5381" s="243"/>
      <c r="AH5381" s="243"/>
    </row>
    <row r="5382" spans="30:34" x14ac:dyDescent="0.25">
      <c r="AD5382" s="243" t="s">
        <v>85</v>
      </c>
      <c r="AE5382" s="243" t="s">
        <v>5095</v>
      </c>
      <c r="AF5382" s="243">
        <v>3553005</v>
      </c>
      <c r="AG5382" s="243"/>
      <c r="AH5382" s="243"/>
    </row>
    <row r="5383" spans="30:34" x14ac:dyDescent="0.25">
      <c r="AD5383" s="243" t="s">
        <v>85</v>
      </c>
      <c r="AE5383" s="243" t="s">
        <v>5097</v>
      </c>
      <c r="AF5383" s="243">
        <v>3553104</v>
      </c>
      <c r="AG5383" s="243"/>
      <c r="AH5383" s="243"/>
    </row>
    <row r="5384" spans="30:34" x14ac:dyDescent="0.25">
      <c r="AD5384" s="243" t="s">
        <v>85</v>
      </c>
      <c r="AE5384" s="243" t="s">
        <v>5099</v>
      </c>
      <c r="AF5384" s="243">
        <v>3553203</v>
      </c>
      <c r="AG5384" s="243"/>
      <c r="AH5384" s="243"/>
    </row>
    <row r="5385" spans="30:34" x14ac:dyDescent="0.25">
      <c r="AD5385" s="243" t="s">
        <v>85</v>
      </c>
      <c r="AE5385" s="243" t="s">
        <v>5101</v>
      </c>
      <c r="AF5385" s="243">
        <v>3553302</v>
      </c>
      <c r="AG5385" s="243"/>
      <c r="AH5385" s="243"/>
    </row>
    <row r="5386" spans="30:34" x14ac:dyDescent="0.25">
      <c r="AD5386" s="243" t="s">
        <v>85</v>
      </c>
      <c r="AE5386" s="243" t="s">
        <v>5103</v>
      </c>
      <c r="AF5386" s="243">
        <v>3553401</v>
      </c>
      <c r="AG5386" s="243"/>
      <c r="AH5386" s="243"/>
    </row>
    <row r="5387" spans="30:34" x14ac:dyDescent="0.25">
      <c r="AD5387" s="243" t="s">
        <v>85</v>
      </c>
      <c r="AE5387" s="243" t="s">
        <v>5105</v>
      </c>
      <c r="AF5387" s="243">
        <v>3553500</v>
      </c>
      <c r="AG5387" s="243"/>
      <c r="AH5387" s="243"/>
    </row>
    <row r="5388" spans="30:34" x14ac:dyDescent="0.25">
      <c r="AD5388" s="243" t="s">
        <v>85</v>
      </c>
      <c r="AE5388" s="243" t="s">
        <v>5107</v>
      </c>
      <c r="AF5388" s="243">
        <v>3553609</v>
      </c>
      <c r="AG5388" s="243"/>
      <c r="AH5388" s="243"/>
    </row>
    <row r="5389" spans="30:34" x14ac:dyDescent="0.25">
      <c r="AD5389" s="243" t="s">
        <v>85</v>
      </c>
      <c r="AE5389" s="243" t="s">
        <v>5109</v>
      </c>
      <c r="AF5389" s="243">
        <v>3553658</v>
      </c>
      <c r="AG5389" s="243"/>
      <c r="AH5389" s="243"/>
    </row>
    <row r="5390" spans="30:34" x14ac:dyDescent="0.25">
      <c r="AD5390" s="243" t="s">
        <v>85</v>
      </c>
      <c r="AE5390" s="243" t="s">
        <v>5111</v>
      </c>
      <c r="AF5390" s="243">
        <v>3553708</v>
      </c>
      <c r="AG5390" s="243"/>
      <c r="AH5390" s="243"/>
    </row>
    <row r="5391" spans="30:34" x14ac:dyDescent="0.25">
      <c r="AD5391" s="243" t="s">
        <v>85</v>
      </c>
      <c r="AE5391" s="243" t="s">
        <v>5113</v>
      </c>
      <c r="AF5391" s="243">
        <v>3553807</v>
      </c>
      <c r="AG5391" s="243"/>
      <c r="AH5391" s="243"/>
    </row>
    <row r="5392" spans="30:34" x14ac:dyDescent="0.25">
      <c r="AD5392" s="243" t="s">
        <v>85</v>
      </c>
      <c r="AE5392" s="243" t="s">
        <v>5115</v>
      </c>
      <c r="AF5392" s="243">
        <v>3553856</v>
      </c>
      <c r="AG5392" s="243"/>
      <c r="AH5392" s="243"/>
    </row>
    <row r="5393" spans="30:34" x14ac:dyDescent="0.25">
      <c r="AD5393" s="243" t="s">
        <v>85</v>
      </c>
      <c r="AE5393" s="243" t="s">
        <v>5117</v>
      </c>
      <c r="AF5393" s="243">
        <v>3553906</v>
      </c>
      <c r="AG5393" s="243"/>
      <c r="AH5393" s="243"/>
    </row>
    <row r="5394" spans="30:34" x14ac:dyDescent="0.25">
      <c r="AD5394" s="243" t="s">
        <v>85</v>
      </c>
      <c r="AE5394" s="243" t="s">
        <v>5119</v>
      </c>
      <c r="AF5394" s="243">
        <v>3553955</v>
      </c>
      <c r="AG5394" s="243"/>
      <c r="AH5394" s="243"/>
    </row>
    <row r="5395" spans="30:34" x14ac:dyDescent="0.25">
      <c r="AD5395" s="243" t="s">
        <v>85</v>
      </c>
      <c r="AE5395" s="243" t="s">
        <v>5121</v>
      </c>
      <c r="AF5395" s="243">
        <v>3554003</v>
      </c>
      <c r="AG5395" s="243"/>
      <c r="AH5395" s="243"/>
    </row>
    <row r="5396" spans="30:34" x14ac:dyDescent="0.25">
      <c r="AD5396" s="243" t="s">
        <v>85</v>
      </c>
      <c r="AE5396" s="243" t="s">
        <v>5123</v>
      </c>
      <c r="AF5396" s="243">
        <v>3554102</v>
      </c>
      <c r="AG5396" s="243"/>
      <c r="AH5396" s="243"/>
    </row>
    <row r="5397" spans="30:34" x14ac:dyDescent="0.25">
      <c r="AD5397" s="243" t="s">
        <v>85</v>
      </c>
      <c r="AE5397" s="243" t="s">
        <v>5125</v>
      </c>
      <c r="AF5397" s="243">
        <v>3554201</v>
      </c>
      <c r="AG5397" s="243"/>
      <c r="AH5397" s="243"/>
    </row>
    <row r="5398" spans="30:34" x14ac:dyDescent="0.25">
      <c r="AD5398" s="243" t="s">
        <v>85</v>
      </c>
      <c r="AE5398" s="243" t="s">
        <v>4576</v>
      </c>
      <c r="AF5398" s="243">
        <v>3554300</v>
      </c>
      <c r="AG5398" s="243"/>
      <c r="AH5398" s="243"/>
    </row>
    <row r="5399" spans="30:34" x14ac:dyDescent="0.25">
      <c r="AD5399" s="243" t="s">
        <v>85</v>
      </c>
      <c r="AE5399" s="243" t="s">
        <v>4528</v>
      </c>
      <c r="AF5399" s="243">
        <v>3554409</v>
      </c>
      <c r="AG5399" s="243"/>
      <c r="AH5399" s="243"/>
    </row>
    <row r="5400" spans="30:34" x14ac:dyDescent="0.25">
      <c r="AD5400" s="243" t="s">
        <v>85</v>
      </c>
      <c r="AE5400" s="243" t="s">
        <v>5129</v>
      </c>
      <c r="AF5400" s="243">
        <v>3554508</v>
      </c>
      <c r="AG5400" s="243"/>
      <c r="AH5400" s="243"/>
    </row>
    <row r="5401" spans="30:34" x14ac:dyDescent="0.25">
      <c r="AD5401" s="243" t="s">
        <v>85</v>
      </c>
      <c r="AE5401" s="243" t="s">
        <v>5131</v>
      </c>
      <c r="AF5401" s="243">
        <v>3554607</v>
      </c>
      <c r="AG5401" s="243"/>
      <c r="AH5401" s="243"/>
    </row>
    <row r="5402" spans="30:34" x14ac:dyDescent="0.25">
      <c r="AD5402" s="243" t="s">
        <v>85</v>
      </c>
      <c r="AE5402" s="243" t="s">
        <v>5133</v>
      </c>
      <c r="AF5402" s="243">
        <v>3554656</v>
      </c>
      <c r="AG5402" s="243"/>
      <c r="AH5402" s="243"/>
    </row>
    <row r="5403" spans="30:34" x14ac:dyDescent="0.25">
      <c r="AD5403" s="243" t="s">
        <v>85</v>
      </c>
      <c r="AE5403" s="243" t="s">
        <v>5135</v>
      </c>
      <c r="AF5403" s="243">
        <v>3554706</v>
      </c>
      <c r="AG5403" s="243"/>
      <c r="AH5403" s="243"/>
    </row>
    <row r="5404" spans="30:34" x14ac:dyDescent="0.25">
      <c r="AD5404" s="243" t="s">
        <v>85</v>
      </c>
      <c r="AE5404" s="243" t="s">
        <v>5137</v>
      </c>
      <c r="AF5404" s="243">
        <v>3554755</v>
      </c>
      <c r="AG5404" s="243"/>
      <c r="AH5404" s="243"/>
    </row>
    <row r="5405" spans="30:34" x14ac:dyDescent="0.25">
      <c r="AD5405" s="243" t="s">
        <v>85</v>
      </c>
      <c r="AE5405" s="243" t="s">
        <v>5139</v>
      </c>
      <c r="AF5405" s="243">
        <v>3554805</v>
      </c>
      <c r="AG5405" s="243"/>
      <c r="AH5405" s="243"/>
    </row>
    <row r="5406" spans="30:34" x14ac:dyDescent="0.25">
      <c r="AD5406" s="243" t="s">
        <v>85</v>
      </c>
      <c r="AE5406" s="243" t="s">
        <v>5141</v>
      </c>
      <c r="AF5406" s="243">
        <v>3554904</v>
      </c>
      <c r="AG5406" s="243"/>
      <c r="AH5406" s="243"/>
    </row>
    <row r="5407" spans="30:34" x14ac:dyDescent="0.25">
      <c r="AD5407" s="243" t="s">
        <v>85</v>
      </c>
      <c r="AE5407" s="243" t="s">
        <v>5142</v>
      </c>
      <c r="AF5407" s="243">
        <v>3554953</v>
      </c>
      <c r="AG5407" s="243"/>
      <c r="AH5407" s="243"/>
    </row>
    <row r="5408" spans="30:34" x14ac:dyDescent="0.25">
      <c r="AD5408" s="243" t="s">
        <v>85</v>
      </c>
      <c r="AE5408" s="243" t="s">
        <v>5144</v>
      </c>
      <c r="AF5408" s="243">
        <v>3555000</v>
      </c>
      <c r="AG5408" s="243"/>
      <c r="AH5408" s="243"/>
    </row>
    <row r="5409" spans="30:34" x14ac:dyDescent="0.25">
      <c r="AD5409" s="243" t="s">
        <v>85</v>
      </c>
      <c r="AE5409" s="243" t="s">
        <v>5146</v>
      </c>
      <c r="AF5409" s="243">
        <v>3555109</v>
      </c>
      <c r="AG5409" s="243"/>
      <c r="AH5409" s="243"/>
    </row>
    <row r="5410" spans="30:34" x14ac:dyDescent="0.25">
      <c r="AD5410" s="243" t="s">
        <v>85</v>
      </c>
      <c r="AE5410" s="243" t="s">
        <v>5147</v>
      </c>
      <c r="AF5410" s="243">
        <v>3555208</v>
      </c>
      <c r="AG5410" s="243"/>
      <c r="AH5410" s="243"/>
    </row>
    <row r="5411" spans="30:34" x14ac:dyDescent="0.25">
      <c r="AD5411" s="243" t="s">
        <v>85</v>
      </c>
      <c r="AE5411" s="243" t="s">
        <v>5148</v>
      </c>
      <c r="AF5411" s="243">
        <v>3555307</v>
      </c>
      <c r="AG5411" s="243"/>
      <c r="AH5411" s="243"/>
    </row>
    <row r="5412" spans="30:34" x14ac:dyDescent="0.25">
      <c r="AD5412" s="243" t="s">
        <v>85</v>
      </c>
      <c r="AE5412" s="243" t="s">
        <v>5150</v>
      </c>
      <c r="AF5412" s="243">
        <v>3555356</v>
      </c>
      <c r="AG5412" s="243"/>
      <c r="AH5412" s="243"/>
    </row>
    <row r="5413" spans="30:34" x14ac:dyDescent="0.25">
      <c r="AD5413" s="243" t="s">
        <v>85</v>
      </c>
      <c r="AE5413" s="243" t="s">
        <v>5152</v>
      </c>
      <c r="AF5413" s="243">
        <v>3555406</v>
      </c>
      <c r="AG5413" s="243"/>
      <c r="AH5413" s="243"/>
    </row>
    <row r="5414" spans="30:34" x14ac:dyDescent="0.25">
      <c r="AD5414" s="243" t="s">
        <v>85</v>
      </c>
      <c r="AE5414" s="243" t="s">
        <v>5154</v>
      </c>
      <c r="AF5414" s="243">
        <v>3555505</v>
      </c>
      <c r="AG5414" s="243"/>
      <c r="AH5414" s="243"/>
    </row>
    <row r="5415" spans="30:34" x14ac:dyDescent="0.25">
      <c r="AD5415" s="243" t="s">
        <v>85</v>
      </c>
      <c r="AE5415" s="243" t="s">
        <v>5156</v>
      </c>
      <c r="AF5415" s="243">
        <v>3555604</v>
      </c>
      <c r="AG5415" s="243"/>
      <c r="AH5415" s="243"/>
    </row>
    <row r="5416" spans="30:34" x14ac:dyDescent="0.25">
      <c r="AD5416" s="243" t="s">
        <v>85</v>
      </c>
      <c r="AE5416" s="243" t="s">
        <v>5158</v>
      </c>
      <c r="AF5416" s="243">
        <v>3555703</v>
      </c>
      <c r="AG5416" s="243"/>
      <c r="AH5416" s="243"/>
    </row>
    <row r="5417" spans="30:34" x14ac:dyDescent="0.25">
      <c r="AD5417" s="243" t="s">
        <v>85</v>
      </c>
      <c r="AE5417" s="243" t="s">
        <v>5160</v>
      </c>
      <c r="AF5417" s="243">
        <v>3555802</v>
      </c>
      <c r="AG5417" s="243"/>
      <c r="AH5417" s="243"/>
    </row>
    <row r="5418" spans="30:34" x14ac:dyDescent="0.25">
      <c r="AD5418" s="243" t="s">
        <v>85</v>
      </c>
      <c r="AE5418" s="243" t="s">
        <v>5162</v>
      </c>
      <c r="AF5418" s="243">
        <v>3555901</v>
      </c>
      <c r="AG5418" s="243"/>
      <c r="AH5418" s="243"/>
    </row>
    <row r="5419" spans="30:34" x14ac:dyDescent="0.25">
      <c r="AD5419" s="243" t="s">
        <v>85</v>
      </c>
      <c r="AE5419" s="243" t="s">
        <v>5164</v>
      </c>
      <c r="AF5419" s="243">
        <v>3556008</v>
      </c>
      <c r="AG5419" s="243"/>
      <c r="AH5419" s="243"/>
    </row>
    <row r="5420" spans="30:34" x14ac:dyDescent="0.25">
      <c r="AD5420" s="243" t="s">
        <v>85</v>
      </c>
      <c r="AE5420" s="243" t="s">
        <v>5166</v>
      </c>
      <c r="AF5420" s="243">
        <v>3556107</v>
      </c>
      <c r="AG5420" s="243"/>
      <c r="AH5420" s="243"/>
    </row>
    <row r="5421" spans="30:34" x14ac:dyDescent="0.25">
      <c r="AD5421" s="243" t="s">
        <v>85</v>
      </c>
      <c r="AE5421" s="243" t="s">
        <v>5168</v>
      </c>
      <c r="AF5421" s="243">
        <v>3556206</v>
      </c>
      <c r="AG5421" s="243"/>
      <c r="AH5421" s="243"/>
    </row>
    <row r="5422" spans="30:34" x14ac:dyDescent="0.25">
      <c r="AD5422" s="243" t="s">
        <v>85</v>
      </c>
      <c r="AE5422" s="243" t="s">
        <v>5170</v>
      </c>
      <c r="AF5422" s="243">
        <v>3556305</v>
      </c>
      <c r="AG5422" s="243"/>
      <c r="AH5422" s="243"/>
    </row>
    <row r="5423" spans="30:34" x14ac:dyDescent="0.25">
      <c r="AD5423" s="243" t="s">
        <v>85</v>
      </c>
      <c r="AE5423" s="243" t="s">
        <v>4083</v>
      </c>
      <c r="AF5423" s="243">
        <v>3556354</v>
      </c>
      <c r="AG5423" s="243"/>
      <c r="AH5423" s="243"/>
    </row>
    <row r="5424" spans="30:34" x14ac:dyDescent="0.25">
      <c r="AD5424" s="243" t="s">
        <v>85</v>
      </c>
      <c r="AE5424" s="243" t="s">
        <v>5172</v>
      </c>
      <c r="AF5424" s="243">
        <v>3556404</v>
      </c>
      <c r="AG5424" s="243"/>
      <c r="AH5424" s="243"/>
    </row>
    <row r="5425" spans="30:34" x14ac:dyDescent="0.25">
      <c r="AD5425" s="243" t="s">
        <v>85</v>
      </c>
      <c r="AE5425" s="243" t="s">
        <v>5174</v>
      </c>
      <c r="AF5425" s="243">
        <v>3556453</v>
      </c>
      <c r="AG5425" s="243"/>
      <c r="AH5425" s="243"/>
    </row>
    <row r="5426" spans="30:34" x14ac:dyDescent="0.25">
      <c r="AD5426" s="243" t="s">
        <v>85</v>
      </c>
      <c r="AE5426" s="243" t="s">
        <v>5176</v>
      </c>
      <c r="AF5426" s="243">
        <v>3556503</v>
      </c>
      <c r="AG5426" s="243"/>
      <c r="AH5426" s="243"/>
    </row>
    <row r="5427" spans="30:34" x14ac:dyDescent="0.25">
      <c r="AD5427" s="243" t="s">
        <v>85</v>
      </c>
      <c r="AE5427" s="243" t="s">
        <v>3118</v>
      </c>
      <c r="AF5427" s="243">
        <v>3556602</v>
      </c>
      <c r="AG5427" s="243"/>
      <c r="AH5427" s="243"/>
    </row>
    <row r="5428" spans="30:34" x14ac:dyDescent="0.25">
      <c r="AD5428" s="243" t="s">
        <v>85</v>
      </c>
      <c r="AE5428" s="243" t="s">
        <v>5179</v>
      </c>
      <c r="AF5428" s="243">
        <v>3556701</v>
      </c>
      <c r="AG5428" s="243"/>
      <c r="AH5428" s="243"/>
    </row>
    <row r="5429" spans="30:34" x14ac:dyDescent="0.25">
      <c r="AD5429" s="243" t="s">
        <v>85</v>
      </c>
      <c r="AE5429" s="243" t="s">
        <v>5181</v>
      </c>
      <c r="AF5429" s="243">
        <v>3556800</v>
      </c>
      <c r="AG5429" s="243"/>
      <c r="AH5429" s="243"/>
    </row>
    <row r="5430" spans="30:34" x14ac:dyDescent="0.25">
      <c r="AD5430" s="243" t="s">
        <v>85</v>
      </c>
      <c r="AE5430" s="243" t="s">
        <v>5183</v>
      </c>
      <c r="AF5430" s="243">
        <v>3556909</v>
      </c>
      <c r="AG5430" s="243"/>
      <c r="AH5430" s="243"/>
    </row>
    <row r="5431" spans="30:34" x14ac:dyDescent="0.25">
      <c r="AD5431" s="243" t="s">
        <v>85</v>
      </c>
      <c r="AE5431" s="243" t="s">
        <v>5185</v>
      </c>
      <c r="AF5431" s="243">
        <v>3556958</v>
      </c>
      <c r="AG5431" s="243"/>
      <c r="AH5431" s="243"/>
    </row>
    <row r="5432" spans="30:34" x14ac:dyDescent="0.25">
      <c r="AD5432" s="243" t="s">
        <v>85</v>
      </c>
      <c r="AE5432" s="243" t="s">
        <v>5187</v>
      </c>
      <c r="AF5432" s="243">
        <v>3557006</v>
      </c>
      <c r="AG5432" s="243"/>
      <c r="AH5432" s="243"/>
    </row>
    <row r="5433" spans="30:34" x14ac:dyDescent="0.25">
      <c r="AD5433" s="243" t="s">
        <v>85</v>
      </c>
      <c r="AE5433" s="243" t="s">
        <v>5189</v>
      </c>
      <c r="AF5433" s="243">
        <v>3557105</v>
      </c>
      <c r="AG5433" s="243"/>
      <c r="AH5433" s="243"/>
    </row>
    <row r="5434" spans="30:34" x14ac:dyDescent="0.25">
      <c r="AD5434" s="243" t="s">
        <v>85</v>
      </c>
      <c r="AE5434" s="243" t="s">
        <v>5191</v>
      </c>
      <c r="AF5434" s="243">
        <v>3557154</v>
      </c>
      <c r="AG5434" s="243"/>
      <c r="AH5434" s="243"/>
    </row>
    <row r="5435" spans="30:34" x14ac:dyDescent="0.25">
      <c r="AD5435" s="243" t="s">
        <v>87</v>
      </c>
      <c r="AE5435" s="243" t="s">
        <v>116</v>
      </c>
      <c r="AF5435" s="243">
        <v>1700251</v>
      </c>
      <c r="AG5435" s="243"/>
      <c r="AH5435" s="243"/>
    </row>
    <row r="5436" spans="30:34" x14ac:dyDescent="0.25">
      <c r="AD5436" s="243" t="s">
        <v>87</v>
      </c>
      <c r="AE5436" s="243" t="s">
        <v>142</v>
      </c>
      <c r="AF5436" s="243">
        <v>1700301</v>
      </c>
      <c r="AG5436" s="243"/>
      <c r="AH5436" s="243"/>
    </row>
    <row r="5437" spans="30:34" x14ac:dyDescent="0.25">
      <c r="AD5437" s="243" t="s">
        <v>87</v>
      </c>
      <c r="AE5437" s="243" t="s">
        <v>167</v>
      </c>
      <c r="AF5437" s="243">
        <v>1700350</v>
      </c>
      <c r="AG5437" s="243"/>
      <c r="AH5437" s="243"/>
    </row>
    <row r="5438" spans="30:34" x14ac:dyDescent="0.25">
      <c r="AD5438" s="243" t="s">
        <v>87</v>
      </c>
      <c r="AE5438" s="243" t="s">
        <v>193</v>
      </c>
      <c r="AF5438" s="243">
        <v>1700400</v>
      </c>
      <c r="AG5438" s="243"/>
      <c r="AH5438" s="243"/>
    </row>
    <row r="5439" spans="30:34" x14ac:dyDescent="0.25">
      <c r="AD5439" s="243" t="s">
        <v>87</v>
      </c>
      <c r="AE5439" s="243" t="s">
        <v>219</v>
      </c>
      <c r="AF5439" s="243">
        <v>1700707</v>
      </c>
      <c r="AG5439" s="243"/>
      <c r="AH5439" s="243"/>
    </row>
    <row r="5440" spans="30:34" x14ac:dyDescent="0.25">
      <c r="AD5440" s="243" t="s">
        <v>87</v>
      </c>
      <c r="AE5440" s="243" t="s">
        <v>243</v>
      </c>
      <c r="AF5440" s="243">
        <v>1701002</v>
      </c>
      <c r="AG5440" s="243"/>
      <c r="AH5440" s="243"/>
    </row>
    <row r="5441" spans="30:34" x14ac:dyDescent="0.25">
      <c r="AD5441" s="243" t="s">
        <v>87</v>
      </c>
      <c r="AE5441" s="243" t="s">
        <v>268</v>
      </c>
      <c r="AF5441" s="243">
        <v>1701051</v>
      </c>
      <c r="AG5441" s="243"/>
      <c r="AH5441" s="243"/>
    </row>
    <row r="5442" spans="30:34" x14ac:dyDescent="0.25">
      <c r="AD5442" s="243" t="s">
        <v>87</v>
      </c>
      <c r="AE5442" s="243" t="s">
        <v>294</v>
      </c>
      <c r="AF5442" s="243">
        <v>1701101</v>
      </c>
      <c r="AG5442" s="243"/>
      <c r="AH5442" s="243"/>
    </row>
    <row r="5443" spans="30:34" x14ac:dyDescent="0.25">
      <c r="AD5443" s="243" t="s">
        <v>87</v>
      </c>
      <c r="AE5443" s="243" t="s">
        <v>320</v>
      </c>
      <c r="AF5443" s="243">
        <v>1701309</v>
      </c>
      <c r="AG5443" s="243"/>
      <c r="AH5443" s="243"/>
    </row>
    <row r="5444" spans="30:34" x14ac:dyDescent="0.25">
      <c r="AD5444" s="243" t="s">
        <v>87</v>
      </c>
      <c r="AE5444" s="243" t="s">
        <v>345</v>
      </c>
      <c r="AF5444" s="243">
        <v>1701903</v>
      </c>
      <c r="AG5444" s="243"/>
      <c r="AH5444" s="243"/>
    </row>
    <row r="5445" spans="30:34" x14ac:dyDescent="0.25">
      <c r="AD5445" s="243" t="s">
        <v>87</v>
      </c>
      <c r="AE5445" s="243" t="s">
        <v>369</v>
      </c>
      <c r="AF5445" s="243">
        <v>1702000</v>
      </c>
      <c r="AG5445" s="243"/>
      <c r="AH5445" s="243"/>
    </row>
    <row r="5446" spans="30:34" x14ac:dyDescent="0.25">
      <c r="AD5446" s="243" t="s">
        <v>87</v>
      </c>
      <c r="AE5446" s="243" t="s">
        <v>394</v>
      </c>
      <c r="AF5446" s="243">
        <v>1702109</v>
      </c>
      <c r="AG5446" s="243"/>
      <c r="AH5446" s="243"/>
    </row>
    <row r="5447" spans="30:34" x14ac:dyDescent="0.25">
      <c r="AD5447" s="243" t="s">
        <v>87</v>
      </c>
      <c r="AE5447" s="243" t="s">
        <v>419</v>
      </c>
      <c r="AF5447" s="243">
        <v>1702158</v>
      </c>
      <c r="AG5447" s="243"/>
      <c r="AH5447" s="243"/>
    </row>
    <row r="5448" spans="30:34" x14ac:dyDescent="0.25">
      <c r="AD5448" s="243" t="s">
        <v>87</v>
      </c>
      <c r="AE5448" s="243" t="s">
        <v>445</v>
      </c>
      <c r="AF5448" s="243">
        <v>1702208</v>
      </c>
      <c r="AG5448" s="243"/>
      <c r="AH5448" s="243"/>
    </row>
    <row r="5449" spans="30:34" x14ac:dyDescent="0.25">
      <c r="AD5449" s="243" t="s">
        <v>87</v>
      </c>
      <c r="AE5449" s="243" t="s">
        <v>470</v>
      </c>
      <c r="AF5449" s="243">
        <v>1702307</v>
      </c>
      <c r="AG5449" s="243"/>
      <c r="AH5449" s="243"/>
    </row>
    <row r="5450" spans="30:34" x14ac:dyDescent="0.25">
      <c r="AD5450" s="243" t="s">
        <v>87</v>
      </c>
      <c r="AE5450" s="243" t="s">
        <v>495</v>
      </c>
      <c r="AF5450" s="243">
        <v>1702406</v>
      </c>
      <c r="AG5450" s="243"/>
      <c r="AH5450" s="243"/>
    </row>
    <row r="5451" spans="30:34" x14ac:dyDescent="0.25">
      <c r="AD5451" s="243" t="s">
        <v>87</v>
      </c>
      <c r="AE5451" s="243" t="s">
        <v>519</v>
      </c>
      <c r="AF5451" s="243">
        <v>1702554</v>
      </c>
      <c r="AG5451" s="243"/>
      <c r="AH5451" s="243"/>
    </row>
    <row r="5452" spans="30:34" x14ac:dyDescent="0.25">
      <c r="AD5452" s="243" t="s">
        <v>87</v>
      </c>
      <c r="AE5452" s="243" t="s">
        <v>542</v>
      </c>
      <c r="AF5452" s="243">
        <v>1702703</v>
      </c>
      <c r="AG5452" s="243"/>
      <c r="AH5452" s="243"/>
    </row>
    <row r="5453" spans="30:34" x14ac:dyDescent="0.25">
      <c r="AD5453" s="243" t="s">
        <v>87</v>
      </c>
      <c r="AE5453" s="243" t="s">
        <v>565</v>
      </c>
      <c r="AF5453" s="243">
        <v>1702901</v>
      </c>
      <c r="AG5453" s="243"/>
      <c r="AH5453" s="243"/>
    </row>
    <row r="5454" spans="30:34" x14ac:dyDescent="0.25">
      <c r="AD5454" s="243" t="s">
        <v>87</v>
      </c>
      <c r="AE5454" s="243" t="s">
        <v>588</v>
      </c>
      <c r="AF5454" s="243">
        <v>1703008</v>
      </c>
      <c r="AG5454" s="243"/>
      <c r="AH5454" s="243"/>
    </row>
    <row r="5455" spans="30:34" x14ac:dyDescent="0.25">
      <c r="AD5455" s="243" t="s">
        <v>87</v>
      </c>
      <c r="AE5455" s="243" t="s">
        <v>611</v>
      </c>
      <c r="AF5455" s="243">
        <v>1703057</v>
      </c>
      <c r="AG5455" s="243"/>
      <c r="AH5455" s="243"/>
    </row>
    <row r="5456" spans="30:34" x14ac:dyDescent="0.25">
      <c r="AD5456" s="243" t="s">
        <v>87</v>
      </c>
      <c r="AE5456" s="243" t="s">
        <v>633</v>
      </c>
      <c r="AF5456" s="243">
        <v>1703073</v>
      </c>
      <c r="AG5456" s="243"/>
      <c r="AH5456" s="243"/>
    </row>
    <row r="5457" spans="30:34" x14ac:dyDescent="0.25">
      <c r="AD5457" s="243" t="s">
        <v>87</v>
      </c>
      <c r="AE5457" s="243" t="s">
        <v>654</v>
      </c>
      <c r="AF5457" s="243">
        <v>1703107</v>
      </c>
      <c r="AG5457" s="243"/>
      <c r="AH5457" s="243"/>
    </row>
    <row r="5458" spans="30:34" x14ac:dyDescent="0.25">
      <c r="AD5458" s="243" t="s">
        <v>87</v>
      </c>
      <c r="AE5458" s="243" t="s">
        <v>675</v>
      </c>
      <c r="AF5458" s="243">
        <v>1703206</v>
      </c>
      <c r="AG5458" s="243"/>
      <c r="AH5458" s="243"/>
    </row>
    <row r="5459" spans="30:34" x14ac:dyDescent="0.25">
      <c r="AD5459" s="243" t="s">
        <v>87</v>
      </c>
      <c r="AE5459" s="243" t="s">
        <v>623</v>
      </c>
      <c r="AF5459" s="243">
        <v>1703305</v>
      </c>
      <c r="AG5459" s="243"/>
      <c r="AH5459" s="243"/>
    </row>
    <row r="5460" spans="30:34" x14ac:dyDescent="0.25">
      <c r="AD5460" s="243" t="s">
        <v>87</v>
      </c>
      <c r="AE5460" s="243" t="s">
        <v>717</v>
      </c>
      <c r="AF5460" s="243">
        <v>1703602</v>
      </c>
      <c r="AG5460" s="243"/>
      <c r="AH5460" s="243"/>
    </row>
    <row r="5461" spans="30:34" x14ac:dyDescent="0.25">
      <c r="AD5461" s="243" t="s">
        <v>87</v>
      </c>
      <c r="AE5461" s="243" t="s">
        <v>739</v>
      </c>
      <c r="AF5461" s="243">
        <v>1703701</v>
      </c>
      <c r="AG5461" s="243"/>
      <c r="AH5461" s="243"/>
    </row>
    <row r="5462" spans="30:34" x14ac:dyDescent="0.25">
      <c r="AD5462" s="243" t="s">
        <v>87</v>
      </c>
      <c r="AE5462" s="243" t="s">
        <v>760</v>
      </c>
      <c r="AF5462" s="243">
        <v>1703800</v>
      </c>
      <c r="AG5462" s="243"/>
      <c r="AH5462" s="243"/>
    </row>
    <row r="5463" spans="30:34" x14ac:dyDescent="0.25">
      <c r="AD5463" s="243" t="s">
        <v>87</v>
      </c>
      <c r="AE5463" s="243" t="s">
        <v>783</v>
      </c>
      <c r="AF5463" s="243">
        <v>1703826</v>
      </c>
      <c r="AG5463" s="243"/>
      <c r="AH5463" s="243"/>
    </row>
    <row r="5464" spans="30:34" x14ac:dyDescent="0.25">
      <c r="AD5464" s="243" t="s">
        <v>87</v>
      </c>
      <c r="AE5464" s="243" t="s">
        <v>804</v>
      </c>
      <c r="AF5464" s="243">
        <v>1703842</v>
      </c>
      <c r="AG5464" s="243"/>
      <c r="AH5464" s="243"/>
    </row>
    <row r="5465" spans="30:34" x14ac:dyDescent="0.25">
      <c r="AD5465" s="243" t="s">
        <v>87</v>
      </c>
      <c r="AE5465" s="243" t="s">
        <v>825</v>
      </c>
      <c r="AF5465" s="243">
        <v>1703867</v>
      </c>
      <c r="AG5465" s="243"/>
      <c r="AH5465" s="243"/>
    </row>
    <row r="5466" spans="30:34" x14ac:dyDescent="0.25">
      <c r="AD5466" s="243" t="s">
        <v>87</v>
      </c>
      <c r="AE5466" s="243" t="s">
        <v>847</v>
      </c>
      <c r="AF5466" s="243">
        <v>1703883</v>
      </c>
      <c r="AG5466" s="243"/>
      <c r="AH5466" s="243"/>
    </row>
    <row r="5467" spans="30:34" x14ac:dyDescent="0.25">
      <c r="AD5467" s="243" t="s">
        <v>87</v>
      </c>
      <c r="AE5467" s="243" t="s">
        <v>869</v>
      </c>
      <c r="AF5467" s="243">
        <v>1703891</v>
      </c>
      <c r="AG5467" s="243"/>
      <c r="AH5467" s="243"/>
    </row>
    <row r="5468" spans="30:34" x14ac:dyDescent="0.25">
      <c r="AD5468" s="243" t="s">
        <v>87</v>
      </c>
      <c r="AE5468" s="243" t="s">
        <v>891</v>
      </c>
      <c r="AF5468" s="243">
        <v>1703909</v>
      </c>
      <c r="AG5468" s="243"/>
      <c r="AH5468" s="243"/>
    </row>
    <row r="5469" spans="30:34" x14ac:dyDescent="0.25">
      <c r="AD5469" s="243" t="s">
        <v>87</v>
      </c>
      <c r="AE5469" s="243" t="s">
        <v>914</v>
      </c>
      <c r="AF5469" s="243">
        <v>1704105</v>
      </c>
      <c r="AG5469" s="243"/>
      <c r="AH5469" s="243"/>
    </row>
    <row r="5470" spans="30:34" x14ac:dyDescent="0.25">
      <c r="AD5470" s="243" t="s">
        <v>87</v>
      </c>
      <c r="AE5470" s="243" t="s">
        <v>937</v>
      </c>
      <c r="AF5470" s="243">
        <v>1705102</v>
      </c>
      <c r="AG5470" s="243"/>
      <c r="AH5470" s="243"/>
    </row>
    <row r="5471" spans="30:34" x14ac:dyDescent="0.25">
      <c r="AD5471" s="243" t="s">
        <v>87</v>
      </c>
      <c r="AE5471" s="243" t="s">
        <v>959</v>
      </c>
      <c r="AF5471" s="243">
        <v>1704600</v>
      </c>
      <c r="AG5471" s="243"/>
      <c r="AH5471" s="243"/>
    </row>
    <row r="5472" spans="30:34" x14ac:dyDescent="0.25">
      <c r="AD5472" s="243" t="s">
        <v>87</v>
      </c>
      <c r="AE5472" s="243" t="s">
        <v>982</v>
      </c>
      <c r="AF5472" s="243">
        <v>1705508</v>
      </c>
      <c r="AG5472" s="243"/>
      <c r="AH5472" s="243"/>
    </row>
    <row r="5473" spans="30:34" x14ac:dyDescent="0.25">
      <c r="AD5473" s="243" t="s">
        <v>87</v>
      </c>
      <c r="AE5473" s="243" t="s">
        <v>1004</v>
      </c>
      <c r="AF5473" s="243">
        <v>1716703</v>
      </c>
      <c r="AG5473" s="243"/>
      <c r="AH5473" s="243"/>
    </row>
    <row r="5474" spans="30:34" x14ac:dyDescent="0.25">
      <c r="AD5474" s="243" t="s">
        <v>87</v>
      </c>
      <c r="AE5474" s="243" t="s">
        <v>1026</v>
      </c>
      <c r="AF5474" s="243">
        <v>1705557</v>
      </c>
      <c r="AG5474" s="243"/>
      <c r="AH5474" s="243"/>
    </row>
    <row r="5475" spans="30:34" x14ac:dyDescent="0.25">
      <c r="AD5475" s="243" t="s">
        <v>87</v>
      </c>
      <c r="AE5475" s="243" t="s">
        <v>1049</v>
      </c>
      <c r="AF5475" s="243">
        <v>1705607</v>
      </c>
      <c r="AG5475" s="243"/>
      <c r="AH5475" s="243"/>
    </row>
    <row r="5476" spans="30:34" x14ac:dyDescent="0.25">
      <c r="AD5476" s="243" t="s">
        <v>87</v>
      </c>
      <c r="AE5476" s="243" t="s">
        <v>1070</v>
      </c>
      <c r="AF5476" s="243">
        <v>1706001</v>
      </c>
      <c r="AG5476" s="243"/>
      <c r="AH5476" s="243"/>
    </row>
    <row r="5477" spans="30:34" x14ac:dyDescent="0.25">
      <c r="AD5477" s="243" t="s">
        <v>87</v>
      </c>
      <c r="AE5477" s="243" t="s">
        <v>1092</v>
      </c>
      <c r="AF5477" s="243">
        <v>1706100</v>
      </c>
      <c r="AG5477" s="243"/>
      <c r="AH5477" s="243"/>
    </row>
    <row r="5478" spans="30:34" x14ac:dyDescent="0.25">
      <c r="AD5478" s="243" t="s">
        <v>87</v>
      </c>
      <c r="AE5478" s="243" t="s">
        <v>1115</v>
      </c>
      <c r="AF5478" s="243">
        <v>1706258</v>
      </c>
      <c r="AG5478" s="243"/>
      <c r="AH5478" s="243"/>
    </row>
    <row r="5479" spans="30:34" x14ac:dyDescent="0.25">
      <c r="AD5479" s="243" t="s">
        <v>87</v>
      </c>
      <c r="AE5479" s="243" t="s">
        <v>1138</v>
      </c>
      <c r="AF5479" s="243">
        <v>1706506</v>
      </c>
      <c r="AG5479" s="243"/>
      <c r="AH5479" s="243"/>
    </row>
    <row r="5480" spans="30:34" x14ac:dyDescent="0.25">
      <c r="AD5480" s="243" t="s">
        <v>87</v>
      </c>
      <c r="AE5480" s="243" t="s">
        <v>1161</v>
      </c>
      <c r="AF5480" s="243">
        <v>1707009</v>
      </c>
      <c r="AG5480" s="243"/>
      <c r="AH5480" s="243"/>
    </row>
    <row r="5481" spans="30:34" x14ac:dyDescent="0.25">
      <c r="AD5481" s="243" t="s">
        <v>87</v>
      </c>
      <c r="AE5481" s="243" t="s">
        <v>1184</v>
      </c>
      <c r="AF5481" s="243">
        <v>1707108</v>
      </c>
      <c r="AG5481" s="243"/>
      <c r="AH5481" s="243"/>
    </row>
    <row r="5482" spans="30:34" x14ac:dyDescent="0.25">
      <c r="AD5482" s="243" t="s">
        <v>87</v>
      </c>
      <c r="AE5482" s="243" t="s">
        <v>1206</v>
      </c>
      <c r="AF5482" s="243">
        <v>1707207</v>
      </c>
      <c r="AG5482" s="243"/>
      <c r="AH5482" s="243"/>
    </row>
    <row r="5483" spans="30:34" x14ac:dyDescent="0.25">
      <c r="AD5483" s="243" t="s">
        <v>87</v>
      </c>
      <c r="AE5483" s="243" t="s">
        <v>1228</v>
      </c>
      <c r="AF5483" s="243">
        <v>1707306</v>
      </c>
      <c r="AG5483" s="243"/>
      <c r="AH5483" s="243"/>
    </row>
    <row r="5484" spans="30:34" x14ac:dyDescent="0.25">
      <c r="AD5484" s="243" t="s">
        <v>87</v>
      </c>
      <c r="AE5484" s="243" t="s">
        <v>1250</v>
      </c>
      <c r="AF5484" s="243">
        <v>1707405</v>
      </c>
      <c r="AG5484" s="243"/>
      <c r="AH5484" s="243"/>
    </row>
    <row r="5485" spans="30:34" x14ac:dyDescent="0.25">
      <c r="AD5485" s="243" t="s">
        <v>87</v>
      </c>
      <c r="AE5485" s="243" t="s">
        <v>1273</v>
      </c>
      <c r="AF5485" s="243">
        <v>1707553</v>
      </c>
      <c r="AG5485" s="243"/>
      <c r="AH5485" s="243"/>
    </row>
    <row r="5486" spans="30:34" x14ac:dyDescent="0.25">
      <c r="AD5486" s="243" t="s">
        <v>87</v>
      </c>
      <c r="AE5486" s="243" t="s">
        <v>1294</v>
      </c>
      <c r="AF5486" s="243">
        <v>1707652</v>
      </c>
      <c r="AG5486" s="243"/>
      <c r="AH5486" s="243"/>
    </row>
    <row r="5487" spans="30:34" x14ac:dyDescent="0.25">
      <c r="AD5487" s="243" t="s">
        <v>87</v>
      </c>
      <c r="AE5487" s="243" t="s">
        <v>1316</v>
      </c>
      <c r="AF5487" s="243">
        <v>1707702</v>
      </c>
      <c r="AG5487" s="243"/>
      <c r="AH5487" s="243"/>
    </row>
    <row r="5488" spans="30:34" x14ac:dyDescent="0.25">
      <c r="AD5488" s="243" t="s">
        <v>87</v>
      </c>
      <c r="AE5488" s="243" t="s">
        <v>1338</v>
      </c>
      <c r="AF5488" s="243">
        <v>1708205</v>
      </c>
      <c r="AG5488" s="243"/>
      <c r="AH5488" s="243"/>
    </row>
    <row r="5489" spans="30:34" x14ac:dyDescent="0.25">
      <c r="AD5489" s="243" t="s">
        <v>87</v>
      </c>
      <c r="AE5489" s="243" t="s">
        <v>1359</v>
      </c>
      <c r="AF5489" s="243">
        <v>1708254</v>
      </c>
      <c r="AG5489" s="243"/>
      <c r="AH5489" s="243"/>
    </row>
    <row r="5490" spans="30:34" x14ac:dyDescent="0.25">
      <c r="AD5490" s="243" t="s">
        <v>87</v>
      </c>
      <c r="AE5490" s="243" t="s">
        <v>1381</v>
      </c>
      <c r="AF5490" s="243">
        <v>1708304</v>
      </c>
      <c r="AG5490" s="243"/>
      <c r="AH5490" s="243"/>
    </row>
    <row r="5491" spans="30:34" x14ac:dyDescent="0.25">
      <c r="AD5491" s="243" t="s">
        <v>87</v>
      </c>
      <c r="AE5491" s="243" t="s">
        <v>1403</v>
      </c>
      <c r="AF5491" s="243">
        <v>1709005</v>
      </c>
      <c r="AG5491" s="243"/>
      <c r="AH5491" s="243"/>
    </row>
    <row r="5492" spans="30:34" x14ac:dyDescent="0.25">
      <c r="AD5492" s="243" t="s">
        <v>87</v>
      </c>
      <c r="AE5492" s="243" t="s">
        <v>1425</v>
      </c>
      <c r="AF5492" s="243">
        <v>1709302</v>
      </c>
      <c r="AG5492" s="243"/>
      <c r="AH5492" s="243"/>
    </row>
    <row r="5493" spans="30:34" x14ac:dyDescent="0.25">
      <c r="AD5493" s="243" t="s">
        <v>87</v>
      </c>
      <c r="AE5493" s="243" t="s">
        <v>1446</v>
      </c>
      <c r="AF5493" s="243">
        <v>1709500</v>
      </c>
      <c r="AG5493" s="243"/>
      <c r="AH5493" s="243"/>
    </row>
    <row r="5494" spans="30:34" x14ac:dyDescent="0.25">
      <c r="AD5494" s="243" t="s">
        <v>87</v>
      </c>
      <c r="AE5494" s="243" t="s">
        <v>1466</v>
      </c>
      <c r="AF5494" s="243">
        <v>1709807</v>
      </c>
      <c r="AG5494" s="243"/>
      <c r="AH5494" s="243"/>
    </row>
    <row r="5495" spans="30:34" x14ac:dyDescent="0.25">
      <c r="AD5495" s="243" t="s">
        <v>87</v>
      </c>
      <c r="AE5495" s="243" t="s">
        <v>1488</v>
      </c>
      <c r="AF5495" s="243">
        <v>1710508</v>
      </c>
      <c r="AG5495" s="243"/>
      <c r="AH5495" s="243"/>
    </row>
    <row r="5496" spans="30:34" x14ac:dyDescent="0.25">
      <c r="AD5496" s="243" t="s">
        <v>87</v>
      </c>
      <c r="AE5496" s="243" t="s">
        <v>1509</v>
      </c>
      <c r="AF5496" s="243">
        <v>1710706</v>
      </c>
      <c r="AG5496" s="243"/>
      <c r="AH5496" s="243"/>
    </row>
    <row r="5497" spans="30:34" x14ac:dyDescent="0.25">
      <c r="AD5497" s="243" t="s">
        <v>87</v>
      </c>
      <c r="AE5497" s="243" t="s">
        <v>1530</v>
      </c>
      <c r="AF5497" s="243">
        <v>1710904</v>
      </c>
      <c r="AG5497" s="243"/>
      <c r="AH5497" s="243"/>
    </row>
    <row r="5498" spans="30:34" x14ac:dyDescent="0.25">
      <c r="AD5498" s="243" t="s">
        <v>87</v>
      </c>
      <c r="AE5498" s="243" t="s">
        <v>1551</v>
      </c>
      <c r="AF5498" s="243">
        <v>1711100</v>
      </c>
      <c r="AG5498" s="243"/>
      <c r="AH5498" s="243"/>
    </row>
    <row r="5499" spans="30:34" x14ac:dyDescent="0.25">
      <c r="AD5499" s="243" t="s">
        <v>87</v>
      </c>
      <c r="AE5499" s="243" t="s">
        <v>1570</v>
      </c>
      <c r="AF5499" s="243">
        <v>1711506</v>
      </c>
      <c r="AG5499" s="243"/>
      <c r="AH5499" s="243"/>
    </row>
    <row r="5500" spans="30:34" x14ac:dyDescent="0.25">
      <c r="AD5500" s="243" t="s">
        <v>87</v>
      </c>
      <c r="AE5500" s="243" t="s">
        <v>1590</v>
      </c>
      <c r="AF5500" s="243">
        <v>1711803</v>
      </c>
      <c r="AG5500" s="243"/>
      <c r="AH5500" s="243"/>
    </row>
    <row r="5501" spans="30:34" x14ac:dyDescent="0.25">
      <c r="AD5501" s="243" t="s">
        <v>87</v>
      </c>
      <c r="AE5501" s="243" t="s">
        <v>1610</v>
      </c>
      <c r="AF5501" s="243">
        <v>1711902</v>
      </c>
      <c r="AG5501" s="243"/>
      <c r="AH5501" s="243"/>
    </row>
    <row r="5502" spans="30:34" x14ac:dyDescent="0.25">
      <c r="AD5502" s="243" t="s">
        <v>87</v>
      </c>
      <c r="AE5502" s="243" t="s">
        <v>1631</v>
      </c>
      <c r="AF5502" s="243">
        <v>1711951</v>
      </c>
      <c r="AG5502" s="243"/>
      <c r="AH5502" s="243"/>
    </row>
    <row r="5503" spans="30:34" x14ac:dyDescent="0.25">
      <c r="AD5503" s="243" t="s">
        <v>87</v>
      </c>
      <c r="AE5503" s="243" t="s">
        <v>1652</v>
      </c>
      <c r="AF5503" s="243">
        <v>1712009</v>
      </c>
      <c r="AG5503" s="243"/>
      <c r="AH5503" s="243"/>
    </row>
    <row r="5504" spans="30:34" x14ac:dyDescent="0.25">
      <c r="AD5504" s="243" t="s">
        <v>87</v>
      </c>
      <c r="AE5504" s="243" t="s">
        <v>1672</v>
      </c>
      <c r="AF5504" s="243">
        <v>1712157</v>
      </c>
      <c r="AG5504" s="243"/>
      <c r="AH5504" s="243"/>
    </row>
    <row r="5505" spans="30:34" x14ac:dyDescent="0.25">
      <c r="AD5505" s="243" t="s">
        <v>87</v>
      </c>
      <c r="AE5505" s="243" t="s">
        <v>1693</v>
      </c>
      <c r="AF5505" s="243">
        <v>1712405</v>
      </c>
      <c r="AG5505" s="243"/>
      <c r="AH5505" s="243"/>
    </row>
    <row r="5506" spans="30:34" x14ac:dyDescent="0.25">
      <c r="AD5506" s="243" t="s">
        <v>87</v>
      </c>
      <c r="AE5506" s="243" t="s">
        <v>1713</v>
      </c>
      <c r="AF5506" s="243">
        <v>1712454</v>
      </c>
      <c r="AG5506" s="243"/>
      <c r="AH5506" s="243"/>
    </row>
    <row r="5507" spans="30:34" x14ac:dyDescent="0.25">
      <c r="AD5507" s="243" t="s">
        <v>87</v>
      </c>
      <c r="AE5507" s="243" t="s">
        <v>1734</v>
      </c>
      <c r="AF5507" s="243">
        <v>1712504</v>
      </c>
      <c r="AG5507" s="243"/>
      <c r="AH5507" s="243"/>
    </row>
    <row r="5508" spans="30:34" x14ac:dyDescent="0.25">
      <c r="AD5508" s="243" t="s">
        <v>87</v>
      </c>
      <c r="AE5508" s="243" t="s">
        <v>1755</v>
      </c>
      <c r="AF5508" s="243">
        <v>1712702</v>
      </c>
      <c r="AG5508" s="243"/>
      <c r="AH5508" s="243"/>
    </row>
    <row r="5509" spans="30:34" x14ac:dyDescent="0.25">
      <c r="AD5509" s="243" t="s">
        <v>87</v>
      </c>
      <c r="AE5509" s="243" t="s">
        <v>1775</v>
      </c>
      <c r="AF5509" s="243">
        <v>1712801</v>
      </c>
      <c r="AG5509" s="243"/>
      <c r="AH5509" s="243"/>
    </row>
    <row r="5510" spans="30:34" x14ac:dyDescent="0.25">
      <c r="AD5510" s="243" t="s">
        <v>87</v>
      </c>
      <c r="AE5510" s="243" t="s">
        <v>1794</v>
      </c>
      <c r="AF5510" s="243">
        <v>1713205</v>
      </c>
      <c r="AG5510" s="243"/>
      <c r="AH5510" s="243"/>
    </row>
    <row r="5511" spans="30:34" x14ac:dyDescent="0.25">
      <c r="AD5511" s="243" t="s">
        <v>87</v>
      </c>
      <c r="AE5511" s="243" t="s">
        <v>1813</v>
      </c>
      <c r="AF5511" s="243">
        <v>1713304</v>
      </c>
      <c r="AG5511" s="243"/>
      <c r="AH5511" s="243"/>
    </row>
    <row r="5512" spans="30:34" x14ac:dyDescent="0.25">
      <c r="AD5512" s="243" t="s">
        <v>87</v>
      </c>
      <c r="AE5512" s="243" t="s">
        <v>1832</v>
      </c>
      <c r="AF5512" s="243">
        <v>1713601</v>
      </c>
      <c r="AG5512" s="243"/>
      <c r="AH5512" s="243"/>
    </row>
    <row r="5513" spans="30:34" x14ac:dyDescent="0.25">
      <c r="AD5513" s="243" t="s">
        <v>87</v>
      </c>
      <c r="AE5513" s="243" t="s">
        <v>1850</v>
      </c>
      <c r="AF5513" s="243">
        <v>1713700</v>
      </c>
      <c r="AG5513" s="243"/>
      <c r="AH5513" s="243"/>
    </row>
    <row r="5514" spans="30:34" x14ac:dyDescent="0.25">
      <c r="AD5514" s="243" t="s">
        <v>87</v>
      </c>
      <c r="AE5514" s="243" t="s">
        <v>1868</v>
      </c>
      <c r="AF5514" s="243">
        <v>1713957</v>
      </c>
      <c r="AG5514" s="243"/>
      <c r="AH5514" s="243"/>
    </row>
    <row r="5515" spans="30:34" x14ac:dyDescent="0.25">
      <c r="AD5515" s="243" t="s">
        <v>87</v>
      </c>
      <c r="AE5515" s="243" t="s">
        <v>1154</v>
      </c>
      <c r="AF5515" s="243">
        <v>1714203</v>
      </c>
      <c r="AG5515" s="243"/>
      <c r="AH5515" s="243"/>
    </row>
    <row r="5516" spans="30:34" x14ac:dyDescent="0.25">
      <c r="AD5516" s="243" t="s">
        <v>87</v>
      </c>
      <c r="AE5516" s="243" t="s">
        <v>1902</v>
      </c>
      <c r="AF5516" s="243">
        <v>1714302</v>
      </c>
      <c r="AG5516" s="243"/>
      <c r="AH5516" s="243"/>
    </row>
    <row r="5517" spans="30:34" x14ac:dyDescent="0.25">
      <c r="AD5517" s="243" t="s">
        <v>87</v>
      </c>
      <c r="AE5517" s="243" t="s">
        <v>1919</v>
      </c>
      <c r="AF5517" s="243">
        <v>1714880</v>
      </c>
      <c r="AG5517" s="243"/>
      <c r="AH5517" s="243"/>
    </row>
    <row r="5518" spans="30:34" x14ac:dyDescent="0.25">
      <c r="AD5518" s="243" t="s">
        <v>87</v>
      </c>
      <c r="AE5518" s="243" t="s">
        <v>1936</v>
      </c>
      <c r="AF5518" s="243">
        <v>1715002</v>
      </c>
      <c r="AG5518" s="243"/>
      <c r="AH5518" s="243"/>
    </row>
    <row r="5519" spans="30:34" x14ac:dyDescent="0.25">
      <c r="AD5519" s="243" t="s">
        <v>87</v>
      </c>
      <c r="AE5519" s="243" t="s">
        <v>1952</v>
      </c>
      <c r="AF5519" s="243">
        <v>1715101</v>
      </c>
      <c r="AG5519" s="243"/>
      <c r="AH5519" s="243"/>
    </row>
    <row r="5520" spans="30:34" x14ac:dyDescent="0.25">
      <c r="AD5520" s="243" t="s">
        <v>87</v>
      </c>
      <c r="AE5520" s="243" t="s">
        <v>1969</v>
      </c>
      <c r="AF5520" s="243">
        <v>1715150</v>
      </c>
      <c r="AG5520" s="243"/>
      <c r="AH5520" s="243"/>
    </row>
    <row r="5521" spans="30:34" x14ac:dyDescent="0.25">
      <c r="AD5521" s="243" t="s">
        <v>87</v>
      </c>
      <c r="AE5521" s="243" t="s">
        <v>1987</v>
      </c>
      <c r="AF5521" s="243">
        <v>1715259</v>
      </c>
      <c r="AG5521" s="243"/>
      <c r="AH5521" s="243"/>
    </row>
    <row r="5522" spans="30:34" x14ac:dyDescent="0.25">
      <c r="AD5522" s="243" t="s">
        <v>87</v>
      </c>
      <c r="AE5522" s="243" t="s">
        <v>2004</v>
      </c>
      <c r="AF5522" s="243">
        <v>1715507</v>
      </c>
      <c r="AG5522" s="243"/>
      <c r="AH5522" s="243"/>
    </row>
    <row r="5523" spans="30:34" x14ac:dyDescent="0.25">
      <c r="AD5523" s="243" t="s">
        <v>87</v>
      </c>
      <c r="AE5523" s="243" t="s">
        <v>2022</v>
      </c>
      <c r="AF5523" s="243">
        <v>1721000</v>
      </c>
      <c r="AG5523" s="243"/>
      <c r="AH5523" s="243"/>
    </row>
    <row r="5524" spans="30:34" x14ac:dyDescent="0.25">
      <c r="AD5524" s="243" t="s">
        <v>87</v>
      </c>
      <c r="AE5524" s="243" t="s">
        <v>2040</v>
      </c>
      <c r="AF5524" s="243">
        <v>1715705</v>
      </c>
      <c r="AG5524" s="243"/>
      <c r="AH5524" s="243"/>
    </row>
    <row r="5525" spans="30:34" x14ac:dyDescent="0.25">
      <c r="AD5525" s="243" t="s">
        <v>87</v>
      </c>
      <c r="AE5525" s="243" t="s">
        <v>2058</v>
      </c>
      <c r="AF5525" s="243">
        <v>1713809</v>
      </c>
      <c r="AG5525" s="243"/>
      <c r="AH5525" s="243"/>
    </row>
    <row r="5526" spans="30:34" x14ac:dyDescent="0.25">
      <c r="AD5526" s="243" t="s">
        <v>87</v>
      </c>
      <c r="AE5526" s="243" t="s">
        <v>2075</v>
      </c>
      <c r="AF5526" s="243">
        <v>1715754</v>
      </c>
      <c r="AG5526" s="243"/>
      <c r="AH5526" s="243"/>
    </row>
    <row r="5527" spans="30:34" x14ac:dyDescent="0.25">
      <c r="AD5527" s="243" t="s">
        <v>87</v>
      </c>
      <c r="AE5527" s="243" t="s">
        <v>2091</v>
      </c>
      <c r="AF5527" s="243">
        <v>1716109</v>
      </c>
      <c r="AG5527" s="243"/>
      <c r="AH5527" s="243"/>
    </row>
    <row r="5528" spans="30:34" x14ac:dyDescent="0.25">
      <c r="AD5528" s="243" t="s">
        <v>87</v>
      </c>
      <c r="AE5528" s="243" t="s">
        <v>2107</v>
      </c>
      <c r="AF5528" s="243">
        <v>1716208</v>
      </c>
      <c r="AG5528" s="243"/>
      <c r="AH5528" s="243"/>
    </row>
    <row r="5529" spans="30:34" x14ac:dyDescent="0.25">
      <c r="AD5529" s="243" t="s">
        <v>87</v>
      </c>
      <c r="AE5529" s="243" t="s">
        <v>2048</v>
      </c>
      <c r="AF5529" s="243">
        <v>1716307</v>
      </c>
      <c r="AG5529" s="243"/>
      <c r="AH5529" s="243"/>
    </row>
    <row r="5530" spans="30:34" x14ac:dyDescent="0.25">
      <c r="AD5530" s="243" t="s">
        <v>87</v>
      </c>
      <c r="AE5530" s="243" t="s">
        <v>2139</v>
      </c>
      <c r="AF5530" s="243">
        <v>1716505</v>
      </c>
      <c r="AG5530" s="243"/>
      <c r="AH5530" s="243"/>
    </row>
    <row r="5531" spans="30:34" x14ac:dyDescent="0.25">
      <c r="AD5531" s="243" t="s">
        <v>87</v>
      </c>
      <c r="AE5531" s="243" t="s">
        <v>2155</v>
      </c>
      <c r="AF5531" s="243">
        <v>1716604</v>
      </c>
      <c r="AG5531" s="243"/>
      <c r="AH5531" s="243"/>
    </row>
    <row r="5532" spans="30:34" x14ac:dyDescent="0.25">
      <c r="AD5532" s="243" t="s">
        <v>87</v>
      </c>
      <c r="AE5532" s="243" t="s">
        <v>2172</v>
      </c>
      <c r="AF5532" s="243">
        <v>1716653</v>
      </c>
      <c r="AG5532" s="243"/>
      <c r="AH5532" s="243"/>
    </row>
    <row r="5533" spans="30:34" x14ac:dyDescent="0.25">
      <c r="AD5533" s="243" t="s">
        <v>87</v>
      </c>
      <c r="AE5533" s="243" t="s">
        <v>2189</v>
      </c>
      <c r="AF5533" s="243">
        <v>1717008</v>
      </c>
      <c r="AG5533" s="243"/>
      <c r="AH5533" s="243"/>
    </row>
    <row r="5534" spans="30:34" x14ac:dyDescent="0.25">
      <c r="AD5534" s="243" t="s">
        <v>87</v>
      </c>
      <c r="AE5534" s="243" t="s">
        <v>2205</v>
      </c>
      <c r="AF5534" s="243">
        <v>1717206</v>
      </c>
      <c r="AG5534" s="243"/>
      <c r="AH5534" s="243"/>
    </row>
    <row r="5535" spans="30:34" x14ac:dyDescent="0.25">
      <c r="AD5535" s="243" t="s">
        <v>87</v>
      </c>
      <c r="AE5535" s="243" t="s">
        <v>2220</v>
      </c>
      <c r="AF5535" s="243">
        <v>1717503</v>
      </c>
      <c r="AG5535" s="243"/>
      <c r="AH5535" s="243"/>
    </row>
    <row r="5536" spans="30:34" x14ac:dyDescent="0.25">
      <c r="AD5536" s="243" t="s">
        <v>87</v>
      </c>
      <c r="AE5536" s="243" t="s">
        <v>2237</v>
      </c>
      <c r="AF5536" s="243">
        <v>1717800</v>
      </c>
      <c r="AG5536" s="243"/>
      <c r="AH5536" s="243"/>
    </row>
    <row r="5537" spans="30:34" x14ac:dyDescent="0.25">
      <c r="AD5537" s="243" t="s">
        <v>87</v>
      </c>
      <c r="AE5537" s="243" t="s">
        <v>2252</v>
      </c>
      <c r="AF5537" s="243">
        <v>1717909</v>
      </c>
      <c r="AG5537" s="243"/>
      <c r="AH5537" s="243"/>
    </row>
    <row r="5538" spans="30:34" x14ac:dyDescent="0.25">
      <c r="AD5538" s="243" t="s">
        <v>87</v>
      </c>
      <c r="AE5538" s="243" t="s">
        <v>2267</v>
      </c>
      <c r="AF5538" s="243">
        <v>1718006</v>
      </c>
      <c r="AG5538" s="243"/>
      <c r="AH5538" s="243"/>
    </row>
    <row r="5539" spans="30:34" x14ac:dyDescent="0.25">
      <c r="AD5539" s="243" t="s">
        <v>87</v>
      </c>
      <c r="AE5539" s="243" t="s">
        <v>2282</v>
      </c>
      <c r="AF5539" s="243">
        <v>1718204</v>
      </c>
      <c r="AG5539" s="243"/>
      <c r="AH5539" s="243"/>
    </row>
    <row r="5540" spans="30:34" x14ac:dyDescent="0.25">
      <c r="AD5540" s="243" t="s">
        <v>87</v>
      </c>
      <c r="AE5540" s="243" t="s">
        <v>2298</v>
      </c>
      <c r="AF5540" s="243">
        <v>1718303</v>
      </c>
      <c r="AG5540" s="243"/>
      <c r="AH5540" s="243"/>
    </row>
    <row r="5541" spans="30:34" x14ac:dyDescent="0.25">
      <c r="AD5541" s="243" t="s">
        <v>87</v>
      </c>
      <c r="AE5541" s="243" t="s">
        <v>1430</v>
      </c>
      <c r="AF5541" s="243">
        <v>1718402</v>
      </c>
      <c r="AG5541" s="243"/>
      <c r="AH5541" s="243"/>
    </row>
    <row r="5542" spans="30:34" x14ac:dyDescent="0.25">
      <c r="AD5542" s="243" t="s">
        <v>87</v>
      </c>
      <c r="AE5542" s="243" t="s">
        <v>2327</v>
      </c>
      <c r="AF5542" s="243">
        <v>1718451</v>
      </c>
      <c r="AG5542" s="243"/>
      <c r="AH5542" s="243"/>
    </row>
    <row r="5543" spans="30:34" x14ac:dyDescent="0.25">
      <c r="AD5543" s="243" t="s">
        <v>87</v>
      </c>
      <c r="AE5543" s="243" t="s">
        <v>2343</v>
      </c>
      <c r="AF5543" s="243">
        <v>1718501</v>
      </c>
      <c r="AG5543" s="243"/>
      <c r="AH5543" s="243"/>
    </row>
    <row r="5544" spans="30:34" x14ac:dyDescent="0.25">
      <c r="AD5544" s="243" t="s">
        <v>87</v>
      </c>
      <c r="AE5544" s="243" t="s">
        <v>2359</v>
      </c>
      <c r="AF5544" s="243">
        <v>1718550</v>
      </c>
      <c r="AG5544" s="243"/>
      <c r="AH5544" s="243"/>
    </row>
    <row r="5545" spans="30:34" x14ac:dyDescent="0.25">
      <c r="AD5545" s="243" t="s">
        <v>87</v>
      </c>
      <c r="AE5545" s="243" t="s">
        <v>2373</v>
      </c>
      <c r="AF5545" s="243">
        <v>1718659</v>
      </c>
      <c r="AG5545" s="243"/>
      <c r="AH5545" s="243"/>
    </row>
    <row r="5546" spans="30:34" x14ac:dyDescent="0.25">
      <c r="AD5546" s="243" t="s">
        <v>87</v>
      </c>
      <c r="AE5546" s="243" t="s">
        <v>2388</v>
      </c>
      <c r="AF5546" s="243">
        <v>1718709</v>
      </c>
      <c r="AG5546" s="243"/>
      <c r="AH5546" s="243"/>
    </row>
    <row r="5547" spans="30:34" x14ac:dyDescent="0.25">
      <c r="AD5547" s="243" t="s">
        <v>87</v>
      </c>
      <c r="AE5547" s="243" t="s">
        <v>2404</v>
      </c>
      <c r="AF5547" s="243">
        <v>1718758</v>
      </c>
      <c r="AG5547" s="243"/>
      <c r="AH5547" s="243"/>
    </row>
    <row r="5548" spans="30:34" x14ac:dyDescent="0.25">
      <c r="AD5548" s="243" t="s">
        <v>87</v>
      </c>
      <c r="AE5548" s="243" t="s">
        <v>2420</v>
      </c>
      <c r="AF5548" s="243">
        <v>1718808</v>
      </c>
      <c r="AG5548" s="243"/>
      <c r="AH5548" s="243"/>
    </row>
    <row r="5549" spans="30:34" x14ac:dyDescent="0.25">
      <c r="AD5549" s="243" t="s">
        <v>87</v>
      </c>
      <c r="AE5549" s="243" t="s">
        <v>2436</v>
      </c>
      <c r="AF5549" s="243">
        <v>1718840</v>
      </c>
      <c r="AG5549" s="243"/>
      <c r="AH5549" s="243"/>
    </row>
    <row r="5550" spans="30:34" x14ac:dyDescent="0.25">
      <c r="AD5550" s="243" t="s">
        <v>87</v>
      </c>
      <c r="AE5550" s="243" t="s">
        <v>2452</v>
      </c>
      <c r="AF5550" s="243">
        <v>1718865</v>
      </c>
      <c r="AG5550" s="243"/>
      <c r="AH5550" s="243"/>
    </row>
    <row r="5551" spans="30:34" x14ac:dyDescent="0.25">
      <c r="AD5551" s="243" t="s">
        <v>87</v>
      </c>
      <c r="AE5551" s="243" t="s">
        <v>2466</v>
      </c>
      <c r="AF5551" s="243">
        <v>1718881</v>
      </c>
      <c r="AG5551" s="243"/>
      <c r="AH5551" s="243"/>
    </row>
    <row r="5552" spans="30:34" x14ac:dyDescent="0.25">
      <c r="AD5552" s="243" t="s">
        <v>87</v>
      </c>
      <c r="AE5552" s="243" t="s">
        <v>2481</v>
      </c>
      <c r="AF5552" s="243">
        <v>1718899</v>
      </c>
      <c r="AG5552" s="243"/>
      <c r="AH5552" s="243"/>
    </row>
    <row r="5553" spans="30:34" x14ac:dyDescent="0.25">
      <c r="AD5553" s="243" t="s">
        <v>87</v>
      </c>
      <c r="AE5553" s="243" t="s">
        <v>2497</v>
      </c>
      <c r="AF5553" s="243">
        <v>1718907</v>
      </c>
      <c r="AG5553" s="243"/>
      <c r="AH5553" s="243"/>
    </row>
    <row r="5554" spans="30:34" x14ac:dyDescent="0.25">
      <c r="AD5554" s="243" t="s">
        <v>87</v>
      </c>
      <c r="AE5554" s="243" t="s">
        <v>2511</v>
      </c>
      <c r="AF5554" s="243">
        <v>1719004</v>
      </c>
      <c r="AG5554" s="243"/>
      <c r="AH5554" s="243"/>
    </row>
    <row r="5555" spans="30:34" x14ac:dyDescent="0.25">
      <c r="AD5555" s="243" t="s">
        <v>87</v>
      </c>
      <c r="AE5555" s="243" t="s">
        <v>2527</v>
      </c>
      <c r="AF5555" s="243">
        <v>1720002</v>
      </c>
      <c r="AG5555" s="243"/>
      <c r="AH5555" s="243"/>
    </row>
    <row r="5556" spans="30:34" x14ac:dyDescent="0.25">
      <c r="AD5556" s="243" t="s">
        <v>87</v>
      </c>
      <c r="AE5556" s="243" t="s">
        <v>2542</v>
      </c>
      <c r="AF5556" s="243">
        <v>1720101</v>
      </c>
      <c r="AG5556" s="243"/>
      <c r="AH5556" s="243"/>
    </row>
    <row r="5557" spans="30:34" x14ac:dyDescent="0.25">
      <c r="AD5557" s="243" t="s">
        <v>87</v>
      </c>
      <c r="AE5557" s="243" t="s">
        <v>2558</v>
      </c>
      <c r="AF5557" s="243">
        <v>1720150</v>
      </c>
      <c r="AG5557" s="243"/>
      <c r="AH5557" s="243"/>
    </row>
    <row r="5558" spans="30:34" x14ac:dyDescent="0.25">
      <c r="AD5558" s="243" t="s">
        <v>87</v>
      </c>
      <c r="AE5558" s="243" t="s">
        <v>2572</v>
      </c>
      <c r="AF5558" s="243">
        <v>1720200</v>
      </c>
      <c r="AG5558" s="243"/>
      <c r="AH5558" s="243"/>
    </row>
    <row r="5559" spans="30:34" x14ac:dyDescent="0.25">
      <c r="AD5559" s="243" t="s">
        <v>87</v>
      </c>
      <c r="AE5559" s="243" t="s">
        <v>2587</v>
      </c>
      <c r="AF5559" s="243">
        <v>1720259</v>
      </c>
      <c r="AG5559" s="243"/>
      <c r="AH5559" s="243"/>
    </row>
    <row r="5560" spans="30:34" x14ac:dyDescent="0.25">
      <c r="AD5560" s="243" t="s">
        <v>87</v>
      </c>
      <c r="AE5560" s="243" t="s">
        <v>2603</v>
      </c>
      <c r="AF5560" s="243">
        <v>1720309</v>
      </c>
      <c r="AG5560" s="243"/>
      <c r="AH5560" s="243"/>
    </row>
    <row r="5561" spans="30:34" x14ac:dyDescent="0.25">
      <c r="AD5561" s="243" t="s">
        <v>87</v>
      </c>
      <c r="AE5561" s="243" t="s">
        <v>2618</v>
      </c>
      <c r="AF5561" s="243">
        <v>1720499</v>
      </c>
      <c r="AG5561" s="243"/>
      <c r="AH5561" s="243"/>
    </row>
    <row r="5562" spans="30:34" x14ac:dyDescent="0.25">
      <c r="AD5562" s="243" t="s">
        <v>87</v>
      </c>
      <c r="AE5562" s="243" t="s">
        <v>2631</v>
      </c>
      <c r="AF5562" s="243">
        <v>1720655</v>
      </c>
      <c r="AG5562" s="243"/>
      <c r="AH5562" s="243"/>
    </row>
    <row r="5563" spans="30:34" x14ac:dyDescent="0.25">
      <c r="AD5563" s="243" t="s">
        <v>87</v>
      </c>
      <c r="AE5563" s="243" t="s">
        <v>2645</v>
      </c>
      <c r="AF5563" s="243">
        <v>1720804</v>
      </c>
      <c r="AG5563" s="243"/>
      <c r="AH5563" s="243"/>
    </row>
    <row r="5564" spans="30:34" x14ac:dyDescent="0.25">
      <c r="AD5564" s="243" t="s">
        <v>87</v>
      </c>
      <c r="AE5564" s="243" t="s">
        <v>2658</v>
      </c>
      <c r="AF5564" s="243">
        <v>1720853</v>
      </c>
      <c r="AG5564" s="243"/>
      <c r="AH5564" s="243"/>
    </row>
    <row r="5565" spans="30:34" x14ac:dyDescent="0.25">
      <c r="AD5565" s="243" t="s">
        <v>87</v>
      </c>
      <c r="AE5565" s="243" t="s">
        <v>2673</v>
      </c>
      <c r="AF5565" s="243">
        <v>1720903</v>
      </c>
      <c r="AG5565" s="243"/>
      <c r="AH5565" s="243"/>
    </row>
    <row r="5566" spans="30:34" x14ac:dyDescent="0.25">
      <c r="AD5566" s="243" t="s">
        <v>87</v>
      </c>
      <c r="AE5566" s="243" t="s">
        <v>5388</v>
      </c>
      <c r="AF5566" s="243">
        <v>1720937</v>
      </c>
      <c r="AG5566" s="243"/>
      <c r="AH5566" s="243"/>
    </row>
    <row r="5567" spans="30:34" x14ac:dyDescent="0.25">
      <c r="AD5567" s="243" t="s">
        <v>87</v>
      </c>
      <c r="AE5567" s="243" t="s">
        <v>2687</v>
      </c>
      <c r="AF5567" s="243">
        <v>1720978</v>
      </c>
      <c r="AG5567" s="243"/>
      <c r="AH5567" s="243"/>
    </row>
    <row r="5568" spans="30:34" x14ac:dyDescent="0.25">
      <c r="AD5568" s="243" t="s">
        <v>87</v>
      </c>
      <c r="AE5568" s="243" t="s">
        <v>2703</v>
      </c>
      <c r="AF5568" s="243">
        <v>1721109</v>
      </c>
      <c r="AG5568" s="243"/>
      <c r="AH5568" s="243"/>
    </row>
    <row r="5569" spans="30:34" x14ac:dyDescent="0.25">
      <c r="AD5569" s="243" t="s">
        <v>87</v>
      </c>
      <c r="AE5569" s="243" t="s">
        <v>2718</v>
      </c>
      <c r="AF5569" s="243">
        <v>1721208</v>
      </c>
      <c r="AG5569" s="243"/>
      <c r="AH5569" s="243"/>
    </row>
    <row r="5570" spans="30:34" x14ac:dyDescent="0.25">
      <c r="AD5570" s="243" t="s">
        <v>87</v>
      </c>
      <c r="AE5570" s="243" t="s">
        <v>2734</v>
      </c>
      <c r="AF5570" s="243">
        <v>1721257</v>
      </c>
      <c r="AG5570" s="243"/>
      <c r="AH5570" s="243"/>
    </row>
    <row r="5571" spans="30:34" x14ac:dyDescent="0.25">
      <c r="AD5571" s="243" t="s">
        <v>87</v>
      </c>
      <c r="AE5571" s="243" t="s">
        <v>2749</v>
      </c>
      <c r="AF5571" s="243">
        <v>1721307</v>
      </c>
      <c r="AG5571" s="243"/>
      <c r="AH5571" s="243"/>
    </row>
    <row r="5572" spans="30:34" x14ac:dyDescent="0.25">
      <c r="AD5572" s="243" t="s">
        <v>87</v>
      </c>
      <c r="AE5572" s="243" t="s">
        <v>2764</v>
      </c>
      <c r="AF5572" s="243">
        <v>1722081</v>
      </c>
      <c r="AG5572" s="243"/>
      <c r="AH5572" s="243"/>
    </row>
    <row r="5573" spans="30:34" x14ac:dyDescent="0.25">
      <c r="AD5573" s="243" t="s">
        <v>87</v>
      </c>
      <c r="AE5573" s="243" t="s">
        <v>2780</v>
      </c>
      <c r="AF5573" s="243">
        <v>1722107</v>
      </c>
      <c r="AG5573" s="243"/>
      <c r="AH5573" s="243"/>
    </row>
  </sheetData>
  <sheetProtection algorithmName="SHA-512" hashValue="LPl8noFS2xCfqZeeHPJpk+Lky2hG7lsf9do1aaHevSgmF6bDqBnDStfrWnF6SrSuf0if+yZzpHRhNM6jdKYXOg==" saltValue="0ZJ6DqpK4A7+KkZESV3+PQ==" spinCount="100000" sheet="1" objects="1" scenarios="1" autoFilter="0"/>
  <autoFilter ref="A1:V300"/>
  <conditionalFormatting sqref="N1:O300 S1:T1 R2:U300 V1:V300">
    <cfRule type="beginsWith" dxfId="20" priority="9" operator="beginsWith" text="VERIFICAR">
      <formula>LEFT(N1,LEN("VERIFICAR"))="VERIFICAR"</formula>
    </cfRule>
    <cfRule type="beginsWith" dxfId="19" priority="10" operator="beginsWith" text="ERRO">
      <formula>LEFT(N1,LEN("ERRO"))="ERRO"</formula>
    </cfRule>
    <cfRule type="containsText" dxfId="18" priority="11" operator="containsText" text="SIM">
      <formula>NOT(ISERROR(SEARCH("SIM",N1)))</formula>
    </cfRule>
  </conditionalFormatting>
  <conditionalFormatting sqref="P2:P300">
    <cfRule type="containsText" dxfId="17" priority="7" operator="containsText" text="SIM">
      <formula>NOT(ISERROR(SEARCH("SIM",P2)))</formula>
    </cfRule>
    <cfRule type="beginsWith" dxfId="16" priority="8" operator="beginsWith" text="ERRO">
      <formula>LEFT(P2,LEN("ERRO"))="ERRO"</formula>
    </cfRule>
  </conditionalFormatting>
  <conditionalFormatting sqref="U1 R1">
    <cfRule type="containsText" dxfId="15" priority="5" operator="containsText" text="SIM">
      <formula>NOT(ISERROR(SEARCH("SIM",R1)))</formula>
    </cfRule>
    <cfRule type="beginsWith" dxfId="14" priority="6" operator="beginsWith" text="ERRO">
      <formula>LEFT(R1,LEN("ERRO"))="ERRO"</formula>
    </cfRule>
  </conditionalFormatting>
  <conditionalFormatting sqref="Q1:Q300">
    <cfRule type="containsText" dxfId="13" priority="3" operator="containsText" text="SIM">
      <formula>NOT(ISERROR(SEARCH("SIM",Q1)))</formula>
    </cfRule>
    <cfRule type="beginsWith" dxfId="12" priority="4" operator="beginsWith" text="ERRO">
      <formula>LEFT(Q1,LEN("ERRO"))="ERRO"</formula>
    </cfRule>
  </conditionalFormatting>
  <conditionalFormatting sqref="U2:U300">
    <cfRule type="containsText" dxfId="11" priority="2" operator="containsText" text="verificar">
      <formula>NOT(ISERROR(SEARCH("verificar",U2)))</formula>
    </cfRule>
  </conditionalFormatting>
  <conditionalFormatting sqref="O1:O300">
    <cfRule type="containsText" dxfId="10" priority="1" operator="containsText" text="verificar">
      <formula>NOT(ISERROR(SEARCH("verificar",O1)))</formula>
    </cfRule>
  </conditionalFormatting>
  <dataValidations count="4">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M300">
      <formula1>0</formula1>
      <formula2>10000</formula2>
    </dataValidation>
    <dataValidation allowBlank="1" showInputMessage="1" sqref="N2"/>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Vínculos!$A$2:$A$13</xm:f>
          </x14:formula1>
          <xm:sqref>B2:B300</xm:sqref>
        </x14:dataValidation>
        <x14:dataValidation type="list" allowBlank="1" showInputMessage="1" showErrorMessage="1">
          <x14:formula1>
            <xm:f>Vínculos!$E$2:$E$9</xm:f>
          </x14:formula1>
          <xm:sqref>D2:D300</xm:sqref>
        </x14:dataValidation>
        <x14:dataValidation type="list" allowBlank="1" showInputMessage="1" showErrorMessage="1">
          <x14:formula1>
            <xm:f>INDIRECT(Controles!$B$2)</xm:f>
          </x14:formula1>
          <xm:sqref>E2:E300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SBlYhQXGxh2SN+Yl/6fSwYBPdamm2YaX8U3325Xzgjvw+jHTR8tKtcoV2f9z/LX/ebw3dRcXcOP4dn3UMM7fUA==" saltValue="7HuBZ39hy9udBipiZiDgsQ==" spinCount="100000" sheet="1" objects="1" scenarios="1"/>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G5573"/>
  <sheetViews>
    <sheetView showGridLines="0" zoomScale="82" zoomScaleNormal="82" workbookViewId="0">
      <pane xSplit="3" ySplit="1" topLeftCell="D507" activePane="bottomRight" state="frozen"/>
      <selection activeCell="AC3" sqref="AC3"/>
      <selection pane="topRight" activeCell="AC3" sqref="AC3"/>
      <selection pane="bottomLeft" activeCell="AC3" sqref="AC3"/>
      <selection pane="bottomRight" activeCell="K507" sqref="K507"/>
    </sheetView>
  </sheetViews>
  <sheetFormatPr defaultColWidth="8.85546875" defaultRowHeight="15" x14ac:dyDescent="0.25"/>
  <cols>
    <col min="1" max="1" width="6.85546875" customWidth="1"/>
    <col min="2" max="2" width="7" customWidth="1"/>
    <col min="3" max="3" width="12.5703125" customWidth="1"/>
    <col min="4" max="4" width="14.28515625" customWidth="1"/>
    <col min="5" max="5" width="14.140625" bestFit="1" customWidth="1"/>
    <col min="6" max="6" width="14.140625" customWidth="1"/>
    <col min="7" max="7" width="18.7109375" customWidth="1"/>
    <col min="8" max="8" width="12.42578125" customWidth="1"/>
    <col min="9" max="9" width="13.140625" customWidth="1"/>
    <col min="10" max="10" width="12.28515625" customWidth="1"/>
    <col min="11" max="11" width="13.42578125" customWidth="1"/>
    <col min="12" max="12" width="13.5703125" customWidth="1"/>
    <col min="13" max="13" width="12.7109375" customWidth="1"/>
    <col min="14" max="14" width="7.42578125" customWidth="1"/>
    <col min="15" max="15" width="10.5703125" customWidth="1"/>
    <col min="16" max="16" width="11" customWidth="1"/>
    <col min="17" max="18" width="9.85546875" customWidth="1"/>
    <col min="19" max="19" width="9.5703125" customWidth="1"/>
    <col min="20" max="20" width="9.7109375" customWidth="1"/>
    <col min="21" max="21" width="10" customWidth="1"/>
    <col min="22" max="22" width="9.7109375" customWidth="1"/>
    <col min="23" max="23" width="9.5703125" customWidth="1"/>
    <col min="24" max="24" width="10.28515625" customWidth="1"/>
    <col min="25" max="31" width="8.85546875" style="239" hidden="1" customWidth="1"/>
    <col min="32" max="34" width="0" style="239" hidden="1" customWidth="1"/>
    <col min="35" max="16384" width="8.85546875" style="239"/>
  </cols>
  <sheetData>
    <row r="1" spans="1:33" ht="121.5" customHeight="1" x14ac:dyDescent="0.25">
      <c r="A1" s="59" t="s">
        <v>2</v>
      </c>
      <c r="B1" s="59" t="s">
        <v>3</v>
      </c>
      <c r="C1" s="59" t="s">
        <v>0</v>
      </c>
      <c r="D1" s="59" t="s">
        <v>4</v>
      </c>
      <c r="E1" s="59" t="s">
        <v>13</v>
      </c>
      <c r="F1" s="59" t="s">
        <v>14</v>
      </c>
      <c r="G1" s="59" t="s">
        <v>5</v>
      </c>
      <c r="H1" s="59" t="s">
        <v>6</v>
      </c>
      <c r="I1" s="59" t="s">
        <v>15</v>
      </c>
      <c r="J1" s="59" t="s">
        <v>5522</v>
      </c>
      <c r="K1" s="59" t="s">
        <v>7</v>
      </c>
      <c r="L1" s="59" t="s">
        <v>5578</v>
      </c>
      <c r="M1" s="59" t="s">
        <v>5577</v>
      </c>
      <c r="N1" s="59" t="s">
        <v>5523</v>
      </c>
      <c r="O1" s="59" t="s">
        <v>5592</v>
      </c>
      <c r="P1" s="59" t="s">
        <v>9</v>
      </c>
      <c r="Q1" s="61" t="s">
        <v>12</v>
      </c>
      <c r="R1" s="61" t="s">
        <v>16</v>
      </c>
      <c r="S1" s="63" t="s">
        <v>17</v>
      </c>
      <c r="T1" s="60" t="s">
        <v>18</v>
      </c>
      <c r="U1" s="63" t="s">
        <v>19</v>
      </c>
      <c r="V1" s="63" t="s">
        <v>20</v>
      </c>
      <c r="W1" s="63" t="s">
        <v>21</v>
      </c>
      <c r="X1" s="60" t="s">
        <v>22</v>
      </c>
      <c r="Z1" s="240" t="s">
        <v>2</v>
      </c>
      <c r="AA1" s="56" t="s">
        <v>5</v>
      </c>
      <c r="AB1" s="56" t="s">
        <v>5387</v>
      </c>
      <c r="AC1" s="241"/>
      <c r="AD1" s="56" t="s">
        <v>2</v>
      </c>
    </row>
    <row r="2" spans="1:33" s="33" customFormat="1" ht="19.5" customHeight="1" x14ac:dyDescent="0.25">
      <c r="A2" s="32" t="str">
        <f>Controles!$B$2</f>
        <v>RS</v>
      </c>
      <c r="B2" s="32">
        <f>Controles!$C$2</f>
        <v>10</v>
      </c>
      <c r="C2" s="32" t="s">
        <v>5391</v>
      </c>
      <c r="D2" s="37"/>
      <c r="E2" s="37"/>
      <c r="F2" s="37"/>
      <c r="G2" s="37"/>
      <c r="H2" s="77"/>
      <c r="I2" s="77"/>
      <c r="J2" s="220">
        <f>SUM(H2:I2)</f>
        <v>0</v>
      </c>
      <c r="K2" s="77"/>
      <c r="L2" s="77"/>
      <c r="M2" s="77"/>
      <c r="N2" s="220">
        <f t="shared" ref="N2:N65" si="0">L2+M2</f>
        <v>0</v>
      </c>
      <c r="O2" s="77"/>
      <c r="P2" s="77"/>
      <c r="Q2" s="145">
        <f>IF(H2&gt;N2,"ERRO",0)</f>
        <v>0</v>
      </c>
      <c r="R2" s="151">
        <f t="shared" ref="R2:R65" si="1">IF(AND(N2&gt;0,H2+I2=0),"VERIFICAR",0)</f>
        <v>0</v>
      </c>
      <c r="S2" s="145">
        <f t="shared" ref="S2:S65" si="2">IF(AND(I2=0,(K2-N2)&lt;0),"ERRO",0)</f>
        <v>0</v>
      </c>
      <c r="T2" s="145">
        <f t="shared" ref="T2:T65" si="3">IF(AND(I2=0,O2&gt;N2),"ERRO",0)</f>
        <v>0</v>
      </c>
      <c r="U2" s="145">
        <f t="shared" ref="U2:U65" si="4">IF(O2&gt;0, IF(H2= 0, IF(I2=0, "ERRO",0),0),0)</f>
        <v>0</v>
      </c>
      <c r="V2" s="145">
        <f t="shared" ref="V2:V65" si="5">IF(P2&gt;0, IF(H2= 0, IF(I2=0, "ERRO",0),0),0)</f>
        <v>0</v>
      </c>
      <c r="W2" s="151">
        <f>IF(O2+P2&gt;K2,"VERIFICAR",0)</f>
        <v>0</v>
      </c>
      <c r="X2" s="247" t="str">
        <f t="shared" ref="X2:X5" si="6">IF(AND(Q2=0,S2=0,T2=0,U2=0,V2=0), "NÃO", "SIM")</f>
        <v>NÃO</v>
      </c>
      <c r="Y2" s="242">
        <f>IF(X2="NÃO",0,1)</f>
        <v>0</v>
      </c>
      <c r="Z2" s="243" t="s">
        <v>29</v>
      </c>
      <c r="AA2" s="243" t="s">
        <v>91</v>
      </c>
      <c r="AB2" s="243">
        <v>1200013</v>
      </c>
      <c r="AC2" s="243"/>
      <c r="AD2" s="56" t="s">
        <v>29</v>
      </c>
      <c r="AG2" s="33">
        <f>IF(J2=0,0,1)</f>
        <v>0</v>
      </c>
    </row>
    <row r="3" spans="1:33" s="33" customFormat="1" ht="19.5" customHeight="1" x14ac:dyDescent="0.25">
      <c r="A3" s="32" t="str">
        <f>Controles!$B$2</f>
        <v>RS</v>
      </c>
      <c r="B3" s="32">
        <f>Controles!$C$2</f>
        <v>10</v>
      </c>
      <c r="C3" s="32" t="s">
        <v>5391</v>
      </c>
      <c r="D3" s="37"/>
      <c r="E3" s="37"/>
      <c r="F3" s="37"/>
      <c r="G3" s="37"/>
      <c r="H3" s="77"/>
      <c r="I3" s="77"/>
      <c r="J3" s="220">
        <f t="shared" ref="J3:J66" si="7">SUM(H3:I3)</f>
        <v>0</v>
      </c>
      <c r="K3" s="77"/>
      <c r="L3" s="77"/>
      <c r="M3" s="77"/>
      <c r="N3" s="220">
        <f t="shared" si="0"/>
        <v>0</v>
      </c>
      <c r="O3" s="77"/>
      <c r="P3" s="77"/>
      <c r="Q3" s="145">
        <f t="shared" ref="Q3:Q66" si="8">IF(H3&gt;N3,"ERRO",0)</f>
        <v>0</v>
      </c>
      <c r="R3" s="151">
        <f t="shared" si="1"/>
        <v>0</v>
      </c>
      <c r="S3" s="145">
        <f t="shared" si="2"/>
        <v>0</v>
      </c>
      <c r="T3" s="145">
        <f t="shared" si="3"/>
        <v>0</v>
      </c>
      <c r="U3" s="145">
        <f t="shared" si="4"/>
        <v>0</v>
      </c>
      <c r="V3" s="145">
        <f t="shared" si="5"/>
        <v>0</v>
      </c>
      <c r="W3" s="151">
        <f t="shared" ref="W3:W66" si="9">IF(O3+P3&gt;K3,"VERIFICAR",0)</f>
        <v>0</v>
      </c>
      <c r="X3" s="247" t="str">
        <f t="shared" si="6"/>
        <v>NÃO</v>
      </c>
      <c r="Y3" s="242">
        <f t="shared" ref="Y3:Y66" si="10">IF(X3="NÃO",0,1)</f>
        <v>0</v>
      </c>
      <c r="Z3" s="243" t="s">
        <v>29</v>
      </c>
      <c r="AA3" s="243" t="s">
        <v>117</v>
      </c>
      <c r="AB3" s="243">
        <v>1200054</v>
      </c>
      <c r="AC3" s="243"/>
      <c r="AD3" s="56" t="s">
        <v>33</v>
      </c>
    </row>
    <row r="4" spans="1:33" s="33" customFormat="1" ht="19.5" customHeight="1" x14ac:dyDescent="0.25">
      <c r="A4" s="32" t="str">
        <f>Controles!$B$2</f>
        <v>RS</v>
      </c>
      <c r="B4" s="32">
        <f>Controles!$C$2</f>
        <v>10</v>
      </c>
      <c r="C4" s="32" t="s">
        <v>5391</v>
      </c>
      <c r="D4" s="37"/>
      <c r="E4" s="37"/>
      <c r="F4" s="37"/>
      <c r="G4" s="37"/>
      <c r="H4" s="77"/>
      <c r="I4" s="77"/>
      <c r="J4" s="220">
        <f t="shared" si="7"/>
        <v>0</v>
      </c>
      <c r="K4" s="77"/>
      <c r="L4" s="77"/>
      <c r="M4" s="77"/>
      <c r="N4" s="220">
        <f t="shared" si="0"/>
        <v>0</v>
      </c>
      <c r="O4" s="77"/>
      <c r="P4" s="77"/>
      <c r="Q4" s="145">
        <f t="shared" si="8"/>
        <v>0</v>
      </c>
      <c r="R4" s="151">
        <f t="shared" si="1"/>
        <v>0</v>
      </c>
      <c r="S4" s="145">
        <f t="shared" si="2"/>
        <v>0</v>
      </c>
      <c r="T4" s="145">
        <f t="shared" si="3"/>
        <v>0</v>
      </c>
      <c r="U4" s="145">
        <f t="shared" si="4"/>
        <v>0</v>
      </c>
      <c r="V4" s="145">
        <f t="shared" si="5"/>
        <v>0</v>
      </c>
      <c r="W4" s="151">
        <f t="shared" si="9"/>
        <v>0</v>
      </c>
      <c r="X4" s="247" t="str">
        <f t="shared" si="6"/>
        <v>NÃO</v>
      </c>
      <c r="Y4" s="242">
        <f t="shared" si="10"/>
        <v>0</v>
      </c>
      <c r="Z4" s="243" t="s">
        <v>29</v>
      </c>
      <c r="AA4" s="243" t="s">
        <v>143</v>
      </c>
      <c r="AB4" s="243">
        <v>1200104</v>
      </c>
      <c r="AC4" s="243"/>
      <c r="AD4" s="56" t="s">
        <v>38</v>
      </c>
    </row>
    <row r="5" spans="1:33" s="33" customFormat="1" ht="19.5" customHeight="1" x14ac:dyDescent="0.25">
      <c r="A5" s="32" t="str">
        <f>Controles!$B$2</f>
        <v>RS</v>
      </c>
      <c r="B5" s="32">
        <f>Controles!$C$2</f>
        <v>10</v>
      </c>
      <c r="C5" s="32" t="s">
        <v>5391</v>
      </c>
      <c r="D5" s="37"/>
      <c r="E5" s="37"/>
      <c r="F5" s="37"/>
      <c r="G5" s="37"/>
      <c r="H5" s="77"/>
      <c r="I5" s="77"/>
      <c r="J5" s="220">
        <f t="shared" si="7"/>
        <v>0</v>
      </c>
      <c r="K5" s="77"/>
      <c r="L5" s="77"/>
      <c r="M5" s="77"/>
      <c r="N5" s="220">
        <f t="shared" si="0"/>
        <v>0</v>
      </c>
      <c r="O5" s="77"/>
      <c r="P5" s="77"/>
      <c r="Q5" s="145">
        <f t="shared" si="8"/>
        <v>0</v>
      </c>
      <c r="R5" s="151">
        <f t="shared" si="1"/>
        <v>0</v>
      </c>
      <c r="S5" s="145">
        <f t="shared" si="2"/>
        <v>0</v>
      </c>
      <c r="T5" s="145">
        <f t="shared" si="3"/>
        <v>0</v>
      </c>
      <c r="U5" s="145">
        <f t="shared" si="4"/>
        <v>0</v>
      </c>
      <c r="V5" s="145">
        <f t="shared" si="5"/>
        <v>0</v>
      </c>
      <c r="W5" s="151">
        <f t="shared" si="9"/>
        <v>0</v>
      </c>
      <c r="X5" s="247" t="str">
        <f t="shared" si="6"/>
        <v>NÃO</v>
      </c>
      <c r="Y5" s="242">
        <f t="shared" si="10"/>
        <v>0</v>
      </c>
      <c r="Z5" s="243" t="s">
        <v>29</v>
      </c>
      <c r="AA5" s="243" t="s">
        <v>168</v>
      </c>
      <c r="AB5" s="243">
        <v>1200138</v>
      </c>
      <c r="AC5" s="243"/>
      <c r="AD5" s="56" t="s">
        <v>36</v>
      </c>
    </row>
    <row r="6" spans="1:33" s="33" customFormat="1" ht="19.5" customHeight="1" x14ac:dyDescent="0.25">
      <c r="A6" s="32" t="str">
        <f>Controles!$B$2</f>
        <v>RS</v>
      </c>
      <c r="B6" s="32">
        <f>Controles!$C$2</f>
        <v>10</v>
      </c>
      <c r="C6" s="32" t="s">
        <v>5391</v>
      </c>
      <c r="D6" s="37"/>
      <c r="E6" s="37"/>
      <c r="F6" s="37"/>
      <c r="G6" s="37"/>
      <c r="H6" s="77"/>
      <c r="I6" s="77"/>
      <c r="J6" s="220">
        <f t="shared" si="7"/>
        <v>0</v>
      </c>
      <c r="K6" s="77"/>
      <c r="L6" s="77"/>
      <c r="M6" s="77"/>
      <c r="N6" s="220">
        <f t="shared" si="0"/>
        <v>0</v>
      </c>
      <c r="O6" s="77"/>
      <c r="P6" s="77"/>
      <c r="Q6" s="145">
        <f t="shared" si="8"/>
        <v>0</v>
      </c>
      <c r="R6" s="151">
        <f t="shared" si="1"/>
        <v>0</v>
      </c>
      <c r="S6" s="145">
        <f t="shared" si="2"/>
        <v>0</v>
      </c>
      <c r="T6" s="145">
        <f t="shared" si="3"/>
        <v>0</v>
      </c>
      <c r="U6" s="145">
        <f t="shared" si="4"/>
        <v>0</v>
      </c>
      <c r="V6" s="145">
        <f t="shared" si="5"/>
        <v>0</v>
      </c>
      <c r="W6" s="151">
        <f t="shared" si="9"/>
        <v>0</v>
      </c>
      <c r="X6" s="247" t="str">
        <f t="shared" ref="X6:X69" si="11">IF(AND(Q6=0,S6=0,T6=0,U6=0,V6=0), "NÃO", "SIM")</f>
        <v>NÃO</v>
      </c>
      <c r="Y6" s="242">
        <f t="shared" si="10"/>
        <v>0</v>
      </c>
      <c r="Z6" s="243" t="s">
        <v>29</v>
      </c>
      <c r="AA6" s="243" t="s">
        <v>194</v>
      </c>
      <c r="AB6" s="243">
        <v>1200179</v>
      </c>
      <c r="AC6" s="243"/>
      <c r="AD6" s="56" t="s">
        <v>42</v>
      </c>
    </row>
    <row r="7" spans="1:33" s="33" customFormat="1" ht="19.5" customHeight="1" x14ac:dyDescent="0.25">
      <c r="A7" s="32" t="str">
        <f>Controles!$B$2</f>
        <v>RS</v>
      </c>
      <c r="B7" s="32">
        <f>Controles!$C$2</f>
        <v>10</v>
      </c>
      <c r="C7" s="32" t="s">
        <v>5391</v>
      </c>
      <c r="D7" s="37"/>
      <c r="E7" s="37"/>
      <c r="F7" s="37"/>
      <c r="G7" s="37"/>
      <c r="H7" s="77"/>
      <c r="I7" s="77"/>
      <c r="J7" s="220">
        <f t="shared" si="7"/>
        <v>0</v>
      </c>
      <c r="K7" s="77"/>
      <c r="L7" s="77"/>
      <c r="M7" s="77"/>
      <c r="N7" s="220">
        <f t="shared" si="0"/>
        <v>0</v>
      </c>
      <c r="O7" s="77"/>
      <c r="P7" s="77"/>
      <c r="Q7" s="145">
        <f t="shared" si="8"/>
        <v>0</v>
      </c>
      <c r="R7" s="151">
        <f t="shared" si="1"/>
        <v>0</v>
      </c>
      <c r="S7" s="145">
        <f t="shared" si="2"/>
        <v>0</v>
      </c>
      <c r="T7" s="145">
        <f t="shared" si="3"/>
        <v>0</v>
      </c>
      <c r="U7" s="145">
        <f t="shared" si="4"/>
        <v>0</v>
      </c>
      <c r="V7" s="145">
        <f t="shared" si="5"/>
        <v>0</v>
      </c>
      <c r="W7" s="151">
        <f t="shared" si="9"/>
        <v>0</v>
      </c>
      <c r="X7" s="247" t="str">
        <f t="shared" si="11"/>
        <v>NÃO</v>
      </c>
      <c r="Y7" s="242">
        <f t="shared" si="10"/>
        <v>0</v>
      </c>
      <c r="Z7" s="243" t="s">
        <v>29</v>
      </c>
      <c r="AA7" s="243" t="s">
        <v>220</v>
      </c>
      <c r="AB7" s="243">
        <v>1200203</v>
      </c>
      <c r="AC7" s="243"/>
      <c r="AD7" s="56" t="s">
        <v>46</v>
      </c>
    </row>
    <row r="8" spans="1:33" s="33" customFormat="1" ht="19.5" customHeight="1" x14ac:dyDescent="0.25">
      <c r="A8" s="32" t="str">
        <f>Controles!$B$2</f>
        <v>RS</v>
      </c>
      <c r="B8" s="32">
        <f>Controles!$C$2</f>
        <v>10</v>
      </c>
      <c r="C8" s="32" t="s">
        <v>5391</v>
      </c>
      <c r="D8" s="37"/>
      <c r="E8" s="37"/>
      <c r="F8" s="37"/>
      <c r="G8" s="37"/>
      <c r="H8" s="77"/>
      <c r="I8" s="77"/>
      <c r="J8" s="220">
        <f t="shared" si="7"/>
        <v>0</v>
      </c>
      <c r="K8" s="77"/>
      <c r="L8" s="77"/>
      <c r="M8" s="77"/>
      <c r="N8" s="220">
        <f t="shared" si="0"/>
        <v>0</v>
      </c>
      <c r="O8" s="77"/>
      <c r="P8" s="77"/>
      <c r="Q8" s="145">
        <f t="shared" si="8"/>
        <v>0</v>
      </c>
      <c r="R8" s="151">
        <f t="shared" si="1"/>
        <v>0</v>
      </c>
      <c r="S8" s="145">
        <f t="shared" si="2"/>
        <v>0</v>
      </c>
      <c r="T8" s="145">
        <f t="shared" si="3"/>
        <v>0</v>
      </c>
      <c r="U8" s="145">
        <f t="shared" si="4"/>
        <v>0</v>
      </c>
      <c r="V8" s="145">
        <f t="shared" si="5"/>
        <v>0</v>
      </c>
      <c r="W8" s="151">
        <f t="shared" si="9"/>
        <v>0</v>
      </c>
      <c r="X8" s="247" t="str">
        <f t="shared" si="11"/>
        <v>NÃO</v>
      </c>
      <c r="Y8" s="242">
        <f t="shared" si="10"/>
        <v>0</v>
      </c>
      <c r="Z8" s="243" t="s">
        <v>29</v>
      </c>
      <c r="AA8" s="243" t="s">
        <v>244</v>
      </c>
      <c r="AB8" s="243">
        <v>1200252</v>
      </c>
      <c r="AC8" s="243"/>
      <c r="AD8" s="56" t="s">
        <v>50</v>
      </c>
    </row>
    <row r="9" spans="1:33" s="33" customFormat="1" ht="19.5" customHeight="1" x14ac:dyDescent="0.25">
      <c r="A9" s="32" t="str">
        <f>Controles!$B$2</f>
        <v>RS</v>
      </c>
      <c r="B9" s="32">
        <f>Controles!$C$2</f>
        <v>10</v>
      </c>
      <c r="C9" s="32" t="s">
        <v>5391</v>
      </c>
      <c r="D9" s="37"/>
      <c r="E9" s="37"/>
      <c r="F9" s="37"/>
      <c r="G9" s="37"/>
      <c r="H9" s="77"/>
      <c r="I9" s="77"/>
      <c r="J9" s="220">
        <f t="shared" si="7"/>
        <v>0</v>
      </c>
      <c r="K9" s="77"/>
      <c r="L9" s="77"/>
      <c r="M9" s="77"/>
      <c r="N9" s="220">
        <f t="shared" si="0"/>
        <v>0</v>
      </c>
      <c r="O9" s="77"/>
      <c r="P9" s="77"/>
      <c r="Q9" s="145">
        <f t="shared" si="8"/>
        <v>0</v>
      </c>
      <c r="R9" s="151">
        <f t="shared" si="1"/>
        <v>0</v>
      </c>
      <c r="S9" s="145">
        <f t="shared" si="2"/>
        <v>0</v>
      </c>
      <c r="T9" s="145">
        <f t="shared" si="3"/>
        <v>0</v>
      </c>
      <c r="U9" s="145">
        <f t="shared" si="4"/>
        <v>0</v>
      </c>
      <c r="V9" s="145">
        <f t="shared" si="5"/>
        <v>0</v>
      </c>
      <c r="W9" s="151">
        <f t="shared" si="9"/>
        <v>0</v>
      </c>
      <c r="X9" s="247" t="str">
        <f t="shared" si="11"/>
        <v>NÃO</v>
      </c>
      <c r="Y9" s="242">
        <f t="shared" si="10"/>
        <v>0</v>
      </c>
      <c r="Z9" s="243" t="s">
        <v>29</v>
      </c>
      <c r="AA9" s="243" t="s">
        <v>269</v>
      </c>
      <c r="AB9" s="243">
        <v>1200302</v>
      </c>
      <c r="AC9" s="243"/>
      <c r="AD9" s="56" t="s">
        <v>54</v>
      </c>
    </row>
    <row r="10" spans="1:33" s="33" customFormat="1" ht="19.5" customHeight="1" x14ac:dyDescent="0.25">
      <c r="A10" s="32" t="str">
        <f>Controles!$B$2</f>
        <v>RS</v>
      </c>
      <c r="B10" s="32">
        <f>Controles!$C$2</f>
        <v>10</v>
      </c>
      <c r="C10" s="32" t="s">
        <v>5391</v>
      </c>
      <c r="D10" s="37"/>
      <c r="E10" s="37"/>
      <c r="F10" s="37"/>
      <c r="G10" s="37"/>
      <c r="H10" s="77"/>
      <c r="I10" s="77"/>
      <c r="J10" s="220">
        <f t="shared" si="7"/>
        <v>0</v>
      </c>
      <c r="K10" s="77"/>
      <c r="L10" s="77"/>
      <c r="M10" s="77"/>
      <c r="N10" s="220">
        <f t="shared" si="0"/>
        <v>0</v>
      </c>
      <c r="O10" s="77"/>
      <c r="P10" s="77"/>
      <c r="Q10" s="145">
        <f t="shared" si="8"/>
        <v>0</v>
      </c>
      <c r="R10" s="151">
        <f t="shared" si="1"/>
        <v>0</v>
      </c>
      <c r="S10" s="145">
        <f t="shared" si="2"/>
        <v>0</v>
      </c>
      <c r="T10" s="145">
        <f t="shared" si="3"/>
        <v>0</v>
      </c>
      <c r="U10" s="145">
        <f t="shared" si="4"/>
        <v>0</v>
      </c>
      <c r="V10" s="145">
        <f t="shared" si="5"/>
        <v>0</v>
      </c>
      <c r="W10" s="151">
        <f t="shared" si="9"/>
        <v>0</v>
      </c>
      <c r="X10" s="247" t="str">
        <f t="shared" si="11"/>
        <v>NÃO</v>
      </c>
      <c r="Y10" s="242">
        <f t="shared" si="10"/>
        <v>0</v>
      </c>
      <c r="Z10" s="243" t="s">
        <v>29</v>
      </c>
      <c r="AA10" s="243" t="s">
        <v>295</v>
      </c>
      <c r="AB10" s="243">
        <v>1200328</v>
      </c>
      <c r="AC10" s="243"/>
      <c r="AD10" s="56" t="s">
        <v>57</v>
      </c>
    </row>
    <row r="11" spans="1:33" s="33" customFormat="1" ht="19.5" customHeight="1" x14ac:dyDescent="0.25">
      <c r="A11" s="32" t="str">
        <f>Controles!$B$2</f>
        <v>RS</v>
      </c>
      <c r="B11" s="32">
        <f>Controles!$C$2</f>
        <v>10</v>
      </c>
      <c r="C11" s="32" t="s">
        <v>5391</v>
      </c>
      <c r="D11" s="37"/>
      <c r="E11" s="37"/>
      <c r="F11" s="37"/>
      <c r="G11" s="37"/>
      <c r="H11" s="77"/>
      <c r="I11" s="77"/>
      <c r="J11" s="220">
        <f t="shared" si="7"/>
        <v>0</v>
      </c>
      <c r="K11" s="77"/>
      <c r="L11" s="77"/>
      <c r="M11" s="77"/>
      <c r="N11" s="220">
        <f t="shared" si="0"/>
        <v>0</v>
      </c>
      <c r="O11" s="77"/>
      <c r="P11" s="77"/>
      <c r="Q11" s="145">
        <f t="shared" si="8"/>
        <v>0</v>
      </c>
      <c r="R11" s="151">
        <f t="shared" si="1"/>
        <v>0</v>
      </c>
      <c r="S11" s="145">
        <f t="shared" si="2"/>
        <v>0</v>
      </c>
      <c r="T11" s="145">
        <f t="shared" si="3"/>
        <v>0</v>
      </c>
      <c r="U11" s="145">
        <f t="shared" si="4"/>
        <v>0</v>
      </c>
      <c r="V11" s="145">
        <f t="shared" si="5"/>
        <v>0</v>
      </c>
      <c r="W11" s="151">
        <f t="shared" si="9"/>
        <v>0</v>
      </c>
      <c r="X11" s="247" t="str">
        <f t="shared" si="11"/>
        <v>NÃO</v>
      </c>
      <c r="Y11" s="242">
        <f t="shared" si="10"/>
        <v>0</v>
      </c>
      <c r="Z11" s="243" t="s">
        <v>29</v>
      </c>
      <c r="AA11" s="243" t="s">
        <v>321</v>
      </c>
      <c r="AB11" s="243">
        <v>1200336</v>
      </c>
      <c r="AC11" s="243"/>
      <c r="AD11" s="56" t="s">
        <v>59</v>
      </c>
    </row>
    <row r="12" spans="1:33" s="33" customFormat="1" ht="19.5" customHeight="1" x14ac:dyDescent="0.25">
      <c r="A12" s="32" t="str">
        <f>Controles!$B$2</f>
        <v>RS</v>
      </c>
      <c r="B12" s="32">
        <f>Controles!$C$2</f>
        <v>10</v>
      </c>
      <c r="C12" s="32" t="s">
        <v>5391</v>
      </c>
      <c r="D12" s="37"/>
      <c r="E12" s="37"/>
      <c r="F12" s="37"/>
      <c r="G12" s="37"/>
      <c r="H12" s="77"/>
      <c r="I12" s="77"/>
      <c r="J12" s="220">
        <f t="shared" si="7"/>
        <v>0</v>
      </c>
      <c r="K12" s="77"/>
      <c r="L12" s="77"/>
      <c r="M12" s="77"/>
      <c r="N12" s="220">
        <f t="shared" si="0"/>
        <v>0</v>
      </c>
      <c r="O12" s="77"/>
      <c r="P12" s="77"/>
      <c r="Q12" s="145">
        <f t="shared" si="8"/>
        <v>0</v>
      </c>
      <c r="R12" s="151">
        <f t="shared" si="1"/>
        <v>0</v>
      </c>
      <c r="S12" s="145">
        <f t="shared" si="2"/>
        <v>0</v>
      </c>
      <c r="T12" s="145">
        <f t="shared" si="3"/>
        <v>0</v>
      </c>
      <c r="U12" s="145">
        <f t="shared" si="4"/>
        <v>0</v>
      </c>
      <c r="V12" s="145">
        <f t="shared" si="5"/>
        <v>0</v>
      </c>
      <c r="W12" s="151">
        <f t="shared" si="9"/>
        <v>0</v>
      </c>
      <c r="X12" s="247" t="str">
        <f t="shared" si="11"/>
        <v>NÃO</v>
      </c>
      <c r="Y12" s="242">
        <f t="shared" si="10"/>
        <v>0</v>
      </c>
      <c r="Z12" s="243" t="s">
        <v>29</v>
      </c>
      <c r="AA12" s="243" t="s">
        <v>346</v>
      </c>
      <c r="AB12" s="243">
        <v>1200344</v>
      </c>
      <c r="AC12" s="243"/>
      <c r="AD12" s="56" t="s">
        <v>65</v>
      </c>
    </row>
    <row r="13" spans="1:33" s="33" customFormat="1" ht="19.5" customHeight="1" x14ac:dyDescent="0.25">
      <c r="A13" s="32" t="str">
        <f>Controles!$B$2</f>
        <v>RS</v>
      </c>
      <c r="B13" s="32">
        <f>Controles!$C$2</f>
        <v>10</v>
      </c>
      <c r="C13" s="32" t="s">
        <v>5391</v>
      </c>
      <c r="D13" s="37"/>
      <c r="E13" s="37"/>
      <c r="F13" s="37"/>
      <c r="G13" s="37"/>
      <c r="H13" s="77"/>
      <c r="I13" s="77"/>
      <c r="J13" s="220">
        <f t="shared" si="7"/>
        <v>0</v>
      </c>
      <c r="K13" s="77"/>
      <c r="L13" s="77"/>
      <c r="M13" s="77"/>
      <c r="N13" s="220">
        <f t="shared" si="0"/>
        <v>0</v>
      </c>
      <c r="O13" s="77"/>
      <c r="P13" s="77"/>
      <c r="Q13" s="145">
        <f t="shared" si="8"/>
        <v>0</v>
      </c>
      <c r="R13" s="151">
        <f t="shared" si="1"/>
        <v>0</v>
      </c>
      <c r="S13" s="145">
        <f t="shared" si="2"/>
        <v>0</v>
      </c>
      <c r="T13" s="145">
        <f t="shared" si="3"/>
        <v>0</v>
      </c>
      <c r="U13" s="145">
        <f t="shared" si="4"/>
        <v>0</v>
      </c>
      <c r="V13" s="145">
        <f t="shared" si="5"/>
        <v>0</v>
      </c>
      <c r="W13" s="151">
        <f t="shared" si="9"/>
        <v>0</v>
      </c>
      <c r="X13" s="247" t="str">
        <f t="shared" si="11"/>
        <v>NÃO</v>
      </c>
      <c r="Y13" s="242">
        <f t="shared" si="10"/>
        <v>0</v>
      </c>
      <c r="Z13" s="243" t="s">
        <v>29</v>
      </c>
      <c r="AA13" s="243" t="s">
        <v>370</v>
      </c>
      <c r="AB13" s="243">
        <v>1200351</v>
      </c>
      <c r="AC13" s="243"/>
      <c r="AD13" s="56" t="s">
        <v>63</v>
      </c>
    </row>
    <row r="14" spans="1:33" s="33" customFormat="1" ht="19.5" customHeight="1" x14ac:dyDescent="0.25">
      <c r="A14" s="32" t="str">
        <f>Controles!$B$2</f>
        <v>RS</v>
      </c>
      <c r="B14" s="32">
        <f>Controles!$C$2</f>
        <v>10</v>
      </c>
      <c r="C14" s="32" t="s">
        <v>5391</v>
      </c>
      <c r="D14" s="37"/>
      <c r="E14" s="37"/>
      <c r="F14" s="37"/>
      <c r="G14" s="37"/>
      <c r="H14" s="77"/>
      <c r="I14" s="77"/>
      <c r="J14" s="220">
        <f t="shared" si="7"/>
        <v>0</v>
      </c>
      <c r="K14" s="77"/>
      <c r="L14" s="77"/>
      <c r="M14" s="77"/>
      <c r="N14" s="220">
        <f t="shared" si="0"/>
        <v>0</v>
      </c>
      <c r="O14" s="77"/>
      <c r="P14" s="77"/>
      <c r="Q14" s="145">
        <f t="shared" si="8"/>
        <v>0</v>
      </c>
      <c r="R14" s="151">
        <f t="shared" si="1"/>
        <v>0</v>
      </c>
      <c r="S14" s="145">
        <f t="shared" si="2"/>
        <v>0</v>
      </c>
      <c r="T14" s="145">
        <f t="shared" si="3"/>
        <v>0</v>
      </c>
      <c r="U14" s="145">
        <f t="shared" si="4"/>
        <v>0</v>
      </c>
      <c r="V14" s="145">
        <f t="shared" si="5"/>
        <v>0</v>
      </c>
      <c r="W14" s="151">
        <f t="shared" si="9"/>
        <v>0</v>
      </c>
      <c r="X14" s="247" t="str">
        <f t="shared" si="11"/>
        <v>NÃO</v>
      </c>
      <c r="Y14" s="242">
        <f t="shared" si="10"/>
        <v>0</v>
      </c>
      <c r="Z14" s="243" t="s">
        <v>29</v>
      </c>
      <c r="AA14" s="243" t="s">
        <v>395</v>
      </c>
      <c r="AB14" s="243">
        <v>1200385</v>
      </c>
      <c r="AC14" s="243"/>
      <c r="AD14" s="56" t="s">
        <v>61</v>
      </c>
    </row>
    <row r="15" spans="1:33" s="33" customFormat="1" ht="19.5" customHeight="1" x14ac:dyDescent="0.25">
      <c r="A15" s="32" t="str">
        <f>Controles!$B$2</f>
        <v>RS</v>
      </c>
      <c r="B15" s="32">
        <f>Controles!$C$2</f>
        <v>10</v>
      </c>
      <c r="C15" s="32" t="s">
        <v>5391</v>
      </c>
      <c r="D15" s="37"/>
      <c r="E15" s="37"/>
      <c r="F15" s="37"/>
      <c r="G15" s="37"/>
      <c r="H15" s="77"/>
      <c r="I15" s="77"/>
      <c r="J15" s="220">
        <f t="shared" si="7"/>
        <v>0</v>
      </c>
      <c r="K15" s="77"/>
      <c r="L15" s="77"/>
      <c r="M15" s="77"/>
      <c r="N15" s="220">
        <f t="shared" si="0"/>
        <v>0</v>
      </c>
      <c r="O15" s="77"/>
      <c r="P15" s="77"/>
      <c r="Q15" s="145">
        <f t="shared" si="8"/>
        <v>0</v>
      </c>
      <c r="R15" s="151">
        <f t="shared" si="1"/>
        <v>0</v>
      </c>
      <c r="S15" s="145">
        <f t="shared" si="2"/>
        <v>0</v>
      </c>
      <c r="T15" s="145">
        <f t="shared" si="3"/>
        <v>0</v>
      </c>
      <c r="U15" s="145">
        <f t="shared" si="4"/>
        <v>0</v>
      </c>
      <c r="V15" s="145">
        <f t="shared" si="5"/>
        <v>0</v>
      </c>
      <c r="W15" s="151">
        <f t="shared" si="9"/>
        <v>0</v>
      </c>
      <c r="X15" s="247" t="str">
        <f t="shared" si="11"/>
        <v>NÃO</v>
      </c>
      <c r="Y15" s="242">
        <f t="shared" si="10"/>
        <v>0</v>
      </c>
      <c r="Z15" s="243" t="s">
        <v>29</v>
      </c>
      <c r="AA15" s="243" t="s">
        <v>420</v>
      </c>
      <c r="AB15" s="243">
        <v>1200807</v>
      </c>
      <c r="AC15" s="243"/>
      <c r="AD15" s="56" t="s">
        <v>67</v>
      </c>
    </row>
    <row r="16" spans="1:33" s="33" customFormat="1" ht="19.5" customHeight="1" x14ac:dyDescent="0.25">
      <c r="A16" s="32" t="str">
        <f>Controles!$B$2</f>
        <v>RS</v>
      </c>
      <c r="B16" s="32">
        <f>Controles!$C$2</f>
        <v>10</v>
      </c>
      <c r="C16" s="32" t="s">
        <v>5391</v>
      </c>
      <c r="D16" s="37"/>
      <c r="E16" s="37"/>
      <c r="F16" s="37"/>
      <c r="G16" s="37"/>
      <c r="H16" s="77"/>
      <c r="I16" s="77"/>
      <c r="J16" s="220">
        <f t="shared" si="7"/>
        <v>0</v>
      </c>
      <c r="K16" s="77"/>
      <c r="L16" s="77"/>
      <c r="M16" s="77"/>
      <c r="N16" s="220">
        <f t="shared" si="0"/>
        <v>0</v>
      </c>
      <c r="O16" s="77"/>
      <c r="P16" s="77"/>
      <c r="Q16" s="145">
        <f t="shared" si="8"/>
        <v>0</v>
      </c>
      <c r="R16" s="151">
        <f t="shared" si="1"/>
        <v>0</v>
      </c>
      <c r="S16" s="145">
        <f t="shared" si="2"/>
        <v>0</v>
      </c>
      <c r="T16" s="145">
        <f t="shared" si="3"/>
        <v>0</v>
      </c>
      <c r="U16" s="145">
        <f t="shared" si="4"/>
        <v>0</v>
      </c>
      <c r="V16" s="145">
        <f t="shared" si="5"/>
        <v>0</v>
      </c>
      <c r="W16" s="151">
        <f t="shared" si="9"/>
        <v>0</v>
      </c>
      <c r="X16" s="247" t="str">
        <f t="shared" si="11"/>
        <v>NÃO</v>
      </c>
      <c r="Y16" s="242">
        <f t="shared" si="10"/>
        <v>0</v>
      </c>
      <c r="Z16" s="243" t="s">
        <v>29</v>
      </c>
      <c r="AA16" s="243" t="s">
        <v>446</v>
      </c>
      <c r="AB16" s="243">
        <v>1200393</v>
      </c>
      <c r="AC16" s="243"/>
      <c r="AD16" s="56" t="s">
        <v>68</v>
      </c>
    </row>
    <row r="17" spans="1:30" s="33" customFormat="1" ht="19.5" customHeight="1" x14ac:dyDescent="0.25">
      <c r="A17" s="32" t="str">
        <f>Controles!$B$2</f>
        <v>RS</v>
      </c>
      <c r="B17" s="32">
        <f>Controles!$C$2</f>
        <v>10</v>
      </c>
      <c r="C17" s="32" t="s">
        <v>5391</v>
      </c>
      <c r="D17" s="37"/>
      <c r="E17" s="37"/>
      <c r="F17" s="37"/>
      <c r="G17" s="37"/>
      <c r="H17" s="77"/>
      <c r="I17" s="77"/>
      <c r="J17" s="220">
        <f t="shared" si="7"/>
        <v>0</v>
      </c>
      <c r="K17" s="77"/>
      <c r="L17" s="77"/>
      <c r="M17" s="77"/>
      <c r="N17" s="220">
        <f t="shared" si="0"/>
        <v>0</v>
      </c>
      <c r="O17" s="77"/>
      <c r="P17" s="77"/>
      <c r="Q17" s="145">
        <f t="shared" si="8"/>
        <v>0</v>
      </c>
      <c r="R17" s="151">
        <f t="shared" si="1"/>
        <v>0</v>
      </c>
      <c r="S17" s="145">
        <f t="shared" si="2"/>
        <v>0</v>
      </c>
      <c r="T17" s="145">
        <f t="shared" si="3"/>
        <v>0</v>
      </c>
      <c r="U17" s="145">
        <f t="shared" si="4"/>
        <v>0</v>
      </c>
      <c r="V17" s="145">
        <f t="shared" si="5"/>
        <v>0</v>
      </c>
      <c r="W17" s="151">
        <f t="shared" si="9"/>
        <v>0</v>
      </c>
      <c r="X17" s="247" t="str">
        <f t="shared" si="11"/>
        <v>NÃO</v>
      </c>
      <c r="Y17" s="242">
        <f t="shared" si="10"/>
        <v>0</v>
      </c>
      <c r="Z17" s="243" t="s">
        <v>29</v>
      </c>
      <c r="AA17" s="243" t="s">
        <v>471</v>
      </c>
      <c r="AB17" s="243">
        <v>1200401</v>
      </c>
      <c r="AC17" s="243"/>
      <c r="AD17" s="56" t="s">
        <v>73</v>
      </c>
    </row>
    <row r="18" spans="1:30" s="33" customFormat="1" ht="19.5" customHeight="1" x14ac:dyDescent="0.25">
      <c r="A18" s="32" t="str">
        <f>Controles!$B$2</f>
        <v>RS</v>
      </c>
      <c r="B18" s="32">
        <f>Controles!$C$2</f>
        <v>10</v>
      </c>
      <c r="C18" s="32" t="s">
        <v>5391</v>
      </c>
      <c r="D18" s="37"/>
      <c r="E18" s="37"/>
      <c r="F18" s="37"/>
      <c r="G18" s="37"/>
      <c r="H18" s="77"/>
      <c r="I18" s="77"/>
      <c r="J18" s="220">
        <f t="shared" si="7"/>
        <v>0</v>
      </c>
      <c r="K18" s="77"/>
      <c r="L18" s="77"/>
      <c r="M18" s="77"/>
      <c r="N18" s="220">
        <f t="shared" si="0"/>
        <v>0</v>
      </c>
      <c r="O18" s="77"/>
      <c r="P18" s="77"/>
      <c r="Q18" s="145">
        <f t="shared" si="8"/>
        <v>0</v>
      </c>
      <c r="R18" s="151">
        <f t="shared" si="1"/>
        <v>0</v>
      </c>
      <c r="S18" s="145">
        <f t="shared" si="2"/>
        <v>0</v>
      </c>
      <c r="T18" s="145">
        <f t="shared" si="3"/>
        <v>0</v>
      </c>
      <c r="U18" s="145">
        <f t="shared" si="4"/>
        <v>0</v>
      </c>
      <c r="V18" s="145">
        <f t="shared" si="5"/>
        <v>0</v>
      </c>
      <c r="W18" s="151">
        <f t="shared" si="9"/>
        <v>0</v>
      </c>
      <c r="X18" s="247" t="str">
        <f t="shared" si="11"/>
        <v>NÃO</v>
      </c>
      <c r="Y18" s="242">
        <f t="shared" si="10"/>
        <v>0</v>
      </c>
      <c r="Z18" s="243" t="s">
        <v>29</v>
      </c>
      <c r="AA18" s="243" t="s">
        <v>496</v>
      </c>
      <c r="AB18" s="243">
        <v>1200427</v>
      </c>
      <c r="AC18" s="243"/>
      <c r="AD18" s="56" t="s">
        <v>69</v>
      </c>
    </row>
    <row r="19" spans="1:30" s="33" customFormat="1" ht="19.5" customHeight="1" x14ac:dyDescent="0.25">
      <c r="A19" s="32" t="str">
        <f>Controles!$B$2</f>
        <v>RS</v>
      </c>
      <c r="B19" s="32">
        <f>Controles!$C$2</f>
        <v>10</v>
      </c>
      <c r="C19" s="32" t="s">
        <v>5391</v>
      </c>
      <c r="D19" s="37"/>
      <c r="E19" s="37"/>
      <c r="F19" s="37"/>
      <c r="G19" s="37"/>
      <c r="H19" s="77"/>
      <c r="I19" s="77"/>
      <c r="J19" s="220">
        <f t="shared" si="7"/>
        <v>0</v>
      </c>
      <c r="K19" s="77"/>
      <c r="L19" s="77"/>
      <c r="M19" s="77"/>
      <c r="N19" s="220">
        <f t="shared" si="0"/>
        <v>0</v>
      </c>
      <c r="O19" s="77"/>
      <c r="P19" s="77"/>
      <c r="Q19" s="145">
        <f t="shared" si="8"/>
        <v>0</v>
      </c>
      <c r="R19" s="151">
        <f t="shared" si="1"/>
        <v>0</v>
      </c>
      <c r="S19" s="145">
        <f t="shared" si="2"/>
        <v>0</v>
      </c>
      <c r="T19" s="145">
        <f t="shared" si="3"/>
        <v>0</v>
      </c>
      <c r="U19" s="145">
        <f t="shared" si="4"/>
        <v>0</v>
      </c>
      <c r="V19" s="145">
        <f t="shared" si="5"/>
        <v>0</v>
      </c>
      <c r="W19" s="151">
        <f t="shared" si="9"/>
        <v>0</v>
      </c>
      <c r="X19" s="247" t="str">
        <f t="shared" si="11"/>
        <v>NÃO</v>
      </c>
      <c r="Y19" s="242">
        <f t="shared" si="10"/>
        <v>0</v>
      </c>
      <c r="Z19" s="243" t="s">
        <v>29</v>
      </c>
      <c r="AA19" s="243" t="s">
        <v>520</v>
      </c>
      <c r="AB19" s="243">
        <v>1200435</v>
      </c>
      <c r="AC19" s="243"/>
      <c r="AD19" s="56" t="s">
        <v>71</v>
      </c>
    </row>
    <row r="20" spans="1:30" s="33" customFormat="1" ht="19.5" customHeight="1" x14ac:dyDescent="0.25">
      <c r="A20" s="32" t="str">
        <f>Controles!$B$2</f>
        <v>RS</v>
      </c>
      <c r="B20" s="32">
        <f>Controles!$C$2</f>
        <v>10</v>
      </c>
      <c r="C20" s="32" t="s">
        <v>5391</v>
      </c>
      <c r="D20" s="37"/>
      <c r="E20" s="37"/>
      <c r="F20" s="37"/>
      <c r="G20" s="37"/>
      <c r="H20" s="77"/>
      <c r="I20" s="77"/>
      <c r="J20" s="220">
        <f t="shared" si="7"/>
        <v>0</v>
      </c>
      <c r="K20" s="77"/>
      <c r="L20" s="77"/>
      <c r="M20" s="77"/>
      <c r="N20" s="220">
        <f t="shared" si="0"/>
        <v>0</v>
      </c>
      <c r="O20" s="77"/>
      <c r="P20" s="77"/>
      <c r="Q20" s="145">
        <f t="shared" si="8"/>
        <v>0</v>
      </c>
      <c r="R20" s="151">
        <f t="shared" si="1"/>
        <v>0</v>
      </c>
      <c r="S20" s="145">
        <f t="shared" si="2"/>
        <v>0</v>
      </c>
      <c r="T20" s="145">
        <f t="shared" si="3"/>
        <v>0</v>
      </c>
      <c r="U20" s="145">
        <f t="shared" si="4"/>
        <v>0</v>
      </c>
      <c r="V20" s="145">
        <f t="shared" si="5"/>
        <v>0</v>
      </c>
      <c r="W20" s="151">
        <f t="shared" si="9"/>
        <v>0</v>
      </c>
      <c r="X20" s="247" t="str">
        <f t="shared" si="11"/>
        <v>NÃO</v>
      </c>
      <c r="Y20" s="242">
        <f t="shared" si="10"/>
        <v>0</v>
      </c>
      <c r="Z20" s="243" t="s">
        <v>29</v>
      </c>
      <c r="AA20" s="243" t="s">
        <v>543</v>
      </c>
      <c r="AB20" s="243">
        <v>1200500</v>
      </c>
      <c r="AC20" s="243"/>
      <c r="AD20" s="56" t="s">
        <v>74</v>
      </c>
    </row>
    <row r="21" spans="1:30" s="33" customFormat="1" ht="19.5" customHeight="1" x14ac:dyDescent="0.25">
      <c r="A21" s="32" t="str">
        <f>Controles!$B$2</f>
        <v>RS</v>
      </c>
      <c r="B21" s="32">
        <f>Controles!$C$2</f>
        <v>10</v>
      </c>
      <c r="C21" s="32" t="s">
        <v>5391</v>
      </c>
      <c r="D21" s="37"/>
      <c r="E21" s="37"/>
      <c r="F21" s="37"/>
      <c r="G21" s="37"/>
      <c r="H21" s="77"/>
      <c r="I21" s="77"/>
      <c r="J21" s="220">
        <f t="shared" si="7"/>
        <v>0</v>
      </c>
      <c r="K21" s="77"/>
      <c r="L21" s="77"/>
      <c r="M21" s="77"/>
      <c r="N21" s="220">
        <f t="shared" si="0"/>
        <v>0</v>
      </c>
      <c r="O21" s="77"/>
      <c r="P21" s="77"/>
      <c r="Q21" s="145">
        <f t="shared" si="8"/>
        <v>0</v>
      </c>
      <c r="R21" s="151">
        <f t="shared" si="1"/>
        <v>0</v>
      </c>
      <c r="S21" s="145">
        <f t="shared" si="2"/>
        <v>0</v>
      </c>
      <c r="T21" s="145">
        <f t="shared" si="3"/>
        <v>0</v>
      </c>
      <c r="U21" s="145">
        <f t="shared" si="4"/>
        <v>0</v>
      </c>
      <c r="V21" s="145">
        <f t="shared" si="5"/>
        <v>0</v>
      </c>
      <c r="W21" s="151">
        <f t="shared" si="9"/>
        <v>0</v>
      </c>
      <c r="X21" s="247" t="str">
        <f t="shared" si="11"/>
        <v>NÃO</v>
      </c>
      <c r="Y21" s="242">
        <f t="shared" si="10"/>
        <v>0</v>
      </c>
      <c r="Z21" s="243" t="s">
        <v>29</v>
      </c>
      <c r="AA21" s="243" t="s">
        <v>566</v>
      </c>
      <c r="AB21" s="243">
        <v>1200450</v>
      </c>
      <c r="AC21" s="243"/>
      <c r="AD21" s="56" t="s">
        <v>75</v>
      </c>
    </row>
    <row r="22" spans="1:30" s="33" customFormat="1" ht="19.5" customHeight="1" x14ac:dyDescent="0.25">
      <c r="A22" s="32" t="str">
        <f>Controles!$B$2</f>
        <v>RS</v>
      </c>
      <c r="B22" s="32">
        <f>Controles!$C$2</f>
        <v>10</v>
      </c>
      <c r="C22" s="32" t="s">
        <v>5391</v>
      </c>
      <c r="D22" s="37"/>
      <c r="E22" s="37"/>
      <c r="F22" s="37"/>
      <c r="G22" s="37"/>
      <c r="H22" s="77"/>
      <c r="I22" s="77"/>
      <c r="J22" s="220">
        <f t="shared" si="7"/>
        <v>0</v>
      </c>
      <c r="K22" s="77"/>
      <c r="L22" s="77"/>
      <c r="M22" s="77"/>
      <c r="N22" s="220">
        <f t="shared" si="0"/>
        <v>0</v>
      </c>
      <c r="O22" s="77"/>
      <c r="P22" s="77"/>
      <c r="Q22" s="145">
        <f t="shared" si="8"/>
        <v>0</v>
      </c>
      <c r="R22" s="151">
        <f t="shared" si="1"/>
        <v>0</v>
      </c>
      <c r="S22" s="145">
        <f t="shared" si="2"/>
        <v>0</v>
      </c>
      <c r="T22" s="145">
        <f t="shared" si="3"/>
        <v>0</v>
      </c>
      <c r="U22" s="145">
        <f t="shared" si="4"/>
        <v>0</v>
      </c>
      <c r="V22" s="145">
        <f t="shared" si="5"/>
        <v>0</v>
      </c>
      <c r="W22" s="151">
        <f t="shared" si="9"/>
        <v>0</v>
      </c>
      <c r="X22" s="247" t="str">
        <f t="shared" si="11"/>
        <v>NÃO</v>
      </c>
      <c r="Y22" s="242">
        <f t="shared" si="10"/>
        <v>0</v>
      </c>
      <c r="Z22" s="243" t="s">
        <v>29</v>
      </c>
      <c r="AA22" s="243" t="s">
        <v>589</v>
      </c>
      <c r="AB22" s="243">
        <v>1200609</v>
      </c>
      <c r="AC22" s="243"/>
      <c r="AD22" s="56" t="s">
        <v>79</v>
      </c>
    </row>
    <row r="23" spans="1:30" s="33" customFormat="1" ht="19.5" customHeight="1" x14ac:dyDescent="0.25">
      <c r="A23" s="32" t="str">
        <f>Controles!$B$2</f>
        <v>RS</v>
      </c>
      <c r="B23" s="32">
        <f>Controles!$C$2</f>
        <v>10</v>
      </c>
      <c r="C23" s="32" t="s">
        <v>5391</v>
      </c>
      <c r="D23" s="37"/>
      <c r="E23" s="37"/>
      <c r="F23" s="37"/>
      <c r="G23" s="37"/>
      <c r="H23" s="77"/>
      <c r="I23" s="77"/>
      <c r="J23" s="220">
        <f t="shared" si="7"/>
        <v>0</v>
      </c>
      <c r="K23" s="77"/>
      <c r="L23" s="77"/>
      <c r="M23" s="77"/>
      <c r="N23" s="220">
        <f t="shared" si="0"/>
        <v>0</v>
      </c>
      <c r="O23" s="77"/>
      <c r="P23" s="77"/>
      <c r="Q23" s="145">
        <f t="shared" si="8"/>
        <v>0</v>
      </c>
      <c r="R23" s="151">
        <f t="shared" si="1"/>
        <v>0</v>
      </c>
      <c r="S23" s="145">
        <f t="shared" si="2"/>
        <v>0</v>
      </c>
      <c r="T23" s="145">
        <f t="shared" si="3"/>
        <v>0</v>
      </c>
      <c r="U23" s="145">
        <f t="shared" si="4"/>
        <v>0</v>
      </c>
      <c r="V23" s="145">
        <f t="shared" si="5"/>
        <v>0</v>
      </c>
      <c r="W23" s="151">
        <f t="shared" si="9"/>
        <v>0</v>
      </c>
      <c r="X23" s="247" t="str">
        <f t="shared" si="11"/>
        <v>NÃO</v>
      </c>
      <c r="Y23" s="242">
        <f t="shared" si="10"/>
        <v>0</v>
      </c>
      <c r="Z23" s="243" t="s">
        <v>29</v>
      </c>
      <c r="AA23" s="243" t="s">
        <v>612</v>
      </c>
      <c r="AB23" s="243">
        <v>1200708</v>
      </c>
      <c r="AC23" s="243"/>
      <c r="AD23" s="56" t="s">
        <v>76</v>
      </c>
    </row>
    <row r="24" spans="1:30" s="33" customFormat="1" ht="19.5" customHeight="1" x14ac:dyDescent="0.25">
      <c r="A24" s="32" t="str">
        <f>Controles!$B$2</f>
        <v>RS</v>
      </c>
      <c r="B24" s="32">
        <f>Controles!$C$2</f>
        <v>10</v>
      </c>
      <c r="C24" s="32" t="s">
        <v>5391</v>
      </c>
      <c r="D24" s="37"/>
      <c r="E24" s="37"/>
      <c r="F24" s="37"/>
      <c r="G24" s="37"/>
      <c r="H24" s="77"/>
      <c r="I24" s="77"/>
      <c r="J24" s="220">
        <f t="shared" si="7"/>
        <v>0</v>
      </c>
      <c r="K24" s="77"/>
      <c r="L24" s="77"/>
      <c r="M24" s="77"/>
      <c r="N24" s="220">
        <f t="shared" si="0"/>
        <v>0</v>
      </c>
      <c r="O24" s="77"/>
      <c r="P24" s="77"/>
      <c r="Q24" s="145">
        <f t="shared" si="8"/>
        <v>0</v>
      </c>
      <c r="R24" s="151">
        <f t="shared" si="1"/>
        <v>0</v>
      </c>
      <c r="S24" s="145">
        <f t="shared" si="2"/>
        <v>0</v>
      </c>
      <c r="T24" s="145">
        <f t="shared" si="3"/>
        <v>0</v>
      </c>
      <c r="U24" s="145">
        <f t="shared" si="4"/>
        <v>0</v>
      </c>
      <c r="V24" s="145">
        <f t="shared" si="5"/>
        <v>0</v>
      </c>
      <c r="W24" s="151">
        <f t="shared" si="9"/>
        <v>0</v>
      </c>
      <c r="X24" s="247" t="str">
        <f t="shared" si="11"/>
        <v>NÃO</v>
      </c>
      <c r="Y24" s="242">
        <f t="shared" si="10"/>
        <v>0</v>
      </c>
      <c r="Z24" s="243" t="s">
        <v>33</v>
      </c>
      <c r="AA24" s="243" t="s">
        <v>92</v>
      </c>
      <c r="AB24" s="243">
        <v>2700102</v>
      </c>
      <c r="AC24" s="243"/>
      <c r="AD24" s="56" t="s">
        <v>77</v>
      </c>
    </row>
    <row r="25" spans="1:30" s="33" customFormat="1" ht="19.5" customHeight="1" x14ac:dyDescent="0.25">
      <c r="A25" s="32" t="str">
        <f>Controles!$B$2</f>
        <v>RS</v>
      </c>
      <c r="B25" s="32">
        <f>Controles!$C$2</f>
        <v>10</v>
      </c>
      <c r="C25" s="32" t="s">
        <v>5391</v>
      </c>
      <c r="D25" s="37"/>
      <c r="E25" s="37"/>
      <c r="F25" s="37"/>
      <c r="G25" s="37"/>
      <c r="H25" s="77"/>
      <c r="I25" s="77"/>
      <c r="J25" s="220">
        <f t="shared" si="7"/>
        <v>0</v>
      </c>
      <c r="K25" s="77"/>
      <c r="L25" s="77"/>
      <c r="M25" s="77"/>
      <c r="N25" s="220">
        <f t="shared" si="0"/>
        <v>0</v>
      </c>
      <c r="O25" s="77"/>
      <c r="P25" s="77"/>
      <c r="Q25" s="145">
        <f t="shared" si="8"/>
        <v>0</v>
      </c>
      <c r="R25" s="151">
        <f t="shared" si="1"/>
        <v>0</v>
      </c>
      <c r="S25" s="145">
        <f t="shared" si="2"/>
        <v>0</v>
      </c>
      <c r="T25" s="145">
        <f t="shared" si="3"/>
        <v>0</v>
      </c>
      <c r="U25" s="145">
        <f t="shared" si="4"/>
        <v>0</v>
      </c>
      <c r="V25" s="145">
        <f t="shared" si="5"/>
        <v>0</v>
      </c>
      <c r="W25" s="151">
        <f t="shared" si="9"/>
        <v>0</v>
      </c>
      <c r="X25" s="247" t="str">
        <f t="shared" si="11"/>
        <v>NÃO</v>
      </c>
      <c r="Y25" s="242">
        <f t="shared" si="10"/>
        <v>0</v>
      </c>
      <c r="Z25" s="243" t="s">
        <v>33</v>
      </c>
      <c r="AA25" s="243" t="s">
        <v>118</v>
      </c>
      <c r="AB25" s="243">
        <v>2700201</v>
      </c>
      <c r="AC25" s="243"/>
      <c r="AD25" s="56" t="s">
        <v>81</v>
      </c>
    </row>
    <row r="26" spans="1:30" s="33" customFormat="1" ht="19.5" customHeight="1" x14ac:dyDescent="0.25">
      <c r="A26" s="32" t="str">
        <f>Controles!$B$2</f>
        <v>RS</v>
      </c>
      <c r="B26" s="32">
        <f>Controles!$C$2</f>
        <v>10</v>
      </c>
      <c r="C26" s="32" t="s">
        <v>5391</v>
      </c>
      <c r="D26" s="37"/>
      <c r="E26" s="37"/>
      <c r="F26" s="37"/>
      <c r="G26" s="37"/>
      <c r="H26" s="77"/>
      <c r="I26" s="77"/>
      <c r="J26" s="220">
        <f t="shared" si="7"/>
        <v>0</v>
      </c>
      <c r="K26" s="77"/>
      <c r="L26" s="77"/>
      <c r="M26" s="77"/>
      <c r="N26" s="220">
        <f t="shared" si="0"/>
        <v>0</v>
      </c>
      <c r="O26" s="77"/>
      <c r="P26" s="77"/>
      <c r="Q26" s="145">
        <f t="shared" si="8"/>
        <v>0</v>
      </c>
      <c r="R26" s="151">
        <f t="shared" si="1"/>
        <v>0</v>
      </c>
      <c r="S26" s="145">
        <f t="shared" si="2"/>
        <v>0</v>
      </c>
      <c r="T26" s="145">
        <f t="shared" si="3"/>
        <v>0</v>
      </c>
      <c r="U26" s="145">
        <f t="shared" si="4"/>
        <v>0</v>
      </c>
      <c r="V26" s="145">
        <f t="shared" si="5"/>
        <v>0</v>
      </c>
      <c r="W26" s="151">
        <f t="shared" si="9"/>
        <v>0</v>
      </c>
      <c r="X26" s="247" t="str">
        <f t="shared" si="11"/>
        <v>NÃO</v>
      </c>
      <c r="Y26" s="242">
        <f t="shared" si="10"/>
        <v>0</v>
      </c>
      <c r="Z26" s="243" t="s">
        <v>33</v>
      </c>
      <c r="AA26" s="243" t="s">
        <v>144</v>
      </c>
      <c r="AB26" s="243">
        <v>2700300</v>
      </c>
      <c r="AC26" s="243"/>
      <c r="AD26" s="56" t="s">
        <v>85</v>
      </c>
    </row>
    <row r="27" spans="1:30" s="33" customFormat="1" ht="19.5" customHeight="1" x14ac:dyDescent="0.25">
      <c r="A27" s="32" t="str">
        <f>Controles!$B$2</f>
        <v>RS</v>
      </c>
      <c r="B27" s="32">
        <f>Controles!$C$2</f>
        <v>10</v>
      </c>
      <c r="C27" s="32" t="s">
        <v>5391</v>
      </c>
      <c r="D27" s="37"/>
      <c r="E27" s="37"/>
      <c r="F27" s="37"/>
      <c r="G27" s="37"/>
      <c r="H27" s="77"/>
      <c r="I27" s="77"/>
      <c r="J27" s="220">
        <f t="shared" si="7"/>
        <v>0</v>
      </c>
      <c r="K27" s="77"/>
      <c r="L27" s="77"/>
      <c r="M27" s="77"/>
      <c r="N27" s="220">
        <f t="shared" si="0"/>
        <v>0</v>
      </c>
      <c r="O27" s="77"/>
      <c r="P27" s="77"/>
      <c r="Q27" s="145">
        <f t="shared" si="8"/>
        <v>0</v>
      </c>
      <c r="R27" s="151">
        <f t="shared" si="1"/>
        <v>0</v>
      </c>
      <c r="S27" s="145">
        <f t="shared" si="2"/>
        <v>0</v>
      </c>
      <c r="T27" s="145">
        <f t="shared" si="3"/>
        <v>0</v>
      </c>
      <c r="U27" s="145">
        <f t="shared" si="4"/>
        <v>0</v>
      </c>
      <c r="V27" s="145">
        <f t="shared" si="5"/>
        <v>0</v>
      </c>
      <c r="W27" s="151">
        <f t="shared" si="9"/>
        <v>0</v>
      </c>
      <c r="X27" s="247" t="str">
        <f t="shared" si="11"/>
        <v>NÃO</v>
      </c>
      <c r="Y27" s="242">
        <f t="shared" si="10"/>
        <v>0</v>
      </c>
      <c r="Z27" s="243" t="s">
        <v>33</v>
      </c>
      <c r="AA27" s="243" t="s">
        <v>169</v>
      </c>
      <c r="AB27" s="243">
        <v>2700409</v>
      </c>
      <c r="AC27" s="243"/>
      <c r="AD27" s="56" t="s">
        <v>83</v>
      </c>
    </row>
    <row r="28" spans="1:30" s="33" customFormat="1" ht="19.5" customHeight="1" x14ac:dyDescent="0.25">
      <c r="A28" s="32" t="str">
        <f>Controles!$B$2</f>
        <v>RS</v>
      </c>
      <c r="B28" s="32">
        <f>Controles!$C$2</f>
        <v>10</v>
      </c>
      <c r="C28" s="32" t="s">
        <v>5391</v>
      </c>
      <c r="D28" s="37"/>
      <c r="E28" s="37"/>
      <c r="F28" s="37"/>
      <c r="G28" s="37"/>
      <c r="H28" s="77"/>
      <c r="I28" s="77"/>
      <c r="J28" s="220">
        <f t="shared" si="7"/>
        <v>0</v>
      </c>
      <c r="K28" s="77"/>
      <c r="L28" s="77"/>
      <c r="M28" s="77"/>
      <c r="N28" s="220">
        <f t="shared" si="0"/>
        <v>0</v>
      </c>
      <c r="O28" s="77"/>
      <c r="P28" s="77"/>
      <c r="Q28" s="145">
        <f t="shared" si="8"/>
        <v>0</v>
      </c>
      <c r="R28" s="151">
        <f t="shared" si="1"/>
        <v>0</v>
      </c>
      <c r="S28" s="145">
        <f t="shared" si="2"/>
        <v>0</v>
      </c>
      <c r="T28" s="145">
        <f t="shared" si="3"/>
        <v>0</v>
      </c>
      <c r="U28" s="145">
        <f t="shared" si="4"/>
        <v>0</v>
      </c>
      <c r="V28" s="145">
        <f t="shared" si="5"/>
        <v>0</v>
      </c>
      <c r="W28" s="151">
        <f t="shared" si="9"/>
        <v>0</v>
      </c>
      <c r="X28" s="247" t="str">
        <f t="shared" si="11"/>
        <v>NÃO</v>
      </c>
      <c r="Y28" s="242">
        <f t="shared" si="10"/>
        <v>0</v>
      </c>
      <c r="Z28" s="243" t="s">
        <v>33</v>
      </c>
      <c r="AA28" s="243" t="s">
        <v>195</v>
      </c>
      <c r="AB28" s="243">
        <v>2700508</v>
      </c>
      <c r="AC28" s="243"/>
      <c r="AD28" s="56" t="s">
        <v>87</v>
      </c>
    </row>
    <row r="29" spans="1:30" s="33" customFormat="1" ht="19.5" customHeight="1" x14ac:dyDescent="0.25">
      <c r="A29" s="32" t="str">
        <f>Controles!$B$2</f>
        <v>RS</v>
      </c>
      <c r="B29" s="32">
        <f>Controles!$C$2</f>
        <v>10</v>
      </c>
      <c r="C29" s="32" t="s">
        <v>5391</v>
      </c>
      <c r="D29" s="37"/>
      <c r="E29" s="37"/>
      <c r="F29" s="37"/>
      <c r="G29" s="37"/>
      <c r="H29" s="77"/>
      <c r="I29" s="77"/>
      <c r="J29" s="220">
        <f t="shared" si="7"/>
        <v>0</v>
      </c>
      <c r="K29" s="77"/>
      <c r="L29" s="77"/>
      <c r="M29" s="77"/>
      <c r="N29" s="220">
        <f t="shared" si="0"/>
        <v>0</v>
      </c>
      <c r="O29" s="77"/>
      <c r="P29" s="77"/>
      <c r="Q29" s="145">
        <f t="shared" si="8"/>
        <v>0</v>
      </c>
      <c r="R29" s="151">
        <f t="shared" si="1"/>
        <v>0</v>
      </c>
      <c r="S29" s="145">
        <f t="shared" si="2"/>
        <v>0</v>
      </c>
      <c r="T29" s="145">
        <f t="shared" si="3"/>
        <v>0</v>
      </c>
      <c r="U29" s="145">
        <f t="shared" si="4"/>
        <v>0</v>
      </c>
      <c r="V29" s="145">
        <f t="shared" si="5"/>
        <v>0</v>
      </c>
      <c r="W29" s="151">
        <f t="shared" si="9"/>
        <v>0</v>
      </c>
      <c r="X29" s="247" t="str">
        <f t="shared" si="11"/>
        <v>NÃO</v>
      </c>
      <c r="Y29" s="242">
        <f t="shared" si="10"/>
        <v>0</v>
      </c>
      <c r="Z29" s="243" t="s">
        <v>33</v>
      </c>
      <c r="AA29" s="243" t="s">
        <v>221</v>
      </c>
      <c r="AB29" s="243">
        <v>2700607</v>
      </c>
      <c r="AC29" s="243"/>
      <c r="AD29" s="243"/>
    </row>
    <row r="30" spans="1:30" s="33" customFormat="1" ht="19.5" customHeight="1" x14ac:dyDescent="0.25">
      <c r="A30" s="32" t="str">
        <f>Controles!$B$2</f>
        <v>RS</v>
      </c>
      <c r="B30" s="32">
        <f>Controles!$C$2</f>
        <v>10</v>
      </c>
      <c r="C30" s="32" t="s">
        <v>5391</v>
      </c>
      <c r="D30" s="37"/>
      <c r="E30" s="37"/>
      <c r="F30" s="37"/>
      <c r="G30" s="37"/>
      <c r="H30" s="77"/>
      <c r="I30" s="77"/>
      <c r="J30" s="220">
        <f t="shared" si="7"/>
        <v>0</v>
      </c>
      <c r="K30" s="77"/>
      <c r="L30" s="77"/>
      <c r="M30" s="77"/>
      <c r="N30" s="220">
        <f t="shared" si="0"/>
        <v>0</v>
      </c>
      <c r="O30" s="77"/>
      <c r="P30" s="77"/>
      <c r="Q30" s="145">
        <f t="shared" si="8"/>
        <v>0</v>
      </c>
      <c r="R30" s="151">
        <f t="shared" si="1"/>
        <v>0</v>
      </c>
      <c r="S30" s="145">
        <f t="shared" si="2"/>
        <v>0</v>
      </c>
      <c r="T30" s="145">
        <f t="shared" si="3"/>
        <v>0</v>
      </c>
      <c r="U30" s="145">
        <f t="shared" si="4"/>
        <v>0</v>
      </c>
      <c r="V30" s="145">
        <f t="shared" si="5"/>
        <v>0</v>
      </c>
      <c r="W30" s="151">
        <f t="shared" si="9"/>
        <v>0</v>
      </c>
      <c r="X30" s="247" t="str">
        <f t="shared" si="11"/>
        <v>NÃO</v>
      </c>
      <c r="Y30" s="242">
        <f t="shared" si="10"/>
        <v>0</v>
      </c>
      <c r="Z30" s="243" t="s">
        <v>33</v>
      </c>
      <c r="AA30" s="243" t="s">
        <v>245</v>
      </c>
      <c r="AB30" s="243">
        <v>2700706</v>
      </c>
      <c r="AC30" s="243"/>
      <c r="AD30" s="243"/>
    </row>
    <row r="31" spans="1:30" s="33" customFormat="1" ht="19.5" customHeight="1" x14ac:dyDescent="0.25">
      <c r="A31" s="32" t="str">
        <f>Controles!$B$2</f>
        <v>RS</v>
      </c>
      <c r="B31" s="32">
        <f>Controles!$C$2</f>
        <v>10</v>
      </c>
      <c r="C31" s="32" t="s">
        <v>5391</v>
      </c>
      <c r="D31" s="37"/>
      <c r="E31" s="37"/>
      <c r="F31" s="37"/>
      <c r="G31" s="37"/>
      <c r="H31" s="77"/>
      <c r="I31" s="77"/>
      <c r="J31" s="220">
        <f t="shared" si="7"/>
        <v>0</v>
      </c>
      <c r="K31" s="77"/>
      <c r="L31" s="77"/>
      <c r="M31" s="77"/>
      <c r="N31" s="220">
        <f t="shared" si="0"/>
        <v>0</v>
      </c>
      <c r="O31" s="77"/>
      <c r="P31" s="77"/>
      <c r="Q31" s="145">
        <f t="shared" si="8"/>
        <v>0</v>
      </c>
      <c r="R31" s="151">
        <f t="shared" si="1"/>
        <v>0</v>
      </c>
      <c r="S31" s="145">
        <f t="shared" si="2"/>
        <v>0</v>
      </c>
      <c r="T31" s="145">
        <f t="shared" si="3"/>
        <v>0</v>
      </c>
      <c r="U31" s="145">
        <f t="shared" si="4"/>
        <v>0</v>
      </c>
      <c r="V31" s="145">
        <f t="shared" si="5"/>
        <v>0</v>
      </c>
      <c r="W31" s="151">
        <f t="shared" si="9"/>
        <v>0</v>
      </c>
      <c r="X31" s="247" t="str">
        <f t="shared" si="11"/>
        <v>NÃO</v>
      </c>
      <c r="Y31" s="242">
        <f t="shared" si="10"/>
        <v>0</v>
      </c>
      <c r="Z31" s="243" t="s">
        <v>33</v>
      </c>
      <c r="AA31" s="243" t="s">
        <v>270</v>
      </c>
      <c r="AB31" s="243">
        <v>2700805</v>
      </c>
      <c r="AC31" s="243"/>
      <c r="AD31" s="243"/>
    </row>
    <row r="32" spans="1:30" s="33" customFormat="1" ht="19.5" customHeight="1" x14ac:dyDescent="0.25">
      <c r="A32" s="32" t="str">
        <f>Controles!$B$2</f>
        <v>RS</v>
      </c>
      <c r="B32" s="32">
        <f>Controles!$C$2</f>
        <v>10</v>
      </c>
      <c r="C32" s="32" t="s">
        <v>5391</v>
      </c>
      <c r="D32" s="37"/>
      <c r="E32" s="37"/>
      <c r="F32" s="37"/>
      <c r="G32" s="37"/>
      <c r="H32" s="77"/>
      <c r="I32" s="77"/>
      <c r="J32" s="220">
        <f t="shared" si="7"/>
        <v>0</v>
      </c>
      <c r="K32" s="77"/>
      <c r="L32" s="77"/>
      <c r="M32" s="77"/>
      <c r="N32" s="220">
        <f t="shared" si="0"/>
        <v>0</v>
      </c>
      <c r="O32" s="77"/>
      <c r="P32" s="77"/>
      <c r="Q32" s="145">
        <f t="shared" si="8"/>
        <v>0</v>
      </c>
      <c r="R32" s="151">
        <f t="shared" si="1"/>
        <v>0</v>
      </c>
      <c r="S32" s="145">
        <f t="shared" si="2"/>
        <v>0</v>
      </c>
      <c r="T32" s="145">
        <f t="shared" si="3"/>
        <v>0</v>
      </c>
      <c r="U32" s="145">
        <f t="shared" si="4"/>
        <v>0</v>
      </c>
      <c r="V32" s="145">
        <f t="shared" si="5"/>
        <v>0</v>
      </c>
      <c r="W32" s="151">
        <f t="shared" si="9"/>
        <v>0</v>
      </c>
      <c r="X32" s="247" t="str">
        <f t="shared" si="11"/>
        <v>NÃO</v>
      </c>
      <c r="Y32" s="242">
        <f t="shared" si="10"/>
        <v>0</v>
      </c>
      <c r="Z32" s="243" t="s">
        <v>33</v>
      </c>
      <c r="AA32" s="243" t="s">
        <v>296</v>
      </c>
      <c r="AB32" s="243">
        <v>2700904</v>
      </c>
      <c r="AC32" s="243"/>
      <c r="AD32" s="243"/>
    </row>
    <row r="33" spans="1:30" s="33" customFormat="1" ht="19.5" customHeight="1" x14ac:dyDescent="0.25">
      <c r="A33" s="32" t="str">
        <f>Controles!$B$2</f>
        <v>RS</v>
      </c>
      <c r="B33" s="32">
        <f>Controles!$C$2</f>
        <v>10</v>
      </c>
      <c r="C33" s="32" t="s">
        <v>5391</v>
      </c>
      <c r="D33" s="37"/>
      <c r="E33" s="37"/>
      <c r="F33" s="37"/>
      <c r="G33" s="37"/>
      <c r="H33" s="77"/>
      <c r="I33" s="77"/>
      <c r="J33" s="220">
        <f t="shared" si="7"/>
        <v>0</v>
      </c>
      <c r="K33" s="77"/>
      <c r="L33" s="77"/>
      <c r="M33" s="77"/>
      <c r="N33" s="220">
        <f t="shared" si="0"/>
        <v>0</v>
      </c>
      <c r="O33" s="77"/>
      <c r="P33" s="77"/>
      <c r="Q33" s="145">
        <f t="shared" si="8"/>
        <v>0</v>
      </c>
      <c r="R33" s="151">
        <f t="shared" si="1"/>
        <v>0</v>
      </c>
      <c r="S33" s="145">
        <f t="shared" si="2"/>
        <v>0</v>
      </c>
      <c r="T33" s="145">
        <f t="shared" si="3"/>
        <v>0</v>
      </c>
      <c r="U33" s="145">
        <f t="shared" si="4"/>
        <v>0</v>
      </c>
      <c r="V33" s="145">
        <f t="shared" si="5"/>
        <v>0</v>
      </c>
      <c r="W33" s="151">
        <f t="shared" si="9"/>
        <v>0</v>
      </c>
      <c r="X33" s="247" t="str">
        <f t="shared" si="11"/>
        <v>NÃO</v>
      </c>
      <c r="Y33" s="242">
        <f t="shared" si="10"/>
        <v>0</v>
      </c>
      <c r="Z33" s="243" t="s">
        <v>33</v>
      </c>
      <c r="AA33" s="243" t="s">
        <v>322</v>
      </c>
      <c r="AB33" s="243">
        <v>2701001</v>
      </c>
      <c r="AC33" s="243"/>
      <c r="AD33" s="243"/>
    </row>
    <row r="34" spans="1:30" s="33" customFormat="1" ht="19.5" customHeight="1" x14ac:dyDescent="0.25">
      <c r="A34" s="32" t="str">
        <f>Controles!$B$2</f>
        <v>RS</v>
      </c>
      <c r="B34" s="32">
        <f>Controles!$C$2</f>
        <v>10</v>
      </c>
      <c r="C34" s="32" t="s">
        <v>5391</v>
      </c>
      <c r="D34" s="37"/>
      <c r="E34" s="37"/>
      <c r="F34" s="37"/>
      <c r="G34" s="37"/>
      <c r="H34" s="77"/>
      <c r="I34" s="77"/>
      <c r="J34" s="220">
        <f t="shared" si="7"/>
        <v>0</v>
      </c>
      <c r="K34" s="77"/>
      <c r="L34" s="77"/>
      <c r="M34" s="77"/>
      <c r="N34" s="220">
        <f t="shared" si="0"/>
        <v>0</v>
      </c>
      <c r="O34" s="77"/>
      <c r="P34" s="77"/>
      <c r="Q34" s="145">
        <f t="shared" si="8"/>
        <v>0</v>
      </c>
      <c r="R34" s="151">
        <f t="shared" si="1"/>
        <v>0</v>
      </c>
      <c r="S34" s="145">
        <f t="shared" si="2"/>
        <v>0</v>
      </c>
      <c r="T34" s="145">
        <f t="shared" si="3"/>
        <v>0</v>
      </c>
      <c r="U34" s="145">
        <f t="shared" si="4"/>
        <v>0</v>
      </c>
      <c r="V34" s="145">
        <f t="shared" si="5"/>
        <v>0</v>
      </c>
      <c r="W34" s="151">
        <f t="shared" si="9"/>
        <v>0</v>
      </c>
      <c r="X34" s="247" t="str">
        <f t="shared" si="11"/>
        <v>NÃO</v>
      </c>
      <c r="Y34" s="242">
        <f t="shared" si="10"/>
        <v>0</v>
      </c>
      <c r="Z34" s="243" t="s">
        <v>33</v>
      </c>
      <c r="AA34" s="243" t="s">
        <v>347</v>
      </c>
      <c r="AB34" s="243">
        <v>2701100</v>
      </c>
      <c r="AC34" s="243"/>
      <c r="AD34" s="243"/>
    </row>
    <row r="35" spans="1:30" s="33" customFormat="1" ht="19.5" customHeight="1" x14ac:dyDescent="0.25">
      <c r="A35" s="32" t="str">
        <f>Controles!$B$2</f>
        <v>RS</v>
      </c>
      <c r="B35" s="32">
        <f>Controles!$C$2</f>
        <v>10</v>
      </c>
      <c r="C35" s="32" t="s">
        <v>5391</v>
      </c>
      <c r="D35" s="37"/>
      <c r="E35" s="37"/>
      <c r="F35" s="37"/>
      <c r="G35" s="37"/>
      <c r="H35" s="77"/>
      <c r="I35" s="77"/>
      <c r="J35" s="220">
        <f t="shared" si="7"/>
        <v>0</v>
      </c>
      <c r="K35" s="77"/>
      <c r="L35" s="77"/>
      <c r="M35" s="77"/>
      <c r="N35" s="220">
        <f t="shared" si="0"/>
        <v>0</v>
      </c>
      <c r="O35" s="77"/>
      <c r="P35" s="77"/>
      <c r="Q35" s="145">
        <f t="shared" si="8"/>
        <v>0</v>
      </c>
      <c r="R35" s="151">
        <f t="shared" si="1"/>
        <v>0</v>
      </c>
      <c r="S35" s="145">
        <f t="shared" si="2"/>
        <v>0</v>
      </c>
      <c r="T35" s="145">
        <f t="shared" si="3"/>
        <v>0</v>
      </c>
      <c r="U35" s="145">
        <f t="shared" si="4"/>
        <v>0</v>
      </c>
      <c r="V35" s="145">
        <f t="shared" si="5"/>
        <v>0</v>
      </c>
      <c r="W35" s="151">
        <f t="shared" si="9"/>
        <v>0</v>
      </c>
      <c r="X35" s="247" t="str">
        <f t="shared" si="11"/>
        <v>NÃO</v>
      </c>
      <c r="Y35" s="242">
        <f t="shared" si="10"/>
        <v>0</v>
      </c>
      <c r="Z35" s="243" t="s">
        <v>33</v>
      </c>
      <c r="AA35" s="243" t="s">
        <v>371</v>
      </c>
      <c r="AB35" s="243">
        <v>2701209</v>
      </c>
      <c r="AC35" s="243"/>
      <c r="AD35" s="243"/>
    </row>
    <row r="36" spans="1:30" s="33" customFormat="1" ht="19.5" customHeight="1" x14ac:dyDescent="0.25">
      <c r="A36" s="32" t="str">
        <f>Controles!$B$2</f>
        <v>RS</v>
      </c>
      <c r="B36" s="32">
        <f>Controles!$C$2</f>
        <v>10</v>
      </c>
      <c r="C36" s="32" t="s">
        <v>5391</v>
      </c>
      <c r="D36" s="37"/>
      <c r="E36" s="37"/>
      <c r="F36" s="37"/>
      <c r="G36" s="37"/>
      <c r="H36" s="77"/>
      <c r="I36" s="77"/>
      <c r="J36" s="220">
        <f t="shared" si="7"/>
        <v>0</v>
      </c>
      <c r="K36" s="77"/>
      <c r="L36" s="77"/>
      <c r="M36" s="77"/>
      <c r="N36" s="220">
        <f t="shared" si="0"/>
        <v>0</v>
      </c>
      <c r="O36" s="77"/>
      <c r="P36" s="77"/>
      <c r="Q36" s="145">
        <f t="shared" si="8"/>
        <v>0</v>
      </c>
      <c r="R36" s="151">
        <f t="shared" si="1"/>
        <v>0</v>
      </c>
      <c r="S36" s="145">
        <f t="shared" si="2"/>
        <v>0</v>
      </c>
      <c r="T36" s="145">
        <f t="shared" si="3"/>
        <v>0</v>
      </c>
      <c r="U36" s="145">
        <f t="shared" si="4"/>
        <v>0</v>
      </c>
      <c r="V36" s="145">
        <f t="shared" si="5"/>
        <v>0</v>
      </c>
      <c r="W36" s="151">
        <f t="shared" si="9"/>
        <v>0</v>
      </c>
      <c r="X36" s="247" t="str">
        <f t="shared" si="11"/>
        <v>NÃO</v>
      </c>
      <c r="Y36" s="242">
        <f t="shared" si="10"/>
        <v>0</v>
      </c>
      <c r="Z36" s="243" t="s">
        <v>33</v>
      </c>
      <c r="AA36" s="243" t="s">
        <v>396</v>
      </c>
      <c r="AB36" s="243">
        <v>2701308</v>
      </c>
      <c r="AC36" s="243"/>
      <c r="AD36" s="243"/>
    </row>
    <row r="37" spans="1:30" s="33" customFormat="1" ht="19.5" customHeight="1" x14ac:dyDescent="0.25">
      <c r="A37" s="32" t="str">
        <f>Controles!$B$2</f>
        <v>RS</v>
      </c>
      <c r="B37" s="32">
        <f>Controles!$C$2</f>
        <v>10</v>
      </c>
      <c r="C37" s="32" t="s">
        <v>5391</v>
      </c>
      <c r="D37" s="37"/>
      <c r="E37" s="37"/>
      <c r="F37" s="37"/>
      <c r="G37" s="37"/>
      <c r="H37" s="77"/>
      <c r="I37" s="77"/>
      <c r="J37" s="220">
        <f t="shared" si="7"/>
        <v>0</v>
      </c>
      <c r="K37" s="77"/>
      <c r="L37" s="77"/>
      <c r="M37" s="77"/>
      <c r="N37" s="220">
        <f t="shared" si="0"/>
        <v>0</v>
      </c>
      <c r="O37" s="77"/>
      <c r="P37" s="77"/>
      <c r="Q37" s="145">
        <f t="shared" si="8"/>
        <v>0</v>
      </c>
      <c r="R37" s="151">
        <f t="shared" si="1"/>
        <v>0</v>
      </c>
      <c r="S37" s="145">
        <f t="shared" si="2"/>
        <v>0</v>
      </c>
      <c r="T37" s="145">
        <f t="shared" si="3"/>
        <v>0</v>
      </c>
      <c r="U37" s="145">
        <f t="shared" si="4"/>
        <v>0</v>
      </c>
      <c r="V37" s="145">
        <f t="shared" si="5"/>
        <v>0</v>
      </c>
      <c r="W37" s="151">
        <f t="shared" si="9"/>
        <v>0</v>
      </c>
      <c r="X37" s="247" t="str">
        <f t="shared" si="11"/>
        <v>NÃO</v>
      </c>
      <c r="Y37" s="242">
        <f t="shared" si="10"/>
        <v>0</v>
      </c>
      <c r="Z37" s="243" t="s">
        <v>33</v>
      </c>
      <c r="AA37" s="243" t="s">
        <v>421</v>
      </c>
      <c r="AB37" s="243">
        <v>2701357</v>
      </c>
      <c r="AC37" s="243"/>
      <c r="AD37" s="243"/>
    </row>
    <row r="38" spans="1:30" s="33" customFormat="1" ht="19.5" customHeight="1" x14ac:dyDescent="0.25">
      <c r="A38" s="32" t="str">
        <f>Controles!$B$2</f>
        <v>RS</v>
      </c>
      <c r="B38" s="32">
        <f>Controles!$C$2</f>
        <v>10</v>
      </c>
      <c r="C38" s="32" t="s">
        <v>5391</v>
      </c>
      <c r="D38" s="37"/>
      <c r="E38" s="37"/>
      <c r="F38" s="37"/>
      <c r="G38" s="37"/>
      <c r="H38" s="77"/>
      <c r="I38" s="77"/>
      <c r="J38" s="220">
        <f t="shared" si="7"/>
        <v>0</v>
      </c>
      <c r="K38" s="77"/>
      <c r="L38" s="77"/>
      <c r="M38" s="77"/>
      <c r="N38" s="220">
        <f t="shared" si="0"/>
        <v>0</v>
      </c>
      <c r="O38" s="77"/>
      <c r="P38" s="77"/>
      <c r="Q38" s="145">
        <f t="shared" si="8"/>
        <v>0</v>
      </c>
      <c r="R38" s="151">
        <f t="shared" si="1"/>
        <v>0</v>
      </c>
      <c r="S38" s="145">
        <f t="shared" si="2"/>
        <v>0</v>
      </c>
      <c r="T38" s="145">
        <f t="shared" si="3"/>
        <v>0</v>
      </c>
      <c r="U38" s="145">
        <f t="shared" si="4"/>
        <v>0</v>
      </c>
      <c r="V38" s="145">
        <f t="shared" si="5"/>
        <v>0</v>
      </c>
      <c r="W38" s="151">
        <f t="shared" si="9"/>
        <v>0</v>
      </c>
      <c r="X38" s="247" t="str">
        <f t="shared" si="11"/>
        <v>NÃO</v>
      </c>
      <c r="Y38" s="242">
        <f t="shared" si="10"/>
        <v>0</v>
      </c>
      <c r="Z38" s="243" t="s">
        <v>33</v>
      </c>
      <c r="AA38" s="243" t="s">
        <v>447</v>
      </c>
      <c r="AB38" s="243">
        <v>2701407</v>
      </c>
      <c r="AC38" s="243"/>
      <c r="AD38" s="243"/>
    </row>
    <row r="39" spans="1:30" s="33" customFormat="1" ht="19.5" customHeight="1" x14ac:dyDescent="0.25">
      <c r="A39" s="32" t="str">
        <f>Controles!$B$2</f>
        <v>RS</v>
      </c>
      <c r="B39" s="32">
        <f>Controles!$C$2</f>
        <v>10</v>
      </c>
      <c r="C39" s="32" t="s">
        <v>5391</v>
      </c>
      <c r="D39" s="37"/>
      <c r="E39" s="37"/>
      <c r="F39" s="37"/>
      <c r="G39" s="37"/>
      <c r="H39" s="77"/>
      <c r="I39" s="77"/>
      <c r="J39" s="220">
        <f t="shared" si="7"/>
        <v>0</v>
      </c>
      <c r="K39" s="77"/>
      <c r="L39" s="77"/>
      <c r="M39" s="77"/>
      <c r="N39" s="220">
        <f t="shared" si="0"/>
        <v>0</v>
      </c>
      <c r="O39" s="77"/>
      <c r="P39" s="77"/>
      <c r="Q39" s="145">
        <f t="shared" si="8"/>
        <v>0</v>
      </c>
      <c r="R39" s="151">
        <f t="shared" si="1"/>
        <v>0</v>
      </c>
      <c r="S39" s="145">
        <f t="shared" si="2"/>
        <v>0</v>
      </c>
      <c r="T39" s="145">
        <f t="shared" si="3"/>
        <v>0</v>
      </c>
      <c r="U39" s="145">
        <f t="shared" si="4"/>
        <v>0</v>
      </c>
      <c r="V39" s="145">
        <f t="shared" si="5"/>
        <v>0</v>
      </c>
      <c r="W39" s="151">
        <f t="shared" si="9"/>
        <v>0</v>
      </c>
      <c r="X39" s="247" t="str">
        <f t="shared" si="11"/>
        <v>NÃO</v>
      </c>
      <c r="Y39" s="242">
        <f t="shared" si="10"/>
        <v>0</v>
      </c>
      <c r="Z39" s="243" t="s">
        <v>33</v>
      </c>
      <c r="AA39" s="243" t="s">
        <v>472</v>
      </c>
      <c r="AB39" s="243">
        <v>2701506</v>
      </c>
      <c r="AC39" s="243"/>
      <c r="AD39" s="243"/>
    </row>
    <row r="40" spans="1:30" s="33" customFormat="1" ht="19.5" customHeight="1" x14ac:dyDescent="0.25">
      <c r="A40" s="32" t="str">
        <f>Controles!$B$2</f>
        <v>RS</v>
      </c>
      <c r="B40" s="32">
        <f>Controles!$C$2</f>
        <v>10</v>
      </c>
      <c r="C40" s="32" t="s">
        <v>5391</v>
      </c>
      <c r="D40" s="37"/>
      <c r="E40" s="37"/>
      <c r="F40" s="37"/>
      <c r="G40" s="37"/>
      <c r="H40" s="77"/>
      <c r="I40" s="77"/>
      <c r="J40" s="220">
        <f t="shared" si="7"/>
        <v>0</v>
      </c>
      <c r="K40" s="77"/>
      <c r="L40" s="77"/>
      <c r="M40" s="77"/>
      <c r="N40" s="220">
        <f t="shared" si="0"/>
        <v>0</v>
      </c>
      <c r="O40" s="77"/>
      <c r="P40" s="77"/>
      <c r="Q40" s="145">
        <f t="shared" si="8"/>
        <v>0</v>
      </c>
      <c r="R40" s="151">
        <f t="shared" si="1"/>
        <v>0</v>
      </c>
      <c r="S40" s="145">
        <f t="shared" si="2"/>
        <v>0</v>
      </c>
      <c r="T40" s="145">
        <f t="shared" si="3"/>
        <v>0</v>
      </c>
      <c r="U40" s="145">
        <f t="shared" si="4"/>
        <v>0</v>
      </c>
      <c r="V40" s="145">
        <f t="shared" si="5"/>
        <v>0</v>
      </c>
      <c r="W40" s="151">
        <f t="shared" si="9"/>
        <v>0</v>
      </c>
      <c r="X40" s="247" t="str">
        <f t="shared" si="11"/>
        <v>NÃO</v>
      </c>
      <c r="Y40" s="242">
        <f t="shared" si="10"/>
        <v>0</v>
      </c>
      <c r="Z40" s="243" t="s">
        <v>33</v>
      </c>
      <c r="AA40" s="243" t="s">
        <v>497</v>
      </c>
      <c r="AB40" s="243">
        <v>2701605</v>
      </c>
      <c r="AC40" s="243"/>
      <c r="AD40" s="243"/>
    </row>
    <row r="41" spans="1:30" s="33" customFormat="1" ht="19.5" customHeight="1" x14ac:dyDescent="0.25">
      <c r="A41" s="32" t="str">
        <f>Controles!$B$2</f>
        <v>RS</v>
      </c>
      <c r="B41" s="32">
        <f>Controles!$C$2</f>
        <v>10</v>
      </c>
      <c r="C41" s="32" t="s">
        <v>5391</v>
      </c>
      <c r="D41" s="37"/>
      <c r="E41" s="37"/>
      <c r="F41" s="37"/>
      <c r="G41" s="37"/>
      <c r="H41" s="77"/>
      <c r="I41" s="77"/>
      <c r="J41" s="220">
        <f t="shared" si="7"/>
        <v>0</v>
      </c>
      <c r="K41" s="77"/>
      <c r="L41" s="77"/>
      <c r="M41" s="77"/>
      <c r="N41" s="220">
        <f t="shared" si="0"/>
        <v>0</v>
      </c>
      <c r="O41" s="77"/>
      <c r="P41" s="77"/>
      <c r="Q41" s="145">
        <f t="shared" si="8"/>
        <v>0</v>
      </c>
      <c r="R41" s="151">
        <f t="shared" si="1"/>
        <v>0</v>
      </c>
      <c r="S41" s="145">
        <f t="shared" si="2"/>
        <v>0</v>
      </c>
      <c r="T41" s="145">
        <f t="shared" si="3"/>
        <v>0</v>
      </c>
      <c r="U41" s="145">
        <f t="shared" si="4"/>
        <v>0</v>
      </c>
      <c r="V41" s="145">
        <f t="shared" si="5"/>
        <v>0</v>
      </c>
      <c r="W41" s="151">
        <f t="shared" si="9"/>
        <v>0</v>
      </c>
      <c r="X41" s="247" t="str">
        <f t="shared" si="11"/>
        <v>NÃO</v>
      </c>
      <c r="Y41" s="242">
        <f t="shared" si="10"/>
        <v>0</v>
      </c>
      <c r="Z41" s="243" t="s">
        <v>33</v>
      </c>
      <c r="AA41" s="243" t="s">
        <v>393</v>
      </c>
      <c r="AB41" s="243">
        <v>2701704</v>
      </c>
      <c r="AC41" s="243"/>
      <c r="AD41" s="243"/>
    </row>
    <row r="42" spans="1:30" s="33" customFormat="1" ht="19.5" customHeight="1" x14ac:dyDescent="0.25">
      <c r="A42" s="32" t="str">
        <f>Controles!$B$2</f>
        <v>RS</v>
      </c>
      <c r="B42" s="32">
        <f>Controles!$C$2</f>
        <v>10</v>
      </c>
      <c r="C42" s="32" t="s">
        <v>5391</v>
      </c>
      <c r="D42" s="37"/>
      <c r="E42" s="37"/>
      <c r="F42" s="37"/>
      <c r="G42" s="37"/>
      <c r="H42" s="77"/>
      <c r="I42" s="77"/>
      <c r="J42" s="220">
        <f t="shared" si="7"/>
        <v>0</v>
      </c>
      <c r="K42" s="77"/>
      <c r="L42" s="77"/>
      <c r="M42" s="77"/>
      <c r="N42" s="220">
        <f t="shared" si="0"/>
        <v>0</v>
      </c>
      <c r="O42" s="77"/>
      <c r="P42" s="77"/>
      <c r="Q42" s="145">
        <f t="shared" si="8"/>
        <v>0</v>
      </c>
      <c r="R42" s="151">
        <f t="shared" si="1"/>
        <v>0</v>
      </c>
      <c r="S42" s="145">
        <f t="shared" si="2"/>
        <v>0</v>
      </c>
      <c r="T42" s="145">
        <f t="shared" si="3"/>
        <v>0</v>
      </c>
      <c r="U42" s="145">
        <f t="shared" si="4"/>
        <v>0</v>
      </c>
      <c r="V42" s="145">
        <f t="shared" si="5"/>
        <v>0</v>
      </c>
      <c r="W42" s="151">
        <f t="shared" si="9"/>
        <v>0</v>
      </c>
      <c r="X42" s="247" t="str">
        <f t="shared" si="11"/>
        <v>NÃO</v>
      </c>
      <c r="Y42" s="242">
        <f t="shared" si="10"/>
        <v>0</v>
      </c>
      <c r="Z42" s="243" t="s">
        <v>33</v>
      </c>
      <c r="AA42" s="243" t="s">
        <v>544</v>
      </c>
      <c r="AB42" s="243">
        <v>2701803</v>
      </c>
      <c r="AC42" s="243"/>
      <c r="AD42" s="243"/>
    </row>
    <row r="43" spans="1:30" s="33" customFormat="1" ht="19.5" customHeight="1" x14ac:dyDescent="0.25">
      <c r="A43" s="32" t="str">
        <f>Controles!$B$2</f>
        <v>RS</v>
      </c>
      <c r="B43" s="32">
        <f>Controles!$C$2</f>
        <v>10</v>
      </c>
      <c r="C43" s="32" t="s">
        <v>5391</v>
      </c>
      <c r="D43" s="37"/>
      <c r="E43" s="37"/>
      <c r="F43" s="37"/>
      <c r="G43" s="37"/>
      <c r="H43" s="77"/>
      <c r="I43" s="77"/>
      <c r="J43" s="220">
        <f t="shared" si="7"/>
        <v>0</v>
      </c>
      <c r="K43" s="77"/>
      <c r="L43" s="77"/>
      <c r="M43" s="77"/>
      <c r="N43" s="220">
        <f t="shared" si="0"/>
        <v>0</v>
      </c>
      <c r="O43" s="77"/>
      <c r="P43" s="77"/>
      <c r="Q43" s="145">
        <f t="shared" si="8"/>
        <v>0</v>
      </c>
      <c r="R43" s="151">
        <f t="shared" si="1"/>
        <v>0</v>
      </c>
      <c r="S43" s="145">
        <f t="shared" si="2"/>
        <v>0</v>
      </c>
      <c r="T43" s="145">
        <f t="shared" si="3"/>
        <v>0</v>
      </c>
      <c r="U43" s="145">
        <f t="shared" si="4"/>
        <v>0</v>
      </c>
      <c r="V43" s="145">
        <f t="shared" si="5"/>
        <v>0</v>
      </c>
      <c r="W43" s="151">
        <f t="shared" si="9"/>
        <v>0</v>
      </c>
      <c r="X43" s="247" t="str">
        <f t="shared" si="11"/>
        <v>NÃO</v>
      </c>
      <c r="Y43" s="242">
        <f t="shared" si="10"/>
        <v>0</v>
      </c>
      <c r="Z43" s="243" t="s">
        <v>33</v>
      </c>
      <c r="AA43" s="243" t="s">
        <v>567</v>
      </c>
      <c r="AB43" s="243">
        <v>2701902</v>
      </c>
      <c r="AC43" s="243"/>
      <c r="AD43" s="243"/>
    </row>
    <row r="44" spans="1:30" s="33" customFormat="1" ht="19.5" customHeight="1" x14ac:dyDescent="0.25">
      <c r="A44" s="32" t="str">
        <f>Controles!$B$2</f>
        <v>RS</v>
      </c>
      <c r="B44" s="32">
        <f>Controles!$C$2</f>
        <v>10</v>
      </c>
      <c r="C44" s="32" t="s">
        <v>5391</v>
      </c>
      <c r="D44" s="37"/>
      <c r="E44" s="37"/>
      <c r="F44" s="37"/>
      <c r="G44" s="37"/>
      <c r="H44" s="77"/>
      <c r="I44" s="77"/>
      <c r="J44" s="220">
        <f t="shared" si="7"/>
        <v>0</v>
      </c>
      <c r="K44" s="77"/>
      <c r="L44" s="77"/>
      <c r="M44" s="77"/>
      <c r="N44" s="220">
        <f t="shared" si="0"/>
        <v>0</v>
      </c>
      <c r="O44" s="77"/>
      <c r="P44" s="77"/>
      <c r="Q44" s="145">
        <f t="shared" si="8"/>
        <v>0</v>
      </c>
      <c r="R44" s="151">
        <f t="shared" si="1"/>
        <v>0</v>
      </c>
      <c r="S44" s="145">
        <f t="shared" si="2"/>
        <v>0</v>
      </c>
      <c r="T44" s="145">
        <f t="shared" si="3"/>
        <v>0</v>
      </c>
      <c r="U44" s="145">
        <f t="shared" si="4"/>
        <v>0</v>
      </c>
      <c r="V44" s="145">
        <f t="shared" si="5"/>
        <v>0</v>
      </c>
      <c r="W44" s="151">
        <f t="shared" si="9"/>
        <v>0</v>
      </c>
      <c r="X44" s="247" t="str">
        <f t="shared" si="11"/>
        <v>NÃO</v>
      </c>
      <c r="Y44" s="242">
        <f t="shared" si="10"/>
        <v>0</v>
      </c>
      <c r="Z44" s="243" t="s">
        <v>33</v>
      </c>
      <c r="AA44" s="243" t="s">
        <v>590</v>
      </c>
      <c r="AB44" s="243">
        <v>2702009</v>
      </c>
      <c r="AC44" s="243"/>
      <c r="AD44" s="243"/>
    </row>
    <row r="45" spans="1:30" s="33" customFormat="1" ht="19.5" customHeight="1" x14ac:dyDescent="0.25">
      <c r="A45" s="32" t="str">
        <f>Controles!$B$2</f>
        <v>RS</v>
      </c>
      <c r="B45" s="32">
        <f>Controles!$C$2</f>
        <v>10</v>
      </c>
      <c r="C45" s="32" t="s">
        <v>5391</v>
      </c>
      <c r="D45" s="37"/>
      <c r="E45" s="37"/>
      <c r="F45" s="37"/>
      <c r="G45" s="37"/>
      <c r="H45" s="77"/>
      <c r="I45" s="77"/>
      <c r="J45" s="220">
        <f t="shared" si="7"/>
        <v>0</v>
      </c>
      <c r="K45" s="77"/>
      <c r="L45" s="77"/>
      <c r="M45" s="77"/>
      <c r="N45" s="220">
        <f t="shared" si="0"/>
        <v>0</v>
      </c>
      <c r="O45" s="77"/>
      <c r="P45" s="77"/>
      <c r="Q45" s="145">
        <f t="shared" si="8"/>
        <v>0</v>
      </c>
      <c r="R45" s="151">
        <f t="shared" si="1"/>
        <v>0</v>
      </c>
      <c r="S45" s="145">
        <f t="shared" si="2"/>
        <v>0</v>
      </c>
      <c r="T45" s="145">
        <f t="shared" si="3"/>
        <v>0</v>
      </c>
      <c r="U45" s="145">
        <f t="shared" si="4"/>
        <v>0</v>
      </c>
      <c r="V45" s="145">
        <f t="shared" si="5"/>
        <v>0</v>
      </c>
      <c r="W45" s="151">
        <f t="shared" si="9"/>
        <v>0</v>
      </c>
      <c r="X45" s="247" t="str">
        <f t="shared" si="11"/>
        <v>NÃO</v>
      </c>
      <c r="Y45" s="242">
        <f t="shared" si="10"/>
        <v>0</v>
      </c>
      <c r="Z45" s="243" t="s">
        <v>33</v>
      </c>
      <c r="AA45" s="243" t="s">
        <v>613</v>
      </c>
      <c r="AB45" s="243">
        <v>2702108</v>
      </c>
      <c r="AC45" s="243"/>
      <c r="AD45" s="243"/>
    </row>
    <row r="46" spans="1:30" s="33" customFormat="1" ht="19.5" customHeight="1" x14ac:dyDescent="0.25">
      <c r="A46" s="32" t="str">
        <f>Controles!$B$2</f>
        <v>RS</v>
      </c>
      <c r="B46" s="32">
        <f>Controles!$C$2</f>
        <v>10</v>
      </c>
      <c r="C46" s="32" t="s">
        <v>5391</v>
      </c>
      <c r="D46" s="37"/>
      <c r="E46" s="37"/>
      <c r="F46" s="37"/>
      <c r="G46" s="37"/>
      <c r="H46" s="77"/>
      <c r="I46" s="77"/>
      <c r="J46" s="220">
        <f t="shared" si="7"/>
        <v>0</v>
      </c>
      <c r="K46" s="77"/>
      <c r="L46" s="77"/>
      <c r="M46" s="77"/>
      <c r="N46" s="220">
        <f t="shared" si="0"/>
        <v>0</v>
      </c>
      <c r="O46" s="77"/>
      <c r="P46" s="77"/>
      <c r="Q46" s="145">
        <f t="shared" si="8"/>
        <v>0</v>
      </c>
      <c r="R46" s="151">
        <f t="shared" si="1"/>
        <v>0</v>
      </c>
      <c r="S46" s="145">
        <f t="shared" si="2"/>
        <v>0</v>
      </c>
      <c r="T46" s="145">
        <f t="shared" si="3"/>
        <v>0</v>
      </c>
      <c r="U46" s="145">
        <f t="shared" si="4"/>
        <v>0</v>
      </c>
      <c r="V46" s="145">
        <f t="shared" si="5"/>
        <v>0</v>
      </c>
      <c r="W46" s="151">
        <f t="shared" si="9"/>
        <v>0</v>
      </c>
      <c r="X46" s="247" t="str">
        <f t="shared" si="11"/>
        <v>NÃO</v>
      </c>
      <c r="Y46" s="242">
        <f t="shared" si="10"/>
        <v>0</v>
      </c>
      <c r="Z46" s="243" t="s">
        <v>33</v>
      </c>
      <c r="AA46" s="243" t="s">
        <v>634</v>
      </c>
      <c r="AB46" s="243">
        <v>2702207</v>
      </c>
      <c r="AC46" s="243"/>
      <c r="AD46" s="243"/>
    </row>
    <row r="47" spans="1:30" s="33" customFormat="1" ht="19.5" customHeight="1" x14ac:dyDescent="0.25">
      <c r="A47" s="32" t="str">
        <f>Controles!$B$2</f>
        <v>RS</v>
      </c>
      <c r="B47" s="32">
        <f>Controles!$C$2</f>
        <v>10</v>
      </c>
      <c r="C47" s="32" t="s">
        <v>5391</v>
      </c>
      <c r="D47" s="37"/>
      <c r="E47" s="37"/>
      <c r="F47" s="37"/>
      <c r="G47" s="37"/>
      <c r="H47" s="77"/>
      <c r="I47" s="77"/>
      <c r="J47" s="220">
        <f t="shared" si="7"/>
        <v>0</v>
      </c>
      <c r="K47" s="77"/>
      <c r="L47" s="77"/>
      <c r="M47" s="77"/>
      <c r="N47" s="220">
        <f t="shared" si="0"/>
        <v>0</v>
      </c>
      <c r="O47" s="77"/>
      <c r="P47" s="77"/>
      <c r="Q47" s="145">
        <f t="shared" si="8"/>
        <v>0</v>
      </c>
      <c r="R47" s="151">
        <f t="shared" si="1"/>
        <v>0</v>
      </c>
      <c r="S47" s="145">
        <f t="shared" si="2"/>
        <v>0</v>
      </c>
      <c r="T47" s="145">
        <f t="shared" si="3"/>
        <v>0</v>
      </c>
      <c r="U47" s="145">
        <f t="shared" si="4"/>
        <v>0</v>
      </c>
      <c r="V47" s="145">
        <f t="shared" si="5"/>
        <v>0</v>
      </c>
      <c r="W47" s="151">
        <f t="shared" si="9"/>
        <v>0</v>
      </c>
      <c r="X47" s="247" t="str">
        <f t="shared" si="11"/>
        <v>NÃO</v>
      </c>
      <c r="Y47" s="242">
        <f t="shared" si="10"/>
        <v>0</v>
      </c>
      <c r="Z47" s="243" t="s">
        <v>33</v>
      </c>
      <c r="AA47" s="243" t="s">
        <v>655</v>
      </c>
      <c r="AB47" s="243">
        <v>2702306</v>
      </c>
      <c r="AC47" s="243"/>
      <c r="AD47" s="243"/>
    </row>
    <row r="48" spans="1:30" s="33" customFormat="1" ht="19.5" customHeight="1" x14ac:dyDescent="0.25">
      <c r="A48" s="32" t="str">
        <f>Controles!$B$2</f>
        <v>RS</v>
      </c>
      <c r="B48" s="32">
        <f>Controles!$C$2</f>
        <v>10</v>
      </c>
      <c r="C48" s="32" t="s">
        <v>5391</v>
      </c>
      <c r="D48" s="37"/>
      <c r="E48" s="37"/>
      <c r="F48" s="37"/>
      <c r="G48" s="37"/>
      <c r="H48" s="77"/>
      <c r="I48" s="77"/>
      <c r="J48" s="220">
        <f t="shared" si="7"/>
        <v>0</v>
      </c>
      <c r="K48" s="77"/>
      <c r="L48" s="77"/>
      <c r="M48" s="77"/>
      <c r="N48" s="220">
        <f t="shared" si="0"/>
        <v>0</v>
      </c>
      <c r="O48" s="77"/>
      <c r="P48" s="77"/>
      <c r="Q48" s="145">
        <f t="shared" si="8"/>
        <v>0</v>
      </c>
      <c r="R48" s="151">
        <f t="shared" si="1"/>
        <v>0</v>
      </c>
      <c r="S48" s="145">
        <f t="shared" si="2"/>
        <v>0</v>
      </c>
      <c r="T48" s="145">
        <f t="shared" si="3"/>
        <v>0</v>
      </c>
      <c r="U48" s="145">
        <f t="shared" si="4"/>
        <v>0</v>
      </c>
      <c r="V48" s="145">
        <f t="shared" si="5"/>
        <v>0</v>
      </c>
      <c r="W48" s="151">
        <f t="shared" si="9"/>
        <v>0</v>
      </c>
      <c r="X48" s="247" t="str">
        <f t="shared" si="11"/>
        <v>NÃO</v>
      </c>
      <c r="Y48" s="242">
        <f t="shared" si="10"/>
        <v>0</v>
      </c>
      <c r="Z48" s="243" t="s">
        <v>33</v>
      </c>
      <c r="AA48" s="243" t="s">
        <v>676</v>
      </c>
      <c r="AB48" s="243">
        <v>2702355</v>
      </c>
      <c r="AC48" s="243"/>
      <c r="AD48" s="243"/>
    </row>
    <row r="49" spans="1:30" s="33" customFormat="1" ht="19.5" customHeight="1" x14ac:dyDescent="0.25">
      <c r="A49" s="32" t="str">
        <f>Controles!$B$2</f>
        <v>RS</v>
      </c>
      <c r="B49" s="32">
        <f>Controles!$C$2</f>
        <v>10</v>
      </c>
      <c r="C49" s="32" t="s">
        <v>5391</v>
      </c>
      <c r="D49" s="37"/>
      <c r="E49" s="37"/>
      <c r="F49" s="37"/>
      <c r="G49" s="37"/>
      <c r="H49" s="77"/>
      <c r="I49" s="77"/>
      <c r="J49" s="220">
        <f t="shared" si="7"/>
        <v>0</v>
      </c>
      <c r="K49" s="77"/>
      <c r="L49" s="77"/>
      <c r="M49" s="77"/>
      <c r="N49" s="220">
        <f t="shared" si="0"/>
        <v>0</v>
      </c>
      <c r="O49" s="77"/>
      <c r="P49" s="77"/>
      <c r="Q49" s="145">
        <f t="shared" si="8"/>
        <v>0</v>
      </c>
      <c r="R49" s="151">
        <f t="shared" si="1"/>
        <v>0</v>
      </c>
      <c r="S49" s="145">
        <f t="shared" si="2"/>
        <v>0</v>
      </c>
      <c r="T49" s="145">
        <f t="shared" si="3"/>
        <v>0</v>
      </c>
      <c r="U49" s="145">
        <f t="shared" si="4"/>
        <v>0</v>
      </c>
      <c r="V49" s="145">
        <f t="shared" si="5"/>
        <v>0</v>
      </c>
      <c r="W49" s="151">
        <f t="shared" si="9"/>
        <v>0</v>
      </c>
      <c r="X49" s="247" t="str">
        <f t="shared" si="11"/>
        <v>NÃO</v>
      </c>
      <c r="Y49" s="242">
        <f t="shared" si="10"/>
        <v>0</v>
      </c>
      <c r="Z49" s="243" t="s">
        <v>33</v>
      </c>
      <c r="AA49" s="243" t="s">
        <v>696</v>
      </c>
      <c r="AB49" s="243">
        <v>2702405</v>
      </c>
      <c r="AC49" s="243"/>
      <c r="AD49" s="243"/>
    </row>
    <row r="50" spans="1:30" s="33" customFormat="1" ht="19.5" customHeight="1" x14ac:dyDescent="0.25">
      <c r="A50" s="32" t="str">
        <f>Controles!$B$2</f>
        <v>RS</v>
      </c>
      <c r="B50" s="32">
        <f>Controles!$C$2</f>
        <v>10</v>
      </c>
      <c r="C50" s="32" t="s">
        <v>5391</v>
      </c>
      <c r="D50" s="37"/>
      <c r="E50" s="37"/>
      <c r="F50" s="37"/>
      <c r="G50" s="37"/>
      <c r="H50" s="77"/>
      <c r="I50" s="77"/>
      <c r="J50" s="220">
        <f t="shared" si="7"/>
        <v>0</v>
      </c>
      <c r="K50" s="77"/>
      <c r="L50" s="77"/>
      <c r="M50" s="77"/>
      <c r="N50" s="220">
        <f t="shared" si="0"/>
        <v>0</v>
      </c>
      <c r="O50" s="77"/>
      <c r="P50" s="77"/>
      <c r="Q50" s="145">
        <f t="shared" si="8"/>
        <v>0</v>
      </c>
      <c r="R50" s="151">
        <f t="shared" si="1"/>
        <v>0</v>
      </c>
      <c r="S50" s="145">
        <f t="shared" si="2"/>
        <v>0</v>
      </c>
      <c r="T50" s="145">
        <f t="shared" si="3"/>
        <v>0</v>
      </c>
      <c r="U50" s="145">
        <f t="shared" si="4"/>
        <v>0</v>
      </c>
      <c r="V50" s="145">
        <f t="shared" si="5"/>
        <v>0</v>
      </c>
      <c r="W50" s="151">
        <f t="shared" si="9"/>
        <v>0</v>
      </c>
      <c r="X50" s="247" t="str">
        <f t="shared" si="11"/>
        <v>NÃO</v>
      </c>
      <c r="Y50" s="242">
        <f t="shared" si="10"/>
        <v>0</v>
      </c>
      <c r="Z50" s="243" t="s">
        <v>33</v>
      </c>
      <c r="AA50" s="243" t="s">
        <v>718</v>
      </c>
      <c r="AB50" s="243">
        <v>2702504</v>
      </c>
      <c r="AC50" s="243"/>
      <c r="AD50" s="243"/>
    </row>
    <row r="51" spans="1:30" s="33" customFormat="1" ht="19.5" customHeight="1" x14ac:dyDescent="0.25">
      <c r="A51" s="32" t="str">
        <f>Controles!$B$2</f>
        <v>RS</v>
      </c>
      <c r="B51" s="32">
        <f>Controles!$C$2</f>
        <v>10</v>
      </c>
      <c r="C51" s="32" t="s">
        <v>5391</v>
      </c>
      <c r="D51" s="37"/>
      <c r="E51" s="37"/>
      <c r="F51" s="37"/>
      <c r="G51" s="37"/>
      <c r="H51" s="77"/>
      <c r="I51" s="77"/>
      <c r="J51" s="220">
        <f t="shared" si="7"/>
        <v>0</v>
      </c>
      <c r="K51" s="77"/>
      <c r="L51" s="77"/>
      <c r="M51" s="77"/>
      <c r="N51" s="220">
        <f t="shared" si="0"/>
        <v>0</v>
      </c>
      <c r="O51" s="77"/>
      <c r="P51" s="77"/>
      <c r="Q51" s="145">
        <f t="shared" si="8"/>
        <v>0</v>
      </c>
      <c r="R51" s="151">
        <f t="shared" si="1"/>
        <v>0</v>
      </c>
      <c r="S51" s="145">
        <f t="shared" si="2"/>
        <v>0</v>
      </c>
      <c r="T51" s="145">
        <f t="shared" si="3"/>
        <v>0</v>
      </c>
      <c r="U51" s="145">
        <f t="shared" si="4"/>
        <v>0</v>
      </c>
      <c r="V51" s="145">
        <f t="shared" si="5"/>
        <v>0</v>
      </c>
      <c r="W51" s="151">
        <f t="shared" si="9"/>
        <v>0</v>
      </c>
      <c r="X51" s="247" t="str">
        <f t="shared" si="11"/>
        <v>NÃO</v>
      </c>
      <c r="Y51" s="242">
        <f t="shared" si="10"/>
        <v>0</v>
      </c>
      <c r="Z51" s="243" t="s">
        <v>33</v>
      </c>
      <c r="AA51" s="243" t="s">
        <v>740</v>
      </c>
      <c r="AB51" s="243">
        <v>2702553</v>
      </c>
      <c r="AC51" s="243"/>
      <c r="AD51" s="243"/>
    </row>
    <row r="52" spans="1:30" s="33" customFormat="1" ht="19.5" customHeight="1" x14ac:dyDescent="0.25">
      <c r="A52" s="32" t="str">
        <f>Controles!$B$2</f>
        <v>RS</v>
      </c>
      <c r="B52" s="32">
        <f>Controles!$C$2</f>
        <v>10</v>
      </c>
      <c r="C52" s="32" t="s">
        <v>5391</v>
      </c>
      <c r="D52" s="37"/>
      <c r="E52" s="37"/>
      <c r="F52" s="37"/>
      <c r="G52" s="37"/>
      <c r="H52" s="77"/>
      <c r="I52" s="77"/>
      <c r="J52" s="220">
        <f t="shared" si="7"/>
        <v>0</v>
      </c>
      <c r="K52" s="77"/>
      <c r="L52" s="77"/>
      <c r="M52" s="77"/>
      <c r="N52" s="220">
        <f t="shared" si="0"/>
        <v>0</v>
      </c>
      <c r="O52" s="77"/>
      <c r="P52" s="77"/>
      <c r="Q52" s="145">
        <f t="shared" si="8"/>
        <v>0</v>
      </c>
      <c r="R52" s="151">
        <f t="shared" si="1"/>
        <v>0</v>
      </c>
      <c r="S52" s="145">
        <f t="shared" si="2"/>
        <v>0</v>
      </c>
      <c r="T52" s="145">
        <f t="shared" si="3"/>
        <v>0</v>
      </c>
      <c r="U52" s="145">
        <f t="shared" si="4"/>
        <v>0</v>
      </c>
      <c r="V52" s="145">
        <f t="shared" si="5"/>
        <v>0</v>
      </c>
      <c r="W52" s="151">
        <f t="shared" si="9"/>
        <v>0</v>
      </c>
      <c r="X52" s="247" t="str">
        <f t="shared" si="11"/>
        <v>NÃO</v>
      </c>
      <c r="Y52" s="242">
        <f t="shared" si="10"/>
        <v>0</v>
      </c>
      <c r="Z52" s="243" t="s">
        <v>33</v>
      </c>
      <c r="AA52" s="243" t="s">
        <v>761</v>
      </c>
      <c r="AB52" s="243">
        <v>2702603</v>
      </c>
      <c r="AC52" s="243"/>
      <c r="AD52" s="243"/>
    </row>
    <row r="53" spans="1:30" s="33" customFormat="1" ht="19.5" customHeight="1" x14ac:dyDescent="0.25">
      <c r="A53" s="32" t="str">
        <f>Controles!$B$2</f>
        <v>RS</v>
      </c>
      <c r="B53" s="32">
        <f>Controles!$C$2</f>
        <v>10</v>
      </c>
      <c r="C53" s="32" t="s">
        <v>5391</v>
      </c>
      <c r="D53" s="37"/>
      <c r="E53" s="37"/>
      <c r="F53" s="37"/>
      <c r="G53" s="37"/>
      <c r="H53" s="77"/>
      <c r="I53" s="77"/>
      <c r="J53" s="220">
        <f t="shared" si="7"/>
        <v>0</v>
      </c>
      <c r="K53" s="77"/>
      <c r="L53" s="77"/>
      <c r="M53" s="77"/>
      <c r="N53" s="220">
        <f t="shared" si="0"/>
        <v>0</v>
      </c>
      <c r="O53" s="77"/>
      <c r="P53" s="77"/>
      <c r="Q53" s="145">
        <f t="shared" si="8"/>
        <v>0</v>
      </c>
      <c r="R53" s="151">
        <f t="shared" si="1"/>
        <v>0</v>
      </c>
      <c r="S53" s="145">
        <f t="shared" si="2"/>
        <v>0</v>
      </c>
      <c r="T53" s="145">
        <f t="shared" si="3"/>
        <v>0</v>
      </c>
      <c r="U53" s="145">
        <f t="shared" si="4"/>
        <v>0</v>
      </c>
      <c r="V53" s="145">
        <f t="shared" si="5"/>
        <v>0</v>
      </c>
      <c r="W53" s="151">
        <f t="shared" si="9"/>
        <v>0</v>
      </c>
      <c r="X53" s="247" t="str">
        <f t="shared" si="11"/>
        <v>NÃO</v>
      </c>
      <c r="Y53" s="242">
        <f t="shared" si="10"/>
        <v>0</v>
      </c>
      <c r="Z53" s="243" t="s">
        <v>33</v>
      </c>
      <c r="AA53" s="243" t="s">
        <v>784</v>
      </c>
      <c r="AB53" s="243">
        <v>2702702</v>
      </c>
      <c r="AC53" s="243"/>
      <c r="AD53" s="243"/>
    </row>
    <row r="54" spans="1:30" s="33" customFormat="1" ht="19.5" customHeight="1" x14ac:dyDescent="0.25">
      <c r="A54" s="32" t="str">
        <f>Controles!$B$2</f>
        <v>RS</v>
      </c>
      <c r="B54" s="32">
        <f>Controles!$C$2</f>
        <v>10</v>
      </c>
      <c r="C54" s="32" t="s">
        <v>5391</v>
      </c>
      <c r="D54" s="37"/>
      <c r="E54" s="37"/>
      <c r="F54" s="37"/>
      <c r="G54" s="37"/>
      <c r="H54" s="77"/>
      <c r="I54" s="77"/>
      <c r="J54" s="220">
        <f t="shared" si="7"/>
        <v>0</v>
      </c>
      <c r="K54" s="77"/>
      <c r="L54" s="77"/>
      <c r="M54" s="77"/>
      <c r="N54" s="220">
        <f t="shared" si="0"/>
        <v>0</v>
      </c>
      <c r="O54" s="77"/>
      <c r="P54" s="77"/>
      <c r="Q54" s="145">
        <f t="shared" si="8"/>
        <v>0</v>
      </c>
      <c r="R54" s="151">
        <f t="shared" si="1"/>
        <v>0</v>
      </c>
      <c r="S54" s="145">
        <f t="shared" si="2"/>
        <v>0</v>
      </c>
      <c r="T54" s="145">
        <f t="shared" si="3"/>
        <v>0</v>
      </c>
      <c r="U54" s="145">
        <f t="shared" si="4"/>
        <v>0</v>
      </c>
      <c r="V54" s="145">
        <f t="shared" si="5"/>
        <v>0</v>
      </c>
      <c r="W54" s="151">
        <f t="shared" si="9"/>
        <v>0</v>
      </c>
      <c r="X54" s="247" t="str">
        <f t="shared" si="11"/>
        <v>NÃO</v>
      </c>
      <c r="Y54" s="242">
        <f t="shared" si="10"/>
        <v>0</v>
      </c>
      <c r="Z54" s="243" t="s">
        <v>33</v>
      </c>
      <c r="AA54" s="243" t="s">
        <v>805</v>
      </c>
      <c r="AB54" s="243">
        <v>2702801</v>
      </c>
      <c r="AC54" s="243"/>
      <c r="AD54" s="243"/>
    </row>
    <row r="55" spans="1:30" s="33" customFormat="1" ht="19.5" customHeight="1" x14ac:dyDescent="0.25">
      <c r="A55" s="32" t="str">
        <f>Controles!$B$2</f>
        <v>RS</v>
      </c>
      <c r="B55" s="32">
        <f>Controles!$C$2</f>
        <v>10</v>
      </c>
      <c r="C55" s="32" t="s">
        <v>5391</v>
      </c>
      <c r="D55" s="37"/>
      <c r="E55" s="37"/>
      <c r="F55" s="37"/>
      <c r="G55" s="37"/>
      <c r="H55" s="77"/>
      <c r="I55" s="77"/>
      <c r="J55" s="220">
        <f t="shared" si="7"/>
        <v>0</v>
      </c>
      <c r="K55" s="77"/>
      <c r="L55" s="77"/>
      <c r="M55" s="77"/>
      <c r="N55" s="220">
        <f t="shared" si="0"/>
        <v>0</v>
      </c>
      <c r="O55" s="77"/>
      <c r="P55" s="77"/>
      <c r="Q55" s="145">
        <f t="shared" si="8"/>
        <v>0</v>
      </c>
      <c r="R55" s="151">
        <f t="shared" si="1"/>
        <v>0</v>
      </c>
      <c r="S55" s="145">
        <f t="shared" si="2"/>
        <v>0</v>
      </c>
      <c r="T55" s="145">
        <f t="shared" si="3"/>
        <v>0</v>
      </c>
      <c r="U55" s="145">
        <f t="shared" si="4"/>
        <v>0</v>
      </c>
      <c r="V55" s="145">
        <f t="shared" si="5"/>
        <v>0</v>
      </c>
      <c r="W55" s="151">
        <f t="shared" si="9"/>
        <v>0</v>
      </c>
      <c r="X55" s="247" t="str">
        <f t="shared" si="11"/>
        <v>NÃO</v>
      </c>
      <c r="Y55" s="242">
        <f t="shared" si="10"/>
        <v>0</v>
      </c>
      <c r="Z55" s="243" t="s">
        <v>33</v>
      </c>
      <c r="AA55" s="243" t="s">
        <v>826</v>
      </c>
      <c r="AB55" s="243">
        <v>2702900</v>
      </c>
      <c r="AC55" s="243"/>
      <c r="AD55" s="243"/>
    </row>
    <row r="56" spans="1:30" s="33" customFormat="1" ht="19.5" customHeight="1" x14ac:dyDescent="0.25">
      <c r="A56" s="32" t="str">
        <f>Controles!$B$2</f>
        <v>RS</v>
      </c>
      <c r="B56" s="32">
        <f>Controles!$C$2</f>
        <v>10</v>
      </c>
      <c r="C56" s="32" t="s">
        <v>5391</v>
      </c>
      <c r="D56" s="37"/>
      <c r="E56" s="37"/>
      <c r="F56" s="37"/>
      <c r="G56" s="37"/>
      <c r="H56" s="77"/>
      <c r="I56" s="77"/>
      <c r="J56" s="220">
        <f t="shared" si="7"/>
        <v>0</v>
      </c>
      <c r="K56" s="77"/>
      <c r="L56" s="77"/>
      <c r="M56" s="77"/>
      <c r="N56" s="220">
        <f t="shared" si="0"/>
        <v>0</v>
      </c>
      <c r="O56" s="77"/>
      <c r="P56" s="77"/>
      <c r="Q56" s="145">
        <f t="shared" si="8"/>
        <v>0</v>
      </c>
      <c r="R56" s="151">
        <f t="shared" si="1"/>
        <v>0</v>
      </c>
      <c r="S56" s="145">
        <f t="shared" si="2"/>
        <v>0</v>
      </c>
      <c r="T56" s="145">
        <f t="shared" si="3"/>
        <v>0</v>
      </c>
      <c r="U56" s="145">
        <f t="shared" si="4"/>
        <v>0</v>
      </c>
      <c r="V56" s="145">
        <f t="shared" si="5"/>
        <v>0</v>
      </c>
      <c r="W56" s="151">
        <f t="shared" si="9"/>
        <v>0</v>
      </c>
      <c r="X56" s="247" t="str">
        <f t="shared" si="11"/>
        <v>NÃO</v>
      </c>
      <c r="Y56" s="242">
        <f t="shared" si="10"/>
        <v>0</v>
      </c>
      <c r="Z56" s="243" t="s">
        <v>33</v>
      </c>
      <c r="AA56" s="243" t="s">
        <v>848</v>
      </c>
      <c r="AB56" s="243">
        <v>2703007</v>
      </c>
      <c r="AC56" s="243"/>
      <c r="AD56" s="243"/>
    </row>
    <row r="57" spans="1:30" s="33" customFormat="1" ht="19.5" customHeight="1" x14ac:dyDescent="0.25">
      <c r="A57" s="32" t="str">
        <f>Controles!$B$2</f>
        <v>RS</v>
      </c>
      <c r="B57" s="32">
        <f>Controles!$C$2</f>
        <v>10</v>
      </c>
      <c r="C57" s="32" t="s">
        <v>5391</v>
      </c>
      <c r="D57" s="37"/>
      <c r="E57" s="37"/>
      <c r="F57" s="37"/>
      <c r="G57" s="37"/>
      <c r="H57" s="77"/>
      <c r="I57" s="77"/>
      <c r="J57" s="220">
        <f t="shared" si="7"/>
        <v>0</v>
      </c>
      <c r="K57" s="77"/>
      <c r="L57" s="77"/>
      <c r="M57" s="77"/>
      <c r="N57" s="220">
        <f t="shared" si="0"/>
        <v>0</v>
      </c>
      <c r="O57" s="77"/>
      <c r="P57" s="77"/>
      <c r="Q57" s="145">
        <f t="shared" si="8"/>
        <v>0</v>
      </c>
      <c r="R57" s="151">
        <f t="shared" si="1"/>
        <v>0</v>
      </c>
      <c r="S57" s="145">
        <f t="shared" si="2"/>
        <v>0</v>
      </c>
      <c r="T57" s="145">
        <f t="shared" si="3"/>
        <v>0</v>
      </c>
      <c r="U57" s="145">
        <f t="shared" si="4"/>
        <v>0</v>
      </c>
      <c r="V57" s="145">
        <f t="shared" si="5"/>
        <v>0</v>
      </c>
      <c r="W57" s="151">
        <f t="shared" si="9"/>
        <v>0</v>
      </c>
      <c r="X57" s="247" t="str">
        <f t="shared" si="11"/>
        <v>NÃO</v>
      </c>
      <c r="Y57" s="242">
        <f t="shared" si="10"/>
        <v>0</v>
      </c>
      <c r="Z57" s="243" t="s">
        <v>33</v>
      </c>
      <c r="AA57" s="243" t="s">
        <v>870</v>
      </c>
      <c r="AB57" s="243">
        <v>2703106</v>
      </c>
      <c r="AC57" s="243"/>
      <c r="AD57" s="243"/>
    </row>
    <row r="58" spans="1:30" s="33" customFormat="1" ht="19.5" customHeight="1" x14ac:dyDescent="0.25">
      <c r="A58" s="32" t="str">
        <f>Controles!$B$2</f>
        <v>RS</v>
      </c>
      <c r="B58" s="32">
        <f>Controles!$C$2</f>
        <v>10</v>
      </c>
      <c r="C58" s="32" t="s">
        <v>5391</v>
      </c>
      <c r="D58" s="37"/>
      <c r="E58" s="37"/>
      <c r="F58" s="37"/>
      <c r="G58" s="37"/>
      <c r="H58" s="77"/>
      <c r="I58" s="77"/>
      <c r="J58" s="220">
        <f t="shared" si="7"/>
        <v>0</v>
      </c>
      <c r="K58" s="77"/>
      <c r="L58" s="77"/>
      <c r="M58" s="77"/>
      <c r="N58" s="220">
        <f t="shared" si="0"/>
        <v>0</v>
      </c>
      <c r="O58" s="77"/>
      <c r="P58" s="77"/>
      <c r="Q58" s="145">
        <f t="shared" si="8"/>
        <v>0</v>
      </c>
      <c r="R58" s="151">
        <f t="shared" si="1"/>
        <v>0</v>
      </c>
      <c r="S58" s="145">
        <f t="shared" si="2"/>
        <v>0</v>
      </c>
      <c r="T58" s="145">
        <f t="shared" si="3"/>
        <v>0</v>
      </c>
      <c r="U58" s="145">
        <f t="shared" si="4"/>
        <v>0</v>
      </c>
      <c r="V58" s="145">
        <f t="shared" si="5"/>
        <v>0</v>
      </c>
      <c r="W58" s="151">
        <f t="shared" si="9"/>
        <v>0</v>
      </c>
      <c r="X58" s="247" t="str">
        <f t="shared" si="11"/>
        <v>NÃO</v>
      </c>
      <c r="Y58" s="242">
        <f t="shared" si="10"/>
        <v>0</v>
      </c>
      <c r="Z58" s="243" t="s">
        <v>33</v>
      </c>
      <c r="AA58" s="243" t="s">
        <v>892</v>
      </c>
      <c r="AB58" s="243">
        <v>2703205</v>
      </c>
      <c r="AC58" s="243"/>
      <c r="AD58" s="243"/>
    </row>
    <row r="59" spans="1:30" s="33" customFormat="1" ht="19.5" customHeight="1" x14ac:dyDescent="0.25">
      <c r="A59" s="32" t="str">
        <f>Controles!$B$2</f>
        <v>RS</v>
      </c>
      <c r="B59" s="32">
        <f>Controles!$C$2</f>
        <v>10</v>
      </c>
      <c r="C59" s="32" t="s">
        <v>5391</v>
      </c>
      <c r="D59" s="37"/>
      <c r="E59" s="37"/>
      <c r="F59" s="37"/>
      <c r="G59" s="37"/>
      <c r="H59" s="77"/>
      <c r="I59" s="77"/>
      <c r="J59" s="220">
        <f t="shared" si="7"/>
        <v>0</v>
      </c>
      <c r="K59" s="77"/>
      <c r="L59" s="77"/>
      <c r="M59" s="77"/>
      <c r="N59" s="220">
        <f t="shared" si="0"/>
        <v>0</v>
      </c>
      <c r="O59" s="77"/>
      <c r="P59" s="77"/>
      <c r="Q59" s="145">
        <f t="shared" si="8"/>
        <v>0</v>
      </c>
      <c r="R59" s="151">
        <f t="shared" si="1"/>
        <v>0</v>
      </c>
      <c r="S59" s="145">
        <f t="shared" si="2"/>
        <v>0</v>
      </c>
      <c r="T59" s="145">
        <f t="shared" si="3"/>
        <v>0</v>
      </c>
      <c r="U59" s="145">
        <f t="shared" si="4"/>
        <v>0</v>
      </c>
      <c r="V59" s="145">
        <f t="shared" si="5"/>
        <v>0</v>
      </c>
      <c r="W59" s="151">
        <f t="shared" si="9"/>
        <v>0</v>
      </c>
      <c r="X59" s="247" t="str">
        <f t="shared" si="11"/>
        <v>NÃO</v>
      </c>
      <c r="Y59" s="242">
        <f t="shared" si="10"/>
        <v>0</v>
      </c>
      <c r="Z59" s="243" t="s">
        <v>33</v>
      </c>
      <c r="AA59" s="243" t="s">
        <v>915</v>
      </c>
      <c r="AB59" s="243">
        <v>2703304</v>
      </c>
      <c r="AC59" s="243"/>
      <c r="AD59" s="243"/>
    </row>
    <row r="60" spans="1:30" s="33" customFormat="1" ht="19.5" customHeight="1" x14ac:dyDescent="0.25">
      <c r="A60" s="32" t="str">
        <f>Controles!$B$2</f>
        <v>RS</v>
      </c>
      <c r="B60" s="32">
        <f>Controles!$C$2</f>
        <v>10</v>
      </c>
      <c r="C60" s="32" t="s">
        <v>5391</v>
      </c>
      <c r="D60" s="37"/>
      <c r="E60" s="37"/>
      <c r="F60" s="37"/>
      <c r="G60" s="37"/>
      <c r="H60" s="77"/>
      <c r="I60" s="77"/>
      <c r="J60" s="220">
        <f t="shared" si="7"/>
        <v>0</v>
      </c>
      <c r="K60" s="77"/>
      <c r="L60" s="77"/>
      <c r="M60" s="77"/>
      <c r="N60" s="220">
        <f t="shared" si="0"/>
        <v>0</v>
      </c>
      <c r="O60" s="77"/>
      <c r="P60" s="77"/>
      <c r="Q60" s="145">
        <f t="shared" si="8"/>
        <v>0</v>
      </c>
      <c r="R60" s="151">
        <f t="shared" si="1"/>
        <v>0</v>
      </c>
      <c r="S60" s="145">
        <f t="shared" si="2"/>
        <v>0</v>
      </c>
      <c r="T60" s="145">
        <f t="shared" si="3"/>
        <v>0</v>
      </c>
      <c r="U60" s="145">
        <f t="shared" si="4"/>
        <v>0</v>
      </c>
      <c r="V60" s="145">
        <f t="shared" si="5"/>
        <v>0</v>
      </c>
      <c r="W60" s="151">
        <f t="shared" si="9"/>
        <v>0</v>
      </c>
      <c r="X60" s="247" t="str">
        <f t="shared" si="11"/>
        <v>NÃO</v>
      </c>
      <c r="Y60" s="242">
        <f t="shared" si="10"/>
        <v>0</v>
      </c>
      <c r="Z60" s="243" t="s">
        <v>33</v>
      </c>
      <c r="AA60" s="243" t="s">
        <v>938</v>
      </c>
      <c r="AB60" s="243">
        <v>2703403</v>
      </c>
      <c r="AC60" s="243"/>
      <c r="AD60" s="243"/>
    </row>
    <row r="61" spans="1:30" s="33" customFormat="1" ht="19.5" customHeight="1" x14ac:dyDescent="0.25">
      <c r="A61" s="32" t="str">
        <f>Controles!$B$2</f>
        <v>RS</v>
      </c>
      <c r="B61" s="32">
        <f>Controles!$C$2</f>
        <v>10</v>
      </c>
      <c r="C61" s="32" t="s">
        <v>5391</v>
      </c>
      <c r="D61" s="37"/>
      <c r="E61" s="37"/>
      <c r="F61" s="37"/>
      <c r="G61" s="37"/>
      <c r="H61" s="77"/>
      <c r="I61" s="77"/>
      <c r="J61" s="220">
        <f t="shared" si="7"/>
        <v>0</v>
      </c>
      <c r="K61" s="77"/>
      <c r="L61" s="77"/>
      <c r="M61" s="77"/>
      <c r="N61" s="220">
        <f t="shared" si="0"/>
        <v>0</v>
      </c>
      <c r="O61" s="77"/>
      <c r="P61" s="77"/>
      <c r="Q61" s="145">
        <f t="shared" si="8"/>
        <v>0</v>
      </c>
      <c r="R61" s="151">
        <f t="shared" si="1"/>
        <v>0</v>
      </c>
      <c r="S61" s="145">
        <f t="shared" si="2"/>
        <v>0</v>
      </c>
      <c r="T61" s="145">
        <f t="shared" si="3"/>
        <v>0</v>
      </c>
      <c r="U61" s="145">
        <f t="shared" si="4"/>
        <v>0</v>
      </c>
      <c r="V61" s="145">
        <f t="shared" si="5"/>
        <v>0</v>
      </c>
      <c r="W61" s="151">
        <f t="shared" si="9"/>
        <v>0</v>
      </c>
      <c r="X61" s="247" t="str">
        <f t="shared" si="11"/>
        <v>NÃO</v>
      </c>
      <c r="Y61" s="242">
        <f t="shared" si="10"/>
        <v>0</v>
      </c>
      <c r="Z61" s="243" t="s">
        <v>33</v>
      </c>
      <c r="AA61" s="243" t="s">
        <v>960</v>
      </c>
      <c r="AB61" s="243">
        <v>2703502</v>
      </c>
      <c r="AC61" s="243"/>
      <c r="AD61" s="243"/>
    </row>
    <row r="62" spans="1:30" s="33" customFormat="1" ht="19.5" customHeight="1" x14ac:dyDescent="0.25">
      <c r="A62" s="32" t="str">
        <f>Controles!$B$2</f>
        <v>RS</v>
      </c>
      <c r="B62" s="32">
        <f>Controles!$C$2</f>
        <v>10</v>
      </c>
      <c r="C62" s="32" t="s">
        <v>5391</v>
      </c>
      <c r="D62" s="37"/>
      <c r="E62" s="37"/>
      <c r="F62" s="37"/>
      <c r="G62" s="37"/>
      <c r="H62" s="77"/>
      <c r="I62" s="77"/>
      <c r="J62" s="220">
        <f t="shared" si="7"/>
        <v>0</v>
      </c>
      <c r="K62" s="77"/>
      <c r="L62" s="77"/>
      <c r="M62" s="77"/>
      <c r="N62" s="220">
        <f t="shared" si="0"/>
        <v>0</v>
      </c>
      <c r="O62" s="77"/>
      <c r="P62" s="77"/>
      <c r="Q62" s="145">
        <f t="shared" si="8"/>
        <v>0</v>
      </c>
      <c r="R62" s="151">
        <f t="shared" si="1"/>
        <v>0</v>
      </c>
      <c r="S62" s="145">
        <f t="shared" si="2"/>
        <v>0</v>
      </c>
      <c r="T62" s="145">
        <f t="shared" si="3"/>
        <v>0</v>
      </c>
      <c r="U62" s="145">
        <f t="shared" si="4"/>
        <v>0</v>
      </c>
      <c r="V62" s="145">
        <f t="shared" si="5"/>
        <v>0</v>
      </c>
      <c r="W62" s="151">
        <f t="shared" si="9"/>
        <v>0</v>
      </c>
      <c r="X62" s="247" t="str">
        <f t="shared" si="11"/>
        <v>NÃO</v>
      </c>
      <c r="Y62" s="242">
        <f t="shared" si="10"/>
        <v>0</v>
      </c>
      <c r="Z62" s="243" t="s">
        <v>33</v>
      </c>
      <c r="AA62" s="243" t="s">
        <v>983</v>
      </c>
      <c r="AB62" s="243">
        <v>2703601</v>
      </c>
      <c r="AC62" s="243"/>
      <c r="AD62" s="243"/>
    </row>
    <row r="63" spans="1:30" s="33" customFormat="1" ht="19.5" customHeight="1" x14ac:dyDescent="0.25">
      <c r="A63" s="32" t="str">
        <f>Controles!$B$2</f>
        <v>RS</v>
      </c>
      <c r="B63" s="32">
        <f>Controles!$C$2</f>
        <v>10</v>
      </c>
      <c r="C63" s="32" t="s">
        <v>5391</v>
      </c>
      <c r="D63" s="37"/>
      <c r="E63" s="37"/>
      <c r="F63" s="37"/>
      <c r="G63" s="37"/>
      <c r="H63" s="77"/>
      <c r="I63" s="77"/>
      <c r="J63" s="220">
        <f t="shared" si="7"/>
        <v>0</v>
      </c>
      <c r="K63" s="77"/>
      <c r="L63" s="77"/>
      <c r="M63" s="77"/>
      <c r="N63" s="220">
        <f t="shared" si="0"/>
        <v>0</v>
      </c>
      <c r="O63" s="77"/>
      <c r="P63" s="77"/>
      <c r="Q63" s="145">
        <f t="shared" si="8"/>
        <v>0</v>
      </c>
      <c r="R63" s="151">
        <f t="shared" si="1"/>
        <v>0</v>
      </c>
      <c r="S63" s="145">
        <f t="shared" si="2"/>
        <v>0</v>
      </c>
      <c r="T63" s="145">
        <f t="shared" si="3"/>
        <v>0</v>
      </c>
      <c r="U63" s="145">
        <f t="shared" si="4"/>
        <v>0</v>
      </c>
      <c r="V63" s="145">
        <f t="shared" si="5"/>
        <v>0</v>
      </c>
      <c r="W63" s="151">
        <f t="shared" si="9"/>
        <v>0</v>
      </c>
      <c r="X63" s="247" t="str">
        <f t="shared" si="11"/>
        <v>NÃO</v>
      </c>
      <c r="Y63" s="242">
        <f t="shared" si="10"/>
        <v>0</v>
      </c>
      <c r="Z63" s="243" t="s">
        <v>33</v>
      </c>
      <c r="AA63" s="243" t="s">
        <v>1005</v>
      </c>
      <c r="AB63" s="243">
        <v>2703700</v>
      </c>
      <c r="AC63" s="243"/>
      <c r="AD63" s="243"/>
    </row>
    <row r="64" spans="1:30" s="33" customFormat="1" ht="19.5" customHeight="1" x14ac:dyDescent="0.25">
      <c r="A64" s="32" t="str">
        <f>Controles!$B$2</f>
        <v>RS</v>
      </c>
      <c r="B64" s="32">
        <f>Controles!$C$2</f>
        <v>10</v>
      </c>
      <c r="C64" s="32" t="s">
        <v>5391</v>
      </c>
      <c r="D64" s="37"/>
      <c r="E64" s="37"/>
      <c r="F64" s="37"/>
      <c r="G64" s="37"/>
      <c r="H64" s="77"/>
      <c r="I64" s="77"/>
      <c r="J64" s="220">
        <f t="shared" si="7"/>
        <v>0</v>
      </c>
      <c r="K64" s="77"/>
      <c r="L64" s="77"/>
      <c r="M64" s="77"/>
      <c r="N64" s="220">
        <f t="shared" si="0"/>
        <v>0</v>
      </c>
      <c r="O64" s="77"/>
      <c r="P64" s="77"/>
      <c r="Q64" s="145">
        <f t="shared" si="8"/>
        <v>0</v>
      </c>
      <c r="R64" s="151">
        <f t="shared" si="1"/>
        <v>0</v>
      </c>
      <c r="S64" s="145">
        <f t="shared" si="2"/>
        <v>0</v>
      </c>
      <c r="T64" s="145">
        <f t="shared" si="3"/>
        <v>0</v>
      </c>
      <c r="U64" s="145">
        <f t="shared" si="4"/>
        <v>0</v>
      </c>
      <c r="V64" s="145">
        <f t="shared" si="5"/>
        <v>0</v>
      </c>
      <c r="W64" s="151">
        <f t="shared" si="9"/>
        <v>0</v>
      </c>
      <c r="X64" s="247" t="str">
        <f t="shared" si="11"/>
        <v>NÃO</v>
      </c>
      <c r="Y64" s="242">
        <f t="shared" si="10"/>
        <v>0</v>
      </c>
      <c r="Z64" s="243" t="s">
        <v>33</v>
      </c>
      <c r="AA64" s="243" t="s">
        <v>1027</v>
      </c>
      <c r="AB64" s="243">
        <v>2703759</v>
      </c>
      <c r="AC64" s="243"/>
      <c r="AD64" s="243"/>
    </row>
    <row r="65" spans="1:30" s="33" customFormat="1" ht="19.5" customHeight="1" x14ac:dyDescent="0.25">
      <c r="A65" s="32" t="str">
        <f>Controles!$B$2</f>
        <v>RS</v>
      </c>
      <c r="B65" s="32">
        <f>Controles!$C$2</f>
        <v>10</v>
      </c>
      <c r="C65" s="32" t="s">
        <v>5391</v>
      </c>
      <c r="D65" s="37"/>
      <c r="E65" s="37"/>
      <c r="F65" s="37"/>
      <c r="G65" s="37"/>
      <c r="H65" s="77"/>
      <c r="I65" s="77"/>
      <c r="J65" s="220">
        <f t="shared" si="7"/>
        <v>0</v>
      </c>
      <c r="K65" s="77"/>
      <c r="L65" s="77"/>
      <c r="M65" s="77"/>
      <c r="N65" s="220">
        <f t="shared" si="0"/>
        <v>0</v>
      </c>
      <c r="O65" s="77"/>
      <c r="P65" s="77"/>
      <c r="Q65" s="145">
        <f t="shared" si="8"/>
        <v>0</v>
      </c>
      <c r="R65" s="151">
        <f t="shared" si="1"/>
        <v>0</v>
      </c>
      <c r="S65" s="145">
        <f t="shared" si="2"/>
        <v>0</v>
      </c>
      <c r="T65" s="145">
        <f t="shared" si="3"/>
        <v>0</v>
      </c>
      <c r="U65" s="145">
        <f t="shared" si="4"/>
        <v>0</v>
      </c>
      <c r="V65" s="145">
        <f t="shared" si="5"/>
        <v>0</v>
      </c>
      <c r="W65" s="151">
        <f t="shared" si="9"/>
        <v>0</v>
      </c>
      <c r="X65" s="247" t="str">
        <f t="shared" si="11"/>
        <v>NÃO</v>
      </c>
      <c r="Y65" s="242">
        <f t="shared" si="10"/>
        <v>0</v>
      </c>
      <c r="Z65" s="243" t="s">
        <v>33</v>
      </c>
      <c r="AA65" s="243" t="s">
        <v>1050</v>
      </c>
      <c r="AB65" s="243">
        <v>2703809</v>
      </c>
      <c r="AC65" s="243"/>
      <c r="AD65" s="243"/>
    </row>
    <row r="66" spans="1:30" s="33" customFormat="1" ht="19.5" customHeight="1" x14ac:dyDescent="0.25">
      <c r="A66" s="32" t="str">
        <f>Controles!$B$2</f>
        <v>RS</v>
      </c>
      <c r="B66" s="32">
        <f>Controles!$C$2</f>
        <v>10</v>
      </c>
      <c r="C66" s="32" t="s">
        <v>5391</v>
      </c>
      <c r="D66" s="37"/>
      <c r="E66" s="37"/>
      <c r="F66" s="37"/>
      <c r="G66" s="37"/>
      <c r="H66" s="77"/>
      <c r="I66" s="77"/>
      <c r="J66" s="220">
        <f t="shared" si="7"/>
        <v>0</v>
      </c>
      <c r="K66" s="77"/>
      <c r="L66" s="77"/>
      <c r="M66" s="77"/>
      <c r="N66" s="220">
        <f t="shared" ref="N66:N129" si="12">L66+M66</f>
        <v>0</v>
      </c>
      <c r="O66" s="77"/>
      <c r="P66" s="77"/>
      <c r="Q66" s="145">
        <f t="shared" si="8"/>
        <v>0</v>
      </c>
      <c r="R66" s="151">
        <f t="shared" ref="R66:R129" si="13">IF(AND(N66&gt;0,H66+I66=0),"VERIFICAR",0)</f>
        <v>0</v>
      </c>
      <c r="S66" s="145">
        <f t="shared" ref="S66:S129" si="14">IF(AND(I66=0,(K66-N66)&lt;0),"ERRO",0)</f>
        <v>0</v>
      </c>
      <c r="T66" s="145">
        <f t="shared" ref="T66:T129" si="15">IF(AND(I66=0,O66&gt;N66),"ERRO",0)</f>
        <v>0</v>
      </c>
      <c r="U66" s="145">
        <f t="shared" ref="U66:U129" si="16">IF(O66&gt;0, IF(H66= 0, IF(I66=0, "ERRO",0),0),0)</f>
        <v>0</v>
      </c>
      <c r="V66" s="145">
        <f t="shared" ref="V66:V129" si="17">IF(P66&gt;0, IF(H66= 0, IF(I66=0, "ERRO",0),0),0)</f>
        <v>0</v>
      </c>
      <c r="W66" s="151">
        <f t="shared" si="9"/>
        <v>0</v>
      </c>
      <c r="X66" s="247" t="str">
        <f t="shared" si="11"/>
        <v>NÃO</v>
      </c>
      <c r="Y66" s="242">
        <f t="shared" si="10"/>
        <v>0</v>
      </c>
      <c r="Z66" s="243" t="s">
        <v>33</v>
      </c>
      <c r="AA66" s="243" t="s">
        <v>1071</v>
      </c>
      <c r="AB66" s="243">
        <v>2703908</v>
      </c>
      <c r="AC66" s="243"/>
      <c r="AD66" s="243"/>
    </row>
    <row r="67" spans="1:30" s="33" customFormat="1" ht="19.5" customHeight="1" x14ac:dyDescent="0.25">
      <c r="A67" s="32" t="str">
        <f>Controles!$B$2</f>
        <v>RS</v>
      </c>
      <c r="B67" s="32">
        <f>Controles!$C$2</f>
        <v>10</v>
      </c>
      <c r="C67" s="32" t="s">
        <v>5391</v>
      </c>
      <c r="D67" s="37"/>
      <c r="E67" s="37"/>
      <c r="F67" s="37"/>
      <c r="G67" s="37"/>
      <c r="H67" s="77"/>
      <c r="I67" s="77"/>
      <c r="J67" s="220">
        <f t="shared" ref="J67:J130" si="18">SUM(H67:I67)</f>
        <v>0</v>
      </c>
      <c r="K67" s="77"/>
      <c r="L67" s="77"/>
      <c r="M67" s="77"/>
      <c r="N67" s="220">
        <f t="shared" si="12"/>
        <v>0</v>
      </c>
      <c r="O67" s="77"/>
      <c r="P67" s="77"/>
      <c r="Q67" s="145">
        <f t="shared" ref="Q67:Q130" si="19">IF(H67&gt;N67,"ERRO",0)</f>
        <v>0</v>
      </c>
      <c r="R67" s="151">
        <f t="shared" si="13"/>
        <v>0</v>
      </c>
      <c r="S67" s="145">
        <f t="shared" si="14"/>
        <v>0</v>
      </c>
      <c r="T67" s="145">
        <f t="shared" si="15"/>
        <v>0</v>
      </c>
      <c r="U67" s="145">
        <f t="shared" si="16"/>
        <v>0</v>
      </c>
      <c r="V67" s="145">
        <f t="shared" si="17"/>
        <v>0</v>
      </c>
      <c r="W67" s="151">
        <f t="shared" ref="W67:W130" si="20">IF(O67+P67&gt;K67,"VERIFICAR",0)</f>
        <v>0</v>
      </c>
      <c r="X67" s="247" t="str">
        <f t="shared" si="11"/>
        <v>NÃO</v>
      </c>
      <c r="Y67" s="242">
        <f t="shared" ref="Y67:Y130" si="21">IF(X67="NÃO",0,1)</f>
        <v>0</v>
      </c>
      <c r="Z67" s="243" t="s">
        <v>33</v>
      </c>
      <c r="AA67" s="243" t="s">
        <v>1093</v>
      </c>
      <c r="AB67" s="243">
        <v>2704005</v>
      </c>
      <c r="AC67" s="243"/>
      <c r="AD67" s="243"/>
    </row>
    <row r="68" spans="1:30" s="33" customFormat="1" ht="19.5" customHeight="1" x14ac:dyDescent="0.25">
      <c r="A68" s="32" t="str">
        <f>Controles!$B$2</f>
        <v>RS</v>
      </c>
      <c r="B68" s="32">
        <f>Controles!$C$2</f>
        <v>10</v>
      </c>
      <c r="C68" s="32" t="s">
        <v>5391</v>
      </c>
      <c r="D68" s="37"/>
      <c r="E68" s="37"/>
      <c r="F68" s="37"/>
      <c r="G68" s="37"/>
      <c r="H68" s="77"/>
      <c r="I68" s="77"/>
      <c r="J68" s="220">
        <f t="shared" si="18"/>
        <v>0</v>
      </c>
      <c r="K68" s="77"/>
      <c r="L68" s="77"/>
      <c r="M68" s="77"/>
      <c r="N68" s="220">
        <f t="shared" si="12"/>
        <v>0</v>
      </c>
      <c r="O68" s="77"/>
      <c r="P68" s="77"/>
      <c r="Q68" s="145">
        <f t="shared" si="19"/>
        <v>0</v>
      </c>
      <c r="R68" s="151">
        <f t="shared" si="13"/>
        <v>0</v>
      </c>
      <c r="S68" s="145">
        <f t="shared" si="14"/>
        <v>0</v>
      </c>
      <c r="T68" s="145">
        <f t="shared" si="15"/>
        <v>0</v>
      </c>
      <c r="U68" s="145">
        <f t="shared" si="16"/>
        <v>0</v>
      </c>
      <c r="V68" s="145">
        <f t="shared" si="17"/>
        <v>0</v>
      </c>
      <c r="W68" s="151">
        <f t="shared" si="20"/>
        <v>0</v>
      </c>
      <c r="X68" s="247" t="str">
        <f t="shared" si="11"/>
        <v>NÃO</v>
      </c>
      <c r="Y68" s="242">
        <f t="shared" si="21"/>
        <v>0</v>
      </c>
      <c r="Z68" s="243" t="s">
        <v>33</v>
      </c>
      <c r="AA68" s="243" t="s">
        <v>1116</v>
      </c>
      <c r="AB68" s="243">
        <v>2704104</v>
      </c>
      <c r="AC68" s="243"/>
      <c r="AD68" s="243"/>
    </row>
    <row r="69" spans="1:30" s="33" customFormat="1" ht="19.5" customHeight="1" x14ac:dyDescent="0.25">
      <c r="A69" s="32" t="str">
        <f>Controles!$B$2</f>
        <v>RS</v>
      </c>
      <c r="B69" s="32">
        <f>Controles!$C$2</f>
        <v>10</v>
      </c>
      <c r="C69" s="32" t="s">
        <v>5391</v>
      </c>
      <c r="D69" s="37"/>
      <c r="E69" s="37"/>
      <c r="F69" s="37"/>
      <c r="G69" s="37"/>
      <c r="H69" s="77"/>
      <c r="I69" s="77"/>
      <c r="J69" s="220">
        <f t="shared" si="18"/>
        <v>0</v>
      </c>
      <c r="K69" s="77"/>
      <c r="L69" s="77"/>
      <c r="M69" s="77"/>
      <c r="N69" s="220">
        <f t="shared" si="12"/>
        <v>0</v>
      </c>
      <c r="O69" s="77"/>
      <c r="P69" s="77"/>
      <c r="Q69" s="145">
        <f t="shared" si="19"/>
        <v>0</v>
      </c>
      <c r="R69" s="151">
        <f t="shared" si="13"/>
        <v>0</v>
      </c>
      <c r="S69" s="145">
        <f t="shared" si="14"/>
        <v>0</v>
      </c>
      <c r="T69" s="145">
        <f t="shared" si="15"/>
        <v>0</v>
      </c>
      <c r="U69" s="145">
        <f t="shared" si="16"/>
        <v>0</v>
      </c>
      <c r="V69" s="145">
        <f t="shared" si="17"/>
        <v>0</v>
      </c>
      <c r="W69" s="151">
        <f t="shared" si="20"/>
        <v>0</v>
      </c>
      <c r="X69" s="247" t="str">
        <f t="shared" si="11"/>
        <v>NÃO</v>
      </c>
      <c r="Y69" s="242">
        <f t="shared" si="21"/>
        <v>0</v>
      </c>
      <c r="Z69" s="243" t="s">
        <v>33</v>
      </c>
      <c r="AA69" s="243" t="s">
        <v>1139</v>
      </c>
      <c r="AB69" s="243">
        <v>2704203</v>
      </c>
      <c r="AC69" s="243"/>
      <c r="AD69" s="243"/>
    </row>
    <row r="70" spans="1:30" s="33" customFormat="1" ht="19.5" customHeight="1" x14ac:dyDescent="0.25">
      <c r="A70" s="32" t="str">
        <f>Controles!$B$2</f>
        <v>RS</v>
      </c>
      <c r="B70" s="32">
        <f>Controles!$C$2</f>
        <v>10</v>
      </c>
      <c r="C70" s="32" t="s">
        <v>5391</v>
      </c>
      <c r="D70" s="37"/>
      <c r="E70" s="37"/>
      <c r="F70" s="37"/>
      <c r="G70" s="37"/>
      <c r="H70" s="77"/>
      <c r="I70" s="77"/>
      <c r="J70" s="220">
        <f t="shared" si="18"/>
        <v>0</v>
      </c>
      <c r="K70" s="77"/>
      <c r="L70" s="77"/>
      <c r="M70" s="77"/>
      <c r="N70" s="220">
        <f t="shared" si="12"/>
        <v>0</v>
      </c>
      <c r="O70" s="77"/>
      <c r="P70" s="77"/>
      <c r="Q70" s="145">
        <f t="shared" si="19"/>
        <v>0</v>
      </c>
      <c r="R70" s="151">
        <f t="shared" si="13"/>
        <v>0</v>
      </c>
      <c r="S70" s="145">
        <f t="shared" si="14"/>
        <v>0</v>
      </c>
      <c r="T70" s="145">
        <f t="shared" si="15"/>
        <v>0</v>
      </c>
      <c r="U70" s="145">
        <f t="shared" si="16"/>
        <v>0</v>
      </c>
      <c r="V70" s="145">
        <f t="shared" si="17"/>
        <v>0</v>
      </c>
      <c r="W70" s="151">
        <f t="shared" si="20"/>
        <v>0</v>
      </c>
      <c r="X70" s="247" t="str">
        <f t="shared" ref="X70:X133" si="22">IF(AND(Q70=0,S70=0,T70=0,U70=0,V70=0), "NÃO", "SIM")</f>
        <v>NÃO</v>
      </c>
      <c r="Y70" s="242">
        <f t="shared" si="21"/>
        <v>0</v>
      </c>
      <c r="Z70" s="243" t="s">
        <v>33</v>
      </c>
      <c r="AA70" s="243" t="s">
        <v>1162</v>
      </c>
      <c r="AB70" s="243">
        <v>2704302</v>
      </c>
      <c r="AC70" s="243"/>
      <c r="AD70" s="243"/>
    </row>
    <row r="71" spans="1:30" s="33" customFormat="1" ht="19.5" customHeight="1" x14ac:dyDescent="0.25">
      <c r="A71" s="32" t="str">
        <f>Controles!$B$2</f>
        <v>RS</v>
      </c>
      <c r="B71" s="32">
        <f>Controles!$C$2</f>
        <v>10</v>
      </c>
      <c r="C71" s="32" t="s">
        <v>5391</v>
      </c>
      <c r="D71" s="37"/>
      <c r="E71" s="37"/>
      <c r="F71" s="37"/>
      <c r="G71" s="37"/>
      <c r="H71" s="77"/>
      <c r="I71" s="77"/>
      <c r="J71" s="220">
        <f t="shared" si="18"/>
        <v>0</v>
      </c>
      <c r="K71" s="77"/>
      <c r="L71" s="77"/>
      <c r="M71" s="77"/>
      <c r="N71" s="220">
        <f t="shared" si="12"/>
        <v>0</v>
      </c>
      <c r="O71" s="77"/>
      <c r="P71" s="77"/>
      <c r="Q71" s="145">
        <f t="shared" si="19"/>
        <v>0</v>
      </c>
      <c r="R71" s="151">
        <f t="shared" si="13"/>
        <v>0</v>
      </c>
      <c r="S71" s="145">
        <f t="shared" si="14"/>
        <v>0</v>
      </c>
      <c r="T71" s="145">
        <f t="shared" si="15"/>
        <v>0</v>
      </c>
      <c r="U71" s="145">
        <f t="shared" si="16"/>
        <v>0</v>
      </c>
      <c r="V71" s="145">
        <f t="shared" si="17"/>
        <v>0</v>
      </c>
      <c r="W71" s="151">
        <f t="shared" si="20"/>
        <v>0</v>
      </c>
      <c r="X71" s="247" t="str">
        <f t="shared" si="22"/>
        <v>NÃO</v>
      </c>
      <c r="Y71" s="242">
        <f t="shared" si="21"/>
        <v>0</v>
      </c>
      <c r="Z71" s="243" t="s">
        <v>33</v>
      </c>
      <c r="AA71" s="243" t="s">
        <v>1185</v>
      </c>
      <c r="AB71" s="243">
        <v>2704401</v>
      </c>
      <c r="AC71" s="243"/>
      <c r="AD71" s="243"/>
    </row>
    <row r="72" spans="1:30" s="33" customFormat="1" ht="19.5" customHeight="1" x14ac:dyDescent="0.25">
      <c r="A72" s="32" t="str">
        <f>Controles!$B$2</f>
        <v>RS</v>
      </c>
      <c r="B72" s="32">
        <f>Controles!$C$2</f>
        <v>10</v>
      </c>
      <c r="C72" s="32" t="s">
        <v>5391</v>
      </c>
      <c r="D72" s="37"/>
      <c r="E72" s="37"/>
      <c r="F72" s="37"/>
      <c r="G72" s="37"/>
      <c r="H72" s="77"/>
      <c r="I72" s="77"/>
      <c r="J72" s="220">
        <f t="shared" si="18"/>
        <v>0</v>
      </c>
      <c r="K72" s="77"/>
      <c r="L72" s="77"/>
      <c r="M72" s="77"/>
      <c r="N72" s="220">
        <f t="shared" si="12"/>
        <v>0</v>
      </c>
      <c r="O72" s="77"/>
      <c r="P72" s="77"/>
      <c r="Q72" s="145">
        <f t="shared" si="19"/>
        <v>0</v>
      </c>
      <c r="R72" s="151">
        <f t="shared" si="13"/>
        <v>0</v>
      </c>
      <c r="S72" s="145">
        <f t="shared" si="14"/>
        <v>0</v>
      </c>
      <c r="T72" s="145">
        <f t="shared" si="15"/>
        <v>0</v>
      </c>
      <c r="U72" s="145">
        <f t="shared" si="16"/>
        <v>0</v>
      </c>
      <c r="V72" s="145">
        <f t="shared" si="17"/>
        <v>0</v>
      </c>
      <c r="W72" s="151">
        <f t="shared" si="20"/>
        <v>0</v>
      </c>
      <c r="X72" s="247" t="str">
        <f t="shared" si="22"/>
        <v>NÃO</v>
      </c>
      <c r="Y72" s="242">
        <f t="shared" si="21"/>
        <v>0</v>
      </c>
      <c r="Z72" s="243" t="s">
        <v>33</v>
      </c>
      <c r="AA72" s="243" t="s">
        <v>1207</v>
      </c>
      <c r="AB72" s="243">
        <v>2704906</v>
      </c>
      <c r="AC72" s="243"/>
      <c r="AD72" s="243"/>
    </row>
    <row r="73" spans="1:30" s="33" customFormat="1" ht="19.5" customHeight="1" x14ac:dyDescent="0.25">
      <c r="A73" s="32" t="str">
        <f>Controles!$B$2</f>
        <v>RS</v>
      </c>
      <c r="B73" s="32">
        <f>Controles!$C$2</f>
        <v>10</v>
      </c>
      <c r="C73" s="32" t="s">
        <v>5391</v>
      </c>
      <c r="D73" s="37"/>
      <c r="E73" s="37"/>
      <c r="F73" s="37"/>
      <c r="G73" s="37"/>
      <c r="H73" s="77"/>
      <c r="I73" s="77"/>
      <c r="J73" s="220">
        <f t="shared" si="18"/>
        <v>0</v>
      </c>
      <c r="K73" s="77"/>
      <c r="L73" s="77"/>
      <c r="M73" s="77"/>
      <c r="N73" s="220">
        <f t="shared" si="12"/>
        <v>0</v>
      </c>
      <c r="O73" s="77"/>
      <c r="P73" s="77"/>
      <c r="Q73" s="145">
        <f t="shared" si="19"/>
        <v>0</v>
      </c>
      <c r="R73" s="151">
        <f t="shared" si="13"/>
        <v>0</v>
      </c>
      <c r="S73" s="145">
        <f t="shared" si="14"/>
        <v>0</v>
      </c>
      <c r="T73" s="145">
        <f t="shared" si="15"/>
        <v>0</v>
      </c>
      <c r="U73" s="145">
        <f t="shared" si="16"/>
        <v>0</v>
      </c>
      <c r="V73" s="145">
        <f t="shared" si="17"/>
        <v>0</v>
      </c>
      <c r="W73" s="151">
        <f t="shared" si="20"/>
        <v>0</v>
      </c>
      <c r="X73" s="247" t="str">
        <f t="shared" si="22"/>
        <v>NÃO</v>
      </c>
      <c r="Y73" s="242">
        <f t="shared" si="21"/>
        <v>0</v>
      </c>
      <c r="Z73" s="243" t="s">
        <v>33</v>
      </c>
      <c r="AA73" s="243" t="s">
        <v>1229</v>
      </c>
      <c r="AB73" s="243">
        <v>2704500</v>
      </c>
      <c r="AC73" s="243"/>
      <c r="AD73" s="243"/>
    </row>
    <row r="74" spans="1:30" s="33" customFormat="1" ht="19.5" customHeight="1" x14ac:dyDescent="0.25">
      <c r="A74" s="32" t="str">
        <f>Controles!$B$2</f>
        <v>RS</v>
      </c>
      <c r="B74" s="32">
        <f>Controles!$C$2</f>
        <v>10</v>
      </c>
      <c r="C74" s="32" t="s">
        <v>5391</v>
      </c>
      <c r="D74" s="37"/>
      <c r="E74" s="37"/>
      <c r="F74" s="37"/>
      <c r="G74" s="37"/>
      <c r="H74" s="77"/>
      <c r="I74" s="77"/>
      <c r="J74" s="220">
        <f t="shared" si="18"/>
        <v>0</v>
      </c>
      <c r="K74" s="77"/>
      <c r="L74" s="77"/>
      <c r="M74" s="77"/>
      <c r="N74" s="220">
        <f t="shared" si="12"/>
        <v>0</v>
      </c>
      <c r="O74" s="77"/>
      <c r="P74" s="77"/>
      <c r="Q74" s="145">
        <f t="shared" si="19"/>
        <v>0</v>
      </c>
      <c r="R74" s="151">
        <f t="shared" si="13"/>
        <v>0</v>
      </c>
      <c r="S74" s="145">
        <f t="shared" si="14"/>
        <v>0</v>
      </c>
      <c r="T74" s="145">
        <f t="shared" si="15"/>
        <v>0</v>
      </c>
      <c r="U74" s="145">
        <f t="shared" si="16"/>
        <v>0</v>
      </c>
      <c r="V74" s="145">
        <f t="shared" si="17"/>
        <v>0</v>
      </c>
      <c r="W74" s="151">
        <f t="shared" si="20"/>
        <v>0</v>
      </c>
      <c r="X74" s="247" t="str">
        <f t="shared" si="22"/>
        <v>NÃO</v>
      </c>
      <c r="Y74" s="242">
        <f t="shared" si="21"/>
        <v>0</v>
      </c>
      <c r="Z74" s="243" t="s">
        <v>33</v>
      </c>
      <c r="AA74" s="243" t="s">
        <v>1251</v>
      </c>
      <c r="AB74" s="243">
        <v>2704609</v>
      </c>
      <c r="AC74" s="243"/>
      <c r="AD74" s="243"/>
    </row>
    <row r="75" spans="1:30" s="33" customFormat="1" ht="19.5" customHeight="1" x14ac:dyDescent="0.25">
      <c r="A75" s="32" t="str">
        <f>Controles!$B$2</f>
        <v>RS</v>
      </c>
      <c r="B75" s="32">
        <f>Controles!$C$2</f>
        <v>10</v>
      </c>
      <c r="C75" s="32" t="s">
        <v>5391</v>
      </c>
      <c r="D75" s="37"/>
      <c r="E75" s="37"/>
      <c r="F75" s="37"/>
      <c r="G75" s="37"/>
      <c r="H75" s="77"/>
      <c r="I75" s="77"/>
      <c r="J75" s="220">
        <f t="shared" si="18"/>
        <v>0</v>
      </c>
      <c r="K75" s="77"/>
      <c r="L75" s="77"/>
      <c r="M75" s="77"/>
      <c r="N75" s="220">
        <f t="shared" si="12"/>
        <v>0</v>
      </c>
      <c r="O75" s="77"/>
      <c r="P75" s="77"/>
      <c r="Q75" s="145">
        <f t="shared" si="19"/>
        <v>0</v>
      </c>
      <c r="R75" s="151">
        <f t="shared" si="13"/>
        <v>0</v>
      </c>
      <c r="S75" s="145">
        <f t="shared" si="14"/>
        <v>0</v>
      </c>
      <c r="T75" s="145">
        <f t="shared" si="15"/>
        <v>0</v>
      </c>
      <c r="U75" s="145">
        <f t="shared" si="16"/>
        <v>0</v>
      </c>
      <c r="V75" s="145">
        <f t="shared" si="17"/>
        <v>0</v>
      </c>
      <c r="W75" s="151">
        <f t="shared" si="20"/>
        <v>0</v>
      </c>
      <c r="X75" s="247" t="str">
        <f t="shared" si="22"/>
        <v>NÃO</v>
      </c>
      <c r="Y75" s="242">
        <f t="shared" si="21"/>
        <v>0</v>
      </c>
      <c r="Z75" s="243" t="s">
        <v>33</v>
      </c>
      <c r="AA75" s="243" t="s">
        <v>1274</v>
      </c>
      <c r="AB75" s="243">
        <v>2704708</v>
      </c>
      <c r="AC75" s="243"/>
      <c r="AD75" s="243"/>
    </row>
    <row r="76" spans="1:30" s="33" customFormat="1" ht="19.5" customHeight="1" x14ac:dyDescent="0.25">
      <c r="A76" s="32" t="str">
        <f>Controles!$B$2</f>
        <v>RS</v>
      </c>
      <c r="B76" s="32">
        <f>Controles!$C$2</f>
        <v>10</v>
      </c>
      <c r="C76" s="32" t="s">
        <v>5391</v>
      </c>
      <c r="D76" s="37"/>
      <c r="E76" s="37"/>
      <c r="F76" s="37"/>
      <c r="G76" s="37"/>
      <c r="H76" s="77"/>
      <c r="I76" s="77"/>
      <c r="J76" s="220">
        <f t="shared" si="18"/>
        <v>0</v>
      </c>
      <c r="K76" s="77"/>
      <c r="L76" s="77"/>
      <c r="M76" s="77"/>
      <c r="N76" s="220">
        <f t="shared" si="12"/>
        <v>0</v>
      </c>
      <c r="O76" s="77"/>
      <c r="P76" s="77"/>
      <c r="Q76" s="145">
        <f t="shared" si="19"/>
        <v>0</v>
      </c>
      <c r="R76" s="151">
        <f t="shared" si="13"/>
        <v>0</v>
      </c>
      <c r="S76" s="145">
        <f t="shared" si="14"/>
        <v>0</v>
      </c>
      <c r="T76" s="145">
        <f t="shared" si="15"/>
        <v>0</v>
      </c>
      <c r="U76" s="145">
        <f t="shared" si="16"/>
        <v>0</v>
      </c>
      <c r="V76" s="145">
        <f t="shared" si="17"/>
        <v>0</v>
      </c>
      <c r="W76" s="151">
        <f t="shared" si="20"/>
        <v>0</v>
      </c>
      <c r="X76" s="247" t="str">
        <f t="shared" si="22"/>
        <v>NÃO</v>
      </c>
      <c r="Y76" s="242">
        <f t="shared" si="21"/>
        <v>0</v>
      </c>
      <c r="Z76" s="243" t="s">
        <v>33</v>
      </c>
      <c r="AA76" s="243" t="s">
        <v>1295</v>
      </c>
      <c r="AB76" s="243">
        <v>2704807</v>
      </c>
      <c r="AC76" s="243"/>
      <c r="AD76" s="243"/>
    </row>
    <row r="77" spans="1:30" s="33" customFormat="1" ht="19.5" customHeight="1" x14ac:dyDescent="0.25">
      <c r="A77" s="32" t="str">
        <f>Controles!$B$2</f>
        <v>RS</v>
      </c>
      <c r="B77" s="32">
        <f>Controles!$C$2</f>
        <v>10</v>
      </c>
      <c r="C77" s="32" t="s">
        <v>5391</v>
      </c>
      <c r="D77" s="37"/>
      <c r="E77" s="37"/>
      <c r="F77" s="37"/>
      <c r="G77" s="37"/>
      <c r="H77" s="77"/>
      <c r="I77" s="77"/>
      <c r="J77" s="220">
        <f t="shared" si="18"/>
        <v>0</v>
      </c>
      <c r="K77" s="77"/>
      <c r="L77" s="77"/>
      <c r="M77" s="77"/>
      <c r="N77" s="220">
        <f t="shared" si="12"/>
        <v>0</v>
      </c>
      <c r="O77" s="77"/>
      <c r="P77" s="77"/>
      <c r="Q77" s="145">
        <f t="shared" si="19"/>
        <v>0</v>
      </c>
      <c r="R77" s="151">
        <f t="shared" si="13"/>
        <v>0</v>
      </c>
      <c r="S77" s="145">
        <f t="shared" si="14"/>
        <v>0</v>
      </c>
      <c r="T77" s="145">
        <f t="shared" si="15"/>
        <v>0</v>
      </c>
      <c r="U77" s="145">
        <f t="shared" si="16"/>
        <v>0</v>
      </c>
      <c r="V77" s="145">
        <f t="shared" si="17"/>
        <v>0</v>
      </c>
      <c r="W77" s="151">
        <f t="shared" si="20"/>
        <v>0</v>
      </c>
      <c r="X77" s="247" t="str">
        <f t="shared" si="22"/>
        <v>NÃO</v>
      </c>
      <c r="Y77" s="242">
        <f t="shared" si="21"/>
        <v>0</v>
      </c>
      <c r="Z77" s="243" t="s">
        <v>33</v>
      </c>
      <c r="AA77" s="243" t="s">
        <v>1317</v>
      </c>
      <c r="AB77" s="243">
        <v>2705002</v>
      </c>
      <c r="AC77" s="243"/>
      <c r="AD77" s="243"/>
    </row>
    <row r="78" spans="1:30" s="33" customFormat="1" ht="19.5" customHeight="1" x14ac:dyDescent="0.25">
      <c r="A78" s="32" t="str">
        <f>Controles!$B$2</f>
        <v>RS</v>
      </c>
      <c r="B78" s="32">
        <f>Controles!$C$2</f>
        <v>10</v>
      </c>
      <c r="C78" s="32" t="s">
        <v>5391</v>
      </c>
      <c r="D78" s="37"/>
      <c r="E78" s="37"/>
      <c r="F78" s="37"/>
      <c r="G78" s="37"/>
      <c r="H78" s="77"/>
      <c r="I78" s="77"/>
      <c r="J78" s="220">
        <f t="shared" si="18"/>
        <v>0</v>
      </c>
      <c r="K78" s="77"/>
      <c r="L78" s="77"/>
      <c r="M78" s="77"/>
      <c r="N78" s="220">
        <f t="shared" si="12"/>
        <v>0</v>
      </c>
      <c r="O78" s="77"/>
      <c r="P78" s="77"/>
      <c r="Q78" s="145">
        <f t="shared" si="19"/>
        <v>0</v>
      </c>
      <c r="R78" s="151">
        <f t="shared" si="13"/>
        <v>0</v>
      </c>
      <c r="S78" s="145">
        <f t="shared" si="14"/>
        <v>0</v>
      </c>
      <c r="T78" s="145">
        <f t="shared" si="15"/>
        <v>0</v>
      </c>
      <c r="U78" s="145">
        <f t="shared" si="16"/>
        <v>0</v>
      </c>
      <c r="V78" s="145">
        <f t="shared" si="17"/>
        <v>0</v>
      </c>
      <c r="W78" s="151">
        <f t="shared" si="20"/>
        <v>0</v>
      </c>
      <c r="X78" s="247" t="str">
        <f t="shared" si="22"/>
        <v>NÃO</v>
      </c>
      <c r="Y78" s="242">
        <f t="shared" si="21"/>
        <v>0</v>
      </c>
      <c r="Z78" s="243" t="s">
        <v>33</v>
      </c>
      <c r="AA78" s="243" t="s">
        <v>1339</v>
      </c>
      <c r="AB78" s="243">
        <v>2705101</v>
      </c>
      <c r="AC78" s="243"/>
      <c r="AD78" s="243"/>
    </row>
    <row r="79" spans="1:30" s="33" customFormat="1" ht="19.5" customHeight="1" x14ac:dyDescent="0.25">
      <c r="A79" s="32" t="str">
        <f>Controles!$B$2</f>
        <v>RS</v>
      </c>
      <c r="B79" s="32">
        <f>Controles!$C$2</f>
        <v>10</v>
      </c>
      <c r="C79" s="32" t="s">
        <v>5391</v>
      </c>
      <c r="D79" s="37"/>
      <c r="E79" s="37"/>
      <c r="F79" s="37"/>
      <c r="G79" s="37"/>
      <c r="H79" s="77"/>
      <c r="I79" s="77"/>
      <c r="J79" s="220">
        <f t="shared" si="18"/>
        <v>0</v>
      </c>
      <c r="K79" s="77"/>
      <c r="L79" s="77"/>
      <c r="M79" s="77"/>
      <c r="N79" s="220">
        <f t="shared" si="12"/>
        <v>0</v>
      </c>
      <c r="O79" s="77"/>
      <c r="P79" s="77"/>
      <c r="Q79" s="145">
        <f t="shared" si="19"/>
        <v>0</v>
      </c>
      <c r="R79" s="151">
        <f t="shared" si="13"/>
        <v>0</v>
      </c>
      <c r="S79" s="145">
        <f t="shared" si="14"/>
        <v>0</v>
      </c>
      <c r="T79" s="145">
        <f t="shared" si="15"/>
        <v>0</v>
      </c>
      <c r="U79" s="145">
        <f t="shared" si="16"/>
        <v>0</v>
      </c>
      <c r="V79" s="145">
        <f t="shared" si="17"/>
        <v>0</v>
      </c>
      <c r="W79" s="151">
        <f t="shared" si="20"/>
        <v>0</v>
      </c>
      <c r="X79" s="247" t="str">
        <f t="shared" si="22"/>
        <v>NÃO</v>
      </c>
      <c r="Y79" s="242">
        <f t="shared" si="21"/>
        <v>0</v>
      </c>
      <c r="Z79" s="243" t="s">
        <v>33</v>
      </c>
      <c r="AA79" s="243" t="s">
        <v>1360</v>
      </c>
      <c r="AB79" s="243">
        <v>2705200</v>
      </c>
      <c r="AC79" s="243"/>
      <c r="AD79" s="243"/>
    </row>
    <row r="80" spans="1:30" s="33" customFormat="1" ht="19.5" customHeight="1" x14ac:dyDescent="0.25">
      <c r="A80" s="32" t="str">
        <f>Controles!$B$2</f>
        <v>RS</v>
      </c>
      <c r="B80" s="32">
        <f>Controles!$C$2</f>
        <v>10</v>
      </c>
      <c r="C80" s="32" t="s">
        <v>5391</v>
      </c>
      <c r="D80" s="37"/>
      <c r="E80" s="37"/>
      <c r="F80" s="37"/>
      <c r="G80" s="37"/>
      <c r="H80" s="77"/>
      <c r="I80" s="77"/>
      <c r="J80" s="220">
        <f t="shared" si="18"/>
        <v>0</v>
      </c>
      <c r="K80" s="77"/>
      <c r="L80" s="77"/>
      <c r="M80" s="77"/>
      <c r="N80" s="220">
        <f t="shared" si="12"/>
        <v>0</v>
      </c>
      <c r="O80" s="77"/>
      <c r="P80" s="77"/>
      <c r="Q80" s="145">
        <f t="shared" si="19"/>
        <v>0</v>
      </c>
      <c r="R80" s="151">
        <f t="shared" si="13"/>
        <v>0</v>
      </c>
      <c r="S80" s="145">
        <f t="shared" si="14"/>
        <v>0</v>
      </c>
      <c r="T80" s="145">
        <f t="shared" si="15"/>
        <v>0</v>
      </c>
      <c r="U80" s="145">
        <f t="shared" si="16"/>
        <v>0</v>
      </c>
      <c r="V80" s="145">
        <f t="shared" si="17"/>
        <v>0</v>
      </c>
      <c r="W80" s="151">
        <f t="shared" si="20"/>
        <v>0</v>
      </c>
      <c r="X80" s="247" t="str">
        <f t="shared" si="22"/>
        <v>NÃO</v>
      </c>
      <c r="Y80" s="242">
        <f t="shared" si="21"/>
        <v>0</v>
      </c>
      <c r="Z80" s="243" t="s">
        <v>33</v>
      </c>
      <c r="AA80" s="243" t="s">
        <v>1382</v>
      </c>
      <c r="AB80" s="243">
        <v>2705309</v>
      </c>
      <c r="AC80" s="243"/>
      <c r="AD80" s="243"/>
    </row>
    <row r="81" spans="1:30" s="33" customFormat="1" ht="19.5" customHeight="1" x14ac:dyDescent="0.25">
      <c r="A81" s="32" t="str">
        <f>Controles!$B$2</f>
        <v>RS</v>
      </c>
      <c r="B81" s="32">
        <f>Controles!$C$2</f>
        <v>10</v>
      </c>
      <c r="C81" s="32" t="s">
        <v>5391</v>
      </c>
      <c r="D81" s="37"/>
      <c r="E81" s="37"/>
      <c r="F81" s="37"/>
      <c r="G81" s="37"/>
      <c r="H81" s="77"/>
      <c r="I81" s="77"/>
      <c r="J81" s="220">
        <f t="shared" si="18"/>
        <v>0</v>
      </c>
      <c r="K81" s="77"/>
      <c r="L81" s="77"/>
      <c r="M81" s="77"/>
      <c r="N81" s="220">
        <f t="shared" si="12"/>
        <v>0</v>
      </c>
      <c r="O81" s="77"/>
      <c r="P81" s="77"/>
      <c r="Q81" s="145">
        <f t="shared" si="19"/>
        <v>0</v>
      </c>
      <c r="R81" s="151">
        <f t="shared" si="13"/>
        <v>0</v>
      </c>
      <c r="S81" s="145">
        <f t="shared" si="14"/>
        <v>0</v>
      </c>
      <c r="T81" s="145">
        <f t="shared" si="15"/>
        <v>0</v>
      </c>
      <c r="U81" s="145">
        <f t="shared" si="16"/>
        <v>0</v>
      </c>
      <c r="V81" s="145">
        <f t="shared" si="17"/>
        <v>0</v>
      </c>
      <c r="W81" s="151">
        <f t="shared" si="20"/>
        <v>0</v>
      </c>
      <c r="X81" s="247" t="str">
        <f t="shared" si="22"/>
        <v>NÃO</v>
      </c>
      <c r="Y81" s="242">
        <f t="shared" si="21"/>
        <v>0</v>
      </c>
      <c r="Z81" s="243" t="s">
        <v>33</v>
      </c>
      <c r="AA81" s="243" t="s">
        <v>1404</v>
      </c>
      <c r="AB81" s="243">
        <v>2705408</v>
      </c>
      <c r="AC81" s="243"/>
      <c r="AD81" s="243"/>
    </row>
    <row r="82" spans="1:30" s="33" customFormat="1" ht="19.5" customHeight="1" x14ac:dyDescent="0.25">
      <c r="A82" s="32" t="str">
        <f>Controles!$B$2</f>
        <v>RS</v>
      </c>
      <c r="B82" s="32">
        <f>Controles!$C$2</f>
        <v>10</v>
      </c>
      <c r="C82" s="32" t="s">
        <v>5391</v>
      </c>
      <c r="D82" s="37"/>
      <c r="E82" s="37"/>
      <c r="F82" s="37"/>
      <c r="G82" s="37"/>
      <c r="H82" s="77"/>
      <c r="I82" s="77"/>
      <c r="J82" s="220">
        <f t="shared" si="18"/>
        <v>0</v>
      </c>
      <c r="K82" s="77"/>
      <c r="L82" s="77"/>
      <c r="M82" s="77"/>
      <c r="N82" s="220">
        <f t="shared" si="12"/>
        <v>0</v>
      </c>
      <c r="O82" s="77"/>
      <c r="P82" s="77"/>
      <c r="Q82" s="145">
        <f t="shared" si="19"/>
        <v>0</v>
      </c>
      <c r="R82" s="151">
        <f t="shared" si="13"/>
        <v>0</v>
      </c>
      <c r="S82" s="145">
        <f t="shared" si="14"/>
        <v>0</v>
      </c>
      <c r="T82" s="145">
        <f t="shared" si="15"/>
        <v>0</v>
      </c>
      <c r="U82" s="145">
        <f t="shared" si="16"/>
        <v>0</v>
      </c>
      <c r="V82" s="145">
        <f t="shared" si="17"/>
        <v>0</v>
      </c>
      <c r="W82" s="151">
        <f t="shared" si="20"/>
        <v>0</v>
      </c>
      <c r="X82" s="247" t="str">
        <f t="shared" si="22"/>
        <v>NÃO</v>
      </c>
      <c r="Y82" s="242">
        <f t="shared" si="21"/>
        <v>0</v>
      </c>
      <c r="Z82" s="243" t="s">
        <v>33</v>
      </c>
      <c r="AA82" s="243" t="s">
        <v>1426</v>
      </c>
      <c r="AB82" s="243">
        <v>2705507</v>
      </c>
      <c r="AC82" s="243"/>
      <c r="AD82" s="243"/>
    </row>
    <row r="83" spans="1:30" s="33" customFormat="1" ht="19.5" customHeight="1" x14ac:dyDescent="0.25">
      <c r="A83" s="32" t="str">
        <f>Controles!$B$2</f>
        <v>RS</v>
      </c>
      <c r="B83" s="32">
        <f>Controles!$C$2</f>
        <v>10</v>
      </c>
      <c r="C83" s="32" t="s">
        <v>5391</v>
      </c>
      <c r="D83" s="37"/>
      <c r="E83" s="37"/>
      <c r="F83" s="37"/>
      <c r="G83" s="37"/>
      <c r="H83" s="77"/>
      <c r="I83" s="77"/>
      <c r="J83" s="220">
        <f t="shared" si="18"/>
        <v>0</v>
      </c>
      <c r="K83" s="77"/>
      <c r="L83" s="77"/>
      <c r="M83" s="77"/>
      <c r="N83" s="220">
        <f t="shared" si="12"/>
        <v>0</v>
      </c>
      <c r="O83" s="77"/>
      <c r="P83" s="77"/>
      <c r="Q83" s="145">
        <f t="shared" si="19"/>
        <v>0</v>
      </c>
      <c r="R83" s="151">
        <f t="shared" si="13"/>
        <v>0</v>
      </c>
      <c r="S83" s="145">
        <f t="shared" si="14"/>
        <v>0</v>
      </c>
      <c r="T83" s="145">
        <f t="shared" si="15"/>
        <v>0</v>
      </c>
      <c r="U83" s="145">
        <f t="shared" si="16"/>
        <v>0</v>
      </c>
      <c r="V83" s="145">
        <f t="shared" si="17"/>
        <v>0</v>
      </c>
      <c r="W83" s="151">
        <f t="shared" si="20"/>
        <v>0</v>
      </c>
      <c r="X83" s="247" t="str">
        <f t="shared" si="22"/>
        <v>NÃO</v>
      </c>
      <c r="Y83" s="242">
        <f t="shared" si="21"/>
        <v>0</v>
      </c>
      <c r="Z83" s="243" t="s">
        <v>33</v>
      </c>
      <c r="AA83" s="243" t="s">
        <v>1447</v>
      </c>
      <c r="AB83" s="243">
        <v>2705606</v>
      </c>
      <c r="AC83" s="243"/>
      <c r="AD83" s="243"/>
    </row>
    <row r="84" spans="1:30" s="33" customFormat="1" ht="19.5" customHeight="1" x14ac:dyDescent="0.25">
      <c r="A84" s="32" t="str">
        <f>Controles!$B$2</f>
        <v>RS</v>
      </c>
      <c r="B84" s="32">
        <f>Controles!$C$2</f>
        <v>10</v>
      </c>
      <c r="C84" s="32" t="s">
        <v>5391</v>
      </c>
      <c r="D84" s="37"/>
      <c r="E84" s="37"/>
      <c r="F84" s="37"/>
      <c r="G84" s="37"/>
      <c r="H84" s="77"/>
      <c r="I84" s="77"/>
      <c r="J84" s="220">
        <f t="shared" si="18"/>
        <v>0</v>
      </c>
      <c r="K84" s="77"/>
      <c r="L84" s="77"/>
      <c r="M84" s="77"/>
      <c r="N84" s="220">
        <f t="shared" si="12"/>
        <v>0</v>
      </c>
      <c r="O84" s="77"/>
      <c r="P84" s="77"/>
      <c r="Q84" s="145">
        <f t="shared" si="19"/>
        <v>0</v>
      </c>
      <c r="R84" s="151">
        <f t="shared" si="13"/>
        <v>0</v>
      </c>
      <c r="S84" s="145">
        <f t="shared" si="14"/>
        <v>0</v>
      </c>
      <c r="T84" s="145">
        <f t="shared" si="15"/>
        <v>0</v>
      </c>
      <c r="U84" s="145">
        <f t="shared" si="16"/>
        <v>0</v>
      </c>
      <c r="V84" s="145">
        <f t="shared" si="17"/>
        <v>0</v>
      </c>
      <c r="W84" s="151">
        <f t="shared" si="20"/>
        <v>0</v>
      </c>
      <c r="X84" s="247" t="str">
        <f t="shared" si="22"/>
        <v>NÃO</v>
      </c>
      <c r="Y84" s="242">
        <f t="shared" si="21"/>
        <v>0</v>
      </c>
      <c r="Z84" s="243" t="s">
        <v>33</v>
      </c>
      <c r="AA84" s="243" t="s">
        <v>1467</v>
      </c>
      <c r="AB84" s="243">
        <v>2705705</v>
      </c>
      <c r="AC84" s="243"/>
      <c r="AD84" s="243"/>
    </row>
    <row r="85" spans="1:30" s="33" customFormat="1" ht="19.5" customHeight="1" x14ac:dyDescent="0.25">
      <c r="A85" s="32" t="str">
        <f>Controles!$B$2</f>
        <v>RS</v>
      </c>
      <c r="B85" s="32">
        <f>Controles!$C$2</f>
        <v>10</v>
      </c>
      <c r="C85" s="32" t="s">
        <v>5391</v>
      </c>
      <c r="D85" s="37"/>
      <c r="E85" s="37"/>
      <c r="F85" s="37"/>
      <c r="G85" s="37"/>
      <c r="H85" s="77"/>
      <c r="I85" s="77"/>
      <c r="J85" s="220">
        <f t="shared" si="18"/>
        <v>0</v>
      </c>
      <c r="K85" s="77"/>
      <c r="L85" s="77"/>
      <c r="M85" s="77"/>
      <c r="N85" s="220">
        <f t="shared" si="12"/>
        <v>0</v>
      </c>
      <c r="O85" s="77"/>
      <c r="P85" s="77"/>
      <c r="Q85" s="145">
        <f t="shared" si="19"/>
        <v>0</v>
      </c>
      <c r="R85" s="151">
        <f t="shared" si="13"/>
        <v>0</v>
      </c>
      <c r="S85" s="145">
        <f t="shared" si="14"/>
        <v>0</v>
      </c>
      <c r="T85" s="145">
        <f t="shared" si="15"/>
        <v>0</v>
      </c>
      <c r="U85" s="145">
        <f t="shared" si="16"/>
        <v>0</v>
      </c>
      <c r="V85" s="145">
        <f t="shared" si="17"/>
        <v>0</v>
      </c>
      <c r="W85" s="151">
        <f t="shared" si="20"/>
        <v>0</v>
      </c>
      <c r="X85" s="247" t="str">
        <f t="shared" si="22"/>
        <v>NÃO</v>
      </c>
      <c r="Y85" s="242">
        <f t="shared" si="21"/>
        <v>0</v>
      </c>
      <c r="Z85" s="243" t="s">
        <v>33</v>
      </c>
      <c r="AA85" s="243" t="s">
        <v>1489</v>
      </c>
      <c r="AB85" s="243">
        <v>2705804</v>
      </c>
      <c r="AC85" s="243"/>
      <c r="AD85" s="243"/>
    </row>
    <row r="86" spans="1:30" s="33" customFormat="1" ht="19.5" customHeight="1" x14ac:dyDescent="0.25">
      <c r="A86" s="32" t="str">
        <f>Controles!$B$2</f>
        <v>RS</v>
      </c>
      <c r="B86" s="32">
        <f>Controles!$C$2</f>
        <v>10</v>
      </c>
      <c r="C86" s="32" t="s">
        <v>5391</v>
      </c>
      <c r="D86" s="37"/>
      <c r="E86" s="37"/>
      <c r="F86" s="37"/>
      <c r="G86" s="37"/>
      <c r="H86" s="77"/>
      <c r="I86" s="77"/>
      <c r="J86" s="220">
        <f t="shared" si="18"/>
        <v>0</v>
      </c>
      <c r="K86" s="77"/>
      <c r="L86" s="77"/>
      <c r="M86" s="77"/>
      <c r="N86" s="220">
        <f t="shared" si="12"/>
        <v>0</v>
      </c>
      <c r="O86" s="77"/>
      <c r="P86" s="77"/>
      <c r="Q86" s="145">
        <f t="shared" si="19"/>
        <v>0</v>
      </c>
      <c r="R86" s="151">
        <f t="shared" si="13"/>
        <v>0</v>
      </c>
      <c r="S86" s="145">
        <f t="shared" si="14"/>
        <v>0</v>
      </c>
      <c r="T86" s="145">
        <f t="shared" si="15"/>
        <v>0</v>
      </c>
      <c r="U86" s="145">
        <f t="shared" si="16"/>
        <v>0</v>
      </c>
      <c r="V86" s="145">
        <f t="shared" si="17"/>
        <v>0</v>
      </c>
      <c r="W86" s="151">
        <f t="shared" si="20"/>
        <v>0</v>
      </c>
      <c r="X86" s="247" t="str">
        <f t="shared" si="22"/>
        <v>NÃO</v>
      </c>
      <c r="Y86" s="242">
        <f t="shared" si="21"/>
        <v>0</v>
      </c>
      <c r="Z86" s="243" t="s">
        <v>33</v>
      </c>
      <c r="AA86" s="243" t="s">
        <v>1510</v>
      </c>
      <c r="AB86" s="243">
        <v>2705903</v>
      </c>
      <c r="AC86" s="243"/>
      <c r="AD86" s="243"/>
    </row>
    <row r="87" spans="1:30" s="33" customFormat="1" ht="19.5" customHeight="1" x14ac:dyDescent="0.25">
      <c r="A87" s="32" t="str">
        <f>Controles!$B$2</f>
        <v>RS</v>
      </c>
      <c r="B87" s="32">
        <f>Controles!$C$2</f>
        <v>10</v>
      </c>
      <c r="C87" s="32" t="s">
        <v>5391</v>
      </c>
      <c r="D87" s="37"/>
      <c r="E87" s="37"/>
      <c r="F87" s="37"/>
      <c r="G87" s="37"/>
      <c r="H87" s="77"/>
      <c r="I87" s="77"/>
      <c r="J87" s="220">
        <f t="shared" si="18"/>
        <v>0</v>
      </c>
      <c r="K87" s="77"/>
      <c r="L87" s="77"/>
      <c r="M87" s="77"/>
      <c r="N87" s="220">
        <f t="shared" si="12"/>
        <v>0</v>
      </c>
      <c r="O87" s="77"/>
      <c r="P87" s="77"/>
      <c r="Q87" s="145">
        <f t="shared" si="19"/>
        <v>0</v>
      </c>
      <c r="R87" s="151">
        <f t="shared" si="13"/>
        <v>0</v>
      </c>
      <c r="S87" s="145">
        <f t="shared" si="14"/>
        <v>0</v>
      </c>
      <c r="T87" s="145">
        <f t="shared" si="15"/>
        <v>0</v>
      </c>
      <c r="U87" s="145">
        <f t="shared" si="16"/>
        <v>0</v>
      </c>
      <c r="V87" s="145">
        <f t="shared" si="17"/>
        <v>0</v>
      </c>
      <c r="W87" s="151">
        <f t="shared" si="20"/>
        <v>0</v>
      </c>
      <c r="X87" s="247" t="str">
        <f t="shared" si="22"/>
        <v>NÃO</v>
      </c>
      <c r="Y87" s="242">
        <f t="shared" si="21"/>
        <v>0</v>
      </c>
      <c r="Z87" s="243" t="s">
        <v>33</v>
      </c>
      <c r="AA87" s="243" t="s">
        <v>1531</v>
      </c>
      <c r="AB87" s="243">
        <v>2706000</v>
      </c>
      <c r="AC87" s="243"/>
      <c r="AD87" s="243"/>
    </row>
    <row r="88" spans="1:30" s="33" customFormat="1" ht="19.5" customHeight="1" x14ac:dyDescent="0.25">
      <c r="A88" s="32" t="str">
        <f>Controles!$B$2</f>
        <v>RS</v>
      </c>
      <c r="B88" s="32">
        <f>Controles!$C$2</f>
        <v>10</v>
      </c>
      <c r="C88" s="32" t="s">
        <v>5391</v>
      </c>
      <c r="D88" s="37"/>
      <c r="E88" s="37"/>
      <c r="F88" s="37"/>
      <c r="G88" s="37"/>
      <c r="H88" s="77"/>
      <c r="I88" s="77"/>
      <c r="J88" s="220">
        <f t="shared" si="18"/>
        <v>0</v>
      </c>
      <c r="K88" s="77"/>
      <c r="L88" s="77"/>
      <c r="M88" s="77"/>
      <c r="N88" s="220">
        <f t="shared" si="12"/>
        <v>0</v>
      </c>
      <c r="O88" s="77"/>
      <c r="P88" s="77"/>
      <c r="Q88" s="145">
        <f t="shared" si="19"/>
        <v>0</v>
      </c>
      <c r="R88" s="151">
        <f t="shared" si="13"/>
        <v>0</v>
      </c>
      <c r="S88" s="145">
        <f t="shared" si="14"/>
        <v>0</v>
      </c>
      <c r="T88" s="145">
        <f t="shared" si="15"/>
        <v>0</v>
      </c>
      <c r="U88" s="145">
        <f t="shared" si="16"/>
        <v>0</v>
      </c>
      <c r="V88" s="145">
        <f t="shared" si="17"/>
        <v>0</v>
      </c>
      <c r="W88" s="151">
        <f t="shared" si="20"/>
        <v>0</v>
      </c>
      <c r="X88" s="247" t="str">
        <f t="shared" si="22"/>
        <v>NÃO</v>
      </c>
      <c r="Y88" s="242">
        <f t="shared" si="21"/>
        <v>0</v>
      </c>
      <c r="Z88" s="243" t="s">
        <v>33</v>
      </c>
      <c r="AA88" s="243" t="s">
        <v>1552</v>
      </c>
      <c r="AB88" s="243">
        <v>2706109</v>
      </c>
      <c r="AC88" s="243"/>
      <c r="AD88" s="243"/>
    </row>
    <row r="89" spans="1:30" s="33" customFormat="1" ht="19.5" customHeight="1" x14ac:dyDescent="0.25">
      <c r="A89" s="32" t="str">
        <f>Controles!$B$2</f>
        <v>RS</v>
      </c>
      <c r="B89" s="32">
        <f>Controles!$C$2</f>
        <v>10</v>
      </c>
      <c r="C89" s="32" t="s">
        <v>5391</v>
      </c>
      <c r="D89" s="37"/>
      <c r="E89" s="37"/>
      <c r="F89" s="37"/>
      <c r="G89" s="37"/>
      <c r="H89" s="77"/>
      <c r="I89" s="77"/>
      <c r="J89" s="220">
        <f t="shared" si="18"/>
        <v>0</v>
      </c>
      <c r="K89" s="77"/>
      <c r="L89" s="77"/>
      <c r="M89" s="77"/>
      <c r="N89" s="220">
        <f t="shared" si="12"/>
        <v>0</v>
      </c>
      <c r="O89" s="77"/>
      <c r="P89" s="77"/>
      <c r="Q89" s="145">
        <f t="shared" si="19"/>
        <v>0</v>
      </c>
      <c r="R89" s="151">
        <f t="shared" si="13"/>
        <v>0</v>
      </c>
      <c r="S89" s="145">
        <f t="shared" si="14"/>
        <v>0</v>
      </c>
      <c r="T89" s="145">
        <f t="shared" si="15"/>
        <v>0</v>
      </c>
      <c r="U89" s="145">
        <f t="shared" si="16"/>
        <v>0</v>
      </c>
      <c r="V89" s="145">
        <f t="shared" si="17"/>
        <v>0</v>
      </c>
      <c r="W89" s="151">
        <f t="shared" si="20"/>
        <v>0</v>
      </c>
      <c r="X89" s="247" t="str">
        <f t="shared" si="22"/>
        <v>NÃO</v>
      </c>
      <c r="Y89" s="242">
        <f t="shared" si="21"/>
        <v>0</v>
      </c>
      <c r="Z89" s="243" t="s">
        <v>33</v>
      </c>
      <c r="AA89" s="243" t="s">
        <v>1571</v>
      </c>
      <c r="AB89" s="243">
        <v>2706208</v>
      </c>
      <c r="AC89" s="243"/>
      <c r="AD89" s="243"/>
    </row>
    <row r="90" spans="1:30" s="33" customFormat="1" ht="19.5" customHeight="1" x14ac:dyDescent="0.25">
      <c r="A90" s="32" t="str">
        <f>Controles!$B$2</f>
        <v>RS</v>
      </c>
      <c r="B90" s="32">
        <f>Controles!$C$2</f>
        <v>10</v>
      </c>
      <c r="C90" s="32" t="s">
        <v>5391</v>
      </c>
      <c r="D90" s="37"/>
      <c r="E90" s="37"/>
      <c r="F90" s="37"/>
      <c r="G90" s="37"/>
      <c r="H90" s="77"/>
      <c r="I90" s="77"/>
      <c r="J90" s="220">
        <f t="shared" si="18"/>
        <v>0</v>
      </c>
      <c r="K90" s="77"/>
      <c r="L90" s="77"/>
      <c r="M90" s="77"/>
      <c r="N90" s="220">
        <f t="shared" si="12"/>
        <v>0</v>
      </c>
      <c r="O90" s="77"/>
      <c r="P90" s="77"/>
      <c r="Q90" s="145">
        <f t="shared" si="19"/>
        <v>0</v>
      </c>
      <c r="R90" s="151">
        <f t="shared" si="13"/>
        <v>0</v>
      </c>
      <c r="S90" s="145">
        <f t="shared" si="14"/>
        <v>0</v>
      </c>
      <c r="T90" s="145">
        <f t="shared" si="15"/>
        <v>0</v>
      </c>
      <c r="U90" s="145">
        <f t="shared" si="16"/>
        <v>0</v>
      </c>
      <c r="V90" s="145">
        <f t="shared" si="17"/>
        <v>0</v>
      </c>
      <c r="W90" s="151">
        <f t="shared" si="20"/>
        <v>0</v>
      </c>
      <c r="X90" s="247" t="str">
        <f t="shared" si="22"/>
        <v>NÃO</v>
      </c>
      <c r="Y90" s="242">
        <f t="shared" si="21"/>
        <v>0</v>
      </c>
      <c r="Z90" s="243" t="s">
        <v>33</v>
      </c>
      <c r="AA90" s="243" t="s">
        <v>1591</v>
      </c>
      <c r="AB90" s="243">
        <v>2706307</v>
      </c>
      <c r="AC90" s="243"/>
      <c r="AD90" s="243"/>
    </row>
    <row r="91" spans="1:30" s="33" customFormat="1" ht="19.5" customHeight="1" x14ac:dyDescent="0.25">
      <c r="A91" s="32" t="str">
        <f>Controles!$B$2</f>
        <v>RS</v>
      </c>
      <c r="B91" s="32">
        <f>Controles!$C$2</f>
        <v>10</v>
      </c>
      <c r="C91" s="32" t="s">
        <v>5391</v>
      </c>
      <c r="D91" s="37"/>
      <c r="E91" s="37"/>
      <c r="F91" s="37"/>
      <c r="G91" s="37"/>
      <c r="H91" s="77"/>
      <c r="I91" s="77"/>
      <c r="J91" s="220">
        <f t="shared" si="18"/>
        <v>0</v>
      </c>
      <c r="K91" s="77"/>
      <c r="L91" s="77"/>
      <c r="M91" s="77"/>
      <c r="N91" s="220">
        <f t="shared" si="12"/>
        <v>0</v>
      </c>
      <c r="O91" s="77"/>
      <c r="P91" s="77"/>
      <c r="Q91" s="145">
        <f t="shared" si="19"/>
        <v>0</v>
      </c>
      <c r="R91" s="151">
        <f t="shared" si="13"/>
        <v>0</v>
      </c>
      <c r="S91" s="145">
        <f t="shared" si="14"/>
        <v>0</v>
      </c>
      <c r="T91" s="145">
        <f t="shared" si="15"/>
        <v>0</v>
      </c>
      <c r="U91" s="145">
        <f t="shared" si="16"/>
        <v>0</v>
      </c>
      <c r="V91" s="145">
        <f t="shared" si="17"/>
        <v>0</v>
      </c>
      <c r="W91" s="151">
        <f t="shared" si="20"/>
        <v>0</v>
      </c>
      <c r="X91" s="247" t="str">
        <f t="shared" si="22"/>
        <v>NÃO</v>
      </c>
      <c r="Y91" s="242">
        <f t="shared" si="21"/>
        <v>0</v>
      </c>
      <c r="Z91" s="243" t="s">
        <v>33</v>
      </c>
      <c r="AA91" s="243" t="s">
        <v>1611</v>
      </c>
      <c r="AB91" s="243">
        <v>2706406</v>
      </c>
      <c r="AC91" s="243"/>
      <c r="AD91" s="243"/>
    </row>
    <row r="92" spans="1:30" s="33" customFormat="1" ht="19.5" customHeight="1" x14ac:dyDescent="0.25">
      <c r="A92" s="32" t="str">
        <f>Controles!$B$2</f>
        <v>RS</v>
      </c>
      <c r="B92" s="32">
        <f>Controles!$C$2</f>
        <v>10</v>
      </c>
      <c r="C92" s="32" t="s">
        <v>5391</v>
      </c>
      <c r="D92" s="37"/>
      <c r="E92" s="37"/>
      <c r="F92" s="37"/>
      <c r="G92" s="37"/>
      <c r="H92" s="77"/>
      <c r="I92" s="77"/>
      <c r="J92" s="220">
        <f t="shared" si="18"/>
        <v>0</v>
      </c>
      <c r="K92" s="77"/>
      <c r="L92" s="77"/>
      <c r="M92" s="77"/>
      <c r="N92" s="220">
        <f t="shared" si="12"/>
        <v>0</v>
      </c>
      <c r="O92" s="77"/>
      <c r="P92" s="77"/>
      <c r="Q92" s="145">
        <f t="shared" si="19"/>
        <v>0</v>
      </c>
      <c r="R92" s="151">
        <f t="shared" si="13"/>
        <v>0</v>
      </c>
      <c r="S92" s="145">
        <f t="shared" si="14"/>
        <v>0</v>
      </c>
      <c r="T92" s="145">
        <f t="shared" si="15"/>
        <v>0</v>
      </c>
      <c r="U92" s="145">
        <f t="shared" si="16"/>
        <v>0</v>
      </c>
      <c r="V92" s="145">
        <f t="shared" si="17"/>
        <v>0</v>
      </c>
      <c r="W92" s="151">
        <f t="shared" si="20"/>
        <v>0</v>
      </c>
      <c r="X92" s="247" t="str">
        <f t="shared" si="22"/>
        <v>NÃO</v>
      </c>
      <c r="Y92" s="242">
        <f t="shared" si="21"/>
        <v>0</v>
      </c>
      <c r="Z92" s="243" t="s">
        <v>33</v>
      </c>
      <c r="AA92" s="243" t="s">
        <v>1632</v>
      </c>
      <c r="AB92" s="243">
        <v>2706422</v>
      </c>
      <c r="AC92" s="243"/>
      <c r="AD92" s="243"/>
    </row>
    <row r="93" spans="1:30" s="33" customFormat="1" ht="19.5" customHeight="1" x14ac:dyDescent="0.25">
      <c r="A93" s="32" t="str">
        <f>Controles!$B$2</f>
        <v>RS</v>
      </c>
      <c r="B93" s="32">
        <f>Controles!$C$2</f>
        <v>10</v>
      </c>
      <c r="C93" s="32" t="s">
        <v>5391</v>
      </c>
      <c r="D93" s="37"/>
      <c r="E93" s="37"/>
      <c r="F93" s="37"/>
      <c r="G93" s="37"/>
      <c r="H93" s="77"/>
      <c r="I93" s="77"/>
      <c r="J93" s="220">
        <f t="shared" si="18"/>
        <v>0</v>
      </c>
      <c r="K93" s="77"/>
      <c r="L93" s="77"/>
      <c r="M93" s="77"/>
      <c r="N93" s="220">
        <f t="shared" si="12"/>
        <v>0</v>
      </c>
      <c r="O93" s="77"/>
      <c r="P93" s="77"/>
      <c r="Q93" s="145">
        <f t="shared" si="19"/>
        <v>0</v>
      </c>
      <c r="R93" s="151">
        <f t="shared" si="13"/>
        <v>0</v>
      </c>
      <c r="S93" s="145">
        <f t="shared" si="14"/>
        <v>0</v>
      </c>
      <c r="T93" s="145">
        <f t="shared" si="15"/>
        <v>0</v>
      </c>
      <c r="U93" s="145">
        <f t="shared" si="16"/>
        <v>0</v>
      </c>
      <c r="V93" s="145">
        <f t="shared" si="17"/>
        <v>0</v>
      </c>
      <c r="W93" s="151">
        <f t="shared" si="20"/>
        <v>0</v>
      </c>
      <c r="X93" s="247" t="str">
        <f t="shared" si="22"/>
        <v>NÃO</v>
      </c>
      <c r="Y93" s="242">
        <f t="shared" si="21"/>
        <v>0</v>
      </c>
      <c r="Z93" s="243" t="s">
        <v>33</v>
      </c>
      <c r="AA93" s="243" t="s">
        <v>1653</v>
      </c>
      <c r="AB93" s="243">
        <v>2706448</v>
      </c>
      <c r="AC93" s="243"/>
      <c r="AD93" s="243"/>
    </row>
    <row r="94" spans="1:30" s="33" customFormat="1" ht="19.5" customHeight="1" x14ac:dyDescent="0.25">
      <c r="A94" s="32" t="str">
        <f>Controles!$B$2</f>
        <v>RS</v>
      </c>
      <c r="B94" s="32">
        <f>Controles!$C$2</f>
        <v>10</v>
      </c>
      <c r="C94" s="32" t="s">
        <v>5391</v>
      </c>
      <c r="D94" s="37"/>
      <c r="E94" s="37"/>
      <c r="F94" s="37"/>
      <c r="G94" s="37"/>
      <c r="H94" s="77"/>
      <c r="I94" s="77"/>
      <c r="J94" s="220">
        <f t="shared" si="18"/>
        <v>0</v>
      </c>
      <c r="K94" s="77"/>
      <c r="L94" s="77"/>
      <c r="M94" s="77"/>
      <c r="N94" s="220">
        <f t="shared" si="12"/>
        <v>0</v>
      </c>
      <c r="O94" s="77"/>
      <c r="P94" s="77"/>
      <c r="Q94" s="145">
        <f t="shared" si="19"/>
        <v>0</v>
      </c>
      <c r="R94" s="151">
        <f t="shared" si="13"/>
        <v>0</v>
      </c>
      <c r="S94" s="145">
        <f t="shared" si="14"/>
        <v>0</v>
      </c>
      <c r="T94" s="145">
        <f t="shared" si="15"/>
        <v>0</v>
      </c>
      <c r="U94" s="145">
        <f t="shared" si="16"/>
        <v>0</v>
      </c>
      <c r="V94" s="145">
        <f t="shared" si="17"/>
        <v>0</v>
      </c>
      <c r="W94" s="151">
        <f t="shared" si="20"/>
        <v>0</v>
      </c>
      <c r="X94" s="247" t="str">
        <f t="shared" si="22"/>
        <v>NÃO</v>
      </c>
      <c r="Y94" s="242">
        <f t="shared" si="21"/>
        <v>0</v>
      </c>
      <c r="Z94" s="243" t="s">
        <v>33</v>
      </c>
      <c r="AA94" s="243" t="s">
        <v>1673</v>
      </c>
      <c r="AB94" s="243">
        <v>2706505</v>
      </c>
      <c r="AC94" s="243"/>
      <c r="AD94" s="243"/>
    </row>
    <row r="95" spans="1:30" s="33" customFormat="1" ht="19.5" customHeight="1" x14ac:dyDescent="0.25">
      <c r="A95" s="32" t="str">
        <f>Controles!$B$2</f>
        <v>RS</v>
      </c>
      <c r="B95" s="32">
        <f>Controles!$C$2</f>
        <v>10</v>
      </c>
      <c r="C95" s="32" t="s">
        <v>5391</v>
      </c>
      <c r="D95" s="37"/>
      <c r="E95" s="37"/>
      <c r="F95" s="37"/>
      <c r="G95" s="37"/>
      <c r="H95" s="77"/>
      <c r="I95" s="77"/>
      <c r="J95" s="220">
        <f t="shared" si="18"/>
        <v>0</v>
      </c>
      <c r="K95" s="77"/>
      <c r="L95" s="77"/>
      <c r="M95" s="77"/>
      <c r="N95" s="220">
        <f t="shared" si="12"/>
        <v>0</v>
      </c>
      <c r="O95" s="77"/>
      <c r="P95" s="77"/>
      <c r="Q95" s="145">
        <f t="shared" si="19"/>
        <v>0</v>
      </c>
      <c r="R95" s="151">
        <f t="shared" si="13"/>
        <v>0</v>
      </c>
      <c r="S95" s="145">
        <f t="shared" si="14"/>
        <v>0</v>
      </c>
      <c r="T95" s="145">
        <f t="shared" si="15"/>
        <v>0</v>
      </c>
      <c r="U95" s="145">
        <f t="shared" si="16"/>
        <v>0</v>
      </c>
      <c r="V95" s="145">
        <f t="shared" si="17"/>
        <v>0</v>
      </c>
      <c r="W95" s="151">
        <f t="shared" si="20"/>
        <v>0</v>
      </c>
      <c r="X95" s="247" t="str">
        <f t="shared" si="22"/>
        <v>NÃO</v>
      </c>
      <c r="Y95" s="242">
        <f t="shared" si="21"/>
        <v>0</v>
      </c>
      <c r="Z95" s="243" t="s">
        <v>33</v>
      </c>
      <c r="AA95" s="243" t="s">
        <v>1694</v>
      </c>
      <c r="AB95" s="243">
        <v>2706604</v>
      </c>
      <c r="AC95" s="243"/>
      <c r="AD95" s="243"/>
    </row>
    <row r="96" spans="1:30" s="33" customFormat="1" ht="19.5" customHeight="1" x14ac:dyDescent="0.25">
      <c r="A96" s="32" t="str">
        <f>Controles!$B$2</f>
        <v>RS</v>
      </c>
      <c r="B96" s="32">
        <f>Controles!$C$2</f>
        <v>10</v>
      </c>
      <c r="C96" s="32" t="s">
        <v>5391</v>
      </c>
      <c r="D96" s="37"/>
      <c r="E96" s="37"/>
      <c r="F96" s="37"/>
      <c r="G96" s="37"/>
      <c r="H96" s="77"/>
      <c r="I96" s="77"/>
      <c r="J96" s="220">
        <f t="shared" si="18"/>
        <v>0</v>
      </c>
      <c r="K96" s="77"/>
      <c r="L96" s="77"/>
      <c r="M96" s="77"/>
      <c r="N96" s="220">
        <f t="shared" si="12"/>
        <v>0</v>
      </c>
      <c r="O96" s="77"/>
      <c r="P96" s="77"/>
      <c r="Q96" s="145">
        <f t="shared" si="19"/>
        <v>0</v>
      </c>
      <c r="R96" s="151">
        <f t="shared" si="13"/>
        <v>0</v>
      </c>
      <c r="S96" s="145">
        <f t="shared" si="14"/>
        <v>0</v>
      </c>
      <c r="T96" s="145">
        <f t="shared" si="15"/>
        <v>0</v>
      </c>
      <c r="U96" s="145">
        <f t="shared" si="16"/>
        <v>0</v>
      </c>
      <c r="V96" s="145">
        <f t="shared" si="17"/>
        <v>0</v>
      </c>
      <c r="W96" s="151">
        <f t="shared" si="20"/>
        <v>0</v>
      </c>
      <c r="X96" s="247" t="str">
        <f t="shared" si="22"/>
        <v>NÃO</v>
      </c>
      <c r="Y96" s="242">
        <f t="shared" si="21"/>
        <v>0</v>
      </c>
      <c r="Z96" s="243" t="s">
        <v>33</v>
      </c>
      <c r="AA96" s="243" t="s">
        <v>1714</v>
      </c>
      <c r="AB96" s="243">
        <v>2706703</v>
      </c>
      <c r="AC96" s="243"/>
      <c r="AD96" s="243"/>
    </row>
    <row r="97" spans="1:30" s="33" customFormat="1" ht="19.5" customHeight="1" x14ac:dyDescent="0.25">
      <c r="A97" s="32" t="str">
        <f>Controles!$B$2</f>
        <v>RS</v>
      </c>
      <c r="B97" s="32">
        <f>Controles!$C$2</f>
        <v>10</v>
      </c>
      <c r="C97" s="32" t="s">
        <v>5391</v>
      </c>
      <c r="D97" s="37"/>
      <c r="E97" s="37"/>
      <c r="F97" s="37"/>
      <c r="G97" s="37"/>
      <c r="H97" s="77"/>
      <c r="I97" s="77"/>
      <c r="J97" s="220">
        <f t="shared" si="18"/>
        <v>0</v>
      </c>
      <c r="K97" s="77"/>
      <c r="L97" s="77"/>
      <c r="M97" s="77"/>
      <c r="N97" s="220">
        <f t="shared" si="12"/>
        <v>0</v>
      </c>
      <c r="O97" s="77"/>
      <c r="P97" s="77"/>
      <c r="Q97" s="145">
        <f t="shared" si="19"/>
        <v>0</v>
      </c>
      <c r="R97" s="151">
        <f t="shared" si="13"/>
        <v>0</v>
      </c>
      <c r="S97" s="145">
        <f t="shared" si="14"/>
        <v>0</v>
      </c>
      <c r="T97" s="145">
        <f t="shared" si="15"/>
        <v>0</v>
      </c>
      <c r="U97" s="145">
        <f t="shared" si="16"/>
        <v>0</v>
      </c>
      <c r="V97" s="145">
        <f t="shared" si="17"/>
        <v>0</v>
      </c>
      <c r="W97" s="151">
        <f t="shared" si="20"/>
        <v>0</v>
      </c>
      <c r="X97" s="247" t="str">
        <f t="shared" si="22"/>
        <v>NÃO</v>
      </c>
      <c r="Y97" s="242">
        <f t="shared" si="21"/>
        <v>0</v>
      </c>
      <c r="Z97" s="243" t="s">
        <v>33</v>
      </c>
      <c r="AA97" s="243" t="s">
        <v>1735</v>
      </c>
      <c r="AB97" s="243">
        <v>2706802</v>
      </c>
      <c r="AC97" s="243"/>
      <c r="AD97" s="243"/>
    </row>
    <row r="98" spans="1:30" s="33" customFormat="1" ht="19.5" customHeight="1" x14ac:dyDescent="0.25">
      <c r="A98" s="32" t="str">
        <f>Controles!$B$2</f>
        <v>RS</v>
      </c>
      <c r="B98" s="32">
        <f>Controles!$C$2</f>
        <v>10</v>
      </c>
      <c r="C98" s="32" t="s">
        <v>5391</v>
      </c>
      <c r="D98" s="37"/>
      <c r="E98" s="37"/>
      <c r="F98" s="37"/>
      <c r="G98" s="37"/>
      <c r="H98" s="77"/>
      <c r="I98" s="77"/>
      <c r="J98" s="220">
        <f t="shared" si="18"/>
        <v>0</v>
      </c>
      <c r="K98" s="77"/>
      <c r="L98" s="77"/>
      <c r="M98" s="77"/>
      <c r="N98" s="220">
        <f t="shared" si="12"/>
        <v>0</v>
      </c>
      <c r="O98" s="77"/>
      <c r="P98" s="77"/>
      <c r="Q98" s="145">
        <f t="shared" si="19"/>
        <v>0</v>
      </c>
      <c r="R98" s="151">
        <f t="shared" si="13"/>
        <v>0</v>
      </c>
      <c r="S98" s="145">
        <f t="shared" si="14"/>
        <v>0</v>
      </c>
      <c r="T98" s="145">
        <f t="shared" si="15"/>
        <v>0</v>
      </c>
      <c r="U98" s="145">
        <f t="shared" si="16"/>
        <v>0</v>
      </c>
      <c r="V98" s="145">
        <f t="shared" si="17"/>
        <v>0</v>
      </c>
      <c r="W98" s="151">
        <f t="shared" si="20"/>
        <v>0</v>
      </c>
      <c r="X98" s="247" t="str">
        <f t="shared" si="22"/>
        <v>NÃO</v>
      </c>
      <c r="Y98" s="242">
        <f t="shared" si="21"/>
        <v>0</v>
      </c>
      <c r="Z98" s="243" t="s">
        <v>33</v>
      </c>
      <c r="AA98" s="243" t="s">
        <v>1756</v>
      </c>
      <c r="AB98" s="243">
        <v>2706901</v>
      </c>
      <c r="AC98" s="243"/>
      <c r="AD98" s="243"/>
    </row>
    <row r="99" spans="1:30" s="33" customFormat="1" ht="19.5" customHeight="1" x14ac:dyDescent="0.25">
      <c r="A99" s="32" t="str">
        <f>Controles!$B$2</f>
        <v>RS</v>
      </c>
      <c r="B99" s="32">
        <f>Controles!$C$2</f>
        <v>10</v>
      </c>
      <c r="C99" s="32" t="s">
        <v>5391</v>
      </c>
      <c r="D99" s="37"/>
      <c r="E99" s="37"/>
      <c r="F99" s="37"/>
      <c r="G99" s="37"/>
      <c r="H99" s="77"/>
      <c r="I99" s="77"/>
      <c r="J99" s="220">
        <f t="shared" si="18"/>
        <v>0</v>
      </c>
      <c r="K99" s="77"/>
      <c r="L99" s="77"/>
      <c r="M99" s="77"/>
      <c r="N99" s="220">
        <f t="shared" si="12"/>
        <v>0</v>
      </c>
      <c r="O99" s="77"/>
      <c r="P99" s="77"/>
      <c r="Q99" s="145">
        <f t="shared" si="19"/>
        <v>0</v>
      </c>
      <c r="R99" s="151">
        <f t="shared" si="13"/>
        <v>0</v>
      </c>
      <c r="S99" s="145">
        <f t="shared" si="14"/>
        <v>0</v>
      </c>
      <c r="T99" s="145">
        <f t="shared" si="15"/>
        <v>0</v>
      </c>
      <c r="U99" s="145">
        <f t="shared" si="16"/>
        <v>0</v>
      </c>
      <c r="V99" s="145">
        <f t="shared" si="17"/>
        <v>0</v>
      </c>
      <c r="W99" s="151">
        <f t="shared" si="20"/>
        <v>0</v>
      </c>
      <c r="X99" s="247" t="str">
        <f t="shared" si="22"/>
        <v>NÃO</v>
      </c>
      <c r="Y99" s="242">
        <f t="shared" si="21"/>
        <v>0</v>
      </c>
      <c r="Z99" s="243" t="s">
        <v>33</v>
      </c>
      <c r="AA99" s="243" t="s">
        <v>1776</v>
      </c>
      <c r="AB99" s="243">
        <v>2707008</v>
      </c>
      <c r="AC99" s="243"/>
      <c r="AD99" s="243"/>
    </row>
    <row r="100" spans="1:30" s="33" customFormat="1" ht="19.5" customHeight="1" x14ac:dyDescent="0.25">
      <c r="A100" s="32" t="str">
        <f>Controles!$B$2</f>
        <v>RS</v>
      </c>
      <c r="B100" s="32">
        <f>Controles!$C$2</f>
        <v>10</v>
      </c>
      <c r="C100" s="32" t="s">
        <v>5391</v>
      </c>
      <c r="D100" s="37"/>
      <c r="E100" s="37"/>
      <c r="F100" s="37"/>
      <c r="G100" s="37"/>
      <c r="H100" s="77"/>
      <c r="I100" s="77"/>
      <c r="J100" s="220">
        <f t="shared" si="18"/>
        <v>0</v>
      </c>
      <c r="K100" s="77"/>
      <c r="L100" s="77"/>
      <c r="M100" s="77"/>
      <c r="N100" s="220">
        <f t="shared" si="12"/>
        <v>0</v>
      </c>
      <c r="O100" s="77"/>
      <c r="P100" s="77"/>
      <c r="Q100" s="145">
        <f t="shared" si="19"/>
        <v>0</v>
      </c>
      <c r="R100" s="151">
        <f t="shared" si="13"/>
        <v>0</v>
      </c>
      <c r="S100" s="145">
        <f t="shared" si="14"/>
        <v>0</v>
      </c>
      <c r="T100" s="145">
        <f t="shared" si="15"/>
        <v>0</v>
      </c>
      <c r="U100" s="145">
        <f t="shared" si="16"/>
        <v>0</v>
      </c>
      <c r="V100" s="145">
        <f t="shared" si="17"/>
        <v>0</v>
      </c>
      <c r="W100" s="151">
        <f t="shared" si="20"/>
        <v>0</v>
      </c>
      <c r="X100" s="247" t="str">
        <f t="shared" si="22"/>
        <v>NÃO</v>
      </c>
      <c r="Y100" s="242">
        <f t="shared" si="21"/>
        <v>0</v>
      </c>
      <c r="Z100" s="243" t="s">
        <v>33</v>
      </c>
      <c r="AA100" s="243" t="s">
        <v>1795</v>
      </c>
      <c r="AB100" s="243">
        <v>2707107</v>
      </c>
      <c r="AC100" s="243"/>
      <c r="AD100" s="243"/>
    </row>
    <row r="101" spans="1:30" s="33" customFormat="1" ht="19.5" customHeight="1" x14ac:dyDescent="0.25">
      <c r="A101" s="32" t="str">
        <f>Controles!$B$2</f>
        <v>RS</v>
      </c>
      <c r="B101" s="32">
        <f>Controles!$C$2</f>
        <v>10</v>
      </c>
      <c r="C101" s="32" t="s">
        <v>5391</v>
      </c>
      <c r="D101" s="37"/>
      <c r="E101" s="37"/>
      <c r="F101" s="37"/>
      <c r="G101" s="37"/>
      <c r="H101" s="77"/>
      <c r="I101" s="77"/>
      <c r="J101" s="220">
        <f t="shared" si="18"/>
        <v>0</v>
      </c>
      <c r="K101" s="77"/>
      <c r="L101" s="77"/>
      <c r="M101" s="77"/>
      <c r="N101" s="220">
        <f t="shared" si="12"/>
        <v>0</v>
      </c>
      <c r="O101" s="77"/>
      <c r="P101" s="77"/>
      <c r="Q101" s="145">
        <f t="shared" si="19"/>
        <v>0</v>
      </c>
      <c r="R101" s="151">
        <f t="shared" si="13"/>
        <v>0</v>
      </c>
      <c r="S101" s="145">
        <f t="shared" si="14"/>
        <v>0</v>
      </c>
      <c r="T101" s="145">
        <f t="shared" si="15"/>
        <v>0</v>
      </c>
      <c r="U101" s="145">
        <f t="shared" si="16"/>
        <v>0</v>
      </c>
      <c r="V101" s="145">
        <f t="shared" si="17"/>
        <v>0</v>
      </c>
      <c r="W101" s="151">
        <f t="shared" si="20"/>
        <v>0</v>
      </c>
      <c r="X101" s="247" t="str">
        <f t="shared" si="22"/>
        <v>NÃO</v>
      </c>
      <c r="Y101" s="242">
        <f t="shared" si="21"/>
        <v>0</v>
      </c>
      <c r="Z101" s="243" t="s">
        <v>33</v>
      </c>
      <c r="AA101" s="243" t="s">
        <v>1814</v>
      </c>
      <c r="AB101" s="243">
        <v>2707206</v>
      </c>
      <c r="AC101" s="243"/>
      <c r="AD101" s="243"/>
    </row>
    <row r="102" spans="1:30" s="33" customFormat="1" ht="19.5" customHeight="1" x14ac:dyDescent="0.25">
      <c r="A102" s="32" t="str">
        <f>Controles!$B$2</f>
        <v>RS</v>
      </c>
      <c r="B102" s="32">
        <f>Controles!$C$2</f>
        <v>10</v>
      </c>
      <c r="C102" s="32" t="s">
        <v>5391</v>
      </c>
      <c r="D102" s="37"/>
      <c r="E102" s="37"/>
      <c r="F102" s="37"/>
      <c r="G102" s="37"/>
      <c r="H102" s="77"/>
      <c r="I102" s="77"/>
      <c r="J102" s="220">
        <f t="shared" si="18"/>
        <v>0</v>
      </c>
      <c r="K102" s="77"/>
      <c r="L102" s="77"/>
      <c r="M102" s="77"/>
      <c r="N102" s="220">
        <f t="shared" si="12"/>
        <v>0</v>
      </c>
      <c r="O102" s="77"/>
      <c r="P102" s="77"/>
      <c r="Q102" s="145">
        <f t="shared" si="19"/>
        <v>0</v>
      </c>
      <c r="R102" s="151">
        <f t="shared" si="13"/>
        <v>0</v>
      </c>
      <c r="S102" s="145">
        <f t="shared" si="14"/>
        <v>0</v>
      </c>
      <c r="T102" s="145">
        <f t="shared" si="15"/>
        <v>0</v>
      </c>
      <c r="U102" s="145">
        <f t="shared" si="16"/>
        <v>0</v>
      </c>
      <c r="V102" s="145">
        <f t="shared" si="17"/>
        <v>0</v>
      </c>
      <c r="W102" s="151">
        <f t="shared" si="20"/>
        <v>0</v>
      </c>
      <c r="X102" s="247" t="str">
        <f t="shared" si="22"/>
        <v>NÃO</v>
      </c>
      <c r="Y102" s="242">
        <f t="shared" si="21"/>
        <v>0</v>
      </c>
      <c r="Z102" s="243" t="s">
        <v>33</v>
      </c>
      <c r="AA102" s="243" t="s">
        <v>1833</v>
      </c>
      <c r="AB102" s="243">
        <v>2707305</v>
      </c>
      <c r="AC102" s="243"/>
      <c r="AD102" s="243"/>
    </row>
    <row r="103" spans="1:30" s="33" customFormat="1" ht="19.5" customHeight="1" x14ac:dyDescent="0.25">
      <c r="A103" s="32" t="str">
        <f>Controles!$B$2</f>
        <v>RS</v>
      </c>
      <c r="B103" s="32">
        <f>Controles!$C$2</f>
        <v>10</v>
      </c>
      <c r="C103" s="32" t="s">
        <v>5391</v>
      </c>
      <c r="D103" s="37"/>
      <c r="E103" s="37"/>
      <c r="F103" s="37"/>
      <c r="G103" s="37"/>
      <c r="H103" s="77"/>
      <c r="I103" s="77"/>
      <c r="J103" s="220">
        <f t="shared" si="18"/>
        <v>0</v>
      </c>
      <c r="K103" s="77"/>
      <c r="L103" s="77"/>
      <c r="M103" s="77"/>
      <c r="N103" s="220">
        <f t="shared" si="12"/>
        <v>0</v>
      </c>
      <c r="O103" s="77"/>
      <c r="P103" s="77"/>
      <c r="Q103" s="145">
        <f t="shared" si="19"/>
        <v>0</v>
      </c>
      <c r="R103" s="151">
        <f t="shared" si="13"/>
        <v>0</v>
      </c>
      <c r="S103" s="145">
        <f t="shared" si="14"/>
        <v>0</v>
      </c>
      <c r="T103" s="145">
        <f t="shared" si="15"/>
        <v>0</v>
      </c>
      <c r="U103" s="145">
        <f t="shared" si="16"/>
        <v>0</v>
      </c>
      <c r="V103" s="145">
        <f t="shared" si="17"/>
        <v>0</v>
      </c>
      <c r="W103" s="151">
        <f t="shared" si="20"/>
        <v>0</v>
      </c>
      <c r="X103" s="247" t="str">
        <f t="shared" si="22"/>
        <v>NÃO</v>
      </c>
      <c r="Y103" s="242">
        <f t="shared" si="21"/>
        <v>0</v>
      </c>
      <c r="Z103" s="243" t="s">
        <v>33</v>
      </c>
      <c r="AA103" s="243" t="s">
        <v>1851</v>
      </c>
      <c r="AB103" s="243">
        <v>2707404</v>
      </c>
      <c r="AC103" s="243"/>
      <c r="AD103" s="243"/>
    </row>
    <row r="104" spans="1:30" s="33" customFormat="1" ht="19.5" customHeight="1" x14ac:dyDescent="0.25">
      <c r="A104" s="32" t="str">
        <f>Controles!$B$2</f>
        <v>RS</v>
      </c>
      <c r="B104" s="32">
        <f>Controles!$C$2</f>
        <v>10</v>
      </c>
      <c r="C104" s="32" t="s">
        <v>5391</v>
      </c>
      <c r="D104" s="37"/>
      <c r="E104" s="37"/>
      <c r="F104" s="37"/>
      <c r="G104" s="37"/>
      <c r="H104" s="77"/>
      <c r="I104" s="77"/>
      <c r="J104" s="220">
        <f t="shared" si="18"/>
        <v>0</v>
      </c>
      <c r="K104" s="77"/>
      <c r="L104" s="77"/>
      <c r="M104" s="77"/>
      <c r="N104" s="220">
        <f t="shared" si="12"/>
        <v>0</v>
      </c>
      <c r="O104" s="77"/>
      <c r="P104" s="77"/>
      <c r="Q104" s="145">
        <f t="shared" si="19"/>
        <v>0</v>
      </c>
      <c r="R104" s="151">
        <f t="shared" si="13"/>
        <v>0</v>
      </c>
      <c r="S104" s="145">
        <f t="shared" si="14"/>
        <v>0</v>
      </c>
      <c r="T104" s="145">
        <f t="shared" si="15"/>
        <v>0</v>
      </c>
      <c r="U104" s="145">
        <f t="shared" si="16"/>
        <v>0</v>
      </c>
      <c r="V104" s="145">
        <f t="shared" si="17"/>
        <v>0</v>
      </c>
      <c r="W104" s="151">
        <f t="shared" si="20"/>
        <v>0</v>
      </c>
      <c r="X104" s="247" t="str">
        <f t="shared" si="22"/>
        <v>NÃO</v>
      </c>
      <c r="Y104" s="242">
        <f t="shared" si="21"/>
        <v>0</v>
      </c>
      <c r="Z104" s="243" t="s">
        <v>33</v>
      </c>
      <c r="AA104" s="243" t="s">
        <v>1869</v>
      </c>
      <c r="AB104" s="243">
        <v>2707503</v>
      </c>
      <c r="AC104" s="243"/>
      <c r="AD104" s="243"/>
    </row>
    <row r="105" spans="1:30" s="33" customFormat="1" ht="19.5" customHeight="1" x14ac:dyDescent="0.25">
      <c r="A105" s="32" t="str">
        <f>Controles!$B$2</f>
        <v>RS</v>
      </c>
      <c r="B105" s="32">
        <f>Controles!$C$2</f>
        <v>10</v>
      </c>
      <c r="C105" s="32" t="s">
        <v>5391</v>
      </c>
      <c r="D105" s="37"/>
      <c r="E105" s="37"/>
      <c r="F105" s="37"/>
      <c r="G105" s="37"/>
      <c r="H105" s="77"/>
      <c r="I105" s="77"/>
      <c r="J105" s="220">
        <f t="shared" si="18"/>
        <v>0</v>
      </c>
      <c r="K105" s="77"/>
      <c r="L105" s="77"/>
      <c r="M105" s="77"/>
      <c r="N105" s="220">
        <f t="shared" si="12"/>
        <v>0</v>
      </c>
      <c r="O105" s="77"/>
      <c r="P105" s="77"/>
      <c r="Q105" s="145">
        <f t="shared" si="19"/>
        <v>0</v>
      </c>
      <c r="R105" s="151">
        <f t="shared" si="13"/>
        <v>0</v>
      </c>
      <c r="S105" s="145">
        <f t="shared" si="14"/>
        <v>0</v>
      </c>
      <c r="T105" s="145">
        <f t="shared" si="15"/>
        <v>0</v>
      </c>
      <c r="U105" s="145">
        <f t="shared" si="16"/>
        <v>0</v>
      </c>
      <c r="V105" s="145">
        <f t="shared" si="17"/>
        <v>0</v>
      </c>
      <c r="W105" s="151">
        <f t="shared" si="20"/>
        <v>0</v>
      </c>
      <c r="X105" s="247" t="str">
        <f t="shared" si="22"/>
        <v>NÃO</v>
      </c>
      <c r="Y105" s="242">
        <f t="shared" si="21"/>
        <v>0</v>
      </c>
      <c r="Z105" s="243" t="s">
        <v>33</v>
      </c>
      <c r="AA105" s="243" t="s">
        <v>1886</v>
      </c>
      <c r="AB105" s="243">
        <v>2707602</v>
      </c>
      <c r="AC105" s="243"/>
      <c r="AD105" s="243"/>
    </row>
    <row r="106" spans="1:30" s="33" customFormat="1" ht="19.5" customHeight="1" x14ac:dyDescent="0.25">
      <c r="A106" s="32" t="str">
        <f>Controles!$B$2</f>
        <v>RS</v>
      </c>
      <c r="B106" s="32">
        <f>Controles!$C$2</f>
        <v>10</v>
      </c>
      <c r="C106" s="32" t="s">
        <v>5391</v>
      </c>
      <c r="D106" s="37"/>
      <c r="E106" s="37"/>
      <c r="F106" s="37"/>
      <c r="G106" s="37"/>
      <c r="H106" s="77"/>
      <c r="I106" s="77"/>
      <c r="J106" s="220">
        <f t="shared" si="18"/>
        <v>0</v>
      </c>
      <c r="K106" s="77"/>
      <c r="L106" s="77"/>
      <c r="M106" s="77"/>
      <c r="N106" s="220">
        <f t="shared" si="12"/>
        <v>0</v>
      </c>
      <c r="O106" s="77"/>
      <c r="P106" s="77"/>
      <c r="Q106" s="145">
        <f t="shared" si="19"/>
        <v>0</v>
      </c>
      <c r="R106" s="151">
        <f t="shared" si="13"/>
        <v>0</v>
      </c>
      <c r="S106" s="145">
        <f t="shared" si="14"/>
        <v>0</v>
      </c>
      <c r="T106" s="145">
        <f t="shared" si="15"/>
        <v>0</v>
      </c>
      <c r="U106" s="145">
        <f t="shared" si="16"/>
        <v>0</v>
      </c>
      <c r="V106" s="145">
        <f t="shared" si="17"/>
        <v>0</v>
      </c>
      <c r="W106" s="151">
        <f t="shared" si="20"/>
        <v>0</v>
      </c>
      <c r="X106" s="247" t="str">
        <f t="shared" si="22"/>
        <v>NÃO</v>
      </c>
      <c r="Y106" s="242">
        <f t="shared" si="21"/>
        <v>0</v>
      </c>
      <c r="Z106" s="243" t="s">
        <v>33</v>
      </c>
      <c r="AA106" s="243" t="s">
        <v>1903</v>
      </c>
      <c r="AB106" s="243">
        <v>2707701</v>
      </c>
      <c r="AC106" s="243"/>
      <c r="AD106" s="243"/>
    </row>
    <row r="107" spans="1:30" s="33" customFormat="1" ht="19.5" customHeight="1" x14ac:dyDescent="0.25">
      <c r="A107" s="32" t="str">
        <f>Controles!$B$2</f>
        <v>RS</v>
      </c>
      <c r="B107" s="32">
        <f>Controles!$C$2</f>
        <v>10</v>
      </c>
      <c r="C107" s="32" t="s">
        <v>5391</v>
      </c>
      <c r="D107" s="37"/>
      <c r="E107" s="37"/>
      <c r="F107" s="37"/>
      <c r="G107" s="37"/>
      <c r="H107" s="77"/>
      <c r="I107" s="77"/>
      <c r="J107" s="220">
        <f t="shared" si="18"/>
        <v>0</v>
      </c>
      <c r="K107" s="77"/>
      <c r="L107" s="77"/>
      <c r="M107" s="77"/>
      <c r="N107" s="220">
        <f t="shared" si="12"/>
        <v>0</v>
      </c>
      <c r="O107" s="77"/>
      <c r="P107" s="77"/>
      <c r="Q107" s="145">
        <f t="shared" si="19"/>
        <v>0</v>
      </c>
      <c r="R107" s="151">
        <f t="shared" si="13"/>
        <v>0</v>
      </c>
      <c r="S107" s="145">
        <f t="shared" si="14"/>
        <v>0</v>
      </c>
      <c r="T107" s="145">
        <f t="shared" si="15"/>
        <v>0</v>
      </c>
      <c r="U107" s="145">
        <f t="shared" si="16"/>
        <v>0</v>
      </c>
      <c r="V107" s="145">
        <f t="shared" si="17"/>
        <v>0</v>
      </c>
      <c r="W107" s="151">
        <f t="shared" si="20"/>
        <v>0</v>
      </c>
      <c r="X107" s="247" t="str">
        <f t="shared" si="22"/>
        <v>NÃO</v>
      </c>
      <c r="Y107" s="242">
        <f t="shared" si="21"/>
        <v>0</v>
      </c>
      <c r="Z107" s="243" t="s">
        <v>33</v>
      </c>
      <c r="AA107" s="243" t="s">
        <v>1920</v>
      </c>
      <c r="AB107" s="243">
        <v>2707800</v>
      </c>
      <c r="AC107" s="243"/>
      <c r="AD107" s="243"/>
    </row>
    <row r="108" spans="1:30" s="33" customFormat="1" ht="19.5" customHeight="1" x14ac:dyDescent="0.25">
      <c r="A108" s="32" t="str">
        <f>Controles!$B$2</f>
        <v>RS</v>
      </c>
      <c r="B108" s="32">
        <f>Controles!$C$2</f>
        <v>10</v>
      </c>
      <c r="C108" s="32" t="s">
        <v>5391</v>
      </c>
      <c r="D108" s="37"/>
      <c r="E108" s="37"/>
      <c r="F108" s="37"/>
      <c r="G108" s="37"/>
      <c r="H108" s="77"/>
      <c r="I108" s="77"/>
      <c r="J108" s="220">
        <f t="shared" si="18"/>
        <v>0</v>
      </c>
      <c r="K108" s="77"/>
      <c r="L108" s="77"/>
      <c r="M108" s="77"/>
      <c r="N108" s="220">
        <f t="shared" si="12"/>
        <v>0</v>
      </c>
      <c r="O108" s="77"/>
      <c r="P108" s="77"/>
      <c r="Q108" s="145">
        <f t="shared" si="19"/>
        <v>0</v>
      </c>
      <c r="R108" s="151">
        <f t="shared" si="13"/>
        <v>0</v>
      </c>
      <c r="S108" s="145">
        <f t="shared" si="14"/>
        <v>0</v>
      </c>
      <c r="T108" s="145">
        <f t="shared" si="15"/>
        <v>0</v>
      </c>
      <c r="U108" s="145">
        <f t="shared" si="16"/>
        <v>0</v>
      </c>
      <c r="V108" s="145">
        <f t="shared" si="17"/>
        <v>0</v>
      </c>
      <c r="W108" s="151">
        <f t="shared" si="20"/>
        <v>0</v>
      </c>
      <c r="X108" s="247" t="str">
        <f t="shared" si="22"/>
        <v>NÃO</v>
      </c>
      <c r="Y108" s="242">
        <f t="shared" si="21"/>
        <v>0</v>
      </c>
      <c r="Z108" s="243" t="s">
        <v>33</v>
      </c>
      <c r="AA108" s="243" t="s">
        <v>1937</v>
      </c>
      <c r="AB108" s="243">
        <v>2707909</v>
      </c>
      <c r="AC108" s="243"/>
      <c r="AD108" s="243"/>
    </row>
    <row r="109" spans="1:30" s="33" customFormat="1" ht="19.5" customHeight="1" x14ac:dyDescent="0.25">
      <c r="A109" s="32" t="str">
        <f>Controles!$B$2</f>
        <v>RS</v>
      </c>
      <c r="B109" s="32">
        <f>Controles!$C$2</f>
        <v>10</v>
      </c>
      <c r="C109" s="32" t="s">
        <v>5391</v>
      </c>
      <c r="D109" s="37"/>
      <c r="E109" s="37"/>
      <c r="F109" s="37"/>
      <c r="G109" s="37"/>
      <c r="H109" s="77"/>
      <c r="I109" s="77"/>
      <c r="J109" s="220">
        <f t="shared" si="18"/>
        <v>0</v>
      </c>
      <c r="K109" s="77"/>
      <c r="L109" s="77"/>
      <c r="M109" s="77"/>
      <c r="N109" s="220">
        <f t="shared" si="12"/>
        <v>0</v>
      </c>
      <c r="O109" s="77"/>
      <c r="P109" s="77"/>
      <c r="Q109" s="145">
        <f t="shared" si="19"/>
        <v>0</v>
      </c>
      <c r="R109" s="151">
        <f t="shared" si="13"/>
        <v>0</v>
      </c>
      <c r="S109" s="145">
        <f t="shared" si="14"/>
        <v>0</v>
      </c>
      <c r="T109" s="145">
        <f t="shared" si="15"/>
        <v>0</v>
      </c>
      <c r="U109" s="145">
        <f t="shared" si="16"/>
        <v>0</v>
      </c>
      <c r="V109" s="145">
        <f t="shared" si="17"/>
        <v>0</v>
      </c>
      <c r="W109" s="151">
        <f t="shared" si="20"/>
        <v>0</v>
      </c>
      <c r="X109" s="247" t="str">
        <f t="shared" si="22"/>
        <v>NÃO</v>
      </c>
      <c r="Y109" s="242">
        <f t="shared" si="21"/>
        <v>0</v>
      </c>
      <c r="Z109" s="243" t="s">
        <v>33</v>
      </c>
      <c r="AA109" s="243" t="s">
        <v>1953</v>
      </c>
      <c r="AB109" s="243">
        <v>2708006</v>
      </c>
      <c r="AC109" s="243"/>
      <c r="AD109" s="243"/>
    </row>
    <row r="110" spans="1:30" s="33" customFormat="1" ht="19.5" customHeight="1" x14ac:dyDescent="0.25">
      <c r="A110" s="32" t="str">
        <f>Controles!$B$2</f>
        <v>RS</v>
      </c>
      <c r="B110" s="32">
        <f>Controles!$C$2</f>
        <v>10</v>
      </c>
      <c r="C110" s="32" t="s">
        <v>5391</v>
      </c>
      <c r="D110" s="37"/>
      <c r="E110" s="37"/>
      <c r="F110" s="37"/>
      <c r="G110" s="37"/>
      <c r="H110" s="77"/>
      <c r="I110" s="77"/>
      <c r="J110" s="220">
        <f t="shared" si="18"/>
        <v>0</v>
      </c>
      <c r="K110" s="77"/>
      <c r="L110" s="77"/>
      <c r="M110" s="77"/>
      <c r="N110" s="220">
        <f t="shared" si="12"/>
        <v>0</v>
      </c>
      <c r="O110" s="77"/>
      <c r="P110" s="77"/>
      <c r="Q110" s="145">
        <f t="shared" si="19"/>
        <v>0</v>
      </c>
      <c r="R110" s="151">
        <f t="shared" si="13"/>
        <v>0</v>
      </c>
      <c r="S110" s="145">
        <f t="shared" si="14"/>
        <v>0</v>
      </c>
      <c r="T110" s="145">
        <f t="shared" si="15"/>
        <v>0</v>
      </c>
      <c r="U110" s="145">
        <f t="shared" si="16"/>
        <v>0</v>
      </c>
      <c r="V110" s="145">
        <f t="shared" si="17"/>
        <v>0</v>
      </c>
      <c r="W110" s="151">
        <f t="shared" si="20"/>
        <v>0</v>
      </c>
      <c r="X110" s="247" t="str">
        <f t="shared" si="22"/>
        <v>NÃO</v>
      </c>
      <c r="Y110" s="242">
        <f t="shared" si="21"/>
        <v>0</v>
      </c>
      <c r="Z110" s="243" t="s">
        <v>33</v>
      </c>
      <c r="AA110" s="243" t="s">
        <v>1970</v>
      </c>
      <c r="AB110" s="243">
        <v>2708105</v>
      </c>
      <c r="AC110" s="243"/>
      <c r="AD110" s="243"/>
    </row>
    <row r="111" spans="1:30" s="33" customFormat="1" ht="19.5" customHeight="1" x14ac:dyDescent="0.25">
      <c r="A111" s="32" t="str">
        <f>Controles!$B$2</f>
        <v>RS</v>
      </c>
      <c r="B111" s="32">
        <f>Controles!$C$2</f>
        <v>10</v>
      </c>
      <c r="C111" s="32" t="s">
        <v>5391</v>
      </c>
      <c r="D111" s="37"/>
      <c r="E111" s="37"/>
      <c r="F111" s="37"/>
      <c r="G111" s="37"/>
      <c r="H111" s="77"/>
      <c r="I111" s="77"/>
      <c r="J111" s="220">
        <f t="shared" si="18"/>
        <v>0</v>
      </c>
      <c r="K111" s="77"/>
      <c r="L111" s="77"/>
      <c r="M111" s="77"/>
      <c r="N111" s="220">
        <f t="shared" si="12"/>
        <v>0</v>
      </c>
      <c r="O111" s="77"/>
      <c r="P111" s="77"/>
      <c r="Q111" s="145">
        <f t="shared" si="19"/>
        <v>0</v>
      </c>
      <c r="R111" s="151">
        <f t="shared" si="13"/>
        <v>0</v>
      </c>
      <c r="S111" s="145">
        <f t="shared" si="14"/>
        <v>0</v>
      </c>
      <c r="T111" s="145">
        <f t="shared" si="15"/>
        <v>0</v>
      </c>
      <c r="U111" s="145">
        <f t="shared" si="16"/>
        <v>0</v>
      </c>
      <c r="V111" s="145">
        <f t="shared" si="17"/>
        <v>0</v>
      </c>
      <c r="W111" s="151">
        <f t="shared" si="20"/>
        <v>0</v>
      </c>
      <c r="X111" s="247" t="str">
        <f t="shared" si="22"/>
        <v>NÃO</v>
      </c>
      <c r="Y111" s="242">
        <f t="shared" si="21"/>
        <v>0</v>
      </c>
      <c r="Z111" s="243" t="s">
        <v>33</v>
      </c>
      <c r="AA111" s="243" t="s">
        <v>1988</v>
      </c>
      <c r="AB111" s="243">
        <v>2708204</v>
      </c>
      <c r="AC111" s="243"/>
      <c r="AD111" s="243"/>
    </row>
    <row r="112" spans="1:30" s="33" customFormat="1" ht="19.5" customHeight="1" x14ac:dyDescent="0.25">
      <c r="A112" s="32" t="str">
        <f>Controles!$B$2</f>
        <v>RS</v>
      </c>
      <c r="B112" s="32">
        <f>Controles!$C$2</f>
        <v>10</v>
      </c>
      <c r="C112" s="32" t="s">
        <v>5391</v>
      </c>
      <c r="D112" s="37"/>
      <c r="E112" s="37"/>
      <c r="F112" s="37"/>
      <c r="G112" s="37"/>
      <c r="H112" s="77"/>
      <c r="I112" s="77"/>
      <c r="J112" s="220">
        <f t="shared" si="18"/>
        <v>0</v>
      </c>
      <c r="K112" s="77"/>
      <c r="L112" s="77"/>
      <c r="M112" s="77"/>
      <c r="N112" s="220">
        <f t="shared" si="12"/>
        <v>0</v>
      </c>
      <c r="O112" s="77"/>
      <c r="P112" s="77"/>
      <c r="Q112" s="145">
        <f t="shared" si="19"/>
        <v>0</v>
      </c>
      <c r="R112" s="151">
        <f t="shared" si="13"/>
        <v>0</v>
      </c>
      <c r="S112" s="145">
        <f t="shared" si="14"/>
        <v>0</v>
      </c>
      <c r="T112" s="145">
        <f t="shared" si="15"/>
        <v>0</v>
      </c>
      <c r="U112" s="145">
        <f t="shared" si="16"/>
        <v>0</v>
      </c>
      <c r="V112" s="145">
        <f t="shared" si="17"/>
        <v>0</v>
      </c>
      <c r="W112" s="151">
        <f t="shared" si="20"/>
        <v>0</v>
      </c>
      <c r="X112" s="247" t="str">
        <f t="shared" si="22"/>
        <v>NÃO</v>
      </c>
      <c r="Y112" s="242">
        <f t="shared" si="21"/>
        <v>0</v>
      </c>
      <c r="Z112" s="243" t="s">
        <v>33</v>
      </c>
      <c r="AA112" s="243" t="s">
        <v>2005</v>
      </c>
      <c r="AB112" s="243">
        <v>2708303</v>
      </c>
      <c r="AC112" s="243"/>
      <c r="AD112" s="243"/>
    </row>
    <row r="113" spans="1:30" s="33" customFormat="1" ht="19.5" customHeight="1" x14ac:dyDescent="0.25">
      <c r="A113" s="32" t="str">
        <f>Controles!$B$2</f>
        <v>RS</v>
      </c>
      <c r="B113" s="32">
        <f>Controles!$C$2</f>
        <v>10</v>
      </c>
      <c r="C113" s="32" t="s">
        <v>5391</v>
      </c>
      <c r="D113" s="37"/>
      <c r="E113" s="37"/>
      <c r="F113" s="37"/>
      <c r="G113" s="37"/>
      <c r="H113" s="77"/>
      <c r="I113" s="77"/>
      <c r="J113" s="220">
        <f t="shared" si="18"/>
        <v>0</v>
      </c>
      <c r="K113" s="77"/>
      <c r="L113" s="77"/>
      <c r="M113" s="77"/>
      <c r="N113" s="220">
        <f t="shared" si="12"/>
        <v>0</v>
      </c>
      <c r="O113" s="77"/>
      <c r="P113" s="77"/>
      <c r="Q113" s="145">
        <f t="shared" si="19"/>
        <v>0</v>
      </c>
      <c r="R113" s="151">
        <f t="shared" si="13"/>
        <v>0</v>
      </c>
      <c r="S113" s="145">
        <f t="shared" si="14"/>
        <v>0</v>
      </c>
      <c r="T113" s="145">
        <f t="shared" si="15"/>
        <v>0</v>
      </c>
      <c r="U113" s="145">
        <f t="shared" si="16"/>
        <v>0</v>
      </c>
      <c r="V113" s="145">
        <f t="shared" si="17"/>
        <v>0</v>
      </c>
      <c r="W113" s="151">
        <f t="shared" si="20"/>
        <v>0</v>
      </c>
      <c r="X113" s="247" t="str">
        <f t="shared" si="22"/>
        <v>NÃO</v>
      </c>
      <c r="Y113" s="242">
        <f t="shared" si="21"/>
        <v>0</v>
      </c>
      <c r="Z113" s="243" t="s">
        <v>33</v>
      </c>
      <c r="AA113" s="243" t="s">
        <v>2023</v>
      </c>
      <c r="AB113" s="243">
        <v>2708402</v>
      </c>
      <c r="AC113" s="243"/>
      <c r="AD113" s="243"/>
    </row>
    <row r="114" spans="1:30" s="33" customFormat="1" ht="19.5" customHeight="1" x14ac:dyDescent="0.25">
      <c r="A114" s="32" t="str">
        <f>Controles!$B$2</f>
        <v>RS</v>
      </c>
      <c r="B114" s="32">
        <f>Controles!$C$2</f>
        <v>10</v>
      </c>
      <c r="C114" s="32" t="s">
        <v>5391</v>
      </c>
      <c r="D114" s="37"/>
      <c r="E114" s="37"/>
      <c r="F114" s="37"/>
      <c r="G114" s="37"/>
      <c r="H114" s="77"/>
      <c r="I114" s="77"/>
      <c r="J114" s="220">
        <f t="shared" si="18"/>
        <v>0</v>
      </c>
      <c r="K114" s="77"/>
      <c r="L114" s="77"/>
      <c r="M114" s="77"/>
      <c r="N114" s="220">
        <f t="shared" si="12"/>
        <v>0</v>
      </c>
      <c r="O114" s="77"/>
      <c r="P114" s="77"/>
      <c r="Q114" s="145">
        <f t="shared" si="19"/>
        <v>0</v>
      </c>
      <c r="R114" s="151">
        <f t="shared" si="13"/>
        <v>0</v>
      </c>
      <c r="S114" s="145">
        <f t="shared" si="14"/>
        <v>0</v>
      </c>
      <c r="T114" s="145">
        <f t="shared" si="15"/>
        <v>0</v>
      </c>
      <c r="U114" s="145">
        <f t="shared" si="16"/>
        <v>0</v>
      </c>
      <c r="V114" s="145">
        <f t="shared" si="17"/>
        <v>0</v>
      </c>
      <c r="W114" s="151">
        <f t="shared" si="20"/>
        <v>0</v>
      </c>
      <c r="X114" s="247" t="str">
        <f t="shared" si="22"/>
        <v>NÃO</v>
      </c>
      <c r="Y114" s="242">
        <f t="shared" si="21"/>
        <v>0</v>
      </c>
      <c r="Z114" s="243" t="s">
        <v>33</v>
      </c>
      <c r="AA114" s="243" t="s">
        <v>2041</v>
      </c>
      <c r="AB114" s="243">
        <v>2708501</v>
      </c>
      <c r="AC114" s="243"/>
      <c r="AD114" s="243"/>
    </row>
    <row r="115" spans="1:30" s="33" customFormat="1" ht="19.5" customHeight="1" x14ac:dyDescent="0.25">
      <c r="A115" s="32" t="str">
        <f>Controles!$B$2</f>
        <v>RS</v>
      </c>
      <c r="B115" s="32">
        <f>Controles!$C$2</f>
        <v>10</v>
      </c>
      <c r="C115" s="32" t="s">
        <v>5391</v>
      </c>
      <c r="D115" s="37"/>
      <c r="E115" s="37"/>
      <c r="F115" s="37"/>
      <c r="G115" s="37"/>
      <c r="H115" s="77"/>
      <c r="I115" s="77"/>
      <c r="J115" s="220">
        <f t="shared" si="18"/>
        <v>0</v>
      </c>
      <c r="K115" s="77"/>
      <c r="L115" s="77"/>
      <c r="M115" s="77"/>
      <c r="N115" s="220">
        <f t="shared" si="12"/>
        <v>0</v>
      </c>
      <c r="O115" s="77"/>
      <c r="P115" s="77"/>
      <c r="Q115" s="145">
        <f t="shared" si="19"/>
        <v>0</v>
      </c>
      <c r="R115" s="151">
        <f t="shared" si="13"/>
        <v>0</v>
      </c>
      <c r="S115" s="145">
        <f t="shared" si="14"/>
        <v>0</v>
      </c>
      <c r="T115" s="145">
        <f t="shared" si="15"/>
        <v>0</v>
      </c>
      <c r="U115" s="145">
        <f t="shared" si="16"/>
        <v>0</v>
      </c>
      <c r="V115" s="145">
        <f t="shared" si="17"/>
        <v>0</v>
      </c>
      <c r="W115" s="151">
        <f t="shared" si="20"/>
        <v>0</v>
      </c>
      <c r="X115" s="247" t="str">
        <f t="shared" si="22"/>
        <v>NÃO</v>
      </c>
      <c r="Y115" s="242">
        <f t="shared" si="21"/>
        <v>0</v>
      </c>
      <c r="Z115" s="243" t="s">
        <v>33</v>
      </c>
      <c r="AA115" s="243" t="s">
        <v>2059</v>
      </c>
      <c r="AB115" s="243">
        <v>2708600</v>
      </c>
      <c r="AC115" s="243"/>
      <c r="AD115" s="243"/>
    </row>
    <row r="116" spans="1:30" s="33" customFormat="1" ht="19.5" customHeight="1" x14ac:dyDescent="0.25">
      <c r="A116" s="32" t="str">
        <f>Controles!$B$2</f>
        <v>RS</v>
      </c>
      <c r="B116" s="32">
        <f>Controles!$C$2</f>
        <v>10</v>
      </c>
      <c r="C116" s="32" t="s">
        <v>5391</v>
      </c>
      <c r="D116" s="37"/>
      <c r="E116" s="37"/>
      <c r="F116" s="37"/>
      <c r="G116" s="37"/>
      <c r="H116" s="77"/>
      <c r="I116" s="77"/>
      <c r="J116" s="220">
        <f t="shared" si="18"/>
        <v>0</v>
      </c>
      <c r="K116" s="77"/>
      <c r="L116" s="77"/>
      <c r="M116" s="77"/>
      <c r="N116" s="220">
        <f t="shared" si="12"/>
        <v>0</v>
      </c>
      <c r="O116" s="77"/>
      <c r="P116" s="77"/>
      <c r="Q116" s="145">
        <f t="shared" si="19"/>
        <v>0</v>
      </c>
      <c r="R116" s="151">
        <f t="shared" si="13"/>
        <v>0</v>
      </c>
      <c r="S116" s="145">
        <f t="shared" si="14"/>
        <v>0</v>
      </c>
      <c r="T116" s="145">
        <f t="shared" si="15"/>
        <v>0</v>
      </c>
      <c r="U116" s="145">
        <f t="shared" si="16"/>
        <v>0</v>
      </c>
      <c r="V116" s="145">
        <f t="shared" si="17"/>
        <v>0</v>
      </c>
      <c r="W116" s="151">
        <f t="shared" si="20"/>
        <v>0</v>
      </c>
      <c r="X116" s="247" t="str">
        <f t="shared" si="22"/>
        <v>NÃO</v>
      </c>
      <c r="Y116" s="242">
        <f t="shared" si="21"/>
        <v>0</v>
      </c>
      <c r="Z116" s="243" t="s">
        <v>33</v>
      </c>
      <c r="AA116" s="243" t="s">
        <v>2076</v>
      </c>
      <c r="AB116" s="243">
        <v>2708709</v>
      </c>
      <c r="AC116" s="243"/>
      <c r="AD116" s="243"/>
    </row>
    <row r="117" spans="1:30" s="33" customFormat="1" ht="19.5" customHeight="1" x14ac:dyDescent="0.25">
      <c r="A117" s="32" t="str">
        <f>Controles!$B$2</f>
        <v>RS</v>
      </c>
      <c r="B117" s="32">
        <f>Controles!$C$2</f>
        <v>10</v>
      </c>
      <c r="C117" s="32" t="s">
        <v>5391</v>
      </c>
      <c r="D117" s="37"/>
      <c r="E117" s="37"/>
      <c r="F117" s="37"/>
      <c r="G117" s="37"/>
      <c r="H117" s="77"/>
      <c r="I117" s="77"/>
      <c r="J117" s="220">
        <f t="shared" si="18"/>
        <v>0</v>
      </c>
      <c r="K117" s="77"/>
      <c r="L117" s="77"/>
      <c r="M117" s="77"/>
      <c r="N117" s="220">
        <f t="shared" si="12"/>
        <v>0</v>
      </c>
      <c r="O117" s="77"/>
      <c r="P117" s="77"/>
      <c r="Q117" s="145">
        <f t="shared" si="19"/>
        <v>0</v>
      </c>
      <c r="R117" s="151">
        <f t="shared" si="13"/>
        <v>0</v>
      </c>
      <c r="S117" s="145">
        <f t="shared" si="14"/>
        <v>0</v>
      </c>
      <c r="T117" s="145">
        <f t="shared" si="15"/>
        <v>0</v>
      </c>
      <c r="U117" s="145">
        <f t="shared" si="16"/>
        <v>0</v>
      </c>
      <c r="V117" s="145">
        <f t="shared" si="17"/>
        <v>0</v>
      </c>
      <c r="W117" s="151">
        <f t="shared" si="20"/>
        <v>0</v>
      </c>
      <c r="X117" s="247" t="str">
        <f t="shared" si="22"/>
        <v>NÃO</v>
      </c>
      <c r="Y117" s="242">
        <f t="shared" si="21"/>
        <v>0</v>
      </c>
      <c r="Z117" s="243" t="s">
        <v>33</v>
      </c>
      <c r="AA117" s="243" t="s">
        <v>2092</v>
      </c>
      <c r="AB117" s="243">
        <v>2708808</v>
      </c>
      <c r="AC117" s="243"/>
      <c r="AD117" s="243"/>
    </row>
    <row r="118" spans="1:30" s="33" customFormat="1" ht="19.5" customHeight="1" x14ac:dyDescent="0.25">
      <c r="A118" s="32" t="str">
        <f>Controles!$B$2</f>
        <v>RS</v>
      </c>
      <c r="B118" s="32">
        <f>Controles!$C$2</f>
        <v>10</v>
      </c>
      <c r="C118" s="32" t="s">
        <v>5391</v>
      </c>
      <c r="D118" s="37"/>
      <c r="E118" s="37"/>
      <c r="F118" s="37"/>
      <c r="G118" s="37"/>
      <c r="H118" s="77"/>
      <c r="I118" s="77"/>
      <c r="J118" s="220">
        <f t="shared" si="18"/>
        <v>0</v>
      </c>
      <c r="K118" s="77"/>
      <c r="L118" s="77"/>
      <c r="M118" s="77"/>
      <c r="N118" s="220">
        <f t="shared" si="12"/>
        <v>0</v>
      </c>
      <c r="O118" s="77"/>
      <c r="P118" s="77"/>
      <c r="Q118" s="145">
        <f t="shared" si="19"/>
        <v>0</v>
      </c>
      <c r="R118" s="151">
        <f t="shared" si="13"/>
        <v>0</v>
      </c>
      <c r="S118" s="145">
        <f t="shared" si="14"/>
        <v>0</v>
      </c>
      <c r="T118" s="145">
        <f t="shared" si="15"/>
        <v>0</v>
      </c>
      <c r="U118" s="145">
        <f t="shared" si="16"/>
        <v>0</v>
      </c>
      <c r="V118" s="145">
        <f t="shared" si="17"/>
        <v>0</v>
      </c>
      <c r="W118" s="151">
        <f t="shared" si="20"/>
        <v>0</v>
      </c>
      <c r="X118" s="247" t="str">
        <f t="shared" si="22"/>
        <v>NÃO</v>
      </c>
      <c r="Y118" s="242">
        <f t="shared" si="21"/>
        <v>0</v>
      </c>
      <c r="Z118" s="243" t="s">
        <v>33</v>
      </c>
      <c r="AA118" s="243" t="s">
        <v>2108</v>
      </c>
      <c r="AB118" s="243">
        <v>2708907</v>
      </c>
      <c r="AC118" s="243"/>
      <c r="AD118" s="243"/>
    </row>
    <row r="119" spans="1:30" s="33" customFormat="1" ht="19.5" customHeight="1" x14ac:dyDescent="0.25">
      <c r="A119" s="32" t="str">
        <f>Controles!$B$2</f>
        <v>RS</v>
      </c>
      <c r="B119" s="32">
        <f>Controles!$C$2</f>
        <v>10</v>
      </c>
      <c r="C119" s="32" t="s">
        <v>5391</v>
      </c>
      <c r="D119" s="37"/>
      <c r="E119" s="37"/>
      <c r="F119" s="37"/>
      <c r="G119" s="37"/>
      <c r="H119" s="77"/>
      <c r="I119" s="77"/>
      <c r="J119" s="220">
        <f t="shared" si="18"/>
        <v>0</v>
      </c>
      <c r="K119" s="77"/>
      <c r="L119" s="77"/>
      <c r="M119" s="77"/>
      <c r="N119" s="220">
        <f t="shared" si="12"/>
        <v>0</v>
      </c>
      <c r="O119" s="77"/>
      <c r="P119" s="77"/>
      <c r="Q119" s="145">
        <f t="shared" si="19"/>
        <v>0</v>
      </c>
      <c r="R119" s="151">
        <f t="shared" si="13"/>
        <v>0</v>
      </c>
      <c r="S119" s="145">
        <f t="shared" si="14"/>
        <v>0</v>
      </c>
      <c r="T119" s="145">
        <f t="shared" si="15"/>
        <v>0</v>
      </c>
      <c r="U119" s="145">
        <f t="shared" si="16"/>
        <v>0</v>
      </c>
      <c r="V119" s="145">
        <f t="shared" si="17"/>
        <v>0</v>
      </c>
      <c r="W119" s="151">
        <f t="shared" si="20"/>
        <v>0</v>
      </c>
      <c r="X119" s="247" t="str">
        <f t="shared" si="22"/>
        <v>NÃO</v>
      </c>
      <c r="Y119" s="242">
        <f t="shared" si="21"/>
        <v>0</v>
      </c>
      <c r="Z119" s="243" t="s">
        <v>33</v>
      </c>
      <c r="AA119" s="243" t="s">
        <v>2124</v>
      </c>
      <c r="AB119" s="243">
        <v>2708956</v>
      </c>
      <c r="AC119" s="243"/>
      <c r="AD119" s="243"/>
    </row>
    <row r="120" spans="1:30" s="33" customFormat="1" ht="19.5" customHeight="1" x14ac:dyDescent="0.25">
      <c r="A120" s="32" t="str">
        <f>Controles!$B$2</f>
        <v>RS</v>
      </c>
      <c r="B120" s="32">
        <f>Controles!$C$2</f>
        <v>10</v>
      </c>
      <c r="C120" s="32" t="s">
        <v>5391</v>
      </c>
      <c r="D120" s="37"/>
      <c r="E120" s="37"/>
      <c r="F120" s="37"/>
      <c r="G120" s="37"/>
      <c r="H120" s="77"/>
      <c r="I120" s="77"/>
      <c r="J120" s="220">
        <f t="shared" si="18"/>
        <v>0</v>
      </c>
      <c r="K120" s="77"/>
      <c r="L120" s="77"/>
      <c r="M120" s="77"/>
      <c r="N120" s="220">
        <f t="shared" si="12"/>
        <v>0</v>
      </c>
      <c r="O120" s="77"/>
      <c r="P120" s="77"/>
      <c r="Q120" s="145">
        <f t="shared" si="19"/>
        <v>0</v>
      </c>
      <c r="R120" s="151">
        <f t="shared" si="13"/>
        <v>0</v>
      </c>
      <c r="S120" s="145">
        <f t="shared" si="14"/>
        <v>0</v>
      </c>
      <c r="T120" s="145">
        <f t="shared" si="15"/>
        <v>0</v>
      </c>
      <c r="U120" s="145">
        <f t="shared" si="16"/>
        <v>0</v>
      </c>
      <c r="V120" s="145">
        <f t="shared" si="17"/>
        <v>0</v>
      </c>
      <c r="W120" s="151">
        <f t="shared" si="20"/>
        <v>0</v>
      </c>
      <c r="X120" s="247" t="str">
        <f t="shared" si="22"/>
        <v>NÃO</v>
      </c>
      <c r="Y120" s="242">
        <f t="shared" si="21"/>
        <v>0</v>
      </c>
      <c r="Z120" s="243" t="s">
        <v>33</v>
      </c>
      <c r="AA120" s="243" t="s">
        <v>2140</v>
      </c>
      <c r="AB120" s="243">
        <v>2709004</v>
      </c>
      <c r="AC120" s="243"/>
      <c r="AD120" s="243"/>
    </row>
    <row r="121" spans="1:30" s="33" customFormat="1" ht="19.5" customHeight="1" x14ac:dyDescent="0.25">
      <c r="A121" s="32" t="str">
        <f>Controles!$B$2</f>
        <v>RS</v>
      </c>
      <c r="B121" s="32">
        <f>Controles!$C$2</f>
        <v>10</v>
      </c>
      <c r="C121" s="32" t="s">
        <v>5391</v>
      </c>
      <c r="D121" s="37"/>
      <c r="E121" s="37"/>
      <c r="F121" s="37"/>
      <c r="G121" s="37"/>
      <c r="H121" s="77"/>
      <c r="I121" s="77"/>
      <c r="J121" s="220">
        <f t="shared" si="18"/>
        <v>0</v>
      </c>
      <c r="K121" s="77"/>
      <c r="L121" s="77"/>
      <c r="M121" s="77"/>
      <c r="N121" s="220">
        <f t="shared" si="12"/>
        <v>0</v>
      </c>
      <c r="O121" s="77"/>
      <c r="P121" s="77"/>
      <c r="Q121" s="145">
        <f t="shared" si="19"/>
        <v>0</v>
      </c>
      <c r="R121" s="151">
        <f t="shared" si="13"/>
        <v>0</v>
      </c>
      <c r="S121" s="145">
        <f t="shared" si="14"/>
        <v>0</v>
      </c>
      <c r="T121" s="145">
        <f t="shared" si="15"/>
        <v>0</v>
      </c>
      <c r="U121" s="145">
        <f t="shared" si="16"/>
        <v>0</v>
      </c>
      <c r="V121" s="145">
        <f t="shared" si="17"/>
        <v>0</v>
      </c>
      <c r="W121" s="151">
        <f t="shared" si="20"/>
        <v>0</v>
      </c>
      <c r="X121" s="247" t="str">
        <f t="shared" si="22"/>
        <v>NÃO</v>
      </c>
      <c r="Y121" s="242">
        <f t="shared" si="21"/>
        <v>0</v>
      </c>
      <c r="Z121" s="243" t="s">
        <v>33</v>
      </c>
      <c r="AA121" s="243" t="s">
        <v>2156</v>
      </c>
      <c r="AB121" s="243">
        <v>2709103</v>
      </c>
      <c r="AC121" s="243"/>
      <c r="AD121" s="243"/>
    </row>
    <row r="122" spans="1:30" s="33" customFormat="1" ht="19.5" customHeight="1" x14ac:dyDescent="0.25">
      <c r="A122" s="32" t="str">
        <f>Controles!$B$2</f>
        <v>RS</v>
      </c>
      <c r="B122" s="32">
        <f>Controles!$C$2</f>
        <v>10</v>
      </c>
      <c r="C122" s="32" t="s">
        <v>5391</v>
      </c>
      <c r="D122" s="37"/>
      <c r="E122" s="37"/>
      <c r="F122" s="37"/>
      <c r="G122" s="37"/>
      <c r="H122" s="77"/>
      <c r="I122" s="77"/>
      <c r="J122" s="220">
        <f t="shared" si="18"/>
        <v>0</v>
      </c>
      <c r="K122" s="77"/>
      <c r="L122" s="77"/>
      <c r="M122" s="77"/>
      <c r="N122" s="220">
        <f t="shared" si="12"/>
        <v>0</v>
      </c>
      <c r="O122" s="77"/>
      <c r="P122" s="77"/>
      <c r="Q122" s="145">
        <f t="shared" si="19"/>
        <v>0</v>
      </c>
      <c r="R122" s="151">
        <f t="shared" si="13"/>
        <v>0</v>
      </c>
      <c r="S122" s="145">
        <f t="shared" si="14"/>
        <v>0</v>
      </c>
      <c r="T122" s="145">
        <f t="shared" si="15"/>
        <v>0</v>
      </c>
      <c r="U122" s="145">
        <f t="shared" si="16"/>
        <v>0</v>
      </c>
      <c r="V122" s="145">
        <f t="shared" si="17"/>
        <v>0</v>
      </c>
      <c r="W122" s="151">
        <f t="shared" si="20"/>
        <v>0</v>
      </c>
      <c r="X122" s="247" t="str">
        <f t="shared" si="22"/>
        <v>NÃO</v>
      </c>
      <c r="Y122" s="242">
        <f t="shared" si="21"/>
        <v>0</v>
      </c>
      <c r="Z122" s="243" t="s">
        <v>33</v>
      </c>
      <c r="AA122" s="243" t="s">
        <v>2173</v>
      </c>
      <c r="AB122" s="243">
        <v>2709152</v>
      </c>
      <c r="AC122" s="243"/>
      <c r="AD122" s="243"/>
    </row>
    <row r="123" spans="1:30" s="33" customFormat="1" ht="19.5" customHeight="1" x14ac:dyDescent="0.25">
      <c r="A123" s="32" t="str">
        <f>Controles!$B$2</f>
        <v>RS</v>
      </c>
      <c r="B123" s="32">
        <f>Controles!$C$2</f>
        <v>10</v>
      </c>
      <c r="C123" s="32" t="s">
        <v>5391</v>
      </c>
      <c r="D123" s="37"/>
      <c r="E123" s="37"/>
      <c r="F123" s="37"/>
      <c r="G123" s="37"/>
      <c r="H123" s="77"/>
      <c r="I123" s="77"/>
      <c r="J123" s="220">
        <f t="shared" si="18"/>
        <v>0</v>
      </c>
      <c r="K123" s="77"/>
      <c r="L123" s="77"/>
      <c r="M123" s="77"/>
      <c r="N123" s="220">
        <f t="shared" si="12"/>
        <v>0</v>
      </c>
      <c r="O123" s="77"/>
      <c r="P123" s="77"/>
      <c r="Q123" s="145">
        <f t="shared" si="19"/>
        <v>0</v>
      </c>
      <c r="R123" s="151">
        <f t="shared" si="13"/>
        <v>0</v>
      </c>
      <c r="S123" s="145">
        <f t="shared" si="14"/>
        <v>0</v>
      </c>
      <c r="T123" s="145">
        <f t="shared" si="15"/>
        <v>0</v>
      </c>
      <c r="U123" s="145">
        <f t="shared" si="16"/>
        <v>0</v>
      </c>
      <c r="V123" s="145">
        <f t="shared" si="17"/>
        <v>0</v>
      </c>
      <c r="W123" s="151">
        <f t="shared" si="20"/>
        <v>0</v>
      </c>
      <c r="X123" s="247" t="str">
        <f t="shared" si="22"/>
        <v>NÃO</v>
      </c>
      <c r="Y123" s="242">
        <f t="shared" si="21"/>
        <v>0</v>
      </c>
      <c r="Z123" s="243" t="s">
        <v>33</v>
      </c>
      <c r="AA123" s="243" t="s">
        <v>2190</v>
      </c>
      <c r="AB123" s="243">
        <v>2709202</v>
      </c>
      <c r="AC123" s="243"/>
      <c r="AD123" s="243"/>
    </row>
    <row r="124" spans="1:30" s="33" customFormat="1" ht="19.5" customHeight="1" x14ac:dyDescent="0.25">
      <c r="A124" s="32" t="str">
        <f>Controles!$B$2</f>
        <v>RS</v>
      </c>
      <c r="B124" s="32">
        <f>Controles!$C$2</f>
        <v>10</v>
      </c>
      <c r="C124" s="32" t="s">
        <v>5391</v>
      </c>
      <c r="D124" s="37"/>
      <c r="E124" s="37"/>
      <c r="F124" s="37"/>
      <c r="G124" s="37"/>
      <c r="H124" s="77"/>
      <c r="I124" s="77"/>
      <c r="J124" s="220">
        <f t="shared" si="18"/>
        <v>0</v>
      </c>
      <c r="K124" s="77"/>
      <c r="L124" s="77"/>
      <c r="M124" s="77"/>
      <c r="N124" s="220">
        <f t="shared" si="12"/>
        <v>0</v>
      </c>
      <c r="O124" s="77"/>
      <c r="P124" s="77"/>
      <c r="Q124" s="145">
        <f t="shared" si="19"/>
        <v>0</v>
      </c>
      <c r="R124" s="151">
        <f t="shared" si="13"/>
        <v>0</v>
      </c>
      <c r="S124" s="145">
        <f t="shared" si="14"/>
        <v>0</v>
      </c>
      <c r="T124" s="145">
        <f t="shared" si="15"/>
        <v>0</v>
      </c>
      <c r="U124" s="145">
        <f t="shared" si="16"/>
        <v>0</v>
      </c>
      <c r="V124" s="145">
        <f t="shared" si="17"/>
        <v>0</v>
      </c>
      <c r="W124" s="151">
        <f t="shared" si="20"/>
        <v>0</v>
      </c>
      <c r="X124" s="247" t="str">
        <f t="shared" si="22"/>
        <v>NÃO</v>
      </c>
      <c r="Y124" s="242">
        <f t="shared" si="21"/>
        <v>0</v>
      </c>
      <c r="Z124" s="243" t="s">
        <v>33</v>
      </c>
      <c r="AA124" s="243" t="s">
        <v>2206</v>
      </c>
      <c r="AB124" s="243">
        <v>2709301</v>
      </c>
      <c r="AC124" s="243"/>
      <c r="AD124" s="243"/>
    </row>
    <row r="125" spans="1:30" s="33" customFormat="1" ht="19.5" customHeight="1" x14ac:dyDescent="0.25">
      <c r="A125" s="32" t="str">
        <f>Controles!$B$2</f>
        <v>RS</v>
      </c>
      <c r="B125" s="32">
        <f>Controles!$C$2</f>
        <v>10</v>
      </c>
      <c r="C125" s="32" t="s">
        <v>5391</v>
      </c>
      <c r="D125" s="37"/>
      <c r="E125" s="37"/>
      <c r="F125" s="37"/>
      <c r="G125" s="37"/>
      <c r="H125" s="77"/>
      <c r="I125" s="77"/>
      <c r="J125" s="220">
        <f t="shared" si="18"/>
        <v>0</v>
      </c>
      <c r="K125" s="77"/>
      <c r="L125" s="77"/>
      <c r="M125" s="77"/>
      <c r="N125" s="220">
        <f t="shared" si="12"/>
        <v>0</v>
      </c>
      <c r="O125" s="77"/>
      <c r="P125" s="77"/>
      <c r="Q125" s="145">
        <f t="shared" si="19"/>
        <v>0</v>
      </c>
      <c r="R125" s="151">
        <f t="shared" si="13"/>
        <v>0</v>
      </c>
      <c r="S125" s="145">
        <f t="shared" si="14"/>
        <v>0</v>
      </c>
      <c r="T125" s="145">
        <f t="shared" si="15"/>
        <v>0</v>
      </c>
      <c r="U125" s="145">
        <f t="shared" si="16"/>
        <v>0</v>
      </c>
      <c r="V125" s="145">
        <f t="shared" si="17"/>
        <v>0</v>
      </c>
      <c r="W125" s="151">
        <f t="shared" si="20"/>
        <v>0</v>
      </c>
      <c r="X125" s="247" t="str">
        <f t="shared" si="22"/>
        <v>NÃO</v>
      </c>
      <c r="Y125" s="242">
        <f t="shared" si="21"/>
        <v>0</v>
      </c>
      <c r="Z125" s="243" t="s">
        <v>33</v>
      </c>
      <c r="AA125" s="243" t="s">
        <v>2221</v>
      </c>
      <c r="AB125" s="243">
        <v>2709400</v>
      </c>
      <c r="AC125" s="243"/>
      <c r="AD125" s="243"/>
    </row>
    <row r="126" spans="1:30" s="33" customFormat="1" ht="19.5" customHeight="1" x14ac:dyDescent="0.25">
      <c r="A126" s="32" t="str">
        <f>Controles!$B$2</f>
        <v>RS</v>
      </c>
      <c r="B126" s="32">
        <f>Controles!$C$2</f>
        <v>10</v>
      </c>
      <c r="C126" s="32" t="s">
        <v>5391</v>
      </c>
      <c r="D126" s="37"/>
      <c r="E126" s="37"/>
      <c r="F126" s="37"/>
      <c r="G126" s="37"/>
      <c r="H126" s="77"/>
      <c r="I126" s="77"/>
      <c r="J126" s="220">
        <f t="shared" si="18"/>
        <v>0</v>
      </c>
      <c r="K126" s="77"/>
      <c r="L126" s="77"/>
      <c r="M126" s="77"/>
      <c r="N126" s="220">
        <f t="shared" si="12"/>
        <v>0</v>
      </c>
      <c r="O126" s="77"/>
      <c r="P126" s="77"/>
      <c r="Q126" s="145">
        <f t="shared" si="19"/>
        <v>0</v>
      </c>
      <c r="R126" s="151">
        <f t="shared" si="13"/>
        <v>0</v>
      </c>
      <c r="S126" s="145">
        <f t="shared" si="14"/>
        <v>0</v>
      </c>
      <c r="T126" s="145">
        <f t="shared" si="15"/>
        <v>0</v>
      </c>
      <c r="U126" s="145">
        <f t="shared" si="16"/>
        <v>0</v>
      </c>
      <c r="V126" s="145">
        <f t="shared" si="17"/>
        <v>0</v>
      </c>
      <c r="W126" s="151">
        <f t="shared" si="20"/>
        <v>0</v>
      </c>
      <c r="X126" s="247" t="str">
        <f t="shared" si="22"/>
        <v>NÃO</v>
      </c>
      <c r="Y126" s="242">
        <f t="shared" si="21"/>
        <v>0</v>
      </c>
      <c r="Z126" s="243" t="s">
        <v>36</v>
      </c>
      <c r="AA126" s="243" t="s">
        <v>94</v>
      </c>
      <c r="AB126" s="243">
        <v>1300029</v>
      </c>
      <c r="AC126" s="243"/>
      <c r="AD126" s="243"/>
    </row>
    <row r="127" spans="1:30" s="33" customFormat="1" ht="19.5" customHeight="1" x14ac:dyDescent="0.25">
      <c r="A127" s="32" t="str">
        <f>Controles!$B$2</f>
        <v>RS</v>
      </c>
      <c r="B127" s="32">
        <f>Controles!$C$2</f>
        <v>10</v>
      </c>
      <c r="C127" s="32" t="s">
        <v>5391</v>
      </c>
      <c r="D127" s="37"/>
      <c r="E127" s="37"/>
      <c r="F127" s="37"/>
      <c r="G127" s="37"/>
      <c r="H127" s="77"/>
      <c r="I127" s="77"/>
      <c r="J127" s="220">
        <f t="shared" si="18"/>
        <v>0</v>
      </c>
      <c r="K127" s="77"/>
      <c r="L127" s="77"/>
      <c r="M127" s="77"/>
      <c r="N127" s="220">
        <f t="shared" si="12"/>
        <v>0</v>
      </c>
      <c r="O127" s="77"/>
      <c r="P127" s="77"/>
      <c r="Q127" s="145">
        <f t="shared" si="19"/>
        <v>0</v>
      </c>
      <c r="R127" s="151">
        <f t="shared" si="13"/>
        <v>0</v>
      </c>
      <c r="S127" s="145">
        <f t="shared" si="14"/>
        <v>0</v>
      </c>
      <c r="T127" s="145">
        <f t="shared" si="15"/>
        <v>0</v>
      </c>
      <c r="U127" s="145">
        <f t="shared" si="16"/>
        <v>0</v>
      </c>
      <c r="V127" s="145">
        <f t="shared" si="17"/>
        <v>0</v>
      </c>
      <c r="W127" s="151">
        <f t="shared" si="20"/>
        <v>0</v>
      </c>
      <c r="X127" s="247" t="str">
        <f t="shared" si="22"/>
        <v>NÃO</v>
      </c>
      <c r="Y127" s="242">
        <f t="shared" si="21"/>
        <v>0</v>
      </c>
      <c r="Z127" s="243" t="s">
        <v>36</v>
      </c>
      <c r="AA127" s="243" t="s">
        <v>120</v>
      </c>
      <c r="AB127" s="243">
        <v>1300060</v>
      </c>
      <c r="AC127" s="243"/>
      <c r="AD127" s="243"/>
    </row>
    <row r="128" spans="1:30" s="33" customFormat="1" ht="19.5" customHeight="1" x14ac:dyDescent="0.25">
      <c r="A128" s="32" t="str">
        <f>Controles!$B$2</f>
        <v>RS</v>
      </c>
      <c r="B128" s="32">
        <f>Controles!$C$2</f>
        <v>10</v>
      </c>
      <c r="C128" s="32" t="s">
        <v>5391</v>
      </c>
      <c r="D128" s="37"/>
      <c r="E128" s="37"/>
      <c r="F128" s="37"/>
      <c r="G128" s="37"/>
      <c r="H128" s="77"/>
      <c r="I128" s="77"/>
      <c r="J128" s="220">
        <f t="shared" si="18"/>
        <v>0</v>
      </c>
      <c r="K128" s="77"/>
      <c r="L128" s="77"/>
      <c r="M128" s="77"/>
      <c r="N128" s="220">
        <f t="shared" si="12"/>
        <v>0</v>
      </c>
      <c r="O128" s="77"/>
      <c r="P128" s="77"/>
      <c r="Q128" s="145">
        <f t="shared" si="19"/>
        <v>0</v>
      </c>
      <c r="R128" s="151">
        <f t="shared" si="13"/>
        <v>0</v>
      </c>
      <c r="S128" s="145">
        <f t="shared" si="14"/>
        <v>0</v>
      </c>
      <c r="T128" s="145">
        <f t="shared" si="15"/>
        <v>0</v>
      </c>
      <c r="U128" s="145">
        <f t="shared" si="16"/>
        <v>0</v>
      </c>
      <c r="V128" s="145">
        <f t="shared" si="17"/>
        <v>0</v>
      </c>
      <c r="W128" s="151">
        <f t="shared" si="20"/>
        <v>0</v>
      </c>
      <c r="X128" s="247" t="str">
        <f t="shared" si="22"/>
        <v>NÃO</v>
      </c>
      <c r="Y128" s="242">
        <f t="shared" si="21"/>
        <v>0</v>
      </c>
      <c r="Z128" s="243" t="s">
        <v>36</v>
      </c>
      <c r="AA128" s="243" t="s">
        <v>146</v>
      </c>
      <c r="AB128" s="243">
        <v>1300086</v>
      </c>
      <c r="AC128" s="243"/>
      <c r="AD128" s="243"/>
    </row>
    <row r="129" spans="1:30" s="33" customFormat="1" ht="19.5" customHeight="1" x14ac:dyDescent="0.25">
      <c r="A129" s="32" t="str">
        <f>Controles!$B$2</f>
        <v>RS</v>
      </c>
      <c r="B129" s="32">
        <f>Controles!$C$2</f>
        <v>10</v>
      </c>
      <c r="C129" s="32" t="s">
        <v>5391</v>
      </c>
      <c r="D129" s="37"/>
      <c r="E129" s="37"/>
      <c r="F129" s="37"/>
      <c r="G129" s="37"/>
      <c r="H129" s="77"/>
      <c r="I129" s="77"/>
      <c r="J129" s="220">
        <f t="shared" si="18"/>
        <v>0</v>
      </c>
      <c r="K129" s="77"/>
      <c r="L129" s="77"/>
      <c r="M129" s="77"/>
      <c r="N129" s="220">
        <f t="shared" si="12"/>
        <v>0</v>
      </c>
      <c r="O129" s="77"/>
      <c r="P129" s="77"/>
      <c r="Q129" s="145">
        <f t="shared" si="19"/>
        <v>0</v>
      </c>
      <c r="R129" s="151">
        <f t="shared" si="13"/>
        <v>0</v>
      </c>
      <c r="S129" s="145">
        <f t="shared" si="14"/>
        <v>0</v>
      </c>
      <c r="T129" s="145">
        <f t="shared" si="15"/>
        <v>0</v>
      </c>
      <c r="U129" s="145">
        <f t="shared" si="16"/>
        <v>0</v>
      </c>
      <c r="V129" s="145">
        <f t="shared" si="17"/>
        <v>0</v>
      </c>
      <c r="W129" s="151">
        <f t="shared" si="20"/>
        <v>0</v>
      </c>
      <c r="X129" s="247" t="str">
        <f t="shared" si="22"/>
        <v>NÃO</v>
      </c>
      <c r="Y129" s="242">
        <f t="shared" si="21"/>
        <v>0</v>
      </c>
      <c r="Z129" s="243" t="s">
        <v>36</v>
      </c>
      <c r="AA129" s="243" t="s">
        <v>171</v>
      </c>
      <c r="AB129" s="243">
        <v>1300102</v>
      </c>
      <c r="AC129" s="243"/>
      <c r="AD129" s="243"/>
    </row>
    <row r="130" spans="1:30" s="33" customFormat="1" ht="19.5" customHeight="1" x14ac:dyDescent="0.25">
      <c r="A130" s="32" t="str">
        <f>Controles!$B$2</f>
        <v>RS</v>
      </c>
      <c r="B130" s="32">
        <f>Controles!$C$2</f>
        <v>10</v>
      </c>
      <c r="C130" s="32" t="s">
        <v>5391</v>
      </c>
      <c r="D130" s="37"/>
      <c r="E130" s="37"/>
      <c r="F130" s="37"/>
      <c r="G130" s="37"/>
      <c r="H130" s="77"/>
      <c r="I130" s="77"/>
      <c r="J130" s="220">
        <f t="shared" si="18"/>
        <v>0</v>
      </c>
      <c r="K130" s="77"/>
      <c r="L130" s="77"/>
      <c r="M130" s="77"/>
      <c r="N130" s="220">
        <f t="shared" ref="N130:N193" si="23">L130+M130</f>
        <v>0</v>
      </c>
      <c r="O130" s="77"/>
      <c r="P130" s="77"/>
      <c r="Q130" s="145">
        <f t="shared" si="19"/>
        <v>0</v>
      </c>
      <c r="R130" s="151">
        <f t="shared" ref="R130:R193" si="24">IF(AND(N130&gt;0,H130+I130=0),"VERIFICAR",0)</f>
        <v>0</v>
      </c>
      <c r="S130" s="145">
        <f t="shared" ref="S130:S193" si="25">IF(AND(I130=0,(K130-N130)&lt;0),"ERRO",0)</f>
        <v>0</v>
      </c>
      <c r="T130" s="145">
        <f t="shared" ref="T130:T193" si="26">IF(AND(I130=0,O130&gt;N130),"ERRO",0)</f>
        <v>0</v>
      </c>
      <c r="U130" s="145">
        <f t="shared" ref="U130:U193" si="27">IF(O130&gt;0, IF(H130= 0, IF(I130=0, "ERRO",0),0),0)</f>
        <v>0</v>
      </c>
      <c r="V130" s="145">
        <f t="shared" ref="V130:V193" si="28">IF(P130&gt;0, IF(H130= 0, IF(I130=0, "ERRO",0),0),0)</f>
        <v>0</v>
      </c>
      <c r="W130" s="151">
        <f t="shared" si="20"/>
        <v>0</v>
      </c>
      <c r="X130" s="247" t="str">
        <f t="shared" si="22"/>
        <v>NÃO</v>
      </c>
      <c r="Y130" s="242">
        <f t="shared" si="21"/>
        <v>0</v>
      </c>
      <c r="Z130" s="243" t="s">
        <v>36</v>
      </c>
      <c r="AA130" s="243" t="s">
        <v>197</v>
      </c>
      <c r="AB130" s="243">
        <v>1300144</v>
      </c>
      <c r="AC130" s="243"/>
      <c r="AD130" s="243"/>
    </row>
    <row r="131" spans="1:30" s="33" customFormat="1" ht="19.5" customHeight="1" x14ac:dyDescent="0.25">
      <c r="A131" s="32" t="str">
        <f>Controles!$B$2</f>
        <v>RS</v>
      </c>
      <c r="B131" s="32">
        <f>Controles!$C$2</f>
        <v>10</v>
      </c>
      <c r="C131" s="32" t="s">
        <v>5391</v>
      </c>
      <c r="D131" s="37"/>
      <c r="E131" s="37"/>
      <c r="F131" s="37"/>
      <c r="G131" s="37"/>
      <c r="H131" s="77"/>
      <c r="I131" s="77"/>
      <c r="J131" s="220">
        <f t="shared" ref="J131:J194" si="29">SUM(H131:I131)</f>
        <v>0</v>
      </c>
      <c r="K131" s="77"/>
      <c r="L131" s="77"/>
      <c r="M131" s="77"/>
      <c r="N131" s="220">
        <f t="shared" si="23"/>
        <v>0</v>
      </c>
      <c r="O131" s="77"/>
      <c r="P131" s="77"/>
      <c r="Q131" s="145">
        <f t="shared" ref="Q131:Q194" si="30">IF(H131&gt;N131,"ERRO",0)</f>
        <v>0</v>
      </c>
      <c r="R131" s="151">
        <f t="shared" si="24"/>
        <v>0</v>
      </c>
      <c r="S131" s="145">
        <f t="shared" si="25"/>
        <v>0</v>
      </c>
      <c r="T131" s="145">
        <f t="shared" si="26"/>
        <v>0</v>
      </c>
      <c r="U131" s="145">
        <f t="shared" si="27"/>
        <v>0</v>
      </c>
      <c r="V131" s="145">
        <f t="shared" si="28"/>
        <v>0</v>
      </c>
      <c r="W131" s="151">
        <f t="shared" ref="W131:W194" si="31">IF(O131+P131&gt;K131,"VERIFICAR",0)</f>
        <v>0</v>
      </c>
      <c r="X131" s="247" t="str">
        <f t="shared" si="22"/>
        <v>NÃO</v>
      </c>
      <c r="Y131" s="242">
        <f t="shared" ref="Y131:Y194" si="32">IF(X131="NÃO",0,1)</f>
        <v>0</v>
      </c>
      <c r="Z131" s="243" t="s">
        <v>36</v>
      </c>
      <c r="AA131" s="243" t="s">
        <v>223</v>
      </c>
      <c r="AB131" s="243">
        <v>1300201</v>
      </c>
      <c r="AC131" s="243"/>
      <c r="AD131" s="243"/>
    </row>
    <row r="132" spans="1:30" s="33" customFormat="1" ht="19.5" customHeight="1" x14ac:dyDescent="0.25">
      <c r="A132" s="32" t="str">
        <f>Controles!$B$2</f>
        <v>RS</v>
      </c>
      <c r="B132" s="32">
        <f>Controles!$C$2</f>
        <v>10</v>
      </c>
      <c r="C132" s="32" t="s">
        <v>5391</v>
      </c>
      <c r="D132" s="37"/>
      <c r="E132" s="37"/>
      <c r="F132" s="37"/>
      <c r="G132" s="37"/>
      <c r="H132" s="77"/>
      <c r="I132" s="77"/>
      <c r="J132" s="220">
        <f t="shared" si="29"/>
        <v>0</v>
      </c>
      <c r="K132" s="77"/>
      <c r="L132" s="77"/>
      <c r="M132" s="77"/>
      <c r="N132" s="220">
        <f t="shared" si="23"/>
        <v>0</v>
      </c>
      <c r="O132" s="77"/>
      <c r="P132" s="77"/>
      <c r="Q132" s="145">
        <f t="shared" si="30"/>
        <v>0</v>
      </c>
      <c r="R132" s="151">
        <f t="shared" si="24"/>
        <v>0</v>
      </c>
      <c r="S132" s="145">
        <f t="shared" si="25"/>
        <v>0</v>
      </c>
      <c r="T132" s="145">
        <f t="shared" si="26"/>
        <v>0</v>
      </c>
      <c r="U132" s="145">
        <f t="shared" si="27"/>
        <v>0</v>
      </c>
      <c r="V132" s="145">
        <f t="shared" si="28"/>
        <v>0</v>
      </c>
      <c r="W132" s="151">
        <f t="shared" si="31"/>
        <v>0</v>
      </c>
      <c r="X132" s="247" t="str">
        <f t="shared" si="22"/>
        <v>NÃO</v>
      </c>
      <c r="Y132" s="242">
        <f t="shared" si="32"/>
        <v>0</v>
      </c>
      <c r="Z132" s="243" t="s">
        <v>36</v>
      </c>
      <c r="AA132" s="243" t="s">
        <v>247</v>
      </c>
      <c r="AB132" s="243">
        <v>1300300</v>
      </c>
      <c r="AC132" s="243"/>
      <c r="AD132" s="243"/>
    </row>
    <row r="133" spans="1:30" s="33" customFormat="1" ht="19.5" customHeight="1" x14ac:dyDescent="0.25">
      <c r="A133" s="32" t="str">
        <f>Controles!$B$2</f>
        <v>RS</v>
      </c>
      <c r="B133" s="32">
        <f>Controles!$C$2</f>
        <v>10</v>
      </c>
      <c r="C133" s="32" t="s">
        <v>5391</v>
      </c>
      <c r="D133" s="37"/>
      <c r="E133" s="37"/>
      <c r="F133" s="37"/>
      <c r="G133" s="37"/>
      <c r="H133" s="77"/>
      <c r="I133" s="77"/>
      <c r="J133" s="220">
        <f t="shared" si="29"/>
        <v>0</v>
      </c>
      <c r="K133" s="77"/>
      <c r="L133" s="77"/>
      <c r="M133" s="77"/>
      <c r="N133" s="220">
        <f t="shared" si="23"/>
        <v>0</v>
      </c>
      <c r="O133" s="77"/>
      <c r="P133" s="77"/>
      <c r="Q133" s="145">
        <f t="shared" si="30"/>
        <v>0</v>
      </c>
      <c r="R133" s="151">
        <f t="shared" si="24"/>
        <v>0</v>
      </c>
      <c r="S133" s="145">
        <f t="shared" si="25"/>
        <v>0</v>
      </c>
      <c r="T133" s="145">
        <f t="shared" si="26"/>
        <v>0</v>
      </c>
      <c r="U133" s="145">
        <f t="shared" si="27"/>
        <v>0</v>
      </c>
      <c r="V133" s="145">
        <f t="shared" si="28"/>
        <v>0</v>
      </c>
      <c r="W133" s="151">
        <f t="shared" si="31"/>
        <v>0</v>
      </c>
      <c r="X133" s="247" t="str">
        <f t="shared" si="22"/>
        <v>NÃO</v>
      </c>
      <c r="Y133" s="242">
        <f t="shared" si="32"/>
        <v>0</v>
      </c>
      <c r="Z133" s="243" t="s">
        <v>36</v>
      </c>
      <c r="AA133" s="243" t="s">
        <v>272</v>
      </c>
      <c r="AB133" s="243">
        <v>1300409</v>
      </c>
      <c r="AC133" s="243"/>
      <c r="AD133" s="243"/>
    </row>
    <row r="134" spans="1:30" s="33" customFormat="1" ht="19.5" customHeight="1" x14ac:dyDescent="0.25">
      <c r="A134" s="32" t="str">
        <f>Controles!$B$2</f>
        <v>RS</v>
      </c>
      <c r="B134" s="32">
        <f>Controles!$C$2</f>
        <v>10</v>
      </c>
      <c r="C134" s="32" t="s">
        <v>5391</v>
      </c>
      <c r="D134" s="37"/>
      <c r="E134" s="37"/>
      <c r="F134" s="37"/>
      <c r="G134" s="37"/>
      <c r="H134" s="77"/>
      <c r="I134" s="77"/>
      <c r="J134" s="220">
        <f t="shared" si="29"/>
        <v>0</v>
      </c>
      <c r="K134" s="77"/>
      <c r="L134" s="77"/>
      <c r="M134" s="77"/>
      <c r="N134" s="220">
        <f t="shared" si="23"/>
        <v>0</v>
      </c>
      <c r="O134" s="77"/>
      <c r="P134" s="77"/>
      <c r="Q134" s="145">
        <f t="shared" si="30"/>
        <v>0</v>
      </c>
      <c r="R134" s="151">
        <f t="shared" si="24"/>
        <v>0</v>
      </c>
      <c r="S134" s="145">
        <f t="shared" si="25"/>
        <v>0</v>
      </c>
      <c r="T134" s="145">
        <f t="shared" si="26"/>
        <v>0</v>
      </c>
      <c r="U134" s="145">
        <f t="shared" si="27"/>
        <v>0</v>
      </c>
      <c r="V134" s="145">
        <f t="shared" si="28"/>
        <v>0</v>
      </c>
      <c r="W134" s="151">
        <f t="shared" si="31"/>
        <v>0</v>
      </c>
      <c r="X134" s="247" t="str">
        <f t="shared" ref="X134:X197" si="33">IF(AND(Q134=0,S134=0,T134=0,U134=0,V134=0), "NÃO", "SIM")</f>
        <v>NÃO</v>
      </c>
      <c r="Y134" s="242">
        <f t="shared" si="32"/>
        <v>0</v>
      </c>
      <c r="Z134" s="243" t="s">
        <v>36</v>
      </c>
      <c r="AA134" s="243" t="s">
        <v>298</v>
      </c>
      <c r="AB134" s="243">
        <v>1300508</v>
      </c>
      <c r="AC134" s="243"/>
      <c r="AD134" s="243"/>
    </row>
    <row r="135" spans="1:30" s="33" customFormat="1" ht="19.5" customHeight="1" x14ac:dyDescent="0.25">
      <c r="A135" s="32" t="str">
        <f>Controles!$B$2</f>
        <v>RS</v>
      </c>
      <c r="B135" s="32">
        <f>Controles!$C$2</f>
        <v>10</v>
      </c>
      <c r="C135" s="32" t="s">
        <v>5391</v>
      </c>
      <c r="D135" s="37"/>
      <c r="E135" s="37"/>
      <c r="F135" s="37"/>
      <c r="G135" s="37"/>
      <c r="H135" s="77"/>
      <c r="I135" s="77"/>
      <c r="J135" s="220">
        <f t="shared" si="29"/>
        <v>0</v>
      </c>
      <c r="K135" s="77"/>
      <c r="L135" s="77"/>
      <c r="M135" s="77"/>
      <c r="N135" s="220">
        <f t="shared" si="23"/>
        <v>0</v>
      </c>
      <c r="O135" s="77"/>
      <c r="P135" s="77"/>
      <c r="Q135" s="145">
        <f t="shared" si="30"/>
        <v>0</v>
      </c>
      <c r="R135" s="151">
        <f t="shared" si="24"/>
        <v>0</v>
      </c>
      <c r="S135" s="145">
        <f t="shared" si="25"/>
        <v>0</v>
      </c>
      <c r="T135" s="145">
        <f t="shared" si="26"/>
        <v>0</v>
      </c>
      <c r="U135" s="145">
        <f t="shared" si="27"/>
        <v>0</v>
      </c>
      <c r="V135" s="145">
        <f t="shared" si="28"/>
        <v>0</v>
      </c>
      <c r="W135" s="151">
        <f t="shared" si="31"/>
        <v>0</v>
      </c>
      <c r="X135" s="247" t="str">
        <f t="shared" si="33"/>
        <v>NÃO</v>
      </c>
      <c r="Y135" s="242">
        <f t="shared" si="32"/>
        <v>0</v>
      </c>
      <c r="Z135" s="243" t="s">
        <v>36</v>
      </c>
      <c r="AA135" s="243" t="s">
        <v>324</v>
      </c>
      <c r="AB135" s="243">
        <v>1300607</v>
      </c>
      <c r="AC135" s="243"/>
      <c r="AD135" s="243"/>
    </row>
    <row r="136" spans="1:30" s="33" customFormat="1" ht="19.5" customHeight="1" x14ac:dyDescent="0.25">
      <c r="A136" s="32" t="str">
        <f>Controles!$B$2</f>
        <v>RS</v>
      </c>
      <c r="B136" s="32">
        <f>Controles!$C$2</f>
        <v>10</v>
      </c>
      <c r="C136" s="32" t="s">
        <v>5391</v>
      </c>
      <c r="D136" s="37"/>
      <c r="E136" s="37"/>
      <c r="F136" s="37"/>
      <c r="G136" s="37"/>
      <c r="H136" s="77"/>
      <c r="I136" s="77"/>
      <c r="J136" s="220">
        <f t="shared" si="29"/>
        <v>0</v>
      </c>
      <c r="K136" s="77"/>
      <c r="L136" s="77"/>
      <c r="M136" s="77"/>
      <c r="N136" s="220">
        <f t="shared" si="23"/>
        <v>0</v>
      </c>
      <c r="O136" s="77"/>
      <c r="P136" s="77"/>
      <c r="Q136" s="145">
        <f t="shared" si="30"/>
        <v>0</v>
      </c>
      <c r="R136" s="151">
        <f t="shared" si="24"/>
        <v>0</v>
      </c>
      <c r="S136" s="145">
        <f t="shared" si="25"/>
        <v>0</v>
      </c>
      <c r="T136" s="145">
        <f t="shared" si="26"/>
        <v>0</v>
      </c>
      <c r="U136" s="145">
        <f t="shared" si="27"/>
        <v>0</v>
      </c>
      <c r="V136" s="145">
        <f t="shared" si="28"/>
        <v>0</v>
      </c>
      <c r="W136" s="151">
        <f t="shared" si="31"/>
        <v>0</v>
      </c>
      <c r="X136" s="247" t="str">
        <f t="shared" si="33"/>
        <v>NÃO</v>
      </c>
      <c r="Y136" s="242">
        <f t="shared" si="32"/>
        <v>0</v>
      </c>
      <c r="Z136" s="243" t="s">
        <v>36</v>
      </c>
      <c r="AA136" s="243" t="s">
        <v>349</v>
      </c>
      <c r="AB136" s="243">
        <v>1300631</v>
      </c>
      <c r="AC136" s="243"/>
      <c r="AD136" s="243"/>
    </row>
    <row r="137" spans="1:30" s="33" customFormat="1" ht="19.5" customHeight="1" x14ac:dyDescent="0.25">
      <c r="A137" s="32" t="str">
        <f>Controles!$B$2</f>
        <v>RS</v>
      </c>
      <c r="B137" s="32">
        <f>Controles!$C$2</f>
        <v>10</v>
      </c>
      <c r="C137" s="32" t="s">
        <v>5391</v>
      </c>
      <c r="D137" s="37"/>
      <c r="E137" s="37"/>
      <c r="F137" s="37"/>
      <c r="G137" s="37"/>
      <c r="H137" s="77"/>
      <c r="I137" s="77"/>
      <c r="J137" s="220">
        <f t="shared" si="29"/>
        <v>0</v>
      </c>
      <c r="K137" s="77"/>
      <c r="L137" s="77"/>
      <c r="M137" s="77"/>
      <c r="N137" s="220">
        <f t="shared" si="23"/>
        <v>0</v>
      </c>
      <c r="O137" s="77"/>
      <c r="P137" s="77"/>
      <c r="Q137" s="145">
        <f t="shared" si="30"/>
        <v>0</v>
      </c>
      <c r="R137" s="151">
        <f t="shared" si="24"/>
        <v>0</v>
      </c>
      <c r="S137" s="145">
        <f t="shared" si="25"/>
        <v>0</v>
      </c>
      <c r="T137" s="145">
        <f t="shared" si="26"/>
        <v>0</v>
      </c>
      <c r="U137" s="145">
        <f t="shared" si="27"/>
        <v>0</v>
      </c>
      <c r="V137" s="145">
        <f t="shared" si="28"/>
        <v>0</v>
      </c>
      <c r="W137" s="151">
        <f t="shared" si="31"/>
        <v>0</v>
      </c>
      <c r="X137" s="247" t="str">
        <f t="shared" si="33"/>
        <v>NÃO</v>
      </c>
      <c r="Y137" s="242">
        <f t="shared" si="32"/>
        <v>0</v>
      </c>
      <c r="Z137" s="243" t="s">
        <v>36</v>
      </c>
      <c r="AA137" s="243" t="s">
        <v>373</v>
      </c>
      <c r="AB137" s="243">
        <v>1300680</v>
      </c>
      <c r="AC137" s="243"/>
      <c r="AD137" s="243"/>
    </row>
    <row r="138" spans="1:30" s="33" customFormat="1" ht="19.5" customHeight="1" x14ac:dyDescent="0.25">
      <c r="A138" s="32" t="str">
        <f>Controles!$B$2</f>
        <v>RS</v>
      </c>
      <c r="B138" s="32">
        <f>Controles!$C$2</f>
        <v>10</v>
      </c>
      <c r="C138" s="32" t="s">
        <v>5391</v>
      </c>
      <c r="D138" s="37"/>
      <c r="E138" s="37"/>
      <c r="F138" s="37"/>
      <c r="G138" s="37"/>
      <c r="H138" s="77"/>
      <c r="I138" s="77"/>
      <c r="J138" s="220">
        <f t="shared" si="29"/>
        <v>0</v>
      </c>
      <c r="K138" s="77"/>
      <c r="L138" s="77"/>
      <c r="M138" s="77"/>
      <c r="N138" s="220">
        <f t="shared" si="23"/>
        <v>0</v>
      </c>
      <c r="O138" s="77"/>
      <c r="P138" s="77"/>
      <c r="Q138" s="145">
        <f t="shared" si="30"/>
        <v>0</v>
      </c>
      <c r="R138" s="151">
        <f t="shared" si="24"/>
        <v>0</v>
      </c>
      <c r="S138" s="145">
        <f t="shared" si="25"/>
        <v>0</v>
      </c>
      <c r="T138" s="145">
        <f t="shared" si="26"/>
        <v>0</v>
      </c>
      <c r="U138" s="145">
        <f t="shared" si="27"/>
        <v>0</v>
      </c>
      <c r="V138" s="145">
        <f t="shared" si="28"/>
        <v>0</v>
      </c>
      <c r="W138" s="151">
        <f t="shared" si="31"/>
        <v>0</v>
      </c>
      <c r="X138" s="247" t="str">
        <f t="shared" si="33"/>
        <v>NÃO</v>
      </c>
      <c r="Y138" s="242">
        <f t="shared" si="32"/>
        <v>0</v>
      </c>
      <c r="Z138" s="243" t="s">
        <v>36</v>
      </c>
      <c r="AA138" s="243" t="s">
        <v>398</v>
      </c>
      <c r="AB138" s="243">
        <v>1300706</v>
      </c>
      <c r="AC138" s="243"/>
      <c r="AD138" s="243"/>
    </row>
    <row r="139" spans="1:30" s="33" customFormat="1" ht="19.5" customHeight="1" x14ac:dyDescent="0.25">
      <c r="A139" s="32" t="str">
        <f>Controles!$B$2</f>
        <v>RS</v>
      </c>
      <c r="B139" s="32">
        <f>Controles!$C$2</f>
        <v>10</v>
      </c>
      <c r="C139" s="32" t="s">
        <v>5391</v>
      </c>
      <c r="D139" s="37"/>
      <c r="E139" s="37"/>
      <c r="F139" s="37"/>
      <c r="G139" s="37"/>
      <c r="H139" s="77"/>
      <c r="I139" s="77"/>
      <c r="J139" s="220">
        <f t="shared" si="29"/>
        <v>0</v>
      </c>
      <c r="K139" s="77"/>
      <c r="L139" s="77"/>
      <c r="M139" s="77"/>
      <c r="N139" s="220">
        <f t="shared" si="23"/>
        <v>0</v>
      </c>
      <c r="O139" s="77"/>
      <c r="P139" s="77"/>
      <c r="Q139" s="145">
        <f t="shared" si="30"/>
        <v>0</v>
      </c>
      <c r="R139" s="151">
        <f t="shared" si="24"/>
        <v>0</v>
      </c>
      <c r="S139" s="145">
        <f t="shared" si="25"/>
        <v>0</v>
      </c>
      <c r="T139" s="145">
        <f t="shared" si="26"/>
        <v>0</v>
      </c>
      <c r="U139" s="145">
        <f t="shared" si="27"/>
        <v>0</v>
      </c>
      <c r="V139" s="145">
        <f t="shared" si="28"/>
        <v>0</v>
      </c>
      <c r="W139" s="151">
        <f t="shared" si="31"/>
        <v>0</v>
      </c>
      <c r="X139" s="247" t="str">
        <f t="shared" si="33"/>
        <v>NÃO</v>
      </c>
      <c r="Y139" s="242">
        <f t="shared" si="32"/>
        <v>0</v>
      </c>
      <c r="Z139" s="243" t="s">
        <v>36</v>
      </c>
      <c r="AA139" s="243" t="s">
        <v>423</v>
      </c>
      <c r="AB139" s="243">
        <v>1300805</v>
      </c>
      <c r="AC139" s="243"/>
      <c r="AD139" s="243"/>
    </row>
    <row r="140" spans="1:30" s="33" customFormat="1" ht="19.5" customHeight="1" x14ac:dyDescent="0.25">
      <c r="A140" s="32" t="str">
        <f>Controles!$B$2</f>
        <v>RS</v>
      </c>
      <c r="B140" s="32">
        <f>Controles!$C$2</f>
        <v>10</v>
      </c>
      <c r="C140" s="32" t="s">
        <v>5391</v>
      </c>
      <c r="D140" s="37"/>
      <c r="E140" s="37"/>
      <c r="F140" s="37"/>
      <c r="G140" s="37"/>
      <c r="H140" s="77"/>
      <c r="I140" s="77"/>
      <c r="J140" s="220">
        <f t="shared" si="29"/>
        <v>0</v>
      </c>
      <c r="K140" s="77"/>
      <c r="L140" s="77"/>
      <c r="M140" s="77"/>
      <c r="N140" s="220">
        <f t="shared" si="23"/>
        <v>0</v>
      </c>
      <c r="O140" s="77"/>
      <c r="P140" s="77"/>
      <c r="Q140" s="145">
        <f t="shared" si="30"/>
        <v>0</v>
      </c>
      <c r="R140" s="151">
        <f t="shared" si="24"/>
        <v>0</v>
      </c>
      <c r="S140" s="145">
        <f t="shared" si="25"/>
        <v>0</v>
      </c>
      <c r="T140" s="145">
        <f t="shared" si="26"/>
        <v>0</v>
      </c>
      <c r="U140" s="145">
        <f t="shared" si="27"/>
        <v>0</v>
      </c>
      <c r="V140" s="145">
        <f t="shared" si="28"/>
        <v>0</v>
      </c>
      <c r="W140" s="151">
        <f t="shared" si="31"/>
        <v>0</v>
      </c>
      <c r="X140" s="247" t="str">
        <f t="shared" si="33"/>
        <v>NÃO</v>
      </c>
      <c r="Y140" s="242">
        <f t="shared" si="32"/>
        <v>0</v>
      </c>
      <c r="Z140" s="243" t="s">
        <v>36</v>
      </c>
      <c r="AA140" s="243" t="s">
        <v>449</v>
      </c>
      <c r="AB140" s="243">
        <v>1300839</v>
      </c>
      <c r="AC140" s="243"/>
      <c r="AD140" s="243"/>
    </row>
    <row r="141" spans="1:30" s="33" customFormat="1" ht="19.5" customHeight="1" x14ac:dyDescent="0.25">
      <c r="A141" s="32" t="str">
        <f>Controles!$B$2</f>
        <v>RS</v>
      </c>
      <c r="B141" s="32">
        <f>Controles!$C$2</f>
        <v>10</v>
      </c>
      <c r="C141" s="32" t="s">
        <v>5391</v>
      </c>
      <c r="D141" s="37"/>
      <c r="E141" s="37"/>
      <c r="F141" s="37"/>
      <c r="G141" s="37"/>
      <c r="H141" s="77"/>
      <c r="I141" s="77"/>
      <c r="J141" s="220">
        <f t="shared" si="29"/>
        <v>0</v>
      </c>
      <c r="K141" s="77"/>
      <c r="L141" s="77"/>
      <c r="M141" s="77"/>
      <c r="N141" s="220">
        <f t="shared" si="23"/>
        <v>0</v>
      </c>
      <c r="O141" s="77"/>
      <c r="P141" s="77"/>
      <c r="Q141" s="145">
        <f t="shared" si="30"/>
        <v>0</v>
      </c>
      <c r="R141" s="151">
        <f t="shared" si="24"/>
        <v>0</v>
      </c>
      <c r="S141" s="145">
        <f t="shared" si="25"/>
        <v>0</v>
      </c>
      <c r="T141" s="145">
        <f t="shared" si="26"/>
        <v>0</v>
      </c>
      <c r="U141" s="145">
        <f t="shared" si="27"/>
        <v>0</v>
      </c>
      <c r="V141" s="145">
        <f t="shared" si="28"/>
        <v>0</v>
      </c>
      <c r="W141" s="151">
        <f t="shared" si="31"/>
        <v>0</v>
      </c>
      <c r="X141" s="247" t="str">
        <f t="shared" si="33"/>
        <v>NÃO</v>
      </c>
      <c r="Y141" s="242">
        <f t="shared" si="32"/>
        <v>0</v>
      </c>
      <c r="Z141" s="243" t="s">
        <v>36</v>
      </c>
      <c r="AA141" s="243" t="s">
        <v>474</v>
      </c>
      <c r="AB141" s="243">
        <v>1300904</v>
      </c>
      <c r="AC141" s="243"/>
      <c r="AD141" s="243"/>
    </row>
    <row r="142" spans="1:30" s="33" customFormat="1" ht="19.5" customHeight="1" x14ac:dyDescent="0.25">
      <c r="A142" s="32" t="str">
        <f>Controles!$B$2</f>
        <v>RS</v>
      </c>
      <c r="B142" s="32">
        <f>Controles!$C$2</f>
        <v>10</v>
      </c>
      <c r="C142" s="32" t="s">
        <v>5391</v>
      </c>
      <c r="D142" s="37"/>
      <c r="E142" s="37"/>
      <c r="F142" s="37"/>
      <c r="G142" s="37"/>
      <c r="H142" s="77"/>
      <c r="I142" s="77"/>
      <c r="J142" s="220">
        <f t="shared" si="29"/>
        <v>0</v>
      </c>
      <c r="K142" s="77"/>
      <c r="L142" s="77"/>
      <c r="M142" s="77"/>
      <c r="N142" s="220">
        <f t="shared" si="23"/>
        <v>0</v>
      </c>
      <c r="O142" s="77"/>
      <c r="P142" s="77"/>
      <c r="Q142" s="145">
        <f t="shared" si="30"/>
        <v>0</v>
      </c>
      <c r="R142" s="151">
        <f t="shared" si="24"/>
        <v>0</v>
      </c>
      <c r="S142" s="145">
        <f t="shared" si="25"/>
        <v>0</v>
      </c>
      <c r="T142" s="145">
        <f t="shared" si="26"/>
        <v>0</v>
      </c>
      <c r="U142" s="145">
        <f t="shared" si="27"/>
        <v>0</v>
      </c>
      <c r="V142" s="145">
        <f t="shared" si="28"/>
        <v>0</v>
      </c>
      <c r="W142" s="151">
        <f t="shared" si="31"/>
        <v>0</v>
      </c>
      <c r="X142" s="247" t="str">
        <f t="shared" si="33"/>
        <v>NÃO</v>
      </c>
      <c r="Y142" s="242">
        <f t="shared" si="32"/>
        <v>0</v>
      </c>
      <c r="Z142" s="243" t="s">
        <v>36</v>
      </c>
      <c r="AA142" s="243" t="s">
        <v>498</v>
      </c>
      <c r="AB142" s="243">
        <v>1301001</v>
      </c>
      <c r="AC142" s="243"/>
      <c r="AD142" s="243"/>
    </row>
    <row r="143" spans="1:30" s="33" customFormat="1" ht="19.5" customHeight="1" x14ac:dyDescent="0.25">
      <c r="A143" s="32" t="str">
        <f>Controles!$B$2</f>
        <v>RS</v>
      </c>
      <c r="B143" s="32">
        <f>Controles!$C$2</f>
        <v>10</v>
      </c>
      <c r="C143" s="32" t="s">
        <v>5391</v>
      </c>
      <c r="D143" s="37"/>
      <c r="E143" s="37"/>
      <c r="F143" s="37"/>
      <c r="G143" s="37"/>
      <c r="H143" s="77"/>
      <c r="I143" s="77"/>
      <c r="J143" s="220">
        <f t="shared" si="29"/>
        <v>0</v>
      </c>
      <c r="K143" s="77"/>
      <c r="L143" s="77"/>
      <c r="M143" s="77"/>
      <c r="N143" s="220">
        <f t="shared" si="23"/>
        <v>0</v>
      </c>
      <c r="O143" s="77"/>
      <c r="P143" s="77"/>
      <c r="Q143" s="145">
        <f t="shared" si="30"/>
        <v>0</v>
      </c>
      <c r="R143" s="151">
        <f t="shared" si="24"/>
        <v>0</v>
      </c>
      <c r="S143" s="145">
        <f t="shared" si="25"/>
        <v>0</v>
      </c>
      <c r="T143" s="145">
        <f t="shared" si="26"/>
        <v>0</v>
      </c>
      <c r="U143" s="145">
        <f t="shared" si="27"/>
        <v>0</v>
      </c>
      <c r="V143" s="145">
        <f t="shared" si="28"/>
        <v>0</v>
      </c>
      <c r="W143" s="151">
        <f t="shared" si="31"/>
        <v>0</v>
      </c>
      <c r="X143" s="247" t="str">
        <f t="shared" si="33"/>
        <v>NÃO</v>
      </c>
      <c r="Y143" s="242">
        <f t="shared" si="32"/>
        <v>0</v>
      </c>
      <c r="Z143" s="243" t="s">
        <v>36</v>
      </c>
      <c r="AA143" s="243" t="s">
        <v>521</v>
      </c>
      <c r="AB143" s="243">
        <v>1301100</v>
      </c>
      <c r="AC143" s="243"/>
      <c r="AD143" s="243"/>
    </row>
    <row r="144" spans="1:30" s="33" customFormat="1" ht="19.5" customHeight="1" x14ac:dyDescent="0.25">
      <c r="A144" s="32" t="str">
        <f>Controles!$B$2</f>
        <v>RS</v>
      </c>
      <c r="B144" s="32">
        <f>Controles!$C$2</f>
        <v>10</v>
      </c>
      <c r="C144" s="32" t="s">
        <v>5391</v>
      </c>
      <c r="D144" s="37"/>
      <c r="E144" s="37"/>
      <c r="F144" s="37"/>
      <c r="G144" s="37"/>
      <c r="H144" s="77"/>
      <c r="I144" s="77"/>
      <c r="J144" s="220">
        <f t="shared" si="29"/>
        <v>0</v>
      </c>
      <c r="K144" s="77"/>
      <c r="L144" s="77"/>
      <c r="M144" s="77"/>
      <c r="N144" s="220">
        <f t="shared" si="23"/>
        <v>0</v>
      </c>
      <c r="O144" s="77"/>
      <c r="P144" s="77"/>
      <c r="Q144" s="145">
        <f t="shared" si="30"/>
        <v>0</v>
      </c>
      <c r="R144" s="151">
        <f t="shared" si="24"/>
        <v>0</v>
      </c>
      <c r="S144" s="145">
        <f t="shared" si="25"/>
        <v>0</v>
      </c>
      <c r="T144" s="145">
        <f t="shared" si="26"/>
        <v>0</v>
      </c>
      <c r="U144" s="145">
        <f t="shared" si="27"/>
        <v>0</v>
      </c>
      <c r="V144" s="145">
        <f t="shared" si="28"/>
        <v>0</v>
      </c>
      <c r="W144" s="151">
        <f t="shared" si="31"/>
        <v>0</v>
      </c>
      <c r="X144" s="247" t="str">
        <f t="shared" si="33"/>
        <v>NÃO</v>
      </c>
      <c r="Y144" s="242">
        <f t="shared" si="32"/>
        <v>0</v>
      </c>
      <c r="Z144" s="243" t="s">
        <v>36</v>
      </c>
      <c r="AA144" s="243" t="s">
        <v>545</v>
      </c>
      <c r="AB144" s="243">
        <v>1301159</v>
      </c>
      <c r="AC144" s="243"/>
      <c r="AD144" s="243"/>
    </row>
    <row r="145" spans="1:30" s="33" customFormat="1" ht="19.5" customHeight="1" x14ac:dyDescent="0.25">
      <c r="A145" s="32" t="str">
        <f>Controles!$B$2</f>
        <v>RS</v>
      </c>
      <c r="B145" s="32">
        <f>Controles!$C$2</f>
        <v>10</v>
      </c>
      <c r="C145" s="32" t="s">
        <v>5391</v>
      </c>
      <c r="D145" s="37"/>
      <c r="E145" s="37"/>
      <c r="F145" s="37"/>
      <c r="G145" s="37"/>
      <c r="H145" s="77"/>
      <c r="I145" s="77"/>
      <c r="J145" s="220">
        <f t="shared" si="29"/>
        <v>0</v>
      </c>
      <c r="K145" s="77"/>
      <c r="L145" s="77"/>
      <c r="M145" s="77"/>
      <c r="N145" s="220">
        <f t="shared" si="23"/>
        <v>0</v>
      </c>
      <c r="O145" s="77"/>
      <c r="P145" s="77"/>
      <c r="Q145" s="145">
        <f t="shared" si="30"/>
        <v>0</v>
      </c>
      <c r="R145" s="151">
        <f t="shared" si="24"/>
        <v>0</v>
      </c>
      <c r="S145" s="145">
        <f t="shared" si="25"/>
        <v>0</v>
      </c>
      <c r="T145" s="145">
        <f t="shared" si="26"/>
        <v>0</v>
      </c>
      <c r="U145" s="145">
        <f t="shared" si="27"/>
        <v>0</v>
      </c>
      <c r="V145" s="145">
        <f t="shared" si="28"/>
        <v>0</v>
      </c>
      <c r="W145" s="151">
        <f t="shared" si="31"/>
        <v>0</v>
      </c>
      <c r="X145" s="247" t="str">
        <f t="shared" si="33"/>
        <v>NÃO</v>
      </c>
      <c r="Y145" s="242">
        <f t="shared" si="32"/>
        <v>0</v>
      </c>
      <c r="Z145" s="243" t="s">
        <v>36</v>
      </c>
      <c r="AA145" s="243" t="s">
        <v>568</v>
      </c>
      <c r="AB145" s="243">
        <v>1301209</v>
      </c>
      <c r="AC145" s="243"/>
      <c r="AD145" s="243"/>
    </row>
    <row r="146" spans="1:30" s="33" customFormat="1" ht="19.5" customHeight="1" x14ac:dyDescent="0.25">
      <c r="A146" s="32" t="str">
        <f>Controles!$B$2</f>
        <v>RS</v>
      </c>
      <c r="B146" s="32">
        <f>Controles!$C$2</f>
        <v>10</v>
      </c>
      <c r="C146" s="32" t="s">
        <v>5391</v>
      </c>
      <c r="D146" s="37"/>
      <c r="E146" s="37"/>
      <c r="F146" s="37"/>
      <c r="G146" s="37"/>
      <c r="H146" s="77"/>
      <c r="I146" s="77"/>
      <c r="J146" s="220">
        <f t="shared" si="29"/>
        <v>0</v>
      </c>
      <c r="K146" s="77"/>
      <c r="L146" s="77"/>
      <c r="M146" s="77"/>
      <c r="N146" s="220">
        <f t="shared" si="23"/>
        <v>0</v>
      </c>
      <c r="O146" s="77"/>
      <c r="P146" s="77"/>
      <c r="Q146" s="145">
        <f t="shared" si="30"/>
        <v>0</v>
      </c>
      <c r="R146" s="151">
        <f t="shared" si="24"/>
        <v>0</v>
      </c>
      <c r="S146" s="145">
        <f t="shared" si="25"/>
        <v>0</v>
      </c>
      <c r="T146" s="145">
        <f t="shared" si="26"/>
        <v>0</v>
      </c>
      <c r="U146" s="145">
        <f t="shared" si="27"/>
        <v>0</v>
      </c>
      <c r="V146" s="145">
        <f t="shared" si="28"/>
        <v>0</v>
      </c>
      <c r="W146" s="151">
        <f t="shared" si="31"/>
        <v>0</v>
      </c>
      <c r="X146" s="247" t="str">
        <f t="shared" si="33"/>
        <v>NÃO</v>
      </c>
      <c r="Y146" s="242">
        <f t="shared" si="32"/>
        <v>0</v>
      </c>
      <c r="Z146" s="243" t="s">
        <v>36</v>
      </c>
      <c r="AA146" s="243" t="s">
        <v>591</v>
      </c>
      <c r="AB146" s="243">
        <v>1301308</v>
      </c>
      <c r="AC146" s="243"/>
      <c r="AD146" s="243"/>
    </row>
    <row r="147" spans="1:30" s="33" customFormat="1" ht="19.5" customHeight="1" x14ac:dyDescent="0.25">
      <c r="A147" s="32" t="str">
        <f>Controles!$B$2</f>
        <v>RS</v>
      </c>
      <c r="B147" s="32">
        <f>Controles!$C$2</f>
        <v>10</v>
      </c>
      <c r="C147" s="32" t="s">
        <v>5391</v>
      </c>
      <c r="D147" s="37"/>
      <c r="E147" s="37"/>
      <c r="F147" s="37"/>
      <c r="G147" s="37"/>
      <c r="H147" s="77"/>
      <c r="I147" s="77"/>
      <c r="J147" s="220">
        <f t="shared" si="29"/>
        <v>0</v>
      </c>
      <c r="K147" s="77"/>
      <c r="L147" s="77"/>
      <c r="M147" s="77"/>
      <c r="N147" s="220">
        <f t="shared" si="23"/>
        <v>0</v>
      </c>
      <c r="O147" s="77"/>
      <c r="P147" s="77"/>
      <c r="Q147" s="145">
        <f t="shared" si="30"/>
        <v>0</v>
      </c>
      <c r="R147" s="151">
        <f t="shared" si="24"/>
        <v>0</v>
      </c>
      <c r="S147" s="145">
        <f t="shared" si="25"/>
        <v>0</v>
      </c>
      <c r="T147" s="145">
        <f t="shared" si="26"/>
        <v>0</v>
      </c>
      <c r="U147" s="145">
        <f t="shared" si="27"/>
        <v>0</v>
      </c>
      <c r="V147" s="145">
        <f t="shared" si="28"/>
        <v>0</v>
      </c>
      <c r="W147" s="151">
        <f t="shared" si="31"/>
        <v>0</v>
      </c>
      <c r="X147" s="247" t="str">
        <f t="shared" si="33"/>
        <v>NÃO</v>
      </c>
      <c r="Y147" s="242">
        <f t="shared" si="32"/>
        <v>0</v>
      </c>
      <c r="Z147" s="243" t="s">
        <v>36</v>
      </c>
      <c r="AA147" s="243" t="s">
        <v>614</v>
      </c>
      <c r="AB147" s="243">
        <v>1301407</v>
      </c>
      <c r="AC147" s="243"/>
      <c r="AD147" s="243"/>
    </row>
    <row r="148" spans="1:30" s="33" customFormat="1" ht="19.5" customHeight="1" x14ac:dyDescent="0.25">
      <c r="A148" s="32" t="str">
        <f>Controles!$B$2</f>
        <v>RS</v>
      </c>
      <c r="B148" s="32">
        <f>Controles!$C$2</f>
        <v>10</v>
      </c>
      <c r="C148" s="32" t="s">
        <v>5391</v>
      </c>
      <c r="D148" s="37"/>
      <c r="E148" s="37"/>
      <c r="F148" s="37"/>
      <c r="G148" s="37"/>
      <c r="H148" s="77"/>
      <c r="I148" s="77"/>
      <c r="J148" s="220">
        <f t="shared" si="29"/>
        <v>0</v>
      </c>
      <c r="K148" s="77"/>
      <c r="L148" s="77"/>
      <c r="M148" s="77"/>
      <c r="N148" s="220">
        <f t="shared" si="23"/>
        <v>0</v>
      </c>
      <c r="O148" s="77"/>
      <c r="P148" s="77"/>
      <c r="Q148" s="145">
        <f t="shared" si="30"/>
        <v>0</v>
      </c>
      <c r="R148" s="151">
        <f t="shared" si="24"/>
        <v>0</v>
      </c>
      <c r="S148" s="145">
        <f t="shared" si="25"/>
        <v>0</v>
      </c>
      <c r="T148" s="145">
        <f t="shared" si="26"/>
        <v>0</v>
      </c>
      <c r="U148" s="145">
        <f t="shared" si="27"/>
        <v>0</v>
      </c>
      <c r="V148" s="145">
        <f t="shared" si="28"/>
        <v>0</v>
      </c>
      <c r="W148" s="151">
        <f t="shared" si="31"/>
        <v>0</v>
      </c>
      <c r="X148" s="247" t="str">
        <f t="shared" si="33"/>
        <v>NÃO</v>
      </c>
      <c r="Y148" s="242">
        <f t="shared" si="32"/>
        <v>0</v>
      </c>
      <c r="Z148" s="243" t="s">
        <v>36</v>
      </c>
      <c r="AA148" s="243" t="s">
        <v>635</v>
      </c>
      <c r="AB148" s="243">
        <v>1301506</v>
      </c>
      <c r="AC148" s="243"/>
      <c r="AD148" s="243"/>
    </row>
    <row r="149" spans="1:30" s="33" customFormat="1" ht="19.5" customHeight="1" x14ac:dyDescent="0.25">
      <c r="A149" s="32" t="str">
        <f>Controles!$B$2</f>
        <v>RS</v>
      </c>
      <c r="B149" s="32">
        <f>Controles!$C$2</f>
        <v>10</v>
      </c>
      <c r="C149" s="32" t="s">
        <v>5391</v>
      </c>
      <c r="D149" s="37"/>
      <c r="E149" s="37"/>
      <c r="F149" s="37"/>
      <c r="G149" s="37"/>
      <c r="H149" s="77"/>
      <c r="I149" s="77"/>
      <c r="J149" s="220">
        <f t="shared" si="29"/>
        <v>0</v>
      </c>
      <c r="K149" s="77"/>
      <c r="L149" s="77"/>
      <c r="M149" s="77"/>
      <c r="N149" s="220">
        <f t="shared" si="23"/>
        <v>0</v>
      </c>
      <c r="O149" s="77"/>
      <c r="P149" s="77"/>
      <c r="Q149" s="145">
        <f t="shared" si="30"/>
        <v>0</v>
      </c>
      <c r="R149" s="151">
        <f t="shared" si="24"/>
        <v>0</v>
      </c>
      <c r="S149" s="145">
        <f t="shared" si="25"/>
        <v>0</v>
      </c>
      <c r="T149" s="145">
        <f t="shared" si="26"/>
        <v>0</v>
      </c>
      <c r="U149" s="145">
        <f t="shared" si="27"/>
        <v>0</v>
      </c>
      <c r="V149" s="145">
        <f t="shared" si="28"/>
        <v>0</v>
      </c>
      <c r="W149" s="151">
        <f t="shared" si="31"/>
        <v>0</v>
      </c>
      <c r="X149" s="247" t="str">
        <f t="shared" si="33"/>
        <v>NÃO</v>
      </c>
      <c r="Y149" s="242">
        <f t="shared" si="32"/>
        <v>0</v>
      </c>
      <c r="Z149" s="243" t="s">
        <v>36</v>
      </c>
      <c r="AA149" s="243" t="s">
        <v>656</v>
      </c>
      <c r="AB149" s="243">
        <v>1301605</v>
      </c>
      <c r="AC149" s="243"/>
      <c r="AD149" s="243"/>
    </row>
    <row r="150" spans="1:30" s="33" customFormat="1" ht="19.5" customHeight="1" x14ac:dyDescent="0.25">
      <c r="A150" s="32" t="str">
        <f>Controles!$B$2</f>
        <v>RS</v>
      </c>
      <c r="B150" s="32">
        <f>Controles!$C$2</f>
        <v>10</v>
      </c>
      <c r="C150" s="32" t="s">
        <v>5391</v>
      </c>
      <c r="D150" s="37"/>
      <c r="E150" s="37"/>
      <c r="F150" s="37"/>
      <c r="G150" s="37"/>
      <c r="H150" s="77"/>
      <c r="I150" s="77"/>
      <c r="J150" s="220">
        <f t="shared" si="29"/>
        <v>0</v>
      </c>
      <c r="K150" s="77"/>
      <c r="L150" s="77"/>
      <c r="M150" s="77"/>
      <c r="N150" s="220">
        <f t="shared" si="23"/>
        <v>0</v>
      </c>
      <c r="O150" s="77"/>
      <c r="P150" s="77"/>
      <c r="Q150" s="145">
        <f t="shared" si="30"/>
        <v>0</v>
      </c>
      <c r="R150" s="151">
        <f t="shared" si="24"/>
        <v>0</v>
      </c>
      <c r="S150" s="145">
        <f t="shared" si="25"/>
        <v>0</v>
      </c>
      <c r="T150" s="145">
        <f t="shared" si="26"/>
        <v>0</v>
      </c>
      <c r="U150" s="145">
        <f t="shared" si="27"/>
        <v>0</v>
      </c>
      <c r="V150" s="145">
        <f t="shared" si="28"/>
        <v>0</v>
      </c>
      <c r="W150" s="151">
        <f t="shared" si="31"/>
        <v>0</v>
      </c>
      <c r="X150" s="247" t="str">
        <f t="shared" si="33"/>
        <v>NÃO</v>
      </c>
      <c r="Y150" s="242">
        <f t="shared" si="32"/>
        <v>0</v>
      </c>
      <c r="Z150" s="243" t="s">
        <v>36</v>
      </c>
      <c r="AA150" s="243" t="s">
        <v>677</v>
      </c>
      <c r="AB150" s="243">
        <v>1301654</v>
      </c>
      <c r="AC150" s="243"/>
      <c r="AD150" s="243"/>
    </row>
    <row r="151" spans="1:30" s="33" customFormat="1" ht="19.5" customHeight="1" x14ac:dyDescent="0.25">
      <c r="A151" s="32" t="str">
        <f>Controles!$B$2</f>
        <v>RS</v>
      </c>
      <c r="B151" s="32">
        <f>Controles!$C$2</f>
        <v>10</v>
      </c>
      <c r="C151" s="32" t="s">
        <v>5391</v>
      </c>
      <c r="D151" s="37"/>
      <c r="E151" s="37"/>
      <c r="F151" s="37"/>
      <c r="G151" s="37"/>
      <c r="H151" s="77"/>
      <c r="I151" s="77"/>
      <c r="J151" s="220">
        <f t="shared" si="29"/>
        <v>0</v>
      </c>
      <c r="K151" s="77"/>
      <c r="L151" s="77"/>
      <c r="M151" s="77"/>
      <c r="N151" s="220">
        <f t="shared" si="23"/>
        <v>0</v>
      </c>
      <c r="O151" s="77"/>
      <c r="P151" s="77"/>
      <c r="Q151" s="145">
        <f t="shared" si="30"/>
        <v>0</v>
      </c>
      <c r="R151" s="151">
        <f t="shared" si="24"/>
        <v>0</v>
      </c>
      <c r="S151" s="145">
        <f t="shared" si="25"/>
        <v>0</v>
      </c>
      <c r="T151" s="145">
        <f t="shared" si="26"/>
        <v>0</v>
      </c>
      <c r="U151" s="145">
        <f t="shared" si="27"/>
        <v>0</v>
      </c>
      <c r="V151" s="145">
        <f t="shared" si="28"/>
        <v>0</v>
      </c>
      <c r="W151" s="151">
        <f t="shared" si="31"/>
        <v>0</v>
      </c>
      <c r="X151" s="247" t="str">
        <f t="shared" si="33"/>
        <v>NÃO</v>
      </c>
      <c r="Y151" s="242">
        <f t="shared" si="32"/>
        <v>0</v>
      </c>
      <c r="Z151" s="243" t="s">
        <v>36</v>
      </c>
      <c r="AA151" s="243" t="s">
        <v>697</v>
      </c>
      <c r="AB151" s="243">
        <v>1301704</v>
      </c>
      <c r="AC151" s="243"/>
      <c r="AD151" s="243"/>
    </row>
    <row r="152" spans="1:30" s="33" customFormat="1" ht="19.5" customHeight="1" x14ac:dyDescent="0.25">
      <c r="A152" s="32" t="str">
        <f>Controles!$B$2</f>
        <v>RS</v>
      </c>
      <c r="B152" s="32">
        <f>Controles!$C$2</f>
        <v>10</v>
      </c>
      <c r="C152" s="32" t="s">
        <v>5391</v>
      </c>
      <c r="D152" s="37"/>
      <c r="E152" s="37"/>
      <c r="F152" s="37"/>
      <c r="G152" s="37"/>
      <c r="H152" s="77"/>
      <c r="I152" s="77"/>
      <c r="J152" s="220">
        <f t="shared" si="29"/>
        <v>0</v>
      </c>
      <c r="K152" s="77"/>
      <c r="L152" s="77"/>
      <c r="M152" s="77"/>
      <c r="N152" s="220">
        <f t="shared" si="23"/>
        <v>0</v>
      </c>
      <c r="O152" s="77"/>
      <c r="P152" s="77"/>
      <c r="Q152" s="145">
        <f t="shared" si="30"/>
        <v>0</v>
      </c>
      <c r="R152" s="151">
        <f t="shared" si="24"/>
        <v>0</v>
      </c>
      <c r="S152" s="145">
        <f t="shared" si="25"/>
        <v>0</v>
      </c>
      <c r="T152" s="145">
        <f t="shared" si="26"/>
        <v>0</v>
      </c>
      <c r="U152" s="145">
        <f t="shared" si="27"/>
        <v>0</v>
      </c>
      <c r="V152" s="145">
        <f t="shared" si="28"/>
        <v>0</v>
      </c>
      <c r="W152" s="151">
        <f t="shared" si="31"/>
        <v>0</v>
      </c>
      <c r="X152" s="247" t="str">
        <f t="shared" si="33"/>
        <v>NÃO</v>
      </c>
      <c r="Y152" s="242">
        <f t="shared" si="32"/>
        <v>0</v>
      </c>
      <c r="Z152" s="243" t="s">
        <v>36</v>
      </c>
      <c r="AA152" s="243" t="s">
        <v>719</v>
      </c>
      <c r="AB152" s="243">
        <v>1301803</v>
      </c>
      <c r="AC152" s="243"/>
      <c r="AD152" s="243"/>
    </row>
    <row r="153" spans="1:30" s="33" customFormat="1" ht="19.5" customHeight="1" x14ac:dyDescent="0.25">
      <c r="A153" s="32" t="str">
        <f>Controles!$B$2</f>
        <v>RS</v>
      </c>
      <c r="B153" s="32">
        <f>Controles!$C$2</f>
        <v>10</v>
      </c>
      <c r="C153" s="32" t="s">
        <v>5391</v>
      </c>
      <c r="D153" s="37"/>
      <c r="E153" s="37"/>
      <c r="F153" s="37"/>
      <c r="G153" s="37"/>
      <c r="H153" s="77"/>
      <c r="I153" s="77"/>
      <c r="J153" s="220">
        <f t="shared" si="29"/>
        <v>0</v>
      </c>
      <c r="K153" s="77"/>
      <c r="L153" s="77"/>
      <c r="M153" s="77"/>
      <c r="N153" s="220">
        <f t="shared" si="23"/>
        <v>0</v>
      </c>
      <c r="O153" s="77"/>
      <c r="P153" s="77"/>
      <c r="Q153" s="145">
        <f t="shared" si="30"/>
        <v>0</v>
      </c>
      <c r="R153" s="151">
        <f t="shared" si="24"/>
        <v>0</v>
      </c>
      <c r="S153" s="145">
        <f t="shared" si="25"/>
        <v>0</v>
      </c>
      <c r="T153" s="145">
        <f t="shared" si="26"/>
        <v>0</v>
      </c>
      <c r="U153" s="145">
        <f t="shared" si="27"/>
        <v>0</v>
      </c>
      <c r="V153" s="145">
        <f t="shared" si="28"/>
        <v>0</v>
      </c>
      <c r="W153" s="151">
        <f t="shared" si="31"/>
        <v>0</v>
      </c>
      <c r="X153" s="247" t="str">
        <f t="shared" si="33"/>
        <v>NÃO</v>
      </c>
      <c r="Y153" s="242">
        <f t="shared" si="32"/>
        <v>0</v>
      </c>
      <c r="Z153" s="243" t="s">
        <v>36</v>
      </c>
      <c r="AA153" s="243" t="s">
        <v>741</v>
      </c>
      <c r="AB153" s="243">
        <v>1301852</v>
      </c>
      <c r="AC153" s="243"/>
      <c r="AD153" s="243"/>
    </row>
    <row r="154" spans="1:30" s="33" customFormat="1" ht="19.5" customHeight="1" x14ac:dyDescent="0.25">
      <c r="A154" s="32" t="str">
        <f>Controles!$B$2</f>
        <v>RS</v>
      </c>
      <c r="B154" s="32">
        <f>Controles!$C$2</f>
        <v>10</v>
      </c>
      <c r="C154" s="32" t="s">
        <v>5391</v>
      </c>
      <c r="D154" s="37"/>
      <c r="E154" s="37"/>
      <c r="F154" s="37"/>
      <c r="G154" s="37"/>
      <c r="H154" s="77"/>
      <c r="I154" s="77"/>
      <c r="J154" s="220">
        <f t="shared" si="29"/>
        <v>0</v>
      </c>
      <c r="K154" s="77"/>
      <c r="L154" s="77"/>
      <c r="M154" s="77"/>
      <c r="N154" s="220">
        <f t="shared" si="23"/>
        <v>0</v>
      </c>
      <c r="O154" s="77"/>
      <c r="P154" s="77"/>
      <c r="Q154" s="145">
        <f t="shared" si="30"/>
        <v>0</v>
      </c>
      <c r="R154" s="151">
        <f t="shared" si="24"/>
        <v>0</v>
      </c>
      <c r="S154" s="145">
        <f t="shared" si="25"/>
        <v>0</v>
      </c>
      <c r="T154" s="145">
        <f t="shared" si="26"/>
        <v>0</v>
      </c>
      <c r="U154" s="145">
        <f t="shared" si="27"/>
        <v>0</v>
      </c>
      <c r="V154" s="145">
        <f t="shared" si="28"/>
        <v>0</v>
      </c>
      <c r="W154" s="151">
        <f t="shared" si="31"/>
        <v>0</v>
      </c>
      <c r="X154" s="247" t="str">
        <f t="shared" si="33"/>
        <v>NÃO</v>
      </c>
      <c r="Y154" s="242">
        <f t="shared" si="32"/>
        <v>0</v>
      </c>
      <c r="Z154" s="243" t="s">
        <v>36</v>
      </c>
      <c r="AA154" s="243" t="s">
        <v>762</v>
      </c>
      <c r="AB154" s="243">
        <v>1301902</v>
      </c>
      <c r="AC154" s="243"/>
      <c r="AD154" s="243"/>
    </row>
    <row r="155" spans="1:30" s="33" customFormat="1" ht="19.5" customHeight="1" x14ac:dyDescent="0.25">
      <c r="A155" s="32" t="str">
        <f>Controles!$B$2</f>
        <v>RS</v>
      </c>
      <c r="B155" s="32">
        <f>Controles!$C$2</f>
        <v>10</v>
      </c>
      <c r="C155" s="32" t="s">
        <v>5391</v>
      </c>
      <c r="D155" s="37"/>
      <c r="E155" s="37"/>
      <c r="F155" s="37"/>
      <c r="G155" s="37"/>
      <c r="H155" s="77"/>
      <c r="I155" s="77"/>
      <c r="J155" s="220">
        <f t="shared" si="29"/>
        <v>0</v>
      </c>
      <c r="K155" s="77"/>
      <c r="L155" s="77"/>
      <c r="M155" s="77"/>
      <c r="N155" s="220">
        <f t="shared" si="23"/>
        <v>0</v>
      </c>
      <c r="O155" s="77"/>
      <c r="P155" s="77"/>
      <c r="Q155" s="145">
        <f t="shared" si="30"/>
        <v>0</v>
      </c>
      <c r="R155" s="151">
        <f t="shared" si="24"/>
        <v>0</v>
      </c>
      <c r="S155" s="145">
        <f t="shared" si="25"/>
        <v>0</v>
      </c>
      <c r="T155" s="145">
        <f t="shared" si="26"/>
        <v>0</v>
      </c>
      <c r="U155" s="145">
        <f t="shared" si="27"/>
        <v>0</v>
      </c>
      <c r="V155" s="145">
        <f t="shared" si="28"/>
        <v>0</v>
      </c>
      <c r="W155" s="151">
        <f t="shared" si="31"/>
        <v>0</v>
      </c>
      <c r="X155" s="247" t="str">
        <f t="shared" si="33"/>
        <v>NÃO</v>
      </c>
      <c r="Y155" s="242">
        <f t="shared" si="32"/>
        <v>0</v>
      </c>
      <c r="Z155" s="243" t="s">
        <v>36</v>
      </c>
      <c r="AA155" s="243" t="s">
        <v>785</v>
      </c>
      <c r="AB155" s="243">
        <v>1301951</v>
      </c>
      <c r="AC155" s="243"/>
      <c r="AD155" s="243"/>
    </row>
    <row r="156" spans="1:30" s="33" customFormat="1" ht="19.5" customHeight="1" x14ac:dyDescent="0.25">
      <c r="A156" s="32" t="str">
        <f>Controles!$B$2</f>
        <v>RS</v>
      </c>
      <c r="B156" s="32">
        <f>Controles!$C$2</f>
        <v>10</v>
      </c>
      <c r="C156" s="32" t="s">
        <v>5391</v>
      </c>
      <c r="D156" s="37"/>
      <c r="E156" s="37"/>
      <c r="F156" s="37"/>
      <c r="G156" s="37"/>
      <c r="H156" s="77"/>
      <c r="I156" s="77"/>
      <c r="J156" s="220">
        <f t="shared" si="29"/>
        <v>0</v>
      </c>
      <c r="K156" s="77"/>
      <c r="L156" s="77"/>
      <c r="M156" s="77"/>
      <c r="N156" s="220">
        <f t="shared" si="23"/>
        <v>0</v>
      </c>
      <c r="O156" s="77"/>
      <c r="P156" s="77"/>
      <c r="Q156" s="145">
        <f t="shared" si="30"/>
        <v>0</v>
      </c>
      <c r="R156" s="151">
        <f t="shared" si="24"/>
        <v>0</v>
      </c>
      <c r="S156" s="145">
        <f t="shared" si="25"/>
        <v>0</v>
      </c>
      <c r="T156" s="145">
        <f t="shared" si="26"/>
        <v>0</v>
      </c>
      <c r="U156" s="145">
        <f t="shared" si="27"/>
        <v>0</v>
      </c>
      <c r="V156" s="145">
        <f t="shared" si="28"/>
        <v>0</v>
      </c>
      <c r="W156" s="151">
        <f t="shared" si="31"/>
        <v>0</v>
      </c>
      <c r="X156" s="247" t="str">
        <f t="shared" si="33"/>
        <v>NÃO</v>
      </c>
      <c r="Y156" s="242">
        <f t="shared" si="32"/>
        <v>0</v>
      </c>
      <c r="Z156" s="243" t="s">
        <v>36</v>
      </c>
      <c r="AA156" s="243" t="s">
        <v>806</v>
      </c>
      <c r="AB156" s="243">
        <v>1302009</v>
      </c>
      <c r="AC156" s="243"/>
      <c r="AD156" s="243"/>
    </row>
    <row r="157" spans="1:30" s="33" customFormat="1" ht="19.5" customHeight="1" x14ac:dyDescent="0.25">
      <c r="A157" s="32" t="str">
        <f>Controles!$B$2</f>
        <v>RS</v>
      </c>
      <c r="B157" s="32">
        <f>Controles!$C$2</f>
        <v>10</v>
      </c>
      <c r="C157" s="32" t="s">
        <v>5391</v>
      </c>
      <c r="D157" s="37"/>
      <c r="E157" s="37"/>
      <c r="F157" s="37"/>
      <c r="G157" s="37"/>
      <c r="H157" s="77"/>
      <c r="I157" s="77"/>
      <c r="J157" s="220">
        <f t="shared" si="29"/>
        <v>0</v>
      </c>
      <c r="K157" s="77"/>
      <c r="L157" s="77"/>
      <c r="M157" s="77"/>
      <c r="N157" s="220">
        <f t="shared" si="23"/>
        <v>0</v>
      </c>
      <c r="O157" s="77"/>
      <c r="P157" s="77"/>
      <c r="Q157" s="145">
        <f t="shared" si="30"/>
        <v>0</v>
      </c>
      <c r="R157" s="151">
        <f t="shared" si="24"/>
        <v>0</v>
      </c>
      <c r="S157" s="145">
        <f t="shared" si="25"/>
        <v>0</v>
      </c>
      <c r="T157" s="145">
        <f t="shared" si="26"/>
        <v>0</v>
      </c>
      <c r="U157" s="145">
        <f t="shared" si="27"/>
        <v>0</v>
      </c>
      <c r="V157" s="145">
        <f t="shared" si="28"/>
        <v>0</v>
      </c>
      <c r="W157" s="151">
        <f t="shared" si="31"/>
        <v>0</v>
      </c>
      <c r="X157" s="247" t="str">
        <f t="shared" si="33"/>
        <v>NÃO</v>
      </c>
      <c r="Y157" s="242">
        <f t="shared" si="32"/>
        <v>0</v>
      </c>
      <c r="Z157" s="243" t="s">
        <v>36</v>
      </c>
      <c r="AA157" s="243" t="s">
        <v>827</v>
      </c>
      <c r="AB157" s="243">
        <v>1302108</v>
      </c>
      <c r="AC157" s="243"/>
      <c r="AD157" s="243"/>
    </row>
    <row r="158" spans="1:30" s="33" customFormat="1" ht="19.5" customHeight="1" x14ac:dyDescent="0.25">
      <c r="A158" s="32" t="str">
        <f>Controles!$B$2</f>
        <v>RS</v>
      </c>
      <c r="B158" s="32">
        <f>Controles!$C$2</f>
        <v>10</v>
      </c>
      <c r="C158" s="32" t="s">
        <v>5391</v>
      </c>
      <c r="D158" s="37"/>
      <c r="E158" s="37"/>
      <c r="F158" s="37"/>
      <c r="G158" s="37"/>
      <c r="H158" s="77"/>
      <c r="I158" s="77"/>
      <c r="J158" s="220">
        <f t="shared" si="29"/>
        <v>0</v>
      </c>
      <c r="K158" s="77"/>
      <c r="L158" s="77"/>
      <c r="M158" s="77"/>
      <c r="N158" s="220">
        <f t="shared" si="23"/>
        <v>0</v>
      </c>
      <c r="O158" s="77"/>
      <c r="P158" s="77"/>
      <c r="Q158" s="145">
        <f t="shared" si="30"/>
        <v>0</v>
      </c>
      <c r="R158" s="151">
        <f t="shared" si="24"/>
        <v>0</v>
      </c>
      <c r="S158" s="145">
        <f t="shared" si="25"/>
        <v>0</v>
      </c>
      <c r="T158" s="145">
        <f t="shared" si="26"/>
        <v>0</v>
      </c>
      <c r="U158" s="145">
        <f t="shared" si="27"/>
        <v>0</v>
      </c>
      <c r="V158" s="145">
        <f t="shared" si="28"/>
        <v>0</v>
      </c>
      <c r="W158" s="151">
        <f t="shared" si="31"/>
        <v>0</v>
      </c>
      <c r="X158" s="247" t="str">
        <f t="shared" si="33"/>
        <v>NÃO</v>
      </c>
      <c r="Y158" s="242">
        <f t="shared" si="32"/>
        <v>0</v>
      </c>
      <c r="Z158" s="243" t="s">
        <v>36</v>
      </c>
      <c r="AA158" s="243" t="s">
        <v>849</v>
      </c>
      <c r="AB158" s="243">
        <v>1302207</v>
      </c>
      <c r="AC158" s="243"/>
      <c r="AD158" s="243"/>
    </row>
    <row r="159" spans="1:30" s="33" customFormat="1" ht="19.5" customHeight="1" x14ac:dyDescent="0.25">
      <c r="A159" s="32" t="str">
        <f>Controles!$B$2</f>
        <v>RS</v>
      </c>
      <c r="B159" s="32">
        <f>Controles!$C$2</f>
        <v>10</v>
      </c>
      <c r="C159" s="32" t="s">
        <v>5391</v>
      </c>
      <c r="D159" s="37"/>
      <c r="E159" s="37"/>
      <c r="F159" s="37"/>
      <c r="G159" s="37"/>
      <c r="H159" s="77"/>
      <c r="I159" s="77"/>
      <c r="J159" s="220">
        <f t="shared" si="29"/>
        <v>0</v>
      </c>
      <c r="K159" s="77"/>
      <c r="L159" s="77"/>
      <c r="M159" s="77"/>
      <c r="N159" s="220">
        <f t="shared" si="23"/>
        <v>0</v>
      </c>
      <c r="O159" s="77"/>
      <c r="P159" s="77"/>
      <c r="Q159" s="145">
        <f t="shared" si="30"/>
        <v>0</v>
      </c>
      <c r="R159" s="151">
        <f t="shared" si="24"/>
        <v>0</v>
      </c>
      <c r="S159" s="145">
        <f t="shared" si="25"/>
        <v>0</v>
      </c>
      <c r="T159" s="145">
        <f t="shared" si="26"/>
        <v>0</v>
      </c>
      <c r="U159" s="145">
        <f t="shared" si="27"/>
        <v>0</v>
      </c>
      <c r="V159" s="145">
        <f t="shared" si="28"/>
        <v>0</v>
      </c>
      <c r="W159" s="151">
        <f t="shared" si="31"/>
        <v>0</v>
      </c>
      <c r="X159" s="247" t="str">
        <f t="shared" si="33"/>
        <v>NÃO</v>
      </c>
      <c r="Y159" s="242">
        <f t="shared" si="32"/>
        <v>0</v>
      </c>
      <c r="Z159" s="243" t="s">
        <v>36</v>
      </c>
      <c r="AA159" s="243" t="s">
        <v>871</v>
      </c>
      <c r="AB159" s="243">
        <v>1302306</v>
      </c>
      <c r="AC159" s="243"/>
      <c r="AD159" s="243"/>
    </row>
    <row r="160" spans="1:30" s="33" customFormat="1" ht="19.5" customHeight="1" x14ac:dyDescent="0.25">
      <c r="A160" s="32" t="str">
        <f>Controles!$B$2</f>
        <v>RS</v>
      </c>
      <c r="B160" s="32">
        <f>Controles!$C$2</f>
        <v>10</v>
      </c>
      <c r="C160" s="32" t="s">
        <v>5391</v>
      </c>
      <c r="D160" s="37"/>
      <c r="E160" s="37"/>
      <c r="F160" s="37"/>
      <c r="G160" s="37"/>
      <c r="H160" s="77"/>
      <c r="I160" s="77"/>
      <c r="J160" s="220">
        <f t="shared" si="29"/>
        <v>0</v>
      </c>
      <c r="K160" s="77"/>
      <c r="L160" s="77"/>
      <c r="M160" s="77"/>
      <c r="N160" s="220">
        <f t="shared" si="23"/>
        <v>0</v>
      </c>
      <c r="O160" s="77"/>
      <c r="P160" s="77"/>
      <c r="Q160" s="145">
        <f t="shared" si="30"/>
        <v>0</v>
      </c>
      <c r="R160" s="151">
        <f t="shared" si="24"/>
        <v>0</v>
      </c>
      <c r="S160" s="145">
        <f t="shared" si="25"/>
        <v>0</v>
      </c>
      <c r="T160" s="145">
        <f t="shared" si="26"/>
        <v>0</v>
      </c>
      <c r="U160" s="145">
        <f t="shared" si="27"/>
        <v>0</v>
      </c>
      <c r="V160" s="145">
        <f t="shared" si="28"/>
        <v>0</v>
      </c>
      <c r="W160" s="151">
        <f t="shared" si="31"/>
        <v>0</v>
      </c>
      <c r="X160" s="247" t="str">
        <f t="shared" si="33"/>
        <v>NÃO</v>
      </c>
      <c r="Y160" s="242">
        <f t="shared" si="32"/>
        <v>0</v>
      </c>
      <c r="Z160" s="243" t="s">
        <v>36</v>
      </c>
      <c r="AA160" s="243" t="s">
        <v>893</v>
      </c>
      <c r="AB160" s="243">
        <v>1302405</v>
      </c>
      <c r="AC160" s="243"/>
      <c r="AD160" s="243"/>
    </row>
    <row r="161" spans="1:30" s="33" customFormat="1" ht="19.5" customHeight="1" x14ac:dyDescent="0.25">
      <c r="A161" s="32" t="str">
        <f>Controles!$B$2</f>
        <v>RS</v>
      </c>
      <c r="B161" s="32">
        <f>Controles!$C$2</f>
        <v>10</v>
      </c>
      <c r="C161" s="32" t="s">
        <v>5391</v>
      </c>
      <c r="D161" s="37"/>
      <c r="E161" s="37"/>
      <c r="F161" s="37"/>
      <c r="G161" s="37"/>
      <c r="H161" s="77"/>
      <c r="I161" s="77"/>
      <c r="J161" s="220">
        <f t="shared" si="29"/>
        <v>0</v>
      </c>
      <c r="K161" s="77"/>
      <c r="L161" s="77"/>
      <c r="M161" s="77"/>
      <c r="N161" s="220">
        <f t="shared" si="23"/>
        <v>0</v>
      </c>
      <c r="O161" s="77"/>
      <c r="P161" s="77"/>
      <c r="Q161" s="145">
        <f t="shared" si="30"/>
        <v>0</v>
      </c>
      <c r="R161" s="151">
        <f t="shared" si="24"/>
        <v>0</v>
      </c>
      <c r="S161" s="145">
        <f t="shared" si="25"/>
        <v>0</v>
      </c>
      <c r="T161" s="145">
        <f t="shared" si="26"/>
        <v>0</v>
      </c>
      <c r="U161" s="145">
        <f t="shared" si="27"/>
        <v>0</v>
      </c>
      <c r="V161" s="145">
        <f t="shared" si="28"/>
        <v>0</v>
      </c>
      <c r="W161" s="151">
        <f t="shared" si="31"/>
        <v>0</v>
      </c>
      <c r="X161" s="247" t="str">
        <f t="shared" si="33"/>
        <v>NÃO</v>
      </c>
      <c r="Y161" s="242">
        <f t="shared" si="32"/>
        <v>0</v>
      </c>
      <c r="Z161" s="243" t="s">
        <v>36</v>
      </c>
      <c r="AA161" s="243" t="s">
        <v>916</v>
      </c>
      <c r="AB161" s="243">
        <v>1302504</v>
      </c>
      <c r="AC161" s="243"/>
      <c r="AD161" s="243"/>
    </row>
    <row r="162" spans="1:30" s="33" customFormat="1" ht="19.5" customHeight="1" x14ac:dyDescent="0.25">
      <c r="A162" s="32" t="str">
        <f>Controles!$B$2</f>
        <v>RS</v>
      </c>
      <c r="B162" s="32">
        <f>Controles!$C$2</f>
        <v>10</v>
      </c>
      <c r="C162" s="32" t="s">
        <v>5391</v>
      </c>
      <c r="D162" s="37"/>
      <c r="E162" s="37"/>
      <c r="F162" s="37"/>
      <c r="G162" s="37"/>
      <c r="H162" s="77"/>
      <c r="I162" s="77"/>
      <c r="J162" s="220">
        <f t="shared" si="29"/>
        <v>0</v>
      </c>
      <c r="K162" s="77"/>
      <c r="L162" s="77"/>
      <c r="M162" s="77"/>
      <c r="N162" s="220">
        <f t="shared" si="23"/>
        <v>0</v>
      </c>
      <c r="O162" s="77"/>
      <c r="P162" s="77"/>
      <c r="Q162" s="145">
        <f t="shared" si="30"/>
        <v>0</v>
      </c>
      <c r="R162" s="151">
        <f t="shared" si="24"/>
        <v>0</v>
      </c>
      <c r="S162" s="145">
        <f t="shared" si="25"/>
        <v>0</v>
      </c>
      <c r="T162" s="145">
        <f t="shared" si="26"/>
        <v>0</v>
      </c>
      <c r="U162" s="145">
        <f t="shared" si="27"/>
        <v>0</v>
      </c>
      <c r="V162" s="145">
        <f t="shared" si="28"/>
        <v>0</v>
      </c>
      <c r="W162" s="151">
        <f t="shared" si="31"/>
        <v>0</v>
      </c>
      <c r="X162" s="247" t="str">
        <f t="shared" si="33"/>
        <v>NÃO</v>
      </c>
      <c r="Y162" s="242">
        <f t="shared" si="32"/>
        <v>0</v>
      </c>
      <c r="Z162" s="243" t="s">
        <v>36</v>
      </c>
      <c r="AA162" s="243" t="s">
        <v>939</v>
      </c>
      <c r="AB162" s="243">
        <v>1302553</v>
      </c>
      <c r="AC162" s="243"/>
      <c r="AD162" s="243"/>
    </row>
    <row r="163" spans="1:30" s="33" customFormat="1" ht="19.5" customHeight="1" x14ac:dyDescent="0.25">
      <c r="A163" s="32" t="str">
        <f>Controles!$B$2</f>
        <v>RS</v>
      </c>
      <c r="B163" s="32">
        <f>Controles!$C$2</f>
        <v>10</v>
      </c>
      <c r="C163" s="32" t="s">
        <v>5391</v>
      </c>
      <c r="D163" s="37"/>
      <c r="E163" s="37"/>
      <c r="F163" s="37"/>
      <c r="G163" s="37"/>
      <c r="H163" s="77"/>
      <c r="I163" s="77"/>
      <c r="J163" s="220">
        <f t="shared" si="29"/>
        <v>0</v>
      </c>
      <c r="K163" s="77"/>
      <c r="L163" s="77"/>
      <c r="M163" s="77"/>
      <c r="N163" s="220">
        <f t="shared" si="23"/>
        <v>0</v>
      </c>
      <c r="O163" s="77"/>
      <c r="P163" s="77"/>
      <c r="Q163" s="145">
        <f t="shared" si="30"/>
        <v>0</v>
      </c>
      <c r="R163" s="151">
        <f t="shared" si="24"/>
        <v>0</v>
      </c>
      <c r="S163" s="145">
        <f t="shared" si="25"/>
        <v>0</v>
      </c>
      <c r="T163" s="145">
        <f t="shared" si="26"/>
        <v>0</v>
      </c>
      <c r="U163" s="145">
        <f t="shared" si="27"/>
        <v>0</v>
      </c>
      <c r="V163" s="145">
        <f t="shared" si="28"/>
        <v>0</v>
      </c>
      <c r="W163" s="151">
        <f t="shared" si="31"/>
        <v>0</v>
      </c>
      <c r="X163" s="247" t="str">
        <f t="shared" si="33"/>
        <v>NÃO</v>
      </c>
      <c r="Y163" s="242">
        <f t="shared" si="32"/>
        <v>0</v>
      </c>
      <c r="Z163" s="243" t="s">
        <v>36</v>
      </c>
      <c r="AA163" s="243" t="s">
        <v>961</v>
      </c>
      <c r="AB163" s="243">
        <v>1302603</v>
      </c>
      <c r="AC163" s="243"/>
      <c r="AD163" s="243"/>
    </row>
    <row r="164" spans="1:30" s="33" customFormat="1" ht="19.5" customHeight="1" x14ac:dyDescent="0.25">
      <c r="A164" s="32" t="str">
        <f>Controles!$B$2</f>
        <v>RS</v>
      </c>
      <c r="B164" s="32">
        <f>Controles!$C$2</f>
        <v>10</v>
      </c>
      <c r="C164" s="32" t="s">
        <v>5391</v>
      </c>
      <c r="D164" s="37"/>
      <c r="E164" s="37"/>
      <c r="F164" s="37"/>
      <c r="G164" s="37"/>
      <c r="H164" s="77"/>
      <c r="I164" s="77"/>
      <c r="J164" s="220">
        <f t="shared" si="29"/>
        <v>0</v>
      </c>
      <c r="K164" s="77"/>
      <c r="L164" s="77"/>
      <c r="M164" s="77"/>
      <c r="N164" s="220">
        <f t="shared" si="23"/>
        <v>0</v>
      </c>
      <c r="O164" s="77"/>
      <c r="P164" s="77"/>
      <c r="Q164" s="145">
        <f t="shared" si="30"/>
        <v>0</v>
      </c>
      <c r="R164" s="151">
        <f t="shared" si="24"/>
        <v>0</v>
      </c>
      <c r="S164" s="145">
        <f t="shared" si="25"/>
        <v>0</v>
      </c>
      <c r="T164" s="145">
        <f t="shared" si="26"/>
        <v>0</v>
      </c>
      <c r="U164" s="145">
        <f t="shared" si="27"/>
        <v>0</v>
      </c>
      <c r="V164" s="145">
        <f t="shared" si="28"/>
        <v>0</v>
      </c>
      <c r="W164" s="151">
        <f t="shared" si="31"/>
        <v>0</v>
      </c>
      <c r="X164" s="247" t="str">
        <f t="shared" si="33"/>
        <v>NÃO</v>
      </c>
      <c r="Y164" s="242">
        <f t="shared" si="32"/>
        <v>0</v>
      </c>
      <c r="Z164" s="243" t="s">
        <v>36</v>
      </c>
      <c r="AA164" s="243" t="s">
        <v>984</v>
      </c>
      <c r="AB164" s="243">
        <v>1302702</v>
      </c>
      <c r="AC164" s="243"/>
      <c r="AD164" s="243"/>
    </row>
    <row r="165" spans="1:30" s="33" customFormat="1" ht="19.5" customHeight="1" x14ac:dyDescent="0.25">
      <c r="A165" s="32" t="str">
        <f>Controles!$B$2</f>
        <v>RS</v>
      </c>
      <c r="B165" s="32">
        <f>Controles!$C$2</f>
        <v>10</v>
      </c>
      <c r="C165" s="32" t="s">
        <v>5391</v>
      </c>
      <c r="D165" s="37"/>
      <c r="E165" s="37"/>
      <c r="F165" s="37"/>
      <c r="G165" s="37"/>
      <c r="H165" s="77"/>
      <c r="I165" s="77"/>
      <c r="J165" s="220">
        <f t="shared" si="29"/>
        <v>0</v>
      </c>
      <c r="K165" s="77"/>
      <c r="L165" s="77"/>
      <c r="M165" s="77"/>
      <c r="N165" s="220">
        <f t="shared" si="23"/>
        <v>0</v>
      </c>
      <c r="O165" s="77"/>
      <c r="P165" s="77"/>
      <c r="Q165" s="145">
        <f t="shared" si="30"/>
        <v>0</v>
      </c>
      <c r="R165" s="151">
        <f t="shared" si="24"/>
        <v>0</v>
      </c>
      <c r="S165" s="145">
        <f t="shared" si="25"/>
        <v>0</v>
      </c>
      <c r="T165" s="145">
        <f t="shared" si="26"/>
        <v>0</v>
      </c>
      <c r="U165" s="145">
        <f t="shared" si="27"/>
        <v>0</v>
      </c>
      <c r="V165" s="145">
        <f t="shared" si="28"/>
        <v>0</v>
      </c>
      <c r="W165" s="151">
        <f t="shared" si="31"/>
        <v>0</v>
      </c>
      <c r="X165" s="247" t="str">
        <f t="shared" si="33"/>
        <v>NÃO</v>
      </c>
      <c r="Y165" s="242">
        <f t="shared" si="32"/>
        <v>0</v>
      </c>
      <c r="Z165" s="243" t="s">
        <v>36</v>
      </c>
      <c r="AA165" s="243" t="s">
        <v>1006</v>
      </c>
      <c r="AB165" s="243">
        <v>1302801</v>
      </c>
      <c r="AC165" s="243"/>
      <c r="AD165" s="243"/>
    </row>
    <row r="166" spans="1:30" s="33" customFormat="1" ht="19.5" customHeight="1" x14ac:dyDescent="0.25">
      <c r="A166" s="32" t="str">
        <f>Controles!$B$2</f>
        <v>RS</v>
      </c>
      <c r="B166" s="32">
        <f>Controles!$C$2</f>
        <v>10</v>
      </c>
      <c r="C166" s="32" t="s">
        <v>5391</v>
      </c>
      <c r="D166" s="37"/>
      <c r="E166" s="37"/>
      <c r="F166" s="37"/>
      <c r="G166" s="37"/>
      <c r="H166" s="77"/>
      <c r="I166" s="77"/>
      <c r="J166" s="220">
        <f t="shared" si="29"/>
        <v>0</v>
      </c>
      <c r="K166" s="77"/>
      <c r="L166" s="77"/>
      <c r="M166" s="77"/>
      <c r="N166" s="220">
        <f t="shared" si="23"/>
        <v>0</v>
      </c>
      <c r="O166" s="77"/>
      <c r="P166" s="77"/>
      <c r="Q166" s="145">
        <f t="shared" si="30"/>
        <v>0</v>
      </c>
      <c r="R166" s="151">
        <f t="shared" si="24"/>
        <v>0</v>
      </c>
      <c r="S166" s="145">
        <f t="shared" si="25"/>
        <v>0</v>
      </c>
      <c r="T166" s="145">
        <f t="shared" si="26"/>
        <v>0</v>
      </c>
      <c r="U166" s="145">
        <f t="shared" si="27"/>
        <v>0</v>
      </c>
      <c r="V166" s="145">
        <f t="shared" si="28"/>
        <v>0</v>
      </c>
      <c r="W166" s="151">
        <f t="shared" si="31"/>
        <v>0</v>
      </c>
      <c r="X166" s="247" t="str">
        <f t="shared" si="33"/>
        <v>NÃO</v>
      </c>
      <c r="Y166" s="242">
        <f t="shared" si="32"/>
        <v>0</v>
      </c>
      <c r="Z166" s="243" t="s">
        <v>36</v>
      </c>
      <c r="AA166" s="243" t="s">
        <v>1028</v>
      </c>
      <c r="AB166" s="243">
        <v>1302900</v>
      </c>
      <c r="AC166" s="243"/>
      <c r="AD166" s="243"/>
    </row>
    <row r="167" spans="1:30" s="33" customFormat="1" ht="19.5" customHeight="1" x14ac:dyDescent="0.25">
      <c r="A167" s="32" t="str">
        <f>Controles!$B$2</f>
        <v>RS</v>
      </c>
      <c r="B167" s="32">
        <f>Controles!$C$2</f>
        <v>10</v>
      </c>
      <c r="C167" s="32" t="s">
        <v>5391</v>
      </c>
      <c r="D167" s="37"/>
      <c r="E167" s="37"/>
      <c r="F167" s="37"/>
      <c r="G167" s="37"/>
      <c r="H167" s="77"/>
      <c r="I167" s="77"/>
      <c r="J167" s="220">
        <f t="shared" si="29"/>
        <v>0</v>
      </c>
      <c r="K167" s="77"/>
      <c r="L167" s="77"/>
      <c r="M167" s="77"/>
      <c r="N167" s="220">
        <f t="shared" si="23"/>
        <v>0</v>
      </c>
      <c r="O167" s="77"/>
      <c r="P167" s="77"/>
      <c r="Q167" s="145">
        <f t="shared" si="30"/>
        <v>0</v>
      </c>
      <c r="R167" s="151">
        <f t="shared" si="24"/>
        <v>0</v>
      </c>
      <c r="S167" s="145">
        <f t="shared" si="25"/>
        <v>0</v>
      </c>
      <c r="T167" s="145">
        <f t="shared" si="26"/>
        <v>0</v>
      </c>
      <c r="U167" s="145">
        <f t="shared" si="27"/>
        <v>0</v>
      </c>
      <c r="V167" s="145">
        <f t="shared" si="28"/>
        <v>0</v>
      </c>
      <c r="W167" s="151">
        <f t="shared" si="31"/>
        <v>0</v>
      </c>
      <c r="X167" s="247" t="str">
        <f t="shared" si="33"/>
        <v>NÃO</v>
      </c>
      <c r="Y167" s="242">
        <f t="shared" si="32"/>
        <v>0</v>
      </c>
      <c r="Z167" s="243" t="s">
        <v>36</v>
      </c>
      <c r="AA167" s="243" t="s">
        <v>1051</v>
      </c>
      <c r="AB167" s="243">
        <v>1303007</v>
      </c>
      <c r="AC167" s="243"/>
      <c r="AD167" s="243"/>
    </row>
    <row r="168" spans="1:30" s="33" customFormat="1" ht="19.5" customHeight="1" x14ac:dyDescent="0.25">
      <c r="A168" s="32" t="str">
        <f>Controles!$B$2</f>
        <v>RS</v>
      </c>
      <c r="B168" s="32">
        <f>Controles!$C$2</f>
        <v>10</v>
      </c>
      <c r="C168" s="32" t="s">
        <v>5391</v>
      </c>
      <c r="D168" s="37"/>
      <c r="E168" s="37"/>
      <c r="F168" s="37"/>
      <c r="G168" s="37"/>
      <c r="H168" s="77"/>
      <c r="I168" s="77"/>
      <c r="J168" s="220">
        <f t="shared" si="29"/>
        <v>0</v>
      </c>
      <c r="K168" s="77"/>
      <c r="L168" s="77"/>
      <c r="M168" s="77"/>
      <c r="N168" s="220">
        <f t="shared" si="23"/>
        <v>0</v>
      </c>
      <c r="O168" s="77"/>
      <c r="P168" s="77"/>
      <c r="Q168" s="145">
        <f t="shared" si="30"/>
        <v>0</v>
      </c>
      <c r="R168" s="151">
        <f t="shared" si="24"/>
        <v>0</v>
      </c>
      <c r="S168" s="145">
        <f t="shared" si="25"/>
        <v>0</v>
      </c>
      <c r="T168" s="145">
        <f t="shared" si="26"/>
        <v>0</v>
      </c>
      <c r="U168" s="145">
        <f t="shared" si="27"/>
        <v>0</v>
      </c>
      <c r="V168" s="145">
        <f t="shared" si="28"/>
        <v>0</v>
      </c>
      <c r="W168" s="151">
        <f t="shared" si="31"/>
        <v>0</v>
      </c>
      <c r="X168" s="247" t="str">
        <f t="shared" si="33"/>
        <v>NÃO</v>
      </c>
      <c r="Y168" s="242">
        <f t="shared" si="32"/>
        <v>0</v>
      </c>
      <c r="Z168" s="243" t="s">
        <v>36</v>
      </c>
      <c r="AA168" s="243" t="s">
        <v>1072</v>
      </c>
      <c r="AB168" s="243">
        <v>1303106</v>
      </c>
      <c r="AC168" s="243"/>
      <c r="AD168" s="243"/>
    </row>
    <row r="169" spans="1:30" s="33" customFormat="1" ht="19.5" customHeight="1" x14ac:dyDescent="0.25">
      <c r="A169" s="32" t="str">
        <f>Controles!$B$2</f>
        <v>RS</v>
      </c>
      <c r="B169" s="32">
        <f>Controles!$C$2</f>
        <v>10</v>
      </c>
      <c r="C169" s="32" t="s">
        <v>5391</v>
      </c>
      <c r="D169" s="37"/>
      <c r="E169" s="37"/>
      <c r="F169" s="37"/>
      <c r="G169" s="37"/>
      <c r="H169" s="77"/>
      <c r="I169" s="77"/>
      <c r="J169" s="220">
        <f t="shared" si="29"/>
        <v>0</v>
      </c>
      <c r="K169" s="77"/>
      <c r="L169" s="77"/>
      <c r="M169" s="77"/>
      <c r="N169" s="220">
        <f t="shared" si="23"/>
        <v>0</v>
      </c>
      <c r="O169" s="77"/>
      <c r="P169" s="77"/>
      <c r="Q169" s="145">
        <f t="shared" si="30"/>
        <v>0</v>
      </c>
      <c r="R169" s="151">
        <f t="shared" si="24"/>
        <v>0</v>
      </c>
      <c r="S169" s="145">
        <f t="shared" si="25"/>
        <v>0</v>
      </c>
      <c r="T169" s="145">
        <f t="shared" si="26"/>
        <v>0</v>
      </c>
      <c r="U169" s="145">
        <f t="shared" si="27"/>
        <v>0</v>
      </c>
      <c r="V169" s="145">
        <f t="shared" si="28"/>
        <v>0</v>
      </c>
      <c r="W169" s="151">
        <f t="shared" si="31"/>
        <v>0</v>
      </c>
      <c r="X169" s="247" t="str">
        <f t="shared" si="33"/>
        <v>NÃO</v>
      </c>
      <c r="Y169" s="242">
        <f t="shared" si="32"/>
        <v>0</v>
      </c>
      <c r="Z169" s="243" t="s">
        <v>36</v>
      </c>
      <c r="AA169" s="243" t="s">
        <v>1094</v>
      </c>
      <c r="AB169" s="243">
        <v>1303205</v>
      </c>
      <c r="AC169" s="243"/>
      <c r="AD169" s="243"/>
    </row>
    <row r="170" spans="1:30" s="33" customFormat="1" ht="19.5" customHeight="1" x14ac:dyDescent="0.25">
      <c r="A170" s="32" t="str">
        <f>Controles!$B$2</f>
        <v>RS</v>
      </c>
      <c r="B170" s="32">
        <f>Controles!$C$2</f>
        <v>10</v>
      </c>
      <c r="C170" s="32" t="s">
        <v>5391</v>
      </c>
      <c r="D170" s="37"/>
      <c r="E170" s="37"/>
      <c r="F170" s="37"/>
      <c r="G170" s="37"/>
      <c r="H170" s="77"/>
      <c r="I170" s="77"/>
      <c r="J170" s="220">
        <f t="shared" si="29"/>
        <v>0</v>
      </c>
      <c r="K170" s="77"/>
      <c r="L170" s="77"/>
      <c r="M170" s="77"/>
      <c r="N170" s="220">
        <f t="shared" si="23"/>
        <v>0</v>
      </c>
      <c r="O170" s="77"/>
      <c r="P170" s="77"/>
      <c r="Q170" s="145">
        <f t="shared" si="30"/>
        <v>0</v>
      </c>
      <c r="R170" s="151">
        <f t="shared" si="24"/>
        <v>0</v>
      </c>
      <c r="S170" s="145">
        <f t="shared" si="25"/>
        <v>0</v>
      </c>
      <c r="T170" s="145">
        <f t="shared" si="26"/>
        <v>0</v>
      </c>
      <c r="U170" s="145">
        <f t="shared" si="27"/>
        <v>0</v>
      </c>
      <c r="V170" s="145">
        <f t="shared" si="28"/>
        <v>0</v>
      </c>
      <c r="W170" s="151">
        <f t="shared" si="31"/>
        <v>0</v>
      </c>
      <c r="X170" s="247" t="str">
        <f t="shared" si="33"/>
        <v>NÃO</v>
      </c>
      <c r="Y170" s="242">
        <f t="shared" si="32"/>
        <v>0</v>
      </c>
      <c r="Z170" s="243" t="s">
        <v>36</v>
      </c>
      <c r="AA170" s="243" t="s">
        <v>1117</v>
      </c>
      <c r="AB170" s="243">
        <v>1303304</v>
      </c>
      <c r="AC170" s="243"/>
      <c r="AD170" s="243"/>
    </row>
    <row r="171" spans="1:30" s="33" customFormat="1" ht="19.5" customHeight="1" x14ac:dyDescent="0.25">
      <c r="A171" s="32" t="str">
        <f>Controles!$B$2</f>
        <v>RS</v>
      </c>
      <c r="B171" s="32">
        <f>Controles!$C$2</f>
        <v>10</v>
      </c>
      <c r="C171" s="32" t="s">
        <v>5391</v>
      </c>
      <c r="D171" s="37"/>
      <c r="E171" s="37"/>
      <c r="F171" s="37"/>
      <c r="G171" s="37"/>
      <c r="H171" s="77"/>
      <c r="I171" s="77"/>
      <c r="J171" s="220">
        <f t="shared" si="29"/>
        <v>0</v>
      </c>
      <c r="K171" s="77"/>
      <c r="L171" s="77"/>
      <c r="M171" s="77"/>
      <c r="N171" s="220">
        <f t="shared" si="23"/>
        <v>0</v>
      </c>
      <c r="O171" s="77"/>
      <c r="P171" s="77"/>
      <c r="Q171" s="145">
        <f t="shared" si="30"/>
        <v>0</v>
      </c>
      <c r="R171" s="151">
        <f t="shared" si="24"/>
        <v>0</v>
      </c>
      <c r="S171" s="145">
        <f t="shared" si="25"/>
        <v>0</v>
      </c>
      <c r="T171" s="145">
        <f t="shared" si="26"/>
        <v>0</v>
      </c>
      <c r="U171" s="145">
        <f t="shared" si="27"/>
        <v>0</v>
      </c>
      <c r="V171" s="145">
        <f t="shared" si="28"/>
        <v>0</v>
      </c>
      <c r="W171" s="151">
        <f t="shared" si="31"/>
        <v>0</v>
      </c>
      <c r="X171" s="247" t="str">
        <f t="shared" si="33"/>
        <v>NÃO</v>
      </c>
      <c r="Y171" s="242">
        <f t="shared" si="32"/>
        <v>0</v>
      </c>
      <c r="Z171" s="243" t="s">
        <v>36</v>
      </c>
      <c r="AA171" s="243" t="s">
        <v>1140</v>
      </c>
      <c r="AB171" s="243">
        <v>1303403</v>
      </c>
      <c r="AC171" s="243"/>
      <c r="AD171" s="243"/>
    </row>
    <row r="172" spans="1:30" s="33" customFormat="1" ht="19.5" customHeight="1" x14ac:dyDescent="0.25">
      <c r="A172" s="32" t="str">
        <f>Controles!$B$2</f>
        <v>RS</v>
      </c>
      <c r="B172" s="32">
        <f>Controles!$C$2</f>
        <v>10</v>
      </c>
      <c r="C172" s="32" t="s">
        <v>5391</v>
      </c>
      <c r="D172" s="37"/>
      <c r="E172" s="37"/>
      <c r="F172" s="37"/>
      <c r="G172" s="37"/>
      <c r="H172" s="77"/>
      <c r="I172" s="77"/>
      <c r="J172" s="220">
        <f t="shared" si="29"/>
        <v>0</v>
      </c>
      <c r="K172" s="77"/>
      <c r="L172" s="77"/>
      <c r="M172" s="77"/>
      <c r="N172" s="220">
        <f t="shared" si="23"/>
        <v>0</v>
      </c>
      <c r="O172" s="77"/>
      <c r="P172" s="77"/>
      <c r="Q172" s="145">
        <f t="shared" si="30"/>
        <v>0</v>
      </c>
      <c r="R172" s="151">
        <f t="shared" si="24"/>
        <v>0</v>
      </c>
      <c r="S172" s="145">
        <f t="shared" si="25"/>
        <v>0</v>
      </c>
      <c r="T172" s="145">
        <f t="shared" si="26"/>
        <v>0</v>
      </c>
      <c r="U172" s="145">
        <f t="shared" si="27"/>
        <v>0</v>
      </c>
      <c r="V172" s="145">
        <f t="shared" si="28"/>
        <v>0</v>
      </c>
      <c r="W172" s="151">
        <f t="shared" si="31"/>
        <v>0</v>
      </c>
      <c r="X172" s="247" t="str">
        <f t="shared" si="33"/>
        <v>NÃO</v>
      </c>
      <c r="Y172" s="242">
        <f t="shared" si="32"/>
        <v>0</v>
      </c>
      <c r="Z172" s="243" t="s">
        <v>36</v>
      </c>
      <c r="AA172" s="243" t="s">
        <v>1163</v>
      </c>
      <c r="AB172" s="243">
        <v>1303502</v>
      </c>
      <c r="AC172" s="243"/>
      <c r="AD172" s="243"/>
    </row>
    <row r="173" spans="1:30" s="33" customFormat="1" ht="19.5" customHeight="1" x14ac:dyDescent="0.25">
      <c r="A173" s="32" t="str">
        <f>Controles!$B$2</f>
        <v>RS</v>
      </c>
      <c r="B173" s="32">
        <f>Controles!$C$2</f>
        <v>10</v>
      </c>
      <c r="C173" s="32" t="s">
        <v>5391</v>
      </c>
      <c r="D173" s="37"/>
      <c r="E173" s="37"/>
      <c r="F173" s="37"/>
      <c r="G173" s="37"/>
      <c r="H173" s="77"/>
      <c r="I173" s="77"/>
      <c r="J173" s="220">
        <f t="shared" si="29"/>
        <v>0</v>
      </c>
      <c r="K173" s="77"/>
      <c r="L173" s="77"/>
      <c r="M173" s="77"/>
      <c r="N173" s="220">
        <f t="shared" si="23"/>
        <v>0</v>
      </c>
      <c r="O173" s="77"/>
      <c r="P173" s="77"/>
      <c r="Q173" s="145">
        <f t="shared" si="30"/>
        <v>0</v>
      </c>
      <c r="R173" s="151">
        <f t="shared" si="24"/>
        <v>0</v>
      </c>
      <c r="S173" s="145">
        <f t="shared" si="25"/>
        <v>0</v>
      </c>
      <c r="T173" s="145">
        <f t="shared" si="26"/>
        <v>0</v>
      </c>
      <c r="U173" s="145">
        <f t="shared" si="27"/>
        <v>0</v>
      </c>
      <c r="V173" s="145">
        <f t="shared" si="28"/>
        <v>0</v>
      </c>
      <c r="W173" s="151">
        <f t="shared" si="31"/>
        <v>0</v>
      </c>
      <c r="X173" s="247" t="str">
        <f t="shared" si="33"/>
        <v>NÃO</v>
      </c>
      <c r="Y173" s="242">
        <f t="shared" si="32"/>
        <v>0</v>
      </c>
      <c r="Z173" s="243" t="s">
        <v>36</v>
      </c>
      <c r="AA173" s="243" t="s">
        <v>1186</v>
      </c>
      <c r="AB173" s="243">
        <v>1303536</v>
      </c>
      <c r="AC173" s="243"/>
      <c r="AD173" s="243"/>
    </row>
    <row r="174" spans="1:30" s="33" customFormat="1" ht="19.5" customHeight="1" x14ac:dyDescent="0.25">
      <c r="A174" s="32" t="str">
        <f>Controles!$B$2</f>
        <v>RS</v>
      </c>
      <c r="B174" s="32">
        <f>Controles!$C$2</f>
        <v>10</v>
      </c>
      <c r="C174" s="32" t="s">
        <v>5391</v>
      </c>
      <c r="D174" s="37"/>
      <c r="E174" s="37"/>
      <c r="F174" s="37"/>
      <c r="G174" s="37"/>
      <c r="H174" s="77"/>
      <c r="I174" s="77"/>
      <c r="J174" s="220">
        <f t="shared" si="29"/>
        <v>0</v>
      </c>
      <c r="K174" s="77"/>
      <c r="L174" s="77"/>
      <c r="M174" s="77"/>
      <c r="N174" s="220">
        <f t="shared" si="23"/>
        <v>0</v>
      </c>
      <c r="O174" s="77"/>
      <c r="P174" s="77"/>
      <c r="Q174" s="145">
        <f t="shared" si="30"/>
        <v>0</v>
      </c>
      <c r="R174" s="151">
        <f t="shared" si="24"/>
        <v>0</v>
      </c>
      <c r="S174" s="145">
        <f t="shared" si="25"/>
        <v>0</v>
      </c>
      <c r="T174" s="145">
        <f t="shared" si="26"/>
        <v>0</v>
      </c>
      <c r="U174" s="145">
        <f t="shared" si="27"/>
        <v>0</v>
      </c>
      <c r="V174" s="145">
        <f t="shared" si="28"/>
        <v>0</v>
      </c>
      <c r="W174" s="151">
        <f t="shared" si="31"/>
        <v>0</v>
      </c>
      <c r="X174" s="247" t="str">
        <f t="shared" si="33"/>
        <v>NÃO</v>
      </c>
      <c r="Y174" s="242">
        <f t="shared" si="32"/>
        <v>0</v>
      </c>
      <c r="Z174" s="243" t="s">
        <v>36</v>
      </c>
      <c r="AA174" s="243" t="s">
        <v>1208</v>
      </c>
      <c r="AB174" s="243">
        <v>1303569</v>
      </c>
      <c r="AC174" s="243"/>
      <c r="AD174" s="243"/>
    </row>
    <row r="175" spans="1:30" s="33" customFormat="1" ht="19.5" customHeight="1" x14ac:dyDescent="0.25">
      <c r="A175" s="32" t="str">
        <f>Controles!$B$2</f>
        <v>RS</v>
      </c>
      <c r="B175" s="32">
        <f>Controles!$C$2</f>
        <v>10</v>
      </c>
      <c r="C175" s="32" t="s">
        <v>5391</v>
      </c>
      <c r="D175" s="37"/>
      <c r="E175" s="37"/>
      <c r="F175" s="37"/>
      <c r="G175" s="37"/>
      <c r="H175" s="77"/>
      <c r="I175" s="77"/>
      <c r="J175" s="220">
        <f t="shared" si="29"/>
        <v>0</v>
      </c>
      <c r="K175" s="77"/>
      <c r="L175" s="77"/>
      <c r="M175" s="77"/>
      <c r="N175" s="220">
        <f t="shared" si="23"/>
        <v>0</v>
      </c>
      <c r="O175" s="77"/>
      <c r="P175" s="77"/>
      <c r="Q175" s="145">
        <f t="shared" si="30"/>
        <v>0</v>
      </c>
      <c r="R175" s="151">
        <f t="shared" si="24"/>
        <v>0</v>
      </c>
      <c r="S175" s="145">
        <f t="shared" si="25"/>
        <v>0</v>
      </c>
      <c r="T175" s="145">
        <f t="shared" si="26"/>
        <v>0</v>
      </c>
      <c r="U175" s="145">
        <f t="shared" si="27"/>
        <v>0</v>
      </c>
      <c r="V175" s="145">
        <f t="shared" si="28"/>
        <v>0</v>
      </c>
      <c r="W175" s="151">
        <f t="shared" si="31"/>
        <v>0</v>
      </c>
      <c r="X175" s="247" t="str">
        <f t="shared" si="33"/>
        <v>NÃO</v>
      </c>
      <c r="Y175" s="242">
        <f t="shared" si="32"/>
        <v>0</v>
      </c>
      <c r="Z175" s="243" t="s">
        <v>36</v>
      </c>
      <c r="AA175" s="243" t="s">
        <v>1230</v>
      </c>
      <c r="AB175" s="243">
        <v>1303601</v>
      </c>
      <c r="AC175" s="243"/>
      <c r="AD175" s="243"/>
    </row>
    <row r="176" spans="1:30" s="33" customFormat="1" ht="19.5" customHeight="1" x14ac:dyDescent="0.25">
      <c r="A176" s="32" t="str">
        <f>Controles!$B$2</f>
        <v>RS</v>
      </c>
      <c r="B176" s="32">
        <f>Controles!$C$2</f>
        <v>10</v>
      </c>
      <c r="C176" s="32" t="s">
        <v>5391</v>
      </c>
      <c r="D176" s="37"/>
      <c r="E176" s="37"/>
      <c r="F176" s="37"/>
      <c r="G176" s="37"/>
      <c r="H176" s="77"/>
      <c r="I176" s="77"/>
      <c r="J176" s="220">
        <f t="shared" si="29"/>
        <v>0</v>
      </c>
      <c r="K176" s="77"/>
      <c r="L176" s="77"/>
      <c r="M176" s="77"/>
      <c r="N176" s="220">
        <f t="shared" si="23"/>
        <v>0</v>
      </c>
      <c r="O176" s="77"/>
      <c r="P176" s="77"/>
      <c r="Q176" s="145">
        <f t="shared" si="30"/>
        <v>0</v>
      </c>
      <c r="R176" s="151">
        <f t="shared" si="24"/>
        <v>0</v>
      </c>
      <c r="S176" s="145">
        <f t="shared" si="25"/>
        <v>0</v>
      </c>
      <c r="T176" s="145">
        <f t="shared" si="26"/>
        <v>0</v>
      </c>
      <c r="U176" s="145">
        <f t="shared" si="27"/>
        <v>0</v>
      </c>
      <c r="V176" s="145">
        <f t="shared" si="28"/>
        <v>0</v>
      </c>
      <c r="W176" s="151">
        <f t="shared" si="31"/>
        <v>0</v>
      </c>
      <c r="X176" s="247" t="str">
        <f t="shared" si="33"/>
        <v>NÃO</v>
      </c>
      <c r="Y176" s="242">
        <f t="shared" si="32"/>
        <v>0</v>
      </c>
      <c r="Z176" s="243" t="s">
        <v>36</v>
      </c>
      <c r="AA176" s="243" t="s">
        <v>1252</v>
      </c>
      <c r="AB176" s="243">
        <v>1303700</v>
      </c>
      <c r="AC176" s="243"/>
      <c r="AD176" s="243"/>
    </row>
    <row r="177" spans="1:30" s="33" customFormat="1" ht="19.5" customHeight="1" x14ac:dyDescent="0.25">
      <c r="A177" s="32" t="str">
        <f>Controles!$B$2</f>
        <v>RS</v>
      </c>
      <c r="B177" s="32">
        <f>Controles!$C$2</f>
        <v>10</v>
      </c>
      <c r="C177" s="32" t="s">
        <v>5391</v>
      </c>
      <c r="D177" s="37"/>
      <c r="E177" s="37"/>
      <c r="F177" s="37"/>
      <c r="G177" s="37"/>
      <c r="H177" s="77"/>
      <c r="I177" s="77"/>
      <c r="J177" s="220">
        <f t="shared" si="29"/>
        <v>0</v>
      </c>
      <c r="K177" s="77"/>
      <c r="L177" s="77"/>
      <c r="M177" s="77"/>
      <c r="N177" s="220">
        <f t="shared" si="23"/>
        <v>0</v>
      </c>
      <c r="O177" s="77"/>
      <c r="P177" s="77"/>
      <c r="Q177" s="145">
        <f t="shared" si="30"/>
        <v>0</v>
      </c>
      <c r="R177" s="151">
        <f t="shared" si="24"/>
        <v>0</v>
      </c>
      <c r="S177" s="145">
        <f t="shared" si="25"/>
        <v>0</v>
      </c>
      <c r="T177" s="145">
        <f t="shared" si="26"/>
        <v>0</v>
      </c>
      <c r="U177" s="145">
        <f t="shared" si="27"/>
        <v>0</v>
      </c>
      <c r="V177" s="145">
        <f t="shared" si="28"/>
        <v>0</v>
      </c>
      <c r="W177" s="151">
        <f t="shared" si="31"/>
        <v>0</v>
      </c>
      <c r="X177" s="247" t="str">
        <f t="shared" si="33"/>
        <v>NÃO</v>
      </c>
      <c r="Y177" s="242">
        <f t="shared" si="32"/>
        <v>0</v>
      </c>
      <c r="Z177" s="243" t="s">
        <v>36</v>
      </c>
      <c r="AA177" s="243" t="s">
        <v>1275</v>
      </c>
      <c r="AB177" s="243">
        <v>1303809</v>
      </c>
      <c r="AC177" s="243"/>
      <c r="AD177" s="243"/>
    </row>
    <row r="178" spans="1:30" s="33" customFormat="1" ht="19.5" customHeight="1" x14ac:dyDescent="0.25">
      <c r="A178" s="32" t="str">
        <f>Controles!$B$2</f>
        <v>RS</v>
      </c>
      <c r="B178" s="32">
        <f>Controles!$C$2</f>
        <v>10</v>
      </c>
      <c r="C178" s="32" t="s">
        <v>5391</v>
      </c>
      <c r="D178" s="37"/>
      <c r="E178" s="37"/>
      <c r="F178" s="37"/>
      <c r="G178" s="37"/>
      <c r="H178" s="77"/>
      <c r="I178" s="77"/>
      <c r="J178" s="220">
        <f t="shared" si="29"/>
        <v>0</v>
      </c>
      <c r="K178" s="77"/>
      <c r="L178" s="77"/>
      <c r="M178" s="77"/>
      <c r="N178" s="220">
        <f t="shared" si="23"/>
        <v>0</v>
      </c>
      <c r="O178" s="77"/>
      <c r="P178" s="77"/>
      <c r="Q178" s="145">
        <f t="shared" si="30"/>
        <v>0</v>
      </c>
      <c r="R178" s="151">
        <f t="shared" si="24"/>
        <v>0</v>
      </c>
      <c r="S178" s="145">
        <f t="shared" si="25"/>
        <v>0</v>
      </c>
      <c r="T178" s="145">
        <f t="shared" si="26"/>
        <v>0</v>
      </c>
      <c r="U178" s="145">
        <f t="shared" si="27"/>
        <v>0</v>
      </c>
      <c r="V178" s="145">
        <f t="shared" si="28"/>
        <v>0</v>
      </c>
      <c r="W178" s="151">
        <f t="shared" si="31"/>
        <v>0</v>
      </c>
      <c r="X178" s="247" t="str">
        <f t="shared" si="33"/>
        <v>NÃO</v>
      </c>
      <c r="Y178" s="242">
        <f t="shared" si="32"/>
        <v>0</v>
      </c>
      <c r="Z178" s="243" t="s">
        <v>36</v>
      </c>
      <c r="AA178" s="243" t="s">
        <v>1296</v>
      </c>
      <c r="AB178" s="243">
        <v>1303908</v>
      </c>
      <c r="AC178" s="243"/>
      <c r="AD178" s="243"/>
    </row>
    <row r="179" spans="1:30" s="33" customFormat="1" ht="19.5" customHeight="1" x14ac:dyDescent="0.25">
      <c r="A179" s="32" t="str">
        <f>Controles!$B$2</f>
        <v>RS</v>
      </c>
      <c r="B179" s="32">
        <f>Controles!$C$2</f>
        <v>10</v>
      </c>
      <c r="C179" s="32" t="s">
        <v>5391</v>
      </c>
      <c r="D179" s="37"/>
      <c r="E179" s="37"/>
      <c r="F179" s="37"/>
      <c r="G179" s="37"/>
      <c r="H179" s="77"/>
      <c r="I179" s="77"/>
      <c r="J179" s="220">
        <f t="shared" si="29"/>
        <v>0</v>
      </c>
      <c r="K179" s="77"/>
      <c r="L179" s="77"/>
      <c r="M179" s="77"/>
      <c r="N179" s="220">
        <f t="shared" si="23"/>
        <v>0</v>
      </c>
      <c r="O179" s="77"/>
      <c r="P179" s="77"/>
      <c r="Q179" s="145">
        <f t="shared" si="30"/>
        <v>0</v>
      </c>
      <c r="R179" s="151">
        <f t="shared" si="24"/>
        <v>0</v>
      </c>
      <c r="S179" s="145">
        <f t="shared" si="25"/>
        <v>0</v>
      </c>
      <c r="T179" s="145">
        <f t="shared" si="26"/>
        <v>0</v>
      </c>
      <c r="U179" s="145">
        <f t="shared" si="27"/>
        <v>0</v>
      </c>
      <c r="V179" s="145">
        <f t="shared" si="28"/>
        <v>0</v>
      </c>
      <c r="W179" s="151">
        <f t="shared" si="31"/>
        <v>0</v>
      </c>
      <c r="X179" s="247" t="str">
        <f t="shared" si="33"/>
        <v>NÃO</v>
      </c>
      <c r="Y179" s="242">
        <f t="shared" si="32"/>
        <v>0</v>
      </c>
      <c r="Z179" s="243" t="s">
        <v>36</v>
      </c>
      <c r="AA179" s="243" t="s">
        <v>1318</v>
      </c>
      <c r="AB179" s="243">
        <v>1303957</v>
      </c>
      <c r="AC179" s="243"/>
      <c r="AD179" s="243"/>
    </row>
    <row r="180" spans="1:30" s="33" customFormat="1" ht="19.5" customHeight="1" x14ac:dyDescent="0.25">
      <c r="A180" s="32" t="str">
        <f>Controles!$B$2</f>
        <v>RS</v>
      </c>
      <c r="B180" s="32">
        <f>Controles!$C$2</f>
        <v>10</v>
      </c>
      <c r="C180" s="32" t="s">
        <v>5391</v>
      </c>
      <c r="D180" s="37"/>
      <c r="E180" s="37"/>
      <c r="F180" s="37"/>
      <c r="G180" s="37"/>
      <c r="H180" s="77"/>
      <c r="I180" s="77"/>
      <c r="J180" s="220">
        <f t="shared" si="29"/>
        <v>0</v>
      </c>
      <c r="K180" s="77"/>
      <c r="L180" s="77"/>
      <c r="M180" s="77"/>
      <c r="N180" s="220">
        <f t="shared" si="23"/>
        <v>0</v>
      </c>
      <c r="O180" s="77"/>
      <c r="P180" s="77"/>
      <c r="Q180" s="145">
        <f t="shared" si="30"/>
        <v>0</v>
      </c>
      <c r="R180" s="151">
        <f t="shared" si="24"/>
        <v>0</v>
      </c>
      <c r="S180" s="145">
        <f t="shared" si="25"/>
        <v>0</v>
      </c>
      <c r="T180" s="145">
        <f t="shared" si="26"/>
        <v>0</v>
      </c>
      <c r="U180" s="145">
        <f t="shared" si="27"/>
        <v>0</v>
      </c>
      <c r="V180" s="145">
        <f t="shared" si="28"/>
        <v>0</v>
      </c>
      <c r="W180" s="151">
        <f t="shared" si="31"/>
        <v>0</v>
      </c>
      <c r="X180" s="247" t="str">
        <f t="shared" si="33"/>
        <v>NÃO</v>
      </c>
      <c r="Y180" s="242">
        <f t="shared" si="32"/>
        <v>0</v>
      </c>
      <c r="Z180" s="243" t="s">
        <v>36</v>
      </c>
      <c r="AA180" s="243" t="s">
        <v>1340</v>
      </c>
      <c r="AB180" s="243">
        <v>1304005</v>
      </c>
      <c r="AC180" s="243"/>
      <c r="AD180" s="243"/>
    </row>
    <row r="181" spans="1:30" s="33" customFormat="1" ht="19.5" customHeight="1" x14ac:dyDescent="0.25">
      <c r="A181" s="32" t="str">
        <f>Controles!$B$2</f>
        <v>RS</v>
      </c>
      <c r="B181" s="32">
        <f>Controles!$C$2</f>
        <v>10</v>
      </c>
      <c r="C181" s="32" t="s">
        <v>5391</v>
      </c>
      <c r="D181" s="37"/>
      <c r="E181" s="37"/>
      <c r="F181" s="37"/>
      <c r="G181" s="37"/>
      <c r="H181" s="77"/>
      <c r="I181" s="77"/>
      <c r="J181" s="220">
        <f t="shared" si="29"/>
        <v>0</v>
      </c>
      <c r="K181" s="77"/>
      <c r="L181" s="77"/>
      <c r="M181" s="77"/>
      <c r="N181" s="220">
        <f t="shared" si="23"/>
        <v>0</v>
      </c>
      <c r="O181" s="77"/>
      <c r="P181" s="77"/>
      <c r="Q181" s="145">
        <f t="shared" si="30"/>
        <v>0</v>
      </c>
      <c r="R181" s="151">
        <f t="shared" si="24"/>
        <v>0</v>
      </c>
      <c r="S181" s="145">
        <f t="shared" si="25"/>
        <v>0</v>
      </c>
      <c r="T181" s="145">
        <f t="shared" si="26"/>
        <v>0</v>
      </c>
      <c r="U181" s="145">
        <f t="shared" si="27"/>
        <v>0</v>
      </c>
      <c r="V181" s="145">
        <f t="shared" si="28"/>
        <v>0</v>
      </c>
      <c r="W181" s="151">
        <f t="shared" si="31"/>
        <v>0</v>
      </c>
      <c r="X181" s="247" t="str">
        <f t="shared" si="33"/>
        <v>NÃO</v>
      </c>
      <c r="Y181" s="242">
        <f t="shared" si="32"/>
        <v>0</v>
      </c>
      <c r="Z181" s="243" t="s">
        <v>36</v>
      </c>
      <c r="AA181" s="243" t="s">
        <v>1361</v>
      </c>
      <c r="AB181" s="243">
        <v>1304062</v>
      </c>
      <c r="AC181" s="243"/>
      <c r="AD181" s="243"/>
    </row>
    <row r="182" spans="1:30" s="33" customFormat="1" ht="19.5" customHeight="1" x14ac:dyDescent="0.25">
      <c r="A182" s="32" t="str">
        <f>Controles!$B$2</f>
        <v>RS</v>
      </c>
      <c r="B182" s="32">
        <f>Controles!$C$2</f>
        <v>10</v>
      </c>
      <c r="C182" s="32" t="s">
        <v>5391</v>
      </c>
      <c r="D182" s="37"/>
      <c r="E182" s="37"/>
      <c r="F182" s="37"/>
      <c r="G182" s="37"/>
      <c r="H182" s="77"/>
      <c r="I182" s="77"/>
      <c r="J182" s="220">
        <f t="shared" si="29"/>
        <v>0</v>
      </c>
      <c r="K182" s="77"/>
      <c r="L182" s="77"/>
      <c r="M182" s="77"/>
      <c r="N182" s="220">
        <f t="shared" si="23"/>
        <v>0</v>
      </c>
      <c r="O182" s="77"/>
      <c r="P182" s="77"/>
      <c r="Q182" s="145">
        <f t="shared" si="30"/>
        <v>0</v>
      </c>
      <c r="R182" s="151">
        <f t="shared" si="24"/>
        <v>0</v>
      </c>
      <c r="S182" s="145">
        <f t="shared" si="25"/>
        <v>0</v>
      </c>
      <c r="T182" s="145">
        <f t="shared" si="26"/>
        <v>0</v>
      </c>
      <c r="U182" s="145">
        <f t="shared" si="27"/>
        <v>0</v>
      </c>
      <c r="V182" s="145">
        <f t="shared" si="28"/>
        <v>0</v>
      </c>
      <c r="W182" s="151">
        <f t="shared" si="31"/>
        <v>0</v>
      </c>
      <c r="X182" s="247" t="str">
        <f t="shared" si="33"/>
        <v>NÃO</v>
      </c>
      <c r="Y182" s="242">
        <f t="shared" si="32"/>
        <v>0</v>
      </c>
      <c r="Z182" s="243" t="s">
        <v>36</v>
      </c>
      <c r="AA182" s="243" t="s">
        <v>1383</v>
      </c>
      <c r="AB182" s="243">
        <v>1304104</v>
      </c>
      <c r="AC182" s="243"/>
      <c r="AD182" s="243"/>
    </row>
    <row r="183" spans="1:30" s="33" customFormat="1" ht="19.5" customHeight="1" x14ac:dyDescent="0.25">
      <c r="A183" s="32" t="str">
        <f>Controles!$B$2</f>
        <v>RS</v>
      </c>
      <c r="B183" s="32">
        <f>Controles!$C$2</f>
        <v>10</v>
      </c>
      <c r="C183" s="32" t="s">
        <v>5391</v>
      </c>
      <c r="D183" s="37"/>
      <c r="E183" s="37"/>
      <c r="F183" s="37"/>
      <c r="G183" s="37"/>
      <c r="H183" s="77"/>
      <c r="I183" s="77"/>
      <c r="J183" s="220">
        <f t="shared" si="29"/>
        <v>0</v>
      </c>
      <c r="K183" s="77"/>
      <c r="L183" s="77"/>
      <c r="M183" s="77"/>
      <c r="N183" s="220">
        <f t="shared" si="23"/>
        <v>0</v>
      </c>
      <c r="O183" s="77"/>
      <c r="P183" s="77"/>
      <c r="Q183" s="145">
        <f t="shared" si="30"/>
        <v>0</v>
      </c>
      <c r="R183" s="151">
        <f t="shared" si="24"/>
        <v>0</v>
      </c>
      <c r="S183" s="145">
        <f t="shared" si="25"/>
        <v>0</v>
      </c>
      <c r="T183" s="145">
        <f t="shared" si="26"/>
        <v>0</v>
      </c>
      <c r="U183" s="145">
        <f t="shared" si="27"/>
        <v>0</v>
      </c>
      <c r="V183" s="145">
        <f t="shared" si="28"/>
        <v>0</v>
      </c>
      <c r="W183" s="151">
        <f t="shared" si="31"/>
        <v>0</v>
      </c>
      <c r="X183" s="247" t="str">
        <f t="shared" si="33"/>
        <v>NÃO</v>
      </c>
      <c r="Y183" s="242">
        <f t="shared" si="32"/>
        <v>0</v>
      </c>
      <c r="Z183" s="243" t="s">
        <v>36</v>
      </c>
      <c r="AA183" s="243" t="s">
        <v>1405</v>
      </c>
      <c r="AB183" s="243">
        <v>1304203</v>
      </c>
      <c r="AC183" s="243"/>
      <c r="AD183" s="243"/>
    </row>
    <row r="184" spans="1:30" s="33" customFormat="1" ht="19.5" customHeight="1" x14ac:dyDescent="0.25">
      <c r="A184" s="32" t="str">
        <f>Controles!$B$2</f>
        <v>RS</v>
      </c>
      <c r="B184" s="32">
        <f>Controles!$C$2</f>
        <v>10</v>
      </c>
      <c r="C184" s="32" t="s">
        <v>5391</v>
      </c>
      <c r="D184" s="37"/>
      <c r="E184" s="37"/>
      <c r="F184" s="37"/>
      <c r="G184" s="37"/>
      <c r="H184" s="77"/>
      <c r="I184" s="77"/>
      <c r="J184" s="220">
        <f t="shared" si="29"/>
        <v>0</v>
      </c>
      <c r="K184" s="77"/>
      <c r="L184" s="77"/>
      <c r="M184" s="77"/>
      <c r="N184" s="220">
        <f t="shared" si="23"/>
        <v>0</v>
      </c>
      <c r="O184" s="77"/>
      <c r="P184" s="77"/>
      <c r="Q184" s="145">
        <f t="shared" si="30"/>
        <v>0</v>
      </c>
      <c r="R184" s="151">
        <f t="shared" si="24"/>
        <v>0</v>
      </c>
      <c r="S184" s="145">
        <f t="shared" si="25"/>
        <v>0</v>
      </c>
      <c r="T184" s="145">
        <f t="shared" si="26"/>
        <v>0</v>
      </c>
      <c r="U184" s="145">
        <f t="shared" si="27"/>
        <v>0</v>
      </c>
      <c r="V184" s="145">
        <f t="shared" si="28"/>
        <v>0</v>
      </c>
      <c r="W184" s="151">
        <f t="shared" si="31"/>
        <v>0</v>
      </c>
      <c r="X184" s="247" t="str">
        <f t="shared" si="33"/>
        <v>NÃO</v>
      </c>
      <c r="Y184" s="242">
        <f t="shared" si="32"/>
        <v>0</v>
      </c>
      <c r="Z184" s="243" t="s">
        <v>36</v>
      </c>
      <c r="AA184" s="243" t="s">
        <v>1427</v>
      </c>
      <c r="AB184" s="243">
        <v>1304237</v>
      </c>
      <c r="AC184" s="243"/>
      <c r="AD184" s="243"/>
    </row>
    <row r="185" spans="1:30" s="33" customFormat="1" ht="19.5" customHeight="1" x14ac:dyDescent="0.25">
      <c r="A185" s="32" t="str">
        <f>Controles!$B$2</f>
        <v>RS</v>
      </c>
      <c r="B185" s="32">
        <f>Controles!$C$2</f>
        <v>10</v>
      </c>
      <c r="C185" s="32" t="s">
        <v>5391</v>
      </c>
      <c r="D185" s="37"/>
      <c r="E185" s="37"/>
      <c r="F185" s="37"/>
      <c r="G185" s="37"/>
      <c r="H185" s="77"/>
      <c r="I185" s="77"/>
      <c r="J185" s="220">
        <f t="shared" si="29"/>
        <v>0</v>
      </c>
      <c r="K185" s="77"/>
      <c r="L185" s="77"/>
      <c r="M185" s="77"/>
      <c r="N185" s="220">
        <f t="shared" si="23"/>
        <v>0</v>
      </c>
      <c r="O185" s="77"/>
      <c r="P185" s="77"/>
      <c r="Q185" s="145">
        <f t="shared" si="30"/>
        <v>0</v>
      </c>
      <c r="R185" s="151">
        <f t="shared" si="24"/>
        <v>0</v>
      </c>
      <c r="S185" s="145">
        <f t="shared" si="25"/>
        <v>0</v>
      </c>
      <c r="T185" s="145">
        <f t="shared" si="26"/>
        <v>0</v>
      </c>
      <c r="U185" s="145">
        <f t="shared" si="27"/>
        <v>0</v>
      </c>
      <c r="V185" s="145">
        <f t="shared" si="28"/>
        <v>0</v>
      </c>
      <c r="W185" s="151">
        <f t="shared" si="31"/>
        <v>0</v>
      </c>
      <c r="X185" s="247" t="str">
        <f t="shared" si="33"/>
        <v>NÃO</v>
      </c>
      <c r="Y185" s="242">
        <f t="shared" si="32"/>
        <v>0</v>
      </c>
      <c r="Z185" s="243" t="s">
        <v>36</v>
      </c>
      <c r="AA185" s="243" t="s">
        <v>1448</v>
      </c>
      <c r="AB185" s="243">
        <v>1304260</v>
      </c>
      <c r="AC185" s="243"/>
      <c r="AD185" s="243"/>
    </row>
    <row r="186" spans="1:30" s="33" customFormat="1" ht="19.5" customHeight="1" x14ac:dyDescent="0.25">
      <c r="A186" s="32" t="str">
        <f>Controles!$B$2</f>
        <v>RS</v>
      </c>
      <c r="B186" s="32">
        <f>Controles!$C$2</f>
        <v>10</v>
      </c>
      <c r="C186" s="32" t="s">
        <v>5391</v>
      </c>
      <c r="D186" s="37"/>
      <c r="E186" s="37"/>
      <c r="F186" s="37"/>
      <c r="G186" s="37"/>
      <c r="H186" s="77"/>
      <c r="I186" s="77"/>
      <c r="J186" s="220">
        <f t="shared" si="29"/>
        <v>0</v>
      </c>
      <c r="K186" s="77"/>
      <c r="L186" s="77"/>
      <c r="M186" s="77"/>
      <c r="N186" s="220">
        <f t="shared" si="23"/>
        <v>0</v>
      </c>
      <c r="O186" s="77"/>
      <c r="P186" s="77"/>
      <c r="Q186" s="145">
        <f t="shared" si="30"/>
        <v>0</v>
      </c>
      <c r="R186" s="151">
        <f t="shared" si="24"/>
        <v>0</v>
      </c>
      <c r="S186" s="145">
        <f t="shared" si="25"/>
        <v>0</v>
      </c>
      <c r="T186" s="145">
        <f t="shared" si="26"/>
        <v>0</v>
      </c>
      <c r="U186" s="145">
        <f t="shared" si="27"/>
        <v>0</v>
      </c>
      <c r="V186" s="145">
        <f t="shared" si="28"/>
        <v>0</v>
      </c>
      <c r="W186" s="151">
        <f t="shared" si="31"/>
        <v>0</v>
      </c>
      <c r="X186" s="247" t="str">
        <f t="shared" si="33"/>
        <v>NÃO</v>
      </c>
      <c r="Y186" s="242">
        <f t="shared" si="32"/>
        <v>0</v>
      </c>
      <c r="Z186" s="243" t="s">
        <v>36</v>
      </c>
      <c r="AA186" s="243" t="s">
        <v>1468</v>
      </c>
      <c r="AB186" s="243">
        <v>1304302</v>
      </c>
      <c r="AC186" s="243"/>
      <c r="AD186" s="243"/>
    </row>
    <row r="187" spans="1:30" s="33" customFormat="1" ht="19.5" customHeight="1" x14ac:dyDescent="0.25">
      <c r="A187" s="32" t="str">
        <f>Controles!$B$2</f>
        <v>RS</v>
      </c>
      <c r="B187" s="32">
        <f>Controles!$C$2</f>
        <v>10</v>
      </c>
      <c r="C187" s="32" t="s">
        <v>5391</v>
      </c>
      <c r="D187" s="37"/>
      <c r="E187" s="37"/>
      <c r="F187" s="37"/>
      <c r="G187" s="37"/>
      <c r="H187" s="77"/>
      <c r="I187" s="77"/>
      <c r="J187" s="220">
        <f t="shared" si="29"/>
        <v>0</v>
      </c>
      <c r="K187" s="77"/>
      <c r="L187" s="77"/>
      <c r="M187" s="77"/>
      <c r="N187" s="220">
        <f t="shared" si="23"/>
        <v>0</v>
      </c>
      <c r="O187" s="77"/>
      <c r="P187" s="77"/>
      <c r="Q187" s="145">
        <f t="shared" si="30"/>
        <v>0</v>
      </c>
      <c r="R187" s="151">
        <f t="shared" si="24"/>
        <v>0</v>
      </c>
      <c r="S187" s="145">
        <f t="shared" si="25"/>
        <v>0</v>
      </c>
      <c r="T187" s="145">
        <f t="shared" si="26"/>
        <v>0</v>
      </c>
      <c r="U187" s="145">
        <f t="shared" si="27"/>
        <v>0</v>
      </c>
      <c r="V187" s="145">
        <f t="shared" si="28"/>
        <v>0</v>
      </c>
      <c r="W187" s="151">
        <f t="shared" si="31"/>
        <v>0</v>
      </c>
      <c r="X187" s="247" t="str">
        <f t="shared" si="33"/>
        <v>NÃO</v>
      </c>
      <c r="Y187" s="242">
        <f t="shared" si="32"/>
        <v>0</v>
      </c>
      <c r="Z187" s="243" t="s">
        <v>36</v>
      </c>
      <c r="AA187" s="243" t="s">
        <v>1490</v>
      </c>
      <c r="AB187" s="243">
        <v>1304401</v>
      </c>
      <c r="AC187" s="243"/>
      <c r="AD187" s="243"/>
    </row>
    <row r="188" spans="1:30" s="33" customFormat="1" ht="19.5" customHeight="1" x14ac:dyDescent="0.25">
      <c r="A188" s="32" t="str">
        <f>Controles!$B$2</f>
        <v>RS</v>
      </c>
      <c r="B188" s="32">
        <f>Controles!$C$2</f>
        <v>10</v>
      </c>
      <c r="C188" s="32" t="s">
        <v>5391</v>
      </c>
      <c r="D188" s="37"/>
      <c r="E188" s="37"/>
      <c r="F188" s="37"/>
      <c r="G188" s="37"/>
      <c r="H188" s="77"/>
      <c r="I188" s="77"/>
      <c r="J188" s="220">
        <f t="shared" si="29"/>
        <v>0</v>
      </c>
      <c r="K188" s="77"/>
      <c r="L188" s="77"/>
      <c r="M188" s="77"/>
      <c r="N188" s="220">
        <f t="shared" si="23"/>
        <v>0</v>
      </c>
      <c r="O188" s="77"/>
      <c r="P188" s="77"/>
      <c r="Q188" s="145">
        <f t="shared" si="30"/>
        <v>0</v>
      </c>
      <c r="R188" s="151">
        <f t="shared" si="24"/>
        <v>0</v>
      </c>
      <c r="S188" s="145">
        <f t="shared" si="25"/>
        <v>0</v>
      </c>
      <c r="T188" s="145">
        <f t="shared" si="26"/>
        <v>0</v>
      </c>
      <c r="U188" s="145">
        <f t="shared" si="27"/>
        <v>0</v>
      </c>
      <c r="V188" s="145">
        <f t="shared" si="28"/>
        <v>0</v>
      </c>
      <c r="W188" s="151">
        <f t="shared" si="31"/>
        <v>0</v>
      </c>
      <c r="X188" s="247" t="str">
        <f t="shared" si="33"/>
        <v>NÃO</v>
      </c>
      <c r="Y188" s="242">
        <f t="shared" si="32"/>
        <v>0</v>
      </c>
      <c r="Z188" s="243" t="s">
        <v>38</v>
      </c>
      <c r="AA188" s="243" t="s">
        <v>93</v>
      </c>
      <c r="AB188" s="243">
        <v>1600105</v>
      </c>
      <c r="AC188" s="243"/>
      <c r="AD188" s="243"/>
    </row>
    <row r="189" spans="1:30" s="33" customFormat="1" ht="19.5" customHeight="1" x14ac:dyDescent="0.25">
      <c r="A189" s="32" t="str">
        <f>Controles!$B$2</f>
        <v>RS</v>
      </c>
      <c r="B189" s="32">
        <f>Controles!$C$2</f>
        <v>10</v>
      </c>
      <c r="C189" s="32" t="s">
        <v>5391</v>
      </c>
      <c r="D189" s="37"/>
      <c r="E189" s="37"/>
      <c r="F189" s="37"/>
      <c r="G189" s="37"/>
      <c r="H189" s="77"/>
      <c r="I189" s="77"/>
      <c r="J189" s="220">
        <f t="shared" si="29"/>
        <v>0</v>
      </c>
      <c r="K189" s="77"/>
      <c r="L189" s="77"/>
      <c r="M189" s="77"/>
      <c r="N189" s="220">
        <f t="shared" si="23"/>
        <v>0</v>
      </c>
      <c r="O189" s="77"/>
      <c r="P189" s="77"/>
      <c r="Q189" s="145">
        <f t="shared" si="30"/>
        <v>0</v>
      </c>
      <c r="R189" s="151">
        <f t="shared" si="24"/>
        <v>0</v>
      </c>
      <c r="S189" s="145">
        <f t="shared" si="25"/>
        <v>0</v>
      </c>
      <c r="T189" s="145">
        <f t="shared" si="26"/>
        <v>0</v>
      </c>
      <c r="U189" s="145">
        <f t="shared" si="27"/>
        <v>0</v>
      </c>
      <c r="V189" s="145">
        <f t="shared" si="28"/>
        <v>0</v>
      </c>
      <c r="W189" s="151">
        <f t="shared" si="31"/>
        <v>0</v>
      </c>
      <c r="X189" s="247" t="str">
        <f t="shared" si="33"/>
        <v>NÃO</v>
      </c>
      <c r="Y189" s="242">
        <f t="shared" si="32"/>
        <v>0</v>
      </c>
      <c r="Z189" s="243" t="s">
        <v>38</v>
      </c>
      <c r="AA189" s="243" t="s">
        <v>119</v>
      </c>
      <c r="AB189" s="243">
        <v>1600204</v>
      </c>
      <c r="AC189" s="243"/>
      <c r="AD189" s="243"/>
    </row>
    <row r="190" spans="1:30" s="33" customFormat="1" ht="19.5" customHeight="1" x14ac:dyDescent="0.25">
      <c r="A190" s="32" t="str">
        <f>Controles!$B$2</f>
        <v>RS</v>
      </c>
      <c r="B190" s="32">
        <f>Controles!$C$2</f>
        <v>10</v>
      </c>
      <c r="C190" s="32" t="s">
        <v>5391</v>
      </c>
      <c r="D190" s="37"/>
      <c r="E190" s="37"/>
      <c r="F190" s="37"/>
      <c r="G190" s="37"/>
      <c r="H190" s="77"/>
      <c r="I190" s="77"/>
      <c r="J190" s="220">
        <f t="shared" si="29"/>
        <v>0</v>
      </c>
      <c r="K190" s="77"/>
      <c r="L190" s="77"/>
      <c r="M190" s="77"/>
      <c r="N190" s="220">
        <f t="shared" si="23"/>
        <v>0</v>
      </c>
      <c r="O190" s="77"/>
      <c r="P190" s="77"/>
      <c r="Q190" s="145">
        <f t="shared" si="30"/>
        <v>0</v>
      </c>
      <c r="R190" s="151">
        <f t="shared" si="24"/>
        <v>0</v>
      </c>
      <c r="S190" s="145">
        <f t="shared" si="25"/>
        <v>0</v>
      </c>
      <c r="T190" s="145">
        <f t="shared" si="26"/>
        <v>0</v>
      </c>
      <c r="U190" s="145">
        <f t="shared" si="27"/>
        <v>0</v>
      </c>
      <c r="V190" s="145">
        <f t="shared" si="28"/>
        <v>0</v>
      </c>
      <c r="W190" s="151">
        <f t="shared" si="31"/>
        <v>0</v>
      </c>
      <c r="X190" s="247" t="str">
        <f t="shared" si="33"/>
        <v>NÃO</v>
      </c>
      <c r="Y190" s="242">
        <f t="shared" si="32"/>
        <v>0</v>
      </c>
      <c r="Z190" s="243" t="s">
        <v>38</v>
      </c>
      <c r="AA190" s="243" t="s">
        <v>145</v>
      </c>
      <c r="AB190" s="243">
        <v>1600212</v>
      </c>
      <c r="AC190" s="243"/>
      <c r="AD190" s="243"/>
    </row>
    <row r="191" spans="1:30" s="33" customFormat="1" ht="19.5" customHeight="1" x14ac:dyDescent="0.25">
      <c r="A191" s="32" t="str">
        <f>Controles!$B$2</f>
        <v>RS</v>
      </c>
      <c r="B191" s="32">
        <f>Controles!$C$2</f>
        <v>10</v>
      </c>
      <c r="C191" s="32" t="s">
        <v>5391</v>
      </c>
      <c r="D191" s="37"/>
      <c r="E191" s="37"/>
      <c r="F191" s="37"/>
      <c r="G191" s="37"/>
      <c r="H191" s="77"/>
      <c r="I191" s="77"/>
      <c r="J191" s="220">
        <f t="shared" si="29"/>
        <v>0</v>
      </c>
      <c r="K191" s="77"/>
      <c r="L191" s="77"/>
      <c r="M191" s="77"/>
      <c r="N191" s="220">
        <f t="shared" si="23"/>
        <v>0</v>
      </c>
      <c r="O191" s="77"/>
      <c r="P191" s="77"/>
      <c r="Q191" s="145">
        <f t="shared" si="30"/>
        <v>0</v>
      </c>
      <c r="R191" s="151">
        <f t="shared" si="24"/>
        <v>0</v>
      </c>
      <c r="S191" s="145">
        <f t="shared" si="25"/>
        <v>0</v>
      </c>
      <c r="T191" s="145">
        <f t="shared" si="26"/>
        <v>0</v>
      </c>
      <c r="U191" s="145">
        <f t="shared" si="27"/>
        <v>0</v>
      </c>
      <c r="V191" s="145">
        <f t="shared" si="28"/>
        <v>0</v>
      </c>
      <c r="W191" s="151">
        <f t="shared" si="31"/>
        <v>0</v>
      </c>
      <c r="X191" s="247" t="str">
        <f t="shared" si="33"/>
        <v>NÃO</v>
      </c>
      <c r="Y191" s="242">
        <f t="shared" si="32"/>
        <v>0</v>
      </c>
      <c r="Z191" s="243" t="s">
        <v>38</v>
      </c>
      <c r="AA191" s="243" t="s">
        <v>170</v>
      </c>
      <c r="AB191" s="243">
        <v>1600238</v>
      </c>
      <c r="AC191" s="243"/>
      <c r="AD191" s="243"/>
    </row>
    <row r="192" spans="1:30" s="33" customFormat="1" ht="19.5" customHeight="1" x14ac:dyDescent="0.25">
      <c r="A192" s="32" t="str">
        <f>Controles!$B$2</f>
        <v>RS</v>
      </c>
      <c r="B192" s="32">
        <f>Controles!$C$2</f>
        <v>10</v>
      </c>
      <c r="C192" s="32" t="s">
        <v>5391</v>
      </c>
      <c r="D192" s="37"/>
      <c r="E192" s="37"/>
      <c r="F192" s="37"/>
      <c r="G192" s="37"/>
      <c r="H192" s="77"/>
      <c r="I192" s="77"/>
      <c r="J192" s="220">
        <f t="shared" si="29"/>
        <v>0</v>
      </c>
      <c r="K192" s="77"/>
      <c r="L192" s="77"/>
      <c r="M192" s="77"/>
      <c r="N192" s="220">
        <f t="shared" si="23"/>
        <v>0</v>
      </c>
      <c r="O192" s="77"/>
      <c r="P192" s="77"/>
      <c r="Q192" s="145">
        <f t="shared" si="30"/>
        <v>0</v>
      </c>
      <c r="R192" s="151">
        <f t="shared" si="24"/>
        <v>0</v>
      </c>
      <c r="S192" s="145">
        <f t="shared" si="25"/>
        <v>0</v>
      </c>
      <c r="T192" s="145">
        <f t="shared" si="26"/>
        <v>0</v>
      </c>
      <c r="U192" s="145">
        <f t="shared" si="27"/>
        <v>0</v>
      </c>
      <c r="V192" s="145">
        <f t="shared" si="28"/>
        <v>0</v>
      </c>
      <c r="W192" s="151">
        <f t="shared" si="31"/>
        <v>0</v>
      </c>
      <c r="X192" s="247" t="str">
        <f t="shared" si="33"/>
        <v>NÃO</v>
      </c>
      <c r="Y192" s="242">
        <f t="shared" si="32"/>
        <v>0</v>
      </c>
      <c r="Z192" s="243" t="s">
        <v>38</v>
      </c>
      <c r="AA192" s="243" t="s">
        <v>196</v>
      </c>
      <c r="AB192" s="243">
        <v>1600253</v>
      </c>
      <c r="AC192" s="243"/>
      <c r="AD192" s="243"/>
    </row>
    <row r="193" spans="1:30" s="33" customFormat="1" ht="19.5" customHeight="1" x14ac:dyDescent="0.25">
      <c r="A193" s="32" t="str">
        <f>Controles!$B$2</f>
        <v>RS</v>
      </c>
      <c r="B193" s="32">
        <f>Controles!$C$2</f>
        <v>10</v>
      </c>
      <c r="C193" s="32" t="s">
        <v>5391</v>
      </c>
      <c r="D193" s="37"/>
      <c r="E193" s="37"/>
      <c r="F193" s="37"/>
      <c r="G193" s="37"/>
      <c r="H193" s="77"/>
      <c r="I193" s="77"/>
      <c r="J193" s="220">
        <f t="shared" si="29"/>
        <v>0</v>
      </c>
      <c r="K193" s="77"/>
      <c r="L193" s="77"/>
      <c r="M193" s="77"/>
      <c r="N193" s="220">
        <f t="shared" si="23"/>
        <v>0</v>
      </c>
      <c r="O193" s="77"/>
      <c r="P193" s="77"/>
      <c r="Q193" s="145">
        <f t="shared" si="30"/>
        <v>0</v>
      </c>
      <c r="R193" s="151">
        <f t="shared" si="24"/>
        <v>0</v>
      </c>
      <c r="S193" s="145">
        <f t="shared" si="25"/>
        <v>0</v>
      </c>
      <c r="T193" s="145">
        <f t="shared" si="26"/>
        <v>0</v>
      </c>
      <c r="U193" s="145">
        <f t="shared" si="27"/>
        <v>0</v>
      </c>
      <c r="V193" s="145">
        <f t="shared" si="28"/>
        <v>0</v>
      </c>
      <c r="W193" s="151">
        <f t="shared" si="31"/>
        <v>0</v>
      </c>
      <c r="X193" s="247" t="str">
        <f t="shared" si="33"/>
        <v>NÃO</v>
      </c>
      <c r="Y193" s="242">
        <f t="shared" si="32"/>
        <v>0</v>
      </c>
      <c r="Z193" s="243" t="s">
        <v>38</v>
      </c>
      <c r="AA193" s="243" t="s">
        <v>222</v>
      </c>
      <c r="AB193" s="243">
        <v>1600279</v>
      </c>
      <c r="AC193" s="243"/>
      <c r="AD193" s="243"/>
    </row>
    <row r="194" spans="1:30" s="33" customFormat="1" ht="19.5" customHeight="1" x14ac:dyDescent="0.25">
      <c r="A194" s="32" t="str">
        <f>Controles!$B$2</f>
        <v>RS</v>
      </c>
      <c r="B194" s="32">
        <f>Controles!$C$2</f>
        <v>10</v>
      </c>
      <c r="C194" s="32" t="s">
        <v>5391</v>
      </c>
      <c r="D194" s="37"/>
      <c r="E194" s="37"/>
      <c r="F194" s="37"/>
      <c r="G194" s="37"/>
      <c r="H194" s="77"/>
      <c r="I194" s="77"/>
      <c r="J194" s="220">
        <f t="shared" si="29"/>
        <v>0</v>
      </c>
      <c r="K194" s="77"/>
      <c r="L194" s="77"/>
      <c r="M194" s="77"/>
      <c r="N194" s="220">
        <f t="shared" ref="N194:N257" si="34">L194+M194</f>
        <v>0</v>
      </c>
      <c r="O194" s="77"/>
      <c r="P194" s="77"/>
      <c r="Q194" s="145">
        <f t="shared" si="30"/>
        <v>0</v>
      </c>
      <c r="R194" s="151">
        <f t="shared" ref="R194:R257" si="35">IF(AND(N194&gt;0,H194+I194=0),"VERIFICAR",0)</f>
        <v>0</v>
      </c>
      <c r="S194" s="145">
        <f t="shared" ref="S194:S257" si="36">IF(AND(I194=0,(K194-N194)&lt;0),"ERRO",0)</f>
        <v>0</v>
      </c>
      <c r="T194" s="145">
        <f t="shared" ref="T194:T257" si="37">IF(AND(I194=0,O194&gt;N194),"ERRO",0)</f>
        <v>0</v>
      </c>
      <c r="U194" s="145">
        <f t="shared" ref="U194:U257" si="38">IF(O194&gt;0, IF(H194= 0, IF(I194=0, "ERRO",0),0),0)</f>
        <v>0</v>
      </c>
      <c r="V194" s="145">
        <f t="shared" ref="V194:V257" si="39">IF(P194&gt;0, IF(H194= 0, IF(I194=0, "ERRO",0),0),0)</f>
        <v>0</v>
      </c>
      <c r="W194" s="151">
        <f t="shared" si="31"/>
        <v>0</v>
      </c>
      <c r="X194" s="247" t="str">
        <f t="shared" si="33"/>
        <v>NÃO</v>
      </c>
      <c r="Y194" s="242">
        <f t="shared" si="32"/>
        <v>0</v>
      </c>
      <c r="Z194" s="243" t="s">
        <v>38</v>
      </c>
      <c r="AA194" s="243" t="s">
        <v>246</v>
      </c>
      <c r="AB194" s="243">
        <v>1600303</v>
      </c>
      <c r="AC194" s="243"/>
      <c r="AD194" s="243"/>
    </row>
    <row r="195" spans="1:30" s="33" customFormat="1" ht="19.5" customHeight="1" x14ac:dyDescent="0.25">
      <c r="A195" s="32" t="str">
        <f>Controles!$B$2</f>
        <v>RS</v>
      </c>
      <c r="B195" s="32">
        <f>Controles!$C$2</f>
        <v>10</v>
      </c>
      <c r="C195" s="32" t="s">
        <v>5391</v>
      </c>
      <c r="D195" s="37"/>
      <c r="E195" s="37"/>
      <c r="F195" s="37"/>
      <c r="G195" s="37"/>
      <c r="H195" s="77"/>
      <c r="I195" s="77"/>
      <c r="J195" s="220">
        <f t="shared" ref="J195:J258" si="40">SUM(H195:I195)</f>
        <v>0</v>
      </c>
      <c r="K195" s="77"/>
      <c r="L195" s="77"/>
      <c r="M195" s="77"/>
      <c r="N195" s="220">
        <f t="shared" si="34"/>
        <v>0</v>
      </c>
      <c r="O195" s="77"/>
      <c r="P195" s="77"/>
      <c r="Q195" s="145">
        <f t="shared" ref="Q195:Q258" si="41">IF(H195&gt;N195,"ERRO",0)</f>
        <v>0</v>
      </c>
      <c r="R195" s="151">
        <f t="shared" si="35"/>
        <v>0</v>
      </c>
      <c r="S195" s="145">
        <f t="shared" si="36"/>
        <v>0</v>
      </c>
      <c r="T195" s="145">
        <f t="shared" si="37"/>
        <v>0</v>
      </c>
      <c r="U195" s="145">
        <f t="shared" si="38"/>
        <v>0</v>
      </c>
      <c r="V195" s="145">
        <f t="shared" si="39"/>
        <v>0</v>
      </c>
      <c r="W195" s="151">
        <f t="shared" ref="W195:W258" si="42">IF(O195+P195&gt;K195,"VERIFICAR",0)</f>
        <v>0</v>
      </c>
      <c r="X195" s="247" t="str">
        <f t="shared" si="33"/>
        <v>NÃO</v>
      </c>
      <c r="Y195" s="242">
        <f t="shared" ref="Y195:Y258" si="43">IF(X195="NÃO",0,1)</f>
        <v>0</v>
      </c>
      <c r="Z195" s="243" t="s">
        <v>38</v>
      </c>
      <c r="AA195" s="243" t="s">
        <v>271</v>
      </c>
      <c r="AB195" s="243">
        <v>1600402</v>
      </c>
      <c r="AC195" s="243"/>
      <c r="AD195" s="243"/>
    </row>
    <row r="196" spans="1:30" s="33" customFormat="1" ht="19.5" customHeight="1" x14ac:dyDescent="0.25">
      <c r="A196" s="32" t="str">
        <f>Controles!$B$2</f>
        <v>RS</v>
      </c>
      <c r="B196" s="32">
        <f>Controles!$C$2</f>
        <v>10</v>
      </c>
      <c r="C196" s="32" t="s">
        <v>5391</v>
      </c>
      <c r="D196" s="37"/>
      <c r="E196" s="37"/>
      <c r="F196" s="37"/>
      <c r="G196" s="37"/>
      <c r="H196" s="77"/>
      <c r="I196" s="77"/>
      <c r="J196" s="220">
        <f t="shared" si="40"/>
        <v>0</v>
      </c>
      <c r="K196" s="77"/>
      <c r="L196" s="77"/>
      <c r="M196" s="77"/>
      <c r="N196" s="220">
        <f t="shared" si="34"/>
        <v>0</v>
      </c>
      <c r="O196" s="77"/>
      <c r="P196" s="77"/>
      <c r="Q196" s="145">
        <f t="shared" si="41"/>
        <v>0</v>
      </c>
      <c r="R196" s="151">
        <f t="shared" si="35"/>
        <v>0</v>
      </c>
      <c r="S196" s="145">
        <f t="shared" si="36"/>
        <v>0</v>
      </c>
      <c r="T196" s="145">
        <f t="shared" si="37"/>
        <v>0</v>
      </c>
      <c r="U196" s="145">
        <f t="shared" si="38"/>
        <v>0</v>
      </c>
      <c r="V196" s="145">
        <f t="shared" si="39"/>
        <v>0</v>
      </c>
      <c r="W196" s="151">
        <f t="shared" si="42"/>
        <v>0</v>
      </c>
      <c r="X196" s="247" t="str">
        <f t="shared" si="33"/>
        <v>NÃO</v>
      </c>
      <c r="Y196" s="242">
        <f t="shared" si="43"/>
        <v>0</v>
      </c>
      <c r="Z196" s="243" t="s">
        <v>38</v>
      </c>
      <c r="AA196" s="243" t="s">
        <v>297</v>
      </c>
      <c r="AB196" s="243">
        <v>1600501</v>
      </c>
      <c r="AC196" s="243"/>
      <c r="AD196" s="243"/>
    </row>
    <row r="197" spans="1:30" s="33" customFormat="1" ht="19.5" customHeight="1" x14ac:dyDescent="0.25">
      <c r="A197" s="32" t="str">
        <f>Controles!$B$2</f>
        <v>RS</v>
      </c>
      <c r="B197" s="32">
        <f>Controles!$C$2</f>
        <v>10</v>
      </c>
      <c r="C197" s="32" t="s">
        <v>5391</v>
      </c>
      <c r="D197" s="37"/>
      <c r="E197" s="37"/>
      <c r="F197" s="37"/>
      <c r="G197" s="37"/>
      <c r="H197" s="77"/>
      <c r="I197" s="77"/>
      <c r="J197" s="220">
        <f t="shared" si="40"/>
        <v>0</v>
      </c>
      <c r="K197" s="77"/>
      <c r="L197" s="77"/>
      <c r="M197" s="77"/>
      <c r="N197" s="220">
        <f t="shared" si="34"/>
        <v>0</v>
      </c>
      <c r="O197" s="77"/>
      <c r="P197" s="77"/>
      <c r="Q197" s="145">
        <f t="shared" si="41"/>
        <v>0</v>
      </c>
      <c r="R197" s="151">
        <f t="shared" si="35"/>
        <v>0</v>
      </c>
      <c r="S197" s="145">
        <f t="shared" si="36"/>
        <v>0</v>
      </c>
      <c r="T197" s="145">
        <f t="shared" si="37"/>
        <v>0</v>
      </c>
      <c r="U197" s="145">
        <f t="shared" si="38"/>
        <v>0</v>
      </c>
      <c r="V197" s="145">
        <f t="shared" si="39"/>
        <v>0</v>
      </c>
      <c r="W197" s="151">
        <f t="shared" si="42"/>
        <v>0</v>
      </c>
      <c r="X197" s="247" t="str">
        <f t="shared" si="33"/>
        <v>NÃO</v>
      </c>
      <c r="Y197" s="242">
        <f t="shared" si="43"/>
        <v>0</v>
      </c>
      <c r="Z197" s="243" t="s">
        <v>38</v>
      </c>
      <c r="AA197" s="243" t="s">
        <v>323</v>
      </c>
      <c r="AB197" s="243">
        <v>1600154</v>
      </c>
      <c r="AC197" s="243"/>
      <c r="AD197" s="243"/>
    </row>
    <row r="198" spans="1:30" s="33" customFormat="1" ht="19.5" customHeight="1" x14ac:dyDescent="0.25">
      <c r="A198" s="32" t="str">
        <f>Controles!$B$2</f>
        <v>RS</v>
      </c>
      <c r="B198" s="32">
        <f>Controles!$C$2</f>
        <v>10</v>
      </c>
      <c r="C198" s="32" t="s">
        <v>5391</v>
      </c>
      <c r="D198" s="37"/>
      <c r="E198" s="37"/>
      <c r="F198" s="37"/>
      <c r="G198" s="37"/>
      <c r="H198" s="77"/>
      <c r="I198" s="77"/>
      <c r="J198" s="220">
        <f t="shared" si="40"/>
        <v>0</v>
      </c>
      <c r="K198" s="77"/>
      <c r="L198" s="77"/>
      <c r="M198" s="77"/>
      <c r="N198" s="220">
        <f t="shared" si="34"/>
        <v>0</v>
      </c>
      <c r="O198" s="77"/>
      <c r="P198" s="77"/>
      <c r="Q198" s="145">
        <f t="shared" si="41"/>
        <v>0</v>
      </c>
      <c r="R198" s="151">
        <f t="shared" si="35"/>
        <v>0</v>
      </c>
      <c r="S198" s="145">
        <f t="shared" si="36"/>
        <v>0</v>
      </c>
      <c r="T198" s="145">
        <f t="shared" si="37"/>
        <v>0</v>
      </c>
      <c r="U198" s="145">
        <f t="shared" si="38"/>
        <v>0</v>
      </c>
      <c r="V198" s="145">
        <f t="shared" si="39"/>
        <v>0</v>
      </c>
      <c r="W198" s="151">
        <f t="shared" si="42"/>
        <v>0</v>
      </c>
      <c r="X198" s="247" t="str">
        <f t="shared" ref="X198:X261" si="44">IF(AND(Q198=0,S198=0,T198=0,U198=0,V198=0), "NÃO", "SIM")</f>
        <v>NÃO</v>
      </c>
      <c r="Y198" s="242">
        <f t="shared" si="43"/>
        <v>0</v>
      </c>
      <c r="Z198" s="243" t="s">
        <v>38</v>
      </c>
      <c r="AA198" s="243" t="s">
        <v>348</v>
      </c>
      <c r="AB198" s="243">
        <v>1600535</v>
      </c>
      <c r="AC198" s="243"/>
      <c r="AD198" s="243"/>
    </row>
    <row r="199" spans="1:30" s="33" customFormat="1" ht="19.5" customHeight="1" x14ac:dyDescent="0.25">
      <c r="A199" s="32" t="str">
        <f>Controles!$B$2</f>
        <v>RS</v>
      </c>
      <c r="B199" s="32">
        <f>Controles!$C$2</f>
        <v>10</v>
      </c>
      <c r="C199" s="32" t="s">
        <v>5391</v>
      </c>
      <c r="D199" s="37"/>
      <c r="E199" s="37"/>
      <c r="F199" s="37"/>
      <c r="G199" s="37"/>
      <c r="H199" s="77"/>
      <c r="I199" s="77"/>
      <c r="J199" s="220">
        <f t="shared" si="40"/>
        <v>0</v>
      </c>
      <c r="K199" s="77"/>
      <c r="L199" s="77"/>
      <c r="M199" s="77"/>
      <c r="N199" s="220">
        <f t="shared" si="34"/>
        <v>0</v>
      </c>
      <c r="O199" s="77"/>
      <c r="P199" s="77"/>
      <c r="Q199" s="145">
        <f t="shared" si="41"/>
        <v>0</v>
      </c>
      <c r="R199" s="151">
        <f t="shared" si="35"/>
        <v>0</v>
      </c>
      <c r="S199" s="145">
        <f t="shared" si="36"/>
        <v>0</v>
      </c>
      <c r="T199" s="145">
        <f t="shared" si="37"/>
        <v>0</v>
      </c>
      <c r="U199" s="145">
        <f t="shared" si="38"/>
        <v>0</v>
      </c>
      <c r="V199" s="145">
        <f t="shared" si="39"/>
        <v>0</v>
      </c>
      <c r="W199" s="151">
        <f t="shared" si="42"/>
        <v>0</v>
      </c>
      <c r="X199" s="247" t="str">
        <f t="shared" si="44"/>
        <v>NÃO</v>
      </c>
      <c r="Y199" s="242">
        <f t="shared" si="43"/>
        <v>0</v>
      </c>
      <c r="Z199" s="243" t="s">
        <v>38</v>
      </c>
      <c r="AA199" s="243" t="s">
        <v>372</v>
      </c>
      <c r="AB199" s="243">
        <v>1600550</v>
      </c>
      <c r="AC199" s="243"/>
      <c r="AD199" s="243"/>
    </row>
    <row r="200" spans="1:30" s="33" customFormat="1" ht="19.5" customHeight="1" x14ac:dyDescent="0.25">
      <c r="A200" s="32" t="str">
        <f>Controles!$B$2</f>
        <v>RS</v>
      </c>
      <c r="B200" s="32">
        <f>Controles!$C$2</f>
        <v>10</v>
      </c>
      <c r="C200" s="32" t="s">
        <v>5391</v>
      </c>
      <c r="D200" s="37"/>
      <c r="E200" s="37"/>
      <c r="F200" s="37"/>
      <c r="G200" s="37"/>
      <c r="H200" s="77"/>
      <c r="I200" s="77"/>
      <c r="J200" s="220">
        <f t="shared" si="40"/>
        <v>0</v>
      </c>
      <c r="K200" s="77"/>
      <c r="L200" s="77"/>
      <c r="M200" s="77"/>
      <c r="N200" s="220">
        <f t="shared" si="34"/>
        <v>0</v>
      </c>
      <c r="O200" s="77"/>
      <c r="P200" s="77"/>
      <c r="Q200" s="145">
        <f t="shared" si="41"/>
        <v>0</v>
      </c>
      <c r="R200" s="151">
        <f t="shared" si="35"/>
        <v>0</v>
      </c>
      <c r="S200" s="145">
        <f t="shared" si="36"/>
        <v>0</v>
      </c>
      <c r="T200" s="145">
        <f t="shared" si="37"/>
        <v>0</v>
      </c>
      <c r="U200" s="145">
        <f t="shared" si="38"/>
        <v>0</v>
      </c>
      <c r="V200" s="145">
        <f t="shared" si="39"/>
        <v>0</v>
      </c>
      <c r="W200" s="151">
        <f t="shared" si="42"/>
        <v>0</v>
      </c>
      <c r="X200" s="247" t="str">
        <f t="shared" si="44"/>
        <v>NÃO</v>
      </c>
      <c r="Y200" s="242">
        <f t="shared" si="43"/>
        <v>0</v>
      </c>
      <c r="Z200" s="243" t="s">
        <v>38</v>
      </c>
      <c r="AA200" s="243" t="s">
        <v>397</v>
      </c>
      <c r="AB200" s="243">
        <v>1600600</v>
      </c>
      <c r="AC200" s="243"/>
      <c r="AD200" s="243"/>
    </row>
    <row r="201" spans="1:30" s="33" customFormat="1" ht="19.5" customHeight="1" x14ac:dyDescent="0.25">
      <c r="A201" s="32" t="str">
        <f>Controles!$B$2</f>
        <v>RS</v>
      </c>
      <c r="B201" s="32">
        <f>Controles!$C$2</f>
        <v>10</v>
      </c>
      <c r="C201" s="32" t="s">
        <v>5391</v>
      </c>
      <c r="D201" s="37"/>
      <c r="E201" s="37"/>
      <c r="F201" s="37"/>
      <c r="G201" s="37"/>
      <c r="H201" s="77"/>
      <c r="I201" s="77"/>
      <c r="J201" s="220">
        <f t="shared" si="40"/>
        <v>0</v>
      </c>
      <c r="K201" s="77"/>
      <c r="L201" s="77"/>
      <c r="M201" s="77"/>
      <c r="N201" s="220">
        <f t="shared" si="34"/>
        <v>0</v>
      </c>
      <c r="O201" s="77"/>
      <c r="P201" s="77"/>
      <c r="Q201" s="145">
        <f t="shared" si="41"/>
        <v>0</v>
      </c>
      <c r="R201" s="151">
        <f t="shared" si="35"/>
        <v>0</v>
      </c>
      <c r="S201" s="145">
        <f t="shared" si="36"/>
        <v>0</v>
      </c>
      <c r="T201" s="145">
        <f t="shared" si="37"/>
        <v>0</v>
      </c>
      <c r="U201" s="145">
        <f t="shared" si="38"/>
        <v>0</v>
      </c>
      <c r="V201" s="145">
        <f t="shared" si="39"/>
        <v>0</v>
      </c>
      <c r="W201" s="151">
        <f t="shared" si="42"/>
        <v>0</v>
      </c>
      <c r="X201" s="247" t="str">
        <f t="shared" si="44"/>
        <v>NÃO</v>
      </c>
      <c r="Y201" s="242">
        <f t="shared" si="43"/>
        <v>0</v>
      </c>
      <c r="Z201" s="243" t="s">
        <v>38</v>
      </c>
      <c r="AA201" s="243" t="s">
        <v>422</v>
      </c>
      <c r="AB201" s="243">
        <v>1600055</v>
      </c>
      <c r="AC201" s="243"/>
      <c r="AD201" s="243"/>
    </row>
    <row r="202" spans="1:30" s="33" customFormat="1" ht="19.5" customHeight="1" x14ac:dyDescent="0.25">
      <c r="A202" s="32" t="str">
        <f>Controles!$B$2</f>
        <v>RS</v>
      </c>
      <c r="B202" s="32">
        <f>Controles!$C$2</f>
        <v>10</v>
      </c>
      <c r="C202" s="32" t="s">
        <v>5391</v>
      </c>
      <c r="D202" s="37"/>
      <c r="E202" s="37"/>
      <c r="F202" s="37"/>
      <c r="G202" s="37"/>
      <c r="H202" s="77"/>
      <c r="I202" s="77"/>
      <c r="J202" s="220">
        <f t="shared" si="40"/>
        <v>0</v>
      </c>
      <c r="K202" s="77"/>
      <c r="L202" s="77"/>
      <c r="M202" s="77"/>
      <c r="N202" s="220">
        <f t="shared" si="34"/>
        <v>0</v>
      </c>
      <c r="O202" s="77"/>
      <c r="P202" s="77"/>
      <c r="Q202" s="145">
        <f t="shared" si="41"/>
        <v>0</v>
      </c>
      <c r="R202" s="151">
        <f t="shared" si="35"/>
        <v>0</v>
      </c>
      <c r="S202" s="145">
        <f t="shared" si="36"/>
        <v>0</v>
      </c>
      <c r="T202" s="145">
        <f t="shared" si="37"/>
        <v>0</v>
      </c>
      <c r="U202" s="145">
        <f t="shared" si="38"/>
        <v>0</v>
      </c>
      <c r="V202" s="145">
        <f t="shared" si="39"/>
        <v>0</v>
      </c>
      <c r="W202" s="151">
        <f t="shared" si="42"/>
        <v>0</v>
      </c>
      <c r="X202" s="247" t="str">
        <f t="shared" si="44"/>
        <v>NÃO</v>
      </c>
      <c r="Y202" s="242">
        <f t="shared" si="43"/>
        <v>0</v>
      </c>
      <c r="Z202" s="243" t="s">
        <v>38</v>
      </c>
      <c r="AA202" s="243" t="s">
        <v>448</v>
      </c>
      <c r="AB202" s="243">
        <v>1600709</v>
      </c>
      <c r="AC202" s="243"/>
      <c r="AD202" s="243"/>
    </row>
    <row r="203" spans="1:30" s="33" customFormat="1" ht="19.5" customHeight="1" x14ac:dyDescent="0.25">
      <c r="A203" s="32" t="str">
        <f>Controles!$B$2</f>
        <v>RS</v>
      </c>
      <c r="B203" s="32">
        <f>Controles!$C$2</f>
        <v>10</v>
      </c>
      <c r="C203" s="32" t="s">
        <v>5391</v>
      </c>
      <c r="D203" s="37"/>
      <c r="E203" s="37"/>
      <c r="F203" s="37"/>
      <c r="G203" s="37"/>
      <c r="H203" s="77"/>
      <c r="I203" s="77"/>
      <c r="J203" s="220">
        <f t="shared" si="40"/>
        <v>0</v>
      </c>
      <c r="K203" s="77"/>
      <c r="L203" s="77"/>
      <c r="M203" s="77"/>
      <c r="N203" s="220">
        <f t="shared" si="34"/>
        <v>0</v>
      </c>
      <c r="O203" s="77"/>
      <c r="P203" s="77"/>
      <c r="Q203" s="145">
        <f t="shared" si="41"/>
        <v>0</v>
      </c>
      <c r="R203" s="151">
        <f t="shared" si="35"/>
        <v>0</v>
      </c>
      <c r="S203" s="145">
        <f t="shared" si="36"/>
        <v>0</v>
      </c>
      <c r="T203" s="145">
        <f t="shared" si="37"/>
        <v>0</v>
      </c>
      <c r="U203" s="145">
        <f t="shared" si="38"/>
        <v>0</v>
      </c>
      <c r="V203" s="145">
        <f t="shared" si="39"/>
        <v>0</v>
      </c>
      <c r="W203" s="151">
        <f t="shared" si="42"/>
        <v>0</v>
      </c>
      <c r="X203" s="247" t="str">
        <f t="shared" si="44"/>
        <v>NÃO</v>
      </c>
      <c r="Y203" s="242">
        <f t="shared" si="43"/>
        <v>0</v>
      </c>
      <c r="Z203" s="243" t="s">
        <v>38</v>
      </c>
      <c r="AA203" s="243" t="s">
        <v>473</v>
      </c>
      <c r="AB203" s="243">
        <v>1600808</v>
      </c>
      <c r="AC203" s="243"/>
      <c r="AD203" s="243"/>
    </row>
    <row r="204" spans="1:30" s="33" customFormat="1" ht="19.5" customHeight="1" x14ac:dyDescent="0.25">
      <c r="A204" s="32" t="str">
        <f>Controles!$B$2</f>
        <v>RS</v>
      </c>
      <c r="B204" s="32">
        <f>Controles!$C$2</f>
        <v>10</v>
      </c>
      <c r="C204" s="32" t="s">
        <v>5391</v>
      </c>
      <c r="D204" s="37"/>
      <c r="E204" s="37"/>
      <c r="F204" s="37"/>
      <c r="G204" s="37"/>
      <c r="H204" s="77"/>
      <c r="I204" s="77"/>
      <c r="J204" s="220">
        <f t="shared" si="40"/>
        <v>0</v>
      </c>
      <c r="K204" s="77"/>
      <c r="L204" s="77"/>
      <c r="M204" s="77"/>
      <c r="N204" s="220">
        <f t="shared" si="34"/>
        <v>0</v>
      </c>
      <c r="O204" s="77"/>
      <c r="P204" s="77"/>
      <c r="Q204" s="145">
        <f t="shared" si="41"/>
        <v>0</v>
      </c>
      <c r="R204" s="151">
        <f t="shared" si="35"/>
        <v>0</v>
      </c>
      <c r="S204" s="145">
        <f t="shared" si="36"/>
        <v>0</v>
      </c>
      <c r="T204" s="145">
        <f t="shared" si="37"/>
        <v>0</v>
      </c>
      <c r="U204" s="145">
        <f t="shared" si="38"/>
        <v>0</v>
      </c>
      <c r="V204" s="145">
        <f t="shared" si="39"/>
        <v>0</v>
      </c>
      <c r="W204" s="151">
        <f t="shared" si="42"/>
        <v>0</v>
      </c>
      <c r="X204" s="247" t="str">
        <f t="shared" si="44"/>
        <v>NÃO</v>
      </c>
      <c r="Y204" s="242">
        <f t="shared" si="43"/>
        <v>0</v>
      </c>
      <c r="Z204" s="243" t="s">
        <v>42</v>
      </c>
      <c r="AA204" s="243" t="s">
        <v>95</v>
      </c>
      <c r="AB204" s="243">
        <v>2900108</v>
      </c>
      <c r="AC204" s="243"/>
      <c r="AD204" s="243"/>
    </row>
    <row r="205" spans="1:30" s="33" customFormat="1" ht="19.5" customHeight="1" x14ac:dyDescent="0.25">
      <c r="A205" s="32" t="str">
        <f>Controles!$B$2</f>
        <v>RS</v>
      </c>
      <c r="B205" s="32">
        <f>Controles!$C$2</f>
        <v>10</v>
      </c>
      <c r="C205" s="32" t="s">
        <v>5391</v>
      </c>
      <c r="D205" s="37"/>
      <c r="E205" s="37"/>
      <c r="F205" s="37"/>
      <c r="G205" s="37"/>
      <c r="H205" s="77"/>
      <c r="I205" s="77"/>
      <c r="J205" s="220">
        <f t="shared" si="40"/>
        <v>0</v>
      </c>
      <c r="K205" s="77"/>
      <c r="L205" s="77"/>
      <c r="M205" s="77"/>
      <c r="N205" s="220">
        <f t="shared" si="34"/>
        <v>0</v>
      </c>
      <c r="O205" s="77"/>
      <c r="P205" s="77"/>
      <c r="Q205" s="145">
        <f t="shared" si="41"/>
        <v>0</v>
      </c>
      <c r="R205" s="151">
        <f t="shared" si="35"/>
        <v>0</v>
      </c>
      <c r="S205" s="145">
        <f t="shared" si="36"/>
        <v>0</v>
      </c>
      <c r="T205" s="145">
        <f t="shared" si="37"/>
        <v>0</v>
      </c>
      <c r="U205" s="145">
        <f t="shared" si="38"/>
        <v>0</v>
      </c>
      <c r="V205" s="145">
        <f t="shared" si="39"/>
        <v>0</v>
      </c>
      <c r="W205" s="151">
        <f t="shared" si="42"/>
        <v>0</v>
      </c>
      <c r="X205" s="247" t="str">
        <f t="shared" si="44"/>
        <v>NÃO</v>
      </c>
      <c r="Y205" s="242">
        <f t="shared" si="43"/>
        <v>0</v>
      </c>
      <c r="Z205" s="243" t="s">
        <v>42</v>
      </c>
      <c r="AA205" s="243" t="s">
        <v>121</v>
      </c>
      <c r="AB205" s="243">
        <v>2900207</v>
      </c>
      <c r="AC205" s="243"/>
      <c r="AD205" s="243"/>
    </row>
    <row r="206" spans="1:30" s="33" customFormat="1" ht="19.5" customHeight="1" x14ac:dyDescent="0.25">
      <c r="A206" s="32" t="str">
        <f>Controles!$B$2</f>
        <v>RS</v>
      </c>
      <c r="B206" s="32">
        <f>Controles!$C$2</f>
        <v>10</v>
      </c>
      <c r="C206" s="32" t="s">
        <v>5391</v>
      </c>
      <c r="D206" s="37"/>
      <c r="E206" s="37"/>
      <c r="F206" s="37"/>
      <c r="G206" s="37"/>
      <c r="H206" s="77"/>
      <c r="I206" s="77"/>
      <c r="J206" s="220">
        <f t="shared" si="40"/>
        <v>0</v>
      </c>
      <c r="K206" s="77"/>
      <c r="L206" s="77"/>
      <c r="M206" s="77"/>
      <c r="N206" s="220">
        <f t="shared" si="34"/>
        <v>0</v>
      </c>
      <c r="O206" s="77"/>
      <c r="P206" s="77"/>
      <c r="Q206" s="145">
        <f t="shared" si="41"/>
        <v>0</v>
      </c>
      <c r="R206" s="151">
        <f t="shared" si="35"/>
        <v>0</v>
      </c>
      <c r="S206" s="145">
        <f t="shared" si="36"/>
        <v>0</v>
      </c>
      <c r="T206" s="145">
        <f t="shared" si="37"/>
        <v>0</v>
      </c>
      <c r="U206" s="145">
        <f t="shared" si="38"/>
        <v>0</v>
      </c>
      <c r="V206" s="145">
        <f t="shared" si="39"/>
        <v>0</v>
      </c>
      <c r="W206" s="151">
        <f t="shared" si="42"/>
        <v>0</v>
      </c>
      <c r="X206" s="247" t="str">
        <f t="shared" si="44"/>
        <v>NÃO</v>
      </c>
      <c r="Y206" s="242">
        <f t="shared" si="43"/>
        <v>0</v>
      </c>
      <c r="Z206" s="243" t="s">
        <v>42</v>
      </c>
      <c r="AA206" s="243" t="s">
        <v>147</v>
      </c>
      <c r="AB206" s="243">
        <v>2900306</v>
      </c>
      <c r="AC206" s="243"/>
      <c r="AD206" s="243"/>
    </row>
    <row r="207" spans="1:30" s="33" customFormat="1" ht="19.5" customHeight="1" x14ac:dyDescent="0.25">
      <c r="A207" s="32" t="str">
        <f>Controles!$B$2</f>
        <v>RS</v>
      </c>
      <c r="B207" s="32">
        <f>Controles!$C$2</f>
        <v>10</v>
      </c>
      <c r="C207" s="32" t="s">
        <v>5391</v>
      </c>
      <c r="D207" s="37"/>
      <c r="E207" s="37"/>
      <c r="F207" s="37"/>
      <c r="G207" s="37"/>
      <c r="H207" s="77"/>
      <c r="I207" s="77"/>
      <c r="J207" s="220">
        <f t="shared" si="40"/>
        <v>0</v>
      </c>
      <c r="K207" s="77"/>
      <c r="L207" s="77"/>
      <c r="M207" s="77"/>
      <c r="N207" s="220">
        <f t="shared" si="34"/>
        <v>0</v>
      </c>
      <c r="O207" s="77"/>
      <c r="P207" s="77"/>
      <c r="Q207" s="145">
        <f t="shared" si="41"/>
        <v>0</v>
      </c>
      <c r="R207" s="151">
        <f t="shared" si="35"/>
        <v>0</v>
      </c>
      <c r="S207" s="145">
        <f t="shared" si="36"/>
        <v>0</v>
      </c>
      <c r="T207" s="145">
        <f t="shared" si="37"/>
        <v>0</v>
      </c>
      <c r="U207" s="145">
        <f t="shared" si="38"/>
        <v>0</v>
      </c>
      <c r="V207" s="145">
        <f t="shared" si="39"/>
        <v>0</v>
      </c>
      <c r="W207" s="151">
        <f t="shared" si="42"/>
        <v>0</v>
      </c>
      <c r="X207" s="247" t="str">
        <f t="shared" si="44"/>
        <v>NÃO</v>
      </c>
      <c r="Y207" s="242">
        <f t="shared" si="43"/>
        <v>0</v>
      </c>
      <c r="Z207" s="243" t="s">
        <v>42</v>
      </c>
      <c r="AA207" s="243" t="s">
        <v>172</v>
      </c>
      <c r="AB207" s="243">
        <v>2900355</v>
      </c>
      <c r="AC207" s="243"/>
      <c r="AD207" s="243"/>
    </row>
    <row r="208" spans="1:30" s="33" customFormat="1" ht="19.5" customHeight="1" x14ac:dyDescent="0.25">
      <c r="A208" s="32" t="str">
        <f>Controles!$B$2</f>
        <v>RS</v>
      </c>
      <c r="B208" s="32">
        <f>Controles!$C$2</f>
        <v>10</v>
      </c>
      <c r="C208" s="32" t="s">
        <v>5391</v>
      </c>
      <c r="D208" s="37"/>
      <c r="E208" s="37"/>
      <c r="F208" s="37"/>
      <c r="G208" s="37"/>
      <c r="H208" s="77"/>
      <c r="I208" s="77"/>
      <c r="J208" s="220">
        <f t="shared" si="40"/>
        <v>0</v>
      </c>
      <c r="K208" s="77"/>
      <c r="L208" s="77"/>
      <c r="M208" s="77"/>
      <c r="N208" s="220">
        <f t="shared" si="34"/>
        <v>0</v>
      </c>
      <c r="O208" s="77"/>
      <c r="P208" s="77"/>
      <c r="Q208" s="145">
        <f t="shared" si="41"/>
        <v>0</v>
      </c>
      <c r="R208" s="151">
        <f t="shared" si="35"/>
        <v>0</v>
      </c>
      <c r="S208" s="145">
        <f t="shared" si="36"/>
        <v>0</v>
      </c>
      <c r="T208" s="145">
        <f t="shared" si="37"/>
        <v>0</v>
      </c>
      <c r="U208" s="145">
        <f t="shared" si="38"/>
        <v>0</v>
      </c>
      <c r="V208" s="145">
        <f t="shared" si="39"/>
        <v>0</v>
      </c>
      <c r="W208" s="151">
        <f t="shared" si="42"/>
        <v>0</v>
      </c>
      <c r="X208" s="247" t="str">
        <f t="shared" si="44"/>
        <v>NÃO</v>
      </c>
      <c r="Y208" s="242">
        <f t="shared" si="43"/>
        <v>0</v>
      </c>
      <c r="Z208" s="243" t="s">
        <v>42</v>
      </c>
      <c r="AA208" s="243" t="s">
        <v>198</v>
      </c>
      <c r="AB208" s="243">
        <v>2900405</v>
      </c>
      <c r="AC208" s="243"/>
      <c r="AD208" s="243"/>
    </row>
    <row r="209" spans="1:30" s="33" customFormat="1" ht="19.5" customHeight="1" x14ac:dyDescent="0.25">
      <c r="A209" s="32" t="str">
        <f>Controles!$B$2</f>
        <v>RS</v>
      </c>
      <c r="B209" s="32">
        <f>Controles!$C$2</f>
        <v>10</v>
      </c>
      <c r="C209" s="32" t="s">
        <v>5391</v>
      </c>
      <c r="D209" s="37"/>
      <c r="E209" s="37"/>
      <c r="F209" s="37"/>
      <c r="G209" s="37"/>
      <c r="H209" s="77"/>
      <c r="I209" s="77"/>
      <c r="J209" s="220">
        <f t="shared" si="40"/>
        <v>0</v>
      </c>
      <c r="K209" s="77"/>
      <c r="L209" s="77"/>
      <c r="M209" s="77"/>
      <c r="N209" s="220">
        <f t="shared" si="34"/>
        <v>0</v>
      </c>
      <c r="O209" s="77"/>
      <c r="P209" s="77"/>
      <c r="Q209" s="145">
        <f t="shared" si="41"/>
        <v>0</v>
      </c>
      <c r="R209" s="151">
        <f t="shared" si="35"/>
        <v>0</v>
      </c>
      <c r="S209" s="145">
        <f t="shared" si="36"/>
        <v>0</v>
      </c>
      <c r="T209" s="145">
        <f t="shared" si="37"/>
        <v>0</v>
      </c>
      <c r="U209" s="145">
        <f t="shared" si="38"/>
        <v>0</v>
      </c>
      <c r="V209" s="145">
        <f t="shared" si="39"/>
        <v>0</v>
      </c>
      <c r="W209" s="151">
        <f t="shared" si="42"/>
        <v>0</v>
      </c>
      <c r="X209" s="247" t="str">
        <f t="shared" si="44"/>
        <v>NÃO</v>
      </c>
      <c r="Y209" s="242">
        <f t="shared" si="43"/>
        <v>0</v>
      </c>
      <c r="Z209" s="243" t="s">
        <v>42</v>
      </c>
      <c r="AA209" s="243" t="s">
        <v>224</v>
      </c>
      <c r="AB209" s="243">
        <v>2900603</v>
      </c>
      <c r="AC209" s="243"/>
      <c r="AD209" s="243"/>
    </row>
    <row r="210" spans="1:30" s="33" customFormat="1" ht="19.5" customHeight="1" x14ac:dyDescent="0.25">
      <c r="A210" s="32" t="str">
        <f>Controles!$B$2</f>
        <v>RS</v>
      </c>
      <c r="B210" s="32">
        <f>Controles!$C$2</f>
        <v>10</v>
      </c>
      <c r="C210" s="32" t="s">
        <v>5391</v>
      </c>
      <c r="D210" s="37"/>
      <c r="E210" s="37"/>
      <c r="F210" s="37"/>
      <c r="G210" s="37"/>
      <c r="H210" s="77"/>
      <c r="I210" s="77"/>
      <c r="J210" s="220">
        <f t="shared" si="40"/>
        <v>0</v>
      </c>
      <c r="K210" s="77"/>
      <c r="L210" s="77"/>
      <c r="M210" s="77"/>
      <c r="N210" s="220">
        <f t="shared" si="34"/>
        <v>0</v>
      </c>
      <c r="O210" s="77"/>
      <c r="P210" s="77"/>
      <c r="Q210" s="145">
        <f t="shared" si="41"/>
        <v>0</v>
      </c>
      <c r="R210" s="151">
        <f t="shared" si="35"/>
        <v>0</v>
      </c>
      <c r="S210" s="145">
        <f t="shared" si="36"/>
        <v>0</v>
      </c>
      <c r="T210" s="145">
        <f t="shared" si="37"/>
        <v>0</v>
      </c>
      <c r="U210" s="145">
        <f t="shared" si="38"/>
        <v>0</v>
      </c>
      <c r="V210" s="145">
        <f t="shared" si="39"/>
        <v>0</v>
      </c>
      <c r="W210" s="151">
        <f t="shared" si="42"/>
        <v>0</v>
      </c>
      <c r="X210" s="247" t="str">
        <f t="shared" si="44"/>
        <v>NÃO</v>
      </c>
      <c r="Y210" s="242">
        <f t="shared" si="43"/>
        <v>0</v>
      </c>
      <c r="Z210" s="243" t="s">
        <v>42</v>
      </c>
      <c r="AA210" s="243" t="s">
        <v>248</v>
      </c>
      <c r="AB210" s="243">
        <v>2900702</v>
      </c>
      <c r="AC210" s="243"/>
      <c r="AD210" s="243"/>
    </row>
    <row r="211" spans="1:30" s="33" customFormat="1" ht="19.5" customHeight="1" x14ac:dyDescent="0.25">
      <c r="A211" s="32" t="str">
        <f>Controles!$B$2</f>
        <v>RS</v>
      </c>
      <c r="B211" s="32">
        <f>Controles!$C$2</f>
        <v>10</v>
      </c>
      <c r="C211" s="32" t="s">
        <v>5391</v>
      </c>
      <c r="D211" s="37"/>
      <c r="E211" s="37"/>
      <c r="F211" s="37"/>
      <c r="G211" s="37"/>
      <c r="H211" s="77"/>
      <c r="I211" s="77"/>
      <c r="J211" s="220">
        <f t="shared" si="40"/>
        <v>0</v>
      </c>
      <c r="K211" s="77"/>
      <c r="L211" s="77"/>
      <c r="M211" s="77"/>
      <c r="N211" s="220">
        <f t="shared" si="34"/>
        <v>0</v>
      </c>
      <c r="O211" s="77"/>
      <c r="P211" s="77"/>
      <c r="Q211" s="145">
        <f t="shared" si="41"/>
        <v>0</v>
      </c>
      <c r="R211" s="151">
        <f t="shared" si="35"/>
        <v>0</v>
      </c>
      <c r="S211" s="145">
        <f t="shared" si="36"/>
        <v>0</v>
      </c>
      <c r="T211" s="145">
        <f t="shared" si="37"/>
        <v>0</v>
      </c>
      <c r="U211" s="145">
        <f t="shared" si="38"/>
        <v>0</v>
      </c>
      <c r="V211" s="145">
        <f t="shared" si="39"/>
        <v>0</v>
      </c>
      <c r="W211" s="151">
        <f t="shared" si="42"/>
        <v>0</v>
      </c>
      <c r="X211" s="247" t="str">
        <f t="shared" si="44"/>
        <v>NÃO</v>
      </c>
      <c r="Y211" s="242">
        <f t="shared" si="43"/>
        <v>0</v>
      </c>
      <c r="Z211" s="243" t="s">
        <v>42</v>
      </c>
      <c r="AA211" s="243" t="s">
        <v>273</v>
      </c>
      <c r="AB211" s="243">
        <v>2900801</v>
      </c>
      <c r="AC211" s="243"/>
      <c r="AD211" s="243"/>
    </row>
    <row r="212" spans="1:30" s="33" customFormat="1" ht="19.5" customHeight="1" x14ac:dyDescent="0.25">
      <c r="A212" s="32" t="str">
        <f>Controles!$B$2</f>
        <v>RS</v>
      </c>
      <c r="B212" s="32">
        <f>Controles!$C$2</f>
        <v>10</v>
      </c>
      <c r="C212" s="32" t="s">
        <v>5391</v>
      </c>
      <c r="D212" s="37"/>
      <c r="E212" s="37"/>
      <c r="F212" s="37"/>
      <c r="G212" s="37"/>
      <c r="H212" s="77"/>
      <c r="I212" s="77"/>
      <c r="J212" s="220">
        <f t="shared" si="40"/>
        <v>0</v>
      </c>
      <c r="K212" s="77"/>
      <c r="L212" s="77"/>
      <c r="M212" s="77"/>
      <c r="N212" s="220">
        <f t="shared" si="34"/>
        <v>0</v>
      </c>
      <c r="O212" s="77"/>
      <c r="P212" s="77"/>
      <c r="Q212" s="145">
        <f t="shared" si="41"/>
        <v>0</v>
      </c>
      <c r="R212" s="151">
        <f t="shared" si="35"/>
        <v>0</v>
      </c>
      <c r="S212" s="145">
        <f t="shared" si="36"/>
        <v>0</v>
      </c>
      <c r="T212" s="145">
        <f t="shared" si="37"/>
        <v>0</v>
      </c>
      <c r="U212" s="145">
        <f t="shared" si="38"/>
        <v>0</v>
      </c>
      <c r="V212" s="145">
        <f t="shared" si="39"/>
        <v>0</v>
      </c>
      <c r="W212" s="151">
        <f t="shared" si="42"/>
        <v>0</v>
      </c>
      <c r="X212" s="247" t="str">
        <f t="shared" si="44"/>
        <v>NÃO</v>
      </c>
      <c r="Y212" s="242">
        <f t="shared" si="43"/>
        <v>0</v>
      </c>
      <c r="Z212" s="243" t="s">
        <v>42</v>
      </c>
      <c r="AA212" s="243" t="s">
        <v>299</v>
      </c>
      <c r="AB212" s="243">
        <v>2900900</v>
      </c>
      <c r="AC212" s="243"/>
      <c r="AD212" s="243"/>
    </row>
    <row r="213" spans="1:30" s="33" customFormat="1" ht="19.5" customHeight="1" x14ac:dyDescent="0.25">
      <c r="A213" s="32" t="str">
        <f>Controles!$B$2</f>
        <v>RS</v>
      </c>
      <c r="B213" s="32">
        <f>Controles!$C$2</f>
        <v>10</v>
      </c>
      <c r="C213" s="32" t="s">
        <v>5391</v>
      </c>
      <c r="D213" s="37"/>
      <c r="E213" s="37"/>
      <c r="F213" s="37"/>
      <c r="G213" s="37"/>
      <c r="H213" s="77"/>
      <c r="I213" s="77"/>
      <c r="J213" s="220">
        <f t="shared" si="40"/>
        <v>0</v>
      </c>
      <c r="K213" s="77"/>
      <c r="L213" s="77"/>
      <c r="M213" s="77"/>
      <c r="N213" s="220">
        <f t="shared" si="34"/>
        <v>0</v>
      </c>
      <c r="O213" s="77"/>
      <c r="P213" s="77"/>
      <c r="Q213" s="145">
        <f t="shared" si="41"/>
        <v>0</v>
      </c>
      <c r="R213" s="151">
        <f t="shared" si="35"/>
        <v>0</v>
      </c>
      <c r="S213" s="145">
        <f t="shared" si="36"/>
        <v>0</v>
      </c>
      <c r="T213" s="145">
        <f t="shared" si="37"/>
        <v>0</v>
      </c>
      <c r="U213" s="145">
        <f t="shared" si="38"/>
        <v>0</v>
      </c>
      <c r="V213" s="145">
        <f t="shared" si="39"/>
        <v>0</v>
      </c>
      <c r="W213" s="151">
        <f t="shared" si="42"/>
        <v>0</v>
      </c>
      <c r="X213" s="247" t="str">
        <f t="shared" si="44"/>
        <v>NÃO</v>
      </c>
      <c r="Y213" s="242">
        <f t="shared" si="43"/>
        <v>0</v>
      </c>
      <c r="Z213" s="243" t="s">
        <v>42</v>
      </c>
      <c r="AA213" s="243" t="s">
        <v>325</v>
      </c>
      <c r="AB213" s="243">
        <v>2901007</v>
      </c>
      <c r="AC213" s="243"/>
      <c r="AD213" s="243"/>
    </row>
    <row r="214" spans="1:30" s="33" customFormat="1" ht="19.5" customHeight="1" x14ac:dyDescent="0.25">
      <c r="A214" s="32" t="str">
        <f>Controles!$B$2</f>
        <v>RS</v>
      </c>
      <c r="B214" s="32">
        <f>Controles!$C$2</f>
        <v>10</v>
      </c>
      <c r="C214" s="32" t="s">
        <v>5391</v>
      </c>
      <c r="D214" s="37"/>
      <c r="E214" s="37"/>
      <c r="F214" s="37"/>
      <c r="G214" s="37"/>
      <c r="H214" s="77"/>
      <c r="I214" s="77"/>
      <c r="J214" s="220">
        <f t="shared" si="40"/>
        <v>0</v>
      </c>
      <c r="K214" s="77"/>
      <c r="L214" s="77"/>
      <c r="M214" s="77"/>
      <c r="N214" s="220">
        <f t="shared" si="34"/>
        <v>0</v>
      </c>
      <c r="O214" s="77"/>
      <c r="P214" s="77"/>
      <c r="Q214" s="145">
        <f t="shared" si="41"/>
        <v>0</v>
      </c>
      <c r="R214" s="151">
        <f t="shared" si="35"/>
        <v>0</v>
      </c>
      <c r="S214" s="145">
        <f t="shared" si="36"/>
        <v>0</v>
      </c>
      <c r="T214" s="145">
        <f t="shared" si="37"/>
        <v>0</v>
      </c>
      <c r="U214" s="145">
        <f t="shared" si="38"/>
        <v>0</v>
      </c>
      <c r="V214" s="145">
        <f t="shared" si="39"/>
        <v>0</v>
      </c>
      <c r="W214" s="151">
        <f t="shared" si="42"/>
        <v>0</v>
      </c>
      <c r="X214" s="247" t="str">
        <f t="shared" si="44"/>
        <v>NÃO</v>
      </c>
      <c r="Y214" s="242">
        <f t="shared" si="43"/>
        <v>0</v>
      </c>
      <c r="Z214" s="243" t="s">
        <v>42</v>
      </c>
      <c r="AA214" s="243" t="s">
        <v>350</v>
      </c>
      <c r="AB214" s="243">
        <v>2901106</v>
      </c>
      <c r="AC214" s="243"/>
      <c r="AD214" s="243"/>
    </row>
    <row r="215" spans="1:30" s="33" customFormat="1" ht="19.5" customHeight="1" x14ac:dyDescent="0.25">
      <c r="A215" s="32" t="str">
        <f>Controles!$B$2</f>
        <v>RS</v>
      </c>
      <c r="B215" s="32">
        <f>Controles!$C$2</f>
        <v>10</v>
      </c>
      <c r="C215" s="32" t="s">
        <v>5391</v>
      </c>
      <c r="D215" s="37"/>
      <c r="E215" s="37"/>
      <c r="F215" s="37"/>
      <c r="G215" s="37"/>
      <c r="H215" s="77"/>
      <c r="I215" s="77"/>
      <c r="J215" s="220">
        <f t="shared" si="40"/>
        <v>0</v>
      </c>
      <c r="K215" s="77"/>
      <c r="L215" s="77"/>
      <c r="M215" s="77"/>
      <c r="N215" s="220">
        <f t="shared" si="34"/>
        <v>0</v>
      </c>
      <c r="O215" s="77"/>
      <c r="P215" s="77"/>
      <c r="Q215" s="145">
        <f t="shared" si="41"/>
        <v>0</v>
      </c>
      <c r="R215" s="151">
        <f t="shared" si="35"/>
        <v>0</v>
      </c>
      <c r="S215" s="145">
        <f t="shared" si="36"/>
        <v>0</v>
      </c>
      <c r="T215" s="145">
        <f t="shared" si="37"/>
        <v>0</v>
      </c>
      <c r="U215" s="145">
        <f t="shared" si="38"/>
        <v>0</v>
      </c>
      <c r="V215" s="145">
        <f t="shared" si="39"/>
        <v>0</v>
      </c>
      <c r="W215" s="151">
        <f t="shared" si="42"/>
        <v>0</v>
      </c>
      <c r="X215" s="247" t="str">
        <f t="shared" si="44"/>
        <v>NÃO</v>
      </c>
      <c r="Y215" s="242">
        <f t="shared" si="43"/>
        <v>0</v>
      </c>
      <c r="Z215" s="243" t="s">
        <v>42</v>
      </c>
      <c r="AA215" s="243" t="s">
        <v>374</v>
      </c>
      <c r="AB215" s="243">
        <v>2901155</v>
      </c>
      <c r="AC215" s="243"/>
      <c r="AD215" s="243"/>
    </row>
    <row r="216" spans="1:30" s="33" customFormat="1" ht="19.5" customHeight="1" x14ac:dyDescent="0.25">
      <c r="A216" s="32" t="str">
        <f>Controles!$B$2</f>
        <v>RS</v>
      </c>
      <c r="B216" s="32">
        <f>Controles!$C$2</f>
        <v>10</v>
      </c>
      <c r="C216" s="32" t="s">
        <v>5391</v>
      </c>
      <c r="D216" s="37"/>
      <c r="E216" s="37"/>
      <c r="F216" s="37"/>
      <c r="G216" s="37"/>
      <c r="H216" s="77"/>
      <c r="I216" s="77"/>
      <c r="J216" s="220">
        <f t="shared" si="40"/>
        <v>0</v>
      </c>
      <c r="K216" s="77"/>
      <c r="L216" s="77"/>
      <c r="M216" s="77"/>
      <c r="N216" s="220">
        <f t="shared" si="34"/>
        <v>0</v>
      </c>
      <c r="O216" s="77"/>
      <c r="P216" s="77"/>
      <c r="Q216" s="145">
        <f t="shared" si="41"/>
        <v>0</v>
      </c>
      <c r="R216" s="151">
        <f t="shared" si="35"/>
        <v>0</v>
      </c>
      <c r="S216" s="145">
        <f t="shared" si="36"/>
        <v>0</v>
      </c>
      <c r="T216" s="145">
        <f t="shared" si="37"/>
        <v>0</v>
      </c>
      <c r="U216" s="145">
        <f t="shared" si="38"/>
        <v>0</v>
      </c>
      <c r="V216" s="145">
        <f t="shared" si="39"/>
        <v>0</v>
      </c>
      <c r="W216" s="151">
        <f t="shared" si="42"/>
        <v>0</v>
      </c>
      <c r="X216" s="247" t="str">
        <f t="shared" si="44"/>
        <v>NÃO</v>
      </c>
      <c r="Y216" s="242">
        <f t="shared" si="43"/>
        <v>0</v>
      </c>
      <c r="Z216" s="243" t="s">
        <v>42</v>
      </c>
      <c r="AA216" s="243" t="s">
        <v>399</v>
      </c>
      <c r="AB216" s="243">
        <v>2901205</v>
      </c>
      <c r="AC216" s="243"/>
      <c r="AD216" s="243"/>
    </row>
    <row r="217" spans="1:30" s="33" customFormat="1" ht="19.5" customHeight="1" x14ac:dyDescent="0.25">
      <c r="A217" s="32" t="str">
        <f>Controles!$B$2</f>
        <v>RS</v>
      </c>
      <c r="B217" s="32">
        <f>Controles!$C$2</f>
        <v>10</v>
      </c>
      <c r="C217" s="32" t="s">
        <v>5391</v>
      </c>
      <c r="D217" s="37"/>
      <c r="E217" s="37"/>
      <c r="F217" s="37"/>
      <c r="G217" s="37"/>
      <c r="H217" s="77"/>
      <c r="I217" s="77"/>
      <c r="J217" s="220">
        <f t="shared" si="40"/>
        <v>0</v>
      </c>
      <c r="K217" s="77"/>
      <c r="L217" s="77"/>
      <c r="M217" s="77"/>
      <c r="N217" s="220">
        <f t="shared" si="34"/>
        <v>0</v>
      </c>
      <c r="O217" s="77"/>
      <c r="P217" s="77"/>
      <c r="Q217" s="145">
        <f t="shared" si="41"/>
        <v>0</v>
      </c>
      <c r="R217" s="151">
        <f t="shared" si="35"/>
        <v>0</v>
      </c>
      <c r="S217" s="145">
        <f t="shared" si="36"/>
        <v>0</v>
      </c>
      <c r="T217" s="145">
        <f t="shared" si="37"/>
        <v>0</v>
      </c>
      <c r="U217" s="145">
        <f t="shared" si="38"/>
        <v>0</v>
      </c>
      <c r="V217" s="145">
        <f t="shared" si="39"/>
        <v>0</v>
      </c>
      <c r="W217" s="151">
        <f t="shared" si="42"/>
        <v>0</v>
      </c>
      <c r="X217" s="247" t="str">
        <f t="shared" si="44"/>
        <v>NÃO</v>
      </c>
      <c r="Y217" s="242">
        <f t="shared" si="43"/>
        <v>0</v>
      </c>
      <c r="Z217" s="243" t="s">
        <v>42</v>
      </c>
      <c r="AA217" s="243" t="s">
        <v>424</v>
      </c>
      <c r="AB217" s="243">
        <v>2901304</v>
      </c>
      <c r="AC217" s="243"/>
      <c r="AD217" s="243"/>
    </row>
    <row r="218" spans="1:30" s="33" customFormat="1" ht="19.5" customHeight="1" x14ac:dyDescent="0.25">
      <c r="A218" s="32" t="str">
        <f>Controles!$B$2</f>
        <v>RS</v>
      </c>
      <c r="B218" s="32">
        <f>Controles!$C$2</f>
        <v>10</v>
      </c>
      <c r="C218" s="32" t="s">
        <v>5391</v>
      </c>
      <c r="D218" s="37"/>
      <c r="E218" s="37"/>
      <c r="F218" s="37"/>
      <c r="G218" s="37"/>
      <c r="H218" s="77"/>
      <c r="I218" s="77"/>
      <c r="J218" s="220">
        <f t="shared" si="40"/>
        <v>0</v>
      </c>
      <c r="K218" s="77"/>
      <c r="L218" s="77"/>
      <c r="M218" s="77"/>
      <c r="N218" s="220">
        <f t="shared" si="34"/>
        <v>0</v>
      </c>
      <c r="O218" s="77"/>
      <c r="P218" s="77"/>
      <c r="Q218" s="145">
        <f t="shared" si="41"/>
        <v>0</v>
      </c>
      <c r="R218" s="151">
        <f t="shared" si="35"/>
        <v>0</v>
      </c>
      <c r="S218" s="145">
        <f t="shared" si="36"/>
        <v>0</v>
      </c>
      <c r="T218" s="145">
        <f t="shared" si="37"/>
        <v>0</v>
      </c>
      <c r="U218" s="145">
        <f t="shared" si="38"/>
        <v>0</v>
      </c>
      <c r="V218" s="145">
        <f t="shared" si="39"/>
        <v>0</v>
      </c>
      <c r="W218" s="151">
        <f t="shared" si="42"/>
        <v>0</v>
      </c>
      <c r="X218" s="247" t="str">
        <f t="shared" si="44"/>
        <v>NÃO</v>
      </c>
      <c r="Y218" s="242">
        <f t="shared" si="43"/>
        <v>0</v>
      </c>
      <c r="Z218" s="243" t="s">
        <v>42</v>
      </c>
      <c r="AA218" s="243" t="s">
        <v>450</v>
      </c>
      <c r="AB218" s="243">
        <v>2901353</v>
      </c>
      <c r="AC218" s="243"/>
      <c r="AD218" s="243"/>
    </row>
    <row r="219" spans="1:30" s="33" customFormat="1" ht="19.5" customHeight="1" x14ac:dyDescent="0.25">
      <c r="A219" s="32" t="str">
        <f>Controles!$B$2</f>
        <v>RS</v>
      </c>
      <c r="B219" s="32">
        <f>Controles!$C$2</f>
        <v>10</v>
      </c>
      <c r="C219" s="32" t="s">
        <v>5391</v>
      </c>
      <c r="D219" s="37"/>
      <c r="E219" s="37"/>
      <c r="F219" s="37"/>
      <c r="G219" s="37"/>
      <c r="H219" s="77"/>
      <c r="I219" s="77"/>
      <c r="J219" s="220">
        <f t="shared" si="40"/>
        <v>0</v>
      </c>
      <c r="K219" s="77"/>
      <c r="L219" s="77"/>
      <c r="M219" s="77"/>
      <c r="N219" s="220">
        <f t="shared" si="34"/>
        <v>0</v>
      </c>
      <c r="O219" s="77"/>
      <c r="P219" s="77"/>
      <c r="Q219" s="145">
        <f t="shared" si="41"/>
        <v>0</v>
      </c>
      <c r="R219" s="151">
        <f t="shared" si="35"/>
        <v>0</v>
      </c>
      <c r="S219" s="145">
        <f t="shared" si="36"/>
        <v>0</v>
      </c>
      <c r="T219" s="145">
        <f t="shared" si="37"/>
        <v>0</v>
      </c>
      <c r="U219" s="145">
        <f t="shared" si="38"/>
        <v>0</v>
      </c>
      <c r="V219" s="145">
        <f t="shared" si="39"/>
        <v>0</v>
      </c>
      <c r="W219" s="151">
        <f t="shared" si="42"/>
        <v>0</v>
      </c>
      <c r="X219" s="247" t="str">
        <f t="shared" si="44"/>
        <v>NÃO</v>
      </c>
      <c r="Y219" s="242">
        <f t="shared" si="43"/>
        <v>0</v>
      </c>
      <c r="Z219" s="243" t="s">
        <v>42</v>
      </c>
      <c r="AA219" s="243" t="s">
        <v>475</v>
      </c>
      <c r="AB219" s="243">
        <v>2901403</v>
      </c>
      <c r="AC219" s="243"/>
      <c r="AD219" s="243"/>
    </row>
    <row r="220" spans="1:30" s="33" customFormat="1" ht="19.5" customHeight="1" x14ac:dyDescent="0.25">
      <c r="A220" s="32" t="str">
        <f>Controles!$B$2</f>
        <v>RS</v>
      </c>
      <c r="B220" s="32">
        <f>Controles!$C$2</f>
        <v>10</v>
      </c>
      <c r="C220" s="32" t="s">
        <v>5391</v>
      </c>
      <c r="D220" s="37"/>
      <c r="E220" s="37"/>
      <c r="F220" s="37"/>
      <c r="G220" s="37"/>
      <c r="H220" s="77"/>
      <c r="I220" s="77"/>
      <c r="J220" s="220">
        <f t="shared" si="40"/>
        <v>0</v>
      </c>
      <c r="K220" s="77"/>
      <c r="L220" s="77"/>
      <c r="M220" s="77"/>
      <c r="N220" s="220">
        <f t="shared" si="34"/>
        <v>0</v>
      </c>
      <c r="O220" s="77"/>
      <c r="P220" s="77"/>
      <c r="Q220" s="145">
        <f t="shared" si="41"/>
        <v>0</v>
      </c>
      <c r="R220" s="151">
        <f t="shared" si="35"/>
        <v>0</v>
      </c>
      <c r="S220" s="145">
        <f t="shared" si="36"/>
        <v>0</v>
      </c>
      <c r="T220" s="145">
        <f t="shared" si="37"/>
        <v>0</v>
      </c>
      <c r="U220" s="145">
        <f t="shared" si="38"/>
        <v>0</v>
      </c>
      <c r="V220" s="145">
        <f t="shared" si="39"/>
        <v>0</v>
      </c>
      <c r="W220" s="151">
        <f t="shared" si="42"/>
        <v>0</v>
      </c>
      <c r="X220" s="247" t="str">
        <f t="shared" si="44"/>
        <v>NÃO</v>
      </c>
      <c r="Y220" s="242">
        <f t="shared" si="43"/>
        <v>0</v>
      </c>
      <c r="Z220" s="243" t="s">
        <v>42</v>
      </c>
      <c r="AA220" s="243" t="s">
        <v>499</v>
      </c>
      <c r="AB220" s="243">
        <v>2901502</v>
      </c>
      <c r="AC220" s="243"/>
      <c r="AD220" s="243"/>
    </row>
    <row r="221" spans="1:30" s="33" customFormat="1" ht="19.5" customHeight="1" x14ac:dyDescent="0.25">
      <c r="A221" s="32" t="str">
        <f>Controles!$B$2</f>
        <v>RS</v>
      </c>
      <c r="B221" s="32">
        <f>Controles!$C$2</f>
        <v>10</v>
      </c>
      <c r="C221" s="32" t="s">
        <v>5391</v>
      </c>
      <c r="D221" s="37"/>
      <c r="E221" s="37"/>
      <c r="F221" s="37"/>
      <c r="G221" s="37"/>
      <c r="H221" s="77"/>
      <c r="I221" s="77"/>
      <c r="J221" s="220">
        <f t="shared" si="40"/>
        <v>0</v>
      </c>
      <c r="K221" s="77"/>
      <c r="L221" s="77"/>
      <c r="M221" s="77"/>
      <c r="N221" s="220">
        <f t="shared" si="34"/>
        <v>0</v>
      </c>
      <c r="O221" s="77"/>
      <c r="P221" s="77"/>
      <c r="Q221" s="145">
        <f t="shared" si="41"/>
        <v>0</v>
      </c>
      <c r="R221" s="151">
        <f t="shared" si="35"/>
        <v>0</v>
      </c>
      <c r="S221" s="145">
        <f t="shared" si="36"/>
        <v>0</v>
      </c>
      <c r="T221" s="145">
        <f t="shared" si="37"/>
        <v>0</v>
      </c>
      <c r="U221" s="145">
        <f t="shared" si="38"/>
        <v>0</v>
      </c>
      <c r="V221" s="145">
        <f t="shared" si="39"/>
        <v>0</v>
      </c>
      <c r="W221" s="151">
        <f t="shared" si="42"/>
        <v>0</v>
      </c>
      <c r="X221" s="247" t="str">
        <f t="shared" si="44"/>
        <v>NÃO</v>
      </c>
      <c r="Y221" s="242">
        <f t="shared" si="43"/>
        <v>0</v>
      </c>
      <c r="Z221" s="243" t="s">
        <v>42</v>
      </c>
      <c r="AA221" s="243" t="s">
        <v>522</v>
      </c>
      <c r="AB221" s="243">
        <v>2901601</v>
      </c>
      <c r="AC221" s="243"/>
      <c r="AD221" s="243"/>
    </row>
    <row r="222" spans="1:30" s="33" customFormat="1" ht="19.5" customHeight="1" x14ac:dyDescent="0.25">
      <c r="A222" s="32" t="str">
        <f>Controles!$B$2</f>
        <v>RS</v>
      </c>
      <c r="B222" s="32">
        <f>Controles!$C$2</f>
        <v>10</v>
      </c>
      <c r="C222" s="32" t="s">
        <v>5391</v>
      </c>
      <c r="D222" s="37"/>
      <c r="E222" s="37"/>
      <c r="F222" s="37"/>
      <c r="G222" s="37"/>
      <c r="H222" s="77"/>
      <c r="I222" s="77"/>
      <c r="J222" s="220">
        <f t="shared" si="40"/>
        <v>0</v>
      </c>
      <c r="K222" s="77"/>
      <c r="L222" s="77"/>
      <c r="M222" s="77"/>
      <c r="N222" s="220">
        <f t="shared" si="34"/>
        <v>0</v>
      </c>
      <c r="O222" s="77"/>
      <c r="P222" s="77"/>
      <c r="Q222" s="145">
        <f t="shared" si="41"/>
        <v>0</v>
      </c>
      <c r="R222" s="151">
        <f t="shared" si="35"/>
        <v>0</v>
      </c>
      <c r="S222" s="145">
        <f t="shared" si="36"/>
        <v>0</v>
      </c>
      <c r="T222" s="145">
        <f t="shared" si="37"/>
        <v>0</v>
      </c>
      <c r="U222" s="145">
        <f t="shared" si="38"/>
        <v>0</v>
      </c>
      <c r="V222" s="145">
        <f t="shared" si="39"/>
        <v>0</v>
      </c>
      <c r="W222" s="151">
        <f t="shared" si="42"/>
        <v>0</v>
      </c>
      <c r="X222" s="247" t="str">
        <f t="shared" si="44"/>
        <v>NÃO</v>
      </c>
      <c r="Y222" s="242">
        <f t="shared" si="43"/>
        <v>0</v>
      </c>
      <c r="Z222" s="243" t="s">
        <v>42</v>
      </c>
      <c r="AA222" s="243" t="s">
        <v>546</v>
      </c>
      <c r="AB222" s="243">
        <v>2901700</v>
      </c>
      <c r="AC222" s="243"/>
      <c r="AD222" s="243"/>
    </row>
    <row r="223" spans="1:30" s="33" customFormat="1" ht="19.5" customHeight="1" x14ac:dyDescent="0.25">
      <c r="A223" s="32" t="str">
        <f>Controles!$B$2</f>
        <v>RS</v>
      </c>
      <c r="B223" s="32">
        <f>Controles!$C$2</f>
        <v>10</v>
      </c>
      <c r="C223" s="32" t="s">
        <v>5391</v>
      </c>
      <c r="D223" s="37"/>
      <c r="E223" s="37"/>
      <c r="F223" s="37"/>
      <c r="G223" s="37"/>
      <c r="H223" s="77"/>
      <c r="I223" s="77"/>
      <c r="J223" s="220">
        <f t="shared" si="40"/>
        <v>0</v>
      </c>
      <c r="K223" s="77"/>
      <c r="L223" s="77"/>
      <c r="M223" s="77"/>
      <c r="N223" s="220">
        <f t="shared" si="34"/>
        <v>0</v>
      </c>
      <c r="O223" s="77"/>
      <c r="P223" s="77"/>
      <c r="Q223" s="145">
        <f t="shared" si="41"/>
        <v>0</v>
      </c>
      <c r="R223" s="151">
        <f t="shared" si="35"/>
        <v>0</v>
      </c>
      <c r="S223" s="145">
        <f t="shared" si="36"/>
        <v>0</v>
      </c>
      <c r="T223" s="145">
        <f t="shared" si="37"/>
        <v>0</v>
      </c>
      <c r="U223" s="145">
        <f t="shared" si="38"/>
        <v>0</v>
      </c>
      <c r="V223" s="145">
        <f t="shared" si="39"/>
        <v>0</v>
      </c>
      <c r="W223" s="151">
        <f t="shared" si="42"/>
        <v>0</v>
      </c>
      <c r="X223" s="247" t="str">
        <f t="shared" si="44"/>
        <v>NÃO</v>
      </c>
      <c r="Y223" s="242">
        <f t="shared" si="43"/>
        <v>0</v>
      </c>
      <c r="Z223" s="243" t="s">
        <v>42</v>
      </c>
      <c r="AA223" s="243" t="s">
        <v>569</v>
      </c>
      <c r="AB223" s="243">
        <v>2901809</v>
      </c>
      <c r="AC223" s="243"/>
      <c r="AD223" s="243"/>
    </row>
    <row r="224" spans="1:30" s="33" customFormat="1" ht="19.5" customHeight="1" x14ac:dyDescent="0.25">
      <c r="A224" s="32" t="str">
        <f>Controles!$B$2</f>
        <v>RS</v>
      </c>
      <c r="B224" s="32">
        <f>Controles!$C$2</f>
        <v>10</v>
      </c>
      <c r="C224" s="32" t="s">
        <v>5391</v>
      </c>
      <c r="D224" s="37"/>
      <c r="E224" s="37"/>
      <c r="F224" s="37"/>
      <c r="G224" s="37"/>
      <c r="H224" s="77"/>
      <c r="I224" s="77"/>
      <c r="J224" s="220">
        <f t="shared" si="40"/>
        <v>0</v>
      </c>
      <c r="K224" s="77"/>
      <c r="L224" s="77"/>
      <c r="M224" s="77"/>
      <c r="N224" s="220">
        <f t="shared" si="34"/>
        <v>0</v>
      </c>
      <c r="O224" s="77"/>
      <c r="P224" s="77"/>
      <c r="Q224" s="145">
        <f t="shared" si="41"/>
        <v>0</v>
      </c>
      <c r="R224" s="151">
        <f t="shared" si="35"/>
        <v>0</v>
      </c>
      <c r="S224" s="145">
        <f t="shared" si="36"/>
        <v>0</v>
      </c>
      <c r="T224" s="145">
        <f t="shared" si="37"/>
        <v>0</v>
      </c>
      <c r="U224" s="145">
        <f t="shared" si="38"/>
        <v>0</v>
      </c>
      <c r="V224" s="145">
        <f t="shared" si="39"/>
        <v>0</v>
      </c>
      <c r="W224" s="151">
        <f t="shared" si="42"/>
        <v>0</v>
      </c>
      <c r="X224" s="247" t="str">
        <f t="shared" si="44"/>
        <v>NÃO</v>
      </c>
      <c r="Y224" s="242">
        <f t="shared" si="43"/>
        <v>0</v>
      </c>
      <c r="Z224" s="243" t="s">
        <v>42</v>
      </c>
      <c r="AA224" s="243" t="s">
        <v>592</v>
      </c>
      <c r="AB224" s="243">
        <v>2901908</v>
      </c>
      <c r="AC224" s="243"/>
      <c r="AD224" s="243"/>
    </row>
    <row r="225" spans="1:30" s="33" customFormat="1" ht="19.5" customHeight="1" x14ac:dyDescent="0.25">
      <c r="A225" s="32" t="str">
        <f>Controles!$B$2</f>
        <v>RS</v>
      </c>
      <c r="B225" s="32">
        <f>Controles!$C$2</f>
        <v>10</v>
      </c>
      <c r="C225" s="32" t="s">
        <v>5391</v>
      </c>
      <c r="D225" s="37"/>
      <c r="E225" s="37"/>
      <c r="F225" s="37"/>
      <c r="G225" s="37"/>
      <c r="H225" s="77"/>
      <c r="I225" s="77"/>
      <c r="J225" s="220">
        <f t="shared" si="40"/>
        <v>0</v>
      </c>
      <c r="K225" s="77"/>
      <c r="L225" s="77"/>
      <c r="M225" s="77"/>
      <c r="N225" s="220">
        <f t="shared" si="34"/>
        <v>0</v>
      </c>
      <c r="O225" s="77"/>
      <c r="P225" s="77"/>
      <c r="Q225" s="145">
        <f t="shared" si="41"/>
        <v>0</v>
      </c>
      <c r="R225" s="151">
        <f t="shared" si="35"/>
        <v>0</v>
      </c>
      <c r="S225" s="145">
        <f t="shared" si="36"/>
        <v>0</v>
      </c>
      <c r="T225" s="145">
        <f t="shared" si="37"/>
        <v>0</v>
      </c>
      <c r="U225" s="145">
        <f t="shared" si="38"/>
        <v>0</v>
      </c>
      <c r="V225" s="145">
        <f t="shared" si="39"/>
        <v>0</v>
      </c>
      <c r="W225" s="151">
        <f t="shared" si="42"/>
        <v>0</v>
      </c>
      <c r="X225" s="247" t="str">
        <f t="shared" si="44"/>
        <v>NÃO</v>
      </c>
      <c r="Y225" s="242">
        <f t="shared" si="43"/>
        <v>0</v>
      </c>
      <c r="Z225" s="243" t="s">
        <v>42</v>
      </c>
      <c r="AA225" s="243" t="s">
        <v>615</v>
      </c>
      <c r="AB225" s="243">
        <v>2901957</v>
      </c>
      <c r="AC225" s="243"/>
      <c r="AD225" s="243"/>
    </row>
    <row r="226" spans="1:30" s="33" customFormat="1" ht="19.5" customHeight="1" x14ac:dyDescent="0.25">
      <c r="A226" s="32" t="str">
        <f>Controles!$B$2</f>
        <v>RS</v>
      </c>
      <c r="B226" s="32">
        <f>Controles!$C$2</f>
        <v>10</v>
      </c>
      <c r="C226" s="32" t="s">
        <v>5391</v>
      </c>
      <c r="D226" s="37"/>
      <c r="E226" s="37"/>
      <c r="F226" s="37"/>
      <c r="G226" s="37"/>
      <c r="H226" s="77"/>
      <c r="I226" s="77"/>
      <c r="J226" s="220">
        <f t="shared" si="40"/>
        <v>0</v>
      </c>
      <c r="K226" s="77"/>
      <c r="L226" s="77"/>
      <c r="M226" s="77"/>
      <c r="N226" s="220">
        <f t="shared" si="34"/>
        <v>0</v>
      </c>
      <c r="O226" s="77"/>
      <c r="P226" s="77"/>
      <c r="Q226" s="145">
        <f t="shared" si="41"/>
        <v>0</v>
      </c>
      <c r="R226" s="151">
        <f t="shared" si="35"/>
        <v>0</v>
      </c>
      <c r="S226" s="145">
        <f t="shared" si="36"/>
        <v>0</v>
      </c>
      <c r="T226" s="145">
        <f t="shared" si="37"/>
        <v>0</v>
      </c>
      <c r="U226" s="145">
        <f t="shared" si="38"/>
        <v>0</v>
      </c>
      <c r="V226" s="145">
        <f t="shared" si="39"/>
        <v>0</v>
      </c>
      <c r="W226" s="151">
        <f t="shared" si="42"/>
        <v>0</v>
      </c>
      <c r="X226" s="247" t="str">
        <f t="shared" si="44"/>
        <v>NÃO</v>
      </c>
      <c r="Y226" s="242">
        <f t="shared" si="43"/>
        <v>0</v>
      </c>
      <c r="Z226" s="243" t="s">
        <v>42</v>
      </c>
      <c r="AA226" s="243" t="s">
        <v>636</v>
      </c>
      <c r="AB226" s="243">
        <v>2902054</v>
      </c>
      <c r="AC226" s="243"/>
      <c r="AD226" s="243"/>
    </row>
    <row r="227" spans="1:30" s="33" customFormat="1" ht="19.5" customHeight="1" x14ac:dyDescent="0.25">
      <c r="A227" s="32" t="str">
        <f>Controles!$B$2</f>
        <v>RS</v>
      </c>
      <c r="B227" s="32">
        <f>Controles!$C$2</f>
        <v>10</v>
      </c>
      <c r="C227" s="32" t="s">
        <v>5391</v>
      </c>
      <c r="D227" s="37"/>
      <c r="E227" s="37"/>
      <c r="F227" s="37"/>
      <c r="G227" s="37"/>
      <c r="H227" s="77"/>
      <c r="I227" s="77"/>
      <c r="J227" s="220">
        <f t="shared" si="40"/>
        <v>0</v>
      </c>
      <c r="K227" s="77"/>
      <c r="L227" s="77"/>
      <c r="M227" s="77"/>
      <c r="N227" s="220">
        <f t="shared" si="34"/>
        <v>0</v>
      </c>
      <c r="O227" s="77"/>
      <c r="P227" s="77"/>
      <c r="Q227" s="145">
        <f t="shared" si="41"/>
        <v>0</v>
      </c>
      <c r="R227" s="151">
        <f t="shared" si="35"/>
        <v>0</v>
      </c>
      <c r="S227" s="145">
        <f t="shared" si="36"/>
        <v>0</v>
      </c>
      <c r="T227" s="145">
        <f t="shared" si="37"/>
        <v>0</v>
      </c>
      <c r="U227" s="145">
        <f t="shared" si="38"/>
        <v>0</v>
      </c>
      <c r="V227" s="145">
        <f t="shared" si="39"/>
        <v>0</v>
      </c>
      <c r="W227" s="151">
        <f t="shared" si="42"/>
        <v>0</v>
      </c>
      <c r="X227" s="247" t="str">
        <f t="shared" si="44"/>
        <v>NÃO</v>
      </c>
      <c r="Y227" s="242">
        <f t="shared" si="43"/>
        <v>0</v>
      </c>
      <c r="Z227" s="243" t="s">
        <v>42</v>
      </c>
      <c r="AA227" s="243" t="s">
        <v>657</v>
      </c>
      <c r="AB227" s="243">
        <v>2902005</v>
      </c>
      <c r="AC227" s="243"/>
      <c r="AD227" s="243"/>
    </row>
    <row r="228" spans="1:30" s="33" customFormat="1" ht="19.5" customHeight="1" x14ac:dyDescent="0.25">
      <c r="A228" s="32" t="str">
        <f>Controles!$B$2</f>
        <v>RS</v>
      </c>
      <c r="B228" s="32">
        <f>Controles!$C$2</f>
        <v>10</v>
      </c>
      <c r="C228" s="32" t="s">
        <v>5391</v>
      </c>
      <c r="D228" s="37"/>
      <c r="E228" s="37"/>
      <c r="F228" s="37"/>
      <c r="G228" s="37"/>
      <c r="H228" s="77"/>
      <c r="I228" s="77"/>
      <c r="J228" s="220">
        <f t="shared" si="40"/>
        <v>0</v>
      </c>
      <c r="K228" s="77"/>
      <c r="L228" s="77"/>
      <c r="M228" s="77"/>
      <c r="N228" s="220">
        <f t="shared" si="34"/>
        <v>0</v>
      </c>
      <c r="O228" s="77"/>
      <c r="P228" s="77"/>
      <c r="Q228" s="145">
        <f t="shared" si="41"/>
        <v>0</v>
      </c>
      <c r="R228" s="151">
        <f t="shared" si="35"/>
        <v>0</v>
      </c>
      <c r="S228" s="145">
        <f t="shared" si="36"/>
        <v>0</v>
      </c>
      <c r="T228" s="145">
        <f t="shared" si="37"/>
        <v>0</v>
      </c>
      <c r="U228" s="145">
        <f t="shared" si="38"/>
        <v>0</v>
      </c>
      <c r="V228" s="145">
        <f t="shared" si="39"/>
        <v>0</v>
      </c>
      <c r="W228" s="151">
        <f t="shared" si="42"/>
        <v>0</v>
      </c>
      <c r="X228" s="247" t="str">
        <f t="shared" si="44"/>
        <v>NÃO</v>
      </c>
      <c r="Y228" s="242">
        <f t="shared" si="43"/>
        <v>0</v>
      </c>
      <c r="Z228" s="243" t="s">
        <v>42</v>
      </c>
      <c r="AA228" s="243" t="s">
        <v>678</v>
      </c>
      <c r="AB228" s="243">
        <v>2902104</v>
      </c>
      <c r="AC228" s="243"/>
      <c r="AD228" s="243"/>
    </row>
    <row r="229" spans="1:30" s="33" customFormat="1" ht="19.5" customHeight="1" x14ac:dyDescent="0.25">
      <c r="A229" s="32" t="str">
        <f>Controles!$B$2</f>
        <v>RS</v>
      </c>
      <c r="B229" s="32">
        <f>Controles!$C$2</f>
        <v>10</v>
      </c>
      <c r="C229" s="32" t="s">
        <v>5391</v>
      </c>
      <c r="D229" s="37"/>
      <c r="E229" s="37"/>
      <c r="F229" s="37"/>
      <c r="G229" s="37"/>
      <c r="H229" s="77"/>
      <c r="I229" s="77"/>
      <c r="J229" s="220">
        <f t="shared" si="40"/>
        <v>0</v>
      </c>
      <c r="K229" s="77"/>
      <c r="L229" s="77"/>
      <c r="M229" s="77"/>
      <c r="N229" s="220">
        <f t="shared" si="34"/>
        <v>0</v>
      </c>
      <c r="O229" s="77"/>
      <c r="P229" s="77"/>
      <c r="Q229" s="145">
        <f t="shared" si="41"/>
        <v>0</v>
      </c>
      <c r="R229" s="151">
        <f t="shared" si="35"/>
        <v>0</v>
      </c>
      <c r="S229" s="145">
        <f t="shared" si="36"/>
        <v>0</v>
      </c>
      <c r="T229" s="145">
        <f t="shared" si="37"/>
        <v>0</v>
      </c>
      <c r="U229" s="145">
        <f t="shared" si="38"/>
        <v>0</v>
      </c>
      <c r="V229" s="145">
        <f t="shared" si="39"/>
        <v>0</v>
      </c>
      <c r="W229" s="151">
        <f t="shared" si="42"/>
        <v>0</v>
      </c>
      <c r="X229" s="247" t="str">
        <f t="shared" si="44"/>
        <v>NÃO</v>
      </c>
      <c r="Y229" s="242">
        <f t="shared" si="43"/>
        <v>0</v>
      </c>
      <c r="Z229" s="243" t="s">
        <v>42</v>
      </c>
      <c r="AA229" s="243" t="s">
        <v>698</v>
      </c>
      <c r="AB229" s="243">
        <v>2902203</v>
      </c>
      <c r="AC229" s="243"/>
      <c r="AD229" s="243"/>
    </row>
    <row r="230" spans="1:30" s="33" customFormat="1" ht="19.5" customHeight="1" x14ac:dyDescent="0.25">
      <c r="A230" s="32" t="str">
        <f>Controles!$B$2</f>
        <v>RS</v>
      </c>
      <c r="B230" s="32">
        <f>Controles!$C$2</f>
        <v>10</v>
      </c>
      <c r="C230" s="32" t="s">
        <v>5391</v>
      </c>
      <c r="D230" s="37"/>
      <c r="E230" s="37"/>
      <c r="F230" s="37"/>
      <c r="G230" s="37"/>
      <c r="H230" s="77"/>
      <c r="I230" s="77"/>
      <c r="J230" s="220">
        <f t="shared" si="40"/>
        <v>0</v>
      </c>
      <c r="K230" s="77"/>
      <c r="L230" s="77"/>
      <c r="M230" s="77"/>
      <c r="N230" s="220">
        <f t="shared" si="34"/>
        <v>0</v>
      </c>
      <c r="O230" s="77"/>
      <c r="P230" s="77"/>
      <c r="Q230" s="145">
        <f t="shared" si="41"/>
        <v>0</v>
      </c>
      <c r="R230" s="151">
        <f t="shared" si="35"/>
        <v>0</v>
      </c>
      <c r="S230" s="145">
        <f t="shared" si="36"/>
        <v>0</v>
      </c>
      <c r="T230" s="145">
        <f t="shared" si="37"/>
        <v>0</v>
      </c>
      <c r="U230" s="145">
        <f t="shared" si="38"/>
        <v>0</v>
      </c>
      <c r="V230" s="145">
        <f t="shared" si="39"/>
        <v>0</v>
      </c>
      <c r="W230" s="151">
        <f t="shared" si="42"/>
        <v>0</v>
      </c>
      <c r="X230" s="247" t="str">
        <f t="shared" si="44"/>
        <v>NÃO</v>
      </c>
      <c r="Y230" s="242">
        <f t="shared" si="43"/>
        <v>0</v>
      </c>
      <c r="Z230" s="243" t="s">
        <v>42</v>
      </c>
      <c r="AA230" s="243" t="s">
        <v>720</v>
      </c>
      <c r="AB230" s="243">
        <v>2902252</v>
      </c>
      <c r="AC230" s="243"/>
      <c r="AD230" s="243"/>
    </row>
    <row r="231" spans="1:30" s="33" customFormat="1" ht="19.5" customHeight="1" x14ac:dyDescent="0.25">
      <c r="A231" s="32" t="str">
        <f>Controles!$B$2</f>
        <v>RS</v>
      </c>
      <c r="B231" s="32">
        <f>Controles!$C$2</f>
        <v>10</v>
      </c>
      <c r="C231" s="32" t="s">
        <v>5391</v>
      </c>
      <c r="D231" s="37"/>
      <c r="E231" s="37"/>
      <c r="F231" s="37"/>
      <c r="G231" s="37"/>
      <c r="H231" s="77"/>
      <c r="I231" s="77"/>
      <c r="J231" s="220">
        <f t="shared" si="40"/>
        <v>0</v>
      </c>
      <c r="K231" s="77"/>
      <c r="L231" s="77"/>
      <c r="M231" s="77"/>
      <c r="N231" s="220">
        <f t="shared" si="34"/>
        <v>0</v>
      </c>
      <c r="O231" s="77"/>
      <c r="P231" s="77"/>
      <c r="Q231" s="145">
        <f t="shared" si="41"/>
        <v>0</v>
      </c>
      <c r="R231" s="151">
        <f t="shared" si="35"/>
        <v>0</v>
      </c>
      <c r="S231" s="145">
        <f t="shared" si="36"/>
        <v>0</v>
      </c>
      <c r="T231" s="145">
        <f t="shared" si="37"/>
        <v>0</v>
      </c>
      <c r="U231" s="145">
        <f t="shared" si="38"/>
        <v>0</v>
      </c>
      <c r="V231" s="145">
        <f t="shared" si="39"/>
        <v>0</v>
      </c>
      <c r="W231" s="151">
        <f t="shared" si="42"/>
        <v>0</v>
      </c>
      <c r="X231" s="247" t="str">
        <f t="shared" si="44"/>
        <v>NÃO</v>
      </c>
      <c r="Y231" s="242">
        <f t="shared" si="43"/>
        <v>0</v>
      </c>
      <c r="Z231" s="243" t="s">
        <v>42</v>
      </c>
      <c r="AA231" s="243" t="s">
        <v>742</v>
      </c>
      <c r="AB231" s="243">
        <v>2902302</v>
      </c>
      <c r="AC231" s="243"/>
      <c r="AD231" s="243"/>
    </row>
    <row r="232" spans="1:30" s="33" customFormat="1" ht="19.5" customHeight="1" x14ac:dyDescent="0.25">
      <c r="A232" s="32" t="str">
        <f>Controles!$B$2</f>
        <v>RS</v>
      </c>
      <c r="B232" s="32">
        <f>Controles!$C$2</f>
        <v>10</v>
      </c>
      <c r="C232" s="32" t="s">
        <v>5391</v>
      </c>
      <c r="D232" s="37"/>
      <c r="E232" s="37"/>
      <c r="F232" s="37"/>
      <c r="G232" s="37"/>
      <c r="H232" s="77"/>
      <c r="I232" s="77"/>
      <c r="J232" s="220">
        <f t="shared" si="40"/>
        <v>0</v>
      </c>
      <c r="K232" s="77"/>
      <c r="L232" s="77"/>
      <c r="M232" s="77"/>
      <c r="N232" s="220">
        <f t="shared" si="34"/>
        <v>0</v>
      </c>
      <c r="O232" s="77"/>
      <c r="P232" s="77"/>
      <c r="Q232" s="145">
        <f t="shared" si="41"/>
        <v>0</v>
      </c>
      <c r="R232" s="151">
        <f t="shared" si="35"/>
        <v>0</v>
      </c>
      <c r="S232" s="145">
        <f t="shared" si="36"/>
        <v>0</v>
      </c>
      <c r="T232" s="145">
        <f t="shared" si="37"/>
        <v>0</v>
      </c>
      <c r="U232" s="145">
        <f t="shared" si="38"/>
        <v>0</v>
      </c>
      <c r="V232" s="145">
        <f t="shared" si="39"/>
        <v>0</v>
      </c>
      <c r="W232" s="151">
        <f t="shared" si="42"/>
        <v>0</v>
      </c>
      <c r="X232" s="247" t="str">
        <f t="shared" si="44"/>
        <v>NÃO</v>
      </c>
      <c r="Y232" s="242">
        <f t="shared" si="43"/>
        <v>0</v>
      </c>
      <c r="Z232" s="243" t="s">
        <v>42</v>
      </c>
      <c r="AA232" s="243" t="s">
        <v>763</v>
      </c>
      <c r="AB232" s="243">
        <v>2902401</v>
      </c>
      <c r="AC232" s="243"/>
      <c r="AD232" s="243"/>
    </row>
    <row r="233" spans="1:30" s="33" customFormat="1" ht="19.5" customHeight="1" x14ac:dyDescent="0.25">
      <c r="A233" s="32" t="str">
        <f>Controles!$B$2</f>
        <v>RS</v>
      </c>
      <c r="B233" s="32">
        <f>Controles!$C$2</f>
        <v>10</v>
      </c>
      <c r="C233" s="32" t="s">
        <v>5391</v>
      </c>
      <c r="D233" s="37"/>
      <c r="E233" s="37"/>
      <c r="F233" s="37"/>
      <c r="G233" s="37"/>
      <c r="H233" s="77"/>
      <c r="I233" s="77"/>
      <c r="J233" s="220">
        <f t="shared" si="40"/>
        <v>0</v>
      </c>
      <c r="K233" s="77"/>
      <c r="L233" s="77"/>
      <c r="M233" s="77"/>
      <c r="N233" s="220">
        <f t="shared" si="34"/>
        <v>0</v>
      </c>
      <c r="O233" s="77"/>
      <c r="P233" s="77"/>
      <c r="Q233" s="145">
        <f t="shared" si="41"/>
        <v>0</v>
      </c>
      <c r="R233" s="151">
        <f t="shared" si="35"/>
        <v>0</v>
      </c>
      <c r="S233" s="145">
        <f t="shared" si="36"/>
        <v>0</v>
      </c>
      <c r="T233" s="145">
        <f t="shared" si="37"/>
        <v>0</v>
      </c>
      <c r="U233" s="145">
        <f t="shared" si="38"/>
        <v>0</v>
      </c>
      <c r="V233" s="145">
        <f t="shared" si="39"/>
        <v>0</v>
      </c>
      <c r="W233" s="151">
        <f t="shared" si="42"/>
        <v>0</v>
      </c>
      <c r="X233" s="247" t="str">
        <f t="shared" si="44"/>
        <v>NÃO</v>
      </c>
      <c r="Y233" s="242">
        <f t="shared" si="43"/>
        <v>0</v>
      </c>
      <c r="Z233" s="243" t="s">
        <v>42</v>
      </c>
      <c r="AA233" s="243" t="s">
        <v>786</v>
      </c>
      <c r="AB233" s="243">
        <v>2902500</v>
      </c>
      <c r="AC233" s="243"/>
      <c r="AD233" s="243"/>
    </row>
    <row r="234" spans="1:30" s="33" customFormat="1" ht="19.5" customHeight="1" x14ac:dyDescent="0.25">
      <c r="A234" s="32" t="str">
        <f>Controles!$B$2</f>
        <v>RS</v>
      </c>
      <c r="B234" s="32">
        <f>Controles!$C$2</f>
        <v>10</v>
      </c>
      <c r="C234" s="32" t="s">
        <v>5391</v>
      </c>
      <c r="D234" s="37"/>
      <c r="E234" s="37"/>
      <c r="F234" s="37"/>
      <c r="G234" s="37"/>
      <c r="H234" s="77"/>
      <c r="I234" s="77"/>
      <c r="J234" s="220">
        <f t="shared" si="40"/>
        <v>0</v>
      </c>
      <c r="K234" s="77"/>
      <c r="L234" s="77"/>
      <c r="M234" s="77"/>
      <c r="N234" s="220">
        <f t="shared" si="34"/>
        <v>0</v>
      </c>
      <c r="O234" s="77"/>
      <c r="P234" s="77"/>
      <c r="Q234" s="145">
        <f t="shared" si="41"/>
        <v>0</v>
      </c>
      <c r="R234" s="151">
        <f t="shared" si="35"/>
        <v>0</v>
      </c>
      <c r="S234" s="145">
        <f t="shared" si="36"/>
        <v>0</v>
      </c>
      <c r="T234" s="145">
        <f t="shared" si="37"/>
        <v>0</v>
      </c>
      <c r="U234" s="145">
        <f t="shared" si="38"/>
        <v>0</v>
      </c>
      <c r="V234" s="145">
        <f t="shared" si="39"/>
        <v>0</v>
      </c>
      <c r="W234" s="151">
        <f t="shared" si="42"/>
        <v>0</v>
      </c>
      <c r="X234" s="247" t="str">
        <f t="shared" si="44"/>
        <v>NÃO</v>
      </c>
      <c r="Y234" s="242">
        <f t="shared" si="43"/>
        <v>0</v>
      </c>
      <c r="Z234" s="243" t="s">
        <v>42</v>
      </c>
      <c r="AA234" s="243" t="s">
        <v>807</v>
      </c>
      <c r="AB234" s="243">
        <v>2902609</v>
      </c>
      <c r="AC234" s="243"/>
      <c r="AD234" s="243"/>
    </row>
    <row r="235" spans="1:30" s="33" customFormat="1" ht="19.5" customHeight="1" x14ac:dyDescent="0.25">
      <c r="A235" s="32" t="str">
        <f>Controles!$B$2</f>
        <v>RS</v>
      </c>
      <c r="B235" s="32">
        <f>Controles!$C$2</f>
        <v>10</v>
      </c>
      <c r="C235" s="32" t="s">
        <v>5391</v>
      </c>
      <c r="D235" s="37"/>
      <c r="E235" s="37"/>
      <c r="F235" s="37"/>
      <c r="G235" s="37"/>
      <c r="H235" s="77"/>
      <c r="I235" s="77"/>
      <c r="J235" s="220">
        <f t="shared" si="40"/>
        <v>0</v>
      </c>
      <c r="K235" s="77"/>
      <c r="L235" s="77"/>
      <c r="M235" s="77"/>
      <c r="N235" s="220">
        <f t="shared" si="34"/>
        <v>0</v>
      </c>
      <c r="O235" s="77"/>
      <c r="P235" s="77"/>
      <c r="Q235" s="145">
        <f t="shared" si="41"/>
        <v>0</v>
      </c>
      <c r="R235" s="151">
        <f t="shared" si="35"/>
        <v>0</v>
      </c>
      <c r="S235" s="145">
        <f t="shared" si="36"/>
        <v>0</v>
      </c>
      <c r="T235" s="145">
        <f t="shared" si="37"/>
        <v>0</v>
      </c>
      <c r="U235" s="145">
        <f t="shared" si="38"/>
        <v>0</v>
      </c>
      <c r="V235" s="145">
        <f t="shared" si="39"/>
        <v>0</v>
      </c>
      <c r="W235" s="151">
        <f t="shared" si="42"/>
        <v>0</v>
      </c>
      <c r="X235" s="247" t="str">
        <f t="shared" si="44"/>
        <v>NÃO</v>
      </c>
      <c r="Y235" s="242">
        <f t="shared" si="43"/>
        <v>0</v>
      </c>
      <c r="Z235" s="243" t="s">
        <v>42</v>
      </c>
      <c r="AA235" s="243" t="s">
        <v>828</v>
      </c>
      <c r="AB235" s="243">
        <v>2902658</v>
      </c>
      <c r="AC235" s="243"/>
      <c r="AD235" s="243"/>
    </row>
    <row r="236" spans="1:30" s="33" customFormat="1" ht="19.5" customHeight="1" x14ac:dyDescent="0.25">
      <c r="A236" s="32" t="str">
        <f>Controles!$B$2</f>
        <v>RS</v>
      </c>
      <c r="B236" s="32">
        <f>Controles!$C$2</f>
        <v>10</v>
      </c>
      <c r="C236" s="32" t="s">
        <v>5391</v>
      </c>
      <c r="D236" s="37"/>
      <c r="E236" s="37"/>
      <c r="F236" s="37"/>
      <c r="G236" s="37"/>
      <c r="H236" s="77"/>
      <c r="I236" s="77"/>
      <c r="J236" s="220">
        <f t="shared" si="40"/>
        <v>0</v>
      </c>
      <c r="K236" s="77"/>
      <c r="L236" s="77"/>
      <c r="M236" s="77"/>
      <c r="N236" s="220">
        <f t="shared" si="34"/>
        <v>0</v>
      </c>
      <c r="O236" s="77"/>
      <c r="P236" s="77"/>
      <c r="Q236" s="145">
        <f t="shared" si="41"/>
        <v>0</v>
      </c>
      <c r="R236" s="151">
        <f t="shared" si="35"/>
        <v>0</v>
      </c>
      <c r="S236" s="145">
        <f t="shared" si="36"/>
        <v>0</v>
      </c>
      <c r="T236" s="145">
        <f t="shared" si="37"/>
        <v>0</v>
      </c>
      <c r="U236" s="145">
        <f t="shared" si="38"/>
        <v>0</v>
      </c>
      <c r="V236" s="145">
        <f t="shared" si="39"/>
        <v>0</v>
      </c>
      <c r="W236" s="151">
        <f t="shared" si="42"/>
        <v>0</v>
      </c>
      <c r="X236" s="247" t="str">
        <f t="shared" si="44"/>
        <v>NÃO</v>
      </c>
      <c r="Y236" s="242">
        <f t="shared" si="43"/>
        <v>0</v>
      </c>
      <c r="Z236" s="243" t="s">
        <v>42</v>
      </c>
      <c r="AA236" s="243" t="s">
        <v>850</v>
      </c>
      <c r="AB236" s="243">
        <v>2902708</v>
      </c>
      <c r="AC236" s="243"/>
      <c r="AD236" s="243"/>
    </row>
    <row r="237" spans="1:30" s="33" customFormat="1" ht="19.5" customHeight="1" x14ac:dyDescent="0.25">
      <c r="A237" s="32" t="str">
        <f>Controles!$B$2</f>
        <v>RS</v>
      </c>
      <c r="B237" s="32">
        <f>Controles!$C$2</f>
        <v>10</v>
      </c>
      <c r="C237" s="32" t="s">
        <v>5391</v>
      </c>
      <c r="D237" s="37"/>
      <c r="E237" s="37"/>
      <c r="F237" s="37"/>
      <c r="G237" s="37"/>
      <c r="H237" s="77"/>
      <c r="I237" s="77"/>
      <c r="J237" s="220">
        <f t="shared" si="40"/>
        <v>0</v>
      </c>
      <c r="K237" s="77"/>
      <c r="L237" s="77"/>
      <c r="M237" s="77"/>
      <c r="N237" s="220">
        <f t="shared" si="34"/>
        <v>0</v>
      </c>
      <c r="O237" s="77"/>
      <c r="P237" s="77"/>
      <c r="Q237" s="145">
        <f t="shared" si="41"/>
        <v>0</v>
      </c>
      <c r="R237" s="151">
        <f t="shared" si="35"/>
        <v>0</v>
      </c>
      <c r="S237" s="145">
        <f t="shared" si="36"/>
        <v>0</v>
      </c>
      <c r="T237" s="145">
        <f t="shared" si="37"/>
        <v>0</v>
      </c>
      <c r="U237" s="145">
        <f t="shared" si="38"/>
        <v>0</v>
      </c>
      <c r="V237" s="145">
        <f t="shared" si="39"/>
        <v>0</v>
      </c>
      <c r="W237" s="151">
        <f t="shared" si="42"/>
        <v>0</v>
      </c>
      <c r="X237" s="247" t="str">
        <f t="shared" si="44"/>
        <v>NÃO</v>
      </c>
      <c r="Y237" s="242">
        <f t="shared" si="43"/>
        <v>0</v>
      </c>
      <c r="Z237" s="243" t="s">
        <v>42</v>
      </c>
      <c r="AA237" s="243" t="s">
        <v>872</v>
      </c>
      <c r="AB237" s="243">
        <v>2902807</v>
      </c>
      <c r="AC237" s="243"/>
      <c r="AD237" s="243"/>
    </row>
    <row r="238" spans="1:30" s="33" customFormat="1" ht="19.5" customHeight="1" x14ac:dyDescent="0.25">
      <c r="A238" s="32" t="str">
        <f>Controles!$B$2</f>
        <v>RS</v>
      </c>
      <c r="B238" s="32">
        <f>Controles!$C$2</f>
        <v>10</v>
      </c>
      <c r="C238" s="32" t="s">
        <v>5391</v>
      </c>
      <c r="D238" s="37"/>
      <c r="E238" s="37"/>
      <c r="F238" s="37"/>
      <c r="G238" s="37"/>
      <c r="H238" s="77"/>
      <c r="I238" s="77"/>
      <c r="J238" s="220">
        <f t="shared" si="40"/>
        <v>0</v>
      </c>
      <c r="K238" s="77"/>
      <c r="L238" s="77"/>
      <c r="M238" s="77"/>
      <c r="N238" s="220">
        <f t="shared" si="34"/>
        <v>0</v>
      </c>
      <c r="O238" s="77"/>
      <c r="P238" s="77"/>
      <c r="Q238" s="145">
        <f t="shared" si="41"/>
        <v>0</v>
      </c>
      <c r="R238" s="151">
        <f t="shared" si="35"/>
        <v>0</v>
      </c>
      <c r="S238" s="145">
        <f t="shared" si="36"/>
        <v>0</v>
      </c>
      <c r="T238" s="145">
        <f t="shared" si="37"/>
        <v>0</v>
      </c>
      <c r="U238" s="145">
        <f t="shared" si="38"/>
        <v>0</v>
      </c>
      <c r="V238" s="145">
        <f t="shared" si="39"/>
        <v>0</v>
      </c>
      <c r="W238" s="151">
        <f t="shared" si="42"/>
        <v>0</v>
      </c>
      <c r="X238" s="247" t="str">
        <f t="shared" si="44"/>
        <v>NÃO</v>
      </c>
      <c r="Y238" s="242">
        <f t="shared" si="43"/>
        <v>0</v>
      </c>
      <c r="Z238" s="243" t="s">
        <v>42</v>
      </c>
      <c r="AA238" s="243" t="s">
        <v>894</v>
      </c>
      <c r="AB238" s="243">
        <v>2902906</v>
      </c>
      <c r="AC238" s="243"/>
      <c r="AD238" s="243"/>
    </row>
    <row r="239" spans="1:30" s="33" customFormat="1" ht="19.5" customHeight="1" x14ac:dyDescent="0.25">
      <c r="A239" s="32" t="str">
        <f>Controles!$B$2</f>
        <v>RS</v>
      </c>
      <c r="B239" s="32">
        <f>Controles!$C$2</f>
        <v>10</v>
      </c>
      <c r="C239" s="32" t="s">
        <v>5391</v>
      </c>
      <c r="D239" s="37"/>
      <c r="E239" s="37"/>
      <c r="F239" s="37"/>
      <c r="G239" s="37"/>
      <c r="H239" s="77"/>
      <c r="I239" s="77"/>
      <c r="J239" s="220">
        <f t="shared" si="40"/>
        <v>0</v>
      </c>
      <c r="K239" s="77"/>
      <c r="L239" s="77"/>
      <c r="M239" s="77"/>
      <c r="N239" s="220">
        <f t="shared" si="34"/>
        <v>0</v>
      </c>
      <c r="O239" s="77"/>
      <c r="P239" s="77"/>
      <c r="Q239" s="145">
        <f t="shared" si="41"/>
        <v>0</v>
      </c>
      <c r="R239" s="151">
        <f t="shared" si="35"/>
        <v>0</v>
      </c>
      <c r="S239" s="145">
        <f t="shared" si="36"/>
        <v>0</v>
      </c>
      <c r="T239" s="145">
        <f t="shared" si="37"/>
        <v>0</v>
      </c>
      <c r="U239" s="145">
        <f t="shared" si="38"/>
        <v>0</v>
      </c>
      <c r="V239" s="145">
        <f t="shared" si="39"/>
        <v>0</v>
      </c>
      <c r="W239" s="151">
        <f t="shared" si="42"/>
        <v>0</v>
      </c>
      <c r="X239" s="247" t="str">
        <f t="shared" si="44"/>
        <v>NÃO</v>
      </c>
      <c r="Y239" s="242">
        <f t="shared" si="43"/>
        <v>0</v>
      </c>
      <c r="Z239" s="243" t="s">
        <v>42</v>
      </c>
      <c r="AA239" s="243" t="s">
        <v>917</v>
      </c>
      <c r="AB239" s="243">
        <v>2903003</v>
      </c>
      <c r="AC239" s="243"/>
      <c r="AD239" s="243"/>
    </row>
    <row r="240" spans="1:30" s="33" customFormat="1" ht="19.5" customHeight="1" x14ac:dyDescent="0.25">
      <c r="A240" s="32" t="str">
        <f>Controles!$B$2</f>
        <v>RS</v>
      </c>
      <c r="B240" s="32">
        <f>Controles!$C$2</f>
        <v>10</v>
      </c>
      <c r="C240" s="32" t="s">
        <v>5391</v>
      </c>
      <c r="D240" s="37"/>
      <c r="E240" s="37"/>
      <c r="F240" s="37"/>
      <c r="G240" s="37"/>
      <c r="H240" s="77"/>
      <c r="I240" s="77"/>
      <c r="J240" s="220">
        <f t="shared" si="40"/>
        <v>0</v>
      </c>
      <c r="K240" s="77"/>
      <c r="L240" s="77"/>
      <c r="M240" s="77"/>
      <c r="N240" s="220">
        <f t="shared" si="34"/>
        <v>0</v>
      </c>
      <c r="O240" s="77"/>
      <c r="P240" s="77"/>
      <c r="Q240" s="145">
        <f t="shared" si="41"/>
        <v>0</v>
      </c>
      <c r="R240" s="151">
        <f t="shared" si="35"/>
        <v>0</v>
      </c>
      <c r="S240" s="145">
        <f t="shared" si="36"/>
        <v>0</v>
      </c>
      <c r="T240" s="145">
        <f t="shared" si="37"/>
        <v>0</v>
      </c>
      <c r="U240" s="145">
        <f t="shared" si="38"/>
        <v>0</v>
      </c>
      <c r="V240" s="145">
        <f t="shared" si="39"/>
        <v>0</v>
      </c>
      <c r="W240" s="151">
        <f t="shared" si="42"/>
        <v>0</v>
      </c>
      <c r="X240" s="247" t="str">
        <f t="shared" si="44"/>
        <v>NÃO</v>
      </c>
      <c r="Y240" s="242">
        <f t="shared" si="43"/>
        <v>0</v>
      </c>
      <c r="Z240" s="243" t="s">
        <v>42</v>
      </c>
      <c r="AA240" s="243" t="s">
        <v>940</v>
      </c>
      <c r="AB240" s="243">
        <v>2903102</v>
      </c>
      <c r="AC240" s="243"/>
      <c r="AD240" s="243"/>
    </row>
    <row r="241" spans="1:30" s="33" customFormat="1" ht="19.5" customHeight="1" x14ac:dyDescent="0.25">
      <c r="A241" s="32" t="str">
        <f>Controles!$B$2</f>
        <v>RS</v>
      </c>
      <c r="B241" s="32">
        <f>Controles!$C$2</f>
        <v>10</v>
      </c>
      <c r="C241" s="32" t="s">
        <v>5391</v>
      </c>
      <c r="D241" s="37"/>
      <c r="E241" s="37"/>
      <c r="F241" s="37"/>
      <c r="G241" s="37"/>
      <c r="H241" s="77"/>
      <c r="I241" s="77"/>
      <c r="J241" s="220">
        <f t="shared" si="40"/>
        <v>0</v>
      </c>
      <c r="K241" s="77"/>
      <c r="L241" s="77"/>
      <c r="M241" s="77"/>
      <c r="N241" s="220">
        <f t="shared" si="34"/>
        <v>0</v>
      </c>
      <c r="O241" s="77"/>
      <c r="P241" s="77"/>
      <c r="Q241" s="145">
        <f t="shared" si="41"/>
        <v>0</v>
      </c>
      <c r="R241" s="151">
        <f t="shared" si="35"/>
        <v>0</v>
      </c>
      <c r="S241" s="145">
        <f t="shared" si="36"/>
        <v>0</v>
      </c>
      <c r="T241" s="145">
        <f t="shared" si="37"/>
        <v>0</v>
      </c>
      <c r="U241" s="145">
        <f t="shared" si="38"/>
        <v>0</v>
      </c>
      <c r="V241" s="145">
        <f t="shared" si="39"/>
        <v>0</v>
      </c>
      <c r="W241" s="151">
        <f t="shared" si="42"/>
        <v>0</v>
      </c>
      <c r="X241" s="247" t="str">
        <f t="shared" si="44"/>
        <v>NÃO</v>
      </c>
      <c r="Y241" s="242">
        <f t="shared" si="43"/>
        <v>0</v>
      </c>
      <c r="Z241" s="243" t="s">
        <v>42</v>
      </c>
      <c r="AA241" s="243" t="s">
        <v>962</v>
      </c>
      <c r="AB241" s="243">
        <v>2903201</v>
      </c>
      <c r="AC241" s="243"/>
      <c r="AD241" s="243"/>
    </row>
    <row r="242" spans="1:30" s="33" customFormat="1" ht="19.5" customHeight="1" x14ac:dyDescent="0.25">
      <c r="A242" s="32" t="str">
        <f>Controles!$B$2</f>
        <v>RS</v>
      </c>
      <c r="B242" s="32">
        <f>Controles!$C$2</f>
        <v>10</v>
      </c>
      <c r="C242" s="32" t="s">
        <v>5391</v>
      </c>
      <c r="D242" s="37"/>
      <c r="E242" s="37"/>
      <c r="F242" s="37"/>
      <c r="G242" s="37"/>
      <c r="H242" s="77"/>
      <c r="I242" s="77"/>
      <c r="J242" s="220">
        <f t="shared" si="40"/>
        <v>0</v>
      </c>
      <c r="K242" s="77"/>
      <c r="L242" s="77"/>
      <c r="M242" s="77"/>
      <c r="N242" s="220">
        <f t="shared" si="34"/>
        <v>0</v>
      </c>
      <c r="O242" s="77"/>
      <c r="P242" s="77"/>
      <c r="Q242" s="145">
        <f t="shared" si="41"/>
        <v>0</v>
      </c>
      <c r="R242" s="151">
        <f t="shared" si="35"/>
        <v>0</v>
      </c>
      <c r="S242" s="145">
        <f t="shared" si="36"/>
        <v>0</v>
      </c>
      <c r="T242" s="145">
        <f t="shared" si="37"/>
        <v>0</v>
      </c>
      <c r="U242" s="145">
        <f t="shared" si="38"/>
        <v>0</v>
      </c>
      <c r="V242" s="145">
        <f t="shared" si="39"/>
        <v>0</v>
      </c>
      <c r="W242" s="151">
        <f t="shared" si="42"/>
        <v>0</v>
      </c>
      <c r="X242" s="247" t="str">
        <f t="shared" si="44"/>
        <v>NÃO</v>
      </c>
      <c r="Y242" s="242">
        <f t="shared" si="43"/>
        <v>0</v>
      </c>
      <c r="Z242" s="243" t="s">
        <v>42</v>
      </c>
      <c r="AA242" s="243" t="s">
        <v>810</v>
      </c>
      <c r="AB242" s="243">
        <v>2903235</v>
      </c>
      <c r="AC242" s="243"/>
      <c r="AD242" s="243"/>
    </row>
    <row r="243" spans="1:30" s="33" customFormat="1" ht="19.5" customHeight="1" x14ac:dyDescent="0.25">
      <c r="A243" s="32" t="str">
        <f>Controles!$B$2</f>
        <v>RS</v>
      </c>
      <c r="B243" s="32">
        <f>Controles!$C$2</f>
        <v>10</v>
      </c>
      <c r="C243" s="32" t="s">
        <v>5391</v>
      </c>
      <c r="D243" s="37"/>
      <c r="E243" s="37"/>
      <c r="F243" s="37"/>
      <c r="G243" s="37"/>
      <c r="H243" s="77"/>
      <c r="I243" s="77"/>
      <c r="J243" s="220">
        <f t="shared" si="40"/>
        <v>0</v>
      </c>
      <c r="K243" s="77"/>
      <c r="L243" s="77"/>
      <c r="M243" s="77"/>
      <c r="N243" s="220">
        <f t="shared" si="34"/>
        <v>0</v>
      </c>
      <c r="O243" s="77"/>
      <c r="P243" s="77"/>
      <c r="Q243" s="145">
        <f t="shared" si="41"/>
        <v>0</v>
      </c>
      <c r="R243" s="151">
        <f t="shared" si="35"/>
        <v>0</v>
      </c>
      <c r="S243" s="145">
        <f t="shared" si="36"/>
        <v>0</v>
      </c>
      <c r="T243" s="145">
        <f t="shared" si="37"/>
        <v>0</v>
      </c>
      <c r="U243" s="145">
        <f t="shared" si="38"/>
        <v>0</v>
      </c>
      <c r="V243" s="145">
        <f t="shared" si="39"/>
        <v>0</v>
      </c>
      <c r="W243" s="151">
        <f t="shared" si="42"/>
        <v>0</v>
      </c>
      <c r="X243" s="247" t="str">
        <f t="shared" si="44"/>
        <v>NÃO</v>
      </c>
      <c r="Y243" s="242">
        <f t="shared" si="43"/>
        <v>0</v>
      </c>
      <c r="Z243" s="243" t="s">
        <v>42</v>
      </c>
      <c r="AA243" s="243" t="s">
        <v>1007</v>
      </c>
      <c r="AB243" s="243">
        <v>2903300</v>
      </c>
      <c r="AC243" s="243"/>
      <c r="AD243" s="243"/>
    </row>
    <row r="244" spans="1:30" s="33" customFormat="1" ht="19.5" customHeight="1" x14ac:dyDescent="0.25">
      <c r="A244" s="32" t="str">
        <f>Controles!$B$2</f>
        <v>RS</v>
      </c>
      <c r="B244" s="32">
        <f>Controles!$C$2</f>
        <v>10</v>
      </c>
      <c r="C244" s="32" t="s">
        <v>5391</v>
      </c>
      <c r="D244" s="37"/>
      <c r="E244" s="37"/>
      <c r="F244" s="37"/>
      <c r="G244" s="37"/>
      <c r="H244" s="77"/>
      <c r="I244" s="77"/>
      <c r="J244" s="220">
        <f t="shared" si="40"/>
        <v>0</v>
      </c>
      <c r="K244" s="77"/>
      <c r="L244" s="77"/>
      <c r="M244" s="77"/>
      <c r="N244" s="220">
        <f t="shared" si="34"/>
        <v>0</v>
      </c>
      <c r="O244" s="77"/>
      <c r="P244" s="77"/>
      <c r="Q244" s="145">
        <f t="shared" si="41"/>
        <v>0</v>
      </c>
      <c r="R244" s="151">
        <f t="shared" si="35"/>
        <v>0</v>
      </c>
      <c r="S244" s="145">
        <f t="shared" si="36"/>
        <v>0</v>
      </c>
      <c r="T244" s="145">
        <f t="shared" si="37"/>
        <v>0</v>
      </c>
      <c r="U244" s="145">
        <f t="shared" si="38"/>
        <v>0</v>
      </c>
      <c r="V244" s="145">
        <f t="shared" si="39"/>
        <v>0</v>
      </c>
      <c r="W244" s="151">
        <f t="shared" si="42"/>
        <v>0</v>
      </c>
      <c r="X244" s="247" t="str">
        <f t="shared" si="44"/>
        <v>NÃO</v>
      </c>
      <c r="Y244" s="242">
        <f t="shared" si="43"/>
        <v>0</v>
      </c>
      <c r="Z244" s="243" t="s">
        <v>42</v>
      </c>
      <c r="AA244" s="243" t="s">
        <v>1029</v>
      </c>
      <c r="AB244" s="243">
        <v>2903276</v>
      </c>
      <c r="AC244" s="243"/>
      <c r="AD244" s="243"/>
    </row>
    <row r="245" spans="1:30" s="33" customFormat="1" ht="19.5" customHeight="1" x14ac:dyDescent="0.25">
      <c r="A245" s="32" t="str">
        <f>Controles!$B$2</f>
        <v>RS</v>
      </c>
      <c r="B245" s="32">
        <f>Controles!$C$2</f>
        <v>10</v>
      </c>
      <c r="C245" s="32" t="s">
        <v>5391</v>
      </c>
      <c r="D245" s="37"/>
      <c r="E245" s="37"/>
      <c r="F245" s="37"/>
      <c r="G245" s="37"/>
      <c r="H245" s="77"/>
      <c r="I245" s="77"/>
      <c r="J245" s="220">
        <f t="shared" si="40"/>
        <v>0</v>
      </c>
      <c r="K245" s="77"/>
      <c r="L245" s="77"/>
      <c r="M245" s="77"/>
      <c r="N245" s="220">
        <f t="shared" si="34"/>
        <v>0</v>
      </c>
      <c r="O245" s="77"/>
      <c r="P245" s="77"/>
      <c r="Q245" s="145">
        <f t="shared" si="41"/>
        <v>0</v>
      </c>
      <c r="R245" s="151">
        <f t="shared" si="35"/>
        <v>0</v>
      </c>
      <c r="S245" s="145">
        <f t="shared" si="36"/>
        <v>0</v>
      </c>
      <c r="T245" s="145">
        <f t="shared" si="37"/>
        <v>0</v>
      </c>
      <c r="U245" s="145">
        <f t="shared" si="38"/>
        <v>0</v>
      </c>
      <c r="V245" s="145">
        <f t="shared" si="39"/>
        <v>0</v>
      </c>
      <c r="W245" s="151">
        <f t="shared" si="42"/>
        <v>0</v>
      </c>
      <c r="X245" s="247" t="str">
        <f t="shared" si="44"/>
        <v>NÃO</v>
      </c>
      <c r="Y245" s="242">
        <f t="shared" si="43"/>
        <v>0</v>
      </c>
      <c r="Z245" s="243" t="s">
        <v>42</v>
      </c>
      <c r="AA245" s="243" t="s">
        <v>934</v>
      </c>
      <c r="AB245" s="243">
        <v>2903409</v>
      </c>
      <c r="AC245" s="243"/>
      <c r="AD245" s="243"/>
    </row>
    <row r="246" spans="1:30" s="33" customFormat="1" ht="19.5" customHeight="1" x14ac:dyDescent="0.25">
      <c r="A246" s="32" t="str">
        <f>Controles!$B$2</f>
        <v>RS</v>
      </c>
      <c r="B246" s="32">
        <f>Controles!$C$2</f>
        <v>10</v>
      </c>
      <c r="C246" s="32" t="s">
        <v>5391</v>
      </c>
      <c r="D246" s="37"/>
      <c r="E246" s="37"/>
      <c r="F246" s="37"/>
      <c r="G246" s="37"/>
      <c r="H246" s="77"/>
      <c r="I246" s="77"/>
      <c r="J246" s="220">
        <f t="shared" si="40"/>
        <v>0</v>
      </c>
      <c r="K246" s="77"/>
      <c r="L246" s="77"/>
      <c r="M246" s="77"/>
      <c r="N246" s="220">
        <f t="shared" si="34"/>
        <v>0</v>
      </c>
      <c r="O246" s="77"/>
      <c r="P246" s="77"/>
      <c r="Q246" s="145">
        <f t="shared" si="41"/>
        <v>0</v>
      </c>
      <c r="R246" s="151">
        <f t="shared" si="35"/>
        <v>0</v>
      </c>
      <c r="S246" s="145">
        <f t="shared" si="36"/>
        <v>0</v>
      </c>
      <c r="T246" s="145">
        <f t="shared" si="37"/>
        <v>0</v>
      </c>
      <c r="U246" s="145">
        <f t="shared" si="38"/>
        <v>0</v>
      </c>
      <c r="V246" s="145">
        <f t="shared" si="39"/>
        <v>0</v>
      </c>
      <c r="W246" s="151">
        <f t="shared" si="42"/>
        <v>0</v>
      </c>
      <c r="X246" s="247" t="str">
        <f t="shared" si="44"/>
        <v>NÃO</v>
      </c>
      <c r="Y246" s="242">
        <f t="shared" si="43"/>
        <v>0</v>
      </c>
      <c r="Z246" s="243" t="s">
        <v>42</v>
      </c>
      <c r="AA246" s="243" t="s">
        <v>1073</v>
      </c>
      <c r="AB246" s="243">
        <v>2903508</v>
      </c>
      <c r="AC246" s="243"/>
      <c r="AD246" s="243"/>
    </row>
    <row r="247" spans="1:30" s="33" customFormat="1" ht="19.5" customHeight="1" x14ac:dyDescent="0.25">
      <c r="A247" s="32" t="str">
        <f>Controles!$B$2</f>
        <v>RS</v>
      </c>
      <c r="B247" s="32">
        <f>Controles!$C$2</f>
        <v>10</v>
      </c>
      <c r="C247" s="32" t="s">
        <v>5391</v>
      </c>
      <c r="D247" s="37"/>
      <c r="E247" s="37"/>
      <c r="F247" s="37"/>
      <c r="G247" s="37"/>
      <c r="H247" s="77"/>
      <c r="I247" s="77"/>
      <c r="J247" s="220">
        <f t="shared" si="40"/>
        <v>0</v>
      </c>
      <c r="K247" s="77"/>
      <c r="L247" s="77"/>
      <c r="M247" s="77"/>
      <c r="N247" s="220">
        <f t="shared" si="34"/>
        <v>0</v>
      </c>
      <c r="O247" s="77"/>
      <c r="P247" s="77"/>
      <c r="Q247" s="145">
        <f t="shared" si="41"/>
        <v>0</v>
      </c>
      <c r="R247" s="151">
        <f t="shared" si="35"/>
        <v>0</v>
      </c>
      <c r="S247" s="145">
        <f t="shared" si="36"/>
        <v>0</v>
      </c>
      <c r="T247" s="145">
        <f t="shared" si="37"/>
        <v>0</v>
      </c>
      <c r="U247" s="145">
        <f t="shared" si="38"/>
        <v>0</v>
      </c>
      <c r="V247" s="145">
        <f t="shared" si="39"/>
        <v>0</v>
      </c>
      <c r="W247" s="151">
        <f t="shared" si="42"/>
        <v>0</v>
      </c>
      <c r="X247" s="247" t="str">
        <f t="shared" si="44"/>
        <v>NÃO</v>
      </c>
      <c r="Y247" s="242">
        <f t="shared" si="43"/>
        <v>0</v>
      </c>
      <c r="Z247" s="243" t="s">
        <v>42</v>
      </c>
      <c r="AA247" s="243" t="s">
        <v>1095</v>
      </c>
      <c r="AB247" s="243">
        <v>2903607</v>
      </c>
      <c r="AC247" s="243"/>
      <c r="AD247" s="243"/>
    </row>
    <row r="248" spans="1:30" s="33" customFormat="1" ht="19.5" customHeight="1" x14ac:dyDescent="0.25">
      <c r="A248" s="32" t="str">
        <f>Controles!$B$2</f>
        <v>RS</v>
      </c>
      <c r="B248" s="32">
        <f>Controles!$C$2</f>
        <v>10</v>
      </c>
      <c r="C248" s="32" t="s">
        <v>5391</v>
      </c>
      <c r="D248" s="37"/>
      <c r="E248" s="37"/>
      <c r="F248" s="37"/>
      <c r="G248" s="37"/>
      <c r="H248" s="77"/>
      <c r="I248" s="77"/>
      <c r="J248" s="220">
        <f t="shared" si="40"/>
        <v>0</v>
      </c>
      <c r="K248" s="77"/>
      <c r="L248" s="77"/>
      <c r="M248" s="77"/>
      <c r="N248" s="220">
        <f t="shared" si="34"/>
        <v>0</v>
      </c>
      <c r="O248" s="77"/>
      <c r="P248" s="77"/>
      <c r="Q248" s="145">
        <f t="shared" si="41"/>
        <v>0</v>
      </c>
      <c r="R248" s="151">
        <f t="shared" si="35"/>
        <v>0</v>
      </c>
      <c r="S248" s="145">
        <f t="shared" si="36"/>
        <v>0</v>
      </c>
      <c r="T248" s="145">
        <f t="shared" si="37"/>
        <v>0</v>
      </c>
      <c r="U248" s="145">
        <f t="shared" si="38"/>
        <v>0</v>
      </c>
      <c r="V248" s="145">
        <f t="shared" si="39"/>
        <v>0</v>
      </c>
      <c r="W248" s="151">
        <f t="shared" si="42"/>
        <v>0</v>
      </c>
      <c r="X248" s="247" t="str">
        <f t="shared" si="44"/>
        <v>NÃO</v>
      </c>
      <c r="Y248" s="242">
        <f t="shared" si="43"/>
        <v>0</v>
      </c>
      <c r="Z248" s="243" t="s">
        <v>42</v>
      </c>
      <c r="AA248" s="243" t="s">
        <v>1118</v>
      </c>
      <c r="AB248" s="243">
        <v>2903706</v>
      </c>
      <c r="AC248" s="243"/>
      <c r="AD248" s="243"/>
    </row>
    <row r="249" spans="1:30" s="33" customFormat="1" ht="19.5" customHeight="1" x14ac:dyDescent="0.25">
      <c r="A249" s="32" t="str">
        <f>Controles!$B$2</f>
        <v>RS</v>
      </c>
      <c r="B249" s="32">
        <f>Controles!$C$2</f>
        <v>10</v>
      </c>
      <c r="C249" s="32" t="s">
        <v>5391</v>
      </c>
      <c r="D249" s="37"/>
      <c r="E249" s="37"/>
      <c r="F249" s="37"/>
      <c r="G249" s="37"/>
      <c r="H249" s="77"/>
      <c r="I249" s="77"/>
      <c r="J249" s="220">
        <f t="shared" si="40"/>
        <v>0</v>
      </c>
      <c r="K249" s="77"/>
      <c r="L249" s="77"/>
      <c r="M249" s="77"/>
      <c r="N249" s="220">
        <f t="shared" si="34"/>
        <v>0</v>
      </c>
      <c r="O249" s="77"/>
      <c r="P249" s="77"/>
      <c r="Q249" s="145">
        <f t="shared" si="41"/>
        <v>0</v>
      </c>
      <c r="R249" s="151">
        <f t="shared" si="35"/>
        <v>0</v>
      </c>
      <c r="S249" s="145">
        <f t="shared" si="36"/>
        <v>0</v>
      </c>
      <c r="T249" s="145">
        <f t="shared" si="37"/>
        <v>0</v>
      </c>
      <c r="U249" s="145">
        <f t="shared" si="38"/>
        <v>0</v>
      </c>
      <c r="V249" s="145">
        <f t="shared" si="39"/>
        <v>0</v>
      </c>
      <c r="W249" s="151">
        <f t="shared" si="42"/>
        <v>0</v>
      </c>
      <c r="X249" s="247" t="str">
        <f t="shared" si="44"/>
        <v>NÃO</v>
      </c>
      <c r="Y249" s="242">
        <f t="shared" si="43"/>
        <v>0</v>
      </c>
      <c r="Z249" s="243" t="s">
        <v>42</v>
      </c>
      <c r="AA249" s="243" t="s">
        <v>1141</v>
      </c>
      <c r="AB249" s="243">
        <v>2903805</v>
      </c>
      <c r="AC249" s="243"/>
      <c r="AD249" s="243"/>
    </row>
    <row r="250" spans="1:30" s="33" customFormat="1" ht="19.5" customHeight="1" x14ac:dyDescent="0.25">
      <c r="A250" s="32" t="str">
        <f>Controles!$B$2</f>
        <v>RS</v>
      </c>
      <c r="B250" s="32">
        <f>Controles!$C$2</f>
        <v>10</v>
      </c>
      <c r="C250" s="32" t="s">
        <v>5391</v>
      </c>
      <c r="D250" s="37"/>
      <c r="E250" s="37"/>
      <c r="F250" s="37"/>
      <c r="G250" s="37"/>
      <c r="H250" s="77"/>
      <c r="I250" s="77"/>
      <c r="J250" s="220">
        <f t="shared" si="40"/>
        <v>0</v>
      </c>
      <c r="K250" s="77"/>
      <c r="L250" s="77"/>
      <c r="M250" s="77"/>
      <c r="N250" s="220">
        <f t="shared" si="34"/>
        <v>0</v>
      </c>
      <c r="O250" s="77"/>
      <c r="P250" s="77"/>
      <c r="Q250" s="145">
        <f t="shared" si="41"/>
        <v>0</v>
      </c>
      <c r="R250" s="151">
        <f t="shared" si="35"/>
        <v>0</v>
      </c>
      <c r="S250" s="145">
        <f t="shared" si="36"/>
        <v>0</v>
      </c>
      <c r="T250" s="145">
        <f t="shared" si="37"/>
        <v>0</v>
      </c>
      <c r="U250" s="145">
        <f t="shared" si="38"/>
        <v>0</v>
      </c>
      <c r="V250" s="145">
        <f t="shared" si="39"/>
        <v>0</v>
      </c>
      <c r="W250" s="151">
        <f t="shared" si="42"/>
        <v>0</v>
      </c>
      <c r="X250" s="247" t="str">
        <f t="shared" si="44"/>
        <v>NÃO</v>
      </c>
      <c r="Y250" s="242">
        <f t="shared" si="43"/>
        <v>0</v>
      </c>
      <c r="Z250" s="243" t="s">
        <v>42</v>
      </c>
      <c r="AA250" s="243" t="s">
        <v>1164</v>
      </c>
      <c r="AB250" s="243">
        <v>2903904</v>
      </c>
      <c r="AC250" s="243"/>
      <c r="AD250" s="243"/>
    </row>
    <row r="251" spans="1:30" s="33" customFormat="1" ht="19.5" customHeight="1" x14ac:dyDescent="0.25">
      <c r="A251" s="32" t="str">
        <f>Controles!$B$2</f>
        <v>RS</v>
      </c>
      <c r="B251" s="32">
        <f>Controles!$C$2</f>
        <v>10</v>
      </c>
      <c r="C251" s="32" t="s">
        <v>5391</v>
      </c>
      <c r="D251" s="37"/>
      <c r="E251" s="37"/>
      <c r="F251" s="37"/>
      <c r="G251" s="37"/>
      <c r="H251" s="77"/>
      <c r="I251" s="77"/>
      <c r="J251" s="220">
        <f t="shared" si="40"/>
        <v>0</v>
      </c>
      <c r="K251" s="77"/>
      <c r="L251" s="77"/>
      <c r="M251" s="77"/>
      <c r="N251" s="220">
        <f t="shared" si="34"/>
        <v>0</v>
      </c>
      <c r="O251" s="77"/>
      <c r="P251" s="77"/>
      <c r="Q251" s="145">
        <f t="shared" si="41"/>
        <v>0</v>
      </c>
      <c r="R251" s="151">
        <f t="shared" si="35"/>
        <v>0</v>
      </c>
      <c r="S251" s="145">
        <f t="shared" si="36"/>
        <v>0</v>
      </c>
      <c r="T251" s="145">
        <f t="shared" si="37"/>
        <v>0</v>
      </c>
      <c r="U251" s="145">
        <f t="shared" si="38"/>
        <v>0</v>
      </c>
      <c r="V251" s="145">
        <f t="shared" si="39"/>
        <v>0</v>
      </c>
      <c r="W251" s="151">
        <f t="shared" si="42"/>
        <v>0</v>
      </c>
      <c r="X251" s="247" t="str">
        <f t="shared" si="44"/>
        <v>NÃO</v>
      </c>
      <c r="Y251" s="242">
        <f t="shared" si="43"/>
        <v>0</v>
      </c>
      <c r="Z251" s="243" t="s">
        <v>42</v>
      </c>
      <c r="AA251" s="243" t="s">
        <v>1187</v>
      </c>
      <c r="AB251" s="243">
        <v>2903953</v>
      </c>
      <c r="AC251" s="243"/>
      <c r="AD251" s="243"/>
    </row>
    <row r="252" spans="1:30" s="33" customFormat="1" ht="19.5" customHeight="1" x14ac:dyDescent="0.25">
      <c r="A252" s="32" t="str">
        <f>Controles!$B$2</f>
        <v>RS</v>
      </c>
      <c r="B252" s="32">
        <f>Controles!$C$2</f>
        <v>10</v>
      </c>
      <c r="C252" s="32" t="s">
        <v>5391</v>
      </c>
      <c r="D252" s="37"/>
      <c r="E252" s="37"/>
      <c r="F252" s="37"/>
      <c r="G252" s="37"/>
      <c r="H252" s="77"/>
      <c r="I252" s="77"/>
      <c r="J252" s="220">
        <f t="shared" si="40"/>
        <v>0</v>
      </c>
      <c r="K252" s="77"/>
      <c r="L252" s="77"/>
      <c r="M252" s="77"/>
      <c r="N252" s="220">
        <f t="shared" si="34"/>
        <v>0</v>
      </c>
      <c r="O252" s="77"/>
      <c r="P252" s="77"/>
      <c r="Q252" s="145">
        <f t="shared" si="41"/>
        <v>0</v>
      </c>
      <c r="R252" s="151">
        <f t="shared" si="35"/>
        <v>0</v>
      </c>
      <c r="S252" s="145">
        <f t="shared" si="36"/>
        <v>0</v>
      </c>
      <c r="T252" s="145">
        <f t="shared" si="37"/>
        <v>0</v>
      </c>
      <c r="U252" s="145">
        <f t="shared" si="38"/>
        <v>0</v>
      </c>
      <c r="V252" s="145">
        <f t="shared" si="39"/>
        <v>0</v>
      </c>
      <c r="W252" s="151">
        <f t="shared" si="42"/>
        <v>0</v>
      </c>
      <c r="X252" s="247" t="str">
        <f t="shared" si="44"/>
        <v>NÃO</v>
      </c>
      <c r="Y252" s="242">
        <f t="shared" si="43"/>
        <v>0</v>
      </c>
      <c r="Z252" s="243" t="s">
        <v>42</v>
      </c>
      <c r="AA252" s="243" t="s">
        <v>1209</v>
      </c>
      <c r="AB252" s="243">
        <v>2904001</v>
      </c>
      <c r="AC252" s="243"/>
      <c r="AD252" s="243"/>
    </row>
    <row r="253" spans="1:30" s="33" customFormat="1" ht="19.5" customHeight="1" x14ac:dyDescent="0.25">
      <c r="A253" s="32" t="str">
        <f>Controles!$B$2</f>
        <v>RS</v>
      </c>
      <c r="B253" s="32">
        <f>Controles!$C$2</f>
        <v>10</v>
      </c>
      <c r="C253" s="32" t="s">
        <v>5391</v>
      </c>
      <c r="D253" s="37"/>
      <c r="E253" s="37"/>
      <c r="F253" s="37"/>
      <c r="G253" s="37"/>
      <c r="H253" s="77"/>
      <c r="I253" s="77"/>
      <c r="J253" s="220">
        <f t="shared" si="40"/>
        <v>0</v>
      </c>
      <c r="K253" s="77"/>
      <c r="L253" s="77"/>
      <c r="M253" s="77"/>
      <c r="N253" s="220">
        <f t="shared" si="34"/>
        <v>0</v>
      </c>
      <c r="O253" s="77"/>
      <c r="P253" s="77"/>
      <c r="Q253" s="145">
        <f t="shared" si="41"/>
        <v>0</v>
      </c>
      <c r="R253" s="151">
        <f t="shared" si="35"/>
        <v>0</v>
      </c>
      <c r="S253" s="145">
        <f t="shared" si="36"/>
        <v>0</v>
      </c>
      <c r="T253" s="145">
        <f t="shared" si="37"/>
        <v>0</v>
      </c>
      <c r="U253" s="145">
        <f t="shared" si="38"/>
        <v>0</v>
      </c>
      <c r="V253" s="145">
        <f t="shared" si="39"/>
        <v>0</v>
      </c>
      <c r="W253" s="151">
        <f t="shared" si="42"/>
        <v>0</v>
      </c>
      <c r="X253" s="247" t="str">
        <f t="shared" si="44"/>
        <v>NÃO</v>
      </c>
      <c r="Y253" s="242">
        <f t="shared" si="43"/>
        <v>0</v>
      </c>
      <c r="Z253" s="243" t="s">
        <v>42</v>
      </c>
      <c r="AA253" s="243" t="s">
        <v>481</v>
      </c>
      <c r="AB253" s="243">
        <v>2904050</v>
      </c>
      <c r="AC253" s="243"/>
      <c r="AD253" s="243"/>
    </row>
    <row r="254" spans="1:30" s="33" customFormat="1" ht="19.5" customHeight="1" x14ac:dyDescent="0.25">
      <c r="A254" s="32" t="str">
        <f>Controles!$B$2</f>
        <v>RS</v>
      </c>
      <c r="B254" s="32">
        <f>Controles!$C$2</f>
        <v>10</v>
      </c>
      <c r="C254" s="32" t="s">
        <v>5391</v>
      </c>
      <c r="D254" s="37"/>
      <c r="E254" s="37"/>
      <c r="F254" s="37"/>
      <c r="G254" s="37"/>
      <c r="H254" s="77"/>
      <c r="I254" s="77"/>
      <c r="J254" s="220">
        <f t="shared" si="40"/>
        <v>0</v>
      </c>
      <c r="K254" s="77"/>
      <c r="L254" s="77"/>
      <c r="M254" s="77"/>
      <c r="N254" s="220">
        <f t="shared" si="34"/>
        <v>0</v>
      </c>
      <c r="O254" s="77"/>
      <c r="P254" s="77"/>
      <c r="Q254" s="145">
        <f t="shared" si="41"/>
        <v>0</v>
      </c>
      <c r="R254" s="151">
        <f t="shared" si="35"/>
        <v>0</v>
      </c>
      <c r="S254" s="145">
        <f t="shared" si="36"/>
        <v>0</v>
      </c>
      <c r="T254" s="145">
        <f t="shared" si="37"/>
        <v>0</v>
      </c>
      <c r="U254" s="145">
        <f t="shared" si="38"/>
        <v>0</v>
      </c>
      <c r="V254" s="145">
        <f t="shared" si="39"/>
        <v>0</v>
      </c>
      <c r="W254" s="151">
        <f t="shared" si="42"/>
        <v>0</v>
      </c>
      <c r="X254" s="247" t="str">
        <f t="shared" si="44"/>
        <v>NÃO</v>
      </c>
      <c r="Y254" s="242">
        <f t="shared" si="43"/>
        <v>0</v>
      </c>
      <c r="Z254" s="243" t="s">
        <v>42</v>
      </c>
      <c r="AA254" s="243" t="s">
        <v>1253</v>
      </c>
      <c r="AB254" s="243">
        <v>2904100</v>
      </c>
      <c r="AC254" s="243"/>
      <c r="AD254" s="243"/>
    </row>
    <row r="255" spans="1:30" s="33" customFormat="1" ht="19.5" customHeight="1" x14ac:dyDescent="0.25">
      <c r="A255" s="32" t="str">
        <f>Controles!$B$2</f>
        <v>RS</v>
      </c>
      <c r="B255" s="32">
        <f>Controles!$C$2</f>
        <v>10</v>
      </c>
      <c r="C255" s="32" t="s">
        <v>5391</v>
      </c>
      <c r="D255" s="37"/>
      <c r="E255" s="37"/>
      <c r="F255" s="37"/>
      <c r="G255" s="37"/>
      <c r="H255" s="77"/>
      <c r="I255" s="77"/>
      <c r="J255" s="220">
        <f t="shared" si="40"/>
        <v>0</v>
      </c>
      <c r="K255" s="77"/>
      <c r="L255" s="77"/>
      <c r="M255" s="77"/>
      <c r="N255" s="220">
        <f t="shared" si="34"/>
        <v>0</v>
      </c>
      <c r="O255" s="77"/>
      <c r="P255" s="77"/>
      <c r="Q255" s="145">
        <f t="shared" si="41"/>
        <v>0</v>
      </c>
      <c r="R255" s="151">
        <f t="shared" si="35"/>
        <v>0</v>
      </c>
      <c r="S255" s="145">
        <f t="shared" si="36"/>
        <v>0</v>
      </c>
      <c r="T255" s="145">
        <f t="shared" si="37"/>
        <v>0</v>
      </c>
      <c r="U255" s="145">
        <f t="shared" si="38"/>
        <v>0</v>
      </c>
      <c r="V255" s="145">
        <f t="shared" si="39"/>
        <v>0</v>
      </c>
      <c r="W255" s="151">
        <f t="shared" si="42"/>
        <v>0</v>
      </c>
      <c r="X255" s="247" t="str">
        <f t="shared" si="44"/>
        <v>NÃO</v>
      </c>
      <c r="Y255" s="242">
        <f t="shared" si="43"/>
        <v>0</v>
      </c>
      <c r="Z255" s="243" t="s">
        <v>42</v>
      </c>
      <c r="AA255" s="243" t="s">
        <v>1276</v>
      </c>
      <c r="AB255" s="243">
        <v>2904209</v>
      </c>
      <c r="AC255" s="243"/>
      <c r="AD255" s="243"/>
    </row>
    <row r="256" spans="1:30" s="33" customFormat="1" ht="19.5" customHeight="1" x14ac:dyDescent="0.25">
      <c r="A256" s="32" t="str">
        <f>Controles!$B$2</f>
        <v>RS</v>
      </c>
      <c r="B256" s="32">
        <f>Controles!$C$2</f>
        <v>10</v>
      </c>
      <c r="C256" s="32" t="s">
        <v>5391</v>
      </c>
      <c r="D256" s="37"/>
      <c r="E256" s="37"/>
      <c r="F256" s="37"/>
      <c r="G256" s="37"/>
      <c r="H256" s="77"/>
      <c r="I256" s="77"/>
      <c r="J256" s="220">
        <f t="shared" si="40"/>
        <v>0</v>
      </c>
      <c r="K256" s="77"/>
      <c r="L256" s="77"/>
      <c r="M256" s="77"/>
      <c r="N256" s="220">
        <f t="shared" si="34"/>
        <v>0</v>
      </c>
      <c r="O256" s="77"/>
      <c r="P256" s="77"/>
      <c r="Q256" s="145">
        <f t="shared" si="41"/>
        <v>0</v>
      </c>
      <c r="R256" s="151">
        <f t="shared" si="35"/>
        <v>0</v>
      </c>
      <c r="S256" s="145">
        <f t="shared" si="36"/>
        <v>0</v>
      </c>
      <c r="T256" s="145">
        <f t="shared" si="37"/>
        <v>0</v>
      </c>
      <c r="U256" s="145">
        <f t="shared" si="38"/>
        <v>0</v>
      </c>
      <c r="V256" s="145">
        <f t="shared" si="39"/>
        <v>0</v>
      </c>
      <c r="W256" s="151">
        <f t="shared" si="42"/>
        <v>0</v>
      </c>
      <c r="X256" s="247" t="str">
        <f t="shared" si="44"/>
        <v>NÃO</v>
      </c>
      <c r="Y256" s="242">
        <f t="shared" si="43"/>
        <v>0</v>
      </c>
      <c r="Z256" s="243" t="s">
        <v>42</v>
      </c>
      <c r="AA256" s="243" t="s">
        <v>1297</v>
      </c>
      <c r="AB256" s="243">
        <v>2904308</v>
      </c>
      <c r="AC256" s="243"/>
      <c r="AD256" s="243"/>
    </row>
    <row r="257" spans="1:30" s="33" customFormat="1" ht="19.5" customHeight="1" x14ac:dyDescent="0.25">
      <c r="A257" s="32" t="str">
        <f>Controles!$B$2</f>
        <v>RS</v>
      </c>
      <c r="B257" s="32">
        <f>Controles!$C$2</f>
        <v>10</v>
      </c>
      <c r="C257" s="32" t="s">
        <v>5391</v>
      </c>
      <c r="D257" s="37"/>
      <c r="E257" s="37"/>
      <c r="F257" s="37"/>
      <c r="G257" s="37"/>
      <c r="H257" s="77"/>
      <c r="I257" s="77"/>
      <c r="J257" s="220">
        <f t="shared" si="40"/>
        <v>0</v>
      </c>
      <c r="K257" s="77"/>
      <c r="L257" s="77"/>
      <c r="M257" s="77"/>
      <c r="N257" s="220">
        <f t="shared" si="34"/>
        <v>0</v>
      </c>
      <c r="O257" s="77"/>
      <c r="P257" s="77"/>
      <c r="Q257" s="145">
        <f t="shared" si="41"/>
        <v>0</v>
      </c>
      <c r="R257" s="151">
        <f t="shared" si="35"/>
        <v>0</v>
      </c>
      <c r="S257" s="145">
        <f t="shared" si="36"/>
        <v>0</v>
      </c>
      <c r="T257" s="145">
        <f t="shared" si="37"/>
        <v>0</v>
      </c>
      <c r="U257" s="145">
        <f t="shared" si="38"/>
        <v>0</v>
      </c>
      <c r="V257" s="145">
        <f t="shared" si="39"/>
        <v>0</v>
      </c>
      <c r="W257" s="151">
        <f t="shared" si="42"/>
        <v>0</v>
      </c>
      <c r="X257" s="247" t="str">
        <f t="shared" si="44"/>
        <v>NÃO</v>
      </c>
      <c r="Y257" s="242">
        <f t="shared" si="43"/>
        <v>0</v>
      </c>
      <c r="Z257" s="243" t="s">
        <v>42</v>
      </c>
      <c r="AA257" s="243" t="s">
        <v>1319</v>
      </c>
      <c r="AB257" s="243">
        <v>2904407</v>
      </c>
      <c r="AC257" s="243"/>
      <c r="AD257" s="243"/>
    </row>
    <row r="258" spans="1:30" s="33" customFormat="1" ht="19.5" customHeight="1" x14ac:dyDescent="0.25">
      <c r="A258" s="32" t="str">
        <f>Controles!$B$2</f>
        <v>RS</v>
      </c>
      <c r="B258" s="32">
        <f>Controles!$C$2</f>
        <v>10</v>
      </c>
      <c r="C258" s="32" t="s">
        <v>5391</v>
      </c>
      <c r="D258" s="37"/>
      <c r="E258" s="37"/>
      <c r="F258" s="37"/>
      <c r="G258" s="37"/>
      <c r="H258" s="77"/>
      <c r="I258" s="77"/>
      <c r="J258" s="220">
        <f t="shared" si="40"/>
        <v>0</v>
      </c>
      <c r="K258" s="77"/>
      <c r="L258" s="77"/>
      <c r="M258" s="77"/>
      <c r="N258" s="220">
        <f t="shared" ref="N258:N321" si="45">L258+M258</f>
        <v>0</v>
      </c>
      <c r="O258" s="77"/>
      <c r="P258" s="77"/>
      <c r="Q258" s="145">
        <f t="shared" si="41"/>
        <v>0</v>
      </c>
      <c r="R258" s="151">
        <f t="shared" ref="R258:R321" si="46">IF(AND(N258&gt;0,H258+I258=0),"VERIFICAR",0)</f>
        <v>0</v>
      </c>
      <c r="S258" s="145">
        <f t="shared" ref="S258:S321" si="47">IF(AND(I258=0,(K258-N258)&lt;0),"ERRO",0)</f>
        <v>0</v>
      </c>
      <c r="T258" s="145">
        <f t="shared" ref="T258:T321" si="48">IF(AND(I258=0,O258&gt;N258),"ERRO",0)</f>
        <v>0</v>
      </c>
      <c r="U258" s="145">
        <f t="shared" ref="U258:U321" si="49">IF(O258&gt;0, IF(H258= 0, IF(I258=0, "ERRO",0),0),0)</f>
        <v>0</v>
      </c>
      <c r="V258" s="145">
        <f t="shared" ref="V258:V321" si="50">IF(P258&gt;0, IF(H258= 0, IF(I258=0, "ERRO",0),0),0)</f>
        <v>0</v>
      </c>
      <c r="W258" s="151">
        <f t="shared" si="42"/>
        <v>0</v>
      </c>
      <c r="X258" s="247" t="str">
        <f t="shared" si="44"/>
        <v>NÃO</v>
      </c>
      <c r="Y258" s="242">
        <f t="shared" si="43"/>
        <v>0</v>
      </c>
      <c r="Z258" s="243" t="s">
        <v>42</v>
      </c>
      <c r="AA258" s="243" t="s">
        <v>1341</v>
      </c>
      <c r="AB258" s="243">
        <v>2904506</v>
      </c>
      <c r="AC258" s="243"/>
      <c r="AD258" s="243"/>
    </row>
    <row r="259" spans="1:30" s="33" customFormat="1" ht="19.5" customHeight="1" x14ac:dyDescent="0.25">
      <c r="A259" s="32" t="str">
        <f>Controles!$B$2</f>
        <v>RS</v>
      </c>
      <c r="B259" s="32">
        <f>Controles!$C$2</f>
        <v>10</v>
      </c>
      <c r="C259" s="32" t="s">
        <v>5391</v>
      </c>
      <c r="D259" s="37"/>
      <c r="E259" s="37"/>
      <c r="F259" s="37"/>
      <c r="G259" s="37"/>
      <c r="H259" s="77"/>
      <c r="I259" s="77"/>
      <c r="J259" s="220">
        <f t="shared" ref="J259:J322" si="51">SUM(H259:I259)</f>
        <v>0</v>
      </c>
      <c r="K259" s="77"/>
      <c r="L259" s="77"/>
      <c r="M259" s="77"/>
      <c r="N259" s="220">
        <f t="shared" si="45"/>
        <v>0</v>
      </c>
      <c r="O259" s="77"/>
      <c r="P259" s="77"/>
      <c r="Q259" s="145">
        <f t="shared" ref="Q259:Q322" si="52">IF(H259&gt;N259,"ERRO",0)</f>
        <v>0</v>
      </c>
      <c r="R259" s="151">
        <f t="shared" si="46"/>
        <v>0</v>
      </c>
      <c r="S259" s="145">
        <f t="shared" si="47"/>
        <v>0</v>
      </c>
      <c r="T259" s="145">
        <f t="shared" si="48"/>
        <v>0</v>
      </c>
      <c r="U259" s="145">
        <f t="shared" si="49"/>
        <v>0</v>
      </c>
      <c r="V259" s="145">
        <f t="shared" si="50"/>
        <v>0</v>
      </c>
      <c r="W259" s="151">
        <f t="shared" ref="W259:W322" si="53">IF(O259+P259&gt;K259,"VERIFICAR",0)</f>
        <v>0</v>
      </c>
      <c r="X259" s="247" t="str">
        <f t="shared" si="44"/>
        <v>NÃO</v>
      </c>
      <c r="Y259" s="242">
        <f t="shared" ref="Y259:Y322" si="54">IF(X259="NÃO",0,1)</f>
        <v>0</v>
      </c>
      <c r="Z259" s="243" t="s">
        <v>42</v>
      </c>
      <c r="AA259" s="243" t="s">
        <v>1362</v>
      </c>
      <c r="AB259" s="243">
        <v>2904605</v>
      </c>
      <c r="AC259" s="243"/>
      <c r="AD259" s="243"/>
    </row>
    <row r="260" spans="1:30" s="33" customFormat="1" ht="19.5" customHeight="1" x14ac:dyDescent="0.25">
      <c r="A260" s="32" t="str">
        <f>Controles!$B$2</f>
        <v>RS</v>
      </c>
      <c r="B260" s="32">
        <f>Controles!$C$2</f>
        <v>10</v>
      </c>
      <c r="C260" s="32" t="s">
        <v>5391</v>
      </c>
      <c r="D260" s="37"/>
      <c r="E260" s="37"/>
      <c r="F260" s="37"/>
      <c r="G260" s="37"/>
      <c r="H260" s="77"/>
      <c r="I260" s="77"/>
      <c r="J260" s="220">
        <f t="shared" si="51"/>
        <v>0</v>
      </c>
      <c r="K260" s="77"/>
      <c r="L260" s="77"/>
      <c r="M260" s="77"/>
      <c r="N260" s="220">
        <f t="shared" si="45"/>
        <v>0</v>
      </c>
      <c r="O260" s="77"/>
      <c r="P260" s="77"/>
      <c r="Q260" s="145">
        <f t="shared" si="52"/>
        <v>0</v>
      </c>
      <c r="R260" s="151">
        <f t="shared" si="46"/>
        <v>0</v>
      </c>
      <c r="S260" s="145">
        <f t="shared" si="47"/>
        <v>0</v>
      </c>
      <c r="T260" s="145">
        <f t="shared" si="48"/>
        <v>0</v>
      </c>
      <c r="U260" s="145">
        <f t="shared" si="49"/>
        <v>0</v>
      </c>
      <c r="V260" s="145">
        <f t="shared" si="50"/>
        <v>0</v>
      </c>
      <c r="W260" s="151">
        <f t="shared" si="53"/>
        <v>0</v>
      </c>
      <c r="X260" s="247" t="str">
        <f t="shared" si="44"/>
        <v>NÃO</v>
      </c>
      <c r="Y260" s="242">
        <f t="shared" si="54"/>
        <v>0</v>
      </c>
      <c r="Z260" s="243" t="s">
        <v>42</v>
      </c>
      <c r="AA260" s="243" t="s">
        <v>1384</v>
      </c>
      <c r="AB260" s="243">
        <v>2904704</v>
      </c>
      <c r="AC260" s="243"/>
      <c r="AD260" s="243"/>
    </row>
    <row r="261" spans="1:30" s="33" customFormat="1" ht="19.5" customHeight="1" x14ac:dyDescent="0.25">
      <c r="A261" s="32" t="str">
        <f>Controles!$B$2</f>
        <v>RS</v>
      </c>
      <c r="B261" s="32">
        <f>Controles!$C$2</f>
        <v>10</v>
      </c>
      <c r="C261" s="32" t="s">
        <v>5391</v>
      </c>
      <c r="D261" s="37"/>
      <c r="E261" s="37"/>
      <c r="F261" s="37"/>
      <c r="G261" s="37"/>
      <c r="H261" s="77"/>
      <c r="I261" s="77"/>
      <c r="J261" s="220">
        <f t="shared" si="51"/>
        <v>0</v>
      </c>
      <c r="K261" s="77"/>
      <c r="L261" s="77"/>
      <c r="M261" s="77"/>
      <c r="N261" s="220">
        <f t="shared" si="45"/>
        <v>0</v>
      </c>
      <c r="O261" s="77"/>
      <c r="P261" s="77"/>
      <c r="Q261" s="145">
        <f t="shared" si="52"/>
        <v>0</v>
      </c>
      <c r="R261" s="151">
        <f t="shared" si="46"/>
        <v>0</v>
      </c>
      <c r="S261" s="145">
        <f t="shared" si="47"/>
        <v>0</v>
      </c>
      <c r="T261" s="145">
        <f t="shared" si="48"/>
        <v>0</v>
      </c>
      <c r="U261" s="145">
        <f t="shared" si="49"/>
        <v>0</v>
      </c>
      <c r="V261" s="145">
        <f t="shared" si="50"/>
        <v>0</v>
      </c>
      <c r="W261" s="151">
        <f t="shared" si="53"/>
        <v>0</v>
      </c>
      <c r="X261" s="247" t="str">
        <f t="shared" si="44"/>
        <v>NÃO</v>
      </c>
      <c r="Y261" s="242">
        <f t="shared" si="54"/>
        <v>0</v>
      </c>
      <c r="Z261" s="243" t="s">
        <v>42</v>
      </c>
      <c r="AA261" s="243" t="s">
        <v>1406</v>
      </c>
      <c r="AB261" s="243">
        <v>2904753</v>
      </c>
      <c r="AC261" s="243"/>
      <c r="AD261" s="243"/>
    </row>
    <row r="262" spans="1:30" s="33" customFormat="1" ht="19.5" customHeight="1" x14ac:dyDescent="0.25">
      <c r="A262" s="32" t="str">
        <f>Controles!$B$2</f>
        <v>RS</v>
      </c>
      <c r="B262" s="32">
        <f>Controles!$C$2</f>
        <v>10</v>
      </c>
      <c r="C262" s="32" t="s">
        <v>5391</v>
      </c>
      <c r="D262" s="37"/>
      <c r="E262" s="37"/>
      <c r="F262" s="37"/>
      <c r="G262" s="37"/>
      <c r="H262" s="77"/>
      <c r="I262" s="77"/>
      <c r="J262" s="220">
        <f t="shared" si="51"/>
        <v>0</v>
      </c>
      <c r="K262" s="77"/>
      <c r="L262" s="77"/>
      <c r="M262" s="77"/>
      <c r="N262" s="220">
        <f t="shared" si="45"/>
        <v>0</v>
      </c>
      <c r="O262" s="77"/>
      <c r="P262" s="77"/>
      <c r="Q262" s="145">
        <f t="shared" si="52"/>
        <v>0</v>
      </c>
      <c r="R262" s="151">
        <f t="shared" si="46"/>
        <v>0</v>
      </c>
      <c r="S262" s="145">
        <f t="shared" si="47"/>
        <v>0</v>
      </c>
      <c r="T262" s="145">
        <f t="shared" si="48"/>
        <v>0</v>
      </c>
      <c r="U262" s="145">
        <f t="shared" si="49"/>
        <v>0</v>
      </c>
      <c r="V262" s="145">
        <f t="shared" si="50"/>
        <v>0</v>
      </c>
      <c r="W262" s="151">
        <f t="shared" si="53"/>
        <v>0</v>
      </c>
      <c r="X262" s="247" t="str">
        <f t="shared" ref="X262:X325" si="55">IF(AND(Q262=0,S262=0,T262=0,U262=0,V262=0), "NÃO", "SIM")</f>
        <v>NÃO</v>
      </c>
      <c r="Y262" s="242">
        <f t="shared" si="54"/>
        <v>0</v>
      </c>
      <c r="Z262" s="243" t="s">
        <v>42</v>
      </c>
      <c r="AA262" s="243" t="s">
        <v>1428</v>
      </c>
      <c r="AB262" s="243">
        <v>2904803</v>
      </c>
      <c r="AC262" s="243"/>
      <c r="AD262" s="243"/>
    </row>
    <row r="263" spans="1:30" s="33" customFormat="1" ht="19.5" customHeight="1" x14ac:dyDescent="0.25">
      <c r="A263" s="32" t="str">
        <f>Controles!$B$2</f>
        <v>RS</v>
      </c>
      <c r="B263" s="32">
        <f>Controles!$C$2</f>
        <v>10</v>
      </c>
      <c r="C263" s="32" t="s">
        <v>5391</v>
      </c>
      <c r="D263" s="37"/>
      <c r="E263" s="37"/>
      <c r="F263" s="37"/>
      <c r="G263" s="37"/>
      <c r="H263" s="77"/>
      <c r="I263" s="77"/>
      <c r="J263" s="220">
        <f t="shared" si="51"/>
        <v>0</v>
      </c>
      <c r="K263" s="77"/>
      <c r="L263" s="77"/>
      <c r="M263" s="77"/>
      <c r="N263" s="220">
        <f t="shared" si="45"/>
        <v>0</v>
      </c>
      <c r="O263" s="77"/>
      <c r="P263" s="77"/>
      <c r="Q263" s="145">
        <f t="shared" si="52"/>
        <v>0</v>
      </c>
      <c r="R263" s="151">
        <f t="shared" si="46"/>
        <v>0</v>
      </c>
      <c r="S263" s="145">
        <f t="shared" si="47"/>
        <v>0</v>
      </c>
      <c r="T263" s="145">
        <f t="shared" si="48"/>
        <v>0</v>
      </c>
      <c r="U263" s="145">
        <f t="shared" si="49"/>
        <v>0</v>
      </c>
      <c r="V263" s="145">
        <f t="shared" si="50"/>
        <v>0</v>
      </c>
      <c r="W263" s="151">
        <f t="shared" si="53"/>
        <v>0</v>
      </c>
      <c r="X263" s="247" t="str">
        <f t="shared" si="55"/>
        <v>NÃO</v>
      </c>
      <c r="Y263" s="242">
        <f t="shared" si="54"/>
        <v>0</v>
      </c>
      <c r="Z263" s="243" t="s">
        <v>42</v>
      </c>
      <c r="AA263" s="243" t="s">
        <v>1449</v>
      </c>
      <c r="AB263" s="243">
        <v>2904852</v>
      </c>
      <c r="AC263" s="243"/>
      <c r="AD263" s="243"/>
    </row>
    <row r="264" spans="1:30" s="33" customFormat="1" ht="19.5" customHeight="1" x14ac:dyDescent="0.25">
      <c r="A264" s="32" t="str">
        <f>Controles!$B$2</f>
        <v>RS</v>
      </c>
      <c r="B264" s="32">
        <f>Controles!$C$2</f>
        <v>10</v>
      </c>
      <c r="C264" s="32" t="s">
        <v>5391</v>
      </c>
      <c r="D264" s="37"/>
      <c r="E264" s="37"/>
      <c r="F264" s="37"/>
      <c r="G264" s="37"/>
      <c r="H264" s="77"/>
      <c r="I264" s="77"/>
      <c r="J264" s="220">
        <f t="shared" si="51"/>
        <v>0</v>
      </c>
      <c r="K264" s="77"/>
      <c r="L264" s="77"/>
      <c r="M264" s="77"/>
      <c r="N264" s="220">
        <f t="shared" si="45"/>
        <v>0</v>
      </c>
      <c r="O264" s="77"/>
      <c r="P264" s="77"/>
      <c r="Q264" s="145">
        <f t="shared" si="52"/>
        <v>0</v>
      </c>
      <c r="R264" s="151">
        <f t="shared" si="46"/>
        <v>0</v>
      </c>
      <c r="S264" s="145">
        <f t="shared" si="47"/>
        <v>0</v>
      </c>
      <c r="T264" s="145">
        <f t="shared" si="48"/>
        <v>0</v>
      </c>
      <c r="U264" s="145">
        <f t="shared" si="49"/>
        <v>0</v>
      </c>
      <c r="V264" s="145">
        <f t="shared" si="50"/>
        <v>0</v>
      </c>
      <c r="W264" s="151">
        <f t="shared" si="53"/>
        <v>0</v>
      </c>
      <c r="X264" s="247" t="str">
        <f t="shared" si="55"/>
        <v>NÃO</v>
      </c>
      <c r="Y264" s="242">
        <f t="shared" si="54"/>
        <v>0</v>
      </c>
      <c r="Z264" s="243" t="s">
        <v>42</v>
      </c>
      <c r="AA264" s="243" t="s">
        <v>1469</v>
      </c>
      <c r="AB264" s="243">
        <v>2904902</v>
      </c>
      <c r="AC264" s="243"/>
      <c r="AD264" s="243"/>
    </row>
    <row r="265" spans="1:30" s="33" customFormat="1" ht="19.5" customHeight="1" x14ac:dyDescent="0.25">
      <c r="A265" s="32" t="str">
        <f>Controles!$B$2</f>
        <v>RS</v>
      </c>
      <c r="B265" s="32">
        <f>Controles!$C$2</f>
        <v>10</v>
      </c>
      <c r="C265" s="32" t="s">
        <v>5391</v>
      </c>
      <c r="D265" s="37"/>
      <c r="E265" s="37"/>
      <c r="F265" s="37"/>
      <c r="G265" s="37"/>
      <c r="H265" s="77"/>
      <c r="I265" s="77"/>
      <c r="J265" s="220">
        <f t="shared" si="51"/>
        <v>0</v>
      </c>
      <c r="K265" s="77"/>
      <c r="L265" s="77"/>
      <c r="M265" s="77"/>
      <c r="N265" s="220">
        <f t="shared" si="45"/>
        <v>0</v>
      </c>
      <c r="O265" s="77"/>
      <c r="P265" s="77"/>
      <c r="Q265" s="145">
        <f t="shared" si="52"/>
        <v>0</v>
      </c>
      <c r="R265" s="151">
        <f t="shared" si="46"/>
        <v>0</v>
      </c>
      <c r="S265" s="145">
        <f t="shared" si="47"/>
        <v>0</v>
      </c>
      <c r="T265" s="145">
        <f t="shared" si="48"/>
        <v>0</v>
      </c>
      <c r="U265" s="145">
        <f t="shared" si="49"/>
        <v>0</v>
      </c>
      <c r="V265" s="145">
        <f t="shared" si="50"/>
        <v>0</v>
      </c>
      <c r="W265" s="151">
        <f t="shared" si="53"/>
        <v>0</v>
      </c>
      <c r="X265" s="247" t="str">
        <f t="shared" si="55"/>
        <v>NÃO</v>
      </c>
      <c r="Y265" s="242">
        <f t="shared" si="54"/>
        <v>0</v>
      </c>
      <c r="Z265" s="243" t="s">
        <v>42</v>
      </c>
      <c r="AA265" s="243" t="s">
        <v>1491</v>
      </c>
      <c r="AB265" s="243">
        <v>2905008</v>
      </c>
      <c r="AC265" s="243"/>
      <c r="AD265" s="243"/>
    </row>
    <row r="266" spans="1:30" s="33" customFormat="1" ht="19.5" customHeight="1" x14ac:dyDescent="0.25">
      <c r="A266" s="32" t="str">
        <f>Controles!$B$2</f>
        <v>RS</v>
      </c>
      <c r="B266" s="32">
        <f>Controles!$C$2</f>
        <v>10</v>
      </c>
      <c r="C266" s="32" t="s">
        <v>5391</v>
      </c>
      <c r="D266" s="37"/>
      <c r="E266" s="37"/>
      <c r="F266" s="37"/>
      <c r="G266" s="37"/>
      <c r="H266" s="77"/>
      <c r="I266" s="77"/>
      <c r="J266" s="220">
        <f t="shared" si="51"/>
        <v>0</v>
      </c>
      <c r="K266" s="77"/>
      <c r="L266" s="77"/>
      <c r="M266" s="77"/>
      <c r="N266" s="220">
        <f t="shared" si="45"/>
        <v>0</v>
      </c>
      <c r="O266" s="77"/>
      <c r="P266" s="77"/>
      <c r="Q266" s="145">
        <f t="shared" si="52"/>
        <v>0</v>
      </c>
      <c r="R266" s="151">
        <f t="shared" si="46"/>
        <v>0</v>
      </c>
      <c r="S266" s="145">
        <f t="shared" si="47"/>
        <v>0</v>
      </c>
      <c r="T266" s="145">
        <f t="shared" si="48"/>
        <v>0</v>
      </c>
      <c r="U266" s="145">
        <f t="shared" si="49"/>
        <v>0</v>
      </c>
      <c r="V266" s="145">
        <f t="shared" si="50"/>
        <v>0</v>
      </c>
      <c r="W266" s="151">
        <f t="shared" si="53"/>
        <v>0</v>
      </c>
      <c r="X266" s="247" t="str">
        <f t="shared" si="55"/>
        <v>NÃO</v>
      </c>
      <c r="Y266" s="242">
        <f t="shared" si="54"/>
        <v>0</v>
      </c>
      <c r="Z266" s="243" t="s">
        <v>42</v>
      </c>
      <c r="AA266" s="243" t="s">
        <v>1511</v>
      </c>
      <c r="AB266" s="243">
        <v>2905107</v>
      </c>
      <c r="AC266" s="243"/>
      <c r="AD266" s="243"/>
    </row>
    <row r="267" spans="1:30" s="33" customFormat="1" ht="19.5" customHeight="1" x14ac:dyDescent="0.25">
      <c r="A267" s="32" t="str">
        <f>Controles!$B$2</f>
        <v>RS</v>
      </c>
      <c r="B267" s="32">
        <f>Controles!$C$2</f>
        <v>10</v>
      </c>
      <c r="C267" s="32" t="s">
        <v>5391</v>
      </c>
      <c r="D267" s="37"/>
      <c r="E267" s="37"/>
      <c r="F267" s="37"/>
      <c r="G267" s="37"/>
      <c r="H267" s="77"/>
      <c r="I267" s="77"/>
      <c r="J267" s="220">
        <f t="shared" si="51"/>
        <v>0</v>
      </c>
      <c r="K267" s="77"/>
      <c r="L267" s="77"/>
      <c r="M267" s="77"/>
      <c r="N267" s="220">
        <f t="shared" si="45"/>
        <v>0</v>
      </c>
      <c r="O267" s="77"/>
      <c r="P267" s="77"/>
      <c r="Q267" s="145">
        <f t="shared" si="52"/>
        <v>0</v>
      </c>
      <c r="R267" s="151">
        <f t="shared" si="46"/>
        <v>0</v>
      </c>
      <c r="S267" s="145">
        <f t="shared" si="47"/>
        <v>0</v>
      </c>
      <c r="T267" s="145">
        <f t="shared" si="48"/>
        <v>0</v>
      </c>
      <c r="U267" s="145">
        <f t="shared" si="49"/>
        <v>0</v>
      </c>
      <c r="V267" s="145">
        <f t="shared" si="50"/>
        <v>0</v>
      </c>
      <c r="W267" s="151">
        <f t="shared" si="53"/>
        <v>0</v>
      </c>
      <c r="X267" s="247" t="str">
        <f t="shared" si="55"/>
        <v>NÃO</v>
      </c>
      <c r="Y267" s="242">
        <f t="shared" si="54"/>
        <v>0</v>
      </c>
      <c r="Z267" s="243" t="s">
        <v>42</v>
      </c>
      <c r="AA267" s="243" t="s">
        <v>1532</v>
      </c>
      <c r="AB267" s="243">
        <v>2905156</v>
      </c>
      <c r="AC267" s="243"/>
      <c r="AD267" s="243"/>
    </row>
    <row r="268" spans="1:30" s="33" customFormat="1" ht="19.5" customHeight="1" x14ac:dyDescent="0.25">
      <c r="A268" s="32" t="str">
        <f>Controles!$B$2</f>
        <v>RS</v>
      </c>
      <c r="B268" s="32">
        <f>Controles!$C$2</f>
        <v>10</v>
      </c>
      <c r="C268" s="32" t="s">
        <v>5391</v>
      </c>
      <c r="D268" s="37"/>
      <c r="E268" s="37"/>
      <c r="F268" s="37"/>
      <c r="G268" s="37"/>
      <c r="H268" s="77"/>
      <c r="I268" s="77"/>
      <c r="J268" s="220">
        <f t="shared" si="51"/>
        <v>0</v>
      </c>
      <c r="K268" s="77"/>
      <c r="L268" s="77"/>
      <c r="M268" s="77"/>
      <c r="N268" s="220">
        <f t="shared" si="45"/>
        <v>0</v>
      </c>
      <c r="O268" s="77"/>
      <c r="P268" s="77"/>
      <c r="Q268" s="145">
        <f t="shared" si="52"/>
        <v>0</v>
      </c>
      <c r="R268" s="151">
        <f t="shared" si="46"/>
        <v>0</v>
      </c>
      <c r="S268" s="145">
        <f t="shared" si="47"/>
        <v>0</v>
      </c>
      <c r="T268" s="145">
        <f t="shared" si="48"/>
        <v>0</v>
      </c>
      <c r="U268" s="145">
        <f t="shared" si="49"/>
        <v>0</v>
      </c>
      <c r="V268" s="145">
        <f t="shared" si="50"/>
        <v>0</v>
      </c>
      <c r="W268" s="151">
        <f t="shared" si="53"/>
        <v>0</v>
      </c>
      <c r="X268" s="247" t="str">
        <f t="shared" si="55"/>
        <v>NÃO</v>
      </c>
      <c r="Y268" s="242">
        <f t="shared" si="54"/>
        <v>0</v>
      </c>
      <c r="Z268" s="243" t="s">
        <v>42</v>
      </c>
      <c r="AA268" s="243" t="s">
        <v>1553</v>
      </c>
      <c r="AB268" s="243">
        <v>2905206</v>
      </c>
      <c r="AC268" s="243"/>
      <c r="AD268" s="243"/>
    </row>
    <row r="269" spans="1:30" s="33" customFormat="1" ht="19.5" customHeight="1" x14ac:dyDescent="0.25">
      <c r="A269" s="32" t="str">
        <f>Controles!$B$2</f>
        <v>RS</v>
      </c>
      <c r="B269" s="32">
        <f>Controles!$C$2</f>
        <v>10</v>
      </c>
      <c r="C269" s="32" t="s">
        <v>5391</v>
      </c>
      <c r="D269" s="37"/>
      <c r="E269" s="37"/>
      <c r="F269" s="37"/>
      <c r="G269" s="37"/>
      <c r="H269" s="77"/>
      <c r="I269" s="77"/>
      <c r="J269" s="220">
        <f t="shared" si="51"/>
        <v>0</v>
      </c>
      <c r="K269" s="77"/>
      <c r="L269" s="77"/>
      <c r="M269" s="77"/>
      <c r="N269" s="220">
        <f t="shared" si="45"/>
        <v>0</v>
      </c>
      <c r="O269" s="77"/>
      <c r="P269" s="77"/>
      <c r="Q269" s="145">
        <f t="shared" si="52"/>
        <v>0</v>
      </c>
      <c r="R269" s="151">
        <f t="shared" si="46"/>
        <v>0</v>
      </c>
      <c r="S269" s="145">
        <f t="shared" si="47"/>
        <v>0</v>
      </c>
      <c r="T269" s="145">
        <f t="shared" si="48"/>
        <v>0</v>
      </c>
      <c r="U269" s="145">
        <f t="shared" si="49"/>
        <v>0</v>
      </c>
      <c r="V269" s="145">
        <f t="shared" si="50"/>
        <v>0</v>
      </c>
      <c r="W269" s="151">
        <f t="shared" si="53"/>
        <v>0</v>
      </c>
      <c r="X269" s="247" t="str">
        <f t="shared" si="55"/>
        <v>NÃO</v>
      </c>
      <c r="Y269" s="242">
        <f t="shared" si="54"/>
        <v>0</v>
      </c>
      <c r="Z269" s="243" t="s">
        <v>42</v>
      </c>
      <c r="AA269" s="243" t="s">
        <v>1572</v>
      </c>
      <c r="AB269" s="243">
        <v>2905305</v>
      </c>
      <c r="AC269" s="243"/>
      <c r="AD269" s="243"/>
    </row>
    <row r="270" spans="1:30" s="33" customFormat="1" ht="19.5" customHeight="1" x14ac:dyDescent="0.25">
      <c r="A270" s="32" t="str">
        <f>Controles!$B$2</f>
        <v>RS</v>
      </c>
      <c r="B270" s="32">
        <f>Controles!$C$2</f>
        <v>10</v>
      </c>
      <c r="C270" s="32" t="s">
        <v>5391</v>
      </c>
      <c r="D270" s="37"/>
      <c r="E270" s="37"/>
      <c r="F270" s="37"/>
      <c r="G270" s="37"/>
      <c r="H270" s="77"/>
      <c r="I270" s="77"/>
      <c r="J270" s="220">
        <f t="shared" si="51"/>
        <v>0</v>
      </c>
      <c r="K270" s="77"/>
      <c r="L270" s="77"/>
      <c r="M270" s="77"/>
      <c r="N270" s="220">
        <f t="shared" si="45"/>
        <v>0</v>
      </c>
      <c r="O270" s="77"/>
      <c r="P270" s="77"/>
      <c r="Q270" s="145">
        <f t="shared" si="52"/>
        <v>0</v>
      </c>
      <c r="R270" s="151">
        <f t="shared" si="46"/>
        <v>0</v>
      </c>
      <c r="S270" s="145">
        <f t="shared" si="47"/>
        <v>0</v>
      </c>
      <c r="T270" s="145">
        <f t="shared" si="48"/>
        <v>0</v>
      </c>
      <c r="U270" s="145">
        <f t="shared" si="49"/>
        <v>0</v>
      </c>
      <c r="V270" s="145">
        <f t="shared" si="50"/>
        <v>0</v>
      </c>
      <c r="W270" s="151">
        <f t="shared" si="53"/>
        <v>0</v>
      </c>
      <c r="X270" s="247" t="str">
        <f t="shared" si="55"/>
        <v>NÃO</v>
      </c>
      <c r="Y270" s="242">
        <f t="shared" si="54"/>
        <v>0</v>
      </c>
      <c r="Z270" s="243" t="s">
        <v>42</v>
      </c>
      <c r="AA270" s="243" t="s">
        <v>1592</v>
      </c>
      <c r="AB270" s="243">
        <v>2905404</v>
      </c>
      <c r="AC270" s="243"/>
      <c r="AD270" s="243"/>
    </row>
    <row r="271" spans="1:30" s="33" customFormat="1" ht="19.5" customHeight="1" x14ac:dyDescent="0.25">
      <c r="A271" s="32" t="str">
        <f>Controles!$B$2</f>
        <v>RS</v>
      </c>
      <c r="B271" s="32">
        <f>Controles!$C$2</f>
        <v>10</v>
      </c>
      <c r="C271" s="32" t="s">
        <v>5391</v>
      </c>
      <c r="D271" s="37"/>
      <c r="E271" s="37"/>
      <c r="F271" s="37"/>
      <c r="G271" s="37"/>
      <c r="H271" s="77"/>
      <c r="I271" s="77"/>
      <c r="J271" s="220">
        <f t="shared" si="51"/>
        <v>0</v>
      </c>
      <c r="K271" s="77"/>
      <c r="L271" s="77"/>
      <c r="M271" s="77"/>
      <c r="N271" s="220">
        <f t="shared" si="45"/>
        <v>0</v>
      </c>
      <c r="O271" s="77"/>
      <c r="P271" s="77"/>
      <c r="Q271" s="145">
        <f t="shared" si="52"/>
        <v>0</v>
      </c>
      <c r="R271" s="151">
        <f t="shared" si="46"/>
        <v>0</v>
      </c>
      <c r="S271" s="145">
        <f t="shared" si="47"/>
        <v>0</v>
      </c>
      <c r="T271" s="145">
        <f t="shared" si="48"/>
        <v>0</v>
      </c>
      <c r="U271" s="145">
        <f t="shared" si="49"/>
        <v>0</v>
      </c>
      <c r="V271" s="145">
        <f t="shared" si="50"/>
        <v>0</v>
      </c>
      <c r="W271" s="151">
        <f t="shared" si="53"/>
        <v>0</v>
      </c>
      <c r="X271" s="247" t="str">
        <f t="shared" si="55"/>
        <v>NÃO</v>
      </c>
      <c r="Y271" s="242">
        <f t="shared" si="54"/>
        <v>0</v>
      </c>
      <c r="Z271" s="243" t="s">
        <v>42</v>
      </c>
      <c r="AA271" s="243" t="s">
        <v>1612</v>
      </c>
      <c r="AB271" s="243">
        <v>2905503</v>
      </c>
      <c r="AC271" s="243"/>
      <c r="AD271" s="243"/>
    </row>
    <row r="272" spans="1:30" s="33" customFormat="1" ht="19.5" customHeight="1" x14ac:dyDescent="0.25">
      <c r="A272" s="32" t="str">
        <f>Controles!$B$2</f>
        <v>RS</v>
      </c>
      <c r="B272" s="32">
        <f>Controles!$C$2</f>
        <v>10</v>
      </c>
      <c r="C272" s="32" t="s">
        <v>5391</v>
      </c>
      <c r="D272" s="37"/>
      <c r="E272" s="37"/>
      <c r="F272" s="37"/>
      <c r="G272" s="37"/>
      <c r="H272" s="77"/>
      <c r="I272" s="77"/>
      <c r="J272" s="220">
        <f t="shared" si="51"/>
        <v>0</v>
      </c>
      <c r="K272" s="77"/>
      <c r="L272" s="77"/>
      <c r="M272" s="77"/>
      <c r="N272" s="220">
        <f t="shared" si="45"/>
        <v>0</v>
      </c>
      <c r="O272" s="77"/>
      <c r="P272" s="77"/>
      <c r="Q272" s="145">
        <f t="shared" si="52"/>
        <v>0</v>
      </c>
      <c r="R272" s="151">
        <f t="shared" si="46"/>
        <v>0</v>
      </c>
      <c r="S272" s="145">
        <f t="shared" si="47"/>
        <v>0</v>
      </c>
      <c r="T272" s="145">
        <f t="shared" si="48"/>
        <v>0</v>
      </c>
      <c r="U272" s="145">
        <f t="shared" si="49"/>
        <v>0</v>
      </c>
      <c r="V272" s="145">
        <f t="shared" si="50"/>
        <v>0</v>
      </c>
      <c r="W272" s="151">
        <f t="shared" si="53"/>
        <v>0</v>
      </c>
      <c r="X272" s="247" t="str">
        <f t="shared" si="55"/>
        <v>NÃO</v>
      </c>
      <c r="Y272" s="242">
        <f t="shared" si="54"/>
        <v>0</v>
      </c>
      <c r="Z272" s="243" t="s">
        <v>42</v>
      </c>
      <c r="AA272" s="243" t="s">
        <v>1633</v>
      </c>
      <c r="AB272" s="243">
        <v>2905602</v>
      </c>
      <c r="AC272" s="243"/>
      <c r="AD272" s="243"/>
    </row>
    <row r="273" spans="1:30" s="33" customFormat="1" ht="19.5" customHeight="1" x14ac:dyDescent="0.25">
      <c r="A273" s="32" t="str">
        <f>Controles!$B$2</f>
        <v>RS</v>
      </c>
      <c r="B273" s="32">
        <f>Controles!$C$2</f>
        <v>10</v>
      </c>
      <c r="C273" s="32" t="s">
        <v>5391</v>
      </c>
      <c r="D273" s="37"/>
      <c r="E273" s="37"/>
      <c r="F273" s="37"/>
      <c r="G273" s="37"/>
      <c r="H273" s="77"/>
      <c r="I273" s="77"/>
      <c r="J273" s="220">
        <f t="shared" si="51"/>
        <v>0</v>
      </c>
      <c r="K273" s="77"/>
      <c r="L273" s="77"/>
      <c r="M273" s="77"/>
      <c r="N273" s="220">
        <f t="shared" si="45"/>
        <v>0</v>
      </c>
      <c r="O273" s="77"/>
      <c r="P273" s="77"/>
      <c r="Q273" s="145">
        <f t="shared" si="52"/>
        <v>0</v>
      </c>
      <c r="R273" s="151">
        <f t="shared" si="46"/>
        <v>0</v>
      </c>
      <c r="S273" s="145">
        <f t="shared" si="47"/>
        <v>0</v>
      </c>
      <c r="T273" s="145">
        <f t="shared" si="48"/>
        <v>0</v>
      </c>
      <c r="U273" s="145">
        <f t="shared" si="49"/>
        <v>0</v>
      </c>
      <c r="V273" s="145">
        <f t="shared" si="50"/>
        <v>0</v>
      </c>
      <c r="W273" s="151">
        <f t="shared" si="53"/>
        <v>0</v>
      </c>
      <c r="X273" s="247" t="str">
        <f t="shared" si="55"/>
        <v>NÃO</v>
      </c>
      <c r="Y273" s="242">
        <f t="shared" si="54"/>
        <v>0</v>
      </c>
      <c r="Z273" s="243" t="s">
        <v>42</v>
      </c>
      <c r="AA273" s="243" t="s">
        <v>1654</v>
      </c>
      <c r="AB273" s="243">
        <v>2905701</v>
      </c>
      <c r="AC273" s="243"/>
      <c r="AD273" s="243"/>
    </row>
    <row r="274" spans="1:30" s="33" customFormat="1" ht="19.5" customHeight="1" x14ac:dyDescent="0.25">
      <c r="A274" s="32" t="str">
        <f>Controles!$B$2</f>
        <v>RS</v>
      </c>
      <c r="B274" s="32">
        <f>Controles!$C$2</f>
        <v>10</v>
      </c>
      <c r="C274" s="32" t="s">
        <v>5391</v>
      </c>
      <c r="D274" s="37"/>
      <c r="E274" s="37"/>
      <c r="F274" s="37"/>
      <c r="G274" s="37"/>
      <c r="H274" s="77"/>
      <c r="I274" s="77"/>
      <c r="J274" s="220">
        <f t="shared" si="51"/>
        <v>0</v>
      </c>
      <c r="K274" s="77"/>
      <c r="L274" s="77"/>
      <c r="M274" s="77"/>
      <c r="N274" s="220">
        <f t="shared" si="45"/>
        <v>0</v>
      </c>
      <c r="O274" s="77"/>
      <c r="P274" s="77"/>
      <c r="Q274" s="145">
        <f t="shared" si="52"/>
        <v>0</v>
      </c>
      <c r="R274" s="151">
        <f t="shared" si="46"/>
        <v>0</v>
      </c>
      <c r="S274" s="145">
        <f t="shared" si="47"/>
        <v>0</v>
      </c>
      <c r="T274" s="145">
        <f t="shared" si="48"/>
        <v>0</v>
      </c>
      <c r="U274" s="145">
        <f t="shared" si="49"/>
        <v>0</v>
      </c>
      <c r="V274" s="145">
        <f t="shared" si="50"/>
        <v>0</v>
      </c>
      <c r="W274" s="151">
        <f t="shared" si="53"/>
        <v>0</v>
      </c>
      <c r="X274" s="247" t="str">
        <f t="shared" si="55"/>
        <v>NÃO</v>
      </c>
      <c r="Y274" s="242">
        <f t="shared" si="54"/>
        <v>0</v>
      </c>
      <c r="Z274" s="243" t="s">
        <v>42</v>
      </c>
      <c r="AA274" s="243" t="s">
        <v>1674</v>
      </c>
      <c r="AB274" s="243">
        <v>2905800</v>
      </c>
      <c r="AC274" s="243"/>
      <c r="AD274" s="243"/>
    </row>
    <row r="275" spans="1:30" s="33" customFormat="1" ht="19.5" customHeight="1" x14ac:dyDescent="0.25">
      <c r="A275" s="32" t="str">
        <f>Controles!$B$2</f>
        <v>RS</v>
      </c>
      <c r="B275" s="32">
        <f>Controles!$C$2</f>
        <v>10</v>
      </c>
      <c r="C275" s="32" t="s">
        <v>5391</v>
      </c>
      <c r="D275" s="37"/>
      <c r="E275" s="37"/>
      <c r="F275" s="37"/>
      <c r="G275" s="37"/>
      <c r="H275" s="77"/>
      <c r="I275" s="77"/>
      <c r="J275" s="220">
        <f t="shared" si="51"/>
        <v>0</v>
      </c>
      <c r="K275" s="77"/>
      <c r="L275" s="77"/>
      <c r="M275" s="77"/>
      <c r="N275" s="220">
        <f t="shared" si="45"/>
        <v>0</v>
      </c>
      <c r="O275" s="77"/>
      <c r="P275" s="77"/>
      <c r="Q275" s="145">
        <f t="shared" si="52"/>
        <v>0</v>
      </c>
      <c r="R275" s="151">
        <f t="shared" si="46"/>
        <v>0</v>
      </c>
      <c r="S275" s="145">
        <f t="shared" si="47"/>
        <v>0</v>
      </c>
      <c r="T275" s="145">
        <f t="shared" si="48"/>
        <v>0</v>
      </c>
      <c r="U275" s="145">
        <f t="shared" si="49"/>
        <v>0</v>
      </c>
      <c r="V275" s="145">
        <f t="shared" si="50"/>
        <v>0</v>
      </c>
      <c r="W275" s="151">
        <f t="shared" si="53"/>
        <v>0</v>
      </c>
      <c r="X275" s="247" t="str">
        <f t="shared" si="55"/>
        <v>NÃO</v>
      </c>
      <c r="Y275" s="242">
        <f t="shared" si="54"/>
        <v>0</v>
      </c>
      <c r="Z275" s="243" t="s">
        <v>42</v>
      </c>
      <c r="AA275" s="243" t="s">
        <v>1695</v>
      </c>
      <c r="AB275" s="243">
        <v>2905909</v>
      </c>
      <c r="AC275" s="243"/>
      <c r="AD275" s="243"/>
    </row>
    <row r="276" spans="1:30" s="33" customFormat="1" ht="19.5" customHeight="1" x14ac:dyDescent="0.25">
      <c r="A276" s="32" t="str">
        <f>Controles!$B$2</f>
        <v>RS</v>
      </c>
      <c r="B276" s="32">
        <f>Controles!$C$2</f>
        <v>10</v>
      </c>
      <c r="C276" s="32" t="s">
        <v>5391</v>
      </c>
      <c r="D276" s="37"/>
      <c r="E276" s="37"/>
      <c r="F276" s="37"/>
      <c r="G276" s="37"/>
      <c r="H276" s="77"/>
      <c r="I276" s="77"/>
      <c r="J276" s="220">
        <f t="shared" si="51"/>
        <v>0</v>
      </c>
      <c r="K276" s="77"/>
      <c r="L276" s="77"/>
      <c r="M276" s="77"/>
      <c r="N276" s="220">
        <f t="shared" si="45"/>
        <v>0</v>
      </c>
      <c r="O276" s="77"/>
      <c r="P276" s="77"/>
      <c r="Q276" s="145">
        <f t="shared" si="52"/>
        <v>0</v>
      </c>
      <c r="R276" s="151">
        <f t="shared" si="46"/>
        <v>0</v>
      </c>
      <c r="S276" s="145">
        <f t="shared" si="47"/>
        <v>0</v>
      </c>
      <c r="T276" s="145">
        <f t="shared" si="48"/>
        <v>0</v>
      </c>
      <c r="U276" s="145">
        <f t="shared" si="49"/>
        <v>0</v>
      </c>
      <c r="V276" s="145">
        <f t="shared" si="50"/>
        <v>0</v>
      </c>
      <c r="W276" s="151">
        <f t="shared" si="53"/>
        <v>0</v>
      </c>
      <c r="X276" s="247" t="str">
        <f t="shared" si="55"/>
        <v>NÃO</v>
      </c>
      <c r="Y276" s="242">
        <f t="shared" si="54"/>
        <v>0</v>
      </c>
      <c r="Z276" s="243" t="s">
        <v>42</v>
      </c>
      <c r="AA276" s="243" t="s">
        <v>1715</v>
      </c>
      <c r="AB276" s="243">
        <v>2906006</v>
      </c>
      <c r="AC276" s="243"/>
      <c r="AD276" s="243"/>
    </row>
    <row r="277" spans="1:30" s="33" customFormat="1" ht="19.5" customHeight="1" x14ac:dyDescent="0.25">
      <c r="A277" s="32" t="str">
        <f>Controles!$B$2</f>
        <v>RS</v>
      </c>
      <c r="B277" s="32">
        <f>Controles!$C$2</f>
        <v>10</v>
      </c>
      <c r="C277" s="32" t="s">
        <v>5391</v>
      </c>
      <c r="D277" s="37"/>
      <c r="E277" s="37"/>
      <c r="F277" s="37"/>
      <c r="G277" s="37"/>
      <c r="H277" s="77"/>
      <c r="I277" s="77"/>
      <c r="J277" s="220">
        <f t="shared" si="51"/>
        <v>0</v>
      </c>
      <c r="K277" s="77"/>
      <c r="L277" s="77"/>
      <c r="M277" s="77"/>
      <c r="N277" s="220">
        <f t="shared" si="45"/>
        <v>0</v>
      </c>
      <c r="O277" s="77"/>
      <c r="P277" s="77"/>
      <c r="Q277" s="145">
        <f t="shared" si="52"/>
        <v>0</v>
      </c>
      <c r="R277" s="151">
        <f t="shared" si="46"/>
        <v>0</v>
      </c>
      <c r="S277" s="145">
        <f t="shared" si="47"/>
        <v>0</v>
      </c>
      <c r="T277" s="145">
        <f t="shared" si="48"/>
        <v>0</v>
      </c>
      <c r="U277" s="145">
        <f t="shared" si="49"/>
        <v>0</v>
      </c>
      <c r="V277" s="145">
        <f t="shared" si="50"/>
        <v>0</v>
      </c>
      <c r="W277" s="151">
        <f t="shared" si="53"/>
        <v>0</v>
      </c>
      <c r="X277" s="247" t="str">
        <f t="shared" si="55"/>
        <v>NÃO</v>
      </c>
      <c r="Y277" s="242">
        <f t="shared" si="54"/>
        <v>0</v>
      </c>
      <c r="Z277" s="243" t="s">
        <v>42</v>
      </c>
      <c r="AA277" s="243" t="s">
        <v>1736</v>
      </c>
      <c r="AB277" s="243">
        <v>2906105</v>
      </c>
      <c r="AC277" s="243"/>
      <c r="AD277" s="243"/>
    </row>
    <row r="278" spans="1:30" s="33" customFormat="1" ht="19.5" customHeight="1" x14ac:dyDescent="0.25">
      <c r="A278" s="32" t="str">
        <f>Controles!$B$2</f>
        <v>RS</v>
      </c>
      <c r="B278" s="32">
        <f>Controles!$C$2</f>
        <v>10</v>
      </c>
      <c r="C278" s="32" t="s">
        <v>5391</v>
      </c>
      <c r="D278" s="37"/>
      <c r="E278" s="37"/>
      <c r="F278" s="37"/>
      <c r="G278" s="37"/>
      <c r="H278" s="77"/>
      <c r="I278" s="77"/>
      <c r="J278" s="220">
        <f t="shared" si="51"/>
        <v>0</v>
      </c>
      <c r="K278" s="77"/>
      <c r="L278" s="77"/>
      <c r="M278" s="77"/>
      <c r="N278" s="220">
        <f t="shared" si="45"/>
        <v>0</v>
      </c>
      <c r="O278" s="77"/>
      <c r="P278" s="77"/>
      <c r="Q278" s="145">
        <f t="shared" si="52"/>
        <v>0</v>
      </c>
      <c r="R278" s="151">
        <f t="shared" si="46"/>
        <v>0</v>
      </c>
      <c r="S278" s="145">
        <f t="shared" si="47"/>
        <v>0</v>
      </c>
      <c r="T278" s="145">
        <f t="shared" si="48"/>
        <v>0</v>
      </c>
      <c r="U278" s="145">
        <f t="shared" si="49"/>
        <v>0</v>
      </c>
      <c r="V278" s="145">
        <f t="shared" si="50"/>
        <v>0</v>
      </c>
      <c r="W278" s="151">
        <f t="shared" si="53"/>
        <v>0</v>
      </c>
      <c r="X278" s="247" t="str">
        <f t="shared" si="55"/>
        <v>NÃO</v>
      </c>
      <c r="Y278" s="242">
        <f t="shared" si="54"/>
        <v>0</v>
      </c>
      <c r="Z278" s="243" t="s">
        <v>42</v>
      </c>
      <c r="AA278" s="243" t="s">
        <v>703</v>
      </c>
      <c r="AB278" s="243">
        <v>2906204</v>
      </c>
      <c r="AC278" s="243"/>
      <c r="AD278" s="243"/>
    </row>
    <row r="279" spans="1:30" s="33" customFormat="1" ht="19.5" customHeight="1" x14ac:dyDescent="0.25">
      <c r="A279" s="32" t="str">
        <f>Controles!$B$2</f>
        <v>RS</v>
      </c>
      <c r="B279" s="32">
        <f>Controles!$C$2</f>
        <v>10</v>
      </c>
      <c r="C279" s="32" t="s">
        <v>5391</v>
      </c>
      <c r="D279" s="37"/>
      <c r="E279" s="37"/>
      <c r="F279" s="37"/>
      <c r="G279" s="37"/>
      <c r="H279" s="77"/>
      <c r="I279" s="77"/>
      <c r="J279" s="220">
        <f t="shared" si="51"/>
        <v>0</v>
      </c>
      <c r="K279" s="77"/>
      <c r="L279" s="77"/>
      <c r="M279" s="77"/>
      <c r="N279" s="220">
        <f t="shared" si="45"/>
        <v>0</v>
      </c>
      <c r="O279" s="77"/>
      <c r="P279" s="77"/>
      <c r="Q279" s="145">
        <f t="shared" si="52"/>
        <v>0</v>
      </c>
      <c r="R279" s="151">
        <f t="shared" si="46"/>
        <v>0</v>
      </c>
      <c r="S279" s="145">
        <f t="shared" si="47"/>
        <v>0</v>
      </c>
      <c r="T279" s="145">
        <f t="shared" si="48"/>
        <v>0</v>
      </c>
      <c r="U279" s="145">
        <f t="shared" si="49"/>
        <v>0</v>
      </c>
      <c r="V279" s="145">
        <f t="shared" si="50"/>
        <v>0</v>
      </c>
      <c r="W279" s="151">
        <f t="shared" si="53"/>
        <v>0</v>
      </c>
      <c r="X279" s="247" t="str">
        <f t="shared" si="55"/>
        <v>NÃO</v>
      </c>
      <c r="Y279" s="242">
        <f t="shared" si="54"/>
        <v>0</v>
      </c>
      <c r="Z279" s="243" t="s">
        <v>42</v>
      </c>
      <c r="AA279" s="243" t="s">
        <v>1777</v>
      </c>
      <c r="AB279" s="243">
        <v>2906303</v>
      </c>
      <c r="AC279" s="243"/>
      <c r="AD279" s="243"/>
    </row>
    <row r="280" spans="1:30" s="33" customFormat="1" ht="19.5" customHeight="1" x14ac:dyDescent="0.25">
      <c r="A280" s="32" t="str">
        <f>Controles!$B$2</f>
        <v>RS</v>
      </c>
      <c r="B280" s="32">
        <f>Controles!$C$2</f>
        <v>10</v>
      </c>
      <c r="C280" s="32" t="s">
        <v>5391</v>
      </c>
      <c r="D280" s="37"/>
      <c r="E280" s="37"/>
      <c r="F280" s="37"/>
      <c r="G280" s="37"/>
      <c r="H280" s="77"/>
      <c r="I280" s="77"/>
      <c r="J280" s="220">
        <f t="shared" si="51"/>
        <v>0</v>
      </c>
      <c r="K280" s="77"/>
      <c r="L280" s="77"/>
      <c r="M280" s="77"/>
      <c r="N280" s="220">
        <f t="shared" si="45"/>
        <v>0</v>
      </c>
      <c r="O280" s="77"/>
      <c r="P280" s="77"/>
      <c r="Q280" s="145">
        <f t="shared" si="52"/>
        <v>0</v>
      </c>
      <c r="R280" s="151">
        <f t="shared" si="46"/>
        <v>0</v>
      </c>
      <c r="S280" s="145">
        <f t="shared" si="47"/>
        <v>0</v>
      </c>
      <c r="T280" s="145">
        <f t="shared" si="48"/>
        <v>0</v>
      </c>
      <c r="U280" s="145">
        <f t="shared" si="49"/>
        <v>0</v>
      </c>
      <c r="V280" s="145">
        <f t="shared" si="50"/>
        <v>0</v>
      </c>
      <c r="W280" s="151">
        <f t="shared" si="53"/>
        <v>0</v>
      </c>
      <c r="X280" s="247" t="str">
        <f t="shared" si="55"/>
        <v>NÃO</v>
      </c>
      <c r="Y280" s="242">
        <f t="shared" si="54"/>
        <v>0</v>
      </c>
      <c r="Z280" s="243" t="s">
        <v>42</v>
      </c>
      <c r="AA280" s="243" t="s">
        <v>1796</v>
      </c>
      <c r="AB280" s="243">
        <v>2906402</v>
      </c>
      <c r="AC280" s="243"/>
      <c r="AD280" s="243"/>
    </row>
    <row r="281" spans="1:30" s="33" customFormat="1" ht="19.5" customHeight="1" x14ac:dyDescent="0.25">
      <c r="A281" s="32" t="str">
        <f>Controles!$B$2</f>
        <v>RS</v>
      </c>
      <c r="B281" s="32">
        <f>Controles!$C$2</f>
        <v>10</v>
      </c>
      <c r="C281" s="32" t="s">
        <v>5391</v>
      </c>
      <c r="D281" s="37"/>
      <c r="E281" s="37"/>
      <c r="F281" s="37"/>
      <c r="G281" s="37"/>
      <c r="H281" s="77"/>
      <c r="I281" s="77"/>
      <c r="J281" s="220">
        <f t="shared" si="51"/>
        <v>0</v>
      </c>
      <c r="K281" s="77"/>
      <c r="L281" s="77"/>
      <c r="M281" s="77"/>
      <c r="N281" s="220">
        <f t="shared" si="45"/>
        <v>0</v>
      </c>
      <c r="O281" s="77"/>
      <c r="P281" s="77"/>
      <c r="Q281" s="145">
        <f t="shared" si="52"/>
        <v>0</v>
      </c>
      <c r="R281" s="151">
        <f t="shared" si="46"/>
        <v>0</v>
      </c>
      <c r="S281" s="145">
        <f t="shared" si="47"/>
        <v>0</v>
      </c>
      <c r="T281" s="145">
        <f t="shared" si="48"/>
        <v>0</v>
      </c>
      <c r="U281" s="145">
        <f t="shared" si="49"/>
        <v>0</v>
      </c>
      <c r="V281" s="145">
        <f t="shared" si="50"/>
        <v>0</v>
      </c>
      <c r="W281" s="151">
        <f t="shared" si="53"/>
        <v>0</v>
      </c>
      <c r="X281" s="247" t="str">
        <f t="shared" si="55"/>
        <v>NÃO</v>
      </c>
      <c r="Y281" s="242">
        <f t="shared" si="54"/>
        <v>0</v>
      </c>
      <c r="Z281" s="243" t="s">
        <v>42</v>
      </c>
      <c r="AA281" s="243" t="s">
        <v>1815</v>
      </c>
      <c r="AB281" s="243">
        <v>2906501</v>
      </c>
      <c r="AC281" s="243"/>
      <c r="AD281" s="243"/>
    </row>
    <row r="282" spans="1:30" s="33" customFormat="1" ht="19.5" customHeight="1" x14ac:dyDescent="0.25">
      <c r="A282" s="32" t="str">
        <f>Controles!$B$2</f>
        <v>RS</v>
      </c>
      <c r="B282" s="32">
        <f>Controles!$C$2</f>
        <v>10</v>
      </c>
      <c r="C282" s="32" t="s">
        <v>5391</v>
      </c>
      <c r="D282" s="37"/>
      <c r="E282" s="37"/>
      <c r="F282" s="37"/>
      <c r="G282" s="37"/>
      <c r="H282" s="77"/>
      <c r="I282" s="77"/>
      <c r="J282" s="220">
        <f t="shared" si="51"/>
        <v>0</v>
      </c>
      <c r="K282" s="77"/>
      <c r="L282" s="77"/>
      <c r="M282" s="77"/>
      <c r="N282" s="220">
        <f t="shared" si="45"/>
        <v>0</v>
      </c>
      <c r="O282" s="77"/>
      <c r="P282" s="77"/>
      <c r="Q282" s="145">
        <f t="shared" si="52"/>
        <v>0</v>
      </c>
      <c r="R282" s="151">
        <f t="shared" si="46"/>
        <v>0</v>
      </c>
      <c r="S282" s="145">
        <f t="shared" si="47"/>
        <v>0</v>
      </c>
      <c r="T282" s="145">
        <f t="shared" si="48"/>
        <v>0</v>
      </c>
      <c r="U282" s="145">
        <f t="shared" si="49"/>
        <v>0</v>
      </c>
      <c r="V282" s="145">
        <f t="shared" si="50"/>
        <v>0</v>
      </c>
      <c r="W282" s="151">
        <f t="shared" si="53"/>
        <v>0</v>
      </c>
      <c r="X282" s="247" t="str">
        <f t="shared" si="55"/>
        <v>NÃO</v>
      </c>
      <c r="Y282" s="242">
        <f t="shared" si="54"/>
        <v>0</v>
      </c>
      <c r="Z282" s="243" t="s">
        <v>42</v>
      </c>
      <c r="AA282" s="243" t="s">
        <v>1834</v>
      </c>
      <c r="AB282" s="243">
        <v>2906600</v>
      </c>
      <c r="AC282" s="243"/>
      <c r="AD282" s="243"/>
    </row>
    <row r="283" spans="1:30" s="33" customFormat="1" ht="19.5" customHeight="1" x14ac:dyDescent="0.25">
      <c r="A283" s="32" t="str">
        <f>Controles!$B$2</f>
        <v>RS</v>
      </c>
      <c r="B283" s="32">
        <f>Controles!$C$2</f>
        <v>10</v>
      </c>
      <c r="C283" s="32" t="s">
        <v>5391</v>
      </c>
      <c r="D283" s="37"/>
      <c r="E283" s="37"/>
      <c r="F283" s="37"/>
      <c r="G283" s="37"/>
      <c r="H283" s="77"/>
      <c r="I283" s="77"/>
      <c r="J283" s="220">
        <f t="shared" si="51"/>
        <v>0</v>
      </c>
      <c r="K283" s="77"/>
      <c r="L283" s="77"/>
      <c r="M283" s="77"/>
      <c r="N283" s="220">
        <f t="shared" si="45"/>
        <v>0</v>
      </c>
      <c r="O283" s="77"/>
      <c r="P283" s="77"/>
      <c r="Q283" s="145">
        <f t="shared" si="52"/>
        <v>0</v>
      </c>
      <c r="R283" s="151">
        <f t="shared" si="46"/>
        <v>0</v>
      </c>
      <c r="S283" s="145">
        <f t="shared" si="47"/>
        <v>0</v>
      </c>
      <c r="T283" s="145">
        <f t="shared" si="48"/>
        <v>0</v>
      </c>
      <c r="U283" s="145">
        <f t="shared" si="49"/>
        <v>0</v>
      </c>
      <c r="V283" s="145">
        <f t="shared" si="50"/>
        <v>0</v>
      </c>
      <c r="W283" s="151">
        <f t="shared" si="53"/>
        <v>0</v>
      </c>
      <c r="X283" s="247" t="str">
        <f t="shared" si="55"/>
        <v>NÃO</v>
      </c>
      <c r="Y283" s="242">
        <f t="shared" si="54"/>
        <v>0</v>
      </c>
      <c r="Z283" s="243" t="s">
        <v>42</v>
      </c>
      <c r="AA283" s="243" t="s">
        <v>1852</v>
      </c>
      <c r="AB283" s="243">
        <v>2906709</v>
      </c>
      <c r="AC283" s="243"/>
      <c r="AD283" s="243"/>
    </row>
    <row r="284" spans="1:30" s="33" customFormat="1" ht="19.5" customHeight="1" x14ac:dyDescent="0.25">
      <c r="A284" s="32" t="str">
        <f>Controles!$B$2</f>
        <v>RS</v>
      </c>
      <c r="B284" s="32">
        <f>Controles!$C$2</f>
        <v>10</v>
      </c>
      <c r="C284" s="32" t="s">
        <v>5391</v>
      </c>
      <c r="D284" s="37"/>
      <c r="E284" s="37"/>
      <c r="F284" s="37"/>
      <c r="G284" s="37"/>
      <c r="H284" s="77"/>
      <c r="I284" s="77"/>
      <c r="J284" s="220">
        <f t="shared" si="51"/>
        <v>0</v>
      </c>
      <c r="K284" s="77"/>
      <c r="L284" s="77"/>
      <c r="M284" s="77"/>
      <c r="N284" s="220">
        <f t="shared" si="45"/>
        <v>0</v>
      </c>
      <c r="O284" s="77"/>
      <c r="P284" s="77"/>
      <c r="Q284" s="145">
        <f t="shared" si="52"/>
        <v>0</v>
      </c>
      <c r="R284" s="151">
        <f t="shared" si="46"/>
        <v>0</v>
      </c>
      <c r="S284" s="145">
        <f t="shared" si="47"/>
        <v>0</v>
      </c>
      <c r="T284" s="145">
        <f t="shared" si="48"/>
        <v>0</v>
      </c>
      <c r="U284" s="145">
        <f t="shared" si="49"/>
        <v>0</v>
      </c>
      <c r="V284" s="145">
        <f t="shared" si="50"/>
        <v>0</v>
      </c>
      <c r="W284" s="151">
        <f t="shared" si="53"/>
        <v>0</v>
      </c>
      <c r="X284" s="247" t="str">
        <f t="shared" si="55"/>
        <v>NÃO</v>
      </c>
      <c r="Y284" s="242">
        <f t="shared" si="54"/>
        <v>0</v>
      </c>
      <c r="Z284" s="243" t="s">
        <v>42</v>
      </c>
      <c r="AA284" s="243" t="s">
        <v>1870</v>
      </c>
      <c r="AB284" s="243">
        <v>2906808</v>
      </c>
      <c r="AC284" s="243"/>
      <c r="AD284" s="243"/>
    </row>
    <row r="285" spans="1:30" s="33" customFormat="1" ht="19.5" customHeight="1" x14ac:dyDescent="0.25">
      <c r="A285" s="32" t="str">
        <f>Controles!$B$2</f>
        <v>RS</v>
      </c>
      <c r="B285" s="32">
        <f>Controles!$C$2</f>
        <v>10</v>
      </c>
      <c r="C285" s="32" t="s">
        <v>5391</v>
      </c>
      <c r="D285" s="37"/>
      <c r="E285" s="37"/>
      <c r="F285" s="37"/>
      <c r="G285" s="37"/>
      <c r="H285" s="77"/>
      <c r="I285" s="77"/>
      <c r="J285" s="220">
        <f t="shared" si="51"/>
        <v>0</v>
      </c>
      <c r="K285" s="77"/>
      <c r="L285" s="77"/>
      <c r="M285" s="77"/>
      <c r="N285" s="220">
        <f t="shared" si="45"/>
        <v>0</v>
      </c>
      <c r="O285" s="77"/>
      <c r="P285" s="77"/>
      <c r="Q285" s="145">
        <f t="shared" si="52"/>
        <v>0</v>
      </c>
      <c r="R285" s="151">
        <f t="shared" si="46"/>
        <v>0</v>
      </c>
      <c r="S285" s="145">
        <f t="shared" si="47"/>
        <v>0</v>
      </c>
      <c r="T285" s="145">
        <f t="shared" si="48"/>
        <v>0</v>
      </c>
      <c r="U285" s="145">
        <f t="shared" si="49"/>
        <v>0</v>
      </c>
      <c r="V285" s="145">
        <f t="shared" si="50"/>
        <v>0</v>
      </c>
      <c r="W285" s="151">
        <f t="shared" si="53"/>
        <v>0</v>
      </c>
      <c r="X285" s="247" t="str">
        <f t="shared" si="55"/>
        <v>NÃO</v>
      </c>
      <c r="Y285" s="242">
        <f t="shared" si="54"/>
        <v>0</v>
      </c>
      <c r="Z285" s="243" t="s">
        <v>42</v>
      </c>
      <c r="AA285" s="243" t="s">
        <v>1887</v>
      </c>
      <c r="AB285" s="243">
        <v>2906824</v>
      </c>
      <c r="AC285" s="243"/>
      <c r="AD285" s="243"/>
    </row>
    <row r="286" spans="1:30" s="33" customFormat="1" ht="19.5" customHeight="1" x14ac:dyDescent="0.25">
      <c r="A286" s="32" t="str">
        <f>Controles!$B$2</f>
        <v>RS</v>
      </c>
      <c r="B286" s="32">
        <f>Controles!$C$2</f>
        <v>10</v>
      </c>
      <c r="C286" s="32" t="s">
        <v>5391</v>
      </c>
      <c r="D286" s="37"/>
      <c r="E286" s="37"/>
      <c r="F286" s="37"/>
      <c r="G286" s="37"/>
      <c r="H286" s="77"/>
      <c r="I286" s="77"/>
      <c r="J286" s="220">
        <f t="shared" si="51"/>
        <v>0</v>
      </c>
      <c r="K286" s="77"/>
      <c r="L286" s="77"/>
      <c r="M286" s="77"/>
      <c r="N286" s="220">
        <f t="shared" si="45"/>
        <v>0</v>
      </c>
      <c r="O286" s="77"/>
      <c r="P286" s="77"/>
      <c r="Q286" s="145">
        <f t="shared" si="52"/>
        <v>0</v>
      </c>
      <c r="R286" s="151">
        <f t="shared" si="46"/>
        <v>0</v>
      </c>
      <c r="S286" s="145">
        <f t="shared" si="47"/>
        <v>0</v>
      </c>
      <c r="T286" s="145">
        <f t="shared" si="48"/>
        <v>0</v>
      </c>
      <c r="U286" s="145">
        <f t="shared" si="49"/>
        <v>0</v>
      </c>
      <c r="V286" s="145">
        <f t="shared" si="50"/>
        <v>0</v>
      </c>
      <c r="W286" s="151">
        <f t="shared" si="53"/>
        <v>0</v>
      </c>
      <c r="X286" s="247" t="str">
        <f t="shared" si="55"/>
        <v>NÃO</v>
      </c>
      <c r="Y286" s="242">
        <f t="shared" si="54"/>
        <v>0</v>
      </c>
      <c r="Z286" s="243" t="s">
        <v>42</v>
      </c>
      <c r="AA286" s="243" t="s">
        <v>1904</v>
      </c>
      <c r="AB286" s="243">
        <v>2906857</v>
      </c>
      <c r="AC286" s="243"/>
      <c r="AD286" s="243"/>
    </row>
    <row r="287" spans="1:30" s="33" customFormat="1" ht="19.5" customHeight="1" x14ac:dyDescent="0.25">
      <c r="A287" s="32" t="str">
        <f>Controles!$B$2</f>
        <v>RS</v>
      </c>
      <c r="B287" s="32">
        <f>Controles!$C$2</f>
        <v>10</v>
      </c>
      <c r="C287" s="32" t="s">
        <v>5391</v>
      </c>
      <c r="D287" s="37"/>
      <c r="E287" s="37"/>
      <c r="F287" s="37"/>
      <c r="G287" s="37"/>
      <c r="H287" s="77"/>
      <c r="I287" s="77"/>
      <c r="J287" s="220">
        <f t="shared" si="51"/>
        <v>0</v>
      </c>
      <c r="K287" s="77"/>
      <c r="L287" s="77"/>
      <c r="M287" s="77"/>
      <c r="N287" s="220">
        <f t="shared" si="45"/>
        <v>0</v>
      </c>
      <c r="O287" s="77"/>
      <c r="P287" s="77"/>
      <c r="Q287" s="145">
        <f t="shared" si="52"/>
        <v>0</v>
      </c>
      <c r="R287" s="151">
        <f t="shared" si="46"/>
        <v>0</v>
      </c>
      <c r="S287" s="145">
        <f t="shared" si="47"/>
        <v>0</v>
      </c>
      <c r="T287" s="145">
        <f t="shared" si="48"/>
        <v>0</v>
      </c>
      <c r="U287" s="145">
        <f t="shared" si="49"/>
        <v>0</v>
      </c>
      <c r="V287" s="145">
        <f t="shared" si="50"/>
        <v>0</v>
      </c>
      <c r="W287" s="151">
        <f t="shared" si="53"/>
        <v>0</v>
      </c>
      <c r="X287" s="247" t="str">
        <f t="shared" si="55"/>
        <v>NÃO</v>
      </c>
      <c r="Y287" s="242">
        <f t="shared" si="54"/>
        <v>0</v>
      </c>
      <c r="Z287" s="243" t="s">
        <v>42</v>
      </c>
      <c r="AA287" s="243" t="s">
        <v>1921</v>
      </c>
      <c r="AB287" s="243">
        <v>2906873</v>
      </c>
      <c r="AC287" s="243"/>
      <c r="AD287" s="243"/>
    </row>
    <row r="288" spans="1:30" s="33" customFormat="1" ht="19.5" customHeight="1" x14ac:dyDescent="0.25">
      <c r="A288" s="32" t="str">
        <f>Controles!$B$2</f>
        <v>RS</v>
      </c>
      <c r="B288" s="32">
        <f>Controles!$C$2</f>
        <v>10</v>
      </c>
      <c r="C288" s="32" t="s">
        <v>5391</v>
      </c>
      <c r="D288" s="37"/>
      <c r="E288" s="37"/>
      <c r="F288" s="37"/>
      <c r="G288" s="37"/>
      <c r="H288" s="77"/>
      <c r="I288" s="77"/>
      <c r="J288" s="220">
        <f t="shared" si="51"/>
        <v>0</v>
      </c>
      <c r="K288" s="77"/>
      <c r="L288" s="77"/>
      <c r="M288" s="77"/>
      <c r="N288" s="220">
        <f t="shared" si="45"/>
        <v>0</v>
      </c>
      <c r="O288" s="77"/>
      <c r="P288" s="77"/>
      <c r="Q288" s="145">
        <f t="shared" si="52"/>
        <v>0</v>
      </c>
      <c r="R288" s="151">
        <f t="shared" si="46"/>
        <v>0</v>
      </c>
      <c r="S288" s="145">
        <f t="shared" si="47"/>
        <v>0</v>
      </c>
      <c r="T288" s="145">
        <f t="shared" si="48"/>
        <v>0</v>
      </c>
      <c r="U288" s="145">
        <f t="shared" si="49"/>
        <v>0</v>
      </c>
      <c r="V288" s="145">
        <f t="shared" si="50"/>
        <v>0</v>
      </c>
      <c r="W288" s="151">
        <f t="shared" si="53"/>
        <v>0</v>
      </c>
      <c r="X288" s="247" t="str">
        <f t="shared" si="55"/>
        <v>NÃO</v>
      </c>
      <c r="Y288" s="242">
        <f t="shared" si="54"/>
        <v>0</v>
      </c>
      <c r="Z288" s="243" t="s">
        <v>42</v>
      </c>
      <c r="AA288" s="243" t="s">
        <v>1938</v>
      </c>
      <c r="AB288" s="243">
        <v>2906899</v>
      </c>
      <c r="AC288" s="243"/>
      <c r="AD288" s="243"/>
    </row>
    <row r="289" spans="1:30" s="33" customFormat="1" ht="19.5" customHeight="1" x14ac:dyDescent="0.25">
      <c r="A289" s="32" t="str">
        <f>Controles!$B$2</f>
        <v>RS</v>
      </c>
      <c r="B289" s="32">
        <f>Controles!$C$2</f>
        <v>10</v>
      </c>
      <c r="C289" s="32" t="s">
        <v>5391</v>
      </c>
      <c r="D289" s="37"/>
      <c r="E289" s="37"/>
      <c r="F289" s="37"/>
      <c r="G289" s="37"/>
      <c r="H289" s="77"/>
      <c r="I289" s="77"/>
      <c r="J289" s="220">
        <f t="shared" si="51"/>
        <v>0</v>
      </c>
      <c r="K289" s="77"/>
      <c r="L289" s="77"/>
      <c r="M289" s="77"/>
      <c r="N289" s="220">
        <f t="shared" si="45"/>
        <v>0</v>
      </c>
      <c r="O289" s="77"/>
      <c r="P289" s="77"/>
      <c r="Q289" s="145">
        <f t="shared" si="52"/>
        <v>0</v>
      </c>
      <c r="R289" s="151">
        <f t="shared" si="46"/>
        <v>0</v>
      </c>
      <c r="S289" s="145">
        <f t="shared" si="47"/>
        <v>0</v>
      </c>
      <c r="T289" s="145">
        <f t="shared" si="48"/>
        <v>0</v>
      </c>
      <c r="U289" s="145">
        <f t="shared" si="49"/>
        <v>0</v>
      </c>
      <c r="V289" s="145">
        <f t="shared" si="50"/>
        <v>0</v>
      </c>
      <c r="W289" s="151">
        <f t="shared" si="53"/>
        <v>0</v>
      </c>
      <c r="X289" s="247" t="str">
        <f t="shared" si="55"/>
        <v>NÃO</v>
      </c>
      <c r="Y289" s="242">
        <f t="shared" si="54"/>
        <v>0</v>
      </c>
      <c r="Z289" s="243" t="s">
        <v>42</v>
      </c>
      <c r="AA289" s="243" t="s">
        <v>1954</v>
      </c>
      <c r="AB289" s="243">
        <v>2906907</v>
      </c>
      <c r="AC289" s="243"/>
      <c r="AD289" s="243"/>
    </row>
    <row r="290" spans="1:30" s="33" customFormat="1" ht="19.5" customHeight="1" x14ac:dyDescent="0.25">
      <c r="A290" s="32" t="str">
        <f>Controles!$B$2</f>
        <v>RS</v>
      </c>
      <c r="B290" s="32">
        <f>Controles!$C$2</f>
        <v>10</v>
      </c>
      <c r="C290" s="32" t="s">
        <v>5391</v>
      </c>
      <c r="D290" s="37"/>
      <c r="E290" s="37"/>
      <c r="F290" s="37"/>
      <c r="G290" s="37"/>
      <c r="H290" s="77"/>
      <c r="I290" s="77"/>
      <c r="J290" s="220">
        <f t="shared" si="51"/>
        <v>0</v>
      </c>
      <c r="K290" s="77"/>
      <c r="L290" s="77"/>
      <c r="M290" s="77"/>
      <c r="N290" s="220">
        <f t="shared" si="45"/>
        <v>0</v>
      </c>
      <c r="O290" s="77"/>
      <c r="P290" s="77"/>
      <c r="Q290" s="145">
        <f t="shared" si="52"/>
        <v>0</v>
      </c>
      <c r="R290" s="151">
        <f t="shared" si="46"/>
        <v>0</v>
      </c>
      <c r="S290" s="145">
        <f t="shared" si="47"/>
        <v>0</v>
      </c>
      <c r="T290" s="145">
        <f t="shared" si="48"/>
        <v>0</v>
      </c>
      <c r="U290" s="145">
        <f t="shared" si="49"/>
        <v>0</v>
      </c>
      <c r="V290" s="145">
        <f t="shared" si="50"/>
        <v>0</v>
      </c>
      <c r="W290" s="151">
        <f t="shared" si="53"/>
        <v>0</v>
      </c>
      <c r="X290" s="247" t="str">
        <f t="shared" si="55"/>
        <v>NÃO</v>
      </c>
      <c r="Y290" s="242">
        <f t="shared" si="54"/>
        <v>0</v>
      </c>
      <c r="Z290" s="243" t="s">
        <v>42</v>
      </c>
      <c r="AA290" s="243" t="s">
        <v>1971</v>
      </c>
      <c r="AB290" s="243">
        <v>2907004</v>
      </c>
      <c r="AC290" s="243"/>
      <c r="AD290" s="243"/>
    </row>
    <row r="291" spans="1:30" s="33" customFormat="1" ht="19.5" customHeight="1" x14ac:dyDescent="0.25">
      <c r="A291" s="32" t="str">
        <f>Controles!$B$2</f>
        <v>RS</v>
      </c>
      <c r="B291" s="32">
        <f>Controles!$C$2</f>
        <v>10</v>
      </c>
      <c r="C291" s="32" t="s">
        <v>5391</v>
      </c>
      <c r="D291" s="37"/>
      <c r="E291" s="37"/>
      <c r="F291" s="37"/>
      <c r="G291" s="37"/>
      <c r="H291" s="77"/>
      <c r="I291" s="77"/>
      <c r="J291" s="220">
        <f t="shared" si="51"/>
        <v>0</v>
      </c>
      <c r="K291" s="77"/>
      <c r="L291" s="77"/>
      <c r="M291" s="77"/>
      <c r="N291" s="220">
        <f t="shared" si="45"/>
        <v>0</v>
      </c>
      <c r="O291" s="77"/>
      <c r="P291" s="77"/>
      <c r="Q291" s="145">
        <f t="shared" si="52"/>
        <v>0</v>
      </c>
      <c r="R291" s="151">
        <f t="shared" si="46"/>
        <v>0</v>
      </c>
      <c r="S291" s="145">
        <f t="shared" si="47"/>
        <v>0</v>
      </c>
      <c r="T291" s="145">
        <f t="shared" si="48"/>
        <v>0</v>
      </c>
      <c r="U291" s="145">
        <f t="shared" si="49"/>
        <v>0</v>
      </c>
      <c r="V291" s="145">
        <f t="shared" si="50"/>
        <v>0</v>
      </c>
      <c r="W291" s="151">
        <f t="shared" si="53"/>
        <v>0</v>
      </c>
      <c r="X291" s="247" t="str">
        <f t="shared" si="55"/>
        <v>NÃO</v>
      </c>
      <c r="Y291" s="242">
        <f t="shared" si="54"/>
        <v>0</v>
      </c>
      <c r="Z291" s="243" t="s">
        <v>42</v>
      </c>
      <c r="AA291" s="243" t="s">
        <v>1989</v>
      </c>
      <c r="AB291" s="243">
        <v>2907103</v>
      </c>
      <c r="AC291" s="243"/>
      <c r="AD291" s="243"/>
    </row>
    <row r="292" spans="1:30" s="33" customFormat="1" ht="19.5" customHeight="1" x14ac:dyDescent="0.25">
      <c r="A292" s="32" t="str">
        <f>Controles!$B$2</f>
        <v>RS</v>
      </c>
      <c r="B292" s="32">
        <f>Controles!$C$2</f>
        <v>10</v>
      </c>
      <c r="C292" s="32" t="s">
        <v>5391</v>
      </c>
      <c r="D292" s="37"/>
      <c r="E292" s="37"/>
      <c r="F292" s="37"/>
      <c r="G292" s="37"/>
      <c r="H292" s="77"/>
      <c r="I292" s="77"/>
      <c r="J292" s="220">
        <f t="shared" si="51"/>
        <v>0</v>
      </c>
      <c r="K292" s="77"/>
      <c r="L292" s="77"/>
      <c r="M292" s="77"/>
      <c r="N292" s="220">
        <f t="shared" si="45"/>
        <v>0</v>
      </c>
      <c r="O292" s="77"/>
      <c r="P292" s="77"/>
      <c r="Q292" s="145">
        <f t="shared" si="52"/>
        <v>0</v>
      </c>
      <c r="R292" s="151">
        <f t="shared" si="46"/>
        <v>0</v>
      </c>
      <c r="S292" s="145">
        <f t="shared" si="47"/>
        <v>0</v>
      </c>
      <c r="T292" s="145">
        <f t="shared" si="48"/>
        <v>0</v>
      </c>
      <c r="U292" s="145">
        <f t="shared" si="49"/>
        <v>0</v>
      </c>
      <c r="V292" s="145">
        <f t="shared" si="50"/>
        <v>0</v>
      </c>
      <c r="W292" s="151">
        <f t="shared" si="53"/>
        <v>0</v>
      </c>
      <c r="X292" s="247" t="str">
        <f t="shared" si="55"/>
        <v>NÃO</v>
      </c>
      <c r="Y292" s="242">
        <f t="shared" si="54"/>
        <v>0</v>
      </c>
      <c r="Z292" s="243" t="s">
        <v>42</v>
      </c>
      <c r="AA292" s="243" t="s">
        <v>2006</v>
      </c>
      <c r="AB292" s="243">
        <v>2907202</v>
      </c>
      <c r="AC292" s="243"/>
      <c r="AD292" s="243"/>
    </row>
    <row r="293" spans="1:30" s="33" customFormat="1" ht="19.5" customHeight="1" x14ac:dyDescent="0.25">
      <c r="A293" s="32" t="str">
        <f>Controles!$B$2</f>
        <v>RS</v>
      </c>
      <c r="B293" s="32">
        <f>Controles!$C$2</f>
        <v>10</v>
      </c>
      <c r="C293" s="32" t="s">
        <v>5391</v>
      </c>
      <c r="D293" s="37"/>
      <c r="E293" s="37"/>
      <c r="F293" s="37"/>
      <c r="G293" s="37"/>
      <c r="H293" s="77"/>
      <c r="I293" s="77"/>
      <c r="J293" s="220">
        <f t="shared" si="51"/>
        <v>0</v>
      </c>
      <c r="K293" s="77"/>
      <c r="L293" s="77"/>
      <c r="M293" s="77"/>
      <c r="N293" s="220">
        <f t="shared" si="45"/>
        <v>0</v>
      </c>
      <c r="O293" s="77"/>
      <c r="P293" s="77"/>
      <c r="Q293" s="145">
        <f t="shared" si="52"/>
        <v>0</v>
      </c>
      <c r="R293" s="151">
        <f t="shared" si="46"/>
        <v>0</v>
      </c>
      <c r="S293" s="145">
        <f t="shared" si="47"/>
        <v>0</v>
      </c>
      <c r="T293" s="145">
        <f t="shared" si="48"/>
        <v>0</v>
      </c>
      <c r="U293" s="145">
        <f t="shared" si="49"/>
        <v>0</v>
      </c>
      <c r="V293" s="145">
        <f t="shared" si="50"/>
        <v>0</v>
      </c>
      <c r="W293" s="151">
        <f t="shared" si="53"/>
        <v>0</v>
      </c>
      <c r="X293" s="247" t="str">
        <f t="shared" si="55"/>
        <v>NÃO</v>
      </c>
      <c r="Y293" s="242">
        <f t="shared" si="54"/>
        <v>0</v>
      </c>
      <c r="Z293" s="243" t="s">
        <v>42</v>
      </c>
      <c r="AA293" s="243" t="s">
        <v>2024</v>
      </c>
      <c r="AB293" s="243">
        <v>2907301</v>
      </c>
      <c r="AC293" s="243"/>
      <c r="AD293" s="243"/>
    </row>
    <row r="294" spans="1:30" s="33" customFormat="1" ht="19.5" customHeight="1" x14ac:dyDescent="0.25">
      <c r="A294" s="32" t="str">
        <f>Controles!$B$2</f>
        <v>RS</v>
      </c>
      <c r="B294" s="32">
        <f>Controles!$C$2</f>
        <v>10</v>
      </c>
      <c r="C294" s="32" t="s">
        <v>5391</v>
      </c>
      <c r="D294" s="37"/>
      <c r="E294" s="37"/>
      <c r="F294" s="37"/>
      <c r="G294" s="37"/>
      <c r="H294" s="77"/>
      <c r="I294" s="77"/>
      <c r="J294" s="220">
        <f t="shared" si="51"/>
        <v>0</v>
      </c>
      <c r="K294" s="77"/>
      <c r="L294" s="77"/>
      <c r="M294" s="77"/>
      <c r="N294" s="220">
        <f t="shared" si="45"/>
        <v>0</v>
      </c>
      <c r="O294" s="77"/>
      <c r="P294" s="77"/>
      <c r="Q294" s="145">
        <f t="shared" si="52"/>
        <v>0</v>
      </c>
      <c r="R294" s="151">
        <f t="shared" si="46"/>
        <v>0</v>
      </c>
      <c r="S294" s="145">
        <f t="shared" si="47"/>
        <v>0</v>
      </c>
      <c r="T294" s="145">
        <f t="shared" si="48"/>
        <v>0</v>
      </c>
      <c r="U294" s="145">
        <f t="shared" si="49"/>
        <v>0</v>
      </c>
      <c r="V294" s="145">
        <f t="shared" si="50"/>
        <v>0</v>
      </c>
      <c r="W294" s="151">
        <f t="shared" si="53"/>
        <v>0</v>
      </c>
      <c r="X294" s="247" t="str">
        <f t="shared" si="55"/>
        <v>NÃO</v>
      </c>
      <c r="Y294" s="242">
        <f t="shared" si="54"/>
        <v>0</v>
      </c>
      <c r="Z294" s="243" t="s">
        <v>42</v>
      </c>
      <c r="AA294" s="243" t="s">
        <v>2042</v>
      </c>
      <c r="AB294" s="243">
        <v>2907400</v>
      </c>
      <c r="AC294" s="243"/>
      <c r="AD294" s="243"/>
    </row>
    <row r="295" spans="1:30" s="33" customFormat="1" ht="19.5" customHeight="1" x14ac:dyDescent="0.25">
      <c r="A295" s="32" t="str">
        <f>Controles!$B$2</f>
        <v>RS</v>
      </c>
      <c r="B295" s="32">
        <f>Controles!$C$2</f>
        <v>10</v>
      </c>
      <c r="C295" s="32" t="s">
        <v>5391</v>
      </c>
      <c r="D295" s="37"/>
      <c r="E295" s="37"/>
      <c r="F295" s="37"/>
      <c r="G295" s="37"/>
      <c r="H295" s="77"/>
      <c r="I295" s="77"/>
      <c r="J295" s="220">
        <f t="shared" si="51"/>
        <v>0</v>
      </c>
      <c r="K295" s="77"/>
      <c r="L295" s="77"/>
      <c r="M295" s="77"/>
      <c r="N295" s="220">
        <f t="shared" si="45"/>
        <v>0</v>
      </c>
      <c r="O295" s="77"/>
      <c r="P295" s="77"/>
      <c r="Q295" s="145">
        <f t="shared" si="52"/>
        <v>0</v>
      </c>
      <c r="R295" s="151">
        <f t="shared" si="46"/>
        <v>0</v>
      </c>
      <c r="S295" s="145">
        <f t="shared" si="47"/>
        <v>0</v>
      </c>
      <c r="T295" s="145">
        <f t="shared" si="48"/>
        <v>0</v>
      </c>
      <c r="U295" s="145">
        <f t="shared" si="49"/>
        <v>0</v>
      </c>
      <c r="V295" s="145">
        <f t="shared" si="50"/>
        <v>0</v>
      </c>
      <c r="W295" s="151">
        <f t="shared" si="53"/>
        <v>0</v>
      </c>
      <c r="X295" s="247" t="str">
        <f t="shared" si="55"/>
        <v>NÃO</v>
      </c>
      <c r="Y295" s="242">
        <f t="shared" si="54"/>
        <v>0</v>
      </c>
      <c r="Z295" s="243" t="s">
        <v>42</v>
      </c>
      <c r="AA295" s="243" t="s">
        <v>2060</v>
      </c>
      <c r="AB295" s="243">
        <v>2907509</v>
      </c>
      <c r="AC295" s="243"/>
      <c r="AD295" s="243"/>
    </row>
    <row r="296" spans="1:30" s="33" customFormat="1" ht="19.5" customHeight="1" x14ac:dyDescent="0.25">
      <c r="A296" s="32" t="str">
        <f>Controles!$B$2</f>
        <v>RS</v>
      </c>
      <c r="B296" s="32">
        <f>Controles!$C$2</f>
        <v>10</v>
      </c>
      <c r="C296" s="32" t="s">
        <v>5391</v>
      </c>
      <c r="D296" s="37"/>
      <c r="E296" s="37"/>
      <c r="F296" s="37"/>
      <c r="G296" s="37"/>
      <c r="H296" s="77"/>
      <c r="I296" s="77"/>
      <c r="J296" s="220">
        <f t="shared" si="51"/>
        <v>0</v>
      </c>
      <c r="K296" s="77"/>
      <c r="L296" s="77"/>
      <c r="M296" s="77"/>
      <c r="N296" s="220">
        <f t="shared" si="45"/>
        <v>0</v>
      </c>
      <c r="O296" s="77"/>
      <c r="P296" s="77"/>
      <c r="Q296" s="145">
        <f t="shared" si="52"/>
        <v>0</v>
      </c>
      <c r="R296" s="151">
        <f t="shared" si="46"/>
        <v>0</v>
      </c>
      <c r="S296" s="145">
        <f t="shared" si="47"/>
        <v>0</v>
      </c>
      <c r="T296" s="145">
        <f t="shared" si="48"/>
        <v>0</v>
      </c>
      <c r="U296" s="145">
        <f t="shared" si="49"/>
        <v>0</v>
      </c>
      <c r="V296" s="145">
        <f t="shared" si="50"/>
        <v>0</v>
      </c>
      <c r="W296" s="151">
        <f t="shared" si="53"/>
        <v>0</v>
      </c>
      <c r="X296" s="247" t="str">
        <f t="shared" si="55"/>
        <v>NÃO</v>
      </c>
      <c r="Y296" s="242">
        <f t="shared" si="54"/>
        <v>0</v>
      </c>
      <c r="Z296" s="243" t="s">
        <v>42</v>
      </c>
      <c r="AA296" s="243" t="s">
        <v>2077</v>
      </c>
      <c r="AB296" s="243">
        <v>2907558</v>
      </c>
      <c r="AC296" s="243"/>
      <c r="AD296" s="243"/>
    </row>
    <row r="297" spans="1:30" s="33" customFormat="1" ht="19.5" customHeight="1" x14ac:dyDescent="0.25">
      <c r="A297" s="32" t="str">
        <f>Controles!$B$2</f>
        <v>RS</v>
      </c>
      <c r="B297" s="32">
        <f>Controles!$C$2</f>
        <v>10</v>
      </c>
      <c r="C297" s="32" t="s">
        <v>5391</v>
      </c>
      <c r="D297" s="37"/>
      <c r="E297" s="37"/>
      <c r="F297" s="37"/>
      <c r="G297" s="37"/>
      <c r="H297" s="77"/>
      <c r="I297" s="77"/>
      <c r="J297" s="220">
        <f t="shared" si="51"/>
        <v>0</v>
      </c>
      <c r="K297" s="77"/>
      <c r="L297" s="77"/>
      <c r="M297" s="77"/>
      <c r="N297" s="220">
        <f t="shared" si="45"/>
        <v>0</v>
      </c>
      <c r="O297" s="77"/>
      <c r="P297" s="77"/>
      <c r="Q297" s="145">
        <f t="shared" si="52"/>
        <v>0</v>
      </c>
      <c r="R297" s="151">
        <f t="shared" si="46"/>
        <v>0</v>
      </c>
      <c r="S297" s="145">
        <f t="shared" si="47"/>
        <v>0</v>
      </c>
      <c r="T297" s="145">
        <f t="shared" si="48"/>
        <v>0</v>
      </c>
      <c r="U297" s="145">
        <f t="shared" si="49"/>
        <v>0</v>
      </c>
      <c r="V297" s="145">
        <f t="shared" si="50"/>
        <v>0</v>
      </c>
      <c r="W297" s="151">
        <f t="shared" si="53"/>
        <v>0</v>
      </c>
      <c r="X297" s="247" t="str">
        <f t="shared" si="55"/>
        <v>NÃO</v>
      </c>
      <c r="Y297" s="242">
        <f t="shared" si="54"/>
        <v>0</v>
      </c>
      <c r="Z297" s="243" t="s">
        <v>42</v>
      </c>
      <c r="AA297" s="243" t="s">
        <v>2093</v>
      </c>
      <c r="AB297" s="243">
        <v>2907608</v>
      </c>
      <c r="AC297" s="243"/>
      <c r="AD297" s="243"/>
    </row>
    <row r="298" spans="1:30" s="33" customFormat="1" ht="19.5" customHeight="1" x14ac:dyDescent="0.25">
      <c r="A298" s="32" t="str">
        <f>Controles!$B$2</f>
        <v>RS</v>
      </c>
      <c r="B298" s="32">
        <f>Controles!$C$2</f>
        <v>10</v>
      </c>
      <c r="C298" s="32" t="s">
        <v>5391</v>
      </c>
      <c r="D298" s="37"/>
      <c r="E298" s="37"/>
      <c r="F298" s="37"/>
      <c r="G298" s="37"/>
      <c r="H298" s="77"/>
      <c r="I298" s="77"/>
      <c r="J298" s="220">
        <f t="shared" si="51"/>
        <v>0</v>
      </c>
      <c r="K298" s="77"/>
      <c r="L298" s="77"/>
      <c r="M298" s="77"/>
      <c r="N298" s="220">
        <f t="shared" si="45"/>
        <v>0</v>
      </c>
      <c r="O298" s="77"/>
      <c r="P298" s="77"/>
      <c r="Q298" s="145">
        <f t="shared" si="52"/>
        <v>0</v>
      </c>
      <c r="R298" s="151">
        <f t="shared" si="46"/>
        <v>0</v>
      </c>
      <c r="S298" s="145">
        <f t="shared" si="47"/>
        <v>0</v>
      </c>
      <c r="T298" s="145">
        <f t="shared" si="48"/>
        <v>0</v>
      </c>
      <c r="U298" s="145">
        <f t="shared" si="49"/>
        <v>0</v>
      </c>
      <c r="V298" s="145">
        <f t="shared" si="50"/>
        <v>0</v>
      </c>
      <c r="W298" s="151">
        <f t="shared" si="53"/>
        <v>0</v>
      </c>
      <c r="X298" s="247" t="str">
        <f t="shared" si="55"/>
        <v>NÃO</v>
      </c>
      <c r="Y298" s="242">
        <f t="shared" si="54"/>
        <v>0</v>
      </c>
      <c r="Z298" s="243" t="s">
        <v>42</v>
      </c>
      <c r="AA298" s="243" t="s">
        <v>2109</v>
      </c>
      <c r="AB298" s="243">
        <v>2907707</v>
      </c>
      <c r="AC298" s="243"/>
      <c r="AD298" s="243"/>
    </row>
    <row r="299" spans="1:30" s="33" customFormat="1" ht="19.5" customHeight="1" x14ac:dyDescent="0.25">
      <c r="A299" s="32" t="str">
        <f>Controles!$B$2</f>
        <v>RS</v>
      </c>
      <c r="B299" s="32">
        <f>Controles!$C$2</f>
        <v>10</v>
      </c>
      <c r="C299" s="32" t="s">
        <v>5391</v>
      </c>
      <c r="D299" s="37"/>
      <c r="E299" s="37"/>
      <c r="F299" s="37"/>
      <c r="G299" s="37"/>
      <c r="H299" s="77"/>
      <c r="I299" s="77"/>
      <c r="J299" s="220">
        <f t="shared" si="51"/>
        <v>0</v>
      </c>
      <c r="K299" s="77"/>
      <c r="L299" s="77"/>
      <c r="M299" s="77"/>
      <c r="N299" s="220">
        <f t="shared" si="45"/>
        <v>0</v>
      </c>
      <c r="O299" s="77"/>
      <c r="P299" s="77"/>
      <c r="Q299" s="145">
        <f t="shared" si="52"/>
        <v>0</v>
      </c>
      <c r="R299" s="151">
        <f t="shared" si="46"/>
        <v>0</v>
      </c>
      <c r="S299" s="145">
        <f t="shared" si="47"/>
        <v>0</v>
      </c>
      <c r="T299" s="145">
        <f t="shared" si="48"/>
        <v>0</v>
      </c>
      <c r="U299" s="145">
        <f t="shared" si="49"/>
        <v>0</v>
      </c>
      <c r="V299" s="145">
        <f t="shared" si="50"/>
        <v>0</v>
      </c>
      <c r="W299" s="151">
        <f t="shared" si="53"/>
        <v>0</v>
      </c>
      <c r="X299" s="247" t="str">
        <f t="shared" si="55"/>
        <v>NÃO</v>
      </c>
      <c r="Y299" s="242">
        <f t="shared" si="54"/>
        <v>0</v>
      </c>
      <c r="Z299" s="243" t="s">
        <v>42</v>
      </c>
      <c r="AA299" s="243" t="s">
        <v>2125</v>
      </c>
      <c r="AB299" s="243">
        <v>2907806</v>
      </c>
      <c r="AC299" s="243"/>
      <c r="AD299" s="243"/>
    </row>
    <row r="300" spans="1:30" s="33" customFormat="1" ht="19.5" customHeight="1" x14ac:dyDescent="0.25">
      <c r="A300" s="32" t="str">
        <f>Controles!$B$2</f>
        <v>RS</v>
      </c>
      <c r="B300" s="32">
        <f>Controles!$C$2</f>
        <v>10</v>
      </c>
      <c r="C300" s="32" t="s">
        <v>5391</v>
      </c>
      <c r="D300" s="37"/>
      <c r="E300" s="37"/>
      <c r="F300" s="37"/>
      <c r="G300" s="37"/>
      <c r="H300" s="77"/>
      <c r="I300" s="77"/>
      <c r="J300" s="220">
        <f t="shared" si="51"/>
        <v>0</v>
      </c>
      <c r="K300" s="77"/>
      <c r="L300" s="77"/>
      <c r="M300" s="77"/>
      <c r="N300" s="220">
        <f t="shared" si="45"/>
        <v>0</v>
      </c>
      <c r="O300" s="77"/>
      <c r="P300" s="77"/>
      <c r="Q300" s="145">
        <f t="shared" si="52"/>
        <v>0</v>
      </c>
      <c r="R300" s="151">
        <f t="shared" si="46"/>
        <v>0</v>
      </c>
      <c r="S300" s="145">
        <f t="shared" si="47"/>
        <v>0</v>
      </c>
      <c r="T300" s="145">
        <f t="shared" si="48"/>
        <v>0</v>
      </c>
      <c r="U300" s="145">
        <f t="shared" si="49"/>
        <v>0</v>
      </c>
      <c r="V300" s="145">
        <f t="shared" si="50"/>
        <v>0</v>
      </c>
      <c r="W300" s="151">
        <f t="shared" si="53"/>
        <v>0</v>
      </c>
      <c r="X300" s="247" t="str">
        <f t="shared" si="55"/>
        <v>NÃO</v>
      </c>
      <c r="Y300" s="242">
        <f t="shared" si="54"/>
        <v>0</v>
      </c>
      <c r="Z300" s="243" t="s">
        <v>42</v>
      </c>
      <c r="AA300" s="243" t="s">
        <v>2141</v>
      </c>
      <c r="AB300" s="243">
        <v>2907905</v>
      </c>
      <c r="AC300" s="243"/>
      <c r="AD300" s="243"/>
    </row>
    <row r="301" spans="1:30" s="33" customFormat="1" ht="19.5" customHeight="1" x14ac:dyDescent="0.25">
      <c r="A301" s="32" t="str">
        <f>Controles!$B$2</f>
        <v>RS</v>
      </c>
      <c r="B301" s="32">
        <f>Controles!$C$2</f>
        <v>10</v>
      </c>
      <c r="C301" s="32" t="s">
        <v>5391</v>
      </c>
      <c r="D301" s="37"/>
      <c r="E301" s="37"/>
      <c r="F301" s="37"/>
      <c r="G301" s="37"/>
      <c r="H301" s="77"/>
      <c r="I301" s="77"/>
      <c r="J301" s="220">
        <f t="shared" si="51"/>
        <v>0</v>
      </c>
      <c r="K301" s="77"/>
      <c r="L301" s="77"/>
      <c r="M301" s="77"/>
      <c r="N301" s="220">
        <f t="shared" si="45"/>
        <v>0</v>
      </c>
      <c r="O301" s="77"/>
      <c r="P301" s="77"/>
      <c r="Q301" s="145">
        <f t="shared" si="52"/>
        <v>0</v>
      </c>
      <c r="R301" s="151">
        <f t="shared" si="46"/>
        <v>0</v>
      </c>
      <c r="S301" s="145">
        <f t="shared" si="47"/>
        <v>0</v>
      </c>
      <c r="T301" s="145">
        <f t="shared" si="48"/>
        <v>0</v>
      </c>
      <c r="U301" s="145">
        <f t="shared" si="49"/>
        <v>0</v>
      </c>
      <c r="V301" s="145">
        <f t="shared" si="50"/>
        <v>0</v>
      </c>
      <c r="W301" s="151">
        <f t="shared" si="53"/>
        <v>0</v>
      </c>
      <c r="X301" s="247" t="str">
        <f t="shared" si="55"/>
        <v>NÃO</v>
      </c>
      <c r="Y301" s="242">
        <f t="shared" si="54"/>
        <v>0</v>
      </c>
      <c r="Z301" s="243" t="s">
        <v>42</v>
      </c>
      <c r="AA301" s="243" t="s">
        <v>2157</v>
      </c>
      <c r="AB301" s="243">
        <v>2908002</v>
      </c>
      <c r="AC301" s="243"/>
      <c r="AD301" s="243"/>
    </row>
    <row r="302" spans="1:30" s="33" customFormat="1" ht="19.5" customHeight="1" x14ac:dyDescent="0.25">
      <c r="A302" s="32" t="str">
        <f>Controles!$B$2</f>
        <v>RS</v>
      </c>
      <c r="B302" s="32">
        <f>Controles!$C$2</f>
        <v>10</v>
      </c>
      <c r="C302" s="32" t="s">
        <v>5391</v>
      </c>
      <c r="D302" s="37"/>
      <c r="E302" s="37"/>
      <c r="F302" s="37"/>
      <c r="G302" s="37"/>
      <c r="H302" s="77"/>
      <c r="I302" s="77"/>
      <c r="J302" s="220">
        <f t="shared" si="51"/>
        <v>0</v>
      </c>
      <c r="K302" s="77"/>
      <c r="L302" s="77"/>
      <c r="M302" s="77"/>
      <c r="N302" s="220">
        <f t="shared" si="45"/>
        <v>0</v>
      </c>
      <c r="O302" s="77"/>
      <c r="P302" s="77"/>
      <c r="Q302" s="145">
        <f t="shared" si="52"/>
        <v>0</v>
      </c>
      <c r="R302" s="151">
        <f t="shared" si="46"/>
        <v>0</v>
      </c>
      <c r="S302" s="145">
        <f t="shared" si="47"/>
        <v>0</v>
      </c>
      <c r="T302" s="145">
        <f t="shared" si="48"/>
        <v>0</v>
      </c>
      <c r="U302" s="145">
        <f t="shared" si="49"/>
        <v>0</v>
      </c>
      <c r="V302" s="145">
        <f t="shared" si="50"/>
        <v>0</v>
      </c>
      <c r="W302" s="151">
        <f t="shared" si="53"/>
        <v>0</v>
      </c>
      <c r="X302" s="247" t="str">
        <f t="shared" si="55"/>
        <v>NÃO</v>
      </c>
      <c r="Y302" s="242">
        <f t="shared" si="54"/>
        <v>0</v>
      </c>
      <c r="Z302" s="243" t="s">
        <v>42</v>
      </c>
      <c r="AA302" s="243" t="s">
        <v>2174</v>
      </c>
      <c r="AB302" s="243">
        <v>2908101</v>
      </c>
      <c r="AC302" s="243"/>
      <c r="AD302" s="243"/>
    </row>
    <row r="303" spans="1:30" s="33" customFormat="1" ht="19.5" customHeight="1" x14ac:dyDescent="0.25">
      <c r="A303" s="32" t="str">
        <f>Controles!$B$2</f>
        <v>RS</v>
      </c>
      <c r="B303" s="32">
        <f>Controles!$C$2</f>
        <v>10</v>
      </c>
      <c r="C303" s="32" t="s">
        <v>5391</v>
      </c>
      <c r="D303" s="37"/>
      <c r="E303" s="37"/>
      <c r="F303" s="37"/>
      <c r="G303" s="37"/>
      <c r="H303" s="77"/>
      <c r="I303" s="77"/>
      <c r="J303" s="220">
        <f t="shared" si="51"/>
        <v>0</v>
      </c>
      <c r="K303" s="77"/>
      <c r="L303" s="77"/>
      <c r="M303" s="77"/>
      <c r="N303" s="220">
        <f t="shared" si="45"/>
        <v>0</v>
      </c>
      <c r="O303" s="77"/>
      <c r="P303" s="77"/>
      <c r="Q303" s="145">
        <f t="shared" si="52"/>
        <v>0</v>
      </c>
      <c r="R303" s="151">
        <f t="shared" si="46"/>
        <v>0</v>
      </c>
      <c r="S303" s="145">
        <f t="shared" si="47"/>
        <v>0</v>
      </c>
      <c r="T303" s="145">
        <f t="shared" si="48"/>
        <v>0</v>
      </c>
      <c r="U303" s="145">
        <f t="shared" si="49"/>
        <v>0</v>
      </c>
      <c r="V303" s="145">
        <f t="shared" si="50"/>
        <v>0</v>
      </c>
      <c r="W303" s="151">
        <f t="shared" si="53"/>
        <v>0</v>
      </c>
      <c r="X303" s="247" t="str">
        <f t="shared" si="55"/>
        <v>NÃO</v>
      </c>
      <c r="Y303" s="242">
        <f t="shared" si="54"/>
        <v>0</v>
      </c>
      <c r="Z303" s="243" t="s">
        <v>42</v>
      </c>
      <c r="AA303" s="243" t="s">
        <v>2191</v>
      </c>
      <c r="AB303" s="243">
        <v>2908200</v>
      </c>
      <c r="AC303" s="243"/>
      <c r="AD303" s="243"/>
    </row>
    <row r="304" spans="1:30" s="33" customFormat="1" ht="19.5" customHeight="1" x14ac:dyDescent="0.25">
      <c r="A304" s="32" t="str">
        <f>Controles!$B$2</f>
        <v>RS</v>
      </c>
      <c r="B304" s="32">
        <f>Controles!$C$2</f>
        <v>10</v>
      </c>
      <c r="C304" s="32" t="s">
        <v>5391</v>
      </c>
      <c r="D304" s="37"/>
      <c r="E304" s="37"/>
      <c r="F304" s="37"/>
      <c r="G304" s="37"/>
      <c r="H304" s="77"/>
      <c r="I304" s="77"/>
      <c r="J304" s="220">
        <f t="shared" si="51"/>
        <v>0</v>
      </c>
      <c r="K304" s="77"/>
      <c r="L304" s="77"/>
      <c r="M304" s="77"/>
      <c r="N304" s="220">
        <f t="shared" si="45"/>
        <v>0</v>
      </c>
      <c r="O304" s="77"/>
      <c r="P304" s="77"/>
      <c r="Q304" s="145">
        <f t="shared" si="52"/>
        <v>0</v>
      </c>
      <c r="R304" s="151">
        <f t="shared" si="46"/>
        <v>0</v>
      </c>
      <c r="S304" s="145">
        <f t="shared" si="47"/>
        <v>0</v>
      </c>
      <c r="T304" s="145">
        <f t="shared" si="48"/>
        <v>0</v>
      </c>
      <c r="U304" s="145">
        <f t="shared" si="49"/>
        <v>0</v>
      </c>
      <c r="V304" s="145">
        <f t="shared" si="50"/>
        <v>0</v>
      </c>
      <c r="W304" s="151">
        <f t="shared" si="53"/>
        <v>0</v>
      </c>
      <c r="X304" s="247" t="str">
        <f t="shared" si="55"/>
        <v>NÃO</v>
      </c>
      <c r="Y304" s="242">
        <f t="shared" si="54"/>
        <v>0</v>
      </c>
      <c r="Z304" s="243" t="s">
        <v>42</v>
      </c>
      <c r="AA304" s="243" t="s">
        <v>2207</v>
      </c>
      <c r="AB304" s="243">
        <v>2908309</v>
      </c>
      <c r="AC304" s="243"/>
      <c r="AD304" s="243"/>
    </row>
    <row r="305" spans="1:30" s="33" customFormat="1" ht="19.5" customHeight="1" x14ac:dyDescent="0.25">
      <c r="A305" s="32" t="str">
        <f>Controles!$B$2</f>
        <v>RS</v>
      </c>
      <c r="B305" s="32">
        <f>Controles!$C$2</f>
        <v>10</v>
      </c>
      <c r="C305" s="32" t="s">
        <v>5391</v>
      </c>
      <c r="D305" s="37"/>
      <c r="E305" s="37"/>
      <c r="F305" s="37"/>
      <c r="G305" s="37"/>
      <c r="H305" s="77"/>
      <c r="I305" s="77"/>
      <c r="J305" s="220">
        <f t="shared" si="51"/>
        <v>0</v>
      </c>
      <c r="K305" s="77"/>
      <c r="L305" s="77"/>
      <c r="M305" s="77"/>
      <c r="N305" s="220">
        <f t="shared" si="45"/>
        <v>0</v>
      </c>
      <c r="O305" s="77"/>
      <c r="P305" s="77"/>
      <c r="Q305" s="145">
        <f t="shared" si="52"/>
        <v>0</v>
      </c>
      <c r="R305" s="151">
        <f t="shared" si="46"/>
        <v>0</v>
      </c>
      <c r="S305" s="145">
        <f t="shared" si="47"/>
        <v>0</v>
      </c>
      <c r="T305" s="145">
        <f t="shared" si="48"/>
        <v>0</v>
      </c>
      <c r="U305" s="145">
        <f t="shared" si="49"/>
        <v>0</v>
      </c>
      <c r="V305" s="145">
        <f t="shared" si="50"/>
        <v>0</v>
      </c>
      <c r="W305" s="151">
        <f t="shared" si="53"/>
        <v>0</v>
      </c>
      <c r="X305" s="247" t="str">
        <f t="shared" si="55"/>
        <v>NÃO</v>
      </c>
      <c r="Y305" s="242">
        <f t="shared" si="54"/>
        <v>0</v>
      </c>
      <c r="Z305" s="243" t="s">
        <v>42</v>
      </c>
      <c r="AA305" s="243" t="s">
        <v>2222</v>
      </c>
      <c r="AB305" s="243">
        <v>2908408</v>
      </c>
      <c r="AC305" s="243"/>
      <c r="AD305" s="243"/>
    </row>
    <row r="306" spans="1:30" s="33" customFormat="1" ht="19.5" customHeight="1" x14ac:dyDescent="0.25">
      <c r="A306" s="32" t="str">
        <f>Controles!$B$2</f>
        <v>RS</v>
      </c>
      <c r="B306" s="32">
        <f>Controles!$C$2</f>
        <v>10</v>
      </c>
      <c r="C306" s="32" t="s">
        <v>5391</v>
      </c>
      <c r="D306" s="37"/>
      <c r="E306" s="37"/>
      <c r="F306" s="37"/>
      <c r="G306" s="37"/>
      <c r="H306" s="77"/>
      <c r="I306" s="77"/>
      <c r="J306" s="220">
        <f t="shared" si="51"/>
        <v>0</v>
      </c>
      <c r="K306" s="77"/>
      <c r="L306" s="77"/>
      <c r="M306" s="77"/>
      <c r="N306" s="220">
        <f t="shared" si="45"/>
        <v>0</v>
      </c>
      <c r="O306" s="77"/>
      <c r="P306" s="77"/>
      <c r="Q306" s="145">
        <f t="shared" si="52"/>
        <v>0</v>
      </c>
      <c r="R306" s="151">
        <f t="shared" si="46"/>
        <v>0</v>
      </c>
      <c r="S306" s="145">
        <f t="shared" si="47"/>
        <v>0</v>
      </c>
      <c r="T306" s="145">
        <f t="shared" si="48"/>
        <v>0</v>
      </c>
      <c r="U306" s="145">
        <f t="shared" si="49"/>
        <v>0</v>
      </c>
      <c r="V306" s="145">
        <f t="shared" si="50"/>
        <v>0</v>
      </c>
      <c r="W306" s="151">
        <f t="shared" si="53"/>
        <v>0</v>
      </c>
      <c r="X306" s="247" t="str">
        <f t="shared" si="55"/>
        <v>NÃO</v>
      </c>
      <c r="Y306" s="242">
        <f t="shared" si="54"/>
        <v>0</v>
      </c>
      <c r="Z306" s="243" t="s">
        <v>42</v>
      </c>
      <c r="AA306" s="243" t="s">
        <v>2238</v>
      </c>
      <c r="AB306" s="243">
        <v>2908507</v>
      </c>
      <c r="AC306" s="243"/>
      <c r="AD306" s="243"/>
    </row>
    <row r="307" spans="1:30" s="33" customFormat="1" ht="19.5" customHeight="1" x14ac:dyDescent="0.25">
      <c r="A307" s="32" t="str">
        <f>Controles!$B$2</f>
        <v>RS</v>
      </c>
      <c r="B307" s="32">
        <f>Controles!$C$2</f>
        <v>10</v>
      </c>
      <c r="C307" s="32" t="s">
        <v>5391</v>
      </c>
      <c r="D307" s="37"/>
      <c r="E307" s="37"/>
      <c r="F307" s="37"/>
      <c r="G307" s="37"/>
      <c r="H307" s="77"/>
      <c r="I307" s="77"/>
      <c r="J307" s="220">
        <f t="shared" si="51"/>
        <v>0</v>
      </c>
      <c r="K307" s="77"/>
      <c r="L307" s="77"/>
      <c r="M307" s="77"/>
      <c r="N307" s="220">
        <f t="shared" si="45"/>
        <v>0</v>
      </c>
      <c r="O307" s="77"/>
      <c r="P307" s="77"/>
      <c r="Q307" s="145">
        <f t="shared" si="52"/>
        <v>0</v>
      </c>
      <c r="R307" s="151">
        <f t="shared" si="46"/>
        <v>0</v>
      </c>
      <c r="S307" s="145">
        <f t="shared" si="47"/>
        <v>0</v>
      </c>
      <c r="T307" s="145">
        <f t="shared" si="48"/>
        <v>0</v>
      </c>
      <c r="U307" s="145">
        <f t="shared" si="49"/>
        <v>0</v>
      </c>
      <c r="V307" s="145">
        <f t="shared" si="50"/>
        <v>0</v>
      </c>
      <c r="W307" s="151">
        <f t="shared" si="53"/>
        <v>0</v>
      </c>
      <c r="X307" s="247" t="str">
        <f t="shared" si="55"/>
        <v>NÃO</v>
      </c>
      <c r="Y307" s="242">
        <f t="shared" si="54"/>
        <v>0</v>
      </c>
      <c r="Z307" s="243" t="s">
        <v>42</v>
      </c>
      <c r="AA307" s="243" t="s">
        <v>1458</v>
      </c>
      <c r="AB307" s="243">
        <v>2908606</v>
      </c>
      <c r="AC307" s="243"/>
      <c r="AD307" s="243"/>
    </row>
    <row r="308" spans="1:30" s="33" customFormat="1" ht="19.5" customHeight="1" x14ac:dyDescent="0.25">
      <c r="A308" s="32" t="str">
        <f>Controles!$B$2</f>
        <v>RS</v>
      </c>
      <c r="B308" s="32">
        <f>Controles!$C$2</f>
        <v>10</v>
      </c>
      <c r="C308" s="32" t="s">
        <v>5391</v>
      </c>
      <c r="D308" s="37"/>
      <c r="E308" s="37"/>
      <c r="F308" s="37"/>
      <c r="G308" s="37"/>
      <c r="H308" s="77"/>
      <c r="I308" s="77"/>
      <c r="J308" s="220">
        <f t="shared" si="51"/>
        <v>0</v>
      </c>
      <c r="K308" s="77"/>
      <c r="L308" s="77"/>
      <c r="M308" s="77"/>
      <c r="N308" s="220">
        <f t="shared" si="45"/>
        <v>0</v>
      </c>
      <c r="O308" s="77"/>
      <c r="P308" s="77"/>
      <c r="Q308" s="145">
        <f t="shared" si="52"/>
        <v>0</v>
      </c>
      <c r="R308" s="151">
        <f t="shared" si="46"/>
        <v>0</v>
      </c>
      <c r="S308" s="145">
        <f t="shared" si="47"/>
        <v>0</v>
      </c>
      <c r="T308" s="145">
        <f t="shared" si="48"/>
        <v>0</v>
      </c>
      <c r="U308" s="145">
        <f t="shared" si="49"/>
        <v>0</v>
      </c>
      <c r="V308" s="145">
        <f t="shared" si="50"/>
        <v>0</v>
      </c>
      <c r="W308" s="151">
        <f t="shared" si="53"/>
        <v>0</v>
      </c>
      <c r="X308" s="247" t="str">
        <f t="shared" si="55"/>
        <v>NÃO</v>
      </c>
      <c r="Y308" s="242">
        <f t="shared" si="54"/>
        <v>0</v>
      </c>
      <c r="Z308" s="243" t="s">
        <v>42</v>
      </c>
      <c r="AA308" s="243" t="s">
        <v>2268</v>
      </c>
      <c r="AB308" s="243">
        <v>2908705</v>
      </c>
      <c r="AC308" s="243"/>
      <c r="AD308" s="243"/>
    </row>
    <row r="309" spans="1:30" s="33" customFormat="1" ht="19.5" customHeight="1" x14ac:dyDescent="0.25">
      <c r="A309" s="32" t="str">
        <f>Controles!$B$2</f>
        <v>RS</v>
      </c>
      <c r="B309" s="32">
        <f>Controles!$C$2</f>
        <v>10</v>
      </c>
      <c r="C309" s="32" t="s">
        <v>5391</v>
      </c>
      <c r="D309" s="37"/>
      <c r="E309" s="37"/>
      <c r="F309" s="37"/>
      <c r="G309" s="37"/>
      <c r="H309" s="77"/>
      <c r="I309" s="77"/>
      <c r="J309" s="220">
        <f t="shared" si="51"/>
        <v>0</v>
      </c>
      <c r="K309" s="77"/>
      <c r="L309" s="77"/>
      <c r="M309" s="77"/>
      <c r="N309" s="220">
        <f t="shared" si="45"/>
        <v>0</v>
      </c>
      <c r="O309" s="77"/>
      <c r="P309" s="77"/>
      <c r="Q309" s="145">
        <f t="shared" si="52"/>
        <v>0</v>
      </c>
      <c r="R309" s="151">
        <f t="shared" si="46"/>
        <v>0</v>
      </c>
      <c r="S309" s="145">
        <f t="shared" si="47"/>
        <v>0</v>
      </c>
      <c r="T309" s="145">
        <f t="shared" si="48"/>
        <v>0</v>
      </c>
      <c r="U309" s="145">
        <f t="shared" si="49"/>
        <v>0</v>
      </c>
      <c r="V309" s="145">
        <f t="shared" si="50"/>
        <v>0</v>
      </c>
      <c r="W309" s="151">
        <f t="shared" si="53"/>
        <v>0</v>
      </c>
      <c r="X309" s="247" t="str">
        <f t="shared" si="55"/>
        <v>NÃO</v>
      </c>
      <c r="Y309" s="242">
        <f t="shared" si="54"/>
        <v>0</v>
      </c>
      <c r="Z309" s="243" t="s">
        <v>42</v>
      </c>
      <c r="AA309" s="243" t="s">
        <v>2283</v>
      </c>
      <c r="AB309" s="243">
        <v>2908804</v>
      </c>
      <c r="AC309" s="243"/>
      <c r="AD309" s="243"/>
    </row>
    <row r="310" spans="1:30" s="33" customFormat="1" ht="19.5" customHeight="1" x14ac:dyDescent="0.25">
      <c r="A310" s="32" t="str">
        <f>Controles!$B$2</f>
        <v>RS</v>
      </c>
      <c r="B310" s="32">
        <f>Controles!$C$2</f>
        <v>10</v>
      </c>
      <c r="C310" s="32" t="s">
        <v>5391</v>
      </c>
      <c r="D310" s="37"/>
      <c r="E310" s="37"/>
      <c r="F310" s="37"/>
      <c r="G310" s="37"/>
      <c r="H310" s="77"/>
      <c r="I310" s="77"/>
      <c r="J310" s="220">
        <f t="shared" si="51"/>
        <v>0</v>
      </c>
      <c r="K310" s="77"/>
      <c r="L310" s="77"/>
      <c r="M310" s="77"/>
      <c r="N310" s="220">
        <f t="shared" si="45"/>
        <v>0</v>
      </c>
      <c r="O310" s="77"/>
      <c r="P310" s="77"/>
      <c r="Q310" s="145">
        <f t="shared" si="52"/>
        <v>0</v>
      </c>
      <c r="R310" s="151">
        <f t="shared" si="46"/>
        <v>0</v>
      </c>
      <c r="S310" s="145">
        <f t="shared" si="47"/>
        <v>0</v>
      </c>
      <c r="T310" s="145">
        <f t="shared" si="48"/>
        <v>0</v>
      </c>
      <c r="U310" s="145">
        <f t="shared" si="49"/>
        <v>0</v>
      </c>
      <c r="V310" s="145">
        <f t="shared" si="50"/>
        <v>0</v>
      </c>
      <c r="W310" s="151">
        <f t="shared" si="53"/>
        <v>0</v>
      </c>
      <c r="X310" s="247" t="str">
        <f t="shared" si="55"/>
        <v>NÃO</v>
      </c>
      <c r="Y310" s="242">
        <f t="shared" si="54"/>
        <v>0</v>
      </c>
      <c r="Z310" s="243" t="s">
        <v>42</v>
      </c>
      <c r="AA310" s="243" t="s">
        <v>2299</v>
      </c>
      <c r="AB310" s="243">
        <v>2908903</v>
      </c>
      <c r="AC310" s="243"/>
      <c r="AD310" s="243"/>
    </row>
    <row r="311" spans="1:30" s="33" customFormat="1" ht="19.5" customHeight="1" x14ac:dyDescent="0.25">
      <c r="A311" s="32" t="str">
        <f>Controles!$B$2</f>
        <v>RS</v>
      </c>
      <c r="B311" s="32">
        <f>Controles!$C$2</f>
        <v>10</v>
      </c>
      <c r="C311" s="32" t="s">
        <v>5391</v>
      </c>
      <c r="D311" s="37"/>
      <c r="E311" s="37"/>
      <c r="F311" s="37"/>
      <c r="G311" s="37"/>
      <c r="H311" s="77"/>
      <c r="I311" s="77"/>
      <c r="J311" s="220">
        <f t="shared" si="51"/>
        <v>0</v>
      </c>
      <c r="K311" s="77"/>
      <c r="L311" s="77"/>
      <c r="M311" s="77"/>
      <c r="N311" s="220">
        <f t="shared" si="45"/>
        <v>0</v>
      </c>
      <c r="O311" s="77"/>
      <c r="P311" s="77"/>
      <c r="Q311" s="145">
        <f t="shared" si="52"/>
        <v>0</v>
      </c>
      <c r="R311" s="151">
        <f t="shared" si="46"/>
        <v>0</v>
      </c>
      <c r="S311" s="145">
        <f t="shared" si="47"/>
        <v>0</v>
      </c>
      <c r="T311" s="145">
        <f t="shared" si="48"/>
        <v>0</v>
      </c>
      <c r="U311" s="145">
        <f t="shared" si="49"/>
        <v>0</v>
      </c>
      <c r="V311" s="145">
        <f t="shared" si="50"/>
        <v>0</v>
      </c>
      <c r="W311" s="151">
        <f t="shared" si="53"/>
        <v>0</v>
      </c>
      <c r="X311" s="247" t="str">
        <f t="shared" si="55"/>
        <v>NÃO</v>
      </c>
      <c r="Y311" s="242">
        <f t="shared" si="54"/>
        <v>0</v>
      </c>
      <c r="Z311" s="243" t="s">
        <v>42</v>
      </c>
      <c r="AA311" s="243" t="s">
        <v>2314</v>
      </c>
      <c r="AB311" s="243">
        <v>2909000</v>
      </c>
      <c r="AC311" s="243"/>
      <c r="AD311" s="243"/>
    </row>
    <row r="312" spans="1:30" s="33" customFormat="1" ht="19.5" customHeight="1" x14ac:dyDescent="0.25">
      <c r="A312" s="32" t="str">
        <f>Controles!$B$2</f>
        <v>RS</v>
      </c>
      <c r="B312" s="32">
        <f>Controles!$C$2</f>
        <v>10</v>
      </c>
      <c r="C312" s="32" t="s">
        <v>5391</v>
      </c>
      <c r="D312" s="37"/>
      <c r="E312" s="37"/>
      <c r="F312" s="37"/>
      <c r="G312" s="37"/>
      <c r="H312" s="77"/>
      <c r="I312" s="77"/>
      <c r="J312" s="220">
        <f t="shared" si="51"/>
        <v>0</v>
      </c>
      <c r="K312" s="77"/>
      <c r="L312" s="77"/>
      <c r="M312" s="77"/>
      <c r="N312" s="220">
        <f t="shared" si="45"/>
        <v>0</v>
      </c>
      <c r="O312" s="77"/>
      <c r="P312" s="77"/>
      <c r="Q312" s="145">
        <f t="shared" si="52"/>
        <v>0</v>
      </c>
      <c r="R312" s="151">
        <f t="shared" si="46"/>
        <v>0</v>
      </c>
      <c r="S312" s="145">
        <f t="shared" si="47"/>
        <v>0</v>
      </c>
      <c r="T312" s="145">
        <f t="shared" si="48"/>
        <v>0</v>
      </c>
      <c r="U312" s="145">
        <f t="shared" si="49"/>
        <v>0</v>
      </c>
      <c r="V312" s="145">
        <f t="shared" si="50"/>
        <v>0</v>
      </c>
      <c r="W312" s="151">
        <f t="shared" si="53"/>
        <v>0</v>
      </c>
      <c r="X312" s="247" t="str">
        <f t="shared" si="55"/>
        <v>NÃO</v>
      </c>
      <c r="Y312" s="242">
        <f t="shared" si="54"/>
        <v>0</v>
      </c>
      <c r="Z312" s="243" t="s">
        <v>42</v>
      </c>
      <c r="AA312" s="243" t="s">
        <v>2328</v>
      </c>
      <c r="AB312" s="243">
        <v>2909109</v>
      </c>
      <c r="AC312" s="243"/>
      <c r="AD312" s="243"/>
    </row>
    <row r="313" spans="1:30" s="33" customFormat="1" ht="19.5" customHeight="1" x14ac:dyDescent="0.25">
      <c r="A313" s="32" t="str">
        <f>Controles!$B$2</f>
        <v>RS</v>
      </c>
      <c r="B313" s="32">
        <f>Controles!$C$2</f>
        <v>10</v>
      </c>
      <c r="C313" s="32" t="s">
        <v>5391</v>
      </c>
      <c r="D313" s="37"/>
      <c r="E313" s="37"/>
      <c r="F313" s="37"/>
      <c r="G313" s="37"/>
      <c r="H313" s="77"/>
      <c r="I313" s="77"/>
      <c r="J313" s="220">
        <f t="shared" si="51"/>
        <v>0</v>
      </c>
      <c r="K313" s="77"/>
      <c r="L313" s="77"/>
      <c r="M313" s="77"/>
      <c r="N313" s="220">
        <f t="shared" si="45"/>
        <v>0</v>
      </c>
      <c r="O313" s="77"/>
      <c r="P313" s="77"/>
      <c r="Q313" s="145">
        <f t="shared" si="52"/>
        <v>0</v>
      </c>
      <c r="R313" s="151">
        <f t="shared" si="46"/>
        <v>0</v>
      </c>
      <c r="S313" s="145">
        <f t="shared" si="47"/>
        <v>0</v>
      </c>
      <c r="T313" s="145">
        <f t="shared" si="48"/>
        <v>0</v>
      </c>
      <c r="U313" s="145">
        <f t="shared" si="49"/>
        <v>0</v>
      </c>
      <c r="V313" s="145">
        <f t="shared" si="50"/>
        <v>0</v>
      </c>
      <c r="W313" s="151">
        <f t="shared" si="53"/>
        <v>0</v>
      </c>
      <c r="X313" s="247" t="str">
        <f t="shared" si="55"/>
        <v>NÃO</v>
      </c>
      <c r="Y313" s="242">
        <f t="shared" si="54"/>
        <v>0</v>
      </c>
      <c r="Z313" s="243" t="s">
        <v>42</v>
      </c>
      <c r="AA313" s="243" t="s">
        <v>2344</v>
      </c>
      <c r="AB313" s="243">
        <v>2909208</v>
      </c>
      <c r="AC313" s="243"/>
      <c r="AD313" s="243"/>
    </row>
    <row r="314" spans="1:30" s="33" customFormat="1" ht="19.5" customHeight="1" x14ac:dyDescent="0.25">
      <c r="A314" s="32" t="str">
        <f>Controles!$B$2</f>
        <v>RS</v>
      </c>
      <c r="B314" s="32">
        <f>Controles!$C$2</f>
        <v>10</v>
      </c>
      <c r="C314" s="32" t="s">
        <v>5391</v>
      </c>
      <c r="D314" s="37"/>
      <c r="E314" s="37"/>
      <c r="F314" s="37"/>
      <c r="G314" s="37"/>
      <c r="H314" s="77"/>
      <c r="I314" s="77"/>
      <c r="J314" s="220">
        <f t="shared" si="51"/>
        <v>0</v>
      </c>
      <c r="K314" s="77"/>
      <c r="L314" s="77"/>
      <c r="M314" s="77"/>
      <c r="N314" s="220">
        <f t="shared" si="45"/>
        <v>0</v>
      </c>
      <c r="O314" s="77"/>
      <c r="P314" s="77"/>
      <c r="Q314" s="145">
        <f t="shared" si="52"/>
        <v>0</v>
      </c>
      <c r="R314" s="151">
        <f t="shared" si="46"/>
        <v>0</v>
      </c>
      <c r="S314" s="145">
        <f t="shared" si="47"/>
        <v>0</v>
      </c>
      <c r="T314" s="145">
        <f t="shared" si="48"/>
        <v>0</v>
      </c>
      <c r="U314" s="145">
        <f t="shared" si="49"/>
        <v>0</v>
      </c>
      <c r="V314" s="145">
        <f t="shared" si="50"/>
        <v>0</v>
      </c>
      <c r="W314" s="151">
        <f t="shared" si="53"/>
        <v>0</v>
      </c>
      <c r="X314" s="247" t="str">
        <f t="shared" si="55"/>
        <v>NÃO</v>
      </c>
      <c r="Y314" s="242">
        <f t="shared" si="54"/>
        <v>0</v>
      </c>
      <c r="Z314" s="243" t="s">
        <v>42</v>
      </c>
      <c r="AA314" s="243" t="s">
        <v>2360</v>
      </c>
      <c r="AB314" s="243">
        <v>2909307</v>
      </c>
      <c r="AC314" s="243"/>
      <c r="AD314" s="243"/>
    </row>
    <row r="315" spans="1:30" s="33" customFormat="1" ht="19.5" customHeight="1" x14ac:dyDescent="0.25">
      <c r="A315" s="32" t="str">
        <f>Controles!$B$2</f>
        <v>RS</v>
      </c>
      <c r="B315" s="32">
        <f>Controles!$C$2</f>
        <v>10</v>
      </c>
      <c r="C315" s="32" t="s">
        <v>5391</v>
      </c>
      <c r="D315" s="37"/>
      <c r="E315" s="37"/>
      <c r="F315" s="37"/>
      <c r="G315" s="37"/>
      <c r="H315" s="77"/>
      <c r="I315" s="77"/>
      <c r="J315" s="220">
        <f t="shared" si="51"/>
        <v>0</v>
      </c>
      <c r="K315" s="77"/>
      <c r="L315" s="77"/>
      <c r="M315" s="77"/>
      <c r="N315" s="220">
        <f t="shared" si="45"/>
        <v>0</v>
      </c>
      <c r="O315" s="77"/>
      <c r="P315" s="77"/>
      <c r="Q315" s="145">
        <f t="shared" si="52"/>
        <v>0</v>
      </c>
      <c r="R315" s="151">
        <f t="shared" si="46"/>
        <v>0</v>
      </c>
      <c r="S315" s="145">
        <f t="shared" si="47"/>
        <v>0</v>
      </c>
      <c r="T315" s="145">
        <f t="shared" si="48"/>
        <v>0</v>
      </c>
      <c r="U315" s="145">
        <f t="shared" si="49"/>
        <v>0</v>
      </c>
      <c r="V315" s="145">
        <f t="shared" si="50"/>
        <v>0</v>
      </c>
      <c r="W315" s="151">
        <f t="shared" si="53"/>
        <v>0</v>
      </c>
      <c r="X315" s="247" t="str">
        <f t="shared" si="55"/>
        <v>NÃO</v>
      </c>
      <c r="Y315" s="242">
        <f t="shared" si="54"/>
        <v>0</v>
      </c>
      <c r="Z315" s="243" t="s">
        <v>42</v>
      </c>
      <c r="AA315" s="243" t="s">
        <v>2374</v>
      </c>
      <c r="AB315" s="243">
        <v>2909406</v>
      </c>
      <c r="AC315" s="243"/>
      <c r="AD315" s="243"/>
    </row>
    <row r="316" spans="1:30" s="33" customFormat="1" ht="19.5" customHeight="1" x14ac:dyDescent="0.25">
      <c r="A316" s="32" t="str">
        <f>Controles!$B$2</f>
        <v>RS</v>
      </c>
      <c r="B316" s="32">
        <f>Controles!$C$2</f>
        <v>10</v>
      </c>
      <c r="C316" s="32" t="s">
        <v>5391</v>
      </c>
      <c r="D316" s="37"/>
      <c r="E316" s="37"/>
      <c r="F316" s="37"/>
      <c r="G316" s="37"/>
      <c r="H316" s="77"/>
      <c r="I316" s="77"/>
      <c r="J316" s="220">
        <f t="shared" si="51"/>
        <v>0</v>
      </c>
      <c r="K316" s="77"/>
      <c r="L316" s="77"/>
      <c r="M316" s="77"/>
      <c r="N316" s="220">
        <f t="shared" si="45"/>
        <v>0</v>
      </c>
      <c r="O316" s="77"/>
      <c r="P316" s="77"/>
      <c r="Q316" s="145">
        <f t="shared" si="52"/>
        <v>0</v>
      </c>
      <c r="R316" s="151">
        <f t="shared" si="46"/>
        <v>0</v>
      </c>
      <c r="S316" s="145">
        <f t="shared" si="47"/>
        <v>0</v>
      </c>
      <c r="T316" s="145">
        <f t="shared" si="48"/>
        <v>0</v>
      </c>
      <c r="U316" s="145">
        <f t="shared" si="49"/>
        <v>0</v>
      </c>
      <c r="V316" s="145">
        <f t="shared" si="50"/>
        <v>0</v>
      </c>
      <c r="W316" s="151">
        <f t="shared" si="53"/>
        <v>0</v>
      </c>
      <c r="X316" s="247" t="str">
        <f t="shared" si="55"/>
        <v>NÃO</v>
      </c>
      <c r="Y316" s="242">
        <f t="shared" si="54"/>
        <v>0</v>
      </c>
      <c r="Z316" s="243" t="s">
        <v>42</v>
      </c>
      <c r="AA316" s="243" t="s">
        <v>2389</v>
      </c>
      <c r="AB316" s="243">
        <v>2909505</v>
      </c>
      <c r="AC316" s="243"/>
      <c r="AD316" s="243"/>
    </row>
    <row r="317" spans="1:30" s="33" customFormat="1" ht="19.5" customHeight="1" x14ac:dyDescent="0.25">
      <c r="A317" s="32" t="str">
        <f>Controles!$B$2</f>
        <v>RS</v>
      </c>
      <c r="B317" s="32">
        <f>Controles!$C$2</f>
        <v>10</v>
      </c>
      <c r="C317" s="32" t="s">
        <v>5391</v>
      </c>
      <c r="D317" s="37"/>
      <c r="E317" s="37"/>
      <c r="F317" s="37"/>
      <c r="G317" s="37"/>
      <c r="H317" s="77"/>
      <c r="I317" s="77"/>
      <c r="J317" s="220">
        <f t="shared" si="51"/>
        <v>0</v>
      </c>
      <c r="K317" s="77"/>
      <c r="L317" s="77"/>
      <c r="M317" s="77"/>
      <c r="N317" s="220">
        <f t="shared" si="45"/>
        <v>0</v>
      </c>
      <c r="O317" s="77"/>
      <c r="P317" s="77"/>
      <c r="Q317" s="145">
        <f t="shared" si="52"/>
        <v>0</v>
      </c>
      <c r="R317" s="151">
        <f t="shared" si="46"/>
        <v>0</v>
      </c>
      <c r="S317" s="145">
        <f t="shared" si="47"/>
        <v>0</v>
      </c>
      <c r="T317" s="145">
        <f t="shared" si="48"/>
        <v>0</v>
      </c>
      <c r="U317" s="145">
        <f t="shared" si="49"/>
        <v>0</v>
      </c>
      <c r="V317" s="145">
        <f t="shared" si="50"/>
        <v>0</v>
      </c>
      <c r="W317" s="151">
        <f t="shared" si="53"/>
        <v>0</v>
      </c>
      <c r="X317" s="247" t="str">
        <f t="shared" si="55"/>
        <v>NÃO</v>
      </c>
      <c r="Y317" s="242">
        <f t="shared" si="54"/>
        <v>0</v>
      </c>
      <c r="Z317" s="243" t="s">
        <v>42</v>
      </c>
      <c r="AA317" s="243" t="s">
        <v>2405</v>
      </c>
      <c r="AB317" s="243">
        <v>2909604</v>
      </c>
      <c r="AC317" s="243"/>
      <c r="AD317" s="243"/>
    </row>
    <row r="318" spans="1:30" s="33" customFormat="1" ht="19.5" customHeight="1" x14ac:dyDescent="0.25">
      <c r="A318" s="32" t="str">
        <f>Controles!$B$2</f>
        <v>RS</v>
      </c>
      <c r="B318" s="32">
        <f>Controles!$C$2</f>
        <v>10</v>
      </c>
      <c r="C318" s="32" t="s">
        <v>5391</v>
      </c>
      <c r="D318" s="37"/>
      <c r="E318" s="37"/>
      <c r="F318" s="37"/>
      <c r="G318" s="37"/>
      <c r="H318" s="77"/>
      <c r="I318" s="77"/>
      <c r="J318" s="220">
        <f t="shared" si="51"/>
        <v>0</v>
      </c>
      <c r="K318" s="77"/>
      <c r="L318" s="77"/>
      <c r="M318" s="77"/>
      <c r="N318" s="220">
        <f t="shared" si="45"/>
        <v>0</v>
      </c>
      <c r="O318" s="77"/>
      <c r="P318" s="77"/>
      <c r="Q318" s="145">
        <f t="shared" si="52"/>
        <v>0</v>
      </c>
      <c r="R318" s="151">
        <f t="shared" si="46"/>
        <v>0</v>
      </c>
      <c r="S318" s="145">
        <f t="shared" si="47"/>
        <v>0</v>
      </c>
      <c r="T318" s="145">
        <f t="shared" si="48"/>
        <v>0</v>
      </c>
      <c r="U318" s="145">
        <f t="shared" si="49"/>
        <v>0</v>
      </c>
      <c r="V318" s="145">
        <f t="shared" si="50"/>
        <v>0</v>
      </c>
      <c r="W318" s="151">
        <f t="shared" si="53"/>
        <v>0</v>
      </c>
      <c r="X318" s="247" t="str">
        <f t="shared" si="55"/>
        <v>NÃO</v>
      </c>
      <c r="Y318" s="242">
        <f t="shared" si="54"/>
        <v>0</v>
      </c>
      <c r="Z318" s="243" t="s">
        <v>42</v>
      </c>
      <c r="AA318" s="243" t="s">
        <v>2421</v>
      </c>
      <c r="AB318" s="243">
        <v>2909703</v>
      </c>
      <c r="AC318" s="243"/>
      <c r="AD318" s="243"/>
    </row>
    <row r="319" spans="1:30" s="33" customFormat="1" ht="19.5" customHeight="1" x14ac:dyDescent="0.25">
      <c r="A319" s="32" t="str">
        <f>Controles!$B$2</f>
        <v>RS</v>
      </c>
      <c r="B319" s="32">
        <f>Controles!$C$2</f>
        <v>10</v>
      </c>
      <c r="C319" s="32" t="s">
        <v>5391</v>
      </c>
      <c r="D319" s="37"/>
      <c r="E319" s="37"/>
      <c r="F319" s="37"/>
      <c r="G319" s="37"/>
      <c r="H319" s="77"/>
      <c r="I319" s="77"/>
      <c r="J319" s="220">
        <f t="shared" si="51"/>
        <v>0</v>
      </c>
      <c r="K319" s="77"/>
      <c r="L319" s="77"/>
      <c r="M319" s="77"/>
      <c r="N319" s="220">
        <f t="shared" si="45"/>
        <v>0</v>
      </c>
      <c r="O319" s="77"/>
      <c r="P319" s="77"/>
      <c r="Q319" s="145">
        <f t="shared" si="52"/>
        <v>0</v>
      </c>
      <c r="R319" s="151">
        <f t="shared" si="46"/>
        <v>0</v>
      </c>
      <c r="S319" s="145">
        <f t="shared" si="47"/>
        <v>0</v>
      </c>
      <c r="T319" s="145">
        <f t="shared" si="48"/>
        <v>0</v>
      </c>
      <c r="U319" s="145">
        <f t="shared" si="49"/>
        <v>0</v>
      </c>
      <c r="V319" s="145">
        <f t="shared" si="50"/>
        <v>0</v>
      </c>
      <c r="W319" s="151">
        <f t="shared" si="53"/>
        <v>0</v>
      </c>
      <c r="X319" s="247" t="str">
        <f t="shared" si="55"/>
        <v>NÃO</v>
      </c>
      <c r="Y319" s="242">
        <f t="shared" si="54"/>
        <v>0</v>
      </c>
      <c r="Z319" s="243" t="s">
        <v>42</v>
      </c>
      <c r="AA319" s="243" t="s">
        <v>2437</v>
      </c>
      <c r="AB319" s="243">
        <v>2909802</v>
      </c>
      <c r="AC319" s="243"/>
      <c r="AD319" s="243"/>
    </row>
    <row r="320" spans="1:30" s="33" customFormat="1" ht="19.5" customHeight="1" x14ac:dyDescent="0.25">
      <c r="A320" s="32" t="str">
        <f>Controles!$B$2</f>
        <v>RS</v>
      </c>
      <c r="B320" s="32">
        <f>Controles!$C$2</f>
        <v>10</v>
      </c>
      <c r="C320" s="32" t="s">
        <v>5391</v>
      </c>
      <c r="D320" s="37"/>
      <c r="E320" s="37"/>
      <c r="F320" s="37"/>
      <c r="G320" s="37"/>
      <c r="H320" s="77"/>
      <c r="I320" s="77"/>
      <c r="J320" s="220">
        <f t="shared" si="51"/>
        <v>0</v>
      </c>
      <c r="K320" s="77"/>
      <c r="L320" s="77"/>
      <c r="M320" s="77"/>
      <c r="N320" s="220">
        <f t="shared" si="45"/>
        <v>0</v>
      </c>
      <c r="O320" s="77"/>
      <c r="P320" s="77"/>
      <c r="Q320" s="145">
        <f t="shared" si="52"/>
        <v>0</v>
      </c>
      <c r="R320" s="151">
        <f t="shared" si="46"/>
        <v>0</v>
      </c>
      <c r="S320" s="145">
        <f t="shared" si="47"/>
        <v>0</v>
      </c>
      <c r="T320" s="145">
        <f t="shared" si="48"/>
        <v>0</v>
      </c>
      <c r="U320" s="145">
        <f t="shared" si="49"/>
        <v>0</v>
      </c>
      <c r="V320" s="145">
        <f t="shared" si="50"/>
        <v>0</v>
      </c>
      <c r="W320" s="151">
        <f t="shared" si="53"/>
        <v>0</v>
      </c>
      <c r="X320" s="247" t="str">
        <f t="shared" si="55"/>
        <v>NÃO</v>
      </c>
      <c r="Y320" s="242">
        <f t="shared" si="54"/>
        <v>0</v>
      </c>
      <c r="Z320" s="243" t="s">
        <v>42</v>
      </c>
      <c r="AA320" s="243" t="s">
        <v>2453</v>
      </c>
      <c r="AB320" s="243">
        <v>2909901</v>
      </c>
      <c r="AC320" s="243"/>
      <c r="AD320" s="243"/>
    </row>
    <row r="321" spans="1:30" s="33" customFormat="1" ht="19.5" customHeight="1" x14ac:dyDescent="0.25">
      <c r="A321" s="32" t="str">
        <f>Controles!$B$2</f>
        <v>RS</v>
      </c>
      <c r="B321" s="32">
        <f>Controles!$C$2</f>
        <v>10</v>
      </c>
      <c r="C321" s="32" t="s">
        <v>5391</v>
      </c>
      <c r="D321" s="37"/>
      <c r="E321" s="37"/>
      <c r="F321" s="37"/>
      <c r="G321" s="37"/>
      <c r="H321" s="77"/>
      <c r="I321" s="77"/>
      <c r="J321" s="220">
        <f t="shared" si="51"/>
        <v>0</v>
      </c>
      <c r="K321" s="77"/>
      <c r="L321" s="77"/>
      <c r="M321" s="77"/>
      <c r="N321" s="220">
        <f t="shared" si="45"/>
        <v>0</v>
      </c>
      <c r="O321" s="77"/>
      <c r="P321" s="77"/>
      <c r="Q321" s="145">
        <f t="shared" si="52"/>
        <v>0</v>
      </c>
      <c r="R321" s="151">
        <f t="shared" si="46"/>
        <v>0</v>
      </c>
      <c r="S321" s="145">
        <f t="shared" si="47"/>
        <v>0</v>
      </c>
      <c r="T321" s="145">
        <f t="shared" si="48"/>
        <v>0</v>
      </c>
      <c r="U321" s="145">
        <f t="shared" si="49"/>
        <v>0</v>
      </c>
      <c r="V321" s="145">
        <f t="shared" si="50"/>
        <v>0</v>
      </c>
      <c r="W321" s="151">
        <f t="shared" si="53"/>
        <v>0</v>
      </c>
      <c r="X321" s="247" t="str">
        <f t="shared" si="55"/>
        <v>NÃO</v>
      </c>
      <c r="Y321" s="242">
        <f t="shared" si="54"/>
        <v>0</v>
      </c>
      <c r="Z321" s="243" t="s">
        <v>42</v>
      </c>
      <c r="AA321" s="243" t="s">
        <v>2467</v>
      </c>
      <c r="AB321" s="243">
        <v>2910008</v>
      </c>
      <c r="AC321" s="243"/>
      <c r="AD321" s="243"/>
    </row>
    <row r="322" spans="1:30" s="33" customFormat="1" ht="19.5" customHeight="1" x14ac:dyDescent="0.25">
      <c r="A322" s="32" t="str">
        <f>Controles!$B$2</f>
        <v>RS</v>
      </c>
      <c r="B322" s="32">
        <f>Controles!$C$2</f>
        <v>10</v>
      </c>
      <c r="C322" s="32" t="s">
        <v>5391</v>
      </c>
      <c r="D322" s="37"/>
      <c r="E322" s="37"/>
      <c r="F322" s="37"/>
      <c r="G322" s="37"/>
      <c r="H322" s="77"/>
      <c r="I322" s="77"/>
      <c r="J322" s="220">
        <f t="shared" si="51"/>
        <v>0</v>
      </c>
      <c r="K322" s="77"/>
      <c r="L322" s="77"/>
      <c r="M322" s="77"/>
      <c r="N322" s="220">
        <f t="shared" ref="N322:N385" si="56">L322+M322</f>
        <v>0</v>
      </c>
      <c r="O322" s="77"/>
      <c r="P322" s="77"/>
      <c r="Q322" s="145">
        <f t="shared" si="52"/>
        <v>0</v>
      </c>
      <c r="R322" s="151">
        <f t="shared" ref="R322:R385" si="57">IF(AND(N322&gt;0,H322+I322=0),"VERIFICAR",0)</f>
        <v>0</v>
      </c>
      <c r="S322" s="145">
        <f t="shared" ref="S322:S385" si="58">IF(AND(I322=0,(K322-N322)&lt;0),"ERRO",0)</f>
        <v>0</v>
      </c>
      <c r="T322" s="145">
        <f t="shared" ref="T322:T385" si="59">IF(AND(I322=0,O322&gt;N322),"ERRO",0)</f>
        <v>0</v>
      </c>
      <c r="U322" s="145">
        <f t="shared" ref="U322:U385" si="60">IF(O322&gt;0, IF(H322= 0, IF(I322=0, "ERRO",0),0),0)</f>
        <v>0</v>
      </c>
      <c r="V322" s="145">
        <f t="shared" ref="V322:V385" si="61">IF(P322&gt;0, IF(H322= 0, IF(I322=0, "ERRO",0),0),0)</f>
        <v>0</v>
      </c>
      <c r="W322" s="151">
        <f t="shared" si="53"/>
        <v>0</v>
      </c>
      <c r="X322" s="247" t="str">
        <f t="shared" si="55"/>
        <v>NÃO</v>
      </c>
      <c r="Y322" s="242">
        <f t="shared" si="54"/>
        <v>0</v>
      </c>
      <c r="Z322" s="243" t="s">
        <v>42</v>
      </c>
      <c r="AA322" s="243" t="s">
        <v>2482</v>
      </c>
      <c r="AB322" s="243">
        <v>2910057</v>
      </c>
      <c r="AC322" s="243"/>
      <c r="AD322" s="243"/>
    </row>
    <row r="323" spans="1:30" s="33" customFormat="1" ht="19.5" customHeight="1" x14ac:dyDescent="0.25">
      <c r="A323" s="32" t="str">
        <f>Controles!$B$2</f>
        <v>RS</v>
      </c>
      <c r="B323" s="32">
        <f>Controles!$C$2</f>
        <v>10</v>
      </c>
      <c r="C323" s="32" t="s">
        <v>5391</v>
      </c>
      <c r="D323" s="37"/>
      <c r="E323" s="37"/>
      <c r="F323" s="37"/>
      <c r="G323" s="37"/>
      <c r="H323" s="77"/>
      <c r="I323" s="77"/>
      <c r="J323" s="220">
        <f t="shared" ref="J323:J386" si="62">SUM(H323:I323)</f>
        <v>0</v>
      </c>
      <c r="K323" s="77"/>
      <c r="L323" s="77"/>
      <c r="M323" s="77"/>
      <c r="N323" s="220">
        <f t="shared" si="56"/>
        <v>0</v>
      </c>
      <c r="O323" s="77"/>
      <c r="P323" s="77"/>
      <c r="Q323" s="145">
        <f t="shared" ref="Q323:Q386" si="63">IF(H323&gt;N323,"ERRO",0)</f>
        <v>0</v>
      </c>
      <c r="R323" s="151">
        <f t="shared" si="57"/>
        <v>0</v>
      </c>
      <c r="S323" s="145">
        <f t="shared" si="58"/>
        <v>0</v>
      </c>
      <c r="T323" s="145">
        <f t="shared" si="59"/>
        <v>0</v>
      </c>
      <c r="U323" s="145">
        <f t="shared" si="60"/>
        <v>0</v>
      </c>
      <c r="V323" s="145">
        <f t="shared" si="61"/>
        <v>0</v>
      </c>
      <c r="W323" s="151">
        <f t="shared" ref="W323:W386" si="64">IF(O323+P323&gt;K323,"VERIFICAR",0)</f>
        <v>0</v>
      </c>
      <c r="X323" s="247" t="str">
        <f t="shared" si="55"/>
        <v>NÃO</v>
      </c>
      <c r="Y323" s="242">
        <f t="shared" ref="Y323:Y386" si="65">IF(X323="NÃO",0,1)</f>
        <v>0</v>
      </c>
      <c r="Z323" s="243" t="s">
        <v>42</v>
      </c>
      <c r="AA323" s="243" t="s">
        <v>2498</v>
      </c>
      <c r="AB323" s="243">
        <v>2910107</v>
      </c>
      <c r="AC323" s="243"/>
      <c r="AD323" s="243"/>
    </row>
    <row r="324" spans="1:30" s="33" customFormat="1" ht="19.5" customHeight="1" x14ac:dyDescent="0.25">
      <c r="A324" s="32" t="str">
        <f>Controles!$B$2</f>
        <v>RS</v>
      </c>
      <c r="B324" s="32">
        <f>Controles!$C$2</f>
        <v>10</v>
      </c>
      <c r="C324" s="32" t="s">
        <v>5391</v>
      </c>
      <c r="D324" s="37"/>
      <c r="E324" s="37"/>
      <c r="F324" s="37"/>
      <c r="G324" s="37"/>
      <c r="H324" s="77"/>
      <c r="I324" s="77"/>
      <c r="J324" s="220">
        <f t="shared" si="62"/>
        <v>0</v>
      </c>
      <c r="K324" s="77"/>
      <c r="L324" s="77"/>
      <c r="M324" s="77"/>
      <c r="N324" s="220">
        <f t="shared" si="56"/>
        <v>0</v>
      </c>
      <c r="O324" s="77"/>
      <c r="P324" s="77"/>
      <c r="Q324" s="145">
        <f t="shared" si="63"/>
        <v>0</v>
      </c>
      <c r="R324" s="151">
        <f t="shared" si="57"/>
        <v>0</v>
      </c>
      <c r="S324" s="145">
        <f t="shared" si="58"/>
        <v>0</v>
      </c>
      <c r="T324" s="145">
        <f t="shared" si="59"/>
        <v>0</v>
      </c>
      <c r="U324" s="145">
        <f t="shared" si="60"/>
        <v>0</v>
      </c>
      <c r="V324" s="145">
        <f t="shared" si="61"/>
        <v>0</v>
      </c>
      <c r="W324" s="151">
        <f t="shared" si="64"/>
        <v>0</v>
      </c>
      <c r="X324" s="247" t="str">
        <f t="shared" si="55"/>
        <v>NÃO</v>
      </c>
      <c r="Y324" s="242">
        <f t="shared" si="65"/>
        <v>0</v>
      </c>
      <c r="Z324" s="243" t="s">
        <v>42</v>
      </c>
      <c r="AA324" s="243" t="s">
        <v>2512</v>
      </c>
      <c r="AB324" s="243">
        <v>2910206</v>
      </c>
      <c r="AC324" s="243"/>
      <c r="AD324" s="243"/>
    </row>
    <row r="325" spans="1:30" s="33" customFormat="1" ht="19.5" customHeight="1" x14ac:dyDescent="0.25">
      <c r="A325" s="32" t="str">
        <f>Controles!$B$2</f>
        <v>RS</v>
      </c>
      <c r="B325" s="32">
        <f>Controles!$C$2</f>
        <v>10</v>
      </c>
      <c r="C325" s="32" t="s">
        <v>5391</v>
      </c>
      <c r="D325" s="37"/>
      <c r="E325" s="37"/>
      <c r="F325" s="37"/>
      <c r="G325" s="37"/>
      <c r="H325" s="77"/>
      <c r="I325" s="77"/>
      <c r="J325" s="220">
        <f t="shared" si="62"/>
        <v>0</v>
      </c>
      <c r="K325" s="77"/>
      <c r="L325" s="77"/>
      <c r="M325" s="77"/>
      <c r="N325" s="220">
        <f t="shared" si="56"/>
        <v>0</v>
      </c>
      <c r="O325" s="77"/>
      <c r="P325" s="77"/>
      <c r="Q325" s="145">
        <f t="shared" si="63"/>
        <v>0</v>
      </c>
      <c r="R325" s="151">
        <f t="shared" si="57"/>
        <v>0</v>
      </c>
      <c r="S325" s="145">
        <f t="shared" si="58"/>
        <v>0</v>
      </c>
      <c r="T325" s="145">
        <f t="shared" si="59"/>
        <v>0</v>
      </c>
      <c r="U325" s="145">
        <f t="shared" si="60"/>
        <v>0</v>
      </c>
      <c r="V325" s="145">
        <f t="shared" si="61"/>
        <v>0</v>
      </c>
      <c r="W325" s="151">
        <f t="shared" si="64"/>
        <v>0</v>
      </c>
      <c r="X325" s="247" t="str">
        <f t="shared" si="55"/>
        <v>NÃO</v>
      </c>
      <c r="Y325" s="242">
        <f t="shared" si="65"/>
        <v>0</v>
      </c>
      <c r="Z325" s="243" t="s">
        <v>42</v>
      </c>
      <c r="AA325" s="243" t="s">
        <v>2528</v>
      </c>
      <c r="AB325" s="243">
        <v>2910305</v>
      </c>
      <c r="AC325" s="243"/>
      <c r="AD325" s="243"/>
    </row>
    <row r="326" spans="1:30" s="33" customFormat="1" ht="19.5" customHeight="1" x14ac:dyDescent="0.25">
      <c r="A326" s="32" t="str">
        <f>Controles!$B$2</f>
        <v>RS</v>
      </c>
      <c r="B326" s="32">
        <f>Controles!$C$2</f>
        <v>10</v>
      </c>
      <c r="C326" s="32" t="s">
        <v>5391</v>
      </c>
      <c r="D326" s="37"/>
      <c r="E326" s="37"/>
      <c r="F326" s="37"/>
      <c r="G326" s="37"/>
      <c r="H326" s="77"/>
      <c r="I326" s="77"/>
      <c r="J326" s="220">
        <f t="shared" si="62"/>
        <v>0</v>
      </c>
      <c r="K326" s="77"/>
      <c r="L326" s="77"/>
      <c r="M326" s="77"/>
      <c r="N326" s="220">
        <f t="shared" si="56"/>
        <v>0</v>
      </c>
      <c r="O326" s="77"/>
      <c r="P326" s="77"/>
      <c r="Q326" s="145">
        <f t="shared" si="63"/>
        <v>0</v>
      </c>
      <c r="R326" s="151">
        <f t="shared" si="57"/>
        <v>0</v>
      </c>
      <c r="S326" s="145">
        <f t="shared" si="58"/>
        <v>0</v>
      </c>
      <c r="T326" s="145">
        <f t="shared" si="59"/>
        <v>0</v>
      </c>
      <c r="U326" s="145">
        <f t="shared" si="60"/>
        <v>0</v>
      </c>
      <c r="V326" s="145">
        <f t="shared" si="61"/>
        <v>0</v>
      </c>
      <c r="W326" s="151">
        <f t="shared" si="64"/>
        <v>0</v>
      </c>
      <c r="X326" s="247" t="str">
        <f t="shared" ref="X326:X389" si="66">IF(AND(Q326=0,S326=0,T326=0,U326=0,V326=0), "NÃO", "SIM")</f>
        <v>NÃO</v>
      </c>
      <c r="Y326" s="242">
        <f t="shared" si="65"/>
        <v>0</v>
      </c>
      <c r="Z326" s="243" t="s">
        <v>42</v>
      </c>
      <c r="AA326" s="243" t="s">
        <v>2543</v>
      </c>
      <c r="AB326" s="243">
        <v>2910404</v>
      </c>
      <c r="AC326" s="243"/>
      <c r="AD326" s="243"/>
    </row>
    <row r="327" spans="1:30" s="33" customFormat="1" ht="19.5" customHeight="1" x14ac:dyDescent="0.25">
      <c r="A327" s="32" t="str">
        <f>Controles!$B$2</f>
        <v>RS</v>
      </c>
      <c r="B327" s="32">
        <f>Controles!$C$2</f>
        <v>10</v>
      </c>
      <c r="C327" s="32" t="s">
        <v>5391</v>
      </c>
      <c r="D327" s="37"/>
      <c r="E327" s="37"/>
      <c r="F327" s="37"/>
      <c r="G327" s="37"/>
      <c r="H327" s="77"/>
      <c r="I327" s="77"/>
      <c r="J327" s="220">
        <f t="shared" si="62"/>
        <v>0</v>
      </c>
      <c r="K327" s="77"/>
      <c r="L327" s="77"/>
      <c r="M327" s="77"/>
      <c r="N327" s="220">
        <f t="shared" si="56"/>
        <v>0</v>
      </c>
      <c r="O327" s="77"/>
      <c r="P327" s="77"/>
      <c r="Q327" s="145">
        <f t="shared" si="63"/>
        <v>0</v>
      </c>
      <c r="R327" s="151">
        <f t="shared" si="57"/>
        <v>0</v>
      </c>
      <c r="S327" s="145">
        <f t="shared" si="58"/>
        <v>0</v>
      </c>
      <c r="T327" s="145">
        <f t="shared" si="59"/>
        <v>0</v>
      </c>
      <c r="U327" s="145">
        <f t="shared" si="60"/>
        <v>0</v>
      </c>
      <c r="V327" s="145">
        <f t="shared" si="61"/>
        <v>0</v>
      </c>
      <c r="W327" s="151">
        <f t="shared" si="64"/>
        <v>0</v>
      </c>
      <c r="X327" s="247" t="str">
        <f t="shared" si="66"/>
        <v>NÃO</v>
      </c>
      <c r="Y327" s="242">
        <f t="shared" si="65"/>
        <v>0</v>
      </c>
      <c r="Z327" s="243" t="s">
        <v>42</v>
      </c>
      <c r="AA327" s="243" t="s">
        <v>1950</v>
      </c>
      <c r="AB327" s="243">
        <v>2910503</v>
      </c>
      <c r="AC327" s="243"/>
      <c r="AD327" s="243"/>
    </row>
    <row r="328" spans="1:30" s="33" customFormat="1" ht="19.5" customHeight="1" x14ac:dyDescent="0.25">
      <c r="A328" s="32" t="str">
        <f>Controles!$B$2</f>
        <v>RS</v>
      </c>
      <c r="B328" s="32">
        <f>Controles!$C$2</f>
        <v>10</v>
      </c>
      <c r="C328" s="32" t="s">
        <v>5391</v>
      </c>
      <c r="D328" s="37"/>
      <c r="E328" s="37"/>
      <c r="F328" s="37"/>
      <c r="G328" s="37"/>
      <c r="H328" s="77"/>
      <c r="I328" s="77"/>
      <c r="J328" s="220">
        <f t="shared" si="62"/>
        <v>0</v>
      </c>
      <c r="K328" s="77"/>
      <c r="L328" s="77"/>
      <c r="M328" s="77"/>
      <c r="N328" s="220">
        <f t="shared" si="56"/>
        <v>0</v>
      </c>
      <c r="O328" s="77"/>
      <c r="P328" s="77"/>
      <c r="Q328" s="145">
        <f t="shared" si="63"/>
        <v>0</v>
      </c>
      <c r="R328" s="151">
        <f t="shared" si="57"/>
        <v>0</v>
      </c>
      <c r="S328" s="145">
        <f t="shared" si="58"/>
        <v>0</v>
      </c>
      <c r="T328" s="145">
        <f t="shared" si="59"/>
        <v>0</v>
      </c>
      <c r="U328" s="145">
        <f t="shared" si="60"/>
        <v>0</v>
      </c>
      <c r="V328" s="145">
        <f t="shared" si="61"/>
        <v>0</v>
      </c>
      <c r="W328" s="151">
        <f t="shared" si="64"/>
        <v>0</v>
      </c>
      <c r="X328" s="247" t="str">
        <f t="shared" si="66"/>
        <v>NÃO</v>
      </c>
      <c r="Y328" s="242">
        <f t="shared" si="65"/>
        <v>0</v>
      </c>
      <c r="Z328" s="243" t="s">
        <v>42</v>
      </c>
      <c r="AA328" s="243" t="s">
        <v>2573</v>
      </c>
      <c r="AB328" s="243">
        <v>2900504</v>
      </c>
      <c r="AC328" s="243"/>
      <c r="AD328" s="243"/>
    </row>
    <row r="329" spans="1:30" s="33" customFormat="1" ht="19.5" customHeight="1" x14ac:dyDescent="0.25">
      <c r="A329" s="32" t="str">
        <f>Controles!$B$2</f>
        <v>RS</v>
      </c>
      <c r="B329" s="32">
        <f>Controles!$C$2</f>
        <v>10</v>
      </c>
      <c r="C329" s="32" t="s">
        <v>5391</v>
      </c>
      <c r="D329" s="37"/>
      <c r="E329" s="37"/>
      <c r="F329" s="37"/>
      <c r="G329" s="37"/>
      <c r="H329" s="77"/>
      <c r="I329" s="77"/>
      <c r="J329" s="220">
        <f t="shared" si="62"/>
        <v>0</v>
      </c>
      <c r="K329" s="77"/>
      <c r="L329" s="77"/>
      <c r="M329" s="77"/>
      <c r="N329" s="220">
        <f t="shared" si="56"/>
        <v>0</v>
      </c>
      <c r="O329" s="77"/>
      <c r="P329" s="77"/>
      <c r="Q329" s="145">
        <f t="shared" si="63"/>
        <v>0</v>
      </c>
      <c r="R329" s="151">
        <f t="shared" si="57"/>
        <v>0</v>
      </c>
      <c r="S329" s="145">
        <f t="shared" si="58"/>
        <v>0</v>
      </c>
      <c r="T329" s="145">
        <f t="shared" si="59"/>
        <v>0</v>
      </c>
      <c r="U329" s="145">
        <f t="shared" si="60"/>
        <v>0</v>
      </c>
      <c r="V329" s="145">
        <f t="shared" si="61"/>
        <v>0</v>
      </c>
      <c r="W329" s="151">
        <f t="shared" si="64"/>
        <v>0</v>
      </c>
      <c r="X329" s="247" t="str">
        <f t="shared" si="66"/>
        <v>NÃO</v>
      </c>
      <c r="Y329" s="242">
        <f t="shared" si="65"/>
        <v>0</v>
      </c>
      <c r="Z329" s="243" t="s">
        <v>42</v>
      </c>
      <c r="AA329" s="243" t="s">
        <v>2588</v>
      </c>
      <c r="AB329" s="243">
        <v>2910602</v>
      </c>
      <c r="AC329" s="243"/>
      <c r="AD329" s="243"/>
    </row>
    <row r="330" spans="1:30" s="33" customFormat="1" ht="19.5" customHeight="1" x14ac:dyDescent="0.25">
      <c r="A330" s="32" t="str">
        <f>Controles!$B$2</f>
        <v>RS</v>
      </c>
      <c r="B330" s="32">
        <f>Controles!$C$2</f>
        <v>10</v>
      </c>
      <c r="C330" s="32" t="s">
        <v>5391</v>
      </c>
      <c r="D330" s="37"/>
      <c r="E330" s="37"/>
      <c r="F330" s="37"/>
      <c r="G330" s="37"/>
      <c r="H330" s="77"/>
      <c r="I330" s="77"/>
      <c r="J330" s="220">
        <f t="shared" si="62"/>
        <v>0</v>
      </c>
      <c r="K330" s="77"/>
      <c r="L330" s="77"/>
      <c r="M330" s="77"/>
      <c r="N330" s="220">
        <f t="shared" si="56"/>
        <v>0</v>
      </c>
      <c r="O330" s="77"/>
      <c r="P330" s="77"/>
      <c r="Q330" s="145">
        <f t="shared" si="63"/>
        <v>0</v>
      </c>
      <c r="R330" s="151">
        <f t="shared" si="57"/>
        <v>0</v>
      </c>
      <c r="S330" s="145">
        <f t="shared" si="58"/>
        <v>0</v>
      </c>
      <c r="T330" s="145">
        <f t="shared" si="59"/>
        <v>0</v>
      </c>
      <c r="U330" s="145">
        <f t="shared" si="60"/>
        <v>0</v>
      </c>
      <c r="V330" s="145">
        <f t="shared" si="61"/>
        <v>0</v>
      </c>
      <c r="W330" s="151">
        <f t="shared" si="64"/>
        <v>0</v>
      </c>
      <c r="X330" s="247" t="str">
        <f t="shared" si="66"/>
        <v>NÃO</v>
      </c>
      <c r="Y330" s="242">
        <f t="shared" si="65"/>
        <v>0</v>
      </c>
      <c r="Z330" s="243" t="s">
        <v>42</v>
      </c>
      <c r="AA330" s="243" t="s">
        <v>2604</v>
      </c>
      <c r="AB330" s="243">
        <v>2910701</v>
      </c>
      <c r="AC330" s="243"/>
      <c r="AD330" s="243"/>
    </row>
    <row r="331" spans="1:30" s="33" customFormat="1" ht="19.5" customHeight="1" x14ac:dyDescent="0.25">
      <c r="A331" s="32" t="str">
        <f>Controles!$B$2</f>
        <v>RS</v>
      </c>
      <c r="B331" s="32">
        <f>Controles!$C$2</f>
        <v>10</v>
      </c>
      <c r="C331" s="32" t="s">
        <v>5391</v>
      </c>
      <c r="D331" s="37"/>
      <c r="E331" s="37"/>
      <c r="F331" s="37"/>
      <c r="G331" s="37"/>
      <c r="H331" s="77"/>
      <c r="I331" s="77"/>
      <c r="J331" s="220">
        <f t="shared" si="62"/>
        <v>0</v>
      </c>
      <c r="K331" s="77"/>
      <c r="L331" s="77"/>
      <c r="M331" s="77"/>
      <c r="N331" s="220">
        <f t="shared" si="56"/>
        <v>0</v>
      </c>
      <c r="O331" s="77"/>
      <c r="P331" s="77"/>
      <c r="Q331" s="145">
        <f t="shared" si="63"/>
        <v>0</v>
      </c>
      <c r="R331" s="151">
        <f t="shared" si="57"/>
        <v>0</v>
      </c>
      <c r="S331" s="145">
        <f t="shared" si="58"/>
        <v>0</v>
      </c>
      <c r="T331" s="145">
        <f t="shared" si="59"/>
        <v>0</v>
      </c>
      <c r="U331" s="145">
        <f t="shared" si="60"/>
        <v>0</v>
      </c>
      <c r="V331" s="145">
        <f t="shared" si="61"/>
        <v>0</v>
      </c>
      <c r="W331" s="151">
        <f t="shared" si="64"/>
        <v>0</v>
      </c>
      <c r="X331" s="247" t="str">
        <f t="shared" si="66"/>
        <v>NÃO</v>
      </c>
      <c r="Y331" s="242">
        <f t="shared" si="65"/>
        <v>0</v>
      </c>
      <c r="Z331" s="243" t="s">
        <v>42</v>
      </c>
      <c r="AA331" s="243" t="s">
        <v>2619</v>
      </c>
      <c r="AB331" s="243">
        <v>2910727</v>
      </c>
      <c r="AC331" s="243"/>
      <c r="AD331" s="243"/>
    </row>
    <row r="332" spans="1:30" s="33" customFormat="1" ht="19.5" customHeight="1" x14ac:dyDescent="0.25">
      <c r="A332" s="32" t="str">
        <f>Controles!$B$2</f>
        <v>RS</v>
      </c>
      <c r="B332" s="32">
        <f>Controles!$C$2</f>
        <v>10</v>
      </c>
      <c r="C332" s="32" t="s">
        <v>5391</v>
      </c>
      <c r="D332" s="37"/>
      <c r="E332" s="37"/>
      <c r="F332" s="37"/>
      <c r="G332" s="37"/>
      <c r="H332" s="77"/>
      <c r="I332" s="77"/>
      <c r="J332" s="220">
        <f t="shared" si="62"/>
        <v>0</v>
      </c>
      <c r="K332" s="77"/>
      <c r="L332" s="77"/>
      <c r="M332" s="77"/>
      <c r="N332" s="220">
        <f t="shared" si="56"/>
        <v>0</v>
      </c>
      <c r="O332" s="77"/>
      <c r="P332" s="77"/>
      <c r="Q332" s="145">
        <f t="shared" si="63"/>
        <v>0</v>
      </c>
      <c r="R332" s="151">
        <f t="shared" si="57"/>
        <v>0</v>
      </c>
      <c r="S332" s="145">
        <f t="shared" si="58"/>
        <v>0</v>
      </c>
      <c r="T332" s="145">
        <f t="shared" si="59"/>
        <v>0</v>
      </c>
      <c r="U332" s="145">
        <f t="shared" si="60"/>
        <v>0</v>
      </c>
      <c r="V332" s="145">
        <f t="shared" si="61"/>
        <v>0</v>
      </c>
      <c r="W332" s="151">
        <f t="shared" si="64"/>
        <v>0</v>
      </c>
      <c r="X332" s="247" t="str">
        <f t="shared" si="66"/>
        <v>NÃO</v>
      </c>
      <c r="Y332" s="242">
        <f t="shared" si="65"/>
        <v>0</v>
      </c>
      <c r="Z332" s="243" t="s">
        <v>42</v>
      </c>
      <c r="AA332" s="243" t="s">
        <v>1273</v>
      </c>
      <c r="AB332" s="243">
        <v>2910750</v>
      </c>
      <c r="AC332" s="243"/>
      <c r="AD332" s="243"/>
    </row>
    <row r="333" spans="1:30" s="33" customFormat="1" ht="19.5" customHeight="1" x14ac:dyDescent="0.25">
      <c r="A333" s="32" t="str">
        <f>Controles!$B$2</f>
        <v>RS</v>
      </c>
      <c r="B333" s="32">
        <f>Controles!$C$2</f>
        <v>10</v>
      </c>
      <c r="C333" s="32" t="s">
        <v>5391</v>
      </c>
      <c r="D333" s="37"/>
      <c r="E333" s="37"/>
      <c r="F333" s="37"/>
      <c r="G333" s="37"/>
      <c r="H333" s="77"/>
      <c r="I333" s="77"/>
      <c r="J333" s="220">
        <f t="shared" si="62"/>
        <v>0</v>
      </c>
      <c r="K333" s="77"/>
      <c r="L333" s="77"/>
      <c r="M333" s="77"/>
      <c r="N333" s="220">
        <f t="shared" si="56"/>
        <v>0</v>
      </c>
      <c r="O333" s="77"/>
      <c r="P333" s="77"/>
      <c r="Q333" s="145">
        <f t="shared" si="63"/>
        <v>0</v>
      </c>
      <c r="R333" s="151">
        <f t="shared" si="57"/>
        <v>0</v>
      </c>
      <c r="S333" s="145">
        <f t="shared" si="58"/>
        <v>0</v>
      </c>
      <c r="T333" s="145">
        <f t="shared" si="59"/>
        <v>0</v>
      </c>
      <c r="U333" s="145">
        <f t="shared" si="60"/>
        <v>0</v>
      </c>
      <c r="V333" s="145">
        <f t="shared" si="61"/>
        <v>0</v>
      </c>
      <c r="W333" s="151">
        <f t="shared" si="64"/>
        <v>0</v>
      </c>
      <c r="X333" s="247" t="str">
        <f t="shared" si="66"/>
        <v>NÃO</v>
      </c>
      <c r="Y333" s="242">
        <f t="shared" si="65"/>
        <v>0</v>
      </c>
      <c r="Z333" s="243" t="s">
        <v>42</v>
      </c>
      <c r="AA333" s="243" t="s">
        <v>2646</v>
      </c>
      <c r="AB333" s="243">
        <v>2910776</v>
      </c>
      <c r="AC333" s="243"/>
      <c r="AD333" s="243"/>
    </row>
    <row r="334" spans="1:30" s="33" customFormat="1" ht="19.5" customHeight="1" x14ac:dyDescent="0.25">
      <c r="A334" s="32" t="str">
        <f>Controles!$B$2</f>
        <v>RS</v>
      </c>
      <c r="B334" s="32">
        <f>Controles!$C$2</f>
        <v>10</v>
      </c>
      <c r="C334" s="32" t="s">
        <v>5391</v>
      </c>
      <c r="D334" s="37"/>
      <c r="E334" s="37"/>
      <c r="F334" s="37"/>
      <c r="G334" s="37"/>
      <c r="H334" s="77"/>
      <c r="I334" s="77"/>
      <c r="J334" s="220">
        <f t="shared" si="62"/>
        <v>0</v>
      </c>
      <c r="K334" s="77"/>
      <c r="L334" s="77"/>
      <c r="M334" s="77"/>
      <c r="N334" s="220">
        <f t="shared" si="56"/>
        <v>0</v>
      </c>
      <c r="O334" s="77"/>
      <c r="P334" s="77"/>
      <c r="Q334" s="145">
        <f t="shared" si="63"/>
        <v>0</v>
      </c>
      <c r="R334" s="151">
        <f t="shared" si="57"/>
        <v>0</v>
      </c>
      <c r="S334" s="145">
        <f t="shared" si="58"/>
        <v>0</v>
      </c>
      <c r="T334" s="145">
        <f t="shared" si="59"/>
        <v>0</v>
      </c>
      <c r="U334" s="145">
        <f t="shared" si="60"/>
        <v>0</v>
      </c>
      <c r="V334" s="145">
        <f t="shared" si="61"/>
        <v>0</v>
      </c>
      <c r="W334" s="151">
        <f t="shared" si="64"/>
        <v>0</v>
      </c>
      <c r="X334" s="247" t="str">
        <f t="shared" si="66"/>
        <v>NÃO</v>
      </c>
      <c r="Y334" s="242">
        <f t="shared" si="65"/>
        <v>0</v>
      </c>
      <c r="Z334" s="243" t="s">
        <v>42</v>
      </c>
      <c r="AA334" s="243" t="s">
        <v>2659</v>
      </c>
      <c r="AB334" s="243">
        <v>2910800</v>
      </c>
      <c r="AC334" s="243"/>
      <c r="AD334" s="243"/>
    </row>
    <row r="335" spans="1:30" s="33" customFormat="1" ht="19.5" customHeight="1" x14ac:dyDescent="0.25">
      <c r="A335" s="32" t="str">
        <f>Controles!$B$2</f>
        <v>RS</v>
      </c>
      <c r="B335" s="32">
        <f>Controles!$C$2</f>
        <v>10</v>
      </c>
      <c r="C335" s="32" t="s">
        <v>5391</v>
      </c>
      <c r="D335" s="37"/>
      <c r="E335" s="37"/>
      <c r="F335" s="37"/>
      <c r="G335" s="37"/>
      <c r="H335" s="77"/>
      <c r="I335" s="77"/>
      <c r="J335" s="220">
        <f t="shared" si="62"/>
        <v>0</v>
      </c>
      <c r="K335" s="77"/>
      <c r="L335" s="77"/>
      <c r="M335" s="77"/>
      <c r="N335" s="220">
        <f t="shared" si="56"/>
        <v>0</v>
      </c>
      <c r="O335" s="77"/>
      <c r="P335" s="77"/>
      <c r="Q335" s="145">
        <f t="shared" si="63"/>
        <v>0</v>
      </c>
      <c r="R335" s="151">
        <f t="shared" si="57"/>
        <v>0</v>
      </c>
      <c r="S335" s="145">
        <f t="shared" si="58"/>
        <v>0</v>
      </c>
      <c r="T335" s="145">
        <f t="shared" si="59"/>
        <v>0</v>
      </c>
      <c r="U335" s="145">
        <f t="shared" si="60"/>
        <v>0</v>
      </c>
      <c r="V335" s="145">
        <f t="shared" si="61"/>
        <v>0</v>
      </c>
      <c r="W335" s="151">
        <f t="shared" si="64"/>
        <v>0</v>
      </c>
      <c r="X335" s="247" t="str">
        <f t="shared" si="66"/>
        <v>NÃO</v>
      </c>
      <c r="Y335" s="242">
        <f t="shared" si="65"/>
        <v>0</v>
      </c>
      <c r="Z335" s="243" t="s">
        <v>42</v>
      </c>
      <c r="AA335" s="243" t="s">
        <v>1316</v>
      </c>
      <c r="AB335" s="243">
        <v>2910859</v>
      </c>
      <c r="AC335" s="243"/>
      <c r="AD335" s="243"/>
    </row>
    <row r="336" spans="1:30" s="33" customFormat="1" ht="19.5" customHeight="1" x14ac:dyDescent="0.25">
      <c r="A336" s="32" t="str">
        <f>Controles!$B$2</f>
        <v>RS</v>
      </c>
      <c r="B336" s="32">
        <f>Controles!$C$2</f>
        <v>10</v>
      </c>
      <c r="C336" s="32" t="s">
        <v>5391</v>
      </c>
      <c r="D336" s="37"/>
      <c r="E336" s="37"/>
      <c r="F336" s="37"/>
      <c r="G336" s="37"/>
      <c r="H336" s="77"/>
      <c r="I336" s="77"/>
      <c r="J336" s="220">
        <f t="shared" si="62"/>
        <v>0</v>
      </c>
      <c r="K336" s="77"/>
      <c r="L336" s="77"/>
      <c r="M336" s="77"/>
      <c r="N336" s="220">
        <f t="shared" si="56"/>
        <v>0</v>
      </c>
      <c r="O336" s="77"/>
      <c r="P336" s="77"/>
      <c r="Q336" s="145">
        <f t="shared" si="63"/>
        <v>0</v>
      </c>
      <c r="R336" s="151">
        <f t="shared" si="57"/>
        <v>0</v>
      </c>
      <c r="S336" s="145">
        <f t="shared" si="58"/>
        <v>0</v>
      </c>
      <c r="T336" s="145">
        <f t="shared" si="59"/>
        <v>0</v>
      </c>
      <c r="U336" s="145">
        <f t="shared" si="60"/>
        <v>0</v>
      </c>
      <c r="V336" s="145">
        <f t="shared" si="61"/>
        <v>0</v>
      </c>
      <c r="W336" s="151">
        <f t="shared" si="64"/>
        <v>0</v>
      </c>
      <c r="X336" s="247" t="str">
        <f t="shared" si="66"/>
        <v>NÃO</v>
      </c>
      <c r="Y336" s="242">
        <f t="shared" si="65"/>
        <v>0</v>
      </c>
      <c r="Z336" s="243" t="s">
        <v>42</v>
      </c>
      <c r="AA336" s="243" t="s">
        <v>2688</v>
      </c>
      <c r="AB336" s="243">
        <v>2910909</v>
      </c>
      <c r="AC336" s="243"/>
      <c r="AD336" s="243"/>
    </row>
    <row r="337" spans="1:30" s="33" customFormat="1" ht="19.5" customHeight="1" x14ac:dyDescent="0.25">
      <c r="A337" s="32" t="str">
        <f>Controles!$B$2</f>
        <v>RS</v>
      </c>
      <c r="B337" s="32">
        <f>Controles!$C$2</f>
        <v>10</v>
      </c>
      <c r="C337" s="32" t="s">
        <v>5391</v>
      </c>
      <c r="D337" s="37"/>
      <c r="E337" s="37"/>
      <c r="F337" s="37"/>
      <c r="G337" s="37"/>
      <c r="H337" s="77"/>
      <c r="I337" s="77"/>
      <c r="J337" s="220">
        <f t="shared" si="62"/>
        <v>0</v>
      </c>
      <c r="K337" s="77"/>
      <c r="L337" s="77"/>
      <c r="M337" s="77"/>
      <c r="N337" s="220">
        <f t="shared" si="56"/>
        <v>0</v>
      </c>
      <c r="O337" s="77"/>
      <c r="P337" s="77"/>
      <c r="Q337" s="145">
        <f t="shared" si="63"/>
        <v>0</v>
      </c>
      <c r="R337" s="151">
        <f t="shared" si="57"/>
        <v>0</v>
      </c>
      <c r="S337" s="145">
        <f t="shared" si="58"/>
        <v>0</v>
      </c>
      <c r="T337" s="145">
        <f t="shared" si="59"/>
        <v>0</v>
      </c>
      <c r="U337" s="145">
        <f t="shared" si="60"/>
        <v>0</v>
      </c>
      <c r="V337" s="145">
        <f t="shared" si="61"/>
        <v>0</v>
      </c>
      <c r="W337" s="151">
        <f t="shared" si="64"/>
        <v>0</v>
      </c>
      <c r="X337" s="247" t="str">
        <f t="shared" si="66"/>
        <v>NÃO</v>
      </c>
      <c r="Y337" s="242">
        <f t="shared" si="65"/>
        <v>0</v>
      </c>
      <c r="Z337" s="243" t="s">
        <v>42</v>
      </c>
      <c r="AA337" s="243" t="s">
        <v>2704</v>
      </c>
      <c r="AB337" s="243">
        <v>2911006</v>
      </c>
      <c r="AC337" s="243"/>
      <c r="AD337" s="243"/>
    </row>
    <row r="338" spans="1:30" s="33" customFormat="1" ht="19.5" customHeight="1" x14ac:dyDescent="0.25">
      <c r="A338" s="32" t="str">
        <f>Controles!$B$2</f>
        <v>RS</v>
      </c>
      <c r="B338" s="32">
        <f>Controles!$C$2</f>
        <v>10</v>
      </c>
      <c r="C338" s="32" t="s">
        <v>5391</v>
      </c>
      <c r="D338" s="37"/>
      <c r="E338" s="37"/>
      <c r="F338" s="37"/>
      <c r="G338" s="37"/>
      <c r="H338" s="77"/>
      <c r="I338" s="77"/>
      <c r="J338" s="220">
        <f t="shared" si="62"/>
        <v>0</v>
      </c>
      <c r="K338" s="77"/>
      <c r="L338" s="77"/>
      <c r="M338" s="77"/>
      <c r="N338" s="220">
        <f t="shared" si="56"/>
        <v>0</v>
      </c>
      <c r="O338" s="77"/>
      <c r="P338" s="77"/>
      <c r="Q338" s="145">
        <f t="shared" si="63"/>
        <v>0</v>
      </c>
      <c r="R338" s="151">
        <f t="shared" si="57"/>
        <v>0</v>
      </c>
      <c r="S338" s="145">
        <f t="shared" si="58"/>
        <v>0</v>
      </c>
      <c r="T338" s="145">
        <f t="shared" si="59"/>
        <v>0</v>
      </c>
      <c r="U338" s="145">
        <f t="shared" si="60"/>
        <v>0</v>
      </c>
      <c r="V338" s="145">
        <f t="shared" si="61"/>
        <v>0</v>
      </c>
      <c r="W338" s="151">
        <f t="shared" si="64"/>
        <v>0</v>
      </c>
      <c r="X338" s="247" t="str">
        <f t="shared" si="66"/>
        <v>NÃO</v>
      </c>
      <c r="Y338" s="242">
        <f t="shared" si="65"/>
        <v>0</v>
      </c>
      <c r="Z338" s="243" t="s">
        <v>42</v>
      </c>
      <c r="AA338" s="243" t="s">
        <v>2719</v>
      </c>
      <c r="AB338" s="243">
        <v>2911105</v>
      </c>
      <c r="AC338" s="243"/>
      <c r="AD338" s="243"/>
    </row>
    <row r="339" spans="1:30" s="33" customFormat="1" ht="19.5" customHeight="1" x14ac:dyDescent="0.25">
      <c r="A339" s="32" t="str">
        <f>Controles!$B$2</f>
        <v>RS</v>
      </c>
      <c r="B339" s="32">
        <f>Controles!$C$2</f>
        <v>10</v>
      </c>
      <c r="C339" s="32" t="s">
        <v>5391</v>
      </c>
      <c r="D339" s="37"/>
      <c r="E339" s="37"/>
      <c r="F339" s="37"/>
      <c r="G339" s="37"/>
      <c r="H339" s="77"/>
      <c r="I339" s="77"/>
      <c r="J339" s="220">
        <f t="shared" si="62"/>
        <v>0</v>
      </c>
      <c r="K339" s="77"/>
      <c r="L339" s="77"/>
      <c r="M339" s="77"/>
      <c r="N339" s="220">
        <f t="shared" si="56"/>
        <v>0</v>
      </c>
      <c r="O339" s="77"/>
      <c r="P339" s="77"/>
      <c r="Q339" s="145">
        <f t="shared" si="63"/>
        <v>0</v>
      </c>
      <c r="R339" s="151">
        <f t="shared" si="57"/>
        <v>0</v>
      </c>
      <c r="S339" s="145">
        <f t="shared" si="58"/>
        <v>0</v>
      </c>
      <c r="T339" s="145">
        <f t="shared" si="59"/>
        <v>0</v>
      </c>
      <c r="U339" s="145">
        <f t="shared" si="60"/>
        <v>0</v>
      </c>
      <c r="V339" s="145">
        <f t="shared" si="61"/>
        <v>0</v>
      </c>
      <c r="W339" s="151">
        <f t="shared" si="64"/>
        <v>0</v>
      </c>
      <c r="X339" s="247" t="str">
        <f t="shared" si="66"/>
        <v>NÃO</v>
      </c>
      <c r="Y339" s="242">
        <f t="shared" si="65"/>
        <v>0</v>
      </c>
      <c r="Z339" s="243" t="s">
        <v>42</v>
      </c>
      <c r="AA339" s="243" t="s">
        <v>2735</v>
      </c>
      <c r="AB339" s="243">
        <v>2911204</v>
      </c>
      <c r="AC339" s="243"/>
      <c r="AD339" s="243"/>
    </row>
    <row r="340" spans="1:30" s="33" customFormat="1" ht="19.5" customHeight="1" x14ac:dyDescent="0.25">
      <c r="A340" s="32" t="str">
        <f>Controles!$B$2</f>
        <v>RS</v>
      </c>
      <c r="B340" s="32">
        <f>Controles!$C$2</f>
        <v>10</v>
      </c>
      <c r="C340" s="32" t="s">
        <v>5391</v>
      </c>
      <c r="D340" s="37"/>
      <c r="E340" s="37"/>
      <c r="F340" s="37"/>
      <c r="G340" s="37"/>
      <c r="H340" s="77"/>
      <c r="I340" s="77"/>
      <c r="J340" s="220">
        <f t="shared" si="62"/>
        <v>0</v>
      </c>
      <c r="K340" s="77"/>
      <c r="L340" s="77"/>
      <c r="M340" s="77"/>
      <c r="N340" s="220">
        <f t="shared" si="56"/>
        <v>0</v>
      </c>
      <c r="O340" s="77"/>
      <c r="P340" s="77"/>
      <c r="Q340" s="145">
        <f t="shared" si="63"/>
        <v>0</v>
      </c>
      <c r="R340" s="151">
        <f t="shared" si="57"/>
        <v>0</v>
      </c>
      <c r="S340" s="145">
        <f t="shared" si="58"/>
        <v>0</v>
      </c>
      <c r="T340" s="145">
        <f t="shared" si="59"/>
        <v>0</v>
      </c>
      <c r="U340" s="145">
        <f t="shared" si="60"/>
        <v>0</v>
      </c>
      <c r="V340" s="145">
        <f t="shared" si="61"/>
        <v>0</v>
      </c>
      <c r="W340" s="151">
        <f t="shared" si="64"/>
        <v>0</v>
      </c>
      <c r="X340" s="247" t="str">
        <f t="shared" si="66"/>
        <v>NÃO</v>
      </c>
      <c r="Y340" s="242">
        <f t="shared" si="65"/>
        <v>0</v>
      </c>
      <c r="Z340" s="243" t="s">
        <v>42</v>
      </c>
      <c r="AA340" s="243" t="s">
        <v>2750</v>
      </c>
      <c r="AB340" s="243">
        <v>2911253</v>
      </c>
      <c r="AC340" s="243"/>
      <c r="AD340" s="243"/>
    </row>
    <row r="341" spans="1:30" s="33" customFormat="1" ht="19.5" customHeight="1" x14ac:dyDescent="0.25">
      <c r="A341" s="32" t="str">
        <f>Controles!$B$2</f>
        <v>RS</v>
      </c>
      <c r="B341" s="32">
        <f>Controles!$C$2</f>
        <v>10</v>
      </c>
      <c r="C341" s="32" t="s">
        <v>5391</v>
      </c>
      <c r="D341" s="37"/>
      <c r="E341" s="37"/>
      <c r="F341" s="37"/>
      <c r="G341" s="37"/>
      <c r="H341" s="77"/>
      <c r="I341" s="77"/>
      <c r="J341" s="220">
        <f t="shared" si="62"/>
        <v>0</v>
      </c>
      <c r="K341" s="77"/>
      <c r="L341" s="77"/>
      <c r="M341" s="77"/>
      <c r="N341" s="220">
        <f t="shared" si="56"/>
        <v>0</v>
      </c>
      <c r="O341" s="77"/>
      <c r="P341" s="77"/>
      <c r="Q341" s="145">
        <f t="shared" si="63"/>
        <v>0</v>
      </c>
      <c r="R341" s="151">
        <f t="shared" si="57"/>
        <v>0</v>
      </c>
      <c r="S341" s="145">
        <f t="shared" si="58"/>
        <v>0</v>
      </c>
      <c r="T341" s="145">
        <f t="shared" si="59"/>
        <v>0</v>
      </c>
      <c r="U341" s="145">
        <f t="shared" si="60"/>
        <v>0</v>
      </c>
      <c r="V341" s="145">
        <f t="shared" si="61"/>
        <v>0</v>
      </c>
      <c r="W341" s="151">
        <f t="shared" si="64"/>
        <v>0</v>
      </c>
      <c r="X341" s="247" t="str">
        <f t="shared" si="66"/>
        <v>NÃO</v>
      </c>
      <c r="Y341" s="242">
        <f t="shared" si="65"/>
        <v>0</v>
      </c>
      <c r="Z341" s="243" t="s">
        <v>42</v>
      </c>
      <c r="AA341" s="243" t="s">
        <v>2765</v>
      </c>
      <c r="AB341" s="243">
        <v>2911303</v>
      </c>
      <c r="AC341" s="243"/>
      <c r="AD341" s="243"/>
    </row>
    <row r="342" spans="1:30" s="33" customFormat="1" ht="19.5" customHeight="1" x14ac:dyDescent="0.25">
      <c r="A342" s="32" t="str">
        <f>Controles!$B$2</f>
        <v>RS</v>
      </c>
      <c r="B342" s="32">
        <f>Controles!$C$2</f>
        <v>10</v>
      </c>
      <c r="C342" s="32" t="s">
        <v>5391</v>
      </c>
      <c r="D342" s="37"/>
      <c r="E342" s="37"/>
      <c r="F342" s="37"/>
      <c r="G342" s="37"/>
      <c r="H342" s="77"/>
      <c r="I342" s="77"/>
      <c r="J342" s="220">
        <f t="shared" si="62"/>
        <v>0</v>
      </c>
      <c r="K342" s="77"/>
      <c r="L342" s="77"/>
      <c r="M342" s="77"/>
      <c r="N342" s="220">
        <f t="shared" si="56"/>
        <v>0</v>
      </c>
      <c r="O342" s="77"/>
      <c r="P342" s="77"/>
      <c r="Q342" s="145">
        <f t="shared" si="63"/>
        <v>0</v>
      </c>
      <c r="R342" s="151">
        <f t="shared" si="57"/>
        <v>0</v>
      </c>
      <c r="S342" s="145">
        <f t="shared" si="58"/>
        <v>0</v>
      </c>
      <c r="T342" s="145">
        <f t="shared" si="59"/>
        <v>0</v>
      </c>
      <c r="U342" s="145">
        <f t="shared" si="60"/>
        <v>0</v>
      </c>
      <c r="V342" s="145">
        <f t="shared" si="61"/>
        <v>0</v>
      </c>
      <c r="W342" s="151">
        <f t="shared" si="64"/>
        <v>0</v>
      </c>
      <c r="X342" s="247" t="str">
        <f t="shared" si="66"/>
        <v>NÃO</v>
      </c>
      <c r="Y342" s="242">
        <f t="shared" si="65"/>
        <v>0</v>
      </c>
      <c r="Z342" s="243" t="s">
        <v>42</v>
      </c>
      <c r="AA342" s="243" t="s">
        <v>2781</v>
      </c>
      <c r="AB342" s="243">
        <v>2911402</v>
      </c>
      <c r="AC342" s="243"/>
      <c r="AD342" s="243"/>
    </row>
    <row r="343" spans="1:30" s="33" customFormat="1" ht="19.5" customHeight="1" x14ac:dyDescent="0.25">
      <c r="A343" s="32" t="str">
        <f>Controles!$B$2</f>
        <v>RS</v>
      </c>
      <c r="B343" s="32">
        <f>Controles!$C$2</f>
        <v>10</v>
      </c>
      <c r="C343" s="32" t="s">
        <v>5391</v>
      </c>
      <c r="D343" s="37"/>
      <c r="E343" s="37"/>
      <c r="F343" s="37"/>
      <c r="G343" s="37"/>
      <c r="H343" s="77"/>
      <c r="I343" s="77"/>
      <c r="J343" s="220">
        <f t="shared" si="62"/>
        <v>0</v>
      </c>
      <c r="K343" s="77"/>
      <c r="L343" s="77"/>
      <c r="M343" s="77"/>
      <c r="N343" s="220">
        <f t="shared" si="56"/>
        <v>0</v>
      </c>
      <c r="O343" s="77"/>
      <c r="P343" s="77"/>
      <c r="Q343" s="145">
        <f t="shared" si="63"/>
        <v>0</v>
      </c>
      <c r="R343" s="151">
        <f t="shared" si="57"/>
        <v>0</v>
      </c>
      <c r="S343" s="145">
        <f t="shared" si="58"/>
        <v>0</v>
      </c>
      <c r="T343" s="145">
        <f t="shared" si="59"/>
        <v>0</v>
      </c>
      <c r="U343" s="145">
        <f t="shared" si="60"/>
        <v>0</v>
      </c>
      <c r="V343" s="145">
        <f t="shared" si="61"/>
        <v>0</v>
      </c>
      <c r="W343" s="151">
        <f t="shared" si="64"/>
        <v>0</v>
      </c>
      <c r="X343" s="247" t="str">
        <f t="shared" si="66"/>
        <v>NÃO</v>
      </c>
      <c r="Y343" s="242">
        <f t="shared" si="65"/>
        <v>0</v>
      </c>
      <c r="Z343" s="243" t="s">
        <v>42</v>
      </c>
      <c r="AA343" s="243" t="s">
        <v>2796</v>
      </c>
      <c r="AB343" s="243">
        <v>2911501</v>
      </c>
      <c r="AC343" s="243"/>
      <c r="AD343" s="243"/>
    </row>
    <row r="344" spans="1:30" s="33" customFormat="1" ht="19.5" customHeight="1" x14ac:dyDescent="0.25">
      <c r="A344" s="32" t="str">
        <f>Controles!$B$2</f>
        <v>RS</v>
      </c>
      <c r="B344" s="32">
        <f>Controles!$C$2</f>
        <v>10</v>
      </c>
      <c r="C344" s="32" t="s">
        <v>5391</v>
      </c>
      <c r="D344" s="37"/>
      <c r="E344" s="37"/>
      <c r="F344" s="37"/>
      <c r="G344" s="37"/>
      <c r="H344" s="77"/>
      <c r="I344" s="77"/>
      <c r="J344" s="220">
        <f t="shared" si="62"/>
        <v>0</v>
      </c>
      <c r="K344" s="77"/>
      <c r="L344" s="77"/>
      <c r="M344" s="77"/>
      <c r="N344" s="220">
        <f t="shared" si="56"/>
        <v>0</v>
      </c>
      <c r="O344" s="77"/>
      <c r="P344" s="77"/>
      <c r="Q344" s="145">
        <f t="shared" si="63"/>
        <v>0</v>
      </c>
      <c r="R344" s="151">
        <f t="shared" si="57"/>
        <v>0</v>
      </c>
      <c r="S344" s="145">
        <f t="shared" si="58"/>
        <v>0</v>
      </c>
      <c r="T344" s="145">
        <f t="shared" si="59"/>
        <v>0</v>
      </c>
      <c r="U344" s="145">
        <f t="shared" si="60"/>
        <v>0</v>
      </c>
      <c r="V344" s="145">
        <f t="shared" si="61"/>
        <v>0</v>
      </c>
      <c r="W344" s="151">
        <f t="shared" si="64"/>
        <v>0</v>
      </c>
      <c r="X344" s="247" t="str">
        <f t="shared" si="66"/>
        <v>NÃO</v>
      </c>
      <c r="Y344" s="242">
        <f t="shared" si="65"/>
        <v>0</v>
      </c>
      <c r="Z344" s="243" t="s">
        <v>42</v>
      </c>
      <c r="AA344" s="243" t="s">
        <v>2811</v>
      </c>
      <c r="AB344" s="243">
        <v>2911600</v>
      </c>
      <c r="AC344" s="243"/>
      <c r="AD344" s="243"/>
    </row>
    <row r="345" spans="1:30" s="33" customFormat="1" ht="19.5" customHeight="1" x14ac:dyDescent="0.25">
      <c r="A345" s="32" t="str">
        <f>Controles!$B$2</f>
        <v>RS</v>
      </c>
      <c r="B345" s="32">
        <f>Controles!$C$2</f>
        <v>10</v>
      </c>
      <c r="C345" s="32" t="s">
        <v>5391</v>
      </c>
      <c r="D345" s="37"/>
      <c r="E345" s="37"/>
      <c r="F345" s="37"/>
      <c r="G345" s="37"/>
      <c r="H345" s="77"/>
      <c r="I345" s="77"/>
      <c r="J345" s="220">
        <f t="shared" si="62"/>
        <v>0</v>
      </c>
      <c r="K345" s="77"/>
      <c r="L345" s="77"/>
      <c r="M345" s="77"/>
      <c r="N345" s="220">
        <f t="shared" si="56"/>
        <v>0</v>
      </c>
      <c r="O345" s="77"/>
      <c r="P345" s="77"/>
      <c r="Q345" s="145">
        <f t="shared" si="63"/>
        <v>0</v>
      </c>
      <c r="R345" s="151">
        <f t="shared" si="57"/>
        <v>0</v>
      </c>
      <c r="S345" s="145">
        <f t="shared" si="58"/>
        <v>0</v>
      </c>
      <c r="T345" s="145">
        <f t="shared" si="59"/>
        <v>0</v>
      </c>
      <c r="U345" s="145">
        <f t="shared" si="60"/>
        <v>0</v>
      </c>
      <c r="V345" s="145">
        <f t="shared" si="61"/>
        <v>0</v>
      </c>
      <c r="W345" s="151">
        <f t="shared" si="64"/>
        <v>0</v>
      </c>
      <c r="X345" s="247" t="str">
        <f t="shared" si="66"/>
        <v>NÃO</v>
      </c>
      <c r="Y345" s="242">
        <f t="shared" si="65"/>
        <v>0</v>
      </c>
      <c r="Z345" s="243" t="s">
        <v>42</v>
      </c>
      <c r="AA345" s="243" t="s">
        <v>2826</v>
      </c>
      <c r="AB345" s="243">
        <v>2911659</v>
      </c>
      <c r="AC345" s="243"/>
      <c r="AD345" s="243"/>
    </row>
    <row r="346" spans="1:30" s="33" customFormat="1" ht="19.5" customHeight="1" x14ac:dyDescent="0.25">
      <c r="A346" s="32" t="str">
        <f>Controles!$B$2</f>
        <v>RS</v>
      </c>
      <c r="B346" s="32">
        <f>Controles!$C$2</f>
        <v>10</v>
      </c>
      <c r="C346" s="32" t="s">
        <v>5391</v>
      </c>
      <c r="D346" s="37"/>
      <c r="E346" s="37"/>
      <c r="F346" s="37"/>
      <c r="G346" s="37"/>
      <c r="H346" s="77"/>
      <c r="I346" s="77"/>
      <c r="J346" s="220">
        <f t="shared" si="62"/>
        <v>0</v>
      </c>
      <c r="K346" s="77"/>
      <c r="L346" s="77"/>
      <c r="M346" s="77"/>
      <c r="N346" s="220">
        <f t="shared" si="56"/>
        <v>0</v>
      </c>
      <c r="O346" s="77"/>
      <c r="P346" s="77"/>
      <c r="Q346" s="145">
        <f t="shared" si="63"/>
        <v>0</v>
      </c>
      <c r="R346" s="151">
        <f t="shared" si="57"/>
        <v>0</v>
      </c>
      <c r="S346" s="145">
        <f t="shared" si="58"/>
        <v>0</v>
      </c>
      <c r="T346" s="145">
        <f t="shared" si="59"/>
        <v>0</v>
      </c>
      <c r="U346" s="145">
        <f t="shared" si="60"/>
        <v>0</v>
      </c>
      <c r="V346" s="145">
        <f t="shared" si="61"/>
        <v>0</v>
      </c>
      <c r="W346" s="151">
        <f t="shared" si="64"/>
        <v>0</v>
      </c>
      <c r="X346" s="247" t="str">
        <f t="shared" si="66"/>
        <v>NÃO</v>
      </c>
      <c r="Y346" s="242">
        <f t="shared" si="65"/>
        <v>0</v>
      </c>
      <c r="Z346" s="243" t="s">
        <v>42</v>
      </c>
      <c r="AA346" s="243" t="s">
        <v>2838</v>
      </c>
      <c r="AB346" s="243">
        <v>2911709</v>
      </c>
      <c r="AC346" s="243"/>
      <c r="AD346" s="243"/>
    </row>
    <row r="347" spans="1:30" s="33" customFormat="1" ht="19.5" customHeight="1" x14ac:dyDescent="0.25">
      <c r="A347" s="32" t="str">
        <f>Controles!$B$2</f>
        <v>RS</v>
      </c>
      <c r="B347" s="32">
        <f>Controles!$C$2</f>
        <v>10</v>
      </c>
      <c r="C347" s="32" t="s">
        <v>5391</v>
      </c>
      <c r="D347" s="37"/>
      <c r="E347" s="37"/>
      <c r="F347" s="37"/>
      <c r="G347" s="37"/>
      <c r="H347" s="77"/>
      <c r="I347" s="77"/>
      <c r="J347" s="220">
        <f t="shared" si="62"/>
        <v>0</v>
      </c>
      <c r="K347" s="77"/>
      <c r="L347" s="77"/>
      <c r="M347" s="77"/>
      <c r="N347" s="220">
        <f t="shared" si="56"/>
        <v>0</v>
      </c>
      <c r="O347" s="77"/>
      <c r="P347" s="77"/>
      <c r="Q347" s="145">
        <f t="shared" si="63"/>
        <v>0</v>
      </c>
      <c r="R347" s="151">
        <f t="shared" si="57"/>
        <v>0</v>
      </c>
      <c r="S347" s="145">
        <f t="shared" si="58"/>
        <v>0</v>
      </c>
      <c r="T347" s="145">
        <f t="shared" si="59"/>
        <v>0</v>
      </c>
      <c r="U347" s="145">
        <f t="shared" si="60"/>
        <v>0</v>
      </c>
      <c r="V347" s="145">
        <f t="shared" si="61"/>
        <v>0</v>
      </c>
      <c r="W347" s="151">
        <f t="shared" si="64"/>
        <v>0</v>
      </c>
      <c r="X347" s="247" t="str">
        <f t="shared" si="66"/>
        <v>NÃO</v>
      </c>
      <c r="Y347" s="242">
        <f t="shared" si="65"/>
        <v>0</v>
      </c>
      <c r="Z347" s="243" t="s">
        <v>42</v>
      </c>
      <c r="AA347" s="243" t="s">
        <v>2851</v>
      </c>
      <c r="AB347" s="243">
        <v>2911808</v>
      </c>
      <c r="AC347" s="243"/>
      <c r="AD347" s="243"/>
    </row>
    <row r="348" spans="1:30" s="33" customFormat="1" ht="19.5" customHeight="1" x14ac:dyDescent="0.25">
      <c r="A348" s="32" t="str">
        <f>Controles!$B$2</f>
        <v>RS</v>
      </c>
      <c r="B348" s="32">
        <f>Controles!$C$2</f>
        <v>10</v>
      </c>
      <c r="C348" s="32" t="s">
        <v>5391</v>
      </c>
      <c r="D348" s="37"/>
      <c r="E348" s="37"/>
      <c r="F348" s="37"/>
      <c r="G348" s="37"/>
      <c r="H348" s="77"/>
      <c r="I348" s="77"/>
      <c r="J348" s="220">
        <f t="shared" si="62"/>
        <v>0</v>
      </c>
      <c r="K348" s="77"/>
      <c r="L348" s="77"/>
      <c r="M348" s="77"/>
      <c r="N348" s="220">
        <f t="shared" si="56"/>
        <v>0</v>
      </c>
      <c r="O348" s="77"/>
      <c r="P348" s="77"/>
      <c r="Q348" s="145">
        <f t="shared" si="63"/>
        <v>0</v>
      </c>
      <c r="R348" s="151">
        <f t="shared" si="57"/>
        <v>0</v>
      </c>
      <c r="S348" s="145">
        <f t="shared" si="58"/>
        <v>0</v>
      </c>
      <c r="T348" s="145">
        <f t="shared" si="59"/>
        <v>0</v>
      </c>
      <c r="U348" s="145">
        <f t="shared" si="60"/>
        <v>0</v>
      </c>
      <c r="V348" s="145">
        <f t="shared" si="61"/>
        <v>0</v>
      </c>
      <c r="W348" s="151">
        <f t="shared" si="64"/>
        <v>0</v>
      </c>
      <c r="X348" s="247" t="str">
        <f t="shared" si="66"/>
        <v>NÃO</v>
      </c>
      <c r="Y348" s="242">
        <f t="shared" si="65"/>
        <v>0</v>
      </c>
      <c r="Z348" s="243" t="s">
        <v>42</v>
      </c>
      <c r="AA348" s="243" t="s">
        <v>2864</v>
      </c>
      <c r="AB348" s="243">
        <v>2911857</v>
      </c>
      <c r="AC348" s="243"/>
      <c r="AD348" s="243"/>
    </row>
    <row r="349" spans="1:30" s="33" customFormat="1" ht="19.5" customHeight="1" x14ac:dyDescent="0.25">
      <c r="A349" s="32" t="str">
        <f>Controles!$B$2</f>
        <v>RS</v>
      </c>
      <c r="B349" s="32">
        <f>Controles!$C$2</f>
        <v>10</v>
      </c>
      <c r="C349" s="32" t="s">
        <v>5391</v>
      </c>
      <c r="D349" s="37"/>
      <c r="E349" s="37"/>
      <c r="F349" s="37"/>
      <c r="G349" s="37"/>
      <c r="H349" s="77"/>
      <c r="I349" s="77"/>
      <c r="J349" s="220">
        <f t="shared" si="62"/>
        <v>0</v>
      </c>
      <c r="K349" s="77"/>
      <c r="L349" s="77"/>
      <c r="M349" s="77"/>
      <c r="N349" s="220">
        <f t="shared" si="56"/>
        <v>0</v>
      </c>
      <c r="O349" s="77"/>
      <c r="P349" s="77"/>
      <c r="Q349" s="145">
        <f t="shared" si="63"/>
        <v>0</v>
      </c>
      <c r="R349" s="151">
        <f t="shared" si="57"/>
        <v>0</v>
      </c>
      <c r="S349" s="145">
        <f t="shared" si="58"/>
        <v>0</v>
      </c>
      <c r="T349" s="145">
        <f t="shared" si="59"/>
        <v>0</v>
      </c>
      <c r="U349" s="145">
        <f t="shared" si="60"/>
        <v>0</v>
      </c>
      <c r="V349" s="145">
        <f t="shared" si="61"/>
        <v>0</v>
      </c>
      <c r="W349" s="151">
        <f t="shared" si="64"/>
        <v>0</v>
      </c>
      <c r="X349" s="247" t="str">
        <f t="shared" si="66"/>
        <v>NÃO</v>
      </c>
      <c r="Y349" s="242">
        <f t="shared" si="65"/>
        <v>0</v>
      </c>
      <c r="Z349" s="243" t="s">
        <v>42</v>
      </c>
      <c r="AA349" s="243" t="s">
        <v>2877</v>
      </c>
      <c r="AB349" s="243">
        <v>2911907</v>
      </c>
      <c r="AC349" s="243"/>
      <c r="AD349" s="243"/>
    </row>
    <row r="350" spans="1:30" s="33" customFormat="1" ht="19.5" customHeight="1" x14ac:dyDescent="0.25">
      <c r="A350" s="32" t="str">
        <f>Controles!$B$2</f>
        <v>RS</v>
      </c>
      <c r="B350" s="32">
        <f>Controles!$C$2</f>
        <v>10</v>
      </c>
      <c r="C350" s="32" t="s">
        <v>5391</v>
      </c>
      <c r="D350" s="37"/>
      <c r="E350" s="37"/>
      <c r="F350" s="37"/>
      <c r="G350" s="37"/>
      <c r="H350" s="77"/>
      <c r="I350" s="77"/>
      <c r="J350" s="220">
        <f t="shared" si="62"/>
        <v>0</v>
      </c>
      <c r="K350" s="77"/>
      <c r="L350" s="77"/>
      <c r="M350" s="77"/>
      <c r="N350" s="220">
        <f t="shared" si="56"/>
        <v>0</v>
      </c>
      <c r="O350" s="77"/>
      <c r="P350" s="77"/>
      <c r="Q350" s="145">
        <f t="shared" si="63"/>
        <v>0</v>
      </c>
      <c r="R350" s="151">
        <f t="shared" si="57"/>
        <v>0</v>
      </c>
      <c r="S350" s="145">
        <f t="shared" si="58"/>
        <v>0</v>
      </c>
      <c r="T350" s="145">
        <f t="shared" si="59"/>
        <v>0</v>
      </c>
      <c r="U350" s="145">
        <f t="shared" si="60"/>
        <v>0</v>
      </c>
      <c r="V350" s="145">
        <f t="shared" si="61"/>
        <v>0</v>
      </c>
      <c r="W350" s="151">
        <f t="shared" si="64"/>
        <v>0</v>
      </c>
      <c r="X350" s="247" t="str">
        <f t="shared" si="66"/>
        <v>NÃO</v>
      </c>
      <c r="Y350" s="242">
        <f t="shared" si="65"/>
        <v>0</v>
      </c>
      <c r="Z350" s="243" t="s">
        <v>42</v>
      </c>
      <c r="AA350" s="243" t="s">
        <v>2889</v>
      </c>
      <c r="AB350" s="243">
        <v>2912004</v>
      </c>
      <c r="AC350" s="243"/>
      <c r="AD350" s="243"/>
    </row>
    <row r="351" spans="1:30" s="33" customFormat="1" ht="19.5" customHeight="1" x14ac:dyDescent="0.25">
      <c r="A351" s="32" t="str">
        <f>Controles!$B$2</f>
        <v>RS</v>
      </c>
      <c r="B351" s="32">
        <f>Controles!$C$2</f>
        <v>10</v>
      </c>
      <c r="C351" s="32" t="s">
        <v>5391</v>
      </c>
      <c r="D351" s="37"/>
      <c r="E351" s="37"/>
      <c r="F351" s="37"/>
      <c r="G351" s="37"/>
      <c r="H351" s="77"/>
      <c r="I351" s="77"/>
      <c r="J351" s="220">
        <f t="shared" si="62"/>
        <v>0</v>
      </c>
      <c r="K351" s="77"/>
      <c r="L351" s="77"/>
      <c r="M351" s="77"/>
      <c r="N351" s="220">
        <f t="shared" si="56"/>
        <v>0</v>
      </c>
      <c r="O351" s="77"/>
      <c r="P351" s="77"/>
      <c r="Q351" s="145">
        <f t="shared" si="63"/>
        <v>0</v>
      </c>
      <c r="R351" s="151">
        <f t="shared" si="57"/>
        <v>0</v>
      </c>
      <c r="S351" s="145">
        <f t="shared" si="58"/>
        <v>0</v>
      </c>
      <c r="T351" s="145">
        <f t="shared" si="59"/>
        <v>0</v>
      </c>
      <c r="U351" s="145">
        <f t="shared" si="60"/>
        <v>0</v>
      </c>
      <c r="V351" s="145">
        <f t="shared" si="61"/>
        <v>0</v>
      </c>
      <c r="W351" s="151">
        <f t="shared" si="64"/>
        <v>0</v>
      </c>
      <c r="X351" s="247" t="str">
        <f t="shared" si="66"/>
        <v>NÃO</v>
      </c>
      <c r="Y351" s="242">
        <f t="shared" si="65"/>
        <v>0</v>
      </c>
      <c r="Z351" s="243" t="s">
        <v>42</v>
      </c>
      <c r="AA351" s="243" t="s">
        <v>2902</v>
      </c>
      <c r="AB351" s="243">
        <v>2912103</v>
      </c>
      <c r="AC351" s="243"/>
      <c r="AD351" s="243"/>
    </row>
    <row r="352" spans="1:30" s="33" customFormat="1" ht="19.5" customHeight="1" x14ac:dyDescent="0.25">
      <c r="A352" s="32" t="str">
        <f>Controles!$B$2</f>
        <v>RS</v>
      </c>
      <c r="B352" s="32">
        <f>Controles!$C$2</f>
        <v>10</v>
      </c>
      <c r="C352" s="32" t="s">
        <v>5391</v>
      </c>
      <c r="D352" s="37"/>
      <c r="E352" s="37"/>
      <c r="F352" s="37"/>
      <c r="G352" s="37"/>
      <c r="H352" s="77"/>
      <c r="I352" s="77"/>
      <c r="J352" s="220">
        <f t="shared" si="62"/>
        <v>0</v>
      </c>
      <c r="K352" s="77"/>
      <c r="L352" s="77"/>
      <c r="M352" s="77"/>
      <c r="N352" s="220">
        <f t="shared" si="56"/>
        <v>0</v>
      </c>
      <c r="O352" s="77"/>
      <c r="P352" s="77"/>
      <c r="Q352" s="145">
        <f t="shared" si="63"/>
        <v>0</v>
      </c>
      <c r="R352" s="151">
        <f t="shared" si="57"/>
        <v>0</v>
      </c>
      <c r="S352" s="145">
        <f t="shared" si="58"/>
        <v>0</v>
      </c>
      <c r="T352" s="145">
        <f t="shared" si="59"/>
        <v>0</v>
      </c>
      <c r="U352" s="145">
        <f t="shared" si="60"/>
        <v>0</v>
      </c>
      <c r="V352" s="145">
        <f t="shared" si="61"/>
        <v>0</v>
      </c>
      <c r="W352" s="151">
        <f t="shared" si="64"/>
        <v>0</v>
      </c>
      <c r="X352" s="247" t="str">
        <f t="shared" si="66"/>
        <v>NÃO</v>
      </c>
      <c r="Y352" s="242">
        <f t="shared" si="65"/>
        <v>0</v>
      </c>
      <c r="Z352" s="243" t="s">
        <v>42</v>
      </c>
      <c r="AA352" s="243" t="s">
        <v>2914</v>
      </c>
      <c r="AB352" s="243">
        <v>2912202</v>
      </c>
      <c r="AC352" s="243"/>
      <c r="AD352" s="243"/>
    </row>
    <row r="353" spans="1:30" s="33" customFormat="1" ht="19.5" customHeight="1" x14ac:dyDescent="0.25">
      <c r="A353" s="32" t="str">
        <f>Controles!$B$2</f>
        <v>RS</v>
      </c>
      <c r="B353" s="32">
        <f>Controles!$C$2</f>
        <v>10</v>
      </c>
      <c r="C353" s="32" t="s">
        <v>5391</v>
      </c>
      <c r="D353" s="37"/>
      <c r="E353" s="37"/>
      <c r="F353" s="37"/>
      <c r="G353" s="37"/>
      <c r="H353" s="77"/>
      <c r="I353" s="77"/>
      <c r="J353" s="220">
        <f t="shared" si="62"/>
        <v>0</v>
      </c>
      <c r="K353" s="77"/>
      <c r="L353" s="77"/>
      <c r="M353" s="77"/>
      <c r="N353" s="220">
        <f t="shared" si="56"/>
        <v>0</v>
      </c>
      <c r="O353" s="77"/>
      <c r="P353" s="77"/>
      <c r="Q353" s="145">
        <f t="shared" si="63"/>
        <v>0</v>
      </c>
      <c r="R353" s="151">
        <f t="shared" si="57"/>
        <v>0</v>
      </c>
      <c r="S353" s="145">
        <f t="shared" si="58"/>
        <v>0</v>
      </c>
      <c r="T353" s="145">
        <f t="shared" si="59"/>
        <v>0</v>
      </c>
      <c r="U353" s="145">
        <f t="shared" si="60"/>
        <v>0</v>
      </c>
      <c r="V353" s="145">
        <f t="shared" si="61"/>
        <v>0</v>
      </c>
      <c r="W353" s="151">
        <f t="shared" si="64"/>
        <v>0</v>
      </c>
      <c r="X353" s="247" t="str">
        <f t="shared" si="66"/>
        <v>NÃO</v>
      </c>
      <c r="Y353" s="242">
        <f t="shared" si="65"/>
        <v>0</v>
      </c>
      <c r="Z353" s="243" t="s">
        <v>42</v>
      </c>
      <c r="AA353" s="243" t="s">
        <v>2927</v>
      </c>
      <c r="AB353" s="243">
        <v>2912301</v>
      </c>
      <c r="AC353" s="243"/>
      <c r="AD353" s="243"/>
    </row>
    <row r="354" spans="1:30" s="33" customFormat="1" ht="19.5" customHeight="1" x14ac:dyDescent="0.25">
      <c r="A354" s="32" t="str">
        <f>Controles!$B$2</f>
        <v>RS</v>
      </c>
      <c r="B354" s="32">
        <f>Controles!$C$2</f>
        <v>10</v>
      </c>
      <c r="C354" s="32" t="s">
        <v>5391</v>
      </c>
      <c r="D354" s="37"/>
      <c r="E354" s="37"/>
      <c r="F354" s="37"/>
      <c r="G354" s="37"/>
      <c r="H354" s="77"/>
      <c r="I354" s="77"/>
      <c r="J354" s="220">
        <f t="shared" si="62"/>
        <v>0</v>
      </c>
      <c r="K354" s="77"/>
      <c r="L354" s="77"/>
      <c r="M354" s="77"/>
      <c r="N354" s="220">
        <f t="shared" si="56"/>
        <v>0</v>
      </c>
      <c r="O354" s="77"/>
      <c r="P354" s="77"/>
      <c r="Q354" s="145">
        <f t="shared" si="63"/>
        <v>0</v>
      </c>
      <c r="R354" s="151">
        <f t="shared" si="57"/>
        <v>0</v>
      </c>
      <c r="S354" s="145">
        <f t="shared" si="58"/>
        <v>0</v>
      </c>
      <c r="T354" s="145">
        <f t="shared" si="59"/>
        <v>0</v>
      </c>
      <c r="U354" s="145">
        <f t="shared" si="60"/>
        <v>0</v>
      </c>
      <c r="V354" s="145">
        <f t="shared" si="61"/>
        <v>0</v>
      </c>
      <c r="W354" s="151">
        <f t="shared" si="64"/>
        <v>0</v>
      </c>
      <c r="X354" s="247" t="str">
        <f t="shared" si="66"/>
        <v>NÃO</v>
      </c>
      <c r="Y354" s="242">
        <f t="shared" si="65"/>
        <v>0</v>
      </c>
      <c r="Z354" s="243" t="s">
        <v>42</v>
      </c>
      <c r="AA354" s="243" t="s">
        <v>2938</v>
      </c>
      <c r="AB354" s="243">
        <v>2912400</v>
      </c>
      <c r="AC354" s="243"/>
      <c r="AD354" s="243"/>
    </row>
    <row r="355" spans="1:30" s="33" customFormat="1" ht="19.5" customHeight="1" x14ac:dyDescent="0.25">
      <c r="A355" s="32" t="str">
        <f>Controles!$B$2</f>
        <v>RS</v>
      </c>
      <c r="B355" s="32">
        <f>Controles!$C$2</f>
        <v>10</v>
      </c>
      <c r="C355" s="32" t="s">
        <v>5391</v>
      </c>
      <c r="D355" s="37"/>
      <c r="E355" s="37"/>
      <c r="F355" s="37"/>
      <c r="G355" s="37"/>
      <c r="H355" s="77"/>
      <c r="I355" s="77"/>
      <c r="J355" s="220">
        <f t="shared" si="62"/>
        <v>0</v>
      </c>
      <c r="K355" s="77"/>
      <c r="L355" s="77"/>
      <c r="M355" s="77"/>
      <c r="N355" s="220">
        <f t="shared" si="56"/>
        <v>0</v>
      </c>
      <c r="O355" s="77"/>
      <c r="P355" s="77"/>
      <c r="Q355" s="145">
        <f t="shared" si="63"/>
        <v>0</v>
      </c>
      <c r="R355" s="151">
        <f t="shared" si="57"/>
        <v>0</v>
      </c>
      <c r="S355" s="145">
        <f t="shared" si="58"/>
        <v>0</v>
      </c>
      <c r="T355" s="145">
        <f t="shared" si="59"/>
        <v>0</v>
      </c>
      <c r="U355" s="145">
        <f t="shared" si="60"/>
        <v>0</v>
      </c>
      <c r="V355" s="145">
        <f t="shared" si="61"/>
        <v>0</v>
      </c>
      <c r="W355" s="151">
        <f t="shared" si="64"/>
        <v>0</v>
      </c>
      <c r="X355" s="247" t="str">
        <f t="shared" si="66"/>
        <v>NÃO</v>
      </c>
      <c r="Y355" s="242">
        <f t="shared" si="65"/>
        <v>0</v>
      </c>
      <c r="Z355" s="243" t="s">
        <v>42</v>
      </c>
      <c r="AA355" s="243" t="s">
        <v>2950</v>
      </c>
      <c r="AB355" s="243">
        <v>2912509</v>
      </c>
      <c r="AC355" s="243"/>
      <c r="AD355" s="243"/>
    </row>
    <row r="356" spans="1:30" s="33" customFormat="1" ht="19.5" customHeight="1" x14ac:dyDescent="0.25">
      <c r="A356" s="32" t="str">
        <f>Controles!$B$2</f>
        <v>RS</v>
      </c>
      <c r="B356" s="32">
        <f>Controles!$C$2</f>
        <v>10</v>
      </c>
      <c r="C356" s="32" t="s">
        <v>5391</v>
      </c>
      <c r="D356" s="37"/>
      <c r="E356" s="37"/>
      <c r="F356" s="37"/>
      <c r="G356" s="37"/>
      <c r="H356" s="77"/>
      <c r="I356" s="77"/>
      <c r="J356" s="220">
        <f t="shared" si="62"/>
        <v>0</v>
      </c>
      <c r="K356" s="77"/>
      <c r="L356" s="77"/>
      <c r="M356" s="77"/>
      <c r="N356" s="220">
        <f t="shared" si="56"/>
        <v>0</v>
      </c>
      <c r="O356" s="77"/>
      <c r="P356" s="77"/>
      <c r="Q356" s="145">
        <f t="shared" si="63"/>
        <v>0</v>
      </c>
      <c r="R356" s="151">
        <f t="shared" si="57"/>
        <v>0</v>
      </c>
      <c r="S356" s="145">
        <f t="shared" si="58"/>
        <v>0</v>
      </c>
      <c r="T356" s="145">
        <f t="shared" si="59"/>
        <v>0</v>
      </c>
      <c r="U356" s="145">
        <f t="shared" si="60"/>
        <v>0</v>
      </c>
      <c r="V356" s="145">
        <f t="shared" si="61"/>
        <v>0</v>
      </c>
      <c r="W356" s="151">
        <f t="shared" si="64"/>
        <v>0</v>
      </c>
      <c r="X356" s="247" t="str">
        <f t="shared" si="66"/>
        <v>NÃO</v>
      </c>
      <c r="Y356" s="242">
        <f t="shared" si="65"/>
        <v>0</v>
      </c>
      <c r="Z356" s="243" t="s">
        <v>42</v>
      </c>
      <c r="AA356" s="243" t="s">
        <v>2962</v>
      </c>
      <c r="AB356" s="243">
        <v>2912608</v>
      </c>
      <c r="AC356" s="243"/>
      <c r="AD356" s="243"/>
    </row>
    <row r="357" spans="1:30" s="33" customFormat="1" ht="19.5" customHeight="1" x14ac:dyDescent="0.25">
      <c r="A357" s="32" t="str">
        <f>Controles!$B$2</f>
        <v>RS</v>
      </c>
      <c r="B357" s="32">
        <f>Controles!$C$2</f>
        <v>10</v>
      </c>
      <c r="C357" s="32" t="s">
        <v>5391</v>
      </c>
      <c r="D357" s="37"/>
      <c r="E357" s="37"/>
      <c r="F357" s="37"/>
      <c r="G357" s="37"/>
      <c r="H357" s="77"/>
      <c r="I357" s="77"/>
      <c r="J357" s="220">
        <f t="shared" si="62"/>
        <v>0</v>
      </c>
      <c r="K357" s="77"/>
      <c r="L357" s="77"/>
      <c r="M357" s="77"/>
      <c r="N357" s="220">
        <f t="shared" si="56"/>
        <v>0</v>
      </c>
      <c r="O357" s="77"/>
      <c r="P357" s="77"/>
      <c r="Q357" s="145">
        <f t="shared" si="63"/>
        <v>0</v>
      </c>
      <c r="R357" s="151">
        <f t="shared" si="57"/>
        <v>0</v>
      </c>
      <c r="S357" s="145">
        <f t="shared" si="58"/>
        <v>0</v>
      </c>
      <c r="T357" s="145">
        <f t="shared" si="59"/>
        <v>0</v>
      </c>
      <c r="U357" s="145">
        <f t="shared" si="60"/>
        <v>0</v>
      </c>
      <c r="V357" s="145">
        <f t="shared" si="61"/>
        <v>0</v>
      </c>
      <c r="W357" s="151">
        <f t="shared" si="64"/>
        <v>0</v>
      </c>
      <c r="X357" s="247" t="str">
        <f t="shared" si="66"/>
        <v>NÃO</v>
      </c>
      <c r="Y357" s="242">
        <f t="shared" si="65"/>
        <v>0</v>
      </c>
      <c r="Z357" s="243" t="s">
        <v>42</v>
      </c>
      <c r="AA357" s="243" t="s">
        <v>2974</v>
      </c>
      <c r="AB357" s="243">
        <v>2912707</v>
      </c>
      <c r="AC357" s="243"/>
      <c r="AD357" s="243"/>
    </row>
    <row r="358" spans="1:30" s="33" customFormat="1" ht="19.5" customHeight="1" x14ac:dyDescent="0.25">
      <c r="A358" s="32" t="str">
        <f>Controles!$B$2</f>
        <v>RS</v>
      </c>
      <c r="B358" s="32">
        <f>Controles!$C$2</f>
        <v>10</v>
      </c>
      <c r="C358" s="32" t="s">
        <v>5391</v>
      </c>
      <c r="D358" s="37"/>
      <c r="E358" s="37"/>
      <c r="F358" s="37"/>
      <c r="G358" s="37"/>
      <c r="H358" s="77"/>
      <c r="I358" s="77"/>
      <c r="J358" s="220">
        <f t="shared" si="62"/>
        <v>0</v>
      </c>
      <c r="K358" s="77"/>
      <c r="L358" s="77"/>
      <c r="M358" s="77"/>
      <c r="N358" s="220">
        <f t="shared" si="56"/>
        <v>0</v>
      </c>
      <c r="O358" s="77"/>
      <c r="P358" s="77"/>
      <c r="Q358" s="145">
        <f t="shared" si="63"/>
        <v>0</v>
      </c>
      <c r="R358" s="151">
        <f t="shared" si="57"/>
        <v>0</v>
      </c>
      <c r="S358" s="145">
        <f t="shared" si="58"/>
        <v>0</v>
      </c>
      <c r="T358" s="145">
        <f t="shared" si="59"/>
        <v>0</v>
      </c>
      <c r="U358" s="145">
        <f t="shared" si="60"/>
        <v>0</v>
      </c>
      <c r="V358" s="145">
        <f t="shared" si="61"/>
        <v>0</v>
      </c>
      <c r="W358" s="151">
        <f t="shared" si="64"/>
        <v>0</v>
      </c>
      <c r="X358" s="247" t="str">
        <f t="shared" si="66"/>
        <v>NÃO</v>
      </c>
      <c r="Y358" s="242">
        <f t="shared" si="65"/>
        <v>0</v>
      </c>
      <c r="Z358" s="243" t="s">
        <v>42</v>
      </c>
      <c r="AA358" s="243" t="s">
        <v>2986</v>
      </c>
      <c r="AB358" s="243">
        <v>2912806</v>
      </c>
      <c r="AC358" s="243"/>
      <c r="AD358" s="243"/>
    </row>
    <row r="359" spans="1:30" s="33" customFormat="1" ht="19.5" customHeight="1" x14ac:dyDescent="0.25">
      <c r="A359" s="32" t="str">
        <f>Controles!$B$2</f>
        <v>RS</v>
      </c>
      <c r="B359" s="32">
        <f>Controles!$C$2</f>
        <v>10</v>
      </c>
      <c r="C359" s="32" t="s">
        <v>5391</v>
      </c>
      <c r="D359" s="37"/>
      <c r="E359" s="37"/>
      <c r="F359" s="37"/>
      <c r="G359" s="37"/>
      <c r="H359" s="77"/>
      <c r="I359" s="77"/>
      <c r="J359" s="220">
        <f t="shared" si="62"/>
        <v>0</v>
      </c>
      <c r="K359" s="77"/>
      <c r="L359" s="77"/>
      <c r="M359" s="77"/>
      <c r="N359" s="220">
        <f t="shared" si="56"/>
        <v>0</v>
      </c>
      <c r="O359" s="77"/>
      <c r="P359" s="77"/>
      <c r="Q359" s="145">
        <f t="shared" si="63"/>
        <v>0</v>
      </c>
      <c r="R359" s="151">
        <f t="shared" si="57"/>
        <v>0</v>
      </c>
      <c r="S359" s="145">
        <f t="shared" si="58"/>
        <v>0</v>
      </c>
      <c r="T359" s="145">
        <f t="shared" si="59"/>
        <v>0</v>
      </c>
      <c r="U359" s="145">
        <f t="shared" si="60"/>
        <v>0</v>
      </c>
      <c r="V359" s="145">
        <f t="shared" si="61"/>
        <v>0</v>
      </c>
      <c r="W359" s="151">
        <f t="shared" si="64"/>
        <v>0</v>
      </c>
      <c r="X359" s="247" t="str">
        <f t="shared" si="66"/>
        <v>NÃO</v>
      </c>
      <c r="Y359" s="242">
        <f t="shared" si="65"/>
        <v>0</v>
      </c>
      <c r="Z359" s="243" t="s">
        <v>42</v>
      </c>
      <c r="AA359" s="243" t="s">
        <v>2998</v>
      </c>
      <c r="AB359" s="243">
        <v>2912905</v>
      </c>
      <c r="AC359" s="243"/>
      <c r="AD359" s="243"/>
    </row>
    <row r="360" spans="1:30" s="33" customFormat="1" ht="19.5" customHeight="1" x14ac:dyDescent="0.25">
      <c r="A360" s="32" t="str">
        <f>Controles!$B$2</f>
        <v>RS</v>
      </c>
      <c r="B360" s="32">
        <f>Controles!$C$2</f>
        <v>10</v>
      </c>
      <c r="C360" s="32" t="s">
        <v>5391</v>
      </c>
      <c r="D360" s="37"/>
      <c r="E360" s="37"/>
      <c r="F360" s="37"/>
      <c r="G360" s="37"/>
      <c r="H360" s="77"/>
      <c r="I360" s="77"/>
      <c r="J360" s="220">
        <f t="shared" si="62"/>
        <v>0</v>
      </c>
      <c r="K360" s="77"/>
      <c r="L360" s="77"/>
      <c r="M360" s="77"/>
      <c r="N360" s="220">
        <f t="shared" si="56"/>
        <v>0</v>
      </c>
      <c r="O360" s="77"/>
      <c r="P360" s="77"/>
      <c r="Q360" s="145">
        <f t="shared" si="63"/>
        <v>0</v>
      </c>
      <c r="R360" s="151">
        <f t="shared" si="57"/>
        <v>0</v>
      </c>
      <c r="S360" s="145">
        <f t="shared" si="58"/>
        <v>0</v>
      </c>
      <c r="T360" s="145">
        <f t="shared" si="59"/>
        <v>0</v>
      </c>
      <c r="U360" s="145">
        <f t="shared" si="60"/>
        <v>0</v>
      </c>
      <c r="V360" s="145">
        <f t="shared" si="61"/>
        <v>0</v>
      </c>
      <c r="W360" s="151">
        <f t="shared" si="64"/>
        <v>0</v>
      </c>
      <c r="X360" s="247" t="str">
        <f t="shared" si="66"/>
        <v>NÃO</v>
      </c>
      <c r="Y360" s="242">
        <f t="shared" si="65"/>
        <v>0</v>
      </c>
      <c r="Z360" s="243" t="s">
        <v>42</v>
      </c>
      <c r="AA360" s="243" t="s">
        <v>3011</v>
      </c>
      <c r="AB360" s="243">
        <v>2913002</v>
      </c>
      <c r="AC360" s="243"/>
      <c r="AD360" s="243"/>
    </row>
    <row r="361" spans="1:30" s="33" customFormat="1" ht="19.5" customHeight="1" x14ac:dyDescent="0.25">
      <c r="A361" s="32" t="str">
        <f>Controles!$B$2</f>
        <v>RS</v>
      </c>
      <c r="B361" s="32">
        <f>Controles!$C$2</f>
        <v>10</v>
      </c>
      <c r="C361" s="32" t="s">
        <v>5391</v>
      </c>
      <c r="D361" s="37"/>
      <c r="E361" s="37"/>
      <c r="F361" s="37"/>
      <c r="G361" s="37"/>
      <c r="H361" s="77"/>
      <c r="I361" s="77"/>
      <c r="J361" s="220">
        <f t="shared" si="62"/>
        <v>0</v>
      </c>
      <c r="K361" s="77"/>
      <c r="L361" s="77"/>
      <c r="M361" s="77"/>
      <c r="N361" s="220">
        <f t="shared" si="56"/>
        <v>0</v>
      </c>
      <c r="O361" s="77"/>
      <c r="P361" s="77"/>
      <c r="Q361" s="145">
        <f t="shared" si="63"/>
        <v>0</v>
      </c>
      <c r="R361" s="151">
        <f t="shared" si="57"/>
        <v>0</v>
      </c>
      <c r="S361" s="145">
        <f t="shared" si="58"/>
        <v>0</v>
      </c>
      <c r="T361" s="145">
        <f t="shared" si="59"/>
        <v>0</v>
      </c>
      <c r="U361" s="145">
        <f t="shared" si="60"/>
        <v>0</v>
      </c>
      <c r="V361" s="145">
        <f t="shared" si="61"/>
        <v>0</v>
      </c>
      <c r="W361" s="151">
        <f t="shared" si="64"/>
        <v>0</v>
      </c>
      <c r="X361" s="247" t="str">
        <f t="shared" si="66"/>
        <v>NÃO</v>
      </c>
      <c r="Y361" s="242">
        <f t="shared" si="65"/>
        <v>0</v>
      </c>
      <c r="Z361" s="243" t="s">
        <v>42</v>
      </c>
      <c r="AA361" s="243" t="s">
        <v>3024</v>
      </c>
      <c r="AB361" s="243">
        <v>2913101</v>
      </c>
      <c r="AC361" s="243"/>
      <c r="AD361" s="243"/>
    </row>
    <row r="362" spans="1:30" s="33" customFormat="1" ht="19.5" customHeight="1" x14ac:dyDescent="0.25">
      <c r="A362" s="32" t="str">
        <f>Controles!$B$2</f>
        <v>RS</v>
      </c>
      <c r="B362" s="32">
        <f>Controles!$C$2</f>
        <v>10</v>
      </c>
      <c r="C362" s="32" t="s">
        <v>5391</v>
      </c>
      <c r="D362" s="37"/>
      <c r="E362" s="37"/>
      <c r="F362" s="37"/>
      <c r="G362" s="37"/>
      <c r="H362" s="77"/>
      <c r="I362" s="77"/>
      <c r="J362" s="220">
        <f t="shared" si="62"/>
        <v>0</v>
      </c>
      <c r="K362" s="77"/>
      <c r="L362" s="77"/>
      <c r="M362" s="77"/>
      <c r="N362" s="220">
        <f t="shared" si="56"/>
        <v>0</v>
      </c>
      <c r="O362" s="77"/>
      <c r="P362" s="77"/>
      <c r="Q362" s="145">
        <f t="shared" si="63"/>
        <v>0</v>
      </c>
      <c r="R362" s="151">
        <f t="shared" si="57"/>
        <v>0</v>
      </c>
      <c r="S362" s="145">
        <f t="shared" si="58"/>
        <v>0</v>
      </c>
      <c r="T362" s="145">
        <f t="shared" si="59"/>
        <v>0</v>
      </c>
      <c r="U362" s="145">
        <f t="shared" si="60"/>
        <v>0</v>
      </c>
      <c r="V362" s="145">
        <f t="shared" si="61"/>
        <v>0</v>
      </c>
      <c r="W362" s="151">
        <f t="shared" si="64"/>
        <v>0</v>
      </c>
      <c r="X362" s="247" t="str">
        <f t="shared" si="66"/>
        <v>NÃO</v>
      </c>
      <c r="Y362" s="242">
        <f t="shared" si="65"/>
        <v>0</v>
      </c>
      <c r="Z362" s="243" t="s">
        <v>42</v>
      </c>
      <c r="AA362" s="243" t="s">
        <v>3036</v>
      </c>
      <c r="AB362" s="243">
        <v>2913200</v>
      </c>
      <c r="AC362" s="243"/>
      <c r="AD362" s="243"/>
    </row>
    <row r="363" spans="1:30" s="33" customFormat="1" ht="19.5" customHeight="1" x14ac:dyDescent="0.25">
      <c r="A363" s="32" t="str">
        <f>Controles!$B$2</f>
        <v>RS</v>
      </c>
      <c r="B363" s="32">
        <f>Controles!$C$2</f>
        <v>10</v>
      </c>
      <c r="C363" s="32" t="s">
        <v>5391</v>
      </c>
      <c r="D363" s="37"/>
      <c r="E363" s="37"/>
      <c r="F363" s="37"/>
      <c r="G363" s="37"/>
      <c r="H363" s="77"/>
      <c r="I363" s="77"/>
      <c r="J363" s="220">
        <f t="shared" si="62"/>
        <v>0</v>
      </c>
      <c r="K363" s="77"/>
      <c r="L363" s="77"/>
      <c r="M363" s="77"/>
      <c r="N363" s="220">
        <f t="shared" si="56"/>
        <v>0</v>
      </c>
      <c r="O363" s="77"/>
      <c r="P363" s="77"/>
      <c r="Q363" s="145">
        <f t="shared" si="63"/>
        <v>0</v>
      </c>
      <c r="R363" s="151">
        <f t="shared" si="57"/>
        <v>0</v>
      </c>
      <c r="S363" s="145">
        <f t="shared" si="58"/>
        <v>0</v>
      </c>
      <c r="T363" s="145">
        <f t="shared" si="59"/>
        <v>0</v>
      </c>
      <c r="U363" s="145">
        <f t="shared" si="60"/>
        <v>0</v>
      </c>
      <c r="V363" s="145">
        <f t="shared" si="61"/>
        <v>0</v>
      </c>
      <c r="W363" s="151">
        <f t="shared" si="64"/>
        <v>0</v>
      </c>
      <c r="X363" s="247" t="str">
        <f t="shared" si="66"/>
        <v>NÃO</v>
      </c>
      <c r="Y363" s="242">
        <f t="shared" si="65"/>
        <v>0</v>
      </c>
      <c r="Z363" s="243" t="s">
        <v>42</v>
      </c>
      <c r="AA363" s="243" t="s">
        <v>3048</v>
      </c>
      <c r="AB363" s="243">
        <v>2913309</v>
      </c>
      <c r="AC363" s="243"/>
      <c r="AD363" s="243"/>
    </row>
    <row r="364" spans="1:30" s="33" customFormat="1" ht="19.5" customHeight="1" x14ac:dyDescent="0.25">
      <c r="A364" s="32" t="str">
        <f>Controles!$B$2</f>
        <v>RS</v>
      </c>
      <c r="B364" s="32">
        <f>Controles!$C$2</f>
        <v>10</v>
      </c>
      <c r="C364" s="32" t="s">
        <v>5391</v>
      </c>
      <c r="D364" s="37"/>
      <c r="E364" s="37"/>
      <c r="F364" s="37"/>
      <c r="G364" s="37"/>
      <c r="H364" s="77"/>
      <c r="I364" s="77"/>
      <c r="J364" s="220">
        <f t="shared" si="62"/>
        <v>0</v>
      </c>
      <c r="K364" s="77"/>
      <c r="L364" s="77"/>
      <c r="M364" s="77"/>
      <c r="N364" s="220">
        <f t="shared" si="56"/>
        <v>0</v>
      </c>
      <c r="O364" s="77"/>
      <c r="P364" s="77"/>
      <c r="Q364" s="145">
        <f t="shared" si="63"/>
        <v>0</v>
      </c>
      <c r="R364" s="151">
        <f t="shared" si="57"/>
        <v>0</v>
      </c>
      <c r="S364" s="145">
        <f t="shared" si="58"/>
        <v>0</v>
      </c>
      <c r="T364" s="145">
        <f t="shared" si="59"/>
        <v>0</v>
      </c>
      <c r="U364" s="145">
        <f t="shared" si="60"/>
        <v>0</v>
      </c>
      <c r="V364" s="145">
        <f t="shared" si="61"/>
        <v>0</v>
      </c>
      <c r="W364" s="151">
        <f t="shared" si="64"/>
        <v>0</v>
      </c>
      <c r="X364" s="247" t="str">
        <f t="shared" si="66"/>
        <v>NÃO</v>
      </c>
      <c r="Y364" s="242">
        <f t="shared" si="65"/>
        <v>0</v>
      </c>
      <c r="Z364" s="243" t="s">
        <v>42</v>
      </c>
      <c r="AA364" s="243" t="s">
        <v>3060</v>
      </c>
      <c r="AB364" s="243">
        <v>2913408</v>
      </c>
      <c r="AC364" s="243"/>
      <c r="AD364" s="243"/>
    </row>
    <row r="365" spans="1:30" s="33" customFormat="1" ht="19.5" customHeight="1" x14ac:dyDescent="0.25">
      <c r="A365" s="32" t="str">
        <f>Controles!$B$2</f>
        <v>RS</v>
      </c>
      <c r="B365" s="32">
        <f>Controles!$C$2</f>
        <v>10</v>
      </c>
      <c r="C365" s="32" t="s">
        <v>5391</v>
      </c>
      <c r="D365" s="37"/>
      <c r="E365" s="37"/>
      <c r="F365" s="37"/>
      <c r="G365" s="37"/>
      <c r="H365" s="77"/>
      <c r="I365" s="77"/>
      <c r="J365" s="220">
        <f t="shared" si="62"/>
        <v>0</v>
      </c>
      <c r="K365" s="77"/>
      <c r="L365" s="77"/>
      <c r="M365" s="77"/>
      <c r="N365" s="220">
        <f t="shared" si="56"/>
        <v>0</v>
      </c>
      <c r="O365" s="77"/>
      <c r="P365" s="77"/>
      <c r="Q365" s="145">
        <f t="shared" si="63"/>
        <v>0</v>
      </c>
      <c r="R365" s="151">
        <f t="shared" si="57"/>
        <v>0</v>
      </c>
      <c r="S365" s="145">
        <f t="shared" si="58"/>
        <v>0</v>
      </c>
      <c r="T365" s="145">
        <f t="shared" si="59"/>
        <v>0</v>
      </c>
      <c r="U365" s="145">
        <f t="shared" si="60"/>
        <v>0</v>
      </c>
      <c r="V365" s="145">
        <f t="shared" si="61"/>
        <v>0</v>
      </c>
      <c r="W365" s="151">
        <f t="shared" si="64"/>
        <v>0</v>
      </c>
      <c r="X365" s="247" t="str">
        <f t="shared" si="66"/>
        <v>NÃO</v>
      </c>
      <c r="Y365" s="242">
        <f t="shared" si="65"/>
        <v>0</v>
      </c>
      <c r="Z365" s="243" t="s">
        <v>42</v>
      </c>
      <c r="AA365" s="243" t="s">
        <v>3072</v>
      </c>
      <c r="AB365" s="243">
        <v>2913457</v>
      </c>
      <c r="AC365" s="243"/>
      <c r="AD365" s="243"/>
    </row>
    <row r="366" spans="1:30" s="33" customFormat="1" ht="19.5" customHeight="1" x14ac:dyDescent="0.25">
      <c r="A366" s="32" t="str">
        <f>Controles!$B$2</f>
        <v>RS</v>
      </c>
      <c r="B366" s="32">
        <f>Controles!$C$2</f>
        <v>10</v>
      </c>
      <c r="C366" s="32" t="s">
        <v>5391</v>
      </c>
      <c r="D366" s="37"/>
      <c r="E366" s="37"/>
      <c r="F366" s="37"/>
      <c r="G366" s="37"/>
      <c r="H366" s="77"/>
      <c r="I366" s="77"/>
      <c r="J366" s="220">
        <f t="shared" si="62"/>
        <v>0</v>
      </c>
      <c r="K366" s="77"/>
      <c r="L366" s="77"/>
      <c r="M366" s="77"/>
      <c r="N366" s="220">
        <f t="shared" si="56"/>
        <v>0</v>
      </c>
      <c r="O366" s="77"/>
      <c r="P366" s="77"/>
      <c r="Q366" s="145">
        <f t="shared" si="63"/>
        <v>0</v>
      </c>
      <c r="R366" s="151">
        <f t="shared" si="57"/>
        <v>0</v>
      </c>
      <c r="S366" s="145">
        <f t="shared" si="58"/>
        <v>0</v>
      </c>
      <c r="T366" s="145">
        <f t="shared" si="59"/>
        <v>0</v>
      </c>
      <c r="U366" s="145">
        <f t="shared" si="60"/>
        <v>0</v>
      </c>
      <c r="V366" s="145">
        <f t="shared" si="61"/>
        <v>0</v>
      </c>
      <c r="W366" s="151">
        <f t="shared" si="64"/>
        <v>0</v>
      </c>
      <c r="X366" s="247" t="str">
        <f t="shared" si="66"/>
        <v>NÃO</v>
      </c>
      <c r="Y366" s="242">
        <f t="shared" si="65"/>
        <v>0</v>
      </c>
      <c r="Z366" s="243" t="s">
        <v>42</v>
      </c>
      <c r="AA366" s="243" t="s">
        <v>3084</v>
      </c>
      <c r="AB366" s="243">
        <v>2913507</v>
      </c>
      <c r="AC366" s="243"/>
      <c r="AD366" s="243"/>
    </row>
    <row r="367" spans="1:30" s="33" customFormat="1" ht="19.5" customHeight="1" x14ac:dyDescent="0.25">
      <c r="A367" s="32" t="str">
        <f>Controles!$B$2</f>
        <v>RS</v>
      </c>
      <c r="B367" s="32">
        <f>Controles!$C$2</f>
        <v>10</v>
      </c>
      <c r="C367" s="32" t="s">
        <v>5391</v>
      </c>
      <c r="D367" s="37"/>
      <c r="E367" s="37"/>
      <c r="F367" s="37"/>
      <c r="G367" s="37"/>
      <c r="H367" s="77"/>
      <c r="I367" s="77"/>
      <c r="J367" s="220">
        <f t="shared" si="62"/>
        <v>0</v>
      </c>
      <c r="K367" s="77"/>
      <c r="L367" s="77"/>
      <c r="M367" s="77"/>
      <c r="N367" s="220">
        <f t="shared" si="56"/>
        <v>0</v>
      </c>
      <c r="O367" s="77"/>
      <c r="P367" s="77"/>
      <c r="Q367" s="145">
        <f t="shared" si="63"/>
        <v>0</v>
      </c>
      <c r="R367" s="151">
        <f t="shared" si="57"/>
        <v>0</v>
      </c>
      <c r="S367" s="145">
        <f t="shared" si="58"/>
        <v>0</v>
      </c>
      <c r="T367" s="145">
        <f t="shared" si="59"/>
        <v>0</v>
      </c>
      <c r="U367" s="145">
        <f t="shared" si="60"/>
        <v>0</v>
      </c>
      <c r="V367" s="145">
        <f t="shared" si="61"/>
        <v>0</v>
      </c>
      <c r="W367" s="151">
        <f t="shared" si="64"/>
        <v>0</v>
      </c>
      <c r="X367" s="247" t="str">
        <f t="shared" si="66"/>
        <v>NÃO</v>
      </c>
      <c r="Y367" s="242">
        <f t="shared" si="65"/>
        <v>0</v>
      </c>
      <c r="Z367" s="243" t="s">
        <v>42</v>
      </c>
      <c r="AA367" s="243" t="s">
        <v>3097</v>
      </c>
      <c r="AB367" s="243">
        <v>2913606</v>
      </c>
      <c r="AC367" s="243"/>
      <c r="AD367" s="243"/>
    </row>
    <row r="368" spans="1:30" s="33" customFormat="1" ht="19.5" customHeight="1" x14ac:dyDescent="0.25">
      <c r="A368" s="32" t="str">
        <f>Controles!$B$2</f>
        <v>RS</v>
      </c>
      <c r="B368" s="32">
        <f>Controles!$C$2</f>
        <v>10</v>
      </c>
      <c r="C368" s="32" t="s">
        <v>5391</v>
      </c>
      <c r="D368" s="37"/>
      <c r="E368" s="37"/>
      <c r="F368" s="37"/>
      <c r="G368" s="37"/>
      <c r="H368" s="77"/>
      <c r="I368" s="77"/>
      <c r="J368" s="220">
        <f t="shared" si="62"/>
        <v>0</v>
      </c>
      <c r="K368" s="77"/>
      <c r="L368" s="77"/>
      <c r="M368" s="77"/>
      <c r="N368" s="220">
        <f t="shared" si="56"/>
        <v>0</v>
      </c>
      <c r="O368" s="77"/>
      <c r="P368" s="77"/>
      <c r="Q368" s="145">
        <f t="shared" si="63"/>
        <v>0</v>
      </c>
      <c r="R368" s="151">
        <f t="shared" si="57"/>
        <v>0</v>
      </c>
      <c r="S368" s="145">
        <f t="shared" si="58"/>
        <v>0</v>
      </c>
      <c r="T368" s="145">
        <f t="shared" si="59"/>
        <v>0</v>
      </c>
      <c r="U368" s="145">
        <f t="shared" si="60"/>
        <v>0</v>
      </c>
      <c r="V368" s="145">
        <f t="shared" si="61"/>
        <v>0</v>
      </c>
      <c r="W368" s="151">
        <f t="shared" si="64"/>
        <v>0</v>
      </c>
      <c r="X368" s="247" t="str">
        <f t="shared" si="66"/>
        <v>NÃO</v>
      </c>
      <c r="Y368" s="242">
        <f t="shared" si="65"/>
        <v>0</v>
      </c>
      <c r="Z368" s="243" t="s">
        <v>42</v>
      </c>
      <c r="AA368" s="243" t="s">
        <v>3109</v>
      </c>
      <c r="AB368" s="243">
        <v>2913705</v>
      </c>
      <c r="AC368" s="243"/>
      <c r="AD368" s="243"/>
    </row>
    <row r="369" spans="1:30" s="33" customFormat="1" ht="19.5" customHeight="1" x14ac:dyDescent="0.25">
      <c r="A369" s="32" t="str">
        <f>Controles!$B$2</f>
        <v>RS</v>
      </c>
      <c r="B369" s="32">
        <f>Controles!$C$2</f>
        <v>10</v>
      </c>
      <c r="C369" s="32" t="s">
        <v>5391</v>
      </c>
      <c r="D369" s="37"/>
      <c r="E369" s="37"/>
      <c r="F369" s="37"/>
      <c r="G369" s="37"/>
      <c r="H369" s="77"/>
      <c r="I369" s="77"/>
      <c r="J369" s="220">
        <f t="shared" si="62"/>
        <v>0</v>
      </c>
      <c r="K369" s="77"/>
      <c r="L369" s="77"/>
      <c r="M369" s="77"/>
      <c r="N369" s="220">
        <f t="shared" si="56"/>
        <v>0</v>
      </c>
      <c r="O369" s="77"/>
      <c r="P369" s="77"/>
      <c r="Q369" s="145">
        <f t="shared" si="63"/>
        <v>0</v>
      </c>
      <c r="R369" s="151">
        <f t="shared" si="57"/>
        <v>0</v>
      </c>
      <c r="S369" s="145">
        <f t="shared" si="58"/>
        <v>0</v>
      </c>
      <c r="T369" s="145">
        <f t="shared" si="59"/>
        <v>0</v>
      </c>
      <c r="U369" s="145">
        <f t="shared" si="60"/>
        <v>0</v>
      </c>
      <c r="V369" s="145">
        <f t="shared" si="61"/>
        <v>0</v>
      </c>
      <c r="W369" s="151">
        <f t="shared" si="64"/>
        <v>0</v>
      </c>
      <c r="X369" s="247" t="str">
        <f t="shared" si="66"/>
        <v>NÃO</v>
      </c>
      <c r="Y369" s="242">
        <f t="shared" si="65"/>
        <v>0</v>
      </c>
      <c r="Z369" s="243" t="s">
        <v>42</v>
      </c>
      <c r="AA369" s="243" t="s">
        <v>3121</v>
      </c>
      <c r="AB369" s="243">
        <v>2913804</v>
      </c>
      <c r="AC369" s="243"/>
      <c r="AD369" s="243"/>
    </row>
    <row r="370" spans="1:30" s="33" customFormat="1" ht="19.5" customHeight="1" x14ac:dyDescent="0.25">
      <c r="A370" s="32" t="str">
        <f>Controles!$B$2</f>
        <v>RS</v>
      </c>
      <c r="B370" s="32">
        <f>Controles!$C$2</f>
        <v>10</v>
      </c>
      <c r="C370" s="32" t="s">
        <v>5391</v>
      </c>
      <c r="D370" s="37"/>
      <c r="E370" s="37"/>
      <c r="F370" s="37"/>
      <c r="G370" s="37"/>
      <c r="H370" s="77"/>
      <c r="I370" s="77"/>
      <c r="J370" s="220">
        <f t="shared" si="62"/>
        <v>0</v>
      </c>
      <c r="K370" s="77"/>
      <c r="L370" s="77"/>
      <c r="M370" s="77"/>
      <c r="N370" s="220">
        <f t="shared" si="56"/>
        <v>0</v>
      </c>
      <c r="O370" s="77"/>
      <c r="P370" s="77"/>
      <c r="Q370" s="145">
        <f t="shared" si="63"/>
        <v>0</v>
      </c>
      <c r="R370" s="151">
        <f t="shared" si="57"/>
        <v>0</v>
      </c>
      <c r="S370" s="145">
        <f t="shared" si="58"/>
        <v>0</v>
      </c>
      <c r="T370" s="145">
        <f t="shared" si="59"/>
        <v>0</v>
      </c>
      <c r="U370" s="145">
        <f t="shared" si="60"/>
        <v>0</v>
      </c>
      <c r="V370" s="145">
        <f t="shared" si="61"/>
        <v>0</v>
      </c>
      <c r="W370" s="151">
        <f t="shared" si="64"/>
        <v>0</v>
      </c>
      <c r="X370" s="247" t="str">
        <f t="shared" si="66"/>
        <v>NÃO</v>
      </c>
      <c r="Y370" s="242">
        <f t="shared" si="65"/>
        <v>0</v>
      </c>
      <c r="Z370" s="243" t="s">
        <v>42</v>
      </c>
      <c r="AA370" s="243" t="s">
        <v>3133</v>
      </c>
      <c r="AB370" s="243">
        <v>2913903</v>
      </c>
      <c r="AC370" s="243"/>
      <c r="AD370" s="243"/>
    </row>
    <row r="371" spans="1:30" s="33" customFormat="1" ht="19.5" customHeight="1" x14ac:dyDescent="0.25">
      <c r="A371" s="32" t="str">
        <f>Controles!$B$2</f>
        <v>RS</v>
      </c>
      <c r="B371" s="32">
        <f>Controles!$C$2</f>
        <v>10</v>
      </c>
      <c r="C371" s="32" t="s">
        <v>5391</v>
      </c>
      <c r="D371" s="37"/>
      <c r="E371" s="37"/>
      <c r="F371" s="37"/>
      <c r="G371" s="37"/>
      <c r="H371" s="77"/>
      <c r="I371" s="77"/>
      <c r="J371" s="220">
        <f t="shared" si="62"/>
        <v>0</v>
      </c>
      <c r="K371" s="77"/>
      <c r="L371" s="77"/>
      <c r="M371" s="77"/>
      <c r="N371" s="220">
        <f t="shared" si="56"/>
        <v>0</v>
      </c>
      <c r="O371" s="77"/>
      <c r="P371" s="77"/>
      <c r="Q371" s="145">
        <f t="shared" si="63"/>
        <v>0</v>
      </c>
      <c r="R371" s="151">
        <f t="shared" si="57"/>
        <v>0</v>
      </c>
      <c r="S371" s="145">
        <f t="shared" si="58"/>
        <v>0</v>
      </c>
      <c r="T371" s="145">
        <f t="shared" si="59"/>
        <v>0</v>
      </c>
      <c r="U371" s="145">
        <f t="shared" si="60"/>
        <v>0</v>
      </c>
      <c r="V371" s="145">
        <f t="shared" si="61"/>
        <v>0</v>
      </c>
      <c r="W371" s="151">
        <f t="shared" si="64"/>
        <v>0</v>
      </c>
      <c r="X371" s="247" t="str">
        <f t="shared" si="66"/>
        <v>NÃO</v>
      </c>
      <c r="Y371" s="242">
        <f t="shared" si="65"/>
        <v>0</v>
      </c>
      <c r="Z371" s="243" t="s">
        <v>42</v>
      </c>
      <c r="AA371" s="243" t="s">
        <v>3145</v>
      </c>
      <c r="AB371" s="243">
        <v>2914000</v>
      </c>
      <c r="AC371" s="243"/>
      <c r="AD371" s="243"/>
    </row>
    <row r="372" spans="1:30" s="33" customFormat="1" ht="19.5" customHeight="1" x14ac:dyDescent="0.25">
      <c r="A372" s="32" t="str">
        <f>Controles!$B$2</f>
        <v>RS</v>
      </c>
      <c r="B372" s="32">
        <f>Controles!$C$2</f>
        <v>10</v>
      </c>
      <c r="C372" s="32" t="s">
        <v>5391</v>
      </c>
      <c r="D372" s="37"/>
      <c r="E372" s="37"/>
      <c r="F372" s="37"/>
      <c r="G372" s="37"/>
      <c r="H372" s="77"/>
      <c r="I372" s="77"/>
      <c r="J372" s="220">
        <f t="shared" si="62"/>
        <v>0</v>
      </c>
      <c r="K372" s="77"/>
      <c r="L372" s="77"/>
      <c r="M372" s="77"/>
      <c r="N372" s="220">
        <f t="shared" si="56"/>
        <v>0</v>
      </c>
      <c r="O372" s="77"/>
      <c r="P372" s="77"/>
      <c r="Q372" s="145">
        <f t="shared" si="63"/>
        <v>0</v>
      </c>
      <c r="R372" s="151">
        <f t="shared" si="57"/>
        <v>0</v>
      </c>
      <c r="S372" s="145">
        <f t="shared" si="58"/>
        <v>0</v>
      </c>
      <c r="T372" s="145">
        <f t="shared" si="59"/>
        <v>0</v>
      </c>
      <c r="U372" s="145">
        <f t="shared" si="60"/>
        <v>0</v>
      </c>
      <c r="V372" s="145">
        <f t="shared" si="61"/>
        <v>0</v>
      </c>
      <c r="W372" s="151">
        <f t="shared" si="64"/>
        <v>0</v>
      </c>
      <c r="X372" s="247" t="str">
        <f t="shared" si="66"/>
        <v>NÃO</v>
      </c>
      <c r="Y372" s="242">
        <f t="shared" si="65"/>
        <v>0</v>
      </c>
      <c r="Z372" s="243" t="s">
        <v>42</v>
      </c>
      <c r="AA372" s="243" t="s">
        <v>3156</v>
      </c>
      <c r="AB372" s="243">
        <v>2914109</v>
      </c>
      <c r="AC372" s="243"/>
      <c r="AD372" s="243"/>
    </row>
    <row r="373" spans="1:30" s="33" customFormat="1" ht="19.5" customHeight="1" x14ac:dyDescent="0.25">
      <c r="A373" s="32" t="str">
        <f>Controles!$B$2</f>
        <v>RS</v>
      </c>
      <c r="B373" s="32">
        <f>Controles!$C$2</f>
        <v>10</v>
      </c>
      <c r="C373" s="32" t="s">
        <v>5391</v>
      </c>
      <c r="D373" s="37"/>
      <c r="E373" s="37"/>
      <c r="F373" s="37"/>
      <c r="G373" s="37"/>
      <c r="H373" s="77"/>
      <c r="I373" s="77"/>
      <c r="J373" s="220">
        <f t="shared" si="62"/>
        <v>0</v>
      </c>
      <c r="K373" s="77"/>
      <c r="L373" s="77"/>
      <c r="M373" s="77"/>
      <c r="N373" s="220">
        <f t="shared" si="56"/>
        <v>0</v>
      </c>
      <c r="O373" s="77"/>
      <c r="P373" s="77"/>
      <c r="Q373" s="145">
        <f t="shared" si="63"/>
        <v>0</v>
      </c>
      <c r="R373" s="151">
        <f t="shared" si="57"/>
        <v>0</v>
      </c>
      <c r="S373" s="145">
        <f t="shared" si="58"/>
        <v>0</v>
      </c>
      <c r="T373" s="145">
        <f t="shared" si="59"/>
        <v>0</v>
      </c>
      <c r="U373" s="145">
        <f t="shared" si="60"/>
        <v>0</v>
      </c>
      <c r="V373" s="145">
        <f t="shared" si="61"/>
        <v>0</v>
      </c>
      <c r="W373" s="151">
        <f t="shared" si="64"/>
        <v>0</v>
      </c>
      <c r="X373" s="247" t="str">
        <f t="shared" si="66"/>
        <v>NÃO</v>
      </c>
      <c r="Y373" s="242">
        <f t="shared" si="65"/>
        <v>0</v>
      </c>
      <c r="Z373" s="243" t="s">
        <v>42</v>
      </c>
      <c r="AA373" s="243" t="s">
        <v>3167</v>
      </c>
      <c r="AB373" s="243">
        <v>2914208</v>
      </c>
      <c r="AC373" s="243"/>
      <c r="AD373" s="243"/>
    </row>
    <row r="374" spans="1:30" s="33" customFormat="1" ht="19.5" customHeight="1" x14ac:dyDescent="0.25">
      <c r="A374" s="32" t="str">
        <f>Controles!$B$2</f>
        <v>RS</v>
      </c>
      <c r="B374" s="32">
        <f>Controles!$C$2</f>
        <v>10</v>
      </c>
      <c r="C374" s="32" t="s">
        <v>5391</v>
      </c>
      <c r="D374" s="37"/>
      <c r="E374" s="37"/>
      <c r="F374" s="37"/>
      <c r="G374" s="37"/>
      <c r="H374" s="77"/>
      <c r="I374" s="77"/>
      <c r="J374" s="220">
        <f t="shared" si="62"/>
        <v>0</v>
      </c>
      <c r="K374" s="77"/>
      <c r="L374" s="77"/>
      <c r="M374" s="77"/>
      <c r="N374" s="220">
        <f t="shared" si="56"/>
        <v>0</v>
      </c>
      <c r="O374" s="77"/>
      <c r="P374" s="77"/>
      <c r="Q374" s="145">
        <f t="shared" si="63"/>
        <v>0</v>
      </c>
      <c r="R374" s="151">
        <f t="shared" si="57"/>
        <v>0</v>
      </c>
      <c r="S374" s="145">
        <f t="shared" si="58"/>
        <v>0</v>
      </c>
      <c r="T374" s="145">
        <f t="shared" si="59"/>
        <v>0</v>
      </c>
      <c r="U374" s="145">
        <f t="shared" si="60"/>
        <v>0</v>
      </c>
      <c r="V374" s="145">
        <f t="shared" si="61"/>
        <v>0</v>
      </c>
      <c r="W374" s="151">
        <f t="shared" si="64"/>
        <v>0</v>
      </c>
      <c r="X374" s="247" t="str">
        <f t="shared" si="66"/>
        <v>NÃO</v>
      </c>
      <c r="Y374" s="242">
        <f t="shared" si="65"/>
        <v>0</v>
      </c>
      <c r="Z374" s="243" t="s">
        <v>42</v>
      </c>
      <c r="AA374" s="243" t="s">
        <v>3178</v>
      </c>
      <c r="AB374" s="243">
        <v>2914307</v>
      </c>
      <c r="AC374" s="243"/>
      <c r="AD374" s="243"/>
    </row>
    <row r="375" spans="1:30" s="33" customFormat="1" ht="19.5" customHeight="1" x14ac:dyDescent="0.25">
      <c r="A375" s="32" t="str">
        <f>Controles!$B$2</f>
        <v>RS</v>
      </c>
      <c r="B375" s="32">
        <f>Controles!$C$2</f>
        <v>10</v>
      </c>
      <c r="C375" s="32" t="s">
        <v>5391</v>
      </c>
      <c r="D375" s="37"/>
      <c r="E375" s="37"/>
      <c r="F375" s="37"/>
      <c r="G375" s="37"/>
      <c r="H375" s="77"/>
      <c r="I375" s="77"/>
      <c r="J375" s="220">
        <f t="shared" si="62"/>
        <v>0</v>
      </c>
      <c r="K375" s="77"/>
      <c r="L375" s="77"/>
      <c r="M375" s="77"/>
      <c r="N375" s="220">
        <f t="shared" si="56"/>
        <v>0</v>
      </c>
      <c r="O375" s="77"/>
      <c r="P375" s="77"/>
      <c r="Q375" s="145">
        <f t="shared" si="63"/>
        <v>0</v>
      </c>
      <c r="R375" s="151">
        <f t="shared" si="57"/>
        <v>0</v>
      </c>
      <c r="S375" s="145">
        <f t="shared" si="58"/>
        <v>0</v>
      </c>
      <c r="T375" s="145">
        <f t="shared" si="59"/>
        <v>0</v>
      </c>
      <c r="U375" s="145">
        <f t="shared" si="60"/>
        <v>0</v>
      </c>
      <c r="V375" s="145">
        <f t="shared" si="61"/>
        <v>0</v>
      </c>
      <c r="W375" s="151">
        <f t="shared" si="64"/>
        <v>0</v>
      </c>
      <c r="X375" s="247" t="str">
        <f t="shared" si="66"/>
        <v>NÃO</v>
      </c>
      <c r="Y375" s="242">
        <f t="shared" si="65"/>
        <v>0</v>
      </c>
      <c r="Z375" s="243" t="s">
        <v>42</v>
      </c>
      <c r="AA375" s="243" t="s">
        <v>3189</v>
      </c>
      <c r="AB375" s="243">
        <v>2914406</v>
      </c>
      <c r="AC375" s="243"/>
      <c r="AD375" s="243"/>
    </row>
    <row r="376" spans="1:30" s="33" customFormat="1" ht="19.5" customHeight="1" x14ac:dyDescent="0.25">
      <c r="A376" s="32" t="str">
        <f>Controles!$B$2</f>
        <v>RS</v>
      </c>
      <c r="B376" s="32">
        <f>Controles!$C$2</f>
        <v>10</v>
      </c>
      <c r="C376" s="32" t="s">
        <v>5391</v>
      </c>
      <c r="D376" s="37"/>
      <c r="E376" s="37"/>
      <c r="F376" s="37"/>
      <c r="G376" s="37"/>
      <c r="H376" s="77"/>
      <c r="I376" s="77"/>
      <c r="J376" s="220">
        <f t="shared" si="62"/>
        <v>0</v>
      </c>
      <c r="K376" s="77"/>
      <c r="L376" s="77"/>
      <c r="M376" s="77"/>
      <c r="N376" s="220">
        <f t="shared" si="56"/>
        <v>0</v>
      </c>
      <c r="O376" s="77"/>
      <c r="P376" s="77"/>
      <c r="Q376" s="145">
        <f t="shared" si="63"/>
        <v>0</v>
      </c>
      <c r="R376" s="151">
        <f t="shared" si="57"/>
        <v>0</v>
      </c>
      <c r="S376" s="145">
        <f t="shared" si="58"/>
        <v>0</v>
      </c>
      <c r="T376" s="145">
        <f t="shared" si="59"/>
        <v>0</v>
      </c>
      <c r="U376" s="145">
        <f t="shared" si="60"/>
        <v>0</v>
      </c>
      <c r="V376" s="145">
        <f t="shared" si="61"/>
        <v>0</v>
      </c>
      <c r="W376" s="151">
        <f t="shared" si="64"/>
        <v>0</v>
      </c>
      <c r="X376" s="247" t="str">
        <f t="shared" si="66"/>
        <v>NÃO</v>
      </c>
      <c r="Y376" s="242">
        <f t="shared" si="65"/>
        <v>0</v>
      </c>
      <c r="Z376" s="243" t="s">
        <v>42</v>
      </c>
      <c r="AA376" s="243" t="s">
        <v>3201</v>
      </c>
      <c r="AB376" s="243">
        <v>2914505</v>
      </c>
      <c r="AC376" s="243"/>
      <c r="AD376" s="243"/>
    </row>
    <row r="377" spans="1:30" s="33" customFormat="1" ht="19.5" customHeight="1" x14ac:dyDescent="0.25">
      <c r="A377" s="32" t="str">
        <f>Controles!$B$2</f>
        <v>RS</v>
      </c>
      <c r="B377" s="32">
        <f>Controles!$C$2</f>
        <v>10</v>
      </c>
      <c r="C377" s="32" t="s">
        <v>5391</v>
      </c>
      <c r="D377" s="37"/>
      <c r="E377" s="37"/>
      <c r="F377" s="37"/>
      <c r="G377" s="37"/>
      <c r="H377" s="77"/>
      <c r="I377" s="77"/>
      <c r="J377" s="220">
        <f t="shared" si="62"/>
        <v>0</v>
      </c>
      <c r="K377" s="77"/>
      <c r="L377" s="77"/>
      <c r="M377" s="77"/>
      <c r="N377" s="220">
        <f t="shared" si="56"/>
        <v>0</v>
      </c>
      <c r="O377" s="77"/>
      <c r="P377" s="77"/>
      <c r="Q377" s="145">
        <f t="shared" si="63"/>
        <v>0</v>
      </c>
      <c r="R377" s="151">
        <f t="shared" si="57"/>
        <v>0</v>
      </c>
      <c r="S377" s="145">
        <f t="shared" si="58"/>
        <v>0</v>
      </c>
      <c r="T377" s="145">
        <f t="shared" si="59"/>
        <v>0</v>
      </c>
      <c r="U377" s="145">
        <f t="shared" si="60"/>
        <v>0</v>
      </c>
      <c r="V377" s="145">
        <f t="shared" si="61"/>
        <v>0</v>
      </c>
      <c r="W377" s="151">
        <f t="shared" si="64"/>
        <v>0</v>
      </c>
      <c r="X377" s="247" t="str">
        <f t="shared" si="66"/>
        <v>NÃO</v>
      </c>
      <c r="Y377" s="242">
        <f t="shared" si="65"/>
        <v>0</v>
      </c>
      <c r="Z377" s="243" t="s">
        <v>42</v>
      </c>
      <c r="AA377" s="243" t="s">
        <v>3213</v>
      </c>
      <c r="AB377" s="243">
        <v>2914604</v>
      </c>
      <c r="AC377" s="243"/>
      <c r="AD377" s="243"/>
    </row>
    <row r="378" spans="1:30" s="33" customFormat="1" ht="19.5" customHeight="1" x14ac:dyDescent="0.25">
      <c r="A378" s="32" t="str">
        <f>Controles!$B$2</f>
        <v>RS</v>
      </c>
      <c r="B378" s="32">
        <f>Controles!$C$2</f>
        <v>10</v>
      </c>
      <c r="C378" s="32" t="s">
        <v>5391</v>
      </c>
      <c r="D378" s="37"/>
      <c r="E378" s="37"/>
      <c r="F378" s="37"/>
      <c r="G378" s="37"/>
      <c r="H378" s="77"/>
      <c r="I378" s="77"/>
      <c r="J378" s="220">
        <f t="shared" si="62"/>
        <v>0</v>
      </c>
      <c r="K378" s="77"/>
      <c r="L378" s="77"/>
      <c r="M378" s="77"/>
      <c r="N378" s="220">
        <f t="shared" si="56"/>
        <v>0</v>
      </c>
      <c r="O378" s="77"/>
      <c r="P378" s="77"/>
      <c r="Q378" s="145">
        <f t="shared" si="63"/>
        <v>0</v>
      </c>
      <c r="R378" s="151">
        <f t="shared" si="57"/>
        <v>0</v>
      </c>
      <c r="S378" s="145">
        <f t="shared" si="58"/>
        <v>0</v>
      </c>
      <c r="T378" s="145">
        <f t="shared" si="59"/>
        <v>0</v>
      </c>
      <c r="U378" s="145">
        <f t="shared" si="60"/>
        <v>0</v>
      </c>
      <c r="V378" s="145">
        <f t="shared" si="61"/>
        <v>0</v>
      </c>
      <c r="W378" s="151">
        <f t="shared" si="64"/>
        <v>0</v>
      </c>
      <c r="X378" s="247" t="str">
        <f t="shared" si="66"/>
        <v>NÃO</v>
      </c>
      <c r="Y378" s="242">
        <f t="shared" si="65"/>
        <v>0</v>
      </c>
      <c r="Z378" s="243" t="s">
        <v>42</v>
      </c>
      <c r="AA378" s="243" t="s">
        <v>3225</v>
      </c>
      <c r="AB378" s="243">
        <v>2914653</v>
      </c>
      <c r="AC378" s="243"/>
      <c r="AD378" s="243"/>
    </row>
    <row r="379" spans="1:30" s="33" customFormat="1" ht="19.5" customHeight="1" x14ac:dyDescent="0.25">
      <c r="A379" s="32" t="str">
        <f>Controles!$B$2</f>
        <v>RS</v>
      </c>
      <c r="B379" s="32">
        <f>Controles!$C$2</f>
        <v>10</v>
      </c>
      <c r="C379" s="32" t="s">
        <v>5391</v>
      </c>
      <c r="D379" s="37"/>
      <c r="E379" s="37"/>
      <c r="F379" s="37"/>
      <c r="G379" s="37"/>
      <c r="H379" s="77"/>
      <c r="I379" s="77"/>
      <c r="J379" s="220">
        <f t="shared" si="62"/>
        <v>0</v>
      </c>
      <c r="K379" s="77"/>
      <c r="L379" s="77"/>
      <c r="M379" s="77"/>
      <c r="N379" s="220">
        <f t="shared" si="56"/>
        <v>0</v>
      </c>
      <c r="O379" s="77"/>
      <c r="P379" s="77"/>
      <c r="Q379" s="145">
        <f t="shared" si="63"/>
        <v>0</v>
      </c>
      <c r="R379" s="151">
        <f t="shared" si="57"/>
        <v>0</v>
      </c>
      <c r="S379" s="145">
        <f t="shared" si="58"/>
        <v>0</v>
      </c>
      <c r="T379" s="145">
        <f t="shared" si="59"/>
        <v>0</v>
      </c>
      <c r="U379" s="145">
        <f t="shared" si="60"/>
        <v>0</v>
      </c>
      <c r="V379" s="145">
        <f t="shared" si="61"/>
        <v>0</v>
      </c>
      <c r="W379" s="151">
        <f t="shared" si="64"/>
        <v>0</v>
      </c>
      <c r="X379" s="247" t="str">
        <f t="shared" si="66"/>
        <v>NÃO</v>
      </c>
      <c r="Y379" s="242">
        <f t="shared" si="65"/>
        <v>0</v>
      </c>
      <c r="Z379" s="243" t="s">
        <v>42</v>
      </c>
      <c r="AA379" s="243" t="s">
        <v>3235</v>
      </c>
      <c r="AB379" s="243">
        <v>2914703</v>
      </c>
      <c r="AC379" s="243"/>
      <c r="AD379" s="243"/>
    </row>
    <row r="380" spans="1:30" s="33" customFormat="1" ht="19.5" customHeight="1" x14ac:dyDescent="0.25">
      <c r="A380" s="32" t="str">
        <f>Controles!$B$2</f>
        <v>RS</v>
      </c>
      <c r="B380" s="32">
        <f>Controles!$C$2</f>
        <v>10</v>
      </c>
      <c r="C380" s="32" t="s">
        <v>5391</v>
      </c>
      <c r="D380" s="37"/>
      <c r="E380" s="37"/>
      <c r="F380" s="37"/>
      <c r="G380" s="37"/>
      <c r="H380" s="77"/>
      <c r="I380" s="77"/>
      <c r="J380" s="220">
        <f t="shared" si="62"/>
        <v>0</v>
      </c>
      <c r="K380" s="77"/>
      <c r="L380" s="77"/>
      <c r="M380" s="77"/>
      <c r="N380" s="220">
        <f t="shared" si="56"/>
        <v>0</v>
      </c>
      <c r="O380" s="77"/>
      <c r="P380" s="77"/>
      <c r="Q380" s="145">
        <f t="shared" si="63"/>
        <v>0</v>
      </c>
      <c r="R380" s="151">
        <f t="shared" si="57"/>
        <v>0</v>
      </c>
      <c r="S380" s="145">
        <f t="shared" si="58"/>
        <v>0</v>
      </c>
      <c r="T380" s="145">
        <f t="shared" si="59"/>
        <v>0</v>
      </c>
      <c r="U380" s="145">
        <f t="shared" si="60"/>
        <v>0</v>
      </c>
      <c r="V380" s="145">
        <f t="shared" si="61"/>
        <v>0</v>
      </c>
      <c r="W380" s="151">
        <f t="shared" si="64"/>
        <v>0</v>
      </c>
      <c r="X380" s="247" t="str">
        <f t="shared" si="66"/>
        <v>NÃO</v>
      </c>
      <c r="Y380" s="242">
        <f t="shared" si="65"/>
        <v>0</v>
      </c>
      <c r="Z380" s="243" t="s">
        <v>42</v>
      </c>
      <c r="AA380" s="243" t="s">
        <v>3246</v>
      </c>
      <c r="AB380" s="243">
        <v>2914802</v>
      </c>
      <c r="AC380" s="243"/>
      <c r="AD380" s="243"/>
    </row>
    <row r="381" spans="1:30" s="33" customFormat="1" ht="19.5" customHeight="1" x14ac:dyDescent="0.25">
      <c r="A381" s="32" t="str">
        <f>Controles!$B$2</f>
        <v>RS</v>
      </c>
      <c r="B381" s="32">
        <f>Controles!$C$2</f>
        <v>10</v>
      </c>
      <c r="C381" s="32" t="s">
        <v>5391</v>
      </c>
      <c r="D381" s="37"/>
      <c r="E381" s="37"/>
      <c r="F381" s="37"/>
      <c r="G381" s="37"/>
      <c r="H381" s="77"/>
      <c r="I381" s="77"/>
      <c r="J381" s="220">
        <f t="shared" si="62"/>
        <v>0</v>
      </c>
      <c r="K381" s="77"/>
      <c r="L381" s="77"/>
      <c r="M381" s="77"/>
      <c r="N381" s="220">
        <f t="shared" si="56"/>
        <v>0</v>
      </c>
      <c r="O381" s="77"/>
      <c r="P381" s="77"/>
      <c r="Q381" s="145">
        <f t="shared" si="63"/>
        <v>0</v>
      </c>
      <c r="R381" s="151">
        <f t="shared" si="57"/>
        <v>0</v>
      </c>
      <c r="S381" s="145">
        <f t="shared" si="58"/>
        <v>0</v>
      </c>
      <c r="T381" s="145">
        <f t="shared" si="59"/>
        <v>0</v>
      </c>
      <c r="U381" s="145">
        <f t="shared" si="60"/>
        <v>0</v>
      </c>
      <c r="V381" s="145">
        <f t="shared" si="61"/>
        <v>0</v>
      </c>
      <c r="W381" s="151">
        <f t="shared" si="64"/>
        <v>0</v>
      </c>
      <c r="X381" s="247" t="str">
        <f t="shared" si="66"/>
        <v>NÃO</v>
      </c>
      <c r="Y381" s="242">
        <f t="shared" si="65"/>
        <v>0</v>
      </c>
      <c r="Z381" s="243" t="s">
        <v>42</v>
      </c>
      <c r="AA381" s="243" t="s">
        <v>3256</v>
      </c>
      <c r="AB381" s="243">
        <v>2914901</v>
      </c>
      <c r="AC381" s="243"/>
      <c r="AD381" s="243"/>
    </row>
    <row r="382" spans="1:30" s="33" customFormat="1" ht="19.5" customHeight="1" x14ac:dyDescent="0.25">
      <c r="A382" s="32" t="str">
        <f>Controles!$B$2</f>
        <v>RS</v>
      </c>
      <c r="B382" s="32">
        <f>Controles!$C$2</f>
        <v>10</v>
      </c>
      <c r="C382" s="32" t="s">
        <v>5391</v>
      </c>
      <c r="D382" s="37"/>
      <c r="E382" s="37"/>
      <c r="F382" s="37"/>
      <c r="G382" s="37"/>
      <c r="H382" s="77"/>
      <c r="I382" s="77"/>
      <c r="J382" s="220">
        <f t="shared" si="62"/>
        <v>0</v>
      </c>
      <c r="K382" s="77"/>
      <c r="L382" s="77"/>
      <c r="M382" s="77"/>
      <c r="N382" s="220">
        <f t="shared" si="56"/>
        <v>0</v>
      </c>
      <c r="O382" s="77"/>
      <c r="P382" s="77"/>
      <c r="Q382" s="145">
        <f t="shared" si="63"/>
        <v>0</v>
      </c>
      <c r="R382" s="151">
        <f t="shared" si="57"/>
        <v>0</v>
      </c>
      <c r="S382" s="145">
        <f t="shared" si="58"/>
        <v>0</v>
      </c>
      <c r="T382" s="145">
        <f t="shared" si="59"/>
        <v>0</v>
      </c>
      <c r="U382" s="145">
        <f t="shared" si="60"/>
        <v>0</v>
      </c>
      <c r="V382" s="145">
        <f t="shared" si="61"/>
        <v>0</v>
      </c>
      <c r="W382" s="151">
        <f t="shared" si="64"/>
        <v>0</v>
      </c>
      <c r="X382" s="247" t="str">
        <f t="shared" si="66"/>
        <v>NÃO</v>
      </c>
      <c r="Y382" s="242">
        <f t="shared" si="65"/>
        <v>0</v>
      </c>
      <c r="Z382" s="243" t="s">
        <v>42</v>
      </c>
      <c r="AA382" s="243" t="s">
        <v>3267</v>
      </c>
      <c r="AB382" s="243">
        <v>2915007</v>
      </c>
      <c r="AC382" s="243"/>
      <c r="AD382" s="243"/>
    </row>
    <row r="383" spans="1:30" s="33" customFormat="1" ht="19.5" customHeight="1" x14ac:dyDescent="0.25">
      <c r="A383" s="32" t="str">
        <f>Controles!$B$2</f>
        <v>RS</v>
      </c>
      <c r="B383" s="32">
        <f>Controles!$C$2</f>
        <v>10</v>
      </c>
      <c r="C383" s="32" t="s">
        <v>5391</v>
      </c>
      <c r="D383" s="37"/>
      <c r="E383" s="37"/>
      <c r="F383" s="37"/>
      <c r="G383" s="37"/>
      <c r="H383" s="77"/>
      <c r="I383" s="77"/>
      <c r="J383" s="220">
        <f t="shared" si="62"/>
        <v>0</v>
      </c>
      <c r="K383" s="77"/>
      <c r="L383" s="77"/>
      <c r="M383" s="77"/>
      <c r="N383" s="220">
        <f t="shared" si="56"/>
        <v>0</v>
      </c>
      <c r="O383" s="77"/>
      <c r="P383" s="77"/>
      <c r="Q383" s="145">
        <f t="shared" si="63"/>
        <v>0</v>
      </c>
      <c r="R383" s="151">
        <f t="shared" si="57"/>
        <v>0</v>
      </c>
      <c r="S383" s="145">
        <f t="shared" si="58"/>
        <v>0</v>
      </c>
      <c r="T383" s="145">
        <f t="shared" si="59"/>
        <v>0</v>
      </c>
      <c r="U383" s="145">
        <f t="shared" si="60"/>
        <v>0</v>
      </c>
      <c r="V383" s="145">
        <f t="shared" si="61"/>
        <v>0</v>
      </c>
      <c r="W383" s="151">
        <f t="shared" si="64"/>
        <v>0</v>
      </c>
      <c r="X383" s="247" t="str">
        <f t="shared" si="66"/>
        <v>NÃO</v>
      </c>
      <c r="Y383" s="242">
        <f t="shared" si="65"/>
        <v>0</v>
      </c>
      <c r="Z383" s="243" t="s">
        <v>42</v>
      </c>
      <c r="AA383" s="243" t="s">
        <v>3279</v>
      </c>
      <c r="AB383" s="243">
        <v>2915106</v>
      </c>
      <c r="AC383" s="243"/>
      <c r="AD383" s="243"/>
    </row>
    <row r="384" spans="1:30" s="33" customFormat="1" ht="19.5" customHeight="1" x14ac:dyDescent="0.25">
      <c r="A384" s="32" t="str">
        <f>Controles!$B$2</f>
        <v>RS</v>
      </c>
      <c r="B384" s="32">
        <f>Controles!$C$2</f>
        <v>10</v>
      </c>
      <c r="C384" s="32" t="s">
        <v>5391</v>
      </c>
      <c r="D384" s="37"/>
      <c r="E384" s="37"/>
      <c r="F384" s="37"/>
      <c r="G384" s="37"/>
      <c r="H384" s="77"/>
      <c r="I384" s="77"/>
      <c r="J384" s="220">
        <f t="shared" si="62"/>
        <v>0</v>
      </c>
      <c r="K384" s="77"/>
      <c r="L384" s="77"/>
      <c r="M384" s="77"/>
      <c r="N384" s="220">
        <f t="shared" si="56"/>
        <v>0</v>
      </c>
      <c r="O384" s="77"/>
      <c r="P384" s="77"/>
      <c r="Q384" s="145">
        <f t="shared" si="63"/>
        <v>0</v>
      </c>
      <c r="R384" s="151">
        <f t="shared" si="57"/>
        <v>0</v>
      </c>
      <c r="S384" s="145">
        <f t="shared" si="58"/>
        <v>0</v>
      </c>
      <c r="T384" s="145">
        <f t="shared" si="59"/>
        <v>0</v>
      </c>
      <c r="U384" s="145">
        <f t="shared" si="60"/>
        <v>0</v>
      </c>
      <c r="V384" s="145">
        <f t="shared" si="61"/>
        <v>0</v>
      </c>
      <c r="W384" s="151">
        <f t="shared" si="64"/>
        <v>0</v>
      </c>
      <c r="X384" s="247" t="str">
        <f t="shared" si="66"/>
        <v>NÃO</v>
      </c>
      <c r="Y384" s="242">
        <f t="shared" si="65"/>
        <v>0</v>
      </c>
      <c r="Z384" s="243" t="s">
        <v>42</v>
      </c>
      <c r="AA384" s="243" t="s">
        <v>3290</v>
      </c>
      <c r="AB384" s="243">
        <v>2915205</v>
      </c>
      <c r="AC384" s="243"/>
      <c r="AD384" s="243"/>
    </row>
    <row r="385" spans="1:30" s="33" customFormat="1" ht="19.5" customHeight="1" x14ac:dyDescent="0.25">
      <c r="A385" s="32" t="str">
        <f>Controles!$B$2</f>
        <v>RS</v>
      </c>
      <c r="B385" s="32">
        <f>Controles!$C$2</f>
        <v>10</v>
      </c>
      <c r="C385" s="32" t="s">
        <v>5391</v>
      </c>
      <c r="D385" s="37"/>
      <c r="E385" s="37"/>
      <c r="F385" s="37"/>
      <c r="G385" s="37"/>
      <c r="H385" s="77"/>
      <c r="I385" s="77"/>
      <c r="J385" s="220">
        <f t="shared" si="62"/>
        <v>0</v>
      </c>
      <c r="K385" s="77"/>
      <c r="L385" s="77"/>
      <c r="M385" s="77"/>
      <c r="N385" s="220">
        <f t="shared" si="56"/>
        <v>0</v>
      </c>
      <c r="O385" s="77"/>
      <c r="P385" s="77"/>
      <c r="Q385" s="145">
        <f t="shared" si="63"/>
        <v>0</v>
      </c>
      <c r="R385" s="151">
        <f t="shared" si="57"/>
        <v>0</v>
      </c>
      <c r="S385" s="145">
        <f t="shared" si="58"/>
        <v>0</v>
      </c>
      <c r="T385" s="145">
        <f t="shared" si="59"/>
        <v>0</v>
      </c>
      <c r="U385" s="145">
        <f t="shared" si="60"/>
        <v>0</v>
      </c>
      <c r="V385" s="145">
        <f t="shared" si="61"/>
        <v>0</v>
      </c>
      <c r="W385" s="151">
        <f t="shared" si="64"/>
        <v>0</v>
      </c>
      <c r="X385" s="247" t="str">
        <f t="shared" si="66"/>
        <v>NÃO</v>
      </c>
      <c r="Y385" s="242">
        <f t="shared" si="65"/>
        <v>0</v>
      </c>
      <c r="Z385" s="243" t="s">
        <v>42</v>
      </c>
      <c r="AA385" s="243" t="s">
        <v>3302</v>
      </c>
      <c r="AB385" s="243">
        <v>2915304</v>
      </c>
      <c r="AC385" s="243"/>
      <c r="AD385" s="243"/>
    </row>
    <row r="386" spans="1:30" s="33" customFormat="1" ht="19.5" customHeight="1" x14ac:dyDescent="0.25">
      <c r="A386" s="32" t="str">
        <f>Controles!$B$2</f>
        <v>RS</v>
      </c>
      <c r="B386" s="32">
        <f>Controles!$C$2</f>
        <v>10</v>
      </c>
      <c r="C386" s="32" t="s">
        <v>5391</v>
      </c>
      <c r="D386" s="37"/>
      <c r="E386" s="37"/>
      <c r="F386" s="37"/>
      <c r="G386" s="37"/>
      <c r="H386" s="77"/>
      <c r="I386" s="77"/>
      <c r="J386" s="220">
        <f t="shared" si="62"/>
        <v>0</v>
      </c>
      <c r="K386" s="77"/>
      <c r="L386" s="77"/>
      <c r="M386" s="77"/>
      <c r="N386" s="220">
        <f t="shared" ref="N386:N449" si="67">L386+M386</f>
        <v>0</v>
      </c>
      <c r="O386" s="77"/>
      <c r="P386" s="77"/>
      <c r="Q386" s="145">
        <f t="shared" si="63"/>
        <v>0</v>
      </c>
      <c r="R386" s="151">
        <f t="shared" ref="R386:R449" si="68">IF(AND(N386&gt;0,H386+I386=0),"VERIFICAR",0)</f>
        <v>0</v>
      </c>
      <c r="S386" s="145">
        <f t="shared" ref="S386:S449" si="69">IF(AND(I386=0,(K386-N386)&lt;0),"ERRO",0)</f>
        <v>0</v>
      </c>
      <c r="T386" s="145">
        <f t="shared" ref="T386:T449" si="70">IF(AND(I386=0,O386&gt;N386),"ERRO",0)</f>
        <v>0</v>
      </c>
      <c r="U386" s="145">
        <f t="shared" ref="U386:U449" si="71">IF(O386&gt;0, IF(H386= 0, IF(I386=0, "ERRO",0),0),0)</f>
        <v>0</v>
      </c>
      <c r="V386" s="145">
        <f t="shared" ref="V386:V449" si="72">IF(P386&gt;0, IF(H386= 0, IF(I386=0, "ERRO",0),0),0)</f>
        <v>0</v>
      </c>
      <c r="W386" s="151">
        <f t="shared" si="64"/>
        <v>0</v>
      </c>
      <c r="X386" s="247" t="str">
        <f t="shared" si="66"/>
        <v>NÃO</v>
      </c>
      <c r="Y386" s="242">
        <f t="shared" si="65"/>
        <v>0</v>
      </c>
      <c r="Z386" s="243" t="s">
        <v>42</v>
      </c>
      <c r="AA386" s="243" t="s">
        <v>3314</v>
      </c>
      <c r="AB386" s="243">
        <v>2915353</v>
      </c>
      <c r="AC386" s="243"/>
      <c r="AD386" s="243"/>
    </row>
    <row r="387" spans="1:30" s="33" customFormat="1" ht="19.5" customHeight="1" x14ac:dyDescent="0.25">
      <c r="A387" s="32" t="str">
        <f>Controles!$B$2</f>
        <v>RS</v>
      </c>
      <c r="B387" s="32">
        <f>Controles!$C$2</f>
        <v>10</v>
      </c>
      <c r="C387" s="32" t="s">
        <v>5391</v>
      </c>
      <c r="D387" s="37"/>
      <c r="E387" s="37"/>
      <c r="F387" s="37"/>
      <c r="G387" s="37"/>
      <c r="H387" s="77"/>
      <c r="I387" s="77"/>
      <c r="J387" s="220">
        <f t="shared" ref="J387:J450" si="73">SUM(H387:I387)</f>
        <v>0</v>
      </c>
      <c r="K387" s="77"/>
      <c r="L387" s="77"/>
      <c r="M387" s="77"/>
      <c r="N387" s="220">
        <f t="shared" si="67"/>
        <v>0</v>
      </c>
      <c r="O387" s="77"/>
      <c r="P387" s="77"/>
      <c r="Q387" s="145">
        <f t="shared" ref="Q387:Q450" si="74">IF(H387&gt;N387,"ERRO",0)</f>
        <v>0</v>
      </c>
      <c r="R387" s="151">
        <f t="shared" si="68"/>
        <v>0</v>
      </c>
      <c r="S387" s="145">
        <f t="shared" si="69"/>
        <v>0</v>
      </c>
      <c r="T387" s="145">
        <f t="shared" si="70"/>
        <v>0</v>
      </c>
      <c r="U387" s="145">
        <f t="shared" si="71"/>
        <v>0</v>
      </c>
      <c r="V387" s="145">
        <f t="shared" si="72"/>
        <v>0</v>
      </c>
      <c r="W387" s="151">
        <f t="shared" ref="W387:W450" si="75">IF(O387+P387&gt;K387,"VERIFICAR",0)</f>
        <v>0</v>
      </c>
      <c r="X387" s="247" t="str">
        <f t="shared" si="66"/>
        <v>NÃO</v>
      </c>
      <c r="Y387" s="242">
        <f t="shared" ref="Y387:Y450" si="76">IF(X387="NÃO",0,1)</f>
        <v>0</v>
      </c>
      <c r="Z387" s="243" t="s">
        <v>42</v>
      </c>
      <c r="AA387" s="243" t="s">
        <v>3325</v>
      </c>
      <c r="AB387" s="243">
        <v>2915403</v>
      </c>
      <c r="AC387" s="243"/>
      <c r="AD387" s="243"/>
    </row>
    <row r="388" spans="1:30" s="33" customFormat="1" ht="19.5" customHeight="1" x14ac:dyDescent="0.25">
      <c r="A388" s="32" t="str">
        <f>Controles!$B$2</f>
        <v>RS</v>
      </c>
      <c r="B388" s="32">
        <f>Controles!$C$2</f>
        <v>10</v>
      </c>
      <c r="C388" s="32" t="s">
        <v>5391</v>
      </c>
      <c r="D388" s="37"/>
      <c r="E388" s="37"/>
      <c r="F388" s="37"/>
      <c r="G388" s="37"/>
      <c r="H388" s="77"/>
      <c r="I388" s="77"/>
      <c r="J388" s="220">
        <f t="shared" si="73"/>
        <v>0</v>
      </c>
      <c r="K388" s="77"/>
      <c r="L388" s="77"/>
      <c r="M388" s="77"/>
      <c r="N388" s="220">
        <f t="shared" si="67"/>
        <v>0</v>
      </c>
      <c r="O388" s="77"/>
      <c r="P388" s="77"/>
      <c r="Q388" s="145">
        <f t="shared" si="74"/>
        <v>0</v>
      </c>
      <c r="R388" s="151">
        <f t="shared" si="68"/>
        <v>0</v>
      </c>
      <c r="S388" s="145">
        <f t="shared" si="69"/>
        <v>0</v>
      </c>
      <c r="T388" s="145">
        <f t="shared" si="70"/>
        <v>0</v>
      </c>
      <c r="U388" s="145">
        <f t="shared" si="71"/>
        <v>0</v>
      </c>
      <c r="V388" s="145">
        <f t="shared" si="72"/>
        <v>0</v>
      </c>
      <c r="W388" s="151">
        <f t="shared" si="75"/>
        <v>0</v>
      </c>
      <c r="X388" s="247" t="str">
        <f t="shared" si="66"/>
        <v>NÃO</v>
      </c>
      <c r="Y388" s="242">
        <f t="shared" si="76"/>
        <v>0</v>
      </c>
      <c r="Z388" s="243" t="s">
        <v>42</v>
      </c>
      <c r="AA388" s="243" t="s">
        <v>3336</v>
      </c>
      <c r="AB388" s="243">
        <v>2915502</v>
      </c>
      <c r="AC388" s="243"/>
      <c r="AD388" s="243"/>
    </row>
    <row r="389" spans="1:30" s="33" customFormat="1" ht="19.5" customHeight="1" x14ac:dyDescent="0.25">
      <c r="A389" s="32" t="str">
        <f>Controles!$B$2</f>
        <v>RS</v>
      </c>
      <c r="B389" s="32">
        <f>Controles!$C$2</f>
        <v>10</v>
      </c>
      <c r="C389" s="32" t="s">
        <v>5391</v>
      </c>
      <c r="D389" s="37"/>
      <c r="E389" s="37"/>
      <c r="F389" s="37"/>
      <c r="G389" s="37"/>
      <c r="H389" s="77"/>
      <c r="I389" s="77"/>
      <c r="J389" s="220">
        <f t="shared" si="73"/>
        <v>0</v>
      </c>
      <c r="K389" s="77"/>
      <c r="L389" s="77"/>
      <c r="M389" s="77"/>
      <c r="N389" s="220">
        <f t="shared" si="67"/>
        <v>0</v>
      </c>
      <c r="O389" s="77"/>
      <c r="P389" s="77"/>
      <c r="Q389" s="145">
        <f t="shared" si="74"/>
        <v>0</v>
      </c>
      <c r="R389" s="151">
        <f t="shared" si="68"/>
        <v>0</v>
      </c>
      <c r="S389" s="145">
        <f t="shared" si="69"/>
        <v>0</v>
      </c>
      <c r="T389" s="145">
        <f t="shared" si="70"/>
        <v>0</v>
      </c>
      <c r="U389" s="145">
        <f t="shared" si="71"/>
        <v>0</v>
      </c>
      <c r="V389" s="145">
        <f t="shared" si="72"/>
        <v>0</v>
      </c>
      <c r="W389" s="151">
        <f t="shared" si="75"/>
        <v>0</v>
      </c>
      <c r="X389" s="247" t="str">
        <f t="shared" si="66"/>
        <v>NÃO</v>
      </c>
      <c r="Y389" s="242">
        <f t="shared" si="76"/>
        <v>0</v>
      </c>
      <c r="Z389" s="243" t="s">
        <v>42</v>
      </c>
      <c r="AA389" s="243" t="s">
        <v>3347</v>
      </c>
      <c r="AB389" s="243">
        <v>2915601</v>
      </c>
      <c r="AC389" s="243"/>
      <c r="AD389" s="243"/>
    </row>
    <row r="390" spans="1:30" s="33" customFormat="1" ht="19.5" customHeight="1" x14ac:dyDescent="0.25">
      <c r="A390" s="32" t="str">
        <f>Controles!$B$2</f>
        <v>RS</v>
      </c>
      <c r="B390" s="32">
        <f>Controles!$C$2</f>
        <v>10</v>
      </c>
      <c r="C390" s="32" t="s">
        <v>5391</v>
      </c>
      <c r="D390" s="37"/>
      <c r="E390" s="37"/>
      <c r="F390" s="37"/>
      <c r="G390" s="37"/>
      <c r="H390" s="77"/>
      <c r="I390" s="77"/>
      <c r="J390" s="220">
        <f t="shared" si="73"/>
        <v>0</v>
      </c>
      <c r="K390" s="77"/>
      <c r="L390" s="77"/>
      <c r="M390" s="77"/>
      <c r="N390" s="220">
        <f t="shared" si="67"/>
        <v>0</v>
      </c>
      <c r="O390" s="77"/>
      <c r="P390" s="77"/>
      <c r="Q390" s="145">
        <f t="shared" si="74"/>
        <v>0</v>
      </c>
      <c r="R390" s="151">
        <f t="shared" si="68"/>
        <v>0</v>
      </c>
      <c r="S390" s="145">
        <f t="shared" si="69"/>
        <v>0</v>
      </c>
      <c r="T390" s="145">
        <f t="shared" si="70"/>
        <v>0</v>
      </c>
      <c r="U390" s="145">
        <f t="shared" si="71"/>
        <v>0</v>
      </c>
      <c r="V390" s="145">
        <f t="shared" si="72"/>
        <v>0</v>
      </c>
      <c r="W390" s="151">
        <f t="shared" si="75"/>
        <v>0</v>
      </c>
      <c r="X390" s="247" t="str">
        <f t="shared" ref="X390:X453" si="77">IF(AND(Q390=0,S390=0,T390=0,U390=0,V390=0), "NÃO", "SIM")</f>
        <v>NÃO</v>
      </c>
      <c r="Y390" s="242">
        <f t="shared" si="76"/>
        <v>0</v>
      </c>
      <c r="Z390" s="243" t="s">
        <v>42</v>
      </c>
      <c r="AA390" s="243" t="s">
        <v>3357</v>
      </c>
      <c r="AB390" s="243">
        <v>2915700</v>
      </c>
      <c r="AC390" s="243"/>
      <c r="AD390" s="243"/>
    </row>
    <row r="391" spans="1:30" s="33" customFormat="1" ht="19.5" customHeight="1" x14ac:dyDescent="0.25">
      <c r="A391" s="32" t="str">
        <f>Controles!$B$2</f>
        <v>RS</v>
      </c>
      <c r="B391" s="32">
        <f>Controles!$C$2</f>
        <v>10</v>
      </c>
      <c r="C391" s="32" t="s">
        <v>5391</v>
      </c>
      <c r="D391" s="37"/>
      <c r="E391" s="37"/>
      <c r="F391" s="37"/>
      <c r="G391" s="37"/>
      <c r="H391" s="77"/>
      <c r="I391" s="77"/>
      <c r="J391" s="220">
        <f t="shared" si="73"/>
        <v>0</v>
      </c>
      <c r="K391" s="77"/>
      <c r="L391" s="77"/>
      <c r="M391" s="77"/>
      <c r="N391" s="220">
        <f t="shared" si="67"/>
        <v>0</v>
      </c>
      <c r="O391" s="77"/>
      <c r="P391" s="77"/>
      <c r="Q391" s="145">
        <f t="shared" si="74"/>
        <v>0</v>
      </c>
      <c r="R391" s="151">
        <f t="shared" si="68"/>
        <v>0</v>
      </c>
      <c r="S391" s="145">
        <f t="shared" si="69"/>
        <v>0</v>
      </c>
      <c r="T391" s="145">
        <f t="shared" si="70"/>
        <v>0</v>
      </c>
      <c r="U391" s="145">
        <f t="shared" si="71"/>
        <v>0</v>
      </c>
      <c r="V391" s="145">
        <f t="shared" si="72"/>
        <v>0</v>
      </c>
      <c r="W391" s="151">
        <f t="shared" si="75"/>
        <v>0</v>
      </c>
      <c r="X391" s="247" t="str">
        <f t="shared" si="77"/>
        <v>NÃO</v>
      </c>
      <c r="Y391" s="242">
        <f t="shared" si="76"/>
        <v>0</v>
      </c>
      <c r="Z391" s="243" t="s">
        <v>42</v>
      </c>
      <c r="AA391" s="243" t="s">
        <v>1930</v>
      </c>
      <c r="AB391" s="243">
        <v>2915809</v>
      </c>
      <c r="AC391" s="243"/>
      <c r="AD391" s="243"/>
    </row>
    <row r="392" spans="1:30" s="33" customFormat="1" ht="19.5" customHeight="1" x14ac:dyDescent="0.25">
      <c r="A392" s="32" t="str">
        <f>Controles!$B$2</f>
        <v>RS</v>
      </c>
      <c r="B392" s="32">
        <f>Controles!$C$2</f>
        <v>10</v>
      </c>
      <c r="C392" s="32" t="s">
        <v>5391</v>
      </c>
      <c r="D392" s="37"/>
      <c r="E392" s="37"/>
      <c r="F392" s="37"/>
      <c r="G392" s="37"/>
      <c r="H392" s="77"/>
      <c r="I392" s="77"/>
      <c r="J392" s="220">
        <f t="shared" si="73"/>
        <v>0</v>
      </c>
      <c r="K392" s="77"/>
      <c r="L392" s="77"/>
      <c r="M392" s="77"/>
      <c r="N392" s="220">
        <f t="shared" si="67"/>
        <v>0</v>
      </c>
      <c r="O392" s="77"/>
      <c r="P392" s="77"/>
      <c r="Q392" s="145">
        <f t="shared" si="74"/>
        <v>0</v>
      </c>
      <c r="R392" s="151">
        <f t="shared" si="68"/>
        <v>0</v>
      </c>
      <c r="S392" s="145">
        <f t="shared" si="69"/>
        <v>0</v>
      </c>
      <c r="T392" s="145">
        <f t="shared" si="70"/>
        <v>0</v>
      </c>
      <c r="U392" s="145">
        <f t="shared" si="71"/>
        <v>0</v>
      </c>
      <c r="V392" s="145">
        <f t="shared" si="72"/>
        <v>0</v>
      </c>
      <c r="W392" s="151">
        <f t="shared" si="75"/>
        <v>0</v>
      </c>
      <c r="X392" s="247" t="str">
        <f t="shared" si="77"/>
        <v>NÃO</v>
      </c>
      <c r="Y392" s="242">
        <f t="shared" si="76"/>
        <v>0</v>
      </c>
      <c r="Z392" s="243" t="s">
        <v>42</v>
      </c>
      <c r="AA392" s="243" t="s">
        <v>3376</v>
      </c>
      <c r="AB392" s="243">
        <v>2915908</v>
      </c>
      <c r="AC392" s="243"/>
      <c r="AD392" s="243"/>
    </row>
    <row r="393" spans="1:30" s="33" customFormat="1" ht="19.5" customHeight="1" x14ac:dyDescent="0.25">
      <c r="A393" s="32" t="str">
        <f>Controles!$B$2</f>
        <v>RS</v>
      </c>
      <c r="B393" s="32">
        <f>Controles!$C$2</f>
        <v>10</v>
      </c>
      <c r="C393" s="32" t="s">
        <v>5391</v>
      </c>
      <c r="D393" s="37"/>
      <c r="E393" s="37"/>
      <c r="F393" s="37"/>
      <c r="G393" s="37"/>
      <c r="H393" s="77"/>
      <c r="I393" s="77"/>
      <c r="J393" s="220">
        <f t="shared" si="73"/>
        <v>0</v>
      </c>
      <c r="K393" s="77"/>
      <c r="L393" s="77"/>
      <c r="M393" s="77"/>
      <c r="N393" s="220">
        <f t="shared" si="67"/>
        <v>0</v>
      </c>
      <c r="O393" s="77"/>
      <c r="P393" s="77"/>
      <c r="Q393" s="145">
        <f t="shared" si="74"/>
        <v>0</v>
      </c>
      <c r="R393" s="151">
        <f t="shared" si="68"/>
        <v>0</v>
      </c>
      <c r="S393" s="145">
        <f t="shared" si="69"/>
        <v>0</v>
      </c>
      <c r="T393" s="145">
        <f t="shared" si="70"/>
        <v>0</v>
      </c>
      <c r="U393" s="145">
        <f t="shared" si="71"/>
        <v>0</v>
      </c>
      <c r="V393" s="145">
        <f t="shared" si="72"/>
        <v>0</v>
      </c>
      <c r="W393" s="151">
        <f t="shared" si="75"/>
        <v>0</v>
      </c>
      <c r="X393" s="247" t="str">
        <f t="shared" si="77"/>
        <v>NÃO</v>
      </c>
      <c r="Y393" s="242">
        <f t="shared" si="76"/>
        <v>0</v>
      </c>
      <c r="Z393" s="243" t="s">
        <v>42</v>
      </c>
      <c r="AA393" s="243" t="s">
        <v>3386</v>
      </c>
      <c r="AB393" s="243">
        <v>2916005</v>
      </c>
      <c r="AC393" s="243"/>
      <c r="AD393" s="243"/>
    </row>
    <row r="394" spans="1:30" s="33" customFormat="1" ht="19.5" customHeight="1" x14ac:dyDescent="0.25">
      <c r="A394" s="32" t="str">
        <f>Controles!$B$2</f>
        <v>RS</v>
      </c>
      <c r="B394" s="32">
        <f>Controles!$C$2</f>
        <v>10</v>
      </c>
      <c r="C394" s="32" t="s">
        <v>5391</v>
      </c>
      <c r="D394" s="37"/>
      <c r="E394" s="37"/>
      <c r="F394" s="37"/>
      <c r="G394" s="37"/>
      <c r="H394" s="77"/>
      <c r="I394" s="77"/>
      <c r="J394" s="220">
        <f t="shared" si="73"/>
        <v>0</v>
      </c>
      <c r="K394" s="77"/>
      <c r="L394" s="77"/>
      <c r="M394" s="77"/>
      <c r="N394" s="220">
        <f t="shared" si="67"/>
        <v>0</v>
      </c>
      <c r="O394" s="77"/>
      <c r="P394" s="77"/>
      <c r="Q394" s="145">
        <f t="shared" si="74"/>
        <v>0</v>
      </c>
      <c r="R394" s="151">
        <f t="shared" si="68"/>
        <v>0</v>
      </c>
      <c r="S394" s="145">
        <f t="shared" si="69"/>
        <v>0</v>
      </c>
      <c r="T394" s="145">
        <f t="shared" si="70"/>
        <v>0</v>
      </c>
      <c r="U394" s="145">
        <f t="shared" si="71"/>
        <v>0</v>
      </c>
      <c r="V394" s="145">
        <f t="shared" si="72"/>
        <v>0</v>
      </c>
      <c r="W394" s="151">
        <f t="shared" si="75"/>
        <v>0</v>
      </c>
      <c r="X394" s="247" t="str">
        <f t="shared" si="77"/>
        <v>NÃO</v>
      </c>
      <c r="Y394" s="242">
        <f t="shared" si="76"/>
        <v>0</v>
      </c>
      <c r="Z394" s="243" t="s">
        <v>42</v>
      </c>
      <c r="AA394" s="243" t="s">
        <v>3396</v>
      </c>
      <c r="AB394" s="243">
        <v>2916104</v>
      </c>
      <c r="AC394" s="243"/>
      <c r="AD394" s="243"/>
    </row>
    <row r="395" spans="1:30" s="33" customFormat="1" ht="19.5" customHeight="1" x14ac:dyDescent="0.25">
      <c r="A395" s="32" t="str">
        <f>Controles!$B$2</f>
        <v>RS</v>
      </c>
      <c r="B395" s="32">
        <f>Controles!$C$2</f>
        <v>10</v>
      </c>
      <c r="C395" s="32" t="s">
        <v>5391</v>
      </c>
      <c r="D395" s="37"/>
      <c r="E395" s="37"/>
      <c r="F395" s="37"/>
      <c r="G395" s="37"/>
      <c r="H395" s="77"/>
      <c r="I395" s="77"/>
      <c r="J395" s="220">
        <f t="shared" si="73"/>
        <v>0</v>
      </c>
      <c r="K395" s="77"/>
      <c r="L395" s="77"/>
      <c r="M395" s="77"/>
      <c r="N395" s="220">
        <f t="shared" si="67"/>
        <v>0</v>
      </c>
      <c r="O395" s="77"/>
      <c r="P395" s="77"/>
      <c r="Q395" s="145">
        <f t="shared" si="74"/>
        <v>0</v>
      </c>
      <c r="R395" s="151">
        <f t="shared" si="68"/>
        <v>0</v>
      </c>
      <c r="S395" s="145">
        <f t="shared" si="69"/>
        <v>0</v>
      </c>
      <c r="T395" s="145">
        <f t="shared" si="70"/>
        <v>0</v>
      </c>
      <c r="U395" s="145">
        <f t="shared" si="71"/>
        <v>0</v>
      </c>
      <c r="V395" s="145">
        <f t="shared" si="72"/>
        <v>0</v>
      </c>
      <c r="W395" s="151">
        <f t="shared" si="75"/>
        <v>0</v>
      </c>
      <c r="X395" s="247" t="str">
        <f t="shared" si="77"/>
        <v>NÃO</v>
      </c>
      <c r="Y395" s="242">
        <f t="shared" si="76"/>
        <v>0</v>
      </c>
      <c r="Z395" s="243" t="s">
        <v>42</v>
      </c>
      <c r="AA395" s="243" t="s">
        <v>3406</v>
      </c>
      <c r="AB395" s="243">
        <v>2916203</v>
      </c>
      <c r="AC395" s="243"/>
      <c r="AD395" s="243"/>
    </row>
    <row r="396" spans="1:30" s="33" customFormat="1" ht="19.5" customHeight="1" x14ac:dyDescent="0.25">
      <c r="A396" s="32" t="str">
        <f>Controles!$B$2</f>
        <v>RS</v>
      </c>
      <c r="B396" s="32">
        <f>Controles!$C$2</f>
        <v>10</v>
      </c>
      <c r="C396" s="32" t="s">
        <v>5391</v>
      </c>
      <c r="D396" s="37"/>
      <c r="E396" s="37"/>
      <c r="F396" s="37"/>
      <c r="G396" s="37"/>
      <c r="H396" s="77"/>
      <c r="I396" s="77"/>
      <c r="J396" s="220">
        <f t="shared" si="73"/>
        <v>0</v>
      </c>
      <c r="K396" s="77"/>
      <c r="L396" s="77"/>
      <c r="M396" s="77"/>
      <c r="N396" s="220">
        <f t="shared" si="67"/>
        <v>0</v>
      </c>
      <c r="O396" s="77"/>
      <c r="P396" s="77"/>
      <c r="Q396" s="145">
        <f t="shared" si="74"/>
        <v>0</v>
      </c>
      <c r="R396" s="151">
        <f t="shared" si="68"/>
        <v>0</v>
      </c>
      <c r="S396" s="145">
        <f t="shared" si="69"/>
        <v>0</v>
      </c>
      <c r="T396" s="145">
        <f t="shared" si="70"/>
        <v>0</v>
      </c>
      <c r="U396" s="145">
        <f t="shared" si="71"/>
        <v>0</v>
      </c>
      <c r="V396" s="145">
        <f t="shared" si="72"/>
        <v>0</v>
      </c>
      <c r="W396" s="151">
        <f t="shared" si="75"/>
        <v>0</v>
      </c>
      <c r="X396" s="247" t="str">
        <f t="shared" si="77"/>
        <v>NÃO</v>
      </c>
      <c r="Y396" s="242">
        <f t="shared" si="76"/>
        <v>0</v>
      </c>
      <c r="Z396" s="243" t="s">
        <v>42</v>
      </c>
      <c r="AA396" s="243" t="s">
        <v>3416</v>
      </c>
      <c r="AB396" s="243">
        <v>2916302</v>
      </c>
      <c r="AC396" s="243"/>
      <c r="AD396" s="243"/>
    </row>
    <row r="397" spans="1:30" s="33" customFormat="1" ht="19.5" customHeight="1" x14ac:dyDescent="0.25">
      <c r="A397" s="32" t="str">
        <f>Controles!$B$2</f>
        <v>RS</v>
      </c>
      <c r="B397" s="32">
        <f>Controles!$C$2</f>
        <v>10</v>
      </c>
      <c r="C397" s="32" t="s">
        <v>5391</v>
      </c>
      <c r="D397" s="37"/>
      <c r="E397" s="37"/>
      <c r="F397" s="37"/>
      <c r="G397" s="37"/>
      <c r="H397" s="77"/>
      <c r="I397" s="77"/>
      <c r="J397" s="220">
        <f t="shared" si="73"/>
        <v>0</v>
      </c>
      <c r="K397" s="77"/>
      <c r="L397" s="77"/>
      <c r="M397" s="77"/>
      <c r="N397" s="220">
        <f t="shared" si="67"/>
        <v>0</v>
      </c>
      <c r="O397" s="77"/>
      <c r="P397" s="77"/>
      <c r="Q397" s="145">
        <f t="shared" si="74"/>
        <v>0</v>
      </c>
      <c r="R397" s="151">
        <f t="shared" si="68"/>
        <v>0</v>
      </c>
      <c r="S397" s="145">
        <f t="shared" si="69"/>
        <v>0</v>
      </c>
      <c r="T397" s="145">
        <f t="shared" si="70"/>
        <v>0</v>
      </c>
      <c r="U397" s="145">
        <f t="shared" si="71"/>
        <v>0</v>
      </c>
      <c r="V397" s="145">
        <f t="shared" si="72"/>
        <v>0</v>
      </c>
      <c r="W397" s="151">
        <f t="shared" si="75"/>
        <v>0</v>
      </c>
      <c r="X397" s="247" t="str">
        <f t="shared" si="77"/>
        <v>NÃO</v>
      </c>
      <c r="Y397" s="242">
        <f t="shared" si="76"/>
        <v>0</v>
      </c>
      <c r="Z397" s="243" t="s">
        <v>42</v>
      </c>
      <c r="AA397" s="243" t="s">
        <v>3426</v>
      </c>
      <c r="AB397" s="243">
        <v>2916401</v>
      </c>
      <c r="AC397" s="243"/>
      <c r="AD397" s="243"/>
    </row>
    <row r="398" spans="1:30" s="33" customFormat="1" ht="19.5" customHeight="1" x14ac:dyDescent="0.25">
      <c r="A398" s="32" t="str">
        <f>Controles!$B$2</f>
        <v>RS</v>
      </c>
      <c r="B398" s="32">
        <f>Controles!$C$2</f>
        <v>10</v>
      </c>
      <c r="C398" s="32" t="s">
        <v>5391</v>
      </c>
      <c r="D398" s="37"/>
      <c r="E398" s="37"/>
      <c r="F398" s="37"/>
      <c r="G398" s="37"/>
      <c r="H398" s="77"/>
      <c r="I398" s="77"/>
      <c r="J398" s="220">
        <f t="shared" si="73"/>
        <v>0</v>
      </c>
      <c r="K398" s="77"/>
      <c r="L398" s="77"/>
      <c r="M398" s="77"/>
      <c r="N398" s="220">
        <f t="shared" si="67"/>
        <v>0</v>
      </c>
      <c r="O398" s="77"/>
      <c r="P398" s="77"/>
      <c r="Q398" s="145">
        <f t="shared" si="74"/>
        <v>0</v>
      </c>
      <c r="R398" s="151">
        <f t="shared" si="68"/>
        <v>0</v>
      </c>
      <c r="S398" s="145">
        <f t="shared" si="69"/>
        <v>0</v>
      </c>
      <c r="T398" s="145">
        <f t="shared" si="70"/>
        <v>0</v>
      </c>
      <c r="U398" s="145">
        <f t="shared" si="71"/>
        <v>0</v>
      </c>
      <c r="V398" s="145">
        <f t="shared" si="72"/>
        <v>0</v>
      </c>
      <c r="W398" s="151">
        <f t="shared" si="75"/>
        <v>0</v>
      </c>
      <c r="X398" s="247" t="str">
        <f t="shared" si="77"/>
        <v>NÃO</v>
      </c>
      <c r="Y398" s="242">
        <f t="shared" si="76"/>
        <v>0</v>
      </c>
      <c r="Z398" s="243" t="s">
        <v>42</v>
      </c>
      <c r="AA398" s="243" t="s">
        <v>3435</v>
      </c>
      <c r="AB398" s="243">
        <v>2916500</v>
      </c>
      <c r="AC398" s="243"/>
      <c r="AD398" s="243"/>
    </row>
    <row r="399" spans="1:30" s="33" customFormat="1" ht="19.5" customHeight="1" x14ac:dyDescent="0.25">
      <c r="A399" s="32" t="str">
        <f>Controles!$B$2</f>
        <v>RS</v>
      </c>
      <c r="B399" s="32">
        <f>Controles!$C$2</f>
        <v>10</v>
      </c>
      <c r="C399" s="32" t="s">
        <v>5391</v>
      </c>
      <c r="D399" s="37"/>
      <c r="E399" s="37"/>
      <c r="F399" s="37"/>
      <c r="G399" s="37"/>
      <c r="H399" s="77"/>
      <c r="I399" s="77"/>
      <c r="J399" s="220">
        <f t="shared" si="73"/>
        <v>0</v>
      </c>
      <c r="K399" s="77"/>
      <c r="L399" s="77"/>
      <c r="M399" s="77"/>
      <c r="N399" s="220">
        <f t="shared" si="67"/>
        <v>0</v>
      </c>
      <c r="O399" s="77"/>
      <c r="P399" s="77"/>
      <c r="Q399" s="145">
        <f t="shared" si="74"/>
        <v>0</v>
      </c>
      <c r="R399" s="151">
        <f t="shared" si="68"/>
        <v>0</v>
      </c>
      <c r="S399" s="145">
        <f t="shared" si="69"/>
        <v>0</v>
      </c>
      <c r="T399" s="145">
        <f t="shared" si="70"/>
        <v>0</v>
      </c>
      <c r="U399" s="145">
        <f t="shared" si="71"/>
        <v>0</v>
      </c>
      <c r="V399" s="145">
        <f t="shared" si="72"/>
        <v>0</v>
      </c>
      <c r="W399" s="151">
        <f t="shared" si="75"/>
        <v>0</v>
      </c>
      <c r="X399" s="247" t="str">
        <f t="shared" si="77"/>
        <v>NÃO</v>
      </c>
      <c r="Y399" s="242">
        <f t="shared" si="76"/>
        <v>0</v>
      </c>
      <c r="Z399" s="243" t="s">
        <v>42</v>
      </c>
      <c r="AA399" s="243" t="s">
        <v>3444</v>
      </c>
      <c r="AB399" s="243">
        <v>2916609</v>
      </c>
      <c r="AC399" s="243"/>
      <c r="AD399" s="243"/>
    </row>
    <row r="400" spans="1:30" s="33" customFormat="1" ht="19.5" customHeight="1" x14ac:dyDescent="0.25">
      <c r="A400" s="32" t="str">
        <f>Controles!$B$2</f>
        <v>RS</v>
      </c>
      <c r="B400" s="32">
        <f>Controles!$C$2</f>
        <v>10</v>
      </c>
      <c r="C400" s="32" t="s">
        <v>5391</v>
      </c>
      <c r="D400" s="37"/>
      <c r="E400" s="37"/>
      <c r="F400" s="37"/>
      <c r="G400" s="37"/>
      <c r="H400" s="77"/>
      <c r="I400" s="77"/>
      <c r="J400" s="220">
        <f t="shared" si="73"/>
        <v>0</v>
      </c>
      <c r="K400" s="77"/>
      <c r="L400" s="77"/>
      <c r="M400" s="77"/>
      <c r="N400" s="220">
        <f t="shared" si="67"/>
        <v>0</v>
      </c>
      <c r="O400" s="77"/>
      <c r="P400" s="77"/>
      <c r="Q400" s="145">
        <f t="shared" si="74"/>
        <v>0</v>
      </c>
      <c r="R400" s="151">
        <f t="shared" si="68"/>
        <v>0</v>
      </c>
      <c r="S400" s="145">
        <f t="shared" si="69"/>
        <v>0</v>
      </c>
      <c r="T400" s="145">
        <f t="shared" si="70"/>
        <v>0</v>
      </c>
      <c r="U400" s="145">
        <f t="shared" si="71"/>
        <v>0</v>
      </c>
      <c r="V400" s="145">
        <f t="shared" si="72"/>
        <v>0</v>
      </c>
      <c r="W400" s="151">
        <f t="shared" si="75"/>
        <v>0</v>
      </c>
      <c r="X400" s="247" t="str">
        <f t="shared" si="77"/>
        <v>NÃO</v>
      </c>
      <c r="Y400" s="242">
        <f t="shared" si="76"/>
        <v>0</v>
      </c>
      <c r="Z400" s="243" t="s">
        <v>42</v>
      </c>
      <c r="AA400" s="243" t="s">
        <v>3453</v>
      </c>
      <c r="AB400" s="243">
        <v>2916708</v>
      </c>
      <c r="AC400" s="243"/>
      <c r="AD400" s="243"/>
    </row>
    <row r="401" spans="1:30" s="33" customFormat="1" ht="19.5" customHeight="1" x14ac:dyDescent="0.25">
      <c r="A401" s="32" t="str">
        <f>Controles!$B$2</f>
        <v>RS</v>
      </c>
      <c r="B401" s="32">
        <f>Controles!$C$2</f>
        <v>10</v>
      </c>
      <c r="C401" s="32" t="s">
        <v>5391</v>
      </c>
      <c r="D401" s="37"/>
      <c r="E401" s="37"/>
      <c r="F401" s="37"/>
      <c r="G401" s="37"/>
      <c r="H401" s="77"/>
      <c r="I401" s="77"/>
      <c r="J401" s="220">
        <f t="shared" si="73"/>
        <v>0</v>
      </c>
      <c r="K401" s="77"/>
      <c r="L401" s="77"/>
      <c r="M401" s="77"/>
      <c r="N401" s="220">
        <f t="shared" si="67"/>
        <v>0</v>
      </c>
      <c r="O401" s="77"/>
      <c r="P401" s="77"/>
      <c r="Q401" s="145">
        <f t="shared" si="74"/>
        <v>0</v>
      </c>
      <c r="R401" s="151">
        <f t="shared" si="68"/>
        <v>0</v>
      </c>
      <c r="S401" s="145">
        <f t="shared" si="69"/>
        <v>0</v>
      </c>
      <c r="T401" s="145">
        <f t="shared" si="70"/>
        <v>0</v>
      </c>
      <c r="U401" s="145">
        <f t="shared" si="71"/>
        <v>0</v>
      </c>
      <c r="V401" s="145">
        <f t="shared" si="72"/>
        <v>0</v>
      </c>
      <c r="W401" s="151">
        <f t="shared" si="75"/>
        <v>0</v>
      </c>
      <c r="X401" s="247" t="str">
        <f t="shared" si="77"/>
        <v>NÃO</v>
      </c>
      <c r="Y401" s="242">
        <f t="shared" si="76"/>
        <v>0</v>
      </c>
      <c r="Z401" s="243" t="s">
        <v>42</v>
      </c>
      <c r="AA401" s="243" t="s">
        <v>3463</v>
      </c>
      <c r="AB401" s="243">
        <v>2916807</v>
      </c>
      <c r="AC401" s="243"/>
      <c r="AD401" s="243"/>
    </row>
    <row r="402" spans="1:30" s="33" customFormat="1" ht="19.5" customHeight="1" x14ac:dyDescent="0.25">
      <c r="A402" s="32" t="str">
        <f>Controles!$B$2</f>
        <v>RS</v>
      </c>
      <c r="B402" s="32">
        <f>Controles!$C$2</f>
        <v>10</v>
      </c>
      <c r="C402" s="32" t="s">
        <v>5391</v>
      </c>
      <c r="D402" s="37"/>
      <c r="E402" s="37"/>
      <c r="F402" s="37"/>
      <c r="G402" s="37"/>
      <c r="H402" s="77"/>
      <c r="I402" s="77"/>
      <c r="J402" s="220">
        <f t="shared" si="73"/>
        <v>0</v>
      </c>
      <c r="K402" s="77"/>
      <c r="L402" s="77"/>
      <c r="M402" s="77"/>
      <c r="N402" s="220">
        <f t="shared" si="67"/>
        <v>0</v>
      </c>
      <c r="O402" s="77"/>
      <c r="P402" s="77"/>
      <c r="Q402" s="145">
        <f t="shared" si="74"/>
        <v>0</v>
      </c>
      <c r="R402" s="151">
        <f t="shared" si="68"/>
        <v>0</v>
      </c>
      <c r="S402" s="145">
        <f t="shared" si="69"/>
        <v>0</v>
      </c>
      <c r="T402" s="145">
        <f t="shared" si="70"/>
        <v>0</v>
      </c>
      <c r="U402" s="145">
        <f t="shared" si="71"/>
        <v>0</v>
      </c>
      <c r="V402" s="145">
        <f t="shared" si="72"/>
        <v>0</v>
      </c>
      <c r="W402" s="151">
        <f t="shared" si="75"/>
        <v>0</v>
      </c>
      <c r="X402" s="247" t="str">
        <f t="shared" si="77"/>
        <v>NÃO</v>
      </c>
      <c r="Y402" s="242">
        <f t="shared" si="76"/>
        <v>0</v>
      </c>
      <c r="Z402" s="243" t="s">
        <v>42</v>
      </c>
      <c r="AA402" s="243" t="s">
        <v>3473</v>
      </c>
      <c r="AB402" s="243">
        <v>2916856</v>
      </c>
      <c r="AC402" s="243"/>
      <c r="AD402" s="243"/>
    </row>
    <row r="403" spans="1:30" s="33" customFormat="1" ht="19.5" customHeight="1" x14ac:dyDescent="0.25">
      <c r="A403" s="32" t="str">
        <f>Controles!$B$2</f>
        <v>RS</v>
      </c>
      <c r="B403" s="32">
        <f>Controles!$C$2</f>
        <v>10</v>
      </c>
      <c r="C403" s="32" t="s">
        <v>5391</v>
      </c>
      <c r="D403" s="37"/>
      <c r="E403" s="37"/>
      <c r="F403" s="37"/>
      <c r="G403" s="37"/>
      <c r="H403" s="77"/>
      <c r="I403" s="77"/>
      <c r="J403" s="220">
        <f t="shared" si="73"/>
        <v>0</v>
      </c>
      <c r="K403" s="77"/>
      <c r="L403" s="77"/>
      <c r="M403" s="77"/>
      <c r="N403" s="220">
        <f t="shared" si="67"/>
        <v>0</v>
      </c>
      <c r="O403" s="77"/>
      <c r="P403" s="77"/>
      <c r="Q403" s="145">
        <f t="shared" si="74"/>
        <v>0</v>
      </c>
      <c r="R403" s="151">
        <f t="shared" si="68"/>
        <v>0</v>
      </c>
      <c r="S403" s="145">
        <f t="shared" si="69"/>
        <v>0</v>
      </c>
      <c r="T403" s="145">
        <f t="shared" si="70"/>
        <v>0</v>
      </c>
      <c r="U403" s="145">
        <f t="shared" si="71"/>
        <v>0</v>
      </c>
      <c r="V403" s="145">
        <f t="shared" si="72"/>
        <v>0</v>
      </c>
      <c r="W403" s="151">
        <f t="shared" si="75"/>
        <v>0</v>
      </c>
      <c r="X403" s="247" t="str">
        <f t="shared" si="77"/>
        <v>NÃO</v>
      </c>
      <c r="Y403" s="242">
        <f t="shared" si="76"/>
        <v>0</v>
      </c>
      <c r="Z403" s="243" t="s">
        <v>42</v>
      </c>
      <c r="AA403" s="243" t="s">
        <v>3482</v>
      </c>
      <c r="AB403" s="243">
        <v>2916906</v>
      </c>
      <c r="AC403" s="243"/>
      <c r="AD403" s="243"/>
    </row>
    <row r="404" spans="1:30" s="33" customFormat="1" ht="19.5" customHeight="1" x14ac:dyDescent="0.25">
      <c r="A404" s="32" t="str">
        <f>Controles!$B$2</f>
        <v>RS</v>
      </c>
      <c r="B404" s="32">
        <f>Controles!$C$2</f>
        <v>10</v>
      </c>
      <c r="C404" s="32" t="s">
        <v>5391</v>
      </c>
      <c r="D404" s="37"/>
      <c r="E404" s="37"/>
      <c r="F404" s="37"/>
      <c r="G404" s="37"/>
      <c r="H404" s="77"/>
      <c r="I404" s="77"/>
      <c r="J404" s="220">
        <f t="shared" si="73"/>
        <v>0</v>
      </c>
      <c r="K404" s="77"/>
      <c r="L404" s="77"/>
      <c r="M404" s="77"/>
      <c r="N404" s="220">
        <f t="shared" si="67"/>
        <v>0</v>
      </c>
      <c r="O404" s="77"/>
      <c r="P404" s="77"/>
      <c r="Q404" s="145">
        <f t="shared" si="74"/>
        <v>0</v>
      </c>
      <c r="R404" s="151">
        <f t="shared" si="68"/>
        <v>0</v>
      </c>
      <c r="S404" s="145">
        <f t="shared" si="69"/>
        <v>0</v>
      </c>
      <c r="T404" s="145">
        <f t="shared" si="70"/>
        <v>0</v>
      </c>
      <c r="U404" s="145">
        <f t="shared" si="71"/>
        <v>0</v>
      </c>
      <c r="V404" s="145">
        <f t="shared" si="72"/>
        <v>0</v>
      </c>
      <c r="W404" s="151">
        <f t="shared" si="75"/>
        <v>0</v>
      </c>
      <c r="X404" s="247" t="str">
        <f t="shared" si="77"/>
        <v>NÃO</v>
      </c>
      <c r="Y404" s="242">
        <f t="shared" si="76"/>
        <v>0</v>
      </c>
      <c r="Z404" s="243" t="s">
        <v>42</v>
      </c>
      <c r="AA404" s="243" t="s">
        <v>3492</v>
      </c>
      <c r="AB404" s="243">
        <v>2917003</v>
      </c>
      <c r="AC404" s="243"/>
      <c r="AD404" s="243"/>
    </row>
    <row r="405" spans="1:30" s="33" customFormat="1" ht="19.5" customHeight="1" x14ac:dyDescent="0.25">
      <c r="A405" s="32" t="str">
        <f>Controles!$B$2</f>
        <v>RS</v>
      </c>
      <c r="B405" s="32">
        <f>Controles!$C$2</f>
        <v>10</v>
      </c>
      <c r="C405" s="32" t="s">
        <v>5391</v>
      </c>
      <c r="D405" s="37"/>
      <c r="E405" s="37"/>
      <c r="F405" s="37"/>
      <c r="G405" s="37"/>
      <c r="H405" s="77"/>
      <c r="I405" s="77"/>
      <c r="J405" s="220">
        <f t="shared" si="73"/>
        <v>0</v>
      </c>
      <c r="K405" s="77"/>
      <c r="L405" s="77"/>
      <c r="M405" s="77"/>
      <c r="N405" s="220">
        <f t="shared" si="67"/>
        <v>0</v>
      </c>
      <c r="O405" s="77"/>
      <c r="P405" s="77"/>
      <c r="Q405" s="145">
        <f t="shared" si="74"/>
        <v>0</v>
      </c>
      <c r="R405" s="151">
        <f t="shared" si="68"/>
        <v>0</v>
      </c>
      <c r="S405" s="145">
        <f t="shared" si="69"/>
        <v>0</v>
      </c>
      <c r="T405" s="145">
        <f t="shared" si="70"/>
        <v>0</v>
      </c>
      <c r="U405" s="145">
        <f t="shared" si="71"/>
        <v>0</v>
      </c>
      <c r="V405" s="145">
        <f t="shared" si="72"/>
        <v>0</v>
      </c>
      <c r="W405" s="151">
        <f t="shared" si="75"/>
        <v>0</v>
      </c>
      <c r="X405" s="247" t="str">
        <f t="shared" si="77"/>
        <v>NÃO</v>
      </c>
      <c r="Y405" s="242">
        <f t="shared" si="76"/>
        <v>0</v>
      </c>
      <c r="Z405" s="243" t="s">
        <v>42</v>
      </c>
      <c r="AA405" s="243" t="s">
        <v>3501</v>
      </c>
      <c r="AB405" s="243">
        <v>2917102</v>
      </c>
      <c r="AC405" s="243"/>
      <c r="AD405" s="243"/>
    </row>
    <row r="406" spans="1:30" s="33" customFormat="1" ht="19.5" customHeight="1" x14ac:dyDescent="0.25">
      <c r="A406" s="32" t="str">
        <f>Controles!$B$2</f>
        <v>RS</v>
      </c>
      <c r="B406" s="32">
        <f>Controles!$C$2</f>
        <v>10</v>
      </c>
      <c r="C406" s="32" t="s">
        <v>5391</v>
      </c>
      <c r="D406" s="37"/>
      <c r="E406" s="37"/>
      <c r="F406" s="37"/>
      <c r="G406" s="37"/>
      <c r="H406" s="77"/>
      <c r="I406" s="77"/>
      <c r="J406" s="220">
        <f t="shared" si="73"/>
        <v>0</v>
      </c>
      <c r="K406" s="77"/>
      <c r="L406" s="77"/>
      <c r="M406" s="77"/>
      <c r="N406" s="220">
        <f t="shared" si="67"/>
        <v>0</v>
      </c>
      <c r="O406" s="77"/>
      <c r="P406" s="77"/>
      <c r="Q406" s="145">
        <f t="shared" si="74"/>
        <v>0</v>
      </c>
      <c r="R406" s="151">
        <f t="shared" si="68"/>
        <v>0</v>
      </c>
      <c r="S406" s="145">
        <f t="shared" si="69"/>
        <v>0</v>
      </c>
      <c r="T406" s="145">
        <f t="shared" si="70"/>
        <v>0</v>
      </c>
      <c r="U406" s="145">
        <f t="shared" si="71"/>
        <v>0</v>
      </c>
      <c r="V406" s="145">
        <f t="shared" si="72"/>
        <v>0</v>
      </c>
      <c r="W406" s="151">
        <f t="shared" si="75"/>
        <v>0</v>
      </c>
      <c r="X406" s="247" t="str">
        <f t="shared" si="77"/>
        <v>NÃO</v>
      </c>
      <c r="Y406" s="242">
        <f t="shared" si="76"/>
        <v>0</v>
      </c>
      <c r="Z406" s="243" t="s">
        <v>42</v>
      </c>
      <c r="AA406" s="243" t="s">
        <v>3511</v>
      </c>
      <c r="AB406" s="243">
        <v>2917201</v>
      </c>
      <c r="AC406" s="243"/>
      <c r="AD406" s="243"/>
    </row>
    <row r="407" spans="1:30" s="33" customFormat="1" ht="19.5" customHeight="1" x14ac:dyDescent="0.25">
      <c r="A407" s="32" t="str">
        <f>Controles!$B$2</f>
        <v>RS</v>
      </c>
      <c r="B407" s="32">
        <f>Controles!$C$2</f>
        <v>10</v>
      </c>
      <c r="C407" s="32" t="s">
        <v>5391</v>
      </c>
      <c r="D407" s="37"/>
      <c r="E407" s="37"/>
      <c r="F407" s="37"/>
      <c r="G407" s="37"/>
      <c r="H407" s="77"/>
      <c r="I407" s="77"/>
      <c r="J407" s="220">
        <f t="shared" si="73"/>
        <v>0</v>
      </c>
      <c r="K407" s="77"/>
      <c r="L407" s="77"/>
      <c r="M407" s="77"/>
      <c r="N407" s="220">
        <f t="shared" si="67"/>
        <v>0</v>
      </c>
      <c r="O407" s="77"/>
      <c r="P407" s="77"/>
      <c r="Q407" s="145">
        <f t="shared" si="74"/>
        <v>0</v>
      </c>
      <c r="R407" s="151">
        <f t="shared" si="68"/>
        <v>0</v>
      </c>
      <c r="S407" s="145">
        <f t="shared" si="69"/>
        <v>0</v>
      </c>
      <c r="T407" s="145">
        <f t="shared" si="70"/>
        <v>0</v>
      </c>
      <c r="U407" s="145">
        <f t="shared" si="71"/>
        <v>0</v>
      </c>
      <c r="V407" s="145">
        <f t="shared" si="72"/>
        <v>0</v>
      </c>
      <c r="W407" s="151">
        <f t="shared" si="75"/>
        <v>0</v>
      </c>
      <c r="X407" s="247" t="str">
        <f t="shared" si="77"/>
        <v>NÃO</v>
      </c>
      <c r="Y407" s="242">
        <f t="shared" si="76"/>
        <v>0</v>
      </c>
      <c r="Z407" s="243" t="s">
        <v>42</v>
      </c>
      <c r="AA407" s="243" t="s">
        <v>3521</v>
      </c>
      <c r="AB407" s="243">
        <v>2917300</v>
      </c>
      <c r="AC407" s="243"/>
      <c r="AD407" s="243"/>
    </row>
    <row r="408" spans="1:30" s="33" customFormat="1" ht="19.5" customHeight="1" x14ac:dyDescent="0.25">
      <c r="A408" s="32" t="str">
        <f>Controles!$B$2</f>
        <v>RS</v>
      </c>
      <c r="B408" s="32">
        <f>Controles!$C$2</f>
        <v>10</v>
      </c>
      <c r="C408" s="32" t="s">
        <v>5391</v>
      </c>
      <c r="D408" s="37"/>
      <c r="E408" s="37"/>
      <c r="F408" s="37"/>
      <c r="G408" s="37"/>
      <c r="H408" s="77"/>
      <c r="I408" s="77"/>
      <c r="J408" s="220">
        <f t="shared" si="73"/>
        <v>0</v>
      </c>
      <c r="K408" s="77"/>
      <c r="L408" s="77"/>
      <c r="M408" s="77"/>
      <c r="N408" s="220">
        <f t="shared" si="67"/>
        <v>0</v>
      </c>
      <c r="O408" s="77"/>
      <c r="P408" s="77"/>
      <c r="Q408" s="145">
        <f t="shared" si="74"/>
        <v>0</v>
      </c>
      <c r="R408" s="151">
        <f t="shared" si="68"/>
        <v>0</v>
      </c>
      <c r="S408" s="145">
        <f t="shared" si="69"/>
        <v>0</v>
      </c>
      <c r="T408" s="145">
        <f t="shared" si="70"/>
        <v>0</v>
      </c>
      <c r="U408" s="145">
        <f t="shared" si="71"/>
        <v>0</v>
      </c>
      <c r="V408" s="145">
        <f t="shared" si="72"/>
        <v>0</v>
      </c>
      <c r="W408" s="151">
        <f t="shared" si="75"/>
        <v>0</v>
      </c>
      <c r="X408" s="247" t="str">
        <f t="shared" si="77"/>
        <v>NÃO</v>
      </c>
      <c r="Y408" s="242">
        <f t="shared" si="76"/>
        <v>0</v>
      </c>
      <c r="Z408" s="243" t="s">
        <v>42</v>
      </c>
      <c r="AA408" s="243" t="s">
        <v>3531</v>
      </c>
      <c r="AB408" s="243">
        <v>2917334</v>
      </c>
      <c r="AC408" s="243"/>
      <c r="AD408" s="243"/>
    </row>
    <row r="409" spans="1:30" s="33" customFormat="1" ht="19.5" customHeight="1" x14ac:dyDescent="0.25">
      <c r="A409" s="32" t="str">
        <f>Controles!$B$2</f>
        <v>RS</v>
      </c>
      <c r="B409" s="32">
        <f>Controles!$C$2</f>
        <v>10</v>
      </c>
      <c r="C409" s="32" t="s">
        <v>5391</v>
      </c>
      <c r="D409" s="37"/>
      <c r="E409" s="37"/>
      <c r="F409" s="37"/>
      <c r="G409" s="37"/>
      <c r="H409" s="77"/>
      <c r="I409" s="77"/>
      <c r="J409" s="220">
        <f t="shared" si="73"/>
        <v>0</v>
      </c>
      <c r="K409" s="77"/>
      <c r="L409" s="77"/>
      <c r="M409" s="77"/>
      <c r="N409" s="220">
        <f t="shared" si="67"/>
        <v>0</v>
      </c>
      <c r="O409" s="77"/>
      <c r="P409" s="77"/>
      <c r="Q409" s="145">
        <f t="shared" si="74"/>
        <v>0</v>
      </c>
      <c r="R409" s="151">
        <f t="shared" si="68"/>
        <v>0</v>
      </c>
      <c r="S409" s="145">
        <f t="shared" si="69"/>
        <v>0</v>
      </c>
      <c r="T409" s="145">
        <f t="shared" si="70"/>
        <v>0</v>
      </c>
      <c r="U409" s="145">
        <f t="shared" si="71"/>
        <v>0</v>
      </c>
      <c r="V409" s="145">
        <f t="shared" si="72"/>
        <v>0</v>
      </c>
      <c r="W409" s="151">
        <f t="shared" si="75"/>
        <v>0</v>
      </c>
      <c r="X409" s="247" t="str">
        <f t="shared" si="77"/>
        <v>NÃO</v>
      </c>
      <c r="Y409" s="242">
        <f t="shared" si="76"/>
        <v>0</v>
      </c>
      <c r="Z409" s="243" t="s">
        <v>42</v>
      </c>
      <c r="AA409" s="243" t="s">
        <v>3541</v>
      </c>
      <c r="AB409" s="243">
        <v>2917359</v>
      </c>
      <c r="AC409" s="243"/>
      <c r="AD409" s="243"/>
    </row>
    <row r="410" spans="1:30" s="33" customFormat="1" ht="19.5" customHeight="1" x14ac:dyDescent="0.25">
      <c r="A410" s="32" t="str">
        <f>Controles!$B$2</f>
        <v>RS</v>
      </c>
      <c r="B410" s="32">
        <f>Controles!$C$2</f>
        <v>10</v>
      </c>
      <c r="C410" s="32" t="s">
        <v>5391</v>
      </c>
      <c r="D410" s="37"/>
      <c r="E410" s="37"/>
      <c r="F410" s="37"/>
      <c r="G410" s="37"/>
      <c r="H410" s="77"/>
      <c r="I410" s="77"/>
      <c r="J410" s="220">
        <f t="shared" si="73"/>
        <v>0</v>
      </c>
      <c r="K410" s="77"/>
      <c r="L410" s="77"/>
      <c r="M410" s="77"/>
      <c r="N410" s="220">
        <f t="shared" si="67"/>
        <v>0</v>
      </c>
      <c r="O410" s="77"/>
      <c r="P410" s="77"/>
      <c r="Q410" s="145">
        <f t="shared" si="74"/>
        <v>0</v>
      </c>
      <c r="R410" s="151">
        <f t="shared" si="68"/>
        <v>0</v>
      </c>
      <c r="S410" s="145">
        <f t="shared" si="69"/>
        <v>0</v>
      </c>
      <c r="T410" s="145">
        <f t="shared" si="70"/>
        <v>0</v>
      </c>
      <c r="U410" s="145">
        <f t="shared" si="71"/>
        <v>0</v>
      </c>
      <c r="V410" s="145">
        <f t="shared" si="72"/>
        <v>0</v>
      </c>
      <c r="W410" s="151">
        <f t="shared" si="75"/>
        <v>0</v>
      </c>
      <c r="X410" s="247" t="str">
        <f t="shared" si="77"/>
        <v>NÃO</v>
      </c>
      <c r="Y410" s="242">
        <f t="shared" si="76"/>
        <v>0</v>
      </c>
      <c r="Z410" s="243" t="s">
        <v>42</v>
      </c>
      <c r="AA410" s="243" t="s">
        <v>3549</v>
      </c>
      <c r="AB410" s="243">
        <v>2917409</v>
      </c>
      <c r="AC410" s="243"/>
      <c r="AD410" s="243"/>
    </row>
    <row r="411" spans="1:30" s="33" customFormat="1" ht="19.5" customHeight="1" x14ac:dyDescent="0.25">
      <c r="A411" s="32" t="str">
        <f>Controles!$B$2</f>
        <v>RS</v>
      </c>
      <c r="B411" s="32">
        <f>Controles!$C$2</f>
        <v>10</v>
      </c>
      <c r="C411" s="32" t="s">
        <v>5391</v>
      </c>
      <c r="D411" s="37"/>
      <c r="E411" s="37"/>
      <c r="F411" s="37"/>
      <c r="G411" s="37"/>
      <c r="H411" s="77"/>
      <c r="I411" s="77"/>
      <c r="J411" s="220">
        <f t="shared" si="73"/>
        <v>0</v>
      </c>
      <c r="K411" s="77"/>
      <c r="L411" s="77"/>
      <c r="M411" s="77"/>
      <c r="N411" s="220">
        <f t="shared" si="67"/>
        <v>0</v>
      </c>
      <c r="O411" s="77"/>
      <c r="P411" s="77"/>
      <c r="Q411" s="145">
        <f t="shared" si="74"/>
        <v>0</v>
      </c>
      <c r="R411" s="151">
        <f t="shared" si="68"/>
        <v>0</v>
      </c>
      <c r="S411" s="145">
        <f t="shared" si="69"/>
        <v>0</v>
      </c>
      <c r="T411" s="145">
        <f t="shared" si="70"/>
        <v>0</v>
      </c>
      <c r="U411" s="145">
        <f t="shared" si="71"/>
        <v>0</v>
      </c>
      <c r="V411" s="145">
        <f t="shared" si="72"/>
        <v>0</v>
      </c>
      <c r="W411" s="151">
        <f t="shared" si="75"/>
        <v>0</v>
      </c>
      <c r="X411" s="247" t="str">
        <f t="shared" si="77"/>
        <v>NÃO</v>
      </c>
      <c r="Y411" s="242">
        <f t="shared" si="76"/>
        <v>0</v>
      </c>
      <c r="Z411" s="243" t="s">
        <v>42</v>
      </c>
      <c r="AA411" s="243" t="s">
        <v>3559</v>
      </c>
      <c r="AB411" s="243">
        <v>2917508</v>
      </c>
      <c r="AC411" s="243"/>
      <c r="AD411" s="243"/>
    </row>
    <row r="412" spans="1:30" s="33" customFormat="1" ht="19.5" customHeight="1" x14ac:dyDescent="0.25">
      <c r="A412" s="32" t="str">
        <f>Controles!$B$2</f>
        <v>RS</v>
      </c>
      <c r="B412" s="32">
        <f>Controles!$C$2</f>
        <v>10</v>
      </c>
      <c r="C412" s="32" t="s">
        <v>5391</v>
      </c>
      <c r="D412" s="37"/>
      <c r="E412" s="37"/>
      <c r="F412" s="37"/>
      <c r="G412" s="37"/>
      <c r="H412" s="77"/>
      <c r="I412" s="77"/>
      <c r="J412" s="220">
        <f t="shared" si="73"/>
        <v>0</v>
      </c>
      <c r="K412" s="77"/>
      <c r="L412" s="77"/>
      <c r="M412" s="77"/>
      <c r="N412" s="220">
        <f t="shared" si="67"/>
        <v>0</v>
      </c>
      <c r="O412" s="77"/>
      <c r="P412" s="77"/>
      <c r="Q412" s="145">
        <f t="shared" si="74"/>
        <v>0</v>
      </c>
      <c r="R412" s="151">
        <f t="shared" si="68"/>
        <v>0</v>
      </c>
      <c r="S412" s="145">
        <f t="shared" si="69"/>
        <v>0</v>
      </c>
      <c r="T412" s="145">
        <f t="shared" si="70"/>
        <v>0</v>
      </c>
      <c r="U412" s="145">
        <f t="shared" si="71"/>
        <v>0</v>
      </c>
      <c r="V412" s="145">
        <f t="shared" si="72"/>
        <v>0</v>
      </c>
      <c r="W412" s="151">
        <f t="shared" si="75"/>
        <v>0</v>
      </c>
      <c r="X412" s="247" t="str">
        <f t="shared" si="77"/>
        <v>NÃO</v>
      </c>
      <c r="Y412" s="242">
        <f t="shared" si="76"/>
        <v>0</v>
      </c>
      <c r="Z412" s="243" t="s">
        <v>42</v>
      </c>
      <c r="AA412" s="243" t="s">
        <v>3569</v>
      </c>
      <c r="AB412" s="243">
        <v>2917607</v>
      </c>
      <c r="AC412" s="243"/>
      <c r="AD412" s="243"/>
    </row>
    <row r="413" spans="1:30" s="33" customFormat="1" ht="19.5" customHeight="1" x14ac:dyDescent="0.25">
      <c r="A413" s="32" t="str">
        <f>Controles!$B$2</f>
        <v>RS</v>
      </c>
      <c r="B413" s="32">
        <f>Controles!$C$2</f>
        <v>10</v>
      </c>
      <c r="C413" s="32" t="s">
        <v>5391</v>
      </c>
      <c r="D413" s="37"/>
      <c r="E413" s="37"/>
      <c r="F413" s="37"/>
      <c r="G413" s="37"/>
      <c r="H413" s="77"/>
      <c r="I413" s="77"/>
      <c r="J413" s="220">
        <f t="shared" si="73"/>
        <v>0</v>
      </c>
      <c r="K413" s="77"/>
      <c r="L413" s="77"/>
      <c r="M413" s="77"/>
      <c r="N413" s="220">
        <f t="shared" si="67"/>
        <v>0</v>
      </c>
      <c r="O413" s="77"/>
      <c r="P413" s="77"/>
      <c r="Q413" s="145">
        <f t="shared" si="74"/>
        <v>0</v>
      </c>
      <c r="R413" s="151">
        <f t="shared" si="68"/>
        <v>0</v>
      </c>
      <c r="S413" s="145">
        <f t="shared" si="69"/>
        <v>0</v>
      </c>
      <c r="T413" s="145">
        <f t="shared" si="70"/>
        <v>0</v>
      </c>
      <c r="U413" s="145">
        <f t="shared" si="71"/>
        <v>0</v>
      </c>
      <c r="V413" s="145">
        <f t="shared" si="72"/>
        <v>0</v>
      </c>
      <c r="W413" s="151">
        <f t="shared" si="75"/>
        <v>0</v>
      </c>
      <c r="X413" s="247" t="str">
        <f t="shared" si="77"/>
        <v>NÃO</v>
      </c>
      <c r="Y413" s="242">
        <f t="shared" si="76"/>
        <v>0</v>
      </c>
      <c r="Z413" s="243" t="s">
        <v>42</v>
      </c>
      <c r="AA413" s="243" t="s">
        <v>3579</v>
      </c>
      <c r="AB413" s="243">
        <v>2917706</v>
      </c>
      <c r="AC413" s="243"/>
      <c r="AD413" s="243"/>
    </row>
    <row r="414" spans="1:30" s="33" customFormat="1" ht="19.5" customHeight="1" x14ac:dyDescent="0.25">
      <c r="A414" s="32" t="str">
        <f>Controles!$B$2</f>
        <v>RS</v>
      </c>
      <c r="B414" s="32">
        <f>Controles!$C$2</f>
        <v>10</v>
      </c>
      <c r="C414" s="32" t="s">
        <v>5391</v>
      </c>
      <c r="D414" s="37"/>
      <c r="E414" s="37"/>
      <c r="F414" s="37"/>
      <c r="G414" s="37"/>
      <c r="H414" s="77"/>
      <c r="I414" s="77"/>
      <c r="J414" s="220">
        <f t="shared" si="73"/>
        <v>0</v>
      </c>
      <c r="K414" s="77"/>
      <c r="L414" s="77"/>
      <c r="M414" s="77"/>
      <c r="N414" s="220">
        <f t="shared" si="67"/>
        <v>0</v>
      </c>
      <c r="O414" s="77"/>
      <c r="P414" s="77"/>
      <c r="Q414" s="145">
        <f t="shared" si="74"/>
        <v>0</v>
      </c>
      <c r="R414" s="151">
        <f t="shared" si="68"/>
        <v>0</v>
      </c>
      <c r="S414" s="145">
        <f t="shared" si="69"/>
        <v>0</v>
      </c>
      <c r="T414" s="145">
        <f t="shared" si="70"/>
        <v>0</v>
      </c>
      <c r="U414" s="145">
        <f t="shared" si="71"/>
        <v>0</v>
      </c>
      <c r="V414" s="145">
        <f t="shared" si="72"/>
        <v>0</v>
      </c>
      <c r="W414" s="151">
        <f t="shared" si="75"/>
        <v>0</v>
      </c>
      <c r="X414" s="247" t="str">
        <f t="shared" si="77"/>
        <v>NÃO</v>
      </c>
      <c r="Y414" s="242">
        <f t="shared" si="76"/>
        <v>0</v>
      </c>
      <c r="Z414" s="243" t="s">
        <v>42</v>
      </c>
      <c r="AA414" s="243" t="s">
        <v>3589</v>
      </c>
      <c r="AB414" s="243">
        <v>2917805</v>
      </c>
      <c r="AC414" s="243"/>
      <c r="AD414" s="243"/>
    </row>
    <row r="415" spans="1:30" s="33" customFormat="1" ht="19.5" customHeight="1" x14ac:dyDescent="0.25">
      <c r="A415" s="32" t="str">
        <f>Controles!$B$2</f>
        <v>RS</v>
      </c>
      <c r="B415" s="32">
        <f>Controles!$C$2</f>
        <v>10</v>
      </c>
      <c r="C415" s="32" t="s">
        <v>5391</v>
      </c>
      <c r="D415" s="37"/>
      <c r="E415" s="37"/>
      <c r="F415" s="37"/>
      <c r="G415" s="37"/>
      <c r="H415" s="77"/>
      <c r="I415" s="77"/>
      <c r="J415" s="220">
        <f t="shared" si="73"/>
        <v>0</v>
      </c>
      <c r="K415" s="77"/>
      <c r="L415" s="77"/>
      <c r="M415" s="77"/>
      <c r="N415" s="220">
        <f t="shared" si="67"/>
        <v>0</v>
      </c>
      <c r="O415" s="77"/>
      <c r="P415" s="77"/>
      <c r="Q415" s="145">
        <f t="shared" si="74"/>
        <v>0</v>
      </c>
      <c r="R415" s="151">
        <f t="shared" si="68"/>
        <v>0</v>
      </c>
      <c r="S415" s="145">
        <f t="shared" si="69"/>
        <v>0</v>
      </c>
      <c r="T415" s="145">
        <f t="shared" si="70"/>
        <v>0</v>
      </c>
      <c r="U415" s="145">
        <f t="shared" si="71"/>
        <v>0</v>
      </c>
      <c r="V415" s="145">
        <f t="shared" si="72"/>
        <v>0</v>
      </c>
      <c r="W415" s="151">
        <f t="shared" si="75"/>
        <v>0</v>
      </c>
      <c r="X415" s="247" t="str">
        <f t="shared" si="77"/>
        <v>NÃO</v>
      </c>
      <c r="Y415" s="242">
        <f t="shared" si="76"/>
        <v>0</v>
      </c>
      <c r="Z415" s="243" t="s">
        <v>42</v>
      </c>
      <c r="AA415" s="243" t="s">
        <v>1376</v>
      </c>
      <c r="AB415" s="243">
        <v>2917904</v>
      </c>
      <c r="AC415" s="243"/>
      <c r="AD415" s="243"/>
    </row>
    <row r="416" spans="1:30" s="33" customFormat="1" ht="19.5" customHeight="1" x14ac:dyDescent="0.25">
      <c r="A416" s="32" t="str">
        <f>Controles!$B$2</f>
        <v>RS</v>
      </c>
      <c r="B416" s="32">
        <f>Controles!$C$2</f>
        <v>10</v>
      </c>
      <c r="C416" s="32" t="s">
        <v>5391</v>
      </c>
      <c r="D416" s="37"/>
      <c r="E416" s="37"/>
      <c r="F416" s="37"/>
      <c r="G416" s="37"/>
      <c r="H416" s="77"/>
      <c r="I416" s="77"/>
      <c r="J416" s="220">
        <f t="shared" si="73"/>
        <v>0</v>
      </c>
      <c r="K416" s="77"/>
      <c r="L416" s="77"/>
      <c r="M416" s="77"/>
      <c r="N416" s="220">
        <f t="shared" si="67"/>
        <v>0</v>
      </c>
      <c r="O416" s="77"/>
      <c r="P416" s="77"/>
      <c r="Q416" s="145">
        <f t="shared" si="74"/>
        <v>0</v>
      </c>
      <c r="R416" s="151">
        <f t="shared" si="68"/>
        <v>0</v>
      </c>
      <c r="S416" s="145">
        <f t="shared" si="69"/>
        <v>0</v>
      </c>
      <c r="T416" s="145">
        <f t="shared" si="70"/>
        <v>0</v>
      </c>
      <c r="U416" s="145">
        <f t="shared" si="71"/>
        <v>0</v>
      </c>
      <c r="V416" s="145">
        <f t="shared" si="72"/>
        <v>0</v>
      </c>
      <c r="W416" s="151">
        <f t="shared" si="75"/>
        <v>0</v>
      </c>
      <c r="X416" s="247" t="str">
        <f t="shared" si="77"/>
        <v>NÃO</v>
      </c>
      <c r="Y416" s="242">
        <f t="shared" si="76"/>
        <v>0</v>
      </c>
      <c r="Z416" s="243" t="s">
        <v>42</v>
      </c>
      <c r="AA416" s="243" t="s">
        <v>3608</v>
      </c>
      <c r="AB416" s="243">
        <v>2918001</v>
      </c>
      <c r="AC416" s="243"/>
      <c r="AD416" s="243"/>
    </row>
    <row r="417" spans="1:30" s="33" customFormat="1" ht="19.5" customHeight="1" x14ac:dyDescent="0.25">
      <c r="A417" s="32" t="str">
        <f>Controles!$B$2</f>
        <v>RS</v>
      </c>
      <c r="B417" s="32">
        <f>Controles!$C$2</f>
        <v>10</v>
      </c>
      <c r="C417" s="32" t="s">
        <v>5391</v>
      </c>
      <c r="D417" s="37"/>
      <c r="E417" s="37"/>
      <c r="F417" s="37"/>
      <c r="G417" s="37"/>
      <c r="H417" s="77"/>
      <c r="I417" s="77"/>
      <c r="J417" s="220">
        <f t="shared" si="73"/>
        <v>0</v>
      </c>
      <c r="K417" s="77"/>
      <c r="L417" s="77"/>
      <c r="M417" s="77"/>
      <c r="N417" s="220">
        <f t="shared" si="67"/>
        <v>0</v>
      </c>
      <c r="O417" s="77"/>
      <c r="P417" s="77"/>
      <c r="Q417" s="145">
        <f t="shared" si="74"/>
        <v>0</v>
      </c>
      <c r="R417" s="151">
        <f t="shared" si="68"/>
        <v>0</v>
      </c>
      <c r="S417" s="145">
        <f t="shared" si="69"/>
        <v>0</v>
      </c>
      <c r="T417" s="145">
        <f t="shared" si="70"/>
        <v>0</v>
      </c>
      <c r="U417" s="145">
        <f t="shared" si="71"/>
        <v>0</v>
      </c>
      <c r="V417" s="145">
        <f t="shared" si="72"/>
        <v>0</v>
      </c>
      <c r="W417" s="151">
        <f t="shared" si="75"/>
        <v>0</v>
      </c>
      <c r="X417" s="247" t="str">
        <f t="shared" si="77"/>
        <v>NÃO</v>
      </c>
      <c r="Y417" s="242">
        <f t="shared" si="76"/>
        <v>0</v>
      </c>
      <c r="Z417" s="243" t="s">
        <v>42</v>
      </c>
      <c r="AA417" s="243" t="s">
        <v>3617</v>
      </c>
      <c r="AB417" s="243">
        <v>2918100</v>
      </c>
      <c r="AC417" s="243"/>
      <c r="AD417" s="243"/>
    </row>
    <row r="418" spans="1:30" s="33" customFormat="1" ht="19.5" customHeight="1" x14ac:dyDescent="0.25">
      <c r="A418" s="32" t="str">
        <f>Controles!$B$2</f>
        <v>RS</v>
      </c>
      <c r="B418" s="32">
        <f>Controles!$C$2</f>
        <v>10</v>
      </c>
      <c r="C418" s="32" t="s">
        <v>5391</v>
      </c>
      <c r="D418" s="37"/>
      <c r="E418" s="37"/>
      <c r="F418" s="37"/>
      <c r="G418" s="37"/>
      <c r="H418" s="77"/>
      <c r="I418" s="77"/>
      <c r="J418" s="220">
        <f t="shared" si="73"/>
        <v>0</v>
      </c>
      <c r="K418" s="77"/>
      <c r="L418" s="77"/>
      <c r="M418" s="77"/>
      <c r="N418" s="220">
        <f t="shared" si="67"/>
        <v>0</v>
      </c>
      <c r="O418" s="77"/>
      <c r="P418" s="77"/>
      <c r="Q418" s="145">
        <f t="shared" si="74"/>
        <v>0</v>
      </c>
      <c r="R418" s="151">
        <f t="shared" si="68"/>
        <v>0</v>
      </c>
      <c r="S418" s="145">
        <f t="shared" si="69"/>
        <v>0</v>
      </c>
      <c r="T418" s="145">
        <f t="shared" si="70"/>
        <v>0</v>
      </c>
      <c r="U418" s="145">
        <f t="shared" si="71"/>
        <v>0</v>
      </c>
      <c r="V418" s="145">
        <f t="shared" si="72"/>
        <v>0</v>
      </c>
      <c r="W418" s="151">
        <f t="shared" si="75"/>
        <v>0</v>
      </c>
      <c r="X418" s="247" t="str">
        <f t="shared" si="77"/>
        <v>NÃO</v>
      </c>
      <c r="Y418" s="242">
        <f t="shared" si="76"/>
        <v>0</v>
      </c>
      <c r="Z418" s="243" t="s">
        <v>42</v>
      </c>
      <c r="AA418" s="243" t="s">
        <v>3626</v>
      </c>
      <c r="AB418" s="243">
        <v>2918209</v>
      </c>
      <c r="AC418" s="243"/>
      <c r="AD418" s="243"/>
    </row>
    <row r="419" spans="1:30" s="33" customFormat="1" ht="19.5" customHeight="1" x14ac:dyDescent="0.25">
      <c r="A419" s="32" t="str">
        <f>Controles!$B$2</f>
        <v>RS</v>
      </c>
      <c r="B419" s="32">
        <f>Controles!$C$2</f>
        <v>10</v>
      </c>
      <c r="C419" s="32" t="s">
        <v>5391</v>
      </c>
      <c r="D419" s="37"/>
      <c r="E419" s="37"/>
      <c r="F419" s="37"/>
      <c r="G419" s="37"/>
      <c r="H419" s="77"/>
      <c r="I419" s="77"/>
      <c r="J419" s="220">
        <f t="shared" si="73"/>
        <v>0</v>
      </c>
      <c r="K419" s="77"/>
      <c r="L419" s="77"/>
      <c r="M419" s="77"/>
      <c r="N419" s="220">
        <f t="shared" si="67"/>
        <v>0</v>
      </c>
      <c r="O419" s="77"/>
      <c r="P419" s="77"/>
      <c r="Q419" s="145">
        <f t="shared" si="74"/>
        <v>0</v>
      </c>
      <c r="R419" s="151">
        <f t="shared" si="68"/>
        <v>0</v>
      </c>
      <c r="S419" s="145">
        <f t="shared" si="69"/>
        <v>0</v>
      </c>
      <c r="T419" s="145">
        <f t="shared" si="70"/>
        <v>0</v>
      </c>
      <c r="U419" s="145">
        <f t="shared" si="71"/>
        <v>0</v>
      </c>
      <c r="V419" s="145">
        <f t="shared" si="72"/>
        <v>0</v>
      </c>
      <c r="W419" s="151">
        <f t="shared" si="75"/>
        <v>0</v>
      </c>
      <c r="X419" s="247" t="str">
        <f t="shared" si="77"/>
        <v>NÃO</v>
      </c>
      <c r="Y419" s="242">
        <f t="shared" si="76"/>
        <v>0</v>
      </c>
      <c r="Z419" s="243" t="s">
        <v>42</v>
      </c>
      <c r="AA419" s="243" t="s">
        <v>3636</v>
      </c>
      <c r="AB419" s="243">
        <v>2918308</v>
      </c>
      <c r="AC419" s="243"/>
      <c r="AD419" s="243"/>
    </row>
    <row r="420" spans="1:30" s="33" customFormat="1" ht="19.5" customHeight="1" x14ac:dyDescent="0.25">
      <c r="A420" s="32" t="str">
        <f>Controles!$B$2</f>
        <v>RS</v>
      </c>
      <c r="B420" s="32">
        <f>Controles!$C$2</f>
        <v>10</v>
      </c>
      <c r="C420" s="32" t="s">
        <v>5391</v>
      </c>
      <c r="D420" s="37"/>
      <c r="E420" s="37"/>
      <c r="F420" s="37"/>
      <c r="G420" s="37"/>
      <c r="H420" s="77"/>
      <c r="I420" s="77"/>
      <c r="J420" s="220">
        <f t="shared" si="73"/>
        <v>0</v>
      </c>
      <c r="K420" s="77"/>
      <c r="L420" s="77"/>
      <c r="M420" s="77"/>
      <c r="N420" s="220">
        <f t="shared" si="67"/>
        <v>0</v>
      </c>
      <c r="O420" s="77"/>
      <c r="P420" s="77"/>
      <c r="Q420" s="145">
        <f t="shared" si="74"/>
        <v>0</v>
      </c>
      <c r="R420" s="151">
        <f t="shared" si="68"/>
        <v>0</v>
      </c>
      <c r="S420" s="145">
        <f t="shared" si="69"/>
        <v>0</v>
      </c>
      <c r="T420" s="145">
        <f t="shared" si="70"/>
        <v>0</v>
      </c>
      <c r="U420" s="145">
        <f t="shared" si="71"/>
        <v>0</v>
      </c>
      <c r="V420" s="145">
        <f t="shared" si="72"/>
        <v>0</v>
      </c>
      <c r="W420" s="151">
        <f t="shared" si="75"/>
        <v>0</v>
      </c>
      <c r="X420" s="247" t="str">
        <f t="shared" si="77"/>
        <v>NÃO</v>
      </c>
      <c r="Y420" s="242">
        <f t="shared" si="76"/>
        <v>0</v>
      </c>
      <c r="Z420" s="243" t="s">
        <v>42</v>
      </c>
      <c r="AA420" s="243" t="s">
        <v>3646</v>
      </c>
      <c r="AB420" s="243">
        <v>2918357</v>
      </c>
      <c r="AC420" s="243"/>
      <c r="AD420" s="243"/>
    </row>
    <row r="421" spans="1:30" s="33" customFormat="1" ht="19.5" customHeight="1" x14ac:dyDescent="0.25">
      <c r="A421" s="32" t="str">
        <f>Controles!$B$2</f>
        <v>RS</v>
      </c>
      <c r="B421" s="32">
        <f>Controles!$C$2</f>
        <v>10</v>
      </c>
      <c r="C421" s="32" t="s">
        <v>5391</v>
      </c>
      <c r="D421" s="37"/>
      <c r="E421" s="37"/>
      <c r="F421" s="37"/>
      <c r="G421" s="37"/>
      <c r="H421" s="77"/>
      <c r="I421" s="77"/>
      <c r="J421" s="220">
        <f t="shared" si="73"/>
        <v>0</v>
      </c>
      <c r="K421" s="77"/>
      <c r="L421" s="77"/>
      <c r="M421" s="77"/>
      <c r="N421" s="220">
        <f t="shared" si="67"/>
        <v>0</v>
      </c>
      <c r="O421" s="77"/>
      <c r="P421" s="77"/>
      <c r="Q421" s="145">
        <f t="shared" si="74"/>
        <v>0</v>
      </c>
      <c r="R421" s="151">
        <f t="shared" si="68"/>
        <v>0</v>
      </c>
      <c r="S421" s="145">
        <f t="shared" si="69"/>
        <v>0</v>
      </c>
      <c r="T421" s="145">
        <f t="shared" si="70"/>
        <v>0</v>
      </c>
      <c r="U421" s="145">
        <f t="shared" si="71"/>
        <v>0</v>
      </c>
      <c r="V421" s="145">
        <f t="shared" si="72"/>
        <v>0</v>
      </c>
      <c r="W421" s="151">
        <f t="shared" si="75"/>
        <v>0</v>
      </c>
      <c r="X421" s="247" t="str">
        <f t="shared" si="77"/>
        <v>NÃO</v>
      </c>
      <c r="Y421" s="242">
        <f t="shared" si="76"/>
        <v>0</v>
      </c>
      <c r="Z421" s="243" t="s">
        <v>42</v>
      </c>
      <c r="AA421" s="243" t="s">
        <v>3655</v>
      </c>
      <c r="AB421" s="243">
        <v>2918407</v>
      </c>
      <c r="AC421" s="243"/>
      <c r="AD421" s="243"/>
    </row>
    <row r="422" spans="1:30" s="33" customFormat="1" ht="19.5" customHeight="1" x14ac:dyDescent="0.25">
      <c r="A422" s="32" t="str">
        <f>Controles!$B$2</f>
        <v>RS</v>
      </c>
      <c r="B422" s="32">
        <f>Controles!$C$2</f>
        <v>10</v>
      </c>
      <c r="C422" s="32" t="s">
        <v>5391</v>
      </c>
      <c r="D422" s="37"/>
      <c r="E422" s="37"/>
      <c r="F422" s="37"/>
      <c r="G422" s="37"/>
      <c r="H422" s="77"/>
      <c r="I422" s="77"/>
      <c r="J422" s="220">
        <f t="shared" si="73"/>
        <v>0</v>
      </c>
      <c r="K422" s="77"/>
      <c r="L422" s="77"/>
      <c r="M422" s="77"/>
      <c r="N422" s="220">
        <f t="shared" si="67"/>
        <v>0</v>
      </c>
      <c r="O422" s="77"/>
      <c r="P422" s="77"/>
      <c r="Q422" s="145">
        <f t="shared" si="74"/>
        <v>0</v>
      </c>
      <c r="R422" s="151">
        <f t="shared" si="68"/>
        <v>0</v>
      </c>
      <c r="S422" s="145">
        <f t="shared" si="69"/>
        <v>0</v>
      </c>
      <c r="T422" s="145">
        <f t="shared" si="70"/>
        <v>0</v>
      </c>
      <c r="U422" s="145">
        <f t="shared" si="71"/>
        <v>0</v>
      </c>
      <c r="V422" s="145">
        <f t="shared" si="72"/>
        <v>0</v>
      </c>
      <c r="W422" s="151">
        <f t="shared" si="75"/>
        <v>0</v>
      </c>
      <c r="X422" s="247" t="str">
        <f t="shared" si="77"/>
        <v>NÃO</v>
      </c>
      <c r="Y422" s="242">
        <f t="shared" si="76"/>
        <v>0</v>
      </c>
      <c r="Z422" s="243" t="s">
        <v>42</v>
      </c>
      <c r="AA422" s="243" t="s">
        <v>3664</v>
      </c>
      <c r="AB422" s="243">
        <v>2918456</v>
      </c>
      <c r="AC422" s="243"/>
      <c r="AD422" s="243"/>
    </row>
    <row r="423" spans="1:30" s="33" customFormat="1" ht="19.5" customHeight="1" x14ac:dyDescent="0.25">
      <c r="A423" s="32" t="str">
        <f>Controles!$B$2</f>
        <v>RS</v>
      </c>
      <c r="B423" s="32">
        <f>Controles!$C$2</f>
        <v>10</v>
      </c>
      <c r="C423" s="32" t="s">
        <v>5391</v>
      </c>
      <c r="D423" s="37"/>
      <c r="E423" s="37"/>
      <c r="F423" s="37"/>
      <c r="G423" s="37"/>
      <c r="H423" s="77"/>
      <c r="I423" s="77"/>
      <c r="J423" s="220">
        <f t="shared" si="73"/>
        <v>0</v>
      </c>
      <c r="K423" s="77"/>
      <c r="L423" s="77"/>
      <c r="M423" s="77"/>
      <c r="N423" s="220">
        <f t="shared" si="67"/>
        <v>0</v>
      </c>
      <c r="O423" s="77"/>
      <c r="P423" s="77"/>
      <c r="Q423" s="145">
        <f t="shared" si="74"/>
        <v>0</v>
      </c>
      <c r="R423" s="151">
        <f t="shared" si="68"/>
        <v>0</v>
      </c>
      <c r="S423" s="145">
        <f t="shared" si="69"/>
        <v>0</v>
      </c>
      <c r="T423" s="145">
        <f t="shared" si="70"/>
        <v>0</v>
      </c>
      <c r="U423" s="145">
        <f t="shared" si="71"/>
        <v>0</v>
      </c>
      <c r="V423" s="145">
        <f t="shared" si="72"/>
        <v>0</v>
      </c>
      <c r="W423" s="151">
        <f t="shared" si="75"/>
        <v>0</v>
      </c>
      <c r="X423" s="247" t="str">
        <f t="shared" si="77"/>
        <v>NÃO</v>
      </c>
      <c r="Y423" s="242">
        <f t="shared" si="76"/>
        <v>0</v>
      </c>
      <c r="Z423" s="243" t="s">
        <v>42</v>
      </c>
      <c r="AA423" s="243" t="s">
        <v>2675</v>
      </c>
      <c r="AB423" s="243">
        <v>2918506</v>
      </c>
      <c r="AC423" s="243"/>
      <c r="AD423" s="243"/>
    </row>
    <row r="424" spans="1:30" s="33" customFormat="1" ht="19.5" customHeight="1" x14ac:dyDescent="0.25">
      <c r="A424" s="32" t="str">
        <f>Controles!$B$2</f>
        <v>RS</v>
      </c>
      <c r="B424" s="32">
        <f>Controles!$C$2</f>
        <v>10</v>
      </c>
      <c r="C424" s="32" t="s">
        <v>5391</v>
      </c>
      <c r="D424" s="37"/>
      <c r="E424" s="37"/>
      <c r="F424" s="37"/>
      <c r="G424" s="37"/>
      <c r="H424" s="77"/>
      <c r="I424" s="77"/>
      <c r="J424" s="220">
        <f t="shared" si="73"/>
        <v>0</v>
      </c>
      <c r="K424" s="77"/>
      <c r="L424" s="77"/>
      <c r="M424" s="77"/>
      <c r="N424" s="220">
        <f t="shared" si="67"/>
        <v>0</v>
      </c>
      <c r="O424" s="77"/>
      <c r="P424" s="77"/>
      <c r="Q424" s="145">
        <f t="shared" si="74"/>
        <v>0</v>
      </c>
      <c r="R424" s="151">
        <f t="shared" si="68"/>
        <v>0</v>
      </c>
      <c r="S424" s="145">
        <f t="shared" si="69"/>
        <v>0</v>
      </c>
      <c r="T424" s="145">
        <f t="shared" si="70"/>
        <v>0</v>
      </c>
      <c r="U424" s="145">
        <f t="shared" si="71"/>
        <v>0</v>
      </c>
      <c r="V424" s="145">
        <f t="shared" si="72"/>
        <v>0</v>
      </c>
      <c r="W424" s="151">
        <f t="shared" si="75"/>
        <v>0</v>
      </c>
      <c r="X424" s="247" t="str">
        <f t="shared" si="77"/>
        <v>NÃO</v>
      </c>
      <c r="Y424" s="242">
        <f t="shared" si="76"/>
        <v>0</v>
      </c>
      <c r="Z424" s="243" t="s">
        <v>42</v>
      </c>
      <c r="AA424" s="243" t="s">
        <v>3680</v>
      </c>
      <c r="AB424" s="243">
        <v>2918555</v>
      </c>
      <c r="AC424" s="243"/>
      <c r="AD424" s="243"/>
    </row>
    <row r="425" spans="1:30" s="33" customFormat="1" ht="19.5" customHeight="1" x14ac:dyDescent="0.25">
      <c r="A425" s="32" t="str">
        <f>Controles!$B$2</f>
        <v>RS</v>
      </c>
      <c r="B425" s="32">
        <f>Controles!$C$2</f>
        <v>10</v>
      </c>
      <c r="C425" s="32" t="s">
        <v>5391</v>
      </c>
      <c r="D425" s="37"/>
      <c r="E425" s="37"/>
      <c r="F425" s="37"/>
      <c r="G425" s="37"/>
      <c r="H425" s="77"/>
      <c r="I425" s="77"/>
      <c r="J425" s="220">
        <f t="shared" si="73"/>
        <v>0</v>
      </c>
      <c r="K425" s="77"/>
      <c r="L425" s="77"/>
      <c r="M425" s="77"/>
      <c r="N425" s="220">
        <f t="shared" si="67"/>
        <v>0</v>
      </c>
      <c r="O425" s="77"/>
      <c r="P425" s="77"/>
      <c r="Q425" s="145">
        <f t="shared" si="74"/>
        <v>0</v>
      </c>
      <c r="R425" s="151">
        <f t="shared" si="68"/>
        <v>0</v>
      </c>
      <c r="S425" s="145">
        <f t="shared" si="69"/>
        <v>0</v>
      </c>
      <c r="T425" s="145">
        <f t="shared" si="70"/>
        <v>0</v>
      </c>
      <c r="U425" s="145">
        <f t="shared" si="71"/>
        <v>0</v>
      </c>
      <c r="V425" s="145">
        <f t="shared" si="72"/>
        <v>0</v>
      </c>
      <c r="W425" s="151">
        <f t="shared" si="75"/>
        <v>0</v>
      </c>
      <c r="X425" s="247" t="str">
        <f t="shared" si="77"/>
        <v>NÃO</v>
      </c>
      <c r="Y425" s="242">
        <f t="shared" si="76"/>
        <v>0</v>
      </c>
      <c r="Z425" s="243" t="s">
        <v>42</v>
      </c>
      <c r="AA425" s="243" t="s">
        <v>3688</v>
      </c>
      <c r="AB425" s="243">
        <v>2918605</v>
      </c>
      <c r="AC425" s="243"/>
      <c r="AD425" s="243"/>
    </row>
    <row r="426" spans="1:30" s="33" customFormat="1" ht="19.5" customHeight="1" x14ac:dyDescent="0.25">
      <c r="A426" s="32" t="str">
        <f>Controles!$B$2</f>
        <v>RS</v>
      </c>
      <c r="B426" s="32">
        <f>Controles!$C$2</f>
        <v>10</v>
      </c>
      <c r="C426" s="32" t="s">
        <v>5391</v>
      </c>
      <c r="D426" s="37"/>
      <c r="E426" s="37"/>
      <c r="F426" s="37"/>
      <c r="G426" s="37"/>
      <c r="H426" s="77"/>
      <c r="I426" s="77"/>
      <c r="J426" s="220">
        <f t="shared" si="73"/>
        <v>0</v>
      </c>
      <c r="K426" s="77"/>
      <c r="L426" s="77"/>
      <c r="M426" s="77"/>
      <c r="N426" s="220">
        <f t="shared" si="67"/>
        <v>0</v>
      </c>
      <c r="O426" s="77"/>
      <c r="P426" s="77"/>
      <c r="Q426" s="145">
        <f t="shared" si="74"/>
        <v>0</v>
      </c>
      <c r="R426" s="151">
        <f t="shared" si="68"/>
        <v>0</v>
      </c>
      <c r="S426" s="145">
        <f t="shared" si="69"/>
        <v>0</v>
      </c>
      <c r="T426" s="145">
        <f t="shared" si="70"/>
        <v>0</v>
      </c>
      <c r="U426" s="145">
        <f t="shared" si="71"/>
        <v>0</v>
      </c>
      <c r="V426" s="145">
        <f t="shared" si="72"/>
        <v>0</v>
      </c>
      <c r="W426" s="151">
        <f t="shared" si="75"/>
        <v>0</v>
      </c>
      <c r="X426" s="247" t="str">
        <f t="shared" si="77"/>
        <v>NÃO</v>
      </c>
      <c r="Y426" s="242">
        <f t="shared" si="76"/>
        <v>0</v>
      </c>
      <c r="Z426" s="243" t="s">
        <v>42</v>
      </c>
      <c r="AA426" s="243" t="s">
        <v>3697</v>
      </c>
      <c r="AB426" s="243">
        <v>2918704</v>
      </c>
      <c r="AC426" s="243"/>
      <c r="AD426" s="243"/>
    </row>
    <row r="427" spans="1:30" s="33" customFormat="1" ht="19.5" customHeight="1" x14ac:dyDescent="0.25">
      <c r="A427" s="32" t="str">
        <f>Controles!$B$2</f>
        <v>RS</v>
      </c>
      <c r="B427" s="32">
        <f>Controles!$C$2</f>
        <v>10</v>
      </c>
      <c r="C427" s="32" t="s">
        <v>5391</v>
      </c>
      <c r="D427" s="37"/>
      <c r="E427" s="37"/>
      <c r="F427" s="37"/>
      <c r="G427" s="37"/>
      <c r="H427" s="77"/>
      <c r="I427" s="77"/>
      <c r="J427" s="220">
        <f t="shared" si="73"/>
        <v>0</v>
      </c>
      <c r="K427" s="77"/>
      <c r="L427" s="77"/>
      <c r="M427" s="77"/>
      <c r="N427" s="220">
        <f t="shared" si="67"/>
        <v>0</v>
      </c>
      <c r="O427" s="77"/>
      <c r="P427" s="77"/>
      <c r="Q427" s="145">
        <f t="shared" si="74"/>
        <v>0</v>
      </c>
      <c r="R427" s="151">
        <f t="shared" si="68"/>
        <v>0</v>
      </c>
      <c r="S427" s="145">
        <f t="shared" si="69"/>
        <v>0</v>
      </c>
      <c r="T427" s="145">
        <f t="shared" si="70"/>
        <v>0</v>
      </c>
      <c r="U427" s="145">
        <f t="shared" si="71"/>
        <v>0</v>
      </c>
      <c r="V427" s="145">
        <f t="shared" si="72"/>
        <v>0</v>
      </c>
      <c r="W427" s="151">
        <f t="shared" si="75"/>
        <v>0</v>
      </c>
      <c r="X427" s="247" t="str">
        <f t="shared" si="77"/>
        <v>NÃO</v>
      </c>
      <c r="Y427" s="242">
        <f t="shared" si="76"/>
        <v>0</v>
      </c>
      <c r="Z427" s="243" t="s">
        <v>42</v>
      </c>
      <c r="AA427" s="243" t="s">
        <v>3705</v>
      </c>
      <c r="AB427" s="243">
        <v>2918753</v>
      </c>
      <c r="AC427" s="243"/>
      <c r="AD427" s="243"/>
    </row>
    <row r="428" spans="1:30" s="33" customFormat="1" ht="19.5" customHeight="1" x14ac:dyDescent="0.25">
      <c r="A428" s="32" t="str">
        <f>Controles!$B$2</f>
        <v>RS</v>
      </c>
      <c r="B428" s="32">
        <f>Controles!$C$2</f>
        <v>10</v>
      </c>
      <c r="C428" s="32" t="s">
        <v>5391</v>
      </c>
      <c r="D428" s="37"/>
      <c r="E428" s="37"/>
      <c r="F428" s="37"/>
      <c r="G428" s="37"/>
      <c r="H428" s="77"/>
      <c r="I428" s="77"/>
      <c r="J428" s="220">
        <f t="shared" si="73"/>
        <v>0</v>
      </c>
      <c r="K428" s="77"/>
      <c r="L428" s="77"/>
      <c r="M428" s="77"/>
      <c r="N428" s="220">
        <f t="shared" si="67"/>
        <v>0</v>
      </c>
      <c r="O428" s="77"/>
      <c r="P428" s="77"/>
      <c r="Q428" s="145">
        <f t="shared" si="74"/>
        <v>0</v>
      </c>
      <c r="R428" s="151">
        <f t="shared" si="68"/>
        <v>0</v>
      </c>
      <c r="S428" s="145">
        <f t="shared" si="69"/>
        <v>0</v>
      </c>
      <c r="T428" s="145">
        <f t="shared" si="70"/>
        <v>0</v>
      </c>
      <c r="U428" s="145">
        <f t="shared" si="71"/>
        <v>0</v>
      </c>
      <c r="V428" s="145">
        <f t="shared" si="72"/>
        <v>0</v>
      </c>
      <c r="W428" s="151">
        <f t="shared" si="75"/>
        <v>0</v>
      </c>
      <c r="X428" s="247" t="str">
        <f t="shared" si="77"/>
        <v>NÃO</v>
      </c>
      <c r="Y428" s="242">
        <f t="shared" si="76"/>
        <v>0</v>
      </c>
      <c r="Z428" s="243" t="s">
        <v>42</v>
      </c>
      <c r="AA428" s="243" t="s">
        <v>3713</v>
      </c>
      <c r="AB428" s="243">
        <v>2918803</v>
      </c>
      <c r="AC428" s="243"/>
      <c r="AD428" s="243"/>
    </row>
    <row r="429" spans="1:30" s="33" customFormat="1" ht="19.5" customHeight="1" x14ac:dyDescent="0.25">
      <c r="A429" s="32" t="str">
        <f>Controles!$B$2</f>
        <v>RS</v>
      </c>
      <c r="B429" s="32">
        <f>Controles!$C$2</f>
        <v>10</v>
      </c>
      <c r="C429" s="32" t="s">
        <v>5391</v>
      </c>
      <c r="D429" s="37"/>
      <c r="E429" s="37"/>
      <c r="F429" s="37"/>
      <c r="G429" s="37"/>
      <c r="H429" s="77"/>
      <c r="I429" s="77"/>
      <c r="J429" s="220">
        <f t="shared" si="73"/>
        <v>0</v>
      </c>
      <c r="K429" s="77"/>
      <c r="L429" s="77"/>
      <c r="M429" s="77"/>
      <c r="N429" s="220">
        <f t="shared" si="67"/>
        <v>0</v>
      </c>
      <c r="O429" s="77"/>
      <c r="P429" s="77"/>
      <c r="Q429" s="145">
        <f t="shared" si="74"/>
        <v>0</v>
      </c>
      <c r="R429" s="151">
        <f t="shared" si="68"/>
        <v>0</v>
      </c>
      <c r="S429" s="145">
        <f t="shared" si="69"/>
        <v>0</v>
      </c>
      <c r="T429" s="145">
        <f t="shared" si="70"/>
        <v>0</v>
      </c>
      <c r="U429" s="145">
        <f t="shared" si="71"/>
        <v>0</v>
      </c>
      <c r="V429" s="145">
        <f t="shared" si="72"/>
        <v>0</v>
      </c>
      <c r="W429" s="151">
        <f t="shared" si="75"/>
        <v>0</v>
      </c>
      <c r="X429" s="247" t="str">
        <f t="shared" si="77"/>
        <v>NÃO</v>
      </c>
      <c r="Y429" s="242">
        <f t="shared" si="76"/>
        <v>0</v>
      </c>
      <c r="Z429" s="243" t="s">
        <v>42</v>
      </c>
      <c r="AA429" s="243" t="s">
        <v>3720</v>
      </c>
      <c r="AB429" s="243">
        <v>2918902</v>
      </c>
      <c r="AC429" s="243"/>
      <c r="AD429" s="243"/>
    </row>
    <row r="430" spans="1:30" s="33" customFormat="1" ht="19.5" customHeight="1" x14ac:dyDescent="0.25">
      <c r="A430" s="32" t="str">
        <f>Controles!$B$2</f>
        <v>RS</v>
      </c>
      <c r="B430" s="32">
        <f>Controles!$C$2</f>
        <v>10</v>
      </c>
      <c r="C430" s="32" t="s">
        <v>5391</v>
      </c>
      <c r="D430" s="37"/>
      <c r="E430" s="37"/>
      <c r="F430" s="37"/>
      <c r="G430" s="37"/>
      <c r="H430" s="77"/>
      <c r="I430" s="77"/>
      <c r="J430" s="220">
        <f t="shared" si="73"/>
        <v>0</v>
      </c>
      <c r="K430" s="77"/>
      <c r="L430" s="77"/>
      <c r="M430" s="77"/>
      <c r="N430" s="220">
        <f t="shared" si="67"/>
        <v>0</v>
      </c>
      <c r="O430" s="77"/>
      <c r="P430" s="77"/>
      <c r="Q430" s="145">
        <f t="shared" si="74"/>
        <v>0</v>
      </c>
      <c r="R430" s="151">
        <f t="shared" si="68"/>
        <v>0</v>
      </c>
      <c r="S430" s="145">
        <f t="shared" si="69"/>
        <v>0</v>
      </c>
      <c r="T430" s="145">
        <f t="shared" si="70"/>
        <v>0</v>
      </c>
      <c r="U430" s="145">
        <f t="shared" si="71"/>
        <v>0</v>
      </c>
      <c r="V430" s="145">
        <f t="shared" si="72"/>
        <v>0</v>
      </c>
      <c r="W430" s="151">
        <f t="shared" si="75"/>
        <v>0</v>
      </c>
      <c r="X430" s="247" t="str">
        <f t="shared" si="77"/>
        <v>NÃO</v>
      </c>
      <c r="Y430" s="242">
        <f t="shared" si="76"/>
        <v>0</v>
      </c>
      <c r="Z430" s="243" t="s">
        <v>42</v>
      </c>
      <c r="AA430" s="243" t="s">
        <v>3727</v>
      </c>
      <c r="AB430" s="243">
        <v>2919009</v>
      </c>
      <c r="AC430" s="243"/>
      <c r="AD430" s="243"/>
    </row>
    <row r="431" spans="1:30" s="33" customFormat="1" ht="19.5" customHeight="1" x14ac:dyDescent="0.25">
      <c r="A431" s="32" t="str">
        <f>Controles!$B$2</f>
        <v>RS</v>
      </c>
      <c r="B431" s="32">
        <f>Controles!$C$2</f>
        <v>10</v>
      </c>
      <c r="C431" s="32" t="s">
        <v>5391</v>
      </c>
      <c r="D431" s="37"/>
      <c r="E431" s="37"/>
      <c r="F431" s="37"/>
      <c r="G431" s="37"/>
      <c r="H431" s="77"/>
      <c r="I431" s="77"/>
      <c r="J431" s="220">
        <f t="shared" si="73"/>
        <v>0</v>
      </c>
      <c r="K431" s="77"/>
      <c r="L431" s="77"/>
      <c r="M431" s="77"/>
      <c r="N431" s="220">
        <f t="shared" si="67"/>
        <v>0</v>
      </c>
      <c r="O431" s="77"/>
      <c r="P431" s="77"/>
      <c r="Q431" s="145">
        <f t="shared" si="74"/>
        <v>0</v>
      </c>
      <c r="R431" s="151">
        <f t="shared" si="68"/>
        <v>0</v>
      </c>
      <c r="S431" s="145">
        <f t="shared" si="69"/>
        <v>0</v>
      </c>
      <c r="T431" s="145">
        <f t="shared" si="70"/>
        <v>0</v>
      </c>
      <c r="U431" s="145">
        <f t="shared" si="71"/>
        <v>0</v>
      </c>
      <c r="V431" s="145">
        <f t="shared" si="72"/>
        <v>0</v>
      </c>
      <c r="W431" s="151">
        <f t="shared" si="75"/>
        <v>0</v>
      </c>
      <c r="X431" s="247" t="str">
        <f t="shared" si="77"/>
        <v>NÃO</v>
      </c>
      <c r="Y431" s="242">
        <f t="shared" si="76"/>
        <v>0</v>
      </c>
      <c r="Z431" s="243" t="s">
        <v>42</v>
      </c>
      <c r="AA431" s="243" t="s">
        <v>3734</v>
      </c>
      <c r="AB431" s="243">
        <v>2919058</v>
      </c>
      <c r="AC431" s="243"/>
      <c r="AD431" s="243"/>
    </row>
    <row r="432" spans="1:30" s="33" customFormat="1" ht="19.5" customHeight="1" x14ac:dyDescent="0.25">
      <c r="A432" s="32" t="str">
        <f>Controles!$B$2</f>
        <v>RS</v>
      </c>
      <c r="B432" s="32">
        <f>Controles!$C$2</f>
        <v>10</v>
      </c>
      <c r="C432" s="32" t="s">
        <v>5391</v>
      </c>
      <c r="D432" s="37"/>
      <c r="E432" s="37"/>
      <c r="F432" s="37"/>
      <c r="G432" s="37"/>
      <c r="H432" s="77"/>
      <c r="I432" s="77"/>
      <c r="J432" s="220">
        <f t="shared" si="73"/>
        <v>0</v>
      </c>
      <c r="K432" s="77"/>
      <c r="L432" s="77"/>
      <c r="M432" s="77"/>
      <c r="N432" s="220">
        <f t="shared" si="67"/>
        <v>0</v>
      </c>
      <c r="O432" s="77"/>
      <c r="P432" s="77"/>
      <c r="Q432" s="145">
        <f t="shared" si="74"/>
        <v>0</v>
      </c>
      <c r="R432" s="151">
        <f t="shared" si="68"/>
        <v>0</v>
      </c>
      <c r="S432" s="145">
        <f t="shared" si="69"/>
        <v>0</v>
      </c>
      <c r="T432" s="145">
        <f t="shared" si="70"/>
        <v>0</v>
      </c>
      <c r="U432" s="145">
        <f t="shared" si="71"/>
        <v>0</v>
      </c>
      <c r="V432" s="145">
        <f t="shared" si="72"/>
        <v>0</v>
      </c>
      <c r="W432" s="151">
        <f t="shared" si="75"/>
        <v>0</v>
      </c>
      <c r="X432" s="247" t="str">
        <f t="shared" si="77"/>
        <v>NÃO</v>
      </c>
      <c r="Y432" s="242">
        <f t="shared" si="76"/>
        <v>0</v>
      </c>
      <c r="Z432" s="243" t="s">
        <v>42</v>
      </c>
      <c r="AA432" s="243" t="s">
        <v>3741</v>
      </c>
      <c r="AB432" s="243">
        <v>2919108</v>
      </c>
      <c r="AC432" s="243"/>
      <c r="AD432" s="243"/>
    </row>
    <row r="433" spans="1:30" s="33" customFormat="1" ht="19.5" customHeight="1" x14ac:dyDescent="0.25">
      <c r="A433" s="32" t="str">
        <f>Controles!$B$2</f>
        <v>RS</v>
      </c>
      <c r="B433" s="32">
        <f>Controles!$C$2</f>
        <v>10</v>
      </c>
      <c r="C433" s="32" t="s">
        <v>5391</v>
      </c>
      <c r="D433" s="37"/>
      <c r="E433" s="37"/>
      <c r="F433" s="37"/>
      <c r="G433" s="37"/>
      <c r="H433" s="77"/>
      <c r="I433" s="77"/>
      <c r="J433" s="220">
        <f t="shared" si="73"/>
        <v>0</v>
      </c>
      <c r="K433" s="77"/>
      <c r="L433" s="77"/>
      <c r="M433" s="77"/>
      <c r="N433" s="220">
        <f t="shared" si="67"/>
        <v>0</v>
      </c>
      <c r="O433" s="77"/>
      <c r="P433" s="77"/>
      <c r="Q433" s="145">
        <f t="shared" si="74"/>
        <v>0</v>
      </c>
      <c r="R433" s="151">
        <f t="shared" si="68"/>
        <v>0</v>
      </c>
      <c r="S433" s="145">
        <f t="shared" si="69"/>
        <v>0</v>
      </c>
      <c r="T433" s="145">
        <f t="shared" si="70"/>
        <v>0</v>
      </c>
      <c r="U433" s="145">
        <f t="shared" si="71"/>
        <v>0</v>
      </c>
      <c r="V433" s="145">
        <f t="shared" si="72"/>
        <v>0</v>
      </c>
      <c r="W433" s="151">
        <f t="shared" si="75"/>
        <v>0</v>
      </c>
      <c r="X433" s="247" t="str">
        <f t="shared" si="77"/>
        <v>NÃO</v>
      </c>
      <c r="Y433" s="242">
        <f t="shared" si="76"/>
        <v>0</v>
      </c>
      <c r="Z433" s="243" t="s">
        <v>42</v>
      </c>
      <c r="AA433" s="243" t="s">
        <v>3748</v>
      </c>
      <c r="AB433" s="243">
        <v>2919157</v>
      </c>
      <c r="AC433" s="243"/>
      <c r="AD433" s="243"/>
    </row>
    <row r="434" spans="1:30" s="33" customFormat="1" ht="19.5" customHeight="1" x14ac:dyDescent="0.25">
      <c r="A434" s="32" t="str">
        <f>Controles!$B$2</f>
        <v>RS</v>
      </c>
      <c r="B434" s="32">
        <f>Controles!$C$2</f>
        <v>10</v>
      </c>
      <c r="C434" s="32" t="s">
        <v>5391</v>
      </c>
      <c r="D434" s="37"/>
      <c r="E434" s="37"/>
      <c r="F434" s="37"/>
      <c r="G434" s="37"/>
      <c r="H434" s="77"/>
      <c r="I434" s="77"/>
      <c r="J434" s="220">
        <f t="shared" si="73"/>
        <v>0</v>
      </c>
      <c r="K434" s="77"/>
      <c r="L434" s="77"/>
      <c r="M434" s="77"/>
      <c r="N434" s="220">
        <f t="shared" si="67"/>
        <v>0</v>
      </c>
      <c r="O434" s="77"/>
      <c r="P434" s="77"/>
      <c r="Q434" s="145">
        <f t="shared" si="74"/>
        <v>0</v>
      </c>
      <c r="R434" s="151">
        <f t="shared" si="68"/>
        <v>0</v>
      </c>
      <c r="S434" s="145">
        <f t="shared" si="69"/>
        <v>0</v>
      </c>
      <c r="T434" s="145">
        <f t="shared" si="70"/>
        <v>0</v>
      </c>
      <c r="U434" s="145">
        <f t="shared" si="71"/>
        <v>0</v>
      </c>
      <c r="V434" s="145">
        <f t="shared" si="72"/>
        <v>0</v>
      </c>
      <c r="W434" s="151">
        <f t="shared" si="75"/>
        <v>0</v>
      </c>
      <c r="X434" s="247" t="str">
        <f t="shared" si="77"/>
        <v>NÃO</v>
      </c>
      <c r="Y434" s="242">
        <f t="shared" si="76"/>
        <v>0</v>
      </c>
      <c r="Z434" s="243" t="s">
        <v>42</v>
      </c>
      <c r="AA434" s="243" t="s">
        <v>3754</v>
      </c>
      <c r="AB434" s="243">
        <v>2919207</v>
      </c>
      <c r="AC434" s="243"/>
      <c r="AD434" s="243"/>
    </row>
    <row r="435" spans="1:30" s="33" customFormat="1" ht="19.5" customHeight="1" x14ac:dyDescent="0.25">
      <c r="A435" s="32" t="str">
        <f>Controles!$B$2</f>
        <v>RS</v>
      </c>
      <c r="B435" s="32">
        <f>Controles!$C$2</f>
        <v>10</v>
      </c>
      <c r="C435" s="32" t="s">
        <v>5391</v>
      </c>
      <c r="D435" s="37"/>
      <c r="E435" s="37"/>
      <c r="F435" s="37"/>
      <c r="G435" s="37"/>
      <c r="H435" s="77"/>
      <c r="I435" s="77"/>
      <c r="J435" s="220">
        <f t="shared" si="73"/>
        <v>0</v>
      </c>
      <c r="K435" s="77"/>
      <c r="L435" s="77"/>
      <c r="M435" s="77"/>
      <c r="N435" s="220">
        <f t="shared" si="67"/>
        <v>0</v>
      </c>
      <c r="O435" s="77"/>
      <c r="P435" s="77"/>
      <c r="Q435" s="145">
        <f t="shared" si="74"/>
        <v>0</v>
      </c>
      <c r="R435" s="151">
        <f t="shared" si="68"/>
        <v>0</v>
      </c>
      <c r="S435" s="145">
        <f t="shared" si="69"/>
        <v>0</v>
      </c>
      <c r="T435" s="145">
        <f t="shared" si="70"/>
        <v>0</v>
      </c>
      <c r="U435" s="145">
        <f t="shared" si="71"/>
        <v>0</v>
      </c>
      <c r="V435" s="145">
        <f t="shared" si="72"/>
        <v>0</v>
      </c>
      <c r="W435" s="151">
        <f t="shared" si="75"/>
        <v>0</v>
      </c>
      <c r="X435" s="247" t="str">
        <f t="shared" si="77"/>
        <v>NÃO</v>
      </c>
      <c r="Y435" s="242">
        <f t="shared" si="76"/>
        <v>0</v>
      </c>
      <c r="Z435" s="243" t="s">
        <v>42</v>
      </c>
      <c r="AA435" s="243" t="s">
        <v>3760</v>
      </c>
      <c r="AB435" s="243">
        <v>2919306</v>
      </c>
      <c r="AC435" s="243"/>
      <c r="AD435" s="243"/>
    </row>
    <row r="436" spans="1:30" s="33" customFormat="1" ht="19.5" customHeight="1" x14ac:dyDescent="0.25">
      <c r="A436" s="32" t="str">
        <f>Controles!$B$2</f>
        <v>RS</v>
      </c>
      <c r="B436" s="32">
        <f>Controles!$C$2</f>
        <v>10</v>
      </c>
      <c r="C436" s="32" t="s">
        <v>5391</v>
      </c>
      <c r="D436" s="37"/>
      <c r="E436" s="37"/>
      <c r="F436" s="37"/>
      <c r="G436" s="37"/>
      <c r="H436" s="77"/>
      <c r="I436" s="77"/>
      <c r="J436" s="220">
        <f t="shared" si="73"/>
        <v>0</v>
      </c>
      <c r="K436" s="77"/>
      <c r="L436" s="77"/>
      <c r="M436" s="77"/>
      <c r="N436" s="220">
        <f t="shared" si="67"/>
        <v>0</v>
      </c>
      <c r="O436" s="77"/>
      <c r="P436" s="77"/>
      <c r="Q436" s="145">
        <f t="shared" si="74"/>
        <v>0</v>
      </c>
      <c r="R436" s="151">
        <f t="shared" si="68"/>
        <v>0</v>
      </c>
      <c r="S436" s="145">
        <f t="shared" si="69"/>
        <v>0</v>
      </c>
      <c r="T436" s="145">
        <f t="shared" si="70"/>
        <v>0</v>
      </c>
      <c r="U436" s="145">
        <f t="shared" si="71"/>
        <v>0</v>
      </c>
      <c r="V436" s="145">
        <f t="shared" si="72"/>
        <v>0</v>
      </c>
      <c r="W436" s="151">
        <f t="shared" si="75"/>
        <v>0</v>
      </c>
      <c r="X436" s="247" t="str">
        <f t="shared" si="77"/>
        <v>NÃO</v>
      </c>
      <c r="Y436" s="242">
        <f t="shared" si="76"/>
        <v>0</v>
      </c>
      <c r="Z436" s="243" t="s">
        <v>42</v>
      </c>
      <c r="AA436" s="243" t="s">
        <v>3764</v>
      </c>
      <c r="AB436" s="243">
        <v>2919405</v>
      </c>
      <c r="AC436" s="243"/>
      <c r="AD436" s="243"/>
    </row>
    <row r="437" spans="1:30" s="33" customFormat="1" ht="19.5" customHeight="1" x14ac:dyDescent="0.25">
      <c r="A437" s="32" t="str">
        <f>Controles!$B$2</f>
        <v>RS</v>
      </c>
      <c r="B437" s="32">
        <f>Controles!$C$2</f>
        <v>10</v>
      </c>
      <c r="C437" s="32" t="s">
        <v>5391</v>
      </c>
      <c r="D437" s="37"/>
      <c r="E437" s="37"/>
      <c r="F437" s="37"/>
      <c r="G437" s="37"/>
      <c r="H437" s="77"/>
      <c r="I437" s="77"/>
      <c r="J437" s="220">
        <f t="shared" si="73"/>
        <v>0</v>
      </c>
      <c r="K437" s="77"/>
      <c r="L437" s="77"/>
      <c r="M437" s="77"/>
      <c r="N437" s="220">
        <f t="shared" si="67"/>
        <v>0</v>
      </c>
      <c r="O437" s="77"/>
      <c r="P437" s="77"/>
      <c r="Q437" s="145">
        <f t="shared" si="74"/>
        <v>0</v>
      </c>
      <c r="R437" s="151">
        <f t="shared" si="68"/>
        <v>0</v>
      </c>
      <c r="S437" s="145">
        <f t="shared" si="69"/>
        <v>0</v>
      </c>
      <c r="T437" s="145">
        <f t="shared" si="70"/>
        <v>0</v>
      </c>
      <c r="U437" s="145">
        <f t="shared" si="71"/>
        <v>0</v>
      </c>
      <c r="V437" s="145">
        <f t="shared" si="72"/>
        <v>0</v>
      </c>
      <c r="W437" s="151">
        <f t="shared" si="75"/>
        <v>0</v>
      </c>
      <c r="X437" s="247" t="str">
        <f t="shared" si="77"/>
        <v>NÃO</v>
      </c>
      <c r="Y437" s="242">
        <f t="shared" si="76"/>
        <v>0</v>
      </c>
      <c r="Z437" s="243" t="s">
        <v>42</v>
      </c>
      <c r="AA437" s="243" t="s">
        <v>3770</v>
      </c>
      <c r="AB437" s="243">
        <v>2919504</v>
      </c>
      <c r="AC437" s="243"/>
      <c r="AD437" s="243"/>
    </row>
    <row r="438" spans="1:30" s="33" customFormat="1" ht="19.5" customHeight="1" x14ac:dyDescent="0.25">
      <c r="A438" s="32" t="str">
        <f>Controles!$B$2</f>
        <v>RS</v>
      </c>
      <c r="B438" s="32">
        <f>Controles!$C$2</f>
        <v>10</v>
      </c>
      <c r="C438" s="32" t="s">
        <v>5391</v>
      </c>
      <c r="D438" s="37"/>
      <c r="E438" s="37"/>
      <c r="F438" s="37"/>
      <c r="G438" s="37"/>
      <c r="H438" s="77"/>
      <c r="I438" s="77"/>
      <c r="J438" s="220">
        <f t="shared" si="73"/>
        <v>0</v>
      </c>
      <c r="K438" s="77"/>
      <c r="L438" s="77"/>
      <c r="M438" s="77"/>
      <c r="N438" s="220">
        <f t="shared" si="67"/>
        <v>0</v>
      </c>
      <c r="O438" s="77"/>
      <c r="P438" s="77"/>
      <c r="Q438" s="145">
        <f t="shared" si="74"/>
        <v>0</v>
      </c>
      <c r="R438" s="151">
        <f t="shared" si="68"/>
        <v>0</v>
      </c>
      <c r="S438" s="145">
        <f t="shared" si="69"/>
        <v>0</v>
      </c>
      <c r="T438" s="145">
        <f t="shared" si="70"/>
        <v>0</v>
      </c>
      <c r="U438" s="145">
        <f t="shared" si="71"/>
        <v>0</v>
      </c>
      <c r="V438" s="145">
        <f t="shared" si="72"/>
        <v>0</v>
      </c>
      <c r="W438" s="151">
        <f t="shared" si="75"/>
        <v>0</v>
      </c>
      <c r="X438" s="247" t="str">
        <f t="shared" si="77"/>
        <v>NÃO</v>
      </c>
      <c r="Y438" s="242">
        <f t="shared" si="76"/>
        <v>0</v>
      </c>
      <c r="Z438" s="243" t="s">
        <v>42</v>
      </c>
      <c r="AA438" s="243" t="s">
        <v>3776</v>
      </c>
      <c r="AB438" s="243">
        <v>2919553</v>
      </c>
      <c r="AC438" s="243"/>
      <c r="AD438" s="243"/>
    </row>
    <row r="439" spans="1:30" s="33" customFormat="1" ht="19.5" customHeight="1" x14ac:dyDescent="0.25">
      <c r="A439" s="32" t="str">
        <f>Controles!$B$2</f>
        <v>RS</v>
      </c>
      <c r="B439" s="32">
        <f>Controles!$C$2</f>
        <v>10</v>
      </c>
      <c r="C439" s="32" t="s">
        <v>5391</v>
      </c>
      <c r="D439" s="37"/>
      <c r="E439" s="37"/>
      <c r="F439" s="37"/>
      <c r="G439" s="37"/>
      <c r="H439" s="77"/>
      <c r="I439" s="77"/>
      <c r="J439" s="220">
        <f t="shared" si="73"/>
        <v>0</v>
      </c>
      <c r="K439" s="77"/>
      <c r="L439" s="77"/>
      <c r="M439" s="77"/>
      <c r="N439" s="220">
        <f t="shared" si="67"/>
        <v>0</v>
      </c>
      <c r="O439" s="77"/>
      <c r="P439" s="77"/>
      <c r="Q439" s="145">
        <f t="shared" si="74"/>
        <v>0</v>
      </c>
      <c r="R439" s="151">
        <f t="shared" si="68"/>
        <v>0</v>
      </c>
      <c r="S439" s="145">
        <f t="shared" si="69"/>
        <v>0</v>
      </c>
      <c r="T439" s="145">
        <f t="shared" si="70"/>
        <v>0</v>
      </c>
      <c r="U439" s="145">
        <f t="shared" si="71"/>
        <v>0</v>
      </c>
      <c r="V439" s="145">
        <f t="shared" si="72"/>
        <v>0</v>
      </c>
      <c r="W439" s="151">
        <f t="shared" si="75"/>
        <v>0</v>
      </c>
      <c r="X439" s="247" t="str">
        <f t="shared" si="77"/>
        <v>NÃO</v>
      </c>
      <c r="Y439" s="242">
        <f t="shared" si="76"/>
        <v>0</v>
      </c>
      <c r="Z439" s="243" t="s">
        <v>42</v>
      </c>
      <c r="AA439" s="243" t="s">
        <v>3783</v>
      </c>
      <c r="AB439" s="243">
        <v>2919603</v>
      </c>
      <c r="AC439" s="243"/>
      <c r="AD439" s="243"/>
    </row>
    <row r="440" spans="1:30" s="33" customFormat="1" ht="19.5" customHeight="1" x14ac:dyDescent="0.25">
      <c r="A440" s="32" t="str">
        <f>Controles!$B$2</f>
        <v>RS</v>
      </c>
      <c r="B440" s="32">
        <f>Controles!$C$2</f>
        <v>10</v>
      </c>
      <c r="C440" s="32" t="s">
        <v>5391</v>
      </c>
      <c r="D440" s="37"/>
      <c r="E440" s="37"/>
      <c r="F440" s="37"/>
      <c r="G440" s="37"/>
      <c r="H440" s="77"/>
      <c r="I440" s="77"/>
      <c r="J440" s="220">
        <f t="shared" si="73"/>
        <v>0</v>
      </c>
      <c r="K440" s="77"/>
      <c r="L440" s="77"/>
      <c r="M440" s="77"/>
      <c r="N440" s="220">
        <f t="shared" si="67"/>
        <v>0</v>
      </c>
      <c r="O440" s="77"/>
      <c r="P440" s="77"/>
      <c r="Q440" s="145">
        <f t="shared" si="74"/>
        <v>0</v>
      </c>
      <c r="R440" s="151">
        <f t="shared" si="68"/>
        <v>0</v>
      </c>
      <c r="S440" s="145">
        <f t="shared" si="69"/>
        <v>0</v>
      </c>
      <c r="T440" s="145">
        <f t="shared" si="70"/>
        <v>0</v>
      </c>
      <c r="U440" s="145">
        <f t="shared" si="71"/>
        <v>0</v>
      </c>
      <c r="V440" s="145">
        <f t="shared" si="72"/>
        <v>0</v>
      </c>
      <c r="W440" s="151">
        <f t="shared" si="75"/>
        <v>0</v>
      </c>
      <c r="X440" s="247" t="str">
        <f t="shared" si="77"/>
        <v>NÃO</v>
      </c>
      <c r="Y440" s="242">
        <f t="shared" si="76"/>
        <v>0</v>
      </c>
      <c r="Z440" s="243" t="s">
        <v>42</v>
      </c>
      <c r="AA440" s="243" t="s">
        <v>3790</v>
      </c>
      <c r="AB440" s="243">
        <v>2919702</v>
      </c>
      <c r="AC440" s="243"/>
      <c r="AD440" s="243"/>
    </row>
    <row r="441" spans="1:30" s="33" customFormat="1" ht="19.5" customHeight="1" x14ac:dyDescent="0.25">
      <c r="A441" s="32" t="str">
        <f>Controles!$B$2</f>
        <v>RS</v>
      </c>
      <c r="B441" s="32">
        <f>Controles!$C$2</f>
        <v>10</v>
      </c>
      <c r="C441" s="32" t="s">
        <v>5391</v>
      </c>
      <c r="D441" s="37"/>
      <c r="E441" s="37"/>
      <c r="F441" s="37"/>
      <c r="G441" s="37"/>
      <c r="H441" s="77"/>
      <c r="I441" s="77"/>
      <c r="J441" s="220">
        <f t="shared" si="73"/>
        <v>0</v>
      </c>
      <c r="K441" s="77"/>
      <c r="L441" s="77"/>
      <c r="M441" s="77"/>
      <c r="N441" s="220">
        <f t="shared" si="67"/>
        <v>0</v>
      </c>
      <c r="O441" s="77"/>
      <c r="P441" s="77"/>
      <c r="Q441" s="145">
        <f t="shared" si="74"/>
        <v>0</v>
      </c>
      <c r="R441" s="151">
        <f t="shared" si="68"/>
        <v>0</v>
      </c>
      <c r="S441" s="145">
        <f t="shared" si="69"/>
        <v>0</v>
      </c>
      <c r="T441" s="145">
        <f t="shared" si="70"/>
        <v>0</v>
      </c>
      <c r="U441" s="145">
        <f t="shared" si="71"/>
        <v>0</v>
      </c>
      <c r="V441" s="145">
        <f t="shared" si="72"/>
        <v>0</v>
      </c>
      <c r="W441" s="151">
        <f t="shared" si="75"/>
        <v>0</v>
      </c>
      <c r="X441" s="247" t="str">
        <f t="shared" si="77"/>
        <v>NÃO</v>
      </c>
      <c r="Y441" s="242">
        <f t="shared" si="76"/>
        <v>0</v>
      </c>
      <c r="Z441" s="243" t="s">
        <v>42</v>
      </c>
      <c r="AA441" s="243" t="s">
        <v>3797</v>
      </c>
      <c r="AB441" s="243">
        <v>2919801</v>
      </c>
      <c r="AC441" s="243"/>
      <c r="AD441" s="243"/>
    </row>
    <row r="442" spans="1:30" s="33" customFormat="1" ht="19.5" customHeight="1" x14ac:dyDescent="0.25">
      <c r="A442" s="32" t="str">
        <f>Controles!$B$2</f>
        <v>RS</v>
      </c>
      <c r="B442" s="32">
        <f>Controles!$C$2</f>
        <v>10</v>
      </c>
      <c r="C442" s="32" t="s">
        <v>5391</v>
      </c>
      <c r="D442" s="37"/>
      <c r="E442" s="37"/>
      <c r="F442" s="37"/>
      <c r="G442" s="37"/>
      <c r="H442" s="77"/>
      <c r="I442" s="77"/>
      <c r="J442" s="220">
        <f t="shared" si="73"/>
        <v>0</v>
      </c>
      <c r="K442" s="77"/>
      <c r="L442" s="77"/>
      <c r="M442" s="77"/>
      <c r="N442" s="220">
        <f t="shared" si="67"/>
        <v>0</v>
      </c>
      <c r="O442" s="77"/>
      <c r="P442" s="77"/>
      <c r="Q442" s="145">
        <f t="shared" si="74"/>
        <v>0</v>
      </c>
      <c r="R442" s="151">
        <f t="shared" si="68"/>
        <v>0</v>
      </c>
      <c r="S442" s="145">
        <f t="shared" si="69"/>
        <v>0</v>
      </c>
      <c r="T442" s="145">
        <f t="shared" si="70"/>
        <v>0</v>
      </c>
      <c r="U442" s="145">
        <f t="shared" si="71"/>
        <v>0</v>
      </c>
      <c r="V442" s="145">
        <f t="shared" si="72"/>
        <v>0</v>
      </c>
      <c r="W442" s="151">
        <f t="shared" si="75"/>
        <v>0</v>
      </c>
      <c r="X442" s="247" t="str">
        <f t="shared" si="77"/>
        <v>NÃO</v>
      </c>
      <c r="Y442" s="242">
        <f t="shared" si="76"/>
        <v>0</v>
      </c>
      <c r="Z442" s="243" t="s">
        <v>42</v>
      </c>
      <c r="AA442" s="243" t="s">
        <v>3804</v>
      </c>
      <c r="AB442" s="243">
        <v>2919900</v>
      </c>
      <c r="AC442" s="243"/>
      <c r="AD442" s="243"/>
    </row>
    <row r="443" spans="1:30" s="33" customFormat="1" ht="19.5" customHeight="1" x14ac:dyDescent="0.25">
      <c r="A443" s="32" t="str">
        <f>Controles!$B$2</f>
        <v>RS</v>
      </c>
      <c r="B443" s="32">
        <f>Controles!$C$2</f>
        <v>10</v>
      </c>
      <c r="C443" s="32" t="s">
        <v>5391</v>
      </c>
      <c r="D443" s="37"/>
      <c r="E443" s="37"/>
      <c r="F443" s="37"/>
      <c r="G443" s="37"/>
      <c r="H443" s="77"/>
      <c r="I443" s="77"/>
      <c r="J443" s="220">
        <f t="shared" si="73"/>
        <v>0</v>
      </c>
      <c r="K443" s="77"/>
      <c r="L443" s="77"/>
      <c r="M443" s="77"/>
      <c r="N443" s="220">
        <f t="shared" si="67"/>
        <v>0</v>
      </c>
      <c r="O443" s="77"/>
      <c r="P443" s="77"/>
      <c r="Q443" s="145">
        <f t="shared" si="74"/>
        <v>0</v>
      </c>
      <c r="R443" s="151">
        <f t="shared" si="68"/>
        <v>0</v>
      </c>
      <c r="S443" s="145">
        <f t="shared" si="69"/>
        <v>0</v>
      </c>
      <c r="T443" s="145">
        <f t="shared" si="70"/>
        <v>0</v>
      </c>
      <c r="U443" s="145">
        <f t="shared" si="71"/>
        <v>0</v>
      </c>
      <c r="V443" s="145">
        <f t="shared" si="72"/>
        <v>0</v>
      </c>
      <c r="W443" s="151">
        <f t="shared" si="75"/>
        <v>0</v>
      </c>
      <c r="X443" s="247" t="str">
        <f t="shared" si="77"/>
        <v>NÃO</v>
      </c>
      <c r="Y443" s="242">
        <f t="shared" si="76"/>
        <v>0</v>
      </c>
      <c r="Z443" s="243" t="s">
        <v>42</v>
      </c>
      <c r="AA443" s="243" t="s">
        <v>3810</v>
      </c>
      <c r="AB443" s="243">
        <v>2919926</v>
      </c>
      <c r="AC443" s="243"/>
      <c r="AD443" s="243"/>
    </row>
    <row r="444" spans="1:30" s="33" customFormat="1" ht="19.5" customHeight="1" x14ac:dyDescent="0.25">
      <c r="A444" s="32" t="str">
        <f>Controles!$B$2</f>
        <v>RS</v>
      </c>
      <c r="B444" s="32">
        <f>Controles!$C$2</f>
        <v>10</v>
      </c>
      <c r="C444" s="32" t="s">
        <v>5391</v>
      </c>
      <c r="D444" s="37"/>
      <c r="E444" s="37"/>
      <c r="F444" s="37"/>
      <c r="G444" s="37"/>
      <c r="H444" s="77"/>
      <c r="I444" s="77"/>
      <c r="J444" s="220">
        <f t="shared" si="73"/>
        <v>0</v>
      </c>
      <c r="K444" s="77"/>
      <c r="L444" s="77"/>
      <c r="M444" s="77"/>
      <c r="N444" s="220">
        <f t="shared" si="67"/>
        <v>0</v>
      </c>
      <c r="O444" s="77"/>
      <c r="P444" s="77"/>
      <c r="Q444" s="145">
        <f t="shared" si="74"/>
        <v>0</v>
      </c>
      <c r="R444" s="151">
        <f t="shared" si="68"/>
        <v>0</v>
      </c>
      <c r="S444" s="145">
        <f t="shared" si="69"/>
        <v>0</v>
      </c>
      <c r="T444" s="145">
        <f t="shared" si="70"/>
        <v>0</v>
      </c>
      <c r="U444" s="145">
        <f t="shared" si="71"/>
        <v>0</v>
      </c>
      <c r="V444" s="145">
        <f t="shared" si="72"/>
        <v>0</v>
      </c>
      <c r="W444" s="151">
        <f t="shared" si="75"/>
        <v>0</v>
      </c>
      <c r="X444" s="247" t="str">
        <f t="shared" si="77"/>
        <v>NÃO</v>
      </c>
      <c r="Y444" s="242">
        <f t="shared" si="76"/>
        <v>0</v>
      </c>
      <c r="Z444" s="243" t="s">
        <v>42</v>
      </c>
      <c r="AA444" s="243" t="s">
        <v>3817</v>
      </c>
      <c r="AB444" s="243">
        <v>2919959</v>
      </c>
      <c r="AC444" s="243"/>
      <c r="AD444" s="243"/>
    </row>
    <row r="445" spans="1:30" s="33" customFormat="1" ht="19.5" customHeight="1" x14ac:dyDescent="0.25">
      <c r="A445" s="32" t="str">
        <f>Controles!$B$2</f>
        <v>RS</v>
      </c>
      <c r="B445" s="32">
        <f>Controles!$C$2</f>
        <v>10</v>
      </c>
      <c r="C445" s="32" t="s">
        <v>5391</v>
      </c>
      <c r="D445" s="37"/>
      <c r="E445" s="37"/>
      <c r="F445" s="37"/>
      <c r="G445" s="37"/>
      <c r="H445" s="77"/>
      <c r="I445" s="77"/>
      <c r="J445" s="220">
        <f t="shared" si="73"/>
        <v>0</v>
      </c>
      <c r="K445" s="77"/>
      <c r="L445" s="77"/>
      <c r="M445" s="77"/>
      <c r="N445" s="220">
        <f t="shared" si="67"/>
        <v>0</v>
      </c>
      <c r="O445" s="77"/>
      <c r="P445" s="77"/>
      <c r="Q445" s="145">
        <f t="shared" si="74"/>
        <v>0</v>
      </c>
      <c r="R445" s="151">
        <f t="shared" si="68"/>
        <v>0</v>
      </c>
      <c r="S445" s="145">
        <f t="shared" si="69"/>
        <v>0</v>
      </c>
      <c r="T445" s="145">
        <f t="shared" si="70"/>
        <v>0</v>
      </c>
      <c r="U445" s="145">
        <f t="shared" si="71"/>
        <v>0</v>
      </c>
      <c r="V445" s="145">
        <f t="shared" si="72"/>
        <v>0</v>
      </c>
      <c r="W445" s="151">
        <f t="shared" si="75"/>
        <v>0</v>
      </c>
      <c r="X445" s="247" t="str">
        <f t="shared" si="77"/>
        <v>NÃO</v>
      </c>
      <c r="Y445" s="242">
        <f t="shared" si="76"/>
        <v>0</v>
      </c>
      <c r="Z445" s="243" t="s">
        <v>42</v>
      </c>
      <c r="AA445" s="243" t="s">
        <v>3824</v>
      </c>
      <c r="AB445" s="243">
        <v>2920007</v>
      </c>
      <c r="AC445" s="243"/>
      <c r="AD445" s="243"/>
    </row>
    <row r="446" spans="1:30" s="33" customFormat="1" ht="19.5" customHeight="1" x14ac:dyDescent="0.25">
      <c r="A446" s="32" t="str">
        <f>Controles!$B$2</f>
        <v>RS</v>
      </c>
      <c r="B446" s="32">
        <f>Controles!$C$2</f>
        <v>10</v>
      </c>
      <c r="C446" s="32" t="s">
        <v>5391</v>
      </c>
      <c r="D446" s="37"/>
      <c r="E446" s="37"/>
      <c r="F446" s="37"/>
      <c r="G446" s="37"/>
      <c r="H446" s="77"/>
      <c r="I446" s="77"/>
      <c r="J446" s="220">
        <f t="shared" si="73"/>
        <v>0</v>
      </c>
      <c r="K446" s="77"/>
      <c r="L446" s="77"/>
      <c r="M446" s="77"/>
      <c r="N446" s="220">
        <f t="shared" si="67"/>
        <v>0</v>
      </c>
      <c r="O446" s="77"/>
      <c r="P446" s="77"/>
      <c r="Q446" s="145">
        <f t="shared" si="74"/>
        <v>0</v>
      </c>
      <c r="R446" s="151">
        <f t="shared" si="68"/>
        <v>0</v>
      </c>
      <c r="S446" s="145">
        <f t="shared" si="69"/>
        <v>0</v>
      </c>
      <c r="T446" s="145">
        <f t="shared" si="70"/>
        <v>0</v>
      </c>
      <c r="U446" s="145">
        <f t="shared" si="71"/>
        <v>0</v>
      </c>
      <c r="V446" s="145">
        <f t="shared" si="72"/>
        <v>0</v>
      </c>
      <c r="W446" s="151">
        <f t="shared" si="75"/>
        <v>0</v>
      </c>
      <c r="X446" s="247" t="str">
        <f t="shared" si="77"/>
        <v>NÃO</v>
      </c>
      <c r="Y446" s="242">
        <f t="shared" si="76"/>
        <v>0</v>
      </c>
      <c r="Z446" s="243" t="s">
        <v>42</v>
      </c>
      <c r="AA446" s="243" t="s">
        <v>3831</v>
      </c>
      <c r="AB446" s="243">
        <v>2920106</v>
      </c>
      <c r="AC446" s="243"/>
      <c r="AD446" s="243"/>
    </row>
    <row r="447" spans="1:30" s="33" customFormat="1" ht="19.5" customHeight="1" x14ac:dyDescent="0.25">
      <c r="A447" s="32" t="str">
        <f>Controles!$B$2</f>
        <v>RS</v>
      </c>
      <c r="B447" s="32">
        <f>Controles!$C$2</f>
        <v>10</v>
      </c>
      <c r="C447" s="32" t="s">
        <v>5391</v>
      </c>
      <c r="D447" s="37"/>
      <c r="E447" s="37"/>
      <c r="F447" s="37"/>
      <c r="G447" s="37"/>
      <c r="H447" s="77"/>
      <c r="I447" s="77"/>
      <c r="J447" s="220">
        <f t="shared" si="73"/>
        <v>0</v>
      </c>
      <c r="K447" s="77"/>
      <c r="L447" s="77"/>
      <c r="M447" s="77"/>
      <c r="N447" s="220">
        <f t="shared" si="67"/>
        <v>0</v>
      </c>
      <c r="O447" s="77"/>
      <c r="P447" s="77"/>
      <c r="Q447" s="145">
        <f t="shared" si="74"/>
        <v>0</v>
      </c>
      <c r="R447" s="151">
        <f t="shared" si="68"/>
        <v>0</v>
      </c>
      <c r="S447" s="145">
        <f t="shared" si="69"/>
        <v>0</v>
      </c>
      <c r="T447" s="145">
        <f t="shared" si="70"/>
        <v>0</v>
      </c>
      <c r="U447" s="145">
        <f t="shared" si="71"/>
        <v>0</v>
      </c>
      <c r="V447" s="145">
        <f t="shared" si="72"/>
        <v>0</v>
      </c>
      <c r="W447" s="151">
        <f t="shared" si="75"/>
        <v>0</v>
      </c>
      <c r="X447" s="247" t="str">
        <f t="shared" si="77"/>
        <v>NÃO</v>
      </c>
      <c r="Y447" s="242">
        <f t="shared" si="76"/>
        <v>0</v>
      </c>
      <c r="Z447" s="243" t="s">
        <v>42</v>
      </c>
      <c r="AA447" s="243" t="s">
        <v>3837</v>
      </c>
      <c r="AB447" s="243">
        <v>2920205</v>
      </c>
      <c r="AC447" s="243"/>
      <c r="AD447" s="243"/>
    </row>
    <row r="448" spans="1:30" s="33" customFormat="1" ht="19.5" customHeight="1" x14ac:dyDescent="0.25">
      <c r="A448" s="32" t="str">
        <f>Controles!$B$2</f>
        <v>RS</v>
      </c>
      <c r="B448" s="32">
        <f>Controles!$C$2</f>
        <v>10</v>
      </c>
      <c r="C448" s="32" t="s">
        <v>5391</v>
      </c>
      <c r="D448" s="37"/>
      <c r="E448" s="37"/>
      <c r="F448" s="37"/>
      <c r="G448" s="37"/>
      <c r="H448" s="77"/>
      <c r="I448" s="77"/>
      <c r="J448" s="220">
        <f t="shared" si="73"/>
        <v>0</v>
      </c>
      <c r="K448" s="77"/>
      <c r="L448" s="77"/>
      <c r="M448" s="77"/>
      <c r="N448" s="220">
        <f t="shared" si="67"/>
        <v>0</v>
      </c>
      <c r="O448" s="77"/>
      <c r="P448" s="77"/>
      <c r="Q448" s="145">
        <f t="shared" si="74"/>
        <v>0</v>
      </c>
      <c r="R448" s="151">
        <f t="shared" si="68"/>
        <v>0</v>
      </c>
      <c r="S448" s="145">
        <f t="shared" si="69"/>
        <v>0</v>
      </c>
      <c r="T448" s="145">
        <f t="shared" si="70"/>
        <v>0</v>
      </c>
      <c r="U448" s="145">
        <f t="shared" si="71"/>
        <v>0</v>
      </c>
      <c r="V448" s="145">
        <f t="shared" si="72"/>
        <v>0</v>
      </c>
      <c r="W448" s="151">
        <f t="shared" si="75"/>
        <v>0</v>
      </c>
      <c r="X448" s="247" t="str">
        <f t="shared" si="77"/>
        <v>NÃO</v>
      </c>
      <c r="Y448" s="242">
        <f t="shared" si="76"/>
        <v>0</v>
      </c>
      <c r="Z448" s="243" t="s">
        <v>42</v>
      </c>
      <c r="AA448" s="243" t="s">
        <v>3844</v>
      </c>
      <c r="AB448" s="243">
        <v>2920304</v>
      </c>
      <c r="AC448" s="243"/>
      <c r="AD448" s="243"/>
    </row>
    <row r="449" spans="1:30" s="33" customFormat="1" ht="19.5" customHeight="1" x14ac:dyDescent="0.25">
      <c r="A449" s="32" t="str">
        <f>Controles!$B$2</f>
        <v>RS</v>
      </c>
      <c r="B449" s="32">
        <f>Controles!$C$2</f>
        <v>10</v>
      </c>
      <c r="C449" s="32" t="s">
        <v>5391</v>
      </c>
      <c r="D449" s="37"/>
      <c r="E449" s="37"/>
      <c r="F449" s="37"/>
      <c r="G449" s="37"/>
      <c r="H449" s="77"/>
      <c r="I449" s="77"/>
      <c r="J449" s="220">
        <f t="shared" si="73"/>
        <v>0</v>
      </c>
      <c r="K449" s="77"/>
      <c r="L449" s="77"/>
      <c r="M449" s="77"/>
      <c r="N449" s="220">
        <f t="shared" si="67"/>
        <v>0</v>
      </c>
      <c r="O449" s="77"/>
      <c r="P449" s="77"/>
      <c r="Q449" s="145">
        <f t="shared" si="74"/>
        <v>0</v>
      </c>
      <c r="R449" s="151">
        <f t="shared" si="68"/>
        <v>0</v>
      </c>
      <c r="S449" s="145">
        <f t="shared" si="69"/>
        <v>0</v>
      </c>
      <c r="T449" s="145">
        <f t="shared" si="70"/>
        <v>0</v>
      </c>
      <c r="U449" s="145">
        <f t="shared" si="71"/>
        <v>0</v>
      </c>
      <c r="V449" s="145">
        <f t="shared" si="72"/>
        <v>0</v>
      </c>
      <c r="W449" s="151">
        <f t="shared" si="75"/>
        <v>0</v>
      </c>
      <c r="X449" s="247" t="str">
        <f t="shared" si="77"/>
        <v>NÃO</v>
      </c>
      <c r="Y449" s="242">
        <f t="shared" si="76"/>
        <v>0</v>
      </c>
      <c r="Z449" s="243" t="s">
        <v>42</v>
      </c>
      <c r="AA449" s="243" t="s">
        <v>3850</v>
      </c>
      <c r="AB449" s="243">
        <v>2920403</v>
      </c>
      <c r="AC449" s="243"/>
      <c r="AD449" s="243"/>
    </row>
    <row r="450" spans="1:30" s="33" customFormat="1" ht="19.5" customHeight="1" x14ac:dyDescent="0.25">
      <c r="A450" s="32" t="str">
        <f>Controles!$B$2</f>
        <v>RS</v>
      </c>
      <c r="B450" s="32">
        <f>Controles!$C$2</f>
        <v>10</v>
      </c>
      <c r="C450" s="32" t="s">
        <v>5391</v>
      </c>
      <c r="D450" s="37"/>
      <c r="E450" s="37"/>
      <c r="F450" s="37"/>
      <c r="G450" s="37"/>
      <c r="H450" s="77"/>
      <c r="I450" s="77"/>
      <c r="J450" s="220">
        <f t="shared" si="73"/>
        <v>0</v>
      </c>
      <c r="K450" s="77"/>
      <c r="L450" s="77"/>
      <c r="M450" s="77"/>
      <c r="N450" s="220">
        <f t="shared" ref="N450:N513" si="78">L450+M450</f>
        <v>0</v>
      </c>
      <c r="O450" s="77"/>
      <c r="P450" s="77"/>
      <c r="Q450" s="145">
        <f t="shared" si="74"/>
        <v>0</v>
      </c>
      <c r="R450" s="151">
        <f t="shared" ref="R450:R513" si="79">IF(AND(N450&gt;0,H450+I450=0),"VERIFICAR",0)</f>
        <v>0</v>
      </c>
      <c r="S450" s="145">
        <f t="shared" ref="S450:S513" si="80">IF(AND(I450=0,(K450-N450)&lt;0),"ERRO",0)</f>
        <v>0</v>
      </c>
      <c r="T450" s="145">
        <f t="shared" ref="T450:T513" si="81">IF(AND(I450=0,O450&gt;N450),"ERRO",0)</f>
        <v>0</v>
      </c>
      <c r="U450" s="145">
        <f t="shared" ref="U450:U513" si="82">IF(O450&gt;0, IF(H450= 0, IF(I450=0, "ERRO",0),0),0)</f>
        <v>0</v>
      </c>
      <c r="V450" s="145">
        <f t="shared" ref="V450:V513" si="83">IF(P450&gt;0, IF(H450= 0, IF(I450=0, "ERRO",0),0),0)</f>
        <v>0</v>
      </c>
      <c r="W450" s="151">
        <f t="shared" si="75"/>
        <v>0</v>
      </c>
      <c r="X450" s="247" t="str">
        <f t="shared" si="77"/>
        <v>NÃO</v>
      </c>
      <c r="Y450" s="242">
        <f t="shared" si="76"/>
        <v>0</v>
      </c>
      <c r="Z450" s="243" t="s">
        <v>42</v>
      </c>
      <c r="AA450" s="243" t="s">
        <v>3857</v>
      </c>
      <c r="AB450" s="243">
        <v>2920452</v>
      </c>
      <c r="AC450" s="243"/>
      <c r="AD450" s="243"/>
    </row>
    <row r="451" spans="1:30" s="33" customFormat="1" ht="19.5" customHeight="1" x14ac:dyDescent="0.25">
      <c r="A451" s="32" t="str">
        <f>Controles!$B$2</f>
        <v>RS</v>
      </c>
      <c r="B451" s="32">
        <f>Controles!$C$2</f>
        <v>10</v>
      </c>
      <c r="C451" s="32" t="s">
        <v>5391</v>
      </c>
      <c r="D451" s="37"/>
      <c r="E451" s="37"/>
      <c r="F451" s="37"/>
      <c r="G451" s="37"/>
      <c r="H451" s="77"/>
      <c r="I451" s="77"/>
      <c r="J451" s="220">
        <f t="shared" ref="J451:J514" si="84">SUM(H451:I451)</f>
        <v>0</v>
      </c>
      <c r="K451" s="77"/>
      <c r="L451" s="77"/>
      <c r="M451" s="77"/>
      <c r="N451" s="220">
        <f t="shared" si="78"/>
        <v>0</v>
      </c>
      <c r="O451" s="77"/>
      <c r="P451" s="77"/>
      <c r="Q451" s="145">
        <f t="shared" ref="Q451:Q514" si="85">IF(H451&gt;N451,"ERRO",0)</f>
        <v>0</v>
      </c>
      <c r="R451" s="151">
        <f t="shared" si="79"/>
        <v>0</v>
      </c>
      <c r="S451" s="145">
        <f t="shared" si="80"/>
        <v>0</v>
      </c>
      <c r="T451" s="145">
        <f t="shared" si="81"/>
        <v>0</v>
      </c>
      <c r="U451" s="145">
        <f t="shared" si="82"/>
        <v>0</v>
      </c>
      <c r="V451" s="145">
        <f t="shared" si="83"/>
        <v>0</v>
      </c>
      <c r="W451" s="151">
        <f t="shared" ref="W451:W514" si="86">IF(O451+P451&gt;K451,"VERIFICAR",0)</f>
        <v>0</v>
      </c>
      <c r="X451" s="247" t="str">
        <f t="shared" si="77"/>
        <v>NÃO</v>
      </c>
      <c r="Y451" s="242">
        <f t="shared" ref="Y451:Y514" si="87">IF(X451="NÃO",0,1)</f>
        <v>0</v>
      </c>
      <c r="Z451" s="243" t="s">
        <v>42</v>
      </c>
      <c r="AA451" s="243" t="s">
        <v>3863</v>
      </c>
      <c r="AB451" s="243">
        <v>2920502</v>
      </c>
      <c r="AC451" s="243"/>
      <c r="AD451" s="243"/>
    </row>
    <row r="452" spans="1:30" s="33" customFormat="1" ht="19.5" customHeight="1" x14ac:dyDescent="0.25">
      <c r="A452" s="32" t="str">
        <f>Controles!$B$2</f>
        <v>RS</v>
      </c>
      <c r="B452" s="32">
        <f>Controles!$C$2</f>
        <v>10</v>
      </c>
      <c r="C452" s="32" t="s">
        <v>5391</v>
      </c>
      <c r="D452" s="37"/>
      <c r="E452" s="37"/>
      <c r="F452" s="37"/>
      <c r="G452" s="37"/>
      <c r="H452" s="77"/>
      <c r="I452" s="77"/>
      <c r="J452" s="220">
        <f t="shared" si="84"/>
        <v>0</v>
      </c>
      <c r="K452" s="77"/>
      <c r="L452" s="77"/>
      <c r="M452" s="77"/>
      <c r="N452" s="220">
        <f t="shared" si="78"/>
        <v>0</v>
      </c>
      <c r="O452" s="77"/>
      <c r="P452" s="77"/>
      <c r="Q452" s="145">
        <f t="shared" si="85"/>
        <v>0</v>
      </c>
      <c r="R452" s="151">
        <f t="shared" si="79"/>
        <v>0</v>
      </c>
      <c r="S452" s="145">
        <f t="shared" si="80"/>
        <v>0</v>
      </c>
      <c r="T452" s="145">
        <f t="shared" si="81"/>
        <v>0</v>
      </c>
      <c r="U452" s="145">
        <f t="shared" si="82"/>
        <v>0</v>
      </c>
      <c r="V452" s="145">
        <f t="shared" si="83"/>
        <v>0</v>
      </c>
      <c r="W452" s="151">
        <f t="shared" si="86"/>
        <v>0</v>
      </c>
      <c r="X452" s="247" t="str">
        <f t="shared" si="77"/>
        <v>NÃO</v>
      </c>
      <c r="Y452" s="242">
        <f t="shared" si="87"/>
        <v>0</v>
      </c>
      <c r="Z452" s="243" t="s">
        <v>42</v>
      </c>
      <c r="AA452" s="243" t="s">
        <v>3869</v>
      </c>
      <c r="AB452" s="243">
        <v>2920601</v>
      </c>
      <c r="AC452" s="243"/>
      <c r="AD452" s="243"/>
    </row>
    <row r="453" spans="1:30" s="33" customFormat="1" ht="19.5" customHeight="1" x14ac:dyDescent="0.25">
      <c r="A453" s="32" t="str">
        <f>Controles!$B$2</f>
        <v>RS</v>
      </c>
      <c r="B453" s="32">
        <f>Controles!$C$2</f>
        <v>10</v>
      </c>
      <c r="C453" s="32" t="s">
        <v>5391</v>
      </c>
      <c r="D453" s="37"/>
      <c r="E453" s="37"/>
      <c r="F453" s="37"/>
      <c r="G453" s="37"/>
      <c r="H453" s="77"/>
      <c r="I453" s="77"/>
      <c r="J453" s="220">
        <f t="shared" si="84"/>
        <v>0</v>
      </c>
      <c r="K453" s="77"/>
      <c r="L453" s="77"/>
      <c r="M453" s="77"/>
      <c r="N453" s="220">
        <f t="shared" si="78"/>
        <v>0</v>
      </c>
      <c r="O453" s="77"/>
      <c r="P453" s="77"/>
      <c r="Q453" s="145">
        <f t="shared" si="85"/>
        <v>0</v>
      </c>
      <c r="R453" s="151">
        <f t="shared" si="79"/>
        <v>0</v>
      </c>
      <c r="S453" s="145">
        <f t="shared" si="80"/>
        <v>0</v>
      </c>
      <c r="T453" s="145">
        <f t="shared" si="81"/>
        <v>0</v>
      </c>
      <c r="U453" s="145">
        <f t="shared" si="82"/>
        <v>0</v>
      </c>
      <c r="V453" s="145">
        <f t="shared" si="83"/>
        <v>0</v>
      </c>
      <c r="W453" s="151">
        <f t="shared" si="86"/>
        <v>0</v>
      </c>
      <c r="X453" s="247" t="str">
        <f t="shared" si="77"/>
        <v>NÃO</v>
      </c>
      <c r="Y453" s="242">
        <f t="shared" si="87"/>
        <v>0</v>
      </c>
      <c r="Z453" s="243" t="s">
        <v>42</v>
      </c>
      <c r="AA453" s="243" t="s">
        <v>3874</v>
      </c>
      <c r="AB453" s="243">
        <v>2920700</v>
      </c>
      <c r="AC453" s="243"/>
      <c r="AD453" s="243"/>
    </row>
    <row r="454" spans="1:30" s="33" customFormat="1" ht="19.5" customHeight="1" x14ac:dyDescent="0.25">
      <c r="A454" s="32" t="str">
        <f>Controles!$B$2</f>
        <v>RS</v>
      </c>
      <c r="B454" s="32">
        <f>Controles!$C$2</f>
        <v>10</v>
      </c>
      <c r="C454" s="32" t="s">
        <v>5391</v>
      </c>
      <c r="D454" s="37"/>
      <c r="E454" s="37"/>
      <c r="F454" s="37"/>
      <c r="G454" s="37"/>
      <c r="H454" s="77"/>
      <c r="I454" s="77"/>
      <c r="J454" s="220">
        <f t="shared" si="84"/>
        <v>0</v>
      </c>
      <c r="K454" s="77"/>
      <c r="L454" s="77"/>
      <c r="M454" s="77"/>
      <c r="N454" s="220">
        <f t="shared" si="78"/>
        <v>0</v>
      </c>
      <c r="O454" s="77"/>
      <c r="P454" s="77"/>
      <c r="Q454" s="145">
        <f t="shared" si="85"/>
        <v>0</v>
      </c>
      <c r="R454" s="151">
        <f t="shared" si="79"/>
        <v>0</v>
      </c>
      <c r="S454" s="145">
        <f t="shared" si="80"/>
        <v>0</v>
      </c>
      <c r="T454" s="145">
        <f t="shared" si="81"/>
        <v>0</v>
      </c>
      <c r="U454" s="145">
        <f t="shared" si="82"/>
        <v>0</v>
      </c>
      <c r="V454" s="145">
        <f t="shared" si="83"/>
        <v>0</v>
      </c>
      <c r="W454" s="151">
        <f t="shared" si="86"/>
        <v>0</v>
      </c>
      <c r="X454" s="247" t="str">
        <f t="shared" ref="X454:X517" si="88">IF(AND(Q454=0,S454=0,T454=0,U454=0,V454=0), "NÃO", "SIM")</f>
        <v>NÃO</v>
      </c>
      <c r="Y454" s="242">
        <f t="shared" si="87"/>
        <v>0</v>
      </c>
      <c r="Z454" s="243" t="s">
        <v>42</v>
      </c>
      <c r="AA454" s="243" t="s">
        <v>3879</v>
      </c>
      <c r="AB454" s="243">
        <v>2920809</v>
      </c>
      <c r="AC454" s="243"/>
      <c r="AD454" s="243"/>
    </row>
    <row r="455" spans="1:30" s="33" customFormat="1" ht="19.5" customHeight="1" x14ac:dyDescent="0.25">
      <c r="A455" s="32" t="str">
        <f>Controles!$B$2</f>
        <v>RS</v>
      </c>
      <c r="B455" s="32">
        <f>Controles!$C$2</f>
        <v>10</v>
      </c>
      <c r="C455" s="32" t="s">
        <v>5391</v>
      </c>
      <c r="D455" s="37"/>
      <c r="E455" s="37"/>
      <c r="F455" s="37"/>
      <c r="G455" s="37"/>
      <c r="H455" s="77"/>
      <c r="I455" s="77"/>
      <c r="J455" s="220">
        <f t="shared" si="84"/>
        <v>0</v>
      </c>
      <c r="K455" s="77"/>
      <c r="L455" s="77"/>
      <c r="M455" s="77"/>
      <c r="N455" s="220">
        <f t="shared" si="78"/>
        <v>0</v>
      </c>
      <c r="O455" s="77"/>
      <c r="P455" s="77"/>
      <c r="Q455" s="145">
        <f t="shared" si="85"/>
        <v>0</v>
      </c>
      <c r="R455" s="151">
        <f t="shared" si="79"/>
        <v>0</v>
      </c>
      <c r="S455" s="145">
        <f t="shared" si="80"/>
        <v>0</v>
      </c>
      <c r="T455" s="145">
        <f t="shared" si="81"/>
        <v>0</v>
      </c>
      <c r="U455" s="145">
        <f t="shared" si="82"/>
        <v>0</v>
      </c>
      <c r="V455" s="145">
        <f t="shared" si="83"/>
        <v>0</v>
      </c>
      <c r="W455" s="151">
        <f t="shared" si="86"/>
        <v>0</v>
      </c>
      <c r="X455" s="247" t="str">
        <f t="shared" si="88"/>
        <v>NÃO</v>
      </c>
      <c r="Y455" s="242">
        <f t="shared" si="87"/>
        <v>0</v>
      </c>
      <c r="Z455" s="243" t="s">
        <v>42</v>
      </c>
      <c r="AA455" s="243" t="s">
        <v>3885</v>
      </c>
      <c r="AB455" s="243">
        <v>2920908</v>
      </c>
      <c r="AC455" s="243"/>
      <c r="AD455" s="243"/>
    </row>
    <row r="456" spans="1:30" s="33" customFormat="1" ht="19.5" customHeight="1" x14ac:dyDescent="0.25">
      <c r="A456" s="32" t="str">
        <f>Controles!$B$2</f>
        <v>RS</v>
      </c>
      <c r="B456" s="32">
        <f>Controles!$C$2</f>
        <v>10</v>
      </c>
      <c r="C456" s="32" t="s">
        <v>5391</v>
      </c>
      <c r="D456" s="37"/>
      <c r="E456" s="37"/>
      <c r="F456" s="37"/>
      <c r="G456" s="37"/>
      <c r="H456" s="77"/>
      <c r="I456" s="77"/>
      <c r="J456" s="220">
        <f t="shared" si="84"/>
        <v>0</v>
      </c>
      <c r="K456" s="77"/>
      <c r="L456" s="77"/>
      <c r="M456" s="77"/>
      <c r="N456" s="220">
        <f t="shared" si="78"/>
        <v>0</v>
      </c>
      <c r="O456" s="77"/>
      <c r="P456" s="77"/>
      <c r="Q456" s="145">
        <f t="shared" si="85"/>
        <v>0</v>
      </c>
      <c r="R456" s="151">
        <f t="shared" si="79"/>
        <v>0</v>
      </c>
      <c r="S456" s="145">
        <f t="shared" si="80"/>
        <v>0</v>
      </c>
      <c r="T456" s="145">
        <f t="shared" si="81"/>
        <v>0</v>
      </c>
      <c r="U456" s="145">
        <f t="shared" si="82"/>
        <v>0</v>
      </c>
      <c r="V456" s="145">
        <f t="shared" si="83"/>
        <v>0</v>
      </c>
      <c r="W456" s="151">
        <f t="shared" si="86"/>
        <v>0</v>
      </c>
      <c r="X456" s="247" t="str">
        <f t="shared" si="88"/>
        <v>NÃO</v>
      </c>
      <c r="Y456" s="242">
        <f t="shared" si="87"/>
        <v>0</v>
      </c>
      <c r="Z456" s="243" t="s">
        <v>42</v>
      </c>
      <c r="AA456" s="243" t="s">
        <v>3891</v>
      </c>
      <c r="AB456" s="243">
        <v>2921005</v>
      </c>
      <c r="AC456" s="243"/>
      <c r="AD456" s="243"/>
    </row>
    <row r="457" spans="1:30" s="33" customFormat="1" ht="19.5" customHeight="1" x14ac:dyDescent="0.25">
      <c r="A457" s="32" t="str">
        <f>Controles!$B$2</f>
        <v>RS</v>
      </c>
      <c r="B457" s="32">
        <f>Controles!$C$2</f>
        <v>10</v>
      </c>
      <c r="C457" s="32" t="s">
        <v>5391</v>
      </c>
      <c r="D457" s="37"/>
      <c r="E457" s="37"/>
      <c r="F457" s="37"/>
      <c r="G457" s="37"/>
      <c r="H457" s="77"/>
      <c r="I457" s="77"/>
      <c r="J457" s="220">
        <f t="shared" si="84"/>
        <v>0</v>
      </c>
      <c r="K457" s="77"/>
      <c r="L457" s="77"/>
      <c r="M457" s="77"/>
      <c r="N457" s="220">
        <f t="shared" si="78"/>
        <v>0</v>
      </c>
      <c r="O457" s="77"/>
      <c r="P457" s="77"/>
      <c r="Q457" s="145">
        <f t="shared" si="85"/>
        <v>0</v>
      </c>
      <c r="R457" s="151">
        <f t="shared" si="79"/>
        <v>0</v>
      </c>
      <c r="S457" s="145">
        <f t="shared" si="80"/>
        <v>0</v>
      </c>
      <c r="T457" s="145">
        <f t="shared" si="81"/>
        <v>0</v>
      </c>
      <c r="U457" s="145">
        <f t="shared" si="82"/>
        <v>0</v>
      </c>
      <c r="V457" s="145">
        <f t="shared" si="83"/>
        <v>0</v>
      </c>
      <c r="W457" s="151">
        <f t="shared" si="86"/>
        <v>0</v>
      </c>
      <c r="X457" s="247" t="str">
        <f t="shared" si="88"/>
        <v>NÃO</v>
      </c>
      <c r="Y457" s="242">
        <f t="shared" si="87"/>
        <v>0</v>
      </c>
      <c r="Z457" s="243" t="s">
        <v>42</v>
      </c>
      <c r="AA457" s="243" t="s">
        <v>3897</v>
      </c>
      <c r="AB457" s="243">
        <v>2921054</v>
      </c>
      <c r="AC457" s="243"/>
      <c r="AD457" s="243"/>
    </row>
    <row r="458" spans="1:30" s="33" customFormat="1" ht="19.5" customHeight="1" x14ac:dyDescent="0.25">
      <c r="A458" s="32" t="str">
        <f>Controles!$B$2</f>
        <v>RS</v>
      </c>
      <c r="B458" s="32">
        <f>Controles!$C$2</f>
        <v>10</v>
      </c>
      <c r="C458" s="32" t="s">
        <v>5391</v>
      </c>
      <c r="D458" s="37"/>
      <c r="E458" s="37"/>
      <c r="F458" s="37"/>
      <c r="G458" s="37"/>
      <c r="H458" s="77"/>
      <c r="I458" s="77"/>
      <c r="J458" s="220">
        <f t="shared" si="84"/>
        <v>0</v>
      </c>
      <c r="K458" s="77"/>
      <c r="L458" s="77"/>
      <c r="M458" s="77"/>
      <c r="N458" s="220">
        <f t="shared" si="78"/>
        <v>0</v>
      </c>
      <c r="O458" s="77"/>
      <c r="P458" s="77"/>
      <c r="Q458" s="145">
        <f t="shared" si="85"/>
        <v>0</v>
      </c>
      <c r="R458" s="151">
        <f t="shared" si="79"/>
        <v>0</v>
      </c>
      <c r="S458" s="145">
        <f t="shared" si="80"/>
        <v>0</v>
      </c>
      <c r="T458" s="145">
        <f t="shared" si="81"/>
        <v>0</v>
      </c>
      <c r="U458" s="145">
        <f t="shared" si="82"/>
        <v>0</v>
      </c>
      <c r="V458" s="145">
        <f t="shared" si="83"/>
        <v>0</v>
      </c>
      <c r="W458" s="151">
        <f t="shared" si="86"/>
        <v>0</v>
      </c>
      <c r="X458" s="247" t="str">
        <f t="shared" si="88"/>
        <v>NÃO</v>
      </c>
      <c r="Y458" s="242">
        <f t="shared" si="87"/>
        <v>0</v>
      </c>
      <c r="Z458" s="243" t="s">
        <v>42</v>
      </c>
      <c r="AA458" s="243" t="s">
        <v>3903</v>
      </c>
      <c r="AB458" s="243">
        <v>2921104</v>
      </c>
      <c r="AC458" s="243"/>
      <c r="AD458" s="243"/>
    </row>
    <row r="459" spans="1:30" s="33" customFormat="1" ht="19.5" customHeight="1" x14ac:dyDescent="0.25">
      <c r="A459" s="32" t="str">
        <f>Controles!$B$2</f>
        <v>RS</v>
      </c>
      <c r="B459" s="32">
        <f>Controles!$C$2</f>
        <v>10</v>
      </c>
      <c r="C459" s="32" t="s">
        <v>5391</v>
      </c>
      <c r="D459" s="37"/>
      <c r="E459" s="37"/>
      <c r="F459" s="37"/>
      <c r="G459" s="37"/>
      <c r="H459" s="77"/>
      <c r="I459" s="77"/>
      <c r="J459" s="220">
        <f t="shared" si="84"/>
        <v>0</v>
      </c>
      <c r="K459" s="77"/>
      <c r="L459" s="77"/>
      <c r="M459" s="77"/>
      <c r="N459" s="220">
        <f t="shared" si="78"/>
        <v>0</v>
      </c>
      <c r="O459" s="77"/>
      <c r="P459" s="77"/>
      <c r="Q459" s="145">
        <f t="shared" si="85"/>
        <v>0</v>
      </c>
      <c r="R459" s="151">
        <f t="shared" si="79"/>
        <v>0</v>
      </c>
      <c r="S459" s="145">
        <f t="shared" si="80"/>
        <v>0</v>
      </c>
      <c r="T459" s="145">
        <f t="shared" si="81"/>
        <v>0</v>
      </c>
      <c r="U459" s="145">
        <f t="shared" si="82"/>
        <v>0</v>
      </c>
      <c r="V459" s="145">
        <f t="shared" si="83"/>
        <v>0</v>
      </c>
      <c r="W459" s="151">
        <f t="shared" si="86"/>
        <v>0</v>
      </c>
      <c r="X459" s="247" t="str">
        <f t="shared" si="88"/>
        <v>NÃO</v>
      </c>
      <c r="Y459" s="242">
        <f t="shared" si="87"/>
        <v>0</v>
      </c>
      <c r="Z459" s="243" t="s">
        <v>42</v>
      </c>
      <c r="AA459" s="243" t="s">
        <v>3909</v>
      </c>
      <c r="AB459" s="243">
        <v>2921203</v>
      </c>
      <c r="AC459" s="243"/>
      <c r="AD459" s="243"/>
    </row>
    <row r="460" spans="1:30" s="33" customFormat="1" ht="19.5" customHeight="1" x14ac:dyDescent="0.25">
      <c r="A460" s="32" t="str">
        <f>Controles!$B$2</f>
        <v>RS</v>
      </c>
      <c r="B460" s="32">
        <f>Controles!$C$2</f>
        <v>10</v>
      </c>
      <c r="C460" s="32" t="s">
        <v>5391</v>
      </c>
      <c r="D460" s="37"/>
      <c r="E460" s="37"/>
      <c r="F460" s="37"/>
      <c r="G460" s="37"/>
      <c r="H460" s="77"/>
      <c r="I460" s="77"/>
      <c r="J460" s="220">
        <f t="shared" si="84"/>
        <v>0</v>
      </c>
      <c r="K460" s="77"/>
      <c r="L460" s="77"/>
      <c r="M460" s="77"/>
      <c r="N460" s="220">
        <f t="shared" si="78"/>
        <v>0</v>
      </c>
      <c r="O460" s="77"/>
      <c r="P460" s="77"/>
      <c r="Q460" s="145">
        <f t="shared" si="85"/>
        <v>0</v>
      </c>
      <c r="R460" s="151">
        <f t="shared" si="79"/>
        <v>0</v>
      </c>
      <c r="S460" s="145">
        <f t="shared" si="80"/>
        <v>0</v>
      </c>
      <c r="T460" s="145">
        <f t="shared" si="81"/>
        <v>0</v>
      </c>
      <c r="U460" s="145">
        <f t="shared" si="82"/>
        <v>0</v>
      </c>
      <c r="V460" s="145">
        <f t="shared" si="83"/>
        <v>0</v>
      </c>
      <c r="W460" s="151">
        <f t="shared" si="86"/>
        <v>0</v>
      </c>
      <c r="X460" s="247" t="str">
        <f t="shared" si="88"/>
        <v>NÃO</v>
      </c>
      <c r="Y460" s="242">
        <f t="shared" si="87"/>
        <v>0</v>
      </c>
      <c r="Z460" s="243" t="s">
        <v>42</v>
      </c>
      <c r="AA460" s="243" t="s">
        <v>2361</v>
      </c>
      <c r="AB460" s="243">
        <v>2921302</v>
      </c>
      <c r="AC460" s="243"/>
      <c r="AD460" s="243"/>
    </row>
    <row r="461" spans="1:30" s="33" customFormat="1" ht="19.5" customHeight="1" x14ac:dyDescent="0.25">
      <c r="A461" s="32" t="str">
        <f>Controles!$B$2</f>
        <v>RS</v>
      </c>
      <c r="B461" s="32">
        <f>Controles!$C$2</f>
        <v>10</v>
      </c>
      <c r="C461" s="32" t="s">
        <v>5391</v>
      </c>
      <c r="D461" s="37"/>
      <c r="E461" s="37"/>
      <c r="F461" s="37"/>
      <c r="G461" s="37"/>
      <c r="H461" s="77"/>
      <c r="I461" s="77"/>
      <c r="J461" s="220">
        <f t="shared" si="84"/>
        <v>0</v>
      </c>
      <c r="K461" s="77"/>
      <c r="L461" s="77"/>
      <c r="M461" s="77"/>
      <c r="N461" s="220">
        <f t="shared" si="78"/>
        <v>0</v>
      </c>
      <c r="O461" s="77"/>
      <c r="P461" s="77"/>
      <c r="Q461" s="145">
        <f t="shared" si="85"/>
        <v>0</v>
      </c>
      <c r="R461" s="151">
        <f t="shared" si="79"/>
        <v>0</v>
      </c>
      <c r="S461" s="145">
        <f t="shared" si="80"/>
        <v>0</v>
      </c>
      <c r="T461" s="145">
        <f t="shared" si="81"/>
        <v>0</v>
      </c>
      <c r="U461" s="145">
        <f t="shared" si="82"/>
        <v>0</v>
      </c>
      <c r="V461" s="145">
        <f t="shared" si="83"/>
        <v>0</v>
      </c>
      <c r="W461" s="151">
        <f t="shared" si="86"/>
        <v>0</v>
      </c>
      <c r="X461" s="247" t="str">
        <f t="shared" si="88"/>
        <v>NÃO</v>
      </c>
      <c r="Y461" s="242">
        <f t="shared" si="87"/>
        <v>0</v>
      </c>
      <c r="Z461" s="243" t="s">
        <v>42</v>
      </c>
      <c r="AA461" s="243" t="s">
        <v>3920</v>
      </c>
      <c r="AB461" s="243">
        <v>2921401</v>
      </c>
      <c r="AC461" s="243"/>
      <c r="AD461" s="243"/>
    </row>
    <row r="462" spans="1:30" s="33" customFormat="1" ht="19.5" customHeight="1" x14ac:dyDescent="0.25">
      <c r="A462" s="32" t="str">
        <f>Controles!$B$2</f>
        <v>RS</v>
      </c>
      <c r="B462" s="32">
        <f>Controles!$C$2</f>
        <v>10</v>
      </c>
      <c r="C462" s="32" t="s">
        <v>5391</v>
      </c>
      <c r="D462" s="37"/>
      <c r="E462" s="37"/>
      <c r="F462" s="37"/>
      <c r="G462" s="37"/>
      <c r="H462" s="77"/>
      <c r="I462" s="77"/>
      <c r="J462" s="220">
        <f t="shared" si="84"/>
        <v>0</v>
      </c>
      <c r="K462" s="77"/>
      <c r="L462" s="77"/>
      <c r="M462" s="77"/>
      <c r="N462" s="220">
        <f t="shared" si="78"/>
        <v>0</v>
      </c>
      <c r="O462" s="77"/>
      <c r="P462" s="77"/>
      <c r="Q462" s="145">
        <f t="shared" si="85"/>
        <v>0</v>
      </c>
      <c r="R462" s="151">
        <f t="shared" si="79"/>
        <v>0</v>
      </c>
      <c r="S462" s="145">
        <f t="shared" si="80"/>
        <v>0</v>
      </c>
      <c r="T462" s="145">
        <f t="shared" si="81"/>
        <v>0</v>
      </c>
      <c r="U462" s="145">
        <f t="shared" si="82"/>
        <v>0</v>
      </c>
      <c r="V462" s="145">
        <f t="shared" si="83"/>
        <v>0</v>
      </c>
      <c r="W462" s="151">
        <f t="shared" si="86"/>
        <v>0</v>
      </c>
      <c r="X462" s="247" t="str">
        <f t="shared" si="88"/>
        <v>NÃO</v>
      </c>
      <c r="Y462" s="242">
        <f t="shared" si="87"/>
        <v>0</v>
      </c>
      <c r="Z462" s="243" t="s">
        <v>42</v>
      </c>
      <c r="AA462" s="243" t="s">
        <v>3926</v>
      </c>
      <c r="AB462" s="243">
        <v>2921450</v>
      </c>
      <c r="AC462" s="243"/>
      <c r="AD462" s="243"/>
    </row>
    <row r="463" spans="1:30" s="33" customFormat="1" ht="19.5" customHeight="1" x14ac:dyDescent="0.25">
      <c r="A463" s="32" t="str">
        <f>Controles!$B$2</f>
        <v>RS</v>
      </c>
      <c r="B463" s="32">
        <f>Controles!$C$2</f>
        <v>10</v>
      </c>
      <c r="C463" s="32" t="s">
        <v>5391</v>
      </c>
      <c r="D463" s="37"/>
      <c r="E463" s="37"/>
      <c r="F463" s="37"/>
      <c r="G463" s="37"/>
      <c r="H463" s="77"/>
      <c r="I463" s="77"/>
      <c r="J463" s="220">
        <f t="shared" si="84"/>
        <v>0</v>
      </c>
      <c r="K463" s="77"/>
      <c r="L463" s="77"/>
      <c r="M463" s="77"/>
      <c r="N463" s="220">
        <f t="shared" si="78"/>
        <v>0</v>
      </c>
      <c r="O463" s="77"/>
      <c r="P463" s="77"/>
      <c r="Q463" s="145">
        <f t="shared" si="85"/>
        <v>0</v>
      </c>
      <c r="R463" s="151">
        <f t="shared" si="79"/>
        <v>0</v>
      </c>
      <c r="S463" s="145">
        <f t="shared" si="80"/>
        <v>0</v>
      </c>
      <c r="T463" s="145">
        <f t="shared" si="81"/>
        <v>0</v>
      </c>
      <c r="U463" s="145">
        <f t="shared" si="82"/>
        <v>0</v>
      </c>
      <c r="V463" s="145">
        <f t="shared" si="83"/>
        <v>0</v>
      </c>
      <c r="W463" s="151">
        <f t="shared" si="86"/>
        <v>0</v>
      </c>
      <c r="X463" s="247" t="str">
        <f t="shared" si="88"/>
        <v>NÃO</v>
      </c>
      <c r="Y463" s="242">
        <f t="shared" si="87"/>
        <v>0</v>
      </c>
      <c r="Z463" s="243" t="s">
        <v>42</v>
      </c>
      <c r="AA463" s="243" t="s">
        <v>3932</v>
      </c>
      <c r="AB463" s="243">
        <v>2921500</v>
      </c>
      <c r="AC463" s="243"/>
      <c r="AD463" s="243"/>
    </row>
    <row r="464" spans="1:30" s="33" customFormat="1" ht="19.5" customHeight="1" x14ac:dyDescent="0.25">
      <c r="A464" s="32" t="str">
        <f>Controles!$B$2</f>
        <v>RS</v>
      </c>
      <c r="B464" s="32">
        <f>Controles!$C$2</f>
        <v>10</v>
      </c>
      <c r="C464" s="32" t="s">
        <v>5391</v>
      </c>
      <c r="D464" s="37"/>
      <c r="E464" s="37"/>
      <c r="F464" s="37"/>
      <c r="G464" s="37"/>
      <c r="H464" s="77"/>
      <c r="I464" s="77"/>
      <c r="J464" s="220">
        <f t="shared" si="84"/>
        <v>0</v>
      </c>
      <c r="K464" s="77"/>
      <c r="L464" s="77"/>
      <c r="M464" s="77"/>
      <c r="N464" s="220">
        <f t="shared" si="78"/>
        <v>0</v>
      </c>
      <c r="O464" s="77"/>
      <c r="P464" s="77"/>
      <c r="Q464" s="145">
        <f t="shared" si="85"/>
        <v>0</v>
      </c>
      <c r="R464" s="151">
        <f t="shared" si="79"/>
        <v>0</v>
      </c>
      <c r="S464" s="145">
        <f t="shared" si="80"/>
        <v>0</v>
      </c>
      <c r="T464" s="145">
        <f t="shared" si="81"/>
        <v>0</v>
      </c>
      <c r="U464" s="145">
        <f t="shared" si="82"/>
        <v>0</v>
      </c>
      <c r="V464" s="145">
        <f t="shared" si="83"/>
        <v>0</v>
      </c>
      <c r="W464" s="151">
        <f t="shared" si="86"/>
        <v>0</v>
      </c>
      <c r="X464" s="247" t="str">
        <f t="shared" si="88"/>
        <v>NÃO</v>
      </c>
      <c r="Y464" s="242">
        <f t="shared" si="87"/>
        <v>0</v>
      </c>
      <c r="Z464" s="243" t="s">
        <v>42</v>
      </c>
      <c r="AA464" s="243" t="s">
        <v>3938</v>
      </c>
      <c r="AB464" s="243">
        <v>2921609</v>
      </c>
      <c r="AC464" s="243"/>
      <c r="AD464" s="243"/>
    </row>
    <row r="465" spans="1:30" s="33" customFormat="1" ht="19.5" customHeight="1" x14ac:dyDescent="0.25">
      <c r="A465" s="32" t="str">
        <f>Controles!$B$2</f>
        <v>RS</v>
      </c>
      <c r="B465" s="32">
        <f>Controles!$C$2</f>
        <v>10</v>
      </c>
      <c r="C465" s="32" t="s">
        <v>5391</v>
      </c>
      <c r="D465" s="37"/>
      <c r="E465" s="37"/>
      <c r="F465" s="37"/>
      <c r="G465" s="37"/>
      <c r="H465" s="77"/>
      <c r="I465" s="77"/>
      <c r="J465" s="220">
        <f t="shared" si="84"/>
        <v>0</v>
      </c>
      <c r="K465" s="77"/>
      <c r="L465" s="77"/>
      <c r="M465" s="77"/>
      <c r="N465" s="220">
        <f t="shared" si="78"/>
        <v>0</v>
      </c>
      <c r="O465" s="77"/>
      <c r="P465" s="77"/>
      <c r="Q465" s="145">
        <f t="shared" si="85"/>
        <v>0</v>
      </c>
      <c r="R465" s="151">
        <f t="shared" si="79"/>
        <v>0</v>
      </c>
      <c r="S465" s="145">
        <f t="shared" si="80"/>
        <v>0</v>
      </c>
      <c r="T465" s="145">
        <f t="shared" si="81"/>
        <v>0</v>
      </c>
      <c r="U465" s="145">
        <f t="shared" si="82"/>
        <v>0</v>
      </c>
      <c r="V465" s="145">
        <f t="shared" si="83"/>
        <v>0</v>
      </c>
      <c r="W465" s="151">
        <f t="shared" si="86"/>
        <v>0</v>
      </c>
      <c r="X465" s="247" t="str">
        <f t="shared" si="88"/>
        <v>NÃO</v>
      </c>
      <c r="Y465" s="242">
        <f t="shared" si="87"/>
        <v>0</v>
      </c>
      <c r="Z465" s="243" t="s">
        <v>42</v>
      </c>
      <c r="AA465" s="243" t="s">
        <v>3944</v>
      </c>
      <c r="AB465" s="243">
        <v>2921708</v>
      </c>
      <c r="AC465" s="243"/>
      <c r="AD465" s="243"/>
    </row>
    <row r="466" spans="1:30" s="33" customFormat="1" ht="19.5" customHeight="1" x14ac:dyDescent="0.25">
      <c r="A466" s="32" t="str">
        <f>Controles!$B$2</f>
        <v>RS</v>
      </c>
      <c r="B466" s="32">
        <f>Controles!$C$2</f>
        <v>10</v>
      </c>
      <c r="C466" s="32" t="s">
        <v>5391</v>
      </c>
      <c r="D466" s="37"/>
      <c r="E466" s="37"/>
      <c r="F466" s="37"/>
      <c r="G466" s="37"/>
      <c r="H466" s="77"/>
      <c r="I466" s="77"/>
      <c r="J466" s="220">
        <f t="shared" si="84"/>
        <v>0</v>
      </c>
      <c r="K466" s="77"/>
      <c r="L466" s="77"/>
      <c r="M466" s="77"/>
      <c r="N466" s="220">
        <f t="shared" si="78"/>
        <v>0</v>
      </c>
      <c r="O466" s="77"/>
      <c r="P466" s="77"/>
      <c r="Q466" s="145">
        <f t="shared" si="85"/>
        <v>0</v>
      </c>
      <c r="R466" s="151">
        <f t="shared" si="79"/>
        <v>0</v>
      </c>
      <c r="S466" s="145">
        <f t="shared" si="80"/>
        <v>0</v>
      </c>
      <c r="T466" s="145">
        <f t="shared" si="81"/>
        <v>0</v>
      </c>
      <c r="U466" s="145">
        <f t="shared" si="82"/>
        <v>0</v>
      </c>
      <c r="V466" s="145">
        <f t="shared" si="83"/>
        <v>0</v>
      </c>
      <c r="W466" s="151">
        <f t="shared" si="86"/>
        <v>0</v>
      </c>
      <c r="X466" s="247" t="str">
        <f t="shared" si="88"/>
        <v>NÃO</v>
      </c>
      <c r="Y466" s="242">
        <f t="shared" si="87"/>
        <v>0</v>
      </c>
      <c r="Z466" s="243" t="s">
        <v>42</v>
      </c>
      <c r="AA466" s="243" t="s">
        <v>3950</v>
      </c>
      <c r="AB466" s="243">
        <v>2921807</v>
      </c>
      <c r="AC466" s="243"/>
      <c r="AD466" s="243"/>
    </row>
    <row r="467" spans="1:30" s="33" customFormat="1" ht="19.5" customHeight="1" x14ac:dyDescent="0.25">
      <c r="A467" s="32" t="str">
        <f>Controles!$B$2</f>
        <v>RS</v>
      </c>
      <c r="B467" s="32">
        <f>Controles!$C$2</f>
        <v>10</v>
      </c>
      <c r="C467" s="32" t="s">
        <v>5391</v>
      </c>
      <c r="D467" s="37"/>
      <c r="E467" s="37"/>
      <c r="F467" s="37"/>
      <c r="G467" s="37"/>
      <c r="H467" s="77"/>
      <c r="I467" s="77"/>
      <c r="J467" s="220">
        <f t="shared" si="84"/>
        <v>0</v>
      </c>
      <c r="K467" s="77"/>
      <c r="L467" s="77"/>
      <c r="M467" s="77"/>
      <c r="N467" s="220">
        <f t="shared" si="78"/>
        <v>0</v>
      </c>
      <c r="O467" s="77"/>
      <c r="P467" s="77"/>
      <c r="Q467" s="145">
        <f t="shared" si="85"/>
        <v>0</v>
      </c>
      <c r="R467" s="151">
        <f t="shared" si="79"/>
        <v>0</v>
      </c>
      <c r="S467" s="145">
        <f t="shared" si="80"/>
        <v>0</v>
      </c>
      <c r="T467" s="145">
        <f t="shared" si="81"/>
        <v>0</v>
      </c>
      <c r="U467" s="145">
        <f t="shared" si="82"/>
        <v>0</v>
      </c>
      <c r="V467" s="145">
        <f t="shared" si="83"/>
        <v>0</v>
      </c>
      <c r="W467" s="151">
        <f t="shared" si="86"/>
        <v>0</v>
      </c>
      <c r="X467" s="247" t="str">
        <f t="shared" si="88"/>
        <v>NÃO</v>
      </c>
      <c r="Y467" s="242">
        <f t="shared" si="87"/>
        <v>0</v>
      </c>
      <c r="Z467" s="243" t="s">
        <v>42</v>
      </c>
      <c r="AA467" s="243" t="s">
        <v>3956</v>
      </c>
      <c r="AB467" s="243">
        <v>2921906</v>
      </c>
      <c r="AC467" s="243"/>
      <c r="AD467" s="243"/>
    </row>
    <row r="468" spans="1:30" s="33" customFormat="1" ht="19.5" customHeight="1" x14ac:dyDescent="0.25">
      <c r="A468" s="32" t="str">
        <f>Controles!$B$2</f>
        <v>RS</v>
      </c>
      <c r="B468" s="32">
        <f>Controles!$C$2</f>
        <v>10</v>
      </c>
      <c r="C468" s="32" t="s">
        <v>5391</v>
      </c>
      <c r="D468" s="37"/>
      <c r="E468" s="37"/>
      <c r="F468" s="37"/>
      <c r="G468" s="37"/>
      <c r="H468" s="77"/>
      <c r="I468" s="77"/>
      <c r="J468" s="220">
        <f t="shared" si="84"/>
        <v>0</v>
      </c>
      <c r="K468" s="77"/>
      <c r="L468" s="77"/>
      <c r="M468" s="77"/>
      <c r="N468" s="220">
        <f t="shared" si="78"/>
        <v>0</v>
      </c>
      <c r="O468" s="77"/>
      <c r="P468" s="77"/>
      <c r="Q468" s="145">
        <f t="shared" si="85"/>
        <v>0</v>
      </c>
      <c r="R468" s="151">
        <f t="shared" si="79"/>
        <v>0</v>
      </c>
      <c r="S468" s="145">
        <f t="shared" si="80"/>
        <v>0</v>
      </c>
      <c r="T468" s="145">
        <f t="shared" si="81"/>
        <v>0</v>
      </c>
      <c r="U468" s="145">
        <f t="shared" si="82"/>
        <v>0</v>
      </c>
      <c r="V468" s="145">
        <f t="shared" si="83"/>
        <v>0</v>
      </c>
      <c r="W468" s="151">
        <f t="shared" si="86"/>
        <v>0</v>
      </c>
      <c r="X468" s="247" t="str">
        <f t="shared" si="88"/>
        <v>NÃO</v>
      </c>
      <c r="Y468" s="242">
        <f t="shared" si="87"/>
        <v>0</v>
      </c>
      <c r="Z468" s="243" t="s">
        <v>42</v>
      </c>
      <c r="AA468" s="243" t="s">
        <v>3961</v>
      </c>
      <c r="AB468" s="243">
        <v>2922003</v>
      </c>
      <c r="AC468" s="243"/>
      <c r="AD468" s="243"/>
    </row>
    <row r="469" spans="1:30" s="33" customFormat="1" ht="19.5" customHeight="1" x14ac:dyDescent="0.25">
      <c r="A469" s="32" t="str">
        <f>Controles!$B$2</f>
        <v>RS</v>
      </c>
      <c r="B469" s="32">
        <f>Controles!$C$2</f>
        <v>10</v>
      </c>
      <c r="C469" s="32" t="s">
        <v>5391</v>
      </c>
      <c r="D469" s="37"/>
      <c r="E469" s="37"/>
      <c r="F469" s="37"/>
      <c r="G469" s="37"/>
      <c r="H469" s="77"/>
      <c r="I469" s="77"/>
      <c r="J469" s="220">
        <f t="shared" si="84"/>
        <v>0</v>
      </c>
      <c r="K469" s="77"/>
      <c r="L469" s="77"/>
      <c r="M469" s="77"/>
      <c r="N469" s="220">
        <f t="shared" si="78"/>
        <v>0</v>
      </c>
      <c r="O469" s="77"/>
      <c r="P469" s="77"/>
      <c r="Q469" s="145">
        <f t="shared" si="85"/>
        <v>0</v>
      </c>
      <c r="R469" s="151">
        <f t="shared" si="79"/>
        <v>0</v>
      </c>
      <c r="S469" s="145">
        <f t="shared" si="80"/>
        <v>0</v>
      </c>
      <c r="T469" s="145">
        <f t="shared" si="81"/>
        <v>0</v>
      </c>
      <c r="U469" s="145">
        <f t="shared" si="82"/>
        <v>0</v>
      </c>
      <c r="V469" s="145">
        <f t="shared" si="83"/>
        <v>0</v>
      </c>
      <c r="W469" s="151">
        <f t="shared" si="86"/>
        <v>0</v>
      </c>
      <c r="X469" s="247" t="str">
        <f t="shared" si="88"/>
        <v>NÃO</v>
      </c>
      <c r="Y469" s="242">
        <f t="shared" si="87"/>
        <v>0</v>
      </c>
      <c r="Z469" s="243" t="s">
        <v>42</v>
      </c>
      <c r="AA469" s="243" t="s">
        <v>3967</v>
      </c>
      <c r="AB469" s="243">
        <v>2922052</v>
      </c>
      <c r="AC469" s="243"/>
      <c r="AD469" s="243"/>
    </row>
    <row r="470" spans="1:30" s="33" customFormat="1" ht="19.5" customHeight="1" x14ac:dyDescent="0.25">
      <c r="A470" s="32" t="str">
        <f>Controles!$B$2</f>
        <v>RS</v>
      </c>
      <c r="B470" s="32">
        <f>Controles!$C$2</f>
        <v>10</v>
      </c>
      <c r="C470" s="32" t="s">
        <v>5391</v>
      </c>
      <c r="D470" s="37"/>
      <c r="E470" s="37"/>
      <c r="F470" s="37"/>
      <c r="G470" s="37"/>
      <c r="H470" s="77"/>
      <c r="I470" s="77"/>
      <c r="J470" s="220">
        <f t="shared" si="84"/>
        <v>0</v>
      </c>
      <c r="K470" s="77"/>
      <c r="L470" s="77"/>
      <c r="M470" s="77"/>
      <c r="N470" s="220">
        <f t="shared" si="78"/>
        <v>0</v>
      </c>
      <c r="O470" s="77"/>
      <c r="P470" s="77"/>
      <c r="Q470" s="145">
        <f t="shared" si="85"/>
        <v>0</v>
      </c>
      <c r="R470" s="151">
        <f t="shared" si="79"/>
        <v>0</v>
      </c>
      <c r="S470" s="145">
        <f t="shared" si="80"/>
        <v>0</v>
      </c>
      <c r="T470" s="145">
        <f t="shared" si="81"/>
        <v>0</v>
      </c>
      <c r="U470" s="145">
        <f t="shared" si="82"/>
        <v>0</v>
      </c>
      <c r="V470" s="145">
        <f t="shared" si="83"/>
        <v>0</v>
      </c>
      <c r="W470" s="151">
        <f t="shared" si="86"/>
        <v>0</v>
      </c>
      <c r="X470" s="247" t="str">
        <f t="shared" si="88"/>
        <v>NÃO</v>
      </c>
      <c r="Y470" s="242">
        <f t="shared" si="87"/>
        <v>0</v>
      </c>
      <c r="Z470" s="243" t="s">
        <v>42</v>
      </c>
      <c r="AA470" s="243" t="s">
        <v>1282</v>
      </c>
      <c r="AB470" s="243">
        <v>2922102</v>
      </c>
      <c r="AC470" s="243"/>
      <c r="AD470" s="243"/>
    </row>
    <row r="471" spans="1:30" s="33" customFormat="1" ht="19.5" customHeight="1" x14ac:dyDescent="0.25">
      <c r="A471" s="32" t="str">
        <f>Controles!$B$2</f>
        <v>RS</v>
      </c>
      <c r="B471" s="32">
        <f>Controles!$C$2</f>
        <v>10</v>
      </c>
      <c r="C471" s="32" t="s">
        <v>5391</v>
      </c>
      <c r="D471" s="37"/>
      <c r="E471" s="37"/>
      <c r="F471" s="37"/>
      <c r="G471" s="37"/>
      <c r="H471" s="77"/>
      <c r="I471" s="77"/>
      <c r="J471" s="220">
        <f t="shared" si="84"/>
        <v>0</v>
      </c>
      <c r="K471" s="77"/>
      <c r="L471" s="77"/>
      <c r="M471" s="77"/>
      <c r="N471" s="220">
        <f t="shared" si="78"/>
        <v>0</v>
      </c>
      <c r="O471" s="77"/>
      <c r="P471" s="77"/>
      <c r="Q471" s="145">
        <f t="shared" si="85"/>
        <v>0</v>
      </c>
      <c r="R471" s="151">
        <f t="shared" si="79"/>
        <v>0</v>
      </c>
      <c r="S471" s="145">
        <f t="shared" si="80"/>
        <v>0</v>
      </c>
      <c r="T471" s="145">
        <f t="shared" si="81"/>
        <v>0</v>
      </c>
      <c r="U471" s="145">
        <f t="shared" si="82"/>
        <v>0</v>
      </c>
      <c r="V471" s="145">
        <f t="shared" si="83"/>
        <v>0</v>
      </c>
      <c r="W471" s="151">
        <f t="shared" si="86"/>
        <v>0</v>
      </c>
      <c r="X471" s="247" t="str">
        <f t="shared" si="88"/>
        <v>NÃO</v>
      </c>
      <c r="Y471" s="242">
        <f t="shared" si="87"/>
        <v>0</v>
      </c>
      <c r="Z471" s="243" t="s">
        <v>42</v>
      </c>
      <c r="AA471" s="243" t="s">
        <v>3977</v>
      </c>
      <c r="AB471" s="243">
        <v>2922201</v>
      </c>
      <c r="AC471" s="243"/>
      <c r="AD471" s="243"/>
    </row>
    <row r="472" spans="1:30" s="33" customFormat="1" ht="19.5" customHeight="1" x14ac:dyDescent="0.25">
      <c r="A472" s="32" t="str">
        <f>Controles!$B$2</f>
        <v>RS</v>
      </c>
      <c r="B472" s="32">
        <f>Controles!$C$2</f>
        <v>10</v>
      </c>
      <c r="C472" s="32" t="s">
        <v>5391</v>
      </c>
      <c r="D472" s="37"/>
      <c r="E472" s="37"/>
      <c r="F472" s="37"/>
      <c r="G472" s="37"/>
      <c r="H472" s="77"/>
      <c r="I472" s="77"/>
      <c r="J472" s="220">
        <f t="shared" si="84"/>
        <v>0</v>
      </c>
      <c r="K472" s="77"/>
      <c r="L472" s="77"/>
      <c r="M472" s="77"/>
      <c r="N472" s="220">
        <f t="shared" si="78"/>
        <v>0</v>
      </c>
      <c r="O472" s="77"/>
      <c r="P472" s="77"/>
      <c r="Q472" s="145">
        <f t="shared" si="85"/>
        <v>0</v>
      </c>
      <c r="R472" s="151">
        <f t="shared" si="79"/>
        <v>0</v>
      </c>
      <c r="S472" s="145">
        <f t="shared" si="80"/>
        <v>0</v>
      </c>
      <c r="T472" s="145">
        <f t="shared" si="81"/>
        <v>0</v>
      </c>
      <c r="U472" s="145">
        <f t="shared" si="82"/>
        <v>0</v>
      </c>
      <c r="V472" s="145">
        <f t="shared" si="83"/>
        <v>0</v>
      </c>
      <c r="W472" s="151">
        <f t="shared" si="86"/>
        <v>0</v>
      </c>
      <c r="X472" s="247" t="str">
        <f t="shared" si="88"/>
        <v>NÃO</v>
      </c>
      <c r="Y472" s="242">
        <f t="shared" si="87"/>
        <v>0</v>
      </c>
      <c r="Z472" s="243" t="s">
        <v>42</v>
      </c>
      <c r="AA472" s="243" t="s">
        <v>3983</v>
      </c>
      <c r="AB472" s="243">
        <v>2922250</v>
      </c>
      <c r="AC472" s="243"/>
      <c r="AD472" s="243"/>
    </row>
    <row r="473" spans="1:30" s="33" customFormat="1" ht="19.5" customHeight="1" x14ac:dyDescent="0.25">
      <c r="A473" s="32" t="str">
        <f>Controles!$B$2</f>
        <v>RS</v>
      </c>
      <c r="B473" s="32">
        <f>Controles!$C$2</f>
        <v>10</v>
      </c>
      <c r="C473" s="32" t="s">
        <v>5391</v>
      </c>
      <c r="D473" s="37"/>
      <c r="E473" s="37"/>
      <c r="F473" s="37"/>
      <c r="G473" s="37"/>
      <c r="H473" s="77"/>
      <c r="I473" s="77"/>
      <c r="J473" s="220">
        <f t="shared" si="84"/>
        <v>0</v>
      </c>
      <c r="K473" s="77"/>
      <c r="L473" s="77"/>
      <c r="M473" s="77"/>
      <c r="N473" s="220">
        <f t="shared" si="78"/>
        <v>0</v>
      </c>
      <c r="O473" s="77"/>
      <c r="P473" s="77"/>
      <c r="Q473" s="145">
        <f t="shared" si="85"/>
        <v>0</v>
      </c>
      <c r="R473" s="151">
        <f t="shared" si="79"/>
        <v>0</v>
      </c>
      <c r="S473" s="145">
        <f t="shared" si="80"/>
        <v>0</v>
      </c>
      <c r="T473" s="145">
        <f t="shared" si="81"/>
        <v>0</v>
      </c>
      <c r="U473" s="145">
        <f t="shared" si="82"/>
        <v>0</v>
      </c>
      <c r="V473" s="145">
        <f t="shared" si="83"/>
        <v>0</v>
      </c>
      <c r="W473" s="151">
        <f t="shared" si="86"/>
        <v>0</v>
      </c>
      <c r="X473" s="247" t="str">
        <f t="shared" si="88"/>
        <v>NÃO</v>
      </c>
      <c r="Y473" s="242">
        <f t="shared" si="87"/>
        <v>0</v>
      </c>
      <c r="Z473" s="243" t="s">
        <v>42</v>
      </c>
      <c r="AA473" s="243" t="s">
        <v>3989</v>
      </c>
      <c r="AB473" s="243">
        <v>2922300</v>
      </c>
      <c r="AC473" s="243"/>
      <c r="AD473" s="243"/>
    </row>
    <row r="474" spans="1:30" s="33" customFormat="1" ht="19.5" customHeight="1" x14ac:dyDescent="0.25">
      <c r="A474" s="32" t="str">
        <f>Controles!$B$2</f>
        <v>RS</v>
      </c>
      <c r="B474" s="32">
        <f>Controles!$C$2</f>
        <v>10</v>
      </c>
      <c r="C474" s="32" t="s">
        <v>5391</v>
      </c>
      <c r="D474" s="37"/>
      <c r="E474" s="37"/>
      <c r="F474" s="37"/>
      <c r="G474" s="37"/>
      <c r="H474" s="77"/>
      <c r="I474" s="77"/>
      <c r="J474" s="220">
        <f t="shared" si="84"/>
        <v>0</v>
      </c>
      <c r="K474" s="77"/>
      <c r="L474" s="77"/>
      <c r="M474" s="77"/>
      <c r="N474" s="220">
        <f t="shared" si="78"/>
        <v>0</v>
      </c>
      <c r="O474" s="77"/>
      <c r="P474" s="77"/>
      <c r="Q474" s="145">
        <f t="shared" si="85"/>
        <v>0</v>
      </c>
      <c r="R474" s="151">
        <f t="shared" si="79"/>
        <v>0</v>
      </c>
      <c r="S474" s="145">
        <f t="shared" si="80"/>
        <v>0</v>
      </c>
      <c r="T474" s="145">
        <f t="shared" si="81"/>
        <v>0</v>
      </c>
      <c r="U474" s="145">
        <f t="shared" si="82"/>
        <v>0</v>
      </c>
      <c r="V474" s="145">
        <f t="shared" si="83"/>
        <v>0</v>
      </c>
      <c r="W474" s="151">
        <f t="shared" si="86"/>
        <v>0</v>
      </c>
      <c r="X474" s="247" t="str">
        <f t="shared" si="88"/>
        <v>NÃO</v>
      </c>
      <c r="Y474" s="242">
        <f t="shared" si="87"/>
        <v>0</v>
      </c>
      <c r="Z474" s="243" t="s">
        <v>42</v>
      </c>
      <c r="AA474" s="243" t="s">
        <v>3994</v>
      </c>
      <c r="AB474" s="243">
        <v>2922409</v>
      </c>
      <c r="AC474" s="243"/>
      <c r="AD474" s="243"/>
    </row>
    <row r="475" spans="1:30" s="33" customFormat="1" ht="19.5" customHeight="1" x14ac:dyDescent="0.25">
      <c r="A475" s="32" t="str">
        <f>Controles!$B$2</f>
        <v>RS</v>
      </c>
      <c r="B475" s="32">
        <f>Controles!$C$2</f>
        <v>10</v>
      </c>
      <c r="C475" s="32" t="s">
        <v>5391</v>
      </c>
      <c r="D475" s="37"/>
      <c r="E475" s="37"/>
      <c r="F475" s="37"/>
      <c r="G475" s="37"/>
      <c r="H475" s="77"/>
      <c r="I475" s="77"/>
      <c r="J475" s="220">
        <f t="shared" si="84"/>
        <v>0</v>
      </c>
      <c r="K475" s="77"/>
      <c r="L475" s="77"/>
      <c r="M475" s="77"/>
      <c r="N475" s="220">
        <f t="shared" si="78"/>
        <v>0</v>
      </c>
      <c r="O475" s="77"/>
      <c r="P475" s="77"/>
      <c r="Q475" s="145">
        <f t="shared" si="85"/>
        <v>0</v>
      </c>
      <c r="R475" s="151">
        <f t="shared" si="79"/>
        <v>0</v>
      </c>
      <c r="S475" s="145">
        <f t="shared" si="80"/>
        <v>0</v>
      </c>
      <c r="T475" s="145">
        <f t="shared" si="81"/>
        <v>0</v>
      </c>
      <c r="U475" s="145">
        <f t="shared" si="82"/>
        <v>0</v>
      </c>
      <c r="V475" s="145">
        <f t="shared" si="83"/>
        <v>0</v>
      </c>
      <c r="W475" s="151">
        <f t="shared" si="86"/>
        <v>0</v>
      </c>
      <c r="X475" s="247" t="str">
        <f t="shared" si="88"/>
        <v>NÃO</v>
      </c>
      <c r="Y475" s="242">
        <f t="shared" si="87"/>
        <v>0</v>
      </c>
      <c r="Z475" s="243" t="s">
        <v>42</v>
      </c>
      <c r="AA475" s="243" t="s">
        <v>1902</v>
      </c>
      <c r="AB475" s="243">
        <v>2922508</v>
      </c>
      <c r="AC475" s="243"/>
      <c r="AD475" s="243"/>
    </row>
    <row r="476" spans="1:30" s="33" customFormat="1" ht="19.5" customHeight="1" x14ac:dyDescent="0.25">
      <c r="A476" s="32" t="str">
        <f>Controles!$B$2</f>
        <v>RS</v>
      </c>
      <c r="B476" s="32">
        <f>Controles!$C$2</f>
        <v>10</v>
      </c>
      <c r="C476" s="32" t="s">
        <v>5391</v>
      </c>
      <c r="D476" s="37"/>
      <c r="E476" s="37"/>
      <c r="F476" s="37"/>
      <c r="G476" s="37"/>
      <c r="H476" s="77"/>
      <c r="I476" s="77"/>
      <c r="J476" s="220">
        <f t="shared" si="84"/>
        <v>0</v>
      </c>
      <c r="K476" s="77"/>
      <c r="L476" s="77"/>
      <c r="M476" s="77"/>
      <c r="N476" s="220">
        <f t="shared" si="78"/>
        <v>0</v>
      </c>
      <c r="O476" s="77"/>
      <c r="P476" s="77"/>
      <c r="Q476" s="145">
        <f t="shared" si="85"/>
        <v>0</v>
      </c>
      <c r="R476" s="151">
        <f t="shared" si="79"/>
        <v>0</v>
      </c>
      <c r="S476" s="145">
        <f t="shared" si="80"/>
        <v>0</v>
      </c>
      <c r="T476" s="145">
        <f t="shared" si="81"/>
        <v>0</v>
      </c>
      <c r="U476" s="145">
        <f t="shared" si="82"/>
        <v>0</v>
      </c>
      <c r="V476" s="145">
        <f t="shared" si="83"/>
        <v>0</v>
      </c>
      <c r="W476" s="151">
        <f t="shared" si="86"/>
        <v>0</v>
      </c>
      <c r="X476" s="247" t="str">
        <f t="shared" si="88"/>
        <v>NÃO</v>
      </c>
      <c r="Y476" s="242">
        <f t="shared" si="87"/>
        <v>0</v>
      </c>
      <c r="Z476" s="243" t="s">
        <v>42</v>
      </c>
      <c r="AA476" s="243" t="s">
        <v>4005</v>
      </c>
      <c r="AB476" s="243">
        <v>2922607</v>
      </c>
      <c r="AC476" s="243"/>
      <c r="AD476" s="243"/>
    </row>
    <row r="477" spans="1:30" s="33" customFormat="1" ht="19.5" customHeight="1" x14ac:dyDescent="0.25">
      <c r="A477" s="32" t="str">
        <f>Controles!$B$2</f>
        <v>RS</v>
      </c>
      <c r="B477" s="32">
        <f>Controles!$C$2</f>
        <v>10</v>
      </c>
      <c r="C477" s="32" t="s">
        <v>5391</v>
      </c>
      <c r="D477" s="37"/>
      <c r="E477" s="37"/>
      <c r="F477" s="37"/>
      <c r="G477" s="37"/>
      <c r="H477" s="77"/>
      <c r="I477" s="77"/>
      <c r="J477" s="220">
        <f t="shared" si="84"/>
        <v>0</v>
      </c>
      <c r="K477" s="77"/>
      <c r="L477" s="77"/>
      <c r="M477" s="77"/>
      <c r="N477" s="220">
        <f t="shared" si="78"/>
        <v>0</v>
      </c>
      <c r="O477" s="77"/>
      <c r="P477" s="77"/>
      <c r="Q477" s="145">
        <f t="shared" si="85"/>
        <v>0</v>
      </c>
      <c r="R477" s="151">
        <f t="shared" si="79"/>
        <v>0</v>
      </c>
      <c r="S477" s="145">
        <f t="shared" si="80"/>
        <v>0</v>
      </c>
      <c r="T477" s="145">
        <f t="shared" si="81"/>
        <v>0</v>
      </c>
      <c r="U477" s="145">
        <f t="shared" si="82"/>
        <v>0</v>
      </c>
      <c r="V477" s="145">
        <f t="shared" si="83"/>
        <v>0</v>
      </c>
      <c r="W477" s="151">
        <f t="shared" si="86"/>
        <v>0</v>
      </c>
      <c r="X477" s="247" t="str">
        <f t="shared" si="88"/>
        <v>NÃO</v>
      </c>
      <c r="Y477" s="242">
        <f t="shared" si="87"/>
        <v>0</v>
      </c>
      <c r="Z477" s="243" t="s">
        <v>42</v>
      </c>
      <c r="AA477" s="243" t="s">
        <v>4011</v>
      </c>
      <c r="AB477" s="243">
        <v>2922656</v>
      </c>
      <c r="AC477" s="243"/>
      <c r="AD477" s="243"/>
    </row>
    <row r="478" spans="1:30" s="33" customFormat="1" ht="19.5" customHeight="1" x14ac:dyDescent="0.25">
      <c r="A478" s="32" t="str">
        <f>Controles!$B$2</f>
        <v>RS</v>
      </c>
      <c r="B478" s="32">
        <f>Controles!$C$2</f>
        <v>10</v>
      </c>
      <c r="C478" s="32" t="s">
        <v>5391</v>
      </c>
      <c r="D478" s="37"/>
      <c r="E478" s="37"/>
      <c r="F478" s="37"/>
      <c r="G478" s="37"/>
      <c r="H478" s="77"/>
      <c r="I478" s="77"/>
      <c r="J478" s="220">
        <f t="shared" si="84"/>
        <v>0</v>
      </c>
      <c r="K478" s="77"/>
      <c r="L478" s="77"/>
      <c r="M478" s="77"/>
      <c r="N478" s="220">
        <f t="shared" si="78"/>
        <v>0</v>
      </c>
      <c r="O478" s="77"/>
      <c r="P478" s="77"/>
      <c r="Q478" s="145">
        <f t="shared" si="85"/>
        <v>0</v>
      </c>
      <c r="R478" s="151">
        <f t="shared" si="79"/>
        <v>0</v>
      </c>
      <c r="S478" s="145">
        <f t="shared" si="80"/>
        <v>0</v>
      </c>
      <c r="T478" s="145">
        <f t="shared" si="81"/>
        <v>0</v>
      </c>
      <c r="U478" s="145">
        <f t="shared" si="82"/>
        <v>0</v>
      </c>
      <c r="V478" s="145">
        <f t="shared" si="83"/>
        <v>0</v>
      </c>
      <c r="W478" s="151">
        <f t="shared" si="86"/>
        <v>0</v>
      </c>
      <c r="X478" s="247" t="str">
        <f t="shared" si="88"/>
        <v>NÃO</v>
      </c>
      <c r="Y478" s="242">
        <f t="shared" si="87"/>
        <v>0</v>
      </c>
      <c r="Z478" s="243" t="s">
        <v>42</v>
      </c>
      <c r="AA478" s="243" t="s">
        <v>4017</v>
      </c>
      <c r="AB478" s="243">
        <v>2922706</v>
      </c>
      <c r="AC478" s="243"/>
      <c r="AD478" s="243"/>
    </row>
    <row r="479" spans="1:30" s="33" customFormat="1" ht="19.5" customHeight="1" x14ac:dyDescent="0.25">
      <c r="A479" s="32" t="str">
        <f>Controles!$B$2</f>
        <v>RS</v>
      </c>
      <c r="B479" s="32">
        <f>Controles!$C$2</f>
        <v>10</v>
      </c>
      <c r="C479" s="32" t="s">
        <v>5391</v>
      </c>
      <c r="D479" s="37"/>
      <c r="E479" s="37"/>
      <c r="F479" s="37"/>
      <c r="G479" s="37"/>
      <c r="H479" s="77"/>
      <c r="I479" s="77"/>
      <c r="J479" s="220">
        <f t="shared" si="84"/>
        <v>0</v>
      </c>
      <c r="K479" s="77"/>
      <c r="L479" s="77"/>
      <c r="M479" s="77"/>
      <c r="N479" s="220">
        <f t="shared" si="78"/>
        <v>0</v>
      </c>
      <c r="O479" s="77"/>
      <c r="P479" s="77"/>
      <c r="Q479" s="145">
        <f t="shared" si="85"/>
        <v>0</v>
      </c>
      <c r="R479" s="151">
        <f t="shared" si="79"/>
        <v>0</v>
      </c>
      <c r="S479" s="145">
        <f t="shared" si="80"/>
        <v>0</v>
      </c>
      <c r="T479" s="145">
        <f t="shared" si="81"/>
        <v>0</v>
      </c>
      <c r="U479" s="145">
        <f t="shared" si="82"/>
        <v>0</v>
      </c>
      <c r="V479" s="145">
        <f t="shared" si="83"/>
        <v>0</v>
      </c>
      <c r="W479" s="151">
        <f t="shared" si="86"/>
        <v>0</v>
      </c>
      <c r="X479" s="247" t="str">
        <f t="shared" si="88"/>
        <v>NÃO</v>
      </c>
      <c r="Y479" s="242">
        <f t="shared" si="87"/>
        <v>0</v>
      </c>
      <c r="Z479" s="243" t="s">
        <v>42</v>
      </c>
      <c r="AA479" s="243" t="s">
        <v>3786</v>
      </c>
      <c r="AB479" s="243">
        <v>2922730</v>
      </c>
      <c r="AC479" s="243"/>
      <c r="AD479" s="243"/>
    </row>
    <row r="480" spans="1:30" s="33" customFormat="1" ht="19.5" customHeight="1" x14ac:dyDescent="0.25">
      <c r="A480" s="32" t="str">
        <f>Controles!$B$2</f>
        <v>RS</v>
      </c>
      <c r="B480" s="32">
        <f>Controles!$C$2</f>
        <v>10</v>
      </c>
      <c r="C480" s="32" t="s">
        <v>5391</v>
      </c>
      <c r="D480" s="37"/>
      <c r="E480" s="37"/>
      <c r="F480" s="37"/>
      <c r="G480" s="37"/>
      <c r="H480" s="77"/>
      <c r="I480" s="77"/>
      <c r="J480" s="220">
        <f t="shared" si="84"/>
        <v>0</v>
      </c>
      <c r="K480" s="77"/>
      <c r="L480" s="77"/>
      <c r="M480" s="77"/>
      <c r="N480" s="220">
        <f t="shared" si="78"/>
        <v>0</v>
      </c>
      <c r="O480" s="77"/>
      <c r="P480" s="77"/>
      <c r="Q480" s="145">
        <f t="shared" si="85"/>
        <v>0</v>
      </c>
      <c r="R480" s="151">
        <f t="shared" si="79"/>
        <v>0</v>
      </c>
      <c r="S480" s="145">
        <f t="shared" si="80"/>
        <v>0</v>
      </c>
      <c r="T480" s="145">
        <f t="shared" si="81"/>
        <v>0</v>
      </c>
      <c r="U480" s="145">
        <f t="shared" si="82"/>
        <v>0</v>
      </c>
      <c r="V480" s="145">
        <f t="shared" si="83"/>
        <v>0</v>
      </c>
      <c r="W480" s="151">
        <f t="shared" si="86"/>
        <v>0</v>
      </c>
      <c r="X480" s="247" t="str">
        <f t="shared" si="88"/>
        <v>NÃO</v>
      </c>
      <c r="Y480" s="242">
        <f t="shared" si="87"/>
        <v>0</v>
      </c>
      <c r="Z480" s="243" t="s">
        <v>42</v>
      </c>
      <c r="AA480" s="243" t="s">
        <v>4028</v>
      </c>
      <c r="AB480" s="243">
        <v>2922755</v>
      </c>
      <c r="AC480" s="243"/>
      <c r="AD480" s="243"/>
    </row>
    <row r="481" spans="1:30" s="33" customFormat="1" ht="19.5" customHeight="1" x14ac:dyDescent="0.25">
      <c r="A481" s="32" t="str">
        <f>Controles!$B$2</f>
        <v>RS</v>
      </c>
      <c r="B481" s="32">
        <f>Controles!$C$2</f>
        <v>10</v>
      </c>
      <c r="C481" s="32" t="s">
        <v>5391</v>
      </c>
      <c r="D481" s="37"/>
      <c r="E481" s="37"/>
      <c r="F481" s="37"/>
      <c r="G481" s="37"/>
      <c r="H481" s="77"/>
      <c r="I481" s="77"/>
      <c r="J481" s="220">
        <f t="shared" si="84"/>
        <v>0</v>
      </c>
      <c r="K481" s="77"/>
      <c r="L481" s="77"/>
      <c r="M481" s="77"/>
      <c r="N481" s="220">
        <f t="shared" si="78"/>
        <v>0</v>
      </c>
      <c r="O481" s="77"/>
      <c r="P481" s="77"/>
      <c r="Q481" s="145">
        <f t="shared" si="85"/>
        <v>0</v>
      </c>
      <c r="R481" s="151">
        <f t="shared" si="79"/>
        <v>0</v>
      </c>
      <c r="S481" s="145">
        <f t="shared" si="80"/>
        <v>0</v>
      </c>
      <c r="T481" s="145">
        <f t="shared" si="81"/>
        <v>0</v>
      </c>
      <c r="U481" s="145">
        <f t="shared" si="82"/>
        <v>0</v>
      </c>
      <c r="V481" s="145">
        <f t="shared" si="83"/>
        <v>0</v>
      </c>
      <c r="W481" s="151">
        <f t="shared" si="86"/>
        <v>0</v>
      </c>
      <c r="X481" s="247" t="str">
        <f t="shared" si="88"/>
        <v>NÃO</v>
      </c>
      <c r="Y481" s="242">
        <f t="shared" si="87"/>
        <v>0</v>
      </c>
      <c r="Z481" s="243" t="s">
        <v>42</v>
      </c>
      <c r="AA481" s="243" t="s">
        <v>4034</v>
      </c>
      <c r="AB481" s="243">
        <v>2922805</v>
      </c>
      <c r="AC481" s="243"/>
      <c r="AD481" s="243"/>
    </row>
    <row r="482" spans="1:30" s="33" customFormat="1" ht="19.5" customHeight="1" x14ac:dyDescent="0.25">
      <c r="A482" s="32" t="str">
        <f>Controles!$B$2</f>
        <v>RS</v>
      </c>
      <c r="B482" s="32">
        <f>Controles!$C$2</f>
        <v>10</v>
      </c>
      <c r="C482" s="32" t="s">
        <v>5391</v>
      </c>
      <c r="D482" s="37"/>
      <c r="E482" s="37"/>
      <c r="F482" s="37"/>
      <c r="G482" s="37"/>
      <c r="H482" s="77"/>
      <c r="I482" s="77"/>
      <c r="J482" s="220">
        <f t="shared" si="84"/>
        <v>0</v>
      </c>
      <c r="K482" s="77"/>
      <c r="L482" s="77"/>
      <c r="M482" s="77"/>
      <c r="N482" s="220">
        <f t="shared" si="78"/>
        <v>0</v>
      </c>
      <c r="O482" s="77"/>
      <c r="P482" s="77"/>
      <c r="Q482" s="145">
        <f t="shared" si="85"/>
        <v>0</v>
      </c>
      <c r="R482" s="151">
        <f t="shared" si="79"/>
        <v>0</v>
      </c>
      <c r="S482" s="145">
        <f t="shared" si="80"/>
        <v>0</v>
      </c>
      <c r="T482" s="145">
        <f t="shared" si="81"/>
        <v>0</v>
      </c>
      <c r="U482" s="145">
        <f t="shared" si="82"/>
        <v>0</v>
      </c>
      <c r="V482" s="145">
        <f t="shared" si="83"/>
        <v>0</v>
      </c>
      <c r="W482" s="151">
        <f t="shared" si="86"/>
        <v>0</v>
      </c>
      <c r="X482" s="247" t="str">
        <f t="shared" si="88"/>
        <v>NÃO</v>
      </c>
      <c r="Y482" s="242">
        <f t="shared" si="87"/>
        <v>0</v>
      </c>
      <c r="Z482" s="243" t="s">
        <v>42</v>
      </c>
      <c r="AA482" s="243" t="s">
        <v>4039</v>
      </c>
      <c r="AB482" s="243">
        <v>2922854</v>
      </c>
      <c r="AC482" s="243"/>
      <c r="AD482" s="243"/>
    </row>
    <row r="483" spans="1:30" s="33" customFormat="1" ht="19.5" customHeight="1" x14ac:dyDescent="0.25">
      <c r="A483" s="32" t="str">
        <f>Controles!$B$2</f>
        <v>RS</v>
      </c>
      <c r="B483" s="32">
        <f>Controles!$C$2</f>
        <v>10</v>
      </c>
      <c r="C483" s="32" t="s">
        <v>5391</v>
      </c>
      <c r="D483" s="37"/>
      <c r="E483" s="37"/>
      <c r="F483" s="37"/>
      <c r="G483" s="37"/>
      <c r="H483" s="77"/>
      <c r="I483" s="77"/>
      <c r="J483" s="220">
        <f t="shared" si="84"/>
        <v>0</v>
      </c>
      <c r="K483" s="77"/>
      <c r="L483" s="77"/>
      <c r="M483" s="77"/>
      <c r="N483" s="220">
        <f t="shared" si="78"/>
        <v>0</v>
      </c>
      <c r="O483" s="77"/>
      <c r="P483" s="77"/>
      <c r="Q483" s="145">
        <f t="shared" si="85"/>
        <v>0</v>
      </c>
      <c r="R483" s="151">
        <f t="shared" si="79"/>
        <v>0</v>
      </c>
      <c r="S483" s="145">
        <f t="shared" si="80"/>
        <v>0</v>
      </c>
      <c r="T483" s="145">
        <f t="shared" si="81"/>
        <v>0</v>
      </c>
      <c r="U483" s="145">
        <f t="shared" si="82"/>
        <v>0</v>
      </c>
      <c r="V483" s="145">
        <f t="shared" si="83"/>
        <v>0</v>
      </c>
      <c r="W483" s="151">
        <f t="shared" si="86"/>
        <v>0</v>
      </c>
      <c r="X483" s="247" t="str">
        <f t="shared" si="88"/>
        <v>NÃO</v>
      </c>
      <c r="Y483" s="242">
        <f t="shared" si="87"/>
        <v>0</v>
      </c>
      <c r="Z483" s="243" t="s">
        <v>42</v>
      </c>
      <c r="AA483" s="243" t="s">
        <v>4045</v>
      </c>
      <c r="AB483" s="243">
        <v>2922904</v>
      </c>
      <c r="AC483" s="243"/>
      <c r="AD483" s="243"/>
    </row>
    <row r="484" spans="1:30" s="33" customFormat="1" ht="19.5" customHeight="1" x14ac:dyDescent="0.25">
      <c r="A484" s="32" t="str">
        <f>Controles!$B$2</f>
        <v>RS</v>
      </c>
      <c r="B484" s="32">
        <f>Controles!$C$2</f>
        <v>10</v>
      </c>
      <c r="C484" s="32" t="s">
        <v>5391</v>
      </c>
      <c r="D484" s="37"/>
      <c r="E484" s="37"/>
      <c r="F484" s="37"/>
      <c r="G484" s="37"/>
      <c r="H484" s="77"/>
      <c r="I484" s="77"/>
      <c r="J484" s="220">
        <f t="shared" si="84"/>
        <v>0</v>
      </c>
      <c r="K484" s="77"/>
      <c r="L484" s="77"/>
      <c r="M484" s="77"/>
      <c r="N484" s="220">
        <f t="shared" si="78"/>
        <v>0</v>
      </c>
      <c r="O484" s="77"/>
      <c r="P484" s="77"/>
      <c r="Q484" s="145">
        <f t="shared" si="85"/>
        <v>0</v>
      </c>
      <c r="R484" s="151">
        <f t="shared" si="79"/>
        <v>0</v>
      </c>
      <c r="S484" s="145">
        <f t="shared" si="80"/>
        <v>0</v>
      </c>
      <c r="T484" s="145">
        <f t="shared" si="81"/>
        <v>0</v>
      </c>
      <c r="U484" s="145">
        <f t="shared" si="82"/>
        <v>0</v>
      </c>
      <c r="V484" s="145">
        <f t="shared" si="83"/>
        <v>0</v>
      </c>
      <c r="W484" s="151">
        <f t="shared" si="86"/>
        <v>0</v>
      </c>
      <c r="X484" s="247" t="str">
        <f t="shared" si="88"/>
        <v>NÃO</v>
      </c>
      <c r="Y484" s="242">
        <f t="shared" si="87"/>
        <v>0</v>
      </c>
      <c r="Z484" s="243" t="s">
        <v>42</v>
      </c>
      <c r="AA484" s="243" t="s">
        <v>4051</v>
      </c>
      <c r="AB484" s="243">
        <v>2923001</v>
      </c>
      <c r="AC484" s="243"/>
      <c r="AD484" s="243"/>
    </row>
    <row r="485" spans="1:30" s="33" customFormat="1" ht="19.5" customHeight="1" x14ac:dyDescent="0.25">
      <c r="A485" s="32" t="str">
        <f>Controles!$B$2</f>
        <v>RS</v>
      </c>
      <c r="B485" s="32">
        <f>Controles!$C$2</f>
        <v>10</v>
      </c>
      <c r="C485" s="32" t="s">
        <v>5391</v>
      </c>
      <c r="D485" s="37"/>
      <c r="E485" s="37"/>
      <c r="F485" s="37"/>
      <c r="G485" s="37"/>
      <c r="H485" s="77"/>
      <c r="I485" s="77"/>
      <c r="J485" s="220">
        <f t="shared" si="84"/>
        <v>0</v>
      </c>
      <c r="K485" s="77"/>
      <c r="L485" s="77"/>
      <c r="M485" s="77"/>
      <c r="N485" s="220">
        <f t="shared" si="78"/>
        <v>0</v>
      </c>
      <c r="O485" s="77"/>
      <c r="P485" s="77"/>
      <c r="Q485" s="145">
        <f t="shared" si="85"/>
        <v>0</v>
      </c>
      <c r="R485" s="151">
        <f t="shared" si="79"/>
        <v>0</v>
      </c>
      <c r="S485" s="145">
        <f t="shared" si="80"/>
        <v>0</v>
      </c>
      <c r="T485" s="145">
        <f t="shared" si="81"/>
        <v>0</v>
      </c>
      <c r="U485" s="145">
        <f t="shared" si="82"/>
        <v>0</v>
      </c>
      <c r="V485" s="145">
        <f t="shared" si="83"/>
        <v>0</v>
      </c>
      <c r="W485" s="151">
        <f t="shared" si="86"/>
        <v>0</v>
      </c>
      <c r="X485" s="247" t="str">
        <f t="shared" si="88"/>
        <v>NÃO</v>
      </c>
      <c r="Y485" s="242">
        <f t="shared" si="87"/>
        <v>0</v>
      </c>
      <c r="Z485" s="243" t="s">
        <v>42</v>
      </c>
      <c r="AA485" s="243" t="s">
        <v>3245</v>
      </c>
      <c r="AB485" s="243">
        <v>2923035</v>
      </c>
      <c r="AC485" s="243"/>
      <c r="AD485" s="243"/>
    </row>
    <row r="486" spans="1:30" s="33" customFormat="1" ht="19.5" customHeight="1" x14ac:dyDescent="0.25">
      <c r="A486" s="32" t="str">
        <f>Controles!$B$2</f>
        <v>RS</v>
      </c>
      <c r="B486" s="32">
        <f>Controles!$C$2</f>
        <v>10</v>
      </c>
      <c r="C486" s="32" t="s">
        <v>5391</v>
      </c>
      <c r="D486" s="37"/>
      <c r="E486" s="37"/>
      <c r="F486" s="37"/>
      <c r="G486" s="37"/>
      <c r="H486" s="77"/>
      <c r="I486" s="77"/>
      <c r="J486" s="220">
        <f t="shared" si="84"/>
        <v>0</v>
      </c>
      <c r="K486" s="77"/>
      <c r="L486" s="77"/>
      <c r="M486" s="77"/>
      <c r="N486" s="220">
        <f t="shared" si="78"/>
        <v>0</v>
      </c>
      <c r="O486" s="77"/>
      <c r="P486" s="77"/>
      <c r="Q486" s="145">
        <f t="shared" si="85"/>
        <v>0</v>
      </c>
      <c r="R486" s="151">
        <f t="shared" si="79"/>
        <v>0</v>
      </c>
      <c r="S486" s="145">
        <f t="shared" si="80"/>
        <v>0</v>
      </c>
      <c r="T486" s="145">
        <f t="shared" si="81"/>
        <v>0</v>
      </c>
      <c r="U486" s="145">
        <f t="shared" si="82"/>
        <v>0</v>
      </c>
      <c r="V486" s="145">
        <f t="shared" si="83"/>
        <v>0</v>
      </c>
      <c r="W486" s="151">
        <f t="shared" si="86"/>
        <v>0</v>
      </c>
      <c r="X486" s="247" t="str">
        <f t="shared" si="88"/>
        <v>NÃO</v>
      </c>
      <c r="Y486" s="242">
        <f t="shared" si="87"/>
        <v>0</v>
      </c>
      <c r="Z486" s="243" t="s">
        <v>42</v>
      </c>
      <c r="AA486" s="243" t="s">
        <v>4062</v>
      </c>
      <c r="AB486" s="243">
        <v>2923050</v>
      </c>
      <c r="AC486" s="243"/>
      <c r="AD486" s="243"/>
    </row>
    <row r="487" spans="1:30" s="33" customFormat="1" ht="19.5" customHeight="1" x14ac:dyDescent="0.25">
      <c r="A487" s="32" t="str">
        <f>Controles!$B$2</f>
        <v>RS</v>
      </c>
      <c r="B487" s="32">
        <f>Controles!$C$2</f>
        <v>10</v>
      </c>
      <c r="C487" s="32" t="s">
        <v>5391</v>
      </c>
      <c r="D487" s="37"/>
      <c r="E487" s="37"/>
      <c r="F487" s="37"/>
      <c r="G487" s="37"/>
      <c r="H487" s="77"/>
      <c r="I487" s="77"/>
      <c r="J487" s="220">
        <f t="shared" si="84"/>
        <v>0</v>
      </c>
      <c r="K487" s="77"/>
      <c r="L487" s="77"/>
      <c r="M487" s="77"/>
      <c r="N487" s="220">
        <f t="shared" si="78"/>
        <v>0</v>
      </c>
      <c r="O487" s="77"/>
      <c r="P487" s="77"/>
      <c r="Q487" s="145">
        <f t="shared" si="85"/>
        <v>0</v>
      </c>
      <c r="R487" s="151">
        <f t="shared" si="79"/>
        <v>0</v>
      </c>
      <c r="S487" s="145">
        <f t="shared" si="80"/>
        <v>0</v>
      </c>
      <c r="T487" s="145">
        <f t="shared" si="81"/>
        <v>0</v>
      </c>
      <c r="U487" s="145">
        <f t="shared" si="82"/>
        <v>0</v>
      </c>
      <c r="V487" s="145">
        <f t="shared" si="83"/>
        <v>0</v>
      </c>
      <c r="W487" s="151">
        <f t="shared" si="86"/>
        <v>0</v>
      </c>
      <c r="X487" s="247" t="str">
        <f t="shared" si="88"/>
        <v>NÃO</v>
      </c>
      <c r="Y487" s="242">
        <f t="shared" si="87"/>
        <v>0</v>
      </c>
      <c r="Z487" s="243" t="s">
        <v>42</v>
      </c>
      <c r="AA487" s="243" t="s">
        <v>4068</v>
      </c>
      <c r="AB487" s="243">
        <v>2923100</v>
      </c>
      <c r="AC487" s="243"/>
      <c r="AD487" s="243"/>
    </row>
    <row r="488" spans="1:30" s="33" customFormat="1" ht="19.5" customHeight="1" x14ac:dyDescent="0.25">
      <c r="A488" s="32" t="str">
        <f>Controles!$B$2</f>
        <v>RS</v>
      </c>
      <c r="B488" s="32">
        <f>Controles!$C$2</f>
        <v>10</v>
      </c>
      <c r="C488" s="32" t="s">
        <v>5391</v>
      </c>
      <c r="D488" s="37"/>
      <c r="E488" s="37"/>
      <c r="F488" s="37"/>
      <c r="G488" s="37"/>
      <c r="H488" s="77"/>
      <c r="I488" s="77"/>
      <c r="J488" s="220">
        <f t="shared" si="84"/>
        <v>0</v>
      </c>
      <c r="K488" s="77"/>
      <c r="L488" s="77"/>
      <c r="M488" s="77"/>
      <c r="N488" s="220">
        <f t="shared" si="78"/>
        <v>0</v>
      </c>
      <c r="O488" s="77"/>
      <c r="P488" s="77"/>
      <c r="Q488" s="145">
        <f t="shared" si="85"/>
        <v>0</v>
      </c>
      <c r="R488" s="151">
        <f t="shared" si="79"/>
        <v>0</v>
      </c>
      <c r="S488" s="145">
        <f t="shared" si="80"/>
        <v>0</v>
      </c>
      <c r="T488" s="145">
        <f t="shared" si="81"/>
        <v>0</v>
      </c>
      <c r="U488" s="145">
        <f t="shared" si="82"/>
        <v>0</v>
      </c>
      <c r="V488" s="145">
        <f t="shared" si="83"/>
        <v>0</v>
      </c>
      <c r="W488" s="151">
        <f t="shared" si="86"/>
        <v>0</v>
      </c>
      <c r="X488" s="247" t="str">
        <f t="shared" si="88"/>
        <v>NÃO</v>
      </c>
      <c r="Y488" s="242">
        <f t="shared" si="87"/>
        <v>0</v>
      </c>
      <c r="Z488" s="243" t="s">
        <v>42</v>
      </c>
      <c r="AA488" s="243" t="s">
        <v>4074</v>
      </c>
      <c r="AB488" s="243">
        <v>2923209</v>
      </c>
      <c r="AC488" s="243"/>
      <c r="AD488" s="243"/>
    </row>
    <row r="489" spans="1:30" s="33" customFormat="1" ht="19.5" customHeight="1" x14ac:dyDescent="0.25">
      <c r="A489" s="32" t="str">
        <f>Controles!$B$2</f>
        <v>RS</v>
      </c>
      <c r="B489" s="32">
        <f>Controles!$C$2</f>
        <v>10</v>
      </c>
      <c r="C489" s="32" t="s">
        <v>5391</v>
      </c>
      <c r="D489" s="37"/>
      <c r="E489" s="37"/>
      <c r="F489" s="37"/>
      <c r="G489" s="37"/>
      <c r="H489" s="77"/>
      <c r="I489" s="77"/>
      <c r="J489" s="220">
        <f t="shared" si="84"/>
        <v>0</v>
      </c>
      <c r="K489" s="77"/>
      <c r="L489" s="77"/>
      <c r="M489" s="77"/>
      <c r="N489" s="220">
        <f t="shared" si="78"/>
        <v>0</v>
      </c>
      <c r="O489" s="77"/>
      <c r="P489" s="77"/>
      <c r="Q489" s="145">
        <f t="shared" si="85"/>
        <v>0</v>
      </c>
      <c r="R489" s="151">
        <f t="shared" si="79"/>
        <v>0</v>
      </c>
      <c r="S489" s="145">
        <f t="shared" si="80"/>
        <v>0</v>
      </c>
      <c r="T489" s="145">
        <f t="shared" si="81"/>
        <v>0</v>
      </c>
      <c r="U489" s="145">
        <f t="shared" si="82"/>
        <v>0</v>
      </c>
      <c r="V489" s="145">
        <f t="shared" si="83"/>
        <v>0</v>
      </c>
      <c r="W489" s="151">
        <f t="shared" si="86"/>
        <v>0</v>
      </c>
      <c r="X489" s="247" t="str">
        <f t="shared" si="88"/>
        <v>NÃO</v>
      </c>
      <c r="Y489" s="242">
        <f t="shared" si="87"/>
        <v>0</v>
      </c>
      <c r="Z489" s="243" t="s">
        <v>42</v>
      </c>
      <c r="AA489" s="243" t="s">
        <v>4079</v>
      </c>
      <c r="AB489" s="243">
        <v>2923308</v>
      </c>
      <c r="AC489" s="243"/>
      <c r="AD489" s="243"/>
    </row>
    <row r="490" spans="1:30" s="33" customFormat="1" ht="19.5" customHeight="1" x14ac:dyDescent="0.25">
      <c r="A490" s="32" t="str">
        <f>Controles!$B$2</f>
        <v>RS</v>
      </c>
      <c r="B490" s="32">
        <f>Controles!$C$2</f>
        <v>10</v>
      </c>
      <c r="C490" s="32" t="s">
        <v>5391</v>
      </c>
      <c r="D490" s="37"/>
      <c r="E490" s="37"/>
      <c r="F490" s="37"/>
      <c r="G490" s="37"/>
      <c r="H490" s="77"/>
      <c r="I490" s="77"/>
      <c r="J490" s="220">
        <f t="shared" si="84"/>
        <v>0</v>
      </c>
      <c r="K490" s="77"/>
      <c r="L490" s="77"/>
      <c r="M490" s="77"/>
      <c r="N490" s="220">
        <f t="shared" si="78"/>
        <v>0</v>
      </c>
      <c r="O490" s="77"/>
      <c r="P490" s="77"/>
      <c r="Q490" s="145">
        <f t="shared" si="85"/>
        <v>0</v>
      </c>
      <c r="R490" s="151">
        <f t="shared" si="79"/>
        <v>0</v>
      </c>
      <c r="S490" s="145">
        <f t="shared" si="80"/>
        <v>0</v>
      </c>
      <c r="T490" s="145">
        <f t="shared" si="81"/>
        <v>0</v>
      </c>
      <c r="U490" s="145">
        <f t="shared" si="82"/>
        <v>0</v>
      </c>
      <c r="V490" s="145">
        <f t="shared" si="83"/>
        <v>0</v>
      </c>
      <c r="W490" s="151">
        <f t="shared" si="86"/>
        <v>0</v>
      </c>
      <c r="X490" s="247" t="str">
        <f t="shared" si="88"/>
        <v>NÃO</v>
      </c>
      <c r="Y490" s="242">
        <f t="shared" si="87"/>
        <v>0</v>
      </c>
      <c r="Z490" s="243" t="s">
        <v>42</v>
      </c>
      <c r="AA490" s="243" t="s">
        <v>4085</v>
      </c>
      <c r="AB490" s="243">
        <v>2923357</v>
      </c>
      <c r="AC490" s="243"/>
      <c r="AD490" s="243"/>
    </row>
    <row r="491" spans="1:30" s="33" customFormat="1" ht="19.5" customHeight="1" x14ac:dyDescent="0.25">
      <c r="A491" s="32" t="str">
        <f>Controles!$B$2</f>
        <v>RS</v>
      </c>
      <c r="B491" s="32">
        <f>Controles!$C$2</f>
        <v>10</v>
      </c>
      <c r="C491" s="32" t="s">
        <v>5391</v>
      </c>
      <c r="D491" s="37"/>
      <c r="E491" s="37"/>
      <c r="F491" s="37"/>
      <c r="G491" s="37"/>
      <c r="H491" s="77"/>
      <c r="I491" s="77"/>
      <c r="J491" s="220">
        <f t="shared" si="84"/>
        <v>0</v>
      </c>
      <c r="K491" s="77"/>
      <c r="L491" s="77"/>
      <c r="M491" s="77"/>
      <c r="N491" s="220">
        <f t="shared" si="78"/>
        <v>0</v>
      </c>
      <c r="O491" s="77"/>
      <c r="P491" s="77"/>
      <c r="Q491" s="145">
        <f t="shared" si="85"/>
        <v>0</v>
      </c>
      <c r="R491" s="151">
        <f t="shared" si="79"/>
        <v>0</v>
      </c>
      <c r="S491" s="145">
        <f t="shared" si="80"/>
        <v>0</v>
      </c>
      <c r="T491" s="145">
        <f t="shared" si="81"/>
        <v>0</v>
      </c>
      <c r="U491" s="145">
        <f t="shared" si="82"/>
        <v>0</v>
      </c>
      <c r="V491" s="145">
        <f t="shared" si="83"/>
        <v>0</v>
      </c>
      <c r="W491" s="151">
        <f t="shared" si="86"/>
        <v>0</v>
      </c>
      <c r="X491" s="247" t="str">
        <f t="shared" si="88"/>
        <v>NÃO</v>
      </c>
      <c r="Y491" s="242">
        <f t="shared" si="87"/>
        <v>0</v>
      </c>
      <c r="Z491" s="243" t="s">
        <v>42</v>
      </c>
      <c r="AA491" s="243" t="s">
        <v>4090</v>
      </c>
      <c r="AB491" s="243">
        <v>2923407</v>
      </c>
      <c r="AC491" s="243"/>
      <c r="AD491" s="243"/>
    </row>
    <row r="492" spans="1:30" s="33" customFormat="1" ht="19.5" customHeight="1" x14ac:dyDescent="0.25">
      <c r="A492" s="32" t="str">
        <f>Controles!$B$2</f>
        <v>RS</v>
      </c>
      <c r="B492" s="32">
        <f>Controles!$C$2</f>
        <v>10</v>
      </c>
      <c r="C492" s="32" t="s">
        <v>5391</v>
      </c>
      <c r="D492" s="37"/>
      <c r="E492" s="37"/>
      <c r="F492" s="37"/>
      <c r="G492" s="37"/>
      <c r="H492" s="77"/>
      <c r="I492" s="77"/>
      <c r="J492" s="220">
        <f t="shared" si="84"/>
        <v>0</v>
      </c>
      <c r="K492" s="77"/>
      <c r="L492" s="77"/>
      <c r="M492" s="77"/>
      <c r="N492" s="220">
        <f t="shared" si="78"/>
        <v>0</v>
      </c>
      <c r="O492" s="77"/>
      <c r="P492" s="77"/>
      <c r="Q492" s="145">
        <f t="shared" si="85"/>
        <v>0</v>
      </c>
      <c r="R492" s="151">
        <f t="shared" si="79"/>
        <v>0</v>
      </c>
      <c r="S492" s="145">
        <f t="shared" si="80"/>
        <v>0</v>
      </c>
      <c r="T492" s="145">
        <f t="shared" si="81"/>
        <v>0</v>
      </c>
      <c r="U492" s="145">
        <f t="shared" si="82"/>
        <v>0</v>
      </c>
      <c r="V492" s="145">
        <f t="shared" si="83"/>
        <v>0</v>
      </c>
      <c r="W492" s="151">
        <f t="shared" si="86"/>
        <v>0</v>
      </c>
      <c r="X492" s="247" t="str">
        <f t="shared" si="88"/>
        <v>NÃO</v>
      </c>
      <c r="Y492" s="242">
        <f t="shared" si="87"/>
        <v>0</v>
      </c>
      <c r="Z492" s="243" t="s">
        <v>42</v>
      </c>
      <c r="AA492" s="243" t="s">
        <v>4096</v>
      </c>
      <c r="AB492" s="243">
        <v>2923506</v>
      </c>
      <c r="AC492" s="243"/>
      <c r="AD492" s="243"/>
    </row>
    <row r="493" spans="1:30" s="33" customFormat="1" ht="19.5" customHeight="1" x14ac:dyDescent="0.25">
      <c r="A493" s="32" t="str">
        <f>Controles!$B$2</f>
        <v>RS</v>
      </c>
      <c r="B493" s="32">
        <f>Controles!$C$2</f>
        <v>10</v>
      </c>
      <c r="C493" s="32" t="s">
        <v>5391</v>
      </c>
      <c r="D493" s="37"/>
      <c r="E493" s="37"/>
      <c r="F493" s="37"/>
      <c r="G493" s="37"/>
      <c r="H493" s="77"/>
      <c r="I493" s="77"/>
      <c r="J493" s="220">
        <f t="shared" si="84"/>
        <v>0</v>
      </c>
      <c r="K493" s="77"/>
      <c r="L493" s="77"/>
      <c r="M493" s="77"/>
      <c r="N493" s="220">
        <f t="shared" si="78"/>
        <v>0</v>
      </c>
      <c r="O493" s="77"/>
      <c r="P493" s="77"/>
      <c r="Q493" s="145">
        <f t="shared" si="85"/>
        <v>0</v>
      </c>
      <c r="R493" s="151">
        <f t="shared" si="79"/>
        <v>0</v>
      </c>
      <c r="S493" s="145">
        <f t="shared" si="80"/>
        <v>0</v>
      </c>
      <c r="T493" s="145">
        <f t="shared" si="81"/>
        <v>0</v>
      </c>
      <c r="U493" s="145">
        <f t="shared" si="82"/>
        <v>0</v>
      </c>
      <c r="V493" s="145">
        <f t="shared" si="83"/>
        <v>0</v>
      </c>
      <c r="W493" s="151">
        <f t="shared" si="86"/>
        <v>0</v>
      </c>
      <c r="X493" s="247" t="str">
        <f t="shared" si="88"/>
        <v>NÃO</v>
      </c>
      <c r="Y493" s="242">
        <f t="shared" si="87"/>
        <v>0</v>
      </c>
      <c r="Z493" s="243" t="s">
        <v>42</v>
      </c>
      <c r="AA493" s="243" t="s">
        <v>4102</v>
      </c>
      <c r="AB493" s="243">
        <v>2923605</v>
      </c>
      <c r="AC493" s="243"/>
      <c r="AD493" s="243"/>
    </row>
    <row r="494" spans="1:30" s="33" customFormat="1" ht="19.5" customHeight="1" x14ac:dyDescent="0.25">
      <c r="A494" s="32" t="str">
        <f>Controles!$B$2</f>
        <v>RS</v>
      </c>
      <c r="B494" s="32">
        <f>Controles!$C$2</f>
        <v>10</v>
      </c>
      <c r="C494" s="32" t="s">
        <v>5391</v>
      </c>
      <c r="D494" s="37"/>
      <c r="E494" s="37"/>
      <c r="F494" s="37"/>
      <c r="G494" s="37"/>
      <c r="H494" s="77"/>
      <c r="I494" s="77"/>
      <c r="J494" s="220">
        <f t="shared" si="84"/>
        <v>0</v>
      </c>
      <c r="K494" s="77"/>
      <c r="L494" s="77"/>
      <c r="M494" s="77"/>
      <c r="N494" s="220">
        <f t="shared" si="78"/>
        <v>0</v>
      </c>
      <c r="O494" s="77"/>
      <c r="P494" s="77"/>
      <c r="Q494" s="145">
        <f t="shared" si="85"/>
        <v>0</v>
      </c>
      <c r="R494" s="151">
        <f t="shared" si="79"/>
        <v>0</v>
      </c>
      <c r="S494" s="145">
        <f t="shared" si="80"/>
        <v>0</v>
      </c>
      <c r="T494" s="145">
        <f t="shared" si="81"/>
        <v>0</v>
      </c>
      <c r="U494" s="145">
        <f t="shared" si="82"/>
        <v>0</v>
      </c>
      <c r="V494" s="145">
        <f t="shared" si="83"/>
        <v>0</v>
      </c>
      <c r="W494" s="151">
        <f t="shared" si="86"/>
        <v>0</v>
      </c>
      <c r="X494" s="247" t="str">
        <f t="shared" si="88"/>
        <v>NÃO</v>
      </c>
      <c r="Y494" s="242">
        <f t="shared" si="87"/>
        <v>0</v>
      </c>
      <c r="Z494" s="243" t="s">
        <v>42</v>
      </c>
      <c r="AA494" s="243" t="s">
        <v>4108</v>
      </c>
      <c r="AB494" s="243">
        <v>2923704</v>
      </c>
      <c r="AC494" s="243"/>
      <c r="AD494" s="243"/>
    </row>
    <row r="495" spans="1:30" s="33" customFormat="1" ht="19.5" customHeight="1" x14ac:dyDescent="0.25">
      <c r="A495" s="32" t="str">
        <f>Controles!$B$2</f>
        <v>RS</v>
      </c>
      <c r="B495" s="32">
        <f>Controles!$C$2</f>
        <v>10</v>
      </c>
      <c r="C495" s="32" t="s">
        <v>5391</v>
      </c>
      <c r="D495" s="37"/>
      <c r="E495" s="37"/>
      <c r="F495" s="37"/>
      <c r="G495" s="37"/>
      <c r="H495" s="77"/>
      <c r="I495" s="77"/>
      <c r="J495" s="220">
        <f t="shared" si="84"/>
        <v>0</v>
      </c>
      <c r="K495" s="77"/>
      <c r="L495" s="77"/>
      <c r="M495" s="77"/>
      <c r="N495" s="220">
        <f t="shared" si="78"/>
        <v>0</v>
      </c>
      <c r="O495" s="77"/>
      <c r="P495" s="77"/>
      <c r="Q495" s="145">
        <f t="shared" si="85"/>
        <v>0</v>
      </c>
      <c r="R495" s="151">
        <f t="shared" si="79"/>
        <v>0</v>
      </c>
      <c r="S495" s="145">
        <f t="shared" si="80"/>
        <v>0</v>
      </c>
      <c r="T495" s="145">
        <f t="shared" si="81"/>
        <v>0</v>
      </c>
      <c r="U495" s="145">
        <f t="shared" si="82"/>
        <v>0</v>
      </c>
      <c r="V495" s="145">
        <f t="shared" si="83"/>
        <v>0</v>
      </c>
      <c r="W495" s="151">
        <f t="shared" si="86"/>
        <v>0</v>
      </c>
      <c r="X495" s="247" t="str">
        <f t="shared" si="88"/>
        <v>NÃO</v>
      </c>
      <c r="Y495" s="242">
        <f t="shared" si="87"/>
        <v>0</v>
      </c>
      <c r="Z495" s="243" t="s">
        <v>42</v>
      </c>
      <c r="AA495" s="243" t="s">
        <v>4114</v>
      </c>
      <c r="AB495" s="243">
        <v>2923803</v>
      </c>
      <c r="AC495" s="243"/>
      <c r="AD495" s="243"/>
    </row>
    <row r="496" spans="1:30" s="33" customFormat="1" ht="19.5" customHeight="1" x14ac:dyDescent="0.25">
      <c r="A496" s="32" t="str">
        <f>Controles!$B$2</f>
        <v>RS</v>
      </c>
      <c r="B496" s="32">
        <f>Controles!$C$2</f>
        <v>10</v>
      </c>
      <c r="C496" s="32" t="s">
        <v>5391</v>
      </c>
      <c r="D496" s="37"/>
      <c r="E496" s="37"/>
      <c r="F496" s="37"/>
      <c r="G496" s="37"/>
      <c r="H496" s="77"/>
      <c r="I496" s="77"/>
      <c r="J496" s="220">
        <f t="shared" si="84"/>
        <v>0</v>
      </c>
      <c r="K496" s="77"/>
      <c r="L496" s="77"/>
      <c r="M496" s="77"/>
      <c r="N496" s="220">
        <f t="shared" si="78"/>
        <v>0</v>
      </c>
      <c r="O496" s="77"/>
      <c r="P496" s="77"/>
      <c r="Q496" s="145">
        <f t="shared" si="85"/>
        <v>0</v>
      </c>
      <c r="R496" s="151">
        <f t="shared" si="79"/>
        <v>0</v>
      </c>
      <c r="S496" s="145">
        <f t="shared" si="80"/>
        <v>0</v>
      </c>
      <c r="T496" s="145">
        <f t="shared" si="81"/>
        <v>0</v>
      </c>
      <c r="U496" s="145">
        <f t="shared" si="82"/>
        <v>0</v>
      </c>
      <c r="V496" s="145">
        <f t="shared" si="83"/>
        <v>0</v>
      </c>
      <c r="W496" s="151">
        <f t="shared" si="86"/>
        <v>0</v>
      </c>
      <c r="X496" s="247" t="str">
        <f t="shared" si="88"/>
        <v>NÃO</v>
      </c>
      <c r="Y496" s="242">
        <f t="shared" si="87"/>
        <v>0</v>
      </c>
      <c r="Z496" s="243" t="s">
        <v>42</v>
      </c>
      <c r="AA496" s="243" t="s">
        <v>4119</v>
      </c>
      <c r="AB496" s="243">
        <v>2923902</v>
      </c>
      <c r="AC496" s="243"/>
      <c r="AD496" s="243"/>
    </row>
    <row r="497" spans="1:30" s="33" customFormat="1" ht="19.5" customHeight="1" x14ac:dyDescent="0.25">
      <c r="A497" s="32" t="str">
        <f>Controles!$B$2</f>
        <v>RS</v>
      </c>
      <c r="B497" s="32">
        <f>Controles!$C$2</f>
        <v>10</v>
      </c>
      <c r="C497" s="32" t="s">
        <v>5391</v>
      </c>
      <c r="D497" s="37"/>
      <c r="E497" s="37"/>
      <c r="F497" s="37"/>
      <c r="G497" s="37"/>
      <c r="H497" s="77"/>
      <c r="I497" s="77"/>
      <c r="J497" s="220">
        <f t="shared" si="84"/>
        <v>0</v>
      </c>
      <c r="K497" s="77"/>
      <c r="L497" s="77"/>
      <c r="M497" s="77"/>
      <c r="N497" s="220">
        <f t="shared" si="78"/>
        <v>0</v>
      </c>
      <c r="O497" s="77"/>
      <c r="P497" s="77"/>
      <c r="Q497" s="145">
        <f t="shared" si="85"/>
        <v>0</v>
      </c>
      <c r="R497" s="151">
        <f t="shared" si="79"/>
        <v>0</v>
      </c>
      <c r="S497" s="145">
        <f t="shared" si="80"/>
        <v>0</v>
      </c>
      <c r="T497" s="145">
        <f t="shared" si="81"/>
        <v>0</v>
      </c>
      <c r="U497" s="145">
        <f t="shared" si="82"/>
        <v>0</v>
      </c>
      <c r="V497" s="145">
        <f t="shared" si="83"/>
        <v>0</v>
      </c>
      <c r="W497" s="151">
        <f t="shared" si="86"/>
        <v>0</v>
      </c>
      <c r="X497" s="247" t="str">
        <f t="shared" si="88"/>
        <v>NÃO</v>
      </c>
      <c r="Y497" s="242">
        <f t="shared" si="87"/>
        <v>0</v>
      </c>
      <c r="Z497" s="243" t="s">
        <v>42</v>
      </c>
      <c r="AA497" s="243" t="s">
        <v>4125</v>
      </c>
      <c r="AB497" s="243">
        <v>2924009</v>
      </c>
      <c r="AC497" s="243"/>
      <c r="AD497" s="243"/>
    </row>
    <row r="498" spans="1:30" s="33" customFormat="1" ht="19.5" customHeight="1" x14ac:dyDescent="0.25">
      <c r="A498" s="32" t="str">
        <f>Controles!$B$2</f>
        <v>RS</v>
      </c>
      <c r="B498" s="32">
        <f>Controles!$C$2</f>
        <v>10</v>
      </c>
      <c r="C498" s="32" t="s">
        <v>5391</v>
      </c>
      <c r="D498" s="37"/>
      <c r="E498" s="37"/>
      <c r="F498" s="37"/>
      <c r="G498" s="37"/>
      <c r="H498" s="77"/>
      <c r="I498" s="77"/>
      <c r="J498" s="220">
        <f t="shared" si="84"/>
        <v>0</v>
      </c>
      <c r="K498" s="77"/>
      <c r="L498" s="77"/>
      <c r="M498" s="77"/>
      <c r="N498" s="220">
        <f t="shared" si="78"/>
        <v>0</v>
      </c>
      <c r="O498" s="77"/>
      <c r="P498" s="77"/>
      <c r="Q498" s="145">
        <f t="shared" si="85"/>
        <v>0</v>
      </c>
      <c r="R498" s="151">
        <f t="shared" si="79"/>
        <v>0</v>
      </c>
      <c r="S498" s="145">
        <f t="shared" si="80"/>
        <v>0</v>
      </c>
      <c r="T498" s="145">
        <f t="shared" si="81"/>
        <v>0</v>
      </c>
      <c r="U498" s="145">
        <f t="shared" si="82"/>
        <v>0</v>
      </c>
      <c r="V498" s="145">
        <f t="shared" si="83"/>
        <v>0</v>
      </c>
      <c r="W498" s="151">
        <f t="shared" si="86"/>
        <v>0</v>
      </c>
      <c r="X498" s="247" t="str">
        <f t="shared" si="88"/>
        <v>NÃO</v>
      </c>
      <c r="Y498" s="242">
        <f t="shared" si="87"/>
        <v>0</v>
      </c>
      <c r="Z498" s="243" t="s">
        <v>42</v>
      </c>
      <c r="AA498" s="243" t="s">
        <v>4131</v>
      </c>
      <c r="AB498" s="243">
        <v>2924058</v>
      </c>
      <c r="AC498" s="243"/>
      <c r="AD498" s="243"/>
    </row>
    <row r="499" spans="1:30" s="33" customFormat="1" ht="19.5" customHeight="1" x14ac:dyDescent="0.25">
      <c r="A499" s="32" t="str">
        <f>Controles!$B$2</f>
        <v>RS</v>
      </c>
      <c r="B499" s="32">
        <f>Controles!$C$2</f>
        <v>10</v>
      </c>
      <c r="C499" s="32" t="s">
        <v>5391</v>
      </c>
      <c r="D499" s="37"/>
      <c r="E499" s="37"/>
      <c r="F499" s="37"/>
      <c r="G499" s="37"/>
      <c r="H499" s="77"/>
      <c r="I499" s="77"/>
      <c r="J499" s="220">
        <f t="shared" si="84"/>
        <v>0</v>
      </c>
      <c r="K499" s="77"/>
      <c r="L499" s="77"/>
      <c r="M499" s="77"/>
      <c r="N499" s="220">
        <f t="shared" si="78"/>
        <v>0</v>
      </c>
      <c r="O499" s="77"/>
      <c r="P499" s="77"/>
      <c r="Q499" s="145">
        <f t="shared" si="85"/>
        <v>0</v>
      </c>
      <c r="R499" s="151">
        <f t="shared" si="79"/>
        <v>0</v>
      </c>
      <c r="S499" s="145">
        <f t="shared" si="80"/>
        <v>0</v>
      </c>
      <c r="T499" s="145">
        <f t="shared" si="81"/>
        <v>0</v>
      </c>
      <c r="U499" s="145">
        <f t="shared" si="82"/>
        <v>0</v>
      </c>
      <c r="V499" s="145">
        <f t="shared" si="83"/>
        <v>0</v>
      </c>
      <c r="W499" s="151">
        <f t="shared" si="86"/>
        <v>0</v>
      </c>
      <c r="X499" s="247" t="str">
        <f t="shared" si="88"/>
        <v>NÃO</v>
      </c>
      <c r="Y499" s="242">
        <f t="shared" si="87"/>
        <v>0</v>
      </c>
      <c r="Z499" s="243" t="s">
        <v>42</v>
      </c>
      <c r="AA499" s="243" t="s">
        <v>4137</v>
      </c>
      <c r="AB499" s="243">
        <v>2924108</v>
      </c>
      <c r="AC499" s="243"/>
      <c r="AD499" s="243"/>
    </row>
    <row r="500" spans="1:30" s="33" customFormat="1" ht="19.5" customHeight="1" x14ac:dyDescent="0.25">
      <c r="A500" s="32" t="str">
        <f>Controles!$B$2</f>
        <v>RS</v>
      </c>
      <c r="B500" s="32">
        <f>Controles!$C$2</f>
        <v>10</v>
      </c>
      <c r="C500" s="32" t="s">
        <v>5391</v>
      </c>
      <c r="D500" s="37"/>
      <c r="E500" s="37"/>
      <c r="F500" s="37"/>
      <c r="G500" s="37"/>
      <c r="H500" s="77"/>
      <c r="I500" s="77"/>
      <c r="J500" s="220">
        <f t="shared" si="84"/>
        <v>0</v>
      </c>
      <c r="K500" s="77"/>
      <c r="L500" s="77"/>
      <c r="M500" s="77"/>
      <c r="N500" s="220">
        <f t="shared" si="78"/>
        <v>0</v>
      </c>
      <c r="O500" s="77"/>
      <c r="P500" s="77"/>
      <c r="Q500" s="145">
        <f t="shared" si="85"/>
        <v>0</v>
      </c>
      <c r="R500" s="151">
        <f t="shared" si="79"/>
        <v>0</v>
      </c>
      <c r="S500" s="145">
        <f t="shared" si="80"/>
        <v>0</v>
      </c>
      <c r="T500" s="145">
        <f t="shared" si="81"/>
        <v>0</v>
      </c>
      <c r="U500" s="145">
        <f t="shared" si="82"/>
        <v>0</v>
      </c>
      <c r="V500" s="145">
        <f t="shared" si="83"/>
        <v>0</v>
      </c>
      <c r="W500" s="151">
        <f t="shared" si="86"/>
        <v>0</v>
      </c>
      <c r="X500" s="247" t="str">
        <f t="shared" si="88"/>
        <v>NÃO</v>
      </c>
      <c r="Y500" s="242">
        <f t="shared" si="87"/>
        <v>0</v>
      </c>
      <c r="Z500" s="243" t="s">
        <v>42</v>
      </c>
      <c r="AA500" s="243" t="s">
        <v>4142</v>
      </c>
      <c r="AB500" s="243">
        <v>2924207</v>
      </c>
      <c r="AC500" s="243"/>
      <c r="AD500" s="243"/>
    </row>
    <row r="501" spans="1:30" s="33" customFormat="1" ht="19.5" customHeight="1" x14ac:dyDescent="0.25">
      <c r="A501" s="32" t="str">
        <f>Controles!$B$2</f>
        <v>RS</v>
      </c>
      <c r="B501" s="32">
        <f>Controles!$C$2</f>
        <v>10</v>
      </c>
      <c r="C501" s="32" t="s">
        <v>5391</v>
      </c>
      <c r="D501" s="37"/>
      <c r="E501" s="37"/>
      <c r="F501" s="37"/>
      <c r="G501" s="37"/>
      <c r="H501" s="77"/>
      <c r="I501" s="77"/>
      <c r="J501" s="220">
        <f t="shared" si="84"/>
        <v>0</v>
      </c>
      <c r="K501" s="77"/>
      <c r="L501" s="77"/>
      <c r="M501" s="77"/>
      <c r="N501" s="220">
        <f t="shared" si="78"/>
        <v>0</v>
      </c>
      <c r="O501" s="77"/>
      <c r="P501" s="77"/>
      <c r="Q501" s="145">
        <f t="shared" si="85"/>
        <v>0</v>
      </c>
      <c r="R501" s="151">
        <f t="shared" si="79"/>
        <v>0</v>
      </c>
      <c r="S501" s="145">
        <f t="shared" si="80"/>
        <v>0</v>
      </c>
      <c r="T501" s="145">
        <f t="shared" si="81"/>
        <v>0</v>
      </c>
      <c r="U501" s="145">
        <f t="shared" si="82"/>
        <v>0</v>
      </c>
      <c r="V501" s="145">
        <f t="shared" si="83"/>
        <v>0</v>
      </c>
      <c r="W501" s="151">
        <f t="shared" si="86"/>
        <v>0</v>
      </c>
      <c r="X501" s="247" t="str">
        <f t="shared" si="88"/>
        <v>NÃO</v>
      </c>
      <c r="Y501" s="242">
        <f t="shared" si="87"/>
        <v>0</v>
      </c>
      <c r="Z501" s="243" t="s">
        <v>42</v>
      </c>
      <c r="AA501" s="243" t="s">
        <v>4147</v>
      </c>
      <c r="AB501" s="243">
        <v>2924306</v>
      </c>
      <c r="AC501" s="243"/>
      <c r="AD501" s="243"/>
    </row>
    <row r="502" spans="1:30" s="33" customFormat="1" ht="19.5" customHeight="1" x14ac:dyDescent="0.25">
      <c r="A502" s="32" t="str">
        <f>Controles!$B$2</f>
        <v>RS</v>
      </c>
      <c r="B502" s="32">
        <f>Controles!$C$2</f>
        <v>10</v>
      </c>
      <c r="C502" s="32" t="s">
        <v>5391</v>
      </c>
      <c r="D502" s="37"/>
      <c r="E502" s="37"/>
      <c r="F502" s="37"/>
      <c r="G502" s="37"/>
      <c r="H502" s="77"/>
      <c r="I502" s="77"/>
      <c r="J502" s="220">
        <f t="shared" si="84"/>
        <v>0</v>
      </c>
      <c r="K502" s="77"/>
      <c r="L502" s="77"/>
      <c r="M502" s="77"/>
      <c r="N502" s="220">
        <f t="shared" si="78"/>
        <v>0</v>
      </c>
      <c r="O502" s="77"/>
      <c r="P502" s="77"/>
      <c r="Q502" s="145">
        <f t="shared" si="85"/>
        <v>0</v>
      </c>
      <c r="R502" s="151">
        <f t="shared" si="79"/>
        <v>0</v>
      </c>
      <c r="S502" s="145">
        <f t="shared" si="80"/>
        <v>0</v>
      </c>
      <c r="T502" s="145">
        <f t="shared" si="81"/>
        <v>0</v>
      </c>
      <c r="U502" s="145">
        <f t="shared" si="82"/>
        <v>0</v>
      </c>
      <c r="V502" s="145">
        <f t="shared" si="83"/>
        <v>0</v>
      </c>
      <c r="W502" s="151">
        <f t="shared" si="86"/>
        <v>0</v>
      </c>
      <c r="X502" s="247" t="str">
        <f t="shared" si="88"/>
        <v>NÃO</v>
      </c>
      <c r="Y502" s="242">
        <f t="shared" si="87"/>
        <v>0</v>
      </c>
      <c r="Z502" s="243" t="s">
        <v>42</v>
      </c>
      <c r="AA502" s="243" t="s">
        <v>4152</v>
      </c>
      <c r="AB502" s="243">
        <v>2924405</v>
      </c>
      <c r="AC502" s="243"/>
      <c r="AD502" s="243"/>
    </row>
    <row r="503" spans="1:30" s="33" customFormat="1" ht="19.5" customHeight="1" x14ac:dyDescent="0.25">
      <c r="A503" s="32" t="str">
        <f>Controles!$B$2</f>
        <v>RS</v>
      </c>
      <c r="B503" s="32">
        <f>Controles!$C$2</f>
        <v>10</v>
      </c>
      <c r="C503" s="32" t="s">
        <v>5391</v>
      </c>
      <c r="D503" s="37"/>
      <c r="E503" s="37"/>
      <c r="F503" s="37"/>
      <c r="G503" s="37"/>
      <c r="H503" s="77"/>
      <c r="I503" s="77"/>
      <c r="J503" s="220">
        <f t="shared" si="84"/>
        <v>0</v>
      </c>
      <c r="K503" s="77"/>
      <c r="L503" s="77"/>
      <c r="M503" s="77"/>
      <c r="N503" s="220">
        <f t="shared" si="78"/>
        <v>0</v>
      </c>
      <c r="O503" s="77"/>
      <c r="P503" s="77"/>
      <c r="Q503" s="145">
        <f t="shared" si="85"/>
        <v>0</v>
      </c>
      <c r="R503" s="151">
        <f t="shared" si="79"/>
        <v>0</v>
      </c>
      <c r="S503" s="145">
        <f t="shared" si="80"/>
        <v>0</v>
      </c>
      <c r="T503" s="145">
        <f t="shared" si="81"/>
        <v>0</v>
      </c>
      <c r="U503" s="145">
        <f t="shared" si="82"/>
        <v>0</v>
      </c>
      <c r="V503" s="145">
        <f t="shared" si="83"/>
        <v>0</v>
      </c>
      <c r="W503" s="151">
        <f t="shared" si="86"/>
        <v>0</v>
      </c>
      <c r="X503" s="247" t="str">
        <f t="shared" si="88"/>
        <v>NÃO</v>
      </c>
      <c r="Y503" s="242">
        <f t="shared" si="87"/>
        <v>0</v>
      </c>
      <c r="Z503" s="243" t="s">
        <v>42</v>
      </c>
      <c r="AA503" s="243" t="s">
        <v>4157</v>
      </c>
      <c r="AB503" s="243">
        <v>2924504</v>
      </c>
      <c r="AC503" s="243"/>
      <c r="AD503" s="243"/>
    </row>
    <row r="504" spans="1:30" s="33" customFormat="1" ht="19.5" customHeight="1" x14ac:dyDescent="0.25">
      <c r="A504" s="32" t="str">
        <f>Controles!$B$2</f>
        <v>RS</v>
      </c>
      <c r="B504" s="32">
        <f>Controles!$C$2</f>
        <v>10</v>
      </c>
      <c r="C504" s="32" t="s">
        <v>5391</v>
      </c>
      <c r="D504" s="37"/>
      <c r="E504" s="37"/>
      <c r="F504" s="37"/>
      <c r="G504" s="37"/>
      <c r="H504" s="77"/>
      <c r="I504" s="77"/>
      <c r="J504" s="220">
        <f t="shared" si="84"/>
        <v>0</v>
      </c>
      <c r="K504" s="77"/>
      <c r="L504" s="77"/>
      <c r="M504" s="77"/>
      <c r="N504" s="220">
        <f t="shared" si="78"/>
        <v>0</v>
      </c>
      <c r="O504" s="77"/>
      <c r="P504" s="77"/>
      <c r="Q504" s="145">
        <f t="shared" si="85"/>
        <v>0</v>
      </c>
      <c r="R504" s="151">
        <f t="shared" si="79"/>
        <v>0</v>
      </c>
      <c r="S504" s="145">
        <f t="shared" si="80"/>
        <v>0</v>
      </c>
      <c r="T504" s="145">
        <f t="shared" si="81"/>
        <v>0</v>
      </c>
      <c r="U504" s="145">
        <f t="shared" si="82"/>
        <v>0</v>
      </c>
      <c r="V504" s="145">
        <f t="shared" si="83"/>
        <v>0</v>
      </c>
      <c r="W504" s="151">
        <f t="shared" si="86"/>
        <v>0</v>
      </c>
      <c r="X504" s="247" t="str">
        <f t="shared" si="88"/>
        <v>NÃO</v>
      </c>
      <c r="Y504" s="242">
        <f t="shared" si="87"/>
        <v>0</v>
      </c>
      <c r="Z504" s="243" t="s">
        <v>42</v>
      </c>
      <c r="AA504" s="243" t="s">
        <v>4162</v>
      </c>
      <c r="AB504" s="243">
        <v>2924603</v>
      </c>
      <c r="AC504" s="243"/>
      <c r="AD504" s="243"/>
    </row>
    <row r="505" spans="1:30" s="33" customFormat="1" ht="19.5" customHeight="1" x14ac:dyDescent="0.25">
      <c r="A505" s="32" t="str">
        <f>Controles!$B$2</f>
        <v>RS</v>
      </c>
      <c r="B505" s="32">
        <f>Controles!$C$2</f>
        <v>10</v>
      </c>
      <c r="C505" s="32" t="s">
        <v>5391</v>
      </c>
      <c r="D505" s="37"/>
      <c r="E505" s="37"/>
      <c r="F505" s="37"/>
      <c r="G505" s="37"/>
      <c r="H505" s="77"/>
      <c r="I505" s="77"/>
      <c r="J505" s="220">
        <f t="shared" si="84"/>
        <v>0</v>
      </c>
      <c r="K505" s="77"/>
      <c r="L505" s="77"/>
      <c r="M505" s="77"/>
      <c r="N505" s="220">
        <f t="shared" si="78"/>
        <v>0</v>
      </c>
      <c r="O505" s="77"/>
      <c r="P505" s="77"/>
      <c r="Q505" s="145">
        <f t="shared" si="85"/>
        <v>0</v>
      </c>
      <c r="R505" s="151">
        <f t="shared" si="79"/>
        <v>0</v>
      </c>
      <c r="S505" s="145">
        <f t="shared" si="80"/>
        <v>0</v>
      </c>
      <c r="T505" s="145">
        <f t="shared" si="81"/>
        <v>0</v>
      </c>
      <c r="U505" s="145">
        <f t="shared" si="82"/>
        <v>0</v>
      </c>
      <c r="V505" s="145">
        <f t="shared" si="83"/>
        <v>0</v>
      </c>
      <c r="W505" s="151">
        <f t="shared" si="86"/>
        <v>0</v>
      </c>
      <c r="X505" s="247" t="str">
        <f t="shared" si="88"/>
        <v>NÃO</v>
      </c>
      <c r="Y505" s="242">
        <f t="shared" si="87"/>
        <v>0</v>
      </c>
      <c r="Z505" s="243" t="s">
        <v>42</v>
      </c>
      <c r="AA505" s="243" t="s">
        <v>4167</v>
      </c>
      <c r="AB505" s="243">
        <v>2924652</v>
      </c>
      <c r="AC505" s="243"/>
      <c r="AD505" s="243"/>
    </row>
    <row r="506" spans="1:30" s="33" customFormat="1" ht="19.5" customHeight="1" x14ac:dyDescent="0.25">
      <c r="A506" s="32" t="str">
        <f>Controles!$B$2</f>
        <v>RS</v>
      </c>
      <c r="B506" s="32">
        <f>Controles!$C$2</f>
        <v>10</v>
      </c>
      <c r="C506" s="32" t="s">
        <v>5391</v>
      </c>
      <c r="D506" s="37"/>
      <c r="E506" s="37"/>
      <c r="F506" s="37"/>
      <c r="G506" s="37"/>
      <c r="H506" s="77"/>
      <c r="I506" s="77"/>
      <c r="J506" s="220">
        <f t="shared" si="84"/>
        <v>0</v>
      </c>
      <c r="K506" s="77"/>
      <c r="L506" s="77"/>
      <c r="M506" s="77"/>
      <c r="N506" s="220">
        <f t="shared" si="78"/>
        <v>0</v>
      </c>
      <c r="O506" s="77"/>
      <c r="P506" s="77"/>
      <c r="Q506" s="145">
        <f t="shared" si="85"/>
        <v>0</v>
      </c>
      <c r="R506" s="151">
        <f t="shared" si="79"/>
        <v>0</v>
      </c>
      <c r="S506" s="145">
        <f t="shared" si="80"/>
        <v>0</v>
      </c>
      <c r="T506" s="145">
        <f t="shared" si="81"/>
        <v>0</v>
      </c>
      <c r="U506" s="145">
        <f t="shared" si="82"/>
        <v>0</v>
      </c>
      <c r="V506" s="145">
        <f t="shared" si="83"/>
        <v>0</v>
      </c>
      <c r="W506" s="151">
        <f t="shared" si="86"/>
        <v>0</v>
      </c>
      <c r="X506" s="247" t="str">
        <f t="shared" si="88"/>
        <v>NÃO</v>
      </c>
      <c r="Y506" s="242">
        <f t="shared" si="87"/>
        <v>0</v>
      </c>
      <c r="Z506" s="243" t="s">
        <v>42</v>
      </c>
      <c r="AA506" s="243" t="s">
        <v>4172</v>
      </c>
      <c r="AB506" s="243">
        <v>2924678</v>
      </c>
      <c r="AC506" s="243"/>
      <c r="AD506" s="243"/>
    </row>
    <row r="507" spans="1:30" s="33" customFormat="1" ht="19.5" customHeight="1" x14ac:dyDescent="0.25">
      <c r="A507" s="32" t="str">
        <f>Controles!$B$2</f>
        <v>RS</v>
      </c>
      <c r="B507" s="32">
        <f>Controles!$C$2</f>
        <v>10</v>
      </c>
      <c r="C507" s="32" t="s">
        <v>5391</v>
      </c>
      <c r="D507" s="37"/>
      <c r="E507" s="37"/>
      <c r="F507" s="37"/>
      <c r="G507" s="37"/>
      <c r="H507" s="77"/>
      <c r="I507" s="77"/>
      <c r="J507" s="220">
        <f t="shared" si="84"/>
        <v>0</v>
      </c>
      <c r="K507" s="77"/>
      <c r="L507" s="77"/>
      <c r="M507" s="77"/>
      <c r="N507" s="220">
        <f t="shared" si="78"/>
        <v>0</v>
      </c>
      <c r="O507" s="77"/>
      <c r="P507" s="77"/>
      <c r="Q507" s="145">
        <f t="shared" si="85"/>
        <v>0</v>
      </c>
      <c r="R507" s="151">
        <f t="shared" si="79"/>
        <v>0</v>
      </c>
      <c r="S507" s="145">
        <f t="shared" si="80"/>
        <v>0</v>
      </c>
      <c r="T507" s="145">
        <f t="shared" si="81"/>
        <v>0</v>
      </c>
      <c r="U507" s="145">
        <f t="shared" si="82"/>
        <v>0</v>
      </c>
      <c r="V507" s="145">
        <f t="shared" si="83"/>
        <v>0</v>
      </c>
      <c r="W507" s="151">
        <f t="shared" si="86"/>
        <v>0</v>
      </c>
      <c r="X507" s="247" t="str">
        <f t="shared" si="88"/>
        <v>NÃO</v>
      </c>
      <c r="Y507" s="242">
        <f t="shared" si="87"/>
        <v>0</v>
      </c>
      <c r="Z507" s="243" t="s">
        <v>42</v>
      </c>
      <c r="AA507" s="243" t="s">
        <v>4177</v>
      </c>
      <c r="AB507" s="243">
        <v>2924702</v>
      </c>
      <c r="AC507" s="243"/>
      <c r="AD507" s="243"/>
    </row>
    <row r="508" spans="1:30" s="33" customFormat="1" ht="19.5" customHeight="1" x14ac:dyDescent="0.25">
      <c r="A508" s="32" t="str">
        <f>Controles!$B$2</f>
        <v>RS</v>
      </c>
      <c r="B508" s="32">
        <f>Controles!$C$2</f>
        <v>10</v>
      </c>
      <c r="C508" s="32" t="s">
        <v>5391</v>
      </c>
      <c r="D508" s="37"/>
      <c r="E508" s="37"/>
      <c r="F508" s="37"/>
      <c r="G508" s="37"/>
      <c r="H508" s="77"/>
      <c r="I508" s="77"/>
      <c r="J508" s="220">
        <f t="shared" si="84"/>
        <v>0</v>
      </c>
      <c r="K508" s="77"/>
      <c r="L508" s="77"/>
      <c r="M508" s="77"/>
      <c r="N508" s="220">
        <f t="shared" si="78"/>
        <v>0</v>
      </c>
      <c r="O508" s="77"/>
      <c r="P508" s="77"/>
      <c r="Q508" s="145">
        <f t="shared" si="85"/>
        <v>0</v>
      </c>
      <c r="R508" s="151">
        <f t="shared" si="79"/>
        <v>0</v>
      </c>
      <c r="S508" s="145">
        <f t="shared" si="80"/>
        <v>0</v>
      </c>
      <c r="T508" s="145">
        <f t="shared" si="81"/>
        <v>0</v>
      </c>
      <c r="U508" s="145">
        <f t="shared" si="82"/>
        <v>0</v>
      </c>
      <c r="V508" s="145">
        <f t="shared" si="83"/>
        <v>0</v>
      </c>
      <c r="W508" s="151">
        <f t="shared" si="86"/>
        <v>0</v>
      </c>
      <c r="X508" s="247" t="str">
        <f t="shared" si="88"/>
        <v>NÃO</v>
      </c>
      <c r="Y508" s="242">
        <f t="shared" si="87"/>
        <v>0</v>
      </c>
      <c r="Z508" s="243" t="s">
        <v>42</v>
      </c>
      <c r="AA508" s="243" t="s">
        <v>4182</v>
      </c>
      <c r="AB508" s="243">
        <v>2924801</v>
      </c>
      <c r="AC508" s="243"/>
      <c r="AD508" s="243"/>
    </row>
    <row r="509" spans="1:30" s="33" customFormat="1" ht="19.5" customHeight="1" x14ac:dyDescent="0.25">
      <c r="A509" s="32" t="str">
        <f>Controles!$B$2</f>
        <v>RS</v>
      </c>
      <c r="B509" s="32">
        <f>Controles!$C$2</f>
        <v>10</v>
      </c>
      <c r="C509" s="32" t="s">
        <v>5391</v>
      </c>
      <c r="D509" s="37"/>
      <c r="E509" s="37"/>
      <c r="F509" s="37"/>
      <c r="G509" s="37"/>
      <c r="H509" s="77"/>
      <c r="I509" s="77"/>
      <c r="J509" s="220">
        <f t="shared" si="84"/>
        <v>0</v>
      </c>
      <c r="K509" s="77"/>
      <c r="L509" s="77"/>
      <c r="M509" s="77"/>
      <c r="N509" s="220">
        <f t="shared" si="78"/>
        <v>0</v>
      </c>
      <c r="O509" s="77"/>
      <c r="P509" s="77"/>
      <c r="Q509" s="145">
        <f t="shared" si="85"/>
        <v>0</v>
      </c>
      <c r="R509" s="151">
        <f t="shared" si="79"/>
        <v>0</v>
      </c>
      <c r="S509" s="145">
        <f t="shared" si="80"/>
        <v>0</v>
      </c>
      <c r="T509" s="145">
        <f t="shared" si="81"/>
        <v>0</v>
      </c>
      <c r="U509" s="145">
        <f t="shared" si="82"/>
        <v>0</v>
      </c>
      <c r="V509" s="145">
        <f t="shared" si="83"/>
        <v>0</v>
      </c>
      <c r="W509" s="151">
        <f t="shared" si="86"/>
        <v>0</v>
      </c>
      <c r="X509" s="247" t="str">
        <f t="shared" si="88"/>
        <v>NÃO</v>
      </c>
      <c r="Y509" s="242">
        <f t="shared" si="87"/>
        <v>0</v>
      </c>
      <c r="Z509" s="243" t="s">
        <v>42</v>
      </c>
      <c r="AA509" s="243" t="s">
        <v>4187</v>
      </c>
      <c r="AB509" s="243">
        <v>2924900</v>
      </c>
      <c r="AC509" s="243"/>
      <c r="AD509" s="243"/>
    </row>
    <row r="510" spans="1:30" s="33" customFormat="1" ht="19.5" customHeight="1" x14ac:dyDescent="0.25">
      <c r="A510" s="32" t="str">
        <f>Controles!$B$2</f>
        <v>RS</v>
      </c>
      <c r="B510" s="32">
        <f>Controles!$C$2</f>
        <v>10</v>
      </c>
      <c r="C510" s="32" t="s">
        <v>5391</v>
      </c>
      <c r="D510" s="37"/>
      <c r="E510" s="37"/>
      <c r="F510" s="37"/>
      <c r="G510" s="37"/>
      <c r="H510" s="77"/>
      <c r="I510" s="77"/>
      <c r="J510" s="220">
        <f t="shared" si="84"/>
        <v>0</v>
      </c>
      <c r="K510" s="77"/>
      <c r="L510" s="77"/>
      <c r="M510" s="77"/>
      <c r="N510" s="220">
        <f t="shared" si="78"/>
        <v>0</v>
      </c>
      <c r="O510" s="77"/>
      <c r="P510" s="77"/>
      <c r="Q510" s="145">
        <f t="shared" si="85"/>
        <v>0</v>
      </c>
      <c r="R510" s="151">
        <f t="shared" si="79"/>
        <v>0</v>
      </c>
      <c r="S510" s="145">
        <f t="shared" si="80"/>
        <v>0</v>
      </c>
      <c r="T510" s="145">
        <f t="shared" si="81"/>
        <v>0</v>
      </c>
      <c r="U510" s="145">
        <f t="shared" si="82"/>
        <v>0</v>
      </c>
      <c r="V510" s="145">
        <f t="shared" si="83"/>
        <v>0</v>
      </c>
      <c r="W510" s="151">
        <f t="shared" si="86"/>
        <v>0</v>
      </c>
      <c r="X510" s="247" t="str">
        <f t="shared" si="88"/>
        <v>NÃO</v>
      </c>
      <c r="Y510" s="242">
        <f t="shared" si="87"/>
        <v>0</v>
      </c>
      <c r="Z510" s="243" t="s">
        <v>42</v>
      </c>
      <c r="AA510" s="243" t="s">
        <v>4024</v>
      </c>
      <c r="AB510" s="243">
        <v>2925006</v>
      </c>
      <c r="AC510" s="243"/>
      <c r="AD510" s="243"/>
    </row>
    <row r="511" spans="1:30" s="33" customFormat="1" ht="19.5" customHeight="1" x14ac:dyDescent="0.25">
      <c r="A511" s="32" t="str">
        <f>Controles!$B$2</f>
        <v>RS</v>
      </c>
      <c r="B511" s="32">
        <f>Controles!$C$2</f>
        <v>10</v>
      </c>
      <c r="C511" s="32" t="s">
        <v>5391</v>
      </c>
      <c r="D511" s="37"/>
      <c r="E511" s="37"/>
      <c r="F511" s="37"/>
      <c r="G511" s="37"/>
      <c r="H511" s="77"/>
      <c r="I511" s="77"/>
      <c r="J511" s="220">
        <f t="shared" si="84"/>
        <v>0</v>
      </c>
      <c r="K511" s="77"/>
      <c r="L511" s="77"/>
      <c r="M511" s="77"/>
      <c r="N511" s="220">
        <f t="shared" si="78"/>
        <v>0</v>
      </c>
      <c r="O511" s="77"/>
      <c r="P511" s="77"/>
      <c r="Q511" s="145">
        <f t="shared" si="85"/>
        <v>0</v>
      </c>
      <c r="R511" s="151">
        <f t="shared" si="79"/>
        <v>0</v>
      </c>
      <c r="S511" s="145">
        <f t="shared" si="80"/>
        <v>0</v>
      </c>
      <c r="T511" s="145">
        <f t="shared" si="81"/>
        <v>0</v>
      </c>
      <c r="U511" s="145">
        <f t="shared" si="82"/>
        <v>0</v>
      </c>
      <c r="V511" s="145">
        <f t="shared" si="83"/>
        <v>0</v>
      </c>
      <c r="W511" s="151">
        <f t="shared" si="86"/>
        <v>0</v>
      </c>
      <c r="X511" s="247" t="str">
        <f t="shared" si="88"/>
        <v>NÃO</v>
      </c>
      <c r="Y511" s="242">
        <f t="shared" si="87"/>
        <v>0</v>
      </c>
      <c r="Z511" s="243" t="s">
        <v>42</v>
      </c>
      <c r="AA511" s="243" t="s">
        <v>4196</v>
      </c>
      <c r="AB511" s="243">
        <v>2925105</v>
      </c>
      <c r="AC511" s="243"/>
      <c r="AD511" s="243"/>
    </row>
    <row r="512" spans="1:30" s="33" customFormat="1" ht="19.5" customHeight="1" x14ac:dyDescent="0.25">
      <c r="A512" s="32" t="str">
        <f>Controles!$B$2</f>
        <v>RS</v>
      </c>
      <c r="B512" s="32">
        <f>Controles!$C$2</f>
        <v>10</v>
      </c>
      <c r="C512" s="32" t="s">
        <v>5391</v>
      </c>
      <c r="D512" s="37"/>
      <c r="E512" s="37"/>
      <c r="F512" s="37"/>
      <c r="G512" s="37"/>
      <c r="H512" s="77"/>
      <c r="I512" s="77"/>
      <c r="J512" s="220">
        <f t="shared" si="84"/>
        <v>0</v>
      </c>
      <c r="K512" s="77"/>
      <c r="L512" s="77"/>
      <c r="M512" s="77"/>
      <c r="N512" s="220">
        <f t="shared" si="78"/>
        <v>0</v>
      </c>
      <c r="O512" s="77"/>
      <c r="P512" s="77"/>
      <c r="Q512" s="145">
        <f t="shared" si="85"/>
        <v>0</v>
      </c>
      <c r="R512" s="151">
        <f t="shared" si="79"/>
        <v>0</v>
      </c>
      <c r="S512" s="145">
        <f t="shared" si="80"/>
        <v>0</v>
      </c>
      <c r="T512" s="145">
        <f t="shared" si="81"/>
        <v>0</v>
      </c>
      <c r="U512" s="145">
        <f t="shared" si="82"/>
        <v>0</v>
      </c>
      <c r="V512" s="145">
        <f t="shared" si="83"/>
        <v>0</v>
      </c>
      <c r="W512" s="151">
        <f t="shared" si="86"/>
        <v>0</v>
      </c>
      <c r="X512" s="247" t="str">
        <f t="shared" si="88"/>
        <v>NÃO</v>
      </c>
      <c r="Y512" s="242">
        <f t="shared" si="87"/>
        <v>0</v>
      </c>
      <c r="Z512" s="243" t="s">
        <v>42</v>
      </c>
      <c r="AA512" s="243" t="s">
        <v>4201</v>
      </c>
      <c r="AB512" s="243">
        <v>2925204</v>
      </c>
      <c r="AC512" s="243"/>
      <c r="AD512" s="243"/>
    </row>
    <row r="513" spans="1:30" s="33" customFormat="1" ht="19.5" customHeight="1" x14ac:dyDescent="0.25">
      <c r="A513" s="32" t="str">
        <f>Controles!$B$2</f>
        <v>RS</v>
      </c>
      <c r="B513" s="32">
        <f>Controles!$C$2</f>
        <v>10</v>
      </c>
      <c r="C513" s="32" t="s">
        <v>5391</v>
      </c>
      <c r="D513" s="37"/>
      <c r="E513" s="37"/>
      <c r="F513" s="37"/>
      <c r="G513" s="37"/>
      <c r="H513" s="77"/>
      <c r="I513" s="77"/>
      <c r="J513" s="220">
        <f t="shared" si="84"/>
        <v>0</v>
      </c>
      <c r="K513" s="77"/>
      <c r="L513" s="77"/>
      <c r="M513" s="77"/>
      <c r="N513" s="220">
        <f t="shared" si="78"/>
        <v>0</v>
      </c>
      <c r="O513" s="77"/>
      <c r="P513" s="77"/>
      <c r="Q513" s="145">
        <f t="shared" si="85"/>
        <v>0</v>
      </c>
      <c r="R513" s="151">
        <f t="shared" si="79"/>
        <v>0</v>
      </c>
      <c r="S513" s="145">
        <f t="shared" si="80"/>
        <v>0</v>
      </c>
      <c r="T513" s="145">
        <f t="shared" si="81"/>
        <v>0</v>
      </c>
      <c r="U513" s="145">
        <f t="shared" si="82"/>
        <v>0</v>
      </c>
      <c r="V513" s="145">
        <f t="shared" si="83"/>
        <v>0</v>
      </c>
      <c r="W513" s="151">
        <f t="shared" si="86"/>
        <v>0</v>
      </c>
      <c r="X513" s="247" t="str">
        <f t="shared" si="88"/>
        <v>NÃO</v>
      </c>
      <c r="Y513" s="242">
        <f t="shared" si="87"/>
        <v>0</v>
      </c>
      <c r="Z513" s="243" t="s">
        <v>42</v>
      </c>
      <c r="AA513" s="243" t="s">
        <v>4206</v>
      </c>
      <c r="AB513" s="243">
        <v>2925253</v>
      </c>
      <c r="AC513" s="243"/>
      <c r="AD513" s="243"/>
    </row>
    <row r="514" spans="1:30" s="33" customFormat="1" ht="19.5" customHeight="1" x14ac:dyDescent="0.25">
      <c r="A514" s="32" t="str">
        <f>Controles!$B$2</f>
        <v>RS</v>
      </c>
      <c r="B514" s="32">
        <f>Controles!$C$2</f>
        <v>10</v>
      </c>
      <c r="C514" s="32" t="s">
        <v>5391</v>
      </c>
      <c r="D514" s="37"/>
      <c r="E514" s="37"/>
      <c r="F514" s="37"/>
      <c r="G514" s="37"/>
      <c r="H514" s="77"/>
      <c r="I514" s="77"/>
      <c r="J514" s="220">
        <f t="shared" si="84"/>
        <v>0</v>
      </c>
      <c r="K514" s="77"/>
      <c r="L514" s="77"/>
      <c r="M514" s="77"/>
      <c r="N514" s="220">
        <f t="shared" ref="N514:N577" si="89">L514+M514</f>
        <v>0</v>
      </c>
      <c r="O514" s="77"/>
      <c r="P514" s="77"/>
      <c r="Q514" s="145">
        <f t="shared" si="85"/>
        <v>0</v>
      </c>
      <c r="R514" s="151">
        <f t="shared" ref="R514:R577" si="90">IF(AND(N514&gt;0,H514+I514=0),"VERIFICAR",0)</f>
        <v>0</v>
      </c>
      <c r="S514" s="145">
        <f t="shared" ref="S514:S577" si="91">IF(AND(I514=0,(K514-N514)&lt;0),"ERRO",0)</f>
        <v>0</v>
      </c>
      <c r="T514" s="145">
        <f t="shared" ref="T514:T577" si="92">IF(AND(I514=0,O514&gt;N514),"ERRO",0)</f>
        <v>0</v>
      </c>
      <c r="U514" s="145">
        <f t="shared" ref="U514:U577" si="93">IF(O514&gt;0, IF(H514= 0, IF(I514=0, "ERRO",0),0),0)</f>
        <v>0</v>
      </c>
      <c r="V514" s="145">
        <f t="shared" ref="V514:V577" si="94">IF(P514&gt;0, IF(H514= 0, IF(I514=0, "ERRO",0),0),0)</f>
        <v>0</v>
      </c>
      <c r="W514" s="151">
        <f t="shared" si="86"/>
        <v>0</v>
      </c>
      <c r="X514" s="247" t="str">
        <f t="shared" si="88"/>
        <v>NÃO</v>
      </c>
      <c r="Y514" s="242">
        <f t="shared" si="87"/>
        <v>0</v>
      </c>
      <c r="Z514" s="243" t="s">
        <v>42</v>
      </c>
      <c r="AA514" s="243" t="s">
        <v>4211</v>
      </c>
      <c r="AB514" s="243">
        <v>2925303</v>
      </c>
      <c r="AC514" s="243"/>
      <c r="AD514" s="243"/>
    </row>
    <row r="515" spans="1:30" s="33" customFormat="1" ht="19.5" customHeight="1" x14ac:dyDescent="0.25">
      <c r="A515" s="32" t="str">
        <f>Controles!$B$2</f>
        <v>RS</v>
      </c>
      <c r="B515" s="32">
        <f>Controles!$C$2</f>
        <v>10</v>
      </c>
      <c r="C515" s="32" t="s">
        <v>5391</v>
      </c>
      <c r="D515" s="37"/>
      <c r="E515" s="37"/>
      <c r="F515" s="37"/>
      <c r="G515" s="37"/>
      <c r="H515" s="77"/>
      <c r="I515" s="77"/>
      <c r="J515" s="220">
        <f t="shared" ref="J515:J578" si="95">SUM(H515:I515)</f>
        <v>0</v>
      </c>
      <c r="K515" s="77"/>
      <c r="L515" s="77"/>
      <c r="M515" s="77"/>
      <c r="N515" s="220">
        <f t="shared" si="89"/>
        <v>0</v>
      </c>
      <c r="O515" s="77"/>
      <c r="P515" s="77"/>
      <c r="Q515" s="145">
        <f t="shared" ref="Q515:Q578" si="96">IF(H515&gt;N515,"ERRO",0)</f>
        <v>0</v>
      </c>
      <c r="R515" s="151">
        <f t="shared" si="90"/>
        <v>0</v>
      </c>
      <c r="S515" s="145">
        <f t="shared" si="91"/>
        <v>0</v>
      </c>
      <c r="T515" s="145">
        <f t="shared" si="92"/>
        <v>0</v>
      </c>
      <c r="U515" s="145">
        <f t="shared" si="93"/>
        <v>0</v>
      </c>
      <c r="V515" s="145">
        <f t="shared" si="94"/>
        <v>0</v>
      </c>
      <c r="W515" s="151">
        <f t="shared" ref="W515:W578" si="97">IF(O515+P515&gt;K515,"VERIFICAR",0)</f>
        <v>0</v>
      </c>
      <c r="X515" s="247" t="str">
        <f t="shared" si="88"/>
        <v>NÃO</v>
      </c>
      <c r="Y515" s="242">
        <f t="shared" ref="Y515:Y578" si="98">IF(X515="NÃO",0,1)</f>
        <v>0</v>
      </c>
      <c r="Z515" s="243" t="s">
        <v>42</v>
      </c>
      <c r="AA515" s="243" t="s">
        <v>4216</v>
      </c>
      <c r="AB515" s="243">
        <v>2925402</v>
      </c>
      <c r="AC515" s="243"/>
      <c r="AD515" s="243"/>
    </row>
    <row r="516" spans="1:30" s="33" customFormat="1" ht="19.5" customHeight="1" x14ac:dyDescent="0.25">
      <c r="A516" s="32" t="str">
        <f>Controles!$B$2</f>
        <v>RS</v>
      </c>
      <c r="B516" s="32">
        <f>Controles!$C$2</f>
        <v>10</v>
      </c>
      <c r="C516" s="32" t="s">
        <v>5391</v>
      </c>
      <c r="D516" s="37"/>
      <c r="E516" s="37"/>
      <c r="F516" s="37"/>
      <c r="G516" s="37"/>
      <c r="H516" s="77"/>
      <c r="I516" s="77"/>
      <c r="J516" s="220">
        <f t="shared" si="95"/>
        <v>0</v>
      </c>
      <c r="K516" s="77"/>
      <c r="L516" s="77"/>
      <c r="M516" s="77"/>
      <c r="N516" s="220">
        <f t="shared" si="89"/>
        <v>0</v>
      </c>
      <c r="O516" s="77"/>
      <c r="P516" s="77"/>
      <c r="Q516" s="145">
        <f t="shared" si="96"/>
        <v>0</v>
      </c>
      <c r="R516" s="151">
        <f t="shared" si="90"/>
        <v>0</v>
      </c>
      <c r="S516" s="145">
        <f t="shared" si="91"/>
        <v>0</v>
      </c>
      <c r="T516" s="145">
        <f t="shared" si="92"/>
        <v>0</v>
      </c>
      <c r="U516" s="145">
        <f t="shared" si="93"/>
        <v>0</v>
      </c>
      <c r="V516" s="145">
        <f t="shared" si="94"/>
        <v>0</v>
      </c>
      <c r="W516" s="151">
        <f t="shared" si="97"/>
        <v>0</v>
      </c>
      <c r="X516" s="247" t="str">
        <f t="shared" si="88"/>
        <v>NÃO</v>
      </c>
      <c r="Y516" s="242">
        <f t="shared" si="98"/>
        <v>0</v>
      </c>
      <c r="Z516" s="243" t="s">
        <v>42</v>
      </c>
      <c r="AA516" s="243" t="s">
        <v>4220</v>
      </c>
      <c r="AB516" s="243">
        <v>2925501</v>
      </c>
      <c r="AC516" s="243"/>
      <c r="AD516" s="243"/>
    </row>
    <row r="517" spans="1:30" s="33" customFormat="1" ht="19.5" customHeight="1" x14ac:dyDescent="0.25">
      <c r="A517" s="32" t="str">
        <f>Controles!$B$2</f>
        <v>RS</v>
      </c>
      <c r="B517" s="32">
        <f>Controles!$C$2</f>
        <v>10</v>
      </c>
      <c r="C517" s="32" t="s">
        <v>5391</v>
      </c>
      <c r="D517" s="37"/>
      <c r="E517" s="37"/>
      <c r="F517" s="37"/>
      <c r="G517" s="37"/>
      <c r="H517" s="77"/>
      <c r="I517" s="77"/>
      <c r="J517" s="220">
        <f t="shared" si="95"/>
        <v>0</v>
      </c>
      <c r="K517" s="77"/>
      <c r="L517" s="77"/>
      <c r="M517" s="77"/>
      <c r="N517" s="220">
        <f t="shared" si="89"/>
        <v>0</v>
      </c>
      <c r="O517" s="77"/>
      <c r="P517" s="77"/>
      <c r="Q517" s="145">
        <f t="shared" si="96"/>
        <v>0</v>
      </c>
      <c r="R517" s="151">
        <f t="shared" si="90"/>
        <v>0</v>
      </c>
      <c r="S517" s="145">
        <f t="shared" si="91"/>
        <v>0</v>
      </c>
      <c r="T517" s="145">
        <f t="shared" si="92"/>
        <v>0</v>
      </c>
      <c r="U517" s="145">
        <f t="shared" si="93"/>
        <v>0</v>
      </c>
      <c r="V517" s="145">
        <f t="shared" si="94"/>
        <v>0</v>
      </c>
      <c r="W517" s="151">
        <f t="shared" si="97"/>
        <v>0</v>
      </c>
      <c r="X517" s="247" t="str">
        <f t="shared" si="88"/>
        <v>NÃO</v>
      </c>
      <c r="Y517" s="242">
        <f t="shared" si="98"/>
        <v>0</v>
      </c>
      <c r="Z517" s="243" t="s">
        <v>42</v>
      </c>
      <c r="AA517" s="243" t="s">
        <v>2929</v>
      </c>
      <c r="AB517" s="243">
        <v>2925600</v>
      </c>
      <c r="AC517" s="243"/>
      <c r="AD517" s="243"/>
    </row>
    <row r="518" spans="1:30" s="33" customFormat="1" ht="19.5" customHeight="1" x14ac:dyDescent="0.25">
      <c r="A518" s="32" t="str">
        <f>Controles!$B$2</f>
        <v>RS</v>
      </c>
      <c r="B518" s="32">
        <f>Controles!$C$2</f>
        <v>10</v>
      </c>
      <c r="C518" s="32" t="s">
        <v>5391</v>
      </c>
      <c r="D518" s="37"/>
      <c r="E518" s="37"/>
      <c r="F518" s="37"/>
      <c r="G518" s="37"/>
      <c r="H518" s="77"/>
      <c r="I518" s="77"/>
      <c r="J518" s="220">
        <f t="shared" si="95"/>
        <v>0</v>
      </c>
      <c r="K518" s="77"/>
      <c r="L518" s="77"/>
      <c r="M518" s="77"/>
      <c r="N518" s="220">
        <f t="shared" si="89"/>
        <v>0</v>
      </c>
      <c r="O518" s="77"/>
      <c r="P518" s="77"/>
      <c r="Q518" s="145">
        <f t="shared" si="96"/>
        <v>0</v>
      </c>
      <c r="R518" s="151">
        <f t="shared" si="90"/>
        <v>0</v>
      </c>
      <c r="S518" s="145">
        <f t="shared" si="91"/>
        <v>0</v>
      </c>
      <c r="T518" s="145">
        <f t="shared" si="92"/>
        <v>0</v>
      </c>
      <c r="U518" s="145">
        <f t="shared" si="93"/>
        <v>0</v>
      </c>
      <c r="V518" s="145">
        <f t="shared" si="94"/>
        <v>0</v>
      </c>
      <c r="W518" s="151">
        <f t="shared" si="97"/>
        <v>0</v>
      </c>
      <c r="X518" s="247" t="str">
        <f t="shared" ref="X518:X577" si="99">IF(AND(Q518=0,S518=0,T518=0,U518=0,V518=0), "NÃO", "SIM")</f>
        <v>NÃO</v>
      </c>
      <c r="Y518" s="242">
        <f t="shared" si="98"/>
        <v>0</v>
      </c>
      <c r="Z518" s="243" t="s">
        <v>42</v>
      </c>
      <c r="AA518" s="243" t="s">
        <v>4229</v>
      </c>
      <c r="AB518" s="243">
        <v>2925709</v>
      </c>
      <c r="AC518" s="243"/>
      <c r="AD518" s="243"/>
    </row>
    <row r="519" spans="1:30" s="33" customFormat="1" ht="19.5" customHeight="1" x14ac:dyDescent="0.25">
      <c r="A519" s="32" t="str">
        <f>Controles!$B$2</f>
        <v>RS</v>
      </c>
      <c r="B519" s="32">
        <f>Controles!$C$2</f>
        <v>10</v>
      </c>
      <c r="C519" s="32" t="s">
        <v>5391</v>
      </c>
      <c r="D519" s="37"/>
      <c r="E519" s="37"/>
      <c r="F519" s="37"/>
      <c r="G519" s="37"/>
      <c r="H519" s="77"/>
      <c r="I519" s="77"/>
      <c r="J519" s="220">
        <f t="shared" si="95"/>
        <v>0</v>
      </c>
      <c r="K519" s="77"/>
      <c r="L519" s="77"/>
      <c r="M519" s="77"/>
      <c r="N519" s="220">
        <f t="shared" si="89"/>
        <v>0</v>
      </c>
      <c r="O519" s="77"/>
      <c r="P519" s="77"/>
      <c r="Q519" s="145">
        <f t="shared" si="96"/>
        <v>0</v>
      </c>
      <c r="R519" s="151">
        <f t="shared" si="90"/>
        <v>0</v>
      </c>
      <c r="S519" s="145">
        <f t="shared" si="91"/>
        <v>0</v>
      </c>
      <c r="T519" s="145">
        <f t="shared" si="92"/>
        <v>0</v>
      </c>
      <c r="U519" s="145">
        <f t="shared" si="93"/>
        <v>0</v>
      </c>
      <c r="V519" s="145">
        <f t="shared" si="94"/>
        <v>0</v>
      </c>
      <c r="W519" s="151">
        <f t="shared" si="97"/>
        <v>0</v>
      </c>
      <c r="X519" s="247" t="str">
        <f t="shared" si="99"/>
        <v>NÃO</v>
      </c>
      <c r="Y519" s="242">
        <f t="shared" si="98"/>
        <v>0</v>
      </c>
      <c r="Z519" s="243" t="s">
        <v>42</v>
      </c>
      <c r="AA519" s="243" t="s">
        <v>4234</v>
      </c>
      <c r="AB519" s="243">
        <v>2925758</v>
      </c>
      <c r="AC519" s="243"/>
      <c r="AD519" s="243"/>
    </row>
    <row r="520" spans="1:30" s="33" customFormat="1" ht="19.5" customHeight="1" x14ac:dyDescent="0.25">
      <c r="A520" s="32" t="str">
        <f>Controles!$B$2</f>
        <v>RS</v>
      </c>
      <c r="B520" s="32">
        <f>Controles!$C$2</f>
        <v>10</v>
      </c>
      <c r="C520" s="32" t="s">
        <v>5391</v>
      </c>
      <c r="D520" s="37"/>
      <c r="E520" s="37"/>
      <c r="F520" s="37"/>
      <c r="G520" s="37"/>
      <c r="H520" s="77"/>
      <c r="I520" s="77"/>
      <c r="J520" s="220">
        <f t="shared" si="95"/>
        <v>0</v>
      </c>
      <c r="K520" s="77"/>
      <c r="L520" s="77"/>
      <c r="M520" s="77"/>
      <c r="N520" s="220">
        <f t="shared" si="89"/>
        <v>0</v>
      </c>
      <c r="O520" s="77"/>
      <c r="P520" s="77"/>
      <c r="Q520" s="145">
        <f t="shared" si="96"/>
        <v>0</v>
      </c>
      <c r="R520" s="151">
        <f t="shared" si="90"/>
        <v>0</v>
      </c>
      <c r="S520" s="145">
        <f t="shared" si="91"/>
        <v>0</v>
      </c>
      <c r="T520" s="145">
        <f t="shared" si="92"/>
        <v>0</v>
      </c>
      <c r="U520" s="145">
        <f t="shared" si="93"/>
        <v>0</v>
      </c>
      <c r="V520" s="145">
        <f t="shared" si="94"/>
        <v>0</v>
      </c>
      <c r="W520" s="151">
        <f t="shared" si="97"/>
        <v>0</v>
      </c>
      <c r="X520" s="247" t="str">
        <f t="shared" si="99"/>
        <v>NÃO</v>
      </c>
      <c r="Y520" s="242">
        <f t="shared" si="98"/>
        <v>0</v>
      </c>
      <c r="Z520" s="243" t="s">
        <v>42</v>
      </c>
      <c r="AA520" s="243" t="s">
        <v>2991</v>
      </c>
      <c r="AB520" s="243">
        <v>2925808</v>
      </c>
      <c r="AC520" s="243"/>
      <c r="AD520" s="243"/>
    </row>
    <row r="521" spans="1:30" s="33" customFormat="1" ht="19.5" customHeight="1" x14ac:dyDescent="0.25">
      <c r="A521" s="32" t="str">
        <f>Controles!$B$2</f>
        <v>RS</v>
      </c>
      <c r="B521" s="32">
        <f>Controles!$C$2</f>
        <v>10</v>
      </c>
      <c r="C521" s="32" t="s">
        <v>5391</v>
      </c>
      <c r="D521" s="37"/>
      <c r="E521" s="37"/>
      <c r="F521" s="37"/>
      <c r="G521" s="37"/>
      <c r="H521" s="77"/>
      <c r="I521" s="77"/>
      <c r="J521" s="220">
        <f t="shared" si="95"/>
        <v>0</v>
      </c>
      <c r="K521" s="77"/>
      <c r="L521" s="77"/>
      <c r="M521" s="77"/>
      <c r="N521" s="220">
        <f t="shared" si="89"/>
        <v>0</v>
      </c>
      <c r="O521" s="77"/>
      <c r="P521" s="77"/>
      <c r="Q521" s="145">
        <f t="shared" si="96"/>
        <v>0</v>
      </c>
      <c r="R521" s="151">
        <f t="shared" si="90"/>
        <v>0</v>
      </c>
      <c r="S521" s="145">
        <f t="shared" si="91"/>
        <v>0</v>
      </c>
      <c r="T521" s="145">
        <f t="shared" si="92"/>
        <v>0</v>
      </c>
      <c r="U521" s="145">
        <f t="shared" si="93"/>
        <v>0</v>
      </c>
      <c r="V521" s="145">
        <f t="shared" si="94"/>
        <v>0</v>
      </c>
      <c r="W521" s="151">
        <f t="shared" si="97"/>
        <v>0</v>
      </c>
      <c r="X521" s="247" t="str">
        <f t="shared" si="99"/>
        <v>NÃO</v>
      </c>
      <c r="Y521" s="242">
        <f t="shared" si="98"/>
        <v>0</v>
      </c>
      <c r="Z521" s="243" t="s">
        <v>42</v>
      </c>
      <c r="AA521" s="243" t="s">
        <v>4243</v>
      </c>
      <c r="AB521" s="243">
        <v>2925907</v>
      </c>
      <c r="AC521" s="243"/>
      <c r="AD521" s="243"/>
    </row>
    <row r="522" spans="1:30" s="33" customFormat="1" ht="19.5" customHeight="1" x14ac:dyDescent="0.25">
      <c r="A522" s="32" t="str">
        <f>Controles!$B$2</f>
        <v>RS</v>
      </c>
      <c r="B522" s="32">
        <f>Controles!$C$2</f>
        <v>10</v>
      </c>
      <c r="C522" s="32" t="s">
        <v>5391</v>
      </c>
      <c r="D522" s="37"/>
      <c r="E522" s="37"/>
      <c r="F522" s="37"/>
      <c r="G522" s="37"/>
      <c r="H522" s="77"/>
      <c r="I522" s="77"/>
      <c r="J522" s="220">
        <f t="shared" si="95"/>
        <v>0</v>
      </c>
      <c r="K522" s="77"/>
      <c r="L522" s="77"/>
      <c r="M522" s="77"/>
      <c r="N522" s="220">
        <f t="shared" si="89"/>
        <v>0</v>
      </c>
      <c r="O522" s="77"/>
      <c r="P522" s="77"/>
      <c r="Q522" s="145">
        <f t="shared" si="96"/>
        <v>0</v>
      </c>
      <c r="R522" s="151">
        <f t="shared" si="90"/>
        <v>0</v>
      </c>
      <c r="S522" s="145">
        <f t="shared" si="91"/>
        <v>0</v>
      </c>
      <c r="T522" s="145">
        <f t="shared" si="92"/>
        <v>0</v>
      </c>
      <c r="U522" s="145">
        <f t="shared" si="93"/>
        <v>0</v>
      </c>
      <c r="V522" s="145">
        <f t="shared" si="94"/>
        <v>0</v>
      </c>
      <c r="W522" s="151">
        <f t="shared" si="97"/>
        <v>0</v>
      </c>
      <c r="X522" s="247" t="str">
        <f t="shared" si="99"/>
        <v>NÃO</v>
      </c>
      <c r="Y522" s="242">
        <f t="shared" si="98"/>
        <v>0</v>
      </c>
      <c r="Z522" s="243" t="s">
        <v>42</v>
      </c>
      <c r="AA522" s="243" t="s">
        <v>4248</v>
      </c>
      <c r="AB522" s="243">
        <v>2925931</v>
      </c>
      <c r="AC522" s="243"/>
      <c r="AD522" s="243"/>
    </row>
    <row r="523" spans="1:30" s="33" customFormat="1" ht="19.5" customHeight="1" x14ac:dyDescent="0.25">
      <c r="A523" s="32" t="str">
        <f>Controles!$B$2</f>
        <v>RS</v>
      </c>
      <c r="B523" s="32">
        <f>Controles!$C$2</f>
        <v>10</v>
      </c>
      <c r="C523" s="32" t="s">
        <v>5391</v>
      </c>
      <c r="D523" s="37"/>
      <c r="E523" s="37"/>
      <c r="F523" s="37"/>
      <c r="G523" s="37"/>
      <c r="H523" s="77"/>
      <c r="I523" s="77"/>
      <c r="J523" s="220">
        <f t="shared" si="95"/>
        <v>0</v>
      </c>
      <c r="K523" s="77"/>
      <c r="L523" s="77"/>
      <c r="M523" s="77"/>
      <c r="N523" s="220">
        <f t="shared" si="89"/>
        <v>0</v>
      </c>
      <c r="O523" s="77"/>
      <c r="P523" s="77"/>
      <c r="Q523" s="145">
        <f t="shared" si="96"/>
        <v>0</v>
      </c>
      <c r="R523" s="151">
        <f t="shared" si="90"/>
        <v>0</v>
      </c>
      <c r="S523" s="145">
        <f t="shared" si="91"/>
        <v>0</v>
      </c>
      <c r="T523" s="145">
        <f t="shared" si="92"/>
        <v>0</v>
      </c>
      <c r="U523" s="145">
        <f t="shared" si="93"/>
        <v>0</v>
      </c>
      <c r="V523" s="145">
        <f t="shared" si="94"/>
        <v>0</v>
      </c>
      <c r="W523" s="151">
        <f t="shared" si="97"/>
        <v>0</v>
      </c>
      <c r="X523" s="247" t="str">
        <f t="shared" si="99"/>
        <v>NÃO</v>
      </c>
      <c r="Y523" s="242">
        <f t="shared" si="98"/>
        <v>0</v>
      </c>
      <c r="Z523" s="243" t="s">
        <v>42</v>
      </c>
      <c r="AA523" s="243" t="s">
        <v>4253</v>
      </c>
      <c r="AB523" s="243">
        <v>2925956</v>
      </c>
      <c r="AC523" s="243"/>
      <c r="AD523" s="243"/>
    </row>
    <row r="524" spans="1:30" s="33" customFormat="1" ht="19.5" customHeight="1" x14ac:dyDescent="0.25">
      <c r="A524" s="32" t="str">
        <f>Controles!$B$2</f>
        <v>RS</v>
      </c>
      <c r="B524" s="32">
        <f>Controles!$C$2</f>
        <v>10</v>
      </c>
      <c r="C524" s="32" t="s">
        <v>5391</v>
      </c>
      <c r="D524" s="37"/>
      <c r="E524" s="37"/>
      <c r="F524" s="37"/>
      <c r="G524" s="37"/>
      <c r="H524" s="77"/>
      <c r="I524" s="77"/>
      <c r="J524" s="220">
        <f t="shared" si="95"/>
        <v>0</v>
      </c>
      <c r="K524" s="77"/>
      <c r="L524" s="77"/>
      <c r="M524" s="77"/>
      <c r="N524" s="220">
        <f t="shared" si="89"/>
        <v>0</v>
      </c>
      <c r="O524" s="77"/>
      <c r="P524" s="77"/>
      <c r="Q524" s="145">
        <f t="shared" si="96"/>
        <v>0</v>
      </c>
      <c r="R524" s="151">
        <f t="shared" si="90"/>
        <v>0</v>
      </c>
      <c r="S524" s="145">
        <f t="shared" si="91"/>
        <v>0</v>
      </c>
      <c r="T524" s="145">
        <f t="shared" si="92"/>
        <v>0</v>
      </c>
      <c r="U524" s="145">
        <f t="shared" si="93"/>
        <v>0</v>
      </c>
      <c r="V524" s="145">
        <f t="shared" si="94"/>
        <v>0</v>
      </c>
      <c r="W524" s="151">
        <f t="shared" si="97"/>
        <v>0</v>
      </c>
      <c r="X524" s="247" t="str">
        <f t="shared" si="99"/>
        <v>NÃO</v>
      </c>
      <c r="Y524" s="242">
        <f t="shared" si="98"/>
        <v>0</v>
      </c>
      <c r="Z524" s="243" t="s">
        <v>42</v>
      </c>
      <c r="AA524" s="243" t="s">
        <v>4257</v>
      </c>
      <c r="AB524" s="243">
        <v>2926004</v>
      </c>
      <c r="AC524" s="243"/>
      <c r="AD524" s="243"/>
    </row>
    <row r="525" spans="1:30" s="33" customFormat="1" ht="19.5" customHeight="1" x14ac:dyDescent="0.25">
      <c r="A525" s="32" t="str">
        <f>Controles!$B$2</f>
        <v>RS</v>
      </c>
      <c r="B525" s="32">
        <f>Controles!$C$2</f>
        <v>10</v>
      </c>
      <c r="C525" s="32" t="s">
        <v>5391</v>
      </c>
      <c r="D525" s="37"/>
      <c r="E525" s="37"/>
      <c r="F525" s="37"/>
      <c r="G525" s="37"/>
      <c r="H525" s="77"/>
      <c r="I525" s="77"/>
      <c r="J525" s="220">
        <f t="shared" si="95"/>
        <v>0</v>
      </c>
      <c r="K525" s="77"/>
      <c r="L525" s="77"/>
      <c r="M525" s="77"/>
      <c r="N525" s="220">
        <f t="shared" si="89"/>
        <v>0</v>
      </c>
      <c r="O525" s="77"/>
      <c r="P525" s="77"/>
      <c r="Q525" s="145">
        <f t="shared" si="96"/>
        <v>0</v>
      </c>
      <c r="R525" s="151">
        <f t="shared" si="90"/>
        <v>0</v>
      </c>
      <c r="S525" s="145">
        <f t="shared" si="91"/>
        <v>0</v>
      </c>
      <c r="T525" s="145">
        <f t="shared" si="92"/>
        <v>0</v>
      </c>
      <c r="U525" s="145">
        <f t="shared" si="93"/>
        <v>0</v>
      </c>
      <c r="V525" s="145">
        <f t="shared" si="94"/>
        <v>0</v>
      </c>
      <c r="W525" s="151">
        <f t="shared" si="97"/>
        <v>0</v>
      </c>
      <c r="X525" s="247" t="str">
        <f t="shared" si="99"/>
        <v>NÃO</v>
      </c>
      <c r="Y525" s="242">
        <f t="shared" si="98"/>
        <v>0</v>
      </c>
      <c r="Z525" s="243" t="s">
        <v>42</v>
      </c>
      <c r="AA525" s="243" t="s">
        <v>4261</v>
      </c>
      <c r="AB525" s="243">
        <v>2926103</v>
      </c>
      <c r="AC525" s="243"/>
      <c r="AD525" s="243"/>
    </row>
    <row r="526" spans="1:30" s="33" customFormat="1" ht="19.5" customHeight="1" x14ac:dyDescent="0.25">
      <c r="A526" s="32" t="str">
        <f>Controles!$B$2</f>
        <v>RS</v>
      </c>
      <c r="B526" s="32">
        <f>Controles!$C$2</f>
        <v>10</v>
      </c>
      <c r="C526" s="32" t="s">
        <v>5391</v>
      </c>
      <c r="D526" s="37"/>
      <c r="E526" s="37"/>
      <c r="F526" s="37"/>
      <c r="G526" s="37"/>
      <c r="H526" s="77"/>
      <c r="I526" s="77"/>
      <c r="J526" s="220">
        <f t="shared" si="95"/>
        <v>0</v>
      </c>
      <c r="K526" s="77"/>
      <c r="L526" s="77"/>
      <c r="M526" s="77"/>
      <c r="N526" s="220">
        <f t="shared" si="89"/>
        <v>0</v>
      </c>
      <c r="O526" s="77"/>
      <c r="P526" s="77"/>
      <c r="Q526" s="145">
        <f t="shared" si="96"/>
        <v>0</v>
      </c>
      <c r="R526" s="151">
        <f t="shared" si="90"/>
        <v>0</v>
      </c>
      <c r="S526" s="145">
        <f t="shared" si="91"/>
        <v>0</v>
      </c>
      <c r="T526" s="145">
        <f t="shared" si="92"/>
        <v>0</v>
      </c>
      <c r="U526" s="145">
        <f t="shared" si="93"/>
        <v>0</v>
      </c>
      <c r="V526" s="145">
        <f t="shared" si="94"/>
        <v>0</v>
      </c>
      <c r="W526" s="151">
        <f t="shared" si="97"/>
        <v>0</v>
      </c>
      <c r="X526" s="247" t="str">
        <f t="shared" si="99"/>
        <v>NÃO</v>
      </c>
      <c r="Y526" s="242">
        <f t="shared" si="98"/>
        <v>0</v>
      </c>
      <c r="Z526" s="243" t="s">
        <v>42</v>
      </c>
      <c r="AA526" s="243" t="s">
        <v>4266</v>
      </c>
      <c r="AB526" s="243">
        <v>2926202</v>
      </c>
      <c r="AC526" s="243"/>
      <c r="AD526" s="243"/>
    </row>
    <row r="527" spans="1:30" s="33" customFormat="1" ht="19.5" customHeight="1" x14ac:dyDescent="0.25">
      <c r="A527" s="32" t="str">
        <f>Controles!$B$2</f>
        <v>RS</v>
      </c>
      <c r="B527" s="32">
        <f>Controles!$C$2</f>
        <v>10</v>
      </c>
      <c r="C527" s="32" t="s">
        <v>5391</v>
      </c>
      <c r="D527" s="37"/>
      <c r="E527" s="37"/>
      <c r="F527" s="37"/>
      <c r="G527" s="37"/>
      <c r="H527" s="77"/>
      <c r="I527" s="77"/>
      <c r="J527" s="220">
        <f t="shared" si="95"/>
        <v>0</v>
      </c>
      <c r="K527" s="77"/>
      <c r="L527" s="77"/>
      <c r="M527" s="77"/>
      <c r="N527" s="220">
        <f t="shared" si="89"/>
        <v>0</v>
      </c>
      <c r="O527" s="77"/>
      <c r="P527" s="77"/>
      <c r="Q527" s="145">
        <f t="shared" si="96"/>
        <v>0</v>
      </c>
      <c r="R527" s="151">
        <f t="shared" si="90"/>
        <v>0</v>
      </c>
      <c r="S527" s="145">
        <f t="shared" si="91"/>
        <v>0</v>
      </c>
      <c r="T527" s="145">
        <f t="shared" si="92"/>
        <v>0</v>
      </c>
      <c r="U527" s="145">
        <f t="shared" si="93"/>
        <v>0</v>
      </c>
      <c r="V527" s="145">
        <f t="shared" si="94"/>
        <v>0</v>
      </c>
      <c r="W527" s="151">
        <f t="shared" si="97"/>
        <v>0</v>
      </c>
      <c r="X527" s="247" t="str">
        <f t="shared" si="99"/>
        <v>NÃO</v>
      </c>
      <c r="Y527" s="242">
        <f t="shared" si="98"/>
        <v>0</v>
      </c>
      <c r="Z527" s="243" t="s">
        <v>42</v>
      </c>
      <c r="AA527" s="243" t="s">
        <v>4271</v>
      </c>
      <c r="AB527" s="243">
        <v>2926301</v>
      </c>
      <c r="AC527" s="243"/>
      <c r="AD527" s="243"/>
    </row>
    <row r="528" spans="1:30" s="33" customFormat="1" ht="19.5" customHeight="1" x14ac:dyDescent="0.25">
      <c r="A528" s="32" t="str">
        <f>Controles!$B$2</f>
        <v>RS</v>
      </c>
      <c r="B528" s="32">
        <f>Controles!$C$2</f>
        <v>10</v>
      </c>
      <c r="C528" s="32" t="s">
        <v>5391</v>
      </c>
      <c r="D528" s="37"/>
      <c r="E528" s="37"/>
      <c r="F528" s="37"/>
      <c r="G528" s="37"/>
      <c r="H528" s="77"/>
      <c r="I528" s="77"/>
      <c r="J528" s="220">
        <f t="shared" si="95"/>
        <v>0</v>
      </c>
      <c r="K528" s="77"/>
      <c r="L528" s="77"/>
      <c r="M528" s="77"/>
      <c r="N528" s="220">
        <f t="shared" si="89"/>
        <v>0</v>
      </c>
      <c r="O528" s="77"/>
      <c r="P528" s="77"/>
      <c r="Q528" s="145">
        <f t="shared" si="96"/>
        <v>0</v>
      </c>
      <c r="R528" s="151">
        <f t="shared" si="90"/>
        <v>0</v>
      </c>
      <c r="S528" s="145">
        <f t="shared" si="91"/>
        <v>0</v>
      </c>
      <c r="T528" s="145">
        <f t="shared" si="92"/>
        <v>0</v>
      </c>
      <c r="U528" s="145">
        <f t="shared" si="93"/>
        <v>0</v>
      </c>
      <c r="V528" s="145">
        <f t="shared" si="94"/>
        <v>0</v>
      </c>
      <c r="W528" s="151">
        <f t="shared" si="97"/>
        <v>0</v>
      </c>
      <c r="X528" s="247" t="str">
        <f t="shared" si="99"/>
        <v>NÃO</v>
      </c>
      <c r="Y528" s="242">
        <f t="shared" si="98"/>
        <v>0</v>
      </c>
      <c r="Z528" s="243" t="s">
        <v>42</v>
      </c>
      <c r="AA528" s="243" t="s">
        <v>2448</v>
      </c>
      <c r="AB528" s="243">
        <v>2926400</v>
      </c>
      <c r="AC528" s="243"/>
      <c r="AD528" s="243"/>
    </row>
    <row r="529" spans="1:30" s="33" customFormat="1" ht="19.5" customHeight="1" x14ac:dyDescent="0.25">
      <c r="A529" s="32" t="str">
        <f>Controles!$B$2</f>
        <v>RS</v>
      </c>
      <c r="B529" s="32">
        <f>Controles!$C$2</f>
        <v>10</v>
      </c>
      <c r="C529" s="32" t="s">
        <v>5391</v>
      </c>
      <c r="D529" s="37"/>
      <c r="E529" s="37"/>
      <c r="F529" s="37"/>
      <c r="G529" s="37"/>
      <c r="H529" s="77"/>
      <c r="I529" s="77"/>
      <c r="J529" s="220">
        <f t="shared" si="95"/>
        <v>0</v>
      </c>
      <c r="K529" s="77"/>
      <c r="L529" s="77"/>
      <c r="M529" s="77"/>
      <c r="N529" s="220">
        <f t="shared" si="89"/>
        <v>0</v>
      </c>
      <c r="O529" s="77"/>
      <c r="P529" s="77"/>
      <c r="Q529" s="145">
        <f t="shared" si="96"/>
        <v>0</v>
      </c>
      <c r="R529" s="151">
        <f t="shared" si="90"/>
        <v>0</v>
      </c>
      <c r="S529" s="145">
        <f t="shared" si="91"/>
        <v>0</v>
      </c>
      <c r="T529" s="145">
        <f t="shared" si="92"/>
        <v>0</v>
      </c>
      <c r="U529" s="145">
        <f t="shared" si="93"/>
        <v>0</v>
      </c>
      <c r="V529" s="145">
        <f t="shared" si="94"/>
        <v>0</v>
      </c>
      <c r="W529" s="151">
        <f t="shared" si="97"/>
        <v>0</v>
      </c>
      <c r="X529" s="247" t="str">
        <f t="shared" si="99"/>
        <v>NÃO</v>
      </c>
      <c r="Y529" s="242">
        <f t="shared" si="98"/>
        <v>0</v>
      </c>
      <c r="Z529" s="243" t="s">
        <v>42</v>
      </c>
      <c r="AA529" s="243" t="s">
        <v>4279</v>
      </c>
      <c r="AB529" s="243">
        <v>2926509</v>
      </c>
      <c r="AC529" s="243"/>
      <c r="AD529" s="243"/>
    </row>
    <row r="530" spans="1:30" s="33" customFormat="1" ht="19.5" customHeight="1" x14ac:dyDescent="0.25">
      <c r="A530" s="32" t="str">
        <f>Controles!$B$2</f>
        <v>RS</v>
      </c>
      <c r="B530" s="32">
        <f>Controles!$C$2</f>
        <v>10</v>
      </c>
      <c r="C530" s="32" t="s">
        <v>5391</v>
      </c>
      <c r="D530" s="37"/>
      <c r="E530" s="37"/>
      <c r="F530" s="37"/>
      <c r="G530" s="37"/>
      <c r="H530" s="77"/>
      <c r="I530" s="77"/>
      <c r="J530" s="220">
        <f t="shared" si="95"/>
        <v>0</v>
      </c>
      <c r="K530" s="77"/>
      <c r="L530" s="77"/>
      <c r="M530" s="77"/>
      <c r="N530" s="220">
        <f t="shared" si="89"/>
        <v>0</v>
      </c>
      <c r="O530" s="77"/>
      <c r="P530" s="77"/>
      <c r="Q530" s="145">
        <f t="shared" si="96"/>
        <v>0</v>
      </c>
      <c r="R530" s="151">
        <f t="shared" si="90"/>
        <v>0</v>
      </c>
      <c r="S530" s="145">
        <f t="shared" si="91"/>
        <v>0</v>
      </c>
      <c r="T530" s="145">
        <f t="shared" si="92"/>
        <v>0</v>
      </c>
      <c r="U530" s="145">
        <f t="shared" si="93"/>
        <v>0</v>
      </c>
      <c r="V530" s="145">
        <f t="shared" si="94"/>
        <v>0</v>
      </c>
      <c r="W530" s="151">
        <f t="shared" si="97"/>
        <v>0</v>
      </c>
      <c r="X530" s="247" t="str">
        <f t="shared" si="99"/>
        <v>NÃO</v>
      </c>
      <c r="Y530" s="242">
        <f t="shared" si="98"/>
        <v>0</v>
      </c>
      <c r="Z530" s="243" t="s">
        <v>42</v>
      </c>
      <c r="AA530" s="243" t="s">
        <v>4283</v>
      </c>
      <c r="AB530" s="243">
        <v>2926608</v>
      </c>
      <c r="AC530" s="243"/>
      <c r="AD530" s="243"/>
    </row>
    <row r="531" spans="1:30" s="33" customFormat="1" ht="19.5" customHeight="1" x14ac:dyDescent="0.25">
      <c r="A531" s="32" t="str">
        <f>Controles!$B$2</f>
        <v>RS</v>
      </c>
      <c r="B531" s="32">
        <f>Controles!$C$2</f>
        <v>10</v>
      </c>
      <c r="C531" s="32" t="s">
        <v>5391</v>
      </c>
      <c r="D531" s="37"/>
      <c r="E531" s="37"/>
      <c r="F531" s="37"/>
      <c r="G531" s="37"/>
      <c r="H531" s="77"/>
      <c r="I531" s="77"/>
      <c r="J531" s="220">
        <f t="shared" si="95"/>
        <v>0</v>
      </c>
      <c r="K531" s="77"/>
      <c r="L531" s="77"/>
      <c r="M531" s="77"/>
      <c r="N531" s="220">
        <f t="shared" si="89"/>
        <v>0</v>
      </c>
      <c r="O531" s="77"/>
      <c r="P531" s="77"/>
      <c r="Q531" s="145">
        <f t="shared" si="96"/>
        <v>0</v>
      </c>
      <c r="R531" s="151">
        <f t="shared" si="90"/>
        <v>0</v>
      </c>
      <c r="S531" s="145">
        <f t="shared" si="91"/>
        <v>0</v>
      </c>
      <c r="T531" s="145">
        <f t="shared" si="92"/>
        <v>0</v>
      </c>
      <c r="U531" s="145">
        <f t="shared" si="93"/>
        <v>0</v>
      </c>
      <c r="V531" s="145">
        <f t="shared" si="94"/>
        <v>0</v>
      </c>
      <c r="W531" s="151">
        <f t="shared" si="97"/>
        <v>0</v>
      </c>
      <c r="X531" s="247" t="str">
        <f t="shared" si="99"/>
        <v>NÃO</v>
      </c>
      <c r="Y531" s="242">
        <f t="shared" si="98"/>
        <v>0</v>
      </c>
      <c r="Z531" s="243" t="s">
        <v>42</v>
      </c>
      <c r="AA531" s="243" t="s">
        <v>4288</v>
      </c>
      <c r="AB531" s="243">
        <v>2926657</v>
      </c>
      <c r="AC531" s="243"/>
      <c r="AD531" s="243"/>
    </row>
    <row r="532" spans="1:30" s="33" customFormat="1" ht="19.5" customHeight="1" x14ac:dyDescent="0.25">
      <c r="A532" s="32" t="str">
        <f>Controles!$B$2</f>
        <v>RS</v>
      </c>
      <c r="B532" s="32">
        <f>Controles!$C$2</f>
        <v>10</v>
      </c>
      <c r="C532" s="32" t="s">
        <v>5391</v>
      </c>
      <c r="D532" s="37"/>
      <c r="E532" s="37"/>
      <c r="F532" s="37"/>
      <c r="G532" s="37"/>
      <c r="H532" s="77"/>
      <c r="I532" s="77"/>
      <c r="J532" s="220">
        <f t="shared" si="95"/>
        <v>0</v>
      </c>
      <c r="K532" s="77"/>
      <c r="L532" s="77"/>
      <c r="M532" s="77"/>
      <c r="N532" s="220">
        <f t="shared" si="89"/>
        <v>0</v>
      </c>
      <c r="O532" s="77"/>
      <c r="P532" s="77"/>
      <c r="Q532" s="145">
        <f t="shared" si="96"/>
        <v>0</v>
      </c>
      <c r="R532" s="151">
        <f t="shared" si="90"/>
        <v>0</v>
      </c>
      <c r="S532" s="145">
        <f t="shared" si="91"/>
        <v>0</v>
      </c>
      <c r="T532" s="145">
        <f t="shared" si="92"/>
        <v>0</v>
      </c>
      <c r="U532" s="145">
        <f t="shared" si="93"/>
        <v>0</v>
      </c>
      <c r="V532" s="145">
        <f t="shared" si="94"/>
        <v>0</v>
      </c>
      <c r="W532" s="151">
        <f t="shared" si="97"/>
        <v>0</v>
      </c>
      <c r="X532" s="247" t="str">
        <f t="shared" si="99"/>
        <v>NÃO</v>
      </c>
      <c r="Y532" s="242">
        <f t="shared" si="98"/>
        <v>0</v>
      </c>
      <c r="Z532" s="243" t="s">
        <v>42</v>
      </c>
      <c r="AA532" s="243" t="s">
        <v>4293</v>
      </c>
      <c r="AB532" s="243">
        <v>2926707</v>
      </c>
      <c r="AC532" s="243"/>
      <c r="AD532" s="243"/>
    </row>
    <row r="533" spans="1:30" s="33" customFormat="1" ht="19.5" customHeight="1" x14ac:dyDescent="0.25">
      <c r="A533" s="32" t="str">
        <f>Controles!$B$2</f>
        <v>RS</v>
      </c>
      <c r="B533" s="32">
        <f>Controles!$C$2</f>
        <v>10</v>
      </c>
      <c r="C533" s="32" t="s">
        <v>5391</v>
      </c>
      <c r="D533" s="37"/>
      <c r="E533" s="37"/>
      <c r="F533" s="37"/>
      <c r="G533" s="37"/>
      <c r="H533" s="77"/>
      <c r="I533" s="77"/>
      <c r="J533" s="220">
        <f t="shared" si="95"/>
        <v>0</v>
      </c>
      <c r="K533" s="77"/>
      <c r="L533" s="77"/>
      <c r="M533" s="77"/>
      <c r="N533" s="220">
        <f t="shared" si="89"/>
        <v>0</v>
      </c>
      <c r="O533" s="77"/>
      <c r="P533" s="77"/>
      <c r="Q533" s="145">
        <f t="shared" si="96"/>
        <v>0</v>
      </c>
      <c r="R533" s="151">
        <f t="shared" si="90"/>
        <v>0</v>
      </c>
      <c r="S533" s="145">
        <f t="shared" si="91"/>
        <v>0</v>
      </c>
      <c r="T533" s="145">
        <f t="shared" si="92"/>
        <v>0</v>
      </c>
      <c r="U533" s="145">
        <f t="shared" si="93"/>
        <v>0</v>
      </c>
      <c r="V533" s="145">
        <f t="shared" si="94"/>
        <v>0</v>
      </c>
      <c r="W533" s="151">
        <f t="shared" si="97"/>
        <v>0</v>
      </c>
      <c r="X533" s="247" t="str">
        <f t="shared" si="99"/>
        <v>NÃO</v>
      </c>
      <c r="Y533" s="242">
        <f t="shared" si="98"/>
        <v>0</v>
      </c>
      <c r="Z533" s="243" t="s">
        <v>42</v>
      </c>
      <c r="AA533" s="243" t="s">
        <v>4298</v>
      </c>
      <c r="AB533" s="243">
        <v>2926806</v>
      </c>
      <c r="AC533" s="243"/>
      <c r="AD533" s="243"/>
    </row>
    <row r="534" spans="1:30" s="33" customFormat="1" ht="19.5" customHeight="1" x14ac:dyDescent="0.25">
      <c r="A534" s="32" t="str">
        <f>Controles!$B$2</f>
        <v>RS</v>
      </c>
      <c r="B534" s="32">
        <f>Controles!$C$2</f>
        <v>10</v>
      </c>
      <c r="C534" s="32" t="s">
        <v>5391</v>
      </c>
      <c r="D534" s="37"/>
      <c r="E534" s="37"/>
      <c r="F534" s="37"/>
      <c r="G534" s="37"/>
      <c r="H534" s="77"/>
      <c r="I534" s="77"/>
      <c r="J534" s="220">
        <f t="shared" si="95"/>
        <v>0</v>
      </c>
      <c r="K534" s="77"/>
      <c r="L534" s="77"/>
      <c r="M534" s="77"/>
      <c r="N534" s="220">
        <f t="shared" si="89"/>
        <v>0</v>
      </c>
      <c r="O534" s="77"/>
      <c r="P534" s="77"/>
      <c r="Q534" s="145">
        <f t="shared" si="96"/>
        <v>0</v>
      </c>
      <c r="R534" s="151">
        <f t="shared" si="90"/>
        <v>0</v>
      </c>
      <c r="S534" s="145">
        <f t="shared" si="91"/>
        <v>0</v>
      </c>
      <c r="T534" s="145">
        <f t="shared" si="92"/>
        <v>0</v>
      </c>
      <c r="U534" s="145">
        <f t="shared" si="93"/>
        <v>0</v>
      </c>
      <c r="V534" s="145">
        <f t="shared" si="94"/>
        <v>0</v>
      </c>
      <c r="W534" s="151">
        <f t="shared" si="97"/>
        <v>0</v>
      </c>
      <c r="X534" s="247" t="str">
        <f t="shared" si="99"/>
        <v>NÃO</v>
      </c>
      <c r="Y534" s="242">
        <f t="shared" si="98"/>
        <v>0</v>
      </c>
      <c r="Z534" s="243" t="s">
        <v>42</v>
      </c>
      <c r="AA534" s="243" t="s">
        <v>4303</v>
      </c>
      <c r="AB534" s="243">
        <v>2926905</v>
      </c>
      <c r="AC534" s="243"/>
      <c r="AD534" s="243"/>
    </row>
    <row r="535" spans="1:30" s="33" customFormat="1" ht="19.5" customHeight="1" x14ac:dyDescent="0.25">
      <c r="A535" s="32" t="str">
        <f>Controles!$B$2</f>
        <v>RS</v>
      </c>
      <c r="B535" s="32">
        <f>Controles!$C$2</f>
        <v>10</v>
      </c>
      <c r="C535" s="32" t="s">
        <v>5391</v>
      </c>
      <c r="D535" s="37"/>
      <c r="E535" s="37"/>
      <c r="F535" s="37"/>
      <c r="G535" s="37"/>
      <c r="H535" s="77"/>
      <c r="I535" s="77"/>
      <c r="J535" s="220">
        <f t="shared" si="95"/>
        <v>0</v>
      </c>
      <c r="K535" s="77"/>
      <c r="L535" s="77"/>
      <c r="M535" s="77"/>
      <c r="N535" s="220">
        <f t="shared" si="89"/>
        <v>0</v>
      </c>
      <c r="O535" s="77"/>
      <c r="P535" s="77"/>
      <c r="Q535" s="145">
        <f t="shared" si="96"/>
        <v>0</v>
      </c>
      <c r="R535" s="151">
        <f t="shared" si="90"/>
        <v>0</v>
      </c>
      <c r="S535" s="145">
        <f t="shared" si="91"/>
        <v>0</v>
      </c>
      <c r="T535" s="145">
        <f t="shared" si="92"/>
        <v>0</v>
      </c>
      <c r="U535" s="145">
        <f t="shared" si="93"/>
        <v>0</v>
      </c>
      <c r="V535" s="145">
        <f t="shared" si="94"/>
        <v>0</v>
      </c>
      <c r="W535" s="151">
        <f t="shared" si="97"/>
        <v>0</v>
      </c>
      <c r="X535" s="247" t="str">
        <f t="shared" si="99"/>
        <v>NÃO</v>
      </c>
      <c r="Y535" s="242">
        <f t="shared" si="98"/>
        <v>0</v>
      </c>
      <c r="Z535" s="243" t="s">
        <v>42</v>
      </c>
      <c r="AA535" s="243" t="s">
        <v>4308</v>
      </c>
      <c r="AB535" s="243">
        <v>2927002</v>
      </c>
      <c r="AC535" s="243"/>
      <c r="AD535" s="243"/>
    </row>
    <row r="536" spans="1:30" s="33" customFormat="1" ht="19.5" customHeight="1" x14ac:dyDescent="0.25">
      <c r="A536" s="32" t="str">
        <f>Controles!$B$2</f>
        <v>RS</v>
      </c>
      <c r="B536" s="32">
        <f>Controles!$C$2</f>
        <v>10</v>
      </c>
      <c r="C536" s="32" t="s">
        <v>5391</v>
      </c>
      <c r="D536" s="37"/>
      <c r="E536" s="37"/>
      <c r="F536" s="37"/>
      <c r="G536" s="37"/>
      <c r="H536" s="77"/>
      <c r="I536" s="77"/>
      <c r="J536" s="220">
        <f t="shared" si="95"/>
        <v>0</v>
      </c>
      <c r="K536" s="77"/>
      <c r="L536" s="77"/>
      <c r="M536" s="77"/>
      <c r="N536" s="220">
        <f t="shared" si="89"/>
        <v>0</v>
      </c>
      <c r="O536" s="77"/>
      <c r="P536" s="77"/>
      <c r="Q536" s="145">
        <f t="shared" si="96"/>
        <v>0</v>
      </c>
      <c r="R536" s="151">
        <f t="shared" si="90"/>
        <v>0</v>
      </c>
      <c r="S536" s="145">
        <f t="shared" si="91"/>
        <v>0</v>
      </c>
      <c r="T536" s="145">
        <f t="shared" si="92"/>
        <v>0</v>
      </c>
      <c r="U536" s="145">
        <f t="shared" si="93"/>
        <v>0</v>
      </c>
      <c r="V536" s="145">
        <f t="shared" si="94"/>
        <v>0</v>
      </c>
      <c r="W536" s="151">
        <f t="shared" si="97"/>
        <v>0</v>
      </c>
      <c r="X536" s="247" t="str">
        <f t="shared" si="99"/>
        <v>NÃO</v>
      </c>
      <c r="Y536" s="242">
        <f t="shared" si="98"/>
        <v>0</v>
      </c>
      <c r="Z536" s="243" t="s">
        <v>42</v>
      </c>
      <c r="AA536" s="243" t="s">
        <v>4313</v>
      </c>
      <c r="AB536" s="243">
        <v>2927101</v>
      </c>
      <c r="AC536" s="243"/>
      <c r="AD536" s="243"/>
    </row>
    <row r="537" spans="1:30" s="33" customFormat="1" ht="19.5" customHeight="1" x14ac:dyDescent="0.25">
      <c r="A537" s="32" t="str">
        <f>Controles!$B$2</f>
        <v>RS</v>
      </c>
      <c r="B537" s="32">
        <f>Controles!$C$2</f>
        <v>10</v>
      </c>
      <c r="C537" s="32" t="s">
        <v>5391</v>
      </c>
      <c r="D537" s="37"/>
      <c r="E537" s="37"/>
      <c r="F537" s="37"/>
      <c r="G537" s="37"/>
      <c r="H537" s="77"/>
      <c r="I537" s="77"/>
      <c r="J537" s="220">
        <f t="shared" si="95"/>
        <v>0</v>
      </c>
      <c r="K537" s="77"/>
      <c r="L537" s="77"/>
      <c r="M537" s="77"/>
      <c r="N537" s="220">
        <f t="shared" si="89"/>
        <v>0</v>
      </c>
      <c r="O537" s="77"/>
      <c r="P537" s="77"/>
      <c r="Q537" s="145">
        <f t="shared" si="96"/>
        <v>0</v>
      </c>
      <c r="R537" s="151">
        <f t="shared" si="90"/>
        <v>0</v>
      </c>
      <c r="S537" s="145">
        <f t="shared" si="91"/>
        <v>0</v>
      </c>
      <c r="T537" s="145">
        <f t="shared" si="92"/>
        <v>0</v>
      </c>
      <c r="U537" s="145">
        <f t="shared" si="93"/>
        <v>0</v>
      </c>
      <c r="V537" s="145">
        <f t="shared" si="94"/>
        <v>0</v>
      </c>
      <c r="W537" s="151">
        <f t="shared" si="97"/>
        <v>0</v>
      </c>
      <c r="X537" s="247" t="str">
        <f t="shared" si="99"/>
        <v>NÃO</v>
      </c>
      <c r="Y537" s="242">
        <f t="shared" si="98"/>
        <v>0</v>
      </c>
      <c r="Z537" s="243" t="s">
        <v>42</v>
      </c>
      <c r="AA537" s="243" t="s">
        <v>2507</v>
      </c>
      <c r="AB537" s="243">
        <v>2927200</v>
      </c>
      <c r="AC537" s="243"/>
      <c r="AD537" s="243"/>
    </row>
    <row r="538" spans="1:30" s="33" customFormat="1" ht="19.5" customHeight="1" x14ac:dyDescent="0.25">
      <c r="A538" s="32" t="str">
        <f>Controles!$B$2</f>
        <v>RS</v>
      </c>
      <c r="B538" s="32">
        <f>Controles!$C$2</f>
        <v>10</v>
      </c>
      <c r="C538" s="32" t="s">
        <v>5391</v>
      </c>
      <c r="D538" s="37"/>
      <c r="E538" s="37"/>
      <c r="F538" s="37"/>
      <c r="G538" s="37"/>
      <c r="H538" s="77"/>
      <c r="I538" s="77"/>
      <c r="J538" s="220">
        <f t="shared" si="95"/>
        <v>0</v>
      </c>
      <c r="K538" s="77"/>
      <c r="L538" s="77"/>
      <c r="M538" s="77"/>
      <c r="N538" s="220">
        <f t="shared" si="89"/>
        <v>0</v>
      </c>
      <c r="O538" s="77"/>
      <c r="P538" s="77"/>
      <c r="Q538" s="145">
        <f t="shared" si="96"/>
        <v>0</v>
      </c>
      <c r="R538" s="151">
        <f t="shared" si="90"/>
        <v>0</v>
      </c>
      <c r="S538" s="145">
        <f t="shared" si="91"/>
        <v>0</v>
      </c>
      <c r="T538" s="145">
        <f t="shared" si="92"/>
        <v>0</v>
      </c>
      <c r="U538" s="145">
        <f t="shared" si="93"/>
        <v>0</v>
      </c>
      <c r="V538" s="145">
        <f t="shared" si="94"/>
        <v>0</v>
      </c>
      <c r="W538" s="151">
        <f t="shared" si="97"/>
        <v>0</v>
      </c>
      <c r="X538" s="247" t="str">
        <f t="shared" si="99"/>
        <v>NÃO</v>
      </c>
      <c r="Y538" s="242">
        <f t="shared" si="98"/>
        <v>0</v>
      </c>
      <c r="Z538" s="243" t="s">
        <v>42</v>
      </c>
      <c r="AA538" s="243" t="s">
        <v>4322</v>
      </c>
      <c r="AB538" s="243">
        <v>2927309</v>
      </c>
      <c r="AC538" s="243"/>
      <c r="AD538" s="243"/>
    </row>
    <row r="539" spans="1:30" s="33" customFormat="1" ht="19.5" customHeight="1" x14ac:dyDescent="0.25">
      <c r="A539" s="32" t="str">
        <f>Controles!$B$2</f>
        <v>RS</v>
      </c>
      <c r="B539" s="32">
        <f>Controles!$C$2</f>
        <v>10</v>
      </c>
      <c r="C539" s="32" t="s">
        <v>5391</v>
      </c>
      <c r="D539" s="37"/>
      <c r="E539" s="37"/>
      <c r="F539" s="37"/>
      <c r="G539" s="37"/>
      <c r="H539" s="77"/>
      <c r="I539" s="77"/>
      <c r="J539" s="220">
        <f t="shared" si="95"/>
        <v>0</v>
      </c>
      <c r="K539" s="77"/>
      <c r="L539" s="77"/>
      <c r="M539" s="77"/>
      <c r="N539" s="220">
        <f t="shared" si="89"/>
        <v>0</v>
      </c>
      <c r="O539" s="77"/>
      <c r="P539" s="77"/>
      <c r="Q539" s="145">
        <f t="shared" si="96"/>
        <v>0</v>
      </c>
      <c r="R539" s="151">
        <f t="shared" si="90"/>
        <v>0</v>
      </c>
      <c r="S539" s="145">
        <f t="shared" si="91"/>
        <v>0</v>
      </c>
      <c r="T539" s="145">
        <f t="shared" si="92"/>
        <v>0</v>
      </c>
      <c r="U539" s="145">
        <f t="shared" si="93"/>
        <v>0</v>
      </c>
      <c r="V539" s="145">
        <f t="shared" si="94"/>
        <v>0</v>
      </c>
      <c r="W539" s="151">
        <f t="shared" si="97"/>
        <v>0</v>
      </c>
      <c r="X539" s="247" t="str">
        <f t="shared" si="99"/>
        <v>NÃO</v>
      </c>
      <c r="Y539" s="242">
        <f t="shared" si="98"/>
        <v>0</v>
      </c>
      <c r="Z539" s="243" t="s">
        <v>42</v>
      </c>
      <c r="AA539" s="243" t="s">
        <v>4327</v>
      </c>
      <c r="AB539" s="243">
        <v>2927408</v>
      </c>
      <c r="AC539" s="243"/>
      <c r="AD539" s="243"/>
    </row>
    <row r="540" spans="1:30" s="33" customFormat="1" ht="19.5" customHeight="1" x14ac:dyDescent="0.25">
      <c r="A540" s="32" t="str">
        <f>Controles!$B$2</f>
        <v>RS</v>
      </c>
      <c r="B540" s="32">
        <f>Controles!$C$2</f>
        <v>10</v>
      </c>
      <c r="C540" s="32" t="s">
        <v>5391</v>
      </c>
      <c r="D540" s="37"/>
      <c r="E540" s="37"/>
      <c r="F540" s="37"/>
      <c r="G540" s="37"/>
      <c r="H540" s="77"/>
      <c r="I540" s="77"/>
      <c r="J540" s="220">
        <f t="shared" si="95"/>
        <v>0</v>
      </c>
      <c r="K540" s="77"/>
      <c r="L540" s="77"/>
      <c r="M540" s="77"/>
      <c r="N540" s="220">
        <f t="shared" si="89"/>
        <v>0</v>
      </c>
      <c r="O540" s="77"/>
      <c r="P540" s="77"/>
      <c r="Q540" s="145">
        <f t="shared" si="96"/>
        <v>0</v>
      </c>
      <c r="R540" s="151">
        <f t="shared" si="90"/>
        <v>0</v>
      </c>
      <c r="S540" s="145">
        <f t="shared" si="91"/>
        <v>0</v>
      </c>
      <c r="T540" s="145">
        <f t="shared" si="92"/>
        <v>0</v>
      </c>
      <c r="U540" s="145">
        <f t="shared" si="93"/>
        <v>0</v>
      </c>
      <c r="V540" s="145">
        <f t="shared" si="94"/>
        <v>0</v>
      </c>
      <c r="W540" s="151">
        <f t="shared" si="97"/>
        <v>0</v>
      </c>
      <c r="X540" s="247" t="str">
        <f t="shared" si="99"/>
        <v>NÃO</v>
      </c>
      <c r="Y540" s="242">
        <f t="shared" si="98"/>
        <v>0</v>
      </c>
      <c r="Z540" s="243" t="s">
        <v>42</v>
      </c>
      <c r="AA540" s="243" t="s">
        <v>4332</v>
      </c>
      <c r="AB540" s="243">
        <v>2927507</v>
      </c>
      <c r="AC540" s="243"/>
      <c r="AD540" s="243"/>
    </row>
    <row r="541" spans="1:30" s="33" customFormat="1" ht="19.5" customHeight="1" x14ac:dyDescent="0.25">
      <c r="A541" s="32" t="str">
        <f>Controles!$B$2</f>
        <v>RS</v>
      </c>
      <c r="B541" s="32">
        <f>Controles!$C$2</f>
        <v>10</v>
      </c>
      <c r="C541" s="32" t="s">
        <v>5391</v>
      </c>
      <c r="D541" s="37"/>
      <c r="E541" s="37"/>
      <c r="F541" s="37"/>
      <c r="G541" s="37"/>
      <c r="H541" s="77"/>
      <c r="I541" s="77"/>
      <c r="J541" s="220">
        <f t="shared" si="95"/>
        <v>0</v>
      </c>
      <c r="K541" s="77"/>
      <c r="L541" s="77"/>
      <c r="M541" s="77"/>
      <c r="N541" s="220">
        <f t="shared" si="89"/>
        <v>0</v>
      </c>
      <c r="O541" s="77"/>
      <c r="P541" s="77"/>
      <c r="Q541" s="145">
        <f t="shared" si="96"/>
        <v>0</v>
      </c>
      <c r="R541" s="151">
        <f t="shared" si="90"/>
        <v>0</v>
      </c>
      <c r="S541" s="145">
        <f t="shared" si="91"/>
        <v>0</v>
      </c>
      <c r="T541" s="145">
        <f t="shared" si="92"/>
        <v>0</v>
      </c>
      <c r="U541" s="145">
        <f t="shared" si="93"/>
        <v>0</v>
      </c>
      <c r="V541" s="145">
        <f t="shared" si="94"/>
        <v>0</v>
      </c>
      <c r="W541" s="151">
        <f t="shared" si="97"/>
        <v>0</v>
      </c>
      <c r="X541" s="247" t="str">
        <f t="shared" si="99"/>
        <v>NÃO</v>
      </c>
      <c r="Y541" s="242">
        <f t="shared" si="98"/>
        <v>0</v>
      </c>
      <c r="Z541" s="243" t="s">
        <v>42</v>
      </c>
      <c r="AA541" s="243" t="s">
        <v>4337</v>
      </c>
      <c r="AB541" s="243">
        <v>2927606</v>
      </c>
      <c r="AC541" s="243"/>
      <c r="AD541" s="243"/>
    </row>
    <row r="542" spans="1:30" s="33" customFormat="1" ht="19.5" customHeight="1" x14ac:dyDescent="0.25">
      <c r="A542" s="32" t="str">
        <f>Controles!$B$2</f>
        <v>RS</v>
      </c>
      <c r="B542" s="32">
        <f>Controles!$C$2</f>
        <v>10</v>
      </c>
      <c r="C542" s="32" t="s">
        <v>5391</v>
      </c>
      <c r="D542" s="37"/>
      <c r="E542" s="37"/>
      <c r="F542" s="37"/>
      <c r="G542" s="37"/>
      <c r="H542" s="77"/>
      <c r="I542" s="77"/>
      <c r="J542" s="220">
        <f t="shared" si="95"/>
        <v>0</v>
      </c>
      <c r="K542" s="77"/>
      <c r="L542" s="77"/>
      <c r="M542" s="77"/>
      <c r="N542" s="220">
        <f t="shared" si="89"/>
        <v>0</v>
      </c>
      <c r="O542" s="77"/>
      <c r="P542" s="77"/>
      <c r="Q542" s="145">
        <f t="shared" si="96"/>
        <v>0</v>
      </c>
      <c r="R542" s="151">
        <f t="shared" si="90"/>
        <v>0</v>
      </c>
      <c r="S542" s="145">
        <f t="shared" si="91"/>
        <v>0</v>
      </c>
      <c r="T542" s="145">
        <f t="shared" si="92"/>
        <v>0</v>
      </c>
      <c r="U542" s="145">
        <f t="shared" si="93"/>
        <v>0</v>
      </c>
      <c r="V542" s="145">
        <f t="shared" si="94"/>
        <v>0</v>
      </c>
      <c r="W542" s="151">
        <f t="shared" si="97"/>
        <v>0</v>
      </c>
      <c r="X542" s="247" t="str">
        <f t="shared" si="99"/>
        <v>NÃO</v>
      </c>
      <c r="Y542" s="242">
        <f t="shared" si="98"/>
        <v>0</v>
      </c>
      <c r="Z542" s="243" t="s">
        <v>42</v>
      </c>
      <c r="AA542" s="243" t="s">
        <v>4342</v>
      </c>
      <c r="AB542" s="243">
        <v>2927705</v>
      </c>
      <c r="AC542" s="243"/>
      <c r="AD542" s="243"/>
    </row>
    <row r="543" spans="1:30" s="33" customFormat="1" ht="19.5" customHeight="1" x14ac:dyDescent="0.25">
      <c r="A543" s="32" t="str">
        <f>Controles!$B$2</f>
        <v>RS</v>
      </c>
      <c r="B543" s="32">
        <f>Controles!$C$2</f>
        <v>10</v>
      </c>
      <c r="C543" s="32" t="s">
        <v>5391</v>
      </c>
      <c r="D543" s="37"/>
      <c r="E543" s="37"/>
      <c r="F543" s="37"/>
      <c r="G543" s="37"/>
      <c r="H543" s="77"/>
      <c r="I543" s="77"/>
      <c r="J543" s="220">
        <f t="shared" si="95"/>
        <v>0</v>
      </c>
      <c r="K543" s="77"/>
      <c r="L543" s="77"/>
      <c r="M543" s="77"/>
      <c r="N543" s="220">
        <f t="shared" si="89"/>
        <v>0</v>
      </c>
      <c r="O543" s="77"/>
      <c r="P543" s="77"/>
      <c r="Q543" s="145">
        <f t="shared" si="96"/>
        <v>0</v>
      </c>
      <c r="R543" s="151">
        <f t="shared" si="90"/>
        <v>0</v>
      </c>
      <c r="S543" s="145">
        <f t="shared" si="91"/>
        <v>0</v>
      </c>
      <c r="T543" s="145">
        <f t="shared" si="92"/>
        <v>0</v>
      </c>
      <c r="U543" s="145">
        <f t="shared" si="93"/>
        <v>0</v>
      </c>
      <c r="V543" s="145">
        <f t="shared" si="94"/>
        <v>0</v>
      </c>
      <c r="W543" s="151">
        <f t="shared" si="97"/>
        <v>0</v>
      </c>
      <c r="X543" s="247" t="str">
        <f t="shared" si="99"/>
        <v>NÃO</v>
      </c>
      <c r="Y543" s="242">
        <f t="shared" si="98"/>
        <v>0</v>
      </c>
      <c r="Z543" s="243" t="s">
        <v>42</v>
      </c>
      <c r="AA543" s="243" t="s">
        <v>4347</v>
      </c>
      <c r="AB543" s="243">
        <v>2927804</v>
      </c>
      <c r="AC543" s="243"/>
      <c r="AD543" s="243"/>
    </row>
    <row r="544" spans="1:30" s="33" customFormat="1" ht="19.5" customHeight="1" x14ac:dyDescent="0.25">
      <c r="A544" s="32" t="str">
        <f>Controles!$B$2</f>
        <v>RS</v>
      </c>
      <c r="B544" s="32">
        <f>Controles!$C$2</f>
        <v>10</v>
      </c>
      <c r="C544" s="32" t="s">
        <v>5391</v>
      </c>
      <c r="D544" s="37"/>
      <c r="E544" s="37"/>
      <c r="F544" s="37"/>
      <c r="G544" s="37"/>
      <c r="H544" s="77"/>
      <c r="I544" s="77"/>
      <c r="J544" s="220">
        <f t="shared" si="95"/>
        <v>0</v>
      </c>
      <c r="K544" s="77"/>
      <c r="L544" s="77"/>
      <c r="M544" s="77"/>
      <c r="N544" s="220">
        <f t="shared" si="89"/>
        <v>0</v>
      </c>
      <c r="O544" s="77"/>
      <c r="P544" s="77"/>
      <c r="Q544" s="145">
        <f t="shared" si="96"/>
        <v>0</v>
      </c>
      <c r="R544" s="151">
        <f t="shared" si="90"/>
        <v>0</v>
      </c>
      <c r="S544" s="145">
        <f t="shared" si="91"/>
        <v>0</v>
      </c>
      <c r="T544" s="145">
        <f t="shared" si="92"/>
        <v>0</v>
      </c>
      <c r="U544" s="145">
        <f t="shared" si="93"/>
        <v>0</v>
      </c>
      <c r="V544" s="145">
        <f t="shared" si="94"/>
        <v>0</v>
      </c>
      <c r="W544" s="151">
        <f t="shared" si="97"/>
        <v>0</v>
      </c>
      <c r="X544" s="247" t="str">
        <f t="shared" si="99"/>
        <v>NÃO</v>
      </c>
      <c r="Y544" s="242">
        <f t="shared" si="98"/>
        <v>0</v>
      </c>
      <c r="Z544" s="243" t="s">
        <v>42</v>
      </c>
      <c r="AA544" s="243" t="s">
        <v>3087</v>
      </c>
      <c r="AB544" s="243">
        <v>2927903</v>
      </c>
      <c r="AC544" s="243"/>
      <c r="AD544" s="243"/>
    </row>
    <row r="545" spans="1:30" s="33" customFormat="1" ht="19.5" customHeight="1" x14ac:dyDescent="0.25">
      <c r="A545" s="32" t="str">
        <f>Controles!$B$2</f>
        <v>RS</v>
      </c>
      <c r="B545" s="32">
        <f>Controles!$C$2</f>
        <v>10</v>
      </c>
      <c r="C545" s="32" t="s">
        <v>5391</v>
      </c>
      <c r="D545" s="37"/>
      <c r="E545" s="37"/>
      <c r="F545" s="37"/>
      <c r="G545" s="37"/>
      <c r="H545" s="77"/>
      <c r="I545" s="77"/>
      <c r="J545" s="220">
        <f t="shared" si="95"/>
        <v>0</v>
      </c>
      <c r="K545" s="77"/>
      <c r="L545" s="77"/>
      <c r="M545" s="77"/>
      <c r="N545" s="220">
        <f t="shared" si="89"/>
        <v>0</v>
      </c>
      <c r="O545" s="77"/>
      <c r="P545" s="77"/>
      <c r="Q545" s="145">
        <f t="shared" si="96"/>
        <v>0</v>
      </c>
      <c r="R545" s="151">
        <f t="shared" si="90"/>
        <v>0</v>
      </c>
      <c r="S545" s="145">
        <f t="shared" si="91"/>
        <v>0</v>
      </c>
      <c r="T545" s="145">
        <f t="shared" si="92"/>
        <v>0</v>
      </c>
      <c r="U545" s="145">
        <f t="shared" si="93"/>
        <v>0</v>
      </c>
      <c r="V545" s="145">
        <f t="shared" si="94"/>
        <v>0</v>
      </c>
      <c r="W545" s="151">
        <f t="shared" si="97"/>
        <v>0</v>
      </c>
      <c r="X545" s="247" t="str">
        <f t="shared" si="99"/>
        <v>NÃO</v>
      </c>
      <c r="Y545" s="242">
        <f t="shared" si="98"/>
        <v>0</v>
      </c>
      <c r="Z545" s="243" t="s">
        <v>42</v>
      </c>
      <c r="AA545" s="243" t="s">
        <v>3100</v>
      </c>
      <c r="AB545" s="243">
        <v>2928059</v>
      </c>
      <c r="AC545" s="243"/>
      <c r="AD545" s="243"/>
    </row>
    <row r="546" spans="1:30" s="33" customFormat="1" ht="19.5" customHeight="1" x14ac:dyDescent="0.25">
      <c r="A546" s="32" t="str">
        <f>Controles!$B$2</f>
        <v>RS</v>
      </c>
      <c r="B546" s="32">
        <f>Controles!$C$2</f>
        <v>10</v>
      </c>
      <c r="C546" s="32" t="s">
        <v>5391</v>
      </c>
      <c r="D546" s="37"/>
      <c r="E546" s="37"/>
      <c r="F546" s="37"/>
      <c r="G546" s="37"/>
      <c r="H546" s="77"/>
      <c r="I546" s="77"/>
      <c r="J546" s="220">
        <f t="shared" si="95"/>
        <v>0</v>
      </c>
      <c r="K546" s="77"/>
      <c r="L546" s="77"/>
      <c r="M546" s="77"/>
      <c r="N546" s="220">
        <f t="shared" si="89"/>
        <v>0</v>
      </c>
      <c r="O546" s="77"/>
      <c r="P546" s="77"/>
      <c r="Q546" s="145">
        <f t="shared" si="96"/>
        <v>0</v>
      </c>
      <c r="R546" s="151">
        <f t="shared" si="90"/>
        <v>0</v>
      </c>
      <c r="S546" s="145">
        <f t="shared" si="91"/>
        <v>0</v>
      </c>
      <c r="T546" s="145">
        <f t="shared" si="92"/>
        <v>0</v>
      </c>
      <c r="U546" s="145">
        <f t="shared" si="93"/>
        <v>0</v>
      </c>
      <c r="V546" s="145">
        <f t="shared" si="94"/>
        <v>0</v>
      </c>
      <c r="W546" s="151">
        <f t="shared" si="97"/>
        <v>0</v>
      </c>
      <c r="X546" s="247" t="str">
        <f t="shared" si="99"/>
        <v>NÃO</v>
      </c>
      <c r="Y546" s="242">
        <f t="shared" si="98"/>
        <v>0</v>
      </c>
      <c r="Z546" s="243" t="s">
        <v>42</v>
      </c>
      <c r="AA546" s="243" t="s">
        <v>4360</v>
      </c>
      <c r="AB546" s="243">
        <v>2928109</v>
      </c>
      <c r="AC546" s="243"/>
      <c r="AD546" s="243"/>
    </row>
    <row r="547" spans="1:30" s="33" customFormat="1" ht="19.5" customHeight="1" x14ac:dyDescent="0.25">
      <c r="A547" s="32" t="str">
        <f>Controles!$B$2</f>
        <v>RS</v>
      </c>
      <c r="B547" s="32">
        <f>Controles!$C$2</f>
        <v>10</v>
      </c>
      <c r="C547" s="32" t="s">
        <v>5391</v>
      </c>
      <c r="D547" s="37"/>
      <c r="E547" s="37"/>
      <c r="F547" s="37"/>
      <c r="G547" s="37"/>
      <c r="H547" s="77"/>
      <c r="I547" s="77"/>
      <c r="J547" s="220">
        <f t="shared" si="95"/>
        <v>0</v>
      </c>
      <c r="K547" s="77"/>
      <c r="L547" s="77"/>
      <c r="M547" s="77"/>
      <c r="N547" s="220">
        <f t="shared" si="89"/>
        <v>0</v>
      </c>
      <c r="O547" s="77"/>
      <c r="P547" s="77"/>
      <c r="Q547" s="145">
        <f t="shared" si="96"/>
        <v>0</v>
      </c>
      <c r="R547" s="151">
        <f t="shared" si="90"/>
        <v>0</v>
      </c>
      <c r="S547" s="145">
        <f t="shared" si="91"/>
        <v>0</v>
      </c>
      <c r="T547" s="145">
        <f t="shared" si="92"/>
        <v>0</v>
      </c>
      <c r="U547" s="145">
        <f t="shared" si="93"/>
        <v>0</v>
      </c>
      <c r="V547" s="145">
        <f t="shared" si="94"/>
        <v>0</v>
      </c>
      <c r="W547" s="151">
        <f t="shared" si="97"/>
        <v>0</v>
      </c>
      <c r="X547" s="247" t="str">
        <f t="shared" si="99"/>
        <v>NÃO</v>
      </c>
      <c r="Y547" s="242">
        <f t="shared" si="98"/>
        <v>0</v>
      </c>
      <c r="Z547" s="243" t="s">
        <v>42</v>
      </c>
      <c r="AA547" s="243" t="s">
        <v>4364</v>
      </c>
      <c r="AB547" s="243">
        <v>2928406</v>
      </c>
      <c r="AC547" s="243"/>
      <c r="AD547" s="243"/>
    </row>
    <row r="548" spans="1:30" s="33" customFormat="1" ht="19.5" customHeight="1" x14ac:dyDescent="0.25">
      <c r="A548" s="32" t="str">
        <f>Controles!$B$2</f>
        <v>RS</v>
      </c>
      <c r="B548" s="32">
        <f>Controles!$C$2</f>
        <v>10</v>
      </c>
      <c r="C548" s="32" t="s">
        <v>5391</v>
      </c>
      <c r="D548" s="37"/>
      <c r="E548" s="37"/>
      <c r="F548" s="37"/>
      <c r="G548" s="37"/>
      <c r="H548" s="77"/>
      <c r="I548" s="77"/>
      <c r="J548" s="220">
        <f t="shared" si="95"/>
        <v>0</v>
      </c>
      <c r="K548" s="77"/>
      <c r="L548" s="77"/>
      <c r="M548" s="77"/>
      <c r="N548" s="220">
        <f t="shared" si="89"/>
        <v>0</v>
      </c>
      <c r="O548" s="77"/>
      <c r="P548" s="77"/>
      <c r="Q548" s="145">
        <f t="shared" si="96"/>
        <v>0</v>
      </c>
      <c r="R548" s="151">
        <f t="shared" si="90"/>
        <v>0</v>
      </c>
      <c r="S548" s="145">
        <f t="shared" si="91"/>
        <v>0</v>
      </c>
      <c r="T548" s="145">
        <f t="shared" si="92"/>
        <v>0</v>
      </c>
      <c r="U548" s="145">
        <f t="shared" si="93"/>
        <v>0</v>
      </c>
      <c r="V548" s="145">
        <f t="shared" si="94"/>
        <v>0</v>
      </c>
      <c r="W548" s="151">
        <f t="shared" si="97"/>
        <v>0</v>
      </c>
      <c r="X548" s="247" t="str">
        <f t="shared" si="99"/>
        <v>NÃO</v>
      </c>
      <c r="Y548" s="242">
        <f t="shared" si="98"/>
        <v>0</v>
      </c>
      <c r="Z548" s="243" t="s">
        <v>42</v>
      </c>
      <c r="AA548" s="243" t="s">
        <v>3194</v>
      </c>
      <c r="AB548" s="243">
        <v>2928505</v>
      </c>
      <c r="AC548" s="243"/>
      <c r="AD548" s="243"/>
    </row>
    <row r="549" spans="1:30" s="33" customFormat="1" ht="19.5" customHeight="1" x14ac:dyDescent="0.25">
      <c r="A549" s="32" t="str">
        <f>Controles!$B$2</f>
        <v>RS</v>
      </c>
      <c r="B549" s="32">
        <f>Controles!$C$2</f>
        <v>10</v>
      </c>
      <c r="C549" s="32" t="s">
        <v>5391</v>
      </c>
      <c r="D549" s="37"/>
      <c r="E549" s="37"/>
      <c r="F549" s="37"/>
      <c r="G549" s="37"/>
      <c r="H549" s="77"/>
      <c r="I549" s="77"/>
      <c r="J549" s="220">
        <f t="shared" si="95"/>
        <v>0</v>
      </c>
      <c r="K549" s="77"/>
      <c r="L549" s="77"/>
      <c r="M549" s="77"/>
      <c r="N549" s="220">
        <f t="shared" si="89"/>
        <v>0</v>
      </c>
      <c r="O549" s="77"/>
      <c r="P549" s="77"/>
      <c r="Q549" s="145">
        <f t="shared" si="96"/>
        <v>0</v>
      </c>
      <c r="R549" s="151">
        <f t="shared" si="90"/>
        <v>0</v>
      </c>
      <c r="S549" s="145">
        <f t="shared" si="91"/>
        <v>0</v>
      </c>
      <c r="T549" s="145">
        <f t="shared" si="92"/>
        <v>0</v>
      </c>
      <c r="U549" s="145">
        <f t="shared" si="93"/>
        <v>0</v>
      </c>
      <c r="V549" s="145">
        <f t="shared" si="94"/>
        <v>0</v>
      </c>
      <c r="W549" s="151">
        <f t="shared" si="97"/>
        <v>0</v>
      </c>
      <c r="X549" s="247" t="str">
        <f t="shared" si="99"/>
        <v>NÃO</v>
      </c>
      <c r="Y549" s="242">
        <f t="shared" si="98"/>
        <v>0</v>
      </c>
      <c r="Z549" s="243" t="s">
        <v>42</v>
      </c>
      <c r="AA549" s="243" t="s">
        <v>4373</v>
      </c>
      <c r="AB549" s="243">
        <v>2928000</v>
      </c>
      <c r="AC549" s="243"/>
      <c r="AD549" s="243"/>
    </row>
    <row r="550" spans="1:30" s="33" customFormat="1" ht="19.5" customHeight="1" x14ac:dyDescent="0.25">
      <c r="A550" s="32" t="str">
        <f>Controles!$B$2</f>
        <v>RS</v>
      </c>
      <c r="B550" s="32">
        <f>Controles!$C$2</f>
        <v>10</v>
      </c>
      <c r="C550" s="32" t="s">
        <v>5391</v>
      </c>
      <c r="D550" s="37"/>
      <c r="E550" s="37"/>
      <c r="F550" s="37"/>
      <c r="G550" s="37"/>
      <c r="H550" s="77"/>
      <c r="I550" s="77"/>
      <c r="J550" s="220">
        <f t="shared" si="95"/>
        <v>0</v>
      </c>
      <c r="K550" s="77"/>
      <c r="L550" s="77"/>
      <c r="M550" s="77"/>
      <c r="N550" s="220">
        <f t="shared" si="89"/>
        <v>0</v>
      </c>
      <c r="O550" s="77"/>
      <c r="P550" s="77"/>
      <c r="Q550" s="145">
        <f t="shared" si="96"/>
        <v>0</v>
      </c>
      <c r="R550" s="151">
        <f t="shared" si="90"/>
        <v>0</v>
      </c>
      <c r="S550" s="145">
        <f t="shared" si="91"/>
        <v>0</v>
      </c>
      <c r="T550" s="145">
        <f t="shared" si="92"/>
        <v>0</v>
      </c>
      <c r="U550" s="145">
        <f t="shared" si="93"/>
        <v>0</v>
      </c>
      <c r="V550" s="145">
        <f t="shared" si="94"/>
        <v>0</v>
      </c>
      <c r="W550" s="151">
        <f t="shared" si="97"/>
        <v>0</v>
      </c>
      <c r="X550" s="247" t="str">
        <f t="shared" si="99"/>
        <v>NÃO</v>
      </c>
      <c r="Y550" s="242">
        <f t="shared" si="98"/>
        <v>0</v>
      </c>
      <c r="Z550" s="243" t="s">
        <v>42</v>
      </c>
      <c r="AA550" s="243" t="s">
        <v>397</v>
      </c>
      <c r="AB550" s="243">
        <v>2928208</v>
      </c>
      <c r="AC550" s="243"/>
      <c r="AD550" s="243"/>
    </row>
    <row r="551" spans="1:30" s="33" customFormat="1" ht="19.5" customHeight="1" x14ac:dyDescent="0.25">
      <c r="A551" s="32" t="str">
        <f>Controles!$B$2</f>
        <v>RS</v>
      </c>
      <c r="B551" s="32">
        <f>Controles!$C$2</f>
        <v>10</v>
      </c>
      <c r="C551" s="32" t="s">
        <v>5391</v>
      </c>
      <c r="D551" s="37"/>
      <c r="E551" s="37"/>
      <c r="F551" s="37"/>
      <c r="G551" s="37"/>
      <c r="H551" s="77"/>
      <c r="I551" s="77"/>
      <c r="J551" s="220">
        <f t="shared" si="95"/>
        <v>0</v>
      </c>
      <c r="K551" s="77"/>
      <c r="L551" s="77"/>
      <c r="M551" s="77"/>
      <c r="N551" s="220">
        <f t="shared" si="89"/>
        <v>0</v>
      </c>
      <c r="O551" s="77"/>
      <c r="P551" s="77"/>
      <c r="Q551" s="145">
        <f t="shared" si="96"/>
        <v>0</v>
      </c>
      <c r="R551" s="151">
        <f t="shared" si="90"/>
        <v>0</v>
      </c>
      <c r="S551" s="145">
        <f t="shared" si="91"/>
        <v>0</v>
      </c>
      <c r="T551" s="145">
        <f t="shared" si="92"/>
        <v>0</v>
      </c>
      <c r="U551" s="145">
        <f t="shared" si="93"/>
        <v>0</v>
      </c>
      <c r="V551" s="145">
        <f t="shared" si="94"/>
        <v>0</v>
      </c>
      <c r="W551" s="151">
        <f t="shared" si="97"/>
        <v>0</v>
      </c>
      <c r="X551" s="247" t="str">
        <f t="shared" si="99"/>
        <v>NÃO</v>
      </c>
      <c r="Y551" s="242">
        <f t="shared" si="98"/>
        <v>0</v>
      </c>
      <c r="Z551" s="243" t="s">
        <v>42</v>
      </c>
      <c r="AA551" s="243" t="s">
        <v>4382</v>
      </c>
      <c r="AB551" s="243">
        <v>2928307</v>
      </c>
      <c r="AC551" s="243"/>
      <c r="AD551" s="243"/>
    </row>
    <row r="552" spans="1:30" s="33" customFormat="1" ht="19.5" customHeight="1" x14ac:dyDescent="0.25">
      <c r="A552" s="32" t="str">
        <f>Controles!$B$2</f>
        <v>RS</v>
      </c>
      <c r="B552" s="32">
        <f>Controles!$C$2</f>
        <v>10</v>
      </c>
      <c r="C552" s="32" t="s">
        <v>5391</v>
      </c>
      <c r="D552" s="37"/>
      <c r="E552" s="37"/>
      <c r="F552" s="37"/>
      <c r="G552" s="37"/>
      <c r="H552" s="77"/>
      <c r="I552" s="77"/>
      <c r="J552" s="220">
        <f t="shared" si="95"/>
        <v>0</v>
      </c>
      <c r="K552" s="77"/>
      <c r="L552" s="77"/>
      <c r="M552" s="77"/>
      <c r="N552" s="220">
        <f t="shared" si="89"/>
        <v>0</v>
      </c>
      <c r="O552" s="77"/>
      <c r="P552" s="77"/>
      <c r="Q552" s="145">
        <f t="shared" si="96"/>
        <v>0</v>
      </c>
      <c r="R552" s="151">
        <f t="shared" si="90"/>
        <v>0</v>
      </c>
      <c r="S552" s="145">
        <f t="shared" si="91"/>
        <v>0</v>
      </c>
      <c r="T552" s="145">
        <f t="shared" si="92"/>
        <v>0</v>
      </c>
      <c r="U552" s="145">
        <f t="shared" si="93"/>
        <v>0</v>
      </c>
      <c r="V552" s="145">
        <f t="shared" si="94"/>
        <v>0</v>
      </c>
      <c r="W552" s="151">
        <f t="shared" si="97"/>
        <v>0</v>
      </c>
      <c r="X552" s="247" t="str">
        <f t="shared" si="99"/>
        <v>NÃO</v>
      </c>
      <c r="Y552" s="242">
        <f t="shared" si="98"/>
        <v>0</v>
      </c>
      <c r="Z552" s="243" t="s">
        <v>42</v>
      </c>
      <c r="AA552" s="243" t="s">
        <v>4387</v>
      </c>
      <c r="AB552" s="243">
        <v>2928604</v>
      </c>
      <c r="AC552" s="243"/>
      <c r="AD552" s="243"/>
    </row>
    <row r="553" spans="1:30" s="33" customFormat="1" ht="19.5" customHeight="1" x14ac:dyDescent="0.25">
      <c r="A553" s="32" t="str">
        <f>Controles!$B$2</f>
        <v>RS</v>
      </c>
      <c r="B553" s="32">
        <f>Controles!$C$2</f>
        <v>10</v>
      </c>
      <c r="C553" s="32" t="s">
        <v>5391</v>
      </c>
      <c r="D553" s="37"/>
      <c r="E553" s="37"/>
      <c r="F553" s="37"/>
      <c r="G553" s="37"/>
      <c r="H553" s="77"/>
      <c r="I553" s="77"/>
      <c r="J553" s="220">
        <f t="shared" si="95"/>
        <v>0</v>
      </c>
      <c r="K553" s="77"/>
      <c r="L553" s="77"/>
      <c r="M553" s="77"/>
      <c r="N553" s="220">
        <f t="shared" si="89"/>
        <v>0</v>
      </c>
      <c r="O553" s="77"/>
      <c r="P553" s="77"/>
      <c r="Q553" s="145">
        <f t="shared" si="96"/>
        <v>0</v>
      </c>
      <c r="R553" s="151">
        <f t="shared" si="90"/>
        <v>0</v>
      </c>
      <c r="S553" s="145">
        <f t="shared" si="91"/>
        <v>0</v>
      </c>
      <c r="T553" s="145">
        <f t="shared" si="92"/>
        <v>0</v>
      </c>
      <c r="U553" s="145">
        <f t="shared" si="93"/>
        <v>0</v>
      </c>
      <c r="V553" s="145">
        <f t="shared" si="94"/>
        <v>0</v>
      </c>
      <c r="W553" s="151">
        <f t="shared" si="97"/>
        <v>0</v>
      </c>
      <c r="X553" s="247" t="str">
        <f t="shared" si="99"/>
        <v>NÃO</v>
      </c>
      <c r="Y553" s="242">
        <f t="shared" si="98"/>
        <v>0</v>
      </c>
      <c r="Z553" s="243" t="s">
        <v>42</v>
      </c>
      <c r="AA553" s="243" t="s">
        <v>4392</v>
      </c>
      <c r="AB553" s="243">
        <v>2928703</v>
      </c>
      <c r="AC553" s="243"/>
      <c r="AD553" s="243"/>
    </row>
    <row r="554" spans="1:30" s="33" customFormat="1" ht="19.5" customHeight="1" x14ac:dyDescent="0.25">
      <c r="A554" s="32" t="str">
        <f>Controles!$B$2</f>
        <v>RS</v>
      </c>
      <c r="B554" s="32">
        <f>Controles!$C$2</f>
        <v>10</v>
      </c>
      <c r="C554" s="32" t="s">
        <v>5391</v>
      </c>
      <c r="D554" s="37"/>
      <c r="E554" s="37"/>
      <c r="F554" s="37"/>
      <c r="G554" s="37"/>
      <c r="H554" s="77"/>
      <c r="I554" s="77"/>
      <c r="J554" s="220">
        <f t="shared" si="95"/>
        <v>0</v>
      </c>
      <c r="K554" s="77"/>
      <c r="L554" s="77"/>
      <c r="M554" s="77"/>
      <c r="N554" s="220">
        <f t="shared" si="89"/>
        <v>0</v>
      </c>
      <c r="O554" s="77"/>
      <c r="P554" s="77"/>
      <c r="Q554" s="145">
        <f t="shared" si="96"/>
        <v>0</v>
      </c>
      <c r="R554" s="151">
        <f t="shared" si="90"/>
        <v>0</v>
      </c>
      <c r="S554" s="145">
        <f t="shared" si="91"/>
        <v>0</v>
      </c>
      <c r="T554" s="145">
        <f t="shared" si="92"/>
        <v>0</v>
      </c>
      <c r="U554" s="145">
        <f t="shared" si="93"/>
        <v>0</v>
      </c>
      <c r="V554" s="145">
        <f t="shared" si="94"/>
        <v>0</v>
      </c>
      <c r="W554" s="151">
        <f t="shared" si="97"/>
        <v>0</v>
      </c>
      <c r="X554" s="247" t="str">
        <f t="shared" si="99"/>
        <v>NÃO</v>
      </c>
      <c r="Y554" s="242">
        <f t="shared" si="98"/>
        <v>0</v>
      </c>
      <c r="Z554" s="243" t="s">
        <v>42</v>
      </c>
      <c r="AA554" s="243" t="s">
        <v>4396</v>
      </c>
      <c r="AB554" s="243">
        <v>2928802</v>
      </c>
      <c r="AC554" s="243"/>
      <c r="AD554" s="243"/>
    </row>
    <row r="555" spans="1:30" s="33" customFormat="1" ht="19.5" customHeight="1" x14ac:dyDescent="0.25">
      <c r="A555" s="32" t="str">
        <f>Controles!$B$2</f>
        <v>RS</v>
      </c>
      <c r="B555" s="32">
        <f>Controles!$C$2</f>
        <v>10</v>
      </c>
      <c r="C555" s="32" t="s">
        <v>5391</v>
      </c>
      <c r="D555" s="37"/>
      <c r="E555" s="37"/>
      <c r="F555" s="37"/>
      <c r="G555" s="37"/>
      <c r="H555" s="77"/>
      <c r="I555" s="77"/>
      <c r="J555" s="220">
        <f t="shared" si="95"/>
        <v>0</v>
      </c>
      <c r="K555" s="77"/>
      <c r="L555" s="77"/>
      <c r="M555" s="77"/>
      <c r="N555" s="220">
        <f t="shared" si="89"/>
        <v>0</v>
      </c>
      <c r="O555" s="77"/>
      <c r="P555" s="77"/>
      <c r="Q555" s="145">
        <f t="shared" si="96"/>
        <v>0</v>
      </c>
      <c r="R555" s="151">
        <f t="shared" si="90"/>
        <v>0</v>
      </c>
      <c r="S555" s="145">
        <f t="shared" si="91"/>
        <v>0</v>
      </c>
      <c r="T555" s="145">
        <f t="shared" si="92"/>
        <v>0</v>
      </c>
      <c r="U555" s="145">
        <f t="shared" si="93"/>
        <v>0</v>
      </c>
      <c r="V555" s="145">
        <f t="shared" si="94"/>
        <v>0</v>
      </c>
      <c r="W555" s="151">
        <f t="shared" si="97"/>
        <v>0</v>
      </c>
      <c r="X555" s="247" t="str">
        <f t="shared" si="99"/>
        <v>NÃO</v>
      </c>
      <c r="Y555" s="242">
        <f t="shared" si="98"/>
        <v>0</v>
      </c>
      <c r="Z555" s="243" t="s">
        <v>42</v>
      </c>
      <c r="AA555" s="243" t="s">
        <v>4401</v>
      </c>
      <c r="AB555" s="243">
        <v>2928901</v>
      </c>
      <c r="AC555" s="243"/>
      <c r="AD555" s="243"/>
    </row>
    <row r="556" spans="1:30" s="33" customFormat="1" ht="19.5" customHeight="1" x14ac:dyDescent="0.25">
      <c r="A556" s="32" t="str">
        <f>Controles!$B$2</f>
        <v>RS</v>
      </c>
      <c r="B556" s="32">
        <f>Controles!$C$2</f>
        <v>10</v>
      </c>
      <c r="C556" s="32" t="s">
        <v>5391</v>
      </c>
      <c r="D556" s="37"/>
      <c r="E556" s="37"/>
      <c r="F556" s="37"/>
      <c r="G556" s="37"/>
      <c r="H556" s="77"/>
      <c r="I556" s="77"/>
      <c r="J556" s="220">
        <f t="shared" si="95"/>
        <v>0</v>
      </c>
      <c r="K556" s="77"/>
      <c r="L556" s="77"/>
      <c r="M556" s="77"/>
      <c r="N556" s="220">
        <f t="shared" si="89"/>
        <v>0</v>
      </c>
      <c r="O556" s="77"/>
      <c r="P556" s="77"/>
      <c r="Q556" s="145">
        <f t="shared" si="96"/>
        <v>0</v>
      </c>
      <c r="R556" s="151">
        <f t="shared" si="90"/>
        <v>0</v>
      </c>
      <c r="S556" s="145">
        <f t="shared" si="91"/>
        <v>0</v>
      </c>
      <c r="T556" s="145">
        <f t="shared" si="92"/>
        <v>0</v>
      </c>
      <c r="U556" s="145">
        <f t="shared" si="93"/>
        <v>0</v>
      </c>
      <c r="V556" s="145">
        <f t="shared" si="94"/>
        <v>0</v>
      </c>
      <c r="W556" s="151">
        <f t="shared" si="97"/>
        <v>0</v>
      </c>
      <c r="X556" s="247" t="str">
        <f t="shared" si="99"/>
        <v>NÃO</v>
      </c>
      <c r="Y556" s="242">
        <f t="shared" si="98"/>
        <v>0</v>
      </c>
      <c r="Z556" s="243" t="s">
        <v>42</v>
      </c>
      <c r="AA556" s="243" t="s">
        <v>1609</v>
      </c>
      <c r="AB556" s="243">
        <v>2928950</v>
      </c>
      <c r="AC556" s="243"/>
      <c r="AD556" s="243"/>
    </row>
    <row r="557" spans="1:30" s="33" customFormat="1" ht="19.5" customHeight="1" x14ac:dyDescent="0.25">
      <c r="A557" s="32" t="str">
        <f>Controles!$B$2</f>
        <v>RS</v>
      </c>
      <c r="B557" s="32">
        <f>Controles!$C$2</f>
        <v>10</v>
      </c>
      <c r="C557" s="32" t="s">
        <v>5391</v>
      </c>
      <c r="D557" s="37"/>
      <c r="E557" s="37"/>
      <c r="F557" s="37"/>
      <c r="G557" s="37"/>
      <c r="H557" s="77"/>
      <c r="I557" s="77"/>
      <c r="J557" s="220">
        <f t="shared" si="95"/>
        <v>0</v>
      </c>
      <c r="K557" s="77"/>
      <c r="L557" s="77"/>
      <c r="M557" s="77"/>
      <c r="N557" s="220">
        <f t="shared" si="89"/>
        <v>0</v>
      </c>
      <c r="O557" s="77"/>
      <c r="P557" s="77"/>
      <c r="Q557" s="145">
        <f t="shared" si="96"/>
        <v>0</v>
      </c>
      <c r="R557" s="151">
        <f t="shared" si="90"/>
        <v>0</v>
      </c>
      <c r="S557" s="145">
        <f t="shared" si="91"/>
        <v>0</v>
      </c>
      <c r="T557" s="145">
        <f t="shared" si="92"/>
        <v>0</v>
      </c>
      <c r="U557" s="145">
        <f t="shared" si="93"/>
        <v>0</v>
      </c>
      <c r="V557" s="145">
        <f t="shared" si="94"/>
        <v>0</v>
      </c>
      <c r="W557" s="151">
        <f t="shared" si="97"/>
        <v>0</v>
      </c>
      <c r="X557" s="247" t="str">
        <f t="shared" si="99"/>
        <v>NÃO</v>
      </c>
      <c r="Y557" s="242">
        <f t="shared" si="98"/>
        <v>0</v>
      </c>
      <c r="Z557" s="243" t="s">
        <v>42</v>
      </c>
      <c r="AA557" s="243" t="s">
        <v>4410</v>
      </c>
      <c r="AB557" s="243">
        <v>2929107</v>
      </c>
      <c r="AC557" s="243"/>
      <c r="AD557" s="243"/>
    </row>
    <row r="558" spans="1:30" s="33" customFormat="1" ht="19.5" customHeight="1" x14ac:dyDescent="0.25">
      <c r="A558" s="32" t="str">
        <f>Controles!$B$2</f>
        <v>RS</v>
      </c>
      <c r="B558" s="32">
        <f>Controles!$C$2</f>
        <v>10</v>
      </c>
      <c r="C558" s="32" t="s">
        <v>5391</v>
      </c>
      <c r="D558" s="37"/>
      <c r="E558" s="37"/>
      <c r="F558" s="37"/>
      <c r="G558" s="37"/>
      <c r="H558" s="77"/>
      <c r="I558" s="77"/>
      <c r="J558" s="220">
        <f t="shared" si="95"/>
        <v>0</v>
      </c>
      <c r="K558" s="77"/>
      <c r="L558" s="77"/>
      <c r="M558" s="77"/>
      <c r="N558" s="220">
        <f t="shared" si="89"/>
        <v>0</v>
      </c>
      <c r="O558" s="77"/>
      <c r="P558" s="77"/>
      <c r="Q558" s="145">
        <f t="shared" si="96"/>
        <v>0</v>
      </c>
      <c r="R558" s="151">
        <f t="shared" si="90"/>
        <v>0</v>
      </c>
      <c r="S558" s="145">
        <f t="shared" si="91"/>
        <v>0</v>
      </c>
      <c r="T558" s="145">
        <f t="shared" si="92"/>
        <v>0</v>
      </c>
      <c r="U558" s="145">
        <f t="shared" si="93"/>
        <v>0</v>
      </c>
      <c r="V558" s="145">
        <f t="shared" si="94"/>
        <v>0</v>
      </c>
      <c r="W558" s="151">
        <f t="shared" si="97"/>
        <v>0</v>
      </c>
      <c r="X558" s="247" t="str">
        <f t="shared" si="99"/>
        <v>NÃO</v>
      </c>
      <c r="Y558" s="242">
        <f t="shared" si="98"/>
        <v>0</v>
      </c>
      <c r="Z558" s="243" t="s">
        <v>42</v>
      </c>
      <c r="AA558" s="243" t="s">
        <v>4415</v>
      </c>
      <c r="AB558" s="243">
        <v>2929008</v>
      </c>
      <c r="AC558" s="243"/>
      <c r="AD558" s="243"/>
    </row>
    <row r="559" spans="1:30" s="33" customFormat="1" ht="19.5" customHeight="1" x14ac:dyDescent="0.25">
      <c r="A559" s="32" t="str">
        <f>Controles!$B$2</f>
        <v>RS</v>
      </c>
      <c r="B559" s="32">
        <f>Controles!$C$2</f>
        <v>10</v>
      </c>
      <c r="C559" s="32" t="s">
        <v>5391</v>
      </c>
      <c r="D559" s="37"/>
      <c r="E559" s="37"/>
      <c r="F559" s="37"/>
      <c r="G559" s="37"/>
      <c r="H559" s="77"/>
      <c r="I559" s="77"/>
      <c r="J559" s="220">
        <f t="shared" si="95"/>
        <v>0</v>
      </c>
      <c r="K559" s="77"/>
      <c r="L559" s="77"/>
      <c r="M559" s="77"/>
      <c r="N559" s="220">
        <f t="shared" si="89"/>
        <v>0</v>
      </c>
      <c r="O559" s="77"/>
      <c r="P559" s="77"/>
      <c r="Q559" s="145">
        <f t="shared" si="96"/>
        <v>0</v>
      </c>
      <c r="R559" s="151">
        <f t="shared" si="90"/>
        <v>0</v>
      </c>
      <c r="S559" s="145">
        <f t="shared" si="91"/>
        <v>0</v>
      </c>
      <c r="T559" s="145">
        <f t="shared" si="92"/>
        <v>0</v>
      </c>
      <c r="U559" s="145">
        <f t="shared" si="93"/>
        <v>0</v>
      </c>
      <c r="V559" s="145">
        <f t="shared" si="94"/>
        <v>0</v>
      </c>
      <c r="W559" s="151">
        <f t="shared" si="97"/>
        <v>0</v>
      </c>
      <c r="X559" s="247" t="str">
        <f t="shared" si="99"/>
        <v>NÃO</v>
      </c>
      <c r="Y559" s="242">
        <f t="shared" si="98"/>
        <v>0</v>
      </c>
      <c r="Z559" s="243" t="s">
        <v>42</v>
      </c>
      <c r="AA559" s="243" t="s">
        <v>4420</v>
      </c>
      <c r="AB559" s="243">
        <v>2929057</v>
      </c>
      <c r="AC559" s="243"/>
      <c r="AD559" s="243"/>
    </row>
    <row r="560" spans="1:30" s="33" customFormat="1" ht="19.5" customHeight="1" x14ac:dyDescent="0.25">
      <c r="A560" s="32" t="str">
        <f>Controles!$B$2</f>
        <v>RS</v>
      </c>
      <c r="B560" s="32">
        <f>Controles!$C$2</f>
        <v>10</v>
      </c>
      <c r="C560" s="32" t="s">
        <v>5391</v>
      </c>
      <c r="D560" s="37"/>
      <c r="E560" s="37"/>
      <c r="F560" s="37"/>
      <c r="G560" s="37"/>
      <c r="H560" s="77"/>
      <c r="I560" s="77"/>
      <c r="J560" s="220">
        <f t="shared" si="95"/>
        <v>0</v>
      </c>
      <c r="K560" s="77"/>
      <c r="L560" s="77"/>
      <c r="M560" s="77"/>
      <c r="N560" s="220">
        <f t="shared" si="89"/>
        <v>0</v>
      </c>
      <c r="O560" s="77"/>
      <c r="P560" s="77"/>
      <c r="Q560" s="145">
        <f t="shared" si="96"/>
        <v>0</v>
      </c>
      <c r="R560" s="151">
        <f t="shared" si="90"/>
        <v>0</v>
      </c>
      <c r="S560" s="145">
        <f t="shared" si="91"/>
        <v>0</v>
      </c>
      <c r="T560" s="145">
        <f t="shared" si="92"/>
        <v>0</v>
      </c>
      <c r="U560" s="145">
        <f t="shared" si="93"/>
        <v>0</v>
      </c>
      <c r="V560" s="145">
        <f t="shared" si="94"/>
        <v>0</v>
      </c>
      <c r="W560" s="151">
        <f t="shared" si="97"/>
        <v>0</v>
      </c>
      <c r="X560" s="247" t="str">
        <f t="shared" si="99"/>
        <v>NÃO</v>
      </c>
      <c r="Y560" s="242">
        <f t="shared" si="98"/>
        <v>0</v>
      </c>
      <c r="Z560" s="243" t="s">
        <v>42</v>
      </c>
      <c r="AA560" s="243" t="s">
        <v>4424</v>
      </c>
      <c r="AB560" s="243">
        <v>2929206</v>
      </c>
      <c r="AC560" s="243"/>
      <c r="AD560" s="243"/>
    </row>
    <row r="561" spans="1:30" s="33" customFormat="1" ht="19.5" customHeight="1" x14ac:dyDescent="0.25">
      <c r="A561" s="32" t="str">
        <f>Controles!$B$2</f>
        <v>RS</v>
      </c>
      <c r="B561" s="32">
        <f>Controles!$C$2</f>
        <v>10</v>
      </c>
      <c r="C561" s="32" t="s">
        <v>5391</v>
      </c>
      <c r="D561" s="37"/>
      <c r="E561" s="37"/>
      <c r="F561" s="37"/>
      <c r="G561" s="37"/>
      <c r="H561" s="77"/>
      <c r="I561" s="77"/>
      <c r="J561" s="220">
        <f t="shared" si="95"/>
        <v>0</v>
      </c>
      <c r="K561" s="77"/>
      <c r="L561" s="77"/>
      <c r="M561" s="77"/>
      <c r="N561" s="220">
        <f t="shared" si="89"/>
        <v>0</v>
      </c>
      <c r="O561" s="77"/>
      <c r="P561" s="77"/>
      <c r="Q561" s="145">
        <f t="shared" si="96"/>
        <v>0</v>
      </c>
      <c r="R561" s="151">
        <f t="shared" si="90"/>
        <v>0</v>
      </c>
      <c r="S561" s="145">
        <f t="shared" si="91"/>
        <v>0</v>
      </c>
      <c r="T561" s="145">
        <f t="shared" si="92"/>
        <v>0</v>
      </c>
      <c r="U561" s="145">
        <f t="shared" si="93"/>
        <v>0</v>
      </c>
      <c r="V561" s="145">
        <f t="shared" si="94"/>
        <v>0</v>
      </c>
      <c r="W561" s="151">
        <f t="shared" si="97"/>
        <v>0</v>
      </c>
      <c r="X561" s="247" t="str">
        <f t="shared" si="99"/>
        <v>NÃO</v>
      </c>
      <c r="Y561" s="242">
        <f t="shared" si="98"/>
        <v>0</v>
      </c>
      <c r="Z561" s="243" t="s">
        <v>42</v>
      </c>
      <c r="AA561" s="243" t="s">
        <v>4429</v>
      </c>
      <c r="AB561" s="243">
        <v>2929255</v>
      </c>
      <c r="AC561" s="243"/>
      <c r="AD561" s="243"/>
    </row>
    <row r="562" spans="1:30" s="33" customFormat="1" ht="19.5" customHeight="1" x14ac:dyDescent="0.25">
      <c r="A562" s="32" t="str">
        <f>Controles!$B$2</f>
        <v>RS</v>
      </c>
      <c r="B562" s="32">
        <f>Controles!$C$2</f>
        <v>10</v>
      </c>
      <c r="C562" s="32" t="s">
        <v>5391</v>
      </c>
      <c r="D562" s="37"/>
      <c r="E562" s="37"/>
      <c r="F562" s="37"/>
      <c r="G562" s="37"/>
      <c r="H562" s="77"/>
      <c r="I562" s="77"/>
      <c r="J562" s="220">
        <f t="shared" si="95"/>
        <v>0</v>
      </c>
      <c r="K562" s="77"/>
      <c r="L562" s="77"/>
      <c r="M562" s="77"/>
      <c r="N562" s="220">
        <f t="shared" si="89"/>
        <v>0</v>
      </c>
      <c r="O562" s="77"/>
      <c r="P562" s="77"/>
      <c r="Q562" s="145">
        <f t="shared" si="96"/>
        <v>0</v>
      </c>
      <c r="R562" s="151">
        <f t="shared" si="90"/>
        <v>0</v>
      </c>
      <c r="S562" s="145">
        <f t="shared" si="91"/>
        <v>0</v>
      </c>
      <c r="T562" s="145">
        <f t="shared" si="92"/>
        <v>0</v>
      </c>
      <c r="U562" s="145">
        <f t="shared" si="93"/>
        <v>0</v>
      </c>
      <c r="V562" s="145">
        <f t="shared" si="94"/>
        <v>0</v>
      </c>
      <c r="W562" s="151">
        <f t="shared" si="97"/>
        <v>0</v>
      </c>
      <c r="X562" s="247" t="str">
        <f t="shared" si="99"/>
        <v>NÃO</v>
      </c>
      <c r="Y562" s="242">
        <f t="shared" si="98"/>
        <v>0</v>
      </c>
      <c r="Z562" s="243" t="s">
        <v>42</v>
      </c>
      <c r="AA562" s="243" t="s">
        <v>4434</v>
      </c>
      <c r="AB562" s="243">
        <v>2929305</v>
      </c>
      <c r="AC562" s="243"/>
      <c r="AD562" s="243"/>
    </row>
    <row r="563" spans="1:30" s="33" customFormat="1" ht="19.5" customHeight="1" x14ac:dyDescent="0.25">
      <c r="A563" s="32" t="str">
        <f>Controles!$B$2</f>
        <v>RS</v>
      </c>
      <c r="B563" s="32">
        <f>Controles!$C$2</f>
        <v>10</v>
      </c>
      <c r="C563" s="32" t="s">
        <v>5391</v>
      </c>
      <c r="D563" s="37"/>
      <c r="E563" s="37"/>
      <c r="F563" s="37"/>
      <c r="G563" s="37"/>
      <c r="H563" s="77"/>
      <c r="I563" s="77"/>
      <c r="J563" s="220">
        <f t="shared" si="95"/>
        <v>0</v>
      </c>
      <c r="K563" s="77"/>
      <c r="L563" s="77"/>
      <c r="M563" s="77"/>
      <c r="N563" s="220">
        <f t="shared" si="89"/>
        <v>0</v>
      </c>
      <c r="O563" s="77"/>
      <c r="P563" s="77"/>
      <c r="Q563" s="145">
        <f t="shared" si="96"/>
        <v>0</v>
      </c>
      <c r="R563" s="151">
        <f t="shared" si="90"/>
        <v>0</v>
      </c>
      <c r="S563" s="145">
        <f t="shared" si="91"/>
        <v>0</v>
      </c>
      <c r="T563" s="145">
        <f t="shared" si="92"/>
        <v>0</v>
      </c>
      <c r="U563" s="145">
        <f t="shared" si="93"/>
        <v>0</v>
      </c>
      <c r="V563" s="145">
        <f t="shared" si="94"/>
        <v>0</v>
      </c>
      <c r="W563" s="151">
        <f t="shared" si="97"/>
        <v>0</v>
      </c>
      <c r="X563" s="247" t="str">
        <f t="shared" si="99"/>
        <v>NÃO</v>
      </c>
      <c r="Y563" s="242">
        <f t="shared" si="98"/>
        <v>0</v>
      </c>
      <c r="Z563" s="243" t="s">
        <v>42</v>
      </c>
      <c r="AA563" s="243" t="s">
        <v>4439</v>
      </c>
      <c r="AB563" s="243">
        <v>2929354</v>
      </c>
      <c r="AC563" s="243"/>
      <c r="AD563" s="243"/>
    </row>
    <row r="564" spans="1:30" s="33" customFormat="1" ht="19.5" customHeight="1" x14ac:dyDescent="0.25">
      <c r="A564" s="32" t="str">
        <f>Controles!$B$2</f>
        <v>RS</v>
      </c>
      <c r="B564" s="32">
        <f>Controles!$C$2</f>
        <v>10</v>
      </c>
      <c r="C564" s="32" t="s">
        <v>5391</v>
      </c>
      <c r="D564" s="37"/>
      <c r="E564" s="37"/>
      <c r="F564" s="37"/>
      <c r="G564" s="37"/>
      <c r="H564" s="77"/>
      <c r="I564" s="77"/>
      <c r="J564" s="220">
        <f t="shared" si="95"/>
        <v>0</v>
      </c>
      <c r="K564" s="77"/>
      <c r="L564" s="77"/>
      <c r="M564" s="77"/>
      <c r="N564" s="220">
        <f t="shared" si="89"/>
        <v>0</v>
      </c>
      <c r="O564" s="77"/>
      <c r="P564" s="77"/>
      <c r="Q564" s="145">
        <f t="shared" si="96"/>
        <v>0</v>
      </c>
      <c r="R564" s="151">
        <f t="shared" si="90"/>
        <v>0</v>
      </c>
      <c r="S564" s="145">
        <f t="shared" si="91"/>
        <v>0</v>
      </c>
      <c r="T564" s="145">
        <f t="shared" si="92"/>
        <v>0</v>
      </c>
      <c r="U564" s="145">
        <f t="shared" si="93"/>
        <v>0</v>
      </c>
      <c r="V564" s="145">
        <f t="shared" si="94"/>
        <v>0</v>
      </c>
      <c r="W564" s="151">
        <f t="shared" si="97"/>
        <v>0</v>
      </c>
      <c r="X564" s="247" t="str">
        <f t="shared" si="99"/>
        <v>NÃO</v>
      </c>
      <c r="Y564" s="242">
        <f t="shared" si="98"/>
        <v>0</v>
      </c>
      <c r="Z564" s="243" t="s">
        <v>42</v>
      </c>
      <c r="AA564" s="243" t="s">
        <v>4443</v>
      </c>
      <c r="AB564" s="243">
        <v>2929370</v>
      </c>
      <c r="AC564" s="243"/>
      <c r="AD564" s="243"/>
    </row>
    <row r="565" spans="1:30" s="33" customFormat="1" ht="19.5" customHeight="1" x14ac:dyDescent="0.25">
      <c r="A565" s="32" t="str">
        <f>Controles!$B$2</f>
        <v>RS</v>
      </c>
      <c r="B565" s="32">
        <f>Controles!$C$2</f>
        <v>10</v>
      </c>
      <c r="C565" s="32" t="s">
        <v>5391</v>
      </c>
      <c r="D565" s="37"/>
      <c r="E565" s="37"/>
      <c r="F565" s="37"/>
      <c r="G565" s="37"/>
      <c r="H565" s="77"/>
      <c r="I565" s="77"/>
      <c r="J565" s="220">
        <f t="shared" si="95"/>
        <v>0</v>
      </c>
      <c r="K565" s="77"/>
      <c r="L565" s="77"/>
      <c r="M565" s="77"/>
      <c r="N565" s="220">
        <f t="shared" si="89"/>
        <v>0</v>
      </c>
      <c r="O565" s="77"/>
      <c r="P565" s="77"/>
      <c r="Q565" s="145">
        <f t="shared" si="96"/>
        <v>0</v>
      </c>
      <c r="R565" s="151">
        <f t="shared" si="90"/>
        <v>0</v>
      </c>
      <c r="S565" s="145">
        <f t="shared" si="91"/>
        <v>0</v>
      </c>
      <c r="T565" s="145">
        <f t="shared" si="92"/>
        <v>0</v>
      </c>
      <c r="U565" s="145">
        <f t="shared" si="93"/>
        <v>0</v>
      </c>
      <c r="V565" s="145">
        <f t="shared" si="94"/>
        <v>0</v>
      </c>
      <c r="W565" s="151">
        <f t="shared" si="97"/>
        <v>0</v>
      </c>
      <c r="X565" s="247" t="str">
        <f t="shared" si="99"/>
        <v>NÃO</v>
      </c>
      <c r="Y565" s="242">
        <f t="shared" si="98"/>
        <v>0</v>
      </c>
      <c r="Z565" s="243" t="s">
        <v>42</v>
      </c>
      <c r="AA565" s="243" t="s">
        <v>4448</v>
      </c>
      <c r="AB565" s="243">
        <v>2929404</v>
      </c>
      <c r="AC565" s="243"/>
      <c r="AD565" s="243"/>
    </row>
    <row r="566" spans="1:30" s="33" customFormat="1" ht="19.5" customHeight="1" x14ac:dyDescent="0.25">
      <c r="A566" s="32" t="str">
        <f>Controles!$B$2</f>
        <v>RS</v>
      </c>
      <c r="B566" s="32">
        <f>Controles!$C$2</f>
        <v>10</v>
      </c>
      <c r="C566" s="32" t="s">
        <v>5391</v>
      </c>
      <c r="D566" s="37"/>
      <c r="E566" s="37"/>
      <c r="F566" s="37"/>
      <c r="G566" s="37"/>
      <c r="H566" s="77"/>
      <c r="I566" s="77"/>
      <c r="J566" s="220">
        <f t="shared" si="95"/>
        <v>0</v>
      </c>
      <c r="K566" s="77"/>
      <c r="L566" s="77"/>
      <c r="M566" s="77"/>
      <c r="N566" s="220">
        <f t="shared" si="89"/>
        <v>0</v>
      </c>
      <c r="O566" s="77"/>
      <c r="P566" s="77"/>
      <c r="Q566" s="145">
        <f t="shared" si="96"/>
        <v>0</v>
      </c>
      <c r="R566" s="151">
        <f t="shared" si="90"/>
        <v>0</v>
      </c>
      <c r="S566" s="145">
        <f t="shared" si="91"/>
        <v>0</v>
      </c>
      <c r="T566" s="145">
        <f t="shared" si="92"/>
        <v>0</v>
      </c>
      <c r="U566" s="145">
        <f t="shared" si="93"/>
        <v>0</v>
      </c>
      <c r="V566" s="145">
        <f t="shared" si="94"/>
        <v>0</v>
      </c>
      <c r="W566" s="151">
        <f t="shared" si="97"/>
        <v>0</v>
      </c>
      <c r="X566" s="247" t="str">
        <f t="shared" si="99"/>
        <v>NÃO</v>
      </c>
      <c r="Y566" s="242">
        <f t="shared" si="98"/>
        <v>0</v>
      </c>
      <c r="Z566" s="243" t="s">
        <v>42</v>
      </c>
      <c r="AA566" s="243" t="s">
        <v>4453</v>
      </c>
      <c r="AB566" s="243">
        <v>2929503</v>
      </c>
      <c r="AC566" s="243"/>
      <c r="AD566" s="243"/>
    </row>
    <row r="567" spans="1:30" s="33" customFormat="1" ht="19.5" customHeight="1" x14ac:dyDescent="0.25">
      <c r="A567" s="32" t="str">
        <f>Controles!$B$2</f>
        <v>RS</v>
      </c>
      <c r="B567" s="32">
        <f>Controles!$C$2</f>
        <v>10</v>
      </c>
      <c r="C567" s="32" t="s">
        <v>5391</v>
      </c>
      <c r="D567" s="37"/>
      <c r="E567" s="37"/>
      <c r="F567" s="37"/>
      <c r="G567" s="37"/>
      <c r="H567" s="77"/>
      <c r="I567" s="77"/>
      <c r="J567" s="220">
        <f t="shared" si="95"/>
        <v>0</v>
      </c>
      <c r="K567" s="77"/>
      <c r="L567" s="77"/>
      <c r="M567" s="77"/>
      <c r="N567" s="220">
        <f t="shared" si="89"/>
        <v>0</v>
      </c>
      <c r="O567" s="77"/>
      <c r="P567" s="77"/>
      <c r="Q567" s="145">
        <f t="shared" si="96"/>
        <v>0</v>
      </c>
      <c r="R567" s="151">
        <f t="shared" si="90"/>
        <v>0</v>
      </c>
      <c r="S567" s="145">
        <f t="shared" si="91"/>
        <v>0</v>
      </c>
      <c r="T567" s="145">
        <f t="shared" si="92"/>
        <v>0</v>
      </c>
      <c r="U567" s="145">
        <f t="shared" si="93"/>
        <v>0</v>
      </c>
      <c r="V567" s="145">
        <f t="shared" si="94"/>
        <v>0</v>
      </c>
      <c r="W567" s="151">
        <f t="shared" si="97"/>
        <v>0</v>
      </c>
      <c r="X567" s="247" t="str">
        <f t="shared" si="99"/>
        <v>NÃO</v>
      </c>
      <c r="Y567" s="242">
        <f t="shared" si="98"/>
        <v>0</v>
      </c>
      <c r="Z567" s="243" t="s">
        <v>42</v>
      </c>
      <c r="AA567" s="243" t="s">
        <v>4458</v>
      </c>
      <c r="AB567" s="243">
        <v>2929602</v>
      </c>
      <c r="AC567" s="243"/>
      <c r="AD567" s="243"/>
    </row>
    <row r="568" spans="1:30" s="33" customFormat="1" ht="19.5" customHeight="1" x14ac:dyDescent="0.25">
      <c r="A568" s="32" t="str">
        <f>Controles!$B$2</f>
        <v>RS</v>
      </c>
      <c r="B568" s="32">
        <f>Controles!$C$2</f>
        <v>10</v>
      </c>
      <c r="C568" s="32" t="s">
        <v>5391</v>
      </c>
      <c r="D568" s="37"/>
      <c r="E568" s="37"/>
      <c r="F568" s="37"/>
      <c r="G568" s="37"/>
      <c r="H568" s="77"/>
      <c r="I568" s="77"/>
      <c r="J568" s="220">
        <f t="shared" si="95"/>
        <v>0</v>
      </c>
      <c r="K568" s="77"/>
      <c r="L568" s="77"/>
      <c r="M568" s="77"/>
      <c r="N568" s="220">
        <f t="shared" si="89"/>
        <v>0</v>
      </c>
      <c r="O568" s="77"/>
      <c r="P568" s="77"/>
      <c r="Q568" s="145">
        <f t="shared" si="96"/>
        <v>0</v>
      </c>
      <c r="R568" s="151">
        <f t="shared" si="90"/>
        <v>0</v>
      </c>
      <c r="S568" s="145">
        <f t="shared" si="91"/>
        <v>0</v>
      </c>
      <c r="T568" s="145">
        <f t="shared" si="92"/>
        <v>0</v>
      </c>
      <c r="U568" s="145">
        <f t="shared" si="93"/>
        <v>0</v>
      </c>
      <c r="V568" s="145">
        <f t="shared" si="94"/>
        <v>0</v>
      </c>
      <c r="W568" s="151">
        <f t="shared" si="97"/>
        <v>0</v>
      </c>
      <c r="X568" s="247" t="str">
        <f t="shared" si="99"/>
        <v>NÃO</v>
      </c>
      <c r="Y568" s="242">
        <f t="shared" si="98"/>
        <v>0</v>
      </c>
      <c r="Z568" s="243" t="s">
        <v>42</v>
      </c>
      <c r="AA568" s="243" t="s">
        <v>4463</v>
      </c>
      <c r="AB568" s="243">
        <v>2929701</v>
      </c>
      <c r="AC568" s="243"/>
      <c r="AD568" s="243"/>
    </row>
    <row r="569" spans="1:30" s="33" customFormat="1" ht="19.5" customHeight="1" x14ac:dyDescent="0.25">
      <c r="A569" s="32" t="str">
        <f>Controles!$B$2</f>
        <v>RS</v>
      </c>
      <c r="B569" s="32">
        <f>Controles!$C$2</f>
        <v>10</v>
      </c>
      <c r="C569" s="32" t="s">
        <v>5391</v>
      </c>
      <c r="D569" s="37"/>
      <c r="E569" s="37"/>
      <c r="F569" s="37"/>
      <c r="G569" s="37"/>
      <c r="H569" s="77"/>
      <c r="I569" s="77"/>
      <c r="J569" s="220">
        <f t="shared" si="95"/>
        <v>0</v>
      </c>
      <c r="K569" s="77"/>
      <c r="L569" s="77"/>
      <c r="M569" s="77"/>
      <c r="N569" s="220">
        <f t="shared" si="89"/>
        <v>0</v>
      </c>
      <c r="O569" s="77"/>
      <c r="P569" s="77"/>
      <c r="Q569" s="145">
        <f t="shared" si="96"/>
        <v>0</v>
      </c>
      <c r="R569" s="151">
        <f t="shared" si="90"/>
        <v>0</v>
      </c>
      <c r="S569" s="145">
        <f t="shared" si="91"/>
        <v>0</v>
      </c>
      <c r="T569" s="145">
        <f t="shared" si="92"/>
        <v>0</v>
      </c>
      <c r="U569" s="145">
        <f t="shared" si="93"/>
        <v>0</v>
      </c>
      <c r="V569" s="145">
        <f t="shared" si="94"/>
        <v>0</v>
      </c>
      <c r="W569" s="151">
        <f t="shared" si="97"/>
        <v>0</v>
      </c>
      <c r="X569" s="247" t="str">
        <f t="shared" si="99"/>
        <v>NÃO</v>
      </c>
      <c r="Y569" s="242">
        <f t="shared" si="98"/>
        <v>0</v>
      </c>
      <c r="Z569" s="243" t="s">
        <v>42</v>
      </c>
      <c r="AA569" s="243" t="s">
        <v>4468</v>
      </c>
      <c r="AB569" s="243">
        <v>2929750</v>
      </c>
      <c r="AC569" s="243"/>
      <c r="AD569" s="243"/>
    </row>
    <row r="570" spans="1:30" s="33" customFormat="1" ht="19.5" customHeight="1" x14ac:dyDescent="0.25">
      <c r="A570" s="32" t="str">
        <f>Controles!$B$2</f>
        <v>RS</v>
      </c>
      <c r="B570" s="32">
        <f>Controles!$C$2</f>
        <v>10</v>
      </c>
      <c r="C570" s="32" t="s">
        <v>5391</v>
      </c>
      <c r="D570" s="37"/>
      <c r="E570" s="37"/>
      <c r="F570" s="37"/>
      <c r="G570" s="37"/>
      <c r="H570" s="77"/>
      <c r="I570" s="77"/>
      <c r="J570" s="220">
        <f t="shared" si="95"/>
        <v>0</v>
      </c>
      <c r="K570" s="77"/>
      <c r="L570" s="77"/>
      <c r="M570" s="77"/>
      <c r="N570" s="220">
        <f t="shared" si="89"/>
        <v>0</v>
      </c>
      <c r="O570" s="77"/>
      <c r="P570" s="77"/>
      <c r="Q570" s="145">
        <f t="shared" si="96"/>
        <v>0</v>
      </c>
      <c r="R570" s="151">
        <f t="shared" si="90"/>
        <v>0</v>
      </c>
      <c r="S570" s="145">
        <f t="shared" si="91"/>
        <v>0</v>
      </c>
      <c r="T570" s="145">
        <f t="shared" si="92"/>
        <v>0</v>
      </c>
      <c r="U570" s="145">
        <f t="shared" si="93"/>
        <v>0</v>
      </c>
      <c r="V570" s="145">
        <f t="shared" si="94"/>
        <v>0</v>
      </c>
      <c r="W570" s="151">
        <f t="shared" si="97"/>
        <v>0</v>
      </c>
      <c r="X570" s="247" t="str">
        <f t="shared" si="99"/>
        <v>NÃO</v>
      </c>
      <c r="Y570" s="242">
        <f t="shared" si="98"/>
        <v>0</v>
      </c>
      <c r="Z570" s="243" t="s">
        <v>42</v>
      </c>
      <c r="AA570" s="243" t="s">
        <v>4472</v>
      </c>
      <c r="AB570" s="243">
        <v>2929800</v>
      </c>
      <c r="AC570" s="243"/>
      <c r="AD570" s="243"/>
    </row>
    <row r="571" spans="1:30" s="33" customFormat="1" ht="19.5" customHeight="1" x14ac:dyDescent="0.25">
      <c r="A571" s="32" t="str">
        <f>Controles!$B$2</f>
        <v>RS</v>
      </c>
      <c r="B571" s="32">
        <f>Controles!$C$2</f>
        <v>10</v>
      </c>
      <c r="C571" s="32" t="s">
        <v>5391</v>
      </c>
      <c r="D571" s="37"/>
      <c r="E571" s="37"/>
      <c r="F571" s="37"/>
      <c r="G571" s="37"/>
      <c r="H571" s="77"/>
      <c r="I571" s="77"/>
      <c r="J571" s="220">
        <f t="shared" si="95"/>
        <v>0</v>
      </c>
      <c r="K571" s="77"/>
      <c r="L571" s="77"/>
      <c r="M571" s="77"/>
      <c r="N571" s="220">
        <f t="shared" si="89"/>
        <v>0</v>
      </c>
      <c r="O571" s="77"/>
      <c r="P571" s="77"/>
      <c r="Q571" s="145">
        <f t="shared" si="96"/>
        <v>0</v>
      </c>
      <c r="R571" s="151">
        <f t="shared" si="90"/>
        <v>0</v>
      </c>
      <c r="S571" s="145">
        <f t="shared" si="91"/>
        <v>0</v>
      </c>
      <c r="T571" s="145">
        <f t="shared" si="92"/>
        <v>0</v>
      </c>
      <c r="U571" s="145">
        <f t="shared" si="93"/>
        <v>0</v>
      </c>
      <c r="V571" s="145">
        <f t="shared" si="94"/>
        <v>0</v>
      </c>
      <c r="W571" s="151">
        <f t="shared" si="97"/>
        <v>0</v>
      </c>
      <c r="X571" s="247" t="str">
        <f t="shared" si="99"/>
        <v>NÃO</v>
      </c>
      <c r="Y571" s="242">
        <f t="shared" si="98"/>
        <v>0</v>
      </c>
      <c r="Z571" s="243" t="s">
        <v>42</v>
      </c>
      <c r="AA571" s="243" t="s">
        <v>4477</v>
      </c>
      <c r="AB571" s="243">
        <v>2929909</v>
      </c>
      <c r="AC571" s="243"/>
      <c r="AD571" s="243"/>
    </row>
    <row r="572" spans="1:30" s="33" customFormat="1" ht="19.5" customHeight="1" x14ac:dyDescent="0.25">
      <c r="A572" s="32" t="str">
        <f>Controles!$B$2</f>
        <v>RS</v>
      </c>
      <c r="B572" s="32">
        <f>Controles!$C$2</f>
        <v>10</v>
      </c>
      <c r="C572" s="32" t="s">
        <v>5391</v>
      </c>
      <c r="D572" s="37"/>
      <c r="E572" s="37"/>
      <c r="F572" s="37"/>
      <c r="G572" s="37"/>
      <c r="H572" s="77"/>
      <c r="I572" s="77"/>
      <c r="J572" s="220">
        <f t="shared" si="95"/>
        <v>0</v>
      </c>
      <c r="K572" s="77"/>
      <c r="L572" s="77"/>
      <c r="M572" s="77"/>
      <c r="N572" s="220">
        <f t="shared" si="89"/>
        <v>0</v>
      </c>
      <c r="O572" s="77"/>
      <c r="P572" s="77"/>
      <c r="Q572" s="145">
        <f t="shared" si="96"/>
        <v>0</v>
      </c>
      <c r="R572" s="151">
        <f t="shared" si="90"/>
        <v>0</v>
      </c>
      <c r="S572" s="145">
        <f t="shared" si="91"/>
        <v>0</v>
      </c>
      <c r="T572" s="145">
        <f t="shared" si="92"/>
        <v>0</v>
      </c>
      <c r="U572" s="145">
        <f t="shared" si="93"/>
        <v>0</v>
      </c>
      <c r="V572" s="145">
        <f t="shared" si="94"/>
        <v>0</v>
      </c>
      <c r="W572" s="151">
        <f t="shared" si="97"/>
        <v>0</v>
      </c>
      <c r="X572" s="247" t="str">
        <f t="shared" si="99"/>
        <v>NÃO</v>
      </c>
      <c r="Y572" s="242">
        <f t="shared" si="98"/>
        <v>0</v>
      </c>
      <c r="Z572" s="243" t="s">
        <v>42</v>
      </c>
      <c r="AA572" s="243" t="s">
        <v>4482</v>
      </c>
      <c r="AB572" s="243">
        <v>2930006</v>
      </c>
      <c r="AC572" s="243"/>
      <c r="AD572" s="243"/>
    </row>
    <row r="573" spans="1:30" s="33" customFormat="1" ht="19.5" customHeight="1" x14ac:dyDescent="0.25">
      <c r="A573" s="32" t="str">
        <f>Controles!$B$2</f>
        <v>RS</v>
      </c>
      <c r="B573" s="32">
        <f>Controles!$C$2</f>
        <v>10</v>
      </c>
      <c r="C573" s="32" t="s">
        <v>5391</v>
      </c>
      <c r="D573" s="37"/>
      <c r="E573" s="37"/>
      <c r="F573" s="37"/>
      <c r="G573" s="37"/>
      <c r="H573" s="77"/>
      <c r="I573" s="77"/>
      <c r="J573" s="220">
        <f t="shared" si="95"/>
        <v>0</v>
      </c>
      <c r="K573" s="77"/>
      <c r="L573" s="77"/>
      <c r="M573" s="77"/>
      <c r="N573" s="220">
        <f t="shared" si="89"/>
        <v>0</v>
      </c>
      <c r="O573" s="77"/>
      <c r="P573" s="77"/>
      <c r="Q573" s="145">
        <f t="shared" si="96"/>
        <v>0</v>
      </c>
      <c r="R573" s="151">
        <f t="shared" si="90"/>
        <v>0</v>
      </c>
      <c r="S573" s="145">
        <f t="shared" si="91"/>
        <v>0</v>
      </c>
      <c r="T573" s="145">
        <f t="shared" si="92"/>
        <v>0</v>
      </c>
      <c r="U573" s="145">
        <f t="shared" si="93"/>
        <v>0</v>
      </c>
      <c r="V573" s="145">
        <f t="shared" si="94"/>
        <v>0</v>
      </c>
      <c r="W573" s="151">
        <f t="shared" si="97"/>
        <v>0</v>
      </c>
      <c r="X573" s="247" t="str">
        <f t="shared" si="99"/>
        <v>NÃO</v>
      </c>
      <c r="Y573" s="242">
        <f t="shared" si="98"/>
        <v>0</v>
      </c>
      <c r="Z573" s="243" t="s">
        <v>42</v>
      </c>
      <c r="AA573" s="243" t="s">
        <v>4487</v>
      </c>
      <c r="AB573" s="243">
        <v>2930105</v>
      </c>
      <c r="AC573" s="243"/>
      <c r="AD573" s="243"/>
    </row>
    <row r="574" spans="1:30" s="33" customFormat="1" ht="19.5" customHeight="1" x14ac:dyDescent="0.25">
      <c r="A574" s="32" t="str">
        <f>Controles!$B$2</f>
        <v>RS</v>
      </c>
      <c r="B574" s="32">
        <f>Controles!$C$2</f>
        <v>10</v>
      </c>
      <c r="C574" s="32" t="s">
        <v>5391</v>
      </c>
      <c r="D574" s="37"/>
      <c r="E574" s="37"/>
      <c r="F574" s="37"/>
      <c r="G574" s="37"/>
      <c r="H574" s="77"/>
      <c r="I574" s="77"/>
      <c r="J574" s="220">
        <f t="shared" si="95"/>
        <v>0</v>
      </c>
      <c r="K574" s="77"/>
      <c r="L574" s="77"/>
      <c r="M574" s="77"/>
      <c r="N574" s="220">
        <f t="shared" si="89"/>
        <v>0</v>
      </c>
      <c r="O574" s="77"/>
      <c r="P574" s="77"/>
      <c r="Q574" s="145">
        <f t="shared" si="96"/>
        <v>0</v>
      </c>
      <c r="R574" s="151">
        <f t="shared" si="90"/>
        <v>0</v>
      </c>
      <c r="S574" s="145">
        <f t="shared" si="91"/>
        <v>0</v>
      </c>
      <c r="T574" s="145">
        <f t="shared" si="92"/>
        <v>0</v>
      </c>
      <c r="U574" s="145">
        <f t="shared" si="93"/>
        <v>0</v>
      </c>
      <c r="V574" s="145">
        <f t="shared" si="94"/>
        <v>0</v>
      </c>
      <c r="W574" s="151">
        <f t="shared" si="97"/>
        <v>0</v>
      </c>
      <c r="X574" s="247" t="str">
        <f t="shared" si="99"/>
        <v>NÃO</v>
      </c>
      <c r="Y574" s="242">
        <f t="shared" si="98"/>
        <v>0</v>
      </c>
      <c r="Z574" s="243" t="s">
        <v>42</v>
      </c>
      <c r="AA574" s="243" t="s">
        <v>4492</v>
      </c>
      <c r="AB574" s="243">
        <v>2930204</v>
      </c>
      <c r="AC574" s="243"/>
      <c r="AD574" s="243"/>
    </row>
    <row r="575" spans="1:30" s="33" customFormat="1" ht="19.5" customHeight="1" x14ac:dyDescent="0.25">
      <c r="A575" s="32" t="str">
        <f>Controles!$B$2</f>
        <v>RS</v>
      </c>
      <c r="B575" s="32">
        <f>Controles!$C$2</f>
        <v>10</v>
      </c>
      <c r="C575" s="32" t="s">
        <v>5391</v>
      </c>
      <c r="D575" s="37"/>
      <c r="E575" s="37"/>
      <c r="F575" s="37"/>
      <c r="G575" s="37"/>
      <c r="H575" s="77"/>
      <c r="I575" s="77"/>
      <c r="J575" s="220">
        <f t="shared" si="95"/>
        <v>0</v>
      </c>
      <c r="K575" s="77"/>
      <c r="L575" s="77"/>
      <c r="M575" s="77"/>
      <c r="N575" s="220">
        <f t="shared" si="89"/>
        <v>0</v>
      </c>
      <c r="O575" s="77"/>
      <c r="P575" s="77"/>
      <c r="Q575" s="145">
        <f t="shared" si="96"/>
        <v>0</v>
      </c>
      <c r="R575" s="151">
        <f t="shared" si="90"/>
        <v>0</v>
      </c>
      <c r="S575" s="145">
        <f t="shared" si="91"/>
        <v>0</v>
      </c>
      <c r="T575" s="145">
        <f t="shared" si="92"/>
        <v>0</v>
      </c>
      <c r="U575" s="145">
        <f t="shared" si="93"/>
        <v>0</v>
      </c>
      <c r="V575" s="145">
        <f t="shared" si="94"/>
        <v>0</v>
      </c>
      <c r="W575" s="151">
        <f t="shared" si="97"/>
        <v>0</v>
      </c>
      <c r="X575" s="247" t="str">
        <f t="shared" si="99"/>
        <v>NÃO</v>
      </c>
      <c r="Y575" s="242">
        <f t="shared" si="98"/>
        <v>0</v>
      </c>
      <c r="Z575" s="243" t="s">
        <v>42</v>
      </c>
      <c r="AA575" s="243" t="s">
        <v>4497</v>
      </c>
      <c r="AB575" s="243">
        <v>2930154</v>
      </c>
      <c r="AC575" s="243"/>
      <c r="AD575" s="243"/>
    </row>
    <row r="576" spans="1:30" s="33" customFormat="1" ht="19.5" customHeight="1" x14ac:dyDescent="0.25">
      <c r="A576" s="32" t="str">
        <f>Controles!$B$2</f>
        <v>RS</v>
      </c>
      <c r="B576" s="32">
        <f>Controles!$C$2</f>
        <v>10</v>
      </c>
      <c r="C576" s="32" t="s">
        <v>5391</v>
      </c>
      <c r="D576" s="37"/>
      <c r="E576" s="37"/>
      <c r="F576" s="37"/>
      <c r="G576" s="37"/>
      <c r="H576" s="77"/>
      <c r="I576" s="77"/>
      <c r="J576" s="220">
        <f t="shared" si="95"/>
        <v>0</v>
      </c>
      <c r="K576" s="77"/>
      <c r="L576" s="77"/>
      <c r="M576" s="77"/>
      <c r="N576" s="220">
        <f t="shared" si="89"/>
        <v>0</v>
      </c>
      <c r="O576" s="77"/>
      <c r="P576" s="77"/>
      <c r="Q576" s="145">
        <f t="shared" si="96"/>
        <v>0</v>
      </c>
      <c r="R576" s="151">
        <f t="shared" si="90"/>
        <v>0</v>
      </c>
      <c r="S576" s="145">
        <f t="shared" si="91"/>
        <v>0</v>
      </c>
      <c r="T576" s="145">
        <f t="shared" si="92"/>
        <v>0</v>
      </c>
      <c r="U576" s="145">
        <f t="shared" si="93"/>
        <v>0</v>
      </c>
      <c r="V576" s="145">
        <f t="shared" si="94"/>
        <v>0</v>
      </c>
      <c r="W576" s="151">
        <f t="shared" si="97"/>
        <v>0</v>
      </c>
      <c r="X576" s="247" t="str">
        <f t="shared" si="99"/>
        <v>NÃO</v>
      </c>
      <c r="Y576" s="242">
        <f t="shared" si="98"/>
        <v>0</v>
      </c>
      <c r="Z576" s="243" t="s">
        <v>42</v>
      </c>
      <c r="AA576" s="243" t="s">
        <v>4502</v>
      </c>
      <c r="AB576" s="243">
        <v>2930303</v>
      </c>
      <c r="AC576" s="243"/>
      <c r="AD576" s="243"/>
    </row>
    <row r="577" spans="1:30" s="33" customFormat="1" ht="19.5" customHeight="1" x14ac:dyDescent="0.25">
      <c r="A577" s="32" t="str">
        <f>Controles!$B$2</f>
        <v>RS</v>
      </c>
      <c r="B577" s="32">
        <f>Controles!$C$2</f>
        <v>10</v>
      </c>
      <c r="C577" s="32" t="s">
        <v>5391</v>
      </c>
      <c r="D577" s="37"/>
      <c r="E577" s="37"/>
      <c r="F577" s="37"/>
      <c r="G577" s="37"/>
      <c r="H577" s="77"/>
      <c r="I577" s="77"/>
      <c r="J577" s="220">
        <f t="shared" si="95"/>
        <v>0</v>
      </c>
      <c r="K577" s="77"/>
      <c r="L577" s="77"/>
      <c r="M577" s="77"/>
      <c r="N577" s="220">
        <f t="shared" si="89"/>
        <v>0</v>
      </c>
      <c r="O577" s="77"/>
      <c r="P577" s="77"/>
      <c r="Q577" s="145">
        <f t="shared" si="96"/>
        <v>0</v>
      </c>
      <c r="R577" s="151">
        <f t="shared" si="90"/>
        <v>0</v>
      </c>
      <c r="S577" s="145">
        <f t="shared" si="91"/>
        <v>0</v>
      </c>
      <c r="T577" s="145">
        <f t="shared" si="92"/>
        <v>0</v>
      </c>
      <c r="U577" s="145">
        <f t="shared" si="93"/>
        <v>0</v>
      </c>
      <c r="V577" s="145">
        <f t="shared" si="94"/>
        <v>0</v>
      </c>
      <c r="W577" s="151">
        <f t="shared" si="97"/>
        <v>0</v>
      </c>
      <c r="X577" s="247" t="str">
        <f t="shared" si="99"/>
        <v>NÃO</v>
      </c>
      <c r="Y577" s="242">
        <f t="shared" si="98"/>
        <v>0</v>
      </c>
      <c r="Z577" s="243" t="s">
        <v>42</v>
      </c>
      <c r="AA577" s="243" t="s">
        <v>4507</v>
      </c>
      <c r="AB577" s="243">
        <v>2930402</v>
      </c>
      <c r="AC577" s="243"/>
      <c r="AD577" s="243"/>
    </row>
    <row r="578" spans="1:30" s="33" customFormat="1" ht="19.5" customHeight="1" x14ac:dyDescent="0.25">
      <c r="A578" s="32" t="str">
        <f>Controles!$B$2</f>
        <v>RS</v>
      </c>
      <c r="B578" s="32">
        <f>Controles!$C$2</f>
        <v>10</v>
      </c>
      <c r="C578" s="32" t="s">
        <v>5391</v>
      </c>
      <c r="D578" s="37"/>
      <c r="E578" s="37"/>
      <c r="F578" s="37"/>
      <c r="G578" s="37"/>
      <c r="H578" s="77"/>
      <c r="I578" s="77"/>
      <c r="J578" s="220">
        <f t="shared" si="95"/>
        <v>0</v>
      </c>
      <c r="K578" s="77"/>
      <c r="L578" s="77"/>
      <c r="M578" s="77"/>
      <c r="N578" s="220">
        <f t="shared" ref="N578:N600" si="100">L578+M578</f>
        <v>0</v>
      </c>
      <c r="O578" s="77"/>
      <c r="P578" s="77"/>
      <c r="Q578" s="145">
        <f t="shared" si="96"/>
        <v>0</v>
      </c>
      <c r="R578" s="151">
        <f t="shared" ref="R578:R600" si="101">IF(AND(N578&gt;0,H578+I578=0),"VERIFICAR",0)</f>
        <v>0</v>
      </c>
      <c r="S578" s="145">
        <f t="shared" ref="S578:S600" si="102">IF(AND(I578=0,(K578-N578)&lt;0),"ERRO",0)</f>
        <v>0</v>
      </c>
      <c r="T578" s="145">
        <f t="shared" ref="T578:T600" si="103">IF(AND(I578=0,O578&gt;N578),"ERRO",0)</f>
        <v>0</v>
      </c>
      <c r="U578" s="145">
        <f t="shared" ref="U578:U600" si="104">IF(O578&gt;0, IF(H578= 0, IF(I578=0, "ERRO",0),0),0)</f>
        <v>0</v>
      </c>
      <c r="V578" s="145">
        <f t="shared" ref="V578:V600" si="105">IF(P578&gt;0, IF(H578= 0, IF(I578=0, "ERRO",0),0),0)</f>
        <v>0</v>
      </c>
      <c r="W578" s="151">
        <f t="shared" si="97"/>
        <v>0</v>
      </c>
      <c r="X578" s="247" t="str">
        <f t="shared" ref="X578:X587" si="106">IF(AND(Q578=0,S578=0,T578=0,U578=0,V578=0), "NÃO", "SIM")</f>
        <v>NÃO</v>
      </c>
      <c r="Y578" s="242">
        <f t="shared" si="98"/>
        <v>0</v>
      </c>
      <c r="Z578" s="243" t="s">
        <v>42</v>
      </c>
      <c r="AA578" s="243" t="s">
        <v>2898</v>
      </c>
      <c r="AB578" s="243">
        <v>2930501</v>
      </c>
      <c r="AC578" s="243"/>
      <c r="AD578" s="243"/>
    </row>
    <row r="579" spans="1:30" s="33" customFormat="1" ht="19.5" customHeight="1" x14ac:dyDescent="0.25">
      <c r="A579" s="32" t="str">
        <f>Controles!$B$2</f>
        <v>RS</v>
      </c>
      <c r="B579" s="32">
        <f>Controles!$C$2</f>
        <v>10</v>
      </c>
      <c r="C579" s="32" t="s">
        <v>5391</v>
      </c>
      <c r="D579" s="37"/>
      <c r="E579" s="37"/>
      <c r="F579" s="37"/>
      <c r="G579" s="37"/>
      <c r="H579" s="77"/>
      <c r="I579" s="77"/>
      <c r="J579" s="220">
        <f t="shared" ref="J579:J600" si="107">SUM(H579:I579)</f>
        <v>0</v>
      </c>
      <c r="K579" s="77"/>
      <c r="L579" s="77"/>
      <c r="M579" s="77"/>
      <c r="N579" s="220">
        <f t="shared" si="100"/>
        <v>0</v>
      </c>
      <c r="O579" s="77"/>
      <c r="P579" s="77"/>
      <c r="Q579" s="145">
        <f t="shared" ref="Q579:Q600" si="108">IF(H579&gt;N579,"ERRO",0)</f>
        <v>0</v>
      </c>
      <c r="R579" s="151">
        <f t="shared" si="101"/>
        <v>0</v>
      </c>
      <c r="S579" s="145">
        <f t="shared" si="102"/>
        <v>0</v>
      </c>
      <c r="T579" s="145">
        <f t="shared" si="103"/>
        <v>0</v>
      </c>
      <c r="U579" s="145">
        <f t="shared" si="104"/>
        <v>0</v>
      </c>
      <c r="V579" s="145">
        <f t="shared" si="105"/>
        <v>0</v>
      </c>
      <c r="W579" s="151">
        <f t="shared" ref="W579:W600" si="109">IF(O579+P579&gt;K579,"VERIFICAR",0)</f>
        <v>0</v>
      </c>
      <c r="X579" s="247" t="str">
        <f t="shared" si="106"/>
        <v>NÃO</v>
      </c>
      <c r="Y579" s="242">
        <f t="shared" ref="Y579:Y600" si="110">IF(X579="NÃO",0,1)</f>
        <v>0</v>
      </c>
      <c r="Z579" s="243" t="s">
        <v>42</v>
      </c>
      <c r="AA579" s="243" t="s">
        <v>4516</v>
      </c>
      <c r="AB579" s="243">
        <v>2930600</v>
      </c>
      <c r="AC579" s="243"/>
      <c r="AD579" s="243"/>
    </row>
    <row r="580" spans="1:30" s="33" customFormat="1" ht="19.5" customHeight="1" x14ac:dyDescent="0.25">
      <c r="A580" s="32" t="str">
        <f>Controles!$B$2</f>
        <v>RS</v>
      </c>
      <c r="B580" s="32">
        <f>Controles!$C$2</f>
        <v>10</v>
      </c>
      <c r="C580" s="32" t="s">
        <v>5391</v>
      </c>
      <c r="D580" s="37"/>
      <c r="E580" s="37"/>
      <c r="F580" s="37"/>
      <c r="G580" s="37"/>
      <c r="H580" s="77"/>
      <c r="I580" s="77"/>
      <c r="J580" s="220">
        <f t="shared" si="107"/>
        <v>0</v>
      </c>
      <c r="K580" s="77"/>
      <c r="L580" s="77"/>
      <c r="M580" s="77"/>
      <c r="N580" s="220">
        <f t="shared" si="100"/>
        <v>0</v>
      </c>
      <c r="O580" s="77"/>
      <c r="P580" s="77"/>
      <c r="Q580" s="145">
        <f t="shared" si="108"/>
        <v>0</v>
      </c>
      <c r="R580" s="151">
        <f t="shared" si="101"/>
        <v>0</v>
      </c>
      <c r="S580" s="145">
        <f t="shared" si="102"/>
        <v>0</v>
      </c>
      <c r="T580" s="145">
        <f t="shared" si="103"/>
        <v>0</v>
      </c>
      <c r="U580" s="145">
        <f t="shared" si="104"/>
        <v>0</v>
      </c>
      <c r="V580" s="145">
        <f t="shared" si="105"/>
        <v>0</v>
      </c>
      <c r="W580" s="151">
        <f t="shared" si="109"/>
        <v>0</v>
      </c>
      <c r="X580" s="247" t="str">
        <f t="shared" si="106"/>
        <v>NÃO</v>
      </c>
      <c r="Y580" s="242">
        <f t="shared" si="110"/>
        <v>0</v>
      </c>
      <c r="Z580" s="243" t="s">
        <v>42</v>
      </c>
      <c r="AA580" s="243" t="s">
        <v>4521</v>
      </c>
      <c r="AB580" s="243">
        <v>2930709</v>
      </c>
      <c r="AC580" s="243"/>
      <c r="AD580" s="243"/>
    </row>
    <row r="581" spans="1:30" s="33" customFormat="1" ht="19.5" customHeight="1" x14ac:dyDescent="0.25">
      <c r="A581" s="32" t="str">
        <f>Controles!$B$2</f>
        <v>RS</v>
      </c>
      <c r="B581" s="32">
        <f>Controles!$C$2</f>
        <v>10</v>
      </c>
      <c r="C581" s="32" t="s">
        <v>5391</v>
      </c>
      <c r="D581" s="37"/>
      <c r="E581" s="37"/>
      <c r="F581" s="37"/>
      <c r="G581" s="37"/>
      <c r="H581" s="77"/>
      <c r="I581" s="77"/>
      <c r="J581" s="220">
        <f t="shared" si="107"/>
        <v>0</v>
      </c>
      <c r="K581" s="77"/>
      <c r="L581" s="77"/>
      <c r="M581" s="77"/>
      <c r="N581" s="220">
        <f t="shared" si="100"/>
        <v>0</v>
      </c>
      <c r="O581" s="77"/>
      <c r="P581" s="77"/>
      <c r="Q581" s="145">
        <f t="shared" si="108"/>
        <v>0</v>
      </c>
      <c r="R581" s="151">
        <f t="shared" si="101"/>
        <v>0</v>
      </c>
      <c r="S581" s="145">
        <f t="shared" si="102"/>
        <v>0</v>
      </c>
      <c r="T581" s="145">
        <f t="shared" si="103"/>
        <v>0</v>
      </c>
      <c r="U581" s="145">
        <f t="shared" si="104"/>
        <v>0</v>
      </c>
      <c r="V581" s="145">
        <f t="shared" si="105"/>
        <v>0</v>
      </c>
      <c r="W581" s="151">
        <f t="shared" si="109"/>
        <v>0</v>
      </c>
      <c r="X581" s="247" t="str">
        <f t="shared" si="106"/>
        <v>NÃO</v>
      </c>
      <c r="Y581" s="242">
        <f t="shared" si="110"/>
        <v>0</v>
      </c>
      <c r="Z581" s="243" t="s">
        <v>42</v>
      </c>
      <c r="AA581" s="243" t="s">
        <v>4526</v>
      </c>
      <c r="AB581" s="243">
        <v>2930758</v>
      </c>
      <c r="AC581" s="243"/>
      <c r="AD581" s="243"/>
    </row>
    <row r="582" spans="1:30" s="33" customFormat="1" ht="19.5" customHeight="1" x14ac:dyDescent="0.25">
      <c r="A582" s="32" t="str">
        <f>Controles!$B$2</f>
        <v>RS</v>
      </c>
      <c r="B582" s="32">
        <f>Controles!$C$2</f>
        <v>10</v>
      </c>
      <c r="C582" s="32" t="s">
        <v>5391</v>
      </c>
      <c r="D582" s="37"/>
      <c r="E582" s="37"/>
      <c r="F582" s="37"/>
      <c r="G582" s="37"/>
      <c r="H582" s="77"/>
      <c r="I582" s="77"/>
      <c r="J582" s="220">
        <f t="shared" si="107"/>
        <v>0</v>
      </c>
      <c r="K582" s="77"/>
      <c r="L582" s="77"/>
      <c r="M582" s="77"/>
      <c r="N582" s="220">
        <f t="shared" si="100"/>
        <v>0</v>
      </c>
      <c r="O582" s="77"/>
      <c r="P582" s="77"/>
      <c r="Q582" s="145">
        <f t="shared" si="108"/>
        <v>0</v>
      </c>
      <c r="R582" s="151">
        <f t="shared" si="101"/>
        <v>0</v>
      </c>
      <c r="S582" s="145">
        <f t="shared" si="102"/>
        <v>0</v>
      </c>
      <c r="T582" s="145">
        <f t="shared" si="103"/>
        <v>0</v>
      </c>
      <c r="U582" s="145">
        <f t="shared" si="104"/>
        <v>0</v>
      </c>
      <c r="V582" s="145">
        <f t="shared" si="105"/>
        <v>0</v>
      </c>
      <c r="W582" s="151">
        <f t="shared" si="109"/>
        <v>0</v>
      </c>
      <c r="X582" s="247" t="str">
        <f t="shared" si="106"/>
        <v>NÃO</v>
      </c>
      <c r="Y582" s="242">
        <f t="shared" si="110"/>
        <v>0</v>
      </c>
      <c r="Z582" s="243" t="s">
        <v>42</v>
      </c>
      <c r="AA582" s="243" t="s">
        <v>4531</v>
      </c>
      <c r="AB582" s="243">
        <v>2930766</v>
      </c>
      <c r="AC582" s="243"/>
      <c r="AD582" s="243"/>
    </row>
    <row r="583" spans="1:30" s="33" customFormat="1" ht="19.5" customHeight="1" x14ac:dyDescent="0.25">
      <c r="A583" s="32" t="str">
        <f>Controles!$B$2</f>
        <v>RS</v>
      </c>
      <c r="B583" s="32">
        <f>Controles!$C$2</f>
        <v>10</v>
      </c>
      <c r="C583" s="32" t="s">
        <v>5391</v>
      </c>
      <c r="D583" s="37"/>
      <c r="E583" s="37"/>
      <c r="F583" s="37"/>
      <c r="G583" s="37"/>
      <c r="H583" s="77"/>
      <c r="I583" s="77"/>
      <c r="J583" s="220">
        <f t="shared" si="107"/>
        <v>0</v>
      </c>
      <c r="K583" s="77"/>
      <c r="L583" s="77"/>
      <c r="M583" s="77"/>
      <c r="N583" s="220">
        <f t="shared" si="100"/>
        <v>0</v>
      </c>
      <c r="O583" s="77"/>
      <c r="P583" s="77"/>
      <c r="Q583" s="145">
        <f t="shared" si="108"/>
        <v>0</v>
      </c>
      <c r="R583" s="151">
        <f t="shared" si="101"/>
        <v>0</v>
      </c>
      <c r="S583" s="145">
        <f t="shared" si="102"/>
        <v>0</v>
      </c>
      <c r="T583" s="145">
        <f t="shared" si="103"/>
        <v>0</v>
      </c>
      <c r="U583" s="145">
        <f t="shared" si="104"/>
        <v>0</v>
      </c>
      <c r="V583" s="145">
        <f t="shared" si="105"/>
        <v>0</v>
      </c>
      <c r="W583" s="151">
        <f t="shared" si="109"/>
        <v>0</v>
      </c>
      <c r="X583" s="247" t="str">
        <f t="shared" si="106"/>
        <v>NÃO</v>
      </c>
      <c r="Y583" s="242">
        <f t="shared" si="110"/>
        <v>0</v>
      </c>
      <c r="Z583" s="243" t="s">
        <v>42</v>
      </c>
      <c r="AA583" s="243" t="s">
        <v>4536</v>
      </c>
      <c r="AB583" s="243">
        <v>2930774</v>
      </c>
      <c r="AC583" s="243"/>
      <c r="AD583" s="243"/>
    </row>
    <row r="584" spans="1:30" s="33" customFormat="1" ht="19.5" customHeight="1" x14ac:dyDescent="0.25">
      <c r="A584" s="32" t="str">
        <f>Controles!$B$2</f>
        <v>RS</v>
      </c>
      <c r="B584" s="32">
        <f>Controles!$C$2</f>
        <v>10</v>
      </c>
      <c r="C584" s="32" t="s">
        <v>5391</v>
      </c>
      <c r="D584" s="37"/>
      <c r="E584" s="37"/>
      <c r="F584" s="37"/>
      <c r="G584" s="37"/>
      <c r="H584" s="77"/>
      <c r="I584" s="77"/>
      <c r="J584" s="220">
        <f t="shared" si="107"/>
        <v>0</v>
      </c>
      <c r="K584" s="77"/>
      <c r="L584" s="77"/>
      <c r="M584" s="77"/>
      <c r="N584" s="220">
        <f t="shared" si="100"/>
        <v>0</v>
      </c>
      <c r="O584" s="77"/>
      <c r="P584" s="77"/>
      <c r="Q584" s="145">
        <f t="shared" si="108"/>
        <v>0</v>
      </c>
      <c r="R584" s="151">
        <f t="shared" si="101"/>
        <v>0</v>
      </c>
      <c r="S584" s="145">
        <f t="shared" si="102"/>
        <v>0</v>
      </c>
      <c r="T584" s="145">
        <f t="shared" si="103"/>
        <v>0</v>
      </c>
      <c r="U584" s="145">
        <f t="shared" si="104"/>
        <v>0</v>
      </c>
      <c r="V584" s="145">
        <f t="shared" si="105"/>
        <v>0</v>
      </c>
      <c r="W584" s="151">
        <f t="shared" si="109"/>
        <v>0</v>
      </c>
      <c r="X584" s="247" t="str">
        <f t="shared" si="106"/>
        <v>NÃO</v>
      </c>
      <c r="Y584" s="242">
        <f t="shared" si="110"/>
        <v>0</v>
      </c>
      <c r="Z584" s="243" t="s">
        <v>42</v>
      </c>
      <c r="AA584" s="243" t="s">
        <v>4540</v>
      </c>
      <c r="AB584" s="243">
        <v>2930808</v>
      </c>
      <c r="AC584" s="243"/>
      <c r="AD584" s="243"/>
    </row>
    <row r="585" spans="1:30" s="33" customFormat="1" ht="19.5" customHeight="1" x14ac:dyDescent="0.25">
      <c r="A585" s="32" t="str">
        <f>Controles!$B$2</f>
        <v>RS</v>
      </c>
      <c r="B585" s="32">
        <f>Controles!$C$2</f>
        <v>10</v>
      </c>
      <c r="C585" s="32" t="s">
        <v>5391</v>
      </c>
      <c r="D585" s="37"/>
      <c r="E585" s="37"/>
      <c r="F585" s="37"/>
      <c r="G585" s="37"/>
      <c r="H585" s="77"/>
      <c r="I585" s="77"/>
      <c r="J585" s="220">
        <f t="shared" si="107"/>
        <v>0</v>
      </c>
      <c r="K585" s="77"/>
      <c r="L585" s="77"/>
      <c r="M585" s="77"/>
      <c r="N585" s="220">
        <f t="shared" si="100"/>
        <v>0</v>
      </c>
      <c r="O585" s="77"/>
      <c r="P585" s="77"/>
      <c r="Q585" s="145">
        <f t="shared" si="108"/>
        <v>0</v>
      </c>
      <c r="R585" s="151">
        <f t="shared" si="101"/>
        <v>0</v>
      </c>
      <c r="S585" s="145">
        <f t="shared" si="102"/>
        <v>0</v>
      </c>
      <c r="T585" s="145">
        <f t="shared" si="103"/>
        <v>0</v>
      </c>
      <c r="U585" s="145">
        <f t="shared" si="104"/>
        <v>0</v>
      </c>
      <c r="V585" s="145">
        <f t="shared" si="105"/>
        <v>0</v>
      </c>
      <c r="W585" s="151">
        <f t="shared" si="109"/>
        <v>0</v>
      </c>
      <c r="X585" s="247" t="str">
        <f t="shared" si="106"/>
        <v>NÃO</v>
      </c>
      <c r="Y585" s="242">
        <f t="shared" si="110"/>
        <v>0</v>
      </c>
      <c r="Z585" s="243" t="s">
        <v>42</v>
      </c>
      <c r="AA585" s="243" t="s">
        <v>4544</v>
      </c>
      <c r="AB585" s="243">
        <v>2930907</v>
      </c>
      <c r="AC585" s="243"/>
      <c r="AD585" s="243"/>
    </row>
    <row r="586" spans="1:30" s="33" customFormat="1" ht="19.5" customHeight="1" x14ac:dyDescent="0.25">
      <c r="A586" s="32" t="str">
        <f>Controles!$B$2</f>
        <v>RS</v>
      </c>
      <c r="B586" s="32">
        <f>Controles!$C$2</f>
        <v>10</v>
      </c>
      <c r="C586" s="32" t="s">
        <v>5391</v>
      </c>
      <c r="D586" s="37"/>
      <c r="E586" s="37"/>
      <c r="F586" s="37"/>
      <c r="G586" s="37"/>
      <c r="H586" s="77"/>
      <c r="I586" s="77"/>
      <c r="J586" s="220">
        <f t="shared" si="107"/>
        <v>0</v>
      </c>
      <c r="K586" s="77"/>
      <c r="L586" s="77"/>
      <c r="M586" s="77"/>
      <c r="N586" s="220">
        <f t="shared" si="100"/>
        <v>0</v>
      </c>
      <c r="O586" s="77"/>
      <c r="P586" s="77"/>
      <c r="Q586" s="145">
        <f t="shared" si="108"/>
        <v>0</v>
      </c>
      <c r="R586" s="151">
        <f t="shared" si="101"/>
        <v>0</v>
      </c>
      <c r="S586" s="145">
        <f t="shared" si="102"/>
        <v>0</v>
      </c>
      <c r="T586" s="145">
        <f t="shared" si="103"/>
        <v>0</v>
      </c>
      <c r="U586" s="145">
        <f t="shared" si="104"/>
        <v>0</v>
      </c>
      <c r="V586" s="145">
        <f t="shared" si="105"/>
        <v>0</v>
      </c>
      <c r="W586" s="151">
        <f t="shared" si="109"/>
        <v>0</v>
      </c>
      <c r="X586" s="247" t="str">
        <f t="shared" si="106"/>
        <v>NÃO</v>
      </c>
      <c r="Y586" s="242">
        <f t="shared" si="110"/>
        <v>0</v>
      </c>
      <c r="Z586" s="243" t="s">
        <v>42</v>
      </c>
      <c r="AA586" s="243" t="s">
        <v>4549</v>
      </c>
      <c r="AB586" s="243">
        <v>2931004</v>
      </c>
      <c r="AC586" s="243"/>
      <c r="AD586" s="243"/>
    </row>
    <row r="587" spans="1:30" s="33" customFormat="1" ht="19.5" customHeight="1" x14ac:dyDescent="0.25">
      <c r="A587" s="32" t="str">
        <f>Controles!$B$2</f>
        <v>RS</v>
      </c>
      <c r="B587" s="32">
        <f>Controles!$C$2</f>
        <v>10</v>
      </c>
      <c r="C587" s="32" t="s">
        <v>5391</v>
      </c>
      <c r="D587" s="37"/>
      <c r="E587" s="37"/>
      <c r="F587" s="37"/>
      <c r="G587" s="37"/>
      <c r="H587" s="77"/>
      <c r="I587" s="77"/>
      <c r="J587" s="220">
        <f t="shared" si="107"/>
        <v>0</v>
      </c>
      <c r="K587" s="77"/>
      <c r="L587" s="77"/>
      <c r="M587" s="77"/>
      <c r="N587" s="220">
        <f t="shared" si="100"/>
        <v>0</v>
      </c>
      <c r="O587" s="77"/>
      <c r="P587" s="77"/>
      <c r="Q587" s="145">
        <f t="shared" si="108"/>
        <v>0</v>
      </c>
      <c r="R587" s="151">
        <f t="shared" si="101"/>
        <v>0</v>
      </c>
      <c r="S587" s="145">
        <f t="shared" si="102"/>
        <v>0</v>
      </c>
      <c r="T587" s="145">
        <f t="shared" si="103"/>
        <v>0</v>
      </c>
      <c r="U587" s="145">
        <f t="shared" si="104"/>
        <v>0</v>
      </c>
      <c r="V587" s="145">
        <f t="shared" si="105"/>
        <v>0</v>
      </c>
      <c r="W587" s="151">
        <f t="shared" si="109"/>
        <v>0</v>
      </c>
      <c r="X587" s="247" t="str">
        <f t="shared" si="106"/>
        <v>NÃO</v>
      </c>
      <c r="Y587" s="242">
        <f t="shared" si="110"/>
        <v>0</v>
      </c>
      <c r="Z587" s="243" t="s">
        <v>42</v>
      </c>
      <c r="AA587" s="243" t="s">
        <v>4554</v>
      </c>
      <c r="AB587" s="243">
        <v>2931053</v>
      </c>
      <c r="AC587" s="243"/>
      <c r="AD587" s="243"/>
    </row>
    <row r="588" spans="1:30" s="33" customFormat="1" ht="19.5" customHeight="1" x14ac:dyDescent="0.25">
      <c r="A588" s="32" t="str">
        <f>Controles!$B$2</f>
        <v>RS</v>
      </c>
      <c r="B588" s="32">
        <f>Controles!$C$2</f>
        <v>10</v>
      </c>
      <c r="C588" s="32" t="s">
        <v>5391</v>
      </c>
      <c r="D588" s="37"/>
      <c r="E588" s="37"/>
      <c r="F588" s="37"/>
      <c r="G588" s="37"/>
      <c r="H588" s="77"/>
      <c r="I588" s="77"/>
      <c r="J588" s="220">
        <f t="shared" si="107"/>
        <v>0</v>
      </c>
      <c r="K588" s="77"/>
      <c r="L588" s="77"/>
      <c r="M588" s="77"/>
      <c r="N588" s="220">
        <f t="shared" si="100"/>
        <v>0</v>
      </c>
      <c r="O588" s="77"/>
      <c r="P588" s="77"/>
      <c r="Q588" s="145">
        <f t="shared" si="108"/>
        <v>0</v>
      </c>
      <c r="R588" s="151">
        <f t="shared" si="101"/>
        <v>0</v>
      </c>
      <c r="S588" s="145">
        <f t="shared" si="102"/>
        <v>0</v>
      </c>
      <c r="T588" s="145">
        <f t="shared" si="103"/>
        <v>0</v>
      </c>
      <c r="U588" s="145">
        <f t="shared" si="104"/>
        <v>0</v>
      </c>
      <c r="V588" s="145">
        <f t="shared" si="105"/>
        <v>0</v>
      </c>
      <c r="W588" s="151">
        <f t="shared" si="109"/>
        <v>0</v>
      </c>
      <c r="X588" s="247" t="str">
        <f t="shared" ref="X588:X600" si="111">IF(AND(Q588=0,S588=0,T588=0,U588=0,V588=0), "NÃO", "SIM")</f>
        <v>NÃO</v>
      </c>
      <c r="Y588" s="242">
        <f t="shared" si="110"/>
        <v>0</v>
      </c>
      <c r="Z588" s="243" t="s">
        <v>42</v>
      </c>
      <c r="AA588" s="243" t="s">
        <v>4559</v>
      </c>
      <c r="AB588" s="243">
        <v>2931103</v>
      </c>
      <c r="AC588" s="243"/>
      <c r="AD588" s="243"/>
    </row>
    <row r="589" spans="1:30" s="33" customFormat="1" ht="19.5" customHeight="1" x14ac:dyDescent="0.25">
      <c r="A589" s="32" t="str">
        <f>Controles!$B$2</f>
        <v>RS</v>
      </c>
      <c r="B589" s="32">
        <f>Controles!$C$2</f>
        <v>10</v>
      </c>
      <c r="C589" s="32" t="s">
        <v>5391</v>
      </c>
      <c r="D589" s="37"/>
      <c r="E589" s="37"/>
      <c r="F589" s="37"/>
      <c r="G589" s="37"/>
      <c r="H589" s="77"/>
      <c r="I589" s="77"/>
      <c r="J589" s="220">
        <f t="shared" si="107"/>
        <v>0</v>
      </c>
      <c r="K589" s="77"/>
      <c r="L589" s="77"/>
      <c r="M589" s="77"/>
      <c r="N589" s="220">
        <f t="shared" si="100"/>
        <v>0</v>
      </c>
      <c r="O589" s="77"/>
      <c r="P589" s="77"/>
      <c r="Q589" s="145">
        <f t="shared" si="108"/>
        <v>0</v>
      </c>
      <c r="R589" s="151">
        <f t="shared" si="101"/>
        <v>0</v>
      </c>
      <c r="S589" s="145">
        <f t="shared" si="102"/>
        <v>0</v>
      </c>
      <c r="T589" s="145">
        <f t="shared" si="103"/>
        <v>0</v>
      </c>
      <c r="U589" s="145">
        <f t="shared" si="104"/>
        <v>0</v>
      </c>
      <c r="V589" s="145">
        <f t="shared" si="105"/>
        <v>0</v>
      </c>
      <c r="W589" s="151">
        <f t="shared" si="109"/>
        <v>0</v>
      </c>
      <c r="X589" s="247" t="str">
        <f t="shared" si="111"/>
        <v>NÃO</v>
      </c>
      <c r="Y589" s="242">
        <f t="shared" si="110"/>
        <v>0</v>
      </c>
      <c r="Z589" s="243" t="s">
        <v>42</v>
      </c>
      <c r="AA589" s="243" t="s">
        <v>3611</v>
      </c>
      <c r="AB589" s="243">
        <v>2931202</v>
      </c>
      <c r="AC589" s="243"/>
      <c r="AD589" s="243"/>
    </row>
    <row r="590" spans="1:30" s="33" customFormat="1" ht="19.5" customHeight="1" x14ac:dyDescent="0.25">
      <c r="A590" s="32" t="str">
        <f>Controles!$B$2</f>
        <v>RS</v>
      </c>
      <c r="B590" s="32">
        <f>Controles!$C$2</f>
        <v>10</v>
      </c>
      <c r="C590" s="32" t="s">
        <v>5391</v>
      </c>
      <c r="D590" s="37"/>
      <c r="E590" s="37"/>
      <c r="F590" s="37"/>
      <c r="G590" s="37"/>
      <c r="H590" s="77"/>
      <c r="I590" s="77"/>
      <c r="J590" s="220">
        <f t="shared" si="107"/>
        <v>0</v>
      </c>
      <c r="K590" s="77"/>
      <c r="L590" s="77"/>
      <c r="M590" s="77"/>
      <c r="N590" s="220">
        <f t="shared" si="100"/>
        <v>0</v>
      </c>
      <c r="O590" s="77"/>
      <c r="P590" s="77"/>
      <c r="Q590" s="145">
        <f t="shared" si="108"/>
        <v>0</v>
      </c>
      <c r="R590" s="151">
        <f t="shared" si="101"/>
        <v>0</v>
      </c>
      <c r="S590" s="145">
        <f t="shared" si="102"/>
        <v>0</v>
      </c>
      <c r="T590" s="145">
        <f t="shared" si="103"/>
        <v>0</v>
      </c>
      <c r="U590" s="145">
        <f t="shared" si="104"/>
        <v>0</v>
      </c>
      <c r="V590" s="145">
        <f t="shared" si="105"/>
        <v>0</v>
      </c>
      <c r="W590" s="151">
        <f t="shared" si="109"/>
        <v>0</v>
      </c>
      <c r="X590" s="247" t="str">
        <f t="shared" si="111"/>
        <v>NÃO</v>
      </c>
      <c r="Y590" s="242">
        <f t="shared" si="110"/>
        <v>0</v>
      </c>
      <c r="Z590" s="243" t="s">
        <v>42</v>
      </c>
      <c r="AA590" s="243" t="s">
        <v>4567</v>
      </c>
      <c r="AB590" s="243">
        <v>2931301</v>
      </c>
      <c r="AC590" s="243"/>
      <c r="AD590" s="243"/>
    </row>
    <row r="591" spans="1:30" s="33" customFormat="1" ht="19.5" customHeight="1" x14ac:dyDescent="0.25">
      <c r="A591" s="32" t="str">
        <f>Controles!$B$2</f>
        <v>RS</v>
      </c>
      <c r="B591" s="32">
        <f>Controles!$C$2</f>
        <v>10</v>
      </c>
      <c r="C591" s="32" t="s">
        <v>5391</v>
      </c>
      <c r="D591" s="37"/>
      <c r="E591" s="37"/>
      <c r="F591" s="37"/>
      <c r="G591" s="37"/>
      <c r="H591" s="77"/>
      <c r="I591" s="77"/>
      <c r="J591" s="220">
        <f t="shared" si="107"/>
        <v>0</v>
      </c>
      <c r="K591" s="77"/>
      <c r="L591" s="77"/>
      <c r="M591" s="77"/>
      <c r="N591" s="220">
        <f t="shared" si="100"/>
        <v>0</v>
      </c>
      <c r="O591" s="77"/>
      <c r="P591" s="77"/>
      <c r="Q591" s="145">
        <f t="shared" si="108"/>
        <v>0</v>
      </c>
      <c r="R591" s="151">
        <f t="shared" si="101"/>
        <v>0</v>
      </c>
      <c r="S591" s="145">
        <f t="shared" si="102"/>
        <v>0</v>
      </c>
      <c r="T591" s="145">
        <f t="shared" si="103"/>
        <v>0</v>
      </c>
      <c r="U591" s="145">
        <f t="shared" si="104"/>
        <v>0</v>
      </c>
      <c r="V591" s="145">
        <f t="shared" si="105"/>
        <v>0</v>
      </c>
      <c r="W591" s="151">
        <f t="shared" si="109"/>
        <v>0</v>
      </c>
      <c r="X591" s="247" t="str">
        <f t="shared" si="111"/>
        <v>NÃO</v>
      </c>
      <c r="Y591" s="242">
        <f t="shared" si="110"/>
        <v>0</v>
      </c>
      <c r="Z591" s="243" t="s">
        <v>42</v>
      </c>
      <c r="AA591" s="243" t="s">
        <v>4571</v>
      </c>
      <c r="AB591" s="243">
        <v>2931350</v>
      </c>
      <c r="AC591" s="243"/>
      <c r="AD591" s="243"/>
    </row>
    <row r="592" spans="1:30" s="33" customFormat="1" ht="19.5" customHeight="1" x14ac:dyDescent="0.25">
      <c r="A592" s="32" t="str">
        <f>Controles!$B$2</f>
        <v>RS</v>
      </c>
      <c r="B592" s="32">
        <f>Controles!$C$2</f>
        <v>10</v>
      </c>
      <c r="C592" s="32" t="s">
        <v>5391</v>
      </c>
      <c r="D592" s="37"/>
      <c r="E592" s="37"/>
      <c r="F592" s="37"/>
      <c r="G592" s="37"/>
      <c r="H592" s="77"/>
      <c r="I592" s="77"/>
      <c r="J592" s="220">
        <f t="shared" si="107"/>
        <v>0</v>
      </c>
      <c r="K592" s="77"/>
      <c r="L592" s="77"/>
      <c r="M592" s="77"/>
      <c r="N592" s="220">
        <f t="shared" si="100"/>
        <v>0</v>
      </c>
      <c r="O592" s="77"/>
      <c r="P592" s="77"/>
      <c r="Q592" s="145">
        <f t="shared" si="108"/>
        <v>0</v>
      </c>
      <c r="R592" s="151">
        <f t="shared" si="101"/>
        <v>0</v>
      </c>
      <c r="S592" s="145">
        <f t="shared" si="102"/>
        <v>0</v>
      </c>
      <c r="T592" s="145">
        <f t="shared" si="103"/>
        <v>0</v>
      </c>
      <c r="U592" s="145">
        <f t="shared" si="104"/>
        <v>0</v>
      </c>
      <c r="V592" s="145">
        <f t="shared" si="105"/>
        <v>0</v>
      </c>
      <c r="W592" s="151">
        <f t="shared" si="109"/>
        <v>0</v>
      </c>
      <c r="X592" s="247" t="str">
        <f t="shared" si="111"/>
        <v>NÃO</v>
      </c>
      <c r="Y592" s="242">
        <f t="shared" si="110"/>
        <v>0</v>
      </c>
      <c r="Z592" s="243" t="s">
        <v>42</v>
      </c>
      <c r="AA592" s="243" t="s">
        <v>4576</v>
      </c>
      <c r="AB592" s="243">
        <v>2931400</v>
      </c>
      <c r="AC592" s="243"/>
      <c r="AD592" s="243"/>
    </row>
    <row r="593" spans="1:30" s="33" customFormat="1" ht="19.5" customHeight="1" x14ac:dyDescent="0.25">
      <c r="A593" s="32" t="str">
        <f>Controles!$B$2</f>
        <v>RS</v>
      </c>
      <c r="B593" s="32">
        <f>Controles!$C$2</f>
        <v>10</v>
      </c>
      <c r="C593" s="32" t="s">
        <v>5391</v>
      </c>
      <c r="D593" s="37"/>
      <c r="E593" s="37"/>
      <c r="F593" s="37"/>
      <c r="G593" s="37"/>
      <c r="H593" s="77"/>
      <c r="I593" s="77"/>
      <c r="J593" s="220">
        <f t="shared" si="107"/>
        <v>0</v>
      </c>
      <c r="K593" s="77"/>
      <c r="L593" s="77"/>
      <c r="M593" s="77"/>
      <c r="N593" s="220">
        <f t="shared" si="100"/>
        <v>0</v>
      </c>
      <c r="O593" s="77"/>
      <c r="P593" s="77"/>
      <c r="Q593" s="145">
        <f t="shared" si="108"/>
        <v>0</v>
      </c>
      <c r="R593" s="151">
        <f t="shared" si="101"/>
        <v>0</v>
      </c>
      <c r="S593" s="145">
        <f t="shared" si="102"/>
        <v>0</v>
      </c>
      <c r="T593" s="145">
        <f t="shared" si="103"/>
        <v>0</v>
      </c>
      <c r="U593" s="145">
        <f t="shared" si="104"/>
        <v>0</v>
      </c>
      <c r="V593" s="145">
        <f t="shared" si="105"/>
        <v>0</v>
      </c>
      <c r="W593" s="151">
        <f t="shared" si="109"/>
        <v>0</v>
      </c>
      <c r="X593" s="247" t="str">
        <f t="shared" si="111"/>
        <v>NÃO</v>
      </c>
      <c r="Y593" s="242">
        <f t="shared" si="110"/>
        <v>0</v>
      </c>
      <c r="Z593" s="243" t="s">
        <v>42</v>
      </c>
      <c r="AA593" s="243" t="s">
        <v>4581</v>
      </c>
      <c r="AB593" s="243">
        <v>2931509</v>
      </c>
      <c r="AC593" s="243"/>
      <c r="AD593" s="243"/>
    </row>
    <row r="594" spans="1:30" s="33" customFormat="1" ht="19.5" customHeight="1" x14ac:dyDescent="0.25">
      <c r="A594" s="32" t="str">
        <f>Controles!$B$2</f>
        <v>RS</v>
      </c>
      <c r="B594" s="32">
        <f>Controles!$C$2</f>
        <v>10</v>
      </c>
      <c r="C594" s="32" t="s">
        <v>5391</v>
      </c>
      <c r="D594" s="37"/>
      <c r="E594" s="37"/>
      <c r="F594" s="37"/>
      <c r="G594" s="37"/>
      <c r="H594" s="77"/>
      <c r="I594" s="77"/>
      <c r="J594" s="220">
        <f t="shared" si="107"/>
        <v>0</v>
      </c>
      <c r="K594" s="77"/>
      <c r="L594" s="77"/>
      <c r="M594" s="77"/>
      <c r="N594" s="220">
        <f t="shared" si="100"/>
        <v>0</v>
      </c>
      <c r="O594" s="77"/>
      <c r="P594" s="77"/>
      <c r="Q594" s="145">
        <f t="shared" si="108"/>
        <v>0</v>
      </c>
      <c r="R594" s="151">
        <f t="shared" si="101"/>
        <v>0</v>
      </c>
      <c r="S594" s="145">
        <f t="shared" si="102"/>
        <v>0</v>
      </c>
      <c r="T594" s="145">
        <f t="shared" si="103"/>
        <v>0</v>
      </c>
      <c r="U594" s="145">
        <f t="shared" si="104"/>
        <v>0</v>
      </c>
      <c r="V594" s="145">
        <f t="shared" si="105"/>
        <v>0</v>
      </c>
      <c r="W594" s="151">
        <f t="shared" si="109"/>
        <v>0</v>
      </c>
      <c r="X594" s="247" t="str">
        <f t="shared" si="111"/>
        <v>NÃO</v>
      </c>
      <c r="Y594" s="242">
        <f t="shared" si="110"/>
        <v>0</v>
      </c>
      <c r="Z594" s="243" t="s">
        <v>42</v>
      </c>
      <c r="AA594" s="243" t="s">
        <v>4586</v>
      </c>
      <c r="AB594" s="243">
        <v>2931608</v>
      </c>
      <c r="AC594" s="243"/>
      <c r="AD594" s="243"/>
    </row>
    <row r="595" spans="1:30" s="33" customFormat="1" ht="19.5" customHeight="1" x14ac:dyDescent="0.25">
      <c r="A595" s="32" t="str">
        <f>Controles!$B$2</f>
        <v>RS</v>
      </c>
      <c r="B595" s="32">
        <f>Controles!$C$2</f>
        <v>10</v>
      </c>
      <c r="C595" s="32" t="s">
        <v>5391</v>
      </c>
      <c r="D595" s="37"/>
      <c r="E595" s="37"/>
      <c r="F595" s="37"/>
      <c r="G595" s="37"/>
      <c r="H595" s="77"/>
      <c r="I595" s="77"/>
      <c r="J595" s="220">
        <f t="shared" si="107"/>
        <v>0</v>
      </c>
      <c r="K595" s="77"/>
      <c r="L595" s="77"/>
      <c r="M595" s="77"/>
      <c r="N595" s="220">
        <f t="shared" si="100"/>
        <v>0</v>
      </c>
      <c r="O595" s="77"/>
      <c r="P595" s="77"/>
      <c r="Q595" s="145">
        <f t="shared" si="108"/>
        <v>0</v>
      </c>
      <c r="R595" s="151">
        <f t="shared" si="101"/>
        <v>0</v>
      </c>
      <c r="S595" s="145">
        <f t="shared" si="102"/>
        <v>0</v>
      </c>
      <c r="T595" s="145">
        <f t="shared" si="103"/>
        <v>0</v>
      </c>
      <c r="U595" s="145">
        <f t="shared" si="104"/>
        <v>0</v>
      </c>
      <c r="V595" s="145">
        <f t="shared" si="105"/>
        <v>0</v>
      </c>
      <c r="W595" s="151">
        <f t="shared" si="109"/>
        <v>0</v>
      </c>
      <c r="X595" s="247" t="str">
        <f t="shared" si="111"/>
        <v>NÃO</v>
      </c>
      <c r="Y595" s="242">
        <f t="shared" si="110"/>
        <v>0</v>
      </c>
      <c r="Z595" s="243" t="s">
        <v>42</v>
      </c>
      <c r="AA595" s="243" t="s">
        <v>3184</v>
      </c>
      <c r="AB595" s="243">
        <v>2931707</v>
      </c>
      <c r="AC595" s="243"/>
      <c r="AD595" s="243"/>
    </row>
    <row r="596" spans="1:30" s="33" customFormat="1" ht="19.5" customHeight="1" x14ac:dyDescent="0.25">
      <c r="A596" s="32" t="str">
        <f>Controles!$B$2</f>
        <v>RS</v>
      </c>
      <c r="B596" s="32">
        <f>Controles!$C$2</f>
        <v>10</v>
      </c>
      <c r="C596" s="32" t="s">
        <v>5391</v>
      </c>
      <c r="D596" s="37"/>
      <c r="E596" s="37"/>
      <c r="F596" s="37"/>
      <c r="G596" s="37"/>
      <c r="H596" s="77"/>
      <c r="I596" s="77"/>
      <c r="J596" s="220">
        <f t="shared" si="107"/>
        <v>0</v>
      </c>
      <c r="K596" s="77"/>
      <c r="L596" s="77"/>
      <c r="M596" s="77"/>
      <c r="N596" s="220">
        <f t="shared" si="100"/>
        <v>0</v>
      </c>
      <c r="O596" s="77"/>
      <c r="P596" s="77"/>
      <c r="Q596" s="145">
        <f t="shared" si="108"/>
        <v>0</v>
      </c>
      <c r="R596" s="151">
        <f t="shared" si="101"/>
        <v>0</v>
      </c>
      <c r="S596" s="145">
        <f t="shared" si="102"/>
        <v>0</v>
      </c>
      <c r="T596" s="145">
        <f t="shared" si="103"/>
        <v>0</v>
      </c>
      <c r="U596" s="145">
        <f t="shared" si="104"/>
        <v>0</v>
      </c>
      <c r="V596" s="145">
        <f t="shared" si="105"/>
        <v>0</v>
      </c>
      <c r="W596" s="151">
        <f t="shared" si="109"/>
        <v>0</v>
      </c>
      <c r="X596" s="247" t="str">
        <f t="shared" si="111"/>
        <v>NÃO</v>
      </c>
      <c r="Y596" s="242">
        <f t="shared" si="110"/>
        <v>0</v>
      </c>
      <c r="Z596" s="243" t="s">
        <v>42</v>
      </c>
      <c r="AA596" s="243" t="s">
        <v>4595</v>
      </c>
      <c r="AB596" s="243">
        <v>2931806</v>
      </c>
      <c r="AC596" s="243"/>
      <c r="AD596" s="243"/>
    </row>
    <row r="597" spans="1:30" s="33" customFormat="1" ht="19.5" customHeight="1" x14ac:dyDescent="0.25">
      <c r="A597" s="32" t="str">
        <f>Controles!$B$2</f>
        <v>RS</v>
      </c>
      <c r="B597" s="32">
        <f>Controles!$C$2</f>
        <v>10</v>
      </c>
      <c r="C597" s="32" t="s">
        <v>5391</v>
      </c>
      <c r="D597" s="37"/>
      <c r="E597" s="37"/>
      <c r="F597" s="37"/>
      <c r="G597" s="37"/>
      <c r="H597" s="77"/>
      <c r="I597" s="77"/>
      <c r="J597" s="220">
        <f t="shared" si="107"/>
        <v>0</v>
      </c>
      <c r="K597" s="77"/>
      <c r="L597" s="77"/>
      <c r="M597" s="77"/>
      <c r="N597" s="220">
        <f t="shared" si="100"/>
        <v>0</v>
      </c>
      <c r="O597" s="77"/>
      <c r="P597" s="77"/>
      <c r="Q597" s="145">
        <f t="shared" si="108"/>
        <v>0</v>
      </c>
      <c r="R597" s="151">
        <f t="shared" si="101"/>
        <v>0</v>
      </c>
      <c r="S597" s="145">
        <f t="shared" si="102"/>
        <v>0</v>
      </c>
      <c r="T597" s="145">
        <f t="shared" si="103"/>
        <v>0</v>
      </c>
      <c r="U597" s="145">
        <f t="shared" si="104"/>
        <v>0</v>
      </c>
      <c r="V597" s="145">
        <f t="shared" si="105"/>
        <v>0</v>
      </c>
      <c r="W597" s="151">
        <f t="shared" si="109"/>
        <v>0</v>
      </c>
      <c r="X597" s="247" t="str">
        <f t="shared" si="111"/>
        <v>NÃO</v>
      </c>
      <c r="Y597" s="242">
        <f t="shared" si="110"/>
        <v>0</v>
      </c>
      <c r="Z597" s="243" t="s">
        <v>42</v>
      </c>
      <c r="AA597" s="243" t="s">
        <v>4600</v>
      </c>
      <c r="AB597" s="243">
        <v>2931905</v>
      </c>
      <c r="AC597" s="243"/>
      <c r="AD597" s="243"/>
    </row>
    <row r="598" spans="1:30" s="33" customFormat="1" ht="19.5" customHeight="1" x14ac:dyDescent="0.25">
      <c r="A598" s="32" t="str">
        <f>Controles!$B$2</f>
        <v>RS</v>
      </c>
      <c r="B598" s="32">
        <f>Controles!$C$2</f>
        <v>10</v>
      </c>
      <c r="C598" s="32" t="s">
        <v>5391</v>
      </c>
      <c r="D598" s="37"/>
      <c r="E598" s="37"/>
      <c r="F598" s="37"/>
      <c r="G598" s="37"/>
      <c r="H598" s="77"/>
      <c r="I598" s="77"/>
      <c r="J598" s="220">
        <f t="shared" si="107"/>
        <v>0</v>
      </c>
      <c r="K598" s="77"/>
      <c r="L598" s="77"/>
      <c r="M598" s="77"/>
      <c r="N598" s="220">
        <f t="shared" si="100"/>
        <v>0</v>
      </c>
      <c r="O598" s="77"/>
      <c r="P598" s="77"/>
      <c r="Q598" s="145">
        <f t="shared" si="108"/>
        <v>0</v>
      </c>
      <c r="R598" s="151">
        <f t="shared" si="101"/>
        <v>0</v>
      </c>
      <c r="S598" s="145">
        <f t="shared" si="102"/>
        <v>0</v>
      </c>
      <c r="T598" s="145">
        <f t="shared" si="103"/>
        <v>0</v>
      </c>
      <c r="U598" s="145">
        <f t="shared" si="104"/>
        <v>0</v>
      </c>
      <c r="V598" s="145">
        <f t="shared" si="105"/>
        <v>0</v>
      </c>
      <c r="W598" s="151">
        <f t="shared" si="109"/>
        <v>0</v>
      </c>
      <c r="X598" s="247" t="str">
        <f t="shared" si="111"/>
        <v>NÃO</v>
      </c>
      <c r="Y598" s="242">
        <f t="shared" si="110"/>
        <v>0</v>
      </c>
      <c r="Z598" s="243" t="s">
        <v>42</v>
      </c>
      <c r="AA598" s="243" t="s">
        <v>4603</v>
      </c>
      <c r="AB598" s="243">
        <v>2932002</v>
      </c>
      <c r="AC598" s="243"/>
      <c r="AD598" s="243"/>
    </row>
    <row r="599" spans="1:30" s="33" customFormat="1" ht="19.5" customHeight="1" x14ac:dyDescent="0.25">
      <c r="A599" s="32" t="str">
        <f>Controles!$B$2</f>
        <v>RS</v>
      </c>
      <c r="B599" s="32">
        <f>Controles!$C$2</f>
        <v>10</v>
      </c>
      <c r="C599" s="32" t="s">
        <v>5391</v>
      </c>
      <c r="D599" s="37"/>
      <c r="E599" s="37"/>
      <c r="F599" s="37"/>
      <c r="G599" s="37"/>
      <c r="H599" s="77"/>
      <c r="I599" s="77"/>
      <c r="J599" s="220">
        <f t="shared" si="107"/>
        <v>0</v>
      </c>
      <c r="K599" s="77"/>
      <c r="L599" s="77"/>
      <c r="M599" s="77"/>
      <c r="N599" s="220">
        <f t="shared" si="100"/>
        <v>0</v>
      </c>
      <c r="O599" s="77"/>
      <c r="P599" s="77"/>
      <c r="Q599" s="145">
        <f t="shared" si="108"/>
        <v>0</v>
      </c>
      <c r="R599" s="151">
        <f t="shared" si="101"/>
        <v>0</v>
      </c>
      <c r="S599" s="145">
        <f t="shared" si="102"/>
        <v>0</v>
      </c>
      <c r="T599" s="145">
        <f t="shared" si="103"/>
        <v>0</v>
      </c>
      <c r="U599" s="145">
        <f t="shared" si="104"/>
        <v>0</v>
      </c>
      <c r="V599" s="145">
        <f t="shared" si="105"/>
        <v>0</v>
      </c>
      <c r="W599" s="151">
        <f t="shared" si="109"/>
        <v>0</v>
      </c>
      <c r="X599" s="247" t="str">
        <f t="shared" si="111"/>
        <v>NÃO</v>
      </c>
      <c r="Y599" s="242">
        <f t="shared" si="110"/>
        <v>0</v>
      </c>
      <c r="Z599" s="243" t="s">
        <v>42</v>
      </c>
      <c r="AA599" s="243" t="s">
        <v>4608</v>
      </c>
      <c r="AB599" s="243">
        <v>2932101</v>
      </c>
      <c r="AC599" s="243"/>
      <c r="AD599" s="243"/>
    </row>
    <row r="600" spans="1:30" s="33" customFormat="1" ht="19.5" customHeight="1" x14ac:dyDescent="0.25">
      <c r="A600" s="32" t="str">
        <f>Controles!$B$2</f>
        <v>RS</v>
      </c>
      <c r="B600" s="32">
        <f>Controles!$C$2</f>
        <v>10</v>
      </c>
      <c r="C600" s="32" t="s">
        <v>5391</v>
      </c>
      <c r="D600" s="37"/>
      <c r="E600" s="37"/>
      <c r="F600" s="37"/>
      <c r="G600" s="37"/>
      <c r="H600" s="77"/>
      <c r="I600" s="77"/>
      <c r="J600" s="220">
        <f t="shared" si="107"/>
        <v>0</v>
      </c>
      <c r="K600" s="77"/>
      <c r="L600" s="77"/>
      <c r="M600" s="77"/>
      <c r="N600" s="220">
        <f t="shared" si="100"/>
        <v>0</v>
      </c>
      <c r="O600" s="77"/>
      <c r="P600" s="77"/>
      <c r="Q600" s="145">
        <f t="shared" si="108"/>
        <v>0</v>
      </c>
      <c r="R600" s="151">
        <f t="shared" si="101"/>
        <v>0</v>
      </c>
      <c r="S600" s="145">
        <f t="shared" si="102"/>
        <v>0</v>
      </c>
      <c r="T600" s="145">
        <f t="shared" si="103"/>
        <v>0</v>
      </c>
      <c r="U600" s="145">
        <f t="shared" si="104"/>
        <v>0</v>
      </c>
      <c r="V600" s="145">
        <f t="shared" si="105"/>
        <v>0</v>
      </c>
      <c r="W600" s="151">
        <f t="shared" si="109"/>
        <v>0</v>
      </c>
      <c r="X600" s="247" t="str">
        <f t="shared" si="111"/>
        <v>NÃO</v>
      </c>
      <c r="Y600" s="242">
        <f t="shared" si="110"/>
        <v>0</v>
      </c>
      <c r="Z600" s="243" t="s">
        <v>42</v>
      </c>
      <c r="AA600" s="243" t="s">
        <v>4613</v>
      </c>
      <c r="AB600" s="243">
        <v>2932200</v>
      </c>
      <c r="AC600" s="243"/>
      <c r="AD600" s="243"/>
    </row>
    <row r="601" spans="1:30" s="246" customFormat="1" x14ac:dyDescent="0.25">
      <c r="A601"/>
      <c r="B601"/>
      <c r="C601"/>
      <c r="D601"/>
      <c r="E601"/>
      <c r="F601"/>
      <c r="G601"/>
      <c r="H601"/>
      <c r="I601"/>
      <c r="J601"/>
      <c r="K601"/>
      <c r="L601"/>
      <c r="M601"/>
      <c r="N601"/>
      <c r="O601"/>
      <c r="P601"/>
      <c r="Q601"/>
      <c r="R601"/>
      <c r="S601"/>
      <c r="T601"/>
      <c r="U601"/>
      <c r="V601"/>
      <c r="W601"/>
      <c r="X601"/>
      <c r="Z601" s="243" t="s">
        <v>42</v>
      </c>
      <c r="AA601" s="243" t="s">
        <v>4617</v>
      </c>
      <c r="AB601" s="243">
        <v>2932309</v>
      </c>
      <c r="AC601" s="243"/>
      <c r="AD601" s="243"/>
    </row>
    <row r="602" spans="1:30" s="246" customFormat="1" x14ac:dyDescent="0.25">
      <c r="A602"/>
      <c r="B602"/>
      <c r="C602"/>
      <c r="D602"/>
      <c r="E602"/>
      <c r="F602"/>
      <c r="G602"/>
      <c r="H602"/>
      <c r="I602"/>
      <c r="J602"/>
      <c r="K602"/>
      <c r="L602"/>
      <c r="M602"/>
      <c r="N602"/>
      <c r="O602"/>
      <c r="P602"/>
      <c r="Q602"/>
      <c r="R602"/>
      <c r="S602"/>
      <c r="T602"/>
      <c r="U602"/>
      <c r="V602"/>
      <c r="W602"/>
      <c r="X602"/>
      <c r="Z602" s="243" t="s">
        <v>42</v>
      </c>
      <c r="AA602" s="243" t="s">
        <v>4622</v>
      </c>
      <c r="AB602" s="243">
        <v>2932408</v>
      </c>
      <c r="AC602" s="243"/>
      <c r="AD602" s="243"/>
    </row>
    <row r="603" spans="1:30" s="246" customFormat="1" x14ac:dyDescent="0.25">
      <c r="A603"/>
      <c r="B603"/>
      <c r="C603"/>
      <c r="D603"/>
      <c r="E603"/>
      <c r="F603"/>
      <c r="G603"/>
      <c r="H603"/>
      <c r="I603"/>
      <c r="J603"/>
      <c r="K603"/>
      <c r="L603"/>
      <c r="M603"/>
      <c r="N603"/>
      <c r="O603"/>
      <c r="P603"/>
      <c r="Q603"/>
      <c r="R603"/>
      <c r="S603"/>
      <c r="T603"/>
      <c r="U603"/>
      <c r="V603"/>
      <c r="W603"/>
      <c r="X603"/>
      <c r="Z603" s="243" t="s">
        <v>42</v>
      </c>
      <c r="AA603" s="243" t="s">
        <v>4627</v>
      </c>
      <c r="AB603" s="243">
        <v>2932457</v>
      </c>
      <c r="AC603" s="243"/>
      <c r="AD603" s="243"/>
    </row>
    <row r="604" spans="1:30" s="246" customFormat="1" x14ac:dyDescent="0.25">
      <c r="A604"/>
      <c r="B604"/>
      <c r="C604"/>
      <c r="D604"/>
      <c r="E604"/>
      <c r="F604"/>
      <c r="G604"/>
      <c r="H604"/>
      <c r="I604"/>
      <c r="J604"/>
      <c r="K604"/>
      <c r="L604"/>
      <c r="M604"/>
      <c r="N604"/>
      <c r="O604"/>
      <c r="P604"/>
      <c r="Q604"/>
      <c r="R604"/>
      <c r="S604"/>
      <c r="T604"/>
      <c r="U604"/>
      <c r="V604"/>
      <c r="W604"/>
      <c r="X604"/>
      <c r="Z604" s="243" t="s">
        <v>42</v>
      </c>
      <c r="AA604" s="243" t="s">
        <v>4630</v>
      </c>
      <c r="AB604" s="243">
        <v>2932507</v>
      </c>
      <c r="AC604" s="243"/>
      <c r="AD604" s="243"/>
    </row>
    <row r="605" spans="1:30" s="246" customFormat="1" x14ac:dyDescent="0.25">
      <c r="A605"/>
      <c r="B605"/>
      <c r="C605"/>
      <c r="D605"/>
      <c r="E605"/>
      <c r="F605"/>
      <c r="G605"/>
      <c r="H605"/>
      <c r="I605"/>
      <c r="J605"/>
      <c r="K605"/>
      <c r="L605"/>
      <c r="M605"/>
      <c r="N605"/>
      <c r="O605"/>
      <c r="P605"/>
      <c r="Q605"/>
      <c r="R605"/>
      <c r="S605"/>
      <c r="T605"/>
      <c r="U605"/>
      <c r="V605"/>
      <c r="W605"/>
      <c r="X605"/>
      <c r="Z605" s="243" t="s">
        <v>42</v>
      </c>
      <c r="AA605" s="243" t="s">
        <v>4634</v>
      </c>
      <c r="AB605" s="243">
        <v>2932606</v>
      </c>
      <c r="AC605" s="243"/>
      <c r="AD605" s="243"/>
    </row>
    <row r="606" spans="1:30" s="246" customFormat="1" x14ac:dyDescent="0.25">
      <c r="A606"/>
      <c r="B606"/>
      <c r="C606"/>
      <c r="D606"/>
      <c r="E606"/>
      <c r="F606"/>
      <c r="G606"/>
      <c r="H606"/>
      <c r="I606"/>
      <c r="J606"/>
      <c r="K606"/>
      <c r="L606"/>
      <c r="M606"/>
      <c r="N606"/>
      <c r="O606"/>
      <c r="P606"/>
      <c r="Q606"/>
      <c r="R606"/>
      <c r="S606"/>
      <c r="T606"/>
      <c r="U606"/>
      <c r="V606"/>
      <c r="W606"/>
      <c r="X606"/>
      <c r="Z606" s="243" t="s">
        <v>42</v>
      </c>
      <c r="AA606" s="243" t="s">
        <v>4638</v>
      </c>
      <c r="AB606" s="243">
        <v>2932705</v>
      </c>
      <c r="AC606" s="243"/>
      <c r="AD606" s="243"/>
    </row>
    <row r="607" spans="1:30" s="246" customFormat="1" x14ac:dyDescent="0.25">
      <c r="A607"/>
      <c r="B607"/>
      <c r="C607"/>
      <c r="D607"/>
      <c r="E607"/>
      <c r="F607"/>
      <c r="G607"/>
      <c r="H607"/>
      <c r="I607"/>
      <c r="J607"/>
      <c r="K607"/>
      <c r="L607"/>
      <c r="M607"/>
      <c r="N607"/>
      <c r="O607"/>
      <c r="P607"/>
      <c r="Q607"/>
      <c r="R607"/>
      <c r="S607"/>
      <c r="T607"/>
      <c r="U607"/>
      <c r="V607"/>
      <c r="W607"/>
      <c r="X607"/>
      <c r="Z607" s="243" t="s">
        <v>42</v>
      </c>
      <c r="AA607" s="243" t="s">
        <v>4641</v>
      </c>
      <c r="AB607" s="243">
        <v>2932804</v>
      </c>
      <c r="AC607" s="243"/>
      <c r="AD607" s="243"/>
    </row>
    <row r="608" spans="1:30" s="246" customFormat="1" x14ac:dyDescent="0.25">
      <c r="A608"/>
      <c r="B608"/>
      <c r="C608"/>
      <c r="D608"/>
      <c r="E608"/>
      <c r="F608"/>
      <c r="G608"/>
      <c r="H608"/>
      <c r="I608"/>
      <c r="J608"/>
      <c r="K608"/>
      <c r="L608"/>
      <c r="M608"/>
      <c r="N608"/>
      <c r="O608"/>
      <c r="P608"/>
      <c r="Q608"/>
      <c r="R608"/>
      <c r="S608"/>
      <c r="T608"/>
      <c r="U608"/>
      <c r="V608"/>
      <c r="W608"/>
      <c r="X608"/>
      <c r="Z608" s="243" t="s">
        <v>42</v>
      </c>
      <c r="AA608" s="243" t="s">
        <v>2017</v>
      </c>
      <c r="AB608" s="243">
        <v>2932903</v>
      </c>
      <c r="AC608" s="243"/>
      <c r="AD608" s="243"/>
    </row>
    <row r="609" spans="1:30" s="246" customFormat="1" x14ac:dyDescent="0.25">
      <c r="A609"/>
      <c r="B609"/>
      <c r="C609"/>
      <c r="D609"/>
      <c r="E609"/>
      <c r="F609"/>
      <c r="G609"/>
      <c r="H609"/>
      <c r="I609"/>
      <c r="J609"/>
      <c r="K609"/>
      <c r="L609"/>
      <c r="M609"/>
      <c r="N609"/>
      <c r="O609"/>
      <c r="P609"/>
      <c r="Q609"/>
      <c r="R609"/>
      <c r="S609"/>
      <c r="T609"/>
      <c r="U609"/>
      <c r="V609"/>
      <c r="W609"/>
      <c r="X609"/>
      <c r="Z609" s="243" t="s">
        <v>42</v>
      </c>
      <c r="AA609" s="243" t="s">
        <v>4647</v>
      </c>
      <c r="AB609" s="243">
        <v>2933000</v>
      </c>
      <c r="AC609" s="243"/>
      <c r="AD609" s="243"/>
    </row>
    <row r="610" spans="1:30" s="246" customFormat="1" x14ac:dyDescent="0.25">
      <c r="A610"/>
      <c r="B610"/>
      <c r="C610"/>
      <c r="D610"/>
      <c r="E610"/>
      <c r="F610"/>
      <c r="G610"/>
      <c r="H610"/>
      <c r="I610"/>
      <c r="J610"/>
      <c r="K610"/>
      <c r="L610"/>
      <c r="M610"/>
      <c r="N610"/>
      <c r="O610"/>
      <c r="P610"/>
      <c r="Q610"/>
      <c r="R610"/>
      <c r="S610"/>
      <c r="T610"/>
      <c r="U610"/>
      <c r="V610"/>
      <c r="W610"/>
      <c r="X610"/>
      <c r="Z610" s="243" t="s">
        <v>42</v>
      </c>
      <c r="AA610" s="243" t="s">
        <v>4651</v>
      </c>
      <c r="AB610" s="243">
        <v>2933059</v>
      </c>
      <c r="AC610" s="243"/>
      <c r="AD610" s="243"/>
    </row>
    <row r="611" spans="1:30" s="246" customFormat="1" x14ac:dyDescent="0.25">
      <c r="A611"/>
      <c r="B611"/>
      <c r="C611"/>
      <c r="D611"/>
      <c r="E611"/>
      <c r="F611"/>
      <c r="G611"/>
      <c r="H611"/>
      <c r="I611"/>
      <c r="J611"/>
      <c r="K611"/>
      <c r="L611"/>
      <c r="M611"/>
      <c r="N611"/>
      <c r="O611"/>
      <c r="P611"/>
      <c r="Q611"/>
      <c r="R611"/>
      <c r="S611"/>
      <c r="T611"/>
      <c r="U611"/>
      <c r="V611"/>
      <c r="W611"/>
      <c r="X611"/>
      <c r="Z611" s="243" t="s">
        <v>42</v>
      </c>
      <c r="AA611" s="243" t="s">
        <v>4655</v>
      </c>
      <c r="AB611" s="243">
        <v>2933109</v>
      </c>
      <c r="AC611" s="243"/>
      <c r="AD611" s="243"/>
    </row>
    <row r="612" spans="1:30" s="246" customFormat="1" x14ac:dyDescent="0.25">
      <c r="A612"/>
      <c r="B612"/>
      <c r="C612"/>
      <c r="D612"/>
      <c r="E612"/>
      <c r="F612"/>
      <c r="G612"/>
      <c r="H612"/>
      <c r="I612"/>
      <c r="J612"/>
      <c r="K612"/>
      <c r="L612"/>
      <c r="M612"/>
      <c r="N612"/>
      <c r="O612"/>
      <c r="P612"/>
      <c r="Q612"/>
      <c r="R612"/>
      <c r="S612"/>
      <c r="T612"/>
      <c r="U612"/>
      <c r="V612"/>
      <c r="W612"/>
      <c r="X612"/>
      <c r="Z612" s="243" t="s">
        <v>42</v>
      </c>
      <c r="AA612" s="243" t="s">
        <v>4659</v>
      </c>
      <c r="AB612" s="243">
        <v>2933158</v>
      </c>
      <c r="AC612" s="243"/>
      <c r="AD612" s="243"/>
    </row>
    <row r="613" spans="1:30" s="246" customFormat="1" x14ac:dyDescent="0.25">
      <c r="A613"/>
      <c r="B613"/>
      <c r="C613"/>
      <c r="D613"/>
      <c r="E613"/>
      <c r="F613"/>
      <c r="G613"/>
      <c r="H613"/>
      <c r="I613"/>
      <c r="J613"/>
      <c r="K613"/>
      <c r="L613"/>
      <c r="M613"/>
      <c r="N613"/>
      <c r="O613"/>
      <c r="P613"/>
      <c r="Q613"/>
      <c r="R613"/>
      <c r="S613"/>
      <c r="T613"/>
      <c r="U613"/>
      <c r="V613"/>
      <c r="W613"/>
      <c r="X613"/>
      <c r="Z613" s="243" t="s">
        <v>42</v>
      </c>
      <c r="AA613" s="243" t="s">
        <v>4663</v>
      </c>
      <c r="AB613" s="243">
        <v>2933174</v>
      </c>
      <c r="AC613" s="243"/>
      <c r="AD613" s="243"/>
    </row>
    <row r="614" spans="1:30" s="246" customFormat="1" x14ac:dyDescent="0.25">
      <c r="A614"/>
      <c r="B614"/>
      <c r="C614"/>
      <c r="D614"/>
      <c r="E614"/>
      <c r="F614"/>
      <c r="G614"/>
      <c r="H614"/>
      <c r="I614"/>
      <c r="J614"/>
      <c r="K614"/>
      <c r="L614"/>
      <c r="M614"/>
      <c r="N614"/>
      <c r="O614"/>
      <c r="P614"/>
      <c r="Q614"/>
      <c r="R614"/>
      <c r="S614"/>
      <c r="T614"/>
      <c r="U614"/>
      <c r="V614"/>
      <c r="W614"/>
      <c r="X614"/>
      <c r="Z614" s="243" t="s">
        <v>42</v>
      </c>
      <c r="AA614" s="243" t="s">
        <v>3118</v>
      </c>
      <c r="AB614" s="243">
        <v>2933208</v>
      </c>
      <c r="AC614" s="243"/>
      <c r="AD614" s="243"/>
    </row>
    <row r="615" spans="1:30" s="246" customFormat="1" x14ac:dyDescent="0.25">
      <c r="A615"/>
      <c r="B615"/>
      <c r="C615"/>
      <c r="D615"/>
      <c r="E615"/>
      <c r="F615"/>
      <c r="G615"/>
      <c r="H615"/>
      <c r="I615"/>
      <c r="J615"/>
      <c r="K615"/>
      <c r="L615"/>
      <c r="M615"/>
      <c r="N615"/>
      <c r="O615"/>
      <c r="P615"/>
      <c r="Q615"/>
      <c r="R615"/>
      <c r="S615"/>
      <c r="T615"/>
      <c r="U615"/>
      <c r="V615"/>
      <c r="W615"/>
      <c r="X615"/>
      <c r="Z615" s="243" t="s">
        <v>42</v>
      </c>
      <c r="AA615" s="243" t="s">
        <v>4670</v>
      </c>
      <c r="AB615" s="243">
        <v>2933257</v>
      </c>
      <c r="AC615" s="243"/>
      <c r="AD615" s="243"/>
    </row>
    <row r="616" spans="1:30" s="246" customFormat="1" x14ac:dyDescent="0.25">
      <c r="A616"/>
      <c r="B616"/>
      <c r="C616"/>
      <c r="D616"/>
      <c r="E616"/>
      <c r="F616"/>
      <c r="G616"/>
      <c r="H616"/>
      <c r="I616"/>
      <c r="J616"/>
      <c r="K616"/>
      <c r="L616"/>
      <c r="M616"/>
      <c r="N616"/>
      <c r="O616"/>
      <c r="P616"/>
      <c r="Q616"/>
      <c r="R616"/>
      <c r="S616"/>
      <c r="T616"/>
      <c r="U616"/>
      <c r="V616"/>
      <c r="W616"/>
      <c r="X616"/>
      <c r="Z616" s="243" t="s">
        <v>42</v>
      </c>
      <c r="AA616" s="243" t="s">
        <v>4674</v>
      </c>
      <c r="AB616" s="243">
        <v>2933307</v>
      </c>
      <c r="AC616" s="243"/>
      <c r="AD616" s="243"/>
    </row>
    <row r="617" spans="1:30" s="246" customFormat="1" x14ac:dyDescent="0.25">
      <c r="A617"/>
      <c r="B617"/>
      <c r="C617"/>
      <c r="D617"/>
      <c r="E617"/>
      <c r="F617"/>
      <c r="G617"/>
      <c r="H617"/>
      <c r="I617"/>
      <c r="J617"/>
      <c r="K617"/>
      <c r="L617"/>
      <c r="M617"/>
      <c r="N617"/>
      <c r="O617"/>
      <c r="P617"/>
      <c r="Q617"/>
      <c r="R617"/>
      <c r="S617"/>
      <c r="T617"/>
      <c r="U617"/>
      <c r="V617"/>
      <c r="W617"/>
      <c r="X617"/>
      <c r="Z617" s="243" t="s">
        <v>42</v>
      </c>
      <c r="AA617" s="243" t="s">
        <v>4678</v>
      </c>
      <c r="AB617" s="243">
        <v>2933406</v>
      </c>
      <c r="AC617" s="243"/>
      <c r="AD617" s="243"/>
    </row>
    <row r="618" spans="1:30" s="246" customFormat="1" x14ac:dyDescent="0.25">
      <c r="A618"/>
      <c r="B618"/>
      <c r="C618"/>
      <c r="D618"/>
      <c r="E618"/>
      <c r="F618"/>
      <c r="G618"/>
      <c r="H618"/>
      <c r="I618"/>
      <c r="J618"/>
      <c r="K618"/>
      <c r="L618"/>
      <c r="M618"/>
      <c r="N618"/>
      <c r="O618"/>
      <c r="P618"/>
      <c r="Q618"/>
      <c r="R618"/>
      <c r="S618"/>
      <c r="T618"/>
      <c r="U618"/>
      <c r="V618"/>
      <c r="W618"/>
      <c r="X618"/>
      <c r="Z618" s="243" t="s">
        <v>42</v>
      </c>
      <c r="AA618" s="243" t="s">
        <v>4682</v>
      </c>
      <c r="AB618" s="243">
        <v>2933455</v>
      </c>
      <c r="AC618" s="243"/>
      <c r="AD618" s="243"/>
    </row>
    <row r="619" spans="1:30" s="246" customFormat="1" x14ac:dyDescent="0.25">
      <c r="A619"/>
      <c r="B619"/>
      <c r="C619"/>
      <c r="D619"/>
      <c r="E619"/>
      <c r="F619"/>
      <c r="G619"/>
      <c r="H619"/>
      <c r="I619"/>
      <c r="J619"/>
      <c r="K619"/>
      <c r="L619"/>
      <c r="M619"/>
      <c r="N619"/>
      <c r="O619"/>
      <c r="P619"/>
      <c r="Q619"/>
      <c r="R619"/>
      <c r="S619"/>
      <c r="T619"/>
      <c r="U619"/>
      <c r="V619"/>
      <c r="W619"/>
      <c r="X619"/>
      <c r="Z619" s="243" t="s">
        <v>42</v>
      </c>
      <c r="AA619" s="243" t="s">
        <v>4686</v>
      </c>
      <c r="AB619" s="243">
        <v>2933505</v>
      </c>
      <c r="AC619" s="243"/>
      <c r="AD619" s="243"/>
    </row>
    <row r="620" spans="1:30" s="246" customFormat="1" x14ac:dyDescent="0.25">
      <c r="A620"/>
      <c r="B620"/>
      <c r="C620"/>
      <c r="D620"/>
      <c r="E620"/>
      <c r="F620"/>
      <c r="G620"/>
      <c r="H620"/>
      <c r="I620"/>
      <c r="J620"/>
      <c r="K620"/>
      <c r="L620"/>
      <c r="M620"/>
      <c r="N620"/>
      <c r="O620"/>
      <c r="P620"/>
      <c r="Q620"/>
      <c r="R620"/>
      <c r="S620"/>
      <c r="T620"/>
      <c r="U620"/>
      <c r="V620"/>
      <c r="W620"/>
      <c r="X620"/>
      <c r="Z620" s="243" t="s">
        <v>42</v>
      </c>
      <c r="AA620" s="243" t="s">
        <v>4690</v>
      </c>
      <c r="AB620" s="243">
        <v>2933604</v>
      </c>
      <c r="AC620" s="243"/>
      <c r="AD620" s="243"/>
    </row>
    <row r="621" spans="1:30" s="246" customFormat="1" x14ac:dyDescent="0.25">
      <c r="A621"/>
      <c r="B621"/>
      <c r="C621"/>
      <c r="D621"/>
      <c r="E621"/>
      <c r="F621"/>
      <c r="G621"/>
      <c r="H621"/>
      <c r="I621"/>
      <c r="J621"/>
      <c r="K621"/>
      <c r="L621"/>
      <c r="M621"/>
      <c r="N621"/>
      <c r="O621"/>
      <c r="P621"/>
      <c r="Q621"/>
      <c r="R621"/>
      <c r="S621"/>
      <c r="T621"/>
      <c r="U621"/>
      <c r="V621"/>
      <c r="W621"/>
      <c r="X621"/>
      <c r="Z621" s="243" t="s">
        <v>46</v>
      </c>
      <c r="AA621" s="243" t="s">
        <v>96</v>
      </c>
      <c r="AB621" s="243">
        <v>2300101</v>
      </c>
      <c r="AC621" s="243"/>
      <c r="AD621" s="243"/>
    </row>
    <row r="622" spans="1:30" s="246" customFormat="1" x14ac:dyDescent="0.25">
      <c r="A622"/>
      <c r="B622"/>
      <c r="C622"/>
      <c r="D622"/>
      <c r="E622"/>
      <c r="F622"/>
      <c r="G622"/>
      <c r="H622"/>
      <c r="I622"/>
      <c r="J622"/>
      <c r="K622"/>
      <c r="L622"/>
      <c r="M622"/>
      <c r="N622"/>
      <c r="O622"/>
      <c r="P622"/>
      <c r="Q622"/>
      <c r="R622"/>
      <c r="S622"/>
      <c r="T622"/>
      <c r="U622"/>
      <c r="V622"/>
      <c r="W622"/>
      <c r="X622"/>
      <c r="Z622" s="243" t="s">
        <v>46</v>
      </c>
      <c r="AA622" s="243" t="s">
        <v>122</v>
      </c>
      <c r="AB622" s="243">
        <v>2300150</v>
      </c>
      <c r="AC622" s="243"/>
      <c r="AD622" s="243"/>
    </row>
    <row r="623" spans="1:30" s="246" customFormat="1" x14ac:dyDescent="0.25">
      <c r="A623"/>
      <c r="B623"/>
      <c r="C623"/>
      <c r="D623"/>
      <c r="E623"/>
      <c r="F623"/>
      <c r="G623"/>
      <c r="H623"/>
      <c r="I623"/>
      <c r="J623"/>
      <c r="K623"/>
      <c r="L623"/>
      <c r="M623"/>
      <c r="N623"/>
      <c r="O623"/>
      <c r="P623"/>
      <c r="Q623"/>
      <c r="R623"/>
      <c r="S623"/>
      <c r="T623"/>
      <c r="U623"/>
      <c r="V623"/>
      <c r="W623"/>
      <c r="X623"/>
      <c r="Z623" s="243" t="s">
        <v>46</v>
      </c>
      <c r="AA623" s="243" t="s">
        <v>148</v>
      </c>
      <c r="AB623" s="243">
        <v>2300200</v>
      </c>
      <c r="AC623" s="243"/>
      <c r="AD623" s="243"/>
    </row>
    <row r="624" spans="1:30" s="246" customFormat="1" x14ac:dyDescent="0.25">
      <c r="A624"/>
      <c r="B624"/>
      <c r="C624"/>
      <c r="D624"/>
      <c r="E624"/>
      <c r="F624"/>
      <c r="G624"/>
      <c r="H624"/>
      <c r="I624"/>
      <c r="J624"/>
      <c r="K624"/>
      <c r="L624"/>
      <c r="M624"/>
      <c r="N624"/>
      <c r="O624"/>
      <c r="P624"/>
      <c r="Q624"/>
      <c r="R624"/>
      <c r="S624"/>
      <c r="T624"/>
      <c r="U624"/>
      <c r="V624"/>
      <c r="W624"/>
      <c r="X624"/>
      <c r="Z624" s="243" t="s">
        <v>46</v>
      </c>
      <c r="AA624" s="243" t="s">
        <v>173</v>
      </c>
      <c r="AB624" s="243">
        <v>2300309</v>
      </c>
      <c r="AC624" s="243"/>
      <c r="AD624" s="243"/>
    </row>
    <row r="625" spans="1:30" s="246" customFormat="1" x14ac:dyDescent="0.25">
      <c r="A625"/>
      <c r="B625"/>
      <c r="C625"/>
      <c r="D625"/>
      <c r="E625"/>
      <c r="F625"/>
      <c r="G625"/>
      <c r="H625"/>
      <c r="I625"/>
      <c r="J625"/>
      <c r="K625"/>
      <c r="L625"/>
      <c r="M625"/>
      <c r="N625"/>
      <c r="O625"/>
      <c r="P625"/>
      <c r="Q625"/>
      <c r="R625"/>
      <c r="S625"/>
      <c r="T625"/>
      <c r="U625"/>
      <c r="V625"/>
      <c r="W625"/>
      <c r="X625"/>
      <c r="Z625" s="243" t="s">
        <v>46</v>
      </c>
      <c r="AA625" s="243" t="s">
        <v>199</v>
      </c>
      <c r="AB625" s="243">
        <v>2300408</v>
      </c>
      <c r="AC625" s="243"/>
      <c r="AD625" s="243"/>
    </row>
    <row r="626" spans="1:30" s="246" customFormat="1" x14ac:dyDescent="0.25">
      <c r="A626"/>
      <c r="B626"/>
      <c r="C626"/>
      <c r="D626"/>
      <c r="E626"/>
      <c r="F626"/>
      <c r="G626"/>
      <c r="H626"/>
      <c r="I626"/>
      <c r="J626"/>
      <c r="K626"/>
      <c r="L626"/>
      <c r="M626"/>
      <c r="N626"/>
      <c r="O626"/>
      <c r="P626"/>
      <c r="Q626"/>
      <c r="R626"/>
      <c r="S626"/>
      <c r="T626"/>
      <c r="U626"/>
      <c r="V626"/>
      <c r="W626"/>
      <c r="X626"/>
      <c r="Z626" s="243" t="s">
        <v>46</v>
      </c>
      <c r="AA626" s="243" t="s">
        <v>225</v>
      </c>
      <c r="AB626" s="243">
        <v>2300507</v>
      </c>
      <c r="AC626" s="243"/>
      <c r="AD626" s="243"/>
    </row>
    <row r="627" spans="1:30" s="246" customFormat="1" x14ac:dyDescent="0.25">
      <c r="A627"/>
      <c r="B627"/>
      <c r="C627"/>
      <c r="D627"/>
      <c r="E627"/>
      <c r="F627"/>
      <c r="G627"/>
      <c r="H627"/>
      <c r="I627"/>
      <c r="J627"/>
      <c r="K627"/>
      <c r="L627"/>
      <c r="M627"/>
      <c r="N627"/>
      <c r="O627"/>
      <c r="P627"/>
      <c r="Q627"/>
      <c r="R627"/>
      <c r="S627"/>
      <c r="T627"/>
      <c r="U627"/>
      <c r="V627"/>
      <c r="W627"/>
      <c r="X627"/>
      <c r="Z627" s="243" t="s">
        <v>46</v>
      </c>
      <c r="AA627" s="243" t="s">
        <v>249</v>
      </c>
      <c r="AB627" s="243">
        <v>2300606</v>
      </c>
      <c r="AC627" s="243"/>
      <c r="AD627" s="243"/>
    </row>
    <row r="628" spans="1:30" s="246" customFormat="1" x14ac:dyDescent="0.25">
      <c r="A628"/>
      <c r="B628"/>
      <c r="C628"/>
      <c r="D628"/>
      <c r="E628"/>
      <c r="F628"/>
      <c r="G628"/>
      <c r="H628"/>
      <c r="I628"/>
      <c r="J628"/>
      <c r="K628"/>
      <c r="L628"/>
      <c r="M628"/>
      <c r="N628"/>
      <c r="O628"/>
      <c r="P628"/>
      <c r="Q628"/>
      <c r="R628"/>
      <c r="S628"/>
      <c r="T628"/>
      <c r="U628"/>
      <c r="V628"/>
      <c r="W628"/>
      <c r="X628"/>
      <c r="Z628" s="243" t="s">
        <v>46</v>
      </c>
      <c r="AA628" s="243" t="s">
        <v>274</v>
      </c>
      <c r="AB628" s="243">
        <v>2300705</v>
      </c>
      <c r="AC628" s="243"/>
      <c r="AD628" s="243"/>
    </row>
    <row r="629" spans="1:30" s="246" customFormat="1" x14ac:dyDescent="0.25">
      <c r="A629"/>
      <c r="B629"/>
      <c r="C629"/>
      <c r="D629"/>
      <c r="E629"/>
      <c r="F629"/>
      <c r="G629"/>
      <c r="H629"/>
      <c r="I629"/>
      <c r="J629"/>
      <c r="K629"/>
      <c r="L629"/>
      <c r="M629"/>
      <c r="N629"/>
      <c r="O629"/>
      <c r="P629"/>
      <c r="Q629"/>
      <c r="R629"/>
      <c r="S629"/>
      <c r="T629"/>
      <c r="U629"/>
      <c r="V629"/>
      <c r="W629"/>
      <c r="X629"/>
      <c r="Z629" s="243" t="s">
        <v>46</v>
      </c>
      <c r="AA629" s="243" t="s">
        <v>300</v>
      </c>
      <c r="AB629" s="243">
        <v>2300754</v>
      </c>
      <c r="AC629" s="243"/>
      <c r="AD629" s="243"/>
    </row>
    <row r="630" spans="1:30" s="246" customFormat="1" x14ac:dyDescent="0.25">
      <c r="A630"/>
      <c r="B630"/>
      <c r="C630"/>
      <c r="D630"/>
      <c r="E630"/>
      <c r="F630"/>
      <c r="G630"/>
      <c r="H630"/>
      <c r="I630"/>
      <c r="J630"/>
      <c r="K630"/>
      <c r="L630"/>
      <c r="M630"/>
      <c r="N630"/>
      <c r="O630"/>
      <c r="P630"/>
      <c r="Q630"/>
      <c r="R630"/>
      <c r="S630"/>
      <c r="T630"/>
      <c r="U630"/>
      <c r="V630"/>
      <c r="W630"/>
      <c r="X630"/>
      <c r="Z630" s="243" t="s">
        <v>46</v>
      </c>
      <c r="AA630" s="243" t="s">
        <v>326</v>
      </c>
      <c r="AB630" s="243">
        <v>2300804</v>
      </c>
      <c r="AC630" s="243"/>
      <c r="AD630" s="243"/>
    </row>
    <row r="631" spans="1:30" s="246" customFormat="1" x14ac:dyDescent="0.25">
      <c r="A631"/>
      <c r="B631"/>
      <c r="C631"/>
      <c r="D631"/>
      <c r="E631"/>
      <c r="F631"/>
      <c r="G631"/>
      <c r="H631"/>
      <c r="I631"/>
      <c r="J631"/>
      <c r="K631"/>
      <c r="L631"/>
      <c r="M631"/>
      <c r="N631"/>
      <c r="O631"/>
      <c r="P631"/>
      <c r="Q631"/>
      <c r="R631"/>
      <c r="S631"/>
      <c r="T631"/>
      <c r="U631"/>
      <c r="V631"/>
      <c r="W631"/>
      <c r="X631"/>
      <c r="Z631" s="243" t="s">
        <v>46</v>
      </c>
      <c r="AA631" s="243" t="s">
        <v>351</v>
      </c>
      <c r="AB631" s="243">
        <v>2300903</v>
      </c>
      <c r="AC631" s="243"/>
      <c r="AD631" s="243"/>
    </row>
    <row r="632" spans="1:30" s="246" customFormat="1" x14ac:dyDescent="0.25">
      <c r="A632"/>
      <c r="B632"/>
      <c r="C632"/>
      <c r="D632"/>
      <c r="E632"/>
      <c r="F632"/>
      <c r="G632"/>
      <c r="H632"/>
      <c r="I632"/>
      <c r="J632"/>
      <c r="K632"/>
      <c r="L632"/>
      <c r="M632"/>
      <c r="N632"/>
      <c r="O632"/>
      <c r="P632"/>
      <c r="Q632"/>
      <c r="R632"/>
      <c r="S632"/>
      <c r="T632"/>
      <c r="U632"/>
      <c r="V632"/>
      <c r="W632"/>
      <c r="X632"/>
      <c r="Z632" s="243" t="s">
        <v>46</v>
      </c>
      <c r="AA632" s="243" t="s">
        <v>375</v>
      </c>
      <c r="AB632" s="243">
        <v>2301000</v>
      </c>
      <c r="AC632" s="243"/>
      <c r="AD632" s="243"/>
    </row>
    <row r="633" spans="1:30" s="246" customFormat="1" x14ac:dyDescent="0.25">
      <c r="A633"/>
      <c r="B633"/>
      <c r="C633"/>
      <c r="D633"/>
      <c r="E633"/>
      <c r="F633"/>
      <c r="G633"/>
      <c r="H633"/>
      <c r="I633"/>
      <c r="J633"/>
      <c r="K633"/>
      <c r="L633"/>
      <c r="M633"/>
      <c r="N633"/>
      <c r="O633"/>
      <c r="P633"/>
      <c r="Q633"/>
      <c r="R633"/>
      <c r="S633"/>
      <c r="T633"/>
      <c r="U633"/>
      <c r="V633"/>
      <c r="W633"/>
      <c r="X633"/>
      <c r="Z633" s="243" t="s">
        <v>46</v>
      </c>
      <c r="AA633" s="243" t="s">
        <v>400</v>
      </c>
      <c r="AB633" s="243">
        <v>2301109</v>
      </c>
      <c r="AC633" s="243"/>
      <c r="AD633" s="243"/>
    </row>
    <row r="634" spans="1:30" s="246" customFormat="1" x14ac:dyDescent="0.25">
      <c r="A634"/>
      <c r="B634"/>
      <c r="C634"/>
      <c r="D634"/>
      <c r="E634"/>
      <c r="F634"/>
      <c r="G634"/>
      <c r="H634"/>
      <c r="I634"/>
      <c r="J634"/>
      <c r="K634"/>
      <c r="L634"/>
      <c r="M634"/>
      <c r="N634"/>
      <c r="O634"/>
      <c r="P634"/>
      <c r="Q634"/>
      <c r="R634"/>
      <c r="S634"/>
      <c r="T634"/>
      <c r="U634"/>
      <c r="V634"/>
      <c r="W634"/>
      <c r="X634"/>
      <c r="Z634" s="243" t="s">
        <v>46</v>
      </c>
      <c r="AA634" s="243" t="s">
        <v>425</v>
      </c>
      <c r="AB634" s="243">
        <v>2301208</v>
      </c>
      <c r="AC634" s="243"/>
      <c r="AD634" s="243"/>
    </row>
    <row r="635" spans="1:30" s="246" customFormat="1" x14ac:dyDescent="0.25">
      <c r="A635"/>
      <c r="B635"/>
      <c r="C635"/>
      <c r="D635"/>
      <c r="E635"/>
      <c r="F635"/>
      <c r="G635"/>
      <c r="H635"/>
      <c r="I635"/>
      <c r="J635"/>
      <c r="K635"/>
      <c r="L635"/>
      <c r="M635"/>
      <c r="N635"/>
      <c r="O635"/>
      <c r="P635"/>
      <c r="Q635"/>
      <c r="R635"/>
      <c r="S635"/>
      <c r="T635"/>
      <c r="U635"/>
      <c r="V635"/>
      <c r="W635"/>
      <c r="X635"/>
      <c r="Z635" s="243" t="s">
        <v>46</v>
      </c>
      <c r="AA635" s="243" t="s">
        <v>451</v>
      </c>
      <c r="AB635" s="243">
        <v>2301257</v>
      </c>
      <c r="AC635" s="243"/>
      <c r="AD635" s="243"/>
    </row>
    <row r="636" spans="1:30" s="246" customFormat="1" x14ac:dyDescent="0.25">
      <c r="A636"/>
      <c r="B636"/>
      <c r="C636"/>
      <c r="D636"/>
      <c r="E636"/>
      <c r="F636"/>
      <c r="G636"/>
      <c r="H636"/>
      <c r="I636"/>
      <c r="J636"/>
      <c r="K636"/>
      <c r="L636"/>
      <c r="M636"/>
      <c r="N636"/>
      <c r="O636"/>
      <c r="P636"/>
      <c r="Q636"/>
      <c r="R636"/>
      <c r="S636"/>
      <c r="T636"/>
      <c r="U636"/>
      <c r="V636"/>
      <c r="W636"/>
      <c r="X636"/>
      <c r="Z636" s="243" t="s">
        <v>46</v>
      </c>
      <c r="AA636" s="243" t="s">
        <v>476</v>
      </c>
      <c r="AB636" s="243">
        <v>2301307</v>
      </c>
      <c r="AC636" s="243"/>
      <c r="AD636" s="243"/>
    </row>
    <row r="637" spans="1:30" s="246" customFormat="1" x14ac:dyDescent="0.25">
      <c r="A637"/>
      <c r="B637"/>
      <c r="C637"/>
      <c r="D637"/>
      <c r="E637"/>
      <c r="F637"/>
      <c r="G637"/>
      <c r="H637"/>
      <c r="I637"/>
      <c r="J637"/>
      <c r="K637"/>
      <c r="L637"/>
      <c r="M637"/>
      <c r="N637"/>
      <c r="O637"/>
      <c r="P637"/>
      <c r="Q637"/>
      <c r="R637"/>
      <c r="S637"/>
      <c r="T637"/>
      <c r="U637"/>
      <c r="V637"/>
      <c r="W637"/>
      <c r="X637"/>
      <c r="Z637" s="243" t="s">
        <v>46</v>
      </c>
      <c r="AA637" s="243" t="s">
        <v>500</v>
      </c>
      <c r="AB637" s="243">
        <v>2301406</v>
      </c>
      <c r="AC637" s="243"/>
      <c r="AD637" s="243"/>
    </row>
    <row r="638" spans="1:30" s="246" customFormat="1" x14ac:dyDescent="0.25">
      <c r="A638"/>
      <c r="B638"/>
      <c r="C638"/>
      <c r="D638"/>
      <c r="E638"/>
      <c r="F638"/>
      <c r="G638"/>
      <c r="H638"/>
      <c r="I638"/>
      <c r="J638"/>
      <c r="K638"/>
      <c r="L638"/>
      <c r="M638"/>
      <c r="N638"/>
      <c r="O638"/>
      <c r="P638"/>
      <c r="Q638"/>
      <c r="R638"/>
      <c r="S638"/>
      <c r="T638"/>
      <c r="U638"/>
      <c r="V638"/>
      <c r="W638"/>
      <c r="X638"/>
      <c r="Z638" s="243" t="s">
        <v>46</v>
      </c>
      <c r="AA638" s="243" t="s">
        <v>523</v>
      </c>
      <c r="AB638" s="243">
        <v>2301505</v>
      </c>
      <c r="AC638" s="243"/>
      <c r="AD638" s="243"/>
    </row>
    <row r="639" spans="1:30" s="246" customFormat="1" x14ac:dyDescent="0.25">
      <c r="A639"/>
      <c r="B639"/>
      <c r="C639"/>
      <c r="D639"/>
      <c r="E639"/>
      <c r="F639"/>
      <c r="G639"/>
      <c r="H639"/>
      <c r="I639"/>
      <c r="J639"/>
      <c r="K639"/>
      <c r="L639"/>
      <c r="M639"/>
      <c r="N639"/>
      <c r="O639"/>
      <c r="P639"/>
      <c r="Q639"/>
      <c r="R639"/>
      <c r="S639"/>
      <c r="T639"/>
      <c r="U639"/>
      <c r="V639"/>
      <c r="W639"/>
      <c r="X639"/>
      <c r="Z639" s="243" t="s">
        <v>46</v>
      </c>
      <c r="AA639" s="243" t="s">
        <v>547</v>
      </c>
      <c r="AB639" s="243">
        <v>2301604</v>
      </c>
      <c r="AC639" s="243"/>
      <c r="AD639" s="243"/>
    </row>
    <row r="640" spans="1:30" s="246" customFormat="1" x14ac:dyDescent="0.25">
      <c r="A640"/>
      <c r="B640"/>
      <c r="C640"/>
      <c r="D640"/>
      <c r="E640"/>
      <c r="F640"/>
      <c r="G640"/>
      <c r="H640"/>
      <c r="I640"/>
      <c r="J640"/>
      <c r="K640"/>
      <c r="L640"/>
      <c r="M640"/>
      <c r="N640"/>
      <c r="O640"/>
      <c r="P640"/>
      <c r="Q640"/>
      <c r="R640"/>
      <c r="S640"/>
      <c r="T640"/>
      <c r="U640"/>
      <c r="V640"/>
      <c r="W640"/>
      <c r="X640"/>
      <c r="Z640" s="243" t="s">
        <v>46</v>
      </c>
      <c r="AA640" s="243" t="s">
        <v>570</v>
      </c>
      <c r="AB640" s="243">
        <v>2301703</v>
      </c>
      <c r="AC640" s="243"/>
      <c r="AD640" s="243"/>
    </row>
    <row r="641" spans="1:30" s="246" customFormat="1" x14ac:dyDescent="0.25">
      <c r="A641"/>
      <c r="B641"/>
      <c r="C641"/>
      <c r="D641"/>
      <c r="E641"/>
      <c r="F641"/>
      <c r="G641"/>
      <c r="H641"/>
      <c r="I641"/>
      <c r="J641"/>
      <c r="K641"/>
      <c r="L641"/>
      <c r="M641"/>
      <c r="N641"/>
      <c r="O641"/>
      <c r="P641"/>
      <c r="Q641"/>
      <c r="R641"/>
      <c r="S641"/>
      <c r="T641"/>
      <c r="U641"/>
      <c r="V641"/>
      <c r="W641"/>
      <c r="X641"/>
      <c r="Z641" s="243" t="s">
        <v>46</v>
      </c>
      <c r="AA641" s="243" t="s">
        <v>593</v>
      </c>
      <c r="AB641" s="243">
        <v>2301802</v>
      </c>
      <c r="AC641" s="243"/>
      <c r="AD641" s="243"/>
    </row>
    <row r="642" spans="1:30" s="246" customFormat="1" x14ac:dyDescent="0.25">
      <c r="A642"/>
      <c r="B642"/>
      <c r="C642"/>
      <c r="D642"/>
      <c r="E642"/>
      <c r="F642"/>
      <c r="G642"/>
      <c r="H642"/>
      <c r="I642"/>
      <c r="J642"/>
      <c r="K642"/>
      <c r="L642"/>
      <c r="M642"/>
      <c r="N642"/>
      <c r="O642"/>
      <c r="P642"/>
      <c r="Q642"/>
      <c r="R642"/>
      <c r="S642"/>
      <c r="T642"/>
      <c r="U642"/>
      <c r="V642"/>
      <c r="W642"/>
      <c r="X642"/>
      <c r="Z642" s="243" t="s">
        <v>46</v>
      </c>
      <c r="AA642" s="243" t="s">
        <v>616</v>
      </c>
      <c r="AB642" s="243">
        <v>2301851</v>
      </c>
      <c r="AC642" s="243"/>
      <c r="AD642" s="243"/>
    </row>
    <row r="643" spans="1:30" s="246" customFormat="1" x14ac:dyDescent="0.25">
      <c r="A643"/>
      <c r="B643"/>
      <c r="C643"/>
      <c r="D643"/>
      <c r="E643"/>
      <c r="F643"/>
      <c r="G643"/>
      <c r="H643"/>
      <c r="I643"/>
      <c r="J643"/>
      <c r="K643"/>
      <c r="L643"/>
      <c r="M643"/>
      <c r="N643"/>
      <c r="O643"/>
      <c r="P643"/>
      <c r="Q643"/>
      <c r="R643"/>
      <c r="S643"/>
      <c r="T643"/>
      <c r="U643"/>
      <c r="V643"/>
      <c r="W643"/>
      <c r="X643"/>
      <c r="Z643" s="243" t="s">
        <v>46</v>
      </c>
      <c r="AA643" s="243" t="s">
        <v>637</v>
      </c>
      <c r="AB643" s="243">
        <v>2301901</v>
      </c>
      <c r="AC643" s="243"/>
      <c r="AD643" s="243"/>
    </row>
    <row r="644" spans="1:30" s="246" customFormat="1" x14ac:dyDescent="0.25">
      <c r="A644"/>
      <c r="B644"/>
      <c r="C644"/>
      <c r="D644"/>
      <c r="E644"/>
      <c r="F644"/>
      <c r="G644"/>
      <c r="H644"/>
      <c r="I644"/>
      <c r="J644"/>
      <c r="K644"/>
      <c r="L644"/>
      <c r="M644"/>
      <c r="N644"/>
      <c r="O644"/>
      <c r="P644"/>
      <c r="Q644"/>
      <c r="R644"/>
      <c r="S644"/>
      <c r="T644"/>
      <c r="U644"/>
      <c r="V644"/>
      <c r="W644"/>
      <c r="X644"/>
      <c r="Z644" s="243" t="s">
        <v>46</v>
      </c>
      <c r="AA644" s="243" t="s">
        <v>658</v>
      </c>
      <c r="AB644" s="243">
        <v>2301950</v>
      </c>
      <c r="AC644" s="243"/>
      <c r="AD644" s="243"/>
    </row>
    <row r="645" spans="1:30" s="246" customFormat="1" x14ac:dyDescent="0.25">
      <c r="A645"/>
      <c r="B645"/>
      <c r="C645"/>
      <c r="D645"/>
      <c r="E645"/>
      <c r="F645"/>
      <c r="G645"/>
      <c r="H645"/>
      <c r="I645"/>
      <c r="J645"/>
      <c r="K645"/>
      <c r="L645"/>
      <c r="M645"/>
      <c r="N645"/>
      <c r="O645"/>
      <c r="P645"/>
      <c r="Q645"/>
      <c r="R645"/>
      <c r="S645"/>
      <c r="T645"/>
      <c r="U645"/>
      <c r="V645"/>
      <c r="W645"/>
      <c r="X645"/>
      <c r="Z645" s="243" t="s">
        <v>46</v>
      </c>
      <c r="AA645" s="243" t="s">
        <v>679</v>
      </c>
      <c r="AB645" s="243">
        <v>2302008</v>
      </c>
      <c r="AC645" s="243"/>
      <c r="AD645" s="243"/>
    </row>
    <row r="646" spans="1:30" s="246" customFormat="1" x14ac:dyDescent="0.25">
      <c r="A646"/>
      <c r="B646"/>
      <c r="C646"/>
      <c r="D646"/>
      <c r="E646"/>
      <c r="F646"/>
      <c r="G646"/>
      <c r="H646"/>
      <c r="I646"/>
      <c r="J646"/>
      <c r="K646"/>
      <c r="L646"/>
      <c r="M646"/>
      <c r="N646"/>
      <c r="O646"/>
      <c r="P646"/>
      <c r="Q646"/>
      <c r="R646"/>
      <c r="S646"/>
      <c r="T646"/>
      <c r="U646"/>
      <c r="V646"/>
      <c r="W646"/>
      <c r="X646"/>
      <c r="Z646" s="243" t="s">
        <v>46</v>
      </c>
      <c r="AA646" s="243" t="s">
        <v>699</v>
      </c>
      <c r="AB646" s="243">
        <v>2302057</v>
      </c>
      <c r="AC646" s="243"/>
      <c r="AD646" s="243"/>
    </row>
    <row r="647" spans="1:30" s="246" customFormat="1" x14ac:dyDescent="0.25">
      <c r="A647"/>
      <c r="B647"/>
      <c r="C647"/>
      <c r="D647"/>
      <c r="E647"/>
      <c r="F647"/>
      <c r="G647"/>
      <c r="H647"/>
      <c r="I647"/>
      <c r="J647"/>
      <c r="K647"/>
      <c r="L647"/>
      <c r="M647"/>
      <c r="N647"/>
      <c r="O647"/>
      <c r="P647"/>
      <c r="Q647"/>
      <c r="R647"/>
      <c r="S647"/>
      <c r="T647"/>
      <c r="U647"/>
      <c r="V647"/>
      <c r="W647"/>
      <c r="X647"/>
      <c r="Z647" s="243" t="s">
        <v>46</v>
      </c>
      <c r="AA647" s="243" t="s">
        <v>721</v>
      </c>
      <c r="AB647" s="243">
        <v>2302107</v>
      </c>
      <c r="AC647" s="243"/>
      <c r="AD647" s="243"/>
    </row>
    <row r="648" spans="1:30" s="246" customFormat="1" x14ac:dyDescent="0.25">
      <c r="A648"/>
      <c r="B648"/>
      <c r="C648"/>
      <c r="D648"/>
      <c r="E648"/>
      <c r="F648"/>
      <c r="G648"/>
      <c r="H648"/>
      <c r="I648"/>
      <c r="J648"/>
      <c r="K648"/>
      <c r="L648"/>
      <c r="M648"/>
      <c r="N648"/>
      <c r="O648"/>
      <c r="P648"/>
      <c r="Q648"/>
      <c r="R648"/>
      <c r="S648"/>
      <c r="T648"/>
      <c r="U648"/>
      <c r="V648"/>
      <c r="W648"/>
      <c r="X648"/>
      <c r="Z648" s="243" t="s">
        <v>46</v>
      </c>
      <c r="AA648" s="243" t="s">
        <v>743</v>
      </c>
      <c r="AB648" s="243">
        <v>2302206</v>
      </c>
      <c r="AC648" s="243"/>
      <c r="AD648" s="243"/>
    </row>
    <row r="649" spans="1:30" s="246" customFormat="1" x14ac:dyDescent="0.25">
      <c r="A649"/>
      <c r="B649"/>
      <c r="C649"/>
      <c r="D649"/>
      <c r="E649"/>
      <c r="F649"/>
      <c r="G649"/>
      <c r="H649"/>
      <c r="I649"/>
      <c r="J649"/>
      <c r="K649"/>
      <c r="L649"/>
      <c r="M649"/>
      <c r="N649"/>
      <c r="O649"/>
      <c r="P649"/>
      <c r="Q649"/>
      <c r="R649"/>
      <c r="S649"/>
      <c r="T649"/>
      <c r="U649"/>
      <c r="V649"/>
      <c r="W649"/>
      <c r="X649"/>
      <c r="Z649" s="243" t="s">
        <v>46</v>
      </c>
      <c r="AA649" s="243" t="s">
        <v>764</v>
      </c>
      <c r="AB649" s="243">
        <v>2302305</v>
      </c>
      <c r="AC649" s="243"/>
      <c r="AD649" s="243"/>
    </row>
    <row r="650" spans="1:30" s="246" customFormat="1" x14ac:dyDescent="0.25">
      <c r="A650"/>
      <c r="B650"/>
      <c r="C650"/>
      <c r="D650"/>
      <c r="E650"/>
      <c r="F650"/>
      <c r="G650"/>
      <c r="H650"/>
      <c r="I650"/>
      <c r="J650"/>
      <c r="K650"/>
      <c r="L650"/>
      <c r="M650"/>
      <c r="N650"/>
      <c r="O650"/>
      <c r="P650"/>
      <c r="Q650"/>
      <c r="R650"/>
      <c r="S650"/>
      <c r="T650"/>
      <c r="U650"/>
      <c r="V650"/>
      <c r="W650"/>
      <c r="X650"/>
      <c r="Z650" s="243" t="s">
        <v>46</v>
      </c>
      <c r="AA650" s="243" t="s">
        <v>787</v>
      </c>
      <c r="AB650" s="243">
        <v>2302404</v>
      </c>
      <c r="AC650" s="243"/>
      <c r="AD650" s="243"/>
    </row>
    <row r="651" spans="1:30" s="246" customFormat="1" x14ac:dyDescent="0.25">
      <c r="A651"/>
      <c r="B651"/>
      <c r="C651"/>
      <c r="D651"/>
      <c r="E651"/>
      <c r="F651"/>
      <c r="G651"/>
      <c r="H651"/>
      <c r="I651"/>
      <c r="J651"/>
      <c r="K651"/>
      <c r="L651"/>
      <c r="M651"/>
      <c r="N651"/>
      <c r="O651"/>
      <c r="P651"/>
      <c r="Q651"/>
      <c r="R651"/>
      <c r="S651"/>
      <c r="T651"/>
      <c r="U651"/>
      <c r="V651"/>
      <c r="W651"/>
      <c r="X651"/>
      <c r="Z651" s="243" t="s">
        <v>46</v>
      </c>
      <c r="AA651" s="243" t="s">
        <v>808</v>
      </c>
      <c r="AB651" s="243">
        <v>2302503</v>
      </c>
      <c r="AC651" s="243"/>
      <c r="AD651" s="243"/>
    </row>
    <row r="652" spans="1:30" s="246" customFormat="1" x14ac:dyDescent="0.25">
      <c r="A652"/>
      <c r="B652"/>
      <c r="C652"/>
      <c r="D652"/>
      <c r="E652"/>
      <c r="F652"/>
      <c r="G652"/>
      <c r="H652"/>
      <c r="I652"/>
      <c r="J652"/>
      <c r="K652"/>
      <c r="L652"/>
      <c r="M652"/>
      <c r="N652"/>
      <c r="O652"/>
      <c r="P652"/>
      <c r="Q652"/>
      <c r="R652"/>
      <c r="S652"/>
      <c r="T652"/>
      <c r="U652"/>
      <c r="V652"/>
      <c r="W652"/>
      <c r="X652"/>
      <c r="Z652" s="243" t="s">
        <v>46</v>
      </c>
      <c r="AA652" s="243" t="s">
        <v>829</v>
      </c>
      <c r="AB652" s="243">
        <v>2302602</v>
      </c>
      <c r="AC652" s="243"/>
      <c r="AD652" s="243"/>
    </row>
    <row r="653" spans="1:30" s="246" customFormat="1" x14ac:dyDescent="0.25">
      <c r="A653"/>
      <c r="B653"/>
      <c r="C653"/>
      <c r="D653"/>
      <c r="E653"/>
      <c r="F653"/>
      <c r="G653"/>
      <c r="H653"/>
      <c r="I653"/>
      <c r="J653"/>
      <c r="K653"/>
      <c r="L653"/>
      <c r="M653"/>
      <c r="N653"/>
      <c r="O653"/>
      <c r="P653"/>
      <c r="Q653"/>
      <c r="R653"/>
      <c r="S653"/>
      <c r="T653"/>
      <c r="U653"/>
      <c r="V653"/>
      <c r="W653"/>
      <c r="X653"/>
      <c r="Z653" s="243" t="s">
        <v>46</v>
      </c>
      <c r="AA653" s="243" t="s">
        <v>851</v>
      </c>
      <c r="AB653" s="243">
        <v>2302701</v>
      </c>
      <c r="AC653" s="243"/>
      <c r="AD653" s="243"/>
    </row>
    <row r="654" spans="1:30" s="246" customFormat="1" x14ac:dyDescent="0.25">
      <c r="A654"/>
      <c r="B654"/>
      <c r="C654"/>
      <c r="D654"/>
      <c r="E654"/>
      <c r="F654"/>
      <c r="G654"/>
      <c r="H654"/>
      <c r="I654"/>
      <c r="J654"/>
      <c r="K654"/>
      <c r="L654"/>
      <c r="M654"/>
      <c r="N654"/>
      <c r="O654"/>
      <c r="P654"/>
      <c r="Q654"/>
      <c r="R654"/>
      <c r="S654"/>
      <c r="T654"/>
      <c r="U654"/>
      <c r="V654"/>
      <c r="W654"/>
      <c r="X654"/>
      <c r="Z654" s="243" t="s">
        <v>46</v>
      </c>
      <c r="AA654" s="243" t="s">
        <v>873</v>
      </c>
      <c r="AB654" s="243">
        <v>2302800</v>
      </c>
      <c r="AC654" s="243"/>
      <c r="AD654" s="243"/>
    </row>
    <row r="655" spans="1:30" s="246" customFormat="1" x14ac:dyDescent="0.25">
      <c r="A655"/>
      <c r="B655"/>
      <c r="C655"/>
      <c r="D655"/>
      <c r="E655"/>
      <c r="F655"/>
      <c r="G655"/>
      <c r="H655"/>
      <c r="I655"/>
      <c r="J655"/>
      <c r="K655"/>
      <c r="L655"/>
      <c r="M655"/>
      <c r="N655"/>
      <c r="O655"/>
      <c r="P655"/>
      <c r="Q655"/>
      <c r="R655"/>
      <c r="S655"/>
      <c r="T655"/>
      <c r="U655"/>
      <c r="V655"/>
      <c r="W655"/>
      <c r="X655"/>
      <c r="Z655" s="243" t="s">
        <v>46</v>
      </c>
      <c r="AA655" s="243" t="s">
        <v>895</v>
      </c>
      <c r="AB655" s="243">
        <v>2302909</v>
      </c>
      <c r="AC655" s="243"/>
      <c r="AD655" s="243"/>
    </row>
    <row r="656" spans="1:30" s="246" customFormat="1" x14ac:dyDescent="0.25">
      <c r="A656"/>
      <c r="B656"/>
      <c r="C656"/>
      <c r="D656"/>
      <c r="E656"/>
      <c r="F656"/>
      <c r="G656"/>
      <c r="H656"/>
      <c r="I656"/>
      <c r="J656"/>
      <c r="K656"/>
      <c r="L656"/>
      <c r="M656"/>
      <c r="N656"/>
      <c r="O656"/>
      <c r="P656"/>
      <c r="Q656"/>
      <c r="R656"/>
      <c r="S656"/>
      <c r="T656"/>
      <c r="U656"/>
      <c r="V656"/>
      <c r="W656"/>
      <c r="X656"/>
      <c r="Z656" s="243" t="s">
        <v>46</v>
      </c>
      <c r="AA656" s="243" t="s">
        <v>918</v>
      </c>
      <c r="AB656" s="243">
        <v>2303006</v>
      </c>
      <c r="AC656" s="243"/>
      <c r="AD656" s="243"/>
    </row>
    <row r="657" spans="1:30" s="246" customFormat="1" x14ac:dyDescent="0.25">
      <c r="A657"/>
      <c r="B657"/>
      <c r="C657"/>
      <c r="D657"/>
      <c r="E657"/>
      <c r="F657"/>
      <c r="G657"/>
      <c r="H657"/>
      <c r="I657"/>
      <c r="J657"/>
      <c r="K657"/>
      <c r="L657"/>
      <c r="M657"/>
      <c r="N657"/>
      <c r="O657"/>
      <c r="P657"/>
      <c r="Q657"/>
      <c r="R657"/>
      <c r="S657"/>
      <c r="T657"/>
      <c r="U657"/>
      <c r="V657"/>
      <c r="W657"/>
      <c r="X657"/>
      <c r="Z657" s="243" t="s">
        <v>46</v>
      </c>
      <c r="AA657" s="243" t="s">
        <v>941</v>
      </c>
      <c r="AB657" s="243">
        <v>2303105</v>
      </c>
      <c r="AC657" s="243"/>
      <c r="AD657" s="243"/>
    </row>
    <row r="658" spans="1:30" s="246" customFormat="1" x14ac:dyDescent="0.25">
      <c r="A658"/>
      <c r="B658"/>
      <c r="C658"/>
      <c r="D658"/>
      <c r="E658"/>
      <c r="F658"/>
      <c r="G658"/>
      <c r="H658"/>
      <c r="I658"/>
      <c r="J658"/>
      <c r="K658"/>
      <c r="L658"/>
      <c r="M658"/>
      <c r="N658"/>
      <c r="O658"/>
      <c r="P658"/>
      <c r="Q658"/>
      <c r="R658"/>
      <c r="S658"/>
      <c r="T658"/>
      <c r="U658"/>
      <c r="V658"/>
      <c r="W658"/>
      <c r="X658"/>
      <c r="Z658" s="243" t="s">
        <v>46</v>
      </c>
      <c r="AA658" s="243" t="s">
        <v>963</v>
      </c>
      <c r="AB658" s="243">
        <v>2303204</v>
      </c>
      <c r="AC658" s="243"/>
      <c r="AD658" s="243"/>
    </row>
    <row r="659" spans="1:30" s="246" customFormat="1" x14ac:dyDescent="0.25">
      <c r="A659"/>
      <c r="B659"/>
      <c r="C659"/>
      <c r="D659"/>
      <c r="E659"/>
      <c r="F659"/>
      <c r="G659"/>
      <c r="H659"/>
      <c r="I659"/>
      <c r="J659"/>
      <c r="K659"/>
      <c r="L659"/>
      <c r="M659"/>
      <c r="N659"/>
      <c r="O659"/>
      <c r="P659"/>
      <c r="Q659"/>
      <c r="R659"/>
      <c r="S659"/>
      <c r="T659"/>
      <c r="U659"/>
      <c r="V659"/>
      <c r="W659"/>
      <c r="X659"/>
      <c r="Z659" s="243" t="s">
        <v>46</v>
      </c>
      <c r="AA659" s="243" t="s">
        <v>985</v>
      </c>
      <c r="AB659" s="243">
        <v>2303303</v>
      </c>
      <c r="AC659" s="243"/>
      <c r="AD659" s="243"/>
    </row>
    <row r="660" spans="1:30" s="246" customFormat="1" x14ac:dyDescent="0.25">
      <c r="A660"/>
      <c r="B660"/>
      <c r="C660"/>
      <c r="D660"/>
      <c r="E660"/>
      <c r="F660"/>
      <c r="G660"/>
      <c r="H660"/>
      <c r="I660"/>
      <c r="J660"/>
      <c r="K660"/>
      <c r="L660"/>
      <c r="M660"/>
      <c r="N660"/>
      <c r="O660"/>
      <c r="P660"/>
      <c r="Q660"/>
      <c r="R660"/>
      <c r="S660"/>
      <c r="T660"/>
      <c r="U660"/>
      <c r="V660"/>
      <c r="W660"/>
      <c r="X660"/>
      <c r="Z660" s="243" t="s">
        <v>46</v>
      </c>
      <c r="AA660" s="243" t="s">
        <v>1008</v>
      </c>
      <c r="AB660" s="243">
        <v>2303402</v>
      </c>
      <c r="AC660" s="243"/>
      <c r="AD660" s="243"/>
    </row>
    <row r="661" spans="1:30" s="246" customFormat="1" x14ac:dyDescent="0.25">
      <c r="A661"/>
      <c r="B661"/>
      <c r="C661"/>
      <c r="D661"/>
      <c r="E661"/>
      <c r="F661"/>
      <c r="G661"/>
      <c r="H661"/>
      <c r="I661"/>
      <c r="J661"/>
      <c r="K661"/>
      <c r="L661"/>
      <c r="M661"/>
      <c r="N661"/>
      <c r="O661"/>
      <c r="P661"/>
      <c r="Q661"/>
      <c r="R661"/>
      <c r="S661"/>
      <c r="T661"/>
      <c r="U661"/>
      <c r="V661"/>
      <c r="W661"/>
      <c r="X661"/>
      <c r="Z661" s="243" t="s">
        <v>46</v>
      </c>
      <c r="AA661" s="243" t="s">
        <v>1030</v>
      </c>
      <c r="AB661" s="243">
        <v>2303501</v>
      </c>
      <c r="AC661" s="243"/>
      <c r="AD661" s="243"/>
    </row>
    <row r="662" spans="1:30" s="246" customFormat="1" x14ac:dyDescent="0.25">
      <c r="A662"/>
      <c r="B662"/>
      <c r="C662"/>
      <c r="D662"/>
      <c r="E662"/>
      <c r="F662"/>
      <c r="G662"/>
      <c r="H662"/>
      <c r="I662"/>
      <c r="J662"/>
      <c r="K662"/>
      <c r="L662"/>
      <c r="M662"/>
      <c r="N662"/>
      <c r="O662"/>
      <c r="P662"/>
      <c r="Q662"/>
      <c r="R662"/>
      <c r="S662"/>
      <c r="T662"/>
      <c r="U662"/>
      <c r="V662"/>
      <c r="W662"/>
      <c r="X662"/>
      <c r="Z662" s="243" t="s">
        <v>46</v>
      </c>
      <c r="AA662" s="243" t="s">
        <v>1052</v>
      </c>
      <c r="AB662" s="243">
        <v>2303600</v>
      </c>
      <c r="AC662" s="243"/>
      <c r="AD662" s="243"/>
    </row>
    <row r="663" spans="1:30" s="246" customFormat="1" x14ac:dyDescent="0.25">
      <c r="A663"/>
      <c r="B663"/>
      <c r="C663"/>
      <c r="D663"/>
      <c r="E663"/>
      <c r="F663"/>
      <c r="G663"/>
      <c r="H663"/>
      <c r="I663"/>
      <c r="J663"/>
      <c r="K663"/>
      <c r="L663"/>
      <c r="M663"/>
      <c r="N663"/>
      <c r="O663"/>
      <c r="P663"/>
      <c r="Q663"/>
      <c r="R663"/>
      <c r="S663"/>
      <c r="T663"/>
      <c r="U663"/>
      <c r="V663"/>
      <c r="W663"/>
      <c r="X663"/>
      <c r="Z663" s="243" t="s">
        <v>46</v>
      </c>
      <c r="AA663" s="243" t="s">
        <v>1074</v>
      </c>
      <c r="AB663" s="243">
        <v>2303659</v>
      </c>
      <c r="AC663" s="243"/>
      <c r="AD663" s="243"/>
    </row>
    <row r="664" spans="1:30" s="246" customFormat="1" x14ac:dyDescent="0.25">
      <c r="A664"/>
      <c r="B664"/>
      <c r="C664"/>
      <c r="D664"/>
      <c r="E664"/>
      <c r="F664"/>
      <c r="G664"/>
      <c r="H664"/>
      <c r="I664"/>
      <c r="J664"/>
      <c r="K664"/>
      <c r="L664"/>
      <c r="M664"/>
      <c r="N664"/>
      <c r="O664"/>
      <c r="P664"/>
      <c r="Q664"/>
      <c r="R664"/>
      <c r="S664"/>
      <c r="T664"/>
      <c r="U664"/>
      <c r="V664"/>
      <c r="W664"/>
      <c r="X664"/>
      <c r="Z664" s="243" t="s">
        <v>46</v>
      </c>
      <c r="AA664" s="243" t="s">
        <v>1096</v>
      </c>
      <c r="AB664" s="243">
        <v>2303709</v>
      </c>
      <c r="AC664" s="243"/>
      <c r="AD664" s="243"/>
    </row>
    <row r="665" spans="1:30" s="246" customFormat="1" x14ac:dyDescent="0.25">
      <c r="A665"/>
      <c r="B665"/>
      <c r="C665"/>
      <c r="D665"/>
      <c r="E665"/>
      <c r="F665"/>
      <c r="G665"/>
      <c r="H665"/>
      <c r="I665"/>
      <c r="J665"/>
      <c r="K665"/>
      <c r="L665"/>
      <c r="M665"/>
      <c r="N665"/>
      <c r="O665"/>
      <c r="P665"/>
      <c r="Q665"/>
      <c r="R665"/>
      <c r="S665"/>
      <c r="T665"/>
      <c r="U665"/>
      <c r="V665"/>
      <c r="W665"/>
      <c r="X665"/>
      <c r="Z665" s="243" t="s">
        <v>46</v>
      </c>
      <c r="AA665" s="243" t="s">
        <v>1119</v>
      </c>
      <c r="AB665" s="243">
        <v>2303808</v>
      </c>
      <c r="AC665" s="243"/>
      <c r="AD665" s="243"/>
    </row>
    <row r="666" spans="1:30" s="246" customFormat="1" x14ac:dyDescent="0.25">
      <c r="A666"/>
      <c r="B666"/>
      <c r="C666"/>
      <c r="D666"/>
      <c r="E666"/>
      <c r="F666"/>
      <c r="G666"/>
      <c r="H666"/>
      <c r="I666"/>
      <c r="J666"/>
      <c r="K666"/>
      <c r="L666"/>
      <c r="M666"/>
      <c r="N666"/>
      <c r="O666"/>
      <c r="P666"/>
      <c r="Q666"/>
      <c r="R666"/>
      <c r="S666"/>
      <c r="T666"/>
      <c r="U666"/>
      <c r="V666"/>
      <c r="W666"/>
      <c r="X666"/>
      <c r="Z666" s="243" t="s">
        <v>46</v>
      </c>
      <c r="AA666" s="243" t="s">
        <v>1142</v>
      </c>
      <c r="AB666" s="243">
        <v>2303907</v>
      </c>
      <c r="AC666" s="243"/>
      <c r="AD666" s="243"/>
    </row>
    <row r="667" spans="1:30" s="246" customFormat="1" x14ac:dyDescent="0.25">
      <c r="A667"/>
      <c r="B667"/>
      <c r="C667"/>
      <c r="D667"/>
      <c r="E667"/>
      <c r="F667"/>
      <c r="G667"/>
      <c r="H667"/>
      <c r="I667"/>
      <c r="J667"/>
      <c r="K667"/>
      <c r="L667"/>
      <c r="M667"/>
      <c r="N667"/>
      <c r="O667"/>
      <c r="P667"/>
      <c r="Q667"/>
      <c r="R667"/>
      <c r="S667"/>
      <c r="T667"/>
      <c r="U667"/>
      <c r="V667"/>
      <c r="W667"/>
      <c r="X667"/>
      <c r="Z667" s="243" t="s">
        <v>46</v>
      </c>
      <c r="AA667" s="243" t="s">
        <v>1165</v>
      </c>
      <c r="AB667" s="243">
        <v>2303931</v>
      </c>
      <c r="AC667" s="243"/>
      <c r="AD667" s="243"/>
    </row>
    <row r="668" spans="1:30" s="246" customFormat="1" x14ac:dyDescent="0.25">
      <c r="A668"/>
      <c r="B668"/>
      <c r="C668"/>
      <c r="D668"/>
      <c r="E668"/>
      <c r="F668"/>
      <c r="G668"/>
      <c r="H668"/>
      <c r="I668"/>
      <c r="J668"/>
      <c r="K668"/>
      <c r="L668"/>
      <c r="M668"/>
      <c r="N668"/>
      <c r="O668"/>
      <c r="P668"/>
      <c r="Q668"/>
      <c r="R668"/>
      <c r="S668"/>
      <c r="T668"/>
      <c r="U668"/>
      <c r="V668"/>
      <c r="W668"/>
      <c r="X668"/>
      <c r="Z668" s="243" t="s">
        <v>46</v>
      </c>
      <c r="AA668" s="243" t="s">
        <v>1188</v>
      </c>
      <c r="AB668" s="243">
        <v>2303956</v>
      </c>
      <c r="AC668" s="243"/>
      <c r="AD668" s="243"/>
    </row>
    <row r="669" spans="1:30" s="246" customFormat="1" x14ac:dyDescent="0.25">
      <c r="A669"/>
      <c r="B669"/>
      <c r="C669"/>
      <c r="D669"/>
      <c r="E669"/>
      <c r="F669"/>
      <c r="G669"/>
      <c r="H669"/>
      <c r="I669"/>
      <c r="J669"/>
      <c r="K669"/>
      <c r="L669"/>
      <c r="M669"/>
      <c r="N669"/>
      <c r="O669"/>
      <c r="P669"/>
      <c r="Q669"/>
      <c r="R669"/>
      <c r="S669"/>
      <c r="T669"/>
      <c r="U669"/>
      <c r="V669"/>
      <c r="W669"/>
      <c r="X669"/>
      <c r="Z669" s="243" t="s">
        <v>46</v>
      </c>
      <c r="AA669" s="243" t="s">
        <v>1210</v>
      </c>
      <c r="AB669" s="243">
        <v>2304004</v>
      </c>
      <c r="AC669" s="243"/>
      <c r="AD669" s="243"/>
    </row>
    <row r="670" spans="1:30" s="246" customFormat="1" x14ac:dyDescent="0.25">
      <c r="A670"/>
      <c r="B670"/>
      <c r="C670"/>
      <c r="D670"/>
      <c r="E670"/>
      <c r="F670"/>
      <c r="G670"/>
      <c r="H670"/>
      <c r="I670"/>
      <c r="J670"/>
      <c r="K670"/>
      <c r="L670"/>
      <c r="M670"/>
      <c r="N670"/>
      <c r="O670"/>
      <c r="P670"/>
      <c r="Q670"/>
      <c r="R670"/>
      <c r="S670"/>
      <c r="T670"/>
      <c r="U670"/>
      <c r="V670"/>
      <c r="W670"/>
      <c r="X670"/>
      <c r="Z670" s="243" t="s">
        <v>46</v>
      </c>
      <c r="AA670" s="243" t="s">
        <v>1231</v>
      </c>
      <c r="AB670" s="243">
        <v>2304103</v>
      </c>
      <c r="AC670" s="243"/>
      <c r="AD670" s="243"/>
    </row>
    <row r="671" spans="1:30" s="246" customFormat="1" x14ac:dyDescent="0.25">
      <c r="A671"/>
      <c r="B671"/>
      <c r="C671"/>
      <c r="D671"/>
      <c r="E671"/>
      <c r="F671"/>
      <c r="G671"/>
      <c r="H671"/>
      <c r="I671"/>
      <c r="J671"/>
      <c r="K671"/>
      <c r="L671"/>
      <c r="M671"/>
      <c r="N671"/>
      <c r="O671"/>
      <c r="P671"/>
      <c r="Q671"/>
      <c r="R671"/>
      <c r="S671"/>
      <c r="T671"/>
      <c r="U671"/>
      <c r="V671"/>
      <c r="W671"/>
      <c r="X671"/>
      <c r="Z671" s="243" t="s">
        <v>46</v>
      </c>
      <c r="AA671" s="243" t="s">
        <v>1254</v>
      </c>
      <c r="AB671" s="243">
        <v>2304202</v>
      </c>
      <c r="AC671" s="243"/>
      <c r="AD671" s="243"/>
    </row>
    <row r="672" spans="1:30" s="246" customFormat="1" x14ac:dyDescent="0.25">
      <c r="A672"/>
      <c r="B672"/>
      <c r="C672"/>
      <c r="D672"/>
      <c r="E672"/>
      <c r="F672"/>
      <c r="G672"/>
      <c r="H672"/>
      <c r="I672"/>
      <c r="J672"/>
      <c r="K672"/>
      <c r="L672"/>
      <c r="M672"/>
      <c r="N672"/>
      <c r="O672"/>
      <c r="P672"/>
      <c r="Q672"/>
      <c r="R672"/>
      <c r="S672"/>
      <c r="T672"/>
      <c r="U672"/>
      <c r="V672"/>
      <c r="W672"/>
      <c r="X672"/>
      <c r="Z672" s="243" t="s">
        <v>46</v>
      </c>
      <c r="AA672" s="243" t="s">
        <v>1277</v>
      </c>
      <c r="AB672" s="243">
        <v>2304236</v>
      </c>
      <c r="AC672" s="243"/>
      <c r="AD672" s="243"/>
    </row>
    <row r="673" spans="1:30" s="246" customFormat="1" x14ac:dyDescent="0.25">
      <c r="A673"/>
      <c r="B673"/>
      <c r="C673"/>
      <c r="D673"/>
      <c r="E673"/>
      <c r="F673"/>
      <c r="G673"/>
      <c r="H673"/>
      <c r="I673"/>
      <c r="J673"/>
      <c r="K673"/>
      <c r="L673"/>
      <c r="M673"/>
      <c r="N673"/>
      <c r="O673"/>
      <c r="P673"/>
      <c r="Q673"/>
      <c r="R673"/>
      <c r="S673"/>
      <c r="T673"/>
      <c r="U673"/>
      <c r="V673"/>
      <c r="W673"/>
      <c r="X673"/>
      <c r="Z673" s="243" t="s">
        <v>46</v>
      </c>
      <c r="AA673" s="243" t="s">
        <v>1298</v>
      </c>
      <c r="AB673" s="243">
        <v>2304251</v>
      </c>
      <c r="AC673" s="243"/>
      <c r="AD673" s="243"/>
    </row>
    <row r="674" spans="1:30" s="246" customFormat="1" x14ac:dyDescent="0.25">
      <c r="A674"/>
      <c r="B674"/>
      <c r="C674"/>
      <c r="D674"/>
      <c r="E674"/>
      <c r="F674"/>
      <c r="G674"/>
      <c r="H674"/>
      <c r="I674"/>
      <c r="J674"/>
      <c r="K674"/>
      <c r="L674"/>
      <c r="M674"/>
      <c r="N674"/>
      <c r="O674"/>
      <c r="P674"/>
      <c r="Q674"/>
      <c r="R674"/>
      <c r="S674"/>
      <c r="T674"/>
      <c r="U674"/>
      <c r="V674"/>
      <c r="W674"/>
      <c r="X674"/>
      <c r="Z674" s="243" t="s">
        <v>46</v>
      </c>
      <c r="AA674" s="243" t="s">
        <v>1320</v>
      </c>
      <c r="AB674" s="243">
        <v>2304269</v>
      </c>
      <c r="AC674" s="243"/>
      <c r="AD674" s="243"/>
    </row>
    <row r="675" spans="1:30" s="246" customFormat="1" x14ac:dyDescent="0.25">
      <c r="A675"/>
      <c r="B675"/>
      <c r="C675"/>
      <c r="D675"/>
      <c r="E675"/>
      <c r="F675"/>
      <c r="G675"/>
      <c r="H675"/>
      <c r="I675"/>
      <c r="J675"/>
      <c r="K675"/>
      <c r="L675"/>
      <c r="M675"/>
      <c r="N675"/>
      <c r="O675"/>
      <c r="P675"/>
      <c r="Q675"/>
      <c r="R675"/>
      <c r="S675"/>
      <c r="T675"/>
      <c r="U675"/>
      <c r="V675"/>
      <c r="W675"/>
      <c r="X675"/>
      <c r="Z675" s="243" t="s">
        <v>46</v>
      </c>
      <c r="AA675" s="243" t="s">
        <v>1342</v>
      </c>
      <c r="AB675" s="243">
        <v>2304277</v>
      </c>
      <c r="AC675" s="243"/>
      <c r="AD675" s="243"/>
    </row>
    <row r="676" spans="1:30" s="246" customFormat="1" x14ac:dyDescent="0.25">
      <c r="A676"/>
      <c r="B676"/>
      <c r="C676"/>
      <c r="D676"/>
      <c r="E676"/>
      <c r="F676"/>
      <c r="G676"/>
      <c r="H676"/>
      <c r="I676"/>
      <c r="J676"/>
      <c r="K676"/>
      <c r="L676"/>
      <c r="M676"/>
      <c r="N676"/>
      <c r="O676"/>
      <c r="P676"/>
      <c r="Q676"/>
      <c r="R676"/>
      <c r="S676"/>
      <c r="T676"/>
      <c r="U676"/>
      <c r="V676"/>
      <c r="W676"/>
      <c r="X676"/>
      <c r="Z676" s="243" t="s">
        <v>46</v>
      </c>
      <c r="AA676" s="243" t="s">
        <v>1363</v>
      </c>
      <c r="AB676" s="243">
        <v>2304285</v>
      </c>
      <c r="AC676" s="243"/>
      <c r="AD676" s="243"/>
    </row>
    <row r="677" spans="1:30" s="246" customFormat="1" x14ac:dyDescent="0.25">
      <c r="A677"/>
      <c r="B677"/>
      <c r="C677"/>
      <c r="D677"/>
      <c r="E677"/>
      <c r="F677"/>
      <c r="G677"/>
      <c r="H677"/>
      <c r="I677"/>
      <c r="J677"/>
      <c r="K677"/>
      <c r="L677"/>
      <c r="M677"/>
      <c r="N677"/>
      <c r="O677"/>
      <c r="P677"/>
      <c r="Q677"/>
      <c r="R677"/>
      <c r="S677"/>
      <c r="T677"/>
      <c r="U677"/>
      <c r="V677"/>
      <c r="W677"/>
      <c r="X677"/>
      <c r="Z677" s="243" t="s">
        <v>46</v>
      </c>
      <c r="AA677" s="243" t="s">
        <v>1385</v>
      </c>
      <c r="AB677" s="243">
        <v>2304301</v>
      </c>
      <c r="AC677" s="243"/>
      <c r="AD677" s="243"/>
    </row>
    <row r="678" spans="1:30" s="246" customFormat="1" x14ac:dyDescent="0.25">
      <c r="A678"/>
      <c r="B678"/>
      <c r="C678"/>
      <c r="D678"/>
      <c r="E678"/>
      <c r="F678"/>
      <c r="G678"/>
      <c r="H678"/>
      <c r="I678"/>
      <c r="J678"/>
      <c r="K678"/>
      <c r="L678"/>
      <c r="M678"/>
      <c r="N678"/>
      <c r="O678"/>
      <c r="P678"/>
      <c r="Q678"/>
      <c r="R678"/>
      <c r="S678"/>
      <c r="T678"/>
      <c r="U678"/>
      <c r="V678"/>
      <c r="W678"/>
      <c r="X678"/>
      <c r="Z678" s="243" t="s">
        <v>46</v>
      </c>
      <c r="AA678" s="243" t="s">
        <v>1407</v>
      </c>
      <c r="AB678" s="243">
        <v>2304350</v>
      </c>
      <c r="AC678" s="243"/>
      <c r="AD678" s="243"/>
    </row>
    <row r="679" spans="1:30" s="246" customFormat="1" x14ac:dyDescent="0.25">
      <c r="A679"/>
      <c r="B679"/>
      <c r="C679"/>
      <c r="D679"/>
      <c r="E679"/>
      <c r="F679"/>
      <c r="G679"/>
      <c r="H679"/>
      <c r="I679"/>
      <c r="J679"/>
      <c r="K679"/>
      <c r="L679"/>
      <c r="M679"/>
      <c r="N679"/>
      <c r="O679"/>
      <c r="P679"/>
      <c r="Q679"/>
      <c r="R679"/>
      <c r="S679"/>
      <c r="T679"/>
      <c r="U679"/>
      <c r="V679"/>
      <c r="W679"/>
      <c r="X679"/>
      <c r="Z679" s="243" t="s">
        <v>46</v>
      </c>
      <c r="AA679" s="243" t="s">
        <v>1429</v>
      </c>
      <c r="AB679" s="243">
        <v>2304400</v>
      </c>
      <c r="AC679" s="243"/>
      <c r="AD679" s="243"/>
    </row>
    <row r="680" spans="1:30" s="246" customFormat="1" x14ac:dyDescent="0.25">
      <c r="A680"/>
      <c r="B680"/>
      <c r="C680"/>
      <c r="D680"/>
      <c r="E680"/>
      <c r="F680"/>
      <c r="G680"/>
      <c r="H680"/>
      <c r="I680"/>
      <c r="J680"/>
      <c r="K680"/>
      <c r="L680"/>
      <c r="M680"/>
      <c r="N680"/>
      <c r="O680"/>
      <c r="P680"/>
      <c r="Q680"/>
      <c r="R680"/>
      <c r="S680"/>
      <c r="T680"/>
      <c r="U680"/>
      <c r="V680"/>
      <c r="W680"/>
      <c r="X680"/>
      <c r="Z680" s="243" t="s">
        <v>46</v>
      </c>
      <c r="AA680" s="243" t="s">
        <v>1450</v>
      </c>
      <c r="AB680" s="243">
        <v>2304459</v>
      </c>
      <c r="AC680" s="243"/>
      <c r="AD680" s="243"/>
    </row>
    <row r="681" spans="1:30" s="246" customFormat="1" x14ac:dyDescent="0.25">
      <c r="A681"/>
      <c r="B681"/>
      <c r="C681"/>
      <c r="D681"/>
      <c r="E681"/>
      <c r="F681"/>
      <c r="G681"/>
      <c r="H681"/>
      <c r="I681"/>
      <c r="J681"/>
      <c r="K681"/>
      <c r="L681"/>
      <c r="M681"/>
      <c r="N681"/>
      <c r="O681"/>
      <c r="P681"/>
      <c r="Q681"/>
      <c r="R681"/>
      <c r="S681"/>
      <c r="T681"/>
      <c r="U681"/>
      <c r="V681"/>
      <c r="W681"/>
      <c r="X681"/>
      <c r="Z681" s="243" t="s">
        <v>46</v>
      </c>
      <c r="AA681" s="243" t="s">
        <v>1470</v>
      </c>
      <c r="AB681" s="243">
        <v>2304509</v>
      </c>
      <c r="AC681" s="243"/>
      <c r="AD681" s="243"/>
    </row>
    <row r="682" spans="1:30" s="246" customFormat="1" x14ac:dyDescent="0.25">
      <c r="A682"/>
      <c r="B682"/>
      <c r="C682"/>
      <c r="D682"/>
      <c r="E682"/>
      <c r="F682"/>
      <c r="G682"/>
      <c r="H682"/>
      <c r="I682"/>
      <c r="J682"/>
      <c r="K682"/>
      <c r="L682"/>
      <c r="M682"/>
      <c r="N682"/>
      <c r="O682"/>
      <c r="P682"/>
      <c r="Q682"/>
      <c r="R682"/>
      <c r="S682"/>
      <c r="T682"/>
      <c r="U682"/>
      <c r="V682"/>
      <c r="W682"/>
      <c r="X682"/>
      <c r="Z682" s="243" t="s">
        <v>46</v>
      </c>
      <c r="AA682" s="243" t="s">
        <v>1492</v>
      </c>
      <c r="AB682" s="243">
        <v>2304608</v>
      </c>
      <c r="AC682" s="243"/>
      <c r="AD682" s="243"/>
    </row>
    <row r="683" spans="1:30" s="246" customFormat="1" x14ac:dyDescent="0.25">
      <c r="A683"/>
      <c r="B683"/>
      <c r="C683"/>
      <c r="D683"/>
      <c r="E683"/>
      <c r="F683"/>
      <c r="G683"/>
      <c r="H683"/>
      <c r="I683"/>
      <c r="J683"/>
      <c r="K683"/>
      <c r="L683"/>
      <c r="M683"/>
      <c r="N683"/>
      <c r="O683"/>
      <c r="P683"/>
      <c r="Q683"/>
      <c r="R683"/>
      <c r="S683"/>
      <c r="T683"/>
      <c r="U683"/>
      <c r="V683"/>
      <c r="W683"/>
      <c r="X683"/>
      <c r="Z683" s="243" t="s">
        <v>46</v>
      </c>
      <c r="AA683" s="243" t="s">
        <v>1512</v>
      </c>
      <c r="AB683" s="243">
        <v>2304657</v>
      </c>
      <c r="AC683" s="243"/>
      <c r="AD683" s="243"/>
    </row>
    <row r="684" spans="1:30" s="246" customFormat="1" x14ac:dyDescent="0.25">
      <c r="A684"/>
      <c r="B684"/>
      <c r="C684"/>
      <c r="D684"/>
      <c r="E684"/>
      <c r="F684"/>
      <c r="G684"/>
      <c r="H684"/>
      <c r="I684"/>
      <c r="J684"/>
      <c r="K684"/>
      <c r="L684"/>
      <c r="M684"/>
      <c r="N684"/>
      <c r="O684"/>
      <c r="P684"/>
      <c r="Q684"/>
      <c r="R684"/>
      <c r="S684"/>
      <c r="T684"/>
      <c r="U684"/>
      <c r="V684"/>
      <c r="W684"/>
      <c r="X684"/>
      <c r="Z684" s="243" t="s">
        <v>46</v>
      </c>
      <c r="AA684" s="243" t="s">
        <v>1533</v>
      </c>
      <c r="AB684" s="243">
        <v>2304707</v>
      </c>
      <c r="AC684" s="243"/>
      <c r="AD684" s="243"/>
    </row>
    <row r="685" spans="1:30" s="246" customFormat="1" x14ac:dyDescent="0.25">
      <c r="A685"/>
      <c r="B685"/>
      <c r="C685"/>
      <c r="D685"/>
      <c r="E685"/>
      <c r="F685"/>
      <c r="G685"/>
      <c r="H685"/>
      <c r="I685"/>
      <c r="J685"/>
      <c r="K685"/>
      <c r="L685"/>
      <c r="M685"/>
      <c r="N685"/>
      <c r="O685"/>
      <c r="P685"/>
      <c r="Q685"/>
      <c r="R685"/>
      <c r="S685"/>
      <c r="T685"/>
      <c r="U685"/>
      <c r="V685"/>
      <c r="W685"/>
      <c r="X685"/>
      <c r="Z685" s="243" t="s">
        <v>46</v>
      </c>
      <c r="AA685" s="243" t="s">
        <v>1554</v>
      </c>
      <c r="AB685" s="243">
        <v>2304806</v>
      </c>
      <c r="AC685" s="243"/>
      <c r="AD685" s="243"/>
    </row>
    <row r="686" spans="1:30" s="246" customFormat="1" x14ac:dyDescent="0.25">
      <c r="A686"/>
      <c r="B686"/>
      <c r="C686"/>
      <c r="D686"/>
      <c r="E686"/>
      <c r="F686"/>
      <c r="G686"/>
      <c r="H686"/>
      <c r="I686"/>
      <c r="J686"/>
      <c r="K686"/>
      <c r="L686"/>
      <c r="M686"/>
      <c r="N686"/>
      <c r="O686"/>
      <c r="P686"/>
      <c r="Q686"/>
      <c r="R686"/>
      <c r="S686"/>
      <c r="T686"/>
      <c r="U686"/>
      <c r="V686"/>
      <c r="W686"/>
      <c r="X686"/>
      <c r="Z686" s="243" t="s">
        <v>46</v>
      </c>
      <c r="AA686" s="243" t="s">
        <v>1573</v>
      </c>
      <c r="AB686" s="243">
        <v>2304905</v>
      </c>
      <c r="AC686" s="243"/>
      <c r="AD686" s="243"/>
    </row>
    <row r="687" spans="1:30" s="246" customFormat="1" x14ac:dyDescent="0.25">
      <c r="A687"/>
      <c r="B687"/>
      <c r="C687"/>
      <c r="D687"/>
      <c r="E687"/>
      <c r="F687"/>
      <c r="G687"/>
      <c r="H687"/>
      <c r="I687"/>
      <c r="J687"/>
      <c r="K687"/>
      <c r="L687"/>
      <c r="M687"/>
      <c r="N687"/>
      <c r="O687"/>
      <c r="P687"/>
      <c r="Q687"/>
      <c r="R687"/>
      <c r="S687"/>
      <c r="T687"/>
      <c r="U687"/>
      <c r="V687"/>
      <c r="W687"/>
      <c r="X687"/>
      <c r="Z687" s="243" t="s">
        <v>46</v>
      </c>
      <c r="AA687" s="243" t="s">
        <v>1593</v>
      </c>
      <c r="AB687" s="243">
        <v>2304954</v>
      </c>
      <c r="AC687" s="243"/>
      <c r="AD687" s="243"/>
    </row>
    <row r="688" spans="1:30" s="246" customFormat="1" x14ac:dyDescent="0.25">
      <c r="A688"/>
      <c r="B688"/>
      <c r="C688"/>
      <c r="D688"/>
      <c r="E688"/>
      <c r="F688"/>
      <c r="G688"/>
      <c r="H688"/>
      <c r="I688"/>
      <c r="J688"/>
      <c r="K688"/>
      <c r="L688"/>
      <c r="M688"/>
      <c r="N688"/>
      <c r="O688"/>
      <c r="P688"/>
      <c r="Q688"/>
      <c r="R688"/>
      <c r="S688"/>
      <c r="T688"/>
      <c r="U688"/>
      <c r="V688"/>
      <c r="W688"/>
      <c r="X688"/>
      <c r="Z688" s="243" t="s">
        <v>46</v>
      </c>
      <c r="AA688" s="243" t="s">
        <v>1613</v>
      </c>
      <c r="AB688" s="243">
        <v>2305001</v>
      </c>
      <c r="AC688" s="243"/>
      <c r="AD688" s="243"/>
    </row>
    <row r="689" spans="1:30" s="246" customFormat="1" x14ac:dyDescent="0.25">
      <c r="A689"/>
      <c r="B689"/>
      <c r="C689"/>
      <c r="D689"/>
      <c r="E689"/>
      <c r="F689"/>
      <c r="G689"/>
      <c r="H689"/>
      <c r="I689"/>
      <c r="J689"/>
      <c r="K689"/>
      <c r="L689"/>
      <c r="M689"/>
      <c r="N689"/>
      <c r="O689"/>
      <c r="P689"/>
      <c r="Q689"/>
      <c r="R689"/>
      <c r="S689"/>
      <c r="T689"/>
      <c r="U689"/>
      <c r="V689"/>
      <c r="W689"/>
      <c r="X689"/>
      <c r="Z689" s="243" t="s">
        <v>46</v>
      </c>
      <c r="AA689" s="243" t="s">
        <v>1634</v>
      </c>
      <c r="AB689" s="243">
        <v>2305100</v>
      </c>
      <c r="AC689" s="243"/>
      <c r="AD689" s="243"/>
    </row>
    <row r="690" spans="1:30" s="246" customFormat="1" x14ac:dyDescent="0.25">
      <c r="A690"/>
      <c r="B690"/>
      <c r="C690"/>
      <c r="D690"/>
      <c r="E690"/>
      <c r="F690"/>
      <c r="G690"/>
      <c r="H690"/>
      <c r="I690"/>
      <c r="J690"/>
      <c r="K690"/>
      <c r="L690"/>
      <c r="M690"/>
      <c r="N690"/>
      <c r="O690"/>
      <c r="P690"/>
      <c r="Q690"/>
      <c r="R690"/>
      <c r="S690"/>
      <c r="T690"/>
      <c r="U690"/>
      <c r="V690"/>
      <c r="W690"/>
      <c r="X690"/>
      <c r="Z690" s="243" t="s">
        <v>46</v>
      </c>
      <c r="AA690" s="243" t="s">
        <v>1655</v>
      </c>
      <c r="AB690" s="243">
        <v>2305209</v>
      </c>
      <c r="AC690" s="243"/>
      <c r="AD690" s="243"/>
    </row>
    <row r="691" spans="1:30" s="246" customFormat="1" x14ac:dyDescent="0.25">
      <c r="A691"/>
      <c r="B691"/>
      <c r="C691"/>
      <c r="D691"/>
      <c r="E691"/>
      <c r="F691"/>
      <c r="G691"/>
      <c r="H691"/>
      <c r="I691"/>
      <c r="J691"/>
      <c r="K691"/>
      <c r="L691"/>
      <c r="M691"/>
      <c r="N691"/>
      <c r="O691"/>
      <c r="P691"/>
      <c r="Q691"/>
      <c r="R691"/>
      <c r="S691"/>
      <c r="T691"/>
      <c r="U691"/>
      <c r="V691"/>
      <c r="W691"/>
      <c r="X691"/>
      <c r="Z691" s="243" t="s">
        <v>46</v>
      </c>
      <c r="AA691" s="243" t="s">
        <v>1675</v>
      </c>
      <c r="AB691" s="243">
        <v>2305233</v>
      </c>
      <c r="AC691" s="243"/>
      <c r="AD691" s="243"/>
    </row>
    <row r="692" spans="1:30" s="246" customFormat="1" x14ac:dyDescent="0.25">
      <c r="A692"/>
      <c r="B692"/>
      <c r="C692"/>
      <c r="D692"/>
      <c r="E692"/>
      <c r="F692"/>
      <c r="G692"/>
      <c r="H692"/>
      <c r="I692"/>
      <c r="J692"/>
      <c r="K692"/>
      <c r="L692"/>
      <c r="M692"/>
      <c r="N692"/>
      <c r="O692"/>
      <c r="P692"/>
      <c r="Q692"/>
      <c r="R692"/>
      <c r="S692"/>
      <c r="T692"/>
      <c r="U692"/>
      <c r="V692"/>
      <c r="W692"/>
      <c r="X692"/>
      <c r="Z692" s="243" t="s">
        <v>46</v>
      </c>
      <c r="AA692" s="243" t="s">
        <v>1696</v>
      </c>
      <c r="AB692" s="243">
        <v>2305266</v>
      </c>
      <c r="AC692" s="243"/>
      <c r="AD692" s="243"/>
    </row>
    <row r="693" spans="1:30" s="246" customFormat="1" x14ac:dyDescent="0.25">
      <c r="A693"/>
      <c r="B693"/>
      <c r="C693"/>
      <c r="D693"/>
      <c r="E693"/>
      <c r="F693"/>
      <c r="G693"/>
      <c r="H693"/>
      <c r="I693"/>
      <c r="J693"/>
      <c r="K693"/>
      <c r="L693"/>
      <c r="M693"/>
      <c r="N693"/>
      <c r="O693"/>
      <c r="P693"/>
      <c r="Q693"/>
      <c r="R693"/>
      <c r="S693"/>
      <c r="T693"/>
      <c r="U693"/>
      <c r="V693"/>
      <c r="W693"/>
      <c r="X693"/>
      <c r="Z693" s="243" t="s">
        <v>46</v>
      </c>
      <c r="AA693" s="243" t="s">
        <v>1716</v>
      </c>
      <c r="AB693" s="243">
        <v>2305308</v>
      </c>
      <c r="AC693" s="243"/>
      <c r="AD693" s="243"/>
    </row>
    <row r="694" spans="1:30" s="246" customFormat="1" x14ac:dyDescent="0.25">
      <c r="A694"/>
      <c r="B694"/>
      <c r="C694"/>
      <c r="D694"/>
      <c r="E694"/>
      <c r="F694"/>
      <c r="G694"/>
      <c r="H694"/>
      <c r="I694"/>
      <c r="J694"/>
      <c r="K694"/>
      <c r="L694"/>
      <c r="M694"/>
      <c r="N694"/>
      <c r="O694"/>
      <c r="P694"/>
      <c r="Q694"/>
      <c r="R694"/>
      <c r="S694"/>
      <c r="T694"/>
      <c r="U694"/>
      <c r="V694"/>
      <c r="W694"/>
      <c r="X694"/>
      <c r="Z694" s="243" t="s">
        <v>46</v>
      </c>
      <c r="AA694" s="243" t="s">
        <v>1737</v>
      </c>
      <c r="AB694" s="243">
        <v>2305332</v>
      </c>
      <c r="AC694" s="243"/>
      <c r="AD694" s="243"/>
    </row>
    <row r="695" spans="1:30" s="246" customFormat="1" x14ac:dyDescent="0.25">
      <c r="A695"/>
      <c r="B695"/>
      <c r="C695"/>
      <c r="D695"/>
      <c r="E695"/>
      <c r="F695"/>
      <c r="G695"/>
      <c r="H695"/>
      <c r="I695"/>
      <c r="J695"/>
      <c r="K695"/>
      <c r="L695"/>
      <c r="M695"/>
      <c r="N695"/>
      <c r="O695"/>
      <c r="P695"/>
      <c r="Q695"/>
      <c r="R695"/>
      <c r="S695"/>
      <c r="T695"/>
      <c r="U695"/>
      <c r="V695"/>
      <c r="W695"/>
      <c r="X695"/>
      <c r="Z695" s="243" t="s">
        <v>46</v>
      </c>
      <c r="AA695" s="243" t="s">
        <v>1757</v>
      </c>
      <c r="AB695" s="243">
        <v>2305357</v>
      </c>
      <c r="AC695" s="243"/>
      <c r="AD695" s="243"/>
    </row>
    <row r="696" spans="1:30" s="246" customFormat="1" x14ac:dyDescent="0.25">
      <c r="A696"/>
      <c r="B696"/>
      <c r="C696"/>
      <c r="D696"/>
      <c r="E696"/>
      <c r="F696"/>
      <c r="G696"/>
      <c r="H696"/>
      <c r="I696"/>
      <c r="J696"/>
      <c r="K696"/>
      <c r="L696"/>
      <c r="M696"/>
      <c r="N696"/>
      <c r="O696"/>
      <c r="P696"/>
      <c r="Q696"/>
      <c r="R696"/>
      <c r="S696"/>
      <c r="T696"/>
      <c r="U696"/>
      <c r="V696"/>
      <c r="W696"/>
      <c r="X696"/>
      <c r="Z696" s="243" t="s">
        <v>46</v>
      </c>
      <c r="AA696" s="243" t="s">
        <v>1778</v>
      </c>
      <c r="AB696" s="243">
        <v>2305407</v>
      </c>
      <c r="AC696" s="243"/>
      <c r="AD696" s="243"/>
    </row>
    <row r="697" spans="1:30" s="246" customFormat="1" x14ac:dyDescent="0.25">
      <c r="A697"/>
      <c r="B697"/>
      <c r="C697"/>
      <c r="D697"/>
      <c r="E697"/>
      <c r="F697"/>
      <c r="G697"/>
      <c r="H697"/>
      <c r="I697"/>
      <c r="J697"/>
      <c r="K697"/>
      <c r="L697"/>
      <c r="M697"/>
      <c r="N697"/>
      <c r="O697"/>
      <c r="P697"/>
      <c r="Q697"/>
      <c r="R697"/>
      <c r="S697"/>
      <c r="T697"/>
      <c r="U697"/>
      <c r="V697"/>
      <c r="W697"/>
      <c r="X697"/>
      <c r="Z697" s="243" t="s">
        <v>46</v>
      </c>
      <c r="AA697" s="243" t="s">
        <v>1797</v>
      </c>
      <c r="AB697" s="243">
        <v>2305506</v>
      </c>
      <c r="AC697" s="243"/>
      <c r="AD697" s="243"/>
    </row>
    <row r="698" spans="1:30" s="246" customFormat="1" x14ac:dyDescent="0.25">
      <c r="A698"/>
      <c r="B698"/>
      <c r="C698"/>
      <c r="D698"/>
      <c r="E698"/>
      <c r="F698"/>
      <c r="G698"/>
      <c r="H698"/>
      <c r="I698"/>
      <c r="J698"/>
      <c r="K698"/>
      <c r="L698"/>
      <c r="M698"/>
      <c r="N698"/>
      <c r="O698"/>
      <c r="P698"/>
      <c r="Q698"/>
      <c r="R698"/>
      <c r="S698"/>
      <c r="T698"/>
      <c r="U698"/>
      <c r="V698"/>
      <c r="W698"/>
      <c r="X698"/>
      <c r="Z698" s="243" t="s">
        <v>46</v>
      </c>
      <c r="AA698" s="243" t="s">
        <v>1816</v>
      </c>
      <c r="AB698" s="243">
        <v>2305605</v>
      </c>
      <c r="AC698" s="243"/>
      <c r="AD698" s="243"/>
    </row>
    <row r="699" spans="1:30" s="246" customFormat="1" x14ac:dyDescent="0.25">
      <c r="A699"/>
      <c r="B699"/>
      <c r="C699"/>
      <c r="D699"/>
      <c r="E699"/>
      <c r="F699"/>
      <c r="G699"/>
      <c r="H699"/>
      <c r="I699"/>
      <c r="J699"/>
      <c r="K699"/>
      <c r="L699"/>
      <c r="M699"/>
      <c r="N699"/>
      <c r="O699"/>
      <c r="P699"/>
      <c r="Q699"/>
      <c r="R699"/>
      <c r="S699"/>
      <c r="T699"/>
      <c r="U699"/>
      <c r="V699"/>
      <c r="W699"/>
      <c r="X699"/>
      <c r="Z699" s="243" t="s">
        <v>46</v>
      </c>
      <c r="AA699" s="243" t="s">
        <v>1835</v>
      </c>
      <c r="AB699" s="243">
        <v>2305654</v>
      </c>
      <c r="AC699" s="243"/>
      <c r="AD699" s="243"/>
    </row>
    <row r="700" spans="1:30" s="246" customFormat="1" x14ac:dyDescent="0.25">
      <c r="A700"/>
      <c r="B700"/>
      <c r="C700"/>
      <c r="D700"/>
      <c r="E700"/>
      <c r="F700"/>
      <c r="G700"/>
      <c r="H700"/>
      <c r="I700"/>
      <c r="J700"/>
      <c r="K700"/>
      <c r="L700"/>
      <c r="M700"/>
      <c r="N700"/>
      <c r="O700"/>
      <c r="P700"/>
      <c r="Q700"/>
      <c r="R700"/>
      <c r="S700"/>
      <c r="T700"/>
      <c r="U700"/>
      <c r="V700"/>
      <c r="W700"/>
      <c r="X700"/>
      <c r="Z700" s="243" t="s">
        <v>46</v>
      </c>
      <c r="AA700" s="243" t="s">
        <v>1853</v>
      </c>
      <c r="AB700" s="243">
        <v>2305704</v>
      </c>
      <c r="AC700" s="243"/>
      <c r="AD700" s="243"/>
    </row>
    <row r="701" spans="1:30" s="246" customFormat="1" x14ac:dyDescent="0.25">
      <c r="A701"/>
      <c r="B701"/>
      <c r="C701"/>
      <c r="D701"/>
      <c r="E701"/>
      <c r="F701"/>
      <c r="G701"/>
      <c r="H701"/>
      <c r="I701"/>
      <c r="J701"/>
      <c r="K701"/>
      <c r="L701"/>
      <c r="M701"/>
      <c r="N701"/>
      <c r="O701"/>
      <c r="P701"/>
      <c r="Q701"/>
      <c r="R701"/>
      <c r="S701"/>
      <c r="T701"/>
      <c r="U701"/>
      <c r="V701"/>
      <c r="W701"/>
      <c r="X701"/>
      <c r="Z701" s="243" t="s">
        <v>46</v>
      </c>
      <c r="AA701" s="243" t="s">
        <v>1871</v>
      </c>
      <c r="AB701" s="243">
        <v>2305803</v>
      </c>
      <c r="AC701" s="243"/>
      <c r="AD701" s="243"/>
    </row>
    <row r="702" spans="1:30" s="246" customFormat="1" x14ac:dyDescent="0.25">
      <c r="A702"/>
      <c r="B702"/>
      <c r="C702"/>
      <c r="D702"/>
      <c r="E702"/>
      <c r="F702"/>
      <c r="G702"/>
      <c r="H702"/>
      <c r="I702"/>
      <c r="J702"/>
      <c r="K702"/>
      <c r="L702"/>
      <c r="M702"/>
      <c r="N702"/>
      <c r="O702"/>
      <c r="P702"/>
      <c r="Q702"/>
      <c r="R702"/>
      <c r="S702"/>
      <c r="T702"/>
      <c r="U702"/>
      <c r="V702"/>
      <c r="W702"/>
      <c r="X702"/>
      <c r="Z702" s="243" t="s">
        <v>46</v>
      </c>
      <c r="AA702" s="243" t="s">
        <v>1466</v>
      </c>
      <c r="AB702" s="243">
        <v>2305902</v>
      </c>
      <c r="AC702" s="243"/>
      <c r="AD702" s="243"/>
    </row>
    <row r="703" spans="1:30" s="246" customFormat="1" x14ac:dyDescent="0.25">
      <c r="A703"/>
      <c r="B703"/>
      <c r="C703"/>
      <c r="D703"/>
      <c r="E703"/>
      <c r="F703"/>
      <c r="G703"/>
      <c r="H703"/>
      <c r="I703"/>
      <c r="J703"/>
      <c r="K703"/>
      <c r="L703"/>
      <c r="M703"/>
      <c r="N703"/>
      <c r="O703"/>
      <c r="P703"/>
      <c r="Q703"/>
      <c r="R703"/>
      <c r="S703"/>
      <c r="T703"/>
      <c r="U703"/>
      <c r="V703"/>
      <c r="W703"/>
      <c r="X703"/>
      <c r="Z703" s="243" t="s">
        <v>46</v>
      </c>
      <c r="AA703" s="243" t="s">
        <v>290</v>
      </c>
      <c r="AB703" s="243">
        <v>2306009</v>
      </c>
      <c r="AC703" s="243"/>
      <c r="AD703" s="243"/>
    </row>
    <row r="704" spans="1:30" s="246" customFormat="1" x14ac:dyDescent="0.25">
      <c r="A704"/>
      <c r="B704"/>
      <c r="C704"/>
      <c r="D704"/>
      <c r="E704"/>
      <c r="F704"/>
      <c r="G704"/>
      <c r="H704"/>
      <c r="I704"/>
      <c r="J704"/>
      <c r="K704"/>
      <c r="L704"/>
      <c r="M704"/>
      <c r="N704"/>
      <c r="O704"/>
      <c r="P704"/>
      <c r="Q704"/>
      <c r="R704"/>
      <c r="S704"/>
      <c r="T704"/>
      <c r="U704"/>
      <c r="V704"/>
      <c r="W704"/>
      <c r="X704"/>
      <c r="Z704" s="243" t="s">
        <v>46</v>
      </c>
      <c r="AA704" s="243" t="s">
        <v>1922</v>
      </c>
      <c r="AB704" s="243">
        <v>2306108</v>
      </c>
      <c r="AC704" s="243"/>
      <c r="AD704" s="243"/>
    </row>
    <row r="705" spans="1:30" s="246" customFormat="1" x14ac:dyDescent="0.25">
      <c r="A705"/>
      <c r="B705"/>
      <c r="C705"/>
      <c r="D705"/>
      <c r="E705"/>
      <c r="F705"/>
      <c r="G705"/>
      <c r="H705"/>
      <c r="I705"/>
      <c r="J705"/>
      <c r="K705"/>
      <c r="L705"/>
      <c r="M705"/>
      <c r="N705"/>
      <c r="O705"/>
      <c r="P705"/>
      <c r="Q705"/>
      <c r="R705"/>
      <c r="S705"/>
      <c r="T705"/>
      <c r="U705"/>
      <c r="V705"/>
      <c r="W705"/>
      <c r="X705"/>
      <c r="Z705" s="243" t="s">
        <v>46</v>
      </c>
      <c r="AA705" s="243" t="s">
        <v>1939</v>
      </c>
      <c r="AB705" s="243">
        <v>2306207</v>
      </c>
      <c r="AC705" s="243"/>
      <c r="AD705" s="243"/>
    </row>
    <row r="706" spans="1:30" s="246" customFormat="1" x14ac:dyDescent="0.25">
      <c r="A706"/>
      <c r="B706"/>
      <c r="C706"/>
      <c r="D706"/>
      <c r="E706"/>
      <c r="F706"/>
      <c r="G706"/>
      <c r="H706"/>
      <c r="I706"/>
      <c r="J706"/>
      <c r="K706"/>
      <c r="L706"/>
      <c r="M706"/>
      <c r="N706"/>
      <c r="O706"/>
      <c r="P706"/>
      <c r="Q706"/>
      <c r="R706"/>
      <c r="S706"/>
      <c r="T706"/>
      <c r="U706"/>
      <c r="V706"/>
      <c r="W706"/>
      <c r="X706"/>
      <c r="Z706" s="243" t="s">
        <v>46</v>
      </c>
      <c r="AA706" s="243" t="s">
        <v>1955</v>
      </c>
      <c r="AB706" s="243">
        <v>2306256</v>
      </c>
      <c r="AC706" s="243"/>
      <c r="AD706" s="243"/>
    </row>
    <row r="707" spans="1:30" s="246" customFormat="1" x14ac:dyDescent="0.25">
      <c r="A707"/>
      <c r="B707"/>
      <c r="C707"/>
      <c r="D707"/>
      <c r="E707"/>
      <c r="F707"/>
      <c r="G707"/>
      <c r="H707"/>
      <c r="I707"/>
      <c r="J707"/>
      <c r="K707"/>
      <c r="L707"/>
      <c r="M707"/>
      <c r="N707"/>
      <c r="O707"/>
      <c r="P707"/>
      <c r="Q707"/>
      <c r="R707"/>
      <c r="S707"/>
      <c r="T707"/>
      <c r="U707"/>
      <c r="V707"/>
      <c r="W707"/>
      <c r="X707"/>
      <c r="Z707" s="243" t="s">
        <v>46</v>
      </c>
      <c r="AA707" s="243" t="s">
        <v>1972</v>
      </c>
      <c r="AB707" s="243">
        <v>2306306</v>
      </c>
      <c r="AC707" s="243"/>
      <c r="AD707" s="243"/>
    </row>
    <row r="708" spans="1:30" s="246" customFormat="1" x14ac:dyDescent="0.25">
      <c r="A708"/>
      <c r="B708"/>
      <c r="C708"/>
      <c r="D708"/>
      <c r="E708"/>
      <c r="F708"/>
      <c r="G708"/>
      <c r="H708"/>
      <c r="I708"/>
      <c r="J708"/>
      <c r="K708"/>
      <c r="L708"/>
      <c r="M708"/>
      <c r="N708"/>
      <c r="O708"/>
      <c r="P708"/>
      <c r="Q708"/>
      <c r="R708"/>
      <c r="S708"/>
      <c r="T708"/>
      <c r="U708"/>
      <c r="V708"/>
      <c r="W708"/>
      <c r="X708"/>
      <c r="Z708" s="243" t="s">
        <v>46</v>
      </c>
      <c r="AA708" s="243" t="s">
        <v>1990</v>
      </c>
      <c r="AB708" s="243">
        <v>2306405</v>
      </c>
      <c r="AC708" s="243"/>
      <c r="AD708" s="243"/>
    </row>
    <row r="709" spans="1:30" s="246" customFormat="1" x14ac:dyDescent="0.25">
      <c r="A709"/>
      <c r="B709"/>
      <c r="C709"/>
      <c r="D709"/>
      <c r="E709"/>
      <c r="F709"/>
      <c r="G709"/>
      <c r="H709"/>
      <c r="I709"/>
      <c r="J709"/>
      <c r="K709"/>
      <c r="L709"/>
      <c r="M709"/>
      <c r="N709"/>
      <c r="O709"/>
      <c r="P709"/>
      <c r="Q709"/>
      <c r="R709"/>
      <c r="S709"/>
      <c r="T709"/>
      <c r="U709"/>
      <c r="V709"/>
      <c r="W709"/>
      <c r="X709"/>
      <c r="Z709" s="243" t="s">
        <v>46</v>
      </c>
      <c r="AA709" s="243" t="s">
        <v>2007</v>
      </c>
      <c r="AB709" s="243">
        <v>2306504</v>
      </c>
      <c r="AC709" s="243"/>
      <c r="AD709" s="243"/>
    </row>
    <row r="710" spans="1:30" s="246" customFormat="1" x14ac:dyDescent="0.25">
      <c r="A710"/>
      <c r="B710"/>
      <c r="C710"/>
      <c r="D710"/>
      <c r="E710"/>
      <c r="F710"/>
      <c r="G710"/>
      <c r="H710"/>
      <c r="I710"/>
      <c r="J710"/>
      <c r="K710"/>
      <c r="L710"/>
      <c r="M710"/>
      <c r="N710"/>
      <c r="O710"/>
      <c r="P710"/>
      <c r="Q710"/>
      <c r="R710"/>
      <c r="S710"/>
      <c r="T710"/>
      <c r="U710"/>
      <c r="V710"/>
      <c r="W710"/>
      <c r="X710"/>
      <c r="Z710" s="243" t="s">
        <v>46</v>
      </c>
      <c r="AA710" s="243" t="s">
        <v>2025</v>
      </c>
      <c r="AB710" s="243">
        <v>2306553</v>
      </c>
      <c r="AC710" s="243"/>
      <c r="AD710" s="243"/>
    </row>
    <row r="711" spans="1:30" s="246" customFormat="1" x14ac:dyDescent="0.25">
      <c r="A711"/>
      <c r="B711"/>
      <c r="C711"/>
      <c r="D711"/>
      <c r="E711"/>
      <c r="F711"/>
      <c r="G711"/>
      <c r="H711"/>
      <c r="I711"/>
      <c r="J711"/>
      <c r="K711"/>
      <c r="L711"/>
      <c r="M711"/>
      <c r="N711"/>
      <c r="O711"/>
      <c r="P711"/>
      <c r="Q711"/>
      <c r="R711"/>
      <c r="S711"/>
      <c r="T711"/>
      <c r="U711"/>
      <c r="V711"/>
      <c r="W711"/>
      <c r="X711"/>
      <c r="Z711" s="243" t="s">
        <v>46</v>
      </c>
      <c r="AA711" s="243" t="s">
        <v>2043</v>
      </c>
      <c r="AB711" s="243">
        <v>2306603</v>
      </c>
      <c r="AC711" s="243"/>
      <c r="AD711" s="243"/>
    </row>
    <row r="712" spans="1:30" s="246" customFormat="1" x14ac:dyDescent="0.25">
      <c r="A712"/>
      <c r="B712"/>
      <c r="C712"/>
      <c r="D712"/>
      <c r="E712"/>
      <c r="F712"/>
      <c r="G712"/>
      <c r="H712"/>
      <c r="I712"/>
      <c r="J712"/>
      <c r="K712"/>
      <c r="L712"/>
      <c r="M712"/>
      <c r="N712"/>
      <c r="O712"/>
      <c r="P712"/>
      <c r="Q712"/>
      <c r="R712"/>
      <c r="S712"/>
      <c r="T712"/>
      <c r="U712"/>
      <c r="V712"/>
      <c r="W712"/>
      <c r="X712"/>
      <c r="Z712" s="243" t="s">
        <v>46</v>
      </c>
      <c r="AA712" s="243" t="s">
        <v>2061</v>
      </c>
      <c r="AB712" s="243">
        <v>2306702</v>
      </c>
      <c r="AC712" s="243"/>
      <c r="AD712" s="243"/>
    </row>
    <row r="713" spans="1:30" s="246" customFormat="1" x14ac:dyDescent="0.25">
      <c r="A713"/>
      <c r="B713"/>
      <c r="C713"/>
      <c r="D713"/>
      <c r="E713"/>
      <c r="F713"/>
      <c r="G713"/>
      <c r="H713"/>
      <c r="I713"/>
      <c r="J713"/>
      <c r="K713"/>
      <c r="L713"/>
      <c r="M713"/>
      <c r="N713"/>
      <c r="O713"/>
      <c r="P713"/>
      <c r="Q713"/>
      <c r="R713"/>
      <c r="S713"/>
      <c r="T713"/>
      <c r="U713"/>
      <c r="V713"/>
      <c r="W713"/>
      <c r="X713"/>
      <c r="Z713" s="243" t="s">
        <v>46</v>
      </c>
      <c r="AA713" s="243" t="s">
        <v>2078</v>
      </c>
      <c r="AB713" s="243">
        <v>2306801</v>
      </c>
      <c r="AC713" s="243"/>
      <c r="AD713" s="243"/>
    </row>
    <row r="714" spans="1:30" s="246" customFormat="1" x14ac:dyDescent="0.25">
      <c r="A714"/>
      <c r="B714"/>
      <c r="C714"/>
      <c r="D714"/>
      <c r="E714"/>
      <c r="F714"/>
      <c r="G714"/>
      <c r="H714"/>
      <c r="I714"/>
      <c r="J714"/>
      <c r="K714"/>
      <c r="L714"/>
      <c r="M714"/>
      <c r="N714"/>
      <c r="O714"/>
      <c r="P714"/>
      <c r="Q714"/>
      <c r="R714"/>
      <c r="S714"/>
      <c r="T714"/>
      <c r="U714"/>
      <c r="V714"/>
      <c r="W714"/>
      <c r="X714"/>
      <c r="Z714" s="243" t="s">
        <v>46</v>
      </c>
      <c r="AA714" s="243" t="s">
        <v>2094</v>
      </c>
      <c r="AB714" s="243">
        <v>2306900</v>
      </c>
      <c r="AC714" s="243"/>
      <c r="AD714" s="243"/>
    </row>
    <row r="715" spans="1:30" s="246" customFormat="1" x14ac:dyDescent="0.25">
      <c r="A715"/>
      <c r="B715"/>
      <c r="C715"/>
      <c r="D715"/>
      <c r="E715"/>
      <c r="F715"/>
      <c r="G715"/>
      <c r="H715"/>
      <c r="I715"/>
      <c r="J715"/>
      <c r="K715"/>
      <c r="L715"/>
      <c r="M715"/>
      <c r="N715"/>
      <c r="O715"/>
      <c r="P715"/>
      <c r="Q715"/>
      <c r="R715"/>
      <c r="S715"/>
      <c r="T715"/>
      <c r="U715"/>
      <c r="V715"/>
      <c r="W715"/>
      <c r="X715"/>
      <c r="Z715" s="243" t="s">
        <v>46</v>
      </c>
      <c r="AA715" s="243" t="s">
        <v>2110</v>
      </c>
      <c r="AB715" s="243">
        <v>2307007</v>
      </c>
      <c r="AC715" s="243"/>
      <c r="AD715" s="243"/>
    </row>
    <row r="716" spans="1:30" s="246" customFormat="1" x14ac:dyDescent="0.25">
      <c r="A716"/>
      <c r="B716"/>
      <c r="C716"/>
      <c r="D716"/>
      <c r="E716"/>
      <c r="F716"/>
      <c r="G716"/>
      <c r="H716"/>
      <c r="I716"/>
      <c r="J716"/>
      <c r="K716"/>
      <c r="L716"/>
      <c r="M716"/>
      <c r="N716"/>
      <c r="O716"/>
      <c r="P716"/>
      <c r="Q716"/>
      <c r="R716"/>
      <c r="S716"/>
      <c r="T716"/>
      <c r="U716"/>
      <c r="V716"/>
      <c r="W716"/>
      <c r="X716"/>
      <c r="Z716" s="243" t="s">
        <v>46</v>
      </c>
      <c r="AA716" s="243" t="s">
        <v>1124</v>
      </c>
      <c r="AB716" s="243">
        <v>2307106</v>
      </c>
      <c r="AC716" s="243"/>
      <c r="AD716" s="243"/>
    </row>
    <row r="717" spans="1:30" s="246" customFormat="1" x14ac:dyDescent="0.25">
      <c r="A717"/>
      <c r="B717"/>
      <c r="C717"/>
      <c r="D717"/>
      <c r="E717"/>
      <c r="F717"/>
      <c r="G717"/>
      <c r="H717"/>
      <c r="I717"/>
      <c r="J717"/>
      <c r="K717"/>
      <c r="L717"/>
      <c r="M717"/>
      <c r="N717"/>
      <c r="O717"/>
      <c r="P717"/>
      <c r="Q717"/>
      <c r="R717"/>
      <c r="S717"/>
      <c r="T717"/>
      <c r="U717"/>
      <c r="V717"/>
      <c r="W717"/>
      <c r="X717"/>
      <c r="Z717" s="243" t="s">
        <v>46</v>
      </c>
      <c r="AA717" s="243" t="s">
        <v>2142</v>
      </c>
      <c r="AB717" s="243">
        <v>2307205</v>
      </c>
      <c r="AC717" s="243"/>
      <c r="AD717" s="243"/>
    </row>
    <row r="718" spans="1:30" s="246" customFormat="1" x14ac:dyDescent="0.25">
      <c r="A718"/>
      <c r="B718"/>
      <c r="C718"/>
      <c r="D718"/>
      <c r="E718"/>
      <c r="F718"/>
      <c r="G718"/>
      <c r="H718"/>
      <c r="I718"/>
      <c r="J718"/>
      <c r="K718"/>
      <c r="L718"/>
      <c r="M718"/>
      <c r="N718"/>
      <c r="O718"/>
      <c r="P718"/>
      <c r="Q718"/>
      <c r="R718"/>
      <c r="S718"/>
      <c r="T718"/>
      <c r="U718"/>
      <c r="V718"/>
      <c r="W718"/>
      <c r="X718"/>
      <c r="Z718" s="243" t="s">
        <v>46</v>
      </c>
      <c r="AA718" s="243" t="s">
        <v>2158</v>
      </c>
      <c r="AB718" s="243">
        <v>2307254</v>
      </c>
      <c r="AC718" s="243"/>
      <c r="AD718" s="243"/>
    </row>
    <row r="719" spans="1:30" s="246" customFormat="1" x14ac:dyDescent="0.25">
      <c r="A719"/>
      <c r="B719"/>
      <c r="C719"/>
      <c r="D719"/>
      <c r="E719"/>
      <c r="F719"/>
      <c r="G719"/>
      <c r="H719"/>
      <c r="I719"/>
      <c r="J719"/>
      <c r="K719"/>
      <c r="L719"/>
      <c r="M719"/>
      <c r="N719"/>
      <c r="O719"/>
      <c r="P719"/>
      <c r="Q719"/>
      <c r="R719"/>
      <c r="S719"/>
      <c r="T719"/>
      <c r="U719"/>
      <c r="V719"/>
      <c r="W719"/>
      <c r="X719"/>
      <c r="Z719" s="243" t="s">
        <v>46</v>
      </c>
      <c r="AA719" s="243" t="s">
        <v>2175</v>
      </c>
      <c r="AB719" s="243">
        <v>2307304</v>
      </c>
      <c r="AC719" s="243"/>
      <c r="AD719" s="243"/>
    </row>
    <row r="720" spans="1:30" s="246" customFormat="1" x14ac:dyDescent="0.25">
      <c r="A720"/>
      <c r="B720"/>
      <c r="C720"/>
      <c r="D720"/>
      <c r="E720"/>
      <c r="F720"/>
      <c r="G720"/>
      <c r="H720"/>
      <c r="I720"/>
      <c r="J720"/>
      <c r="K720"/>
      <c r="L720"/>
      <c r="M720"/>
      <c r="N720"/>
      <c r="O720"/>
      <c r="P720"/>
      <c r="Q720"/>
      <c r="R720"/>
      <c r="S720"/>
      <c r="T720"/>
      <c r="U720"/>
      <c r="V720"/>
      <c r="W720"/>
      <c r="X720"/>
      <c r="Z720" s="243" t="s">
        <v>46</v>
      </c>
      <c r="AA720" s="243" t="s">
        <v>2192</v>
      </c>
      <c r="AB720" s="243">
        <v>2307403</v>
      </c>
      <c r="AC720" s="243"/>
      <c r="AD720" s="243"/>
    </row>
    <row r="721" spans="1:30" s="246" customFormat="1" x14ac:dyDescent="0.25">
      <c r="A721"/>
      <c r="B721"/>
      <c r="C721"/>
      <c r="D721"/>
      <c r="E721"/>
      <c r="F721"/>
      <c r="G721"/>
      <c r="H721"/>
      <c r="I721"/>
      <c r="J721"/>
      <c r="K721"/>
      <c r="L721"/>
      <c r="M721"/>
      <c r="N721"/>
      <c r="O721"/>
      <c r="P721"/>
      <c r="Q721"/>
      <c r="R721"/>
      <c r="S721"/>
      <c r="T721"/>
      <c r="U721"/>
      <c r="V721"/>
      <c r="W721"/>
      <c r="X721"/>
      <c r="Z721" s="243" t="s">
        <v>46</v>
      </c>
      <c r="AA721" s="243" t="s">
        <v>2208</v>
      </c>
      <c r="AB721" s="243">
        <v>2307502</v>
      </c>
      <c r="AC721" s="243"/>
      <c r="AD721" s="243"/>
    </row>
    <row r="722" spans="1:30" s="246" customFormat="1" x14ac:dyDescent="0.25">
      <c r="A722"/>
      <c r="B722"/>
      <c r="C722"/>
      <c r="D722"/>
      <c r="E722"/>
      <c r="F722"/>
      <c r="G722"/>
      <c r="H722"/>
      <c r="I722"/>
      <c r="J722"/>
      <c r="K722"/>
      <c r="L722"/>
      <c r="M722"/>
      <c r="N722"/>
      <c r="O722"/>
      <c r="P722"/>
      <c r="Q722"/>
      <c r="R722"/>
      <c r="S722"/>
      <c r="T722"/>
      <c r="U722"/>
      <c r="V722"/>
      <c r="W722"/>
      <c r="X722"/>
      <c r="Z722" s="243" t="s">
        <v>46</v>
      </c>
      <c r="AA722" s="243" t="s">
        <v>2223</v>
      </c>
      <c r="AB722" s="243">
        <v>2307601</v>
      </c>
      <c r="AC722" s="243"/>
      <c r="AD722" s="243"/>
    </row>
    <row r="723" spans="1:30" s="246" customFormat="1" x14ac:dyDescent="0.25">
      <c r="A723"/>
      <c r="B723"/>
      <c r="C723"/>
      <c r="D723"/>
      <c r="E723"/>
      <c r="F723"/>
      <c r="G723"/>
      <c r="H723"/>
      <c r="I723"/>
      <c r="J723"/>
      <c r="K723"/>
      <c r="L723"/>
      <c r="M723"/>
      <c r="N723"/>
      <c r="O723"/>
      <c r="P723"/>
      <c r="Q723"/>
      <c r="R723"/>
      <c r="S723"/>
      <c r="T723"/>
      <c r="U723"/>
      <c r="V723"/>
      <c r="W723"/>
      <c r="X723"/>
      <c r="Z723" s="243" t="s">
        <v>46</v>
      </c>
      <c r="AA723" s="243" t="s">
        <v>2239</v>
      </c>
      <c r="AB723" s="243">
        <v>2307635</v>
      </c>
      <c r="AC723" s="243"/>
      <c r="AD723" s="243"/>
    </row>
    <row r="724" spans="1:30" s="246" customFormat="1" x14ac:dyDescent="0.25">
      <c r="A724"/>
      <c r="B724"/>
      <c r="C724"/>
      <c r="D724"/>
      <c r="E724"/>
      <c r="F724"/>
      <c r="G724"/>
      <c r="H724"/>
      <c r="I724"/>
      <c r="J724"/>
      <c r="K724"/>
      <c r="L724"/>
      <c r="M724"/>
      <c r="N724"/>
      <c r="O724"/>
      <c r="P724"/>
      <c r="Q724"/>
      <c r="R724"/>
      <c r="S724"/>
      <c r="T724"/>
      <c r="U724"/>
      <c r="V724"/>
      <c r="W724"/>
      <c r="X724"/>
      <c r="Z724" s="243" t="s">
        <v>46</v>
      </c>
      <c r="AA724" s="243" t="s">
        <v>2253</v>
      </c>
      <c r="AB724" s="243">
        <v>2307650</v>
      </c>
      <c r="AC724" s="243"/>
      <c r="AD724" s="243"/>
    </row>
    <row r="725" spans="1:30" s="246" customFormat="1" x14ac:dyDescent="0.25">
      <c r="A725"/>
      <c r="B725"/>
      <c r="C725"/>
      <c r="D725"/>
      <c r="E725"/>
      <c r="F725"/>
      <c r="G725"/>
      <c r="H725"/>
      <c r="I725"/>
      <c r="J725"/>
      <c r="K725"/>
      <c r="L725"/>
      <c r="M725"/>
      <c r="N725"/>
      <c r="O725"/>
      <c r="P725"/>
      <c r="Q725"/>
      <c r="R725"/>
      <c r="S725"/>
      <c r="T725"/>
      <c r="U725"/>
      <c r="V725"/>
      <c r="W725"/>
      <c r="X725"/>
      <c r="Z725" s="243" t="s">
        <v>46</v>
      </c>
      <c r="AA725" s="243" t="s">
        <v>2269</v>
      </c>
      <c r="AB725" s="243">
        <v>2307700</v>
      </c>
      <c r="AC725" s="243"/>
      <c r="AD725" s="243"/>
    </row>
    <row r="726" spans="1:30" s="246" customFormat="1" x14ac:dyDescent="0.25">
      <c r="A726"/>
      <c r="B726"/>
      <c r="C726"/>
      <c r="D726"/>
      <c r="E726"/>
      <c r="F726"/>
      <c r="G726"/>
      <c r="H726"/>
      <c r="I726"/>
      <c r="J726"/>
      <c r="K726"/>
      <c r="L726"/>
      <c r="M726"/>
      <c r="N726"/>
      <c r="O726"/>
      <c r="P726"/>
      <c r="Q726"/>
      <c r="R726"/>
      <c r="S726"/>
      <c r="T726"/>
      <c r="U726"/>
      <c r="V726"/>
      <c r="W726"/>
      <c r="X726"/>
      <c r="Z726" s="243" t="s">
        <v>46</v>
      </c>
      <c r="AA726" s="243" t="s">
        <v>2284</v>
      </c>
      <c r="AB726" s="243">
        <v>2307809</v>
      </c>
      <c r="AC726" s="243"/>
      <c r="AD726" s="243"/>
    </row>
    <row r="727" spans="1:30" s="246" customFormat="1" x14ac:dyDescent="0.25">
      <c r="A727"/>
      <c r="B727"/>
      <c r="C727"/>
      <c r="D727"/>
      <c r="E727"/>
      <c r="F727"/>
      <c r="G727"/>
      <c r="H727"/>
      <c r="I727"/>
      <c r="J727"/>
      <c r="K727"/>
      <c r="L727"/>
      <c r="M727"/>
      <c r="N727"/>
      <c r="O727"/>
      <c r="P727"/>
      <c r="Q727"/>
      <c r="R727"/>
      <c r="S727"/>
      <c r="T727"/>
      <c r="U727"/>
      <c r="V727"/>
      <c r="W727"/>
      <c r="X727"/>
      <c r="Z727" s="243" t="s">
        <v>46</v>
      </c>
      <c r="AA727" s="243" t="s">
        <v>2300</v>
      </c>
      <c r="AB727" s="243">
        <v>2307908</v>
      </c>
      <c r="AC727" s="243"/>
      <c r="AD727" s="243"/>
    </row>
    <row r="728" spans="1:30" s="246" customFormat="1" x14ac:dyDescent="0.25">
      <c r="A728"/>
      <c r="B728"/>
      <c r="C728"/>
      <c r="D728"/>
      <c r="E728"/>
      <c r="F728"/>
      <c r="G728"/>
      <c r="H728"/>
      <c r="I728"/>
      <c r="J728"/>
      <c r="K728"/>
      <c r="L728"/>
      <c r="M728"/>
      <c r="N728"/>
      <c r="O728"/>
      <c r="P728"/>
      <c r="Q728"/>
      <c r="R728"/>
      <c r="S728"/>
      <c r="T728"/>
      <c r="U728"/>
      <c r="V728"/>
      <c r="W728"/>
      <c r="X728"/>
      <c r="Z728" s="243" t="s">
        <v>46</v>
      </c>
      <c r="AA728" s="243" t="s">
        <v>2315</v>
      </c>
      <c r="AB728" s="243">
        <v>2308005</v>
      </c>
      <c r="AC728" s="243"/>
      <c r="AD728" s="243"/>
    </row>
    <row r="729" spans="1:30" s="246" customFormat="1" x14ac:dyDescent="0.25">
      <c r="A729"/>
      <c r="B729"/>
      <c r="C729"/>
      <c r="D729"/>
      <c r="E729"/>
      <c r="F729"/>
      <c r="G729"/>
      <c r="H729"/>
      <c r="I729"/>
      <c r="J729"/>
      <c r="K729"/>
      <c r="L729"/>
      <c r="M729"/>
      <c r="N729"/>
      <c r="O729"/>
      <c r="P729"/>
      <c r="Q729"/>
      <c r="R729"/>
      <c r="S729"/>
      <c r="T729"/>
      <c r="U729"/>
      <c r="V729"/>
      <c r="W729"/>
      <c r="X729"/>
      <c r="Z729" s="243" t="s">
        <v>46</v>
      </c>
      <c r="AA729" s="243" t="s">
        <v>2329</v>
      </c>
      <c r="AB729" s="243">
        <v>2308104</v>
      </c>
      <c r="AC729" s="243"/>
      <c r="AD729" s="243"/>
    </row>
    <row r="730" spans="1:30" s="246" customFormat="1" x14ac:dyDescent="0.25">
      <c r="A730"/>
      <c r="B730"/>
      <c r="C730"/>
      <c r="D730"/>
      <c r="E730"/>
      <c r="F730"/>
      <c r="G730"/>
      <c r="H730"/>
      <c r="I730"/>
      <c r="J730"/>
      <c r="K730"/>
      <c r="L730"/>
      <c r="M730"/>
      <c r="N730"/>
      <c r="O730"/>
      <c r="P730"/>
      <c r="Q730"/>
      <c r="R730"/>
      <c r="S730"/>
      <c r="T730"/>
      <c r="U730"/>
      <c r="V730"/>
      <c r="W730"/>
      <c r="X730"/>
      <c r="Z730" s="243" t="s">
        <v>46</v>
      </c>
      <c r="AA730" s="243" t="s">
        <v>2345</v>
      </c>
      <c r="AB730" s="243">
        <v>2308203</v>
      </c>
      <c r="AC730" s="243"/>
      <c r="AD730" s="243"/>
    </row>
    <row r="731" spans="1:30" s="246" customFormat="1" x14ac:dyDescent="0.25">
      <c r="A731"/>
      <c r="B731"/>
      <c r="C731"/>
      <c r="D731"/>
      <c r="E731"/>
      <c r="F731"/>
      <c r="G731"/>
      <c r="H731"/>
      <c r="I731"/>
      <c r="J731"/>
      <c r="K731"/>
      <c r="L731"/>
      <c r="M731"/>
      <c r="N731"/>
      <c r="O731"/>
      <c r="P731"/>
      <c r="Q731"/>
      <c r="R731"/>
      <c r="S731"/>
      <c r="T731"/>
      <c r="U731"/>
      <c r="V731"/>
      <c r="W731"/>
      <c r="X731"/>
      <c r="Z731" s="243" t="s">
        <v>46</v>
      </c>
      <c r="AA731" s="243" t="s">
        <v>2361</v>
      </c>
      <c r="AB731" s="243">
        <v>2308302</v>
      </c>
      <c r="AC731" s="243"/>
      <c r="AD731" s="243"/>
    </row>
    <row r="732" spans="1:30" s="246" customFormat="1" x14ac:dyDescent="0.25">
      <c r="A732"/>
      <c r="B732"/>
      <c r="C732"/>
      <c r="D732"/>
      <c r="E732"/>
      <c r="F732"/>
      <c r="G732"/>
      <c r="H732"/>
      <c r="I732"/>
      <c r="J732"/>
      <c r="K732"/>
      <c r="L732"/>
      <c r="M732"/>
      <c r="N732"/>
      <c r="O732"/>
      <c r="P732"/>
      <c r="Q732"/>
      <c r="R732"/>
      <c r="S732"/>
      <c r="T732"/>
      <c r="U732"/>
      <c r="V732"/>
      <c r="W732"/>
      <c r="X732"/>
      <c r="Z732" s="243" t="s">
        <v>46</v>
      </c>
      <c r="AA732" s="243" t="s">
        <v>2375</v>
      </c>
      <c r="AB732" s="243">
        <v>2308351</v>
      </c>
      <c r="AC732" s="243"/>
      <c r="AD732" s="243"/>
    </row>
    <row r="733" spans="1:30" s="246" customFormat="1" x14ac:dyDescent="0.25">
      <c r="A733"/>
      <c r="B733"/>
      <c r="C733"/>
      <c r="D733"/>
      <c r="E733"/>
      <c r="F733"/>
      <c r="G733"/>
      <c r="H733"/>
      <c r="I733"/>
      <c r="J733"/>
      <c r="K733"/>
      <c r="L733"/>
      <c r="M733"/>
      <c r="N733"/>
      <c r="O733"/>
      <c r="P733"/>
      <c r="Q733"/>
      <c r="R733"/>
      <c r="S733"/>
      <c r="T733"/>
      <c r="U733"/>
      <c r="V733"/>
      <c r="W733"/>
      <c r="X733"/>
      <c r="Z733" s="243" t="s">
        <v>46</v>
      </c>
      <c r="AA733" s="243" t="s">
        <v>2390</v>
      </c>
      <c r="AB733" s="243">
        <v>2308377</v>
      </c>
      <c r="AC733" s="243"/>
      <c r="AD733" s="243"/>
    </row>
    <row r="734" spans="1:30" s="246" customFormat="1" x14ac:dyDescent="0.25">
      <c r="A734"/>
      <c r="B734"/>
      <c r="C734"/>
      <c r="D734"/>
      <c r="E734"/>
      <c r="F734"/>
      <c r="G734"/>
      <c r="H734"/>
      <c r="I734"/>
      <c r="J734"/>
      <c r="K734"/>
      <c r="L734"/>
      <c r="M734"/>
      <c r="N734"/>
      <c r="O734"/>
      <c r="P734"/>
      <c r="Q734"/>
      <c r="R734"/>
      <c r="S734"/>
      <c r="T734"/>
      <c r="U734"/>
      <c r="V734"/>
      <c r="W734"/>
      <c r="X734"/>
      <c r="Z734" s="243" t="s">
        <v>46</v>
      </c>
      <c r="AA734" s="243" t="s">
        <v>2406</v>
      </c>
      <c r="AB734" s="243">
        <v>2308401</v>
      </c>
      <c r="AC734" s="243"/>
      <c r="AD734" s="243"/>
    </row>
    <row r="735" spans="1:30" s="246" customFormat="1" x14ac:dyDescent="0.25">
      <c r="A735"/>
      <c r="B735"/>
      <c r="C735"/>
      <c r="D735"/>
      <c r="E735"/>
      <c r="F735"/>
      <c r="G735"/>
      <c r="H735"/>
      <c r="I735"/>
      <c r="J735"/>
      <c r="K735"/>
      <c r="L735"/>
      <c r="M735"/>
      <c r="N735"/>
      <c r="O735"/>
      <c r="P735"/>
      <c r="Q735"/>
      <c r="R735"/>
      <c r="S735"/>
      <c r="T735"/>
      <c r="U735"/>
      <c r="V735"/>
      <c r="W735"/>
      <c r="X735"/>
      <c r="Z735" s="243" t="s">
        <v>46</v>
      </c>
      <c r="AA735" s="243" t="s">
        <v>2422</v>
      </c>
      <c r="AB735" s="243">
        <v>2308500</v>
      </c>
      <c r="AC735" s="243"/>
      <c r="AD735" s="243"/>
    </row>
    <row r="736" spans="1:30" s="246" customFormat="1" x14ac:dyDescent="0.25">
      <c r="A736"/>
      <c r="B736"/>
      <c r="C736"/>
      <c r="D736"/>
      <c r="E736"/>
      <c r="F736"/>
      <c r="G736"/>
      <c r="H736"/>
      <c r="I736"/>
      <c r="J736"/>
      <c r="K736"/>
      <c r="L736"/>
      <c r="M736"/>
      <c r="N736"/>
      <c r="O736"/>
      <c r="P736"/>
      <c r="Q736"/>
      <c r="R736"/>
      <c r="S736"/>
      <c r="T736"/>
      <c r="U736"/>
      <c r="V736"/>
      <c r="W736"/>
      <c r="X736"/>
      <c r="Z736" s="243" t="s">
        <v>46</v>
      </c>
      <c r="AA736" s="243" t="s">
        <v>2438</v>
      </c>
      <c r="AB736" s="243">
        <v>2308609</v>
      </c>
      <c r="AC736" s="243"/>
      <c r="AD736" s="243"/>
    </row>
    <row r="737" spans="1:30" s="246" customFormat="1" x14ac:dyDescent="0.25">
      <c r="A737"/>
      <c r="B737"/>
      <c r="C737"/>
      <c r="D737"/>
      <c r="E737"/>
      <c r="F737"/>
      <c r="G737"/>
      <c r="H737"/>
      <c r="I737"/>
      <c r="J737"/>
      <c r="K737"/>
      <c r="L737"/>
      <c r="M737"/>
      <c r="N737"/>
      <c r="O737"/>
      <c r="P737"/>
      <c r="Q737"/>
      <c r="R737"/>
      <c r="S737"/>
      <c r="T737"/>
      <c r="U737"/>
      <c r="V737"/>
      <c r="W737"/>
      <c r="X737"/>
      <c r="Z737" s="243" t="s">
        <v>46</v>
      </c>
      <c r="AA737" s="243" t="s">
        <v>2454</v>
      </c>
      <c r="AB737" s="243">
        <v>2308708</v>
      </c>
      <c r="AC737" s="243"/>
      <c r="AD737" s="243"/>
    </row>
    <row r="738" spans="1:30" s="246" customFormat="1" x14ac:dyDescent="0.25">
      <c r="A738"/>
      <c r="B738"/>
      <c r="C738"/>
      <c r="D738"/>
      <c r="E738"/>
      <c r="F738"/>
      <c r="G738"/>
      <c r="H738"/>
      <c r="I738"/>
      <c r="J738"/>
      <c r="K738"/>
      <c r="L738"/>
      <c r="M738"/>
      <c r="N738"/>
      <c r="O738"/>
      <c r="P738"/>
      <c r="Q738"/>
      <c r="R738"/>
      <c r="S738"/>
      <c r="T738"/>
      <c r="U738"/>
      <c r="V738"/>
      <c r="W738"/>
      <c r="X738"/>
      <c r="Z738" s="243" t="s">
        <v>46</v>
      </c>
      <c r="AA738" s="243" t="s">
        <v>2468</v>
      </c>
      <c r="AB738" s="243">
        <v>2308807</v>
      </c>
      <c r="AC738" s="243"/>
      <c r="AD738" s="243"/>
    </row>
    <row r="739" spans="1:30" s="246" customFormat="1" x14ac:dyDescent="0.25">
      <c r="A739"/>
      <c r="B739"/>
      <c r="C739"/>
      <c r="D739"/>
      <c r="E739"/>
      <c r="F739"/>
      <c r="G739"/>
      <c r="H739"/>
      <c r="I739"/>
      <c r="J739"/>
      <c r="K739"/>
      <c r="L739"/>
      <c r="M739"/>
      <c r="N739"/>
      <c r="O739"/>
      <c r="P739"/>
      <c r="Q739"/>
      <c r="R739"/>
      <c r="S739"/>
      <c r="T739"/>
      <c r="U739"/>
      <c r="V739"/>
      <c r="W739"/>
      <c r="X739"/>
      <c r="Z739" s="243" t="s">
        <v>46</v>
      </c>
      <c r="AA739" s="243" t="s">
        <v>2483</v>
      </c>
      <c r="AB739" s="243">
        <v>2308906</v>
      </c>
      <c r="AC739" s="243"/>
      <c r="AD739" s="243"/>
    </row>
    <row r="740" spans="1:30" s="246" customFormat="1" x14ac:dyDescent="0.25">
      <c r="A740"/>
      <c r="B740"/>
      <c r="C740"/>
      <c r="D740"/>
      <c r="E740"/>
      <c r="F740"/>
      <c r="G740"/>
      <c r="H740"/>
      <c r="I740"/>
      <c r="J740"/>
      <c r="K740"/>
      <c r="L740"/>
      <c r="M740"/>
      <c r="N740"/>
      <c r="O740"/>
      <c r="P740"/>
      <c r="Q740"/>
      <c r="R740"/>
      <c r="S740"/>
      <c r="T740"/>
      <c r="U740"/>
      <c r="V740"/>
      <c r="W740"/>
      <c r="X740"/>
      <c r="Z740" s="243" t="s">
        <v>46</v>
      </c>
      <c r="AA740" s="243" t="s">
        <v>2499</v>
      </c>
      <c r="AB740" s="243">
        <v>2309003</v>
      </c>
      <c r="AC740" s="243"/>
      <c r="AD740" s="243"/>
    </row>
    <row r="741" spans="1:30" s="246" customFormat="1" x14ac:dyDescent="0.25">
      <c r="A741"/>
      <c r="B741"/>
      <c r="C741"/>
      <c r="D741"/>
      <c r="E741"/>
      <c r="F741"/>
      <c r="G741"/>
      <c r="H741"/>
      <c r="I741"/>
      <c r="J741"/>
      <c r="K741"/>
      <c r="L741"/>
      <c r="M741"/>
      <c r="N741"/>
      <c r="O741"/>
      <c r="P741"/>
      <c r="Q741"/>
      <c r="R741"/>
      <c r="S741"/>
      <c r="T741"/>
      <c r="U741"/>
      <c r="V741"/>
      <c r="W741"/>
      <c r="X741"/>
      <c r="Z741" s="243" t="s">
        <v>46</v>
      </c>
      <c r="AA741" s="243" t="s">
        <v>2513</v>
      </c>
      <c r="AB741" s="243">
        <v>2309102</v>
      </c>
      <c r="AC741" s="243"/>
      <c r="AD741" s="243"/>
    </row>
    <row r="742" spans="1:30" s="246" customFormat="1" x14ac:dyDescent="0.25">
      <c r="A742"/>
      <c r="B742"/>
      <c r="C742"/>
      <c r="D742"/>
      <c r="E742"/>
      <c r="F742"/>
      <c r="G742"/>
      <c r="H742"/>
      <c r="I742"/>
      <c r="J742"/>
      <c r="K742"/>
      <c r="L742"/>
      <c r="M742"/>
      <c r="N742"/>
      <c r="O742"/>
      <c r="P742"/>
      <c r="Q742"/>
      <c r="R742"/>
      <c r="S742"/>
      <c r="T742"/>
      <c r="U742"/>
      <c r="V742"/>
      <c r="W742"/>
      <c r="X742"/>
      <c r="Z742" s="243" t="s">
        <v>46</v>
      </c>
      <c r="AA742" s="243" t="s">
        <v>1919</v>
      </c>
      <c r="AB742" s="243">
        <v>2309201</v>
      </c>
      <c r="AC742" s="243"/>
      <c r="AD742" s="243"/>
    </row>
    <row r="743" spans="1:30" s="246" customFormat="1" x14ac:dyDescent="0.25">
      <c r="A743"/>
      <c r="B743"/>
      <c r="C743"/>
      <c r="D743"/>
      <c r="E743"/>
      <c r="F743"/>
      <c r="G743"/>
      <c r="H743"/>
      <c r="I743"/>
      <c r="J743"/>
      <c r="K743"/>
      <c r="L743"/>
      <c r="M743"/>
      <c r="N743"/>
      <c r="O743"/>
      <c r="P743"/>
      <c r="Q743"/>
      <c r="R743"/>
      <c r="S743"/>
      <c r="T743"/>
      <c r="U743"/>
      <c r="V743"/>
      <c r="W743"/>
      <c r="X743"/>
      <c r="Z743" s="243" t="s">
        <v>46</v>
      </c>
      <c r="AA743" s="243" t="s">
        <v>2544</v>
      </c>
      <c r="AB743" s="243">
        <v>2309300</v>
      </c>
      <c r="AC743" s="243"/>
      <c r="AD743" s="243"/>
    </row>
    <row r="744" spans="1:30" s="246" customFormat="1" x14ac:dyDescent="0.25">
      <c r="A744"/>
      <c r="B744"/>
      <c r="C744"/>
      <c r="D744"/>
      <c r="E744"/>
      <c r="F744"/>
      <c r="G744"/>
      <c r="H744"/>
      <c r="I744"/>
      <c r="J744"/>
      <c r="K744"/>
      <c r="L744"/>
      <c r="M744"/>
      <c r="N744"/>
      <c r="O744"/>
      <c r="P744"/>
      <c r="Q744"/>
      <c r="R744"/>
      <c r="S744"/>
      <c r="T744"/>
      <c r="U744"/>
      <c r="V744"/>
      <c r="W744"/>
      <c r="X744"/>
      <c r="Z744" s="243" t="s">
        <v>46</v>
      </c>
      <c r="AA744" s="243" t="s">
        <v>2559</v>
      </c>
      <c r="AB744" s="243">
        <v>2309409</v>
      </c>
      <c r="AC744" s="243"/>
      <c r="AD744" s="243"/>
    </row>
    <row r="745" spans="1:30" s="246" customFormat="1" x14ac:dyDescent="0.25">
      <c r="A745"/>
      <c r="B745"/>
      <c r="C745"/>
      <c r="D745"/>
      <c r="E745"/>
      <c r="F745"/>
      <c r="G745"/>
      <c r="H745"/>
      <c r="I745"/>
      <c r="J745"/>
      <c r="K745"/>
      <c r="L745"/>
      <c r="M745"/>
      <c r="N745"/>
      <c r="O745"/>
      <c r="P745"/>
      <c r="Q745"/>
      <c r="R745"/>
      <c r="S745"/>
      <c r="T745"/>
      <c r="U745"/>
      <c r="V745"/>
      <c r="W745"/>
      <c r="X745"/>
      <c r="Z745" s="243" t="s">
        <v>46</v>
      </c>
      <c r="AA745" s="243" t="s">
        <v>2574</v>
      </c>
      <c r="AB745" s="243">
        <v>2309458</v>
      </c>
      <c r="AC745" s="243"/>
      <c r="AD745" s="243"/>
    </row>
    <row r="746" spans="1:30" s="246" customFormat="1" x14ac:dyDescent="0.25">
      <c r="A746"/>
      <c r="B746"/>
      <c r="C746"/>
      <c r="D746"/>
      <c r="E746"/>
      <c r="F746"/>
      <c r="G746"/>
      <c r="H746"/>
      <c r="I746"/>
      <c r="J746"/>
      <c r="K746"/>
      <c r="L746"/>
      <c r="M746"/>
      <c r="N746"/>
      <c r="O746"/>
      <c r="P746"/>
      <c r="Q746"/>
      <c r="R746"/>
      <c r="S746"/>
      <c r="T746"/>
      <c r="U746"/>
      <c r="V746"/>
      <c r="W746"/>
      <c r="X746"/>
      <c r="Z746" s="243" t="s">
        <v>46</v>
      </c>
      <c r="AA746" s="243" t="s">
        <v>2589</v>
      </c>
      <c r="AB746" s="243">
        <v>2309508</v>
      </c>
      <c r="AC746" s="243"/>
      <c r="AD746" s="243"/>
    </row>
    <row r="747" spans="1:30" s="246" customFormat="1" x14ac:dyDescent="0.25">
      <c r="A747"/>
      <c r="B747"/>
      <c r="C747"/>
      <c r="D747"/>
      <c r="E747"/>
      <c r="F747"/>
      <c r="G747"/>
      <c r="H747"/>
      <c r="I747"/>
      <c r="J747"/>
      <c r="K747"/>
      <c r="L747"/>
      <c r="M747"/>
      <c r="N747"/>
      <c r="O747"/>
      <c r="P747"/>
      <c r="Q747"/>
      <c r="R747"/>
      <c r="S747"/>
      <c r="T747"/>
      <c r="U747"/>
      <c r="V747"/>
      <c r="W747"/>
      <c r="X747"/>
      <c r="Z747" s="243" t="s">
        <v>46</v>
      </c>
      <c r="AA747" s="243" t="s">
        <v>2605</v>
      </c>
      <c r="AB747" s="243">
        <v>2309607</v>
      </c>
      <c r="AC747" s="243"/>
      <c r="AD747" s="243"/>
    </row>
    <row r="748" spans="1:30" s="246" customFormat="1" x14ac:dyDescent="0.25">
      <c r="A748"/>
      <c r="B748"/>
      <c r="C748"/>
      <c r="D748"/>
      <c r="E748"/>
      <c r="F748"/>
      <c r="G748"/>
      <c r="H748"/>
      <c r="I748"/>
      <c r="J748"/>
      <c r="K748"/>
      <c r="L748"/>
      <c r="M748"/>
      <c r="N748"/>
      <c r="O748"/>
      <c r="P748"/>
      <c r="Q748"/>
      <c r="R748"/>
      <c r="S748"/>
      <c r="T748"/>
      <c r="U748"/>
      <c r="V748"/>
      <c r="W748"/>
      <c r="X748"/>
      <c r="Z748" s="243" t="s">
        <v>46</v>
      </c>
      <c r="AA748" s="243" t="s">
        <v>1205</v>
      </c>
      <c r="AB748" s="243">
        <v>2309706</v>
      </c>
      <c r="AC748" s="243"/>
      <c r="AD748" s="243"/>
    </row>
    <row r="749" spans="1:30" s="246" customFormat="1" x14ac:dyDescent="0.25">
      <c r="A749"/>
      <c r="B749"/>
      <c r="C749"/>
      <c r="D749"/>
      <c r="E749"/>
      <c r="F749"/>
      <c r="G749"/>
      <c r="H749"/>
      <c r="I749"/>
      <c r="J749"/>
      <c r="K749"/>
      <c r="L749"/>
      <c r="M749"/>
      <c r="N749"/>
      <c r="O749"/>
      <c r="P749"/>
      <c r="Q749"/>
      <c r="R749"/>
      <c r="S749"/>
      <c r="T749"/>
      <c r="U749"/>
      <c r="V749"/>
      <c r="W749"/>
      <c r="X749"/>
      <c r="Z749" s="243" t="s">
        <v>46</v>
      </c>
      <c r="AA749" s="243" t="s">
        <v>2632</v>
      </c>
      <c r="AB749" s="243">
        <v>2309805</v>
      </c>
      <c r="AC749" s="243"/>
      <c r="AD749" s="243"/>
    </row>
    <row r="750" spans="1:30" s="246" customFormat="1" x14ac:dyDescent="0.25">
      <c r="A750"/>
      <c r="B750"/>
      <c r="C750"/>
      <c r="D750"/>
      <c r="E750"/>
      <c r="F750"/>
      <c r="G750"/>
      <c r="H750"/>
      <c r="I750"/>
      <c r="J750"/>
      <c r="K750"/>
      <c r="L750"/>
      <c r="M750"/>
      <c r="N750"/>
      <c r="O750"/>
      <c r="P750"/>
      <c r="Q750"/>
      <c r="R750"/>
      <c r="S750"/>
      <c r="T750"/>
      <c r="U750"/>
      <c r="V750"/>
      <c r="W750"/>
      <c r="X750"/>
      <c r="Z750" s="243" t="s">
        <v>46</v>
      </c>
      <c r="AA750" s="243" t="s">
        <v>2647</v>
      </c>
      <c r="AB750" s="243">
        <v>2309904</v>
      </c>
      <c r="AC750" s="243"/>
      <c r="AD750" s="243"/>
    </row>
    <row r="751" spans="1:30" s="246" customFormat="1" x14ac:dyDescent="0.25">
      <c r="A751"/>
      <c r="B751"/>
      <c r="C751"/>
      <c r="D751"/>
      <c r="E751"/>
      <c r="F751"/>
      <c r="G751"/>
      <c r="H751"/>
      <c r="I751"/>
      <c r="J751"/>
      <c r="K751"/>
      <c r="L751"/>
      <c r="M751"/>
      <c r="N751"/>
      <c r="O751"/>
      <c r="P751"/>
      <c r="Q751"/>
      <c r="R751"/>
      <c r="S751"/>
      <c r="T751"/>
      <c r="U751"/>
      <c r="V751"/>
      <c r="W751"/>
      <c r="X751"/>
      <c r="Z751" s="243" t="s">
        <v>46</v>
      </c>
      <c r="AA751" s="243" t="s">
        <v>2660</v>
      </c>
      <c r="AB751" s="243">
        <v>2310001</v>
      </c>
      <c r="AC751" s="243"/>
      <c r="AD751" s="243"/>
    </row>
    <row r="752" spans="1:30" s="246" customFormat="1" x14ac:dyDescent="0.25">
      <c r="A752"/>
      <c r="B752"/>
      <c r="C752"/>
      <c r="D752"/>
      <c r="E752"/>
      <c r="F752"/>
      <c r="G752"/>
      <c r="H752"/>
      <c r="I752"/>
      <c r="J752"/>
      <c r="K752"/>
      <c r="L752"/>
      <c r="M752"/>
      <c r="N752"/>
      <c r="O752"/>
      <c r="P752"/>
      <c r="Q752"/>
      <c r="R752"/>
      <c r="S752"/>
      <c r="T752"/>
      <c r="U752"/>
      <c r="V752"/>
      <c r="W752"/>
      <c r="X752"/>
      <c r="Z752" s="243" t="s">
        <v>46</v>
      </c>
      <c r="AA752" s="243" t="s">
        <v>2674</v>
      </c>
      <c r="AB752" s="243">
        <v>2310100</v>
      </c>
      <c r="AC752" s="243"/>
      <c r="AD752" s="243"/>
    </row>
    <row r="753" spans="1:30" s="246" customFormat="1" x14ac:dyDescent="0.25">
      <c r="A753"/>
      <c r="B753"/>
      <c r="C753"/>
      <c r="D753"/>
      <c r="E753"/>
      <c r="F753"/>
      <c r="G753"/>
      <c r="H753"/>
      <c r="I753"/>
      <c r="J753"/>
      <c r="K753"/>
      <c r="L753"/>
      <c r="M753"/>
      <c r="N753"/>
      <c r="O753"/>
      <c r="P753"/>
      <c r="Q753"/>
      <c r="R753"/>
      <c r="S753"/>
      <c r="T753"/>
      <c r="U753"/>
      <c r="V753"/>
      <c r="W753"/>
      <c r="X753"/>
      <c r="Z753" s="243" t="s">
        <v>46</v>
      </c>
      <c r="AA753" s="243" t="s">
        <v>2689</v>
      </c>
      <c r="AB753" s="243">
        <v>2310209</v>
      </c>
      <c r="AC753" s="243"/>
      <c r="AD753" s="243"/>
    </row>
    <row r="754" spans="1:30" s="246" customFormat="1" x14ac:dyDescent="0.25">
      <c r="A754"/>
      <c r="B754"/>
      <c r="C754"/>
      <c r="D754"/>
      <c r="E754"/>
      <c r="F754"/>
      <c r="G754"/>
      <c r="H754"/>
      <c r="I754"/>
      <c r="J754"/>
      <c r="K754"/>
      <c r="L754"/>
      <c r="M754"/>
      <c r="N754"/>
      <c r="O754"/>
      <c r="P754"/>
      <c r="Q754"/>
      <c r="R754"/>
      <c r="S754"/>
      <c r="T754"/>
      <c r="U754"/>
      <c r="V754"/>
      <c r="W754"/>
      <c r="X754"/>
      <c r="Z754" s="243" t="s">
        <v>46</v>
      </c>
      <c r="AA754" s="243" t="s">
        <v>2705</v>
      </c>
      <c r="AB754" s="243">
        <v>2310258</v>
      </c>
      <c r="AC754" s="243"/>
      <c r="AD754" s="243"/>
    </row>
    <row r="755" spans="1:30" s="246" customFormat="1" x14ac:dyDescent="0.25">
      <c r="A755"/>
      <c r="B755"/>
      <c r="C755"/>
      <c r="D755"/>
      <c r="E755"/>
      <c r="F755"/>
      <c r="G755"/>
      <c r="H755"/>
      <c r="I755"/>
      <c r="J755"/>
      <c r="K755"/>
      <c r="L755"/>
      <c r="M755"/>
      <c r="N755"/>
      <c r="O755"/>
      <c r="P755"/>
      <c r="Q755"/>
      <c r="R755"/>
      <c r="S755"/>
      <c r="T755"/>
      <c r="U755"/>
      <c r="V755"/>
      <c r="W755"/>
      <c r="X755"/>
      <c r="Z755" s="243" t="s">
        <v>46</v>
      </c>
      <c r="AA755" s="243" t="s">
        <v>2720</v>
      </c>
      <c r="AB755" s="243">
        <v>2310308</v>
      </c>
      <c r="AC755" s="243"/>
      <c r="AD755" s="243"/>
    </row>
    <row r="756" spans="1:30" s="246" customFormat="1" x14ac:dyDescent="0.25">
      <c r="A756"/>
      <c r="B756"/>
      <c r="C756"/>
      <c r="D756"/>
      <c r="E756"/>
      <c r="F756"/>
      <c r="G756"/>
      <c r="H756"/>
      <c r="I756"/>
      <c r="J756"/>
      <c r="K756"/>
      <c r="L756"/>
      <c r="M756"/>
      <c r="N756"/>
      <c r="O756"/>
      <c r="P756"/>
      <c r="Q756"/>
      <c r="R756"/>
      <c r="S756"/>
      <c r="T756"/>
      <c r="U756"/>
      <c r="V756"/>
      <c r="W756"/>
      <c r="X756"/>
      <c r="Z756" s="243" t="s">
        <v>46</v>
      </c>
      <c r="AA756" s="243" t="s">
        <v>2736</v>
      </c>
      <c r="AB756" s="243">
        <v>2310407</v>
      </c>
      <c r="AC756" s="243"/>
      <c r="AD756" s="243"/>
    </row>
    <row r="757" spans="1:30" s="246" customFormat="1" x14ac:dyDescent="0.25">
      <c r="A757"/>
      <c r="B757"/>
      <c r="C757"/>
      <c r="D757"/>
      <c r="E757"/>
      <c r="F757"/>
      <c r="G757"/>
      <c r="H757"/>
      <c r="I757"/>
      <c r="J757"/>
      <c r="K757"/>
      <c r="L757"/>
      <c r="M757"/>
      <c r="N757"/>
      <c r="O757"/>
      <c r="P757"/>
      <c r="Q757"/>
      <c r="R757"/>
      <c r="S757"/>
      <c r="T757"/>
      <c r="U757"/>
      <c r="V757"/>
      <c r="W757"/>
      <c r="X757"/>
      <c r="Z757" s="243" t="s">
        <v>46</v>
      </c>
      <c r="AA757" s="243" t="s">
        <v>2751</v>
      </c>
      <c r="AB757" s="243">
        <v>2310506</v>
      </c>
      <c r="AC757" s="243"/>
      <c r="AD757" s="243"/>
    </row>
    <row r="758" spans="1:30" s="246" customFormat="1" x14ac:dyDescent="0.25">
      <c r="A758"/>
      <c r="B758"/>
      <c r="C758"/>
      <c r="D758"/>
      <c r="E758"/>
      <c r="F758"/>
      <c r="G758"/>
      <c r="H758"/>
      <c r="I758"/>
      <c r="J758"/>
      <c r="K758"/>
      <c r="L758"/>
      <c r="M758"/>
      <c r="N758"/>
      <c r="O758"/>
      <c r="P758"/>
      <c r="Q758"/>
      <c r="R758"/>
      <c r="S758"/>
      <c r="T758"/>
      <c r="U758"/>
      <c r="V758"/>
      <c r="W758"/>
      <c r="X758"/>
      <c r="Z758" s="243" t="s">
        <v>46</v>
      </c>
      <c r="AA758" s="243" t="s">
        <v>2766</v>
      </c>
      <c r="AB758" s="243">
        <v>2310605</v>
      </c>
      <c r="AC758" s="243"/>
      <c r="AD758" s="243"/>
    </row>
    <row r="759" spans="1:30" s="246" customFormat="1" x14ac:dyDescent="0.25">
      <c r="A759"/>
      <c r="B759"/>
      <c r="C759"/>
      <c r="D759"/>
      <c r="E759"/>
      <c r="F759"/>
      <c r="G759"/>
      <c r="H759"/>
      <c r="I759"/>
      <c r="J759"/>
      <c r="K759"/>
      <c r="L759"/>
      <c r="M759"/>
      <c r="N759"/>
      <c r="O759"/>
      <c r="P759"/>
      <c r="Q759"/>
      <c r="R759"/>
      <c r="S759"/>
      <c r="T759"/>
      <c r="U759"/>
      <c r="V759"/>
      <c r="W759"/>
      <c r="X759"/>
      <c r="Z759" s="243" t="s">
        <v>46</v>
      </c>
      <c r="AA759" s="243" t="s">
        <v>2782</v>
      </c>
      <c r="AB759" s="243">
        <v>2310704</v>
      </c>
      <c r="AC759" s="243"/>
      <c r="AD759" s="243"/>
    </row>
    <row r="760" spans="1:30" s="246" customFormat="1" x14ac:dyDescent="0.25">
      <c r="A760"/>
      <c r="B760"/>
      <c r="C760"/>
      <c r="D760"/>
      <c r="E760"/>
      <c r="F760"/>
      <c r="G760"/>
      <c r="H760"/>
      <c r="I760"/>
      <c r="J760"/>
      <c r="K760"/>
      <c r="L760"/>
      <c r="M760"/>
      <c r="N760"/>
      <c r="O760"/>
      <c r="P760"/>
      <c r="Q760"/>
      <c r="R760"/>
      <c r="S760"/>
      <c r="T760"/>
      <c r="U760"/>
      <c r="V760"/>
      <c r="W760"/>
      <c r="X760"/>
      <c r="Z760" s="243" t="s">
        <v>46</v>
      </c>
      <c r="AA760" s="243" t="s">
        <v>2797</v>
      </c>
      <c r="AB760" s="243">
        <v>2310803</v>
      </c>
      <c r="AC760" s="243"/>
      <c r="AD760" s="243"/>
    </row>
    <row r="761" spans="1:30" s="246" customFormat="1" x14ac:dyDescent="0.25">
      <c r="A761"/>
      <c r="B761"/>
      <c r="C761"/>
      <c r="D761"/>
      <c r="E761"/>
      <c r="F761"/>
      <c r="G761"/>
      <c r="H761"/>
      <c r="I761"/>
      <c r="J761"/>
      <c r="K761"/>
      <c r="L761"/>
      <c r="M761"/>
      <c r="N761"/>
      <c r="O761"/>
      <c r="P761"/>
      <c r="Q761"/>
      <c r="R761"/>
      <c r="S761"/>
      <c r="T761"/>
      <c r="U761"/>
      <c r="V761"/>
      <c r="W761"/>
      <c r="X761"/>
      <c r="Z761" s="243" t="s">
        <v>46</v>
      </c>
      <c r="AA761" s="243" t="s">
        <v>2812</v>
      </c>
      <c r="AB761" s="243">
        <v>2310852</v>
      </c>
      <c r="AC761" s="243"/>
      <c r="AD761" s="243"/>
    </row>
    <row r="762" spans="1:30" s="246" customFormat="1" x14ac:dyDescent="0.25">
      <c r="A762"/>
      <c r="B762"/>
      <c r="C762"/>
      <c r="D762"/>
      <c r="E762"/>
      <c r="F762"/>
      <c r="G762"/>
      <c r="H762"/>
      <c r="I762"/>
      <c r="J762"/>
      <c r="K762"/>
      <c r="L762"/>
      <c r="M762"/>
      <c r="N762"/>
      <c r="O762"/>
      <c r="P762"/>
      <c r="Q762"/>
      <c r="R762"/>
      <c r="S762"/>
      <c r="T762"/>
      <c r="U762"/>
      <c r="V762"/>
      <c r="W762"/>
      <c r="X762"/>
      <c r="Z762" s="243" t="s">
        <v>46</v>
      </c>
      <c r="AA762" s="243" t="s">
        <v>2827</v>
      </c>
      <c r="AB762" s="243">
        <v>2310902</v>
      </c>
      <c r="AC762" s="243"/>
      <c r="AD762" s="243"/>
    </row>
    <row r="763" spans="1:30" s="246" customFormat="1" x14ac:dyDescent="0.25">
      <c r="A763"/>
      <c r="B763"/>
      <c r="C763"/>
      <c r="D763"/>
      <c r="E763"/>
      <c r="F763"/>
      <c r="G763"/>
      <c r="H763"/>
      <c r="I763"/>
      <c r="J763"/>
      <c r="K763"/>
      <c r="L763"/>
      <c r="M763"/>
      <c r="N763"/>
      <c r="O763"/>
      <c r="P763"/>
      <c r="Q763"/>
      <c r="R763"/>
      <c r="S763"/>
      <c r="T763"/>
      <c r="U763"/>
      <c r="V763"/>
      <c r="W763"/>
      <c r="X763"/>
      <c r="Z763" s="243" t="s">
        <v>46</v>
      </c>
      <c r="AA763" s="243" t="s">
        <v>2839</v>
      </c>
      <c r="AB763" s="243">
        <v>2310951</v>
      </c>
      <c r="AC763" s="243"/>
      <c r="AD763" s="243"/>
    </row>
    <row r="764" spans="1:30" s="246" customFormat="1" x14ac:dyDescent="0.25">
      <c r="A764"/>
      <c r="B764"/>
      <c r="C764"/>
      <c r="D764"/>
      <c r="E764"/>
      <c r="F764"/>
      <c r="G764"/>
      <c r="H764"/>
      <c r="I764"/>
      <c r="J764"/>
      <c r="K764"/>
      <c r="L764"/>
      <c r="M764"/>
      <c r="N764"/>
      <c r="O764"/>
      <c r="P764"/>
      <c r="Q764"/>
      <c r="R764"/>
      <c r="S764"/>
      <c r="T764"/>
      <c r="U764"/>
      <c r="V764"/>
      <c r="W764"/>
      <c r="X764"/>
      <c r="Z764" s="243" t="s">
        <v>46</v>
      </c>
      <c r="AA764" s="243" t="s">
        <v>2852</v>
      </c>
      <c r="AB764" s="243">
        <v>2311009</v>
      </c>
      <c r="AC764" s="243"/>
      <c r="AD764" s="243"/>
    </row>
    <row r="765" spans="1:30" s="246" customFormat="1" x14ac:dyDescent="0.25">
      <c r="A765"/>
      <c r="B765"/>
      <c r="C765"/>
      <c r="D765"/>
      <c r="E765"/>
      <c r="F765"/>
      <c r="G765"/>
      <c r="H765"/>
      <c r="I765"/>
      <c r="J765"/>
      <c r="K765"/>
      <c r="L765"/>
      <c r="M765"/>
      <c r="N765"/>
      <c r="O765"/>
      <c r="P765"/>
      <c r="Q765"/>
      <c r="R765"/>
      <c r="S765"/>
      <c r="T765"/>
      <c r="U765"/>
      <c r="V765"/>
      <c r="W765"/>
      <c r="X765"/>
      <c r="Z765" s="243" t="s">
        <v>46</v>
      </c>
      <c r="AA765" s="243" t="s">
        <v>2865</v>
      </c>
      <c r="AB765" s="243">
        <v>2311108</v>
      </c>
      <c r="AC765" s="243"/>
      <c r="AD765" s="243"/>
    </row>
    <row r="766" spans="1:30" s="246" customFormat="1" x14ac:dyDescent="0.25">
      <c r="A766"/>
      <c r="B766"/>
      <c r="C766"/>
      <c r="D766"/>
      <c r="E766"/>
      <c r="F766"/>
      <c r="G766"/>
      <c r="H766"/>
      <c r="I766"/>
      <c r="J766"/>
      <c r="K766"/>
      <c r="L766"/>
      <c r="M766"/>
      <c r="N766"/>
      <c r="O766"/>
      <c r="P766"/>
      <c r="Q766"/>
      <c r="R766"/>
      <c r="S766"/>
      <c r="T766"/>
      <c r="U766"/>
      <c r="V766"/>
      <c r="W766"/>
      <c r="X766"/>
      <c r="Z766" s="243" t="s">
        <v>46</v>
      </c>
      <c r="AA766" s="243" t="s">
        <v>2878</v>
      </c>
      <c r="AB766" s="243">
        <v>2311207</v>
      </c>
      <c r="AC766" s="243"/>
      <c r="AD766" s="243"/>
    </row>
    <row r="767" spans="1:30" s="246" customFormat="1" x14ac:dyDescent="0.25">
      <c r="A767"/>
      <c r="B767"/>
      <c r="C767"/>
      <c r="D767"/>
      <c r="E767"/>
      <c r="F767"/>
      <c r="G767"/>
      <c r="H767"/>
      <c r="I767"/>
      <c r="J767"/>
      <c r="K767"/>
      <c r="L767"/>
      <c r="M767"/>
      <c r="N767"/>
      <c r="O767"/>
      <c r="P767"/>
      <c r="Q767"/>
      <c r="R767"/>
      <c r="S767"/>
      <c r="T767"/>
      <c r="U767"/>
      <c r="V767"/>
      <c r="W767"/>
      <c r="X767"/>
      <c r="Z767" s="243" t="s">
        <v>46</v>
      </c>
      <c r="AA767" s="243" t="s">
        <v>2890</v>
      </c>
      <c r="AB767" s="243">
        <v>2311231</v>
      </c>
      <c r="AC767" s="243"/>
      <c r="AD767" s="243"/>
    </row>
    <row r="768" spans="1:30" s="246" customFormat="1" x14ac:dyDescent="0.25">
      <c r="A768"/>
      <c r="B768"/>
      <c r="C768"/>
      <c r="D768"/>
      <c r="E768"/>
      <c r="F768"/>
      <c r="G768"/>
      <c r="H768"/>
      <c r="I768"/>
      <c r="J768"/>
      <c r="K768"/>
      <c r="L768"/>
      <c r="M768"/>
      <c r="N768"/>
      <c r="O768"/>
      <c r="P768"/>
      <c r="Q768"/>
      <c r="R768"/>
      <c r="S768"/>
      <c r="T768"/>
      <c r="U768"/>
      <c r="V768"/>
      <c r="W768"/>
      <c r="X768"/>
      <c r="Z768" s="243" t="s">
        <v>46</v>
      </c>
      <c r="AA768" s="243" t="s">
        <v>2903</v>
      </c>
      <c r="AB768" s="243">
        <v>2311264</v>
      </c>
      <c r="AC768" s="243"/>
      <c r="AD768" s="243"/>
    </row>
    <row r="769" spans="1:30" s="246" customFormat="1" x14ac:dyDescent="0.25">
      <c r="A769"/>
      <c r="B769"/>
      <c r="C769"/>
      <c r="D769"/>
      <c r="E769"/>
      <c r="F769"/>
      <c r="G769"/>
      <c r="H769"/>
      <c r="I769"/>
      <c r="J769"/>
      <c r="K769"/>
      <c r="L769"/>
      <c r="M769"/>
      <c r="N769"/>
      <c r="O769"/>
      <c r="P769"/>
      <c r="Q769"/>
      <c r="R769"/>
      <c r="S769"/>
      <c r="T769"/>
      <c r="U769"/>
      <c r="V769"/>
      <c r="W769"/>
      <c r="X769"/>
      <c r="Z769" s="243" t="s">
        <v>46</v>
      </c>
      <c r="AA769" s="243" t="s">
        <v>2915</v>
      </c>
      <c r="AB769" s="243">
        <v>2311306</v>
      </c>
      <c r="AC769" s="243"/>
      <c r="AD769" s="243"/>
    </row>
    <row r="770" spans="1:30" s="246" customFormat="1" x14ac:dyDescent="0.25">
      <c r="A770"/>
      <c r="B770"/>
      <c r="C770"/>
      <c r="D770"/>
      <c r="E770"/>
      <c r="F770"/>
      <c r="G770"/>
      <c r="H770"/>
      <c r="I770"/>
      <c r="J770"/>
      <c r="K770"/>
      <c r="L770"/>
      <c r="M770"/>
      <c r="N770"/>
      <c r="O770"/>
      <c r="P770"/>
      <c r="Q770"/>
      <c r="R770"/>
      <c r="S770"/>
      <c r="T770"/>
      <c r="U770"/>
      <c r="V770"/>
      <c r="W770"/>
      <c r="X770"/>
      <c r="Z770" s="243" t="s">
        <v>46</v>
      </c>
      <c r="AA770" s="243" t="s">
        <v>2928</v>
      </c>
      <c r="AB770" s="243">
        <v>2311355</v>
      </c>
      <c r="AC770" s="243"/>
      <c r="AD770" s="243"/>
    </row>
    <row r="771" spans="1:30" s="246" customFormat="1" x14ac:dyDescent="0.25">
      <c r="A771"/>
      <c r="B771"/>
      <c r="C771"/>
      <c r="D771"/>
      <c r="E771"/>
      <c r="F771"/>
      <c r="G771"/>
      <c r="H771"/>
      <c r="I771"/>
      <c r="J771"/>
      <c r="K771"/>
      <c r="L771"/>
      <c r="M771"/>
      <c r="N771"/>
      <c r="O771"/>
      <c r="P771"/>
      <c r="Q771"/>
      <c r="R771"/>
      <c r="S771"/>
      <c r="T771"/>
      <c r="U771"/>
      <c r="V771"/>
      <c r="W771"/>
      <c r="X771"/>
      <c r="Z771" s="243" t="s">
        <v>46</v>
      </c>
      <c r="AA771" s="243" t="s">
        <v>2939</v>
      </c>
      <c r="AB771" s="243">
        <v>2311405</v>
      </c>
      <c r="AC771" s="243"/>
      <c r="AD771" s="243"/>
    </row>
    <row r="772" spans="1:30" s="246" customFormat="1" x14ac:dyDescent="0.25">
      <c r="A772"/>
      <c r="B772"/>
      <c r="C772"/>
      <c r="D772"/>
      <c r="E772"/>
      <c r="F772"/>
      <c r="G772"/>
      <c r="H772"/>
      <c r="I772"/>
      <c r="J772"/>
      <c r="K772"/>
      <c r="L772"/>
      <c r="M772"/>
      <c r="N772"/>
      <c r="O772"/>
      <c r="P772"/>
      <c r="Q772"/>
      <c r="R772"/>
      <c r="S772"/>
      <c r="T772"/>
      <c r="U772"/>
      <c r="V772"/>
      <c r="W772"/>
      <c r="X772"/>
      <c r="Z772" s="243" t="s">
        <v>46</v>
      </c>
      <c r="AA772" s="243" t="s">
        <v>2951</v>
      </c>
      <c r="AB772" s="243">
        <v>2311504</v>
      </c>
      <c r="AC772" s="243"/>
      <c r="AD772" s="243"/>
    </row>
    <row r="773" spans="1:30" s="246" customFormat="1" x14ac:dyDescent="0.25">
      <c r="A773"/>
      <c r="B773"/>
      <c r="C773"/>
      <c r="D773"/>
      <c r="E773"/>
      <c r="F773"/>
      <c r="G773"/>
      <c r="H773"/>
      <c r="I773"/>
      <c r="J773"/>
      <c r="K773"/>
      <c r="L773"/>
      <c r="M773"/>
      <c r="N773"/>
      <c r="O773"/>
      <c r="P773"/>
      <c r="Q773"/>
      <c r="R773"/>
      <c r="S773"/>
      <c r="T773"/>
      <c r="U773"/>
      <c r="V773"/>
      <c r="W773"/>
      <c r="X773"/>
      <c r="Z773" s="243" t="s">
        <v>46</v>
      </c>
      <c r="AA773" s="243" t="s">
        <v>2212</v>
      </c>
      <c r="AB773" s="243">
        <v>2311603</v>
      </c>
      <c r="AC773" s="243"/>
      <c r="AD773" s="243"/>
    </row>
    <row r="774" spans="1:30" s="246" customFormat="1" x14ac:dyDescent="0.25">
      <c r="A774"/>
      <c r="B774"/>
      <c r="C774"/>
      <c r="D774"/>
      <c r="E774"/>
      <c r="F774"/>
      <c r="G774"/>
      <c r="H774"/>
      <c r="I774"/>
      <c r="J774"/>
      <c r="K774"/>
      <c r="L774"/>
      <c r="M774"/>
      <c r="N774"/>
      <c r="O774"/>
      <c r="P774"/>
      <c r="Q774"/>
      <c r="R774"/>
      <c r="S774"/>
      <c r="T774"/>
      <c r="U774"/>
      <c r="V774"/>
      <c r="W774"/>
      <c r="X774"/>
      <c r="Z774" s="243" t="s">
        <v>46</v>
      </c>
      <c r="AA774" s="243" t="s">
        <v>2975</v>
      </c>
      <c r="AB774" s="243">
        <v>2311702</v>
      </c>
      <c r="AC774" s="243"/>
      <c r="AD774" s="243"/>
    </row>
    <row r="775" spans="1:30" s="246" customFormat="1" x14ac:dyDescent="0.25">
      <c r="A775"/>
      <c r="B775"/>
      <c r="C775"/>
      <c r="D775"/>
      <c r="E775"/>
      <c r="F775"/>
      <c r="G775"/>
      <c r="H775"/>
      <c r="I775"/>
      <c r="J775"/>
      <c r="K775"/>
      <c r="L775"/>
      <c r="M775"/>
      <c r="N775"/>
      <c r="O775"/>
      <c r="P775"/>
      <c r="Q775"/>
      <c r="R775"/>
      <c r="S775"/>
      <c r="T775"/>
      <c r="U775"/>
      <c r="V775"/>
      <c r="W775"/>
      <c r="X775"/>
      <c r="Z775" s="243" t="s">
        <v>46</v>
      </c>
      <c r="AA775" s="243" t="s">
        <v>2987</v>
      </c>
      <c r="AB775" s="243">
        <v>2311801</v>
      </c>
      <c r="AC775" s="243"/>
      <c r="AD775" s="243"/>
    </row>
    <row r="776" spans="1:30" s="246" customFormat="1" x14ac:dyDescent="0.25">
      <c r="A776"/>
      <c r="B776"/>
      <c r="C776"/>
      <c r="D776"/>
      <c r="E776"/>
      <c r="F776"/>
      <c r="G776"/>
      <c r="H776"/>
      <c r="I776"/>
      <c r="J776"/>
      <c r="K776"/>
      <c r="L776"/>
      <c r="M776"/>
      <c r="N776"/>
      <c r="O776"/>
      <c r="P776"/>
      <c r="Q776"/>
      <c r="R776"/>
      <c r="S776"/>
      <c r="T776"/>
      <c r="U776"/>
      <c r="V776"/>
      <c r="W776"/>
      <c r="X776"/>
      <c r="Z776" s="243" t="s">
        <v>46</v>
      </c>
      <c r="AA776" s="243" t="s">
        <v>2999</v>
      </c>
      <c r="AB776" s="243">
        <v>2311900</v>
      </c>
      <c r="AC776" s="243"/>
      <c r="AD776" s="243"/>
    </row>
    <row r="777" spans="1:30" s="246" customFormat="1" x14ac:dyDescent="0.25">
      <c r="A777"/>
      <c r="B777"/>
      <c r="C777"/>
      <c r="D777"/>
      <c r="E777"/>
      <c r="F777"/>
      <c r="G777"/>
      <c r="H777"/>
      <c r="I777"/>
      <c r="J777"/>
      <c r="K777"/>
      <c r="L777"/>
      <c r="M777"/>
      <c r="N777"/>
      <c r="O777"/>
      <c r="P777"/>
      <c r="Q777"/>
      <c r="R777"/>
      <c r="S777"/>
      <c r="T777"/>
      <c r="U777"/>
      <c r="V777"/>
      <c r="W777"/>
      <c r="X777"/>
      <c r="Z777" s="243" t="s">
        <v>46</v>
      </c>
      <c r="AA777" s="243" t="s">
        <v>3012</v>
      </c>
      <c r="AB777" s="243">
        <v>2311959</v>
      </c>
      <c r="AC777" s="243"/>
      <c r="AD777" s="243"/>
    </row>
    <row r="778" spans="1:30" s="246" customFormat="1" x14ac:dyDescent="0.25">
      <c r="A778"/>
      <c r="B778"/>
      <c r="C778"/>
      <c r="D778"/>
      <c r="E778"/>
      <c r="F778"/>
      <c r="G778"/>
      <c r="H778"/>
      <c r="I778"/>
      <c r="J778"/>
      <c r="K778"/>
      <c r="L778"/>
      <c r="M778"/>
      <c r="N778"/>
      <c r="O778"/>
      <c r="P778"/>
      <c r="Q778"/>
      <c r="R778"/>
      <c r="S778"/>
      <c r="T778"/>
      <c r="U778"/>
      <c r="V778"/>
      <c r="W778"/>
      <c r="X778"/>
      <c r="Z778" s="243" t="s">
        <v>46</v>
      </c>
      <c r="AA778" s="243" t="s">
        <v>3025</v>
      </c>
      <c r="AB778" s="243">
        <v>2312205</v>
      </c>
      <c r="AC778" s="243"/>
      <c r="AD778" s="243"/>
    </row>
    <row r="779" spans="1:30" s="246" customFormat="1" x14ac:dyDescent="0.25">
      <c r="A779"/>
      <c r="B779"/>
      <c r="C779"/>
      <c r="D779"/>
      <c r="E779"/>
      <c r="F779"/>
      <c r="G779"/>
      <c r="H779"/>
      <c r="I779"/>
      <c r="J779"/>
      <c r="K779"/>
      <c r="L779"/>
      <c r="M779"/>
      <c r="N779"/>
      <c r="O779"/>
      <c r="P779"/>
      <c r="Q779"/>
      <c r="R779"/>
      <c r="S779"/>
      <c r="T779"/>
      <c r="U779"/>
      <c r="V779"/>
      <c r="W779"/>
      <c r="X779"/>
      <c r="Z779" s="243" t="s">
        <v>46</v>
      </c>
      <c r="AA779" s="243" t="s">
        <v>3037</v>
      </c>
      <c r="AB779" s="243">
        <v>2312007</v>
      </c>
      <c r="AC779" s="243"/>
      <c r="AD779" s="243"/>
    </row>
    <row r="780" spans="1:30" s="246" customFormat="1" x14ac:dyDescent="0.25">
      <c r="A780"/>
      <c r="B780"/>
      <c r="C780"/>
      <c r="D780"/>
      <c r="E780"/>
      <c r="F780"/>
      <c r="G780"/>
      <c r="H780"/>
      <c r="I780"/>
      <c r="J780"/>
      <c r="K780"/>
      <c r="L780"/>
      <c r="M780"/>
      <c r="N780"/>
      <c r="O780"/>
      <c r="P780"/>
      <c r="Q780"/>
      <c r="R780"/>
      <c r="S780"/>
      <c r="T780"/>
      <c r="U780"/>
      <c r="V780"/>
      <c r="W780"/>
      <c r="X780"/>
      <c r="Z780" s="243" t="s">
        <v>46</v>
      </c>
      <c r="AA780" s="243" t="s">
        <v>3049</v>
      </c>
      <c r="AB780" s="243">
        <v>2312106</v>
      </c>
      <c r="AC780" s="243"/>
      <c r="AD780" s="243"/>
    </row>
    <row r="781" spans="1:30" s="246" customFormat="1" x14ac:dyDescent="0.25">
      <c r="A781"/>
      <c r="B781"/>
      <c r="C781"/>
      <c r="D781"/>
      <c r="E781"/>
      <c r="F781"/>
      <c r="G781"/>
      <c r="H781"/>
      <c r="I781"/>
      <c r="J781"/>
      <c r="K781"/>
      <c r="L781"/>
      <c r="M781"/>
      <c r="N781"/>
      <c r="O781"/>
      <c r="P781"/>
      <c r="Q781"/>
      <c r="R781"/>
      <c r="S781"/>
      <c r="T781"/>
      <c r="U781"/>
      <c r="V781"/>
      <c r="W781"/>
      <c r="X781"/>
      <c r="Z781" s="243" t="s">
        <v>46</v>
      </c>
      <c r="AA781" s="243" t="s">
        <v>3061</v>
      </c>
      <c r="AB781" s="243">
        <v>2312304</v>
      </c>
      <c r="AC781" s="243"/>
      <c r="AD781" s="243"/>
    </row>
    <row r="782" spans="1:30" s="246" customFormat="1" x14ac:dyDescent="0.25">
      <c r="A782"/>
      <c r="B782"/>
      <c r="C782"/>
      <c r="D782"/>
      <c r="E782"/>
      <c r="F782"/>
      <c r="G782"/>
      <c r="H782"/>
      <c r="I782"/>
      <c r="J782"/>
      <c r="K782"/>
      <c r="L782"/>
      <c r="M782"/>
      <c r="N782"/>
      <c r="O782"/>
      <c r="P782"/>
      <c r="Q782"/>
      <c r="R782"/>
      <c r="S782"/>
      <c r="T782"/>
      <c r="U782"/>
      <c r="V782"/>
      <c r="W782"/>
      <c r="X782"/>
      <c r="Z782" s="243" t="s">
        <v>46</v>
      </c>
      <c r="AA782" s="243" t="s">
        <v>2655</v>
      </c>
      <c r="AB782" s="243">
        <v>2312403</v>
      </c>
      <c r="AC782" s="243"/>
      <c r="AD782" s="243"/>
    </row>
    <row r="783" spans="1:30" s="246" customFormat="1" x14ac:dyDescent="0.25">
      <c r="A783"/>
      <c r="B783"/>
      <c r="C783"/>
      <c r="D783"/>
      <c r="E783"/>
      <c r="F783"/>
      <c r="G783"/>
      <c r="H783"/>
      <c r="I783"/>
      <c r="J783"/>
      <c r="K783"/>
      <c r="L783"/>
      <c r="M783"/>
      <c r="N783"/>
      <c r="O783"/>
      <c r="P783"/>
      <c r="Q783"/>
      <c r="R783"/>
      <c r="S783"/>
      <c r="T783"/>
      <c r="U783"/>
      <c r="V783"/>
      <c r="W783"/>
      <c r="X783"/>
      <c r="Z783" s="243" t="s">
        <v>46</v>
      </c>
      <c r="AA783" s="243" t="s">
        <v>3085</v>
      </c>
      <c r="AB783" s="243">
        <v>2312502</v>
      </c>
      <c r="AC783" s="243"/>
      <c r="AD783" s="243"/>
    </row>
    <row r="784" spans="1:30" s="246" customFormat="1" x14ac:dyDescent="0.25">
      <c r="A784"/>
      <c r="B784"/>
      <c r="C784"/>
      <c r="D784"/>
      <c r="E784"/>
      <c r="F784"/>
      <c r="G784"/>
      <c r="H784"/>
      <c r="I784"/>
      <c r="J784"/>
      <c r="K784"/>
      <c r="L784"/>
      <c r="M784"/>
      <c r="N784"/>
      <c r="O784"/>
      <c r="P784"/>
      <c r="Q784"/>
      <c r="R784"/>
      <c r="S784"/>
      <c r="T784"/>
      <c r="U784"/>
      <c r="V784"/>
      <c r="W784"/>
      <c r="X784"/>
      <c r="Z784" s="243" t="s">
        <v>46</v>
      </c>
      <c r="AA784" s="243" t="s">
        <v>3098</v>
      </c>
      <c r="AB784" s="243">
        <v>2312601</v>
      </c>
      <c r="AC784" s="243"/>
      <c r="AD784" s="243"/>
    </row>
    <row r="785" spans="1:30" s="246" customFormat="1" x14ac:dyDescent="0.25">
      <c r="A785"/>
      <c r="B785"/>
      <c r="C785"/>
      <c r="D785"/>
      <c r="E785"/>
      <c r="F785"/>
      <c r="G785"/>
      <c r="H785"/>
      <c r="I785"/>
      <c r="J785"/>
      <c r="K785"/>
      <c r="L785"/>
      <c r="M785"/>
      <c r="N785"/>
      <c r="O785"/>
      <c r="P785"/>
      <c r="Q785"/>
      <c r="R785"/>
      <c r="S785"/>
      <c r="T785"/>
      <c r="U785"/>
      <c r="V785"/>
      <c r="W785"/>
      <c r="X785"/>
      <c r="Z785" s="243" t="s">
        <v>46</v>
      </c>
      <c r="AA785" s="243" t="s">
        <v>3110</v>
      </c>
      <c r="AB785" s="243">
        <v>2312700</v>
      </c>
      <c r="AC785" s="243"/>
      <c r="AD785" s="243"/>
    </row>
    <row r="786" spans="1:30" s="246" customFormat="1" x14ac:dyDescent="0.25">
      <c r="A786"/>
      <c r="B786"/>
      <c r="C786"/>
      <c r="D786"/>
      <c r="E786"/>
      <c r="F786"/>
      <c r="G786"/>
      <c r="H786"/>
      <c r="I786"/>
      <c r="J786"/>
      <c r="K786"/>
      <c r="L786"/>
      <c r="M786"/>
      <c r="N786"/>
      <c r="O786"/>
      <c r="P786"/>
      <c r="Q786"/>
      <c r="R786"/>
      <c r="S786"/>
      <c r="T786"/>
      <c r="U786"/>
      <c r="V786"/>
      <c r="W786"/>
      <c r="X786"/>
      <c r="Z786" s="243" t="s">
        <v>46</v>
      </c>
      <c r="AA786" s="243" t="s">
        <v>3122</v>
      </c>
      <c r="AB786" s="243">
        <v>2312809</v>
      </c>
      <c r="AC786" s="243"/>
      <c r="AD786" s="243"/>
    </row>
    <row r="787" spans="1:30" s="246" customFormat="1" x14ac:dyDescent="0.25">
      <c r="A787"/>
      <c r="B787"/>
      <c r="C787"/>
      <c r="D787"/>
      <c r="E787"/>
      <c r="F787"/>
      <c r="G787"/>
      <c r="H787"/>
      <c r="I787"/>
      <c r="J787"/>
      <c r="K787"/>
      <c r="L787"/>
      <c r="M787"/>
      <c r="N787"/>
      <c r="O787"/>
      <c r="P787"/>
      <c r="Q787"/>
      <c r="R787"/>
      <c r="S787"/>
      <c r="T787"/>
      <c r="U787"/>
      <c r="V787"/>
      <c r="W787"/>
      <c r="X787"/>
      <c r="Z787" s="243" t="s">
        <v>46</v>
      </c>
      <c r="AA787" s="243" t="s">
        <v>3134</v>
      </c>
      <c r="AB787" s="243">
        <v>2312908</v>
      </c>
      <c r="AC787" s="243"/>
      <c r="AD787" s="243"/>
    </row>
    <row r="788" spans="1:30" s="246" customFormat="1" x14ac:dyDescent="0.25">
      <c r="A788"/>
      <c r="B788"/>
      <c r="C788"/>
      <c r="D788"/>
      <c r="E788"/>
      <c r="F788"/>
      <c r="G788"/>
      <c r="H788"/>
      <c r="I788"/>
      <c r="J788"/>
      <c r="K788"/>
      <c r="L788"/>
      <c r="M788"/>
      <c r="N788"/>
      <c r="O788"/>
      <c r="P788"/>
      <c r="Q788"/>
      <c r="R788"/>
      <c r="S788"/>
      <c r="T788"/>
      <c r="U788"/>
      <c r="V788"/>
      <c r="W788"/>
      <c r="X788"/>
      <c r="Z788" s="243" t="s">
        <v>46</v>
      </c>
      <c r="AA788" s="243" t="s">
        <v>3146</v>
      </c>
      <c r="AB788" s="243">
        <v>2313005</v>
      </c>
      <c r="AC788" s="243"/>
      <c r="AD788" s="243"/>
    </row>
    <row r="789" spans="1:30" s="246" customFormat="1" x14ac:dyDescent="0.25">
      <c r="A789"/>
      <c r="B789"/>
      <c r="C789"/>
      <c r="D789"/>
      <c r="E789"/>
      <c r="F789"/>
      <c r="G789"/>
      <c r="H789"/>
      <c r="I789"/>
      <c r="J789"/>
      <c r="K789"/>
      <c r="L789"/>
      <c r="M789"/>
      <c r="N789"/>
      <c r="O789"/>
      <c r="P789"/>
      <c r="Q789"/>
      <c r="R789"/>
      <c r="S789"/>
      <c r="T789"/>
      <c r="U789"/>
      <c r="V789"/>
      <c r="W789"/>
      <c r="X789"/>
      <c r="Z789" s="243" t="s">
        <v>46</v>
      </c>
      <c r="AA789" s="243" t="s">
        <v>3157</v>
      </c>
      <c r="AB789" s="243">
        <v>2313104</v>
      </c>
      <c r="AC789" s="243"/>
      <c r="AD789" s="243"/>
    </row>
    <row r="790" spans="1:30" s="246" customFormat="1" x14ac:dyDescent="0.25">
      <c r="A790"/>
      <c r="B790"/>
      <c r="C790"/>
      <c r="D790"/>
      <c r="E790"/>
      <c r="F790"/>
      <c r="G790"/>
      <c r="H790"/>
      <c r="I790"/>
      <c r="J790"/>
      <c r="K790"/>
      <c r="L790"/>
      <c r="M790"/>
      <c r="N790"/>
      <c r="O790"/>
      <c r="P790"/>
      <c r="Q790"/>
      <c r="R790"/>
      <c r="S790"/>
      <c r="T790"/>
      <c r="U790"/>
      <c r="V790"/>
      <c r="W790"/>
      <c r="X790"/>
      <c r="Z790" s="243" t="s">
        <v>46</v>
      </c>
      <c r="AA790" s="243" t="s">
        <v>3168</v>
      </c>
      <c r="AB790" s="243">
        <v>2313203</v>
      </c>
      <c r="AC790" s="243"/>
      <c r="AD790" s="243"/>
    </row>
    <row r="791" spans="1:30" s="246" customFormat="1" x14ac:dyDescent="0.25">
      <c r="A791"/>
      <c r="B791"/>
      <c r="C791"/>
      <c r="D791"/>
      <c r="E791"/>
      <c r="F791"/>
      <c r="G791"/>
      <c r="H791"/>
      <c r="I791"/>
      <c r="J791"/>
      <c r="K791"/>
      <c r="L791"/>
      <c r="M791"/>
      <c r="N791"/>
      <c r="O791"/>
      <c r="P791"/>
      <c r="Q791"/>
      <c r="R791"/>
      <c r="S791"/>
      <c r="T791"/>
      <c r="U791"/>
      <c r="V791"/>
      <c r="W791"/>
      <c r="X791"/>
      <c r="Z791" s="243" t="s">
        <v>46</v>
      </c>
      <c r="AA791" s="243" t="s">
        <v>3179</v>
      </c>
      <c r="AB791" s="243">
        <v>2313252</v>
      </c>
      <c r="AC791" s="243"/>
      <c r="AD791" s="243"/>
    </row>
    <row r="792" spans="1:30" s="246" customFormat="1" x14ac:dyDescent="0.25">
      <c r="A792"/>
      <c r="B792"/>
      <c r="C792"/>
      <c r="D792"/>
      <c r="E792"/>
      <c r="F792"/>
      <c r="G792"/>
      <c r="H792"/>
      <c r="I792"/>
      <c r="J792"/>
      <c r="K792"/>
      <c r="L792"/>
      <c r="M792"/>
      <c r="N792"/>
      <c r="O792"/>
      <c r="P792"/>
      <c r="Q792"/>
      <c r="R792"/>
      <c r="S792"/>
      <c r="T792"/>
      <c r="U792"/>
      <c r="V792"/>
      <c r="W792"/>
      <c r="X792"/>
      <c r="Z792" s="243" t="s">
        <v>46</v>
      </c>
      <c r="AA792" s="243" t="s">
        <v>3190</v>
      </c>
      <c r="AB792" s="243">
        <v>2313302</v>
      </c>
      <c r="AC792" s="243"/>
      <c r="AD792" s="243"/>
    </row>
    <row r="793" spans="1:30" s="246" customFormat="1" x14ac:dyDescent="0.25">
      <c r="A793"/>
      <c r="B793"/>
      <c r="C793"/>
      <c r="D793"/>
      <c r="E793"/>
      <c r="F793"/>
      <c r="G793"/>
      <c r="H793"/>
      <c r="I793"/>
      <c r="J793"/>
      <c r="K793"/>
      <c r="L793"/>
      <c r="M793"/>
      <c r="N793"/>
      <c r="O793"/>
      <c r="P793"/>
      <c r="Q793"/>
      <c r="R793"/>
      <c r="S793"/>
      <c r="T793"/>
      <c r="U793"/>
      <c r="V793"/>
      <c r="W793"/>
      <c r="X793"/>
      <c r="Z793" s="243" t="s">
        <v>46</v>
      </c>
      <c r="AA793" s="243" t="s">
        <v>3202</v>
      </c>
      <c r="AB793" s="243">
        <v>2313351</v>
      </c>
      <c r="AC793" s="243"/>
      <c r="AD793" s="243"/>
    </row>
    <row r="794" spans="1:30" s="246" customFormat="1" x14ac:dyDescent="0.25">
      <c r="A794"/>
      <c r="B794"/>
      <c r="C794"/>
      <c r="D794"/>
      <c r="E794"/>
      <c r="F794"/>
      <c r="G794"/>
      <c r="H794"/>
      <c r="I794"/>
      <c r="J794"/>
      <c r="K794"/>
      <c r="L794"/>
      <c r="M794"/>
      <c r="N794"/>
      <c r="O794"/>
      <c r="P794"/>
      <c r="Q794"/>
      <c r="R794"/>
      <c r="S794"/>
      <c r="T794"/>
      <c r="U794"/>
      <c r="V794"/>
      <c r="W794"/>
      <c r="X794"/>
      <c r="Z794" s="243" t="s">
        <v>46</v>
      </c>
      <c r="AA794" s="243" t="s">
        <v>3214</v>
      </c>
      <c r="AB794" s="243">
        <v>2313401</v>
      </c>
      <c r="AC794" s="243"/>
      <c r="AD794" s="243"/>
    </row>
    <row r="795" spans="1:30" s="246" customFormat="1" x14ac:dyDescent="0.25">
      <c r="A795"/>
      <c r="B795"/>
      <c r="C795"/>
      <c r="D795"/>
      <c r="E795"/>
      <c r="F795"/>
      <c r="G795"/>
      <c r="H795"/>
      <c r="I795"/>
      <c r="J795"/>
      <c r="K795"/>
      <c r="L795"/>
      <c r="M795"/>
      <c r="N795"/>
      <c r="O795"/>
      <c r="P795"/>
      <c r="Q795"/>
      <c r="R795"/>
      <c r="S795"/>
      <c r="T795"/>
      <c r="U795"/>
      <c r="V795"/>
      <c r="W795"/>
      <c r="X795"/>
      <c r="Z795" s="243" t="s">
        <v>46</v>
      </c>
      <c r="AA795" s="243" t="s">
        <v>3226</v>
      </c>
      <c r="AB795" s="243">
        <v>2313500</v>
      </c>
      <c r="AC795" s="243"/>
      <c r="AD795" s="243"/>
    </row>
    <row r="796" spans="1:30" s="246" customFormat="1" x14ac:dyDescent="0.25">
      <c r="A796"/>
      <c r="B796"/>
      <c r="C796"/>
      <c r="D796"/>
      <c r="E796"/>
      <c r="F796"/>
      <c r="G796"/>
      <c r="H796"/>
      <c r="I796"/>
      <c r="J796"/>
      <c r="K796"/>
      <c r="L796"/>
      <c r="M796"/>
      <c r="N796"/>
      <c r="O796"/>
      <c r="P796"/>
      <c r="Q796"/>
      <c r="R796"/>
      <c r="S796"/>
      <c r="T796"/>
      <c r="U796"/>
      <c r="V796"/>
      <c r="W796"/>
      <c r="X796"/>
      <c r="Z796" s="243" t="s">
        <v>46</v>
      </c>
      <c r="AA796" s="243" t="s">
        <v>3236</v>
      </c>
      <c r="AB796" s="243">
        <v>2313559</v>
      </c>
      <c r="AC796" s="243"/>
      <c r="AD796" s="243"/>
    </row>
    <row r="797" spans="1:30" s="246" customFormat="1" x14ac:dyDescent="0.25">
      <c r="A797"/>
      <c r="B797"/>
      <c r="C797"/>
      <c r="D797"/>
      <c r="E797"/>
      <c r="F797"/>
      <c r="G797"/>
      <c r="H797"/>
      <c r="I797"/>
      <c r="J797"/>
      <c r="K797"/>
      <c r="L797"/>
      <c r="M797"/>
      <c r="N797"/>
      <c r="O797"/>
      <c r="P797"/>
      <c r="Q797"/>
      <c r="R797"/>
      <c r="S797"/>
      <c r="T797"/>
      <c r="U797"/>
      <c r="V797"/>
      <c r="W797"/>
      <c r="X797"/>
      <c r="Z797" s="243" t="s">
        <v>46</v>
      </c>
      <c r="AA797" s="243" t="s">
        <v>3247</v>
      </c>
      <c r="AB797" s="243">
        <v>2313609</v>
      </c>
      <c r="AC797" s="243"/>
      <c r="AD797" s="243"/>
    </row>
    <row r="798" spans="1:30" s="246" customFormat="1" x14ac:dyDescent="0.25">
      <c r="A798"/>
      <c r="B798"/>
      <c r="C798"/>
      <c r="D798"/>
      <c r="E798"/>
      <c r="F798"/>
      <c r="G798"/>
      <c r="H798"/>
      <c r="I798"/>
      <c r="J798"/>
      <c r="K798"/>
      <c r="L798"/>
      <c r="M798"/>
      <c r="N798"/>
      <c r="O798"/>
      <c r="P798"/>
      <c r="Q798"/>
      <c r="R798"/>
      <c r="S798"/>
      <c r="T798"/>
      <c r="U798"/>
      <c r="V798"/>
      <c r="W798"/>
      <c r="X798"/>
      <c r="Z798" s="243" t="s">
        <v>46</v>
      </c>
      <c r="AA798" s="243" t="s">
        <v>3257</v>
      </c>
      <c r="AB798" s="243">
        <v>2313708</v>
      </c>
      <c r="AC798" s="243"/>
      <c r="AD798" s="243"/>
    </row>
    <row r="799" spans="1:30" s="246" customFormat="1" x14ac:dyDescent="0.25">
      <c r="A799"/>
      <c r="B799"/>
      <c r="C799"/>
      <c r="D799"/>
      <c r="E799"/>
      <c r="F799"/>
      <c r="G799"/>
      <c r="H799"/>
      <c r="I799"/>
      <c r="J799"/>
      <c r="K799"/>
      <c r="L799"/>
      <c r="M799"/>
      <c r="N799"/>
      <c r="O799"/>
      <c r="P799"/>
      <c r="Q799"/>
      <c r="R799"/>
      <c r="S799"/>
      <c r="T799"/>
      <c r="U799"/>
      <c r="V799"/>
      <c r="W799"/>
      <c r="X799"/>
      <c r="Z799" s="243" t="s">
        <v>46</v>
      </c>
      <c r="AA799" s="243" t="s">
        <v>3268</v>
      </c>
      <c r="AB799" s="243">
        <v>2313757</v>
      </c>
      <c r="AC799" s="243"/>
      <c r="AD799" s="243"/>
    </row>
    <row r="800" spans="1:30" s="246" customFormat="1" x14ac:dyDescent="0.25">
      <c r="A800"/>
      <c r="B800"/>
      <c r="C800"/>
      <c r="D800"/>
      <c r="E800"/>
      <c r="F800"/>
      <c r="G800"/>
      <c r="H800"/>
      <c r="I800"/>
      <c r="J800"/>
      <c r="K800"/>
      <c r="L800"/>
      <c r="M800"/>
      <c r="N800"/>
      <c r="O800"/>
      <c r="P800"/>
      <c r="Q800"/>
      <c r="R800"/>
      <c r="S800"/>
      <c r="T800"/>
      <c r="U800"/>
      <c r="V800"/>
      <c r="W800"/>
      <c r="X800"/>
      <c r="Z800" s="243" t="s">
        <v>46</v>
      </c>
      <c r="AA800" s="243" t="s">
        <v>3280</v>
      </c>
      <c r="AB800" s="243">
        <v>2313807</v>
      </c>
      <c r="AC800" s="243"/>
      <c r="AD800" s="243"/>
    </row>
    <row r="801" spans="1:30" s="246" customFormat="1" x14ac:dyDescent="0.25">
      <c r="A801"/>
      <c r="B801"/>
      <c r="C801"/>
      <c r="D801"/>
      <c r="E801"/>
      <c r="F801"/>
      <c r="G801"/>
      <c r="H801"/>
      <c r="I801"/>
      <c r="J801"/>
      <c r="K801"/>
      <c r="L801"/>
      <c r="M801"/>
      <c r="N801"/>
      <c r="O801"/>
      <c r="P801"/>
      <c r="Q801"/>
      <c r="R801"/>
      <c r="S801"/>
      <c r="T801"/>
      <c r="U801"/>
      <c r="V801"/>
      <c r="W801"/>
      <c r="X801"/>
      <c r="Z801" s="243" t="s">
        <v>46</v>
      </c>
      <c r="AA801" s="243" t="s">
        <v>3291</v>
      </c>
      <c r="AB801" s="243">
        <v>2313906</v>
      </c>
      <c r="AC801" s="243"/>
      <c r="AD801" s="243"/>
    </row>
    <row r="802" spans="1:30" s="246" customFormat="1" x14ac:dyDescent="0.25">
      <c r="A802"/>
      <c r="B802"/>
      <c r="C802"/>
      <c r="D802"/>
      <c r="E802"/>
      <c r="F802"/>
      <c r="G802"/>
      <c r="H802"/>
      <c r="I802"/>
      <c r="J802"/>
      <c r="K802"/>
      <c r="L802"/>
      <c r="M802"/>
      <c r="N802"/>
      <c r="O802"/>
      <c r="P802"/>
      <c r="Q802"/>
      <c r="R802"/>
      <c r="S802"/>
      <c r="T802"/>
      <c r="U802"/>
      <c r="V802"/>
      <c r="W802"/>
      <c r="X802"/>
      <c r="Z802" s="243" t="s">
        <v>46</v>
      </c>
      <c r="AA802" s="243" t="s">
        <v>3303</v>
      </c>
      <c r="AB802" s="243">
        <v>2313955</v>
      </c>
      <c r="AC802" s="243"/>
      <c r="AD802" s="243"/>
    </row>
    <row r="803" spans="1:30" s="246" customFormat="1" x14ac:dyDescent="0.25">
      <c r="A803"/>
      <c r="B803"/>
      <c r="C803"/>
      <c r="D803"/>
      <c r="E803"/>
      <c r="F803"/>
      <c r="G803"/>
      <c r="H803"/>
      <c r="I803"/>
      <c r="J803"/>
      <c r="K803"/>
      <c r="L803"/>
      <c r="M803"/>
      <c r="N803"/>
      <c r="O803"/>
      <c r="P803"/>
      <c r="Q803"/>
      <c r="R803"/>
      <c r="S803"/>
      <c r="T803"/>
      <c r="U803"/>
      <c r="V803"/>
      <c r="W803"/>
      <c r="X803"/>
      <c r="Z803" s="243" t="s">
        <v>46</v>
      </c>
      <c r="AA803" s="243" t="s">
        <v>3315</v>
      </c>
      <c r="AB803" s="243">
        <v>2314003</v>
      </c>
      <c r="AC803" s="243"/>
      <c r="AD803" s="243"/>
    </row>
    <row r="804" spans="1:30" s="246" customFormat="1" x14ac:dyDescent="0.25">
      <c r="A804"/>
      <c r="B804"/>
      <c r="C804"/>
      <c r="D804"/>
      <c r="E804"/>
      <c r="F804"/>
      <c r="G804"/>
      <c r="H804"/>
      <c r="I804"/>
      <c r="J804"/>
      <c r="K804"/>
      <c r="L804"/>
      <c r="M804"/>
      <c r="N804"/>
      <c r="O804"/>
      <c r="P804"/>
      <c r="Q804"/>
      <c r="R804"/>
      <c r="S804"/>
      <c r="T804"/>
      <c r="U804"/>
      <c r="V804"/>
      <c r="W804"/>
      <c r="X804"/>
      <c r="Z804" s="243" t="s">
        <v>46</v>
      </c>
      <c r="AA804" s="243" t="s">
        <v>3326</v>
      </c>
      <c r="AB804" s="243">
        <v>2314102</v>
      </c>
      <c r="AC804" s="243"/>
      <c r="AD804" s="243"/>
    </row>
    <row r="805" spans="1:30" s="246" customFormat="1" x14ac:dyDescent="0.25">
      <c r="A805"/>
      <c r="B805"/>
      <c r="C805"/>
      <c r="D805"/>
      <c r="E805"/>
      <c r="F805"/>
      <c r="G805"/>
      <c r="H805"/>
      <c r="I805"/>
      <c r="J805"/>
      <c r="K805"/>
      <c r="L805"/>
      <c r="M805"/>
      <c r="N805"/>
      <c r="O805"/>
      <c r="P805"/>
      <c r="Q805"/>
      <c r="R805"/>
      <c r="S805"/>
      <c r="T805"/>
      <c r="U805"/>
      <c r="V805"/>
      <c r="W805"/>
      <c r="X805"/>
      <c r="Z805" s="243" t="s">
        <v>50</v>
      </c>
      <c r="AA805" s="243" t="s">
        <v>97</v>
      </c>
      <c r="AB805" s="243">
        <v>5300108</v>
      </c>
      <c r="AC805" s="243"/>
      <c r="AD805" s="243"/>
    </row>
    <row r="806" spans="1:30" s="246" customFormat="1" x14ac:dyDescent="0.25">
      <c r="A806"/>
      <c r="B806"/>
      <c r="C806"/>
      <c r="D806"/>
      <c r="E806"/>
      <c r="F806"/>
      <c r="G806"/>
      <c r="H806"/>
      <c r="I806"/>
      <c r="J806"/>
      <c r="K806"/>
      <c r="L806"/>
      <c r="M806"/>
      <c r="N806"/>
      <c r="O806"/>
      <c r="P806"/>
      <c r="Q806"/>
      <c r="R806"/>
      <c r="S806"/>
      <c r="T806"/>
      <c r="U806"/>
      <c r="V806"/>
      <c r="W806"/>
      <c r="X806"/>
      <c r="Z806" s="243" t="s">
        <v>54</v>
      </c>
      <c r="AA806" s="243" t="s">
        <v>98</v>
      </c>
      <c r="AB806" s="243">
        <v>3200102</v>
      </c>
      <c r="AC806" s="243"/>
      <c r="AD806" s="243"/>
    </row>
    <row r="807" spans="1:30" s="246" customFormat="1" x14ac:dyDescent="0.25">
      <c r="A807"/>
      <c r="B807"/>
      <c r="C807"/>
      <c r="D807"/>
      <c r="E807"/>
      <c r="F807"/>
      <c r="G807"/>
      <c r="H807"/>
      <c r="I807"/>
      <c r="J807"/>
      <c r="K807"/>
      <c r="L807"/>
      <c r="M807"/>
      <c r="N807"/>
      <c r="O807"/>
      <c r="P807"/>
      <c r="Q807"/>
      <c r="R807"/>
      <c r="S807"/>
      <c r="T807"/>
      <c r="U807"/>
      <c r="V807"/>
      <c r="W807"/>
      <c r="X807"/>
      <c r="Z807" s="243" t="s">
        <v>54</v>
      </c>
      <c r="AA807" s="243" t="s">
        <v>123</v>
      </c>
      <c r="AB807" s="243">
        <v>3200169</v>
      </c>
      <c r="AC807" s="243"/>
      <c r="AD807" s="243"/>
    </row>
    <row r="808" spans="1:30" s="246" customFormat="1" x14ac:dyDescent="0.25">
      <c r="A808"/>
      <c r="B808"/>
      <c r="C808"/>
      <c r="D808"/>
      <c r="E808"/>
      <c r="F808"/>
      <c r="G808"/>
      <c r="H808"/>
      <c r="I808"/>
      <c r="J808"/>
      <c r="K808"/>
      <c r="L808"/>
      <c r="M808"/>
      <c r="N808"/>
      <c r="O808"/>
      <c r="P808"/>
      <c r="Q808"/>
      <c r="R808"/>
      <c r="S808"/>
      <c r="T808"/>
      <c r="U808"/>
      <c r="V808"/>
      <c r="W808"/>
      <c r="X808"/>
      <c r="Z808" s="243" t="s">
        <v>54</v>
      </c>
      <c r="AA808" s="243" t="s">
        <v>149</v>
      </c>
      <c r="AB808" s="243">
        <v>3200136</v>
      </c>
      <c r="AC808" s="243"/>
      <c r="AD808" s="243"/>
    </row>
    <row r="809" spans="1:30" s="246" customFormat="1" x14ac:dyDescent="0.25">
      <c r="A809"/>
      <c r="B809"/>
      <c r="C809"/>
      <c r="D809"/>
      <c r="E809"/>
      <c r="F809"/>
      <c r="G809"/>
      <c r="H809"/>
      <c r="I809"/>
      <c r="J809"/>
      <c r="K809"/>
      <c r="L809"/>
      <c r="M809"/>
      <c r="N809"/>
      <c r="O809"/>
      <c r="P809"/>
      <c r="Q809"/>
      <c r="R809"/>
      <c r="S809"/>
      <c r="T809"/>
      <c r="U809"/>
      <c r="V809"/>
      <c r="W809"/>
      <c r="X809"/>
      <c r="Z809" s="243" t="s">
        <v>54</v>
      </c>
      <c r="AA809" s="243" t="s">
        <v>174</v>
      </c>
      <c r="AB809" s="243">
        <v>3200201</v>
      </c>
      <c r="AC809" s="243"/>
      <c r="AD809" s="243"/>
    </row>
    <row r="810" spans="1:30" s="246" customFormat="1" x14ac:dyDescent="0.25">
      <c r="A810"/>
      <c r="B810"/>
      <c r="C810"/>
      <c r="D810"/>
      <c r="E810"/>
      <c r="F810"/>
      <c r="G810"/>
      <c r="H810"/>
      <c r="I810"/>
      <c r="J810"/>
      <c r="K810"/>
      <c r="L810"/>
      <c r="M810"/>
      <c r="N810"/>
      <c r="O810"/>
      <c r="P810"/>
      <c r="Q810"/>
      <c r="R810"/>
      <c r="S810"/>
      <c r="T810"/>
      <c r="U810"/>
      <c r="V810"/>
      <c r="W810"/>
      <c r="X810"/>
      <c r="Z810" s="243" t="s">
        <v>54</v>
      </c>
      <c r="AA810" s="243" t="s">
        <v>200</v>
      </c>
      <c r="AB810" s="243">
        <v>3200300</v>
      </c>
      <c r="AC810" s="243"/>
      <c r="AD810" s="243"/>
    </row>
    <row r="811" spans="1:30" s="246" customFormat="1" x14ac:dyDescent="0.25">
      <c r="A811"/>
      <c r="B811"/>
      <c r="C811"/>
      <c r="D811"/>
      <c r="E811"/>
      <c r="F811"/>
      <c r="G811"/>
      <c r="H811"/>
      <c r="I811"/>
      <c r="J811"/>
      <c r="K811"/>
      <c r="L811"/>
      <c r="M811"/>
      <c r="N811"/>
      <c r="O811"/>
      <c r="P811"/>
      <c r="Q811"/>
      <c r="R811"/>
      <c r="S811"/>
      <c r="T811"/>
      <c r="U811"/>
      <c r="V811"/>
      <c r="W811"/>
      <c r="X811"/>
      <c r="Z811" s="243" t="s">
        <v>54</v>
      </c>
      <c r="AA811" s="243" t="s">
        <v>226</v>
      </c>
      <c r="AB811" s="243">
        <v>3200359</v>
      </c>
      <c r="AC811" s="243"/>
      <c r="AD811" s="243"/>
    </row>
    <row r="812" spans="1:30" s="246" customFormat="1" x14ac:dyDescent="0.25">
      <c r="A812"/>
      <c r="B812"/>
      <c r="C812"/>
      <c r="D812"/>
      <c r="E812"/>
      <c r="F812"/>
      <c r="G812"/>
      <c r="H812"/>
      <c r="I812"/>
      <c r="J812"/>
      <c r="K812"/>
      <c r="L812"/>
      <c r="M812"/>
      <c r="N812"/>
      <c r="O812"/>
      <c r="P812"/>
      <c r="Q812"/>
      <c r="R812"/>
      <c r="S812"/>
      <c r="T812"/>
      <c r="U812"/>
      <c r="V812"/>
      <c r="W812"/>
      <c r="X812"/>
      <c r="Z812" s="243" t="s">
        <v>54</v>
      </c>
      <c r="AA812" s="243" t="s">
        <v>250</v>
      </c>
      <c r="AB812" s="243">
        <v>3200409</v>
      </c>
      <c r="AC812" s="243"/>
      <c r="AD812" s="243"/>
    </row>
    <row r="813" spans="1:30" s="246" customFormat="1" x14ac:dyDescent="0.25">
      <c r="A813"/>
      <c r="B813"/>
      <c r="C813"/>
      <c r="D813"/>
      <c r="E813"/>
      <c r="F813"/>
      <c r="G813"/>
      <c r="H813"/>
      <c r="I813"/>
      <c r="J813"/>
      <c r="K813"/>
      <c r="L813"/>
      <c r="M813"/>
      <c r="N813"/>
      <c r="O813"/>
      <c r="P813"/>
      <c r="Q813"/>
      <c r="R813"/>
      <c r="S813"/>
      <c r="T813"/>
      <c r="U813"/>
      <c r="V813"/>
      <c r="W813"/>
      <c r="X813"/>
      <c r="Z813" s="243" t="s">
        <v>54</v>
      </c>
      <c r="AA813" s="243" t="s">
        <v>275</v>
      </c>
      <c r="AB813" s="243">
        <v>3200508</v>
      </c>
      <c r="AC813" s="243"/>
      <c r="AD813" s="243"/>
    </row>
    <row r="814" spans="1:30" s="246" customFormat="1" x14ac:dyDescent="0.25">
      <c r="A814"/>
      <c r="B814"/>
      <c r="C814"/>
      <c r="D814"/>
      <c r="E814"/>
      <c r="F814"/>
      <c r="G814"/>
      <c r="H814"/>
      <c r="I814"/>
      <c r="J814"/>
      <c r="K814"/>
      <c r="L814"/>
      <c r="M814"/>
      <c r="N814"/>
      <c r="O814"/>
      <c r="P814"/>
      <c r="Q814"/>
      <c r="R814"/>
      <c r="S814"/>
      <c r="T814"/>
      <c r="U814"/>
      <c r="V814"/>
      <c r="W814"/>
      <c r="X814"/>
      <c r="Z814" s="243" t="s">
        <v>54</v>
      </c>
      <c r="AA814" s="243" t="s">
        <v>301</v>
      </c>
      <c r="AB814" s="243">
        <v>3200607</v>
      </c>
      <c r="AC814" s="243"/>
      <c r="AD814" s="243"/>
    </row>
    <row r="815" spans="1:30" s="246" customFormat="1" x14ac:dyDescent="0.25">
      <c r="A815"/>
      <c r="B815"/>
      <c r="C815"/>
      <c r="D815"/>
      <c r="E815"/>
      <c r="F815"/>
      <c r="G815"/>
      <c r="H815"/>
      <c r="I815"/>
      <c r="J815"/>
      <c r="K815"/>
      <c r="L815"/>
      <c r="M815"/>
      <c r="N815"/>
      <c r="O815"/>
      <c r="P815"/>
      <c r="Q815"/>
      <c r="R815"/>
      <c r="S815"/>
      <c r="T815"/>
      <c r="U815"/>
      <c r="V815"/>
      <c r="W815"/>
      <c r="X815"/>
      <c r="Z815" s="243" t="s">
        <v>54</v>
      </c>
      <c r="AA815" s="243" t="s">
        <v>327</v>
      </c>
      <c r="AB815" s="243">
        <v>3200706</v>
      </c>
      <c r="AC815" s="243"/>
      <c r="AD815" s="243"/>
    </row>
    <row r="816" spans="1:30" s="246" customFormat="1" x14ac:dyDescent="0.25">
      <c r="A816"/>
      <c r="B816"/>
      <c r="C816"/>
      <c r="D816"/>
      <c r="E816"/>
      <c r="F816"/>
      <c r="G816"/>
      <c r="H816"/>
      <c r="I816"/>
      <c r="J816"/>
      <c r="K816"/>
      <c r="L816"/>
      <c r="M816"/>
      <c r="N816"/>
      <c r="O816"/>
      <c r="P816"/>
      <c r="Q816"/>
      <c r="R816"/>
      <c r="S816"/>
      <c r="T816"/>
      <c r="U816"/>
      <c r="V816"/>
      <c r="W816"/>
      <c r="X816"/>
      <c r="Z816" s="243" t="s">
        <v>54</v>
      </c>
      <c r="AA816" s="243" t="s">
        <v>352</v>
      </c>
      <c r="AB816" s="243">
        <v>3200805</v>
      </c>
      <c r="AC816" s="243"/>
      <c r="AD816" s="243"/>
    </row>
    <row r="817" spans="1:30" s="246" customFormat="1" x14ac:dyDescent="0.25">
      <c r="A817"/>
      <c r="B817"/>
      <c r="C817"/>
      <c r="D817"/>
      <c r="E817"/>
      <c r="F817"/>
      <c r="G817"/>
      <c r="H817"/>
      <c r="I817"/>
      <c r="J817"/>
      <c r="K817"/>
      <c r="L817"/>
      <c r="M817"/>
      <c r="N817"/>
      <c r="O817"/>
      <c r="P817"/>
      <c r="Q817"/>
      <c r="R817"/>
      <c r="S817"/>
      <c r="T817"/>
      <c r="U817"/>
      <c r="V817"/>
      <c r="W817"/>
      <c r="X817"/>
      <c r="Z817" s="243" t="s">
        <v>54</v>
      </c>
      <c r="AA817" s="243" t="s">
        <v>376</v>
      </c>
      <c r="AB817" s="243">
        <v>3200904</v>
      </c>
      <c r="AC817" s="243"/>
      <c r="AD817" s="243"/>
    </row>
    <row r="818" spans="1:30" s="246" customFormat="1" x14ac:dyDescent="0.25">
      <c r="A818"/>
      <c r="B818"/>
      <c r="C818"/>
      <c r="D818"/>
      <c r="E818"/>
      <c r="F818"/>
      <c r="G818"/>
      <c r="H818"/>
      <c r="I818"/>
      <c r="J818"/>
      <c r="K818"/>
      <c r="L818"/>
      <c r="M818"/>
      <c r="N818"/>
      <c r="O818"/>
      <c r="P818"/>
      <c r="Q818"/>
      <c r="R818"/>
      <c r="S818"/>
      <c r="T818"/>
      <c r="U818"/>
      <c r="V818"/>
      <c r="W818"/>
      <c r="X818"/>
      <c r="Z818" s="243" t="s">
        <v>54</v>
      </c>
      <c r="AA818" s="243" t="s">
        <v>401</v>
      </c>
      <c r="AB818" s="243">
        <v>3201001</v>
      </c>
      <c r="AC818" s="243"/>
      <c r="AD818" s="243"/>
    </row>
    <row r="819" spans="1:30" s="246" customFormat="1" x14ac:dyDescent="0.25">
      <c r="A819"/>
      <c r="B819"/>
      <c r="C819"/>
      <c r="D819"/>
      <c r="E819"/>
      <c r="F819"/>
      <c r="G819"/>
      <c r="H819"/>
      <c r="I819"/>
      <c r="J819"/>
      <c r="K819"/>
      <c r="L819"/>
      <c r="M819"/>
      <c r="N819"/>
      <c r="O819"/>
      <c r="P819"/>
      <c r="Q819"/>
      <c r="R819"/>
      <c r="S819"/>
      <c r="T819"/>
      <c r="U819"/>
      <c r="V819"/>
      <c r="W819"/>
      <c r="X819"/>
      <c r="Z819" s="243" t="s">
        <v>54</v>
      </c>
      <c r="AA819" s="243" t="s">
        <v>426</v>
      </c>
      <c r="AB819" s="243">
        <v>3201100</v>
      </c>
      <c r="AC819" s="243"/>
      <c r="AD819" s="243"/>
    </row>
    <row r="820" spans="1:30" s="246" customFormat="1" x14ac:dyDescent="0.25">
      <c r="A820"/>
      <c r="B820"/>
      <c r="C820"/>
      <c r="D820"/>
      <c r="E820"/>
      <c r="F820"/>
      <c r="G820"/>
      <c r="H820"/>
      <c r="I820"/>
      <c r="J820"/>
      <c r="K820"/>
      <c r="L820"/>
      <c r="M820"/>
      <c r="N820"/>
      <c r="O820"/>
      <c r="P820"/>
      <c r="Q820"/>
      <c r="R820"/>
      <c r="S820"/>
      <c r="T820"/>
      <c r="U820"/>
      <c r="V820"/>
      <c r="W820"/>
      <c r="X820"/>
      <c r="Z820" s="243" t="s">
        <v>54</v>
      </c>
      <c r="AA820" s="243" t="s">
        <v>452</v>
      </c>
      <c r="AB820" s="243">
        <v>3201159</v>
      </c>
      <c r="AC820" s="243"/>
      <c r="AD820" s="243"/>
    </row>
    <row r="821" spans="1:30" s="246" customFormat="1" x14ac:dyDescent="0.25">
      <c r="A821"/>
      <c r="B821"/>
      <c r="C821"/>
      <c r="D821"/>
      <c r="E821"/>
      <c r="F821"/>
      <c r="G821"/>
      <c r="H821"/>
      <c r="I821"/>
      <c r="J821"/>
      <c r="K821"/>
      <c r="L821"/>
      <c r="M821"/>
      <c r="N821"/>
      <c r="O821"/>
      <c r="P821"/>
      <c r="Q821"/>
      <c r="R821"/>
      <c r="S821"/>
      <c r="T821"/>
      <c r="U821"/>
      <c r="V821"/>
      <c r="W821"/>
      <c r="X821"/>
      <c r="Z821" s="243" t="s">
        <v>54</v>
      </c>
      <c r="AA821" s="243" t="s">
        <v>477</v>
      </c>
      <c r="AB821" s="243">
        <v>3201209</v>
      </c>
      <c r="AC821" s="243"/>
      <c r="AD821" s="243"/>
    </row>
    <row r="822" spans="1:30" s="246" customFormat="1" x14ac:dyDescent="0.25">
      <c r="A822"/>
      <c r="B822"/>
      <c r="C822"/>
      <c r="D822"/>
      <c r="E822"/>
      <c r="F822"/>
      <c r="G822"/>
      <c r="H822"/>
      <c r="I822"/>
      <c r="J822"/>
      <c r="K822"/>
      <c r="L822"/>
      <c r="M822"/>
      <c r="N822"/>
      <c r="O822"/>
      <c r="P822"/>
      <c r="Q822"/>
      <c r="R822"/>
      <c r="S822"/>
      <c r="T822"/>
      <c r="U822"/>
      <c r="V822"/>
      <c r="W822"/>
      <c r="X822"/>
      <c r="Z822" s="243" t="s">
        <v>54</v>
      </c>
      <c r="AA822" s="243" t="s">
        <v>501</v>
      </c>
      <c r="AB822" s="243">
        <v>3201308</v>
      </c>
      <c r="AC822" s="243"/>
      <c r="AD822" s="243"/>
    </row>
    <row r="823" spans="1:30" s="246" customFormat="1" x14ac:dyDescent="0.25">
      <c r="A823"/>
      <c r="B823"/>
      <c r="C823"/>
      <c r="D823"/>
      <c r="E823"/>
      <c r="F823"/>
      <c r="G823"/>
      <c r="H823"/>
      <c r="I823"/>
      <c r="J823"/>
      <c r="K823"/>
      <c r="L823"/>
      <c r="M823"/>
      <c r="N823"/>
      <c r="O823"/>
      <c r="P823"/>
      <c r="Q823"/>
      <c r="R823"/>
      <c r="S823"/>
      <c r="T823"/>
      <c r="U823"/>
      <c r="V823"/>
      <c r="W823"/>
      <c r="X823"/>
      <c r="Z823" s="243" t="s">
        <v>54</v>
      </c>
      <c r="AA823" s="243" t="s">
        <v>524</v>
      </c>
      <c r="AB823" s="243">
        <v>3201407</v>
      </c>
      <c r="AC823" s="243"/>
      <c r="AD823" s="243"/>
    </row>
    <row r="824" spans="1:30" s="246" customFormat="1" x14ac:dyDescent="0.25">
      <c r="A824"/>
      <c r="B824"/>
      <c r="C824"/>
      <c r="D824"/>
      <c r="E824"/>
      <c r="F824"/>
      <c r="G824"/>
      <c r="H824"/>
      <c r="I824"/>
      <c r="J824"/>
      <c r="K824"/>
      <c r="L824"/>
      <c r="M824"/>
      <c r="N824"/>
      <c r="O824"/>
      <c r="P824"/>
      <c r="Q824"/>
      <c r="R824"/>
      <c r="S824"/>
      <c r="T824"/>
      <c r="U824"/>
      <c r="V824"/>
      <c r="W824"/>
      <c r="X824"/>
      <c r="Z824" s="243" t="s">
        <v>54</v>
      </c>
      <c r="AA824" s="243" t="s">
        <v>548</v>
      </c>
      <c r="AB824" s="243">
        <v>3201506</v>
      </c>
      <c r="AC824" s="243"/>
      <c r="AD824" s="243"/>
    </row>
    <row r="825" spans="1:30" s="246" customFormat="1" x14ac:dyDescent="0.25">
      <c r="A825"/>
      <c r="B825"/>
      <c r="C825"/>
      <c r="D825"/>
      <c r="E825"/>
      <c r="F825"/>
      <c r="G825"/>
      <c r="H825"/>
      <c r="I825"/>
      <c r="J825"/>
      <c r="K825"/>
      <c r="L825"/>
      <c r="M825"/>
      <c r="N825"/>
      <c r="O825"/>
      <c r="P825"/>
      <c r="Q825"/>
      <c r="R825"/>
      <c r="S825"/>
      <c r="T825"/>
      <c r="U825"/>
      <c r="V825"/>
      <c r="W825"/>
      <c r="X825"/>
      <c r="Z825" s="243" t="s">
        <v>54</v>
      </c>
      <c r="AA825" s="243" t="s">
        <v>571</v>
      </c>
      <c r="AB825" s="243">
        <v>3201605</v>
      </c>
      <c r="AC825" s="243"/>
      <c r="AD825" s="243"/>
    </row>
    <row r="826" spans="1:30" s="246" customFormat="1" x14ac:dyDescent="0.25">
      <c r="A826"/>
      <c r="B826"/>
      <c r="C826"/>
      <c r="D826"/>
      <c r="E826"/>
      <c r="F826"/>
      <c r="G826"/>
      <c r="H826"/>
      <c r="I826"/>
      <c r="J826"/>
      <c r="K826"/>
      <c r="L826"/>
      <c r="M826"/>
      <c r="N826"/>
      <c r="O826"/>
      <c r="P826"/>
      <c r="Q826"/>
      <c r="R826"/>
      <c r="S826"/>
      <c r="T826"/>
      <c r="U826"/>
      <c r="V826"/>
      <c r="W826"/>
      <c r="X826"/>
      <c r="Z826" s="243" t="s">
        <v>54</v>
      </c>
      <c r="AA826" s="243" t="s">
        <v>594</v>
      </c>
      <c r="AB826" s="243">
        <v>3201704</v>
      </c>
      <c r="AC826" s="243"/>
      <c r="AD826" s="243"/>
    </row>
    <row r="827" spans="1:30" s="246" customFormat="1" x14ac:dyDescent="0.25">
      <c r="A827"/>
      <c r="B827"/>
      <c r="C827"/>
      <c r="D827"/>
      <c r="E827"/>
      <c r="F827"/>
      <c r="G827"/>
      <c r="H827"/>
      <c r="I827"/>
      <c r="J827"/>
      <c r="K827"/>
      <c r="L827"/>
      <c r="M827"/>
      <c r="N827"/>
      <c r="O827"/>
      <c r="P827"/>
      <c r="Q827"/>
      <c r="R827"/>
      <c r="S827"/>
      <c r="T827"/>
      <c r="U827"/>
      <c r="V827"/>
      <c r="W827"/>
      <c r="X827"/>
      <c r="Z827" s="243" t="s">
        <v>54</v>
      </c>
      <c r="AA827" s="243" t="s">
        <v>617</v>
      </c>
      <c r="AB827" s="243">
        <v>3201803</v>
      </c>
      <c r="AC827" s="243"/>
      <c r="AD827" s="243"/>
    </row>
    <row r="828" spans="1:30" s="246" customFormat="1" x14ac:dyDescent="0.25">
      <c r="A828"/>
      <c r="B828"/>
      <c r="C828"/>
      <c r="D828"/>
      <c r="E828"/>
      <c r="F828"/>
      <c r="G828"/>
      <c r="H828"/>
      <c r="I828"/>
      <c r="J828"/>
      <c r="K828"/>
      <c r="L828"/>
      <c r="M828"/>
      <c r="N828"/>
      <c r="O828"/>
      <c r="P828"/>
      <c r="Q828"/>
      <c r="R828"/>
      <c r="S828"/>
      <c r="T828"/>
      <c r="U828"/>
      <c r="V828"/>
      <c r="W828"/>
      <c r="X828"/>
      <c r="Z828" s="243" t="s">
        <v>54</v>
      </c>
      <c r="AA828" s="243" t="s">
        <v>638</v>
      </c>
      <c r="AB828" s="243">
        <v>3201902</v>
      </c>
      <c r="AC828" s="243"/>
      <c r="AD828" s="243"/>
    </row>
    <row r="829" spans="1:30" s="246" customFormat="1" x14ac:dyDescent="0.25">
      <c r="A829"/>
      <c r="B829"/>
      <c r="C829"/>
      <c r="D829"/>
      <c r="E829"/>
      <c r="F829"/>
      <c r="G829"/>
      <c r="H829"/>
      <c r="I829"/>
      <c r="J829"/>
      <c r="K829"/>
      <c r="L829"/>
      <c r="M829"/>
      <c r="N829"/>
      <c r="O829"/>
      <c r="P829"/>
      <c r="Q829"/>
      <c r="R829"/>
      <c r="S829"/>
      <c r="T829"/>
      <c r="U829"/>
      <c r="V829"/>
      <c r="W829"/>
      <c r="X829"/>
      <c r="Z829" s="243" t="s">
        <v>54</v>
      </c>
      <c r="AA829" s="243" t="s">
        <v>659</v>
      </c>
      <c r="AB829" s="243">
        <v>3202009</v>
      </c>
      <c r="AC829" s="243"/>
      <c r="AD829" s="243"/>
    </row>
    <row r="830" spans="1:30" s="246" customFormat="1" x14ac:dyDescent="0.25">
      <c r="A830"/>
      <c r="B830"/>
      <c r="C830"/>
      <c r="D830"/>
      <c r="E830"/>
      <c r="F830"/>
      <c r="G830"/>
      <c r="H830"/>
      <c r="I830"/>
      <c r="J830"/>
      <c r="K830"/>
      <c r="L830"/>
      <c r="M830"/>
      <c r="N830"/>
      <c r="O830"/>
      <c r="P830"/>
      <c r="Q830"/>
      <c r="R830"/>
      <c r="S830"/>
      <c r="T830"/>
      <c r="U830"/>
      <c r="V830"/>
      <c r="W830"/>
      <c r="X830"/>
      <c r="Z830" s="243" t="s">
        <v>54</v>
      </c>
      <c r="AA830" s="243" t="s">
        <v>680</v>
      </c>
      <c r="AB830" s="243">
        <v>3202108</v>
      </c>
      <c r="AC830" s="243"/>
      <c r="AD830" s="243"/>
    </row>
    <row r="831" spans="1:30" s="246" customFormat="1" x14ac:dyDescent="0.25">
      <c r="A831"/>
      <c r="B831"/>
      <c r="C831"/>
      <c r="D831"/>
      <c r="E831"/>
      <c r="F831"/>
      <c r="G831"/>
      <c r="H831"/>
      <c r="I831"/>
      <c r="J831"/>
      <c r="K831"/>
      <c r="L831"/>
      <c r="M831"/>
      <c r="N831"/>
      <c r="O831"/>
      <c r="P831"/>
      <c r="Q831"/>
      <c r="R831"/>
      <c r="S831"/>
      <c r="T831"/>
      <c r="U831"/>
      <c r="V831"/>
      <c r="W831"/>
      <c r="X831"/>
      <c r="Z831" s="243" t="s">
        <v>54</v>
      </c>
      <c r="AA831" s="243" t="s">
        <v>700</v>
      </c>
      <c r="AB831" s="243">
        <v>3202207</v>
      </c>
      <c r="AC831" s="243"/>
      <c r="AD831" s="243"/>
    </row>
    <row r="832" spans="1:30" s="246" customFormat="1" x14ac:dyDescent="0.25">
      <c r="A832"/>
      <c r="B832"/>
      <c r="C832"/>
      <c r="D832"/>
      <c r="E832"/>
      <c r="F832"/>
      <c r="G832"/>
      <c r="H832"/>
      <c r="I832"/>
      <c r="J832"/>
      <c r="K832"/>
      <c r="L832"/>
      <c r="M832"/>
      <c r="N832"/>
      <c r="O832"/>
      <c r="P832"/>
      <c r="Q832"/>
      <c r="R832"/>
      <c r="S832"/>
      <c r="T832"/>
      <c r="U832"/>
      <c r="V832"/>
      <c r="W832"/>
      <c r="X832"/>
      <c r="Z832" s="243" t="s">
        <v>54</v>
      </c>
      <c r="AA832" s="243" t="s">
        <v>722</v>
      </c>
      <c r="AB832" s="243">
        <v>3202256</v>
      </c>
      <c r="AC832" s="243"/>
      <c r="AD832" s="243"/>
    </row>
    <row r="833" spans="1:30" s="246" customFormat="1" x14ac:dyDescent="0.25">
      <c r="A833"/>
      <c r="B833"/>
      <c r="C833"/>
      <c r="D833"/>
      <c r="E833"/>
      <c r="F833"/>
      <c r="G833"/>
      <c r="H833"/>
      <c r="I833"/>
      <c r="J833"/>
      <c r="K833"/>
      <c r="L833"/>
      <c r="M833"/>
      <c r="N833"/>
      <c r="O833"/>
      <c r="P833"/>
      <c r="Q833"/>
      <c r="R833"/>
      <c r="S833"/>
      <c r="T833"/>
      <c r="U833"/>
      <c r="V833"/>
      <c r="W833"/>
      <c r="X833"/>
      <c r="Z833" s="243" t="s">
        <v>54</v>
      </c>
      <c r="AA833" s="243" t="s">
        <v>744</v>
      </c>
      <c r="AB833" s="243">
        <v>3202306</v>
      </c>
      <c r="AC833" s="243"/>
      <c r="AD833" s="243"/>
    </row>
    <row r="834" spans="1:30" s="246" customFormat="1" x14ac:dyDescent="0.25">
      <c r="A834"/>
      <c r="B834"/>
      <c r="C834"/>
      <c r="D834"/>
      <c r="E834"/>
      <c r="F834"/>
      <c r="G834"/>
      <c r="H834"/>
      <c r="I834"/>
      <c r="J834"/>
      <c r="K834"/>
      <c r="L834"/>
      <c r="M834"/>
      <c r="N834"/>
      <c r="O834"/>
      <c r="P834"/>
      <c r="Q834"/>
      <c r="R834"/>
      <c r="S834"/>
      <c r="T834"/>
      <c r="U834"/>
      <c r="V834"/>
      <c r="W834"/>
      <c r="X834"/>
      <c r="Z834" s="243" t="s">
        <v>54</v>
      </c>
      <c r="AA834" s="243" t="s">
        <v>765</v>
      </c>
      <c r="AB834" s="243">
        <v>3202405</v>
      </c>
      <c r="AC834" s="243"/>
      <c r="AD834" s="243"/>
    </row>
    <row r="835" spans="1:30" s="246" customFormat="1" x14ac:dyDescent="0.25">
      <c r="A835"/>
      <c r="B835"/>
      <c r="C835"/>
      <c r="D835"/>
      <c r="E835"/>
      <c r="F835"/>
      <c r="G835"/>
      <c r="H835"/>
      <c r="I835"/>
      <c r="J835"/>
      <c r="K835"/>
      <c r="L835"/>
      <c r="M835"/>
      <c r="N835"/>
      <c r="O835"/>
      <c r="P835"/>
      <c r="Q835"/>
      <c r="R835"/>
      <c r="S835"/>
      <c r="T835"/>
      <c r="U835"/>
      <c r="V835"/>
      <c r="W835"/>
      <c r="X835"/>
      <c r="Z835" s="243" t="s">
        <v>54</v>
      </c>
      <c r="AA835" s="243" t="s">
        <v>788</v>
      </c>
      <c r="AB835" s="243">
        <v>3202454</v>
      </c>
      <c r="AC835" s="243"/>
      <c r="AD835" s="243"/>
    </row>
    <row r="836" spans="1:30" s="246" customFormat="1" x14ac:dyDescent="0.25">
      <c r="A836"/>
      <c r="B836"/>
      <c r="C836"/>
      <c r="D836"/>
      <c r="E836"/>
      <c r="F836"/>
      <c r="G836"/>
      <c r="H836"/>
      <c r="I836"/>
      <c r="J836"/>
      <c r="K836"/>
      <c r="L836"/>
      <c r="M836"/>
      <c r="N836"/>
      <c r="O836"/>
      <c r="P836"/>
      <c r="Q836"/>
      <c r="R836"/>
      <c r="S836"/>
      <c r="T836"/>
      <c r="U836"/>
      <c r="V836"/>
      <c r="W836"/>
      <c r="X836"/>
      <c r="Z836" s="243" t="s">
        <v>54</v>
      </c>
      <c r="AA836" s="243" t="s">
        <v>809</v>
      </c>
      <c r="AB836" s="243">
        <v>3202504</v>
      </c>
      <c r="AC836" s="243"/>
      <c r="AD836" s="243"/>
    </row>
    <row r="837" spans="1:30" s="246" customFormat="1" x14ac:dyDescent="0.25">
      <c r="A837"/>
      <c r="B837"/>
      <c r="C837"/>
      <c r="D837"/>
      <c r="E837"/>
      <c r="F837"/>
      <c r="G837"/>
      <c r="H837"/>
      <c r="I837"/>
      <c r="J837"/>
      <c r="K837"/>
      <c r="L837"/>
      <c r="M837"/>
      <c r="N837"/>
      <c r="O837"/>
      <c r="P837"/>
      <c r="Q837"/>
      <c r="R837"/>
      <c r="S837"/>
      <c r="T837"/>
      <c r="U837"/>
      <c r="V837"/>
      <c r="W837"/>
      <c r="X837"/>
      <c r="Z837" s="243" t="s">
        <v>54</v>
      </c>
      <c r="AA837" s="243" t="s">
        <v>830</v>
      </c>
      <c r="AB837" s="243">
        <v>3202553</v>
      </c>
      <c r="AC837" s="243"/>
      <c r="AD837" s="243"/>
    </row>
    <row r="838" spans="1:30" s="246" customFormat="1" x14ac:dyDescent="0.25">
      <c r="A838"/>
      <c r="B838"/>
      <c r="C838"/>
      <c r="D838"/>
      <c r="E838"/>
      <c r="F838"/>
      <c r="G838"/>
      <c r="H838"/>
      <c r="I838"/>
      <c r="J838"/>
      <c r="K838"/>
      <c r="L838"/>
      <c r="M838"/>
      <c r="N838"/>
      <c r="O838"/>
      <c r="P838"/>
      <c r="Q838"/>
      <c r="R838"/>
      <c r="S838"/>
      <c r="T838"/>
      <c r="U838"/>
      <c r="V838"/>
      <c r="W838"/>
      <c r="X838"/>
      <c r="Z838" s="243" t="s">
        <v>54</v>
      </c>
      <c r="AA838" s="243" t="s">
        <v>852</v>
      </c>
      <c r="AB838" s="243">
        <v>3202603</v>
      </c>
      <c r="AC838" s="243"/>
      <c r="AD838" s="243"/>
    </row>
    <row r="839" spans="1:30" s="246" customFormat="1" x14ac:dyDescent="0.25">
      <c r="A839"/>
      <c r="B839"/>
      <c r="C839"/>
      <c r="D839"/>
      <c r="E839"/>
      <c r="F839"/>
      <c r="G839"/>
      <c r="H839"/>
      <c r="I839"/>
      <c r="J839"/>
      <c r="K839"/>
      <c r="L839"/>
      <c r="M839"/>
      <c r="N839"/>
      <c r="O839"/>
      <c r="P839"/>
      <c r="Q839"/>
      <c r="R839"/>
      <c r="S839"/>
      <c r="T839"/>
      <c r="U839"/>
      <c r="V839"/>
      <c r="W839"/>
      <c r="X839"/>
      <c r="Z839" s="243" t="s">
        <v>54</v>
      </c>
      <c r="AA839" s="243" t="s">
        <v>874</v>
      </c>
      <c r="AB839" s="243">
        <v>3202652</v>
      </c>
      <c r="AC839" s="243"/>
      <c r="AD839" s="243"/>
    </row>
    <row r="840" spans="1:30" s="246" customFormat="1" x14ac:dyDescent="0.25">
      <c r="A840"/>
      <c r="B840"/>
      <c r="C840"/>
      <c r="D840"/>
      <c r="E840"/>
      <c r="F840"/>
      <c r="G840"/>
      <c r="H840"/>
      <c r="I840"/>
      <c r="J840"/>
      <c r="K840"/>
      <c r="L840"/>
      <c r="M840"/>
      <c r="N840"/>
      <c r="O840"/>
      <c r="P840"/>
      <c r="Q840"/>
      <c r="R840"/>
      <c r="S840"/>
      <c r="T840"/>
      <c r="U840"/>
      <c r="V840"/>
      <c r="W840"/>
      <c r="X840"/>
      <c r="Z840" s="243" t="s">
        <v>54</v>
      </c>
      <c r="AA840" s="243" t="s">
        <v>896</v>
      </c>
      <c r="AB840" s="243">
        <v>3202702</v>
      </c>
      <c r="AC840" s="243"/>
      <c r="AD840" s="243"/>
    </row>
    <row r="841" spans="1:30" s="246" customFormat="1" x14ac:dyDescent="0.25">
      <c r="A841"/>
      <c r="B841"/>
      <c r="C841"/>
      <c r="D841"/>
      <c r="E841"/>
      <c r="F841"/>
      <c r="G841"/>
      <c r="H841"/>
      <c r="I841"/>
      <c r="J841"/>
      <c r="K841"/>
      <c r="L841"/>
      <c r="M841"/>
      <c r="N841"/>
      <c r="O841"/>
      <c r="P841"/>
      <c r="Q841"/>
      <c r="R841"/>
      <c r="S841"/>
      <c r="T841"/>
      <c r="U841"/>
      <c r="V841"/>
      <c r="W841"/>
      <c r="X841"/>
      <c r="Z841" s="243" t="s">
        <v>54</v>
      </c>
      <c r="AA841" s="243" t="s">
        <v>919</v>
      </c>
      <c r="AB841" s="243">
        <v>3202801</v>
      </c>
      <c r="AC841" s="243"/>
      <c r="AD841" s="243"/>
    </row>
    <row r="842" spans="1:30" s="246" customFormat="1" x14ac:dyDescent="0.25">
      <c r="A842"/>
      <c r="B842"/>
      <c r="C842"/>
      <c r="D842"/>
      <c r="E842"/>
      <c r="F842"/>
      <c r="G842"/>
      <c r="H842"/>
      <c r="I842"/>
      <c r="J842"/>
      <c r="K842"/>
      <c r="L842"/>
      <c r="M842"/>
      <c r="N842"/>
      <c r="O842"/>
      <c r="P842"/>
      <c r="Q842"/>
      <c r="R842"/>
      <c r="S842"/>
      <c r="T842"/>
      <c r="U842"/>
      <c r="V842"/>
      <c r="W842"/>
      <c r="X842"/>
      <c r="Z842" s="243" t="s">
        <v>54</v>
      </c>
      <c r="AA842" s="243" t="s">
        <v>942</v>
      </c>
      <c r="AB842" s="243">
        <v>3202900</v>
      </c>
      <c r="AC842" s="243"/>
      <c r="AD842" s="243"/>
    </row>
    <row r="843" spans="1:30" s="246" customFormat="1" x14ac:dyDescent="0.25">
      <c r="A843"/>
      <c r="B843"/>
      <c r="C843"/>
      <c r="D843"/>
      <c r="E843"/>
      <c r="F843"/>
      <c r="G843"/>
      <c r="H843"/>
      <c r="I843"/>
      <c r="J843"/>
      <c r="K843"/>
      <c r="L843"/>
      <c r="M843"/>
      <c r="N843"/>
      <c r="O843"/>
      <c r="P843"/>
      <c r="Q843"/>
      <c r="R843"/>
      <c r="S843"/>
      <c r="T843"/>
      <c r="U843"/>
      <c r="V843"/>
      <c r="W843"/>
      <c r="X843"/>
      <c r="Z843" s="243" t="s">
        <v>54</v>
      </c>
      <c r="AA843" s="243" t="s">
        <v>964</v>
      </c>
      <c r="AB843" s="243">
        <v>3203007</v>
      </c>
      <c r="AC843" s="243"/>
      <c r="AD843" s="243"/>
    </row>
    <row r="844" spans="1:30" s="246" customFormat="1" x14ac:dyDescent="0.25">
      <c r="A844"/>
      <c r="B844"/>
      <c r="C844"/>
      <c r="D844"/>
      <c r="E844"/>
      <c r="F844"/>
      <c r="G844"/>
      <c r="H844"/>
      <c r="I844"/>
      <c r="J844"/>
      <c r="K844"/>
      <c r="L844"/>
      <c r="M844"/>
      <c r="N844"/>
      <c r="O844"/>
      <c r="P844"/>
      <c r="Q844"/>
      <c r="R844"/>
      <c r="S844"/>
      <c r="T844"/>
      <c r="U844"/>
      <c r="V844"/>
      <c r="W844"/>
      <c r="X844"/>
      <c r="Z844" s="243" t="s">
        <v>54</v>
      </c>
      <c r="AA844" s="243" t="s">
        <v>986</v>
      </c>
      <c r="AB844" s="243">
        <v>3203056</v>
      </c>
      <c r="AC844" s="243"/>
      <c r="AD844" s="243"/>
    </row>
    <row r="845" spans="1:30" s="246" customFormat="1" x14ac:dyDescent="0.25">
      <c r="A845"/>
      <c r="B845"/>
      <c r="C845"/>
      <c r="D845"/>
      <c r="E845"/>
      <c r="F845"/>
      <c r="G845"/>
      <c r="H845"/>
      <c r="I845"/>
      <c r="J845"/>
      <c r="K845"/>
      <c r="L845"/>
      <c r="M845"/>
      <c r="N845"/>
      <c r="O845"/>
      <c r="P845"/>
      <c r="Q845"/>
      <c r="R845"/>
      <c r="S845"/>
      <c r="T845"/>
      <c r="U845"/>
      <c r="V845"/>
      <c r="W845"/>
      <c r="X845"/>
      <c r="Z845" s="243" t="s">
        <v>54</v>
      </c>
      <c r="AA845" s="243" t="s">
        <v>1009</v>
      </c>
      <c r="AB845" s="243">
        <v>3203106</v>
      </c>
      <c r="AC845" s="243"/>
      <c r="AD845" s="243"/>
    </row>
    <row r="846" spans="1:30" s="246" customFormat="1" x14ac:dyDescent="0.25">
      <c r="A846"/>
      <c r="B846"/>
      <c r="C846"/>
      <c r="D846"/>
      <c r="E846"/>
      <c r="F846"/>
      <c r="G846"/>
      <c r="H846"/>
      <c r="I846"/>
      <c r="J846"/>
      <c r="K846"/>
      <c r="L846"/>
      <c r="M846"/>
      <c r="N846"/>
      <c r="O846"/>
      <c r="P846"/>
      <c r="Q846"/>
      <c r="R846"/>
      <c r="S846"/>
      <c r="T846"/>
      <c r="U846"/>
      <c r="V846"/>
      <c r="W846"/>
      <c r="X846"/>
      <c r="Z846" s="243" t="s">
        <v>54</v>
      </c>
      <c r="AA846" s="243" t="s">
        <v>1031</v>
      </c>
      <c r="AB846" s="243">
        <v>3203130</v>
      </c>
      <c r="AC846" s="243"/>
      <c r="AD846" s="243"/>
    </row>
    <row r="847" spans="1:30" s="246" customFormat="1" x14ac:dyDescent="0.25">
      <c r="A847"/>
      <c r="B847"/>
      <c r="C847"/>
      <c r="D847"/>
      <c r="E847"/>
      <c r="F847"/>
      <c r="G847"/>
      <c r="H847"/>
      <c r="I847"/>
      <c r="J847"/>
      <c r="K847"/>
      <c r="L847"/>
      <c r="M847"/>
      <c r="N847"/>
      <c r="O847"/>
      <c r="P847"/>
      <c r="Q847"/>
      <c r="R847"/>
      <c r="S847"/>
      <c r="T847"/>
      <c r="U847"/>
      <c r="V847"/>
      <c r="W847"/>
      <c r="X847"/>
      <c r="Z847" s="243" t="s">
        <v>54</v>
      </c>
      <c r="AA847" s="243" t="s">
        <v>1053</v>
      </c>
      <c r="AB847" s="243">
        <v>3203163</v>
      </c>
      <c r="AC847" s="243"/>
      <c r="AD847" s="243"/>
    </row>
    <row r="848" spans="1:30" s="246" customFormat="1" x14ac:dyDescent="0.25">
      <c r="A848"/>
      <c r="B848"/>
      <c r="C848"/>
      <c r="D848"/>
      <c r="E848"/>
      <c r="F848"/>
      <c r="G848"/>
      <c r="H848"/>
      <c r="I848"/>
      <c r="J848"/>
      <c r="K848"/>
      <c r="L848"/>
      <c r="M848"/>
      <c r="N848"/>
      <c r="O848"/>
      <c r="P848"/>
      <c r="Q848"/>
      <c r="R848"/>
      <c r="S848"/>
      <c r="T848"/>
      <c r="U848"/>
      <c r="V848"/>
      <c r="W848"/>
      <c r="X848"/>
      <c r="Z848" s="243" t="s">
        <v>54</v>
      </c>
      <c r="AA848" s="243" t="s">
        <v>1075</v>
      </c>
      <c r="AB848" s="243">
        <v>3203205</v>
      </c>
      <c r="AC848" s="243"/>
      <c r="AD848" s="243"/>
    </row>
    <row r="849" spans="1:30" s="246" customFormat="1" x14ac:dyDescent="0.25">
      <c r="A849"/>
      <c r="B849"/>
      <c r="C849"/>
      <c r="D849"/>
      <c r="E849"/>
      <c r="F849"/>
      <c r="G849"/>
      <c r="H849"/>
      <c r="I849"/>
      <c r="J849"/>
      <c r="K849"/>
      <c r="L849"/>
      <c r="M849"/>
      <c r="N849"/>
      <c r="O849"/>
      <c r="P849"/>
      <c r="Q849"/>
      <c r="R849"/>
      <c r="S849"/>
      <c r="T849"/>
      <c r="U849"/>
      <c r="V849"/>
      <c r="W849"/>
      <c r="X849"/>
      <c r="Z849" s="243" t="s">
        <v>54</v>
      </c>
      <c r="AA849" s="243" t="s">
        <v>1097</v>
      </c>
      <c r="AB849" s="243">
        <v>3203304</v>
      </c>
      <c r="AC849" s="243"/>
      <c r="AD849" s="243"/>
    </row>
    <row r="850" spans="1:30" s="246" customFormat="1" x14ac:dyDescent="0.25">
      <c r="A850"/>
      <c r="B850"/>
      <c r="C850"/>
      <c r="D850"/>
      <c r="E850"/>
      <c r="F850"/>
      <c r="G850"/>
      <c r="H850"/>
      <c r="I850"/>
      <c r="J850"/>
      <c r="K850"/>
      <c r="L850"/>
      <c r="M850"/>
      <c r="N850"/>
      <c r="O850"/>
      <c r="P850"/>
      <c r="Q850"/>
      <c r="R850"/>
      <c r="S850"/>
      <c r="T850"/>
      <c r="U850"/>
      <c r="V850"/>
      <c r="W850"/>
      <c r="X850"/>
      <c r="Z850" s="243" t="s">
        <v>54</v>
      </c>
      <c r="AA850" s="243" t="s">
        <v>1120</v>
      </c>
      <c r="AB850" s="243">
        <v>3203320</v>
      </c>
      <c r="AC850" s="243"/>
      <c r="AD850" s="243"/>
    </row>
    <row r="851" spans="1:30" s="246" customFormat="1" x14ac:dyDescent="0.25">
      <c r="A851"/>
      <c r="B851"/>
      <c r="C851"/>
      <c r="D851"/>
      <c r="E851"/>
      <c r="F851"/>
      <c r="G851"/>
      <c r="H851"/>
      <c r="I851"/>
      <c r="J851"/>
      <c r="K851"/>
      <c r="L851"/>
      <c r="M851"/>
      <c r="N851"/>
      <c r="O851"/>
      <c r="P851"/>
      <c r="Q851"/>
      <c r="R851"/>
      <c r="S851"/>
      <c r="T851"/>
      <c r="U851"/>
      <c r="V851"/>
      <c r="W851"/>
      <c r="X851"/>
      <c r="Z851" s="243" t="s">
        <v>54</v>
      </c>
      <c r="AA851" s="243" t="s">
        <v>1143</v>
      </c>
      <c r="AB851" s="243">
        <v>3203346</v>
      </c>
      <c r="AC851" s="243"/>
      <c r="AD851" s="243"/>
    </row>
    <row r="852" spans="1:30" s="246" customFormat="1" x14ac:dyDescent="0.25">
      <c r="A852"/>
      <c r="B852"/>
      <c r="C852"/>
      <c r="D852"/>
      <c r="E852"/>
      <c r="F852"/>
      <c r="G852"/>
      <c r="H852"/>
      <c r="I852"/>
      <c r="J852"/>
      <c r="K852"/>
      <c r="L852"/>
      <c r="M852"/>
      <c r="N852"/>
      <c r="O852"/>
      <c r="P852"/>
      <c r="Q852"/>
      <c r="R852"/>
      <c r="S852"/>
      <c r="T852"/>
      <c r="U852"/>
      <c r="V852"/>
      <c r="W852"/>
      <c r="X852"/>
      <c r="Z852" s="243" t="s">
        <v>54</v>
      </c>
      <c r="AA852" s="243" t="s">
        <v>1166</v>
      </c>
      <c r="AB852" s="243">
        <v>3203353</v>
      </c>
      <c r="AC852" s="243"/>
      <c r="AD852" s="243"/>
    </row>
    <row r="853" spans="1:30" s="246" customFormat="1" x14ac:dyDescent="0.25">
      <c r="A853"/>
      <c r="B853"/>
      <c r="C853"/>
      <c r="D853"/>
      <c r="E853"/>
      <c r="F853"/>
      <c r="G853"/>
      <c r="H853"/>
      <c r="I853"/>
      <c r="J853"/>
      <c r="K853"/>
      <c r="L853"/>
      <c r="M853"/>
      <c r="N853"/>
      <c r="O853"/>
      <c r="P853"/>
      <c r="Q853"/>
      <c r="R853"/>
      <c r="S853"/>
      <c r="T853"/>
      <c r="U853"/>
      <c r="V853"/>
      <c r="W853"/>
      <c r="X853"/>
      <c r="Z853" s="243" t="s">
        <v>54</v>
      </c>
      <c r="AA853" s="243" t="s">
        <v>1189</v>
      </c>
      <c r="AB853" s="243">
        <v>3203403</v>
      </c>
      <c r="AC853" s="243"/>
      <c r="AD853" s="243"/>
    </row>
    <row r="854" spans="1:30" s="246" customFormat="1" x14ac:dyDescent="0.25">
      <c r="A854"/>
      <c r="B854"/>
      <c r="C854"/>
      <c r="D854"/>
      <c r="E854"/>
      <c r="F854"/>
      <c r="G854"/>
      <c r="H854"/>
      <c r="I854"/>
      <c r="J854"/>
      <c r="K854"/>
      <c r="L854"/>
      <c r="M854"/>
      <c r="N854"/>
      <c r="O854"/>
      <c r="P854"/>
      <c r="Q854"/>
      <c r="R854"/>
      <c r="S854"/>
      <c r="T854"/>
      <c r="U854"/>
      <c r="V854"/>
      <c r="W854"/>
      <c r="X854"/>
      <c r="Z854" s="243" t="s">
        <v>54</v>
      </c>
      <c r="AA854" s="243" t="s">
        <v>1211</v>
      </c>
      <c r="AB854" s="243">
        <v>3203502</v>
      </c>
      <c r="AC854" s="243"/>
      <c r="AD854" s="243"/>
    </row>
    <row r="855" spans="1:30" s="246" customFormat="1" x14ac:dyDescent="0.25">
      <c r="A855"/>
      <c r="B855"/>
      <c r="C855"/>
      <c r="D855"/>
      <c r="E855"/>
      <c r="F855"/>
      <c r="G855"/>
      <c r="H855"/>
      <c r="I855"/>
      <c r="J855"/>
      <c r="K855"/>
      <c r="L855"/>
      <c r="M855"/>
      <c r="N855"/>
      <c r="O855"/>
      <c r="P855"/>
      <c r="Q855"/>
      <c r="R855"/>
      <c r="S855"/>
      <c r="T855"/>
      <c r="U855"/>
      <c r="V855"/>
      <c r="W855"/>
      <c r="X855"/>
      <c r="Z855" s="243" t="s">
        <v>54</v>
      </c>
      <c r="AA855" s="243" t="s">
        <v>1232</v>
      </c>
      <c r="AB855" s="243">
        <v>3203601</v>
      </c>
      <c r="AC855" s="243"/>
      <c r="AD855" s="243"/>
    </row>
    <row r="856" spans="1:30" s="246" customFormat="1" x14ac:dyDescent="0.25">
      <c r="A856"/>
      <c r="B856"/>
      <c r="C856"/>
      <c r="D856"/>
      <c r="E856"/>
      <c r="F856"/>
      <c r="G856"/>
      <c r="H856"/>
      <c r="I856"/>
      <c r="J856"/>
      <c r="K856"/>
      <c r="L856"/>
      <c r="M856"/>
      <c r="N856"/>
      <c r="O856"/>
      <c r="P856"/>
      <c r="Q856"/>
      <c r="R856"/>
      <c r="S856"/>
      <c r="T856"/>
      <c r="U856"/>
      <c r="V856"/>
      <c r="W856"/>
      <c r="X856"/>
      <c r="Z856" s="243" t="s">
        <v>54</v>
      </c>
      <c r="AA856" s="243" t="s">
        <v>1255</v>
      </c>
      <c r="AB856" s="243">
        <v>3203700</v>
      </c>
      <c r="AC856" s="243"/>
      <c r="AD856" s="243"/>
    </row>
    <row r="857" spans="1:30" s="246" customFormat="1" x14ac:dyDescent="0.25">
      <c r="A857"/>
      <c r="B857"/>
      <c r="C857"/>
      <c r="D857"/>
      <c r="E857"/>
      <c r="F857"/>
      <c r="G857"/>
      <c r="H857"/>
      <c r="I857"/>
      <c r="J857"/>
      <c r="K857"/>
      <c r="L857"/>
      <c r="M857"/>
      <c r="N857"/>
      <c r="O857"/>
      <c r="P857"/>
      <c r="Q857"/>
      <c r="R857"/>
      <c r="S857"/>
      <c r="T857"/>
      <c r="U857"/>
      <c r="V857"/>
      <c r="W857"/>
      <c r="X857"/>
      <c r="Z857" s="243" t="s">
        <v>54</v>
      </c>
      <c r="AA857" s="243" t="s">
        <v>1278</v>
      </c>
      <c r="AB857" s="243">
        <v>3203809</v>
      </c>
      <c r="AC857" s="243"/>
      <c r="AD857" s="243"/>
    </row>
    <row r="858" spans="1:30" s="246" customFormat="1" x14ac:dyDescent="0.25">
      <c r="A858"/>
      <c r="B858"/>
      <c r="C858"/>
      <c r="D858"/>
      <c r="E858"/>
      <c r="F858"/>
      <c r="G858"/>
      <c r="H858"/>
      <c r="I858"/>
      <c r="J858"/>
      <c r="K858"/>
      <c r="L858"/>
      <c r="M858"/>
      <c r="N858"/>
      <c r="O858"/>
      <c r="P858"/>
      <c r="Q858"/>
      <c r="R858"/>
      <c r="S858"/>
      <c r="T858"/>
      <c r="U858"/>
      <c r="V858"/>
      <c r="W858"/>
      <c r="X858"/>
      <c r="Z858" s="243" t="s">
        <v>54</v>
      </c>
      <c r="AA858" s="243" t="s">
        <v>1299</v>
      </c>
      <c r="AB858" s="243">
        <v>3203908</v>
      </c>
      <c r="AC858" s="243"/>
      <c r="AD858" s="243"/>
    </row>
    <row r="859" spans="1:30" s="246" customFormat="1" x14ac:dyDescent="0.25">
      <c r="A859"/>
      <c r="B859"/>
      <c r="C859"/>
      <c r="D859"/>
      <c r="E859"/>
      <c r="F859"/>
      <c r="G859"/>
      <c r="H859"/>
      <c r="I859"/>
      <c r="J859"/>
      <c r="K859"/>
      <c r="L859"/>
      <c r="M859"/>
      <c r="N859"/>
      <c r="O859"/>
      <c r="P859"/>
      <c r="Q859"/>
      <c r="R859"/>
      <c r="S859"/>
      <c r="T859"/>
      <c r="U859"/>
      <c r="V859"/>
      <c r="W859"/>
      <c r="X859"/>
      <c r="Z859" s="243" t="s">
        <v>54</v>
      </c>
      <c r="AA859" s="243" t="s">
        <v>1321</v>
      </c>
      <c r="AB859" s="243">
        <v>3204005</v>
      </c>
      <c r="AC859" s="243"/>
      <c r="AD859" s="243"/>
    </row>
    <row r="860" spans="1:30" s="246" customFormat="1" x14ac:dyDescent="0.25">
      <c r="A860"/>
      <c r="B860"/>
      <c r="C860"/>
      <c r="D860"/>
      <c r="E860"/>
      <c r="F860"/>
      <c r="G860"/>
      <c r="H860"/>
      <c r="I860"/>
      <c r="J860"/>
      <c r="K860"/>
      <c r="L860"/>
      <c r="M860"/>
      <c r="N860"/>
      <c r="O860"/>
      <c r="P860"/>
      <c r="Q860"/>
      <c r="R860"/>
      <c r="S860"/>
      <c r="T860"/>
      <c r="U860"/>
      <c r="V860"/>
      <c r="W860"/>
      <c r="X860"/>
      <c r="Z860" s="243" t="s">
        <v>54</v>
      </c>
      <c r="AA860" s="243" t="s">
        <v>1343</v>
      </c>
      <c r="AB860" s="243">
        <v>3204054</v>
      </c>
      <c r="AC860" s="243"/>
      <c r="AD860" s="243"/>
    </row>
    <row r="861" spans="1:30" s="246" customFormat="1" x14ac:dyDescent="0.25">
      <c r="A861"/>
      <c r="B861"/>
      <c r="C861"/>
      <c r="D861"/>
      <c r="E861"/>
      <c r="F861"/>
      <c r="G861"/>
      <c r="H861"/>
      <c r="I861"/>
      <c r="J861"/>
      <c r="K861"/>
      <c r="L861"/>
      <c r="M861"/>
      <c r="N861"/>
      <c r="O861"/>
      <c r="P861"/>
      <c r="Q861"/>
      <c r="R861"/>
      <c r="S861"/>
      <c r="T861"/>
      <c r="U861"/>
      <c r="V861"/>
      <c r="W861"/>
      <c r="X861"/>
      <c r="Z861" s="243" t="s">
        <v>54</v>
      </c>
      <c r="AA861" s="243" t="s">
        <v>1364</v>
      </c>
      <c r="AB861" s="243">
        <v>3204104</v>
      </c>
      <c r="AC861" s="243"/>
      <c r="AD861" s="243"/>
    </row>
    <row r="862" spans="1:30" s="246" customFormat="1" x14ac:dyDescent="0.25">
      <c r="A862"/>
      <c r="B862"/>
      <c r="C862"/>
      <c r="D862"/>
      <c r="E862"/>
      <c r="F862"/>
      <c r="G862"/>
      <c r="H862"/>
      <c r="I862"/>
      <c r="J862"/>
      <c r="K862"/>
      <c r="L862"/>
      <c r="M862"/>
      <c r="N862"/>
      <c r="O862"/>
      <c r="P862"/>
      <c r="Q862"/>
      <c r="R862"/>
      <c r="S862"/>
      <c r="T862"/>
      <c r="U862"/>
      <c r="V862"/>
      <c r="W862"/>
      <c r="X862"/>
      <c r="Z862" s="243" t="s">
        <v>54</v>
      </c>
      <c r="AA862" s="243" t="s">
        <v>1386</v>
      </c>
      <c r="AB862" s="243">
        <v>3204203</v>
      </c>
      <c r="AC862" s="243"/>
      <c r="AD862" s="243"/>
    </row>
    <row r="863" spans="1:30" s="246" customFormat="1" x14ac:dyDescent="0.25">
      <c r="A863"/>
      <c r="B863"/>
      <c r="C863"/>
      <c r="D863"/>
      <c r="E863"/>
      <c r="F863"/>
      <c r="G863"/>
      <c r="H863"/>
      <c r="I863"/>
      <c r="J863"/>
      <c r="K863"/>
      <c r="L863"/>
      <c r="M863"/>
      <c r="N863"/>
      <c r="O863"/>
      <c r="P863"/>
      <c r="Q863"/>
      <c r="R863"/>
      <c r="S863"/>
      <c r="T863"/>
      <c r="U863"/>
      <c r="V863"/>
      <c r="W863"/>
      <c r="X863"/>
      <c r="Z863" s="243" t="s">
        <v>54</v>
      </c>
      <c r="AA863" s="243" t="s">
        <v>1408</v>
      </c>
      <c r="AB863" s="243">
        <v>3204252</v>
      </c>
      <c r="AC863" s="243"/>
      <c r="AD863" s="243"/>
    </row>
    <row r="864" spans="1:30" s="246" customFormat="1" x14ac:dyDescent="0.25">
      <c r="A864"/>
      <c r="B864"/>
      <c r="C864"/>
      <c r="D864"/>
      <c r="E864"/>
      <c r="F864"/>
      <c r="G864"/>
      <c r="H864"/>
      <c r="I864"/>
      <c r="J864"/>
      <c r="K864"/>
      <c r="L864"/>
      <c r="M864"/>
      <c r="N864"/>
      <c r="O864"/>
      <c r="P864"/>
      <c r="Q864"/>
      <c r="R864"/>
      <c r="S864"/>
      <c r="T864"/>
      <c r="U864"/>
      <c r="V864"/>
      <c r="W864"/>
      <c r="X864"/>
      <c r="Z864" s="243" t="s">
        <v>54</v>
      </c>
      <c r="AA864" s="243" t="s">
        <v>1430</v>
      </c>
      <c r="AB864" s="243">
        <v>3204302</v>
      </c>
      <c r="AC864" s="243"/>
      <c r="AD864" s="243"/>
    </row>
    <row r="865" spans="1:30" s="246" customFormat="1" x14ac:dyDescent="0.25">
      <c r="A865"/>
      <c r="B865"/>
      <c r="C865"/>
      <c r="D865"/>
      <c r="E865"/>
      <c r="F865"/>
      <c r="G865"/>
      <c r="H865"/>
      <c r="I865"/>
      <c r="J865"/>
      <c r="K865"/>
      <c r="L865"/>
      <c r="M865"/>
      <c r="N865"/>
      <c r="O865"/>
      <c r="P865"/>
      <c r="Q865"/>
      <c r="R865"/>
      <c r="S865"/>
      <c r="T865"/>
      <c r="U865"/>
      <c r="V865"/>
      <c r="W865"/>
      <c r="X865"/>
      <c r="Z865" s="243" t="s">
        <v>54</v>
      </c>
      <c r="AA865" s="243" t="s">
        <v>1451</v>
      </c>
      <c r="AB865" s="243">
        <v>3204351</v>
      </c>
      <c r="AC865" s="243"/>
      <c r="AD865" s="243"/>
    </row>
    <row r="866" spans="1:30" s="246" customFormat="1" x14ac:dyDescent="0.25">
      <c r="A866"/>
      <c r="B866"/>
      <c r="C866"/>
      <c r="D866"/>
      <c r="E866"/>
      <c r="F866"/>
      <c r="G866"/>
      <c r="H866"/>
      <c r="I866"/>
      <c r="J866"/>
      <c r="K866"/>
      <c r="L866"/>
      <c r="M866"/>
      <c r="N866"/>
      <c r="O866"/>
      <c r="P866"/>
      <c r="Q866"/>
      <c r="R866"/>
      <c r="S866"/>
      <c r="T866"/>
      <c r="U866"/>
      <c r="V866"/>
      <c r="W866"/>
      <c r="X866"/>
      <c r="Z866" s="243" t="s">
        <v>54</v>
      </c>
      <c r="AA866" s="243" t="s">
        <v>1471</v>
      </c>
      <c r="AB866" s="243">
        <v>3204401</v>
      </c>
      <c r="AC866" s="243"/>
      <c r="AD866" s="243"/>
    </row>
    <row r="867" spans="1:30" s="246" customFormat="1" x14ac:dyDescent="0.25">
      <c r="A867"/>
      <c r="B867"/>
      <c r="C867"/>
      <c r="D867"/>
      <c r="E867"/>
      <c r="F867"/>
      <c r="G867"/>
      <c r="H867"/>
      <c r="I867"/>
      <c r="J867"/>
      <c r="K867"/>
      <c r="L867"/>
      <c r="M867"/>
      <c r="N867"/>
      <c r="O867"/>
      <c r="P867"/>
      <c r="Q867"/>
      <c r="R867"/>
      <c r="S867"/>
      <c r="T867"/>
      <c r="U867"/>
      <c r="V867"/>
      <c r="W867"/>
      <c r="X867"/>
      <c r="Z867" s="243" t="s">
        <v>54</v>
      </c>
      <c r="AA867" s="243" t="s">
        <v>1493</v>
      </c>
      <c r="AB867" s="243">
        <v>3204500</v>
      </c>
      <c r="AC867" s="243"/>
      <c r="AD867" s="243"/>
    </row>
    <row r="868" spans="1:30" s="246" customFormat="1" x14ac:dyDescent="0.25">
      <c r="A868"/>
      <c r="B868"/>
      <c r="C868"/>
      <c r="D868"/>
      <c r="E868"/>
      <c r="F868"/>
      <c r="G868"/>
      <c r="H868"/>
      <c r="I868"/>
      <c r="J868"/>
      <c r="K868"/>
      <c r="L868"/>
      <c r="M868"/>
      <c r="N868"/>
      <c r="O868"/>
      <c r="P868"/>
      <c r="Q868"/>
      <c r="R868"/>
      <c r="S868"/>
      <c r="T868"/>
      <c r="U868"/>
      <c r="V868"/>
      <c r="W868"/>
      <c r="X868"/>
      <c r="Z868" s="243" t="s">
        <v>54</v>
      </c>
      <c r="AA868" s="243" t="s">
        <v>1513</v>
      </c>
      <c r="AB868" s="243">
        <v>3204559</v>
      </c>
      <c r="AC868" s="243"/>
      <c r="AD868" s="243"/>
    </row>
    <row r="869" spans="1:30" s="246" customFormat="1" x14ac:dyDescent="0.25">
      <c r="A869"/>
      <c r="B869"/>
      <c r="C869"/>
      <c r="D869"/>
      <c r="E869"/>
      <c r="F869"/>
      <c r="G869"/>
      <c r="H869"/>
      <c r="I869"/>
      <c r="J869"/>
      <c r="K869"/>
      <c r="L869"/>
      <c r="M869"/>
      <c r="N869"/>
      <c r="O869"/>
      <c r="P869"/>
      <c r="Q869"/>
      <c r="R869"/>
      <c r="S869"/>
      <c r="T869"/>
      <c r="U869"/>
      <c r="V869"/>
      <c r="W869"/>
      <c r="X869"/>
      <c r="Z869" s="243" t="s">
        <v>54</v>
      </c>
      <c r="AA869" s="243" t="s">
        <v>1534</v>
      </c>
      <c r="AB869" s="243">
        <v>3204609</v>
      </c>
      <c r="AC869" s="243"/>
      <c r="AD869" s="243"/>
    </row>
    <row r="870" spans="1:30" s="246" customFormat="1" x14ac:dyDescent="0.25">
      <c r="A870"/>
      <c r="B870"/>
      <c r="C870"/>
      <c r="D870"/>
      <c r="E870"/>
      <c r="F870"/>
      <c r="G870"/>
      <c r="H870"/>
      <c r="I870"/>
      <c r="J870"/>
      <c r="K870"/>
      <c r="L870"/>
      <c r="M870"/>
      <c r="N870"/>
      <c r="O870"/>
      <c r="P870"/>
      <c r="Q870"/>
      <c r="R870"/>
      <c r="S870"/>
      <c r="T870"/>
      <c r="U870"/>
      <c r="V870"/>
      <c r="W870"/>
      <c r="X870"/>
      <c r="Z870" s="243" t="s">
        <v>54</v>
      </c>
      <c r="AA870" s="243" t="s">
        <v>1555</v>
      </c>
      <c r="AB870" s="243">
        <v>3204658</v>
      </c>
      <c r="AC870" s="243"/>
      <c r="AD870" s="243"/>
    </row>
    <row r="871" spans="1:30" s="246" customFormat="1" x14ac:dyDescent="0.25">
      <c r="A871"/>
      <c r="B871"/>
      <c r="C871"/>
      <c r="D871"/>
      <c r="E871"/>
      <c r="F871"/>
      <c r="G871"/>
      <c r="H871"/>
      <c r="I871"/>
      <c r="J871"/>
      <c r="K871"/>
      <c r="L871"/>
      <c r="M871"/>
      <c r="N871"/>
      <c r="O871"/>
      <c r="P871"/>
      <c r="Q871"/>
      <c r="R871"/>
      <c r="S871"/>
      <c r="T871"/>
      <c r="U871"/>
      <c r="V871"/>
      <c r="W871"/>
      <c r="X871"/>
      <c r="Z871" s="243" t="s">
        <v>54</v>
      </c>
      <c r="AA871" s="243" t="s">
        <v>1574</v>
      </c>
      <c r="AB871" s="243">
        <v>3204708</v>
      </c>
      <c r="AC871" s="243"/>
      <c r="AD871" s="243"/>
    </row>
    <row r="872" spans="1:30" s="246" customFormat="1" x14ac:dyDescent="0.25">
      <c r="A872"/>
      <c r="B872"/>
      <c r="C872"/>
      <c r="D872"/>
      <c r="E872"/>
      <c r="F872"/>
      <c r="G872"/>
      <c r="H872"/>
      <c r="I872"/>
      <c r="J872"/>
      <c r="K872"/>
      <c r="L872"/>
      <c r="M872"/>
      <c r="N872"/>
      <c r="O872"/>
      <c r="P872"/>
      <c r="Q872"/>
      <c r="R872"/>
      <c r="S872"/>
      <c r="T872"/>
      <c r="U872"/>
      <c r="V872"/>
      <c r="W872"/>
      <c r="X872"/>
      <c r="Z872" s="243" t="s">
        <v>54</v>
      </c>
      <c r="AA872" s="243" t="s">
        <v>1594</v>
      </c>
      <c r="AB872" s="243">
        <v>3204807</v>
      </c>
      <c r="AC872" s="243"/>
      <c r="AD872" s="243"/>
    </row>
    <row r="873" spans="1:30" s="246" customFormat="1" x14ac:dyDescent="0.25">
      <c r="A873"/>
      <c r="B873"/>
      <c r="C873"/>
      <c r="D873"/>
      <c r="E873"/>
      <c r="F873"/>
      <c r="G873"/>
      <c r="H873"/>
      <c r="I873"/>
      <c r="J873"/>
      <c r="K873"/>
      <c r="L873"/>
      <c r="M873"/>
      <c r="N873"/>
      <c r="O873"/>
      <c r="P873"/>
      <c r="Q873"/>
      <c r="R873"/>
      <c r="S873"/>
      <c r="T873"/>
      <c r="U873"/>
      <c r="V873"/>
      <c r="W873"/>
      <c r="X873"/>
      <c r="Z873" s="243" t="s">
        <v>54</v>
      </c>
      <c r="AA873" s="243" t="s">
        <v>1614</v>
      </c>
      <c r="AB873" s="243">
        <v>3204906</v>
      </c>
      <c r="AC873" s="243"/>
      <c r="AD873" s="243"/>
    </row>
    <row r="874" spans="1:30" s="246" customFormat="1" x14ac:dyDescent="0.25">
      <c r="A874"/>
      <c r="B874"/>
      <c r="C874"/>
      <c r="D874"/>
      <c r="E874"/>
      <c r="F874"/>
      <c r="G874"/>
      <c r="H874"/>
      <c r="I874"/>
      <c r="J874"/>
      <c r="K874"/>
      <c r="L874"/>
      <c r="M874"/>
      <c r="N874"/>
      <c r="O874"/>
      <c r="P874"/>
      <c r="Q874"/>
      <c r="R874"/>
      <c r="S874"/>
      <c r="T874"/>
      <c r="U874"/>
      <c r="V874"/>
      <c r="W874"/>
      <c r="X874"/>
      <c r="Z874" s="243" t="s">
        <v>54</v>
      </c>
      <c r="AA874" s="243" t="s">
        <v>1635</v>
      </c>
      <c r="AB874" s="243">
        <v>3204955</v>
      </c>
      <c r="AC874" s="243"/>
      <c r="AD874" s="243"/>
    </row>
    <row r="875" spans="1:30" s="246" customFormat="1" x14ac:dyDescent="0.25">
      <c r="A875"/>
      <c r="B875"/>
      <c r="C875"/>
      <c r="D875"/>
      <c r="E875"/>
      <c r="F875"/>
      <c r="G875"/>
      <c r="H875"/>
      <c r="I875"/>
      <c r="J875"/>
      <c r="K875"/>
      <c r="L875"/>
      <c r="M875"/>
      <c r="N875"/>
      <c r="O875"/>
      <c r="P875"/>
      <c r="Q875"/>
      <c r="R875"/>
      <c r="S875"/>
      <c r="T875"/>
      <c r="U875"/>
      <c r="V875"/>
      <c r="W875"/>
      <c r="X875"/>
      <c r="Z875" s="243" t="s">
        <v>54</v>
      </c>
      <c r="AA875" s="243" t="s">
        <v>1656</v>
      </c>
      <c r="AB875" s="243">
        <v>3205002</v>
      </c>
      <c r="AC875" s="243"/>
      <c r="AD875" s="243"/>
    </row>
    <row r="876" spans="1:30" s="246" customFormat="1" x14ac:dyDescent="0.25">
      <c r="A876"/>
      <c r="B876"/>
      <c r="C876"/>
      <c r="D876"/>
      <c r="E876"/>
      <c r="F876"/>
      <c r="G876"/>
      <c r="H876"/>
      <c r="I876"/>
      <c r="J876"/>
      <c r="K876"/>
      <c r="L876"/>
      <c r="M876"/>
      <c r="N876"/>
      <c r="O876"/>
      <c r="P876"/>
      <c r="Q876"/>
      <c r="R876"/>
      <c r="S876"/>
      <c r="T876"/>
      <c r="U876"/>
      <c r="V876"/>
      <c r="W876"/>
      <c r="X876"/>
      <c r="Z876" s="243" t="s">
        <v>54</v>
      </c>
      <c r="AA876" s="243" t="s">
        <v>1676</v>
      </c>
      <c r="AB876" s="243">
        <v>3205010</v>
      </c>
      <c r="AC876" s="243"/>
      <c r="AD876" s="243"/>
    </row>
    <row r="877" spans="1:30" s="246" customFormat="1" x14ac:dyDescent="0.25">
      <c r="A877"/>
      <c r="B877"/>
      <c r="C877"/>
      <c r="D877"/>
      <c r="E877"/>
      <c r="F877"/>
      <c r="G877"/>
      <c r="H877"/>
      <c r="I877"/>
      <c r="J877"/>
      <c r="K877"/>
      <c r="L877"/>
      <c r="M877"/>
      <c r="N877"/>
      <c r="O877"/>
      <c r="P877"/>
      <c r="Q877"/>
      <c r="R877"/>
      <c r="S877"/>
      <c r="T877"/>
      <c r="U877"/>
      <c r="V877"/>
      <c r="W877"/>
      <c r="X877"/>
      <c r="Z877" s="243" t="s">
        <v>54</v>
      </c>
      <c r="AA877" s="243" t="s">
        <v>1697</v>
      </c>
      <c r="AB877" s="243">
        <v>3205036</v>
      </c>
      <c r="AC877" s="243"/>
      <c r="AD877" s="243"/>
    </row>
    <row r="878" spans="1:30" s="246" customFormat="1" x14ac:dyDescent="0.25">
      <c r="A878"/>
      <c r="B878"/>
      <c r="C878"/>
      <c r="D878"/>
      <c r="E878"/>
      <c r="F878"/>
      <c r="G878"/>
      <c r="H878"/>
      <c r="I878"/>
      <c r="J878"/>
      <c r="K878"/>
      <c r="L878"/>
      <c r="M878"/>
      <c r="N878"/>
      <c r="O878"/>
      <c r="P878"/>
      <c r="Q878"/>
      <c r="R878"/>
      <c r="S878"/>
      <c r="T878"/>
      <c r="U878"/>
      <c r="V878"/>
      <c r="W878"/>
      <c r="X878"/>
      <c r="Z878" s="243" t="s">
        <v>54</v>
      </c>
      <c r="AA878" s="243" t="s">
        <v>1717</v>
      </c>
      <c r="AB878" s="243">
        <v>3205069</v>
      </c>
      <c r="AC878" s="243"/>
      <c r="AD878" s="243"/>
    </row>
    <row r="879" spans="1:30" s="246" customFormat="1" x14ac:dyDescent="0.25">
      <c r="A879"/>
      <c r="B879"/>
      <c r="C879"/>
      <c r="D879"/>
      <c r="E879"/>
      <c r="F879"/>
      <c r="G879"/>
      <c r="H879"/>
      <c r="I879"/>
      <c r="J879"/>
      <c r="K879"/>
      <c r="L879"/>
      <c r="M879"/>
      <c r="N879"/>
      <c r="O879"/>
      <c r="P879"/>
      <c r="Q879"/>
      <c r="R879"/>
      <c r="S879"/>
      <c r="T879"/>
      <c r="U879"/>
      <c r="V879"/>
      <c r="W879"/>
      <c r="X879"/>
      <c r="Z879" s="243" t="s">
        <v>54</v>
      </c>
      <c r="AA879" s="243" t="s">
        <v>1738</v>
      </c>
      <c r="AB879" s="243">
        <v>3205101</v>
      </c>
      <c r="AC879" s="243"/>
      <c r="AD879" s="243"/>
    </row>
    <row r="880" spans="1:30" s="246" customFormat="1" x14ac:dyDescent="0.25">
      <c r="A880"/>
      <c r="B880"/>
      <c r="C880"/>
      <c r="D880"/>
      <c r="E880"/>
      <c r="F880"/>
      <c r="G880"/>
      <c r="H880"/>
      <c r="I880"/>
      <c r="J880"/>
      <c r="K880"/>
      <c r="L880"/>
      <c r="M880"/>
      <c r="N880"/>
      <c r="O880"/>
      <c r="P880"/>
      <c r="Q880"/>
      <c r="R880"/>
      <c r="S880"/>
      <c r="T880"/>
      <c r="U880"/>
      <c r="V880"/>
      <c r="W880"/>
      <c r="X880"/>
      <c r="Z880" s="243" t="s">
        <v>54</v>
      </c>
      <c r="AA880" s="243" t="s">
        <v>1758</v>
      </c>
      <c r="AB880" s="243">
        <v>3205150</v>
      </c>
      <c r="AC880" s="243"/>
      <c r="AD880" s="243"/>
    </row>
    <row r="881" spans="1:30" s="246" customFormat="1" x14ac:dyDescent="0.25">
      <c r="A881"/>
      <c r="B881"/>
      <c r="C881"/>
      <c r="D881"/>
      <c r="E881"/>
      <c r="F881"/>
      <c r="G881"/>
      <c r="H881"/>
      <c r="I881"/>
      <c r="J881"/>
      <c r="K881"/>
      <c r="L881"/>
      <c r="M881"/>
      <c r="N881"/>
      <c r="O881"/>
      <c r="P881"/>
      <c r="Q881"/>
      <c r="R881"/>
      <c r="S881"/>
      <c r="T881"/>
      <c r="U881"/>
      <c r="V881"/>
      <c r="W881"/>
      <c r="X881"/>
      <c r="Z881" s="243" t="s">
        <v>54</v>
      </c>
      <c r="AA881" s="243" t="s">
        <v>1779</v>
      </c>
      <c r="AB881" s="243">
        <v>3205176</v>
      </c>
      <c r="AC881" s="243"/>
      <c r="AD881" s="243"/>
    </row>
    <row r="882" spans="1:30" s="246" customFormat="1" x14ac:dyDescent="0.25">
      <c r="A882"/>
      <c r="B882"/>
      <c r="C882"/>
      <c r="D882"/>
      <c r="E882"/>
      <c r="F882"/>
      <c r="G882"/>
      <c r="H882"/>
      <c r="I882"/>
      <c r="J882"/>
      <c r="K882"/>
      <c r="L882"/>
      <c r="M882"/>
      <c r="N882"/>
      <c r="O882"/>
      <c r="P882"/>
      <c r="Q882"/>
      <c r="R882"/>
      <c r="S882"/>
      <c r="T882"/>
      <c r="U882"/>
      <c r="V882"/>
      <c r="W882"/>
      <c r="X882"/>
      <c r="Z882" s="243" t="s">
        <v>54</v>
      </c>
      <c r="AA882" s="243" t="s">
        <v>1798</v>
      </c>
      <c r="AB882" s="243">
        <v>3205200</v>
      </c>
      <c r="AC882" s="243"/>
      <c r="AD882" s="243"/>
    </row>
    <row r="883" spans="1:30" s="246" customFormat="1" x14ac:dyDescent="0.25">
      <c r="A883"/>
      <c r="B883"/>
      <c r="C883"/>
      <c r="D883"/>
      <c r="E883"/>
      <c r="F883"/>
      <c r="G883"/>
      <c r="H883"/>
      <c r="I883"/>
      <c r="J883"/>
      <c r="K883"/>
      <c r="L883"/>
      <c r="M883"/>
      <c r="N883"/>
      <c r="O883"/>
      <c r="P883"/>
      <c r="Q883"/>
      <c r="R883"/>
      <c r="S883"/>
      <c r="T883"/>
      <c r="U883"/>
      <c r="V883"/>
      <c r="W883"/>
      <c r="X883"/>
      <c r="Z883" s="243" t="s">
        <v>54</v>
      </c>
      <c r="AA883" s="243" t="s">
        <v>1817</v>
      </c>
      <c r="AB883" s="243">
        <v>3205309</v>
      </c>
      <c r="AC883" s="243"/>
      <c r="AD883" s="243"/>
    </row>
    <row r="884" spans="1:30" s="246" customFormat="1" x14ac:dyDescent="0.25">
      <c r="A884"/>
      <c r="B884"/>
      <c r="C884"/>
      <c r="D884"/>
      <c r="E884"/>
      <c r="F884"/>
      <c r="G884"/>
      <c r="H884"/>
      <c r="I884"/>
      <c r="J884"/>
      <c r="K884"/>
      <c r="L884"/>
      <c r="M884"/>
      <c r="N884"/>
      <c r="O884"/>
      <c r="P884"/>
      <c r="Q884"/>
      <c r="R884"/>
      <c r="S884"/>
      <c r="T884"/>
      <c r="U884"/>
      <c r="V884"/>
      <c r="W884"/>
      <c r="X884"/>
      <c r="Z884" s="243" t="s">
        <v>57</v>
      </c>
      <c r="AA884" s="243" t="s">
        <v>99</v>
      </c>
      <c r="AB884" s="243">
        <v>5200050</v>
      </c>
      <c r="AC884" s="243"/>
      <c r="AD884" s="243"/>
    </row>
    <row r="885" spans="1:30" s="246" customFormat="1" x14ac:dyDescent="0.25">
      <c r="A885"/>
      <c r="B885"/>
      <c r="C885"/>
      <c r="D885"/>
      <c r="E885"/>
      <c r="F885"/>
      <c r="G885"/>
      <c r="H885"/>
      <c r="I885"/>
      <c r="J885"/>
      <c r="K885"/>
      <c r="L885"/>
      <c r="M885"/>
      <c r="N885"/>
      <c r="O885"/>
      <c r="P885"/>
      <c r="Q885"/>
      <c r="R885"/>
      <c r="S885"/>
      <c r="T885"/>
      <c r="U885"/>
      <c r="V885"/>
      <c r="W885"/>
      <c r="X885"/>
      <c r="Z885" s="243" t="s">
        <v>57</v>
      </c>
      <c r="AA885" s="243" t="s">
        <v>124</v>
      </c>
      <c r="AB885" s="243">
        <v>5200100</v>
      </c>
      <c r="AC885" s="243"/>
      <c r="AD885" s="243"/>
    </row>
    <row r="886" spans="1:30" s="246" customFormat="1" x14ac:dyDescent="0.25">
      <c r="A886"/>
      <c r="B886"/>
      <c r="C886"/>
      <c r="D886"/>
      <c r="E886"/>
      <c r="F886"/>
      <c r="G886"/>
      <c r="H886"/>
      <c r="I886"/>
      <c r="J886"/>
      <c r="K886"/>
      <c r="L886"/>
      <c r="M886"/>
      <c r="N886"/>
      <c r="O886"/>
      <c r="P886"/>
      <c r="Q886"/>
      <c r="R886"/>
      <c r="S886"/>
      <c r="T886"/>
      <c r="U886"/>
      <c r="V886"/>
      <c r="W886"/>
      <c r="X886"/>
      <c r="Z886" s="243" t="s">
        <v>57</v>
      </c>
      <c r="AA886" s="243" t="s">
        <v>150</v>
      </c>
      <c r="AB886" s="243">
        <v>5200134</v>
      </c>
      <c r="AC886" s="243"/>
      <c r="AD886" s="243"/>
    </row>
    <row r="887" spans="1:30" s="246" customFormat="1" x14ac:dyDescent="0.25">
      <c r="A887"/>
      <c r="B887"/>
      <c r="C887"/>
      <c r="D887"/>
      <c r="E887"/>
      <c r="F887"/>
      <c r="G887"/>
      <c r="H887"/>
      <c r="I887"/>
      <c r="J887"/>
      <c r="K887"/>
      <c r="L887"/>
      <c r="M887"/>
      <c r="N887"/>
      <c r="O887"/>
      <c r="P887"/>
      <c r="Q887"/>
      <c r="R887"/>
      <c r="S887"/>
      <c r="T887"/>
      <c r="U887"/>
      <c r="V887"/>
      <c r="W887"/>
      <c r="X887"/>
      <c r="Z887" s="243" t="s">
        <v>57</v>
      </c>
      <c r="AA887" s="243" t="s">
        <v>175</v>
      </c>
      <c r="AB887" s="243">
        <v>5200159</v>
      </c>
      <c r="AC887" s="243"/>
      <c r="AD887" s="243"/>
    </row>
    <row r="888" spans="1:30" s="246" customFormat="1" x14ac:dyDescent="0.25">
      <c r="A888"/>
      <c r="B888"/>
      <c r="C888"/>
      <c r="D888"/>
      <c r="E888"/>
      <c r="F888"/>
      <c r="G888"/>
      <c r="H888"/>
      <c r="I888"/>
      <c r="J888"/>
      <c r="K888"/>
      <c r="L888"/>
      <c r="M888"/>
      <c r="N888"/>
      <c r="O888"/>
      <c r="P888"/>
      <c r="Q888"/>
      <c r="R888"/>
      <c r="S888"/>
      <c r="T888"/>
      <c r="U888"/>
      <c r="V888"/>
      <c r="W888"/>
      <c r="X888"/>
      <c r="Z888" s="243" t="s">
        <v>57</v>
      </c>
      <c r="AA888" s="243" t="s">
        <v>201</v>
      </c>
      <c r="AB888" s="243">
        <v>5200175</v>
      </c>
      <c r="AC888" s="243"/>
      <c r="AD888" s="243"/>
    </row>
    <row r="889" spans="1:30" s="246" customFormat="1" x14ac:dyDescent="0.25">
      <c r="A889"/>
      <c r="B889"/>
      <c r="C889"/>
      <c r="D889"/>
      <c r="E889"/>
      <c r="F889"/>
      <c r="G889"/>
      <c r="H889"/>
      <c r="I889"/>
      <c r="J889"/>
      <c r="K889"/>
      <c r="L889"/>
      <c r="M889"/>
      <c r="N889"/>
      <c r="O889"/>
      <c r="P889"/>
      <c r="Q889"/>
      <c r="R889"/>
      <c r="S889"/>
      <c r="T889"/>
      <c r="U889"/>
      <c r="V889"/>
      <c r="W889"/>
      <c r="X889"/>
      <c r="Z889" s="243" t="s">
        <v>57</v>
      </c>
      <c r="AA889" s="243" t="s">
        <v>227</v>
      </c>
      <c r="AB889" s="243">
        <v>5200209</v>
      </c>
      <c r="AC889" s="243"/>
      <c r="AD889" s="243"/>
    </row>
    <row r="890" spans="1:30" s="246" customFormat="1" x14ac:dyDescent="0.25">
      <c r="A890"/>
      <c r="B890"/>
      <c r="C890"/>
      <c r="D890"/>
      <c r="E890"/>
      <c r="F890"/>
      <c r="G890"/>
      <c r="H890"/>
      <c r="I890"/>
      <c r="J890"/>
      <c r="K890"/>
      <c r="L890"/>
      <c r="M890"/>
      <c r="N890"/>
      <c r="O890"/>
      <c r="P890"/>
      <c r="Q890"/>
      <c r="R890"/>
      <c r="S890"/>
      <c r="T890"/>
      <c r="U890"/>
      <c r="V890"/>
      <c r="W890"/>
      <c r="X890"/>
      <c r="Z890" s="243" t="s">
        <v>57</v>
      </c>
      <c r="AA890" s="243" t="s">
        <v>251</v>
      </c>
      <c r="AB890" s="243">
        <v>5200258</v>
      </c>
      <c r="AC890" s="243"/>
      <c r="AD890" s="243"/>
    </row>
    <row r="891" spans="1:30" s="246" customFormat="1" x14ac:dyDescent="0.25">
      <c r="A891"/>
      <c r="B891"/>
      <c r="C891"/>
      <c r="D891"/>
      <c r="E891"/>
      <c r="F891"/>
      <c r="G891"/>
      <c r="H891"/>
      <c r="I891"/>
      <c r="J891"/>
      <c r="K891"/>
      <c r="L891"/>
      <c r="M891"/>
      <c r="N891"/>
      <c r="O891"/>
      <c r="P891"/>
      <c r="Q891"/>
      <c r="R891"/>
      <c r="S891"/>
      <c r="T891"/>
      <c r="U891"/>
      <c r="V891"/>
      <c r="W891"/>
      <c r="X891"/>
      <c r="Z891" s="243" t="s">
        <v>57</v>
      </c>
      <c r="AA891" s="243" t="s">
        <v>276</v>
      </c>
      <c r="AB891" s="243">
        <v>5200308</v>
      </c>
      <c r="AC891" s="243"/>
      <c r="AD891" s="243"/>
    </row>
    <row r="892" spans="1:30" s="246" customFormat="1" x14ac:dyDescent="0.25">
      <c r="A892"/>
      <c r="B892"/>
      <c r="C892"/>
      <c r="D892"/>
      <c r="E892"/>
      <c r="F892"/>
      <c r="G892"/>
      <c r="H892"/>
      <c r="I892"/>
      <c r="J892"/>
      <c r="K892"/>
      <c r="L892"/>
      <c r="M892"/>
      <c r="N892"/>
      <c r="O892"/>
      <c r="P892"/>
      <c r="Q892"/>
      <c r="R892"/>
      <c r="S892"/>
      <c r="T892"/>
      <c r="U892"/>
      <c r="V892"/>
      <c r="W892"/>
      <c r="X892"/>
      <c r="Z892" s="243" t="s">
        <v>57</v>
      </c>
      <c r="AA892" s="243" t="s">
        <v>302</v>
      </c>
      <c r="AB892" s="243">
        <v>5200506</v>
      </c>
      <c r="AC892" s="243"/>
      <c r="AD892" s="243"/>
    </row>
    <row r="893" spans="1:30" s="246" customFormat="1" x14ac:dyDescent="0.25">
      <c r="A893"/>
      <c r="B893"/>
      <c r="C893"/>
      <c r="D893"/>
      <c r="E893"/>
      <c r="F893"/>
      <c r="G893"/>
      <c r="H893"/>
      <c r="I893"/>
      <c r="J893"/>
      <c r="K893"/>
      <c r="L893"/>
      <c r="M893"/>
      <c r="N893"/>
      <c r="O893"/>
      <c r="P893"/>
      <c r="Q893"/>
      <c r="R893"/>
      <c r="S893"/>
      <c r="T893"/>
      <c r="U893"/>
      <c r="V893"/>
      <c r="W893"/>
      <c r="X893"/>
      <c r="Z893" s="243" t="s">
        <v>57</v>
      </c>
      <c r="AA893" s="243" t="s">
        <v>328</v>
      </c>
      <c r="AB893" s="243">
        <v>5200555</v>
      </c>
      <c r="AC893" s="243"/>
      <c r="AD893" s="243"/>
    </row>
    <row r="894" spans="1:30" s="246" customFormat="1" x14ac:dyDescent="0.25">
      <c r="A894"/>
      <c r="B894"/>
      <c r="C894"/>
      <c r="D894"/>
      <c r="E894"/>
      <c r="F894"/>
      <c r="G894"/>
      <c r="H894"/>
      <c r="I894"/>
      <c r="J894"/>
      <c r="K894"/>
      <c r="L894"/>
      <c r="M894"/>
      <c r="N894"/>
      <c r="O894"/>
      <c r="P894"/>
      <c r="Q894"/>
      <c r="R894"/>
      <c r="S894"/>
      <c r="T894"/>
      <c r="U894"/>
      <c r="V894"/>
      <c r="W894"/>
      <c r="X894"/>
      <c r="Z894" s="243" t="s">
        <v>57</v>
      </c>
      <c r="AA894" s="243" t="s">
        <v>353</v>
      </c>
      <c r="AB894" s="243">
        <v>5200605</v>
      </c>
      <c r="AC894" s="243"/>
      <c r="AD894" s="243"/>
    </row>
    <row r="895" spans="1:30" s="246" customFormat="1" x14ac:dyDescent="0.25">
      <c r="A895"/>
      <c r="B895"/>
      <c r="C895"/>
      <c r="D895"/>
      <c r="E895"/>
      <c r="F895"/>
      <c r="G895"/>
      <c r="H895"/>
      <c r="I895"/>
      <c r="J895"/>
      <c r="K895"/>
      <c r="L895"/>
      <c r="M895"/>
      <c r="N895"/>
      <c r="O895"/>
      <c r="P895"/>
      <c r="Q895"/>
      <c r="R895"/>
      <c r="S895"/>
      <c r="T895"/>
      <c r="U895"/>
      <c r="V895"/>
      <c r="W895"/>
      <c r="X895"/>
      <c r="Z895" s="243" t="s">
        <v>57</v>
      </c>
      <c r="AA895" s="243" t="s">
        <v>377</v>
      </c>
      <c r="AB895" s="243">
        <v>5200803</v>
      </c>
      <c r="AC895" s="243"/>
      <c r="AD895" s="243"/>
    </row>
    <row r="896" spans="1:30" s="246" customFormat="1" x14ac:dyDescent="0.25">
      <c r="A896"/>
      <c r="B896"/>
      <c r="C896"/>
      <c r="D896"/>
      <c r="E896"/>
      <c r="F896"/>
      <c r="G896"/>
      <c r="H896"/>
      <c r="I896"/>
      <c r="J896"/>
      <c r="K896"/>
      <c r="L896"/>
      <c r="M896"/>
      <c r="N896"/>
      <c r="O896"/>
      <c r="P896"/>
      <c r="Q896"/>
      <c r="R896"/>
      <c r="S896"/>
      <c r="T896"/>
      <c r="U896"/>
      <c r="V896"/>
      <c r="W896"/>
      <c r="X896"/>
      <c r="Z896" s="243" t="s">
        <v>57</v>
      </c>
      <c r="AA896" s="243" t="s">
        <v>402</v>
      </c>
      <c r="AB896" s="243">
        <v>5200829</v>
      </c>
      <c r="AC896" s="243"/>
      <c r="AD896" s="243"/>
    </row>
    <row r="897" spans="1:30" s="246" customFormat="1" x14ac:dyDescent="0.25">
      <c r="A897"/>
      <c r="B897"/>
      <c r="C897"/>
      <c r="D897"/>
      <c r="E897"/>
      <c r="F897"/>
      <c r="G897"/>
      <c r="H897"/>
      <c r="I897"/>
      <c r="J897"/>
      <c r="K897"/>
      <c r="L897"/>
      <c r="M897"/>
      <c r="N897"/>
      <c r="O897"/>
      <c r="P897"/>
      <c r="Q897"/>
      <c r="R897"/>
      <c r="S897"/>
      <c r="T897"/>
      <c r="U897"/>
      <c r="V897"/>
      <c r="W897"/>
      <c r="X897"/>
      <c r="Z897" s="243" t="s">
        <v>57</v>
      </c>
      <c r="AA897" s="243" t="s">
        <v>427</v>
      </c>
      <c r="AB897" s="243">
        <v>5200852</v>
      </c>
      <c r="AC897" s="243"/>
      <c r="AD897" s="243"/>
    </row>
    <row r="898" spans="1:30" s="246" customFormat="1" x14ac:dyDescent="0.25">
      <c r="A898"/>
      <c r="B898"/>
      <c r="C898"/>
      <c r="D898"/>
      <c r="E898"/>
      <c r="F898"/>
      <c r="G898"/>
      <c r="H898"/>
      <c r="I898"/>
      <c r="J898"/>
      <c r="K898"/>
      <c r="L898"/>
      <c r="M898"/>
      <c r="N898"/>
      <c r="O898"/>
      <c r="P898"/>
      <c r="Q898"/>
      <c r="R898"/>
      <c r="S898"/>
      <c r="T898"/>
      <c r="U898"/>
      <c r="V898"/>
      <c r="W898"/>
      <c r="X898"/>
      <c r="Z898" s="243" t="s">
        <v>57</v>
      </c>
      <c r="AA898" s="243" t="s">
        <v>453</v>
      </c>
      <c r="AB898" s="243">
        <v>5200902</v>
      </c>
      <c r="AC898" s="243"/>
      <c r="AD898" s="243"/>
    </row>
    <row r="899" spans="1:30" s="246" customFormat="1" x14ac:dyDescent="0.25">
      <c r="A899"/>
      <c r="B899"/>
      <c r="C899"/>
      <c r="D899"/>
      <c r="E899"/>
      <c r="F899"/>
      <c r="G899"/>
      <c r="H899"/>
      <c r="I899"/>
      <c r="J899"/>
      <c r="K899"/>
      <c r="L899"/>
      <c r="M899"/>
      <c r="N899"/>
      <c r="O899"/>
      <c r="P899"/>
      <c r="Q899"/>
      <c r="R899"/>
      <c r="S899"/>
      <c r="T899"/>
      <c r="U899"/>
      <c r="V899"/>
      <c r="W899"/>
      <c r="X899"/>
      <c r="Z899" s="243" t="s">
        <v>57</v>
      </c>
      <c r="AA899" s="243" t="s">
        <v>478</v>
      </c>
      <c r="AB899" s="243">
        <v>5201108</v>
      </c>
      <c r="AC899" s="243"/>
      <c r="AD899" s="243"/>
    </row>
    <row r="900" spans="1:30" s="246" customFormat="1" x14ac:dyDescent="0.25">
      <c r="A900"/>
      <c r="B900"/>
      <c r="C900"/>
      <c r="D900"/>
      <c r="E900"/>
      <c r="F900"/>
      <c r="G900"/>
      <c r="H900"/>
      <c r="I900"/>
      <c r="J900"/>
      <c r="K900"/>
      <c r="L900"/>
      <c r="M900"/>
      <c r="N900"/>
      <c r="O900"/>
      <c r="P900"/>
      <c r="Q900"/>
      <c r="R900"/>
      <c r="S900"/>
      <c r="T900"/>
      <c r="U900"/>
      <c r="V900"/>
      <c r="W900"/>
      <c r="X900"/>
      <c r="Z900" s="243" t="s">
        <v>57</v>
      </c>
      <c r="AA900" s="243" t="s">
        <v>502</v>
      </c>
      <c r="AB900" s="243">
        <v>5201207</v>
      </c>
      <c r="AC900" s="243"/>
      <c r="AD900" s="243"/>
    </row>
    <row r="901" spans="1:30" s="246" customFormat="1" x14ac:dyDescent="0.25">
      <c r="A901"/>
      <c r="B901"/>
      <c r="C901"/>
      <c r="D901"/>
      <c r="E901"/>
      <c r="F901"/>
      <c r="G901"/>
      <c r="H901"/>
      <c r="I901"/>
      <c r="J901"/>
      <c r="K901"/>
      <c r="L901"/>
      <c r="M901"/>
      <c r="N901"/>
      <c r="O901"/>
      <c r="P901"/>
      <c r="Q901"/>
      <c r="R901"/>
      <c r="S901"/>
      <c r="T901"/>
      <c r="U901"/>
      <c r="V901"/>
      <c r="W901"/>
      <c r="X901"/>
      <c r="Z901" s="243" t="s">
        <v>57</v>
      </c>
      <c r="AA901" s="243" t="s">
        <v>525</v>
      </c>
      <c r="AB901" s="243">
        <v>5201306</v>
      </c>
      <c r="AC901" s="243"/>
      <c r="AD901" s="243"/>
    </row>
    <row r="902" spans="1:30" s="246" customFormat="1" x14ac:dyDescent="0.25">
      <c r="A902"/>
      <c r="B902"/>
      <c r="C902"/>
      <c r="D902"/>
      <c r="E902"/>
      <c r="F902"/>
      <c r="G902"/>
      <c r="H902"/>
      <c r="I902"/>
      <c r="J902"/>
      <c r="K902"/>
      <c r="L902"/>
      <c r="M902"/>
      <c r="N902"/>
      <c r="O902"/>
      <c r="P902"/>
      <c r="Q902"/>
      <c r="R902"/>
      <c r="S902"/>
      <c r="T902"/>
      <c r="U902"/>
      <c r="V902"/>
      <c r="W902"/>
      <c r="X902"/>
      <c r="Z902" s="243" t="s">
        <v>57</v>
      </c>
      <c r="AA902" s="243" t="s">
        <v>549</v>
      </c>
      <c r="AB902" s="243">
        <v>5201405</v>
      </c>
      <c r="AC902" s="243"/>
      <c r="AD902" s="243"/>
    </row>
    <row r="903" spans="1:30" s="246" customFormat="1" x14ac:dyDescent="0.25">
      <c r="A903"/>
      <c r="B903"/>
      <c r="C903"/>
      <c r="D903"/>
      <c r="E903"/>
      <c r="F903"/>
      <c r="G903"/>
      <c r="H903"/>
      <c r="I903"/>
      <c r="J903"/>
      <c r="K903"/>
      <c r="L903"/>
      <c r="M903"/>
      <c r="N903"/>
      <c r="O903"/>
      <c r="P903"/>
      <c r="Q903"/>
      <c r="R903"/>
      <c r="S903"/>
      <c r="T903"/>
      <c r="U903"/>
      <c r="V903"/>
      <c r="W903"/>
      <c r="X903"/>
      <c r="Z903" s="243" t="s">
        <v>57</v>
      </c>
      <c r="AA903" s="243" t="s">
        <v>572</v>
      </c>
      <c r="AB903" s="243">
        <v>5201454</v>
      </c>
      <c r="AC903" s="243"/>
      <c r="AD903" s="243"/>
    </row>
    <row r="904" spans="1:30" s="246" customFormat="1" x14ac:dyDescent="0.25">
      <c r="A904"/>
      <c r="B904"/>
      <c r="C904"/>
      <c r="D904"/>
      <c r="E904"/>
      <c r="F904"/>
      <c r="G904"/>
      <c r="H904"/>
      <c r="I904"/>
      <c r="J904"/>
      <c r="K904"/>
      <c r="L904"/>
      <c r="M904"/>
      <c r="N904"/>
      <c r="O904"/>
      <c r="P904"/>
      <c r="Q904"/>
      <c r="R904"/>
      <c r="S904"/>
      <c r="T904"/>
      <c r="U904"/>
      <c r="V904"/>
      <c r="W904"/>
      <c r="X904"/>
      <c r="Z904" s="243" t="s">
        <v>57</v>
      </c>
      <c r="AA904" s="243" t="s">
        <v>595</v>
      </c>
      <c r="AB904" s="243">
        <v>5201504</v>
      </c>
      <c r="AC904" s="243"/>
      <c r="AD904" s="243"/>
    </row>
    <row r="905" spans="1:30" s="246" customFormat="1" x14ac:dyDescent="0.25">
      <c r="A905"/>
      <c r="B905"/>
      <c r="C905"/>
      <c r="D905"/>
      <c r="E905"/>
      <c r="F905"/>
      <c r="G905"/>
      <c r="H905"/>
      <c r="I905"/>
      <c r="J905"/>
      <c r="K905"/>
      <c r="L905"/>
      <c r="M905"/>
      <c r="N905"/>
      <c r="O905"/>
      <c r="P905"/>
      <c r="Q905"/>
      <c r="R905"/>
      <c r="S905"/>
      <c r="T905"/>
      <c r="U905"/>
      <c r="V905"/>
      <c r="W905"/>
      <c r="X905"/>
      <c r="Z905" s="243" t="s">
        <v>57</v>
      </c>
      <c r="AA905" s="243" t="s">
        <v>618</v>
      </c>
      <c r="AB905" s="243">
        <v>5201603</v>
      </c>
      <c r="AC905" s="243"/>
      <c r="AD905" s="243"/>
    </row>
    <row r="906" spans="1:30" s="246" customFormat="1" x14ac:dyDescent="0.25">
      <c r="A906"/>
      <c r="B906"/>
      <c r="C906"/>
      <c r="D906"/>
      <c r="E906"/>
      <c r="F906"/>
      <c r="G906"/>
      <c r="H906"/>
      <c r="I906"/>
      <c r="J906"/>
      <c r="K906"/>
      <c r="L906"/>
      <c r="M906"/>
      <c r="N906"/>
      <c r="O906"/>
      <c r="P906"/>
      <c r="Q906"/>
      <c r="R906"/>
      <c r="S906"/>
      <c r="T906"/>
      <c r="U906"/>
      <c r="V906"/>
      <c r="W906"/>
      <c r="X906"/>
      <c r="Z906" s="243" t="s">
        <v>57</v>
      </c>
      <c r="AA906" s="243" t="s">
        <v>639</v>
      </c>
      <c r="AB906" s="243">
        <v>5201702</v>
      </c>
      <c r="AC906" s="243"/>
      <c r="AD906" s="243"/>
    </row>
    <row r="907" spans="1:30" s="246" customFormat="1" x14ac:dyDescent="0.25">
      <c r="A907"/>
      <c r="B907"/>
      <c r="C907"/>
      <c r="D907"/>
      <c r="E907"/>
      <c r="F907"/>
      <c r="G907"/>
      <c r="H907"/>
      <c r="I907"/>
      <c r="J907"/>
      <c r="K907"/>
      <c r="L907"/>
      <c r="M907"/>
      <c r="N907"/>
      <c r="O907"/>
      <c r="P907"/>
      <c r="Q907"/>
      <c r="R907"/>
      <c r="S907"/>
      <c r="T907"/>
      <c r="U907"/>
      <c r="V907"/>
      <c r="W907"/>
      <c r="X907"/>
      <c r="Z907" s="243" t="s">
        <v>57</v>
      </c>
      <c r="AA907" s="243" t="s">
        <v>660</v>
      </c>
      <c r="AB907" s="243">
        <v>5201801</v>
      </c>
      <c r="AC907" s="243"/>
      <c r="AD907" s="243"/>
    </row>
    <row r="908" spans="1:30" s="246" customFormat="1" x14ac:dyDescent="0.25">
      <c r="A908"/>
      <c r="B908"/>
      <c r="C908"/>
      <c r="D908"/>
      <c r="E908"/>
      <c r="F908"/>
      <c r="G908"/>
      <c r="H908"/>
      <c r="I908"/>
      <c r="J908"/>
      <c r="K908"/>
      <c r="L908"/>
      <c r="M908"/>
      <c r="N908"/>
      <c r="O908"/>
      <c r="P908"/>
      <c r="Q908"/>
      <c r="R908"/>
      <c r="S908"/>
      <c r="T908"/>
      <c r="U908"/>
      <c r="V908"/>
      <c r="W908"/>
      <c r="X908"/>
      <c r="Z908" s="243" t="s">
        <v>57</v>
      </c>
      <c r="AA908" s="243" t="s">
        <v>681</v>
      </c>
      <c r="AB908" s="243">
        <v>5202155</v>
      </c>
      <c r="AC908" s="243"/>
      <c r="AD908" s="243"/>
    </row>
    <row r="909" spans="1:30" s="246" customFormat="1" x14ac:dyDescent="0.25">
      <c r="A909"/>
      <c r="B909"/>
      <c r="C909"/>
      <c r="D909"/>
      <c r="E909"/>
      <c r="F909"/>
      <c r="G909"/>
      <c r="H909"/>
      <c r="I909"/>
      <c r="J909"/>
      <c r="K909"/>
      <c r="L909"/>
      <c r="M909"/>
      <c r="N909"/>
      <c r="O909"/>
      <c r="P909"/>
      <c r="Q909"/>
      <c r="R909"/>
      <c r="S909"/>
      <c r="T909"/>
      <c r="U909"/>
      <c r="V909"/>
      <c r="W909"/>
      <c r="X909"/>
      <c r="Z909" s="243" t="s">
        <v>57</v>
      </c>
      <c r="AA909" s="243" t="s">
        <v>701</v>
      </c>
      <c r="AB909" s="243">
        <v>5202353</v>
      </c>
      <c r="AC909" s="243"/>
      <c r="AD909" s="243"/>
    </row>
    <row r="910" spans="1:30" s="246" customFormat="1" x14ac:dyDescent="0.25">
      <c r="A910"/>
      <c r="B910"/>
      <c r="C910"/>
      <c r="D910"/>
      <c r="E910"/>
      <c r="F910"/>
      <c r="G910"/>
      <c r="H910"/>
      <c r="I910"/>
      <c r="J910"/>
      <c r="K910"/>
      <c r="L910"/>
      <c r="M910"/>
      <c r="N910"/>
      <c r="O910"/>
      <c r="P910"/>
      <c r="Q910"/>
      <c r="R910"/>
      <c r="S910"/>
      <c r="T910"/>
      <c r="U910"/>
      <c r="V910"/>
      <c r="W910"/>
      <c r="X910"/>
      <c r="Z910" s="243" t="s">
        <v>57</v>
      </c>
      <c r="AA910" s="243" t="s">
        <v>723</v>
      </c>
      <c r="AB910" s="243">
        <v>5202502</v>
      </c>
      <c r="AC910" s="243"/>
      <c r="AD910" s="243"/>
    </row>
    <row r="911" spans="1:30" s="246" customFormat="1" x14ac:dyDescent="0.25">
      <c r="A911"/>
      <c r="B911"/>
      <c r="C911"/>
      <c r="D911"/>
      <c r="E911"/>
      <c r="F911"/>
      <c r="G911"/>
      <c r="H911"/>
      <c r="I911"/>
      <c r="J911"/>
      <c r="K911"/>
      <c r="L911"/>
      <c r="M911"/>
      <c r="N911"/>
      <c r="O911"/>
      <c r="P911"/>
      <c r="Q911"/>
      <c r="R911"/>
      <c r="S911"/>
      <c r="T911"/>
      <c r="U911"/>
      <c r="V911"/>
      <c r="W911"/>
      <c r="X911"/>
      <c r="Z911" s="243" t="s">
        <v>57</v>
      </c>
      <c r="AA911" s="243" t="s">
        <v>745</v>
      </c>
      <c r="AB911" s="243">
        <v>5202601</v>
      </c>
      <c r="AC911" s="243"/>
      <c r="AD911" s="243"/>
    </row>
    <row r="912" spans="1:30" s="246" customFormat="1" x14ac:dyDescent="0.25">
      <c r="A912"/>
      <c r="B912"/>
      <c r="C912"/>
      <c r="D912"/>
      <c r="E912"/>
      <c r="F912"/>
      <c r="G912"/>
      <c r="H912"/>
      <c r="I912"/>
      <c r="J912"/>
      <c r="K912"/>
      <c r="L912"/>
      <c r="M912"/>
      <c r="N912"/>
      <c r="O912"/>
      <c r="P912"/>
      <c r="Q912"/>
      <c r="R912"/>
      <c r="S912"/>
      <c r="T912"/>
      <c r="U912"/>
      <c r="V912"/>
      <c r="W912"/>
      <c r="X912"/>
      <c r="Z912" s="243" t="s">
        <v>57</v>
      </c>
      <c r="AA912" s="243" t="s">
        <v>766</v>
      </c>
      <c r="AB912" s="243">
        <v>5202809</v>
      </c>
      <c r="AC912" s="243"/>
      <c r="AD912" s="243"/>
    </row>
    <row r="913" spans="1:30" s="246" customFormat="1" x14ac:dyDescent="0.25">
      <c r="A913"/>
      <c r="B913"/>
      <c r="C913"/>
      <c r="D913"/>
      <c r="E913"/>
      <c r="F913"/>
      <c r="G913"/>
      <c r="H913"/>
      <c r="I913"/>
      <c r="J913"/>
      <c r="K913"/>
      <c r="L913"/>
      <c r="M913"/>
      <c r="N913"/>
      <c r="O913"/>
      <c r="P913"/>
      <c r="Q913"/>
      <c r="R913"/>
      <c r="S913"/>
      <c r="T913"/>
      <c r="U913"/>
      <c r="V913"/>
      <c r="W913"/>
      <c r="X913"/>
      <c r="Z913" s="243" t="s">
        <v>57</v>
      </c>
      <c r="AA913" s="243" t="s">
        <v>789</v>
      </c>
      <c r="AB913" s="243">
        <v>5203104</v>
      </c>
      <c r="AC913" s="243"/>
      <c r="AD913" s="243"/>
    </row>
    <row r="914" spans="1:30" s="246" customFormat="1" x14ac:dyDescent="0.25">
      <c r="A914"/>
      <c r="B914"/>
      <c r="C914"/>
      <c r="D914"/>
      <c r="E914"/>
      <c r="F914"/>
      <c r="G914"/>
      <c r="H914"/>
      <c r="I914"/>
      <c r="J914"/>
      <c r="K914"/>
      <c r="L914"/>
      <c r="M914"/>
      <c r="N914"/>
      <c r="O914"/>
      <c r="P914"/>
      <c r="Q914"/>
      <c r="R914"/>
      <c r="S914"/>
      <c r="T914"/>
      <c r="U914"/>
      <c r="V914"/>
      <c r="W914"/>
      <c r="X914"/>
      <c r="Z914" s="243" t="s">
        <v>57</v>
      </c>
      <c r="AA914" s="243" t="s">
        <v>810</v>
      </c>
      <c r="AB914" s="243">
        <v>5203203</v>
      </c>
      <c r="AC914" s="243"/>
      <c r="AD914" s="243"/>
    </row>
    <row r="915" spans="1:30" s="246" customFormat="1" x14ac:dyDescent="0.25">
      <c r="A915"/>
      <c r="B915"/>
      <c r="C915"/>
      <c r="D915"/>
      <c r="E915"/>
      <c r="F915"/>
      <c r="G915"/>
      <c r="H915"/>
      <c r="I915"/>
      <c r="J915"/>
      <c r="K915"/>
      <c r="L915"/>
      <c r="M915"/>
      <c r="N915"/>
      <c r="O915"/>
      <c r="P915"/>
      <c r="Q915"/>
      <c r="R915"/>
      <c r="S915"/>
      <c r="T915"/>
      <c r="U915"/>
      <c r="V915"/>
      <c r="W915"/>
      <c r="X915"/>
      <c r="Z915" s="243" t="s">
        <v>57</v>
      </c>
      <c r="AA915" s="243" t="s">
        <v>831</v>
      </c>
      <c r="AB915" s="243">
        <v>5203302</v>
      </c>
      <c r="AC915" s="243"/>
      <c r="AD915" s="243"/>
    </row>
    <row r="916" spans="1:30" s="246" customFormat="1" x14ac:dyDescent="0.25">
      <c r="A916"/>
      <c r="B916"/>
      <c r="C916"/>
      <c r="D916"/>
      <c r="E916"/>
      <c r="F916"/>
      <c r="G916"/>
      <c r="H916"/>
      <c r="I916"/>
      <c r="J916"/>
      <c r="K916"/>
      <c r="L916"/>
      <c r="M916"/>
      <c r="N916"/>
      <c r="O916"/>
      <c r="P916"/>
      <c r="Q916"/>
      <c r="R916"/>
      <c r="S916"/>
      <c r="T916"/>
      <c r="U916"/>
      <c r="V916"/>
      <c r="W916"/>
      <c r="X916"/>
      <c r="Z916" s="243" t="s">
        <v>57</v>
      </c>
      <c r="AA916" s="243" t="s">
        <v>853</v>
      </c>
      <c r="AB916" s="243">
        <v>5203401</v>
      </c>
      <c r="AC916" s="243"/>
      <c r="AD916" s="243"/>
    </row>
    <row r="917" spans="1:30" s="246" customFormat="1" x14ac:dyDescent="0.25">
      <c r="A917"/>
      <c r="B917"/>
      <c r="C917"/>
      <c r="D917"/>
      <c r="E917"/>
      <c r="F917"/>
      <c r="G917"/>
      <c r="H917"/>
      <c r="I917"/>
      <c r="J917"/>
      <c r="K917"/>
      <c r="L917"/>
      <c r="M917"/>
      <c r="N917"/>
      <c r="O917"/>
      <c r="P917"/>
      <c r="Q917"/>
      <c r="R917"/>
      <c r="S917"/>
      <c r="T917"/>
      <c r="U917"/>
      <c r="V917"/>
      <c r="W917"/>
      <c r="X917"/>
      <c r="Z917" s="243" t="s">
        <v>57</v>
      </c>
      <c r="AA917" s="243" t="s">
        <v>875</v>
      </c>
      <c r="AB917" s="243">
        <v>5203500</v>
      </c>
      <c r="AC917" s="243"/>
      <c r="AD917" s="243"/>
    </row>
    <row r="918" spans="1:30" s="246" customFormat="1" x14ac:dyDescent="0.25">
      <c r="A918"/>
      <c r="B918"/>
      <c r="C918"/>
      <c r="D918"/>
      <c r="E918"/>
      <c r="F918"/>
      <c r="G918"/>
      <c r="H918"/>
      <c r="I918"/>
      <c r="J918"/>
      <c r="K918"/>
      <c r="L918"/>
      <c r="M918"/>
      <c r="N918"/>
      <c r="O918"/>
      <c r="P918"/>
      <c r="Q918"/>
      <c r="R918"/>
      <c r="S918"/>
      <c r="T918"/>
      <c r="U918"/>
      <c r="V918"/>
      <c r="W918"/>
      <c r="X918"/>
      <c r="Z918" s="243" t="s">
        <v>57</v>
      </c>
      <c r="AA918" s="243" t="s">
        <v>897</v>
      </c>
      <c r="AB918" s="243">
        <v>5203559</v>
      </c>
      <c r="AC918" s="243"/>
      <c r="AD918" s="243"/>
    </row>
    <row r="919" spans="1:30" s="246" customFormat="1" x14ac:dyDescent="0.25">
      <c r="A919"/>
      <c r="B919"/>
      <c r="C919"/>
      <c r="D919"/>
      <c r="E919"/>
      <c r="F919"/>
      <c r="G919"/>
      <c r="H919"/>
      <c r="I919"/>
      <c r="J919"/>
      <c r="K919"/>
      <c r="L919"/>
      <c r="M919"/>
      <c r="N919"/>
      <c r="O919"/>
      <c r="P919"/>
      <c r="Q919"/>
      <c r="R919"/>
      <c r="S919"/>
      <c r="T919"/>
      <c r="U919"/>
      <c r="V919"/>
      <c r="W919"/>
      <c r="X919"/>
      <c r="Z919" s="243" t="s">
        <v>57</v>
      </c>
      <c r="AA919" s="243" t="s">
        <v>920</v>
      </c>
      <c r="AB919" s="243">
        <v>5203575</v>
      </c>
      <c r="AC919" s="243"/>
      <c r="AD919" s="243"/>
    </row>
    <row r="920" spans="1:30" s="246" customFormat="1" x14ac:dyDescent="0.25">
      <c r="A920"/>
      <c r="B920"/>
      <c r="C920"/>
      <c r="D920"/>
      <c r="E920"/>
      <c r="F920"/>
      <c r="G920"/>
      <c r="H920"/>
      <c r="I920"/>
      <c r="J920"/>
      <c r="K920"/>
      <c r="L920"/>
      <c r="M920"/>
      <c r="N920"/>
      <c r="O920"/>
      <c r="P920"/>
      <c r="Q920"/>
      <c r="R920"/>
      <c r="S920"/>
      <c r="T920"/>
      <c r="U920"/>
      <c r="V920"/>
      <c r="W920"/>
      <c r="X920"/>
      <c r="Z920" s="243" t="s">
        <v>57</v>
      </c>
      <c r="AA920" s="243" t="s">
        <v>943</v>
      </c>
      <c r="AB920" s="243">
        <v>5203609</v>
      </c>
      <c r="AC920" s="243"/>
      <c r="AD920" s="243"/>
    </row>
    <row r="921" spans="1:30" s="246" customFormat="1" x14ac:dyDescent="0.25">
      <c r="A921"/>
      <c r="B921"/>
      <c r="C921"/>
      <c r="D921"/>
      <c r="E921"/>
      <c r="F921"/>
      <c r="G921"/>
      <c r="H921"/>
      <c r="I921"/>
      <c r="J921"/>
      <c r="K921"/>
      <c r="L921"/>
      <c r="M921"/>
      <c r="N921"/>
      <c r="O921"/>
      <c r="P921"/>
      <c r="Q921"/>
      <c r="R921"/>
      <c r="S921"/>
      <c r="T921"/>
      <c r="U921"/>
      <c r="V921"/>
      <c r="W921"/>
      <c r="X921"/>
      <c r="Z921" s="243" t="s">
        <v>57</v>
      </c>
      <c r="AA921" s="243" t="s">
        <v>965</v>
      </c>
      <c r="AB921" s="243">
        <v>5203807</v>
      </c>
      <c r="AC921" s="243"/>
      <c r="AD921" s="243"/>
    </row>
    <row r="922" spans="1:30" s="246" customFormat="1" x14ac:dyDescent="0.25">
      <c r="A922"/>
      <c r="B922"/>
      <c r="C922"/>
      <c r="D922"/>
      <c r="E922"/>
      <c r="F922"/>
      <c r="G922"/>
      <c r="H922"/>
      <c r="I922"/>
      <c r="J922"/>
      <c r="K922"/>
      <c r="L922"/>
      <c r="M922"/>
      <c r="N922"/>
      <c r="O922"/>
      <c r="P922"/>
      <c r="Q922"/>
      <c r="R922"/>
      <c r="S922"/>
      <c r="T922"/>
      <c r="U922"/>
      <c r="V922"/>
      <c r="W922"/>
      <c r="X922"/>
      <c r="Z922" s="243" t="s">
        <v>57</v>
      </c>
      <c r="AA922" s="243" t="s">
        <v>987</v>
      </c>
      <c r="AB922" s="243">
        <v>5203906</v>
      </c>
      <c r="AC922" s="243"/>
      <c r="AD922" s="243"/>
    </row>
    <row r="923" spans="1:30" s="246" customFormat="1" x14ac:dyDescent="0.25">
      <c r="A923"/>
      <c r="B923"/>
      <c r="C923"/>
      <c r="D923"/>
      <c r="E923"/>
      <c r="F923"/>
      <c r="G923"/>
      <c r="H923"/>
      <c r="I923"/>
      <c r="J923"/>
      <c r="K923"/>
      <c r="L923"/>
      <c r="M923"/>
      <c r="N923"/>
      <c r="O923"/>
      <c r="P923"/>
      <c r="Q923"/>
      <c r="R923"/>
      <c r="S923"/>
      <c r="T923"/>
      <c r="U923"/>
      <c r="V923"/>
      <c r="W923"/>
      <c r="X923"/>
      <c r="Z923" s="243" t="s">
        <v>57</v>
      </c>
      <c r="AA923" s="243" t="s">
        <v>1010</v>
      </c>
      <c r="AB923" s="243">
        <v>5203939</v>
      </c>
      <c r="AC923" s="243"/>
      <c r="AD923" s="243"/>
    </row>
    <row r="924" spans="1:30" s="246" customFormat="1" x14ac:dyDescent="0.25">
      <c r="A924"/>
      <c r="B924"/>
      <c r="C924"/>
      <c r="D924"/>
      <c r="E924"/>
      <c r="F924"/>
      <c r="G924"/>
      <c r="H924"/>
      <c r="I924"/>
      <c r="J924"/>
      <c r="K924"/>
      <c r="L924"/>
      <c r="M924"/>
      <c r="N924"/>
      <c r="O924"/>
      <c r="P924"/>
      <c r="Q924"/>
      <c r="R924"/>
      <c r="S924"/>
      <c r="T924"/>
      <c r="U924"/>
      <c r="V924"/>
      <c r="W924"/>
      <c r="X924"/>
      <c r="Z924" s="243" t="s">
        <v>57</v>
      </c>
      <c r="AA924" s="243" t="s">
        <v>1032</v>
      </c>
      <c r="AB924" s="243">
        <v>5203962</v>
      </c>
      <c r="AC924" s="243"/>
      <c r="AD924" s="243"/>
    </row>
    <row r="925" spans="1:30" s="246" customFormat="1" x14ac:dyDescent="0.25">
      <c r="A925"/>
      <c r="B925"/>
      <c r="C925"/>
      <c r="D925"/>
      <c r="E925"/>
      <c r="F925"/>
      <c r="G925"/>
      <c r="H925"/>
      <c r="I925"/>
      <c r="J925"/>
      <c r="K925"/>
      <c r="L925"/>
      <c r="M925"/>
      <c r="N925"/>
      <c r="O925"/>
      <c r="P925"/>
      <c r="Q925"/>
      <c r="R925"/>
      <c r="S925"/>
      <c r="T925"/>
      <c r="U925"/>
      <c r="V925"/>
      <c r="W925"/>
      <c r="X925"/>
      <c r="Z925" s="243" t="s">
        <v>57</v>
      </c>
      <c r="AA925" s="243" t="s">
        <v>1054</v>
      </c>
      <c r="AB925" s="243">
        <v>5204003</v>
      </c>
      <c r="AC925" s="243"/>
      <c r="AD925" s="243"/>
    </row>
    <row r="926" spans="1:30" s="246" customFormat="1" x14ac:dyDescent="0.25">
      <c r="A926"/>
      <c r="B926"/>
      <c r="C926"/>
      <c r="D926"/>
      <c r="E926"/>
      <c r="F926"/>
      <c r="G926"/>
      <c r="H926"/>
      <c r="I926"/>
      <c r="J926"/>
      <c r="K926"/>
      <c r="L926"/>
      <c r="M926"/>
      <c r="N926"/>
      <c r="O926"/>
      <c r="P926"/>
      <c r="Q926"/>
      <c r="R926"/>
      <c r="S926"/>
      <c r="T926"/>
      <c r="U926"/>
      <c r="V926"/>
      <c r="W926"/>
      <c r="X926"/>
      <c r="Z926" s="243" t="s">
        <v>57</v>
      </c>
      <c r="AA926" s="243" t="s">
        <v>1076</v>
      </c>
      <c r="AB926" s="243">
        <v>5204102</v>
      </c>
      <c r="AC926" s="243"/>
      <c r="AD926" s="243"/>
    </row>
    <row r="927" spans="1:30" s="246" customFormat="1" x14ac:dyDescent="0.25">
      <c r="A927"/>
      <c r="B927"/>
      <c r="C927"/>
      <c r="D927"/>
      <c r="E927"/>
      <c r="F927"/>
      <c r="G927"/>
      <c r="H927"/>
      <c r="I927"/>
      <c r="J927"/>
      <c r="K927"/>
      <c r="L927"/>
      <c r="M927"/>
      <c r="N927"/>
      <c r="O927"/>
      <c r="P927"/>
      <c r="Q927"/>
      <c r="R927"/>
      <c r="S927"/>
      <c r="T927"/>
      <c r="U927"/>
      <c r="V927"/>
      <c r="W927"/>
      <c r="X927"/>
      <c r="Z927" s="243" t="s">
        <v>57</v>
      </c>
      <c r="AA927" s="243" t="s">
        <v>1098</v>
      </c>
      <c r="AB927" s="243">
        <v>5204201</v>
      </c>
      <c r="AC927" s="243"/>
      <c r="AD927" s="243"/>
    </row>
    <row r="928" spans="1:30" s="246" customFormat="1" x14ac:dyDescent="0.25">
      <c r="A928"/>
      <c r="B928"/>
      <c r="C928"/>
      <c r="D928"/>
      <c r="E928"/>
      <c r="F928"/>
      <c r="G928"/>
      <c r="H928"/>
      <c r="I928"/>
      <c r="J928"/>
      <c r="K928"/>
      <c r="L928"/>
      <c r="M928"/>
      <c r="N928"/>
      <c r="O928"/>
      <c r="P928"/>
      <c r="Q928"/>
      <c r="R928"/>
      <c r="S928"/>
      <c r="T928"/>
      <c r="U928"/>
      <c r="V928"/>
      <c r="W928"/>
      <c r="X928"/>
      <c r="Z928" s="243" t="s">
        <v>57</v>
      </c>
      <c r="AA928" s="243" t="s">
        <v>1121</v>
      </c>
      <c r="AB928" s="243">
        <v>5204250</v>
      </c>
      <c r="AC928" s="243"/>
      <c r="AD928" s="243"/>
    </row>
    <row r="929" spans="1:30" s="246" customFormat="1" x14ac:dyDescent="0.25">
      <c r="A929"/>
      <c r="B929"/>
      <c r="C929"/>
      <c r="D929"/>
      <c r="E929"/>
      <c r="F929"/>
      <c r="G929"/>
      <c r="H929"/>
      <c r="I929"/>
      <c r="J929"/>
      <c r="K929"/>
      <c r="L929"/>
      <c r="M929"/>
      <c r="N929"/>
      <c r="O929"/>
      <c r="P929"/>
      <c r="Q929"/>
      <c r="R929"/>
      <c r="S929"/>
      <c r="T929"/>
      <c r="U929"/>
      <c r="V929"/>
      <c r="W929"/>
      <c r="X929"/>
      <c r="Z929" s="243" t="s">
        <v>57</v>
      </c>
      <c r="AA929" s="243" t="s">
        <v>1144</v>
      </c>
      <c r="AB929" s="243">
        <v>5204300</v>
      </c>
      <c r="AC929" s="243"/>
      <c r="AD929" s="243"/>
    </row>
    <row r="930" spans="1:30" s="246" customFormat="1" x14ac:dyDescent="0.25">
      <c r="A930"/>
      <c r="B930"/>
      <c r="C930"/>
      <c r="D930"/>
      <c r="E930"/>
      <c r="F930"/>
      <c r="G930"/>
      <c r="H930"/>
      <c r="I930"/>
      <c r="J930"/>
      <c r="K930"/>
      <c r="L930"/>
      <c r="M930"/>
      <c r="N930"/>
      <c r="O930"/>
      <c r="P930"/>
      <c r="Q930"/>
      <c r="R930"/>
      <c r="S930"/>
      <c r="T930"/>
      <c r="U930"/>
      <c r="V930"/>
      <c r="W930"/>
      <c r="X930"/>
      <c r="Z930" s="243" t="s">
        <v>57</v>
      </c>
      <c r="AA930" s="243" t="s">
        <v>1167</v>
      </c>
      <c r="AB930" s="243">
        <v>5204409</v>
      </c>
      <c r="AC930" s="243"/>
      <c r="AD930" s="243"/>
    </row>
    <row r="931" spans="1:30" s="246" customFormat="1" x14ac:dyDescent="0.25">
      <c r="A931"/>
      <c r="B931"/>
      <c r="C931"/>
      <c r="D931"/>
      <c r="E931"/>
      <c r="F931"/>
      <c r="G931"/>
      <c r="H931"/>
      <c r="I931"/>
      <c r="J931"/>
      <c r="K931"/>
      <c r="L931"/>
      <c r="M931"/>
      <c r="N931"/>
      <c r="O931"/>
      <c r="P931"/>
      <c r="Q931"/>
      <c r="R931"/>
      <c r="S931"/>
      <c r="T931"/>
      <c r="U931"/>
      <c r="V931"/>
      <c r="W931"/>
      <c r="X931"/>
      <c r="Z931" s="243" t="s">
        <v>57</v>
      </c>
      <c r="AA931" s="243" t="s">
        <v>1190</v>
      </c>
      <c r="AB931" s="243">
        <v>5204508</v>
      </c>
      <c r="AC931" s="243"/>
      <c r="AD931" s="243"/>
    </row>
    <row r="932" spans="1:30" s="246" customFormat="1" x14ac:dyDescent="0.25">
      <c r="A932"/>
      <c r="B932"/>
      <c r="C932"/>
      <c r="D932"/>
      <c r="E932"/>
      <c r="F932"/>
      <c r="G932"/>
      <c r="H932"/>
      <c r="I932"/>
      <c r="J932"/>
      <c r="K932"/>
      <c r="L932"/>
      <c r="M932"/>
      <c r="N932"/>
      <c r="O932"/>
      <c r="P932"/>
      <c r="Q932"/>
      <c r="R932"/>
      <c r="S932"/>
      <c r="T932"/>
      <c r="U932"/>
      <c r="V932"/>
      <c r="W932"/>
      <c r="X932"/>
      <c r="Z932" s="243" t="s">
        <v>57</v>
      </c>
      <c r="AA932" s="243" t="s">
        <v>1212</v>
      </c>
      <c r="AB932" s="243">
        <v>5204557</v>
      </c>
      <c r="AC932" s="243"/>
      <c r="AD932" s="243"/>
    </row>
    <row r="933" spans="1:30" s="246" customFormat="1" x14ac:dyDescent="0.25">
      <c r="A933"/>
      <c r="B933"/>
      <c r="C933"/>
      <c r="D933"/>
      <c r="E933"/>
      <c r="F933"/>
      <c r="G933"/>
      <c r="H933"/>
      <c r="I933"/>
      <c r="J933"/>
      <c r="K933"/>
      <c r="L933"/>
      <c r="M933"/>
      <c r="N933"/>
      <c r="O933"/>
      <c r="P933"/>
      <c r="Q933"/>
      <c r="R933"/>
      <c r="S933"/>
      <c r="T933"/>
      <c r="U933"/>
      <c r="V933"/>
      <c r="W933"/>
      <c r="X933"/>
      <c r="Z933" s="243" t="s">
        <v>57</v>
      </c>
      <c r="AA933" s="243" t="s">
        <v>1233</v>
      </c>
      <c r="AB933" s="243">
        <v>5204607</v>
      </c>
      <c r="AC933" s="243"/>
      <c r="AD933" s="243"/>
    </row>
    <row r="934" spans="1:30" x14ac:dyDescent="0.25">
      <c r="Z934" s="243" t="s">
        <v>57</v>
      </c>
      <c r="AA934" s="243" t="s">
        <v>1256</v>
      </c>
      <c r="AB934" s="243">
        <v>5204656</v>
      </c>
      <c r="AC934" s="243"/>
      <c r="AD934" s="243"/>
    </row>
    <row r="935" spans="1:30" x14ac:dyDescent="0.25">
      <c r="Z935" s="243" t="s">
        <v>57</v>
      </c>
      <c r="AA935" s="243" t="s">
        <v>1279</v>
      </c>
      <c r="AB935" s="243">
        <v>5204706</v>
      </c>
      <c r="AC935" s="243"/>
      <c r="AD935" s="243"/>
    </row>
    <row r="936" spans="1:30" x14ac:dyDescent="0.25">
      <c r="Z936" s="243" t="s">
        <v>57</v>
      </c>
      <c r="AA936" s="243" t="s">
        <v>1300</v>
      </c>
      <c r="AB936" s="243">
        <v>5204805</v>
      </c>
      <c r="AC936" s="243"/>
      <c r="AD936" s="243"/>
    </row>
    <row r="937" spans="1:30" x14ac:dyDescent="0.25">
      <c r="Z937" s="243" t="s">
        <v>57</v>
      </c>
      <c r="AA937" s="243" t="s">
        <v>1322</v>
      </c>
      <c r="AB937" s="243">
        <v>5204854</v>
      </c>
      <c r="AC937" s="243"/>
      <c r="AD937" s="243"/>
    </row>
    <row r="938" spans="1:30" x14ac:dyDescent="0.25">
      <c r="Z938" s="243" t="s">
        <v>57</v>
      </c>
      <c r="AA938" s="243" t="s">
        <v>1344</v>
      </c>
      <c r="AB938" s="243">
        <v>5204904</v>
      </c>
      <c r="AC938" s="243"/>
      <c r="AD938" s="243"/>
    </row>
    <row r="939" spans="1:30" x14ac:dyDescent="0.25">
      <c r="Z939" s="243" t="s">
        <v>57</v>
      </c>
      <c r="AA939" s="243" t="s">
        <v>1365</v>
      </c>
      <c r="AB939" s="243">
        <v>5204953</v>
      </c>
      <c r="AC939" s="243"/>
      <c r="AD939" s="243"/>
    </row>
    <row r="940" spans="1:30" x14ac:dyDescent="0.25">
      <c r="Z940" s="243" t="s">
        <v>57</v>
      </c>
      <c r="AA940" s="243" t="s">
        <v>1387</v>
      </c>
      <c r="AB940" s="243">
        <v>5205000</v>
      </c>
      <c r="AC940" s="243"/>
      <c r="AD940" s="243"/>
    </row>
    <row r="941" spans="1:30" x14ac:dyDescent="0.25">
      <c r="Z941" s="243" t="s">
        <v>57</v>
      </c>
      <c r="AA941" s="243" t="s">
        <v>1409</v>
      </c>
      <c r="AB941" s="243">
        <v>5205059</v>
      </c>
      <c r="AC941" s="243"/>
      <c r="AD941" s="243"/>
    </row>
    <row r="942" spans="1:30" x14ac:dyDescent="0.25">
      <c r="Z942" s="243" t="s">
        <v>57</v>
      </c>
      <c r="AA942" s="243" t="s">
        <v>1431</v>
      </c>
      <c r="AB942" s="243">
        <v>5205109</v>
      </c>
      <c r="AC942" s="243"/>
      <c r="AD942" s="243"/>
    </row>
    <row r="943" spans="1:30" x14ac:dyDescent="0.25">
      <c r="Z943" s="243" t="s">
        <v>57</v>
      </c>
      <c r="AA943" s="243" t="s">
        <v>1452</v>
      </c>
      <c r="AB943" s="243">
        <v>5205208</v>
      </c>
      <c r="AC943" s="243"/>
      <c r="AD943" s="243"/>
    </row>
    <row r="944" spans="1:30" x14ac:dyDescent="0.25">
      <c r="Z944" s="243" t="s">
        <v>57</v>
      </c>
      <c r="AA944" s="243" t="s">
        <v>1472</v>
      </c>
      <c r="AB944" s="243">
        <v>5205307</v>
      </c>
      <c r="AC944" s="243"/>
      <c r="AD944" s="243"/>
    </row>
    <row r="945" spans="26:30" x14ac:dyDescent="0.25">
      <c r="Z945" s="243" t="s">
        <v>57</v>
      </c>
      <c r="AA945" s="243" t="s">
        <v>1494</v>
      </c>
      <c r="AB945" s="243">
        <v>5205406</v>
      </c>
      <c r="AC945" s="243"/>
      <c r="AD945" s="243"/>
    </row>
    <row r="946" spans="26:30" x14ac:dyDescent="0.25">
      <c r="Z946" s="243" t="s">
        <v>57</v>
      </c>
      <c r="AA946" s="243" t="s">
        <v>1514</v>
      </c>
      <c r="AB946" s="243">
        <v>5205455</v>
      </c>
      <c r="AC946" s="243"/>
      <c r="AD946" s="243"/>
    </row>
    <row r="947" spans="26:30" x14ac:dyDescent="0.25">
      <c r="Z947" s="243" t="s">
        <v>57</v>
      </c>
      <c r="AA947" s="243" t="s">
        <v>1535</v>
      </c>
      <c r="AB947" s="243">
        <v>5205471</v>
      </c>
      <c r="AC947" s="243"/>
      <c r="AD947" s="243"/>
    </row>
    <row r="948" spans="26:30" x14ac:dyDescent="0.25">
      <c r="Z948" s="243" t="s">
        <v>57</v>
      </c>
      <c r="AA948" s="243" t="s">
        <v>1556</v>
      </c>
      <c r="AB948" s="243">
        <v>5205497</v>
      </c>
      <c r="AC948" s="243"/>
      <c r="AD948" s="243"/>
    </row>
    <row r="949" spans="26:30" x14ac:dyDescent="0.25">
      <c r="Z949" s="243" t="s">
        <v>57</v>
      </c>
      <c r="AA949" s="243" t="s">
        <v>1575</v>
      </c>
      <c r="AB949" s="243">
        <v>5205513</v>
      </c>
      <c r="AC949" s="243"/>
      <c r="AD949" s="243"/>
    </row>
    <row r="950" spans="26:30" x14ac:dyDescent="0.25">
      <c r="Z950" s="243" t="s">
        <v>57</v>
      </c>
      <c r="AA950" s="243" t="s">
        <v>1595</v>
      </c>
      <c r="AB950" s="243">
        <v>5205521</v>
      </c>
      <c r="AC950" s="243"/>
      <c r="AD950" s="243"/>
    </row>
    <row r="951" spans="26:30" x14ac:dyDescent="0.25">
      <c r="Z951" s="243" t="s">
        <v>57</v>
      </c>
      <c r="AA951" s="243" t="s">
        <v>1615</v>
      </c>
      <c r="AB951" s="243">
        <v>5205703</v>
      </c>
      <c r="AC951" s="243"/>
      <c r="AD951" s="243"/>
    </row>
    <row r="952" spans="26:30" x14ac:dyDescent="0.25">
      <c r="Z952" s="243" t="s">
        <v>57</v>
      </c>
      <c r="AA952" s="243" t="s">
        <v>1636</v>
      </c>
      <c r="AB952" s="243">
        <v>5205802</v>
      </c>
      <c r="AC952" s="243"/>
      <c r="AD952" s="243"/>
    </row>
    <row r="953" spans="26:30" x14ac:dyDescent="0.25">
      <c r="Z953" s="243" t="s">
        <v>57</v>
      </c>
      <c r="AA953" s="243" t="s">
        <v>1657</v>
      </c>
      <c r="AB953" s="243">
        <v>5205901</v>
      </c>
      <c r="AC953" s="243"/>
      <c r="AD953" s="243"/>
    </row>
    <row r="954" spans="26:30" x14ac:dyDescent="0.25">
      <c r="Z954" s="243" t="s">
        <v>57</v>
      </c>
      <c r="AA954" s="243" t="s">
        <v>1677</v>
      </c>
      <c r="AB954" s="243">
        <v>5206206</v>
      </c>
      <c r="AC954" s="243"/>
      <c r="AD954" s="243"/>
    </row>
    <row r="955" spans="26:30" x14ac:dyDescent="0.25">
      <c r="Z955" s="243" t="s">
        <v>57</v>
      </c>
      <c r="AA955" s="243" t="s">
        <v>1698</v>
      </c>
      <c r="AB955" s="243">
        <v>5206305</v>
      </c>
      <c r="AC955" s="243"/>
      <c r="AD955" s="243"/>
    </row>
    <row r="956" spans="26:30" x14ac:dyDescent="0.25">
      <c r="Z956" s="243" t="s">
        <v>57</v>
      </c>
      <c r="AA956" s="243" t="s">
        <v>1718</v>
      </c>
      <c r="AB956" s="243">
        <v>5206404</v>
      </c>
      <c r="AC956" s="243"/>
      <c r="AD956" s="243"/>
    </row>
    <row r="957" spans="26:30" x14ac:dyDescent="0.25">
      <c r="Z957" s="243" t="s">
        <v>57</v>
      </c>
      <c r="AA957" s="243" t="s">
        <v>1739</v>
      </c>
      <c r="AB957" s="243">
        <v>5206503</v>
      </c>
      <c r="AC957" s="243"/>
      <c r="AD957" s="243"/>
    </row>
    <row r="958" spans="26:30" x14ac:dyDescent="0.25">
      <c r="Z958" s="243" t="s">
        <v>57</v>
      </c>
      <c r="AA958" s="243" t="s">
        <v>1759</v>
      </c>
      <c r="AB958" s="243">
        <v>5206602</v>
      </c>
      <c r="AC958" s="243"/>
      <c r="AD958" s="243"/>
    </row>
    <row r="959" spans="26:30" x14ac:dyDescent="0.25">
      <c r="Z959" s="243" t="s">
        <v>57</v>
      </c>
      <c r="AA959" s="243" t="s">
        <v>1780</v>
      </c>
      <c r="AB959" s="243">
        <v>5206701</v>
      </c>
      <c r="AC959" s="243"/>
      <c r="AD959" s="243"/>
    </row>
    <row r="960" spans="26:30" x14ac:dyDescent="0.25">
      <c r="Z960" s="243" t="s">
        <v>57</v>
      </c>
      <c r="AA960" s="243" t="s">
        <v>1799</v>
      </c>
      <c r="AB960" s="243">
        <v>5206800</v>
      </c>
      <c r="AC960" s="243"/>
      <c r="AD960" s="243"/>
    </row>
    <row r="961" spans="26:30" x14ac:dyDescent="0.25">
      <c r="Z961" s="243" t="s">
        <v>57</v>
      </c>
      <c r="AA961" s="243" t="s">
        <v>1557</v>
      </c>
      <c r="AB961" s="243">
        <v>5206909</v>
      </c>
      <c r="AC961" s="243"/>
      <c r="AD961" s="243"/>
    </row>
    <row r="962" spans="26:30" x14ac:dyDescent="0.25">
      <c r="Z962" s="243" t="s">
        <v>57</v>
      </c>
      <c r="AA962" s="243" t="s">
        <v>1836</v>
      </c>
      <c r="AB962" s="243">
        <v>5207105</v>
      </c>
      <c r="AC962" s="243"/>
      <c r="AD962" s="243"/>
    </row>
    <row r="963" spans="26:30" x14ac:dyDescent="0.25">
      <c r="Z963" s="243" t="s">
        <v>57</v>
      </c>
      <c r="AA963" s="243" t="s">
        <v>1854</v>
      </c>
      <c r="AB963" s="243">
        <v>5208301</v>
      </c>
      <c r="AC963" s="243"/>
      <c r="AD963" s="243"/>
    </row>
    <row r="964" spans="26:30" x14ac:dyDescent="0.25">
      <c r="Z964" s="243" t="s">
        <v>57</v>
      </c>
      <c r="AA964" s="243" t="s">
        <v>1872</v>
      </c>
      <c r="AB964" s="243">
        <v>5207253</v>
      </c>
      <c r="AC964" s="243"/>
      <c r="AD964" s="243"/>
    </row>
    <row r="965" spans="26:30" x14ac:dyDescent="0.25">
      <c r="Z965" s="243" t="s">
        <v>57</v>
      </c>
      <c r="AA965" s="243" t="s">
        <v>1888</v>
      </c>
      <c r="AB965" s="243">
        <v>5207352</v>
      </c>
      <c r="AC965" s="243"/>
      <c r="AD965" s="243"/>
    </row>
    <row r="966" spans="26:30" x14ac:dyDescent="0.25">
      <c r="Z966" s="243" t="s">
        <v>57</v>
      </c>
      <c r="AA966" s="243" t="s">
        <v>1905</v>
      </c>
      <c r="AB966" s="243">
        <v>5207402</v>
      </c>
      <c r="AC966" s="243"/>
      <c r="AD966" s="243"/>
    </row>
    <row r="967" spans="26:30" x14ac:dyDescent="0.25">
      <c r="Z967" s="243" t="s">
        <v>57</v>
      </c>
      <c r="AA967" s="243" t="s">
        <v>1923</v>
      </c>
      <c r="AB967" s="243">
        <v>5207501</v>
      </c>
      <c r="AC967" s="243"/>
      <c r="AD967" s="243"/>
    </row>
    <row r="968" spans="26:30" x14ac:dyDescent="0.25">
      <c r="Z968" s="243" t="s">
        <v>57</v>
      </c>
      <c r="AA968" s="243" t="s">
        <v>1940</v>
      </c>
      <c r="AB968" s="243">
        <v>5207535</v>
      </c>
      <c r="AC968" s="243"/>
      <c r="AD968" s="243"/>
    </row>
    <row r="969" spans="26:30" x14ac:dyDescent="0.25">
      <c r="Z969" s="243" t="s">
        <v>57</v>
      </c>
      <c r="AA969" s="243" t="s">
        <v>1956</v>
      </c>
      <c r="AB969" s="243">
        <v>5207600</v>
      </c>
      <c r="AC969" s="243"/>
      <c r="AD969" s="243"/>
    </row>
    <row r="970" spans="26:30" x14ac:dyDescent="0.25">
      <c r="Z970" s="243" t="s">
        <v>57</v>
      </c>
      <c r="AA970" s="243" t="s">
        <v>1973</v>
      </c>
      <c r="AB970" s="243">
        <v>5207808</v>
      </c>
      <c r="AC970" s="243"/>
      <c r="AD970" s="243"/>
    </row>
    <row r="971" spans="26:30" x14ac:dyDescent="0.25">
      <c r="Z971" s="243" t="s">
        <v>57</v>
      </c>
      <c r="AA971" s="243" t="s">
        <v>1991</v>
      </c>
      <c r="AB971" s="243">
        <v>5207907</v>
      </c>
      <c r="AC971" s="243"/>
      <c r="AD971" s="243"/>
    </row>
    <row r="972" spans="26:30" x14ac:dyDescent="0.25">
      <c r="Z972" s="243" t="s">
        <v>57</v>
      </c>
      <c r="AA972" s="243" t="s">
        <v>2008</v>
      </c>
      <c r="AB972" s="243">
        <v>5208004</v>
      </c>
      <c r="AC972" s="243"/>
      <c r="AD972" s="243"/>
    </row>
    <row r="973" spans="26:30" x14ac:dyDescent="0.25">
      <c r="Z973" s="243" t="s">
        <v>57</v>
      </c>
      <c r="AA973" s="243" t="s">
        <v>2026</v>
      </c>
      <c r="AB973" s="243">
        <v>5208103</v>
      </c>
      <c r="AC973" s="243"/>
      <c r="AD973" s="243"/>
    </row>
    <row r="974" spans="26:30" x14ac:dyDescent="0.25">
      <c r="Z974" s="243" t="s">
        <v>57</v>
      </c>
      <c r="AA974" s="243" t="s">
        <v>2044</v>
      </c>
      <c r="AB974" s="243">
        <v>5208152</v>
      </c>
      <c r="AC974" s="243"/>
      <c r="AD974" s="243"/>
    </row>
    <row r="975" spans="26:30" x14ac:dyDescent="0.25">
      <c r="Z975" s="243" t="s">
        <v>57</v>
      </c>
      <c r="AA975" s="243" t="s">
        <v>2062</v>
      </c>
      <c r="AB975" s="243">
        <v>5208400</v>
      </c>
      <c r="AC975" s="243"/>
      <c r="AD975" s="243"/>
    </row>
    <row r="976" spans="26:30" x14ac:dyDescent="0.25">
      <c r="Z976" s="243" t="s">
        <v>57</v>
      </c>
      <c r="AA976" s="243" t="s">
        <v>2079</v>
      </c>
      <c r="AB976" s="243">
        <v>5208509</v>
      </c>
      <c r="AC976" s="243"/>
      <c r="AD976" s="243"/>
    </row>
    <row r="977" spans="26:30" x14ac:dyDescent="0.25">
      <c r="Z977" s="243" t="s">
        <v>57</v>
      </c>
      <c r="AA977" s="243" t="s">
        <v>2095</v>
      </c>
      <c r="AB977" s="243">
        <v>5208608</v>
      </c>
      <c r="AC977" s="243"/>
      <c r="AD977" s="243"/>
    </row>
    <row r="978" spans="26:30" x14ac:dyDescent="0.25">
      <c r="Z978" s="243" t="s">
        <v>57</v>
      </c>
      <c r="AA978" s="243" t="s">
        <v>2111</v>
      </c>
      <c r="AB978" s="243">
        <v>5208707</v>
      </c>
      <c r="AC978" s="243"/>
      <c r="AD978" s="243"/>
    </row>
    <row r="979" spans="26:30" x14ac:dyDescent="0.25">
      <c r="Z979" s="243" t="s">
        <v>57</v>
      </c>
      <c r="AA979" s="243" t="s">
        <v>2126</v>
      </c>
      <c r="AB979" s="243">
        <v>5208806</v>
      </c>
      <c r="AC979" s="243"/>
      <c r="AD979" s="243"/>
    </row>
    <row r="980" spans="26:30" x14ac:dyDescent="0.25">
      <c r="Z980" s="243" t="s">
        <v>57</v>
      </c>
      <c r="AA980" s="243" t="s">
        <v>2143</v>
      </c>
      <c r="AB980" s="243">
        <v>5208905</v>
      </c>
      <c r="AC980" s="243"/>
      <c r="AD980" s="243"/>
    </row>
    <row r="981" spans="26:30" x14ac:dyDescent="0.25">
      <c r="Z981" s="243" t="s">
        <v>57</v>
      </c>
      <c r="AA981" s="243" t="s">
        <v>2159</v>
      </c>
      <c r="AB981" s="243">
        <v>5209101</v>
      </c>
      <c r="AC981" s="243"/>
      <c r="AD981" s="243"/>
    </row>
    <row r="982" spans="26:30" x14ac:dyDescent="0.25">
      <c r="Z982" s="243" t="s">
        <v>57</v>
      </c>
      <c r="AA982" s="243" t="s">
        <v>2176</v>
      </c>
      <c r="AB982" s="243">
        <v>5209150</v>
      </c>
      <c r="AC982" s="243"/>
      <c r="AD982" s="243"/>
    </row>
    <row r="983" spans="26:30" x14ac:dyDescent="0.25">
      <c r="Z983" s="243" t="s">
        <v>57</v>
      </c>
      <c r="AA983" s="243" t="s">
        <v>2193</v>
      </c>
      <c r="AB983" s="243">
        <v>5209200</v>
      </c>
      <c r="AC983" s="243"/>
      <c r="AD983" s="243"/>
    </row>
    <row r="984" spans="26:30" x14ac:dyDescent="0.25">
      <c r="Z984" s="243" t="s">
        <v>57</v>
      </c>
      <c r="AA984" s="243" t="s">
        <v>2209</v>
      </c>
      <c r="AB984" s="243">
        <v>5209291</v>
      </c>
      <c r="AC984" s="243"/>
      <c r="AD984" s="243"/>
    </row>
    <row r="985" spans="26:30" x14ac:dyDescent="0.25">
      <c r="Z985" s="243" t="s">
        <v>57</v>
      </c>
      <c r="AA985" s="243" t="s">
        <v>2224</v>
      </c>
      <c r="AB985" s="243">
        <v>5209408</v>
      </c>
      <c r="AC985" s="243"/>
      <c r="AD985" s="243"/>
    </row>
    <row r="986" spans="26:30" x14ac:dyDescent="0.25">
      <c r="Z986" s="243" t="s">
        <v>57</v>
      </c>
      <c r="AA986" s="243" t="s">
        <v>2240</v>
      </c>
      <c r="AB986" s="243">
        <v>5209457</v>
      </c>
      <c r="AC986" s="243"/>
      <c r="AD986" s="243"/>
    </row>
    <row r="987" spans="26:30" x14ac:dyDescent="0.25">
      <c r="Z987" s="243" t="s">
        <v>57</v>
      </c>
      <c r="AA987" s="243" t="s">
        <v>2254</v>
      </c>
      <c r="AB987" s="243">
        <v>5209606</v>
      </c>
      <c r="AC987" s="243"/>
      <c r="AD987" s="243"/>
    </row>
    <row r="988" spans="26:30" x14ac:dyDescent="0.25">
      <c r="Z988" s="243" t="s">
        <v>57</v>
      </c>
      <c r="AA988" s="243" t="s">
        <v>1655</v>
      </c>
      <c r="AB988" s="243">
        <v>5209705</v>
      </c>
      <c r="AC988" s="243"/>
      <c r="AD988" s="243"/>
    </row>
    <row r="989" spans="26:30" x14ac:dyDescent="0.25">
      <c r="Z989" s="243" t="s">
        <v>57</v>
      </c>
      <c r="AA989" s="243" t="s">
        <v>2285</v>
      </c>
      <c r="AB989" s="243">
        <v>5209804</v>
      </c>
      <c r="AC989" s="243"/>
      <c r="AD989" s="243"/>
    </row>
    <row r="990" spans="26:30" x14ac:dyDescent="0.25">
      <c r="Z990" s="243" t="s">
        <v>57</v>
      </c>
      <c r="AA990" s="243" t="s">
        <v>2301</v>
      </c>
      <c r="AB990" s="243">
        <v>5209903</v>
      </c>
      <c r="AC990" s="243"/>
      <c r="AD990" s="243"/>
    </row>
    <row r="991" spans="26:30" x14ac:dyDescent="0.25">
      <c r="Z991" s="243" t="s">
        <v>57</v>
      </c>
      <c r="AA991" s="243" t="s">
        <v>2316</v>
      </c>
      <c r="AB991" s="243">
        <v>5209937</v>
      </c>
      <c r="AC991" s="243"/>
      <c r="AD991" s="243"/>
    </row>
    <row r="992" spans="26:30" x14ac:dyDescent="0.25">
      <c r="Z992" s="243" t="s">
        <v>57</v>
      </c>
      <c r="AA992" s="243" t="s">
        <v>2330</v>
      </c>
      <c r="AB992" s="243">
        <v>5209952</v>
      </c>
      <c r="AC992" s="243"/>
      <c r="AD992" s="243"/>
    </row>
    <row r="993" spans="26:30" x14ac:dyDescent="0.25">
      <c r="Z993" s="243" t="s">
        <v>57</v>
      </c>
      <c r="AA993" s="243" t="s">
        <v>2346</v>
      </c>
      <c r="AB993" s="243">
        <v>5210000</v>
      </c>
      <c r="AC993" s="243"/>
      <c r="AD993" s="243"/>
    </row>
    <row r="994" spans="26:30" x14ac:dyDescent="0.25">
      <c r="Z994" s="243" t="s">
        <v>57</v>
      </c>
      <c r="AA994" s="243" t="s">
        <v>2362</v>
      </c>
      <c r="AB994" s="243">
        <v>5210109</v>
      </c>
      <c r="AC994" s="243"/>
      <c r="AD994" s="243"/>
    </row>
    <row r="995" spans="26:30" x14ac:dyDescent="0.25">
      <c r="Z995" s="243" t="s">
        <v>57</v>
      </c>
      <c r="AA995" s="243" t="s">
        <v>2376</v>
      </c>
      <c r="AB995" s="243">
        <v>5210158</v>
      </c>
      <c r="AC995" s="243"/>
      <c r="AD995" s="243"/>
    </row>
    <row r="996" spans="26:30" x14ac:dyDescent="0.25">
      <c r="Z996" s="243" t="s">
        <v>57</v>
      </c>
      <c r="AA996" s="243" t="s">
        <v>2391</v>
      </c>
      <c r="AB996" s="243">
        <v>5210208</v>
      </c>
      <c r="AC996" s="243"/>
      <c r="AD996" s="243"/>
    </row>
    <row r="997" spans="26:30" x14ac:dyDescent="0.25">
      <c r="Z997" s="243" t="s">
        <v>57</v>
      </c>
      <c r="AA997" s="243" t="s">
        <v>2407</v>
      </c>
      <c r="AB997" s="243">
        <v>5210307</v>
      </c>
      <c r="AC997" s="243"/>
      <c r="AD997" s="243"/>
    </row>
    <row r="998" spans="26:30" x14ac:dyDescent="0.25">
      <c r="Z998" s="243" t="s">
        <v>57</v>
      </c>
      <c r="AA998" s="243" t="s">
        <v>2423</v>
      </c>
      <c r="AB998" s="243">
        <v>5210406</v>
      </c>
      <c r="AC998" s="243"/>
      <c r="AD998" s="243"/>
    </row>
    <row r="999" spans="26:30" x14ac:dyDescent="0.25">
      <c r="Z999" s="243" t="s">
        <v>57</v>
      </c>
      <c r="AA999" s="243" t="s">
        <v>2439</v>
      </c>
      <c r="AB999" s="243">
        <v>5210562</v>
      </c>
      <c r="AC999" s="243"/>
      <c r="AD999" s="243"/>
    </row>
    <row r="1000" spans="26:30" x14ac:dyDescent="0.25">
      <c r="Z1000" s="243" t="s">
        <v>57</v>
      </c>
      <c r="AA1000" s="243" t="s">
        <v>2455</v>
      </c>
      <c r="AB1000" s="243">
        <v>5210604</v>
      </c>
      <c r="AC1000" s="243"/>
      <c r="AD1000" s="243"/>
    </row>
    <row r="1001" spans="26:30" x14ac:dyDescent="0.25">
      <c r="Z1001" s="243" t="s">
        <v>57</v>
      </c>
      <c r="AA1001" s="243" t="s">
        <v>1311</v>
      </c>
      <c r="AB1001" s="243">
        <v>5210802</v>
      </c>
      <c r="AC1001" s="243"/>
      <c r="AD1001" s="243"/>
    </row>
    <row r="1002" spans="26:30" x14ac:dyDescent="0.25">
      <c r="Z1002" s="243" t="s">
        <v>57</v>
      </c>
      <c r="AA1002" s="243" t="s">
        <v>2484</v>
      </c>
      <c r="AB1002" s="243">
        <v>5210901</v>
      </c>
      <c r="AC1002" s="243"/>
      <c r="AD1002" s="243"/>
    </row>
    <row r="1003" spans="26:30" x14ac:dyDescent="0.25">
      <c r="Z1003" s="243" t="s">
        <v>57</v>
      </c>
      <c r="AA1003" s="243" t="s">
        <v>2500</v>
      </c>
      <c r="AB1003" s="243">
        <v>5211008</v>
      </c>
      <c r="AC1003" s="243"/>
      <c r="AD1003" s="243"/>
    </row>
    <row r="1004" spans="26:30" x14ac:dyDescent="0.25">
      <c r="Z1004" s="243" t="s">
        <v>57</v>
      </c>
      <c r="AA1004" s="243" t="s">
        <v>2514</v>
      </c>
      <c r="AB1004" s="243">
        <v>5211206</v>
      </c>
      <c r="AC1004" s="243"/>
      <c r="AD1004" s="243"/>
    </row>
    <row r="1005" spans="26:30" x14ac:dyDescent="0.25">
      <c r="Z1005" s="243" t="s">
        <v>57</v>
      </c>
      <c r="AA1005" s="243" t="s">
        <v>2529</v>
      </c>
      <c r="AB1005" s="243">
        <v>5211305</v>
      </c>
      <c r="AC1005" s="243"/>
      <c r="AD1005" s="243"/>
    </row>
    <row r="1006" spans="26:30" x14ac:dyDescent="0.25">
      <c r="Z1006" s="243" t="s">
        <v>57</v>
      </c>
      <c r="AA1006" s="243" t="s">
        <v>2545</v>
      </c>
      <c r="AB1006" s="243">
        <v>5211404</v>
      </c>
      <c r="AC1006" s="243"/>
      <c r="AD1006" s="243"/>
    </row>
    <row r="1007" spans="26:30" x14ac:dyDescent="0.25">
      <c r="Z1007" s="243" t="s">
        <v>57</v>
      </c>
      <c r="AA1007" s="243" t="s">
        <v>2560</v>
      </c>
      <c r="AB1007" s="243">
        <v>5211503</v>
      </c>
      <c r="AC1007" s="243"/>
      <c r="AD1007" s="243"/>
    </row>
    <row r="1008" spans="26:30" x14ac:dyDescent="0.25">
      <c r="Z1008" s="243" t="s">
        <v>57</v>
      </c>
      <c r="AA1008" s="243" t="s">
        <v>2575</v>
      </c>
      <c r="AB1008" s="243">
        <v>5211602</v>
      </c>
      <c r="AC1008" s="243"/>
      <c r="AD1008" s="243"/>
    </row>
    <row r="1009" spans="26:30" x14ac:dyDescent="0.25">
      <c r="Z1009" s="243" t="s">
        <v>57</v>
      </c>
      <c r="AA1009" s="243" t="s">
        <v>2590</v>
      </c>
      <c r="AB1009" s="243">
        <v>5211701</v>
      </c>
      <c r="AC1009" s="243"/>
      <c r="AD1009" s="243"/>
    </row>
    <row r="1010" spans="26:30" x14ac:dyDescent="0.25">
      <c r="Z1010" s="243" t="s">
        <v>57</v>
      </c>
      <c r="AA1010" s="243" t="s">
        <v>2606</v>
      </c>
      <c r="AB1010" s="243">
        <v>5211800</v>
      </c>
      <c r="AC1010" s="243"/>
      <c r="AD1010" s="243"/>
    </row>
    <row r="1011" spans="26:30" x14ac:dyDescent="0.25">
      <c r="Z1011" s="243" t="s">
        <v>57</v>
      </c>
      <c r="AA1011" s="243" t="s">
        <v>2620</v>
      </c>
      <c r="AB1011" s="243">
        <v>5211909</v>
      </c>
      <c r="AC1011" s="243"/>
      <c r="AD1011" s="243"/>
    </row>
    <row r="1012" spans="26:30" x14ac:dyDescent="0.25">
      <c r="Z1012" s="243" t="s">
        <v>57</v>
      </c>
      <c r="AA1012" s="243" t="s">
        <v>2633</v>
      </c>
      <c r="AB1012" s="243">
        <v>5212006</v>
      </c>
      <c r="AC1012" s="243"/>
      <c r="AD1012" s="243"/>
    </row>
    <row r="1013" spans="26:30" x14ac:dyDescent="0.25">
      <c r="Z1013" s="243" t="s">
        <v>57</v>
      </c>
      <c r="AA1013" s="243" t="s">
        <v>2648</v>
      </c>
      <c r="AB1013" s="243">
        <v>5212055</v>
      </c>
      <c r="AC1013" s="243"/>
      <c r="AD1013" s="243"/>
    </row>
    <row r="1014" spans="26:30" x14ac:dyDescent="0.25">
      <c r="Z1014" s="243" t="s">
        <v>57</v>
      </c>
      <c r="AA1014" s="243" t="s">
        <v>2661</v>
      </c>
      <c r="AB1014" s="243">
        <v>5212105</v>
      </c>
      <c r="AC1014" s="243"/>
      <c r="AD1014" s="243"/>
    </row>
    <row r="1015" spans="26:30" x14ac:dyDescent="0.25">
      <c r="Z1015" s="243" t="s">
        <v>57</v>
      </c>
      <c r="AA1015" s="243" t="s">
        <v>2675</v>
      </c>
      <c r="AB1015" s="243">
        <v>5212204</v>
      </c>
      <c r="AC1015" s="243"/>
      <c r="AD1015" s="243"/>
    </row>
    <row r="1016" spans="26:30" x14ac:dyDescent="0.25">
      <c r="Z1016" s="243" t="s">
        <v>57</v>
      </c>
      <c r="AA1016" s="243" t="s">
        <v>2690</v>
      </c>
      <c r="AB1016" s="243">
        <v>5212253</v>
      </c>
      <c r="AC1016" s="243"/>
      <c r="AD1016" s="243"/>
    </row>
    <row r="1017" spans="26:30" x14ac:dyDescent="0.25">
      <c r="Z1017" s="243" t="s">
        <v>57</v>
      </c>
      <c r="AA1017" s="243" t="s">
        <v>2706</v>
      </c>
      <c r="AB1017" s="243">
        <v>5212303</v>
      </c>
      <c r="AC1017" s="243"/>
      <c r="AD1017" s="243"/>
    </row>
    <row r="1018" spans="26:30" x14ac:dyDescent="0.25">
      <c r="Z1018" s="243" t="s">
        <v>57</v>
      </c>
      <c r="AA1018" s="243" t="s">
        <v>2721</v>
      </c>
      <c r="AB1018" s="243">
        <v>5212501</v>
      </c>
      <c r="AC1018" s="243"/>
      <c r="AD1018" s="243"/>
    </row>
    <row r="1019" spans="26:30" x14ac:dyDescent="0.25">
      <c r="Z1019" s="243" t="s">
        <v>57</v>
      </c>
      <c r="AA1019" s="243" t="s">
        <v>2737</v>
      </c>
      <c r="AB1019" s="243">
        <v>5212600</v>
      </c>
      <c r="AC1019" s="243"/>
      <c r="AD1019" s="243"/>
    </row>
    <row r="1020" spans="26:30" x14ac:dyDescent="0.25">
      <c r="Z1020" s="243" t="s">
        <v>57</v>
      </c>
      <c r="AA1020" s="243" t="s">
        <v>2752</v>
      </c>
      <c r="AB1020" s="243">
        <v>5212709</v>
      </c>
      <c r="AC1020" s="243"/>
      <c r="AD1020" s="243"/>
    </row>
    <row r="1021" spans="26:30" x14ac:dyDescent="0.25">
      <c r="Z1021" s="243" t="s">
        <v>57</v>
      </c>
      <c r="AA1021" s="243" t="s">
        <v>2767</v>
      </c>
      <c r="AB1021" s="243">
        <v>5212808</v>
      </c>
      <c r="AC1021" s="243"/>
      <c r="AD1021" s="243"/>
    </row>
    <row r="1022" spans="26:30" x14ac:dyDescent="0.25">
      <c r="Z1022" s="243" t="s">
        <v>57</v>
      </c>
      <c r="AA1022" s="243" t="s">
        <v>2783</v>
      </c>
      <c r="AB1022" s="243">
        <v>5212907</v>
      </c>
      <c r="AC1022" s="243"/>
      <c r="AD1022" s="243"/>
    </row>
    <row r="1023" spans="26:30" x14ac:dyDescent="0.25">
      <c r="Z1023" s="243" t="s">
        <v>57</v>
      </c>
      <c r="AA1023" s="243" t="s">
        <v>2798</v>
      </c>
      <c r="AB1023" s="243">
        <v>5212956</v>
      </c>
      <c r="AC1023" s="243"/>
      <c r="AD1023" s="243"/>
    </row>
    <row r="1024" spans="26:30" x14ac:dyDescent="0.25">
      <c r="Z1024" s="243" t="s">
        <v>57</v>
      </c>
      <c r="AA1024" s="243" t="s">
        <v>2813</v>
      </c>
      <c r="AB1024" s="243">
        <v>5213004</v>
      </c>
      <c r="AC1024" s="243"/>
      <c r="AD1024" s="243"/>
    </row>
    <row r="1025" spans="26:30" x14ac:dyDescent="0.25">
      <c r="Z1025" s="243" t="s">
        <v>57</v>
      </c>
      <c r="AA1025" s="243" t="s">
        <v>2828</v>
      </c>
      <c r="AB1025" s="243">
        <v>5213053</v>
      </c>
      <c r="AC1025" s="243"/>
      <c r="AD1025" s="243"/>
    </row>
    <row r="1026" spans="26:30" x14ac:dyDescent="0.25">
      <c r="Z1026" s="243" t="s">
        <v>57</v>
      </c>
      <c r="AA1026" s="243" t="s">
        <v>2840</v>
      </c>
      <c r="AB1026" s="243">
        <v>5213087</v>
      </c>
      <c r="AC1026" s="243"/>
      <c r="AD1026" s="243"/>
    </row>
    <row r="1027" spans="26:30" x14ac:dyDescent="0.25">
      <c r="Z1027" s="243" t="s">
        <v>57</v>
      </c>
      <c r="AA1027" s="243" t="s">
        <v>2853</v>
      </c>
      <c r="AB1027" s="243">
        <v>5213103</v>
      </c>
      <c r="AC1027" s="243"/>
      <c r="AD1027" s="243"/>
    </row>
    <row r="1028" spans="26:30" x14ac:dyDescent="0.25">
      <c r="Z1028" s="243" t="s">
        <v>57</v>
      </c>
      <c r="AA1028" s="243" t="s">
        <v>2866</v>
      </c>
      <c r="AB1028" s="243">
        <v>5213400</v>
      </c>
      <c r="AC1028" s="243"/>
      <c r="AD1028" s="243"/>
    </row>
    <row r="1029" spans="26:30" x14ac:dyDescent="0.25">
      <c r="Z1029" s="243" t="s">
        <v>57</v>
      </c>
      <c r="AA1029" s="243" t="s">
        <v>2879</v>
      </c>
      <c r="AB1029" s="243">
        <v>5213509</v>
      </c>
      <c r="AC1029" s="243"/>
      <c r="AD1029" s="243"/>
    </row>
    <row r="1030" spans="26:30" x14ac:dyDescent="0.25">
      <c r="Z1030" s="243" t="s">
        <v>57</v>
      </c>
      <c r="AA1030" s="243" t="s">
        <v>2891</v>
      </c>
      <c r="AB1030" s="243">
        <v>5213707</v>
      </c>
      <c r="AC1030" s="243"/>
      <c r="AD1030" s="243"/>
    </row>
    <row r="1031" spans="26:30" x14ac:dyDescent="0.25">
      <c r="Z1031" s="243" t="s">
        <v>57</v>
      </c>
      <c r="AA1031" s="243" t="s">
        <v>2904</v>
      </c>
      <c r="AB1031" s="243">
        <v>5213756</v>
      </c>
      <c r="AC1031" s="243"/>
      <c r="AD1031" s="243"/>
    </row>
    <row r="1032" spans="26:30" x14ac:dyDescent="0.25">
      <c r="Z1032" s="243" t="s">
        <v>57</v>
      </c>
      <c r="AA1032" s="243" t="s">
        <v>2916</v>
      </c>
      <c r="AB1032" s="243">
        <v>5213772</v>
      </c>
      <c r="AC1032" s="243"/>
      <c r="AD1032" s="243"/>
    </row>
    <row r="1033" spans="26:30" x14ac:dyDescent="0.25">
      <c r="Z1033" s="243" t="s">
        <v>57</v>
      </c>
      <c r="AA1033" s="243" t="s">
        <v>2483</v>
      </c>
      <c r="AB1033" s="243">
        <v>5213806</v>
      </c>
      <c r="AC1033" s="243"/>
      <c r="AD1033" s="243"/>
    </row>
    <row r="1034" spans="26:30" x14ac:dyDescent="0.25">
      <c r="Z1034" s="243" t="s">
        <v>57</v>
      </c>
      <c r="AA1034" s="243" t="s">
        <v>2940</v>
      </c>
      <c r="AB1034" s="243">
        <v>5213855</v>
      </c>
      <c r="AC1034" s="243"/>
      <c r="AD1034" s="243"/>
    </row>
    <row r="1035" spans="26:30" x14ac:dyDescent="0.25">
      <c r="Z1035" s="243" t="s">
        <v>57</v>
      </c>
      <c r="AA1035" s="243" t="s">
        <v>2952</v>
      </c>
      <c r="AB1035" s="243">
        <v>5213905</v>
      </c>
      <c r="AC1035" s="243"/>
      <c r="AD1035" s="243"/>
    </row>
    <row r="1036" spans="26:30" x14ac:dyDescent="0.25">
      <c r="Z1036" s="243" t="s">
        <v>57</v>
      </c>
      <c r="AA1036" s="243" t="s">
        <v>2963</v>
      </c>
      <c r="AB1036" s="243">
        <v>5214002</v>
      </c>
      <c r="AC1036" s="243"/>
      <c r="AD1036" s="243"/>
    </row>
    <row r="1037" spans="26:30" x14ac:dyDescent="0.25">
      <c r="Z1037" s="243" t="s">
        <v>57</v>
      </c>
      <c r="AA1037" s="243" t="s">
        <v>1282</v>
      </c>
      <c r="AB1037" s="243">
        <v>5214051</v>
      </c>
      <c r="AC1037" s="243"/>
      <c r="AD1037" s="243"/>
    </row>
    <row r="1038" spans="26:30" x14ac:dyDescent="0.25">
      <c r="Z1038" s="243" t="s">
        <v>57</v>
      </c>
      <c r="AA1038" s="243" t="s">
        <v>2988</v>
      </c>
      <c r="AB1038" s="243">
        <v>5214101</v>
      </c>
      <c r="AC1038" s="243"/>
      <c r="AD1038" s="243"/>
    </row>
    <row r="1039" spans="26:30" x14ac:dyDescent="0.25">
      <c r="Z1039" s="243" t="s">
        <v>57</v>
      </c>
      <c r="AA1039" s="243" t="s">
        <v>3000</v>
      </c>
      <c r="AB1039" s="243">
        <v>5214408</v>
      </c>
      <c r="AC1039" s="243"/>
      <c r="AD1039" s="243"/>
    </row>
    <row r="1040" spans="26:30" x14ac:dyDescent="0.25">
      <c r="Z1040" s="243" t="s">
        <v>57</v>
      </c>
      <c r="AA1040" s="243" t="s">
        <v>3013</v>
      </c>
      <c r="AB1040" s="243">
        <v>5214507</v>
      </c>
      <c r="AC1040" s="243"/>
      <c r="AD1040" s="243"/>
    </row>
    <row r="1041" spans="26:30" x14ac:dyDescent="0.25">
      <c r="Z1041" s="243" t="s">
        <v>57</v>
      </c>
      <c r="AA1041" s="243" t="s">
        <v>3026</v>
      </c>
      <c r="AB1041" s="243">
        <v>5214606</v>
      </c>
      <c r="AC1041" s="243"/>
      <c r="AD1041" s="243"/>
    </row>
    <row r="1042" spans="26:30" x14ac:dyDescent="0.25">
      <c r="Z1042" s="243" t="s">
        <v>57</v>
      </c>
      <c r="AA1042" s="243" t="s">
        <v>3038</v>
      </c>
      <c r="AB1042" s="243">
        <v>5214705</v>
      </c>
      <c r="AC1042" s="243"/>
      <c r="AD1042" s="243"/>
    </row>
    <row r="1043" spans="26:30" x14ac:dyDescent="0.25">
      <c r="Z1043" s="243" t="s">
        <v>57</v>
      </c>
      <c r="AA1043" s="243" t="s">
        <v>3050</v>
      </c>
      <c r="AB1043" s="243">
        <v>5214804</v>
      </c>
      <c r="AC1043" s="243"/>
      <c r="AD1043" s="243"/>
    </row>
    <row r="1044" spans="26:30" x14ac:dyDescent="0.25">
      <c r="Z1044" s="243" t="s">
        <v>57</v>
      </c>
      <c r="AA1044" s="243" t="s">
        <v>3062</v>
      </c>
      <c r="AB1044" s="243">
        <v>5214838</v>
      </c>
      <c r="AC1044" s="243"/>
      <c r="AD1044" s="243"/>
    </row>
    <row r="1045" spans="26:30" x14ac:dyDescent="0.25">
      <c r="Z1045" s="243" t="s">
        <v>57</v>
      </c>
      <c r="AA1045" s="243" t="s">
        <v>3073</v>
      </c>
      <c r="AB1045" s="243">
        <v>5214861</v>
      </c>
      <c r="AC1045" s="243"/>
      <c r="AD1045" s="243"/>
    </row>
    <row r="1046" spans="26:30" x14ac:dyDescent="0.25">
      <c r="Z1046" s="243" t="s">
        <v>57</v>
      </c>
      <c r="AA1046" s="243" t="s">
        <v>3086</v>
      </c>
      <c r="AB1046" s="243">
        <v>5214879</v>
      </c>
      <c r="AC1046" s="243"/>
      <c r="AD1046" s="243"/>
    </row>
    <row r="1047" spans="26:30" x14ac:dyDescent="0.25">
      <c r="Z1047" s="243" t="s">
        <v>57</v>
      </c>
      <c r="AA1047" s="243" t="s">
        <v>3099</v>
      </c>
      <c r="AB1047" s="243">
        <v>5214903</v>
      </c>
      <c r="AC1047" s="243"/>
      <c r="AD1047" s="243"/>
    </row>
    <row r="1048" spans="26:30" x14ac:dyDescent="0.25">
      <c r="Z1048" s="243" t="s">
        <v>57</v>
      </c>
      <c r="AA1048" s="243" t="s">
        <v>3111</v>
      </c>
      <c r="AB1048" s="243">
        <v>5215009</v>
      </c>
      <c r="AC1048" s="243"/>
      <c r="AD1048" s="243"/>
    </row>
    <row r="1049" spans="26:30" x14ac:dyDescent="0.25">
      <c r="Z1049" s="243" t="s">
        <v>57</v>
      </c>
      <c r="AA1049" s="243" t="s">
        <v>3123</v>
      </c>
      <c r="AB1049" s="243">
        <v>5215207</v>
      </c>
      <c r="AC1049" s="243"/>
      <c r="AD1049" s="243"/>
    </row>
    <row r="1050" spans="26:30" x14ac:dyDescent="0.25">
      <c r="Z1050" s="243" t="s">
        <v>57</v>
      </c>
      <c r="AA1050" s="243" t="s">
        <v>3135</v>
      </c>
      <c r="AB1050" s="243">
        <v>5215231</v>
      </c>
      <c r="AC1050" s="243"/>
      <c r="AD1050" s="243"/>
    </row>
    <row r="1051" spans="26:30" x14ac:dyDescent="0.25">
      <c r="Z1051" s="243" t="s">
        <v>57</v>
      </c>
      <c r="AA1051" s="243" t="s">
        <v>3147</v>
      </c>
      <c r="AB1051" s="243">
        <v>5215256</v>
      </c>
      <c r="AC1051" s="243"/>
      <c r="AD1051" s="243"/>
    </row>
    <row r="1052" spans="26:30" x14ac:dyDescent="0.25">
      <c r="Z1052" s="243" t="s">
        <v>57</v>
      </c>
      <c r="AA1052" s="243" t="s">
        <v>3158</v>
      </c>
      <c r="AB1052" s="243">
        <v>5215306</v>
      </c>
      <c r="AC1052" s="243"/>
      <c r="AD1052" s="243"/>
    </row>
    <row r="1053" spans="26:30" x14ac:dyDescent="0.25">
      <c r="Z1053" s="243" t="s">
        <v>57</v>
      </c>
      <c r="AA1053" s="243" t="s">
        <v>3169</v>
      </c>
      <c r="AB1053" s="243">
        <v>5215405</v>
      </c>
      <c r="AC1053" s="243"/>
      <c r="AD1053" s="243"/>
    </row>
    <row r="1054" spans="26:30" x14ac:dyDescent="0.25">
      <c r="Z1054" s="243" t="s">
        <v>57</v>
      </c>
      <c r="AA1054" s="243" t="s">
        <v>3180</v>
      </c>
      <c r="AB1054" s="243">
        <v>5215504</v>
      </c>
      <c r="AC1054" s="243"/>
      <c r="AD1054" s="243"/>
    </row>
    <row r="1055" spans="26:30" x14ac:dyDescent="0.25">
      <c r="Z1055" s="243" t="s">
        <v>57</v>
      </c>
      <c r="AA1055" s="243" t="s">
        <v>3191</v>
      </c>
      <c r="AB1055" s="243">
        <v>5215603</v>
      </c>
      <c r="AC1055" s="243"/>
      <c r="AD1055" s="243"/>
    </row>
    <row r="1056" spans="26:30" x14ac:dyDescent="0.25">
      <c r="Z1056" s="243" t="s">
        <v>57</v>
      </c>
      <c r="AA1056" s="243" t="s">
        <v>3203</v>
      </c>
      <c r="AB1056" s="243">
        <v>5215652</v>
      </c>
      <c r="AC1056" s="243"/>
      <c r="AD1056" s="243"/>
    </row>
    <row r="1057" spans="26:30" x14ac:dyDescent="0.25">
      <c r="Z1057" s="243" t="s">
        <v>57</v>
      </c>
      <c r="AA1057" s="243" t="s">
        <v>3215</v>
      </c>
      <c r="AB1057" s="243">
        <v>5215702</v>
      </c>
      <c r="AC1057" s="243"/>
      <c r="AD1057" s="243"/>
    </row>
    <row r="1058" spans="26:30" x14ac:dyDescent="0.25">
      <c r="Z1058" s="243" t="s">
        <v>57</v>
      </c>
      <c r="AA1058" s="243" t="s">
        <v>3227</v>
      </c>
      <c r="AB1058" s="243">
        <v>5215801</v>
      </c>
      <c r="AC1058" s="243"/>
      <c r="AD1058" s="243"/>
    </row>
    <row r="1059" spans="26:30" x14ac:dyDescent="0.25">
      <c r="Z1059" s="243" t="s">
        <v>57</v>
      </c>
      <c r="AA1059" s="243" t="s">
        <v>3237</v>
      </c>
      <c r="AB1059" s="243">
        <v>5215900</v>
      </c>
      <c r="AC1059" s="243"/>
      <c r="AD1059" s="243"/>
    </row>
    <row r="1060" spans="26:30" x14ac:dyDescent="0.25">
      <c r="Z1060" s="243" t="s">
        <v>57</v>
      </c>
      <c r="AA1060" s="243" t="s">
        <v>3248</v>
      </c>
      <c r="AB1060" s="243">
        <v>5216007</v>
      </c>
      <c r="AC1060" s="243"/>
      <c r="AD1060" s="243"/>
    </row>
    <row r="1061" spans="26:30" x14ac:dyDescent="0.25">
      <c r="Z1061" s="243" t="s">
        <v>57</v>
      </c>
      <c r="AA1061" s="243" t="s">
        <v>3258</v>
      </c>
      <c r="AB1061" s="243">
        <v>5216304</v>
      </c>
      <c r="AC1061" s="243"/>
      <c r="AD1061" s="243"/>
    </row>
    <row r="1062" spans="26:30" x14ac:dyDescent="0.25">
      <c r="Z1062" s="243" t="s">
        <v>57</v>
      </c>
      <c r="AA1062" s="243" t="s">
        <v>3269</v>
      </c>
      <c r="AB1062" s="243">
        <v>5216403</v>
      </c>
      <c r="AC1062" s="243"/>
      <c r="AD1062" s="243"/>
    </row>
    <row r="1063" spans="26:30" x14ac:dyDescent="0.25">
      <c r="Z1063" s="243" t="s">
        <v>57</v>
      </c>
      <c r="AA1063" s="243" t="s">
        <v>3281</v>
      </c>
      <c r="AB1063" s="243">
        <v>5216452</v>
      </c>
      <c r="AC1063" s="243"/>
      <c r="AD1063" s="243"/>
    </row>
    <row r="1064" spans="26:30" x14ac:dyDescent="0.25">
      <c r="Z1064" s="243" t="s">
        <v>57</v>
      </c>
      <c r="AA1064" s="243" t="s">
        <v>3292</v>
      </c>
      <c r="AB1064" s="243">
        <v>5216809</v>
      </c>
      <c r="AC1064" s="243"/>
      <c r="AD1064" s="243"/>
    </row>
    <row r="1065" spans="26:30" x14ac:dyDescent="0.25">
      <c r="Z1065" s="243" t="s">
        <v>57</v>
      </c>
      <c r="AA1065" s="243" t="s">
        <v>3304</v>
      </c>
      <c r="AB1065" s="243">
        <v>5216908</v>
      </c>
      <c r="AC1065" s="243"/>
      <c r="AD1065" s="243"/>
    </row>
    <row r="1066" spans="26:30" x14ac:dyDescent="0.25">
      <c r="Z1066" s="243" t="s">
        <v>57</v>
      </c>
      <c r="AA1066" s="243" t="s">
        <v>3316</v>
      </c>
      <c r="AB1066" s="243">
        <v>5217104</v>
      </c>
      <c r="AC1066" s="243"/>
      <c r="AD1066" s="243"/>
    </row>
    <row r="1067" spans="26:30" x14ac:dyDescent="0.25">
      <c r="Z1067" s="243" t="s">
        <v>57</v>
      </c>
      <c r="AA1067" s="243" t="s">
        <v>1795</v>
      </c>
      <c r="AB1067" s="243">
        <v>5217203</v>
      </c>
      <c r="AC1067" s="243"/>
      <c r="AD1067" s="243"/>
    </row>
    <row r="1068" spans="26:30" x14ac:dyDescent="0.25">
      <c r="Z1068" s="243" t="s">
        <v>57</v>
      </c>
      <c r="AA1068" s="243" t="s">
        <v>3337</v>
      </c>
      <c r="AB1068" s="243">
        <v>5217302</v>
      </c>
      <c r="AC1068" s="243"/>
      <c r="AD1068" s="243"/>
    </row>
    <row r="1069" spans="26:30" x14ac:dyDescent="0.25">
      <c r="Z1069" s="243" t="s">
        <v>57</v>
      </c>
      <c r="AA1069" s="243" t="s">
        <v>3348</v>
      </c>
      <c r="AB1069" s="243">
        <v>5217401</v>
      </c>
      <c r="AC1069" s="243"/>
      <c r="AD1069" s="243"/>
    </row>
    <row r="1070" spans="26:30" x14ac:dyDescent="0.25">
      <c r="Z1070" s="243" t="s">
        <v>57</v>
      </c>
      <c r="AA1070" s="243" t="s">
        <v>3358</v>
      </c>
      <c r="AB1070" s="243">
        <v>5217609</v>
      </c>
      <c r="AC1070" s="243"/>
      <c r="AD1070" s="243"/>
    </row>
    <row r="1071" spans="26:30" x14ac:dyDescent="0.25">
      <c r="Z1071" s="243" t="s">
        <v>57</v>
      </c>
      <c r="AA1071" s="243" t="s">
        <v>3367</v>
      </c>
      <c r="AB1071" s="243">
        <v>5217708</v>
      </c>
      <c r="AC1071" s="243"/>
      <c r="AD1071" s="243"/>
    </row>
    <row r="1072" spans="26:30" x14ac:dyDescent="0.25">
      <c r="Z1072" s="243" t="s">
        <v>57</v>
      </c>
      <c r="AA1072" s="243" t="s">
        <v>3377</v>
      </c>
      <c r="AB1072" s="243">
        <v>5218003</v>
      </c>
      <c r="AC1072" s="243"/>
      <c r="AD1072" s="243"/>
    </row>
    <row r="1073" spans="26:30" x14ac:dyDescent="0.25">
      <c r="Z1073" s="243" t="s">
        <v>57</v>
      </c>
      <c r="AA1073" s="243" t="s">
        <v>3387</v>
      </c>
      <c r="AB1073" s="243">
        <v>5218052</v>
      </c>
      <c r="AC1073" s="243"/>
      <c r="AD1073" s="243"/>
    </row>
    <row r="1074" spans="26:30" x14ac:dyDescent="0.25">
      <c r="Z1074" s="243" t="s">
        <v>57</v>
      </c>
      <c r="AA1074" s="243" t="s">
        <v>3397</v>
      </c>
      <c r="AB1074" s="243">
        <v>5218102</v>
      </c>
      <c r="AC1074" s="243"/>
      <c r="AD1074" s="243"/>
    </row>
    <row r="1075" spans="26:30" x14ac:dyDescent="0.25">
      <c r="Z1075" s="243" t="s">
        <v>57</v>
      </c>
      <c r="AA1075" s="243" t="s">
        <v>3407</v>
      </c>
      <c r="AB1075" s="243">
        <v>5218300</v>
      </c>
      <c r="AC1075" s="243"/>
      <c r="AD1075" s="243"/>
    </row>
    <row r="1076" spans="26:30" x14ac:dyDescent="0.25">
      <c r="Z1076" s="243" t="s">
        <v>57</v>
      </c>
      <c r="AA1076" s="243" t="s">
        <v>3417</v>
      </c>
      <c r="AB1076" s="243">
        <v>5218391</v>
      </c>
      <c r="AC1076" s="243"/>
      <c r="AD1076" s="243"/>
    </row>
    <row r="1077" spans="26:30" x14ac:dyDescent="0.25">
      <c r="Z1077" s="243" t="s">
        <v>57</v>
      </c>
      <c r="AA1077" s="243" t="s">
        <v>3427</v>
      </c>
      <c r="AB1077" s="243">
        <v>5218508</v>
      </c>
      <c r="AC1077" s="243"/>
      <c r="AD1077" s="243"/>
    </row>
    <row r="1078" spans="26:30" x14ac:dyDescent="0.25">
      <c r="Z1078" s="243" t="s">
        <v>57</v>
      </c>
      <c r="AA1078" s="243" t="s">
        <v>3436</v>
      </c>
      <c r="AB1078" s="243">
        <v>5218607</v>
      </c>
      <c r="AC1078" s="243"/>
      <c r="AD1078" s="243"/>
    </row>
    <row r="1079" spans="26:30" x14ac:dyDescent="0.25">
      <c r="Z1079" s="243" t="s">
        <v>57</v>
      </c>
      <c r="AA1079" s="243" t="s">
        <v>3445</v>
      </c>
      <c r="AB1079" s="243">
        <v>5218706</v>
      </c>
      <c r="AC1079" s="243"/>
      <c r="AD1079" s="243"/>
    </row>
    <row r="1080" spans="26:30" x14ac:dyDescent="0.25">
      <c r="Z1080" s="243" t="s">
        <v>57</v>
      </c>
      <c r="AA1080" s="243" t="s">
        <v>3454</v>
      </c>
      <c r="AB1080" s="243">
        <v>5218789</v>
      </c>
      <c r="AC1080" s="243"/>
      <c r="AD1080" s="243"/>
    </row>
    <row r="1081" spans="26:30" x14ac:dyDescent="0.25">
      <c r="Z1081" s="243" t="s">
        <v>57</v>
      </c>
      <c r="AA1081" s="243" t="s">
        <v>3464</v>
      </c>
      <c r="AB1081" s="243">
        <v>5218805</v>
      </c>
      <c r="AC1081" s="243"/>
      <c r="AD1081" s="243"/>
    </row>
    <row r="1082" spans="26:30" x14ac:dyDescent="0.25">
      <c r="Z1082" s="243" t="s">
        <v>57</v>
      </c>
      <c r="AA1082" s="243" t="s">
        <v>3474</v>
      </c>
      <c r="AB1082" s="243">
        <v>5218904</v>
      </c>
      <c r="AC1082" s="243"/>
      <c r="AD1082" s="243"/>
    </row>
    <row r="1083" spans="26:30" x14ac:dyDescent="0.25">
      <c r="Z1083" s="243" t="s">
        <v>57</v>
      </c>
      <c r="AA1083" s="243" t="s">
        <v>3483</v>
      </c>
      <c r="AB1083" s="243">
        <v>5219001</v>
      </c>
      <c r="AC1083" s="243"/>
      <c r="AD1083" s="243"/>
    </row>
    <row r="1084" spans="26:30" x14ac:dyDescent="0.25">
      <c r="Z1084" s="243" t="s">
        <v>57</v>
      </c>
      <c r="AA1084" s="243" t="s">
        <v>3493</v>
      </c>
      <c r="AB1084" s="243">
        <v>5219100</v>
      </c>
      <c r="AC1084" s="243"/>
      <c r="AD1084" s="243"/>
    </row>
    <row r="1085" spans="26:30" x14ac:dyDescent="0.25">
      <c r="Z1085" s="243" t="s">
        <v>57</v>
      </c>
      <c r="AA1085" s="243" t="s">
        <v>3502</v>
      </c>
      <c r="AB1085" s="243">
        <v>5219209</v>
      </c>
      <c r="AC1085" s="243"/>
      <c r="AD1085" s="243"/>
    </row>
    <row r="1086" spans="26:30" x14ac:dyDescent="0.25">
      <c r="Z1086" s="243" t="s">
        <v>57</v>
      </c>
      <c r="AA1086" s="243" t="s">
        <v>3512</v>
      </c>
      <c r="AB1086" s="243">
        <v>5219258</v>
      </c>
      <c r="AC1086" s="243"/>
      <c r="AD1086" s="243"/>
    </row>
    <row r="1087" spans="26:30" x14ac:dyDescent="0.25">
      <c r="Z1087" s="243" t="s">
        <v>57</v>
      </c>
      <c r="AA1087" s="243" t="s">
        <v>3522</v>
      </c>
      <c r="AB1087" s="243">
        <v>5219308</v>
      </c>
      <c r="AC1087" s="243"/>
      <c r="AD1087" s="243"/>
    </row>
    <row r="1088" spans="26:30" x14ac:dyDescent="0.25">
      <c r="Z1088" s="243" t="s">
        <v>57</v>
      </c>
      <c r="AA1088" s="243" t="s">
        <v>3532</v>
      </c>
      <c r="AB1088" s="243">
        <v>5219357</v>
      </c>
      <c r="AC1088" s="243"/>
      <c r="AD1088" s="243"/>
    </row>
    <row r="1089" spans="26:30" x14ac:dyDescent="0.25">
      <c r="Z1089" s="243" t="s">
        <v>57</v>
      </c>
      <c r="AA1089" s="243" t="s">
        <v>3542</v>
      </c>
      <c r="AB1089" s="243">
        <v>5219407</v>
      </c>
      <c r="AC1089" s="243"/>
      <c r="AD1089" s="243"/>
    </row>
    <row r="1090" spans="26:30" x14ac:dyDescent="0.25">
      <c r="Z1090" s="243" t="s">
        <v>57</v>
      </c>
      <c r="AA1090" s="243" t="s">
        <v>3550</v>
      </c>
      <c r="AB1090" s="243">
        <v>5219456</v>
      </c>
      <c r="AC1090" s="243"/>
      <c r="AD1090" s="243"/>
    </row>
    <row r="1091" spans="26:30" x14ac:dyDescent="0.25">
      <c r="Z1091" s="243" t="s">
        <v>57</v>
      </c>
      <c r="AA1091" s="243" t="s">
        <v>3560</v>
      </c>
      <c r="AB1091" s="243">
        <v>5219506</v>
      </c>
      <c r="AC1091" s="243"/>
      <c r="AD1091" s="243"/>
    </row>
    <row r="1092" spans="26:30" x14ac:dyDescent="0.25">
      <c r="Z1092" s="243" t="s">
        <v>57</v>
      </c>
      <c r="AA1092" s="243" t="s">
        <v>3570</v>
      </c>
      <c r="AB1092" s="243">
        <v>5219605</v>
      </c>
      <c r="AC1092" s="243"/>
      <c r="AD1092" s="243"/>
    </row>
    <row r="1093" spans="26:30" x14ac:dyDescent="0.25">
      <c r="Z1093" s="243" t="s">
        <v>57</v>
      </c>
      <c r="AA1093" s="243" t="s">
        <v>3580</v>
      </c>
      <c r="AB1093" s="243">
        <v>5219704</v>
      </c>
      <c r="AC1093" s="243"/>
      <c r="AD1093" s="243"/>
    </row>
    <row r="1094" spans="26:30" x14ac:dyDescent="0.25">
      <c r="Z1094" s="243" t="s">
        <v>57</v>
      </c>
      <c r="AA1094" s="243" t="s">
        <v>3590</v>
      </c>
      <c r="AB1094" s="243">
        <v>5219712</v>
      </c>
      <c r="AC1094" s="243"/>
      <c r="AD1094" s="243"/>
    </row>
    <row r="1095" spans="26:30" x14ac:dyDescent="0.25">
      <c r="Z1095" s="243" t="s">
        <v>57</v>
      </c>
      <c r="AA1095" s="243" t="s">
        <v>3599</v>
      </c>
      <c r="AB1095" s="243">
        <v>5219738</v>
      </c>
      <c r="AC1095" s="243"/>
      <c r="AD1095" s="243"/>
    </row>
    <row r="1096" spans="26:30" x14ac:dyDescent="0.25">
      <c r="Z1096" s="243" t="s">
        <v>57</v>
      </c>
      <c r="AA1096" s="243" t="s">
        <v>3609</v>
      </c>
      <c r="AB1096" s="243">
        <v>5219753</v>
      </c>
      <c r="AC1096" s="243"/>
      <c r="AD1096" s="243"/>
    </row>
    <row r="1097" spans="26:30" x14ac:dyDescent="0.25">
      <c r="Z1097" s="243" t="s">
        <v>57</v>
      </c>
      <c r="AA1097" s="243" t="s">
        <v>1609</v>
      </c>
      <c r="AB1097" s="243">
        <v>5219803</v>
      </c>
      <c r="AC1097" s="243"/>
      <c r="AD1097" s="243"/>
    </row>
    <row r="1098" spans="26:30" x14ac:dyDescent="0.25">
      <c r="Z1098" s="243" t="s">
        <v>57</v>
      </c>
      <c r="AA1098" s="243" t="s">
        <v>3627</v>
      </c>
      <c r="AB1098" s="243">
        <v>5219902</v>
      </c>
      <c r="AC1098" s="243"/>
      <c r="AD1098" s="243"/>
    </row>
    <row r="1099" spans="26:30" x14ac:dyDescent="0.25">
      <c r="Z1099" s="243" t="s">
        <v>57</v>
      </c>
      <c r="AA1099" s="243" t="s">
        <v>3637</v>
      </c>
      <c r="AB1099" s="243">
        <v>5220058</v>
      </c>
      <c r="AC1099" s="243"/>
      <c r="AD1099" s="243"/>
    </row>
    <row r="1100" spans="26:30" x14ac:dyDescent="0.25">
      <c r="Z1100" s="243" t="s">
        <v>57</v>
      </c>
      <c r="AA1100" s="243" t="s">
        <v>3647</v>
      </c>
      <c r="AB1100" s="243">
        <v>5220009</v>
      </c>
      <c r="AC1100" s="243"/>
      <c r="AD1100" s="243"/>
    </row>
    <row r="1101" spans="26:30" x14ac:dyDescent="0.25">
      <c r="Z1101" s="243" t="s">
        <v>57</v>
      </c>
      <c r="AA1101" s="243" t="s">
        <v>3656</v>
      </c>
      <c r="AB1101" s="243">
        <v>5220108</v>
      </c>
      <c r="AC1101" s="243"/>
      <c r="AD1101" s="243"/>
    </row>
    <row r="1102" spans="26:30" x14ac:dyDescent="0.25">
      <c r="Z1102" s="243" t="s">
        <v>57</v>
      </c>
      <c r="AA1102" s="243" t="s">
        <v>3665</v>
      </c>
      <c r="AB1102" s="243">
        <v>5220157</v>
      </c>
      <c r="AC1102" s="243"/>
      <c r="AD1102" s="243"/>
    </row>
    <row r="1103" spans="26:30" x14ac:dyDescent="0.25">
      <c r="Z1103" s="243" t="s">
        <v>57</v>
      </c>
      <c r="AA1103" s="243" t="s">
        <v>3673</v>
      </c>
      <c r="AB1103" s="243">
        <v>5220207</v>
      </c>
      <c r="AC1103" s="243"/>
      <c r="AD1103" s="243"/>
    </row>
    <row r="1104" spans="26:30" x14ac:dyDescent="0.25">
      <c r="Z1104" s="243" t="s">
        <v>57</v>
      </c>
      <c r="AA1104" s="243" t="s">
        <v>3681</v>
      </c>
      <c r="AB1104" s="243">
        <v>5220264</v>
      </c>
      <c r="AC1104" s="243"/>
      <c r="AD1104" s="243"/>
    </row>
    <row r="1105" spans="26:30" x14ac:dyDescent="0.25">
      <c r="Z1105" s="243" t="s">
        <v>57</v>
      </c>
      <c r="AA1105" s="243" t="s">
        <v>3689</v>
      </c>
      <c r="AB1105" s="243">
        <v>5220280</v>
      </c>
      <c r="AC1105" s="243"/>
      <c r="AD1105" s="243"/>
    </row>
    <row r="1106" spans="26:30" x14ac:dyDescent="0.25">
      <c r="Z1106" s="243" t="s">
        <v>57</v>
      </c>
      <c r="AA1106" s="243" t="s">
        <v>3698</v>
      </c>
      <c r="AB1106" s="243">
        <v>5220405</v>
      </c>
      <c r="AC1106" s="243"/>
      <c r="AD1106" s="243"/>
    </row>
    <row r="1107" spans="26:30" x14ac:dyDescent="0.25">
      <c r="Z1107" s="243" t="s">
        <v>57</v>
      </c>
      <c r="AA1107" s="243" t="s">
        <v>3706</v>
      </c>
      <c r="AB1107" s="243">
        <v>5220454</v>
      </c>
      <c r="AC1107" s="243"/>
      <c r="AD1107" s="243"/>
    </row>
    <row r="1108" spans="26:30" x14ac:dyDescent="0.25">
      <c r="Z1108" s="243" t="s">
        <v>57</v>
      </c>
      <c r="AA1108" s="243" t="s">
        <v>3714</v>
      </c>
      <c r="AB1108" s="243">
        <v>5220504</v>
      </c>
      <c r="AC1108" s="243"/>
      <c r="AD1108" s="243"/>
    </row>
    <row r="1109" spans="26:30" x14ac:dyDescent="0.25">
      <c r="Z1109" s="243" t="s">
        <v>57</v>
      </c>
      <c r="AA1109" s="243" t="s">
        <v>3721</v>
      </c>
      <c r="AB1109" s="243">
        <v>5220603</v>
      </c>
      <c r="AC1109" s="243"/>
      <c r="AD1109" s="243"/>
    </row>
    <row r="1110" spans="26:30" x14ac:dyDescent="0.25">
      <c r="Z1110" s="243" t="s">
        <v>57</v>
      </c>
      <c r="AA1110" s="243" t="s">
        <v>3728</v>
      </c>
      <c r="AB1110" s="243">
        <v>5220686</v>
      </c>
      <c r="AC1110" s="243"/>
      <c r="AD1110" s="243"/>
    </row>
    <row r="1111" spans="26:30" x14ac:dyDescent="0.25">
      <c r="Z1111" s="243" t="s">
        <v>57</v>
      </c>
      <c r="AA1111" s="243" t="s">
        <v>3735</v>
      </c>
      <c r="AB1111" s="243">
        <v>5220702</v>
      </c>
      <c r="AC1111" s="243"/>
      <c r="AD1111" s="243"/>
    </row>
    <row r="1112" spans="26:30" x14ac:dyDescent="0.25">
      <c r="Z1112" s="243" t="s">
        <v>57</v>
      </c>
      <c r="AA1112" s="243" t="s">
        <v>3742</v>
      </c>
      <c r="AB1112" s="243">
        <v>5221007</v>
      </c>
      <c r="AC1112" s="243"/>
      <c r="AD1112" s="243"/>
    </row>
    <row r="1113" spans="26:30" x14ac:dyDescent="0.25">
      <c r="Z1113" s="243" t="s">
        <v>57</v>
      </c>
      <c r="AA1113" s="243" t="s">
        <v>3749</v>
      </c>
      <c r="AB1113" s="243">
        <v>5221080</v>
      </c>
      <c r="AC1113" s="243"/>
      <c r="AD1113" s="243"/>
    </row>
    <row r="1114" spans="26:30" x14ac:dyDescent="0.25">
      <c r="Z1114" s="243" t="s">
        <v>57</v>
      </c>
      <c r="AA1114" s="243" t="s">
        <v>3755</v>
      </c>
      <c r="AB1114" s="243">
        <v>5221197</v>
      </c>
      <c r="AC1114" s="243"/>
      <c r="AD1114" s="243"/>
    </row>
    <row r="1115" spans="26:30" x14ac:dyDescent="0.25">
      <c r="Z1115" s="243" t="s">
        <v>57</v>
      </c>
      <c r="AA1115" s="243" t="s">
        <v>3761</v>
      </c>
      <c r="AB1115" s="243">
        <v>5221304</v>
      </c>
      <c r="AC1115" s="243"/>
      <c r="AD1115" s="243"/>
    </row>
    <row r="1116" spans="26:30" x14ac:dyDescent="0.25">
      <c r="Z1116" s="243" t="s">
        <v>57</v>
      </c>
      <c r="AA1116" s="243" t="s">
        <v>3231</v>
      </c>
      <c r="AB1116" s="243">
        <v>5221403</v>
      </c>
      <c r="AC1116" s="243"/>
      <c r="AD1116" s="243"/>
    </row>
    <row r="1117" spans="26:30" x14ac:dyDescent="0.25">
      <c r="Z1117" s="243" t="s">
        <v>57</v>
      </c>
      <c r="AA1117" s="243" t="s">
        <v>3771</v>
      </c>
      <c r="AB1117" s="243">
        <v>5221452</v>
      </c>
      <c r="AC1117" s="243"/>
      <c r="AD1117" s="243"/>
    </row>
    <row r="1118" spans="26:30" x14ac:dyDescent="0.25">
      <c r="Z1118" s="243" t="s">
        <v>57</v>
      </c>
      <c r="AA1118" s="243" t="s">
        <v>3777</v>
      </c>
      <c r="AB1118" s="243">
        <v>5221502</v>
      </c>
      <c r="AC1118" s="243"/>
      <c r="AD1118" s="243"/>
    </row>
    <row r="1119" spans="26:30" x14ac:dyDescent="0.25">
      <c r="Z1119" s="243" t="s">
        <v>57</v>
      </c>
      <c r="AA1119" s="243" t="s">
        <v>3784</v>
      </c>
      <c r="AB1119" s="243">
        <v>5221551</v>
      </c>
      <c r="AC1119" s="243"/>
      <c r="AD1119" s="243"/>
    </row>
    <row r="1120" spans="26:30" x14ac:dyDescent="0.25">
      <c r="Z1120" s="243" t="s">
        <v>57</v>
      </c>
      <c r="AA1120" s="243" t="s">
        <v>3791</v>
      </c>
      <c r="AB1120" s="243">
        <v>5221577</v>
      </c>
      <c r="AC1120" s="243"/>
      <c r="AD1120" s="243"/>
    </row>
    <row r="1121" spans="26:30" x14ac:dyDescent="0.25">
      <c r="Z1121" s="243" t="s">
        <v>57</v>
      </c>
      <c r="AA1121" s="243" t="s">
        <v>3798</v>
      </c>
      <c r="AB1121" s="243">
        <v>5221601</v>
      </c>
      <c r="AC1121" s="243"/>
      <c r="AD1121" s="243"/>
    </row>
    <row r="1122" spans="26:30" x14ac:dyDescent="0.25">
      <c r="Z1122" s="243" t="s">
        <v>57</v>
      </c>
      <c r="AA1122" s="243" t="s">
        <v>3805</v>
      </c>
      <c r="AB1122" s="243">
        <v>5221700</v>
      </c>
      <c r="AC1122" s="243"/>
      <c r="AD1122" s="243"/>
    </row>
    <row r="1123" spans="26:30" x14ac:dyDescent="0.25">
      <c r="Z1123" s="243" t="s">
        <v>57</v>
      </c>
      <c r="AA1123" s="243" t="s">
        <v>3811</v>
      </c>
      <c r="AB1123" s="243">
        <v>5221809</v>
      </c>
      <c r="AC1123" s="243"/>
      <c r="AD1123" s="243"/>
    </row>
    <row r="1124" spans="26:30" x14ac:dyDescent="0.25">
      <c r="Z1124" s="243" t="s">
        <v>57</v>
      </c>
      <c r="AA1124" s="243" t="s">
        <v>3818</v>
      </c>
      <c r="AB1124" s="243">
        <v>5221858</v>
      </c>
      <c r="AC1124" s="243"/>
      <c r="AD1124" s="243"/>
    </row>
    <row r="1125" spans="26:30" x14ac:dyDescent="0.25">
      <c r="Z1125" s="243" t="s">
        <v>57</v>
      </c>
      <c r="AA1125" s="243" t="s">
        <v>3825</v>
      </c>
      <c r="AB1125" s="243">
        <v>5221908</v>
      </c>
      <c r="AC1125" s="243"/>
      <c r="AD1125" s="243"/>
    </row>
    <row r="1126" spans="26:30" x14ac:dyDescent="0.25">
      <c r="Z1126" s="243" t="s">
        <v>57</v>
      </c>
      <c r="AA1126" s="243" t="s">
        <v>3832</v>
      </c>
      <c r="AB1126" s="243">
        <v>5222005</v>
      </c>
      <c r="AC1126" s="243"/>
      <c r="AD1126" s="243"/>
    </row>
    <row r="1127" spans="26:30" x14ac:dyDescent="0.25">
      <c r="Z1127" s="243" t="s">
        <v>57</v>
      </c>
      <c r="AA1127" s="243" t="s">
        <v>3838</v>
      </c>
      <c r="AB1127" s="243">
        <v>5222054</v>
      </c>
      <c r="AC1127" s="243"/>
      <c r="AD1127" s="243"/>
    </row>
    <row r="1128" spans="26:30" x14ac:dyDescent="0.25">
      <c r="Z1128" s="243" t="s">
        <v>57</v>
      </c>
      <c r="AA1128" s="243" t="s">
        <v>3845</v>
      </c>
      <c r="AB1128" s="243">
        <v>5222203</v>
      </c>
      <c r="AC1128" s="243"/>
      <c r="AD1128" s="243"/>
    </row>
    <row r="1129" spans="26:30" x14ac:dyDescent="0.25">
      <c r="Z1129" s="243" t="s">
        <v>57</v>
      </c>
      <c r="AA1129" s="243" t="s">
        <v>3851</v>
      </c>
      <c r="AB1129" s="243">
        <v>5222302</v>
      </c>
      <c r="AC1129" s="243"/>
      <c r="AD1129" s="243"/>
    </row>
    <row r="1130" spans="26:30" x14ac:dyDescent="0.25">
      <c r="Z1130" s="243" t="s">
        <v>59</v>
      </c>
      <c r="AA1130" s="243" t="s">
        <v>100</v>
      </c>
      <c r="AB1130" s="243">
        <v>2100055</v>
      </c>
      <c r="AC1130" s="243"/>
      <c r="AD1130" s="243"/>
    </row>
    <row r="1131" spans="26:30" x14ac:dyDescent="0.25">
      <c r="Z1131" s="243" t="s">
        <v>59</v>
      </c>
      <c r="AA1131" s="243" t="s">
        <v>125</v>
      </c>
      <c r="AB1131" s="243">
        <v>2100105</v>
      </c>
      <c r="AC1131" s="243"/>
      <c r="AD1131" s="243"/>
    </row>
    <row r="1132" spans="26:30" x14ac:dyDescent="0.25">
      <c r="Z1132" s="243" t="s">
        <v>59</v>
      </c>
      <c r="AA1132" s="243" t="s">
        <v>151</v>
      </c>
      <c r="AB1132" s="243">
        <v>2100154</v>
      </c>
      <c r="AC1132" s="243"/>
      <c r="AD1132" s="243"/>
    </row>
    <row r="1133" spans="26:30" x14ac:dyDescent="0.25">
      <c r="Z1133" s="243" t="s">
        <v>59</v>
      </c>
      <c r="AA1133" s="243" t="s">
        <v>176</v>
      </c>
      <c r="AB1133" s="243">
        <v>2100204</v>
      </c>
      <c r="AC1133" s="243"/>
      <c r="AD1133" s="243"/>
    </row>
    <row r="1134" spans="26:30" x14ac:dyDescent="0.25">
      <c r="Z1134" s="243" t="s">
        <v>59</v>
      </c>
      <c r="AA1134" s="243" t="s">
        <v>202</v>
      </c>
      <c r="AB1134" s="243">
        <v>2100303</v>
      </c>
      <c r="AC1134" s="243"/>
      <c r="AD1134" s="243"/>
    </row>
    <row r="1135" spans="26:30" x14ac:dyDescent="0.25">
      <c r="Z1135" s="243" t="s">
        <v>59</v>
      </c>
      <c r="AA1135" s="243" t="s">
        <v>228</v>
      </c>
      <c r="AB1135" s="243">
        <v>2100402</v>
      </c>
      <c r="AC1135" s="243"/>
      <c r="AD1135" s="243"/>
    </row>
    <row r="1136" spans="26:30" x14ac:dyDescent="0.25">
      <c r="Z1136" s="243" t="s">
        <v>59</v>
      </c>
      <c r="AA1136" s="243" t="s">
        <v>252</v>
      </c>
      <c r="AB1136" s="243">
        <v>2100436</v>
      </c>
      <c r="AC1136" s="243"/>
      <c r="AD1136" s="243"/>
    </row>
    <row r="1137" spans="26:30" x14ac:dyDescent="0.25">
      <c r="Z1137" s="243" t="s">
        <v>59</v>
      </c>
      <c r="AA1137" s="243" t="s">
        <v>277</v>
      </c>
      <c r="AB1137" s="243">
        <v>2100477</v>
      </c>
      <c r="AC1137" s="243"/>
      <c r="AD1137" s="243"/>
    </row>
    <row r="1138" spans="26:30" x14ac:dyDescent="0.25">
      <c r="Z1138" s="243" t="s">
        <v>59</v>
      </c>
      <c r="AA1138" s="243" t="s">
        <v>303</v>
      </c>
      <c r="AB1138" s="243">
        <v>2100501</v>
      </c>
      <c r="AC1138" s="243"/>
      <c r="AD1138" s="243"/>
    </row>
    <row r="1139" spans="26:30" x14ac:dyDescent="0.25">
      <c r="Z1139" s="243" t="s">
        <v>59</v>
      </c>
      <c r="AA1139" s="243" t="s">
        <v>329</v>
      </c>
      <c r="AB1139" s="243">
        <v>2100550</v>
      </c>
      <c r="AC1139" s="243"/>
      <c r="AD1139" s="243"/>
    </row>
    <row r="1140" spans="26:30" x14ac:dyDescent="0.25">
      <c r="Z1140" s="243" t="s">
        <v>59</v>
      </c>
      <c r="AA1140" s="243" t="s">
        <v>354</v>
      </c>
      <c r="AB1140" s="243">
        <v>2100600</v>
      </c>
      <c r="AC1140" s="243"/>
      <c r="AD1140" s="243"/>
    </row>
    <row r="1141" spans="26:30" x14ac:dyDescent="0.25">
      <c r="Z1141" s="243" t="s">
        <v>59</v>
      </c>
      <c r="AA1141" s="243" t="s">
        <v>378</v>
      </c>
      <c r="AB1141" s="243">
        <v>2100709</v>
      </c>
      <c r="AC1141" s="243"/>
      <c r="AD1141" s="243"/>
    </row>
    <row r="1142" spans="26:30" x14ac:dyDescent="0.25">
      <c r="Z1142" s="243" t="s">
        <v>59</v>
      </c>
      <c r="AA1142" s="243" t="s">
        <v>403</v>
      </c>
      <c r="AB1142" s="243">
        <v>2100808</v>
      </c>
      <c r="AC1142" s="243"/>
      <c r="AD1142" s="243"/>
    </row>
    <row r="1143" spans="26:30" x14ac:dyDescent="0.25">
      <c r="Z1143" s="243" t="s">
        <v>59</v>
      </c>
      <c r="AA1143" s="243" t="s">
        <v>428</v>
      </c>
      <c r="AB1143" s="243">
        <v>2100832</v>
      </c>
      <c r="AC1143" s="243"/>
      <c r="AD1143" s="243"/>
    </row>
    <row r="1144" spans="26:30" x14ac:dyDescent="0.25">
      <c r="Z1144" s="243" t="s">
        <v>59</v>
      </c>
      <c r="AA1144" s="243" t="s">
        <v>419</v>
      </c>
      <c r="AB1144" s="243">
        <v>2100873</v>
      </c>
      <c r="AC1144" s="243"/>
      <c r="AD1144" s="243"/>
    </row>
    <row r="1145" spans="26:30" x14ac:dyDescent="0.25">
      <c r="Z1145" s="243" t="s">
        <v>59</v>
      </c>
      <c r="AA1145" s="243" t="s">
        <v>479</v>
      </c>
      <c r="AB1145" s="243">
        <v>2100907</v>
      </c>
      <c r="AC1145" s="243"/>
      <c r="AD1145" s="243"/>
    </row>
    <row r="1146" spans="26:30" x14ac:dyDescent="0.25">
      <c r="Z1146" s="243" t="s">
        <v>59</v>
      </c>
      <c r="AA1146" s="243" t="s">
        <v>503</v>
      </c>
      <c r="AB1146" s="243">
        <v>2100956</v>
      </c>
      <c r="AC1146" s="243"/>
      <c r="AD1146" s="243"/>
    </row>
    <row r="1147" spans="26:30" x14ac:dyDescent="0.25">
      <c r="Z1147" s="243" t="s">
        <v>59</v>
      </c>
      <c r="AA1147" s="243" t="s">
        <v>526</v>
      </c>
      <c r="AB1147" s="243">
        <v>2101004</v>
      </c>
      <c r="AC1147" s="243"/>
      <c r="AD1147" s="243"/>
    </row>
    <row r="1148" spans="26:30" x14ac:dyDescent="0.25">
      <c r="Z1148" s="243" t="s">
        <v>59</v>
      </c>
      <c r="AA1148" s="243" t="s">
        <v>550</v>
      </c>
      <c r="AB1148" s="243">
        <v>2101103</v>
      </c>
      <c r="AC1148" s="243"/>
      <c r="AD1148" s="243"/>
    </row>
    <row r="1149" spans="26:30" x14ac:dyDescent="0.25">
      <c r="Z1149" s="243" t="s">
        <v>59</v>
      </c>
      <c r="AA1149" s="243" t="s">
        <v>573</v>
      </c>
      <c r="AB1149" s="243">
        <v>2101202</v>
      </c>
      <c r="AC1149" s="243"/>
      <c r="AD1149" s="243"/>
    </row>
    <row r="1150" spans="26:30" x14ac:dyDescent="0.25">
      <c r="Z1150" s="243" t="s">
        <v>59</v>
      </c>
      <c r="AA1150" s="243" t="s">
        <v>596</v>
      </c>
      <c r="AB1150" s="243">
        <v>2101251</v>
      </c>
      <c r="AC1150" s="243"/>
      <c r="AD1150" s="243"/>
    </row>
    <row r="1151" spans="26:30" x14ac:dyDescent="0.25">
      <c r="Z1151" s="243" t="s">
        <v>59</v>
      </c>
      <c r="AA1151" s="243" t="s">
        <v>619</v>
      </c>
      <c r="AB1151" s="243">
        <v>2101301</v>
      </c>
      <c r="AC1151" s="243"/>
      <c r="AD1151" s="243"/>
    </row>
    <row r="1152" spans="26:30" x14ac:dyDescent="0.25">
      <c r="Z1152" s="243" t="s">
        <v>59</v>
      </c>
      <c r="AA1152" s="243" t="s">
        <v>640</v>
      </c>
      <c r="AB1152" s="243">
        <v>2101350</v>
      </c>
      <c r="AC1152" s="243"/>
      <c r="AD1152" s="243"/>
    </row>
    <row r="1153" spans="26:30" x14ac:dyDescent="0.25">
      <c r="Z1153" s="243" t="s">
        <v>59</v>
      </c>
      <c r="AA1153" s="243" t="s">
        <v>661</v>
      </c>
      <c r="AB1153" s="243">
        <v>2101400</v>
      </c>
      <c r="AC1153" s="243"/>
      <c r="AD1153" s="243"/>
    </row>
    <row r="1154" spans="26:30" x14ac:dyDescent="0.25">
      <c r="Z1154" s="243" t="s">
        <v>59</v>
      </c>
      <c r="AA1154" s="243" t="s">
        <v>682</v>
      </c>
      <c r="AB1154" s="243">
        <v>2101509</v>
      </c>
      <c r="AC1154" s="243"/>
      <c r="AD1154" s="243"/>
    </row>
    <row r="1155" spans="26:30" x14ac:dyDescent="0.25">
      <c r="Z1155" s="243" t="s">
        <v>59</v>
      </c>
      <c r="AA1155" s="243" t="s">
        <v>702</v>
      </c>
      <c r="AB1155" s="243">
        <v>2101608</v>
      </c>
      <c r="AC1155" s="243"/>
      <c r="AD1155" s="243"/>
    </row>
    <row r="1156" spans="26:30" x14ac:dyDescent="0.25">
      <c r="Z1156" s="243" t="s">
        <v>59</v>
      </c>
      <c r="AA1156" s="243" t="s">
        <v>724</v>
      </c>
      <c r="AB1156" s="243">
        <v>2101707</v>
      </c>
      <c r="AC1156" s="243"/>
      <c r="AD1156" s="243"/>
    </row>
    <row r="1157" spans="26:30" x14ac:dyDescent="0.25">
      <c r="Z1157" s="243" t="s">
        <v>59</v>
      </c>
      <c r="AA1157" s="243" t="s">
        <v>746</v>
      </c>
      <c r="AB1157" s="243">
        <v>2101772</v>
      </c>
      <c r="AC1157" s="243"/>
      <c r="AD1157" s="243"/>
    </row>
    <row r="1158" spans="26:30" x14ac:dyDescent="0.25">
      <c r="Z1158" s="243" t="s">
        <v>59</v>
      </c>
      <c r="AA1158" s="243" t="s">
        <v>767</v>
      </c>
      <c r="AB1158" s="243">
        <v>2101731</v>
      </c>
      <c r="AC1158" s="243"/>
      <c r="AD1158" s="243"/>
    </row>
    <row r="1159" spans="26:30" x14ac:dyDescent="0.25">
      <c r="Z1159" s="243" t="s">
        <v>59</v>
      </c>
      <c r="AA1159" s="243" t="s">
        <v>790</v>
      </c>
      <c r="AB1159" s="243">
        <v>2101806</v>
      </c>
      <c r="AC1159" s="243"/>
      <c r="AD1159" s="243"/>
    </row>
    <row r="1160" spans="26:30" x14ac:dyDescent="0.25">
      <c r="Z1160" s="243" t="s">
        <v>59</v>
      </c>
      <c r="AA1160" s="243" t="s">
        <v>811</v>
      </c>
      <c r="AB1160" s="243">
        <v>2101905</v>
      </c>
      <c r="AC1160" s="243"/>
      <c r="AD1160" s="243"/>
    </row>
    <row r="1161" spans="26:30" x14ac:dyDescent="0.25">
      <c r="Z1161" s="243" t="s">
        <v>59</v>
      </c>
      <c r="AA1161" s="243" t="s">
        <v>832</v>
      </c>
      <c r="AB1161" s="243">
        <v>2101939</v>
      </c>
      <c r="AC1161" s="243"/>
      <c r="AD1161" s="243"/>
    </row>
    <row r="1162" spans="26:30" x14ac:dyDescent="0.25">
      <c r="Z1162" s="243" t="s">
        <v>59</v>
      </c>
      <c r="AA1162" s="243" t="s">
        <v>854</v>
      </c>
      <c r="AB1162" s="243">
        <v>2101970</v>
      </c>
      <c r="AC1162" s="243"/>
      <c r="AD1162" s="243"/>
    </row>
    <row r="1163" spans="26:30" x14ac:dyDescent="0.25">
      <c r="Z1163" s="243" t="s">
        <v>59</v>
      </c>
      <c r="AA1163" s="243" t="s">
        <v>338</v>
      </c>
      <c r="AB1163" s="243">
        <v>2102002</v>
      </c>
      <c r="AC1163" s="243"/>
      <c r="AD1163" s="243"/>
    </row>
    <row r="1164" spans="26:30" x14ac:dyDescent="0.25">
      <c r="Z1164" s="243" t="s">
        <v>59</v>
      </c>
      <c r="AA1164" s="243" t="s">
        <v>898</v>
      </c>
      <c r="AB1164" s="243">
        <v>2102036</v>
      </c>
      <c r="AC1164" s="243"/>
      <c r="AD1164" s="243"/>
    </row>
    <row r="1165" spans="26:30" x14ac:dyDescent="0.25">
      <c r="Z1165" s="243" t="s">
        <v>59</v>
      </c>
      <c r="AA1165" s="243" t="s">
        <v>921</v>
      </c>
      <c r="AB1165" s="243">
        <v>2102077</v>
      </c>
      <c r="AC1165" s="243"/>
      <c r="AD1165" s="243"/>
    </row>
    <row r="1166" spans="26:30" x14ac:dyDescent="0.25">
      <c r="Z1166" s="243" t="s">
        <v>59</v>
      </c>
      <c r="AA1166" s="243" t="s">
        <v>944</v>
      </c>
      <c r="AB1166" s="243">
        <v>2102101</v>
      </c>
      <c r="AC1166" s="243"/>
      <c r="AD1166" s="243"/>
    </row>
    <row r="1167" spans="26:30" x14ac:dyDescent="0.25">
      <c r="Z1167" s="243" t="s">
        <v>59</v>
      </c>
      <c r="AA1167" s="243" t="s">
        <v>966</v>
      </c>
      <c r="AB1167" s="243">
        <v>2102150</v>
      </c>
      <c r="AC1167" s="243"/>
      <c r="AD1167" s="243"/>
    </row>
    <row r="1168" spans="26:30" x14ac:dyDescent="0.25">
      <c r="Z1168" s="243" t="s">
        <v>59</v>
      </c>
      <c r="AA1168" s="243" t="s">
        <v>988</v>
      </c>
      <c r="AB1168" s="243">
        <v>2102200</v>
      </c>
      <c r="AC1168" s="243"/>
      <c r="AD1168" s="243"/>
    </row>
    <row r="1169" spans="26:30" x14ac:dyDescent="0.25">
      <c r="Z1169" s="243" t="s">
        <v>59</v>
      </c>
      <c r="AA1169" s="243" t="s">
        <v>1011</v>
      </c>
      <c r="AB1169" s="243">
        <v>2102309</v>
      </c>
      <c r="AC1169" s="243"/>
      <c r="AD1169" s="243"/>
    </row>
    <row r="1170" spans="26:30" x14ac:dyDescent="0.25">
      <c r="Z1170" s="243" t="s">
        <v>59</v>
      </c>
      <c r="AA1170" s="243" t="s">
        <v>1033</v>
      </c>
      <c r="AB1170" s="243">
        <v>2102325</v>
      </c>
      <c r="AC1170" s="243"/>
      <c r="AD1170" s="243"/>
    </row>
    <row r="1171" spans="26:30" x14ac:dyDescent="0.25">
      <c r="Z1171" s="243" t="s">
        <v>59</v>
      </c>
      <c r="AA1171" s="243" t="s">
        <v>1055</v>
      </c>
      <c r="AB1171" s="243">
        <v>2102358</v>
      </c>
      <c r="AC1171" s="243"/>
      <c r="AD1171" s="243"/>
    </row>
    <row r="1172" spans="26:30" x14ac:dyDescent="0.25">
      <c r="Z1172" s="243" t="s">
        <v>59</v>
      </c>
      <c r="AA1172" s="243" t="s">
        <v>1077</v>
      </c>
      <c r="AB1172" s="243">
        <v>2102374</v>
      </c>
      <c r="AC1172" s="243"/>
      <c r="AD1172" s="243"/>
    </row>
    <row r="1173" spans="26:30" x14ac:dyDescent="0.25">
      <c r="Z1173" s="243" t="s">
        <v>59</v>
      </c>
      <c r="AA1173" s="243" t="s">
        <v>1099</v>
      </c>
      <c r="AB1173" s="243">
        <v>2102408</v>
      </c>
      <c r="AC1173" s="243"/>
      <c r="AD1173" s="243"/>
    </row>
    <row r="1174" spans="26:30" x14ac:dyDescent="0.25">
      <c r="Z1174" s="243" t="s">
        <v>59</v>
      </c>
      <c r="AA1174" s="243" t="s">
        <v>1122</v>
      </c>
      <c r="AB1174" s="243">
        <v>2102507</v>
      </c>
      <c r="AC1174" s="243"/>
      <c r="AD1174" s="243"/>
    </row>
    <row r="1175" spans="26:30" x14ac:dyDescent="0.25">
      <c r="Z1175" s="243" t="s">
        <v>59</v>
      </c>
      <c r="AA1175" s="243" t="s">
        <v>1145</v>
      </c>
      <c r="AB1175" s="243">
        <v>2102556</v>
      </c>
      <c r="AC1175" s="243"/>
      <c r="AD1175" s="243"/>
    </row>
    <row r="1176" spans="26:30" x14ac:dyDescent="0.25">
      <c r="Z1176" s="243" t="s">
        <v>59</v>
      </c>
      <c r="AA1176" s="243" t="s">
        <v>1168</v>
      </c>
      <c r="AB1176" s="243">
        <v>2102606</v>
      </c>
      <c r="AC1176" s="243"/>
      <c r="AD1176" s="243"/>
    </row>
    <row r="1177" spans="26:30" x14ac:dyDescent="0.25">
      <c r="Z1177" s="243" t="s">
        <v>59</v>
      </c>
      <c r="AA1177" s="243" t="s">
        <v>1191</v>
      </c>
      <c r="AB1177" s="243">
        <v>2102705</v>
      </c>
      <c r="AC1177" s="243"/>
      <c r="AD1177" s="243"/>
    </row>
    <row r="1178" spans="26:30" x14ac:dyDescent="0.25">
      <c r="Z1178" s="243" t="s">
        <v>59</v>
      </c>
      <c r="AA1178" s="243" t="s">
        <v>1213</v>
      </c>
      <c r="AB1178" s="243">
        <v>2102754</v>
      </c>
      <c r="AC1178" s="243"/>
      <c r="AD1178" s="243"/>
    </row>
    <row r="1179" spans="26:30" x14ac:dyDescent="0.25">
      <c r="Z1179" s="243" t="s">
        <v>59</v>
      </c>
      <c r="AA1179" s="243" t="s">
        <v>1234</v>
      </c>
      <c r="AB1179" s="243">
        <v>2102804</v>
      </c>
      <c r="AC1179" s="243"/>
      <c r="AD1179" s="243"/>
    </row>
    <row r="1180" spans="26:30" x14ac:dyDescent="0.25">
      <c r="Z1180" s="243" t="s">
        <v>59</v>
      </c>
      <c r="AA1180" s="243" t="s">
        <v>1257</v>
      </c>
      <c r="AB1180" s="243">
        <v>2102903</v>
      </c>
      <c r="AC1180" s="243"/>
      <c r="AD1180" s="243"/>
    </row>
    <row r="1181" spans="26:30" x14ac:dyDescent="0.25">
      <c r="Z1181" s="243" t="s">
        <v>59</v>
      </c>
      <c r="AA1181" s="243" t="s">
        <v>1280</v>
      </c>
      <c r="AB1181" s="243">
        <v>2103000</v>
      </c>
      <c r="AC1181" s="243"/>
      <c r="AD1181" s="243"/>
    </row>
    <row r="1182" spans="26:30" x14ac:dyDescent="0.25">
      <c r="Z1182" s="243" t="s">
        <v>59</v>
      </c>
      <c r="AA1182" s="243" t="s">
        <v>1301</v>
      </c>
      <c r="AB1182" s="243">
        <v>2103109</v>
      </c>
      <c r="AC1182" s="243"/>
      <c r="AD1182" s="243"/>
    </row>
    <row r="1183" spans="26:30" x14ac:dyDescent="0.25">
      <c r="Z1183" s="243" t="s">
        <v>59</v>
      </c>
      <c r="AA1183" s="243" t="s">
        <v>1323</v>
      </c>
      <c r="AB1183" s="243">
        <v>2103125</v>
      </c>
      <c r="AC1183" s="243"/>
      <c r="AD1183" s="243"/>
    </row>
    <row r="1184" spans="26:30" x14ac:dyDescent="0.25">
      <c r="Z1184" s="243" t="s">
        <v>59</v>
      </c>
      <c r="AA1184" s="243" t="s">
        <v>1345</v>
      </c>
      <c r="AB1184" s="243">
        <v>2103158</v>
      </c>
      <c r="AC1184" s="243"/>
      <c r="AD1184" s="243"/>
    </row>
    <row r="1185" spans="26:30" x14ac:dyDescent="0.25">
      <c r="Z1185" s="243" t="s">
        <v>59</v>
      </c>
      <c r="AA1185" s="243" t="s">
        <v>1366</v>
      </c>
      <c r="AB1185" s="243">
        <v>2103174</v>
      </c>
      <c r="AC1185" s="243"/>
      <c r="AD1185" s="243"/>
    </row>
    <row r="1186" spans="26:30" x14ac:dyDescent="0.25">
      <c r="Z1186" s="243" t="s">
        <v>59</v>
      </c>
      <c r="AA1186" s="243" t="s">
        <v>1388</v>
      </c>
      <c r="AB1186" s="243">
        <v>2103208</v>
      </c>
      <c r="AC1186" s="243"/>
      <c r="AD1186" s="243"/>
    </row>
    <row r="1187" spans="26:30" x14ac:dyDescent="0.25">
      <c r="Z1187" s="243" t="s">
        <v>59</v>
      </c>
      <c r="AA1187" s="243" t="s">
        <v>1410</v>
      </c>
      <c r="AB1187" s="243">
        <v>2103257</v>
      </c>
      <c r="AC1187" s="243"/>
      <c r="AD1187" s="243"/>
    </row>
    <row r="1188" spans="26:30" x14ac:dyDescent="0.25">
      <c r="Z1188" s="243" t="s">
        <v>59</v>
      </c>
      <c r="AA1188" s="243" t="s">
        <v>1432</v>
      </c>
      <c r="AB1188" s="243">
        <v>2103307</v>
      </c>
      <c r="AC1188" s="243"/>
      <c r="AD1188" s="243"/>
    </row>
    <row r="1189" spans="26:30" x14ac:dyDescent="0.25">
      <c r="Z1189" s="243" t="s">
        <v>59</v>
      </c>
      <c r="AA1189" s="243" t="s">
        <v>1453</v>
      </c>
      <c r="AB1189" s="243">
        <v>2103406</v>
      </c>
      <c r="AC1189" s="243"/>
      <c r="AD1189" s="243"/>
    </row>
    <row r="1190" spans="26:30" x14ac:dyDescent="0.25">
      <c r="Z1190" s="243" t="s">
        <v>59</v>
      </c>
      <c r="AA1190" s="243" t="s">
        <v>1473</v>
      </c>
      <c r="AB1190" s="243">
        <v>2103505</v>
      </c>
      <c r="AC1190" s="243"/>
      <c r="AD1190" s="243"/>
    </row>
    <row r="1191" spans="26:30" x14ac:dyDescent="0.25">
      <c r="Z1191" s="243" t="s">
        <v>59</v>
      </c>
      <c r="AA1191" s="243" t="s">
        <v>1495</v>
      </c>
      <c r="AB1191" s="243">
        <v>2103554</v>
      </c>
      <c r="AC1191" s="243"/>
      <c r="AD1191" s="243"/>
    </row>
    <row r="1192" spans="26:30" x14ac:dyDescent="0.25">
      <c r="Z1192" s="243" t="s">
        <v>59</v>
      </c>
      <c r="AA1192" s="243" t="s">
        <v>1515</v>
      </c>
      <c r="AB1192" s="243">
        <v>2103604</v>
      </c>
      <c r="AC1192" s="243"/>
      <c r="AD1192" s="243"/>
    </row>
    <row r="1193" spans="26:30" x14ac:dyDescent="0.25">
      <c r="Z1193" s="243" t="s">
        <v>59</v>
      </c>
      <c r="AA1193" s="243" t="s">
        <v>1536</v>
      </c>
      <c r="AB1193" s="243">
        <v>2103703</v>
      </c>
      <c r="AC1193" s="243"/>
      <c r="AD1193" s="243"/>
    </row>
    <row r="1194" spans="26:30" x14ac:dyDescent="0.25">
      <c r="Z1194" s="243" t="s">
        <v>59</v>
      </c>
      <c r="AA1194" s="243" t="s">
        <v>1557</v>
      </c>
      <c r="AB1194" s="243">
        <v>2103752</v>
      </c>
      <c r="AC1194" s="243"/>
      <c r="AD1194" s="243"/>
    </row>
    <row r="1195" spans="26:30" x14ac:dyDescent="0.25">
      <c r="Z1195" s="243" t="s">
        <v>59</v>
      </c>
      <c r="AA1195" s="243" t="s">
        <v>1576</v>
      </c>
      <c r="AB1195" s="243">
        <v>2103802</v>
      </c>
      <c r="AC1195" s="243"/>
      <c r="AD1195" s="243"/>
    </row>
    <row r="1196" spans="26:30" x14ac:dyDescent="0.25">
      <c r="Z1196" s="243" t="s">
        <v>59</v>
      </c>
      <c r="AA1196" s="243" t="s">
        <v>1596</v>
      </c>
      <c r="AB1196" s="243">
        <v>2103901</v>
      </c>
      <c r="AC1196" s="243"/>
      <c r="AD1196" s="243"/>
    </row>
    <row r="1197" spans="26:30" x14ac:dyDescent="0.25">
      <c r="Z1197" s="243" t="s">
        <v>59</v>
      </c>
      <c r="AA1197" s="243" t="s">
        <v>1616</v>
      </c>
      <c r="AB1197" s="243">
        <v>2104008</v>
      </c>
      <c r="AC1197" s="243"/>
      <c r="AD1197" s="243"/>
    </row>
    <row r="1198" spans="26:30" x14ac:dyDescent="0.25">
      <c r="Z1198" s="243" t="s">
        <v>59</v>
      </c>
      <c r="AA1198" s="243" t="s">
        <v>1637</v>
      </c>
      <c r="AB1198" s="243">
        <v>2104057</v>
      </c>
      <c r="AC1198" s="243"/>
      <c r="AD1198" s="243"/>
    </row>
    <row r="1199" spans="26:30" x14ac:dyDescent="0.25">
      <c r="Z1199" s="243" t="s">
        <v>59</v>
      </c>
      <c r="AA1199" s="243" t="s">
        <v>1658</v>
      </c>
      <c r="AB1199" s="243">
        <v>2104073</v>
      </c>
      <c r="AC1199" s="243"/>
      <c r="AD1199" s="243"/>
    </row>
    <row r="1200" spans="26:30" x14ac:dyDescent="0.25">
      <c r="Z1200" s="243" t="s">
        <v>59</v>
      </c>
      <c r="AA1200" s="243" t="s">
        <v>1678</v>
      </c>
      <c r="AB1200" s="243">
        <v>2104081</v>
      </c>
      <c r="AC1200" s="243"/>
      <c r="AD1200" s="243"/>
    </row>
    <row r="1201" spans="26:30" x14ac:dyDescent="0.25">
      <c r="Z1201" s="243" t="s">
        <v>59</v>
      </c>
      <c r="AA1201" s="243" t="s">
        <v>1699</v>
      </c>
      <c r="AB1201" s="243">
        <v>2104099</v>
      </c>
      <c r="AC1201" s="243"/>
      <c r="AD1201" s="243"/>
    </row>
    <row r="1202" spans="26:30" x14ac:dyDescent="0.25">
      <c r="Z1202" s="243" t="s">
        <v>59</v>
      </c>
      <c r="AA1202" s="243" t="s">
        <v>1719</v>
      </c>
      <c r="AB1202" s="243">
        <v>2104107</v>
      </c>
      <c r="AC1202" s="243"/>
      <c r="AD1202" s="243"/>
    </row>
    <row r="1203" spans="26:30" x14ac:dyDescent="0.25">
      <c r="Z1203" s="243" t="s">
        <v>59</v>
      </c>
      <c r="AA1203" s="243" t="s">
        <v>1740</v>
      </c>
      <c r="AB1203" s="243">
        <v>2104206</v>
      </c>
      <c r="AC1203" s="243"/>
      <c r="AD1203" s="243"/>
    </row>
    <row r="1204" spans="26:30" x14ac:dyDescent="0.25">
      <c r="Z1204" s="243" t="s">
        <v>59</v>
      </c>
      <c r="AA1204" s="243" t="s">
        <v>1760</v>
      </c>
      <c r="AB1204" s="243">
        <v>2104305</v>
      </c>
      <c r="AC1204" s="243"/>
      <c r="AD1204" s="243"/>
    </row>
    <row r="1205" spans="26:30" x14ac:dyDescent="0.25">
      <c r="Z1205" s="243" t="s">
        <v>59</v>
      </c>
      <c r="AA1205" s="243" t="s">
        <v>1781</v>
      </c>
      <c r="AB1205" s="243">
        <v>2104404</v>
      </c>
      <c r="AC1205" s="243"/>
      <c r="AD1205" s="243"/>
    </row>
    <row r="1206" spans="26:30" x14ac:dyDescent="0.25">
      <c r="Z1206" s="243" t="s">
        <v>59</v>
      </c>
      <c r="AA1206" s="243" t="s">
        <v>1800</v>
      </c>
      <c r="AB1206" s="243">
        <v>2104503</v>
      </c>
      <c r="AC1206" s="243"/>
      <c r="AD1206" s="243"/>
    </row>
    <row r="1207" spans="26:30" x14ac:dyDescent="0.25">
      <c r="Z1207" s="243" t="s">
        <v>59</v>
      </c>
      <c r="AA1207" s="243" t="s">
        <v>1818</v>
      </c>
      <c r="AB1207" s="243">
        <v>2104552</v>
      </c>
      <c r="AC1207" s="243"/>
      <c r="AD1207" s="243"/>
    </row>
    <row r="1208" spans="26:30" x14ac:dyDescent="0.25">
      <c r="Z1208" s="243" t="s">
        <v>59</v>
      </c>
      <c r="AA1208" s="243" t="s">
        <v>1837</v>
      </c>
      <c r="AB1208" s="243">
        <v>2104602</v>
      </c>
      <c r="AC1208" s="243"/>
      <c r="AD1208" s="243"/>
    </row>
    <row r="1209" spans="26:30" x14ac:dyDescent="0.25">
      <c r="Z1209" s="243" t="s">
        <v>59</v>
      </c>
      <c r="AA1209" s="243" t="s">
        <v>1855</v>
      </c>
      <c r="AB1209" s="243">
        <v>2104628</v>
      </c>
      <c r="AC1209" s="243"/>
      <c r="AD1209" s="243"/>
    </row>
    <row r="1210" spans="26:30" x14ac:dyDescent="0.25">
      <c r="Z1210" s="243" t="s">
        <v>59</v>
      </c>
      <c r="AA1210" s="243" t="s">
        <v>1873</v>
      </c>
      <c r="AB1210" s="243">
        <v>2104651</v>
      </c>
      <c r="AC1210" s="243"/>
      <c r="AD1210" s="243"/>
    </row>
    <row r="1211" spans="26:30" x14ac:dyDescent="0.25">
      <c r="Z1211" s="243" t="s">
        <v>59</v>
      </c>
      <c r="AA1211" s="243" t="s">
        <v>1889</v>
      </c>
      <c r="AB1211" s="243">
        <v>2104677</v>
      </c>
      <c r="AC1211" s="243"/>
      <c r="AD1211" s="243"/>
    </row>
    <row r="1212" spans="26:30" x14ac:dyDescent="0.25">
      <c r="Z1212" s="243" t="s">
        <v>59</v>
      </c>
      <c r="AA1212" s="243" t="s">
        <v>1906</v>
      </c>
      <c r="AB1212" s="243">
        <v>2104701</v>
      </c>
      <c r="AC1212" s="243"/>
      <c r="AD1212" s="243"/>
    </row>
    <row r="1213" spans="26:30" x14ac:dyDescent="0.25">
      <c r="Z1213" s="243" t="s">
        <v>59</v>
      </c>
      <c r="AA1213" s="243" t="s">
        <v>1924</v>
      </c>
      <c r="AB1213" s="243">
        <v>2104800</v>
      </c>
      <c r="AC1213" s="243"/>
      <c r="AD1213" s="243"/>
    </row>
    <row r="1214" spans="26:30" x14ac:dyDescent="0.25">
      <c r="Z1214" s="243" t="s">
        <v>59</v>
      </c>
      <c r="AA1214" s="243" t="s">
        <v>1941</v>
      </c>
      <c r="AB1214" s="243">
        <v>2104909</v>
      </c>
      <c r="AC1214" s="243"/>
      <c r="AD1214" s="243"/>
    </row>
    <row r="1215" spans="26:30" x14ac:dyDescent="0.25">
      <c r="Z1215" s="243" t="s">
        <v>59</v>
      </c>
      <c r="AA1215" s="243" t="s">
        <v>1957</v>
      </c>
      <c r="AB1215" s="243">
        <v>2105005</v>
      </c>
      <c r="AC1215" s="243"/>
      <c r="AD1215" s="243"/>
    </row>
    <row r="1216" spans="26:30" x14ac:dyDescent="0.25">
      <c r="Z1216" s="243" t="s">
        <v>59</v>
      </c>
      <c r="AA1216" s="243" t="s">
        <v>1974</v>
      </c>
      <c r="AB1216" s="243">
        <v>2105104</v>
      </c>
      <c r="AC1216" s="243"/>
      <c r="AD1216" s="243"/>
    </row>
    <row r="1217" spans="26:30" x14ac:dyDescent="0.25">
      <c r="Z1217" s="243" t="s">
        <v>59</v>
      </c>
      <c r="AA1217" s="243" t="s">
        <v>1992</v>
      </c>
      <c r="AB1217" s="243">
        <v>2105153</v>
      </c>
      <c r="AC1217" s="243"/>
      <c r="AD1217" s="243"/>
    </row>
    <row r="1218" spans="26:30" x14ac:dyDescent="0.25">
      <c r="Z1218" s="243" t="s">
        <v>59</v>
      </c>
      <c r="AA1218" s="243" t="s">
        <v>2009</v>
      </c>
      <c r="AB1218" s="243">
        <v>2105203</v>
      </c>
      <c r="AC1218" s="243"/>
      <c r="AD1218" s="243"/>
    </row>
    <row r="1219" spans="26:30" x14ac:dyDescent="0.25">
      <c r="Z1219" s="243" t="s">
        <v>59</v>
      </c>
      <c r="AA1219" s="243" t="s">
        <v>2027</v>
      </c>
      <c r="AB1219" s="243">
        <v>2105302</v>
      </c>
      <c r="AC1219" s="243"/>
      <c r="AD1219" s="243"/>
    </row>
    <row r="1220" spans="26:30" x14ac:dyDescent="0.25">
      <c r="Z1220" s="243" t="s">
        <v>59</v>
      </c>
      <c r="AA1220" s="243" t="s">
        <v>2045</v>
      </c>
      <c r="AB1220" s="243">
        <v>2105351</v>
      </c>
      <c r="AC1220" s="243"/>
      <c r="AD1220" s="243"/>
    </row>
    <row r="1221" spans="26:30" x14ac:dyDescent="0.25">
      <c r="Z1221" s="243" t="s">
        <v>59</v>
      </c>
      <c r="AA1221" s="243" t="s">
        <v>2063</v>
      </c>
      <c r="AB1221" s="243">
        <v>2105401</v>
      </c>
      <c r="AC1221" s="243"/>
      <c r="AD1221" s="243"/>
    </row>
    <row r="1222" spans="26:30" x14ac:dyDescent="0.25">
      <c r="Z1222" s="243" t="s">
        <v>59</v>
      </c>
      <c r="AA1222" s="243" t="s">
        <v>2080</v>
      </c>
      <c r="AB1222" s="243">
        <v>2105427</v>
      </c>
      <c r="AC1222" s="243"/>
      <c r="AD1222" s="243"/>
    </row>
    <row r="1223" spans="26:30" x14ac:dyDescent="0.25">
      <c r="Z1223" s="243" t="s">
        <v>59</v>
      </c>
      <c r="AA1223" s="243" t="s">
        <v>2051</v>
      </c>
      <c r="AB1223" s="243">
        <v>2105450</v>
      </c>
      <c r="AC1223" s="243"/>
      <c r="AD1223" s="243"/>
    </row>
    <row r="1224" spans="26:30" x14ac:dyDescent="0.25">
      <c r="Z1224" s="243" t="s">
        <v>59</v>
      </c>
      <c r="AA1224" s="243" t="s">
        <v>2112</v>
      </c>
      <c r="AB1224" s="243">
        <v>2105476</v>
      </c>
      <c r="AC1224" s="243"/>
      <c r="AD1224" s="243"/>
    </row>
    <row r="1225" spans="26:30" x14ac:dyDescent="0.25">
      <c r="Z1225" s="243" t="s">
        <v>59</v>
      </c>
      <c r="AA1225" s="243" t="s">
        <v>2127</v>
      </c>
      <c r="AB1225" s="243">
        <v>2105500</v>
      </c>
      <c r="AC1225" s="243"/>
      <c r="AD1225" s="243"/>
    </row>
    <row r="1226" spans="26:30" x14ac:dyDescent="0.25">
      <c r="Z1226" s="243" t="s">
        <v>59</v>
      </c>
      <c r="AA1226" s="243" t="s">
        <v>2144</v>
      </c>
      <c r="AB1226" s="243">
        <v>2105609</v>
      </c>
      <c r="AC1226" s="243"/>
      <c r="AD1226" s="243"/>
    </row>
    <row r="1227" spans="26:30" x14ac:dyDescent="0.25">
      <c r="Z1227" s="243" t="s">
        <v>59</v>
      </c>
      <c r="AA1227" s="243" t="s">
        <v>2160</v>
      </c>
      <c r="AB1227" s="243">
        <v>2105658</v>
      </c>
      <c r="AC1227" s="243"/>
      <c r="AD1227" s="243"/>
    </row>
    <row r="1228" spans="26:30" x14ac:dyDescent="0.25">
      <c r="Z1228" s="243" t="s">
        <v>59</v>
      </c>
      <c r="AA1228" s="243" t="s">
        <v>2177</v>
      </c>
      <c r="AB1228" s="243">
        <v>2105708</v>
      </c>
      <c r="AC1228" s="243"/>
      <c r="AD1228" s="243"/>
    </row>
    <row r="1229" spans="26:30" x14ac:dyDescent="0.25">
      <c r="Z1229" s="243" t="s">
        <v>59</v>
      </c>
      <c r="AA1229" s="243" t="s">
        <v>2194</v>
      </c>
      <c r="AB1229" s="243">
        <v>2105807</v>
      </c>
      <c r="AC1229" s="243"/>
      <c r="AD1229" s="243"/>
    </row>
    <row r="1230" spans="26:30" x14ac:dyDescent="0.25">
      <c r="Z1230" s="243" t="s">
        <v>59</v>
      </c>
      <c r="AA1230" s="243" t="s">
        <v>2210</v>
      </c>
      <c r="AB1230" s="243">
        <v>2105948</v>
      </c>
      <c r="AC1230" s="243"/>
      <c r="AD1230" s="243"/>
    </row>
    <row r="1231" spans="26:30" x14ac:dyDescent="0.25">
      <c r="Z1231" s="243" t="s">
        <v>59</v>
      </c>
      <c r="AA1231" s="243" t="s">
        <v>2225</v>
      </c>
      <c r="AB1231" s="243">
        <v>2105906</v>
      </c>
      <c r="AC1231" s="243"/>
      <c r="AD1231" s="243"/>
    </row>
    <row r="1232" spans="26:30" x14ac:dyDescent="0.25">
      <c r="Z1232" s="243" t="s">
        <v>59</v>
      </c>
      <c r="AA1232" s="243" t="s">
        <v>2241</v>
      </c>
      <c r="AB1232" s="243">
        <v>2105922</v>
      </c>
      <c r="AC1232" s="243"/>
      <c r="AD1232" s="243"/>
    </row>
    <row r="1233" spans="26:30" x14ac:dyDescent="0.25">
      <c r="Z1233" s="243" t="s">
        <v>59</v>
      </c>
      <c r="AA1233" s="243" t="s">
        <v>2255</v>
      </c>
      <c r="AB1233" s="243">
        <v>2105963</v>
      </c>
      <c r="AC1233" s="243"/>
      <c r="AD1233" s="243"/>
    </row>
    <row r="1234" spans="26:30" x14ac:dyDescent="0.25">
      <c r="Z1234" s="243" t="s">
        <v>59</v>
      </c>
      <c r="AA1234" s="243" t="s">
        <v>2270</v>
      </c>
      <c r="AB1234" s="243">
        <v>2105989</v>
      </c>
      <c r="AC1234" s="243"/>
      <c r="AD1234" s="243"/>
    </row>
    <row r="1235" spans="26:30" x14ac:dyDescent="0.25">
      <c r="Z1235" s="243" t="s">
        <v>59</v>
      </c>
      <c r="AA1235" s="243" t="s">
        <v>2286</v>
      </c>
      <c r="AB1235" s="243">
        <v>2106003</v>
      </c>
      <c r="AC1235" s="243"/>
      <c r="AD1235" s="243"/>
    </row>
    <row r="1236" spans="26:30" x14ac:dyDescent="0.25">
      <c r="Z1236" s="243" t="s">
        <v>59</v>
      </c>
      <c r="AA1236" s="243" t="s">
        <v>2302</v>
      </c>
      <c r="AB1236" s="243">
        <v>2106102</v>
      </c>
      <c r="AC1236" s="243"/>
      <c r="AD1236" s="243"/>
    </row>
    <row r="1237" spans="26:30" x14ac:dyDescent="0.25">
      <c r="Z1237" s="243" t="s">
        <v>59</v>
      </c>
      <c r="AA1237" s="243" t="s">
        <v>2317</v>
      </c>
      <c r="AB1237" s="243">
        <v>2106201</v>
      </c>
      <c r="AC1237" s="243"/>
      <c r="AD1237" s="243"/>
    </row>
    <row r="1238" spans="26:30" x14ac:dyDescent="0.25">
      <c r="Z1238" s="243" t="s">
        <v>59</v>
      </c>
      <c r="AA1238" s="243" t="s">
        <v>2331</v>
      </c>
      <c r="AB1238" s="243">
        <v>2106300</v>
      </c>
      <c r="AC1238" s="243"/>
      <c r="AD1238" s="243"/>
    </row>
    <row r="1239" spans="26:30" x14ac:dyDescent="0.25">
      <c r="Z1239" s="243" t="s">
        <v>59</v>
      </c>
      <c r="AA1239" s="243" t="s">
        <v>2347</v>
      </c>
      <c r="AB1239" s="243">
        <v>2106326</v>
      </c>
      <c r="AC1239" s="243"/>
      <c r="AD1239" s="243"/>
    </row>
    <row r="1240" spans="26:30" x14ac:dyDescent="0.25">
      <c r="Z1240" s="243" t="s">
        <v>59</v>
      </c>
      <c r="AA1240" s="243" t="s">
        <v>2363</v>
      </c>
      <c r="AB1240" s="243">
        <v>2106359</v>
      </c>
      <c r="AC1240" s="243"/>
      <c r="AD1240" s="243"/>
    </row>
    <row r="1241" spans="26:30" x14ac:dyDescent="0.25">
      <c r="Z1241" s="243" t="s">
        <v>59</v>
      </c>
      <c r="AA1241" s="243" t="s">
        <v>2377</v>
      </c>
      <c r="AB1241" s="243">
        <v>2106375</v>
      </c>
      <c r="AC1241" s="243"/>
      <c r="AD1241" s="243"/>
    </row>
    <row r="1242" spans="26:30" x14ac:dyDescent="0.25">
      <c r="Z1242" s="243" t="s">
        <v>59</v>
      </c>
      <c r="AA1242" s="243" t="s">
        <v>2392</v>
      </c>
      <c r="AB1242" s="243">
        <v>2106409</v>
      </c>
      <c r="AC1242" s="243"/>
      <c r="AD1242" s="243"/>
    </row>
    <row r="1243" spans="26:30" x14ac:dyDescent="0.25">
      <c r="Z1243" s="243" t="s">
        <v>59</v>
      </c>
      <c r="AA1243" s="243" t="s">
        <v>2408</v>
      </c>
      <c r="AB1243" s="243">
        <v>2106508</v>
      </c>
      <c r="AC1243" s="243"/>
      <c r="AD1243" s="243"/>
    </row>
    <row r="1244" spans="26:30" x14ac:dyDescent="0.25">
      <c r="Z1244" s="243" t="s">
        <v>59</v>
      </c>
      <c r="AA1244" s="243" t="s">
        <v>2424</v>
      </c>
      <c r="AB1244" s="243">
        <v>2106607</v>
      </c>
      <c r="AC1244" s="243"/>
      <c r="AD1244" s="243"/>
    </row>
    <row r="1245" spans="26:30" x14ac:dyDescent="0.25">
      <c r="Z1245" s="243" t="s">
        <v>59</v>
      </c>
      <c r="AA1245" s="243" t="s">
        <v>2440</v>
      </c>
      <c r="AB1245" s="243">
        <v>2106631</v>
      </c>
      <c r="AC1245" s="243"/>
      <c r="AD1245" s="243"/>
    </row>
    <row r="1246" spans="26:30" x14ac:dyDescent="0.25">
      <c r="Z1246" s="243" t="s">
        <v>59</v>
      </c>
      <c r="AA1246" s="243" t="s">
        <v>2456</v>
      </c>
      <c r="AB1246" s="243">
        <v>2106672</v>
      </c>
      <c r="AC1246" s="243"/>
      <c r="AD1246" s="243"/>
    </row>
    <row r="1247" spans="26:30" x14ac:dyDescent="0.25">
      <c r="Z1247" s="243" t="s">
        <v>59</v>
      </c>
      <c r="AA1247" s="243" t="s">
        <v>2469</v>
      </c>
      <c r="AB1247" s="243">
        <v>2106706</v>
      </c>
      <c r="AC1247" s="243"/>
      <c r="AD1247" s="243"/>
    </row>
    <row r="1248" spans="26:30" x14ac:dyDescent="0.25">
      <c r="Z1248" s="243" t="s">
        <v>59</v>
      </c>
      <c r="AA1248" s="243" t="s">
        <v>2485</v>
      </c>
      <c r="AB1248" s="243">
        <v>2106755</v>
      </c>
      <c r="AC1248" s="243"/>
      <c r="AD1248" s="243"/>
    </row>
    <row r="1249" spans="26:30" x14ac:dyDescent="0.25">
      <c r="Z1249" s="243" t="s">
        <v>59</v>
      </c>
      <c r="AA1249" s="243" t="s">
        <v>2501</v>
      </c>
      <c r="AB1249" s="243">
        <v>2106805</v>
      </c>
      <c r="AC1249" s="243"/>
      <c r="AD1249" s="243"/>
    </row>
    <row r="1250" spans="26:30" x14ac:dyDescent="0.25">
      <c r="Z1250" s="243" t="s">
        <v>59</v>
      </c>
      <c r="AA1250" s="243" t="s">
        <v>2515</v>
      </c>
      <c r="AB1250" s="243">
        <v>2106904</v>
      </c>
      <c r="AC1250" s="243"/>
      <c r="AD1250" s="243"/>
    </row>
    <row r="1251" spans="26:30" x14ac:dyDescent="0.25">
      <c r="Z1251" s="243" t="s">
        <v>59</v>
      </c>
      <c r="AA1251" s="243" t="s">
        <v>2530</v>
      </c>
      <c r="AB1251" s="243">
        <v>2107001</v>
      </c>
      <c r="AC1251" s="243"/>
      <c r="AD1251" s="243"/>
    </row>
    <row r="1252" spans="26:30" x14ac:dyDescent="0.25">
      <c r="Z1252" s="243" t="s">
        <v>59</v>
      </c>
      <c r="AA1252" s="243" t="s">
        <v>2546</v>
      </c>
      <c r="AB1252" s="243">
        <v>2107100</v>
      </c>
      <c r="AC1252" s="243"/>
      <c r="AD1252" s="243"/>
    </row>
    <row r="1253" spans="26:30" x14ac:dyDescent="0.25">
      <c r="Z1253" s="243" t="s">
        <v>59</v>
      </c>
      <c r="AA1253" s="243" t="s">
        <v>2561</v>
      </c>
      <c r="AB1253" s="243">
        <v>2107209</v>
      </c>
      <c r="AC1253" s="243"/>
      <c r="AD1253" s="243"/>
    </row>
    <row r="1254" spans="26:30" x14ac:dyDescent="0.25">
      <c r="Z1254" s="243" t="s">
        <v>59</v>
      </c>
      <c r="AA1254" s="243" t="s">
        <v>2576</v>
      </c>
      <c r="AB1254" s="243">
        <v>2107258</v>
      </c>
      <c r="AC1254" s="243"/>
      <c r="AD1254" s="243"/>
    </row>
    <row r="1255" spans="26:30" x14ac:dyDescent="0.25">
      <c r="Z1255" s="243" t="s">
        <v>59</v>
      </c>
      <c r="AA1255" s="243" t="s">
        <v>2591</v>
      </c>
      <c r="AB1255" s="243">
        <v>2107308</v>
      </c>
      <c r="AC1255" s="243"/>
      <c r="AD1255" s="243"/>
    </row>
    <row r="1256" spans="26:30" x14ac:dyDescent="0.25">
      <c r="Z1256" s="243" t="s">
        <v>59</v>
      </c>
      <c r="AA1256" s="243" t="s">
        <v>2607</v>
      </c>
      <c r="AB1256" s="243">
        <v>2107357</v>
      </c>
      <c r="AC1256" s="243"/>
      <c r="AD1256" s="243"/>
    </row>
    <row r="1257" spans="26:30" x14ac:dyDescent="0.25">
      <c r="Z1257" s="243" t="s">
        <v>59</v>
      </c>
      <c r="AA1257" s="243" t="s">
        <v>2621</v>
      </c>
      <c r="AB1257" s="243">
        <v>2107407</v>
      </c>
      <c r="AC1257" s="243"/>
      <c r="AD1257" s="243"/>
    </row>
    <row r="1258" spans="26:30" x14ac:dyDescent="0.25">
      <c r="Z1258" s="243" t="s">
        <v>59</v>
      </c>
      <c r="AA1258" s="243" t="s">
        <v>2634</v>
      </c>
      <c r="AB1258" s="243">
        <v>2107456</v>
      </c>
      <c r="AC1258" s="243"/>
      <c r="AD1258" s="243"/>
    </row>
    <row r="1259" spans="26:30" x14ac:dyDescent="0.25">
      <c r="Z1259" s="243" t="s">
        <v>59</v>
      </c>
      <c r="AA1259" s="243" t="s">
        <v>2649</v>
      </c>
      <c r="AB1259" s="243">
        <v>2107506</v>
      </c>
      <c r="AC1259" s="243"/>
      <c r="AD1259" s="243"/>
    </row>
    <row r="1260" spans="26:30" x14ac:dyDescent="0.25">
      <c r="Z1260" s="243" t="s">
        <v>59</v>
      </c>
      <c r="AA1260" s="243" t="s">
        <v>2662</v>
      </c>
      <c r="AB1260" s="243">
        <v>2107605</v>
      </c>
      <c r="AC1260" s="243"/>
      <c r="AD1260" s="243"/>
    </row>
    <row r="1261" spans="26:30" x14ac:dyDescent="0.25">
      <c r="Z1261" s="243" t="s">
        <v>59</v>
      </c>
      <c r="AA1261" s="243" t="s">
        <v>2676</v>
      </c>
      <c r="AB1261" s="243">
        <v>2107704</v>
      </c>
      <c r="AC1261" s="243"/>
      <c r="AD1261" s="243"/>
    </row>
    <row r="1262" spans="26:30" x14ac:dyDescent="0.25">
      <c r="Z1262" s="243" t="s">
        <v>59</v>
      </c>
      <c r="AA1262" s="243" t="s">
        <v>2691</v>
      </c>
      <c r="AB1262" s="243">
        <v>2107803</v>
      </c>
      <c r="AC1262" s="243"/>
      <c r="AD1262" s="243"/>
    </row>
    <row r="1263" spans="26:30" x14ac:dyDescent="0.25">
      <c r="Z1263" s="243" t="s">
        <v>59</v>
      </c>
      <c r="AA1263" s="243" t="s">
        <v>2707</v>
      </c>
      <c r="AB1263" s="243">
        <v>2107902</v>
      </c>
      <c r="AC1263" s="243"/>
      <c r="AD1263" s="243"/>
    </row>
    <row r="1264" spans="26:30" x14ac:dyDescent="0.25">
      <c r="Z1264" s="243" t="s">
        <v>59</v>
      </c>
      <c r="AA1264" s="243" t="s">
        <v>2722</v>
      </c>
      <c r="AB1264" s="243">
        <v>2108009</v>
      </c>
      <c r="AC1264" s="243"/>
      <c r="AD1264" s="243"/>
    </row>
    <row r="1265" spans="26:30" x14ac:dyDescent="0.25">
      <c r="Z1265" s="243" t="s">
        <v>59</v>
      </c>
      <c r="AA1265" s="243" t="s">
        <v>2738</v>
      </c>
      <c r="AB1265" s="243">
        <v>2108058</v>
      </c>
      <c r="AC1265" s="243"/>
      <c r="AD1265" s="243"/>
    </row>
    <row r="1266" spans="26:30" x14ac:dyDescent="0.25">
      <c r="Z1266" s="243" t="s">
        <v>59</v>
      </c>
      <c r="AA1266" s="243" t="s">
        <v>2753</v>
      </c>
      <c r="AB1266" s="243">
        <v>2108108</v>
      </c>
      <c r="AC1266" s="243"/>
      <c r="AD1266" s="243"/>
    </row>
    <row r="1267" spans="26:30" x14ac:dyDescent="0.25">
      <c r="Z1267" s="243" t="s">
        <v>59</v>
      </c>
      <c r="AA1267" s="243" t="s">
        <v>2768</v>
      </c>
      <c r="AB1267" s="243">
        <v>2108207</v>
      </c>
      <c r="AC1267" s="243"/>
      <c r="AD1267" s="243"/>
    </row>
    <row r="1268" spans="26:30" x14ac:dyDescent="0.25">
      <c r="Z1268" s="243" t="s">
        <v>59</v>
      </c>
      <c r="AA1268" s="243" t="s">
        <v>2784</v>
      </c>
      <c r="AB1268" s="243">
        <v>2108256</v>
      </c>
      <c r="AC1268" s="243"/>
      <c r="AD1268" s="243"/>
    </row>
    <row r="1269" spans="26:30" x14ac:dyDescent="0.25">
      <c r="Z1269" s="243" t="s">
        <v>59</v>
      </c>
      <c r="AA1269" s="243" t="s">
        <v>2799</v>
      </c>
      <c r="AB1269" s="243">
        <v>2108306</v>
      </c>
      <c r="AC1269" s="243"/>
      <c r="AD1269" s="243"/>
    </row>
    <row r="1270" spans="26:30" x14ac:dyDescent="0.25">
      <c r="Z1270" s="243" t="s">
        <v>59</v>
      </c>
      <c r="AA1270" s="243" t="s">
        <v>2814</v>
      </c>
      <c r="AB1270" s="243">
        <v>2108405</v>
      </c>
      <c r="AC1270" s="243"/>
      <c r="AD1270" s="243"/>
    </row>
    <row r="1271" spans="26:30" x14ac:dyDescent="0.25">
      <c r="Z1271" s="243" t="s">
        <v>59</v>
      </c>
      <c r="AA1271" s="243" t="s">
        <v>2829</v>
      </c>
      <c r="AB1271" s="243">
        <v>2108454</v>
      </c>
      <c r="AC1271" s="243"/>
      <c r="AD1271" s="243"/>
    </row>
    <row r="1272" spans="26:30" x14ac:dyDescent="0.25">
      <c r="Z1272" s="243" t="s">
        <v>59</v>
      </c>
      <c r="AA1272" s="243" t="s">
        <v>2841</v>
      </c>
      <c r="AB1272" s="243">
        <v>2108504</v>
      </c>
      <c r="AC1272" s="243"/>
      <c r="AD1272" s="243"/>
    </row>
    <row r="1273" spans="26:30" x14ac:dyDescent="0.25">
      <c r="Z1273" s="243" t="s">
        <v>59</v>
      </c>
      <c r="AA1273" s="243" t="s">
        <v>2854</v>
      </c>
      <c r="AB1273" s="243">
        <v>2108603</v>
      </c>
      <c r="AC1273" s="243"/>
      <c r="AD1273" s="243"/>
    </row>
    <row r="1274" spans="26:30" x14ac:dyDescent="0.25">
      <c r="Z1274" s="243" t="s">
        <v>59</v>
      </c>
      <c r="AA1274" s="243" t="s">
        <v>2867</v>
      </c>
      <c r="AB1274" s="243">
        <v>2108702</v>
      </c>
      <c r="AC1274" s="243"/>
      <c r="AD1274" s="243"/>
    </row>
    <row r="1275" spans="26:30" x14ac:dyDescent="0.25">
      <c r="Z1275" s="243" t="s">
        <v>59</v>
      </c>
      <c r="AA1275" s="243" t="s">
        <v>2880</v>
      </c>
      <c r="AB1275" s="243">
        <v>2108801</v>
      </c>
      <c r="AC1275" s="243"/>
      <c r="AD1275" s="243"/>
    </row>
    <row r="1276" spans="26:30" x14ac:dyDescent="0.25">
      <c r="Z1276" s="243" t="s">
        <v>59</v>
      </c>
      <c r="AA1276" s="243" t="s">
        <v>2892</v>
      </c>
      <c r="AB1276" s="243">
        <v>2108900</v>
      </c>
      <c r="AC1276" s="243"/>
      <c r="AD1276" s="243"/>
    </row>
    <row r="1277" spans="26:30" x14ac:dyDescent="0.25">
      <c r="Z1277" s="243" t="s">
        <v>59</v>
      </c>
      <c r="AA1277" s="243" t="s">
        <v>2905</v>
      </c>
      <c r="AB1277" s="243">
        <v>2109007</v>
      </c>
      <c r="AC1277" s="243"/>
      <c r="AD1277" s="243"/>
    </row>
    <row r="1278" spans="26:30" x14ac:dyDescent="0.25">
      <c r="Z1278" s="243" t="s">
        <v>59</v>
      </c>
      <c r="AA1278" s="243" t="s">
        <v>2917</v>
      </c>
      <c r="AB1278" s="243">
        <v>2109056</v>
      </c>
      <c r="AC1278" s="243"/>
      <c r="AD1278" s="243"/>
    </row>
    <row r="1279" spans="26:30" x14ac:dyDescent="0.25">
      <c r="Z1279" s="243" t="s">
        <v>59</v>
      </c>
      <c r="AA1279" s="243" t="s">
        <v>2929</v>
      </c>
      <c r="AB1279" s="243">
        <v>2109106</v>
      </c>
      <c r="AC1279" s="243"/>
      <c r="AD1279" s="243"/>
    </row>
    <row r="1280" spans="26:30" x14ac:dyDescent="0.25">
      <c r="Z1280" s="243" t="s">
        <v>59</v>
      </c>
      <c r="AA1280" s="243" t="s">
        <v>2370</v>
      </c>
      <c r="AB1280" s="243">
        <v>2109205</v>
      </c>
      <c r="AC1280" s="243"/>
      <c r="AD1280" s="243"/>
    </row>
    <row r="1281" spans="26:30" x14ac:dyDescent="0.25">
      <c r="Z1281" s="243" t="s">
        <v>59</v>
      </c>
      <c r="AA1281" s="243" t="s">
        <v>978</v>
      </c>
      <c r="AB1281" s="243">
        <v>2109239</v>
      </c>
      <c r="AC1281" s="243"/>
      <c r="AD1281" s="243"/>
    </row>
    <row r="1282" spans="26:30" x14ac:dyDescent="0.25">
      <c r="Z1282" s="243" t="s">
        <v>59</v>
      </c>
      <c r="AA1282" s="243" t="s">
        <v>2964</v>
      </c>
      <c r="AB1282" s="243">
        <v>2109270</v>
      </c>
      <c r="AC1282" s="243"/>
      <c r="AD1282" s="243"/>
    </row>
    <row r="1283" spans="26:30" x14ac:dyDescent="0.25">
      <c r="Z1283" s="243" t="s">
        <v>59</v>
      </c>
      <c r="AA1283" s="243" t="s">
        <v>2976</v>
      </c>
      <c r="AB1283" s="243">
        <v>2109304</v>
      </c>
      <c r="AC1283" s="243"/>
      <c r="AD1283" s="243"/>
    </row>
    <row r="1284" spans="26:30" x14ac:dyDescent="0.25">
      <c r="Z1284" s="243" t="s">
        <v>59</v>
      </c>
      <c r="AA1284" s="243" t="s">
        <v>2989</v>
      </c>
      <c r="AB1284" s="243">
        <v>2109403</v>
      </c>
      <c r="AC1284" s="243"/>
      <c r="AD1284" s="243"/>
    </row>
    <row r="1285" spans="26:30" x14ac:dyDescent="0.25">
      <c r="Z1285" s="243" t="s">
        <v>59</v>
      </c>
      <c r="AA1285" s="243" t="s">
        <v>3001</v>
      </c>
      <c r="AB1285" s="243">
        <v>2109452</v>
      </c>
      <c r="AC1285" s="243"/>
      <c r="AD1285" s="243"/>
    </row>
    <row r="1286" spans="26:30" x14ac:dyDescent="0.25">
      <c r="Z1286" s="243" t="s">
        <v>59</v>
      </c>
      <c r="AA1286" s="243" t="s">
        <v>3014</v>
      </c>
      <c r="AB1286" s="243">
        <v>2109502</v>
      </c>
      <c r="AC1286" s="243"/>
      <c r="AD1286" s="243"/>
    </row>
    <row r="1287" spans="26:30" x14ac:dyDescent="0.25">
      <c r="Z1287" s="243" t="s">
        <v>59</v>
      </c>
      <c r="AA1287" s="243" t="s">
        <v>3027</v>
      </c>
      <c r="AB1287" s="243">
        <v>2109551</v>
      </c>
      <c r="AC1287" s="243"/>
      <c r="AD1287" s="243"/>
    </row>
    <row r="1288" spans="26:30" x14ac:dyDescent="0.25">
      <c r="Z1288" s="243" t="s">
        <v>59</v>
      </c>
      <c r="AA1288" s="243" t="s">
        <v>3039</v>
      </c>
      <c r="AB1288" s="243">
        <v>2109601</v>
      </c>
      <c r="AC1288" s="243"/>
      <c r="AD1288" s="243"/>
    </row>
    <row r="1289" spans="26:30" x14ac:dyDescent="0.25">
      <c r="Z1289" s="243" t="s">
        <v>59</v>
      </c>
      <c r="AA1289" s="243" t="s">
        <v>3051</v>
      </c>
      <c r="AB1289" s="243">
        <v>2109700</v>
      </c>
      <c r="AC1289" s="243"/>
      <c r="AD1289" s="243"/>
    </row>
    <row r="1290" spans="26:30" x14ac:dyDescent="0.25">
      <c r="Z1290" s="243" t="s">
        <v>59</v>
      </c>
      <c r="AA1290" s="243" t="s">
        <v>3063</v>
      </c>
      <c r="AB1290" s="243">
        <v>2109759</v>
      </c>
      <c r="AC1290" s="243"/>
      <c r="AD1290" s="243"/>
    </row>
    <row r="1291" spans="26:30" x14ac:dyDescent="0.25">
      <c r="Z1291" s="243" t="s">
        <v>59</v>
      </c>
      <c r="AA1291" s="243" t="s">
        <v>3074</v>
      </c>
      <c r="AB1291" s="243">
        <v>2109809</v>
      </c>
      <c r="AC1291" s="243"/>
      <c r="AD1291" s="243"/>
    </row>
    <row r="1292" spans="26:30" x14ac:dyDescent="0.25">
      <c r="Z1292" s="243" t="s">
        <v>59</v>
      </c>
      <c r="AA1292" s="243" t="s">
        <v>3087</v>
      </c>
      <c r="AB1292" s="243">
        <v>2109908</v>
      </c>
      <c r="AC1292" s="243"/>
      <c r="AD1292" s="243"/>
    </row>
    <row r="1293" spans="26:30" x14ac:dyDescent="0.25">
      <c r="Z1293" s="243" t="s">
        <v>59</v>
      </c>
      <c r="AA1293" s="243" t="s">
        <v>3100</v>
      </c>
      <c r="AB1293" s="243">
        <v>2110005</v>
      </c>
      <c r="AC1293" s="243"/>
      <c r="AD1293" s="243"/>
    </row>
    <row r="1294" spans="26:30" x14ac:dyDescent="0.25">
      <c r="Z1294" s="243" t="s">
        <v>59</v>
      </c>
      <c r="AA1294" s="243" t="s">
        <v>3112</v>
      </c>
      <c r="AB1294" s="243">
        <v>2110039</v>
      </c>
      <c r="AC1294" s="243"/>
      <c r="AD1294" s="243"/>
    </row>
    <row r="1295" spans="26:30" x14ac:dyDescent="0.25">
      <c r="Z1295" s="243" t="s">
        <v>59</v>
      </c>
      <c r="AA1295" s="243" t="s">
        <v>3124</v>
      </c>
      <c r="AB1295" s="243">
        <v>2110104</v>
      </c>
      <c r="AC1295" s="243"/>
      <c r="AD1295" s="243"/>
    </row>
    <row r="1296" spans="26:30" x14ac:dyDescent="0.25">
      <c r="Z1296" s="243" t="s">
        <v>59</v>
      </c>
      <c r="AA1296" s="243" t="s">
        <v>3136</v>
      </c>
      <c r="AB1296" s="243">
        <v>2110203</v>
      </c>
      <c r="AC1296" s="243"/>
      <c r="AD1296" s="243"/>
    </row>
    <row r="1297" spans="26:30" x14ac:dyDescent="0.25">
      <c r="Z1297" s="243" t="s">
        <v>59</v>
      </c>
      <c r="AA1297" s="243" t="s">
        <v>3148</v>
      </c>
      <c r="AB1297" s="243">
        <v>2110237</v>
      </c>
      <c r="AC1297" s="243"/>
      <c r="AD1297" s="243"/>
    </row>
    <row r="1298" spans="26:30" x14ac:dyDescent="0.25">
      <c r="Z1298" s="243" t="s">
        <v>59</v>
      </c>
      <c r="AA1298" s="243" t="s">
        <v>3159</v>
      </c>
      <c r="AB1298" s="243">
        <v>2110278</v>
      </c>
      <c r="AC1298" s="243"/>
      <c r="AD1298" s="243"/>
    </row>
    <row r="1299" spans="26:30" x14ac:dyDescent="0.25">
      <c r="Z1299" s="243" t="s">
        <v>59</v>
      </c>
      <c r="AA1299" s="243" t="s">
        <v>3170</v>
      </c>
      <c r="AB1299" s="243">
        <v>2110302</v>
      </c>
      <c r="AC1299" s="243"/>
      <c r="AD1299" s="243"/>
    </row>
    <row r="1300" spans="26:30" x14ac:dyDescent="0.25">
      <c r="Z1300" s="243" t="s">
        <v>59</v>
      </c>
      <c r="AA1300" s="243" t="s">
        <v>3181</v>
      </c>
      <c r="AB1300" s="243">
        <v>2110401</v>
      </c>
      <c r="AC1300" s="243"/>
      <c r="AD1300" s="243"/>
    </row>
    <row r="1301" spans="26:30" x14ac:dyDescent="0.25">
      <c r="Z1301" s="243" t="s">
        <v>59</v>
      </c>
      <c r="AA1301" s="243" t="s">
        <v>3192</v>
      </c>
      <c r="AB1301" s="243">
        <v>2110500</v>
      </c>
      <c r="AC1301" s="243"/>
      <c r="AD1301" s="243"/>
    </row>
    <row r="1302" spans="26:30" x14ac:dyDescent="0.25">
      <c r="Z1302" s="243" t="s">
        <v>59</v>
      </c>
      <c r="AA1302" s="243" t="s">
        <v>3204</v>
      </c>
      <c r="AB1302" s="243">
        <v>2110609</v>
      </c>
      <c r="AC1302" s="243"/>
      <c r="AD1302" s="243"/>
    </row>
    <row r="1303" spans="26:30" x14ac:dyDescent="0.25">
      <c r="Z1303" s="243" t="s">
        <v>59</v>
      </c>
      <c r="AA1303" s="243" t="s">
        <v>3216</v>
      </c>
      <c r="AB1303" s="243">
        <v>2110658</v>
      </c>
      <c r="AC1303" s="243"/>
      <c r="AD1303" s="243"/>
    </row>
    <row r="1304" spans="26:30" x14ac:dyDescent="0.25">
      <c r="Z1304" s="243" t="s">
        <v>59</v>
      </c>
      <c r="AA1304" s="243" t="s">
        <v>3228</v>
      </c>
      <c r="AB1304" s="243">
        <v>2110708</v>
      </c>
      <c r="AC1304" s="243"/>
      <c r="AD1304" s="243"/>
    </row>
    <row r="1305" spans="26:30" x14ac:dyDescent="0.25">
      <c r="Z1305" s="243" t="s">
        <v>59</v>
      </c>
      <c r="AA1305" s="243" t="s">
        <v>3238</v>
      </c>
      <c r="AB1305" s="243">
        <v>2110807</v>
      </c>
      <c r="AC1305" s="243"/>
      <c r="AD1305" s="243"/>
    </row>
    <row r="1306" spans="26:30" x14ac:dyDescent="0.25">
      <c r="Z1306" s="243" t="s">
        <v>59</v>
      </c>
      <c r="AA1306" s="243" t="s">
        <v>3249</v>
      </c>
      <c r="AB1306" s="243">
        <v>2110856</v>
      </c>
      <c r="AC1306" s="243"/>
      <c r="AD1306" s="243"/>
    </row>
    <row r="1307" spans="26:30" x14ac:dyDescent="0.25">
      <c r="Z1307" s="243" t="s">
        <v>59</v>
      </c>
      <c r="AA1307" s="243" t="s">
        <v>3259</v>
      </c>
      <c r="AB1307" s="243">
        <v>2110906</v>
      </c>
      <c r="AC1307" s="243"/>
      <c r="AD1307" s="243"/>
    </row>
    <row r="1308" spans="26:30" x14ac:dyDescent="0.25">
      <c r="Z1308" s="243" t="s">
        <v>59</v>
      </c>
      <c r="AA1308" s="243" t="s">
        <v>3270</v>
      </c>
      <c r="AB1308" s="243">
        <v>2111003</v>
      </c>
      <c r="AC1308" s="243"/>
      <c r="AD1308" s="243"/>
    </row>
    <row r="1309" spans="26:30" x14ac:dyDescent="0.25">
      <c r="Z1309" s="243" t="s">
        <v>59</v>
      </c>
      <c r="AA1309" s="243" t="s">
        <v>3282</v>
      </c>
      <c r="AB1309" s="243">
        <v>2111029</v>
      </c>
      <c r="AC1309" s="243"/>
      <c r="AD1309" s="243"/>
    </row>
    <row r="1310" spans="26:30" x14ac:dyDescent="0.25">
      <c r="Z1310" s="243" t="s">
        <v>59</v>
      </c>
      <c r="AA1310" s="243" t="s">
        <v>3293</v>
      </c>
      <c r="AB1310" s="243">
        <v>2111052</v>
      </c>
      <c r="AC1310" s="243"/>
      <c r="AD1310" s="243"/>
    </row>
    <row r="1311" spans="26:30" x14ac:dyDescent="0.25">
      <c r="Z1311" s="243" t="s">
        <v>59</v>
      </c>
      <c r="AA1311" s="243" t="s">
        <v>3305</v>
      </c>
      <c r="AB1311" s="243">
        <v>2111078</v>
      </c>
      <c r="AC1311" s="243"/>
      <c r="AD1311" s="243"/>
    </row>
    <row r="1312" spans="26:30" x14ac:dyDescent="0.25">
      <c r="Z1312" s="243" t="s">
        <v>59</v>
      </c>
      <c r="AA1312" s="243" t="s">
        <v>3317</v>
      </c>
      <c r="AB1312" s="243">
        <v>2111102</v>
      </c>
      <c r="AC1312" s="243"/>
      <c r="AD1312" s="243"/>
    </row>
    <row r="1313" spans="26:30" x14ac:dyDescent="0.25">
      <c r="Z1313" s="243" t="s">
        <v>59</v>
      </c>
      <c r="AA1313" s="243" t="s">
        <v>3327</v>
      </c>
      <c r="AB1313" s="243">
        <v>2111201</v>
      </c>
      <c r="AC1313" s="243"/>
      <c r="AD1313" s="243"/>
    </row>
    <row r="1314" spans="26:30" x14ac:dyDescent="0.25">
      <c r="Z1314" s="243" t="s">
        <v>59</v>
      </c>
      <c r="AA1314" s="243" t="s">
        <v>3338</v>
      </c>
      <c r="AB1314" s="243">
        <v>2111250</v>
      </c>
      <c r="AC1314" s="243"/>
      <c r="AD1314" s="243"/>
    </row>
    <row r="1315" spans="26:30" x14ac:dyDescent="0.25">
      <c r="Z1315" s="243" t="s">
        <v>59</v>
      </c>
      <c r="AA1315" s="243" t="s">
        <v>3349</v>
      </c>
      <c r="AB1315" s="243">
        <v>2111300</v>
      </c>
      <c r="AC1315" s="243"/>
      <c r="AD1315" s="243"/>
    </row>
    <row r="1316" spans="26:30" x14ac:dyDescent="0.25">
      <c r="Z1316" s="243" t="s">
        <v>59</v>
      </c>
      <c r="AA1316" s="243" t="s">
        <v>3359</v>
      </c>
      <c r="AB1316" s="243">
        <v>2111409</v>
      </c>
      <c r="AC1316" s="243"/>
      <c r="AD1316" s="243"/>
    </row>
    <row r="1317" spans="26:30" x14ac:dyDescent="0.25">
      <c r="Z1317" s="243" t="s">
        <v>59</v>
      </c>
      <c r="AA1317" s="243" t="s">
        <v>3368</v>
      </c>
      <c r="AB1317" s="243">
        <v>2111508</v>
      </c>
      <c r="AC1317" s="243"/>
      <c r="AD1317" s="243"/>
    </row>
    <row r="1318" spans="26:30" x14ac:dyDescent="0.25">
      <c r="Z1318" s="243" t="s">
        <v>59</v>
      </c>
      <c r="AA1318" s="243" t="s">
        <v>3378</v>
      </c>
      <c r="AB1318" s="243">
        <v>2111532</v>
      </c>
      <c r="AC1318" s="243"/>
      <c r="AD1318" s="243"/>
    </row>
    <row r="1319" spans="26:30" x14ac:dyDescent="0.25">
      <c r="Z1319" s="243" t="s">
        <v>59</v>
      </c>
      <c r="AA1319" s="243" t="s">
        <v>3388</v>
      </c>
      <c r="AB1319" s="243">
        <v>2111573</v>
      </c>
      <c r="AC1319" s="243"/>
      <c r="AD1319" s="243"/>
    </row>
    <row r="1320" spans="26:30" x14ac:dyDescent="0.25">
      <c r="Z1320" s="243" t="s">
        <v>59</v>
      </c>
      <c r="AA1320" s="243" t="s">
        <v>3398</v>
      </c>
      <c r="AB1320" s="243">
        <v>2111607</v>
      </c>
      <c r="AC1320" s="243"/>
      <c r="AD1320" s="243"/>
    </row>
    <row r="1321" spans="26:30" x14ac:dyDescent="0.25">
      <c r="Z1321" s="243" t="s">
        <v>59</v>
      </c>
      <c r="AA1321" s="243" t="s">
        <v>3408</v>
      </c>
      <c r="AB1321" s="243">
        <v>2111631</v>
      </c>
      <c r="AC1321" s="243"/>
      <c r="AD1321" s="243"/>
    </row>
    <row r="1322" spans="26:30" x14ac:dyDescent="0.25">
      <c r="Z1322" s="243" t="s">
        <v>59</v>
      </c>
      <c r="AA1322" s="243" t="s">
        <v>3418</v>
      </c>
      <c r="AB1322" s="243">
        <v>2111672</v>
      </c>
      <c r="AC1322" s="243"/>
      <c r="AD1322" s="243"/>
    </row>
    <row r="1323" spans="26:30" x14ac:dyDescent="0.25">
      <c r="Z1323" s="243" t="s">
        <v>59</v>
      </c>
      <c r="AA1323" s="243" t="s">
        <v>3030</v>
      </c>
      <c r="AB1323" s="243">
        <v>2111706</v>
      </c>
      <c r="AC1323" s="243"/>
      <c r="AD1323" s="243"/>
    </row>
    <row r="1324" spans="26:30" x14ac:dyDescent="0.25">
      <c r="Z1324" s="243" t="s">
        <v>59</v>
      </c>
      <c r="AA1324" s="243" t="s">
        <v>3437</v>
      </c>
      <c r="AB1324" s="243">
        <v>2111722</v>
      </c>
      <c r="AC1324" s="243"/>
      <c r="AD1324" s="243"/>
    </row>
    <row r="1325" spans="26:30" x14ac:dyDescent="0.25">
      <c r="Z1325" s="243" t="s">
        <v>59</v>
      </c>
      <c r="AA1325" s="243" t="s">
        <v>3446</v>
      </c>
      <c r="AB1325" s="243">
        <v>2111748</v>
      </c>
      <c r="AC1325" s="243"/>
      <c r="AD1325" s="243"/>
    </row>
    <row r="1326" spans="26:30" x14ac:dyDescent="0.25">
      <c r="Z1326" s="243" t="s">
        <v>59</v>
      </c>
      <c r="AA1326" s="243" t="s">
        <v>3455</v>
      </c>
      <c r="AB1326" s="243">
        <v>2111763</v>
      </c>
      <c r="AC1326" s="243"/>
      <c r="AD1326" s="243"/>
    </row>
    <row r="1327" spans="26:30" x14ac:dyDescent="0.25">
      <c r="Z1327" s="243" t="s">
        <v>59</v>
      </c>
      <c r="AA1327" s="243" t="s">
        <v>3465</v>
      </c>
      <c r="AB1327" s="243">
        <v>2111789</v>
      </c>
      <c r="AC1327" s="243"/>
      <c r="AD1327" s="243"/>
    </row>
    <row r="1328" spans="26:30" x14ac:dyDescent="0.25">
      <c r="Z1328" s="243" t="s">
        <v>59</v>
      </c>
      <c r="AA1328" s="243" t="s">
        <v>2934</v>
      </c>
      <c r="AB1328" s="243">
        <v>2111805</v>
      </c>
      <c r="AC1328" s="243"/>
      <c r="AD1328" s="243"/>
    </row>
    <row r="1329" spans="26:30" x14ac:dyDescent="0.25">
      <c r="Z1329" s="243" t="s">
        <v>59</v>
      </c>
      <c r="AA1329" s="243" t="s">
        <v>3484</v>
      </c>
      <c r="AB1329" s="243">
        <v>2111904</v>
      </c>
      <c r="AC1329" s="243"/>
      <c r="AD1329" s="243"/>
    </row>
    <row r="1330" spans="26:30" x14ac:dyDescent="0.25">
      <c r="Z1330" s="243" t="s">
        <v>59</v>
      </c>
      <c r="AA1330" s="243" t="s">
        <v>3494</v>
      </c>
      <c r="AB1330" s="243">
        <v>2111953</v>
      </c>
      <c r="AC1330" s="243"/>
      <c r="AD1330" s="243"/>
    </row>
    <row r="1331" spans="26:30" x14ac:dyDescent="0.25">
      <c r="Z1331" s="243" t="s">
        <v>59</v>
      </c>
      <c r="AA1331" s="243" t="s">
        <v>3503</v>
      </c>
      <c r="AB1331" s="243">
        <v>2112001</v>
      </c>
      <c r="AC1331" s="243"/>
      <c r="AD1331" s="243"/>
    </row>
    <row r="1332" spans="26:30" x14ac:dyDescent="0.25">
      <c r="Z1332" s="243" t="s">
        <v>59</v>
      </c>
      <c r="AA1332" s="243" t="s">
        <v>3513</v>
      </c>
      <c r="AB1332" s="243">
        <v>2112100</v>
      </c>
      <c r="AC1332" s="243"/>
      <c r="AD1332" s="243"/>
    </row>
    <row r="1333" spans="26:30" x14ac:dyDescent="0.25">
      <c r="Z1333" s="243" t="s">
        <v>59</v>
      </c>
      <c r="AA1333" s="243" t="s">
        <v>3523</v>
      </c>
      <c r="AB1333" s="243">
        <v>2112209</v>
      </c>
      <c r="AC1333" s="243"/>
      <c r="AD1333" s="243"/>
    </row>
    <row r="1334" spans="26:30" x14ac:dyDescent="0.25">
      <c r="Z1334" s="243" t="s">
        <v>59</v>
      </c>
      <c r="AA1334" s="243" t="s">
        <v>3533</v>
      </c>
      <c r="AB1334" s="243">
        <v>2112233</v>
      </c>
      <c r="AC1334" s="243"/>
      <c r="AD1334" s="243"/>
    </row>
    <row r="1335" spans="26:30" x14ac:dyDescent="0.25">
      <c r="Z1335" s="243" t="s">
        <v>59</v>
      </c>
      <c r="AA1335" s="243" t="s">
        <v>3543</v>
      </c>
      <c r="AB1335" s="243">
        <v>2112274</v>
      </c>
      <c r="AC1335" s="243"/>
      <c r="AD1335" s="243"/>
    </row>
    <row r="1336" spans="26:30" x14ac:dyDescent="0.25">
      <c r="Z1336" s="243" t="s">
        <v>59</v>
      </c>
      <c r="AA1336" s="243" t="s">
        <v>3551</v>
      </c>
      <c r="AB1336" s="243">
        <v>2112308</v>
      </c>
      <c r="AC1336" s="243"/>
      <c r="AD1336" s="243"/>
    </row>
    <row r="1337" spans="26:30" x14ac:dyDescent="0.25">
      <c r="Z1337" s="243" t="s">
        <v>59</v>
      </c>
      <c r="AA1337" s="243" t="s">
        <v>3561</v>
      </c>
      <c r="AB1337" s="243">
        <v>2112407</v>
      </c>
      <c r="AC1337" s="243"/>
      <c r="AD1337" s="243"/>
    </row>
    <row r="1338" spans="26:30" x14ac:dyDescent="0.25">
      <c r="Z1338" s="243" t="s">
        <v>59</v>
      </c>
      <c r="AA1338" s="243" t="s">
        <v>3571</v>
      </c>
      <c r="AB1338" s="243">
        <v>2112456</v>
      </c>
      <c r="AC1338" s="243"/>
      <c r="AD1338" s="243"/>
    </row>
    <row r="1339" spans="26:30" x14ac:dyDescent="0.25">
      <c r="Z1339" s="243" t="s">
        <v>59</v>
      </c>
      <c r="AA1339" s="243" t="s">
        <v>3581</v>
      </c>
      <c r="AB1339" s="243">
        <v>2112506</v>
      </c>
      <c r="AC1339" s="243"/>
      <c r="AD1339" s="243"/>
    </row>
    <row r="1340" spans="26:30" x14ac:dyDescent="0.25">
      <c r="Z1340" s="243" t="s">
        <v>59</v>
      </c>
      <c r="AA1340" s="243" t="s">
        <v>3591</v>
      </c>
      <c r="AB1340" s="243">
        <v>2112605</v>
      </c>
      <c r="AC1340" s="243"/>
      <c r="AD1340" s="243"/>
    </row>
    <row r="1341" spans="26:30" x14ac:dyDescent="0.25">
      <c r="Z1341" s="243" t="s">
        <v>59</v>
      </c>
      <c r="AA1341" s="243" t="s">
        <v>3600</v>
      </c>
      <c r="AB1341" s="243">
        <v>2112704</v>
      </c>
      <c r="AC1341" s="243"/>
      <c r="AD1341" s="243"/>
    </row>
    <row r="1342" spans="26:30" x14ac:dyDescent="0.25">
      <c r="Z1342" s="243" t="s">
        <v>59</v>
      </c>
      <c r="AA1342" s="243" t="s">
        <v>1738</v>
      </c>
      <c r="AB1342" s="243">
        <v>2112803</v>
      </c>
      <c r="AC1342" s="243"/>
      <c r="AD1342" s="243"/>
    </row>
    <row r="1343" spans="26:30" x14ac:dyDescent="0.25">
      <c r="Z1343" s="243" t="s">
        <v>59</v>
      </c>
      <c r="AA1343" s="243" t="s">
        <v>3618</v>
      </c>
      <c r="AB1343" s="243">
        <v>2112852</v>
      </c>
      <c r="AC1343" s="243"/>
      <c r="AD1343" s="243"/>
    </row>
    <row r="1344" spans="26:30" x14ac:dyDescent="0.25">
      <c r="Z1344" s="243" t="s">
        <v>59</v>
      </c>
      <c r="AA1344" s="243" t="s">
        <v>3628</v>
      </c>
      <c r="AB1344" s="243">
        <v>2112902</v>
      </c>
      <c r="AC1344" s="243"/>
      <c r="AD1344" s="243"/>
    </row>
    <row r="1345" spans="26:30" x14ac:dyDescent="0.25">
      <c r="Z1345" s="243" t="s">
        <v>59</v>
      </c>
      <c r="AA1345" s="243" t="s">
        <v>3638</v>
      </c>
      <c r="AB1345" s="243">
        <v>2113009</v>
      </c>
      <c r="AC1345" s="243"/>
      <c r="AD1345" s="243"/>
    </row>
    <row r="1346" spans="26:30" x14ac:dyDescent="0.25">
      <c r="Z1346" s="243" t="s">
        <v>59</v>
      </c>
      <c r="AA1346" s="243" t="s">
        <v>3648</v>
      </c>
      <c r="AB1346" s="243">
        <v>2114007</v>
      </c>
      <c r="AC1346" s="243"/>
      <c r="AD1346" s="243"/>
    </row>
    <row r="1347" spans="26:30" x14ac:dyDescent="0.25">
      <c r="Z1347" s="243" t="s">
        <v>61</v>
      </c>
      <c r="AA1347" s="243" t="s">
        <v>103</v>
      </c>
      <c r="AB1347" s="243">
        <v>3100104</v>
      </c>
      <c r="AC1347" s="243"/>
      <c r="AD1347" s="243"/>
    </row>
    <row r="1348" spans="26:30" x14ac:dyDescent="0.25">
      <c r="Z1348" s="243" t="s">
        <v>61</v>
      </c>
      <c r="AA1348" s="243" t="s">
        <v>128</v>
      </c>
      <c r="AB1348" s="243">
        <v>3100203</v>
      </c>
      <c r="AC1348" s="243"/>
      <c r="AD1348" s="243"/>
    </row>
    <row r="1349" spans="26:30" x14ac:dyDescent="0.25">
      <c r="Z1349" s="243" t="s">
        <v>61</v>
      </c>
      <c r="AA1349" s="243" t="s">
        <v>154</v>
      </c>
      <c r="AB1349" s="243">
        <v>3100302</v>
      </c>
      <c r="AC1349" s="243"/>
      <c r="AD1349" s="243"/>
    </row>
    <row r="1350" spans="26:30" x14ac:dyDescent="0.25">
      <c r="Z1350" s="243" t="s">
        <v>61</v>
      </c>
      <c r="AA1350" s="243" t="s">
        <v>179</v>
      </c>
      <c r="AB1350" s="243">
        <v>3100401</v>
      </c>
      <c r="AC1350" s="243"/>
      <c r="AD1350" s="243"/>
    </row>
    <row r="1351" spans="26:30" x14ac:dyDescent="0.25">
      <c r="Z1351" s="243" t="s">
        <v>61</v>
      </c>
      <c r="AA1351" s="243" t="s">
        <v>205</v>
      </c>
      <c r="AB1351" s="243">
        <v>3100500</v>
      </c>
      <c r="AC1351" s="243"/>
      <c r="AD1351" s="243"/>
    </row>
    <row r="1352" spans="26:30" x14ac:dyDescent="0.25">
      <c r="Z1352" s="243" t="s">
        <v>61</v>
      </c>
      <c r="AA1352" s="243" t="s">
        <v>126</v>
      </c>
      <c r="AB1352" s="243">
        <v>3100609</v>
      </c>
      <c r="AC1352" s="243"/>
      <c r="AD1352" s="243"/>
    </row>
    <row r="1353" spans="26:30" x14ac:dyDescent="0.25">
      <c r="Z1353" s="243" t="s">
        <v>61</v>
      </c>
      <c r="AA1353" s="243" t="s">
        <v>255</v>
      </c>
      <c r="AB1353" s="243">
        <v>3100708</v>
      </c>
      <c r="AC1353" s="243"/>
      <c r="AD1353" s="243"/>
    </row>
    <row r="1354" spans="26:30" x14ac:dyDescent="0.25">
      <c r="Z1354" s="243" t="s">
        <v>61</v>
      </c>
      <c r="AA1354" s="243" t="s">
        <v>280</v>
      </c>
      <c r="AB1354" s="243">
        <v>3100807</v>
      </c>
      <c r="AC1354" s="243"/>
      <c r="AD1354" s="243"/>
    </row>
    <row r="1355" spans="26:30" x14ac:dyDescent="0.25">
      <c r="Z1355" s="243" t="s">
        <v>61</v>
      </c>
      <c r="AA1355" s="243" t="s">
        <v>306</v>
      </c>
      <c r="AB1355" s="243">
        <v>3100906</v>
      </c>
      <c r="AC1355" s="243"/>
      <c r="AD1355" s="243"/>
    </row>
    <row r="1356" spans="26:30" x14ac:dyDescent="0.25">
      <c r="Z1356" s="243" t="s">
        <v>61</v>
      </c>
      <c r="AA1356" s="243" t="s">
        <v>332</v>
      </c>
      <c r="AB1356" s="243">
        <v>3101003</v>
      </c>
      <c r="AC1356" s="243"/>
      <c r="AD1356" s="243"/>
    </row>
    <row r="1357" spans="26:30" x14ac:dyDescent="0.25">
      <c r="Z1357" s="243" t="s">
        <v>61</v>
      </c>
      <c r="AA1357" s="243" t="s">
        <v>357</v>
      </c>
      <c r="AB1357" s="243">
        <v>3101102</v>
      </c>
      <c r="AC1357" s="243"/>
      <c r="AD1357" s="243"/>
    </row>
    <row r="1358" spans="26:30" x14ac:dyDescent="0.25">
      <c r="Z1358" s="243" t="s">
        <v>61</v>
      </c>
      <c r="AA1358" s="243" t="s">
        <v>381</v>
      </c>
      <c r="AB1358" s="243">
        <v>3101201</v>
      </c>
      <c r="AC1358" s="243"/>
      <c r="AD1358" s="243"/>
    </row>
    <row r="1359" spans="26:30" x14ac:dyDescent="0.25">
      <c r="Z1359" s="243" t="s">
        <v>61</v>
      </c>
      <c r="AA1359" s="243" t="s">
        <v>406</v>
      </c>
      <c r="AB1359" s="243">
        <v>3101300</v>
      </c>
      <c r="AC1359" s="243"/>
      <c r="AD1359" s="243"/>
    </row>
    <row r="1360" spans="26:30" x14ac:dyDescent="0.25">
      <c r="Z1360" s="243" t="s">
        <v>61</v>
      </c>
      <c r="AA1360" s="243" t="s">
        <v>431</v>
      </c>
      <c r="AB1360" s="243">
        <v>3101409</v>
      </c>
      <c r="AC1360" s="243"/>
      <c r="AD1360" s="243"/>
    </row>
    <row r="1361" spans="26:30" x14ac:dyDescent="0.25">
      <c r="Z1361" s="243" t="s">
        <v>61</v>
      </c>
      <c r="AA1361" s="243" t="s">
        <v>456</v>
      </c>
      <c r="AB1361" s="243">
        <v>3101508</v>
      </c>
      <c r="AC1361" s="243"/>
      <c r="AD1361" s="243"/>
    </row>
    <row r="1362" spans="26:30" x14ac:dyDescent="0.25">
      <c r="Z1362" s="243" t="s">
        <v>61</v>
      </c>
      <c r="AA1362" s="243" t="s">
        <v>482</v>
      </c>
      <c r="AB1362" s="243">
        <v>3101607</v>
      </c>
      <c r="AC1362" s="243"/>
      <c r="AD1362" s="243"/>
    </row>
    <row r="1363" spans="26:30" x14ac:dyDescent="0.25">
      <c r="Z1363" s="243" t="s">
        <v>61</v>
      </c>
      <c r="AA1363" s="243" t="s">
        <v>506</v>
      </c>
      <c r="AB1363" s="243">
        <v>3101631</v>
      </c>
      <c r="AC1363" s="243"/>
      <c r="AD1363" s="243"/>
    </row>
    <row r="1364" spans="26:30" x14ac:dyDescent="0.25">
      <c r="Z1364" s="243" t="s">
        <v>61</v>
      </c>
      <c r="AA1364" s="243" t="s">
        <v>529</v>
      </c>
      <c r="AB1364" s="243">
        <v>3101706</v>
      </c>
      <c r="AC1364" s="243"/>
      <c r="AD1364" s="243"/>
    </row>
    <row r="1365" spans="26:30" x14ac:dyDescent="0.25">
      <c r="Z1365" s="243" t="s">
        <v>61</v>
      </c>
      <c r="AA1365" s="243" t="s">
        <v>553</v>
      </c>
      <c r="AB1365" s="243">
        <v>3101805</v>
      </c>
      <c r="AC1365" s="243"/>
      <c r="AD1365" s="243"/>
    </row>
    <row r="1366" spans="26:30" x14ac:dyDescent="0.25">
      <c r="Z1366" s="243" t="s">
        <v>61</v>
      </c>
      <c r="AA1366" s="243" t="s">
        <v>575</v>
      </c>
      <c r="AB1366" s="243">
        <v>3101904</v>
      </c>
      <c r="AC1366" s="243"/>
      <c r="AD1366" s="243"/>
    </row>
    <row r="1367" spans="26:30" x14ac:dyDescent="0.25">
      <c r="Z1367" s="243" t="s">
        <v>61</v>
      </c>
      <c r="AA1367" s="243" t="s">
        <v>599</v>
      </c>
      <c r="AB1367" s="243">
        <v>3102001</v>
      </c>
      <c r="AC1367" s="243"/>
      <c r="AD1367" s="243"/>
    </row>
    <row r="1368" spans="26:30" x14ac:dyDescent="0.25">
      <c r="Z1368" s="243" t="s">
        <v>61</v>
      </c>
      <c r="AA1368" s="243" t="s">
        <v>622</v>
      </c>
      <c r="AB1368" s="243">
        <v>3102050</v>
      </c>
      <c r="AC1368" s="243"/>
      <c r="AD1368" s="243"/>
    </row>
    <row r="1369" spans="26:30" x14ac:dyDescent="0.25">
      <c r="Z1369" s="243" t="s">
        <v>61</v>
      </c>
      <c r="AA1369" s="243" t="s">
        <v>643</v>
      </c>
      <c r="AB1369" s="243">
        <v>3153509</v>
      </c>
      <c r="AC1369" s="243"/>
      <c r="AD1369" s="243"/>
    </row>
    <row r="1370" spans="26:30" x14ac:dyDescent="0.25">
      <c r="Z1370" s="243" t="s">
        <v>61</v>
      </c>
      <c r="AA1370" s="243" t="s">
        <v>664</v>
      </c>
      <c r="AB1370" s="243">
        <v>3102100</v>
      </c>
      <c r="AC1370" s="243"/>
      <c r="AD1370" s="243"/>
    </row>
    <row r="1371" spans="26:30" x14ac:dyDescent="0.25">
      <c r="Z1371" s="243" t="s">
        <v>61</v>
      </c>
      <c r="AA1371" s="243" t="s">
        <v>685</v>
      </c>
      <c r="AB1371" s="243">
        <v>3102209</v>
      </c>
      <c r="AC1371" s="243"/>
      <c r="AD1371" s="243"/>
    </row>
    <row r="1372" spans="26:30" x14ac:dyDescent="0.25">
      <c r="Z1372" s="243" t="s">
        <v>61</v>
      </c>
      <c r="AA1372" s="243" t="s">
        <v>705</v>
      </c>
      <c r="AB1372" s="243">
        <v>3102308</v>
      </c>
      <c r="AC1372" s="243"/>
      <c r="AD1372" s="243"/>
    </row>
    <row r="1373" spans="26:30" x14ac:dyDescent="0.25">
      <c r="Z1373" s="243" t="s">
        <v>61</v>
      </c>
      <c r="AA1373" s="243" t="s">
        <v>727</v>
      </c>
      <c r="AB1373" s="243">
        <v>3102407</v>
      </c>
      <c r="AC1373" s="243"/>
      <c r="AD1373" s="243"/>
    </row>
    <row r="1374" spans="26:30" x14ac:dyDescent="0.25">
      <c r="Z1374" s="243" t="s">
        <v>61</v>
      </c>
      <c r="AA1374" s="243" t="s">
        <v>749</v>
      </c>
      <c r="AB1374" s="243">
        <v>3102506</v>
      </c>
      <c r="AC1374" s="243"/>
      <c r="AD1374" s="243"/>
    </row>
    <row r="1375" spans="26:30" x14ac:dyDescent="0.25">
      <c r="Z1375" s="243" t="s">
        <v>61</v>
      </c>
      <c r="AA1375" s="243" t="s">
        <v>770</v>
      </c>
      <c r="AB1375" s="243">
        <v>3102605</v>
      </c>
      <c r="AC1375" s="243"/>
      <c r="AD1375" s="243"/>
    </row>
    <row r="1376" spans="26:30" x14ac:dyDescent="0.25">
      <c r="Z1376" s="243" t="s">
        <v>61</v>
      </c>
      <c r="AA1376" s="243" t="s">
        <v>793</v>
      </c>
      <c r="AB1376" s="243">
        <v>3102803</v>
      </c>
      <c r="AC1376" s="243"/>
      <c r="AD1376" s="243"/>
    </row>
    <row r="1377" spans="26:30" x14ac:dyDescent="0.25">
      <c r="Z1377" s="243" t="s">
        <v>61</v>
      </c>
      <c r="AA1377" s="243" t="s">
        <v>814</v>
      </c>
      <c r="AB1377" s="243">
        <v>3102852</v>
      </c>
      <c r="AC1377" s="243"/>
      <c r="AD1377" s="243"/>
    </row>
    <row r="1378" spans="26:30" x14ac:dyDescent="0.25">
      <c r="Z1378" s="243" t="s">
        <v>61</v>
      </c>
      <c r="AA1378" s="243" t="s">
        <v>467</v>
      </c>
      <c r="AB1378" s="243">
        <v>3102902</v>
      </c>
      <c r="AC1378" s="243"/>
      <c r="AD1378" s="243"/>
    </row>
    <row r="1379" spans="26:30" x14ac:dyDescent="0.25">
      <c r="Z1379" s="243" t="s">
        <v>61</v>
      </c>
      <c r="AA1379" s="243" t="s">
        <v>857</v>
      </c>
      <c r="AB1379" s="243">
        <v>3103009</v>
      </c>
      <c r="AC1379" s="243"/>
      <c r="AD1379" s="243"/>
    </row>
    <row r="1380" spans="26:30" x14ac:dyDescent="0.25">
      <c r="Z1380" s="243" t="s">
        <v>61</v>
      </c>
      <c r="AA1380" s="243" t="s">
        <v>878</v>
      </c>
      <c r="AB1380" s="243">
        <v>3103108</v>
      </c>
      <c r="AC1380" s="243"/>
      <c r="AD1380" s="243"/>
    </row>
    <row r="1381" spans="26:30" x14ac:dyDescent="0.25">
      <c r="Z1381" s="243" t="s">
        <v>61</v>
      </c>
      <c r="AA1381" s="243" t="s">
        <v>901</v>
      </c>
      <c r="AB1381" s="243">
        <v>3103207</v>
      </c>
      <c r="AC1381" s="243"/>
      <c r="AD1381" s="243"/>
    </row>
    <row r="1382" spans="26:30" x14ac:dyDescent="0.25">
      <c r="Z1382" s="243" t="s">
        <v>61</v>
      </c>
      <c r="AA1382" s="243" t="s">
        <v>924</v>
      </c>
      <c r="AB1382" s="243">
        <v>3103306</v>
      </c>
      <c r="AC1382" s="243"/>
      <c r="AD1382" s="243"/>
    </row>
    <row r="1383" spans="26:30" x14ac:dyDescent="0.25">
      <c r="Z1383" s="243" t="s">
        <v>61</v>
      </c>
      <c r="AA1383" s="243" t="s">
        <v>947</v>
      </c>
      <c r="AB1383" s="243">
        <v>3103405</v>
      </c>
      <c r="AC1383" s="243"/>
      <c r="AD1383" s="243"/>
    </row>
    <row r="1384" spans="26:30" x14ac:dyDescent="0.25">
      <c r="Z1384" s="243" t="s">
        <v>61</v>
      </c>
      <c r="AA1384" s="243" t="s">
        <v>969</v>
      </c>
      <c r="AB1384" s="243">
        <v>3103504</v>
      </c>
      <c r="AC1384" s="243"/>
      <c r="AD1384" s="243"/>
    </row>
    <row r="1385" spans="26:30" x14ac:dyDescent="0.25">
      <c r="Z1385" s="243" t="s">
        <v>61</v>
      </c>
      <c r="AA1385" s="243" t="s">
        <v>991</v>
      </c>
      <c r="AB1385" s="243">
        <v>3103603</v>
      </c>
      <c r="AC1385" s="243"/>
      <c r="AD1385" s="243"/>
    </row>
    <row r="1386" spans="26:30" x14ac:dyDescent="0.25">
      <c r="Z1386" s="243" t="s">
        <v>61</v>
      </c>
      <c r="AA1386" s="243" t="s">
        <v>1014</v>
      </c>
      <c r="AB1386" s="243">
        <v>3103702</v>
      </c>
      <c r="AC1386" s="243"/>
      <c r="AD1386" s="243"/>
    </row>
    <row r="1387" spans="26:30" x14ac:dyDescent="0.25">
      <c r="Z1387" s="243" t="s">
        <v>61</v>
      </c>
      <c r="AA1387" s="243" t="s">
        <v>1036</v>
      </c>
      <c r="AB1387" s="243">
        <v>3103751</v>
      </c>
      <c r="AC1387" s="243"/>
      <c r="AD1387" s="243"/>
    </row>
    <row r="1388" spans="26:30" x14ac:dyDescent="0.25">
      <c r="Z1388" s="243" t="s">
        <v>61</v>
      </c>
      <c r="AA1388" s="243" t="s">
        <v>1058</v>
      </c>
      <c r="AB1388" s="243">
        <v>3103801</v>
      </c>
      <c r="AC1388" s="243"/>
      <c r="AD1388" s="243"/>
    </row>
    <row r="1389" spans="26:30" x14ac:dyDescent="0.25">
      <c r="Z1389" s="243" t="s">
        <v>61</v>
      </c>
      <c r="AA1389" s="243" t="s">
        <v>1080</v>
      </c>
      <c r="AB1389" s="243">
        <v>3103900</v>
      </c>
      <c r="AC1389" s="243"/>
      <c r="AD1389" s="243"/>
    </row>
    <row r="1390" spans="26:30" x14ac:dyDescent="0.25">
      <c r="Z1390" s="243" t="s">
        <v>61</v>
      </c>
      <c r="AA1390" s="243" t="s">
        <v>1102</v>
      </c>
      <c r="AB1390" s="243">
        <v>3104007</v>
      </c>
      <c r="AC1390" s="243"/>
      <c r="AD1390" s="243"/>
    </row>
    <row r="1391" spans="26:30" x14ac:dyDescent="0.25">
      <c r="Z1391" s="243" t="s">
        <v>61</v>
      </c>
      <c r="AA1391" s="243" t="s">
        <v>1125</v>
      </c>
      <c r="AB1391" s="243">
        <v>3104106</v>
      </c>
      <c r="AC1391" s="243"/>
      <c r="AD1391" s="243"/>
    </row>
    <row r="1392" spans="26:30" x14ac:dyDescent="0.25">
      <c r="Z1392" s="243" t="s">
        <v>61</v>
      </c>
      <c r="AA1392" s="243" t="s">
        <v>1148</v>
      </c>
      <c r="AB1392" s="243">
        <v>3104205</v>
      </c>
      <c r="AC1392" s="243"/>
      <c r="AD1392" s="243"/>
    </row>
    <row r="1393" spans="26:30" x14ac:dyDescent="0.25">
      <c r="Z1393" s="243" t="s">
        <v>61</v>
      </c>
      <c r="AA1393" s="243" t="s">
        <v>1171</v>
      </c>
      <c r="AB1393" s="243">
        <v>3104304</v>
      </c>
      <c r="AC1393" s="243"/>
      <c r="AD1393" s="243"/>
    </row>
    <row r="1394" spans="26:30" x14ac:dyDescent="0.25">
      <c r="Z1394" s="243" t="s">
        <v>61</v>
      </c>
      <c r="AA1394" s="243" t="s">
        <v>1194</v>
      </c>
      <c r="AB1394" s="243">
        <v>3104403</v>
      </c>
      <c r="AC1394" s="243"/>
      <c r="AD1394" s="243"/>
    </row>
    <row r="1395" spans="26:30" x14ac:dyDescent="0.25">
      <c r="Z1395" s="243" t="s">
        <v>61</v>
      </c>
      <c r="AA1395" s="243" t="s">
        <v>1216</v>
      </c>
      <c r="AB1395" s="243">
        <v>3104452</v>
      </c>
      <c r="AC1395" s="243"/>
      <c r="AD1395" s="243"/>
    </row>
    <row r="1396" spans="26:30" x14ac:dyDescent="0.25">
      <c r="Z1396" s="243" t="s">
        <v>61</v>
      </c>
      <c r="AA1396" s="243" t="s">
        <v>1237</v>
      </c>
      <c r="AB1396" s="243">
        <v>3104502</v>
      </c>
      <c r="AC1396" s="243"/>
      <c r="AD1396" s="243"/>
    </row>
    <row r="1397" spans="26:30" x14ac:dyDescent="0.25">
      <c r="Z1397" s="243" t="s">
        <v>61</v>
      </c>
      <c r="AA1397" s="243" t="s">
        <v>1260</v>
      </c>
      <c r="AB1397" s="243">
        <v>3104601</v>
      </c>
      <c r="AC1397" s="243"/>
      <c r="AD1397" s="243"/>
    </row>
    <row r="1398" spans="26:30" x14ac:dyDescent="0.25">
      <c r="Z1398" s="243" t="s">
        <v>61</v>
      </c>
      <c r="AA1398" s="243" t="s">
        <v>1283</v>
      </c>
      <c r="AB1398" s="243">
        <v>3104700</v>
      </c>
      <c r="AC1398" s="243"/>
      <c r="AD1398" s="243"/>
    </row>
    <row r="1399" spans="26:30" x14ac:dyDescent="0.25">
      <c r="Z1399" s="243" t="s">
        <v>61</v>
      </c>
      <c r="AA1399" s="243" t="s">
        <v>1304</v>
      </c>
      <c r="AB1399" s="243">
        <v>3104809</v>
      </c>
      <c r="AC1399" s="243"/>
      <c r="AD1399" s="243"/>
    </row>
    <row r="1400" spans="26:30" x14ac:dyDescent="0.25">
      <c r="Z1400" s="243" t="s">
        <v>61</v>
      </c>
      <c r="AA1400" s="243" t="s">
        <v>1326</v>
      </c>
      <c r="AB1400" s="243">
        <v>3104908</v>
      </c>
      <c r="AC1400" s="243"/>
      <c r="AD1400" s="243"/>
    </row>
    <row r="1401" spans="26:30" x14ac:dyDescent="0.25">
      <c r="Z1401" s="243" t="s">
        <v>61</v>
      </c>
      <c r="AA1401" s="243" t="s">
        <v>1348</v>
      </c>
      <c r="AB1401" s="243">
        <v>3105004</v>
      </c>
      <c r="AC1401" s="243"/>
      <c r="AD1401" s="243"/>
    </row>
    <row r="1402" spans="26:30" x14ac:dyDescent="0.25">
      <c r="Z1402" s="243" t="s">
        <v>61</v>
      </c>
      <c r="AA1402" s="243" t="s">
        <v>1369</v>
      </c>
      <c r="AB1402" s="243">
        <v>3105103</v>
      </c>
      <c r="AC1402" s="243"/>
      <c r="AD1402" s="243"/>
    </row>
    <row r="1403" spans="26:30" x14ac:dyDescent="0.25">
      <c r="Z1403" s="243" t="s">
        <v>61</v>
      </c>
      <c r="AA1403" s="243" t="s">
        <v>1391</v>
      </c>
      <c r="AB1403" s="243">
        <v>3105202</v>
      </c>
      <c r="AC1403" s="243"/>
      <c r="AD1403" s="243"/>
    </row>
    <row r="1404" spans="26:30" x14ac:dyDescent="0.25">
      <c r="Z1404" s="243" t="s">
        <v>61</v>
      </c>
      <c r="AA1404" s="243" t="s">
        <v>1413</v>
      </c>
      <c r="AB1404" s="243">
        <v>3105301</v>
      </c>
      <c r="AC1404" s="243"/>
      <c r="AD1404" s="243"/>
    </row>
    <row r="1405" spans="26:30" x14ac:dyDescent="0.25">
      <c r="Z1405" s="243" t="s">
        <v>61</v>
      </c>
      <c r="AA1405" s="243" t="s">
        <v>1435</v>
      </c>
      <c r="AB1405" s="243">
        <v>3105400</v>
      </c>
      <c r="AC1405" s="243"/>
      <c r="AD1405" s="243"/>
    </row>
    <row r="1406" spans="26:30" x14ac:dyDescent="0.25">
      <c r="Z1406" s="243" t="s">
        <v>61</v>
      </c>
      <c r="AA1406" s="243" t="s">
        <v>1456</v>
      </c>
      <c r="AB1406" s="243">
        <v>3105509</v>
      </c>
      <c r="AC1406" s="243"/>
      <c r="AD1406" s="243"/>
    </row>
    <row r="1407" spans="26:30" x14ac:dyDescent="0.25">
      <c r="Z1407" s="243" t="s">
        <v>61</v>
      </c>
      <c r="AA1407" s="243" t="s">
        <v>1476</v>
      </c>
      <c r="AB1407" s="243">
        <v>3105608</v>
      </c>
      <c r="AC1407" s="243"/>
      <c r="AD1407" s="243"/>
    </row>
    <row r="1408" spans="26:30" x14ac:dyDescent="0.25">
      <c r="Z1408" s="243" t="s">
        <v>61</v>
      </c>
      <c r="AA1408" s="243" t="s">
        <v>1498</v>
      </c>
      <c r="AB1408" s="243">
        <v>3105707</v>
      </c>
      <c r="AC1408" s="243"/>
      <c r="AD1408" s="243"/>
    </row>
    <row r="1409" spans="26:30" x14ac:dyDescent="0.25">
      <c r="Z1409" s="243" t="s">
        <v>61</v>
      </c>
      <c r="AA1409" s="243" t="s">
        <v>1518</v>
      </c>
      <c r="AB1409" s="243">
        <v>3105905</v>
      </c>
      <c r="AC1409" s="243"/>
      <c r="AD1409" s="243"/>
    </row>
    <row r="1410" spans="26:30" x14ac:dyDescent="0.25">
      <c r="Z1410" s="243" t="s">
        <v>61</v>
      </c>
      <c r="AA1410" s="243" t="s">
        <v>1539</v>
      </c>
      <c r="AB1410" s="243">
        <v>3106002</v>
      </c>
      <c r="AC1410" s="243"/>
      <c r="AD1410" s="243"/>
    </row>
    <row r="1411" spans="26:30" x14ac:dyDescent="0.25">
      <c r="Z1411" s="243" t="s">
        <v>61</v>
      </c>
      <c r="AA1411" s="243" t="s">
        <v>1560</v>
      </c>
      <c r="AB1411" s="243">
        <v>3106101</v>
      </c>
      <c r="AC1411" s="243"/>
      <c r="AD1411" s="243"/>
    </row>
    <row r="1412" spans="26:30" x14ac:dyDescent="0.25">
      <c r="Z1412" s="243" t="s">
        <v>61</v>
      </c>
      <c r="AA1412" s="243" t="s">
        <v>1579</v>
      </c>
      <c r="AB1412" s="243">
        <v>3106200</v>
      </c>
      <c r="AC1412" s="243"/>
      <c r="AD1412" s="243"/>
    </row>
    <row r="1413" spans="26:30" x14ac:dyDescent="0.25">
      <c r="Z1413" s="243" t="s">
        <v>61</v>
      </c>
      <c r="AA1413" s="243" t="s">
        <v>1599</v>
      </c>
      <c r="AB1413" s="243">
        <v>3106309</v>
      </c>
      <c r="AC1413" s="243"/>
      <c r="AD1413" s="243"/>
    </row>
    <row r="1414" spans="26:30" x14ac:dyDescent="0.25">
      <c r="Z1414" s="243" t="s">
        <v>61</v>
      </c>
      <c r="AA1414" s="243" t="s">
        <v>1619</v>
      </c>
      <c r="AB1414" s="243">
        <v>3106408</v>
      </c>
      <c r="AC1414" s="243"/>
      <c r="AD1414" s="243"/>
    </row>
    <row r="1415" spans="26:30" x14ac:dyDescent="0.25">
      <c r="Z1415" s="243" t="s">
        <v>61</v>
      </c>
      <c r="AA1415" s="243" t="s">
        <v>1640</v>
      </c>
      <c r="AB1415" s="243">
        <v>3106507</v>
      </c>
      <c r="AC1415" s="243"/>
      <c r="AD1415" s="243"/>
    </row>
    <row r="1416" spans="26:30" x14ac:dyDescent="0.25">
      <c r="Z1416" s="243" t="s">
        <v>61</v>
      </c>
      <c r="AA1416" s="243" t="s">
        <v>1661</v>
      </c>
      <c r="AB1416" s="243">
        <v>3106655</v>
      </c>
      <c r="AC1416" s="243"/>
      <c r="AD1416" s="243"/>
    </row>
    <row r="1417" spans="26:30" x14ac:dyDescent="0.25">
      <c r="Z1417" s="243" t="s">
        <v>61</v>
      </c>
      <c r="AA1417" s="243" t="s">
        <v>1681</v>
      </c>
      <c r="AB1417" s="243">
        <v>3106606</v>
      </c>
      <c r="AC1417" s="243"/>
      <c r="AD1417" s="243"/>
    </row>
    <row r="1418" spans="26:30" x14ac:dyDescent="0.25">
      <c r="Z1418" s="243" t="s">
        <v>61</v>
      </c>
      <c r="AA1418" s="243" t="s">
        <v>1702</v>
      </c>
      <c r="AB1418" s="243">
        <v>3106705</v>
      </c>
      <c r="AC1418" s="243"/>
      <c r="AD1418" s="243"/>
    </row>
    <row r="1419" spans="26:30" x14ac:dyDescent="0.25">
      <c r="Z1419" s="243" t="s">
        <v>61</v>
      </c>
      <c r="AA1419" s="243" t="s">
        <v>1722</v>
      </c>
      <c r="AB1419" s="243">
        <v>3106804</v>
      </c>
      <c r="AC1419" s="243"/>
      <c r="AD1419" s="243"/>
    </row>
    <row r="1420" spans="26:30" x14ac:dyDescent="0.25">
      <c r="Z1420" s="243" t="s">
        <v>61</v>
      </c>
      <c r="AA1420" s="243" t="s">
        <v>1743</v>
      </c>
      <c r="AB1420" s="243">
        <v>3106903</v>
      </c>
      <c r="AC1420" s="243"/>
      <c r="AD1420" s="243"/>
    </row>
    <row r="1421" spans="26:30" x14ac:dyDescent="0.25">
      <c r="Z1421" s="243" t="s">
        <v>61</v>
      </c>
      <c r="AA1421" s="243" t="s">
        <v>1763</v>
      </c>
      <c r="AB1421" s="243">
        <v>3107000</v>
      </c>
      <c r="AC1421" s="243"/>
      <c r="AD1421" s="243"/>
    </row>
    <row r="1422" spans="26:30" x14ac:dyDescent="0.25">
      <c r="Z1422" s="243" t="s">
        <v>61</v>
      </c>
      <c r="AA1422" s="243" t="s">
        <v>401</v>
      </c>
      <c r="AB1422" s="243">
        <v>3107109</v>
      </c>
      <c r="AC1422" s="243"/>
      <c r="AD1422" s="243"/>
    </row>
    <row r="1423" spans="26:30" x14ac:dyDescent="0.25">
      <c r="Z1423" s="243" t="s">
        <v>61</v>
      </c>
      <c r="AA1423" s="243" t="s">
        <v>1803</v>
      </c>
      <c r="AB1423" s="243">
        <v>3107208</v>
      </c>
      <c r="AC1423" s="243"/>
      <c r="AD1423" s="243"/>
    </row>
    <row r="1424" spans="26:30" x14ac:dyDescent="0.25">
      <c r="Z1424" s="243" t="s">
        <v>61</v>
      </c>
      <c r="AA1424" s="243" t="s">
        <v>1821</v>
      </c>
      <c r="AB1424" s="243">
        <v>3107307</v>
      </c>
      <c r="AC1424" s="243"/>
      <c r="AD1424" s="243"/>
    </row>
    <row r="1425" spans="26:30" x14ac:dyDescent="0.25">
      <c r="Z1425" s="243" t="s">
        <v>61</v>
      </c>
      <c r="AA1425" s="243" t="s">
        <v>1840</v>
      </c>
      <c r="AB1425" s="243">
        <v>3107406</v>
      </c>
      <c r="AC1425" s="243"/>
      <c r="AD1425" s="243"/>
    </row>
    <row r="1426" spans="26:30" x14ac:dyDescent="0.25">
      <c r="Z1426" s="243" t="s">
        <v>61</v>
      </c>
      <c r="AA1426" s="243" t="s">
        <v>1857</v>
      </c>
      <c r="AB1426" s="243">
        <v>3107505</v>
      </c>
      <c r="AC1426" s="243"/>
      <c r="AD1426" s="243"/>
    </row>
    <row r="1427" spans="26:30" x14ac:dyDescent="0.25">
      <c r="Z1427" s="243" t="s">
        <v>61</v>
      </c>
      <c r="AA1427" s="243" t="s">
        <v>1875</v>
      </c>
      <c r="AB1427" s="243">
        <v>3107604</v>
      </c>
      <c r="AC1427" s="243"/>
      <c r="AD1427" s="243"/>
    </row>
    <row r="1428" spans="26:30" x14ac:dyDescent="0.25">
      <c r="Z1428" s="243" t="s">
        <v>61</v>
      </c>
      <c r="AA1428" s="243" t="s">
        <v>1891</v>
      </c>
      <c r="AB1428" s="243">
        <v>3107703</v>
      </c>
      <c r="AC1428" s="243"/>
      <c r="AD1428" s="243"/>
    </row>
    <row r="1429" spans="26:30" x14ac:dyDescent="0.25">
      <c r="Z1429" s="243" t="s">
        <v>61</v>
      </c>
      <c r="AA1429" s="243" t="s">
        <v>1908</v>
      </c>
      <c r="AB1429" s="243">
        <v>3107802</v>
      </c>
      <c r="AC1429" s="243"/>
      <c r="AD1429" s="243"/>
    </row>
    <row r="1430" spans="26:30" x14ac:dyDescent="0.25">
      <c r="Z1430" s="243" t="s">
        <v>61</v>
      </c>
      <c r="AA1430" s="243" t="s">
        <v>1926</v>
      </c>
      <c r="AB1430" s="243">
        <v>3107901</v>
      </c>
      <c r="AC1430" s="243"/>
      <c r="AD1430" s="243"/>
    </row>
    <row r="1431" spans="26:30" x14ac:dyDescent="0.25">
      <c r="Z1431" s="243" t="s">
        <v>61</v>
      </c>
      <c r="AA1431" s="243" t="s">
        <v>836</v>
      </c>
      <c r="AB1431" s="243">
        <v>3108008</v>
      </c>
      <c r="AC1431" s="243"/>
      <c r="AD1431" s="243"/>
    </row>
    <row r="1432" spans="26:30" x14ac:dyDescent="0.25">
      <c r="Z1432" s="243" t="s">
        <v>61</v>
      </c>
      <c r="AA1432" s="243" t="s">
        <v>189</v>
      </c>
      <c r="AB1432" s="243">
        <v>3108107</v>
      </c>
      <c r="AC1432" s="243"/>
      <c r="AD1432" s="243"/>
    </row>
    <row r="1433" spans="26:30" x14ac:dyDescent="0.25">
      <c r="Z1433" s="243" t="s">
        <v>61</v>
      </c>
      <c r="AA1433" s="243" t="s">
        <v>1976</v>
      </c>
      <c r="AB1433" s="243">
        <v>3108206</v>
      </c>
      <c r="AC1433" s="243"/>
      <c r="AD1433" s="243"/>
    </row>
    <row r="1434" spans="26:30" x14ac:dyDescent="0.25">
      <c r="Z1434" s="243" t="s">
        <v>61</v>
      </c>
      <c r="AA1434" s="243" t="s">
        <v>1994</v>
      </c>
      <c r="AB1434" s="243">
        <v>3108255</v>
      </c>
      <c r="AC1434" s="243"/>
      <c r="AD1434" s="243"/>
    </row>
    <row r="1435" spans="26:30" x14ac:dyDescent="0.25">
      <c r="Z1435" s="243" t="s">
        <v>61</v>
      </c>
      <c r="AA1435" s="243" t="s">
        <v>2011</v>
      </c>
      <c r="AB1435" s="243">
        <v>3108305</v>
      </c>
      <c r="AC1435" s="243"/>
      <c r="AD1435" s="243"/>
    </row>
    <row r="1436" spans="26:30" x14ac:dyDescent="0.25">
      <c r="Z1436" s="243" t="s">
        <v>61</v>
      </c>
      <c r="AA1436" s="243" t="s">
        <v>2029</v>
      </c>
      <c r="AB1436" s="243">
        <v>3108404</v>
      </c>
      <c r="AC1436" s="243"/>
      <c r="AD1436" s="243"/>
    </row>
    <row r="1437" spans="26:30" x14ac:dyDescent="0.25">
      <c r="Z1437" s="243" t="s">
        <v>61</v>
      </c>
      <c r="AA1437" s="243" t="s">
        <v>2047</v>
      </c>
      <c r="AB1437" s="243">
        <v>3108503</v>
      </c>
      <c r="AC1437" s="243"/>
      <c r="AD1437" s="243"/>
    </row>
    <row r="1438" spans="26:30" x14ac:dyDescent="0.25">
      <c r="Z1438" s="243" t="s">
        <v>61</v>
      </c>
      <c r="AA1438" s="243" t="s">
        <v>2065</v>
      </c>
      <c r="AB1438" s="243">
        <v>3108701</v>
      </c>
      <c r="AC1438" s="243"/>
      <c r="AD1438" s="243"/>
    </row>
    <row r="1439" spans="26:30" x14ac:dyDescent="0.25">
      <c r="Z1439" s="243" t="s">
        <v>61</v>
      </c>
      <c r="AA1439" s="243" t="s">
        <v>2082</v>
      </c>
      <c r="AB1439" s="243">
        <v>3108552</v>
      </c>
      <c r="AC1439" s="243"/>
      <c r="AD1439" s="243"/>
    </row>
    <row r="1440" spans="26:30" x14ac:dyDescent="0.25">
      <c r="Z1440" s="243" t="s">
        <v>61</v>
      </c>
      <c r="AA1440" s="243" t="s">
        <v>2097</v>
      </c>
      <c r="AB1440" s="243">
        <v>3108602</v>
      </c>
      <c r="AC1440" s="243"/>
      <c r="AD1440" s="243"/>
    </row>
    <row r="1441" spans="26:30" x14ac:dyDescent="0.25">
      <c r="Z1441" s="243" t="s">
        <v>61</v>
      </c>
      <c r="AA1441" s="243" t="s">
        <v>2114</v>
      </c>
      <c r="AB1441" s="243">
        <v>3108800</v>
      </c>
      <c r="AC1441" s="243"/>
      <c r="AD1441" s="243"/>
    </row>
    <row r="1442" spans="26:30" x14ac:dyDescent="0.25">
      <c r="Z1442" s="243" t="s">
        <v>61</v>
      </c>
      <c r="AA1442" s="243" t="s">
        <v>2129</v>
      </c>
      <c r="AB1442" s="243">
        <v>3108909</v>
      </c>
      <c r="AC1442" s="243"/>
      <c r="AD1442" s="243"/>
    </row>
    <row r="1443" spans="26:30" x14ac:dyDescent="0.25">
      <c r="Z1443" s="243" t="s">
        <v>61</v>
      </c>
      <c r="AA1443" s="243" t="s">
        <v>2146</v>
      </c>
      <c r="AB1443" s="243">
        <v>3109006</v>
      </c>
      <c r="AC1443" s="243"/>
      <c r="AD1443" s="243"/>
    </row>
    <row r="1444" spans="26:30" x14ac:dyDescent="0.25">
      <c r="Z1444" s="243" t="s">
        <v>61</v>
      </c>
      <c r="AA1444" s="243" t="s">
        <v>2162</v>
      </c>
      <c r="AB1444" s="243">
        <v>3109105</v>
      </c>
      <c r="AC1444" s="243"/>
      <c r="AD1444" s="243"/>
    </row>
    <row r="1445" spans="26:30" x14ac:dyDescent="0.25">
      <c r="Z1445" s="243" t="s">
        <v>61</v>
      </c>
      <c r="AA1445" s="243" t="s">
        <v>2179</v>
      </c>
      <c r="AB1445" s="243">
        <v>3109204</v>
      </c>
      <c r="AC1445" s="243"/>
      <c r="AD1445" s="243"/>
    </row>
    <row r="1446" spans="26:30" x14ac:dyDescent="0.25">
      <c r="Z1446" s="243" t="s">
        <v>61</v>
      </c>
      <c r="AA1446" s="243" t="s">
        <v>2196</v>
      </c>
      <c r="AB1446" s="243">
        <v>3109253</v>
      </c>
      <c r="AC1446" s="243"/>
      <c r="AD1446" s="243"/>
    </row>
    <row r="1447" spans="26:30" x14ac:dyDescent="0.25">
      <c r="Z1447" s="243" t="s">
        <v>61</v>
      </c>
      <c r="AA1447" s="243" t="s">
        <v>238</v>
      </c>
      <c r="AB1447" s="243">
        <v>3109303</v>
      </c>
      <c r="AC1447" s="243"/>
      <c r="AD1447" s="243"/>
    </row>
    <row r="1448" spans="26:30" x14ac:dyDescent="0.25">
      <c r="Z1448" s="243" t="s">
        <v>61</v>
      </c>
      <c r="AA1448" s="243" t="s">
        <v>2227</v>
      </c>
      <c r="AB1448" s="243">
        <v>3109402</v>
      </c>
      <c r="AC1448" s="243"/>
      <c r="AD1448" s="243"/>
    </row>
    <row r="1449" spans="26:30" x14ac:dyDescent="0.25">
      <c r="Z1449" s="243" t="s">
        <v>61</v>
      </c>
      <c r="AA1449" s="243" t="s">
        <v>2243</v>
      </c>
      <c r="AB1449" s="243">
        <v>3109451</v>
      </c>
      <c r="AC1449" s="243"/>
      <c r="AD1449" s="243"/>
    </row>
    <row r="1450" spans="26:30" x14ac:dyDescent="0.25">
      <c r="Z1450" s="243" t="s">
        <v>61</v>
      </c>
      <c r="AA1450" s="243" t="s">
        <v>2257</v>
      </c>
      <c r="AB1450" s="243">
        <v>3109501</v>
      </c>
      <c r="AC1450" s="243"/>
      <c r="AD1450" s="243"/>
    </row>
    <row r="1451" spans="26:30" x14ac:dyDescent="0.25">
      <c r="Z1451" s="243" t="s">
        <v>61</v>
      </c>
      <c r="AA1451" s="243" t="s">
        <v>2272</v>
      </c>
      <c r="AB1451" s="243">
        <v>3109600</v>
      </c>
      <c r="AC1451" s="243"/>
      <c r="AD1451" s="243"/>
    </row>
    <row r="1452" spans="26:30" x14ac:dyDescent="0.25">
      <c r="Z1452" s="243" t="s">
        <v>61</v>
      </c>
      <c r="AA1452" s="243" t="s">
        <v>2288</v>
      </c>
      <c r="AB1452" s="243">
        <v>3109709</v>
      </c>
      <c r="AC1452" s="243"/>
      <c r="AD1452" s="243"/>
    </row>
    <row r="1453" spans="26:30" x14ac:dyDescent="0.25">
      <c r="Z1453" s="243" t="s">
        <v>61</v>
      </c>
      <c r="AA1453" s="243" t="s">
        <v>2304</v>
      </c>
      <c r="AB1453" s="243">
        <v>3102704</v>
      </c>
      <c r="AC1453" s="243"/>
      <c r="AD1453" s="243"/>
    </row>
    <row r="1454" spans="26:30" x14ac:dyDescent="0.25">
      <c r="Z1454" s="243" t="s">
        <v>61</v>
      </c>
      <c r="AA1454" s="243" t="s">
        <v>1121</v>
      </c>
      <c r="AB1454" s="243">
        <v>3109808</v>
      </c>
      <c r="AC1454" s="243"/>
      <c r="AD1454" s="243"/>
    </row>
    <row r="1455" spans="26:30" x14ac:dyDescent="0.25">
      <c r="Z1455" s="243" t="s">
        <v>61</v>
      </c>
      <c r="AA1455" s="243" t="s">
        <v>2333</v>
      </c>
      <c r="AB1455" s="243">
        <v>3109907</v>
      </c>
      <c r="AC1455" s="243"/>
      <c r="AD1455" s="243"/>
    </row>
    <row r="1456" spans="26:30" x14ac:dyDescent="0.25">
      <c r="Z1456" s="243" t="s">
        <v>61</v>
      </c>
      <c r="AA1456" s="243" t="s">
        <v>2349</v>
      </c>
      <c r="AB1456" s="243">
        <v>3110004</v>
      </c>
      <c r="AC1456" s="243"/>
      <c r="AD1456" s="243"/>
    </row>
    <row r="1457" spans="26:30" x14ac:dyDescent="0.25">
      <c r="Z1457" s="243" t="s">
        <v>61</v>
      </c>
      <c r="AA1457" s="243" t="s">
        <v>2365</v>
      </c>
      <c r="AB1457" s="243">
        <v>3110103</v>
      </c>
      <c r="AC1457" s="243"/>
      <c r="AD1457" s="243"/>
    </row>
    <row r="1458" spans="26:30" x14ac:dyDescent="0.25">
      <c r="Z1458" s="243" t="s">
        <v>61</v>
      </c>
      <c r="AA1458" s="243" t="s">
        <v>2379</v>
      </c>
      <c r="AB1458" s="243">
        <v>3110202</v>
      </c>
      <c r="AC1458" s="243"/>
      <c r="AD1458" s="243"/>
    </row>
    <row r="1459" spans="26:30" x14ac:dyDescent="0.25">
      <c r="Z1459" s="243" t="s">
        <v>61</v>
      </c>
      <c r="AA1459" s="243" t="s">
        <v>2394</v>
      </c>
      <c r="AB1459" s="243">
        <v>3110301</v>
      </c>
      <c r="AC1459" s="243"/>
      <c r="AD1459" s="243"/>
    </row>
    <row r="1460" spans="26:30" x14ac:dyDescent="0.25">
      <c r="Z1460" s="243" t="s">
        <v>61</v>
      </c>
      <c r="AA1460" s="243" t="s">
        <v>2410</v>
      </c>
      <c r="AB1460" s="243">
        <v>3110400</v>
      </c>
      <c r="AC1460" s="243"/>
      <c r="AD1460" s="243"/>
    </row>
    <row r="1461" spans="26:30" x14ac:dyDescent="0.25">
      <c r="Z1461" s="243" t="s">
        <v>61</v>
      </c>
      <c r="AA1461" s="243" t="s">
        <v>2426</v>
      </c>
      <c r="AB1461" s="243">
        <v>3110509</v>
      </c>
      <c r="AC1461" s="243"/>
      <c r="AD1461" s="243"/>
    </row>
    <row r="1462" spans="26:30" x14ac:dyDescent="0.25">
      <c r="Z1462" s="243" t="s">
        <v>61</v>
      </c>
      <c r="AA1462" s="243" t="s">
        <v>2442</v>
      </c>
      <c r="AB1462" s="243">
        <v>3110608</v>
      </c>
      <c r="AC1462" s="243"/>
      <c r="AD1462" s="243"/>
    </row>
    <row r="1463" spans="26:30" x14ac:dyDescent="0.25">
      <c r="Z1463" s="243" t="s">
        <v>61</v>
      </c>
      <c r="AA1463" s="243" t="s">
        <v>2458</v>
      </c>
      <c r="AB1463" s="243">
        <v>3110707</v>
      </c>
      <c r="AC1463" s="243"/>
      <c r="AD1463" s="243"/>
    </row>
    <row r="1464" spans="26:30" x14ac:dyDescent="0.25">
      <c r="Z1464" s="243" t="s">
        <v>61</v>
      </c>
      <c r="AA1464" s="243" t="s">
        <v>2471</v>
      </c>
      <c r="AB1464" s="243">
        <v>3110806</v>
      </c>
      <c r="AC1464" s="243"/>
      <c r="AD1464" s="243"/>
    </row>
    <row r="1465" spans="26:30" x14ac:dyDescent="0.25">
      <c r="Z1465" s="243" t="s">
        <v>61</v>
      </c>
      <c r="AA1465" s="243" t="s">
        <v>2487</v>
      </c>
      <c r="AB1465" s="243">
        <v>3110905</v>
      </c>
      <c r="AC1465" s="243"/>
      <c r="AD1465" s="243"/>
    </row>
    <row r="1466" spans="26:30" x14ac:dyDescent="0.25">
      <c r="Z1466" s="243" t="s">
        <v>61</v>
      </c>
      <c r="AA1466" s="243" t="s">
        <v>421</v>
      </c>
      <c r="AB1466" s="243">
        <v>3111002</v>
      </c>
      <c r="AC1466" s="243"/>
      <c r="AD1466" s="243"/>
    </row>
    <row r="1467" spans="26:30" x14ac:dyDescent="0.25">
      <c r="Z1467" s="243" t="s">
        <v>61</v>
      </c>
      <c r="AA1467" s="243" t="s">
        <v>2517</v>
      </c>
      <c r="AB1467" s="243">
        <v>3111101</v>
      </c>
      <c r="AC1467" s="243"/>
      <c r="AD1467" s="243"/>
    </row>
    <row r="1468" spans="26:30" x14ac:dyDescent="0.25">
      <c r="Z1468" s="243" t="s">
        <v>61</v>
      </c>
      <c r="AA1468" s="243" t="s">
        <v>2532</v>
      </c>
      <c r="AB1468" s="243">
        <v>3111150</v>
      </c>
      <c r="AC1468" s="243"/>
      <c r="AD1468" s="243"/>
    </row>
    <row r="1469" spans="26:30" x14ac:dyDescent="0.25">
      <c r="Z1469" s="243" t="s">
        <v>61</v>
      </c>
      <c r="AA1469" s="243" t="s">
        <v>2548</v>
      </c>
      <c r="AB1469" s="243">
        <v>3111200</v>
      </c>
      <c r="AC1469" s="243"/>
      <c r="AD1469" s="243"/>
    </row>
    <row r="1470" spans="26:30" x14ac:dyDescent="0.25">
      <c r="Z1470" s="243" t="s">
        <v>61</v>
      </c>
      <c r="AA1470" s="243" t="s">
        <v>2563</v>
      </c>
      <c r="AB1470" s="243">
        <v>3111309</v>
      </c>
      <c r="AC1470" s="243"/>
      <c r="AD1470" s="243"/>
    </row>
    <row r="1471" spans="26:30" x14ac:dyDescent="0.25">
      <c r="Z1471" s="243" t="s">
        <v>61</v>
      </c>
      <c r="AA1471" s="243" t="s">
        <v>2578</v>
      </c>
      <c r="AB1471" s="243">
        <v>3111408</v>
      </c>
      <c r="AC1471" s="243"/>
      <c r="AD1471" s="243"/>
    </row>
    <row r="1472" spans="26:30" x14ac:dyDescent="0.25">
      <c r="Z1472" s="243" t="s">
        <v>61</v>
      </c>
      <c r="AA1472" s="243" t="s">
        <v>2593</v>
      </c>
      <c r="AB1472" s="243">
        <v>3111507</v>
      </c>
      <c r="AC1472" s="243"/>
      <c r="AD1472" s="243"/>
    </row>
    <row r="1473" spans="26:30" x14ac:dyDescent="0.25">
      <c r="Z1473" s="243" t="s">
        <v>61</v>
      </c>
      <c r="AA1473" s="243" t="s">
        <v>2609</v>
      </c>
      <c r="AB1473" s="243">
        <v>3111606</v>
      </c>
      <c r="AC1473" s="243"/>
      <c r="AD1473" s="243"/>
    </row>
    <row r="1474" spans="26:30" x14ac:dyDescent="0.25">
      <c r="Z1474" s="243" t="s">
        <v>61</v>
      </c>
      <c r="AA1474" s="243" t="s">
        <v>2623</v>
      </c>
      <c r="AB1474" s="243">
        <v>3111903</v>
      </c>
      <c r="AC1474" s="243"/>
      <c r="AD1474" s="243"/>
    </row>
    <row r="1475" spans="26:30" x14ac:dyDescent="0.25">
      <c r="Z1475" s="243" t="s">
        <v>61</v>
      </c>
      <c r="AA1475" s="243" t="s">
        <v>2636</v>
      </c>
      <c r="AB1475" s="243">
        <v>3111705</v>
      </c>
      <c r="AC1475" s="243"/>
      <c r="AD1475" s="243"/>
    </row>
    <row r="1476" spans="26:30" x14ac:dyDescent="0.25">
      <c r="Z1476" s="243" t="s">
        <v>61</v>
      </c>
      <c r="AA1476" s="243" t="s">
        <v>1736</v>
      </c>
      <c r="AB1476" s="243">
        <v>3111804</v>
      </c>
      <c r="AC1476" s="243"/>
      <c r="AD1476" s="243"/>
    </row>
    <row r="1477" spans="26:30" x14ac:dyDescent="0.25">
      <c r="Z1477" s="243" t="s">
        <v>61</v>
      </c>
      <c r="AA1477" s="243" t="s">
        <v>1815</v>
      </c>
      <c r="AB1477" s="243">
        <v>3112000</v>
      </c>
      <c r="AC1477" s="243"/>
      <c r="AD1477" s="243"/>
    </row>
    <row r="1478" spans="26:30" x14ac:dyDescent="0.25">
      <c r="Z1478" s="243" t="s">
        <v>61</v>
      </c>
      <c r="AA1478" s="243" t="s">
        <v>488</v>
      </c>
      <c r="AB1478" s="243">
        <v>3112059</v>
      </c>
      <c r="AC1478" s="243"/>
      <c r="AD1478" s="243"/>
    </row>
    <row r="1479" spans="26:30" x14ac:dyDescent="0.25">
      <c r="Z1479" s="243" t="s">
        <v>61</v>
      </c>
      <c r="AA1479" s="243" t="s">
        <v>2693</v>
      </c>
      <c r="AB1479" s="243">
        <v>3112109</v>
      </c>
      <c r="AC1479" s="243"/>
      <c r="AD1479" s="243"/>
    </row>
    <row r="1480" spans="26:30" x14ac:dyDescent="0.25">
      <c r="Z1480" s="243" t="s">
        <v>61</v>
      </c>
      <c r="AA1480" s="243" t="s">
        <v>2709</v>
      </c>
      <c r="AB1480" s="243">
        <v>3112208</v>
      </c>
      <c r="AC1480" s="243"/>
      <c r="AD1480" s="243"/>
    </row>
    <row r="1481" spans="26:30" x14ac:dyDescent="0.25">
      <c r="Z1481" s="243" t="s">
        <v>61</v>
      </c>
      <c r="AA1481" s="243" t="s">
        <v>2724</v>
      </c>
      <c r="AB1481" s="243">
        <v>3112307</v>
      </c>
      <c r="AC1481" s="243"/>
      <c r="AD1481" s="243"/>
    </row>
    <row r="1482" spans="26:30" x14ac:dyDescent="0.25">
      <c r="Z1482" s="243" t="s">
        <v>61</v>
      </c>
      <c r="AA1482" s="243" t="s">
        <v>2740</v>
      </c>
      <c r="AB1482" s="243">
        <v>3112406</v>
      </c>
      <c r="AC1482" s="243"/>
      <c r="AD1482" s="243"/>
    </row>
    <row r="1483" spans="26:30" x14ac:dyDescent="0.25">
      <c r="Z1483" s="243" t="s">
        <v>61</v>
      </c>
      <c r="AA1483" s="243" t="s">
        <v>2755</v>
      </c>
      <c r="AB1483" s="243">
        <v>3112505</v>
      </c>
      <c r="AC1483" s="243"/>
      <c r="AD1483" s="243"/>
    </row>
    <row r="1484" spans="26:30" x14ac:dyDescent="0.25">
      <c r="Z1484" s="243" t="s">
        <v>61</v>
      </c>
      <c r="AA1484" s="243" t="s">
        <v>2770</v>
      </c>
      <c r="AB1484" s="243">
        <v>3112604</v>
      </c>
      <c r="AC1484" s="243"/>
      <c r="AD1484" s="243"/>
    </row>
    <row r="1485" spans="26:30" x14ac:dyDescent="0.25">
      <c r="Z1485" s="243" t="s">
        <v>61</v>
      </c>
      <c r="AA1485" s="243" t="s">
        <v>2786</v>
      </c>
      <c r="AB1485" s="243">
        <v>3112653</v>
      </c>
      <c r="AC1485" s="243"/>
      <c r="AD1485" s="243"/>
    </row>
    <row r="1486" spans="26:30" x14ac:dyDescent="0.25">
      <c r="Z1486" s="243" t="s">
        <v>61</v>
      </c>
      <c r="AA1486" s="243" t="s">
        <v>2801</v>
      </c>
      <c r="AB1486" s="243">
        <v>3112703</v>
      </c>
      <c r="AC1486" s="243"/>
      <c r="AD1486" s="243"/>
    </row>
    <row r="1487" spans="26:30" x14ac:dyDescent="0.25">
      <c r="Z1487" s="243" t="s">
        <v>61</v>
      </c>
      <c r="AA1487" s="243" t="s">
        <v>2816</v>
      </c>
      <c r="AB1487" s="243">
        <v>3112802</v>
      </c>
      <c r="AC1487" s="243"/>
      <c r="AD1487" s="243"/>
    </row>
    <row r="1488" spans="26:30" x14ac:dyDescent="0.25">
      <c r="Z1488" s="243" t="s">
        <v>61</v>
      </c>
      <c r="AA1488" s="243" t="s">
        <v>2830</v>
      </c>
      <c r="AB1488" s="243">
        <v>3112901</v>
      </c>
      <c r="AC1488" s="243"/>
      <c r="AD1488" s="243"/>
    </row>
    <row r="1489" spans="26:30" x14ac:dyDescent="0.25">
      <c r="Z1489" s="243" t="s">
        <v>61</v>
      </c>
      <c r="AA1489" s="243" t="s">
        <v>2842</v>
      </c>
      <c r="AB1489" s="243">
        <v>3113008</v>
      </c>
      <c r="AC1489" s="243"/>
      <c r="AD1489" s="243"/>
    </row>
    <row r="1490" spans="26:30" x14ac:dyDescent="0.25">
      <c r="Z1490" s="243" t="s">
        <v>61</v>
      </c>
      <c r="AA1490" s="243" t="s">
        <v>2855</v>
      </c>
      <c r="AB1490" s="243">
        <v>3113107</v>
      </c>
      <c r="AC1490" s="243"/>
      <c r="AD1490" s="243"/>
    </row>
    <row r="1491" spans="26:30" x14ac:dyDescent="0.25">
      <c r="Z1491" s="243" t="s">
        <v>61</v>
      </c>
      <c r="AA1491" s="243" t="s">
        <v>2868</v>
      </c>
      <c r="AB1491" s="243">
        <v>3113206</v>
      </c>
      <c r="AC1491" s="243"/>
      <c r="AD1491" s="243"/>
    </row>
    <row r="1492" spans="26:30" x14ac:dyDescent="0.25">
      <c r="Z1492" s="243" t="s">
        <v>61</v>
      </c>
      <c r="AA1492" s="243" t="s">
        <v>2881</v>
      </c>
      <c r="AB1492" s="243">
        <v>3113305</v>
      </c>
      <c r="AC1492" s="243"/>
      <c r="AD1492" s="243"/>
    </row>
    <row r="1493" spans="26:30" x14ac:dyDescent="0.25">
      <c r="Z1493" s="243" t="s">
        <v>61</v>
      </c>
      <c r="AA1493" s="243" t="s">
        <v>2893</v>
      </c>
      <c r="AB1493" s="243">
        <v>3113404</v>
      </c>
      <c r="AC1493" s="243"/>
      <c r="AD1493" s="243"/>
    </row>
    <row r="1494" spans="26:30" x14ac:dyDescent="0.25">
      <c r="Z1494" s="243" t="s">
        <v>61</v>
      </c>
      <c r="AA1494" s="243" t="s">
        <v>2906</v>
      </c>
      <c r="AB1494" s="243">
        <v>3113503</v>
      </c>
      <c r="AC1494" s="243"/>
      <c r="AD1494" s="243"/>
    </row>
    <row r="1495" spans="26:30" x14ac:dyDescent="0.25">
      <c r="Z1495" s="243" t="s">
        <v>61</v>
      </c>
      <c r="AA1495" s="243" t="s">
        <v>2918</v>
      </c>
      <c r="AB1495" s="243">
        <v>3113602</v>
      </c>
      <c r="AC1495" s="243"/>
      <c r="AD1495" s="243"/>
    </row>
    <row r="1496" spans="26:30" x14ac:dyDescent="0.25">
      <c r="Z1496" s="243" t="s">
        <v>61</v>
      </c>
      <c r="AA1496" s="243" t="s">
        <v>2930</v>
      </c>
      <c r="AB1496" s="243">
        <v>3113701</v>
      </c>
      <c r="AC1496" s="243"/>
      <c r="AD1496" s="243"/>
    </row>
    <row r="1497" spans="26:30" x14ac:dyDescent="0.25">
      <c r="Z1497" s="243" t="s">
        <v>61</v>
      </c>
      <c r="AA1497" s="243" t="s">
        <v>2941</v>
      </c>
      <c r="AB1497" s="243">
        <v>3113800</v>
      </c>
      <c r="AC1497" s="243"/>
      <c r="AD1497" s="243"/>
    </row>
    <row r="1498" spans="26:30" x14ac:dyDescent="0.25">
      <c r="Z1498" s="243" t="s">
        <v>61</v>
      </c>
      <c r="AA1498" s="243" t="s">
        <v>2953</v>
      </c>
      <c r="AB1498" s="243">
        <v>3113909</v>
      </c>
      <c r="AC1498" s="243"/>
      <c r="AD1498" s="243"/>
    </row>
    <row r="1499" spans="26:30" x14ac:dyDescent="0.25">
      <c r="Z1499" s="243" t="s">
        <v>61</v>
      </c>
      <c r="AA1499" s="243" t="s">
        <v>2965</v>
      </c>
      <c r="AB1499" s="243">
        <v>3114006</v>
      </c>
      <c r="AC1499" s="243"/>
      <c r="AD1499" s="243"/>
    </row>
    <row r="1500" spans="26:30" x14ac:dyDescent="0.25">
      <c r="Z1500" s="243" t="s">
        <v>61</v>
      </c>
      <c r="AA1500" s="243" t="s">
        <v>2977</v>
      </c>
      <c r="AB1500" s="243">
        <v>3114105</v>
      </c>
      <c r="AC1500" s="243"/>
      <c r="AD1500" s="243"/>
    </row>
    <row r="1501" spans="26:30" x14ac:dyDescent="0.25">
      <c r="Z1501" s="243" t="s">
        <v>61</v>
      </c>
      <c r="AA1501" s="243" t="s">
        <v>2990</v>
      </c>
      <c r="AB1501" s="243">
        <v>3114204</v>
      </c>
      <c r="AC1501" s="243"/>
      <c r="AD1501" s="243"/>
    </row>
    <row r="1502" spans="26:30" x14ac:dyDescent="0.25">
      <c r="Z1502" s="243" t="s">
        <v>61</v>
      </c>
      <c r="AA1502" s="243" t="s">
        <v>3002</v>
      </c>
      <c r="AB1502" s="243">
        <v>3114303</v>
      </c>
      <c r="AC1502" s="243"/>
      <c r="AD1502" s="243"/>
    </row>
    <row r="1503" spans="26:30" x14ac:dyDescent="0.25">
      <c r="Z1503" s="243" t="s">
        <v>61</v>
      </c>
      <c r="AA1503" s="243" t="s">
        <v>3015</v>
      </c>
      <c r="AB1503" s="243">
        <v>3114402</v>
      </c>
      <c r="AC1503" s="243"/>
      <c r="AD1503" s="243"/>
    </row>
    <row r="1504" spans="26:30" x14ac:dyDescent="0.25">
      <c r="Z1504" s="243" t="s">
        <v>61</v>
      </c>
      <c r="AA1504" s="243" t="s">
        <v>3028</v>
      </c>
      <c r="AB1504" s="243">
        <v>3114501</v>
      </c>
      <c r="AC1504" s="243"/>
      <c r="AD1504" s="243"/>
    </row>
    <row r="1505" spans="26:30" x14ac:dyDescent="0.25">
      <c r="Z1505" s="243" t="s">
        <v>61</v>
      </c>
      <c r="AA1505" s="243" t="s">
        <v>3040</v>
      </c>
      <c r="AB1505" s="243">
        <v>3114550</v>
      </c>
      <c r="AC1505" s="243"/>
      <c r="AD1505" s="243"/>
    </row>
    <row r="1506" spans="26:30" x14ac:dyDescent="0.25">
      <c r="Z1506" s="243" t="s">
        <v>61</v>
      </c>
      <c r="AA1506" s="243" t="s">
        <v>3052</v>
      </c>
      <c r="AB1506" s="243">
        <v>3114600</v>
      </c>
      <c r="AC1506" s="243"/>
      <c r="AD1506" s="243"/>
    </row>
    <row r="1507" spans="26:30" x14ac:dyDescent="0.25">
      <c r="Z1507" s="243" t="s">
        <v>61</v>
      </c>
      <c r="AA1507" s="243" t="s">
        <v>3064</v>
      </c>
      <c r="AB1507" s="243">
        <v>3114709</v>
      </c>
      <c r="AC1507" s="243"/>
      <c r="AD1507" s="243"/>
    </row>
    <row r="1508" spans="26:30" x14ac:dyDescent="0.25">
      <c r="Z1508" s="243" t="s">
        <v>61</v>
      </c>
      <c r="AA1508" s="243" t="s">
        <v>3075</v>
      </c>
      <c r="AB1508" s="243">
        <v>3114808</v>
      </c>
      <c r="AC1508" s="243"/>
      <c r="AD1508" s="243"/>
    </row>
    <row r="1509" spans="26:30" x14ac:dyDescent="0.25">
      <c r="Z1509" s="243" t="s">
        <v>61</v>
      </c>
      <c r="AA1509" s="243" t="s">
        <v>3088</v>
      </c>
      <c r="AB1509" s="243">
        <v>3114907</v>
      </c>
      <c r="AC1509" s="243"/>
      <c r="AD1509" s="243"/>
    </row>
    <row r="1510" spans="26:30" x14ac:dyDescent="0.25">
      <c r="Z1510" s="243" t="s">
        <v>61</v>
      </c>
      <c r="AA1510" s="243" t="s">
        <v>3101</v>
      </c>
      <c r="AB1510" s="243">
        <v>3115003</v>
      </c>
      <c r="AC1510" s="243"/>
      <c r="AD1510" s="243"/>
    </row>
    <row r="1511" spans="26:30" x14ac:dyDescent="0.25">
      <c r="Z1511" s="243" t="s">
        <v>61</v>
      </c>
      <c r="AA1511" s="243" t="s">
        <v>3113</v>
      </c>
      <c r="AB1511" s="243">
        <v>3115102</v>
      </c>
      <c r="AC1511" s="243"/>
      <c r="AD1511" s="243"/>
    </row>
    <row r="1512" spans="26:30" x14ac:dyDescent="0.25">
      <c r="Z1512" s="243" t="s">
        <v>61</v>
      </c>
      <c r="AA1512" s="243" t="s">
        <v>3125</v>
      </c>
      <c r="AB1512" s="243">
        <v>3115300</v>
      </c>
      <c r="AC1512" s="243"/>
      <c r="AD1512" s="243"/>
    </row>
    <row r="1513" spans="26:30" x14ac:dyDescent="0.25">
      <c r="Z1513" s="243" t="s">
        <v>61</v>
      </c>
      <c r="AA1513" s="243" t="s">
        <v>3137</v>
      </c>
      <c r="AB1513" s="243">
        <v>3115359</v>
      </c>
      <c r="AC1513" s="243"/>
      <c r="AD1513" s="243"/>
    </row>
    <row r="1514" spans="26:30" x14ac:dyDescent="0.25">
      <c r="Z1514" s="243" t="s">
        <v>61</v>
      </c>
      <c r="AA1514" s="243" t="s">
        <v>3149</v>
      </c>
      <c r="AB1514" s="243">
        <v>3115409</v>
      </c>
      <c r="AC1514" s="243"/>
      <c r="AD1514" s="243"/>
    </row>
    <row r="1515" spans="26:30" x14ac:dyDescent="0.25">
      <c r="Z1515" s="243" t="s">
        <v>61</v>
      </c>
      <c r="AA1515" s="243" t="s">
        <v>3160</v>
      </c>
      <c r="AB1515" s="243">
        <v>3115458</v>
      </c>
      <c r="AC1515" s="243"/>
      <c r="AD1515" s="243"/>
    </row>
    <row r="1516" spans="26:30" x14ac:dyDescent="0.25">
      <c r="Z1516" s="243" t="s">
        <v>61</v>
      </c>
      <c r="AA1516" s="243" t="s">
        <v>3171</v>
      </c>
      <c r="AB1516" s="243">
        <v>3115474</v>
      </c>
      <c r="AC1516" s="243"/>
      <c r="AD1516" s="243"/>
    </row>
    <row r="1517" spans="26:30" x14ac:dyDescent="0.25">
      <c r="Z1517" s="243" t="s">
        <v>61</v>
      </c>
      <c r="AA1517" s="243" t="s">
        <v>3182</v>
      </c>
      <c r="AB1517" s="243">
        <v>3115508</v>
      </c>
      <c r="AC1517" s="243"/>
      <c r="AD1517" s="243"/>
    </row>
    <row r="1518" spans="26:30" x14ac:dyDescent="0.25">
      <c r="Z1518" s="243" t="s">
        <v>61</v>
      </c>
      <c r="AA1518" s="243" t="s">
        <v>3193</v>
      </c>
      <c r="AB1518" s="243">
        <v>3115607</v>
      </c>
      <c r="AC1518" s="243"/>
      <c r="AD1518" s="243"/>
    </row>
    <row r="1519" spans="26:30" x14ac:dyDescent="0.25">
      <c r="Z1519" s="243" t="s">
        <v>61</v>
      </c>
      <c r="AA1519" s="243" t="s">
        <v>3205</v>
      </c>
      <c r="AB1519" s="243">
        <v>3115706</v>
      </c>
      <c r="AC1519" s="243"/>
      <c r="AD1519" s="243"/>
    </row>
    <row r="1520" spans="26:30" x14ac:dyDescent="0.25">
      <c r="Z1520" s="243" t="s">
        <v>61</v>
      </c>
      <c r="AA1520" s="243" t="s">
        <v>3217</v>
      </c>
      <c r="AB1520" s="243">
        <v>3115805</v>
      </c>
      <c r="AC1520" s="243"/>
      <c r="AD1520" s="243"/>
    </row>
    <row r="1521" spans="26:30" x14ac:dyDescent="0.25">
      <c r="Z1521" s="243" t="s">
        <v>61</v>
      </c>
      <c r="AA1521" s="243" t="s">
        <v>3229</v>
      </c>
      <c r="AB1521" s="243">
        <v>3115904</v>
      </c>
      <c r="AC1521" s="243"/>
      <c r="AD1521" s="243"/>
    </row>
    <row r="1522" spans="26:30" x14ac:dyDescent="0.25">
      <c r="Z1522" s="243" t="s">
        <v>61</v>
      </c>
      <c r="AA1522" s="243" t="s">
        <v>3239</v>
      </c>
      <c r="AB1522" s="243">
        <v>3116001</v>
      </c>
      <c r="AC1522" s="243"/>
      <c r="AD1522" s="243"/>
    </row>
    <row r="1523" spans="26:30" x14ac:dyDescent="0.25">
      <c r="Z1523" s="243" t="s">
        <v>61</v>
      </c>
      <c r="AA1523" s="243" t="s">
        <v>3250</v>
      </c>
      <c r="AB1523" s="243">
        <v>3116100</v>
      </c>
      <c r="AC1523" s="243"/>
      <c r="AD1523" s="243"/>
    </row>
    <row r="1524" spans="26:30" x14ac:dyDescent="0.25">
      <c r="Z1524" s="243" t="s">
        <v>61</v>
      </c>
      <c r="AA1524" s="243" t="s">
        <v>3260</v>
      </c>
      <c r="AB1524" s="243">
        <v>3116159</v>
      </c>
      <c r="AC1524" s="243"/>
      <c r="AD1524" s="243"/>
    </row>
    <row r="1525" spans="26:30" x14ac:dyDescent="0.25">
      <c r="Z1525" s="243" t="s">
        <v>61</v>
      </c>
      <c r="AA1525" s="243" t="s">
        <v>3271</v>
      </c>
      <c r="AB1525" s="243">
        <v>3116209</v>
      </c>
      <c r="AC1525" s="243"/>
      <c r="AD1525" s="243"/>
    </row>
    <row r="1526" spans="26:30" x14ac:dyDescent="0.25">
      <c r="Z1526" s="243" t="s">
        <v>61</v>
      </c>
      <c r="AA1526" s="243" t="s">
        <v>3283</v>
      </c>
      <c r="AB1526" s="243">
        <v>3116308</v>
      </c>
      <c r="AC1526" s="243"/>
      <c r="AD1526" s="243"/>
    </row>
    <row r="1527" spans="26:30" x14ac:dyDescent="0.25">
      <c r="Z1527" s="243" t="s">
        <v>61</v>
      </c>
      <c r="AA1527" s="243" t="s">
        <v>3294</v>
      </c>
      <c r="AB1527" s="243">
        <v>3116407</v>
      </c>
      <c r="AC1527" s="243"/>
      <c r="AD1527" s="243"/>
    </row>
    <row r="1528" spans="26:30" x14ac:dyDescent="0.25">
      <c r="Z1528" s="243" t="s">
        <v>61</v>
      </c>
      <c r="AA1528" s="243" t="s">
        <v>3306</v>
      </c>
      <c r="AB1528" s="243">
        <v>3116506</v>
      </c>
      <c r="AC1528" s="243"/>
      <c r="AD1528" s="243"/>
    </row>
    <row r="1529" spans="26:30" x14ac:dyDescent="0.25">
      <c r="Z1529" s="243" t="s">
        <v>61</v>
      </c>
      <c r="AA1529" s="243" t="s">
        <v>3318</v>
      </c>
      <c r="AB1529" s="243">
        <v>3116605</v>
      </c>
      <c r="AC1529" s="243"/>
      <c r="AD1529" s="243"/>
    </row>
    <row r="1530" spans="26:30" x14ac:dyDescent="0.25">
      <c r="Z1530" s="243" t="s">
        <v>61</v>
      </c>
      <c r="AA1530" s="243" t="s">
        <v>3328</v>
      </c>
      <c r="AB1530" s="243">
        <v>3116704</v>
      </c>
      <c r="AC1530" s="243"/>
      <c r="AD1530" s="243"/>
    </row>
    <row r="1531" spans="26:30" x14ac:dyDescent="0.25">
      <c r="Z1531" s="243" t="s">
        <v>61</v>
      </c>
      <c r="AA1531" s="243" t="s">
        <v>3339</v>
      </c>
      <c r="AB1531" s="243">
        <v>3116803</v>
      </c>
      <c r="AC1531" s="243"/>
      <c r="AD1531" s="243"/>
    </row>
    <row r="1532" spans="26:30" x14ac:dyDescent="0.25">
      <c r="Z1532" s="243" t="s">
        <v>61</v>
      </c>
      <c r="AA1532" s="243" t="s">
        <v>3350</v>
      </c>
      <c r="AB1532" s="243">
        <v>3116902</v>
      </c>
      <c r="AC1532" s="243"/>
      <c r="AD1532" s="243"/>
    </row>
    <row r="1533" spans="26:30" x14ac:dyDescent="0.25">
      <c r="Z1533" s="243" t="s">
        <v>61</v>
      </c>
      <c r="AA1533" s="243" t="s">
        <v>3360</v>
      </c>
      <c r="AB1533" s="243">
        <v>3117009</v>
      </c>
      <c r="AC1533" s="243"/>
      <c r="AD1533" s="243"/>
    </row>
    <row r="1534" spans="26:30" x14ac:dyDescent="0.25">
      <c r="Z1534" s="243" t="s">
        <v>61</v>
      </c>
      <c r="AA1534" s="243" t="s">
        <v>3369</v>
      </c>
      <c r="AB1534" s="243">
        <v>3117108</v>
      </c>
      <c r="AC1534" s="243"/>
      <c r="AD1534" s="243"/>
    </row>
    <row r="1535" spans="26:30" x14ac:dyDescent="0.25">
      <c r="Z1535" s="243" t="s">
        <v>61</v>
      </c>
      <c r="AA1535" s="243" t="s">
        <v>3379</v>
      </c>
      <c r="AB1535" s="243">
        <v>3115201</v>
      </c>
      <c r="AC1535" s="243"/>
      <c r="AD1535" s="243"/>
    </row>
    <row r="1536" spans="26:30" x14ac:dyDescent="0.25">
      <c r="Z1536" s="243" t="s">
        <v>61</v>
      </c>
      <c r="AA1536" s="243" t="s">
        <v>3389</v>
      </c>
      <c r="AB1536" s="243">
        <v>3117306</v>
      </c>
      <c r="AC1536" s="243"/>
      <c r="AD1536" s="243"/>
    </row>
    <row r="1537" spans="26:30" x14ac:dyDescent="0.25">
      <c r="Z1537" s="243" t="s">
        <v>61</v>
      </c>
      <c r="AA1537" s="243" t="s">
        <v>3399</v>
      </c>
      <c r="AB1537" s="243">
        <v>3117207</v>
      </c>
      <c r="AC1537" s="243"/>
      <c r="AD1537" s="243"/>
    </row>
    <row r="1538" spans="26:30" x14ac:dyDescent="0.25">
      <c r="Z1538" s="243" t="s">
        <v>61</v>
      </c>
      <c r="AA1538" s="243" t="s">
        <v>3409</v>
      </c>
      <c r="AB1538" s="243">
        <v>3117405</v>
      </c>
      <c r="AC1538" s="243"/>
      <c r="AD1538" s="243"/>
    </row>
    <row r="1539" spans="26:30" x14ac:dyDescent="0.25">
      <c r="Z1539" s="243" t="s">
        <v>61</v>
      </c>
      <c r="AA1539" s="243" t="s">
        <v>3419</v>
      </c>
      <c r="AB1539" s="243">
        <v>3117504</v>
      </c>
      <c r="AC1539" s="243"/>
      <c r="AD1539" s="243"/>
    </row>
    <row r="1540" spans="26:30" x14ac:dyDescent="0.25">
      <c r="Z1540" s="243" t="s">
        <v>61</v>
      </c>
      <c r="AA1540" s="243" t="s">
        <v>3428</v>
      </c>
      <c r="AB1540" s="243">
        <v>3117603</v>
      </c>
      <c r="AC1540" s="243"/>
      <c r="AD1540" s="243"/>
    </row>
    <row r="1541" spans="26:30" x14ac:dyDescent="0.25">
      <c r="Z1541" s="243" t="s">
        <v>61</v>
      </c>
      <c r="AA1541" s="243" t="s">
        <v>3438</v>
      </c>
      <c r="AB1541" s="243">
        <v>3117702</v>
      </c>
      <c r="AC1541" s="243"/>
      <c r="AD1541" s="243"/>
    </row>
    <row r="1542" spans="26:30" x14ac:dyDescent="0.25">
      <c r="Z1542" s="243" t="s">
        <v>61</v>
      </c>
      <c r="AA1542" s="243" t="s">
        <v>3447</v>
      </c>
      <c r="AB1542" s="243">
        <v>3117801</v>
      </c>
      <c r="AC1542" s="243"/>
      <c r="AD1542" s="243"/>
    </row>
    <row r="1543" spans="26:30" x14ac:dyDescent="0.25">
      <c r="Z1543" s="243" t="s">
        <v>61</v>
      </c>
      <c r="AA1543" s="243" t="s">
        <v>3456</v>
      </c>
      <c r="AB1543" s="243">
        <v>3117836</v>
      </c>
      <c r="AC1543" s="243"/>
      <c r="AD1543" s="243"/>
    </row>
    <row r="1544" spans="26:30" x14ac:dyDescent="0.25">
      <c r="Z1544" s="243" t="s">
        <v>61</v>
      </c>
      <c r="AA1544" s="243" t="s">
        <v>3466</v>
      </c>
      <c r="AB1544" s="243">
        <v>3117876</v>
      </c>
      <c r="AC1544" s="243"/>
      <c r="AD1544" s="243"/>
    </row>
    <row r="1545" spans="26:30" x14ac:dyDescent="0.25">
      <c r="Z1545" s="243" t="s">
        <v>61</v>
      </c>
      <c r="AA1545" s="243" t="s">
        <v>3475</v>
      </c>
      <c r="AB1545" s="243">
        <v>3117900</v>
      </c>
      <c r="AC1545" s="243"/>
      <c r="AD1545" s="243"/>
    </row>
    <row r="1546" spans="26:30" x14ac:dyDescent="0.25">
      <c r="Z1546" s="243" t="s">
        <v>61</v>
      </c>
      <c r="AA1546" s="243" t="s">
        <v>3485</v>
      </c>
      <c r="AB1546" s="243">
        <v>3118007</v>
      </c>
      <c r="AC1546" s="243"/>
      <c r="AD1546" s="243"/>
    </row>
    <row r="1547" spans="26:30" x14ac:dyDescent="0.25">
      <c r="Z1547" s="243" t="s">
        <v>61</v>
      </c>
      <c r="AA1547" s="243" t="s">
        <v>3495</v>
      </c>
      <c r="AB1547" s="243">
        <v>3118106</v>
      </c>
      <c r="AC1547" s="243"/>
      <c r="AD1547" s="243"/>
    </row>
    <row r="1548" spans="26:30" x14ac:dyDescent="0.25">
      <c r="Z1548" s="243" t="s">
        <v>61</v>
      </c>
      <c r="AA1548" s="243" t="s">
        <v>3504</v>
      </c>
      <c r="AB1548" s="243">
        <v>3118205</v>
      </c>
      <c r="AC1548" s="243"/>
      <c r="AD1548" s="243"/>
    </row>
    <row r="1549" spans="26:30" x14ac:dyDescent="0.25">
      <c r="Z1549" s="243" t="s">
        <v>61</v>
      </c>
      <c r="AA1549" s="243" t="s">
        <v>3514</v>
      </c>
      <c r="AB1549" s="243">
        <v>3118304</v>
      </c>
      <c r="AC1549" s="243"/>
      <c r="AD1549" s="243"/>
    </row>
    <row r="1550" spans="26:30" x14ac:dyDescent="0.25">
      <c r="Z1550" s="243" t="s">
        <v>61</v>
      </c>
      <c r="AA1550" s="243" t="s">
        <v>3524</v>
      </c>
      <c r="AB1550" s="243">
        <v>3118403</v>
      </c>
      <c r="AC1550" s="243"/>
      <c r="AD1550" s="243"/>
    </row>
    <row r="1551" spans="26:30" x14ac:dyDescent="0.25">
      <c r="Z1551" s="243" t="s">
        <v>61</v>
      </c>
      <c r="AA1551" s="243" t="s">
        <v>3534</v>
      </c>
      <c r="AB1551" s="243">
        <v>3118502</v>
      </c>
      <c r="AC1551" s="243"/>
      <c r="AD1551" s="243"/>
    </row>
    <row r="1552" spans="26:30" x14ac:dyDescent="0.25">
      <c r="Z1552" s="243" t="s">
        <v>61</v>
      </c>
      <c r="AA1552" s="243" t="s">
        <v>3544</v>
      </c>
      <c r="AB1552" s="243">
        <v>3118601</v>
      </c>
      <c r="AC1552" s="243"/>
      <c r="AD1552" s="243"/>
    </row>
    <row r="1553" spans="26:30" x14ac:dyDescent="0.25">
      <c r="Z1553" s="243" t="s">
        <v>61</v>
      </c>
      <c r="AA1553" s="243" t="s">
        <v>3552</v>
      </c>
      <c r="AB1553" s="243">
        <v>3118700</v>
      </c>
      <c r="AC1553" s="243"/>
      <c r="AD1553" s="243"/>
    </row>
    <row r="1554" spans="26:30" x14ac:dyDescent="0.25">
      <c r="Z1554" s="243" t="s">
        <v>61</v>
      </c>
      <c r="AA1554" s="243" t="s">
        <v>3562</v>
      </c>
      <c r="AB1554" s="243">
        <v>3118809</v>
      </c>
      <c r="AC1554" s="243"/>
      <c r="AD1554" s="243"/>
    </row>
    <row r="1555" spans="26:30" x14ac:dyDescent="0.25">
      <c r="Z1555" s="243" t="s">
        <v>61</v>
      </c>
      <c r="AA1555" s="243" t="s">
        <v>3572</v>
      </c>
      <c r="AB1555" s="243">
        <v>3118908</v>
      </c>
      <c r="AC1555" s="243"/>
      <c r="AD1555" s="243"/>
    </row>
    <row r="1556" spans="26:30" x14ac:dyDescent="0.25">
      <c r="Z1556" s="243" t="s">
        <v>61</v>
      </c>
      <c r="AA1556" s="243" t="s">
        <v>3582</v>
      </c>
      <c r="AB1556" s="243">
        <v>3119005</v>
      </c>
      <c r="AC1556" s="243"/>
      <c r="AD1556" s="243"/>
    </row>
    <row r="1557" spans="26:30" x14ac:dyDescent="0.25">
      <c r="Z1557" s="243" t="s">
        <v>61</v>
      </c>
      <c r="AA1557" s="243" t="s">
        <v>3592</v>
      </c>
      <c r="AB1557" s="243">
        <v>3119104</v>
      </c>
      <c r="AC1557" s="243"/>
      <c r="AD1557" s="243"/>
    </row>
    <row r="1558" spans="26:30" x14ac:dyDescent="0.25">
      <c r="Z1558" s="243" t="s">
        <v>61</v>
      </c>
      <c r="AA1558" s="243" t="s">
        <v>3601</v>
      </c>
      <c r="AB1558" s="243">
        <v>3119203</v>
      </c>
      <c r="AC1558" s="243"/>
      <c r="AD1558" s="243"/>
    </row>
    <row r="1559" spans="26:30" x14ac:dyDescent="0.25">
      <c r="Z1559" s="243" t="s">
        <v>61</v>
      </c>
      <c r="AA1559" s="243" t="s">
        <v>3610</v>
      </c>
      <c r="AB1559" s="243">
        <v>3119302</v>
      </c>
      <c r="AC1559" s="243"/>
      <c r="AD1559" s="243"/>
    </row>
    <row r="1560" spans="26:30" x14ac:dyDescent="0.25">
      <c r="Z1560" s="243" t="s">
        <v>61</v>
      </c>
      <c r="AA1560" s="243" t="s">
        <v>3619</v>
      </c>
      <c r="AB1560" s="243">
        <v>3119401</v>
      </c>
      <c r="AC1560" s="243"/>
      <c r="AD1560" s="243"/>
    </row>
    <row r="1561" spans="26:30" x14ac:dyDescent="0.25">
      <c r="Z1561" s="243" t="s">
        <v>61</v>
      </c>
      <c r="AA1561" s="243" t="s">
        <v>3629</v>
      </c>
      <c r="AB1561" s="243">
        <v>3119500</v>
      </c>
      <c r="AC1561" s="243"/>
      <c r="AD1561" s="243"/>
    </row>
    <row r="1562" spans="26:30" x14ac:dyDescent="0.25">
      <c r="Z1562" s="243" t="s">
        <v>61</v>
      </c>
      <c r="AA1562" s="243" t="s">
        <v>3639</v>
      </c>
      <c r="AB1562" s="243">
        <v>3119609</v>
      </c>
      <c r="AC1562" s="243"/>
      <c r="AD1562" s="243"/>
    </row>
    <row r="1563" spans="26:30" x14ac:dyDescent="0.25">
      <c r="Z1563" s="243" t="s">
        <v>61</v>
      </c>
      <c r="AA1563" s="243" t="s">
        <v>3649</v>
      </c>
      <c r="AB1563" s="243">
        <v>3119708</v>
      </c>
      <c r="AC1563" s="243"/>
      <c r="AD1563" s="243"/>
    </row>
    <row r="1564" spans="26:30" x14ac:dyDescent="0.25">
      <c r="Z1564" s="243" t="s">
        <v>61</v>
      </c>
      <c r="AA1564" s="243" t="s">
        <v>3657</v>
      </c>
      <c r="AB1564" s="243">
        <v>3119807</v>
      </c>
      <c r="AC1564" s="243"/>
      <c r="AD1564" s="243"/>
    </row>
    <row r="1565" spans="26:30" x14ac:dyDescent="0.25">
      <c r="Z1565" s="243" t="s">
        <v>61</v>
      </c>
      <c r="AA1565" s="243" t="s">
        <v>3666</v>
      </c>
      <c r="AB1565" s="243">
        <v>3119906</v>
      </c>
      <c r="AC1565" s="243"/>
      <c r="AD1565" s="243"/>
    </row>
    <row r="1566" spans="26:30" x14ac:dyDescent="0.25">
      <c r="Z1566" s="243" t="s">
        <v>61</v>
      </c>
      <c r="AA1566" s="243" t="s">
        <v>3674</v>
      </c>
      <c r="AB1566" s="243">
        <v>3119955</v>
      </c>
      <c r="AC1566" s="243"/>
      <c r="AD1566" s="243"/>
    </row>
    <row r="1567" spans="26:30" x14ac:dyDescent="0.25">
      <c r="Z1567" s="243" t="s">
        <v>61</v>
      </c>
      <c r="AA1567" s="243" t="s">
        <v>3682</v>
      </c>
      <c r="AB1567" s="243">
        <v>3120003</v>
      </c>
      <c r="AC1567" s="243"/>
      <c r="AD1567" s="243"/>
    </row>
    <row r="1568" spans="26:30" x14ac:dyDescent="0.25">
      <c r="Z1568" s="243" t="s">
        <v>61</v>
      </c>
      <c r="AA1568" s="243" t="s">
        <v>3690</v>
      </c>
      <c r="AB1568" s="243">
        <v>3120102</v>
      </c>
      <c r="AC1568" s="243"/>
      <c r="AD1568" s="243"/>
    </row>
    <row r="1569" spans="26:30" x14ac:dyDescent="0.25">
      <c r="Z1569" s="243" t="s">
        <v>61</v>
      </c>
      <c r="AA1569" s="243" t="s">
        <v>3699</v>
      </c>
      <c r="AB1569" s="243">
        <v>3120151</v>
      </c>
      <c r="AC1569" s="243"/>
      <c r="AD1569" s="243"/>
    </row>
    <row r="1570" spans="26:30" x14ac:dyDescent="0.25">
      <c r="Z1570" s="243" t="s">
        <v>61</v>
      </c>
      <c r="AA1570" s="243" t="s">
        <v>3707</v>
      </c>
      <c r="AB1570" s="243">
        <v>3120201</v>
      </c>
      <c r="AC1570" s="243"/>
      <c r="AD1570" s="243"/>
    </row>
    <row r="1571" spans="26:30" x14ac:dyDescent="0.25">
      <c r="Z1571" s="243" t="s">
        <v>61</v>
      </c>
      <c r="AA1571" s="243" t="s">
        <v>3715</v>
      </c>
      <c r="AB1571" s="243">
        <v>3120300</v>
      </c>
      <c r="AC1571" s="243"/>
      <c r="AD1571" s="243"/>
    </row>
    <row r="1572" spans="26:30" x14ac:dyDescent="0.25">
      <c r="Z1572" s="243" t="s">
        <v>61</v>
      </c>
      <c r="AA1572" s="243" t="s">
        <v>3722</v>
      </c>
      <c r="AB1572" s="243">
        <v>3120409</v>
      </c>
      <c r="AC1572" s="243"/>
      <c r="AD1572" s="243"/>
    </row>
    <row r="1573" spans="26:30" x14ac:dyDescent="0.25">
      <c r="Z1573" s="243" t="s">
        <v>61</v>
      </c>
      <c r="AA1573" s="243" t="s">
        <v>3729</v>
      </c>
      <c r="AB1573" s="243">
        <v>3120508</v>
      </c>
      <c r="AC1573" s="243"/>
      <c r="AD1573" s="243"/>
    </row>
    <row r="1574" spans="26:30" x14ac:dyDescent="0.25">
      <c r="Z1574" s="243" t="s">
        <v>61</v>
      </c>
      <c r="AA1574" s="243" t="s">
        <v>3736</v>
      </c>
      <c r="AB1574" s="243">
        <v>3120607</v>
      </c>
      <c r="AC1574" s="243"/>
      <c r="AD1574" s="243"/>
    </row>
    <row r="1575" spans="26:30" x14ac:dyDescent="0.25">
      <c r="Z1575" s="243" t="s">
        <v>61</v>
      </c>
      <c r="AA1575" s="243" t="s">
        <v>3743</v>
      </c>
      <c r="AB1575" s="243">
        <v>3120706</v>
      </c>
      <c r="AC1575" s="243"/>
      <c r="AD1575" s="243"/>
    </row>
    <row r="1576" spans="26:30" x14ac:dyDescent="0.25">
      <c r="Z1576" s="243" t="s">
        <v>61</v>
      </c>
      <c r="AA1576" s="243" t="s">
        <v>3750</v>
      </c>
      <c r="AB1576" s="243">
        <v>3120805</v>
      </c>
      <c r="AC1576" s="243"/>
      <c r="AD1576" s="243"/>
    </row>
    <row r="1577" spans="26:30" x14ac:dyDescent="0.25">
      <c r="Z1577" s="243" t="s">
        <v>61</v>
      </c>
      <c r="AA1577" s="243" t="s">
        <v>3756</v>
      </c>
      <c r="AB1577" s="243">
        <v>3120839</v>
      </c>
      <c r="AC1577" s="243"/>
      <c r="AD1577" s="243"/>
    </row>
    <row r="1578" spans="26:30" x14ac:dyDescent="0.25">
      <c r="Z1578" s="243" t="s">
        <v>61</v>
      </c>
      <c r="AA1578" s="243" t="s">
        <v>3762</v>
      </c>
      <c r="AB1578" s="243">
        <v>3120870</v>
      </c>
      <c r="AC1578" s="243"/>
      <c r="AD1578" s="243"/>
    </row>
    <row r="1579" spans="26:30" x14ac:dyDescent="0.25">
      <c r="Z1579" s="243" t="s">
        <v>61</v>
      </c>
      <c r="AA1579" s="243" t="s">
        <v>3765</v>
      </c>
      <c r="AB1579" s="243">
        <v>3120904</v>
      </c>
      <c r="AC1579" s="243"/>
      <c r="AD1579" s="243"/>
    </row>
    <row r="1580" spans="26:30" x14ac:dyDescent="0.25">
      <c r="Z1580" s="243" t="s">
        <v>61</v>
      </c>
      <c r="AA1580" s="243" t="s">
        <v>3772</v>
      </c>
      <c r="AB1580" s="243">
        <v>3121001</v>
      </c>
      <c r="AC1580" s="243"/>
      <c r="AD1580" s="243"/>
    </row>
    <row r="1581" spans="26:30" x14ac:dyDescent="0.25">
      <c r="Z1581" s="243" t="s">
        <v>61</v>
      </c>
      <c r="AA1581" s="243" t="s">
        <v>3778</v>
      </c>
      <c r="AB1581" s="243">
        <v>3121100</v>
      </c>
      <c r="AC1581" s="243"/>
      <c r="AD1581" s="243"/>
    </row>
    <row r="1582" spans="26:30" x14ac:dyDescent="0.25">
      <c r="Z1582" s="243" t="s">
        <v>61</v>
      </c>
      <c r="AA1582" s="243" t="s">
        <v>3785</v>
      </c>
      <c r="AB1582" s="243">
        <v>3121209</v>
      </c>
      <c r="AC1582" s="243"/>
      <c r="AD1582" s="243"/>
    </row>
    <row r="1583" spans="26:30" x14ac:dyDescent="0.25">
      <c r="Z1583" s="243" t="s">
        <v>61</v>
      </c>
      <c r="AA1583" s="243" t="s">
        <v>3792</v>
      </c>
      <c r="AB1583" s="243">
        <v>3121258</v>
      </c>
      <c r="AC1583" s="243"/>
      <c r="AD1583" s="243"/>
    </row>
    <row r="1584" spans="26:30" x14ac:dyDescent="0.25">
      <c r="Z1584" s="243" t="s">
        <v>61</v>
      </c>
      <c r="AA1584" s="243" t="s">
        <v>3799</v>
      </c>
      <c r="AB1584" s="243">
        <v>3121308</v>
      </c>
      <c r="AC1584" s="243"/>
      <c r="AD1584" s="243"/>
    </row>
    <row r="1585" spans="26:30" x14ac:dyDescent="0.25">
      <c r="Z1585" s="243" t="s">
        <v>61</v>
      </c>
      <c r="AA1585" s="243" t="s">
        <v>3806</v>
      </c>
      <c r="AB1585" s="243">
        <v>3121407</v>
      </c>
      <c r="AC1585" s="243"/>
      <c r="AD1585" s="243"/>
    </row>
    <row r="1586" spans="26:30" x14ac:dyDescent="0.25">
      <c r="Z1586" s="243" t="s">
        <v>61</v>
      </c>
      <c r="AA1586" s="243" t="s">
        <v>3812</v>
      </c>
      <c r="AB1586" s="243">
        <v>3121506</v>
      </c>
      <c r="AC1586" s="243"/>
      <c r="AD1586" s="243"/>
    </row>
    <row r="1587" spans="26:30" x14ac:dyDescent="0.25">
      <c r="Z1587" s="243" t="s">
        <v>61</v>
      </c>
      <c r="AA1587" s="243" t="s">
        <v>3819</v>
      </c>
      <c r="AB1587" s="243">
        <v>3121605</v>
      </c>
      <c r="AC1587" s="243"/>
      <c r="AD1587" s="243"/>
    </row>
    <row r="1588" spans="26:30" x14ac:dyDescent="0.25">
      <c r="Z1588" s="243" t="s">
        <v>61</v>
      </c>
      <c r="AA1588" s="243" t="s">
        <v>3826</v>
      </c>
      <c r="AB1588" s="243">
        <v>3121704</v>
      </c>
      <c r="AC1588" s="243"/>
      <c r="AD1588" s="243"/>
    </row>
    <row r="1589" spans="26:30" x14ac:dyDescent="0.25">
      <c r="Z1589" s="243" t="s">
        <v>61</v>
      </c>
      <c r="AA1589" s="243" t="s">
        <v>3833</v>
      </c>
      <c r="AB1589" s="243">
        <v>3121803</v>
      </c>
      <c r="AC1589" s="243"/>
      <c r="AD1589" s="243"/>
    </row>
    <row r="1590" spans="26:30" x14ac:dyDescent="0.25">
      <c r="Z1590" s="243" t="s">
        <v>61</v>
      </c>
      <c r="AA1590" s="243" t="s">
        <v>3839</v>
      </c>
      <c r="AB1590" s="243">
        <v>3121902</v>
      </c>
      <c r="AC1590" s="243"/>
      <c r="AD1590" s="243"/>
    </row>
    <row r="1591" spans="26:30" x14ac:dyDescent="0.25">
      <c r="Z1591" s="243" t="s">
        <v>61</v>
      </c>
      <c r="AA1591" s="243" t="s">
        <v>3846</v>
      </c>
      <c r="AB1591" s="243">
        <v>3122009</v>
      </c>
      <c r="AC1591" s="243"/>
      <c r="AD1591" s="243"/>
    </row>
    <row r="1592" spans="26:30" x14ac:dyDescent="0.25">
      <c r="Z1592" s="243" t="s">
        <v>61</v>
      </c>
      <c r="AA1592" s="243" t="s">
        <v>3852</v>
      </c>
      <c r="AB1592" s="243">
        <v>3122108</v>
      </c>
      <c r="AC1592" s="243"/>
      <c r="AD1592" s="243"/>
    </row>
    <row r="1593" spans="26:30" x14ac:dyDescent="0.25">
      <c r="Z1593" s="243" t="s">
        <v>61</v>
      </c>
      <c r="AA1593" s="243" t="s">
        <v>3858</v>
      </c>
      <c r="AB1593" s="243">
        <v>3122207</v>
      </c>
      <c r="AC1593" s="243"/>
      <c r="AD1593" s="243"/>
    </row>
    <row r="1594" spans="26:30" x14ac:dyDescent="0.25">
      <c r="Z1594" s="243" t="s">
        <v>61</v>
      </c>
      <c r="AA1594" s="243" t="s">
        <v>3864</v>
      </c>
      <c r="AB1594" s="243">
        <v>3122306</v>
      </c>
      <c r="AC1594" s="243"/>
      <c r="AD1594" s="243"/>
    </row>
    <row r="1595" spans="26:30" x14ac:dyDescent="0.25">
      <c r="Z1595" s="243" t="s">
        <v>61</v>
      </c>
      <c r="AA1595" s="243" t="s">
        <v>3870</v>
      </c>
      <c r="AB1595" s="243">
        <v>3122355</v>
      </c>
      <c r="AC1595" s="243"/>
      <c r="AD1595" s="243"/>
    </row>
    <row r="1596" spans="26:30" x14ac:dyDescent="0.25">
      <c r="Z1596" s="243" t="s">
        <v>61</v>
      </c>
      <c r="AA1596" s="243" t="s">
        <v>3875</v>
      </c>
      <c r="AB1596" s="243">
        <v>3122405</v>
      </c>
      <c r="AC1596" s="243"/>
      <c r="AD1596" s="243"/>
    </row>
    <row r="1597" spans="26:30" x14ac:dyDescent="0.25">
      <c r="Z1597" s="243" t="s">
        <v>61</v>
      </c>
      <c r="AA1597" s="243" t="s">
        <v>3880</v>
      </c>
      <c r="AB1597" s="243">
        <v>3122454</v>
      </c>
      <c r="AC1597" s="243"/>
      <c r="AD1597" s="243"/>
    </row>
    <row r="1598" spans="26:30" x14ac:dyDescent="0.25">
      <c r="Z1598" s="243" t="s">
        <v>61</v>
      </c>
      <c r="AA1598" s="243" t="s">
        <v>3886</v>
      </c>
      <c r="AB1598" s="243">
        <v>3122470</v>
      </c>
      <c r="AC1598" s="243"/>
      <c r="AD1598" s="243"/>
    </row>
    <row r="1599" spans="26:30" x14ac:dyDescent="0.25">
      <c r="Z1599" s="243" t="s">
        <v>61</v>
      </c>
      <c r="AA1599" s="243" t="s">
        <v>3892</v>
      </c>
      <c r="AB1599" s="243">
        <v>3122504</v>
      </c>
      <c r="AC1599" s="243"/>
      <c r="AD1599" s="243"/>
    </row>
    <row r="1600" spans="26:30" x14ac:dyDescent="0.25">
      <c r="Z1600" s="243" t="s">
        <v>61</v>
      </c>
      <c r="AA1600" s="243" t="s">
        <v>3898</v>
      </c>
      <c r="AB1600" s="243">
        <v>3122603</v>
      </c>
      <c r="AC1600" s="243"/>
      <c r="AD1600" s="243"/>
    </row>
    <row r="1601" spans="26:30" x14ac:dyDescent="0.25">
      <c r="Z1601" s="243" t="s">
        <v>61</v>
      </c>
      <c r="AA1601" s="243" t="s">
        <v>3904</v>
      </c>
      <c r="AB1601" s="243">
        <v>3122702</v>
      </c>
      <c r="AC1601" s="243"/>
      <c r="AD1601" s="243"/>
    </row>
    <row r="1602" spans="26:30" x14ac:dyDescent="0.25">
      <c r="Z1602" s="243" t="s">
        <v>61</v>
      </c>
      <c r="AA1602" s="243" t="s">
        <v>3910</v>
      </c>
      <c r="AB1602" s="243">
        <v>3122801</v>
      </c>
      <c r="AC1602" s="243"/>
      <c r="AD1602" s="243"/>
    </row>
    <row r="1603" spans="26:30" x14ac:dyDescent="0.25">
      <c r="Z1603" s="243" t="s">
        <v>61</v>
      </c>
      <c r="AA1603" s="243" t="s">
        <v>3915</v>
      </c>
      <c r="AB1603" s="243">
        <v>3122900</v>
      </c>
      <c r="AC1603" s="243"/>
      <c r="AD1603" s="243"/>
    </row>
    <row r="1604" spans="26:30" x14ac:dyDescent="0.25">
      <c r="Z1604" s="243" t="s">
        <v>61</v>
      </c>
      <c r="AA1604" s="243" t="s">
        <v>3921</v>
      </c>
      <c r="AB1604" s="243">
        <v>3123007</v>
      </c>
      <c r="AC1604" s="243"/>
      <c r="AD1604" s="243"/>
    </row>
    <row r="1605" spans="26:30" x14ac:dyDescent="0.25">
      <c r="Z1605" s="243" t="s">
        <v>61</v>
      </c>
      <c r="AA1605" s="243" t="s">
        <v>3927</v>
      </c>
      <c r="AB1605" s="243">
        <v>3123106</v>
      </c>
      <c r="AC1605" s="243"/>
      <c r="AD1605" s="243"/>
    </row>
    <row r="1606" spans="26:30" x14ac:dyDescent="0.25">
      <c r="Z1606" s="243" t="s">
        <v>61</v>
      </c>
      <c r="AA1606" s="243" t="s">
        <v>3933</v>
      </c>
      <c r="AB1606" s="243">
        <v>3123205</v>
      </c>
      <c r="AC1606" s="243"/>
      <c r="AD1606" s="243"/>
    </row>
    <row r="1607" spans="26:30" x14ac:dyDescent="0.25">
      <c r="Z1607" s="243" t="s">
        <v>61</v>
      </c>
      <c r="AA1607" s="243" t="s">
        <v>3939</v>
      </c>
      <c r="AB1607" s="243">
        <v>3123304</v>
      </c>
      <c r="AC1607" s="243"/>
      <c r="AD1607" s="243"/>
    </row>
    <row r="1608" spans="26:30" x14ac:dyDescent="0.25">
      <c r="Z1608" s="243" t="s">
        <v>61</v>
      </c>
      <c r="AA1608" s="243" t="s">
        <v>3945</v>
      </c>
      <c r="AB1608" s="243">
        <v>3123403</v>
      </c>
      <c r="AC1608" s="243"/>
      <c r="AD1608" s="243"/>
    </row>
    <row r="1609" spans="26:30" x14ac:dyDescent="0.25">
      <c r="Z1609" s="243" t="s">
        <v>61</v>
      </c>
      <c r="AA1609" s="243" t="s">
        <v>3951</v>
      </c>
      <c r="AB1609" s="243">
        <v>3123502</v>
      </c>
      <c r="AC1609" s="243"/>
      <c r="AD1609" s="243"/>
    </row>
    <row r="1610" spans="26:30" x14ac:dyDescent="0.25">
      <c r="Z1610" s="243" t="s">
        <v>61</v>
      </c>
      <c r="AA1610" s="243" t="s">
        <v>3957</v>
      </c>
      <c r="AB1610" s="243">
        <v>3123528</v>
      </c>
      <c r="AC1610" s="243"/>
      <c r="AD1610" s="243"/>
    </row>
    <row r="1611" spans="26:30" x14ac:dyDescent="0.25">
      <c r="Z1611" s="243" t="s">
        <v>61</v>
      </c>
      <c r="AA1611" s="243" t="s">
        <v>3962</v>
      </c>
      <c r="AB1611" s="243">
        <v>3123601</v>
      </c>
      <c r="AC1611" s="243"/>
      <c r="AD1611" s="243"/>
    </row>
    <row r="1612" spans="26:30" x14ac:dyDescent="0.25">
      <c r="Z1612" s="243" t="s">
        <v>61</v>
      </c>
      <c r="AA1612" s="243" t="s">
        <v>3968</v>
      </c>
      <c r="AB1612" s="243">
        <v>3123700</v>
      </c>
      <c r="AC1612" s="243"/>
      <c r="AD1612" s="243"/>
    </row>
    <row r="1613" spans="26:30" x14ac:dyDescent="0.25">
      <c r="Z1613" s="243" t="s">
        <v>61</v>
      </c>
      <c r="AA1613" s="243" t="s">
        <v>3973</v>
      </c>
      <c r="AB1613" s="243">
        <v>3123809</v>
      </c>
      <c r="AC1613" s="243"/>
      <c r="AD1613" s="243"/>
    </row>
    <row r="1614" spans="26:30" x14ac:dyDescent="0.25">
      <c r="Z1614" s="243" t="s">
        <v>61</v>
      </c>
      <c r="AA1614" s="243" t="s">
        <v>3978</v>
      </c>
      <c r="AB1614" s="243">
        <v>3123858</v>
      </c>
      <c r="AC1614" s="243"/>
      <c r="AD1614" s="243"/>
    </row>
    <row r="1615" spans="26:30" x14ac:dyDescent="0.25">
      <c r="Z1615" s="243" t="s">
        <v>61</v>
      </c>
      <c r="AA1615" s="243" t="s">
        <v>3984</v>
      </c>
      <c r="AB1615" s="243">
        <v>3123908</v>
      </c>
      <c r="AC1615" s="243"/>
      <c r="AD1615" s="243"/>
    </row>
    <row r="1616" spans="26:30" x14ac:dyDescent="0.25">
      <c r="Z1616" s="243" t="s">
        <v>61</v>
      </c>
      <c r="AA1616" s="243" t="s">
        <v>3990</v>
      </c>
      <c r="AB1616" s="243">
        <v>3124005</v>
      </c>
      <c r="AC1616" s="243"/>
      <c r="AD1616" s="243"/>
    </row>
    <row r="1617" spans="26:30" x14ac:dyDescent="0.25">
      <c r="Z1617" s="243" t="s">
        <v>61</v>
      </c>
      <c r="AA1617" s="243" t="s">
        <v>3995</v>
      </c>
      <c r="AB1617" s="243">
        <v>3124104</v>
      </c>
      <c r="AC1617" s="243"/>
      <c r="AD1617" s="243"/>
    </row>
    <row r="1618" spans="26:30" x14ac:dyDescent="0.25">
      <c r="Z1618" s="243" t="s">
        <v>61</v>
      </c>
      <c r="AA1618" s="243" t="s">
        <v>4000</v>
      </c>
      <c r="AB1618" s="243">
        <v>3124203</v>
      </c>
      <c r="AC1618" s="243"/>
      <c r="AD1618" s="243"/>
    </row>
    <row r="1619" spans="26:30" x14ac:dyDescent="0.25">
      <c r="Z1619" s="243" t="s">
        <v>61</v>
      </c>
      <c r="AA1619" s="243" t="s">
        <v>4006</v>
      </c>
      <c r="AB1619" s="243">
        <v>3124302</v>
      </c>
      <c r="AC1619" s="243"/>
      <c r="AD1619" s="243"/>
    </row>
    <row r="1620" spans="26:30" x14ac:dyDescent="0.25">
      <c r="Z1620" s="243" t="s">
        <v>61</v>
      </c>
      <c r="AA1620" s="243" t="s">
        <v>4012</v>
      </c>
      <c r="AB1620" s="243">
        <v>3124401</v>
      </c>
      <c r="AC1620" s="243"/>
      <c r="AD1620" s="243"/>
    </row>
    <row r="1621" spans="26:30" x14ac:dyDescent="0.25">
      <c r="Z1621" s="243" t="s">
        <v>61</v>
      </c>
      <c r="AA1621" s="243" t="s">
        <v>4018</v>
      </c>
      <c r="AB1621" s="243">
        <v>3124500</v>
      </c>
      <c r="AC1621" s="243"/>
      <c r="AD1621" s="243"/>
    </row>
    <row r="1622" spans="26:30" x14ac:dyDescent="0.25">
      <c r="Z1622" s="243" t="s">
        <v>61</v>
      </c>
      <c r="AA1622" s="243" t="s">
        <v>4023</v>
      </c>
      <c r="AB1622" s="243">
        <v>3124609</v>
      </c>
      <c r="AC1622" s="243"/>
      <c r="AD1622" s="243"/>
    </row>
    <row r="1623" spans="26:30" x14ac:dyDescent="0.25">
      <c r="Z1623" s="243" t="s">
        <v>61</v>
      </c>
      <c r="AA1623" s="243" t="s">
        <v>4029</v>
      </c>
      <c r="AB1623" s="243">
        <v>3124708</v>
      </c>
      <c r="AC1623" s="243"/>
      <c r="AD1623" s="243"/>
    </row>
    <row r="1624" spans="26:30" x14ac:dyDescent="0.25">
      <c r="Z1624" s="243" t="s">
        <v>61</v>
      </c>
      <c r="AA1624" s="243" t="s">
        <v>4035</v>
      </c>
      <c r="AB1624" s="243">
        <v>3124807</v>
      </c>
      <c r="AC1624" s="243"/>
      <c r="AD1624" s="243"/>
    </row>
    <row r="1625" spans="26:30" x14ac:dyDescent="0.25">
      <c r="Z1625" s="243" t="s">
        <v>61</v>
      </c>
      <c r="AA1625" s="243" t="s">
        <v>4040</v>
      </c>
      <c r="AB1625" s="243">
        <v>3124906</v>
      </c>
      <c r="AC1625" s="243"/>
      <c r="AD1625" s="243"/>
    </row>
    <row r="1626" spans="26:30" x14ac:dyDescent="0.25">
      <c r="Z1626" s="243" t="s">
        <v>61</v>
      </c>
      <c r="AA1626" s="243" t="s">
        <v>4046</v>
      </c>
      <c r="AB1626" s="243">
        <v>3125002</v>
      </c>
      <c r="AC1626" s="243"/>
      <c r="AD1626" s="243"/>
    </row>
    <row r="1627" spans="26:30" x14ac:dyDescent="0.25">
      <c r="Z1627" s="243" t="s">
        <v>61</v>
      </c>
      <c r="AA1627" s="243" t="s">
        <v>4052</v>
      </c>
      <c r="AB1627" s="243">
        <v>3125101</v>
      </c>
      <c r="AC1627" s="243"/>
      <c r="AD1627" s="243"/>
    </row>
    <row r="1628" spans="26:30" x14ac:dyDescent="0.25">
      <c r="Z1628" s="243" t="s">
        <v>61</v>
      </c>
      <c r="AA1628" s="243" t="s">
        <v>4057</v>
      </c>
      <c r="AB1628" s="243">
        <v>3125200</v>
      </c>
      <c r="AC1628" s="243"/>
      <c r="AD1628" s="243"/>
    </row>
    <row r="1629" spans="26:30" x14ac:dyDescent="0.25">
      <c r="Z1629" s="243" t="s">
        <v>61</v>
      </c>
      <c r="AA1629" s="243" t="s">
        <v>4063</v>
      </c>
      <c r="AB1629" s="243">
        <v>3125309</v>
      </c>
      <c r="AC1629" s="243"/>
      <c r="AD1629" s="243"/>
    </row>
    <row r="1630" spans="26:30" x14ac:dyDescent="0.25">
      <c r="Z1630" s="243" t="s">
        <v>61</v>
      </c>
      <c r="AA1630" s="243" t="s">
        <v>4069</v>
      </c>
      <c r="AB1630" s="243">
        <v>3125408</v>
      </c>
      <c r="AC1630" s="243"/>
      <c r="AD1630" s="243"/>
    </row>
    <row r="1631" spans="26:30" x14ac:dyDescent="0.25">
      <c r="Z1631" s="243" t="s">
        <v>61</v>
      </c>
      <c r="AA1631" s="243" t="s">
        <v>4075</v>
      </c>
      <c r="AB1631" s="243">
        <v>3125606</v>
      </c>
      <c r="AC1631" s="243"/>
      <c r="AD1631" s="243"/>
    </row>
    <row r="1632" spans="26:30" x14ac:dyDescent="0.25">
      <c r="Z1632" s="243" t="s">
        <v>61</v>
      </c>
      <c r="AA1632" s="243" t="s">
        <v>4080</v>
      </c>
      <c r="AB1632" s="243">
        <v>3125705</v>
      </c>
      <c r="AC1632" s="243"/>
      <c r="AD1632" s="243"/>
    </row>
    <row r="1633" spans="26:30" x14ac:dyDescent="0.25">
      <c r="Z1633" s="243" t="s">
        <v>61</v>
      </c>
      <c r="AA1633" s="243" t="s">
        <v>4086</v>
      </c>
      <c r="AB1633" s="243">
        <v>3125804</v>
      </c>
      <c r="AC1633" s="243"/>
      <c r="AD1633" s="243"/>
    </row>
    <row r="1634" spans="26:30" x14ac:dyDescent="0.25">
      <c r="Z1634" s="243" t="s">
        <v>61</v>
      </c>
      <c r="AA1634" s="243" t="s">
        <v>4091</v>
      </c>
      <c r="AB1634" s="243">
        <v>3125903</v>
      </c>
      <c r="AC1634" s="243"/>
      <c r="AD1634" s="243"/>
    </row>
    <row r="1635" spans="26:30" x14ac:dyDescent="0.25">
      <c r="Z1635" s="243" t="s">
        <v>61</v>
      </c>
      <c r="AA1635" s="243" t="s">
        <v>4097</v>
      </c>
      <c r="AB1635" s="243">
        <v>3125952</v>
      </c>
      <c r="AC1635" s="243"/>
      <c r="AD1635" s="243"/>
    </row>
    <row r="1636" spans="26:30" x14ac:dyDescent="0.25">
      <c r="Z1636" s="243" t="s">
        <v>61</v>
      </c>
      <c r="AA1636" s="243" t="s">
        <v>4103</v>
      </c>
      <c r="AB1636" s="243">
        <v>3126000</v>
      </c>
      <c r="AC1636" s="243"/>
      <c r="AD1636" s="243"/>
    </row>
    <row r="1637" spans="26:30" x14ac:dyDescent="0.25">
      <c r="Z1637" s="243" t="s">
        <v>61</v>
      </c>
      <c r="AA1637" s="243" t="s">
        <v>4109</v>
      </c>
      <c r="AB1637" s="243">
        <v>3126109</v>
      </c>
      <c r="AC1637" s="243"/>
      <c r="AD1637" s="243"/>
    </row>
    <row r="1638" spans="26:30" x14ac:dyDescent="0.25">
      <c r="Z1638" s="243" t="s">
        <v>61</v>
      </c>
      <c r="AA1638" s="243" t="s">
        <v>2026</v>
      </c>
      <c r="AB1638" s="243">
        <v>3126208</v>
      </c>
      <c r="AC1638" s="243"/>
      <c r="AD1638" s="243"/>
    </row>
    <row r="1639" spans="26:30" x14ac:dyDescent="0.25">
      <c r="Z1639" s="243" t="s">
        <v>61</v>
      </c>
      <c r="AA1639" s="243" t="s">
        <v>4120</v>
      </c>
      <c r="AB1639" s="243">
        <v>3126307</v>
      </c>
      <c r="AC1639" s="243"/>
      <c r="AD1639" s="243"/>
    </row>
    <row r="1640" spans="26:30" x14ac:dyDescent="0.25">
      <c r="Z1640" s="243" t="s">
        <v>61</v>
      </c>
      <c r="AA1640" s="243" t="s">
        <v>4126</v>
      </c>
      <c r="AB1640" s="243">
        <v>3126406</v>
      </c>
      <c r="AC1640" s="243"/>
      <c r="AD1640" s="243"/>
    </row>
    <row r="1641" spans="26:30" x14ac:dyDescent="0.25">
      <c r="Z1641" s="243" t="s">
        <v>61</v>
      </c>
      <c r="AA1641" s="243" t="s">
        <v>4132</v>
      </c>
      <c r="AB1641" s="243">
        <v>3126505</v>
      </c>
      <c r="AC1641" s="243"/>
      <c r="AD1641" s="243"/>
    </row>
    <row r="1642" spans="26:30" x14ac:dyDescent="0.25">
      <c r="Z1642" s="243" t="s">
        <v>61</v>
      </c>
      <c r="AA1642" s="243" t="s">
        <v>4138</v>
      </c>
      <c r="AB1642" s="243">
        <v>3126604</v>
      </c>
      <c r="AC1642" s="243"/>
      <c r="AD1642" s="243"/>
    </row>
    <row r="1643" spans="26:30" x14ac:dyDescent="0.25">
      <c r="Z1643" s="243" t="s">
        <v>61</v>
      </c>
      <c r="AA1643" s="243" t="s">
        <v>4143</v>
      </c>
      <c r="AB1643" s="243">
        <v>3126703</v>
      </c>
      <c r="AC1643" s="243"/>
      <c r="AD1643" s="243"/>
    </row>
    <row r="1644" spans="26:30" x14ac:dyDescent="0.25">
      <c r="Z1644" s="243" t="s">
        <v>61</v>
      </c>
      <c r="AA1644" s="243" t="s">
        <v>4148</v>
      </c>
      <c r="AB1644" s="243">
        <v>3126752</v>
      </c>
      <c r="AC1644" s="243"/>
      <c r="AD1644" s="243"/>
    </row>
    <row r="1645" spans="26:30" x14ac:dyDescent="0.25">
      <c r="Z1645" s="243" t="s">
        <v>61</v>
      </c>
      <c r="AA1645" s="243" t="s">
        <v>4153</v>
      </c>
      <c r="AB1645" s="243">
        <v>3126802</v>
      </c>
      <c r="AC1645" s="243"/>
      <c r="AD1645" s="243"/>
    </row>
    <row r="1646" spans="26:30" x14ac:dyDescent="0.25">
      <c r="Z1646" s="243" t="s">
        <v>61</v>
      </c>
      <c r="AA1646" s="243" t="s">
        <v>4158</v>
      </c>
      <c r="AB1646" s="243">
        <v>3126901</v>
      </c>
      <c r="AC1646" s="243"/>
      <c r="AD1646" s="243"/>
    </row>
    <row r="1647" spans="26:30" x14ac:dyDescent="0.25">
      <c r="Z1647" s="243" t="s">
        <v>61</v>
      </c>
      <c r="AA1647" s="243" t="s">
        <v>4163</v>
      </c>
      <c r="AB1647" s="243">
        <v>3126950</v>
      </c>
      <c r="AC1647" s="243"/>
      <c r="AD1647" s="243"/>
    </row>
    <row r="1648" spans="26:30" x14ac:dyDescent="0.25">
      <c r="Z1648" s="243" t="s">
        <v>61</v>
      </c>
      <c r="AA1648" s="243" t="s">
        <v>4168</v>
      </c>
      <c r="AB1648" s="243">
        <v>3127008</v>
      </c>
      <c r="AC1648" s="243"/>
      <c r="AD1648" s="243"/>
    </row>
    <row r="1649" spans="26:30" x14ac:dyDescent="0.25">
      <c r="Z1649" s="243" t="s">
        <v>61</v>
      </c>
      <c r="AA1649" s="243" t="s">
        <v>4173</v>
      </c>
      <c r="AB1649" s="243">
        <v>3127057</v>
      </c>
      <c r="AC1649" s="243"/>
      <c r="AD1649" s="243"/>
    </row>
    <row r="1650" spans="26:30" x14ac:dyDescent="0.25">
      <c r="Z1650" s="243" t="s">
        <v>61</v>
      </c>
      <c r="AA1650" s="243" t="s">
        <v>4178</v>
      </c>
      <c r="AB1650" s="243">
        <v>3127073</v>
      </c>
      <c r="AC1650" s="243"/>
      <c r="AD1650" s="243"/>
    </row>
    <row r="1651" spans="26:30" x14ac:dyDescent="0.25">
      <c r="Z1651" s="243" t="s">
        <v>61</v>
      </c>
      <c r="AA1651" s="243" t="s">
        <v>4183</v>
      </c>
      <c r="AB1651" s="243">
        <v>3127107</v>
      </c>
      <c r="AC1651" s="243"/>
      <c r="AD1651" s="243"/>
    </row>
    <row r="1652" spans="26:30" x14ac:dyDescent="0.25">
      <c r="Z1652" s="243" t="s">
        <v>61</v>
      </c>
      <c r="AA1652" s="243" t="s">
        <v>4188</v>
      </c>
      <c r="AB1652" s="243">
        <v>3127206</v>
      </c>
      <c r="AC1652" s="243"/>
      <c r="AD1652" s="243"/>
    </row>
    <row r="1653" spans="26:30" x14ac:dyDescent="0.25">
      <c r="Z1653" s="243" t="s">
        <v>61</v>
      </c>
      <c r="AA1653" s="243" t="s">
        <v>4192</v>
      </c>
      <c r="AB1653" s="243">
        <v>3127305</v>
      </c>
      <c r="AC1653" s="243"/>
      <c r="AD1653" s="243"/>
    </row>
    <row r="1654" spans="26:30" x14ac:dyDescent="0.25">
      <c r="Z1654" s="243" t="s">
        <v>61</v>
      </c>
      <c r="AA1654" s="243" t="s">
        <v>4197</v>
      </c>
      <c r="AB1654" s="243">
        <v>3127339</v>
      </c>
      <c r="AC1654" s="243"/>
      <c r="AD1654" s="243"/>
    </row>
    <row r="1655" spans="26:30" x14ac:dyDescent="0.25">
      <c r="Z1655" s="243" t="s">
        <v>61</v>
      </c>
      <c r="AA1655" s="243" t="s">
        <v>4202</v>
      </c>
      <c r="AB1655" s="243">
        <v>3127354</v>
      </c>
      <c r="AC1655" s="243"/>
      <c r="AD1655" s="243"/>
    </row>
    <row r="1656" spans="26:30" x14ac:dyDescent="0.25">
      <c r="Z1656" s="243" t="s">
        <v>61</v>
      </c>
      <c r="AA1656" s="243" t="s">
        <v>4207</v>
      </c>
      <c r="AB1656" s="243">
        <v>3127370</v>
      </c>
      <c r="AC1656" s="243"/>
      <c r="AD1656" s="243"/>
    </row>
    <row r="1657" spans="26:30" x14ac:dyDescent="0.25">
      <c r="Z1657" s="243" t="s">
        <v>61</v>
      </c>
      <c r="AA1657" s="243" t="s">
        <v>4212</v>
      </c>
      <c r="AB1657" s="243">
        <v>3127388</v>
      </c>
      <c r="AC1657" s="243"/>
      <c r="AD1657" s="243"/>
    </row>
    <row r="1658" spans="26:30" x14ac:dyDescent="0.25">
      <c r="Z1658" s="243" t="s">
        <v>61</v>
      </c>
      <c r="AA1658" s="243" t="s">
        <v>4217</v>
      </c>
      <c r="AB1658" s="243">
        <v>3127404</v>
      </c>
      <c r="AC1658" s="243"/>
      <c r="AD1658" s="243"/>
    </row>
    <row r="1659" spans="26:30" x14ac:dyDescent="0.25">
      <c r="Z1659" s="243" t="s">
        <v>61</v>
      </c>
      <c r="AA1659" s="243" t="s">
        <v>4221</v>
      </c>
      <c r="AB1659" s="243">
        <v>3127503</v>
      </c>
      <c r="AC1659" s="243"/>
      <c r="AD1659" s="243"/>
    </row>
    <row r="1660" spans="26:30" x14ac:dyDescent="0.25">
      <c r="Z1660" s="243" t="s">
        <v>61</v>
      </c>
      <c r="AA1660" s="243" t="s">
        <v>4225</v>
      </c>
      <c r="AB1660" s="243">
        <v>3127602</v>
      </c>
      <c r="AC1660" s="243"/>
      <c r="AD1660" s="243"/>
    </row>
    <row r="1661" spans="26:30" x14ac:dyDescent="0.25">
      <c r="Z1661" s="243" t="s">
        <v>61</v>
      </c>
      <c r="AA1661" s="243" t="s">
        <v>4230</v>
      </c>
      <c r="AB1661" s="243">
        <v>3127701</v>
      </c>
      <c r="AC1661" s="243"/>
      <c r="AD1661" s="243"/>
    </row>
    <row r="1662" spans="26:30" x14ac:dyDescent="0.25">
      <c r="Z1662" s="243" t="s">
        <v>61</v>
      </c>
      <c r="AA1662" s="243" t="s">
        <v>4235</v>
      </c>
      <c r="AB1662" s="243">
        <v>3127800</v>
      </c>
      <c r="AC1662" s="243"/>
      <c r="AD1662" s="243"/>
    </row>
    <row r="1663" spans="26:30" x14ac:dyDescent="0.25">
      <c r="Z1663" s="243" t="s">
        <v>61</v>
      </c>
      <c r="AA1663" s="243" t="s">
        <v>4239</v>
      </c>
      <c r="AB1663" s="243">
        <v>3127909</v>
      </c>
      <c r="AC1663" s="243"/>
      <c r="AD1663" s="243"/>
    </row>
    <row r="1664" spans="26:30" x14ac:dyDescent="0.25">
      <c r="Z1664" s="243" t="s">
        <v>61</v>
      </c>
      <c r="AA1664" s="243" t="s">
        <v>4244</v>
      </c>
      <c r="AB1664" s="243">
        <v>3128006</v>
      </c>
      <c r="AC1664" s="243"/>
      <c r="AD1664" s="243"/>
    </row>
    <row r="1665" spans="26:30" x14ac:dyDescent="0.25">
      <c r="Z1665" s="243" t="s">
        <v>61</v>
      </c>
      <c r="AA1665" s="243" t="s">
        <v>4249</v>
      </c>
      <c r="AB1665" s="243">
        <v>3128105</v>
      </c>
      <c r="AC1665" s="243"/>
      <c r="AD1665" s="243"/>
    </row>
    <row r="1666" spans="26:30" x14ac:dyDescent="0.25">
      <c r="Z1666" s="243" t="s">
        <v>61</v>
      </c>
      <c r="AA1666" s="243" t="s">
        <v>2250</v>
      </c>
      <c r="AB1666" s="243">
        <v>3128204</v>
      </c>
      <c r="AC1666" s="243"/>
      <c r="AD1666" s="243"/>
    </row>
    <row r="1667" spans="26:30" x14ac:dyDescent="0.25">
      <c r="Z1667" s="243" t="s">
        <v>61</v>
      </c>
      <c r="AA1667" s="243" t="s">
        <v>4258</v>
      </c>
      <c r="AB1667" s="243">
        <v>3128253</v>
      </c>
      <c r="AC1667" s="243"/>
      <c r="AD1667" s="243"/>
    </row>
    <row r="1668" spans="26:30" x14ac:dyDescent="0.25">
      <c r="Z1668" s="243" t="s">
        <v>61</v>
      </c>
      <c r="AA1668" s="243" t="s">
        <v>4262</v>
      </c>
      <c r="AB1668" s="243">
        <v>3128303</v>
      </c>
      <c r="AC1668" s="243"/>
      <c r="AD1668" s="243"/>
    </row>
    <row r="1669" spans="26:30" x14ac:dyDescent="0.25">
      <c r="Z1669" s="243" t="s">
        <v>61</v>
      </c>
      <c r="AA1669" s="243" t="s">
        <v>4267</v>
      </c>
      <c r="AB1669" s="243">
        <v>3128402</v>
      </c>
      <c r="AC1669" s="243"/>
      <c r="AD1669" s="243"/>
    </row>
    <row r="1670" spans="26:30" x14ac:dyDescent="0.25">
      <c r="Z1670" s="243" t="s">
        <v>61</v>
      </c>
      <c r="AA1670" s="243" t="s">
        <v>4272</v>
      </c>
      <c r="AB1670" s="243">
        <v>3128501</v>
      </c>
      <c r="AC1670" s="243"/>
      <c r="AD1670" s="243"/>
    </row>
    <row r="1671" spans="26:30" x14ac:dyDescent="0.25">
      <c r="Z1671" s="243" t="s">
        <v>61</v>
      </c>
      <c r="AA1671" s="243" t="s">
        <v>4276</v>
      </c>
      <c r="AB1671" s="243">
        <v>3128600</v>
      </c>
      <c r="AC1671" s="243"/>
      <c r="AD1671" s="243"/>
    </row>
    <row r="1672" spans="26:30" x14ac:dyDescent="0.25">
      <c r="Z1672" s="243" t="s">
        <v>61</v>
      </c>
      <c r="AA1672" s="243" t="s">
        <v>4280</v>
      </c>
      <c r="AB1672" s="243">
        <v>3128709</v>
      </c>
      <c r="AC1672" s="243"/>
      <c r="AD1672" s="243"/>
    </row>
    <row r="1673" spans="26:30" x14ac:dyDescent="0.25">
      <c r="Z1673" s="243" t="s">
        <v>61</v>
      </c>
      <c r="AA1673" s="243" t="s">
        <v>4284</v>
      </c>
      <c r="AB1673" s="243">
        <v>3128808</v>
      </c>
      <c r="AC1673" s="243"/>
      <c r="AD1673" s="243"/>
    </row>
    <row r="1674" spans="26:30" x14ac:dyDescent="0.25">
      <c r="Z1674" s="243" t="s">
        <v>61</v>
      </c>
      <c r="AA1674" s="243" t="s">
        <v>4289</v>
      </c>
      <c r="AB1674" s="243">
        <v>3128907</v>
      </c>
      <c r="AC1674" s="243"/>
      <c r="AD1674" s="243"/>
    </row>
    <row r="1675" spans="26:30" x14ac:dyDescent="0.25">
      <c r="Z1675" s="243" t="s">
        <v>61</v>
      </c>
      <c r="AA1675" s="243" t="s">
        <v>4294</v>
      </c>
      <c r="AB1675" s="243">
        <v>3129004</v>
      </c>
      <c r="AC1675" s="243"/>
      <c r="AD1675" s="243"/>
    </row>
    <row r="1676" spans="26:30" x14ac:dyDescent="0.25">
      <c r="Z1676" s="243" t="s">
        <v>61</v>
      </c>
      <c r="AA1676" s="243" t="s">
        <v>4299</v>
      </c>
      <c r="AB1676" s="243">
        <v>3129103</v>
      </c>
      <c r="AC1676" s="243"/>
      <c r="AD1676" s="243"/>
    </row>
    <row r="1677" spans="26:30" x14ac:dyDescent="0.25">
      <c r="Z1677" s="243" t="s">
        <v>61</v>
      </c>
      <c r="AA1677" s="243" t="s">
        <v>4304</v>
      </c>
      <c r="AB1677" s="243">
        <v>3129202</v>
      </c>
      <c r="AC1677" s="243"/>
      <c r="AD1677" s="243"/>
    </row>
    <row r="1678" spans="26:30" x14ac:dyDescent="0.25">
      <c r="Z1678" s="243" t="s">
        <v>61</v>
      </c>
      <c r="AA1678" s="243" t="s">
        <v>4309</v>
      </c>
      <c r="AB1678" s="243">
        <v>3129301</v>
      </c>
      <c r="AC1678" s="243"/>
      <c r="AD1678" s="243"/>
    </row>
    <row r="1679" spans="26:30" x14ac:dyDescent="0.25">
      <c r="Z1679" s="243" t="s">
        <v>61</v>
      </c>
      <c r="AA1679" s="243" t="s">
        <v>4314</v>
      </c>
      <c r="AB1679" s="243">
        <v>3129400</v>
      </c>
      <c r="AC1679" s="243"/>
      <c r="AD1679" s="243"/>
    </row>
    <row r="1680" spans="26:30" x14ac:dyDescent="0.25">
      <c r="Z1680" s="243" t="s">
        <v>61</v>
      </c>
      <c r="AA1680" s="243" t="s">
        <v>4318</v>
      </c>
      <c r="AB1680" s="243">
        <v>3129509</v>
      </c>
      <c r="AC1680" s="243"/>
      <c r="AD1680" s="243"/>
    </row>
    <row r="1681" spans="26:30" x14ac:dyDescent="0.25">
      <c r="Z1681" s="243" t="s">
        <v>61</v>
      </c>
      <c r="AA1681" s="243" t="s">
        <v>4323</v>
      </c>
      <c r="AB1681" s="243">
        <v>3129608</v>
      </c>
      <c r="AC1681" s="243"/>
      <c r="AD1681" s="243"/>
    </row>
    <row r="1682" spans="26:30" x14ac:dyDescent="0.25">
      <c r="Z1682" s="243" t="s">
        <v>61</v>
      </c>
      <c r="AA1682" s="243" t="s">
        <v>4328</v>
      </c>
      <c r="AB1682" s="243">
        <v>3129657</v>
      </c>
      <c r="AC1682" s="243"/>
      <c r="AD1682" s="243"/>
    </row>
    <row r="1683" spans="26:30" x14ac:dyDescent="0.25">
      <c r="Z1683" s="243" t="s">
        <v>61</v>
      </c>
      <c r="AA1683" s="243" t="s">
        <v>4333</v>
      </c>
      <c r="AB1683" s="243">
        <v>3129707</v>
      </c>
      <c r="AC1683" s="243"/>
      <c r="AD1683" s="243"/>
    </row>
    <row r="1684" spans="26:30" x14ac:dyDescent="0.25">
      <c r="Z1684" s="243" t="s">
        <v>61</v>
      </c>
      <c r="AA1684" s="243" t="s">
        <v>4338</v>
      </c>
      <c r="AB1684" s="243">
        <v>3129806</v>
      </c>
      <c r="AC1684" s="243"/>
      <c r="AD1684" s="243"/>
    </row>
    <row r="1685" spans="26:30" x14ac:dyDescent="0.25">
      <c r="Z1685" s="243" t="s">
        <v>61</v>
      </c>
      <c r="AA1685" s="243" t="s">
        <v>4343</v>
      </c>
      <c r="AB1685" s="243">
        <v>3129905</v>
      </c>
      <c r="AC1685" s="243"/>
      <c r="AD1685" s="243"/>
    </row>
    <row r="1686" spans="26:30" x14ac:dyDescent="0.25">
      <c r="Z1686" s="243" t="s">
        <v>61</v>
      </c>
      <c r="AA1686" s="243" t="s">
        <v>4348</v>
      </c>
      <c r="AB1686" s="243">
        <v>3130002</v>
      </c>
      <c r="AC1686" s="243"/>
      <c r="AD1686" s="243"/>
    </row>
    <row r="1687" spans="26:30" x14ac:dyDescent="0.25">
      <c r="Z1687" s="243" t="s">
        <v>61</v>
      </c>
      <c r="AA1687" s="243" t="s">
        <v>4352</v>
      </c>
      <c r="AB1687" s="243">
        <v>3130051</v>
      </c>
      <c r="AC1687" s="243"/>
      <c r="AD1687" s="243"/>
    </row>
    <row r="1688" spans="26:30" x14ac:dyDescent="0.25">
      <c r="Z1688" s="243" t="s">
        <v>61</v>
      </c>
      <c r="AA1688" s="243" t="s">
        <v>4356</v>
      </c>
      <c r="AB1688" s="243">
        <v>3130101</v>
      </c>
      <c r="AC1688" s="243"/>
      <c r="AD1688" s="243"/>
    </row>
    <row r="1689" spans="26:30" x14ac:dyDescent="0.25">
      <c r="Z1689" s="243" t="s">
        <v>61</v>
      </c>
      <c r="AA1689" s="243" t="s">
        <v>4361</v>
      </c>
      <c r="AB1689" s="243">
        <v>3130200</v>
      </c>
      <c r="AC1689" s="243"/>
      <c r="AD1689" s="243"/>
    </row>
    <row r="1690" spans="26:30" x14ac:dyDescent="0.25">
      <c r="Z1690" s="243" t="s">
        <v>61</v>
      </c>
      <c r="AA1690" s="243" t="s">
        <v>4365</v>
      </c>
      <c r="AB1690" s="243">
        <v>3130309</v>
      </c>
      <c r="AC1690" s="243"/>
      <c r="AD1690" s="243"/>
    </row>
    <row r="1691" spans="26:30" x14ac:dyDescent="0.25">
      <c r="Z1691" s="243" t="s">
        <v>61</v>
      </c>
      <c r="AA1691" s="243" t="s">
        <v>4369</v>
      </c>
      <c r="AB1691" s="243">
        <v>3130408</v>
      </c>
      <c r="AC1691" s="243"/>
      <c r="AD1691" s="243"/>
    </row>
    <row r="1692" spans="26:30" x14ac:dyDescent="0.25">
      <c r="Z1692" s="243" t="s">
        <v>61</v>
      </c>
      <c r="AA1692" s="243" t="s">
        <v>4374</v>
      </c>
      <c r="AB1692" s="243">
        <v>3130507</v>
      </c>
      <c r="AC1692" s="243"/>
      <c r="AD1692" s="243"/>
    </row>
    <row r="1693" spans="26:30" x14ac:dyDescent="0.25">
      <c r="Z1693" s="243" t="s">
        <v>61</v>
      </c>
      <c r="AA1693" s="243" t="s">
        <v>4378</v>
      </c>
      <c r="AB1693" s="243">
        <v>3130556</v>
      </c>
      <c r="AC1693" s="243"/>
      <c r="AD1693" s="243"/>
    </row>
    <row r="1694" spans="26:30" x14ac:dyDescent="0.25">
      <c r="Z1694" s="243" t="s">
        <v>61</v>
      </c>
      <c r="AA1694" s="243" t="s">
        <v>4383</v>
      </c>
      <c r="AB1694" s="243">
        <v>3130606</v>
      </c>
      <c r="AC1694" s="243"/>
      <c r="AD1694" s="243"/>
    </row>
    <row r="1695" spans="26:30" x14ac:dyDescent="0.25">
      <c r="Z1695" s="243" t="s">
        <v>61</v>
      </c>
      <c r="AA1695" s="243" t="s">
        <v>4388</v>
      </c>
      <c r="AB1695" s="243">
        <v>3130655</v>
      </c>
      <c r="AC1695" s="243"/>
      <c r="AD1695" s="243"/>
    </row>
    <row r="1696" spans="26:30" x14ac:dyDescent="0.25">
      <c r="Z1696" s="243" t="s">
        <v>61</v>
      </c>
      <c r="AA1696" s="243" t="s">
        <v>2943</v>
      </c>
      <c r="AB1696" s="243">
        <v>3130705</v>
      </c>
      <c r="AC1696" s="243"/>
      <c r="AD1696" s="243"/>
    </row>
    <row r="1697" spans="26:30" x14ac:dyDescent="0.25">
      <c r="Z1697" s="243" t="s">
        <v>61</v>
      </c>
      <c r="AA1697" s="243" t="s">
        <v>4397</v>
      </c>
      <c r="AB1697" s="243">
        <v>3130804</v>
      </c>
      <c r="AC1697" s="243"/>
      <c r="AD1697" s="243"/>
    </row>
    <row r="1698" spans="26:30" x14ac:dyDescent="0.25">
      <c r="Z1698" s="243" t="s">
        <v>61</v>
      </c>
      <c r="AA1698" s="243" t="s">
        <v>4402</v>
      </c>
      <c r="AB1698" s="243">
        <v>3130903</v>
      </c>
      <c r="AC1698" s="243"/>
      <c r="AD1698" s="243"/>
    </row>
    <row r="1699" spans="26:30" x14ac:dyDescent="0.25">
      <c r="Z1699" s="243" t="s">
        <v>61</v>
      </c>
      <c r="AA1699" s="243" t="s">
        <v>4406</v>
      </c>
      <c r="AB1699" s="243">
        <v>3131000</v>
      </c>
      <c r="AC1699" s="243"/>
      <c r="AD1699" s="243"/>
    </row>
    <row r="1700" spans="26:30" x14ac:dyDescent="0.25">
      <c r="Z1700" s="243" t="s">
        <v>61</v>
      </c>
      <c r="AA1700" s="243" t="s">
        <v>4411</v>
      </c>
      <c r="AB1700" s="243">
        <v>3131109</v>
      </c>
      <c r="AC1700" s="243"/>
      <c r="AD1700" s="243"/>
    </row>
    <row r="1701" spans="26:30" x14ac:dyDescent="0.25">
      <c r="Z1701" s="243" t="s">
        <v>61</v>
      </c>
      <c r="AA1701" s="243" t="s">
        <v>4416</v>
      </c>
      <c r="AB1701" s="243">
        <v>3131158</v>
      </c>
      <c r="AC1701" s="243"/>
      <c r="AD1701" s="243"/>
    </row>
    <row r="1702" spans="26:30" x14ac:dyDescent="0.25">
      <c r="Z1702" s="243" t="s">
        <v>61</v>
      </c>
      <c r="AA1702" s="243" t="s">
        <v>4421</v>
      </c>
      <c r="AB1702" s="243">
        <v>3131208</v>
      </c>
      <c r="AC1702" s="243"/>
      <c r="AD1702" s="243"/>
    </row>
    <row r="1703" spans="26:30" x14ac:dyDescent="0.25">
      <c r="Z1703" s="243" t="s">
        <v>61</v>
      </c>
      <c r="AA1703" s="243" t="s">
        <v>4425</v>
      </c>
      <c r="AB1703" s="243">
        <v>3131307</v>
      </c>
      <c r="AC1703" s="243"/>
      <c r="AD1703" s="243"/>
    </row>
    <row r="1704" spans="26:30" x14ac:dyDescent="0.25">
      <c r="Z1704" s="243" t="s">
        <v>61</v>
      </c>
      <c r="AA1704" s="243" t="s">
        <v>4430</v>
      </c>
      <c r="AB1704" s="243">
        <v>3131406</v>
      </c>
      <c r="AC1704" s="243"/>
      <c r="AD1704" s="243"/>
    </row>
    <row r="1705" spans="26:30" x14ac:dyDescent="0.25">
      <c r="Z1705" s="243" t="s">
        <v>61</v>
      </c>
      <c r="AA1705" s="243" t="s">
        <v>4435</v>
      </c>
      <c r="AB1705" s="243">
        <v>3131505</v>
      </c>
      <c r="AC1705" s="243"/>
      <c r="AD1705" s="243"/>
    </row>
    <row r="1706" spans="26:30" x14ac:dyDescent="0.25">
      <c r="Z1706" s="243" t="s">
        <v>61</v>
      </c>
      <c r="AA1706" s="243" t="s">
        <v>4440</v>
      </c>
      <c r="AB1706" s="243">
        <v>3131604</v>
      </c>
      <c r="AC1706" s="243"/>
      <c r="AD1706" s="243"/>
    </row>
    <row r="1707" spans="26:30" x14ac:dyDescent="0.25">
      <c r="Z1707" s="243" t="s">
        <v>61</v>
      </c>
      <c r="AA1707" s="243" t="s">
        <v>4444</v>
      </c>
      <c r="AB1707" s="243">
        <v>3131703</v>
      </c>
      <c r="AC1707" s="243"/>
      <c r="AD1707" s="243"/>
    </row>
    <row r="1708" spans="26:30" x14ac:dyDescent="0.25">
      <c r="Z1708" s="243" t="s">
        <v>61</v>
      </c>
      <c r="AA1708" s="243" t="s">
        <v>4449</v>
      </c>
      <c r="AB1708" s="243">
        <v>3131802</v>
      </c>
      <c r="AC1708" s="243"/>
      <c r="AD1708" s="243"/>
    </row>
    <row r="1709" spans="26:30" x14ac:dyDescent="0.25">
      <c r="Z1709" s="243" t="s">
        <v>61</v>
      </c>
      <c r="AA1709" s="243" t="s">
        <v>4454</v>
      </c>
      <c r="AB1709" s="243">
        <v>3131901</v>
      </c>
      <c r="AC1709" s="243"/>
      <c r="AD1709" s="243"/>
    </row>
    <row r="1710" spans="26:30" x14ac:dyDescent="0.25">
      <c r="Z1710" s="243" t="s">
        <v>61</v>
      </c>
      <c r="AA1710" s="243" t="s">
        <v>4459</v>
      </c>
      <c r="AB1710" s="243">
        <v>3132008</v>
      </c>
      <c r="AC1710" s="243"/>
      <c r="AD1710" s="243"/>
    </row>
    <row r="1711" spans="26:30" x14ac:dyDescent="0.25">
      <c r="Z1711" s="243" t="s">
        <v>61</v>
      </c>
      <c r="AA1711" s="243" t="s">
        <v>4464</v>
      </c>
      <c r="AB1711" s="243">
        <v>3132107</v>
      </c>
      <c r="AC1711" s="243"/>
      <c r="AD1711" s="243"/>
    </row>
    <row r="1712" spans="26:30" x14ac:dyDescent="0.25">
      <c r="Z1712" s="243" t="s">
        <v>61</v>
      </c>
      <c r="AA1712" s="243" t="s">
        <v>4469</v>
      </c>
      <c r="AB1712" s="243">
        <v>3132206</v>
      </c>
      <c r="AC1712" s="243"/>
      <c r="AD1712" s="243"/>
    </row>
    <row r="1713" spans="26:30" x14ac:dyDescent="0.25">
      <c r="Z1713" s="243" t="s">
        <v>61</v>
      </c>
      <c r="AA1713" s="243" t="s">
        <v>4473</v>
      </c>
      <c r="AB1713" s="243">
        <v>3132305</v>
      </c>
      <c r="AC1713" s="243"/>
      <c r="AD1713" s="243"/>
    </row>
    <row r="1714" spans="26:30" x14ac:dyDescent="0.25">
      <c r="Z1714" s="243" t="s">
        <v>61</v>
      </c>
      <c r="AA1714" s="243" t="s">
        <v>4478</v>
      </c>
      <c r="AB1714" s="243">
        <v>3132404</v>
      </c>
      <c r="AC1714" s="243"/>
      <c r="AD1714" s="243"/>
    </row>
    <row r="1715" spans="26:30" x14ac:dyDescent="0.25">
      <c r="Z1715" s="243" t="s">
        <v>61</v>
      </c>
      <c r="AA1715" s="243" t="s">
        <v>4483</v>
      </c>
      <c r="AB1715" s="243">
        <v>3132503</v>
      </c>
      <c r="AC1715" s="243"/>
      <c r="AD1715" s="243"/>
    </row>
    <row r="1716" spans="26:30" x14ac:dyDescent="0.25">
      <c r="Z1716" s="243" t="s">
        <v>61</v>
      </c>
      <c r="AA1716" s="243" t="s">
        <v>4488</v>
      </c>
      <c r="AB1716" s="243">
        <v>3132602</v>
      </c>
      <c r="AC1716" s="243"/>
      <c r="AD1716" s="243"/>
    </row>
    <row r="1717" spans="26:30" x14ac:dyDescent="0.25">
      <c r="Z1717" s="243" t="s">
        <v>61</v>
      </c>
      <c r="AA1717" s="243" t="s">
        <v>4493</v>
      </c>
      <c r="AB1717" s="243">
        <v>3132701</v>
      </c>
      <c r="AC1717" s="243"/>
      <c r="AD1717" s="243"/>
    </row>
    <row r="1718" spans="26:30" x14ac:dyDescent="0.25">
      <c r="Z1718" s="243" t="s">
        <v>61</v>
      </c>
      <c r="AA1718" s="243" t="s">
        <v>4498</v>
      </c>
      <c r="AB1718" s="243">
        <v>3132800</v>
      </c>
      <c r="AC1718" s="243"/>
      <c r="AD1718" s="243"/>
    </row>
    <row r="1719" spans="26:30" x14ac:dyDescent="0.25">
      <c r="Z1719" s="243" t="s">
        <v>61</v>
      </c>
      <c r="AA1719" s="243" t="s">
        <v>4503</v>
      </c>
      <c r="AB1719" s="243">
        <v>3132909</v>
      </c>
      <c r="AC1719" s="243"/>
      <c r="AD1719" s="243"/>
    </row>
    <row r="1720" spans="26:30" x14ac:dyDescent="0.25">
      <c r="Z1720" s="243" t="s">
        <v>61</v>
      </c>
      <c r="AA1720" s="243" t="s">
        <v>4508</v>
      </c>
      <c r="AB1720" s="243">
        <v>3133006</v>
      </c>
      <c r="AC1720" s="243"/>
      <c r="AD1720" s="243"/>
    </row>
    <row r="1721" spans="26:30" x14ac:dyDescent="0.25">
      <c r="Z1721" s="243" t="s">
        <v>61</v>
      </c>
      <c r="AA1721" s="243" t="s">
        <v>4512</v>
      </c>
      <c r="AB1721" s="243">
        <v>3133105</v>
      </c>
      <c r="AC1721" s="243"/>
      <c r="AD1721" s="243"/>
    </row>
    <row r="1722" spans="26:30" x14ac:dyDescent="0.25">
      <c r="Z1722" s="243" t="s">
        <v>61</v>
      </c>
      <c r="AA1722" s="243" t="s">
        <v>4517</v>
      </c>
      <c r="AB1722" s="243">
        <v>3133204</v>
      </c>
      <c r="AC1722" s="243"/>
      <c r="AD1722" s="243"/>
    </row>
    <row r="1723" spans="26:30" x14ac:dyDescent="0.25">
      <c r="Z1723" s="243" t="s">
        <v>61</v>
      </c>
      <c r="AA1723" s="243" t="s">
        <v>4522</v>
      </c>
      <c r="AB1723" s="243">
        <v>3133303</v>
      </c>
      <c r="AC1723" s="243"/>
      <c r="AD1723" s="243"/>
    </row>
    <row r="1724" spans="26:30" x14ac:dyDescent="0.25">
      <c r="Z1724" s="243" t="s">
        <v>61</v>
      </c>
      <c r="AA1724" s="243" t="s">
        <v>4527</v>
      </c>
      <c r="AB1724" s="243">
        <v>3133402</v>
      </c>
      <c r="AC1724" s="243"/>
      <c r="AD1724" s="243"/>
    </row>
    <row r="1725" spans="26:30" x14ac:dyDescent="0.25">
      <c r="Z1725" s="243" t="s">
        <v>61</v>
      </c>
      <c r="AA1725" s="243" t="s">
        <v>4532</v>
      </c>
      <c r="AB1725" s="243">
        <v>3133501</v>
      </c>
      <c r="AC1725" s="243"/>
      <c r="AD1725" s="243"/>
    </row>
    <row r="1726" spans="26:30" x14ac:dyDescent="0.25">
      <c r="Z1726" s="243" t="s">
        <v>61</v>
      </c>
      <c r="AA1726" s="243" t="s">
        <v>3931</v>
      </c>
      <c r="AB1726" s="243">
        <v>3133600</v>
      </c>
      <c r="AC1726" s="243"/>
      <c r="AD1726" s="243"/>
    </row>
    <row r="1727" spans="26:30" x14ac:dyDescent="0.25">
      <c r="Z1727" s="243" t="s">
        <v>61</v>
      </c>
      <c r="AA1727" s="243" t="s">
        <v>4541</v>
      </c>
      <c r="AB1727" s="243">
        <v>3133709</v>
      </c>
      <c r="AC1727" s="243"/>
      <c r="AD1727" s="243"/>
    </row>
    <row r="1728" spans="26:30" x14ac:dyDescent="0.25">
      <c r="Z1728" s="243" t="s">
        <v>61</v>
      </c>
      <c r="AA1728" s="243" t="s">
        <v>4545</v>
      </c>
      <c r="AB1728" s="243">
        <v>3133758</v>
      </c>
      <c r="AC1728" s="243"/>
      <c r="AD1728" s="243"/>
    </row>
    <row r="1729" spans="26:30" x14ac:dyDescent="0.25">
      <c r="Z1729" s="243" t="s">
        <v>61</v>
      </c>
      <c r="AA1729" s="243" t="s">
        <v>4550</v>
      </c>
      <c r="AB1729" s="243">
        <v>3133808</v>
      </c>
      <c r="AC1729" s="243"/>
      <c r="AD1729" s="243"/>
    </row>
    <row r="1730" spans="26:30" x14ac:dyDescent="0.25">
      <c r="Z1730" s="243" t="s">
        <v>61</v>
      </c>
      <c r="AA1730" s="243" t="s">
        <v>4555</v>
      </c>
      <c r="AB1730" s="243">
        <v>3133907</v>
      </c>
      <c r="AC1730" s="243"/>
      <c r="AD1730" s="243"/>
    </row>
    <row r="1731" spans="26:30" x14ac:dyDescent="0.25">
      <c r="Z1731" s="243" t="s">
        <v>61</v>
      </c>
      <c r="AA1731" s="243" t="s">
        <v>4560</v>
      </c>
      <c r="AB1731" s="243">
        <v>3134004</v>
      </c>
      <c r="AC1731" s="243"/>
      <c r="AD1731" s="243"/>
    </row>
    <row r="1732" spans="26:30" x14ac:dyDescent="0.25">
      <c r="Z1732" s="243" t="s">
        <v>61</v>
      </c>
      <c r="AA1732" s="243" t="s">
        <v>4564</v>
      </c>
      <c r="AB1732" s="243">
        <v>3134103</v>
      </c>
      <c r="AC1732" s="243"/>
      <c r="AD1732" s="243"/>
    </row>
    <row r="1733" spans="26:30" x14ac:dyDescent="0.25">
      <c r="Z1733" s="243" t="s">
        <v>61</v>
      </c>
      <c r="AA1733" s="243" t="s">
        <v>4568</v>
      </c>
      <c r="AB1733" s="243">
        <v>3134202</v>
      </c>
      <c r="AC1733" s="243"/>
      <c r="AD1733" s="243"/>
    </row>
    <row r="1734" spans="26:30" x14ac:dyDescent="0.25">
      <c r="Z1734" s="243" t="s">
        <v>61</v>
      </c>
      <c r="AA1734" s="243" t="s">
        <v>4572</v>
      </c>
      <c r="AB1734" s="243">
        <v>3134301</v>
      </c>
      <c r="AC1734" s="243"/>
      <c r="AD1734" s="243"/>
    </row>
    <row r="1735" spans="26:30" x14ac:dyDescent="0.25">
      <c r="Z1735" s="243" t="s">
        <v>61</v>
      </c>
      <c r="AA1735" s="243" t="s">
        <v>4577</v>
      </c>
      <c r="AB1735" s="243">
        <v>3134400</v>
      </c>
      <c r="AC1735" s="243"/>
      <c r="AD1735" s="243"/>
    </row>
    <row r="1736" spans="26:30" x14ac:dyDescent="0.25">
      <c r="Z1736" s="243" t="s">
        <v>61</v>
      </c>
      <c r="AA1736" s="243" t="s">
        <v>4582</v>
      </c>
      <c r="AB1736" s="243">
        <v>3134509</v>
      </c>
      <c r="AC1736" s="243"/>
      <c r="AD1736" s="243"/>
    </row>
    <row r="1737" spans="26:30" x14ac:dyDescent="0.25">
      <c r="Z1737" s="243" t="s">
        <v>61</v>
      </c>
      <c r="AA1737" s="243" t="s">
        <v>4587</v>
      </c>
      <c r="AB1737" s="243">
        <v>3134608</v>
      </c>
      <c r="AC1737" s="243"/>
      <c r="AD1737" s="243"/>
    </row>
    <row r="1738" spans="26:30" x14ac:dyDescent="0.25">
      <c r="Z1738" s="243" t="s">
        <v>61</v>
      </c>
      <c r="AA1738" s="243" t="s">
        <v>4591</v>
      </c>
      <c r="AB1738" s="243">
        <v>3134707</v>
      </c>
      <c r="AC1738" s="243"/>
      <c r="AD1738" s="243"/>
    </row>
    <row r="1739" spans="26:30" x14ac:dyDescent="0.25">
      <c r="Z1739" s="243" t="s">
        <v>61</v>
      </c>
      <c r="AA1739" s="243" t="s">
        <v>4596</v>
      </c>
      <c r="AB1739" s="243">
        <v>3134806</v>
      </c>
      <c r="AC1739" s="243"/>
      <c r="AD1739" s="243"/>
    </row>
    <row r="1740" spans="26:30" x14ac:dyDescent="0.25">
      <c r="Z1740" s="243" t="s">
        <v>61</v>
      </c>
      <c r="AA1740" s="243" t="s">
        <v>3685</v>
      </c>
      <c r="AB1740" s="243">
        <v>3134905</v>
      </c>
      <c r="AC1740" s="243"/>
      <c r="AD1740" s="243"/>
    </row>
    <row r="1741" spans="26:30" x14ac:dyDescent="0.25">
      <c r="Z1741" s="243" t="s">
        <v>61</v>
      </c>
      <c r="AA1741" s="243" t="s">
        <v>4604</v>
      </c>
      <c r="AB1741" s="243">
        <v>3135001</v>
      </c>
      <c r="AC1741" s="243"/>
      <c r="AD1741" s="243"/>
    </row>
    <row r="1742" spans="26:30" x14ac:dyDescent="0.25">
      <c r="Z1742" s="243" t="s">
        <v>61</v>
      </c>
      <c r="AA1742" s="243" t="s">
        <v>4609</v>
      </c>
      <c r="AB1742" s="243">
        <v>3135050</v>
      </c>
      <c r="AC1742" s="243"/>
      <c r="AD1742" s="243"/>
    </row>
    <row r="1743" spans="26:30" x14ac:dyDescent="0.25">
      <c r="Z1743" s="243" t="s">
        <v>61</v>
      </c>
      <c r="AA1743" s="243" t="s">
        <v>4614</v>
      </c>
      <c r="AB1743" s="243">
        <v>3135076</v>
      </c>
      <c r="AC1743" s="243"/>
      <c r="AD1743" s="243"/>
    </row>
    <row r="1744" spans="26:30" x14ac:dyDescent="0.25">
      <c r="Z1744" s="243" t="s">
        <v>61</v>
      </c>
      <c r="AA1744" s="243" t="s">
        <v>4618</v>
      </c>
      <c r="AB1744" s="243">
        <v>3135100</v>
      </c>
      <c r="AC1744" s="243"/>
      <c r="AD1744" s="243"/>
    </row>
    <row r="1745" spans="26:30" x14ac:dyDescent="0.25">
      <c r="Z1745" s="243" t="s">
        <v>61</v>
      </c>
      <c r="AA1745" s="243" t="s">
        <v>4623</v>
      </c>
      <c r="AB1745" s="243">
        <v>3135209</v>
      </c>
      <c r="AC1745" s="243"/>
      <c r="AD1745" s="243"/>
    </row>
    <row r="1746" spans="26:30" x14ac:dyDescent="0.25">
      <c r="Z1746" s="243" t="s">
        <v>61</v>
      </c>
      <c r="AA1746" s="243" t="s">
        <v>4628</v>
      </c>
      <c r="AB1746" s="243">
        <v>3135308</v>
      </c>
      <c r="AC1746" s="243"/>
      <c r="AD1746" s="243"/>
    </row>
    <row r="1747" spans="26:30" x14ac:dyDescent="0.25">
      <c r="Z1747" s="243" t="s">
        <v>61</v>
      </c>
      <c r="AA1747" s="243" t="s">
        <v>4631</v>
      </c>
      <c r="AB1747" s="243">
        <v>3135357</v>
      </c>
      <c r="AC1747" s="243"/>
      <c r="AD1747" s="243"/>
    </row>
    <row r="1748" spans="26:30" x14ac:dyDescent="0.25">
      <c r="Z1748" s="243" t="s">
        <v>61</v>
      </c>
      <c r="AA1748" s="243" t="s">
        <v>4635</v>
      </c>
      <c r="AB1748" s="243">
        <v>3135407</v>
      </c>
      <c r="AC1748" s="243"/>
      <c r="AD1748" s="243"/>
    </row>
    <row r="1749" spans="26:30" x14ac:dyDescent="0.25">
      <c r="Z1749" s="243" t="s">
        <v>61</v>
      </c>
      <c r="AA1749" s="243" t="s">
        <v>4639</v>
      </c>
      <c r="AB1749" s="243">
        <v>3135456</v>
      </c>
      <c r="AC1749" s="243"/>
      <c r="AD1749" s="243"/>
    </row>
    <row r="1750" spans="26:30" x14ac:dyDescent="0.25">
      <c r="Z1750" s="243" t="s">
        <v>61</v>
      </c>
      <c r="AA1750" s="243" t="s">
        <v>4642</v>
      </c>
      <c r="AB1750" s="243">
        <v>3135506</v>
      </c>
      <c r="AC1750" s="243"/>
      <c r="AD1750" s="243"/>
    </row>
    <row r="1751" spans="26:30" x14ac:dyDescent="0.25">
      <c r="Z1751" s="243" t="s">
        <v>61</v>
      </c>
      <c r="AA1751" s="243" t="s">
        <v>4644</v>
      </c>
      <c r="AB1751" s="243">
        <v>3135605</v>
      </c>
      <c r="AC1751" s="243"/>
      <c r="AD1751" s="243"/>
    </row>
    <row r="1752" spans="26:30" x14ac:dyDescent="0.25">
      <c r="Z1752" s="243" t="s">
        <v>61</v>
      </c>
      <c r="AA1752" s="243" t="s">
        <v>4648</v>
      </c>
      <c r="AB1752" s="243">
        <v>3135704</v>
      </c>
      <c r="AC1752" s="243"/>
      <c r="AD1752" s="243"/>
    </row>
    <row r="1753" spans="26:30" x14ac:dyDescent="0.25">
      <c r="Z1753" s="243" t="s">
        <v>61</v>
      </c>
      <c r="AA1753" s="243" t="s">
        <v>4652</v>
      </c>
      <c r="AB1753" s="243">
        <v>3135803</v>
      </c>
      <c r="AC1753" s="243"/>
      <c r="AD1753" s="243"/>
    </row>
    <row r="1754" spans="26:30" x14ac:dyDescent="0.25">
      <c r="Z1754" s="243" t="s">
        <v>61</v>
      </c>
      <c r="AA1754" s="243" t="s">
        <v>4656</v>
      </c>
      <c r="AB1754" s="243">
        <v>3135902</v>
      </c>
      <c r="AC1754" s="243"/>
      <c r="AD1754" s="243"/>
    </row>
    <row r="1755" spans="26:30" x14ac:dyDescent="0.25">
      <c r="Z1755" s="243" t="s">
        <v>61</v>
      </c>
      <c r="AA1755" s="243" t="s">
        <v>4660</v>
      </c>
      <c r="AB1755" s="243">
        <v>3136009</v>
      </c>
      <c r="AC1755" s="243"/>
      <c r="AD1755" s="243"/>
    </row>
    <row r="1756" spans="26:30" x14ac:dyDescent="0.25">
      <c r="Z1756" s="243" t="s">
        <v>61</v>
      </c>
      <c r="AA1756" s="243" t="s">
        <v>4664</v>
      </c>
      <c r="AB1756" s="243">
        <v>3136108</v>
      </c>
      <c r="AC1756" s="243"/>
      <c r="AD1756" s="243"/>
    </row>
    <row r="1757" spans="26:30" x14ac:dyDescent="0.25">
      <c r="Z1757" s="243" t="s">
        <v>61</v>
      </c>
      <c r="AA1757" s="243" t="s">
        <v>4667</v>
      </c>
      <c r="AB1757" s="243">
        <v>3136207</v>
      </c>
      <c r="AC1757" s="243"/>
      <c r="AD1757" s="243"/>
    </row>
    <row r="1758" spans="26:30" x14ac:dyDescent="0.25">
      <c r="Z1758" s="243" t="s">
        <v>61</v>
      </c>
      <c r="AA1758" s="243" t="s">
        <v>4671</v>
      </c>
      <c r="AB1758" s="243">
        <v>3136306</v>
      </c>
      <c r="AC1758" s="243"/>
      <c r="AD1758" s="243"/>
    </row>
    <row r="1759" spans="26:30" x14ac:dyDescent="0.25">
      <c r="Z1759" s="243" t="s">
        <v>61</v>
      </c>
      <c r="AA1759" s="243" t="s">
        <v>4675</v>
      </c>
      <c r="AB1759" s="243">
        <v>3136405</v>
      </c>
      <c r="AC1759" s="243"/>
      <c r="AD1759" s="243"/>
    </row>
    <row r="1760" spans="26:30" x14ac:dyDescent="0.25">
      <c r="Z1760" s="243" t="s">
        <v>61</v>
      </c>
      <c r="AA1760" s="243" t="s">
        <v>4679</v>
      </c>
      <c r="AB1760" s="243">
        <v>3136504</v>
      </c>
      <c r="AC1760" s="243"/>
      <c r="AD1760" s="243"/>
    </row>
    <row r="1761" spans="26:30" x14ac:dyDescent="0.25">
      <c r="Z1761" s="243" t="s">
        <v>61</v>
      </c>
      <c r="AA1761" s="243" t="s">
        <v>4683</v>
      </c>
      <c r="AB1761" s="243">
        <v>3136520</v>
      </c>
      <c r="AC1761" s="243"/>
      <c r="AD1761" s="243"/>
    </row>
    <row r="1762" spans="26:30" x14ac:dyDescent="0.25">
      <c r="Z1762" s="243" t="s">
        <v>61</v>
      </c>
      <c r="AA1762" s="243" t="s">
        <v>4687</v>
      </c>
      <c r="AB1762" s="243">
        <v>3136553</v>
      </c>
      <c r="AC1762" s="243"/>
      <c r="AD1762" s="243"/>
    </row>
    <row r="1763" spans="26:30" x14ac:dyDescent="0.25">
      <c r="Z1763" s="243" t="s">
        <v>61</v>
      </c>
      <c r="AA1763" s="243" t="s">
        <v>4691</v>
      </c>
      <c r="AB1763" s="243">
        <v>3136579</v>
      </c>
      <c r="AC1763" s="243"/>
      <c r="AD1763" s="243"/>
    </row>
    <row r="1764" spans="26:30" x14ac:dyDescent="0.25">
      <c r="Z1764" s="243" t="s">
        <v>61</v>
      </c>
      <c r="AA1764" s="243" t="s">
        <v>4694</v>
      </c>
      <c r="AB1764" s="243">
        <v>3136652</v>
      </c>
      <c r="AC1764" s="243"/>
      <c r="AD1764" s="243"/>
    </row>
    <row r="1765" spans="26:30" x14ac:dyDescent="0.25">
      <c r="Z1765" s="243" t="s">
        <v>61</v>
      </c>
      <c r="AA1765" s="243" t="s">
        <v>4697</v>
      </c>
      <c r="AB1765" s="243">
        <v>3136702</v>
      </c>
      <c r="AC1765" s="243"/>
      <c r="AD1765" s="243"/>
    </row>
    <row r="1766" spans="26:30" x14ac:dyDescent="0.25">
      <c r="Z1766" s="243" t="s">
        <v>61</v>
      </c>
      <c r="AA1766" s="243" t="s">
        <v>4700</v>
      </c>
      <c r="AB1766" s="243">
        <v>3136801</v>
      </c>
      <c r="AC1766" s="243"/>
      <c r="AD1766" s="243"/>
    </row>
    <row r="1767" spans="26:30" x14ac:dyDescent="0.25">
      <c r="Z1767" s="243" t="s">
        <v>61</v>
      </c>
      <c r="AA1767" s="243" t="s">
        <v>4703</v>
      </c>
      <c r="AB1767" s="243">
        <v>3136900</v>
      </c>
      <c r="AC1767" s="243"/>
      <c r="AD1767" s="243"/>
    </row>
    <row r="1768" spans="26:30" x14ac:dyDescent="0.25">
      <c r="Z1768" s="243" t="s">
        <v>61</v>
      </c>
      <c r="AA1768" s="243" t="s">
        <v>4705</v>
      </c>
      <c r="AB1768" s="243">
        <v>3136959</v>
      </c>
      <c r="AC1768" s="243"/>
      <c r="AD1768" s="243"/>
    </row>
    <row r="1769" spans="26:30" x14ac:dyDescent="0.25">
      <c r="Z1769" s="243" t="s">
        <v>61</v>
      </c>
      <c r="AA1769" s="243" t="s">
        <v>4708</v>
      </c>
      <c r="AB1769" s="243">
        <v>3137007</v>
      </c>
      <c r="AC1769" s="243"/>
      <c r="AD1769" s="243"/>
    </row>
    <row r="1770" spans="26:30" x14ac:dyDescent="0.25">
      <c r="Z1770" s="243" t="s">
        <v>61</v>
      </c>
      <c r="AA1770" s="243" t="s">
        <v>4711</v>
      </c>
      <c r="AB1770" s="243">
        <v>3137106</v>
      </c>
      <c r="AC1770" s="243"/>
      <c r="AD1770" s="243"/>
    </row>
    <row r="1771" spans="26:30" x14ac:dyDescent="0.25">
      <c r="Z1771" s="243" t="s">
        <v>61</v>
      </c>
      <c r="AA1771" s="243" t="s">
        <v>4714</v>
      </c>
      <c r="AB1771" s="243">
        <v>3137205</v>
      </c>
      <c r="AC1771" s="243"/>
      <c r="AD1771" s="243"/>
    </row>
    <row r="1772" spans="26:30" x14ac:dyDescent="0.25">
      <c r="Z1772" s="243" t="s">
        <v>61</v>
      </c>
      <c r="AA1772" s="243" t="s">
        <v>4717</v>
      </c>
      <c r="AB1772" s="243">
        <v>3137304</v>
      </c>
      <c r="AC1772" s="243"/>
      <c r="AD1772" s="243"/>
    </row>
    <row r="1773" spans="26:30" x14ac:dyDescent="0.25">
      <c r="Z1773" s="243" t="s">
        <v>61</v>
      </c>
      <c r="AA1773" s="243" t="s">
        <v>4720</v>
      </c>
      <c r="AB1773" s="243">
        <v>3137403</v>
      </c>
      <c r="AC1773" s="243"/>
      <c r="AD1773" s="243"/>
    </row>
    <row r="1774" spans="26:30" x14ac:dyDescent="0.25">
      <c r="Z1774" s="243" t="s">
        <v>61</v>
      </c>
      <c r="AA1774" s="243" t="s">
        <v>4723</v>
      </c>
      <c r="AB1774" s="243">
        <v>3137502</v>
      </c>
      <c r="AC1774" s="243"/>
      <c r="AD1774" s="243"/>
    </row>
    <row r="1775" spans="26:30" x14ac:dyDescent="0.25">
      <c r="Z1775" s="243" t="s">
        <v>61</v>
      </c>
      <c r="AA1775" s="243" t="s">
        <v>2214</v>
      </c>
      <c r="AB1775" s="243">
        <v>3137536</v>
      </c>
      <c r="AC1775" s="243"/>
      <c r="AD1775" s="243"/>
    </row>
    <row r="1776" spans="26:30" x14ac:dyDescent="0.25">
      <c r="Z1776" s="243" t="s">
        <v>61</v>
      </c>
      <c r="AA1776" s="243" t="s">
        <v>2690</v>
      </c>
      <c r="AB1776" s="243">
        <v>3137601</v>
      </c>
      <c r="AC1776" s="243"/>
      <c r="AD1776" s="243"/>
    </row>
    <row r="1777" spans="26:30" x14ac:dyDescent="0.25">
      <c r="Z1777" s="243" t="s">
        <v>61</v>
      </c>
      <c r="AA1777" s="243" t="s">
        <v>4730</v>
      </c>
      <c r="AB1777" s="243">
        <v>3137700</v>
      </c>
      <c r="AC1777" s="243"/>
      <c r="AD1777" s="243"/>
    </row>
    <row r="1778" spans="26:30" x14ac:dyDescent="0.25">
      <c r="Z1778" s="243" t="s">
        <v>61</v>
      </c>
      <c r="AA1778" s="243" t="s">
        <v>4733</v>
      </c>
      <c r="AB1778" s="243">
        <v>3137809</v>
      </c>
      <c r="AC1778" s="243"/>
      <c r="AD1778" s="243"/>
    </row>
    <row r="1779" spans="26:30" x14ac:dyDescent="0.25">
      <c r="Z1779" s="243" t="s">
        <v>61</v>
      </c>
      <c r="AA1779" s="243" t="s">
        <v>4735</v>
      </c>
      <c r="AB1779" s="243">
        <v>3137908</v>
      </c>
      <c r="AC1779" s="243"/>
      <c r="AD1779" s="243"/>
    </row>
    <row r="1780" spans="26:30" x14ac:dyDescent="0.25">
      <c r="Z1780" s="243" t="s">
        <v>61</v>
      </c>
      <c r="AA1780" s="243" t="s">
        <v>3352</v>
      </c>
      <c r="AB1780" s="243">
        <v>3138005</v>
      </c>
      <c r="AC1780" s="243"/>
      <c r="AD1780" s="243"/>
    </row>
    <row r="1781" spans="26:30" x14ac:dyDescent="0.25">
      <c r="Z1781" s="243" t="s">
        <v>61</v>
      </c>
      <c r="AA1781" s="243" t="s">
        <v>4740</v>
      </c>
      <c r="AB1781" s="243">
        <v>3138104</v>
      </c>
      <c r="AC1781" s="243"/>
      <c r="AD1781" s="243"/>
    </row>
    <row r="1782" spans="26:30" x14ac:dyDescent="0.25">
      <c r="Z1782" s="243" t="s">
        <v>61</v>
      </c>
      <c r="AA1782" s="243" t="s">
        <v>4743</v>
      </c>
      <c r="AB1782" s="243">
        <v>3138203</v>
      </c>
      <c r="AC1782" s="243"/>
      <c r="AD1782" s="243"/>
    </row>
    <row r="1783" spans="26:30" x14ac:dyDescent="0.25">
      <c r="Z1783" s="243" t="s">
        <v>61</v>
      </c>
      <c r="AA1783" s="243" t="s">
        <v>4745</v>
      </c>
      <c r="AB1783" s="243">
        <v>3138302</v>
      </c>
      <c r="AC1783" s="243"/>
      <c r="AD1783" s="243"/>
    </row>
    <row r="1784" spans="26:30" x14ac:dyDescent="0.25">
      <c r="Z1784" s="243" t="s">
        <v>61</v>
      </c>
      <c r="AA1784" s="243" t="s">
        <v>4747</v>
      </c>
      <c r="AB1784" s="243">
        <v>3138351</v>
      </c>
      <c r="AC1784" s="243"/>
      <c r="AD1784" s="243"/>
    </row>
    <row r="1785" spans="26:30" x14ac:dyDescent="0.25">
      <c r="Z1785" s="243" t="s">
        <v>61</v>
      </c>
      <c r="AA1785" s="243" t="s">
        <v>4750</v>
      </c>
      <c r="AB1785" s="243">
        <v>3138401</v>
      </c>
      <c r="AC1785" s="243"/>
      <c r="AD1785" s="243"/>
    </row>
    <row r="1786" spans="26:30" x14ac:dyDescent="0.25">
      <c r="Z1786" s="243" t="s">
        <v>61</v>
      </c>
      <c r="AA1786" s="243" t="s">
        <v>4752</v>
      </c>
      <c r="AB1786" s="243">
        <v>3138500</v>
      </c>
      <c r="AC1786" s="243"/>
      <c r="AD1786" s="243"/>
    </row>
    <row r="1787" spans="26:30" x14ac:dyDescent="0.25">
      <c r="Z1787" s="243" t="s">
        <v>61</v>
      </c>
      <c r="AA1787" s="243" t="s">
        <v>4755</v>
      </c>
      <c r="AB1787" s="243">
        <v>3138609</v>
      </c>
      <c r="AC1787" s="243"/>
      <c r="AD1787" s="243"/>
    </row>
    <row r="1788" spans="26:30" x14ac:dyDescent="0.25">
      <c r="Z1788" s="243" t="s">
        <v>61</v>
      </c>
      <c r="AA1788" s="243" t="s">
        <v>4758</v>
      </c>
      <c r="AB1788" s="243">
        <v>3138625</v>
      </c>
      <c r="AC1788" s="243"/>
      <c r="AD1788" s="243"/>
    </row>
    <row r="1789" spans="26:30" x14ac:dyDescent="0.25">
      <c r="Z1789" s="243" t="s">
        <v>61</v>
      </c>
      <c r="AA1789" s="243" t="s">
        <v>4761</v>
      </c>
      <c r="AB1789" s="243">
        <v>3138658</v>
      </c>
      <c r="AC1789" s="243"/>
      <c r="AD1789" s="243"/>
    </row>
    <row r="1790" spans="26:30" x14ac:dyDescent="0.25">
      <c r="Z1790" s="243" t="s">
        <v>61</v>
      </c>
      <c r="AA1790" s="243" t="s">
        <v>4764</v>
      </c>
      <c r="AB1790" s="243">
        <v>3138674</v>
      </c>
      <c r="AC1790" s="243"/>
      <c r="AD1790" s="243"/>
    </row>
    <row r="1791" spans="26:30" x14ac:dyDescent="0.25">
      <c r="Z1791" s="243" t="s">
        <v>61</v>
      </c>
      <c r="AA1791" s="243" t="s">
        <v>4766</v>
      </c>
      <c r="AB1791" s="243">
        <v>3138682</v>
      </c>
      <c r="AC1791" s="243"/>
      <c r="AD1791" s="243"/>
    </row>
    <row r="1792" spans="26:30" x14ac:dyDescent="0.25">
      <c r="Z1792" s="243" t="s">
        <v>61</v>
      </c>
      <c r="AA1792" s="243" t="s">
        <v>4767</v>
      </c>
      <c r="AB1792" s="243">
        <v>3138708</v>
      </c>
      <c r="AC1792" s="243"/>
      <c r="AD1792" s="243"/>
    </row>
    <row r="1793" spans="26:30" x14ac:dyDescent="0.25">
      <c r="Z1793" s="243" t="s">
        <v>61</v>
      </c>
      <c r="AA1793" s="243" t="s">
        <v>4770</v>
      </c>
      <c r="AB1793" s="243">
        <v>3138807</v>
      </c>
      <c r="AC1793" s="243"/>
      <c r="AD1793" s="243"/>
    </row>
    <row r="1794" spans="26:30" x14ac:dyDescent="0.25">
      <c r="Z1794" s="243" t="s">
        <v>61</v>
      </c>
      <c r="AA1794" s="243" t="s">
        <v>4773</v>
      </c>
      <c r="AB1794" s="243">
        <v>3138906</v>
      </c>
      <c r="AC1794" s="243"/>
      <c r="AD1794" s="243"/>
    </row>
    <row r="1795" spans="26:30" x14ac:dyDescent="0.25">
      <c r="Z1795" s="243" t="s">
        <v>61</v>
      </c>
      <c r="AA1795" s="243" t="s">
        <v>4776</v>
      </c>
      <c r="AB1795" s="243">
        <v>3139003</v>
      </c>
      <c r="AC1795" s="243"/>
      <c r="AD1795" s="243"/>
    </row>
    <row r="1796" spans="26:30" x14ac:dyDescent="0.25">
      <c r="Z1796" s="243" t="s">
        <v>61</v>
      </c>
      <c r="AA1796" s="243" t="s">
        <v>4779</v>
      </c>
      <c r="AB1796" s="243">
        <v>3139102</v>
      </c>
      <c r="AC1796" s="243"/>
      <c r="AD1796" s="243"/>
    </row>
    <row r="1797" spans="26:30" x14ac:dyDescent="0.25">
      <c r="Z1797" s="243" t="s">
        <v>61</v>
      </c>
      <c r="AA1797" s="243" t="s">
        <v>4782</v>
      </c>
      <c r="AB1797" s="243">
        <v>3139201</v>
      </c>
      <c r="AC1797" s="243"/>
      <c r="AD1797" s="243"/>
    </row>
    <row r="1798" spans="26:30" x14ac:dyDescent="0.25">
      <c r="Z1798" s="243" t="s">
        <v>61</v>
      </c>
      <c r="AA1798" s="243" t="s">
        <v>4785</v>
      </c>
      <c r="AB1798" s="243">
        <v>3139250</v>
      </c>
      <c r="AC1798" s="243"/>
      <c r="AD1798" s="243"/>
    </row>
    <row r="1799" spans="26:30" x14ac:dyDescent="0.25">
      <c r="Z1799" s="243" t="s">
        <v>61</v>
      </c>
      <c r="AA1799" s="243" t="s">
        <v>4788</v>
      </c>
      <c r="AB1799" s="243">
        <v>3139300</v>
      </c>
      <c r="AC1799" s="243"/>
      <c r="AD1799" s="243"/>
    </row>
    <row r="1800" spans="26:30" x14ac:dyDescent="0.25">
      <c r="Z1800" s="243" t="s">
        <v>61</v>
      </c>
      <c r="AA1800" s="243" t="s">
        <v>4791</v>
      </c>
      <c r="AB1800" s="243">
        <v>3139409</v>
      </c>
      <c r="AC1800" s="243"/>
      <c r="AD1800" s="243"/>
    </row>
    <row r="1801" spans="26:30" x14ac:dyDescent="0.25">
      <c r="Z1801" s="243" t="s">
        <v>61</v>
      </c>
      <c r="AA1801" s="243" t="s">
        <v>4794</v>
      </c>
      <c r="AB1801" s="243">
        <v>3139508</v>
      </c>
      <c r="AC1801" s="243"/>
      <c r="AD1801" s="243"/>
    </row>
    <row r="1802" spans="26:30" x14ac:dyDescent="0.25">
      <c r="Z1802" s="243" t="s">
        <v>61</v>
      </c>
      <c r="AA1802" s="243" t="s">
        <v>4797</v>
      </c>
      <c r="AB1802" s="243">
        <v>3139607</v>
      </c>
      <c r="AC1802" s="243"/>
      <c r="AD1802" s="243"/>
    </row>
    <row r="1803" spans="26:30" x14ac:dyDescent="0.25">
      <c r="Z1803" s="243" t="s">
        <v>61</v>
      </c>
      <c r="AA1803" s="243" t="s">
        <v>4800</v>
      </c>
      <c r="AB1803" s="243">
        <v>3139805</v>
      </c>
      <c r="AC1803" s="243"/>
      <c r="AD1803" s="243"/>
    </row>
    <row r="1804" spans="26:30" x14ac:dyDescent="0.25">
      <c r="Z1804" s="243" t="s">
        <v>61</v>
      </c>
      <c r="AA1804" s="243" t="s">
        <v>4803</v>
      </c>
      <c r="AB1804" s="243">
        <v>3139706</v>
      </c>
      <c r="AC1804" s="243"/>
      <c r="AD1804" s="243"/>
    </row>
    <row r="1805" spans="26:30" x14ac:dyDescent="0.25">
      <c r="Z1805" s="243" t="s">
        <v>61</v>
      </c>
      <c r="AA1805" s="243" t="s">
        <v>4806</v>
      </c>
      <c r="AB1805" s="243">
        <v>3139904</v>
      </c>
      <c r="AC1805" s="243"/>
      <c r="AD1805" s="243"/>
    </row>
    <row r="1806" spans="26:30" x14ac:dyDescent="0.25">
      <c r="Z1806" s="243" t="s">
        <v>61</v>
      </c>
      <c r="AA1806" s="243" t="s">
        <v>4809</v>
      </c>
      <c r="AB1806" s="243">
        <v>3140001</v>
      </c>
      <c r="AC1806" s="243"/>
      <c r="AD1806" s="243"/>
    </row>
    <row r="1807" spans="26:30" x14ac:dyDescent="0.25">
      <c r="Z1807" s="243" t="s">
        <v>61</v>
      </c>
      <c r="AA1807" s="243" t="s">
        <v>4812</v>
      </c>
      <c r="AB1807" s="243">
        <v>3140100</v>
      </c>
      <c r="AC1807" s="243"/>
      <c r="AD1807" s="243"/>
    </row>
    <row r="1808" spans="26:30" x14ac:dyDescent="0.25">
      <c r="Z1808" s="243" t="s">
        <v>61</v>
      </c>
      <c r="AA1808" s="243" t="s">
        <v>4815</v>
      </c>
      <c r="AB1808" s="243">
        <v>3140159</v>
      </c>
      <c r="AC1808" s="243"/>
      <c r="AD1808" s="243"/>
    </row>
    <row r="1809" spans="26:30" x14ac:dyDescent="0.25">
      <c r="Z1809" s="243" t="s">
        <v>61</v>
      </c>
      <c r="AA1809" s="243" t="s">
        <v>4817</v>
      </c>
      <c r="AB1809" s="243">
        <v>3140209</v>
      </c>
      <c r="AC1809" s="243"/>
      <c r="AD1809" s="243"/>
    </row>
    <row r="1810" spans="26:30" x14ac:dyDescent="0.25">
      <c r="Z1810" s="243" t="s">
        <v>61</v>
      </c>
      <c r="AA1810" s="243" t="s">
        <v>4819</v>
      </c>
      <c r="AB1810" s="243">
        <v>3140308</v>
      </c>
      <c r="AC1810" s="243"/>
      <c r="AD1810" s="243"/>
    </row>
    <row r="1811" spans="26:30" x14ac:dyDescent="0.25">
      <c r="Z1811" s="243" t="s">
        <v>61</v>
      </c>
      <c r="AA1811" s="243" t="s">
        <v>4822</v>
      </c>
      <c r="AB1811" s="243">
        <v>3140407</v>
      </c>
      <c r="AC1811" s="243"/>
      <c r="AD1811" s="243"/>
    </row>
    <row r="1812" spans="26:30" x14ac:dyDescent="0.25">
      <c r="Z1812" s="243" t="s">
        <v>61</v>
      </c>
      <c r="AA1812" s="243" t="s">
        <v>4825</v>
      </c>
      <c r="AB1812" s="243">
        <v>3140506</v>
      </c>
      <c r="AC1812" s="243"/>
      <c r="AD1812" s="243"/>
    </row>
    <row r="1813" spans="26:30" x14ac:dyDescent="0.25">
      <c r="Z1813" s="243" t="s">
        <v>61</v>
      </c>
      <c r="AA1813" s="243" t="s">
        <v>4828</v>
      </c>
      <c r="AB1813" s="243">
        <v>3140530</v>
      </c>
      <c r="AC1813" s="243"/>
      <c r="AD1813" s="243"/>
    </row>
    <row r="1814" spans="26:30" x14ac:dyDescent="0.25">
      <c r="Z1814" s="243" t="s">
        <v>61</v>
      </c>
      <c r="AA1814" s="243" t="s">
        <v>4831</v>
      </c>
      <c r="AB1814" s="243">
        <v>3140555</v>
      </c>
      <c r="AC1814" s="243"/>
      <c r="AD1814" s="243"/>
    </row>
    <row r="1815" spans="26:30" x14ac:dyDescent="0.25">
      <c r="Z1815" s="243" t="s">
        <v>61</v>
      </c>
      <c r="AA1815" s="243" t="s">
        <v>4834</v>
      </c>
      <c r="AB1815" s="243">
        <v>3140605</v>
      </c>
      <c r="AC1815" s="243"/>
      <c r="AD1815" s="243"/>
    </row>
    <row r="1816" spans="26:30" x14ac:dyDescent="0.25">
      <c r="Z1816" s="243" t="s">
        <v>61</v>
      </c>
      <c r="AA1816" s="243" t="s">
        <v>4837</v>
      </c>
      <c r="AB1816" s="243">
        <v>3140704</v>
      </c>
      <c r="AC1816" s="243"/>
      <c r="AD1816" s="243"/>
    </row>
    <row r="1817" spans="26:30" x14ac:dyDescent="0.25">
      <c r="Z1817" s="243" t="s">
        <v>61</v>
      </c>
      <c r="AA1817" s="243" t="s">
        <v>4840</v>
      </c>
      <c r="AB1817" s="243">
        <v>3171501</v>
      </c>
      <c r="AC1817" s="243"/>
      <c r="AD1817" s="243"/>
    </row>
    <row r="1818" spans="26:30" x14ac:dyDescent="0.25">
      <c r="Z1818" s="243" t="s">
        <v>61</v>
      </c>
      <c r="AA1818" s="243" t="s">
        <v>4843</v>
      </c>
      <c r="AB1818" s="243">
        <v>3140803</v>
      </c>
      <c r="AC1818" s="243"/>
      <c r="AD1818" s="243"/>
    </row>
    <row r="1819" spans="26:30" x14ac:dyDescent="0.25">
      <c r="Z1819" s="243" t="s">
        <v>61</v>
      </c>
      <c r="AA1819" s="243" t="s">
        <v>4846</v>
      </c>
      <c r="AB1819" s="243">
        <v>3140852</v>
      </c>
      <c r="AC1819" s="243"/>
      <c r="AD1819" s="243"/>
    </row>
    <row r="1820" spans="26:30" x14ac:dyDescent="0.25">
      <c r="Z1820" s="243" t="s">
        <v>61</v>
      </c>
      <c r="AA1820" s="243" t="s">
        <v>4849</v>
      </c>
      <c r="AB1820" s="243">
        <v>3140902</v>
      </c>
      <c r="AC1820" s="243"/>
      <c r="AD1820" s="243"/>
    </row>
    <row r="1821" spans="26:30" x14ac:dyDescent="0.25">
      <c r="Z1821" s="243" t="s">
        <v>61</v>
      </c>
      <c r="AA1821" s="243" t="s">
        <v>4852</v>
      </c>
      <c r="AB1821" s="243">
        <v>3141009</v>
      </c>
      <c r="AC1821" s="243"/>
      <c r="AD1821" s="243"/>
    </row>
    <row r="1822" spans="26:30" x14ac:dyDescent="0.25">
      <c r="Z1822" s="243" t="s">
        <v>61</v>
      </c>
      <c r="AA1822" s="243" t="s">
        <v>4855</v>
      </c>
      <c r="AB1822" s="243">
        <v>3141108</v>
      </c>
      <c r="AC1822" s="243"/>
      <c r="AD1822" s="243"/>
    </row>
    <row r="1823" spans="26:30" x14ac:dyDescent="0.25">
      <c r="Z1823" s="243" t="s">
        <v>61</v>
      </c>
      <c r="AA1823" s="243" t="s">
        <v>4858</v>
      </c>
      <c r="AB1823" s="243">
        <v>3141207</v>
      </c>
      <c r="AC1823" s="243"/>
      <c r="AD1823" s="243"/>
    </row>
    <row r="1824" spans="26:30" x14ac:dyDescent="0.25">
      <c r="Z1824" s="243" t="s">
        <v>61</v>
      </c>
      <c r="AA1824" s="243" t="s">
        <v>4861</v>
      </c>
      <c r="AB1824" s="243">
        <v>3141306</v>
      </c>
      <c r="AC1824" s="243"/>
      <c r="AD1824" s="243"/>
    </row>
    <row r="1825" spans="26:30" x14ac:dyDescent="0.25">
      <c r="Z1825" s="243" t="s">
        <v>61</v>
      </c>
      <c r="AA1825" s="243" t="s">
        <v>4864</v>
      </c>
      <c r="AB1825" s="243">
        <v>3141405</v>
      </c>
      <c r="AC1825" s="243"/>
      <c r="AD1825" s="243"/>
    </row>
    <row r="1826" spans="26:30" x14ac:dyDescent="0.25">
      <c r="Z1826" s="243" t="s">
        <v>61</v>
      </c>
      <c r="AA1826" s="243" t="s">
        <v>4867</v>
      </c>
      <c r="AB1826" s="243">
        <v>3141504</v>
      </c>
      <c r="AC1826" s="243"/>
      <c r="AD1826" s="243"/>
    </row>
    <row r="1827" spans="26:30" x14ac:dyDescent="0.25">
      <c r="Z1827" s="243" t="s">
        <v>61</v>
      </c>
      <c r="AA1827" s="243" t="s">
        <v>4870</v>
      </c>
      <c r="AB1827" s="243">
        <v>3141603</v>
      </c>
      <c r="AC1827" s="243"/>
      <c r="AD1827" s="243"/>
    </row>
    <row r="1828" spans="26:30" x14ac:dyDescent="0.25">
      <c r="Z1828" s="243" t="s">
        <v>61</v>
      </c>
      <c r="AA1828" s="243" t="s">
        <v>1085</v>
      </c>
      <c r="AB1828" s="243">
        <v>3141702</v>
      </c>
      <c r="AC1828" s="243"/>
      <c r="AD1828" s="243"/>
    </row>
    <row r="1829" spans="26:30" x14ac:dyDescent="0.25">
      <c r="Z1829" s="243" t="s">
        <v>61</v>
      </c>
      <c r="AA1829" s="243" t="s">
        <v>4874</v>
      </c>
      <c r="AB1829" s="243">
        <v>3141801</v>
      </c>
      <c r="AC1829" s="243"/>
      <c r="AD1829" s="243"/>
    </row>
    <row r="1830" spans="26:30" x14ac:dyDescent="0.25">
      <c r="Z1830" s="243" t="s">
        <v>61</v>
      </c>
      <c r="AA1830" s="243" t="s">
        <v>4877</v>
      </c>
      <c r="AB1830" s="243">
        <v>3141900</v>
      </c>
      <c r="AC1830" s="243"/>
      <c r="AD1830" s="243"/>
    </row>
    <row r="1831" spans="26:30" x14ac:dyDescent="0.25">
      <c r="Z1831" s="243" t="s">
        <v>61</v>
      </c>
      <c r="AA1831" s="243" t="s">
        <v>4880</v>
      </c>
      <c r="AB1831" s="243">
        <v>3142007</v>
      </c>
      <c r="AC1831" s="243"/>
      <c r="AD1831" s="243"/>
    </row>
    <row r="1832" spans="26:30" x14ac:dyDescent="0.25">
      <c r="Z1832" s="243" t="s">
        <v>61</v>
      </c>
      <c r="AA1832" s="243" t="s">
        <v>4883</v>
      </c>
      <c r="AB1832" s="243">
        <v>3142106</v>
      </c>
      <c r="AC1832" s="243"/>
      <c r="AD1832" s="243"/>
    </row>
    <row r="1833" spans="26:30" x14ac:dyDescent="0.25">
      <c r="Z1833" s="243" t="s">
        <v>61</v>
      </c>
      <c r="AA1833" s="243" t="s">
        <v>4886</v>
      </c>
      <c r="AB1833" s="243">
        <v>3142205</v>
      </c>
      <c r="AC1833" s="243"/>
      <c r="AD1833" s="243"/>
    </row>
    <row r="1834" spans="26:30" x14ac:dyDescent="0.25">
      <c r="Z1834" s="243" t="s">
        <v>61</v>
      </c>
      <c r="AA1834" s="243" t="s">
        <v>4889</v>
      </c>
      <c r="AB1834" s="243">
        <v>3142254</v>
      </c>
      <c r="AC1834" s="243"/>
      <c r="AD1834" s="243"/>
    </row>
    <row r="1835" spans="26:30" x14ac:dyDescent="0.25">
      <c r="Z1835" s="243" t="s">
        <v>61</v>
      </c>
      <c r="AA1835" s="243" t="s">
        <v>4892</v>
      </c>
      <c r="AB1835" s="243">
        <v>3142304</v>
      </c>
      <c r="AC1835" s="243"/>
      <c r="AD1835" s="243"/>
    </row>
    <row r="1836" spans="26:30" x14ac:dyDescent="0.25">
      <c r="Z1836" s="243" t="s">
        <v>61</v>
      </c>
      <c r="AA1836" s="243" t="s">
        <v>4895</v>
      </c>
      <c r="AB1836" s="243">
        <v>3142403</v>
      </c>
      <c r="AC1836" s="243"/>
      <c r="AD1836" s="243"/>
    </row>
    <row r="1837" spans="26:30" x14ac:dyDescent="0.25">
      <c r="Z1837" s="243" t="s">
        <v>61</v>
      </c>
      <c r="AA1837" s="243" t="s">
        <v>4898</v>
      </c>
      <c r="AB1837" s="243">
        <v>3142502</v>
      </c>
      <c r="AC1837" s="243"/>
      <c r="AD1837" s="243"/>
    </row>
    <row r="1838" spans="26:30" x14ac:dyDescent="0.25">
      <c r="Z1838" s="243" t="s">
        <v>61</v>
      </c>
      <c r="AA1838" s="243" t="s">
        <v>4901</v>
      </c>
      <c r="AB1838" s="243">
        <v>3142601</v>
      </c>
      <c r="AC1838" s="243"/>
      <c r="AD1838" s="243"/>
    </row>
    <row r="1839" spans="26:30" x14ac:dyDescent="0.25">
      <c r="Z1839" s="243" t="s">
        <v>61</v>
      </c>
      <c r="AA1839" s="243" t="s">
        <v>4904</v>
      </c>
      <c r="AB1839" s="243">
        <v>3142700</v>
      </c>
      <c r="AC1839" s="243"/>
      <c r="AD1839" s="243"/>
    </row>
    <row r="1840" spans="26:30" x14ac:dyDescent="0.25">
      <c r="Z1840" s="243" t="s">
        <v>61</v>
      </c>
      <c r="AA1840" s="243" t="s">
        <v>4907</v>
      </c>
      <c r="AB1840" s="243">
        <v>3142809</v>
      </c>
      <c r="AC1840" s="243"/>
      <c r="AD1840" s="243"/>
    </row>
    <row r="1841" spans="26:30" x14ac:dyDescent="0.25">
      <c r="Z1841" s="243" t="s">
        <v>61</v>
      </c>
      <c r="AA1841" s="243" t="s">
        <v>4909</v>
      </c>
      <c r="AB1841" s="243">
        <v>3142908</v>
      </c>
      <c r="AC1841" s="243"/>
      <c r="AD1841" s="243"/>
    </row>
    <row r="1842" spans="26:30" x14ac:dyDescent="0.25">
      <c r="Z1842" s="243" t="s">
        <v>61</v>
      </c>
      <c r="AA1842" s="243" t="s">
        <v>4912</v>
      </c>
      <c r="AB1842" s="243">
        <v>3143005</v>
      </c>
      <c r="AC1842" s="243"/>
      <c r="AD1842" s="243"/>
    </row>
    <row r="1843" spans="26:30" x14ac:dyDescent="0.25">
      <c r="Z1843" s="243" t="s">
        <v>61</v>
      </c>
      <c r="AA1843" s="243" t="s">
        <v>4915</v>
      </c>
      <c r="AB1843" s="243">
        <v>3143104</v>
      </c>
      <c r="AC1843" s="243"/>
      <c r="AD1843" s="243"/>
    </row>
    <row r="1844" spans="26:30" x14ac:dyDescent="0.25">
      <c r="Z1844" s="243" t="s">
        <v>61</v>
      </c>
      <c r="AA1844" s="243" t="s">
        <v>4918</v>
      </c>
      <c r="AB1844" s="243">
        <v>3143153</v>
      </c>
      <c r="AC1844" s="243"/>
      <c r="AD1844" s="243"/>
    </row>
    <row r="1845" spans="26:30" x14ac:dyDescent="0.25">
      <c r="Z1845" s="243" t="s">
        <v>61</v>
      </c>
      <c r="AA1845" s="243" t="s">
        <v>4920</v>
      </c>
      <c r="AB1845" s="243">
        <v>3143203</v>
      </c>
      <c r="AC1845" s="243"/>
      <c r="AD1845" s="243"/>
    </row>
    <row r="1846" spans="26:30" x14ac:dyDescent="0.25">
      <c r="Z1846" s="243" t="s">
        <v>61</v>
      </c>
      <c r="AA1846" s="243" t="s">
        <v>4922</v>
      </c>
      <c r="AB1846" s="243">
        <v>3143401</v>
      </c>
      <c r="AC1846" s="243"/>
      <c r="AD1846" s="243"/>
    </row>
    <row r="1847" spans="26:30" x14ac:dyDescent="0.25">
      <c r="Z1847" s="243" t="s">
        <v>61</v>
      </c>
      <c r="AA1847" s="243" t="s">
        <v>4924</v>
      </c>
      <c r="AB1847" s="243">
        <v>3143302</v>
      </c>
      <c r="AC1847" s="243"/>
      <c r="AD1847" s="243"/>
    </row>
    <row r="1848" spans="26:30" x14ac:dyDescent="0.25">
      <c r="Z1848" s="243" t="s">
        <v>61</v>
      </c>
      <c r="AA1848" s="243" t="s">
        <v>4926</v>
      </c>
      <c r="AB1848" s="243">
        <v>3143450</v>
      </c>
      <c r="AC1848" s="243"/>
      <c r="AD1848" s="243"/>
    </row>
    <row r="1849" spans="26:30" x14ac:dyDescent="0.25">
      <c r="Z1849" s="243" t="s">
        <v>61</v>
      </c>
      <c r="AA1849" s="243" t="s">
        <v>4928</v>
      </c>
      <c r="AB1849" s="243">
        <v>3143500</v>
      </c>
      <c r="AC1849" s="243"/>
      <c r="AD1849" s="243"/>
    </row>
    <row r="1850" spans="26:30" x14ac:dyDescent="0.25">
      <c r="Z1850" s="243" t="s">
        <v>61</v>
      </c>
      <c r="AA1850" s="243" t="s">
        <v>4930</v>
      </c>
      <c r="AB1850" s="243">
        <v>3143609</v>
      </c>
      <c r="AC1850" s="243"/>
      <c r="AD1850" s="243"/>
    </row>
    <row r="1851" spans="26:30" x14ac:dyDescent="0.25">
      <c r="Z1851" s="243" t="s">
        <v>61</v>
      </c>
      <c r="AA1851" s="243" t="s">
        <v>4932</v>
      </c>
      <c r="AB1851" s="243">
        <v>3143708</v>
      </c>
      <c r="AC1851" s="243"/>
      <c r="AD1851" s="243"/>
    </row>
    <row r="1852" spans="26:30" x14ac:dyDescent="0.25">
      <c r="Z1852" s="243" t="s">
        <v>61</v>
      </c>
      <c r="AA1852" s="243" t="s">
        <v>4934</v>
      </c>
      <c r="AB1852" s="243">
        <v>3143807</v>
      </c>
      <c r="AC1852" s="243"/>
      <c r="AD1852" s="243"/>
    </row>
    <row r="1853" spans="26:30" x14ac:dyDescent="0.25">
      <c r="Z1853" s="243" t="s">
        <v>61</v>
      </c>
      <c r="AA1853" s="243" t="s">
        <v>4936</v>
      </c>
      <c r="AB1853" s="243">
        <v>3143906</v>
      </c>
      <c r="AC1853" s="243"/>
      <c r="AD1853" s="243"/>
    </row>
    <row r="1854" spans="26:30" x14ac:dyDescent="0.25">
      <c r="Z1854" s="243" t="s">
        <v>61</v>
      </c>
      <c r="AA1854" s="243" t="s">
        <v>4938</v>
      </c>
      <c r="AB1854" s="243">
        <v>3144003</v>
      </c>
      <c r="AC1854" s="243"/>
      <c r="AD1854" s="243"/>
    </row>
    <row r="1855" spans="26:30" x14ac:dyDescent="0.25">
      <c r="Z1855" s="243" t="s">
        <v>61</v>
      </c>
      <c r="AA1855" s="243" t="s">
        <v>4940</v>
      </c>
      <c r="AB1855" s="243">
        <v>3144102</v>
      </c>
      <c r="AC1855" s="243"/>
      <c r="AD1855" s="243"/>
    </row>
    <row r="1856" spans="26:30" x14ac:dyDescent="0.25">
      <c r="Z1856" s="243" t="s">
        <v>61</v>
      </c>
      <c r="AA1856" s="243" t="s">
        <v>4941</v>
      </c>
      <c r="AB1856" s="243">
        <v>3144201</v>
      </c>
      <c r="AC1856" s="243"/>
      <c r="AD1856" s="243"/>
    </row>
    <row r="1857" spans="26:30" x14ac:dyDescent="0.25">
      <c r="Z1857" s="243" t="s">
        <v>61</v>
      </c>
      <c r="AA1857" s="243" t="s">
        <v>4943</v>
      </c>
      <c r="AB1857" s="243">
        <v>3144300</v>
      </c>
      <c r="AC1857" s="243"/>
      <c r="AD1857" s="243"/>
    </row>
    <row r="1858" spans="26:30" x14ac:dyDescent="0.25">
      <c r="Z1858" s="243" t="s">
        <v>61</v>
      </c>
      <c r="AA1858" s="243" t="s">
        <v>4945</v>
      </c>
      <c r="AB1858" s="243">
        <v>3144359</v>
      </c>
      <c r="AC1858" s="243"/>
      <c r="AD1858" s="243"/>
    </row>
    <row r="1859" spans="26:30" x14ac:dyDescent="0.25">
      <c r="Z1859" s="243" t="s">
        <v>61</v>
      </c>
      <c r="AA1859" s="243" t="s">
        <v>4947</v>
      </c>
      <c r="AB1859" s="243">
        <v>3144375</v>
      </c>
      <c r="AC1859" s="243"/>
      <c r="AD1859" s="243"/>
    </row>
    <row r="1860" spans="26:30" x14ac:dyDescent="0.25">
      <c r="Z1860" s="243" t="s">
        <v>61</v>
      </c>
      <c r="AA1860" s="243" t="s">
        <v>4949</v>
      </c>
      <c r="AB1860" s="243">
        <v>3144409</v>
      </c>
      <c r="AC1860" s="243"/>
      <c r="AD1860" s="243"/>
    </row>
    <row r="1861" spans="26:30" x14ac:dyDescent="0.25">
      <c r="Z1861" s="243" t="s">
        <v>61</v>
      </c>
      <c r="AA1861" s="243" t="s">
        <v>4951</v>
      </c>
      <c r="AB1861" s="243">
        <v>3144508</v>
      </c>
      <c r="AC1861" s="243"/>
      <c r="AD1861" s="243"/>
    </row>
    <row r="1862" spans="26:30" x14ac:dyDescent="0.25">
      <c r="Z1862" s="243" t="s">
        <v>61</v>
      </c>
      <c r="AA1862" s="243" t="s">
        <v>4953</v>
      </c>
      <c r="AB1862" s="243">
        <v>3144607</v>
      </c>
      <c r="AC1862" s="243"/>
      <c r="AD1862" s="243"/>
    </row>
    <row r="1863" spans="26:30" x14ac:dyDescent="0.25">
      <c r="Z1863" s="243" t="s">
        <v>61</v>
      </c>
      <c r="AA1863" s="243" t="s">
        <v>4955</v>
      </c>
      <c r="AB1863" s="243">
        <v>3144656</v>
      </c>
      <c r="AC1863" s="243"/>
      <c r="AD1863" s="243"/>
    </row>
    <row r="1864" spans="26:30" x14ac:dyDescent="0.25">
      <c r="Z1864" s="243" t="s">
        <v>61</v>
      </c>
      <c r="AA1864" s="243" t="s">
        <v>4957</v>
      </c>
      <c r="AB1864" s="243">
        <v>3144672</v>
      </c>
      <c r="AC1864" s="243"/>
      <c r="AD1864" s="243"/>
    </row>
    <row r="1865" spans="26:30" x14ac:dyDescent="0.25">
      <c r="Z1865" s="243" t="s">
        <v>61</v>
      </c>
      <c r="AA1865" s="243" t="s">
        <v>4959</v>
      </c>
      <c r="AB1865" s="243">
        <v>3144706</v>
      </c>
      <c r="AC1865" s="243"/>
      <c r="AD1865" s="243"/>
    </row>
    <row r="1866" spans="26:30" x14ac:dyDescent="0.25">
      <c r="Z1866" s="243" t="s">
        <v>61</v>
      </c>
      <c r="AA1866" s="243" t="s">
        <v>4961</v>
      </c>
      <c r="AB1866" s="243">
        <v>3144805</v>
      </c>
      <c r="AC1866" s="243"/>
      <c r="AD1866" s="243"/>
    </row>
    <row r="1867" spans="26:30" x14ac:dyDescent="0.25">
      <c r="Z1867" s="243" t="s">
        <v>61</v>
      </c>
      <c r="AA1867" s="243" t="s">
        <v>4963</v>
      </c>
      <c r="AB1867" s="243">
        <v>3144904</v>
      </c>
      <c r="AC1867" s="243"/>
      <c r="AD1867" s="243"/>
    </row>
    <row r="1868" spans="26:30" x14ac:dyDescent="0.25">
      <c r="Z1868" s="243" t="s">
        <v>61</v>
      </c>
      <c r="AA1868" s="243" t="s">
        <v>4965</v>
      </c>
      <c r="AB1868" s="243">
        <v>3145000</v>
      </c>
      <c r="AC1868" s="243"/>
      <c r="AD1868" s="243"/>
    </row>
    <row r="1869" spans="26:30" x14ac:dyDescent="0.25">
      <c r="Z1869" s="243" t="s">
        <v>61</v>
      </c>
      <c r="AA1869" s="243" t="s">
        <v>4967</v>
      </c>
      <c r="AB1869" s="243">
        <v>3145059</v>
      </c>
      <c r="AC1869" s="243"/>
      <c r="AD1869" s="243"/>
    </row>
    <row r="1870" spans="26:30" x14ac:dyDescent="0.25">
      <c r="Z1870" s="243" t="s">
        <v>61</v>
      </c>
      <c r="AA1870" s="243" t="s">
        <v>4969</v>
      </c>
      <c r="AB1870" s="243">
        <v>3145109</v>
      </c>
      <c r="AC1870" s="243"/>
      <c r="AD1870" s="243"/>
    </row>
    <row r="1871" spans="26:30" x14ac:dyDescent="0.25">
      <c r="Z1871" s="243" t="s">
        <v>61</v>
      </c>
      <c r="AA1871" s="243" t="s">
        <v>4971</v>
      </c>
      <c r="AB1871" s="243">
        <v>3145208</v>
      </c>
      <c r="AC1871" s="243"/>
      <c r="AD1871" s="243"/>
    </row>
    <row r="1872" spans="26:30" x14ac:dyDescent="0.25">
      <c r="Z1872" s="243" t="s">
        <v>61</v>
      </c>
      <c r="AA1872" s="243" t="s">
        <v>821</v>
      </c>
      <c r="AB1872" s="243">
        <v>3136603</v>
      </c>
      <c r="AC1872" s="243"/>
      <c r="AD1872" s="243"/>
    </row>
    <row r="1873" spans="26:30" x14ac:dyDescent="0.25">
      <c r="Z1873" s="243" t="s">
        <v>61</v>
      </c>
      <c r="AA1873" s="243" t="s">
        <v>4973</v>
      </c>
      <c r="AB1873" s="243">
        <v>3145307</v>
      </c>
      <c r="AC1873" s="243"/>
      <c r="AD1873" s="243"/>
    </row>
    <row r="1874" spans="26:30" x14ac:dyDescent="0.25">
      <c r="Z1874" s="243" t="s">
        <v>61</v>
      </c>
      <c r="AA1874" s="243" t="s">
        <v>4974</v>
      </c>
      <c r="AB1874" s="243">
        <v>3145356</v>
      </c>
      <c r="AC1874" s="243"/>
      <c r="AD1874" s="243"/>
    </row>
    <row r="1875" spans="26:30" x14ac:dyDescent="0.25">
      <c r="Z1875" s="243" t="s">
        <v>61</v>
      </c>
      <c r="AA1875" s="243" t="s">
        <v>4976</v>
      </c>
      <c r="AB1875" s="243">
        <v>3145372</v>
      </c>
      <c r="AC1875" s="243"/>
      <c r="AD1875" s="243"/>
    </row>
    <row r="1876" spans="26:30" x14ac:dyDescent="0.25">
      <c r="Z1876" s="243" t="s">
        <v>61</v>
      </c>
      <c r="AA1876" s="243" t="s">
        <v>4978</v>
      </c>
      <c r="AB1876" s="243">
        <v>3145406</v>
      </c>
      <c r="AC1876" s="243"/>
      <c r="AD1876" s="243"/>
    </row>
    <row r="1877" spans="26:30" x14ac:dyDescent="0.25">
      <c r="Z1877" s="243" t="s">
        <v>61</v>
      </c>
      <c r="AA1877" s="243" t="s">
        <v>4980</v>
      </c>
      <c r="AB1877" s="243">
        <v>3145455</v>
      </c>
      <c r="AC1877" s="243"/>
      <c r="AD1877" s="243"/>
    </row>
    <row r="1878" spans="26:30" x14ac:dyDescent="0.25">
      <c r="Z1878" s="243" t="s">
        <v>61</v>
      </c>
      <c r="AA1878" s="243" t="s">
        <v>4982</v>
      </c>
      <c r="AB1878" s="243">
        <v>3145505</v>
      </c>
      <c r="AC1878" s="243"/>
      <c r="AD1878" s="243"/>
    </row>
    <row r="1879" spans="26:30" x14ac:dyDescent="0.25">
      <c r="Z1879" s="243" t="s">
        <v>61</v>
      </c>
      <c r="AA1879" s="243" t="s">
        <v>4984</v>
      </c>
      <c r="AB1879" s="243">
        <v>3145604</v>
      </c>
      <c r="AC1879" s="243"/>
      <c r="AD1879" s="243"/>
    </row>
    <row r="1880" spans="26:30" x14ac:dyDescent="0.25">
      <c r="Z1880" s="243" t="s">
        <v>61</v>
      </c>
      <c r="AA1880" s="243" t="s">
        <v>4986</v>
      </c>
      <c r="AB1880" s="243">
        <v>3145703</v>
      </c>
      <c r="AC1880" s="243"/>
      <c r="AD1880" s="243"/>
    </row>
    <row r="1881" spans="26:30" x14ac:dyDescent="0.25">
      <c r="Z1881" s="243" t="s">
        <v>61</v>
      </c>
      <c r="AA1881" s="243" t="s">
        <v>4988</v>
      </c>
      <c r="AB1881" s="243">
        <v>3145802</v>
      </c>
      <c r="AC1881" s="243"/>
      <c r="AD1881" s="243"/>
    </row>
    <row r="1882" spans="26:30" x14ac:dyDescent="0.25">
      <c r="Z1882" s="243" t="s">
        <v>61</v>
      </c>
      <c r="AA1882" s="243" t="s">
        <v>4990</v>
      </c>
      <c r="AB1882" s="243">
        <v>3145851</v>
      </c>
      <c r="AC1882" s="243"/>
      <c r="AD1882" s="243"/>
    </row>
    <row r="1883" spans="26:30" x14ac:dyDescent="0.25">
      <c r="Z1883" s="243" t="s">
        <v>61</v>
      </c>
      <c r="AA1883" s="243" t="s">
        <v>4992</v>
      </c>
      <c r="AB1883" s="243">
        <v>3145877</v>
      </c>
      <c r="AC1883" s="243"/>
      <c r="AD1883" s="243"/>
    </row>
    <row r="1884" spans="26:30" x14ac:dyDescent="0.25">
      <c r="Z1884" s="243" t="s">
        <v>61</v>
      </c>
      <c r="AA1884" s="243" t="s">
        <v>1552</v>
      </c>
      <c r="AB1884" s="243">
        <v>3145901</v>
      </c>
      <c r="AC1884" s="243"/>
      <c r="AD1884" s="243"/>
    </row>
    <row r="1885" spans="26:30" x14ac:dyDescent="0.25">
      <c r="Z1885" s="243" t="s">
        <v>61</v>
      </c>
      <c r="AA1885" s="243" t="s">
        <v>4994</v>
      </c>
      <c r="AB1885" s="243">
        <v>3146008</v>
      </c>
      <c r="AC1885" s="243"/>
      <c r="AD1885" s="243"/>
    </row>
    <row r="1886" spans="26:30" x14ac:dyDescent="0.25">
      <c r="Z1886" s="243" t="s">
        <v>61</v>
      </c>
      <c r="AA1886" s="243" t="s">
        <v>4996</v>
      </c>
      <c r="AB1886" s="243">
        <v>3146107</v>
      </c>
      <c r="AC1886" s="243"/>
      <c r="AD1886" s="243"/>
    </row>
    <row r="1887" spans="26:30" x14ac:dyDescent="0.25">
      <c r="Z1887" s="243" t="s">
        <v>61</v>
      </c>
      <c r="AA1887" s="243" t="s">
        <v>4998</v>
      </c>
      <c r="AB1887" s="243">
        <v>3146206</v>
      </c>
      <c r="AC1887" s="243"/>
      <c r="AD1887" s="243"/>
    </row>
    <row r="1888" spans="26:30" x14ac:dyDescent="0.25">
      <c r="Z1888" s="243" t="s">
        <v>61</v>
      </c>
      <c r="AA1888" s="243" t="s">
        <v>5000</v>
      </c>
      <c r="AB1888" s="243">
        <v>3146255</v>
      </c>
      <c r="AC1888" s="243"/>
      <c r="AD1888" s="243"/>
    </row>
    <row r="1889" spans="26:30" x14ac:dyDescent="0.25">
      <c r="Z1889" s="243" t="s">
        <v>61</v>
      </c>
      <c r="AA1889" s="243" t="s">
        <v>5002</v>
      </c>
      <c r="AB1889" s="243">
        <v>3146305</v>
      </c>
      <c r="AC1889" s="243"/>
      <c r="AD1889" s="243"/>
    </row>
    <row r="1890" spans="26:30" x14ac:dyDescent="0.25">
      <c r="Z1890" s="243" t="s">
        <v>61</v>
      </c>
      <c r="AA1890" s="243" t="s">
        <v>5004</v>
      </c>
      <c r="AB1890" s="243">
        <v>3146552</v>
      </c>
      <c r="AC1890" s="243"/>
      <c r="AD1890" s="243"/>
    </row>
    <row r="1891" spans="26:30" x14ac:dyDescent="0.25">
      <c r="Z1891" s="243" t="s">
        <v>61</v>
      </c>
      <c r="AA1891" s="243" t="s">
        <v>5006</v>
      </c>
      <c r="AB1891" s="243">
        <v>3146404</v>
      </c>
      <c r="AC1891" s="243"/>
      <c r="AD1891" s="243"/>
    </row>
    <row r="1892" spans="26:30" x14ac:dyDescent="0.25">
      <c r="Z1892" s="243" t="s">
        <v>61</v>
      </c>
      <c r="AA1892" s="243" t="s">
        <v>5008</v>
      </c>
      <c r="AB1892" s="243">
        <v>3146503</v>
      </c>
      <c r="AC1892" s="243"/>
      <c r="AD1892" s="243"/>
    </row>
    <row r="1893" spans="26:30" x14ac:dyDescent="0.25">
      <c r="Z1893" s="243" t="s">
        <v>61</v>
      </c>
      <c r="AA1893" s="243" t="s">
        <v>5010</v>
      </c>
      <c r="AB1893" s="243">
        <v>3146602</v>
      </c>
      <c r="AC1893" s="243"/>
      <c r="AD1893" s="243"/>
    </row>
    <row r="1894" spans="26:30" x14ac:dyDescent="0.25">
      <c r="Z1894" s="243" t="s">
        <v>61</v>
      </c>
      <c r="AA1894" s="243" t="s">
        <v>5012</v>
      </c>
      <c r="AB1894" s="243">
        <v>3146701</v>
      </c>
      <c r="AC1894" s="243"/>
      <c r="AD1894" s="243"/>
    </row>
    <row r="1895" spans="26:30" x14ac:dyDescent="0.25">
      <c r="Z1895" s="243" t="s">
        <v>61</v>
      </c>
      <c r="AA1895" s="243" t="s">
        <v>5014</v>
      </c>
      <c r="AB1895" s="243">
        <v>3146750</v>
      </c>
      <c r="AC1895" s="243"/>
      <c r="AD1895" s="243"/>
    </row>
    <row r="1896" spans="26:30" x14ac:dyDescent="0.25">
      <c r="Z1896" s="243" t="s">
        <v>61</v>
      </c>
      <c r="AA1896" s="243" t="s">
        <v>5015</v>
      </c>
      <c r="AB1896" s="243">
        <v>3146909</v>
      </c>
      <c r="AC1896" s="243"/>
      <c r="AD1896" s="243"/>
    </row>
    <row r="1897" spans="26:30" x14ac:dyDescent="0.25">
      <c r="Z1897" s="243" t="s">
        <v>61</v>
      </c>
      <c r="AA1897" s="243" t="s">
        <v>5016</v>
      </c>
      <c r="AB1897" s="243">
        <v>3147105</v>
      </c>
      <c r="AC1897" s="243"/>
      <c r="AD1897" s="243"/>
    </row>
    <row r="1898" spans="26:30" x14ac:dyDescent="0.25">
      <c r="Z1898" s="243" t="s">
        <v>61</v>
      </c>
      <c r="AA1898" s="243" t="s">
        <v>5018</v>
      </c>
      <c r="AB1898" s="243">
        <v>3147006</v>
      </c>
      <c r="AC1898" s="243"/>
      <c r="AD1898" s="243"/>
    </row>
    <row r="1899" spans="26:30" x14ac:dyDescent="0.25">
      <c r="Z1899" s="243" t="s">
        <v>61</v>
      </c>
      <c r="AA1899" s="243" t="s">
        <v>5020</v>
      </c>
      <c r="AB1899" s="243">
        <v>3147204</v>
      </c>
      <c r="AC1899" s="243"/>
      <c r="AD1899" s="243"/>
    </row>
    <row r="1900" spans="26:30" x14ac:dyDescent="0.25">
      <c r="Z1900" s="243" t="s">
        <v>61</v>
      </c>
      <c r="AA1900" s="243" t="s">
        <v>5022</v>
      </c>
      <c r="AB1900" s="243">
        <v>3147303</v>
      </c>
      <c r="AC1900" s="243"/>
      <c r="AD1900" s="243"/>
    </row>
    <row r="1901" spans="26:30" x14ac:dyDescent="0.25">
      <c r="Z1901" s="243" t="s">
        <v>61</v>
      </c>
      <c r="AA1901" s="243" t="s">
        <v>5024</v>
      </c>
      <c r="AB1901" s="243">
        <v>3147402</v>
      </c>
      <c r="AC1901" s="243"/>
      <c r="AD1901" s="243"/>
    </row>
    <row r="1902" spans="26:30" x14ac:dyDescent="0.25">
      <c r="Z1902" s="243" t="s">
        <v>61</v>
      </c>
      <c r="AA1902" s="243" t="s">
        <v>5026</v>
      </c>
      <c r="AB1902" s="243">
        <v>3147600</v>
      </c>
      <c r="AC1902" s="243"/>
      <c r="AD1902" s="243"/>
    </row>
    <row r="1903" spans="26:30" x14ac:dyDescent="0.25">
      <c r="Z1903" s="243" t="s">
        <v>61</v>
      </c>
      <c r="AA1903" s="243" t="s">
        <v>5028</v>
      </c>
      <c r="AB1903" s="243">
        <v>3147709</v>
      </c>
      <c r="AC1903" s="243"/>
      <c r="AD1903" s="243"/>
    </row>
    <row r="1904" spans="26:30" x14ac:dyDescent="0.25">
      <c r="Z1904" s="243" t="s">
        <v>61</v>
      </c>
      <c r="AA1904" s="243" t="s">
        <v>5030</v>
      </c>
      <c r="AB1904" s="243">
        <v>3147501</v>
      </c>
      <c r="AC1904" s="243"/>
      <c r="AD1904" s="243"/>
    </row>
    <row r="1905" spans="26:30" x14ac:dyDescent="0.25">
      <c r="Z1905" s="243" t="s">
        <v>61</v>
      </c>
      <c r="AA1905" s="243" t="s">
        <v>5032</v>
      </c>
      <c r="AB1905" s="243">
        <v>3147808</v>
      </c>
      <c r="AC1905" s="243"/>
      <c r="AD1905" s="243"/>
    </row>
    <row r="1906" spans="26:30" x14ac:dyDescent="0.25">
      <c r="Z1906" s="243" t="s">
        <v>61</v>
      </c>
      <c r="AA1906" s="243" t="s">
        <v>5034</v>
      </c>
      <c r="AB1906" s="243">
        <v>3147907</v>
      </c>
      <c r="AC1906" s="243"/>
      <c r="AD1906" s="243"/>
    </row>
    <row r="1907" spans="26:30" x14ac:dyDescent="0.25">
      <c r="Z1907" s="243" t="s">
        <v>61</v>
      </c>
      <c r="AA1907" s="243" t="s">
        <v>5036</v>
      </c>
      <c r="AB1907" s="243">
        <v>3147956</v>
      </c>
      <c r="AC1907" s="243"/>
      <c r="AD1907" s="243"/>
    </row>
    <row r="1908" spans="26:30" x14ac:dyDescent="0.25">
      <c r="Z1908" s="243" t="s">
        <v>61</v>
      </c>
      <c r="AA1908" s="243" t="s">
        <v>5038</v>
      </c>
      <c r="AB1908" s="243">
        <v>3148004</v>
      </c>
      <c r="AC1908" s="243"/>
      <c r="AD1908" s="243"/>
    </row>
    <row r="1909" spans="26:30" x14ac:dyDescent="0.25">
      <c r="Z1909" s="243" t="s">
        <v>61</v>
      </c>
      <c r="AA1909" s="243" t="s">
        <v>5040</v>
      </c>
      <c r="AB1909" s="243">
        <v>3148103</v>
      </c>
      <c r="AC1909" s="243"/>
      <c r="AD1909" s="243"/>
    </row>
    <row r="1910" spans="26:30" x14ac:dyDescent="0.25">
      <c r="Z1910" s="243" t="s">
        <v>61</v>
      </c>
      <c r="AA1910" s="243" t="s">
        <v>5042</v>
      </c>
      <c r="AB1910" s="243">
        <v>3148202</v>
      </c>
      <c r="AC1910" s="243"/>
      <c r="AD1910" s="243"/>
    </row>
    <row r="1911" spans="26:30" x14ac:dyDescent="0.25">
      <c r="Z1911" s="243" t="s">
        <v>61</v>
      </c>
      <c r="AA1911" s="243" t="s">
        <v>5044</v>
      </c>
      <c r="AB1911" s="243">
        <v>3148301</v>
      </c>
      <c r="AC1911" s="243"/>
      <c r="AD1911" s="243"/>
    </row>
    <row r="1912" spans="26:30" x14ac:dyDescent="0.25">
      <c r="Z1912" s="243" t="s">
        <v>61</v>
      </c>
      <c r="AA1912" s="243" t="s">
        <v>5046</v>
      </c>
      <c r="AB1912" s="243">
        <v>3148400</v>
      </c>
      <c r="AC1912" s="243"/>
      <c r="AD1912" s="243"/>
    </row>
    <row r="1913" spans="26:30" x14ac:dyDescent="0.25">
      <c r="Z1913" s="243" t="s">
        <v>61</v>
      </c>
      <c r="AA1913" s="243" t="s">
        <v>5047</v>
      </c>
      <c r="AB1913" s="243">
        <v>3148509</v>
      </c>
      <c r="AC1913" s="243"/>
      <c r="AD1913" s="243"/>
    </row>
    <row r="1914" spans="26:30" x14ac:dyDescent="0.25">
      <c r="Z1914" s="243" t="s">
        <v>61</v>
      </c>
      <c r="AA1914" s="243" t="s">
        <v>5049</v>
      </c>
      <c r="AB1914" s="243">
        <v>3148608</v>
      </c>
      <c r="AC1914" s="243"/>
      <c r="AD1914" s="243"/>
    </row>
    <row r="1915" spans="26:30" x14ac:dyDescent="0.25">
      <c r="Z1915" s="243" t="s">
        <v>61</v>
      </c>
      <c r="AA1915" s="243" t="s">
        <v>5051</v>
      </c>
      <c r="AB1915" s="243">
        <v>3148707</v>
      </c>
      <c r="AC1915" s="243"/>
      <c r="AD1915" s="243"/>
    </row>
    <row r="1916" spans="26:30" x14ac:dyDescent="0.25">
      <c r="Z1916" s="243" t="s">
        <v>61</v>
      </c>
      <c r="AA1916" s="243" t="s">
        <v>5052</v>
      </c>
      <c r="AB1916" s="243">
        <v>3148756</v>
      </c>
      <c r="AC1916" s="243"/>
      <c r="AD1916" s="243"/>
    </row>
    <row r="1917" spans="26:30" x14ac:dyDescent="0.25">
      <c r="Z1917" s="243" t="s">
        <v>61</v>
      </c>
      <c r="AA1917" s="243" t="s">
        <v>5054</v>
      </c>
      <c r="AB1917" s="243">
        <v>3148806</v>
      </c>
      <c r="AC1917" s="243"/>
      <c r="AD1917" s="243"/>
    </row>
    <row r="1918" spans="26:30" x14ac:dyDescent="0.25">
      <c r="Z1918" s="243" t="s">
        <v>61</v>
      </c>
      <c r="AA1918" s="243" t="s">
        <v>5055</v>
      </c>
      <c r="AB1918" s="243">
        <v>3148905</v>
      </c>
      <c r="AC1918" s="243"/>
      <c r="AD1918" s="243"/>
    </row>
    <row r="1919" spans="26:30" x14ac:dyDescent="0.25">
      <c r="Z1919" s="243" t="s">
        <v>61</v>
      </c>
      <c r="AA1919" s="243" t="s">
        <v>5056</v>
      </c>
      <c r="AB1919" s="243">
        <v>3149002</v>
      </c>
      <c r="AC1919" s="243"/>
      <c r="AD1919" s="243"/>
    </row>
    <row r="1920" spans="26:30" x14ac:dyDescent="0.25">
      <c r="Z1920" s="243" t="s">
        <v>61</v>
      </c>
      <c r="AA1920" s="243" t="s">
        <v>5058</v>
      </c>
      <c r="AB1920" s="243">
        <v>3149101</v>
      </c>
      <c r="AC1920" s="243"/>
      <c r="AD1920" s="243"/>
    </row>
    <row r="1921" spans="26:30" x14ac:dyDescent="0.25">
      <c r="Z1921" s="243" t="s">
        <v>61</v>
      </c>
      <c r="AA1921" s="243" t="s">
        <v>5060</v>
      </c>
      <c r="AB1921" s="243">
        <v>3149150</v>
      </c>
      <c r="AC1921" s="243"/>
      <c r="AD1921" s="243"/>
    </row>
    <row r="1922" spans="26:30" x14ac:dyDescent="0.25">
      <c r="Z1922" s="243" t="s">
        <v>61</v>
      </c>
      <c r="AA1922" s="243" t="s">
        <v>5062</v>
      </c>
      <c r="AB1922" s="243">
        <v>3149200</v>
      </c>
      <c r="AC1922" s="243"/>
      <c r="AD1922" s="243"/>
    </row>
    <row r="1923" spans="26:30" x14ac:dyDescent="0.25">
      <c r="Z1923" s="243" t="s">
        <v>61</v>
      </c>
      <c r="AA1923" s="243" t="s">
        <v>5064</v>
      </c>
      <c r="AB1923" s="243">
        <v>3149309</v>
      </c>
      <c r="AC1923" s="243"/>
      <c r="AD1923" s="243"/>
    </row>
    <row r="1924" spans="26:30" x14ac:dyDescent="0.25">
      <c r="Z1924" s="243" t="s">
        <v>61</v>
      </c>
      <c r="AA1924" s="243" t="s">
        <v>5066</v>
      </c>
      <c r="AB1924" s="243">
        <v>3149408</v>
      </c>
      <c r="AC1924" s="243"/>
      <c r="AD1924" s="243"/>
    </row>
    <row r="1925" spans="26:30" x14ac:dyDescent="0.25">
      <c r="Z1925" s="243" t="s">
        <v>61</v>
      </c>
      <c r="AA1925" s="243" t="s">
        <v>5068</v>
      </c>
      <c r="AB1925" s="243">
        <v>3149507</v>
      </c>
      <c r="AC1925" s="243"/>
      <c r="AD1925" s="243"/>
    </row>
    <row r="1926" spans="26:30" x14ac:dyDescent="0.25">
      <c r="Z1926" s="243" t="s">
        <v>61</v>
      </c>
      <c r="AA1926" s="243" t="s">
        <v>5069</v>
      </c>
      <c r="AB1926" s="243">
        <v>3149606</v>
      </c>
      <c r="AC1926" s="243"/>
      <c r="AD1926" s="243"/>
    </row>
    <row r="1927" spans="26:30" x14ac:dyDescent="0.25">
      <c r="Z1927" s="243" t="s">
        <v>61</v>
      </c>
      <c r="AA1927" s="243" t="s">
        <v>5071</v>
      </c>
      <c r="AB1927" s="243">
        <v>3149705</v>
      </c>
      <c r="AC1927" s="243"/>
      <c r="AD1927" s="243"/>
    </row>
    <row r="1928" spans="26:30" x14ac:dyDescent="0.25">
      <c r="Z1928" s="243" t="s">
        <v>61</v>
      </c>
      <c r="AA1928" s="243" t="s">
        <v>5073</v>
      </c>
      <c r="AB1928" s="243">
        <v>3149804</v>
      </c>
      <c r="AC1928" s="243"/>
      <c r="AD1928" s="243"/>
    </row>
    <row r="1929" spans="26:30" x14ac:dyDescent="0.25">
      <c r="Z1929" s="243" t="s">
        <v>61</v>
      </c>
      <c r="AA1929" s="243" t="s">
        <v>5075</v>
      </c>
      <c r="AB1929" s="243">
        <v>3149903</v>
      </c>
      <c r="AC1929" s="243"/>
      <c r="AD1929" s="243"/>
    </row>
    <row r="1930" spans="26:30" x14ac:dyDescent="0.25">
      <c r="Z1930" s="243" t="s">
        <v>61</v>
      </c>
      <c r="AA1930" s="243" t="s">
        <v>5077</v>
      </c>
      <c r="AB1930" s="243">
        <v>3149952</v>
      </c>
      <c r="AC1930" s="243"/>
      <c r="AD1930" s="243"/>
    </row>
    <row r="1931" spans="26:30" x14ac:dyDescent="0.25">
      <c r="Z1931" s="243" t="s">
        <v>61</v>
      </c>
      <c r="AA1931" s="243" t="s">
        <v>5079</v>
      </c>
      <c r="AB1931" s="243">
        <v>3150000</v>
      </c>
      <c r="AC1931" s="243"/>
      <c r="AD1931" s="243"/>
    </row>
    <row r="1932" spans="26:30" x14ac:dyDescent="0.25">
      <c r="Z1932" s="243" t="s">
        <v>61</v>
      </c>
      <c r="AA1932" s="243" t="s">
        <v>5081</v>
      </c>
      <c r="AB1932" s="243">
        <v>3150109</v>
      </c>
      <c r="AC1932" s="243"/>
      <c r="AD1932" s="243"/>
    </row>
    <row r="1933" spans="26:30" x14ac:dyDescent="0.25">
      <c r="Z1933" s="243" t="s">
        <v>61</v>
      </c>
      <c r="AA1933" s="243" t="s">
        <v>5083</v>
      </c>
      <c r="AB1933" s="243">
        <v>3150158</v>
      </c>
      <c r="AC1933" s="243"/>
      <c r="AD1933" s="243"/>
    </row>
    <row r="1934" spans="26:30" x14ac:dyDescent="0.25">
      <c r="Z1934" s="243" t="s">
        <v>61</v>
      </c>
      <c r="AA1934" s="243" t="s">
        <v>5085</v>
      </c>
      <c r="AB1934" s="243">
        <v>3150208</v>
      </c>
      <c r="AC1934" s="243"/>
      <c r="AD1934" s="243"/>
    </row>
    <row r="1935" spans="26:30" x14ac:dyDescent="0.25">
      <c r="Z1935" s="243" t="s">
        <v>61</v>
      </c>
      <c r="AA1935" s="243" t="s">
        <v>5087</v>
      </c>
      <c r="AB1935" s="243">
        <v>3150307</v>
      </c>
      <c r="AC1935" s="243"/>
      <c r="AD1935" s="243"/>
    </row>
    <row r="1936" spans="26:30" x14ac:dyDescent="0.25">
      <c r="Z1936" s="243" t="s">
        <v>61</v>
      </c>
      <c r="AA1936" s="243" t="s">
        <v>5089</v>
      </c>
      <c r="AB1936" s="243">
        <v>3150406</v>
      </c>
      <c r="AC1936" s="243"/>
      <c r="AD1936" s="243"/>
    </row>
    <row r="1937" spans="26:30" x14ac:dyDescent="0.25">
      <c r="Z1937" s="243" t="s">
        <v>61</v>
      </c>
      <c r="AA1937" s="243" t="s">
        <v>5090</v>
      </c>
      <c r="AB1937" s="243">
        <v>3150505</v>
      </c>
      <c r="AC1937" s="243"/>
      <c r="AD1937" s="243"/>
    </row>
    <row r="1938" spans="26:30" x14ac:dyDescent="0.25">
      <c r="Z1938" s="243" t="s">
        <v>61</v>
      </c>
      <c r="AA1938" s="243" t="s">
        <v>5092</v>
      </c>
      <c r="AB1938" s="243">
        <v>3150539</v>
      </c>
      <c r="AC1938" s="243"/>
      <c r="AD1938" s="243"/>
    </row>
    <row r="1939" spans="26:30" x14ac:dyDescent="0.25">
      <c r="Z1939" s="243" t="s">
        <v>61</v>
      </c>
      <c r="AA1939" s="243" t="s">
        <v>5094</v>
      </c>
      <c r="AB1939" s="243">
        <v>3150570</v>
      </c>
      <c r="AC1939" s="243"/>
      <c r="AD1939" s="243"/>
    </row>
    <row r="1940" spans="26:30" x14ac:dyDescent="0.25">
      <c r="Z1940" s="243" t="s">
        <v>61</v>
      </c>
      <c r="AA1940" s="243" t="s">
        <v>5096</v>
      </c>
      <c r="AB1940" s="243">
        <v>3150604</v>
      </c>
      <c r="AC1940" s="243"/>
      <c r="AD1940" s="243"/>
    </row>
    <row r="1941" spans="26:30" x14ac:dyDescent="0.25">
      <c r="Z1941" s="243" t="s">
        <v>61</v>
      </c>
      <c r="AA1941" s="243" t="s">
        <v>5098</v>
      </c>
      <c r="AB1941" s="243">
        <v>3150703</v>
      </c>
      <c r="AC1941" s="243"/>
      <c r="AD1941" s="243"/>
    </row>
    <row r="1942" spans="26:30" x14ac:dyDescent="0.25">
      <c r="Z1942" s="243" t="s">
        <v>61</v>
      </c>
      <c r="AA1942" s="243" t="s">
        <v>5100</v>
      </c>
      <c r="AB1942" s="243">
        <v>3150802</v>
      </c>
      <c r="AC1942" s="243"/>
      <c r="AD1942" s="243"/>
    </row>
    <row r="1943" spans="26:30" x14ac:dyDescent="0.25">
      <c r="Z1943" s="243" t="s">
        <v>61</v>
      </c>
      <c r="AA1943" s="243" t="s">
        <v>5102</v>
      </c>
      <c r="AB1943" s="243">
        <v>3150901</v>
      </c>
      <c r="AC1943" s="243"/>
      <c r="AD1943" s="243"/>
    </row>
    <row r="1944" spans="26:30" x14ac:dyDescent="0.25">
      <c r="Z1944" s="243" t="s">
        <v>61</v>
      </c>
      <c r="AA1944" s="243" t="s">
        <v>5104</v>
      </c>
      <c r="AB1944" s="243">
        <v>3151008</v>
      </c>
      <c r="AC1944" s="243"/>
      <c r="AD1944" s="243"/>
    </row>
    <row r="1945" spans="26:30" x14ac:dyDescent="0.25">
      <c r="Z1945" s="243" t="s">
        <v>61</v>
      </c>
      <c r="AA1945" s="243" t="s">
        <v>5106</v>
      </c>
      <c r="AB1945" s="243">
        <v>3151107</v>
      </c>
      <c r="AC1945" s="243"/>
      <c r="AD1945" s="243"/>
    </row>
    <row r="1946" spans="26:30" x14ac:dyDescent="0.25">
      <c r="Z1946" s="243" t="s">
        <v>61</v>
      </c>
      <c r="AA1946" s="243" t="s">
        <v>5108</v>
      </c>
      <c r="AB1946" s="243">
        <v>3151206</v>
      </c>
      <c r="AC1946" s="243"/>
      <c r="AD1946" s="243"/>
    </row>
    <row r="1947" spans="26:30" x14ac:dyDescent="0.25">
      <c r="Z1947" s="243" t="s">
        <v>61</v>
      </c>
      <c r="AA1947" s="243" t="s">
        <v>5110</v>
      </c>
      <c r="AB1947" s="243">
        <v>3151305</v>
      </c>
      <c r="AC1947" s="243"/>
      <c r="AD1947" s="243"/>
    </row>
    <row r="1948" spans="26:30" x14ac:dyDescent="0.25">
      <c r="Z1948" s="243" t="s">
        <v>61</v>
      </c>
      <c r="AA1948" s="243" t="s">
        <v>5112</v>
      </c>
      <c r="AB1948" s="243">
        <v>3151404</v>
      </c>
      <c r="AC1948" s="243"/>
      <c r="AD1948" s="243"/>
    </row>
    <row r="1949" spans="26:30" x14ac:dyDescent="0.25">
      <c r="Z1949" s="243" t="s">
        <v>61</v>
      </c>
      <c r="AA1949" s="243" t="s">
        <v>5114</v>
      </c>
      <c r="AB1949" s="243">
        <v>3151503</v>
      </c>
      <c r="AC1949" s="243"/>
      <c r="AD1949" s="243"/>
    </row>
    <row r="1950" spans="26:30" x14ac:dyDescent="0.25">
      <c r="Z1950" s="243" t="s">
        <v>61</v>
      </c>
      <c r="AA1950" s="243" t="s">
        <v>5116</v>
      </c>
      <c r="AB1950" s="243">
        <v>3151602</v>
      </c>
      <c r="AC1950" s="243"/>
      <c r="AD1950" s="243"/>
    </row>
    <row r="1951" spans="26:30" x14ac:dyDescent="0.25">
      <c r="Z1951" s="243" t="s">
        <v>61</v>
      </c>
      <c r="AA1951" s="243" t="s">
        <v>5118</v>
      </c>
      <c r="AB1951" s="243">
        <v>3151701</v>
      </c>
      <c r="AC1951" s="243"/>
      <c r="AD1951" s="243"/>
    </row>
    <row r="1952" spans="26:30" x14ac:dyDescent="0.25">
      <c r="Z1952" s="243" t="s">
        <v>61</v>
      </c>
      <c r="AA1952" s="243" t="s">
        <v>5120</v>
      </c>
      <c r="AB1952" s="243">
        <v>3151800</v>
      </c>
      <c r="AC1952" s="243"/>
      <c r="AD1952" s="243"/>
    </row>
    <row r="1953" spans="26:30" x14ac:dyDescent="0.25">
      <c r="Z1953" s="243" t="s">
        <v>61</v>
      </c>
      <c r="AA1953" s="243" t="s">
        <v>5122</v>
      </c>
      <c r="AB1953" s="243">
        <v>3151909</v>
      </c>
      <c r="AC1953" s="243"/>
      <c r="AD1953" s="243"/>
    </row>
    <row r="1954" spans="26:30" x14ac:dyDescent="0.25">
      <c r="Z1954" s="243" t="s">
        <v>61</v>
      </c>
      <c r="AA1954" s="243" t="s">
        <v>5124</v>
      </c>
      <c r="AB1954" s="243">
        <v>3152006</v>
      </c>
      <c r="AC1954" s="243"/>
      <c r="AD1954" s="243"/>
    </row>
    <row r="1955" spans="26:30" x14ac:dyDescent="0.25">
      <c r="Z1955" s="243" t="s">
        <v>61</v>
      </c>
      <c r="AA1955" s="243" t="s">
        <v>5126</v>
      </c>
      <c r="AB1955" s="243">
        <v>3152105</v>
      </c>
      <c r="AC1955" s="243"/>
      <c r="AD1955" s="243"/>
    </row>
    <row r="1956" spans="26:30" x14ac:dyDescent="0.25">
      <c r="Z1956" s="243" t="s">
        <v>61</v>
      </c>
      <c r="AA1956" s="243" t="s">
        <v>5127</v>
      </c>
      <c r="AB1956" s="243">
        <v>3152131</v>
      </c>
      <c r="AC1956" s="243"/>
      <c r="AD1956" s="243"/>
    </row>
    <row r="1957" spans="26:30" x14ac:dyDescent="0.25">
      <c r="Z1957" s="243" t="s">
        <v>61</v>
      </c>
      <c r="AA1957" s="243" t="s">
        <v>5128</v>
      </c>
      <c r="AB1957" s="243">
        <v>3152170</v>
      </c>
      <c r="AC1957" s="243"/>
      <c r="AD1957" s="243"/>
    </row>
    <row r="1958" spans="26:30" x14ac:dyDescent="0.25">
      <c r="Z1958" s="243" t="s">
        <v>61</v>
      </c>
      <c r="AA1958" s="243" t="s">
        <v>5130</v>
      </c>
      <c r="AB1958" s="243">
        <v>3152204</v>
      </c>
      <c r="AC1958" s="243"/>
      <c r="AD1958" s="243"/>
    </row>
    <row r="1959" spans="26:30" x14ac:dyDescent="0.25">
      <c r="Z1959" s="243" t="s">
        <v>61</v>
      </c>
      <c r="AA1959" s="243" t="s">
        <v>5132</v>
      </c>
      <c r="AB1959" s="243">
        <v>3152303</v>
      </c>
      <c r="AC1959" s="243"/>
      <c r="AD1959" s="243"/>
    </row>
    <row r="1960" spans="26:30" x14ac:dyDescent="0.25">
      <c r="Z1960" s="243" t="s">
        <v>61</v>
      </c>
      <c r="AA1960" s="243" t="s">
        <v>5134</v>
      </c>
      <c r="AB1960" s="243">
        <v>3152402</v>
      </c>
      <c r="AC1960" s="243"/>
      <c r="AD1960" s="243"/>
    </row>
    <row r="1961" spans="26:30" x14ac:dyDescent="0.25">
      <c r="Z1961" s="243" t="s">
        <v>61</v>
      </c>
      <c r="AA1961" s="243" t="s">
        <v>5136</v>
      </c>
      <c r="AB1961" s="243">
        <v>3152501</v>
      </c>
      <c r="AC1961" s="243"/>
      <c r="AD1961" s="243"/>
    </row>
    <row r="1962" spans="26:30" x14ac:dyDescent="0.25">
      <c r="Z1962" s="243" t="s">
        <v>61</v>
      </c>
      <c r="AA1962" s="243" t="s">
        <v>5138</v>
      </c>
      <c r="AB1962" s="243">
        <v>3152600</v>
      </c>
      <c r="AC1962" s="243"/>
      <c r="AD1962" s="243"/>
    </row>
    <row r="1963" spans="26:30" x14ac:dyDescent="0.25">
      <c r="Z1963" s="243" t="s">
        <v>61</v>
      </c>
      <c r="AA1963" s="243" t="s">
        <v>5140</v>
      </c>
      <c r="AB1963" s="243">
        <v>3152709</v>
      </c>
      <c r="AC1963" s="243"/>
      <c r="AD1963" s="243"/>
    </row>
    <row r="1964" spans="26:30" x14ac:dyDescent="0.25">
      <c r="Z1964" s="243" t="s">
        <v>61</v>
      </c>
      <c r="AA1964" s="243" t="s">
        <v>2954</v>
      </c>
      <c r="AB1964" s="243">
        <v>3152808</v>
      </c>
      <c r="AC1964" s="243"/>
      <c r="AD1964" s="243"/>
    </row>
    <row r="1965" spans="26:30" x14ac:dyDescent="0.25">
      <c r="Z1965" s="243" t="s">
        <v>61</v>
      </c>
      <c r="AA1965" s="243" t="s">
        <v>5143</v>
      </c>
      <c r="AB1965" s="243">
        <v>3152907</v>
      </c>
      <c r="AC1965" s="243"/>
      <c r="AD1965" s="243"/>
    </row>
    <row r="1966" spans="26:30" x14ac:dyDescent="0.25">
      <c r="Z1966" s="243" t="s">
        <v>61</v>
      </c>
      <c r="AA1966" s="243" t="s">
        <v>5145</v>
      </c>
      <c r="AB1966" s="243">
        <v>3153004</v>
      </c>
      <c r="AC1966" s="243"/>
      <c r="AD1966" s="243"/>
    </row>
    <row r="1967" spans="26:30" x14ac:dyDescent="0.25">
      <c r="Z1967" s="243" t="s">
        <v>61</v>
      </c>
      <c r="AA1967" s="243" t="s">
        <v>4824</v>
      </c>
      <c r="AB1967" s="243">
        <v>3153103</v>
      </c>
      <c r="AC1967" s="243"/>
      <c r="AD1967" s="243"/>
    </row>
    <row r="1968" spans="26:30" x14ac:dyDescent="0.25">
      <c r="Z1968" s="243" t="s">
        <v>61</v>
      </c>
      <c r="AA1968" s="243" t="s">
        <v>2370</v>
      </c>
      <c r="AB1968" s="243">
        <v>3153202</v>
      </c>
      <c r="AC1968" s="243"/>
      <c r="AD1968" s="243"/>
    </row>
    <row r="1969" spans="26:30" x14ac:dyDescent="0.25">
      <c r="Z1969" s="243" t="s">
        <v>61</v>
      </c>
      <c r="AA1969" s="243" t="s">
        <v>5149</v>
      </c>
      <c r="AB1969" s="243">
        <v>3153301</v>
      </c>
      <c r="AC1969" s="243"/>
      <c r="AD1969" s="243"/>
    </row>
    <row r="1970" spans="26:30" x14ac:dyDescent="0.25">
      <c r="Z1970" s="243" t="s">
        <v>61</v>
      </c>
      <c r="AA1970" s="243" t="s">
        <v>5151</v>
      </c>
      <c r="AB1970" s="243">
        <v>3153400</v>
      </c>
      <c r="AC1970" s="243"/>
      <c r="AD1970" s="243"/>
    </row>
    <row r="1971" spans="26:30" x14ac:dyDescent="0.25">
      <c r="Z1971" s="243" t="s">
        <v>61</v>
      </c>
      <c r="AA1971" s="243" t="s">
        <v>5153</v>
      </c>
      <c r="AB1971" s="243">
        <v>3153608</v>
      </c>
      <c r="AC1971" s="243"/>
      <c r="AD1971" s="243"/>
    </row>
    <row r="1972" spans="26:30" x14ac:dyDescent="0.25">
      <c r="Z1972" s="243" t="s">
        <v>61</v>
      </c>
      <c r="AA1972" s="243" t="s">
        <v>5155</v>
      </c>
      <c r="AB1972" s="243">
        <v>3153707</v>
      </c>
      <c r="AC1972" s="243"/>
      <c r="AD1972" s="243"/>
    </row>
    <row r="1973" spans="26:30" x14ac:dyDescent="0.25">
      <c r="Z1973" s="243" t="s">
        <v>61</v>
      </c>
      <c r="AA1973" s="243" t="s">
        <v>5157</v>
      </c>
      <c r="AB1973" s="243">
        <v>3153806</v>
      </c>
      <c r="AC1973" s="243"/>
      <c r="AD1973" s="243"/>
    </row>
    <row r="1974" spans="26:30" x14ac:dyDescent="0.25">
      <c r="Z1974" s="243" t="s">
        <v>61</v>
      </c>
      <c r="AA1974" s="243" t="s">
        <v>5159</v>
      </c>
      <c r="AB1974" s="243">
        <v>3153905</v>
      </c>
      <c r="AC1974" s="243"/>
      <c r="AD1974" s="243"/>
    </row>
    <row r="1975" spans="26:30" x14ac:dyDescent="0.25">
      <c r="Z1975" s="243" t="s">
        <v>61</v>
      </c>
      <c r="AA1975" s="243" t="s">
        <v>5161</v>
      </c>
      <c r="AB1975" s="243">
        <v>3154002</v>
      </c>
      <c r="AC1975" s="243"/>
      <c r="AD1975" s="243"/>
    </row>
    <row r="1976" spans="26:30" x14ac:dyDescent="0.25">
      <c r="Z1976" s="243" t="s">
        <v>61</v>
      </c>
      <c r="AA1976" s="243" t="s">
        <v>5163</v>
      </c>
      <c r="AB1976" s="243">
        <v>3154101</v>
      </c>
      <c r="AC1976" s="243"/>
      <c r="AD1976" s="243"/>
    </row>
    <row r="1977" spans="26:30" x14ac:dyDescent="0.25">
      <c r="Z1977" s="243" t="s">
        <v>61</v>
      </c>
      <c r="AA1977" s="243" t="s">
        <v>5165</v>
      </c>
      <c r="AB1977" s="243">
        <v>3154150</v>
      </c>
      <c r="AC1977" s="243"/>
      <c r="AD1977" s="243"/>
    </row>
    <row r="1978" spans="26:30" x14ac:dyDescent="0.25">
      <c r="Z1978" s="243" t="s">
        <v>61</v>
      </c>
      <c r="AA1978" s="243" t="s">
        <v>5167</v>
      </c>
      <c r="AB1978" s="243">
        <v>3154200</v>
      </c>
      <c r="AC1978" s="243"/>
      <c r="AD1978" s="243"/>
    </row>
    <row r="1979" spans="26:30" x14ac:dyDescent="0.25">
      <c r="Z1979" s="243" t="s">
        <v>61</v>
      </c>
      <c r="AA1979" s="243" t="s">
        <v>5169</v>
      </c>
      <c r="AB1979" s="243">
        <v>3154309</v>
      </c>
      <c r="AC1979" s="243"/>
      <c r="AD1979" s="243"/>
    </row>
    <row r="1980" spans="26:30" x14ac:dyDescent="0.25">
      <c r="Z1980" s="243" t="s">
        <v>61</v>
      </c>
      <c r="AA1980" s="243" t="s">
        <v>5171</v>
      </c>
      <c r="AB1980" s="243">
        <v>3154408</v>
      </c>
      <c r="AC1980" s="243"/>
      <c r="AD1980" s="243"/>
    </row>
    <row r="1981" spans="26:30" x14ac:dyDescent="0.25">
      <c r="Z1981" s="243" t="s">
        <v>61</v>
      </c>
      <c r="AA1981" s="243" t="s">
        <v>2359</v>
      </c>
      <c r="AB1981" s="243">
        <v>3154457</v>
      </c>
      <c r="AC1981" s="243"/>
      <c r="AD1981" s="243"/>
    </row>
    <row r="1982" spans="26:30" x14ac:dyDescent="0.25">
      <c r="Z1982" s="243" t="s">
        <v>61</v>
      </c>
      <c r="AA1982" s="243" t="s">
        <v>5173</v>
      </c>
      <c r="AB1982" s="243">
        <v>3154507</v>
      </c>
      <c r="AC1982" s="243"/>
      <c r="AD1982" s="243"/>
    </row>
    <row r="1983" spans="26:30" x14ac:dyDescent="0.25">
      <c r="Z1983" s="243" t="s">
        <v>61</v>
      </c>
      <c r="AA1983" s="243" t="s">
        <v>5175</v>
      </c>
      <c r="AB1983" s="243">
        <v>3154606</v>
      </c>
      <c r="AC1983" s="243"/>
      <c r="AD1983" s="243"/>
    </row>
    <row r="1984" spans="26:30" x14ac:dyDescent="0.25">
      <c r="Z1984" s="243" t="s">
        <v>61</v>
      </c>
      <c r="AA1984" s="243" t="s">
        <v>5177</v>
      </c>
      <c r="AB1984" s="243">
        <v>3154705</v>
      </c>
      <c r="AC1984" s="243"/>
      <c r="AD1984" s="243"/>
    </row>
    <row r="1985" spans="26:30" x14ac:dyDescent="0.25">
      <c r="Z1985" s="243" t="s">
        <v>61</v>
      </c>
      <c r="AA1985" s="243" t="s">
        <v>5178</v>
      </c>
      <c r="AB1985" s="243">
        <v>3154804</v>
      </c>
      <c r="AC1985" s="243"/>
      <c r="AD1985" s="243"/>
    </row>
    <row r="1986" spans="26:30" x14ac:dyDescent="0.25">
      <c r="Z1986" s="243" t="s">
        <v>61</v>
      </c>
      <c r="AA1986" s="243" t="s">
        <v>5180</v>
      </c>
      <c r="AB1986" s="243">
        <v>3154903</v>
      </c>
      <c r="AC1986" s="243"/>
      <c r="AD1986" s="243"/>
    </row>
    <row r="1987" spans="26:30" x14ac:dyDescent="0.25">
      <c r="Z1987" s="243" t="s">
        <v>61</v>
      </c>
      <c r="AA1987" s="243" t="s">
        <v>5182</v>
      </c>
      <c r="AB1987" s="243">
        <v>3155108</v>
      </c>
      <c r="AC1987" s="243"/>
      <c r="AD1987" s="243"/>
    </row>
    <row r="1988" spans="26:30" x14ac:dyDescent="0.25">
      <c r="Z1988" s="243" t="s">
        <v>61</v>
      </c>
      <c r="AA1988" s="243" t="s">
        <v>5184</v>
      </c>
      <c r="AB1988" s="243">
        <v>3155009</v>
      </c>
      <c r="AC1988" s="243"/>
      <c r="AD1988" s="243"/>
    </row>
    <row r="1989" spans="26:30" x14ac:dyDescent="0.25">
      <c r="Z1989" s="243" t="s">
        <v>61</v>
      </c>
      <c r="AA1989" s="243" t="s">
        <v>5186</v>
      </c>
      <c r="AB1989" s="243">
        <v>3155207</v>
      </c>
      <c r="AC1989" s="243"/>
      <c r="AD1989" s="243"/>
    </row>
    <row r="1990" spans="26:30" x14ac:dyDescent="0.25">
      <c r="Z1990" s="243" t="s">
        <v>61</v>
      </c>
      <c r="AA1990" s="243" t="s">
        <v>5188</v>
      </c>
      <c r="AB1990" s="243">
        <v>3155306</v>
      </c>
      <c r="AC1990" s="243"/>
      <c r="AD1990" s="243"/>
    </row>
    <row r="1991" spans="26:30" x14ac:dyDescent="0.25">
      <c r="Z1991" s="243" t="s">
        <v>61</v>
      </c>
      <c r="AA1991" s="243" t="s">
        <v>5190</v>
      </c>
      <c r="AB1991" s="243">
        <v>3155405</v>
      </c>
      <c r="AC1991" s="243"/>
      <c r="AD1991" s="243"/>
    </row>
    <row r="1992" spans="26:30" x14ac:dyDescent="0.25">
      <c r="Z1992" s="243" t="s">
        <v>61</v>
      </c>
      <c r="AA1992" s="243" t="s">
        <v>5192</v>
      </c>
      <c r="AB1992" s="243">
        <v>3155504</v>
      </c>
      <c r="AC1992" s="243"/>
      <c r="AD1992" s="243"/>
    </row>
    <row r="1993" spans="26:30" x14ac:dyDescent="0.25">
      <c r="Z1993" s="243" t="s">
        <v>61</v>
      </c>
      <c r="AA1993" s="243" t="s">
        <v>5193</v>
      </c>
      <c r="AB1993" s="243">
        <v>3155603</v>
      </c>
      <c r="AC1993" s="243"/>
      <c r="AD1993" s="243"/>
    </row>
    <row r="1994" spans="26:30" x14ac:dyDescent="0.25">
      <c r="Z1994" s="243" t="s">
        <v>61</v>
      </c>
      <c r="AA1994" s="243" t="s">
        <v>5194</v>
      </c>
      <c r="AB1994" s="243">
        <v>3155702</v>
      </c>
      <c r="AC1994" s="243"/>
      <c r="AD1994" s="243"/>
    </row>
    <row r="1995" spans="26:30" x14ac:dyDescent="0.25">
      <c r="Z1995" s="243" t="s">
        <v>61</v>
      </c>
      <c r="AA1995" s="243" t="s">
        <v>5195</v>
      </c>
      <c r="AB1995" s="243">
        <v>3155801</v>
      </c>
      <c r="AC1995" s="243"/>
      <c r="AD1995" s="243"/>
    </row>
    <row r="1996" spans="26:30" x14ac:dyDescent="0.25">
      <c r="Z1996" s="243" t="s">
        <v>61</v>
      </c>
      <c r="AA1996" s="243" t="s">
        <v>5196</v>
      </c>
      <c r="AB1996" s="243">
        <v>3155900</v>
      </c>
      <c r="AC1996" s="243"/>
      <c r="AD1996" s="243"/>
    </row>
    <row r="1997" spans="26:30" x14ac:dyDescent="0.25">
      <c r="Z1997" s="243" t="s">
        <v>61</v>
      </c>
      <c r="AA1997" s="243" t="s">
        <v>5197</v>
      </c>
      <c r="AB1997" s="243">
        <v>3156007</v>
      </c>
      <c r="AC1997" s="243"/>
      <c r="AD1997" s="243"/>
    </row>
    <row r="1998" spans="26:30" x14ac:dyDescent="0.25">
      <c r="Z1998" s="243" t="s">
        <v>61</v>
      </c>
      <c r="AA1998" s="243" t="s">
        <v>5198</v>
      </c>
      <c r="AB1998" s="243">
        <v>3156106</v>
      </c>
      <c r="AC1998" s="243"/>
      <c r="AD1998" s="243"/>
    </row>
    <row r="1999" spans="26:30" x14ac:dyDescent="0.25">
      <c r="Z1999" s="243" t="s">
        <v>61</v>
      </c>
      <c r="AA1999" s="243" t="s">
        <v>5199</v>
      </c>
      <c r="AB1999" s="243">
        <v>3156205</v>
      </c>
      <c r="AC1999" s="243"/>
      <c r="AD1999" s="243"/>
    </row>
    <row r="2000" spans="26:30" x14ac:dyDescent="0.25">
      <c r="Z2000" s="243" t="s">
        <v>61</v>
      </c>
      <c r="AA2000" s="243" t="s">
        <v>5200</v>
      </c>
      <c r="AB2000" s="243">
        <v>3156304</v>
      </c>
      <c r="AC2000" s="243"/>
      <c r="AD2000" s="243"/>
    </row>
    <row r="2001" spans="26:30" x14ac:dyDescent="0.25">
      <c r="Z2001" s="243" t="s">
        <v>61</v>
      </c>
      <c r="AA2001" s="243" t="s">
        <v>5201</v>
      </c>
      <c r="AB2001" s="243">
        <v>3156403</v>
      </c>
      <c r="AC2001" s="243"/>
      <c r="AD2001" s="243"/>
    </row>
    <row r="2002" spans="26:30" x14ac:dyDescent="0.25">
      <c r="Z2002" s="243" t="s">
        <v>61</v>
      </c>
      <c r="AA2002" s="243" t="s">
        <v>5202</v>
      </c>
      <c r="AB2002" s="243">
        <v>3156452</v>
      </c>
      <c r="AC2002" s="243"/>
      <c r="AD2002" s="243"/>
    </row>
    <row r="2003" spans="26:30" x14ac:dyDescent="0.25">
      <c r="Z2003" s="243" t="s">
        <v>61</v>
      </c>
      <c r="AA2003" s="243" t="s">
        <v>5203</v>
      </c>
      <c r="AB2003" s="243">
        <v>3156502</v>
      </c>
      <c r="AC2003" s="243"/>
      <c r="AD2003" s="243"/>
    </row>
    <row r="2004" spans="26:30" x14ac:dyDescent="0.25">
      <c r="Z2004" s="243" t="s">
        <v>61</v>
      </c>
      <c r="AA2004" s="243" t="s">
        <v>5204</v>
      </c>
      <c r="AB2004" s="243">
        <v>3156601</v>
      </c>
      <c r="AC2004" s="243"/>
      <c r="AD2004" s="243"/>
    </row>
    <row r="2005" spans="26:30" x14ac:dyDescent="0.25">
      <c r="Z2005" s="243" t="s">
        <v>61</v>
      </c>
      <c r="AA2005" s="243" t="s">
        <v>5205</v>
      </c>
      <c r="AB2005" s="243">
        <v>3156700</v>
      </c>
      <c r="AC2005" s="243"/>
      <c r="AD2005" s="243"/>
    </row>
    <row r="2006" spans="26:30" x14ac:dyDescent="0.25">
      <c r="Z2006" s="243" t="s">
        <v>61</v>
      </c>
      <c r="AA2006" s="243" t="s">
        <v>5206</v>
      </c>
      <c r="AB2006" s="243">
        <v>3156809</v>
      </c>
      <c r="AC2006" s="243"/>
      <c r="AD2006" s="243"/>
    </row>
    <row r="2007" spans="26:30" x14ac:dyDescent="0.25">
      <c r="Z2007" s="243" t="s">
        <v>61</v>
      </c>
      <c r="AA2007" s="243" t="s">
        <v>5207</v>
      </c>
      <c r="AB2007" s="243">
        <v>3156908</v>
      </c>
      <c r="AC2007" s="243"/>
      <c r="AD2007" s="243"/>
    </row>
    <row r="2008" spans="26:30" x14ac:dyDescent="0.25">
      <c r="Z2008" s="243" t="s">
        <v>61</v>
      </c>
      <c r="AA2008" s="243" t="s">
        <v>5208</v>
      </c>
      <c r="AB2008" s="243">
        <v>3157005</v>
      </c>
      <c r="AC2008" s="243"/>
      <c r="AD2008" s="243"/>
    </row>
    <row r="2009" spans="26:30" x14ac:dyDescent="0.25">
      <c r="Z2009" s="243" t="s">
        <v>61</v>
      </c>
      <c r="AA2009" s="243" t="s">
        <v>5209</v>
      </c>
      <c r="AB2009" s="243">
        <v>3157104</v>
      </c>
      <c r="AC2009" s="243"/>
      <c r="AD2009" s="243"/>
    </row>
    <row r="2010" spans="26:30" x14ac:dyDescent="0.25">
      <c r="Z2010" s="243" t="s">
        <v>61</v>
      </c>
      <c r="AA2010" s="243" t="s">
        <v>4332</v>
      </c>
      <c r="AB2010" s="243">
        <v>3157203</v>
      </c>
      <c r="AC2010" s="243"/>
      <c r="AD2010" s="243"/>
    </row>
    <row r="2011" spans="26:30" x14ac:dyDescent="0.25">
      <c r="Z2011" s="243" t="s">
        <v>61</v>
      </c>
      <c r="AA2011" s="243" t="s">
        <v>5210</v>
      </c>
      <c r="AB2011" s="243">
        <v>3157252</v>
      </c>
      <c r="AC2011" s="243"/>
      <c r="AD2011" s="243"/>
    </row>
    <row r="2012" spans="26:30" x14ac:dyDescent="0.25">
      <c r="Z2012" s="243" t="s">
        <v>61</v>
      </c>
      <c r="AA2012" s="243" t="s">
        <v>5211</v>
      </c>
      <c r="AB2012" s="243">
        <v>3157278</v>
      </c>
      <c r="AC2012" s="243"/>
      <c r="AD2012" s="243"/>
    </row>
    <row r="2013" spans="26:30" x14ac:dyDescent="0.25">
      <c r="Z2013" s="243" t="s">
        <v>61</v>
      </c>
      <c r="AA2013" s="243" t="s">
        <v>5212</v>
      </c>
      <c r="AB2013" s="243">
        <v>3157302</v>
      </c>
      <c r="AC2013" s="243"/>
      <c r="AD2013" s="243"/>
    </row>
    <row r="2014" spans="26:30" x14ac:dyDescent="0.25">
      <c r="Z2014" s="243" t="s">
        <v>61</v>
      </c>
      <c r="AA2014" s="243" t="s">
        <v>5213</v>
      </c>
      <c r="AB2014" s="243">
        <v>3157336</v>
      </c>
      <c r="AC2014" s="243"/>
      <c r="AD2014" s="243"/>
    </row>
    <row r="2015" spans="26:30" x14ac:dyDescent="0.25">
      <c r="Z2015" s="243" t="s">
        <v>61</v>
      </c>
      <c r="AA2015" s="243" t="s">
        <v>5214</v>
      </c>
      <c r="AB2015" s="243">
        <v>3157377</v>
      </c>
      <c r="AC2015" s="243"/>
      <c r="AD2015" s="243"/>
    </row>
    <row r="2016" spans="26:30" x14ac:dyDescent="0.25">
      <c r="Z2016" s="243" t="s">
        <v>61</v>
      </c>
      <c r="AA2016" s="243" t="s">
        <v>5215</v>
      </c>
      <c r="AB2016" s="243">
        <v>3157401</v>
      </c>
      <c r="AC2016" s="243"/>
      <c r="AD2016" s="243"/>
    </row>
    <row r="2017" spans="26:30" x14ac:dyDescent="0.25">
      <c r="Z2017" s="243" t="s">
        <v>61</v>
      </c>
      <c r="AA2017" s="243" t="s">
        <v>5216</v>
      </c>
      <c r="AB2017" s="243">
        <v>3157500</v>
      </c>
      <c r="AC2017" s="243"/>
      <c r="AD2017" s="243"/>
    </row>
    <row r="2018" spans="26:30" x14ac:dyDescent="0.25">
      <c r="Z2018" s="243" t="s">
        <v>61</v>
      </c>
      <c r="AA2018" s="243" t="s">
        <v>5217</v>
      </c>
      <c r="AB2018" s="243">
        <v>3157609</v>
      </c>
      <c r="AC2018" s="243"/>
      <c r="AD2018" s="243"/>
    </row>
    <row r="2019" spans="26:30" x14ac:dyDescent="0.25">
      <c r="Z2019" s="243" t="s">
        <v>61</v>
      </c>
      <c r="AA2019" s="243" t="s">
        <v>5218</v>
      </c>
      <c r="AB2019" s="243">
        <v>3157658</v>
      </c>
      <c r="AC2019" s="243"/>
      <c r="AD2019" s="243"/>
    </row>
    <row r="2020" spans="26:30" x14ac:dyDescent="0.25">
      <c r="Z2020" s="243" t="s">
        <v>61</v>
      </c>
      <c r="AA2020" s="243" t="s">
        <v>5219</v>
      </c>
      <c r="AB2020" s="243">
        <v>3157708</v>
      </c>
      <c r="AC2020" s="243"/>
      <c r="AD2020" s="243"/>
    </row>
    <row r="2021" spans="26:30" x14ac:dyDescent="0.25">
      <c r="Z2021" s="243" t="s">
        <v>61</v>
      </c>
      <c r="AA2021" s="243" t="s">
        <v>3100</v>
      </c>
      <c r="AB2021" s="243">
        <v>3157807</v>
      </c>
      <c r="AC2021" s="243"/>
      <c r="AD2021" s="243"/>
    </row>
    <row r="2022" spans="26:30" x14ac:dyDescent="0.25">
      <c r="Z2022" s="243" t="s">
        <v>61</v>
      </c>
      <c r="AA2022" s="243" t="s">
        <v>5220</v>
      </c>
      <c r="AB2022" s="243">
        <v>3157906</v>
      </c>
      <c r="AC2022" s="243"/>
      <c r="AD2022" s="243"/>
    </row>
    <row r="2023" spans="26:30" x14ac:dyDescent="0.25">
      <c r="Z2023" s="243" t="s">
        <v>61</v>
      </c>
      <c r="AA2023" s="243" t="s">
        <v>5221</v>
      </c>
      <c r="AB2023" s="243">
        <v>3158003</v>
      </c>
      <c r="AC2023" s="243"/>
      <c r="AD2023" s="243"/>
    </row>
    <row r="2024" spans="26:30" x14ac:dyDescent="0.25">
      <c r="Z2024" s="243" t="s">
        <v>61</v>
      </c>
      <c r="AA2024" s="243" t="s">
        <v>5222</v>
      </c>
      <c r="AB2024" s="243">
        <v>3158102</v>
      </c>
      <c r="AC2024" s="243"/>
      <c r="AD2024" s="243"/>
    </row>
    <row r="2025" spans="26:30" x14ac:dyDescent="0.25">
      <c r="Z2025" s="243" t="s">
        <v>61</v>
      </c>
      <c r="AA2025" s="243" t="s">
        <v>5223</v>
      </c>
      <c r="AB2025" s="243">
        <v>3158201</v>
      </c>
      <c r="AC2025" s="243"/>
      <c r="AD2025" s="243"/>
    </row>
    <row r="2026" spans="26:30" x14ac:dyDescent="0.25">
      <c r="Z2026" s="243" t="s">
        <v>61</v>
      </c>
      <c r="AA2026" s="243" t="s">
        <v>5224</v>
      </c>
      <c r="AB2026" s="243">
        <v>3159209</v>
      </c>
      <c r="AC2026" s="243"/>
      <c r="AD2026" s="243"/>
    </row>
    <row r="2027" spans="26:30" x14ac:dyDescent="0.25">
      <c r="Z2027" s="243" t="s">
        <v>61</v>
      </c>
      <c r="AA2027" s="243" t="s">
        <v>5225</v>
      </c>
      <c r="AB2027" s="243">
        <v>3159407</v>
      </c>
      <c r="AC2027" s="243"/>
      <c r="AD2027" s="243"/>
    </row>
    <row r="2028" spans="26:30" x14ac:dyDescent="0.25">
      <c r="Z2028" s="243" t="s">
        <v>61</v>
      </c>
      <c r="AA2028" s="243" t="s">
        <v>5226</v>
      </c>
      <c r="AB2028" s="243">
        <v>3159308</v>
      </c>
      <c r="AC2028" s="243"/>
      <c r="AD2028" s="243"/>
    </row>
    <row r="2029" spans="26:30" x14ac:dyDescent="0.25">
      <c r="Z2029" s="243" t="s">
        <v>61</v>
      </c>
      <c r="AA2029" s="243" t="s">
        <v>5227</v>
      </c>
      <c r="AB2029" s="243">
        <v>3159357</v>
      </c>
      <c r="AC2029" s="243"/>
      <c r="AD2029" s="243"/>
    </row>
    <row r="2030" spans="26:30" x14ac:dyDescent="0.25">
      <c r="Z2030" s="243" t="s">
        <v>61</v>
      </c>
      <c r="AA2030" s="243" t="s">
        <v>5228</v>
      </c>
      <c r="AB2030" s="243">
        <v>3159506</v>
      </c>
      <c r="AC2030" s="243"/>
      <c r="AD2030" s="243"/>
    </row>
    <row r="2031" spans="26:30" x14ac:dyDescent="0.25">
      <c r="Z2031" s="243" t="s">
        <v>61</v>
      </c>
      <c r="AA2031" s="243" t="s">
        <v>5229</v>
      </c>
      <c r="AB2031" s="243">
        <v>3159605</v>
      </c>
      <c r="AC2031" s="243"/>
      <c r="AD2031" s="243"/>
    </row>
    <row r="2032" spans="26:30" x14ac:dyDescent="0.25">
      <c r="Z2032" s="243" t="s">
        <v>61</v>
      </c>
      <c r="AA2032" s="243" t="s">
        <v>5230</v>
      </c>
      <c r="AB2032" s="243">
        <v>3159704</v>
      </c>
      <c r="AC2032" s="243"/>
      <c r="AD2032" s="243"/>
    </row>
    <row r="2033" spans="26:30" x14ac:dyDescent="0.25">
      <c r="Z2033" s="243" t="s">
        <v>61</v>
      </c>
      <c r="AA2033" s="243" t="s">
        <v>5231</v>
      </c>
      <c r="AB2033" s="243">
        <v>3159803</v>
      </c>
      <c r="AC2033" s="243"/>
      <c r="AD2033" s="243"/>
    </row>
    <row r="2034" spans="26:30" x14ac:dyDescent="0.25">
      <c r="Z2034" s="243" t="s">
        <v>61</v>
      </c>
      <c r="AA2034" s="243" t="s">
        <v>5232</v>
      </c>
      <c r="AB2034" s="243">
        <v>3158300</v>
      </c>
      <c r="AC2034" s="243"/>
      <c r="AD2034" s="243"/>
    </row>
    <row r="2035" spans="26:30" x14ac:dyDescent="0.25">
      <c r="Z2035" s="243" t="s">
        <v>61</v>
      </c>
      <c r="AA2035" s="243" t="s">
        <v>5233</v>
      </c>
      <c r="AB2035" s="243">
        <v>3158409</v>
      </c>
      <c r="AC2035" s="243"/>
      <c r="AD2035" s="243"/>
    </row>
    <row r="2036" spans="26:30" x14ac:dyDescent="0.25">
      <c r="Z2036" s="243" t="s">
        <v>61</v>
      </c>
      <c r="AA2036" s="243" t="s">
        <v>5234</v>
      </c>
      <c r="AB2036" s="243">
        <v>3158508</v>
      </c>
      <c r="AC2036" s="243"/>
      <c r="AD2036" s="243"/>
    </row>
    <row r="2037" spans="26:30" x14ac:dyDescent="0.25">
      <c r="Z2037" s="243" t="s">
        <v>61</v>
      </c>
      <c r="AA2037" s="243" t="s">
        <v>5235</v>
      </c>
      <c r="AB2037" s="243">
        <v>3158607</v>
      </c>
      <c r="AC2037" s="243"/>
      <c r="AD2037" s="243"/>
    </row>
    <row r="2038" spans="26:30" x14ac:dyDescent="0.25">
      <c r="Z2038" s="243" t="s">
        <v>61</v>
      </c>
      <c r="AA2038" s="243" t="s">
        <v>5236</v>
      </c>
      <c r="AB2038" s="243">
        <v>3158706</v>
      </c>
      <c r="AC2038" s="243"/>
      <c r="AD2038" s="243"/>
    </row>
    <row r="2039" spans="26:30" x14ac:dyDescent="0.25">
      <c r="Z2039" s="243" t="s">
        <v>61</v>
      </c>
      <c r="AA2039" s="243" t="s">
        <v>5237</v>
      </c>
      <c r="AB2039" s="243">
        <v>3158805</v>
      </c>
      <c r="AC2039" s="243"/>
      <c r="AD2039" s="243"/>
    </row>
    <row r="2040" spans="26:30" x14ac:dyDescent="0.25">
      <c r="Z2040" s="243" t="s">
        <v>61</v>
      </c>
      <c r="AA2040" s="243" t="s">
        <v>5238</v>
      </c>
      <c r="AB2040" s="243">
        <v>3158904</v>
      </c>
      <c r="AC2040" s="243"/>
      <c r="AD2040" s="243"/>
    </row>
    <row r="2041" spans="26:30" x14ac:dyDescent="0.25">
      <c r="Z2041" s="243" t="s">
        <v>61</v>
      </c>
      <c r="AA2041" s="243" t="s">
        <v>5239</v>
      </c>
      <c r="AB2041" s="243">
        <v>3158953</v>
      </c>
      <c r="AC2041" s="243"/>
      <c r="AD2041" s="243"/>
    </row>
    <row r="2042" spans="26:30" x14ac:dyDescent="0.25">
      <c r="Z2042" s="243" t="s">
        <v>61</v>
      </c>
      <c r="AA2042" s="243" t="s">
        <v>5240</v>
      </c>
      <c r="AB2042" s="243">
        <v>3159001</v>
      </c>
      <c r="AC2042" s="243"/>
      <c r="AD2042" s="243"/>
    </row>
    <row r="2043" spans="26:30" x14ac:dyDescent="0.25">
      <c r="Z2043" s="243" t="s">
        <v>61</v>
      </c>
      <c r="AA2043" s="243" t="s">
        <v>5241</v>
      </c>
      <c r="AB2043" s="243">
        <v>3159100</v>
      </c>
      <c r="AC2043" s="243"/>
      <c r="AD2043" s="243"/>
    </row>
    <row r="2044" spans="26:30" x14ac:dyDescent="0.25">
      <c r="Z2044" s="243" t="s">
        <v>61</v>
      </c>
      <c r="AA2044" s="243" t="s">
        <v>5242</v>
      </c>
      <c r="AB2044" s="243">
        <v>3159902</v>
      </c>
      <c r="AC2044" s="243"/>
      <c r="AD2044" s="243"/>
    </row>
    <row r="2045" spans="26:30" x14ac:dyDescent="0.25">
      <c r="Z2045" s="243" t="s">
        <v>61</v>
      </c>
      <c r="AA2045" s="243" t="s">
        <v>5243</v>
      </c>
      <c r="AB2045" s="243">
        <v>3160009</v>
      </c>
      <c r="AC2045" s="243"/>
      <c r="AD2045" s="243"/>
    </row>
    <row r="2046" spans="26:30" x14ac:dyDescent="0.25">
      <c r="Z2046" s="243" t="s">
        <v>61</v>
      </c>
      <c r="AA2046" s="243" t="s">
        <v>5244</v>
      </c>
      <c r="AB2046" s="243">
        <v>3160108</v>
      </c>
      <c r="AC2046" s="243"/>
      <c r="AD2046" s="243"/>
    </row>
    <row r="2047" spans="26:30" x14ac:dyDescent="0.25">
      <c r="Z2047" s="243" t="s">
        <v>61</v>
      </c>
      <c r="AA2047" s="243" t="s">
        <v>5245</v>
      </c>
      <c r="AB2047" s="243">
        <v>3160207</v>
      </c>
      <c r="AC2047" s="243"/>
      <c r="AD2047" s="243"/>
    </row>
    <row r="2048" spans="26:30" x14ac:dyDescent="0.25">
      <c r="Z2048" s="243" t="s">
        <v>61</v>
      </c>
      <c r="AA2048" s="243" t="s">
        <v>5246</v>
      </c>
      <c r="AB2048" s="243">
        <v>3160306</v>
      </c>
      <c r="AC2048" s="243"/>
      <c r="AD2048" s="243"/>
    </row>
    <row r="2049" spans="26:30" x14ac:dyDescent="0.25">
      <c r="Z2049" s="243" t="s">
        <v>61</v>
      </c>
      <c r="AA2049" s="243" t="s">
        <v>5247</v>
      </c>
      <c r="AB2049" s="243">
        <v>3160405</v>
      </c>
      <c r="AC2049" s="243"/>
      <c r="AD2049" s="243"/>
    </row>
    <row r="2050" spans="26:30" x14ac:dyDescent="0.25">
      <c r="Z2050" s="243" t="s">
        <v>61</v>
      </c>
      <c r="AA2050" s="243" t="s">
        <v>5248</v>
      </c>
      <c r="AB2050" s="243">
        <v>3160454</v>
      </c>
      <c r="AC2050" s="243"/>
      <c r="AD2050" s="243"/>
    </row>
    <row r="2051" spans="26:30" x14ac:dyDescent="0.25">
      <c r="Z2051" s="243" t="s">
        <v>61</v>
      </c>
      <c r="AA2051" s="243" t="s">
        <v>5249</v>
      </c>
      <c r="AB2051" s="243">
        <v>3160504</v>
      </c>
      <c r="AC2051" s="243"/>
      <c r="AD2051" s="243"/>
    </row>
    <row r="2052" spans="26:30" x14ac:dyDescent="0.25">
      <c r="Z2052" s="243" t="s">
        <v>61</v>
      </c>
      <c r="AA2052" s="243" t="s">
        <v>5250</v>
      </c>
      <c r="AB2052" s="243">
        <v>3160603</v>
      </c>
      <c r="AC2052" s="243"/>
      <c r="AD2052" s="243"/>
    </row>
    <row r="2053" spans="26:30" x14ac:dyDescent="0.25">
      <c r="Z2053" s="243" t="s">
        <v>61</v>
      </c>
      <c r="AA2053" s="243" t="s">
        <v>5251</v>
      </c>
      <c r="AB2053" s="243">
        <v>3160702</v>
      </c>
      <c r="AC2053" s="243"/>
      <c r="AD2053" s="243"/>
    </row>
    <row r="2054" spans="26:30" x14ac:dyDescent="0.25">
      <c r="Z2054" s="243" t="s">
        <v>61</v>
      </c>
      <c r="AA2054" s="243" t="s">
        <v>5252</v>
      </c>
      <c r="AB2054" s="243">
        <v>3160801</v>
      </c>
      <c r="AC2054" s="243"/>
      <c r="AD2054" s="243"/>
    </row>
    <row r="2055" spans="26:30" x14ac:dyDescent="0.25">
      <c r="Z2055" s="243" t="s">
        <v>61</v>
      </c>
      <c r="AA2055" s="243" t="s">
        <v>5253</v>
      </c>
      <c r="AB2055" s="243">
        <v>3160900</v>
      </c>
      <c r="AC2055" s="243"/>
      <c r="AD2055" s="243"/>
    </row>
    <row r="2056" spans="26:30" x14ac:dyDescent="0.25">
      <c r="Z2056" s="243" t="s">
        <v>61</v>
      </c>
      <c r="AA2056" s="243" t="s">
        <v>5254</v>
      </c>
      <c r="AB2056" s="243">
        <v>3160959</v>
      </c>
      <c r="AC2056" s="243"/>
      <c r="AD2056" s="243"/>
    </row>
    <row r="2057" spans="26:30" x14ac:dyDescent="0.25">
      <c r="Z2057" s="243" t="s">
        <v>61</v>
      </c>
      <c r="AA2057" s="243" t="s">
        <v>5255</v>
      </c>
      <c r="AB2057" s="243">
        <v>3161007</v>
      </c>
      <c r="AC2057" s="243"/>
      <c r="AD2057" s="243"/>
    </row>
    <row r="2058" spans="26:30" x14ac:dyDescent="0.25">
      <c r="Z2058" s="243" t="s">
        <v>61</v>
      </c>
      <c r="AA2058" s="243" t="s">
        <v>5256</v>
      </c>
      <c r="AB2058" s="243">
        <v>3161056</v>
      </c>
      <c r="AC2058" s="243"/>
      <c r="AD2058" s="243"/>
    </row>
    <row r="2059" spans="26:30" x14ac:dyDescent="0.25">
      <c r="Z2059" s="243" t="s">
        <v>61</v>
      </c>
      <c r="AA2059" s="243" t="s">
        <v>1630</v>
      </c>
      <c r="AB2059" s="243">
        <v>3161106</v>
      </c>
      <c r="AC2059" s="243"/>
      <c r="AD2059" s="243"/>
    </row>
    <row r="2060" spans="26:30" x14ac:dyDescent="0.25">
      <c r="Z2060" s="243" t="s">
        <v>61</v>
      </c>
      <c r="AA2060" s="243" t="s">
        <v>4562</v>
      </c>
      <c r="AB2060" s="243">
        <v>3161205</v>
      </c>
      <c r="AC2060" s="243"/>
      <c r="AD2060" s="243"/>
    </row>
    <row r="2061" spans="26:30" x14ac:dyDescent="0.25">
      <c r="Z2061" s="243" t="s">
        <v>61</v>
      </c>
      <c r="AA2061" s="243" t="s">
        <v>5257</v>
      </c>
      <c r="AB2061" s="243">
        <v>3161304</v>
      </c>
      <c r="AC2061" s="243"/>
      <c r="AD2061" s="243"/>
    </row>
    <row r="2062" spans="26:30" x14ac:dyDescent="0.25">
      <c r="Z2062" s="243" t="s">
        <v>61</v>
      </c>
      <c r="AA2062" s="243" t="s">
        <v>5258</v>
      </c>
      <c r="AB2062" s="243">
        <v>3161403</v>
      </c>
      <c r="AC2062" s="243"/>
      <c r="AD2062" s="243"/>
    </row>
    <row r="2063" spans="26:30" x14ac:dyDescent="0.25">
      <c r="Z2063" s="243" t="s">
        <v>61</v>
      </c>
      <c r="AA2063" s="243" t="s">
        <v>5259</v>
      </c>
      <c r="AB2063" s="243">
        <v>3161502</v>
      </c>
      <c r="AC2063" s="243"/>
      <c r="AD2063" s="243"/>
    </row>
    <row r="2064" spans="26:30" x14ac:dyDescent="0.25">
      <c r="Z2064" s="243" t="s">
        <v>61</v>
      </c>
      <c r="AA2064" s="243" t="s">
        <v>5260</v>
      </c>
      <c r="AB2064" s="243">
        <v>3161601</v>
      </c>
      <c r="AC2064" s="243"/>
      <c r="AD2064" s="243"/>
    </row>
    <row r="2065" spans="26:30" x14ac:dyDescent="0.25">
      <c r="Z2065" s="243" t="s">
        <v>61</v>
      </c>
      <c r="AA2065" s="243" t="s">
        <v>5261</v>
      </c>
      <c r="AB2065" s="243">
        <v>3161650</v>
      </c>
      <c r="AC2065" s="243"/>
      <c r="AD2065" s="243"/>
    </row>
    <row r="2066" spans="26:30" x14ac:dyDescent="0.25">
      <c r="Z2066" s="243" t="s">
        <v>61</v>
      </c>
      <c r="AA2066" s="243" t="s">
        <v>5262</v>
      </c>
      <c r="AB2066" s="243">
        <v>3161700</v>
      </c>
      <c r="AC2066" s="243"/>
      <c r="AD2066" s="243"/>
    </row>
    <row r="2067" spans="26:30" x14ac:dyDescent="0.25">
      <c r="Z2067" s="243" t="s">
        <v>61</v>
      </c>
      <c r="AA2067" s="243" t="s">
        <v>5263</v>
      </c>
      <c r="AB2067" s="243">
        <v>3161809</v>
      </c>
      <c r="AC2067" s="243"/>
      <c r="AD2067" s="243"/>
    </row>
    <row r="2068" spans="26:30" x14ac:dyDescent="0.25">
      <c r="Z2068" s="243" t="s">
        <v>61</v>
      </c>
      <c r="AA2068" s="243" t="s">
        <v>5264</v>
      </c>
      <c r="AB2068" s="243">
        <v>3161908</v>
      </c>
      <c r="AC2068" s="243"/>
      <c r="AD2068" s="243"/>
    </row>
    <row r="2069" spans="26:30" x14ac:dyDescent="0.25">
      <c r="Z2069" s="243" t="s">
        <v>61</v>
      </c>
      <c r="AA2069" s="243" t="s">
        <v>5265</v>
      </c>
      <c r="AB2069" s="243">
        <v>3125507</v>
      </c>
      <c r="AC2069" s="243"/>
      <c r="AD2069" s="243"/>
    </row>
    <row r="2070" spans="26:30" x14ac:dyDescent="0.25">
      <c r="Z2070" s="243" t="s">
        <v>61</v>
      </c>
      <c r="AA2070" s="243" t="s">
        <v>5266</v>
      </c>
      <c r="AB2070" s="243">
        <v>3162005</v>
      </c>
      <c r="AC2070" s="243"/>
      <c r="AD2070" s="243"/>
    </row>
    <row r="2071" spans="26:30" x14ac:dyDescent="0.25">
      <c r="Z2071" s="243" t="s">
        <v>61</v>
      </c>
      <c r="AA2071" s="243" t="s">
        <v>5267</v>
      </c>
      <c r="AB2071" s="243">
        <v>3162104</v>
      </c>
      <c r="AC2071" s="243"/>
      <c r="AD2071" s="243"/>
    </row>
    <row r="2072" spans="26:30" x14ac:dyDescent="0.25">
      <c r="Z2072" s="243" t="s">
        <v>61</v>
      </c>
      <c r="AA2072" s="243" t="s">
        <v>5268</v>
      </c>
      <c r="AB2072" s="243">
        <v>3162203</v>
      </c>
      <c r="AC2072" s="243"/>
      <c r="AD2072" s="243"/>
    </row>
    <row r="2073" spans="26:30" x14ac:dyDescent="0.25">
      <c r="Z2073" s="243" t="s">
        <v>61</v>
      </c>
      <c r="AA2073" s="243" t="s">
        <v>5269</v>
      </c>
      <c r="AB2073" s="243">
        <v>3162252</v>
      </c>
      <c r="AC2073" s="243"/>
      <c r="AD2073" s="243"/>
    </row>
    <row r="2074" spans="26:30" x14ac:dyDescent="0.25">
      <c r="Z2074" s="243" t="s">
        <v>61</v>
      </c>
      <c r="AA2074" s="243" t="s">
        <v>5270</v>
      </c>
      <c r="AB2074" s="243">
        <v>3162302</v>
      </c>
      <c r="AC2074" s="243"/>
      <c r="AD2074" s="243"/>
    </row>
    <row r="2075" spans="26:30" x14ac:dyDescent="0.25">
      <c r="Z2075" s="243" t="s">
        <v>61</v>
      </c>
      <c r="AA2075" s="243" t="s">
        <v>5271</v>
      </c>
      <c r="AB2075" s="243">
        <v>3162401</v>
      </c>
      <c r="AC2075" s="243"/>
      <c r="AD2075" s="243"/>
    </row>
    <row r="2076" spans="26:30" x14ac:dyDescent="0.25">
      <c r="Z2076" s="243" t="s">
        <v>61</v>
      </c>
      <c r="AA2076" s="243" t="s">
        <v>5272</v>
      </c>
      <c r="AB2076" s="243">
        <v>3162450</v>
      </c>
      <c r="AC2076" s="243"/>
      <c r="AD2076" s="243"/>
    </row>
    <row r="2077" spans="26:30" x14ac:dyDescent="0.25">
      <c r="Z2077" s="243" t="s">
        <v>61</v>
      </c>
      <c r="AA2077" s="243" t="s">
        <v>5273</v>
      </c>
      <c r="AB2077" s="243">
        <v>3162500</v>
      </c>
      <c r="AC2077" s="243"/>
      <c r="AD2077" s="243"/>
    </row>
    <row r="2078" spans="26:30" x14ac:dyDescent="0.25">
      <c r="Z2078" s="243" t="s">
        <v>61</v>
      </c>
      <c r="AA2078" s="243" t="s">
        <v>5274</v>
      </c>
      <c r="AB2078" s="243">
        <v>3162559</v>
      </c>
      <c r="AC2078" s="243"/>
      <c r="AD2078" s="243"/>
    </row>
    <row r="2079" spans="26:30" x14ac:dyDescent="0.25">
      <c r="Z2079" s="243" t="s">
        <v>61</v>
      </c>
      <c r="AA2079" s="243" t="s">
        <v>5275</v>
      </c>
      <c r="AB2079" s="243">
        <v>3162575</v>
      </c>
      <c r="AC2079" s="243"/>
      <c r="AD2079" s="243"/>
    </row>
    <row r="2080" spans="26:30" x14ac:dyDescent="0.25">
      <c r="Z2080" s="243" t="s">
        <v>61</v>
      </c>
      <c r="AA2080" s="243" t="s">
        <v>5276</v>
      </c>
      <c r="AB2080" s="243">
        <v>3162609</v>
      </c>
      <c r="AC2080" s="243"/>
      <c r="AD2080" s="243"/>
    </row>
    <row r="2081" spans="26:30" x14ac:dyDescent="0.25">
      <c r="Z2081" s="243" t="s">
        <v>61</v>
      </c>
      <c r="AA2081" s="243" t="s">
        <v>5277</v>
      </c>
      <c r="AB2081" s="243">
        <v>3162658</v>
      </c>
      <c r="AC2081" s="243"/>
      <c r="AD2081" s="243"/>
    </row>
    <row r="2082" spans="26:30" x14ac:dyDescent="0.25">
      <c r="Z2082" s="243" t="s">
        <v>61</v>
      </c>
      <c r="AA2082" s="243" t="s">
        <v>3293</v>
      </c>
      <c r="AB2082" s="243">
        <v>3162708</v>
      </c>
      <c r="AC2082" s="243"/>
      <c r="AD2082" s="243"/>
    </row>
    <row r="2083" spans="26:30" x14ac:dyDescent="0.25">
      <c r="Z2083" s="243" t="s">
        <v>61</v>
      </c>
      <c r="AA2083" s="243" t="s">
        <v>5278</v>
      </c>
      <c r="AB2083" s="243">
        <v>3162807</v>
      </c>
      <c r="AC2083" s="243"/>
      <c r="AD2083" s="243"/>
    </row>
    <row r="2084" spans="26:30" x14ac:dyDescent="0.25">
      <c r="Z2084" s="243" t="s">
        <v>61</v>
      </c>
      <c r="AA2084" s="243" t="s">
        <v>5279</v>
      </c>
      <c r="AB2084" s="243">
        <v>3162906</v>
      </c>
      <c r="AC2084" s="243"/>
      <c r="AD2084" s="243"/>
    </row>
    <row r="2085" spans="26:30" x14ac:dyDescent="0.25">
      <c r="Z2085" s="243" t="s">
        <v>61</v>
      </c>
      <c r="AA2085" s="243" t="s">
        <v>5280</v>
      </c>
      <c r="AB2085" s="243">
        <v>3162922</v>
      </c>
      <c r="AC2085" s="243"/>
      <c r="AD2085" s="243"/>
    </row>
    <row r="2086" spans="26:30" x14ac:dyDescent="0.25">
      <c r="Z2086" s="243" t="s">
        <v>61</v>
      </c>
      <c r="AA2086" s="243" t="s">
        <v>5281</v>
      </c>
      <c r="AB2086" s="243">
        <v>3162948</v>
      </c>
      <c r="AC2086" s="243"/>
      <c r="AD2086" s="243"/>
    </row>
    <row r="2087" spans="26:30" x14ac:dyDescent="0.25">
      <c r="Z2087" s="243" t="s">
        <v>61</v>
      </c>
      <c r="AA2087" s="243" t="s">
        <v>5282</v>
      </c>
      <c r="AB2087" s="243">
        <v>3162955</v>
      </c>
      <c r="AC2087" s="243"/>
      <c r="AD2087" s="243"/>
    </row>
    <row r="2088" spans="26:30" x14ac:dyDescent="0.25">
      <c r="Z2088" s="243" t="s">
        <v>61</v>
      </c>
      <c r="AA2088" s="243" t="s">
        <v>5283</v>
      </c>
      <c r="AB2088" s="243">
        <v>3163003</v>
      </c>
      <c r="AC2088" s="243"/>
      <c r="AD2088" s="243"/>
    </row>
    <row r="2089" spans="26:30" x14ac:dyDescent="0.25">
      <c r="Z2089" s="243" t="s">
        <v>61</v>
      </c>
      <c r="AA2089" s="243" t="s">
        <v>5284</v>
      </c>
      <c r="AB2089" s="243">
        <v>3163102</v>
      </c>
      <c r="AC2089" s="243"/>
      <c r="AD2089" s="243"/>
    </row>
    <row r="2090" spans="26:30" x14ac:dyDescent="0.25">
      <c r="Z2090" s="243" t="s">
        <v>61</v>
      </c>
      <c r="AA2090" s="243" t="s">
        <v>5285</v>
      </c>
      <c r="AB2090" s="243">
        <v>3163201</v>
      </c>
      <c r="AC2090" s="243"/>
      <c r="AD2090" s="243"/>
    </row>
    <row r="2091" spans="26:30" x14ac:dyDescent="0.25">
      <c r="Z2091" s="243" t="s">
        <v>61</v>
      </c>
      <c r="AA2091" s="243" t="s">
        <v>3450</v>
      </c>
      <c r="AB2091" s="243">
        <v>3163300</v>
      </c>
      <c r="AC2091" s="243"/>
      <c r="AD2091" s="243"/>
    </row>
    <row r="2092" spans="26:30" x14ac:dyDescent="0.25">
      <c r="Z2092" s="243" t="s">
        <v>61</v>
      </c>
      <c r="AA2092" s="243" t="s">
        <v>5286</v>
      </c>
      <c r="AB2092" s="243">
        <v>3163409</v>
      </c>
      <c r="AC2092" s="243"/>
      <c r="AD2092" s="243"/>
    </row>
    <row r="2093" spans="26:30" x14ac:dyDescent="0.25">
      <c r="Z2093" s="243" t="s">
        <v>61</v>
      </c>
      <c r="AA2093" s="243" t="s">
        <v>5287</v>
      </c>
      <c r="AB2093" s="243">
        <v>3163508</v>
      </c>
      <c r="AC2093" s="243"/>
      <c r="AD2093" s="243"/>
    </row>
    <row r="2094" spans="26:30" x14ac:dyDescent="0.25">
      <c r="Z2094" s="243" t="s">
        <v>61</v>
      </c>
      <c r="AA2094" s="243" t="s">
        <v>5288</v>
      </c>
      <c r="AB2094" s="243">
        <v>3163607</v>
      </c>
      <c r="AC2094" s="243"/>
      <c r="AD2094" s="243"/>
    </row>
    <row r="2095" spans="26:30" x14ac:dyDescent="0.25">
      <c r="Z2095" s="243" t="s">
        <v>61</v>
      </c>
      <c r="AA2095" s="243" t="s">
        <v>5289</v>
      </c>
      <c r="AB2095" s="243">
        <v>3163706</v>
      </c>
      <c r="AC2095" s="243"/>
      <c r="AD2095" s="243"/>
    </row>
    <row r="2096" spans="26:30" x14ac:dyDescent="0.25">
      <c r="Z2096" s="243" t="s">
        <v>61</v>
      </c>
      <c r="AA2096" s="243" t="s">
        <v>5290</v>
      </c>
      <c r="AB2096" s="243">
        <v>3163805</v>
      </c>
      <c r="AC2096" s="243"/>
      <c r="AD2096" s="243"/>
    </row>
    <row r="2097" spans="26:30" x14ac:dyDescent="0.25">
      <c r="Z2097" s="243" t="s">
        <v>61</v>
      </c>
      <c r="AA2097" s="243" t="s">
        <v>5291</v>
      </c>
      <c r="AB2097" s="243">
        <v>3163904</v>
      </c>
      <c r="AC2097" s="243"/>
      <c r="AD2097" s="243"/>
    </row>
    <row r="2098" spans="26:30" x14ac:dyDescent="0.25">
      <c r="Z2098" s="243" t="s">
        <v>61</v>
      </c>
      <c r="AA2098" s="243" t="s">
        <v>5292</v>
      </c>
      <c r="AB2098" s="243">
        <v>3164100</v>
      </c>
      <c r="AC2098" s="243"/>
      <c r="AD2098" s="243"/>
    </row>
    <row r="2099" spans="26:30" x14ac:dyDescent="0.25">
      <c r="Z2099" s="243" t="s">
        <v>61</v>
      </c>
      <c r="AA2099" s="243" t="s">
        <v>5293</v>
      </c>
      <c r="AB2099" s="243">
        <v>3164001</v>
      </c>
      <c r="AC2099" s="243"/>
      <c r="AD2099" s="243"/>
    </row>
    <row r="2100" spans="26:30" x14ac:dyDescent="0.25">
      <c r="Z2100" s="243" t="s">
        <v>61</v>
      </c>
      <c r="AA2100" s="243" t="s">
        <v>5294</v>
      </c>
      <c r="AB2100" s="243">
        <v>3164209</v>
      </c>
      <c r="AC2100" s="243"/>
      <c r="AD2100" s="243"/>
    </row>
    <row r="2101" spans="26:30" x14ac:dyDescent="0.25">
      <c r="Z2101" s="243" t="s">
        <v>61</v>
      </c>
      <c r="AA2101" s="243" t="s">
        <v>5295</v>
      </c>
      <c r="AB2101" s="243">
        <v>3164308</v>
      </c>
      <c r="AC2101" s="243"/>
      <c r="AD2101" s="243"/>
    </row>
    <row r="2102" spans="26:30" x14ac:dyDescent="0.25">
      <c r="Z2102" s="243" t="s">
        <v>61</v>
      </c>
      <c r="AA2102" s="243" t="s">
        <v>5296</v>
      </c>
      <c r="AB2102" s="243">
        <v>3164407</v>
      </c>
      <c r="AC2102" s="243"/>
      <c r="AD2102" s="243"/>
    </row>
    <row r="2103" spans="26:30" x14ac:dyDescent="0.25">
      <c r="Z2103" s="243" t="s">
        <v>61</v>
      </c>
      <c r="AA2103" s="243" t="s">
        <v>5297</v>
      </c>
      <c r="AB2103" s="243">
        <v>3164431</v>
      </c>
      <c r="AC2103" s="243"/>
      <c r="AD2103" s="243"/>
    </row>
    <row r="2104" spans="26:30" x14ac:dyDescent="0.25">
      <c r="Z2104" s="243" t="s">
        <v>61</v>
      </c>
      <c r="AA2104" s="243" t="s">
        <v>5298</v>
      </c>
      <c r="AB2104" s="243">
        <v>3164472</v>
      </c>
      <c r="AC2104" s="243"/>
      <c r="AD2104" s="243"/>
    </row>
    <row r="2105" spans="26:30" x14ac:dyDescent="0.25">
      <c r="Z2105" s="243" t="s">
        <v>61</v>
      </c>
      <c r="AA2105" s="243" t="s">
        <v>5299</v>
      </c>
      <c r="AB2105" s="243">
        <v>3164506</v>
      </c>
      <c r="AC2105" s="243"/>
      <c r="AD2105" s="243"/>
    </row>
    <row r="2106" spans="26:30" x14ac:dyDescent="0.25">
      <c r="Z2106" s="243" t="s">
        <v>61</v>
      </c>
      <c r="AA2106" s="243" t="s">
        <v>5300</v>
      </c>
      <c r="AB2106" s="243">
        <v>3164605</v>
      </c>
      <c r="AC2106" s="243"/>
      <c r="AD2106" s="243"/>
    </row>
    <row r="2107" spans="26:30" x14ac:dyDescent="0.25">
      <c r="Z2107" s="243" t="s">
        <v>61</v>
      </c>
      <c r="AA2107" s="243" t="s">
        <v>5301</v>
      </c>
      <c r="AB2107" s="243">
        <v>3164704</v>
      </c>
      <c r="AC2107" s="243"/>
      <c r="AD2107" s="243"/>
    </row>
    <row r="2108" spans="26:30" x14ac:dyDescent="0.25">
      <c r="Z2108" s="243" t="s">
        <v>61</v>
      </c>
      <c r="AA2108" s="243" t="s">
        <v>5302</v>
      </c>
      <c r="AB2108" s="243">
        <v>3164803</v>
      </c>
      <c r="AC2108" s="243"/>
      <c r="AD2108" s="243"/>
    </row>
    <row r="2109" spans="26:30" x14ac:dyDescent="0.25">
      <c r="Z2109" s="243" t="s">
        <v>61</v>
      </c>
      <c r="AA2109" s="243" t="s">
        <v>5303</v>
      </c>
      <c r="AB2109" s="243">
        <v>3164902</v>
      </c>
      <c r="AC2109" s="243"/>
      <c r="AD2109" s="243"/>
    </row>
    <row r="2110" spans="26:30" x14ac:dyDescent="0.25">
      <c r="Z2110" s="243" t="s">
        <v>61</v>
      </c>
      <c r="AA2110" s="243" t="s">
        <v>5304</v>
      </c>
      <c r="AB2110" s="243">
        <v>3165206</v>
      </c>
      <c r="AC2110" s="243"/>
      <c r="AD2110" s="243"/>
    </row>
    <row r="2111" spans="26:30" x14ac:dyDescent="0.25">
      <c r="Z2111" s="243" t="s">
        <v>61</v>
      </c>
      <c r="AA2111" s="243" t="s">
        <v>5305</v>
      </c>
      <c r="AB2111" s="243">
        <v>3165008</v>
      </c>
      <c r="AC2111" s="243"/>
      <c r="AD2111" s="243"/>
    </row>
    <row r="2112" spans="26:30" x14ac:dyDescent="0.25">
      <c r="Z2112" s="243" t="s">
        <v>61</v>
      </c>
      <c r="AA2112" s="243" t="s">
        <v>5306</v>
      </c>
      <c r="AB2112" s="243">
        <v>3165107</v>
      </c>
      <c r="AC2112" s="243"/>
      <c r="AD2112" s="243"/>
    </row>
    <row r="2113" spans="26:30" x14ac:dyDescent="0.25">
      <c r="Z2113" s="243" t="s">
        <v>61</v>
      </c>
      <c r="AA2113" s="243" t="s">
        <v>5307</v>
      </c>
      <c r="AB2113" s="243">
        <v>3165305</v>
      </c>
      <c r="AC2113" s="243"/>
      <c r="AD2113" s="243"/>
    </row>
    <row r="2114" spans="26:30" x14ac:dyDescent="0.25">
      <c r="Z2114" s="243" t="s">
        <v>61</v>
      </c>
      <c r="AA2114" s="243" t="s">
        <v>5308</v>
      </c>
      <c r="AB2114" s="243">
        <v>3165404</v>
      </c>
      <c r="AC2114" s="243"/>
      <c r="AD2114" s="243"/>
    </row>
    <row r="2115" spans="26:30" x14ac:dyDescent="0.25">
      <c r="Z2115" s="243" t="s">
        <v>61</v>
      </c>
      <c r="AA2115" s="243" t="s">
        <v>5309</v>
      </c>
      <c r="AB2115" s="243">
        <v>3165503</v>
      </c>
      <c r="AC2115" s="243"/>
      <c r="AD2115" s="243"/>
    </row>
    <row r="2116" spans="26:30" x14ac:dyDescent="0.25">
      <c r="Z2116" s="243" t="s">
        <v>61</v>
      </c>
      <c r="AA2116" s="243" t="s">
        <v>5310</v>
      </c>
      <c r="AB2116" s="243">
        <v>3165537</v>
      </c>
      <c r="AC2116" s="243"/>
      <c r="AD2116" s="243"/>
    </row>
    <row r="2117" spans="26:30" x14ac:dyDescent="0.25">
      <c r="Z2117" s="243" t="s">
        <v>61</v>
      </c>
      <c r="AA2117" s="243" t="s">
        <v>5311</v>
      </c>
      <c r="AB2117" s="243">
        <v>3165560</v>
      </c>
      <c r="AC2117" s="243"/>
      <c r="AD2117" s="243"/>
    </row>
    <row r="2118" spans="26:30" x14ac:dyDescent="0.25">
      <c r="Z2118" s="243" t="s">
        <v>61</v>
      </c>
      <c r="AA2118" s="243" t="s">
        <v>5312</v>
      </c>
      <c r="AB2118" s="243">
        <v>3165578</v>
      </c>
      <c r="AC2118" s="243"/>
      <c r="AD2118" s="243"/>
    </row>
    <row r="2119" spans="26:30" x14ac:dyDescent="0.25">
      <c r="Z2119" s="243" t="s">
        <v>61</v>
      </c>
      <c r="AA2119" s="243" t="s">
        <v>5313</v>
      </c>
      <c r="AB2119" s="243">
        <v>3165602</v>
      </c>
      <c r="AC2119" s="243"/>
      <c r="AD2119" s="243"/>
    </row>
    <row r="2120" spans="26:30" x14ac:dyDescent="0.25">
      <c r="Z2120" s="243" t="s">
        <v>61</v>
      </c>
      <c r="AA2120" s="243" t="s">
        <v>5314</v>
      </c>
      <c r="AB2120" s="243">
        <v>3165701</v>
      </c>
      <c r="AC2120" s="243"/>
      <c r="AD2120" s="243"/>
    </row>
    <row r="2121" spans="26:30" x14ac:dyDescent="0.25">
      <c r="Z2121" s="243" t="s">
        <v>61</v>
      </c>
      <c r="AA2121" s="243" t="s">
        <v>5315</v>
      </c>
      <c r="AB2121" s="243">
        <v>3165800</v>
      </c>
      <c r="AC2121" s="243"/>
      <c r="AD2121" s="243"/>
    </row>
    <row r="2122" spans="26:30" x14ac:dyDescent="0.25">
      <c r="Z2122" s="243" t="s">
        <v>61</v>
      </c>
      <c r="AA2122" s="243" t="s">
        <v>5316</v>
      </c>
      <c r="AB2122" s="243">
        <v>3165909</v>
      </c>
      <c r="AC2122" s="243"/>
      <c r="AD2122" s="243"/>
    </row>
    <row r="2123" spans="26:30" x14ac:dyDescent="0.25">
      <c r="Z2123" s="243" t="s">
        <v>61</v>
      </c>
      <c r="AA2123" s="243" t="s">
        <v>5317</v>
      </c>
      <c r="AB2123" s="243">
        <v>3166006</v>
      </c>
      <c r="AC2123" s="243"/>
      <c r="AD2123" s="243"/>
    </row>
    <row r="2124" spans="26:30" x14ac:dyDescent="0.25">
      <c r="Z2124" s="243" t="s">
        <v>61</v>
      </c>
      <c r="AA2124" s="243" t="s">
        <v>5318</v>
      </c>
      <c r="AB2124" s="243">
        <v>3166105</v>
      </c>
      <c r="AC2124" s="243"/>
      <c r="AD2124" s="243"/>
    </row>
    <row r="2125" spans="26:30" x14ac:dyDescent="0.25">
      <c r="Z2125" s="243" t="s">
        <v>61</v>
      </c>
      <c r="AA2125" s="243" t="s">
        <v>5319</v>
      </c>
      <c r="AB2125" s="243">
        <v>3166204</v>
      </c>
      <c r="AC2125" s="243"/>
      <c r="AD2125" s="243"/>
    </row>
    <row r="2126" spans="26:30" x14ac:dyDescent="0.25">
      <c r="Z2126" s="243" t="s">
        <v>61</v>
      </c>
      <c r="AA2126" s="243" t="s">
        <v>5320</v>
      </c>
      <c r="AB2126" s="243">
        <v>3166303</v>
      </c>
      <c r="AC2126" s="243"/>
      <c r="AD2126" s="243"/>
    </row>
    <row r="2127" spans="26:30" x14ac:dyDescent="0.25">
      <c r="Z2127" s="243" t="s">
        <v>61</v>
      </c>
      <c r="AA2127" s="243" t="s">
        <v>5321</v>
      </c>
      <c r="AB2127" s="243">
        <v>3166402</v>
      </c>
      <c r="AC2127" s="243"/>
      <c r="AD2127" s="243"/>
    </row>
    <row r="2128" spans="26:30" x14ac:dyDescent="0.25">
      <c r="Z2128" s="243" t="s">
        <v>61</v>
      </c>
      <c r="AA2128" s="243" t="s">
        <v>5322</v>
      </c>
      <c r="AB2128" s="243">
        <v>3166501</v>
      </c>
      <c r="AC2128" s="243"/>
      <c r="AD2128" s="243"/>
    </row>
    <row r="2129" spans="26:30" x14ac:dyDescent="0.25">
      <c r="Z2129" s="243" t="s">
        <v>61</v>
      </c>
      <c r="AA2129" s="243" t="s">
        <v>5323</v>
      </c>
      <c r="AB2129" s="243">
        <v>3166600</v>
      </c>
      <c r="AC2129" s="243"/>
      <c r="AD2129" s="243"/>
    </row>
    <row r="2130" spans="26:30" x14ac:dyDescent="0.25">
      <c r="Z2130" s="243" t="s">
        <v>61</v>
      </c>
      <c r="AA2130" s="243" t="s">
        <v>5324</v>
      </c>
      <c r="AB2130" s="243">
        <v>3166808</v>
      </c>
      <c r="AC2130" s="243"/>
      <c r="AD2130" s="243"/>
    </row>
    <row r="2131" spans="26:30" x14ac:dyDescent="0.25">
      <c r="Z2131" s="243" t="s">
        <v>61</v>
      </c>
      <c r="AA2131" s="243" t="s">
        <v>5325</v>
      </c>
      <c r="AB2131" s="243">
        <v>3166709</v>
      </c>
      <c r="AC2131" s="243"/>
      <c r="AD2131" s="243"/>
    </row>
    <row r="2132" spans="26:30" x14ac:dyDescent="0.25">
      <c r="Z2132" s="243" t="s">
        <v>61</v>
      </c>
      <c r="AA2132" s="243" t="s">
        <v>5326</v>
      </c>
      <c r="AB2132" s="243">
        <v>3166907</v>
      </c>
      <c r="AC2132" s="243"/>
      <c r="AD2132" s="243"/>
    </row>
    <row r="2133" spans="26:30" x14ac:dyDescent="0.25">
      <c r="Z2133" s="243" t="s">
        <v>61</v>
      </c>
      <c r="AA2133" s="243" t="s">
        <v>5327</v>
      </c>
      <c r="AB2133" s="243">
        <v>3166956</v>
      </c>
      <c r="AC2133" s="243"/>
      <c r="AD2133" s="243"/>
    </row>
    <row r="2134" spans="26:30" x14ac:dyDescent="0.25">
      <c r="Z2134" s="243" t="s">
        <v>61</v>
      </c>
      <c r="AA2134" s="243" t="s">
        <v>5328</v>
      </c>
      <c r="AB2134" s="243">
        <v>3167004</v>
      </c>
      <c r="AC2134" s="243"/>
      <c r="AD2134" s="243"/>
    </row>
    <row r="2135" spans="26:30" x14ac:dyDescent="0.25">
      <c r="Z2135" s="243" t="s">
        <v>61</v>
      </c>
      <c r="AA2135" s="243" t="s">
        <v>5329</v>
      </c>
      <c r="AB2135" s="243">
        <v>3167103</v>
      </c>
      <c r="AC2135" s="243"/>
      <c r="AD2135" s="243"/>
    </row>
    <row r="2136" spans="26:30" x14ac:dyDescent="0.25">
      <c r="Z2136" s="243" t="s">
        <v>61</v>
      </c>
      <c r="AA2136" s="243" t="s">
        <v>5330</v>
      </c>
      <c r="AB2136" s="243">
        <v>3167202</v>
      </c>
      <c r="AC2136" s="243"/>
      <c r="AD2136" s="243"/>
    </row>
    <row r="2137" spans="26:30" x14ac:dyDescent="0.25">
      <c r="Z2137" s="243" t="s">
        <v>61</v>
      </c>
      <c r="AA2137" s="243" t="s">
        <v>5331</v>
      </c>
      <c r="AB2137" s="243">
        <v>3165552</v>
      </c>
      <c r="AC2137" s="243"/>
      <c r="AD2137" s="243"/>
    </row>
    <row r="2138" spans="26:30" x14ac:dyDescent="0.25">
      <c r="Z2138" s="243" t="s">
        <v>61</v>
      </c>
      <c r="AA2138" s="243" t="s">
        <v>5332</v>
      </c>
      <c r="AB2138" s="243">
        <v>3167301</v>
      </c>
      <c r="AC2138" s="243"/>
      <c r="AD2138" s="243"/>
    </row>
    <row r="2139" spans="26:30" x14ac:dyDescent="0.25">
      <c r="Z2139" s="243" t="s">
        <v>61</v>
      </c>
      <c r="AA2139" s="243" t="s">
        <v>5333</v>
      </c>
      <c r="AB2139" s="243">
        <v>3167400</v>
      </c>
      <c r="AC2139" s="243"/>
      <c r="AD2139" s="243"/>
    </row>
    <row r="2140" spans="26:30" x14ac:dyDescent="0.25">
      <c r="Z2140" s="243" t="s">
        <v>61</v>
      </c>
      <c r="AA2140" s="243" t="s">
        <v>5334</v>
      </c>
      <c r="AB2140" s="243">
        <v>3167509</v>
      </c>
      <c r="AC2140" s="243"/>
      <c r="AD2140" s="243"/>
    </row>
    <row r="2141" spans="26:30" x14ac:dyDescent="0.25">
      <c r="Z2141" s="243" t="s">
        <v>61</v>
      </c>
      <c r="AA2141" s="243" t="s">
        <v>5335</v>
      </c>
      <c r="AB2141" s="243">
        <v>3167608</v>
      </c>
      <c r="AC2141" s="243"/>
      <c r="AD2141" s="243"/>
    </row>
    <row r="2142" spans="26:30" x14ac:dyDescent="0.25">
      <c r="Z2142" s="243" t="s">
        <v>61</v>
      </c>
      <c r="AA2142" s="243" t="s">
        <v>5336</v>
      </c>
      <c r="AB2142" s="243">
        <v>3167707</v>
      </c>
      <c r="AC2142" s="243"/>
      <c r="AD2142" s="243"/>
    </row>
    <row r="2143" spans="26:30" x14ac:dyDescent="0.25">
      <c r="Z2143" s="243" t="s">
        <v>61</v>
      </c>
      <c r="AA2143" s="243" t="s">
        <v>5337</v>
      </c>
      <c r="AB2143" s="243">
        <v>3167806</v>
      </c>
      <c r="AC2143" s="243"/>
      <c r="AD2143" s="243"/>
    </row>
    <row r="2144" spans="26:30" x14ac:dyDescent="0.25">
      <c r="Z2144" s="243" t="s">
        <v>61</v>
      </c>
      <c r="AA2144" s="243" t="s">
        <v>5338</v>
      </c>
      <c r="AB2144" s="243">
        <v>3167905</v>
      </c>
      <c r="AC2144" s="243"/>
      <c r="AD2144" s="243"/>
    </row>
    <row r="2145" spans="26:30" x14ac:dyDescent="0.25">
      <c r="Z2145" s="243" t="s">
        <v>61</v>
      </c>
      <c r="AA2145" s="243" t="s">
        <v>5339</v>
      </c>
      <c r="AB2145" s="243">
        <v>3168002</v>
      </c>
      <c r="AC2145" s="243"/>
      <c r="AD2145" s="243"/>
    </row>
    <row r="2146" spans="26:30" x14ac:dyDescent="0.25">
      <c r="Z2146" s="243" t="s">
        <v>61</v>
      </c>
      <c r="AA2146" s="243" t="s">
        <v>5340</v>
      </c>
      <c r="AB2146" s="243">
        <v>3168051</v>
      </c>
      <c r="AC2146" s="243"/>
      <c r="AD2146" s="243"/>
    </row>
    <row r="2147" spans="26:30" x14ac:dyDescent="0.25">
      <c r="Z2147" s="243" t="s">
        <v>61</v>
      </c>
      <c r="AA2147" s="243" t="s">
        <v>4504</v>
      </c>
      <c r="AB2147" s="243">
        <v>3168101</v>
      </c>
      <c r="AC2147" s="243"/>
      <c r="AD2147" s="243"/>
    </row>
    <row r="2148" spans="26:30" x14ac:dyDescent="0.25">
      <c r="Z2148" s="243" t="s">
        <v>61</v>
      </c>
      <c r="AA2148" s="243" t="s">
        <v>5105</v>
      </c>
      <c r="AB2148" s="243">
        <v>3168200</v>
      </c>
      <c r="AC2148" s="243"/>
      <c r="AD2148" s="243"/>
    </row>
    <row r="2149" spans="26:30" x14ac:dyDescent="0.25">
      <c r="Z2149" s="243" t="s">
        <v>61</v>
      </c>
      <c r="AA2149" s="243" t="s">
        <v>5341</v>
      </c>
      <c r="AB2149" s="243">
        <v>3168309</v>
      </c>
      <c r="AC2149" s="243"/>
      <c r="AD2149" s="243"/>
    </row>
    <row r="2150" spans="26:30" x14ac:dyDescent="0.25">
      <c r="Z2150" s="243" t="s">
        <v>61</v>
      </c>
      <c r="AA2150" s="243" t="s">
        <v>5342</v>
      </c>
      <c r="AB2150" s="243">
        <v>3168408</v>
      </c>
      <c r="AC2150" s="243"/>
      <c r="AD2150" s="243"/>
    </row>
    <row r="2151" spans="26:30" x14ac:dyDescent="0.25">
      <c r="Z2151" s="243" t="s">
        <v>61</v>
      </c>
      <c r="AA2151" s="243" t="s">
        <v>5343</v>
      </c>
      <c r="AB2151" s="243">
        <v>3168507</v>
      </c>
      <c r="AC2151" s="243"/>
      <c r="AD2151" s="243"/>
    </row>
    <row r="2152" spans="26:30" x14ac:dyDescent="0.25">
      <c r="Z2152" s="243" t="s">
        <v>61</v>
      </c>
      <c r="AA2152" s="243" t="s">
        <v>5344</v>
      </c>
      <c r="AB2152" s="243">
        <v>3168606</v>
      </c>
      <c r="AC2152" s="243"/>
      <c r="AD2152" s="243"/>
    </row>
    <row r="2153" spans="26:30" x14ac:dyDescent="0.25">
      <c r="Z2153" s="243" t="s">
        <v>61</v>
      </c>
      <c r="AA2153" s="243" t="s">
        <v>5345</v>
      </c>
      <c r="AB2153" s="243">
        <v>3168705</v>
      </c>
      <c r="AC2153" s="243"/>
      <c r="AD2153" s="243"/>
    </row>
    <row r="2154" spans="26:30" x14ac:dyDescent="0.25">
      <c r="Z2154" s="243" t="s">
        <v>61</v>
      </c>
      <c r="AA2154" s="243" t="s">
        <v>5346</v>
      </c>
      <c r="AB2154" s="243">
        <v>3168804</v>
      </c>
      <c r="AC2154" s="243"/>
      <c r="AD2154" s="243"/>
    </row>
    <row r="2155" spans="26:30" x14ac:dyDescent="0.25">
      <c r="Z2155" s="243" t="s">
        <v>61</v>
      </c>
      <c r="AA2155" s="243" t="s">
        <v>5347</v>
      </c>
      <c r="AB2155" s="243">
        <v>3168903</v>
      </c>
      <c r="AC2155" s="243"/>
      <c r="AD2155" s="243"/>
    </row>
    <row r="2156" spans="26:30" x14ac:dyDescent="0.25">
      <c r="Z2156" s="243" t="s">
        <v>61</v>
      </c>
      <c r="AA2156" s="243" t="s">
        <v>5348</v>
      </c>
      <c r="AB2156" s="243">
        <v>3169000</v>
      </c>
      <c r="AC2156" s="243"/>
      <c r="AD2156" s="243"/>
    </row>
    <row r="2157" spans="26:30" x14ac:dyDescent="0.25">
      <c r="Z2157" s="243" t="s">
        <v>61</v>
      </c>
      <c r="AA2157" s="243" t="s">
        <v>5349</v>
      </c>
      <c r="AB2157" s="243">
        <v>3169059</v>
      </c>
      <c r="AC2157" s="243"/>
      <c r="AD2157" s="243"/>
    </row>
    <row r="2158" spans="26:30" x14ac:dyDescent="0.25">
      <c r="Z2158" s="243" t="s">
        <v>61</v>
      </c>
      <c r="AA2158" s="243" t="s">
        <v>4542</v>
      </c>
      <c r="AB2158" s="243">
        <v>3169109</v>
      </c>
      <c r="AC2158" s="243"/>
      <c r="AD2158" s="243"/>
    </row>
    <row r="2159" spans="26:30" x14ac:dyDescent="0.25">
      <c r="Z2159" s="243" t="s">
        <v>61</v>
      </c>
      <c r="AA2159" s="243" t="s">
        <v>5350</v>
      </c>
      <c r="AB2159" s="243">
        <v>3169208</v>
      </c>
      <c r="AC2159" s="243"/>
      <c r="AD2159" s="243"/>
    </row>
    <row r="2160" spans="26:30" x14ac:dyDescent="0.25">
      <c r="Z2160" s="243" t="s">
        <v>61</v>
      </c>
      <c r="AA2160" s="243" t="s">
        <v>5351</v>
      </c>
      <c r="AB2160" s="243">
        <v>3169307</v>
      </c>
      <c r="AC2160" s="243"/>
      <c r="AD2160" s="243"/>
    </row>
    <row r="2161" spans="26:30" x14ac:dyDescent="0.25">
      <c r="Z2161" s="243" t="s">
        <v>61</v>
      </c>
      <c r="AA2161" s="243" t="s">
        <v>5352</v>
      </c>
      <c r="AB2161" s="243">
        <v>3169356</v>
      </c>
      <c r="AC2161" s="243"/>
      <c r="AD2161" s="243"/>
    </row>
    <row r="2162" spans="26:30" x14ac:dyDescent="0.25">
      <c r="Z2162" s="243" t="s">
        <v>61</v>
      </c>
      <c r="AA2162" s="243" t="s">
        <v>5353</v>
      </c>
      <c r="AB2162" s="243">
        <v>3169406</v>
      </c>
      <c r="AC2162" s="243"/>
      <c r="AD2162" s="243"/>
    </row>
    <row r="2163" spans="26:30" x14ac:dyDescent="0.25">
      <c r="Z2163" s="243" t="s">
        <v>61</v>
      </c>
      <c r="AA2163" s="243" t="s">
        <v>5354</v>
      </c>
      <c r="AB2163" s="243">
        <v>3169505</v>
      </c>
      <c r="AC2163" s="243"/>
      <c r="AD2163" s="243"/>
    </row>
    <row r="2164" spans="26:30" x14ac:dyDescent="0.25">
      <c r="Z2164" s="243" t="s">
        <v>61</v>
      </c>
      <c r="AA2164" s="243" t="s">
        <v>5355</v>
      </c>
      <c r="AB2164" s="243">
        <v>3169604</v>
      </c>
      <c r="AC2164" s="243"/>
      <c r="AD2164" s="243"/>
    </row>
    <row r="2165" spans="26:30" x14ac:dyDescent="0.25">
      <c r="Z2165" s="243" t="s">
        <v>61</v>
      </c>
      <c r="AA2165" s="243" t="s">
        <v>5148</v>
      </c>
      <c r="AB2165" s="243">
        <v>3169703</v>
      </c>
      <c r="AC2165" s="243"/>
      <c r="AD2165" s="243"/>
    </row>
    <row r="2166" spans="26:30" x14ac:dyDescent="0.25">
      <c r="Z2166" s="243" t="s">
        <v>61</v>
      </c>
      <c r="AA2166" s="243" t="s">
        <v>5356</v>
      </c>
      <c r="AB2166" s="243">
        <v>3169802</v>
      </c>
      <c r="AC2166" s="243"/>
      <c r="AD2166" s="243"/>
    </row>
    <row r="2167" spans="26:30" x14ac:dyDescent="0.25">
      <c r="Z2167" s="243" t="s">
        <v>61</v>
      </c>
      <c r="AA2167" s="243" t="s">
        <v>5357</v>
      </c>
      <c r="AB2167" s="243">
        <v>3169901</v>
      </c>
      <c r="AC2167" s="243"/>
      <c r="AD2167" s="243"/>
    </row>
    <row r="2168" spans="26:30" x14ac:dyDescent="0.25">
      <c r="Z2168" s="243" t="s">
        <v>61</v>
      </c>
      <c r="AA2168" s="243" t="s">
        <v>5358</v>
      </c>
      <c r="AB2168" s="243">
        <v>3170008</v>
      </c>
      <c r="AC2168" s="243"/>
      <c r="AD2168" s="243"/>
    </row>
    <row r="2169" spans="26:30" x14ac:dyDescent="0.25">
      <c r="Z2169" s="243" t="s">
        <v>61</v>
      </c>
      <c r="AA2169" s="243" t="s">
        <v>5359</v>
      </c>
      <c r="AB2169" s="243">
        <v>3170057</v>
      </c>
      <c r="AC2169" s="243"/>
      <c r="AD2169" s="243"/>
    </row>
    <row r="2170" spans="26:30" x14ac:dyDescent="0.25">
      <c r="Z2170" s="243" t="s">
        <v>61</v>
      </c>
      <c r="AA2170" s="243" t="s">
        <v>5360</v>
      </c>
      <c r="AB2170" s="243">
        <v>3170107</v>
      </c>
      <c r="AC2170" s="243"/>
      <c r="AD2170" s="243"/>
    </row>
    <row r="2171" spans="26:30" x14ac:dyDescent="0.25">
      <c r="Z2171" s="243" t="s">
        <v>61</v>
      </c>
      <c r="AA2171" s="243" t="s">
        <v>5361</v>
      </c>
      <c r="AB2171" s="243">
        <v>3170206</v>
      </c>
      <c r="AC2171" s="243"/>
      <c r="AD2171" s="243"/>
    </row>
    <row r="2172" spans="26:30" x14ac:dyDescent="0.25">
      <c r="Z2172" s="243" t="s">
        <v>61</v>
      </c>
      <c r="AA2172" s="243" t="s">
        <v>5362</v>
      </c>
      <c r="AB2172" s="243">
        <v>3170305</v>
      </c>
      <c r="AC2172" s="243"/>
      <c r="AD2172" s="243"/>
    </row>
    <row r="2173" spans="26:30" x14ac:dyDescent="0.25">
      <c r="Z2173" s="243" t="s">
        <v>61</v>
      </c>
      <c r="AA2173" s="243" t="s">
        <v>5363</v>
      </c>
      <c r="AB2173" s="243">
        <v>3170404</v>
      </c>
      <c r="AC2173" s="243"/>
      <c r="AD2173" s="243"/>
    </row>
    <row r="2174" spans="26:30" x14ac:dyDescent="0.25">
      <c r="Z2174" s="243" t="s">
        <v>61</v>
      </c>
      <c r="AA2174" s="243" t="s">
        <v>5364</v>
      </c>
      <c r="AB2174" s="243">
        <v>3170438</v>
      </c>
      <c r="AC2174" s="243"/>
      <c r="AD2174" s="243"/>
    </row>
    <row r="2175" spans="26:30" x14ac:dyDescent="0.25">
      <c r="Z2175" s="243" t="s">
        <v>61</v>
      </c>
      <c r="AA2175" s="243" t="s">
        <v>5365</v>
      </c>
      <c r="AB2175" s="243">
        <v>3170479</v>
      </c>
      <c r="AC2175" s="243"/>
      <c r="AD2175" s="243"/>
    </row>
    <row r="2176" spans="26:30" x14ac:dyDescent="0.25">
      <c r="Z2176" s="243" t="s">
        <v>61</v>
      </c>
      <c r="AA2176" s="243" t="s">
        <v>5366</v>
      </c>
      <c r="AB2176" s="243">
        <v>3170503</v>
      </c>
      <c r="AC2176" s="243"/>
      <c r="AD2176" s="243"/>
    </row>
    <row r="2177" spans="26:30" x14ac:dyDescent="0.25">
      <c r="Z2177" s="243" t="s">
        <v>61</v>
      </c>
      <c r="AA2177" s="243" t="s">
        <v>5367</v>
      </c>
      <c r="AB2177" s="243">
        <v>3170529</v>
      </c>
      <c r="AC2177" s="243"/>
      <c r="AD2177" s="243"/>
    </row>
    <row r="2178" spans="26:30" x14ac:dyDescent="0.25">
      <c r="Z2178" s="243" t="s">
        <v>61</v>
      </c>
      <c r="AA2178" s="243" t="s">
        <v>5368</v>
      </c>
      <c r="AB2178" s="243">
        <v>3170578</v>
      </c>
      <c r="AC2178" s="243"/>
      <c r="AD2178" s="243"/>
    </row>
    <row r="2179" spans="26:30" x14ac:dyDescent="0.25">
      <c r="Z2179" s="243" t="s">
        <v>61</v>
      </c>
      <c r="AA2179" s="243" t="s">
        <v>4089</v>
      </c>
      <c r="AB2179" s="243">
        <v>3170602</v>
      </c>
      <c r="AC2179" s="243"/>
      <c r="AD2179" s="243"/>
    </row>
    <row r="2180" spans="26:30" x14ac:dyDescent="0.25">
      <c r="Z2180" s="243" t="s">
        <v>61</v>
      </c>
      <c r="AA2180" s="243" t="s">
        <v>5369</v>
      </c>
      <c r="AB2180" s="243">
        <v>3170651</v>
      </c>
      <c r="AC2180" s="243"/>
      <c r="AD2180" s="243"/>
    </row>
    <row r="2181" spans="26:30" x14ac:dyDescent="0.25">
      <c r="Z2181" s="243" t="s">
        <v>61</v>
      </c>
      <c r="AA2181" s="243" t="s">
        <v>5370</v>
      </c>
      <c r="AB2181" s="243">
        <v>3170701</v>
      </c>
      <c r="AC2181" s="243"/>
      <c r="AD2181" s="243"/>
    </row>
    <row r="2182" spans="26:30" x14ac:dyDescent="0.25">
      <c r="Z2182" s="243" t="s">
        <v>61</v>
      </c>
      <c r="AA2182" s="243" t="s">
        <v>5371</v>
      </c>
      <c r="AB2182" s="243">
        <v>3170750</v>
      </c>
      <c r="AC2182" s="243"/>
      <c r="AD2182" s="243"/>
    </row>
    <row r="2183" spans="26:30" x14ac:dyDescent="0.25">
      <c r="Z2183" s="243" t="s">
        <v>61</v>
      </c>
      <c r="AA2183" s="243" t="s">
        <v>5372</v>
      </c>
      <c r="AB2183" s="243">
        <v>3170800</v>
      </c>
      <c r="AC2183" s="243"/>
      <c r="AD2183" s="243"/>
    </row>
    <row r="2184" spans="26:30" x14ac:dyDescent="0.25">
      <c r="Z2184" s="243" t="s">
        <v>61</v>
      </c>
      <c r="AA2184" s="243" t="s">
        <v>5373</v>
      </c>
      <c r="AB2184" s="243">
        <v>3170909</v>
      </c>
      <c r="AC2184" s="243"/>
      <c r="AD2184" s="243"/>
    </row>
    <row r="2185" spans="26:30" x14ac:dyDescent="0.25">
      <c r="Z2185" s="243" t="s">
        <v>61</v>
      </c>
      <c r="AA2185" s="243" t="s">
        <v>5374</v>
      </c>
      <c r="AB2185" s="243">
        <v>3171006</v>
      </c>
      <c r="AC2185" s="243"/>
      <c r="AD2185" s="243"/>
    </row>
    <row r="2186" spans="26:30" x14ac:dyDescent="0.25">
      <c r="Z2186" s="243" t="s">
        <v>61</v>
      </c>
      <c r="AA2186" s="243" t="s">
        <v>5375</v>
      </c>
      <c r="AB2186" s="243">
        <v>3171030</v>
      </c>
      <c r="AC2186" s="243"/>
      <c r="AD2186" s="243"/>
    </row>
    <row r="2187" spans="26:30" x14ac:dyDescent="0.25">
      <c r="Z2187" s="243" t="s">
        <v>61</v>
      </c>
      <c r="AA2187" s="243" t="s">
        <v>5376</v>
      </c>
      <c r="AB2187" s="243">
        <v>3171071</v>
      </c>
      <c r="AC2187" s="243"/>
      <c r="AD2187" s="243"/>
    </row>
    <row r="2188" spans="26:30" x14ac:dyDescent="0.25">
      <c r="Z2188" s="243" t="s">
        <v>61</v>
      </c>
      <c r="AA2188" s="243" t="s">
        <v>5377</v>
      </c>
      <c r="AB2188" s="243">
        <v>3171105</v>
      </c>
      <c r="AC2188" s="243"/>
      <c r="AD2188" s="243"/>
    </row>
    <row r="2189" spans="26:30" x14ac:dyDescent="0.25">
      <c r="Z2189" s="243" t="s">
        <v>61</v>
      </c>
      <c r="AA2189" s="243" t="s">
        <v>5378</v>
      </c>
      <c r="AB2189" s="243">
        <v>3171154</v>
      </c>
      <c r="AC2189" s="243"/>
      <c r="AD2189" s="243"/>
    </row>
    <row r="2190" spans="26:30" x14ac:dyDescent="0.25">
      <c r="Z2190" s="243" t="s">
        <v>61</v>
      </c>
      <c r="AA2190" s="243" t="s">
        <v>5379</v>
      </c>
      <c r="AB2190" s="243">
        <v>3171204</v>
      </c>
      <c r="AC2190" s="243"/>
      <c r="AD2190" s="243"/>
    </row>
    <row r="2191" spans="26:30" x14ac:dyDescent="0.25">
      <c r="Z2191" s="243" t="s">
        <v>61</v>
      </c>
      <c r="AA2191" s="243" t="s">
        <v>2221</v>
      </c>
      <c r="AB2191" s="243">
        <v>3171303</v>
      </c>
      <c r="AC2191" s="243"/>
      <c r="AD2191" s="243"/>
    </row>
    <row r="2192" spans="26:30" x14ac:dyDescent="0.25">
      <c r="Z2192" s="243" t="s">
        <v>61</v>
      </c>
      <c r="AA2192" s="243" t="s">
        <v>5380</v>
      </c>
      <c r="AB2192" s="243">
        <v>3171402</v>
      </c>
      <c r="AC2192" s="243"/>
      <c r="AD2192" s="243"/>
    </row>
    <row r="2193" spans="26:30" x14ac:dyDescent="0.25">
      <c r="Z2193" s="243" t="s">
        <v>61</v>
      </c>
      <c r="AA2193" s="243" t="s">
        <v>5381</v>
      </c>
      <c r="AB2193" s="243">
        <v>3171600</v>
      </c>
      <c r="AC2193" s="243"/>
      <c r="AD2193" s="243"/>
    </row>
    <row r="2194" spans="26:30" x14ac:dyDescent="0.25">
      <c r="Z2194" s="243" t="s">
        <v>61</v>
      </c>
      <c r="AA2194" s="243" t="s">
        <v>5382</v>
      </c>
      <c r="AB2194" s="243">
        <v>3171709</v>
      </c>
      <c r="AC2194" s="243"/>
      <c r="AD2194" s="243"/>
    </row>
    <row r="2195" spans="26:30" x14ac:dyDescent="0.25">
      <c r="Z2195" s="243" t="s">
        <v>61</v>
      </c>
      <c r="AA2195" s="243" t="s">
        <v>5383</v>
      </c>
      <c r="AB2195" s="243">
        <v>3171808</v>
      </c>
      <c r="AC2195" s="243"/>
      <c r="AD2195" s="243"/>
    </row>
    <row r="2196" spans="26:30" x14ac:dyDescent="0.25">
      <c r="Z2196" s="243" t="s">
        <v>61</v>
      </c>
      <c r="AA2196" s="243" t="s">
        <v>5384</v>
      </c>
      <c r="AB2196" s="243">
        <v>3171907</v>
      </c>
      <c r="AC2196" s="243"/>
      <c r="AD2196" s="243"/>
    </row>
    <row r="2197" spans="26:30" x14ac:dyDescent="0.25">
      <c r="Z2197" s="243" t="s">
        <v>61</v>
      </c>
      <c r="AA2197" s="243" t="s">
        <v>5385</v>
      </c>
      <c r="AB2197" s="243">
        <v>3172004</v>
      </c>
      <c r="AC2197" s="243"/>
      <c r="AD2197" s="243"/>
    </row>
    <row r="2198" spans="26:30" x14ac:dyDescent="0.25">
      <c r="Z2198" s="243" t="s">
        <v>61</v>
      </c>
      <c r="AA2198" s="243" t="s">
        <v>5386</v>
      </c>
      <c r="AB2198" s="243">
        <v>3172103</v>
      </c>
      <c r="AC2198" s="243"/>
      <c r="AD2198" s="243"/>
    </row>
    <row r="2199" spans="26:30" x14ac:dyDescent="0.25">
      <c r="Z2199" s="243" t="s">
        <v>61</v>
      </c>
      <c r="AA2199" s="243" t="s">
        <v>4619</v>
      </c>
      <c r="AB2199" s="243">
        <v>3172202</v>
      </c>
      <c r="AC2199" s="243"/>
      <c r="AD2199" s="243"/>
    </row>
    <row r="2200" spans="26:30" x14ac:dyDescent="0.25">
      <c r="Z2200" s="243" t="s">
        <v>63</v>
      </c>
      <c r="AA2200" s="243" t="s">
        <v>102</v>
      </c>
      <c r="AB2200" s="243">
        <v>5000203</v>
      </c>
      <c r="AC2200" s="243"/>
      <c r="AD2200" s="243"/>
    </row>
    <row r="2201" spans="26:30" x14ac:dyDescent="0.25">
      <c r="Z2201" s="243" t="s">
        <v>63</v>
      </c>
      <c r="AA2201" s="243" t="s">
        <v>127</v>
      </c>
      <c r="AB2201" s="243">
        <v>5000252</v>
      </c>
      <c r="AC2201" s="243"/>
      <c r="AD2201" s="243"/>
    </row>
    <row r="2202" spans="26:30" x14ac:dyDescent="0.25">
      <c r="Z2202" s="243" t="s">
        <v>63</v>
      </c>
      <c r="AA2202" s="243" t="s">
        <v>153</v>
      </c>
      <c r="AB2202" s="243">
        <v>5000609</v>
      </c>
      <c r="AC2202" s="243"/>
      <c r="AD2202" s="243"/>
    </row>
    <row r="2203" spans="26:30" x14ac:dyDescent="0.25">
      <c r="Z2203" s="243" t="s">
        <v>63</v>
      </c>
      <c r="AA2203" s="243" t="s">
        <v>178</v>
      </c>
      <c r="AB2203" s="243">
        <v>5000708</v>
      </c>
      <c r="AC2203" s="243"/>
      <c r="AD2203" s="243"/>
    </row>
    <row r="2204" spans="26:30" x14ac:dyDescent="0.25">
      <c r="Z2204" s="243" t="s">
        <v>63</v>
      </c>
      <c r="AA2204" s="243" t="s">
        <v>204</v>
      </c>
      <c r="AB2204" s="243">
        <v>5000807</v>
      </c>
      <c r="AC2204" s="243"/>
      <c r="AD2204" s="243"/>
    </row>
    <row r="2205" spans="26:30" x14ac:dyDescent="0.25">
      <c r="Z2205" s="243" t="s">
        <v>63</v>
      </c>
      <c r="AA2205" s="243" t="s">
        <v>230</v>
      </c>
      <c r="AB2205" s="243">
        <v>5000856</v>
      </c>
      <c r="AC2205" s="243"/>
      <c r="AD2205" s="243"/>
    </row>
    <row r="2206" spans="26:30" x14ac:dyDescent="0.25">
      <c r="Z2206" s="243" t="s">
        <v>63</v>
      </c>
      <c r="AA2206" s="243" t="s">
        <v>254</v>
      </c>
      <c r="AB2206" s="243">
        <v>5000906</v>
      </c>
      <c r="AC2206" s="243"/>
      <c r="AD2206" s="243"/>
    </row>
    <row r="2207" spans="26:30" x14ac:dyDescent="0.25">
      <c r="Z2207" s="243" t="s">
        <v>63</v>
      </c>
      <c r="AA2207" s="243" t="s">
        <v>279</v>
      </c>
      <c r="AB2207" s="243">
        <v>5001003</v>
      </c>
      <c r="AC2207" s="243"/>
      <c r="AD2207" s="243"/>
    </row>
    <row r="2208" spans="26:30" x14ac:dyDescent="0.25">
      <c r="Z2208" s="243" t="s">
        <v>63</v>
      </c>
      <c r="AA2208" s="243" t="s">
        <v>305</v>
      </c>
      <c r="AB2208" s="243">
        <v>5001102</v>
      </c>
      <c r="AC2208" s="243"/>
      <c r="AD2208" s="243"/>
    </row>
    <row r="2209" spans="26:30" x14ac:dyDescent="0.25">
      <c r="Z2209" s="243" t="s">
        <v>63</v>
      </c>
      <c r="AA2209" s="243" t="s">
        <v>331</v>
      </c>
      <c r="AB2209" s="243">
        <v>5001243</v>
      </c>
      <c r="AC2209" s="243"/>
      <c r="AD2209" s="243"/>
    </row>
    <row r="2210" spans="26:30" x14ac:dyDescent="0.25">
      <c r="Z2210" s="243" t="s">
        <v>63</v>
      </c>
      <c r="AA2210" s="243" t="s">
        <v>356</v>
      </c>
      <c r="AB2210" s="243">
        <v>5001508</v>
      </c>
      <c r="AC2210" s="243"/>
      <c r="AD2210" s="243"/>
    </row>
    <row r="2211" spans="26:30" x14ac:dyDescent="0.25">
      <c r="Z2211" s="243" t="s">
        <v>63</v>
      </c>
      <c r="AA2211" s="243" t="s">
        <v>380</v>
      </c>
      <c r="AB2211" s="243">
        <v>5001904</v>
      </c>
      <c r="AC2211" s="243"/>
      <c r="AD2211" s="243"/>
    </row>
    <row r="2212" spans="26:30" x14ac:dyDescent="0.25">
      <c r="Z2212" s="243" t="s">
        <v>63</v>
      </c>
      <c r="AA2212" s="243" t="s">
        <v>405</v>
      </c>
      <c r="AB2212" s="243">
        <v>5002001</v>
      </c>
      <c r="AC2212" s="243"/>
      <c r="AD2212" s="243"/>
    </row>
    <row r="2213" spans="26:30" x14ac:dyDescent="0.25">
      <c r="Z2213" s="243" t="s">
        <v>63</v>
      </c>
      <c r="AA2213" s="243" t="s">
        <v>430</v>
      </c>
      <c r="AB2213" s="243">
        <v>5002100</v>
      </c>
      <c r="AC2213" s="243"/>
      <c r="AD2213" s="243"/>
    </row>
    <row r="2214" spans="26:30" x14ac:dyDescent="0.25">
      <c r="Z2214" s="243" t="s">
        <v>63</v>
      </c>
      <c r="AA2214" s="243" t="s">
        <v>455</v>
      </c>
      <c r="AB2214" s="243">
        <v>5002159</v>
      </c>
      <c r="AC2214" s="243"/>
      <c r="AD2214" s="243"/>
    </row>
    <row r="2215" spans="26:30" x14ac:dyDescent="0.25">
      <c r="Z2215" s="243" t="s">
        <v>63</v>
      </c>
      <c r="AA2215" s="243" t="s">
        <v>481</v>
      </c>
      <c r="AB2215" s="243">
        <v>5002209</v>
      </c>
      <c r="AC2215" s="243"/>
      <c r="AD2215" s="243"/>
    </row>
    <row r="2216" spans="26:30" x14ac:dyDescent="0.25">
      <c r="Z2216" s="243" t="s">
        <v>63</v>
      </c>
      <c r="AA2216" s="243" t="s">
        <v>505</v>
      </c>
      <c r="AB2216" s="243">
        <v>5002308</v>
      </c>
      <c r="AC2216" s="243"/>
      <c r="AD2216" s="243"/>
    </row>
    <row r="2217" spans="26:30" x14ac:dyDescent="0.25">
      <c r="Z2217" s="243" t="s">
        <v>63</v>
      </c>
      <c r="AA2217" s="243" t="s">
        <v>528</v>
      </c>
      <c r="AB2217" s="243">
        <v>5002407</v>
      </c>
      <c r="AC2217" s="243"/>
      <c r="AD2217" s="243"/>
    </row>
    <row r="2218" spans="26:30" x14ac:dyDescent="0.25">
      <c r="Z2218" s="243" t="s">
        <v>63</v>
      </c>
      <c r="AA2218" s="243" t="s">
        <v>552</v>
      </c>
      <c r="AB2218" s="243">
        <v>5002605</v>
      </c>
      <c r="AC2218" s="243"/>
      <c r="AD2218" s="243"/>
    </row>
    <row r="2219" spans="26:30" x14ac:dyDescent="0.25">
      <c r="Z2219" s="243" t="s">
        <v>63</v>
      </c>
      <c r="AA2219" s="243" t="s">
        <v>472</v>
      </c>
      <c r="AB2219" s="243">
        <v>5002704</v>
      </c>
      <c r="AC2219" s="243"/>
      <c r="AD2219" s="243"/>
    </row>
    <row r="2220" spans="26:30" x14ac:dyDescent="0.25">
      <c r="Z2220" s="243" t="s">
        <v>63</v>
      </c>
      <c r="AA2220" s="243" t="s">
        <v>598</v>
      </c>
      <c r="AB2220" s="243">
        <v>5002803</v>
      </c>
      <c r="AC2220" s="243"/>
      <c r="AD2220" s="243"/>
    </row>
    <row r="2221" spans="26:30" x14ac:dyDescent="0.25">
      <c r="Z2221" s="243" t="s">
        <v>63</v>
      </c>
      <c r="AA2221" s="243" t="s">
        <v>621</v>
      </c>
      <c r="AB2221" s="243">
        <v>5002902</v>
      </c>
      <c r="AC2221" s="243"/>
      <c r="AD2221" s="243"/>
    </row>
    <row r="2222" spans="26:30" x14ac:dyDescent="0.25">
      <c r="Z2222" s="243" t="s">
        <v>63</v>
      </c>
      <c r="AA2222" s="243" t="s">
        <v>642</v>
      </c>
      <c r="AB2222" s="243">
        <v>5002951</v>
      </c>
      <c r="AC2222" s="243"/>
      <c r="AD2222" s="243"/>
    </row>
    <row r="2223" spans="26:30" x14ac:dyDescent="0.25">
      <c r="Z2223" s="243" t="s">
        <v>63</v>
      </c>
      <c r="AA2223" s="243" t="s">
        <v>663</v>
      </c>
      <c r="AB2223" s="243">
        <v>5003108</v>
      </c>
      <c r="AC2223" s="243"/>
      <c r="AD2223" s="243"/>
    </row>
    <row r="2224" spans="26:30" x14ac:dyDescent="0.25">
      <c r="Z2224" s="243" t="s">
        <v>63</v>
      </c>
      <c r="AA2224" s="243" t="s">
        <v>684</v>
      </c>
      <c r="AB2224" s="243">
        <v>5003157</v>
      </c>
      <c r="AC2224" s="243"/>
      <c r="AD2224" s="243"/>
    </row>
    <row r="2225" spans="26:30" x14ac:dyDescent="0.25">
      <c r="Z2225" s="243" t="s">
        <v>63</v>
      </c>
      <c r="AA2225" s="243" t="s">
        <v>704</v>
      </c>
      <c r="AB2225" s="243">
        <v>5003207</v>
      </c>
      <c r="AC2225" s="243"/>
      <c r="AD2225" s="243"/>
    </row>
    <row r="2226" spans="26:30" x14ac:dyDescent="0.25">
      <c r="Z2226" s="243" t="s">
        <v>63</v>
      </c>
      <c r="AA2226" s="243" t="s">
        <v>726</v>
      </c>
      <c r="AB2226" s="243">
        <v>5003256</v>
      </c>
      <c r="AC2226" s="243"/>
      <c r="AD2226" s="243"/>
    </row>
    <row r="2227" spans="26:30" x14ac:dyDescent="0.25">
      <c r="Z2227" s="243" t="s">
        <v>63</v>
      </c>
      <c r="AA2227" s="243" t="s">
        <v>748</v>
      </c>
      <c r="AB2227" s="243">
        <v>5003306</v>
      </c>
      <c r="AC2227" s="243"/>
      <c r="AD2227" s="243"/>
    </row>
    <row r="2228" spans="26:30" x14ac:dyDescent="0.25">
      <c r="Z2228" s="243" t="s">
        <v>63</v>
      </c>
      <c r="AA2228" s="243" t="s">
        <v>769</v>
      </c>
      <c r="AB2228" s="243">
        <v>5003454</v>
      </c>
      <c r="AC2228" s="243"/>
      <c r="AD2228" s="243"/>
    </row>
    <row r="2229" spans="26:30" x14ac:dyDescent="0.25">
      <c r="Z2229" s="243" t="s">
        <v>63</v>
      </c>
      <c r="AA2229" s="243" t="s">
        <v>792</v>
      </c>
      <c r="AB2229" s="243">
        <v>5003488</v>
      </c>
      <c r="AC2229" s="243"/>
      <c r="AD2229" s="243"/>
    </row>
    <row r="2230" spans="26:30" x14ac:dyDescent="0.25">
      <c r="Z2230" s="243" t="s">
        <v>63</v>
      </c>
      <c r="AA2230" s="243" t="s">
        <v>813</v>
      </c>
      <c r="AB2230" s="243">
        <v>5003504</v>
      </c>
      <c r="AC2230" s="243"/>
      <c r="AD2230" s="243"/>
    </row>
    <row r="2231" spans="26:30" x14ac:dyDescent="0.25">
      <c r="Z2231" s="243" t="s">
        <v>63</v>
      </c>
      <c r="AA2231" s="243" t="s">
        <v>834</v>
      </c>
      <c r="AB2231" s="243">
        <v>5003702</v>
      </c>
      <c r="AC2231" s="243"/>
      <c r="AD2231" s="243"/>
    </row>
    <row r="2232" spans="26:30" x14ac:dyDescent="0.25">
      <c r="Z2232" s="243" t="s">
        <v>63</v>
      </c>
      <c r="AA2232" s="243" t="s">
        <v>856</v>
      </c>
      <c r="AB2232" s="243">
        <v>5003751</v>
      </c>
      <c r="AC2232" s="243"/>
      <c r="AD2232" s="243"/>
    </row>
    <row r="2233" spans="26:30" x14ac:dyDescent="0.25">
      <c r="Z2233" s="243" t="s">
        <v>63</v>
      </c>
      <c r="AA2233" s="243" t="s">
        <v>877</v>
      </c>
      <c r="AB2233" s="243">
        <v>5003801</v>
      </c>
      <c r="AC2233" s="243"/>
      <c r="AD2233" s="243"/>
    </row>
    <row r="2234" spans="26:30" x14ac:dyDescent="0.25">
      <c r="Z2234" s="243" t="s">
        <v>63</v>
      </c>
      <c r="AA2234" s="243" t="s">
        <v>900</v>
      </c>
      <c r="AB2234" s="243">
        <v>5003900</v>
      </c>
      <c r="AC2234" s="243"/>
      <c r="AD2234" s="243"/>
    </row>
    <row r="2235" spans="26:30" x14ac:dyDescent="0.25">
      <c r="Z2235" s="243" t="s">
        <v>63</v>
      </c>
      <c r="AA2235" s="243" t="s">
        <v>923</v>
      </c>
      <c r="AB2235" s="243">
        <v>5004007</v>
      </c>
      <c r="AC2235" s="243"/>
      <c r="AD2235" s="243"/>
    </row>
    <row r="2236" spans="26:30" x14ac:dyDescent="0.25">
      <c r="Z2236" s="243" t="s">
        <v>63</v>
      </c>
      <c r="AA2236" s="243" t="s">
        <v>946</v>
      </c>
      <c r="AB2236" s="243">
        <v>5004106</v>
      </c>
      <c r="AC2236" s="243"/>
      <c r="AD2236" s="243"/>
    </row>
    <row r="2237" spans="26:30" x14ac:dyDescent="0.25">
      <c r="Z2237" s="243" t="s">
        <v>63</v>
      </c>
      <c r="AA2237" s="243" t="s">
        <v>968</v>
      </c>
      <c r="AB2237" s="243">
        <v>5004304</v>
      </c>
      <c r="AC2237" s="243"/>
      <c r="AD2237" s="243"/>
    </row>
    <row r="2238" spans="26:30" x14ac:dyDescent="0.25">
      <c r="Z2238" s="243" t="s">
        <v>63</v>
      </c>
      <c r="AA2238" s="243" t="s">
        <v>990</v>
      </c>
      <c r="AB2238" s="243">
        <v>5004403</v>
      </c>
      <c r="AC2238" s="243"/>
      <c r="AD2238" s="243"/>
    </row>
    <row r="2239" spans="26:30" x14ac:dyDescent="0.25">
      <c r="Z2239" s="243" t="s">
        <v>63</v>
      </c>
      <c r="AA2239" s="243" t="s">
        <v>1013</v>
      </c>
      <c r="AB2239" s="243">
        <v>5004502</v>
      </c>
      <c r="AC2239" s="243"/>
      <c r="AD2239" s="243"/>
    </row>
    <row r="2240" spans="26:30" x14ac:dyDescent="0.25">
      <c r="Z2240" s="243" t="s">
        <v>63</v>
      </c>
      <c r="AA2240" s="243" t="s">
        <v>1035</v>
      </c>
      <c r="AB2240" s="243">
        <v>5004601</v>
      </c>
      <c r="AC2240" s="243"/>
      <c r="AD2240" s="243"/>
    </row>
    <row r="2241" spans="26:30" x14ac:dyDescent="0.25">
      <c r="Z2241" s="243" t="s">
        <v>63</v>
      </c>
      <c r="AA2241" s="243" t="s">
        <v>1057</v>
      </c>
      <c r="AB2241" s="243">
        <v>5004700</v>
      </c>
      <c r="AC2241" s="243"/>
      <c r="AD2241" s="243"/>
    </row>
    <row r="2242" spans="26:30" x14ac:dyDescent="0.25">
      <c r="Z2242" s="243" t="s">
        <v>63</v>
      </c>
      <c r="AA2242" s="243" t="s">
        <v>1079</v>
      </c>
      <c r="AB2242" s="243">
        <v>5004809</v>
      </c>
      <c r="AC2242" s="243"/>
      <c r="AD2242" s="243"/>
    </row>
    <row r="2243" spans="26:30" x14ac:dyDescent="0.25">
      <c r="Z2243" s="243" t="s">
        <v>63</v>
      </c>
      <c r="AA2243" s="243" t="s">
        <v>1101</v>
      </c>
      <c r="AB2243" s="243">
        <v>5004908</v>
      </c>
      <c r="AC2243" s="243"/>
      <c r="AD2243" s="243"/>
    </row>
    <row r="2244" spans="26:30" x14ac:dyDescent="0.25">
      <c r="Z2244" s="243" t="s">
        <v>63</v>
      </c>
      <c r="AA2244" s="243" t="s">
        <v>1124</v>
      </c>
      <c r="AB2244" s="243">
        <v>5005004</v>
      </c>
      <c r="AC2244" s="243"/>
      <c r="AD2244" s="243"/>
    </row>
    <row r="2245" spans="26:30" x14ac:dyDescent="0.25">
      <c r="Z2245" s="243" t="s">
        <v>63</v>
      </c>
      <c r="AA2245" s="243" t="s">
        <v>1147</v>
      </c>
      <c r="AB2245" s="244">
        <v>5005103</v>
      </c>
      <c r="AC2245" s="243"/>
      <c r="AD2245" s="243"/>
    </row>
    <row r="2246" spans="26:30" x14ac:dyDescent="0.25">
      <c r="Z2246" s="243" t="s">
        <v>63</v>
      </c>
      <c r="AA2246" s="243" t="s">
        <v>1170</v>
      </c>
      <c r="AB2246" s="244">
        <v>5005152</v>
      </c>
      <c r="AC2246" s="243"/>
      <c r="AD2246" s="243"/>
    </row>
    <row r="2247" spans="26:30" x14ac:dyDescent="0.25">
      <c r="Z2247" s="243" t="s">
        <v>63</v>
      </c>
      <c r="AA2247" s="243" t="s">
        <v>1193</v>
      </c>
      <c r="AB2247" s="244">
        <v>5005202</v>
      </c>
      <c r="AC2247" s="243"/>
      <c r="AD2247" s="243"/>
    </row>
    <row r="2248" spans="26:30" x14ac:dyDescent="0.25">
      <c r="Z2248" s="243" t="s">
        <v>63</v>
      </c>
      <c r="AA2248" s="243" t="s">
        <v>1215</v>
      </c>
      <c r="AB2248" s="244">
        <v>5005251</v>
      </c>
      <c r="AC2248" s="243"/>
      <c r="AD2248" s="243"/>
    </row>
    <row r="2249" spans="26:30" x14ac:dyDescent="0.25">
      <c r="Z2249" s="243" t="s">
        <v>63</v>
      </c>
      <c r="AA2249" s="243" t="s">
        <v>1236</v>
      </c>
      <c r="AB2249" s="244">
        <v>5005400</v>
      </c>
      <c r="AC2249" s="243"/>
      <c r="AD2249" s="243"/>
    </row>
    <row r="2250" spans="26:30" x14ac:dyDescent="0.25">
      <c r="Z2250" s="243" t="s">
        <v>63</v>
      </c>
      <c r="AA2250" s="243" t="s">
        <v>1259</v>
      </c>
      <c r="AB2250" s="244">
        <v>5005608</v>
      </c>
      <c r="AC2250" s="243"/>
      <c r="AD2250" s="243"/>
    </row>
    <row r="2251" spans="26:30" x14ac:dyDescent="0.25">
      <c r="Z2251" s="243" t="s">
        <v>63</v>
      </c>
      <c r="AA2251" s="243" t="s">
        <v>1282</v>
      </c>
      <c r="AB2251" s="244">
        <v>5005681</v>
      </c>
      <c r="AC2251" s="243"/>
      <c r="AD2251" s="243"/>
    </row>
    <row r="2252" spans="26:30" x14ac:dyDescent="0.25">
      <c r="Z2252" s="243" t="s">
        <v>63</v>
      </c>
      <c r="AA2252" s="243" t="s">
        <v>1303</v>
      </c>
      <c r="AB2252" s="244">
        <v>5005707</v>
      </c>
      <c r="AC2252" s="243"/>
      <c r="AD2252" s="243"/>
    </row>
    <row r="2253" spans="26:30" x14ac:dyDescent="0.25">
      <c r="Z2253" s="243" t="s">
        <v>63</v>
      </c>
      <c r="AA2253" s="243" t="s">
        <v>1325</v>
      </c>
      <c r="AB2253" s="244">
        <v>5005806</v>
      </c>
      <c r="AC2253" s="243"/>
      <c r="AD2253" s="243"/>
    </row>
    <row r="2254" spans="26:30" x14ac:dyDescent="0.25">
      <c r="Z2254" s="243" t="s">
        <v>63</v>
      </c>
      <c r="AA2254" s="243" t="s">
        <v>1347</v>
      </c>
      <c r="AB2254" s="244">
        <v>5006002</v>
      </c>
      <c r="AC2254" s="243"/>
      <c r="AD2254" s="243"/>
    </row>
    <row r="2255" spans="26:30" x14ac:dyDescent="0.25">
      <c r="Z2255" s="243" t="s">
        <v>63</v>
      </c>
      <c r="AA2255" s="243" t="s">
        <v>1368</v>
      </c>
      <c r="AB2255" s="244">
        <v>5006200</v>
      </c>
      <c r="AC2255" s="243"/>
      <c r="AD2255" s="243"/>
    </row>
    <row r="2256" spans="26:30" x14ac:dyDescent="0.25">
      <c r="Z2256" s="243" t="s">
        <v>63</v>
      </c>
      <c r="AA2256" s="243" t="s">
        <v>1390</v>
      </c>
      <c r="AB2256" s="244">
        <v>5006259</v>
      </c>
      <c r="AC2256" s="243"/>
      <c r="AD2256" s="243"/>
    </row>
    <row r="2257" spans="26:30" x14ac:dyDescent="0.25">
      <c r="Z2257" s="243" t="s">
        <v>63</v>
      </c>
      <c r="AA2257" s="243" t="s">
        <v>1412</v>
      </c>
      <c r="AB2257" s="244">
        <v>5006275</v>
      </c>
      <c r="AC2257" s="243"/>
      <c r="AD2257" s="243"/>
    </row>
    <row r="2258" spans="26:30" x14ac:dyDescent="0.25">
      <c r="Z2258" s="243" t="s">
        <v>63</v>
      </c>
      <c r="AA2258" s="243" t="s">
        <v>1434</v>
      </c>
      <c r="AB2258" s="244">
        <v>5006309</v>
      </c>
      <c r="AC2258" s="243"/>
      <c r="AD2258" s="243"/>
    </row>
    <row r="2259" spans="26:30" x14ac:dyDescent="0.25">
      <c r="Z2259" s="243" t="s">
        <v>63</v>
      </c>
      <c r="AA2259" s="243" t="s">
        <v>1455</v>
      </c>
      <c r="AB2259" s="244">
        <v>5006358</v>
      </c>
      <c r="AC2259" s="243"/>
      <c r="AD2259" s="243"/>
    </row>
    <row r="2260" spans="26:30" x14ac:dyDescent="0.25">
      <c r="Z2260" s="243" t="s">
        <v>63</v>
      </c>
      <c r="AA2260" s="243" t="s">
        <v>1475</v>
      </c>
      <c r="AB2260" s="244">
        <v>5006408</v>
      </c>
      <c r="AC2260" s="243"/>
      <c r="AD2260" s="243"/>
    </row>
    <row r="2261" spans="26:30" x14ac:dyDescent="0.25">
      <c r="Z2261" s="243" t="s">
        <v>63</v>
      </c>
      <c r="AA2261" s="243" t="s">
        <v>1497</v>
      </c>
      <c r="AB2261" s="244">
        <v>5006606</v>
      </c>
      <c r="AC2261" s="243"/>
      <c r="AD2261" s="243"/>
    </row>
    <row r="2262" spans="26:30" x14ac:dyDescent="0.25">
      <c r="Z2262" s="243" t="s">
        <v>63</v>
      </c>
      <c r="AA2262" s="243" t="s">
        <v>1517</v>
      </c>
      <c r="AB2262" s="244">
        <v>5006903</v>
      </c>
      <c r="AC2262" s="243"/>
      <c r="AD2262" s="243"/>
    </row>
    <row r="2263" spans="26:30" x14ac:dyDescent="0.25">
      <c r="Z2263" s="243" t="s">
        <v>63</v>
      </c>
      <c r="AA2263" s="243" t="s">
        <v>1538</v>
      </c>
      <c r="AB2263" s="244">
        <v>5007109</v>
      </c>
      <c r="AC2263" s="243"/>
      <c r="AD2263" s="243"/>
    </row>
    <row r="2264" spans="26:30" x14ac:dyDescent="0.25">
      <c r="Z2264" s="243" t="s">
        <v>63</v>
      </c>
      <c r="AA2264" s="243" t="s">
        <v>1559</v>
      </c>
      <c r="AB2264" s="244">
        <v>5007208</v>
      </c>
      <c r="AC2264" s="243"/>
      <c r="AD2264" s="243"/>
    </row>
    <row r="2265" spans="26:30" x14ac:dyDescent="0.25">
      <c r="Z2265" s="243" t="s">
        <v>63</v>
      </c>
      <c r="AA2265" s="243" t="s">
        <v>1578</v>
      </c>
      <c r="AB2265" s="244">
        <v>5007307</v>
      </c>
      <c r="AC2265" s="243"/>
      <c r="AD2265" s="243"/>
    </row>
    <row r="2266" spans="26:30" x14ac:dyDescent="0.25">
      <c r="Z2266" s="243" t="s">
        <v>63</v>
      </c>
      <c r="AA2266" s="243" t="s">
        <v>1598</v>
      </c>
      <c r="AB2266" s="244">
        <v>5007406</v>
      </c>
      <c r="AC2266" s="243"/>
      <c r="AD2266" s="243"/>
    </row>
    <row r="2267" spans="26:30" x14ac:dyDescent="0.25">
      <c r="Z2267" s="243" t="s">
        <v>63</v>
      </c>
      <c r="AA2267" s="243" t="s">
        <v>1618</v>
      </c>
      <c r="AB2267" s="244">
        <v>5007505</v>
      </c>
      <c r="AC2267" s="243"/>
      <c r="AD2267" s="243"/>
    </row>
    <row r="2268" spans="26:30" x14ac:dyDescent="0.25">
      <c r="Z2268" s="243" t="s">
        <v>63</v>
      </c>
      <c r="AA2268" s="243" t="s">
        <v>1639</v>
      </c>
      <c r="AB2268" s="244">
        <v>5007554</v>
      </c>
      <c r="AC2268" s="243"/>
      <c r="AD2268" s="243"/>
    </row>
    <row r="2269" spans="26:30" x14ac:dyDescent="0.25">
      <c r="Z2269" s="243" t="s">
        <v>63</v>
      </c>
      <c r="AA2269" s="243" t="s">
        <v>1660</v>
      </c>
      <c r="AB2269" s="244">
        <v>5007695</v>
      </c>
      <c r="AC2269" s="243"/>
      <c r="AD2269" s="243"/>
    </row>
    <row r="2270" spans="26:30" x14ac:dyDescent="0.25">
      <c r="Z2270" s="243" t="s">
        <v>63</v>
      </c>
      <c r="AA2270" s="243" t="s">
        <v>1680</v>
      </c>
      <c r="AB2270" s="244">
        <v>5007802</v>
      </c>
      <c r="AC2270" s="243"/>
      <c r="AD2270" s="243"/>
    </row>
    <row r="2271" spans="26:30" x14ac:dyDescent="0.25">
      <c r="Z2271" s="243" t="s">
        <v>63</v>
      </c>
      <c r="AA2271" s="243" t="s">
        <v>1701</v>
      </c>
      <c r="AB2271" s="244">
        <v>5007703</v>
      </c>
      <c r="AC2271" s="243"/>
      <c r="AD2271" s="243"/>
    </row>
    <row r="2272" spans="26:30" x14ac:dyDescent="0.25">
      <c r="Z2272" s="243" t="s">
        <v>63</v>
      </c>
      <c r="AA2272" s="243" t="s">
        <v>1721</v>
      </c>
      <c r="AB2272" s="244">
        <v>5007901</v>
      </c>
      <c r="AC2272" s="243"/>
      <c r="AD2272" s="243"/>
    </row>
    <row r="2273" spans="26:30" x14ac:dyDescent="0.25">
      <c r="Z2273" s="243" t="s">
        <v>63</v>
      </c>
      <c r="AA2273" s="243" t="s">
        <v>1742</v>
      </c>
      <c r="AB2273" s="244">
        <v>5007935</v>
      </c>
      <c r="AC2273" s="243"/>
      <c r="AD2273" s="243"/>
    </row>
    <row r="2274" spans="26:30" x14ac:dyDescent="0.25">
      <c r="Z2274" s="243" t="s">
        <v>63</v>
      </c>
      <c r="AA2274" s="243" t="s">
        <v>1762</v>
      </c>
      <c r="AB2274" s="244">
        <v>5007950</v>
      </c>
      <c r="AC2274" s="243"/>
      <c r="AD2274" s="243"/>
    </row>
    <row r="2275" spans="26:30" x14ac:dyDescent="0.25">
      <c r="Z2275" s="243" t="s">
        <v>63</v>
      </c>
      <c r="AA2275" s="243" t="s">
        <v>1783</v>
      </c>
      <c r="AB2275" s="244">
        <v>5007976</v>
      </c>
      <c r="AC2275" s="243"/>
      <c r="AD2275" s="243"/>
    </row>
    <row r="2276" spans="26:30" x14ac:dyDescent="0.25">
      <c r="Z2276" s="243" t="s">
        <v>63</v>
      </c>
      <c r="AA2276" s="243" t="s">
        <v>1802</v>
      </c>
      <c r="AB2276" s="244">
        <v>5008008</v>
      </c>
      <c r="AC2276" s="243"/>
      <c r="AD2276" s="243"/>
    </row>
    <row r="2277" spans="26:30" x14ac:dyDescent="0.25">
      <c r="Z2277" s="243" t="s">
        <v>63</v>
      </c>
      <c r="AA2277" s="243" t="s">
        <v>1820</v>
      </c>
      <c r="AB2277" s="244">
        <v>5008305</v>
      </c>
      <c r="AC2277" s="243"/>
      <c r="AD2277" s="243"/>
    </row>
    <row r="2278" spans="26:30" x14ac:dyDescent="0.25">
      <c r="Z2278" s="243" t="s">
        <v>63</v>
      </c>
      <c r="AA2278" s="243" t="s">
        <v>1839</v>
      </c>
      <c r="AB2278" s="244">
        <v>5008404</v>
      </c>
      <c r="AC2278" s="243"/>
      <c r="AD2278" s="243"/>
    </row>
    <row r="2279" spans="26:30" x14ac:dyDescent="0.25">
      <c r="Z2279" s="243" t="s">
        <v>65</v>
      </c>
      <c r="AA2279" s="243" t="s">
        <v>101</v>
      </c>
      <c r="AB2279" s="244">
        <v>5100102</v>
      </c>
      <c r="AC2279" s="243"/>
      <c r="AD2279" s="243"/>
    </row>
    <row r="2280" spans="26:30" x14ac:dyDescent="0.25">
      <c r="Z2280" s="243" t="s">
        <v>65</v>
      </c>
      <c r="AA2280" s="243" t="s">
        <v>126</v>
      </c>
      <c r="AB2280" s="244">
        <v>5100201</v>
      </c>
      <c r="AC2280" s="243"/>
      <c r="AD2280" s="243"/>
    </row>
    <row r="2281" spans="26:30" x14ac:dyDescent="0.25">
      <c r="Z2281" s="243" t="s">
        <v>65</v>
      </c>
      <c r="AA2281" s="243" t="s">
        <v>152</v>
      </c>
      <c r="AB2281" s="244">
        <v>5100250</v>
      </c>
      <c r="AC2281" s="243"/>
      <c r="AD2281" s="243"/>
    </row>
    <row r="2282" spans="26:30" x14ac:dyDescent="0.25">
      <c r="Z2282" s="243" t="s">
        <v>65</v>
      </c>
      <c r="AA2282" s="243" t="s">
        <v>177</v>
      </c>
      <c r="AB2282" s="244">
        <v>5100300</v>
      </c>
      <c r="AC2282" s="243"/>
      <c r="AD2282" s="243"/>
    </row>
    <row r="2283" spans="26:30" x14ac:dyDescent="0.25">
      <c r="Z2283" s="243" t="s">
        <v>65</v>
      </c>
      <c r="AA2283" s="243" t="s">
        <v>203</v>
      </c>
      <c r="AB2283" s="244">
        <v>5100359</v>
      </c>
      <c r="AC2283" s="243"/>
      <c r="AD2283" s="243"/>
    </row>
    <row r="2284" spans="26:30" x14ac:dyDescent="0.25">
      <c r="Z2284" s="243" t="s">
        <v>65</v>
      </c>
      <c r="AA2284" s="243" t="s">
        <v>229</v>
      </c>
      <c r="AB2284" s="244">
        <v>5100409</v>
      </c>
      <c r="AC2284" s="243"/>
      <c r="AD2284" s="243"/>
    </row>
    <row r="2285" spans="26:30" x14ac:dyDescent="0.25">
      <c r="Z2285" s="243" t="s">
        <v>65</v>
      </c>
      <c r="AA2285" s="243" t="s">
        <v>253</v>
      </c>
      <c r="AB2285" s="244">
        <v>5100508</v>
      </c>
      <c r="AC2285" s="243"/>
      <c r="AD2285" s="243"/>
    </row>
    <row r="2286" spans="26:30" x14ac:dyDescent="0.25">
      <c r="Z2286" s="243" t="s">
        <v>65</v>
      </c>
      <c r="AA2286" s="243" t="s">
        <v>278</v>
      </c>
      <c r="AB2286" s="244">
        <v>5100607</v>
      </c>
      <c r="AC2286" s="243"/>
      <c r="AD2286" s="243"/>
    </row>
    <row r="2287" spans="26:30" x14ac:dyDescent="0.25">
      <c r="Z2287" s="243" t="s">
        <v>65</v>
      </c>
      <c r="AA2287" s="243" t="s">
        <v>304</v>
      </c>
      <c r="AB2287" s="244">
        <v>5100805</v>
      </c>
      <c r="AC2287" s="243"/>
      <c r="AD2287" s="243"/>
    </row>
    <row r="2288" spans="26:30" x14ac:dyDescent="0.25">
      <c r="Z2288" s="243" t="s">
        <v>65</v>
      </c>
      <c r="AA2288" s="243" t="s">
        <v>330</v>
      </c>
      <c r="AB2288" s="244">
        <v>5101001</v>
      </c>
      <c r="AC2288" s="243"/>
      <c r="AD2288" s="243"/>
    </row>
    <row r="2289" spans="26:30" x14ac:dyDescent="0.25">
      <c r="Z2289" s="243" t="s">
        <v>65</v>
      </c>
      <c r="AA2289" s="243" t="s">
        <v>355</v>
      </c>
      <c r="AB2289" s="244">
        <v>5101209</v>
      </c>
      <c r="AC2289" s="243"/>
      <c r="AD2289" s="243"/>
    </row>
    <row r="2290" spans="26:30" x14ac:dyDescent="0.25">
      <c r="Z2290" s="243" t="s">
        <v>65</v>
      </c>
      <c r="AA2290" s="243" t="s">
        <v>379</v>
      </c>
      <c r="AB2290" s="244">
        <v>5101258</v>
      </c>
      <c r="AC2290" s="243"/>
      <c r="AD2290" s="243"/>
    </row>
    <row r="2291" spans="26:30" x14ac:dyDescent="0.25">
      <c r="Z2291" s="243" t="s">
        <v>65</v>
      </c>
      <c r="AA2291" s="243" t="s">
        <v>404</v>
      </c>
      <c r="AB2291" s="244">
        <v>5101308</v>
      </c>
      <c r="AC2291" s="243"/>
      <c r="AD2291" s="243"/>
    </row>
    <row r="2292" spans="26:30" x14ac:dyDescent="0.25">
      <c r="Z2292" s="243" t="s">
        <v>65</v>
      </c>
      <c r="AA2292" s="243" t="s">
        <v>429</v>
      </c>
      <c r="AB2292" s="244">
        <v>5101407</v>
      </c>
      <c r="AC2292" s="243"/>
      <c r="AD2292" s="243"/>
    </row>
    <row r="2293" spans="26:30" x14ac:dyDescent="0.25">
      <c r="Z2293" s="243" t="s">
        <v>65</v>
      </c>
      <c r="AA2293" s="243" t="s">
        <v>454</v>
      </c>
      <c r="AB2293" s="244">
        <v>5101605</v>
      </c>
      <c r="AC2293" s="243"/>
      <c r="AD2293" s="243"/>
    </row>
    <row r="2294" spans="26:30" x14ac:dyDescent="0.25">
      <c r="Z2294" s="243" t="s">
        <v>65</v>
      </c>
      <c r="AA2294" s="243" t="s">
        <v>480</v>
      </c>
      <c r="AB2294" s="244">
        <v>5101704</v>
      </c>
      <c r="AC2294" s="243"/>
      <c r="AD2294" s="243"/>
    </row>
    <row r="2295" spans="26:30" x14ac:dyDescent="0.25">
      <c r="Z2295" s="243" t="s">
        <v>65</v>
      </c>
      <c r="AA2295" s="243" t="s">
        <v>504</v>
      </c>
      <c r="AB2295" s="244">
        <v>5101803</v>
      </c>
      <c r="AC2295" s="243"/>
      <c r="AD2295" s="243"/>
    </row>
    <row r="2296" spans="26:30" x14ac:dyDescent="0.25">
      <c r="Z2296" s="243" t="s">
        <v>65</v>
      </c>
      <c r="AA2296" s="243" t="s">
        <v>527</v>
      </c>
      <c r="AB2296" s="244">
        <v>5101852</v>
      </c>
      <c r="AC2296" s="243"/>
      <c r="AD2296" s="243"/>
    </row>
    <row r="2297" spans="26:30" x14ac:dyDescent="0.25">
      <c r="Z2297" s="243" t="s">
        <v>65</v>
      </c>
      <c r="AA2297" s="243" t="s">
        <v>551</v>
      </c>
      <c r="AB2297" s="244">
        <v>5101902</v>
      </c>
      <c r="AC2297" s="243"/>
      <c r="AD2297" s="243"/>
    </row>
    <row r="2298" spans="26:30" x14ac:dyDescent="0.25">
      <c r="Z2298" s="243" t="s">
        <v>65</v>
      </c>
      <c r="AA2298" s="243" t="s">
        <v>574</v>
      </c>
      <c r="AB2298" s="244">
        <v>5102504</v>
      </c>
      <c r="AC2298" s="243"/>
      <c r="AD2298" s="243"/>
    </row>
    <row r="2299" spans="26:30" x14ac:dyDescent="0.25">
      <c r="Z2299" s="243" t="s">
        <v>65</v>
      </c>
      <c r="AA2299" s="243" t="s">
        <v>597</v>
      </c>
      <c r="AB2299" s="244">
        <v>5102603</v>
      </c>
      <c r="AC2299" s="243"/>
      <c r="AD2299" s="243"/>
    </row>
    <row r="2300" spans="26:30" x14ac:dyDescent="0.25">
      <c r="Z2300" s="243" t="s">
        <v>65</v>
      </c>
      <c r="AA2300" s="243" t="s">
        <v>620</v>
      </c>
      <c r="AB2300" s="244">
        <v>5102637</v>
      </c>
      <c r="AC2300" s="243"/>
      <c r="AD2300" s="243"/>
    </row>
    <row r="2301" spans="26:30" x14ac:dyDescent="0.25">
      <c r="Z2301" s="243" t="s">
        <v>65</v>
      </c>
      <c r="AA2301" s="243" t="s">
        <v>641</v>
      </c>
      <c r="AB2301" s="244">
        <v>5102678</v>
      </c>
      <c r="AC2301" s="243"/>
      <c r="AD2301" s="243"/>
    </row>
    <row r="2302" spans="26:30" x14ac:dyDescent="0.25">
      <c r="Z2302" s="243" t="s">
        <v>65</v>
      </c>
      <c r="AA2302" s="243" t="s">
        <v>662</v>
      </c>
      <c r="AB2302" s="244">
        <v>5102686</v>
      </c>
      <c r="AC2302" s="243"/>
      <c r="AD2302" s="243"/>
    </row>
    <row r="2303" spans="26:30" x14ac:dyDescent="0.25">
      <c r="Z2303" s="243" t="s">
        <v>65</v>
      </c>
      <c r="AA2303" s="243" t="s">
        <v>683</v>
      </c>
      <c r="AB2303" s="244">
        <v>5102694</v>
      </c>
      <c r="AC2303" s="243"/>
      <c r="AD2303" s="243"/>
    </row>
    <row r="2304" spans="26:30" x14ac:dyDescent="0.25">
      <c r="Z2304" s="243" t="s">
        <v>65</v>
      </c>
      <c r="AA2304" s="243" t="s">
        <v>703</v>
      </c>
      <c r="AB2304" s="244">
        <v>5102702</v>
      </c>
      <c r="AC2304" s="243"/>
      <c r="AD2304" s="243"/>
    </row>
    <row r="2305" spans="26:30" x14ac:dyDescent="0.25">
      <c r="Z2305" s="243" t="s">
        <v>65</v>
      </c>
      <c r="AA2305" s="243" t="s">
        <v>725</v>
      </c>
      <c r="AB2305" s="244">
        <v>5102793</v>
      </c>
      <c r="AC2305" s="243"/>
      <c r="AD2305" s="243"/>
    </row>
    <row r="2306" spans="26:30" x14ac:dyDescent="0.25">
      <c r="Z2306" s="243" t="s">
        <v>65</v>
      </c>
      <c r="AA2306" s="243" t="s">
        <v>747</v>
      </c>
      <c r="AB2306" s="244">
        <v>5102850</v>
      </c>
      <c r="AC2306" s="243"/>
      <c r="AD2306" s="243"/>
    </row>
    <row r="2307" spans="26:30" x14ac:dyDescent="0.25">
      <c r="Z2307" s="243" t="s">
        <v>65</v>
      </c>
      <c r="AA2307" s="243" t="s">
        <v>768</v>
      </c>
      <c r="AB2307" s="244">
        <v>5103007</v>
      </c>
      <c r="AC2307" s="243"/>
      <c r="AD2307" s="243"/>
    </row>
    <row r="2308" spans="26:30" x14ac:dyDescent="0.25">
      <c r="Z2308" s="243" t="s">
        <v>65</v>
      </c>
      <c r="AA2308" s="243" t="s">
        <v>791</v>
      </c>
      <c r="AB2308" s="244">
        <v>5103056</v>
      </c>
      <c r="AC2308" s="243"/>
      <c r="AD2308" s="243"/>
    </row>
    <row r="2309" spans="26:30" x14ac:dyDescent="0.25">
      <c r="Z2309" s="243" t="s">
        <v>65</v>
      </c>
      <c r="AA2309" s="243" t="s">
        <v>812</v>
      </c>
      <c r="AB2309" s="244">
        <v>5103106</v>
      </c>
      <c r="AC2309" s="243"/>
      <c r="AD2309" s="243"/>
    </row>
    <row r="2310" spans="26:30" x14ac:dyDescent="0.25">
      <c r="Z2310" s="243" t="s">
        <v>65</v>
      </c>
      <c r="AA2310" s="243" t="s">
        <v>833</v>
      </c>
      <c r="AB2310" s="244">
        <v>5103205</v>
      </c>
      <c r="AC2310" s="243"/>
      <c r="AD2310" s="243"/>
    </row>
    <row r="2311" spans="26:30" x14ac:dyDescent="0.25">
      <c r="Z2311" s="243" t="s">
        <v>65</v>
      </c>
      <c r="AA2311" s="243" t="s">
        <v>855</v>
      </c>
      <c r="AB2311" s="244">
        <v>5103254</v>
      </c>
      <c r="AC2311" s="243"/>
      <c r="AD2311" s="243"/>
    </row>
    <row r="2312" spans="26:30" x14ac:dyDescent="0.25">
      <c r="Z2312" s="243" t="s">
        <v>65</v>
      </c>
      <c r="AA2312" s="243" t="s">
        <v>876</v>
      </c>
      <c r="AB2312" s="244">
        <v>5103304</v>
      </c>
      <c r="AC2312" s="243"/>
      <c r="AD2312" s="243"/>
    </row>
    <row r="2313" spans="26:30" x14ac:dyDescent="0.25">
      <c r="Z2313" s="243" t="s">
        <v>65</v>
      </c>
      <c r="AA2313" s="243" t="s">
        <v>899</v>
      </c>
      <c r="AB2313" s="244">
        <v>5103353</v>
      </c>
      <c r="AC2313" s="243"/>
      <c r="AD2313" s="243"/>
    </row>
    <row r="2314" spans="26:30" x14ac:dyDescent="0.25">
      <c r="Z2314" s="243" t="s">
        <v>65</v>
      </c>
      <c r="AA2314" s="243" t="s">
        <v>922</v>
      </c>
      <c r="AB2314" s="244">
        <v>5103361</v>
      </c>
      <c r="AC2314" s="243"/>
      <c r="AD2314" s="243"/>
    </row>
    <row r="2315" spans="26:30" x14ac:dyDescent="0.25">
      <c r="Z2315" s="243" t="s">
        <v>65</v>
      </c>
      <c r="AA2315" s="243" t="s">
        <v>945</v>
      </c>
      <c r="AB2315" s="244">
        <v>5103379</v>
      </c>
      <c r="AC2315" s="243"/>
      <c r="AD2315" s="243"/>
    </row>
    <row r="2316" spans="26:30" x14ac:dyDescent="0.25">
      <c r="Z2316" s="243" t="s">
        <v>65</v>
      </c>
      <c r="AA2316" s="243" t="s">
        <v>967</v>
      </c>
      <c r="AB2316" s="244">
        <v>5103403</v>
      </c>
      <c r="AC2316" s="243"/>
      <c r="AD2316" s="243"/>
    </row>
    <row r="2317" spans="26:30" x14ac:dyDescent="0.25">
      <c r="Z2317" s="243" t="s">
        <v>65</v>
      </c>
      <c r="AA2317" s="243" t="s">
        <v>989</v>
      </c>
      <c r="AB2317" s="244">
        <v>5103437</v>
      </c>
      <c r="AC2317" s="243"/>
      <c r="AD2317" s="243"/>
    </row>
    <row r="2318" spans="26:30" x14ac:dyDescent="0.25">
      <c r="Z2318" s="243" t="s">
        <v>65</v>
      </c>
      <c r="AA2318" s="243" t="s">
        <v>1012</v>
      </c>
      <c r="AB2318" s="244">
        <v>5103452</v>
      </c>
      <c r="AC2318" s="243"/>
      <c r="AD2318" s="243"/>
    </row>
    <row r="2319" spans="26:30" x14ac:dyDescent="0.25">
      <c r="Z2319" s="243" t="s">
        <v>65</v>
      </c>
      <c r="AA2319" s="243" t="s">
        <v>1034</v>
      </c>
      <c r="AB2319" s="244">
        <v>5103502</v>
      </c>
      <c r="AC2319" s="243"/>
      <c r="AD2319" s="243"/>
    </row>
    <row r="2320" spans="26:30" x14ac:dyDescent="0.25">
      <c r="Z2320" s="243" t="s">
        <v>65</v>
      </c>
      <c r="AA2320" s="243" t="s">
        <v>1056</v>
      </c>
      <c r="AB2320" s="244">
        <v>5103601</v>
      </c>
      <c r="AC2320" s="243"/>
      <c r="AD2320" s="243"/>
    </row>
    <row r="2321" spans="26:30" x14ac:dyDescent="0.25">
      <c r="Z2321" s="243" t="s">
        <v>65</v>
      </c>
      <c r="AA2321" s="243" t="s">
        <v>1078</v>
      </c>
      <c r="AB2321" s="244">
        <v>5103700</v>
      </c>
      <c r="AC2321" s="243"/>
      <c r="AD2321" s="243"/>
    </row>
    <row r="2322" spans="26:30" x14ac:dyDescent="0.25">
      <c r="Z2322" s="243" t="s">
        <v>65</v>
      </c>
      <c r="AA2322" s="243" t="s">
        <v>1100</v>
      </c>
      <c r="AB2322" s="244">
        <v>5103809</v>
      </c>
      <c r="AC2322" s="243"/>
      <c r="AD2322" s="243"/>
    </row>
    <row r="2323" spans="26:30" x14ac:dyDescent="0.25">
      <c r="Z2323" s="243" t="s">
        <v>65</v>
      </c>
      <c r="AA2323" s="243" t="s">
        <v>1123</v>
      </c>
      <c r="AB2323" s="244">
        <v>5103858</v>
      </c>
      <c r="AC2323" s="243"/>
      <c r="AD2323" s="243"/>
    </row>
    <row r="2324" spans="26:30" x14ac:dyDescent="0.25">
      <c r="Z2324" s="243" t="s">
        <v>65</v>
      </c>
      <c r="AA2324" s="243" t="s">
        <v>1146</v>
      </c>
      <c r="AB2324" s="244">
        <v>5103908</v>
      </c>
      <c r="AC2324" s="243"/>
      <c r="AD2324" s="243"/>
    </row>
    <row r="2325" spans="26:30" x14ac:dyDescent="0.25">
      <c r="Z2325" s="243" t="s">
        <v>65</v>
      </c>
      <c r="AA2325" s="243" t="s">
        <v>1169</v>
      </c>
      <c r="AB2325" s="244">
        <v>5103957</v>
      </c>
      <c r="AC2325" s="243"/>
      <c r="AD2325" s="243"/>
    </row>
    <row r="2326" spans="26:30" x14ac:dyDescent="0.25">
      <c r="Z2326" s="243" t="s">
        <v>65</v>
      </c>
      <c r="AA2326" s="243" t="s">
        <v>1192</v>
      </c>
      <c r="AB2326" s="244">
        <v>5104104</v>
      </c>
      <c r="AC2326" s="243"/>
      <c r="AD2326" s="243"/>
    </row>
    <row r="2327" spans="26:30" x14ac:dyDescent="0.25">
      <c r="Z2327" s="243" t="s">
        <v>65</v>
      </c>
      <c r="AA2327" s="243" t="s">
        <v>1214</v>
      </c>
      <c r="AB2327" s="244">
        <v>5104203</v>
      </c>
      <c r="AC2327" s="243"/>
      <c r="AD2327" s="243"/>
    </row>
    <row r="2328" spans="26:30" x14ac:dyDescent="0.25">
      <c r="Z2328" s="243" t="s">
        <v>65</v>
      </c>
      <c r="AA2328" s="243" t="s">
        <v>1235</v>
      </c>
      <c r="AB2328" s="244">
        <v>5104500</v>
      </c>
      <c r="AC2328" s="243"/>
      <c r="AD2328" s="243"/>
    </row>
    <row r="2329" spans="26:30" x14ac:dyDescent="0.25">
      <c r="Z2329" s="243" t="s">
        <v>65</v>
      </c>
      <c r="AA2329" s="243" t="s">
        <v>1258</v>
      </c>
      <c r="AB2329" s="244">
        <v>5104526</v>
      </c>
      <c r="AC2329" s="243"/>
      <c r="AD2329" s="243"/>
    </row>
    <row r="2330" spans="26:30" x14ac:dyDescent="0.25">
      <c r="Z2330" s="243" t="s">
        <v>65</v>
      </c>
      <c r="AA2330" s="243" t="s">
        <v>1281</v>
      </c>
      <c r="AB2330" s="244">
        <v>5104542</v>
      </c>
      <c r="AC2330" s="243"/>
      <c r="AD2330" s="243"/>
    </row>
    <row r="2331" spans="26:30" x14ac:dyDescent="0.25">
      <c r="Z2331" s="243" t="s">
        <v>65</v>
      </c>
      <c r="AA2331" s="243" t="s">
        <v>1302</v>
      </c>
      <c r="AB2331" s="244">
        <v>5104559</v>
      </c>
      <c r="AC2331" s="243"/>
      <c r="AD2331" s="243"/>
    </row>
    <row r="2332" spans="26:30" x14ac:dyDescent="0.25">
      <c r="Z2332" s="243" t="s">
        <v>65</v>
      </c>
      <c r="AA2332" s="243" t="s">
        <v>1324</v>
      </c>
      <c r="AB2332" s="244">
        <v>5104609</v>
      </c>
      <c r="AC2332" s="243"/>
      <c r="AD2332" s="243"/>
    </row>
    <row r="2333" spans="26:30" x14ac:dyDescent="0.25">
      <c r="Z2333" s="243" t="s">
        <v>65</v>
      </c>
      <c r="AA2333" s="243" t="s">
        <v>1346</v>
      </c>
      <c r="AB2333" s="244">
        <v>5104807</v>
      </c>
      <c r="AC2333" s="243"/>
      <c r="AD2333" s="243"/>
    </row>
    <row r="2334" spans="26:30" x14ac:dyDescent="0.25">
      <c r="Z2334" s="243" t="s">
        <v>65</v>
      </c>
      <c r="AA2334" s="243" t="s">
        <v>1367</v>
      </c>
      <c r="AB2334" s="244">
        <v>5104906</v>
      </c>
      <c r="AC2334" s="243"/>
      <c r="AD2334" s="243"/>
    </row>
    <row r="2335" spans="26:30" x14ac:dyDescent="0.25">
      <c r="Z2335" s="243" t="s">
        <v>65</v>
      </c>
      <c r="AA2335" s="243" t="s">
        <v>1389</v>
      </c>
      <c r="AB2335" s="244">
        <v>5105002</v>
      </c>
      <c r="AC2335" s="243"/>
      <c r="AD2335" s="243"/>
    </row>
    <row r="2336" spans="26:30" x14ac:dyDescent="0.25">
      <c r="Z2336" s="243" t="s">
        <v>65</v>
      </c>
      <c r="AA2336" s="243" t="s">
        <v>1411</v>
      </c>
      <c r="AB2336" s="244">
        <v>5105101</v>
      </c>
      <c r="AC2336" s="243"/>
      <c r="AD2336" s="243"/>
    </row>
    <row r="2337" spans="26:30" x14ac:dyDescent="0.25">
      <c r="Z2337" s="243" t="s">
        <v>65</v>
      </c>
      <c r="AA2337" s="243" t="s">
        <v>1433</v>
      </c>
      <c r="AB2337" s="244">
        <v>5105150</v>
      </c>
      <c r="AC2337" s="243"/>
      <c r="AD2337" s="243"/>
    </row>
    <row r="2338" spans="26:30" x14ac:dyDescent="0.25">
      <c r="Z2338" s="243" t="s">
        <v>65</v>
      </c>
      <c r="AA2338" s="243" t="s">
        <v>1454</v>
      </c>
      <c r="AB2338" s="244">
        <v>5105176</v>
      </c>
      <c r="AC2338" s="243"/>
      <c r="AD2338" s="243"/>
    </row>
    <row r="2339" spans="26:30" x14ac:dyDescent="0.25">
      <c r="Z2339" s="243" t="s">
        <v>65</v>
      </c>
      <c r="AA2339" s="243" t="s">
        <v>1474</v>
      </c>
      <c r="AB2339" s="244">
        <v>5105200</v>
      </c>
      <c r="AC2339" s="243"/>
      <c r="AD2339" s="243"/>
    </row>
    <row r="2340" spans="26:30" x14ac:dyDescent="0.25">
      <c r="Z2340" s="243" t="s">
        <v>65</v>
      </c>
      <c r="AA2340" s="243" t="s">
        <v>1496</v>
      </c>
      <c r="AB2340" s="244">
        <v>5105234</v>
      </c>
      <c r="AC2340" s="243"/>
      <c r="AD2340" s="243"/>
    </row>
    <row r="2341" spans="26:30" x14ac:dyDescent="0.25">
      <c r="Z2341" s="243" t="s">
        <v>65</v>
      </c>
      <c r="AA2341" s="243" t="s">
        <v>1516</v>
      </c>
      <c r="AB2341" s="244">
        <v>5105259</v>
      </c>
      <c r="AC2341" s="243"/>
      <c r="AD2341" s="243"/>
    </row>
    <row r="2342" spans="26:30" x14ac:dyDescent="0.25">
      <c r="Z2342" s="243" t="s">
        <v>65</v>
      </c>
      <c r="AA2342" s="243" t="s">
        <v>1537</v>
      </c>
      <c r="AB2342" s="244">
        <v>5105309</v>
      </c>
      <c r="AC2342" s="243"/>
      <c r="AD2342" s="243"/>
    </row>
    <row r="2343" spans="26:30" x14ac:dyDescent="0.25">
      <c r="Z2343" s="243" t="s">
        <v>65</v>
      </c>
      <c r="AA2343" s="243" t="s">
        <v>1558</v>
      </c>
      <c r="AB2343" s="244">
        <v>5105580</v>
      </c>
      <c r="AC2343" s="243"/>
      <c r="AD2343" s="243"/>
    </row>
    <row r="2344" spans="26:30" x14ac:dyDescent="0.25">
      <c r="Z2344" s="243" t="s">
        <v>65</v>
      </c>
      <c r="AA2344" s="243" t="s">
        <v>1577</v>
      </c>
      <c r="AB2344" s="244">
        <v>5105606</v>
      </c>
      <c r="AC2344" s="243"/>
      <c r="AD2344" s="243"/>
    </row>
    <row r="2345" spans="26:30" x14ac:dyDescent="0.25">
      <c r="Z2345" s="243" t="s">
        <v>65</v>
      </c>
      <c r="AA2345" s="243" t="s">
        <v>1597</v>
      </c>
      <c r="AB2345" s="244">
        <v>5105622</v>
      </c>
      <c r="AC2345" s="243"/>
      <c r="AD2345" s="243"/>
    </row>
    <row r="2346" spans="26:30" x14ac:dyDescent="0.25">
      <c r="Z2346" s="243" t="s">
        <v>65</v>
      </c>
      <c r="AA2346" s="243" t="s">
        <v>1617</v>
      </c>
      <c r="AB2346" s="244">
        <v>5105903</v>
      </c>
      <c r="AC2346" s="243"/>
      <c r="AD2346" s="243"/>
    </row>
    <row r="2347" spans="26:30" x14ac:dyDescent="0.25">
      <c r="Z2347" s="243" t="s">
        <v>65</v>
      </c>
      <c r="AA2347" s="243" t="s">
        <v>1638</v>
      </c>
      <c r="AB2347" s="244">
        <v>5106000</v>
      </c>
      <c r="AC2347" s="243"/>
      <c r="AD2347" s="243"/>
    </row>
    <row r="2348" spans="26:30" x14ac:dyDescent="0.25">
      <c r="Z2348" s="243" t="s">
        <v>65</v>
      </c>
      <c r="AA2348" s="243" t="s">
        <v>1659</v>
      </c>
      <c r="AB2348" s="244">
        <v>5106109</v>
      </c>
      <c r="AC2348" s="243"/>
      <c r="AD2348" s="243"/>
    </row>
    <row r="2349" spans="26:30" x14ac:dyDescent="0.25">
      <c r="Z2349" s="243" t="s">
        <v>65</v>
      </c>
      <c r="AA2349" s="243" t="s">
        <v>1679</v>
      </c>
      <c r="AB2349" s="244">
        <v>5106158</v>
      </c>
      <c r="AC2349" s="243"/>
      <c r="AD2349" s="243"/>
    </row>
    <row r="2350" spans="26:30" x14ac:dyDescent="0.25">
      <c r="Z2350" s="243" t="s">
        <v>65</v>
      </c>
      <c r="AA2350" s="243" t="s">
        <v>1700</v>
      </c>
      <c r="AB2350" s="244">
        <v>5106208</v>
      </c>
      <c r="AC2350" s="243"/>
      <c r="AD2350" s="243"/>
    </row>
    <row r="2351" spans="26:30" x14ac:dyDescent="0.25">
      <c r="Z2351" s="243" t="s">
        <v>65</v>
      </c>
      <c r="AA2351" s="243" t="s">
        <v>1720</v>
      </c>
      <c r="AB2351" s="244">
        <v>5106216</v>
      </c>
      <c r="AC2351" s="243"/>
      <c r="AD2351" s="243"/>
    </row>
    <row r="2352" spans="26:30" x14ac:dyDescent="0.25">
      <c r="Z2352" s="243" t="s">
        <v>65</v>
      </c>
      <c r="AA2352" s="243" t="s">
        <v>1741</v>
      </c>
      <c r="AB2352" s="244">
        <v>5108808</v>
      </c>
      <c r="AC2352" s="243"/>
      <c r="AD2352" s="243"/>
    </row>
    <row r="2353" spans="26:30" x14ac:dyDescent="0.25">
      <c r="Z2353" s="243" t="s">
        <v>65</v>
      </c>
      <c r="AA2353" s="243" t="s">
        <v>1761</v>
      </c>
      <c r="AB2353" s="244">
        <v>5106182</v>
      </c>
      <c r="AC2353" s="243"/>
      <c r="AD2353" s="243"/>
    </row>
    <row r="2354" spans="26:30" x14ac:dyDescent="0.25">
      <c r="Z2354" s="243" t="s">
        <v>65</v>
      </c>
      <c r="AA2354" s="243" t="s">
        <v>1782</v>
      </c>
      <c r="AB2354" s="244">
        <v>5108857</v>
      </c>
      <c r="AC2354" s="243"/>
      <c r="AD2354" s="243"/>
    </row>
    <row r="2355" spans="26:30" x14ac:dyDescent="0.25">
      <c r="Z2355" s="243" t="s">
        <v>65</v>
      </c>
      <c r="AA2355" s="243" t="s">
        <v>1801</v>
      </c>
      <c r="AB2355" s="244">
        <v>5108907</v>
      </c>
      <c r="AC2355" s="243"/>
      <c r="AD2355" s="243"/>
    </row>
    <row r="2356" spans="26:30" x14ac:dyDescent="0.25">
      <c r="Z2356" s="243" t="s">
        <v>65</v>
      </c>
      <c r="AA2356" s="243" t="s">
        <v>1819</v>
      </c>
      <c r="AB2356" s="244">
        <v>5108956</v>
      </c>
      <c r="AC2356" s="243"/>
      <c r="AD2356" s="243"/>
    </row>
    <row r="2357" spans="26:30" x14ac:dyDescent="0.25">
      <c r="Z2357" s="243" t="s">
        <v>65</v>
      </c>
      <c r="AA2357" s="243" t="s">
        <v>1838</v>
      </c>
      <c r="AB2357" s="244">
        <v>5106224</v>
      </c>
      <c r="AC2357" s="243"/>
      <c r="AD2357" s="243"/>
    </row>
    <row r="2358" spans="26:30" x14ac:dyDescent="0.25">
      <c r="Z2358" s="243" t="s">
        <v>65</v>
      </c>
      <c r="AA2358" s="243" t="s">
        <v>1856</v>
      </c>
      <c r="AB2358" s="244">
        <v>5106174</v>
      </c>
      <c r="AC2358" s="243"/>
      <c r="AD2358" s="243"/>
    </row>
    <row r="2359" spans="26:30" x14ac:dyDescent="0.25">
      <c r="Z2359" s="243" t="s">
        <v>65</v>
      </c>
      <c r="AA2359" s="243" t="s">
        <v>1874</v>
      </c>
      <c r="AB2359" s="244">
        <v>5106232</v>
      </c>
      <c r="AC2359" s="243"/>
      <c r="AD2359" s="243"/>
    </row>
    <row r="2360" spans="26:30" x14ac:dyDescent="0.25">
      <c r="Z2360" s="243" t="s">
        <v>65</v>
      </c>
      <c r="AA2360" s="243" t="s">
        <v>1890</v>
      </c>
      <c r="AB2360" s="244">
        <v>5106190</v>
      </c>
      <c r="AC2360" s="243"/>
      <c r="AD2360" s="243"/>
    </row>
    <row r="2361" spans="26:30" x14ac:dyDescent="0.25">
      <c r="Z2361" s="243" t="s">
        <v>65</v>
      </c>
      <c r="AA2361" s="243" t="s">
        <v>1907</v>
      </c>
      <c r="AB2361" s="244">
        <v>5106240</v>
      </c>
      <c r="AC2361" s="243"/>
      <c r="AD2361" s="243"/>
    </row>
    <row r="2362" spans="26:30" x14ac:dyDescent="0.25">
      <c r="Z2362" s="243" t="s">
        <v>65</v>
      </c>
      <c r="AA2362" s="243" t="s">
        <v>1925</v>
      </c>
      <c r="AB2362" s="244">
        <v>5106257</v>
      </c>
      <c r="AC2362" s="243"/>
      <c r="AD2362" s="243"/>
    </row>
    <row r="2363" spans="26:30" x14ac:dyDescent="0.25">
      <c r="Z2363" s="243" t="s">
        <v>65</v>
      </c>
      <c r="AA2363" s="243" t="s">
        <v>1942</v>
      </c>
      <c r="AB2363" s="244">
        <v>5106273</v>
      </c>
      <c r="AC2363" s="243"/>
      <c r="AD2363" s="243"/>
    </row>
    <row r="2364" spans="26:30" x14ac:dyDescent="0.25">
      <c r="Z2364" s="243" t="s">
        <v>65</v>
      </c>
      <c r="AA2364" s="243" t="s">
        <v>1958</v>
      </c>
      <c r="AB2364" s="244">
        <v>5106265</v>
      </c>
      <c r="AC2364" s="243"/>
      <c r="AD2364" s="243"/>
    </row>
    <row r="2365" spans="26:30" x14ac:dyDescent="0.25">
      <c r="Z2365" s="243" t="s">
        <v>65</v>
      </c>
      <c r="AA2365" s="243" t="s">
        <v>1975</v>
      </c>
      <c r="AB2365" s="244">
        <v>5106315</v>
      </c>
      <c r="AC2365" s="243"/>
      <c r="AD2365" s="243"/>
    </row>
    <row r="2366" spans="26:30" x14ac:dyDescent="0.25">
      <c r="Z2366" s="243" t="s">
        <v>65</v>
      </c>
      <c r="AA2366" s="243" t="s">
        <v>1993</v>
      </c>
      <c r="AB2366" s="244">
        <v>5106281</v>
      </c>
      <c r="AC2366" s="243"/>
      <c r="AD2366" s="243"/>
    </row>
    <row r="2367" spans="26:30" x14ac:dyDescent="0.25">
      <c r="Z2367" s="243" t="s">
        <v>65</v>
      </c>
      <c r="AA2367" s="243" t="s">
        <v>2010</v>
      </c>
      <c r="AB2367" s="244">
        <v>5106299</v>
      </c>
      <c r="AC2367" s="243"/>
      <c r="AD2367" s="243"/>
    </row>
    <row r="2368" spans="26:30" x14ac:dyDescent="0.25">
      <c r="Z2368" s="243" t="s">
        <v>65</v>
      </c>
      <c r="AA2368" s="243" t="s">
        <v>2028</v>
      </c>
      <c r="AB2368" s="244">
        <v>5106307</v>
      </c>
      <c r="AC2368" s="243"/>
      <c r="AD2368" s="243"/>
    </row>
    <row r="2369" spans="26:30" x14ac:dyDescent="0.25">
      <c r="Z2369" s="243" t="s">
        <v>65</v>
      </c>
      <c r="AA2369" s="243" t="s">
        <v>2046</v>
      </c>
      <c r="AB2369" s="244">
        <v>5106372</v>
      </c>
      <c r="AC2369" s="243"/>
      <c r="AD2369" s="243"/>
    </row>
    <row r="2370" spans="26:30" x14ac:dyDescent="0.25">
      <c r="Z2370" s="243" t="s">
        <v>65</v>
      </c>
      <c r="AA2370" s="243" t="s">
        <v>2064</v>
      </c>
      <c r="AB2370" s="244">
        <v>5106422</v>
      </c>
      <c r="AC2370" s="243"/>
      <c r="AD2370" s="243"/>
    </row>
    <row r="2371" spans="26:30" x14ac:dyDescent="0.25">
      <c r="Z2371" s="243" t="s">
        <v>65</v>
      </c>
      <c r="AA2371" s="243" t="s">
        <v>2081</v>
      </c>
      <c r="AB2371" s="244">
        <v>5106455</v>
      </c>
      <c r="AC2371" s="243"/>
      <c r="AD2371" s="243"/>
    </row>
    <row r="2372" spans="26:30" x14ac:dyDescent="0.25">
      <c r="Z2372" s="243" t="s">
        <v>65</v>
      </c>
      <c r="AA2372" s="243" t="s">
        <v>2096</v>
      </c>
      <c r="AB2372" s="244">
        <v>5106505</v>
      </c>
      <c r="AC2372" s="243"/>
      <c r="AD2372" s="243"/>
    </row>
    <row r="2373" spans="26:30" x14ac:dyDescent="0.25">
      <c r="Z2373" s="243" t="s">
        <v>65</v>
      </c>
      <c r="AA2373" s="243" t="s">
        <v>2113</v>
      </c>
      <c r="AB2373" s="244">
        <v>5106653</v>
      </c>
      <c r="AC2373" s="243"/>
      <c r="AD2373" s="243"/>
    </row>
    <row r="2374" spans="26:30" x14ac:dyDescent="0.25">
      <c r="Z2374" s="243" t="s">
        <v>65</v>
      </c>
      <c r="AA2374" s="243" t="s">
        <v>2128</v>
      </c>
      <c r="AB2374" s="244">
        <v>5106703</v>
      </c>
      <c r="AC2374" s="243"/>
      <c r="AD2374" s="243"/>
    </row>
    <row r="2375" spans="26:30" x14ac:dyDescent="0.25">
      <c r="Z2375" s="243" t="s">
        <v>65</v>
      </c>
      <c r="AA2375" s="243" t="s">
        <v>2145</v>
      </c>
      <c r="AB2375" s="244">
        <v>5106752</v>
      </c>
      <c r="AC2375" s="243"/>
      <c r="AD2375" s="243"/>
    </row>
    <row r="2376" spans="26:30" x14ac:dyDescent="0.25">
      <c r="Z2376" s="243" t="s">
        <v>65</v>
      </c>
      <c r="AA2376" s="243" t="s">
        <v>2161</v>
      </c>
      <c r="AB2376" s="244">
        <v>5106778</v>
      </c>
      <c r="AC2376" s="243"/>
      <c r="AD2376" s="243"/>
    </row>
    <row r="2377" spans="26:30" x14ac:dyDescent="0.25">
      <c r="Z2377" s="243" t="s">
        <v>65</v>
      </c>
      <c r="AA2377" s="243" t="s">
        <v>2178</v>
      </c>
      <c r="AB2377" s="244">
        <v>5106802</v>
      </c>
      <c r="AC2377" s="243"/>
      <c r="AD2377" s="243"/>
    </row>
    <row r="2378" spans="26:30" x14ac:dyDescent="0.25">
      <c r="Z2378" s="243" t="s">
        <v>65</v>
      </c>
      <c r="AA2378" s="243" t="s">
        <v>2195</v>
      </c>
      <c r="AB2378" s="244">
        <v>5106828</v>
      </c>
      <c r="AC2378" s="243"/>
      <c r="AD2378" s="243"/>
    </row>
    <row r="2379" spans="26:30" x14ac:dyDescent="0.25">
      <c r="Z2379" s="243" t="s">
        <v>65</v>
      </c>
      <c r="AA2379" s="243" t="s">
        <v>2211</v>
      </c>
      <c r="AB2379" s="244">
        <v>5106851</v>
      </c>
      <c r="AC2379" s="243"/>
      <c r="AD2379" s="243"/>
    </row>
    <row r="2380" spans="26:30" x14ac:dyDescent="0.25">
      <c r="Z2380" s="243" t="s">
        <v>65</v>
      </c>
      <c r="AA2380" s="243" t="s">
        <v>2226</v>
      </c>
      <c r="AB2380" s="244">
        <v>5107008</v>
      </c>
      <c r="AC2380" s="243"/>
      <c r="AD2380" s="243"/>
    </row>
    <row r="2381" spans="26:30" x14ac:dyDescent="0.25">
      <c r="Z2381" s="243" t="s">
        <v>65</v>
      </c>
      <c r="AA2381" s="243" t="s">
        <v>2242</v>
      </c>
      <c r="AB2381" s="244">
        <v>5107040</v>
      </c>
      <c r="AC2381" s="243"/>
      <c r="AD2381" s="243"/>
    </row>
    <row r="2382" spans="26:30" x14ac:dyDescent="0.25">
      <c r="Z2382" s="243" t="s">
        <v>65</v>
      </c>
      <c r="AA2382" s="243" t="s">
        <v>2256</v>
      </c>
      <c r="AB2382" s="244">
        <v>5107065</v>
      </c>
      <c r="AC2382" s="243"/>
      <c r="AD2382" s="243"/>
    </row>
    <row r="2383" spans="26:30" x14ac:dyDescent="0.25">
      <c r="Z2383" s="243" t="s">
        <v>65</v>
      </c>
      <c r="AA2383" s="243" t="s">
        <v>2271</v>
      </c>
      <c r="AB2383" s="244">
        <v>5107156</v>
      </c>
      <c r="AC2383" s="243"/>
      <c r="AD2383" s="243"/>
    </row>
    <row r="2384" spans="26:30" x14ac:dyDescent="0.25">
      <c r="Z2384" s="243" t="s">
        <v>65</v>
      </c>
      <c r="AA2384" s="243" t="s">
        <v>2287</v>
      </c>
      <c r="AB2384" s="244">
        <v>5107180</v>
      </c>
      <c r="AC2384" s="243"/>
      <c r="AD2384" s="243"/>
    </row>
    <row r="2385" spans="26:30" x14ac:dyDescent="0.25">
      <c r="Z2385" s="243" t="s">
        <v>65</v>
      </c>
      <c r="AA2385" s="243" t="s">
        <v>2303</v>
      </c>
      <c r="AB2385" s="244">
        <v>5107198</v>
      </c>
      <c r="AC2385" s="243"/>
      <c r="AD2385" s="243"/>
    </row>
    <row r="2386" spans="26:30" x14ac:dyDescent="0.25">
      <c r="Z2386" s="243" t="s">
        <v>65</v>
      </c>
      <c r="AA2386" s="243" t="s">
        <v>471</v>
      </c>
      <c r="AB2386" s="244">
        <v>5107206</v>
      </c>
      <c r="AC2386" s="243"/>
      <c r="AD2386" s="243"/>
    </row>
    <row r="2387" spans="26:30" x14ac:dyDescent="0.25">
      <c r="Z2387" s="243" t="s">
        <v>65</v>
      </c>
      <c r="AA2387" s="243" t="s">
        <v>2332</v>
      </c>
      <c r="AB2387" s="244">
        <v>5107578</v>
      </c>
      <c r="AC2387" s="243"/>
      <c r="AD2387" s="243"/>
    </row>
    <row r="2388" spans="26:30" x14ac:dyDescent="0.25">
      <c r="Z2388" s="243" t="s">
        <v>65</v>
      </c>
      <c r="AA2388" s="243" t="s">
        <v>2348</v>
      </c>
      <c r="AB2388" s="244">
        <v>5107602</v>
      </c>
      <c r="AC2388" s="243"/>
      <c r="AD2388" s="243"/>
    </row>
    <row r="2389" spans="26:30" x14ac:dyDescent="0.25">
      <c r="Z2389" s="243" t="s">
        <v>65</v>
      </c>
      <c r="AA2389" s="243" t="s">
        <v>2364</v>
      </c>
      <c r="AB2389" s="244">
        <v>5107701</v>
      </c>
      <c r="AC2389" s="243"/>
      <c r="AD2389" s="243"/>
    </row>
    <row r="2390" spans="26:30" x14ac:dyDescent="0.25">
      <c r="Z2390" s="243" t="s">
        <v>65</v>
      </c>
      <c r="AA2390" s="243" t="s">
        <v>2378</v>
      </c>
      <c r="AB2390" s="244">
        <v>5107750</v>
      </c>
      <c r="AC2390" s="243"/>
      <c r="AD2390" s="243"/>
    </row>
    <row r="2391" spans="26:30" x14ac:dyDescent="0.25">
      <c r="Z2391" s="243" t="s">
        <v>65</v>
      </c>
      <c r="AA2391" s="243" t="s">
        <v>2393</v>
      </c>
      <c r="AB2391" s="244">
        <v>5107248</v>
      </c>
      <c r="AC2391" s="243"/>
      <c r="AD2391" s="243"/>
    </row>
    <row r="2392" spans="26:30" x14ac:dyDescent="0.25">
      <c r="Z2392" s="243" t="s">
        <v>65</v>
      </c>
      <c r="AA2392" s="243" t="s">
        <v>2409</v>
      </c>
      <c r="AB2392" s="244">
        <v>5107743</v>
      </c>
      <c r="AC2392" s="243"/>
      <c r="AD2392" s="243"/>
    </row>
    <row r="2393" spans="26:30" x14ac:dyDescent="0.25">
      <c r="Z2393" s="243" t="s">
        <v>65</v>
      </c>
      <c r="AA2393" s="243" t="s">
        <v>2425</v>
      </c>
      <c r="AB2393" s="244">
        <v>5107768</v>
      </c>
      <c r="AC2393" s="243"/>
      <c r="AD2393" s="243"/>
    </row>
    <row r="2394" spans="26:30" x14ac:dyDescent="0.25">
      <c r="Z2394" s="243" t="s">
        <v>65</v>
      </c>
      <c r="AA2394" s="243" t="s">
        <v>2441</v>
      </c>
      <c r="AB2394" s="244">
        <v>5107776</v>
      </c>
      <c r="AC2394" s="243"/>
      <c r="AD2394" s="243"/>
    </row>
    <row r="2395" spans="26:30" x14ac:dyDescent="0.25">
      <c r="Z2395" s="243" t="s">
        <v>65</v>
      </c>
      <c r="AA2395" s="243" t="s">
        <v>2457</v>
      </c>
      <c r="AB2395" s="244">
        <v>5107263</v>
      </c>
      <c r="AC2395" s="243"/>
      <c r="AD2395" s="243"/>
    </row>
    <row r="2396" spans="26:30" x14ac:dyDescent="0.25">
      <c r="Z2396" s="243" t="s">
        <v>65</v>
      </c>
      <c r="AA2396" s="243" t="s">
        <v>2470</v>
      </c>
      <c r="AB2396" s="244">
        <v>5107792</v>
      </c>
      <c r="AC2396" s="243"/>
      <c r="AD2396" s="243"/>
    </row>
    <row r="2397" spans="26:30" x14ac:dyDescent="0.25">
      <c r="Z2397" s="243" t="s">
        <v>65</v>
      </c>
      <c r="AA2397" s="243" t="s">
        <v>2486</v>
      </c>
      <c r="AB2397" s="244">
        <v>5107800</v>
      </c>
      <c r="AC2397" s="243"/>
      <c r="AD2397" s="243"/>
    </row>
    <row r="2398" spans="26:30" x14ac:dyDescent="0.25">
      <c r="Z2398" s="243" t="s">
        <v>65</v>
      </c>
      <c r="AA2398" s="243" t="s">
        <v>2502</v>
      </c>
      <c r="AB2398" s="244">
        <v>5107859</v>
      </c>
      <c r="AC2398" s="243"/>
      <c r="AD2398" s="243"/>
    </row>
    <row r="2399" spans="26:30" x14ac:dyDescent="0.25">
      <c r="Z2399" s="243" t="s">
        <v>65</v>
      </c>
      <c r="AA2399" s="243" t="s">
        <v>2516</v>
      </c>
      <c r="AB2399" s="244">
        <v>5107297</v>
      </c>
      <c r="AC2399" s="243"/>
      <c r="AD2399" s="243"/>
    </row>
    <row r="2400" spans="26:30" x14ac:dyDescent="0.25">
      <c r="Z2400" s="243" t="s">
        <v>65</v>
      </c>
      <c r="AA2400" s="243" t="s">
        <v>2531</v>
      </c>
      <c r="AB2400" s="244">
        <v>5107305</v>
      </c>
      <c r="AC2400" s="243"/>
      <c r="AD2400" s="243"/>
    </row>
    <row r="2401" spans="26:30" x14ac:dyDescent="0.25">
      <c r="Z2401" s="243" t="s">
        <v>65</v>
      </c>
      <c r="AA2401" s="243" t="s">
        <v>2547</v>
      </c>
      <c r="AB2401" s="244">
        <v>5107354</v>
      </c>
      <c r="AC2401" s="243"/>
      <c r="AD2401" s="243"/>
    </row>
    <row r="2402" spans="26:30" x14ac:dyDescent="0.25">
      <c r="Z2402" s="243" t="s">
        <v>65</v>
      </c>
      <c r="AA2402" s="243" t="s">
        <v>2562</v>
      </c>
      <c r="AB2402" s="244">
        <v>5107107</v>
      </c>
      <c r="AC2402" s="243"/>
      <c r="AD2402" s="243"/>
    </row>
    <row r="2403" spans="26:30" x14ac:dyDescent="0.25">
      <c r="Z2403" s="243" t="s">
        <v>65</v>
      </c>
      <c r="AA2403" s="243" t="s">
        <v>2577</v>
      </c>
      <c r="AB2403" s="244">
        <v>5107404</v>
      </c>
      <c r="AC2403" s="243"/>
      <c r="AD2403" s="243"/>
    </row>
    <row r="2404" spans="26:30" x14ac:dyDescent="0.25">
      <c r="Z2404" s="243" t="s">
        <v>65</v>
      </c>
      <c r="AA2404" s="243" t="s">
        <v>2592</v>
      </c>
      <c r="AB2404" s="244">
        <v>5107875</v>
      </c>
      <c r="AC2404" s="243"/>
      <c r="AD2404" s="243"/>
    </row>
    <row r="2405" spans="26:30" x14ac:dyDescent="0.25">
      <c r="Z2405" s="243" t="s">
        <v>65</v>
      </c>
      <c r="AA2405" s="243" t="s">
        <v>2608</v>
      </c>
      <c r="AB2405" s="244">
        <v>5107883</v>
      </c>
      <c r="AC2405" s="243"/>
      <c r="AD2405" s="243"/>
    </row>
    <row r="2406" spans="26:30" x14ac:dyDescent="0.25">
      <c r="Z2406" s="243" t="s">
        <v>65</v>
      </c>
      <c r="AA2406" s="243" t="s">
        <v>2622</v>
      </c>
      <c r="AB2406" s="244">
        <v>5107909</v>
      </c>
      <c r="AC2406" s="243"/>
      <c r="AD2406" s="243"/>
    </row>
    <row r="2407" spans="26:30" x14ac:dyDescent="0.25">
      <c r="Z2407" s="243" t="s">
        <v>65</v>
      </c>
      <c r="AA2407" s="243" t="s">
        <v>2635</v>
      </c>
      <c r="AB2407" s="244">
        <v>5107925</v>
      </c>
      <c r="AC2407" s="243"/>
      <c r="AD2407" s="243"/>
    </row>
    <row r="2408" spans="26:30" x14ac:dyDescent="0.25">
      <c r="Z2408" s="243" t="s">
        <v>65</v>
      </c>
      <c r="AA2408" s="243" t="s">
        <v>2650</v>
      </c>
      <c r="AB2408" s="244">
        <v>5107941</v>
      </c>
      <c r="AC2408" s="243"/>
      <c r="AD2408" s="243"/>
    </row>
    <row r="2409" spans="26:30" x14ac:dyDescent="0.25">
      <c r="Z2409" s="243" t="s">
        <v>65</v>
      </c>
      <c r="AA2409" s="243" t="s">
        <v>2663</v>
      </c>
      <c r="AB2409" s="244">
        <v>5107958</v>
      </c>
      <c r="AC2409" s="243"/>
      <c r="AD2409" s="243"/>
    </row>
    <row r="2410" spans="26:30" x14ac:dyDescent="0.25">
      <c r="Z2410" s="243" t="s">
        <v>65</v>
      </c>
      <c r="AA2410" s="243" t="s">
        <v>2677</v>
      </c>
      <c r="AB2410" s="244">
        <v>5108006</v>
      </c>
      <c r="AC2410" s="243"/>
      <c r="AD2410" s="243"/>
    </row>
    <row r="2411" spans="26:30" x14ac:dyDescent="0.25">
      <c r="Z2411" s="243" t="s">
        <v>65</v>
      </c>
      <c r="AA2411" s="243" t="s">
        <v>2692</v>
      </c>
      <c r="AB2411" s="244">
        <v>5108055</v>
      </c>
      <c r="AC2411" s="243"/>
      <c r="AD2411" s="243"/>
    </row>
    <row r="2412" spans="26:30" x14ac:dyDescent="0.25">
      <c r="Z2412" s="243" t="s">
        <v>65</v>
      </c>
      <c r="AA2412" s="243" t="s">
        <v>2708</v>
      </c>
      <c r="AB2412" s="244">
        <v>5108105</v>
      </c>
      <c r="AC2412" s="243"/>
      <c r="AD2412" s="243"/>
    </row>
    <row r="2413" spans="26:30" x14ac:dyDescent="0.25">
      <c r="Z2413" s="243" t="s">
        <v>65</v>
      </c>
      <c r="AA2413" s="243" t="s">
        <v>2723</v>
      </c>
      <c r="AB2413" s="244">
        <v>5108204</v>
      </c>
      <c r="AC2413" s="243"/>
      <c r="AD2413" s="243"/>
    </row>
    <row r="2414" spans="26:30" x14ac:dyDescent="0.25">
      <c r="Z2414" s="243" t="s">
        <v>65</v>
      </c>
      <c r="AA2414" s="243" t="s">
        <v>2739</v>
      </c>
      <c r="AB2414" s="244">
        <v>5108303</v>
      </c>
      <c r="AC2414" s="243"/>
      <c r="AD2414" s="243"/>
    </row>
    <row r="2415" spans="26:30" x14ac:dyDescent="0.25">
      <c r="Z2415" s="243" t="s">
        <v>65</v>
      </c>
      <c r="AA2415" s="243" t="s">
        <v>2754</v>
      </c>
      <c r="AB2415" s="244">
        <v>5108352</v>
      </c>
      <c r="AC2415" s="243"/>
      <c r="AD2415" s="243"/>
    </row>
    <row r="2416" spans="26:30" x14ac:dyDescent="0.25">
      <c r="Z2416" s="243" t="s">
        <v>65</v>
      </c>
      <c r="AA2416" s="243" t="s">
        <v>2769</v>
      </c>
      <c r="AB2416" s="244">
        <v>5108402</v>
      </c>
      <c r="AC2416" s="243"/>
      <c r="AD2416" s="243"/>
    </row>
    <row r="2417" spans="26:30" x14ac:dyDescent="0.25">
      <c r="Z2417" s="243" t="s">
        <v>65</v>
      </c>
      <c r="AA2417" s="243" t="s">
        <v>2785</v>
      </c>
      <c r="AB2417" s="244">
        <v>5108501</v>
      </c>
      <c r="AC2417" s="243"/>
      <c r="AD2417" s="243"/>
    </row>
    <row r="2418" spans="26:30" x14ac:dyDescent="0.25">
      <c r="Z2418" s="243" t="s">
        <v>65</v>
      </c>
      <c r="AA2418" s="243" t="s">
        <v>2800</v>
      </c>
      <c r="AB2418" s="244">
        <v>5105507</v>
      </c>
      <c r="AC2418" s="243"/>
      <c r="AD2418" s="243"/>
    </row>
    <row r="2419" spans="26:30" x14ac:dyDescent="0.25">
      <c r="Z2419" s="243" t="s">
        <v>65</v>
      </c>
      <c r="AA2419" s="243" t="s">
        <v>2815</v>
      </c>
      <c r="AB2419" s="244">
        <v>5108600</v>
      </c>
      <c r="AC2419" s="243"/>
      <c r="AD2419" s="243"/>
    </row>
    <row r="2420" spans="26:30" x14ac:dyDescent="0.25">
      <c r="Z2420" s="243" t="s">
        <v>67</v>
      </c>
      <c r="AA2420" s="243" t="s">
        <v>104</v>
      </c>
      <c r="AB2420" s="244">
        <v>1500107</v>
      </c>
      <c r="AC2420" s="243"/>
      <c r="AD2420" s="243"/>
    </row>
    <row r="2421" spans="26:30" x14ac:dyDescent="0.25">
      <c r="Z2421" s="243" t="s">
        <v>67</v>
      </c>
      <c r="AA2421" s="243" t="s">
        <v>129</v>
      </c>
      <c r="AB2421" s="244">
        <v>1500131</v>
      </c>
      <c r="AC2421" s="243"/>
      <c r="AD2421" s="243"/>
    </row>
    <row r="2422" spans="26:30" x14ac:dyDescent="0.25">
      <c r="Z2422" s="243" t="s">
        <v>67</v>
      </c>
      <c r="AA2422" s="243" t="s">
        <v>155</v>
      </c>
      <c r="AB2422" s="244">
        <v>1500206</v>
      </c>
      <c r="AC2422" s="243"/>
      <c r="AD2422" s="243"/>
    </row>
    <row r="2423" spans="26:30" x14ac:dyDescent="0.25">
      <c r="Z2423" s="243" t="s">
        <v>67</v>
      </c>
      <c r="AA2423" s="243" t="s">
        <v>180</v>
      </c>
      <c r="AB2423" s="244">
        <v>1500305</v>
      </c>
      <c r="AC2423" s="243"/>
      <c r="AD2423" s="243"/>
    </row>
    <row r="2424" spans="26:30" x14ac:dyDescent="0.25">
      <c r="Z2424" s="243" t="s">
        <v>67</v>
      </c>
      <c r="AA2424" s="243" t="s">
        <v>206</v>
      </c>
      <c r="AB2424" s="244">
        <v>1500347</v>
      </c>
      <c r="AC2424" s="243"/>
      <c r="AD2424" s="243"/>
    </row>
    <row r="2425" spans="26:30" x14ac:dyDescent="0.25">
      <c r="Z2425" s="243" t="s">
        <v>67</v>
      </c>
      <c r="AA2425" s="243" t="s">
        <v>231</v>
      </c>
      <c r="AB2425" s="244">
        <v>1500404</v>
      </c>
      <c r="AC2425" s="243"/>
      <c r="AD2425" s="243"/>
    </row>
    <row r="2426" spans="26:30" x14ac:dyDescent="0.25">
      <c r="Z2426" s="243" t="s">
        <v>67</v>
      </c>
      <c r="AA2426" s="243" t="s">
        <v>256</v>
      </c>
      <c r="AB2426" s="244">
        <v>1500503</v>
      </c>
      <c r="AC2426" s="243"/>
      <c r="AD2426" s="243"/>
    </row>
    <row r="2427" spans="26:30" x14ac:dyDescent="0.25">
      <c r="Z2427" s="243" t="s">
        <v>67</v>
      </c>
      <c r="AA2427" s="243" t="s">
        <v>281</v>
      </c>
      <c r="AB2427" s="244">
        <v>1500602</v>
      </c>
      <c r="AC2427" s="243"/>
      <c r="AD2427" s="243"/>
    </row>
    <row r="2428" spans="26:30" x14ac:dyDescent="0.25">
      <c r="Z2428" s="243" t="s">
        <v>67</v>
      </c>
      <c r="AA2428" s="243" t="s">
        <v>307</v>
      </c>
      <c r="AB2428" s="244">
        <v>1500701</v>
      </c>
      <c r="AC2428" s="243"/>
      <c r="AD2428" s="243"/>
    </row>
    <row r="2429" spans="26:30" x14ac:dyDescent="0.25">
      <c r="Z2429" s="243" t="s">
        <v>67</v>
      </c>
      <c r="AA2429" s="243" t="s">
        <v>333</v>
      </c>
      <c r="AB2429" s="244">
        <v>1500800</v>
      </c>
      <c r="AC2429" s="243"/>
      <c r="AD2429" s="243"/>
    </row>
    <row r="2430" spans="26:30" x14ac:dyDescent="0.25">
      <c r="Z2430" s="243" t="s">
        <v>67</v>
      </c>
      <c r="AA2430" s="243" t="s">
        <v>358</v>
      </c>
      <c r="AB2430" s="244">
        <v>1500859</v>
      </c>
      <c r="AC2430" s="243"/>
      <c r="AD2430" s="243"/>
    </row>
    <row r="2431" spans="26:30" x14ac:dyDescent="0.25">
      <c r="Z2431" s="243" t="s">
        <v>67</v>
      </c>
      <c r="AA2431" s="243" t="s">
        <v>382</v>
      </c>
      <c r="AB2431" s="244">
        <v>1500909</v>
      </c>
      <c r="AC2431" s="243"/>
      <c r="AD2431" s="243"/>
    </row>
    <row r="2432" spans="26:30" x14ac:dyDescent="0.25">
      <c r="Z2432" s="243" t="s">
        <v>67</v>
      </c>
      <c r="AA2432" s="243" t="s">
        <v>407</v>
      </c>
      <c r="AB2432" s="244">
        <v>1500958</v>
      </c>
      <c r="AC2432" s="243"/>
      <c r="AD2432" s="243"/>
    </row>
    <row r="2433" spans="26:30" x14ac:dyDescent="0.25">
      <c r="Z2433" s="243" t="s">
        <v>67</v>
      </c>
      <c r="AA2433" s="243" t="s">
        <v>432</v>
      </c>
      <c r="AB2433" s="244">
        <v>1501006</v>
      </c>
      <c r="AC2433" s="243"/>
      <c r="AD2433" s="243"/>
    </row>
    <row r="2434" spans="26:30" x14ac:dyDescent="0.25">
      <c r="Z2434" s="243" t="s">
        <v>67</v>
      </c>
      <c r="AA2434" s="243" t="s">
        <v>457</v>
      </c>
      <c r="AB2434" s="244">
        <v>1501105</v>
      </c>
      <c r="AC2434" s="243"/>
      <c r="AD2434" s="243"/>
    </row>
    <row r="2435" spans="26:30" x14ac:dyDescent="0.25">
      <c r="Z2435" s="243" t="s">
        <v>67</v>
      </c>
      <c r="AA2435" s="243" t="s">
        <v>483</v>
      </c>
      <c r="AB2435" s="244">
        <v>1501204</v>
      </c>
      <c r="AC2435" s="243"/>
      <c r="AD2435" s="243"/>
    </row>
    <row r="2436" spans="26:30" x14ac:dyDescent="0.25">
      <c r="Z2436" s="243" t="s">
        <v>67</v>
      </c>
      <c r="AA2436" s="243" t="s">
        <v>507</v>
      </c>
      <c r="AB2436" s="244">
        <v>1501253</v>
      </c>
      <c r="AC2436" s="243"/>
      <c r="AD2436" s="243"/>
    </row>
    <row r="2437" spans="26:30" x14ac:dyDescent="0.25">
      <c r="Z2437" s="243" t="s">
        <v>67</v>
      </c>
      <c r="AA2437" s="243" t="s">
        <v>530</v>
      </c>
      <c r="AB2437" s="244">
        <v>1501303</v>
      </c>
      <c r="AC2437" s="243"/>
      <c r="AD2437" s="243"/>
    </row>
    <row r="2438" spans="26:30" x14ac:dyDescent="0.25">
      <c r="Z2438" s="243" t="s">
        <v>67</v>
      </c>
      <c r="AA2438" s="243" t="s">
        <v>270</v>
      </c>
      <c r="AB2438" s="244">
        <v>1501402</v>
      </c>
      <c r="AC2438" s="243"/>
      <c r="AD2438" s="243"/>
    </row>
    <row r="2439" spans="26:30" x14ac:dyDescent="0.25">
      <c r="Z2439" s="243" t="s">
        <v>67</v>
      </c>
      <c r="AA2439" s="243" t="s">
        <v>576</v>
      </c>
      <c r="AB2439" s="244">
        <v>1501451</v>
      </c>
      <c r="AC2439" s="243"/>
      <c r="AD2439" s="243"/>
    </row>
    <row r="2440" spans="26:30" x14ac:dyDescent="0.25">
      <c r="Z2440" s="243" t="s">
        <v>67</v>
      </c>
      <c r="AA2440" s="243" t="s">
        <v>600</v>
      </c>
      <c r="AB2440" s="244">
        <v>1501501</v>
      </c>
      <c r="AC2440" s="243"/>
      <c r="AD2440" s="243"/>
    </row>
    <row r="2441" spans="26:30" x14ac:dyDescent="0.25">
      <c r="Z2441" s="243" t="s">
        <v>67</v>
      </c>
      <c r="AA2441" s="243" t="s">
        <v>623</v>
      </c>
      <c r="AB2441" s="244">
        <v>1501576</v>
      </c>
      <c r="AC2441" s="243"/>
      <c r="AD2441" s="243"/>
    </row>
    <row r="2442" spans="26:30" x14ac:dyDescent="0.25">
      <c r="Z2442" s="243" t="s">
        <v>67</v>
      </c>
      <c r="AA2442" s="243" t="s">
        <v>481</v>
      </c>
      <c r="AB2442" s="244">
        <v>1501600</v>
      </c>
      <c r="AC2442" s="243"/>
      <c r="AD2442" s="243"/>
    </row>
    <row r="2443" spans="26:30" x14ac:dyDescent="0.25">
      <c r="Z2443" s="243" t="s">
        <v>67</v>
      </c>
      <c r="AA2443" s="243" t="s">
        <v>665</v>
      </c>
      <c r="AB2443" s="244">
        <v>1501709</v>
      </c>
      <c r="AC2443" s="243"/>
      <c r="AD2443" s="243"/>
    </row>
    <row r="2444" spans="26:30" x14ac:dyDescent="0.25">
      <c r="Z2444" s="243" t="s">
        <v>67</v>
      </c>
      <c r="AA2444" s="243" t="s">
        <v>686</v>
      </c>
      <c r="AB2444" s="244">
        <v>1501725</v>
      </c>
      <c r="AC2444" s="243"/>
      <c r="AD2444" s="243"/>
    </row>
    <row r="2445" spans="26:30" x14ac:dyDescent="0.25">
      <c r="Z2445" s="243" t="s">
        <v>67</v>
      </c>
      <c r="AA2445" s="243" t="s">
        <v>706</v>
      </c>
      <c r="AB2445" s="244">
        <v>1501758</v>
      </c>
      <c r="AC2445" s="243"/>
      <c r="AD2445" s="243"/>
    </row>
    <row r="2446" spans="26:30" x14ac:dyDescent="0.25">
      <c r="Z2446" s="243" t="s">
        <v>67</v>
      </c>
      <c r="AA2446" s="243" t="s">
        <v>728</v>
      </c>
      <c r="AB2446" s="244">
        <v>1501782</v>
      </c>
      <c r="AC2446" s="243"/>
      <c r="AD2446" s="243"/>
    </row>
    <row r="2447" spans="26:30" x14ac:dyDescent="0.25">
      <c r="Z2447" s="243" t="s">
        <v>67</v>
      </c>
      <c r="AA2447" s="243" t="s">
        <v>750</v>
      </c>
      <c r="AB2447" s="244">
        <v>1501808</v>
      </c>
      <c r="AC2447" s="243"/>
      <c r="AD2447" s="243"/>
    </row>
    <row r="2448" spans="26:30" x14ac:dyDescent="0.25">
      <c r="Z2448" s="243" t="s">
        <v>67</v>
      </c>
      <c r="AA2448" s="243" t="s">
        <v>771</v>
      </c>
      <c r="AB2448" s="244">
        <v>1501907</v>
      </c>
      <c r="AC2448" s="243"/>
      <c r="AD2448" s="243"/>
    </row>
    <row r="2449" spans="26:30" x14ac:dyDescent="0.25">
      <c r="Z2449" s="243" t="s">
        <v>67</v>
      </c>
      <c r="AA2449" s="243" t="s">
        <v>794</v>
      </c>
      <c r="AB2449" s="244">
        <v>1502004</v>
      </c>
      <c r="AC2449" s="243"/>
      <c r="AD2449" s="243"/>
    </row>
    <row r="2450" spans="26:30" x14ac:dyDescent="0.25">
      <c r="Z2450" s="243" t="s">
        <v>67</v>
      </c>
      <c r="AA2450" s="243" t="s">
        <v>815</v>
      </c>
      <c r="AB2450" s="244">
        <v>1501956</v>
      </c>
      <c r="AC2450" s="243"/>
      <c r="AD2450" s="243"/>
    </row>
    <row r="2451" spans="26:30" x14ac:dyDescent="0.25">
      <c r="Z2451" s="243" t="s">
        <v>67</v>
      </c>
      <c r="AA2451" s="243" t="s">
        <v>835</v>
      </c>
      <c r="AB2451" s="244">
        <v>1502103</v>
      </c>
      <c r="AC2451" s="243"/>
      <c r="AD2451" s="243"/>
    </row>
    <row r="2452" spans="26:30" x14ac:dyDescent="0.25">
      <c r="Z2452" s="243" t="s">
        <v>67</v>
      </c>
      <c r="AA2452" s="243" t="s">
        <v>858</v>
      </c>
      <c r="AB2452" s="244">
        <v>1502152</v>
      </c>
      <c r="AC2452" s="243"/>
      <c r="AD2452" s="243"/>
    </row>
    <row r="2453" spans="26:30" x14ac:dyDescent="0.25">
      <c r="Z2453" s="243" t="s">
        <v>67</v>
      </c>
      <c r="AA2453" s="243" t="s">
        <v>879</v>
      </c>
      <c r="AB2453" s="244">
        <v>1502202</v>
      </c>
      <c r="AC2453" s="243"/>
      <c r="AD2453" s="243"/>
    </row>
    <row r="2454" spans="26:30" x14ac:dyDescent="0.25">
      <c r="Z2454" s="243" t="s">
        <v>67</v>
      </c>
      <c r="AA2454" s="243" t="s">
        <v>902</v>
      </c>
      <c r="AB2454" s="244">
        <v>1502301</v>
      </c>
      <c r="AC2454" s="243"/>
      <c r="AD2454" s="243"/>
    </row>
    <row r="2455" spans="26:30" x14ac:dyDescent="0.25">
      <c r="Z2455" s="243" t="s">
        <v>67</v>
      </c>
      <c r="AA2455" s="243" t="s">
        <v>925</v>
      </c>
      <c r="AB2455" s="244">
        <v>1502400</v>
      </c>
      <c r="AC2455" s="243"/>
      <c r="AD2455" s="243"/>
    </row>
    <row r="2456" spans="26:30" x14ac:dyDescent="0.25">
      <c r="Z2456" s="243" t="s">
        <v>67</v>
      </c>
      <c r="AA2456" s="243" t="s">
        <v>948</v>
      </c>
      <c r="AB2456" s="244">
        <v>1502509</v>
      </c>
      <c r="AC2456" s="243"/>
      <c r="AD2456" s="243"/>
    </row>
    <row r="2457" spans="26:30" x14ac:dyDescent="0.25">
      <c r="Z2457" s="243" t="s">
        <v>67</v>
      </c>
      <c r="AA2457" s="243" t="s">
        <v>970</v>
      </c>
      <c r="AB2457" s="244">
        <v>1502608</v>
      </c>
      <c r="AC2457" s="243"/>
      <c r="AD2457" s="243"/>
    </row>
    <row r="2458" spans="26:30" x14ac:dyDescent="0.25">
      <c r="Z2458" s="243" t="s">
        <v>67</v>
      </c>
      <c r="AA2458" s="243" t="s">
        <v>992</v>
      </c>
      <c r="AB2458" s="244">
        <v>1502707</v>
      </c>
      <c r="AC2458" s="243"/>
      <c r="AD2458" s="243"/>
    </row>
    <row r="2459" spans="26:30" x14ac:dyDescent="0.25">
      <c r="Z2459" s="243" t="s">
        <v>67</v>
      </c>
      <c r="AA2459" s="243" t="s">
        <v>1015</v>
      </c>
      <c r="AB2459" s="244">
        <v>1502756</v>
      </c>
      <c r="AC2459" s="243"/>
      <c r="AD2459" s="243"/>
    </row>
    <row r="2460" spans="26:30" x14ac:dyDescent="0.25">
      <c r="Z2460" s="243" t="s">
        <v>67</v>
      </c>
      <c r="AA2460" s="243" t="s">
        <v>1037</v>
      </c>
      <c r="AB2460" s="244">
        <v>1502764</v>
      </c>
      <c r="AC2460" s="243"/>
      <c r="AD2460" s="243"/>
    </row>
    <row r="2461" spans="26:30" x14ac:dyDescent="0.25">
      <c r="Z2461" s="243" t="s">
        <v>67</v>
      </c>
      <c r="AA2461" s="243" t="s">
        <v>1059</v>
      </c>
      <c r="AB2461" s="244">
        <v>1502772</v>
      </c>
      <c r="AC2461" s="243"/>
      <c r="AD2461" s="243"/>
    </row>
    <row r="2462" spans="26:30" x14ac:dyDescent="0.25">
      <c r="Z2462" s="243" t="s">
        <v>67</v>
      </c>
      <c r="AA2462" s="243" t="s">
        <v>1081</v>
      </c>
      <c r="AB2462" s="244">
        <v>1502806</v>
      </c>
      <c r="AC2462" s="243"/>
      <c r="AD2462" s="243"/>
    </row>
    <row r="2463" spans="26:30" x14ac:dyDescent="0.25">
      <c r="Z2463" s="243" t="s">
        <v>67</v>
      </c>
      <c r="AA2463" s="243" t="s">
        <v>1103</v>
      </c>
      <c r="AB2463" s="244">
        <v>1502855</v>
      </c>
      <c r="AC2463" s="243"/>
      <c r="AD2463" s="243"/>
    </row>
    <row r="2464" spans="26:30" x14ac:dyDescent="0.25">
      <c r="Z2464" s="243" t="s">
        <v>67</v>
      </c>
      <c r="AA2464" s="243" t="s">
        <v>1126</v>
      </c>
      <c r="AB2464" s="244">
        <v>1502905</v>
      </c>
      <c r="AC2464" s="243"/>
      <c r="AD2464" s="243"/>
    </row>
    <row r="2465" spans="26:30" x14ac:dyDescent="0.25">
      <c r="Z2465" s="243" t="s">
        <v>67</v>
      </c>
      <c r="AA2465" s="243" t="s">
        <v>1149</v>
      </c>
      <c r="AB2465" s="244">
        <v>1502939</v>
      </c>
      <c r="AC2465" s="243"/>
      <c r="AD2465" s="243"/>
    </row>
    <row r="2466" spans="26:30" x14ac:dyDescent="0.25">
      <c r="Z2466" s="243" t="s">
        <v>67</v>
      </c>
      <c r="AA2466" s="243" t="s">
        <v>1172</v>
      </c>
      <c r="AB2466" s="244">
        <v>1502954</v>
      </c>
      <c r="AC2466" s="243"/>
      <c r="AD2466" s="243"/>
    </row>
    <row r="2467" spans="26:30" x14ac:dyDescent="0.25">
      <c r="Z2467" s="243" t="s">
        <v>67</v>
      </c>
      <c r="AA2467" s="243" t="s">
        <v>1195</v>
      </c>
      <c r="AB2467" s="244">
        <v>1503002</v>
      </c>
      <c r="AC2467" s="243"/>
      <c r="AD2467" s="243"/>
    </row>
    <row r="2468" spans="26:30" x14ac:dyDescent="0.25">
      <c r="Z2468" s="243" t="s">
        <v>67</v>
      </c>
      <c r="AA2468" s="243" t="s">
        <v>1217</v>
      </c>
      <c r="AB2468" s="244">
        <v>1503044</v>
      </c>
      <c r="AC2468" s="243"/>
      <c r="AD2468" s="243"/>
    </row>
    <row r="2469" spans="26:30" x14ac:dyDescent="0.25">
      <c r="Z2469" s="243" t="s">
        <v>67</v>
      </c>
      <c r="AA2469" s="243" t="s">
        <v>1238</v>
      </c>
      <c r="AB2469" s="244">
        <v>1503077</v>
      </c>
      <c r="AC2469" s="243"/>
      <c r="AD2469" s="243"/>
    </row>
    <row r="2470" spans="26:30" x14ac:dyDescent="0.25">
      <c r="Z2470" s="243" t="s">
        <v>67</v>
      </c>
      <c r="AA2470" s="243" t="s">
        <v>1261</v>
      </c>
      <c r="AB2470" s="244">
        <v>1503093</v>
      </c>
      <c r="AC2470" s="243"/>
      <c r="AD2470" s="243"/>
    </row>
    <row r="2471" spans="26:30" x14ac:dyDescent="0.25">
      <c r="Z2471" s="243" t="s">
        <v>67</v>
      </c>
      <c r="AA2471" s="243" t="s">
        <v>1284</v>
      </c>
      <c r="AB2471" s="244">
        <v>1503101</v>
      </c>
      <c r="AC2471" s="243"/>
      <c r="AD2471" s="243"/>
    </row>
    <row r="2472" spans="26:30" x14ac:dyDescent="0.25">
      <c r="Z2472" s="243" t="s">
        <v>67</v>
      </c>
      <c r="AA2472" s="243" t="s">
        <v>1305</v>
      </c>
      <c r="AB2472" s="244">
        <v>1503200</v>
      </c>
      <c r="AC2472" s="243"/>
      <c r="AD2472" s="243"/>
    </row>
    <row r="2473" spans="26:30" x14ac:dyDescent="0.25">
      <c r="Z2473" s="243" t="s">
        <v>67</v>
      </c>
      <c r="AA2473" s="243" t="s">
        <v>1327</v>
      </c>
      <c r="AB2473" s="244">
        <v>1503309</v>
      </c>
      <c r="AC2473" s="243"/>
      <c r="AD2473" s="243"/>
    </row>
    <row r="2474" spans="26:30" x14ac:dyDescent="0.25">
      <c r="Z2474" s="243" t="s">
        <v>67</v>
      </c>
      <c r="AA2474" s="243" t="s">
        <v>1349</v>
      </c>
      <c r="AB2474" s="244">
        <v>1503408</v>
      </c>
      <c r="AC2474" s="243"/>
      <c r="AD2474" s="243"/>
    </row>
    <row r="2475" spans="26:30" x14ac:dyDescent="0.25">
      <c r="Z2475" s="243" t="s">
        <v>67</v>
      </c>
      <c r="AA2475" s="243" t="s">
        <v>1370</v>
      </c>
      <c r="AB2475" s="244">
        <v>1503457</v>
      </c>
      <c r="AC2475" s="243"/>
      <c r="AD2475" s="243"/>
    </row>
    <row r="2476" spans="26:30" x14ac:dyDescent="0.25">
      <c r="Z2476" s="243" t="s">
        <v>67</v>
      </c>
      <c r="AA2476" s="243" t="s">
        <v>1392</v>
      </c>
      <c r="AB2476" s="244">
        <v>1503507</v>
      </c>
      <c r="AC2476" s="243"/>
      <c r="AD2476" s="243"/>
    </row>
    <row r="2477" spans="26:30" x14ac:dyDescent="0.25">
      <c r="Z2477" s="243" t="s">
        <v>67</v>
      </c>
      <c r="AA2477" s="243" t="s">
        <v>1414</v>
      </c>
      <c r="AB2477" s="244">
        <v>1503606</v>
      </c>
      <c r="AC2477" s="243"/>
      <c r="AD2477" s="243"/>
    </row>
    <row r="2478" spans="26:30" x14ac:dyDescent="0.25">
      <c r="Z2478" s="243" t="s">
        <v>67</v>
      </c>
      <c r="AA2478" s="243" t="s">
        <v>1436</v>
      </c>
      <c r="AB2478" s="244">
        <v>1503705</v>
      </c>
      <c r="AC2478" s="243"/>
      <c r="AD2478" s="243"/>
    </row>
    <row r="2479" spans="26:30" x14ac:dyDescent="0.25">
      <c r="Z2479" s="243" t="s">
        <v>67</v>
      </c>
      <c r="AA2479" s="243" t="s">
        <v>1457</v>
      </c>
      <c r="AB2479" s="244">
        <v>1503754</v>
      </c>
      <c r="AC2479" s="243"/>
      <c r="AD2479" s="243"/>
    </row>
    <row r="2480" spans="26:30" x14ac:dyDescent="0.25">
      <c r="Z2480" s="243" t="s">
        <v>67</v>
      </c>
      <c r="AA2480" s="243" t="s">
        <v>1477</v>
      </c>
      <c r="AB2480" s="244">
        <v>1503804</v>
      </c>
      <c r="AC2480" s="243"/>
      <c r="AD2480" s="243"/>
    </row>
    <row r="2481" spans="26:30" x14ac:dyDescent="0.25">
      <c r="Z2481" s="243" t="s">
        <v>67</v>
      </c>
      <c r="AA2481" s="243" t="s">
        <v>1499</v>
      </c>
      <c r="AB2481" s="244">
        <v>1503903</v>
      </c>
      <c r="AC2481" s="243"/>
      <c r="AD2481" s="243"/>
    </row>
    <row r="2482" spans="26:30" x14ac:dyDescent="0.25">
      <c r="Z2482" s="243" t="s">
        <v>67</v>
      </c>
      <c r="AA2482" s="243" t="s">
        <v>1519</v>
      </c>
      <c r="AB2482" s="244">
        <v>1504000</v>
      </c>
      <c r="AC2482" s="243"/>
      <c r="AD2482" s="243"/>
    </row>
    <row r="2483" spans="26:30" x14ac:dyDescent="0.25">
      <c r="Z2483" s="243" t="s">
        <v>67</v>
      </c>
      <c r="AA2483" s="243" t="s">
        <v>1540</v>
      </c>
      <c r="AB2483" s="244">
        <v>1504059</v>
      </c>
      <c r="AC2483" s="243"/>
      <c r="AD2483" s="243"/>
    </row>
    <row r="2484" spans="26:30" x14ac:dyDescent="0.25">
      <c r="Z2484" s="243" t="s">
        <v>67</v>
      </c>
      <c r="AA2484" s="243" t="s">
        <v>1561</v>
      </c>
      <c r="AB2484" s="244">
        <v>1504109</v>
      </c>
      <c r="AC2484" s="243"/>
      <c r="AD2484" s="243"/>
    </row>
    <row r="2485" spans="26:30" x14ac:dyDescent="0.25">
      <c r="Z2485" s="243" t="s">
        <v>67</v>
      </c>
      <c r="AA2485" s="243" t="s">
        <v>1580</v>
      </c>
      <c r="AB2485" s="244">
        <v>1504208</v>
      </c>
      <c r="AC2485" s="243"/>
      <c r="AD2485" s="243"/>
    </row>
    <row r="2486" spans="26:30" x14ac:dyDescent="0.25">
      <c r="Z2486" s="243" t="s">
        <v>67</v>
      </c>
      <c r="AA2486" s="243" t="s">
        <v>1600</v>
      </c>
      <c r="AB2486" s="244">
        <v>1504307</v>
      </c>
      <c r="AC2486" s="243"/>
      <c r="AD2486" s="243"/>
    </row>
    <row r="2487" spans="26:30" x14ac:dyDescent="0.25">
      <c r="Z2487" s="243" t="s">
        <v>67</v>
      </c>
      <c r="AA2487" s="243" t="s">
        <v>1620</v>
      </c>
      <c r="AB2487" s="244">
        <v>1504406</v>
      </c>
      <c r="AC2487" s="243"/>
      <c r="AD2487" s="243"/>
    </row>
    <row r="2488" spans="26:30" x14ac:dyDescent="0.25">
      <c r="Z2488" s="243" t="s">
        <v>67</v>
      </c>
      <c r="AA2488" s="243" t="s">
        <v>1641</v>
      </c>
      <c r="AB2488" s="244">
        <v>1504422</v>
      </c>
      <c r="AC2488" s="243"/>
      <c r="AD2488" s="243"/>
    </row>
    <row r="2489" spans="26:30" x14ac:dyDescent="0.25">
      <c r="Z2489" s="243" t="s">
        <v>67</v>
      </c>
      <c r="AA2489" s="243" t="s">
        <v>1662</v>
      </c>
      <c r="AB2489" s="244">
        <v>1504455</v>
      </c>
      <c r="AC2489" s="243"/>
      <c r="AD2489" s="243"/>
    </row>
    <row r="2490" spans="26:30" x14ac:dyDescent="0.25">
      <c r="Z2490" s="243" t="s">
        <v>67</v>
      </c>
      <c r="AA2490" s="243" t="s">
        <v>1682</v>
      </c>
      <c r="AB2490" s="244">
        <v>1504505</v>
      </c>
      <c r="AC2490" s="243"/>
      <c r="AD2490" s="243"/>
    </row>
    <row r="2491" spans="26:30" x14ac:dyDescent="0.25">
      <c r="Z2491" s="243" t="s">
        <v>67</v>
      </c>
      <c r="AA2491" s="243" t="s">
        <v>1703</v>
      </c>
      <c r="AB2491" s="244">
        <v>1504604</v>
      </c>
      <c r="AC2491" s="243"/>
      <c r="AD2491" s="243"/>
    </row>
    <row r="2492" spans="26:30" x14ac:dyDescent="0.25">
      <c r="Z2492" s="243" t="s">
        <v>67</v>
      </c>
      <c r="AA2492" s="243" t="s">
        <v>1723</v>
      </c>
      <c r="AB2492" s="244">
        <v>1504703</v>
      </c>
      <c r="AC2492" s="243"/>
      <c r="AD2492" s="243"/>
    </row>
    <row r="2493" spans="26:30" x14ac:dyDescent="0.25">
      <c r="Z2493" s="243" t="s">
        <v>67</v>
      </c>
      <c r="AA2493" s="243" t="s">
        <v>1744</v>
      </c>
      <c r="AB2493" s="244">
        <v>1504752</v>
      </c>
      <c r="AC2493" s="243"/>
      <c r="AD2493" s="243"/>
    </row>
    <row r="2494" spans="26:30" x14ac:dyDescent="0.25">
      <c r="Z2494" s="243" t="s">
        <v>67</v>
      </c>
      <c r="AA2494" s="243" t="s">
        <v>1764</v>
      </c>
      <c r="AB2494" s="244">
        <v>1504802</v>
      </c>
      <c r="AC2494" s="243"/>
      <c r="AD2494" s="243"/>
    </row>
    <row r="2495" spans="26:30" x14ac:dyDescent="0.25">
      <c r="Z2495" s="243" t="s">
        <v>67</v>
      </c>
      <c r="AA2495" s="243" t="s">
        <v>1784</v>
      </c>
      <c r="AB2495" s="244">
        <v>1504901</v>
      </c>
      <c r="AC2495" s="243"/>
      <c r="AD2495" s="243"/>
    </row>
    <row r="2496" spans="26:30" x14ac:dyDescent="0.25">
      <c r="Z2496" s="243" t="s">
        <v>67</v>
      </c>
      <c r="AA2496" s="243" t="s">
        <v>1804</v>
      </c>
      <c r="AB2496" s="244">
        <v>1504950</v>
      </c>
      <c r="AC2496" s="243"/>
      <c r="AD2496" s="243"/>
    </row>
    <row r="2497" spans="26:30" x14ac:dyDescent="0.25">
      <c r="Z2497" s="243" t="s">
        <v>67</v>
      </c>
      <c r="AA2497" s="243" t="s">
        <v>1822</v>
      </c>
      <c r="AB2497" s="244">
        <v>1504976</v>
      </c>
      <c r="AC2497" s="243"/>
      <c r="AD2497" s="243"/>
    </row>
    <row r="2498" spans="26:30" x14ac:dyDescent="0.25">
      <c r="Z2498" s="243" t="s">
        <v>67</v>
      </c>
      <c r="AA2498" s="243" t="s">
        <v>1841</v>
      </c>
      <c r="AB2498" s="244">
        <v>1505007</v>
      </c>
      <c r="AC2498" s="243"/>
      <c r="AD2498" s="243"/>
    </row>
    <row r="2499" spans="26:30" x14ac:dyDescent="0.25">
      <c r="Z2499" s="243" t="s">
        <v>67</v>
      </c>
      <c r="AA2499" s="243" t="s">
        <v>1858</v>
      </c>
      <c r="AB2499" s="244">
        <v>1505031</v>
      </c>
      <c r="AC2499" s="243"/>
      <c r="AD2499" s="243"/>
    </row>
    <row r="2500" spans="26:30" x14ac:dyDescent="0.25">
      <c r="Z2500" s="243" t="s">
        <v>67</v>
      </c>
      <c r="AA2500" s="243" t="s">
        <v>1876</v>
      </c>
      <c r="AB2500" s="244">
        <v>1505064</v>
      </c>
      <c r="AC2500" s="243"/>
      <c r="AD2500" s="243"/>
    </row>
    <row r="2501" spans="26:30" x14ac:dyDescent="0.25">
      <c r="Z2501" s="243" t="s">
        <v>67</v>
      </c>
      <c r="AA2501" s="243" t="s">
        <v>1892</v>
      </c>
      <c r="AB2501" s="244">
        <v>1505106</v>
      </c>
      <c r="AC2501" s="243"/>
      <c r="AD2501" s="243"/>
    </row>
    <row r="2502" spans="26:30" x14ac:dyDescent="0.25">
      <c r="Z2502" s="243" t="s">
        <v>67</v>
      </c>
      <c r="AA2502" s="243" t="s">
        <v>1909</v>
      </c>
      <c r="AB2502" s="244">
        <v>1505205</v>
      </c>
      <c r="AC2502" s="243"/>
      <c r="AD2502" s="243"/>
    </row>
    <row r="2503" spans="26:30" x14ac:dyDescent="0.25">
      <c r="Z2503" s="243" t="s">
        <v>67</v>
      </c>
      <c r="AA2503" s="243" t="s">
        <v>1927</v>
      </c>
      <c r="AB2503" s="244">
        <v>1505304</v>
      </c>
      <c r="AC2503" s="243"/>
      <c r="AD2503" s="243"/>
    </row>
    <row r="2504" spans="26:30" x14ac:dyDescent="0.25">
      <c r="Z2504" s="243" t="s">
        <v>67</v>
      </c>
      <c r="AA2504" s="243" t="s">
        <v>1943</v>
      </c>
      <c r="AB2504" s="244">
        <v>1505403</v>
      </c>
      <c r="AC2504" s="243"/>
      <c r="AD2504" s="243"/>
    </row>
    <row r="2505" spans="26:30" x14ac:dyDescent="0.25">
      <c r="Z2505" s="243" t="s">
        <v>67</v>
      </c>
      <c r="AA2505" s="243" t="s">
        <v>1959</v>
      </c>
      <c r="AB2505" s="244">
        <v>1505437</v>
      </c>
      <c r="AC2505" s="243"/>
      <c r="AD2505" s="243"/>
    </row>
    <row r="2506" spans="26:30" x14ac:dyDescent="0.25">
      <c r="Z2506" s="243" t="s">
        <v>67</v>
      </c>
      <c r="AA2506" s="243" t="s">
        <v>1977</v>
      </c>
      <c r="AB2506" s="244">
        <v>1505486</v>
      </c>
      <c r="AC2506" s="243"/>
      <c r="AD2506" s="243"/>
    </row>
    <row r="2507" spans="26:30" x14ac:dyDescent="0.25">
      <c r="Z2507" s="243" t="s">
        <v>67</v>
      </c>
      <c r="AA2507" s="243" t="s">
        <v>1995</v>
      </c>
      <c r="AB2507" s="244">
        <v>1505494</v>
      </c>
      <c r="AC2507" s="243"/>
      <c r="AD2507" s="243"/>
    </row>
    <row r="2508" spans="26:30" x14ac:dyDescent="0.25">
      <c r="Z2508" s="243" t="s">
        <v>67</v>
      </c>
      <c r="AA2508" s="243" t="s">
        <v>2012</v>
      </c>
      <c r="AB2508" s="244">
        <v>1505502</v>
      </c>
      <c r="AC2508" s="243"/>
      <c r="AD2508" s="243"/>
    </row>
    <row r="2509" spans="26:30" x14ac:dyDescent="0.25">
      <c r="Z2509" s="243" t="s">
        <v>67</v>
      </c>
      <c r="AA2509" s="243" t="s">
        <v>2030</v>
      </c>
      <c r="AB2509" s="244">
        <v>1505536</v>
      </c>
      <c r="AC2509" s="243"/>
      <c r="AD2509" s="243"/>
    </row>
    <row r="2510" spans="26:30" x14ac:dyDescent="0.25">
      <c r="Z2510" s="243" t="s">
        <v>67</v>
      </c>
      <c r="AA2510" s="243" t="s">
        <v>2048</v>
      </c>
      <c r="AB2510" s="244">
        <v>1505551</v>
      </c>
      <c r="AC2510" s="243"/>
      <c r="AD2510" s="243"/>
    </row>
    <row r="2511" spans="26:30" x14ac:dyDescent="0.25">
      <c r="Z2511" s="243" t="s">
        <v>67</v>
      </c>
      <c r="AA2511" s="243" t="s">
        <v>2066</v>
      </c>
      <c r="AB2511" s="244">
        <v>1505601</v>
      </c>
      <c r="AC2511" s="243"/>
      <c r="AD2511" s="243"/>
    </row>
    <row r="2512" spans="26:30" x14ac:dyDescent="0.25">
      <c r="Z2512" s="243" t="s">
        <v>67</v>
      </c>
      <c r="AA2512" s="243" t="s">
        <v>2083</v>
      </c>
      <c r="AB2512" s="244">
        <v>1505635</v>
      </c>
      <c r="AC2512" s="243"/>
      <c r="AD2512" s="243"/>
    </row>
    <row r="2513" spans="26:30" x14ac:dyDescent="0.25">
      <c r="Z2513" s="243" t="s">
        <v>67</v>
      </c>
      <c r="AA2513" s="243" t="s">
        <v>2098</v>
      </c>
      <c r="AB2513" s="244">
        <v>1505650</v>
      </c>
      <c r="AC2513" s="243"/>
      <c r="AD2513" s="243"/>
    </row>
    <row r="2514" spans="26:30" x14ac:dyDescent="0.25">
      <c r="Z2514" s="243" t="s">
        <v>67</v>
      </c>
      <c r="AA2514" s="243" t="s">
        <v>2115</v>
      </c>
      <c r="AB2514" s="244">
        <v>1505700</v>
      </c>
      <c r="AC2514" s="243"/>
      <c r="AD2514" s="243"/>
    </row>
    <row r="2515" spans="26:30" x14ac:dyDescent="0.25">
      <c r="Z2515" s="243" t="s">
        <v>67</v>
      </c>
      <c r="AA2515" s="243" t="s">
        <v>2130</v>
      </c>
      <c r="AB2515" s="244">
        <v>1505809</v>
      </c>
      <c r="AC2515" s="243"/>
      <c r="AD2515" s="243"/>
    </row>
    <row r="2516" spans="26:30" x14ac:dyDescent="0.25">
      <c r="Z2516" s="243" t="s">
        <v>67</v>
      </c>
      <c r="AA2516" s="243" t="s">
        <v>2147</v>
      </c>
      <c r="AB2516" s="244">
        <v>1505908</v>
      </c>
      <c r="AC2516" s="243"/>
      <c r="AD2516" s="243"/>
    </row>
    <row r="2517" spans="26:30" x14ac:dyDescent="0.25">
      <c r="Z2517" s="243" t="s">
        <v>67</v>
      </c>
      <c r="AA2517" s="243" t="s">
        <v>2163</v>
      </c>
      <c r="AB2517" s="244">
        <v>1506005</v>
      </c>
      <c r="AC2517" s="243"/>
      <c r="AD2517" s="243"/>
    </row>
    <row r="2518" spans="26:30" x14ac:dyDescent="0.25">
      <c r="Z2518" s="243" t="s">
        <v>67</v>
      </c>
      <c r="AA2518" s="243" t="s">
        <v>2180</v>
      </c>
      <c r="AB2518" s="244">
        <v>1506104</v>
      </c>
      <c r="AC2518" s="243"/>
      <c r="AD2518" s="243"/>
    </row>
    <row r="2519" spans="26:30" x14ac:dyDescent="0.25">
      <c r="Z2519" s="243" t="s">
        <v>67</v>
      </c>
      <c r="AA2519" s="243" t="s">
        <v>2197</v>
      </c>
      <c r="AB2519" s="244">
        <v>1506112</v>
      </c>
      <c r="AC2519" s="243"/>
      <c r="AD2519" s="243"/>
    </row>
    <row r="2520" spans="26:30" x14ac:dyDescent="0.25">
      <c r="Z2520" s="243" t="s">
        <v>67</v>
      </c>
      <c r="AA2520" s="243" t="s">
        <v>2212</v>
      </c>
      <c r="AB2520" s="244">
        <v>1506138</v>
      </c>
      <c r="AC2520" s="243"/>
      <c r="AD2520" s="243"/>
    </row>
    <row r="2521" spans="26:30" x14ac:dyDescent="0.25">
      <c r="Z2521" s="243" t="s">
        <v>67</v>
      </c>
      <c r="AA2521" s="243" t="s">
        <v>2228</v>
      </c>
      <c r="AB2521" s="244">
        <v>1506161</v>
      </c>
      <c r="AC2521" s="243"/>
      <c r="AD2521" s="243"/>
    </row>
    <row r="2522" spans="26:30" x14ac:dyDescent="0.25">
      <c r="Z2522" s="243" t="s">
        <v>67</v>
      </c>
      <c r="AA2522" s="243" t="s">
        <v>2244</v>
      </c>
      <c r="AB2522" s="244">
        <v>1506187</v>
      </c>
      <c r="AC2522" s="243"/>
      <c r="AD2522" s="243"/>
    </row>
    <row r="2523" spans="26:30" x14ac:dyDescent="0.25">
      <c r="Z2523" s="243" t="s">
        <v>67</v>
      </c>
      <c r="AA2523" s="243" t="s">
        <v>2258</v>
      </c>
      <c r="AB2523" s="244">
        <v>1506195</v>
      </c>
      <c r="AC2523" s="243"/>
      <c r="AD2523" s="243"/>
    </row>
    <row r="2524" spans="26:30" x14ac:dyDescent="0.25">
      <c r="Z2524" s="243" t="s">
        <v>67</v>
      </c>
      <c r="AA2524" s="243" t="s">
        <v>2273</v>
      </c>
      <c r="AB2524" s="244">
        <v>1506203</v>
      </c>
      <c r="AC2524" s="243"/>
      <c r="AD2524" s="243"/>
    </row>
    <row r="2525" spans="26:30" x14ac:dyDescent="0.25">
      <c r="Z2525" s="243" t="s">
        <v>67</v>
      </c>
      <c r="AA2525" s="243" t="s">
        <v>2289</v>
      </c>
      <c r="AB2525" s="244">
        <v>1506302</v>
      </c>
      <c r="AC2525" s="243"/>
      <c r="AD2525" s="243"/>
    </row>
    <row r="2526" spans="26:30" x14ac:dyDescent="0.25">
      <c r="Z2526" s="243" t="s">
        <v>67</v>
      </c>
      <c r="AA2526" s="243" t="s">
        <v>2305</v>
      </c>
      <c r="AB2526" s="244">
        <v>1506351</v>
      </c>
      <c r="AC2526" s="243"/>
      <c r="AD2526" s="243"/>
    </row>
    <row r="2527" spans="26:30" x14ac:dyDescent="0.25">
      <c r="Z2527" s="243" t="s">
        <v>67</v>
      </c>
      <c r="AA2527" s="243" t="s">
        <v>2318</v>
      </c>
      <c r="AB2527" s="244">
        <v>1506401</v>
      </c>
      <c r="AC2527" s="243"/>
      <c r="AD2527" s="243"/>
    </row>
    <row r="2528" spans="26:30" x14ac:dyDescent="0.25">
      <c r="Z2528" s="243" t="s">
        <v>67</v>
      </c>
      <c r="AA2528" s="243" t="s">
        <v>2334</v>
      </c>
      <c r="AB2528" s="244">
        <v>1506500</v>
      </c>
      <c r="AC2528" s="243"/>
      <c r="AD2528" s="243"/>
    </row>
    <row r="2529" spans="26:30" x14ac:dyDescent="0.25">
      <c r="Z2529" s="243" t="s">
        <v>67</v>
      </c>
      <c r="AA2529" s="243" t="s">
        <v>2350</v>
      </c>
      <c r="AB2529" s="244">
        <v>1506559</v>
      </c>
      <c r="AC2529" s="243"/>
      <c r="AD2529" s="243"/>
    </row>
    <row r="2530" spans="26:30" x14ac:dyDescent="0.25">
      <c r="Z2530" s="243" t="s">
        <v>67</v>
      </c>
      <c r="AA2530" s="243" t="s">
        <v>2366</v>
      </c>
      <c r="AB2530" s="244">
        <v>1506583</v>
      </c>
      <c r="AC2530" s="243"/>
      <c r="AD2530" s="243"/>
    </row>
    <row r="2531" spans="26:30" x14ac:dyDescent="0.25">
      <c r="Z2531" s="243" t="s">
        <v>67</v>
      </c>
      <c r="AA2531" s="243" t="s">
        <v>2380</v>
      </c>
      <c r="AB2531" s="244">
        <v>1506609</v>
      </c>
      <c r="AC2531" s="243"/>
      <c r="AD2531" s="243"/>
    </row>
    <row r="2532" spans="26:30" x14ac:dyDescent="0.25">
      <c r="Z2532" s="243" t="s">
        <v>67</v>
      </c>
      <c r="AA2532" s="243" t="s">
        <v>2395</v>
      </c>
      <c r="AB2532" s="244">
        <v>1506708</v>
      </c>
      <c r="AC2532" s="243"/>
      <c r="AD2532" s="243"/>
    </row>
    <row r="2533" spans="26:30" x14ac:dyDescent="0.25">
      <c r="Z2533" s="243" t="s">
        <v>67</v>
      </c>
      <c r="AA2533" s="243" t="s">
        <v>2411</v>
      </c>
      <c r="AB2533" s="244">
        <v>1506807</v>
      </c>
      <c r="AC2533" s="243"/>
      <c r="AD2533" s="243"/>
    </row>
    <row r="2534" spans="26:30" x14ac:dyDescent="0.25">
      <c r="Z2534" s="243" t="s">
        <v>67</v>
      </c>
      <c r="AA2534" s="243" t="s">
        <v>2427</v>
      </c>
      <c r="AB2534" s="244">
        <v>1506906</v>
      </c>
      <c r="AC2534" s="243"/>
      <c r="AD2534" s="243"/>
    </row>
    <row r="2535" spans="26:30" x14ac:dyDescent="0.25">
      <c r="Z2535" s="243" t="s">
        <v>67</v>
      </c>
      <c r="AA2535" s="243" t="s">
        <v>2443</v>
      </c>
      <c r="AB2535" s="244">
        <v>1507003</v>
      </c>
      <c r="AC2535" s="243"/>
      <c r="AD2535" s="243"/>
    </row>
    <row r="2536" spans="26:30" x14ac:dyDescent="0.25">
      <c r="Z2536" s="243" t="s">
        <v>67</v>
      </c>
      <c r="AA2536" s="243" t="s">
        <v>2459</v>
      </c>
      <c r="AB2536" s="244">
        <v>1507102</v>
      </c>
      <c r="AC2536" s="243"/>
      <c r="AD2536" s="243"/>
    </row>
    <row r="2537" spans="26:30" x14ac:dyDescent="0.25">
      <c r="Z2537" s="243" t="s">
        <v>67</v>
      </c>
      <c r="AA2537" s="243" t="s">
        <v>2472</v>
      </c>
      <c r="AB2537" s="244">
        <v>1507151</v>
      </c>
      <c r="AC2537" s="243"/>
      <c r="AD2537" s="243"/>
    </row>
    <row r="2538" spans="26:30" x14ac:dyDescent="0.25">
      <c r="Z2538" s="243" t="s">
        <v>67</v>
      </c>
      <c r="AA2538" s="243" t="s">
        <v>2488</v>
      </c>
      <c r="AB2538" s="244">
        <v>1507201</v>
      </c>
      <c r="AC2538" s="243"/>
      <c r="AD2538" s="243"/>
    </row>
    <row r="2539" spans="26:30" x14ac:dyDescent="0.25">
      <c r="Z2539" s="243" t="s">
        <v>67</v>
      </c>
      <c r="AA2539" s="243" t="s">
        <v>2503</v>
      </c>
      <c r="AB2539" s="244">
        <v>1507300</v>
      </c>
      <c r="AC2539" s="243"/>
      <c r="AD2539" s="243"/>
    </row>
    <row r="2540" spans="26:30" x14ac:dyDescent="0.25">
      <c r="Z2540" s="243" t="s">
        <v>67</v>
      </c>
      <c r="AA2540" s="243" t="s">
        <v>2518</v>
      </c>
      <c r="AB2540" s="244">
        <v>1507409</v>
      </c>
      <c r="AC2540" s="243"/>
      <c r="AD2540" s="243"/>
    </row>
    <row r="2541" spans="26:30" x14ac:dyDescent="0.25">
      <c r="Z2541" s="243" t="s">
        <v>67</v>
      </c>
      <c r="AA2541" s="243" t="s">
        <v>2533</v>
      </c>
      <c r="AB2541" s="244">
        <v>1507458</v>
      </c>
      <c r="AC2541" s="243"/>
      <c r="AD2541" s="243"/>
    </row>
    <row r="2542" spans="26:30" x14ac:dyDescent="0.25">
      <c r="Z2542" s="243" t="s">
        <v>67</v>
      </c>
      <c r="AA2542" s="243" t="s">
        <v>2549</v>
      </c>
      <c r="AB2542" s="244">
        <v>1507466</v>
      </c>
      <c r="AC2542" s="243"/>
      <c r="AD2542" s="243"/>
    </row>
    <row r="2543" spans="26:30" x14ac:dyDescent="0.25">
      <c r="Z2543" s="243" t="s">
        <v>67</v>
      </c>
      <c r="AA2543" s="243" t="s">
        <v>2564</v>
      </c>
      <c r="AB2543" s="244">
        <v>1507474</v>
      </c>
      <c r="AC2543" s="243"/>
      <c r="AD2543" s="243"/>
    </row>
    <row r="2544" spans="26:30" x14ac:dyDescent="0.25">
      <c r="Z2544" s="243" t="s">
        <v>67</v>
      </c>
      <c r="AA2544" s="243" t="s">
        <v>2579</v>
      </c>
      <c r="AB2544" s="244">
        <v>1507508</v>
      </c>
      <c r="AC2544" s="243"/>
      <c r="AD2544" s="243"/>
    </row>
    <row r="2545" spans="26:30" x14ac:dyDescent="0.25">
      <c r="Z2545" s="243" t="s">
        <v>67</v>
      </c>
      <c r="AA2545" s="243" t="s">
        <v>2594</v>
      </c>
      <c r="AB2545" s="244">
        <v>1507607</v>
      </c>
      <c r="AC2545" s="243"/>
      <c r="AD2545" s="243"/>
    </row>
    <row r="2546" spans="26:30" x14ac:dyDescent="0.25">
      <c r="Z2546" s="243" t="s">
        <v>67</v>
      </c>
      <c r="AA2546" s="243" t="s">
        <v>2610</v>
      </c>
      <c r="AB2546" s="244">
        <v>1507706</v>
      </c>
      <c r="AC2546" s="243"/>
      <c r="AD2546" s="243"/>
    </row>
    <row r="2547" spans="26:30" x14ac:dyDescent="0.25">
      <c r="Z2547" s="243" t="s">
        <v>67</v>
      </c>
      <c r="AA2547" s="243" t="s">
        <v>1863</v>
      </c>
      <c r="AB2547" s="244">
        <v>1507755</v>
      </c>
      <c r="AC2547" s="243"/>
      <c r="AD2547" s="243"/>
    </row>
    <row r="2548" spans="26:30" x14ac:dyDescent="0.25">
      <c r="Z2548" s="243" t="s">
        <v>67</v>
      </c>
      <c r="AA2548" s="243" t="s">
        <v>2637</v>
      </c>
      <c r="AB2548" s="244">
        <v>1507805</v>
      </c>
      <c r="AC2548" s="243"/>
      <c r="AD2548" s="243"/>
    </row>
    <row r="2549" spans="26:30" x14ac:dyDescent="0.25">
      <c r="Z2549" s="243" t="s">
        <v>67</v>
      </c>
      <c r="AA2549" s="243" t="s">
        <v>2651</v>
      </c>
      <c r="AB2549" s="244">
        <v>1507904</v>
      </c>
      <c r="AC2549" s="243"/>
      <c r="AD2549" s="243"/>
    </row>
    <row r="2550" spans="26:30" x14ac:dyDescent="0.25">
      <c r="Z2550" s="243" t="s">
        <v>67</v>
      </c>
      <c r="AA2550" s="243" t="s">
        <v>2664</v>
      </c>
      <c r="AB2550" s="244">
        <v>1507953</v>
      </c>
      <c r="AC2550" s="243"/>
      <c r="AD2550" s="243"/>
    </row>
    <row r="2551" spans="26:30" x14ac:dyDescent="0.25">
      <c r="Z2551" s="243" t="s">
        <v>67</v>
      </c>
      <c r="AA2551" s="243" t="s">
        <v>2678</v>
      </c>
      <c r="AB2551" s="244">
        <v>1507961</v>
      </c>
      <c r="AC2551" s="243"/>
      <c r="AD2551" s="243"/>
    </row>
    <row r="2552" spans="26:30" x14ac:dyDescent="0.25">
      <c r="Z2552" s="243" t="s">
        <v>67</v>
      </c>
      <c r="AA2552" s="243" t="s">
        <v>2694</v>
      </c>
      <c r="AB2552" s="244">
        <v>1507979</v>
      </c>
      <c r="AC2552" s="243"/>
      <c r="AD2552" s="243"/>
    </row>
    <row r="2553" spans="26:30" x14ac:dyDescent="0.25">
      <c r="Z2553" s="243" t="s">
        <v>67</v>
      </c>
      <c r="AA2553" s="243" t="s">
        <v>2710</v>
      </c>
      <c r="AB2553" s="244">
        <v>1508001</v>
      </c>
      <c r="AC2553" s="243"/>
      <c r="AD2553" s="243"/>
    </row>
    <row r="2554" spans="26:30" x14ac:dyDescent="0.25">
      <c r="Z2554" s="243" t="s">
        <v>67</v>
      </c>
      <c r="AA2554" s="243" t="s">
        <v>2725</v>
      </c>
      <c r="AB2554" s="244">
        <v>1508035</v>
      </c>
      <c r="AC2554" s="243"/>
      <c r="AD2554" s="243"/>
    </row>
    <row r="2555" spans="26:30" x14ac:dyDescent="0.25">
      <c r="Z2555" s="243" t="s">
        <v>67</v>
      </c>
      <c r="AA2555" s="243" t="s">
        <v>2741</v>
      </c>
      <c r="AB2555" s="244">
        <v>1508050</v>
      </c>
      <c r="AC2555" s="243"/>
      <c r="AD2555" s="243"/>
    </row>
    <row r="2556" spans="26:30" x14ac:dyDescent="0.25">
      <c r="Z2556" s="243" t="s">
        <v>67</v>
      </c>
      <c r="AA2556" s="243" t="s">
        <v>2756</v>
      </c>
      <c r="AB2556" s="244">
        <v>1508084</v>
      </c>
      <c r="AC2556" s="243"/>
      <c r="AD2556" s="243"/>
    </row>
    <row r="2557" spans="26:30" x14ac:dyDescent="0.25">
      <c r="Z2557" s="243" t="s">
        <v>67</v>
      </c>
      <c r="AA2557" s="243" t="s">
        <v>2771</v>
      </c>
      <c r="AB2557" s="244">
        <v>1508100</v>
      </c>
      <c r="AC2557" s="243"/>
      <c r="AD2557" s="243"/>
    </row>
    <row r="2558" spans="26:30" x14ac:dyDescent="0.25">
      <c r="Z2558" s="243" t="s">
        <v>67</v>
      </c>
      <c r="AA2558" s="243" t="s">
        <v>2787</v>
      </c>
      <c r="AB2558" s="244">
        <v>1508126</v>
      </c>
      <c r="AC2558" s="243"/>
      <c r="AD2558" s="243"/>
    </row>
    <row r="2559" spans="26:30" x14ac:dyDescent="0.25">
      <c r="Z2559" s="243" t="s">
        <v>67</v>
      </c>
      <c r="AA2559" s="243" t="s">
        <v>2802</v>
      </c>
      <c r="AB2559" s="244">
        <v>1508159</v>
      </c>
      <c r="AC2559" s="243"/>
      <c r="AD2559" s="243"/>
    </row>
    <row r="2560" spans="26:30" x14ac:dyDescent="0.25">
      <c r="Z2560" s="243" t="s">
        <v>67</v>
      </c>
      <c r="AA2560" s="243" t="s">
        <v>2817</v>
      </c>
      <c r="AB2560" s="244">
        <v>1508209</v>
      </c>
      <c r="AC2560" s="243"/>
      <c r="AD2560" s="243"/>
    </row>
    <row r="2561" spans="26:30" x14ac:dyDescent="0.25">
      <c r="Z2561" s="243" t="s">
        <v>67</v>
      </c>
      <c r="AA2561" s="243" t="s">
        <v>2831</v>
      </c>
      <c r="AB2561" s="244">
        <v>1508308</v>
      </c>
      <c r="AC2561" s="243"/>
      <c r="AD2561" s="243"/>
    </row>
    <row r="2562" spans="26:30" x14ac:dyDescent="0.25">
      <c r="Z2562" s="243" t="s">
        <v>67</v>
      </c>
      <c r="AA2562" s="243" t="s">
        <v>2843</v>
      </c>
      <c r="AB2562" s="244">
        <v>1508357</v>
      </c>
      <c r="AC2562" s="243"/>
      <c r="AD2562" s="243"/>
    </row>
    <row r="2563" spans="26:30" x14ac:dyDescent="0.25">
      <c r="Z2563" s="243" t="s">
        <v>67</v>
      </c>
      <c r="AA2563" s="243" t="s">
        <v>2856</v>
      </c>
      <c r="AB2563" s="244">
        <v>1508407</v>
      </c>
      <c r="AC2563" s="243"/>
      <c r="AD2563" s="243"/>
    </row>
    <row r="2564" spans="26:30" x14ac:dyDescent="0.25">
      <c r="Z2564" s="243" t="s">
        <v>68</v>
      </c>
      <c r="AA2564" s="243" t="s">
        <v>92</v>
      </c>
      <c r="AB2564" s="244">
        <v>2500106</v>
      </c>
      <c r="AC2564" s="243"/>
      <c r="AD2564" s="243"/>
    </row>
    <row r="2565" spans="26:30" x14ac:dyDescent="0.25">
      <c r="Z2565" s="243" t="s">
        <v>68</v>
      </c>
      <c r="AA2565" s="243" t="s">
        <v>130</v>
      </c>
      <c r="AB2565" s="244">
        <v>2500205</v>
      </c>
      <c r="AC2565" s="243"/>
      <c r="AD2565" s="243"/>
    </row>
    <row r="2566" spans="26:30" x14ac:dyDescent="0.25">
      <c r="Z2566" s="243" t="s">
        <v>68</v>
      </c>
      <c r="AA2566" s="243" t="s">
        <v>156</v>
      </c>
      <c r="AB2566" s="244">
        <v>2500304</v>
      </c>
      <c r="AC2566" s="243"/>
      <c r="AD2566" s="243"/>
    </row>
    <row r="2567" spans="26:30" x14ac:dyDescent="0.25">
      <c r="Z2567" s="243" t="s">
        <v>68</v>
      </c>
      <c r="AA2567" s="243" t="s">
        <v>181</v>
      </c>
      <c r="AB2567" s="244">
        <v>2500403</v>
      </c>
      <c r="AC2567" s="243"/>
      <c r="AD2567" s="243"/>
    </row>
    <row r="2568" spans="26:30" x14ac:dyDescent="0.25">
      <c r="Z2568" s="243" t="s">
        <v>68</v>
      </c>
      <c r="AA2568" s="243" t="s">
        <v>207</v>
      </c>
      <c r="AB2568" s="244">
        <v>2500502</v>
      </c>
      <c r="AC2568" s="243"/>
      <c r="AD2568" s="243"/>
    </row>
    <row r="2569" spans="26:30" x14ac:dyDescent="0.25">
      <c r="Z2569" s="243" t="s">
        <v>68</v>
      </c>
      <c r="AA2569" s="243" t="s">
        <v>232</v>
      </c>
      <c r="AB2569" s="244">
        <v>2500536</v>
      </c>
      <c r="AC2569" s="243"/>
      <c r="AD2569" s="243"/>
    </row>
    <row r="2570" spans="26:30" x14ac:dyDescent="0.25">
      <c r="Z2570" s="243" t="s">
        <v>68</v>
      </c>
      <c r="AA2570" s="243" t="s">
        <v>257</v>
      </c>
      <c r="AB2570" s="244">
        <v>2500577</v>
      </c>
      <c r="AC2570" s="243"/>
      <c r="AD2570" s="243"/>
    </row>
    <row r="2571" spans="26:30" x14ac:dyDescent="0.25">
      <c r="Z2571" s="243" t="s">
        <v>68</v>
      </c>
      <c r="AA2571" s="243" t="s">
        <v>282</v>
      </c>
      <c r="AB2571" s="244">
        <v>2500601</v>
      </c>
      <c r="AC2571" s="243"/>
      <c r="AD2571" s="243"/>
    </row>
    <row r="2572" spans="26:30" x14ac:dyDescent="0.25">
      <c r="Z2572" s="243" t="s">
        <v>68</v>
      </c>
      <c r="AA2572" s="243" t="s">
        <v>308</v>
      </c>
      <c r="AB2572" s="244">
        <v>2500734</v>
      </c>
      <c r="AC2572" s="243"/>
      <c r="AD2572" s="243"/>
    </row>
    <row r="2573" spans="26:30" x14ac:dyDescent="0.25">
      <c r="Z2573" s="243" t="s">
        <v>68</v>
      </c>
      <c r="AA2573" s="243" t="s">
        <v>334</v>
      </c>
      <c r="AB2573" s="244">
        <v>2500775</v>
      </c>
      <c r="AC2573" s="243"/>
      <c r="AD2573" s="243"/>
    </row>
    <row r="2574" spans="26:30" x14ac:dyDescent="0.25">
      <c r="Z2574" s="243" t="s">
        <v>68</v>
      </c>
      <c r="AA2574" s="243" t="s">
        <v>359</v>
      </c>
      <c r="AB2574" s="244">
        <v>2500809</v>
      </c>
      <c r="AC2574" s="243"/>
      <c r="AD2574" s="243"/>
    </row>
    <row r="2575" spans="26:30" x14ac:dyDescent="0.25">
      <c r="Z2575" s="243" t="s">
        <v>68</v>
      </c>
      <c r="AA2575" s="243" t="s">
        <v>383</v>
      </c>
      <c r="AB2575" s="244">
        <v>2500908</v>
      </c>
      <c r="AC2575" s="243"/>
      <c r="AD2575" s="243"/>
    </row>
    <row r="2576" spans="26:30" x14ac:dyDescent="0.25">
      <c r="Z2576" s="243" t="s">
        <v>68</v>
      </c>
      <c r="AA2576" s="243" t="s">
        <v>408</v>
      </c>
      <c r="AB2576" s="244">
        <v>2501005</v>
      </c>
      <c r="AC2576" s="243"/>
      <c r="AD2576" s="243"/>
    </row>
    <row r="2577" spans="26:30" x14ac:dyDescent="0.25">
      <c r="Z2577" s="243" t="s">
        <v>68</v>
      </c>
      <c r="AA2577" s="243" t="s">
        <v>433</v>
      </c>
      <c r="AB2577" s="244">
        <v>2501104</v>
      </c>
      <c r="AC2577" s="243"/>
      <c r="AD2577" s="243"/>
    </row>
    <row r="2578" spans="26:30" x14ac:dyDescent="0.25">
      <c r="Z2578" s="243" t="s">
        <v>68</v>
      </c>
      <c r="AA2578" s="243" t="s">
        <v>458</v>
      </c>
      <c r="AB2578" s="244">
        <v>2501153</v>
      </c>
      <c r="AC2578" s="243"/>
      <c r="AD2578" s="243"/>
    </row>
    <row r="2579" spans="26:30" x14ac:dyDescent="0.25">
      <c r="Z2579" s="243" t="s">
        <v>68</v>
      </c>
      <c r="AA2579" s="243" t="s">
        <v>484</v>
      </c>
      <c r="AB2579" s="244">
        <v>2501203</v>
      </c>
      <c r="AC2579" s="243"/>
      <c r="AD2579" s="243"/>
    </row>
    <row r="2580" spans="26:30" x14ac:dyDescent="0.25">
      <c r="Z2580" s="243" t="s">
        <v>68</v>
      </c>
      <c r="AA2580" s="243" t="s">
        <v>508</v>
      </c>
      <c r="AB2580" s="244">
        <v>2501302</v>
      </c>
      <c r="AC2580" s="243"/>
      <c r="AD2580" s="243"/>
    </row>
    <row r="2581" spans="26:30" x14ac:dyDescent="0.25">
      <c r="Z2581" s="243" t="s">
        <v>68</v>
      </c>
      <c r="AA2581" s="243" t="s">
        <v>531</v>
      </c>
      <c r="AB2581" s="244">
        <v>2501351</v>
      </c>
      <c r="AC2581" s="243"/>
      <c r="AD2581" s="243"/>
    </row>
    <row r="2582" spans="26:30" x14ac:dyDescent="0.25">
      <c r="Z2582" s="243" t="s">
        <v>68</v>
      </c>
      <c r="AA2582" s="243" t="s">
        <v>554</v>
      </c>
      <c r="AB2582" s="244">
        <v>2501401</v>
      </c>
      <c r="AC2582" s="243"/>
      <c r="AD2582" s="243"/>
    </row>
    <row r="2583" spans="26:30" x14ac:dyDescent="0.25">
      <c r="Z2583" s="243" t="s">
        <v>68</v>
      </c>
      <c r="AA2583" s="243" t="s">
        <v>577</v>
      </c>
      <c r="AB2583" s="244">
        <v>2501500</v>
      </c>
      <c r="AC2583" s="243"/>
      <c r="AD2583" s="243"/>
    </row>
    <row r="2584" spans="26:30" x14ac:dyDescent="0.25">
      <c r="Z2584" s="243" t="s">
        <v>68</v>
      </c>
      <c r="AA2584" s="243" t="s">
        <v>463</v>
      </c>
      <c r="AB2584" s="244">
        <v>2501534</v>
      </c>
      <c r="AC2584" s="243"/>
      <c r="AD2584" s="243"/>
    </row>
    <row r="2585" spans="26:30" x14ac:dyDescent="0.25">
      <c r="Z2585" s="243" t="s">
        <v>68</v>
      </c>
      <c r="AA2585" s="243" t="s">
        <v>624</v>
      </c>
      <c r="AB2585" s="244">
        <v>2501609</v>
      </c>
      <c r="AC2585" s="243"/>
      <c r="AD2585" s="243"/>
    </row>
    <row r="2586" spans="26:30" x14ac:dyDescent="0.25">
      <c r="Z2586" s="243" t="s">
        <v>68</v>
      </c>
      <c r="AA2586" s="243" t="s">
        <v>644</v>
      </c>
      <c r="AB2586" s="244">
        <v>2501575</v>
      </c>
      <c r="AC2586" s="243"/>
      <c r="AD2586" s="243"/>
    </row>
    <row r="2587" spans="26:30" x14ac:dyDescent="0.25">
      <c r="Z2587" s="243" t="s">
        <v>68</v>
      </c>
      <c r="AA2587" s="243" t="s">
        <v>221</v>
      </c>
      <c r="AB2587" s="244">
        <v>2501708</v>
      </c>
      <c r="AC2587" s="243"/>
      <c r="AD2587" s="243"/>
    </row>
    <row r="2588" spans="26:30" x14ac:dyDescent="0.25">
      <c r="Z2588" s="243" t="s">
        <v>68</v>
      </c>
      <c r="AA2588" s="243" t="s">
        <v>687</v>
      </c>
      <c r="AB2588" s="244">
        <v>2501807</v>
      </c>
      <c r="AC2588" s="243"/>
      <c r="AD2588" s="243"/>
    </row>
    <row r="2589" spans="26:30" x14ac:dyDescent="0.25">
      <c r="Z2589" s="243" t="s">
        <v>68</v>
      </c>
      <c r="AA2589" s="243" t="s">
        <v>270</v>
      </c>
      <c r="AB2589" s="244">
        <v>2501906</v>
      </c>
      <c r="AC2589" s="243"/>
      <c r="AD2589" s="243"/>
    </row>
    <row r="2590" spans="26:30" x14ac:dyDescent="0.25">
      <c r="Z2590" s="243" t="s">
        <v>68</v>
      </c>
      <c r="AA2590" s="243" t="s">
        <v>729</v>
      </c>
      <c r="AB2590" s="244">
        <v>2502003</v>
      </c>
      <c r="AC2590" s="243"/>
      <c r="AD2590" s="243"/>
    </row>
    <row r="2591" spans="26:30" x14ac:dyDescent="0.25">
      <c r="Z2591" s="243" t="s">
        <v>68</v>
      </c>
      <c r="AA2591" s="243" t="s">
        <v>751</v>
      </c>
      <c r="AB2591" s="244">
        <v>2502052</v>
      </c>
      <c r="AC2591" s="243"/>
      <c r="AD2591" s="243"/>
    </row>
    <row r="2592" spans="26:30" x14ac:dyDescent="0.25">
      <c r="Z2592" s="243" t="s">
        <v>68</v>
      </c>
      <c r="AA2592" s="243" t="s">
        <v>772</v>
      </c>
      <c r="AB2592" s="244">
        <v>2502102</v>
      </c>
      <c r="AC2592" s="243"/>
      <c r="AD2592" s="243"/>
    </row>
    <row r="2593" spans="26:30" x14ac:dyDescent="0.25">
      <c r="Z2593" s="243" t="s">
        <v>68</v>
      </c>
      <c r="AA2593" s="243" t="s">
        <v>163</v>
      </c>
      <c r="AB2593" s="244">
        <v>2502151</v>
      </c>
      <c r="AC2593" s="243"/>
      <c r="AD2593" s="243"/>
    </row>
    <row r="2594" spans="26:30" x14ac:dyDescent="0.25">
      <c r="Z2594" s="243" t="s">
        <v>68</v>
      </c>
      <c r="AA2594" s="243" t="s">
        <v>559</v>
      </c>
      <c r="AB2594" s="244">
        <v>2502201</v>
      </c>
      <c r="AC2594" s="243"/>
      <c r="AD2594" s="243"/>
    </row>
    <row r="2595" spans="26:30" x14ac:dyDescent="0.25">
      <c r="Z2595" s="243" t="s">
        <v>68</v>
      </c>
      <c r="AA2595" s="243" t="s">
        <v>836</v>
      </c>
      <c r="AB2595" s="244">
        <v>2502300</v>
      </c>
      <c r="AC2595" s="243"/>
      <c r="AD2595" s="243"/>
    </row>
    <row r="2596" spans="26:30" x14ac:dyDescent="0.25">
      <c r="Z2596" s="243" t="s">
        <v>68</v>
      </c>
      <c r="AA2596" s="243" t="s">
        <v>859</v>
      </c>
      <c r="AB2596" s="244">
        <v>2502409</v>
      </c>
      <c r="AC2596" s="243"/>
      <c r="AD2596" s="243"/>
    </row>
    <row r="2597" spans="26:30" x14ac:dyDescent="0.25">
      <c r="Z2597" s="243" t="s">
        <v>68</v>
      </c>
      <c r="AA2597" s="243" t="s">
        <v>880</v>
      </c>
      <c r="AB2597" s="244">
        <v>2502508</v>
      </c>
      <c r="AC2597" s="243"/>
      <c r="AD2597" s="243"/>
    </row>
    <row r="2598" spans="26:30" x14ac:dyDescent="0.25">
      <c r="Z2598" s="243" t="s">
        <v>68</v>
      </c>
      <c r="AA2598" s="243" t="s">
        <v>903</v>
      </c>
      <c r="AB2598" s="244">
        <v>2502706</v>
      </c>
      <c r="AC2598" s="243"/>
      <c r="AD2598" s="243"/>
    </row>
    <row r="2599" spans="26:30" x14ac:dyDescent="0.25">
      <c r="Z2599" s="243" t="s">
        <v>68</v>
      </c>
      <c r="AA2599" s="243" t="s">
        <v>926</v>
      </c>
      <c r="AB2599" s="244">
        <v>2502805</v>
      </c>
      <c r="AC2599" s="243"/>
      <c r="AD2599" s="243"/>
    </row>
    <row r="2600" spans="26:30" x14ac:dyDescent="0.25">
      <c r="Z2600" s="243" t="s">
        <v>68</v>
      </c>
      <c r="AA2600" s="243" t="s">
        <v>949</v>
      </c>
      <c r="AB2600" s="244">
        <v>2502904</v>
      </c>
      <c r="AC2600" s="243"/>
      <c r="AD2600" s="243"/>
    </row>
    <row r="2601" spans="26:30" x14ac:dyDescent="0.25">
      <c r="Z2601" s="243" t="s">
        <v>68</v>
      </c>
      <c r="AA2601" s="243" t="s">
        <v>971</v>
      </c>
      <c r="AB2601" s="244">
        <v>2503001</v>
      </c>
      <c r="AC2601" s="243"/>
      <c r="AD2601" s="243"/>
    </row>
    <row r="2602" spans="26:30" x14ac:dyDescent="0.25">
      <c r="Z2602" s="243" t="s">
        <v>68</v>
      </c>
      <c r="AA2602" s="243" t="s">
        <v>993</v>
      </c>
      <c r="AB2602" s="244">
        <v>2503100</v>
      </c>
      <c r="AC2602" s="243"/>
      <c r="AD2602" s="243"/>
    </row>
    <row r="2603" spans="26:30" x14ac:dyDescent="0.25">
      <c r="Z2603" s="243" t="s">
        <v>68</v>
      </c>
      <c r="AA2603" s="243" t="s">
        <v>1016</v>
      </c>
      <c r="AB2603" s="244">
        <v>2503209</v>
      </c>
      <c r="AC2603" s="243"/>
      <c r="AD2603" s="243"/>
    </row>
    <row r="2604" spans="26:30" x14ac:dyDescent="0.25">
      <c r="Z2604" s="243" t="s">
        <v>68</v>
      </c>
      <c r="AA2604" s="243" t="s">
        <v>1038</v>
      </c>
      <c r="AB2604" s="244">
        <v>2503308</v>
      </c>
      <c r="AC2604" s="243"/>
      <c r="AD2604" s="243"/>
    </row>
    <row r="2605" spans="26:30" x14ac:dyDescent="0.25">
      <c r="Z2605" s="243" t="s">
        <v>68</v>
      </c>
      <c r="AA2605" s="243" t="s">
        <v>1060</v>
      </c>
      <c r="AB2605" s="244">
        <v>2503407</v>
      </c>
      <c r="AC2605" s="243"/>
      <c r="AD2605" s="243"/>
    </row>
    <row r="2606" spans="26:30" x14ac:dyDescent="0.25">
      <c r="Z2606" s="243" t="s">
        <v>68</v>
      </c>
      <c r="AA2606" s="243" t="s">
        <v>1082</v>
      </c>
      <c r="AB2606" s="244">
        <v>2503506</v>
      </c>
      <c r="AC2606" s="243"/>
      <c r="AD2606" s="243"/>
    </row>
    <row r="2607" spans="26:30" x14ac:dyDescent="0.25">
      <c r="Z2607" s="243" t="s">
        <v>68</v>
      </c>
      <c r="AA2607" s="243" t="s">
        <v>1104</v>
      </c>
      <c r="AB2607" s="244">
        <v>2503555</v>
      </c>
      <c r="AC2607" s="243"/>
      <c r="AD2607" s="243"/>
    </row>
    <row r="2608" spans="26:30" x14ac:dyDescent="0.25">
      <c r="Z2608" s="243" t="s">
        <v>68</v>
      </c>
      <c r="AA2608" s="243" t="s">
        <v>1127</v>
      </c>
      <c r="AB2608" s="244">
        <v>2503605</v>
      </c>
      <c r="AC2608" s="243"/>
      <c r="AD2608" s="243"/>
    </row>
    <row r="2609" spans="26:30" x14ac:dyDescent="0.25">
      <c r="Z2609" s="243" t="s">
        <v>68</v>
      </c>
      <c r="AA2609" s="243" t="s">
        <v>1150</v>
      </c>
      <c r="AB2609" s="244">
        <v>2503704</v>
      </c>
      <c r="AC2609" s="243"/>
      <c r="AD2609" s="243"/>
    </row>
    <row r="2610" spans="26:30" x14ac:dyDescent="0.25">
      <c r="Z2610" s="243" t="s">
        <v>68</v>
      </c>
      <c r="AA2610" s="243" t="s">
        <v>1173</v>
      </c>
      <c r="AB2610" s="244">
        <v>2503753</v>
      </c>
      <c r="AC2610" s="243"/>
      <c r="AD2610" s="243"/>
    </row>
    <row r="2611" spans="26:30" x14ac:dyDescent="0.25">
      <c r="Z2611" s="243" t="s">
        <v>68</v>
      </c>
      <c r="AA2611" s="243" t="s">
        <v>1196</v>
      </c>
      <c r="AB2611" s="244">
        <v>2503803</v>
      </c>
      <c r="AC2611" s="243"/>
      <c r="AD2611" s="243"/>
    </row>
    <row r="2612" spans="26:30" x14ac:dyDescent="0.25">
      <c r="Z2612" s="243" t="s">
        <v>68</v>
      </c>
      <c r="AA2612" s="243" t="s">
        <v>1218</v>
      </c>
      <c r="AB2612" s="244">
        <v>2503902</v>
      </c>
      <c r="AC2612" s="243"/>
      <c r="AD2612" s="243"/>
    </row>
    <row r="2613" spans="26:30" x14ac:dyDescent="0.25">
      <c r="Z2613" s="243" t="s">
        <v>68</v>
      </c>
      <c r="AA2613" s="243" t="s">
        <v>1239</v>
      </c>
      <c r="AB2613" s="244">
        <v>2504009</v>
      </c>
      <c r="AC2613" s="243"/>
      <c r="AD2613" s="243"/>
    </row>
    <row r="2614" spans="26:30" x14ac:dyDescent="0.25">
      <c r="Z2614" s="243" t="s">
        <v>68</v>
      </c>
      <c r="AA2614" s="243" t="s">
        <v>1262</v>
      </c>
      <c r="AB2614" s="244">
        <v>2504033</v>
      </c>
      <c r="AC2614" s="243"/>
      <c r="AD2614" s="243"/>
    </row>
    <row r="2615" spans="26:30" x14ac:dyDescent="0.25">
      <c r="Z2615" s="243" t="s">
        <v>68</v>
      </c>
      <c r="AA2615" s="243" t="s">
        <v>711</v>
      </c>
      <c r="AB2615" s="244">
        <v>2504074</v>
      </c>
      <c r="AC2615" s="243"/>
      <c r="AD2615" s="243"/>
    </row>
    <row r="2616" spans="26:30" x14ac:dyDescent="0.25">
      <c r="Z2616" s="243" t="s">
        <v>68</v>
      </c>
      <c r="AA2616" s="243" t="s">
        <v>1306</v>
      </c>
      <c r="AB2616" s="244">
        <v>2504108</v>
      </c>
      <c r="AC2616" s="243"/>
      <c r="AD2616" s="243"/>
    </row>
    <row r="2617" spans="26:30" x14ac:dyDescent="0.25">
      <c r="Z2617" s="243" t="s">
        <v>68</v>
      </c>
      <c r="AA2617" s="243" t="s">
        <v>1328</v>
      </c>
      <c r="AB2617" s="244">
        <v>2504157</v>
      </c>
      <c r="AC2617" s="243"/>
      <c r="AD2617" s="243"/>
    </row>
    <row r="2618" spans="26:30" x14ac:dyDescent="0.25">
      <c r="Z2618" s="243" t="s">
        <v>68</v>
      </c>
      <c r="AA2618" s="243" t="s">
        <v>1350</v>
      </c>
      <c r="AB2618" s="244">
        <v>2504207</v>
      </c>
      <c r="AC2618" s="243"/>
      <c r="AD2618" s="243"/>
    </row>
    <row r="2619" spans="26:30" x14ac:dyDescent="0.25">
      <c r="Z2619" s="243" t="s">
        <v>68</v>
      </c>
      <c r="AA2619" s="243" t="s">
        <v>1371</v>
      </c>
      <c r="AB2619" s="244">
        <v>2504306</v>
      </c>
      <c r="AC2619" s="243"/>
      <c r="AD2619" s="243"/>
    </row>
    <row r="2620" spans="26:30" x14ac:dyDescent="0.25">
      <c r="Z2620" s="243" t="s">
        <v>68</v>
      </c>
      <c r="AA2620" s="243" t="s">
        <v>1393</v>
      </c>
      <c r="AB2620" s="244">
        <v>2504355</v>
      </c>
      <c r="AC2620" s="243"/>
      <c r="AD2620" s="243"/>
    </row>
    <row r="2621" spans="26:30" x14ac:dyDescent="0.25">
      <c r="Z2621" s="243" t="s">
        <v>68</v>
      </c>
      <c r="AA2621" s="243" t="s">
        <v>1415</v>
      </c>
      <c r="AB2621" s="244">
        <v>2504405</v>
      </c>
      <c r="AC2621" s="243"/>
      <c r="AD2621" s="243"/>
    </row>
    <row r="2622" spans="26:30" x14ac:dyDescent="0.25">
      <c r="Z2622" s="243" t="s">
        <v>68</v>
      </c>
      <c r="AA2622" s="243" t="s">
        <v>1264</v>
      </c>
      <c r="AB2622" s="244">
        <v>2504504</v>
      </c>
      <c r="AC2622" s="243"/>
      <c r="AD2622" s="243"/>
    </row>
    <row r="2623" spans="26:30" x14ac:dyDescent="0.25">
      <c r="Z2623" s="243" t="s">
        <v>68</v>
      </c>
      <c r="AA2623" s="243" t="s">
        <v>1458</v>
      </c>
      <c r="AB2623" s="244">
        <v>2504603</v>
      </c>
      <c r="AC2623" s="243"/>
      <c r="AD2623" s="243"/>
    </row>
    <row r="2624" spans="26:30" x14ac:dyDescent="0.25">
      <c r="Z2624" s="243" t="s">
        <v>68</v>
      </c>
      <c r="AA2624" s="243" t="s">
        <v>1478</v>
      </c>
      <c r="AB2624" s="244">
        <v>2504702</v>
      </c>
      <c r="AC2624" s="243"/>
      <c r="AD2624" s="243"/>
    </row>
    <row r="2625" spans="26:30" x14ac:dyDescent="0.25">
      <c r="Z2625" s="243" t="s">
        <v>68</v>
      </c>
      <c r="AA2625" s="243" t="s">
        <v>1500</v>
      </c>
      <c r="AB2625" s="244">
        <v>2504801</v>
      </c>
      <c r="AC2625" s="243"/>
      <c r="AD2625" s="243"/>
    </row>
    <row r="2626" spans="26:30" x14ac:dyDescent="0.25">
      <c r="Z2626" s="243" t="s">
        <v>68</v>
      </c>
      <c r="AA2626" s="243" t="s">
        <v>1520</v>
      </c>
      <c r="AB2626" s="244">
        <v>2504850</v>
      </c>
      <c r="AC2626" s="243"/>
      <c r="AD2626" s="243"/>
    </row>
    <row r="2627" spans="26:30" x14ac:dyDescent="0.25">
      <c r="Z2627" s="243" t="s">
        <v>68</v>
      </c>
      <c r="AA2627" s="243" t="s">
        <v>1541</v>
      </c>
      <c r="AB2627" s="244">
        <v>2504900</v>
      </c>
      <c r="AC2627" s="243"/>
      <c r="AD2627" s="243"/>
    </row>
    <row r="2628" spans="26:30" x14ac:dyDescent="0.25">
      <c r="Z2628" s="243" t="s">
        <v>68</v>
      </c>
      <c r="AA2628" s="243" t="s">
        <v>1562</v>
      </c>
      <c r="AB2628" s="244">
        <v>2505006</v>
      </c>
      <c r="AC2628" s="243"/>
      <c r="AD2628" s="243"/>
    </row>
    <row r="2629" spans="26:30" x14ac:dyDescent="0.25">
      <c r="Z2629" s="243" t="s">
        <v>68</v>
      </c>
      <c r="AA2629" s="243" t="s">
        <v>1581</v>
      </c>
      <c r="AB2629" s="244">
        <v>2505105</v>
      </c>
      <c r="AC2629" s="243"/>
      <c r="AD2629" s="243"/>
    </row>
    <row r="2630" spans="26:30" x14ac:dyDescent="0.25">
      <c r="Z2630" s="243" t="s">
        <v>68</v>
      </c>
      <c r="AA2630" s="243" t="s">
        <v>1601</v>
      </c>
      <c r="AB2630" s="244">
        <v>2505238</v>
      </c>
      <c r="AC2630" s="243"/>
      <c r="AD2630" s="243"/>
    </row>
    <row r="2631" spans="26:30" x14ac:dyDescent="0.25">
      <c r="Z2631" s="243" t="s">
        <v>68</v>
      </c>
      <c r="AA2631" s="243" t="s">
        <v>1621</v>
      </c>
      <c r="AB2631" s="244">
        <v>2505204</v>
      </c>
      <c r="AC2631" s="243"/>
      <c r="AD2631" s="243"/>
    </row>
    <row r="2632" spans="26:30" x14ac:dyDescent="0.25">
      <c r="Z2632" s="243" t="s">
        <v>68</v>
      </c>
      <c r="AA2632" s="243" t="s">
        <v>1642</v>
      </c>
      <c r="AB2632" s="244">
        <v>2505279</v>
      </c>
      <c r="AC2632" s="243"/>
      <c r="AD2632" s="243"/>
    </row>
    <row r="2633" spans="26:30" x14ac:dyDescent="0.25">
      <c r="Z2633" s="243" t="s">
        <v>68</v>
      </c>
      <c r="AA2633" s="243" t="s">
        <v>1663</v>
      </c>
      <c r="AB2633" s="244">
        <v>2505303</v>
      </c>
      <c r="AC2633" s="243"/>
      <c r="AD2633" s="243"/>
    </row>
    <row r="2634" spans="26:30" x14ac:dyDescent="0.25">
      <c r="Z2634" s="243" t="s">
        <v>68</v>
      </c>
      <c r="AA2634" s="243" t="s">
        <v>1683</v>
      </c>
      <c r="AB2634" s="244">
        <v>2505352</v>
      </c>
      <c r="AC2634" s="243"/>
      <c r="AD2634" s="243"/>
    </row>
    <row r="2635" spans="26:30" x14ac:dyDescent="0.25">
      <c r="Z2635" s="243" t="s">
        <v>68</v>
      </c>
      <c r="AA2635" s="243" t="s">
        <v>1704</v>
      </c>
      <c r="AB2635" s="244">
        <v>2505402</v>
      </c>
      <c r="AC2635" s="243"/>
      <c r="AD2635" s="243"/>
    </row>
    <row r="2636" spans="26:30" x14ac:dyDescent="0.25">
      <c r="Z2636" s="243" t="s">
        <v>68</v>
      </c>
      <c r="AA2636" s="243" t="s">
        <v>1724</v>
      </c>
      <c r="AB2636" s="244">
        <v>2505600</v>
      </c>
      <c r="AC2636" s="243"/>
      <c r="AD2636" s="243"/>
    </row>
    <row r="2637" spans="26:30" x14ac:dyDescent="0.25">
      <c r="Z2637" s="243" t="s">
        <v>68</v>
      </c>
      <c r="AA2637" s="243" t="s">
        <v>1745</v>
      </c>
      <c r="AB2637" s="244">
        <v>2505709</v>
      </c>
      <c r="AC2637" s="243"/>
      <c r="AD2637" s="243"/>
    </row>
    <row r="2638" spans="26:30" x14ac:dyDescent="0.25">
      <c r="Z2638" s="243" t="s">
        <v>68</v>
      </c>
      <c r="AA2638" s="243" t="s">
        <v>1765</v>
      </c>
      <c r="AB2638" s="244">
        <v>2505808</v>
      </c>
      <c r="AC2638" s="243"/>
      <c r="AD2638" s="243"/>
    </row>
    <row r="2639" spans="26:30" x14ac:dyDescent="0.25">
      <c r="Z2639" s="243" t="s">
        <v>68</v>
      </c>
      <c r="AA2639" s="243" t="s">
        <v>1785</v>
      </c>
      <c r="AB2639" s="244">
        <v>2505907</v>
      </c>
      <c r="AC2639" s="243"/>
      <c r="AD2639" s="243"/>
    </row>
    <row r="2640" spans="26:30" x14ac:dyDescent="0.25">
      <c r="Z2640" s="243" t="s">
        <v>68</v>
      </c>
      <c r="AA2640" s="243" t="s">
        <v>1805</v>
      </c>
      <c r="AB2640" s="244">
        <v>2506004</v>
      </c>
      <c r="AC2640" s="243"/>
      <c r="AD2640" s="243"/>
    </row>
    <row r="2641" spans="26:30" x14ac:dyDescent="0.25">
      <c r="Z2641" s="243" t="s">
        <v>68</v>
      </c>
      <c r="AA2641" s="243" t="s">
        <v>1823</v>
      </c>
      <c r="AB2641" s="244">
        <v>2506103</v>
      </c>
      <c r="AC2641" s="243"/>
      <c r="AD2641" s="243"/>
    </row>
    <row r="2642" spans="26:30" x14ac:dyDescent="0.25">
      <c r="Z2642" s="243" t="s">
        <v>68</v>
      </c>
      <c r="AA2642" s="243" t="s">
        <v>1842</v>
      </c>
      <c r="AB2642" s="244">
        <v>2506202</v>
      </c>
      <c r="AC2642" s="243"/>
      <c r="AD2642" s="243"/>
    </row>
    <row r="2643" spans="26:30" x14ac:dyDescent="0.25">
      <c r="Z2643" s="243" t="s">
        <v>68</v>
      </c>
      <c r="AA2643" s="243" t="s">
        <v>1859</v>
      </c>
      <c r="AB2643" s="244">
        <v>2506251</v>
      </c>
      <c r="AC2643" s="243"/>
      <c r="AD2643" s="243"/>
    </row>
    <row r="2644" spans="26:30" x14ac:dyDescent="0.25">
      <c r="Z2644" s="243" t="s">
        <v>68</v>
      </c>
      <c r="AA2644" s="243" t="s">
        <v>1877</v>
      </c>
      <c r="AB2644" s="244">
        <v>2506301</v>
      </c>
      <c r="AC2644" s="243"/>
      <c r="AD2644" s="243"/>
    </row>
    <row r="2645" spans="26:30" x14ac:dyDescent="0.25">
      <c r="Z2645" s="243" t="s">
        <v>68</v>
      </c>
      <c r="AA2645" s="243" t="s">
        <v>1893</v>
      </c>
      <c r="AB2645" s="244">
        <v>2506400</v>
      </c>
      <c r="AC2645" s="243"/>
      <c r="AD2645" s="243"/>
    </row>
    <row r="2646" spans="26:30" x14ac:dyDescent="0.25">
      <c r="Z2646" s="243" t="s">
        <v>68</v>
      </c>
      <c r="AA2646" s="243" t="s">
        <v>1910</v>
      </c>
      <c r="AB2646" s="244">
        <v>2506509</v>
      </c>
      <c r="AC2646" s="243"/>
      <c r="AD2646" s="243"/>
    </row>
    <row r="2647" spans="26:30" x14ac:dyDescent="0.25">
      <c r="Z2647" s="243" t="s">
        <v>68</v>
      </c>
      <c r="AA2647" s="243" t="s">
        <v>1928</v>
      </c>
      <c r="AB2647" s="244">
        <v>2506608</v>
      </c>
      <c r="AC2647" s="243"/>
      <c r="AD2647" s="243"/>
    </row>
    <row r="2648" spans="26:30" x14ac:dyDescent="0.25">
      <c r="Z2648" s="243" t="s">
        <v>68</v>
      </c>
      <c r="AA2648" s="243" t="s">
        <v>1944</v>
      </c>
      <c r="AB2648" s="244">
        <v>2502607</v>
      </c>
      <c r="AC2648" s="243"/>
      <c r="AD2648" s="243"/>
    </row>
    <row r="2649" spans="26:30" x14ac:dyDescent="0.25">
      <c r="Z2649" s="243" t="s">
        <v>68</v>
      </c>
      <c r="AA2649" s="243" t="s">
        <v>1960</v>
      </c>
      <c r="AB2649" s="244">
        <v>2506707</v>
      </c>
      <c r="AC2649" s="243"/>
      <c r="AD2649" s="243"/>
    </row>
    <row r="2650" spans="26:30" x14ac:dyDescent="0.25">
      <c r="Z2650" s="243" t="s">
        <v>68</v>
      </c>
      <c r="AA2650" s="243" t="s">
        <v>1978</v>
      </c>
      <c r="AB2650" s="244">
        <v>2506806</v>
      </c>
      <c r="AC2650" s="243"/>
      <c r="AD2650" s="243"/>
    </row>
    <row r="2651" spans="26:30" x14ac:dyDescent="0.25">
      <c r="Z2651" s="243" t="s">
        <v>68</v>
      </c>
      <c r="AA2651" s="243" t="s">
        <v>738</v>
      </c>
      <c r="AB2651" s="244">
        <v>2506905</v>
      </c>
      <c r="AC2651" s="243"/>
      <c r="AD2651" s="243"/>
    </row>
    <row r="2652" spans="26:30" x14ac:dyDescent="0.25">
      <c r="Z2652" s="243" t="s">
        <v>68</v>
      </c>
      <c r="AA2652" s="243" t="s">
        <v>2013</v>
      </c>
      <c r="AB2652" s="244">
        <v>2507002</v>
      </c>
      <c r="AC2652" s="243"/>
      <c r="AD2652" s="243"/>
    </row>
    <row r="2653" spans="26:30" x14ac:dyDescent="0.25">
      <c r="Z2653" s="243" t="s">
        <v>68</v>
      </c>
      <c r="AA2653" s="243" t="s">
        <v>2031</v>
      </c>
      <c r="AB2653" s="244">
        <v>2507101</v>
      </c>
      <c r="AC2653" s="243"/>
      <c r="AD2653" s="243"/>
    </row>
    <row r="2654" spans="26:30" x14ac:dyDescent="0.25">
      <c r="Z2654" s="243" t="s">
        <v>68</v>
      </c>
      <c r="AA2654" s="243" t="s">
        <v>2049</v>
      </c>
      <c r="AB2654" s="244">
        <v>2507200</v>
      </c>
      <c r="AC2654" s="243"/>
      <c r="AD2654" s="243"/>
    </row>
    <row r="2655" spans="26:30" x14ac:dyDescent="0.25">
      <c r="Z2655" s="243" t="s">
        <v>68</v>
      </c>
      <c r="AA2655" s="243" t="s">
        <v>2067</v>
      </c>
      <c r="AB2655" s="244">
        <v>2507309</v>
      </c>
      <c r="AC2655" s="243"/>
      <c r="AD2655" s="243"/>
    </row>
    <row r="2656" spans="26:30" x14ac:dyDescent="0.25">
      <c r="Z2656" s="243" t="s">
        <v>68</v>
      </c>
      <c r="AA2656" s="243" t="s">
        <v>2084</v>
      </c>
      <c r="AB2656" s="244">
        <v>2507408</v>
      </c>
      <c r="AC2656" s="243"/>
      <c r="AD2656" s="243"/>
    </row>
    <row r="2657" spans="26:30" x14ac:dyDescent="0.25">
      <c r="Z2657" s="243" t="s">
        <v>68</v>
      </c>
      <c r="AA2657" s="243" t="s">
        <v>2099</v>
      </c>
      <c r="AB2657" s="244">
        <v>2507507</v>
      </c>
      <c r="AC2657" s="243"/>
      <c r="AD2657" s="243"/>
    </row>
    <row r="2658" spans="26:30" x14ac:dyDescent="0.25">
      <c r="Z2658" s="243" t="s">
        <v>68</v>
      </c>
      <c r="AA2658" s="243" t="s">
        <v>2116</v>
      </c>
      <c r="AB2658" s="244">
        <v>2513653</v>
      </c>
      <c r="AC2658" s="243"/>
      <c r="AD2658" s="243"/>
    </row>
    <row r="2659" spans="26:30" x14ac:dyDescent="0.25">
      <c r="Z2659" s="243" t="s">
        <v>68</v>
      </c>
      <c r="AA2659" s="243" t="s">
        <v>2131</v>
      </c>
      <c r="AB2659" s="244">
        <v>2507606</v>
      </c>
      <c r="AC2659" s="243"/>
      <c r="AD2659" s="243"/>
    </row>
    <row r="2660" spans="26:30" x14ac:dyDescent="0.25">
      <c r="Z2660" s="243" t="s">
        <v>68</v>
      </c>
      <c r="AA2660" s="243" t="s">
        <v>2148</v>
      </c>
      <c r="AB2660" s="244">
        <v>2507705</v>
      </c>
      <c r="AC2660" s="243"/>
      <c r="AD2660" s="243"/>
    </row>
    <row r="2661" spans="26:30" x14ac:dyDescent="0.25">
      <c r="Z2661" s="243" t="s">
        <v>68</v>
      </c>
      <c r="AA2661" s="243" t="s">
        <v>2164</v>
      </c>
      <c r="AB2661" s="244">
        <v>2507804</v>
      </c>
      <c r="AC2661" s="243"/>
      <c r="AD2661" s="243"/>
    </row>
    <row r="2662" spans="26:30" x14ac:dyDescent="0.25">
      <c r="Z2662" s="243" t="s">
        <v>68</v>
      </c>
      <c r="AA2662" s="243" t="s">
        <v>2181</v>
      </c>
      <c r="AB2662" s="244">
        <v>2507903</v>
      </c>
      <c r="AC2662" s="243"/>
      <c r="AD2662" s="243"/>
    </row>
    <row r="2663" spans="26:30" x14ac:dyDescent="0.25">
      <c r="Z2663" s="243" t="s">
        <v>68</v>
      </c>
      <c r="AA2663" s="243" t="s">
        <v>2198</v>
      </c>
      <c r="AB2663" s="244">
        <v>2508000</v>
      </c>
      <c r="AC2663" s="243"/>
      <c r="AD2663" s="243"/>
    </row>
    <row r="2664" spans="26:30" x14ac:dyDescent="0.25">
      <c r="Z2664" s="243" t="s">
        <v>68</v>
      </c>
      <c r="AA2664" s="243" t="s">
        <v>2213</v>
      </c>
      <c r="AB2664" s="244">
        <v>2508109</v>
      </c>
      <c r="AC2664" s="243"/>
      <c r="AD2664" s="243"/>
    </row>
    <row r="2665" spans="26:30" x14ac:dyDescent="0.25">
      <c r="Z2665" s="243" t="s">
        <v>68</v>
      </c>
      <c r="AA2665" s="243" t="s">
        <v>2229</v>
      </c>
      <c r="AB2665" s="244">
        <v>2508208</v>
      </c>
      <c r="AC2665" s="243"/>
      <c r="AD2665" s="243"/>
    </row>
    <row r="2666" spans="26:30" x14ac:dyDescent="0.25">
      <c r="Z2666" s="243" t="s">
        <v>68</v>
      </c>
      <c r="AA2666" s="243" t="s">
        <v>2245</v>
      </c>
      <c r="AB2666" s="244">
        <v>2508307</v>
      </c>
      <c r="AC2666" s="243"/>
      <c r="AD2666" s="243"/>
    </row>
    <row r="2667" spans="26:30" x14ac:dyDescent="0.25">
      <c r="Z2667" s="243" t="s">
        <v>68</v>
      </c>
      <c r="AA2667" s="243" t="s">
        <v>2259</v>
      </c>
      <c r="AB2667" s="244">
        <v>2508406</v>
      </c>
      <c r="AC2667" s="243"/>
      <c r="AD2667" s="243"/>
    </row>
    <row r="2668" spans="26:30" x14ac:dyDescent="0.25">
      <c r="Z2668" s="243" t="s">
        <v>68</v>
      </c>
      <c r="AA2668" s="243" t="s">
        <v>2274</v>
      </c>
      <c r="AB2668" s="244">
        <v>2508505</v>
      </c>
      <c r="AC2668" s="243"/>
      <c r="AD2668" s="243"/>
    </row>
    <row r="2669" spans="26:30" x14ac:dyDescent="0.25">
      <c r="Z2669" s="243" t="s">
        <v>68</v>
      </c>
      <c r="AA2669" s="243" t="s">
        <v>2290</v>
      </c>
      <c r="AB2669" s="244">
        <v>2508554</v>
      </c>
      <c r="AC2669" s="243"/>
      <c r="AD2669" s="243"/>
    </row>
    <row r="2670" spans="26:30" x14ac:dyDescent="0.25">
      <c r="Z2670" s="243" t="s">
        <v>68</v>
      </c>
      <c r="AA2670" s="243" t="s">
        <v>2306</v>
      </c>
      <c r="AB2670" s="244">
        <v>2508604</v>
      </c>
      <c r="AC2670" s="243"/>
      <c r="AD2670" s="243"/>
    </row>
    <row r="2671" spans="26:30" x14ac:dyDescent="0.25">
      <c r="Z2671" s="243" t="s">
        <v>68</v>
      </c>
      <c r="AA2671" s="243" t="s">
        <v>2319</v>
      </c>
      <c r="AB2671" s="244">
        <v>2508703</v>
      </c>
      <c r="AC2671" s="243"/>
      <c r="AD2671" s="243"/>
    </row>
    <row r="2672" spans="26:30" x14ac:dyDescent="0.25">
      <c r="Z2672" s="243" t="s">
        <v>68</v>
      </c>
      <c r="AA2672" s="243" t="s">
        <v>2335</v>
      </c>
      <c r="AB2672" s="244">
        <v>2508802</v>
      </c>
      <c r="AC2672" s="243"/>
      <c r="AD2672" s="243"/>
    </row>
    <row r="2673" spans="26:30" x14ac:dyDescent="0.25">
      <c r="Z2673" s="243" t="s">
        <v>68</v>
      </c>
      <c r="AA2673" s="243" t="s">
        <v>2351</v>
      </c>
      <c r="AB2673" s="244">
        <v>2508901</v>
      </c>
      <c r="AC2673" s="243"/>
      <c r="AD2673" s="243"/>
    </row>
    <row r="2674" spans="26:30" x14ac:dyDescent="0.25">
      <c r="Z2674" s="243" t="s">
        <v>68</v>
      </c>
      <c r="AA2674" s="243" t="s">
        <v>2367</v>
      </c>
      <c r="AB2674" s="244">
        <v>2509008</v>
      </c>
      <c r="AC2674" s="243"/>
      <c r="AD2674" s="243"/>
    </row>
    <row r="2675" spans="26:30" x14ac:dyDescent="0.25">
      <c r="Z2675" s="243" t="s">
        <v>68</v>
      </c>
      <c r="AA2675" s="243" t="s">
        <v>2381</v>
      </c>
      <c r="AB2675" s="244">
        <v>2509057</v>
      </c>
      <c r="AC2675" s="243"/>
      <c r="AD2675" s="243"/>
    </row>
    <row r="2676" spans="26:30" x14ac:dyDescent="0.25">
      <c r="Z2676" s="243" t="s">
        <v>68</v>
      </c>
      <c r="AA2676" s="243" t="s">
        <v>2396</v>
      </c>
      <c r="AB2676" s="244">
        <v>2509107</v>
      </c>
      <c r="AC2676" s="243"/>
      <c r="AD2676" s="243"/>
    </row>
    <row r="2677" spans="26:30" x14ac:dyDescent="0.25">
      <c r="Z2677" s="243" t="s">
        <v>68</v>
      </c>
      <c r="AA2677" s="243" t="s">
        <v>2412</v>
      </c>
      <c r="AB2677" s="244">
        <v>2509156</v>
      </c>
      <c r="AC2677" s="243"/>
      <c r="AD2677" s="243"/>
    </row>
    <row r="2678" spans="26:30" x14ac:dyDescent="0.25">
      <c r="Z2678" s="243" t="s">
        <v>68</v>
      </c>
      <c r="AA2678" s="243" t="s">
        <v>2428</v>
      </c>
      <c r="AB2678" s="244">
        <v>2509206</v>
      </c>
      <c r="AC2678" s="243"/>
      <c r="AD2678" s="243"/>
    </row>
    <row r="2679" spans="26:30" x14ac:dyDescent="0.25">
      <c r="Z2679" s="243" t="s">
        <v>68</v>
      </c>
      <c r="AA2679" s="243" t="s">
        <v>2444</v>
      </c>
      <c r="AB2679" s="244">
        <v>2509305</v>
      </c>
      <c r="AC2679" s="243"/>
      <c r="AD2679" s="243"/>
    </row>
    <row r="2680" spans="26:30" x14ac:dyDescent="0.25">
      <c r="Z2680" s="243" t="s">
        <v>68</v>
      </c>
      <c r="AA2680" s="243" t="s">
        <v>2460</v>
      </c>
      <c r="AB2680" s="244">
        <v>2509339</v>
      </c>
      <c r="AC2680" s="243"/>
      <c r="AD2680" s="243"/>
    </row>
    <row r="2681" spans="26:30" x14ac:dyDescent="0.25">
      <c r="Z2681" s="243" t="s">
        <v>68</v>
      </c>
      <c r="AA2681" s="243" t="s">
        <v>2473</v>
      </c>
      <c r="AB2681" s="244">
        <v>2509370</v>
      </c>
      <c r="AC2681" s="243"/>
      <c r="AD2681" s="243"/>
    </row>
    <row r="2682" spans="26:30" x14ac:dyDescent="0.25">
      <c r="Z2682" s="243" t="s">
        <v>68</v>
      </c>
      <c r="AA2682" s="243" t="s">
        <v>2489</v>
      </c>
      <c r="AB2682" s="244">
        <v>2509396</v>
      </c>
      <c r="AC2682" s="243"/>
      <c r="AD2682" s="243"/>
    </row>
    <row r="2683" spans="26:30" x14ac:dyDescent="0.25">
      <c r="Z2683" s="243" t="s">
        <v>68</v>
      </c>
      <c r="AA2683" s="243" t="s">
        <v>2504</v>
      </c>
      <c r="AB2683" s="244">
        <v>2509404</v>
      </c>
      <c r="AC2683" s="243"/>
      <c r="AD2683" s="243"/>
    </row>
    <row r="2684" spans="26:30" x14ac:dyDescent="0.25">
      <c r="Z2684" s="243" t="s">
        <v>68</v>
      </c>
      <c r="AA2684" s="243" t="s">
        <v>2519</v>
      </c>
      <c r="AB2684" s="244">
        <v>2509503</v>
      </c>
      <c r="AC2684" s="243"/>
      <c r="AD2684" s="243"/>
    </row>
    <row r="2685" spans="26:30" x14ac:dyDescent="0.25">
      <c r="Z2685" s="243" t="s">
        <v>68</v>
      </c>
      <c r="AA2685" s="243" t="s">
        <v>2534</v>
      </c>
      <c r="AB2685" s="244">
        <v>2509602</v>
      </c>
      <c r="AC2685" s="243"/>
      <c r="AD2685" s="243"/>
    </row>
    <row r="2686" spans="26:30" x14ac:dyDescent="0.25">
      <c r="Z2686" s="243" t="s">
        <v>68</v>
      </c>
      <c r="AA2686" s="243" t="s">
        <v>2550</v>
      </c>
      <c r="AB2686" s="244">
        <v>2509701</v>
      </c>
      <c r="AC2686" s="243"/>
      <c r="AD2686" s="243"/>
    </row>
    <row r="2687" spans="26:30" x14ac:dyDescent="0.25">
      <c r="Z2687" s="243" t="s">
        <v>68</v>
      </c>
      <c r="AA2687" s="243" t="s">
        <v>2513</v>
      </c>
      <c r="AB2687" s="244">
        <v>2509800</v>
      </c>
      <c r="AC2687" s="243"/>
      <c r="AD2687" s="243"/>
    </row>
    <row r="2688" spans="26:30" x14ac:dyDescent="0.25">
      <c r="Z2688" s="243" t="s">
        <v>68</v>
      </c>
      <c r="AA2688" s="243" t="s">
        <v>2580</v>
      </c>
      <c r="AB2688" s="244">
        <v>2509909</v>
      </c>
      <c r="AC2688" s="243"/>
      <c r="AD2688" s="243"/>
    </row>
    <row r="2689" spans="26:30" x14ac:dyDescent="0.25">
      <c r="Z2689" s="243" t="s">
        <v>68</v>
      </c>
      <c r="AA2689" s="243" t="s">
        <v>2595</v>
      </c>
      <c r="AB2689" s="244">
        <v>2510006</v>
      </c>
      <c r="AC2689" s="243"/>
      <c r="AD2689" s="243"/>
    </row>
    <row r="2690" spans="26:30" x14ac:dyDescent="0.25">
      <c r="Z2690" s="243" t="s">
        <v>68</v>
      </c>
      <c r="AA2690" s="243" t="s">
        <v>2611</v>
      </c>
      <c r="AB2690" s="244">
        <v>2510105</v>
      </c>
      <c r="AC2690" s="243"/>
      <c r="AD2690" s="243"/>
    </row>
    <row r="2691" spans="26:30" x14ac:dyDescent="0.25">
      <c r="Z2691" s="243" t="s">
        <v>68</v>
      </c>
      <c r="AA2691" s="243" t="s">
        <v>1919</v>
      </c>
      <c r="AB2691" s="244">
        <v>2510204</v>
      </c>
      <c r="AC2691" s="243"/>
      <c r="AD2691" s="243"/>
    </row>
    <row r="2692" spans="26:30" x14ac:dyDescent="0.25">
      <c r="Z2692" s="243" t="s">
        <v>68</v>
      </c>
      <c r="AA2692" s="243" t="s">
        <v>2638</v>
      </c>
      <c r="AB2692" s="244">
        <v>2510303</v>
      </c>
      <c r="AC2692" s="243"/>
      <c r="AD2692" s="243"/>
    </row>
    <row r="2693" spans="26:30" x14ac:dyDescent="0.25">
      <c r="Z2693" s="243" t="s">
        <v>68</v>
      </c>
      <c r="AA2693" s="243" t="s">
        <v>2652</v>
      </c>
      <c r="AB2693" s="244">
        <v>2510402</v>
      </c>
      <c r="AC2693" s="243"/>
      <c r="AD2693" s="243"/>
    </row>
    <row r="2694" spans="26:30" x14ac:dyDescent="0.25">
      <c r="Z2694" s="243" t="s">
        <v>68</v>
      </c>
      <c r="AA2694" s="243" t="s">
        <v>2665</v>
      </c>
      <c r="AB2694" s="244">
        <v>2510501</v>
      </c>
      <c r="AC2694" s="243"/>
      <c r="AD2694" s="243"/>
    </row>
    <row r="2695" spans="26:30" x14ac:dyDescent="0.25">
      <c r="Z2695" s="243" t="s">
        <v>68</v>
      </c>
      <c r="AA2695" s="243" t="s">
        <v>2679</v>
      </c>
      <c r="AB2695" s="244">
        <v>2510600</v>
      </c>
      <c r="AC2695" s="243"/>
      <c r="AD2695" s="243"/>
    </row>
    <row r="2696" spans="26:30" x14ac:dyDescent="0.25">
      <c r="Z2696" s="243" t="s">
        <v>68</v>
      </c>
      <c r="AA2696" s="243" t="s">
        <v>2695</v>
      </c>
      <c r="AB2696" s="244">
        <v>2510659</v>
      </c>
      <c r="AC2696" s="243"/>
      <c r="AD2696" s="243"/>
    </row>
    <row r="2697" spans="26:30" x14ac:dyDescent="0.25">
      <c r="Z2697" s="243" t="s">
        <v>68</v>
      </c>
      <c r="AA2697" s="243" t="s">
        <v>2185</v>
      </c>
      <c r="AB2697" s="244">
        <v>2510709</v>
      </c>
      <c r="AC2697" s="243"/>
      <c r="AD2697" s="243"/>
    </row>
    <row r="2698" spans="26:30" x14ac:dyDescent="0.25">
      <c r="Z2698" s="243" t="s">
        <v>68</v>
      </c>
      <c r="AA2698" s="243" t="s">
        <v>2726</v>
      </c>
      <c r="AB2698" s="244">
        <v>2510808</v>
      </c>
      <c r="AC2698" s="243"/>
      <c r="AD2698" s="243"/>
    </row>
    <row r="2699" spans="26:30" x14ac:dyDescent="0.25">
      <c r="Z2699" s="243" t="s">
        <v>68</v>
      </c>
      <c r="AA2699" s="243" t="s">
        <v>2552</v>
      </c>
      <c r="AB2699" s="244">
        <v>2510907</v>
      </c>
      <c r="AC2699" s="243"/>
      <c r="AD2699" s="243"/>
    </row>
    <row r="2700" spans="26:30" x14ac:dyDescent="0.25">
      <c r="Z2700" s="243" t="s">
        <v>68</v>
      </c>
      <c r="AA2700" s="243" t="s">
        <v>2751</v>
      </c>
      <c r="AB2700" s="244">
        <v>2511004</v>
      </c>
      <c r="AC2700" s="243"/>
      <c r="AD2700" s="243"/>
    </row>
    <row r="2701" spans="26:30" x14ac:dyDescent="0.25">
      <c r="Z2701" s="243" t="s">
        <v>68</v>
      </c>
      <c r="AA2701" s="243" t="s">
        <v>2772</v>
      </c>
      <c r="AB2701" s="244">
        <v>2511103</v>
      </c>
      <c r="AC2701" s="243"/>
      <c r="AD2701" s="243"/>
    </row>
    <row r="2702" spans="26:30" x14ac:dyDescent="0.25">
      <c r="Z2702" s="243" t="s">
        <v>68</v>
      </c>
      <c r="AA2702" s="243" t="s">
        <v>2788</v>
      </c>
      <c r="AB2702" s="244">
        <v>2511202</v>
      </c>
      <c r="AC2702" s="243"/>
      <c r="AD2702" s="243"/>
    </row>
    <row r="2703" spans="26:30" x14ac:dyDescent="0.25">
      <c r="Z2703" s="243" t="s">
        <v>68</v>
      </c>
      <c r="AA2703" s="243" t="s">
        <v>2803</v>
      </c>
      <c r="AB2703" s="244">
        <v>2512721</v>
      </c>
      <c r="AC2703" s="243"/>
      <c r="AD2703" s="243"/>
    </row>
    <row r="2704" spans="26:30" x14ac:dyDescent="0.25">
      <c r="Z2704" s="243" t="s">
        <v>68</v>
      </c>
      <c r="AA2704" s="243" t="s">
        <v>2818</v>
      </c>
      <c r="AB2704" s="244">
        <v>2511301</v>
      </c>
      <c r="AC2704" s="243"/>
      <c r="AD2704" s="243"/>
    </row>
    <row r="2705" spans="26:30" x14ac:dyDescent="0.25">
      <c r="Z2705" s="243" t="s">
        <v>68</v>
      </c>
      <c r="AA2705" s="243" t="s">
        <v>2832</v>
      </c>
      <c r="AB2705" s="244">
        <v>2511400</v>
      </c>
      <c r="AC2705" s="243"/>
      <c r="AD2705" s="243"/>
    </row>
    <row r="2706" spans="26:30" x14ac:dyDescent="0.25">
      <c r="Z2706" s="243" t="s">
        <v>68</v>
      </c>
      <c r="AA2706" s="243" t="s">
        <v>1756</v>
      </c>
      <c r="AB2706" s="244">
        <v>2511509</v>
      </c>
      <c r="AC2706" s="243"/>
      <c r="AD2706" s="243"/>
    </row>
    <row r="2707" spans="26:30" x14ac:dyDescent="0.25">
      <c r="Z2707" s="243" t="s">
        <v>68</v>
      </c>
      <c r="AA2707" s="243" t="s">
        <v>2310</v>
      </c>
      <c r="AB2707" s="244">
        <v>2511608</v>
      </c>
      <c r="AC2707" s="243"/>
      <c r="AD2707" s="243"/>
    </row>
    <row r="2708" spans="26:30" x14ac:dyDescent="0.25">
      <c r="Z2708" s="243" t="s">
        <v>68</v>
      </c>
      <c r="AA2708" s="243" t="s">
        <v>2869</v>
      </c>
      <c r="AB2708" s="244">
        <v>2511707</v>
      </c>
      <c r="AC2708" s="243"/>
      <c r="AD2708" s="243"/>
    </row>
    <row r="2709" spans="26:30" x14ac:dyDescent="0.25">
      <c r="Z2709" s="243" t="s">
        <v>68</v>
      </c>
      <c r="AA2709" s="243" t="s">
        <v>2882</v>
      </c>
      <c r="AB2709" s="244">
        <v>2511806</v>
      </c>
      <c r="AC2709" s="243"/>
      <c r="AD2709" s="243"/>
    </row>
    <row r="2710" spans="26:30" x14ac:dyDescent="0.25">
      <c r="Z2710" s="243" t="s">
        <v>68</v>
      </c>
      <c r="AA2710" s="243" t="s">
        <v>2894</v>
      </c>
      <c r="AB2710" s="244">
        <v>2511905</v>
      </c>
      <c r="AC2710" s="243"/>
      <c r="AD2710" s="243"/>
    </row>
    <row r="2711" spans="26:30" x14ac:dyDescent="0.25">
      <c r="Z2711" s="243" t="s">
        <v>68</v>
      </c>
      <c r="AA2711" s="243" t="s">
        <v>2907</v>
      </c>
      <c r="AB2711" s="244">
        <v>2512002</v>
      </c>
      <c r="AC2711" s="243"/>
      <c r="AD2711" s="243"/>
    </row>
    <row r="2712" spans="26:30" x14ac:dyDescent="0.25">
      <c r="Z2712" s="243" t="s">
        <v>68</v>
      </c>
      <c r="AA2712" s="243" t="s">
        <v>2919</v>
      </c>
      <c r="AB2712" s="244">
        <v>2512036</v>
      </c>
      <c r="AC2712" s="243"/>
      <c r="AD2712" s="243"/>
    </row>
    <row r="2713" spans="26:30" x14ac:dyDescent="0.25">
      <c r="Z2713" s="243" t="s">
        <v>68</v>
      </c>
      <c r="AA2713" s="243" t="s">
        <v>2931</v>
      </c>
      <c r="AB2713" s="244">
        <v>2512077</v>
      </c>
      <c r="AC2713" s="243"/>
      <c r="AD2713" s="243"/>
    </row>
    <row r="2714" spans="26:30" x14ac:dyDescent="0.25">
      <c r="Z2714" s="243" t="s">
        <v>68</v>
      </c>
      <c r="AA2714" s="243" t="s">
        <v>2942</v>
      </c>
      <c r="AB2714" s="244">
        <v>2512101</v>
      </c>
      <c r="AC2714" s="243"/>
      <c r="AD2714" s="243"/>
    </row>
    <row r="2715" spans="26:30" x14ac:dyDescent="0.25">
      <c r="Z2715" s="243" t="s">
        <v>68</v>
      </c>
      <c r="AA2715" s="243" t="s">
        <v>2954</v>
      </c>
      <c r="AB2715" s="244">
        <v>2512200</v>
      </c>
      <c r="AC2715" s="243"/>
      <c r="AD2715" s="243"/>
    </row>
    <row r="2716" spans="26:30" x14ac:dyDescent="0.25">
      <c r="Z2716" s="243" t="s">
        <v>68</v>
      </c>
      <c r="AA2716" s="243" t="s">
        <v>2966</v>
      </c>
      <c r="AB2716" s="244">
        <v>2512309</v>
      </c>
      <c r="AC2716" s="243"/>
      <c r="AD2716" s="243"/>
    </row>
    <row r="2717" spans="26:30" x14ac:dyDescent="0.25">
      <c r="Z2717" s="243" t="s">
        <v>68</v>
      </c>
      <c r="AA2717" s="243" t="s">
        <v>2978</v>
      </c>
      <c r="AB2717" s="244">
        <v>2512408</v>
      </c>
      <c r="AC2717" s="243"/>
      <c r="AD2717" s="243"/>
    </row>
    <row r="2718" spans="26:30" x14ac:dyDescent="0.25">
      <c r="Z2718" s="243" t="s">
        <v>68</v>
      </c>
      <c r="AA2718" s="243" t="s">
        <v>2991</v>
      </c>
      <c r="AB2718" s="244">
        <v>2512507</v>
      </c>
      <c r="AC2718" s="243"/>
      <c r="AD2718" s="243"/>
    </row>
    <row r="2719" spans="26:30" x14ac:dyDescent="0.25">
      <c r="Z2719" s="243" t="s">
        <v>68</v>
      </c>
      <c r="AA2719" s="243" t="s">
        <v>3003</v>
      </c>
      <c r="AB2719" s="244">
        <v>2512606</v>
      </c>
      <c r="AC2719" s="243"/>
      <c r="AD2719" s="243"/>
    </row>
    <row r="2720" spans="26:30" x14ac:dyDescent="0.25">
      <c r="Z2720" s="243" t="s">
        <v>68</v>
      </c>
      <c r="AA2720" s="243" t="s">
        <v>3016</v>
      </c>
      <c r="AB2720" s="244">
        <v>2512705</v>
      </c>
      <c r="AC2720" s="243"/>
      <c r="AD2720" s="243"/>
    </row>
    <row r="2721" spans="26:30" x14ac:dyDescent="0.25">
      <c r="Z2721" s="243" t="s">
        <v>68</v>
      </c>
      <c r="AA2721" s="243" t="s">
        <v>3014</v>
      </c>
      <c r="AB2721" s="244">
        <v>2512747</v>
      </c>
      <c r="AC2721" s="243"/>
      <c r="AD2721" s="243"/>
    </row>
    <row r="2722" spans="26:30" x14ac:dyDescent="0.25">
      <c r="Z2722" s="243" t="s">
        <v>68</v>
      </c>
      <c r="AA2722" s="243" t="s">
        <v>3041</v>
      </c>
      <c r="AB2722" s="244">
        <v>2512754</v>
      </c>
      <c r="AC2722" s="243"/>
      <c r="AD2722" s="243"/>
    </row>
    <row r="2723" spans="26:30" x14ac:dyDescent="0.25">
      <c r="Z2723" s="243" t="s">
        <v>68</v>
      </c>
      <c r="AA2723" s="243" t="s">
        <v>3053</v>
      </c>
      <c r="AB2723" s="244">
        <v>2512762</v>
      </c>
      <c r="AC2723" s="243"/>
      <c r="AD2723" s="243"/>
    </row>
    <row r="2724" spans="26:30" x14ac:dyDescent="0.25">
      <c r="Z2724" s="243" t="s">
        <v>68</v>
      </c>
      <c r="AA2724" s="243" t="s">
        <v>3065</v>
      </c>
      <c r="AB2724" s="244">
        <v>2512788</v>
      </c>
      <c r="AC2724" s="243"/>
      <c r="AD2724" s="243"/>
    </row>
    <row r="2725" spans="26:30" x14ac:dyDescent="0.25">
      <c r="Z2725" s="243" t="s">
        <v>68</v>
      </c>
      <c r="AA2725" s="243" t="s">
        <v>3076</v>
      </c>
      <c r="AB2725" s="244">
        <v>2512804</v>
      </c>
      <c r="AC2725" s="243"/>
      <c r="AD2725" s="243"/>
    </row>
    <row r="2726" spans="26:30" x14ac:dyDescent="0.25">
      <c r="Z2726" s="243" t="s">
        <v>68</v>
      </c>
      <c r="AA2726" s="243" t="s">
        <v>3089</v>
      </c>
      <c r="AB2726" s="244">
        <v>2512903</v>
      </c>
      <c r="AC2726" s="243"/>
      <c r="AD2726" s="243"/>
    </row>
    <row r="2727" spans="26:30" x14ac:dyDescent="0.25">
      <c r="Z2727" s="243" t="s">
        <v>68</v>
      </c>
      <c r="AA2727" s="243" t="s">
        <v>2774</v>
      </c>
      <c r="AB2727" s="244">
        <v>2513000</v>
      </c>
      <c r="AC2727" s="243"/>
      <c r="AD2727" s="243"/>
    </row>
    <row r="2728" spans="26:30" x14ac:dyDescent="0.25">
      <c r="Z2728" s="243" t="s">
        <v>68</v>
      </c>
      <c r="AA2728" s="243" t="s">
        <v>3114</v>
      </c>
      <c r="AB2728" s="244">
        <v>2513109</v>
      </c>
      <c r="AC2728" s="243"/>
      <c r="AD2728" s="243"/>
    </row>
    <row r="2729" spans="26:30" x14ac:dyDescent="0.25">
      <c r="Z2729" s="243" t="s">
        <v>68</v>
      </c>
      <c r="AA2729" s="243" t="s">
        <v>3126</v>
      </c>
      <c r="AB2729" s="244">
        <v>2513158</v>
      </c>
      <c r="AC2729" s="243"/>
      <c r="AD2729" s="243"/>
    </row>
    <row r="2730" spans="26:30" x14ac:dyDescent="0.25">
      <c r="Z2730" s="243" t="s">
        <v>68</v>
      </c>
      <c r="AA2730" s="243" t="s">
        <v>2523</v>
      </c>
      <c r="AB2730" s="244">
        <v>2513208</v>
      </c>
      <c r="AC2730" s="243"/>
      <c r="AD2730" s="243"/>
    </row>
    <row r="2731" spans="26:30" x14ac:dyDescent="0.25">
      <c r="Z2731" s="243" t="s">
        <v>68</v>
      </c>
      <c r="AA2731" s="243" t="s">
        <v>3074</v>
      </c>
      <c r="AB2731" s="244">
        <v>2513307</v>
      </c>
      <c r="AC2731" s="243"/>
      <c r="AD2731" s="243"/>
    </row>
    <row r="2732" spans="26:30" x14ac:dyDescent="0.25">
      <c r="Z2732" s="243" t="s">
        <v>68</v>
      </c>
      <c r="AA2732" s="243" t="s">
        <v>3087</v>
      </c>
      <c r="AB2732" s="244">
        <v>2513356</v>
      </c>
      <c r="AC2732" s="243"/>
      <c r="AD2732" s="243"/>
    </row>
    <row r="2733" spans="26:30" x14ac:dyDescent="0.25">
      <c r="Z2733" s="243" t="s">
        <v>68</v>
      </c>
      <c r="AA2733" s="243" t="s">
        <v>3100</v>
      </c>
      <c r="AB2733" s="244">
        <v>2513406</v>
      </c>
      <c r="AC2733" s="243"/>
      <c r="AD2733" s="243"/>
    </row>
    <row r="2734" spans="26:30" x14ac:dyDescent="0.25">
      <c r="Z2734" s="243" t="s">
        <v>68</v>
      </c>
      <c r="AA2734" s="243" t="s">
        <v>3136</v>
      </c>
      <c r="AB2734" s="244">
        <v>2513703</v>
      </c>
      <c r="AC2734" s="243"/>
      <c r="AD2734" s="243"/>
    </row>
    <row r="2735" spans="26:30" x14ac:dyDescent="0.25">
      <c r="Z2735" s="243" t="s">
        <v>68</v>
      </c>
      <c r="AA2735" s="243" t="s">
        <v>3194</v>
      </c>
      <c r="AB2735" s="244">
        <v>2513802</v>
      </c>
      <c r="AC2735" s="243"/>
      <c r="AD2735" s="243"/>
    </row>
    <row r="2736" spans="26:30" x14ac:dyDescent="0.25">
      <c r="Z2736" s="243" t="s">
        <v>68</v>
      </c>
      <c r="AA2736" s="243" t="s">
        <v>3206</v>
      </c>
      <c r="AB2736" s="244">
        <v>2513505</v>
      </c>
      <c r="AC2736" s="243"/>
      <c r="AD2736" s="243"/>
    </row>
    <row r="2737" spans="26:30" x14ac:dyDescent="0.25">
      <c r="Z2737" s="243" t="s">
        <v>68</v>
      </c>
      <c r="AA2737" s="243" t="s">
        <v>3218</v>
      </c>
      <c r="AB2737" s="244">
        <v>2513604</v>
      </c>
      <c r="AC2737" s="243"/>
      <c r="AD2737" s="243"/>
    </row>
    <row r="2738" spans="26:30" x14ac:dyDescent="0.25">
      <c r="Z2738" s="243" t="s">
        <v>68</v>
      </c>
      <c r="AA2738" s="243" t="s">
        <v>3230</v>
      </c>
      <c r="AB2738" s="244">
        <v>2513851</v>
      </c>
      <c r="AC2738" s="243"/>
      <c r="AD2738" s="243"/>
    </row>
    <row r="2739" spans="26:30" x14ac:dyDescent="0.25">
      <c r="Z2739" s="243" t="s">
        <v>68</v>
      </c>
      <c r="AA2739" s="243" t="s">
        <v>3240</v>
      </c>
      <c r="AB2739" s="244">
        <v>2513927</v>
      </c>
      <c r="AC2739" s="243"/>
      <c r="AD2739" s="243"/>
    </row>
    <row r="2740" spans="26:30" x14ac:dyDescent="0.25">
      <c r="Z2740" s="243" t="s">
        <v>68</v>
      </c>
      <c r="AA2740" s="243" t="s">
        <v>3192</v>
      </c>
      <c r="AB2740" s="244">
        <v>2513901</v>
      </c>
      <c r="AC2740" s="243"/>
      <c r="AD2740" s="243"/>
    </row>
    <row r="2741" spans="26:30" x14ac:dyDescent="0.25">
      <c r="Z2741" s="243" t="s">
        <v>68</v>
      </c>
      <c r="AA2741" s="243" t="s">
        <v>1609</v>
      </c>
      <c r="AB2741" s="244">
        <v>2513968</v>
      </c>
      <c r="AC2741" s="243"/>
      <c r="AD2741" s="243"/>
    </row>
    <row r="2742" spans="26:30" x14ac:dyDescent="0.25">
      <c r="Z2742" s="243" t="s">
        <v>68</v>
      </c>
      <c r="AA2742" s="243" t="s">
        <v>3272</v>
      </c>
      <c r="AB2742" s="244">
        <v>2513943</v>
      </c>
      <c r="AC2742" s="243"/>
      <c r="AD2742" s="243"/>
    </row>
    <row r="2743" spans="26:30" x14ac:dyDescent="0.25">
      <c r="Z2743" s="243" t="s">
        <v>68</v>
      </c>
      <c r="AA2743" s="243" t="s">
        <v>1630</v>
      </c>
      <c r="AB2743" s="244">
        <v>2513984</v>
      </c>
      <c r="AC2743" s="243"/>
      <c r="AD2743" s="243"/>
    </row>
    <row r="2744" spans="26:30" x14ac:dyDescent="0.25">
      <c r="Z2744" s="243" t="s">
        <v>68</v>
      </c>
      <c r="AA2744" s="243" t="s">
        <v>3295</v>
      </c>
      <c r="AB2744" s="244">
        <v>2514008</v>
      </c>
      <c r="AC2744" s="243"/>
      <c r="AD2744" s="243"/>
    </row>
    <row r="2745" spans="26:30" x14ac:dyDescent="0.25">
      <c r="Z2745" s="243" t="s">
        <v>68</v>
      </c>
      <c r="AA2745" s="243" t="s">
        <v>3307</v>
      </c>
      <c r="AB2745" s="244">
        <v>2500700</v>
      </c>
      <c r="AC2745" s="243"/>
      <c r="AD2745" s="243"/>
    </row>
    <row r="2746" spans="26:30" x14ac:dyDescent="0.25">
      <c r="Z2746" s="243" t="s">
        <v>68</v>
      </c>
      <c r="AA2746" s="243" t="s">
        <v>3319</v>
      </c>
      <c r="AB2746" s="244">
        <v>2514107</v>
      </c>
      <c r="AC2746" s="243"/>
      <c r="AD2746" s="243"/>
    </row>
    <row r="2747" spans="26:30" x14ac:dyDescent="0.25">
      <c r="Z2747" s="243" t="s">
        <v>68</v>
      </c>
      <c r="AA2747" s="243" t="s">
        <v>3329</v>
      </c>
      <c r="AB2747" s="244">
        <v>2514206</v>
      </c>
      <c r="AC2747" s="243"/>
      <c r="AD2747" s="243"/>
    </row>
    <row r="2748" spans="26:30" x14ac:dyDescent="0.25">
      <c r="Z2748" s="243" t="s">
        <v>68</v>
      </c>
      <c r="AA2748" s="243" t="s">
        <v>3340</v>
      </c>
      <c r="AB2748" s="244">
        <v>2514305</v>
      </c>
      <c r="AC2748" s="243"/>
      <c r="AD2748" s="243"/>
    </row>
    <row r="2749" spans="26:30" x14ac:dyDescent="0.25">
      <c r="Z2749" s="243" t="s">
        <v>68</v>
      </c>
      <c r="AA2749" s="243" t="s">
        <v>3351</v>
      </c>
      <c r="AB2749" s="244">
        <v>2514404</v>
      </c>
      <c r="AC2749" s="243"/>
      <c r="AD2749" s="243"/>
    </row>
    <row r="2750" spans="26:30" x14ac:dyDescent="0.25">
      <c r="Z2750" s="243" t="s">
        <v>68</v>
      </c>
      <c r="AA2750" s="243" t="s">
        <v>3361</v>
      </c>
      <c r="AB2750" s="244">
        <v>2514503</v>
      </c>
      <c r="AC2750" s="243"/>
      <c r="AD2750" s="243"/>
    </row>
    <row r="2751" spans="26:30" x14ac:dyDescent="0.25">
      <c r="Z2751" s="243" t="s">
        <v>68</v>
      </c>
      <c r="AA2751" s="243" t="s">
        <v>3370</v>
      </c>
      <c r="AB2751" s="244">
        <v>2514552</v>
      </c>
      <c r="AC2751" s="243"/>
      <c r="AD2751" s="243"/>
    </row>
    <row r="2752" spans="26:30" x14ac:dyDescent="0.25">
      <c r="Z2752" s="243" t="s">
        <v>68</v>
      </c>
      <c r="AA2752" s="243" t="s">
        <v>3380</v>
      </c>
      <c r="AB2752" s="244">
        <v>2514602</v>
      </c>
      <c r="AC2752" s="243"/>
      <c r="AD2752" s="243"/>
    </row>
    <row r="2753" spans="26:30" x14ac:dyDescent="0.25">
      <c r="Z2753" s="243" t="s">
        <v>68</v>
      </c>
      <c r="AA2753" s="243" t="s">
        <v>3390</v>
      </c>
      <c r="AB2753" s="244">
        <v>2514651</v>
      </c>
      <c r="AC2753" s="243"/>
      <c r="AD2753" s="243"/>
    </row>
    <row r="2754" spans="26:30" x14ac:dyDescent="0.25">
      <c r="Z2754" s="243" t="s">
        <v>68</v>
      </c>
      <c r="AA2754" s="243" t="s">
        <v>3400</v>
      </c>
      <c r="AB2754" s="244">
        <v>2514701</v>
      </c>
      <c r="AC2754" s="243"/>
      <c r="AD2754" s="243"/>
    </row>
    <row r="2755" spans="26:30" x14ac:dyDescent="0.25">
      <c r="Z2755" s="243" t="s">
        <v>68</v>
      </c>
      <c r="AA2755" s="243" t="s">
        <v>3410</v>
      </c>
      <c r="AB2755" s="244">
        <v>2514800</v>
      </c>
      <c r="AC2755" s="243"/>
      <c r="AD2755" s="243"/>
    </row>
    <row r="2756" spans="26:30" x14ac:dyDescent="0.25">
      <c r="Z2756" s="243" t="s">
        <v>68</v>
      </c>
      <c r="AA2756" s="243" t="s">
        <v>3420</v>
      </c>
      <c r="AB2756" s="244">
        <v>2514453</v>
      </c>
      <c r="AC2756" s="243"/>
      <c r="AD2756" s="243"/>
    </row>
    <row r="2757" spans="26:30" x14ac:dyDescent="0.25">
      <c r="Z2757" s="243" t="s">
        <v>68</v>
      </c>
      <c r="AA2757" s="243" t="s">
        <v>3429</v>
      </c>
      <c r="AB2757" s="244">
        <v>2514909</v>
      </c>
      <c r="AC2757" s="243"/>
      <c r="AD2757" s="243"/>
    </row>
    <row r="2758" spans="26:30" x14ac:dyDescent="0.25">
      <c r="Z2758" s="243" t="s">
        <v>68</v>
      </c>
      <c r="AA2758" s="243" t="s">
        <v>3439</v>
      </c>
      <c r="AB2758" s="244">
        <v>2515005</v>
      </c>
      <c r="AC2758" s="243"/>
      <c r="AD2758" s="243"/>
    </row>
    <row r="2759" spans="26:30" x14ac:dyDescent="0.25">
      <c r="Z2759" s="243" t="s">
        <v>68</v>
      </c>
      <c r="AA2759" s="243" t="s">
        <v>3448</v>
      </c>
      <c r="AB2759" s="244">
        <v>2515104</v>
      </c>
      <c r="AC2759" s="243"/>
      <c r="AD2759" s="243"/>
    </row>
    <row r="2760" spans="26:30" x14ac:dyDescent="0.25">
      <c r="Z2760" s="243" t="s">
        <v>68</v>
      </c>
      <c r="AA2760" s="243" t="s">
        <v>3457</v>
      </c>
      <c r="AB2760" s="244">
        <v>2515203</v>
      </c>
      <c r="AC2760" s="243"/>
      <c r="AD2760" s="243"/>
    </row>
    <row r="2761" spans="26:30" x14ac:dyDescent="0.25">
      <c r="Z2761" s="243" t="s">
        <v>68</v>
      </c>
      <c r="AA2761" s="243" t="s">
        <v>3467</v>
      </c>
      <c r="AB2761" s="244">
        <v>2515401</v>
      </c>
      <c r="AC2761" s="243"/>
      <c r="AD2761" s="243"/>
    </row>
    <row r="2762" spans="26:30" x14ac:dyDescent="0.25">
      <c r="Z2762" s="243" t="s">
        <v>68</v>
      </c>
      <c r="AA2762" s="243" t="s">
        <v>3476</v>
      </c>
      <c r="AB2762" s="244">
        <v>2515302</v>
      </c>
      <c r="AC2762" s="243"/>
      <c r="AD2762" s="243"/>
    </row>
    <row r="2763" spans="26:30" x14ac:dyDescent="0.25">
      <c r="Z2763" s="243" t="s">
        <v>68</v>
      </c>
      <c r="AA2763" s="243" t="s">
        <v>3486</v>
      </c>
      <c r="AB2763" s="244">
        <v>2515500</v>
      </c>
      <c r="AC2763" s="243"/>
      <c r="AD2763" s="243"/>
    </row>
    <row r="2764" spans="26:30" x14ac:dyDescent="0.25">
      <c r="Z2764" s="243" t="s">
        <v>68</v>
      </c>
      <c r="AA2764" s="243" t="s">
        <v>3496</v>
      </c>
      <c r="AB2764" s="244">
        <v>2515609</v>
      </c>
      <c r="AC2764" s="243"/>
      <c r="AD2764" s="243"/>
    </row>
    <row r="2765" spans="26:30" x14ac:dyDescent="0.25">
      <c r="Z2765" s="243" t="s">
        <v>68</v>
      </c>
      <c r="AA2765" s="243" t="s">
        <v>3505</v>
      </c>
      <c r="AB2765" s="244">
        <v>2515708</v>
      </c>
      <c r="AC2765" s="243"/>
      <c r="AD2765" s="243"/>
    </row>
    <row r="2766" spans="26:30" x14ac:dyDescent="0.25">
      <c r="Z2766" s="243" t="s">
        <v>68</v>
      </c>
      <c r="AA2766" s="243" t="s">
        <v>3515</v>
      </c>
      <c r="AB2766" s="244">
        <v>2515807</v>
      </c>
      <c r="AC2766" s="243"/>
      <c r="AD2766" s="243"/>
    </row>
    <row r="2767" spans="26:30" x14ac:dyDescent="0.25">
      <c r="Z2767" s="243" t="s">
        <v>68</v>
      </c>
      <c r="AA2767" s="243" t="s">
        <v>3525</v>
      </c>
      <c r="AB2767" s="244">
        <v>2515906</v>
      </c>
      <c r="AC2767" s="243"/>
      <c r="AD2767" s="243"/>
    </row>
    <row r="2768" spans="26:30" x14ac:dyDescent="0.25">
      <c r="Z2768" s="243" t="s">
        <v>68</v>
      </c>
      <c r="AA2768" s="243" t="s">
        <v>3535</v>
      </c>
      <c r="AB2768" s="244">
        <v>2515930</v>
      </c>
      <c r="AC2768" s="243"/>
      <c r="AD2768" s="243"/>
    </row>
    <row r="2769" spans="26:30" x14ac:dyDescent="0.25">
      <c r="Z2769" s="243" t="s">
        <v>68</v>
      </c>
      <c r="AA2769" s="243" t="s">
        <v>3545</v>
      </c>
      <c r="AB2769" s="244">
        <v>2515971</v>
      </c>
      <c r="AC2769" s="243"/>
      <c r="AD2769" s="243"/>
    </row>
    <row r="2770" spans="26:30" x14ac:dyDescent="0.25">
      <c r="Z2770" s="243" t="s">
        <v>68</v>
      </c>
      <c r="AA2770" s="243" t="s">
        <v>3553</v>
      </c>
      <c r="AB2770" s="244">
        <v>2516003</v>
      </c>
      <c r="AC2770" s="243"/>
      <c r="AD2770" s="243"/>
    </row>
    <row r="2771" spans="26:30" x14ac:dyDescent="0.25">
      <c r="Z2771" s="243" t="s">
        <v>68</v>
      </c>
      <c r="AA2771" s="243" t="s">
        <v>3563</v>
      </c>
      <c r="AB2771" s="244">
        <v>2516102</v>
      </c>
      <c r="AC2771" s="243"/>
      <c r="AD2771" s="243"/>
    </row>
    <row r="2772" spans="26:30" x14ac:dyDescent="0.25">
      <c r="Z2772" s="243" t="s">
        <v>68</v>
      </c>
      <c r="AA2772" s="243" t="s">
        <v>3573</v>
      </c>
      <c r="AB2772" s="244">
        <v>2516151</v>
      </c>
      <c r="AC2772" s="243"/>
      <c r="AD2772" s="243"/>
    </row>
    <row r="2773" spans="26:30" x14ac:dyDescent="0.25">
      <c r="Z2773" s="243" t="s">
        <v>68</v>
      </c>
      <c r="AA2773" s="243" t="s">
        <v>3583</v>
      </c>
      <c r="AB2773" s="244">
        <v>2516201</v>
      </c>
      <c r="AC2773" s="243"/>
      <c r="AD2773" s="243"/>
    </row>
    <row r="2774" spans="26:30" x14ac:dyDescent="0.25">
      <c r="Z2774" s="243" t="s">
        <v>68</v>
      </c>
      <c r="AA2774" s="243" t="s">
        <v>3593</v>
      </c>
      <c r="AB2774" s="244">
        <v>2516300</v>
      </c>
      <c r="AC2774" s="243"/>
      <c r="AD2774" s="243"/>
    </row>
    <row r="2775" spans="26:30" x14ac:dyDescent="0.25">
      <c r="Z2775" s="243" t="s">
        <v>68</v>
      </c>
      <c r="AA2775" s="243" t="s">
        <v>3602</v>
      </c>
      <c r="AB2775" s="244">
        <v>2516409</v>
      </c>
      <c r="AC2775" s="243"/>
      <c r="AD2775" s="243"/>
    </row>
    <row r="2776" spans="26:30" x14ac:dyDescent="0.25">
      <c r="Z2776" s="243" t="s">
        <v>68</v>
      </c>
      <c r="AA2776" s="243" t="s">
        <v>3611</v>
      </c>
      <c r="AB2776" s="244">
        <v>2516508</v>
      </c>
      <c r="AC2776" s="243"/>
      <c r="AD2776" s="243"/>
    </row>
    <row r="2777" spans="26:30" x14ac:dyDescent="0.25">
      <c r="Z2777" s="243" t="s">
        <v>68</v>
      </c>
      <c r="AA2777" s="243" t="s">
        <v>3620</v>
      </c>
      <c r="AB2777" s="244">
        <v>2516607</v>
      </c>
      <c r="AC2777" s="243"/>
      <c r="AD2777" s="243"/>
    </row>
    <row r="2778" spans="26:30" x14ac:dyDescent="0.25">
      <c r="Z2778" s="243" t="s">
        <v>68</v>
      </c>
      <c r="AA2778" s="243" t="s">
        <v>3630</v>
      </c>
      <c r="AB2778" s="244">
        <v>2516706</v>
      </c>
      <c r="AC2778" s="243"/>
      <c r="AD2778" s="243"/>
    </row>
    <row r="2779" spans="26:30" x14ac:dyDescent="0.25">
      <c r="Z2779" s="243" t="s">
        <v>68</v>
      </c>
      <c r="AA2779" s="243" t="s">
        <v>3640</v>
      </c>
      <c r="AB2779" s="244">
        <v>2516755</v>
      </c>
      <c r="AC2779" s="243"/>
      <c r="AD2779" s="243"/>
    </row>
    <row r="2780" spans="26:30" x14ac:dyDescent="0.25">
      <c r="Z2780" s="243" t="s">
        <v>68</v>
      </c>
      <c r="AA2780" s="243" t="s">
        <v>3242</v>
      </c>
      <c r="AB2780" s="244">
        <v>2516805</v>
      </c>
      <c r="AC2780" s="243"/>
      <c r="AD2780" s="243"/>
    </row>
    <row r="2781" spans="26:30" x14ac:dyDescent="0.25">
      <c r="Z2781" s="243" t="s">
        <v>68</v>
      </c>
      <c r="AA2781" s="243" t="s">
        <v>3658</v>
      </c>
      <c r="AB2781" s="244">
        <v>2516904</v>
      </c>
      <c r="AC2781" s="243"/>
      <c r="AD2781" s="243"/>
    </row>
    <row r="2782" spans="26:30" x14ac:dyDescent="0.25">
      <c r="Z2782" s="243" t="s">
        <v>68</v>
      </c>
      <c r="AA2782" s="243" t="s">
        <v>3667</v>
      </c>
      <c r="AB2782" s="244">
        <v>2517001</v>
      </c>
      <c r="AC2782" s="243"/>
      <c r="AD2782" s="243"/>
    </row>
    <row r="2783" spans="26:30" x14ac:dyDescent="0.25">
      <c r="Z2783" s="243" t="s">
        <v>68</v>
      </c>
      <c r="AA2783" s="243" t="s">
        <v>3093</v>
      </c>
      <c r="AB2783" s="244">
        <v>2517100</v>
      </c>
      <c r="AC2783" s="243"/>
      <c r="AD2783" s="243"/>
    </row>
    <row r="2784" spans="26:30" x14ac:dyDescent="0.25">
      <c r="Z2784" s="243" t="s">
        <v>68</v>
      </c>
      <c r="AA2784" s="243" t="s">
        <v>3683</v>
      </c>
      <c r="AB2784" s="244">
        <v>2517209</v>
      </c>
      <c r="AC2784" s="243"/>
      <c r="AD2784" s="243"/>
    </row>
    <row r="2785" spans="26:30" x14ac:dyDescent="0.25">
      <c r="Z2785" s="243" t="s">
        <v>68</v>
      </c>
      <c r="AA2785" s="243" t="s">
        <v>3691</v>
      </c>
      <c r="AB2785" s="244">
        <v>2505501</v>
      </c>
      <c r="AC2785" s="243"/>
      <c r="AD2785" s="243"/>
    </row>
    <row r="2786" spans="26:30" x14ac:dyDescent="0.25">
      <c r="Z2786" s="243" t="s">
        <v>68</v>
      </c>
      <c r="AA2786" s="243" t="s">
        <v>3700</v>
      </c>
      <c r="AB2786" s="244">
        <v>2517407</v>
      </c>
      <c r="AC2786" s="243"/>
      <c r="AD2786" s="243"/>
    </row>
    <row r="2787" spans="26:30" x14ac:dyDescent="0.25">
      <c r="Z2787" s="243" t="s">
        <v>69</v>
      </c>
      <c r="AA2787" s="243" t="s">
        <v>106</v>
      </c>
      <c r="AB2787" s="244">
        <v>2600054</v>
      </c>
      <c r="AC2787" s="243"/>
      <c r="AD2787" s="243"/>
    </row>
    <row r="2788" spans="26:30" x14ac:dyDescent="0.25">
      <c r="Z2788" s="243" t="s">
        <v>69</v>
      </c>
      <c r="AA2788" s="243" t="s">
        <v>132</v>
      </c>
      <c r="AB2788" s="244">
        <v>2600104</v>
      </c>
      <c r="AC2788" s="243"/>
      <c r="AD2788" s="243"/>
    </row>
    <row r="2789" spans="26:30" x14ac:dyDescent="0.25">
      <c r="Z2789" s="243" t="s">
        <v>69</v>
      </c>
      <c r="AA2789" s="243" t="s">
        <v>158</v>
      </c>
      <c r="AB2789" s="244">
        <v>2600203</v>
      </c>
      <c r="AC2789" s="243"/>
      <c r="AD2789" s="243"/>
    </row>
    <row r="2790" spans="26:30" x14ac:dyDescent="0.25">
      <c r="Z2790" s="243" t="s">
        <v>69</v>
      </c>
      <c r="AA2790" s="243" t="s">
        <v>183</v>
      </c>
      <c r="AB2790" s="244">
        <v>2600302</v>
      </c>
      <c r="AC2790" s="243"/>
      <c r="AD2790" s="243"/>
    </row>
    <row r="2791" spans="26:30" x14ac:dyDescent="0.25">
      <c r="Z2791" s="243" t="s">
        <v>69</v>
      </c>
      <c r="AA2791" s="243" t="s">
        <v>209</v>
      </c>
      <c r="AB2791" s="244">
        <v>2600401</v>
      </c>
      <c r="AC2791" s="243"/>
      <c r="AD2791" s="243"/>
    </row>
    <row r="2792" spans="26:30" x14ac:dyDescent="0.25">
      <c r="Z2792" s="243" t="s">
        <v>69</v>
      </c>
      <c r="AA2792" s="243" t="s">
        <v>233</v>
      </c>
      <c r="AB2792" s="244">
        <v>2600500</v>
      </c>
      <c r="AC2792" s="243"/>
      <c r="AD2792" s="243"/>
    </row>
    <row r="2793" spans="26:30" x14ac:dyDescent="0.25">
      <c r="Z2793" s="243" t="s">
        <v>69</v>
      </c>
      <c r="AA2793" s="243" t="s">
        <v>207</v>
      </c>
      <c r="AB2793" s="244">
        <v>2600609</v>
      </c>
      <c r="AC2793" s="243"/>
      <c r="AD2793" s="243"/>
    </row>
    <row r="2794" spans="26:30" x14ac:dyDescent="0.25">
      <c r="Z2794" s="243" t="s">
        <v>69</v>
      </c>
      <c r="AA2794" s="243" t="s">
        <v>284</v>
      </c>
      <c r="AB2794" s="244">
        <v>2600708</v>
      </c>
      <c r="AC2794" s="243"/>
      <c r="AD2794" s="243"/>
    </row>
    <row r="2795" spans="26:30" x14ac:dyDescent="0.25">
      <c r="Z2795" s="243" t="s">
        <v>69</v>
      </c>
      <c r="AA2795" s="243" t="s">
        <v>310</v>
      </c>
      <c r="AB2795" s="244">
        <v>2600807</v>
      </c>
      <c r="AC2795" s="243"/>
      <c r="AD2795" s="243"/>
    </row>
    <row r="2796" spans="26:30" x14ac:dyDescent="0.25">
      <c r="Z2796" s="243" t="s">
        <v>69</v>
      </c>
      <c r="AA2796" s="243" t="s">
        <v>336</v>
      </c>
      <c r="AB2796" s="244">
        <v>2600906</v>
      </c>
      <c r="AC2796" s="243"/>
      <c r="AD2796" s="243"/>
    </row>
    <row r="2797" spans="26:30" x14ac:dyDescent="0.25">
      <c r="Z2797" s="243" t="s">
        <v>69</v>
      </c>
      <c r="AA2797" s="243" t="s">
        <v>361</v>
      </c>
      <c r="AB2797" s="244">
        <v>2601003</v>
      </c>
      <c r="AC2797" s="243"/>
      <c r="AD2797" s="243"/>
    </row>
    <row r="2798" spans="26:30" x14ac:dyDescent="0.25">
      <c r="Z2798" s="243" t="s">
        <v>69</v>
      </c>
      <c r="AA2798" s="243" t="s">
        <v>385</v>
      </c>
      <c r="AB2798" s="244">
        <v>2601052</v>
      </c>
      <c r="AC2798" s="243"/>
      <c r="AD2798" s="243"/>
    </row>
    <row r="2799" spans="26:30" x14ac:dyDescent="0.25">
      <c r="Z2799" s="243" t="s">
        <v>69</v>
      </c>
      <c r="AA2799" s="243" t="s">
        <v>410</v>
      </c>
      <c r="AB2799" s="244">
        <v>2601102</v>
      </c>
      <c r="AC2799" s="243"/>
      <c r="AD2799" s="243"/>
    </row>
    <row r="2800" spans="26:30" x14ac:dyDescent="0.25">
      <c r="Z2800" s="243" t="s">
        <v>69</v>
      </c>
      <c r="AA2800" s="243" t="s">
        <v>435</v>
      </c>
      <c r="AB2800" s="244">
        <v>2601201</v>
      </c>
      <c r="AC2800" s="243"/>
      <c r="AD2800" s="243"/>
    </row>
    <row r="2801" spans="26:30" x14ac:dyDescent="0.25">
      <c r="Z2801" s="243" t="s">
        <v>69</v>
      </c>
      <c r="AA2801" s="243" t="s">
        <v>460</v>
      </c>
      <c r="AB2801" s="244">
        <v>2601300</v>
      </c>
      <c r="AC2801" s="243"/>
      <c r="AD2801" s="243"/>
    </row>
    <row r="2802" spans="26:30" x14ac:dyDescent="0.25">
      <c r="Z2802" s="243" t="s">
        <v>69</v>
      </c>
      <c r="AA2802" s="243" t="s">
        <v>486</v>
      </c>
      <c r="AB2802" s="244">
        <v>2601409</v>
      </c>
      <c r="AC2802" s="243"/>
      <c r="AD2802" s="243"/>
    </row>
    <row r="2803" spans="26:30" x14ac:dyDescent="0.25">
      <c r="Z2803" s="243" t="s">
        <v>69</v>
      </c>
      <c r="AA2803" s="243" t="s">
        <v>510</v>
      </c>
      <c r="AB2803" s="244">
        <v>2601508</v>
      </c>
      <c r="AC2803" s="243"/>
      <c r="AD2803" s="243"/>
    </row>
    <row r="2804" spans="26:30" x14ac:dyDescent="0.25">
      <c r="Z2804" s="243" t="s">
        <v>69</v>
      </c>
      <c r="AA2804" s="243" t="s">
        <v>533</v>
      </c>
      <c r="AB2804" s="244">
        <v>2601607</v>
      </c>
      <c r="AC2804" s="243"/>
      <c r="AD2804" s="243"/>
    </row>
    <row r="2805" spans="26:30" x14ac:dyDescent="0.25">
      <c r="Z2805" s="243" t="s">
        <v>69</v>
      </c>
      <c r="AA2805" s="243" t="s">
        <v>556</v>
      </c>
      <c r="AB2805" s="244">
        <v>2601706</v>
      </c>
      <c r="AC2805" s="243"/>
      <c r="AD2805" s="243"/>
    </row>
    <row r="2806" spans="26:30" x14ac:dyDescent="0.25">
      <c r="Z2806" s="243" t="s">
        <v>69</v>
      </c>
      <c r="AA2806" s="243" t="s">
        <v>579</v>
      </c>
      <c r="AB2806" s="244">
        <v>2601805</v>
      </c>
      <c r="AC2806" s="243"/>
      <c r="AD2806" s="243"/>
    </row>
    <row r="2807" spans="26:30" x14ac:dyDescent="0.25">
      <c r="Z2807" s="243" t="s">
        <v>69</v>
      </c>
      <c r="AA2807" s="243" t="s">
        <v>602</v>
      </c>
      <c r="AB2807" s="244">
        <v>2601904</v>
      </c>
      <c r="AC2807" s="243"/>
      <c r="AD2807" s="243"/>
    </row>
    <row r="2808" spans="26:30" x14ac:dyDescent="0.25">
      <c r="Z2808" s="243" t="s">
        <v>69</v>
      </c>
      <c r="AA2808" s="243" t="s">
        <v>625</v>
      </c>
      <c r="AB2808" s="244">
        <v>2602001</v>
      </c>
      <c r="AC2808" s="243"/>
      <c r="AD2808" s="243"/>
    </row>
    <row r="2809" spans="26:30" x14ac:dyDescent="0.25">
      <c r="Z2809" s="243" t="s">
        <v>69</v>
      </c>
      <c r="AA2809" s="243" t="s">
        <v>646</v>
      </c>
      <c r="AB2809" s="244">
        <v>2602100</v>
      </c>
      <c r="AC2809" s="243"/>
      <c r="AD2809" s="243"/>
    </row>
    <row r="2810" spans="26:30" x14ac:dyDescent="0.25">
      <c r="Z2810" s="243" t="s">
        <v>69</v>
      </c>
      <c r="AA2810" s="243" t="s">
        <v>338</v>
      </c>
      <c r="AB2810" s="244">
        <v>2602209</v>
      </c>
      <c r="AC2810" s="243"/>
      <c r="AD2810" s="243"/>
    </row>
    <row r="2811" spans="26:30" x14ac:dyDescent="0.25">
      <c r="Z2811" s="243" t="s">
        <v>69</v>
      </c>
      <c r="AA2811" s="243" t="s">
        <v>481</v>
      </c>
      <c r="AB2811" s="244">
        <v>2602308</v>
      </c>
      <c r="AC2811" s="243"/>
      <c r="AD2811" s="243"/>
    </row>
    <row r="2812" spans="26:30" x14ac:dyDescent="0.25">
      <c r="Z2812" s="243" t="s">
        <v>69</v>
      </c>
      <c r="AA2812" s="243" t="s">
        <v>708</v>
      </c>
      <c r="AB2812" s="244">
        <v>2602407</v>
      </c>
      <c r="AC2812" s="243"/>
      <c r="AD2812" s="243"/>
    </row>
    <row r="2813" spans="26:30" x14ac:dyDescent="0.25">
      <c r="Z2813" s="243" t="s">
        <v>69</v>
      </c>
      <c r="AA2813" s="243" t="s">
        <v>582</v>
      </c>
      <c r="AB2813" s="244">
        <v>2602506</v>
      </c>
      <c r="AC2813" s="243"/>
      <c r="AD2813" s="243"/>
    </row>
    <row r="2814" spans="26:30" x14ac:dyDescent="0.25">
      <c r="Z2814" s="243" t="s">
        <v>69</v>
      </c>
      <c r="AA2814" s="243" t="s">
        <v>752</v>
      </c>
      <c r="AB2814" s="244">
        <v>2602605</v>
      </c>
      <c r="AC2814" s="243"/>
      <c r="AD2814" s="243"/>
    </row>
    <row r="2815" spans="26:30" x14ac:dyDescent="0.25">
      <c r="Z2815" s="243" t="s">
        <v>69</v>
      </c>
      <c r="AA2815" s="243" t="s">
        <v>774</v>
      </c>
      <c r="AB2815" s="244">
        <v>2602704</v>
      </c>
      <c r="AC2815" s="243"/>
      <c r="AD2815" s="243"/>
    </row>
    <row r="2816" spans="26:30" x14ac:dyDescent="0.25">
      <c r="Z2816" s="243" t="s">
        <v>69</v>
      </c>
      <c r="AA2816" s="243" t="s">
        <v>795</v>
      </c>
      <c r="AB2816" s="244">
        <v>2602803</v>
      </c>
      <c r="AC2816" s="243"/>
      <c r="AD2816" s="243"/>
    </row>
    <row r="2817" spans="26:30" x14ac:dyDescent="0.25">
      <c r="Z2817" s="243" t="s">
        <v>69</v>
      </c>
      <c r="AA2817" s="243" t="s">
        <v>817</v>
      </c>
      <c r="AB2817" s="244">
        <v>2602902</v>
      </c>
      <c r="AC2817" s="243"/>
      <c r="AD2817" s="243"/>
    </row>
    <row r="2818" spans="26:30" x14ac:dyDescent="0.25">
      <c r="Z2818" s="243" t="s">
        <v>69</v>
      </c>
      <c r="AA2818" s="243" t="s">
        <v>838</v>
      </c>
      <c r="AB2818" s="244">
        <v>2603009</v>
      </c>
      <c r="AC2818" s="243"/>
      <c r="AD2818" s="243"/>
    </row>
    <row r="2819" spans="26:30" x14ac:dyDescent="0.25">
      <c r="Z2819" s="243" t="s">
        <v>69</v>
      </c>
      <c r="AA2819" s="243" t="s">
        <v>783</v>
      </c>
      <c r="AB2819" s="244">
        <v>2603108</v>
      </c>
      <c r="AC2819" s="243"/>
      <c r="AD2819" s="243"/>
    </row>
    <row r="2820" spans="26:30" x14ac:dyDescent="0.25">
      <c r="Z2820" s="243" t="s">
        <v>69</v>
      </c>
      <c r="AA2820" s="243" t="s">
        <v>882</v>
      </c>
      <c r="AB2820" s="244">
        <v>2603207</v>
      </c>
      <c r="AC2820" s="243"/>
      <c r="AD2820" s="243"/>
    </row>
    <row r="2821" spans="26:30" x14ac:dyDescent="0.25">
      <c r="Z2821" s="243" t="s">
        <v>69</v>
      </c>
      <c r="AA2821" s="243" t="s">
        <v>905</v>
      </c>
      <c r="AB2821" s="244">
        <v>2603306</v>
      </c>
      <c r="AC2821" s="243"/>
      <c r="AD2821" s="243"/>
    </row>
    <row r="2822" spans="26:30" x14ac:dyDescent="0.25">
      <c r="Z2822" s="243" t="s">
        <v>69</v>
      </c>
      <c r="AA2822" s="243" t="s">
        <v>928</v>
      </c>
      <c r="AB2822" s="244">
        <v>2603405</v>
      </c>
      <c r="AC2822" s="243"/>
      <c r="AD2822" s="243"/>
    </row>
    <row r="2823" spans="26:30" x14ac:dyDescent="0.25">
      <c r="Z2823" s="243" t="s">
        <v>69</v>
      </c>
      <c r="AA2823" s="243" t="s">
        <v>950</v>
      </c>
      <c r="AB2823" s="244">
        <v>2603454</v>
      </c>
      <c r="AC2823" s="243"/>
      <c r="AD2823" s="243"/>
    </row>
    <row r="2824" spans="26:30" x14ac:dyDescent="0.25">
      <c r="Z2824" s="243" t="s">
        <v>69</v>
      </c>
      <c r="AA2824" s="243" t="s">
        <v>973</v>
      </c>
      <c r="AB2824" s="244">
        <v>2603504</v>
      </c>
      <c r="AC2824" s="243"/>
      <c r="AD2824" s="243"/>
    </row>
    <row r="2825" spans="26:30" x14ac:dyDescent="0.25">
      <c r="Z2825" s="243" t="s">
        <v>69</v>
      </c>
      <c r="AA2825" s="243" t="s">
        <v>995</v>
      </c>
      <c r="AB2825" s="244">
        <v>2603603</v>
      </c>
      <c r="AC2825" s="243"/>
      <c r="AD2825" s="243"/>
    </row>
    <row r="2826" spans="26:30" x14ac:dyDescent="0.25">
      <c r="Z2826" s="243" t="s">
        <v>69</v>
      </c>
      <c r="AA2826" s="243" t="s">
        <v>1018</v>
      </c>
      <c r="AB2826" s="244">
        <v>2603702</v>
      </c>
      <c r="AC2826" s="243"/>
      <c r="AD2826" s="243"/>
    </row>
    <row r="2827" spans="26:30" x14ac:dyDescent="0.25">
      <c r="Z2827" s="243" t="s">
        <v>69</v>
      </c>
      <c r="AA2827" s="243" t="s">
        <v>1040</v>
      </c>
      <c r="AB2827" s="244">
        <v>2603801</v>
      </c>
      <c r="AC2827" s="243"/>
      <c r="AD2827" s="243"/>
    </row>
    <row r="2828" spans="26:30" x14ac:dyDescent="0.25">
      <c r="Z2828" s="243" t="s">
        <v>69</v>
      </c>
      <c r="AA2828" s="243" t="s">
        <v>1062</v>
      </c>
      <c r="AB2828" s="244">
        <v>2603900</v>
      </c>
      <c r="AC2828" s="243"/>
      <c r="AD2828" s="243"/>
    </row>
    <row r="2829" spans="26:30" x14ac:dyDescent="0.25">
      <c r="Z2829" s="243" t="s">
        <v>69</v>
      </c>
      <c r="AA2829" s="243" t="s">
        <v>1083</v>
      </c>
      <c r="AB2829" s="244">
        <v>2603926</v>
      </c>
      <c r="AC2829" s="243"/>
      <c r="AD2829" s="243"/>
    </row>
    <row r="2830" spans="26:30" x14ac:dyDescent="0.25">
      <c r="Z2830" s="243" t="s">
        <v>69</v>
      </c>
      <c r="AA2830" s="243" t="s">
        <v>1106</v>
      </c>
      <c r="AB2830" s="244">
        <v>2604007</v>
      </c>
      <c r="AC2830" s="243"/>
      <c r="AD2830" s="243"/>
    </row>
    <row r="2831" spans="26:30" x14ac:dyDescent="0.25">
      <c r="Z2831" s="243" t="s">
        <v>69</v>
      </c>
      <c r="AA2831" s="243" t="s">
        <v>1129</v>
      </c>
      <c r="AB2831" s="244">
        <v>2604106</v>
      </c>
      <c r="AC2831" s="243"/>
      <c r="AD2831" s="243"/>
    </row>
    <row r="2832" spans="26:30" x14ac:dyDescent="0.25">
      <c r="Z2832" s="243" t="s">
        <v>69</v>
      </c>
      <c r="AA2832" s="243" t="s">
        <v>1152</v>
      </c>
      <c r="AB2832" s="244">
        <v>2604155</v>
      </c>
      <c r="AC2832" s="243"/>
      <c r="AD2832" s="243"/>
    </row>
    <row r="2833" spans="26:30" x14ac:dyDescent="0.25">
      <c r="Z2833" s="243" t="s">
        <v>69</v>
      </c>
      <c r="AA2833" s="243" t="s">
        <v>1175</v>
      </c>
      <c r="AB2833" s="244">
        <v>2604205</v>
      </c>
      <c r="AC2833" s="243"/>
      <c r="AD2833" s="243"/>
    </row>
    <row r="2834" spans="26:30" x14ac:dyDescent="0.25">
      <c r="Z2834" s="243" t="s">
        <v>69</v>
      </c>
      <c r="AA2834" s="243" t="s">
        <v>1119</v>
      </c>
      <c r="AB2834" s="244">
        <v>2604304</v>
      </c>
      <c r="AC2834" s="243"/>
      <c r="AD2834" s="243"/>
    </row>
    <row r="2835" spans="26:30" x14ac:dyDescent="0.25">
      <c r="Z2835" s="243" t="s">
        <v>69</v>
      </c>
      <c r="AA2835" s="243" t="s">
        <v>1220</v>
      </c>
      <c r="AB2835" s="244">
        <v>2604403</v>
      </c>
      <c r="AC2835" s="243"/>
      <c r="AD2835" s="243"/>
    </row>
    <row r="2836" spans="26:30" x14ac:dyDescent="0.25">
      <c r="Z2836" s="243" t="s">
        <v>69</v>
      </c>
      <c r="AA2836" s="243" t="s">
        <v>1241</v>
      </c>
      <c r="AB2836" s="244">
        <v>2604502</v>
      </c>
      <c r="AC2836" s="243"/>
      <c r="AD2836" s="243"/>
    </row>
    <row r="2837" spans="26:30" x14ac:dyDescent="0.25">
      <c r="Z2837" s="243" t="s">
        <v>69</v>
      </c>
      <c r="AA2837" s="243" t="s">
        <v>1264</v>
      </c>
      <c r="AB2837" s="244">
        <v>2604601</v>
      </c>
      <c r="AC2837" s="243"/>
      <c r="AD2837" s="243"/>
    </row>
    <row r="2838" spans="26:30" x14ac:dyDescent="0.25">
      <c r="Z2838" s="243" t="s">
        <v>69</v>
      </c>
      <c r="AA2838" s="243" t="s">
        <v>1286</v>
      </c>
      <c r="AB2838" s="244">
        <v>2604700</v>
      </c>
      <c r="AC2838" s="243"/>
      <c r="AD2838" s="243"/>
    </row>
    <row r="2839" spans="26:30" x14ac:dyDescent="0.25">
      <c r="Z2839" s="243" t="s">
        <v>69</v>
      </c>
      <c r="AA2839" s="243" t="s">
        <v>1308</v>
      </c>
      <c r="AB2839" s="244">
        <v>2604809</v>
      </c>
      <c r="AC2839" s="243"/>
      <c r="AD2839" s="243"/>
    </row>
    <row r="2840" spans="26:30" x14ac:dyDescent="0.25">
      <c r="Z2840" s="243" t="s">
        <v>69</v>
      </c>
      <c r="AA2840" s="243" t="s">
        <v>1330</v>
      </c>
      <c r="AB2840" s="244">
        <v>2604908</v>
      </c>
      <c r="AC2840" s="243"/>
      <c r="AD2840" s="243"/>
    </row>
    <row r="2841" spans="26:30" x14ac:dyDescent="0.25">
      <c r="Z2841" s="243" t="s">
        <v>69</v>
      </c>
      <c r="AA2841" s="243" t="s">
        <v>1352</v>
      </c>
      <c r="AB2841" s="244">
        <v>2605004</v>
      </c>
      <c r="AC2841" s="243"/>
      <c r="AD2841" s="243"/>
    </row>
    <row r="2842" spans="26:30" x14ac:dyDescent="0.25">
      <c r="Z2842" s="243" t="s">
        <v>69</v>
      </c>
      <c r="AA2842" s="243" t="s">
        <v>1373</v>
      </c>
      <c r="AB2842" s="244">
        <v>2605103</v>
      </c>
      <c r="AC2842" s="243"/>
      <c r="AD2842" s="243"/>
    </row>
    <row r="2843" spans="26:30" x14ac:dyDescent="0.25">
      <c r="Z2843" s="243" t="s">
        <v>69</v>
      </c>
      <c r="AA2843" s="243" t="s">
        <v>1395</v>
      </c>
      <c r="AB2843" s="244">
        <v>2605152</v>
      </c>
      <c r="AC2843" s="243"/>
      <c r="AD2843" s="243"/>
    </row>
    <row r="2844" spans="26:30" x14ac:dyDescent="0.25">
      <c r="Z2844" s="243" t="s">
        <v>69</v>
      </c>
      <c r="AA2844" s="243" t="s">
        <v>1417</v>
      </c>
      <c r="AB2844" s="244">
        <v>2605202</v>
      </c>
      <c r="AC2844" s="243"/>
      <c r="AD2844" s="243"/>
    </row>
    <row r="2845" spans="26:30" x14ac:dyDescent="0.25">
      <c r="Z2845" s="243" t="s">
        <v>69</v>
      </c>
      <c r="AA2845" s="243" t="s">
        <v>1438</v>
      </c>
      <c r="AB2845" s="244">
        <v>2605301</v>
      </c>
      <c r="AC2845" s="243"/>
      <c r="AD2845" s="243"/>
    </row>
    <row r="2846" spans="26:30" x14ac:dyDescent="0.25">
      <c r="Z2846" s="243" t="s">
        <v>69</v>
      </c>
      <c r="AA2846" s="243" t="s">
        <v>587</v>
      </c>
      <c r="AB2846" s="244">
        <v>2605400</v>
      </c>
      <c r="AC2846" s="243"/>
      <c r="AD2846" s="243"/>
    </row>
    <row r="2847" spans="26:30" x14ac:dyDescent="0.25">
      <c r="Z2847" s="243" t="s">
        <v>69</v>
      </c>
      <c r="AA2847" s="243" t="s">
        <v>1480</v>
      </c>
      <c r="AB2847" s="244">
        <v>2605459</v>
      </c>
      <c r="AC2847" s="243"/>
      <c r="AD2847" s="243"/>
    </row>
    <row r="2848" spans="26:30" x14ac:dyDescent="0.25">
      <c r="Z2848" s="243" t="s">
        <v>69</v>
      </c>
      <c r="AA2848" s="243" t="s">
        <v>1502</v>
      </c>
      <c r="AB2848" s="244">
        <v>2605509</v>
      </c>
      <c r="AC2848" s="243"/>
      <c r="AD2848" s="243"/>
    </row>
    <row r="2849" spans="26:30" x14ac:dyDescent="0.25">
      <c r="Z2849" s="243" t="s">
        <v>69</v>
      </c>
      <c r="AA2849" s="243" t="s">
        <v>1522</v>
      </c>
      <c r="AB2849" s="244">
        <v>2605608</v>
      </c>
      <c r="AC2849" s="243"/>
      <c r="AD2849" s="243"/>
    </row>
    <row r="2850" spans="26:30" x14ac:dyDescent="0.25">
      <c r="Z2850" s="243" t="s">
        <v>69</v>
      </c>
      <c r="AA2850" s="243" t="s">
        <v>1543</v>
      </c>
      <c r="AB2850" s="244">
        <v>2605707</v>
      </c>
      <c r="AC2850" s="243"/>
      <c r="AD2850" s="243"/>
    </row>
    <row r="2851" spans="26:30" x14ac:dyDescent="0.25">
      <c r="Z2851" s="243" t="s">
        <v>69</v>
      </c>
      <c r="AA2851" s="243" t="s">
        <v>1563</v>
      </c>
      <c r="AB2851" s="244">
        <v>2605806</v>
      </c>
      <c r="AC2851" s="243"/>
      <c r="AD2851" s="243"/>
    </row>
    <row r="2852" spans="26:30" x14ac:dyDescent="0.25">
      <c r="Z2852" s="243" t="s">
        <v>69</v>
      </c>
      <c r="AA2852" s="243" t="s">
        <v>1582</v>
      </c>
      <c r="AB2852" s="244">
        <v>2605905</v>
      </c>
      <c r="AC2852" s="243"/>
      <c r="AD2852" s="243"/>
    </row>
    <row r="2853" spans="26:30" x14ac:dyDescent="0.25">
      <c r="Z2853" s="243" t="s">
        <v>69</v>
      </c>
      <c r="AA2853" s="243" t="s">
        <v>1603</v>
      </c>
      <c r="AB2853" s="244">
        <v>2606002</v>
      </c>
      <c r="AC2853" s="243"/>
      <c r="AD2853" s="243"/>
    </row>
    <row r="2854" spans="26:30" x14ac:dyDescent="0.25">
      <c r="Z2854" s="243" t="s">
        <v>69</v>
      </c>
      <c r="AA2854" s="243" t="s">
        <v>1623</v>
      </c>
      <c r="AB2854" s="244">
        <v>2606101</v>
      </c>
      <c r="AC2854" s="243"/>
      <c r="AD2854" s="243"/>
    </row>
    <row r="2855" spans="26:30" x14ac:dyDescent="0.25">
      <c r="Z2855" s="243" t="s">
        <v>69</v>
      </c>
      <c r="AA2855" s="243" t="s">
        <v>1644</v>
      </c>
      <c r="AB2855" s="244">
        <v>2606200</v>
      </c>
      <c r="AC2855" s="243"/>
      <c r="AD2855" s="243"/>
    </row>
    <row r="2856" spans="26:30" x14ac:dyDescent="0.25">
      <c r="Z2856" s="243" t="s">
        <v>69</v>
      </c>
      <c r="AA2856" s="243" t="s">
        <v>1664</v>
      </c>
      <c r="AB2856" s="244">
        <v>2606309</v>
      </c>
      <c r="AC2856" s="243"/>
      <c r="AD2856" s="243"/>
    </row>
    <row r="2857" spans="26:30" x14ac:dyDescent="0.25">
      <c r="Z2857" s="243" t="s">
        <v>69</v>
      </c>
      <c r="AA2857" s="243" t="s">
        <v>1685</v>
      </c>
      <c r="AB2857" s="244">
        <v>2606408</v>
      </c>
      <c r="AC2857" s="243"/>
      <c r="AD2857" s="243"/>
    </row>
    <row r="2858" spans="26:30" x14ac:dyDescent="0.25">
      <c r="Z2858" s="243" t="s">
        <v>69</v>
      </c>
      <c r="AA2858" s="243" t="s">
        <v>1705</v>
      </c>
      <c r="AB2858" s="244">
        <v>2606507</v>
      </c>
      <c r="AC2858" s="243"/>
      <c r="AD2858" s="243"/>
    </row>
    <row r="2859" spans="26:30" x14ac:dyDescent="0.25">
      <c r="Z2859" s="243" t="s">
        <v>69</v>
      </c>
      <c r="AA2859" s="243" t="s">
        <v>1726</v>
      </c>
      <c r="AB2859" s="244">
        <v>2606606</v>
      </c>
      <c r="AC2859" s="243"/>
      <c r="AD2859" s="243"/>
    </row>
    <row r="2860" spans="26:30" x14ac:dyDescent="0.25">
      <c r="Z2860" s="243" t="s">
        <v>69</v>
      </c>
      <c r="AA2860" s="243" t="s">
        <v>1747</v>
      </c>
      <c r="AB2860" s="244">
        <v>2606705</v>
      </c>
      <c r="AC2860" s="243"/>
      <c r="AD2860" s="243"/>
    </row>
    <row r="2861" spans="26:30" x14ac:dyDescent="0.25">
      <c r="Z2861" s="243" t="s">
        <v>69</v>
      </c>
      <c r="AA2861" s="243" t="s">
        <v>1767</v>
      </c>
      <c r="AB2861" s="244">
        <v>2606804</v>
      </c>
      <c r="AC2861" s="243"/>
      <c r="AD2861" s="243"/>
    </row>
    <row r="2862" spans="26:30" x14ac:dyDescent="0.25">
      <c r="Z2862" s="243" t="s">
        <v>69</v>
      </c>
      <c r="AA2862" s="243" t="s">
        <v>1787</v>
      </c>
      <c r="AB2862" s="244">
        <v>2606903</v>
      </c>
      <c r="AC2862" s="243"/>
      <c r="AD2862" s="243"/>
    </row>
    <row r="2863" spans="26:30" x14ac:dyDescent="0.25">
      <c r="Z2863" s="243" t="s">
        <v>69</v>
      </c>
      <c r="AA2863" s="243" t="s">
        <v>1807</v>
      </c>
      <c r="AB2863" s="244">
        <v>2607604</v>
      </c>
      <c r="AC2863" s="243"/>
      <c r="AD2863" s="243"/>
    </row>
    <row r="2864" spans="26:30" x14ac:dyDescent="0.25">
      <c r="Z2864" s="243" t="s">
        <v>69</v>
      </c>
      <c r="AA2864" s="243" t="s">
        <v>1825</v>
      </c>
      <c r="AB2864" s="244">
        <v>2607000</v>
      </c>
      <c r="AC2864" s="243"/>
      <c r="AD2864" s="243"/>
    </row>
    <row r="2865" spans="26:30" x14ac:dyDescent="0.25">
      <c r="Z2865" s="243" t="s">
        <v>69</v>
      </c>
      <c r="AA2865" s="243" t="s">
        <v>1844</v>
      </c>
      <c r="AB2865" s="244">
        <v>2607109</v>
      </c>
      <c r="AC2865" s="243"/>
      <c r="AD2865" s="243"/>
    </row>
    <row r="2866" spans="26:30" x14ac:dyDescent="0.25">
      <c r="Z2866" s="243" t="s">
        <v>69</v>
      </c>
      <c r="AA2866" s="243" t="s">
        <v>1861</v>
      </c>
      <c r="AB2866" s="244">
        <v>2607208</v>
      </c>
      <c r="AC2866" s="243"/>
      <c r="AD2866" s="243"/>
    </row>
    <row r="2867" spans="26:30" x14ac:dyDescent="0.25">
      <c r="Z2867" s="243" t="s">
        <v>69</v>
      </c>
      <c r="AA2867" s="243" t="s">
        <v>1879</v>
      </c>
      <c r="AB2867" s="244">
        <v>2607307</v>
      </c>
      <c r="AC2867" s="243"/>
      <c r="AD2867" s="243"/>
    </row>
    <row r="2868" spans="26:30" x14ac:dyDescent="0.25">
      <c r="Z2868" s="243" t="s">
        <v>69</v>
      </c>
      <c r="AA2868" s="243" t="s">
        <v>1895</v>
      </c>
      <c r="AB2868" s="244">
        <v>2607406</v>
      </c>
      <c r="AC2868" s="243"/>
      <c r="AD2868" s="243"/>
    </row>
    <row r="2869" spans="26:30" x14ac:dyDescent="0.25">
      <c r="Z2869" s="243" t="s">
        <v>69</v>
      </c>
      <c r="AA2869" s="243" t="s">
        <v>1912</v>
      </c>
      <c r="AB2869" s="244">
        <v>2607505</v>
      </c>
      <c r="AC2869" s="243"/>
      <c r="AD2869" s="243"/>
    </row>
    <row r="2870" spans="26:30" x14ac:dyDescent="0.25">
      <c r="Z2870" s="243" t="s">
        <v>69</v>
      </c>
      <c r="AA2870" s="243" t="s">
        <v>1930</v>
      </c>
      <c r="AB2870" s="244">
        <v>2607653</v>
      </c>
      <c r="AC2870" s="243"/>
      <c r="AD2870" s="243"/>
    </row>
    <row r="2871" spans="26:30" x14ac:dyDescent="0.25">
      <c r="Z2871" s="243" t="s">
        <v>69</v>
      </c>
      <c r="AA2871" s="243" t="s">
        <v>1946</v>
      </c>
      <c r="AB2871" s="244">
        <v>2607703</v>
      </c>
      <c r="AC2871" s="243"/>
      <c r="AD2871" s="243"/>
    </row>
    <row r="2872" spans="26:30" x14ac:dyDescent="0.25">
      <c r="Z2872" s="243" t="s">
        <v>69</v>
      </c>
      <c r="AA2872" s="243" t="s">
        <v>1962</v>
      </c>
      <c r="AB2872" s="244">
        <v>2607752</v>
      </c>
      <c r="AC2872" s="243"/>
      <c r="AD2872" s="243"/>
    </row>
    <row r="2873" spans="26:30" x14ac:dyDescent="0.25">
      <c r="Z2873" s="243" t="s">
        <v>69</v>
      </c>
      <c r="AA2873" s="243" t="s">
        <v>1980</v>
      </c>
      <c r="AB2873" s="244">
        <v>2607802</v>
      </c>
      <c r="AC2873" s="243"/>
      <c r="AD2873" s="243"/>
    </row>
    <row r="2874" spans="26:30" x14ac:dyDescent="0.25">
      <c r="Z2874" s="243" t="s">
        <v>69</v>
      </c>
      <c r="AA2874" s="243" t="s">
        <v>1997</v>
      </c>
      <c r="AB2874" s="244">
        <v>2607901</v>
      </c>
      <c r="AC2874" s="243"/>
      <c r="AD2874" s="243"/>
    </row>
    <row r="2875" spans="26:30" x14ac:dyDescent="0.25">
      <c r="Z2875" s="243" t="s">
        <v>69</v>
      </c>
      <c r="AA2875" s="243" t="s">
        <v>2015</v>
      </c>
      <c r="AB2875" s="244">
        <v>2607950</v>
      </c>
      <c r="AC2875" s="243"/>
      <c r="AD2875" s="243"/>
    </row>
    <row r="2876" spans="26:30" x14ac:dyDescent="0.25">
      <c r="Z2876" s="243" t="s">
        <v>69</v>
      </c>
      <c r="AA2876" s="243" t="s">
        <v>2033</v>
      </c>
      <c r="AB2876" s="244">
        <v>2608008</v>
      </c>
      <c r="AC2876" s="243"/>
      <c r="AD2876" s="243"/>
    </row>
    <row r="2877" spans="26:30" x14ac:dyDescent="0.25">
      <c r="Z2877" s="243" t="s">
        <v>69</v>
      </c>
      <c r="AA2877" s="243" t="s">
        <v>2051</v>
      </c>
      <c r="AB2877" s="244">
        <v>2608057</v>
      </c>
      <c r="AC2877" s="243"/>
      <c r="AD2877" s="243"/>
    </row>
    <row r="2878" spans="26:30" x14ac:dyDescent="0.25">
      <c r="Z2878" s="243" t="s">
        <v>69</v>
      </c>
      <c r="AA2878" s="243" t="s">
        <v>2069</v>
      </c>
      <c r="AB2878" s="244">
        <v>2608107</v>
      </c>
      <c r="AC2878" s="243"/>
      <c r="AD2878" s="243"/>
    </row>
    <row r="2879" spans="26:30" x14ac:dyDescent="0.25">
      <c r="Z2879" s="243" t="s">
        <v>69</v>
      </c>
      <c r="AA2879" s="243" t="s">
        <v>2085</v>
      </c>
      <c r="AB2879" s="244">
        <v>2608206</v>
      </c>
      <c r="AC2879" s="243"/>
      <c r="AD2879" s="243"/>
    </row>
    <row r="2880" spans="26:30" x14ac:dyDescent="0.25">
      <c r="Z2880" s="243" t="s">
        <v>69</v>
      </c>
      <c r="AA2880" s="243" t="s">
        <v>2101</v>
      </c>
      <c r="AB2880" s="244">
        <v>2608255</v>
      </c>
      <c r="AC2880" s="243"/>
      <c r="AD2880" s="243"/>
    </row>
    <row r="2881" spans="26:30" x14ac:dyDescent="0.25">
      <c r="Z2881" s="243" t="s">
        <v>69</v>
      </c>
      <c r="AA2881" s="243" t="s">
        <v>2118</v>
      </c>
      <c r="AB2881" s="244">
        <v>2608305</v>
      </c>
      <c r="AC2881" s="243"/>
      <c r="AD2881" s="243"/>
    </row>
    <row r="2882" spans="26:30" x14ac:dyDescent="0.25">
      <c r="Z2882" s="243" t="s">
        <v>69</v>
      </c>
      <c r="AA2882" s="243" t="s">
        <v>2133</v>
      </c>
      <c r="AB2882" s="244">
        <v>2608404</v>
      </c>
      <c r="AC2882" s="243"/>
      <c r="AD2882" s="243"/>
    </row>
    <row r="2883" spans="26:30" x14ac:dyDescent="0.25">
      <c r="Z2883" s="243" t="s">
        <v>69</v>
      </c>
      <c r="AA2883" s="243" t="s">
        <v>2150</v>
      </c>
      <c r="AB2883" s="244">
        <v>2608503</v>
      </c>
      <c r="AC2883" s="243"/>
      <c r="AD2883" s="243"/>
    </row>
    <row r="2884" spans="26:30" x14ac:dyDescent="0.25">
      <c r="Z2884" s="243" t="s">
        <v>69</v>
      </c>
      <c r="AA2884" s="243" t="s">
        <v>2166</v>
      </c>
      <c r="AB2884" s="244">
        <v>2608453</v>
      </c>
      <c r="AC2884" s="243"/>
      <c r="AD2884" s="243"/>
    </row>
    <row r="2885" spans="26:30" x14ac:dyDescent="0.25">
      <c r="Z2885" s="243" t="s">
        <v>69</v>
      </c>
      <c r="AA2885" s="243" t="s">
        <v>2183</v>
      </c>
      <c r="AB2885" s="244">
        <v>2608602</v>
      </c>
      <c r="AC2885" s="243"/>
      <c r="AD2885" s="243"/>
    </row>
    <row r="2886" spans="26:30" x14ac:dyDescent="0.25">
      <c r="Z2886" s="243" t="s">
        <v>69</v>
      </c>
      <c r="AA2886" s="243" t="s">
        <v>2200</v>
      </c>
      <c r="AB2886" s="244">
        <v>2608701</v>
      </c>
      <c r="AC2886" s="243"/>
      <c r="AD2886" s="243"/>
    </row>
    <row r="2887" spans="26:30" x14ac:dyDescent="0.25">
      <c r="Z2887" s="243" t="s">
        <v>69</v>
      </c>
      <c r="AA2887" s="243" t="s">
        <v>2214</v>
      </c>
      <c r="AB2887" s="244">
        <v>2608750</v>
      </c>
      <c r="AC2887" s="243"/>
      <c r="AD2887" s="243"/>
    </row>
    <row r="2888" spans="26:30" x14ac:dyDescent="0.25">
      <c r="Z2888" s="243" t="s">
        <v>69</v>
      </c>
      <c r="AA2888" s="243" t="s">
        <v>2231</v>
      </c>
      <c r="AB2888" s="244">
        <v>2608800</v>
      </c>
      <c r="AC2888" s="243"/>
      <c r="AD2888" s="243"/>
    </row>
    <row r="2889" spans="26:30" x14ac:dyDescent="0.25">
      <c r="Z2889" s="243" t="s">
        <v>69</v>
      </c>
      <c r="AA2889" s="243" t="s">
        <v>2247</v>
      </c>
      <c r="AB2889" s="244">
        <v>2608909</v>
      </c>
      <c r="AC2889" s="243"/>
      <c r="AD2889" s="243"/>
    </row>
    <row r="2890" spans="26:30" x14ac:dyDescent="0.25">
      <c r="Z2890" s="243" t="s">
        <v>69</v>
      </c>
      <c r="AA2890" s="243" t="s">
        <v>2261</v>
      </c>
      <c r="AB2890" s="244">
        <v>2609006</v>
      </c>
      <c r="AC2890" s="243"/>
      <c r="AD2890" s="243"/>
    </row>
    <row r="2891" spans="26:30" x14ac:dyDescent="0.25">
      <c r="Z2891" s="243" t="s">
        <v>69</v>
      </c>
      <c r="AA2891" s="243" t="s">
        <v>2276</v>
      </c>
      <c r="AB2891" s="244">
        <v>2609105</v>
      </c>
      <c r="AC2891" s="243"/>
      <c r="AD2891" s="243"/>
    </row>
    <row r="2892" spans="26:30" x14ac:dyDescent="0.25">
      <c r="Z2892" s="243" t="s">
        <v>69</v>
      </c>
      <c r="AA2892" s="243" t="s">
        <v>2292</v>
      </c>
      <c r="AB2892" s="244">
        <v>2609154</v>
      </c>
      <c r="AC2892" s="243"/>
      <c r="AD2892" s="243"/>
    </row>
    <row r="2893" spans="26:30" x14ac:dyDescent="0.25">
      <c r="Z2893" s="243" t="s">
        <v>69</v>
      </c>
      <c r="AA2893" s="243" t="s">
        <v>2308</v>
      </c>
      <c r="AB2893" s="244">
        <v>2609204</v>
      </c>
      <c r="AC2893" s="243"/>
      <c r="AD2893" s="243"/>
    </row>
    <row r="2894" spans="26:30" x14ac:dyDescent="0.25">
      <c r="Z2894" s="243" t="s">
        <v>69</v>
      </c>
      <c r="AA2894" s="243" t="s">
        <v>2321</v>
      </c>
      <c r="AB2894" s="244">
        <v>2609303</v>
      </c>
      <c r="AC2894" s="243"/>
      <c r="AD2894" s="243"/>
    </row>
    <row r="2895" spans="26:30" x14ac:dyDescent="0.25">
      <c r="Z2895" s="243" t="s">
        <v>69</v>
      </c>
      <c r="AA2895" s="243" t="s">
        <v>2337</v>
      </c>
      <c r="AB2895" s="244">
        <v>2614303</v>
      </c>
      <c r="AC2895" s="243"/>
      <c r="AD2895" s="243"/>
    </row>
    <row r="2896" spans="26:30" x14ac:dyDescent="0.25">
      <c r="Z2896" s="243" t="s">
        <v>69</v>
      </c>
      <c r="AA2896" s="243" t="s">
        <v>2353</v>
      </c>
      <c r="AB2896" s="244">
        <v>2609402</v>
      </c>
      <c r="AC2896" s="243"/>
      <c r="AD2896" s="243"/>
    </row>
    <row r="2897" spans="26:30" x14ac:dyDescent="0.25">
      <c r="Z2897" s="243" t="s">
        <v>69</v>
      </c>
      <c r="AA2897" s="243" t="s">
        <v>2369</v>
      </c>
      <c r="AB2897" s="244">
        <v>2609501</v>
      </c>
      <c r="AC2897" s="243"/>
      <c r="AD2897" s="243"/>
    </row>
    <row r="2898" spans="26:30" x14ac:dyDescent="0.25">
      <c r="Z2898" s="243" t="s">
        <v>69</v>
      </c>
      <c r="AA2898" s="243" t="s">
        <v>2383</v>
      </c>
      <c r="AB2898" s="244">
        <v>2609600</v>
      </c>
      <c r="AC2898" s="243"/>
      <c r="AD2898" s="243"/>
    </row>
    <row r="2899" spans="26:30" x14ac:dyDescent="0.25">
      <c r="Z2899" s="243" t="s">
        <v>69</v>
      </c>
      <c r="AA2899" s="243" t="s">
        <v>2398</v>
      </c>
      <c r="AB2899" s="244">
        <v>2609709</v>
      </c>
      <c r="AC2899" s="243"/>
      <c r="AD2899" s="243"/>
    </row>
    <row r="2900" spans="26:30" x14ac:dyDescent="0.25">
      <c r="Z2900" s="243" t="s">
        <v>69</v>
      </c>
      <c r="AA2900" s="243" t="s">
        <v>2414</v>
      </c>
      <c r="AB2900" s="244">
        <v>2609808</v>
      </c>
      <c r="AC2900" s="243"/>
      <c r="AD2900" s="243"/>
    </row>
    <row r="2901" spans="26:30" x14ac:dyDescent="0.25">
      <c r="Z2901" s="243" t="s">
        <v>69</v>
      </c>
      <c r="AA2901" s="243" t="s">
        <v>2430</v>
      </c>
      <c r="AB2901" s="244">
        <v>2609907</v>
      </c>
      <c r="AC2901" s="243"/>
      <c r="AD2901" s="243"/>
    </row>
    <row r="2902" spans="26:30" x14ac:dyDescent="0.25">
      <c r="Z2902" s="243" t="s">
        <v>69</v>
      </c>
      <c r="AA2902" s="243" t="s">
        <v>2446</v>
      </c>
      <c r="AB2902" s="244">
        <v>2610004</v>
      </c>
      <c r="AC2902" s="243"/>
      <c r="AD2902" s="243"/>
    </row>
    <row r="2903" spans="26:30" x14ac:dyDescent="0.25">
      <c r="Z2903" s="243" t="s">
        <v>69</v>
      </c>
      <c r="AA2903" s="243" t="s">
        <v>2461</v>
      </c>
      <c r="AB2903" s="244">
        <v>2610103</v>
      </c>
      <c r="AC2903" s="243"/>
      <c r="AD2903" s="243"/>
    </row>
    <row r="2904" spans="26:30" x14ac:dyDescent="0.25">
      <c r="Z2904" s="243" t="s">
        <v>69</v>
      </c>
      <c r="AA2904" s="243" t="s">
        <v>2475</v>
      </c>
      <c r="AB2904" s="244">
        <v>2610202</v>
      </c>
      <c r="AC2904" s="243"/>
      <c r="AD2904" s="243"/>
    </row>
    <row r="2905" spans="26:30" x14ac:dyDescent="0.25">
      <c r="Z2905" s="243" t="s">
        <v>69</v>
      </c>
      <c r="AA2905" s="243" t="s">
        <v>2491</v>
      </c>
      <c r="AB2905" s="244">
        <v>2610301</v>
      </c>
      <c r="AC2905" s="243"/>
      <c r="AD2905" s="243"/>
    </row>
    <row r="2906" spans="26:30" x14ac:dyDescent="0.25">
      <c r="Z2906" s="243" t="s">
        <v>69</v>
      </c>
      <c r="AA2906" s="243" t="s">
        <v>2152</v>
      </c>
      <c r="AB2906" s="244">
        <v>2610400</v>
      </c>
      <c r="AC2906" s="243"/>
      <c r="AD2906" s="243"/>
    </row>
    <row r="2907" spans="26:30" x14ac:dyDescent="0.25">
      <c r="Z2907" s="243" t="s">
        <v>69</v>
      </c>
      <c r="AA2907" s="243" t="s">
        <v>2521</v>
      </c>
      <c r="AB2907" s="244">
        <v>2610509</v>
      </c>
      <c r="AC2907" s="243"/>
      <c r="AD2907" s="243"/>
    </row>
    <row r="2908" spans="26:30" x14ac:dyDescent="0.25">
      <c r="Z2908" s="243" t="s">
        <v>69</v>
      </c>
      <c r="AA2908" s="243" t="s">
        <v>2536</v>
      </c>
      <c r="AB2908" s="244">
        <v>2610608</v>
      </c>
      <c r="AC2908" s="243"/>
      <c r="AD2908" s="243"/>
    </row>
    <row r="2909" spans="26:30" x14ac:dyDescent="0.25">
      <c r="Z2909" s="243" t="s">
        <v>69</v>
      </c>
      <c r="AA2909" s="243" t="s">
        <v>2552</v>
      </c>
      <c r="AB2909" s="244">
        <v>2610707</v>
      </c>
      <c r="AC2909" s="243"/>
      <c r="AD2909" s="243"/>
    </row>
    <row r="2910" spans="26:30" x14ac:dyDescent="0.25">
      <c r="Z2910" s="243" t="s">
        <v>69</v>
      </c>
      <c r="AA2910" s="243" t="s">
        <v>2566</v>
      </c>
      <c r="AB2910" s="244">
        <v>2610806</v>
      </c>
      <c r="AC2910" s="243"/>
      <c r="AD2910" s="243"/>
    </row>
    <row r="2911" spans="26:30" x14ac:dyDescent="0.25">
      <c r="Z2911" s="243" t="s">
        <v>69</v>
      </c>
      <c r="AA2911" s="243" t="s">
        <v>2581</v>
      </c>
      <c r="AB2911" s="244">
        <v>2610905</v>
      </c>
      <c r="AC2911" s="243"/>
      <c r="AD2911" s="243"/>
    </row>
    <row r="2912" spans="26:30" x14ac:dyDescent="0.25">
      <c r="Z2912" s="243" t="s">
        <v>69</v>
      </c>
      <c r="AA2912" s="243" t="s">
        <v>2597</v>
      </c>
      <c r="AB2912" s="244">
        <v>2611002</v>
      </c>
      <c r="AC2912" s="243"/>
      <c r="AD2912" s="243"/>
    </row>
    <row r="2913" spans="26:30" x14ac:dyDescent="0.25">
      <c r="Z2913" s="243" t="s">
        <v>69</v>
      </c>
      <c r="AA2913" s="243" t="s">
        <v>2613</v>
      </c>
      <c r="AB2913" s="244">
        <v>2611101</v>
      </c>
      <c r="AC2913" s="243"/>
      <c r="AD2913" s="243"/>
    </row>
    <row r="2914" spans="26:30" x14ac:dyDescent="0.25">
      <c r="Z2914" s="243" t="s">
        <v>69</v>
      </c>
      <c r="AA2914" s="243" t="s">
        <v>2625</v>
      </c>
      <c r="AB2914" s="244">
        <v>2611200</v>
      </c>
      <c r="AC2914" s="243"/>
      <c r="AD2914" s="243"/>
    </row>
    <row r="2915" spans="26:30" x14ac:dyDescent="0.25">
      <c r="Z2915" s="243" t="s">
        <v>69</v>
      </c>
      <c r="AA2915" s="243" t="s">
        <v>2640</v>
      </c>
      <c r="AB2915" s="244">
        <v>2611309</v>
      </c>
      <c r="AC2915" s="243"/>
      <c r="AD2915" s="243"/>
    </row>
    <row r="2916" spans="26:30" x14ac:dyDescent="0.25">
      <c r="Z2916" s="243" t="s">
        <v>69</v>
      </c>
      <c r="AA2916" s="243" t="s">
        <v>2180</v>
      </c>
      <c r="AB2916" s="244">
        <v>2611408</v>
      </c>
      <c r="AC2916" s="243"/>
      <c r="AD2916" s="243"/>
    </row>
    <row r="2917" spans="26:30" x14ac:dyDescent="0.25">
      <c r="Z2917" s="243" t="s">
        <v>69</v>
      </c>
      <c r="AA2917" s="243" t="s">
        <v>2667</v>
      </c>
      <c r="AB2917" s="244">
        <v>2611507</v>
      </c>
      <c r="AC2917" s="243"/>
      <c r="AD2917" s="243"/>
    </row>
    <row r="2918" spans="26:30" x14ac:dyDescent="0.25">
      <c r="Z2918" s="243" t="s">
        <v>69</v>
      </c>
      <c r="AA2918" s="243" t="s">
        <v>2681</v>
      </c>
      <c r="AB2918" s="244">
        <v>2611533</v>
      </c>
      <c r="AC2918" s="243"/>
      <c r="AD2918" s="243"/>
    </row>
    <row r="2919" spans="26:30" x14ac:dyDescent="0.25">
      <c r="Z2919" s="243" t="s">
        <v>69</v>
      </c>
      <c r="AA2919" s="243" t="s">
        <v>2697</v>
      </c>
      <c r="AB2919" s="244">
        <v>2611606</v>
      </c>
      <c r="AC2919" s="243"/>
      <c r="AD2919" s="243"/>
    </row>
    <row r="2920" spans="26:30" x14ac:dyDescent="0.25">
      <c r="Z2920" s="243" t="s">
        <v>69</v>
      </c>
      <c r="AA2920" s="243" t="s">
        <v>2712</v>
      </c>
      <c r="AB2920" s="244">
        <v>2611705</v>
      </c>
      <c r="AC2920" s="243"/>
      <c r="AD2920" s="243"/>
    </row>
    <row r="2921" spans="26:30" x14ac:dyDescent="0.25">
      <c r="Z2921" s="243" t="s">
        <v>69</v>
      </c>
      <c r="AA2921" s="243" t="s">
        <v>2728</v>
      </c>
      <c r="AB2921" s="244">
        <v>2611804</v>
      </c>
      <c r="AC2921" s="243"/>
      <c r="AD2921" s="243"/>
    </row>
    <row r="2922" spans="26:30" x14ac:dyDescent="0.25">
      <c r="Z2922" s="243" t="s">
        <v>69</v>
      </c>
      <c r="AA2922" s="243" t="s">
        <v>2743</v>
      </c>
      <c r="AB2922" s="244">
        <v>2611903</v>
      </c>
      <c r="AC2922" s="243"/>
      <c r="AD2922" s="243"/>
    </row>
    <row r="2923" spans="26:30" x14ac:dyDescent="0.25">
      <c r="Z2923" s="243" t="s">
        <v>69</v>
      </c>
      <c r="AA2923" s="243" t="s">
        <v>2758</v>
      </c>
      <c r="AB2923" s="244">
        <v>2612000</v>
      </c>
      <c r="AC2923" s="243"/>
      <c r="AD2923" s="243"/>
    </row>
    <row r="2924" spans="26:30" x14ac:dyDescent="0.25">
      <c r="Z2924" s="243" t="s">
        <v>69</v>
      </c>
      <c r="AA2924" s="243" t="s">
        <v>2774</v>
      </c>
      <c r="AB2924" s="244">
        <v>2612109</v>
      </c>
      <c r="AC2924" s="243"/>
      <c r="AD2924" s="243"/>
    </row>
    <row r="2925" spans="26:30" x14ac:dyDescent="0.25">
      <c r="Z2925" s="243" t="s">
        <v>69</v>
      </c>
      <c r="AA2925" s="243" t="s">
        <v>2790</v>
      </c>
      <c r="AB2925" s="244">
        <v>2612208</v>
      </c>
      <c r="AC2925" s="243"/>
      <c r="AD2925" s="243"/>
    </row>
    <row r="2926" spans="26:30" x14ac:dyDescent="0.25">
      <c r="Z2926" s="243" t="s">
        <v>69</v>
      </c>
      <c r="AA2926" s="243" t="s">
        <v>2805</v>
      </c>
      <c r="AB2926" s="244">
        <v>2612307</v>
      </c>
      <c r="AC2926" s="243"/>
      <c r="AD2926" s="243"/>
    </row>
    <row r="2927" spans="26:30" x14ac:dyDescent="0.25">
      <c r="Z2927" s="243" t="s">
        <v>69</v>
      </c>
      <c r="AA2927" s="243" t="s">
        <v>2820</v>
      </c>
      <c r="AB2927" s="244">
        <v>2612406</v>
      </c>
      <c r="AC2927" s="243"/>
      <c r="AD2927" s="243"/>
    </row>
    <row r="2928" spans="26:30" x14ac:dyDescent="0.25">
      <c r="Z2928" s="243" t="s">
        <v>69</v>
      </c>
      <c r="AA2928" s="243" t="s">
        <v>2523</v>
      </c>
      <c r="AB2928" s="244">
        <v>2612455</v>
      </c>
      <c r="AC2928" s="243"/>
      <c r="AD2928" s="243"/>
    </row>
    <row r="2929" spans="26:30" x14ac:dyDescent="0.25">
      <c r="Z2929" s="243" t="s">
        <v>69</v>
      </c>
      <c r="AA2929" s="243" t="s">
        <v>2845</v>
      </c>
      <c r="AB2929" s="244">
        <v>2612471</v>
      </c>
      <c r="AC2929" s="243"/>
      <c r="AD2929" s="243"/>
    </row>
    <row r="2930" spans="26:30" x14ac:dyDescent="0.25">
      <c r="Z2930" s="243" t="s">
        <v>69</v>
      </c>
      <c r="AA2930" s="243" t="s">
        <v>2858</v>
      </c>
      <c r="AB2930" s="244">
        <v>2612505</v>
      </c>
      <c r="AC2930" s="243"/>
      <c r="AD2930" s="243"/>
    </row>
    <row r="2931" spans="26:30" x14ac:dyDescent="0.25">
      <c r="Z2931" s="243" t="s">
        <v>69</v>
      </c>
      <c r="AA2931" s="243" t="s">
        <v>2871</v>
      </c>
      <c r="AB2931" s="244">
        <v>2612554</v>
      </c>
      <c r="AC2931" s="243"/>
      <c r="AD2931" s="243"/>
    </row>
    <row r="2932" spans="26:30" x14ac:dyDescent="0.25">
      <c r="Z2932" s="243" t="s">
        <v>69</v>
      </c>
      <c r="AA2932" s="243" t="s">
        <v>2883</v>
      </c>
      <c r="AB2932" s="244">
        <v>2612604</v>
      </c>
      <c r="AC2932" s="243"/>
      <c r="AD2932" s="243"/>
    </row>
    <row r="2933" spans="26:30" x14ac:dyDescent="0.25">
      <c r="Z2933" s="243" t="s">
        <v>69</v>
      </c>
      <c r="AA2933" s="243" t="s">
        <v>2896</v>
      </c>
      <c r="AB2933" s="244">
        <v>2612703</v>
      </c>
      <c r="AC2933" s="243"/>
      <c r="AD2933" s="243"/>
    </row>
    <row r="2934" spans="26:30" x14ac:dyDescent="0.25">
      <c r="Z2934" s="243" t="s">
        <v>69</v>
      </c>
      <c r="AA2934" s="243" t="s">
        <v>2441</v>
      </c>
      <c r="AB2934" s="244">
        <v>2612802</v>
      </c>
      <c r="AC2934" s="243"/>
      <c r="AD2934" s="243"/>
    </row>
    <row r="2935" spans="26:30" x14ac:dyDescent="0.25">
      <c r="Z2935" s="243" t="s">
        <v>69</v>
      </c>
      <c r="AA2935" s="243" t="s">
        <v>2921</v>
      </c>
      <c r="AB2935" s="244">
        <v>2612901</v>
      </c>
      <c r="AC2935" s="243"/>
      <c r="AD2935" s="243"/>
    </row>
    <row r="2936" spans="26:30" x14ac:dyDescent="0.25">
      <c r="Z2936" s="243" t="s">
        <v>69</v>
      </c>
      <c r="AA2936" s="243" t="s">
        <v>2932</v>
      </c>
      <c r="AB2936" s="244">
        <v>2613008</v>
      </c>
      <c r="AC2936" s="243"/>
      <c r="AD2936" s="243"/>
    </row>
    <row r="2937" spans="26:30" x14ac:dyDescent="0.25">
      <c r="Z2937" s="243" t="s">
        <v>69</v>
      </c>
      <c r="AA2937" s="243" t="s">
        <v>2944</v>
      </c>
      <c r="AB2937" s="244">
        <v>2613107</v>
      </c>
      <c r="AC2937" s="243"/>
      <c r="AD2937" s="243"/>
    </row>
    <row r="2938" spans="26:30" x14ac:dyDescent="0.25">
      <c r="Z2938" s="243" t="s">
        <v>69</v>
      </c>
      <c r="AA2938" s="243" t="s">
        <v>2956</v>
      </c>
      <c r="AB2938" s="244">
        <v>2613206</v>
      </c>
      <c r="AC2938" s="243"/>
      <c r="AD2938" s="243"/>
    </row>
    <row r="2939" spans="26:30" x14ac:dyDescent="0.25">
      <c r="Z2939" s="243" t="s">
        <v>69</v>
      </c>
      <c r="AA2939" s="243" t="s">
        <v>2968</v>
      </c>
      <c r="AB2939" s="244">
        <v>2613305</v>
      </c>
      <c r="AC2939" s="243"/>
      <c r="AD2939" s="243"/>
    </row>
    <row r="2940" spans="26:30" x14ac:dyDescent="0.25">
      <c r="Z2940" s="243" t="s">
        <v>69</v>
      </c>
      <c r="AA2940" s="243" t="s">
        <v>2980</v>
      </c>
      <c r="AB2940" s="244">
        <v>2613404</v>
      </c>
      <c r="AC2940" s="243"/>
      <c r="AD2940" s="243"/>
    </row>
    <row r="2941" spans="26:30" x14ac:dyDescent="0.25">
      <c r="Z2941" s="243" t="s">
        <v>69</v>
      </c>
      <c r="AA2941" s="243" t="s">
        <v>2992</v>
      </c>
      <c r="AB2941" s="244">
        <v>2613503</v>
      </c>
      <c r="AC2941" s="243"/>
      <c r="AD2941" s="243"/>
    </row>
    <row r="2942" spans="26:30" x14ac:dyDescent="0.25">
      <c r="Z2942" s="243" t="s">
        <v>69</v>
      </c>
      <c r="AA2942" s="243" t="s">
        <v>3005</v>
      </c>
      <c r="AB2942" s="244">
        <v>2613602</v>
      </c>
      <c r="AC2942" s="243"/>
      <c r="AD2942" s="243"/>
    </row>
    <row r="2943" spans="26:30" x14ac:dyDescent="0.25">
      <c r="Z2943" s="243" t="s">
        <v>69</v>
      </c>
      <c r="AA2943" s="243" t="s">
        <v>3018</v>
      </c>
      <c r="AB2943" s="244">
        <v>2613701</v>
      </c>
      <c r="AC2943" s="243"/>
      <c r="AD2943" s="243"/>
    </row>
    <row r="2944" spans="26:30" x14ac:dyDescent="0.25">
      <c r="Z2944" s="243" t="s">
        <v>69</v>
      </c>
      <c r="AA2944" s="243" t="s">
        <v>3030</v>
      </c>
      <c r="AB2944" s="244">
        <v>2613800</v>
      </c>
      <c r="AC2944" s="243"/>
      <c r="AD2944" s="243"/>
    </row>
    <row r="2945" spans="26:30" x14ac:dyDescent="0.25">
      <c r="Z2945" s="243" t="s">
        <v>69</v>
      </c>
      <c r="AA2945" s="243" t="s">
        <v>3043</v>
      </c>
      <c r="AB2945" s="244">
        <v>2613909</v>
      </c>
      <c r="AC2945" s="243"/>
      <c r="AD2945" s="243"/>
    </row>
    <row r="2946" spans="26:30" x14ac:dyDescent="0.25">
      <c r="Z2946" s="243" t="s">
        <v>69</v>
      </c>
      <c r="AA2946" s="243" t="s">
        <v>3054</v>
      </c>
      <c r="AB2946" s="244">
        <v>2614006</v>
      </c>
      <c r="AC2946" s="243"/>
      <c r="AD2946" s="243"/>
    </row>
    <row r="2947" spans="26:30" x14ac:dyDescent="0.25">
      <c r="Z2947" s="243" t="s">
        <v>69</v>
      </c>
      <c r="AA2947" s="243" t="s">
        <v>3067</v>
      </c>
      <c r="AB2947" s="244">
        <v>2614105</v>
      </c>
      <c r="AC2947" s="243"/>
      <c r="AD2947" s="243"/>
    </row>
    <row r="2948" spans="26:30" x14ac:dyDescent="0.25">
      <c r="Z2948" s="243" t="s">
        <v>69</v>
      </c>
      <c r="AA2948" s="243" t="s">
        <v>3078</v>
      </c>
      <c r="AB2948" s="244">
        <v>2614204</v>
      </c>
      <c r="AC2948" s="243"/>
      <c r="AD2948" s="243"/>
    </row>
    <row r="2949" spans="26:30" x14ac:dyDescent="0.25">
      <c r="Z2949" s="243" t="s">
        <v>69</v>
      </c>
      <c r="AA2949" s="243" t="s">
        <v>3091</v>
      </c>
      <c r="AB2949" s="244">
        <v>2614402</v>
      </c>
      <c r="AC2949" s="243"/>
      <c r="AD2949" s="243"/>
    </row>
    <row r="2950" spans="26:30" x14ac:dyDescent="0.25">
      <c r="Z2950" s="243" t="s">
        <v>69</v>
      </c>
      <c r="AA2950" s="243" t="s">
        <v>3103</v>
      </c>
      <c r="AB2950" s="244">
        <v>2614501</v>
      </c>
      <c r="AC2950" s="243"/>
      <c r="AD2950" s="243"/>
    </row>
    <row r="2951" spans="26:30" x14ac:dyDescent="0.25">
      <c r="Z2951" s="243" t="s">
        <v>69</v>
      </c>
      <c r="AA2951" s="243" t="s">
        <v>3116</v>
      </c>
      <c r="AB2951" s="244">
        <v>2614600</v>
      </c>
      <c r="AC2951" s="243"/>
      <c r="AD2951" s="243"/>
    </row>
    <row r="2952" spans="26:30" x14ac:dyDescent="0.25">
      <c r="Z2952" s="243" t="s">
        <v>69</v>
      </c>
      <c r="AA2952" s="243" t="s">
        <v>3128</v>
      </c>
      <c r="AB2952" s="244">
        <v>2614709</v>
      </c>
      <c r="AC2952" s="243"/>
      <c r="AD2952" s="243"/>
    </row>
    <row r="2953" spans="26:30" x14ac:dyDescent="0.25">
      <c r="Z2953" s="243" t="s">
        <v>69</v>
      </c>
      <c r="AA2953" s="243" t="s">
        <v>3139</v>
      </c>
      <c r="AB2953" s="244">
        <v>2614808</v>
      </c>
      <c r="AC2953" s="243"/>
      <c r="AD2953" s="243"/>
    </row>
    <row r="2954" spans="26:30" x14ac:dyDescent="0.25">
      <c r="Z2954" s="243" t="s">
        <v>69</v>
      </c>
      <c r="AA2954" s="243" t="s">
        <v>3151</v>
      </c>
      <c r="AB2954" s="244">
        <v>2614857</v>
      </c>
      <c r="AC2954" s="243"/>
      <c r="AD2954" s="243"/>
    </row>
    <row r="2955" spans="26:30" x14ac:dyDescent="0.25">
      <c r="Z2955" s="243" t="s">
        <v>69</v>
      </c>
      <c r="AA2955" s="243" t="s">
        <v>3162</v>
      </c>
      <c r="AB2955" s="244">
        <v>2615003</v>
      </c>
      <c r="AC2955" s="243"/>
      <c r="AD2955" s="243"/>
    </row>
    <row r="2956" spans="26:30" x14ac:dyDescent="0.25">
      <c r="Z2956" s="243" t="s">
        <v>69</v>
      </c>
      <c r="AA2956" s="243" t="s">
        <v>3173</v>
      </c>
      <c r="AB2956" s="244">
        <v>2615102</v>
      </c>
      <c r="AC2956" s="243"/>
      <c r="AD2956" s="243"/>
    </row>
    <row r="2957" spans="26:30" x14ac:dyDescent="0.25">
      <c r="Z2957" s="243" t="s">
        <v>69</v>
      </c>
      <c r="AA2957" s="243" t="s">
        <v>3184</v>
      </c>
      <c r="AB2957" s="244">
        <v>2615201</v>
      </c>
      <c r="AC2957" s="243"/>
      <c r="AD2957" s="243"/>
    </row>
    <row r="2958" spans="26:30" x14ac:dyDescent="0.25">
      <c r="Z2958" s="243" t="s">
        <v>69</v>
      </c>
      <c r="AA2958" s="243" t="s">
        <v>3196</v>
      </c>
      <c r="AB2958" s="244">
        <v>2615300</v>
      </c>
      <c r="AC2958" s="243"/>
      <c r="AD2958" s="243"/>
    </row>
    <row r="2959" spans="26:30" x14ac:dyDescent="0.25">
      <c r="Z2959" s="243" t="s">
        <v>69</v>
      </c>
      <c r="AA2959" s="243" t="s">
        <v>3208</v>
      </c>
      <c r="AB2959" s="244">
        <v>2615409</v>
      </c>
      <c r="AC2959" s="243"/>
      <c r="AD2959" s="243"/>
    </row>
    <row r="2960" spans="26:30" x14ac:dyDescent="0.25">
      <c r="Z2960" s="243" t="s">
        <v>69</v>
      </c>
      <c r="AA2960" s="243" t="s">
        <v>3220</v>
      </c>
      <c r="AB2960" s="244">
        <v>2615508</v>
      </c>
      <c r="AC2960" s="243"/>
      <c r="AD2960" s="243"/>
    </row>
    <row r="2961" spans="26:30" x14ac:dyDescent="0.25">
      <c r="Z2961" s="243" t="s">
        <v>69</v>
      </c>
      <c r="AA2961" s="243" t="s">
        <v>3231</v>
      </c>
      <c r="AB2961" s="244">
        <v>2615607</v>
      </c>
      <c r="AC2961" s="243"/>
      <c r="AD2961" s="243"/>
    </row>
    <row r="2962" spans="26:30" x14ac:dyDescent="0.25">
      <c r="Z2962" s="243" t="s">
        <v>69</v>
      </c>
      <c r="AA2962" s="243" t="s">
        <v>3242</v>
      </c>
      <c r="AB2962" s="244">
        <v>2615706</v>
      </c>
      <c r="AC2962" s="243"/>
      <c r="AD2962" s="243"/>
    </row>
    <row r="2963" spans="26:30" x14ac:dyDescent="0.25">
      <c r="Z2963" s="243" t="s">
        <v>69</v>
      </c>
      <c r="AA2963" s="243" t="s">
        <v>3252</v>
      </c>
      <c r="AB2963" s="244">
        <v>2615805</v>
      </c>
      <c r="AC2963" s="243"/>
      <c r="AD2963" s="243"/>
    </row>
    <row r="2964" spans="26:30" x14ac:dyDescent="0.25">
      <c r="Z2964" s="243" t="s">
        <v>69</v>
      </c>
      <c r="AA2964" s="243" t="s">
        <v>3262</v>
      </c>
      <c r="AB2964" s="244">
        <v>2615904</v>
      </c>
      <c r="AC2964" s="243"/>
      <c r="AD2964" s="243"/>
    </row>
    <row r="2965" spans="26:30" x14ac:dyDescent="0.25">
      <c r="Z2965" s="243" t="s">
        <v>69</v>
      </c>
      <c r="AA2965" s="243" t="s">
        <v>3274</v>
      </c>
      <c r="AB2965" s="244">
        <v>2616001</v>
      </c>
      <c r="AC2965" s="243"/>
      <c r="AD2965" s="243"/>
    </row>
    <row r="2966" spans="26:30" x14ac:dyDescent="0.25">
      <c r="Z2966" s="243" t="s">
        <v>69</v>
      </c>
      <c r="AA2966" s="243" t="s">
        <v>3285</v>
      </c>
      <c r="AB2966" s="244">
        <v>2616100</v>
      </c>
      <c r="AC2966" s="243"/>
      <c r="AD2966" s="243"/>
    </row>
    <row r="2967" spans="26:30" x14ac:dyDescent="0.25">
      <c r="Z2967" s="243" t="s">
        <v>69</v>
      </c>
      <c r="AA2967" s="243" t="s">
        <v>3297</v>
      </c>
      <c r="AB2967" s="244">
        <v>2616183</v>
      </c>
      <c r="AC2967" s="243"/>
      <c r="AD2967" s="243"/>
    </row>
    <row r="2968" spans="26:30" x14ac:dyDescent="0.25">
      <c r="Z2968" s="243" t="s">
        <v>69</v>
      </c>
      <c r="AA2968" s="243" t="s">
        <v>3309</v>
      </c>
      <c r="AB2968" s="244">
        <v>2616209</v>
      </c>
      <c r="AC2968" s="243"/>
      <c r="AD2968" s="243"/>
    </row>
    <row r="2969" spans="26:30" x14ac:dyDescent="0.25">
      <c r="Z2969" s="243" t="s">
        <v>69</v>
      </c>
      <c r="AA2969" s="243" t="s">
        <v>3320</v>
      </c>
      <c r="AB2969" s="244">
        <v>2616308</v>
      </c>
      <c r="AC2969" s="243"/>
      <c r="AD2969" s="243"/>
    </row>
    <row r="2970" spans="26:30" x14ac:dyDescent="0.25">
      <c r="Z2970" s="243" t="s">
        <v>69</v>
      </c>
      <c r="AA2970" s="243" t="s">
        <v>3331</v>
      </c>
      <c r="AB2970" s="244">
        <v>2616407</v>
      </c>
      <c r="AC2970" s="243"/>
      <c r="AD2970" s="243"/>
    </row>
    <row r="2971" spans="26:30" x14ac:dyDescent="0.25">
      <c r="Z2971" s="243" t="s">
        <v>69</v>
      </c>
      <c r="AA2971" s="243" t="s">
        <v>3342</v>
      </c>
      <c r="AB2971" s="244">
        <v>2616506</v>
      </c>
      <c r="AC2971" s="243"/>
      <c r="AD2971" s="243"/>
    </row>
    <row r="2972" spans="26:30" x14ac:dyDescent="0.25">
      <c r="Z2972" s="243" t="s">
        <v>71</v>
      </c>
      <c r="AA2972" s="243" t="s">
        <v>107</v>
      </c>
      <c r="AB2972" s="244">
        <v>2200053</v>
      </c>
      <c r="AC2972" s="243"/>
      <c r="AD2972" s="243"/>
    </row>
    <row r="2973" spans="26:30" x14ac:dyDescent="0.25">
      <c r="Z2973" s="243" t="s">
        <v>71</v>
      </c>
      <c r="AA2973" s="243" t="s">
        <v>133</v>
      </c>
      <c r="AB2973" s="244">
        <v>2200103</v>
      </c>
      <c r="AC2973" s="243"/>
      <c r="AD2973" s="243"/>
    </row>
    <row r="2974" spans="26:30" x14ac:dyDescent="0.25">
      <c r="Z2974" s="243" t="s">
        <v>71</v>
      </c>
      <c r="AA2974" s="243" t="s">
        <v>92</v>
      </c>
      <c r="AB2974" s="244">
        <v>2200202</v>
      </c>
      <c r="AC2974" s="243"/>
      <c r="AD2974" s="243"/>
    </row>
    <row r="2975" spans="26:30" x14ac:dyDescent="0.25">
      <c r="Z2975" s="243" t="s">
        <v>71</v>
      </c>
      <c r="AA2975" s="243" t="s">
        <v>184</v>
      </c>
      <c r="AB2975" s="244">
        <v>2200251</v>
      </c>
      <c r="AC2975" s="243"/>
      <c r="AD2975" s="243"/>
    </row>
    <row r="2976" spans="26:30" x14ac:dyDescent="0.25">
      <c r="Z2976" s="243" t="s">
        <v>71</v>
      </c>
      <c r="AA2976" s="243" t="s">
        <v>210</v>
      </c>
      <c r="AB2976" s="244">
        <v>2200277</v>
      </c>
      <c r="AC2976" s="243"/>
      <c r="AD2976" s="243"/>
    </row>
    <row r="2977" spans="26:30" x14ac:dyDescent="0.25">
      <c r="Z2977" s="243" t="s">
        <v>71</v>
      </c>
      <c r="AA2977" s="243" t="s">
        <v>234</v>
      </c>
      <c r="AB2977" s="244">
        <v>2200301</v>
      </c>
      <c r="AC2977" s="243"/>
      <c r="AD2977" s="243"/>
    </row>
    <row r="2978" spans="26:30" x14ac:dyDescent="0.25">
      <c r="Z2978" s="243" t="s">
        <v>71</v>
      </c>
      <c r="AA2978" s="243" t="s">
        <v>259</v>
      </c>
      <c r="AB2978" s="244">
        <v>2200400</v>
      </c>
      <c r="AC2978" s="243"/>
      <c r="AD2978" s="243"/>
    </row>
    <row r="2979" spans="26:30" x14ac:dyDescent="0.25">
      <c r="Z2979" s="243" t="s">
        <v>71</v>
      </c>
      <c r="AA2979" s="243" t="s">
        <v>285</v>
      </c>
      <c r="AB2979" s="244">
        <v>2200459</v>
      </c>
      <c r="AC2979" s="243"/>
      <c r="AD2979" s="243"/>
    </row>
    <row r="2980" spans="26:30" x14ac:dyDescent="0.25">
      <c r="Z2980" s="243" t="s">
        <v>71</v>
      </c>
      <c r="AA2980" s="243" t="s">
        <v>311</v>
      </c>
      <c r="AB2980" s="244">
        <v>2200509</v>
      </c>
      <c r="AC2980" s="243"/>
      <c r="AD2980" s="243"/>
    </row>
    <row r="2981" spans="26:30" x14ac:dyDescent="0.25">
      <c r="Z2981" s="243" t="s">
        <v>71</v>
      </c>
      <c r="AA2981" s="243" t="s">
        <v>337</v>
      </c>
      <c r="AB2981" s="244">
        <v>2200608</v>
      </c>
      <c r="AC2981" s="243"/>
      <c r="AD2981" s="243"/>
    </row>
    <row r="2982" spans="26:30" x14ac:dyDescent="0.25">
      <c r="Z2982" s="243" t="s">
        <v>71</v>
      </c>
      <c r="AA2982" s="243" t="s">
        <v>362</v>
      </c>
      <c r="AB2982" s="244">
        <v>2200707</v>
      </c>
      <c r="AC2982" s="243"/>
      <c r="AD2982" s="243"/>
    </row>
    <row r="2983" spans="26:30" x14ac:dyDescent="0.25">
      <c r="Z2983" s="243" t="s">
        <v>71</v>
      </c>
      <c r="AA2983" s="243" t="s">
        <v>386</v>
      </c>
      <c r="AB2983" s="244">
        <v>2200806</v>
      </c>
      <c r="AC2983" s="243"/>
      <c r="AD2983" s="243"/>
    </row>
    <row r="2984" spans="26:30" x14ac:dyDescent="0.25">
      <c r="Z2984" s="243" t="s">
        <v>71</v>
      </c>
      <c r="AA2984" s="243" t="s">
        <v>411</v>
      </c>
      <c r="AB2984" s="244">
        <v>2200905</v>
      </c>
      <c r="AC2984" s="243"/>
      <c r="AD2984" s="243"/>
    </row>
    <row r="2985" spans="26:30" x14ac:dyDescent="0.25">
      <c r="Z2985" s="243" t="s">
        <v>71</v>
      </c>
      <c r="AA2985" s="243" t="s">
        <v>436</v>
      </c>
      <c r="AB2985" s="244">
        <v>2200954</v>
      </c>
      <c r="AC2985" s="243"/>
      <c r="AD2985" s="243"/>
    </row>
    <row r="2986" spans="26:30" x14ac:dyDescent="0.25">
      <c r="Z2986" s="243" t="s">
        <v>71</v>
      </c>
      <c r="AA2986" s="243" t="s">
        <v>461</v>
      </c>
      <c r="AB2986" s="244">
        <v>2201002</v>
      </c>
      <c r="AC2986" s="243"/>
      <c r="AD2986" s="243"/>
    </row>
    <row r="2987" spans="26:30" x14ac:dyDescent="0.25">
      <c r="Z2987" s="243" t="s">
        <v>71</v>
      </c>
      <c r="AA2987" s="243" t="s">
        <v>487</v>
      </c>
      <c r="AB2987" s="244">
        <v>2201051</v>
      </c>
      <c r="AC2987" s="243"/>
      <c r="AD2987" s="243"/>
    </row>
    <row r="2988" spans="26:30" x14ac:dyDescent="0.25">
      <c r="Z2988" s="243" t="s">
        <v>71</v>
      </c>
      <c r="AA2988" s="243" t="s">
        <v>511</v>
      </c>
      <c r="AB2988" s="244">
        <v>2201101</v>
      </c>
      <c r="AC2988" s="243"/>
      <c r="AD2988" s="243"/>
    </row>
    <row r="2989" spans="26:30" x14ac:dyDescent="0.25">
      <c r="Z2989" s="243" t="s">
        <v>71</v>
      </c>
      <c r="AA2989" s="243" t="s">
        <v>534</v>
      </c>
      <c r="AB2989" s="244">
        <v>2201150</v>
      </c>
      <c r="AC2989" s="243"/>
      <c r="AD2989" s="243"/>
    </row>
    <row r="2990" spans="26:30" x14ac:dyDescent="0.25">
      <c r="Z2990" s="243" t="s">
        <v>71</v>
      </c>
      <c r="AA2990" s="243" t="s">
        <v>557</v>
      </c>
      <c r="AB2990" s="244">
        <v>2201176</v>
      </c>
      <c r="AC2990" s="243"/>
      <c r="AD2990" s="243"/>
    </row>
    <row r="2991" spans="26:30" x14ac:dyDescent="0.25">
      <c r="Z2991" s="243" t="s">
        <v>71</v>
      </c>
      <c r="AA2991" s="243" t="s">
        <v>580</v>
      </c>
      <c r="AB2991" s="244">
        <v>2201200</v>
      </c>
      <c r="AC2991" s="243"/>
      <c r="AD2991" s="243"/>
    </row>
    <row r="2992" spans="26:30" x14ac:dyDescent="0.25">
      <c r="Z2992" s="243" t="s">
        <v>71</v>
      </c>
      <c r="AA2992" s="243" t="s">
        <v>603</v>
      </c>
      <c r="AB2992" s="244">
        <v>2201309</v>
      </c>
      <c r="AC2992" s="243"/>
      <c r="AD2992" s="243"/>
    </row>
    <row r="2993" spans="26:30" x14ac:dyDescent="0.25">
      <c r="Z2993" s="243" t="s">
        <v>71</v>
      </c>
      <c r="AA2993" s="243" t="s">
        <v>626</v>
      </c>
      <c r="AB2993" s="244">
        <v>2201408</v>
      </c>
      <c r="AC2993" s="243"/>
      <c r="AD2993" s="243"/>
    </row>
    <row r="2994" spans="26:30" x14ac:dyDescent="0.25">
      <c r="Z2994" s="243" t="s">
        <v>71</v>
      </c>
      <c r="AA2994" s="243" t="s">
        <v>245</v>
      </c>
      <c r="AB2994" s="244">
        <v>2201507</v>
      </c>
      <c r="AC2994" s="243"/>
      <c r="AD2994" s="243"/>
    </row>
    <row r="2995" spans="26:30" x14ac:dyDescent="0.25">
      <c r="Z2995" s="243" t="s">
        <v>71</v>
      </c>
      <c r="AA2995" s="243" t="s">
        <v>667</v>
      </c>
      <c r="AB2995" s="244">
        <v>2201556</v>
      </c>
      <c r="AC2995" s="243"/>
      <c r="AD2995" s="243"/>
    </row>
    <row r="2996" spans="26:30" x14ac:dyDescent="0.25">
      <c r="Z2996" s="243" t="s">
        <v>71</v>
      </c>
      <c r="AA2996" s="243" t="s">
        <v>689</v>
      </c>
      <c r="AB2996" s="244">
        <v>2201572</v>
      </c>
      <c r="AC2996" s="243"/>
      <c r="AD2996" s="243"/>
    </row>
    <row r="2997" spans="26:30" x14ac:dyDescent="0.25">
      <c r="Z2997" s="243" t="s">
        <v>71</v>
      </c>
      <c r="AA2997" s="243" t="s">
        <v>709</v>
      </c>
      <c r="AB2997" s="244">
        <v>2201606</v>
      </c>
      <c r="AC2997" s="243"/>
      <c r="AD2997" s="243"/>
    </row>
    <row r="2998" spans="26:30" x14ac:dyDescent="0.25">
      <c r="Z2998" s="243" t="s">
        <v>71</v>
      </c>
      <c r="AA2998" s="243" t="s">
        <v>731</v>
      </c>
      <c r="AB2998" s="244">
        <v>2201705</v>
      </c>
      <c r="AC2998" s="243"/>
      <c r="AD2998" s="243"/>
    </row>
    <row r="2999" spans="26:30" x14ac:dyDescent="0.25">
      <c r="Z2999" s="243" t="s">
        <v>71</v>
      </c>
      <c r="AA2999" s="243" t="s">
        <v>753</v>
      </c>
      <c r="AB2999" s="244">
        <v>2201739</v>
      </c>
      <c r="AC2999" s="243"/>
      <c r="AD2999" s="243"/>
    </row>
    <row r="3000" spans="26:30" x14ac:dyDescent="0.25">
      <c r="Z3000" s="243" t="s">
        <v>71</v>
      </c>
      <c r="AA3000" s="243" t="s">
        <v>775</v>
      </c>
      <c r="AB3000" s="244">
        <v>2201770</v>
      </c>
      <c r="AC3000" s="243"/>
      <c r="AD3000" s="243"/>
    </row>
    <row r="3001" spans="26:30" x14ac:dyDescent="0.25">
      <c r="Z3001" s="243" t="s">
        <v>71</v>
      </c>
      <c r="AA3001" s="243" t="s">
        <v>796</v>
      </c>
      <c r="AB3001" s="244">
        <v>2201804</v>
      </c>
      <c r="AC3001" s="243"/>
      <c r="AD3001" s="243"/>
    </row>
    <row r="3002" spans="26:30" x14ac:dyDescent="0.25">
      <c r="Z3002" s="243" t="s">
        <v>71</v>
      </c>
      <c r="AA3002" s="243" t="s">
        <v>559</v>
      </c>
      <c r="AB3002" s="244">
        <v>2201903</v>
      </c>
      <c r="AC3002" s="243"/>
      <c r="AD3002" s="243"/>
    </row>
    <row r="3003" spans="26:30" x14ac:dyDescent="0.25">
      <c r="Z3003" s="243" t="s">
        <v>71</v>
      </c>
      <c r="AA3003" s="243" t="s">
        <v>839</v>
      </c>
      <c r="AB3003" s="244">
        <v>2201919</v>
      </c>
      <c r="AC3003" s="243"/>
      <c r="AD3003" s="243"/>
    </row>
    <row r="3004" spans="26:30" x14ac:dyDescent="0.25">
      <c r="Z3004" s="243" t="s">
        <v>71</v>
      </c>
      <c r="AA3004" s="243" t="s">
        <v>861</v>
      </c>
      <c r="AB3004" s="244">
        <v>2201929</v>
      </c>
      <c r="AC3004" s="243"/>
      <c r="AD3004" s="243"/>
    </row>
    <row r="3005" spans="26:30" x14ac:dyDescent="0.25">
      <c r="Z3005" s="243" t="s">
        <v>71</v>
      </c>
      <c r="AA3005" s="243" t="s">
        <v>883</v>
      </c>
      <c r="AB3005" s="244">
        <v>2201945</v>
      </c>
      <c r="AC3005" s="243"/>
      <c r="AD3005" s="243"/>
    </row>
    <row r="3006" spans="26:30" x14ac:dyDescent="0.25">
      <c r="Z3006" s="243" t="s">
        <v>71</v>
      </c>
      <c r="AA3006" s="243" t="s">
        <v>906</v>
      </c>
      <c r="AB3006" s="244">
        <v>2201960</v>
      </c>
      <c r="AC3006" s="243"/>
      <c r="AD3006" s="243"/>
    </row>
    <row r="3007" spans="26:30" x14ac:dyDescent="0.25">
      <c r="Z3007" s="243" t="s">
        <v>71</v>
      </c>
      <c r="AA3007" s="243" t="s">
        <v>929</v>
      </c>
      <c r="AB3007" s="244">
        <v>2201988</v>
      </c>
      <c r="AC3007" s="243"/>
      <c r="AD3007" s="243"/>
    </row>
    <row r="3008" spans="26:30" x14ac:dyDescent="0.25">
      <c r="Z3008" s="243" t="s">
        <v>71</v>
      </c>
      <c r="AA3008" s="243" t="s">
        <v>951</v>
      </c>
      <c r="AB3008" s="244">
        <v>2202000</v>
      </c>
      <c r="AC3008" s="243"/>
      <c r="AD3008" s="243"/>
    </row>
    <row r="3009" spans="26:30" x14ac:dyDescent="0.25">
      <c r="Z3009" s="243" t="s">
        <v>71</v>
      </c>
      <c r="AA3009" s="243" t="s">
        <v>974</v>
      </c>
      <c r="AB3009" s="244">
        <v>2202026</v>
      </c>
      <c r="AC3009" s="243"/>
      <c r="AD3009" s="243"/>
    </row>
    <row r="3010" spans="26:30" x14ac:dyDescent="0.25">
      <c r="Z3010" s="243" t="s">
        <v>71</v>
      </c>
      <c r="AA3010" s="243" t="s">
        <v>996</v>
      </c>
      <c r="AB3010" s="244">
        <v>2202059</v>
      </c>
      <c r="AC3010" s="243"/>
      <c r="AD3010" s="243"/>
    </row>
    <row r="3011" spans="26:30" x14ac:dyDescent="0.25">
      <c r="Z3011" s="243" t="s">
        <v>71</v>
      </c>
      <c r="AA3011" s="243" t="s">
        <v>1019</v>
      </c>
      <c r="AB3011" s="244">
        <v>2202075</v>
      </c>
      <c r="AC3011" s="243"/>
      <c r="AD3011" s="243"/>
    </row>
    <row r="3012" spans="26:30" x14ac:dyDescent="0.25">
      <c r="Z3012" s="243" t="s">
        <v>71</v>
      </c>
      <c r="AA3012" s="243" t="s">
        <v>1041</v>
      </c>
      <c r="AB3012" s="244">
        <v>2202083</v>
      </c>
      <c r="AC3012" s="243"/>
      <c r="AD3012" s="243"/>
    </row>
    <row r="3013" spans="26:30" x14ac:dyDescent="0.25">
      <c r="Z3013" s="243" t="s">
        <v>71</v>
      </c>
      <c r="AA3013" s="243" t="s">
        <v>1063</v>
      </c>
      <c r="AB3013" s="244">
        <v>2202091</v>
      </c>
      <c r="AC3013" s="243"/>
      <c r="AD3013" s="243"/>
    </row>
    <row r="3014" spans="26:30" x14ac:dyDescent="0.25">
      <c r="Z3014" s="243" t="s">
        <v>71</v>
      </c>
      <c r="AA3014" s="243" t="s">
        <v>1084</v>
      </c>
      <c r="AB3014" s="244">
        <v>2202109</v>
      </c>
      <c r="AC3014" s="243"/>
      <c r="AD3014" s="243"/>
    </row>
    <row r="3015" spans="26:30" x14ac:dyDescent="0.25">
      <c r="Z3015" s="243" t="s">
        <v>71</v>
      </c>
      <c r="AA3015" s="243" t="s">
        <v>1107</v>
      </c>
      <c r="AB3015" s="244">
        <v>2202117</v>
      </c>
      <c r="AC3015" s="243"/>
      <c r="AD3015" s="243"/>
    </row>
    <row r="3016" spans="26:30" x14ac:dyDescent="0.25">
      <c r="Z3016" s="243" t="s">
        <v>71</v>
      </c>
      <c r="AA3016" s="243" t="s">
        <v>1130</v>
      </c>
      <c r="AB3016" s="244">
        <v>2202133</v>
      </c>
      <c r="AC3016" s="243"/>
      <c r="AD3016" s="243"/>
    </row>
    <row r="3017" spans="26:30" x14ac:dyDescent="0.25">
      <c r="Z3017" s="243" t="s">
        <v>71</v>
      </c>
      <c r="AA3017" s="243" t="s">
        <v>1153</v>
      </c>
      <c r="AB3017" s="244">
        <v>2202174</v>
      </c>
      <c r="AC3017" s="243"/>
      <c r="AD3017" s="243"/>
    </row>
    <row r="3018" spans="26:30" x14ac:dyDescent="0.25">
      <c r="Z3018" s="243" t="s">
        <v>71</v>
      </c>
      <c r="AA3018" s="243" t="s">
        <v>1176</v>
      </c>
      <c r="AB3018" s="244">
        <v>2202208</v>
      </c>
      <c r="AC3018" s="243"/>
      <c r="AD3018" s="243"/>
    </row>
    <row r="3019" spans="26:30" x14ac:dyDescent="0.25">
      <c r="Z3019" s="243" t="s">
        <v>71</v>
      </c>
      <c r="AA3019" s="243" t="s">
        <v>1198</v>
      </c>
      <c r="AB3019" s="244">
        <v>2202251</v>
      </c>
      <c r="AC3019" s="243"/>
      <c r="AD3019" s="243"/>
    </row>
    <row r="3020" spans="26:30" x14ac:dyDescent="0.25">
      <c r="Z3020" s="243" t="s">
        <v>71</v>
      </c>
      <c r="AA3020" s="243" t="s">
        <v>1221</v>
      </c>
      <c r="AB3020" s="244">
        <v>2202307</v>
      </c>
      <c r="AC3020" s="243"/>
      <c r="AD3020" s="243"/>
    </row>
    <row r="3021" spans="26:30" x14ac:dyDescent="0.25">
      <c r="Z3021" s="243" t="s">
        <v>71</v>
      </c>
      <c r="AA3021" s="243" t="s">
        <v>1242</v>
      </c>
      <c r="AB3021" s="244">
        <v>2202406</v>
      </c>
      <c r="AC3021" s="243"/>
      <c r="AD3021" s="243"/>
    </row>
    <row r="3022" spans="26:30" x14ac:dyDescent="0.25">
      <c r="Z3022" s="243" t="s">
        <v>71</v>
      </c>
      <c r="AA3022" s="243" t="s">
        <v>1265</v>
      </c>
      <c r="AB3022" s="244">
        <v>2202455</v>
      </c>
      <c r="AC3022" s="243"/>
      <c r="AD3022" s="243"/>
    </row>
    <row r="3023" spans="26:30" x14ac:dyDescent="0.25">
      <c r="Z3023" s="243" t="s">
        <v>71</v>
      </c>
      <c r="AA3023" s="243" t="s">
        <v>598</v>
      </c>
      <c r="AB3023" s="244">
        <v>2202505</v>
      </c>
      <c r="AC3023" s="243"/>
      <c r="AD3023" s="243"/>
    </row>
    <row r="3024" spans="26:30" x14ac:dyDescent="0.25">
      <c r="Z3024" s="243" t="s">
        <v>71</v>
      </c>
      <c r="AA3024" s="243" t="s">
        <v>1309</v>
      </c>
      <c r="AB3024" s="244">
        <v>2202539</v>
      </c>
      <c r="AC3024" s="243"/>
      <c r="AD3024" s="243"/>
    </row>
    <row r="3025" spans="26:30" x14ac:dyDescent="0.25">
      <c r="Z3025" s="243" t="s">
        <v>71</v>
      </c>
      <c r="AA3025" s="243" t="s">
        <v>1331</v>
      </c>
      <c r="AB3025" s="244">
        <v>2202554</v>
      </c>
      <c r="AC3025" s="243"/>
      <c r="AD3025" s="243"/>
    </row>
    <row r="3026" spans="26:30" x14ac:dyDescent="0.25">
      <c r="Z3026" s="243" t="s">
        <v>71</v>
      </c>
      <c r="AA3026" s="243" t="s">
        <v>1353</v>
      </c>
      <c r="AB3026" s="244">
        <v>2202604</v>
      </c>
      <c r="AC3026" s="243"/>
      <c r="AD3026" s="243"/>
    </row>
    <row r="3027" spans="26:30" x14ac:dyDescent="0.25">
      <c r="Z3027" s="243" t="s">
        <v>71</v>
      </c>
      <c r="AA3027" s="243" t="s">
        <v>1374</v>
      </c>
      <c r="AB3027" s="244">
        <v>2202653</v>
      </c>
      <c r="AC3027" s="243"/>
      <c r="AD3027" s="243"/>
    </row>
    <row r="3028" spans="26:30" x14ac:dyDescent="0.25">
      <c r="Z3028" s="243" t="s">
        <v>71</v>
      </c>
      <c r="AA3028" s="243" t="s">
        <v>1396</v>
      </c>
      <c r="AB3028" s="244">
        <v>2202703</v>
      </c>
      <c r="AC3028" s="243"/>
      <c r="AD3028" s="243"/>
    </row>
    <row r="3029" spans="26:30" x14ac:dyDescent="0.25">
      <c r="Z3029" s="243" t="s">
        <v>71</v>
      </c>
      <c r="AA3029" s="243" t="s">
        <v>1418</v>
      </c>
      <c r="AB3029" s="244">
        <v>2202711</v>
      </c>
      <c r="AC3029" s="243"/>
      <c r="AD3029" s="243"/>
    </row>
    <row r="3030" spans="26:30" x14ac:dyDescent="0.25">
      <c r="Z3030" s="243" t="s">
        <v>71</v>
      </c>
      <c r="AA3030" s="243" t="s">
        <v>1439</v>
      </c>
      <c r="AB3030" s="244">
        <v>2202729</v>
      </c>
      <c r="AC3030" s="243"/>
      <c r="AD3030" s="243"/>
    </row>
    <row r="3031" spans="26:30" x14ac:dyDescent="0.25">
      <c r="Z3031" s="243" t="s">
        <v>71</v>
      </c>
      <c r="AA3031" s="243" t="s">
        <v>1460</v>
      </c>
      <c r="AB3031" s="244">
        <v>2202737</v>
      </c>
      <c r="AC3031" s="243"/>
      <c r="AD3031" s="243"/>
    </row>
    <row r="3032" spans="26:30" x14ac:dyDescent="0.25">
      <c r="Z3032" s="243" t="s">
        <v>71</v>
      </c>
      <c r="AA3032" s="243" t="s">
        <v>1481</v>
      </c>
      <c r="AB3032" s="244">
        <v>2202752</v>
      </c>
      <c r="AC3032" s="243"/>
      <c r="AD3032" s="243"/>
    </row>
    <row r="3033" spans="26:30" x14ac:dyDescent="0.25">
      <c r="Z3033" s="243" t="s">
        <v>71</v>
      </c>
      <c r="AA3033" s="243" t="s">
        <v>1503</v>
      </c>
      <c r="AB3033" s="244">
        <v>2202778</v>
      </c>
      <c r="AC3033" s="243"/>
      <c r="AD3033" s="243"/>
    </row>
    <row r="3034" spans="26:30" x14ac:dyDescent="0.25">
      <c r="Z3034" s="243" t="s">
        <v>71</v>
      </c>
      <c r="AA3034" s="243" t="s">
        <v>1523</v>
      </c>
      <c r="AB3034" s="244">
        <v>2202802</v>
      </c>
      <c r="AC3034" s="243"/>
      <c r="AD3034" s="243"/>
    </row>
    <row r="3035" spans="26:30" x14ac:dyDescent="0.25">
      <c r="Z3035" s="243" t="s">
        <v>71</v>
      </c>
      <c r="AA3035" s="243" t="s">
        <v>1544</v>
      </c>
      <c r="AB3035" s="244">
        <v>2202851</v>
      </c>
      <c r="AC3035" s="243"/>
      <c r="AD3035" s="243"/>
    </row>
    <row r="3036" spans="26:30" x14ac:dyDescent="0.25">
      <c r="Z3036" s="243" t="s">
        <v>71</v>
      </c>
      <c r="AA3036" s="243" t="s">
        <v>1564</v>
      </c>
      <c r="AB3036" s="244">
        <v>2202901</v>
      </c>
      <c r="AC3036" s="243"/>
      <c r="AD3036" s="243"/>
    </row>
    <row r="3037" spans="26:30" x14ac:dyDescent="0.25">
      <c r="Z3037" s="243" t="s">
        <v>71</v>
      </c>
      <c r="AA3037" s="243" t="s">
        <v>1583</v>
      </c>
      <c r="AB3037" s="244">
        <v>2203008</v>
      </c>
      <c r="AC3037" s="243"/>
      <c r="AD3037" s="243"/>
    </row>
    <row r="3038" spans="26:30" x14ac:dyDescent="0.25">
      <c r="Z3038" s="243" t="s">
        <v>71</v>
      </c>
      <c r="AA3038" s="243" t="s">
        <v>1604</v>
      </c>
      <c r="AB3038" s="244">
        <v>2203107</v>
      </c>
      <c r="AC3038" s="243"/>
      <c r="AD3038" s="243"/>
    </row>
    <row r="3039" spans="26:30" x14ac:dyDescent="0.25">
      <c r="Z3039" s="243" t="s">
        <v>71</v>
      </c>
      <c r="AA3039" s="243" t="s">
        <v>1624</v>
      </c>
      <c r="AB3039" s="244">
        <v>2203206</v>
      </c>
      <c r="AC3039" s="243"/>
      <c r="AD3039" s="243"/>
    </row>
    <row r="3040" spans="26:30" x14ac:dyDescent="0.25">
      <c r="Z3040" s="243" t="s">
        <v>71</v>
      </c>
      <c r="AA3040" s="243" t="s">
        <v>1645</v>
      </c>
      <c r="AB3040" s="244">
        <v>2203230</v>
      </c>
      <c r="AC3040" s="243"/>
      <c r="AD3040" s="243"/>
    </row>
    <row r="3041" spans="26:30" x14ac:dyDescent="0.25">
      <c r="Z3041" s="243" t="s">
        <v>71</v>
      </c>
      <c r="AA3041" s="243" t="s">
        <v>1665</v>
      </c>
      <c r="AB3041" s="244">
        <v>2203271</v>
      </c>
      <c r="AC3041" s="243"/>
      <c r="AD3041" s="243"/>
    </row>
    <row r="3042" spans="26:30" x14ac:dyDescent="0.25">
      <c r="Z3042" s="243" t="s">
        <v>71</v>
      </c>
      <c r="AA3042" s="243" t="s">
        <v>1686</v>
      </c>
      <c r="AB3042" s="244">
        <v>2203255</v>
      </c>
      <c r="AC3042" s="243"/>
      <c r="AD3042" s="243"/>
    </row>
    <row r="3043" spans="26:30" x14ac:dyDescent="0.25">
      <c r="Z3043" s="243" t="s">
        <v>71</v>
      </c>
      <c r="AA3043" s="243" t="s">
        <v>1706</v>
      </c>
      <c r="AB3043" s="244">
        <v>2203305</v>
      </c>
      <c r="AC3043" s="243"/>
      <c r="AD3043" s="243"/>
    </row>
    <row r="3044" spans="26:30" x14ac:dyDescent="0.25">
      <c r="Z3044" s="243" t="s">
        <v>71</v>
      </c>
      <c r="AA3044" s="243" t="s">
        <v>1727</v>
      </c>
      <c r="AB3044" s="244">
        <v>2203354</v>
      </c>
      <c r="AC3044" s="243"/>
      <c r="AD3044" s="243"/>
    </row>
    <row r="3045" spans="26:30" x14ac:dyDescent="0.25">
      <c r="Z3045" s="243" t="s">
        <v>71</v>
      </c>
      <c r="AA3045" s="243" t="s">
        <v>1748</v>
      </c>
      <c r="AB3045" s="244">
        <v>2203404</v>
      </c>
      <c r="AC3045" s="243"/>
      <c r="AD3045" s="243"/>
    </row>
    <row r="3046" spans="26:30" x14ac:dyDescent="0.25">
      <c r="Z3046" s="243" t="s">
        <v>71</v>
      </c>
      <c r="AA3046" s="243" t="s">
        <v>1768</v>
      </c>
      <c r="AB3046" s="244">
        <v>2203453</v>
      </c>
      <c r="AC3046" s="243"/>
      <c r="AD3046" s="243"/>
    </row>
    <row r="3047" spans="26:30" x14ac:dyDescent="0.25">
      <c r="Z3047" s="243" t="s">
        <v>71</v>
      </c>
      <c r="AA3047" s="243" t="s">
        <v>1788</v>
      </c>
      <c r="AB3047" s="244">
        <v>2203420</v>
      </c>
      <c r="AC3047" s="243"/>
      <c r="AD3047" s="243"/>
    </row>
    <row r="3048" spans="26:30" x14ac:dyDescent="0.25">
      <c r="Z3048" s="243" t="s">
        <v>71</v>
      </c>
      <c r="AA3048" s="243" t="s">
        <v>1808</v>
      </c>
      <c r="AB3048" s="244">
        <v>2203503</v>
      </c>
      <c r="AC3048" s="243"/>
      <c r="AD3048" s="243"/>
    </row>
    <row r="3049" spans="26:30" x14ac:dyDescent="0.25">
      <c r="Z3049" s="243" t="s">
        <v>71</v>
      </c>
      <c r="AA3049" s="243" t="s">
        <v>1826</v>
      </c>
      <c r="AB3049" s="244">
        <v>2203602</v>
      </c>
      <c r="AC3049" s="243"/>
      <c r="AD3049" s="243"/>
    </row>
    <row r="3050" spans="26:30" x14ac:dyDescent="0.25">
      <c r="Z3050" s="243" t="s">
        <v>71</v>
      </c>
      <c r="AA3050" s="243" t="s">
        <v>1250</v>
      </c>
      <c r="AB3050" s="244">
        <v>2203701</v>
      </c>
      <c r="AC3050" s="243"/>
      <c r="AD3050" s="243"/>
    </row>
    <row r="3051" spans="26:30" x14ac:dyDescent="0.25">
      <c r="Z3051" s="243" t="s">
        <v>71</v>
      </c>
      <c r="AA3051" s="243" t="s">
        <v>1862</v>
      </c>
      <c r="AB3051" s="244">
        <v>2203750</v>
      </c>
      <c r="AC3051" s="243"/>
      <c r="AD3051" s="243"/>
    </row>
    <row r="3052" spans="26:30" x14ac:dyDescent="0.25">
      <c r="Z3052" s="243" t="s">
        <v>71</v>
      </c>
      <c r="AA3052" s="243" t="s">
        <v>1880</v>
      </c>
      <c r="AB3052" s="244">
        <v>2203800</v>
      </c>
      <c r="AC3052" s="243"/>
      <c r="AD3052" s="243"/>
    </row>
    <row r="3053" spans="26:30" x14ac:dyDescent="0.25">
      <c r="Z3053" s="243" t="s">
        <v>71</v>
      </c>
      <c r="AA3053" s="243" t="s">
        <v>1896</v>
      </c>
      <c r="AB3053" s="244">
        <v>2203859</v>
      </c>
      <c r="AC3053" s="243"/>
      <c r="AD3053" s="243"/>
    </row>
    <row r="3054" spans="26:30" x14ac:dyDescent="0.25">
      <c r="Z3054" s="243" t="s">
        <v>71</v>
      </c>
      <c r="AA3054" s="243" t="s">
        <v>1913</v>
      </c>
      <c r="AB3054" s="244">
        <v>2203909</v>
      </c>
      <c r="AC3054" s="243"/>
      <c r="AD3054" s="243"/>
    </row>
    <row r="3055" spans="26:30" x14ac:dyDescent="0.25">
      <c r="Z3055" s="243" t="s">
        <v>71</v>
      </c>
      <c r="AA3055" s="243" t="s">
        <v>1931</v>
      </c>
      <c r="AB3055" s="244">
        <v>2204006</v>
      </c>
      <c r="AC3055" s="243"/>
      <c r="AD3055" s="243"/>
    </row>
    <row r="3056" spans="26:30" x14ac:dyDescent="0.25">
      <c r="Z3056" s="243" t="s">
        <v>71</v>
      </c>
      <c r="AA3056" s="243" t="s">
        <v>1947</v>
      </c>
      <c r="AB3056" s="244">
        <v>2204105</v>
      </c>
      <c r="AC3056" s="243"/>
      <c r="AD3056" s="243"/>
    </row>
    <row r="3057" spans="26:30" x14ac:dyDescent="0.25">
      <c r="Z3057" s="243" t="s">
        <v>71</v>
      </c>
      <c r="AA3057" s="243" t="s">
        <v>1963</v>
      </c>
      <c r="AB3057" s="244">
        <v>2204154</v>
      </c>
      <c r="AC3057" s="243"/>
      <c r="AD3057" s="243"/>
    </row>
    <row r="3058" spans="26:30" x14ac:dyDescent="0.25">
      <c r="Z3058" s="243" t="s">
        <v>71</v>
      </c>
      <c r="AA3058" s="243" t="s">
        <v>1981</v>
      </c>
      <c r="AB3058" s="244">
        <v>2204204</v>
      </c>
      <c r="AC3058" s="243"/>
      <c r="AD3058" s="243"/>
    </row>
    <row r="3059" spans="26:30" x14ac:dyDescent="0.25">
      <c r="Z3059" s="243" t="s">
        <v>71</v>
      </c>
      <c r="AA3059" s="243" t="s">
        <v>1998</v>
      </c>
      <c r="AB3059" s="244">
        <v>2204303</v>
      </c>
      <c r="AC3059" s="243"/>
      <c r="AD3059" s="243"/>
    </row>
    <row r="3060" spans="26:30" x14ac:dyDescent="0.25">
      <c r="Z3060" s="243" t="s">
        <v>71</v>
      </c>
      <c r="AA3060" s="243" t="s">
        <v>2016</v>
      </c>
      <c r="AB3060" s="244">
        <v>2204352</v>
      </c>
      <c r="AC3060" s="243"/>
      <c r="AD3060" s="243"/>
    </row>
    <row r="3061" spans="26:30" x14ac:dyDescent="0.25">
      <c r="Z3061" s="243" t="s">
        <v>71</v>
      </c>
      <c r="AA3061" s="243" t="s">
        <v>2034</v>
      </c>
      <c r="AB3061" s="244">
        <v>2204402</v>
      </c>
      <c r="AC3061" s="243"/>
      <c r="AD3061" s="243"/>
    </row>
    <row r="3062" spans="26:30" x14ac:dyDescent="0.25">
      <c r="Z3062" s="243" t="s">
        <v>71</v>
      </c>
      <c r="AA3062" s="243" t="s">
        <v>2052</v>
      </c>
      <c r="AB3062" s="244">
        <v>2204501</v>
      </c>
      <c r="AC3062" s="243"/>
      <c r="AD3062" s="243"/>
    </row>
    <row r="3063" spans="26:30" x14ac:dyDescent="0.25">
      <c r="Z3063" s="243" t="s">
        <v>71</v>
      </c>
      <c r="AA3063" s="243" t="s">
        <v>2070</v>
      </c>
      <c r="AB3063" s="244">
        <v>2204550</v>
      </c>
      <c r="AC3063" s="243"/>
      <c r="AD3063" s="243"/>
    </row>
    <row r="3064" spans="26:30" x14ac:dyDescent="0.25">
      <c r="Z3064" s="243" t="s">
        <v>71</v>
      </c>
      <c r="AA3064" s="243" t="s">
        <v>2086</v>
      </c>
      <c r="AB3064" s="244">
        <v>2204600</v>
      </c>
      <c r="AC3064" s="243"/>
      <c r="AD3064" s="243"/>
    </row>
    <row r="3065" spans="26:30" x14ac:dyDescent="0.25">
      <c r="Z3065" s="243" t="s">
        <v>71</v>
      </c>
      <c r="AA3065" s="243" t="s">
        <v>2102</v>
      </c>
      <c r="AB3065" s="244">
        <v>2204659</v>
      </c>
      <c r="AC3065" s="243"/>
      <c r="AD3065" s="243"/>
    </row>
    <row r="3066" spans="26:30" x14ac:dyDescent="0.25">
      <c r="Z3066" s="243" t="s">
        <v>71</v>
      </c>
      <c r="AA3066" s="243" t="s">
        <v>2119</v>
      </c>
      <c r="AB3066" s="244">
        <v>2204709</v>
      </c>
      <c r="AC3066" s="243"/>
      <c r="AD3066" s="243"/>
    </row>
    <row r="3067" spans="26:30" x14ac:dyDescent="0.25">
      <c r="Z3067" s="243" t="s">
        <v>71</v>
      </c>
      <c r="AA3067" s="243" t="s">
        <v>2134</v>
      </c>
      <c r="AB3067" s="244">
        <v>2204808</v>
      </c>
      <c r="AC3067" s="243"/>
      <c r="AD3067" s="243"/>
    </row>
    <row r="3068" spans="26:30" x14ac:dyDescent="0.25">
      <c r="Z3068" s="243" t="s">
        <v>71</v>
      </c>
      <c r="AA3068" s="243" t="s">
        <v>2151</v>
      </c>
      <c r="AB3068" s="244">
        <v>2204907</v>
      </c>
      <c r="AC3068" s="243"/>
      <c r="AD3068" s="243"/>
    </row>
    <row r="3069" spans="26:30" x14ac:dyDescent="0.25">
      <c r="Z3069" s="243" t="s">
        <v>71</v>
      </c>
      <c r="AA3069" s="243" t="s">
        <v>2167</v>
      </c>
      <c r="AB3069" s="244">
        <v>2205003</v>
      </c>
      <c r="AC3069" s="243"/>
      <c r="AD3069" s="243"/>
    </row>
    <row r="3070" spans="26:30" x14ac:dyDescent="0.25">
      <c r="Z3070" s="243" t="s">
        <v>71</v>
      </c>
      <c r="AA3070" s="243" t="s">
        <v>2184</v>
      </c>
      <c r="AB3070" s="244">
        <v>2205102</v>
      </c>
      <c r="AC3070" s="243"/>
      <c r="AD3070" s="243"/>
    </row>
    <row r="3071" spans="26:30" x14ac:dyDescent="0.25">
      <c r="Z3071" s="243" t="s">
        <v>71</v>
      </c>
      <c r="AA3071" s="243" t="s">
        <v>2201</v>
      </c>
      <c r="AB3071" s="244">
        <v>2205151</v>
      </c>
      <c r="AC3071" s="243"/>
      <c r="AD3071" s="243"/>
    </row>
    <row r="3072" spans="26:30" x14ac:dyDescent="0.25">
      <c r="Z3072" s="243" t="s">
        <v>71</v>
      </c>
      <c r="AA3072" s="243" t="s">
        <v>2215</v>
      </c>
      <c r="AB3072" s="244">
        <v>2205201</v>
      </c>
      <c r="AC3072" s="243"/>
      <c r="AD3072" s="243"/>
    </row>
    <row r="3073" spans="26:30" x14ac:dyDescent="0.25">
      <c r="Z3073" s="243" t="s">
        <v>71</v>
      </c>
      <c r="AA3073" s="243" t="s">
        <v>2232</v>
      </c>
      <c r="AB3073" s="244">
        <v>2205250</v>
      </c>
      <c r="AC3073" s="243"/>
      <c r="AD3073" s="243"/>
    </row>
    <row r="3074" spans="26:30" x14ac:dyDescent="0.25">
      <c r="Z3074" s="243" t="s">
        <v>71</v>
      </c>
      <c r="AA3074" s="243" t="s">
        <v>2248</v>
      </c>
      <c r="AB3074" s="244">
        <v>2205276</v>
      </c>
      <c r="AC3074" s="243"/>
      <c r="AD3074" s="243"/>
    </row>
    <row r="3075" spans="26:30" x14ac:dyDescent="0.25">
      <c r="Z3075" s="243" t="s">
        <v>71</v>
      </c>
      <c r="AA3075" s="243" t="s">
        <v>2262</v>
      </c>
      <c r="AB3075" s="244">
        <v>2205300</v>
      </c>
      <c r="AC3075" s="243"/>
      <c r="AD3075" s="243"/>
    </row>
    <row r="3076" spans="26:30" x14ac:dyDescent="0.25">
      <c r="Z3076" s="243" t="s">
        <v>71</v>
      </c>
      <c r="AA3076" s="243" t="s">
        <v>2277</v>
      </c>
      <c r="AB3076" s="244">
        <v>2205359</v>
      </c>
      <c r="AC3076" s="243"/>
      <c r="AD3076" s="243"/>
    </row>
    <row r="3077" spans="26:30" x14ac:dyDescent="0.25">
      <c r="Z3077" s="243" t="s">
        <v>71</v>
      </c>
      <c r="AA3077" s="243" t="s">
        <v>2293</v>
      </c>
      <c r="AB3077" s="244">
        <v>2205409</v>
      </c>
      <c r="AC3077" s="243"/>
      <c r="AD3077" s="243"/>
    </row>
    <row r="3078" spans="26:30" x14ac:dyDescent="0.25">
      <c r="Z3078" s="243" t="s">
        <v>71</v>
      </c>
      <c r="AA3078" s="243" t="s">
        <v>2309</v>
      </c>
      <c r="AB3078" s="244">
        <v>2205458</v>
      </c>
      <c r="AC3078" s="243"/>
      <c r="AD3078" s="243"/>
    </row>
    <row r="3079" spans="26:30" x14ac:dyDescent="0.25">
      <c r="Z3079" s="243" t="s">
        <v>71</v>
      </c>
      <c r="AA3079" s="243" t="s">
        <v>2322</v>
      </c>
      <c r="AB3079" s="244">
        <v>2205508</v>
      </c>
      <c r="AC3079" s="243"/>
      <c r="AD3079" s="243"/>
    </row>
    <row r="3080" spans="26:30" x14ac:dyDescent="0.25">
      <c r="Z3080" s="243" t="s">
        <v>71</v>
      </c>
      <c r="AA3080" s="243" t="s">
        <v>2338</v>
      </c>
      <c r="AB3080" s="244">
        <v>2205516</v>
      </c>
      <c r="AC3080" s="243"/>
      <c r="AD3080" s="243"/>
    </row>
    <row r="3081" spans="26:30" x14ac:dyDescent="0.25">
      <c r="Z3081" s="243" t="s">
        <v>71</v>
      </c>
      <c r="AA3081" s="243" t="s">
        <v>2354</v>
      </c>
      <c r="AB3081" s="244">
        <v>2205524</v>
      </c>
      <c r="AC3081" s="243"/>
      <c r="AD3081" s="243"/>
    </row>
    <row r="3082" spans="26:30" x14ac:dyDescent="0.25">
      <c r="Z3082" s="243" t="s">
        <v>71</v>
      </c>
      <c r="AA3082" s="243" t="s">
        <v>2133</v>
      </c>
      <c r="AB3082" s="244">
        <v>2205532</v>
      </c>
      <c r="AC3082" s="243"/>
      <c r="AD3082" s="243"/>
    </row>
    <row r="3083" spans="26:30" x14ac:dyDescent="0.25">
      <c r="Z3083" s="243" t="s">
        <v>71</v>
      </c>
      <c r="AA3083" s="243" t="s">
        <v>2384</v>
      </c>
      <c r="AB3083" s="244">
        <v>2205557</v>
      </c>
      <c r="AC3083" s="243"/>
      <c r="AD3083" s="243"/>
    </row>
    <row r="3084" spans="26:30" x14ac:dyDescent="0.25">
      <c r="Z3084" s="243" t="s">
        <v>71</v>
      </c>
      <c r="AA3084" s="243" t="s">
        <v>2399</v>
      </c>
      <c r="AB3084" s="244">
        <v>2205573</v>
      </c>
      <c r="AC3084" s="243"/>
      <c r="AD3084" s="243"/>
    </row>
    <row r="3085" spans="26:30" x14ac:dyDescent="0.25">
      <c r="Z3085" s="243" t="s">
        <v>71</v>
      </c>
      <c r="AA3085" s="243" t="s">
        <v>2415</v>
      </c>
      <c r="AB3085" s="244">
        <v>2205565</v>
      </c>
      <c r="AC3085" s="243"/>
      <c r="AD3085" s="243"/>
    </row>
    <row r="3086" spans="26:30" x14ac:dyDescent="0.25">
      <c r="Z3086" s="243" t="s">
        <v>71</v>
      </c>
      <c r="AA3086" s="243" t="s">
        <v>2431</v>
      </c>
      <c r="AB3086" s="244">
        <v>2205581</v>
      </c>
      <c r="AC3086" s="243"/>
      <c r="AD3086" s="243"/>
    </row>
    <row r="3087" spans="26:30" x14ac:dyDescent="0.25">
      <c r="Z3087" s="243" t="s">
        <v>71</v>
      </c>
      <c r="AA3087" s="243" t="s">
        <v>2447</v>
      </c>
      <c r="AB3087" s="244">
        <v>2205599</v>
      </c>
      <c r="AC3087" s="243"/>
      <c r="AD3087" s="243"/>
    </row>
    <row r="3088" spans="26:30" x14ac:dyDescent="0.25">
      <c r="Z3088" s="243" t="s">
        <v>71</v>
      </c>
      <c r="AA3088" s="243" t="s">
        <v>2462</v>
      </c>
      <c r="AB3088" s="244">
        <v>2205540</v>
      </c>
      <c r="AC3088" s="243"/>
      <c r="AD3088" s="243"/>
    </row>
    <row r="3089" spans="26:30" x14ac:dyDescent="0.25">
      <c r="Z3089" s="243" t="s">
        <v>71</v>
      </c>
      <c r="AA3089" s="243" t="s">
        <v>2476</v>
      </c>
      <c r="AB3089" s="244">
        <v>2205607</v>
      </c>
      <c r="AC3089" s="243"/>
      <c r="AD3089" s="243"/>
    </row>
    <row r="3090" spans="26:30" x14ac:dyDescent="0.25">
      <c r="Z3090" s="243" t="s">
        <v>71</v>
      </c>
      <c r="AA3090" s="243" t="s">
        <v>2492</v>
      </c>
      <c r="AB3090" s="244">
        <v>2205706</v>
      </c>
      <c r="AC3090" s="243"/>
      <c r="AD3090" s="243"/>
    </row>
    <row r="3091" spans="26:30" x14ac:dyDescent="0.25">
      <c r="Z3091" s="243" t="s">
        <v>71</v>
      </c>
      <c r="AA3091" s="243" t="s">
        <v>2506</v>
      </c>
      <c r="AB3091" s="244">
        <v>2205805</v>
      </c>
      <c r="AC3091" s="243"/>
      <c r="AD3091" s="243"/>
    </row>
    <row r="3092" spans="26:30" x14ac:dyDescent="0.25">
      <c r="Z3092" s="243" t="s">
        <v>71</v>
      </c>
      <c r="AA3092" s="243" t="s">
        <v>2522</v>
      </c>
      <c r="AB3092" s="244">
        <v>2205854</v>
      </c>
      <c r="AC3092" s="243"/>
      <c r="AD3092" s="243"/>
    </row>
    <row r="3093" spans="26:30" x14ac:dyDescent="0.25">
      <c r="Z3093" s="243" t="s">
        <v>71</v>
      </c>
      <c r="AA3093" s="243" t="s">
        <v>2537</v>
      </c>
      <c r="AB3093" s="244">
        <v>2205904</v>
      </c>
      <c r="AC3093" s="243"/>
      <c r="AD3093" s="243"/>
    </row>
    <row r="3094" spans="26:30" x14ac:dyDescent="0.25">
      <c r="Z3094" s="243" t="s">
        <v>71</v>
      </c>
      <c r="AA3094" s="243" t="s">
        <v>2553</v>
      </c>
      <c r="AB3094" s="244">
        <v>2205953</v>
      </c>
      <c r="AC3094" s="243"/>
      <c r="AD3094" s="243"/>
    </row>
    <row r="3095" spans="26:30" x14ac:dyDescent="0.25">
      <c r="Z3095" s="243" t="s">
        <v>71</v>
      </c>
      <c r="AA3095" s="243" t="s">
        <v>2567</v>
      </c>
      <c r="AB3095" s="244">
        <v>2206001</v>
      </c>
      <c r="AC3095" s="243"/>
      <c r="AD3095" s="243"/>
    </row>
    <row r="3096" spans="26:30" x14ac:dyDescent="0.25">
      <c r="Z3096" s="243" t="s">
        <v>71</v>
      </c>
      <c r="AA3096" s="243" t="s">
        <v>2582</v>
      </c>
      <c r="AB3096" s="244">
        <v>2206050</v>
      </c>
      <c r="AC3096" s="243"/>
      <c r="AD3096" s="243"/>
    </row>
    <row r="3097" spans="26:30" x14ac:dyDescent="0.25">
      <c r="Z3097" s="243" t="s">
        <v>71</v>
      </c>
      <c r="AA3097" s="243" t="s">
        <v>2598</v>
      </c>
      <c r="AB3097" s="244">
        <v>2206100</v>
      </c>
      <c r="AC3097" s="243"/>
      <c r="AD3097" s="243"/>
    </row>
    <row r="3098" spans="26:30" x14ac:dyDescent="0.25">
      <c r="Z3098" s="243" t="s">
        <v>71</v>
      </c>
      <c r="AA3098" s="243" t="s">
        <v>2614</v>
      </c>
      <c r="AB3098" s="243">
        <v>2206209</v>
      </c>
      <c r="AC3098" s="243"/>
      <c r="AD3098" s="243"/>
    </row>
    <row r="3099" spans="26:30" x14ac:dyDescent="0.25">
      <c r="Z3099" s="243" t="s">
        <v>71</v>
      </c>
      <c r="AA3099" s="243" t="s">
        <v>2626</v>
      </c>
      <c r="AB3099" s="243">
        <v>2206308</v>
      </c>
      <c r="AC3099" s="243"/>
      <c r="AD3099" s="243"/>
    </row>
    <row r="3100" spans="26:30" x14ac:dyDescent="0.25">
      <c r="Z3100" s="243" t="s">
        <v>71</v>
      </c>
      <c r="AA3100" s="243" t="s">
        <v>2641</v>
      </c>
      <c r="AB3100" s="243">
        <v>2206357</v>
      </c>
      <c r="AC3100" s="243"/>
      <c r="AD3100" s="243"/>
    </row>
    <row r="3101" spans="26:30" x14ac:dyDescent="0.25">
      <c r="Z3101" s="243" t="s">
        <v>71</v>
      </c>
      <c r="AA3101" s="243" t="s">
        <v>2654</v>
      </c>
      <c r="AB3101" s="243">
        <v>2206407</v>
      </c>
      <c r="AC3101" s="243"/>
      <c r="AD3101" s="243"/>
    </row>
    <row r="3102" spans="26:30" x14ac:dyDescent="0.25">
      <c r="Z3102" s="243" t="s">
        <v>71</v>
      </c>
      <c r="AA3102" s="243" t="s">
        <v>2668</v>
      </c>
      <c r="AB3102" s="243">
        <v>2206506</v>
      </c>
      <c r="AC3102" s="243"/>
      <c r="AD3102" s="243"/>
    </row>
    <row r="3103" spans="26:30" x14ac:dyDescent="0.25">
      <c r="Z3103" s="243" t="s">
        <v>71</v>
      </c>
      <c r="AA3103" s="243" t="s">
        <v>2682</v>
      </c>
      <c r="AB3103" s="243">
        <v>2206605</v>
      </c>
      <c r="AC3103" s="243"/>
      <c r="AD3103" s="243"/>
    </row>
    <row r="3104" spans="26:30" x14ac:dyDescent="0.25">
      <c r="Z3104" s="243" t="s">
        <v>71</v>
      </c>
      <c r="AA3104" s="243" t="s">
        <v>2698</v>
      </c>
      <c r="AB3104" s="243">
        <v>2206654</v>
      </c>
      <c r="AC3104" s="243"/>
      <c r="AD3104" s="243"/>
    </row>
    <row r="3105" spans="26:30" x14ac:dyDescent="0.25">
      <c r="Z3105" s="243" t="s">
        <v>71</v>
      </c>
      <c r="AA3105" s="243" t="s">
        <v>2713</v>
      </c>
      <c r="AB3105" s="243">
        <v>2206670</v>
      </c>
      <c r="AC3105" s="243"/>
      <c r="AD3105" s="243"/>
    </row>
    <row r="3106" spans="26:30" x14ac:dyDescent="0.25">
      <c r="Z3106" s="243" t="s">
        <v>71</v>
      </c>
      <c r="AA3106" s="243" t="s">
        <v>2729</v>
      </c>
      <c r="AB3106" s="243">
        <v>2206696</v>
      </c>
      <c r="AC3106" s="243"/>
      <c r="AD3106" s="243"/>
    </row>
    <row r="3107" spans="26:30" x14ac:dyDescent="0.25">
      <c r="Z3107" s="243" t="s">
        <v>71</v>
      </c>
      <c r="AA3107" s="243" t="s">
        <v>2744</v>
      </c>
      <c r="AB3107" s="243">
        <v>2206704</v>
      </c>
      <c r="AC3107" s="243"/>
      <c r="AD3107" s="243"/>
    </row>
    <row r="3108" spans="26:30" x14ac:dyDescent="0.25">
      <c r="Z3108" s="243" t="s">
        <v>71</v>
      </c>
      <c r="AA3108" s="243" t="s">
        <v>2759</v>
      </c>
      <c r="AB3108" s="243">
        <v>2206720</v>
      </c>
      <c r="AC3108" s="243"/>
      <c r="AD3108" s="243"/>
    </row>
    <row r="3109" spans="26:30" x14ac:dyDescent="0.25">
      <c r="Z3109" s="243" t="s">
        <v>71</v>
      </c>
      <c r="AA3109" s="243" t="s">
        <v>2775</v>
      </c>
      <c r="AB3109" s="243">
        <v>2206753</v>
      </c>
      <c r="AC3109" s="243"/>
      <c r="AD3109" s="243"/>
    </row>
    <row r="3110" spans="26:30" x14ac:dyDescent="0.25">
      <c r="Z3110" s="243" t="s">
        <v>71</v>
      </c>
      <c r="AA3110" s="243" t="s">
        <v>2791</v>
      </c>
      <c r="AB3110" s="243">
        <v>2206803</v>
      </c>
      <c r="AC3110" s="243"/>
      <c r="AD3110" s="243"/>
    </row>
    <row r="3111" spans="26:30" x14ac:dyDescent="0.25">
      <c r="Z3111" s="243" t="s">
        <v>71</v>
      </c>
      <c r="AA3111" s="243" t="s">
        <v>2806</v>
      </c>
      <c r="AB3111" s="243">
        <v>2207959</v>
      </c>
      <c r="AC3111" s="243"/>
      <c r="AD3111" s="243"/>
    </row>
    <row r="3112" spans="26:30" x14ac:dyDescent="0.25">
      <c r="Z3112" s="243" t="s">
        <v>71</v>
      </c>
      <c r="AA3112" s="243" t="s">
        <v>2821</v>
      </c>
      <c r="AB3112" s="243">
        <v>2206902</v>
      </c>
      <c r="AC3112" s="243"/>
      <c r="AD3112" s="243"/>
    </row>
    <row r="3113" spans="26:30" x14ac:dyDescent="0.25">
      <c r="Z3113" s="243" t="s">
        <v>71</v>
      </c>
      <c r="AA3113" s="243" t="s">
        <v>1975</v>
      </c>
      <c r="AB3113" s="243">
        <v>2206951</v>
      </c>
      <c r="AC3113" s="243"/>
      <c r="AD3113" s="243"/>
    </row>
    <row r="3114" spans="26:30" x14ac:dyDescent="0.25">
      <c r="Z3114" s="243" t="s">
        <v>71</v>
      </c>
      <c r="AA3114" s="243" t="s">
        <v>2846</v>
      </c>
      <c r="AB3114" s="243">
        <v>2207009</v>
      </c>
      <c r="AC3114" s="243"/>
      <c r="AD3114" s="243"/>
    </row>
    <row r="3115" spans="26:30" x14ac:dyDescent="0.25">
      <c r="Z3115" s="243" t="s">
        <v>71</v>
      </c>
      <c r="AA3115" s="243" t="s">
        <v>2859</v>
      </c>
      <c r="AB3115" s="243">
        <v>2207108</v>
      </c>
      <c r="AC3115" s="243"/>
      <c r="AD3115" s="243"/>
    </row>
    <row r="3116" spans="26:30" x14ac:dyDescent="0.25">
      <c r="Z3116" s="243" t="s">
        <v>71</v>
      </c>
      <c r="AA3116" s="243" t="s">
        <v>2872</v>
      </c>
      <c r="AB3116" s="243">
        <v>2207207</v>
      </c>
      <c r="AC3116" s="243"/>
      <c r="AD3116" s="243"/>
    </row>
    <row r="3117" spans="26:30" x14ac:dyDescent="0.25">
      <c r="Z3117" s="243" t="s">
        <v>71</v>
      </c>
      <c r="AA3117" s="243" t="s">
        <v>2884</v>
      </c>
      <c r="AB3117" s="243">
        <v>2207306</v>
      </c>
      <c r="AC3117" s="243"/>
      <c r="AD3117" s="243"/>
    </row>
    <row r="3118" spans="26:30" x14ac:dyDescent="0.25">
      <c r="Z3118" s="243" t="s">
        <v>71</v>
      </c>
      <c r="AA3118" s="243" t="s">
        <v>2897</v>
      </c>
      <c r="AB3118" s="243">
        <v>2207355</v>
      </c>
      <c r="AC3118" s="243"/>
      <c r="AD3118" s="243"/>
    </row>
    <row r="3119" spans="26:30" x14ac:dyDescent="0.25">
      <c r="Z3119" s="243" t="s">
        <v>71</v>
      </c>
      <c r="AA3119" s="243" t="s">
        <v>2909</v>
      </c>
      <c r="AB3119" s="243">
        <v>2207405</v>
      </c>
      <c r="AC3119" s="243"/>
      <c r="AD3119" s="243"/>
    </row>
    <row r="3120" spans="26:30" x14ac:dyDescent="0.25">
      <c r="Z3120" s="243" t="s">
        <v>71</v>
      </c>
      <c r="AA3120" s="243" t="s">
        <v>2922</v>
      </c>
      <c r="AB3120" s="243">
        <v>2207504</v>
      </c>
      <c r="AC3120" s="243"/>
      <c r="AD3120" s="243"/>
    </row>
    <row r="3121" spans="26:30" x14ac:dyDescent="0.25">
      <c r="Z3121" s="243" t="s">
        <v>71</v>
      </c>
      <c r="AA3121" s="243" t="s">
        <v>2933</v>
      </c>
      <c r="AB3121" s="243">
        <v>2207553</v>
      </c>
      <c r="AC3121" s="243"/>
      <c r="AD3121" s="243"/>
    </row>
    <row r="3122" spans="26:30" x14ac:dyDescent="0.25">
      <c r="Z3122" s="243" t="s">
        <v>71</v>
      </c>
      <c r="AA3122" s="243" t="s">
        <v>2945</v>
      </c>
      <c r="AB3122" s="243">
        <v>2207603</v>
      </c>
      <c r="AC3122" s="243"/>
      <c r="AD3122" s="243"/>
    </row>
    <row r="3123" spans="26:30" x14ac:dyDescent="0.25">
      <c r="Z3123" s="243" t="s">
        <v>71</v>
      </c>
      <c r="AA3123" s="243" t="s">
        <v>2957</v>
      </c>
      <c r="AB3123" s="243">
        <v>2207702</v>
      </c>
      <c r="AC3123" s="243"/>
      <c r="AD3123" s="243"/>
    </row>
    <row r="3124" spans="26:30" x14ac:dyDescent="0.25">
      <c r="Z3124" s="243" t="s">
        <v>71</v>
      </c>
      <c r="AA3124" s="243" t="s">
        <v>2969</v>
      </c>
      <c r="AB3124" s="243">
        <v>2207751</v>
      </c>
      <c r="AC3124" s="243"/>
      <c r="AD3124" s="243"/>
    </row>
    <row r="3125" spans="26:30" x14ac:dyDescent="0.25">
      <c r="Z3125" s="243" t="s">
        <v>71</v>
      </c>
      <c r="AA3125" s="243" t="s">
        <v>2981</v>
      </c>
      <c r="AB3125" s="243">
        <v>2207777</v>
      </c>
      <c r="AC3125" s="243"/>
      <c r="AD3125" s="243"/>
    </row>
    <row r="3126" spans="26:30" x14ac:dyDescent="0.25">
      <c r="Z3126" s="243" t="s">
        <v>71</v>
      </c>
      <c r="AA3126" s="243" t="s">
        <v>2993</v>
      </c>
      <c r="AB3126" s="243">
        <v>2207793</v>
      </c>
      <c r="AC3126" s="243"/>
      <c r="AD3126" s="243"/>
    </row>
    <row r="3127" spans="26:30" x14ac:dyDescent="0.25">
      <c r="Z3127" s="243" t="s">
        <v>71</v>
      </c>
      <c r="AA3127" s="243" t="s">
        <v>3006</v>
      </c>
      <c r="AB3127" s="243">
        <v>2207801</v>
      </c>
      <c r="AC3127" s="243"/>
      <c r="AD3127" s="243"/>
    </row>
    <row r="3128" spans="26:30" x14ac:dyDescent="0.25">
      <c r="Z3128" s="243" t="s">
        <v>71</v>
      </c>
      <c r="AA3128" s="243" t="s">
        <v>3019</v>
      </c>
      <c r="AB3128" s="243">
        <v>2207850</v>
      </c>
      <c r="AC3128" s="243"/>
      <c r="AD3128" s="243"/>
    </row>
    <row r="3129" spans="26:30" x14ac:dyDescent="0.25">
      <c r="Z3129" s="243" t="s">
        <v>71</v>
      </c>
      <c r="AA3129" s="243" t="s">
        <v>3031</v>
      </c>
      <c r="AB3129" s="243">
        <v>2207900</v>
      </c>
      <c r="AC3129" s="243"/>
      <c r="AD3129" s="243"/>
    </row>
    <row r="3130" spans="26:30" x14ac:dyDescent="0.25">
      <c r="Z3130" s="243" t="s">
        <v>71</v>
      </c>
      <c r="AA3130" s="243" t="s">
        <v>3044</v>
      </c>
      <c r="AB3130" s="243">
        <v>2207934</v>
      </c>
      <c r="AC3130" s="243"/>
      <c r="AD3130" s="243"/>
    </row>
    <row r="3131" spans="26:30" x14ac:dyDescent="0.25">
      <c r="Z3131" s="243" t="s">
        <v>71</v>
      </c>
      <c r="AA3131" s="243" t="s">
        <v>3055</v>
      </c>
      <c r="AB3131" s="243">
        <v>2208007</v>
      </c>
      <c r="AC3131" s="243"/>
      <c r="AD3131" s="243"/>
    </row>
    <row r="3132" spans="26:30" x14ac:dyDescent="0.25">
      <c r="Z3132" s="243" t="s">
        <v>71</v>
      </c>
      <c r="AA3132" s="243" t="s">
        <v>3068</v>
      </c>
      <c r="AB3132" s="243">
        <v>2208106</v>
      </c>
      <c r="AC3132" s="243"/>
      <c r="AD3132" s="243"/>
    </row>
    <row r="3133" spans="26:30" x14ac:dyDescent="0.25">
      <c r="Z3133" s="243" t="s">
        <v>71</v>
      </c>
      <c r="AA3133" s="243" t="s">
        <v>3079</v>
      </c>
      <c r="AB3133" s="243">
        <v>2208205</v>
      </c>
      <c r="AC3133" s="243"/>
      <c r="AD3133" s="243"/>
    </row>
    <row r="3134" spans="26:30" x14ac:dyDescent="0.25">
      <c r="Z3134" s="243" t="s">
        <v>71</v>
      </c>
      <c r="AA3134" s="243" t="s">
        <v>3092</v>
      </c>
      <c r="AB3134" s="243">
        <v>2208304</v>
      </c>
      <c r="AC3134" s="243"/>
      <c r="AD3134" s="243"/>
    </row>
    <row r="3135" spans="26:30" x14ac:dyDescent="0.25">
      <c r="Z3135" s="243" t="s">
        <v>71</v>
      </c>
      <c r="AA3135" s="243" t="s">
        <v>3104</v>
      </c>
      <c r="AB3135" s="243">
        <v>2208403</v>
      </c>
      <c r="AC3135" s="243"/>
      <c r="AD3135" s="243"/>
    </row>
    <row r="3136" spans="26:30" x14ac:dyDescent="0.25">
      <c r="Z3136" s="243" t="s">
        <v>71</v>
      </c>
      <c r="AA3136" s="243" t="s">
        <v>3117</v>
      </c>
      <c r="AB3136" s="243">
        <v>2208502</v>
      </c>
      <c r="AC3136" s="243"/>
      <c r="AD3136" s="243"/>
    </row>
    <row r="3137" spans="26:30" x14ac:dyDescent="0.25">
      <c r="Z3137" s="243" t="s">
        <v>71</v>
      </c>
      <c r="AA3137" s="243" t="s">
        <v>3129</v>
      </c>
      <c r="AB3137" s="243">
        <v>2208551</v>
      </c>
      <c r="AC3137" s="243"/>
      <c r="AD3137" s="243"/>
    </row>
    <row r="3138" spans="26:30" x14ac:dyDescent="0.25">
      <c r="Z3138" s="243" t="s">
        <v>71</v>
      </c>
      <c r="AA3138" s="243" t="s">
        <v>3140</v>
      </c>
      <c r="AB3138" s="243">
        <v>2208601</v>
      </c>
      <c r="AC3138" s="243"/>
      <c r="AD3138" s="243"/>
    </row>
    <row r="3139" spans="26:30" x14ac:dyDescent="0.25">
      <c r="Z3139" s="243" t="s">
        <v>71</v>
      </c>
      <c r="AA3139" s="243" t="s">
        <v>3152</v>
      </c>
      <c r="AB3139" s="243">
        <v>2208650</v>
      </c>
      <c r="AC3139" s="243"/>
      <c r="AD3139" s="243"/>
    </row>
    <row r="3140" spans="26:30" x14ac:dyDescent="0.25">
      <c r="Z3140" s="243" t="s">
        <v>71</v>
      </c>
      <c r="AA3140" s="243" t="s">
        <v>3163</v>
      </c>
      <c r="AB3140" s="243">
        <v>2208700</v>
      </c>
      <c r="AC3140" s="243"/>
      <c r="AD3140" s="243"/>
    </row>
    <row r="3141" spans="26:30" x14ac:dyDescent="0.25">
      <c r="Z3141" s="243" t="s">
        <v>71</v>
      </c>
      <c r="AA3141" s="243" t="s">
        <v>3174</v>
      </c>
      <c r="AB3141" s="243">
        <v>2208809</v>
      </c>
      <c r="AC3141" s="243"/>
      <c r="AD3141" s="243"/>
    </row>
    <row r="3142" spans="26:30" x14ac:dyDescent="0.25">
      <c r="Z3142" s="243" t="s">
        <v>71</v>
      </c>
      <c r="AA3142" s="243" t="s">
        <v>3185</v>
      </c>
      <c r="AB3142" s="243">
        <v>2208858</v>
      </c>
      <c r="AC3142" s="243"/>
      <c r="AD3142" s="243"/>
    </row>
    <row r="3143" spans="26:30" x14ac:dyDescent="0.25">
      <c r="Z3143" s="243" t="s">
        <v>71</v>
      </c>
      <c r="AA3143" s="243" t="s">
        <v>3197</v>
      </c>
      <c r="AB3143" s="243">
        <v>2208874</v>
      </c>
      <c r="AC3143" s="243"/>
      <c r="AD3143" s="243"/>
    </row>
    <row r="3144" spans="26:30" x14ac:dyDescent="0.25">
      <c r="Z3144" s="243" t="s">
        <v>71</v>
      </c>
      <c r="AA3144" s="243" t="s">
        <v>3209</v>
      </c>
      <c r="AB3144" s="243">
        <v>2208908</v>
      </c>
      <c r="AC3144" s="243"/>
      <c r="AD3144" s="243"/>
    </row>
    <row r="3145" spans="26:30" x14ac:dyDescent="0.25">
      <c r="Z3145" s="243" t="s">
        <v>71</v>
      </c>
      <c r="AA3145" s="243" t="s">
        <v>3221</v>
      </c>
      <c r="AB3145" s="243">
        <v>2209005</v>
      </c>
      <c r="AC3145" s="243"/>
      <c r="AD3145" s="243"/>
    </row>
    <row r="3146" spans="26:30" x14ac:dyDescent="0.25">
      <c r="Z3146" s="243" t="s">
        <v>71</v>
      </c>
      <c r="AA3146" s="243" t="s">
        <v>3232</v>
      </c>
      <c r="AB3146" s="243">
        <v>2209104</v>
      </c>
      <c r="AC3146" s="243"/>
      <c r="AD3146" s="243"/>
    </row>
    <row r="3147" spans="26:30" x14ac:dyDescent="0.25">
      <c r="Z3147" s="243" t="s">
        <v>71</v>
      </c>
      <c r="AA3147" s="243" t="s">
        <v>3243</v>
      </c>
      <c r="AB3147" s="243">
        <v>2209153</v>
      </c>
      <c r="AC3147" s="243"/>
      <c r="AD3147" s="243"/>
    </row>
    <row r="3148" spans="26:30" x14ac:dyDescent="0.25">
      <c r="Z3148" s="243" t="s">
        <v>71</v>
      </c>
      <c r="AA3148" s="243" t="s">
        <v>2871</v>
      </c>
      <c r="AB3148" s="243">
        <v>2209203</v>
      </c>
      <c r="AC3148" s="243"/>
      <c r="AD3148" s="243"/>
    </row>
    <row r="3149" spans="26:30" x14ac:dyDescent="0.25">
      <c r="Z3149" s="243" t="s">
        <v>71</v>
      </c>
      <c r="AA3149" s="243" t="s">
        <v>3263</v>
      </c>
      <c r="AB3149" s="243">
        <v>2209302</v>
      </c>
      <c r="AC3149" s="243"/>
      <c r="AD3149" s="243"/>
    </row>
    <row r="3150" spans="26:30" x14ac:dyDescent="0.25">
      <c r="Z3150" s="243" t="s">
        <v>71</v>
      </c>
      <c r="AA3150" s="243" t="s">
        <v>3275</v>
      </c>
      <c r="AB3150" s="243">
        <v>2209377</v>
      </c>
      <c r="AC3150" s="243"/>
      <c r="AD3150" s="243"/>
    </row>
    <row r="3151" spans="26:30" x14ac:dyDescent="0.25">
      <c r="Z3151" s="243" t="s">
        <v>71</v>
      </c>
      <c r="AA3151" s="243" t="s">
        <v>3286</v>
      </c>
      <c r="AB3151" s="243">
        <v>2209351</v>
      </c>
      <c r="AC3151" s="243"/>
      <c r="AD3151" s="243"/>
    </row>
    <row r="3152" spans="26:30" x14ac:dyDescent="0.25">
      <c r="Z3152" s="243" t="s">
        <v>71</v>
      </c>
      <c r="AA3152" s="243" t="s">
        <v>3298</v>
      </c>
      <c r="AB3152" s="243">
        <v>2209401</v>
      </c>
      <c r="AC3152" s="243"/>
      <c r="AD3152" s="243"/>
    </row>
    <row r="3153" spans="26:30" x14ac:dyDescent="0.25">
      <c r="Z3153" s="243" t="s">
        <v>71</v>
      </c>
      <c r="AA3153" s="243" t="s">
        <v>3310</v>
      </c>
      <c r="AB3153" s="243">
        <v>2209450</v>
      </c>
      <c r="AC3153" s="243"/>
      <c r="AD3153" s="243"/>
    </row>
    <row r="3154" spans="26:30" x14ac:dyDescent="0.25">
      <c r="Z3154" s="243" t="s">
        <v>71</v>
      </c>
      <c r="AA3154" s="243" t="s">
        <v>3321</v>
      </c>
      <c r="AB3154" s="243">
        <v>2209500</v>
      </c>
      <c r="AC3154" s="243"/>
      <c r="AD3154" s="243"/>
    </row>
    <row r="3155" spans="26:30" x14ac:dyDescent="0.25">
      <c r="Z3155" s="243" t="s">
        <v>71</v>
      </c>
      <c r="AA3155" s="243" t="s">
        <v>3332</v>
      </c>
      <c r="AB3155" s="243">
        <v>2209559</v>
      </c>
      <c r="AC3155" s="243"/>
      <c r="AD3155" s="243"/>
    </row>
    <row r="3156" spans="26:30" x14ac:dyDescent="0.25">
      <c r="Z3156" s="243" t="s">
        <v>71</v>
      </c>
      <c r="AA3156" s="243" t="s">
        <v>3343</v>
      </c>
      <c r="AB3156" s="243">
        <v>2209609</v>
      </c>
      <c r="AC3156" s="243"/>
      <c r="AD3156" s="243"/>
    </row>
    <row r="3157" spans="26:30" x14ac:dyDescent="0.25">
      <c r="Z3157" s="243" t="s">
        <v>71</v>
      </c>
      <c r="AA3157" s="243" t="s">
        <v>3353</v>
      </c>
      <c r="AB3157" s="243">
        <v>2209658</v>
      </c>
      <c r="AC3157" s="243"/>
      <c r="AD3157" s="243"/>
    </row>
    <row r="3158" spans="26:30" x14ac:dyDescent="0.25">
      <c r="Z3158" s="243" t="s">
        <v>71</v>
      </c>
      <c r="AA3158" s="243" t="s">
        <v>3363</v>
      </c>
      <c r="AB3158" s="243">
        <v>2209708</v>
      </c>
      <c r="AC3158" s="243"/>
      <c r="AD3158" s="243"/>
    </row>
    <row r="3159" spans="26:30" x14ac:dyDescent="0.25">
      <c r="Z3159" s="243" t="s">
        <v>71</v>
      </c>
      <c r="AA3159" s="243" t="s">
        <v>3372</v>
      </c>
      <c r="AB3159" s="243">
        <v>2209757</v>
      </c>
      <c r="AC3159" s="243"/>
      <c r="AD3159" s="243"/>
    </row>
    <row r="3160" spans="26:30" x14ac:dyDescent="0.25">
      <c r="Z3160" s="243" t="s">
        <v>71</v>
      </c>
      <c r="AA3160" s="243" t="s">
        <v>3382</v>
      </c>
      <c r="AB3160" s="243">
        <v>2209807</v>
      </c>
      <c r="AC3160" s="243"/>
      <c r="AD3160" s="243"/>
    </row>
    <row r="3161" spans="26:30" x14ac:dyDescent="0.25">
      <c r="Z3161" s="243" t="s">
        <v>71</v>
      </c>
      <c r="AA3161" s="243" t="s">
        <v>3392</v>
      </c>
      <c r="AB3161" s="243">
        <v>2209856</v>
      </c>
      <c r="AC3161" s="243"/>
      <c r="AD3161" s="243"/>
    </row>
    <row r="3162" spans="26:30" x14ac:dyDescent="0.25">
      <c r="Z3162" s="243" t="s">
        <v>71</v>
      </c>
      <c r="AA3162" s="243" t="s">
        <v>3402</v>
      </c>
      <c r="AB3162" s="243">
        <v>2209872</v>
      </c>
      <c r="AC3162" s="243"/>
      <c r="AD3162" s="243"/>
    </row>
    <row r="3163" spans="26:30" x14ac:dyDescent="0.25">
      <c r="Z3163" s="243" t="s">
        <v>71</v>
      </c>
      <c r="AA3163" s="243" t="s">
        <v>3412</v>
      </c>
      <c r="AB3163" s="243">
        <v>2209906</v>
      </c>
      <c r="AC3163" s="243"/>
      <c r="AD3163" s="243"/>
    </row>
    <row r="3164" spans="26:30" x14ac:dyDescent="0.25">
      <c r="Z3164" s="243" t="s">
        <v>71</v>
      </c>
      <c r="AA3164" s="243" t="s">
        <v>3422</v>
      </c>
      <c r="AB3164" s="243">
        <v>2209955</v>
      </c>
      <c r="AC3164" s="243"/>
      <c r="AD3164" s="243"/>
    </row>
    <row r="3165" spans="26:30" x14ac:dyDescent="0.25">
      <c r="Z3165" s="243" t="s">
        <v>71</v>
      </c>
      <c r="AA3165" s="243" t="s">
        <v>3431</v>
      </c>
      <c r="AB3165" s="243">
        <v>2209971</v>
      </c>
      <c r="AC3165" s="243"/>
      <c r="AD3165" s="243"/>
    </row>
    <row r="3166" spans="26:30" x14ac:dyDescent="0.25">
      <c r="Z3166" s="243" t="s">
        <v>71</v>
      </c>
      <c r="AA3166" s="243" t="s">
        <v>3441</v>
      </c>
      <c r="AB3166" s="243">
        <v>2210003</v>
      </c>
      <c r="AC3166" s="243"/>
      <c r="AD3166" s="243"/>
    </row>
    <row r="3167" spans="26:30" x14ac:dyDescent="0.25">
      <c r="Z3167" s="243" t="s">
        <v>71</v>
      </c>
      <c r="AA3167" s="243" t="s">
        <v>3450</v>
      </c>
      <c r="AB3167" s="243">
        <v>2210052</v>
      </c>
      <c r="AC3167" s="243"/>
      <c r="AD3167" s="243"/>
    </row>
    <row r="3168" spans="26:30" x14ac:dyDescent="0.25">
      <c r="Z3168" s="243" t="s">
        <v>71</v>
      </c>
      <c r="AA3168" s="243" t="s">
        <v>3459</v>
      </c>
      <c r="AB3168" s="243">
        <v>2210102</v>
      </c>
      <c r="AC3168" s="243"/>
      <c r="AD3168" s="243"/>
    </row>
    <row r="3169" spans="26:30" x14ac:dyDescent="0.25">
      <c r="Z3169" s="243" t="s">
        <v>71</v>
      </c>
      <c r="AA3169" s="243" t="s">
        <v>3469</v>
      </c>
      <c r="AB3169" s="243">
        <v>2210201</v>
      </c>
      <c r="AC3169" s="243"/>
      <c r="AD3169" s="243"/>
    </row>
    <row r="3170" spans="26:30" x14ac:dyDescent="0.25">
      <c r="Z3170" s="243" t="s">
        <v>71</v>
      </c>
      <c r="AA3170" s="243" t="s">
        <v>3478</v>
      </c>
      <c r="AB3170" s="243">
        <v>2210300</v>
      </c>
      <c r="AC3170" s="243"/>
      <c r="AD3170" s="243"/>
    </row>
    <row r="3171" spans="26:30" x14ac:dyDescent="0.25">
      <c r="Z3171" s="243" t="s">
        <v>71</v>
      </c>
      <c r="AA3171" s="243" t="s">
        <v>3488</v>
      </c>
      <c r="AB3171" s="243">
        <v>2210359</v>
      </c>
      <c r="AC3171" s="243"/>
      <c r="AD3171" s="243"/>
    </row>
    <row r="3172" spans="26:30" x14ac:dyDescent="0.25">
      <c r="Z3172" s="243" t="s">
        <v>71</v>
      </c>
      <c r="AA3172" s="243" t="s">
        <v>3498</v>
      </c>
      <c r="AB3172" s="243">
        <v>2210375</v>
      </c>
      <c r="AC3172" s="243"/>
      <c r="AD3172" s="243"/>
    </row>
    <row r="3173" spans="26:30" x14ac:dyDescent="0.25">
      <c r="Z3173" s="243" t="s">
        <v>71</v>
      </c>
      <c r="AA3173" s="243" t="s">
        <v>3507</v>
      </c>
      <c r="AB3173" s="243">
        <v>2210383</v>
      </c>
      <c r="AC3173" s="243"/>
      <c r="AD3173" s="243"/>
    </row>
    <row r="3174" spans="26:30" x14ac:dyDescent="0.25">
      <c r="Z3174" s="243" t="s">
        <v>71</v>
      </c>
      <c r="AA3174" s="243" t="s">
        <v>3517</v>
      </c>
      <c r="AB3174" s="243">
        <v>2210391</v>
      </c>
      <c r="AC3174" s="243"/>
      <c r="AD3174" s="243"/>
    </row>
    <row r="3175" spans="26:30" x14ac:dyDescent="0.25">
      <c r="Z3175" s="243" t="s">
        <v>71</v>
      </c>
      <c r="AA3175" s="243" t="s">
        <v>3527</v>
      </c>
      <c r="AB3175" s="243">
        <v>2210409</v>
      </c>
      <c r="AC3175" s="243"/>
      <c r="AD3175" s="243"/>
    </row>
    <row r="3176" spans="26:30" x14ac:dyDescent="0.25">
      <c r="Z3176" s="243" t="s">
        <v>71</v>
      </c>
      <c r="AA3176" s="243" t="s">
        <v>3537</v>
      </c>
      <c r="AB3176" s="243">
        <v>2210508</v>
      </c>
      <c r="AC3176" s="243"/>
      <c r="AD3176" s="243"/>
    </row>
    <row r="3177" spans="26:30" x14ac:dyDescent="0.25">
      <c r="Z3177" s="243" t="s">
        <v>71</v>
      </c>
      <c r="AA3177" s="243" t="s">
        <v>3547</v>
      </c>
      <c r="AB3177" s="243">
        <v>2210607</v>
      </c>
      <c r="AC3177" s="243"/>
      <c r="AD3177" s="243"/>
    </row>
    <row r="3178" spans="26:30" x14ac:dyDescent="0.25">
      <c r="Z3178" s="243" t="s">
        <v>71</v>
      </c>
      <c r="AA3178" s="243" t="s">
        <v>3555</v>
      </c>
      <c r="AB3178" s="243">
        <v>2210623</v>
      </c>
      <c r="AC3178" s="243"/>
      <c r="AD3178" s="243"/>
    </row>
    <row r="3179" spans="26:30" x14ac:dyDescent="0.25">
      <c r="Z3179" s="243" t="s">
        <v>71</v>
      </c>
      <c r="AA3179" s="243" t="s">
        <v>3565</v>
      </c>
      <c r="AB3179" s="243">
        <v>2210631</v>
      </c>
      <c r="AC3179" s="243"/>
      <c r="AD3179" s="243"/>
    </row>
    <row r="3180" spans="26:30" x14ac:dyDescent="0.25">
      <c r="Z3180" s="243" t="s">
        <v>71</v>
      </c>
      <c r="AA3180" s="243" t="s">
        <v>3575</v>
      </c>
      <c r="AB3180" s="243">
        <v>2210656</v>
      </c>
      <c r="AC3180" s="243"/>
      <c r="AD3180" s="243"/>
    </row>
    <row r="3181" spans="26:30" x14ac:dyDescent="0.25">
      <c r="Z3181" s="243" t="s">
        <v>71</v>
      </c>
      <c r="AA3181" s="243" t="s">
        <v>3585</v>
      </c>
      <c r="AB3181" s="243">
        <v>2210706</v>
      </c>
      <c r="AC3181" s="243"/>
      <c r="AD3181" s="243"/>
    </row>
    <row r="3182" spans="26:30" x14ac:dyDescent="0.25">
      <c r="Z3182" s="243" t="s">
        <v>71</v>
      </c>
      <c r="AA3182" s="243" t="s">
        <v>3595</v>
      </c>
      <c r="AB3182" s="243">
        <v>2210805</v>
      </c>
      <c r="AC3182" s="243"/>
      <c r="AD3182" s="243"/>
    </row>
    <row r="3183" spans="26:30" x14ac:dyDescent="0.25">
      <c r="Z3183" s="243" t="s">
        <v>71</v>
      </c>
      <c r="AA3183" s="243" t="s">
        <v>3604</v>
      </c>
      <c r="AB3183" s="243">
        <v>2210904</v>
      </c>
      <c r="AC3183" s="243"/>
      <c r="AD3183" s="243"/>
    </row>
    <row r="3184" spans="26:30" x14ac:dyDescent="0.25">
      <c r="Z3184" s="243" t="s">
        <v>71</v>
      </c>
      <c r="AA3184" s="243" t="s">
        <v>3613</v>
      </c>
      <c r="AB3184" s="243">
        <v>2210938</v>
      </c>
      <c r="AC3184" s="243"/>
      <c r="AD3184" s="243"/>
    </row>
    <row r="3185" spans="26:30" x14ac:dyDescent="0.25">
      <c r="Z3185" s="243" t="s">
        <v>71</v>
      </c>
      <c r="AA3185" s="243" t="s">
        <v>3622</v>
      </c>
      <c r="AB3185" s="243">
        <v>2210953</v>
      </c>
      <c r="AC3185" s="243"/>
      <c r="AD3185" s="243"/>
    </row>
    <row r="3186" spans="26:30" x14ac:dyDescent="0.25">
      <c r="Z3186" s="243" t="s">
        <v>71</v>
      </c>
      <c r="AA3186" s="243" t="s">
        <v>3632</v>
      </c>
      <c r="AB3186" s="243">
        <v>2210979</v>
      </c>
      <c r="AC3186" s="243"/>
      <c r="AD3186" s="243"/>
    </row>
    <row r="3187" spans="26:30" x14ac:dyDescent="0.25">
      <c r="Z3187" s="243" t="s">
        <v>71</v>
      </c>
      <c r="AA3187" s="243" t="s">
        <v>3642</v>
      </c>
      <c r="AB3187" s="243">
        <v>2211001</v>
      </c>
      <c r="AC3187" s="243"/>
      <c r="AD3187" s="243"/>
    </row>
    <row r="3188" spans="26:30" x14ac:dyDescent="0.25">
      <c r="Z3188" s="243" t="s">
        <v>71</v>
      </c>
      <c r="AA3188" s="243" t="s">
        <v>3651</v>
      </c>
      <c r="AB3188" s="243">
        <v>2211100</v>
      </c>
      <c r="AC3188" s="243"/>
      <c r="AD3188" s="243"/>
    </row>
    <row r="3189" spans="26:30" x14ac:dyDescent="0.25">
      <c r="Z3189" s="243" t="s">
        <v>71</v>
      </c>
      <c r="AA3189" s="243" t="s">
        <v>3660</v>
      </c>
      <c r="AB3189" s="243">
        <v>2211209</v>
      </c>
      <c r="AC3189" s="243"/>
      <c r="AD3189" s="243"/>
    </row>
    <row r="3190" spans="26:30" x14ac:dyDescent="0.25">
      <c r="Z3190" s="243" t="s">
        <v>71</v>
      </c>
      <c r="AA3190" s="243" t="s">
        <v>3669</v>
      </c>
      <c r="AB3190" s="243">
        <v>2211308</v>
      </c>
      <c r="AC3190" s="243"/>
      <c r="AD3190" s="243"/>
    </row>
    <row r="3191" spans="26:30" x14ac:dyDescent="0.25">
      <c r="Z3191" s="243" t="s">
        <v>71</v>
      </c>
      <c r="AA3191" s="243" t="s">
        <v>3676</v>
      </c>
      <c r="AB3191" s="243">
        <v>2211357</v>
      </c>
      <c r="AC3191" s="243"/>
      <c r="AD3191" s="243"/>
    </row>
    <row r="3192" spans="26:30" x14ac:dyDescent="0.25">
      <c r="Z3192" s="243" t="s">
        <v>71</v>
      </c>
      <c r="AA3192" s="243" t="s">
        <v>2769</v>
      </c>
      <c r="AB3192" s="243">
        <v>2211407</v>
      </c>
      <c r="AC3192" s="243"/>
      <c r="AD3192" s="243"/>
    </row>
    <row r="3193" spans="26:30" x14ac:dyDescent="0.25">
      <c r="Z3193" s="243" t="s">
        <v>71</v>
      </c>
      <c r="AA3193" s="243" t="s">
        <v>3693</v>
      </c>
      <c r="AB3193" s="243">
        <v>2211506</v>
      </c>
      <c r="AC3193" s="243"/>
      <c r="AD3193" s="243"/>
    </row>
    <row r="3194" spans="26:30" x14ac:dyDescent="0.25">
      <c r="Z3194" s="243" t="s">
        <v>71</v>
      </c>
      <c r="AA3194" s="243" t="s">
        <v>3701</v>
      </c>
      <c r="AB3194" s="243">
        <v>2211605</v>
      </c>
      <c r="AC3194" s="243"/>
      <c r="AD3194" s="243"/>
    </row>
    <row r="3195" spans="26:30" x14ac:dyDescent="0.25">
      <c r="Z3195" s="243" t="s">
        <v>71</v>
      </c>
      <c r="AA3195" s="243" t="s">
        <v>3709</v>
      </c>
      <c r="AB3195" s="243">
        <v>2211704</v>
      </c>
      <c r="AC3195" s="243"/>
      <c r="AD3195" s="243"/>
    </row>
    <row r="3196" spans="26:30" x14ac:dyDescent="0.25">
      <c r="Z3196" s="243" t="s">
        <v>73</v>
      </c>
      <c r="AA3196" s="243" t="s">
        <v>105</v>
      </c>
      <c r="AB3196" s="243">
        <v>4100103</v>
      </c>
      <c r="AC3196" s="243"/>
      <c r="AD3196" s="243"/>
    </row>
    <row r="3197" spans="26:30" x14ac:dyDescent="0.25">
      <c r="Z3197" s="243" t="s">
        <v>73</v>
      </c>
      <c r="AA3197" s="243" t="s">
        <v>131</v>
      </c>
      <c r="AB3197" s="243">
        <v>4100202</v>
      </c>
      <c r="AC3197" s="243"/>
      <c r="AD3197" s="243"/>
    </row>
    <row r="3198" spans="26:30" x14ac:dyDescent="0.25">
      <c r="Z3198" s="243" t="s">
        <v>73</v>
      </c>
      <c r="AA3198" s="243" t="s">
        <v>157</v>
      </c>
      <c r="AB3198" s="243">
        <v>4100301</v>
      </c>
      <c r="AC3198" s="243"/>
      <c r="AD3198" s="243"/>
    </row>
    <row r="3199" spans="26:30" x14ac:dyDescent="0.25">
      <c r="Z3199" s="243" t="s">
        <v>73</v>
      </c>
      <c r="AA3199" s="243" t="s">
        <v>182</v>
      </c>
      <c r="AB3199" s="243">
        <v>4100400</v>
      </c>
      <c r="AC3199" s="243"/>
      <c r="AD3199" s="243"/>
    </row>
    <row r="3200" spans="26:30" x14ac:dyDescent="0.25">
      <c r="Z3200" s="243" t="s">
        <v>73</v>
      </c>
      <c r="AA3200" s="243" t="s">
        <v>208</v>
      </c>
      <c r="AB3200" s="243">
        <v>4100459</v>
      </c>
      <c r="AC3200" s="243"/>
      <c r="AD3200" s="243"/>
    </row>
    <row r="3201" spans="26:30" x14ac:dyDescent="0.25">
      <c r="Z3201" s="243" t="s">
        <v>73</v>
      </c>
      <c r="AA3201" s="243" t="s">
        <v>162</v>
      </c>
      <c r="AB3201" s="243">
        <v>4128625</v>
      </c>
      <c r="AC3201" s="243"/>
      <c r="AD3201" s="243"/>
    </row>
    <row r="3202" spans="26:30" x14ac:dyDescent="0.25">
      <c r="Z3202" s="243" t="s">
        <v>73</v>
      </c>
      <c r="AA3202" s="243" t="s">
        <v>258</v>
      </c>
      <c r="AB3202" s="243">
        <v>4100608</v>
      </c>
      <c r="AC3202" s="243"/>
      <c r="AD3202" s="243"/>
    </row>
    <row r="3203" spans="26:30" x14ac:dyDescent="0.25">
      <c r="Z3203" s="243" t="s">
        <v>73</v>
      </c>
      <c r="AA3203" s="243" t="s">
        <v>283</v>
      </c>
      <c r="AB3203" s="243">
        <v>4100707</v>
      </c>
      <c r="AC3203" s="243"/>
      <c r="AD3203" s="243"/>
    </row>
    <row r="3204" spans="26:30" x14ac:dyDescent="0.25">
      <c r="Z3204" s="243" t="s">
        <v>73</v>
      </c>
      <c r="AA3204" s="243" t="s">
        <v>309</v>
      </c>
      <c r="AB3204" s="243">
        <v>4100509</v>
      </c>
      <c r="AC3204" s="243"/>
      <c r="AD3204" s="243"/>
    </row>
    <row r="3205" spans="26:30" x14ac:dyDescent="0.25">
      <c r="Z3205" s="243" t="s">
        <v>73</v>
      </c>
      <c r="AA3205" s="243" t="s">
        <v>335</v>
      </c>
      <c r="AB3205" s="243">
        <v>4100806</v>
      </c>
      <c r="AC3205" s="243"/>
      <c r="AD3205" s="243"/>
    </row>
    <row r="3206" spans="26:30" x14ac:dyDescent="0.25">
      <c r="Z3206" s="243" t="s">
        <v>73</v>
      </c>
      <c r="AA3206" s="243" t="s">
        <v>360</v>
      </c>
      <c r="AB3206" s="243">
        <v>4100905</v>
      </c>
      <c r="AC3206" s="243"/>
      <c r="AD3206" s="243"/>
    </row>
    <row r="3207" spans="26:30" x14ac:dyDescent="0.25">
      <c r="Z3207" s="243" t="s">
        <v>73</v>
      </c>
      <c r="AA3207" s="243" t="s">
        <v>384</v>
      </c>
      <c r="AB3207" s="243">
        <v>4101002</v>
      </c>
      <c r="AC3207" s="243"/>
      <c r="AD3207" s="243"/>
    </row>
    <row r="3208" spans="26:30" x14ac:dyDescent="0.25">
      <c r="Z3208" s="243" t="s">
        <v>73</v>
      </c>
      <c r="AA3208" s="243" t="s">
        <v>409</v>
      </c>
      <c r="AB3208" s="243">
        <v>4101051</v>
      </c>
      <c r="AC3208" s="243"/>
      <c r="AD3208" s="243"/>
    </row>
    <row r="3209" spans="26:30" x14ac:dyDescent="0.25">
      <c r="Z3209" s="243" t="s">
        <v>73</v>
      </c>
      <c r="AA3209" s="243" t="s">
        <v>434</v>
      </c>
      <c r="AB3209" s="243">
        <v>4101101</v>
      </c>
      <c r="AC3209" s="243"/>
      <c r="AD3209" s="243"/>
    </row>
    <row r="3210" spans="26:30" x14ac:dyDescent="0.25">
      <c r="Z3210" s="243" t="s">
        <v>73</v>
      </c>
      <c r="AA3210" s="243" t="s">
        <v>459</v>
      </c>
      <c r="AB3210" s="243">
        <v>4101150</v>
      </c>
      <c r="AC3210" s="243"/>
      <c r="AD3210" s="243"/>
    </row>
    <row r="3211" spans="26:30" x14ac:dyDescent="0.25">
      <c r="Z3211" s="243" t="s">
        <v>73</v>
      </c>
      <c r="AA3211" s="243" t="s">
        <v>485</v>
      </c>
      <c r="AB3211" s="243">
        <v>4101200</v>
      </c>
      <c r="AC3211" s="243"/>
      <c r="AD3211" s="243"/>
    </row>
    <row r="3212" spans="26:30" x14ac:dyDescent="0.25">
      <c r="Z3212" s="243" t="s">
        <v>73</v>
      </c>
      <c r="AA3212" s="243" t="s">
        <v>509</v>
      </c>
      <c r="AB3212" s="243">
        <v>4101309</v>
      </c>
      <c r="AC3212" s="243"/>
      <c r="AD3212" s="243"/>
    </row>
    <row r="3213" spans="26:30" x14ac:dyDescent="0.25">
      <c r="Z3213" s="243" t="s">
        <v>73</v>
      </c>
      <c r="AA3213" s="243" t="s">
        <v>532</v>
      </c>
      <c r="AB3213" s="243">
        <v>4101408</v>
      </c>
      <c r="AC3213" s="243"/>
      <c r="AD3213" s="243"/>
    </row>
    <row r="3214" spans="26:30" x14ac:dyDescent="0.25">
      <c r="Z3214" s="243" t="s">
        <v>73</v>
      </c>
      <c r="AA3214" s="243" t="s">
        <v>555</v>
      </c>
      <c r="AB3214" s="243">
        <v>4101507</v>
      </c>
      <c r="AC3214" s="243"/>
      <c r="AD3214" s="243"/>
    </row>
    <row r="3215" spans="26:30" x14ac:dyDescent="0.25">
      <c r="Z3215" s="243" t="s">
        <v>73</v>
      </c>
      <c r="AA3215" s="243" t="s">
        <v>578</v>
      </c>
      <c r="AB3215" s="243">
        <v>4101606</v>
      </c>
      <c r="AC3215" s="243"/>
      <c r="AD3215" s="243"/>
    </row>
    <row r="3216" spans="26:30" x14ac:dyDescent="0.25">
      <c r="Z3216" s="243" t="s">
        <v>73</v>
      </c>
      <c r="AA3216" s="243" t="s">
        <v>601</v>
      </c>
      <c r="AB3216" s="243">
        <v>4101655</v>
      </c>
      <c r="AC3216" s="243"/>
      <c r="AD3216" s="243"/>
    </row>
    <row r="3217" spans="26:30" x14ac:dyDescent="0.25">
      <c r="Z3217" s="243" t="s">
        <v>73</v>
      </c>
      <c r="AA3217" s="243" t="s">
        <v>408</v>
      </c>
      <c r="AB3217" s="243">
        <v>4101705</v>
      </c>
      <c r="AC3217" s="243"/>
      <c r="AD3217" s="243"/>
    </row>
    <row r="3218" spans="26:30" x14ac:dyDescent="0.25">
      <c r="Z3218" s="243" t="s">
        <v>73</v>
      </c>
      <c r="AA3218" s="243" t="s">
        <v>645</v>
      </c>
      <c r="AB3218" s="243">
        <v>4101804</v>
      </c>
      <c r="AC3218" s="243"/>
      <c r="AD3218" s="243"/>
    </row>
    <row r="3219" spans="26:30" x14ac:dyDescent="0.25">
      <c r="Z3219" s="243" t="s">
        <v>73</v>
      </c>
      <c r="AA3219" s="243" t="s">
        <v>666</v>
      </c>
      <c r="AB3219" s="243">
        <v>4101853</v>
      </c>
      <c r="AC3219" s="243"/>
      <c r="AD3219" s="243"/>
    </row>
    <row r="3220" spans="26:30" x14ac:dyDescent="0.25">
      <c r="Z3220" s="243" t="s">
        <v>73</v>
      </c>
      <c r="AA3220" s="243" t="s">
        <v>688</v>
      </c>
      <c r="AB3220" s="243">
        <v>4101903</v>
      </c>
      <c r="AC3220" s="243"/>
      <c r="AD3220" s="243"/>
    </row>
    <row r="3221" spans="26:30" x14ac:dyDescent="0.25">
      <c r="Z3221" s="243" t="s">
        <v>73</v>
      </c>
      <c r="AA3221" s="243" t="s">
        <v>707</v>
      </c>
      <c r="AB3221" s="243">
        <v>4102000</v>
      </c>
      <c r="AC3221" s="243"/>
      <c r="AD3221" s="243"/>
    </row>
    <row r="3222" spans="26:30" x14ac:dyDescent="0.25">
      <c r="Z3222" s="243" t="s">
        <v>73</v>
      </c>
      <c r="AA3222" s="243" t="s">
        <v>730</v>
      </c>
      <c r="AB3222" s="243">
        <v>4102109</v>
      </c>
      <c r="AC3222" s="243"/>
      <c r="AD3222" s="243"/>
    </row>
    <row r="3223" spans="26:30" x14ac:dyDescent="0.25">
      <c r="Z3223" s="243" t="s">
        <v>73</v>
      </c>
      <c r="AA3223" s="243" t="s">
        <v>169</v>
      </c>
      <c r="AB3223" s="243">
        <v>4102208</v>
      </c>
      <c r="AC3223" s="243"/>
      <c r="AD3223" s="243"/>
    </row>
    <row r="3224" spans="26:30" x14ac:dyDescent="0.25">
      <c r="Z3224" s="243" t="s">
        <v>73</v>
      </c>
      <c r="AA3224" s="243" t="s">
        <v>773</v>
      </c>
      <c r="AB3224" s="243">
        <v>4102307</v>
      </c>
      <c r="AC3224" s="243"/>
      <c r="AD3224" s="243"/>
    </row>
    <row r="3225" spans="26:30" x14ac:dyDescent="0.25">
      <c r="Z3225" s="243" t="s">
        <v>73</v>
      </c>
      <c r="AA3225" s="243" t="s">
        <v>356</v>
      </c>
      <c r="AB3225" s="243">
        <v>4102406</v>
      </c>
      <c r="AC3225" s="243"/>
      <c r="AD3225" s="243"/>
    </row>
    <row r="3226" spans="26:30" x14ac:dyDescent="0.25">
      <c r="Z3226" s="243" t="s">
        <v>73</v>
      </c>
      <c r="AA3226" s="243" t="s">
        <v>816</v>
      </c>
      <c r="AB3226" s="243">
        <v>4102505</v>
      </c>
      <c r="AC3226" s="243"/>
      <c r="AD3226" s="243"/>
    </row>
    <row r="3227" spans="26:30" x14ac:dyDescent="0.25">
      <c r="Z3227" s="243" t="s">
        <v>73</v>
      </c>
      <c r="AA3227" s="243" t="s">
        <v>837</v>
      </c>
      <c r="AB3227" s="243">
        <v>4102703</v>
      </c>
      <c r="AC3227" s="243"/>
      <c r="AD3227" s="243"/>
    </row>
    <row r="3228" spans="26:30" x14ac:dyDescent="0.25">
      <c r="Z3228" s="243" t="s">
        <v>73</v>
      </c>
      <c r="AA3228" s="243" t="s">
        <v>860</v>
      </c>
      <c r="AB3228" s="243">
        <v>4102604</v>
      </c>
      <c r="AC3228" s="243"/>
      <c r="AD3228" s="243"/>
    </row>
    <row r="3229" spans="26:30" x14ac:dyDescent="0.25">
      <c r="Z3229" s="243" t="s">
        <v>73</v>
      </c>
      <c r="AA3229" s="243" t="s">
        <v>881</v>
      </c>
      <c r="AB3229" s="243">
        <v>4102752</v>
      </c>
      <c r="AC3229" s="243"/>
      <c r="AD3229" s="243"/>
    </row>
    <row r="3230" spans="26:30" x14ac:dyDescent="0.25">
      <c r="Z3230" s="243" t="s">
        <v>73</v>
      </c>
      <c r="AA3230" s="243" t="s">
        <v>904</v>
      </c>
      <c r="AB3230" s="243">
        <v>4102802</v>
      </c>
      <c r="AC3230" s="243"/>
      <c r="AD3230" s="243"/>
    </row>
    <row r="3231" spans="26:30" x14ac:dyDescent="0.25">
      <c r="Z3231" s="243" t="s">
        <v>73</v>
      </c>
      <c r="AA3231" s="243" t="s">
        <v>927</v>
      </c>
      <c r="AB3231" s="243">
        <v>4102901</v>
      </c>
      <c r="AC3231" s="243"/>
      <c r="AD3231" s="243"/>
    </row>
    <row r="3232" spans="26:30" x14ac:dyDescent="0.25">
      <c r="Z3232" s="243" t="s">
        <v>73</v>
      </c>
      <c r="AA3232" s="243" t="s">
        <v>401</v>
      </c>
      <c r="AB3232" s="243">
        <v>4103008</v>
      </c>
      <c r="AC3232" s="243"/>
      <c r="AD3232" s="243"/>
    </row>
    <row r="3233" spans="26:30" x14ac:dyDescent="0.25">
      <c r="Z3233" s="243" t="s">
        <v>73</v>
      </c>
      <c r="AA3233" s="243" t="s">
        <v>972</v>
      </c>
      <c r="AB3233" s="243">
        <v>4103024</v>
      </c>
      <c r="AC3233" s="243"/>
      <c r="AD3233" s="243"/>
    </row>
    <row r="3234" spans="26:30" x14ac:dyDescent="0.25">
      <c r="Z3234" s="243" t="s">
        <v>73</v>
      </c>
      <c r="AA3234" s="243" t="s">
        <v>994</v>
      </c>
      <c r="AB3234" s="243">
        <v>4103040</v>
      </c>
      <c r="AC3234" s="243"/>
      <c r="AD3234" s="243"/>
    </row>
    <row r="3235" spans="26:30" x14ac:dyDescent="0.25">
      <c r="Z3235" s="243" t="s">
        <v>73</v>
      </c>
      <c r="AA3235" s="243" t="s">
        <v>1017</v>
      </c>
      <c r="AB3235" s="243">
        <v>4103057</v>
      </c>
      <c r="AC3235" s="243"/>
      <c r="AD3235" s="243"/>
    </row>
    <row r="3236" spans="26:30" x14ac:dyDescent="0.25">
      <c r="Z3236" s="243" t="s">
        <v>73</v>
      </c>
      <c r="AA3236" s="243" t="s">
        <v>1039</v>
      </c>
      <c r="AB3236" s="243">
        <v>4103107</v>
      </c>
      <c r="AC3236" s="243"/>
      <c r="AD3236" s="243"/>
    </row>
    <row r="3237" spans="26:30" x14ac:dyDescent="0.25">
      <c r="Z3237" s="243" t="s">
        <v>73</v>
      </c>
      <c r="AA3237" s="243" t="s">
        <v>1061</v>
      </c>
      <c r="AB3237" s="243">
        <v>4103156</v>
      </c>
      <c r="AC3237" s="243"/>
      <c r="AD3237" s="243"/>
    </row>
    <row r="3238" spans="26:30" x14ac:dyDescent="0.25">
      <c r="Z3238" s="243" t="s">
        <v>73</v>
      </c>
      <c r="AA3238" s="243" t="s">
        <v>836</v>
      </c>
      <c r="AB3238" s="243">
        <v>4103206</v>
      </c>
      <c r="AC3238" s="243"/>
      <c r="AD3238" s="243"/>
    </row>
    <row r="3239" spans="26:30" x14ac:dyDescent="0.25">
      <c r="Z3239" s="243" t="s">
        <v>73</v>
      </c>
      <c r="AA3239" s="243" t="s">
        <v>1105</v>
      </c>
      <c r="AB3239" s="243">
        <v>4103222</v>
      </c>
      <c r="AC3239" s="243"/>
      <c r="AD3239" s="243"/>
    </row>
    <row r="3240" spans="26:30" x14ac:dyDescent="0.25">
      <c r="Z3240" s="243" t="s">
        <v>73</v>
      </c>
      <c r="AA3240" s="243" t="s">
        <v>1128</v>
      </c>
      <c r="AB3240" s="243">
        <v>4103305</v>
      </c>
      <c r="AC3240" s="243"/>
      <c r="AD3240" s="243"/>
    </row>
    <row r="3241" spans="26:30" x14ac:dyDescent="0.25">
      <c r="Z3241" s="243" t="s">
        <v>73</v>
      </c>
      <c r="AA3241" s="243" t="s">
        <v>1151</v>
      </c>
      <c r="AB3241" s="243">
        <v>4103354</v>
      </c>
      <c r="AC3241" s="243"/>
      <c r="AD3241" s="243"/>
    </row>
    <row r="3242" spans="26:30" x14ac:dyDescent="0.25">
      <c r="Z3242" s="243" t="s">
        <v>73</v>
      </c>
      <c r="AA3242" s="243" t="s">
        <v>1174</v>
      </c>
      <c r="AB3242" s="243">
        <v>4103370</v>
      </c>
      <c r="AC3242" s="243"/>
      <c r="AD3242" s="243"/>
    </row>
    <row r="3243" spans="26:30" x14ac:dyDescent="0.25">
      <c r="Z3243" s="243" t="s">
        <v>73</v>
      </c>
      <c r="AA3243" s="243" t="s">
        <v>1197</v>
      </c>
      <c r="AB3243" s="243">
        <v>4103404</v>
      </c>
      <c r="AC3243" s="243"/>
      <c r="AD3243" s="243"/>
    </row>
    <row r="3244" spans="26:30" x14ac:dyDescent="0.25">
      <c r="Z3244" s="243" t="s">
        <v>73</v>
      </c>
      <c r="AA3244" s="243" t="s">
        <v>1219</v>
      </c>
      <c r="AB3244" s="243">
        <v>4103453</v>
      </c>
      <c r="AC3244" s="243"/>
      <c r="AD3244" s="243"/>
    </row>
    <row r="3245" spans="26:30" x14ac:dyDescent="0.25">
      <c r="Z3245" s="243" t="s">
        <v>73</v>
      </c>
      <c r="AA3245" s="243" t="s">
        <v>1240</v>
      </c>
      <c r="AB3245" s="243">
        <v>4103479</v>
      </c>
      <c r="AC3245" s="243"/>
      <c r="AD3245" s="243"/>
    </row>
    <row r="3246" spans="26:30" x14ac:dyDescent="0.25">
      <c r="Z3246" s="243" t="s">
        <v>73</v>
      </c>
      <c r="AA3246" s="243" t="s">
        <v>1263</v>
      </c>
      <c r="AB3246" s="243">
        <v>4103503</v>
      </c>
      <c r="AC3246" s="243"/>
      <c r="AD3246" s="243"/>
    </row>
    <row r="3247" spans="26:30" x14ac:dyDescent="0.25">
      <c r="Z3247" s="243" t="s">
        <v>73</v>
      </c>
      <c r="AA3247" s="243" t="s">
        <v>1285</v>
      </c>
      <c r="AB3247" s="243">
        <v>4103602</v>
      </c>
      <c r="AC3247" s="243"/>
      <c r="AD3247" s="243"/>
    </row>
    <row r="3248" spans="26:30" x14ac:dyDescent="0.25">
      <c r="Z3248" s="243" t="s">
        <v>73</v>
      </c>
      <c r="AA3248" s="243" t="s">
        <v>1307</v>
      </c>
      <c r="AB3248" s="243">
        <v>4103701</v>
      </c>
      <c r="AC3248" s="243"/>
      <c r="AD3248" s="243"/>
    </row>
    <row r="3249" spans="26:30" x14ac:dyDescent="0.25">
      <c r="Z3249" s="243" t="s">
        <v>73</v>
      </c>
      <c r="AA3249" s="243" t="s">
        <v>1329</v>
      </c>
      <c r="AB3249" s="243">
        <v>4103800</v>
      </c>
      <c r="AC3249" s="243"/>
      <c r="AD3249" s="243"/>
    </row>
    <row r="3250" spans="26:30" x14ac:dyDescent="0.25">
      <c r="Z3250" s="243" t="s">
        <v>73</v>
      </c>
      <c r="AA3250" s="243" t="s">
        <v>1351</v>
      </c>
      <c r="AB3250" s="243">
        <v>4103909</v>
      </c>
      <c r="AC3250" s="243"/>
      <c r="AD3250" s="243"/>
    </row>
    <row r="3251" spans="26:30" x14ac:dyDescent="0.25">
      <c r="Z3251" s="243" t="s">
        <v>73</v>
      </c>
      <c r="AA3251" s="243" t="s">
        <v>1372</v>
      </c>
      <c r="AB3251" s="243">
        <v>4103958</v>
      </c>
      <c r="AC3251" s="243"/>
      <c r="AD3251" s="243"/>
    </row>
    <row r="3252" spans="26:30" x14ac:dyDescent="0.25">
      <c r="Z3252" s="243" t="s">
        <v>73</v>
      </c>
      <c r="AA3252" s="243" t="s">
        <v>1394</v>
      </c>
      <c r="AB3252" s="243">
        <v>4104006</v>
      </c>
      <c r="AC3252" s="243"/>
      <c r="AD3252" s="243"/>
    </row>
    <row r="3253" spans="26:30" x14ac:dyDescent="0.25">
      <c r="Z3253" s="243" t="s">
        <v>73</v>
      </c>
      <c r="AA3253" s="243" t="s">
        <v>1416</v>
      </c>
      <c r="AB3253" s="243">
        <v>4104055</v>
      </c>
      <c r="AC3253" s="243"/>
      <c r="AD3253" s="243"/>
    </row>
    <row r="3254" spans="26:30" x14ac:dyDescent="0.25">
      <c r="Z3254" s="243" t="s">
        <v>73</v>
      </c>
      <c r="AA3254" s="243" t="s">
        <v>1437</v>
      </c>
      <c r="AB3254" s="243">
        <v>4104105</v>
      </c>
      <c r="AC3254" s="243"/>
      <c r="AD3254" s="243"/>
    </row>
    <row r="3255" spans="26:30" x14ac:dyDescent="0.25">
      <c r="Z3255" s="243" t="s">
        <v>73</v>
      </c>
      <c r="AA3255" s="243" t="s">
        <v>1459</v>
      </c>
      <c r="AB3255" s="243">
        <v>4104204</v>
      </c>
      <c r="AC3255" s="243"/>
      <c r="AD3255" s="243"/>
    </row>
    <row r="3256" spans="26:30" x14ac:dyDescent="0.25">
      <c r="Z3256" s="243" t="s">
        <v>73</v>
      </c>
      <c r="AA3256" s="243" t="s">
        <v>1479</v>
      </c>
      <c r="AB3256" s="243">
        <v>4104253</v>
      </c>
      <c r="AC3256" s="243"/>
      <c r="AD3256" s="243"/>
    </row>
    <row r="3257" spans="26:30" x14ac:dyDescent="0.25">
      <c r="Z3257" s="243" t="s">
        <v>73</v>
      </c>
      <c r="AA3257" s="243" t="s">
        <v>1501</v>
      </c>
      <c r="AB3257" s="243">
        <v>4104303</v>
      </c>
      <c r="AC3257" s="243"/>
      <c r="AD3257" s="243"/>
    </row>
    <row r="3258" spans="26:30" x14ac:dyDescent="0.25">
      <c r="Z3258" s="243" t="s">
        <v>73</v>
      </c>
      <c r="AA3258" s="243" t="s">
        <v>1521</v>
      </c>
      <c r="AB3258" s="243">
        <v>4104402</v>
      </c>
      <c r="AC3258" s="243"/>
      <c r="AD3258" s="243"/>
    </row>
    <row r="3259" spans="26:30" x14ac:dyDescent="0.25">
      <c r="Z3259" s="243" t="s">
        <v>73</v>
      </c>
      <c r="AA3259" s="243" t="s">
        <v>1542</v>
      </c>
      <c r="AB3259" s="243">
        <v>4104428</v>
      </c>
      <c r="AC3259" s="243"/>
      <c r="AD3259" s="243"/>
    </row>
    <row r="3260" spans="26:30" x14ac:dyDescent="0.25">
      <c r="Z3260" s="243" t="s">
        <v>73</v>
      </c>
      <c r="AA3260" s="243" t="s">
        <v>488</v>
      </c>
      <c r="AB3260" s="243">
        <v>4104451</v>
      </c>
      <c r="AC3260" s="243"/>
      <c r="AD3260" s="243"/>
    </row>
    <row r="3261" spans="26:30" x14ac:dyDescent="0.25">
      <c r="Z3261" s="243" t="s">
        <v>73</v>
      </c>
      <c r="AA3261" s="243" t="s">
        <v>879</v>
      </c>
      <c r="AB3261" s="243">
        <v>4104501</v>
      </c>
      <c r="AC3261" s="243"/>
      <c r="AD3261" s="243"/>
    </row>
    <row r="3262" spans="26:30" x14ac:dyDescent="0.25">
      <c r="Z3262" s="243" t="s">
        <v>73</v>
      </c>
      <c r="AA3262" s="243" t="s">
        <v>1602</v>
      </c>
      <c r="AB3262" s="243">
        <v>4104600</v>
      </c>
      <c r="AC3262" s="243"/>
      <c r="AD3262" s="243"/>
    </row>
    <row r="3263" spans="26:30" x14ac:dyDescent="0.25">
      <c r="Z3263" s="243" t="s">
        <v>73</v>
      </c>
      <c r="AA3263" s="243" t="s">
        <v>1622</v>
      </c>
      <c r="AB3263" s="243">
        <v>4104659</v>
      </c>
      <c r="AC3263" s="243"/>
      <c r="AD3263" s="243"/>
    </row>
    <row r="3264" spans="26:30" x14ac:dyDescent="0.25">
      <c r="Z3264" s="243" t="s">
        <v>73</v>
      </c>
      <c r="AA3264" s="243" t="s">
        <v>1643</v>
      </c>
      <c r="AB3264" s="243">
        <v>4104709</v>
      </c>
      <c r="AC3264" s="243"/>
      <c r="AD3264" s="243"/>
    </row>
    <row r="3265" spans="26:30" x14ac:dyDescent="0.25">
      <c r="Z3265" s="243" t="s">
        <v>73</v>
      </c>
      <c r="AA3265" s="243" t="s">
        <v>1030</v>
      </c>
      <c r="AB3265" s="243">
        <v>4104808</v>
      </c>
      <c r="AC3265" s="243"/>
      <c r="AD3265" s="243"/>
    </row>
    <row r="3266" spans="26:30" x14ac:dyDescent="0.25">
      <c r="Z3266" s="243" t="s">
        <v>73</v>
      </c>
      <c r="AA3266" s="243" t="s">
        <v>1684</v>
      </c>
      <c r="AB3266" s="243">
        <v>4104907</v>
      </c>
      <c r="AC3266" s="243"/>
      <c r="AD3266" s="243"/>
    </row>
    <row r="3267" spans="26:30" x14ac:dyDescent="0.25">
      <c r="Z3267" s="243" t="s">
        <v>73</v>
      </c>
      <c r="AA3267" s="243" t="s">
        <v>1548</v>
      </c>
      <c r="AB3267" s="243">
        <v>4105003</v>
      </c>
      <c r="AC3267" s="243"/>
      <c r="AD3267" s="243"/>
    </row>
    <row r="3268" spans="26:30" x14ac:dyDescent="0.25">
      <c r="Z3268" s="243" t="s">
        <v>73</v>
      </c>
      <c r="AA3268" s="243" t="s">
        <v>1725</v>
      </c>
      <c r="AB3268" s="243">
        <v>4105102</v>
      </c>
      <c r="AC3268" s="243"/>
      <c r="AD3268" s="243"/>
    </row>
    <row r="3269" spans="26:30" x14ac:dyDescent="0.25">
      <c r="Z3269" s="243" t="s">
        <v>73</v>
      </c>
      <c r="AA3269" s="243" t="s">
        <v>1746</v>
      </c>
      <c r="AB3269" s="243">
        <v>4105201</v>
      </c>
      <c r="AC3269" s="243"/>
      <c r="AD3269" s="243"/>
    </row>
    <row r="3270" spans="26:30" x14ac:dyDescent="0.25">
      <c r="Z3270" s="243" t="s">
        <v>73</v>
      </c>
      <c r="AA3270" s="243" t="s">
        <v>1766</v>
      </c>
      <c r="AB3270" s="243">
        <v>4105300</v>
      </c>
      <c r="AC3270" s="243"/>
      <c r="AD3270" s="243"/>
    </row>
    <row r="3271" spans="26:30" x14ac:dyDescent="0.25">
      <c r="Z3271" s="243" t="s">
        <v>73</v>
      </c>
      <c r="AA3271" s="243" t="s">
        <v>1786</v>
      </c>
      <c r="AB3271" s="243">
        <v>4105409</v>
      </c>
      <c r="AC3271" s="243"/>
      <c r="AD3271" s="243"/>
    </row>
    <row r="3272" spans="26:30" x14ac:dyDescent="0.25">
      <c r="Z3272" s="243" t="s">
        <v>73</v>
      </c>
      <c r="AA3272" s="243" t="s">
        <v>1806</v>
      </c>
      <c r="AB3272" s="243">
        <v>4105508</v>
      </c>
      <c r="AC3272" s="243"/>
      <c r="AD3272" s="243"/>
    </row>
    <row r="3273" spans="26:30" x14ac:dyDescent="0.25">
      <c r="Z3273" s="243" t="s">
        <v>73</v>
      </c>
      <c r="AA3273" s="243" t="s">
        <v>1824</v>
      </c>
      <c r="AB3273" s="243">
        <v>4105607</v>
      </c>
      <c r="AC3273" s="243"/>
      <c r="AD3273" s="243"/>
    </row>
    <row r="3274" spans="26:30" x14ac:dyDescent="0.25">
      <c r="Z3274" s="243" t="s">
        <v>73</v>
      </c>
      <c r="AA3274" s="243" t="s">
        <v>1843</v>
      </c>
      <c r="AB3274" s="243">
        <v>4105706</v>
      </c>
      <c r="AC3274" s="243"/>
      <c r="AD3274" s="243"/>
    </row>
    <row r="3275" spans="26:30" x14ac:dyDescent="0.25">
      <c r="Z3275" s="243" t="s">
        <v>73</v>
      </c>
      <c r="AA3275" s="243" t="s">
        <v>1860</v>
      </c>
      <c r="AB3275" s="243">
        <v>4105805</v>
      </c>
      <c r="AC3275" s="243"/>
      <c r="AD3275" s="243"/>
    </row>
    <row r="3276" spans="26:30" x14ac:dyDescent="0.25">
      <c r="Z3276" s="243" t="s">
        <v>73</v>
      </c>
      <c r="AA3276" s="243" t="s">
        <v>1878</v>
      </c>
      <c r="AB3276" s="243">
        <v>4105904</v>
      </c>
      <c r="AC3276" s="243"/>
      <c r="AD3276" s="243"/>
    </row>
    <row r="3277" spans="26:30" x14ac:dyDescent="0.25">
      <c r="Z3277" s="243" t="s">
        <v>73</v>
      </c>
      <c r="AA3277" s="243" t="s">
        <v>1894</v>
      </c>
      <c r="AB3277" s="243">
        <v>4106001</v>
      </c>
      <c r="AC3277" s="243"/>
      <c r="AD3277" s="243"/>
    </row>
    <row r="3278" spans="26:30" x14ac:dyDescent="0.25">
      <c r="Z3278" s="243" t="s">
        <v>73</v>
      </c>
      <c r="AA3278" s="243" t="s">
        <v>1911</v>
      </c>
      <c r="AB3278" s="243">
        <v>4106100</v>
      </c>
      <c r="AC3278" s="243"/>
      <c r="AD3278" s="243"/>
    </row>
    <row r="3279" spans="26:30" x14ac:dyDescent="0.25">
      <c r="Z3279" s="243" t="s">
        <v>73</v>
      </c>
      <c r="AA3279" s="243" t="s">
        <v>1929</v>
      </c>
      <c r="AB3279" s="243">
        <v>4106209</v>
      </c>
      <c r="AC3279" s="243"/>
      <c r="AD3279" s="243"/>
    </row>
    <row r="3280" spans="26:30" x14ac:dyDescent="0.25">
      <c r="Z3280" s="243" t="s">
        <v>73</v>
      </c>
      <c r="AA3280" s="243" t="s">
        <v>1945</v>
      </c>
      <c r="AB3280" s="243">
        <v>4106308</v>
      </c>
      <c r="AC3280" s="243"/>
      <c r="AD3280" s="243"/>
    </row>
    <row r="3281" spans="26:30" x14ac:dyDescent="0.25">
      <c r="Z3281" s="243" t="s">
        <v>73</v>
      </c>
      <c r="AA3281" s="243" t="s">
        <v>1961</v>
      </c>
      <c r="AB3281" s="243">
        <v>4106407</v>
      </c>
      <c r="AC3281" s="243"/>
      <c r="AD3281" s="243"/>
    </row>
    <row r="3282" spans="26:30" x14ac:dyDescent="0.25">
      <c r="Z3282" s="243" t="s">
        <v>73</v>
      </c>
      <c r="AA3282" s="243" t="s">
        <v>1979</v>
      </c>
      <c r="AB3282" s="243">
        <v>4106456</v>
      </c>
      <c r="AC3282" s="243"/>
      <c r="AD3282" s="243"/>
    </row>
    <row r="3283" spans="26:30" x14ac:dyDescent="0.25">
      <c r="Z3283" s="243" t="s">
        <v>73</v>
      </c>
      <c r="AA3283" s="243" t="s">
        <v>1996</v>
      </c>
      <c r="AB3283" s="243">
        <v>4106506</v>
      </c>
      <c r="AC3283" s="243"/>
      <c r="AD3283" s="243"/>
    </row>
    <row r="3284" spans="26:30" x14ac:dyDescent="0.25">
      <c r="Z3284" s="243" t="s">
        <v>73</v>
      </c>
      <c r="AA3284" s="243" t="s">
        <v>2014</v>
      </c>
      <c r="AB3284" s="243">
        <v>4106555</v>
      </c>
      <c r="AC3284" s="243"/>
      <c r="AD3284" s="243"/>
    </row>
    <row r="3285" spans="26:30" x14ac:dyDescent="0.25">
      <c r="Z3285" s="243" t="s">
        <v>73</v>
      </c>
      <c r="AA3285" s="243" t="s">
        <v>2032</v>
      </c>
      <c r="AB3285" s="243">
        <v>4106803</v>
      </c>
      <c r="AC3285" s="243"/>
      <c r="AD3285" s="243"/>
    </row>
    <row r="3286" spans="26:30" x14ac:dyDescent="0.25">
      <c r="Z3286" s="243" t="s">
        <v>73</v>
      </c>
      <c r="AA3286" s="243" t="s">
        <v>2050</v>
      </c>
      <c r="AB3286" s="243">
        <v>4106571</v>
      </c>
      <c r="AC3286" s="243"/>
      <c r="AD3286" s="243"/>
    </row>
    <row r="3287" spans="26:30" x14ac:dyDescent="0.25">
      <c r="Z3287" s="243" t="s">
        <v>73</v>
      </c>
      <c r="AA3287" s="243" t="s">
        <v>2068</v>
      </c>
      <c r="AB3287" s="243">
        <v>4106605</v>
      </c>
      <c r="AC3287" s="243"/>
      <c r="AD3287" s="243"/>
    </row>
    <row r="3288" spans="26:30" x14ac:dyDescent="0.25">
      <c r="Z3288" s="243" t="s">
        <v>73</v>
      </c>
      <c r="AA3288" s="243" t="s">
        <v>220</v>
      </c>
      <c r="AB3288" s="243">
        <v>4106704</v>
      </c>
      <c r="AC3288" s="243"/>
      <c r="AD3288" s="243"/>
    </row>
    <row r="3289" spans="26:30" x14ac:dyDescent="0.25">
      <c r="Z3289" s="243" t="s">
        <v>73</v>
      </c>
      <c r="AA3289" s="243" t="s">
        <v>2100</v>
      </c>
      <c r="AB3289" s="243">
        <v>4106852</v>
      </c>
      <c r="AC3289" s="243"/>
      <c r="AD3289" s="243"/>
    </row>
    <row r="3290" spans="26:30" x14ac:dyDescent="0.25">
      <c r="Z3290" s="243" t="s">
        <v>73</v>
      </c>
      <c r="AA3290" s="243" t="s">
        <v>2117</v>
      </c>
      <c r="AB3290" s="243">
        <v>4106902</v>
      </c>
      <c r="AC3290" s="243"/>
      <c r="AD3290" s="243"/>
    </row>
    <row r="3291" spans="26:30" x14ac:dyDescent="0.25">
      <c r="Z3291" s="243" t="s">
        <v>73</v>
      </c>
      <c r="AA3291" s="243" t="s">
        <v>2132</v>
      </c>
      <c r="AB3291" s="243">
        <v>4107009</v>
      </c>
      <c r="AC3291" s="243"/>
      <c r="AD3291" s="243"/>
    </row>
    <row r="3292" spans="26:30" x14ac:dyDescent="0.25">
      <c r="Z3292" s="243" t="s">
        <v>73</v>
      </c>
      <c r="AA3292" s="243" t="s">
        <v>2149</v>
      </c>
      <c r="AB3292" s="243">
        <v>4107108</v>
      </c>
      <c r="AC3292" s="243"/>
      <c r="AD3292" s="243"/>
    </row>
    <row r="3293" spans="26:30" x14ac:dyDescent="0.25">
      <c r="Z3293" s="243" t="s">
        <v>73</v>
      </c>
      <c r="AA3293" s="243" t="s">
        <v>2165</v>
      </c>
      <c r="AB3293" s="243">
        <v>4107124</v>
      </c>
      <c r="AC3293" s="243"/>
      <c r="AD3293" s="243"/>
    </row>
    <row r="3294" spans="26:30" x14ac:dyDescent="0.25">
      <c r="Z3294" s="243" t="s">
        <v>73</v>
      </c>
      <c r="AA3294" s="243" t="s">
        <v>2182</v>
      </c>
      <c r="AB3294" s="243">
        <v>4107157</v>
      </c>
      <c r="AC3294" s="243"/>
      <c r="AD3294" s="243"/>
    </row>
    <row r="3295" spans="26:30" x14ac:dyDescent="0.25">
      <c r="Z3295" s="243" t="s">
        <v>73</v>
      </c>
      <c r="AA3295" s="243" t="s">
        <v>2199</v>
      </c>
      <c r="AB3295" s="243">
        <v>4107207</v>
      </c>
      <c r="AC3295" s="243"/>
      <c r="AD3295" s="243"/>
    </row>
    <row r="3296" spans="26:30" x14ac:dyDescent="0.25">
      <c r="Z3296" s="243" t="s">
        <v>73</v>
      </c>
      <c r="AA3296" s="243" t="s">
        <v>813</v>
      </c>
      <c r="AB3296" s="243">
        <v>4107256</v>
      </c>
      <c r="AC3296" s="243"/>
      <c r="AD3296" s="243"/>
    </row>
    <row r="3297" spans="26:30" x14ac:dyDescent="0.25">
      <c r="Z3297" s="243" t="s">
        <v>73</v>
      </c>
      <c r="AA3297" s="243" t="s">
        <v>2230</v>
      </c>
      <c r="AB3297" s="243">
        <v>4107306</v>
      </c>
      <c r="AC3297" s="243"/>
      <c r="AD3297" s="243"/>
    </row>
    <row r="3298" spans="26:30" x14ac:dyDescent="0.25">
      <c r="Z3298" s="243" t="s">
        <v>73</v>
      </c>
      <c r="AA3298" s="243" t="s">
        <v>2246</v>
      </c>
      <c r="AB3298" s="243">
        <v>4128633</v>
      </c>
      <c r="AC3298" s="243"/>
      <c r="AD3298" s="243"/>
    </row>
    <row r="3299" spans="26:30" x14ac:dyDescent="0.25">
      <c r="Z3299" s="243" t="s">
        <v>73</v>
      </c>
      <c r="AA3299" s="243" t="s">
        <v>2260</v>
      </c>
      <c r="AB3299" s="243">
        <v>4107405</v>
      </c>
      <c r="AC3299" s="243"/>
      <c r="AD3299" s="243"/>
    </row>
    <row r="3300" spans="26:30" x14ac:dyDescent="0.25">
      <c r="Z3300" s="243" t="s">
        <v>73</v>
      </c>
      <c r="AA3300" s="243" t="s">
        <v>2275</v>
      </c>
      <c r="AB3300" s="243">
        <v>4107504</v>
      </c>
      <c r="AC3300" s="243"/>
      <c r="AD3300" s="243"/>
    </row>
    <row r="3301" spans="26:30" x14ac:dyDescent="0.25">
      <c r="Z3301" s="243" t="s">
        <v>73</v>
      </c>
      <c r="AA3301" s="243" t="s">
        <v>2291</v>
      </c>
      <c r="AB3301" s="243">
        <v>4107538</v>
      </c>
      <c r="AC3301" s="243"/>
      <c r="AD3301" s="243"/>
    </row>
    <row r="3302" spans="26:30" x14ac:dyDescent="0.25">
      <c r="Z3302" s="243" t="s">
        <v>73</v>
      </c>
      <c r="AA3302" s="243" t="s">
        <v>2307</v>
      </c>
      <c r="AB3302" s="243">
        <v>4107520</v>
      </c>
      <c r="AC3302" s="243"/>
      <c r="AD3302" s="243"/>
    </row>
    <row r="3303" spans="26:30" x14ac:dyDescent="0.25">
      <c r="Z3303" s="243" t="s">
        <v>73</v>
      </c>
      <c r="AA3303" s="243" t="s">
        <v>2320</v>
      </c>
      <c r="AB3303" s="243">
        <v>4107546</v>
      </c>
      <c r="AC3303" s="243"/>
      <c r="AD3303" s="243"/>
    </row>
    <row r="3304" spans="26:30" x14ac:dyDescent="0.25">
      <c r="Z3304" s="243" t="s">
        <v>73</v>
      </c>
      <c r="AA3304" s="243" t="s">
        <v>2336</v>
      </c>
      <c r="AB3304" s="243">
        <v>4107553</v>
      </c>
      <c r="AC3304" s="243"/>
      <c r="AD3304" s="243"/>
    </row>
    <row r="3305" spans="26:30" x14ac:dyDescent="0.25">
      <c r="Z3305" s="243" t="s">
        <v>73</v>
      </c>
      <c r="AA3305" s="243" t="s">
        <v>2352</v>
      </c>
      <c r="AB3305" s="243">
        <v>4107603</v>
      </c>
      <c r="AC3305" s="243"/>
      <c r="AD3305" s="243"/>
    </row>
    <row r="3306" spans="26:30" x14ac:dyDescent="0.25">
      <c r="Z3306" s="243" t="s">
        <v>73</v>
      </c>
      <c r="AA3306" s="243" t="s">
        <v>2368</v>
      </c>
      <c r="AB3306" s="243">
        <v>4107652</v>
      </c>
      <c r="AC3306" s="243"/>
      <c r="AD3306" s="243"/>
    </row>
    <row r="3307" spans="26:30" x14ac:dyDescent="0.25">
      <c r="Z3307" s="243" t="s">
        <v>73</v>
      </c>
      <c r="AA3307" s="243" t="s">
        <v>2382</v>
      </c>
      <c r="AB3307" s="243">
        <v>4107702</v>
      </c>
      <c r="AC3307" s="243"/>
      <c r="AD3307" s="243"/>
    </row>
    <row r="3308" spans="26:30" x14ac:dyDescent="0.25">
      <c r="Z3308" s="243" t="s">
        <v>73</v>
      </c>
      <c r="AA3308" s="243" t="s">
        <v>2397</v>
      </c>
      <c r="AB3308" s="243">
        <v>4107736</v>
      </c>
      <c r="AC3308" s="243"/>
      <c r="AD3308" s="243"/>
    </row>
    <row r="3309" spans="26:30" x14ac:dyDescent="0.25">
      <c r="Z3309" s="243" t="s">
        <v>73</v>
      </c>
      <c r="AA3309" s="243" t="s">
        <v>2413</v>
      </c>
      <c r="AB3309" s="243">
        <v>4107751</v>
      </c>
      <c r="AC3309" s="243"/>
      <c r="AD3309" s="243"/>
    </row>
    <row r="3310" spans="26:30" x14ac:dyDescent="0.25">
      <c r="Z3310" s="243" t="s">
        <v>73</v>
      </c>
      <c r="AA3310" s="243" t="s">
        <v>2429</v>
      </c>
      <c r="AB3310" s="243">
        <v>4107850</v>
      </c>
      <c r="AC3310" s="243"/>
      <c r="AD3310" s="243"/>
    </row>
    <row r="3311" spans="26:30" x14ac:dyDescent="0.25">
      <c r="Z3311" s="243" t="s">
        <v>73</v>
      </c>
      <c r="AA3311" s="243" t="s">
        <v>2445</v>
      </c>
      <c r="AB3311" s="243">
        <v>4107801</v>
      </c>
      <c r="AC3311" s="243"/>
      <c r="AD3311" s="243"/>
    </row>
    <row r="3312" spans="26:30" x14ac:dyDescent="0.25">
      <c r="Z3312" s="243" t="s">
        <v>73</v>
      </c>
      <c r="AA3312" s="243" t="s">
        <v>1543</v>
      </c>
      <c r="AB3312" s="243">
        <v>4107900</v>
      </c>
      <c r="AC3312" s="243"/>
      <c r="AD3312" s="243"/>
    </row>
    <row r="3313" spans="26:30" x14ac:dyDescent="0.25">
      <c r="Z3313" s="243" t="s">
        <v>73</v>
      </c>
      <c r="AA3313" s="243" t="s">
        <v>2474</v>
      </c>
      <c r="AB3313" s="243">
        <v>4108007</v>
      </c>
      <c r="AC3313" s="243"/>
      <c r="AD3313" s="243"/>
    </row>
    <row r="3314" spans="26:30" x14ac:dyDescent="0.25">
      <c r="Z3314" s="243" t="s">
        <v>73</v>
      </c>
      <c r="AA3314" s="243" t="s">
        <v>2490</v>
      </c>
      <c r="AB3314" s="243">
        <v>4108106</v>
      </c>
      <c r="AC3314" s="243"/>
      <c r="AD3314" s="243"/>
    </row>
    <row r="3315" spans="26:30" x14ac:dyDescent="0.25">
      <c r="Z3315" s="243" t="s">
        <v>73</v>
      </c>
      <c r="AA3315" s="243" t="s">
        <v>2505</v>
      </c>
      <c r="AB3315" s="243">
        <v>4108205</v>
      </c>
      <c r="AC3315" s="243"/>
      <c r="AD3315" s="243"/>
    </row>
    <row r="3316" spans="26:30" x14ac:dyDescent="0.25">
      <c r="Z3316" s="243" t="s">
        <v>73</v>
      </c>
      <c r="AA3316" s="243" t="s">
        <v>2520</v>
      </c>
      <c r="AB3316" s="243">
        <v>4108304</v>
      </c>
      <c r="AC3316" s="243"/>
      <c r="AD3316" s="243"/>
    </row>
    <row r="3317" spans="26:30" x14ac:dyDescent="0.25">
      <c r="Z3317" s="243" t="s">
        <v>73</v>
      </c>
      <c r="AA3317" s="243" t="s">
        <v>2535</v>
      </c>
      <c r="AB3317" s="243">
        <v>4108452</v>
      </c>
      <c r="AC3317" s="243"/>
      <c r="AD3317" s="243"/>
    </row>
    <row r="3318" spans="26:30" x14ac:dyDescent="0.25">
      <c r="Z3318" s="243" t="s">
        <v>73</v>
      </c>
      <c r="AA3318" s="243" t="s">
        <v>2551</v>
      </c>
      <c r="AB3318" s="243">
        <v>4108320</v>
      </c>
      <c r="AC3318" s="243"/>
      <c r="AD3318" s="243"/>
    </row>
    <row r="3319" spans="26:30" x14ac:dyDescent="0.25">
      <c r="Z3319" s="243" t="s">
        <v>73</v>
      </c>
      <c r="AA3319" s="243" t="s">
        <v>2565</v>
      </c>
      <c r="AB3319" s="243">
        <v>4108403</v>
      </c>
      <c r="AC3319" s="243"/>
      <c r="AD3319" s="243"/>
    </row>
    <row r="3320" spans="26:30" x14ac:dyDescent="0.25">
      <c r="Z3320" s="243" t="s">
        <v>73</v>
      </c>
      <c r="AA3320" s="243" t="s">
        <v>1146</v>
      </c>
      <c r="AB3320" s="243">
        <v>4108502</v>
      </c>
      <c r="AC3320" s="243"/>
      <c r="AD3320" s="243"/>
    </row>
    <row r="3321" spans="26:30" x14ac:dyDescent="0.25">
      <c r="Z3321" s="243" t="s">
        <v>73</v>
      </c>
      <c r="AA3321" s="243" t="s">
        <v>2596</v>
      </c>
      <c r="AB3321" s="243">
        <v>4108551</v>
      </c>
      <c r="AC3321" s="243"/>
      <c r="AD3321" s="243"/>
    </row>
    <row r="3322" spans="26:30" x14ac:dyDescent="0.25">
      <c r="Z3322" s="243" t="s">
        <v>73</v>
      </c>
      <c r="AA3322" s="243" t="s">
        <v>2612</v>
      </c>
      <c r="AB3322" s="243">
        <v>4108601</v>
      </c>
      <c r="AC3322" s="243"/>
      <c r="AD3322" s="243"/>
    </row>
    <row r="3323" spans="26:30" x14ac:dyDescent="0.25">
      <c r="Z3323" s="243" t="s">
        <v>73</v>
      </c>
      <c r="AA3323" s="243" t="s">
        <v>2624</v>
      </c>
      <c r="AB3323" s="243">
        <v>4108650</v>
      </c>
      <c r="AC3323" s="243"/>
      <c r="AD3323" s="243"/>
    </row>
    <row r="3324" spans="26:30" x14ac:dyDescent="0.25">
      <c r="Z3324" s="243" t="s">
        <v>73</v>
      </c>
      <c r="AA3324" s="243" t="s">
        <v>2639</v>
      </c>
      <c r="AB3324" s="243">
        <v>4108700</v>
      </c>
      <c r="AC3324" s="243"/>
      <c r="AD3324" s="243"/>
    </row>
    <row r="3325" spans="26:30" x14ac:dyDescent="0.25">
      <c r="Z3325" s="243" t="s">
        <v>73</v>
      </c>
      <c r="AA3325" s="243" t="s">
        <v>2653</v>
      </c>
      <c r="AB3325" s="243">
        <v>4108809</v>
      </c>
      <c r="AC3325" s="243"/>
      <c r="AD3325" s="243"/>
    </row>
    <row r="3326" spans="26:30" x14ac:dyDescent="0.25">
      <c r="Z3326" s="243" t="s">
        <v>73</v>
      </c>
      <c r="AA3326" s="243" t="s">
        <v>2666</v>
      </c>
      <c r="AB3326" s="243">
        <v>4108908</v>
      </c>
      <c r="AC3326" s="243"/>
      <c r="AD3326" s="243"/>
    </row>
    <row r="3327" spans="26:30" x14ac:dyDescent="0.25">
      <c r="Z3327" s="243" t="s">
        <v>73</v>
      </c>
      <c r="AA3327" s="243" t="s">
        <v>2680</v>
      </c>
      <c r="AB3327" s="243">
        <v>4108957</v>
      </c>
      <c r="AC3327" s="243"/>
      <c r="AD3327" s="243"/>
    </row>
    <row r="3328" spans="26:30" x14ac:dyDescent="0.25">
      <c r="Z3328" s="243" t="s">
        <v>73</v>
      </c>
      <c r="AA3328" s="243" t="s">
        <v>2696</v>
      </c>
      <c r="AB3328" s="243">
        <v>4109005</v>
      </c>
      <c r="AC3328" s="243"/>
      <c r="AD3328" s="243"/>
    </row>
    <row r="3329" spans="26:30" x14ac:dyDescent="0.25">
      <c r="Z3329" s="243" t="s">
        <v>73</v>
      </c>
      <c r="AA3329" s="243" t="s">
        <v>2711</v>
      </c>
      <c r="AB3329" s="243">
        <v>4109104</v>
      </c>
      <c r="AC3329" s="243"/>
      <c r="AD3329" s="243"/>
    </row>
    <row r="3330" spans="26:30" x14ac:dyDescent="0.25">
      <c r="Z3330" s="243" t="s">
        <v>73</v>
      </c>
      <c r="AA3330" s="243" t="s">
        <v>2727</v>
      </c>
      <c r="AB3330" s="243">
        <v>4109203</v>
      </c>
      <c r="AC3330" s="243"/>
      <c r="AD3330" s="243"/>
    </row>
    <row r="3331" spans="26:30" x14ac:dyDescent="0.25">
      <c r="Z3331" s="243" t="s">
        <v>73</v>
      </c>
      <c r="AA3331" s="243" t="s">
        <v>2742</v>
      </c>
      <c r="AB3331" s="243">
        <v>4109302</v>
      </c>
      <c r="AC3331" s="243"/>
      <c r="AD3331" s="243"/>
    </row>
    <row r="3332" spans="26:30" x14ac:dyDescent="0.25">
      <c r="Z3332" s="243" t="s">
        <v>73</v>
      </c>
      <c r="AA3332" s="243" t="s">
        <v>2757</v>
      </c>
      <c r="AB3332" s="243">
        <v>4109401</v>
      </c>
      <c r="AC3332" s="243"/>
      <c r="AD3332" s="243"/>
    </row>
    <row r="3333" spans="26:30" x14ac:dyDescent="0.25">
      <c r="Z3333" s="243" t="s">
        <v>73</v>
      </c>
      <c r="AA3333" s="243" t="s">
        <v>2773</v>
      </c>
      <c r="AB3333" s="243">
        <v>4109500</v>
      </c>
      <c r="AC3333" s="243"/>
      <c r="AD3333" s="243"/>
    </row>
    <row r="3334" spans="26:30" x14ac:dyDescent="0.25">
      <c r="Z3334" s="243" t="s">
        <v>73</v>
      </c>
      <c r="AA3334" s="243" t="s">
        <v>2789</v>
      </c>
      <c r="AB3334" s="243">
        <v>4109609</v>
      </c>
      <c r="AC3334" s="243"/>
      <c r="AD3334" s="243"/>
    </row>
    <row r="3335" spans="26:30" x14ac:dyDescent="0.25">
      <c r="Z3335" s="243" t="s">
        <v>73</v>
      </c>
      <c r="AA3335" s="243" t="s">
        <v>2804</v>
      </c>
      <c r="AB3335" s="243">
        <v>4109658</v>
      </c>
      <c r="AC3335" s="243"/>
      <c r="AD3335" s="243"/>
    </row>
    <row r="3336" spans="26:30" x14ac:dyDescent="0.25">
      <c r="Z3336" s="243" t="s">
        <v>73</v>
      </c>
      <c r="AA3336" s="243" t="s">
        <v>2819</v>
      </c>
      <c r="AB3336" s="243">
        <v>4109708</v>
      </c>
      <c r="AC3336" s="243"/>
      <c r="AD3336" s="243"/>
    </row>
    <row r="3337" spans="26:30" x14ac:dyDescent="0.25">
      <c r="Z3337" s="243" t="s">
        <v>73</v>
      </c>
      <c r="AA3337" s="243" t="s">
        <v>2833</v>
      </c>
      <c r="AB3337" s="243">
        <v>4109757</v>
      </c>
      <c r="AC3337" s="243"/>
      <c r="AD3337" s="243"/>
    </row>
    <row r="3338" spans="26:30" x14ac:dyDescent="0.25">
      <c r="Z3338" s="243" t="s">
        <v>73</v>
      </c>
      <c r="AA3338" s="243" t="s">
        <v>2844</v>
      </c>
      <c r="AB3338" s="243">
        <v>4109807</v>
      </c>
      <c r="AC3338" s="243"/>
      <c r="AD3338" s="243"/>
    </row>
    <row r="3339" spans="26:30" x14ac:dyDescent="0.25">
      <c r="Z3339" s="243" t="s">
        <v>73</v>
      </c>
      <c r="AA3339" s="243" t="s">
        <v>2857</v>
      </c>
      <c r="AB3339" s="243">
        <v>4109906</v>
      </c>
      <c r="AC3339" s="243"/>
      <c r="AD3339" s="243"/>
    </row>
    <row r="3340" spans="26:30" x14ac:dyDescent="0.25">
      <c r="Z3340" s="243" t="s">
        <v>73</v>
      </c>
      <c r="AA3340" s="243" t="s">
        <v>2870</v>
      </c>
      <c r="AB3340" s="243">
        <v>4110003</v>
      </c>
      <c r="AC3340" s="243"/>
      <c r="AD3340" s="243"/>
    </row>
    <row r="3341" spans="26:30" x14ac:dyDescent="0.25">
      <c r="Z3341" s="243" t="s">
        <v>73</v>
      </c>
      <c r="AA3341" s="243" t="s">
        <v>1797</v>
      </c>
      <c r="AB3341" s="243">
        <v>4110052</v>
      </c>
      <c r="AC3341" s="243"/>
      <c r="AD3341" s="243"/>
    </row>
    <row r="3342" spans="26:30" x14ac:dyDescent="0.25">
      <c r="Z3342" s="243" t="s">
        <v>73</v>
      </c>
      <c r="AA3342" s="243" t="s">
        <v>2895</v>
      </c>
      <c r="AB3342" s="243">
        <v>4110078</v>
      </c>
      <c r="AC3342" s="243"/>
      <c r="AD3342" s="243"/>
    </row>
    <row r="3343" spans="26:30" x14ac:dyDescent="0.25">
      <c r="Z3343" s="243" t="s">
        <v>73</v>
      </c>
      <c r="AA3343" s="243" t="s">
        <v>2908</v>
      </c>
      <c r="AB3343" s="243">
        <v>4110102</v>
      </c>
      <c r="AC3343" s="243"/>
      <c r="AD3343" s="243"/>
    </row>
    <row r="3344" spans="26:30" x14ac:dyDescent="0.25">
      <c r="Z3344" s="243" t="s">
        <v>73</v>
      </c>
      <c r="AA3344" s="243" t="s">
        <v>2920</v>
      </c>
      <c r="AB3344" s="243">
        <v>4110201</v>
      </c>
      <c r="AC3344" s="243"/>
      <c r="AD3344" s="243"/>
    </row>
    <row r="3345" spans="26:30" x14ac:dyDescent="0.25">
      <c r="Z3345" s="243" t="s">
        <v>73</v>
      </c>
      <c r="AA3345" s="243" t="s">
        <v>1825</v>
      </c>
      <c r="AB3345" s="243">
        <v>4110300</v>
      </c>
      <c r="AC3345" s="243"/>
      <c r="AD3345" s="243"/>
    </row>
    <row r="3346" spans="26:30" x14ac:dyDescent="0.25">
      <c r="Z3346" s="243" t="s">
        <v>73</v>
      </c>
      <c r="AA3346" s="243" t="s">
        <v>2943</v>
      </c>
      <c r="AB3346" s="243">
        <v>4110409</v>
      </c>
      <c r="AC3346" s="243"/>
      <c r="AD3346" s="243"/>
    </row>
    <row r="3347" spans="26:30" x14ac:dyDescent="0.25">
      <c r="Z3347" s="243" t="s">
        <v>73</v>
      </c>
      <c r="AA3347" s="243" t="s">
        <v>2955</v>
      </c>
      <c r="AB3347" s="243">
        <v>4110508</v>
      </c>
      <c r="AC3347" s="243"/>
      <c r="AD3347" s="243"/>
    </row>
    <row r="3348" spans="26:30" x14ac:dyDescent="0.25">
      <c r="Z3348" s="243" t="s">
        <v>73</v>
      </c>
      <c r="AA3348" s="243" t="s">
        <v>2967</v>
      </c>
      <c r="AB3348" s="243">
        <v>4110607</v>
      </c>
      <c r="AC3348" s="243"/>
      <c r="AD3348" s="243"/>
    </row>
    <row r="3349" spans="26:30" x14ac:dyDescent="0.25">
      <c r="Z3349" s="243" t="s">
        <v>73</v>
      </c>
      <c r="AA3349" s="243" t="s">
        <v>2979</v>
      </c>
      <c r="AB3349" s="243">
        <v>4110656</v>
      </c>
      <c r="AC3349" s="243"/>
      <c r="AD3349" s="243"/>
    </row>
    <row r="3350" spans="26:30" x14ac:dyDescent="0.25">
      <c r="Z3350" s="243" t="s">
        <v>73</v>
      </c>
      <c r="AA3350" s="243" t="s">
        <v>2570</v>
      </c>
      <c r="AB3350" s="243">
        <v>4110706</v>
      </c>
      <c r="AC3350" s="243"/>
      <c r="AD3350" s="243"/>
    </row>
    <row r="3351" spans="26:30" x14ac:dyDescent="0.25">
      <c r="Z3351" s="243" t="s">
        <v>73</v>
      </c>
      <c r="AA3351" s="243" t="s">
        <v>3004</v>
      </c>
      <c r="AB3351" s="243">
        <v>4110805</v>
      </c>
      <c r="AC3351" s="243"/>
      <c r="AD3351" s="243"/>
    </row>
    <row r="3352" spans="26:30" x14ac:dyDescent="0.25">
      <c r="Z3352" s="243" t="s">
        <v>73</v>
      </c>
      <c r="AA3352" s="243" t="s">
        <v>3017</v>
      </c>
      <c r="AB3352" s="243">
        <v>4110904</v>
      </c>
      <c r="AC3352" s="243"/>
      <c r="AD3352" s="243"/>
    </row>
    <row r="3353" spans="26:30" x14ac:dyDescent="0.25">
      <c r="Z3353" s="243" t="s">
        <v>73</v>
      </c>
      <c r="AA3353" s="243" t="s">
        <v>3029</v>
      </c>
      <c r="AB3353" s="243">
        <v>4110953</v>
      </c>
      <c r="AC3353" s="243"/>
      <c r="AD3353" s="243"/>
    </row>
    <row r="3354" spans="26:30" x14ac:dyDescent="0.25">
      <c r="Z3354" s="243" t="s">
        <v>73</v>
      </c>
      <c r="AA3354" s="243" t="s">
        <v>3042</v>
      </c>
      <c r="AB3354" s="243">
        <v>4111001</v>
      </c>
      <c r="AC3354" s="243"/>
      <c r="AD3354" s="243"/>
    </row>
    <row r="3355" spans="26:30" x14ac:dyDescent="0.25">
      <c r="Z3355" s="243" t="s">
        <v>73</v>
      </c>
      <c r="AA3355" s="243" t="s">
        <v>1930</v>
      </c>
      <c r="AB3355" s="243">
        <v>4111100</v>
      </c>
      <c r="AC3355" s="243"/>
      <c r="AD3355" s="243"/>
    </row>
    <row r="3356" spans="26:30" x14ac:dyDescent="0.25">
      <c r="Z3356" s="243" t="s">
        <v>73</v>
      </c>
      <c r="AA3356" s="243" t="s">
        <v>3066</v>
      </c>
      <c r="AB3356" s="243">
        <v>4111209</v>
      </c>
      <c r="AC3356" s="243"/>
      <c r="AD3356" s="243"/>
    </row>
    <row r="3357" spans="26:30" x14ac:dyDescent="0.25">
      <c r="Z3357" s="243" t="s">
        <v>73</v>
      </c>
      <c r="AA3357" s="243" t="s">
        <v>3077</v>
      </c>
      <c r="AB3357" s="243">
        <v>4111258</v>
      </c>
      <c r="AC3357" s="243"/>
      <c r="AD3357" s="243"/>
    </row>
    <row r="3358" spans="26:30" x14ac:dyDescent="0.25">
      <c r="Z3358" s="243" t="s">
        <v>73</v>
      </c>
      <c r="AA3358" s="243" t="s">
        <v>3090</v>
      </c>
      <c r="AB3358" s="243">
        <v>4111308</v>
      </c>
      <c r="AC3358" s="243"/>
      <c r="AD3358" s="243"/>
    </row>
    <row r="3359" spans="26:30" x14ac:dyDescent="0.25">
      <c r="Z3359" s="243" t="s">
        <v>73</v>
      </c>
      <c r="AA3359" s="243" t="s">
        <v>3102</v>
      </c>
      <c r="AB3359" s="243">
        <v>4111407</v>
      </c>
      <c r="AC3359" s="243"/>
      <c r="AD3359" s="243"/>
    </row>
    <row r="3360" spans="26:30" x14ac:dyDescent="0.25">
      <c r="Z3360" s="243" t="s">
        <v>73</v>
      </c>
      <c r="AA3360" s="243" t="s">
        <v>3115</v>
      </c>
      <c r="AB3360" s="243">
        <v>4111506</v>
      </c>
      <c r="AC3360" s="243"/>
      <c r="AD3360" s="243"/>
    </row>
    <row r="3361" spans="26:30" x14ac:dyDescent="0.25">
      <c r="Z3361" s="243" t="s">
        <v>73</v>
      </c>
      <c r="AA3361" s="243" t="s">
        <v>3127</v>
      </c>
      <c r="AB3361" s="243">
        <v>4111555</v>
      </c>
      <c r="AC3361" s="243"/>
      <c r="AD3361" s="243"/>
    </row>
    <row r="3362" spans="26:30" x14ac:dyDescent="0.25">
      <c r="Z3362" s="243" t="s">
        <v>73</v>
      </c>
      <c r="AA3362" s="243" t="s">
        <v>3138</v>
      </c>
      <c r="AB3362" s="243">
        <v>4111605</v>
      </c>
      <c r="AC3362" s="243"/>
      <c r="AD3362" s="243"/>
    </row>
    <row r="3363" spans="26:30" x14ac:dyDescent="0.25">
      <c r="Z3363" s="243" t="s">
        <v>73</v>
      </c>
      <c r="AA3363" s="243" t="s">
        <v>3150</v>
      </c>
      <c r="AB3363" s="243">
        <v>4111704</v>
      </c>
      <c r="AC3363" s="243"/>
      <c r="AD3363" s="243"/>
    </row>
    <row r="3364" spans="26:30" x14ac:dyDescent="0.25">
      <c r="Z3364" s="243" t="s">
        <v>73</v>
      </c>
      <c r="AA3364" s="243" t="s">
        <v>3161</v>
      </c>
      <c r="AB3364" s="243">
        <v>4111803</v>
      </c>
      <c r="AC3364" s="243"/>
      <c r="AD3364" s="243"/>
    </row>
    <row r="3365" spans="26:30" x14ac:dyDescent="0.25">
      <c r="Z3365" s="243" t="s">
        <v>73</v>
      </c>
      <c r="AA3365" s="243" t="s">
        <v>3172</v>
      </c>
      <c r="AB3365" s="243">
        <v>4111902</v>
      </c>
      <c r="AC3365" s="243"/>
      <c r="AD3365" s="243"/>
    </row>
    <row r="3366" spans="26:30" x14ac:dyDescent="0.25">
      <c r="Z3366" s="243" t="s">
        <v>73</v>
      </c>
      <c r="AA3366" s="243" t="s">
        <v>3183</v>
      </c>
      <c r="AB3366" s="243">
        <v>4112009</v>
      </c>
      <c r="AC3366" s="243"/>
      <c r="AD3366" s="243"/>
    </row>
    <row r="3367" spans="26:30" x14ac:dyDescent="0.25">
      <c r="Z3367" s="243" t="s">
        <v>73</v>
      </c>
      <c r="AA3367" s="243" t="s">
        <v>3195</v>
      </c>
      <c r="AB3367" s="243">
        <v>4112108</v>
      </c>
      <c r="AC3367" s="243"/>
      <c r="AD3367" s="243"/>
    </row>
    <row r="3368" spans="26:30" x14ac:dyDescent="0.25">
      <c r="Z3368" s="243" t="s">
        <v>73</v>
      </c>
      <c r="AA3368" s="243" t="s">
        <v>3207</v>
      </c>
      <c r="AB3368" s="243">
        <v>4112207</v>
      </c>
      <c r="AC3368" s="243"/>
      <c r="AD3368" s="243"/>
    </row>
    <row r="3369" spans="26:30" x14ac:dyDescent="0.25">
      <c r="Z3369" s="243" t="s">
        <v>73</v>
      </c>
      <c r="AA3369" s="243" t="s">
        <v>3219</v>
      </c>
      <c r="AB3369" s="243">
        <v>4112306</v>
      </c>
      <c r="AC3369" s="243"/>
      <c r="AD3369" s="243"/>
    </row>
    <row r="3370" spans="26:30" x14ac:dyDescent="0.25">
      <c r="Z3370" s="243" t="s">
        <v>73</v>
      </c>
      <c r="AA3370" s="243" t="s">
        <v>827</v>
      </c>
      <c r="AB3370" s="243">
        <v>4112405</v>
      </c>
      <c r="AC3370" s="243"/>
      <c r="AD3370" s="243"/>
    </row>
    <row r="3371" spans="26:30" x14ac:dyDescent="0.25">
      <c r="Z3371" s="243" t="s">
        <v>73</v>
      </c>
      <c r="AA3371" s="243" t="s">
        <v>3241</v>
      </c>
      <c r="AB3371" s="243">
        <v>4112504</v>
      </c>
      <c r="AC3371" s="243"/>
      <c r="AD3371" s="243"/>
    </row>
    <row r="3372" spans="26:30" x14ac:dyDescent="0.25">
      <c r="Z3372" s="243" t="s">
        <v>73</v>
      </c>
      <c r="AA3372" s="243" t="s">
        <v>3251</v>
      </c>
      <c r="AB3372" s="243">
        <v>4112603</v>
      </c>
      <c r="AC3372" s="243"/>
      <c r="AD3372" s="243"/>
    </row>
    <row r="3373" spans="26:30" x14ac:dyDescent="0.25">
      <c r="Z3373" s="243" t="s">
        <v>73</v>
      </c>
      <c r="AA3373" s="243" t="s">
        <v>3261</v>
      </c>
      <c r="AB3373" s="243">
        <v>4112702</v>
      </c>
      <c r="AC3373" s="243"/>
      <c r="AD3373" s="243"/>
    </row>
    <row r="3374" spans="26:30" x14ac:dyDescent="0.25">
      <c r="Z3374" s="243" t="s">
        <v>73</v>
      </c>
      <c r="AA3374" s="243" t="s">
        <v>3273</v>
      </c>
      <c r="AB3374" s="243">
        <v>4112751</v>
      </c>
      <c r="AC3374" s="243"/>
      <c r="AD3374" s="243"/>
    </row>
    <row r="3375" spans="26:30" x14ac:dyDescent="0.25">
      <c r="Z3375" s="243" t="s">
        <v>73</v>
      </c>
      <c r="AA3375" s="243" t="s">
        <v>3284</v>
      </c>
      <c r="AB3375" s="243">
        <v>4112801</v>
      </c>
      <c r="AC3375" s="243"/>
      <c r="AD3375" s="243"/>
    </row>
    <row r="3376" spans="26:30" x14ac:dyDescent="0.25">
      <c r="Z3376" s="243" t="s">
        <v>73</v>
      </c>
      <c r="AA3376" s="243" t="s">
        <v>3296</v>
      </c>
      <c r="AB3376" s="243">
        <v>4112900</v>
      </c>
      <c r="AC3376" s="243"/>
      <c r="AD3376" s="243"/>
    </row>
    <row r="3377" spans="26:30" x14ac:dyDescent="0.25">
      <c r="Z3377" s="243" t="s">
        <v>73</v>
      </c>
      <c r="AA3377" s="243" t="s">
        <v>3308</v>
      </c>
      <c r="AB3377" s="243">
        <v>4112959</v>
      </c>
      <c r="AC3377" s="243"/>
      <c r="AD3377" s="243"/>
    </row>
    <row r="3378" spans="26:30" x14ac:dyDescent="0.25">
      <c r="Z3378" s="243" t="s">
        <v>73</v>
      </c>
      <c r="AA3378" s="243" t="s">
        <v>2675</v>
      </c>
      <c r="AB3378" s="243">
        <v>4113007</v>
      </c>
      <c r="AC3378" s="243"/>
      <c r="AD3378" s="243"/>
    </row>
    <row r="3379" spans="26:30" x14ac:dyDescent="0.25">
      <c r="Z3379" s="243" t="s">
        <v>73</v>
      </c>
      <c r="AA3379" s="243" t="s">
        <v>3330</v>
      </c>
      <c r="AB3379" s="243">
        <v>4113106</v>
      </c>
      <c r="AC3379" s="243"/>
      <c r="AD3379" s="243"/>
    </row>
    <row r="3380" spans="26:30" x14ac:dyDescent="0.25">
      <c r="Z3380" s="243" t="s">
        <v>73</v>
      </c>
      <c r="AA3380" s="243" t="s">
        <v>3341</v>
      </c>
      <c r="AB3380" s="243">
        <v>4113205</v>
      </c>
      <c r="AC3380" s="243"/>
      <c r="AD3380" s="243"/>
    </row>
    <row r="3381" spans="26:30" x14ac:dyDescent="0.25">
      <c r="Z3381" s="243" t="s">
        <v>73</v>
      </c>
      <c r="AA3381" s="243" t="s">
        <v>3352</v>
      </c>
      <c r="AB3381" s="243">
        <v>4113254</v>
      </c>
      <c r="AC3381" s="243"/>
      <c r="AD3381" s="243"/>
    </row>
    <row r="3382" spans="26:30" x14ac:dyDescent="0.25">
      <c r="Z3382" s="243" t="s">
        <v>73</v>
      </c>
      <c r="AA3382" s="243" t="s">
        <v>3362</v>
      </c>
      <c r="AB3382" s="243">
        <v>4113304</v>
      </c>
      <c r="AC3382" s="243"/>
      <c r="AD3382" s="243"/>
    </row>
    <row r="3383" spans="26:30" x14ac:dyDescent="0.25">
      <c r="Z3383" s="243" t="s">
        <v>73</v>
      </c>
      <c r="AA3383" s="243" t="s">
        <v>3371</v>
      </c>
      <c r="AB3383" s="243">
        <v>4113403</v>
      </c>
      <c r="AC3383" s="243"/>
      <c r="AD3383" s="243"/>
    </row>
    <row r="3384" spans="26:30" x14ac:dyDescent="0.25">
      <c r="Z3384" s="243" t="s">
        <v>73</v>
      </c>
      <c r="AA3384" s="243" t="s">
        <v>3381</v>
      </c>
      <c r="AB3384" s="243">
        <v>4113429</v>
      </c>
      <c r="AC3384" s="243"/>
      <c r="AD3384" s="243"/>
    </row>
    <row r="3385" spans="26:30" x14ac:dyDescent="0.25">
      <c r="Z3385" s="243" t="s">
        <v>73</v>
      </c>
      <c r="AA3385" s="243" t="s">
        <v>3391</v>
      </c>
      <c r="AB3385" s="243">
        <v>4113452</v>
      </c>
      <c r="AC3385" s="243"/>
      <c r="AD3385" s="243"/>
    </row>
    <row r="3386" spans="26:30" x14ac:dyDescent="0.25">
      <c r="Z3386" s="243" t="s">
        <v>73</v>
      </c>
      <c r="AA3386" s="243" t="s">
        <v>3401</v>
      </c>
      <c r="AB3386" s="243">
        <v>4113502</v>
      </c>
      <c r="AC3386" s="243"/>
      <c r="AD3386" s="243"/>
    </row>
    <row r="3387" spans="26:30" x14ac:dyDescent="0.25">
      <c r="Z3387" s="243" t="s">
        <v>73</v>
      </c>
      <c r="AA3387" s="243" t="s">
        <v>3411</v>
      </c>
      <c r="AB3387" s="243">
        <v>4113601</v>
      </c>
      <c r="AC3387" s="243"/>
      <c r="AD3387" s="243"/>
    </row>
    <row r="3388" spans="26:30" x14ac:dyDescent="0.25">
      <c r="Z3388" s="243" t="s">
        <v>73</v>
      </c>
      <c r="AA3388" s="243" t="s">
        <v>3421</v>
      </c>
      <c r="AB3388" s="243">
        <v>4113700</v>
      </c>
      <c r="AC3388" s="243"/>
      <c r="AD3388" s="243"/>
    </row>
    <row r="3389" spans="26:30" x14ac:dyDescent="0.25">
      <c r="Z3389" s="243" t="s">
        <v>73</v>
      </c>
      <c r="AA3389" s="243" t="s">
        <v>3430</v>
      </c>
      <c r="AB3389" s="243">
        <v>4113734</v>
      </c>
      <c r="AC3389" s="243"/>
      <c r="AD3389" s="243"/>
    </row>
    <row r="3390" spans="26:30" x14ac:dyDescent="0.25">
      <c r="Z3390" s="243" t="s">
        <v>73</v>
      </c>
      <c r="AA3390" s="243" t="s">
        <v>3440</v>
      </c>
      <c r="AB3390" s="243">
        <v>4113759</v>
      </c>
      <c r="AC3390" s="243"/>
      <c r="AD3390" s="243"/>
    </row>
    <row r="3391" spans="26:30" x14ac:dyDescent="0.25">
      <c r="Z3391" s="243" t="s">
        <v>73</v>
      </c>
      <c r="AA3391" s="243" t="s">
        <v>3449</v>
      </c>
      <c r="AB3391" s="243">
        <v>4113809</v>
      </c>
      <c r="AC3391" s="243"/>
      <c r="AD3391" s="243"/>
    </row>
    <row r="3392" spans="26:30" x14ac:dyDescent="0.25">
      <c r="Z3392" s="243" t="s">
        <v>73</v>
      </c>
      <c r="AA3392" s="243" t="s">
        <v>3458</v>
      </c>
      <c r="AB3392" s="243">
        <v>4113908</v>
      </c>
      <c r="AC3392" s="243"/>
      <c r="AD3392" s="243"/>
    </row>
    <row r="3393" spans="26:30" x14ac:dyDescent="0.25">
      <c r="Z3393" s="243" t="s">
        <v>73</v>
      </c>
      <c r="AA3393" s="243" t="s">
        <v>3468</v>
      </c>
      <c r="AB3393" s="243">
        <v>4114005</v>
      </c>
      <c r="AC3393" s="243"/>
      <c r="AD3393" s="243"/>
    </row>
    <row r="3394" spans="26:30" x14ac:dyDescent="0.25">
      <c r="Z3394" s="243" t="s">
        <v>73</v>
      </c>
      <c r="AA3394" s="243" t="s">
        <v>3477</v>
      </c>
      <c r="AB3394" s="243">
        <v>4114104</v>
      </c>
      <c r="AC3394" s="243"/>
      <c r="AD3394" s="243"/>
    </row>
    <row r="3395" spans="26:30" x14ac:dyDescent="0.25">
      <c r="Z3395" s="243" t="s">
        <v>73</v>
      </c>
      <c r="AA3395" s="243" t="s">
        <v>3487</v>
      </c>
      <c r="AB3395" s="243">
        <v>4114203</v>
      </c>
      <c r="AC3395" s="243"/>
      <c r="AD3395" s="243"/>
    </row>
    <row r="3396" spans="26:30" x14ac:dyDescent="0.25">
      <c r="Z3396" s="243" t="s">
        <v>73</v>
      </c>
      <c r="AA3396" s="243" t="s">
        <v>3497</v>
      </c>
      <c r="AB3396" s="243">
        <v>4114302</v>
      </c>
      <c r="AC3396" s="243"/>
      <c r="AD3396" s="243"/>
    </row>
    <row r="3397" spans="26:30" x14ac:dyDescent="0.25">
      <c r="Z3397" s="243" t="s">
        <v>73</v>
      </c>
      <c r="AA3397" s="243" t="s">
        <v>3506</v>
      </c>
      <c r="AB3397" s="243">
        <v>4114351</v>
      </c>
      <c r="AC3397" s="243"/>
      <c r="AD3397" s="243"/>
    </row>
    <row r="3398" spans="26:30" x14ac:dyDescent="0.25">
      <c r="Z3398" s="243" t="s">
        <v>73</v>
      </c>
      <c r="AA3398" s="243" t="s">
        <v>3516</v>
      </c>
      <c r="AB3398" s="243">
        <v>4114401</v>
      </c>
      <c r="AC3398" s="243"/>
      <c r="AD3398" s="243"/>
    </row>
    <row r="3399" spans="26:30" x14ac:dyDescent="0.25">
      <c r="Z3399" s="243" t="s">
        <v>73</v>
      </c>
      <c r="AA3399" s="243" t="s">
        <v>3526</v>
      </c>
      <c r="AB3399" s="243">
        <v>4114500</v>
      </c>
      <c r="AC3399" s="243"/>
      <c r="AD3399" s="243"/>
    </row>
    <row r="3400" spans="26:30" x14ac:dyDescent="0.25">
      <c r="Z3400" s="243" t="s">
        <v>73</v>
      </c>
      <c r="AA3400" s="243" t="s">
        <v>3536</v>
      </c>
      <c r="AB3400" s="243">
        <v>4114609</v>
      </c>
      <c r="AC3400" s="243"/>
      <c r="AD3400" s="243"/>
    </row>
    <row r="3401" spans="26:30" x14ac:dyDescent="0.25">
      <c r="Z3401" s="243" t="s">
        <v>73</v>
      </c>
      <c r="AA3401" s="243" t="s">
        <v>3546</v>
      </c>
      <c r="AB3401" s="243">
        <v>4114708</v>
      </c>
      <c r="AC3401" s="243"/>
      <c r="AD3401" s="243"/>
    </row>
    <row r="3402" spans="26:30" x14ac:dyDescent="0.25">
      <c r="Z3402" s="243" t="s">
        <v>73</v>
      </c>
      <c r="AA3402" s="243" t="s">
        <v>3554</v>
      </c>
      <c r="AB3402" s="243">
        <v>4114807</v>
      </c>
      <c r="AC3402" s="243"/>
      <c r="AD3402" s="243"/>
    </row>
    <row r="3403" spans="26:30" x14ac:dyDescent="0.25">
      <c r="Z3403" s="243" t="s">
        <v>73</v>
      </c>
      <c r="AA3403" s="243" t="s">
        <v>3564</v>
      </c>
      <c r="AB3403" s="243">
        <v>4114906</v>
      </c>
      <c r="AC3403" s="243"/>
      <c r="AD3403" s="243"/>
    </row>
    <row r="3404" spans="26:30" x14ac:dyDescent="0.25">
      <c r="Z3404" s="243" t="s">
        <v>73</v>
      </c>
      <c r="AA3404" s="243" t="s">
        <v>3574</v>
      </c>
      <c r="AB3404" s="243">
        <v>4115002</v>
      </c>
      <c r="AC3404" s="243"/>
      <c r="AD3404" s="243"/>
    </row>
    <row r="3405" spans="26:30" x14ac:dyDescent="0.25">
      <c r="Z3405" s="243" t="s">
        <v>73</v>
      </c>
      <c r="AA3405" s="243" t="s">
        <v>3584</v>
      </c>
      <c r="AB3405" s="243">
        <v>4115101</v>
      </c>
      <c r="AC3405" s="243"/>
      <c r="AD3405" s="243"/>
    </row>
    <row r="3406" spans="26:30" x14ac:dyDescent="0.25">
      <c r="Z3406" s="243" t="s">
        <v>73</v>
      </c>
      <c r="AA3406" s="243" t="s">
        <v>3594</v>
      </c>
      <c r="AB3406" s="243">
        <v>4115200</v>
      </c>
      <c r="AC3406" s="243"/>
      <c r="AD3406" s="243"/>
    </row>
    <row r="3407" spans="26:30" x14ac:dyDescent="0.25">
      <c r="Z3407" s="243" t="s">
        <v>73</v>
      </c>
      <c r="AA3407" s="243" t="s">
        <v>3603</v>
      </c>
      <c r="AB3407" s="243">
        <v>4115309</v>
      </c>
      <c r="AC3407" s="243"/>
      <c r="AD3407" s="243"/>
    </row>
    <row r="3408" spans="26:30" x14ac:dyDescent="0.25">
      <c r="Z3408" s="243" t="s">
        <v>73</v>
      </c>
      <c r="AA3408" s="243" t="s">
        <v>3612</v>
      </c>
      <c r="AB3408" s="243">
        <v>4115358</v>
      </c>
      <c r="AC3408" s="243"/>
      <c r="AD3408" s="243"/>
    </row>
    <row r="3409" spans="26:30" x14ac:dyDescent="0.25">
      <c r="Z3409" s="243" t="s">
        <v>73</v>
      </c>
      <c r="AA3409" s="243" t="s">
        <v>3621</v>
      </c>
      <c r="AB3409" s="243">
        <v>4115408</v>
      </c>
      <c r="AC3409" s="243"/>
      <c r="AD3409" s="243"/>
    </row>
    <row r="3410" spans="26:30" x14ac:dyDescent="0.25">
      <c r="Z3410" s="243" t="s">
        <v>73</v>
      </c>
      <c r="AA3410" s="243" t="s">
        <v>3631</v>
      </c>
      <c r="AB3410" s="243">
        <v>4115457</v>
      </c>
      <c r="AC3410" s="243"/>
      <c r="AD3410" s="243"/>
    </row>
    <row r="3411" spans="26:30" x14ac:dyDescent="0.25">
      <c r="Z3411" s="243" t="s">
        <v>73</v>
      </c>
      <c r="AA3411" s="243" t="s">
        <v>3641</v>
      </c>
      <c r="AB3411" s="243">
        <v>4115507</v>
      </c>
      <c r="AC3411" s="243"/>
      <c r="AD3411" s="243"/>
    </row>
    <row r="3412" spans="26:30" x14ac:dyDescent="0.25">
      <c r="Z3412" s="243" t="s">
        <v>73</v>
      </c>
      <c r="AA3412" s="243" t="s">
        <v>3650</v>
      </c>
      <c r="AB3412" s="243">
        <v>4115606</v>
      </c>
      <c r="AC3412" s="243"/>
      <c r="AD3412" s="243"/>
    </row>
    <row r="3413" spans="26:30" x14ac:dyDescent="0.25">
      <c r="Z3413" s="243" t="s">
        <v>73</v>
      </c>
      <c r="AA3413" s="243" t="s">
        <v>3659</v>
      </c>
      <c r="AB3413" s="243">
        <v>4115705</v>
      </c>
      <c r="AC3413" s="243"/>
      <c r="AD3413" s="243"/>
    </row>
    <row r="3414" spans="26:30" x14ac:dyDescent="0.25">
      <c r="Z3414" s="243" t="s">
        <v>73</v>
      </c>
      <c r="AA3414" s="243" t="s">
        <v>3668</v>
      </c>
      <c r="AB3414" s="243">
        <v>4115739</v>
      </c>
      <c r="AC3414" s="243"/>
      <c r="AD3414" s="243"/>
    </row>
    <row r="3415" spans="26:30" x14ac:dyDescent="0.25">
      <c r="Z3415" s="243" t="s">
        <v>73</v>
      </c>
      <c r="AA3415" s="243" t="s">
        <v>3675</v>
      </c>
      <c r="AB3415" s="243">
        <v>4115754</v>
      </c>
      <c r="AC3415" s="243"/>
      <c r="AD3415" s="243"/>
    </row>
    <row r="3416" spans="26:30" x14ac:dyDescent="0.25">
      <c r="Z3416" s="243" t="s">
        <v>73</v>
      </c>
      <c r="AA3416" s="243" t="s">
        <v>3684</v>
      </c>
      <c r="AB3416" s="243">
        <v>4115804</v>
      </c>
      <c r="AC3416" s="243"/>
      <c r="AD3416" s="243"/>
    </row>
    <row r="3417" spans="26:30" x14ac:dyDescent="0.25">
      <c r="Z3417" s="243" t="s">
        <v>73</v>
      </c>
      <c r="AA3417" s="243" t="s">
        <v>3692</v>
      </c>
      <c r="AB3417" s="243">
        <v>4115853</v>
      </c>
      <c r="AC3417" s="243"/>
      <c r="AD3417" s="243"/>
    </row>
    <row r="3418" spans="26:30" x14ac:dyDescent="0.25">
      <c r="Z3418" s="243" t="s">
        <v>73</v>
      </c>
      <c r="AA3418" s="243" t="s">
        <v>2469</v>
      </c>
      <c r="AB3418" s="243">
        <v>4115903</v>
      </c>
      <c r="AC3418" s="243"/>
      <c r="AD3418" s="243"/>
    </row>
    <row r="3419" spans="26:30" x14ac:dyDescent="0.25">
      <c r="Z3419" s="243" t="s">
        <v>73</v>
      </c>
      <c r="AA3419" s="243" t="s">
        <v>3708</v>
      </c>
      <c r="AB3419" s="243">
        <v>4116000</v>
      </c>
      <c r="AC3419" s="243"/>
      <c r="AD3419" s="243"/>
    </row>
    <row r="3420" spans="26:30" x14ac:dyDescent="0.25">
      <c r="Z3420" s="243" t="s">
        <v>73</v>
      </c>
      <c r="AA3420" s="243" t="s">
        <v>3716</v>
      </c>
      <c r="AB3420" s="243">
        <v>4116059</v>
      </c>
      <c r="AC3420" s="243"/>
      <c r="AD3420" s="243"/>
    </row>
    <row r="3421" spans="26:30" x14ac:dyDescent="0.25">
      <c r="Z3421" s="243" t="s">
        <v>73</v>
      </c>
      <c r="AA3421" s="243" t="s">
        <v>3723</v>
      </c>
      <c r="AB3421" s="243">
        <v>4116109</v>
      </c>
      <c r="AC3421" s="243"/>
      <c r="AD3421" s="243"/>
    </row>
    <row r="3422" spans="26:30" x14ac:dyDescent="0.25">
      <c r="Z3422" s="243" t="s">
        <v>73</v>
      </c>
      <c r="AA3422" s="243" t="s">
        <v>3730</v>
      </c>
      <c r="AB3422" s="243">
        <v>4116208</v>
      </c>
      <c r="AC3422" s="243"/>
      <c r="AD3422" s="243"/>
    </row>
    <row r="3423" spans="26:30" x14ac:dyDescent="0.25">
      <c r="Z3423" s="243" t="s">
        <v>73</v>
      </c>
      <c r="AA3423" s="243" t="s">
        <v>3737</v>
      </c>
      <c r="AB3423" s="243">
        <v>4116307</v>
      </c>
      <c r="AC3423" s="243"/>
      <c r="AD3423" s="243"/>
    </row>
    <row r="3424" spans="26:30" x14ac:dyDescent="0.25">
      <c r="Z3424" s="243" t="s">
        <v>73</v>
      </c>
      <c r="AA3424" s="243" t="s">
        <v>3744</v>
      </c>
      <c r="AB3424" s="243">
        <v>4116406</v>
      </c>
      <c r="AC3424" s="243"/>
      <c r="AD3424" s="243"/>
    </row>
    <row r="3425" spans="26:30" x14ac:dyDescent="0.25">
      <c r="Z3425" s="243" t="s">
        <v>73</v>
      </c>
      <c r="AA3425" s="243" t="s">
        <v>3751</v>
      </c>
      <c r="AB3425" s="243">
        <v>4116505</v>
      </c>
      <c r="AC3425" s="243"/>
      <c r="AD3425" s="243"/>
    </row>
    <row r="3426" spans="26:30" x14ac:dyDescent="0.25">
      <c r="Z3426" s="243" t="s">
        <v>73</v>
      </c>
      <c r="AA3426" s="243" t="s">
        <v>3757</v>
      </c>
      <c r="AB3426" s="243">
        <v>4116604</v>
      </c>
      <c r="AC3426" s="243"/>
      <c r="AD3426" s="243"/>
    </row>
    <row r="3427" spans="26:30" x14ac:dyDescent="0.25">
      <c r="Z3427" s="243" t="s">
        <v>73</v>
      </c>
      <c r="AA3427" s="243" t="s">
        <v>3050</v>
      </c>
      <c r="AB3427" s="243">
        <v>4116703</v>
      </c>
      <c r="AC3427" s="243"/>
      <c r="AD3427" s="243"/>
    </row>
    <row r="3428" spans="26:30" x14ac:dyDescent="0.25">
      <c r="Z3428" s="243" t="s">
        <v>73</v>
      </c>
      <c r="AA3428" s="243" t="s">
        <v>3766</v>
      </c>
      <c r="AB3428" s="243">
        <v>4116802</v>
      </c>
      <c r="AC3428" s="243"/>
      <c r="AD3428" s="243"/>
    </row>
    <row r="3429" spans="26:30" x14ac:dyDescent="0.25">
      <c r="Z3429" s="243" t="s">
        <v>73</v>
      </c>
      <c r="AA3429" s="243" t="s">
        <v>3773</v>
      </c>
      <c r="AB3429" s="243">
        <v>4116901</v>
      </c>
      <c r="AC3429" s="243"/>
      <c r="AD3429" s="243"/>
    </row>
    <row r="3430" spans="26:30" x14ac:dyDescent="0.25">
      <c r="Z3430" s="243" t="s">
        <v>73</v>
      </c>
      <c r="AA3430" s="243" t="s">
        <v>3779</v>
      </c>
      <c r="AB3430" s="243">
        <v>4116950</v>
      </c>
      <c r="AC3430" s="243"/>
      <c r="AD3430" s="243"/>
    </row>
    <row r="3431" spans="26:30" x14ac:dyDescent="0.25">
      <c r="Z3431" s="243" t="s">
        <v>73</v>
      </c>
      <c r="AA3431" s="243" t="s">
        <v>3786</v>
      </c>
      <c r="AB3431" s="243">
        <v>4117008</v>
      </c>
      <c r="AC3431" s="243"/>
      <c r="AD3431" s="243"/>
    </row>
    <row r="3432" spans="26:30" x14ac:dyDescent="0.25">
      <c r="Z3432" s="243" t="s">
        <v>73</v>
      </c>
      <c r="AA3432" s="243" t="s">
        <v>3793</v>
      </c>
      <c r="AB3432" s="243">
        <v>4117057</v>
      </c>
      <c r="AC3432" s="243"/>
      <c r="AD3432" s="243"/>
    </row>
    <row r="3433" spans="26:30" x14ac:dyDescent="0.25">
      <c r="Z3433" s="243" t="s">
        <v>73</v>
      </c>
      <c r="AA3433" s="243" t="s">
        <v>3800</v>
      </c>
      <c r="AB3433" s="243">
        <v>4117107</v>
      </c>
      <c r="AC3433" s="243"/>
      <c r="AD3433" s="243"/>
    </row>
    <row r="3434" spans="26:30" x14ac:dyDescent="0.25">
      <c r="Z3434" s="243" t="s">
        <v>73</v>
      </c>
      <c r="AA3434" s="243" t="s">
        <v>1874</v>
      </c>
      <c r="AB3434" s="243">
        <v>4117206</v>
      </c>
      <c r="AC3434" s="243"/>
      <c r="AD3434" s="243"/>
    </row>
    <row r="3435" spans="26:30" x14ac:dyDescent="0.25">
      <c r="Z3435" s="243" t="s">
        <v>73</v>
      </c>
      <c r="AA3435" s="243" t="s">
        <v>3813</v>
      </c>
      <c r="AB3435" s="243">
        <v>4117255</v>
      </c>
      <c r="AC3435" s="243"/>
      <c r="AD3435" s="243"/>
    </row>
    <row r="3436" spans="26:30" x14ac:dyDescent="0.25">
      <c r="Z3436" s="243" t="s">
        <v>73</v>
      </c>
      <c r="AA3436" s="243" t="s">
        <v>3820</v>
      </c>
      <c r="AB3436" s="243">
        <v>4117214</v>
      </c>
      <c r="AC3436" s="243"/>
      <c r="AD3436" s="243"/>
    </row>
    <row r="3437" spans="26:30" x14ac:dyDescent="0.25">
      <c r="Z3437" s="243" t="s">
        <v>73</v>
      </c>
      <c r="AA3437" s="243" t="s">
        <v>3827</v>
      </c>
      <c r="AB3437" s="243">
        <v>4117222</v>
      </c>
      <c r="AC3437" s="243"/>
      <c r="AD3437" s="243"/>
    </row>
    <row r="3438" spans="26:30" x14ac:dyDescent="0.25">
      <c r="Z3438" s="243" t="s">
        <v>73</v>
      </c>
      <c r="AA3438" s="243" t="s">
        <v>3834</v>
      </c>
      <c r="AB3438" s="243">
        <v>4117271</v>
      </c>
      <c r="AC3438" s="243"/>
      <c r="AD3438" s="243"/>
    </row>
    <row r="3439" spans="26:30" x14ac:dyDescent="0.25">
      <c r="Z3439" s="243" t="s">
        <v>73</v>
      </c>
      <c r="AA3439" s="243" t="s">
        <v>3840</v>
      </c>
      <c r="AB3439" s="243">
        <v>4117297</v>
      </c>
      <c r="AC3439" s="243"/>
      <c r="AD3439" s="243"/>
    </row>
    <row r="3440" spans="26:30" x14ac:dyDescent="0.25">
      <c r="Z3440" s="243" t="s">
        <v>73</v>
      </c>
      <c r="AA3440" s="243" t="s">
        <v>3847</v>
      </c>
      <c r="AB3440" s="243">
        <v>4117305</v>
      </c>
      <c r="AC3440" s="243"/>
      <c r="AD3440" s="243"/>
    </row>
    <row r="3441" spans="26:30" x14ac:dyDescent="0.25">
      <c r="Z3441" s="243" t="s">
        <v>73</v>
      </c>
      <c r="AA3441" s="243" t="s">
        <v>3853</v>
      </c>
      <c r="AB3441" s="243">
        <v>4117404</v>
      </c>
      <c r="AC3441" s="243"/>
      <c r="AD3441" s="243"/>
    </row>
    <row r="3442" spans="26:30" x14ac:dyDescent="0.25">
      <c r="Z3442" s="243" t="s">
        <v>73</v>
      </c>
      <c r="AA3442" s="243" t="s">
        <v>3859</v>
      </c>
      <c r="AB3442" s="243">
        <v>4117453</v>
      </c>
      <c r="AC3442" s="243"/>
      <c r="AD3442" s="243"/>
    </row>
    <row r="3443" spans="26:30" x14ac:dyDescent="0.25">
      <c r="Z3443" s="243" t="s">
        <v>73</v>
      </c>
      <c r="AA3443" s="243" t="s">
        <v>3865</v>
      </c>
      <c r="AB3443" s="243">
        <v>4117503</v>
      </c>
      <c r="AC3443" s="243"/>
      <c r="AD3443" s="243"/>
    </row>
    <row r="3444" spans="26:30" x14ac:dyDescent="0.25">
      <c r="Z3444" s="243" t="s">
        <v>73</v>
      </c>
      <c r="AA3444" s="243" t="s">
        <v>2022</v>
      </c>
      <c r="AB3444" s="243">
        <v>4117602</v>
      </c>
      <c r="AC3444" s="243"/>
      <c r="AD3444" s="243"/>
    </row>
    <row r="3445" spans="26:30" x14ac:dyDescent="0.25">
      <c r="Z3445" s="243" t="s">
        <v>73</v>
      </c>
      <c r="AA3445" s="243" t="s">
        <v>3345</v>
      </c>
      <c r="AB3445" s="243">
        <v>4117701</v>
      </c>
      <c r="AC3445" s="243"/>
      <c r="AD3445" s="243"/>
    </row>
    <row r="3446" spans="26:30" x14ac:dyDescent="0.25">
      <c r="Z3446" s="243" t="s">
        <v>73</v>
      </c>
      <c r="AA3446" s="243" t="s">
        <v>3881</v>
      </c>
      <c r="AB3446" s="243">
        <v>4117800</v>
      </c>
      <c r="AC3446" s="243"/>
      <c r="AD3446" s="243"/>
    </row>
    <row r="3447" spans="26:30" x14ac:dyDescent="0.25">
      <c r="Z3447" s="243" t="s">
        <v>73</v>
      </c>
      <c r="AA3447" s="243" t="s">
        <v>3887</v>
      </c>
      <c r="AB3447" s="243">
        <v>4117909</v>
      </c>
      <c r="AC3447" s="243"/>
      <c r="AD3447" s="243"/>
    </row>
    <row r="3448" spans="26:30" x14ac:dyDescent="0.25">
      <c r="Z3448" s="243" t="s">
        <v>73</v>
      </c>
      <c r="AA3448" s="243" t="s">
        <v>3893</v>
      </c>
      <c r="AB3448" s="243">
        <v>4118006</v>
      </c>
      <c r="AC3448" s="243"/>
      <c r="AD3448" s="243"/>
    </row>
    <row r="3449" spans="26:30" x14ac:dyDescent="0.25">
      <c r="Z3449" s="243" t="s">
        <v>73</v>
      </c>
      <c r="AA3449" s="243" t="s">
        <v>3899</v>
      </c>
      <c r="AB3449" s="243">
        <v>4118105</v>
      </c>
      <c r="AC3449" s="243"/>
      <c r="AD3449" s="243"/>
    </row>
    <row r="3450" spans="26:30" x14ac:dyDescent="0.25">
      <c r="Z3450" s="243" t="s">
        <v>73</v>
      </c>
      <c r="AA3450" s="243" t="s">
        <v>3905</v>
      </c>
      <c r="AB3450" s="243">
        <v>4118204</v>
      </c>
      <c r="AC3450" s="243"/>
      <c r="AD3450" s="243"/>
    </row>
    <row r="3451" spans="26:30" x14ac:dyDescent="0.25">
      <c r="Z3451" s="243" t="s">
        <v>73</v>
      </c>
      <c r="AA3451" s="243" t="s">
        <v>3911</v>
      </c>
      <c r="AB3451" s="243">
        <v>4118303</v>
      </c>
      <c r="AC3451" s="243"/>
      <c r="AD3451" s="243"/>
    </row>
    <row r="3452" spans="26:30" x14ac:dyDescent="0.25">
      <c r="Z3452" s="243" t="s">
        <v>73</v>
      </c>
      <c r="AA3452" s="243" t="s">
        <v>3916</v>
      </c>
      <c r="AB3452" s="243">
        <v>4118402</v>
      </c>
      <c r="AC3452" s="243"/>
      <c r="AD3452" s="243"/>
    </row>
    <row r="3453" spans="26:30" x14ac:dyDescent="0.25">
      <c r="Z3453" s="243" t="s">
        <v>73</v>
      </c>
      <c r="AA3453" s="243" t="s">
        <v>3922</v>
      </c>
      <c r="AB3453" s="243">
        <v>4118451</v>
      </c>
      <c r="AC3453" s="243"/>
      <c r="AD3453" s="243"/>
    </row>
    <row r="3454" spans="26:30" x14ac:dyDescent="0.25">
      <c r="Z3454" s="243" t="s">
        <v>73</v>
      </c>
      <c r="AA3454" s="243" t="s">
        <v>3928</v>
      </c>
      <c r="AB3454" s="243">
        <v>4118501</v>
      </c>
      <c r="AC3454" s="243"/>
      <c r="AD3454" s="243"/>
    </row>
    <row r="3455" spans="26:30" x14ac:dyDescent="0.25">
      <c r="Z3455" s="243" t="s">
        <v>73</v>
      </c>
      <c r="AA3455" s="243" t="s">
        <v>3934</v>
      </c>
      <c r="AB3455" s="243">
        <v>4118600</v>
      </c>
      <c r="AC3455" s="243"/>
      <c r="AD3455" s="243"/>
    </row>
    <row r="3456" spans="26:30" x14ac:dyDescent="0.25">
      <c r="Z3456" s="243" t="s">
        <v>73</v>
      </c>
      <c r="AA3456" s="243" t="s">
        <v>3940</v>
      </c>
      <c r="AB3456" s="243">
        <v>4118709</v>
      </c>
      <c r="AC3456" s="243"/>
      <c r="AD3456" s="243"/>
    </row>
    <row r="3457" spans="26:30" x14ac:dyDescent="0.25">
      <c r="Z3457" s="243" t="s">
        <v>73</v>
      </c>
      <c r="AA3457" s="243" t="s">
        <v>3946</v>
      </c>
      <c r="AB3457" s="243">
        <v>4118808</v>
      </c>
      <c r="AC3457" s="243"/>
      <c r="AD3457" s="243"/>
    </row>
    <row r="3458" spans="26:30" x14ac:dyDescent="0.25">
      <c r="Z3458" s="243" t="s">
        <v>73</v>
      </c>
      <c r="AA3458" s="243" t="s">
        <v>3952</v>
      </c>
      <c r="AB3458" s="243">
        <v>4118857</v>
      </c>
      <c r="AC3458" s="243"/>
      <c r="AD3458" s="243"/>
    </row>
    <row r="3459" spans="26:30" x14ac:dyDescent="0.25">
      <c r="Z3459" s="243" t="s">
        <v>73</v>
      </c>
      <c r="AA3459" s="243" t="s">
        <v>3958</v>
      </c>
      <c r="AB3459" s="243">
        <v>4118907</v>
      </c>
      <c r="AC3459" s="243"/>
      <c r="AD3459" s="243"/>
    </row>
    <row r="3460" spans="26:30" x14ac:dyDescent="0.25">
      <c r="Z3460" s="243" t="s">
        <v>73</v>
      </c>
      <c r="AA3460" s="243" t="s">
        <v>3963</v>
      </c>
      <c r="AB3460" s="243">
        <v>4119004</v>
      </c>
      <c r="AC3460" s="243"/>
      <c r="AD3460" s="243"/>
    </row>
    <row r="3461" spans="26:30" x14ac:dyDescent="0.25">
      <c r="Z3461" s="243" t="s">
        <v>73</v>
      </c>
      <c r="AA3461" s="243" t="s">
        <v>3969</v>
      </c>
      <c r="AB3461" s="243">
        <v>4119103</v>
      </c>
      <c r="AC3461" s="243"/>
      <c r="AD3461" s="243"/>
    </row>
    <row r="3462" spans="26:30" x14ac:dyDescent="0.25">
      <c r="Z3462" s="243" t="s">
        <v>73</v>
      </c>
      <c r="AA3462" s="243" t="s">
        <v>3974</v>
      </c>
      <c r="AB3462" s="243">
        <v>4119152</v>
      </c>
      <c r="AC3462" s="243"/>
      <c r="AD3462" s="243"/>
    </row>
    <row r="3463" spans="26:30" x14ac:dyDescent="0.25">
      <c r="Z3463" s="243" t="s">
        <v>73</v>
      </c>
      <c r="AA3463" s="243" t="s">
        <v>3979</v>
      </c>
      <c r="AB3463" s="243">
        <v>4119251</v>
      </c>
      <c r="AC3463" s="243"/>
      <c r="AD3463" s="243"/>
    </row>
    <row r="3464" spans="26:30" x14ac:dyDescent="0.25">
      <c r="Z3464" s="243" t="s">
        <v>73</v>
      </c>
      <c r="AA3464" s="243" t="s">
        <v>3985</v>
      </c>
      <c r="AB3464" s="243">
        <v>4119202</v>
      </c>
      <c r="AC3464" s="243"/>
      <c r="AD3464" s="243"/>
    </row>
    <row r="3465" spans="26:30" x14ac:dyDescent="0.25">
      <c r="Z3465" s="243" t="s">
        <v>73</v>
      </c>
      <c r="AA3465" s="243" t="s">
        <v>1272</v>
      </c>
      <c r="AB3465" s="243">
        <v>4119301</v>
      </c>
      <c r="AC3465" s="243"/>
      <c r="AD3465" s="243"/>
    </row>
    <row r="3466" spans="26:30" x14ac:dyDescent="0.25">
      <c r="Z3466" s="243" t="s">
        <v>73</v>
      </c>
      <c r="AA3466" s="243" t="s">
        <v>3996</v>
      </c>
      <c r="AB3466" s="243">
        <v>4119400</v>
      </c>
      <c r="AC3466" s="243"/>
      <c r="AD3466" s="243"/>
    </row>
    <row r="3467" spans="26:30" x14ac:dyDescent="0.25">
      <c r="Z3467" s="243" t="s">
        <v>73</v>
      </c>
      <c r="AA3467" s="243" t="s">
        <v>4001</v>
      </c>
      <c r="AB3467" s="243">
        <v>4119509</v>
      </c>
      <c r="AC3467" s="243"/>
      <c r="AD3467" s="243"/>
    </row>
    <row r="3468" spans="26:30" x14ac:dyDescent="0.25">
      <c r="Z3468" s="243" t="s">
        <v>73</v>
      </c>
      <c r="AA3468" s="243" t="s">
        <v>4007</v>
      </c>
      <c r="AB3468" s="243">
        <v>4119608</v>
      </c>
      <c r="AC3468" s="243"/>
      <c r="AD3468" s="243"/>
    </row>
    <row r="3469" spans="26:30" x14ac:dyDescent="0.25">
      <c r="Z3469" s="243" t="s">
        <v>73</v>
      </c>
      <c r="AA3469" s="243" t="s">
        <v>4013</v>
      </c>
      <c r="AB3469" s="243">
        <v>4119657</v>
      </c>
      <c r="AC3469" s="243"/>
      <c r="AD3469" s="243"/>
    </row>
    <row r="3470" spans="26:30" x14ac:dyDescent="0.25">
      <c r="Z3470" s="243" t="s">
        <v>73</v>
      </c>
      <c r="AA3470" s="243" t="s">
        <v>4019</v>
      </c>
      <c r="AB3470" s="243">
        <v>4119707</v>
      </c>
      <c r="AC3470" s="243"/>
      <c r="AD3470" s="243"/>
    </row>
    <row r="3471" spans="26:30" x14ac:dyDescent="0.25">
      <c r="Z3471" s="243" t="s">
        <v>73</v>
      </c>
      <c r="AA3471" s="243" t="s">
        <v>4024</v>
      </c>
      <c r="AB3471" s="243">
        <v>4119806</v>
      </c>
      <c r="AC3471" s="243"/>
      <c r="AD3471" s="243"/>
    </row>
    <row r="3472" spans="26:30" x14ac:dyDescent="0.25">
      <c r="Z3472" s="243" t="s">
        <v>73</v>
      </c>
      <c r="AA3472" s="243" t="s">
        <v>4030</v>
      </c>
      <c r="AB3472" s="243">
        <v>4119905</v>
      </c>
      <c r="AC3472" s="243"/>
      <c r="AD3472" s="243"/>
    </row>
    <row r="3473" spans="26:30" x14ac:dyDescent="0.25">
      <c r="Z3473" s="243" t="s">
        <v>73</v>
      </c>
      <c r="AA3473" s="243" t="s">
        <v>4036</v>
      </c>
      <c r="AB3473" s="243">
        <v>4119954</v>
      </c>
      <c r="AC3473" s="243"/>
      <c r="AD3473" s="243"/>
    </row>
    <row r="3474" spans="26:30" x14ac:dyDescent="0.25">
      <c r="Z3474" s="243" t="s">
        <v>73</v>
      </c>
      <c r="AA3474" s="243" t="s">
        <v>4041</v>
      </c>
      <c r="AB3474" s="243">
        <v>4120002</v>
      </c>
      <c r="AC3474" s="243"/>
      <c r="AD3474" s="243"/>
    </row>
    <row r="3475" spans="26:30" x14ac:dyDescent="0.25">
      <c r="Z3475" s="243" t="s">
        <v>73</v>
      </c>
      <c r="AA3475" s="243" t="s">
        <v>4047</v>
      </c>
      <c r="AB3475" s="243">
        <v>4120101</v>
      </c>
      <c r="AC3475" s="243"/>
      <c r="AD3475" s="243"/>
    </row>
    <row r="3476" spans="26:30" x14ac:dyDescent="0.25">
      <c r="Z3476" s="243" t="s">
        <v>73</v>
      </c>
      <c r="AA3476" s="243" t="s">
        <v>4053</v>
      </c>
      <c r="AB3476" s="243">
        <v>4120150</v>
      </c>
      <c r="AC3476" s="243"/>
      <c r="AD3476" s="243"/>
    </row>
    <row r="3477" spans="26:30" x14ac:dyDescent="0.25">
      <c r="Z3477" s="243" t="s">
        <v>73</v>
      </c>
      <c r="AA3477" s="243" t="s">
        <v>4058</v>
      </c>
      <c r="AB3477" s="243">
        <v>4120200</v>
      </c>
      <c r="AC3477" s="243"/>
      <c r="AD3477" s="243"/>
    </row>
    <row r="3478" spans="26:30" x14ac:dyDescent="0.25">
      <c r="Z3478" s="243" t="s">
        <v>73</v>
      </c>
      <c r="AA3478" s="243" t="s">
        <v>4064</v>
      </c>
      <c r="AB3478" s="243">
        <v>4120309</v>
      </c>
      <c r="AC3478" s="243"/>
      <c r="AD3478" s="243"/>
    </row>
    <row r="3479" spans="26:30" x14ac:dyDescent="0.25">
      <c r="Z3479" s="243" t="s">
        <v>73</v>
      </c>
      <c r="AA3479" s="243" t="s">
        <v>4070</v>
      </c>
      <c r="AB3479" s="243">
        <v>4120333</v>
      </c>
      <c r="AC3479" s="243"/>
      <c r="AD3479" s="243"/>
    </row>
    <row r="3480" spans="26:30" x14ac:dyDescent="0.25">
      <c r="Z3480" s="243" t="s">
        <v>73</v>
      </c>
      <c r="AA3480" s="243" t="s">
        <v>4076</v>
      </c>
      <c r="AB3480" s="243">
        <v>4120358</v>
      </c>
      <c r="AC3480" s="243"/>
      <c r="AD3480" s="243"/>
    </row>
    <row r="3481" spans="26:30" x14ac:dyDescent="0.25">
      <c r="Z3481" s="243" t="s">
        <v>73</v>
      </c>
      <c r="AA3481" s="243" t="s">
        <v>4081</v>
      </c>
      <c r="AB3481" s="243">
        <v>4120408</v>
      </c>
      <c r="AC3481" s="243"/>
      <c r="AD3481" s="243"/>
    </row>
    <row r="3482" spans="26:30" x14ac:dyDescent="0.25">
      <c r="Z3482" s="243" t="s">
        <v>73</v>
      </c>
      <c r="AA3482" s="243" t="s">
        <v>4087</v>
      </c>
      <c r="AB3482" s="243">
        <v>4120507</v>
      </c>
      <c r="AC3482" s="243"/>
      <c r="AD3482" s="243"/>
    </row>
    <row r="3483" spans="26:30" x14ac:dyDescent="0.25">
      <c r="Z3483" s="243" t="s">
        <v>73</v>
      </c>
      <c r="AA3483" s="243" t="s">
        <v>4092</v>
      </c>
      <c r="AB3483" s="243">
        <v>4120606</v>
      </c>
      <c r="AC3483" s="243"/>
      <c r="AD3483" s="243"/>
    </row>
    <row r="3484" spans="26:30" x14ac:dyDescent="0.25">
      <c r="Z3484" s="243" t="s">
        <v>73</v>
      </c>
      <c r="AA3484" s="243" t="s">
        <v>4098</v>
      </c>
      <c r="AB3484" s="243">
        <v>4120655</v>
      </c>
      <c r="AC3484" s="243"/>
      <c r="AD3484" s="243"/>
    </row>
    <row r="3485" spans="26:30" x14ac:dyDescent="0.25">
      <c r="Z3485" s="243" t="s">
        <v>73</v>
      </c>
      <c r="AA3485" s="243" t="s">
        <v>4104</v>
      </c>
      <c r="AB3485" s="243">
        <v>4120705</v>
      </c>
      <c r="AC3485" s="243"/>
      <c r="AD3485" s="243"/>
    </row>
    <row r="3486" spans="26:30" x14ac:dyDescent="0.25">
      <c r="Z3486" s="243" t="s">
        <v>73</v>
      </c>
      <c r="AA3486" s="243" t="s">
        <v>4110</v>
      </c>
      <c r="AB3486" s="243">
        <v>4120804</v>
      </c>
      <c r="AC3486" s="243"/>
      <c r="AD3486" s="243"/>
    </row>
    <row r="3487" spans="26:30" x14ac:dyDescent="0.25">
      <c r="Z3487" s="243" t="s">
        <v>73</v>
      </c>
      <c r="AA3487" s="243" t="s">
        <v>4115</v>
      </c>
      <c r="AB3487" s="243">
        <v>4120853</v>
      </c>
      <c r="AC3487" s="243"/>
      <c r="AD3487" s="243"/>
    </row>
    <row r="3488" spans="26:30" x14ac:dyDescent="0.25">
      <c r="Z3488" s="243" t="s">
        <v>73</v>
      </c>
      <c r="AA3488" s="243" t="s">
        <v>4121</v>
      </c>
      <c r="AB3488" s="243">
        <v>4120903</v>
      </c>
      <c r="AC3488" s="243"/>
      <c r="AD3488" s="243"/>
    </row>
    <row r="3489" spans="26:30" x14ac:dyDescent="0.25">
      <c r="Z3489" s="243" t="s">
        <v>73</v>
      </c>
      <c r="AA3489" s="243" t="s">
        <v>4127</v>
      </c>
      <c r="AB3489" s="243">
        <v>4121000</v>
      </c>
      <c r="AC3489" s="243"/>
      <c r="AD3489" s="243"/>
    </row>
    <row r="3490" spans="26:30" x14ac:dyDescent="0.25">
      <c r="Z3490" s="243" t="s">
        <v>73</v>
      </c>
      <c r="AA3490" s="243" t="s">
        <v>4133</v>
      </c>
      <c r="AB3490" s="243">
        <v>4121109</v>
      </c>
      <c r="AC3490" s="243"/>
      <c r="AD3490" s="243"/>
    </row>
    <row r="3491" spans="26:30" x14ac:dyDescent="0.25">
      <c r="Z3491" s="243" t="s">
        <v>73</v>
      </c>
      <c r="AA3491" s="243" t="s">
        <v>4139</v>
      </c>
      <c r="AB3491" s="243">
        <v>4121208</v>
      </c>
      <c r="AC3491" s="243"/>
      <c r="AD3491" s="243"/>
    </row>
    <row r="3492" spans="26:30" x14ac:dyDescent="0.25">
      <c r="Z3492" s="243" t="s">
        <v>73</v>
      </c>
      <c r="AA3492" s="243" t="s">
        <v>4144</v>
      </c>
      <c r="AB3492" s="243">
        <v>4121257</v>
      </c>
      <c r="AC3492" s="243"/>
      <c r="AD3492" s="243"/>
    </row>
    <row r="3493" spans="26:30" x14ac:dyDescent="0.25">
      <c r="Z3493" s="243" t="s">
        <v>73</v>
      </c>
      <c r="AA3493" s="243" t="s">
        <v>4149</v>
      </c>
      <c r="AB3493" s="243">
        <v>4121307</v>
      </c>
      <c r="AC3493" s="243"/>
      <c r="AD3493" s="243"/>
    </row>
    <row r="3494" spans="26:30" x14ac:dyDescent="0.25">
      <c r="Z3494" s="243" t="s">
        <v>73</v>
      </c>
      <c r="AA3494" s="243" t="s">
        <v>4154</v>
      </c>
      <c r="AB3494" s="243">
        <v>4121356</v>
      </c>
      <c r="AC3494" s="243"/>
      <c r="AD3494" s="243"/>
    </row>
    <row r="3495" spans="26:30" x14ac:dyDescent="0.25">
      <c r="Z3495" s="243" t="s">
        <v>73</v>
      </c>
      <c r="AA3495" s="243" t="s">
        <v>4159</v>
      </c>
      <c r="AB3495" s="243">
        <v>4121406</v>
      </c>
      <c r="AC3495" s="243"/>
      <c r="AD3495" s="243"/>
    </row>
    <row r="3496" spans="26:30" x14ac:dyDescent="0.25">
      <c r="Z3496" s="243" t="s">
        <v>73</v>
      </c>
      <c r="AA3496" s="243" t="s">
        <v>4164</v>
      </c>
      <c r="AB3496" s="243">
        <v>4121505</v>
      </c>
      <c r="AC3496" s="243"/>
      <c r="AD3496" s="243"/>
    </row>
    <row r="3497" spans="26:30" x14ac:dyDescent="0.25">
      <c r="Z3497" s="243" t="s">
        <v>73</v>
      </c>
      <c r="AA3497" s="243" t="s">
        <v>4169</v>
      </c>
      <c r="AB3497" s="243">
        <v>4121604</v>
      </c>
      <c r="AC3497" s="243"/>
      <c r="AD3497" s="243"/>
    </row>
    <row r="3498" spans="26:30" x14ac:dyDescent="0.25">
      <c r="Z3498" s="243" t="s">
        <v>73</v>
      </c>
      <c r="AA3498" s="243" t="s">
        <v>4174</v>
      </c>
      <c r="AB3498" s="243">
        <v>4121703</v>
      </c>
      <c r="AC3498" s="243"/>
      <c r="AD3498" s="243"/>
    </row>
    <row r="3499" spans="26:30" x14ac:dyDescent="0.25">
      <c r="Z3499" s="243" t="s">
        <v>73</v>
      </c>
      <c r="AA3499" s="243" t="s">
        <v>4179</v>
      </c>
      <c r="AB3499" s="243">
        <v>4121752</v>
      </c>
      <c r="AC3499" s="243"/>
      <c r="AD3499" s="243"/>
    </row>
    <row r="3500" spans="26:30" x14ac:dyDescent="0.25">
      <c r="Z3500" s="243" t="s">
        <v>73</v>
      </c>
      <c r="AA3500" s="243" t="s">
        <v>4184</v>
      </c>
      <c r="AB3500" s="243">
        <v>4121802</v>
      </c>
      <c r="AC3500" s="243"/>
      <c r="AD3500" s="243"/>
    </row>
    <row r="3501" spans="26:30" x14ac:dyDescent="0.25">
      <c r="Z3501" s="243" t="s">
        <v>73</v>
      </c>
      <c r="AA3501" s="243" t="s">
        <v>4189</v>
      </c>
      <c r="AB3501" s="243">
        <v>4121901</v>
      </c>
      <c r="AC3501" s="243"/>
      <c r="AD3501" s="243"/>
    </row>
    <row r="3502" spans="26:30" x14ac:dyDescent="0.25">
      <c r="Z3502" s="243" t="s">
        <v>73</v>
      </c>
      <c r="AA3502" s="243" t="s">
        <v>4193</v>
      </c>
      <c r="AB3502" s="243">
        <v>4122008</v>
      </c>
      <c r="AC3502" s="243"/>
      <c r="AD3502" s="243"/>
    </row>
    <row r="3503" spans="26:30" x14ac:dyDescent="0.25">
      <c r="Z3503" s="243" t="s">
        <v>73</v>
      </c>
      <c r="AA3503" s="243" t="s">
        <v>4198</v>
      </c>
      <c r="AB3503" s="243">
        <v>4122107</v>
      </c>
      <c r="AC3503" s="243"/>
      <c r="AD3503" s="243"/>
    </row>
    <row r="3504" spans="26:30" x14ac:dyDescent="0.25">
      <c r="Z3504" s="243" t="s">
        <v>73</v>
      </c>
      <c r="AA3504" s="243" t="s">
        <v>4203</v>
      </c>
      <c r="AB3504" s="243">
        <v>4122156</v>
      </c>
      <c r="AC3504" s="243"/>
      <c r="AD3504" s="243"/>
    </row>
    <row r="3505" spans="26:30" x14ac:dyDescent="0.25">
      <c r="Z3505" s="243" t="s">
        <v>73</v>
      </c>
      <c r="AA3505" s="243" t="s">
        <v>4208</v>
      </c>
      <c r="AB3505" s="243">
        <v>4122172</v>
      </c>
      <c r="AC3505" s="243"/>
      <c r="AD3505" s="243"/>
    </row>
    <row r="3506" spans="26:30" x14ac:dyDescent="0.25">
      <c r="Z3506" s="243" t="s">
        <v>73</v>
      </c>
      <c r="AA3506" s="243" t="s">
        <v>4213</v>
      </c>
      <c r="AB3506" s="243">
        <v>4122206</v>
      </c>
      <c r="AC3506" s="243"/>
      <c r="AD3506" s="243"/>
    </row>
    <row r="3507" spans="26:30" x14ac:dyDescent="0.25">
      <c r="Z3507" s="243" t="s">
        <v>73</v>
      </c>
      <c r="AA3507" s="243" t="s">
        <v>1578</v>
      </c>
      <c r="AB3507" s="243">
        <v>4122305</v>
      </c>
      <c r="AC3507" s="243"/>
      <c r="AD3507" s="243"/>
    </row>
    <row r="3508" spans="26:30" x14ac:dyDescent="0.25">
      <c r="Z3508" s="243" t="s">
        <v>73</v>
      </c>
      <c r="AA3508" s="243" t="s">
        <v>4222</v>
      </c>
      <c r="AB3508" s="243">
        <v>4122404</v>
      </c>
      <c r="AC3508" s="243"/>
      <c r="AD3508" s="243"/>
    </row>
    <row r="3509" spans="26:30" x14ac:dyDescent="0.25">
      <c r="Z3509" s="243" t="s">
        <v>73</v>
      </c>
      <c r="AA3509" s="243" t="s">
        <v>4226</v>
      </c>
      <c r="AB3509" s="243">
        <v>4122503</v>
      </c>
      <c r="AC3509" s="243"/>
      <c r="AD3509" s="243"/>
    </row>
    <row r="3510" spans="26:30" x14ac:dyDescent="0.25">
      <c r="Z3510" s="243" t="s">
        <v>73</v>
      </c>
      <c r="AA3510" s="243" t="s">
        <v>4231</v>
      </c>
      <c r="AB3510" s="243">
        <v>4122602</v>
      </c>
      <c r="AC3510" s="243"/>
      <c r="AD3510" s="243"/>
    </row>
    <row r="3511" spans="26:30" x14ac:dyDescent="0.25">
      <c r="Z3511" s="243" t="s">
        <v>73</v>
      </c>
      <c r="AA3511" s="243" t="s">
        <v>4236</v>
      </c>
      <c r="AB3511" s="243">
        <v>4122651</v>
      </c>
      <c r="AC3511" s="243"/>
      <c r="AD3511" s="243"/>
    </row>
    <row r="3512" spans="26:30" x14ac:dyDescent="0.25">
      <c r="Z3512" s="243" t="s">
        <v>73</v>
      </c>
      <c r="AA3512" s="243" t="s">
        <v>4240</v>
      </c>
      <c r="AB3512" s="243">
        <v>4122701</v>
      </c>
      <c r="AC3512" s="243"/>
      <c r="AD3512" s="243"/>
    </row>
    <row r="3513" spans="26:30" x14ac:dyDescent="0.25">
      <c r="Z3513" s="243" t="s">
        <v>73</v>
      </c>
      <c r="AA3513" s="243" t="s">
        <v>4245</v>
      </c>
      <c r="AB3513" s="243">
        <v>4122800</v>
      </c>
      <c r="AC3513" s="243"/>
      <c r="AD3513" s="243"/>
    </row>
    <row r="3514" spans="26:30" x14ac:dyDescent="0.25">
      <c r="Z3514" s="243" t="s">
        <v>73</v>
      </c>
      <c r="AA3514" s="243" t="s">
        <v>4250</v>
      </c>
      <c r="AB3514" s="243">
        <v>4122909</v>
      </c>
      <c r="AC3514" s="243"/>
      <c r="AD3514" s="243"/>
    </row>
    <row r="3515" spans="26:30" x14ac:dyDescent="0.25">
      <c r="Z3515" s="243" t="s">
        <v>73</v>
      </c>
      <c r="AA3515" s="243" t="s">
        <v>4254</v>
      </c>
      <c r="AB3515" s="243">
        <v>4123006</v>
      </c>
      <c r="AC3515" s="243"/>
      <c r="AD3515" s="243"/>
    </row>
    <row r="3516" spans="26:30" x14ac:dyDescent="0.25">
      <c r="Z3516" s="243" t="s">
        <v>73</v>
      </c>
      <c r="AA3516" s="243" t="s">
        <v>4259</v>
      </c>
      <c r="AB3516" s="243">
        <v>4123105</v>
      </c>
      <c r="AC3516" s="243"/>
      <c r="AD3516" s="243"/>
    </row>
    <row r="3517" spans="26:30" x14ac:dyDescent="0.25">
      <c r="Z3517" s="243" t="s">
        <v>73</v>
      </c>
      <c r="AA3517" s="243" t="s">
        <v>4263</v>
      </c>
      <c r="AB3517" s="243">
        <v>4123204</v>
      </c>
      <c r="AC3517" s="243"/>
      <c r="AD3517" s="243"/>
    </row>
    <row r="3518" spans="26:30" x14ac:dyDescent="0.25">
      <c r="Z3518" s="243" t="s">
        <v>73</v>
      </c>
      <c r="AA3518" s="243" t="s">
        <v>4268</v>
      </c>
      <c r="AB3518" s="243">
        <v>4123303</v>
      </c>
      <c r="AC3518" s="243"/>
      <c r="AD3518" s="243"/>
    </row>
    <row r="3519" spans="26:30" x14ac:dyDescent="0.25">
      <c r="Z3519" s="243" t="s">
        <v>73</v>
      </c>
      <c r="AA3519" s="243" t="s">
        <v>4273</v>
      </c>
      <c r="AB3519" s="243">
        <v>4123402</v>
      </c>
      <c r="AC3519" s="243"/>
      <c r="AD3519" s="243"/>
    </row>
    <row r="3520" spans="26:30" x14ac:dyDescent="0.25">
      <c r="Z3520" s="243" t="s">
        <v>73</v>
      </c>
      <c r="AA3520" s="243" t="s">
        <v>3074</v>
      </c>
      <c r="AB3520" s="243">
        <v>4123501</v>
      </c>
      <c r="AC3520" s="243"/>
      <c r="AD3520" s="243"/>
    </row>
    <row r="3521" spans="26:30" x14ac:dyDescent="0.25">
      <c r="Z3521" s="243" t="s">
        <v>73</v>
      </c>
      <c r="AA3521" s="243" t="s">
        <v>3087</v>
      </c>
      <c r="AB3521" s="243">
        <v>4123600</v>
      </c>
      <c r="AC3521" s="243"/>
      <c r="AD3521" s="243"/>
    </row>
    <row r="3522" spans="26:30" x14ac:dyDescent="0.25">
      <c r="Z3522" s="243" t="s">
        <v>73</v>
      </c>
      <c r="AA3522" s="243" t="s">
        <v>4285</v>
      </c>
      <c r="AB3522" s="243">
        <v>4123709</v>
      </c>
      <c r="AC3522" s="243"/>
      <c r="AD3522" s="243"/>
    </row>
    <row r="3523" spans="26:30" x14ac:dyDescent="0.25">
      <c r="Z3523" s="243" t="s">
        <v>73</v>
      </c>
      <c r="AA3523" s="243" t="s">
        <v>4290</v>
      </c>
      <c r="AB3523" s="243">
        <v>4123808</v>
      </c>
      <c r="AC3523" s="243"/>
      <c r="AD3523" s="243"/>
    </row>
    <row r="3524" spans="26:30" x14ac:dyDescent="0.25">
      <c r="Z3524" s="243" t="s">
        <v>73</v>
      </c>
      <c r="AA3524" s="243" t="s">
        <v>4295</v>
      </c>
      <c r="AB3524" s="243">
        <v>4123824</v>
      </c>
      <c r="AC3524" s="243"/>
      <c r="AD3524" s="243"/>
    </row>
    <row r="3525" spans="26:30" x14ac:dyDescent="0.25">
      <c r="Z3525" s="243" t="s">
        <v>73</v>
      </c>
      <c r="AA3525" s="243" t="s">
        <v>4300</v>
      </c>
      <c r="AB3525" s="243">
        <v>4123857</v>
      </c>
      <c r="AC3525" s="243"/>
      <c r="AD3525" s="243"/>
    </row>
    <row r="3526" spans="26:30" x14ac:dyDescent="0.25">
      <c r="Z3526" s="243" t="s">
        <v>73</v>
      </c>
      <c r="AA3526" s="243" t="s">
        <v>4305</v>
      </c>
      <c r="AB3526" s="243">
        <v>4123907</v>
      </c>
      <c r="AC3526" s="243"/>
      <c r="AD3526" s="243"/>
    </row>
    <row r="3527" spans="26:30" x14ac:dyDescent="0.25">
      <c r="Z3527" s="243" t="s">
        <v>73</v>
      </c>
      <c r="AA3527" s="243" t="s">
        <v>4310</v>
      </c>
      <c r="AB3527" s="243">
        <v>4123956</v>
      </c>
      <c r="AC3527" s="243"/>
      <c r="AD3527" s="243"/>
    </row>
    <row r="3528" spans="26:30" x14ac:dyDescent="0.25">
      <c r="Z3528" s="243" t="s">
        <v>73</v>
      </c>
      <c r="AA3528" s="243" t="s">
        <v>4315</v>
      </c>
      <c r="AB3528" s="243">
        <v>4124020</v>
      </c>
      <c r="AC3528" s="243"/>
      <c r="AD3528" s="243"/>
    </row>
    <row r="3529" spans="26:30" x14ac:dyDescent="0.25">
      <c r="Z3529" s="243" t="s">
        <v>73</v>
      </c>
      <c r="AA3529" s="243" t="s">
        <v>4319</v>
      </c>
      <c r="AB3529" s="243">
        <v>4124053</v>
      </c>
      <c r="AC3529" s="243"/>
      <c r="AD3529" s="243"/>
    </row>
    <row r="3530" spans="26:30" x14ac:dyDescent="0.25">
      <c r="Z3530" s="243" t="s">
        <v>73</v>
      </c>
      <c r="AA3530" s="243" t="s">
        <v>4324</v>
      </c>
      <c r="AB3530" s="243">
        <v>4124004</v>
      </c>
      <c r="AC3530" s="243"/>
      <c r="AD3530" s="243"/>
    </row>
    <row r="3531" spans="26:30" x14ac:dyDescent="0.25">
      <c r="Z3531" s="243" t="s">
        <v>73</v>
      </c>
      <c r="AA3531" s="243" t="s">
        <v>4329</v>
      </c>
      <c r="AB3531" s="243">
        <v>4124103</v>
      </c>
      <c r="AC3531" s="243"/>
      <c r="AD3531" s="243"/>
    </row>
    <row r="3532" spans="26:30" x14ac:dyDescent="0.25">
      <c r="Z3532" s="243" t="s">
        <v>73</v>
      </c>
      <c r="AA3532" s="243" t="s">
        <v>4334</v>
      </c>
      <c r="AB3532" s="243">
        <v>4124202</v>
      </c>
      <c r="AC3532" s="243"/>
      <c r="AD3532" s="243"/>
    </row>
    <row r="3533" spans="26:30" x14ac:dyDescent="0.25">
      <c r="Z3533" s="243" t="s">
        <v>73</v>
      </c>
      <c r="AA3533" s="243" t="s">
        <v>4339</v>
      </c>
      <c r="AB3533" s="243">
        <v>4124301</v>
      </c>
      <c r="AC3533" s="243"/>
      <c r="AD3533" s="243"/>
    </row>
    <row r="3534" spans="26:30" x14ac:dyDescent="0.25">
      <c r="Z3534" s="243" t="s">
        <v>73</v>
      </c>
      <c r="AA3534" s="243" t="s">
        <v>4344</v>
      </c>
      <c r="AB3534" s="243">
        <v>4124400</v>
      </c>
      <c r="AC3534" s="243"/>
      <c r="AD3534" s="243"/>
    </row>
    <row r="3535" spans="26:30" x14ac:dyDescent="0.25">
      <c r="Z3535" s="243" t="s">
        <v>73</v>
      </c>
      <c r="AA3535" s="243" t="s">
        <v>4349</v>
      </c>
      <c r="AB3535" s="243">
        <v>4124509</v>
      </c>
      <c r="AC3535" s="243"/>
      <c r="AD3535" s="243"/>
    </row>
    <row r="3536" spans="26:30" x14ac:dyDescent="0.25">
      <c r="Z3536" s="243" t="s">
        <v>73</v>
      </c>
      <c r="AA3536" s="243" t="s">
        <v>4353</v>
      </c>
      <c r="AB3536" s="243">
        <v>4124608</v>
      </c>
      <c r="AC3536" s="243"/>
      <c r="AD3536" s="243"/>
    </row>
    <row r="3537" spans="26:30" x14ac:dyDescent="0.25">
      <c r="Z3537" s="243" t="s">
        <v>73</v>
      </c>
      <c r="AA3537" s="243" t="s">
        <v>4357</v>
      </c>
      <c r="AB3537" s="243">
        <v>4124707</v>
      </c>
      <c r="AC3537" s="243"/>
      <c r="AD3537" s="243"/>
    </row>
    <row r="3538" spans="26:30" x14ac:dyDescent="0.25">
      <c r="Z3538" s="243" t="s">
        <v>73</v>
      </c>
      <c r="AA3538" s="243" t="s">
        <v>2956</v>
      </c>
      <c r="AB3538" s="243">
        <v>4124806</v>
      </c>
      <c r="AC3538" s="243"/>
      <c r="AD3538" s="243"/>
    </row>
    <row r="3539" spans="26:30" x14ac:dyDescent="0.25">
      <c r="Z3539" s="243" t="s">
        <v>73</v>
      </c>
      <c r="AA3539" s="243" t="s">
        <v>4366</v>
      </c>
      <c r="AB3539" s="243">
        <v>4124905</v>
      </c>
      <c r="AC3539" s="243"/>
      <c r="AD3539" s="243"/>
    </row>
    <row r="3540" spans="26:30" x14ac:dyDescent="0.25">
      <c r="Z3540" s="243" t="s">
        <v>73</v>
      </c>
      <c r="AA3540" s="243" t="s">
        <v>4370</v>
      </c>
      <c r="AB3540" s="243">
        <v>4125001</v>
      </c>
      <c r="AC3540" s="243"/>
      <c r="AD3540" s="243"/>
    </row>
    <row r="3541" spans="26:30" x14ac:dyDescent="0.25">
      <c r="Z3541" s="243" t="s">
        <v>73</v>
      </c>
      <c r="AA3541" s="243" t="s">
        <v>4375</v>
      </c>
      <c r="AB3541" s="243">
        <v>4125100</v>
      </c>
      <c r="AC3541" s="243"/>
      <c r="AD3541" s="243"/>
    </row>
    <row r="3542" spans="26:30" x14ac:dyDescent="0.25">
      <c r="Z3542" s="243" t="s">
        <v>73</v>
      </c>
      <c r="AA3542" s="243" t="s">
        <v>4379</v>
      </c>
      <c r="AB3542" s="243">
        <v>4125308</v>
      </c>
      <c r="AC3542" s="243"/>
      <c r="AD3542" s="243"/>
    </row>
    <row r="3543" spans="26:30" x14ac:dyDescent="0.25">
      <c r="Z3543" s="243" t="s">
        <v>73</v>
      </c>
      <c r="AA3543" s="243" t="s">
        <v>4384</v>
      </c>
      <c r="AB3543" s="243">
        <v>4125357</v>
      </c>
      <c r="AC3543" s="243"/>
      <c r="AD3543" s="243"/>
    </row>
    <row r="3544" spans="26:30" x14ac:dyDescent="0.25">
      <c r="Z3544" s="243" t="s">
        <v>73</v>
      </c>
      <c r="AA3544" s="243" t="s">
        <v>4389</v>
      </c>
      <c r="AB3544" s="243">
        <v>4125209</v>
      </c>
      <c r="AC3544" s="243"/>
      <c r="AD3544" s="243"/>
    </row>
    <row r="3545" spans="26:30" x14ac:dyDescent="0.25">
      <c r="Z3545" s="243" t="s">
        <v>73</v>
      </c>
      <c r="AA3545" s="243" t="s">
        <v>4393</v>
      </c>
      <c r="AB3545" s="243">
        <v>4125407</v>
      </c>
      <c r="AC3545" s="243"/>
      <c r="AD3545" s="243"/>
    </row>
    <row r="3546" spans="26:30" x14ac:dyDescent="0.25">
      <c r="Z3546" s="243" t="s">
        <v>73</v>
      </c>
      <c r="AA3546" s="243" t="s">
        <v>4398</v>
      </c>
      <c r="AB3546" s="243">
        <v>4125456</v>
      </c>
      <c r="AC3546" s="243"/>
      <c r="AD3546" s="243"/>
    </row>
    <row r="3547" spans="26:30" x14ac:dyDescent="0.25">
      <c r="Z3547" s="243" t="s">
        <v>73</v>
      </c>
      <c r="AA3547" s="243" t="s">
        <v>4403</v>
      </c>
      <c r="AB3547" s="243">
        <v>4125506</v>
      </c>
      <c r="AC3547" s="243"/>
      <c r="AD3547" s="243"/>
    </row>
    <row r="3548" spans="26:30" x14ac:dyDescent="0.25">
      <c r="Z3548" s="243" t="s">
        <v>73</v>
      </c>
      <c r="AA3548" s="243" t="s">
        <v>4407</v>
      </c>
      <c r="AB3548" s="243">
        <v>4125555</v>
      </c>
      <c r="AC3548" s="243"/>
      <c r="AD3548" s="243"/>
    </row>
    <row r="3549" spans="26:30" x14ac:dyDescent="0.25">
      <c r="Z3549" s="243" t="s">
        <v>73</v>
      </c>
      <c r="AA3549" s="243" t="s">
        <v>4412</v>
      </c>
      <c r="AB3549" s="243">
        <v>4125605</v>
      </c>
      <c r="AC3549" s="243"/>
      <c r="AD3549" s="243"/>
    </row>
    <row r="3550" spans="26:30" x14ac:dyDescent="0.25">
      <c r="Z3550" s="243" t="s">
        <v>73</v>
      </c>
      <c r="AA3550" s="243" t="s">
        <v>4417</v>
      </c>
      <c r="AB3550" s="243">
        <v>4125704</v>
      </c>
      <c r="AC3550" s="243"/>
      <c r="AD3550" s="243"/>
    </row>
    <row r="3551" spans="26:30" x14ac:dyDescent="0.25">
      <c r="Z3551" s="243" t="s">
        <v>73</v>
      </c>
      <c r="AA3551" s="243" t="s">
        <v>4422</v>
      </c>
      <c r="AB3551" s="243">
        <v>4125753</v>
      </c>
      <c r="AC3551" s="243"/>
      <c r="AD3551" s="243"/>
    </row>
    <row r="3552" spans="26:30" x14ac:dyDescent="0.25">
      <c r="Z3552" s="243" t="s">
        <v>73</v>
      </c>
      <c r="AA3552" s="243" t="s">
        <v>4426</v>
      </c>
      <c r="AB3552" s="243">
        <v>4125803</v>
      </c>
      <c r="AC3552" s="243"/>
      <c r="AD3552" s="243"/>
    </row>
    <row r="3553" spans="26:30" x14ac:dyDescent="0.25">
      <c r="Z3553" s="243" t="s">
        <v>73</v>
      </c>
      <c r="AA3553" s="243" t="s">
        <v>4431</v>
      </c>
      <c r="AB3553" s="243">
        <v>4125902</v>
      </c>
      <c r="AC3553" s="243"/>
      <c r="AD3553" s="243"/>
    </row>
    <row r="3554" spans="26:30" x14ac:dyDescent="0.25">
      <c r="Z3554" s="243" t="s">
        <v>73</v>
      </c>
      <c r="AA3554" s="243" t="s">
        <v>4436</v>
      </c>
      <c r="AB3554" s="243">
        <v>4126009</v>
      </c>
      <c r="AC3554" s="243"/>
      <c r="AD3554" s="243"/>
    </row>
    <row r="3555" spans="26:30" x14ac:dyDescent="0.25">
      <c r="Z3555" s="243" t="s">
        <v>73</v>
      </c>
      <c r="AA3555" s="243" t="s">
        <v>2807</v>
      </c>
      <c r="AB3555" s="243">
        <v>4126108</v>
      </c>
      <c r="AC3555" s="243"/>
      <c r="AD3555" s="243"/>
    </row>
    <row r="3556" spans="26:30" x14ac:dyDescent="0.25">
      <c r="Z3556" s="243" t="s">
        <v>73</v>
      </c>
      <c r="AA3556" s="243" t="s">
        <v>4445</v>
      </c>
      <c r="AB3556" s="243">
        <v>4126207</v>
      </c>
      <c r="AC3556" s="243"/>
      <c r="AD3556" s="243"/>
    </row>
    <row r="3557" spans="26:30" x14ac:dyDescent="0.25">
      <c r="Z3557" s="243" t="s">
        <v>73</v>
      </c>
      <c r="AA3557" s="243" t="s">
        <v>4450</v>
      </c>
      <c r="AB3557" s="243">
        <v>4126256</v>
      </c>
      <c r="AC3557" s="243"/>
      <c r="AD3557" s="243"/>
    </row>
    <row r="3558" spans="26:30" x14ac:dyDescent="0.25">
      <c r="Z3558" s="243" t="s">
        <v>73</v>
      </c>
      <c r="AA3558" s="243" t="s">
        <v>4455</v>
      </c>
      <c r="AB3558" s="243">
        <v>4126272</v>
      </c>
      <c r="AC3558" s="243"/>
      <c r="AD3558" s="243"/>
    </row>
    <row r="3559" spans="26:30" x14ac:dyDescent="0.25">
      <c r="Z3559" s="243" t="s">
        <v>73</v>
      </c>
      <c r="AA3559" s="243" t="s">
        <v>4460</v>
      </c>
      <c r="AB3559" s="243">
        <v>4126306</v>
      </c>
      <c r="AC3559" s="243"/>
      <c r="AD3559" s="243"/>
    </row>
    <row r="3560" spans="26:30" x14ac:dyDescent="0.25">
      <c r="Z3560" s="243" t="s">
        <v>73</v>
      </c>
      <c r="AA3560" s="243" t="s">
        <v>4465</v>
      </c>
      <c r="AB3560" s="243">
        <v>4126355</v>
      </c>
      <c r="AC3560" s="243"/>
      <c r="AD3560" s="243"/>
    </row>
    <row r="3561" spans="26:30" x14ac:dyDescent="0.25">
      <c r="Z3561" s="243" t="s">
        <v>73</v>
      </c>
      <c r="AA3561" s="243" t="s">
        <v>4470</v>
      </c>
      <c r="AB3561" s="243">
        <v>4126405</v>
      </c>
      <c r="AC3561" s="243"/>
      <c r="AD3561" s="243"/>
    </row>
    <row r="3562" spans="26:30" x14ac:dyDescent="0.25">
      <c r="Z3562" s="243" t="s">
        <v>73</v>
      </c>
      <c r="AA3562" s="243" t="s">
        <v>4474</v>
      </c>
      <c r="AB3562" s="243">
        <v>4126504</v>
      </c>
      <c r="AC3562" s="243"/>
      <c r="AD3562" s="243"/>
    </row>
    <row r="3563" spans="26:30" x14ac:dyDescent="0.25">
      <c r="Z3563" s="243" t="s">
        <v>73</v>
      </c>
      <c r="AA3563" s="243" t="s">
        <v>4479</v>
      </c>
      <c r="AB3563" s="243">
        <v>4126603</v>
      </c>
      <c r="AC3563" s="243"/>
      <c r="AD3563" s="243"/>
    </row>
    <row r="3564" spans="26:30" x14ac:dyDescent="0.25">
      <c r="Z3564" s="243" t="s">
        <v>73</v>
      </c>
      <c r="AA3564" s="243" t="s">
        <v>4484</v>
      </c>
      <c r="AB3564" s="243">
        <v>4126652</v>
      </c>
      <c r="AC3564" s="243"/>
      <c r="AD3564" s="243"/>
    </row>
    <row r="3565" spans="26:30" x14ac:dyDescent="0.25">
      <c r="Z3565" s="243" t="s">
        <v>73</v>
      </c>
      <c r="AA3565" s="243" t="s">
        <v>4489</v>
      </c>
      <c r="AB3565" s="243">
        <v>4126678</v>
      </c>
      <c r="AC3565" s="243"/>
      <c r="AD3565" s="243"/>
    </row>
    <row r="3566" spans="26:30" x14ac:dyDescent="0.25">
      <c r="Z3566" s="243" t="s">
        <v>73</v>
      </c>
      <c r="AA3566" s="243" t="s">
        <v>4494</v>
      </c>
      <c r="AB3566" s="243">
        <v>4126702</v>
      </c>
      <c r="AC3566" s="243"/>
      <c r="AD3566" s="243"/>
    </row>
    <row r="3567" spans="26:30" x14ac:dyDescent="0.25">
      <c r="Z3567" s="243" t="s">
        <v>73</v>
      </c>
      <c r="AA3567" s="243" t="s">
        <v>4499</v>
      </c>
      <c r="AB3567" s="243">
        <v>4126801</v>
      </c>
      <c r="AC3567" s="243"/>
      <c r="AD3567" s="243"/>
    </row>
    <row r="3568" spans="26:30" x14ac:dyDescent="0.25">
      <c r="Z3568" s="243" t="s">
        <v>73</v>
      </c>
      <c r="AA3568" s="243" t="s">
        <v>4504</v>
      </c>
      <c r="AB3568" s="243">
        <v>4126900</v>
      </c>
      <c r="AC3568" s="243"/>
      <c r="AD3568" s="243"/>
    </row>
    <row r="3569" spans="26:30" x14ac:dyDescent="0.25">
      <c r="Z3569" s="243" t="s">
        <v>73</v>
      </c>
      <c r="AA3569" s="243" t="s">
        <v>4509</v>
      </c>
      <c r="AB3569" s="243">
        <v>4127007</v>
      </c>
      <c r="AC3569" s="243"/>
      <c r="AD3569" s="243"/>
    </row>
    <row r="3570" spans="26:30" x14ac:dyDescent="0.25">
      <c r="Z3570" s="243" t="s">
        <v>73</v>
      </c>
      <c r="AA3570" s="243" t="s">
        <v>4513</v>
      </c>
      <c r="AB3570" s="243">
        <v>4127106</v>
      </c>
      <c r="AC3570" s="243"/>
      <c r="AD3570" s="243"/>
    </row>
    <row r="3571" spans="26:30" x14ac:dyDescent="0.25">
      <c r="Z3571" s="243" t="s">
        <v>73</v>
      </c>
      <c r="AA3571" s="243" t="s">
        <v>4518</v>
      </c>
      <c r="AB3571" s="243">
        <v>4127205</v>
      </c>
      <c r="AC3571" s="243"/>
      <c r="AD3571" s="243"/>
    </row>
    <row r="3572" spans="26:30" x14ac:dyDescent="0.25">
      <c r="Z3572" s="243" t="s">
        <v>73</v>
      </c>
      <c r="AA3572" s="243" t="s">
        <v>4523</v>
      </c>
      <c r="AB3572" s="243">
        <v>4127304</v>
      </c>
      <c r="AC3572" s="243"/>
      <c r="AD3572" s="243"/>
    </row>
    <row r="3573" spans="26:30" x14ac:dyDescent="0.25">
      <c r="Z3573" s="243" t="s">
        <v>73</v>
      </c>
      <c r="AA3573" s="243" t="s">
        <v>4528</v>
      </c>
      <c r="AB3573" s="243">
        <v>4127403</v>
      </c>
      <c r="AC3573" s="243"/>
      <c r="AD3573" s="243"/>
    </row>
    <row r="3574" spans="26:30" x14ac:dyDescent="0.25">
      <c r="Z3574" s="243" t="s">
        <v>73</v>
      </c>
      <c r="AA3574" s="243" t="s">
        <v>4533</v>
      </c>
      <c r="AB3574" s="243">
        <v>4127502</v>
      </c>
      <c r="AC3574" s="243"/>
      <c r="AD3574" s="243"/>
    </row>
    <row r="3575" spans="26:30" x14ac:dyDescent="0.25">
      <c r="Z3575" s="243" t="s">
        <v>73</v>
      </c>
      <c r="AA3575" s="243" t="s">
        <v>4537</v>
      </c>
      <c r="AB3575" s="243">
        <v>4127601</v>
      </c>
      <c r="AC3575" s="243"/>
      <c r="AD3575" s="243"/>
    </row>
    <row r="3576" spans="26:30" x14ac:dyDescent="0.25">
      <c r="Z3576" s="243" t="s">
        <v>73</v>
      </c>
      <c r="AA3576" s="243" t="s">
        <v>4542</v>
      </c>
      <c r="AB3576" s="243">
        <v>4127700</v>
      </c>
      <c r="AC3576" s="243"/>
      <c r="AD3576" s="243"/>
    </row>
    <row r="3577" spans="26:30" x14ac:dyDescent="0.25">
      <c r="Z3577" s="243" t="s">
        <v>73</v>
      </c>
      <c r="AA3577" s="243" t="s">
        <v>4546</v>
      </c>
      <c r="AB3577" s="243">
        <v>4127809</v>
      </c>
      <c r="AC3577" s="243"/>
      <c r="AD3577" s="243"/>
    </row>
    <row r="3578" spans="26:30" x14ac:dyDescent="0.25">
      <c r="Z3578" s="243" t="s">
        <v>73</v>
      </c>
      <c r="AA3578" s="243" t="s">
        <v>4551</v>
      </c>
      <c r="AB3578" s="243">
        <v>4127858</v>
      </c>
      <c r="AC3578" s="243"/>
      <c r="AD3578" s="243"/>
    </row>
    <row r="3579" spans="26:30" x14ac:dyDescent="0.25">
      <c r="Z3579" s="243" t="s">
        <v>73</v>
      </c>
      <c r="AA3579" s="243" t="s">
        <v>4556</v>
      </c>
      <c r="AB3579" s="243">
        <v>4127882</v>
      </c>
      <c r="AC3579" s="243"/>
      <c r="AD3579" s="243"/>
    </row>
    <row r="3580" spans="26:30" x14ac:dyDescent="0.25">
      <c r="Z3580" s="243" t="s">
        <v>73</v>
      </c>
      <c r="AA3580" s="243" t="s">
        <v>4561</v>
      </c>
      <c r="AB3580" s="243">
        <v>4127908</v>
      </c>
      <c r="AC3580" s="243"/>
      <c r="AD3580" s="243"/>
    </row>
    <row r="3581" spans="26:30" x14ac:dyDescent="0.25">
      <c r="Z3581" s="243" t="s">
        <v>73</v>
      </c>
      <c r="AA3581" s="243" t="s">
        <v>4565</v>
      </c>
      <c r="AB3581" s="243">
        <v>4127957</v>
      </c>
      <c r="AC3581" s="243"/>
      <c r="AD3581" s="243"/>
    </row>
    <row r="3582" spans="26:30" x14ac:dyDescent="0.25">
      <c r="Z3582" s="243" t="s">
        <v>73</v>
      </c>
      <c r="AA3582" s="243" t="s">
        <v>4049</v>
      </c>
      <c r="AB3582" s="243">
        <v>4127965</v>
      </c>
      <c r="AC3582" s="243"/>
      <c r="AD3582" s="243"/>
    </row>
    <row r="3583" spans="26:30" x14ac:dyDescent="0.25">
      <c r="Z3583" s="243" t="s">
        <v>73</v>
      </c>
      <c r="AA3583" s="243" t="s">
        <v>4573</v>
      </c>
      <c r="AB3583" s="243">
        <v>4128005</v>
      </c>
      <c r="AC3583" s="243"/>
      <c r="AD3583" s="243"/>
    </row>
    <row r="3584" spans="26:30" x14ac:dyDescent="0.25">
      <c r="Z3584" s="243" t="s">
        <v>73</v>
      </c>
      <c r="AA3584" s="243" t="s">
        <v>4578</v>
      </c>
      <c r="AB3584" s="243">
        <v>4128104</v>
      </c>
      <c r="AC3584" s="243"/>
      <c r="AD3584" s="243"/>
    </row>
    <row r="3585" spans="26:30" x14ac:dyDescent="0.25">
      <c r="Z3585" s="243" t="s">
        <v>73</v>
      </c>
      <c r="AA3585" s="243" t="s">
        <v>4583</v>
      </c>
      <c r="AB3585" s="243">
        <v>4128203</v>
      </c>
      <c r="AC3585" s="243"/>
      <c r="AD3585" s="243"/>
    </row>
    <row r="3586" spans="26:30" x14ac:dyDescent="0.25">
      <c r="Z3586" s="243" t="s">
        <v>73</v>
      </c>
      <c r="AA3586" s="243" t="s">
        <v>4588</v>
      </c>
      <c r="AB3586" s="243">
        <v>4128302</v>
      </c>
      <c r="AC3586" s="243"/>
      <c r="AD3586" s="243"/>
    </row>
    <row r="3587" spans="26:30" x14ac:dyDescent="0.25">
      <c r="Z3587" s="243" t="s">
        <v>73</v>
      </c>
      <c r="AA3587" s="243" t="s">
        <v>4592</v>
      </c>
      <c r="AB3587" s="243">
        <v>4128401</v>
      </c>
      <c r="AC3587" s="243"/>
      <c r="AD3587" s="243"/>
    </row>
    <row r="3588" spans="26:30" x14ac:dyDescent="0.25">
      <c r="Z3588" s="243" t="s">
        <v>73</v>
      </c>
      <c r="AA3588" s="243" t="s">
        <v>4597</v>
      </c>
      <c r="AB3588" s="243">
        <v>4128534</v>
      </c>
      <c r="AC3588" s="243"/>
      <c r="AD3588" s="243"/>
    </row>
    <row r="3589" spans="26:30" x14ac:dyDescent="0.25">
      <c r="Z3589" s="243" t="s">
        <v>73</v>
      </c>
      <c r="AA3589" s="243" t="s">
        <v>4601</v>
      </c>
      <c r="AB3589" s="243">
        <v>4128559</v>
      </c>
      <c r="AC3589" s="243"/>
      <c r="AD3589" s="243"/>
    </row>
    <row r="3590" spans="26:30" x14ac:dyDescent="0.25">
      <c r="Z3590" s="243" t="s">
        <v>73</v>
      </c>
      <c r="AA3590" s="243" t="s">
        <v>4605</v>
      </c>
      <c r="AB3590" s="243">
        <v>4128609</v>
      </c>
      <c r="AC3590" s="243"/>
      <c r="AD3590" s="243"/>
    </row>
    <row r="3591" spans="26:30" x14ac:dyDescent="0.25">
      <c r="Z3591" s="243" t="s">
        <v>73</v>
      </c>
      <c r="AA3591" s="243" t="s">
        <v>4610</v>
      </c>
      <c r="AB3591" s="243">
        <v>4128658</v>
      </c>
      <c r="AC3591" s="243"/>
      <c r="AD3591" s="243"/>
    </row>
    <row r="3592" spans="26:30" x14ac:dyDescent="0.25">
      <c r="Z3592" s="243" t="s">
        <v>73</v>
      </c>
      <c r="AA3592" s="243" t="s">
        <v>4615</v>
      </c>
      <c r="AB3592" s="243">
        <v>4128708</v>
      </c>
      <c r="AC3592" s="243"/>
      <c r="AD3592" s="243"/>
    </row>
    <row r="3593" spans="26:30" x14ac:dyDescent="0.25">
      <c r="Z3593" s="243" t="s">
        <v>73</v>
      </c>
      <c r="AA3593" s="243" t="s">
        <v>4619</v>
      </c>
      <c r="AB3593" s="243">
        <v>4128500</v>
      </c>
      <c r="AC3593" s="243"/>
      <c r="AD3593" s="243"/>
    </row>
    <row r="3594" spans="26:30" x14ac:dyDescent="0.25">
      <c r="Z3594" s="243" t="s">
        <v>73</v>
      </c>
      <c r="AA3594" s="243" t="s">
        <v>4624</v>
      </c>
      <c r="AB3594" s="243">
        <v>4128807</v>
      </c>
      <c r="AC3594" s="243"/>
      <c r="AD3594" s="243"/>
    </row>
    <row r="3595" spans="26:30" x14ac:dyDescent="0.25">
      <c r="Z3595" s="243" t="s">
        <v>74</v>
      </c>
      <c r="AA3595" s="243" t="s">
        <v>108</v>
      </c>
      <c r="AB3595" s="243">
        <v>3300100</v>
      </c>
      <c r="AC3595" s="243"/>
      <c r="AD3595" s="243"/>
    </row>
    <row r="3596" spans="26:30" x14ac:dyDescent="0.25">
      <c r="Z3596" s="243" t="s">
        <v>74</v>
      </c>
      <c r="AA3596" s="243" t="s">
        <v>134</v>
      </c>
      <c r="AB3596" s="243">
        <v>3300159</v>
      </c>
      <c r="AC3596" s="243"/>
      <c r="AD3596" s="243"/>
    </row>
    <row r="3597" spans="26:30" x14ac:dyDescent="0.25">
      <c r="Z3597" s="243" t="s">
        <v>74</v>
      </c>
      <c r="AA3597" s="243" t="s">
        <v>159</v>
      </c>
      <c r="AB3597" s="243">
        <v>3300209</v>
      </c>
      <c r="AC3597" s="243"/>
      <c r="AD3597" s="243"/>
    </row>
    <row r="3598" spans="26:30" x14ac:dyDescent="0.25">
      <c r="Z3598" s="243" t="s">
        <v>74</v>
      </c>
      <c r="AA3598" s="243" t="s">
        <v>185</v>
      </c>
      <c r="AB3598" s="243">
        <v>3300225</v>
      </c>
      <c r="AC3598" s="243"/>
      <c r="AD3598" s="243"/>
    </row>
    <row r="3599" spans="26:30" x14ac:dyDescent="0.25">
      <c r="Z3599" s="243" t="s">
        <v>74</v>
      </c>
      <c r="AA3599" s="243" t="s">
        <v>211</v>
      </c>
      <c r="AB3599" s="243">
        <v>3300233</v>
      </c>
      <c r="AC3599" s="243"/>
      <c r="AD3599" s="243"/>
    </row>
    <row r="3600" spans="26:30" x14ac:dyDescent="0.25">
      <c r="Z3600" s="243" t="s">
        <v>74</v>
      </c>
      <c r="AA3600" s="243" t="s">
        <v>235</v>
      </c>
      <c r="AB3600" s="243">
        <v>3300258</v>
      </c>
      <c r="AC3600" s="243"/>
      <c r="AD3600" s="243"/>
    </row>
    <row r="3601" spans="26:30" x14ac:dyDescent="0.25">
      <c r="Z3601" s="243" t="s">
        <v>74</v>
      </c>
      <c r="AA3601" s="243" t="s">
        <v>260</v>
      </c>
      <c r="AB3601" s="243">
        <v>3300308</v>
      </c>
      <c r="AC3601" s="243"/>
      <c r="AD3601" s="243"/>
    </row>
    <row r="3602" spans="26:30" x14ac:dyDescent="0.25">
      <c r="Z3602" s="243" t="s">
        <v>74</v>
      </c>
      <c r="AA3602" s="243" t="s">
        <v>286</v>
      </c>
      <c r="AB3602" s="243">
        <v>3300407</v>
      </c>
      <c r="AC3602" s="243"/>
      <c r="AD3602" s="243"/>
    </row>
    <row r="3603" spans="26:30" x14ac:dyDescent="0.25">
      <c r="Z3603" s="243" t="s">
        <v>74</v>
      </c>
      <c r="AA3603" s="243" t="s">
        <v>312</v>
      </c>
      <c r="AB3603" s="243">
        <v>3300456</v>
      </c>
      <c r="AC3603" s="243"/>
      <c r="AD3603" s="243"/>
    </row>
    <row r="3604" spans="26:30" x14ac:dyDescent="0.25">
      <c r="Z3604" s="243" t="s">
        <v>74</v>
      </c>
      <c r="AA3604" s="243" t="s">
        <v>338</v>
      </c>
      <c r="AB3604" s="243">
        <v>3300506</v>
      </c>
      <c r="AC3604" s="243"/>
      <c r="AD3604" s="243"/>
    </row>
    <row r="3605" spans="26:30" x14ac:dyDescent="0.25">
      <c r="Z3605" s="243" t="s">
        <v>74</v>
      </c>
      <c r="AA3605" s="243" t="s">
        <v>363</v>
      </c>
      <c r="AB3605" s="243">
        <v>3300605</v>
      </c>
      <c r="AC3605" s="243"/>
      <c r="AD3605" s="243"/>
    </row>
    <row r="3606" spans="26:30" x14ac:dyDescent="0.25">
      <c r="Z3606" s="243" t="s">
        <v>74</v>
      </c>
      <c r="AA3606" s="243" t="s">
        <v>387</v>
      </c>
      <c r="AB3606" s="243">
        <v>3300704</v>
      </c>
      <c r="AC3606" s="243"/>
      <c r="AD3606" s="243"/>
    </row>
    <row r="3607" spans="26:30" x14ac:dyDescent="0.25">
      <c r="Z3607" s="243" t="s">
        <v>74</v>
      </c>
      <c r="AA3607" s="243" t="s">
        <v>412</v>
      </c>
      <c r="AB3607" s="243">
        <v>3300803</v>
      </c>
      <c r="AC3607" s="243"/>
      <c r="AD3607" s="243"/>
    </row>
    <row r="3608" spans="26:30" x14ac:dyDescent="0.25">
      <c r="Z3608" s="243" t="s">
        <v>74</v>
      </c>
      <c r="AA3608" s="243" t="s">
        <v>437</v>
      </c>
      <c r="AB3608" s="243">
        <v>3300902</v>
      </c>
      <c r="AC3608" s="243"/>
      <c r="AD3608" s="243"/>
    </row>
    <row r="3609" spans="26:30" x14ac:dyDescent="0.25">
      <c r="Z3609" s="243" t="s">
        <v>74</v>
      </c>
      <c r="AA3609" s="243" t="s">
        <v>462</v>
      </c>
      <c r="AB3609" s="243">
        <v>3301009</v>
      </c>
      <c r="AC3609" s="243"/>
      <c r="AD3609" s="243"/>
    </row>
    <row r="3610" spans="26:30" x14ac:dyDescent="0.25">
      <c r="Z3610" s="243" t="s">
        <v>74</v>
      </c>
      <c r="AA3610" s="243" t="s">
        <v>488</v>
      </c>
      <c r="AB3610" s="243">
        <v>3301108</v>
      </c>
      <c r="AC3610" s="243"/>
      <c r="AD3610" s="243"/>
    </row>
    <row r="3611" spans="26:30" x14ac:dyDescent="0.25">
      <c r="Z3611" s="243" t="s">
        <v>74</v>
      </c>
      <c r="AA3611" s="243" t="s">
        <v>512</v>
      </c>
      <c r="AB3611" s="243">
        <v>3300936</v>
      </c>
      <c r="AC3611" s="243"/>
      <c r="AD3611" s="243"/>
    </row>
    <row r="3612" spans="26:30" x14ac:dyDescent="0.25">
      <c r="Z3612" s="243" t="s">
        <v>74</v>
      </c>
      <c r="AA3612" s="243" t="s">
        <v>535</v>
      </c>
      <c r="AB3612" s="243">
        <v>3301157</v>
      </c>
      <c r="AC3612" s="243"/>
      <c r="AD3612" s="243"/>
    </row>
    <row r="3613" spans="26:30" x14ac:dyDescent="0.25">
      <c r="Z3613" s="243" t="s">
        <v>74</v>
      </c>
      <c r="AA3613" s="243" t="s">
        <v>558</v>
      </c>
      <c r="AB3613" s="243">
        <v>3301207</v>
      </c>
      <c r="AC3613" s="243"/>
      <c r="AD3613" s="243"/>
    </row>
    <row r="3614" spans="26:30" x14ac:dyDescent="0.25">
      <c r="Z3614" s="243" t="s">
        <v>74</v>
      </c>
      <c r="AA3614" s="243" t="s">
        <v>581</v>
      </c>
      <c r="AB3614" s="243">
        <v>3301306</v>
      </c>
      <c r="AC3614" s="243"/>
      <c r="AD3614" s="243"/>
    </row>
    <row r="3615" spans="26:30" x14ac:dyDescent="0.25">
      <c r="Z3615" s="243" t="s">
        <v>74</v>
      </c>
      <c r="AA3615" s="243" t="s">
        <v>604</v>
      </c>
      <c r="AB3615" s="243">
        <v>3300951</v>
      </c>
      <c r="AC3615" s="243"/>
      <c r="AD3615" s="243"/>
    </row>
    <row r="3616" spans="26:30" x14ac:dyDescent="0.25">
      <c r="Z3616" s="243" t="s">
        <v>74</v>
      </c>
      <c r="AA3616" s="243" t="s">
        <v>627</v>
      </c>
      <c r="AB3616" s="243">
        <v>3301405</v>
      </c>
      <c r="AC3616" s="243"/>
      <c r="AD3616" s="243"/>
    </row>
    <row r="3617" spans="26:30" x14ac:dyDescent="0.25">
      <c r="Z3617" s="243" t="s">
        <v>74</v>
      </c>
      <c r="AA3617" s="243" t="s">
        <v>647</v>
      </c>
      <c r="AB3617" s="243">
        <v>3301504</v>
      </c>
      <c r="AC3617" s="243"/>
      <c r="AD3617" s="243"/>
    </row>
    <row r="3618" spans="26:30" x14ac:dyDescent="0.25">
      <c r="Z3618" s="243" t="s">
        <v>74</v>
      </c>
      <c r="AA3618" s="243" t="s">
        <v>668</v>
      </c>
      <c r="AB3618" s="243">
        <v>3301603</v>
      </c>
      <c r="AC3618" s="243"/>
      <c r="AD3618" s="243"/>
    </row>
    <row r="3619" spans="26:30" x14ac:dyDescent="0.25">
      <c r="Z3619" s="243" t="s">
        <v>74</v>
      </c>
      <c r="AA3619" s="243" t="s">
        <v>690</v>
      </c>
      <c r="AB3619" s="243">
        <v>3301702</v>
      </c>
      <c r="AC3619" s="243"/>
      <c r="AD3619" s="243"/>
    </row>
    <row r="3620" spans="26:30" x14ac:dyDescent="0.25">
      <c r="Z3620" s="243" t="s">
        <v>74</v>
      </c>
      <c r="AA3620" s="243" t="s">
        <v>710</v>
      </c>
      <c r="AB3620" s="243">
        <v>3301801</v>
      </c>
      <c r="AC3620" s="243"/>
      <c r="AD3620" s="243"/>
    </row>
    <row r="3621" spans="26:30" x14ac:dyDescent="0.25">
      <c r="Z3621" s="243" t="s">
        <v>74</v>
      </c>
      <c r="AA3621" s="243" t="s">
        <v>732</v>
      </c>
      <c r="AB3621" s="243">
        <v>3301850</v>
      </c>
      <c r="AC3621" s="243"/>
      <c r="AD3621" s="243"/>
    </row>
    <row r="3622" spans="26:30" x14ac:dyDescent="0.25">
      <c r="Z3622" s="243" t="s">
        <v>74</v>
      </c>
      <c r="AA3622" s="243" t="s">
        <v>754</v>
      </c>
      <c r="AB3622" s="243">
        <v>3301876</v>
      </c>
      <c r="AC3622" s="243"/>
      <c r="AD3622" s="243"/>
    </row>
    <row r="3623" spans="26:30" x14ac:dyDescent="0.25">
      <c r="Z3623" s="243" t="s">
        <v>74</v>
      </c>
      <c r="AA3623" s="243" t="s">
        <v>776</v>
      </c>
      <c r="AB3623" s="243">
        <v>3301900</v>
      </c>
      <c r="AC3623" s="243"/>
      <c r="AD3623" s="243"/>
    </row>
    <row r="3624" spans="26:30" x14ac:dyDescent="0.25">
      <c r="Z3624" s="243" t="s">
        <v>74</v>
      </c>
      <c r="AA3624" s="243" t="s">
        <v>797</v>
      </c>
      <c r="AB3624" s="243">
        <v>3302007</v>
      </c>
      <c r="AC3624" s="243"/>
      <c r="AD3624" s="243"/>
    </row>
    <row r="3625" spans="26:30" x14ac:dyDescent="0.25">
      <c r="Z3625" s="243" t="s">
        <v>74</v>
      </c>
      <c r="AA3625" s="243" t="s">
        <v>818</v>
      </c>
      <c r="AB3625" s="243">
        <v>3302056</v>
      </c>
      <c r="AC3625" s="243"/>
      <c r="AD3625" s="243"/>
    </row>
    <row r="3626" spans="26:30" x14ac:dyDescent="0.25">
      <c r="Z3626" s="243" t="s">
        <v>74</v>
      </c>
      <c r="AA3626" s="243" t="s">
        <v>840</v>
      </c>
      <c r="AB3626" s="243">
        <v>3302106</v>
      </c>
      <c r="AC3626" s="243"/>
      <c r="AD3626" s="243"/>
    </row>
    <row r="3627" spans="26:30" x14ac:dyDescent="0.25">
      <c r="Z3627" s="243" t="s">
        <v>74</v>
      </c>
      <c r="AA3627" s="243" t="s">
        <v>862</v>
      </c>
      <c r="AB3627" s="243">
        <v>3302205</v>
      </c>
      <c r="AC3627" s="243"/>
      <c r="AD3627" s="243"/>
    </row>
    <row r="3628" spans="26:30" x14ac:dyDescent="0.25">
      <c r="Z3628" s="243" t="s">
        <v>74</v>
      </c>
      <c r="AA3628" s="243" t="s">
        <v>884</v>
      </c>
      <c r="AB3628" s="243">
        <v>3302254</v>
      </c>
      <c r="AC3628" s="243"/>
      <c r="AD3628" s="243"/>
    </row>
    <row r="3629" spans="26:30" x14ac:dyDescent="0.25">
      <c r="Z3629" s="243" t="s">
        <v>74</v>
      </c>
      <c r="AA3629" s="243" t="s">
        <v>907</v>
      </c>
      <c r="AB3629" s="243">
        <v>3302270</v>
      </c>
      <c r="AC3629" s="243"/>
      <c r="AD3629" s="243"/>
    </row>
    <row r="3630" spans="26:30" x14ac:dyDescent="0.25">
      <c r="Z3630" s="243" t="s">
        <v>74</v>
      </c>
      <c r="AA3630" s="243" t="s">
        <v>930</v>
      </c>
      <c r="AB3630" s="243">
        <v>3302304</v>
      </c>
      <c r="AC3630" s="243"/>
      <c r="AD3630" s="243"/>
    </row>
    <row r="3631" spans="26:30" x14ac:dyDescent="0.25">
      <c r="Z3631" s="243" t="s">
        <v>74</v>
      </c>
      <c r="AA3631" s="243" t="s">
        <v>952</v>
      </c>
      <c r="AB3631" s="243">
        <v>3302403</v>
      </c>
      <c r="AC3631" s="243"/>
      <c r="AD3631" s="243"/>
    </row>
    <row r="3632" spans="26:30" x14ac:dyDescent="0.25">
      <c r="Z3632" s="243" t="s">
        <v>74</v>
      </c>
      <c r="AA3632" s="243" t="s">
        <v>975</v>
      </c>
      <c r="AB3632" s="243">
        <v>3302452</v>
      </c>
      <c r="AC3632" s="243"/>
      <c r="AD3632" s="243"/>
    </row>
    <row r="3633" spans="26:30" x14ac:dyDescent="0.25">
      <c r="Z3633" s="243" t="s">
        <v>74</v>
      </c>
      <c r="AA3633" s="243" t="s">
        <v>997</v>
      </c>
      <c r="AB3633" s="243">
        <v>3302502</v>
      </c>
      <c r="AC3633" s="243"/>
      <c r="AD3633" s="243"/>
    </row>
    <row r="3634" spans="26:30" x14ac:dyDescent="0.25">
      <c r="Z3634" s="243" t="s">
        <v>74</v>
      </c>
      <c r="AA3634" s="243" t="s">
        <v>1020</v>
      </c>
      <c r="AB3634" s="243">
        <v>3302601</v>
      </c>
      <c r="AC3634" s="243"/>
      <c r="AD3634" s="243"/>
    </row>
    <row r="3635" spans="26:30" x14ac:dyDescent="0.25">
      <c r="Z3635" s="243" t="s">
        <v>74</v>
      </c>
      <c r="AA3635" s="243" t="s">
        <v>1042</v>
      </c>
      <c r="AB3635" s="243">
        <v>3302700</v>
      </c>
      <c r="AC3635" s="243"/>
      <c r="AD3635" s="243"/>
    </row>
    <row r="3636" spans="26:30" x14ac:dyDescent="0.25">
      <c r="Z3636" s="243" t="s">
        <v>74</v>
      </c>
      <c r="AA3636" s="243" t="s">
        <v>1064</v>
      </c>
      <c r="AB3636" s="243">
        <v>3302809</v>
      </c>
      <c r="AC3636" s="243"/>
      <c r="AD3636" s="243"/>
    </row>
    <row r="3637" spans="26:30" x14ac:dyDescent="0.25">
      <c r="Z3637" s="243" t="s">
        <v>74</v>
      </c>
      <c r="AA3637" s="243" t="s">
        <v>1085</v>
      </c>
      <c r="AB3637" s="243">
        <v>3302858</v>
      </c>
      <c r="AC3637" s="243"/>
      <c r="AD3637" s="243"/>
    </row>
    <row r="3638" spans="26:30" x14ac:dyDescent="0.25">
      <c r="Z3638" s="243" t="s">
        <v>74</v>
      </c>
      <c r="AA3638" s="243" t="s">
        <v>1108</v>
      </c>
      <c r="AB3638" s="243">
        <v>3302908</v>
      </c>
      <c r="AC3638" s="243"/>
      <c r="AD3638" s="243"/>
    </row>
    <row r="3639" spans="26:30" x14ac:dyDescent="0.25">
      <c r="Z3639" s="243" t="s">
        <v>74</v>
      </c>
      <c r="AA3639" s="243" t="s">
        <v>1131</v>
      </c>
      <c r="AB3639" s="243">
        <v>3303005</v>
      </c>
      <c r="AC3639" s="243"/>
      <c r="AD3639" s="243"/>
    </row>
    <row r="3640" spans="26:30" x14ac:dyDescent="0.25">
      <c r="Z3640" s="243" t="s">
        <v>74</v>
      </c>
      <c r="AA3640" s="243" t="s">
        <v>1154</v>
      </c>
      <c r="AB3640" s="243">
        <v>3303104</v>
      </c>
      <c r="AC3640" s="243"/>
      <c r="AD3640" s="243"/>
    </row>
    <row r="3641" spans="26:30" x14ac:dyDescent="0.25">
      <c r="Z3641" s="243" t="s">
        <v>74</v>
      </c>
      <c r="AA3641" s="243" t="s">
        <v>1177</v>
      </c>
      <c r="AB3641" s="243">
        <v>3303203</v>
      </c>
      <c r="AC3641" s="243"/>
      <c r="AD3641" s="243"/>
    </row>
    <row r="3642" spans="26:30" x14ac:dyDescent="0.25">
      <c r="Z3642" s="243" t="s">
        <v>74</v>
      </c>
      <c r="AA3642" s="243" t="s">
        <v>1199</v>
      </c>
      <c r="AB3642" s="243">
        <v>3303302</v>
      </c>
      <c r="AC3642" s="243"/>
      <c r="AD3642" s="243"/>
    </row>
    <row r="3643" spans="26:30" x14ac:dyDescent="0.25">
      <c r="Z3643" s="243" t="s">
        <v>74</v>
      </c>
      <c r="AA3643" s="243" t="s">
        <v>1222</v>
      </c>
      <c r="AB3643" s="243">
        <v>3303401</v>
      </c>
      <c r="AC3643" s="243"/>
      <c r="AD3643" s="243"/>
    </row>
    <row r="3644" spans="26:30" x14ac:dyDescent="0.25">
      <c r="Z3644" s="243" t="s">
        <v>74</v>
      </c>
      <c r="AA3644" s="243" t="s">
        <v>1243</v>
      </c>
      <c r="AB3644" s="243">
        <v>3303500</v>
      </c>
      <c r="AC3644" s="243"/>
      <c r="AD3644" s="243"/>
    </row>
    <row r="3645" spans="26:30" x14ac:dyDescent="0.25">
      <c r="Z3645" s="243" t="s">
        <v>74</v>
      </c>
      <c r="AA3645" s="243" t="s">
        <v>1266</v>
      </c>
      <c r="AB3645" s="243">
        <v>3303609</v>
      </c>
      <c r="AC3645" s="243"/>
      <c r="AD3645" s="243"/>
    </row>
    <row r="3646" spans="26:30" x14ac:dyDescent="0.25">
      <c r="Z3646" s="243" t="s">
        <v>74</v>
      </c>
      <c r="AA3646" s="243" t="s">
        <v>1287</v>
      </c>
      <c r="AB3646" s="243">
        <v>3303708</v>
      </c>
      <c r="AC3646" s="243"/>
      <c r="AD3646" s="243"/>
    </row>
    <row r="3647" spans="26:30" x14ac:dyDescent="0.25">
      <c r="Z3647" s="243" t="s">
        <v>74</v>
      </c>
      <c r="AA3647" s="243" t="s">
        <v>1310</v>
      </c>
      <c r="AB3647" s="243">
        <v>3303807</v>
      </c>
      <c r="AC3647" s="243"/>
      <c r="AD3647" s="243"/>
    </row>
    <row r="3648" spans="26:30" x14ac:dyDescent="0.25">
      <c r="Z3648" s="243" t="s">
        <v>74</v>
      </c>
      <c r="AA3648" s="243" t="s">
        <v>1332</v>
      </c>
      <c r="AB3648" s="243">
        <v>3303856</v>
      </c>
      <c r="AC3648" s="243"/>
      <c r="AD3648" s="243"/>
    </row>
    <row r="3649" spans="26:30" x14ac:dyDescent="0.25">
      <c r="Z3649" s="243" t="s">
        <v>74</v>
      </c>
      <c r="AA3649" s="243" t="s">
        <v>1354</v>
      </c>
      <c r="AB3649" s="243">
        <v>3303906</v>
      </c>
      <c r="AC3649" s="243"/>
      <c r="AD3649" s="243"/>
    </row>
    <row r="3650" spans="26:30" x14ac:dyDescent="0.25">
      <c r="Z3650" s="243" t="s">
        <v>74</v>
      </c>
      <c r="AA3650" s="243" t="s">
        <v>1375</v>
      </c>
      <c r="AB3650" s="243">
        <v>3303955</v>
      </c>
      <c r="AC3650" s="243"/>
      <c r="AD3650" s="243"/>
    </row>
    <row r="3651" spans="26:30" x14ac:dyDescent="0.25">
      <c r="Z3651" s="243" t="s">
        <v>74</v>
      </c>
      <c r="AA3651" s="243" t="s">
        <v>1397</v>
      </c>
      <c r="AB3651" s="243">
        <v>3304003</v>
      </c>
      <c r="AC3651" s="243"/>
      <c r="AD3651" s="243"/>
    </row>
    <row r="3652" spans="26:30" x14ac:dyDescent="0.25">
      <c r="Z3652" s="243" t="s">
        <v>74</v>
      </c>
      <c r="AA3652" s="243" t="s">
        <v>1419</v>
      </c>
      <c r="AB3652" s="243">
        <v>3304102</v>
      </c>
      <c r="AC3652" s="243"/>
      <c r="AD3652" s="243"/>
    </row>
    <row r="3653" spans="26:30" x14ac:dyDescent="0.25">
      <c r="Z3653" s="243" t="s">
        <v>74</v>
      </c>
      <c r="AA3653" s="243" t="s">
        <v>1440</v>
      </c>
      <c r="AB3653" s="243">
        <v>3304110</v>
      </c>
      <c r="AC3653" s="243"/>
      <c r="AD3653" s="243"/>
    </row>
    <row r="3654" spans="26:30" x14ac:dyDescent="0.25">
      <c r="Z3654" s="243" t="s">
        <v>74</v>
      </c>
      <c r="AA3654" s="243" t="s">
        <v>1461</v>
      </c>
      <c r="AB3654" s="243">
        <v>3304128</v>
      </c>
      <c r="AC3654" s="243"/>
      <c r="AD3654" s="243"/>
    </row>
    <row r="3655" spans="26:30" x14ac:dyDescent="0.25">
      <c r="Z3655" s="243" t="s">
        <v>74</v>
      </c>
      <c r="AA3655" s="243" t="s">
        <v>1482</v>
      </c>
      <c r="AB3655" s="243">
        <v>3304144</v>
      </c>
      <c r="AC3655" s="243"/>
      <c r="AD3655" s="243"/>
    </row>
    <row r="3656" spans="26:30" x14ac:dyDescent="0.25">
      <c r="Z3656" s="243" t="s">
        <v>74</v>
      </c>
      <c r="AA3656" s="243" t="s">
        <v>1504</v>
      </c>
      <c r="AB3656" s="243">
        <v>3304151</v>
      </c>
      <c r="AC3656" s="243"/>
      <c r="AD3656" s="243"/>
    </row>
    <row r="3657" spans="26:30" x14ac:dyDescent="0.25">
      <c r="Z3657" s="243" t="s">
        <v>74</v>
      </c>
      <c r="AA3657" s="243" t="s">
        <v>1524</v>
      </c>
      <c r="AB3657" s="243">
        <v>3304201</v>
      </c>
      <c r="AC3657" s="243"/>
      <c r="AD3657" s="243"/>
    </row>
    <row r="3658" spans="26:30" x14ac:dyDescent="0.25">
      <c r="Z3658" s="243" t="s">
        <v>74</v>
      </c>
      <c r="AA3658" s="243" t="s">
        <v>1545</v>
      </c>
      <c r="AB3658" s="243">
        <v>3304300</v>
      </c>
      <c r="AC3658" s="243"/>
      <c r="AD3658" s="243"/>
    </row>
    <row r="3659" spans="26:30" x14ac:dyDescent="0.25">
      <c r="Z3659" s="243" t="s">
        <v>74</v>
      </c>
      <c r="AA3659" s="243" t="s">
        <v>1565</v>
      </c>
      <c r="AB3659" s="243">
        <v>3304409</v>
      </c>
      <c r="AC3659" s="243"/>
      <c r="AD3659" s="243"/>
    </row>
    <row r="3660" spans="26:30" x14ac:dyDescent="0.25">
      <c r="Z3660" s="243" t="s">
        <v>74</v>
      </c>
      <c r="AA3660" s="243" t="s">
        <v>1584</v>
      </c>
      <c r="AB3660" s="243">
        <v>3304508</v>
      </c>
      <c r="AC3660" s="243"/>
      <c r="AD3660" s="243"/>
    </row>
    <row r="3661" spans="26:30" x14ac:dyDescent="0.25">
      <c r="Z3661" s="243" t="s">
        <v>74</v>
      </c>
      <c r="AA3661" s="243" t="s">
        <v>1605</v>
      </c>
      <c r="AB3661" s="243">
        <v>3304524</v>
      </c>
      <c r="AC3661" s="243"/>
      <c r="AD3661" s="243"/>
    </row>
    <row r="3662" spans="26:30" x14ac:dyDescent="0.25">
      <c r="Z3662" s="243" t="s">
        <v>74</v>
      </c>
      <c r="AA3662" s="243" t="s">
        <v>1625</v>
      </c>
      <c r="AB3662" s="243">
        <v>3304557</v>
      </c>
      <c r="AC3662" s="243"/>
      <c r="AD3662" s="243"/>
    </row>
    <row r="3663" spans="26:30" x14ac:dyDescent="0.25">
      <c r="Z3663" s="243" t="s">
        <v>74</v>
      </c>
      <c r="AA3663" s="243" t="s">
        <v>1646</v>
      </c>
      <c r="AB3663" s="243">
        <v>3304607</v>
      </c>
      <c r="AC3663" s="243"/>
      <c r="AD3663" s="243"/>
    </row>
    <row r="3664" spans="26:30" x14ac:dyDescent="0.25">
      <c r="Z3664" s="243" t="s">
        <v>74</v>
      </c>
      <c r="AA3664" s="243" t="s">
        <v>1666</v>
      </c>
      <c r="AB3664" s="243">
        <v>3304706</v>
      </c>
      <c r="AC3664" s="243"/>
      <c r="AD3664" s="243"/>
    </row>
    <row r="3665" spans="26:30" x14ac:dyDescent="0.25">
      <c r="Z3665" s="243" t="s">
        <v>74</v>
      </c>
      <c r="AA3665" s="243" t="s">
        <v>1687</v>
      </c>
      <c r="AB3665" s="243">
        <v>3304805</v>
      </c>
      <c r="AC3665" s="243"/>
      <c r="AD3665" s="243"/>
    </row>
    <row r="3666" spans="26:30" x14ac:dyDescent="0.25">
      <c r="Z3666" s="243" t="s">
        <v>74</v>
      </c>
      <c r="AA3666" s="243" t="s">
        <v>1707</v>
      </c>
      <c r="AB3666" s="243">
        <v>3304755</v>
      </c>
      <c r="AC3666" s="243"/>
      <c r="AD3666" s="243"/>
    </row>
    <row r="3667" spans="26:30" x14ac:dyDescent="0.25">
      <c r="Z3667" s="243" t="s">
        <v>74</v>
      </c>
      <c r="AA3667" s="243" t="s">
        <v>1728</v>
      </c>
      <c r="AB3667" s="243">
        <v>3304904</v>
      </c>
      <c r="AC3667" s="243"/>
      <c r="AD3667" s="243"/>
    </row>
    <row r="3668" spans="26:30" x14ac:dyDescent="0.25">
      <c r="Z3668" s="243" t="s">
        <v>74</v>
      </c>
      <c r="AA3668" s="243" t="s">
        <v>1749</v>
      </c>
      <c r="AB3668" s="243">
        <v>3305000</v>
      </c>
      <c r="AC3668" s="243"/>
      <c r="AD3668" s="243"/>
    </row>
    <row r="3669" spans="26:30" x14ac:dyDescent="0.25">
      <c r="Z3669" s="243" t="s">
        <v>74</v>
      </c>
      <c r="AA3669" s="243" t="s">
        <v>1769</v>
      </c>
      <c r="AB3669" s="243">
        <v>3305109</v>
      </c>
      <c r="AC3669" s="243"/>
      <c r="AD3669" s="243"/>
    </row>
    <row r="3670" spans="26:30" x14ac:dyDescent="0.25">
      <c r="Z3670" s="243" t="s">
        <v>74</v>
      </c>
      <c r="AA3670" s="243" t="s">
        <v>1789</v>
      </c>
      <c r="AB3670" s="243">
        <v>3305133</v>
      </c>
      <c r="AC3670" s="243"/>
      <c r="AD3670" s="243"/>
    </row>
    <row r="3671" spans="26:30" x14ac:dyDescent="0.25">
      <c r="Z3671" s="243" t="s">
        <v>74</v>
      </c>
      <c r="AA3671" s="243" t="s">
        <v>1809</v>
      </c>
      <c r="AB3671" s="243">
        <v>3305158</v>
      </c>
      <c r="AC3671" s="243"/>
      <c r="AD3671" s="243"/>
    </row>
    <row r="3672" spans="26:30" x14ac:dyDescent="0.25">
      <c r="Z3672" s="243" t="s">
        <v>74</v>
      </c>
      <c r="AA3672" s="243" t="s">
        <v>1827</v>
      </c>
      <c r="AB3672" s="243">
        <v>3305208</v>
      </c>
      <c r="AC3672" s="243"/>
      <c r="AD3672" s="243"/>
    </row>
    <row r="3673" spans="26:30" x14ac:dyDescent="0.25">
      <c r="Z3673" s="243" t="s">
        <v>74</v>
      </c>
      <c r="AA3673" s="243" t="s">
        <v>1845</v>
      </c>
      <c r="AB3673" s="243">
        <v>3305307</v>
      </c>
      <c r="AC3673" s="243"/>
      <c r="AD3673" s="243"/>
    </row>
    <row r="3674" spans="26:30" x14ac:dyDescent="0.25">
      <c r="Z3674" s="243" t="s">
        <v>74</v>
      </c>
      <c r="AA3674" s="243" t="s">
        <v>1863</v>
      </c>
      <c r="AB3674" s="243">
        <v>3305406</v>
      </c>
      <c r="AC3674" s="243"/>
      <c r="AD3674" s="243"/>
    </row>
    <row r="3675" spans="26:30" x14ac:dyDescent="0.25">
      <c r="Z3675" s="243" t="s">
        <v>74</v>
      </c>
      <c r="AA3675" s="243" t="s">
        <v>1881</v>
      </c>
      <c r="AB3675" s="243">
        <v>3305505</v>
      </c>
      <c r="AC3675" s="243"/>
      <c r="AD3675" s="243"/>
    </row>
    <row r="3676" spans="26:30" x14ac:dyDescent="0.25">
      <c r="Z3676" s="243" t="s">
        <v>74</v>
      </c>
      <c r="AA3676" s="243" t="s">
        <v>1897</v>
      </c>
      <c r="AB3676" s="243">
        <v>3305554</v>
      </c>
      <c r="AC3676" s="243"/>
      <c r="AD3676" s="243"/>
    </row>
    <row r="3677" spans="26:30" x14ac:dyDescent="0.25">
      <c r="Z3677" s="243" t="s">
        <v>74</v>
      </c>
      <c r="AA3677" s="243" t="s">
        <v>1914</v>
      </c>
      <c r="AB3677" s="243">
        <v>3305604</v>
      </c>
      <c r="AC3677" s="243"/>
      <c r="AD3677" s="243"/>
    </row>
    <row r="3678" spans="26:30" x14ac:dyDescent="0.25">
      <c r="Z3678" s="243" t="s">
        <v>74</v>
      </c>
      <c r="AA3678" s="243" t="s">
        <v>1932</v>
      </c>
      <c r="AB3678" s="243">
        <v>3305703</v>
      </c>
      <c r="AC3678" s="243"/>
      <c r="AD3678" s="243"/>
    </row>
    <row r="3679" spans="26:30" x14ac:dyDescent="0.25">
      <c r="Z3679" s="243" t="s">
        <v>74</v>
      </c>
      <c r="AA3679" s="243" t="s">
        <v>1948</v>
      </c>
      <c r="AB3679" s="243">
        <v>3305752</v>
      </c>
      <c r="AC3679" s="243"/>
      <c r="AD3679" s="243"/>
    </row>
    <row r="3680" spans="26:30" x14ac:dyDescent="0.25">
      <c r="Z3680" s="243" t="s">
        <v>74</v>
      </c>
      <c r="AA3680" s="243" t="s">
        <v>1964</v>
      </c>
      <c r="AB3680" s="243">
        <v>3305802</v>
      </c>
      <c r="AC3680" s="243"/>
      <c r="AD3680" s="243"/>
    </row>
    <row r="3681" spans="26:30" x14ac:dyDescent="0.25">
      <c r="Z3681" s="243" t="s">
        <v>74</v>
      </c>
      <c r="AA3681" s="243" t="s">
        <v>1982</v>
      </c>
      <c r="AB3681" s="243">
        <v>3305901</v>
      </c>
      <c r="AC3681" s="243"/>
      <c r="AD3681" s="243"/>
    </row>
    <row r="3682" spans="26:30" x14ac:dyDescent="0.25">
      <c r="Z3682" s="243" t="s">
        <v>74</v>
      </c>
      <c r="AA3682" s="243" t="s">
        <v>1999</v>
      </c>
      <c r="AB3682" s="243">
        <v>3306008</v>
      </c>
      <c r="AC3682" s="243"/>
      <c r="AD3682" s="243"/>
    </row>
    <row r="3683" spans="26:30" x14ac:dyDescent="0.25">
      <c r="Z3683" s="243" t="s">
        <v>74</v>
      </c>
      <c r="AA3683" s="243" t="s">
        <v>2017</v>
      </c>
      <c r="AB3683" s="243">
        <v>3306107</v>
      </c>
      <c r="AC3683" s="243"/>
      <c r="AD3683" s="243"/>
    </row>
    <row r="3684" spans="26:30" x14ac:dyDescent="0.25">
      <c r="Z3684" s="243" t="s">
        <v>74</v>
      </c>
      <c r="AA3684" s="243" t="s">
        <v>2035</v>
      </c>
      <c r="AB3684" s="243">
        <v>3306156</v>
      </c>
      <c r="AC3684" s="243"/>
      <c r="AD3684" s="243"/>
    </row>
    <row r="3685" spans="26:30" x14ac:dyDescent="0.25">
      <c r="Z3685" s="243" t="s">
        <v>74</v>
      </c>
      <c r="AA3685" s="243" t="s">
        <v>2053</v>
      </c>
      <c r="AB3685" s="243">
        <v>3306206</v>
      </c>
      <c r="AC3685" s="243"/>
      <c r="AD3685" s="243"/>
    </row>
    <row r="3686" spans="26:30" x14ac:dyDescent="0.25">
      <c r="Z3686" s="243" t="s">
        <v>74</v>
      </c>
      <c r="AA3686" s="243" t="s">
        <v>2071</v>
      </c>
      <c r="AB3686" s="243">
        <v>3306305</v>
      </c>
      <c r="AC3686" s="243"/>
      <c r="AD3686" s="243"/>
    </row>
    <row r="3687" spans="26:30" x14ac:dyDescent="0.25">
      <c r="Z3687" s="243" t="s">
        <v>75</v>
      </c>
      <c r="AA3687" s="243" t="s">
        <v>109</v>
      </c>
      <c r="AB3687" s="243">
        <v>2400109</v>
      </c>
      <c r="AC3687" s="243"/>
      <c r="AD3687" s="243"/>
    </row>
    <row r="3688" spans="26:30" x14ac:dyDescent="0.25">
      <c r="Z3688" s="243" t="s">
        <v>75</v>
      </c>
      <c r="AA3688" s="243" t="s">
        <v>135</v>
      </c>
      <c r="AB3688" s="243">
        <v>2400208</v>
      </c>
      <c r="AC3688" s="243"/>
      <c r="AD3688" s="243"/>
    </row>
    <row r="3689" spans="26:30" x14ac:dyDescent="0.25">
      <c r="Z3689" s="243" t="s">
        <v>75</v>
      </c>
      <c r="AA3689" s="243" t="s">
        <v>160</v>
      </c>
      <c r="AB3689" s="243">
        <v>2400307</v>
      </c>
      <c r="AC3689" s="243"/>
      <c r="AD3689" s="243"/>
    </row>
    <row r="3690" spans="26:30" x14ac:dyDescent="0.25">
      <c r="Z3690" s="243" t="s">
        <v>75</v>
      </c>
      <c r="AA3690" s="243" t="s">
        <v>186</v>
      </c>
      <c r="AB3690" s="243">
        <v>2400406</v>
      </c>
      <c r="AC3690" s="243"/>
      <c r="AD3690" s="243"/>
    </row>
    <row r="3691" spans="26:30" x14ac:dyDescent="0.25">
      <c r="Z3691" s="243" t="s">
        <v>75</v>
      </c>
      <c r="AA3691" s="243" t="s">
        <v>212</v>
      </c>
      <c r="AB3691" s="243">
        <v>2400505</v>
      </c>
      <c r="AC3691" s="243"/>
      <c r="AD3691" s="243"/>
    </row>
    <row r="3692" spans="26:30" x14ac:dyDescent="0.25">
      <c r="Z3692" s="243" t="s">
        <v>75</v>
      </c>
      <c r="AA3692" s="243" t="s">
        <v>236</v>
      </c>
      <c r="AB3692" s="243">
        <v>2400604</v>
      </c>
      <c r="AC3692" s="243"/>
      <c r="AD3692" s="243"/>
    </row>
    <row r="3693" spans="26:30" x14ac:dyDescent="0.25">
      <c r="Z3693" s="243" t="s">
        <v>75</v>
      </c>
      <c r="AA3693" s="243" t="s">
        <v>261</v>
      </c>
      <c r="AB3693" s="243">
        <v>2400703</v>
      </c>
      <c r="AC3693" s="243"/>
      <c r="AD3693" s="243"/>
    </row>
    <row r="3694" spans="26:30" x14ac:dyDescent="0.25">
      <c r="Z3694" s="243" t="s">
        <v>75</v>
      </c>
      <c r="AA3694" s="243" t="s">
        <v>287</v>
      </c>
      <c r="AB3694" s="243">
        <v>2400802</v>
      </c>
      <c r="AC3694" s="243"/>
      <c r="AD3694" s="243"/>
    </row>
    <row r="3695" spans="26:30" x14ac:dyDescent="0.25">
      <c r="Z3695" s="243" t="s">
        <v>75</v>
      </c>
      <c r="AA3695" s="243" t="s">
        <v>313</v>
      </c>
      <c r="AB3695" s="243">
        <v>2400901</v>
      </c>
      <c r="AC3695" s="243"/>
      <c r="AD3695" s="243"/>
    </row>
    <row r="3696" spans="26:30" x14ac:dyDescent="0.25">
      <c r="Z3696" s="243" t="s">
        <v>75</v>
      </c>
      <c r="AA3696" s="243" t="s">
        <v>339</v>
      </c>
      <c r="AB3696" s="243">
        <v>2401008</v>
      </c>
      <c r="AC3696" s="243"/>
      <c r="AD3696" s="243"/>
    </row>
    <row r="3697" spans="26:30" x14ac:dyDescent="0.25">
      <c r="Z3697" s="243" t="s">
        <v>75</v>
      </c>
      <c r="AA3697" s="243" t="s">
        <v>218</v>
      </c>
      <c r="AB3697" s="243">
        <v>2401107</v>
      </c>
      <c r="AC3697" s="243"/>
      <c r="AD3697" s="243"/>
    </row>
    <row r="3698" spans="26:30" x14ac:dyDescent="0.25">
      <c r="Z3698" s="243" t="s">
        <v>75</v>
      </c>
      <c r="AA3698" s="243" t="s">
        <v>388</v>
      </c>
      <c r="AB3698" s="243">
        <v>2401206</v>
      </c>
      <c r="AC3698" s="243"/>
      <c r="AD3698" s="243"/>
    </row>
    <row r="3699" spans="26:30" x14ac:dyDescent="0.25">
      <c r="Z3699" s="243" t="s">
        <v>75</v>
      </c>
      <c r="AA3699" s="243" t="s">
        <v>413</v>
      </c>
      <c r="AB3699" s="243">
        <v>2401305</v>
      </c>
      <c r="AC3699" s="243"/>
      <c r="AD3699" s="243"/>
    </row>
    <row r="3700" spans="26:30" x14ac:dyDescent="0.25">
      <c r="Z3700" s="243" t="s">
        <v>75</v>
      </c>
      <c r="AA3700" s="243" t="s">
        <v>438</v>
      </c>
      <c r="AB3700" s="243">
        <v>2401404</v>
      </c>
      <c r="AC3700" s="243"/>
      <c r="AD3700" s="243"/>
    </row>
    <row r="3701" spans="26:30" x14ac:dyDescent="0.25">
      <c r="Z3701" s="243" t="s">
        <v>75</v>
      </c>
      <c r="AA3701" s="243" t="s">
        <v>463</v>
      </c>
      <c r="AB3701" s="243">
        <v>2401453</v>
      </c>
      <c r="AC3701" s="243"/>
      <c r="AD3701" s="243"/>
    </row>
    <row r="3702" spans="26:30" x14ac:dyDescent="0.25">
      <c r="Z3702" s="243" t="s">
        <v>75</v>
      </c>
      <c r="AA3702" s="243" t="s">
        <v>489</v>
      </c>
      <c r="AB3702" s="243">
        <v>2401503</v>
      </c>
      <c r="AC3702" s="243"/>
      <c r="AD3702" s="243"/>
    </row>
    <row r="3703" spans="26:30" x14ac:dyDescent="0.25">
      <c r="Z3703" s="243" t="s">
        <v>75</v>
      </c>
      <c r="AA3703" s="243" t="s">
        <v>513</v>
      </c>
      <c r="AB3703" s="243">
        <v>2401602</v>
      </c>
      <c r="AC3703" s="243"/>
      <c r="AD3703" s="243"/>
    </row>
    <row r="3704" spans="26:30" x14ac:dyDescent="0.25">
      <c r="Z3704" s="243" t="s">
        <v>75</v>
      </c>
      <c r="AA3704" s="243" t="s">
        <v>536</v>
      </c>
      <c r="AB3704" s="243">
        <v>2401651</v>
      </c>
      <c r="AC3704" s="243"/>
      <c r="AD3704" s="243"/>
    </row>
    <row r="3705" spans="26:30" x14ac:dyDescent="0.25">
      <c r="Z3705" s="243" t="s">
        <v>75</v>
      </c>
      <c r="AA3705" s="243" t="s">
        <v>559</v>
      </c>
      <c r="AB3705" s="243">
        <v>2401701</v>
      </c>
      <c r="AC3705" s="243"/>
      <c r="AD3705" s="243"/>
    </row>
    <row r="3706" spans="26:30" x14ac:dyDescent="0.25">
      <c r="Z3706" s="243" t="s">
        <v>75</v>
      </c>
      <c r="AA3706" s="243" t="s">
        <v>582</v>
      </c>
      <c r="AB3706" s="243">
        <v>2401800</v>
      </c>
      <c r="AC3706" s="243"/>
      <c r="AD3706" s="243"/>
    </row>
    <row r="3707" spans="26:30" x14ac:dyDescent="0.25">
      <c r="Z3707" s="243" t="s">
        <v>75</v>
      </c>
      <c r="AA3707" s="243" t="s">
        <v>605</v>
      </c>
      <c r="AB3707" s="243">
        <v>2401859</v>
      </c>
      <c r="AC3707" s="243"/>
      <c r="AD3707" s="243"/>
    </row>
    <row r="3708" spans="26:30" x14ac:dyDescent="0.25">
      <c r="Z3708" s="243" t="s">
        <v>75</v>
      </c>
      <c r="AA3708" s="243" t="s">
        <v>628</v>
      </c>
      <c r="AB3708" s="243">
        <v>2401909</v>
      </c>
      <c r="AC3708" s="243"/>
      <c r="AD3708" s="243"/>
    </row>
    <row r="3709" spans="26:30" x14ac:dyDescent="0.25">
      <c r="Z3709" s="243" t="s">
        <v>75</v>
      </c>
      <c r="AA3709" s="243" t="s">
        <v>648</v>
      </c>
      <c r="AB3709" s="243">
        <v>2402006</v>
      </c>
      <c r="AC3709" s="243"/>
      <c r="AD3709" s="243"/>
    </row>
    <row r="3710" spans="26:30" x14ac:dyDescent="0.25">
      <c r="Z3710" s="243" t="s">
        <v>75</v>
      </c>
      <c r="AA3710" s="243" t="s">
        <v>669</v>
      </c>
      <c r="AB3710" s="243">
        <v>2402105</v>
      </c>
      <c r="AC3710" s="243"/>
      <c r="AD3710" s="243"/>
    </row>
    <row r="3711" spans="26:30" x14ac:dyDescent="0.25">
      <c r="Z3711" s="243" t="s">
        <v>75</v>
      </c>
      <c r="AA3711" s="243" t="s">
        <v>691</v>
      </c>
      <c r="AB3711" s="243">
        <v>2402204</v>
      </c>
      <c r="AC3711" s="243"/>
      <c r="AD3711" s="243"/>
    </row>
    <row r="3712" spans="26:30" x14ac:dyDescent="0.25">
      <c r="Z3712" s="243" t="s">
        <v>75</v>
      </c>
      <c r="AA3712" s="243" t="s">
        <v>711</v>
      </c>
      <c r="AB3712" s="243">
        <v>2402303</v>
      </c>
      <c r="AC3712" s="243"/>
      <c r="AD3712" s="243"/>
    </row>
    <row r="3713" spans="26:30" x14ac:dyDescent="0.25">
      <c r="Z3713" s="243" t="s">
        <v>75</v>
      </c>
      <c r="AA3713" s="243" t="s">
        <v>733</v>
      </c>
      <c r="AB3713" s="243">
        <v>2402402</v>
      </c>
      <c r="AC3713" s="243"/>
      <c r="AD3713" s="243"/>
    </row>
    <row r="3714" spans="26:30" x14ac:dyDescent="0.25">
      <c r="Z3714" s="243" t="s">
        <v>75</v>
      </c>
      <c r="AA3714" s="243" t="s">
        <v>755</v>
      </c>
      <c r="AB3714" s="243">
        <v>2402501</v>
      </c>
      <c r="AC3714" s="243"/>
      <c r="AD3714" s="243"/>
    </row>
    <row r="3715" spans="26:30" x14ac:dyDescent="0.25">
      <c r="Z3715" s="243" t="s">
        <v>75</v>
      </c>
      <c r="AA3715" s="243" t="s">
        <v>777</v>
      </c>
      <c r="AB3715" s="243">
        <v>2402600</v>
      </c>
      <c r="AC3715" s="243"/>
      <c r="AD3715" s="243"/>
    </row>
    <row r="3716" spans="26:30" x14ac:dyDescent="0.25">
      <c r="Z3716" s="243" t="s">
        <v>75</v>
      </c>
      <c r="AA3716" s="243" t="s">
        <v>798</v>
      </c>
      <c r="AB3716" s="243">
        <v>2402709</v>
      </c>
      <c r="AC3716" s="243"/>
      <c r="AD3716" s="243"/>
    </row>
    <row r="3717" spans="26:30" x14ac:dyDescent="0.25">
      <c r="Z3717" s="243" t="s">
        <v>75</v>
      </c>
      <c r="AA3717" s="243" t="s">
        <v>819</v>
      </c>
      <c r="AB3717" s="243">
        <v>2402808</v>
      </c>
      <c r="AC3717" s="243"/>
      <c r="AD3717" s="243"/>
    </row>
    <row r="3718" spans="26:30" x14ac:dyDescent="0.25">
      <c r="Z3718" s="243" t="s">
        <v>75</v>
      </c>
      <c r="AA3718" s="243" t="s">
        <v>841</v>
      </c>
      <c r="AB3718" s="243">
        <v>2402907</v>
      </c>
      <c r="AC3718" s="243"/>
      <c r="AD3718" s="243"/>
    </row>
    <row r="3719" spans="26:30" x14ac:dyDescent="0.25">
      <c r="Z3719" s="243" t="s">
        <v>75</v>
      </c>
      <c r="AA3719" s="243" t="s">
        <v>863</v>
      </c>
      <c r="AB3719" s="243">
        <v>2403004</v>
      </c>
      <c r="AC3719" s="243"/>
      <c r="AD3719" s="243"/>
    </row>
    <row r="3720" spans="26:30" x14ac:dyDescent="0.25">
      <c r="Z3720" s="243" t="s">
        <v>75</v>
      </c>
      <c r="AA3720" s="243" t="s">
        <v>885</v>
      </c>
      <c r="AB3720" s="243">
        <v>2403103</v>
      </c>
      <c r="AC3720" s="243"/>
      <c r="AD3720" s="243"/>
    </row>
    <row r="3721" spans="26:30" x14ac:dyDescent="0.25">
      <c r="Z3721" s="243" t="s">
        <v>75</v>
      </c>
      <c r="AA3721" s="243" t="s">
        <v>908</v>
      </c>
      <c r="AB3721" s="243">
        <v>2403202</v>
      </c>
      <c r="AC3721" s="243"/>
      <c r="AD3721" s="243"/>
    </row>
    <row r="3722" spans="26:30" x14ac:dyDescent="0.25">
      <c r="Z3722" s="243" t="s">
        <v>75</v>
      </c>
      <c r="AA3722" s="243" t="s">
        <v>931</v>
      </c>
      <c r="AB3722" s="243">
        <v>2403301</v>
      </c>
      <c r="AC3722" s="243"/>
      <c r="AD3722" s="243"/>
    </row>
    <row r="3723" spans="26:30" x14ac:dyDescent="0.25">
      <c r="Z3723" s="243" t="s">
        <v>75</v>
      </c>
      <c r="AA3723" s="243" t="s">
        <v>953</v>
      </c>
      <c r="AB3723" s="243">
        <v>2403400</v>
      </c>
      <c r="AC3723" s="243"/>
      <c r="AD3723" s="243"/>
    </row>
    <row r="3724" spans="26:30" x14ac:dyDescent="0.25">
      <c r="Z3724" s="243" t="s">
        <v>75</v>
      </c>
      <c r="AA3724" s="243" t="s">
        <v>976</v>
      </c>
      <c r="AB3724" s="243">
        <v>2403509</v>
      </c>
      <c r="AC3724" s="243"/>
      <c r="AD3724" s="243"/>
    </row>
    <row r="3725" spans="26:30" x14ac:dyDescent="0.25">
      <c r="Z3725" s="243" t="s">
        <v>75</v>
      </c>
      <c r="AA3725" s="243" t="s">
        <v>998</v>
      </c>
      <c r="AB3725" s="243">
        <v>2403608</v>
      </c>
      <c r="AC3725" s="243"/>
      <c r="AD3725" s="243"/>
    </row>
    <row r="3726" spans="26:30" x14ac:dyDescent="0.25">
      <c r="Z3726" s="243" t="s">
        <v>75</v>
      </c>
      <c r="AA3726" s="243" t="s">
        <v>1021</v>
      </c>
      <c r="AB3726" s="243">
        <v>2403707</v>
      </c>
      <c r="AC3726" s="243"/>
      <c r="AD3726" s="243"/>
    </row>
    <row r="3727" spans="26:30" x14ac:dyDescent="0.25">
      <c r="Z3727" s="243" t="s">
        <v>75</v>
      </c>
      <c r="AA3727" s="243" t="s">
        <v>1043</v>
      </c>
      <c r="AB3727" s="243">
        <v>2403756</v>
      </c>
      <c r="AC3727" s="243"/>
      <c r="AD3727" s="243"/>
    </row>
    <row r="3728" spans="26:30" x14ac:dyDescent="0.25">
      <c r="Z3728" s="243" t="s">
        <v>75</v>
      </c>
      <c r="AA3728" s="243" t="s">
        <v>1065</v>
      </c>
      <c r="AB3728" s="243">
        <v>2403806</v>
      </c>
      <c r="AC3728" s="243"/>
      <c r="AD3728" s="243"/>
    </row>
    <row r="3729" spans="26:30" x14ac:dyDescent="0.25">
      <c r="Z3729" s="243" t="s">
        <v>75</v>
      </c>
      <c r="AA3729" s="243" t="s">
        <v>1086</v>
      </c>
      <c r="AB3729" s="243">
        <v>2403905</v>
      </c>
      <c r="AC3729" s="243"/>
      <c r="AD3729" s="243"/>
    </row>
    <row r="3730" spans="26:30" x14ac:dyDescent="0.25">
      <c r="Z3730" s="243" t="s">
        <v>75</v>
      </c>
      <c r="AA3730" s="243" t="s">
        <v>1109</v>
      </c>
      <c r="AB3730" s="243">
        <v>2404002</v>
      </c>
      <c r="AC3730" s="243"/>
      <c r="AD3730" s="243"/>
    </row>
    <row r="3731" spans="26:30" x14ac:dyDescent="0.25">
      <c r="Z3731" s="243" t="s">
        <v>75</v>
      </c>
      <c r="AA3731" s="243" t="s">
        <v>1132</v>
      </c>
      <c r="AB3731" s="243">
        <v>2404101</v>
      </c>
      <c r="AC3731" s="243"/>
      <c r="AD3731" s="243"/>
    </row>
    <row r="3732" spans="26:30" x14ac:dyDescent="0.25">
      <c r="Z3732" s="243" t="s">
        <v>75</v>
      </c>
      <c r="AA3732" s="243" t="s">
        <v>1155</v>
      </c>
      <c r="AB3732" s="243">
        <v>2404200</v>
      </c>
      <c r="AC3732" s="243"/>
      <c r="AD3732" s="243"/>
    </row>
    <row r="3733" spans="26:30" x14ac:dyDescent="0.25">
      <c r="Z3733" s="243" t="s">
        <v>75</v>
      </c>
      <c r="AA3733" s="243" t="s">
        <v>1178</v>
      </c>
      <c r="AB3733" s="243">
        <v>2404309</v>
      </c>
      <c r="AC3733" s="243"/>
      <c r="AD3733" s="243"/>
    </row>
    <row r="3734" spans="26:30" x14ac:dyDescent="0.25">
      <c r="Z3734" s="243" t="s">
        <v>75</v>
      </c>
      <c r="AA3734" s="243" t="s">
        <v>1200</v>
      </c>
      <c r="AB3734" s="243">
        <v>2404408</v>
      </c>
      <c r="AC3734" s="243"/>
      <c r="AD3734" s="243"/>
    </row>
    <row r="3735" spans="26:30" x14ac:dyDescent="0.25">
      <c r="Z3735" s="243" t="s">
        <v>75</v>
      </c>
      <c r="AA3735" s="243" t="s">
        <v>1223</v>
      </c>
      <c r="AB3735" s="243">
        <v>2404507</v>
      </c>
      <c r="AC3735" s="243"/>
      <c r="AD3735" s="243"/>
    </row>
    <row r="3736" spans="26:30" x14ac:dyDescent="0.25">
      <c r="Z3736" s="243" t="s">
        <v>75</v>
      </c>
      <c r="AA3736" s="243" t="s">
        <v>1244</v>
      </c>
      <c r="AB3736" s="243">
        <v>2404606</v>
      </c>
      <c r="AC3736" s="243"/>
      <c r="AD3736" s="243"/>
    </row>
    <row r="3737" spans="26:30" x14ac:dyDescent="0.25">
      <c r="Z3737" s="243" t="s">
        <v>75</v>
      </c>
      <c r="AA3737" s="243" t="s">
        <v>1267</v>
      </c>
      <c r="AB3737" s="243">
        <v>2404705</v>
      </c>
      <c r="AC3737" s="243"/>
      <c r="AD3737" s="243"/>
    </row>
    <row r="3738" spans="26:30" x14ac:dyDescent="0.25">
      <c r="Z3738" s="243" t="s">
        <v>75</v>
      </c>
      <c r="AA3738" s="243" t="s">
        <v>1288</v>
      </c>
      <c r="AB3738" s="243">
        <v>2404804</v>
      </c>
      <c r="AC3738" s="243"/>
      <c r="AD3738" s="243"/>
    </row>
    <row r="3739" spans="26:30" x14ac:dyDescent="0.25">
      <c r="Z3739" s="243" t="s">
        <v>75</v>
      </c>
      <c r="AA3739" s="243" t="s">
        <v>1311</v>
      </c>
      <c r="AB3739" s="243">
        <v>2404853</v>
      </c>
      <c r="AC3739" s="243"/>
      <c r="AD3739" s="243"/>
    </row>
    <row r="3740" spans="26:30" x14ac:dyDescent="0.25">
      <c r="Z3740" s="243" t="s">
        <v>75</v>
      </c>
      <c r="AA3740" s="243" t="s">
        <v>1333</v>
      </c>
      <c r="AB3740" s="243">
        <v>2404903</v>
      </c>
      <c r="AC3740" s="243"/>
      <c r="AD3740" s="243"/>
    </row>
    <row r="3741" spans="26:30" x14ac:dyDescent="0.25">
      <c r="Z3741" s="243" t="s">
        <v>75</v>
      </c>
      <c r="AA3741" s="243" t="s">
        <v>1355</v>
      </c>
      <c r="AB3741" s="243">
        <v>2405009</v>
      </c>
      <c r="AC3741" s="243"/>
      <c r="AD3741" s="243"/>
    </row>
    <row r="3742" spans="26:30" x14ac:dyDescent="0.25">
      <c r="Z3742" s="243" t="s">
        <v>75</v>
      </c>
      <c r="AA3742" s="243" t="s">
        <v>1376</v>
      </c>
      <c r="AB3742" s="243">
        <v>2405108</v>
      </c>
      <c r="AC3742" s="243"/>
      <c r="AD3742" s="243"/>
    </row>
    <row r="3743" spans="26:30" x14ac:dyDescent="0.25">
      <c r="Z3743" s="243" t="s">
        <v>75</v>
      </c>
      <c r="AA3743" s="243" t="s">
        <v>1398</v>
      </c>
      <c r="AB3743" s="243">
        <v>2405207</v>
      </c>
      <c r="AC3743" s="243"/>
      <c r="AD3743" s="243"/>
    </row>
    <row r="3744" spans="26:30" x14ac:dyDescent="0.25">
      <c r="Z3744" s="243" t="s">
        <v>75</v>
      </c>
      <c r="AA3744" s="243" t="s">
        <v>1420</v>
      </c>
      <c r="AB3744" s="243">
        <v>2405306</v>
      </c>
      <c r="AC3744" s="243"/>
      <c r="AD3744" s="243"/>
    </row>
    <row r="3745" spans="26:30" x14ac:dyDescent="0.25">
      <c r="Z3745" s="243" t="s">
        <v>75</v>
      </c>
      <c r="AA3745" s="243" t="s">
        <v>1441</v>
      </c>
      <c r="AB3745" s="243">
        <v>2405405</v>
      </c>
      <c r="AC3745" s="243"/>
      <c r="AD3745" s="243"/>
    </row>
    <row r="3746" spans="26:30" x14ac:dyDescent="0.25">
      <c r="Z3746" s="243" t="s">
        <v>75</v>
      </c>
      <c r="AA3746" s="243" t="s">
        <v>1462</v>
      </c>
      <c r="AB3746" s="243">
        <v>2405504</v>
      </c>
      <c r="AC3746" s="243"/>
      <c r="AD3746" s="243"/>
    </row>
    <row r="3747" spans="26:30" x14ac:dyDescent="0.25">
      <c r="Z3747" s="243" t="s">
        <v>75</v>
      </c>
      <c r="AA3747" s="243" t="s">
        <v>1483</v>
      </c>
      <c r="AB3747" s="243">
        <v>2405603</v>
      </c>
      <c r="AC3747" s="243"/>
      <c r="AD3747" s="243"/>
    </row>
    <row r="3748" spans="26:30" x14ac:dyDescent="0.25">
      <c r="Z3748" s="243" t="s">
        <v>75</v>
      </c>
      <c r="AA3748" s="243" t="s">
        <v>1505</v>
      </c>
      <c r="AB3748" s="243">
        <v>2405702</v>
      </c>
      <c r="AC3748" s="243"/>
      <c r="AD3748" s="243"/>
    </row>
    <row r="3749" spans="26:30" x14ac:dyDescent="0.25">
      <c r="Z3749" s="243" t="s">
        <v>75</v>
      </c>
      <c r="AA3749" s="243" t="s">
        <v>1525</v>
      </c>
      <c r="AB3749" s="243">
        <v>2405801</v>
      </c>
      <c r="AC3749" s="243"/>
      <c r="AD3749" s="243"/>
    </row>
    <row r="3750" spans="26:30" x14ac:dyDescent="0.25">
      <c r="Z3750" s="243" t="s">
        <v>75</v>
      </c>
      <c r="AA3750" s="243" t="s">
        <v>1546</v>
      </c>
      <c r="AB3750" s="243">
        <v>2405900</v>
      </c>
      <c r="AC3750" s="243"/>
      <c r="AD3750" s="243"/>
    </row>
    <row r="3751" spans="26:30" x14ac:dyDescent="0.25">
      <c r="Z3751" s="243" t="s">
        <v>75</v>
      </c>
      <c r="AA3751" s="243" t="s">
        <v>1566</v>
      </c>
      <c r="AB3751" s="243">
        <v>2406007</v>
      </c>
      <c r="AC3751" s="243"/>
      <c r="AD3751" s="243"/>
    </row>
    <row r="3752" spans="26:30" x14ac:dyDescent="0.25">
      <c r="Z3752" s="243" t="s">
        <v>75</v>
      </c>
      <c r="AA3752" s="243" t="s">
        <v>1585</v>
      </c>
      <c r="AB3752" s="243">
        <v>2406106</v>
      </c>
      <c r="AC3752" s="243"/>
      <c r="AD3752" s="243"/>
    </row>
    <row r="3753" spans="26:30" x14ac:dyDescent="0.25">
      <c r="Z3753" s="243" t="s">
        <v>75</v>
      </c>
      <c r="AA3753" s="243" t="s">
        <v>1071</v>
      </c>
      <c r="AB3753" s="243">
        <v>2406155</v>
      </c>
      <c r="AC3753" s="243"/>
      <c r="AD3753" s="243"/>
    </row>
    <row r="3754" spans="26:30" x14ac:dyDescent="0.25">
      <c r="Z3754" s="243" t="s">
        <v>75</v>
      </c>
      <c r="AA3754" s="243" t="s">
        <v>1626</v>
      </c>
      <c r="AB3754" s="243">
        <v>2406205</v>
      </c>
      <c r="AC3754" s="243"/>
      <c r="AD3754" s="243"/>
    </row>
    <row r="3755" spans="26:30" x14ac:dyDescent="0.25">
      <c r="Z3755" s="243" t="s">
        <v>75</v>
      </c>
      <c r="AA3755" s="243" t="s">
        <v>1647</v>
      </c>
      <c r="AB3755" s="243">
        <v>2406304</v>
      </c>
      <c r="AC3755" s="243"/>
      <c r="AD3755" s="243"/>
    </row>
    <row r="3756" spans="26:30" x14ac:dyDescent="0.25">
      <c r="Z3756" s="243" t="s">
        <v>75</v>
      </c>
      <c r="AA3756" s="243" t="s">
        <v>1667</v>
      </c>
      <c r="AB3756" s="243">
        <v>2406403</v>
      </c>
      <c r="AC3756" s="243"/>
      <c r="AD3756" s="243"/>
    </row>
    <row r="3757" spans="26:30" x14ac:dyDescent="0.25">
      <c r="Z3757" s="243" t="s">
        <v>75</v>
      </c>
      <c r="AA3757" s="243" t="s">
        <v>1688</v>
      </c>
      <c r="AB3757" s="243">
        <v>2406502</v>
      </c>
      <c r="AC3757" s="243"/>
      <c r="AD3757" s="243"/>
    </row>
    <row r="3758" spans="26:30" x14ac:dyDescent="0.25">
      <c r="Z3758" s="243" t="s">
        <v>75</v>
      </c>
      <c r="AA3758" s="243" t="s">
        <v>1708</v>
      </c>
      <c r="AB3758" s="243">
        <v>2406601</v>
      </c>
      <c r="AC3758" s="243"/>
      <c r="AD3758" s="243"/>
    </row>
    <row r="3759" spans="26:30" x14ac:dyDescent="0.25">
      <c r="Z3759" s="243" t="s">
        <v>75</v>
      </c>
      <c r="AA3759" s="243" t="s">
        <v>1729</v>
      </c>
      <c r="AB3759" s="243">
        <v>2406700</v>
      </c>
      <c r="AC3759" s="243"/>
      <c r="AD3759" s="243"/>
    </row>
    <row r="3760" spans="26:30" x14ac:dyDescent="0.25">
      <c r="Z3760" s="243" t="s">
        <v>75</v>
      </c>
      <c r="AA3760" s="243" t="s">
        <v>1750</v>
      </c>
      <c r="AB3760" s="243">
        <v>2406809</v>
      </c>
      <c r="AC3760" s="243"/>
      <c r="AD3760" s="243"/>
    </row>
    <row r="3761" spans="26:30" x14ac:dyDescent="0.25">
      <c r="Z3761" s="243" t="s">
        <v>75</v>
      </c>
      <c r="AA3761" s="243" t="s">
        <v>1770</v>
      </c>
      <c r="AB3761" s="243">
        <v>2406908</v>
      </c>
      <c r="AC3761" s="243"/>
      <c r="AD3761" s="243"/>
    </row>
    <row r="3762" spans="26:30" x14ac:dyDescent="0.25">
      <c r="Z3762" s="243" t="s">
        <v>75</v>
      </c>
      <c r="AA3762" s="243" t="s">
        <v>1790</v>
      </c>
      <c r="AB3762" s="243">
        <v>2407005</v>
      </c>
      <c r="AC3762" s="243"/>
      <c r="AD3762" s="243"/>
    </row>
    <row r="3763" spans="26:30" x14ac:dyDescent="0.25">
      <c r="Z3763" s="243" t="s">
        <v>75</v>
      </c>
      <c r="AA3763" s="243" t="s">
        <v>1810</v>
      </c>
      <c r="AB3763" s="243">
        <v>2407104</v>
      </c>
      <c r="AC3763" s="243"/>
      <c r="AD3763" s="243"/>
    </row>
    <row r="3764" spans="26:30" x14ac:dyDescent="0.25">
      <c r="Z3764" s="243" t="s">
        <v>75</v>
      </c>
      <c r="AA3764" s="243" t="s">
        <v>1828</v>
      </c>
      <c r="AB3764" s="243">
        <v>2407203</v>
      </c>
      <c r="AC3764" s="243"/>
      <c r="AD3764" s="243"/>
    </row>
    <row r="3765" spans="26:30" x14ac:dyDescent="0.25">
      <c r="Z3765" s="243" t="s">
        <v>75</v>
      </c>
      <c r="AA3765" s="243" t="s">
        <v>1846</v>
      </c>
      <c r="AB3765" s="243">
        <v>2407252</v>
      </c>
      <c r="AC3765" s="243"/>
      <c r="AD3765" s="243"/>
    </row>
    <row r="3766" spans="26:30" x14ac:dyDescent="0.25">
      <c r="Z3766" s="243" t="s">
        <v>75</v>
      </c>
      <c r="AA3766" s="243" t="s">
        <v>1864</v>
      </c>
      <c r="AB3766" s="243">
        <v>2407302</v>
      </c>
      <c r="AC3766" s="243"/>
      <c r="AD3766" s="243"/>
    </row>
    <row r="3767" spans="26:30" x14ac:dyDescent="0.25">
      <c r="Z3767" s="243" t="s">
        <v>75</v>
      </c>
      <c r="AA3767" s="243" t="s">
        <v>1882</v>
      </c>
      <c r="AB3767" s="243">
        <v>2407401</v>
      </c>
      <c r="AC3767" s="243"/>
      <c r="AD3767" s="243"/>
    </row>
    <row r="3768" spans="26:30" x14ac:dyDescent="0.25">
      <c r="Z3768" s="243" t="s">
        <v>75</v>
      </c>
      <c r="AA3768" s="243" t="s">
        <v>1898</v>
      </c>
      <c r="AB3768" s="243">
        <v>2407500</v>
      </c>
      <c r="AC3768" s="243"/>
      <c r="AD3768" s="243"/>
    </row>
    <row r="3769" spans="26:30" x14ac:dyDescent="0.25">
      <c r="Z3769" s="243" t="s">
        <v>75</v>
      </c>
      <c r="AA3769" s="243" t="s">
        <v>1915</v>
      </c>
      <c r="AB3769" s="243">
        <v>2407609</v>
      </c>
      <c r="AC3769" s="243"/>
      <c r="AD3769" s="243"/>
    </row>
    <row r="3770" spans="26:30" x14ac:dyDescent="0.25">
      <c r="Z3770" s="243" t="s">
        <v>75</v>
      </c>
      <c r="AA3770" s="243" t="s">
        <v>1933</v>
      </c>
      <c r="AB3770" s="243">
        <v>2407708</v>
      </c>
      <c r="AC3770" s="243"/>
      <c r="AD3770" s="243"/>
    </row>
    <row r="3771" spans="26:30" x14ac:dyDescent="0.25">
      <c r="Z3771" s="243" t="s">
        <v>75</v>
      </c>
      <c r="AA3771" s="243" t="s">
        <v>1764</v>
      </c>
      <c r="AB3771" s="243">
        <v>2407807</v>
      </c>
      <c r="AC3771" s="243"/>
      <c r="AD3771" s="243"/>
    </row>
    <row r="3772" spans="26:30" x14ac:dyDescent="0.25">
      <c r="Z3772" s="243" t="s">
        <v>75</v>
      </c>
      <c r="AA3772" s="243" t="s">
        <v>1965</v>
      </c>
      <c r="AB3772" s="243">
        <v>2407906</v>
      </c>
      <c r="AC3772" s="243"/>
      <c r="AD3772" s="243"/>
    </row>
    <row r="3773" spans="26:30" x14ac:dyDescent="0.25">
      <c r="Z3773" s="243" t="s">
        <v>75</v>
      </c>
      <c r="AA3773" s="243" t="s">
        <v>1983</v>
      </c>
      <c r="AB3773" s="243">
        <v>2408003</v>
      </c>
      <c r="AC3773" s="243"/>
      <c r="AD3773" s="243"/>
    </row>
    <row r="3774" spans="26:30" x14ac:dyDescent="0.25">
      <c r="Z3774" s="243" t="s">
        <v>75</v>
      </c>
      <c r="AA3774" s="243" t="s">
        <v>2000</v>
      </c>
      <c r="AB3774" s="243">
        <v>2408102</v>
      </c>
      <c r="AC3774" s="243"/>
      <c r="AD3774" s="243"/>
    </row>
    <row r="3775" spans="26:30" x14ac:dyDescent="0.25">
      <c r="Z3775" s="243" t="s">
        <v>75</v>
      </c>
      <c r="AA3775" s="243" t="s">
        <v>2018</v>
      </c>
      <c r="AB3775" s="243">
        <v>2408201</v>
      </c>
      <c r="AC3775" s="243"/>
      <c r="AD3775" s="243"/>
    </row>
    <row r="3776" spans="26:30" x14ac:dyDescent="0.25">
      <c r="Z3776" s="243" t="s">
        <v>75</v>
      </c>
      <c r="AA3776" s="243" t="s">
        <v>2036</v>
      </c>
      <c r="AB3776" s="243">
        <v>2408300</v>
      </c>
      <c r="AC3776" s="243"/>
      <c r="AD3776" s="243"/>
    </row>
    <row r="3777" spans="26:30" x14ac:dyDescent="0.25">
      <c r="Z3777" s="243" t="s">
        <v>75</v>
      </c>
      <c r="AA3777" s="243" t="s">
        <v>2054</v>
      </c>
      <c r="AB3777" s="243">
        <v>2408409</v>
      </c>
      <c r="AC3777" s="243"/>
      <c r="AD3777" s="243"/>
    </row>
    <row r="3778" spans="26:30" x14ac:dyDescent="0.25">
      <c r="Z3778" s="243" t="s">
        <v>75</v>
      </c>
      <c r="AA3778" s="243" t="s">
        <v>1552</v>
      </c>
      <c r="AB3778" s="243">
        <v>2408508</v>
      </c>
      <c r="AC3778" s="243"/>
      <c r="AD3778" s="243"/>
    </row>
    <row r="3779" spans="26:30" x14ac:dyDescent="0.25">
      <c r="Z3779" s="243" t="s">
        <v>75</v>
      </c>
      <c r="AA3779" s="243" t="s">
        <v>2087</v>
      </c>
      <c r="AB3779" s="243">
        <v>2408607</v>
      </c>
      <c r="AC3779" s="243"/>
      <c r="AD3779" s="243"/>
    </row>
    <row r="3780" spans="26:30" x14ac:dyDescent="0.25">
      <c r="Z3780" s="243" t="s">
        <v>75</v>
      </c>
      <c r="AA3780" s="243" t="s">
        <v>2103</v>
      </c>
      <c r="AB3780" s="243">
        <v>2408706</v>
      </c>
      <c r="AC3780" s="243"/>
      <c r="AD3780" s="243"/>
    </row>
    <row r="3781" spans="26:30" x14ac:dyDescent="0.25">
      <c r="Z3781" s="243" t="s">
        <v>75</v>
      </c>
      <c r="AA3781" s="243" t="s">
        <v>2120</v>
      </c>
      <c r="AB3781" s="243">
        <v>2408805</v>
      </c>
      <c r="AC3781" s="243"/>
      <c r="AD3781" s="243"/>
    </row>
    <row r="3782" spans="26:30" x14ac:dyDescent="0.25">
      <c r="Z3782" s="243" t="s">
        <v>75</v>
      </c>
      <c r="AA3782" s="243" t="s">
        <v>2135</v>
      </c>
      <c r="AB3782" s="243">
        <v>2408904</v>
      </c>
      <c r="AC3782" s="243"/>
      <c r="AD3782" s="243"/>
    </row>
    <row r="3783" spans="26:30" x14ac:dyDescent="0.25">
      <c r="Z3783" s="243" t="s">
        <v>75</v>
      </c>
      <c r="AA3783" s="243" t="s">
        <v>2152</v>
      </c>
      <c r="AB3783" s="243">
        <v>2403251</v>
      </c>
      <c r="AC3783" s="243"/>
      <c r="AD3783" s="243"/>
    </row>
    <row r="3784" spans="26:30" x14ac:dyDescent="0.25">
      <c r="Z3784" s="243" t="s">
        <v>75</v>
      </c>
      <c r="AA3784" s="243" t="s">
        <v>2168</v>
      </c>
      <c r="AB3784" s="243">
        <v>2409100</v>
      </c>
      <c r="AC3784" s="243"/>
      <c r="AD3784" s="243"/>
    </row>
    <row r="3785" spans="26:30" x14ac:dyDescent="0.25">
      <c r="Z3785" s="243" t="s">
        <v>75</v>
      </c>
      <c r="AA3785" s="243" t="s">
        <v>2185</v>
      </c>
      <c r="AB3785" s="243">
        <v>2409209</v>
      </c>
      <c r="AC3785" s="243"/>
      <c r="AD3785" s="243"/>
    </row>
    <row r="3786" spans="26:30" x14ac:dyDescent="0.25">
      <c r="Z3786" s="243" t="s">
        <v>75</v>
      </c>
      <c r="AA3786" s="243" t="s">
        <v>2202</v>
      </c>
      <c r="AB3786" s="243">
        <v>2409308</v>
      </c>
      <c r="AC3786" s="243"/>
      <c r="AD3786" s="243"/>
    </row>
    <row r="3787" spans="26:30" x14ac:dyDescent="0.25">
      <c r="Z3787" s="243" t="s">
        <v>75</v>
      </c>
      <c r="AA3787" s="243" t="s">
        <v>2216</v>
      </c>
      <c r="AB3787" s="243">
        <v>2409407</v>
      </c>
      <c r="AC3787" s="243"/>
      <c r="AD3787" s="243"/>
    </row>
    <row r="3788" spans="26:30" x14ac:dyDescent="0.25">
      <c r="Z3788" s="243" t="s">
        <v>75</v>
      </c>
      <c r="AA3788" s="243" t="s">
        <v>2233</v>
      </c>
      <c r="AB3788" s="243">
        <v>2409506</v>
      </c>
      <c r="AC3788" s="243"/>
      <c r="AD3788" s="243"/>
    </row>
    <row r="3789" spans="26:30" x14ac:dyDescent="0.25">
      <c r="Z3789" s="243" t="s">
        <v>75</v>
      </c>
      <c r="AA3789" s="243" t="s">
        <v>2046</v>
      </c>
      <c r="AB3789" s="243">
        <v>2409605</v>
      </c>
      <c r="AC3789" s="243"/>
      <c r="AD3789" s="243"/>
    </row>
    <row r="3790" spans="26:30" x14ac:dyDescent="0.25">
      <c r="Z3790" s="243" t="s">
        <v>75</v>
      </c>
      <c r="AA3790" s="243" t="s">
        <v>2263</v>
      </c>
      <c r="AB3790" s="243">
        <v>2409704</v>
      </c>
      <c r="AC3790" s="243"/>
      <c r="AD3790" s="243"/>
    </row>
    <row r="3791" spans="26:30" x14ac:dyDescent="0.25">
      <c r="Z3791" s="243" t="s">
        <v>75</v>
      </c>
      <c r="AA3791" s="243" t="s">
        <v>2278</v>
      </c>
      <c r="AB3791" s="243">
        <v>2409803</v>
      </c>
      <c r="AC3791" s="243"/>
      <c r="AD3791" s="243"/>
    </row>
    <row r="3792" spans="26:30" x14ac:dyDescent="0.25">
      <c r="Z3792" s="243" t="s">
        <v>75</v>
      </c>
      <c r="AA3792" s="243" t="s">
        <v>2294</v>
      </c>
      <c r="AB3792" s="243">
        <v>2409902</v>
      </c>
      <c r="AC3792" s="243"/>
      <c r="AD3792" s="243"/>
    </row>
    <row r="3793" spans="26:30" x14ac:dyDescent="0.25">
      <c r="Z3793" s="243" t="s">
        <v>75</v>
      </c>
      <c r="AA3793" s="243" t="s">
        <v>2310</v>
      </c>
      <c r="AB3793" s="243">
        <v>2410009</v>
      </c>
      <c r="AC3793" s="243"/>
      <c r="AD3793" s="243"/>
    </row>
    <row r="3794" spans="26:30" x14ac:dyDescent="0.25">
      <c r="Z3794" s="243" t="s">
        <v>75</v>
      </c>
      <c r="AA3794" s="243" t="s">
        <v>2323</v>
      </c>
      <c r="AB3794" s="243">
        <v>2410108</v>
      </c>
      <c r="AC3794" s="243"/>
      <c r="AD3794" s="243"/>
    </row>
    <row r="3795" spans="26:30" x14ac:dyDescent="0.25">
      <c r="Z3795" s="243" t="s">
        <v>75</v>
      </c>
      <c r="AA3795" s="243" t="s">
        <v>2339</v>
      </c>
      <c r="AB3795" s="243">
        <v>2410207</v>
      </c>
      <c r="AC3795" s="243"/>
      <c r="AD3795" s="243"/>
    </row>
    <row r="3796" spans="26:30" x14ac:dyDescent="0.25">
      <c r="Z3796" s="243" t="s">
        <v>75</v>
      </c>
      <c r="AA3796" s="243" t="s">
        <v>2355</v>
      </c>
      <c r="AB3796" s="243">
        <v>2410256</v>
      </c>
      <c r="AC3796" s="243"/>
      <c r="AD3796" s="243"/>
    </row>
    <row r="3797" spans="26:30" x14ac:dyDescent="0.25">
      <c r="Z3797" s="243" t="s">
        <v>75</v>
      </c>
      <c r="AA3797" s="243" t="s">
        <v>2370</v>
      </c>
      <c r="AB3797" s="243">
        <v>2410306</v>
      </c>
      <c r="AC3797" s="243"/>
      <c r="AD3797" s="243"/>
    </row>
    <row r="3798" spans="26:30" x14ac:dyDescent="0.25">
      <c r="Z3798" s="243" t="s">
        <v>75</v>
      </c>
      <c r="AA3798" s="243" t="s">
        <v>2385</v>
      </c>
      <c r="AB3798" s="243">
        <v>2410405</v>
      </c>
      <c r="AC3798" s="243"/>
      <c r="AD3798" s="243"/>
    </row>
    <row r="3799" spans="26:30" x14ac:dyDescent="0.25">
      <c r="Z3799" s="243" t="s">
        <v>75</v>
      </c>
      <c r="AA3799" s="243" t="s">
        <v>2400</v>
      </c>
      <c r="AB3799" s="243">
        <v>2410504</v>
      </c>
      <c r="AC3799" s="243"/>
      <c r="AD3799" s="243"/>
    </row>
    <row r="3800" spans="26:30" x14ac:dyDescent="0.25">
      <c r="Z3800" s="243" t="s">
        <v>75</v>
      </c>
      <c r="AA3800" s="243" t="s">
        <v>2416</v>
      </c>
      <c r="AB3800" s="243">
        <v>2410603</v>
      </c>
      <c r="AC3800" s="243"/>
      <c r="AD3800" s="243"/>
    </row>
    <row r="3801" spans="26:30" x14ac:dyDescent="0.25">
      <c r="Z3801" s="243" t="s">
        <v>75</v>
      </c>
      <c r="AA3801" s="243" t="s">
        <v>2432</v>
      </c>
      <c r="AB3801" s="243">
        <v>2410702</v>
      </c>
      <c r="AC3801" s="243"/>
      <c r="AD3801" s="243"/>
    </row>
    <row r="3802" spans="26:30" x14ac:dyDescent="0.25">
      <c r="Z3802" s="243" t="s">
        <v>75</v>
      </c>
      <c r="AA3802" s="243" t="s">
        <v>2448</v>
      </c>
      <c r="AB3802" s="243">
        <v>2410801</v>
      </c>
      <c r="AC3802" s="243"/>
      <c r="AD3802" s="243"/>
    </row>
    <row r="3803" spans="26:30" x14ac:dyDescent="0.25">
      <c r="Z3803" s="243" t="s">
        <v>75</v>
      </c>
      <c r="AA3803" s="243" t="s">
        <v>1424</v>
      </c>
      <c r="AB3803" s="243">
        <v>2410900</v>
      </c>
      <c r="AC3803" s="243"/>
      <c r="AD3803" s="243"/>
    </row>
    <row r="3804" spans="26:30" x14ac:dyDescent="0.25">
      <c r="Z3804" s="243" t="s">
        <v>75</v>
      </c>
      <c r="AA3804" s="243" t="s">
        <v>2477</v>
      </c>
      <c r="AB3804" s="243">
        <v>2408953</v>
      </c>
      <c r="AC3804" s="243"/>
      <c r="AD3804" s="243"/>
    </row>
    <row r="3805" spans="26:30" x14ac:dyDescent="0.25">
      <c r="Z3805" s="243" t="s">
        <v>75</v>
      </c>
      <c r="AA3805" s="243" t="s">
        <v>2493</v>
      </c>
      <c r="AB3805" s="243">
        <v>2411007</v>
      </c>
      <c r="AC3805" s="243"/>
      <c r="AD3805" s="243"/>
    </row>
    <row r="3806" spans="26:30" x14ac:dyDescent="0.25">
      <c r="Z3806" s="243" t="s">
        <v>75</v>
      </c>
      <c r="AA3806" s="243" t="s">
        <v>2507</v>
      </c>
      <c r="AB3806" s="243">
        <v>2411106</v>
      </c>
      <c r="AC3806" s="243"/>
      <c r="AD3806" s="243"/>
    </row>
    <row r="3807" spans="26:30" x14ac:dyDescent="0.25">
      <c r="Z3807" s="243" t="s">
        <v>75</v>
      </c>
      <c r="AA3807" s="243" t="s">
        <v>2523</v>
      </c>
      <c r="AB3807" s="243">
        <v>2411205</v>
      </c>
      <c r="AC3807" s="243"/>
      <c r="AD3807" s="243"/>
    </row>
    <row r="3808" spans="26:30" x14ac:dyDescent="0.25">
      <c r="Z3808" s="243" t="s">
        <v>75</v>
      </c>
      <c r="AA3808" s="243" t="s">
        <v>2538</v>
      </c>
      <c r="AB3808" s="243">
        <v>2409332</v>
      </c>
      <c r="AC3808" s="243"/>
      <c r="AD3808" s="243"/>
    </row>
    <row r="3809" spans="26:30" x14ac:dyDescent="0.25">
      <c r="Z3809" s="243" t="s">
        <v>75</v>
      </c>
      <c r="AA3809" s="243" t="s">
        <v>2554</v>
      </c>
      <c r="AB3809" s="243">
        <v>2411403</v>
      </c>
      <c r="AC3809" s="243"/>
      <c r="AD3809" s="243"/>
    </row>
    <row r="3810" spans="26:30" x14ac:dyDescent="0.25">
      <c r="Z3810" s="243" t="s">
        <v>75</v>
      </c>
      <c r="AA3810" s="243" t="s">
        <v>2568</v>
      </c>
      <c r="AB3810" s="243">
        <v>2411429</v>
      </c>
      <c r="AC3810" s="243"/>
      <c r="AD3810" s="243"/>
    </row>
    <row r="3811" spans="26:30" x14ac:dyDescent="0.25">
      <c r="Z3811" s="243" t="s">
        <v>75</v>
      </c>
      <c r="AA3811" s="243" t="s">
        <v>2583</v>
      </c>
      <c r="AB3811" s="243">
        <v>2411502</v>
      </c>
      <c r="AC3811" s="243"/>
      <c r="AD3811" s="243"/>
    </row>
    <row r="3812" spans="26:30" x14ac:dyDescent="0.25">
      <c r="Z3812" s="243" t="s">
        <v>75</v>
      </c>
      <c r="AA3812" s="243" t="s">
        <v>2599</v>
      </c>
      <c r="AB3812" s="243">
        <v>2411601</v>
      </c>
      <c r="AC3812" s="243"/>
      <c r="AD3812" s="243"/>
    </row>
    <row r="3813" spans="26:30" x14ac:dyDescent="0.25">
      <c r="Z3813" s="243" t="s">
        <v>75</v>
      </c>
      <c r="AA3813" s="243" t="s">
        <v>2615</v>
      </c>
      <c r="AB3813" s="243">
        <v>2411700</v>
      </c>
      <c r="AC3813" s="243"/>
      <c r="AD3813" s="243"/>
    </row>
    <row r="3814" spans="26:30" x14ac:dyDescent="0.25">
      <c r="Z3814" s="243" t="s">
        <v>75</v>
      </c>
      <c r="AA3814" s="243" t="s">
        <v>2627</v>
      </c>
      <c r="AB3814" s="243">
        <v>2411809</v>
      </c>
      <c r="AC3814" s="243"/>
      <c r="AD3814" s="243"/>
    </row>
    <row r="3815" spans="26:30" x14ac:dyDescent="0.25">
      <c r="Z3815" s="243" t="s">
        <v>75</v>
      </c>
      <c r="AA3815" s="243" t="s">
        <v>2642</v>
      </c>
      <c r="AB3815" s="243">
        <v>2411908</v>
      </c>
      <c r="AC3815" s="243"/>
      <c r="AD3815" s="243"/>
    </row>
    <row r="3816" spans="26:30" x14ac:dyDescent="0.25">
      <c r="Z3816" s="243" t="s">
        <v>75</v>
      </c>
      <c r="AA3816" s="243" t="s">
        <v>2655</v>
      </c>
      <c r="AB3816" s="243">
        <v>2412005</v>
      </c>
      <c r="AC3816" s="243"/>
      <c r="AD3816" s="243"/>
    </row>
    <row r="3817" spans="26:30" x14ac:dyDescent="0.25">
      <c r="Z3817" s="243" t="s">
        <v>75</v>
      </c>
      <c r="AA3817" s="243" t="s">
        <v>2669</v>
      </c>
      <c r="AB3817" s="243">
        <v>2412104</v>
      </c>
      <c r="AC3817" s="243"/>
      <c r="AD3817" s="243"/>
    </row>
    <row r="3818" spans="26:30" x14ac:dyDescent="0.25">
      <c r="Z3818" s="243" t="s">
        <v>75</v>
      </c>
      <c r="AA3818" s="243" t="s">
        <v>2683</v>
      </c>
      <c r="AB3818" s="243">
        <v>2412203</v>
      </c>
      <c r="AC3818" s="243"/>
      <c r="AD3818" s="243"/>
    </row>
    <row r="3819" spans="26:30" x14ac:dyDescent="0.25">
      <c r="Z3819" s="243" t="s">
        <v>75</v>
      </c>
      <c r="AA3819" s="243" t="s">
        <v>2699</v>
      </c>
      <c r="AB3819" s="243">
        <v>2412302</v>
      </c>
      <c r="AC3819" s="243"/>
      <c r="AD3819" s="243"/>
    </row>
    <row r="3820" spans="26:30" x14ac:dyDescent="0.25">
      <c r="Z3820" s="243" t="s">
        <v>75</v>
      </c>
      <c r="AA3820" s="243" t="s">
        <v>2714</v>
      </c>
      <c r="AB3820" s="243">
        <v>2412401</v>
      </c>
      <c r="AC3820" s="243"/>
      <c r="AD3820" s="243"/>
    </row>
    <row r="3821" spans="26:30" x14ac:dyDescent="0.25">
      <c r="Z3821" s="243" t="s">
        <v>75</v>
      </c>
      <c r="AA3821" s="243" t="s">
        <v>2730</v>
      </c>
      <c r="AB3821" s="243">
        <v>2412500</v>
      </c>
      <c r="AC3821" s="243"/>
      <c r="AD3821" s="243"/>
    </row>
    <row r="3822" spans="26:30" x14ac:dyDescent="0.25">
      <c r="Z3822" s="243" t="s">
        <v>75</v>
      </c>
      <c r="AA3822" s="243" t="s">
        <v>2745</v>
      </c>
      <c r="AB3822" s="243">
        <v>2412559</v>
      </c>
      <c r="AC3822" s="243"/>
      <c r="AD3822" s="243"/>
    </row>
    <row r="3823" spans="26:30" x14ac:dyDescent="0.25">
      <c r="Z3823" s="243" t="s">
        <v>75</v>
      </c>
      <c r="AA3823" s="243" t="s">
        <v>2760</v>
      </c>
      <c r="AB3823" s="243">
        <v>2412609</v>
      </c>
      <c r="AC3823" s="243"/>
      <c r="AD3823" s="243"/>
    </row>
    <row r="3824" spans="26:30" x14ac:dyDescent="0.25">
      <c r="Z3824" s="243" t="s">
        <v>75</v>
      </c>
      <c r="AA3824" s="243" t="s">
        <v>2776</v>
      </c>
      <c r="AB3824" s="243">
        <v>2412708</v>
      </c>
      <c r="AC3824" s="243"/>
      <c r="AD3824" s="243"/>
    </row>
    <row r="3825" spans="26:30" x14ac:dyDescent="0.25">
      <c r="Z3825" s="243" t="s">
        <v>75</v>
      </c>
      <c r="AA3825" s="243" t="s">
        <v>2792</v>
      </c>
      <c r="AB3825" s="243">
        <v>2412807</v>
      </c>
      <c r="AC3825" s="243"/>
      <c r="AD3825" s="243"/>
    </row>
    <row r="3826" spans="26:30" x14ac:dyDescent="0.25">
      <c r="Z3826" s="243" t="s">
        <v>75</v>
      </c>
      <c r="AA3826" s="243" t="s">
        <v>2807</v>
      </c>
      <c r="AB3826" s="243">
        <v>2412906</v>
      </c>
      <c r="AC3826" s="243"/>
      <c r="AD3826" s="243"/>
    </row>
    <row r="3827" spans="26:30" x14ac:dyDescent="0.25">
      <c r="Z3827" s="243" t="s">
        <v>75</v>
      </c>
      <c r="AA3827" s="243" t="s">
        <v>2822</v>
      </c>
      <c r="AB3827" s="243">
        <v>2413003</v>
      </c>
      <c r="AC3827" s="243"/>
      <c r="AD3827" s="243"/>
    </row>
    <row r="3828" spans="26:30" x14ac:dyDescent="0.25">
      <c r="Z3828" s="243" t="s">
        <v>75</v>
      </c>
      <c r="AA3828" s="243" t="s">
        <v>2834</v>
      </c>
      <c r="AB3828" s="243">
        <v>2413102</v>
      </c>
      <c r="AC3828" s="243"/>
      <c r="AD3828" s="243"/>
    </row>
    <row r="3829" spans="26:30" x14ac:dyDescent="0.25">
      <c r="Z3829" s="243" t="s">
        <v>75</v>
      </c>
      <c r="AA3829" s="243" t="s">
        <v>2847</v>
      </c>
      <c r="AB3829" s="243">
        <v>2413201</v>
      </c>
      <c r="AC3829" s="243"/>
      <c r="AD3829" s="243"/>
    </row>
    <row r="3830" spans="26:30" x14ac:dyDescent="0.25">
      <c r="Z3830" s="243" t="s">
        <v>75</v>
      </c>
      <c r="AA3830" s="243" t="s">
        <v>2860</v>
      </c>
      <c r="AB3830" s="243">
        <v>2413300</v>
      </c>
      <c r="AC3830" s="243"/>
      <c r="AD3830" s="243"/>
    </row>
    <row r="3831" spans="26:30" x14ac:dyDescent="0.25">
      <c r="Z3831" s="243" t="s">
        <v>75</v>
      </c>
      <c r="AA3831" s="243" t="s">
        <v>2873</v>
      </c>
      <c r="AB3831" s="243">
        <v>2413359</v>
      </c>
      <c r="AC3831" s="243"/>
      <c r="AD3831" s="243"/>
    </row>
    <row r="3832" spans="26:30" x14ac:dyDescent="0.25">
      <c r="Z3832" s="243" t="s">
        <v>75</v>
      </c>
      <c r="AA3832" s="243" t="s">
        <v>2885</v>
      </c>
      <c r="AB3832" s="243">
        <v>2413409</v>
      </c>
      <c r="AC3832" s="243"/>
      <c r="AD3832" s="243"/>
    </row>
    <row r="3833" spans="26:30" x14ac:dyDescent="0.25">
      <c r="Z3833" s="243" t="s">
        <v>75</v>
      </c>
      <c r="AA3833" s="243" t="s">
        <v>2898</v>
      </c>
      <c r="AB3833" s="243">
        <v>2413508</v>
      </c>
      <c r="AC3833" s="243"/>
      <c r="AD3833" s="243"/>
    </row>
    <row r="3834" spans="26:30" x14ac:dyDescent="0.25">
      <c r="Z3834" s="243" t="s">
        <v>75</v>
      </c>
      <c r="AA3834" s="243" t="s">
        <v>2910</v>
      </c>
      <c r="AB3834" s="243">
        <v>2413557</v>
      </c>
      <c r="AC3834" s="243"/>
      <c r="AD3834" s="243"/>
    </row>
    <row r="3835" spans="26:30" x14ac:dyDescent="0.25">
      <c r="Z3835" s="243" t="s">
        <v>75</v>
      </c>
      <c r="AA3835" s="243" t="s">
        <v>2923</v>
      </c>
      <c r="AB3835" s="243">
        <v>2413607</v>
      </c>
      <c r="AC3835" s="243"/>
      <c r="AD3835" s="243"/>
    </row>
    <row r="3836" spans="26:30" x14ac:dyDescent="0.25">
      <c r="Z3836" s="243" t="s">
        <v>75</v>
      </c>
      <c r="AA3836" s="243" t="s">
        <v>2934</v>
      </c>
      <c r="AB3836" s="243">
        <v>2413706</v>
      </c>
      <c r="AC3836" s="243"/>
      <c r="AD3836" s="243"/>
    </row>
    <row r="3837" spans="26:30" x14ac:dyDescent="0.25">
      <c r="Z3837" s="243" t="s">
        <v>75</v>
      </c>
      <c r="AA3837" s="243" t="s">
        <v>2946</v>
      </c>
      <c r="AB3837" s="243">
        <v>2413805</v>
      </c>
      <c r="AC3837" s="243"/>
      <c r="AD3837" s="243"/>
    </row>
    <row r="3838" spans="26:30" x14ac:dyDescent="0.25">
      <c r="Z3838" s="243" t="s">
        <v>75</v>
      </c>
      <c r="AA3838" s="243" t="s">
        <v>2958</v>
      </c>
      <c r="AB3838" s="243">
        <v>2413904</v>
      </c>
      <c r="AC3838" s="243"/>
      <c r="AD3838" s="243"/>
    </row>
    <row r="3839" spans="26:30" x14ac:dyDescent="0.25">
      <c r="Z3839" s="243" t="s">
        <v>75</v>
      </c>
      <c r="AA3839" s="243" t="s">
        <v>2970</v>
      </c>
      <c r="AB3839" s="243">
        <v>2414001</v>
      </c>
      <c r="AC3839" s="243"/>
      <c r="AD3839" s="243"/>
    </row>
    <row r="3840" spans="26:30" x14ac:dyDescent="0.25">
      <c r="Z3840" s="243" t="s">
        <v>75</v>
      </c>
      <c r="AA3840" s="243" t="s">
        <v>2982</v>
      </c>
      <c r="AB3840" s="243">
        <v>2414100</v>
      </c>
      <c r="AC3840" s="243"/>
      <c r="AD3840" s="243"/>
    </row>
    <row r="3841" spans="26:30" x14ac:dyDescent="0.25">
      <c r="Z3841" s="243" t="s">
        <v>75</v>
      </c>
      <c r="AA3841" s="243" t="s">
        <v>2994</v>
      </c>
      <c r="AB3841" s="243">
        <v>2414159</v>
      </c>
      <c r="AC3841" s="243"/>
      <c r="AD3841" s="243"/>
    </row>
    <row r="3842" spans="26:30" x14ac:dyDescent="0.25">
      <c r="Z3842" s="243" t="s">
        <v>75</v>
      </c>
      <c r="AA3842" s="243" t="s">
        <v>3007</v>
      </c>
      <c r="AB3842" s="243">
        <v>2411056</v>
      </c>
      <c r="AC3842" s="243"/>
      <c r="AD3842" s="243"/>
    </row>
    <row r="3843" spans="26:30" x14ac:dyDescent="0.25">
      <c r="Z3843" s="243" t="s">
        <v>75</v>
      </c>
      <c r="AA3843" s="243" t="s">
        <v>3020</v>
      </c>
      <c r="AB3843" s="243">
        <v>2414209</v>
      </c>
      <c r="AC3843" s="243"/>
      <c r="AD3843" s="243"/>
    </row>
    <row r="3844" spans="26:30" x14ac:dyDescent="0.25">
      <c r="Z3844" s="243" t="s">
        <v>75</v>
      </c>
      <c r="AA3844" s="243" t="s">
        <v>3032</v>
      </c>
      <c r="AB3844" s="243">
        <v>2414308</v>
      </c>
      <c r="AC3844" s="243"/>
      <c r="AD3844" s="243"/>
    </row>
    <row r="3845" spans="26:30" x14ac:dyDescent="0.25">
      <c r="Z3845" s="243" t="s">
        <v>75</v>
      </c>
      <c r="AA3845" s="243" t="s">
        <v>3045</v>
      </c>
      <c r="AB3845" s="243">
        <v>2414407</v>
      </c>
      <c r="AC3845" s="243"/>
      <c r="AD3845" s="243"/>
    </row>
    <row r="3846" spans="26:30" x14ac:dyDescent="0.25">
      <c r="Z3846" s="243" t="s">
        <v>75</v>
      </c>
      <c r="AA3846" s="243" t="s">
        <v>3056</v>
      </c>
      <c r="AB3846" s="243">
        <v>2414456</v>
      </c>
      <c r="AC3846" s="243"/>
      <c r="AD3846" s="243"/>
    </row>
    <row r="3847" spans="26:30" x14ac:dyDescent="0.25">
      <c r="Z3847" s="243" t="s">
        <v>75</v>
      </c>
      <c r="AA3847" s="243" t="s">
        <v>3069</v>
      </c>
      <c r="AB3847" s="243">
        <v>2414506</v>
      </c>
      <c r="AC3847" s="243"/>
      <c r="AD3847" s="243"/>
    </row>
    <row r="3848" spans="26:30" x14ac:dyDescent="0.25">
      <c r="Z3848" s="243" t="s">
        <v>75</v>
      </c>
      <c r="AA3848" s="243" t="s">
        <v>3080</v>
      </c>
      <c r="AB3848" s="243">
        <v>2414605</v>
      </c>
      <c r="AC3848" s="243"/>
      <c r="AD3848" s="243"/>
    </row>
    <row r="3849" spans="26:30" x14ac:dyDescent="0.25">
      <c r="Z3849" s="243" t="s">
        <v>75</v>
      </c>
      <c r="AA3849" s="243" t="s">
        <v>3093</v>
      </c>
      <c r="AB3849" s="243">
        <v>2414704</v>
      </c>
      <c r="AC3849" s="243"/>
      <c r="AD3849" s="243"/>
    </row>
    <row r="3850" spans="26:30" x14ac:dyDescent="0.25">
      <c r="Z3850" s="243" t="s">
        <v>75</v>
      </c>
      <c r="AA3850" s="243" t="s">
        <v>3105</v>
      </c>
      <c r="AB3850" s="243">
        <v>2414753</v>
      </c>
      <c r="AC3850" s="243"/>
      <c r="AD3850" s="243"/>
    </row>
    <row r="3851" spans="26:30" x14ac:dyDescent="0.25">
      <c r="Z3851" s="243" t="s">
        <v>75</v>
      </c>
      <c r="AA3851" s="243" t="s">
        <v>3118</v>
      </c>
      <c r="AB3851" s="243">
        <v>2414803</v>
      </c>
      <c r="AC3851" s="243"/>
      <c r="AD3851" s="243"/>
    </row>
    <row r="3852" spans="26:30" x14ac:dyDescent="0.25">
      <c r="Z3852" s="243" t="s">
        <v>75</v>
      </c>
      <c r="AA3852" s="243" t="s">
        <v>2221</v>
      </c>
      <c r="AB3852" s="243">
        <v>2414902</v>
      </c>
      <c r="AC3852" s="243"/>
      <c r="AD3852" s="243"/>
    </row>
    <row r="3853" spans="26:30" x14ac:dyDescent="0.25">
      <c r="Z3853" s="243" t="s">
        <v>75</v>
      </c>
      <c r="AA3853" s="243" t="s">
        <v>3141</v>
      </c>
      <c r="AB3853" s="243">
        <v>2415008</v>
      </c>
      <c r="AC3853" s="243"/>
      <c r="AD3853" s="243"/>
    </row>
    <row r="3854" spans="26:30" x14ac:dyDescent="0.25">
      <c r="Z3854" s="243" t="s">
        <v>76</v>
      </c>
      <c r="AA3854" s="243" t="s">
        <v>111</v>
      </c>
      <c r="AB3854" s="243">
        <v>1100015</v>
      </c>
      <c r="AC3854" s="243"/>
      <c r="AD3854" s="243"/>
    </row>
    <row r="3855" spans="26:30" x14ac:dyDescent="0.25">
      <c r="Z3855" s="243" t="s">
        <v>76</v>
      </c>
      <c r="AA3855" s="243" t="s">
        <v>137</v>
      </c>
      <c r="AB3855" s="243">
        <v>1100379</v>
      </c>
      <c r="AC3855" s="243"/>
      <c r="AD3855" s="243"/>
    </row>
    <row r="3856" spans="26:30" x14ac:dyDescent="0.25">
      <c r="Z3856" s="243" t="s">
        <v>76</v>
      </c>
      <c r="AA3856" s="243" t="s">
        <v>162</v>
      </c>
      <c r="AB3856" s="243">
        <v>1100403</v>
      </c>
      <c r="AC3856" s="243"/>
      <c r="AD3856" s="243"/>
    </row>
    <row r="3857" spans="26:30" x14ac:dyDescent="0.25">
      <c r="Z3857" s="243" t="s">
        <v>76</v>
      </c>
      <c r="AA3857" s="243" t="s">
        <v>188</v>
      </c>
      <c r="AB3857" s="243">
        <v>1100346</v>
      </c>
      <c r="AC3857" s="243"/>
      <c r="AD3857" s="243"/>
    </row>
    <row r="3858" spans="26:30" x14ac:dyDescent="0.25">
      <c r="Z3858" s="243" t="s">
        <v>76</v>
      </c>
      <c r="AA3858" s="243" t="s">
        <v>214</v>
      </c>
      <c r="AB3858" s="243">
        <v>1100023</v>
      </c>
      <c r="AC3858" s="243"/>
      <c r="AD3858" s="243"/>
    </row>
    <row r="3859" spans="26:30" x14ac:dyDescent="0.25">
      <c r="Z3859" s="243" t="s">
        <v>76</v>
      </c>
      <c r="AA3859" s="243" t="s">
        <v>238</v>
      </c>
      <c r="AB3859" s="243">
        <v>1100452</v>
      </c>
      <c r="AC3859" s="243"/>
      <c r="AD3859" s="243"/>
    </row>
    <row r="3860" spans="26:30" x14ac:dyDescent="0.25">
      <c r="Z3860" s="243" t="s">
        <v>76</v>
      </c>
      <c r="AA3860" s="243" t="s">
        <v>263</v>
      </c>
      <c r="AB3860" s="243">
        <v>1100031</v>
      </c>
      <c r="AC3860" s="243"/>
      <c r="AD3860" s="243"/>
    </row>
    <row r="3861" spans="26:30" x14ac:dyDescent="0.25">
      <c r="Z3861" s="243" t="s">
        <v>76</v>
      </c>
      <c r="AA3861" s="243" t="s">
        <v>289</v>
      </c>
      <c r="AB3861" s="243">
        <v>1100601</v>
      </c>
      <c r="AC3861" s="243"/>
      <c r="AD3861" s="243"/>
    </row>
    <row r="3862" spans="26:30" x14ac:dyDescent="0.25">
      <c r="Z3862" s="243" t="s">
        <v>76</v>
      </c>
      <c r="AA3862" s="243" t="s">
        <v>315</v>
      </c>
      <c r="AB3862" s="243">
        <v>1100049</v>
      </c>
      <c r="AC3862" s="243"/>
      <c r="AD3862" s="243"/>
    </row>
    <row r="3863" spans="26:30" x14ac:dyDescent="0.25">
      <c r="Z3863" s="243" t="s">
        <v>76</v>
      </c>
      <c r="AA3863" s="243" t="s">
        <v>340</v>
      </c>
      <c r="AB3863" s="243">
        <v>1100700</v>
      </c>
      <c r="AC3863" s="243"/>
      <c r="AD3863" s="243"/>
    </row>
    <row r="3864" spans="26:30" x14ac:dyDescent="0.25">
      <c r="Z3864" s="243" t="s">
        <v>76</v>
      </c>
      <c r="AA3864" s="243" t="s">
        <v>365</v>
      </c>
      <c r="AB3864" s="243">
        <v>1100809</v>
      </c>
      <c r="AC3864" s="243"/>
      <c r="AD3864" s="243"/>
    </row>
    <row r="3865" spans="26:30" x14ac:dyDescent="0.25">
      <c r="Z3865" s="243" t="s">
        <v>76</v>
      </c>
      <c r="AA3865" s="243" t="s">
        <v>389</v>
      </c>
      <c r="AB3865" s="243">
        <v>1100908</v>
      </c>
      <c r="AC3865" s="243"/>
      <c r="AD3865" s="243"/>
    </row>
    <row r="3866" spans="26:30" x14ac:dyDescent="0.25">
      <c r="Z3866" s="243" t="s">
        <v>76</v>
      </c>
      <c r="AA3866" s="243" t="s">
        <v>415</v>
      </c>
      <c r="AB3866" s="243">
        <v>1100056</v>
      </c>
      <c r="AC3866" s="243"/>
      <c r="AD3866" s="243"/>
    </row>
    <row r="3867" spans="26:30" x14ac:dyDescent="0.25">
      <c r="Z3867" s="243" t="s">
        <v>76</v>
      </c>
      <c r="AA3867" s="243" t="s">
        <v>440</v>
      </c>
      <c r="AB3867" s="243">
        <v>1100924</v>
      </c>
      <c r="AC3867" s="243"/>
      <c r="AD3867" s="243"/>
    </row>
    <row r="3868" spans="26:30" x14ac:dyDescent="0.25">
      <c r="Z3868" s="243" t="s">
        <v>76</v>
      </c>
      <c r="AA3868" s="243" t="s">
        <v>465</v>
      </c>
      <c r="AB3868" s="243">
        <v>1100064</v>
      </c>
      <c r="AC3868" s="243"/>
      <c r="AD3868" s="243"/>
    </row>
    <row r="3869" spans="26:30" x14ac:dyDescent="0.25">
      <c r="Z3869" s="243" t="s">
        <v>76</v>
      </c>
      <c r="AA3869" s="243" t="s">
        <v>491</v>
      </c>
      <c r="AB3869" s="243">
        <v>1100072</v>
      </c>
      <c r="AC3869" s="243"/>
      <c r="AD3869" s="243"/>
    </row>
    <row r="3870" spans="26:30" x14ac:dyDescent="0.25">
      <c r="Z3870" s="243" t="s">
        <v>76</v>
      </c>
      <c r="AA3870" s="243" t="s">
        <v>515</v>
      </c>
      <c r="AB3870" s="243">
        <v>1100080</v>
      </c>
      <c r="AC3870" s="243"/>
      <c r="AD3870" s="243"/>
    </row>
    <row r="3871" spans="26:30" x14ac:dyDescent="0.25">
      <c r="Z3871" s="243" t="s">
        <v>76</v>
      </c>
      <c r="AA3871" s="243" t="s">
        <v>538</v>
      </c>
      <c r="AB3871" s="243">
        <v>1100940</v>
      </c>
      <c r="AC3871" s="243"/>
      <c r="AD3871" s="243"/>
    </row>
    <row r="3872" spans="26:30" x14ac:dyDescent="0.25">
      <c r="Z3872" s="243" t="s">
        <v>76</v>
      </c>
      <c r="AA3872" s="243" t="s">
        <v>561</v>
      </c>
      <c r="AB3872" s="243">
        <v>1100098</v>
      </c>
      <c r="AC3872" s="243"/>
      <c r="AD3872" s="243"/>
    </row>
    <row r="3873" spans="26:30" x14ac:dyDescent="0.25">
      <c r="Z3873" s="243" t="s">
        <v>76</v>
      </c>
      <c r="AA3873" s="243" t="s">
        <v>584</v>
      </c>
      <c r="AB3873" s="243">
        <v>1101005</v>
      </c>
      <c r="AC3873" s="243"/>
      <c r="AD3873" s="243"/>
    </row>
    <row r="3874" spans="26:30" x14ac:dyDescent="0.25">
      <c r="Z3874" s="243" t="s">
        <v>76</v>
      </c>
      <c r="AA3874" s="243" t="s">
        <v>607</v>
      </c>
      <c r="AB3874" s="243">
        <v>1100106</v>
      </c>
      <c r="AC3874" s="243"/>
      <c r="AD3874" s="243"/>
    </row>
    <row r="3875" spans="26:30" x14ac:dyDescent="0.25">
      <c r="Z3875" s="243" t="s">
        <v>76</v>
      </c>
      <c r="AA3875" s="243" t="s">
        <v>630</v>
      </c>
      <c r="AB3875" s="243">
        <v>1101104</v>
      </c>
      <c r="AC3875" s="243"/>
      <c r="AD3875" s="243"/>
    </row>
    <row r="3876" spans="26:30" x14ac:dyDescent="0.25">
      <c r="Z3876" s="243" t="s">
        <v>76</v>
      </c>
      <c r="AA3876" s="243" t="s">
        <v>650</v>
      </c>
      <c r="AB3876" s="243">
        <v>1100114</v>
      </c>
      <c r="AC3876" s="243"/>
      <c r="AD3876" s="243"/>
    </row>
    <row r="3877" spans="26:30" x14ac:dyDescent="0.25">
      <c r="Z3877" s="243" t="s">
        <v>76</v>
      </c>
      <c r="AA3877" s="243" t="s">
        <v>671</v>
      </c>
      <c r="AB3877" s="243">
        <v>1100122</v>
      </c>
      <c r="AC3877" s="243"/>
      <c r="AD3877" s="243"/>
    </row>
    <row r="3878" spans="26:30" x14ac:dyDescent="0.25">
      <c r="Z3878" s="243" t="s">
        <v>76</v>
      </c>
      <c r="AA3878" s="243" t="s">
        <v>693</v>
      </c>
      <c r="AB3878" s="243">
        <v>1100130</v>
      </c>
      <c r="AC3878" s="243"/>
      <c r="AD3878" s="243"/>
    </row>
    <row r="3879" spans="26:30" x14ac:dyDescent="0.25">
      <c r="Z3879" s="243" t="s">
        <v>76</v>
      </c>
      <c r="AA3879" s="243" t="s">
        <v>713</v>
      </c>
      <c r="AB3879" s="243">
        <v>1101203</v>
      </c>
      <c r="AC3879" s="243"/>
      <c r="AD3879" s="243"/>
    </row>
    <row r="3880" spans="26:30" x14ac:dyDescent="0.25">
      <c r="Z3880" s="243" t="s">
        <v>76</v>
      </c>
      <c r="AA3880" s="243" t="s">
        <v>735</v>
      </c>
      <c r="AB3880" s="243">
        <v>1101302</v>
      </c>
      <c r="AC3880" s="243"/>
      <c r="AD3880" s="243"/>
    </row>
    <row r="3881" spans="26:30" x14ac:dyDescent="0.25">
      <c r="Z3881" s="243" t="s">
        <v>76</v>
      </c>
      <c r="AA3881" s="243" t="s">
        <v>757</v>
      </c>
      <c r="AB3881" s="243">
        <v>1101401</v>
      </c>
      <c r="AC3881" s="243"/>
      <c r="AD3881" s="243"/>
    </row>
    <row r="3882" spans="26:30" x14ac:dyDescent="0.25">
      <c r="Z3882" s="243" t="s">
        <v>76</v>
      </c>
      <c r="AA3882" s="243" t="s">
        <v>779</v>
      </c>
      <c r="AB3882" s="243">
        <v>1100148</v>
      </c>
      <c r="AC3882" s="243"/>
      <c r="AD3882" s="243"/>
    </row>
    <row r="3883" spans="26:30" x14ac:dyDescent="0.25">
      <c r="Z3883" s="243" t="s">
        <v>76</v>
      </c>
      <c r="AA3883" s="243" t="s">
        <v>800</v>
      </c>
      <c r="AB3883" s="243">
        <v>1100338</v>
      </c>
      <c r="AC3883" s="243"/>
      <c r="AD3883" s="243"/>
    </row>
    <row r="3884" spans="26:30" x14ac:dyDescent="0.25">
      <c r="Z3884" s="243" t="s">
        <v>76</v>
      </c>
      <c r="AA3884" s="243" t="s">
        <v>821</v>
      </c>
      <c r="AB3884" s="243">
        <v>1101435</v>
      </c>
      <c r="AC3884" s="243"/>
      <c r="AD3884" s="243"/>
    </row>
    <row r="3885" spans="26:30" x14ac:dyDescent="0.25">
      <c r="Z3885" s="243" t="s">
        <v>76</v>
      </c>
      <c r="AA3885" s="243" t="s">
        <v>843</v>
      </c>
      <c r="AB3885" s="243">
        <v>1100502</v>
      </c>
      <c r="AC3885" s="243"/>
      <c r="AD3885" s="243"/>
    </row>
    <row r="3886" spans="26:30" x14ac:dyDescent="0.25">
      <c r="Z3886" s="243" t="s">
        <v>76</v>
      </c>
      <c r="AA3886" s="243" t="s">
        <v>865</v>
      </c>
      <c r="AB3886" s="243">
        <v>1100155</v>
      </c>
      <c r="AC3886" s="243"/>
      <c r="AD3886" s="243"/>
    </row>
    <row r="3887" spans="26:30" x14ac:dyDescent="0.25">
      <c r="Z3887" s="243" t="s">
        <v>76</v>
      </c>
      <c r="AA3887" s="243" t="s">
        <v>887</v>
      </c>
      <c r="AB3887" s="243">
        <v>1101450</v>
      </c>
      <c r="AC3887" s="243"/>
      <c r="AD3887" s="243"/>
    </row>
    <row r="3888" spans="26:30" x14ac:dyDescent="0.25">
      <c r="Z3888" s="243" t="s">
        <v>76</v>
      </c>
      <c r="AA3888" s="243" t="s">
        <v>910</v>
      </c>
      <c r="AB3888" s="243">
        <v>1100189</v>
      </c>
      <c r="AC3888" s="243"/>
      <c r="AD3888" s="243"/>
    </row>
    <row r="3889" spans="26:30" x14ac:dyDescent="0.25">
      <c r="Z3889" s="243" t="s">
        <v>76</v>
      </c>
      <c r="AA3889" s="243" t="s">
        <v>933</v>
      </c>
      <c r="AB3889" s="243">
        <v>1101468</v>
      </c>
      <c r="AC3889" s="243"/>
      <c r="AD3889" s="243"/>
    </row>
    <row r="3890" spans="26:30" x14ac:dyDescent="0.25">
      <c r="Z3890" s="243" t="s">
        <v>76</v>
      </c>
      <c r="AA3890" s="243" t="s">
        <v>955</v>
      </c>
      <c r="AB3890" s="243">
        <v>1100205</v>
      </c>
      <c r="AC3890" s="243"/>
      <c r="AD3890" s="243"/>
    </row>
    <row r="3891" spans="26:30" x14ac:dyDescent="0.25">
      <c r="Z3891" s="243" t="s">
        <v>76</v>
      </c>
      <c r="AA3891" s="243" t="s">
        <v>978</v>
      </c>
      <c r="AB3891" s="243">
        <v>1100254</v>
      </c>
      <c r="AC3891" s="243"/>
      <c r="AD3891" s="243"/>
    </row>
    <row r="3892" spans="26:30" x14ac:dyDescent="0.25">
      <c r="Z3892" s="243" t="s">
        <v>76</v>
      </c>
      <c r="AA3892" s="243" t="s">
        <v>1000</v>
      </c>
      <c r="AB3892" s="243">
        <v>1101476</v>
      </c>
      <c r="AC3892" s="243"/>
      <c r="AD3892" s="243"/>
    </row>
    <row r="3893" spans="26:30" x14ac:dyDescent="0.25">
      <c r="Z3893" s="243" t="s">
        <v>76</v>
      </c>
      <c r="AA3893" s="243" t="s">
        <v>1022</v>
      </c>
      <c r="AB3893" s="243">
        <v>1100262</v>
      </c>
      <c r="AC3893" s="243"/>
      <c r="AD3893" s="243"/>
    </row>
    <row r="3894" spans="26:30" x14ac:dyDescent="0.25">
      <c r="Z3894" s="243" t="s">
        <v>76</v>
      </c>
      <c r="AA3894" s="243" t="s">
        <v>1045</v>
      </c>
      <c r="AB3894" s="243">
        <v>1100288</v>
      </c>
      <c r="AC3894" s="243"/>
      <c r="AD3894" s="243"/>
    </row>
    <row r="3895" spans="26:30" x14ac:dyDescent="0.25">
      <c r="Z3895" s="243" t="s">
        <v>76</v>
      </c>
      <c r="AA3895" s="243" t="s">
        <v>1067</v>
      </c>
      <c r="AB3895" s="243">
        <v>1100296</v>
      </c>
      <c r="AC3895" s="243"/>
      <c r="AD3895" s="243"/>
    </row>
    <row r="3896" spans="26:30" x14ac:dyDescent="0.25">
      <c r="Z3896" s="243" t="s">
        <v>76</v>
      </c>
      <c r="AA3896" s="243" t="s">
        <v>1088</v>
      </c>
      <c r="AB3896" s="243">
        <v>1101484</v>
      </c>
      <c r="AC3896" s="243"/>
      <c r="AD3896" s="243"/>
    </row>
    <row r="3897" spans="26:30" x14ac:dyDescent="0.25">
      <c r="Z3897" s="243" t="s">
        <v>76</v>
      </c>
      <c r="AA3897" s="243" t="s">
        <v>1111</v>
      </c>
      <c r="AB3897" s="243">
        <v>1101492</v>
      </c>
      <c r="AC3897" s="243"/>
      <c r="AD3897" s="243"/>
    </row>
    <row r="3898" spans="26:30" x14ac:dyDescent="0.25">
      <c r="Z3898" s="243" t="s">
        <v>76</v>
      </c>
      <c r="AA3898" s="243" t="s">
        <v>1134</v>
      </c>
      <c r="AB3898" s="243">
        <v>1100320</v>
      </c>
      <c r="AC3898" s="243"/>
      <c r="AD3898" s="243"/>
    </row>
    <row r="3899" spans="26:30" x14ac:dyDescent="0.25">
      <c r="Z3899" s="243" t="s">
        <v>76</v>
      </c>
      <c r="AA3899" s="243" t="s">
        <v>1157</v>
      </c>
      <c r="AB3899" s="243">
        <v>1101500</v>
      </c>
      <c r="AC3899" s="243"/>
      <c r="AD3899" s="243"/>
    </row>
    <row r="3900" spans="26:30" x14ac:dyDescent="0.25">
      <c r="Z3900" s="243" t="s">
        <v>76</v>
      </c>
      <c r="AA3900" s="243" t="s">
        <v>1180</v>
      </c>
      <c r="AB3900" s="243">
        <v>1101559</v>
      </c>
      <c r="AC3900" s="243"/>
      <c r="AD3900" s="243"/>
    </row>
    <row r="3901" spans="26:30" x14ac:dyDescent="0.25">
      <c r="Z3901" s="243" t="s">
        <v>76</v>
      </c>
      <c r="AA3901" s="243" t="s">
        <v>1202</v>
      </c>
      <c r="AB3901" s="243">
        <v>1101609</v>
      </c>
      <c r="AC3901" s="243"/>
      <c r="AD3901" s="243"/>
    </row>
    <row r="3902" spans="26:30" x14ac:dyDescent="0.25">
      <c r="Z3902" s="243" t="s">
        <v>76</v>
      </c>
      <c r="AA3902" s="243" t="s">
        <v>1224</v>
      </c>
      <c r="AB3902" s="243">
        <v>1101708</v>
      </c>
      <c r="AC3902" s="243"/>
      <c r="AD3902" s="243"/>
    </row>
    <row r="3903" spans="26:30" x14ac:dyDescent="0.25">
      <c r="Z3903" s="243" t="s">
        <v>76</v>
      </c>
      <c r="AA3903" s="243" t="s">
        <v>1246</v>
      </c>
      <c r="AB3903" s="243">
        <v>1101757</v>
      </c>
      <c r="AC3903" s="243"/>
      <c r="AD3903" s="243"/>
    </row>
    <row r="3904" spans="26:30" x14ac:dyDescent="0.25">
      <c r="Z3904" s="243" t="s">
        <v>76</v>
      </c>
      <c r="AA3904" s="243" t="s">
        <v>1269</v>
      </c>
      <c r="AB3904" s="243">
        <v>1101807</v>
      </c>
      <c r="AC3904" s="243"/>
      <c r="AD3904" s="243"/>
    </row>
    <row r="3905" spans="26:30" x14ac:dyDescent="0.25">
      <c r="Z3905" s="243" t="s">
        <v>76</v>
      </c>
      <c r="AA3905" s="243" t="s">
        <v>1290</v>
      </c>
      <c r="AB3905" s="243">
        <v>1100304</v>
      </c>
      <c r="AC3905" s="243"/>
      <c r="AD3905" s="243"/>
    </row>
    <row r="3906" spans="26:30" x14ac:dyDescent="0.25">
      <c r="Z3906" s="243" t="s">
        <v>77</v>
      </c>
      <c r="AA3906" s="243" t="s">
        <v>112</v>
      </c>
      <c r="AB3906" s="243">
        <v>1400050</v>
      </c>
      <c r="AC3906" s="243"/>
      <c r="AD3906" s="243"/>
    </row>
    <row r="3907" spans="26:30" x14ac:dyDescent="0.25">
      <c r="Z3907" s="243" t="s">
        <v>77</v>
      </c>
      <c r="AA3907" s="243" t="s">
        <v>138</v>
      </c>
      <c r="AB3907" s="243">
        <v>1400027</v>
      </c>
      <c r="AC3907" s="243"/>
      <c r="AD3907" s="243"/>
    </row>
    <row r="3908" spans="26:30" x14ac:dyDescent="0.25">
      <c r="Z3908" s="243" t="s">
        <v>77</v>
      </c>
      <c r="AA3908" s="243" t="s">
        <v>163</v>
      </c>
      <c r="AB3908" s="243">
        <v>1400100</v>
      </c>
      <c r="AC3908" s="243"/>
      <c r="AD3908" s="243"/>
    </row>
    <row r="3909" spans="26:30" x14ac:dyDescent="0.25">
      <c r="Z3909" s="243" t="s">
        <v>77</v>
      </c>
      <c r="AA3909" s="243" t="s">
        <v>189</v>
      </c>
      <c r="AB3909" s="243">
        <v>1400159</v>
      </c>
      <c r="AC3909" s="243"/>
      <c r="AD3909" s="243"/>
    </row>
    <row r="3910" spans="26:30" x14ac:dyDescent="0.25">
      <c r="Z3910" s="243" t="s">
        <v>77</v>
      </c>
      <c r="AA3910" s="243" t="s">
        <v>215</v>
      </c>
      <c r="AB3910" s="243">
        <v>1400175</v>
      </c>
      <c r="AC3910" s="243"/>
      <c r="AD3910" s="243"/>
    </row>
    <row r="3911" spans="26:30" x14ac:dyDescent="0.25">
      <c r="Z3911" s="243" t="s">
        <v>77</v>
      </c>
      <c r="AA3911" s="243" t="s">
        <v>239</v>
      </c>
      <c r="AB3911" s="243">
        <v>1400209</v>
      </c>
      <c r="AC3911" s="243"/>
      <c r="AD3911" s="243"/>
    </row>
    <row r="3912" spans="26:30" x14ac:dyDescent="0.25">
      <c r="Z3912" s="243" t="s">
        <v>77</v>
      </c>
      <c r="AA3912" s="243" t="s">
        <v>264</v>
      </c>
      <c r="AB3912" s="243">
        <v>1400233</v>
      </c>
      <c r="AC3912" s="243"/>
      <c r="AD3912" s="243"/>
    </row>
    <row r="3913" spans="26:30" x14ac:dyDescent="0.25">
      <c r="Z3913" s="243" t="s">
        <v>77</v>
      </c>
      <c r="AA3913" s="243" t="s">
        <v>290</v>
      </c>
      <c r="AB3913" s="243">
        <v>1400282</v>
      </c>
      <c r="AC3913" s="243"/>
      <c r="AD3913" s="243"/>
    </row>
    <row r="3914" spans="26:30" x14ac:dyDescent="0.25">
      <c r="Z3914" s="243" t="s">
        <v>77</v>
      </c>
      <c r="AA3914" s="243" t="s">
        <v>316</v>
      </c>
      <c r="AB3914" s="243">
        <v>1400308</v>
      </c>
      <c r="AC3914" s="243"/>
      <c r="AD3914" s="243"/>
    </row>
    <row r="3915" spans="26:30" x14ac:dyDescent="0.25">
      <c r="Z3915" s="243" t="s">
        <v>77</v>
      </c>
      <c r="AA3915" s="243" t="s">
        <v>341</v>
      </c>
      <c r="AB3915" s="243">
        <v>1400407</v>
      </c>
      <c r="AC3915" s="243"/>
      <c r="AD3915" s="243"/>
    </row>
    <row r="3916" spans="26:30" x14ac:dyDescent="0.25">
      <c r="Z3916" s="243" t="s">
        <v>77</v>
      </c>
      <c r="AA3916" s="243" t="s">
        <v>366</v>
      </c>
      <c r="AB3916" s="243">
        <v>1400456</v>
      </c>
      <c r="AC3916" s="243"/>
      <c r="AD3916" s="243"/>
    </row>
    <row r="3917" spans="26:30" x14ac:dyDescent="0.25">
      <c r="Z3917" s="243" t="s">
        <v>77</v>
      </c>
      <c r="AA3917" s="243" t="s">
        <v>390</v>
      </c>
      <c r="AB3917" s="243">
        <v>1400472</v>
      </c>
      <c r="AC3917" s="243"/>
      <c r="AD3917" s="243"/>
    </row>
    <row r="3918" spans="26:30" x14ac:dyDescent="0.25">
      <c r="Z3918" s="243" t="s">
        <v>77</v>
      </c>
      <c r="AA3918" s="243" t="s">
        <v>416</v>
      </c>
      <c r="AB3918" s="243">
        <v>1400506</v>
      </c>
      <c r="AC3918" s="243"/>
      <c r="AD3918" s="243"/>
    </row>
    <row r="3919" spans="26:30" x14ac:dyDescent="0.25">
      <c r="Z3919" s="243" t="s">
        <v>77</v>
      </c>
      <c r="AA3919" s="243" t="s">
        <v>441</v>
      </c>
      <c r="AB3919" s="243">
        <v>1400605</v>
      </c>
      <c r="AC3919" s="243"/>
      <c r="AD3919" s="243"/>
    </row>
    <row r="3920" spans="26:30" x14ac:dyDescent="0.25">
      <c r="Z3920" s="243" t="s">
        <v>77</v>
      </c>
      <c r="AA3920" s="243" t="s">
        <v>466</v>
      </c>
      <c r="AB3920" s="243">
        <v>1400704</v>
      </c>
      <c r="AC3920" s="243"/>
      <c r="AD3920" s="243"/>
    </row>
    <row r="3921" spans="26:30" x14ac:dyDescent="0.25">
      <c r="Z3921" s="243" t="s">
        <v>79</v>
      </c>
      <c r="AA3921" s="243" t="s">
        <v>110</v>
      </c>
      <c r="AB3921" s="243">
        <v>4300034</v>
      </c>
      <c r="AC3921" s="243"/>
      <c r="AD3921" s="243"/>
    </row>
    <row r="3922" spans="26:30" x14ac:dyDescent="0.25">
      <c r="Z3922" s="243" t="s">
        <v>79</v>
      </c>
      <c r="AA3922" s="243" t="s">
        <v>136</v>
      </c>
      <c r="AB3922" s="243">
        <v>4300059</v>
      </c>
      <c r="AC3922" s="243"/>
      <c r="AD3922" s="243"/>
    </row>
    <row r="3923" spans="26:30" x14ac:dyDescent="0.25">
      <c r="Z3923" s="243" t="s">
        <v>79</v>
      </c>
      <c r="AA3923" s="243" t="s">
        <v>161</v>
      </c>
      <c r="AB3923" s="243">
        <v>4300109</v>
      </c>
      <c r="AC3923" s="243"/>
      <c r="AD3923" s="243"/>
    </row>
    <row r="3924" spans="26:30" x14ac:dyDescent="0.25">
      <c r="Z3924" s="243" t="s">
        <v>79</v>
      </c>
      <c r="AA3924" s="243" t="s">
        <v>187</v>
      </c>
      <c r="AB3924" s="243">
        <v>4300208</v>
      </c>
      <c r="AC3924" s="243"/>
      <c r="AD3924" s="243"/>
    </row>
    <row r="3925" spans="26:30" x14ac:dyDescent="0.25">
      <c r="Z3925" s="243" t="s">
        <v>79</v>
      </c>
      <c r="AA3925" s="243" t="s">
        <v>213</v>
      </c>
      <c r="AB3925" s="243">
        <v>4300307</v>
      </c>
      <c r="AC3925" s="243"/>
      <c r="AD3925" s="243"/>
    </row>
    <row r="3926" spans="26:30" x14ac:dyDescent="0.25">
      <c r="Z3926" s="243" t="s">
        <v>79</v>
      </c>
      <c r="AA3926" s="243" t="s">
        <v>237</v>
      </c>
      <c r="AB3926" s="243">
        <v>4300406</v>
      </c>
      <c r="AC3926" s="243"/>
      <c r="AD3926" s="243"/>
    </row>
    <row r="3927" spans="26:30" x14ac:dyDescent="0.25">
      <c r="Z3927" s="243" t="s">
        <v>79</v>
      </c>
      <c r="AA3927" s="243" t="s">
        <v>262</v>
      </c>
      <c r="AB3927" s="243">
        <v>4300455</v>
      </c>
      <c r="AC3927" s="243"/>
      <c r="AD3927" s="243"/>
    </row>
    <row r="3928" spans="26:30" x14ac:dyDescent="0.25">
      <c r="Z3928" s="243" t="s">
        <v>79</v>
      </c>
      <c r="AA3928" s="243" t="s">
        <v>288</v>
      </c>
      <c r="AB3928" s="243">
        <v>4300471</v>
      </c>
      <c r="AC3928" s="243"/>
      <c r="AD3928" s="243"/>
    </row>
    <row r="3929" spans="26:30" x14ac:dyDescent="0.25">
      <c r="Z3929" s="243" t="s">
        <v>79</v>
      </c>
      <c r="AA3929" s="243" t="s">
        <v>314</v>
      </c>
      <c r="AB3929" s="243">
        <v>4300505</v>
      </c>
      <c r="AC3929" s="243"/>
      <c r="AD3929" s="243"/>
    </row>
    <row r="3930" spans="26:30" x14ac:dyDescent="0.25">
      <c r="Z3930" s="243" t="s">
        <v>79</v>
      </c>
      <c r="AA3930" s="243" t="s">
        <v>112</v>
      </c>
      <c r="AB3930" s="243">
        <v>4300554</v>
      </c>
      <c r="AC3930" s="243"/>
      <c r="AD3930" s="243"/>
    </row>
    <row r="3931" spans="26:30" x14ac:dyDescent="0.25">
      <c r="Z3931" s="243" t="s">
        <v>79</v>
      </c>
      <c r="AA3931" s="243" t="s">
        <v>364</v>
      </c>
      <c r="AB3931" s="243">
        <v>4300570</v>
      </c>
      <c r="AC3931" s="243"/>
      <c r="AD3931" s="243"/>
    </row>
    <row r="3932" spans="26:30" x14ac:dyDescent="0.25">
      <c r="Z3932" s="243" t="s">
        <v>79</v>
      </c>
      <c r="AA3932" s="243" t="s">
        <v>219</v>
      </c>
      <c r="AB3932" s="243">
        <v>4300604</v>
      </c>
      <c r="AC3932" s="243"/>
      <c r="AD3932" s="243"/>
    </row>
    <row r="3933" spans="26:30" x14ac:dyDescent="0.25">
      <c r="Z3933" s="243" t="s">
        <v>79</v>
      </c>
      <c r="AA3933" s="243" t="s">
        <v>414</v>
      </c>
      <c r="AB3933" s="243">
        <v>4300638</v>
      </c>
      <c r="AC3933" s="243"/>
      <c r="AD3933" s="243"/>
    </row>
    <row r="3934" spans="26:30" x14ac:dyDescent="0.25">
      <c r="Z3934" s="243" t="s">
        <v>79</v>
      </c>
      <c r="AA3934" s="243" t="s">
        <v>439</v>
      </c>
      <c r="AB3934" s="243">
        <v>4300646</v>
      </c>
      <c r="AC3934" s="243"/>
      <c r="AD3934" s="243"/>
    </row>
    <row r="3935" spans="26:30" x14ac:dyDescent="0.25">
      <c r="Z3935" s="243" t="s">
        <v>79</v>
      </c>
      <c r="AA3935" s="243" t="s">
        <v>464</v>
      </c>
      <c r="AB3935" s="243">
        <v>4300661</v>
      </c>
      <c r="AC3935" s="243"/>
      <c r="AD3935" s="243"/>
    </row>
    <row r="3936" spans="26:30" x14ac:dyDescent="0.25">
      <c r="Z3936" s="243" t="s">
        <v>79</v>
      </c>
      <c r="AA3936" s="243" t="s">
        <v>490</v>
      </c>
      <c r="AB3936" s="243">
        <v>4300703</v>
      </c>
      <c r="AC3936" s="243"/>
      <c r="AD3936" s="243"/>
    </row>
    <row r="3937" spans="26:30" x14ac:dyDescent="0.25">
      <c r="Z3937" s="243" t="s">
        <v>79</v>
      </c>
      <c r="AA3937" s="243" t="s">
        <v>514</v>
      </c>
      <c r="AB3937" s="243">
        <v>4300802</v>
      </c>
      <c r="AC3937" s="243"/>
      <c r="AD3937" s="243"/>
    </row>
    <row r="3938" spans="26:30" x14ac:dyDescent="0.25">
      <c r="Z3938" s="243" t="s">
        <v>79</v>
      </c>
      <c r="AA3938" s="243" t="s">
        <v>537</v>
      </c>
      <c r="AB3938" s="243">
        <v>4300851</v>
      </c>
      <c r="AC3938" s="243"/>
      <c r="AD3938" s="243"/>
    </row>
    <row r="3939" spans="26:30" x14ac:dyDescent="0.25">
      <c r="Z3939" s="243" t="s">
        <v>79</v>
      </c>
      <c r="AA3939" s="243" t="s">
        <v>560</v>
      </c>
      <c r="AB3939" s="243">
        <v>4300877</v>
      </c>
      <c r="AC3939" s="243"/>
      <c r="AD3939" s="243"/>
    </row>
    <row r="3940" spans="26:30" x14ac:dyDescent="0.25">
      <c r="Z3940" s="243" t="s">
        <v>79</v>
      </c>
      <c r="AA3940" s="243" t="s">
        <v>583</v>
      </c>
      <c r="AB3940" s="243">
        <v>4300901</v>
      </c>
      <c r="AC3940" s="243"/>
      <c r="AD3940" s="243"/>
    </row>
    <row r="3941" spans="26:30" x14ac:dyDescent="0.25">
      <c r="Z3941" s="243" t="s">
        <v>79</v>
      </c>
      <c r="AA3941" s="243" t="s">
        <v>606</v>
      </c>
      <c r="AB3941" s="243">
        <v>4301008</v>
      </c>
      <c r="AC3941" s="243"/>
      <c r="AD3941" s="243"/>
    </row>
    <row r="3942" spans="26:30" x14ac:dyDescent="0.25">
      <c r="Z3942" s="243" t="s">
        <v>79</v>
      </c>
      <c r="AA3942" s="243" t="s">
        <v>629</v>
      </c>
      <c r="AB3942" s="243">
        <v>4301073</v>
      </c>
      <c r="AC3942" s="243"/>
      <c r="AD3942" s="243"/>
    </row>
    <row r="3943" spans="26:30" x14ac:dyDescent="0.25">
      <c r="Z3943" s="243" t="s">
        <v>79</v>
      </c>
      <c r="AA3943" s="243" t="s">
        <v>649</v>
      </c>
      <c r="AB3943" s="243">
        <v>4301057</v>
      </c>
      <c r="AC3943" s="243"/>
      <c r="AD3943" s="243"/>
    </row>
    <row r="3944" spans="26:30" x14ac:dyDescent="0.25">
      <c r="Z3944" s="243" t="s">
        <v>79</v>
      </c>
      <c r="AA3944" s="243" t="s">
        <v>670</v>
      </c>
      <c r="AB3944" s="243">
        <v>4301206</v>
      </c>
      <c r="AC3944" s="243"/>
      <c r="AD3944" s="243"/>
    </row>
    <row r="3945" spans="26:30" x14ac:dyDescent="0.25">
      <c r="Z3945" s="243" t="s">
        <v>79</v>
      </c>
      <c r="AA3945" s="243" t="s">
        <v>692</v>
      </c>
      <c r="AB3945" s="243">
        <v>4301107</v>
      </c>
      <c r="AC3945" s="243"/>
      <c r="AD3945" s="243"/>
    </row>
    <row r="3946" spans="26:30" x14ac:dyDescent="0.25">
      <c r="Z3946" s="243" t="s">
        <v>79</v>
      </c>
      <c r="AA3946" s="243" t="s">
        <v>712</v>
      </c>
      <c r="AB3946" s="243">
        <v>4301305</v>
      </c>
      <c r="AC3946" s="243"/>
      <c r="AD3946" s="243"/>
    </row>
    <row r="3947" spans="26:30" x14ac:dyDescent="0.25">
      <c r="Z3947" s="243" t="s">
        <v>79</v>
      </c>
      <c r="AA3947" s="243" t="s">
        <v>734</v>
      </c>
      <c r="AB3947" s="243">
        <v>4301404</v>
      </c>
      <c r="AC3947" s="243"/>
      <c r="AD3947" s="243"/>
    </row>
    <row r="3948" spans="26:30" x14ac:dyDescent="0.25">
      <c r="Z3948" s="243" t="s">
        <v>79</v>
      </c>
      <c r="AA3948" s="243" t="s">
        <v>756</v>
      </c>
      <c r="AB3948" s="243">
        <v>4301503</v>
      </c>
      <c r="AC3948" s="243"/>
      <c r="AD3948" s="243"/>
    </row>
    <row r="3949" spans="26:30" x14ac:dyDescent="0.25">
      <c r="Z3949" s="243" t="s">
        <v>79</v>
      </c>
      <c r="AA3949" s="243" t="s">
        <v>778</v>
      </c>
      <c r="AB3949" s="243">
        <v>4301552</v>
      </c>
      <c r="AC3949" s="243"/>
      <c r="AD3949" s="243"/>
    </row>
    <row r="3950" spans="26:30" x14ac:dyDescent="0.25">
      <c r="Z3950" s="243" t="s">
        <v>79</v>
      </c>
      <c r="AA3950" s="243" t="s">
        <v>799</v>
      </c>
      <c r="AB3950" s="243">
        <v>4301602</v>
      </c>
      <c r="AC3950" s="243"/>
      <c r="AD3950" s="243"/>
    </row>
    <row r="3951" spans="26:30" x14ac:dyDescent="0.25">
      <c r="Z3951" s="243" t="s">
        <v>79</v>
      </c>
      <c r="AA3951" s="243" t="s">
        <v>820</v>
      </c>
      <c r="AB3951" s="243">
        <v>4301636</v>
      </c>
      <c r="AC3951" s="243"/>
      <c r="AD3951" s="243"/>
    </row>
    <row r="3952" spans="26:30" x14ac:dyDescent="0.25">
      <c r="Z3952" s="243" t="s">
        <v>79</v>
      </c>
      <c r="AA3952" s="243" t="s">
        <v>842</v>
      </c>
      <c r="AB3952" s="243">
        <v>4301651</v>
      </c>
      <c r="AC3952" s="243"/>
      <c r="AD3952" s="243"/>
    </row>
    <row r="3953" spans="26:30" x14ac:dyDescent="0.25">
      <c r="Z3953" s="243" t="s">
        <v>79</v>
      </c>
      <c r="AA3953" s="243" t="s">
        <v>864</v>
      </c>
      <c r="AB3953" s="243">
        <v>4301701</v>
      </c>
      <c r="AC3953" s="243"/>
      <c r="AD3953" s="243"/>
    </row>
    <row r="3954" spans="26:30" x14ac:dyDescent="0.25">
      <c r="Z3954" s="243" t="s">
        <v>79</v>
      </c>
      <c r="AA3954" s="243" t="s">
        <v>886</v>
      </c>
      <c r="AB3954" s="243">
        <v>4301750</v>
      </c>
      <c r="AC3954" s="243"/>
      <c r="AD3954" s="243"/>
    </row>
    <row r="3955" spans="26:30" x14ac:dyDescent="0.25">
      <c r="Z3955" s="243" t="s">
        <v>79</v>
      </c>
      <c r="AA3955" s="243" t="s">
        <v>909</v>
      </c>
      <c r="AB3955" s="243">
        <v>4301859</v>
      </c>
      <c r="AC3955" s="243"/>
      <c r="AD3955" s="243"/>
    </row>
    <row r="3956" spans="26:30" x14ac:dyDescent="0.25">
      <c r="Z3956" s="243" t="s">
        <v>79</v>
      </c>
      <c r="AA3956" s="243" t="s">
        <v>932</v>
      </c>
      <c r="AB3956" s="243">
        <v>4301875</v>
      </c>
      <c r="AC3956" s="243"/>
      <c r="AD3956" s="243"/>
    </row>
    <row r="3957" spans="26:30" x14ac:dyDescent="0.25">
      <c r="Z3957" s="243" t="s">
        <v>79</v>
      </c>
      <c r="AA3957" s="243" t="s">
        <v>954</v>
      </c>
      <c r="AB3957" s="243">
        <v>4301909</v>
      </c>
      <c r="AC3957" s="243"/>
      <c r="AD3957" s="243"/>
    </row>
    <row r="3958" spans="26:30" x14ac:dyDescent="0.25">
      <c r="Z3958" s="243" t="s">
        <v>79</v>
      </c>
      <c r="AA3958" s="243" t="s">
        <v>977</v>
      </c>
      <c r="AB3958" s="243">
        <v>4301925</v>
      </c>
      <c r="AC3958" s="243"/>
      <c r="AD3958" s="243"/>
    </row>
    <row r="3959" spans="26:30" x14ac:dyDescent="0.25">
      <c r="Z3959" s="243" t="s">
        <v>79</v>
      </c>
      <c r="AA3959" s="243" t="s">
        <v>999</v>
      </c>
      <c r="AB3959" s="243">
        <v>4301958</v>
      </c>
      <c r="AC3959" s="243"/>
      <c r="AD3959" s="243"/>
    </row>
    <row r="3960" spans="26:30" x14ac:dyDescent="0.25">
      <c r="Z3960" s="243" t="s">
        <v>79</v>
      </c>
      <c r="AA3960" s="243" t="s">
        <v>860</v>
      </c>
      <c r="AB3960" s="243">
        <v>4301800</v>
      </c>
      <c r="AC3960" s="243"/>
      <c r="AD3960" s="243"/>
    </row>
    <row r="3961" spans="26:30" x14ac:dyDescent="0.25">
      <c r="Z3961" s="243" t="s">
        <v>79</v>
      </c>
      <c r="AA3961" s="243" t="s">
        <v>1044</v>
      </c>
      <c r="AB3961" s="243">
        <v>4302006</v>
      </c>
      <c r="AC3961" s="243"/>
      <c r="AD3961" s="243"/>
    </row>
    <row r="3962" spans="26:30" x14ac:dyDescent="0.25">
      <c r="Z3962" s="243" t="s">
        <v>79</v>
      </c>
      <c r="AA3962" s="243" t="s">
        <v>1066</v>
      </c>
      <c r="AB3962" s="243">
        <v>4302055</v>
      </c>
      <c r="AC3962" s="243"/>
      <c r="AD3962" s="243"/>
    </row>
    <row r="3963" spans="26:30" x14ac:dyDescent="0.25">
      <c r="Z3963" s="243" t="s">
        <v>79</v>
      </c>
      <c r="AA3963" s="243" t="s">
        <v>1087</v>
      </c>
      <c r="AB3963" s="243">
        <v>4302105</v>
      </c>
      <c r="AC3963" s="243"/>
      <c r="AD3963" s="243"/>
    </row>
    <row r="3964" spans="26:30" x14ac:dyDescent="0.25">
      <c r="Z3964" s="243" t="s">
        <v>79</v>
      </c>
      <c r="AA3964" s="243" t="s">
        <v>1110</v>
      </c>
      <c r="AB3964" s="243">
        <v>4302154</v>
      </c>
      <c r="AC3964" s="243"/>
      <c r="AD3964" s="243"/>
    </row>
    <row r="3965" spans="26:30" x14ac:dyDescent="0.25">
      <c r="Z3965" s="243" t="s">
        <v>79</v>
      </c>
      <c r="AA3965" s="243" t="s">
        <v>1133</v>
      </c>
      <c r="AB3965" s="243">
        <v>4302204</v>
      </c>
      <c r="AC3965" s="243"/>
      <c r="AD3965" s="243"/>
    </row>
    <row r="3966" spans="26:30" x14ac:dyDescent="0.25">
      <c r="Z3966" s="243" t="s">
        <v>79</v>
      </c>
      <c r="AA3966" s="243" t="s">
        <v>1156</v>
      </c>
      <c r="AB3966" s="243">
        <v>4302220</v>
      </c>
      <c r="AC3966" s="243"/>
      <c r="AD3966" s="243"/>
    </row>
    <row r="3967" spans="26:30" x14ac:dyDescent="0.25">
      <c r="Z3967" s="243" t="s">
        <v>79</v>
      </c>
      <c r="AA3967" s="243" t="s">
        <v>1179</v>
      </c>
      <c r="AB3967" s="243">
        <v>4302238</v>
      </c>
      <c r="AC3967" s="243"/>
      <c r="AD3967" s="243"/>
    </row>
    <row r="3968" spans="26:30" x14ac:dyDescent="0.25">
      <c r="Z3968" s="243" t="s">
        <v>79</v>
      </c>
      <c r="AA3968" s="243" t="s">
        <v>1201</v>
      </c>
      <c r="AB3968" s="243">
        <v>4302253</v>
      </c>
      <c r="AC3968" s="243"/>
      <c r="AD3968" s="243"/>
    </row>
    <row r="3969" spans="26:30" x14ac:dyDescent="0.25">
      <c r="Z3969" s="243" t="s">
        <v>79</v>
      </c>
      <c r="AA3969" s="243" t="s">
        <v>559</v>
      </c>
      <c r="AB3969" s="243">
        <v>4302303</v>
      </c>
      <c r="AC3969" s="243"/>
      <c r="AD3969" s="243"/>
    </row>
    <row r="3970" spans="26:30" x14ac:dyDescent="0.25">
      <c r="Z3970" s="243" t="s">
        <v>79</v>
      </c>
      <c r="AA3970" s="243" t="s">
        <v>1245</v>
      </c>
      <c r="AB3970" s="243">
        <v>4302352</v>
      </c>
      <c r="AC3970" s="243"/>
      <c r="AD3970" s="243"/>
    </row>
    <row r="3971" spans="26:30" x14ac:dyDescent="0.25">
      <c r="Z3971" s="243" t="s">
        <v>79</v>
      </c>
      <c r="AA3971" s="243" t="s">
        <v>1268</v>
      </c>
      <c r="AB3971" s="243">
        <v>4302378</v>
      </c>
      <c r="AC3971" s="243"/>
      <c r="AD3971" s="243"/>
    </row>
    <row r="3972" spans="26:30" x14ac:dyDescent="0.25">
      <c r="Z3972" s="243" t="s">
        <v>79</v>
      </c>
      <c r="AA3972" s="243" t="s">
        <v>1289</v>
      </c>
      <c r="AB3972" s="243">
        <v>4302402</v>
      </c>
      <c r="AC3972" s="243"/>
      <c r="AD3972" s="243"/>
    </row>
    <row r="3973" spans="26:30" x14ac:dyDescent="0.25">
      <c r="Z3973" s="243" t="s">
        <v>79</v>
      </c>
      <c r="AA3973" s="243" t="s">
        <v>1312</v>
      </c>
      <c r="AB3973" s="243">
        <v>4302451</v>
      </c>
      <c r="AC3973" s="243"/>
      <c r="AD3973" s="243"/>
    </row>
    <row r="3974" spans="26:30" x14ac:dyDescent="0.25">
      <c r="Z3974" s="243" t="s">
        <v>79</v>
      </c>
      <c r="AA3974" s="243" t="s">
        <v>1334</v>
      </c>
      <c r="AB3974" s="243">
        <v>4302501</v>
      </c>
      <c r="AC3974" s="243"/>
      <c r="AD3974" s="243"/>
    </row>
    <row r="3975" spans="26:30" x14ac:dyDescent="0.25">
      <c r="Z3975" s="243" t="s">
        <v>79</v>
      </c>
      <c r="AA3975" s="243" t="s">
        <v>1356</v>
      </c>
      <c r="AB3975" s="243">
        <v>4302584</v>
      </c>
      <c r="AC3975" s="243"/>
      <c r="AD3975" s="243"/>
    </row>
    <row r="3976" spans="26:30" x14ac:dyDescent="0.25">
      <c r="Z3976" s="243" t="s">
        <v>79</v>
      </c>
      <c r="AA3976" s="243" t="s">
        <v>1377</v>
      </c>
      <c r="AB3976" s="243">
        <v>4302600</v>
      </c>
      <c r="AC3976" s="243"/>
      <c r="AD3976" s="243"/>
    </row>
    <row r="3977" spans="26:30" x14ac:dyDescent="0.25">
      <c r="Z3977" s="243" t="s">
        <v>79</v>
      </c>
      <c r="AA3977" s="243" t="s">
        <v>1399</v>
      </c>
      <c r="AB3977" s="243">
        <v>4302659</v>
      </c>
      <c r="AC3977" s="243"/>
      <c r="AD3977" s="243"/>
    </row>
    <row r="3978" spans="26:30" x14ac:dyDescent="0.25">
      <c r="Z3978" s="243" t="s">
        <v>79</v>
      </c>
      <c r="AA3978" s="243" t="s">
        <v>1421</v>
      </c>
      <c r="AB3978" s="243">
        <v>4302709</v>
      </c>
      <c r="AC3978" s="243"/>
      <c r="AD3978" s="243"/>
    </row>
    <row r="3979" spans="26:30" x14ac:dyDescent="0.25">
      <c r="Z3979" s="243" t="s">
        <v>79</v>
      </c>
      <c r="AA3979" s="243" t="s">
        <v>1442</v>
      </c>
      <c r="AB3979" s="243">
        <v>4302808</v>
      </c>
      <c r="AC3979" s="243"/>
      <c r="AD3979" s="243"/>
    </row>
    <row r="3980" spans="26:30" x14ac:dyDescent="0.25">
      <c r="Z3980" s="243" t="s">
        <v>79</v>
      </c>
      <c r="AA3980" s="243" t="s">
        <v>1463</v>
      </c>
      <c r="AB3980" s="243">
        <v>4302907</v>
      </c>
      <c r="AC3980" s="243"/>
      <c r="AD3980" s="243"/>
    </row>
    <row r="3981" spans="26:30" x14ac:dyDescent="0.25">
      <c r="Z3981" s="243" t="s">
        <v>79</v>
      </c>
      <c r="AA3981" s="243" t="s">
        <v>1484</v>
      </c>
      <c r="AB3981" s="243">
        <v>4303004</v>
      </c>
      <c r="AC3981" s="243"/>
      <c r="AD3981" s="243"/>
    </row>
    <row r="3982" spans="26:30" x14ac:dyDescent="0.25">
      <c r="Z3982" s="243" t="s">
        <v>79</v>
      </c>
      <c r="AA3982" s="243" t="s">
        <v>783</v>
      </c>
      <c r="AB3982" s="243">
        <v>4303103</v>
      </c>
      <c r="AC3982" s="243"/>
      <c r="AD3982" s="243"/>
    </row>
    <row r="3983" spans="26:30" x14ac:dyDescent="0.25">
      <c r="Z3983" s="243" t="s">
        <v>79</v>
      </c>
      <c r="AA3983" s="243" t="s">
        <v>1526</v>
      </c>
      <c r="AB3983" s="243">
        <v>4303202</v>
      </c>
      <c r="AC3983" s="243"/>
      <c r="AD3983" s="243"/>
    </row>
    <row r="3984" spans="26:30" x14ac:dyDescent="0.25">
      <c r="Z3984" s="243" t="s">
        <v>79</v>
      </c>
      <c r="AA3984" s="243" t="s">
        <v>1547</v>
      </c>
      <c r="AB3984" s="243">
        <v>4303301</v>
      </c>
      <c r="AC3984" s="243"/>
      <c r="AD3984" s="243"/>
    </row>
    <row r="3985" spans="26:30" x14ac:dyDescent="0.25">
      <c r="Z3985" s="243" t="s">
        <v>79</v>
      </c>
      <c r="AA3985" s="243" t="s">
        <v>1127</v>
      </c>
      <c r="AB3985" s="243">
        <v>4303400</v>
      </c>
      <c r="AC3985" s="243"/>
      <c r="AD3985" s="243"/>
    </row>
    <row r="3986" spans="26:30" x14ac:dyDescent="0.25">
      <c r="Z3986" s="243" t="s">
        <v>79</v>
      </c>
      <c r="AA3986" s="243" t="s">
        <v>1586</v>
      </c>
      <c r="AB3986" s="243">
        <v>4303509</v>
      </c>
      <c r="AC3986" s="243"/>
      <c r="AD3986" s="243"/>
    </row>
    <row r="3987" spans="26:30" x14ac:dyDescent="0.25">
      <c r="Z3987" s="243" t="s">
        <v>79</v>
      </c>
      <c r="AA3987" s="243" t="s">
        <v>1606</v>
      </c>
      <c r="AB3987" s="243">
        <v>4303558</v>
      </c>
      <c r="AC3987" s="243"/>
      <c r="AD3987" s="243"/>
    </row>
    <row r="3988" spans="26:30" x14ac:dyDescent="0.25">
      <c r="Z3988" s="243" t="s">
        <v>79</v>
      </c>
      <c r="AA3988" s="243" t="s">
        <v>1627</v>
      </c>
      <c r="AB3988" s="243">
        <v>4303608</v>
      </c>
      <c r="AC3988" s="243"/>
      <c r="AD3988" s="243"/>
    </row>
    <row r="3989" spans="26:30" x14ac:dyDescent="0.25">
      <c r="Z3989" s="243" t="s">
        <v>79</v>
      </c>
      <c r="AA3989" s="243" t="s">
        <v>1648</v>
      </c>
      <c r="AB3989" s="243">
        <v>4303673</v>
      </c>
      <c r="AC3989" s="243"/>
      <c r="AD3989" s="243"/>
    </row>
    <row r="3990" spans="26:30" x14ac:dyDescent="0.25">
      <c r="Z3990" s="243" t="s">
        <v>79</v>
      </c>
      <c r="AA3990" s="243" t="s">
        <v>1668</v>
      </c>
      <c r="AB3990" s="243">
        <v>4303707</v>
      </c>
      <c r="AC3990" s="243"/>
      <c r="AD3990" s="243"/>
    </row>
    <row r="3991" spans="26:30" x14ac:dyDescent="0.25">
      <c r="Z3991" s="243" t="s">
        <v>79</v>
      </c>
      <c r="AA3991" s="243" t="s">
        <v>1689</v>
      </c>
      <c r="AB3991" s="243">
        <v>4303806</v>
      </c>
      <c r="AC3991" s="243"/>
      <c r="AD3991" s="243"/>
    </row>
    <row r="3992" spans="26:30" x14ac:dyDescent="0.25">
      <c r="Z3992" s="243" t="s">
        <v>79</v>
      </c>
      <c r="AA3992" s="243" t="s">
        <v>1709</v>
      </c>
      <c r="AB3992" s="243">
        <v>4303905</v>
      </c>
      <c r="AC3992" s="243"/>
      <c r="AD3992" s="243"/>
    </row>
    <row r="3993" spans="26:30" x14ac:dyDescent="0.25">
      <c r="Z3993" s="243" t="s">
        <v>79</v>
      </c>
      <c r="AA3993" s="243" t="s">
        <v>1730</v>
      </c>
      <c r="AB3993" s="243">
        <v>4304002</v>
      </c>
      <c r="AC3993" s="243"/>
      <c r="AD3993" s="243"/>
    </row>
    <row r="3994" spans="26:30" x14ac:dyDescent="0.25">
      <c r="Z3994" s="243" t="s">
        <v>79</v>
      </c>
      <c r="AA3994" s="243" t="s">
        <v>1751</v>
      </c>
      <c r="AB3994" s="243">
        <v>4304101</v>
      </c>
      <c r="AC3994" s="243"/>
      <c r="AD3994" s="243"/>
    </row>
    <row r="3995" spans="26:30" x14ac:dyDescent="0.25">
      <c r="Z3995" s="243" t="s">
        <v>79</v>
      </c>
      <c r="AA3995" s="243" t="s">
        <v>1771</v>
      </c>
      <c r="AB3995" s="243">
        <v>4304200</v>
      </c>
      <c r="AC3995" s="243"/>
      <c r="AD3995" s="243"/>
    </row>
    <row r="3996" spans="26:30" x14ac:dyDescent="0.25">
      <c r="Z3996" s="243" t="s">
        <v>79</v>
      </c>
      <c r="AA3996" s="243" t="s">
        <v>1791</v>
      </c>
      <c r="AB3996" s="243">
        <v>4304309</v>
      </c>
      <c r="AC3996" s="243"/>
      <c r="AD3996" s="243"/>
    </row>
    <row r="3997" spans="26:30" x14ac:dyDescent="0.25">
      <c r="Z3997" s="243" t="s">
        <v>79</v>
      </c>
      <c r="AA3997" s="243" t="s">
        <v>1811</v>
      </c>
      <c r="AB3997" s="243">
        <v>4304358</v>
      </c>
      <c r="AC3997" s="243"/>
      <c r="AD3997" s="243"/>
    </row>
    <row r="3998" spans="26:30" x14ac:dyDescent="0.25">
      <c r="Z3998" s="243" t="s">
        <v>79</v>
      </c>
      <c r="AA3998" s="243" t="s">
        <v>1829</v>
      </c>
      <c r="AB3998" s="243">
        <v>4304408</v>
      </c>
      <c r="AC3998" s="243"/>
      <c r="AD3998" s="243"/>
    </row>
    <row r="3999" spans="26:30" x14ac:dyDescent="0.25">
      <c r="Z3999" s="243" t="s">
        <v>79</v>
      </c>
      <c r="AA3999" s="243" t="s">
        <v>1847</v>
      </c>
      <c r="AB3999" s="243">
        <v>4304507</v>
      </c>
      <c r="AC3999" s="243"/>
      <c r="AD3999" s="243"/>
    </row>
    <row r="4000" spans="26:30" x14ac:dyDescent="0.25">
      <c r="Z4000" s="243" t="s">
        <v>79</v>
      </c>
      <c r="AA4000" s="243" t="s">
        <v>1865</v>
      </c>
      <c r="AB4000" s="243">
        <v>4304606</v>
      </c>
      <c r="AC4000" s="243"/>
      <c r="AD4000" s="243"/>
    </row>
    <row r="4001" spans="26:30" x14ac:dyDescent="0.25">
      <c r="Z4001" s="243" t="s">
        <v>79</v>
      </c>
      <c r="AA4001" s="243" t="s">
        <v>1883</v>
      </c>
      <c r="AB4001" s="243">
        <v>4304614</v>
      </c>
      <c r="AC4001" s="243"/>
      <c r="AD4001" s="243"/>
    </row>
    <row r="4002" spans="26:30" x14ac:dyDescent="0.25">
      <c r="Z4002" s="243" t="s">
        <v>79</v>
      </c>
      <c r="AA4002" s="243" t="s">
        <v>1899</v>
      </c>
      <c r="AB4002" s="243">
        <v>4304622</v>
      </c>
      <c r="AC4002" s="243"/>
      <c r="AD4002" s="243"/>
    </row>
    <row r="4003" spans="26:30" x14ac:dyDescent="0.25">
      <c r="Z4003" s="243" t="s">
        <v>79</v>
      </c>
      <c r="AA4003" s="243" t="s">
        <v>1916</v>
      </c>
      <c r="AB4003" s="243">
        <v>4304630</v>
      </c>
      <c r="AC4003" s="243"/>
      <c r="AD4003" s="243"/>
    </row>
    <row r="4004" spans="26:30" x14ac:dyDescent="0.25">
      <c r="Z4004" s="243" t="s">
        <v>79</v>
      </c>
      <c r="AA4004" s="243" t="s">
        <v>1934</v>
      </c>
      <c r="AB4004" s="243">
        <v>4304655</v>
      </c>
      <c r="AC4004" s="243"/>
      <c r="AD4004" s="243"/>
    </row>
    <row r="4005" spans="26:30" x14ac:dyDescent="0.25">
      <c r="Z4005" s="243" t="s">
        <v>79</v>
      </c>
      <c r="AA4005" s="243" t="s">
        <v>1949</v>
      </c>
      <c r="AB4005" s="243">
        <v>4304663</v>
      </c>
      <c r="AC4005" s="243"/>
      <c r="AD4005" s="243"/>
    </row>
    <row r="4006" spans="26:30" x14ac:dyDescent="0.25">
      <c r="Z4006" s="243" t="s">
        <v>79</v>
      </c>
      <c r="AA4006" s="243" t="s">
        <v>1966</v>
      </c>
      <c r="AB4006" s="243">
        <v>4304689</v>
      </c>
      <c r="AC4006" s="243"/>
      <c r="AD4006" s="243"/>
    </row>
    <row r="4007" spans="26:30" x14ac:dyDescent="0.25">
      <c r="Z4007" s="243" t="s">
        <v>79</v>
      </c>
      <c r="AA4007" s="243" t="s">
        <v>1984</v>
      </c>
      <c r="AB4007" s="243">
        <v>4304697</v>
      </c>
      <c r="AC4007" s="243"/>
      <c r="AD4007" s="243"/>
    </row>
    <row r="4008" spans="26:30" x14ac:dyDescent="0.25">
      <c r="Z4008" s="243" t="s">
        <v>79</v>
      </c>
      <c r="AA4008" s="243" t="s">
        <v>2001</v>
      </c>
      <c r="AB4008" s="243">
        <v>4304671</v>
      </c>
      <c r="AC4008" s="243"/>
      <c r="AD4008" s="243"/>
    </row>
    <row r="4009" spans="26:30" x14ac:dyDescent="0.25">
      <c r="Z4009" s="243" t="s">
        <v>79</v>
      </c>
      <c r="AA4009" s="243" t="s">
        <v>2019</v>
      </c>
      <c r="AB4009" s="243">
        <v>4304713</v>
      </c>
      <c r="AC4009" s="243"/>
      <c r="AD4009" s="243"/>
    </row>
    <row r="4010" spans="26:30" x14ac:dyDescent="0.25">
      <c r="Z4010" s="243" t="s">
        <v>79</v>
      </c>
      <c r="AA4010" s="243" t="s">
        <v>2037</v>
      </c>
      <c r="AB4010" s="243">
        <v>4304705</v>
      </c>
      <c r="AC4010" s="243"/>
      <c r="AD4010" s="243"/>
    </row>
    <row r="4011" spans="26:30" x14ac:dyDescent="0.25">
      <c r="Z4011" s="243" t="s">
        <v>79</v>
      </c>
      <c r="AA4011" s="243" t="s">
        <v>2055</v>
      </c>
      <c r="AB4011" s="243">
        <v>4304804</v>
      </c>
      <c r="AC4011" s="243"/>
      <c r="AD4011" s="243"/>
    </row>
    <row r="4012" spans="26:30" x14ac:dyDescent="0.25">
      <c r="Z4012" s="243" t="s">
        <v>79</v>
      </c>
      <c r="AA4012" s="243" t="s">
        <v>2072</v>
      </c>
      <c r="AB4012" s="243">
        <v>4304853</v>
      </c>
      <c r="AC4012" s="243"/>
      <c r="AD4012" s="243"/>
    </row>
    <row r="4013" spans="26:30" x14ac:dyDescent="0.25">
      <c r="Z4013" s="243" t="s">
        <v>79</v>
      </c>
      <c r="AA4013" s="243" t="s">
        <v>2088</v>
      </c>
      <c r="AB4013" s="243">
        <v>4304903</v>
      </c>
      <c r="AC4013" s="243"/>
      <c r="AD4013" s="243"/>
    </row>
    <row r="4014" spans="26:30" x14ac:dyDescent="0.25">
      <c r="Z4014" s="243" t="s">
        <v>79</v>
      </c>
      <c r="AA4014" s="243" t="s">
        <v>2104</v>
      </c>
      <c r="AB4014" s="243">
        <v>4304952</v>
      </c>
      <c r="AC4014" s="243"/>
      <c r="AD4014" s="243"/>
    </row>
    <row r="4015" spans="26:30" x14ac:dyDescent="0.25">
      <c r="Z4015" s="243" t="s">
        <v>79</v>
      </c>
      <c r="AA4015" s="243" t="s">
        <v>2121</v>
      </c>
      <c r="AB4015" s="243">
        <v>4305009</v>
      </c>
      <c r="AC4015" s="243"/>
      <c r="AD4015" s="243"/>
    </row>
    <row r="4016" spans="26:30" x14ac:dyDescent="0.25">
      <c r="Z4016" s="243" t="s">
        <v>79</v>
      </c>
      <c r="AA4016" s="243" t="s">
        <v>2136</v>
      </c>
      <c r="AB4016" s="243">
        <v>4305108</v>
      </c>
      <c r="AC4016" s="243"/>
      <c r="AD4016" s="243"/>
    </row>
    <row r="4017" spans="26:30" x14ac:dyDescent="0.25">
      <c r="Z4017" s="243" t="s">
        <v>79</v>
      </c>
      <c r="AA4017" s="243" t="s">
        <v>914</v>
      </c>
      <c r="AB4017" s="243">
        <v>4305116</v>
      </c>
      <c r="AC4017" s="243"/>
      <c r="AD4017" s="243"/>
    </row>
    <row r="4018" spans="26:30" x14ac:dyDescent="0.25">
      <c r="Z4018" s="243" t="s">
        <v>79</v>
      </c>
      <c r="AA4018" s="243" t="s">
        <v>2169</v>
      </c>
      <c r="AB4018" s="243">
        <v>4305124</v>
      </c>
      <c r="AC4018" s="243"/>
      <c r="AD4018" s="243"/>
    </row>
    <row r="4019" spans="26:30" x14ac:dyDescent="0.25">
      <c r="Z4019" s="243" t="s">
        <v>79</v>
      </c>
      <c r="AA4019" s="243" t="s">
        <v>2186</v>
      </c>
      <c r="AB4019" s="243">
        <v>4305132</v>
      </c>
      <c r="AC4019" s="243"/>
      <c r="AD4019" s="243"/>
    </row>
    <row r="4020" spans="26:30" x14ac:dyDescent="0.25">
      <c r="Z4020" s="243" t="s">
        <v>79</v>
      </c>
      <c r="AA4020" s="243" t="s">
        <v>2203</v>
      </c>
      <c r="AB4020" s="243">
        <v>4305157</v>
      </c>
      <c r="AC4020" s="243"/>
      <c r="AD4020" s="243"/>
    </row>
    <row r="4021" spans="26:30" x14ac:dyDescent="0.25">
      <c r="Z4021" s="243" t="s">
        <v>79</v>
      </c>
      <c r="AA4021" s="243" t="s">
        <v>2217</v>
      </c>
      <c r="AB4021" s="243">
        <v>4305173</v>
      </c>
      <c r="AC4021" s="243"/>
      <c r="AD4021" s="243"/>
    </row>
    <row r="4022" spans="26:30" x14ac:dyDescent="0.25">
      <c r="Z4022" s="243" t="s">
        <v>79</v>
      </c>
      <c r="AA4022" s="243" t="s">
        <v>2234</v>
      </c>
      <c r="AB4022" s="243">
        <v>4305207</v>
      </c>
      <c r="AC4022" s="243"/>
      <c r="AD4022" s="243"/>
    </row>
    <row r="4023" spans="26:30" x14ac:dyDescent="0.25">
      <c r="Z4023" s="243" t="s">
        <v>79</v>
      </c>
      <c r="AA4023" s="243" t="s">
        <v>2249</v>
      </c>
      <c r="AB4023" s="243">
        <v>4305306</v>
      </c>
      <c r="AC4023" s="243"/>
      <c r="AD4023" s="243"/>
    </row>
    <row r="4024" spans="26:30" x14ac:dyDescent="0.25">
      <c r="Z4024" s="243" t="s">
        <v>79</v>
      </c>
      <c r="AA4024" s="243" t="s">
        <v>2264</v>
      </c>
      <c r="AB4024" s="243">
        <v>4305355</v>
      </c>
      <c r="AC4024" s="243"/>
      <c r="AD4024" s="243"/>
    </row>
    <row r="4025" spans="26:30" x14ac:dyDescent="0.25">
      <c r="Z4025" s="243" t="s">
        <v>79</v>
      </c>
      <c r="AA4025" s="243" t="s">
        <v>2279</v>
      </c>
      <c r="AB4025" s="243">
        <v>4305371</v>
      </c>
      <c r="AC4025" s="243"/>
      <c r="AD4025" s="243"/>
    </row>
    <row r="4026" spans="26:30" x14ac:dyDescent="0.25">
      <c r="Z4026" s="243" t="s">
        <v>79</v>
      </c>
      <c r="AA4026" s="243" t="s">
        <v>2295</v>
      </c>
      <c r="AB4026" s="243">
        <v>4305405</v>
      </c>
      <c r="AC4026" s="243"/>
      <c r="AD4026" s="243"/>
    </row>
    <row r="4027" spans="26:30" x14ac:dyDescent="0.25">
      <c r="Z4027" s="243" t="s">
        <v>79</v>
      </c>
      <c r="AA4027" s="243" t="s">
        <v>2311</v>
      </c>
      <c r="AB4027" s="243">
        <v>4305439</v>
      </c>
      <c r="AC4027" s="243"/>
      <c r="AD4027" s="243"/>
    </row>
    <row r="4028" spans="26:30" x14ac:dyDescent="0.25">
      <c r="Z4028" s="243" t="s">
        <v>79</v>
      </c>
      <c r="AA4028" s="243" t="s">
        <v>2324</v>
      </c>
      <c r="AB4028" s="243">
        <v>4305447</v>
      </c>
      <c r="AC4028" s="243"/>
      <c r="AD4028" s="243"/>
    </row>
    <row r="4029" spans="26:30" x14ac:dyDescent="0.25">
      <c r="Z4029" s="243" t="s">
        <v>79</v>
      </c>
      <c r="AA4029" s="243" t="s">
        <v>2340</v>
      </c>
      <c r="AB4029" s="243">
        <v>4305454</v>
      </c>
      <c r="AC4029" s="243"/>
      <c r="AD4029" s="243"/>
    </row>
    <row r="4030" spans="26:30" x14ac:dyDescent="0.25">
      <c r="Z4030" s="243" t="s">
        <v>79</v>
      </c>
      <c r="AA4030" s="243" t="s">
        <v>2356</v>
      </c>
      <c r="AB4030" s="243">
        <v>4305504</v>
      </c>
      <c r="AC4030" s="243"/>
      <c r="AD4030" s="243"/>
    </row>
    <row r="4031" spans="26:30" x14ac:dyDescent="0.25">
      <c r="Z4031" s="243" t="s">
        <v>79</v>
      </c>
      <c r="AA4031" s="243" t="s">
        <v>1473</v>
      </c>
      <c r="AB4031" s="243">
        <v>4305587</v>
      </c>
      <c r="AC4031" s="243"/>
      <c r="AD4031" s="243"/>
    </row>
    <row r="4032" spans="26:30" x14ac:dyDescent="0.25">
      <c r="Z4032" s="243" t="s">
        <v>79</v>
      </c>
      <c r="AA4032" s="243" t="s">
        <v>1878</v>
      </c>
      <c r="AB4032" s="243">
        <v>4305603</v>
      </c>
      <c r="AC4032" s="243"/>
      <c r="AD4032" s="243"/>
    </row>
    <row r="4033" spans="26:30" x14ac:dyDescent="0.25">
      <c r="Z4033" s="243" t="s">
        <v>79</v>
      </c>
      <c r="AA4033" s="243" t="s">
        <v>2401</v>
      </c>
      <c r="AB4033" s="243">
        <v>4305702</v>
      </c>
      <c r="AC4033" s="243"/>
      <c r="AD4033" s="243"/>
    </row>
    <row r="4034" spans="26:30" x14ac:dyDescent="0.25">
      <c r="Z4034" s="243" t="s">
        <v>79</v>
      </c>
      <c r="AA4034" s="243" t="s">
        <v>2417</v>
      </c>
      <c r="AB4034" s="243">
        <v>4305801</v>
      </c>
      <c r="AC4034" s="243"/>
      <c r="AD4034" s="243"/>
    </row>
    <row r="4035" spans="26:30" x14ac:dyDescent="0.25">
      <c r="Z4035" s="243" t="s">
        <v>79</v>
      </c>
      <c r="AA4035" s="243" t="s">
        <v>2433</v>
      </c>
      <c r="AB4035" s="243">
        <v>4305835</v>
      </c>
      <c r="AC4035" s="243"/>
      <c r="AD4035" s="243"/>
    </row>
    <row r="4036" spans="26:30" x14ac:dyDescent="0.25">
      <c r="Z4036" s="243" t="s">
        <v>79</v>
      </c>
      <c r="AA4036" s="243" t="s">
        <v>2449</v>
      </c>
      <c r="AB4036" s="243">
        <v>4305850</v>
      </c>
      <c r="AC4036" s="243"/>
      <c r="AD4036" s="243"/>
    </row>
    <row r="4037" spans="26:30" x14ac:dyDescent="0.25">
      <c r="Z4037" s="243" t="s">
        <v>79</v>
      </c>
      <c r="AA4037" s="243" t="s">
        <v>2463</v>
      </c>
      <c r="AB4037" s="243">
        <v>4305871</v>
      </c>
      <c r="AC4037" s="243"/>
      <c r="AD4037" s="243"/>
    </row>
    <row r="4038" spans="26:30" x14ac:dyDescent="0.25">
      <c r="Z4038" s="243" t="s">
        <v>79</v>
      </c>
      <c r="AA4038" s="243" t="s">
        <v>2478</v>
      </c>
      <c r="AB4038" s="243">
        <v>4305900</v>
      </c>
      <c r="AC4038" s="243"/>
      <c r="AD4038" s="243"/>
    </row>
    <row r="4039" spans="26:30" x14ac:dyDescent="0.25">
      <c r="Z4039" s="243" t="s">
        <v>79</v>
      </c>
      <c r="AA4039" s="243" t="s">
        <v>2494</v>
      </c>
      <c r="AB4039" s="243">
        <v>4305934</v>
      </c>
      <c r="AC4039" s="243"/>
      <c r="AD4039" s="243"/>
    </row>
    <row r="4040" spans="26:30" x14ac:dyDescent="0.25">
      <c r="Z4040" s="243" t="s">
        <v>79</v>
      </c>
      <c r="AA4040" s="243" t="s">
        <v>2508</v>
      </c>
      <c r="AB4040" s="243">
        <v>4305959</v>
      </c>
      <c r="AC4040" s="243"/>
      <c r="AD4040" s="243"/>
    </row>
    <row r="4041" spans="26:30" x14ac:dyDescent="0.25">
      <c r="Z4041" s="243" t="s">
        <v>79</v>
      </c>
      <c r="AA4041" s="243" t="s">
        <v>2524</v>
      </c>
      <c r="AB4041" s="243">
        <v>4305975</v>
      </c>
      <c r="AC4041" s="243"/>
      <c r="AD4041" s="243"/>
    </row>
    <row r="4042" spans="26:30" x14ac:dyDescent="0.25">
      <c r="Z4042" s="243" t="s">
        <v>79</v>
      </c>
      <c r="AA4042" s="243" t="s">
        <v>2539</v>
      </c>
      <c r="AB4042" s="243">
        <v>4306007</v>
      </c>
      <c r="AC4042" s="243"/>
      <c r="AD4042" s="243"/>
    </row>
    <row r="4043" spans="26:30" x14ac:dyDescent="0.25">
      <c r="Z4043" s="243" t="s">
        <v>79</v>
      </c>
      <c r="AA4043" s="243" t="s">
        <v>2555</v>
      </c>
      <c r="AB4043" s="243">
        <v>4306056</v>
      </c>
      <c r="AC4043" s="243"/>
      <c r="AD4043" s="243"/>
    </row>
    <row r="4044" spans="26:30" x14ac:dyDescent="0.25">
      <c r="Z4044" s="243" t="s">
        <v>79</v>
      </c>
      <c r="AA4044" s="243" t="s">
        <v>2569</v>
      </c>
      <c r="AB4044" s="243">
        <v>4306072</v>
      </c>
      <c r="AC4044" s="243"/>
      <c r="AD4044" s="243"/>
    </row>
    <row r="4045" spans="26:30" x14ac:dyDescent="0.25">
      <c r="Z4045" s="243" t="s">
        <v>79</v>
      </c>
      <c r="AA4045" s="243" t="s">
        <v>2584</v>
      </c>
      <c r="AB4045" s="243">
        <v>4306106</v>
      </c>
      <c r="AC4045" s="243"/>
      <c r="AD4045" s="243"/>
    </row>
    <row r="4046" spans="26:30" x14ac:dyDescent="0.25">
      <c r="Z4046" s="243" t="s">
        <v>79</v>
      </c>
      <c r="AA4046" s="243" t="s">
        <v>2600</v>
      </c>
      <c r="AB4046" s="243">
        <v>4306130</v>
      </c>
      <c r="AC4046" s="243"/>
      <c r="AD4046" s="243"/>
    </row>
    <row r="4047" spans="26:30" x14ac:dyDescent="0.25">
      <c r="Z4047" s="243" t="s">
        <v>79</v>
      </c>
      <c r="AA4047" s="243" t="s">
        <v>220</v>
      </c>
      <c r="AB4047" s="243">
        <v>4306205</v>
      </c>
      <c r="AC4047" s="243"/>
      <c r="AD4047" s="243"/>
    </row>
    <row r="4048" spans="26:30" x14ac:dyDescent="0.25">
      <c r="Z4048" s="243" t="s">
        <v>79</v>
      </c>
      <c r="AA4048" s="243" t="s">
        <v>2628</v>
      </c>
      <c r="AB4048" s="243">
        <v>4306304</v>
      </c>
      <c r="AC4048" s="243"/>
      <c r="AD4048" s="243"/>
    </row>
    <row r="4049" spans="26:30" x14ac:dyDescent="0.25">
      <c r="Z4049" s="243" t="s">
        <v>79</v>
      </c>
      <c r="AA4049" s="243" t="s">
        <v>2643</v>
      </c>
      <c r="AB4049" s="243">
        <v>4306320</v>
      </c>
      <c r="AC4049" s="243"/>
      <c r="AD4049" s="243"/>
    </row>
    <row r="4050" spans="26:30" x14ac:dyDescent="0.25">
      <c r="Z4050" s="243" t="s">
        <v>79</v>
      </c>
      <c r="AA4050" s="243" t="s">
        <v>2656</v>
      </c>
      <c r="AB4050" s="243">
        <v>4306353</v>
      </c>
      <c r="AC4050" s="243"/>
      <c r="AD4050" s="243"/>
    </row>
    <row r="4051" spans="26:30" x14ac:dyDescent="0.25">
      <c r="Z4051" s="243" t="s">
        <v>79</v>
      </c>
      <c r="AA4051" s="243" t="s">
        <v>2670</v>
      </c>
      <c r="AB4051" s="243">
        <v>4306379</v>
      </c>
      <c r="AC4051" s="243"/>
      <c r="AD4051" s="243"/>
    </row>
    <row r="4052" spans="26:30" x14ac:dyDescent="0.25">
      <c r="Z4052" s="243" t="s">
        <v>79</v>
      </c>
      <c r="AA4052" s="243" t="s">
        <v>2684</v>
      </c>
      <c r="AB4052" s="243">
        <v>4306403</v>
      </c>
      <c r="AC4052" s="243"/>
      <c r="AD4052" s="243"/>
    </row>
    <row r="4053" spans="26:30" x14ac:dyDescent="0.25">
      <c r="Z4053" s="243" t="s">
        <v>79</v>
      </c>
      <c r="AA4053" s="243" t="s">
        <v>2700</v>
      </c>
      <c r="AB4053" s="243">
        <v>4306429</v>
      </c>
      <c r="AC4053" s="243"/>
      <c r="AD4053" s="243"/>
    </row>
    <row r="4054" spans="26:30" x14ac:dyDescent="0.25">
      <c r="Z4054" s="243" t="s">
        <v>79</v>
      </c>
      <c r="AA4054" s="243" t="s">
        <v>2715</v>
      </c>
      <c r="AB4054" s="243">
        <v>4306452</v>
      </c>
      <c r="AC4054" s="243"/>
      <c r="AD4054" s="243"/>
    </row>
    <row r="4055" spans="26:30" x14ac:dyDescent="0.25">
      <c r="Z4055" s="243" t="s">
        <v>79</v>
      </c>
      <c r="AA4055" s="243" t="s">
        <v>2731</v>
      </c>
      <c r="AB4055" s="243">
        <v>4306502</v>
      </c>
      <c r="AC4055" s="243"/>
      <c r="AD4055" s="243"/>
    </row>
    <row r="4056" spans="26:30" x14ac:dyDescent="0.25">
      <c r="Z4056" s="243" t="s">
        <v>79</v>
      </c>
      <c r="AA4056" s="243" t="s">
        <v>2746</v>
      </c>
      <c r="AB4056" s="243">
        <v>4306601</v>
      </c>
      <c r="AC4056" s="243"/>
      <c r="AD4056" s="243"/>
    </row>
    <row r="4057" spans="26:30" x14ac:dyDescent="0.25">
      <c r="Z4057" s="243" t="s">
        <v>79</v>
      </c>
      <c r="AA4057" s="243" t="s">
        <v>2761</v>
      </c>
      <c r="AB4057" s="243">
        <v>4306551</v>
      </c>
      <c r="AC4057" s="243"/>
      <c r="AD4057" s="243"/>
    </row>
    <row r="4058" spans="26:30" x14ac:dyDescent="0.25">
      <c r="Z4058" s="243" t="s">
        <v>79</v>
      </c>
      <c r="AA4058" s="243" t="s">
        <v>2777</v>
      </c>
      <c r="AB4058" s="243">
        <v>4306700</v>
      </c>
      <c r="AC4058" s="243"/>
      <c r="AD4058" s="243"/>
    </row>
    <row r="4059" spans="26:30" x14ac:dyDescent="0.25">
      <c r="Z4059" s="243" t="s">
        <v>79</v>
      </c>
      <c r="AA4059" s="243" t="s">
        <v>2793</v>
      </c>
      <c r="AB4059" s="243">
        <v>4306734</v>
      </c>
      <c r="AC4059" s="243"/>
      <c r="AD4059" s="243"/>
    </row>
    <row r="4060" spans="26:30" x14ac:dyDescent="0.25">
      <c r="Z4060" s="243" t="s">
        <v>79</v>
      </c>
      <c r="AA4060" s="243" t="s">
        <v>2808</v>
      </c>
      <c r="AB4060" s="243">
        <v>4306759</v>
      </c>
      <c r="AC4060" s="243"/>
      <c r="AD4060" s="243"/>
    </row>
    <row r="4061" spans="26:30" x14ac:dyDescent="0.25">
      <c r="Z4061" s="243" t="s">
        <v>79</v>
      </c>
      <c r="AA4061" s="243" t="s">
        <v>2823</v>
      </c>
      <c r="AB4061" s="243">
        <v>4306767</v>
      </c>
      <c r="AC4061" s="243"/>
      <c r="AD4061" s="243"/>
    </row>
    <row r="4062" spans="26:30" x14ac:dyDescent="0.25">
      <c r="Z4062" s="243" t="s">
        <v>79</v>
      </c>
      <c r="AA4062" s="243" t="s">
        <v>2835</v>
      </c>
      <c r="AB4062" s="243">
        <v>4306809</v>
      </c>
      <c r="AC4062" s="243"/>
      <c r="AD4062" s="243"/>
    </row>
    <row r="4063" spans="26:30" x14ac:dyDescent="0.25">
      <c r="Z4063" s="243" t="s">
        <v>79</v>
      </c>
      <c r="AA4063" s="243" t="s">
        <v>2848</v>
      </c>
      <c r="AB4063" s="243">
        <v>4306908</v>
      </c>
      <c r="AC4063" s="243"/>
      <c r="AD4063" s="243"/>
    </row>
    <row r="4064" spans="26:30" x14ac:dyDescent="0.25">
      <c r="Z4064" s="243" t="s">
        <v>79</v>
      </c>
      <c r="AA4064" s="243" t="s">
        <v>2861</v>
      </c>
      <c r="AB4064" s="243">
        <v>4306924</v>
      </c>
      <c r="AC4064" s="243"/>
      <c r="AD4064" s="243"/>
    </row>
    <row r="4065" spans="26:30" x14ac:dyDescent="0.25">
      <c r="Z4065" s="243" t="s">
        <v>79</v>
      </c>
      <c r="AA4065" s="243" t="s">
        <v>2874</v>
      </c>
      <c r="AB4065" s="243">
        <v>4306957</v>
      </c>
      <c r="AC4065" s="243"/>
      <c r="AD4065" s="243"/>
    </row>
    <row r="4066" spans="26:30" x14ac:dyDescent="0.25">
      <c r="Z4066" s="243" t="s">
        <v>79</v>
      </c>
      <c r="AA4066" s="243" t="s">
        <v>2886</v>
      </c>
      <c r="AB4066" s="243">
        <v>4306932</v>
      </c>
      <c r="AC4066" s="243"/>
      <c r="AD4066" s="243"/>
    </row>
    <row r="4067" spans="26:30" x14ac:dyDescent="0.25">
      <c r="Z4067" s="243" t="s">
        <v>79</v>
      </c>
      <c r="AA4067" s="243" t="s">
        <v>2899</v>
      </c>
      <c r="AB4067" s="243">
        <v>4306973</v>
      </c>
      <c r="AC4067" s="243"/>
      <c r="AD4067" s="243"/>
    </row>
    <row r="4068" spans="26:30" x14ac:dyDescent="0.25">
      <c r="Z4068" s="243" t="s">
        <v>79</v>
      </c>
      <c r="AA4068" s="243" t="s">
        <v>2911</v>
      </c>
      <c r="AB4068" s="243">
        <v>4307005</v>
      </c>
      <c r="AC4068" s="243"/>
      <c r="AD4068" s="243"/>
    </row>
    <row r="4069" spans="26:30" x14ac:dyDescent="0.25">
      <c r="Z4069" s="243" t="s">
        <v>79</v>
      </c>
      <c r="AA4069" s="243" t="s">
        <v>2924</v>
      </c>
      <c r="AB4069" s="243">
        <v>4307054</v>
      </c>
      <c r="AC4069" s="243"/>
      <c r="AD4069" s="243"/>
    </row>
    <row r="4070" spans="26:30" x14ac:dyDescent="0.25">
      <c r="Z4070" s="243" t="s">
        <v>79</v>
      </c>
      <c r="AA4070" s="243" t="s">
        <v>2935</v>
      </c>
      <c r="AB4070" s="243">
        <v>4307203</v>
      </c>
      <c r="AC4070" s="243"/>
      <c r="AD4070" s="243"/>
    </row>
    <row r="4071" spans="26:30" x14ac:dyDescent="0.25">
      <c r="Z4071" s="243" t="s">
        <v>79</v>
      </c>
      <c r="AA4071" s="243" t="s">
        <v>2947</v>
      </c>
      <c r="AB4071" s="243">
        <v>4307302</v>
      </c>
      <c r="AC4071" s="243"/>
      <c r="AD4071" s="243"/>
    </row>
    <row r="4072" spans="26:30" x14ac:dyDescent="0.25">
      <c r="Z4072" s="243" t="s">
        <v>79</v>
      </c>
      <c r="AA4072" s="243" t="s">
        <v>2959</v>
      </c>
      <c r="AB4072" s="243">
        <v>4307401</v>
      </c>
      <c r="AC4072" s="243"/>
      <c r="AD4072" s="243"/>
    </row>
    <row r="4073" spans="26:30" x14ac:dyDescent="0.25">
      <c r="Z4073" s="243" t="s">
        <v>79</v>
      </c>
      <c r="AA4073" s="243" t="s">
        <v>2971</v>
      </c>
      <c r="AB4073" s="243">
        <v>4307450</v>
      </c>
      <c r="AC4073" s="243"/>
      <c r="AD4073" s="243"/>
    </row>
    <row r="4074" spans="26:30" x14ac:dyDescent="0.25">
      <c r="Z4074" s="243" t="s">
        <v>79</v>
      </c>
      <c r="AA4074" s="243" t="s">
        <v>2983</v>
      </c>
      <c r="AB4074" s="243">
        <v>4307500</v>
      </c>
      <c r="AC4074" s="243"/>
      <c r="AD4074" s="243"/>
    </row>
    <row r="4075" spans="26:30" x14ac:dyDescent="0.25">
      <c r="Z4075" s="243" t="s">
        <v>79</v>
      </c>
      <c r="AA4075" s="243" t="s">
        <v>2995</v>
      </c>
      <c r="AB4075" s="243">
        <v>4307559</v>
      </c>
      <c r="AC4075" s="243"/>
      <c r="AD4075" s="243"/>
    </row>
    <row r="4076" spans="26:30" x14ac:dyDescent="0.25">
      <c r="Z4076" s="243" t="s">
        <v>79</v>
      </c>
      <c r="AA4076" s="243" t="s">
        <v>3008</v>
      </c>
      <c r="AB4076" s="243">
        <v>4307609</v>
      </c>
      <c r="AC4076" s="243"/>
      <c r="AD4076" s="243"/>
    </row>
    <row r="4077" spans="26:30" x14ac:dyDescent="0.25">
      <c r="Z4077" s="243" t="s">
        <v>79</v>
      </c>
      <c r="AA4077" s="243" t="s">
        <v>3021</v>
      </c>
      <c r="AB4077" s="243">
        <v>4307708</v>
      </c>
      <c r="AC4077" s="243"/>
      <c r="AD4077" s="243"/>
    </row>
    <row r="4078" spans="26:30" x14ac:dyDescent="0.25">
      <c r="Z4078" s="243" t="s">
        <v>79</v>
      </c>
      <c r="AA4078" s="243" t="s">
        <v>3033</v>
      </c>
      <c r="AB4078" s="243">
        <v>4307807</v>
      </c>
      <c r="AC4078" s="243"/>
      <c r="AD4078" s="243"/>
    </row>
    <row r="4079" spans="26:30" x14ac:dyDescent="0.25">
      <c r="Z4079" s="243" t="s">
        <v>79</v>
      </c>
      <c r="AA4079" s="243" t="s">
        <v>3046</v>
      </c>
      <c r="AB4079" s="243">
        <v>4307815</v>
      </c>
      <c r="AC4079" s="243"/>
      <c r="AD4079" s="243"/>
    </row>
    <row r="4080" spans="26:30" x14ac:dyDescent="0.25">
      <c r="Z4080" s="243" t="s">
        <v>79</v>
      </c>
      <c r="AA4080" s="243" t="s">
        <v>3057</v>
      </c>
      <c r="AB4080" s="243">
        <v>4307831</v>
      </c>
      <c r="AC4080" s="243"/>
      <c r="AD4080" s="243"/>
    </row>
    <row r="4081" spans="26:30" x14ac:dyDescent="0.25">
      <c r="Z4081" s="243" t="s">
        <v>79</v>
      </c>
      <c r="AA4081" s="243" t="s">
        <v>3070</v>
      </c>
      <c r="AB4081" s="243">
        <v>4307864</v>
      </c>
      <c r="AC4081" s="243"/>
      <c r="AD4081" s="243"/>
    </row>
    <row r="4082" spans="26:30" x14ac:dyDescent="0.25">
      <c r="Z4082" s="243" t="s">
        <v>79</v>
      </c>
      <c r="AA4082" s="243" t="s">
        <v>3081</v>
      </c>
      <c r="AB4082" s="243">
        <v>4307906</v>
      </c>
      <c r="AC4082" s="243"/>
      <c r="AD4082" s="243"/>
    </row>
    <row r="4083" spans="26:30" x14ac:dyDescent="0.25">
      <c r="Z4083" s="243" t="s">
        <v>79</v>
      </c>
      <c r="AA4083" s="243" t="s">
        <v>3094</v>
      </c>
      <c r="AB4083" s="243">
        <v>4308003</v>
      </c>
      <c r="AC4083" s="243"/>
      <c r="AD4083" s="243"/>
    </row>
    <row r="4084" spans="26:30" x14ac:dyDescent="0.25">
      <c r="Z4084" s="243" t="s">
        <v>79</v>
      </c>
      <c r="AA4084" s="243" t="s">
        <v>3106</v>
      </c>
      <c r="AB4084" s="243">
        <v>4308052</v>
      </c>
      <c r="AC4084" s="243"/>
      <c r="AD4084" s="243"/>
    </row>
    <row r="4085" spans="26:30" x14ac:dyDescent="0.25">
      <c r="Z4085" s="243" t="s">
        <v>79</v>
      </c>
      <c r="AA4085" s="243" t="s">
        <v>3119</v>
      </c>
      <c r="AB4085" s="243">
        <v>4308078</v>
      </c>
      <c r="AC4085" s="243"/>
      <c r="AD4085" s="243"/>
    </row>
    <row r="4086" spans="26:30" x14ac:dyDescent="0.25">
      <c r="Z4086" s="243" t="s">
        <v>79</v>
      </c>
      <c r="AA4086" s="243" t="s">
        <v>3130</v>
      </c>
      <c r="AB4086" s="243">
        <v>4308102</v>
      </c>
      <c r="AC4086" s="243"/>
      <c r="AD4086" s="243"/>
    </row>
    <row r="4087" spans="26:30" x14ac:dyDescent="0.25">
      <c r="Z4087" s="243" t="s">
        <v>79</v>
      </c>
      <c r="AA4087" s="243" t="s">
        <v>3142</v>
      </c>
      <c r="AB4087" s="243">
        <v>4308201</v>
      </c>
      <c r="AC4087" s="243"/>
      <c r="AD4087" s="243"/>
    </row>
    <row r="4088" spans="26:30" x14ac:dyDescent="0.25">
      <c r="Z4088" s="243" t="s">
        <v>79</v>
      </c>
      <c r="AA4088" s="243" t="s">
        <v>3153</v>
      </c>
      <c r="AB4088" s="243">
        <v>4308250</v>
      </c>
      <c r="AC4088" s="243"/>
      <c r="AD4088" s="243"/>
    </row>
    <row r="4089" spans="26:30" x14ac:dyDescent="0.25">
      <c r="Z4089" s="243" t="s">
        <v>79</v>
      </c>
      <c r="AA4089" s="243" t="s">
        <v>3164</v>
      </c>
      <c r="AB4089" s="243">
        <v>4308300</v>
      </c>
      <c r="AC4089" s="243"/>
      <c r="AD4089" s="243"/>
    </row>
    <row r="4090" spans="26:30" x14ac:dyDescent="0.25">
      <c r="Z4090" s="243" t="s">
        <v>79</v>
      </c>
      <c r="AA4090" s="243" t="s">
        <v>3175</v>
      </c>
      <c r="AB4090" s="243">
        <v>4308409</v>
      </c>
      <c r="AC4090" s="243"/>
      <c r="AD4090" s="243"/>
    </row>
    <row r="4091" spans="26:30" x14ac:dyDescent="0.25">
      <c r="Z4091" s="243" t="s">
        <v>79</v>
      </c>
      <c r="AA4091" s="243" t="s">
        <v>3186</v>
      </c>
      <c r="AB4091" s="243">
        <v>4308433</v>
      </c>
      <c r="AC4091" s="243"/>
      <c r="AD4091" s="243"/>
    </row>
    <row r="4092" spans="26:30" x14ac:dyDescent="0.25">
      <c r="Z4092" s="243" t="s">
        <v>79</v>
      </c>
      <c r="AA4092" s="243" t="s">
        <v>3198</v>
      </c>
      <c r="AB4092" s="243">
        <v>4308458</v>
      </c>
      <c r="AC4092" s="243"/>
      <c r="AD4092" s="243"/>
    </row>
    <row r="4093" spans="26:30" x14ac:dyDescent="0.25">
      <c r="Z4093" s="243" t="s">
        <v>79</v>
      </c>
      <c r="AA4093" s="243" t="s">
        <v>3210</v>
      </c>
      <c r="AB4093" s="243">
        <v>4308508</v>
      </c>
      <c r="AC4093" s="243"/>
      <c r="AD4093" s="243"/>
    </row>
    <row r="4094" spans="26:30" x14ac:dyDescent="0.25">
      <c r="Z4094" s="243" t="s">
        <v>79</v>
      </c>
      <c r="AA4094" s="243" t="s">
        <v>3222</v>
      </c>
      <c r="AB4094" s="243">
        <v>4308607</v>
      </c>
      <c r="AC4094" s="243"/>
      <c r="AD4094" s="243"/>
    </row>
    <row r="4095" spans="26:30" x14ac:dyDescent="0.25">
      <c r="Z4095" s="243" t="s">
        <v>79</v>
      </c>
      <c r="AA4095" s="243" t="s">
        <v>3233</v>
      </c>
      <c r="AB4095" s="243">
        <v>4308656</v>
      </c>
      <c r="AC4095" s="243"/>
      <c r="AD4095" s="243"/>
    </row>
    <row r="4096" spans="26:30" x14ac:dyDescent="0.25">
      <c r="Z4096" s="243" t="s">
        <v>79</v>
      </c>
      <c r="AA4096" s="243" t="s">
        <v>3244</v>
      </c>
      <c r="AB4096" s="243">
        <v>4308706</v>
      </c>
      <c r="AC4096" s="243"/>
      <c r="AD4096" s="243"/>
    </row>
    <row r="4097" spans="26:30" x14ac:dyDescent="0.25">
      <c r="Z4097" s="243" t="s">
        <v>79</v>
      </c>
      <c r="AA4097" s="243" t="s">
        <v>3253</v>
      </c>
      <c r="AB4097" s="243">
        <v>4308805</v>
      </c>
      <c r="AC4097" s="243"/>
      <c r="AD4097" s="243"/>
    </row>
    <row r="4098" spans="26:30" x14ac:dyDescent="0.25">
      <c r="Z4098" s="243" t="s">
        <v>79</v>
      </c>
      <c r="AA4098" s="243" t="s">
        <v>3264</v>
      </c>
      <c r="AB4098" s="243">
        <v>4308854</v>
      </c>
      <c r="AC4098" s="243"/>
      <c r="AD4098" s="243"/>
    </row>
    <row r="4099" spans="26:30" x14ac:dyDescent="0.25">
      <c r="Z4099" s="243" t="s">
        <v>79</v>
      </c>
      <c r="AA4099" s="243" t="s">
        <v>3276</v>
      </c>
      <c r="AB4099" s="243">
        <v>4308904</v>
      </c>
      <c r="AC4099" s="243"/>
      <c r="AD4099" s="243"/>
    </row>
    <row r="4100" spans="26:30" x14ac:dyDescent="0.25">
      <c r="Z4100" s="243" t="s">
        <v>79</v>
      </c>
      <c r="AA4100" s="243" t="s">
        <v>3287</v>
      </c>
      <c r="AB4100" s="243">
        <v>4309001</v>
      </c>
      <c r="AC4100" s="243"/>
      <c r="AD4100" s="243"/>
    </row>
    <row r="4101" spans="26:30" x14ac:dyDescent="0.25">
      <c r="Z4101" s="243" t="s">
        <v>79</v>
      </c>
      <c r="AA4101" s="243" t="s">
        <v>3299</v>
      </c>
      <c r="AB4101" s="243">
        <v>4309050</v>
      </c>
      <c r="AC4101" s="243"/>
      <c r="AD4101" s="243"/>
    </row>
    <row r="4102" spans="26:30" x14ac:dyDescent="0.25">
      <c r="Z4102" s="243" t="s">
        <v>79</v>
      </c>
      <c r="AA4102" s="243" t="s">
        <v>3311</v>
      </c>
      <c r="AB4102" s="243">
        <v>4309100</v>
      </c>
      <c r="AC4102" s="243"/>
      <c r="AD4102" s="243"/>
    </row>
    <row r="4103" spans="26:30" x14ac:dyDescent="0.25">
      <c r="Z4103" s="243" t="s">
        <v>79</v>
      </c>
      <c r="AA4103" s="243" t="s">
        <v>3322</v>
      </c>
      <c r="AB4103" s="243">
        <v>4309126</v>
      </c>
      <c r="AC4103" s="243"/>
      <c r="AD4103" s="243"/>
    </row>
    <row r="4104" spans="26:30" x14ac:dyDescent="0.25">
      <c r="Z4104" s="243" t="s">
        <v>79</v>
      </c>
      <c r="AA4104" s="243" t="s">
        <v>3333</v>
      </c>
      <c r="AB4104" s="243">
        <v>4309159</v>
      </c>
      <c r="AC4104" s="243"/>
      <c r="AD4104" s="243"/>
    </row>
    <row r="4105" spans="26:30" x14ac:dyDescent="0.25">
      <c r="Z4105" s="243" t="s">
        <v>79</v>
      </c>
      <c r="AA4105" s="243" t="s">
        <v>3344</v>
      </c>
      <c r="AB4105" s="243">
        <v>4309209</v>
      </c>
      <c r="AC4105" s="243"/>
      <c r="AD4105" s="243"/>
    </row>
    <row r="4106" spans="26:30" x14ac:dyDescent="0.25">
      <c r="Z4106" s="243" t="s">
        <v>79</v>
      </c>
      <c r="AA4106" s="243" t="s">
        <v>3354</v>
      </c>
      <c r="AB4106" s="243">
        <v>4309258</v>
      </c>
      <c r="AC4106" s="243"/>
      <c r="AD4106" s="243"/>
    </row>
    <row r="4107" spans="26:30" x14ac:dyDescent="0.25">
      <c r="Z4107" s="243" t="s">
        <v>79</v>
      </c>
      <c r="AA4107" s="243" t="s">
        <v>3364</v>
      </c>
      <c r="AB4107" s="243">
        <v>4309308</v>
      </c>
      <c r="AC4107" s="243"/>
      <c r="AD4107" s="243"/>
    </row>
    <row r="4108" spans="26:30" x14ac:dyDescent="0.25">
      <c r="Z4108" s="243" t="s">
        <v>79</v>
      </c>
      <c r="AA4108" s="243" t="s">
        <v>3373</v>
      </c>
      <c r="AB4108" s="243">
        <v>4309407</v>
      </c>
      <c r="AC4108" s="243"/>
      <c r="AD4108" s="243"/>
    </row>
    <row r="4109" spans="26:30" x14ac:dyDescent="0.25">
      <c r="Z4109" s="243" t="s">
        <v>79</v>
      </c>
      <c r="AA4109" s="243" t="s">
        <v>3383</v>
      </c>
      <c r="AB4109" s="243">
        <v>4309506</v>
      </c>
      <c r="AC4109" s="243"/>
      <c r="AD4109" s="243"/>
    </row>
    <row r="4110" spans="26:30" x14ac:dyDescent="0.25">
      <c r="Z4110" s="243" t="s">
        <v>79</v>
      </c>
      <c r="AA4110" s="243" t="s">
        <v>3393</v>
      </c>
      <c r="AB4110" s="243">
        <v>4309555</v>
      </c>
      <c r="AC4110" s="243"/>
      <c r="AD4110" s="243"/>
    </row>
    <row r="4111" spans="26:30" x14ac:dyDescent="0.25">
      <c r="Z4111" s="243" t="s">
        <v>79</v>
      </c>
      <c r="AA4111" s="243" t="s">
        <v>3403</v>
      </c>
      <c r="AB4111" s="243">
        <v>4307104</v>
      </c>
      <c r="AC4111" s="243"/>
      <c r="AD4111" s="243"/>
    </row>
    <row r="4112" spans="26:30" x14ac:dyDescent="0.25">
      <c r="Z4112" s="243" t="s">
        <v>79</v>
      </c>
      <c r="AA4112" s="243" t="s">
        <v>3413</v>
      </c>
      <c r="AB4112" s="243">
        <v>4309571</v>
      </c>
      <c r="AC4112" s="243"/>
      <c r="AD4112" s="243"/>
    </row>
    <row r="4113" spans="26:30" x14ac:dyDescent="0.25">
      <c r="Z4113" s="243" t="s">
        <v>79</v>
      </c>
      <c r="AA4113" s="243" t="s">
        <v>3423</v>
      </c>
      <c r="AB4113" s="243">
        <v>4309605</v>
      </c>
      <c r="AC4113" s="243"/>
      <c r="AD4113" s="243"/>
    </row>
    <row r="4114" spans="26:30" x14ac:dyDescent="0.25">
      <c r="Z4114" s="243" t="s">
        <v>79</v>
      </c>
      <c r="AA4114" s="243" t="s">
        <v>3432</v>
      </c>
      <c r="AB4114" s="243">
        <v>4309654</v>
      </c>
      <c r="AC4114" s="243"/>
      <c r="AD4114" s="243"/>
    </row>
    <row r="4115" spans="26:30" x14ac:dyDescent="0.25">
      <c r="Z4115" s="243" t="s">
        <v>79</v>
      </c>
      <c r="AA4115" s="243" t="s">
        <v>697</v>
      </c>
      <c r="AB4115" s="243">
        <v>4309704</v>
      </c>
      <c r="AC4115" s="243"/>
      <c r="AD4115" s="243"/>
    </row>
    <row r="4116" spans="26:30" x14ac:dyDescent="0.25">
      <c r="Z4116" s="243" t="s">
        <v>79</v>
      </c>
      <c r="AA4116" s="243" t="s">
        <v>3451</v>
      </c>
      <c r="AB4116" s="243">
        <v>4309753</v>
      </c>
      <c r="AC4116" s="243"/>
      <c r="AD4116" s="243"/>
    </row>
    <row r="4117" spans="26:30" x14ac:dyDescent="0.25">
      <c r="Z4117" s="243" t="s">
        <v>79</v>
      </c>
      <c r="AA4117" s="243" t="s">
        <v>3460</v>
      </c>
      <c r="AB4117" s="243">
        <v>4309803</v>
      </c>
      <c r="AC4117" s="243"/>
      <c r="AD4117" s="243"/>
    </row>
    <row r="4118" spans="26:30" x14ac:dyDescent="0.25">
      <c r="Z4118" s="243" t="s">
        <v>79</v>
      </c>
      <c r="AA4118" s="243" t="s">
        <v>3470</v>
      </c>
      <c r="AB4118" s="243">
        <v>4309902</v>
      </c>
      <c r="AC4118" s="243"/>
      <c r="AD4118" s="243"/>
    </row>
    <row r="4119" spans="26:30" x14ac:dyDescent="0.25">
      <c r="Z4119" s="243" t="s">
        <v>79</v>
      </c>
      <c r="AA4119" s="243" t="s">
        <v>3479</v>
      </c>
      <c r="AB4119" s="243">
        <v>4309951</v>
      </c>
      <c r="AC4119" s="243"/>
      <c r="AD4119" s="243"/>
    </row>
    <row r="4120" spans="26:30" x14ac:dyDescent="0.25">
      <c r="Z4120" s="243" t="s">
        <v>79</v>
      </c>
      <c r="AA4120" s="243" t="s">
        <v>3489</v>
      </c>
      <c r="AB4120" s="243">
        <v>4310009</v>
      </c>
      <c r="AC4120" s="243"/>
      <c r="AD4120" s="243"/>
    </row>
    <row r="4121" spans="26:30" x14ac:dyDescent="0.25">
      <c r="Z4121" s="243" t="s">
        <v>79</v>
      </c>
      <c r="AA4121" s="243" t="s">
        <v>3499</v>
      </c>
      <c r="AB4121" s="243">
        <v>4310108</v>
      </c>
      <c r="AC4121" s="243"/>
      <c r="AD4121" s="243"/>
    </row>
    <row r="4122" spans="26:30" x14ac:dyDescent="0.25">
      <c r="Z4122" s="243" t="s">
        <v>79</v>
      </c>
      <c r="AA4122" s="243" t="s">
        <v>3508</v>
      </c>
      <c r="AB4122" s="243">
        <v>4310207</v>
      </c>
      <c r="AC4122" s="243"/>
      <c r="AD4122" s="243"/>
    </row>
    <row r="4123" spans="26:30" x14ac:dyDescent="0.25">
      <c r="Z4123" s="243" t="s">
        <v>79</v>
      </c>
      <c r="AA4123" s="243" t="s">
        <v>3518</v>
      </c>
      <c r="AB4123" s="243">
        <v>4310306</v>
      </c>
      <c r="AC4123" s="243"/>
      <c r="AD4123" s="243"/>
    </row>
    <row r="4124" spans="26:30" x14ac:dyDescent="0.25">
      <c r="Z4124" s="243" t="s">
        <v>79</v>
      </c>
      <c r="AA4124" s="243" t="s">
        <v>3528</v>
      </c>
      <c r="AB4124" s="243">
        <v>4310330</v>
      </c>
      <c r="AC4124" s="243"/>
      <c r="AD4124" s="243"/>
    </row>
    <row r="4125" spans="26:30" x14ac:dyDescent="0.25">
      <c r="Z4125" s="243" t="s">
        <v>79</v>
      </c>
      <c r="AA4125" s="243" t="s">
        <v>3538</v>
      </c>
      <c r="AB4125" s="243">
        <v>4310363</v>
      </c>
      <c r="AC4125" s="243"/>
      <c r="AD4125" s="243"/>
    </row>
    <row r="4126" spans="26:30" x14ac:dyDescent="0.25">
      <c r="Z4126" s="243" t="s">
        <v>79</v>
      </c>
      <c r="AA4126" s="243" t="s">
        <v>1816</v>
      </c>
      <c r="AB4126" s="243">
        <v>4310405</v>
      </c>
      <c r="AC4126" s="243"/>
      <c r="AD4126" s="243"/>
    </row>
    <row r="4127" spans="26:30" x14ac:dyDescent="0.25">
      <c r="Z4127" s="243" t="s">
        <v>79</v>
      </c>
      <c r="AA4127" s="243" t="s">
        <v>3556</v>
      </c>
      <c r="AB4127" s="243">
        <v>4310413</v>
      </c>
      <c r="AC4127" s="243"/>
      <c r="AD4127" s="243"/>
    </row>
    <row r="4128" spans="26:30" x14ac:dyDescent="0.25">
      <c r="Z4128" s="243" t="s">
        <v>79</v>
      </c>
      <c r="AA4128" s="243" t="s">
        <v>3566</v>
      </c>
      <c r="AB4128" s="243">
        <v>4310439</v>
      </c>
      <c r="AC4128" s="243"/>
      <c r="AD4128" s="243"/>
    </row>
    <row r="4129" spans="26:30" x14ac:dyDescent="0.25">
      <c r="Z4129" s="243" t="s">
        <v>79</v>
      </c>
      <c r="AA4129" s="243" t="s">
        <v>3576</v>
      </c>
      <c r="AB4129" s="243">
        <v>4310462</v>
      </c>
      <c r="AC4129" s="243"/>
      <c r="AD4129" s="243"/>
    </row>
    <row r="4130" spans="26:30" x14ac:dyDescent="0.25">
      <c r="Z4130" s="243" t="s">
        <v>79</v>
      </c>
      <c r="AA4130" s="243" t="s">
        <v>3586</v>
      </c>
      <c r="AB4130" s="243">
        <v>4310504</v>
      </c>
      <c r="AC4130" s="243"/>
      <c r="AD4130" s="243"/>
    </row>
    <row r="4131" spans="26:30" x14ac:dyDescent="0.25">
      <c r="Z4131" s="243" t="s">
        <v>79</v>
      </c>
      <c r="AA4131" s="243" t="s">
        <v>3596</v>
      </c>
      <c r="AB4131" s="243">
        <v>4310538</v>
      </c>
      <c r="AC4131" s="243"/>
      <c r="AD4131" s="243"/>
    </row>
    <row r="4132" spans="26:30" x14ac:dyDescent="0.25">
      <c r="Z4132" s="243" t="s">
        <v>79</v>
      </c>
      <c r="AA4132" s="243" t="s">
        <v>3605</v>
      </c>
      <c r="AB4132" s="243">
        <v>4310553</v>
      </c>
      <c r="AC4132" s="243"/>
      <c r="AD4132" s="243"/>
    </row>
    <row r="4133" spans="26:30" x14ac:dyDescent="0.25">
      <c r="Z4133" s="243" t="s">
        <v>79</v>
      </c>
      <c r="AA4133" s="243" t="s">
        <v>3614</v>
      </c>
      <c r="AB4133" s="243">
        <v>4310579</v>
      </c>
      <c r="AC4133" s="243"/>
      <c r="AD4133" s="243"/>
    </row>
    <row r="4134" spans="26:30" x14ac:dyDescent="0.25">
      <c r="Z4134" s="243" t="s">
        <v>79</v>
      </c>
      <c r="AA4134" s="243" t="s">
        <v>3623</v>
      </c>
      <c r="AB4134" s="243">
        <v>4310603</v>
      </c>
      <c r="AC4134" s="243"/>
      <c r="AD4134" s="243"/>
    </row>
    <row r="4135" spans="26:30" x14ac:dyDescent="0.25">
      <c r="Z4135" s="243" t="s">
        <v>79</v>
      </c>
      <c r="AA4135" s="243" t="s">
        <v>3633</v>
      </c>
      <c r="AB4135" s="243">
        <v>4310652</v>
      </c>
      <c r="AC4135" s="243"/>
      <c r="AD4135" s="243"/>
    </row>
    <row r="4136" spans="26:30" x14ac:dyDescent="0.25">
      <c r="Z4136" s="243" t="s">
        <v>79</v>
      </c>
      <c r="AA4136" s="243" t="s">
        <v>3643</v>
      </c>
      <c r="AB4136" s="243">
        <v>4310702</v>
      </c>
      <c r="AC4136" s="243"/>
      <c r="AD4136" s="243"/>
    </row>
    <row r="4137" spans="26:30" x14ac:dyDescent="0.25">
      <c r="Z4137" s="243" t="s">
        <v>79</v>
      </c>
      <c r="AA4137" s="243" t="s">
        <v>3652</v>
      </c>
      <c r="AB4137" s="243">
        <v>4310751</v>
      </c>
      <c r="AC4137" s="243"/>
      <c r="AD4137" s="243"/>
    </row>
    <row r="4138" spans="26:30" x14ac:dyDescent="0.25">
      <c r="Z4138" s="243" t="s">
        <v>79</v>
      </c>
      <c r="AA4138" s="243" t="s">
        <v>3661</v>
      </c>
      <c r="AB4138" s="243">
        <v>4310801</v>
      </c>
      <c r="AC4138" s="243"/>
      <c r="AD4138" s="243"/>
    </row>
    <row r="4139" spans="26:30" x14ac:dyDescent="0.25">
      <c r="Z4139" s="243" t="s">
        <v>79</v>
      </c>
      <c r="AA4139" s="243" t="s">
        <v>3670</v>
      </c>
      <c r="AB4139" s="243">
        <v>4310850</v>
      </c>
      <c r="AC4139" s="243"/>
      <c r="AD4139" s="243"/>
    </row>
    <row r="4140" spans="26:30" x14ac:dyDescent="0.25">
      <c r="Z4140" s="243" t="s">
        <v>79</v>
      </c>
      <c r="AA4140" s="243" t="s">
        <v>3677</v>
      </c>
      <c r="AB4140" s="243">
        <v>4310876</v>
      </c>
      <c r="AC4140" s="243"/>
      <c r="AD4140" s="243"/>
    </row>
    <row r="4141" spans="26:30" x14ac:dyDescent="0.25">
      <c r="Z4141" s="243" t="s">
        <v>79</v>
      </c>
      <c r="AA4141" s="243" t="s">
        <v>3685</v>
      </c>
      <c r="AB4141" s="243">
        <v>4310900</v>
      </c>
      <c r="AC4141" s="243"/>
      <c r="AD4141" s="243"/>
    </row>
    <row r="4142" spans="26:30" x14ac:dyDescent="0.25">
      <c r="Z4142" s="243" t="s">
        <v>79</v>
      </c>
      <c r="AA4142" s="243" t="s">
        <v>3694</v>
      </c>
      <c r="AB4142" s="243">
        <v>4311007</v>
      </c>
      <c r="AC4142" s="243"/>
      <c r="AD4142" s="243"/>
    </row>
    <row r="4143" spans="26:30" x14ac:dyDescent="0.25">
      <c r="Z4143" s="243" t="s">
        <v>79</v>
      </c>
      <c r="AA4143" s="243" t="s">
        <v>3702</v>
      </c>
      <c r="AB4143" s="243">
        <v>4311106</v>
      </c>
      <c r="AC4143" s="243"/>
      <c r="AD4143" s="243"/>
    </row>
    <row r="4144" spans="26:30" x14ac:dyDescent="0.25">
      <c r="Z4144" s="243" t="s">
        <v>79</v>
      </c>
      <c r="AA4144" s="243" t="s">
        <v>3710</v>
      </c>
      <c r="AB4144" s="243">
        <v>4311122</v>
      </c>
      <c r="AC4144" s="243"/>
      <c r="AD4144" s="243"/>
    </row>
    <row r="4145" spans="26:30" x14ac:dyDescent="0.25">
      <c r="Z4145" s="243" t="s">
        <v>79</v>
      </c>
      <c r="AA4145" s="243" t="s">
        <v>3717</v>
      </c>
      <c r="AB4145" s="243">
        <v>4311130</v>
      </c>
      <c r="AC4145" s="243"/>
      <c r="AD4145" s="243"/>
    </row>
    <row r="4146" spans="26:30" x14ac:dyDescent="0.25">
      <c r="Z4146" s="243" t="s">
        <v>79</v>
      </c>
      <c r="AA4146" s="243" t="s">
        <v>3724</v>
      </c>
      <c r="AB4146" s="243">
        <v>4311155</v>
      </c>
      <c r="AC4146" s="243"/>
      <c r="AD4146" s="243"/>
    </row>
    <row r="4147" spans="26:30" x14ac:dyDescent="0.25">
      <c r="Z4147" s="243" t="s">
        <v>79</v>
      </c>
      <c r="AA4147" s="243" t="s">
        <v>3731</v>
      </c>
      <c r="AB4147" s="243">
        <v>4311205</v>
      </c>
      <c r="AC4147" s="243"/>
      <c r="AD4147" s="243"/>
    </row>
    <row r="4148" spans="26:30" x14ac:dyDescent="0.25">
      <c r="Z4148" s="243" t="s">
        <v>79</v>
      </c>
      <c r="AA4148" s="243" t="s">
        <v>3738</v>
      </c>
      <c r="AB4148" s="243">
        <v>4311239</v>
      </c>
      <c r="AC4148" s="243"/>
      <c r="AD4148" s="243"/>
    </row>
    <row r="4149" spans="26:30" x14ac:dyDescent="0.25">
      <c r="Z4149" s="243" t="s">
        <v>79</v>
      </c>
      <c r="AA4149" s="243" t="s">
        <v>4717</v>
      </c>
      <c r="AB4149" s="243">
        <v>4300002</v>
      </c>
      <c r="AC4149" s="243"/>
      <c r="AD4149" s="243"/>
    </row>
    <row r="4150" spans="26:30" x14ac:dyDescent="0.25">
      <c r="Z4150" s="243" t="s">
        <v>79</v>
      </c>
      <c r="AA4150" s="243" t="s">
        <v>3745</v>
      </c>
      <c r="AB4150" s="243">
        <v>4311270</v>
      </c>
      <c r="AC4150" s="243"/>
      <c r="AD4150" s="243"/>
    </row>
    <row r="4151" spans="26:30" x14ac:dyDescent="0.25">
      <c r="Z4151" s="243" t="s">
        <v>79</v>
      </c>
      <c r="AA4151" s="243" t="s">
        <v>5389</v>
      </c>
      <c r="AB4151" s="243">
        <v>4300001</v>
      </c>
      <c r="AC4151" s="243"/>
      <c r="AD4151" s="243"/>
    </row>
    <row r="4152" spans="26:30" x14ac:dyDescent="0.25">
      <c r="Z4152" s="243" t="s">
        <v>79</v>
      </c>
      <c r="AA4152" s="243" t="s">
        <v>3752</v>
      </c>
      <c r="AB4152" s="243">
        <v>4311304</v>
      </c>
      <c r="AC4152" s="243"/>
      <c r="AD4152" s="243"/>
    </row>
    <row r="4153" spans="26:30" x14ac:dyDescent="0.25">
      <c r="Z4153" s="243" t="s">
        <v>79</v>
      </c>
      <c r="AA4153" s="243" t="s">
        <v>3758</v>
      </c>
      <c r="AB4153" s="243">
        <v>4311254</v>
      </c>
      <c r="AC4153" s="243"/>
      <c r="AD4153" s="243"/>
    </row>
    <row r="4154" spans="26:30" x14ac:dyDescent="0.25">
      <c r="Z4154" s="243" t="s">
        <v>79</v>
      </c>
      <c r="AA4154" s="243" t="s">
        <v>1652</v>
      </c>
      <c r="AB4154" s="243">
        <v>4311403</v>
      </c>
      <c r="AC4154" s="243"/>
      <c r="AD4154" s="243"/>
    </row>
    <row r="4155" spans="26:30" x14ac:dyDescent="0.25">
      <c r="Z4155" s="243" t="s">
        <v>79</v>
      </c>
      <c r="AA4155" s="243" t="s">
        <v>3767</v>
      </c>
      <c r="AB4155" s="243">
        <v>4311429</v>
      </c>
      <c r="AC4155" s="243"/>
      <c r="AD4155" s="243"/>
    </row>
    <row r="4156" spans="26:30" x14ac:dyDescent="0.25">
      <c r="Z4156" s="243" t="s">
        <v>79</v>
      </c>
      <c r="AA4156" s="243" t="s">
        <v>3774</v>
      </c>
      <c r="AB4156" s="243">
        <v>4311502</v>
      </c>
      <c r="AC4156" s="243"/>
      <c r="AD4156" s="243"/>
    </row>
    <row r="4157" spans="26:30" x14ac:dyDescent="0.25">
      <c r="Z4157" s="243" t="s">
        <v>79</v>
      </c>
      <c r="AA4157" s="243" t="s">
        <v>3780</v>
      </c>
      <c r="AB4157" s="243">
        <v>4311601</v>
      </c>
      <c r="AC4157" s="243"/>
      <c r="AD4157" s="243"/>
    </row>
    <row r="4158" spans="26:30" x14ac:dyDescent="0.25">
      <c r="Z4158" s="243" t="s">
        <v>79</v>
      </c>
      <c r="AA4158" s="243" t="s">
        <v>3787</v>
      </c>
      <c r="AB4158" s="243">
        <v>4311627</v>
      </c>
      <c r="AC4158" s="243"/>
      <c r="AD4158" s="243"/>
    </row>
    <row r="4159" spans="26:30" x14ac:dyDescent="0.25">
      <c r="Z4159" s="243" t="s">
        <v>79</v>
      </c>
      <c r="AA4159" s="243" t="s">
        <v>3794</v>
      </c>
      <c r="AB4159" s="243">
        <v>4311643</v>
      </c>
      <c r="AC4159" s="243"/>
      <c r="AD4159" s="243"/>
    </row>
    <row r="4160" spans="26:30" x14ac:dyDescent="0.25">
      <c r="Z4160" s="243" t="s">
        <v>79</v>
      </c>
      <c r="AA4160" s="243" t="s">
        <v>3801</v>
      </c>
      <c r="AB4160" s="243">
        <v>4311718</v>
      </c>
      <c r="AC4160" s="243"/>
      <c r="AD4160" s="243"/>
    </row>
    <row r="4161" spans="26:30" x14ac:dyDescent="0.25">
      <c r="Z4161" s="243" t="s">
        <v>79</v>
      </c>
      <c r="AA4161" s="243" t="s">
        <v>3807</v>
      </c>
      <c r="AB4161" s="243">
        <v>4311700</v>
      </c>
      <c r="AC4161" s="243"/>
      <c r="AD4161" s="243"/>
    </row>
    <row r="4162" spans="26:30" x14ac:dyDescent="0.25">
      <c r="Z4162" s="243" t="s">
        <v>79</v>
      </c>
      <c r="AA4162" s="243" t="s">
        <v>3814</v>
      </c>
      <c r="AB4162" s="243">
        <v>4311734</v>
      </c>
      <c r="AC4162" s="243"/>
      <c r="AD4162" s="243"/>
    </row>
    <row r="4163" spans="26:30" x14ac:dyDescent="0.25">
      <c r="Z4163" s="243" t="s">
        <v>79</v>
      </c>
      <c r="AA4163" s="243" t="s">
        <v>3821</v>
      </c>
      <c r="AB4163" s="243">
        <v>4311759</v>
      </c>
      <c r="AC4163" s="243"/>
      <c r="AD4163" s="243"/>
    </row>
    <row r="4164" spans="26:30" x14ac:dyDescent="0.25">
      <c r="Z4164" s="243" t="s">
        <v>79</v>
      </c>
      <c r="AA4164" s="243" t="s">
        <v>3828</v>
      </c>
      <c r="AB4164" s="243">
        <v>4311775</v>
      </c>
      <c r="AC4164" s="243"/>
      <c r="AD4164" s="243"/>
    </row>
    <row r="4165" spans="26:30" x14ac:dyDescent="0.25">
      <c r="Z4165" s="243" t="s">
        <v>79</v>
      </c>
      <c r="AA4165" s="243" t="s">
        <v>3835</v>
      </c>
      <c r="AB4165" s="243">
        <v>4311791</v>
      </c>
      <c r="AC4165" s="243"/>
      <c r="AD4165" s="243"/>
    </row>
    <row r="4166" spans="26:30" x14ac:dyDescent="0.25">
      <c r="Z4166" s="243" t="s">
        <v>79</v>
      </c>
      <c r="AA4166" s="243" t="s">
        <v>3841</v>
      </c>
      <c r="AB4166" s="243">
        <v>4311809</v>
      </c>
      <c r="AC4166" s="243"/>
      <c r="AD4166" s="243"/>
    </row>
    <row r="4167" spans="26:30" x14ac:dyDescent="0.25">
      <c r="Z4167" s="243" t="s">
        <v>79</v>
      </c>
      <c r="AA4167" s="243" t="s">
        <v>3848</v>
      </c>
      <c r="AB4167" s="243">
        <v>4311908</v>
      </c>
      <c r="AC4167" s="243"/>
      <c r="AD4167" s="243"/>
    </row>
    <row r="4168" spans="26:30" x14ac:dyDescent="0.25">
      <c r="Z4168" s="243" t="s">
        <v>79</v>
      </c>
      <c r="AA4168" s="243" t="s">
        <v>3854</v>
      </c>
      <c r="AB4168" s="243">
        <v>4311981</v>
      </c>
      <c r="AC4168" s="243"/>
      <c r="AD4168" s="243"/>
    </row>
    <row r="4169" spans="26:30" x14ac:dyDescent="0.25">
      <c r="Z4169" s="243" t="s">
        <v>79</v>
      </c>
      <c r="AA4169" s="243" t="s">
        <v>3860</v>
      </c>
      <c r="AB4169" s="243">
        <v>4312005</v>
      </c>
      <c r="AC4169" s="243"/>
      <c r="AD4169" s="243"/>
    </row>
    <row r="4170" spans="26:30" x14ac:dyDescent="0.25">
      <c r="Z4170" s="243" t="s">
        <v>79</v>
      </c>
      <c r="AA4170" s="243" t="s">
        <v>3866</v>
      </c>
      <c r="AB4170" s="243">
        <v>4312054</v>
      </c>
      <c r="AC4170" s="243"/>
      <c r="AD4170" s="243"/>
    </row>
    <row r="4171" spans="26:30" x14ac:dyDescent="0.25">
      <c r="Z4171" s="243" t="s">
        <v>79</v>
      </c>
      <c r="AA4171" s="243" t="s">
        <v>3871</v>
      </c>
      <c r="AB4171" s="243">
        <v>4312104</v>
      </c>
      <c r="AC4171" s="243"/>
      <c r="AD4171" s="243"/>
    </row>
    <row r="4172" spans="26:30" x14ac:dyDescent="0.25">
      <c r="Z4172" s="243" t="s">
        <v>79</v>
      </c>
      <c r="AA4172" s="243" t="s">
        <v>3876</v>
      </c>
      <c r="AB4172" s="243">
        <v>4312138</v>
      </c>
      <c r="AC4172" s="243"/>
      <c r="AD4172" s="243"/>
    </row>
    <row r="4173" spans="26:30" x14ac:dyDescent="0.25">
      <c r="Z4173" s="243" t="s">
        <v>79</v>
      </c>
      <c r="AA4173" s="243" t="s">
        <v>3882</v>
      </c>
      <c r="AB4173" s="243">
        <v>4312153</v>
      </c>
      <c r="AC4173" s="243"/>
      <c r="AD4173" s="243"/>
    </row>
    <row r="4174" spans="26:30" x14ac:dyDescent="0.25">
      <c r="Z4174" s="243" t="s">
        <v>79</v>
      </c>
      <c r="AA4174" s="243" t="s">
        <v>3888</v>
      </c>
      <c r="AB4174" s="243">
        <v>4312179</v>
      </c>
      <c r="AC4174" s="243"/>
      <c r="AD4174" s="243"/>
    </row>
    <row r="4175" spans="26:30" x14ac:dyDescent="0.25">
      <c r="Z4175" s="243" t="s">
        <v>79</v>
      </c>
      <c r="AA4175" s="243" t="s">
        <v>3894</v>
      </c>
      <c r="AB4175" s="243">
        <v>4312203</v>
      </c>
      <c r="AC4175" s="243"/>
      <c r="AD4175" s="243"/>
    </row>
    <row r="4176" spans="26:30" x14ac:dyDescent="0.25">
      <c r="Z4176" s="243" t="s">
        <v>79</v>
      </c>
      <c r="AA4176" s="243" t="s">
        <v>3900</v>
      </c>
      <c r="AB4176" s="243">
        <v>4312252</v>
      </c>
      <c r="AC4176" s="243"/>
      <c r="AD4176" s="243"/>
    </row>
    <row r="4177" spans="26:30" x14ac:dyDescent="0.25">
      <c r="Z4177" s="243" t="s">
        <v>79</v>
      </c>
      <c r="AA4177" s="243" t="s">
        <v>3906</v>
      </c>
      <c r="AB4177" s="243">
        <v>4312302</v>
      </c>
      <c r="AC4177" s="243"/>
      <c r="AD4177" s="243"/>
    </row>
    <row r="4178" spans="26:30" x14ac:dyDescent="0.25">
      <c r="Z4178" s="243" t="s">
        <v>79</v>
      </c>
      <c r="AA4178" s="243" t="s">
        <v>3912</v>
      </c>
      <c r="AB4178" s="243">
        <v>4312351</v>
      </c>
      <c r="AC4178" s="243"/>
      <c r="AD4178" s="243"/>
    </row>
    <row r="4179" spans="26:30" x14ac:dyDescent="0.25">
      <c r="Z4179" s="243" t="s">
        <v>79</v>
      </c>
      <c r="AA4179" s="243" t="s">
        <v>3917</v>
      </c>
      <c r="AB4179" s="243">
        <v>4312377</v>
      </c>
      <c r="AC4179" s="243"/>
      <c r="AD4179" s="243"/>
    </row>
    <row r="4180" spans="26:30" x14ac:dyDescent="0.25">
      <c r="Z4180" s="243" t="s">
        <v>79</v>
      </c>
      <c r="AA4180" s="243" t="s">
        <v>3923</v>
      </c>
      <c r="AB4180" s="243">
        <v>4312385</v>
      </c>
      <c r="AC4180" s="243"/>
      <c r="AD4180" s="243"/>
    </row>
    <row r="4181" spans="26:30" x14ac:dyDescent="0.25">
      <c r="Z4181" s="243" t="s">
        <v>79</v>
      </c>
      <c r="AA4181" s="243" t="s">
        <v>3929</v>
      </c>
      <c r="AB4181" s="243">
        <v>4312401</v>
      </c>
      <c r="AC4181" s="243"/>
      <c r="AD4181" s="243"/>
    </row>
    <row r="4182" spans="26:30" x14ac:dyDescent="0.25">
      <c r="Z4182" s="243" t="s">
        <v>79</v>
      </c>
      <c r="AA4182" s="243" t="s">
        <v>3935</v>
      </c>
      <c r="AB4182" s="243">
        <v>4312427</v>
      </c>
      <c r="AC4182" s="243"/>
      <c r="AD4182" s="243"/>
    </row>
    <row r="4183" spans="26:30" x14ac:dyDescent="0.25">
      <c r="Z4183" s="243" t="s">
        <v>79</v>
      </c>
      <c r="AA4183" s="243" t="s">
        <v>3941</v>
      </c>
      <c r="AB4183" s="243">
        <v>4312443</v>
      </c>
      <c r="AC4183" s="243"/>
      <c r="AD4183" s="243"/>
    </row>
    <row r="4184" spans="26:30" x14ac:dyDescent="0.25">
      <c r="Z4184" s="243" t="s">
        <v>79</v>
      </c>
      <c r="AA4184" s="243" t="s">
        <v>3947</v>
      </c>
      <c r="AB4184" s="243">
        <v>4312450</v>
      </c>
      <c r="AC4184" s="243"/>
      <c r="AD4184" s="243"/>
    </row>
    <row r="4185" spans="26:30" x14ac:dyDescent="0.25">
      <c r="Z4185" s="243" t="s">
        <v>79</v>
      </c>
      <c r="AA4185" s="243" t="s">
        <v>3953</v>
      </c>
      <c r="AB4185" s="243">
        <v>4312476</v>
      </c>
      <c r="AC4185" s="243"/>
      <c r="AD4185" s="243"/>
    </row>
    <row r="4186" spans="26:30" x14ac:dyDescent="0.25">
      <c r="Z4186" s="243" t="s">
        <v>79</v>
      </c>
      <c r="AA4186" s="243" t="s">
        <v>3959</v>
      </c>
      <c r="AB4186" s="243">
        <v>4312500</v>
      </c>
      <c r="AC4186" s="243"/>
      <c r="AD4186" s="243"/>
    </row>
    <row r="4187" spans="26:30" x14ac:dyDescent="0.25">
      <c r="Z4187" s="243" t="s">
        <v>79</v>
      </c>
      <c r="AA4187" s="243" t="s">
        <v>3964</v>
      </c>
      <c r="AB4187" s="243">
        <v>4312609</v>
      </c>
      <c r="AC4187" s="243"/>
      <c r="AD4187" s="243"/>
    </row>
    <row r="4188" spans="26:30" x14ac:dyDescent="0.25">
      <c r="Z4188" s="243" t="s">
        <v>79</v>
      </c>
      <c r="AA4188" s="243" t="s">
        <v>3970</v>
      </c>
      <c r="AB4188" s="243">
        <v>4312617</v>
      </c>
      <c r="AC4188" s="243"/>
      <c r="AD4188" s="243"/>
    </row>
    <row r="4189" spans="26:30" x14ac:dyDescent="0.25">
      <c r="Z4189" s="243" t="s">
        <v>79</v>
      </c>
      <c r="AA4189" s="243" t="s">
        <v>3975</v>
      </c>
      <c r="AB4189" s="243">
        <v>4312625</v>
      </c>
      <c r="AC4189" s="243"/>
      <c r="AD4189" s="243"/>
    </row>
    <row r="4190" spans="26:30" x14ac:dyDescent="0.25">
      <c r="Z4190" s="243" t="s">
        <v>79</v>
      </c>
      <c r="AA4190" s="243" t="s">
        <v>3980</v>
      </c>
      <c r="AB4190" s="243">
        <v>4312658</v>
      </c>
      <c r="AC4190" s="243"/>
      <c r="AD4190" s="243"/>
    </row>
    <row r="4191" spans="26:30" x14ac:dyDescent="0.25">
      <c r="Z4191" s="243" t="s">
        <v>79</v>
      </c>
      <c r="AA4191" s="243" t="s">
        <v>3986</v>
      </c>
      <c r="AB4191" s="243">
        <v>4312674</v>
      </c>
      <c r="AC4191" s="243"/>
      <c r="AD4191" s="243"/>
    </row>
    <row r="4192" spans="26:30" x14ac:dyDescent="0.25">
      <c r="Z4192" s="243" t="s">
        <v>79</v>
      </c>
      <c r="AA4192" s="243" t="s">
        <v>3991</v>
      </c>
      <c r="AB4192" s="243">
        <v>4312708</v>
      </c>
      <c r="AC4192" s="243"/>
      <c r="AD4192" s="243"/>
    </row>
    <row r="4193" spans="26:30" x14ac:dyDescent="0.25">
      <c r="Z4193" s="243" t="s">
        <v>79</v>
      </c>
      <c r="AA4193" s="243" t="s">
        <v>3997</v>
      </c>
      <c r="AB4193" s="243">
        <v>4312757</v>
      </c>
      <c r="AC4193" s="243"/>
      <c r="AD4193" s="243"/>
    </row>
    <row r="4194" spans="26:30" x14ac:dyDescent="0.25">
      <c r="Z4194" s="243" t="s">
        <v>79</v>
      </c>
      <c r="AA4194" s="243" t="s">
        <v>4002</v>
      </c>
      <c r="AB4194" s="243">
        <v>4312807</v>
      </c>
      <c r="AC4194" s="243"/>
      <c r="AD4194" s="243"/>
    </row>
    <row r="4195" spans="26:30" x14ac:dyDescent="0.25">
      <c r="Z4195" s="243" t="s">
        <v>79</v>
      </c>
      <c r="AA4195" s="243" t="s">
        <v>4008</v>
      </c>
      <c r="AB4195" s="243">
        <v>4312906</v>
      </c>
      <c r="AC4195" s="243"/>
      <c r="AD4195" s="243"/>
    </row>
    <row r="4196" spans="26:30" x14ac:dyDescent="0.25">
      <c r="Z4196" s="243" t="s">
        <v>79</v>
      </c>
      <c r="AA4196" s="243" t="s">
        <v>4014</v>
      </c>
      <c r="AB4196" s="243">
        <v>4312955</v>
      </c>
      <c r="AC4196" s="243"/>
      <c r="AD4196" s="243"/>
    </row>
    <row r="4197" spans="26:30" x14ac:dyDescent="0.25">
      <c r="Z4197" s="243" t="s">
        <v>79</v>
      </c>
      <c r="AA4197" s="243" t="s">
        <v>4020</v>
      </c>
      <c r="AB4197" s="243">
        <v>4313003</v>
      </c>
      <c r="AC4197" s="243"/>
      <c r="AD4197" s="243"/>
    </row>
    <row r="4198" spans="26:30" x14ac:dyDescent="0.25">
      <c r="Z4198" s="243" t="s">
        <v>79</v>
      </c>
      <c r="AA4198" s="243" t="s">
        <v>4025</v>
      </c>
      <c r="AB4198" s="243">
        <v>4313011</v>
      </c>
      <c r="AC4198" s="243"/>
      <c r="AD4198" s="243"/>
    </row>
    <row r="4199" spans="26:30" x14ac:dyDescent="0.25">
      <c r="Z4199" s="243" t="s">
        <v>79</v>
      </c>
      <c r="AA4199" s="243" t="s">
        <v>4031</v>
      </c>
      <c r="AB4199" s="243">
        <v>4313037</v>
      </c>
      <c r="AC4199" s="243"/>
      <c r="AD4199" s="243"/>
    </row>
    <row r="4200" spans="26:30" x14ac:dyDescent="0.25">
      <c r="Z4200" s="243" t="s">
        <v>79</v>
      </c>
      <c r="AA4200" s="243" t="s">
        <v>4037</v>
      </c>
      <c r="AB4200" s="243">
        <v>4313060</v>
      </c>
      <c r="AC4200" s="243"/>
      <c r="AD4200" s="243"/>
    </row>
    <row r="4201" spans="26:30" x14ac:dyDescent="0.25">
      <c r="Z4201" s="243" t="s">
        <v>79</v>
      </c>
      <c r="AA4201" s="243" t="s">
        <v>4042</v>
      </c>
      <c r="AB4201" s="243">
        <v>4313086</v>
      </c>
      <c r="AC4201" s="243"/>
      <c r="AD4201" s="243"/>
    </row>
    <row r="4202" spans="26:30" x14ac:dyDescent="0.25">
      <c r="Z4202" s="243" t="s">
        <v>79</v>
      </c>
      <c r="AA4202" s="243" t="s">
        <v>4048</v>
      </c>
      <c r="AB4202" s="243">
        <v>4313102</v>
      </c>
      <c r="AC4202" s="243"/>
      <c r="AD4202" s="243"/>
    </row>
    <row r="4203" spans="26:30" x14ac:dyDescent="0.25">
      <c r="Z4203" s="243" t="s">
        <v>79</v>
      </c>
      <c r="AA4203" s="243" t="s">
        <v>4054</v>
      </c>
      <c r="AB4203" s="243">
        <v>4313201</v>
      </c>
      <c r="AC4203" s="243"/>
      <c r="AD4203" s="243"/>
    </row>
    <row r="4204" spans="26:30" x14ac:dyDescent="0.25">
      <c r="Z4204" s="243" t="s">
        <v>79</v>
      </c>
      <c r="AA4204" s="243" t="s">
        <v>4059</v>
      </c>
      <c r="AB4204" s="243">
        <v>4313300</v>
      </c>
      <c r="AC4204" s="243"/>
      <c r="AD4204" s="243"/>
    </row>
    <row r="4205" spans="26:30" x14ac:dyDescent="0.25">
      <c r="Z4205" s="243" t="s">
        <v>79</v>
      </c>
      <c r="AA4205" s="243" t="s">
        <v>4065</v>
      </c>
      <c r="AB4205" s="243">
        <v>4313334</v>
      </c>
      <c r="AC4205" s="243"/>
      <c r="AD4205" s="243"/>
    </row>
    <row r="4206" spans="26:30" x14ac:dyDescent="0.25">
      <c r="Z4206" s="243" t="s">
        <v>79</v>
      </c>
      <c r="AA4206" s="243" t="s">
        <v>4071</v>
      </c>
      <c r="AB4206" s="243">
        <v>4313359</v>
      </c>
      <c r="AC4206" s="243"/>
      <c r="AD4206" s="243"/>
    </row>
    <row r="4207" spans="26:30" x14ac:dyDescent="0.25">
      <c r="Z4207" s="243" t="s">
        <v>79</v>
      </c>
      <c r="AA4207" s="243" t="s">
        <v>2806</v>
      </c>
      <c r="AB4207" s="243">
        <v>4313375</v>
      </c>
      <c r="AC4207" s="243"/>
      <c r="AD4207" s="243"/>
    </row>
    <row r="4208" spans="26:30" x14ac:dyDescent="0.25">
      <c r="Z4208" s="243" t="s">
        <v>79</v>
      </c>
      <c r="AA4208" s="243" t="s">
        <v>4082</v>
      </c>
      <c r="AB4208" s="243">
        <v>4313490</v>
      </c>
      <c r="AC4208" s="243"/>
      <c r="AD4208" s="243"/>
    </row>
    <row r="4209" spans="26:30" x14ac:dyDescent="0.25">
      <c r="Z4209" s="243" t="s">
        <v>79</v>
      </c>
      <c r="AA4209" s="243" t="s">
        <v>4088</v>
      </c>
      <c r="AB4209" s="243">
        <v>4313391</v>
      </c>
      <c r="AC4209" s="243"/>
      <c r="AD4209" s="243"/>
    </row>
    <row r="4210" spans="26:30" x14ac:dyDescent="0.25">
      <c r="Z4210" s="243" t="s">
        <v>79</v>
      </c>
      <c r="AA4210" s="243" t="s">
        <v>4093</v>
      </c>
      <c r="AB4210" s="243">
        <v>4313409</v>
      </c>
      <c r="AC4210" s="243"/>
      <c r="AD4210" s="243"/>
    </row>
    <row r="4211" spans="26:30" x14ac:dyDescent="0.25">
      <c r="Z4211" s="243" t="s">
        <v>79</v>
      </c>
      <c r="AA4211" s="243" t="s">
        <v>4099</v>
      </c>
      <c r="AB4211" s="243">
        <v>4313425</v>
      </c>
      <c r="AC4211" s="243"/>
      <c r="AD4211" s="243"/>
    </row>
    <row r="4212" spans="26:30" x14ac:dyDescent="0.25">
      <c r="Z4212" s="243" t="s">
        <v>79</v>
      </c>
      <c r="AA4212" s="243" t="s">
        <v>4105</v>
      </c>
      <c r="AB4212" s="243">
        <v>4313441</v>
      </c>
      <c r="AC4212" s="243"/>
      <c r="AD4212" s="243"/>
    </row>
    <row r="4213" spans="26:30" x14ac:dyDescent="0.25">
      <c r="Z4213" s="243" t="s">
        <v>79</v>
      </c>
      <c r="AA4213" s="243" t="s">
        <v>4111</v>
      </c>
      <c r="AB4213" s="243">
        <v>4313466</v>
      </c>
      <c r="AC4213" s="243"/>
      <c r="AD4213" s="243"/>
    </row>
    <row r="4214" spans="26:30" x14ac:dyDescent="0.25">
      <c r="Z4214" s="243" t="s">
        <v>79</v>
      </c>
      <c r="AA4214" s="243" t="s">
        <v>4116</v>
      </c>
      <c r="AB4214" s="243">
        <v>4313508</v>
      </c>
      <c r="AC4214" s="243"/>
      <c r="AD4214" s="243"/>
    </row>
    <row r="4215" spans="26:30" x14ac:dyDescent="0.25">
      <c r="Z4215" s="243" t="s">
        <v>79</v>
      </c>
      <c r="AA4215" s="243" t="s">
        <v>4122</v>
      </c>
      <c r="AB4215" s="243">
        <v>4313607</v>
      </c>
      <c r="AC4215" s="243"/>
      <c r="AD4215" s="243"/>
    </row>
    <row r="4216" spans="26:30" x14ac:dyDescent="0.25">
      <c r="Z4216" s="243" t="s">
        <v>79</v>
      </c>
      <c r="AA4216" s="243" t="s">
        <v>4128</v>
      </c>
      <c r="AB4216" s="243">
        <v>4313656</v>
      </c>
      <c r="AC4216" s="243"/>
      <c r="AD4216" s="243"/>
    </row>
    <row r="4217" spans="26:30" x14ac:dyDescent="0.25">
      <c r="Z4217" s="243" t="s">
        <v>79</v>
      </c>
      <c r="AA4217" s="243" t="s">
        <v>4134</v>
      </c>
      <c r="AB4217" s="243">
        <v>4313706</v>
      </c>
      <c r="AC4217" s="243"/>
      <c r="AD4217" s="243"/>
    </row>
    <row r="4218" spans="26:30" x14ac:dyDescent="0.25">
      <c r="Z4218" s="243" t="s">
        <v>79</v>
      </c>
      <c r="AA4218" s="243" t="s">
        <v>4140</v>
      </c>
      <c r="AB4218" s="243">
        <v>4313805</v>
      </c>
      <c r="AC4218" s="243"/>
      <c r="AD4218" s="243"/>
    </row>
    <row r="4219" spans="26:30" x14ac:dyDescent="0.25">
      <c r="Z4219" s="243" t="s">
        <v>79</v>
      </c>
      <c r="AA4219" s="243" t="s">
        <v>4145</v>
      </c>
      <c r="AB4219" s="243">
        <v>4313904</v>
      </c>
      <c r="AC4219" s="243"/>
      <c r="AD4219" s="243"/>
    </row>
    <row r="4220" spans="26:30" x14ac:dyDescent="0.25">
      <c r="Z4220" s="243" t="s">
        <v>79</v>
      </c>
      <c r="AA4220" s="243" t="s">
        <v>4150</v>
      </c>
      <c r="AB4220" s="243">
        <v>4313953</v>
      </c>
      <c r="AC4220" s="243"/>
      <c r="AD4220" s="243"/>
    </row>
    <row r="4221" spans="26:30" x14ac:dyDescent="0.25">
      <c r="Z4221" s="243" t="s">
        <v>79</v>
      </c>
      <c r="AA4221" s="243" t="s">
        <v>4155</v>
      </c>
      <c r="AB4221" s="243">
        <v>4314001</v>
      </c>
      <c r="AC4221" s="243"/>
      <c r="AD4221" s="243"/>
    </row>
    <row r="4222" spans="26:30" x14ac:dyDescent="0.25">
      <c r="Z4222" s="243" t="s">
        <v>79</v>
      </c>
      <c r="AA4222" s="243" t="s">
        <v>4160</v>
      </c>
      <c r="AB4222" s="243">
        <v>4314027</v>
      </c>
      <c r="AC4222" s="243"/>
      <c r="AD4222" s="243"/>
    </row>
    <row r="4223" spans="26:30" x14ac:dyDescent="0.25">
      <c r="Z4223" s="243" t="s">
        <v>79</v>
      </c>
      <c r="AA4223" s="243" t="s">
        <v>4165</v>
      </c>
      <c r="AB4223" s="243">
        <v>4314035</v>
      </c>
      <c r="AC4223" s="243"/>
      <c r="AD4223" s="243"/>
    </row>
    <row r="4224" spans="26:30" x14ac:dyDescent="0.25">
      <c r="Z4224" s="243" t="s">
        <v>79</v>
      </c>
      <c r="AA4224" s="243" t="s">
        <v>4170</v>
      </c>
      <c r="AB4224" s="243">
        <v>4314050</v>
      </c>
      <c r="AC4224" s="243"/>
      <c r="AD4224" s="243"/>
    </row>
    <row r="4225" spans="26:30" x14ac:dyDescent="0.25">
      <c r="Z4225" s="243" t="s">
        <v>79</v>
      </c>
      <c r="AA4225" s="243" t="s">
        <v>4175</v>
      </c>
      <c r="AB4225" s="243">
        <v>4314068</v>
      </c>
      <c r="AC4225" s="243"/>
      <c r="AD4225" s="243"/>
    </row>
    <row r="4226" spans="26:30" x14ac:dyDescent="0.25">
      <c r="Z4226" s="243" t="s">
        <v>79</v>
      </c>
      <c r="AA4226" s="243" t="s">
        <v>4180</v>
      </c>
      <c r="AB4226" s="243">
        <v>4314076</v>
      </c>
      <c r="AC4226" s="243"/>
      <c r="AD4226" s="243"/>
    </row>
    <row r="4227" spans="26:30" x14ac:dyDescent="0.25">
      <c r="Z4227" s="243" t="s">
        <v>79</v>
      </c>
      <c r="AA4227" s="243" t="s">
        <v>4185</v>
      </c>
      <c r="AB4227" s="243">
        <v>4314100</v>
      </c>
      <c r="AC4227" s="243"/>
      <c r="AD4227" s="243"/>
    </row>
    <row r="4228" spans="26:30" x14ac:dyDescent="0.25">
      <c r="Z4228" s="243" t="s">
        <v>79</v>
      </c>
      <c r="AA4228" s="243" t="s">
        <v>4190</v>
      </c>
      <c r="AB4228" s="243">
        <v>4314134</v>
      </c>
      <c r="AC4228" s="243"/>
      <c r="AD4228" s="243"/>
    </row>
    <row r="4229" spans="26:30" x14ac:dyDescent="0.25">
      <c r="Z4229" s="243" t="s">
        <v>79</v>
      </c>
      <c r="AA4229" s="243" t="s">
        <v>4194</v>
      </c>
      <c r="AB4229" s="243">
        <v>4314159</v>
      </c>
      <c r="AC4229" s="243"/>
      <c r="AD4229" s="243"/>
    </row>
    <row r="4230" spans="26:30" x14ac:dyDescent="0.25">
      <c r="Z4230" s="243" t="s">
        <v>79</v>
      </c>
      <c r="AA4230" s="243" t="s">
        <v>4199</v>
      </c>
      <c r="AB4230" s="243">
        <v>4314175</v>
      </c>
      <c r="AC4230" s="243"/>
      <c r="AD4230" s="243"/>
    </row>
    <row r="4231" spans="26:30" x14ac:dyDescent="0.25">
      <c r="Z4231" s="243" t="s">
        <v>79</v>
      </c>
      <c r="AA4231" s="243" t="s">
        <v>4204</v>
      </c>
      <c r="AB4231" s="243">
        <v>4314209</v>
      </c>
      <c r="AC4231" s="243"/>
      <c r="AD4231" s="243"/>
    </row>
    <row r="4232" spans="26:30" x14ac:dyDescent="0.25">
      <c r="Z4232" s="243" t="s">
        <v>79</v>
      </c>
      <c r="AA4232" s="243" t="s">
        <v>4209</v>
      </c>
      <c r="AB4232" s="243">
        <v>4314308</v>
      </c>
      <c r="AC4232" s="243"/>
      <c r="AD4232" s="243"/>
    </row>
    <row r="4233" spans="26:30" x14ac:dyDescent="0.25">
      <c r="Z4233" s="243" t="s">
        <v>79</v>
      </c>
      <c r="AA4233" s="243" t="s">
        <v>4214</v>
      </c>
      <c r="AB4233" s="243">
        <v>4314407</v>
      </c>
      <c r="AC4233" s="243"/>
      <c r="AD4233" s="243"/>
    </row>
    <row r="4234" spans="26:30" x14ac:dyDescent="0.25">
      <c r="Z4234" s="243" t="s">
        <v>79</v>
      </c>
      <c r="AA4234" s="243" t="s">
        <v>4218</v>
      </c>
      <c r="AB4234" s="243">
        <v>4314423</v>
      </c>
      <c r="AC4234" s="243"/>
      <c r="AD4234" s="243"/>
    </row>
    <row r="4235" spans="26:30" x14ac:dyDescent="0.25">
      <c r="Z4235" s="243" t="s">
        <v>79</v>
      </c>
      <c r="AA4235" s="243" t="s">
        <v>4223</v>
      </c>
      <c r="AB4235" s="243">
        <v>4314456</v>
      </c>
      <c r="AC4235" s="243"/>
      <c r="AD4235" s="243"/>
    </row>
    <row r="4236" spans="26:30" x14ac:dyDescent="0.25">
      <c r="Z4236" s="243" t="s">
        <v>79</v>
      </c>
      <c r="AA4236" s="243" t="s">
        <v>4227</v>
      </c>
      <c r="AB4236" s="243">
        <v>4314464</v>
      </c>
      <c r="AC4236" s="243"/>
      <c r="AD4236" s="243"/>
    </row>
    <row r="4237" spans="26:30" x14ac:dyDescent="0.25">
      <c r="Z4237" s="243" t="s">
        <v>79</v>
      </c>
      <c r="AA4237" s="243" t="s">
        <v>4232</v>
      </c>
      <c r="AB4237" s="243">
        <v>4314472</v>
      </c>
      <c r="AC4237" s="243"/>
      <c r="AD4237" s="243"/>
    </row>
    <row r="4238" spans="26:30" x14ac:dyDescent="0.25">
      <c r="Z4238" s="243" t="s">
        <v>79</v>
      </c>
      <c r="AA4238" s="243" t="s">
        <v>4237</v>
      </c>
      <c r="AB4238" s="243">
        <v>4314498</v>
      </c>
      <c r="AC4238" s="243"/>
      <c r="AD4238" s="243"/>
    </row>
    <row r="4239" spans="26:30" x14ac:dyDescent="0.25">
      <c r="Z4239" s="243" t="s">
        <v>79</v>
      </c>
      <c r="AA4239" s="243" t="s">
        <v>4241</v>
      </c>
      <c r="AB4239" s="243">
        <v>4314506</v>
      </c>
      <c r="AC4239" s="243"/>
      <c r="AD4239" s="243"/>
    </row>
    <row r="4240" spans="26:30" x14ac:dyDescent="0.25">
      <c r="Z4240" s="243" t="s">
        <v>79</v>
      </c>
      <c r="AA4240" s="243" t="s">
        <v>4246</v>
      </c>
      <c r="AB4240" s="243">
        <v>4314548</v>
      </c>
      <c r="AC4240" s="243"/>
      <c r="AD4240" s="243"/>
    </row>
    <row r="4241" spans="26:30" x14ac:dyDescent="0.25">
      <c r="Z4241" s="243" t="s">
        <v>79</v>
      </c>
      <c r="AA4241" s="243" t="s">
        <v>4251</v>
      </c>
      <c r="AB4241" s="243">
        <v>4314555</v>
      </c>
      <c r="AC4241" s="243"/>
      <c r="AD4241" s="243"/>
    </row>
    <row r="4242" spans="26:30" x14ac:dyDescent="0.25">
      <c r="Z4242" s="243" t="s">
        <v>79</v>
      </c>
      <c r="AA4242" s="243" t="s">
        <v>4255</v>
      </c>
      <c r="AB4242" s="243">
        <v>4314605</v>
      </c>
      <c r="AC4242" s="243"/>
      <c r="AD4242" s="243"/>
    </row>
    <row r="4243" spans="26:30" x14ac:dyDescent="0.25">
      <c r="Z4243" s="243" t="s">
        <v>79</v>
      </c>
      <c r="AA4243" s="243" t="s">
        <v>4024</v>
      </c>
      <c r="AB4243" s="243">
        <v>4314704</v>
      </c>
      <c r="AC4243" s="243"/>
      <c r="AD4243" s="243"/>
    </row>
    <row r="4244" spans="26:30" x14ac:dyDescent="0.25">
      <c r="Z4244" s="243" t="s">
        <v>79</v>
      </c>
      <c r="AA4244" s="243" t="s">
        <v>4264</v>
      </c>
      <c r="AB4244" s="243">
        <v>4314753</v>
      </c>
      <c r="AC4244" s="243"/>
      <c r="AD4244" s="243"/>
    </row>
    <row r="4245" spans="26:30" x14ac:dyDescent="0.25">
      <c r="Z4245" s="243" t="s">
        <v>79</v>
      </c>
      <c r="AA4245" s="243" t="s">
        <v>4269</v>
      </c>
      <c r="AB4245" s="243">
        <v>4314779</v>
      </c>
      <c r="AC4245" s="243"/>
      <c r="AD4245" s="243"/>
    </row>
    <row r="4246" spans="26:30" x14ac:dyDescent="0.25">
      <c r="Z4246" s="243" t="s">
        <v>79</v>
      </c>
      <c r="AA4246" s="243" t="s">
        <v>4274</v>
      </c>
      <c r="AB4246" s="243">
        <v>4314787</v>
      </c>
      <c r="AC4246" s="243"/>
      <c r="AD4246" s="243"/>
    </row>
    <row r="4247" spans="26:30" x14ac:dyDescent="0.25">
      <c r="Z4247" s="243" t="s">
        <v>79</v>
      </c>
      <c r="AA4247" s="243" t="s">
        <v>4277</v>
      </c>
      <c r="AB4247" s="243">
        <v>4314803</v>
      </c>
      <c r="AC4247" s="243"/>
      <c r="AD4247" s="243"/>
    </row>
    <row r="4248" spans="26:30" x14ac:dyDescent="0.25">
      <c r="Z4248" s="243" t="s">
        <v>79</v>
      </c>
      <c r="AA4248" s="243" t="s">
        <v>4281</v>
      </c>
      <c r="AB4248" s="243">
        <v>4314902</v>
      </c>
      <c r="AC4248" s="243"/>
      <c r="AD4248" s="243"/>
    </row>
    <row r="4249" spans="26:30" x14ac:dyDescent="0.25">
      <c r="Z4249" s="243" t="s">
        <v>79</v>
      </c>
      <c r="AA4249" s="243" t="s">
        <v>4286</v>
      </c>
      <c r="AB4249" s="243">
        <v>4315008</v>
      </c>
      <c r="AC4249" s="243"/>
      <c r="AD4249" s="243"/>
    </row>
    <row r="4250" spans="26:30" x14ac:dyDescent="0.25">
      <c r="Z4250" s="243" t="s">
        <v>79</v>
      </c>
      <c r="AA4250" s="243" t="s">
        <v>4291</v>
      </c>
      <c r="AB4250" s="243">
        <v>4315057</v>
      </c>
      <c r="AC4250" s="243"/>
      <c r="AD4250" s="243"/>
    </row>
    <row r="4251" spans="26:30" x14ac:dyDescent="0.25">
      <c r="Z4251" s="243" t="s">
        <v>79</v>
      </c>
      <c r="AA4251" s="243" t="s">
        <v>4296</v>
      </c>
      <c r="AB4251" s="243">
        <v>4315073</v>
      </c>
      <c r="AC4251" s="243"/>
      <c r="AD4251" s="243"/>
    </row>
    <row r="4252" spans="26:30" x14ac:dyDescent="0.25">
      <c r="Z4252" s="243" t="s">
        <v>79</v>
      </c>
      <c r="AA4252" s="243" t="s">
        <v>4301</v>
      </c>
      <c r="AB4252" s="243">
        <v>4315107</v>
      </c>
      <c r="AC4252" s="243"/>
      <c r="AD4252" s="243"/>
    </row>
    <row r="4253" spans="26:30" x14ac:dyDescent="0.25">
      <c r="Z4253" s="243" t="s">
        <v>79</v>
      </c>
      <c r="AA4253" s="243" t="s">
        <v>4306</v>
      </c>
      <c r="AB4253" s="243">
        <v>4315131</v>
      </c>
      <c r="AC4253" s="243"/>
      <c r="AD4253" s="243"/>
    </row>
    <row r="4254" spans="26:30" x14ac:dyDescent="0.25">
      <c r="Z4254" s="243" t="s">
        <v>79</v>
      </c>
      <c r="AA4254" s="243" t="s">
        <v>4311</v>
      </c>
      <c r="AB4254" s="243">
        <v>4315149</v>
      </c>
      <c r="AC4254" s="243"/>
      <c r="AD4254" s="243"/>
    </row>
    <row r="4255" spans="26:30" x14ac:dyDescent="0.25">
      <c r="Z4255" s="243" t="s">
        <v>79</v>
      </c>
      <c r="AA4255" s="243" t="s">
        <v>4316</v>
      </c>
      <c r="AB4255" s="243">
        <v>4315156</v>
      </c>
      <c r="AC4255" s="243"/>
      <c r="AD4255" s="243"/>
    </row>
    <row r="4256" spans="26:30" x14ac:dyDescent="0.25">
      <c r="Z4256" s="243" t="s">
        <v>79</v>
      </c>
      <c r="AA4256" s="243" t="s">
        <v>4320</v>
      </c>
      <c r="AB4256" s="243">
        <v>4315172</v>
      </c>
      <c r="AC4256" s="243"/>
      <c r="AD4256" s="243"/>
    </row>
    <row r="4257" spans="26:30" x14ac:dyDescent="0.25">
      <c r="Z4257" s="243" t="s">
        <v>79</v>
      </c>
      <c r="AA4257" s="243" t="s">
        <v>4325</v>
      </c>
      <c r="AB4257" s="243">
        <v>4315206</v>
      </c>
      <c r="AC4257" s="243"/>
      <c r="AD4257" s="243"/>
    </row>
    <row r="4258" spans="26:30" x14ac:dyDescent="0.25">
      <c r="Z4258" s="243" t="s">
        <v>79</v>
      </c>
      <c r="AA4258" s="243" t="s">
        <v>4330</v>
      </c>
      <c r="AB4258" s="243">
        <v>4315305</v>
      </c>
      <c r="AC4258" s="243"/>
      <c r="AD4258" s="243"/>
    </row>
    <row r="4259" spans="26:30" x14ac:dyDescent="0.25">
      <c r="Z4259" s="243" t="s">
        <v>79</v>
      </c>
      <c r="AA4259" s="243" t="s">
        <v>4335</v>
      </c>
      <c r="AB4259" s="243">
        <v>4315313</v>
      </c>
      <c r="AC4259" s="243"/>
      <c r="AD4259" s="243"/>
    </row>
    <row r="4260" spans="26:30" x14ac:dyDescent="0.25">
      <c r="Z4260" s="243" t="s">
        <v>79</v>
      </c>
      <c r="AA4260" s="243" t="s">
        <v>4340</v>
      </c>
      <c r="AB4260" s="243">
        <v>4315321</v>
      </c>
      <c r="AC4260" s="243"/>
      <c r="AD4260" s="243"/>
    </row>
    <row r="4261" spans="26:30" x14ac:dyDescent="0.25">
      <c r="Z4261" s="243" t="s">
        <v>79</v>
      </c>
      <c r="AA4261" s="243" t="s">
        <v>4345</v>
      </c>
      <c r="AB4261" s="243">
        <v>4315354</v>
      </c>
      <c r="AC4261" s="243"/>
      <c r="AD4261" s="243"/>
    </row>
    <row r="4262" spans="26:30" x14ac:dyDescent="0.25">
      <c r="Z4262" s="243" t="s">
        <v>79</v>
      </c>
      <c r="AA4262" s="243" t="s">
        <v>4350</v>
      </c>
      <c r="AB4262" s="243">
        <v>4315404</v>
      </c>
      <c r="AC4262" s="243"/>
      <c r="AD4262" s="243"/>
    </row>
    <row r="4263" spans="26:30" x14ac:dyDescent="0.25">
      <c r="Z4263" s="243" t="s">
        <v>79</v>
      </c>
      <c r="AA4263" s="243" t="s">
        <v>4354</v>
      </c>
      <c r="AB4263" s="243">
        <v>4315453</v>
      </c>
      <c r="AC4263" s="243"/>
      <c r="AD4263" s="243"/>
    </row>
    <row r="4264" spans="26:30" x14ac:dyDescent="0.25">
      <c r="Z4264" s="243" t="s">
        <v>79</v>
      </c>
      <c r="AA4264" s="243" t="s">
        <v>4358</v>
      </c>
      <c r="AB4264" s="243">
        <v>4315503</v>
      </c>
      <c r="AC4264" s="243"/>
      <c r="AD4264" s="243"/>
    </row>
    <row r="4265" spans="26:30" x14ac:dyDescent="0.25">
      <c r="Z4265" s="243" t="s">
        <v>79</v>
      </c>
      <c r="AA4265" s="243" t="s">
        <v>4362</v>
      </c>
      <c r="AB4265" s="243">
        <v>4315552</v>
      </c>
      <c r="AC4265" s="243"/>
      <c r="AD4265" s="243"/>
    </row>
    <row r="4266" spans="26:30" x14ac:dyDescent="0.25">
      <c r="Z4266" s="243" t="s">
        <v>79</v>
      </c>
      <c r="AA4266" s="243" t="s">
        <v>4367</v>
      </c>
      <c r="AB4266" s="243">
        <v>4315602</v>
      </c>
      <c r="AC4266" s="243"/>
      <c r="AD4266" s="243"/>
    </row>
    <row r="4267" spans="26:30" x14ac:dyDescent="0.25">
      <c r="Z4267" s="243" t="s">
        <v>79</v>
      </c>
      <c r="AA4267" s="243" t="s">
        <v>4371</v>
      </c>
      <c r="AB4267" s="243">
        <v>4315701</v>
      </c>
      <c r="AC4267" s="243"/>
      <c r="AD4267" s="243"/>
    </row>
    <row r="4268" spans="26:30" x14ac:dyDescent="0.25">
      <c r="Z4268" s="243" t="s">
        <v>79</v>
      </c>
      <c r="AA4268" s="243" t="s">
        <v>4376</v>
      </c>
      <c r="AB4268" s="243">
        <v>4315750</v>
      </c>
      <c r="AC4268" s="243"/>
      <c r="AD4268" s="243"/>
    </row>
    <row r="4269" spans="26:30" x14ac:dyDescent="0.25">
      <c r="Z4269" s="243" t="s">
        <v>79</v>
      </c>
      <c r="AA4269" s="243" t="s">
        <v>4380</v>
      </c>
      <c r="AB4269" s="243">
        <v>4315800</v>
      </c>
      <c r="AC4269" s="243"/>
      <c r="AD4269" s="243"/>
    </row>
    <row r="4270" spans="26:30" x14ac:dyDescent="0.25">
      <c r="Z4270" s="243" t="s">
        <v>79</v>
      </c>
      <c r="AA4270" s="243" t="s">
        <v>4385</v>
      </c>
      <c r="AB4270" s="243">
        <v>4315909</v>
      </c>
      <c r="AC4270" s="243"/>
      <c r="AD4270" s="243"/>
    </row>
    <row r="4271" spans="26:30" x14ac:dyDescent="0.25">
      <c r="Z4271" s="243" t="s">
        <v>79</v>
      </c>
      <c r="AA4271" s="243" t="s">
        <v>4390</v>
      </c>
      <c r="AB4271" s="243">
        <v>4315958</v>
      </c>
      <c r="AC4271" s="243"/>
      <c r="AD4271" s="243"/>
    </row>
    <row r="4272" spans="26:30" x14ac:dyDescent="0.25">
      <c r="Z4272" s="243" t="s">
        <v>79</v>
      </c>
      <c r="AA4272" s="243" t="s">
        <v>4394</v>
      </c>
      <c r="AB4272" s="243">
        <v>4316006</v>
      </c>
      <c r="AC4272" s="243"/>
      <c r="AD4272" s="243"/>
    </row>
    <row r="4273" spans="26:30" x14ac:dyDescent="0.25">
      <c r="Z4273" s="243" t="s">
        <v>79</v>
      </c>
      <c r="AA4273" s="243" t="s">
        <v>4399</v>
      </c>
      <c r="AB4273" s="243">
        <v>4316105</v>
      </c>
      <c r="AC4273" s="243"/>
      <c r="AD4273" s="243"/>
    </row>
    <row r="4274" spans="26:30" x14ac:dyDescent="0.25">
      <c r="Z4274" s="243" t="s">
        <v>79</v>
      </c>
      <c r="AA4274" s="243" t="s">
        <v>4404</v>
      </c>
      <c r="AB4274" s="243">
        <v>4316204</v>
      </c>
      <c r="AC4274" s="243"/>
      <c r="AD4274" s="243"/>
    </row>
    <row r="4275" spans="26:30" x14ac:dyDescent="0.25">
      <c r="Z4275" s="243" t="s">
        <v>79</v>
      </c>
      <c r="AA4275" s="243" t="s">
        <v>4408</v>
      </c>
      <c r="AB4275" s="243">
        <v>4316303</v>
      </c>
      <c r="AC4275" s="243"/>
      <c r="AD4275" s="243"/>
    </row>
    <row r="4276" spans="26:30" x14ac:dyDescent="0.25">
      <c r="Z4276" s="243" t="s">
        <v>79</v>
      </c>
      <c r="AA4276" s="243" t="s">
        <v>4413</v>
      </c>
      <c r="AB4276" s="243">
        <v>4316402</v>
      </c>
      <c r="AC4276" s="243"/>
      <c r="AD4276" s="243"/>
    </row>
    <row r="4277" spans="26:30" x14ac:dyDescent="0.25">
      <c r="Z4277" s="243" t="s">
        <v>79</v>
      </c>
      <c r="AA4277" s="243" t="s">
        <v>4418</v>
      </c>
      <c r="AB4277" s="243">
        <v>4316428</v>
      </c>
      <c r="AC4277" s="243"/>
      <c r="AD4277" s="243"/>
    </row>
    <row r="4278" spans="26:30" x14ac:dyDescent="0.25">
      <c r="Z4278" s="243" t="s">
        <v>79</v>
      </c>
      <c r="AA4278" s="243" t="s">
        <v>4423</v>
      </c>
      <c r="AB4278" s="243">
        <v>4316436</v>
      </c>
      <c r="AC4278" s="243"/>
      <c r="AD4278" s="243"/>
    </row>
    <row r="4279" spans="26:30" x14ac:dyDescent="0.25">
      <c r="Z4279" s="243" t="s">
        <v>79</v>
      </c>
      <c r="AA4279" s="243" t="s">
        <v>4427</v>
      </c>
      <c r="AB4279" s="243">
        <v>4316451</v>
      </c>
      <c r="AC4279" s="243"/>
      <c r="AD4279" s="243"/>
    </row>
    <row r="4280" spans="26:30" x14ac:dyDescent="0.25">
      <c r="Z4280" s="243" t="s">
        <v>79</v>
      </c>
      <c r="AA4280" s="243" t="s">
        <v>4432</v>
      </c>
      <c r="AB4280" s="243">
        <v>4316477</v>
      </c>
      <c r="AC4280" s="243"/>
      <c r="AD4280" s="243"/>
    </row>
    <row r="4281" spans="26:30" x14ac:dyDescent="0.25">
      <c r="Z4281" s="243" t="s">
        <v>79</v>
      </c>
      <c r="AA4281" s="243" t="s">
        <v>4437</v>
      </c>
      <c r="AB4281" s="243">
        <v>4316501</v>
      </c>
      <c r="AC4281" s="243"/>
      <c r="AD4281" s="243"/>
    </row>
    <row r="4282" spans="26:30" x14ac:dyDescent="0.25">
      <c r="Z4282" s="243" t="s">
        <v>79</v>
      </c>
      <c r="AA4282" s="243" t="s">
        <v>4441</v>
      </c>
      <c r="AB4282" s="243">
        <v>4316600</v>
      </c>
      <c r="AC4282" s="243"/>
      <c r="AD4282" s="243"/>
    </row>
    <row r="4283" spans="26:30" x14ac:dyDescent="0.25">
      <c r="Z4283" s="243" t="s">
        <v>79</v>
      </c>
      <c r="AA4283" s="243" t="s">
        <v>4446</v>
      </c>
      <c r="AB4283" s="243">
        <v>4316709</v>
      </c>
      <c r="AC4283" s="243"/>
      <c r="AD4283" s="243"/>
    </row>
    <row r="4284" spans="26:30" x14ac:dyDescent="0.25">
      <c r="Z4284" s="243" t="s">
        <v>79</v>
      </c>
      <c r="AA4284" s="243" t="s">
        <v>4451</v>
      </c>
      <c r="AB4284" s="243">
        <v>4316733</v>
      </c>
      <c r="AC4284" s="243"/>
      <c r="AD4284" s="243"/>
    </row>
    <row r="4285" spans="26:30" x14ac:dyDescent="0.25">
      <c r="Z4285" s="243" t="s">
        <v>79</v>
      </c>
      <c r="AA4285" s="243" t="s">
        <v>4456</v>
      </c>
      <c r="AB4285" s="243">
        <v>4316758</v>
      </c>
      <c r="AC4285" s="243"/>
      <c r="AD4285" s="243"/>
    </row>
    <row r="4286" spans="26:30" x14ac:dyDescent="0.25">
      <c r="Z4286" s="243" t="s">
        <v>79</v>
      </c>
      <c r="AA4286" s="243" t="s">
        <v>4461</v>
      </c>
      <c r="AB4286" s="243">
        <v>4316808</v>
      </c>
      <c r="AC4286" s="243"/>
      <c r="AD4286" s="243"/>
    </row>
    <row r="4287" spans="26:30" x14ac:dyDescent="0.25">
      <c r="Z4287" s="243" t="s">
        <v>79</v>
      </c>
      <c r="AA4287" s="243" t="s">
        <v>4466</v>
      </c>
      <c r="AB4287" s="243">
        <v>4316972</v>
      </c>
      <c r="AC4287" s="243"/>
      <c r="AD4287" s="243"/>
    </row>
    <row r="4288" spans="26:30" x14ac:dyDescent="0.25">
      <c r="Z4288" s="243" t="s">
        <v>79</v>
      </c>
      <c r="AA4288" s="243" t="s">
        <v>2538</v>
      </c>
      <c r="AB4288" s="243">
        <v>4316907</v>
      </c>
      <c r="AC4288" s="243"/>
      <c r="AD4288" s="243"/>
    </row>
    <row r="4289" spans="26:30" x14ac:dyDescent="0.25">
      <c r="Z4289" s="243" t="s">
        <v>79</v>
      </c>
      <c r="AA4289" s="243" t="s">
        <v>4475</v>
      </c>
      <c r="AB4289" s="243">
        <v>4316956</v>
      </c>
      <c r="AC4289" s="243"/>
      <c r="AD4289" s="243"/>
    </row>
    <row r="4290" spans="26:30" x14ac:dyDescent="0.25">
      <c r="Z4290" s="243" t="s">
        <v>79</v>
      </c>
      <c r="AA4290" s="243" t="s">
        <v>4480</v>
      </c>
      <c r="AB4290" s="243">
        <v>4317202</v>
      </c>
      <c r="AC4290" s="243"/>
      <c r="AD4290" s="243"/>
    </row>
    <row r="4291" spans="26:30" x14ac:dyDescent="0.25">
      <c r="Z4291" s="243" t="s">
        <v>79</v>
      </c>
      <c r="AA4291" s="243" t="s">
        <v>4485</v>
      </c>
      <c r="AB4291" s="243">
        <v>4317251</v>
      </c>
      <c r="AC4291" s="243"/>
      <c r="AD4291" s="243"/>
    </row>
    <row r="4292" spans="26:30" x14ac:dyDescent="0.25">
      <c r="Z4292" s="243" t="s">
        <v>79</v>
      </c>
      <c r="AA4292" s="243" t="s">
        <v>4490</v>
      </c>
      <c r="AB4292" s="243">
        <v>4317301</v>
      </c>
      <c r="AC4292" s="243"/>
      <c r="AD4292" s="243"/>
    </row>
    <row r="4293" spans="26:30" x14ac:dyDescent="0.25">
      <c r="Z4293" s="243" t="s">
        <v>79</v>
      </c>
      <c r="AA4293" s="243" t="s">
        <v>4495</v>
      </c>
      <c r="AB4293" s="243">
        <v>4317004</v>
      </c>
      <c r="AC4293" s="243"/>
      <c r="AD4293" s="243"/>
    </row>
    <row r="4294" spans="26:30" x14ac:dyDescent="0.25">
      <c r="Z4294" s="243" t="s">
        <v>79</v>
      </c>
      <c r="AA4294" s="243" t="s">
        <v>4500</v>
      </c>
      <c r="AB4294" s="243">
        <v>4317103</v>
      </c>
      <c r="AC4294" s="243"/>
      <c r="AD4294" s="243"/>
    </row>
    <row r="4295" spans="26:30" x14ac:dyDescent="0.25">
      <c r="Z4295" s="243" t="s">
        <v>79</v>
      </c>
      <c r="AA4295" s="243" t="s">
        <v>4505</v>
      </c>
      <c r="AB4295" s="243">
        <v>4317400</v>
      </c>
      <c r="AC4295" s="243"/>
      <c r="AD4295" s="243"/>
    </row>
    <row r="4296" spans="26:30" x14ac:dyDescent="0.25">
      <c r="Z4296" s="243" t="s">
        <v>79</v>
      </c>
      <c r="AA4296" s="243" t="s">
        <v>4510</v>
      </c>
      <c r="AB4296" s="243">
        <v>4317509</v>
      </c>
      <c r="AC4296" s="243"/>
      <c r="AD4296" s="243"/>
    </row>
    <row r="4297" spans="26:30" x14ac:dyDescent="0.25">
      <c r="Z4297" s="243" t="s">
        <v>79</v>
      </c>
      <c r="AA4297" s="243" t="s">
        <v>4514</v>
      </c>
      <c r="AB4297" s="243">
        <v>4317608</v>
      </c>
      <c r="AC4297" s="243"/>
      <c r="AD4297" s="243"/>
    </row>
    <row r="4298" spans="26:30" x14ac:dyDescent="0.25">
      <c r="Z4298" s="243" t="s">
        <v>79</v>
      </c>
      <c r="AA4298" s="243" t="s">
        <v>4519</v>
      </c>
      <c r="AB4298" s="243">
        <v>4317707</v>
      </c>
      <c r="AC4298" s="243"/>
      <c r="AD4298" s="243"/>
    </row>
    <row r="4299" spans="26:30" x14ac:dyDescent="0.25">
      <c r="Z4299" s="243" t="s">
        <v>79</v>
      </c>
      <c r="AA4299" s="243" t="s">
        <v>4524</v>
      </c>
      <c r="AB4299" s="243">
        <v>4317558</v>
      </c>
      <c r="AC4299" s="243"/>
      <c r="AD4299" s="243"/>
    </row>
    <row r="4300" spans="26:30" x14ac:dyDescent="0.25">
      <c r="Z4300" s="243" t="s">
        <v>79</v>
      </c>
      <c r="AA4300" s="243" t="s">
        <v>4529</v>
      </c>
      <c r="AB4300" s="243">
        <v>4317756</v>
      </c>
      <c r="AC4300" s="243"/>
      <c r="AD4300" s="243"/>
    </row>
    <row r="4301" spans="26:30" x14ac:dyDescent="0.25">
      <c r="Z4301" s="243" t="s">
        <v>79</v>
      </c>
      <c r="AA4301" s="243" t="s">
        <v>4534</v>
      </c>
      <c r="AB4301" s="243">
        <v>4317806</v>
      </c>
      <c r="AC4301" s="243"/>
      <c r="AD4301" s="243"/>
    </row>
    <row r="4302" spans="26:30" x14ac:dyDescent="0.25">
      <c r="Z4302" s="243" t="s">
        <v>79</v>
      </c>
      <c r="AA4302" s="243" t="s">
        <v>4538</v>
      </c>
      <c r="AB4302" s="243">
        <v>4317905</v>
      </c>
      <c r="AC4302" s="243"/>
      <c r="AD4302" s="243"/>
    </row>
    <row r="4303" spans="26:30" x14ac:dyDescent="0.25">
      <c r="Z4303" s="243" t="s">
        <v>79</v>
      </c>
      <c r="AA4303" s="243" t="s">
        <v>4543</v>
      </c>
      <c r="AB4303" s="243">
        <v>4317954</v>
      </c>
      <c r="AC4303" s="243"/>
      <c r="AD4303" s="243"/>
    </row>
    <row r="4304" spans="26:30" x14ac:dyDescent="0.25">
      <c r="Z4304" s="243" t="s">
        <v>79</v>
      </c>
      <c r="AA4304" s="243" t="s">
        <v>4547</v>
      </c>
      <c r="AB4304" s="243">
        <v>4318002</v>
      </c>
      <c r="AC4304" s="243"/>
      <c r="AD4304" s="243"/>
    </row>
    <row r="4305" spans="26:30" x14ac:dyDescent="0.25">
      <c r="Z4305" s="243" t="s">
        <v>79</v>
      </c>
      <c r="AA4305" s="243" t="s">
        <v>4552</v>
      </c>
      <c r="AB4305" s="243">
        <v>4318051</v>
      </c>
      <c r="AC4305" s="243"/>
      <c r="AD4305" s="243"/>
    </row>
    <row r="4306" spans="26:30" x14ac:dyDescent="0.25">
      <c r="Z4306" s="243" t="s">
        <v>79</v>
      </c>
      <c r="AA4306" s="243" t="s">
        <v>4557</v>
      </c>
      <c r="AB4306" s="243">
        <v>4318101</v>
      </c>
      <c r="AC4306" s="243"/>
      <c r="AD4306" s="243"/>
    </row>
    <row r="4307" spans="26:30" x14ac:dyDescent="0.25">
      <c r="Z4307" s="243" t="s">
        <v>79</v>
      </c>
      <c r="AA4307" s="243" t="s">
        <v>4562</v>
      </c>
      <c r="AB4307" s="243">
        <v>4318200</v>
      </c>
      <c r="AC4307" s="243"/>
      <c r="AD4307" s="243"/>
    </row>
    <row r="4308" spans="26:30" x14ac:dyDescent="0.25">
      <c r="Z4308" s="243" t="s">
        <v>79</v>
      </c>
      <c r="AA4308" s="243" t="s">
        <v>4429</v>
      </c>
      <c r="AB4308" s="243">
        <v>4318309</v>
      </c>
      <c r="AC4308" s="243"/>
      <c r="AD4308" s="243"/>
    </row>
    <row r="4309" spans="26:30" x14ac:dyDescent="0.25">
      <c r="Z4309" s="243" t="s">
        <v>79</v>
      </c>
      <c r="AA4309" s="243" t="s">
        <v>4569</v>
      </c>
      <c r="AB4309" s="243">
        <v>4318408</v>
      </c>
      <c r="AC4309" s="243"/>
      <c r="AD4309" s="243"/>
    </row>
    <row r="4310" spans="26:30" x14ac:dyDescent="0.25">
      <c r="Z4310" s="243" t="s">
        <v>79</v>
      </c>
      <c r="AA4310" s="243" t="s">
        <v>4574</v>
      </c>
      <c r="AB4310" s="243">
        <v>4318424</v>
      </c>
      <c r="AC4310" s="243"/>
      <c r="AD4310" s="243"/>
    </row>
    <row r="4311" spans="26:30" x14ac:dyDescent="0.25">
      <c r="Z4311" s="243" t="s">
        <v>79</v>
      </c>
      <c r="AA4311" s="243" t="s">
        <v>4579</v>
      </c>
      <c r="AB4311" s="243">
        <v>4318432</v>
      </c>
      <c r="AC4311" s="243"/>
      <c r="AD4311" s="243"/>
    </row>
    <row r="4312" spans="26:30" x14ac:dyDescent="0.25">
      <c r="Z4312" s="243" t="s">
        <v>79</v>
      </c>
      <c r="AA4312" s="243" t="s">
        <v>4584</v>
      </c>
      <c r="AB4312" s="243">
        <v>4318440</v>
      </c>
      <c r="AC4312" s="243"/>
      <c r="AD4312" s="243"/>
    </row>
    <row r="4313" spans="26:30" x14ac:dyDescent="0.25">
      <c r="Z4313" s="243" t="s">
        <v>79</v>
      </c>
      <c r="AA4313" s="243" t="s">
        <v>4589</v>
      </c>
      <c r="AB4313" s="243">
        <v>4318457</v>
      </c>
      <c r="AC4313" s="243"/>
      <c r="AD4313" s="243"/>
    </row>
    <row r="4314" spans="26:30" x14ac:dyDescent="0.25">
      <c r="Z4314" s="243" t="s">
        <v>79</v>
      </c>
      <c r="AA4314" s="243" t="s">
        <v>4593</v>
      </c>
      <c r="AB4314" s="243">
        <v>4318465</v>
      </c>
      <c r="AC4314" s="243"/>
      <c r="AD4314" s="243"/>
    </row>
    <row r="4315" spans="26:30" x14ac:dyDescent="0.25">
      <c r="Z4315" s="243" t="s">
        <v>79</v>
      </c>
      <c r="AA4315" s="243" t="s">
        <v>4598</v>
      </c>
      <c r="AB4315" s="243">
        <v>4318481</v>
      </c>
      <c r="AC4315" s="243"/>
      <c r="AD4315" s="243"/>
    </row>
    <row r="4316" spans="26:30" x14ac:dyDescent="0.25">
      <c r="Z4316" s="243" t="s">
        <v>79</v>
      </c>
      <c r="AA4316" s="243" t="s">
        <v>4602</v>
      </c>
      <c r="AB4316" s="243">
        <v>4318499</v>
      </c>
      <c r="AC4316" s="243"/>
      <c r="AD4316" s="243"/>
    </row>
    <row r="4317" spans="26:30" x14ac:dyDescent="0.25">
      <c r="Z4317" s="243" t="s">
        <v>79</v>
      </c>
      <c r="AA4317" s="243" t="s">
        <v>4606</v>
      </c>
      <c r="AB4317" s="243">
        <v>4318507</v>
      </c>
      <c r="AC4317" s="243"/>
      <c r="AD4317" s="243"/>
    </row>
    <row r="4318" spans="26:30" x14ac:dyDescent="0.25">
      <c r="Z4318" s="243" t="s">
        <v>79</v>
      </c>
      <c r="AA4318" s="243" t="s">
        <v>4611</v>
      </c>
      <c r="AB4318" s="243">
        <v>4318606</v>
      </c>
      <c r="AC4318" s="243"/>
      <c r="AD4318" s="243"/>
    </row>
    <row r="4319" spans="26:30" x14ac:dyDescent="0.25">
      <c r="Z4319" s="243" t="s">
        <v>79</v>
      </c>
      <c r="AA4319" s="243" t="s">
        <v>4616</v>
      </c>
      <c r="AB4319" s="243">
        <v>4318614</v>
      </c>
      <c r="AC4319" s="243"/>
      <c r="AD4319" s="243"/>
    </row>
    <row r="4320" spans="26:30" x14ac:dyDescent="0.25">
      <c r="Z4320" s="243" t="s">
        <v>79</v>
      </c>
      <c r="AA4320" s="243" t="s">
        <v>4620</v>
      </c>
      <c r="AB4320" s="243">
        <v>4318622</v>
      </c>
      <c r="AC4320" s="243"/>
      <c r="AD4320" s="243"/>
    </row>
    <row r="4321" spans="26:30" x14ac:dyDescent="0.25">
      <c r="Z4321" s="243" t="s">
        <v>79</v>
      </c>
      <c r="AA4321" s="243" t="s">
        <v>4625</v>
      </c>
      <c r="AB4321" s="243">
        <v>4318705</v>
      </c>
      <c r="AC4321" s="243"/>
      <c r="AD4321" s="243"/>
    </row>
    <row r="4322" spans="26:30" x14ac:dyDescent="0.25">
      <c r="Z4322" s="243" t="s">
        <v>79</v>
      </c>
      <c r="AA4322" s="243" t="s">
        <v>4629</v>
      </c>
      <c r="AB4322" s="243">
        <v>4318804</v>
      </c>
      <c r="AC4322" s="243"/>
      <c r="AD4322" s="243"/>
    </row>
    <row r="4323" spans="26:30" x14ac:dyDescent="0.25">
      <c r="Z4323" s="243" t="s">
        <v>79</v>
      </c>
      <c r="AA4323" s="243" t="s">
        <v>4632</v>
      </c>
      <c r="AB4323" s="243">
        <v>4318903</v>
      </c>
      <c r="AC4323" s="243"/>
      <c r="AD4323" s="243"/>
    </row>
    <row r="4324" spans="26:30" x14ac:dyDescent="0.25">
      <c r="Z4324" s="243" t="s">
        <v>79</v>
      </c>
      <c r="AA4324" s="243" t="s">
        <v>4636</v>
      </c>
      <c r="AB4324" s="243">
        <v>4319000</v>
      </c>
      <c r="AC4324" s="243"/>
      <c r="AD4324" s="243"/>
    </row>
    <row r="4325" spans="26:30" x14ac:dyDescent="0.25">
      <c r="Z4325" s="243" t="s">
        <v>79</v>
      </c>
      <c r="AA4325" s="243" t="s">
        <v>3907</v>
      </c>
      <c r="AB4325" s="243">
        <v>4319109</v>
      </c>
      <c r="AC4325" s="243"/>
      <c r="AD4325" s="243"/>
    </row>
    <row r="4326" spans="26:30" x14ac:dyDescent="0.25">
      <c r="Z4326" s="243" t="s">
        <v>79</v>
      </c>
      <c r="AA4326" s="243" t="s">
        <v>4643</v>
      </c>
      <c r="AB4326" s="243">
        <v>4319125</v>
      </c>
      <c r="AC4326" s="243"/>
      <c r="AD4326" s="243"/>
    </row>
    <row r="4327" spans="26:30" x14ac:dyDescent="0.25">
      <c r="Z4327" s="243" t="s">
        <v>79</v>
      </c>
      <c r="AA4327" s="243" t="s">
        <v>4645</v>
      </c>
      <c r="AB4327" s="243">
        <v>4319158</v>
      </c>
      <c r="AC4327" s="243"/>
      <c r="AD4327" s="243"/>
    </row>
    <row r="4328" spans="26:30" x14ac:dyDescent="0.25">
      <c r="Z4328" s="243" t="s">
        <v>79</v>
      </c>
      <c r="AA4328" s="243" t="s">
        <v>4649</v>
      </c>
      <c r="AB4328" s="243">
        <v>4319208</v>
      </c>
      <c r="AC4328" s="243"/>
      <c r="AD4328" s="243"/>
    </row>
    <row r="4329" spans="26:30" x14ac:dyDescent="0.25">
      <c r="Z4329" s="243" t="s">
        <v>79</v>
      </c>
      <c r="AA4329" s="243" t="s">
        <v>4653</v>
      </c>
      <c r="AB4329" s="243">
        <v>4319307</v>
      </c>
      <c r="AC4329" s="243"/>
      <c r="AD4329" s="243"/>
    </row>
    <row r="4330" spans="26:30" x14ac:dyDescent="0.25">
      <c r="Z4330" s="243" t="s">
        <v>79</v>
      </c>
      <c r="AA4330" s="243" t="s">
        <v>4657</v>
      </c>
      <c r="AB4330" s="243">
        <v>4319356</v>
      </c>
      <c r="AC4330" s="243"/>
      <c r="AD4330" s="243"/>
    </row>
    <row r="4331" spans="26:30" x14ac:dyDescent="0.25">
      <c r="Z4331" s="243" t="s">
        <v>79</v>
      </c>
      <c r="AA4331" s="243" t="s">
        <v>4661</v>
      </c>
      <c r="AB4331" s="243">
        <v>4319364</v>
      </c>
      <c r="AC4331" s="243"/>
      <c r="AD4331" s="243"/>
    </row>
    <row r="4332" spans="26:30" x14ac:dyDescent="0.25">
      <c r="Z4332" s="243" t="s">
        <v>79</v>
      </c>
      <c r="AA4332" s="243" t="s">
        <v>4665</v>
      </c>
      <c r="AB4332" s="243">
        <v>4319372</v>
      </c>
      <c r="AC4332" s="243"/>
      <c r="AD4332" s="243"/>
    </row>
    <row r="4333" spans="26:30" x14ac:dyDescent="0.25">
      <c r="Z4333" s="243" t="s">
        <v>79</v>
      </c>
      <c r="AA4333" s="243" t="s">
        <v>4668</v>
      </c>
      <c r="AB4333" s="243">
        <v>4319406</v>
      </c>
      <c r="AC4333" s="243"/>
      <c r="AD4333" s="243"/>
    </row>
    <row r="4334" spans="26:30" x14ac:dyDescent="0.25">
      <c r="Z4334" s="243" t="s">
        <v>79</v>
      </c>
      <c r="AA4334" s="243" t="s">
        <v>4672</v>
      </c>
      <c r="AB4334" s="243">
        <v>4319505</v>
      </c>
      <c r="AC4334" s="243"/>
      <c r="AD4334" s="243"/>
    </row>
    <row r="4335" spans="26:30" x14ac:dyDescent="0.25">
      <c r="Z4335" s="243" t="s">
        <v>79</v>
      </c>
      <c r="AA4335" s="243" t="s">
        <v>4676</v>
      </c>
      <c r="AB4335" s="243">
        <v>4319604</v>
      </c>
      <c r="AC4335" s="243"/>
      <c r="AD4335" s="243"/>
    </row>
    <row r="4336" spans="26:30" x14ac:dyDescent="0.25">
      <c r="Z4336" s="243" t="s">
        <v>79</v>
      </c>
      <c r="AA4336" s="243" t="s">
        <v>4680</v>
      </c>
      <c r="AB4336" s="243">
        <v>4319703</v>
      </c>
      <c r="AC4336" s="243"/>
      <c r="AD4336" s="243"/>
    </row>
    <row r="4337" spans="26:30" x14ac:dyDescent="0.25">
      <c r="Z4337" s="243" t="s">
        <v>79</v>
      </c>
      <c r="AA4337" s="243" t="s">
        <v>4684</v>
      </c>
      <c r="AB4337" s="243">
        <v>4319711</v>
      </c>
      <c r="AC4337" s="243"/>
      <c r="AD4337" s="243"/>
    </row>
    <row r="4338" spans="26:30" x14ac:dyDescent="0.25">
      <c r="Z4338" s="243" t="s">
        <v>79</v>
      </c>
      <c r="AA4338" s="243" t="s">
        <v>4688</v>
      </c>
      <c r="AB4338" s="243">
        <v>4319737</v>
      </c>
      <c r="AC4338" s="243"/>
      <c r="AD4338" s="243"/>
    </row>
    <row r="4339" spans="26:30" x14ac:dyDescent="0.25">
      <c r="Z4339" s="243" t="s">
        <v>79</v>
      </c>
      <c r="AA4339" s="243" t="s">
        <v>4692</v>
      </c>
      <c r="AB4339" s="243">
        <v>4319752</v>
      </c>
      <c r="AC4339" s="243"/>
      <c r="AD4339" s="243"/>
    </row>
    <row r="4340" spans="26:30" x14ac:dyDescent="0.25">
      <c r="Z4340" s="243" t="s">
        <v>79</v>
      </c>
      <c r="AA4340" s="243" t="s">
        <v>4695</v>
      </c>
      <c r="AB4340" s="243">
        <v>4319802</v>
      </c>
      <c r="AC4340" s="243"/>
      <c r="AD4340" s="243"/>
    </row>
    <row r="4341" spans="26:30" x14ac:dyDescent="0.25">
      <c r="Z4341" s="243" t="s">
        <v>79</v>
      </c>
      <c r="AA4341" s="243" t="s">
        <v>4698</v>
      </c>
      <c r="AB4341" s="243">
        <v>4319901</v>
      </c>
      <c r="AC4341" s="243"/>
      <c r="AD4341" s="243"/>
    </row>
    <row r="4342" spans="26:30" x14ac:dyDescent="0.25">
      <c r="Z4342" s="243" t="s">
        <v>79</v>
      </c>
      <c r="AA4342" s="243" t="s">
        <v>4701</v>
      </c>
      <c r="AB4342" s="243">
        <v>4320008</v>
      </c>
      <c r="AC4342" s="243"/>
      <c r="AD4342" s="243"/>
    </row>
    <row r="4343" spans="26:30" x14ac:dyDescent="0.25">
      <c r="Z4343" s="243" t="s">
        <v>79</v>
      </c>
      <c r="AA4343" s="243" t="s">
        <v>4450</v>
      </c>
      <c r="AB4343" s="243">
        <v>4320107</v>
      </c>
      <c r="AC4343" s="243"/>
      <c r="AD4343" s="243"/>
    </row>
    <row r="4344" spans="26:30" x14ac:dyDescent="0.25">
      <c r="Z4344" s="243" t="s">
        <v>79</v>
      </c>
      <c r="AA4344" s="243" t="s">
        <v>4706</v>
      </c>
      <c r="AB4344" s="243">
        <v>4320206</v>
      </c>
      <c r="AC4344" s="243"/>
      <c r="AD4344" s="243"/>
    </row>
    <row r="4345" spans="26:30" x14ac:dyDescent="0.25">
      <c r="Z4345" s="243" t="s">
        <v>79</v>
      </c>
      <c r="AA4345" s="243" t="s">
        <v>4709</v>
      </c>
      <c r="AB4345" s="243">
        <v>4320230</v>
      </c>
      <c r="AC4345" s="243"/>
      <c r="AD4345" s="243"/>
    </row>
    <row r="4346" spans="26:30" x14ac:dyDescent="0.25">
      <c r="Z4346" s="243" t="s">
        <v>79</v>
      </c>
      <c r="AA4346" s="243" t="s">
        <v>4712</v>
      </c>
      <c r="AB4346" s="243">
        <v>4320263</v>
      </c>
      <c r="AC4346" s="243"/>
      <c r="AD4346" s="243"/>
    </row>
    <row r="4347" spans="26:30" x14ac:dyDescent="0.25">
      <c r="Z4347" s="243" t="s">
        <v>79</v>
      </c>
      <c r="AA4347" s="243" t="s">
        <v>4715</v>
      </c>
      <c r="AB4347" s="243">
        <v>4320305</v>
      </c>
      <c r="AC4347" s="243"/>
      <c r="AD4347" s="243"/>
    </row>
    <row r="4348" spans="26:30" x14ac:dyDescent="0.25">
      <c r="Z4348" s="243" t="s">
        <v>79</v>
      </c>
      <c r="AA4348" s="243" t="s">
        <v>4718</v>
      </c>
      <c r="AB4348" s="243">
        <v>4320321</v>
      </c>
      <c r="AC4348" s="243"/>
      <c r="AD4348" s="243"/>
    </row>
    <row r="4349" spans="26:30" x14ac:dyDescent="0.25">
      <c r="Z4349" s="243" t="s">
        <v>79</v>
      </c>
      <c r="AA4349" s="243" t="s">
        <v>4721</v>
      </c>
      <c r="AB4349" s="243">
        <v>4320354</v>
      </c>
      <c r="AC4349" s="243"/>
      <c r="AD4349" s="243"/>
    </row>
    <row r="4350" spans="26:30" x14ac:dyDescent="0.25">
      <c r="Z4350" s="243" t="s">
        <v>79</v>
      </c>
      <c r="AA4350" s="243" t="s">
        <v>4724</v>
      </c>
      <c r="AB4350" s="243">
        <v>4320404</v>
      </c>
      <c r="AC4350" s="243"/>
      <c r="AD4350" s="243"/>
    </row>
    <row r="4351" spans="26:30" x14ac:dyDescent="0.25">
      <c r="Z4351" s="243" t="s">
        <v>79</v>
      </c>
      <c r="AA4351" s="243" t="s">
        <v>4726</v>
      </c>
      <c r="AB4351" s="243">
        <v>4320453</v>
      </c>
      <c r="AC4351" s="243"/>
      <c r="AD4351" s="243"/>
    </row>
    <row r="4352" spans="26:30" x14ac:dyDescent="0.25">
      <c r="Z4352" s="243" t="s">
        <v>79</v>
      </c>
      <c r="AA4352" s="243" t="s">
        <v>4728</v>
      </c>
      <c r="AB4352" s="243">
        <v>4320503</v>
      </c>
      <c r="AC4352" s="243"/>
      <c r="AD4352" s="243"/>
    </row>
    <row r="4353" spans="26:30" x14ac:dyDescent="0.25">
      <c r="Z4353" s="243" t="s">
        <v>79</v>
      </c>
      <c r="AA4353" s="243" t="s">
        <v>4731</v>
      </c>
      <c r="AB4353" s="243">
        <v>4320552</v>
      </c>
      <c r="AC4353" s="243"/>
      <c r="AD4353" s="243"/>
    </row>
    <row r="4354" spans="26:30" x14ac:dyDescent="0.25">
      <c r="Z4354" s="243" t="s">
        <v>79</v>
      </c>
      <c r="AA4354" s="243" t="s">
        <v>4734</v>
      </c>
      <c r="AB4354" s="243">
        <v>4320578</v>
      </c>
      <c r="AC4354" s="243"/>
      <c r="AD4354" s="243"/>
    </row>
    <row r="4355" spans="26:30" x14ac:dyDescent="0.25">
      <c r="Z4355" s="243" t="s">
        <v>79</v>
      </c>
      <c r="AA4355" s="243" t="s">
        <v>4736</v>
      </c>
      <c r="AB4355" s="243">
        <v>4320602</v>
      </c>
      <c r="AC4355" s="243"/>
      <c r="AD4355" s="243"/>
    </row>
    <row r="4356" spans="26:30" x14ac:dyDescent="0.25">
      <c r="Z4356" s="243" t="s">
        <v>79</v>
      </c>
      <c r="AA4356" s="243" t="s">
        <v>4738</v>
      </c>
      <c r="AB4356" s="243">
        <v>4320651</v>
      </c>
      <c r="AC4356" s="243"/>
      <c r="AD4356" s="243"/>
    </row>
    <row r="4357" spans="26:30" x14ac:dyDescent="0.25">
      <c r="Z4357" s="243" t="s">
        <v>79</v>
      </c>
      <c r="AA4357" s="243" t="s">
        <v>4741</v>
      </c>
      <c r="AB4357" s="243">
        <v>4320677</v>
      </c>
      <c r="AC4357" s="243"/>
      <c r="AD4357" s="243"/>
    </row>
    <row r="4358" spans="26:30" x14ac:dyDescent="0.25">
      <c r="Z4358" s="243" t="s">
        <v>79</v>
      </c>
      <c r="AA4358" s="243" t="s">
        <v>4536</v>
      </c>
      <c r="AB4358" s="243">
        <v>4320701</v>
      </c>
      <c r="AC4358" s="243"/>
      <c r="AD4358" s="243"/>
    </row>
    <row r="4359" spans="26:30" x14ac:dyDescent="0.25">
      <c r="Z4359" s="243" t="s">
        <v>79</v>
      </c>
      <c r="AA4359" s="243" t="s">
        <v>3563</v>
      </c>
      <c r="AB4359" s="243">
        <v>4320800</v>
      </c>
      <c r="AC4359" s="243"/>
      <c r="AD4359" s="243"/>
    </row>
    <row r="4360" spans="26:30" x14ac:dyDescent="0.25">
      <c r="Z4360" s="243" t="s">
        <v>79</v>
      </c>
      <c r="AA4360" s="243" t="s">
        <v>4748</v>
      </c>
      <c r="AB4360" s="243">
        <v>4320859</v>
      </c>
      <c r="AC4360" s="243"/>
      <c r="AD4360" s="243"/>
    </row>
    <row r="4361" spans="26:30" x14ac:dyDescent="0.25">
      <c r="Z4361" s="243" t="s">
        <v>79</v>
      </c>
      <c r="AA4361" s="243" t="s">
        <v>4499</v>
      </c>
      <c r="AB4361" s="243">
        <v>4320909</v>
      </c>
      <c r="AC4361" s="243"/>
      <c r="AD4361" s="243"/>
    </row>
    <row r="4362" spans="26:30" x14ac:dyDescent="0.25">
      <c r="Z4362" s="243" t="s">
        <v>79</v>
      </c>
      <c r="AA4362" s="243" t="s">
        <v>4753</v>
      </c>
      <c r="AB4362" s="243">
        <v>4321006</v>
      </c>
      <c r="AC4362" s="243"/>
      <c r="AD4362" s="243"/>
    </row>
    <row r="4363" spans="26:30" x14ac:dyDescent="0.25">
      <c r="Z4363" s="243" t="s">
        <v>79</v>
      </c>
      <c r="AA4363" s="243" t="s">
        <v>4756</v>
      </c>
      <c r="AB4363" s="243">
        <v>4321105</v>
      </c>
      <c r="AC4363" s="243"/>
      <c r="AD4363" s="243"/>
    </row>
    <row r="4364" spans="26:30" x14ac:dyDescent="0.25">
      <c r="Z4364" s="243" t="s">
        <v>79</v>
      </c>
      <c r="AA4364" s="243" t="s">
        <v>4759</v>
      </c>
      <c r="AB4364" s="243">
        <v>4321204</v>
      </c>
      <c r="AC4364" s="243"/>
      <c r="AD4364" s="243"/>
    </row>
    <row r="4365" spans="26:30" x14ac:dyDescent="0.25">
      <c r="Z4365" s="243" t="s">
        <v>79</v>
      </c>
      <c r="AA4365" s="243" t="s">
        <v>4762</v>
      </c>
      <c r="AB4365" s="243">
        <v>4321303</v>
      </c>
      <c r="AC4365" s="243"/>
      <c r="AD4365" s="243"/>
    </row>
    <row r="4366" spans="26:30" x14ac:dyDescent="0.25">
      <c r="Z4366" s="243" t="s">
        <v>79</v>
      </c>
      <c r="AA4366" s="243" t="s">
        <v>4765</v>
      </c>
      <c r="AB4366" s="243">
        <v>4321329</v>
      </c>
      <c r="AC4366" s="243"/>
      <c r="AD4366" s="243"/>
    </row>
    <row r="4367" spans="26:30" x14ac:dyDescent="0.25">
      <c r="Z4367" s="243" t="s">
        <v>79</v>
      </c>
      <c r="AA4367" s="243" t="s">
        <v>3620</v>
      </c>
      <c r="AB4367" s="243">
        <v>4321352</v>
      </c>
      <c r="AC4367" s="243"/>
      <c r="AD4367" s="243"/>
    </row>
    <row r="4368" spans="26:30" x14ac:dyDescent="0.25">
      <c r="Z4368" s="243" t="s">
        <v>79</v>
      </c>
      <c r="AA4368" s="243" t="s">
        <v>4768</v>
      </c>
      <c r="AB4368" s="243">
        <v>4321402</v>
      </c>
      <c r="AC4368" s="243"/>
      <c r="AD4368" s="243"/>
    </row>
    <row r="4369" spans="26:30" x14ac:dyDescent="0.25">
      <c r="Z4369" s="243" t="s">
        <v>79</v>
      </c>
      <c r="AA4369" s="243" t="s">
        <v>4771</v>
      </c>
      <c r="AB4369" s="243">
        <v>4321436</v>
      </c>
      <c r="AC4369" s="243"/>
      <c r="AD4369" s="243"/>
    </row>
    <row r="4370" spans="26:30" x14ac:dyDescent="0.25">
      <c r="Z4370" s="243" t="s">
        <v>79</v>
      </c>
      <c r="AA4370" s="243" t="s">
        <v>4774</v>
      </c>
      <c r="AB4370" s="243">
        <v>4321451</v>
      </c>
      <c r="AC4370" s="243"/>
      <c r="AD4370" s="243"/>
    </row>
    <row r="4371" spans="26:30" x14ac:dyDescent="0.25">
      <c r="Z4371" s="243" t="s">
        <v>79</v>
      </c>
      <c r="AA4371" s="243" t="s">
        <v>4777</v>
      </c>
      <c r="AB4371" s="243">
        <v>4321469</v>
      </c>
      <c r="AC4371" s="243"/>
      <c r="AD4371" s="243"/>
    </row>
    <row r="4372" spans="26:30" x14ac:dyDescent="0.25">
      <c r="Z4372" s="243" t="s">
        <v>79</v>
      </c>
      <c r="AA4372" s="243" t="s">
        <v>4780</v>
      </c>
      <c r="AB4372" s="243">
        <v>4321477</v>
      </c>
      <c r="AC4372" s="243"/>
      <c r="AD4372" s="243"/>
    </row>
    <row r="4373" spans="26:30" x14ac:dyDescent="0.25">
      <c r="Z4373" s="243" t="s">
        <v>79</v>
      </c>
      <c r="AA4373" s="243" t="s">
        <v>4783</v>
      </c>
      <c r="AB4373" s="243">
        <v>4321493</v>
      </c>
      <c r="AC4373" s="243"/>
      <c r="AD4373" s="243"/>
    </row>
    <row r="4374" spans="26:30" x14ac:dyDescent="0.25">
      <c r="Z4374" s="243" t="s">
        <v>79</v>
      </c>
      <c r="AA4374" s="243" t="s">
        <v>4786</v>
      </c>
      <c r="AB4374" s="243">
        <v>4321501</v>
      </c>
      <c r="AC4374" s="243"/>
      <c r="AD4374" s="243"/>
    </row>
    <row r="4375" spans="26:30" x14ac:dyDescent="0.25">
      <c r="Z4375" s="243" t="s">
        <v>79</v>
      </c>
      <c r="AA4375" s="243" t="s">
        <v>4789</v>
      </c>
      <c r="AB4375" s="243">
        <v>4321600</v>
      </c>
      <c r="AC4375" s="243"/>
      <c r="AD4375" s="243"/>
    </row>
    <row r="4376" spans="26:30" x14ac:dyDescent="0.25">
      <c r="Z4376" s="243" t="s">
        <v>79</v>
      </c>
      <c r="AA4376" s="243" t="s">
        <v>4792</v>
      </c>
      <c r="AB4376" s="243">
        <v>4321626</v>
      </c>
      <c r="AC4376" s="243"/>
      <c r="AD4376" s="243"/>
    </row>
    <row r="4377" spans="26:30" x14ac:dyDescent="0.25">
      <c r="Z4377" s="243" t="s">
        <v>79</v>
      </c>
      <c r="AA4377" s="243" t="s">
        <v>4795</v>
      </c>
      <c r="AB4377" s="243">
        <v>4321634</v>
      </c>
      <c r="AC4377" s="243"/>
      <c r="AD4377" s="243"/>
    </row>
    <row r="4378" spans="26:30" x14ac:dyDescent="0.25">
      <c r="Z4378" s="243" t="s">
        <v>79</v>
      </c>
      <c r="AA4378" s="243" t="s">
        <v>4798</v>
      </c>
      <c r="AB4378" s="243">
        <v>4321667</v>
      </c>
      <c r="AC4378" s="243"/>
      <c r="AD4378" s="243"/>
    </row>
    <row r="4379" spans="26:30" x14ac:dyDescent="0.25">
      <c r="Z4379" s="243" t="s">
        <v>79</v>
      </c>
      <c r="AA4379" s="243" t="s">
        <v>4801</v>
      </c>
      <c r="AB4379" s="243">
        <v>4321709</v>
      </c>
      <c r="AC4379" s="243"/>
      <c r="AD4379" s="243"/>
    </row>
    <row r="4380" spans="26:30" x14ac:dyDescent="0.25">
      <c r="Z4380" s="243" t="s">
        <v>79</v>
      </c>
      <c r="AA4380" s="243" t="s">
        <v>4804</v>
      </c>
      <c r="AB4380" s="243">
        <v>4321808</v>
      </c>
      <c r="AC4380" s="243"/>
      <c r="AD4380" s="243"/>
    </row>
    <row r="4381" spans="26:30" x14ac:dyDescent="0.25">
      <c r="Z4381" s="243" t="s">
        <v>79</v>
      </c>
      <c r="AA4381" s="243" t="s">
        <v>4807</v>
      </c>
      <c r="AB4381" s="243">
        <v>4321832</v>
      </c>
      <c r="AC4381" s="243"/>
      <c r="AD4381" s="243"/>
    </row>
    <row r="4382" spans="26:30" x14ac:dyDescent="0.25">
      <c r="Z4382" s="243" t="s">
        <v>79</v>
      </c>
      <c r="AA4382" s="243" t="s">
        <v>4810</v>
      </c>
      <c r="AB4382" s="243">
        <v>4321857</v>
      </c>
      <c r="AC4382" s="243"/>
      <c r="AD4382" s="243"/>
    </row>
    <row r="4383" spans="26:30" x14ac:dyDescent="0.25">
      <c r="Z4383" s="243" t="s">
        <v>79</v>
      </c>
      <c r="AA4383" s="243" t="s">
        <v>4813</v>
      </c>
      <c r="AB4383" s="243">
        <v>4321907</v>
      </c>
      <c r="AC4383" s="243"/>
      <c r="AD4383" s="243"/>
    </row>
    <row r="4384" spans="26:30" x14ac:dyDescent="0.25">
      <c r="Z4384" s="243" t="s">
        <v>79</v>
      </c>
      <c r="AA4384" s="243" t="s">
        <v>4816</v>
      </c>
      <c r="AB4384" s="243">
        <v>4321956</v>
      </c>
      <c r="AC4384" s="243"/>
      <c r="AD4384" s="243"/>
    </row>
    <row r="4385" spans="26:30" x14ac:dyDescent="0.25">
      <c r="Z4385" s="243" t="s">
        <v>79</v>
      </c>
      <c r="AA4385" s="243" t="s">
        <v>3242</v>
      </c>
      <c r="AB4385" s="243">
        <v>4322004</v>
      </c>
      <c r="AC4385" s="243"/>
      <c r="AD4385" s="243"/>
    </row>
    <row r="4386" spans="26:30" x14ac:dyDescent="0.25">
      <c r="Z4386" s="243" t="s">
        <v>79</v>
      </c>
      <c r="AA4386" s="243" t="s">
        <v>4820</v>
      </c>
      <c r="AB4386" s="243">
        <v>4322103</v>
      </c>
      <c r="AC4386" s="243"/>
      <c r="AD4386" s="243"/>
    </row>
    <row r="4387" spans="26:30" x14ac:dyDescent="0.25">
      <c r="Z4387" s="243" t="s">
        <v>79</v>
      </c>
      <c r="AA4387" s="243" t="s">
        <v>4823</v>
      </c>
      <c r="AB4387" s="243">
        <v>4322152</v>
      </c>
      <c r="AC4387" s="243"/>
      <c r="AD4387" s="243"/>
    </row>
    <row r="4388" spans="26:30" x14ac:dyDescent="0.25">
      <c r="Z4388" s="243" t="s">
        <v>79</v>
      </c>
      <c r="AA4388" s="243" t="s">
        <v>4826</v>
      </c>
      <c r="AB4388" s="243">
        <v>4322186</v>
      </c>
      <c r="AC4388" s="243"/>
      <c r="AD4388" s="243"/>
    </row>
    <row r="4389" spans="26:30" x14ac:dyDescent="0.25">
      <c r="Z4389" s="243" t="s">
        <v>79</v>
      </c>
      <c r="AA4389" s="243" t="s">
        <v>4829</v>
      </c>
      <c r="AB4389" s="243">
        <v>4322202</v>
      </c>
      <c r="AC4389" s="243"/>
      <c r="AD4389" s="243"/>
    </row>
    <row r="4390" spans="26:30" x14ac:dyDescent="0.25">
      <c r="Z4390" s="243" t="s">
        <v>79</v>
      </c>
      <c r="AA4390" s="243" t="s">
        <v>4832</v>
      </c>
      <c r="AB4390" s="243">
        <v>4322251</v>
      </c>
      <c r="AC4390" s="243"/>
      <c r="AD4390" s="243"/>
    </row>
    <row r="4391" spans="26:30" x14ac:dyDescent="0.25">
      <c r="Z4391" s="243" t="s">
        <v>79</v>
      </c>
      <c r="AA4391" s="243" t="s">
        <v>4835</v>
      </c>
      <c r="AB4391" s="243">
        <v>4322301</v>
      </c>
      <c r="AC4391" s="243"/>
      <c r="AD4391" s="243"/>
    </row>
    <row r="4392" spans="26:30" x14ac:dyDescent="0.25">
      <c r="Z4392" s="243" t="s">
        <v>79</v>
      </c>
      <c r="AA4392" s="243" t="s">
        <v>4838</v>
      </c>
      <c r="AB4392" s="243">
        <v>4322327</v>
      </c>
      <c r="AC4392" s="243"/>
      <c r="AD4392" s="243"/>
    </row>
    <row r="4393" spans="26:30" x14ac:dyDescent="0.25">
      <c r="Z4393" s="243" t="s">
        <v>79</v>
      </c>
      <c r="AA4393" s="243" t="s">
        <v>4841</v>
      </c>
      <c r="AB4393" s="243">
        <v>4322343</v>
      </c>
      <c r="AC4393" s="243"/>
      <c r="AD4393" s="243"/>
    </row>
    <row r="4394" spans="26:30" x14ac:dyDescent="0.25">
      <c r="Z4394" s="243" t="s">
        <v>79</v>
      </c>
      <c r="AA4394" s="243" t="s">
        <v>4844</v>
      </c>
      <c r="AB4394" s="243">
        <v>4322350</v>
      </c>
      <c r="AC4394" s="243"/>
      <c r="AD4394" s="243"/>
    </row>
    <row r="4395" spans="26:30" x14ac:dyDescent="0.25">
      <c r="Z4395" s="243" t="s">
        <v>79</v>
      </c>
      <c r="AA4395" s="243" t="s">
        <v>4847</v>
      </c>
      <c r="AB4395" s="243">
        <v>4322376</v>
      </c>
      <c r="AC4395" s="243"/>
      <c r="AD4395" s="243"/>
    </row>
    <row r="4396" spans="26:30" x14ac:dyDescent="0.25">
      <c r="Z4396" s="243" t="s">
        <v>79</v>
      </c>
      <c r="AA4396" s="243" t="s">
        <v>4850</v>
      </c>
      <c r="AB4396" s="243">
        <v>4322400</v>
      </c>
      <c r="AC4396" s="243"/>
      <c r="AD4396" s="243"/>
    </row>
    <row r="4397" spans="26:30" x14ac:dyDescent="0.25">
      <c r="Z4397" s="243" t="s">
        <v>79</v>
      </c>
      <c r="AA4397" s="243" t="s">
        <v>4853</v>
      </c>
      <c r="AB4397" s="243">
        <v>4322509</v>
      </c>
      <c r="AC4397" s="243"/>
      <c r="AD4397" s="243"/>
    </row>
    <row r="4398" spans="26:30" x14ac:dyDescent="0.25">
      <c r="Z4398" s="243" t="s">
        <v>79</v>
      </c>
      <c r="AA4398" s="243" t="s">
        <v>4856</v>
      </c>
      <c r="AB4398" s="243">
        <v>4322533</v>
      </c>
      <c r="AC4398" s="243"/>
      <c r="AD4398" s="243"/>
    </row>
    <row r="4399" spans="26:30" x14ac:dyDescent="0.25">
      <c r="Z4399" s="243" t="s">
        <v>79</v>
      </c>
      <c r="AA4399" s="243" t="s">
        <v>4859</v>
      </c>
      <c r="AB4399" s="243">
        <v>4322541</v>
      </c>
      <c r="AC4399" s="243"/>
      <c r="AD4399" s="243"/>
    </row>
    <row r="4400" spans="26:30" x14ac:dyDescent="0.25">
      <c r="Z4400" s="243" t="s">
        <v>79</v>
      </c>
      <c r="AA4400" s="243" t="s">
        <v>4862</v>
      </c>
      <c r="AB4400" s="243">
        <v>4322525</v>
      </c>
      <c r="AC4400" s="243"/>
      <c r="AD4400" s="243"/>
    </row>
    <row r="4401" spans="26:30" x14ac:dyDescent="0.25">
      <c r="Z4401" s="243" t="s">
        <v>79</v>
      </c>
      <c r="AA4401" s="243" t="s">
        <v>4865</v>
      </c>
      <c r="AB4401" s="243">
        <v>4322558</v>
      </c>
      <c r="AC4401" s="243"/>
      <c r="AD4401" s="243"/>
    </row>
    <row r="4402" spans="26:30" x14ac:dyDescent="0.25">
      <c r="Z4402" s="243" t="s">
        <v>79</v>
      </c>
      <c r="AA4402" s="243" t="s">
        <v>4868</v>
      </c>
      <c r="AB4402" s="243">
        <v>4322608</v>
      </c>
      <c r="AC4402" s="243"/>
      <c r="AD4402" s="243"/>
    </row>
    <row r="4403" spans="26:30" x14ac:dyDescent="0.25">
      <c r="Z4403" s="243" t="s">
        <v>79</v>
      </c>
      <c r="AA4403" s="243" t="s">
        <v>3118</v>
      </c>
      <c r="AB4403" s="243">
        <v>4322707</v>
      </c>
      <c r="AC4403" s="243"/>
      <c r="AD4403" s="243"/>
    </row>
    <row r="4404" spans="26:30" x14ac:dyDescent="0.25">
      <c r="Z4404" s="243" t="s">
        <v>79</v>
      </c>
      <c r="AA4404" s="243" t="s">
        <v>4872</v>
      </c>
      <c r="AB4404" s="243">
        <v>4322806</v>
      </c>
      <c r="AC4404" s="243"/>
      <c r="AD4404" s="243"/>
    </row>
    <row r="4405" spans="26:30" x14ac:dyDescent="0.25">
      <c r="Z4405" s="243" t="s">
        <v>79</v>
      </c>
      <c r="AA4405" s="243" t="s">
        <v>4875</v>
      </c>
      <c r="AB4405" s="243">
        <v>4322855</v>
      </c>
      <c r="AC4405" s="243"/>
      <c r="AD4405" s="243"/>
    </row>
    <row r="4406" spans="26:30" x14ac:dyDescent="0.25">
      <c r="Z4406" s="243" t="s">
        <v>79</v>
      </c>
      <c r="AA4406" s="243" t="s">
        <v>4878</v>
      </c>
      <c r="AB4406" s="243">
        <v>4322905</v>
      </c>
      <c r="AC4406" s="243"/>
      <c r="AD4406" s="243"/>
    </row>
    <row r="4407" spans="26:30" x14ac:dyDescent="0.25">
      <c r="Z4407" s="243" t="s">
        <v>79</v>
      </c>
      <c r="AA4407" s="243" t="s">
        <v>4881</v>
      </c>
      <c r="AB4407" s="243">
        <v>4323002</v>
      </c>
      <c r="AC4407" s="243"/>
      <c r="AD4407" s="243"/>
    </row>
    <row r="4408" spans="26:30" x14ac:dyDescent="0.25">
      <c r="Z4408" s="243" t="s">
        <v>79</v>
      </c>
      <c r="AA4408" s="243" t="s">
        <v>4884</v>
      </c>
      <c r="AB4408" s="243">
        <v>4323101</v>
      </c>
      <c r="AC4408" s="243"/>
      <c r="AD4408" s="243"/>
    </row>
    <row r="4409" spans="26:30" x14ac:dyDescent="0.25">
      <c r="Z4409" s="243" t="s">
        <v>79</v>
      </c>
      <c r="AA4409" s="243" t="s">
        <v>4887</v>
      </c>
      <c r="AB4409" s="243">
        <v>4323200</v>
      </c>
      <c r="AC4409" s="243"/>
      <c r="AD4409" s="243"/>
    </row>
    <row r="4410" spans="26:30" x14ac:dyDescent="0.25">
      <c r="Z4410" s="243" t="s">
        <v>79</v>
      </c>
      <c r="AA4410" s="243" t="s">
        <v>4890</v>
      </c>
      <c r="AB4410" s="243">
        <v>4323309</v>
      </c>
      <c r="AC4410" s="243"/>
      <c r="AD4410" s="243"/>
    </row>
    <row r="4411" spans="26:30" x14ac:dyDescent="0.25">
      <c r="Z4411" s="243" t="s">
        <v>79</v>
      </c>
      <c r="AA4411" s="243" t="s">
        <v>4893</v>
      </c>
      <c r="AB4411" s="243">
        <v>4323358</v>
      </c>
      <c r="AC4411" s="243"/>
      <c r="AD4411" s="243"/>
    </row>
    <row r="4412" spans="26:30" x14ac:dyDescent="0.25">
      <c r="Z4412" s="243" t="s">
        <v>79</v>
      </c>
      <c r="AA4412" s="243" t="s">
        <v>4896</v>
      </c>
      <c r="AB4412" s="243">
        <v>4323408</v>
      </c>
      <c r="AC4412" s="243"/>
      <c r="AD4412" s="243"/>
    </row>
    <row r="4413" spans="26:30" x14ac:dyDescent="0.25">
      <c r="Z4413" s="243" t="s">
        <v>79</v>
      </c>
      <c r="AA4413" s="243" t="s">
        <v>4899</v>
      </c>
      <c r="AB4413" s="243">
        <v>4323457</v>
      </c>
      <c r="AC4413" s="243"/>
      <c r="AD4413" s="243"/>
    </row>
    <row r="4414" spans="26:30" x14ac:dyDescent="0.25">
      <c r="Z4414" s="243" t="s">
        <v>79</v>
      </c>
      <c r="AA4414" s="243" t="s">
        <v>4902</v>
      </c>
      <c r="AB4414" s="243">
        <v>4323507</v>
      </c>
      <c r="AC4414" s="243"/>
      <c r="AD4414" s="243"/>
    </row>
    <row r="4415" spans="26:30" x14ac:dyDescent="0.25">
      <c r="Z4415" s="243" t="s">
        <v>79</v>
      </c>
      <c r="AA4415" s="243" t="s">
        <v>4905</v>
      </c>
      <c r="AB4415" s="243">
        <v>4323606</v>
      </c>
      <c r="AC4415" s="243"/>
      <c r="AD4415" s="243"/>
    </row>
    <row r="4416" spans="26:30" x14ac:dyDescent="0.25">
      <c r="Z4416" s="243" t="s">
        <v>79</v>
      </c>
      <c r="AA4416" s="243" t="s">
        <v>4908</v>
      </c>
      <c r="AB4416" s="243">
        <v>4323705</v>
      </c>
      <c r="AC4416" s="243"/>
      <c r="AD4416" s="243"/>
    </row>
    <row r="4417" spans="26:30" x14ac:dyDescent="0.25">
      <c r="Z4417" s="243" t="s">
        <v>79</v>
      </c>
      <c r="AA4417" s="243" t="s">
        <v>4910</v>
      </c>
      <c r="AB4417" s="243">
        <v>4323754</v>
      </c>
      <c r="AC4417" s="243"/>
      <c r="AD4417" s="243"/>
    </row>
    <row r="4418" spans="26:30" x14ac:dyDescent="0.25">
      <c r="Z4418" s="243" t="s">
        <v>79</v>
      </c>
      <c r="AA4418" s="243" t="s">
        <v>4913</v>
      </c>
      <c r="AB4418" s="243">
        <v>4323770</v>
      </c>
      <c r="AC4418" s="243"/>
      <c r="AD4418" s="243"/>
    </row>
    <row r="4419" spans="26:30" x14ac:dyDescent="0.25">
      <c r="Z4419" s="243" t="s">
        <v>79</v>
      </c>
      <c r="AA4419" s="243" t="s">
        <v>4916</v>
      </c>
      <c r="AB4419" s="243">
        <v>4323804</v>
      </c>
      <c r="AC4419" s="243"/>
      <c r="AD4419" s="243"/>
    </row>
    <row r="4420" spans="26:30" x14ac:dyDescent="0.25">
      <c r="Z4420" s="243" t="s">
        <v>81</v>
      </c>
      <c r="AA4420" s="243" t="s">
        <v>113</v>
      </c>
      <c r="AB4420" s="243">
        <v>4200051</v>
      </c>
      <c r="AC4420" s="243"/>
      <c r="AD4420" s="243"/>
    </row>
    <row r="4421" spans="26:30" x14ac:dyDescent="0.25">
      <c r="Z4421" s="243" t="s">
        <v>81</v>
      </c>
      <c r="AA4421" s="243" t="s">
        <v>139</v>
      </c>
      <c r="AB4421" s="243">
        <v>4200101</v>
      </c>
      <c r="AC4421" s="243"/>
      <c r="AD4421" s="243"/>
    </row>
    <row r="4422" spans="26:30" x14ac:dyDescent="0.25">
      <c r="Z4422" s="243" t="s">
        <v>81</v>
      </c>
      <c r="AA4422" s="243" t="s">
        <v>164</v>
      </c>
      <c r="AB4422" s="243">
        <v>4200200</v>
      </c>
      <c r="AC4422" s="243"/>
      <c r="AD4422" s="243"/>
    </row>
    <row r="4423" spans="26:30" x14ac:dyDescent="0.25">
      <c r="Z4423" s="243" t="s">
        <v>81</v>
      </c>
      <c r="AA4423" s="243" t="s">
        <v>190</v>
      </c>
      <c r="AB4423" s="243">
        <v>4200309</v>
      </c>
      <c r="AC4423" s="243"/>
      <c r="AD4423" s="243"/>
    </row>
    <row r="4424" spans="26:30" x14ac:dyDescent="0.25">
      <c r="Z4424" s="243" t="s">
        <v>81</v>
      </c>
      <c r="AA4424" s="243" t="s">
        <v>216</v>
      </c>
      <c r="AB4424" s="243">
        <v>4200408</v>
      </c>
      <c r="AC4424" s="243"/>
      <c r="AD4424" s="243"/>
    </row>
    <row r="4425" spans="26:30" x14ac:dyDescent="0.25">
      <c r="Z4425" s="243" t="s">
        <v>81</v>
      </c>
      <c r="AA4425" s="243" t="s">
        <v>240</v>
      </c>
      <c r="AB4425" s="243">
        <v>4200507</v>
      </c>
      <c r="AC4425" s="243"/>
      <c r="AD4425" s="243"/>
    </row>
    <row r="4426" spans="26:30" x14ac:dyDescent="0.25">
      <c r="Z4426" s="243" t="s">
        <v>81</v>
      </c>
      <c r="AA4426" s="243" t="s">
        <v>265</v>
      </c>
      <c r="AB4426" s="243">
        <v>4200556</v>
      </c>
      <c r="AC4426" s="243"/>
      <c r="AD4426" s="243"/>
    </row>
    <row r="4427" spans="26:30" x14ac:dyDescent="0.25">
      <c r="Z4427" s="243" t="s">
        <v>81</v>
      </c>
      <c r="AA4427" s="243" t="s">
        <v>291</v>
      </c>
      <c r="AB4427" s="243">
        <v>4200606</v>
      </c>
      <c r="AC4427" s="243"/>
      <c r="AD4427" s="243"/>
    </row>
    <row r="4428" spans="26:30" x14ac:dyDescent="0.25">
      <c r="Z4428" s="243" t="s">
        <v>81</v>
      </c>
      <c r="AA4428" s="243" t="s">
        <v>317</v>
      </c>
      <c r="AB4428" s="243">
        <v>4200705</v>
      </c>
      <c r="AC4428" s="243"/>
      <c r="AD4428" s="243"/>
    </row>
    <row r="4429" spans="26:30" x14ac:dyDescent="0.25">
      <c r="Z4429" s="243" t="s">
        <v>81</v>
      </c>
      <c r="AA4429" s="243" t="s">
        <v>342</v>
      </c>
      <c r="AB4429" s="243">
        <v>4200754</v>
      </c>
      <c r="AC4429" s="243"/>
      <c r="AD4429" s="243"/>
    </row>
    <row r="4430" spans="26:30" x14ac:dyDescent="0.25">
      <c r="Z4430" s="243" t="s">
        <v>81</v>
      </c>
      <c r="AA4430" s="243" t="s">
        <v>250</v>
      </c>
      <c r="AB4430" s="243">
        <v>4200804</v>
      </c>
      <c r="AC4430" s="243"/>
      <c r="AD4430" s="243"/>
    </row>
    <row r="4431" spans="26:30" x14ac:dyDescent="0.25">
      <c r="Z4431" s="243" t="s">
        <v>81</v>
      </c>
      <c r="AA4431" s="243" t="s">
        <v>391</v>
      </c>
      <c r="AB4431" s="243">
        <v>4200903</v>
      </c>
      <c r="AC4431" s="243"/>
      <c r="AD4431" s="243"/>
    </row>
    <row r="4432" spans="26:30" x14ac:dyDescent="0.25">
      <c r="Z4432" s="243" t="s">
        <v>81</v>
      </c>
      <c r="AA4432" s="243" t="s">
        <v>417</v>
      </c>
      <c r="AB4432" s="243">
        <v>4201000</v>
      </c>
      <c r="AC4432" s="243"/>
      <c r="AD4432" s="243"/>
    </row>
    <row r="4433" spans="26:30" x14ac:dyDescent="0.25">
      <c r="Z4433" s="243" t="s">
        <v>81</v>
      </c>
      <c r="AA4433" s="243" t="s">
        <v>442</v>
      </c>
      <c r="AB4433" s="243">
        <v>4201109</v>
      </c>
      <c r="AC4433" s="243"/>
      <c r="AD4433" s="243"/>
    </row>
    <row r="4434" spans="26:30" x14ac:dyDescent="0.25">
      <c r="Z4434" s="243" t="s">
        <v>81</v>
      </c>
      <c r="AA4434" s="243" t="s">
        <v>467</v>
      </c>
      <c r="AB4434" s="243">
        <v>4201208</v>
      </c>
      <c r="AC4434" s="243"/>
      <c r="AD4434" s="243"/>
    </row>
    <row r="4435" spans="26:30" x14ac:dyDescent="0.25">
      <c r="Z4435" s="243" t="s">
        <v>81</v>
      </c>
      <c r="AA4435" s="243" t="s">
        <v>492</v>
      </c>
      <c r="AB4435" s="243">
        <v>4201257</v>
      </c>
      <c r="AC4435" s="243"/>
      <c r="AD4435" s="243"/>
    </row>
    <row r="4436" spans="26:30" x14ac:dyDescent="0.25">
      <c r="Z4436" s="243" t="s">
        <v>81</v>
      </c>
      <c r="AA4436" s="243" t="s">
        <v>516</v>
      </c>
      <c r="AB4436" s="243">
        <v>4201273</v>
      </c>
      <c r="AC4436" s="243"/>
      <c r="AD4436" s="243"/>
    </row>
    <row r="4437" spans="26:30" x14ac:dyDescent="0.25">
      <c r="Z4437" s="243" t="s">
        <v>81</v>
      </c>
      <c r="AA4437" s="243" t="s">
        <v>539</v>
      </c>
      <c r="AB4437" s="243">
        <v>4201307</v>
      </c>
      <c r="AC4437" s="243"/>
      <c r="AD4437" s="243"/>
    </row>
    <row r="4438" spans="26:30" x14ac:dyDescent="0.25">
      <c r="Z4438" s="243" t="s">
        <v>81</v>
      </c>
      <c r="AA4438" s="243" t="s">
        <v>562</v>
      </c>
      <c r="AB4438" s="243">
        <v>4201406</v>
      </c>
      <c r="AC4438" s="243"/>
      <c r="AD4438" s="243"/>
    </row>
    <row r="4439" spans="26:30" x14ac:dyDescent="0.25">
      <c r="Z4439" s="243" t="s">
        <v>81</v>
      </c>
      <c r="AA4439" s="243" t="s">
        <v>585</v>
      </c>
      <c r="AB4439" s="243">
        <v>4201505</v>
      </c>
      <c r="AC4439" s="243"/>
      <c r="AD4439" s="243"/>
    </row>
    <row r="4440" spans="26:30" x14ac:dyDescent="0.25">
      <c r="Z4440" s="243" t="s">
        <v>81</v>
      </c>
      <c r="AA4440" s="243" t="s">
        <v>608</v>
      </c>
      <c r="AB4440" s="243">
        <v>4201604</v>
      </c>
      <c r="AC4440" s="243"/>
      <c r="AD4440" s="243"/>
    </row>
    <row r="4441" spans="26:30" x14ac:dyDescent="0.25">
      <c r="Z4441" s="243" t="s">
        <v>81</v>
      </c>
      <c r="AA4441" s="243" t="s">
        <v>631</v>
      </c>
      <c r="AB4441" s="243">
        <v>4201653</v>
      </c>
      <c r="AC4441" s="243"/>
      <c r="AD4441" s="243"/>
    </row>
    <row r="4442" spans="26:30" x14ac:dyDescent="0.25">
      <c r="Z4442" s="243" t="s">
        <v>81</v>
      </c>
      <c r="AA4442" s="243" t="s">
        <v>651</v>
      </c>
      <c r="AB4442" s="243">
        <v>4201703</v>
      </c>
      <c r="AC4442" s="243"/>
      <c r="AD4442" s="243"/>
    </row>
    <row r="4443" spans="26:30" x14ac:dyDescent="0.25">
      <c r="Z4443" s="243" t="s">
        <v>81</v>
      </c>
      <c r="AA4443" s="243" t="s">
        <v>672</v>
      </c>
      <c r="AB4443" s="243">
        <v>4201802</v>
      </c>
      <c r="AC4443" s="243"/>
      <c r="AD4443" s="243"/>
    </row>
    <row r="4444" spans="26:30" x14ac:dyDescent="0.25">
      <c r="Z4444" s="243" t="s">
        <v>81</v>
      </c>
      <c r="AA4444" s="243" t="s">
        <v>570</v>
      </c>
      <c r="AB4444" s="243">
        <v>4201901</v>
      </c>
      <c r="AC4444" s="243"/>
      <c r="AD4444" s="243"/>
    </row>
    <row r="4445" spans="26:30" x14ac:dyDescent="0.25">
      <c r="Z4445" s="243" t="s">
        <v>81</v>
      </c>
      <c r="AA4445" s="243" t="s">
        <v>714</v>
      </c>
      <c r="AB4445" s="243">
        <v>4201950</v>
      </c>
      <c r="AC4445" s="243"/>
      <c r="AD4445" s="243"/>
    </row>
    <row r="4446" spans="26:30" x14ac:dyDescent="0.25">
      <c r="Z4446" s="243" t="s">
        <v>81</v>
      </c>
      <c r="AA4446" s="243" t="s">
        <v>736</v>
      </c>
      <c r="AB4446" s="243">
        <v>4202057</v>
      </c>
      <c r="AC4446" s="243"/>
      <c r="AD4446" s="243"/>
    </row>
    <row r="4447" spans="26:30" x14ac:dyDescent="0.25">
      <c r="Z4447" s="243" t="s">
        <v>81</v>
      </c>
      <c r="AA4447" s="243" t="s">
        <v>758</v>
      </c>
      <c r="AB4447" s="243">
        <v>4202008</v>
      </c>
      <c r="AC4447" s="243"/>
      <c r="AD4447" s="243"/>
    </row>
    <row r="4448" spans="26:30" x14ac:dyDescent="0.25">
      <c r="Z4448" s="243" t="s">
        <v>81</v>
      </c>
      <c r="AA4448" s="243" t="s">
        <v>780</v>
      </c>
      <c r="AB4448" s="243">
        <v>4202073</v>
      </c>
      <c r="AC4448" s="243"/>
      <c r="AD4448" s="243"/>
    </row>
    <row r="4449" spans="26:30" x14ac:dyDescent="0.25">
      <c r="Z4449" s="243" t="s">
        <v>81</v>
      </c>
      <c r="AA4449" s="243" t="s">
        <v>801</v>
      </c>
      <c r="AB4449" s="243">
        <v>4212809</v>
      </c>
      <c r="AC4449" s="243"/>
      <c r="AD4449" s="243"/>
    </row>
    <row r="4450" spans="26:30" x14ac:dyDescent="0.25">
      <c r="Z4450" s="243" t="s">
        <v>81</v>
      </c>
      <c r="AA4450" s="243" t="s">
        <v>822</v>
      </c>
      <c r="AB4450" s="243">
        <v>4220000</v>
      </c>
      <c r="AC4450" s="243"/>
      <c r="AD4450" s="243"/>
    </row>
    <row r="4451" spans="26:30" x14ac:dyDescent="0.25">
      <c r="Z4451" s="243" t="s">
        <v>81</v>
      </c>
      <c r="AA4451" s="243" t="s">
        <v>844</v>
      </c>
      <c r="AB4451" s="243">
        <v>4202081</v>
      </c>
      <c r="AC4451" s="243"/>
      <c r="AD4451" s="243"/>
    </row>
    <row r="4452" spans="26:30" x14ac:dyDescent="0.25">
      <c r="Z4452" s="243" t="s">
        <v>81</v>
      </c>
      <c r="AA4452" s="243" t="s">
        <v>866</v>
      </c>
      <c r="AB4452" s="243">
        <v>4202099</v>
      </c>
      <c r="AC4452" s="243"/>
      <c r="AD4452" s="243"/>
    </row>
    <row r="4453" spans="26:30" x14ac:dyDescent="0.25">
      <c r="Z4453" s="243" t="s">
        <v>81</v>
      </c>
      <c r="AA4453" s="243" t="s">
        <v>888</v>
      </c>
      <c r="AB4453" s="243">
        <v>4202107</v>
      </c>
      <c r="AC4453" s="243"/>
      <c r="AD4453" s="243"/>
    </row>
    <row r="4454" spans="26:30" x14ac:dyDescent="0.25">
      <c r="Z4454" s="243" t="s">
        <v>81</v>
      </c>
      <c r="AA4454" s="243" t="s">
        <v>911</v>
      </c>
      <c r="AB4454" s="243">
        <v>4202131</v>
      </c>
      <c r="AC4454" s="243"/>
      <c r="AD4454" s="243"/>
    </row>
    <row r="4455" spans="26:30" x14ac:dyDescent="0.25">
      <c r="Z4455" s="243" t="s">
        <v>81</v>
      </c>
      <c r="AA4455" s="243" t="s">
        <v>934</v>
      </c>
      <c r="AB4455" s="243">
        <v>4202156</v>
      </c>
      <c r="AC4455" s="243"/>
      <c r="AD4455" s="243"/>
    </row>
    <row r="4456" spans="26:30" x14ac:dyDescent="0.25">
      <c r="Z4456" s="243" t="s">
        <v>81</v>
      </c>
      <c r="AA4456" s="243" t="s">
        <v>956</v>
      </c>
      <c r="AB4456" s="243">
        <v>4202206</v>
      </c>
      <c r="AC4456" s="243"/>
      <c r="AD4456" s="243"/>
    </row>
    <row r="4457" spans="26:30" x14ac:dyDescent="0.25">
      <c r="Z4457" s="243" t="s">
        <v>81</v>
      </c>
      <c r="AA4457" s="243" t="s">
        <v>979</v>
      </c>
      <c r="AB4457" s="243">
        <v>4202305</v>
      </c>
      <c r="AC4457" s="243"/>
      <c r="AD4457" s="243"/>
    </row>
    <row r="4458" spans="26:30" x14ac:dyDescent="0.25">
      <c r="Z4458" s="243" t="s">
        <v>81</v>
      </c>
      <c r="AA4458" s="243" t="s">
        <v>1001</v>
      </c>
      <c r="AB4458" s="243">
        <v>4202404</v>
      </c>
      <c r="AC4458" s="243"/>
      <c r="AD4458" s="243"/>
    </row>
    <row r="4459" spans="26:30" x14ac:dyDescent="0.25">
      <c r="Z4459" s="243" t="s">
        <v>81</v>
      </c>
      <c r="AA4459" s="243" t="s">
        <v>1023</v>
      </c>
      <c r="AB4459" s="243">
        <v>4202438</v>
      </c>
      <c r="AC4459" s="243"/>
      <c r="AD4459" s="243"/>
    </row>
    <row r="4460" spans="26:30" x14ac:dyDescent="0.25">
      <c r="Z4460" s="243" t="s">
        <v>81</v>
      </c>
      <c r="AA4460" s="243" t="s">
        <v>1046</v>
      </c>
      <c r="AB4460" s="243">
        <v>4202503</v>
      </c>
      <c r="AC4460" s="243"/>
      <c r="AD4460" s="243"/>
    </row>
    <row r="4461" spans="26:30" x14ac:dyDescent="0.25">
      <c r="Z4461" s="243" t="s">
        <v>81</v>
      </c>
      <c r="AA4461" s="243" t="s">
        <v>559</v>
      </c>
      <c r="AB4461" s="243">
        <v>4202537</v>
      </c>
      <c r="AC4461" s="243"/>
      <c r="AD4461" s="243"/>
    </row>
    <row r="4462" spans="26:30" x14ac:dyDescent="0.25">
      <c r="Z4462" s="243" t="s">
        <v>81</v>
      </c>
      <c r="AA4462" s="243" t="s">
        <v>1089</v>
      </c>
      <c r="AB4462" s="243">
        <v>4202578</v>
      </c>
      <c r="AC4462" s="243"/>
      <c r="AD4462" s="243"/>
    </row>
    <row r="4463" spans="26:30" x14ac:dyDescent="0.25">
      <c r="Z4463" s="243" t="s">
        <v>81</v>
      </c>
      <c r="AA4463" s="243" t="s">
        <v>1112</v>
      </c>
      <c r="AB4463" s="243">
        <v>4202602</v>
      </c>
      <c r="AC4463" s="243"/>
      <c r="AD4463" s="243"/>
    </row>
    <row r="4464" spans="26:30" x14ac:dyDescent="0.25">
      <c r="Z4464" s="243" t="s">
        <v>81</v>
      </c>
      <c r="AA4464" s="243" t="s">
        <v>1135</v>
      </c>
      <c r="AB4464" s="243">
        <v>4202453</v>
      </c>
      <c r="AC4464" s="243"/>
      <c r="AD4464" s="243"/>
    </row>
    <row r="4465" spans="26:30" x14ac:dyDescent="0.25">
      <c r="Z4465" s="243" t="s">
        <v>81</v>
      </c>
      <c r="AA4465" s="243" t="s">
        <v>1158</v>
      </c>
      <c r="AB4465" s="243">
        <v>4202701</v>
      </c>
      <c r="AC4465" s="243"/>
      <c r="AD4465" s="243"/>
    </row>
    <row r="4466" spans="26:30" x14ac:dyDescent="0.25">
      <c r="Z4466" s="243" t="s">
        <v>81</v>
      </c>
      <c r="AA4466" s="243" t="s">
        <v>1181</v>
      </c>
      <c r="AB4466" s="243">
        <v>4202800</v>
      </c>
      <c r="AC4466" s="243"/>
      <c r="AD4466" s="243"/>
    </row>
    <row r="4467" spans="26:30" x14ac:dyDescent="0.25">
      <c r="Z4467" s="243" t="s">
        <v>81</v>
      </c>
      <c r="AA4467" s="243" t="s">
        <v>1203</v>
      </c>
      <c r="AB4467" s="243">
        <v>4202859</v>
      </c>
      <c r="AC4467" s="243"/>
      <c r="AD4467" s="243"/>
    </row>
    <row r="4468" spans="26:30" x14ac:dyDescent="0.25">
      <c r="Z4468" s="243" t="s">
        <v>81</v>
      </c>
      <c r="AA4468" s="243" t="s">
        <v>1225</v>
      </c>
      <c r="AB4468" s="243">
        <v>4202875</v>
      </c>
      <c r="AC4468" s="243"/>
      <c r="AD4468" s="243"/>
    </row>
    <row r="4469" spans="26:30" x14ac:dyDescent="0.25">
      <c r="Z4469" s="243" t="s">
        <v>81</v>
      </c>
      <c r="AA4469" s="243" t="s">
        <v>1247</v>
      </c>
      <c r="AB4469" s="243">
        <v>4202909</v>
      </c>
      <c r="AC4469" s="243"/>
      <c r="AD4469" s="243"/>
    </row>
    <row r="4470" spans="26:30" x14ac:dyDescent="0.25">
      <c r="Z4470" s="243" t="s">
        <v>81</v>
      </c>
      <c r="AA4470" s="243" t="s">
        <v>1270</v>
      </c>
      <c r="AB4470" s="243">
        <v>4203006</v>
      </c>
      <c r="AC4470" s="243"/>
      <c r="AD4470" s="243"/>
    </row>
    <row r="4471" spans="26:30" x14ac:dyDescent="0.25">
      <c r="Z4471" s="243" t="s">
        <v>81</v>
      </c>
      <c r="AA4471" s="243" t="s">
        <v>1291</v>
      </c>
      <c r="AB4471" s="243">
        <v>4203105</v>
      </c>
      <c r="AC4471" s="243"/>
      <c r="AD4471" s="243"/>
    </row>
    <row r="4472" spans="26:30" x14ac:dyDescent="0.25">
      <c r="Z4472" s="243" t="s">
        <v>81</v>
      </c>
      <c r="AA4472" s="243" t="s">
        <v>1313</v>
      </c>
      <c r="AB4472" s="243">
        <v>4203154</v>
      </c>
      <c r="AC4472" s="243"/>
      <c r="AD4472" s="243"/>
    </row>
    <row r="4473" spans="26:30" x14ac:dyDescent="0.25">
      <c r="Z4473" s="243" t="s">
        <v>81</v>
      </c>
      <c r="AA4473" s="243" t="s">
        <v>1335</v>
      </c>
      <c r="AB4473" s="243">
        <v>4203204</v>
      </c>
      <c r="AC4473" s="243"/>
      <c r="AD4473" s="243"/>
    </row>
    <row r="4474" spans="26:30" x14ac:dyDescent="0.25">
      <c r="Z4474" s="243" t="s">
        <v>81</v>
      </c>
      <c r="AA4474" s="243" t="s">
        <v>447</v>
      </c>
      <c r="AB4474" s="243">
        <v>4203303</v>
      </c>
      <c r="AC4474" s="243"/>
      <c r="AD4474" s="243"/>
    </row>
    <row r="4475" spans="26:30" x14ac:dyDescent="0.25">
      <c r="Z4475" s="243" t="s">
        <v>81</v>
      </c>
      <c r="AA4475" s="243" t="s">
        <v>1378</v>
      </c>
      <c r="AB4475" s="243">
        <v>4203402</v>
      </c>
      <c r="AC4475" s="243"/>
      <c r="AD4475" s="243"/>
    </row>
    <row r="4476" spans="26:30" x14ac:dyDescent="0.25">
      <c r="Z4476" s="243" t="s">
        <v>81</v>
      </c>
      <c r="AA4476" s="243" t="s">
        <v>1400</v>
      </c>
      <c r="AB4476" s="243">
        <v>4203501</v>
      </c>
      <c r="AC4476" s="243"/>
      <c r="AD4476" s="243"/>
    </row>
    <row r="4477" spans="26:30" x14ac:dyDescent="0.25">
      <c r="Z4477" s="243" t="s">
        <v>81</v>
      </c>
      <c r="AA4477" s="243" t="s">
        <v>1422</v>
      </c>
      <c r="AB4477" s="243">
        <v>4203600</v>
      </c>
      <c r="AC4477" s="243"/>
      <c r="AD4477" s="243"/>
    </row>
    <row r="4478" spans="26:30" x14ac:dyDescent="0.25">
      <c r="Z4478" s="243" t="s">
        <v>81</v>
      </c>
      <c r="AA4478" s="243" t="s">
        <v>1443</v>
      </c>
      <c r="AB4478" s="243">
        <v>4203709</v>
      </c>
      <c r="AC4478" s="243"/>
      <c r="AD4478" s="243"/>
    </row>
    <row r="4479" spans="26:30" x14ac:dyDescent="0.25">
      <c r="Z4479" s="243" t="s">
        <v>81</v>
      </c>
      <c r="AA4479" s="243" t="s">
        <v>1464</v>
      </c>
      <c r="AB4479" s="243">
        <v>4203808</v>
      </c>
      <c r="AC4479" s="243"/>
      <c r="AD4479" s="243"/>
    </row>
    <row r="4480" spans="26:30" x14ac:dyDescent="0.25">
      <c r="Z4480" s="243" t="s">
        <v>81</v>
      </c>
      <c r="AA4480" s="243" t="s">
        <v>1485</v>
      </c>
      <c r="AB4480" s="243">
        <v>4203253</v>
      </c>
      <c r="AC4480" s="243"/>
      <c r="AD4480" s="243"/>
    </row>
    <row r="4481" spans="26:30" x14ac:dyDescent="0.25">
      <c r="Z4481" s="243" t="s">
        <v>81</v>
      </c>
      <c r="AA4481" s="243" t="s">
        <v>1506</v>
      </c>
      <c r="AB4481" s="243">
        <v>4203907</v>
      </c>
      <c r="AC4481" s="243"/>
      <c r="AD4481" s="243"/>
    </row>
    <row r="4482" spans="26:30" x14ac:dyDescent="0.25">
      <c r="Z4482" s="243" t="s">
        <v>81</v>
      </c>
      <c r="AA4482" s="243" t="s">
        <v>1527</v>
      </c>
      <c r="AB4482" s="243">
        <v>4203956</v>
      </c>
      <c r="AC4482" s="243"/>
      <c r="AD4482" s="243"/>
    </row>
    <row r="4483" spans="26:30" x14ac:dyDescent="0.25">
      <c r="Z4483" s="243" t="s">
        <v>81</v>
      </c>
      <c r="AA4483" s="243" t="s">
        <v>1548</v>
      </c>
      <c r="AB4483" s="243">
        <v>4204004</v>
      </c>
      <c r="AC4483" s="243"/>
      <c r="AD4483" s="243"/>
    </row>
    <row r="4484" spans="26:30" x14ac:dyDescent="0.25">
      <c r="Z4484" s="243" t="s">
        <v>81</v>
      </c>
      <c r="AA4484" s="243" t="s">
        <v>1567</v>
      </c>
      <c r="AB4484" s="243">
        <v>4204103</v>
      </c>
      <c r="AC4484" s="243"/>
      <c r="AD4484" s="243"/>
    </row>
    <row r="4485" spans="26:30" x14ac:dyDescent="0.25">
      <c r="Z4485" s="243" t="s">
        <v>81</v>
      </c>
      <c r="AA4485" s="243" t="s">
        <v>1587</v>
      </c>
      <c r="AB4485" s="243">
        <v>4204152</v>
      </c>
      <c r="AC4485" s="243"/>
      <c r="AD4485" s="243"/>
    </row>
    <row r="4486" spans="26:30" x14ac:dyDescent="0.25">
      <c r="Z4486" s="243" t="s">
        <v>81</v>
      </c>
      <c r="AA4486" s="243" t="s">
        <v>1607</v>
      </c>
      <c r="AB4486" s="243">
        <v>4204178</v>
      </c>
      <c r="AC4486" s="243"/>
      <c r="AD4486" s="243"/>
    </row>
    <row r="4487" spans="26:30" x14ac:dyDescent="0.25">
      <c r="Z4487" s="243" t="s">
        <v>81</v>
      </c>
      <c r="AA4487" s="243" t="s">
        <v>1628</v>
      </c>
      <c r="AB4487" s="243">
        <v>4204194</v>
      </c>
      <c r="AC4487" s="243"/>
      <c r="AD4487" s="243"/>
    </row>
    <row r="4488" spans="26:30" x14ac:dyDescent="0.25">
      <c r="Z4488" s="243" t="s">
        <v>81</v>
      </c>
      <c r="AA4488" s="243" t="s">
        <v>1649</v>
      </c>
      <c r="AB4488" s="243">
        <v>4204202</v>
      </c>
      <c r="AC4488" s="243"/>
      <c r="AD4488" s="243"/>
    </row>
    <row r="4489" spans="26:30" x14ac:dyDescent="0.25">
      <c r="Z4489" s="243" t="s">
        <v>81</v>
      </c>
      <c r="AA4489" s="243" t="s">
        <v>1669</v>
      </c>
      <c r="AB4489" s="243">
        <v>4204251</v>
      </c>
      <c r="AC4489" s="243"/>
      <c r="AD4489" s="243"/>
    </row>
    <row r="4490" spans="26:30" x14ac:dyDescent="0.25">
      <c r="Z4490" s="243" t="s">
        <v>81</v>
      </c>
      <c r="AA4490" s="243" t="s">
        <v>1690</v>
      </c>
      <c r="AB4490" s="243">
        <v>4204301</v>
      </c>
      <c r="AC4490" s="243"/>
      <c r="AD4490" s="243"/>
    </row>
    <row r="4491" spans="26:30" x14ac:dyDescent="0.25">
      <c r="Z4491" s="243" t="s">
        <v>81</v>
      </c>
      <c r="AA4491" s="243" t="s">
        <v>1710</v>
      </c>
      <c r="AB4491" s="243">
        <v>4204350</v>
      </c>
      <c r="AC4491" s="243"/>
      <c r="AD4491" s="243"/>
    </row>
    <row r="4492" spans="26:30" x14ac:dyDescent="0.25">
      <c r="Z4492" s="243" t="s">
        <v>81</v>
      </c>
      <c r="AA4492" s="243" t="s">
        <v>1731</v>
      </c>
      <c r="AB4492" s="243">
        <v>4204400</v>
      </c>
      <c r="AC4492" s="243"/>
      <c r="AD4492" s="243"/>
    </row>
    <row r="4493" spans="26:30" x14ac:dyDescent="0.25">
      <c r="Z4493" s="243" t="s">
        <v>81</v>
      </c>
      <c r="AA4493" s="243" t="s">
        <v>1752</v>
      </c>
      <c r="AB4493" s="243">
        <v>4204459</v>
      </c>
      <c r="AC4493" s="243"/>
      <c r="AD4493" s="243"/>
    </row>
    <row r="4494" spans="26:30" x14ac:dyDescent="0.25">
      <c r="Z4494" s="243" t="s">
        <v>81</v>
      </c>
      <c r="AA4494" s="243" t="s">
        <v>1772</v>
      </c>
      <c r="AB4494" s="243">
        <v>4204558</v>
      </c>
      <c r="AC4494" s="243"/>
      <c r="AD4494" s="243"/>
    </row>
    <row r="4495" spans="26:30" x14ac:dyDescent="0.25">
      <c r="Z4495" s="243" t="s">
        <v>81</v>
      </c>
      <c r="AA4495" s="243" t="s">
        <v>1792</v>
      </c>
      <c r="AB4495" s="243">
        <v>4204509</v>
      </c>
      <c r="AC4495" s="243"/>
      <c r="AD4495" s="243"/>
    </row>
    <row r="4496" spans="26:30" x14ac:dyDescent="0.25">
      <c r="Z4496" s="243" t="s">
        <v>81</v>
      </c>
      <c r="AA4496" s="243" t="s">
        <v>1812</v>
      </c>
      <c r="AB4496" s="243">
        <v>4204608</v>
      </c>
      <c r="AC4496" s="243"/>
      <c r="AD4496" s="243"/>
    </row>
    <row r="4497" spans="26:30" x14ac:dyDescent="0.25">
      <c r="Z4497" s="243" t="s">
        <v>81</v>
      </c>
      <c r="AA4497" s="243" t="s">
        <v>1830</v>
      </c>
      <c r="AB4497" s="243">
        <v>4204707</v>
      </c>
      <c r="AC4497" s="243"/>
      <c r="AD4497" s="243"/>
    </row>
    <row r="4498" spans="26:30" x14ac:dyDescent="0.25">
      <c r="Z4498" s="243" t="s">
        <v>81</v>
      </c>
      <c r="AA4498" s="243" t="s">
        <v>1848</v>
      </c>
      <c r="AB4498" s="243">
        <v>4204756</v>
      </c>
      <c r="AC4498" s="243"/>
      <c r="AD4498" s="243"/>
    </row>
    <row r="4499" spans="26:30" x14ac:dyDescent="0.25">
      <c r="Z4499" s="243" t="s">
        <v>81</v>
      </c>
      <c r="AA4499" s="243" t="s">
        <v>1866</v>
      </c>
      <c r="AB4499" s="243">
        <v>4204806</v>
      </c>
      <c r="AC4499" s="243"/>
      <c r="AD4499" s="243"/>
    </row>
    <row r="4500" spans="26:30" x14ac:dyDescent="0.25">
      <c r="Z4500" s="243" t="s">
        <v>81</v>
      </c>
      <c r="AA4500" s="243" t="s">
        <v>1884</v>
      </c>
      <c r="AB4500" s="243">
        <v>4204905</v>
      </c>
      <c r="AC4500" s="243"/>
      <c r="AD4500" s="243"/>
    </row>
    <row r="4501" spans="26:30" x14ac:dyDescent="0.25">
      <c r="Z4501" s="243" t="s">
        <v>81</v>
      </c>
      <c r="AA4501" s="243" t="s">
        <v>1900</v>
      </c>
      <c r="AB4501" s="243">
        <v>4205001</v>
      </c>
      <c r="AC4501" s="243"/>
      <c r="AD4501" s="243"/>
    </row>
    <row r="4502" spans="26:30" x14ac:dyDescent="0.25">
      <c r="Z4502" s="243" t="s">
        <v>81</v>
      </c>
      <c r="AA4502" s="243" t="s">
        <v>1917</v>
      </c>
      <c r="AB4502" s="243">
        <v>4205100</v>
      </c>
      <c r="AC4502" s="243"/>
      <c r="AD4502" s="243"/>
    </row>
    <row r="4503" spans="26:30" x14ac:dyDescent="0.25">
      <c r="Z4503" s="243" t="s">
        <v>81</v>
      </c>
      <c r="AA4503" s="243" t="s">
        <v>1935</v>
      </c>
      <c r="AB4503" s="243">
        <v>4205159</v>
      </c>
      <c r="AC4503" s="243"/>
      <c r="AD4503" s="243"/>
    </row>
    <row r="4504" spans="26:30" x14ac:dyDescent="0.25">
      <c r="Z4504" s="243" t="s">
        <v>81</v>
      </c>
      <c r="AA4504" s="243" t="s">
        <v>1950</v>
      </c>
      <c r="AB4504" s="243">
        <v>4205175</v>
      </c>
      <c r="AC4504" s="243"/>
      <c r="AD4504" s="243"/>
    </row>
    <row r="4505" spans="26:30" x14ac:dyDescent="0.25">
      <c r="Z4505" s="243" t="s">
        <v>81</v>
      </c>
      <c r="AA4505" s="243" t="s">
        <v>1967</v>
      </c>
      <c r="AB4505" s="243">
        <v>4205191</v>
      </c>
      <c r="AC4505" s="243"/>
      <c r="AD4505" s="243"/>
    </row>
    <row r="4506" spans="26:30" x14ac:dyDescent="0.25">
      <c r="Z4506" s="243" t="s">
        <v>81</v>
      </c>
      <c r="AA4506" s="243" t="s">
        <v>1985</v>
      </c>
      <c r="AB4506" s="243">
        <v>4205209</v>
      </c>
      <c r="AC4506" s="243"/>
      <c r="AD4506" s="243"/>
    </row>
    <row r="4507" spans="26:30" x14ac:dyDescent="0.25">
      <c r="Z4507" s="243" t="s">
        <v>81</v>
      </c>
      <c r="AA4507" s="243" t="s">
        <v>2002</v>
      </c>
      <c r="AB4507" s="243">
        <v>4205308</v>
      </c>
      <c r="AC4507" s="243"/>
      <c r="AD4507" s="243"/>
    </row>
    <row r="4508" spans="26:30" x14ac:dyDescent="0.25">
      <c r="Z4508" s="243" t="s">
        <v>81</v>
      </c>
      <c r="AA4508" s="243" t="s">
        <v>2020</v>
      </c>
      <c r="AB4508" s="243">
        <v>4205357</v>
      </c>
      <c r="AC4508" s="243"/>
      <c r="AD4508" s="243"/>
    </row>
    <row r="4509" spans="26:30" x14ac:dyDescent="0.25">
      <c r="Z4509" s="243" t="s">
        <v>81</v>
      </c>
      <c r="AA4509" s="243" t="s">
        <v>2038</v>
      </c>
      <c r="AB4509" s="243">
        <v>4205407</v>
      </c>
      <c r="AC4509" s="243"/>
      <c r="AD4509" s="243"/>
    </row>
    <row r="4510" spans="26:30" x14ac:dyDescent="0.25">
      <c r="Z4510" s="243" t="s">
        <v>81</v>
      </c>
      <c r="AA4510" s="243" t="s">
        <v>2056</v>
      </c>
      <c r="AB4510" s="243">
        <v>4205431</v>
      </c>
      <c r="AC4510" s="243"/>
      <c r="AD4510" s="243"/>
    </row>
    <row r="4511" spans="26:30" x14ac:dyDescent="0.25">
      <c r="Z4511" s="243" t="s">
        <v>81</v>
      </c>
      <c r="AA4511" s="243" t="s">
        <v>2073</v>
      </c>
      <c r="AB4511" s="243">
        <v>4205456</v>
      </c>
      <c r="AC4511" s="243"/>
      <c r="AD4511" s="243"/>
    </row>
    <row r="4512" spans="26:30" x14ac:dyDescent="0.25">
      <c r="Z4512" s="243" t="s">
        <v>81</v>
      </c>
      <c r="AA4512" s="243" t="s">
        <v>2089</v>
      </c>
      <c r="AB4512" s="243">
        <v>4205506</v>
      </c>
      <c r="AC4512" s="243"/>
      <c r="AD4512" s="243"/>
    </row>
    <row r="4513" spans="26:30" x14ac:dyDescent="0.25">
      <c r="Z4513" s="243" t="s">
        <v>81</v>
      </c>
      <c r="AA4513" s="243" t="s">
        <v>2105</v>
      </c>
      <c r="AB4513" s="243">
        <v>4205555</v>
      </c>
      <c r="AC4513" s="243"/>
      <c r="AD4513" s="243"/>
    </row>
    <row r="4514" spans="26:30" x14ac:dyDescent="0.25">
      <c r="Z4514" s="243" t="s">
        <v>81</v>
      </c>
      <c r="AA4514" s="243" t="s">
        <v>2122</v>
      </c>
      <c r="AB4514" s="243">
        <v>4205605</v>
      </c>
      <c r="AC4514" s="243"/>
      <c r="AD4514" s="243"/>
    </row>
    <row r="4515" spans="26:30" x14ac:dyDescent="0.25">
      <c r="Z4515" s="243" t="s">
        <v>81</v>
      </c>
      <c r="AA4515" s="243" t="s">
        <v>2137</v>
      </c>
      <c r="AB4515" s="243">
        <v>4205704</v>
      </c>
      <c r="AC4515" s="243"/>
      <c r="AD4515" s="243"/>
    </row>
    <row r="4516" spans="26:30" x14ac:dyDescent="0.25">
      <c r="Z4516" s="243" t="s">
        <v>81</v>
      </c>
      <c r="AA4516" s="243" t="s">
        <v>2153</v>
      </c>
      <c r="AB4516" s="243">
        <v>4205803</v>
      </c>
      <c r="AC4516" s="243"/>
      <c r="AD4516" s="243"/>
    </row>
    <row r="4517" spans="26:30" x14ac:dyDescent="0.25">
      <c r="Z4517" s="243" t="s">
        <v>81</v>
      </c>
      <c r="AA4517" s="243" t="s">
        <v>2170</v>
      </c>
      <c r="AB4517" s="243">
        <v>4205902</v>
      </c>
      <c r="AC4517" s="243"/>
      <c r="AD4517" s="243"/>
    </row>
    <row r="4518" spans="26:30" x14ac:dyDescent="0.25">
      <c r="Z4518" s="243" t="s">
        <v>81</v>
      </c>
      <c r="AA4518" s="243" t="s">
        <v>2187</v>
      </c>
      <c r="AB4518" s="243">
        <v>4206009</v>
      </c>
      <c r="AC4518" s="243"/>
      <c r="AD4518" s="243"/>
    </row>
    <row r="4519" spans="26:30" x14ac:dyDescent="0.25">
      <c r="Z4519" s="243" t="s">
        <v>81</v>
      </c>
      <c r="AA4519" s="243" t="s">
        <v>2204</v>
      </c>
      <c r="AB4519" s="243">
        <v>4206108</v>
      </c>
      <c r="AC4519" s="243"/>
      <c r="AD4519" s="243"/>
    </row>
    <row r="4520" spans="26:30" x14ac:dyDescent="0.25">
      <c r="Z4520" s="243" t="s">
        <v>81</v>
      </c>
      <c r="AA4520" s="243" t="s">
        <v>2218</v>
      </c>
      <c r="AB4520" s="243">
        <v>4206207</v>
      </c>
      <c r="AC4520" s="243"/>
      <c r="AD4520" s="243"/>
    </row>
    <row r="4521" spans="26:30" x14ac:dyDescent="0.25">
      <c r="Z4521" s="243" t="s">
        <v>81</v>
      </c>
      <c r="AA4521" s="243" t="s">
        <v>2235</v>
      </c>
      <c r="AB4521" s="243">
        <v>4206306</v>
      </c>
      <c r="AC4521" s="243"/>
      <c r="AD4521" s="243"/>
    </row>
    <row r="4522" spans="26:30" x14ac:dyDescent="0.25">
      <c r="Z4522" s="243" t="s">
        <v>81</v>
      </c>
      <c r="AA4522" s="243" t="s">
        <v>2250</v>
      </c>
      <c r="AB4522" s="243">
        <v>4206405</v>
      </c>
      <c r="AC4522" s="243"/>
      <c r="AD4522" s="243"/>
    </row>
    <row r="4523" spans="26:30" x14ac:dyDescent="0.25">
      <c r="Z4523" s="243" t="s">
        <v>81</v>
      </c>
      <c r="AA4523" s="243" t="s">
        <v>2265</v>
      </c>
      <c r="AB4523" s="243">
        <v>4206504</v>
      </c>
      <c r="AC4523" s="243"/>
      <c r="AD4523" s="243"/>
    </row>
    <row r="4524" spans="26:30" x14ac:dyDescent="0.25">
      <c r="Z4524" s="243" t="s">
        <v>81</v>
      </c>
      <c r="AA4524" s="243" t="s">
        <v>2280</v>
      </c>
      <c r="AB4524" s="243">
        <v>4206603</v>
      </c>
      <c r="AC4524" s="243"/>
      <c r="AD4524" s="243"/>
    </row>
    <row r="4525" spans="26:30" x14ac:dyDescent="0.25">
      <c r="Z4525" s="243" t="s">
        <v>81</v>
      </c>
      <c r="AA4525" s="243" t="s">
        <v>2296</v>
      </c>
      <c r="AB4525" s="243">
        <v>4206652</v>
      </c>
      <c r="AC4525" s="243"/>
      <c r="AD4525" s="243"/>
    </row>
    <row r="4526" spans="26:30" x14ac:dyDescent="0.25">
      <c r="Z4526" s="243" t="s">
        <v>81</v>
      </c>
      <c r="AA4526" s="243" t="s">
        <v>2312</v>
      </c>
      <c r="AB4526" s="243">
        <v>4206702</v>
      </c>
      <c r="AC4526" s="243"/>
      <c r="AD4526" s="243"/>
    </row>
    <row r="4527" spans="26:30" x14ac:dyDescent="0.25">
      <c r="Z4527" s="243" t="s">
        <v>81</v>
      </c>
      <c r="AA4527" s="243" t="s">
        <v>2325</v>
      </c>
      <c r="AB4527" s="243">
        <v>4206751</v>
      </c>
      <c r="AC4527" s="243"/>
      <c r="AD4527" s="243"/>
    </row>
    <row r="4528" spans="26:30" x14ac:dyDescent="0.25">
      <c r="Z4528" s="243" t="s">
        <v>81</v>
      </c>
      <c r="AA4528" s="243" t="s">
        <v>2341</v>
      </c>
      <c r="AB4528" s="243">
        <v>4206801</v>
      </c>
      <c r="AC4528" s="243"/>
      <c r="AD4528" s="243"/>
    </row>
    <row r="4529" spans="26:30" x14ac:dyDescent="0.25">
      <c r="Z4529" s="243" t="s">
        <v>81</v>
      </c>
      <c r="AA4529" s="243" t="s">
        <v>2357</v>
      </c>
      <c r="AB4529" s="243">
        <v>4206900</v>
      </c>
      <c r="AC4529" s="243"/>
      <c r="AD4529" s="243"/>
    </row>
    <row r="4530" spans="26:30" x14ac:dyDescent="0.25">
      <c r="Z4530" s="243" t="s">
        <v>81</v>
      </c>
      <c r="AA4530" s="243" t="s">
        <v>2371</v>
      </c>
      <c r="AB4530" s="243">
        <v>4207007</v>
      </c>
      <c r="AC4530" s="243"/>
      <c r="AD4530" s="243"/>
    </row>
    <row r="4531" spans="26:30" x14ac:dyDescent="0.25">
      <c r="Z4531" s="243" t="s">
        <v>81</v>
      </c>
      <c r="AA4531" s="243" t="s">
        <v>2386</v>
      </c>
      <c r="AB4531" s="243">
        <v>4207106</v>
      </c>
      <c r="AC4531" s="243"/>
      <c r="AD4531" s="243"/>
    </row>
    <row r="4532" spans="26:30" x14ac:dyDescent="0.25">
      <c r="Z4532" s="243" t="s">
        <v>81</v>
      </c>
      <c r="AA4532" s="243" t="s">
        <v>2402</v>
      </c>
      <c r="AB4532" s="243">
        <v>4207205</v>
      </c>
      <c r="AC4532" s="243"/>
      <c r="AD4532" s="243"/>
    </row>
    <row r="4533" spans="26:30" x14ac:dyDescent="0.25">
      <c r="Z4533" s="243" t="s">
        <v>81</v>
      </c>
      <c r="AA4533" s="243" t="s">
        <v>2418</v>
      </c>
      <c r="AB4533" s="243">
        <v>4207304</v>
      </c>
      <c r="AC4533" s="243"/>
      <c r="AD4533" s="243"/>
    </row>
    <row r="4534" spans="26:30" x14ac:dyDescent="0.25">
      <c r="Z4534" s="243" t="s">
        <v>81</v>
      </c>
      <c r="AA4534" s="243" t="s">
        <v>2434</v>
      </c>
      <c r="AB4534" s="243">
        <v>4207403</v>
      </c>
      <c r="AC4534" s="243"/>
      <c r="AD4534" s="243"/>
    </row>
    <row r="4535" spans="26:30" x14ac:dyDescent="0.25">
      <c r="Z4535" s="243" t="s">
        <v>81</v>
      </c>
      <c r="AA4535" s="243" t="s">
        <v>2450</v>
      </c>
      <c r="AB4535" s="243">
        <v>4207502</v>
      </c>
      <c r="AC4535" s="243"/>
      <c r="AD4535" s="243"/>
    </row>
    <row r="4536" spans="26:30" x14ac:dyDescent="0.25">
      <c r="Z4536" s="243" t="s">
        <v>81</v>
      </c>
      <c r="AA4536" s="243" t="s">
        <v>2464</v>
      </c>
      <c r="AB4536" s="243">
        <v>4207577</v>
      </c>
      <c r="AC4536" s="243"/>
      <c r="AD4536" s="243"/>
    </row>
    <row r="4537" spans="26:30" x14ac:dyDescent="0.25">
      <c r="Z4537" s="243" t="s">
        <v>81</v>
      </c>
      <c r="AA4537" s="243" t="s">
        <v>2479</v>
      </c>
      <c r="AB4537" s="243">
        <v>4207601</v>
      </c>
      <c r="AC4537" s="243"/>
      <c r="AD4537" s="243"/>
    </row>
    <row r="4538" spans="26:30" x14ac:dyDescent="0.25">
      <c r="Z4538" s="243" t="s">
        <v>81</v>
      </c>
      <c r="AA4538" s="243" t="s">
        <v>2495</v>
      </c>
      <c r="AB4538" s="243">
        <v>4207650</v>
      </c>
      <c r="AC4538" s="243"/>
      <c r="AD4538" s="243"/>
    </row>
    <row r="4539" spans="26:30" x14ac:dyDescent="0.25">
      <c r="Z4539" s="243" t="s">
        <v>81</v>
      </c>
      <c r="AA4539" s="243" t="s">
        <v>2509</v>
      </c>
      <c r="AB4539" s="243">
        <v>4207684</v>
      </c>
      <c r="AC4539" s="243"/>
      <c r="AD4539" s="243"/>
    </row>
    <row r="4540" spans="26:30" x14ac:dyDescent="0.25">
      <c r="Z4540" s="243" t="s">
        <v>81</v>
      </c>
      <c r="AA4540" s="243" t="s">
        <v>2525</v>
      </c>
      <c r="AB4540" s="243">
        <v>4207700</v>
      </c>
      <c r="AC4540" s="243"/>
      <c r="AD4540" s="243"/>
    </row>
    <row r="4541" spans="26:30" x14ac:dyDescent="0.25">
      <c r="Z4541" s="243" t="s">
        <v>81</v>
      </c>
      <c r="AA4541" s="243" t="s">
        <v>2540</v>
      </c>
      <c r="AB4541" s="243">
        <v>4207759</v>
      </c>
      <c r="AC4541" s="243"/>
      <c r="AD4541" s="243"/>
    </row>
    <row r="4542" spans="26:30" x14ac:dyDescent="0.25">
      <c r="Z4542" s="243" t="s">
        <v>81</v>
      </c>
      <c r="AA4542" s="243" t="s">
        <v>2556</v>
      </c>
      <c r="AB4542" s="243">
        <v>4207809</v>
      </c>
      <c r="AC4542" s="243"/>
      <c r="AD4542" s="243"/>
    </row>
    <row r="4543" spans="26:30" x14ac:dyDescent="0.25">
      <c r="Z4543" s="243" t="s">
        <v>81</v>
      </c>
      <c r="AA4543" s="243" t="s">
        <v>2570</v>
      </c>
      <c r="AB4543" s="243">
        <v>4207858</v>
      </c>
      <c r="AC4543" s="243"/>
      <c r="AD4543" s="243"/>
    </row>
    <row r="4544" spans="26:30" x14ac:dyDescent="0.25">
      <c r="Z4544" s="243" t="s">
        <v>81</v>
      </c>
      <c r="AA4544" s="243" t="s">
        <v>2585</v>
      </c>
      <c r="AB4544" s="243">
        <v>4207908</v>
      </c>
      <c r="AC4544" s="243"/>
      <c r="AD4544" s="243"/>
    </row>
    <row r="4545" spans="26:30" x14ac:dyDescent="0.25">
      <c r="Z4545" s="243" t="s">
        <v>81</v>
      </c>
      <c r="AA4545" s="243" t="s">
        <v>2601</v>
      </c>
      <c r="AB4545" s="243">
        <v>4208005</v>
      </c>
      <c r="AC4545" s="243"/>
      <c r="AD4545" s="243"/>
    </row>
    <row r="4546" spans="26:30" x14ac:dyDescent="0.25">
      <c r="Z4546" s="243" t="s">
        <v>81</v>
      </c>
      <c r="AA4546" s="243" t="s">
        <v>2616</v>
      </c>
      <c r="AB4546" s="243">
        <v>4208104</v>
      </c>
      <c r="AC4546" s="243"/>
      <c r="AD4546" s="243"/>
    </row>
    <row r="4547" spans="26:30" x14ac:dyDescent="0.25">
      <c r="Z4547" s="243" t="s">
        <v>81</v>
      </c>
      <c r="AA4547" s="243" t="s">
        <v>2629</v>
      </c>
      <c r="AB4547" s="243">
        <v>4208203</v>
      </c>
      <c r="AC4547" s="243"/>
      <c r="AD4547" s="243"/>
    </row>
    <row r="4548" spans="26:30" x14ac:dyDescent="0.25">
      <c r="Z4548" s="243" t="s">
        <v>81</v>
      </c>
      <c r="AA4548" s="243" t="s">
        <v>2644</v>
      </c>
      <c r="AB4548" s="243">
        <v>4208302</v>
      </c>
      <c r="AC4548" s="243"/>
      <c r="AD4548" s="243"/>
    </row>
    <row r="4549" spans="26:30" x14ac:dyDescent="0.25">
      <c r="Z4549" s="243" t="s">
        <v>81</v>
      </c>
      <c r="AA4549" s="243" t="s">
        <v>806</v>
      </c>
      <c r="AB4549" s="243">
        <v>4208401</v>
      </c>
      <c r="AC4549" s="243"/>
      <c r="AD4549" s="243"/>
    </row>
    <row r="4550" spans="26:30" x14ac:dyDescent="0.25">
      <c r="Z4550" s="243" t="s">
        <v>81</v>
      </c>
      <c r="AA4550" s="243" t="s">
        <v>2671</v>
      </c>
      <c r="AB4550" s="243">
        <v>4208450</v>
      </c>
      <c r="AC4550" s="243"/>
      <c r="AD4550" s="243"/>
    </row>
    <row r="4551" spans="26:30" x14ac:dyDescent="0.25">
      <c r="Z4551" s="243" t="s">
        <v>81</v>
      </c>
      <c r="AA4551" s="243" t="s">
        <v>2685</v>
      </c>
      <c r="AB4551" s="243">
        <v>4208500</v>
      </c>
      <c r="AC4551" s="243"/>
      <c r="AD4551" s="243"/>
    </row>
    <row r="4552" spans="26:30" x14ac:dyDescent="0.25">
      <c r="Z4552" s="243" t="s">
        <v>81</v>
      </c>
      <c r="AA4552" s="243" t="s">
        <v>2701</v>
      </c>
      <c r="AB4552" s="243">
        <v>4208609</v>
      </c>
      <c r="AC4552" s="243"/>
      <c r="AD4552" s="243"/>
    </row>
    <row r="4553" spans="26:30" x14ac:dyDescent="0.25">
      <c r="Z4553" s="243" t="s">
        <v>81</v>
      </c>
      <c r="AA4553" s="243" t="s">
        <v>2716</v>
      </c>
      <c r="AB4553" s="243">
        <v>4208708</v>
      </c>
      <c r="AC4553" s="243"/>
      <c r="AD4553" s="243"/>
    </row>
    <row r="4554" spans="26:30" x14ac:dyDescent="0.25">
      <c r="Z4554" s="243" t="s">
        <v>81</v>
      </c>
      <c r="AA4554" s="243" t="s">
        <v>2732</v>
      </c>
      <c r="AB4554" s="243">
        <v>4208807</v>
      </c>
      <c r="AC4554" s="243"/>
      <c r="AD4554" s="243"/>
    </row>
    <row r="4555" spans="26:30" x14ac:dyDescent="0.25">
      <c r="Z4555" s="243" t="s">
        <v>81</v>
      </c>
      <c r="AA4555" s="243" t="s">
        <v>2747</v>
      </c>
      <c r="AB4555" s="243">
        <v>4208906</v>
      </c>
      <c r="AC4555" s="243"/>
      <c r="AD4555" s="243"/>
    </row>
    <row r="4556" spans="26:30" x14ac:dyDescent="0.25">
      <c r="Z4556" s="243" t="s">
        <v>81</v>
      </c>
      <c r="AA4556" s="243" t="s">
        <v>2762</v>
      </c>
      <c r="AB4556" s="243">
        <v>4208955</v>
      </c>
      <c r="AC4556" s="243"/>
      <c r="AD4556" s="243"/>
    </row>
    <row r="4557" spans="26:30" x14ac:dyDescent="0.25">
      <c r="Z4557" s="243" t="s">
        <v>81</v>
      </c>
      <c r="AA4557" s="243" t="s">
        <v>2778</v>
      </c>
      <c r="AB4557" s="243">
        <v>4209003</v>
      </c>
      <c r="AC4557" s="243"/>
      <c r="AD4557" s="243"/>
    </row>
    <row r="4558" spans="26:30" x14ac:dyDescent="0.25">
      <c r="Z4558" s="243" t="s">
        <v>81</v>
      </c>
      <c r="AA4558" s="243" t="s">
        <v>2794</v>
      </c>
      <c r="AB4558" s="243">
        <v>4209102</v>
      </c>
      <c r="AC4558" s="243"/>
      <c r="AD4558" s="243"/>
    </row>
    <row r="4559" spans="26:30" x14ac:dyDescent="0.25">
      <c r="Z4559" s="243" t="s">
        <v>81</v>
      </c>
      <c r="AA4559" s="243" t="s">
        <v>2809</v>
      </c>
      <c r="AB4559" s="243">
        <v>4209151</v>
      </c>
      <c r="AC4559" s="243"/>
      <c r="AD4559" s="243"/>
    </row>
    <row r="4560" spans="26:30" x14ac:dyDescent="0.25">
      <c r="Z4560" s="243" t="s">
        <v>81</v>
      </c>
      <c r="AA4560" s="243" t="s">
        <v>2824</v>
      </c>
      <c r="AB4560" s="243">
        <v>4209177</v>
      </c>
      <c r="AC4560" s="243"/>
      <c r="AD4560" s="243"/>
    </row>
    <row r="4561" spans="26:30" x14ac:dyDescent="0.25">
      <c r="Z4561" s="243" t="s">
        <v>81</v>
      </c>
      <c r="AA4561" s="243" t="s">
        <v>2836</v>
      </c>
      <c r="AB4561" s="243">
        <v>4209201</v>
      </c>
      <c r="AC4561" s="243"/>
      <c r="AD4561" s="243"/>
    </row>
    <row r="4562" spans="26:30" x14ac:dyDescent="0.25">
      <c r="Z4562" s="243" t="s">
        <v>81</v>
      </c>
      <c r="AA4562" s="243" t="s">
        <v>2849</v>
      </c>
      <c r="AB4562" s="243">
        <v>4209300</v>
      </c>
      <c r="AC4562" s="243"/>
      <c r="AD4562" s="243"/>
    </row>
    <row r="4563" spans="26:30" x14ac:dyDescent="0.25">
      <c r="Z4563" s="243" t="s">
        <v>81</v>
      </c>
      <c r="AA4563" s="243" t="s">
        <v>2862</v>
      </c>
      <c r="AB4563" s="243">
        <v>4209409</v>
      </c>
      <c r="AC4563" s="243"/>
      <c r="AD4563" s="243"/>
    </row>
    <row r="4564" spans="26:30" x14ac:dyDescent="0.25">
      <c r="Z4564" s="243" t="s">
        <v>81</v>
      </c>
      <c r="AA4564" s="243" t="s">
        <v>2875</v>
      </c>
      <c r="AB4564" s="243">
        <v>4209458</v>
      </c>
      <c r="AC4564" s="243"/>
      <c r="AD4564" s="243"/>
    </row>
    <row r="4565" spans="26:30" x14ac:dyDescent="0.25">
      <c r="Z4565" s="243" t="s">
        <v>81</v>
      </c>
      <c r="AA4565" s="243" t="s">
        <v>2887</v>
      </c>
      <c r="AB4565" s="243">
        <v>4209508</v>
      </c>
      <c r="AC4565" s="243"/>
      <c r="AD4565" s="243"/>
    </row>
    <row r="4566" spans="26:30" x14ac:dyDescent="0.25">
      <c r="Z4566" s="243" t="s">
        <v>81</v>
      </c>
      <c r="AA4566" s="243" t="s">
        <v>2900</v>
      </c>
      <c r="AB4566" s="243">
        <v>4209607</v>
      </c>
      <c r="AC4566" s="243"/>
      <c r="AD4566" s="243"/>
    </row>
    <row r="4567" spans="26:30" x14ac:dyDescent="0.25">
      <c r="Z4567" s="243" t="s">
        <v>81</v>
      </c>
      <c r="AA4567" s="243" t="s">
        <v>2912</v>
      </c>
      <c r="AB4567" s="243">
        <v>4209706</v>
      </c>
      <c r="AC4567" s="243"/>
      <c r="AD4567" s="243"/>
    </row>
    <row r="4568" spans="26:30" x14ac:dyDescent="0.25">
      <c r="Z4568" s="243" t="s">
        <v>81</v>
      </c>
      <c r="AA4568" s="243" t="s">
        <v>2925</v>
      </c>
      <c r="AB4568" s="243">
        <v>4209805</v>
      </c>
      <c r="AC4568" s="243"/>
      <c r="AD4568" s="243"/>
    </row>
    <row r="4569" spans="26:30" x14ac:dyDescent="0.25">
      <c r="Z4569" s="243" t="s">
        <v>81</v>
      </c>
      <c r="AA4569" s="243" t="s">
        <v>2936</v>
      </c>
      <c r="AB4569" s="243">
        <v>4209854</v>
      </c>
      <c r="AC4569" s="243"/>
      <c r="AD4569" s="243"/>
    </row>
    <row r="4570" spans="26:30" x14ac:dyDescent="0.25">
      <c r="Z4570" s="243" t="s">
        <v>81</v>
      </c>
      <c r="AA4570" s="243" t="s">
        <v>2948</v>
      </c>
      <c r="AB4570" s="243">
        <v>4209904</v>
      </c>
      <c r="AC4570" s="243"/>
      <c r="AD4570" s="243"/>
    </row>
    <row r="4571" spans="26:30" x14ac:dyDescent="0.25">
      <c r="Z4571" s="243" t="s">
        <v>81</v>
      </c>
      <c r="AA4571" s="243" t="s">
        <v>2960</v>
      </c>
      <c r="AB4571" s="243">
        <v>4210001</v>
      </c>
      <c r="AC4571" s="243"/>
      <c r="AD4571" s="243"/>
    </row>
    <row r="4572" spans="26:30" x14ac:dyDescent="0.25">
      <c r="Z4572" s="243" t="s">
        <v>81</v>
      </c>
      <c r="AA4572" s="243" t="s">
        <v>2972</v>
      </c>
      <c r="AB4572" s="243">
        <v>4210035</v>
      </c>
      <c r="AC4572" s="243"/>
      <c r="AD4572" s="243"/>
    </row>
    <row r="4573" spans="26:30" x14ac:dyDescent="0.25">
      <c r="Z4573" s="243" t="s">
        <v>81</v>
      </c>
      <c r="AA4573" s="243" t="s">
        <v>2984</v>
      </c>
      <c r="AB4573" s="243">
        <v>4210050</v>
      </c>
      <c r="AC4573" s="243"/>
      <c r="AD4573" s="243"/>
    </row>
    <row r="4574" spans="26:30" x14ac:dyDescent="0.25">
      <c r="Z4574" s="243" t="s">
        <v>81</v>
      </c>
      <c r="AA4574" s="243" t="s">
        <v>2996</v>
      </c>
      <c r="AB4574" s="243">
        <v>4210100</v>
      </c>
      <c r="AC4574" s="243"/>
      <c r="AD4574" s="243"/>
    </row>
    <row r="4575" spans="26:30" x14ac:dyDescent="0.25">
      <c r="Z4575" s="243" t="s">
        <v>81</v>
      </c>
      <c r="AA4575" s="243" t="s">
        <v>3009</v>
      </c>
      <c r="AB4575" s="243">
        <v>4210209</v>
      </c>
      <c r="AC4575" s="243"/>
      <c r="AD4575" s="243"/>
    </row>
    <row r="4576" spans="26:30" x14ac:dyDescent="0.25">
      <c r="Z4576" s="243" t="s">
        <v>81</v>
      </c>
      <c r="AA4576" s="243" t="s">
        <v>3022</v>
      </c>
      <c r="AB4576" s="243">
        <v>4210308</v>
      </c>
      <c r="AC4576" s="243"/>
      <c r="AD4576" s="243"/>
    </row>
    <row r="4577" spans="26:30" x14ac:dyDescent="0.25">
      <c r="Z4577" s="243" t="s">
        <v>81</v>
      </c>
      <c r="AA4577" s="243" t="s">
        <v>3034</v>
      </c>
      <c r="AB4577" s="243">
        <v>4210407</v>
      </c>
      <c r="AC4577" s="243"/>
      <c r="AD4577" s="243"/>
    </row>
    <row r="4578" spans="26:30" x14ac:dyDescent="0.25">
      <c r="Z4578" s="243" t="s">
        <v>81</v>
      </c>
      <c r="AA4578" s="243" t="s">
        <v>1251</v>
      </c>
      <c r="AB4578" s="243">
        <v>4210506</v>
      </c>
      <c r="AC4578" s="243"/>
      <c r="AD4578" s="243"/>
    </row>
    <row r="4579" spans="26:30" x14ac:dyDescent="0.25">
      <c r="Z4579" s="243" t="s">
        <v>81</v>
      </c>
      <c r="AA4579" s="243" t="s">
        <v>3058</v>
      </c>
      <c r="AB4579" s="243">
        <v>4210555</v>
      </c>
      <c r="AC4579" s="243"/>
      <c r="AD4579" s="243"/>
    </row>
    <row r="4580" spans="26:30" x14ac:dyDescent="0.25">
      <c r="Z4580" s="243" t="s">
        <v>81</v>
      </c>
      <c r="AA4580" s="243" t="s">
        <v>2428</v>
      </c>
      <c r="AB4580" s="243">
        <v>4210605</v>
      </c>
      <c r="AC4580" s="243"/>
      <c r="AD4580" s="243"/>
    </row>
    <row r="4581" spans="26:30" x14ac:dyDescent="0.25">
      <c r="Z4581" s="243" t="s">
        <v>81</v>
      </c>
      <c r="AA4581" s="243" t="s">
        <v>3082</v>
      </c>
      <c r="AB4581" s="243">
        <v>4210704</v>
      </c>
      <c r="AC4581" s="243"/>
      <c r="AD4581" s="243"/>
    </row>
    <row r="4582" spans="26:30" x14ac:dyDescent="0.25">
      <c r="Z4582" s="243" t="s">
        <v>81</v>
      </c>
      <c r="AA4582" s="243" t="s">
        <v>3095</v>
      </c>
      <c r="AB4582" s="243">
        <v>4210803</v>
      </c>
      <c r="AC4582" s="243"/>
      <c r="AD4582" s="243"/>
    </row>
    <row r="4583" spans="26:30" x14ac:dyDescent="0.25">
      <c r="Z4583" s="243" t="s">
        <v>81</v>
      </c>
      <c r="AA4583" s="243" t="s">
        <v>3107</v>
      </c>
      <c r="AB4583" s="243">
        <v>4210852</v>
      </c>
      <c r="AC4583" s="243"/>
      <c r="AD4583" s="243"/>
    </row>
    <row r="4584" spans="26:30" x14ac:dyDescent="0.25">
      <c r="Z4584" s="243" t="s">
        <v>81</v>
      </c>
      <c r="AA4584" s="243" t="s">
        <v>3120</v>
      </c>
      <c r="AB4584" s="243">
        <v>4210902</v>
      </c>
      <c r="AC4584" s="243"/>
      <c r="AD4584" s="243"/>
    </row>
    <row r="4585" spans="26:30" x14ac:dyDescent="0.25">
      <c r="Z4585" s="243" t="s">
        <v>81</v>
      </c>
      <c r="AA4585" s="243" t="s">
        <v>3131</v>
      </c>
      <c r="AB4585" s="243">
        <v>4211009</v>
      </c>
      <c r="AC4585" s="243"/>
      <c r="AD4585" s="243"/>
    </row>
    <row r="4586" spans="26:30" x14ac:dyDescent="0.25">
      <c r="Z4586" s="243" t="s">
        <v>81</v>
      </c>
      <c r="AA4586" s="243" t="s">
        <v>3143</v>
      </c>
      <c r="AB4586" s="243">
        <v>4211058</v>
      </c>
      <c r="AC4586" s="243"/>
      <c r="AD4586" s="243"/>
    </row>
    <row r="4587" spans="26:30" x14ac:dyDescent="0.25">
      <c r="Z4587" s="243" t="s">
        <v>81</v>
      </c>
      <c r="AA4587" s="243" t="s">
        <v>3154</v>
      </c>
      <c r="AB4587" s="243">
        <v>4211108</v>
      </c>
      <c r="AC4587" s="243"/>
      <c r="AD4587" s="243"/>
    </row>
    <row r="4588" spans="26:30" x14ac:dyDescent="0.25">
      <c r="Z4588" s="243" t="s">
        <v>81</v>
      </c>
      <c r="AA4588" s="243" t="s">
        <v>3165</v>
      </c>
      <c r="AB4588" s="243">
        <v>4211207</v>
      </c>
      <c r="AC4588" s="243"/>
      <c r="AD4588" s="243"/>
    </row>
    <row r="4589" spans="26:30" x14ac:dyDescent="0.25">
      <c r="Z4589" s="243" t="s">
        <v>81</v>
      </c>
      <c r="AA4589" s="243" t="s">
        <v>3176</v>
      </c>
      <c r="AB4589" s="243">
        <v>4211256</v>
      </c>
      <c r="AC4589" s="243"/>
      <c r="AD4589" s="243"/>
    </row>
    <row r="4590" spans="26:30" x14ac:dyDescent="0.25">
      <c r="Z4590" s="243" t="s">
        <v>81</v>
      </c>
      <c r="AA4590" s="243" t="s">
        <v>3187</v>
      </c>
      <c r="AB4590" s="243">
        <v>4211306</v>
      </c>
      <c r="AC4590" s="243"/>
      <c r="AD4590" s="243"/>
    </row>
    <row r="4591" spans="26:30" x14ac:dyDescent="0.25">
      <c r="Z4591" s="243" t="s">
        <v>81</v>
      </c>
      <c r="AA4591" s="243" t="s">
        <v>3199</v>
      </c>
      <c r="AB4591" s="243">
        <v>4211405</v>
      </c>
      <c r="AC4591" s="243"/>
      <c r="AD4591" s="243"/>
    </row>
    <row r="4592" spans="26:30" x14ac:dyDescent="0.25">
      <c r="Z4592" s="243" t="s">
        <v>81</v>
      </c>
      <c r="AA4592" s="243" t="s">
        <v>3211</v>
      </c>
      <c r="AB4592" s="243">
        <v>4211454</v>
      </c>
      <c r="AC4592" s="243"/>
      <c r="AD4592" s="243"/>
    </row>
    <row r="4593" spans="26:30" x14ac:dyDescent="0.25">
      <c r="Z4593" s="243" t="s">
        <v>81</v>
      </c>
      <c r="AA4593" s="243" t="s">
        <v>3223</v>
      </c>
      <c r="AB4593" s="243">
        <v>4211504</v>
      </c>
      <c r="AC4593" s="243"/>
      <c r="AD4593" s="243"/>
    </row>
    <row r="4594" spans="26:30" x14ac:dyDescent="0.25">
      <c r="Z4594" s="243" t="s">
        <v>81</v>
      </c>
      <c r="AA4594" s="243" t="s">
        <v>3111</v>
      </c>
      <c r="AB4594" s="243">
        <v>4211603</v>
      </c>
      <c r="AC4594" s="243"/>
      <c r="AD4594" s="243"/>
    </row>
    <row r="4595" spans="26:30" x14ac:dyDescent="0.25">
      <c r="Z4595" s="243" t="s">
        <v>81</v>
      </c>
      <c r="AA4595" s="243" t="s">
        <v>3245</v>
      </c>
      <c r="AB4595" s="243">
        <v>4211652</v>
      </c>
      <c r="AC4595" s="243"/>
      <c r="AD4595" s="243"/>
    </row>
    <row r="4596" spans="26:30" x14ac:dyDescent="0.25">
      <c r="Z4596" s="243" t="s">
        <v>81</v>
      </c>
      <c r="AA4596" s="243" t="s">
        <v>3254</v>
      </c>
      <c r="AB4596" s="243">
        <v>4211702</v>
      </c>
      <c r="AC4596" s="243"/>
      <c r="AD4596" s="243"/>
    </row>
    <row r="4597" spans="26:30" x14ac:dyDescent="0.25">
      <c r="Z4597" s="243" t="s">
        <v>81</v>
      </c>
      <c r="AA4597" s="243" t="s">
        <v>3265</v>
      </c>
      <c r="AB4597" s="243">
        <v>4211751</v>
      </c>
      <c r="AC4597" s="243"/>
      <c r="AD4597" s="243"/>
    </row>
    <row r="4598" spans="26:30" x14ac:dyDescent="0.25">
      <c r="Z4598" s="243" t="s">
        <v>81</v>
      </c>
      <c r="AA4598" s="243" t="s">
        <v>3277</v>
      </c>
      <c r="AB4598" s="243">
        <v>4211801</v>
      </c>
      <c r="AC4598" s="243"/>
      <c r="AD4598" s="243"/>
    </row>
    <row r="4599" spans="26:30" x14ac:dyDescent="0.25">
      <c r="Z4599" s="243" t="s">
        <v>81</v>
      </c>
      <c r="AA4599" s="243" t="s">
        <v>3288</v>
      </c>
      <c r="AB4599" s="243">
        <v>4211850</v>
      </c>
      <c r="AC4599" s="243"/>
      <c r="AD4599" s="243"/>
    </row>
    <row r="4600" spans="26:30" x14ac:dyDescent="0.25">
      <c r="Z4600" s="243" t="s">
        <v>81</v>
      </c>
      <c r="AA4600" s="243" t="s">
        <v>3300</v>
      </c>
      <c r="AB4600" s="243">
        <v>4211876</v>
      </c>
      <c r="AC4600" s="243"/>
      <c r="AD4600" s="243"/>
    </row>
    <row r="4601" spans="26:30" x14ac:dyDescent="0.25">
      <c r="Z4601" s="243" t="s">
        <v>81</v>
      </c>
      <c r="AA4601" s="243" t="s">
        <v>3312</v>
      </c>
      <c r="AB4601" s="243">
        <v>4211892</v>
      </c>
      <c r="AC4601" s="243"/>
      <c r="AD4601" s="243"/>
    </row>
    <row r="4602" spans="26:30" x14ac:dyDescent="0.25">
      <c r="Z4602" s="243" t="s">
        <v>81</v>
      </c>
      <c r="AA4602" s="243" t="s">
        <v>3323</v>
      </c>
      <c r="AB4602" s="243">
        <v>4211900</v>
      </c>
      <c r="AC4602" s="243"/>
      <c r="AD4602" s="243"/>
    </row>
    <row r="4603" spans="26:30" x14ac:dyDescent="0.25">
      <c r="Z4603" s="243" t="s">
        <v>81</v>
      </c>
      <c r="AA4603" s="243" t="s">
        <v>3334</v>
      </c>
      <c r="AB4603" s="243">
        <v>4212007</v>
      </c>
      <c r="AC4603" s="243"/>
      <c r="AD4603" s="243"/>
    </row>
    <row r="4604" spans="26:30" x14ac:dyDescent="0.25">
      <c r="Z4604" s="243" t="s">
        <v>81</v>
      </c>
      <c r="AA4604" s="243" t="s">
        <v>3345</v>
      </c>
      <c r="AB4604" s="243">
        <v>4212056</v>
      </c>
      <c r="AC4604" s="243"/>
      <c r="AD4604" s="243"/>
    </row>
    <row r="4605" spans="26:30" x14ac:dyDescent="0.25">
      <c r="Z4605" s="243" t="s">
        <v>81</v>
      </c>
      <c r="AA4605" s="243" t="s">
        <v>3355</v>
      </c>
      <c r="AB4605" s="243">
        <v>4212106</v>
      </c>
      <c r="AC4605" s="243"/>
      <c r="AD4605" s="243"/>
    </row>
    <row r="4606" spans="26:30" x14ac:dyDescent="0.25">
      <c r="Z4606" s="243" t="s">
        <v>81</v>
      </c>
      <c r="AA4606" s="243" t="s">
        <v>3365</v>
      </c>
      <c r="AB4606" s="243">
        <v>4212205</v>
      </c>
      <c r="AC4606" s="243"/>
      <c r="AD4606" s="243"/>
    </row>
    <row r="4607" spans="26:30" x14ac:dyDescent="0.25">
      <c r="Z4607" s="243" t="s">
        <v>81</v>
      </c>
      <c r="AA4607" s="243" t="s">
        <v>3374</v>
      </c>
      <c r="AB4607" s="243">
        <v>4212239</v>
      </c>
      <c r="AC4607" s="243"/>
      <c r="AD4607" s="243"/>
    </row>
    <row r="4608" spans="26:30" x14ac:dyDescent="0.25">
      <c r="Z4608" s="243" t="s">
        <v>81</v>
      </c>
      <c r="AA4608" s="243" t="s">
        <v>3384</v>
      </c>
      <c r="AB4608" s="243">
        <v>4212254</v>
      </c>
      <c r="AC4608" s="243"/>
      <c r="AD4608" s="243"/>
    </row>
    <row r="4609" spans="26:30" x14ac:dyDescent="0.25">
      <c r="Z4609" s="243" t="s">
        <v>81</v>
      </c>
      <c r="AA4609" s="243" t="s">
        <v>3394</v>
      </c>
      <c r="AB4609" s="243">
        <v>4212270</v>
      </c>
      <c r="AC4609" s="243"/>
      <c r="AD4609" s="243"/>
    </row>
    <row r="4610" spans="26:30" x14ac:dyDescent="0.25">
      <c r="Z4610" s="243" t="s">
        <v>81</v>
      </c>
      <c r="AA4610" s="243" t="s">
        <v>3404</v>
      </c>
      <c r="AB4610" s="243">
        <v>4212304</v>
      </c>
      <c r="AC4610" s="243"/>
      <c r="AD4610" s="243"/>
    </row>
    <row r="4611" spans="26:30" x14ac:dyDescent="0.25">
      <c r="Z4611" s="243" t="s">
        <v>81</v>
      </c>
      <c r="AA4611" s="243" t="s">
        <v>3414</v>
      </c>
      <c r="AB4611" s="243">
        <v>4212403</v>
      </c>
      <c r="AC4611" s="243"/>
      <c r="AD4611" s="243"/>
    </row>
    <row r="4612" spans="26:30" x14ac:dyDescent="0.25">
      <c r="Z4612" s="243" t="s">
        <v>81</v>
      </c>
      <c r="AA4612" s="243" t="s">
        <v>3424</v>
      </c>
      <c r="AB4612" s="243">
        <v>4212502</v>
      </c>
      <c r="AC4612" s="243"/>
      <c r="AD4612" s="243"/>
    </row>
    <row r="4613" spans="26:30" x14ac:dyDescent="0.25">
      <c r="Z4613" s="243" t="s">
        <v>81</v>
      </c>
      <c r="AA4613" s="243" t="s">
        <v>3433</v>
      </c>
      <c r="AB4613" s="243">
        <v>4212601</v>
      </c>
      <c r="AC4613" s="243"/>
      <c r="AD4613" s="243"/>
    </row>
    <row r="4614" spans="26:30" x14ac:dyDescent="0.25">
      <c r="Z4614" s="243" t="s">
        <v>81</v>
      </c>
      <c r="AA4614" s="243" t="s">
        <v>3442</v>
      </c>
      <c r="AB4614" s="243">
        <v>4212650</v>
      </c>
      <c r="AC4614" s="243"/>
      <c r="AD4614" s="243"/>
    </row>
    <row r="4615" spans="26:30" x14ac:dyDescent="0.25">
      <c r="Z4615" s="243" t="s">
        <v>81</v>
      </c>
      <c r="AA4615" s="243" t="s">
        <v>2597</v>
      </c>
      <c r="AB4615" s="243">
        <v>4212700</v>
      </c>
      <c r="AC4615" s="243"/>
      <c r="AD4615" s="243"/>
    </row>
    <row r="4616" spans="26:30" x14ac:dyDescent="0.25">
      <c r="Z4616" s="243" t="s">
        <v>81</v>
      </c>
      <c r="AA4616" s="243" t="s">
        <v>3461</v>
      </c>
      <c r="AB4616" s="243">
        <v>4212908</v>
      </c>
      <c r="AC4616" s="243"/>
      <c r="AD4616" s="243"/>
    </row>
    <row r="4617" spans="26:30" x14ac:dyDescent="0.25">
      <c r="Z4617" s="243" t="s">
        <v>81</v>
      </c>
      <c r="AA4617" s="243" t="s">
        <v>3471</v>
      </c>
      <c r="AB4617" s="243">
        <v>4213005</v>
      </c>
      <c r="AC4617" s="243"/>
      <c r="AD4617" s="243"/>
    </row>
    <row r="4618" spans="26:30" x14ac:dyDescent="0.25">
      <c r="Z4618" s="243" t="s">
        <v>81</v>
      </c>
      <c r="AA4618" s="243" t="s">
        <v>3480</v>
      </c>
      <c r="AB4618" s="243">
        <v>4213104</v>
      </c>
      <c r="AC4618" s="243"/>
      <c r="AD4618" s="243"/>
    </row>
    <row r="4619" spans="26:30" x14ac:dyDescent="0.25">
      <c r="Z4619" s="243" t="s">
        <v>81</v>
      </c>
      <c r="AA4619" s="243" t="s">
        <v>3490</v>
      </c>
      <c r="AB4619" s="243">
        <v>4213153</v>
      </c>
      <c r="AC4619" s="243"/>
      <c r="AD4619" s="243"/>
    </row>
    <row r="4620" spans="26:30" x14ac:dyDescent="0.25">
      <c r="Z4620" s="243" t="s">
        <v>81</v>
      </c>
      <c r="AA4620" s="243" t="s">
        <v>3500</v>
      </c>
      <c r="AB4620" s="243">
        <v>4213203</v>
      </c>
      <c r="AC4620" s="243"/>
      <c r="AD4620" s="243"/>
    </row>
    <row r="4621" spans="26:30" x14ac:dyDescent="0.25">
      <c r="Z4621" s="243" t="s">
        <v>81</v>
      </c>
      <c r="AA4621" s="243" t="s">
        <v>3509</v>
      </c>
      <c r="AB4621" s="243">
        <v>4213302</v>
      </c>
      <c r="AC4621" s="243"/>
      <c r="AD4621" s="243"/>
    </row>
    <row r="4622" spans="26:30" x14ac:dyDescent="0.25">
      <c r="Z4622" s="243" t="s">
        <v>81</v>
      </c>
      <c r="AA4622" s="243" t="s">
        <v>3519</v>
      </c>
      <c r="AB4622" s="243">
        <v>4213351</v>
      </c>
      <c r="AC4622" s="243"/>
      <c r="AD4622" s="243"/>
    </row>
    <row r="4623" spans="26:30" x14ac:dyDescent="0.25">
      <c r="Z4623" s="243" t="s">
        <v>81</v>
      </c>
      <c r="AA4623" s="243" t="s">
        <v>3529</v>
      </c>
      <c r="AB4623" s="243">
        <v>4213401</v>
      </c>
      <c r="AC4623" s="243"/>
      <c r="AD4623" s="243"/>
    </row>
    <row r="4624" spans="26:30" x14ac:dyDescent="0.25">
      <c r="Z4624" s="243" t="s">
        <v>81</v>
      </c>
      <c r="AA4624" s="243" t="s">
        <v>3539</v>
      </c>
      <c r="AB4624" s="243">
        <v>4213500</v>
      </c>
      <c r="AC4624" s="243"/>
      <c r="AD4624" s="243"/>
    </row>
    <row r="4625" spans="26:30" x14ac:dyDescent="0.25">
      <c r="Z4625" s="243" t="s">
        <v>81</v>
      </c>
      <c r="AA4625" s="243" t="s">
        <v>3548</v>
      </c>
      <c r="AB4625" s="243">
        <v>4213609</v>
      </c>
      <c r="AC4625" s="243"/>
      <c r="AD4625" s="243"/>
    </row>
    <row r="4626" spans="26:30" x14ac:dyDescent="0.25">
      <c r="Z4626" s="243" t="s">
        <v>81</v>
      </c>
      <c r="AA4626" s="243" t="s">
        <v>3557</v>
      </c>
      <c r="AB4626" s="243">
        <v>4213708</v>
      </c>
      <c r="AC4626" s="243"/>
      <c r="AD4626" s="243"/>
    </row>
    <row r="4627" spans="26:30" x14ac:dyDescent="0.25">
      <c r="Z4627" s="243" t="s">
        <v>81</v>
      </c>
      <c r="AA4627" s="243" t="s">
        <v>3567</v>
      </c>
      <c r="AB4627" s="243">
        <v>4213807</v>
      </c>
      <c r="AC4627" s="243"/>
      <c r="AD4627" s="243"/>
    </row>
    <row r="4628" spans="26:30" x14ac:dyDescent="0.25">
      <c r="Z4628" s="243" t="s">
        <v>81</v>
      </c>
      <c r="AA4628" s="243" t="s">
        <v>3577</v>
      </c>
      <c r="AB4628" s="243">
        <v>4213906</v>
      </c>
      <c r="AC4628" s="243"/>
      <c r="AD4628" s="243"/>
    </row>
    <row r="4629" spans="26:30" x14ac:dyDescent="0.25">
      <c r="Z4629" s="243" t="s">
        <v>81</v>
      </c>
      <c r="AA4629" s="243" t="s">
        <v>3587</v>
      </c>
      <c r="AB4629" s="243">
        <v>4214003</v>
      </c>
      <c r="AC4629" s="243"/>
      <c r="AD4629" s="243"/>
    </row>
    <row r="4630" spans="26:30" x14ac:dyDescent="0.25">
      <c r="Z4630" s="243" t="s">
        <v>81</v>
      </c>
      <c r="AA4630" s="243" t="s">
        <v>3597</v>
      </c>
      <c r="AB4630" s="243">
        <v>4214102</v>
      </c>
      <c r="AC4630" s="243"/>
      <c r="AD4630" s="243"/>
    </row>
    <row r="4631" spans="26:30" x14ac:dyDescent="0.25">
      <c r="Z4631" s="243" t="s">
        <v>81</v>
      </c>
      <c r="AA4631" s="243" t="s">
        <v>3606</v>
      </c>
      <c r="AB4631" s="243">
        <v>4214151</v>
      </c>
      <c r="AC4631" s="243"/>
      <c r="AD4631" s="243"/>
    </row>
    <row r="4632" spans="26:30" x14ac:dyDescent="0.25">
      <c r="Z4632" s="243" t="s">
        <v>81</v>
      </c>
      <c r="AA4632" s="243" t="s">
        <v>3615</v>
      </c>
      <c r="AB4632" s="243">
        <v>4214201</v>
      </c>
      <c r="AC4632" s="243"/>
      <c r="AD4632" s="243"/>
    </row>
    <row r="4633" spans="26:30" x14ac:dyDescent="0.25">
      <c r="Z4633" s="243" t="s">
        <v>81</v>
      </c>
      <c r="AA4633" s="243" t="s">
        <v>3624</v>
      </c>
      <c r="AB4633" s="243">
        <v>4214300</v>
      </c>
      <c r="AC4633" s="243"/>
      <c r="AD4633" s="243"/>
    </row>
    <row r="4634" spans="26:30" x14ac:dyDescent="0.25">
      <c r="Z4634" s="243" t="s">
        <v>81</v>
      </c>
      <c r="AA4634" s="243" t="s">
        <v>3634</v>
      </c>
      <c r="AB4634" s="243">
        <v>4214409</v>
      </c>
      <c r="AC4634" s="243"/>
      <c r="AD4634" s="243"/>
    </row>
    <row r="4635" spans="26:30" x14ac:dyDescent="0.25">
      <c r="Z4635" s="243" t="s">
        <v>81</v>
      </c>
      <c r="AA4635" s="243" t="s">
        <v>3644</v>
      </c>
      <c r="AB4635" s="243">
        <v>4214508</v>
      </c>
      <c r="AC4635" s="243"/>
      <c r="AD4635" s="243"/>
    </row>
    <row r="4636" spans="26:30" x14ac:dyDescent="0.25">
      <c r="Z4636" s="243" t="s">
        <v>81</v>
      </c>
      <c r="AA4636" s="243" t="s">
        <v>3653</v>
      </c>
      <c r="AB4636" s="243">
        <v>4214607</v>
      </c>
      <c r="AC4636" s="243"/>
      <c r="AD4636" s="243"/>
    </row>
    <row r="4637" spans="26:30" x14ac:dyDescent="0.25">
      <c r="Z4637" s="243" t="s">
        <v>81</v>
      </c>
      <c r="AA4637" s="243" t="s">
        <v>3662</v>
      </c>
      <c r="AB4637" s="243">
        <v>4214805</v>
      </c>
      <c r="AC4637" s="243"/>
      <c r="AD4637" s="243"/>
    </row>
    <row r="4638" spans="26:30" x14ac:dyDescent="0.25">
      <c r="Z4638" s="243" t="s">
        <v>81</v>
      </c>
      <c r="AA4638" s="243" t="s">
        <v>3671</v>
      </c>
      <c r="AB4638" s="243">
        <v>4214706</v>
      </c>
      <c r="AC4638" s="243"/>
      <c r="AD4638" s="243"/>
    </row>
    <row r="4639" spans="26:30" x14ac:dyDescent="0.25">
      <c r="Z4639" s="243" t="s">
        <v>81</v>
      </c>
      <c r="AA4639" s="243" t="s">
        <v>3678</v>
      </c>
      <c r="AB4639" s="243">
        <v>4214904</v>
      </c>
      <c r="AC4639" s="243"/>
      <c r="AD4639" s="243"/>
    </row>
    <row r="4640" spans="26:30" x14ac:dyDescent="0.25">
      <c r="Z4640" s="243" t="s">
        <v>81</v>
      </c>
      <c r="AA4640" s="243" t="s">
        <v>3686</v>
      </c>
      <c r="AB4640" s="243">
        <v>4215000</v>
      </c>
      <c r="AC4640" s="243"/>
      <c r="AD4640" s="243"/>
    </row>
    <row r="4641" spans="26:30" x14ac:dyDescent="0.25">
      <c r="Z4641" s="243" t="s">
        <v>81</v>
      </c>
      <c r="AA4641" s="243" t="s">
        <v>3695</v>
      </c>
      <c r="AB4641" s="243">
        <v>4215059</v>
      </c>
      <c r="AC4641" s="243"/>
      <c r="AD4641" s="243"/>
    </row>
    <row r="4642" spans="26:30" x14ac:dyDescent="0.25">
      <c r="Z4642" s="243" t="s">
        <v>81</v>
      </c>
      <c r="AA4642" s="243" t="s">
        <v>3703</v>
      </c>
      <c r="AB4642" s="243">
        <v>4215075</v>
      </c>
      <c r="AC4642" s="243"/>
      <c r="AD4642" s="243"/>
    </row>
    <row r="4643" spans="26:30" x14ac:dyDescent="0.25">
      <c r="Z4643" s="243" t="s">
        <v>81</v>
      </c>
      <c r="AA4643" s="243" t="s">
        <v>3711</v>
      </c>
      <c r="AB4643" s="243">
        <v>4215109</v>
      </c>
      <c r="AC4643" s="243"/>
      <c r="AD4643" s="243"/>
    </row>
    <row r="4644" spans="26:30" x14ac:dyDescent="0.25">
      <c r="Z4644" s="243" t="s">
        <v>81</v>
      </c>
      <c r="AA4644" s="243" t="s">
        <v>3718</v>
      </c>
      <c r="AB4644" s="243">
        <v>4215208</v>
      </c>
      <c r="AC4644" s="243"/>
      <c r="AD4644" s="243"/>
    </row>
    <row r="4645" spans="26:30" x14ac:dyDescent="0.25">
      <c r="Z4645" s="243" t="s">
        <v>81</v>
      </c>
      <c r="AA4645" s="243" t="s">
        <v>3725</v>
      </c>
      <c r="AB4645" s="243">
        <v>4215307</v>
      </c>
      <c r="AC4645" s="243"/>
      <c r="AD4645" s="243"/>
    </row>
    <row r="4646" spans="26:30" x14ac:dyDescent="0.25">
      <c r="Z4646" s="243" t="s">
        <v>81</v>
      </c>
      <c r="AA4646" s="243" t="s">
        <v>3732</v>
      </c>
      <c r="AB4646" s="243">
        <v>4215356</v>
      </c>
      <c r="AC4646" s="243"/>
      <c r="AD4646" s="243"/>
    </row>
    <row r="4647" spans="26:30" x14ac:dyDescent="0.25">
      <c r="Z4647" s="243" t="s">
        <v>81</v>
      </c>
      <c r="AA4647" s="243" t="s">
        <v>3739</v>
      </c>
      <c r="AB4647" s="243">
        <v>4215406</v>
      </c>
      <c r="AC4647" s="243"/>
      <c r="AD4647" s="243"/>
    </row>
    <row r="4648" spans="26:30" x14ac:dyDescent="0.25">
      <c r="Z4648" s="243" t="s">
        <v>81</v>
      </c>
      <c r="AA4648" s="243" t="s">
        <v>3746</v>
      </c>
      <c r="AB4648" s="243">
        <v>4215455</v>
      </c>
      <c r="AC4648" s="243"/>
      <c r="AD4648" s="243"/>
    </row>
    <row r="4649" spans="26:30" x14ac:dyDescent="0.25">
      <c r="Z4649" s="243" t="s">
        <v>81</v>
      </c>
      <c r="AA4649" s="243" t="s">
        <v>3126</v>
      </c>
      <c r="AB4649" s="243">
        <v>4215505</v>
      </c>
      <c r="AC4649" s="243"/>
      <c r="AD4649" s="243"/>
    </row>
    <row r="4650" spans="26:30" x14ac:dyDescent="0.25">
      <c r="Z4650" s="243" t="s">
        <v>81</v>
      </c>
      <c r="AA4650" s="243" t="s">
        <v>3074</v>
      </c>
      <c r="AB4650" s="243">
        <v>4215554</v>
      </c>
      <c r="AC4650" s="243"/>
      <c r="AD4650" s="243"/>
    </row>
    <row r="4651" spans="26:30" x14ac:dyDescent="0.25">
      <c r="Z4651" s="243" t="s">
        <v>81</v>
      </c>
      <c r="AA4651" s="243" t="s">
        <v>1529</v>
      </c>
      <c r="AB4651" s="243">
        <v>4215604</v>
      </c>
      <c r="AC4651" s="243"/>
      <c r="AD4651" s="243"/>
    </row>
    <row r="4652" spans="26:30" x14ac:dyDescent="0.25">
      <c r="Z4652" s="243" t="s">
        <v>81</v>
      </c>
      <c r="AA4652" s="243" t="s">
        <v>3768</v>
      </c>
      <c r="AB4652" s="243">
        <v>4215653</v>
      </c>
      <c r="AC4652" s="243"/>
      <c r="AD4652" s="243"/>
    </row>
    <row r="4653" spans="26:30" x14ac:dyDescent="0.25">
      <c r="Z4653" s="243" t="s">
        <v>81</v>
      </c>
      <c r="AA4653" s="243" t="s">
        <v>2441</v>
      </c>
      <c r="AB4653" s="243">
        <v>4215679</v>
      </c>
      <c r="AC4653" s="243"/>
      <c r="AD4653" s="243"/>
    </row>
    <row r="4654" spans="26:30" x14ac:dyDescent="0.25">
      <c r="Z4654" s="243" t="s">
        <v>81</v>
      </c>
      <c r="AA4654" s="243" t="s">
        <v>3781</v>
      </c>
      <c r="AB4654" s="243">
        <v>4215687</v>
      </c>
      <c r="AC4654" s="243"/>
      <c r="AD4654" s="243"/>
    </row>
    <row r="4655" spans="26:30" x14ac:dyDescent="0.25">
      <c r="Z4655" s="243" t="s">
        <v>81</v>
      </c>
      <c r="AA4655" s="243" t="s">
        <v>3788</v>
      </c>
      <c r="AB4655" s="243">
        <v>4215695</v>
      </c>
      <c r="AC4655" s="243"/>
      <c r="AD4655" s="243"/>
    </row>
    <row r="4656" spans="26:30" x14ac:dyDescent="0.25">
      <c r="Z4656" s="243" t="s">
        <v>81</v>
      </c>
      <c r="AA4656" s="243" t="s">
        <v>3795</v>
      </c>
      <c r="AB4656" s="243">
        <v>4215703</v>
      </c>
      <c r="AC4656" s="243"/>
      <c r="AD4656" s="243"/>
    </row>
    <row r="4657" spans="26:30" x14ac:dyDescent="0.25">
      <c r="Z4657" s="243" t="s">
        <v>81</v>
      </c>
      <c r="AA4657" s="243" t="s">
        <v>3802</v>
      </c>
      <c r="AB4657" s="243">
        <v>4215802</v>
      </c>
      <c r="AC4657" s="243"/>
      <c r="AD4657" s="243"/>
    </row>
    <row r="4658" spans="26:30" x14ac:dyDescent="0.25">
      <c r="Z4658" s="243" t="s">
        <v>81</v>
      </c>
      <c r="AA4658" s="243" t="s">
        <v>3808</v>
      </c>
      <c r="AB4658" s="243">
        <v>4215752</v>
      </c>
      <c r="AC4658" s="243"/>
      <c r="AD4658" s="243"/>
    </row>
    <row r="4659" spans="26:30" x14ac:dyDescent="0.25">
      <c r="Z4659" s="243" t="s">
        <v>81</v>
      </c>
      <c r="AA4659" s="243" t="s">
        <v>3815</v>
      </c>
      <c r="AB4659" s="243">
        <v>4215901</v>
      </c>
      <c r="AC4659" s="243"/>
      <c r="AD4659" s="243"/>
    </row>
    <row r="4660" spans="26:30" x14ac:dyDescent="0.25">
      <c r="Z4660" s="243" t="s">
        <v>81</v>
      </c>
      <c r="AA4660" s="243" t="s">
        <v>3822</v>
      </c>
      <c r="AB4660" s="243">
        <v>4216008</v>
      </c>
      <c r="AC4660" s="243"/>
      <c r="AD4660" s="243"/>
    </row>
    <row r="4661" spans="26:30" x14ac:dyDescent="0.25">
      <c r="Z4661" s="243" t="s">
        <v>81</v>
      </c>
      <c r="AA4661" s="243" t="s">
        <v>3829</v>
      </c>
      <c r="AB4661" s="243">
        <v>4216057</v>
      </c>
      <c r="AC4661" s="243"/>
      <c r="AD4661" s="243"/>
    </row>
    <row r="4662" spans="26:30" x14ac:dyDescent="0.25">
      <c r="Z4662" s="243" t="s">
        <v>81</v>
      </c>
      <c r="AA4662" s="243" t="s">
        <v>1609</v>
      </c>
      <c r="AB4662" s="243">
        <v>4216107</v>
      </c>
      <c r="AC4662" s="243"/>
      <c r="AD4662" s="243"/>
    </row>
    <row r="4663" spans="26:30" x14ac:dyDescent="0.25">
      <c r="Z4663" s="243" t="s">
        <v>81</v>
      </c>
      <c r="AA4663" s="243" t="s">
        <v>3842</v>
      </c>
      <c r="AB4663" s="243">
        <v>4216206</v>
      </c>
      <c r="AC4663" s="243"/>
      <c r="AD4663" s="243"/>
    </row>
    <row r="4664" spans="26:30" x14ac:dyDescent="0.25">
      <c r="Z4664" s="243" t="s">
        <v>81</v>
      </c>
      <c r="AA4664" s="243" t="s">
        <v>3270</v>
      </c>
      <c r="AB4664" s="243">
        <v>4216305</v>
      </c>
      <c r="AC4664" s="243"/>
      <c r="AD4664" s="243"/>
    </row>
    <row r="4665" spans="26:30" x14ac:dyDescent="0.25">
      <c r="Z4665" s="243" t="s">
        <v>81</v>
      </c>
      <c r="AA4665" s="243" t="s">
        <v>3855</v>
      </c>
      <c r="AB4665" s="243">
        <v>4216354</v>
      </c>
      <c r="AC4665" s="243"/>
      <c r="AD4665" s="243"/>
    </row>
    <row r="4666" spans="26:30" x14ac:dyDescent="0.25">
      <c r="Z4666" s="243" t="s">
        <v>81</v>
      </c>
      <c r="AA4666" s="243" t="s">
        <v>3861</v>
      </c>
      <c r="AB4666" s="243">
        <v>4216255</v>
      </c>
      <c r="AC4666" s="243"/>
      <c r="AD4666" s="243"/>
    </row>
    <row r="4667" spans="26:30" x14ac:dyDescent="0.25">
      <c r="Z4667" s="243" t="s">
        <v>81</v>
      </c>
      <c r="AA4667" s="243" t="s">
        <v>3867</v>
      </c>
      <c r="AB4667" s="243">
        <v>4216404</v>
      </c>
      <c r="AC4667" s="243"/>
      <c r="AD4667" s="243"/>
    </row>
    <row r="4668" spans="26:30" x14ac:dyDescent="0.25">
      <c r="Z4668" s="243" t="s">
        <v>81</v>
      </c>
      <c r="AA4668" s="243" t="s">
        <v>3872</v>
      </c>
      <c r="AB4668" s="243">
        <v>4216503</v>
      </c>
      <c r="AC4668" s="243"/>
      <c r="AD4668" s="243"/>
    </row>
    <row r="4669" spans="26:30" x14ac:dyDescent="0.25">
      <c r="Z4669" s="243" t="s">
        <v>81</v>
      </c>
      <c r="AA4669" s="243" t="s">
        <v>3877</v>
      </c>
      <c r="AB4669" s="243">
        <v>4216602</v>
      </c>
      <c r="AC4669" s="243"/>
      <c r="AD4669" s="243"/>
    </row>
    <row r="4670" spans="26:30" x14ac:dyDescent="0.25">
      <c r="Z4670" s="243" t="s">
        <v>81</v>
      </c>
      <c r="AA4670" s="243" t="s">
        <v>3883</v>
      </c>
      <c r="AB4670" s="243">
        <v>4216701</v>
      </c>
      <c r="AC4670" s="243"/>
      <c r="AD4670" s="243"/>
    </row>
    <row r="4671" spans="26:30" x14ac:dyDescent="0.25">
      <c r="Z4671" s="243" t="s">
        <v>81</v>
      </c>
      <c r="AA4671" s="243" t="s">
        <v>3889</v>
      </c>
      <c r="AB4671" s="243">
        <v>4216800</v>
      </c>
      <c r="AC4671" s="243"/>
      <c r="AD4671" s="243"/>
    </row>
    <row r="4672" spans="26:30" x14ac:dyDescent="0.25">
      <c r="Z4672" s="243" t="s">
        <v>81</v>
      </c>
      <c r="AA4672" s="243" t="s">
        <v>3895</v>
      </c>
      <c r="AB4672" s="243">
        <v>4216909</v>
      </c>
      <c r="AC4672" s="243"/>
      <c r="AD4672" s="243"/>
    </row>
    <row r="4673" spans="26:30" x14ac:dyDescent="0.25">
      <c r="Z4673" s="243" t="s">
        <v>81</v>
      </c>
      <c r="AA4673" s="243" t="s">
        <v>3901</v>
      </c>
      <c r="AB4673" s="243">
        <v>4217006</v>
      </c>
      <c r="AC4673" s="243"/>
      <c r="AD4673" s="243"/>
    </row>
    <row r="4674" spans="26:30" x14ac:dyDescent="0.25">
      <c r="Z4674" s="243" t="s">
        <v>81</v>
      </c>
      <c r="AA4674" s="243" t="s">
        <v>3907</v>
      </c>
      <c r="AB4674" s="243">
        <v>4217105</v>
      </c>
      <c r="AC4674" s="243"/>
      <c r="AD4674" s="243"/>
    </row>
    <row r="4675" spans="26:30" x14ac:dyDescent="0.25">
      <c r="Z4675" s="243" t="s">
        <v>81</v>
      </c>
      <c r="AA4675" s="243" t="s">
        <v>3913</v>
      </c>
      <c r="AB4675" s="243">
        <v>4217154</v>
      </c>
      <c r="AC4675" s="243"/>
      <c r="AD4675" s="243"/>
    </row>
    <row r="4676" spans="26:30" x14ac:dyDescent="0.25">
      <c r="Z4676" s="243" t="s">
        <v>81</v>
      </c>
      <c r="AA4676" s="243" t="s">
        <v>3918</v>
      </c>
      <c r="AB4676" s="243">
        <v>4217204</v>
      </c>
      <c r="AC4676" s="243"/>
      <c r="AD4676" s="243"/>
    </row>
    <row r="4677" spans="26:30" x14ac:dyDescent="0.25">
      <c r="Z4677" s="243" t="s">
        <v>81</v>
      </c>
      <c r="AA4677" s="243" t="s">
        <v>3924</v>
      </c>
      <c r="AB4677" s="243">
        <v>4217253</v>
      </c>
      <c r="AC4677" s="243"/>
      <c r="AD4677" s="243"/>
    </row>
    <row r="4678" spans="26:30" x14ac:dyDescent="0.25">
      <c r="Z4678" s="243" t="s">
        <v>81</v>
      </c>
      <c r="AA4678" s="243" t="s">
        <v>3930</v>
      </c>
      <c r="AB4678" s="243">
        <v>4217303</v>
      </c>
      <c r="AC4678" s="243"/>
      <c r="AD4678" s="243"/>
    </row>
    <row r="4679" spans="26:30" x14ac:dyDescent="0.25">
      <c r="Z4679" s="243" t="s">
        <v>81</v>
      </c>
      <c r="AA4679" s="243" t="s">
        <v>3936</v>
      </c>
      <c r="AB4679" s="243">
        <v>4217402</v>
      </c>
      <c r="AC4679" s="243"/>
      <c r="AD4679" s="243"/>
    </row>
    <row r="4680" spans="26:30" x14ac:dyDescent="0.25">
      <c r="Z4680" s="243" t="s">
        <v>81</v>
      </c>
      <c r="AA4680" s="243" t="s">
        <v>3942</v>
      </c>
      <c r="AB4680" s="243">
        <v>4217501</v>
      </c>
      <c r="AC4680" s="243"/>
      <c r="AD4680" s="243"/>
    </row>
    <row r="4681" spans="26:30" x14ac:dyDescent="0.25">
      <c r="Z4681" s="243" t="s">
        <v>81</v>
      </c>
      <c r="AA4681" s="243" t="s">
        <v>3948</v>
      </c>
      <c r="AB4681" s="243">
        <v>4217550</v>
      </c>
      <c r="AC4681" s="243"/>
      <c r="AD4681" s="243"/>
    </row>
    <row r="4682" spans="26:30" x14ac:dyDescent="0.25">
      <c r="Z4682" s="243" t="s">
        <v>81</v>
      </c>
      <c r="AA4682" s="243" t="s">
        <v>3954</v>
      </c>
      <c r="AB4682" s="243">
        <v>4217600</v>
      </c>
      <c r="AC4682" s="243"/>
      <c r="AD4682" s="243"/>
    </row>
    <row r="4683" spans="26:30" x14ac:dyDescent="0.25">
      <c r="Z4683" s="243" t="s">
        <v>81</v>
      </c>
      <c r="AA4683" s="243" t="s">
        <v>3960</v>
      </c>
      <c r="AB4683" s="243">
        <v>4217709</v>
      </c>
      <c r="AC4683" s="243"/>
      <c r="AD4683" s="243"/>
    </row>
    <row r="4684" spans="26:30" x14ac:dyDescent="0.25">
      <c r="Z4684" s="243" t="s">
        <v>81</v>
      </c>
      <c r="AA4684" s="243" t="s">
        <v>3965</v>
      </c>
      <c r="AB4684" s="243">
        <v>4217758</v>
      </c>
      <c r="AC4684" s="243"/>
      <c r="AD4684" s="243"/>
    </row>
    <row r="4685" spans="26:30" x14ac:dyDescent="0.25">
      <c r="Z4685" s="243" t="s">
        <v>81</v>
      </c>
      <c r="AA4685" s="243" t="s">
        <v>3971</v>
      </c>
      <c r="AB4685" s="243">
        <v>4217808</v>
      </c>
      <c r="AC4685" s="243"/>
      <c r="AD4685" s="243"/>
    </row>
    <row r="4686" spans="26:30" x14ac:dyDescent="0.25">
      <c r="Z4686" s="243" t="s">
        <v>81</v>
      </c>
      <c r="AA4686" s="243" t="s">
        <v>2970</v>
      </c>
      <c r="AB4686" s="243">
        <v>4217907</v>
      </c>
      <c r="AC4686" s="243"/>
      <c r="AD4686" s="243"/>
    </row>
    <row r="4687" spans="26:30" x14ac:dyDescent="0.25">
      <c r="Z4687" s="243" t="s">
        <v>81</v>
      </c>
      <c r="AA4687" s="243" t="s">
        <v>3981</v>
      </c>
      <c r="AB4687" s="243">
        <v>4217956</v>
      </c>
      <c r="AC4687" s="243"/>
      <c r="AD4687" s="243"/>
    </row>
    <row r="4688" spans="26:30" x14ac:dyDescent="0.25">
      <c r="Z4688" s="243" t="s">
        <v>81</v>
      </c>
      <c r="AA4688" s="243" t="s">
        <v>3987</v>
      </c>
      <c r="AB4688" s="243">
        <v>4218004</v>
      </c>
      <c r="AC4688" s="243"/>
      <c r="AD4688" s="243"/>
    </row>
    <row r="4689" spans="26:30" x14ac:dyDescent="0.25">
      <c r="Z4689" s="243" t="s">
        <v>81</v>
      </c>
      <c r="AA4689" s="243" t="s">
        <v>3992</v>
      </c>
      <c r="AB4689" s="243">
        <v>4218103</v>
      </c>
      <c r="AC4689" s="243"/>
      <c r="AD4689" s="243"/>
    </row>
    <row r="4690" spans="26:30" x14ac:dyDescent="0.25">
      <c r="Z4690" s="243" t="s">
        <v>81</v>
      </c>
      <c r="AA4690" s="243" t="s">
        <v>3998</v>
      </c>
      <c r="AB4690" s="243">
        <v>4218202</v>
      </c>
      <c r="AC4690" s="243"/>
      <c r="AD4690" s="243"/>
    </row>
    <row r="4691" spans="26:30" x14ac:dyDescent="0.25">
      <c r="Z4691" s="243" t="s">
        <v>81</v>
      </c>
      <c r="AA4691" s="243" t="s">
        <v>4003</v>
      </c>
      <c r="AB4691" s="243">
        <v>4218251</v>
      </c>
      <c r="AC4691" s="243"/>
      <c r="AD4691" s="243"/>
    </row>
    <row r="4692" spans="26:30" x14ac:dyDescent="0.25">
      <c r="Z4692" s="243" t="s">
        <v>81</v>
      </c>
      <c r="AA4692" s="243" t="s">
        <v>4009</v>
      </c>
      <c r="AB4692" s="243">
        <v>4218301</v>
      </c>
      <c r="AC4692" s="243"/>
      <c r="AD4692" s="243"/>
    </row>
    <row r="4693" spans="26:30" x14ac:dyDescent="0.25">
      <c r="Z4693" s="243" t="s">
        <v>81</v>
      </c>
      <c r="AA4693" s="243" t="s">
        <v>4015</v>
      </c>
      <c r="AB4693" s="243">
        <v>4218350</v>
      </c>
      <c r="AC4693" s="243"/>
      <c r="AD4693" s="243"/>
    </row>
    <row r="4694" spans="26:30" x14ac:dyDescent="0.25">
      <c r="Z4694" s="243" t="s">
        <v>81</v>
      </c>
      <c r="AA4694" s="243" t="s">
        <v>4021</v>
      </c>
      <c r="AB4694" s="243">
        <v>4218400</v>
      </c>
      <c r="AC4694" s="243"/>
      <c r="AD4694" s="243"/>
    </row>
    <row r="4695" spans="26:30" x14ac:dyDescent="0.25">
      <c r="Z4695" s="243" t="s">
        <v>81</v>
      </c>
      <c r="AA4695" s="243" t="s">
        <v>4026</v>
      </c>
      <c r="AB4695" s="243">
        <v>4218509</v>
      </c>
      <c r="AC4695" s="243"/>
      <c r="AD4695" s="243"/>
    </row>
    <row r="4696" spans="26:30" x14ac:dyDescent="0.25">
      <c r="Z4696" s="243" t="s">
        <v>81</v>
      </c>
      <c r="AA4696" s="243" t="s">
        <v>4032</v>
      </c>
      <c r="AB4696" s="243">
        <v>4218608</v>
      </c>
      <c r="AC4696" s="243"/>
      <c r="AD4696" s="243"/>
    </row>
    <row r="4697" spans="26:30" x14ac:dyDescent="0.25">
      <c r="Z4697" s="243" t="s">
        <v>81</v>
      </c>
      <c r="AA4697" s="243" t="s">
        <v>4038</v>
      </c>
      <c r="AB4697" s="243">
        <v>4218707</v>
      </c>
      <c r="AC4697" s="243"/>
      <c r="AD4697" s="243"/>
    </row>
    <row r="4698" spans="26:30" x14ac:dyDescent="0.25">
      <c r="Z4698" s="243" t="s">
        <v>81</v>
      </c>
      <c r="AA4698" s="243" t="s">
        <v>4043</v>
      </c>
      <c r="AB4698" s="243">
        <v>4218756</v>
      </c>
      <c r="AC4698" s="243"/>
      <c r="AD4698" s="243"/>
    </row>
    <row r="4699" spans="26:30" x14ac:dyDescent="0.25">
      <c r="Z4699" s="243" t="s">
        <v>81</v>
      </c>
      <c r="AA4699" s="243" t="s">
        <v>4049</v>
      </c>
      <c r="AB4699" s="243">
        <v>4218806</v>
      </c>
      <c r="AC4699" s="243"/>
      <c r="AD4699" s="243"/>
    </row>
    <row r="4700" spans="26:30" x14ac:dyDescent="0.25">
      <c r="Z4700" s="243" t="s">
        <v>81</v>
      </c>
      <c r="AA4700" s="243" t="s">
        <v>4055</v>
      </c>
      <c r="AB4700" s="243">
        <v>4218855</v>
      </c>
      <c r="AC4700" s="243"/>
      <c r="AD4700" s="243"/>
    </row>
    <row r="4701" spans="26:30" x14ac:dyDescent="0.25">
      <c r="Z4701" s="243" t="s">
        <v>81</v>
      </c>
      <c r="AA4701" s="243" t="s">
        <v>4060</v>
      </c>
      <c r="AB4701" s="243">
        <v>4218905</v>
      </c>
      <c r="AC4701" s="243"/>
      <c r="AD4701" s="243"/>
    </row>
    <row r="4702" spans="26:30" x14ac:dyDescent="0.25">
      <c r="Z4702" s="243" t="s">
        <v>81</v>
      </c>
      <c r="AA4702" s="243" t="s">
        <v>4066</v>
      </c>
      <c r="AB4702" s="243">
        <v>4218954</v>
      </c>
      <c r="AC4702" s="243"/>
      <c r="AD4702" s="243"/>
    </row>
    <row r="4703" spans="26:30" x14ac:dyDescent="0.25">
      <c r="Z4703" s="243" t="s">
        <v>81</v>
      </c>
      <c r="AA4703" s="243" t="s">
        <v>4072</v>
      </c>
      <c r="AB4703" s="243">
        <v>4219002</v>
      </c>
      <c r="AC4703" s="243"/>
      <c r="AD4703" s="243"/>
    </row>
    <row r="4704" spans="26:30" x14ac:dyDescent="0.25">
      <c r="Z4704" s="243" t="s">
        <v>81</v>
      </c>
      <c r="AA4704" s="243" t="s">
        <v>4077</v>
      </c>
      <c r="AB4704" s="243">
        <v>4219101</v>
      </c>
      <c r="AC4704" s="243"/>
      <c r="AD4704" s="243"/>
    </row>
    <row r="4705" spans="26:30" x14ac:dyDescent="0.25">
      <c r="Z4705" s="243" t="s">
        <v>81</v>
      </c>
      <c r="AA4705" s="243" t="s">
        <v>4083</v>
      </c>
      <c r="AB4705" s="243">
        <v>4219150</v>
      </c>
      <c r="AC4705" s="243"/>
      <c r="AD4705" s="243"/>
    </row>
    <row r="4706" spans="26:30" x14ac:dyDescent="0.25">
      <c r="Z4706" s="243" t="s">
        <v>81</v>
      </c>
      <c r="AA4706" s="243" t="s">
        <v>4089</v>
      </c>
      <c r="AB4706" s="243">
        <v>4219176</v>
      </c>
      <c r="AC4706" s="243"/>
      <c r="AD4706" s="243"/>
    </row>
    <row r="4707" spans="26:30" x14ac:dyDescent="0.25">
      <c r="Z4707" s="243" t="s">
        <v>81</v>
      </c>
      <c r="AA4707" s="243" t="s">
        <v>4094</v>
      </c>
      <c r="AB4707" s="243">
        <v>4219200</v>
      </c>
      <c r="AC4707" s="243"/>
      <c r="AD4707" s="243"/>
    </row>
    <row r="4708" spans="26:30" x14ac:dyDescent="0.25">
      <c r="Z4708" s="243" t="s">
        <v>81</v>
      </c>
      <c r="AA4708" s="243" t="s">
        <v>4100</v>
      </c>
      <c r="AB4708" s="243">
        <v>4219309</v>
      </c>
      <c r="AC4708" s="243"/>
      <c r="AD4708" s="243"/>
    </row>
    <row r="4709" spans="26:30" x14ac:dyDescent="0.25">
      <c r="Z4709" s="243" t="s">
        <v>81</v>
      </c>
      <c r="AA4709" s="243" t="s">
        <v>4106</v>
      </c>
      <c r="AB4709" s="243">
        <v>4219358</v>
      </c>
      <c r="AC4709" s="243"/>
      <c r="AD4709" s="243"/>
    </row>
    <row r="4710" spans="26:30" x14ac:dyDescent="0.25">
      <c r="Z4710" s="243" t="s">
        <v>81</v>
      </c>
      <c r="AA4710" s="243" t="s">
        <v>4112</v>
      </c>
      <c r="AB4710" s="243">
        <v>4219408</v>
      </c>
      <c r="AC4710" s="243"/>
      <c r="AD4710" s="243"/>
    </row>
    <row r="4711" spans="26:30" x14ac:dyDescent="0.25">
      <c r="Z4711" s="243" t="s">
        <v>81</v>
      </c>
      <c r="AA4711" s="243" t="s">
        <v>4117</v>
      </c>
      <c r="AB4711" s="243">
        <v>4219507</v>
      </c>
      <c r="AC4711" s="243"/>
      <c r="AD4711" s="243"/>
    </row>
    <row r="4712" spans="26:30" x14ac:dyDescent="0.25">
      <c r="Z4712" s="243" t="s">
        <v>81</v>
      </c>
      <c r="AA4712" s="243" t="s">
        <v>4123</v>
      </c>
      <c r="AB4712" s="243">
        <v>4219606</v>
      </c>
      <c r="AC4712" s="243"/>
      <c r="AD4712" s="243"/>
    </row>
    <row r="4713" spans="26:30" x14ac:dyDescent="0.25">
      <c r="Z4713" s="243" t="s">
        <v>81</v>
      </c>
      <c r="AA4713" s="243" t="s">
        <v>4129</v>
      </c>
      <c r="AB4713" s="243">
        <v>4219705</v>
      </c>
      <c r="AC4713" s="243"/>
      <c r="AD4713" s="243"/>
    </row>
    <row r="4714" spans="26:30" x14ac:dyDescent="0.25">
      <c r="Z4714" s="243" t="s">
        <v>81</v>
      </c>
      <c r="AA4714" s="243" t="s">
        <v>4135</v>
      </c>
      <c r="AB4714" s="243">
        <v>4219853</v>
      </c>
      <c r="AC4714" s="243"/>
      <c r="AD4714" s="243"/>
    </row>
    <row r="4715" spans="26:30" x14ac:dyDescent="0.25">
      <c r="Z4715" s="243" t="s">
        <v>83</v>
      </c>
      <c r="AA4715" s="243" t="s">
        <v>115</v>
      </c>
      <c r="AB4715" s="243">
        <v>2800100</v>
      </c>
      <c r="AC4715" s="243"/>
      <c r="AD4715" s="243"/>
    </row>
    <row r="4716" spans="26:30" x14ac:dyDescent="0.25">
      <c r="Z4716" s="243" t="s">
        <v>83</v>
      </c>
      <c r="AA4716" s="243" t="s">
        <v>141</v>
      </c>
      <c r="AB4716" s="243">
        <v>2800209</v>
      </c>
      <c r="AC4716" s="243"/>
      <c r="AD4716" s="243"/>
    </row>
    <row r="4717" spans="26:30" x14ac:dyDescent="0.25">
      <c r="Z4717" s="243" t="s">
        <v>83</v>
      </c>
      <c r="AA4717" s="243" t="s">
        <v>166</v>
      </c>
      <c r="AB4717" s="243">
        <v>2800308</v>
      </c>
      <c r="AC4717" s="243"/>
      <c r="AD4717" s="243"/>
    </row>
    <row r="4718" spans="26:30" x14ac:dyDescent="0.25">
      <c r="Z4718" s="243" t="s">
        <v>83</v>
      </c>
      <c r="AA4718" s="243" t="s">
        <v>192</v>
      </c>
      <c r="AB4718" s="243">
        <v>2800407</v>
      </c>
      <c r="AC4718" s="243"/>
      <c r="AD4718" s="243"/>
    </row>
    <row r="4719" spans="26:30" x14ac:dyDescent="0.25">
      <c r="Z4719" s="243" t="s">
        <v>83</v>
      </c>
      <c r="AA4719" s="243" t="s">
        <v>218</v>
      </c>
      <c r="AB4719" s="243">
        <v>2800506</v>
      </c>
      <c r="AC4719" s="243"/>
      <c r="AD4719" s="243"/>
    </row>
    <row r="4720" spans="26:30" x14ac:dyDescent="0.25">
      <c r="Z4720" s="243" t="s">
        <v>83</v>
      </c>
      <c r="AA4720" s="243" t="s">
        <v>242</v>
      </c>
      <c r="AB4720" s="243">
        <v>2800605</v>
      </c>
      <c r="AC4720" s="243"/>
      <c r="AD4720" s="243"/>
    </row>
    <row r="4721" spans="26:30" x14ac:dyDescent="0.25">
      <c r="Z4721" s="243" t="s">
        <v>83</v>
      </c>
      <c r="AA4721" s="243" t="s">
        <v>267</v>
      </c>
      <c r="AB4721" s="243">
        <v>2800670</v>
      </c>
      <c r="AC4721" s="243"/>
      <c r="AD4721" s="243"/>
    </row>
    <row r="4722" spans="26:30" x14ac:dyDescent="0.25">
      <c r="Z4722" s="243" t="s">
        <v>83</v>
      </c>
      <c r="AA4722" s="243" t="s">
        <v>293</v>
      </c>
      <c r="AB4722" s="243">
        <v>2800704</v>
      </c>
      <c r="AC4722" s="243"/>
      <c r="AD4722" s="243"/>
    </row>
    <row r="4723" spans="26:30" x14ac:dyDescent="0.25">
      <c r="Z4723" s="243" t="s">
        <v>83</v>
      </c>
      <c r="AA4723" s="243" t="s">
        <v>319</v>
      </c>
      <c r="AB4723" s="243">
        <v>2801009</v>
      </c>
      <c r="AC4723" s="243"/>
      <c r="AD4723" s="243"/>
    </row>
    <row r="4724" spans="26:30" x14ac:dyDescent="0.25">
      <c r="Z4724" s="243" t="s">
        <v>83</v>
      </c>
      <c r="AA4724" s="243" t="s">
        <v>344</v>
      </c>
      <c r="AB4724" s="243">
        <v>2801108</v>
      </c>
      <c r="AC4724" s="243"/>
      <c r="AD4724" s="243"/>
    </row>
    <row r="4725" spans="26:30" x14ac:dyDescent="0.25">
      <c r="Z4725" s="243" t="s">
        <v>83</v>
      </c>
      <c r="AA4725" s="243" t="s">
        <v>368</v>
      </c>
      <c r="AB4725" s="243">
        <v>2801207</v>
      </c>
      <c r="AC4725" s="243"/>
      <c r="AD4725" s="243"/>
    </row>
    <row r="4726" spans="26:30" x14ac:dyDescent="0.25">
      <c r="Z4726" s="243" t="s">
        <v>83</v>
      </c>
      <c r="AA4726" s="243" t="s">
        <v>393</v>
      </c>
      <c r="AB4726" s="243">
        <v>2801306</v>
      </c>
      <c r="AC4726" s="243"/>
      <c r="AD4726" s="243"/>
    </row>
    <row r="4727" spans="26:30" x14ac:dyDescent="0.25">
      <c r="Z4727" s="243" t="s">
        <v>83</v>
      </c>
      <c r="AA4727" s="243" t="s">
        <v>418</v>
      </c>
      <c r="AB4727" s="243">
        <v>2801405</v>
      </c>
      <c r="AC4727" s="243"/>
      <c r="AD4727" s="243"/>
    </row>
    <row r="4728" spans="26:30" x14ac:dyDescent="0.25">
      <c r="Z4728" s="243" t="s">
        <v>83</v>
      </c>
      <c r="AA4728" s="243" t="s">
        <v>444</v>
      </c>
      <c r="AB4728" s="243">
        <v>2801504</v>
      </c>
      <c r="AC4728" s="243"/>
      <c r="AD4728" s="243"/>
    </row>
    <row r="4729" spans="26:30" x14ac:dyDescent="0.25">
      <c r="Z4729" s="243" t="s">
        <v>83</v>
      </c>
      <c r="AA4729" s="243" t="s">
        <v>469</v>
      </c>
      <c r="AB4729" s="243">
        <v>2801603</v>
      </c>
      <c r="AC4729" s="243"/>
      <c r="AD4729" s="243"/>
    </row>
    <row r="4730" spans="26:30" x14ac:dyDescent="0.25">
      <c r="Z4730" s="243" t="s">
        <v>83</v>
      </c>
      <c r="AA4730" s="243" t="s">
        <v>494</v>
      </c>
      <c r="AB4730" s="243">
        <v>2801702</v>
      </c>
      <c r="AC4730" s="243"/>
      <c r="AD4730" s="243"/>
    </row>
    <row r="4731" spans="26:30" x14ac:dyDescent="0.25">
      <c r="Z4731" s="243" t="s">
        <v>83</v>
      </c>
      <c r="AA4731" s="243" t="s">
        <v>518</v>
      </c>
      <c r="AB4731" s="243">
        <v>2801900</v>
      </c>
      <c r="AC4731" s="243"/>
      <c r="AD4731" s="243"/>
    </row>
    <row r="4732" spans="26:30" x14ac:dyDescent="0.25">
      <c r="Z4732" s="243" t="s">
        <v>83</v>
      </c>
      <c r="AA4732" s="243" t="s">
        <v>541</v>
      </c>
      <c r="AB4732" s="243">
        <v>2802007</v>
      </c>
      <c r="AC4732" s="243"/>
      <c r="AD4732" s="243"/>
    </row>
    <row r="4733" spans="26:30" x14ac:dyDescent="0.25">
      <c r="Z4733" s="243" t="s">
        <v>83</v>
      </c>
      <c r="AA4733" s="243" t="s">
        <v>564</v>
      </c>
      <c r="AB4733" s="243">
        <v>2802106</v>
      </c>
      <c r="AC4733" s="243"/>
      <c r="AD4733" s="243"/>
    </row>
    <row r="4734" spans="26:30" x14ac:dyDescent="0.25">
      <c r="Z4734" s="243" t="s">
        <v>83</v>
      </c>
      <c r="AA4734" s="243" t="s">
        <v>587</v>
      </c>
      <c r="AB4734" s="243">
        <v>2802205</v>
      </c>
      <c r="AC4734" s="243"/>
      <c r="AD4734" s="243"/>
    </row>
    <row r="4735" spans="26:30" x14ac:dyDescent="0.25">
      <c r="Z4735" s="243" t="s">
        <v>83</v>
      </c>
      <c r="AA4735" s="243" t="s">
        <v>610</v>
      </c>
      <c r="AB4735" s="243">
        <v>2802304</v>
      </c>
      <c r="AC4735" s="243"/>
      <c r="AD4735" s="243"/>
    </row>
    <row r="4736" spans="26:30" x14ac:dyDescent="0.25">
      <c r="Z4736" s="243" t="s">
        <v>83</v>
      </c>
      <c r="AA4736" s="243" t="s">
        <v>632</v>
      </c>
      <c r="AB4736" s="243">
        <v>2802403</v>
      </c>
      <c r="AC4736" s="243"/>
      <c r="AD4736" s="243"/>
    </row>
    <row r="4737" spans="26:30" x14ac:dyDescent="0.25">
      <c r="Z4737" s="243" t="s">
        <v>83</v>
      </c>
      <c r="AA4737" s="243" t="s">
        <v>653</v>
      </c>
      <c r="AB4737" s="243">
        <v>2802502</v>
      </c>
      <c r="AC4737" s="243"/>
      <c r="AD4737" s="243"/>
    </row>
    <row r="4738" spans="26:30" x14ac:dyDescent="0.25">
      <c r="Z4738" s="243" t="s">
        <v>83</v>
      </c>
      <c r="AA4738" s="243" t="s">
        <v>674</v>
      </c>
      <c r="AB4738" s="243">
        <v>2802601</v>
      </c>
      <c r="AC4738" s="243"/>
      <c r="AD4738" s="243"/>
    </row>
    <row r="4739" spans="26:30" x14ac:dyDescent="0.25">
      <c r="Z4739" s="243" t="s">
        <v>83</v>
      </c>
      <c r="AA4739" s="243" t="s">
        <v>695</v>
      </c>
      <c r="AB4739" s="243">
        <v>2802700</v>
      </c>
      <c r="AC4739" s="243"/>
      <c r="AD4739" s="243"/>
    </row>
    <row r="4740" spans="26:30" x14ac:dyDescent="0.25">
      <c r="Z4740" s="243" t="s">
        <v>83</v>
      </c>
      <c r="AA4740" s="243" t="s">
        <v>716</v>
      </c>
      <c r="AB4740" s="243">
        <v>2802809</v>
      </c>
      <c r="AC4740" s="243"/>
      <c r="AD4740" s="243"/>
    </row>
    <row r="4741" spans="26:30" x14ac:dyDescent="0.25">
      <c r="Z4741" s="243" t="s">
        <v>83</v>
      </c>
      <c r="AA4741" s="243" t="s">
        <v>738</v>
      </c>
      <c r="AB4741" s="243">
        <v>2802908</v>
      </c>
      <c r="AC4741" s="243"/>
      <c r="AD4741" s="243"/>
    </row>
    <row r="4742" spans="26:30" x14ac:dyDescent="0.25">
      <c r="Z4742" s="243" t="s">
        <v>83</v>
      </c>
      <c r="AA4742" s="243" t="s">
        <v>759</v>
      </c>
      <c r="AB4742" s="243">
        <v>2803005</v>
      </c>
      <c r="AC4742" s="243"/>
      <c r="AD4742" s="243"/>
    </row>
    <row r="4743" spans="26:30" x14ac:dyDescent="0.25">
      <c r="Z4743" s="243" t="s">
        <v>83</v>
      </c>
      <c r="AA4743" s="243" t="s">
        <v>782</v>
      </c>
      <c r="AB4743" s="243">
        <v>2803104</v>
      </c>
      <c r="AC4743" s="243"/>
      <c r="AD4743" s="243"/>
    </row>
    <row r="4744" spans="26:30" x14ac:dyDescent="0.25">
      <c r="Z4744" s="243" t="s">
        <v>83</v>
      </c>
      <c r="AA4744" s="243" t="s">
        <v>803</v>
      </c>
      <c r="AB4744" s="243">
        <v>2803203</v>
      </c>
      <c r="AC4744" s="243"/>
      <c r="AD4744" s="243"/>
    </row>
    <row r="4745" spans="26:30" x14ac:dyDescent="0.25">
      <c r="Z4745" s="243" t="s">
        <v>83</v>
      </c>
      <c r="AA4745" s="243" t="s">
        <v>824</v>
      </c>
      <c r="AB4745" s="243">
        <v>2803302</v>
      </c>
      <c r="AC4745" s="243"/>
      <c r="AD4745" s="243"/>
    </row>
    <row r="4746" spans="26:30" x14ac:dyDescent="0.25">
      <c r="Z4746" s="243" t="s">
        <v>83</v>
      </c>
      <c r="AA4746" s="243" t="s">
        <v>846</v>
      </c>
      <c r="AB4746" s="243">
        <v>2803401</v>
      </c>
      <c r="AC4746" s="243"/>
      <c r="AD4746" s="243"/>
    </row>
    <row r="4747" spans="26:30" x14ac:dyDescent="0.25">
      <c r="Z4747" s="243" t="s">
        <v>83</v>
      </c>
      <c r="AA4747" s="243" t="s">
        <v>868</v>
      </c>
      <c r="AB4747" s="243">
        <v>2803500</v>
      </c>
      <c r="AC4747" s="243"/>
      <c r="AD4747" s="243"/>
    </row>
    <row r="4748" spans="26:30" x14ac:dyDescent="0.25">
      <c r="Z4748" s="243" t="s">
        <v>83</v>
      </c>
      <c r="AA4748" s="243" t="s">
        <v>890</v>
      </c>
      <c r="AB4748" s="243">
        <v>2803609</v>
      </c>
      <c r="AC4748" s="243"/>
      <c r="AD4748" s="243"/>
    </row>
    <row r="4749" spans="26:30" x14ac:dyDescent="0.25">
      <c r="Z4749" s="243" t="s">
        <v>83</v>
      </c>
      <c r="AA4749" s="243" t="s">
        <v>913</v>
      </c>
      <c r="AB4749" s="243">
        <v>2803708</v>
      </c>
      <c r="AC4749" s="243"/>
      <c r="AD4749" s="243"/>
    </row>
    <row r="4750" spans="26:30" x14ac:dyDescent="0.25">
      <c r="Z4750" s="243" t="s">
        <v>83</v>
      </c>
      <c r="AA4750" s="243" t="s">
        <v>936</v>
      </c>
      <c r="AB4750" s="243">
        <v>2803807</v>
      </c>
      <c r="AC4750" s="243"/>
      <c r="AD4750" s="243"/>
    </row>
    <row r="4751" spans="26:30" x14ac:dyDescent="0.25">
      <c r="Z4751" s="243" t="s">
        <v>83</v>
      </c>
      <c r="AA4751" s="243" t="s">
        <v>958</v>
      </c>
      <c r="AB4751" s="243">
        <v>2803906</v>
      </c>
      <c r="AC4751" s="243"/>
      <c r="AD4751" s="243"/>
    </row>
    <row r="4752" spans="26:30" x14ac:dyDescent="0.25">
      <c r="Z4752" s="243" t="s">
        <v>83</v>
      </c>
      <c r="AA4752" s="243" t="s">
        <v>981</v>
      </c>
      <c r="AB4752" s="243">
        <v>2804003</v>
      </c>
      <c r="AC4752" s="243"/>
      <c r="AD4752" s="243"/>
    </row>
    <row r="4753" spans="26:30" x14ac:dyDescent="0.25">
      <c r="Z4753" s="243" t="s">
        <v>83</v>
      </c>
      <c r="AA4753" s="243" t="s">
        <v>1003</v>
      </c>
      <c r="AB4753" s="243">
        <v>2804102</v>
      </c>
      <c r="AC4753" s="243"/>
      <c r="AD4753" s="243"/>
    </row>
    <row r="4754" spans="26:30" x14ac:dyDescent="0.25">
      <c r="Z4754" s="243" t="s">
        <v>83</v>
      </c>
      <c r="AA4754" s="243" t="s">
        <v>1025</v>
      </c>
      <c r="AB4754" s="243">
        <v>2804201</v>
      </c>
      <c r="AC4754" s="243"/>
      <c r="AD4754" s="243"/>
    </row>
    <row r="4755" spans="26:30" x14ac:dyDescent="0.25">
      <c r="Z4755" s="243" t="s">
        <v>83</v>
      </c>
      <c r="AA4755" s="243" t="s">
        <v>1048</v>
      </c>
      <c r="AB4755" s="243">
        <v>2804300</v>
      </c>
      <c r="AC4755" s="243"/>
      <c r="AD4755" s="243"/>
    </row>
    <row r="4756" spans="26:30" x14ac:dyDescent="0.25">
      <c r="Z4756" s="243" t="s">
        <v>83</v>
      </c>
      <c r="AA4756" s="243" t="s">
        <v>1069</v>
      </c>
      <c r="AB4756" s="243">
        <v>2804409</v>
      </c>
      <c r="AC4756" s="243"/>
      <c r="AD4756" s="243"/>
    </row>
    <row r="4757" spans="26:30" x14ac:dyDescent="0.25">
      <c r="Z4757" s="243" t="s">
        <v>83</v>
      </c>
      <c r="AA4757" s="243" t="s">
        <v>1091</v>
      </c>
      <c r="AB4757" s="243">
        <v>2804458</v>
      </c>
      <c r="AC4757" s="243"/>
      <c r="AD4757" s="243"/>
    </row>
    <row r="4758" spans="26:30" x14ac:dyDescent="0.25">
      <c r="Z4758" s="243" t="s">
        <v>83</v>
      </c>
      <c r="AA4758" s="243" t="s">
        <v>1114</v>
      </c>
      <c r="AB4758" s="243">
        <v>2804508</v>
      </c>
      <c r="AC4758" s="243"/>
      <c r="AD4758" s="243"/>
    </row>
    <row r="4759" spans="26:30" x14ac:dyDescent="0.25">
      <c r="Z4759" s="243" t="s">
        <v>83</v>
      </c>
      <c r="AA4759" s="243" t="s">
        <v>1137</v>
      </c>
      <c r="AB4759" s="243">
        <v>2804607</v>
      </c>
      <c r="AC4759" s="243"/>
      <c r="AD4759" s="243"/>
    </row>
    <row r="4760" spans="26:30" x14ac:dyDescent="0.25">
      <c r="Z4760" s="243" t="s">
        <v>83</v>
      </c>
      <c r="AA4760" s="243" t="s">
        <v>1160</v>
      </c>
      <c r="AB4760" s="243">
        <v>2804706</v>
      </c>
      <c r="AC4760" s="243"/>
      <c r="AD4760" s="243"/>
    </row>
    <row r="4761" spans="26:30" x14ac:dyDescent="0.25">
      <c r="Z4761" s="243" t="s">
        <v>83</v>
      </c>
      <c r="AA4761" s="243" t="s">
        <v>1183</v>
      </c>
      <c r="AB4761" s="243">
        <v>2804805</v>
      </c>
      <c r="AC4761" s="243"/>
      <c r="AD4761" s="243"/>
    </row>
    <row r="4762" spans="26:30" x14ac:dyDescent="0.25">
      <c r="Z4762" s="243" t="s">
        <v>83</v>
      </c>
      <c r="AA4762" s="243" t="s">
        <v>1205</v>
      </c>
      <c r="AB4762" s="243">
        <v>2804904</v>
      </c>
      <c r="AC4762" s="243"/>
      <c r="AD4762" s="243"/>
    </row>
    <row r="4763" spans="26:30" x14ac:dyDescent="0.25">
      <c r="Z4763" s="243" t="s">
        <v>83</v>
      </c>
      <c r="AA4763" s="243" t="s">
        <v>1227</v>
      </c>
      <c r="AB4763" s="243">
        <v>2805000</v>
      </c>
      <c r="AC4763" s="243"/>
      <c r="AD4763" s="243"/>
    </row>
    <row r="4764" spans="26:30" x14ac:dyDescent="0.25">
      <c r="Z4764" s="243" t="s">
        <v>83</v>
      </c>
      <c r="AA4764" s="243" t="s">
        <v>1249</v>
      </c>
      <c r="AB4764" s="243">
        <v>2805109</v>
      </c>
      <c r="AC4764" s="243"/>
      <c r="AD4764" s="243"/>
    </row>
    <row r="4765" spans="26:30" x14ac:dyDescent="0.25">
      <c r="Z4765" s="243" t="s">
        <v>83</v>
      </c>
      <c r="AA4765" s="243" t="s">
        <v>1272</v>
      </c>
      <c r="AB4765" s="243">
        <v>2805208</v>
      </c>
      <c r="AC4765" s="243"/>
      <c r="AD4765" s="243"/>
    </row>
    <row r="4766" spans="26:30" x14ac:dyDescent="0.25">
      <c r="Z4766" s="243" t="s">
        <v>83</v>
      </c>
      <c r="AA4766" s="243" t="s">
        <v>1293</v>
      </c>
      <c r="AB4766" s="243">
        <v>2805307</v>
      </c>
      <c r="AC4766" s="243"/>
      <c r="AD4766" s="243"/>
    </row>
    <row r="4767" spans="26:30" x14ac:dyDescent="0.25">
      <c r="Z4767" s="243" t="s">
        <v>83</v>
      </c>
      <c r="AA4767" s="243" t="s">
        <v>1315</v>
      </c>
      <c r="AB4767" s="243">
        <v>2805406</v>
      </c>
      <c r="AC4767" s="243"/>
      <c r="AD4767" s="243"/>
    </row>
    <row r="4768" spans="26:30" x14ac:dyDescent="0.25">
      <c r="Z4768" s="243" t="s">
        <v>83</v>
      </c>
      <c r="AA4768" s="243" t="s">
        <v>1337</v>
      </c>
      <c r="AB4768" s="243">
        <v>2805505</v>
      </c>
      <c r="AC4768" s="243"/>
      <c r="AD4768" s="243"/>
    </row>
    <row r="4769" spans="26:30" x14ac:dyDescent="0.25">
      <c r="Z4769" s="243" t="s">
        <v>83</v>
      </c>
      <c r="AA4769" s="243" t="s">
        <v>1358</v>
      </c>
      <c r="AB4769" s="243">
        <v>2805604</v>
      </c>
      <c r="AC4769" s="243"/>
      <c r="AD4769" s="243"/>
    </row>
    <row r="4770" spans="26:30" x14ac:dyDescent="0.25">
      <c r="Z4770" s="243" t="s">
        <v>83</v>
      </c>
      <c r="AA4770" s="243" t="s">
        <v>1380</v>
      </c>
      <c r="AB4770" s="243">
        <v>2805703</v>
      </c>
      <c r="AC4770" s="243"/>
      <c r="AD4770" s="243"/>
    </row>
    <row r="4771" spans="26:30" x14ac:dyDescent="0.25">
      <c r="Z4771" s="243" t="s">
        <v>83</v>
      </c>
      <c r="AA4771" s="243" t="s">
        <v>1402</v>
      </c>
      <c r="AB4771" s="243">
        <v>2805802</v>
      </c>
      <c r="AC4771" s="243"/>
      <c r="AD4771" s="243"/>
    </row>
    <row r="4772" spans="26:30" x14ac:dyDescent="0.25">
      <c r="Z4772" s="243" t="s">
        <v>83</v>
      </c>
      <c r="AA4772" s="243" t="s">
        <v>1424</v>
      </c>
      <c r="AB4772" s="243">
        <v>2805901</v>
      </c>
      <c r="AC4772" s="243"/>
      <c r="AD4772" s="243"/>
    </row>
    <row r="4773" spans="26:30" x14ac:dyDescent="0.25">
      <c r="Z4773" s="243" t="s">
        <v>83</v>
      </c>
      <c r="AA4773" s="243" t="s">
        <v>1445</v>
      </c>
      <c r="AB4773" s="243">
        <v>2806008</v>
      </c>
      <c r="AC4773" s="243"/>
      <c r="AD4773" s="243"/>
    </row>
    <row r="4774" spans="26:30" x14ac:dyDescent="0.25">
      <c r="Z4774" s="243" t="s">
        <v>83</v>
      </c>
      <c r="AA4774" s="243" t="s">
        <v>1465</v>
      </c>
      <c r="AB4774" s="243">
        <v>2806107</v>
      </c>
      <c r="AC4774" s="243"/>
      <c r="AD4774" s="243"/>
    </row>
    <row r="4775" spans="26:30" x14ac:dyDescent="0.25">
      <c r="Z4775" s="243" t="s">
        <v>83</v>
      </c>
      <c r="AA4775" s="243" t="s">
        <v>1487</v>
      </c>
      <c r="AB4775" s="243">
        <v>2806206</v>
      </c>
      <c r="AC4775" s="243"/>
      <c r="AD4775" s="243"/>
    </row>
    <row r="4776" spans="26:30" x14ac:dyDescent="0.25">
      <c r="Z4776" s="243" t="s">
        <v>83</v>
      </c>
      <c r="AA4776" s="243" t="s">
        <v>1508</v>
      </c>
      <c r="AB4776" s="243">
        <v>2806305</v>
      </c>
      <c r="AC4776" s="243"/>
      <c r="AD4776" s="243"/>
    </row>
    <row r="4777" spans="26:30" x14ac:dyDescent="0.25">
      <c r="Z4777" s="243" t="s">
        <v>83</v>
      </c>
      <c r="AA4777" s="243" t="s">
        <v>1529</v>
      </c>
      <c r="AB4777" s="243">
        <v>2806503</v>
      </c>
      <c r="AC4777" s="243"/>
      <c r="AD4777" s="243"/>
    </row>
    <row r="4778" spans="26:30" x14ac:dyDescent="0.25">
      <c r="Z4778" s="243" t="s">
        <v>83</v>
      </c>
      <c r="AA4778" s="243" t="s">
        <v>1550</v>
      </c>
      <c r="AB4778" s="243">
        <v>2806404</v>
      </c>
      <c r="AC4778" s="243"/>
      <c r="AD4778" s="243"/>
    </row>
    <row r="4779" spans="26:30" x14ac:dyDescent="0.25">
      <c r="Z4779" s="243" t="s">
        <v>83</v>
      </c>
      <c r="AA4779" s="243" t="s">
        <v>1569</v>
      </c>
      <c r="AB4779" s="243">
        <v>2806602</v>
      </c>
      <c r="AC4779" s="243"/>
      <c r="AD4779" s="243"/>
    </row>
    <row r="4780" spans="26:30" x14ac:dyDescent="0.25">
      <c r="Z4780" s="243" t="s">
        <v>83</v>
      </c>
      <c r="AA4780" s="243" t="s">
        <v>1589</v>
      </c>
      <c r="AB4780" s="243">
        <v>2806701</v>
      </c>
      <c r="AC4780" s="243"/>
      <c r="AD4780" s="243"/>
    </row>
    <row r="4781" spans="26:30" x14ac:dyDescent="0.25">
      <c r="Z4781" s="243" t="s">
        <v>83</v>
      </c>
      <c r="AA4781" s="243" t="s">
        <v>1609</v>
      </c>
      <c r="AB4781" s="243">
        <v>2806800</v>
      </c>
      <c r="AC4781" s="243"/>
      <c r="AD4781" s="243"/>
    </row>
    <row r="4782" spans="26:30" x14ac:dyDescent="0.25">
      <c r="Z4782" s="243" t="s">
        <v>83</v>
      </c>
      <c r="AA4782" s="243" t="s">
        <v>1630</v>
      </c>
      <c r="AB4782" s="243">
        <v>2806909</v>
      </c>
      <c r="AC4782" s="243"/>
      <c r="AD4782" s="243"/>
    </row>
    <row r="4783" spans="26:30" x14ac:dyDescent="0.25">
      <c r="Z4783" s="243" t="s">
        <v>83</v>
      </c>
      <c r="AA4783" s="243" t="s">
        <v>1651</v>
      </c>
      <c r="AB4783" s="243">
        <v>2807006</v>
      </c>
      <c r="AC4783" s="243"/>
      <c r="AD4783" s="243"/>
    </row>
    <row r="4784" spans="26:30" x14ac:dyDescent="0.25">
      <c r="Z4784" s="243" t="s">
        <v>83</v>
      </c>
      <c r="AA4784" s="243" t="s">
        <v>1671</v>
      </c>
      <c r="AB4784" s="243">
        <v>2807105</v>
      </c>
      <c r="AC4784" s="243"/>
      <c r="AD4784" s="243"/>
    </row>
    <row r="4785" spans="26:30" x14ac:dyDescent="0.25">
      <c r="Z4785" s="243" t="s">
        <v>83</v>
      </c>
      <c r="AA4785" s="243" t="s">
        <v>1692</v>
      </c>
      <c r="AB4785" s="243">
        <v>2807204</v>
      </c>
      <c r="AC4785" s="243"/>
      <c r="AD4785" s="243"/>
    </row>
    <row r="4786" spans="26:30" x14ac:dyDescent="0.25">
      <c r="Z4786" s="243" t="s">
        <v>83</v>
      </c>
      <c r="AA4786" s="243" t="s">
        <v>1712</v>
      </c>
      <c r="AB4786" s="243">
        <v>2807303</v>
      </c>
      <c r="AC4786" s="243"/>
      <c r="AD4786" s="243"/>
    </row>
    <row r="4787" spans="26:30" x14ac:dyDescent="0.25">
      <c r="Z4787" s="243" t="s">
        <v>83</v>
      </c>
      <c r="AA4787" s="243" t="s">
        <v>1733</v>
      </c>
      <c r="AB4787" s="243">
        <v>2807402</v>
      </c>
      <c r="AC4787" s="243"/>
      <c r="AD4787" s="243"/>
    </row>
    <row r="4788" spans="26:30" x14ac:dyDescent="0.25">
      <c r="Z4788" s="243" t="s">
        <v>83</v>
      </c>
      <c r="AA4788" s="243" t="s">
        <v>1754</v>
      </c>
      <c r="AB4788" s="243">
        <v>2807501</v>
      </c>
      <c r="AC4788" s="243"/>
      <c r="AD4788" s="243"/>
    </row>
    <row r="4789" spans="26:30" x14ac:dyDescent="0.25">
      <c r="Z4789" s="243" t="s">
        <v>83</v>
      </c>
      <c r="AA4789" s="243" t="s">
        <v>1774</v>
      </c>
      <c r="AB4789" s="243">
        <v>2807600</v>
      </c>
      <c r="AC4789" s="243"/>
      <c r="AD4789" s="243"/>
    </row>
    <row r="4790" spans="26:30" x14ac:dyDescent="0.25">
      <c r="Z4790" s="243" t="s">
        <v>85</v>
      </c>
      <c r="AA4790" s="243" t="s">
        <v>114</v>
      </c>
      <c r="AB4790" s="243">
        <v>3500105</v>
      </c>
      <c r="AC4790" s="243"/>
      <c r="AD4790" s="243"/>
    </row>
    <row r="4791" spans="26:30" x14ac:dyDescent="0.25">
      <c r="Z4791" s="243" t="s">
        <v>85</v>
      </c>
      <c r="AA4791" s="243" t="s">
        <v>140</v>
      </c>
      <c r="AB4791" s="243">
        <v>3500204</v>
      </c>
      <c r="AC4791" s="243"/>
      <c r="AD4791" s="243"/>
    </row>
    <row r="4792" spans="26:30" x14ac:dyDescent="0.25">
      <c r="Z4792" s="243" t="s">
        <v>85</v>
      </c>
      <c r="AA4792" s="243" t="s">
        <v>165</v>
      </c>
      <c r="AB4792" s="243">
        <v>3500303</v>
      </c>
      <c r="AC4792" s="243"/>
      <c r="AD4792" s="243"/>
    </row>
    <row r="4793" spans="26:30" x14ac:dyDescent="0.25">
      <c r="Z4793" s="243" t="s">
        <v>85</v>
      </c>
      <c r="AA4793" s="243" t="s">
        <v>191</v>
      </c>
      <c r="AB4793" s="243">
        <v>3500402</v>
      </c>
      <c r="AC4793" s="243"/>
      <c r="AD4793" s="243"/>
    </row>
    <row r="4794" spans="26:30" x14ac:dyDescent="0.25">
      <c r="Z4794" s="243" t="s">
        <v>85</v>
      </c>
      <c r="AA4794" s="243" t="s">
        <v>217</v>
      </c>
      <c r="AB4794" s="243">
        <v>3500501</v>
      </c>
      <c r="AC4794" s="243"/>
      <c r="AD4794" s="243"/>
    </row>
    <row r="4795" spans="26:30" x14ac:dyDescent="0.25">
      <c r="Z4795" s="243" t="s">
        <v>85</v>
      </c>
      <c r="AA4795" s="243" t="s">
        <v>241</v>
      </c>
      <c r="AB4795" s="243">
        <v>3500550</v>
      </c>
      <c r="AC4795" s="243"/>
      <c r="AD4795" s="243"/>
    </row>
    <row r="4796" spans="26:30" x14ac:dyDescent="0.25">
      <c r="Z4796" s="243" t="s">
        <v>85</v>
      </c>
      <c r="AA4796" s="243" t="s">
        <v>266</v>
      </c>
      <c r="AB4796" s="243">
        <v>3500600</v>
      </c>
      <c r="AC4796" s="243"/>
      <c r="AD4796" s="243"/>
    </row>
    <row r="4797" spans="26:30" x14ac:dyDescent="0.25">
      <c r="Z4797" s="243" t="s">
        <v>85</v>
      </c>
      <c r="AA4797" s="243" t="s">
        <v>292</v>
      </c>
      <c r="AB4797" s="243">
        <v>3500709</v>
      </c>
      <c r="AC4797" s="243"/>
      <c r="AD4797" s="243"/>
    </row>
    <row r="4798" spans="26:30" x14ac:dyDescent="0.25">
      <c r="Z4798" s="243" t="s">
        <v>85</v>
      </c>
      <c r="AA4798" s="243" t="s">
        <v>318</v>
      </c>
      <c r="AB4798" s="243">
        <v>3500758</v>
      </c>
      <c r="AC4798" s="243"/>
      <c r="AD4798" s="243"/>
    </row>
    <row r="4799" spans="26:30" x14ac:dyDescent="0.25">
      <c r="Z4799" s="243" t="s">
        <v>85</v>
      </c>
      <c r="AA4799" s="243" t="s">
        <v>343</v>
      </c>
      <c r="AB4799" s="243">
        <v>3500808</v>
      </c>
      <c r="AC4799" s="243"/>
      <c r="AD4799" s="243"/>
    </row>
    <row r="4800" spans="26:30" x14ac:dyDescent="0.25">
      <c r="Z4800" s="243" t="s">
        <v>85</v>
      </c>
      <c r="AA4800" s="243" t="s">
        <v>367</v>
      </c>
      <c r="AB4800" s="243">
        <v>3500907</v>
      </c>
      <c r="AC4800" s="243"/>
      <c r="AD4800" s="243"/>
    </row>
    <row r="4801" spans="26:30" x14ac:dyDescent="0.25">
      <c r="Z4801" s="243" t="s">
        <v>85</v>
      </c>
      <c r="AA4801" s="243" t="s">
        <v>392</v>
      </c>
      <c r="AB4801" s="243">
        <v>3501004</v>
      </c>
      <c r="AC4801" s="243"/>
      <c r="AD4801" s="243"/>
    </row>
    <row r="4802" spans="26:30" x14ac:dyDescent="0.25">
      <c r="Z4802" s="243" t="s">
        <v>85</v>
      </c>
      <c r="AA4802" s="243" t="s">
        <v>112</v>
      </c>
      <c r="AB4802" s="243">
        <v>3501103</v>
      </c>
      <c r="AC4802" s="243"/>
      <c r="AD4802" s="243"/>
    </row>
    <row r="4803" spans="26:30" x14ac:dyDescent="0.25">
      <c r="Z4803" s="243" t="s">
        <v>85</v>
      </c>
      <c r="AA4803" s="243" t="s">
        <v>443</v>
      </c>
      <c r="AB4803" s="243">
        <v>3501152</v>
      </c>
      <c r="AC4803" s="243"/>
      <c r="AD4803" s="243"/>
    </row>
    <row r="4804" spans="26:30" x14ac:dyDescent="0.25">
      <c r="Z4804" s="243" t="s">
        <v>85</v>
      </c>
      <c r="AA4804" s="243" t="s">
        <v>468</v>
      </c>
      <c r="AB4804" s="243">
        <v>3501202</v>
      </c>
      <c r="AC4804" s="243"/>
      <c r="AD4804" s="243"/>
    </row>
    <row r="4805" spans="26:30" x14ac:dyDescent="0.25">
      <c r="Z4805" s="243" t="s">
        <v>85</v>
      </c>
      <c r="AA4805" s="243" t="s">
        <v>493</v>
      </c>
      <c r="AB4805" s="243">
        <v>3501301</v>
      </c>
      <c r="AC4805" s="243"/>
      <c r="AD4805" s="243"/>
    </row>
    <row r="4806" spans="26:30" x14ac:dyDescent="0.25">
      <c r="Z4806" s="243" t="s">
        <v>85</v>
      </c>
      <c r="AA4806" s="243" t="s">
        <v>517</v>
      </c>
      <c r="AB4806" s="243">
        <v>3501400</v>
      </c>
      <c r="AC4806" s="243"/>
      <c r="AD4806" s="243"/>
    </row>
    <row r="4807" spans="26:30" x14ac:dyDescent="0.25">
      <c r="Z4807" s="243" t="s">
        <v>85</v>
      </c>
      <c r="AA4807" s="243" t="s">
        <v>540</v>
      </c>
      <c r="AB4807" s="243">
        <v>3501509</v>
      </c>
      <c r="AC4807" s="243"/>
      <c r="AD4807" s="243"/>
    </row>
    <row r="4808" spans="26:30" x14ac:dyDescent="0.25">
      <c r="Z4808" s="243" t="s">
        <v>85</v>
      </c>
      <c r="AA4808" s="243" t="s">
        <v>563</v>
      </c>
      <c r="AB4808" s="243">
        <v>3501608</v>
      </c>
      <c r="AC4808" s="243"/>
      <c r="AD4808" s="243"/>
    </row>
    <row r="4809" spans="26:30" x14ac:dyDescent="0.25">
      <c r="Z4809" s="243" t="s">
        <v>85</v>
      </c>
      <c r="AA4809" s="243" t="s">
        <v>586</v>
      </c>
      <c r="AB4809" s="243">
        <v>3501707</v>
      </c>
      <c r="AC4809" s="243"/>
      <c r="AD4809" s="243"/>
    </row>
    <row r="4810" spans="26:30" x14ac:dyDescent="0.25">
      <c r="Z4810" s="243" t="s">
        <v>85</v>
      </c>
      <c r="AA4810" s="243" t="s">
        <v>609</v>
      </c>
      <c r="AB4810" s="243">
        <v>3501806</v>
      </c>
      <c r="AC4810" s="243"/>
      <c r="AD4810" s="243"/>
    </row>
    <row r="4811" spans="26:30" x14ac:dyDescent="0.25">
      <c r="Z4811" s="243" t="s">
        <v>85</v>
      </c>
      <c r="AA4811" s="243" t="s">
        <v>308</v>
      </c>
      <c r="AB4811" s="243">
        <v>3501905</v>
      </c>
      <c r="AC4811" s="243"/>
      <c r="AD4811" s="243"/>
    </row>
    <row r="4812" spans="26:30" x14ac:dyDescent="0.25">
      <c r="Z4812" s="243" t="s">
        <v>85</v>
      </c>
      <c r="AA4812" s="243" t="s">
        <v>652</v>
      </c>
      <c r="AB4812" s="243">
        <v>3502002</v>
      </c>
      <c r="AC4812" s="243"/>
      <c r="AD4812" s="243"/>
    </row>
    <row r="4813" spans="26:30" x14ac:dyDescent="0.25">
      <c r="Z4813" s="243" t="s">
        <v>85</v>
      </c>
      <c r="AA4813" s="243" t="s">
        <v>673</v>
      </c>
      <c r="AB4813" s="243">
        <v>3502101</v>
      </c>
      <c r="AC4813" s="243"/>
      <c r="AD4813" s="243"/>
    </row>
    <row r="4814" spans="26:30" x14ac:dyDescent="0.25">
      <c r="Z4814" s="243" t="s">
        <v>85</v>
      </c>
      <c r="AA4814" s="243" t="s">
        <v>694</v>
      </c>
      <c r="AB4814" s="243">
        <v>3502200</v>
      </c>
      <c r="AC4814" s="243"/>
      <c r="AD4814" s="243"/>
    </row>
    <row r="4815" spans="26:30" x14ac:dyDescent="0.25">
      <c r="Z4815" s="243" t="s">
        <v>85</v>
      </c>
      <c r="AA4815" s="243" t="s">
        <v>715</v>
      </c>
      <c r="AB4815" s="243">
        <v>3502309</v>
      </c>
      <c r="AC4815" s="243"/>
      <c r="AD4815" s="243"/>
    </row>
    <row r="4816" spans="26:30" x14ac:dyDescent="0.25">
      <c r="Z4816" s="243" t="s">
        <v>85</v>
      </c>
      <c r="AA4816" s="243" t="s">
        <v>737</v>
      </c>
      <c r="AB4816" s="243">
        <v>3502408</v>
      </c>
      <c r="AC4816" s="243"/>
      <c r="AD4816" s="243"/>
    </row>
    <row r="4817" spans="26:30" x14ac:dyDescent="0.25">
      <c r="Z4817" s="243" t="s">
        <v>85</v>
      </c>
      <c r="AA4817" s="243" t="s">
        <v>334</v>
      </c>
      <c r="AB4817" s="243">
        <v>3502507</v>
      </c>
      <c r="AC4817" s="243"/>
      <c r="AD4817" s="243"/>
    </row>
    <row r="4818" spans="26:30" x14ac:dyDescent="0.25">
      <c r="Z4818" s="243" t="s">
        <v>85</v>
      </c>
      <c r="AA4818" s="243" t="s">
        <v>781</v>
      </c>
      <c r="AB4818" s="243">
        <v>3502606</v>
      </c>
      <c r="AC4818" s="243"/>
      <c r="AD4818" s="243"/>
    </row>
    <row r="4819" spans="26:30" x14ac:dyDescent="0.25">
      <c r="Z4819" s="243" t="s">
        <v>85</v>
      </c>
      <c r="AA4819" s="243" t="s">
        <v>802</v>
      </c>
      <c r="AB4819" s="243">
        <v>3502705</v>
      </c>
      <c r="AC4819" s="243"/>
      <c r="AD4819" s="243"/>
    </row>
    <row r="4820" spans="26:30" x14ac:dyDescent="0.25">
      <c r="Z4820" s="243" t="s">
        <v>85</v>
      </c>
      <c r="AA4820" s="243" t="s">
        <v>823</v>
      </c>
      <c r="AB4820" s="243">
        <v>3502754</v>
      </c>
      <c r="AC4820" s="243"/>
      <c r="AD4820" s="243"/>
    </row>
    <row r="4821" spans="26:30" x14ac:dyDescent="0.25">
      <c r="Z4821" s="243" t="s">
        <v>85</v>
      </c>
      <c r="AA4821" s="243" t="s">
        <v>845</v>
      </c>
      <c r="AB4821" s="243">
        <v>3502804</v>
      </c>
      <c r="AC4821" s="243"/>
      <c r="AD4821" s="243"/>
    </row>
    <row r="4822" spans="26:30" x14ac:dyDescent="0.25">
      <c r="Z4822" s="243" t="s">
        <v>85</v>
      </c>
      <c r="AA4822" s="243" t="s">
        <v>867</v>
      </c>
      <c r="AB4822" s="243">
        <v>3502903</v>
      </c>
      <c r="AC4822" s="243"/>
      <c r="AD4822" s="243"/>
    </row>
    <row r="4823" spans="26:30" x14ac:dyDescent="0.25">
      <c r="Z4823" s="243" t="s">
        <v>85</v>
      </c>
      <c r="AA4823" s="243" t="s">
        <v>889</v>
      </c>
      <c r="AB4823" s="243">
        <v>3503000</v>
      </c>
      <c r="AC4823" s="243"/>
      <c r="AD4823" s="243"/>
    </row>
    <row r="4824" spans="26:30" x14ac:dyDescent="0.25">
      <c r="Z4824" s="243" t="s">
        <v>85</v>
      </c>
      <c r="AA4824" s="243" t="s">
        <v>912</v>
      </c>
      <c r="AB4824" s="243">
        <v>3503109</v>
      </c>
      <c r="AC4824" s="243"/>
      <c r="AD4824" s="243"/>
    </row>
    <row r="4825" spans="26:30" x14ac:dyDescent="0.25">
      <c r="Z4825" s="243" t="s">
        <v>85</v>
      </c>
      <c r="AA4825" s="243" t="s">
        <v>935</v>
      </c>
      <c r="AB4825" s="243">
        <v>3503158</v>
      </c>
      <c r="AC4825" s="243"/>
      <c r="AD4825" s="243"/>
    </row>
    <row r="4826" spans="26:30" x14ac:dyDescent="0.25">
      <c r="Z4826" s="243" t="s">
        <v>85</v>
      </c>
      <c r="AA4826" s="243" t="s">
        <v>957</v>
      </c>
      <c r="AB4826" s="243">
        <v>3503208</v>
      </c>
      <c r="AC4826" s="243"/>
      <c r="AD4826" s="243"/>
    </row>
    <row r="4827" spans="26:30" x14ac:dyDescent="0.25">
      <c r="Z4827" s="243" t="s">
        <v>85</v>
      </c>
      <c r="AA4827" s="243" t="s">
        <v>980</v>
      </c>
      <c r="AB4827" s="243">
        <v>3503307</v>
      </c>
      <c r="AC4827" s="243"/>
      <c r="AD4827" s="243"/>
    </row>
    <row r="4828" spans="26:30" x14ac:dyDescent="0.25">
      <c r="Z4828" s="243" t="s">
        <v>85</v>
      </c>
      <c r="AA4828" s="243" t="s">
        <v>1002</v>
      </c>
      <c r="AB4828" s="243">
        <v>3503356</v>
      </c>
      <c r="AC4828" s="243"/>
      <c r="AD4828" s="243"/>
    </row>
    <row r="4829" spans="26:30" x14ac:dyDescent="0.25">
      <c r="Z4829" s="243" t="s">
        <v>85</v>
      </c>
      <c r="AA4829" s="243" t="s">
        <v>1024</v>
      </c>
      <c r="AB4829" s="243">
        <v>3503406</v>
      </c>
      <c r="AC4829" s="243"/>
      <c r="AD4829" s="243"/>
    </row>
    <row r="4830" spans="26:30" x14ac:dyDescent="0.25">
      <c r="Z4830" s="243" t="s">
        <v>85</v>
      </c>
      <c r="AA4830" s="243" t="s">
        <v>1047</v>
      </c>
      <c r="AB4830" s="243">
        <v>3503505</v>
      </c>
      <c r="AC4830" s="243"/>
      <c r="AD4830" s="243"/>
    </row>
    <row r="4831" spans="26:30" x14ac:dyDescent="0.25">
      <c r="Z4831" s="243" t="s">
        <v>85</v>
      </c>
      <c r="AA4831" s="243" t="s">
        <v>1068</v>
      </c>
      <c r="AB4831" s="243">
        <v>3503604</v>
      </c>
      <c r="AC4831" s="243"/>
      <c r="AD4831" s="243"/>
    </row>
    <row r="4832" spans="26:30" x14ac:dyDescent="0.25">
      <c r="Z4832" s="243" t="s">
        <v>85</v>
      </c>
      <c r="AA4832" s="243" t="s">
        <v>1090</v>
      </c>
      <c r="AB4832" s="243">
        <v>3503703</v>
      </c>
      <c r="AC4832" s="243"/>
      <c r="AD4832" s="243"/>
    </row>
    <row r="4833" spans="26:30" x14ac:dyDescent="0.25">
      <c r="Z4833" s="243" t="s">
        <v>85</v>
      </c>
      <c r="AA4833" s="243" t="s">
        <v>1113</v>
      </c>
      <c r="AB4833" s="243">
        <v>3503802</v>
      </c>
      <c r="AC4833" s="243"/>
      <c r="AD4833" s="243"/>
    </row>
    <row r="4834" spans="26:30" x14ac:dyDescent="0.25">
      <c r="Z4834" s="243" t="s">
        <v>85</v>
      </c>
      <c r="AA4834" s="243" t="s">
        <v>1136</v>
      </c>
      <c r="AB4834" s="243">
        <v>3503901</v>
      </c>
      <c r="AC4834" s="243"/>
      <c r="AD4834" s="243"/>
    </row>
    <row r="4835" spans="26:30" x14ac:dyDescent="0.25">
      <c r="Z4835" s="243" t="s">
        <v>85</v>
      </c>
      <c r="AA4835" s="243" t="s">
        <v>1159</v>
      </c>
      <c r="AB4835" s="243">
        <v>3503950</v>
      </c>
      <c r="AC4835" s="243"/>
      <c r="AD4835" s="243"/>
    </row>
    <row r="4836" spans="26:30" x14ac:dyDescent="0.25">
      <c r="Z4836" s="243" t="s">
        <v>85</v>
      </c>
      <c r="AA4836" s="243" t="s">
        <v>1182</v>
      </c>
      <c r="AB4836" s="243">
        <v>3504008</v>
      </c>
      <c r="AC4836" s="243"/>
      <c r="AD4836" s="243"/>
    </row>
    <row r="4837" spans="26:30" x14ac:dyDescent="0.25">
      <c r="Z4837" s="243" t="s">
        <v>85</v>
      </c>
      <c r="AA4837" s="243" t="s">
        <v>1204</v>
      </c>
      <c r="AB4837" s="243">
        <v>3504107</v>
      </c>
      <c r="AC4837" s="243"/>
      <c r="AD4837" s="243"/>
    </row>
    <row r="4838" spans="26:30" x14ac:dyDescent="0.25">
      <c r="Z4838" s="243" t="s">
        <v>85</v>
      </c>
      <c r="AA4838" s="243" t="s">
        <v>1226</v>
      </c>
      <c r="AB4838" s="243">
        <v>3504206</v>
      </c>
      <c r="AC4838" s="243"/>
      <c r="AD4838" s="243"/>
    </row>
    <row r="4839" spans="26:30" x14ac:dyDescent="0.25">
      <c r="Z4839" s="243" t="s">
        <v>85</v>
      </c>
      <c r="AA4839" s="243" t="s">
        <v>1248</v>
      </c>
      <c r="AB4839" s="243">
        <v>3504305</v>
      </c>
      <c r="AC4839" s="243"/>
      <c r="AD4839" s="243"/>
    </row>
    <row r="4840" spans="26:30" x14ac:dyDescent="0.25">
      <c r="Z4840" s="243" t="s">
        <v>85</v>
      </c>
      <c r="AA4840" s="243" t="s">
        <v>1271</v>
      </c>
      <c r="AB4840" s="243">
        <v>3504404</v>
      </c>
      <c r="AC4840" s="243"/>
      <c r="AD4840" s="243"/>
    </row>
    <row r="4841" spans="26:30" x14ac:dyDescent="0.25">
      <c r="Z4841" s="243" t="s">
        <v>85</v>
      </c>
      <c r="AA4841" s="243" t="s">
        <v>1292</v>
      </c>
      <c r="AB4841" s="243">
        <v>3504503</v>
      </c>
      <c r="AC4841" s="243"/>
      <c r="AD4841" s="243"/>
    </row>
    <row r="4842" spans="26:30" x14ac:dyDescent="0.25">
      <c r="Z4842" s="243" t="s">
        <v>85</v>
      </c>
      <c r="AA4842" s="243" t="s">
        <v>1314</v>
      </c>
      <c r="AB4842" s="243">
        <v>3504602</v>
      </c>
      <c r="AC4842" s="243"/>
      <c r="AD4842" s="243"/>
    </row>
    <row r="4843" spans="26:30" x14ac:dyDescent="0.25">
      <c r="Z4843" s="243" t="s">
        <v>85</v>
      </c>
      <c r="AA4843" s="243" t="s">
        <v>1336</v>
      </c>
      <c r="AB4843" s="243">
        <v>3504701</v>
      </c>
      <c r="AC4843" s="243"/>
      <c r="AD4843" s="243"/>
    </row>
    <row r="4844" spans="26:30" x14ac:dyDescent="0.25">
      <c r="Z4844" s="243" t="s">
        <v>85</v>
      </c>
      <c r="AA4844" s="243" t="s">
        <v>1357</v>
      </c>
      <c r="AB4844" s="243">
        <v>3504800</v>
      </c>
      <c r="AC4844" s="243"/>
      <c r="AD4844" s="243"/>
    </row>
    <row r="4845" spans="26:30" x14ac:dyDescent="0.25">
      <c r="Z4845" s="243" t="s">
        <v>85</v>
      </c>
      <c r="AA4845" s="243" t="s">
        <v>1379</v>
      </c>
      <c r="AB4845" s="243">
        <v>3504909</v>
      </c>
      <c r="AC4845" s="243"/>
      <c r="AD4845" s="243"/>
    </row>
    <row r="4846" spans="26:30" x14ac:dyDescent="0.25">
      <c r="Z4846" s="243" t="s">
        <v>85</v>
      </c>
      <c r="AA4846" s="243" t="s">
        <v>1401</v>
      </c>
      <c r="AB4846" s="243">
        <v>3505005</v>
      </c>
      <c r="AC4846" s="243"/>
      <c r="AD4846" s="243"/>
    </row>
    <row r="4847" spans="26:30" x14ac:dyDescent="0.25">
      <c r="Z4847" s="243" t="s">
        <v>85</v>
      </c>
      <c r="AA4847" s="243" t="s">
        <v>1423</v>
      </c>
      <c r="AB4847" s="243">
        <v>3505104</v>
      </c>
      <c r="AC4847" s="243"/>
      <c r="AD4847" s="243"/>
    </row>
    <row r="4848" spans="26:30" x14ac:dyDescent="0.25">
      <c r="Z4848" s="243" t="s">
        <v>85</v>
      </c>
      <c r="AA4848" s="243" t="s">
        <v>1444</v>
      </c>
      <c r="AB4848" s="243">
        <v>3505203</v>
      </c>
      <c r="AC4848" s="243"/>
      <c r="AD4848" s="243"/>
    </row>
    <row r="4849" spans="26:30" x14ac:dyDescent="0.25">
      <c r="Z4849" s="243" t="s">
        <v>85</v>
      </c>
      <c r="AA4849" s="243" t="s">
        <v>866</v>
      </c>
      <c r="AB4849" s="243">
        <v>3505302</v>
      </c>
      <c r="AC4849" s="243"/>
      <c r="AD4849" s="243"/>
    </row>
    <row r="4850" spans="26:30" x14ac:dyDescent="0.25">
      <c r="Z4850" s="243" t="s">
        <v>85</v>
      </c>
      <c r="AA4850" s="243" t="s">
        <v>1486</v>
      </c>
      <c r="AB4850" s="243">
        <v>3505351</v>
      </c>
      <c r="AC4850" s="243"/>
      <c r="AD4850" s="243"/>
    </row>
    <row r="4851" spans="26:30" x14ac:dyDescent="0.25">
      <c r="Z4851" s="243" t="s">
        <v>85</v>
      </c>
      <c r="AA4851" s="243" t="s">
        <v>1507</v>
      </c>
      <c r="AB4851" s="243">
        <v>3505401</v>
      </c>
      <c r="AC4851" s="243"/>
      <c r="AD4851" s="243"/>
    </row>
    <row r="4852" spans="26:30" x14ac:dyDescent="0.25">
      <c r="Z4852" s="243" t="s">
        <v>85</v>
      </c>
      <c r="AA4852" s="243" t="s">
        <v>1528</v>
      </c>
      <c r="AB4852" s="243">
        <v>3505500</v>
      </c>
      <c r="AC4852" s="243"/>
      <c r="AD4852" s="243"/>
    </row>
    <row r="4853" spans="26:30" x14ac:dyDescent="0.25">
      <c r="Z4853" s="243" t="s">
        <v>85</v>
      </c>
      <c r="AA4853" s="243" t="s">
        <v>1549</v>
      </c>
      <c r="AB4853" s="243">
        <v>3505609</v>
      </c>
      <c r="AC4853" s="243"/>
      <c r="AD4853" s="243"/>
    </row>
    <row r="4854" spans="26:30" x14ac:dyDescent="0.25">
      <c r="Z4854" s="243" t="s">
        <v>85</v>
      </c>
      <c r="AA4854" s="243" t="s">
        <v>1568</v>
      </c>
      <c r="AB4854" s="243">
        <v>3505708</v>
      </c>
      <c r="AC4854" s="243"/>
      <c r="AD4854" s="243"/>
    </row>
    <row r="4855" spans="26:30" x14ac:dyDescent="0.25">
      <c r="Z4855" s="243" t="s">
        <v>85</v>
      </c>
      <c r="AA4855" s="243" t="s">
        <v>1588</v>
      </c>
      <c r="AB4855" s="243">
        <v>3505807</v>
      </c>
      <c r="AC4855" s="243"/>
      <c r="AD4855" s="243"/>
    </row>
    <row r="4856" spans="26:30" x14ac:dyDescent="0.25">
      <c r="Z4856" s="243" t="s">
        <v>85</v>
      </c>
      <c r="AA4856" s="243" t="s">
        <v>1608</v>
      </c>
      <c r="AB4856" s="243">
        <v>3505906</v>
      </c>
      <c r="AC4856" s="243"/>
      <c r="AD4856" s="243"/>
    </row>
    <row r="4857" spans="26:30" x14ac:dyDescent="0.25">
      <c r="Z4857" s="243" t="s">
        <v>85</v>
      </c>
      <c r="AA4857" s="243" t="s">
        <v>1629</v>
      </c>
      <c r="AB4857" s="243">
        <v>3506003</v>
      </c>
      <c r="AC4857" s="243"/>
      <c r="AD4857" s="243"/>
    </row>
    <row r="4858" spans="26:30" x14ac:dyDescent="0.25">
      <c r="Z4858" s="243" t="s">
        <v>85</v>
      </c>
      <c r="AA4858" s="243" t="s">
        <v>1650</v>
      </c>
      <c r="AB4858" s="243">
        <v>3506102</v>
      </c>
      <c r="AC4858" s="243"/>
      <c r="AD4858" s="243"/>
    </row>
    <row r="4859" spans="26:30" x14ac:dyDescent="0.25">
      <c r="Z4859" s="243" t="s">
        <v>85</v>
      </c>
      <c r="AA4859" s="243" t="s">
        <v>1670</v>
      </c>
      <c r="AB4859" s="243">
        <v>3506201</v>
      </c>
      <c r="AC4859" s="243"/>
      <c r="AD4859" s="243"/>
    </row>
    <row r="4860" spans="26:30" x14ac:dyDescent="0.25">
      <c r="Z4860" s="243" t="s">
        <v>85</v>
      </c>
      <c r="AA4860" s="243" t="s">
        <v>1691</v>
      </c>
      <c r="AB4860" s="243">
        <v>3506300</v>
      </c>
      <c r="AC4860" s="243"/>
      <c r="AD4860" s="243"/>
    </row>
    <row r="4861" spans="26:30" x14ac:dyDescent="0.25">
      <c r="Z4861" s="243" t="s">
        <v>85</v>
      </c>
      <c r="AA4861" s="243" t="s">
        <v>1711</v>
      </c>
      <c r="AB4861" s="243">
        <v>3506359</v>
      </c>
      <c r="AC4861" s="243"/>
      <c r="AD4861" s="243"/>
    </row>
    <row r="4862" spans="26:30" x14ac:dyDescent="0.25">
      <c r="Z4862" s="243" t="s">
        <v>85</v>
      </c>
      <c r="AA4862" s="243" t="s">
        <v>1732</v>
      </c>
      <c r="AB4862" s="243">
        <v>3506409</v>
      </c>
      <c r="AC4862" s="243"/>
      <c r="AD4862" s="243"/>
    </row>
    <row r="4863" spans="26:30" x14ac:dyDescent="0.25">
      <c r="Z4863" s="243" t="s">
        <v>85</v>
      </c>
      <c r="AA4863" s="243" t="s">
        <v>1753</v>
      </c>
      <c r="AB4863" s="243">
        <v>3506508</v>
      </c>
      <c r="AC4863" s="243"/>
      <c r="AD4863" s="243"/>
    </row>
    <row r="4864" spans="26:30" x14ac:dyDescent="0.25">
      <c r="Z4864" s="243" t="s">
        <v>85</v>
      </c>
      <c r="AA4864" s="243" t="s">
        <v>1773</v>
      </c>
      <c r="AB4864" s="243">
        <v>3506607</v>
      </c>
      <c r="AC4864" s="243"/>
      <c r="AD4864" s="243"/>
    </row>
    <row r="4865" spans="26:30" x14ac:dyDescent="0.25">
      <c r="Z4865" s="243" t="s">
        <v>85</v>
      </c>
      <c r="AA4865" s="243" t="s">
        <v>1793</v>
      </c>
      <c r="AB4865" s="243">
        <v>3506706</v>
      </c>
      <c r="AC4865" s="243"/>
      <c r="AD4865" s="243"/>
    </row>
    <row r="4866" spans="26:30" x14ac:dyDescent="0.25">
      <c r="Z4866" s="243" t="s">
        <v>85</v>
      </c>
      <c r="AA4866" s="243" t="s">
        <v>796</v>
      </c>
      <c r="AB4866" s="243">
        <v>3506805</v>
      </c>
      <c r="AC4866" s="243"/>
      <c r="AD4866" s="243"/>
    </row>
    <row r="4867" spans="26:30" x14ac:dyDescent="0.25">
      <c r="Z4867" s="243" t="s">
        <v>85</v>
      </c>
      <c r="AA4867" s="243" t="s">
        <v>1831</v>
      </c>
      <c r="AB4867" s="243">
        <v>3506904</v>
      </c>
      <c r="AC4867" s="243"/>
      <c r="AD4867" s="243"/>
    </row>
    <row r="4868" spans="26:30" x14ac:dyDescent="0.25">
      <c r="Z4868" s="243" t="s">
        <v>85</v>
      </c>
      <c r="AA4868" s="243" t="s">
        <v>1849</v>
      </c>
      <c r="AB4868" s="243">
        <v>3507001</v>
      </c>
      <c r="AC4868" s="243"/>
      <c r="AD4868" s="243"/>
    </row>
    <row r="4869" spans="26:30" x14ac:dyDescent="0.25">
      <c r="Z4869" s="243" t="s">
        <v>85</v>
      </c>
      <c r="AA4869" s="243" t="s">
        <v>1867</v>
      </c>
      <c r="AB4869" s="243">
        <v>3507100</v>
      </c>
      <c r="AC4869" s="243"/>
      <c r="AD4869" s="243"/>
    </row>
    <row r="4870" spans="26:30" x14ac:dyDescent="0.25">
      <c r="Z4870" s="243" t="s">
        <v>85</v>
      </c>
      <c r="AA4870" s="243" t="s">
        <v>1885</v>
      </c>
      <c r="AB4870" s="243">
        <v>3507159</v>
      </c>
      <c r="AC4870" s="243"/>
      <c r="AD4870" s="243"/>
    </row>
    <row r="4871" spans="26:30" x14ac:dyDescent="0.25">
      <c r="Z4871" s="243" t="s">
        <v>85</v>
      </c>
      <c r="AA4871" s="243" t="s">
        <v>1901</v>
      </c>
      <c r="AB4871" s="243">
        <v>3507209</v>
      </c>
      <c r="AC4871" s="243"/>
      <c r="AD4871" s="243"/>
    </row>
    <row r="4872" spans="26:30" x14ac:dyDescent="0.25">
      <c r="Z4872" s="243" t="s">
        <v>85</v>
      </c>
      <c r="AA4872" s="243" t="s">
        <v>1918</v>
      </c>
      <c r="AB4872" s="243">
        <v>3507308</v>
      </c>
      <c r="AC4872" s="243"/>
      <c r="AD4872" s="243"/>
    </row>
    <row r="4873" spans="26:30" x14ac:dyDescent="0.25">
      <c r="Z4873" s="243" t="s">
        <v>85</v>
      </c>
      <c r="AA4873" s="243" t="s">
        <v>903</v>
      </c>
      <c r="AB4873" s="243">
        <v>3507407</v>
      </c>
      <c r="AC4873" s="243"/>
      <c r="AD4873" s="243"/>
    </row>
    <row r="4874" spans="26:30" x14ac:dyDescent="0.25">
      <c r="Z4874" s="243" t="s">
        <v>85</v>
      </c>
      <c r="AA4874" s="243" t="s">
        <v>1951</v>
      </c>
      <c r="AB4874" s="243">
        <v>3507456</v>
      </c>
      <c r="AC4874" s="243"/>
      <c r="AD4874" s="243"/>
    </row>
    <row r="4875" spans="26:30" x14ac:dyDescent="0.25">
      <c r="Z4875" s="243" t="s">
        <v>85</v>
      </c>
      <c r="AA4875" s="243" t="s">
        <v>1968</v>
      </c>
      <c r="AB4875" s="243">
        <v>3507506</v>
      </c>
      <c r="AC4875" s="243"/>
      <c r="AD4875" s="243"/>
    </row>
    <row r="4876" spans="26:30" x14ac:dyDescent="0.25">
      <c r="Z4876" s="243" t="s">
        <v>85</v>
      </c>
      <c r="AA4876" s="243" t="s">
        <v>1986</v>
      </c>
      <c r="AB4876" s="243">
        <v>3507605</v>
      </c>
      <c r="AC4876" s="243"/>
      <c r="AD4876" s="243"/>
    </row>
    <row r="4877" spans="26:30" x14ac:dyDescent="0.25">
      <c r="Z4877" s="243" t="s">
        <v>85</v>
      </c>
      <c r="AA4877" s="243" t="s">
        <v>2003</v>
      </c>
      <c r="AB4877" s="243">
        <v>3507704</v>
      </c>
      <c r="AC4877" s="243"/>
      <c r="AD4877" s="243"/>
    </row>
    <row r="4878" spans="26:30" x14ac:dyDescent="0.25">
      <c r="Z4878" s="243" t="s">
        <v>85</v>
      </c>
      <c r="AA4878" s="243" t="s">
        <v>2021</v>
      </c>
      <c r="AB4878" s="243">
        <v>3507753</v>
      </c>
      <c r="AC4878" s="243"/>
      <c r="AD4878" s="243"/>
    </row>
    <row r="4879" spans="26:30" x14ac:dyDescent="0.25">
      <c r="Z4879" s="243" t="s">
        <v>85</v>
      </c>
      <c r="AA4879" s="243" t="s">
        <v>2039</v>
      </c>
      <c r="AB4879" s="243">
        <v>3507803</v>
      </c>
      <c r="AC4879" s="243"/>
      <c r="AD4879" s="243"/>
    </row>
    <row r="4880" spans="26:30" x14ac:dyDescent="0.25">
      <c r="Z4880" s="243" t="s">
        <v>85</v>
      </c>
      <c r="AA4880" s="243" t="s">
        <v>2057</v>
      </c>
      <c r="AB4880" s="243">
        <v>3507902</v>
      </c>
      <c r="AC4880" s="243"/>
      <c r="AD4880" s="243"/>
    </row>
    <row r="4881" spans="26:30" x14ac:dyDescent="0.25">
      <c r="Z4881" s="243" t="s">
        <v>85</v>
      </c>
      <c r="AA4881" s="243" t="s">
        <v>2074</v>
      </c>
      <c r="AB4881" s="243">
        <v>3508009</v>
      </c>
      <c r="AC4881" s="243"/>
      <c r="AD4881" s="243"/>
    </row>
    <row r="4882" spans="26:30" x14ac:dyDescent="0.25">
      <c r="Z4882" s="243" t="s">
        <v>85</v>
      </c>
      <c r="AA4882" s="243" t="s">
        <v>2090</v>
      </c>
      <c r="AB4882" s="243">
        <v>3508108</v>
      </c>
      <c r="AC4882" s="243"/>
      <c r="AD4882" s="243"/>
    </row>
    <row r="4883" spans="26:30" x14ac:dyDescent="0.25">
      <c r="Z4883" s="243" t="s">
        <v>85</v>
      </c>
      <c r="AA4883" s="243" t="s">
        <v>2106</v>
      </c>
      <c r="AB4883" s="243">
        <v>3508207</v>
      </c>
      <c r="AC4883" s="243"/>
      <c r="AD4883" s="243"/>
    </row>
    <row r="4884" spans="26:30" x14ac:dyDescent="0.25">
      <c r="Z4884" s="243" t="s">
        <v>85</v>
      </c>
      <c r="AA4884" s="243" t="s">
        <v>2123</v>
      </c>
      <c r="AB4884" s="243">
        <v>3508306</v>
      </c>
      <c r="AC4884" s="243"/>
      <c r="AD4884" s="243"/>
    </row>
    <row r="4885" spans="26:30" x14ac:dyDescent="0.25">
      <c r="Z4885" s="243" t="s">
        <v>85</v>
      </c>
      <c r="AA4885" s="243" t="s">
        <v>2138</v>
      </c>
      <c r="AB4885" s="243">
        <v>3508405</v>
      </c>
      <c r="AC4885" s="243"/>
      <c r="AD4885" s="243"/>
    </row>
    <row r="4886" spans="26:30" x14ac:dyDescent="0.25">
      <c r="Z4886" s="243" t="s">
        <v>85</v>
      </c>
      <c r="AA4886" s="243" t="s">
        <v>2154</v>
      </c>
      <c r="AB4886" s="243">
        <v>3508504</v>
      </c>
      <c r="AC4886" s="243"/>
      <c r="AD4886" s="243"/>
    </row>
    <row r="4887" spans="26:30" x14ac:dyDescent="0.25">
      <c r="Z4887" s="243" t="s">
        <v>85</v>
      </c>
      <c r="AA4887" s="243" t="s">
        <v>2171</v>
      </c>
      <c r="AB4887" s="243">
        <v>3508603</v>
      </c>
      <c r="AC4887" s="243"/>
      <c r="AD4887" s="243"/>
    </row>
    <row r="4888" spans="26:30" x14ac:dyDescent="0.25">
      <c r="Z4888" s="243" t="s">
        <v>85</v>
      </c>
      <c r="AA4888" s="243" t="s">
        <v>2188</v>
      </c>
      <c r="AB4888" s="243">
        <v>3508702</v>
      </c>
      <c r="AC4888" s="243"/>
      <c r="AD4888" s="243"/>
    </row>
    <row r="4889" spans="26:30" x14ac:dyDescent="0.25">
      <c r="Z4889" s="243" t="s">
        <v>85</v>
      </c>
      <c r="AA4889" s="243" t="s">
        <v>1219</v>
      </c>
      <c r="AB4889" s="243">
        <v>3508801</v>
      </c>
      <c r="AC4889" s="243"/>
      <c r="AD4889" s="243"/>
    </row>
    <row r="4890" spans="26:30" x14ac:dyDescent="0.25">
      <c r="Z4890" s="243" t="s">
        <v>85</v>
      </c>
      <c r="AA4890" s="243" t="s">
        <v>2219</v>
      </c>
      <c r="AB4890" s="243">
        <v>3508900</v>
      </c>
      <c r="AC4890" s="243"/>
      <c r="AD4890" s="243"/>
    </row>
    <row r="4891" spans="26:30" x14ac:dyDescent="0.25">
      <c r="Z4891" s="243" t="s">
        <v>85</v>
      </c>
      <c r="AA4891" s="243" t="s">
        <v>2236</v>
      </c>
      <c r="AB4891" s="243">
        <v>3509007</v>
      </c>
      <c r="AC4891" s="243"/>
      <c r="AD4891" s="243"/>
    </row>
    <row r="4892" spans="26:30" x14ac:dyDescent="0.25">
      <c r="Z4892" s="243" t="s">
        <v>85</v>
      </c>
      <c r="AA4892" s="243" t="s">
        <v>2251</v>
      </c>
      <c r="AB4892" s="243">
        <v>3509106</v>
      </c>
      <c r="AC4892" s="243"/>
      <c r="AD4892" s="243"/>
    </row>
    <row r="4893" spans="26:30" x14ac:dyDescent="0.25">
      <c r="Z4893" s="243" t="s">
        <v>85</v>
      </c>
      <c r="AA4893" s="243" t="s">
        <v>2266</v>
      </c>
      <c r="AB4893" s="243">
        <v>3509205</v>
      </c>
      <c r="AC4893" s="243"/>
      <c r="AD4893" s="243"/>
    </row>
    <row r="4894" spans="26:30" x14ac:dyDescent="0.25">
      <c r="Z4894" s="243" t="s">
        <v>85</v>
      </c>
      <c r="AA4894" s="243" t="s">
        <v>2281</v>
      </c>
      <c r="AB4894" s="243">
        <v>3509254</v>
      </c>
      <c r="AC4894" s="243"/>
      <c r="AD4894" s="243"/>
    </row>
    <row r="4895" spans="26:30" x14ac:dyDescent="0.25">
      <c r="Z4895" s="243" t="s">
        <v>85</v>
      </c>
      <c r="AA4895" s="243" t="s">
        <v>2297</v>
      </c>
      <c r="AB4895" s="243">
        <v>3509304</v>
      </c>
      <c r="AC4895" s="243"/>
      <c r="AD4895" s="243"/>
    </row>
    <row r="4896" spans="26:30" x14ac:dyDescent="0.25">
      <c r="Z4896" s="243" t="s">
        <v>85</v>
      </c>
      <c r="AA4896" s="243" t="s">
        <v>2313</v>
      </c>
      <c r="AB4896" s="243">
        <v>3509403</v>
      </c>
      <c r="AC4896" s="243"/>
      <c r="AD4896" s="243"/>
    </row>
    <row r="4897" spans="26:30" x14ac:dyDescent="0.25">
      <c r="Z4897" s="243" t="s">
        <v>85</v>
      </c>
      <c r="AA4897" s="243" t="s">
        <v>2326</v>
      </c>
      <c r="AB4897" s="243">
        <v>3509452</v>
      </c>
      <c r="AC4897" s="243"/>
      <c r="AD4897" s="243"/>
    </row>
    <row r="4898" spans="26:30" x14ac:dyDescent="0.25">
      <c r="Z4898" s="243" t="s">
        <v>85</v>
      </c>
      <c r="AA4898" s="243" t="s">
        <v>2342</v>
      </c>
      <c r="AB4898" s="243">
        <v>3509502</v>
      </c>
      <c r="AC4898" s="243"/>
      <c r="AD4898" s="243"/>
    </row>
    <row r="4899" spans="26:30" x14ac:dyDescent="0.25">
      <c r="Z4899" s="243" t="s">
        <v>85</v>
      </c>
      <c r="AA4899" s="243" t="s">
        <v>2358</v>
      </c>
      <c r="AB4899" s="243">
        <v>3509601</v>
      </c>
      <c r="AC4899" s="243"/>
      <c r="AD4899" s="243"/>
    </row>
    <row r="4900" spans="26:30" x14ac:dyDescent="0.25">
      <c r="Z4900" s="243" t="s">
        <v>85</v>
      </c>
      <c r="AA4900" s="243" t="s">
        <v>2372</v>
      </c>
      <c r="AB4900" s="243">
        <v>3509700</v>
      </c>
      <c r="AC4900" s="243"/>
      <c r="AD4900" s="243"/>
    </row>
    <row r="4901" spans="26:30" x14ac:dyDescent="0.25">
      <c r="Z4901" s="243" t="s">
        <v>85</v>
      </c>
      <c r="AA4901" s="243" t="s">
        <v>2387</v>
      </c>
      <c r="AB4901" s="243">
        <v>3509809</v>
      </c>
      <c r="AC4901" s="243"/>
      <c r="AD4901" s="243"/>
    </row>
    <row r="4902" spans="26:30" x14ac:dyDescent="0.25">
      <c r="Z4902" s="243" t="s">
        <v>85</v>
      </c>
      <c r="AA4902" s="243" t="s">
        <v>2403</v>
      </c>
      <c r="AB4902" s="243">
        <v>3509908</v>
      </c>
      <c r="AC4902" s="243"/>
      <c r="AD4902" s="243"/>
    </row>
    <row r="4903" spans="26:30" x14ac:dyDescent="0.25">
      <c r="Z4903" s="243" t="s">
        <v>85</v>
      </c>
      <c r="AA4903" s="243" t="s">
        <v>2419</v>
      </c>
      <c r="AB4903" s="243">
        <v>3509957</v>
      </c>
      <c r="AC4903" s="243"/>
      <c r="AD4903" s="243"/>
    </row>
    <row r="4904" spans="26:30" x14ac:dyDescent="0.25">
      <c r="Z4904" s="243" t="s">
        <v>85</v>
      </c>
      <c r="AA4904" s="243" t="s">
        <v>2435</v>
      </c>
      <c r="AB4904" s="243">
        <v>3510005</v>
      </c>
      <c r="AC4904" s="243"/>
      <c r="AD4904" s="243"/>
    </row>
    <row r="4905" spans="26:30" x14ac:dyDescent="0.25">
      <c r="Z4905" s="243" t="s">
        <v>85</v>
      </c>
      <c r="AA4905" s="243" t="s">
        <v>2451</v>
      </c>
      <c r="AB4905" s="243">
        <v>3510104</v>
      </c>
      <c r="AC4905" s="243"/>
      <c r="AD4905" s="243"/>
    </row>
    <row r="4906" spans="26:30" x14ac:dyDescent="0.25">
      <c r="Z4906" s="243" t="s">
        <v>85</v>
      </c>
      <c r="AA4906" s="243" t="s">
        <v>2465</v>
      </c>
      <c r="AB4906" s="243">
        <v>3510153</v>
      </c>
      <c r="AC4906" s="243"/>
      <c r="AD4906" s="243"/>
    </row>
    <row r="4907" spans="26:30" x14ac:dyDescent="0.25">
      <c r="Z4907" s="243" t="s">
        <v>85</v>
      </c>
      <c r="AA4907" s="243" t="s">
        <v>2480</v>
      </c>
      <c r="AB4907" s="243">
        <v>3510203</v>
      </c>
      <c r="AC4907" s="243"/>
      <c r="AD4907" s="243"/>
    </row>
    <row r="4908" spans="26:30" x14ac:dyDescent="0.25">
      <c r="Z4908" s="243" t="s">
        <v>85</v>
      </c>
      <c r="AA4908" s="243" t="s">
        <v>2496</v>
      </c>
      <c r="AB4908" s="243">
        <v>3510302</v>
      </c>
      <c r="AC4908" s="243"/>
      <c r="AD4908" s="243"/>
    </row>
    <row r="4909" spans="26:30" x14ac:dyDescent="0.25">
      <c r="Z4909" s="243" t="s">
        <v>85</v>
      </c>
      <c r="AA4909" s="243" t="s">
        <v>2510</v>
      </c>
      <c r="AB4909" s="243">
        <v>3510401</v>
      </c>
      <c r="AC4909" s="243"/>
      <c r="AD4909" s="243"/>
    </row>
    <row r="4910" spans="26:30" x14ac:dyDescent="0.25">
      <c r="Z4910" s="243" t="s">
        <v>85</v>
      </c>
      <c r="AA4910" s="243" t="s">
        <v>2526</v>
      </c>
      <c r="AB4910" s="243">
        <v>3510500</v>
      </c>
      <c r="AC4910" s="243"/>
      <c r="AD4910" s="243"/>
    </row>
    <row r="4911" spans="26:30" x14ac:dyDescent="0.25">
      <c r="Z4911" s="243" t="s">
        <v>85</v>
      </c>
      <c r="AA4911" s="243" t="s">
        <v>2541</v>
      </c>
      <c r="AB4911" s="243">
        <v>3510609</v>
      </c>
      <c r="AC4911" s="243"/>
      <c r="AD4911" s="243"/>
    </row>
    <row r="4912" spans="26:30" x14ac:dyDescent="0.25">
      <c r="Z4912" s="243" t="s">
        <v>85</v>
      </c>
      <c r="AA4912" s="243" t="s">
        <v>2557</v>
      </c>
      <c r="AB4912" s="243">
        <v>3510708</v>
      </c>
      <c r="AC4912" s="243"/>
      <c r="AD4912" s="243"/>
    </row>
    <row r="4913" spans="26:30" x14ac:dyDescent="0.25">
      <c r="Z4913" s="243" t="s">
        <v>85</v>
      </c>
      <c r="AA4913" s="243" t="s">
        <v>2571</v>
      </c>
      <c r="AB4913" s="243">
        <v>3510807</v>
      </c>
      <c r="AC4913" s="243"/>
      <c r="AD4913" s="243"/>
    </row>
    <row r="4914" spans="26:30" x14ac:dyDescent="0.25">
      <c r="Z4914" s="243" t="s">
        <v>85</v>
      </c>
      <c r="AA4914" s="243" t="s">
        <v>2586</v>
      </c>
      <c r="AB4914" s="243">
        <v>3510906</v>
      </c>
      <c r="AC4914" s="243"/>
      <c r="AD4914" s="243"/>
    </row>
    <row r="4915" spans="26:30" x14ac:dyDescent="0.25">
      <c r="Z4915" s="243" t="s">
        <v>85</v>
      </c>
      <c r="AA4915" s="243" t="s">
        <v>2602</v>
      </c>
      <c r="AB4915" s="243">
        <v>3511003</v>
      </c>
      <c r="AC4915" s="243"/>
      <c r="AD4915" s="243"/>
    </row>
    <row r="4916" spans="26:30" x14ac:dyDescent="0.25">
      <c r="Z4916" s="243" t="s">
        <v>85</v>
      </c>
      <c r="AA4916" s="243" t="s">
        <v>2617</v>
      </c>
      <c r="AB4916" s="243">
        <v>3511102</v>
      </c>
      <c r="AC4916" s="243"/>
      <c r="AD4916" s="243"/>
    </row>
    <row r="4917" spans="26:30" x14ac:dyDescent="0.25">
      <c r="Z4917" s="243" t="s">
        <v>85</v>
      </c>
      <c r="AA4917" s="243" t="s">
        <v>2630</v>
      </c>
      <c r="AB4917" s="243">
        <v>3511201</v>
      </c>
      <c r="AC4917" s="243"/>
      <c r="AD4917" s="243"/>
    </row>
    <row r="4918" spans="26:30" x14ac:dyDescent="0.25">
      <c r="Z4918" s="243" t="s">
        <v>85</v>
      </c>
      <c r="AA4918" s="243" t="s">
        <v>1301</v>
      </c>
      <c r="AB4918" s="243">
        <v>3511300</v>
      </c>
      <c r="AC4918" s="243"/>
      <c r="AD4918" s="243"/>
    </row>
    <row r="4919" spans="26:30" x14ac:dyDescent="0.25">
      <c r="Z4919" s="243" t="s">
        <v>85</v>
      </c>
      <c r="AA4919" s="243" t="s">
        <v>2657</v>
      </c>
      <c r="AB4919" s="243">
        <v>3511409</v>
      </c>
      <c r="AC4919" s="243"/>
      <c r="AD4919" s="243"/>
    </row>
    <row r="4920" spans="26:30" x14ac:dyDescent="0.25">
      <c r="Z4920" s="243" t="s">
        <v>85</v>
      </c>
      <c r="AA4920" s="243" t="s">
        <v>2672</v>
      </c>
      <c r="AB4920" s="243">
        <v>3511508</v>
      </c>
      <c r="AC4920" s="243"/>
      <c r="AD4920" s="243"/>
    </row>
    <row r="4921" spans="26:30" x14ac:dyDescent="0.25">
      <c r="Z4921" s="243" t="s">
        <v>85</v>
      </c>
      <c r="AA4921" s="243" t="s">
        <v>2686</v>
      </c>
      <c r="AB4921" s="243">
        <v>3511607</v>
      </c>
      <c r="AC4921" s="243"/>
      <c r="AD4921" s="243"/>
    </row>
    <row r="4922" spans="26:30" x14ac:dyDescent="0.25">
      <c r="Z4922" s="243" t="s">
        <v>85</v>
      </c>
      <c r="AA4922" s="243" t="s">
        <v>2702</v>
      </c>
      <c r="AB4922" s="243">
        <v>3511706</v>
      </c>
      <c r="AC4922" s="243"/>
      <c r="AD4922" s="243"/>
    </row>
    <row r="4923" spans="26:30" x14ac:dyDescent="0.25">
      <c r="Z4923" s="243" t="s">
        <v>85</v>
      </c>
      <c r="AA4923" s="243" t="s">
        <v>2717</v>
      </c>
      <c r="AB4923" s="243">
        <v>3557204</v>
      </c>
      <c r="AC4923" s="243"/>
      <c r="AD4923" s="243"/>
    </row>
    <row r="4924" spans="26:30" x14ac:dyDescent="0.25">
      <c r="Z4924" s="243" t="s">
        <v>85</v>
      </c>
      <c r="AA4924" s="243" t="s">
        <v>2733</v>
      </c>
      <c r="AB4924" s="243">
        <v>3511904</v>
      </c>
      <c r="AC4924" s="243"/>
      <c r="AD4924" s="243"/>
    </row>
    <row r="4925" spans="26:30" x14ac:dyDescent="0.25">
      <c r="Z4925" s="243" t="s">
        <v>85</v>
      </c>
      <c r="AA4925" s="243" t="s">
        <v>2748</v>
      </c>
      <c r="AB4925" s="243">
        <v>3512001</v>
      </c>
      <c r="AC4925" s="243"/>
      <c r="AD4925" s="243"/>
    </row>
    <row r="4926" spans="26:30" x14ac:dyDescent="0.25">
      <c r="Z4926" s="243" t="s">
        <v>85</v>
      </c>
      <c r="AA4926" s="243" t="s">
        <v>2763</v>
      </c>
      <c r="AB4926" s="243">
        <v>3512100</v>
      </c>
      <c r="AC4926" s="243"/>
      <c r="AD4926" s="243"/>
    </row>
    <row r="4927" spans="26:30" x14ac:dyDescent="0.25">
      <c r="Z4927" s="243" t="s">
        <v>85</v>
      </c>
      <c r="AA4927" s="243" t="s">
        <v>2779</v>
      </c>
      <c r="AB4927" s="243">
        <v>3512209</v>
      </c>
      <c r="AC4927" s="243"/>
      <c r="AD4927" s="243"/>
    </row>
    <row r="4928" spans="26:30" x14ac:dyDescent="0.25">
      <c r="Z4928" s="243" t="s">
        <v>85</v>
      </c>
      <c r="AA4928" s="243" t="s">
        <v>2795</v>
      </c>
      <c r="AB4928" s="243">
        <v>3512308</v>
      </c>
      <c r="AC4928" s="243"/>
      <c r="AD4928" s="243"/>
    </row>
    <row r="4929" spans="26:30" x14ac:dyDescent="0.25">
      <c r="Z4929" s="243" t="s">
        <v>85</v>
      </c>
      <c r="AA4929" s="243" t="s">
        <v>2810</v>
      </c>
      <c r="AB4929" s="243">
        <v>3512407</v>
      </c>
      <c r="AC4929" s="243"/>
      <c r="AD4929" s="243"/>
    </row>
    <row r="4930" spans="26:30" x14ac:dyDescent="0.25">
      <c r="Z4930" s="243" t="s">
        <v>85</v>
      </c>
      <c r="AA4930" s="243" t="s">
        <v>2825</v>
      </c>
      <c r="AB4930" s="243">
        <v>3512506</v>
      </c>
      <c r="AC4930" s="243"/>
      <c r="AD4930" s="243"/>
    </row>
    <row r="4931" spans="26:30" x14ac:dyDescent="0.25">
      <c r="Z4931" s="243" t="s">
        <v>85</v>
      </c>
      <c r="AA4931" s="243" t="s">
        <v>2837</v>
      </c>
      <c r="AB4931" s="243">
        <v>3512605</v>
      </c>
      <c r="AC4931" s="243"/>
      <c r="AD4931" s="243"/>
    </row>
    <row r="4932" spans="26:30" x14ac:dyDescent="0.25">
      <c r="Z4932" s="243" t="s">
        <v>85</v>
      </c>
      <c r="AA4932" s="243" t="s">
        <v>2850</v>
      </c>
      <c r="AB4932" s="243">
        <v>3512704</v>
      </c>
      <c r="AC4932" s="243"/>
      <c r="AD4932" s="243"/>
    </row>
    <row r="4933" spans="26:30" x14ac:dyDescent="0.25">
      <c r="Z4933" s="243" t="s">
        <v>85</v>
      </c>
      <c r="AA4933" s="243" t="s">
        <v>2863</v>
      </c>
      <c r="AB4933" s="243">
        <v>3512803</v>
      </c>
      <c r="AC4933" s="243"/>
      <c r="AD4933" s="243"/>
    </row>
    <row r="4934" spans="26:30" x14ac:dyDescent="0.25">
      <c r="Z4934" s="243" t="s">
        <v>85</v>
      </c>
      <c r="AA4934" s="243" t="s">
        <v>2876</v>
      </c>
      <c r="AB4934" s="243">
        <v>3512902</v>
      </c>
      <c r="AC4934" s="243"/>
      <c r="AD4934" s="243"/>
    </row>
    <row r="4935" spans="26:30" x14ac:dyDescent="0.25">
      <c r="Z4935" s="243" t="s">
        <v>85</v>
      </c>
      <c r="AA4935" s="243" t="s">
        <v>2888</v>
      </c>
      <c r="AB4935" s="243">
        <v>3513009</v>
      </c>
      <c r="AC4935" s="243"/>
      <c r="AD4935" s="243"/>
    </row>
    <row r="4936" spans="26:30" x14ac:dyDescent="0.25">
      <c r="Z4936" s="243" t="s">
        <v>85</v>
      </c>
      <c r="AA4936" s="243" t="s">
        <v>2901</v>
      </c>
      <c r="AB4936" s="243">
        <v>3513108</v>
      </c>
      <c r="AC4936" s="243"/>
      <c r="AD4936" s="243"/>
    </row>
    <row r="4937" spans="26:30" x14ac:dyDescent="0.25">
      <c r="Z4937" s="243" t="s">
        <v>85</v>
      </c>
      <c r="AA4937" s="243" t="s">
        <v>2913</v>
      </c>
      <c r="AB4937" s="243">
        <v>3513207</v>
      </c>
      <c r="AC4937" s="243"/>
      <c r="AD4937" s="243"/>
    </row>
    <row r="4938" spans="26:30" x14ac:dyDescent="0.25">
      <c r="Z4938" s="243" t="s">
        <v>85</v>
      </c>
      <c r="AA4938" s="243" t="s">
        <v>2926</v>
      </c>
      <c r="AB4938" s="243">
        <v>3513306</v>
      </c>
      <c r="AC4938" s="243"/>
      <c r="AD4938" s="243"/>
    </row>
    <row r="4939" spans="26:30" x14ac:dyDescent="0.25">
      <c r="Z4939" s="243" t="s">
        <v>85</v>
      </c>
      <c r="AA4939" s="243" t="s">
        <v>2937</v>
      </c>
      <c r="AB4939" s="243">
        <v>3513405</v>
      </c>
      <c r="AC4939" s="243"/>
      <c r="AD4939" s="243"/>
    </row>
    <row r="4940" spans="26:30" x14ac:dyDescent="0.25">
      <c r="Z4940" s="243" t="s">
        <v>85</v>
      </c>
      <c r="AA4940" s="243" t="s">
        <v>2949</v>
      </c>
      <c r="AB4940" s="243">
        <v>3513504</v>
      </c>
      <c r="AC4940" s="243"/>
      <c r="AD4940" s="243"/>
    </row>
    <row r="4941" spans="26:30" x14ac:dyDescent="0.25">
      <c r="Z4941" s="243" t="s">
        <v>85</v>
      </c>
      <c r="AA4941" s="243" t="s">
        <v>2961</v>
      </c>
      <c r="AB4941" s="243">
        <v>3513603</v>
      </c>
      <c r="AC4941" s="243"/>
      <c r="AD4941" s="243"/>
    </row>
    <row r="4942" spans="26:30" x14ac:dyDescent="0.25">
      <c r="Z4942" s="243" t="s">
        <v>85</v>
      </c>
      <c r="AA4942" s="243" t="s">
        <v>2973</v>
      </c>
      <c r="AB4942" s="243">
        <v>3513702</v>
      </c>
      <c r="AC4942" s="243"/>
      <c r="AD4942" s="243"/>
    </row>
    <row r="4943" spans="26:30" x14ac:dyDescent="0.25">
      <c r="Z4943" s="243" t="s">
        <v>85</v>
      </c>
      <c r="AA4943" s="243" t="s">
        <v>2985</v>
      </c>
      <c r="AB4943" s="243">
        <v>3513801</v>
      </c>
      <c r="AC4943" s="243"/>
      <c r="AD4943" s="243"/>
    </row>
    <row r="4944" spans="26:30" x14ac:dyDescent="0.25">
      <c r="Z4944" s="243" t="s">
        <v>85</v>
      </c>
      <c r="AA4944" s="243" t="s">
        <v>2997</v>
      </c>
      <c r="AB4944" s="243">
        <v>3513850</v>
      </c>
      <c r="AC4944" s="243"/>
      <c r="AD4944" s="243"/>
    </row>
    <row r="4945" spans="26:30" x14ac:dyDescent="0.25">
      <c r="Z4945" s="243" t="s">
        <v>85</v>
      </c>
      <c r="AA4945" s="243" t="s">
        <v>3010</v>
      </c>
      <c r="AB4945" s="243">
        <v>3513900</v>
      </c>
      <c r="AC4945" s="243"/>
      <c r="AD4945" s="243"/>
    </row>
    <row r="4946" spans="26:30" x14ac:dyDescent="0.25">
      <c r="Z4946" s="243" t="s">
        <v>85</v>
      </c>
      <c r="AA4946" s="243" t="s">
        <v>3023</v>
      </c>
      <c r="AB4946" s="243">
        <v>3514007</v>
      </c>
      <c r="AC4946" s="243"/>
      <c r="AD4946" s="243"/>
    </row>
    <row r="4947" spans="26:30" x14ac:dyDescent="0.25">
      <c r="Z4947" s="243" t="s">
        <v>85</v>
      </c>
      <c r="AA4947" s="243" t="s">
        <v>3035</v>
      </c>
      <c r="AB4947" s="243">
        <v>3514106</v>
      </c>
      <c r="AC4947" s="243"/>
      <c r="AD4947" s="243"/>
    </row>
    <row r="4948" spans="26:30" x14ac:dyDescent="0.25">
      <c r="Z4948" s="243" t="s">
        <v>85</v>
      </c>
      <c r="AA4948" s="243" t="s">
        <v>3047</v>
      </c>
      <c r="AB4948" s="243">
        <v>3514205</v>
      </c>
      <c r="AC4948" s="243"/>
      <c r="AD4948" s="243"/>
    </row>
    <row r="4949" spans="26:30" x14ac:dyDescent="0.25">
      <c r="Z4949" s="243" t="s">
        <v>85</v>
      </c>
      <c r="AA4949" s="243" t="s">
        <v>3059</v>
      </c>
      <c r="AB4949" s="243">
        <v>3514304</v>
      </c>
      <c r="AC4949" s="243"/>
      <c r="AD4949" s="243"/>
    </row>
    <row r="4950" spans="26:30" x14ac:dyDescent="0.25">
      <c r="Z4950" s="243" t="s">
        <v>85</v>
      </c>
      <c r="AA4950" s="243" t="s">
        <v>3071</v>
      </c>
      <c r="AB4950" s="243">
        <v>3514403</v>
      </c>
      <c r="AC4950" s="243"/>
      <c r="AD4950" s="243"/>
    </row>
    <row r="4951" spans="26:30" x14ac:dyDescent="0.25">
      <c r="Z4951" s="243" t="s">
        <v>85</v>
      </c>
      <c r="AA4951" s="243" t="s">
        <v>3083</v>
      </c>
      <c r="AB4951" s="243">
        <v>3514502</v>
      </c>
      <c r="AC4951" s="243"/>
      <c r="AD4951" s="243"/>
    </row>
    <row r="4952" spans="26:30" x14ac:dyDescent="0.25">
      <c r="Z4952" s="243" t="s">
        <v>85</v>
      </c>
      <c r="AA4952" s="243" t="s">
        <v>3096</v>
      </c>
      <c r="AB4952" s="243">
        <v>3514601</v>
      </c>
      <c r="AC4952" s="243"/>
      <c r="AD4952" s="243"/>
    </row>
    <row r="4953" spans="26:30" x14ac:dyDescent="0.25">
      <c r="Z4953" s="243" t="s">
        <v>85</v>
      </c>
      <c r="AA4953" s="243" t="s">
        <v>3108</v>
      </c>
      <c r="AB4953" s="243">
        <v>3514700</v>
      </c>
      <c r="AC4953" s="243"/>
      <c r="AD4953" s="243"/>
    </row>
    <row r="4954" spans="26:30" x14ac:dyDescent="0.25">
      <c r="Z4954" s="243" t="s">
        <v>85</v>
      </c>
      <c r="AA4954" s="243" t="s">
        <v>856</v>
      </c>
      <c r="AB4954" s="243">
        <v>3514809</v>
      </c>
      <c r="AC4954" s="243"/>
      <c r="AD4954" s="243"/>
    </row>
    <row r="4955" spans="26:30" x14ac:dyDescent="0.25">
      <c r="Z4955" s="243" t="s">
        <v>85</v>
      </c>
      <c r="AA4955" s="243" t="s">
        <v>3132</v>
      </c>
      <c r="AB4955" s="243">
        <v>3514908</v>
      </c>
      <c r="AC4955" s="243"/>
      <c r="AD4955" s="243"/>
    </row>
    <row r="4956" spans="26:30" x14ac:dyDescent="0.25">
      <c r="Z4956" s="243" t="s">
        <v>85</v>
      </c>
      <c r="AA4956" s="243" t="s">
        <v>3144</v>
      </c>
      <c r="AB4956" s="243">
        <v>3514924</v>
      </c>
      <c r="AC4956" s="243"/>
      <c r="AD4956" s="243"/>
    </row>
    <row r="4957" spans="26:30" x14ac:dyDescent="0.25">
      <c r="Z4957" s="243" t="s">
        <v>85</v>
      </c>
      <c r="AA4957" s="243" t="s">
        <v>3155</v>
      </c>
      <c r="AB4957" s="243">
        <v>3514957</v>
      </c>
      <c r="AC4957" s="243"/>
      <c r="AD4957" s="243"/>
    </row>
    <row r="4958" spans="26:30" x14ac:dyDescent="0.25">
      <c r="Z4958" s="243" t="s">
        <v>85</v>
      </c>
      <c r="AA4958" s="243" t="s">
        <v>3166</v>
      </c>
      <c r="AB4958" s="243">
        <v>3515004</v>
      </c>
      <c r="AC4958" s="243"/>
      <c r="AD4958" s="243"/>
    </row>
    <row r="4959" spans="26:30" x14ac:dyDescent="0.25">
      <c r="Z4959" s="243" t="s">
        <v>85</v>
      </c>
      <c r="AA4959" s="243" t="s">
        <v>3177</v>
      </c>
      <c r="AB4959" s="243">
        <v>3515103</v>
      </c>
      <c r="AC4959" s="243"/>
      <c r="AD4959" s="243"/>
    </row>
    <row r="4960" spans="26:30" x14ac:dyDescent="0.25">
      <c r="Z4960" s="243" t="s">
        <v>85</v>
      </c>
      <c r="AA4960" s="243" t="s">
        <v>3188</v>
      </c>
      <c r="AB4960" s="243">
        <v>3515129</v>
      </c>
      <c r="AC4960" s="243"/>
      <c r="AD4960" s="243"/>
    </row>
    <row r="4961" spans="26:30" x14ac:dyDescent="0.25">
      <c r="Z4961" s="243" t="s">
        <v>85</v>
      </c>
      <c r="AA4961" s="243" t="s">
        <v>3200</v>
      </c>
      <c r="AB4961" s="243">
        <v>3515152</v>
      </c>
      <c r="AC4961" s="243"/>
      <c r="AD4961" s="243"/>
    </row>
    <row r="4962" spans="26:30" x14ac:dyDescent="0.25">
      <c r="Z4962" s="243" t="s">
        <v>85</v>
      </c>
      <c r="AA4962" s="243" t="s">
        <v>3212</v>
      </c>
      <c r="AB4962" s="243">
        <v>3515186</v>
      </c>
      <c r="AC4962" s="243"/>
      <c r="AD4962" s="243"/>
    </row>
    <row r="4963" spans="26:30" x14ac:dyDescent="0.25">
      <c r="Z4963" s="243" t="s">
        <v>85</v>
      </c>
      <c r="AA4963" s="243" t="s">
        <v>3224</v>
      </c>
      <c r="AB4963" s="243">
        <v>3515194</v>
      </c>
      <c r="AC4963" s="243"/>
      <c r="AD4963" s="243"/>
    </row>
    <row r="4964" spans="26:30" x14ac:dyDescent="0.25">
      <c r="Z4964" s="243" t="s">
        <v>85</v>
      </c>
      <c r="AA4964" s="243" t="s">
        <v>3234</v>
      </c>
      <c r="AB4964" s="243">
        <v>3557303</v>
      </c>
      <c r="AC4964" s="243"/>
      <c r="AD4964" s="243"/>
    </row>
    <row r="4965" spans="26:30" x14ac:dyDescent="0.25">
      <c r="Z4965" s="243" t="s">
        <v>85</v>
      </c>
      <c r="AA4965" s="243" t="s">
        <v>1923</v>
      </c>
      <c r="AB4965" s="243">
        <v>3515301</v>
      </c>
      <c r="AC4965" s="243"/>
      <c r="AD4965" s="243"/>
    </row>
    <row r="4966" spans="26:30" x14ac:dyDescent="0.25">
      <c r="Z4966" s="243" t="s">
        <v>85</v>
      </c>
      <c r="AA4966" s="243" t="s">
        <v>3255</v>
      </c>
      <c r="AB4966" s="243">
        <v>3515202</v>
      </c>
      <c r="AC4966" s="243"/>
      <c r="AD4966" s="243"/>
    </row>
    <row r="4967" spans="26:30" x14ac:dyDescent="0.25">
      <c r="Z4967" s="243" t="s">
        <v>85</v>
      </c>
      <c r="AA4967" s="243" t="s">
        <v>3266</v>
      </c>
      <c r="AB4967" s="243">
        <v>3515350</v>
      </c>
      <c r="AC4967" s="243"/>
      <c r="AD4967" s="243"/>
    </row>
    <row r="4968" spans="26:30" x14ac:dyDescent="0.25">
      <c r="Z4968" s="243" t="s">
        <v>85</v>
      </c>
      <c r="AA4968" s="243" t="s">
        <v>3278</v>
      </c>
      <c r="AB4968" s="243">
        <v>3515400</v>
      </c>
      <c r="AC4968" s="243"/>
      <c r="AD4968" s="243"/>
    </row>
    <row r="4969" spans="26:30" x14ac:dyDescent="0.25">
      <c r="Z4969" s="243" t="s">
        <v>85</v>
      </c>
      <c r="AA4969" s="243" t="s">
        <v>3289</v>
      </c>
      <c r="AB4969" s="243">
        <v>3515608</v>
      </c>
      <c r="AC4969" s="243"/>
      <c r="AD4969" s="243"/>
    </row>
    <row r="4970" spans="26:30" x14ac:dyDescent="0.25">
      <c r="Z4970" s="243" t="s">
        <v>85</v>
      </c>
      <c r="AA4970" s="243" t="s">
        <v>3301</v>
      </c>
      <c r="AB4970" s="243">
        <v>3515509</v>
      </c>
      <c r="AC4970" s="243"/>
      <c r="AD4970" s="243"/>
    </row>
    <row r="4971" spans="26:30" x14ac:dyDescent="0.25">
      <c r="Z4971" s="243" t="s">
        <v>85</v>
      </c>
      <c r="AA4971" s="243" t="s">
        <v>3313</v>
      </c>
      <c r="AB4971" s="243">
        <v>3515657</v>
      </c>
      <c r="AC4971" s="243"/>
      <c r="AD4971" s="243"/>
    </row>
    <row r="4972" spans="26:30" x14ac:dyDescent="0.25">
      <c r="Z4972" s="243" t="s">
        <v>85</v>
      </c>
      <c r="AA4972" s="243" t="s">
        <v>3324</v>
      </c>
      <c r="AB4972" s="243">
        <v>3515707</v>
      </c>
      <c r="AC4972" s="243"/>
      <c r="AD4972" s="243"/>
    </row>
    <row r="4973" spans="26:30" x14ac:dyDescent="0.25">
      <c r="Z4973" s="243" t="s">
        <v>85</v>
      </c>
      <c r="AA4973" s="243" t="s">
        <v>3335</v>
      </c>
      <c r="AB4973" s="243">
        <v>3515806</v>
      </c>
      <c r="AC4973" s="243"/>
      <c r="AD4973" s="243"/>
    </row>
    <row r="4974" spans="26:30" x14ac:dyDescent="0.25">
      <c r="Z4974" s="243" t="s">
        <v>85</v>
      </c>
      <c r="AA4974" s="243" t="s">
        <v>3346</v>
      </c>
      <c r="AB4974" s="243">
        <v>3515905</v>
      </c>
      <c r="AC4974" s="243"/>
      <c r="AD4974" s="243"/>
    </row>
    <row r="4975" spans="26:30" x14ac:dyDescent="0.25">
      <c r="Z4975" s="243" t="s">
        <v>85</v>
      </c>
      <c r="AA4975" s="243" t="s">
        <v>3356</v>
      </c>
      <c r="AB4975" s="243">
        <v>3516002</v>
      </c>
      <c r="AC4975" s="243"/>
      <c r="AD4975" s="243"/>
    </row>
    <row r="4976" spans="26:30" x14ac:dyDescent="0.25">
      <c r="Z4976" s="243" t="s">
        <v>85</v>
      </c>
      <c r="AA4976" s="243" t="s">
        <v>3366</v>
      </c>
      <c r="AB4976" s="243">
        <v>3516101</v>
      </c>
      <c r="AC4976" s="243"/>
      <c r="AD4976" s="243"/>
    </row>
    <row r="4977" spans="26:30" x14ac:dyDescent="0.25">
      <c r="Z4977" s="243" t="s">
        <v>85</v>
      </c>
      <c r="AA4977" s="243" t="s">
        <v>3375</v>
      </c>
      <c r="AB4977" s="243">
        <v>3516200</v>
      </c>
      <c r="AC4977" s="243"/>
      <c r="AD4977" s="243"/>
    </row>
    <row r="4978" spans="26:30" x14ac:dyDescent="0.25">
      <c r="Z4978" s="243" t="s">
        <v>85</v>
      </c>
      <c r="AA4978" s="243" t="s">
        <v>3385</v>
      </c>
      <c r="AB4978" s="243">
        <v>3516309</v>
      </c>
      <c r="AC4978" s="243"/>
      <c r="AD4978" s="243"/>
    </row>
    <row r="4979" spans="26:30" x14ac:dyDescent="0.25">
      <c r="Z4979" s="243" t="s">
        <v>85</v>
      </c>
      <c r="AA4979" s="243" t="s">
        <v>3395</v>
      </c>
      <c r="AB4979" s="243">
        <v>3516408</v>
      </c>
      <c r="AC4979" s="243"/>
      <c r="AD4979" s="243"/>
    </row>
    <row r="4980" spans="26:30" x14ac:dyDescent="0.25">
      <c r="Z4980" s="243" t="s">
        <v>85</v>
      </c>
      <c r="AA4980" s="243" t="s">
        <v>3405</v>
      </c>
      <c r="AB4980" s="243">
        <v>3516507</v>
      </c>
      <c r="AC4980" s="243"/>
      <c r="AD4980" s="243"/>
    </row>
    <row r="4981" spans="26:30" x14ac:dyDescent="0.25">
      <c r="Z4981" s="243" t="s">
        <v>85</v>
      </c>
      <c r="AA4981" s="243" t="s">
        <v>3415</v>
      </c>
      <c r="AB4981" s="243">
        <v>3516606</v>
      </c>
      <c r="AC4981" s="243"/>
      <c r="AD4981" s="243"/>
    </row>
    <row r="4982" spans="26:30" x14ac:dyDescent="0.25">
      <c r="Z4982" s="243" t="s">
        <v>85</v>
      </c>
      <c r="AA4982" s="243" t="s">
        <v>3425</v>
      </c>
      <c r="AB4982" s="243">
        <v>3516705</v>
      </c>
      <c r="AC4982" s="243"/>
      <c r="AD4982" s="243"/>
    </row>
    <row r="4983" spans="26:30" x14ac:dyDescent="0.25">
      <c r="Z4983" s="243" t="s">
        <v>85</v>
      </c>
      <c r="AA4983" s="243" t="s">
        <v>3434</v>
      </c>
      <c r="AB4983" s="243">
        <v>3516804</v>
      </c>
      <c r="AC4983" s="243"/>
      <c r="AD4983" s="243"/>
    </row>
    <row r="4984" spans="26:30" x14ac:dyDescent="0.25">
      <c r="Z4984" s="243" t="s">
        <v>85</v>
      </c>
      <c r="AA4984" s="243" t="s">
        <v>3443</v>
      </c>
      <c r="AB4984" s="243">
        <v>3516853</v>
      </c>
      <c r="AC4984" s="243"/>
      <c r="AD4984" s="243"/>
    </row>
    <row r="4985" spans="26:30" x14ac:dyDescent="0.25">
      <c r="Z4985" s="243" t="s">
        <v>85</v>
      </c>
      <c r="AA4985" s="243" t="s">
        <v>3452</v>
      </c>
      <c r="AB4985" s="243">
        <v>3516903</v>
      </c>
      <c r="AC4985" s="243"/>
      <c r="AD4985" s="243"/>
    </row>
    <row r="4986" spans="26:30" x14ac:dyDescent="0.25">
      <c r="Z4986" s="243" t="s">
        <v>85</v>
      </c>
      <c r="AA4986" s="243" t="s">
        <v>3462</v>
      </c>
      <c r="AB4986" s="243">
        <v>3517000</v>
      </c>
      <c r="AC4986" s="243"/>
      <c r="AD4986" s="243"/>
    </row>
    <row r="4987" spans="26:30" x14ac:dyDescent="0.25">
      <c r="Z4987" s="243" t="s">
        <v>85</v>
      </c>
      <c r="AA4987" s="243" t="s">
        <v>3472</v>
      </c>
      <c r="AB4987" s="243">
        <v>3517109</v>
      </c>
      <c r="AC4987" s="243"/>
      <c r="AD4987" s="243"/>
    </row>
    <row r="4988" spans="26:30" x14ac:dyDescent="0.25">
      <c r="Z4988" s="243" t="s">
        <v>85</v>
      </c>
      <c r="AA4988" s="243" t="s">
        <v>3481</v>
      </c>
      <c r="AB4988" s="243">
        <v>3517208</v>
      </c>
      <c r="AC4988" s="243"/>
      <c r="AD4988" s="243"/>
    </row>
    <row r="4989" spans="26:30" x14ac:dyDescent="0.25">
      <c r="Z4989" s="243" t="s">
        <v>85</v>
      </c>
      <c r="AA4989" s="243" t="s">
        <v>3491</v>
      </c>
      <c r="AB4989" s="243">
        <v>3517307</v>
      </c>
      <c r="AC4989" s="243"/>
      <c r="AD4989" s="243"/>
    </row>
    <row r="4990" spans="26:30" x14ac:dyDescent="0.25">
      <c r="Z4990" s="243" t="s">
        <v>85</v>
      </c>
      <c r="AA4990" s="243" t="s">
        <v>2653</v>
      </c>
      <c r="AB4990" s="243">
        <v>3517406</v>
      </c>
      <c r="AC4990" s="243"/>
      <c r="AD4990" s="243"/>
    </row>
    <row r="4991" spans="26:30" x14ac:dyDescent="0.25">
      <c r="Z4991" s="243" t="s">
        <v>85</v>
      </c>
      <c r="AA4991" s="243" t="s">
        <v>3510</v>
      </c>
      <c r="AB4991" s="243">
        <v>3517505</v>
      </c>
      <c r="AC4991" s="243"/>
      <c r="AD4991" s="243"/>
    </row>
    <row r="4992" spans="26:30" x14ac:dyDescent="0.25">
      <c r="Z4992" s="243" t="s">
        <v>85</v>
      </c>
      <c r="AA4992" s="243" t="s">
        <v>3520</v>
      </c>
      <c r="AB4992" s="243">
        <v>3517604</v>
      </c>
      <c r="AC4992" s="243"/>
      <c r="AD4992" s="243"/>
    </row>
    <row r="4993" spans="26:30" x14ac:dyDescent="0.25">
      <c r="Z4993" s="243" t="s">
        <v>85</v>
      </c>
      <c r="AA4993" s="243" t="s">
        <v>3530</v>
      </c>
      <c r="AB4993" s="243">
        <v>3517703</v>
      </c>
      <c r="AC4993" s="243"/>
      <c r="AD4993" s="243"/>
    </row>
    <row r="4994" spans="26:30" x14ac:dyDescent="0.25">
      <c r="Z4994" s="243" t="s">
        <v>85</v>
      </c>
      <c r="AA4994" s="243" t="s">
        <v>3540</v>
      </c>
      <c r="AB4994" s="243">
        <v>3517802</v>
      </c>
      <c r="AC4994" s="243"/>
      <c r="AD4994" s="243"/>
    </row>
    <row r="4995" spans="26:30" x14ac:dyDescent="0.25">
      <c r="Z4995" s="243" t="s">
        <v>85</v>
      </c>
      <c r="AA4995" s="243" t="s">
        <v>2727</v>
      </c>
      <c r="AB4995" s="243">
        <v>3517901</v>
      </c>
      <c r="AC4995" s="243"/>
      <c r="AD4995" s="243"/>
    </row>
    <row r="4996" spans="26:30" x14ac:dyDescent="0.25">
      <c r="Z4996" s="243" t="s">
        <v>85</v>
      </c>
      <c r="AA4996" s="243" t="s">
        <v>3558</v>
      </c>
      <c r="AB4996" s="243">
        <v>3518008</v>
      </c>
      <c r="AC4996" s="243"/>
      <c r="AD4996" s="243"/>
    </row>
    <row r="4997" spans="26:30" x14ac:dyDescent="0.25">
      <c r="Z4997" s="243" t="s">
        <v>85</v>
      </c>
      <c r="AA4997" s="243" t="s">
        <v>3568</v>
      </c>
      <c r="AB4997" s="243">
        <v>3518107</v>
      </c>
      <c r="AC4997" s="243"/>
      <c r="AD4997" s="243"/>
    </row>
    <row r="4998" spans="26:30" x14ac:dyDescent="0.25">
      <c r="Z4998" s="243" t="s">
        <v>85</v>
      </c>
      <c r="AA4998" s="243" t="s">
        <v>3578</v>
      </c>
      <c r="AB4998" s="243">
        <v>3518206</v>
      </c>
      <c r="AC4998" s="243"/>
      <c r="AD4998" s="243"/>
    </row>
    <row r="4999" spans="26:30" x14ac:dyDescent="0.25">
      <c r="Z4999" s="243" t="s">
        <v>85</v>
      </c>
      <c r="AA4999" s="243" t="s">
        <v>3588</v>
      </c>
      <c r="AB4999" s="243">
        <v>3518305</v>
      </c>
      <c r="AC4999" s="243"/>
      <c r="AD4999" s="243"/>
    </row>
    <row r="5000" spans="26:30" x14ac:dyDescent="0.25">
      <c r="Z5000" s="243" t="s">
        <v>85</v>
      </c>
      <c r="AA5000" s="243" t="s">
        <v>3598</v>
      </c>
      <c r="AB5000" s="243">
        <v>3518404</v>
      </c>
      <c r="AC5000" s="243"/>
      <c r="AD5000" s="243"/>
    </row>
    <row r="5001" spans="26:30" x14ac:dyDescent="0.25">
      <c r="Z5001" s="243" t="s">
        <v>85</v>
      </c>
      <c r="AA5001" s="243" t="s">
        <v>3607</v>
      </c>
      <c r="AB5001" s="243">
        <v>3518503</v>
      </c>
      <c r="AC5001" s="243"/>
      <c r="AD5001" s="243"/>
    </row>
    <row r="5002" spans="26:30" x14ac:dyDescent="0.25">
      <c r="Z5002" s="243" t="s">
        <v>85</v>
      </c>
      <c r="AA5002" s="243" t="s">
        <v>3616</v>
      </c>
      <c r="AB5002" s="243">
        <v>3518602</v>
      </c>
      <c r="AC5002" s="243"/>
      <c r="AD5002" s="243"/>
    </row>
    <row r="5003" spans="26:30" x14ac:dyDescent="0.25">
      <c r="Z5003" s="243" t="s">
        <v>85</v>
      </c>
      <c r="AA5003" s="243" t="s">
        <v>3625</v>
      </c>
      <c r="AB5003" s="243">
        <v>3518701</v>
      </c>
      <c r="AC5003" s="243"/>
      <c r="AD5003" s="243"/>
    </row>
    <row r="5004" spans="26:30" x14ac:dyDescent="0.25">
      <c r="Z5004" s="243" t="s">
        <v>85</v>
      </c>
      <c r="AA5004" s="243" t="s">
        <v>3635</v>
      </c>
      <c r="AB5004" s="243">
        <v>3518800</v>
      </c>
      <c r="AC5004" s="243"/>
      <c r="AD5004" s="243"/>
    </row>
    <row r="5005" spans="26:30" x14ac:dyDescent="0.25">
      <c r="Z5005" s="243" t="s">
        <v>85</v>
      </c>
      <c r="AA5005" s="243" t="s">
        <v>3645</v>
      </c>
      <c r="AB5005" s="243">
        <v>3518859</v>
      </c>
      <c r="AC5005" s="243"/>
      <c r="AD5005" s="243"/>
    </row>
    <row r="5006" spans="26:30" x14ac:dyDescent="0.25">
      <c r="Z5006" s="243" t="s">
        <v>85</v>
      </c>
      <c r="AA5006" s="243" t="s">
        <v>3654</v>
      </c>
      <c r="AB5006" s="243">
        <v>3518909</v>
      </c>
      <c r="AC5006" s="243"/>
      <c r="AD5006" s="243"/>
    </row>
    <row r="5007" spans="26:30" x14ac:dyDescent="0.25">
      <c r="Z5007" s="243" t="s">
        <v>85</v>
      </c>
      <c r="AA5007" s="243" t="s">
        <v>3663</v>
      </c>
      <c r="AB5007" s="243">
        <v>3519006</v>
      </c>
      <c r="AC5007" s="243"/>
      <c r="AD5007" s="243"/>
    </row>
    <row r="5008" spans="26:30" x14ac:dyDescent="0.25">
      <c r="Z5008" s="243" t="s">
        <v>85</v>
      </c>
      <c r="AA5008" s="243" t="s">
        <v>3672</v>
      </c>
      <c r="AB5008" s="243">
        <v>3519055</v>
      </c>
      <c r="AC5008" s="243"/>
      <c r="AD5008" s="243"/>
    </row>
    <row r="5009" spans="26:30" x14ac:dyDescent="0.25">
      <c r="Z5009" s="243" t="s">
        <v>85</v>
      </c>
      <c r="AA5009" s="243" t="s">
        <v>3679</v>
      </c>
      <c r="AB5009" s="243">
        <v>3519071</v>
      </c>
      <c r="AC5009" s="243"/>
      <c r="AD5009" s="243"/>
    </row>
    <row r="5010" spans="26:30" x14ac:dyDescent="0.25">
      <c r="Z5010" s="243" t="s">
        <v>85</v>
      </c>
      <c r="AA5010" s="243" t="s">
        <v>3687</v>
      </c>
      <c r="AB5010" s="243">
        <v>3519105</v>
      </c>
      <c r="AC5010" s="243"/>
      <c r="AD5010" s="243"/>
    </row>
    <row r="5011" spans="26:30" x14ac:dyDescent="0.25">
      <c r="Z5011" s="243" t="s">
        <v>85</v>
      </c>
      <c r="AA5011" s="243" t="s">
        <v>3696</v>
      </c>
      <c r="AB5011" s="243">
        <v>3519204</v>
      </c>
      <c r="AC5011" s="243"/>
      <c r="AD5011" s="243"/>
    </row>
    <row r="5012" spans="26:30" x14ac:dyDescent="0.25">
      <c r="Z5012" s="243" t="s">
        <v>85</v>
      </c>
      <c r="AA5012" s="243" t="s">
        <v>3704</v>
      </c>
      <c r="AB5012" s="243">
        <v>3519253</v>
      </c>
      <c r="AC5012" s="243"/>
      <c r="AD5012" s="243"/>
    </row>
    <row r="5013" spans="26:30" x14ac:dyDescent="0.25">
      <c r="Z5013" s="243" t="s">
        <v>85</v>
      </c>
      <c r="AA5013" s="243" t="s">
        <v>3712</v>
      </c>
      <c r="AB5013" s="243">
        <v>3519303</v>
      </c>
      <c r="AC5013" s="243"/>
      <c r="AD5013" s="243"/>
    </row>
    <row r="5014" spans="26:30" x14ac:dyDescent="0.25">
      <c r="Z5014" s="243" t="s">
        <v>85</v>
      </c>
      <c r="AA5014" s="243" t="s">
        <v>3719</v>
      </c>
      <c r="AB5014" s="243">
        <v>3519402</v>
      </c>
      <c r="AC5014" s="243"/>
      <c r="AD5014" s="243"/>
    </row>
    <row r="5015" spans="26:30" x14ac:dyDescent="0.25">
      <c r="Z5015" s="243" t="s">
        <v>85</v>
      </c>
      <c r="AA5015" s="243" t="s">
        <v>3726</v>
      </c>
      <c r="AB5015" s="243">
        <v>3519501</v>
      </c>
      <c r="AC5015" s="243"/>
      <c r="AD5015" s="243"/>
    </row>
    <row r="5016" spans="26:30" x14ac:dyDescent="0.25">
      <c r="Z5016" s="243" t="s">
        <v>85</v>
      </c>
      <c r="AA5016" s="243" t="s">
        <v>3733</v>
      </c>
      <c r="AB5016" s="243">
        <v>3519600</v>
      </c>
      <c r="AC5016" s="243"/>
      <c r="AD5016" s="243"/>
    </row>
    <row r="5017" spans="26:30" x14ac:dyDescent="0.25">
      <c r="Z5017" s="243" t="s">
        <v>85</v>
      </c>
      <c r="AA5017" s="243" t="s">
        <v>3740</v>
      </c>
      <c r="AB5017" s="243">
        <v>3519709</v>
      </c>
      <c r="AC5017" s="243"/>
      <c r="AD5017" s="243"/>
    </row>
    <row r="5018" spans="26:30" x14ac:dyDescent="0.25">
      <c r="Z5018" s="243" t="s">
        <v>85</v>
      </c>
      <c r="AA5018" s="243" t="s">
        <v>3747</v>
      </c>
      <c r="AB5018" s="243">
        <v>3519808</v>
      </c>
      <c r="AC5018" s="243"/>
      <c r="AD5018" s="243"/>
    </row>
    <row r="5019" spans="26:30" x14ac:dyDescent="0.25">
      <c r="Z5019" s="243" t="s">
        <v>85</v>
      </c>
      <c r="AA5019" s="243" t="s">
        <v>3753</v>
      </c>
      <c r="AB5019" s="243">
        <v>3519907</v>
      </c>
      <c r="AC5019" s="243"/>
      <c r="AD5019" s="243"/>
    </row>
    <row r="5020" spans="26:30" x14ac:dyDescent="0.25">
      <c r="Z5020" s="243" t="s">
        <v>85</v>
      </c>
      <c r="AA5020" s="243" t="s">
        <v>3759</v>
      </c>
      <c r="AB5020" s="243">
        <v>3520004</v>
      </c>
      <c r="AC5020" s="243"/>
      <c r="AD5020" s="243"/>
    </row>
    <row r="5021" spans="26:30" x14ac:dyDescent="0.25">
      <c r="Z5021" s="243" t="s">
        <v>85</v>
      </c>
      <c r="AA5021" s="243" t="s">
        <v>3763</v>
      </c>
      <c r="AB5021" s="243">
        <v>3520103</v>
      </c>
      <c r="AC5021" s="243"/>
      <c r="AD5021" s="243"/>
    </row>
    <row r="5022" spans="26:30" x14ac:dyDescent="0.25">
      <c r="Z5022" s="243" t="s">
        <v>85</v>
      </c>
      <c r="AA5022" s="243" t="s">
        <v>3769</v>
      </c>
      <c r="AB5022" s="243">
        <v>3520202</v>
      </c>
      <c r="AC5022" s="243"/>
      <c r="AD5022" s="243"/>
    </row>
    <row r="5023" spans="26:30" x14ac:dyDescent="0.25">
      <c r="Z5023" s="243" t="s">
        <v>85</v>
      </c>
      <c r="AA5023" s="243" t="s">
        <v>3775</v>
      </c>
      <c r="AB5023" s="243">
        <v>3520301</v>
      </c>
      <c r="AC5023" s="243"/>
      <c r="AD5023" s="243"/>
    </row>
    <row r="5024" spans="26:30" x14ac:dyDescent="0.25">
      <c r="Z5024" s="243" t="s">
        <v>85</v>
      </c>
      <c r="AA5024" s="243" t="s">
        <v>3782</v>
      </c>
      <c r="AB5024" s="243">
        <v>3520426</v>
      </c>
      <c r="AC5024" s="243"/>
      <c r="AD5024" s="243"/>
    </row>
    <row r="5025" spans="26:30" x14ac:dyDescent="0.25">
      <c r="Z5025" s="243" t="s">
        <v>85</v>
      </c>
      <c r="AA5025" s="243" t="s">
        <v>3789</v>
      </c>
      <c r="AB5025" s="243">
        <v>3520442</v>
      </c>
      <c r="AC5025" s="243"/>
      <c r="AD5025" s="243"/>
    </row>
    <row r="5026" spans="26:30" x14ac:dyDescent="0.25">
      <c r="Z5026" s="243" t="s">
        <v>85</v>
      </c>
      <c r="AA5026" s="243" t="s">
        <v>3796</v>
      </c>
      <c r="AB5026" s="243">
        <v>3520400</v>
      </c>
      <c r="AC5026" s="243"/>
      <c r="AD5026" s="243"/>
    </row>
    <row r="5027" spans="26:30" x14ac:dyDescent="0.25">
      <c r="Z5027" s="243" t="s">
        <v>85</v>
      </c>
      <c r="AA5027" s="243" t="s">
        <v>3803</v>
      </c>
      <c r="AB5027" s="243">
        <v>3520509</v>
      </c>
      <c r="AC5027" s="243"/>
      <c r="AD5027" s="243"/>
    </row>
    <row r="5028" spans="26:30" x14ac:dyDescent="0.25">
      <c r="Z5028" s="243" t="s">
        <v>85</v>
      </c>
      <c r="AA5028" s="243" t="s">
        <v>3809</v>
      </c>
      <c r="AB5028" s="243">
        <v>3520608</v>
      </c>
      <c r="AC5028" s="243"/>
      <c r="AD5028" s="243"/>
    </row>
    <row r="5029" spans="26:30" x14ac:dyDescent="0.25">
      <c r="Z5029" s="243" t="s">
        <v>85</v>
      </c>
      <c r="AA5029" s="243" t="s">
        <v>3816</v>
      </c>
      <c r="AB5029" s="243">
        <v>3520707</v>
      </c>
      <c r="AC5029" s="243"/>
      <c r="AD5029" s="243"/>
    </row>
    <row r="5030" spans="26:30" x14ac:dyDescent="0.25">
      <c r="Z5030" s="243" t="s">
        <v>85</v>
      </c>
      <c r="AA5030" s="243" t="s">
        <v>3823</v>
      </c>
      <c r="AB5030" s="243">
        <v>3520806</v>
      </c>
      <c r="AC5030" s="243"/>
      <c r="AD5030" s="243"/>
    </row>
    <row r="5031" spans="26:30" x14ac:dyDescent="0.25">
      <c r="Z5031" s="243" t="s">
        <v>85</v>
      </c>
      <c r="AA5031" s="243" t="s">
        <v>3830</v>
      </c>
      <c r="AB5031" s="243">
        <v>3520905</v>
      </c>
      <c r="AC5031" s="243"/>
      <c r="AD5031" s="243"/>
    </row>
    <row r="5032" spans="26:30" x14ac:dyDescent="0.25">
      <c r="Z5032" s="243" t="s">
        <v>85</v>
      </c>
      <c r="AA5032" s="243" t="s">
        <v>3836</v>
      </c>
      <c r="AB5032" s="243">
        <v>3521002</v>
      </c>
      <c r="AC5032" s="243"/>
      <c r="AD5032" s="243"/>
    </row>
    <row r="5033" spans="26:30" x14ac:dyDescent="0.25">
      <c r="Z5033" s="243" t="s">
        <v>85</v>
      </c>
      <c r="AA5033" s="243" t="s">
        <v>3843</v>
      </c>
      <c r="AB5033" s="243">
        <v>3521101</v>
      </c>
      <c r="AC5033" s="243"/>
      <c r="AD5033" s="243"/>
    </row>
    <row r="5034" spans="26:30" x14ac:dyDescent="0.25">
      <c r="Z5034" s="243" t="s">
        <v>85</v>
      </c>
      <c r="AA5034" s="243" t="s">
        <v>3849</v>
      </c>
      <c r="AB5034" s="243">
        <v>3521150</v>
      </c>
      <c r="AC5034" s="243"/>
      <c r="AD5034" s="243"/>
    </row>
    <row r="5035" spans="26:30" x14ac:dyDescent="0.25">
      <c r="Z5035" s="243" t="s">
        <v>85</v>
      </c>
      <c r="AA5035" s="243" t="s">
        <v>3856</v>
      </c>
      <c r="AB5035" s="243">
        <v>3521200</v>
      </c>
      <c r="AC5035" s="243"/>
      <c r="AD5035" s="243"/>
    </row>
    <row r="5036" spans="26:30" x14ac:dyDescent="0.25">
      <c r="Z5036" s="243" t="s">
        <v>85</v>
      </c>
      <c r="AA5036" s="243" t="s">
        <v>3862</v>
      </c>
      <c r="AB5036" s="243">
        <v>3521309</v>
      </c>
      <c r="AC5036" s="243"/>
      <c r="AD5036" s="243"/>
    </row>
    <row r="5037" spans="26:30" x14ac:dyDescent="0.25">
      <c r="Z5037" s="243" t="s">
        <v>85</v>
      </c>
      <c r="AA5037" s="243" t="s">
        <v>3868</v>
      </c>
      <c r="AB5037" s="243">
        <v>3521408</v>
      </c>
      <c r="AC5037" s="243"/>
      <c r="AD5037" s="243"/>
    </row>
    <row r="5038" spans="26:30" x14ac:dyDescent="0.25">
      <c r="Z5038" s="243" t="s">
        <v>85</v>
      </c>
      <c r="AA5038" s="243" t="s">
        <v>3873</v>
      </c>
      <c r="AB5038" s="243">
        <v>3521507</v>
      </c>
      <c r="AC5038" s="243"/>
      <c r="AD5038" s="243"/>
    </row>
    <row r="5039" spans="26:30" x14ac:dyDescent="0.25">
      <c r="Z5039" s="243" t="s">
        <v>85</v>
      </c>
      <c r="AA5039" s="243" t="s">
        <v>3878</v>
      </c>
      <c r="AB5039" s="243">
        <v>3521606</v>
      </c>
      <c r="AC5039" s="243"/>
      <c r="AD5039" s="243"/>
    </row>
    <row r="5040" spans="26:30" x14ac:dyDescent="0.25">
      <c r="Z5040" s="243" t="s">
        <v>85</v>
      </c>
      <c r="AA5040" s="243" t="s">
        <v>3884</v>
      </c>
      <c r="AB5040" s="243">
        <v>3521705</v>
      </c>
      <c r="AC5040" s="243"/>
      <c r="AD5040" s="243"/>
    </row>
    <row r="5041" spans="26:30" x14ac:dyDescent="0.25">
      <c r="Z5041" s="243" t="s">
        <v>85</v>
      </c>
      <c r="AA5041" s="243" t="s">
        <v>3890</v>
      </c>
      <c r="AB5041" s="243">
        <v>3521804</v>
      </c>
      <c r="AC5041" s="243"/>
      <c r="AD5041" s="243"/>
    </row>
    <row r="5042" spans="26:30" x14ac:dyDescent="0.25">
      <c r="Z5042" s="243" t="s">
        <v>85</v>
      </c>
      <c r="AA5042" s="243" t="s">
        <v>3896</v>
      </c>
      <c r="AB5042" s="243">
        <v>3521903</v>
      </c>
      <c r="AC5042" s="243"/>
      <c r="AD5042" s="243"/>
    </row>
    <row r="5043" spans="26:30" x14ac:dyDescent="0.25">
      <c r="Z5043" s="243" t="s">
        <v>85</v>
      </c>
      <c r="AA5043" s="243" t="s">
        <v>3902</v>
      </c>
      <c r="AB5043" s="243">
        <v>3522000</v>
      </c>
      <c r="AC5043" s="243"/>
      <c r="AD5043" s="243"/>
    </row>
    <row r="5044" spans="26:30" x14ac:dyDescent="0.25">
      <c r="Z5044" s="243" t="s">
        <v>85</v>
      </c>
      <c r="AA5044" s="243" t="s">
        <v>3908</v>
      </c>
      <c r="AB5044" s="243">
        <v>3522109</v>
      </c>
      <c r="AC5044" s="243"/>
      <c r="AD5044" s="243"/>
    </row>
    <row r="5045" spans="26:30" x14ac:dyDescent="0.25">
      <c r="Z5045" s="243" t="s">
        <v>85</v>
      </c>
      <c r="AA5045" s="243" t="s">
        <v>3914</v>
      </c>
      <c r="AB5045" s="243">
        <v>3522158</v>
      </c>
      <c r="AC5045" s="243"/>
      <c r="AD5045" s="243"/>
    </row>
    <row r="5046" spans="26:30" x14ac:dyDescent="0.25">
      <c r="Z5046" s="243" t="s">
        <v>85</v>
      </c>
      <c r="AA5046" s="243" t="s">
        <v>3919</v>
      </c>
      <c r="AB5046" s="243">
        <v>3522208</v>
      </c>
      <c r="AC5046" s="243"/>
      <c r="AD5046" s="243"/>
    </row>
    <row r="5047" spans="26:30" x14ac:dyDescent="0.25">
      <c r="Z5047" s="243" t="s">
        <v>85</v>
      </c>
      <c r="AA5047" s="243" t="s">
        <v>3925</v>
      </c>
      <c r="AB5047" s="243">
        <v>3522307</v>
      </c>
      <c r="AC5047" s="243"/>
      <c r="AD5047" s="243"/>
    </row>
    <row r="5048" spans="26:30" x14ac:dyDescent="0.25">
      <c r="Z5048" s="243" t="s">
        <v>85</v>
      </c>
      <c r="AA5048" s="243" t="s">
        <v>3931</v>
      </c>
      <c r="AB5048" s="243">
        <v>3522406</v>
      </c>
      <c r="AC5048" s="243"/>
      <c r="AD5048" s="243"/>
    </row>
    <row r="5049" spans="26:30" x14ac:dyDescent="0.25">
      <c r="Z5049" s="243" t="s">
        <v>85</v>
      </c>
      <c r="AA5049" s="243" t="s">
        <v>3937</v>
      </c>
      <c r="AB5049" s="243">
        <v>3522505</v>
      </c>
      <c r="AC5049" s="243"/>
      <c r="AD5049" s="243"/>
    </row>
    <row r="5050" spans="26:30" x14ac:dyDescent="0.25">
      <c r="Z5050" s="243" t="s">
        <v>85</v>
      </c>
      <c r="AA5050" s="243" t="s">
        <v>3943</v>
      </c>
      <c r="AB5050" s="243">
        <v>3522604</v>
      </c>
      <c r="AC5050" s="243"/>
      <c r="AD5050" s="243"/>
    </row>
    <row r="5051" spans="26:30" x14ac:dyDescent="0.25">
      <c r="Z5051" s="243" t="s">
        <v>85</v>
      </c>
      <c r="AA5051" s="243" t="s">
        <v>3949</v>
      </c>
      <c r="AB5051" s="243">
        <v>3522653</v>
      </c>
      <c r="AC5051" s="243"/>
      <c r="AD5051" s="243"/>
    </row>
    <row r="5052" spans="26:30" x14ac:dyDescent="0.25">
      <c r="Z5052" s="243" t="s">
        <v>85</v>
      </c>
      <c r="AA5052" s="243" t="s">
        <v>3955</v>
      </c>
      <c r="AB5052" s="243">
        <v>3522703</v>
      </c>
      <c r="AC5052" s="243"/>
      <c r="AD5052" s="243"/>
    </row>
    <row r="5053" spans="26:30" x14ac:dyDescent="0.25">
      <c r="Z5053" s="243" t="s">
        <v>85</v>
      </c>
      <c r="AA5053" s="243" t="s">
        <v>2013</v>
      </c>
      <c r="AB5053" s="243">
        <v>3522802</v>
      </c>
      <c r="AC5053" s="243"/>
      <c r="AD5053" s="243"/>
    </row>
    <row r="5054" spans="26:30" x14ac:dyDescent="0.25">
      <c r="Z5054" s="243" t="s">
        <v>85</v>
      </c>
      <c r="AA5054" s="243" t="s">
        <v>3966</v>
      </c>
      <c r="AB5054" s="243">
        <v>3522901</v>
      </c>
      <c r="AC5054" s="243"/>
      <c r="AD5054" s="243"/>
    </row>
    <row r="5055" spans="26:30" x14ac:dyDescent="0.25">
      <c r="Z5055" s="243" t="s">
        <v>85</v>
      </c>
      <c r="AA5055" s="243" t="s">
        <v>3972</v>
      </c>
      <c r="AB5055" s="243">
        <v>3523008</v>
      </c>
      <c r="AC5055" s="243"/>
      <c r="AD5055" s="243"/>
    </row>
    <row r="5056" spans="26:30" x14ac:dyDescent="0.25">
      <c r="Z5056" s="243" t="s">
        <v>85</v>
      </c>
      <c r="AA5056" s="243" t="s">
        <v>3976</v>
      </c>
      <c r="AB5056" s="243">
        <v>3523107</v>
      </c>
      <c r="AC5056" s="243"/>
      <c r="AD5056" s="243"/>
    </row>
    <row r="5057" spans="26:30" x14ac:dyDescent="0.25">
      <c r="Z5057" s="243" t="s">
        <v>85</v>
      </c>
      <c r="AA5057" s="243" t="s">
        <v>3982</v>
      </c>
      <c r="AB5057" s="243">
        <v>3523206</v>
      </c>
      <c r="AC5057" s="243"/>
      <c r="AD5057" s="243"/>
    </row>
    <row r="5058" spans="26:30" x14ac:dyDescent="0.25">
      <c r="Z5058" s="243" t="s">
        <v>85</v>
      </c>
      <c r="AA5058" s="243" t="s">
        <v>3988</v>
      </c>
      <c r="AB5058" s="243">
        <v>3523305</v>
      </c>
      <c r="AC5058" s="243"/>
      <c r="AD5058" s="243"/>
    </row>
    <row r="5059" spans="26:30" x14ac:dyDescent="0.25">
      <c r="Z5059" s="243" t="s">
        <v>85</v>
      </c>
      <c r="AA5059" s="243" t="s">
        <v>3993</v>
      </c>
      <c r="AB5059" s="243">
        <v>3523404</v>
      </c>
      <c r="AC5059" s="243"/>
      <c r="AD5059" s="243"/>
    </row>
    <row r="5060" spans="26:30" x14ac:dyDescent="0.25">
      <c r="Z5060" s="243" t="s">
        <v>85</v>
      </c>
      <c r="AA5060" s="243" t="s">
        <v>3999</v>
      </c>
      <c r="AB5060" s="243">
        <v>3523503</v>
      </c>
      <c r="AC5060" s="243"/>
      <c r="AD5060" s="243"/>
    </row>
    <row r="5061" spans="26:30" x14ac:dyDescent="0.25">
      <c r="Z5061" s="243" t="s">
        <v>85</v>
      </c>
      <c r="AA5061" s="243" t="s">
        <v>4004</v>
      </c>
      <c r="AB5061" s="243">
        <v>3523602</v>
      </c>
      <c r="AC5061" s="243"/>
      <c r="AD5061" s="243"/>
    </row>
    <row r="5062" spans="26:30" x14ac:dyDescent="0.25">
      <c r="Z5062" s="243" t="s">
        <v>85</v>
      </c>
      <c r="AA5062" s="243" t="s">
        <v>4010</v>
      </c>
      <c r="AB5062" s="243">
        <v>3523701</v>
      </c>
      <c r="AC5062" s="243"/>
      <c r="AD5062" s="243"/>
    </row>
    <row r="5063" spans="26:30" x14ac:dyDescent="0.25">
      <c r="Z5063" s="243" t="s">
        <v>85</v>
      </c>
      <c r="AA5063" s="243" t="s">
        <v>4016</v>
      </c>
      <c r="AB5063" s="243">
        <v>3523800</v>
      </c>
      <c r="AC5063" s="243"/>
      <c r="AD5063" s="243"/>
    </row>
    <row r="5064" spans="26:30" x14ac:dyDescent="0.25">
      <c r="Z5064" s="243" t="s">
        <v>85</v>
      </c>
      <c r="AA5064" s="243" t="s">
        <v>4022</v>
      </c>
      <c r="AB5064" s="243">
        <v>3523909</v>
      </c>
      <c r="AC5064" s="243"/>
      <c r="AD5064" s="243"/>
    </row>
    <row r="5065" spans="26:30" x14ac:dyDescent="0.25">
      <c r="Z5065" s="243" t="s">
        <v>85</v>
      </c>
      <c r="AA5065" s="243" t="s">
        <v>4027</v>
      </c>
      <c r="AB5065" s="243">
        <v>3524006</v>
      </c>
      <c r="AC5065" s="243"/>
      <c r="AD5065" s="243"/>
    </row>
    <row r="5066" spans="26:30" x14ac:dyDescent="0.25">
      <c r="Z5066" s="243" t="s">
        <v>85</v>
      </c>
      <c r="AA5066" s="243" t="s">
        <v>4033</v>
      </c>
      <c r="AB5066" s="243">
        <v>3524105</v>
      </c>
      <c r="AC5066" s="243"/>
      <c r="AD5066" s="243"/>
    </row>
    <row r="5067" spans="26:30" x14ac:dyDescent="0.25">
      <c r="Z5067" s="243" t="s">
        <v>85</v>
      </c>
      <c r="AA5067" s="243" t="s">
        <v>3541</v>
      </c>
      <c r="AB5067" s="243">
        <v>3524204</v>
      </c>
      <c r="AC5067" s="243"/>
      <c r="AD5067" s="243"/>
    </row>
    <row r="5068" spans="26:30" x14ac:dyDescent="0.25">
      <c r="Z5068" s="243" t="s">
        <v>85</v>
      </c>
      <c r="AA5068" s="243" t="s">
        <v>4044</v>
      </c>
      <c r="AB5068" s="243">
        <v>3524303</v>
      </c>
      <c r="AC5068" s="243"/>
      <c r="AD5068" s="243"/>
    </row>
    <row r="5069" spans="26:30" x14ac:dyDescent="0.25">
      <c r="Z5069" s="243" t="s">
        <v>85</v>
      </c>
      <c r="AA5069" s="243" t="s">
        <v>4050</v>
      </c>
      <c r="AB5069" s="243">
        <v>3524402</v>
      </c>
      <c r="AC5069" s="243"/>
      <c r="AD5069" s="243"/>
    </row>
    <row r="5070" spans="26:30" x14ac:dyDescent="0.25">
      <c r="Z5070" s="243" t="s">
        <v>85</v>
      </c>
      <c r="AA5070" s="243" t="s">
        <v>4056</v>
      </c>
      <c r="AB5070" s="243">
        <v>3524501</v>
      </c>
      <c r="AC5070" s="243"/>
      <c r="AD5070" s="243"/>
    </row>
    <row r="5071" spans="26:30" x14ac:dyDescent="0.25">
      <c r="Z5071" s="243" t="s">
        <v>85</v>
      </c>
      <c r="AA5071" s="243" t="s">
        <v>4061</v>
      </c>
      <c r="AB5071" s="243">
        <v>3524600</v>
      </c>
      <c r="AC5071" s="243"/>
      <c r="AD5071" s="243"/>
    </row>
    <row r="5072" spans="26:30" x14ac:dyDescent="0.25">
      <c r="Z5072" s="243" t="s">
        <v>85</v>
      </c>
      <c r="AA5072" s="243" t="s">
        <v>4067</v>
      </c>
      <c r="AB5072" s="243">
        <v>3524709</v>
      </c>
      <c r="AC5072" s="243"/>
      <c r="AD5072" s="243"/>
    </row>
    <row r="5073" spans="26:30" x14ac:dyDescent="0.25">
      <c r="Z5073" s="243" t="s">
        <v>85</v>
      </c>
      <c r="AA5073" s="243" t="s">
        <v>4073</v>
      </c>
      <c r="AB5073" s="243">
        <v>3524808</v>
      </c>
      <c r="AC5073" s="243"/>
      <c r="AD5073" s="243"/>
    </row>
    <row r="5074" spans="26:30" x14ac:dyDescent="0.25">
      <c r="Z5074" s="243" t="s">
        <v>85</v>
      </c>
      <c r="AA5074" s="243" t="s">
        <v>4078</v>
      </c>
      <c r="AB5074" s="243">
        <v>3524907</v>
      </c>
      <c r="AC5074" s="243"/>
      <c r="AD5074" s="243"/>
    </row>
    <row r="5075" spans="26:30" x14ac:dyDescent="0.25">
      <c r="Z5075" s="243" t="s">
        <v>85</v>
      </c>
      <c r="AA5075" s="243" t="s">
        <v>4084</v>
      </c>
      <c r="AB5075" s="243">
        <v>3525003</v>
      </c>
      <c r="AC5075" s="243"/>
      <c r="AD5075" s="243"/>
    </row>
    <row r="5076" spans="26:30" x14ac:dyDescent="0.25">
      <c r="Z5076" s="243" t="s">
        <v>85</v>
      </c>
      <c r="AA5076" s="243" t="s">
        <v>2762</v>
      </c>
      <c r="AB5076" s="243">
        <v>3525102</v>
      </c>
      <c r="AC5076" s="243"/>
      <c r="AD5076" s="243"/>
    </row>
    <row r="5077" spans="26:30" x14ac:dyDescent="0.25">
      <c r="Z5077" s="243" t="s">
        <v>85</v>
      </c>
      <c r="AA5077" s="243" t="s">
        <v>4095</v>
      </c>
      <c r="AB5077" s="243">
        <v>3525201</v>
      </c>
      <c r="AC5077" s="243"/>
      <c r="AD5077" s="243"/>
    </row>
    <row r="5078" spans="26:30" x14ac:dyDescent="0.25">
      <c r="Z5078" s="243" t="s">
        <v>85</v>
      </c>
      <c r="AA5078" s="243" t="s">
        <v>4101</v>
      </c>
      <c r="AB5078" s="243">
        <v>3525300</v>
      </c>
      <c r="AC5078" s="243"/>
      <c r="AD5078" s="243"/>
    </row>
    <row r="5079" spans="26:30" x14ac:dyDescent="0.25">
      <c r="Z5079" s="243" t="s">
        <v>85</v>
      </c>
      <c r="AA5079" s="243" t="s">
        <v>4107</v>
      </c>
      <c r="AB5079" s="243">
        <v>3525409</v>
      </c>
      <c r="AC5079" s="243"/>
      <c r="AD5079" s="243"/>
    </row>
    <row r="5080" spans="26:30" x14ac:dyDescent="0.25">
      <c r="Z5080" s="243" t="s">
        <v>85</v>
      </c>
      <c r="AA5080" s="243" t="s">
        <v>4113</v>
      </c>
      <c r="AB5080" s="243">
        <v>3525508</v>
      </c>
      <c r="AC5080" s="243"/>
      <c r="AD5080" s="243"/>
    </row>
    <row r="5081" spans="26:30" x14ac:dyDescent="0.25">
      <c r="Z5081" s="243" t="s">
        <v>85</v>
      </c>
      <c r="AA5081" s="243" t="s">
        <v>4118</v>
      </c>
      <c r="AB5081" s="243">
        <v>3525607</v>
      </c>
      <c r="AC5081" s="243"/>
      <c r="AD5081" s="243"/>
    </row>
    <row r="5082" spans="26:30" x14ac:dyDescent="0.25">
      <c r="Z5082" s="243" t="s">
        <v>85</v>
      </c>
      <c r="AA5082" s="243" t="s">
        <v>4124</v>
      </c>
      <c r="AB5082" s="243">
        <v>3525706</v>
      </c>
      <c r="AC5082" s="243"/>
      <c r="AD5082" s="243"/>
    </row>
    <row r="5083" spans="26:30" x14ac:dyDescent="0.25">
      <c r="Z5083" s="243" t="s">
        <v>85</v>
      </c>
      <c r="AA5083" s="243" t="s">
        <v>4130</v>
      </c>
      <c r="AB5083" s="243">
        <v>3525805</v>
      </c>
      <c r="AC5083" s="243"/>
      <c r="AD5083" s="243"/>
    </row>
    <row r="5084" spans="26:30" x14ac:dyDescent="0.25">
      <c r="Z5084" s="243" t="s">
        <v>85</v>
      </c>
      <c r="AA5084" s="243" t="s">
        <v>4136</v>
      </c>
      <c r="AB5084" s="243">
        <v>3525854</v>
      </c>
      <c r="AC5084" s="243"/>
      <c r="AD5084" s="243"/>
    </row>
    <row r="5085" spans="26:30" x14ac:dyDescent="0.25">
      <c r="Z5085" s="243" t="s">
        <v>85</v>
      </c>
      <c r="AA5085" s="243" t="s">
        <v>4141</v>
      </c>
      <c r="AB5085" s="243">
        <v>3525904</v>
      </c>
      <c r="AC5085" s="243"/>
      <c r="AD5085" s="243"/>
    </row>
    <row r="5086" spans="26:30" x14ac:dyDescent="0.25">
      <c r="Z5086" s="243" t="s">
        <v>85</v>
      </c>
      <c r="AA5086" s="243" t="s">
        <v>4146</v>
      </c>
      <c r="AB5086" s="243">
        <v>3526001</v>
      </c>
      <c r="AC5086" s="243"/>
      <c r="AD5086" s="243"/>
    </row>
    <row r="5087" spans="26:30" x14ac:dyDescent="0.25">
      <c r="Z5087" s="243" t="s">
        <v>85</v>
      </c>
      <c r="AA5087" s="243" t="s">
        <v>4151</v>
      </c>
      <c r="AB5087" s="243">
        <v>3526100</v>
      </c>
      <c r="AC5087" s="243"/>
      <c r="AD5087" s="243"/>
    </row>
    <row r="5088" spans="26:30" x14ac:dyDescent="0.25">
      <c r="Z5088" s="243" t="s">
        <v>85</v>
      </c>
      <c r="AA5088" s="243" t="s">
        <v>4156</v>
      </c>
      <c r="AB5088" s="243">
        <v>3526209</v>
      </c>
      <c r="AC5088" s="243"/>
      <c r="AD5088" s="243"/>
    </row>
    <row r="5089" spans="26:30" x14ac:dyDescent="0.25">
      <c r="Z5089" s="243" t="s">
        <v>85</v>
      </c>
      <c r="AA5089" s="243" t="s">
        <v>4161</v>
      </c>
      <c r="AB5089" s="243">
        <v>3526308</v>
      </c>
      <c r="AC5089" s="243"/>
      <c r="AD5089" s="243"/>
    </row>
    <row r="5090" spans="26:30" x14ac:dyDescent="0.25">
      <c r="Z5090" s="243" t="s">
        <v>85</v>
      </c>
      <c r="AA5090" s="243" t="s">
        <v>4166</v>
      </c>
      <c r="AB5090" s="243">
        <v>3526407</v>
      </c>
      <c r="AC5090" s="243"/>
      <c r="AD5090" s="243"/>
    </row>
    <row r="5091" spans="26:30" x14ac:dyDescent="0.25">
      <c r="Z5091" s="243" t="s">
        <v>85</v>
      </c>
      <c r="AA5091" s="243" t="s">
        <v>4171</v>
      </c>
      <c r="AB5091" s="243">
        <v>3526506</v>
      </c>
      <c r="AC5091" s="243"/>
      <c r="AD5091" s="243"/>
    </row>
    <row r="5092" spans="26:30" x14ac:dyDescent="0.25">
      <c r="Z5092" s="243" t="s">
        <v>85</v>
      </c>
      <c r="AA5092" s="243" t="s">
        <v>4176</v>
      </c>
      <c r="AB5092" s="243">
        <v>3526605</v>
      </c>
      <c r="AC5092" s="243"/>
      <c r="AD5092" s="243"/>
    </row>
    <row r="5093" spans="26:30" x14ac:dyDescent="0.25">
      <c r="Z5093" s="243" t="s">
        <v>85</v>
      </c>
      <c r="AA5093" s="243" t="s">
        <v>4181</v>
      </c>
      <c r="AB5093" s="243">
        <v>3526704</v>
      </c>
      <c r="AC5093" s="243"/>
      <c r="AD5093" s="243"/>
    </row>
    <row r="5094" spans="26:30" x14ac:dyDescent="0.25">
      <c r="Z5094" s="243" t="s">
        <v>85</v>
      </c>
      <c r="AA5094" s="243" t="s">
        <v>4186</v>
      </c>
      <c r="AB5094" s="243">
        <v>3526803</v>
      </c>
      <c r="AC5094" s="243"/>
      <c r="AD5094" s="243"/>
    </row>
    <row r="5095" spans="26:30" x14ac:dyDescent="0.25">
      <c r="Z5095" s="243" t="s">
        <v>85</v>
      </c>
      <c r="AA5095" s="243" t="s">
        <v>4191</v>
      </c>
      <c r="AB5095" s="243">
        <v>3526902</v>
      </c>
      <c r="AC5095" s="243"/>
      <c r="AD5095" s="243"/>
    </row>
    <row r="5096" spans="26:30" x14ac:dyDescent="0.25">
      <c r="Z5096" s="243" t="s">
        <v>85</v>
      </c>
      <c r="AA5096" s="243" t="s">
        <v>4195</v>
      </c>
      <c r="AB5096" s="243">
        <v>3527009</v>
      </c>
      <c r="AC5096" s="243"/>
      <c r="AD5096" s="243"/>
    </row>
    <row r="5097" spans="26:30" x14ac:dyDescent="0.25">
      <c r="Z5097" s="243" t="s">
        <v>85</v>
      </c>
      <c r="AA5097" s="243" t="s">
        <v>4200</v>
      </c>
      <c r="AB5097" s="243">
        <v>3527108</v>
      </c>
      <c r="AC5097" s="243"/>
      <c r="AD5097" s="243"/>
    </row>
    <row r="5098" spans="26:30" x14ac:dyDescent="0.25">
      <c r="Z5098" s="243" t="s">
        <v>85</v>
      </c>
      <c r="AA5098" s="243" t="s">
        <v>4205</v>
      </c>
      <c r="AB5098" s="243">
        <v>3527207</v>
      </c>
      <c r="AC5098" s="243"/>
      <c r="AD5098" s="243"/>
    </row>
    <row r="5099" spans="26:30" x14ac:dyDescent="0.25">
      <c r="Z5099" s="243" t="s">
        <v>85</v>
      </c>
      <c r="AA5099" s="243" t="s">
        <v>4210</v>
      </c>
      <c r="AB5099" s="243">
        <v>3527256</v>
      </c>
      <c r="AC5099" s="243"/>
      <c r="AD5099" s="243"/>
    </row>
    <row r="5100" spans="26:30" x14ac:dyDescent="0.25">
      <c r="Z5100" s="243" t="s">
        <v>85</v>
      </c>
      <c r="AA5100" s="243" t="s">
        <v>4215</v>
      </c>
      <c r="AB5100" s="243">
        <v>3527306</v>
      </c>
      <c r="AC5100" s="243"/>
      <c r="AD5100" s="243"/>
    </row>
    <row r="5101" spans="26:30" x14ac:dyDescent="0.25">
      <c r="Z5101" s="243" t="s">
        <v>85</v>
      </c>
      <c r="AA5101" s="243" t="s">
        <v>4219</v>
      </c>
      <c r="AB5101" s="243">
        <v>3527405</v>
      </c>
      <c r="AC5101" s="243"/>
      <c r="AD5101" s="243"/>
    </row>
    <row r="5102" spans="26:30" x14ac:dyDescent="0.25">
      <c r="Z5102" s="243" t="s">
        <v>85</v>
      </c>
      <c r="AA5102" s="243" t="s">
        <v>4224</v>
      </c>
      <c r="AB5102" s="243">
        <v>3527504</v>
      </c>
      <c r="AC5102" s="243"/>
      <c r="AD5102" s="243"/>
    </row>
    <row r="5103" spans="26:30" x14ac:dyDescent="0.25">
      <c r="Z5103" s="243" t="s">
        <v>85</v>
      </c>
      <c r="AA5103" s="243" t="s">
        <v>4228</v>
      </c>
      <c r="AB5103" s="243">
        <v>3527603</v>
      </c>
      <c r="AC5103" s="243"/>
      <c r="AD5103" s="243"/>
    </row>
    <row r="5104" spans="26:30" x14ac:dyDescent="0.25">
      <c r="Z5104" s="243" t="s">
        <v>85</v>
      </c>
      <c r="AA5104" s="243" t="s">
        <v>4233</v>
      </c>
      <c r="AB5104" s="243">
        <v>3527702</v>
      </c>
      <c r="AC5104" s="243"/>
      <c r="AD5104" s="243"/>
    </row>
    <row r="5105" spans="26:30" x14ac:dyDescent="0.25">
      <c r="Z5105" s="243" t="s">
        <v>85</v>
      </c>
      <c r="AA5105" s="243" t="s">
        <v>4238</v>
      </c>
      <c r="AB5105" s="243">
        <v>3527801</v>
      </c>
      <c r="AC5105" s="243"/>
      <c r="AD5105" s="243"/>
    </row>
    <row r="5106" spans="26:30" x14ac:dyDescent="0.25">
      <c r="Z5106" s="243" t="s">
        <v>85</v>
      </c>
      <c r="AA5106" s="243" t="s">
        <v>4242</v>
      </c>
      <c r="AB5106" s="243">
        <v>3527900</v>
      </c>
      <c r="AC5106" s="243"/>
      <c r="AD5106" s="243"/>
    </row>
    <row r="5107" spans="26:30" x14ac:dyDescent="0.25">
      <c r="Z5107" s="243" t="s">
        <v>85</v>
      </c>
      <c r="AA5107" s="243" t="s">
        <v>4247</v>
      </c>
      <c r="AB5107" s="243">
        <v>3528007</v>
      </c>
      <c r="AC5107" s="243"/>
      <c r="AD5107" s="243"/>
    </row>
    <row r="5108" spans="26:30" x14ac:dyDescent="0.25">
      <c r="Z5108" s="243" t="s">
        <v>85</v>
      </c>
      <c r="AA5108" s="243" t="s">
        <v>4252</v>
      </c>
      <c r="AB5108" s="243">
        <v>3528106</v>
      </c>
      <c r="AC5108" s="243"/>
      <c r="AD5108" s="243"/>
    </row>
    <row r="5109" spans="26:30" x14ac:dyDescent="0.25">
      <c r="Z5109" s="243" t="s">
        <v>85</v>
      </c>
      <c r="AA5109" s="243" t="s">
        <v>4256</v>
      </c>
      <c r="AB5109" s="243">
        <v>3528205</v>
      </c>
      <c r="AC5109" s="243"/>
      <c r="AD5109" s="243"/>
    </row>
    <row r="5110" spans="26:30" x14ac:dyDescent="0.25">
      <c r="Z5110" s="243" t="s">
        <v>85</v>
      </c>
      <c r="AA5110" s="243" t="s">
        <v>4260</v>
      </c>
      <c r="AB5110" s="243">
        <v>3528304</v>
      </c>
      <c r="AC5110" s="243"/>
      <c r="AD5110" s="243"/>
    </row>
    <row r="5111" spans="26:30" x14ac:dyDescent="0.25">
      <c r="Z5111" s="243" t="s">
        <v>85</v>
      </c>
      <c r="AA5111" s="243" t="s">
        <v>4265</v>
      </c>
      <c r="AB5111" s="243">
        <v>3528403</v>
      </c>
      <c r="AC5111" s="243"/>
      <c r="AD5111" s="243"/>
    </row>
    <row r="5112" spans="26:30" x14ac:dyDescent="0.25">
      <c r="Z5112" s="243" t="s">
        <v>85</v>
      </c>
      <c r="AA5112" s="243" t="s">
        <v>4270</v>
      </c>
      <c r="AB5112" s="243">
        <v>3528502</v>
      </c>
      <c r="AC5112" s="243"/>
      <c r="AD5112" s="243"/>
    </row>
    <row r="5113" spans="26:30" x14ac:dyDescent="0.25">
      <c r="Z5113" s="243" t="s">
        <v>85</v>
      </c>
      <c r="AA5113" s="243" t="s">
        <v>4275</v>
      </c>
      <c r="AB5113" s="243">
        <v>3528601</v>
      </c>
      <c r="AC5113" s="243"/>
      <c r="AD5113" s="243"/>
    </row>
    <row r="5114" spans="26:30" x14ac:dyDescent="0.25">
      <c r="Z5114" s="243" t="s">
        <v>85</v>
      </c>
      <c r="AA5114" s="243" t="s">
        <v>4278</v>
      </c>
      <c r="AB5114" s="243">
        <v>3528700</v>
      </c>
      <c r="AC5114" s="243"/>
      <c r="AD5114" s="243"/>
    </row>
    <row r="5115" spans="26:30" x14ac:dyDescent="0.25">
      <c r="Z5115" s="243" t="s">
        <v>85</v>
      </c>
      <c r="AA5115" s="243" t="s">
        <v>4282</v>
      </c>
      <c r="AB5115" s="243">
        <v>3528809</v>
      </c>
      <c r="AC5115" s="243"/>
      <c r="AD5115" s="243"/>
    </row>
    <row r="5116" spans="26:30" x14ac:dyDescent="0.25">
      <c r="Z5116" s="243" t="s">
        <v>85</v>
      </c>
      <c r="AA5116" s="243" t="s">
        <v>4287</v>
      </c>
      <c r="AB5116" s="243">
        <v>3528858</v>
      </c>
      <c r="AC5116" s="243"/>
      <c r="AD5116" s="243"/>
    </row>
    <row r="5117" spans="26:30" x14ac:dyDescent="0.25">
      <c r="Z5117" s="243" t="s">
        <v>85</v>
      </c>
      <c r="AA5117" s="243" t="s">
        <v>4292</v>
      </c>
      <c r="AB5117" s="243">
        <v>3528908</v>
      </c>
      <c r="AC5117" s="243"/>
      <c r="AD5117" s="243"/>
    </row>
    <row r="5118" spans="26:30" x14ac:dyDescent="0.25">
      <c r="Z5118" s="243" t="s">
        <v>85</v>
      </c>
      <c r="AA5118" s="243" t="s">
        <v>4297</v>
      </c>
      <c r="AB5118" s="243">
        <v>3529005</v>
      </c>
      <c r="AC5118" s="243"/>
      <c r="AD5118" s="243"/>
    </row>
    <row r="5119" spans="26:30" x14ac:dyDescent="0.25">
      <c r="Z5119" s="243" t="s">
        <v>85</v>
      </c>
      <c r="AA5119" s="243" t="s">
        <v>4302</v>
      </c>
      <c r="AB5119" s="243">
        <v>3529104</v>
      </c>
      <c r="AC5119" s="243"/>
      <c r="AD5119" s="243"/>
    </row>
    <row r="5120" spans="26:30" x14ac:dyDescent="0.25">
      <c r="Z5120" s="243" t="s">
        <v>85</v>
      </c>
      <c r="AA5120" s="243" t="s">
        <v>4307</v>
      </c>
      <c r="AB5120" s="243">
        <v>3529203</v>
      </c>
      <c r="AC5120" s="243"/>
      <c r="AD5120" s="243"/>
    </row>
    <row r="5121" spans="26:30" x14ac:dyDescent="0.25">
      <c r="Z5121" s="243" t="s">
        <v>85</v>
      </c>
      <c r="AA5121" s="243" t="s">
        <v>4312</v>
      </c>
      <c r="AB5121" s="243">
        <v>3529302</v>
      </c>
      <c r="AC5121" s="243"/>
      <c r="AD5121" s="243"/>
    </row>
    <row r="5122" spans="26:30" x14ac:dyDescent="0.25">
      <c r="Z5122" s="243" t="s">
        <v>85</v>
      </c>
      <c r="AA5122" s="243" t="s">
        <v>4317</v>
      </c>
      <c r="AB5122" s="243">
        <v>3529401</v>
      </c>
      <c r="AC5122" s="243"/>
      <c r="AD5122" s="243"/>
    </row>
    <row r="5123" spans="26:30" x14ac:dyDescent="0.25">
      <c r="Z5123" s="243" t="s">
        <v>85</v>
      </c>
      <c r="AA5123" s="243" t="s">
        <v>4321</v>
      </c>
      <c r="AB5123" s="243">
        <v>3529500</v>
      </c>
      <c r="AC5123" s="243"/>
      <c r="AD5123" s="243"/>
    </row>
    <row r="5124" spans="26:30" x14ac:dyDescent="0.25">
      <c r="Z5124" s="243" t="s">
        <v>85</v>
      </c>
      <c r="AA5124" s="243" t="s">
        <v>4326</v>
      </c>
      <c r="AB5124" s="243">
        <v>3529609</v>
      </c>
      <c r="AC5124" s="243"/>
      <c r="AD5124" s="243"/>
    </row>
    <row r="5125" spans="26:30" x14ac:dyDescent="0.25">
      <c r="Z5125" s="243" t="s">
        <v>85</v>
      </c>
      <c r="AA5125" s="243" t="s">
        <v>4331</v>
      </c>
      <c r="AB5125" s="243">
        <v>3529658</v>
      </c>
      <c r="AC5125" s="243"/>
      <c r="AD5125" s="243"/>
    </row>
    <row r="5126" spans="26:30" x14ac:dyDescent="0.25">
      <c r="Z5126" s="243" t="s">
        <v>85</v>
      </c>
      <c r="AA5126" s="243" t="s">
        <v>4336</v>
      </c>
      <c r="AB5126" s="243">
        <v>3529708</v>
      </c>
      <c r="AC5126" s="243"/>
      <c r="AD5126" s="243"/>
    </row>
    <row r="5127" spans="26:30" x14ac:dyDescent="0.25">
      <c r="Z5127" s="243" t="s">
        <v>85</v>
      </c>
      <c r="AA5127" s="243" t="s">
        <v>4341</v>
      </c>
      <c r="AB5127" s="243">
        <v>3529807</v>
      </c>
      <c r="AC5127" s="243"/>
      <c r="AD5127" s="243"/>
    </row>
    <row r="5128" spans="26:30" x14ac:dyDescent="0.25">
      <c r="Z5128" s="243" t="s">
        <v>85</v>
      </c>
      <c r="AA5128" s="243" t="s">
        <v>4346</v>
      </c>
      <c r="AB5128" s="243">
        <v>3530003</v>
      </c>
      <c r="AC5128" s="243"/>
      <c r="AD5128" s="243"/>
    </row>
    <row r="5129" spans="26:30" x14ac:dyDescent="0.25">
      <c r="Z5129" s="243" t="s">
        <v>85</v>
      </c>
      <c r="AA5129" s="243" t="s">
        <v>4351</v>
      </c>
      <c r="AB5129" s="243">
        <v>3529906</v>
      </c>
      <c r="AC5129" s="243"/>
      <c r="AD5129" s="243"/>
    </row>
    <row r="5130" spans="26:30" x14ac:dyDescent="0.25">
      <c r="Z5130" s="243" t="s">
        <v>85</v>
      </c>
      <c r="AA5130" s="243" t="s">
        <v>4355</v>
      </c>
      <c r="AB5130" s="243">
        <v>3530102</v>
      </c>
      <c r="AC5130" s="243"/>
      <c r="AD5130" s="243"/>
    </row>
    <row r="5131" spans="26:30" x14ac:dyDescent="0.25">
      <c r="Z5131" s="243" t="s">
        <v>85</v>
      </c>
      <c r="AA5131" s="243" t="s">
        <v>4359</v>
      </c>
      <c r="AB5131" s="243">
        <v>3530201</v>
      </c>
      <c r="AC5131" s="243"/>
      <c r="AD5131" s="243"/>
    </row>
    <row r="5132" spans="26:30" x14ac:dyDescent="0.25">
      <c r="Z5132" s="243" t="s">
        <v>85</v>
      </c>
      <c r="AA5132" s="243" t="s">
        <v>4363</v>
      </c>
      <c r="AB5132" s="243">
        <v>3530300</v>
      </c>
      <c r="AC5132" s="243"/>
      <c r="AD5132" s="243"/>
    </row>
    <row r="5133" spans="26:30" x14ac:dyDescent="0.25">
      <c r="Z5133" s="243" t="s">
        <v>85</v>
      </c>
      <c r="AA5133" s="243" t="s">
        <v>4368</v>
      </c>
      <c r="AB5133" s="243">
        <v>3530409</v>
      </c>
      <c r="AC5133" s="243"/>
      <c r="AD5133" s="243"/>
    </row>
    <row r="5134" spans="26:30" x14ac:dyDescent="0.25">
      <c r="Z5134" s="243" t="s">
        <v>85</v>
      </c>
      <c r="AA5134" s="243" t="s">
        <v>4372</v>
      </c>
      <c r="AB5134" s="243">
        <v>3530508</v>
      </c>
      <c r="AC5134" s="243"/>
      <c r="AD5134" s="243"/>
    </row>
    <row r="5135" spans="26:30" x14ac:dyDescent="0.25">
      <c r="Z5135" s="243" t="s">
        <v>85</v>
      </c>
      <c r="AA5135" s="243" t="s">
        <v>4377</v>
      </c>
      <c r="AB5135" s="243">
        <v>3530607</v>
      </c>
      <c r="AC5135" s="243"/>
      <c r="AD5135" s="243"/>
    </row>
    <row r="5136" spans="26:30" x14ac:dyDescent="0.25">
      <c r="Z5136" s="243" t="s">
        <v>85</v>
      </c>
      <c r="AA5136" s="243" t="s">
        <v>4381</v>
      </c>
      <c r="AB5136" s="243">
        <v>3530706</v>
      </c>
      <c r="AC5136" s="243"/>
      <c r="AD5136" s="243"/>
    </row>
    <row r="5137" spans="26:30" x14ac:dyDescent="0.25">
      <c r="Z5137" s="243" t="s">
        <v>85</v>
      </c>
      <c r="AA5137" s="243" t="s">
        <v>4386</v>
      </c>
      <c r="AB5137" s="243">
        <v>3530805</v>
      </c>
      <c r="AC5137" s="243"/>
      <c r="AD5137" s="243"/>
    </row>
    <row r="5138" spans="26:30" x14ac:dyDescent="0.25">
      <c r="Z5138" s="243" t="s">
        <v>85</v>
      </c>
      <c r="AA5138" s="243" t="s">
        <v>4391</v>
      </c>
      <c r="AB5138" s="243">
        <v>3530904</v>
      </c>
      <c r="AC5138" s="243"/>
      <c r="AD5138" s="243"/>
    </row>
    <row r="5139" spans="26:30" x14ac:dyDescent="0.25">
      <c r="Z5139" s="243" t="s">
        <v>85</v>
      </c>
      <c r="AA5139" s="243" t="s">
        <v>4395</v>
      </c>
      <c r="AB5139" s="243">
        <v>3531001</v>
      </c>
      <c r="AC5139" s="243"/>
      <c r="AD5139" s="243"/>
    </row>
    <row r="5140" spans="26:30" x14ac:dyDescent="0.25">
      <c r="Z5140" s="243" t="s">
        <v>85</v>
      </c>
      <c r="AA5140" s="243" t="s">
        <v>4400</v>
      </c>
      <c r="AB5140" s="243">
        <v>3531100</v>
      </c>
      <c r="AC5140" s="243"/>
      <c r="AD5140" s="243"/>
    </row>
    <row r="5141" spans="26:30" x14ac:dyDescent="0.25">
      <c r="Z5141" s="243" t="s">
        <v>85</v>
      </c>
      <c r="AA5141" s="243" t="s">
        <v>4405</v>
      </c>
      <c r="AB5141" s="243">
        <v>3531209</v>
      </c>
      <c r="AC5141" s="243"/>
      <c r="AD5141" s="243"/>
    </row>
    <row r="5142" spans="26:30" x14ac:dyDescent="0.25">
      <c r="Z5142" s="243" t="s">
        <v>85</v>
      </c>
      <c r="AA5142" s="243" t="s">
        <v>4409</v>
      </c>
      <c r="AB5142" s="243">
        <v>3531308</v>
      </c>
      <c r="AC5142" s="243"/>
      <c r="AD5142" s="243"/>
    </row>
    <row r="5143" spans="26:30" x14ac:dyDescent="0.25">
      <c r="Z5143" s="243" t="s">
        <v>85</v>
      </c>
      <c r="AA5143" s="243" t="s">
        <v>4414</v>
      </c>
      <c r="AB5143" s="243">
        <v>3531407</v>
      </c>
      <c r="AC5143" s="243"/>
      <c r="AD5143" s="243"/>
    </row>
    <row r="5144" spans="26:30" x14ac:dyDescent="0.25">
      <c r="Z5144" s="243" t="s">
        <v>85</v>
      </c>
      <c r="AA5144" s="243" t="s">
        <v>4419</v>
      </c>
      <c r="AB5144" s="243">
        <v>3531506</v>
      </c>
      <c r="AC5144" s="243"/>
      <c r="AD5144" s="243"/>
    </row>
    <row r="5145" spans="26:30" x14ac:dyDescent="0.25">
      <c r="Z5145" s="243" t="s">
        <v>85</v>
      </c>
      <c r="AA5145" s="243" t="s">
        <v>3154</v>
      </c>
      <c r="AB5145" s="243">
        <v>3531605</v>
      </c>
      <c r="AC5145" s="243"/>
      <c r="AD5145" s="243"/>
    </row>
    <row r="5146" spans="26:30" x14ac:dyDescent="0.25">
      <c r="Z5146" s="243" t="s">
        <v>85</v>
      </c>
      <c r="AA5146" s="243" t="s">
        <v>4428</v>
      </c>
      <c r="AB5146" s="243">
        <v>3531803</v>
      </c>
      <c r="AC5146" s="243"/>
      <c r="AD5146" s="243"/>
    </row>
    <row r="5147" spans="26:30" x14ac:dyDescent="0.25">
      <c r="Z5147" s="243" t="s">
        <v>85</v>
      </c>
      <c r="AA5147" s="243" t="s">
        <v>4433</v>
      </c>
      <c r="AB5147" s="243">
        <v>3531704</v>
      </c>
      <c r="AC5147" s="243"/>
      <c r="AD5147" s="243"/>
    </row>
    <row r="5148" spans="26:30" x14ac:dyDescent="0.25">
      <c r="Z5148" s="243" t="s">
        <v>85</v>
      </c>
      <c r="AA5148" s="243" t="s">
        <v>4438</v>
      </c>
      <c r="AB5148" s="243">
        <v>3531902</v>
      </c>
      <c r="AC5148" s="243"/>
      <c r="AD5148" s="243"/>
    </row>
    <row r="5149" spans="26:30" x14ac:dyDescent="0.25">
      <c r="Z5149" s="243" t="s">
        <v>85</v>
      </c>
      <c r="AA5149" s="243" t="s">
        <v>4442</v>
      </c>
      <c r="AB5149" s="243">
        <v>3532009</v>
      </c>
      <c r="AC5149" s="243"/>
      <c r="AD5149" s="243"/>
    </row>
    <row r="5150" spans="26:30" x14ac:dyDescent="0.25">
      <c r="Z5150" s="243" t="s">
        <v>85</v>
      </c>
      <c r="AA5150" s="243" t="s">
        <v>4447</v>
      </c>
      <c r="AB5150" s="243">
        <v>3532058</v>
      </c>
      <c r="AC5150" s="243"/>
      <c r="AD5150" s="243"/>
    </row>
    <row r="5151" spans="26:30" x14ac:dyDescent="0.25">
      <c r="Z5151" s="243" t="s">
        <v>85</v>
      </c>
      <c r="AA5151" s="243" t="s">
        <v>4452</v>
      </c>
      <c r="AB5151" s="243">
        <v>3532108</v>
      </c>
      <c r="AC5151" s="243"/>
      <c r="AD5151" s="243"/>
    </row>
    <row r="5152" spans="26:30" x14ac:dyDescent="0.25">
      <c r="Z5152" s="243" t="s">
        <v>85</v>
      </c>
      <c r="AA5152" s="243" t="s">
        <v>4457</v>
      </c>
      <c r="AB5152" s="243">
        <v>3532157</v>
      </c>
      <c r="AC5152" s="243"/>
      <c r="AD5152" s="243"/>
    </row>
    <row r="5153" spans="26:30" x14ac:dyDescent="0.25">
      <c r="Z5153" s="243" t="s">
        <v>85</v>
      </c>
      <c r="AA5153" s="243" t="s">
        <v>4462</v>
      </c>
      <c r="AB5153" s="243">
        <v>3532207</v>
      </c>
      <c r="AC5153" s="243"/>
      <c r="AD5153" s="243"/>
    </row>
    <row r="5154" spans="26:30" x14ac:dyDescent="0.25">
      <c r="Z5154" s="243" t="s">
        <v>85</v>
      </c>
      <c r="AA5154" s="243" t="s">
        <v>4467</v>
      </c>
      <c r="AB5154" s="243">
        <v>3532306</v>
      </c>
      <c r="AC5154" s="243"/>
      <c r="AD5154" s="243"/>
    </row>
    <row r="5155" spans="26:30" x14ac:dyDescent="0.25">
      <c r="Z5155" s="243" t="s">
        <v>85</v>
      </c>
      <c r="AA5155" s="243" t="s">
        <v>4471</v>
      </c>
      <c r="AB5155" s="243">
        <v>3532405</v>
      </c>
      <c r="AC5155" s="243"/>
      <c r="AD5155" s="243"/>
    </row>
    <row r="5156" spans="26:30" x14ac:dyDescent="0.25">
      <c r="Z5156" s="243" t="s">
        <v>85</v>
      </c>
      <c r="AA5156" s="243" t="s">
        <v>4476</v>
      </c>
      <c r="AB5156" s="243">
        <v>3532504</v>
      </c>
      <c r="AC5156" s="243"/>
      <c r="AD5156" s="243"/>
    </row>
    <row r="5157" spans="26:30" x14ac:dyDescent="0.25">
      <c r="Z5157" s="243" t="s">
        <v>85</v>
      </c>
      <c r="AA5157" s="243" t="s">
        <v>4481</v>
      </c>
      <c r="AB5157" s="243">
        <v>3532603</v>
      </c>
      <c r="AC5157" s="243"/>
      <c r="AD5157" s="243"/>
    </row>
    <row r="5158" spans="26:30" x14ac:dyDescent="0.25">
      <c r="Z5158" s="243" t="s">
        <v>85</v>
      </c>
      <c r="AA5158" s="243" t="s">
        <v>4486</v>
      </c>
      <c r="AB5158" s="243">
        <v>3532702</v>
      </c>
      <c r="AC5158" s="243"/>
      <c r="AD5158" s="243"/>
    </row>
    <row r="5159" spans="26:30" x14ac:dyDescent="0.25">
      <c r="Z5159" s="243" t="s">
        <v>85</v>
      </c>
      <c r="AA5159" s="243" t="s">
        <v>4491</v>
      </c>
      <c r="AB5159" s="243">
        <v>3532801</v>
      </c>
      <c r="AC5159" s="243"/>
      <c r="AD5159" s="243"/>
    </row>
    <row r="5160" spans="26:30" x14ac:dyDescent="0.25">
      <c r="Z5160" s="243" t="s">
        <v>85</v>
      </c>
      <c r="AA5160" s="243" t="s">
        <v>4496</v>
      </c>
      <c r="AB5160" s="243">
        <v>3532827</v>
      </c>
      <c r="AC5160" s="243"/>
      <c r="AD5160" s="243"/>
    </row>
    <row r="5161" spans="26:30" x14ac:dyDescent="0.25">
      <c r="Z5161" s="243" t="s">
        <v>85</v>
      </c>
      <c r="AA5161" s="243" t="s">
        <v>4501</v>
      </c>
      <c r="AB5161" s="243">
        <v>3532843</v>
      </c>
      <c r="AC5161" s="243"/>
      <c r="AD5161" s="243"/>
    </row>
    <row r="5162" spans="26:30" x14ac:dyDescent="0.25">
      <c r="Z5162" s="243" t="s">
        <v>85</v>
      </c>
      <c r="AA5162" s="243" t="s">
        <v>4506</v>
      </c>
      <c r="AB5162" s="243">
        <v>3532868</v>
      </c>
      <c r="AC5162" s="243"/>
      <c r="AD5162" s="243"/>
    </row>
    <row r="5163" spans="26:30" x14ac:dyDescent="0.25">
      <c r="Z5163" s="243" t="s">
        <v>85</v>
      </c>
      <c r="AA5163" s="243" t="s">
        <v>4511</v>
      </c>
      <c r="AB5163" s="243">
        <v>3532900</v>
      </c>
      <c r="AC5163" s="243"/>
      <c r="AD5163" s="243"/>
    </row>
    <row r="5164" spans="26:30" x14ac:dyDescent="0.25">
      <c r="Z5164" s="243" t="s">
        <v>85</v>
      </c>
      <c r="AA5164" s="243" t="s">
        <v>4515</v>
      </c>
      <c r="AB5164" s="243">
        <v>3533007</v>
      </c>
      <c r="AC5164" s="243"/>
      <c r="AD5164" s="243"/>
    </row>
    <row r="5165" spans="26:30" x14ac:dyDescent="0.25">
      <c r="Z5165" s="243" t="s">
        <v>85</v>
      </c>
      <c r="AA5165" s="243" t="s">
        <v>4520</v>
      </c>
      <c r="AB5165" s="243">
        <v>3533106</v>
      </c>
      <c r="AC5165" s="243"/>
      <c r="AD5165" s="243"/>
    </row>
    <row r="5166" spans="26:30" x14ac:dyDescent="0.25">
      <c r="Z5166" s="243" t="s">
        <v>85</v>
      </c>
      <c r="AA5166" s="243" t="s">
        <v>4525</v>
      </c>
      <c r="AB5166" s="243">
        <v>3533205</v>
      </c>
      <c r="AC5166" s="243"/>
      <c r="AD5166" s="243"/>
    </row>
    <row r="5167" spans="26:30" x14ac:dyDescent="0.25">
      <c r="Z5167" s="243" t="s">
        <v>85</v>
      </c>
      <c r="AA5167" s="243" t="s">
        <v>4530</v>
      </c>
      <c r="AB5167" s="243">
        <v>3533304</v>
      </c>
      <c r="AC5167" s="243"/>
      <c r="AD5167" s="243"/>
    </row>
    <row r="5168" spans="26:30" x14ac:dyDescent="0.25">
      <c r="Z5168" s="243" t="s">
        <v>85</v>
      </c>
      <c r="AA5168" s="243" t="s">
        <v>4535</v>
      </c>
      <c r="AB5168" s="243">
        <v>3533403</v>
      </c>
      <c r="AC5168" s="243"/>
      <c r="AD5168" s="243"/>
    </row>
    <row r="5169" spans="26:30" x14ac:dyDescent="0.25">
      <c r="Z5169" s="243" t="s">
        <v>85</v>
      </c>
      <c r="AA5169" s="243" t="s">
        <v>4539</v>
      </c>
      <c r="AB5169" s="243">
        <v>3533254</v>
      </c>
      <c r="AC5169" s="243"/>
      <c r="AD5169" s="243"/>
    </row>
    <row r="5170" spans="26:30" x14ac:dyDescent="0.25">
      <c r="Z5170" s="243" t="s">
        <v>85</v>
      </c>
      <c r="AA5170" s="243" t="s">
        <v>3245</v>
      </c>
      <c r="AB5170" s="243">
        <v>3533502</v>
      </c>
      <c r="AC5170" s="243"/>
      <c r="AD5170" s="243"/>
    </row>
    <row r="5171" spans="26:30" x14ac:dyDescent="0.25">
      <c r="Z5171" s="243" t="s">
        <v>85</v>
      </c>
      <c r="AA5171" s="243" t="s">
        <v>4548</v>
      </c>
      <c r="AB5171" s="243">
        <v>3533601</v>
      </c>
      <c r="AC5171" s="243"/>
      <c r="AD5171" s="243"/>
    </row>
    <row r="5172" spans="26:30" x14ac:dyDescent="0.25">
      <c r="Z5172" s="243" t="s">
        <v>85</v>
      </c>
      <c r="AA5172" s="243" t="s">
        <v>4553</v>
      </c>
      <c r="AB5172" s="243">
        <v>3533700</v>
      </c>
      <c r="AC5172" s="243"/>
      <c r="AD5172" s="243"/>
    </row>
    <row r="5173" spans="26:30" x14ac:dyDescent="0.25">
      <c r="Z5173" s="243" t="s">
        <v>85</v>
      </c>
      <c r="AA5173" s="243" t="s">
        <v>4558</v>
      </c>
      <c r="AB5173" s="243">
        <v>3533809</v>
      </c>
      <c r="AC5173" s="243"/>
      <c r="AD5173" s="243"/>
    </row>
    <row r="5174" spans="26:30" x14ac:dyDescent="0.25">
      <c r="Z5174" s="243" t="s">
        <v>85</v>
      </c>
      <c r="AA5174" s="243" t="s">
        <v>4563</v>
      </c>
      <c r="AB5174" s="243">
        <v>3533908</v>
      </c>
      <c r="AC5174" s="243"/>
      <c r="AD5174" s="243"/>
    </row>
    <row r="5175" spans="26:30" x14ac:dyDescent="0.25">
      <c r="Z5175" s="243" t="s">
        <v>85</v>
      </c>
      <c r="AA5175" s="243" t="s">
        <v>4566</v>
      </c>
      <c r="AB5175" s="243">
        <v>3534005</v>
      </c>
      <c r="AC5175" s="243"/>
      <c r="AD5175" s="243"/>
    </row>
    <row r="5176" spans="26:30" x14ac:dyDescent="0.25">
      <c r="Z5176" s="243" t="s">
        <v>85</v>
      </c>
      <c r="AA5176" s="243" t="s">
        <v>4570</v>
      </c>
      <c r="AB5176" s="243">
        <v>3534104</v>
      </c>
      <c r="AC5176" s="243"/>
      <c r="AD5176" s="243"/>
    </row>
    <row r="5177" spans="26:30" x14ac:dyDescent="0.25">
      <c r="Z5177" s="243" t="s">
        <v>85</v>
      </c>
      <c r="AA5177" s="243" t="s">
        <v>4575</v>
      </c>
      <c r="AB5177" s="243">
        <v>3534203</v>
      </c>
      <c r="AC5177" s="243"/>
      <c r="AD5177" s="243"/>
    </row>
    <row r="5178" spans="26:30" x14ac:dyDescent="0.25">
      <c r="Z5178" s="243" t="s">
        <v>85</v>
      </c>
      <c r="AA5178" s="243" t="s">
        <v>4580</v>
      </c>
      <c r="AB5178" s="243">
        <v>3534302</v>
      </c>
      <c r="AC5178" s="243"/>
      <c r="AD5178" s="243"/>
    </row>
    <row r="5179" spans="26:30" x14ac:dyDescent="0.25">
      <c r="Z5179" s="243" t="s">
        <v>85</v>
      </c>
      <c r="AA5179" s="243" t="s">
        <v>4585</v>
      </c>
      <c r="AB5179" s="243">
        <v>3534401</v>
      </c>
      <c r="AC5179" s="243"/>
      <c r="AD5179" s="243"/>
    </row>
    <row r="5180" spans="26:30" x14ac:dyDescent="0.25">
      <c r="Z5180" s="243" t="s">
        <v>85</v>
      </c>
      <c r="AA5180" s="243" t="s">
        <v>4590</v>
      </c>
      <c r="AB5180" s="243">
        <v>3534500</v>
      </c>
      <c r="AC5180" s="243"/>
      <c r="AD5180" s="243"/>
    </row>
    <row r="5181" spans="26:30" x14ac:dyDescent="0.25">
      <c r="Z5181" s="243" t="s">
        <v>85</v>
      </c>
      <c r="AA5181" s="243" t="s">
        <v>4594</v>
      </c>
      <c r="AB5181" s="243">
        <v>3534609</v>
      </c>
      <c r="AC5181" s="243"/>
      <c r="AD5181" s="243"/>
    </row>
    <row r="5182" spans="26:30" x14ac:dyDescent="0.25">
      <c r="Z5182" s="243" t="s">
        <v>85</v>
      </c>
      <c r="AA5182" s="243" t="s">
        <v>4599</v>
      </c>
      <c r="AB5182" s="243">
        <v>3534708</v>
      </c>
      <c r="AC5182" s="243"/>
      <c r="AD5182" s="243"/>
    </row>
    <row r="5183" spans="26:30" x14ac:dyDescent="0.25">
      <c r="Z5183" s="243" t="s">
        <v>85</v>
      </c>
      <c r="AA5183" s="243" t="s">
        <v>3288</v>
      </c>
      <c r="AB5183" s="243">
        <v>3534807</v>
      </c>
      <c r="AC5183" s="243"/>
      <c r="AD5183" s="243"/>
    </row>
    <row r="5184" spans="26:30" x14ac:dyDescent="0.25">
      <c r="Z5184" s="243" t="s">
        <v>85</v>
      </c>
      <c r="AA5184" s="243" t="s">
        <v>4607</v>
      </c>
      <c r="AB5184" s="243">
        <v>3534757</v>
      </c>
      <c r="AC5184" s="243"/>
      <c r="AD5184" s="243"/>
    </row>
    <row r="5185" spans="26:30" x14ac:dyDescent="0.25">
      <c r="Z5185" s="243" t="s">
        <v>85</v>
      </c>
      <c r="AA5185" s="243" t="s">
        <v>4612</v>
      </c>
      <c r="AB5185" s="243">
        <v>3534906</v>
      </c>
      <c r="AC5185" s="243"/>
      <c r="AD5185" s="243"/>
    </row>
    <row r="5186" spans="26:30" x14ac:dyDescent="0.25">
      <c r="Z5186" s="243" t="s">
        <v>85</v>
      </c>
      <c r="AA5186" s="243" t="s">
        <v>1571</v>
      </c>
      <c r="AB5186" s="243">
        <v>3535002</v>
      </c>
      <c r="AC5186" s="243"/>
      <c r="AD5186" s="243"/>
    </row>
    <row r="5187" spans="26:30" x14ac:dyDescent="0.25">
      <c r="Z5187" s="243" t="s">
        <v>85</v>
      </c>
      <c r="AA5187" s="243" t="s">
        <v>4621</v>
      </c>
      <c r="AB5187" s="243">
        <v>3535101</v>
      </c>
      <c r="AC5187" s="243"/>
      <c r="AD5187" s="243"/>
    </row>
    <row r="5188" spans="26:30" x14ac:dyDescent="0.25">
      <c r="Z5188" s="243" t="s">
        <v>85</v>
      </c>
      <c r="AA5188" s="243" t="s">
        <v>4626</v>
      </c>
      <c r="AB5188" s="243">
        <v>3535200</v>
      </c>
      <c r="AC5188" s="243"/>
      <c r="AD5188" s="243"/>
    </row>
    <row r="5189" spans="26:30" x14ac:dyDescent="0.25">
      <c r="Z5189" s="243" t="s">
        <v>85</v>
      </c>
      <c r="AA5189" s="243" t="s">
        <v>3881</v>
      </c>
      <c r="AB5189" s="243">
        <v>3535309</v>
      </c>
      <c r="AC5189" s="243"/>
      <c r="AD5189" s="243"/>
    </row>
    <row r="5190" spans="26:30" x14ac:dyDescent="0.25">
      <c r="Z5190" s="243" t="s">
        <v>85</v>
      </c>
      <c r="AA5190" s="243" t="s">
        <v>4633</v>
      </c>
      <c r="AB5190" s="243">
        <v>3535408</v>
      </c>
      <c r="AC5190" s="243"/>
      <c r="AD5190" s="243"/>
    </row>
    <row r="5191" spans="26:30" x14ac:dyDescent="0.25">
      <c r="Z5191" s="243" t="s">
        <v>85</v>
      </c>
      <c r="AA5191" s="243" t="s">
        <v>4637</v>
      </c>
      <c r="AB5191" s="243">
        <v>3535507</v>
      </c>
      <c r="AC5191" s="243"/>
      <c r="AD5191" s="243"/>
    </row>
    <row r="5192" spans="26:30" x14ac:dyDescent="0.25">
      <c r="Z5192" s="243" t="s">
        <v>85</v>
      </c>
      <c r="AA5192" s="243" t="s">
        <v>4640</v>
      </c>
      <c r="AB5192" s="243">
        <v>3535606</v>
      </c>
      <c r="AC5192" s="243"/>
      <c r="AD5192" s="243"/>
    </row>
    <row r="5193" spans="26:30" x14ac:dyDescent="0.25">
      <c r="Z5193" s="243" t="s">
        <v>85</v>
      </c>
      <c r="AA5193" s="243" t="s">
        <v>3374</v>
      </c>
      <c r="AB5193" s="243">
        <v>3535705</v>
      </c>
      <c r="AC5193" s="243"/>
      <c r="AD5193" s="243"/>
    </row>
    <row r="5194" spans="26:30" x14ac:dyDescent="0.25">
      <c r="Z5194" s="243" t="s">
        <v>85</v>
      </c>
      <c r="AA5194" s="243" t="s">
        <v>4646</v>
      </c>
      <c r="AB5194" s="243">
        <v>3535804</v>
      </c>
      <c r="AC5194" s="243"/>
      <c r="AD5194" s="243"/>
    </row>
    <row r="5195" spans="26:30" x14ac:dyDescent="0.25">
      <c r="Z5195" s="243" t="s">
        <v>85</v>
      </c>
      <c r="AA5195" s="243" t="s">
        <v>4650</v>
      </c>
      <c r="AB5195" s="243">
        <v>3535903</v>
      </c>
      <c r="AC5195" s="243"/>
      <c r="AD5195" s="243"/>
    </row>
    <row r="5196" spans="26:30" x14ac:dyDescent="0.25">
      <c r="Z5196" s="243" t="s">
        <v>85</v>
      </c>
      <c r="AA5196" s="243" t="s">
        <v>4654</v>
      </c>
      <c r="AB5196" s="243">
        <v>3536000</v>
      </c>
      <c r="AC5196" s="243"/>
      <c r="AD5196" s="243"/>
    </row>
    <row r="5197" spans="26:30" x14ac:dyDescent="0.25">
      <c r="Z5197" s="243" t="s">
        <v>85</v>
      </c>
      <c r="AA5197" s="243" t="s">
        <v>4658</v>
      </c>
      <c r="AB5197" s="243">
        <v>3536109</v>
      </c>
      <c r="AC5197" s="243"/>
      <c r="AD5197" s="243"/>
    </row>
    <row r="5198" spans="26:30" x14ac:dyDescent="0.25">
      <c r="Z5198" s="243" t="s">
        <v>85</v>
      </c>
      <c r="AA5198" s="243" t="s">
        <v>4662</v>
      </c>
      <c r="AB5198" s="243">
        <v>3536208</v>
      </c>
      <c r="AC5198" s="243"/>
      <c r="AD5198" s="243"/>
    </row>
    <row r="5199" spans="26:30" x14ac:dyDescent="0.25">
      <c r="Z5199" s="243" t="s">
        <v>85</v>
      </c>
      <c r="AA5199" s="243" t="s">
        <v>4666</v>
      </c>
      <c r="AB5199" s="243">
        <v>3536257</v>
      </c>
      <c r="AC5199" s="243"/>
      <c r="AD5199" s="243"/>
    </row>
    <row r="5200" spans="26:30" x14ac:dyDescent="0.25">
      <c r="Z5200" s="243" t="s">
        <v>85</v>
      </c>
      <c r="AA5200" s="243" t="s">
        <v>4669</v>
      </c>
      <c r="AB5200" s="243">
        <v>3536307</v>
      </c>
      <c r="AC5200" s="243"/>
      <c r="AD5200" s="243"/>
    </row>
    <row r="5201" spans="26:30" x14ac:dyDescent="0.25">
      <c r="Z5201" s="243" t="s">
        <v>85</v>
      </c>
      <c r="AA5201" s="243" t="s">
        <v>4673</v>
      </c>
      <c r="AB5201" s="243">
        <v>3536406</v>
      </c>
      <c r="AC5201" s="243"/>
      <c r="AD5201" s="243"/>
    </row>
    <row r="5202" spans="26:30" x14ac:dyDescent="0.25">
      <c r="Z5202" s="243" t="s">
        <v>85</v>
      </c>
      <c r="AA5202" s="243" t="s">
        <v>4677</v>
      </c>
      <c r="AB5202" s="243">
        <v>3536505</v>
      </c>
      <c r="AC5202" s="243"/>
      <c r="AD5202" s="243"/>
    </row>
    <row r="5203" spans="26:30" x14ac:dyDescent="0.25">
      <c r="Z5203" s="243" t="s">
        <v>85</v>
      </c>
      <c r="AA5203" s="243" t="s">
        <v>4681</v>
      </c>
      <c r="AB5203" s="243">
        <v>3536570</v>
      </c>
      <c r="AC5203" s="243"/>
      <c r="AD5203" s="243"/>
    </row>
    <row r="5204" spans="26:30" x14ac:dyDescent="0.25">
      <c r="Z5204" s="243" t="s">
        <v>85</v>
      </c>
      <c r="AA5204" s="243" t="s">
        <v>4685</v>
      </c>
      <c r="AB5204" s="243">
        <v>3536604</v>
      </c>
      <c r="AC5204" s="243"/>
      <c r="AD5204" s="243"/>
    </row>
    <row r="5205" spans="26:30" x14ac:dyDescent="0.25">
      <c r="Z5205" s="243" t="s">
        <v>85</v>
      </c>
      <c r="AA5205" s="243" t="s">
        <v>4689</v>
      </c>
      <c r="AB5205" s="243">
        <v>3536703</v>
      </c>
      <c r="AC5205" s="243"/>
      <c r="AD5205" s="243"/>
    </row>
    <row r="5206" spans="26:30" x14ac:dyDescent="0.25">
      <c r="Z5206" s="243" t="s">
        <v>85</v>
      </c>
      <c r="AA5206" s="243" t="s">
        <v>4693</v>
      </c>
      <c r="AB5206" s="243">
        <v>3536802</v>
      </c>
      <c r="AC5206" s="243"/>
      <c r="AD5206" s="243"/>
    </row>
    <row r="5207" spans="26:30" x14ac:dyDescent="0.25">
      <c r="Z5207" s="243" t="s">
        <v>85</v>
      </c>
      <c r="AA5207" s="243" t="s">
        <v>4696</v>
      </c>
      <c r="AB5207" s="243">
        <v>3536901</v>
      </c>
      <c r="AC5207" s="243"/>
      <c r="AD5207" s="243"/>
    </row>
    <row r="5208" spans="26:30" x14ac:dyDescent="0.25">
      <c r="Z5208" s="243" t="s">
        <v>85</v>
      </c>
      <c r="AA5208" s="243" t="s">
        <v>4699</v>
      </c>
      <c r="AB5208" s="243">
        <v>3537008</v>
      </c>
      <c r="AC5208" s="243"/>
      <c r="AD5208" s="243"/>
    </row>
    <row r="5209" spans="26:30" x14ac:dyDescent="0.25">
      <c r="Z5209" s="243" t="s">
        <v>85</v>
      </c>
      <c r="AA5209" s="243" t="s">
        <v>4702</v>
      </c>
      <c r="AB5209" s="243">
        <v>3537107</v>
      </c>
      <c r="AC5209" s="243"/>
      <c r="AD5209" s="243"/>
    </row>
    <row r="5210" spans="26:30" x14ac:dyDescent="0.25">
      <c r="Z5210" s="243" t="s">
        <v>85</v>
      </c>
      <c r="AA5210" s="243" t="s">
        <v>4704</v>
      </c>
      <c r="AB5210" s="243">
        <v>3537156</v>
      </c>
      <c r="AC5210" s="243"/>
      <c r="AD5210" s="243"/>
    </row>
    <row r="5211" spans="26:30" x14ac:dyDescent="0.25">
      <c r="Z5211" s="243" t="s">
        <v>85</v>
      </c>
      <c r="AA5211" s="243" t="s">
        <v>4707</v>
      </c>
      <c r="AB5211" s="243">
        <v>3537206</v>
      </c>
      <c r="AC5211" s="243"/>
      <c r="AD5211" s="243"/>
    </row>
    <row r="5212" spans="26:30" x14ac:dyDescent="0.25">
      <c r="Z5212" s="243" t="s">
        <v>85</v>
      </c>
      <c r="AA5212" s="243" t="s">
        <v>4710</v>
      </c>
      <c r="AB5212" s="243">
        <v>3537305</v>
      </c>
      <c r="AC5212" s="243"/>
      <c r="AD5212" s="243"/>
    </row>
    <row r="5213" spans="26:30" x14ac:dyDescent="0.25">
      <c r="Z5213" s="243" t="s">
        <v>85</v>
      </c>
      <c r="AA5213" s="243" t="s">
        <v>4713</v>
      </c>
      <c r="AB5213" s="243">
        <v>3537404</v>
      </c>
      <c r="AC5213" s="243"/>
      <c r="AD5213" s="243"/>
    </row>
    <row r="5214" spans="26:30" x14ac:dyDescent="0.25">
      <c r="Z5214" s="243" t="s">
        <v>85</v>
      </c>
      <c r="AA5214" s="243" t="s">
        <v>4716</v>
      </c>
      <c r="AB5214" s="243">
        <v>3537503</v>
      </c>
      <c r="AC5214" s="243"/>
      <c r="AD5214" s="243"/>
    </row>
    <row r="5215" spans="26:30" x14ac:dyDescent="0.25">
      <c r="Z5215" s="243" t="s">
        <v>85</v>
      </c>
      <c r="AA5215" s="243" t="s">
        <v>4719</v>
      </c>
      <c r="AB5215" s="243">
        <v>3537602</v>
      </c>
      <c r="AC5215" s="243"/>
      <c r="AD5215" s="243"/>
    </row>
    <row r="5216" spans="26:30" x14ac:dyDescent="0.25">
      <c r="Z5216" s="243" t="s">
        <v>85</v>
      </c>
      <c r="AA5216" s="243" t="s">
        <v>4722</v>
      </c>
      <c r="AB5216" s="243">
        <v>3537701</v>
      </c>
      <c r="AC5216" s="243"/>
      <c r="AD5216" s="243"/>
    </row>
    <row r="5217" spans="26:30" x14ac:dyDescent="0.25">
      <c r="Z5217" s="243" t="s">
        <v>85</v>
      </c>
      <c r="AA5217" s="243" t="s">
        <v>4725</v>
      </c>
      <c r="AB5217" s="243">
        <v>3537800</v>
      </c>
      <c r="AC5217" s="243"/>
      <c r="AD5217" s="243"/>
    </row>
    <row r="5218" spans="26:30" x14ac:dyDescent="0.25">
      <c r="Z5218" s="243" t="s">
        <v>85</v>
      </c>
      <c r="AA5218" s="243" t="s">
        <v>4727</v>
      </c>
      <c r="AB5218" s="243">
        <v>3537909</v>
      </c>
      <c r="AC5218" s="243"/>
      <c r="AD5218" s="243"/>
    </row>
    <row r="5219" spans="26:30" x14ac:dyDescent="0.25">
      <c r="Z5219" s="243" t="s">
        <v>85</v>
      </c>
      <c r="AA5219" s="243" t="s">
        <v>4729</v>
      </c>
      <c r="AB5219" s="243">
        <v>3538006</v>
      </c>
      <c r="AC5219" s="243"/>
      <c r="AD5219" s="243"/>
    </row>
    <row r="5220" spans="26:30" x14ac:dyDescent="0.25">
      <c r="Z5220" s="243" t="s">
        <v>85</v>
      </c>
      <c r="AA5220" s="243" t="s">
        <v>4732</v>
      </c>
      <c r="AB5220" s="243">
        <v>3538105</v>
      </c>
      <c r="AC5220" s="243"/>
      <c r="AD5220" s="243"/>
    </row>
    <row r="5221" spans="26:30" x14ac:dyDescent="0.25">
      <c r="Z5221" s="243" t="s">
        <v>85</v>
      </c>
      <c r="AA5221" s="243" t="s">
        <v>3461</v>
      </c>
      <c r="AB5221" s="243">
        <v>3538204</v>
      </c>
      <c r="AC5221" s="243"/>
      <c r="AD5221" s="243"/>
    </row>
    <row r="5222" spans="26:30" x14ac:dyDescent="0.25">
      <c r="Z5222" s="243" t="s">
        <v>85</v>
      </c>
      <c r="AA5222" s="243" t="s">
        <v>4737</v>
      </c>
      <c r="AB5222" s="243">
        <v>3538303</v>
      </c>
      <c r="AC5222" s="243"/>
      <c r="AD5222" s="243"/>
    </row>
    <row r="5223" spans="26:30" x14ac:dyDescent="0.25">
      <c r="Z5223" s="243" t="s">
        <v>85</v>
      </c>
      <c r="AA5223" s="243" t="s">
        <v>4739</v>
      </c>
      <c r="AB5223" s="243">
        <v>3538501</v>
      </c>
      <c r="AC5223" s="243"/>
      <c r="AD5223" s="243"/>
    </row>
    <row r="5224" spans="26:30" x14ac:dyDescent="0.25">
      <c r="Z5224" s="243" t="s">
        <v>85</v>
      </c>
      <c r="AA5224" s="243" t="s">
        <v>4742</v>
      </c>
      <c r="AB5224" s="243">
        <v>3538600</v>
      </c>
      <c r="AC5224" s="243"/>
      <c r="AD5224" s="243"/>
    </row>
    <row r="5225" spans="26:30" x14ac:dyDescent="0.25">
      <c r="Z5225" s="243" t="s">
        <v>85</v>
      </c>
      <c r="AA5225" s="243" t="s">
        <v>4744</v>
      </c>
      <c r="AB5225" s="243">
        <v>3538709</v>
      </c>
      <c r="AC5225" s="243"/>
      <c r="AD5225" s="243"/>
    </row>
    <row r="5226" spans="26:30" x14ac:dyDescent="0.25">
      <c r="Z5226" s="243" t="s">
        <v>85</v>
      </c>
      <c r="AA5226" s="243" t="s">
        <v>4746</v>
      </c>
      <c r="AB5226" s="243">
        <v>3538808</v>
      </c>
      <c r="AC5226" s="243"/>
      <c r="AD5226" s="243"/>
    </row>
    <row r="5227" spans="26:30" x14ac:dyDescent="0.25">
      <c r="Z5227" s="243" t="s">
        <v>85</v>
      </c>
      <c r="AA5227" s="243" t="s">
        <v>4749</v>
      </c>
      <c r="AB5227" s="243">
        <v>3538907</v>
      </c>
      <c r="AC5227" s="243"/>
      <c r="AD5227" s="243"/>
    </row>
    <row r="5228" spans="26:30" x14ac:dyDescent="0.25">
      <c r="Z5228" s="243" t="s">
        <v>85</v>
      </c>
      <c r="AA5228" s="243" t="s">
        <v>4751</v>
      </c>
      <c r="AB5228" s="243">
        <v>3539004</v>
      </c>
      <c r="AC5228" s="243"/>
      <c r="AD5228" s="243"/>
    </row>
    <row r="5229" spans="26:30" x14ac:dyDescent="0.25">
      <c r="Z5229" s="243" t="s">
        <v>85</v>
      </c>
      <c r="AA5229" s="243" t="s">
        <v>4754</v>
      </c>
      <c r="AB5229" s="243">
        <v>3539103</v>
      </c>
      <c r="AC5229" s="243"/>
      <c r="AD5229" s="243"/>
    </row>
    <row r="5230" spans="26:30" x14ac:dyDescent="0.25">
      <c r="Z5230" s="243" t="s">
        <v>85</v>
      </c>
      <c r="AA5230" s="243" t="s">
        <v>4757</v>
      </c>
      <c r="AB5230" s="243">
        <v>3539202</v>
      </c>
      <c r="AC5230" s="243"/>
      <c r="AD5230" s="243"/>
    </row>
    <row r="5231" spans="26:30" x14ac:dyDescent="0.25">
      <c r="Z5231" s="243" t="s">
        <v>85</v>
      </c>
      <c r="AA5231" s="243" t="s">
        <v>4760</v>
      </c>
      <c r="AB5231" s="243">
        <v>3539301</v>
      </c>
      <c r="AC5231" s="243"/>
      <c r="AD5231" s="243"/>
    </row>
    <row r="5232" spans="26:30" x14ac:dyDescent="0.25">
      <c r="Z5232" s="243" t="s">
        <v>85</v>
      </c>
      <c r="AA5232" s="243" t="s">
        <v>4763</v>
      </c>
      <c r="AB5232" s="243">
        <v>3539400</v>
      </c>
      <c r="AC5232" s="243"/>
      <c r="AD5232" s="243"/>
    </row>
    <row r="5233" spans="26:30" x14ac:dyDescent="0.25">
      <c r="Z5233" s="243" t="s">
        <v>85</v>
      </c>
      <c r="AA5233" s="243" t="s">
        <v>4013</v>
      </c>
      <c r="AB5233" s="243">
        <v>3539509</v>
      </c>
      <c r="AC5233" s="243"/>
      <c r="AD5233" s="243"/>
    </row>
    <row r="5234" spans="26:30" x14ac:dyDescent="0.25">
      <c r="Z5234" s="243" t="s">
        <v>85</v>
      </c>
      <c r="AA5234" s="243" t="s">
        <v>4024</v>
      </c>
      <c r="AB5234" s="243">
        <v>3539608</v>
      </c>
      <c r="AC5234" s="243"/>
      <c r="AD5234" s="243"/>
    </row>
    <row r="5235" spans="26:30" x14ac:dyDescent="0.25">
      <c r="Z5235" s="243" t="s">
        <v>85</v>
      </c>
      <c r="AA5235" s="243" t="s">
        <v>4769</v>
      </c>
      <c r="AB5235" s="243">
        <v>3539707</v>
      </c>
      <c r="AC5235" s="243"/>
      <c r="AD5235" s="243"/>
    </row>
    <row r="5236" spans="26:30" x14ac:dyDescent="0.25">
      <c r="Z5236" s="243" t="s">
        <v>85</v>
      </c>
      <c r="AA5236" s="243" t="s">
        <v>4772</v>
      </c>
      <c r="AB5236" s="243">
        <v>3539806</v>
      </c>
      <c r="AC5236" s="243"/>
      <c r="AD5236" s="243"/>
    </row>
    <row r="5237" spans="26:30" x14ac:dyDescent="0.25">
      <c r="Z5237" s="243" t="s">
        <v>85</v>
      </c>
      <c r="AA5237" s="243" t="s">
        <v>4775</v>
      </c>
      <c r="AB5237" s="243">
        <v>3539905</v>
      </c>
      <c r="AC5237" s="243"/>
      <c r="AD5237" s="243"/>
    </row>
    <row r="5238" spans="26:30" x14ac:dyDescent="0.25">
      <c r="Z5238" s="243" t="s">
        <v>85</v>
      </c>
      <c r="AA5238" s="243" t="s">
        <v>4778</v>
      </c>
      <c r="AB5238" s="243">
        <v>3540002</v>
      </c>
      <c r="AC5238" s="243"/>
      <c r="AD5238" s="243"/>
    </row>
    <row r="5239" spans="26:30" x14ac:dyDescent="0.25">
      <c r="Z5239" s="243" t="s">
        <v>85</v>
      </c>
      <c r="AA5239" s="243" t="s">
        <v>4781</v>
      </c>
      <c r="AB5239" s="243">
        <v>3540101</v>
      </c>
      <c r="AC5239" s="243"/>
      <c r="AD5239" s="243"/>
    </row>
    <row r="5240" spans="26:30" x14ac:dyDescent="0.25">
      <c r="Z5240" s="243" t="s">
        <v>85</v>
      </c>
      <c r="AA5240" s="243" t="s">
        <v>4784</v>
      </c>
      <c r="AB5240" s="243">
        <v>3540200</v>
      </c>
      <c r="AC5240" s="243"/>
      <c r="AD5240" s="243"/>
    </row>
    <row r="5241" spans="26:30" x14ac:dyDescent="0.25">
      <c r="Z5241" s="243" t="s">
        <v>85</v>
      </c>
      <c r="AA5241" s="243" t="s">
        <v>4787</v>
      </c>
      <c r="AB5241" s="243">
        <v>3540259</v>
      </c>
      <c r="AC5241" s="243"/>
      <c r="AD5241" s="243"/>
    </row>
    <row r="5242" spans="26:30" x14ac:dyDescent="0.25">
      <c r="Z5242" s="243" t="s">
        <v>85</v>
      </c>
      <c r="AA5242" s="243" t="s">
        <v>4790</v>
      </c>
      <c r="AB5242" s="243">
        <v>3540309</v>
      </c>
      <c r="AC5242" s="243"/>
      <c r="AD5242" s="243"/>
    </row>
    <row r="5243" spans="26:30" x14ac:dyDescent="0.25">
      <c r="Z5243" s="243" t="s">
        <v>85</v>
      </c>
      <c r="AA5243" s="243" t="s">
        <v>4793</v>
      </c>
      <c r="AB5243" s="243">
        <v>3540408</v>
      </c>
      <c r="AC5243" s="243"/>
      <c r="AD5243" s="243"/>
    </row>
    <row r="5244" spans="26:30" x14ac:dyDescent="0.25">
      <c r="Z5244" s="243" t="s">
        <v>85</v>
      </c>
      <c r="AA5244" s="243" t="s">
        <v>4796</v>
      </c>
      <c r="AB5244" s="243">
        <v>3540507</v>
      </c>
      <c r="AC5244" s="243"/>
      <c r="AD5244" s="243"/>
    </row>
    <row r="5245" spans="26:30" x14ac:dyDescent="0.25">
      <c r="Z5245" s="243" t="s">
        <v>85</v>
      </c>
      <c r="AA5245" s="243" t="s">
        <v>4799</v>
      </c>
      <c r="AB5245" s="243">
        <v>3540606</v>
      </c>
      <c r="AC5245" s="243"/>
      <c r="AD5245" s="243"/>
    </row>
    <row r="5246" spans="26:30" x14ac:dyDescent="0.25">
      <c r="Z5246" s="243" t="s">
        <v>85</v>
      </c>
      <c r="AA5246" s="243" t="s">
        <v>4802</v>
      </c>
      <c r="AB5246" s="243">
        <v>3540705</v>
      </c>
      <c r="AC5246" s="243"/>
      <c r="AD5246" s="243"/>
    </row>
    <row r="5247" spans="26:30" x14ac:dyDescent="0.25">
      <c r="Z5247" s="243" t="s">
        <v>85</v>
      </c>
      <c r="AA5247" s="243" t="s">
        <v>4805</v>
      </c>
      <c r="AB5247" s="243">
        <v>3540754</v>
      </c>
      <c r="AC5247" s="243"/>
      <c r="AD5247" s="243"/>
    </row>
    <row r="5248" spans="26:30" x14ac:dyDescent="0.25">
      <c r="Z5248" s="243" t="s">
        <v>85</v>
      </c>
      <c r="AA5248" s="243" t="s">
        <v>4808</v>
      </c>
      <c r="AB5248" s="243">
        <v>3540804</v>
      </c>
      <c r="AC5248" s="243"/>
      <c r="AD5248" s="243"/>
    </row>
    <row r="5249" spans="26:30" x14ac:dyDescent="0.25">
      <c r="Z5249" s="243" t="s">
        <v>85</v>
      </c>
      <c r="AA5249" s="243" t="s">
        <v>4811</v>
      </c>
      <c r="AB5249" s="243">
        <v>3540853</v>
      </c>
      <c r="AC5249" s="243"/>
      <c r="AD5249" s="243"/>
    </row>
    <row r="5250" spans="26:30" x14ac:dyDescent="0.25">
      <c r="Z5250" s="243" t="s">
        <v>85</v>
      </c>
      <c r="AA5250" s="243" t="s">
        <v>4814</v>
      </c>
      <c r="AB5250" s="243">
        <v>3540903</v>
      </c>
      <c r="AC5250" s="243"/>
      <c r="AD5250" s="243"/>
    </row>
    <row r="5251" spans="26:30" x14ac:dyDescent="0.25">
      <c r="Z5251" s="243" t="s">
        <v>85</v>
      </c>
      <c r="AA5251" s="243" t="s">
        <v>3567</v>
      </c>
      <c r="AB5251" s="243">
        <v>3541000</v>
      </c>
      <c r="AC5251" s="243"/>
      <c r="AD5251" s="243"/>
    </row>
    <row r="5252" spans="26:30" x14ac:dyDescent="0.25">
      <c r="Z5252" s="243" t="s">
        <v>85</v>
      </c>
      <c r="AA5252" s="243" t="s">
        <v>4818</v>
      </c>
      <c r="AB5252" s="243">
        <v>3541059</v>
      </c>
      <c r="AC5252" s="243"/>
      <c r="AD5252" s="243"/>
    </row>
    <row r="5253" spans="26:30" x14ac:dyDescent="0.25">
      <c r="Z5253" s="243" t="s">
        <v>85</v>
      </c>
      <c r="AA5253" s="243" t="s">
        <v>4821</v>
      </c>
      <c r="AB5253" s="243">
        <v>3541109</v>
      </c>
      <c r="AC5253" s="243"/>
      <c r="AD5253" s="243"/>
    </row>
    <row r="5254" spans="26:30" x14ac:dyDescent="0.25">
      <c r="Z5254" s="243" t="s">
        <v>85</v>
      </c>
      <c r="AA5254" s="243" t="s">
        <v>4824</v>
      </c>
      <c r="AB5254" s="243">
        <v>3541208</v>
      </c>
      <c r="AC5254" s="243"/>
      <c r="AD5254" s="243"/>
    </row>
    <row r="5255" spans="26:30" x14ac:dyDescent="0.25">
      <c r="Z5255" s="243" t="s">
        <v>85</v>
      </c>
      <c r="AA5255" s="243" t="s">
        <v>4827</v>
      </c>
      <c r="AB5255" s="243">
        <v>3541307</v>
      </c>
      <c r="AC5255" s="243"/>
      <c r="AD5255" s="243"/>
    </row>
    <row r="5256" spans="26:30" x14ac:dyDescent="0.25">
      <c r="Z5256" s="243" t="s">
        <v>85</v>
      </c>
      <c r="AA5256" s="243" t="s">
        <v>4830</v>
      </c>
      <c r="AB5256" s="243">
        <v>3541406</v>
      </c>
      <c r="AC5256" s="243"/>
      <c r="AD5256" s="243"/>
    </row>
    <row r="5257" spans="26:30" x14ac:dyDescent="0.25">
      <c r="Z5257" s="243" t="s">
        <v>85</v>
      </c>
      <c r="AA5257" s="243" t="s">
        <v>4833</v>
      </c>
      <c r="AB5257" s="243">
        <v>3541505</v>
      </c>
      <c r="AC5257" s="243"/>
      <c r="AD5257" s="243"/>
    </row>
    <row r="5258" spans="26:30" x14ac:dyDescent="0.25">
      <c r="Z5258" s="243" t="s">
        <v>85</v>
      </c>
      <c r="AA5258" s="243" t="s">
        <v>4836</v>
      </c>
      <c r="AB5258" s="243">
        <v>3541604</v>
      </c>
      <c r="AC5258" s="243"/>
      <c r="AD5258" s="243"/>
    </row>
    <row r="5259" spans="26:30" x14ac:dyDescent="0.25">
      <c r="Z5259" s="243" t="s">
        <v>85</v>
      </c>
      <c r="AA5259" s="243" t="s">
        <v>4839</v>
      </c>
      <c r="AB5259" s="243">
        <v>3541653</v>
      </c>
      <c r="AC5259" s="243"/>
      <c r="AD5259" s="243"/>
    </row>
    <row r="5260" spans="26:30" x14ac:dyDescent="0.25">
      <c r="Z5260" s="243" t="s">
        <v>85</v>
      </c>
      <c r="AA5260" s="243" t="s">
        <v>4842</v>
      </c>
      <c r="AB5260" s="243">
        <v>3541703</v>
      </c>
      <c r="AC5260" s="243"/>
      <c r="AD5260" s="243"/>
    </row>
    <row r="5261" spans="26:30" x14ac:dyDescent="0.25">
      <c r="Z5261" s="243" t="s">
        <v>85</v>
      </c>
      <c r="AA5261" s="243" t="s">
        <v>4845</v>
      </c>
      <c r="AB5261" s="243">
        <v>3541802</v>
      </c>
      <c r="AC5261" s="243"/>
      <c r="AD5261" s="243"/>
    </row>
    <row r="5262" spans="26:30" x14ac:dyDescent="0.25">
      <c r="Z5262" s="243" t="s">
        <v>85</v>
      </c>
      <c r="AA5262" s="243" t="s">
        <v>4848</v>
      </c>
      <c r="AB5262" s="243">
        <v>3541901</v>
      </c>
      <c r="AC5262" s="243"/>
      <c r="AD5262" s="243"/>
    </row>
    <row r="5263" spans="26:30" x14ac:dyDescent="0.25">
      <c r="Z5263" s="243" t="s">
        <v>85</v>
      </c>
      <c r="AA5263" s="243" t="s">
        <v>4851</v>
      </c>
      <c r="AB5263" s="243">
        <v>3542008</v>
      </c>
      <c r="AC5263" s="243"/>
      <c r="AD5263" s="243"/>
    </row>
    <row r="5264" spans="26:30" x14ac:dyDescent="0.25">
      <c r="Z5264" s="243" t="s">
        <v>85</v>
      </c>
      <c r="AA5264" s="243" t="s">
        <v>4854</v>
      </c>
      <c r="AB5264" s="243">
        <v>3542107</v>
      </c>
      <c r="AC5264" s="243"/>
      <c r="AD5264" s="243"/>
    </row>
    <row r="5265" spans="26:30" x14ac:dyDescent="0.25">
      <c r="Z5265" s="243" t="s">
        <v>85</v>
      </c>
      <c r="AA5265" s="243" t="s">
        <v>4857</v>
      </c>
      <c r="AB5265" s="243">
        <v>3542206</v>
      </c>
      <c r="AC5265" s="243"/>
      <c r="AD5265" s="243"/>
    </row>
    <row r="5266" spans="26:30" x14ac:dyDescent="0.25">
      <c r="Z5266" s="243" t="s">
        <v>85</v>
      </c>
      <c r="AA5266" s="243" t="s">
        <v>4860</v>
      </c>
      <c r="AB5266" s="243">
        <v>3542305</v>
      </c>
      <c r="AC5266" s="243"/>
      <c r="AD5266" s="243"/>
    </row>
    <row r="5267" spans="26:30" x14ac:dyDescent="0.25">
      <c r="Z5267" s="243" t="s">
        <v>85</v>
      </c>
      <c r="AA5267" s="243" t="s">
        <v>4863</v>
      </c>
      <c r="AB5267" s="243">
        <v>3542404</v>
      </c>
      <c r="AC5267" s="243"/>
      <c r="AD5267" s="243"/>
    </row>
    <row r="5268" spans="26:30" x14ac:dyDescent="0.25">
      <c r="Z5268" s="243" t="s">
        <v>85</v>
      </c>
      <c r="AA5268" s="243" t="s">
        <v>4866</v>
      </c>
      <c r="AB5268" s="243">
        <v>3542503</v>
      </c>
      <c r="AC5268" s="243"/>
      <c r="AD5268" s="243"/>
    </row>
    <row r="5269" spans="26:30" x14ac:dyDescent="0.25">
      <c r="Z5269" s="243" t="s">
        <v>85</v>
      </c>
      <c r="AA5269" s="243" t="s">
        <v>4869</v>
      </c>
      <c r="AB5269" s="243">
        <v>3542602</v>
      </c>
      <c r="AC5269" s="243"/>
      <c r="AD5269" s="243"/>
    </row>
    <row r="5270" spans="26:30" x14ac:dyDescent="0.25">
      <c r="Z5270" s="243" t="s">
        <v>85</v>
      </c>
      <c r="AA5270" s="243" t="s">
        <v>4871</v>
      </c>
      <c r="AB5270" s="243">
        <v>3542701</v>
      </c>
      <c r="AC5270" s="243"/>
      <c r="AD5270" s="243"/>
    </row>
    <row r="5271" spans="26:30" x14ac:dyDescent="0.25">
      <c r="Z5271" s="243" t="s">
        <v>85</v>
      </c>
      <c r="AA5271" s="243" t="s">
        <v>4873</v>
      </c>
      <c r="AB5271" s="243">
        <v>3542800</v>
      </c>
      <c r="AC5271" s="243"/>
      <c r="AD5271" s="243"/>
    </row>
    <row r="5272" spans="26:30" x14ac:dyDescent="0.25">
      <c r="Z5272" s="243" t="s">
        <v>85</v>
      </c>
      <c r="AA5272" s="243" t="s">
        <v>4876</v>
      </c>
      <c r="AB5272" s="243">
        <v>3542909</v>
      </c>
      <c r="AC5272" s="243"/>
      <c r="AD5272" s="243"/>
    </row>
    <row r="5273" spans="26:30" x14ac:dyDescent="0.25">
      <c r="Z5273" s="243" t="s">
        <v>85</v>
      </c>
      <c r="AA5273" s="243" t="s">
        <v>4879</v>
      </c>
      <c r="AB5273" s="243">
        <v>3543006</v>
      </c>
      <c r="AC5273" s="243"/>
      <c r="AD5273" s="243"/>
    </row>
    <row r="5274" spans="26:30" x14ac:dyDescent="0.25">
      <c r="Z5274" s="243" t="s">
        <v>85</v>
      </c>
      <c r="AA5274" s="243" t="s">
        <v>4882</v>
      </c>
      <c r="AB5274" s="243">
        <v>3543105</v>
      </c>
      <c r="AC5274" s="243"/>
      <c r="AD5274" s="243"/>
    </row>
    <row r="5275" spans="26:30" x14ac:dyDescent="0.25">
      <c r="Z5275" s="243" t="s">
        <v>85</v>
      </c>
      <c r="AA5275" s="243" t="s">
        <v>4885</v>
      </c>
      <c r="AB5275" s="243">
        <v>3543204</v>
      </c>
      <c r="AC5275" s="243"/>
      <c r="AD5275" s="243"/>
    </row>
    <row r="5276" spans="26:30" x14ac:dyDescent="0.25">
      <c r="Z5276" s="243" t="s">
        <v>85</v>
      </c>
      <c r="AA5276" s="243" t="s">
        <v>4888</v>
      </c>
      <c r="AB5276" s="243">
        <v>3543238</v>
      </c>
      <c r="AC5276" s="243"/>
      <c r="AD5276" s="243"/>
    </row>
    <row r="5277" spans="26:30" x14ac:dyDescent="0.25">
      <c r="Z5277" s="243" t="s">
        <v>85</v>
      </c>
      <c r="AA5277" s="243" t="s">
        <v>4891</v>
      </c>
      <c r="AB5277" s="243">
        <v>3543253</v>
      </c>
      <c r="AC5277" s="243"/>
      <c r="AD5277" s="243"/>
    </row>
    <row r="5278" spans="26:30" x14ac:dyDescent="0.25">
      <c r="Z5278" s="243" t="s">
        <v>85</v>
      </c>
      <c r="AA5278" s="243" t="s">
        <v>4894</v>
      </c>
      <c r="AB5278" s="243">
        <v>3543303</v>
      </c>
      <c r="AC5278" s="243"/>
      <c r="AD5278" s="243"/>
    </row>
    <row r="5279" spans="26:30" x14ac:dyDescent="0.25">
      <c r="Z5279" s="243" t="s">
        <v>85</v>
      </c>
      <c r="AA5279" s="243" t="s">
        <v>4897</v>
      </c>
      <c r="AB5279" s="243">
        <v>3543402</v>
      </c>
      <c r="AC5279" s="243"/>
      <c r="AD5279" s="243"/>
    </row>
    <row r="5280" spans="26:30" x14ac:dyDescent="0.25">
      <c r="Z5280" s="243" t="s">
        <v>85</v>
      </c>
      <c r="AA5280" s="243" t="s">
        <v>4900</v>
      </c>
      <c r="AB5280" s="243">
        <v>3543600</v>
      </c>
      <c r="AC5280" s="243"/>
      <c r="AD5280" s="243"/>
    </row>
    <row r="5281" spans="26:30" x14ac:dyDescent="0.25">
      <c r="Z5281" s="243" t="s">
        <v>85</v>
      </c>
      <c r="AA5281" s="243" t="s">
        <v>4903</v>
      </c>
      <c r="AB5281" s="243">
        <v>3543709</v>
      </c>
      <c r="AC5281" s="243"/>
      <c r="AD5281" s="243"/>
    </row>
    <row r="5282" spans="26:30" x14ac:dyDescent="0.25">
      <c r="Z5282" s="243" t="s">
        <v>85</v>
      </c>
      <c r="AA5282" s="243" t="s">
        <v>4906</v>
      </c>
      <c r="AB5282" s="243">
        <v>3543808</v>
      </c>
      <c r="AC5282" s="243"/>
      <c r="AD5282" s="243"/>
    </row>
    <row r="5283" spans="26:30" x14ac:dyDescent="0.25">
      <c r="Z5283" s="243" t="s">
        <v>85</v>
      </c>
      <c r="AA5283" s="243" t="s">
        <v>1565</v>
      </c>
      <c r="AB5283" s="243">
        <v>3543907</v>
      </c>
      <c r="AC5283" s="243"/>
      <c r="AD5283" s="243"/>
    </row>
    <row r="5284" spans="26:30" x14ac:dyDescent="0.25">
      <c r="Z5284" s="243" t="s">
        <v>85</v>
      </c>
      <c r="AA5284" s="243" t="s">
        <v>4911</v>
      </c>
      <c r="AB5284" s="243">
        <v>3544004</v>
      </c>
      <c r="AC5284" s="243"/>
      <c r="AD5284" s="243"/>
    </row>
    <row r="5285" spans="26:30" x14ac:dyDescent="0.25">
      <c r="Z5285" s="243" t="s">
        <v>85</v>
      </c>
      <c r="AA5285" s="243" t="s">
        <v>4914</v>
      </c>
      <c r="AB5285" s="243">
        <v>3544103</v>
      </c>
      <c r="AC5285" s="243"/>
      <c r="AD5285" s="243"/>
    </row>
    <row r="5286" spans="26:30" x14ac:dyDescent="0.25">
      <c r="Z5286" s="243" t="s">
        <v>85</v>
      </c>
      <c r="AA5286" s="243" t="s">
        <v>4917</v>
      </c>
      <c r="AB5286" s="243">
        <v>3544202</v>
      </c>
      <c r="AC5286" s="243"/>
      <c r="AD5286" s="243"/>
    </row>
    <row r="5287" spans="26:30" x14ac:dyDescent="0.25">
      <c r="Z5287" s="243" t="s">
        <v>85</v>
      </c>
      <c r="AA5287" s="243" t="s">
        <v>4919</v>
      </c>
      <c r="AB5287" s="243">
        <v>3543501</v>
      </c>
      <c r="AC5287" s="243"/>
      <c r="AD5287" s="243"/>
    </row>
    <row r="5288" spans="26:30" x14ac:dyDescent="0.25">
      <c r="Z5288" s="243" t="s">
        <v>85</v>
      </c>
      <c r="AA5288" s="243" t="s">
        <v>4921</v>
      </c>
      <c r="AB5288" s="243">
        <v>3544251</v>
      </c>
      <c r="AC5288" s="243"/>
      <c r="AD5288" s="243"/>
    </row>
    <row r="5289" spans="26:30" x14ac:dyDescent="0.25">
      <c r="Z5289" s="243" t="s">
        <v>85</v>
      </c>
      <c r="AA5289" s="243" t="s">
        <v>4923</v>
      </c>
      <c r="AB5289" s="243">
        <v>3544301</v>
      </c>
      <c r="AC5289" s="243"/>
      <c r="AD5289" s="243"/>
    </row>
    <row r="5290" spans="26:30" x14ac:dyDescent="0.25">
      <c r="Z5290" s="243" t="s">
        <v>85</v>
      </c>
      <c r="AA5290" s="243" t="s">
        <v>4925</v>
      </c>
      <c r="AB5290" s="243">
        <v>3544400</v>
      </c>
      <c r="AC5290" s="243"/>
      <c r="AD5290" s="243"/>
    </row>
    <row r="5291" spans="26:30" x14ac:dyDescent="0.25">
      <c r="Z5291" s="243" t="s">
        <v>85</v>
      </c>
      <c r="AA5291" s="243" t="s">
        <v>4927</v>
      </c>
      <c r="AB5291" s="243">
        <v>3544509</v>
      </c>
      <c r="AC5291" s="243"/>
      <c r="AD5291" s="243"/>
    </row>
    <row r="5292" spans="26:30" x14ac:dyDescent="0.25">
      <c r="Z5292" s="243" t="s">
        <v>85</v>
      </c>
      <c r="AA5292" s="243" t="s">
        <v>4929</v>
      </c>
      <c r="AB5292" s="243">
        <v>3544608</v>
      </c>
      <c r="AC5292" s="243"/>
      <c r="AD5292" s="243"/>
    </row>
    <row r="5293" spans="26:30" x14ac:dyDescent="0.25">
      <c r="Z5293" s="243" t="s">
        <v>85</v>
      </c>
      <c r="AA5293" s="243" t="s">
        <v>4931</v>
      </c>
      <c r="AB5293" s="243">
        <v>3544707</v>
      </c>
      <c r="AC5293" s="243"/>
      <c r="AD5293" s="243"/>
    </row>
    <row r="5294" spans="26:30" x14ac:dyDescent="0.25">
      <c r="Z5294" s="243" t="s">
        <v>85</v>
      </c>
      <c r="AA5294" s="243" t="s">
        <v>4933</v>
      </c>
      <c r="AB5294" s="243">
        <v>3544806</v>
      </c>
      <c r="AC5294" s="243"/>
      <c r="AD5294" s="243"/>
    </row>
    <row r="5295" spans="26:30" x14ac:dyDescent="0.25">
      <c r="Z5295" s="243" t="s">
        <v>85</v>
      </c>
      <c r="AA5295" s="243" t="s">
        <v>4935</v>
      </c>
      <c r="AB5295" s="243">
        <v>3544905</v>
      </c>
      <c r="AC5295" s="243"/>
      <c r="AD5295" s="243"/>
    </row>
    <row r="5296" spans="26:30" x14ac:dyDescent="0.25">
      <c r="Z5296" s="243" t="s">
        <v>85</v>
      </c>
      <c r="AA5296" s="243" t="s">
        <v>4937</v>
      </c>
      <c r="AB5296" s="243">
        <v>3545001</v>
      </c>
      <c r="AC5296" s="243"/>
      <c r="AD5296" s="243"/>
    </row>
    <row r="5297" spans="26:30" x14ac:dyDescent="0.25">
      <c r="Z5297" s="243" t="s">
        <v>85</v>
      </c>
      <c r="AA5297" s="243" t="s">
        <v>4939</v>
      </c>
      <c r="AB5297" s="243">
        <v>3545100</v>
      </c>
      <c r="AC5297" s="243"/>
      <c r="AD5297" s="243"/>
    </row>
    <row r="5298" spans="26:30" x14ac:dyDescent="0.25">
      <c r="Z5298" s="243" t="s">
        <v>85</v>
      </c>
      <c r="AA5298" s="243" t="s">
        <v>3732</v>
      </c>
      <c r="AB5298" s="243">
        <v>3545159</v>
      </c>
      <c r="AC5298" s="243"/>
      <c r="AD5298" s="243"/>
    </row>
    <row r="5299" spans="26:30" x14ac:dyDescent="0.25">
      <c r="Z5299" s="243" t="s">
        <v>85</v>
      </c>
      <c r="AA5299" s="243" t="s">
        <v>4942</v>
      </c>
      <c r="AB5299" s="243">
        <v>3545209</v>
      </c>
      <c r="AC5299" s="243"/>
      <c r="AD5299" s="243"/>
    </row>
    <row r="5300" spans="26:30" x14ac:dyDescent="0.25">
      <c r="Z5300" s="243" t="s">
        <v>85</v>
      </c>
      <c r="AA5300" s="243" t="s">
        <v>4944</v>
      </c>
      <c r="AB5300" s="243">
        <v>3545308</v>
      </c>
      <c r="AC5300" s="243"/>
      <c r="AD5300" s="243"/>
    </row>
    <row r="5301" spans="26:30" x14ac:dyDescent="0.25">
      <c r="Z5301" s="243" t="s">
        <v>85</v>
      </c>
      <c r="AA5301" s="243" t="s">
        <v>4946</v>
      </c>
      <c r="AB5301" s="243">
        <v>3545407</v>
      </c>
      <c r="AC5301" s="243"/>
      <c r="AD5301" s="243"/>
    </row>
    <row r="5302" spans="26:30" x14ac:dyDescent="0.25">
      <c r="Z5302" s="243" t="s">
        <v>85</v>
      </c>
      <c r="AA5302" s="243" t="s">
        <v>4948</v>
      </c>
      <c r="AB5302" s="243">
        <v>3545506</v>
      </c>
      <c r="AC5302" s="243"/>
      <c r="AD5302" s="243"/>
    </row>
    <row r="5303" spans="26:30" x14ac:dyDescent="0.25">
      <c r="Z5303" s="243" t="s">
        <v>85</v>
      </c>
      <c r="AA5303" s="243" t="s">
        <v>4950</v>
      </c>
      <c r="AB5303" s="243">
        <v>3545605</v>
      </c>
      <c r="AC5303" s="243"/>
      <c r="AD5303" s="243"/>
    </row>
    <row r="5304" spans="26:30" x14ac:dyDescent="0.25">
      <c r="Z5304" s="243" t="s">
        <v>85</v>
      </c>
      <c r="AA5304" s="243" t="s">
        <v>4952</v>
      </c>
      <c r="AB5304" s="243">
        <v>3545704</v>
      </c>
      <c r="AC5304" s="243"/>
      <c r="AD5304" s="243"/>
    </row>
    <row r="5305" spans="26:30" x14ac:dyDescent="0.25">
      <c r="Z5305" s="243" t="s">
        <v>85</v>
      </c>
      <c r="AA5305" s="243" t="s">
        <v>4954</v>
      </c>
      <c r="AB5305" s="243">
        <v>3545803</v>
      </c>
      <c r="AC5305" s="243"/>
      <c r="AD5305" s="243"/>
    </row>
    <row r="5306" spans="26:30" x14ac:dyDescent="0.25">
      <c r="Z5306" s="243" t="s">
        <v>85</v>
      </c>
      <c r="AA5306" s="243" t="s">
        <v>4956</v>
      </c>
      <c r="AB5306" s="243">
        <v>3546009</v>
      </c>
      <c r="AC5306" s="243"/>
      <c r="AD5306" s="243"/>
    </row>
    <row r="5307" spans="26:30" x14ac:dyDescent="0.25">
      <c r="Z5307" s="243" t="s">
        <v>85</v>
      </c>
      <c r="AA5307" s="243" t="s">
        <v>4958</v>
      </c>
      <c r="AB5307" s="243">
        <v>3546108</v>
      </c>
      <c r="AC5307" s="243"/>
      <c r="AD5307" s="243"/>
    </row>
    <row r="5308" spans="26:30" x14ac:dyDescent="0.25">
      <c r="Z5308" s="243" t="s">
        <v>85</v>
      </c>
      <c r="AA5308" s="243" t="s">
        <v>4960</v>
      </c>
      <c r="AB5308" s="243">
        <v>3546207</v>
      </c>
      <c r="AC5308" s="243"/>
      <c r="AD5308" s="243"/>
    </row>
    <row r="5309" spans="26:30" x14ac:dyDescent="0.25">
      <c r="Z5309" s="243" t="s">
        <v>85</v>
      </c>
      <c r="AA5309" s="243" t="s">
        <v>4962</v>
      </c>
      <c r="AB5309" s="243">
        <v>3546256</v>
      </c>
      <c r="AC5309" s="243"/>
      <c r="AD5309" s="243"/>
    </row>
    <row r="5310" spans="26:30" x14ac:dyDescent="0.25">
      <c r="Z5310" s="243" t="s">
        <v>85</v>
      </c>
      <c r="AA5310" s="243" t="s">
        <v>4964</v>
      </c>
      <c r="AB5310" s="243">
        <v>3546306</v>
      </c>
      <c r="AC5310" s="243"/>
      <c r="AD5310" s="243"/>
    </row>
    <row r="5311" spans="26:30" x14ac:dyDescent="0.25">
      <c r="Z5311" s="243" t="s">
        <v>85</v>
      </c>
      <c r="AA5311" s="243" t="s">
        <v>4966</v>
      </c>
      <c r="AB5311" s="243">
        <v>3546405</v>
      </c>
      <c r="AC5311" s="243"/>
      <c r="AD5311" s="243"/>
    </row>
    <row r="5312" spans="26:30" x14ac:dyDescent="0.25">
      <c r="Z5312" s="243" t="s">
        <v>85</v>
      </c>
      <c r="AA5312" s="243" t="s">
        <v>4968</v>
      </c>
      <c r="AB5312" s="243">
        <v>3546504</v>
      </c>
      <c r="AC5312" s="243"/>
      <c r="AD5312" s="243"/>
    </row>
    <row r="5313" spans="26:30" x14ac:dyDescent="0.25">
      <c r="Z5313" s="243" t="s">
        <v>85</v>
      </c>
      <c r="AA5313" s="243" t="s">
        <v>4970</v>
      </c>
      <c r="AB5313" s="243">
        <v>3546603</v>
      </c>
      <c r="AC5313" s="243"/>
      <c r="AD5313" s="243"/>
    </row>
    <row r="5314" spans="26:30" x14ac:dyDescent="0.25">
      <c r="Z5314" s="243" t="s">
        <v>85</v>
      </c>
      <c r="AA5314" s="243" t="s">
        <v>4972</v>
      </c>
      <c r="AB5314" s="243">
        <v>3546702</v>
      </c>
      <c r="AC5314" s="243"/>
      <c r="AD5314" s="243"/>
    </row>
    <row r="5315" spans="26:30" x14ac:dyDescent="0.25">
      <c r="Z5315" s="243" t="s">
        <v>85</v>
      </c>
      <c r="AA5315" s="243" t="s">
        <v>3532</v>
      </c>
      <c r="AB5315" s="243">
        <v>3546801</v>
      </c>
      <c r="AC5315" s="243"/>
      <c r="AD5315" s="243"/>
    </row>
    <row r="5316" spans="26:30" x14ac:dyDescent="0.25">
      <c r="Z5316" s="243" t="s">
        <v>85</v>
      </c>
      <c r="AA5316" s="243" t="s">
        <v>4295</v>
      </c>
      <c r="AB5316" s="243">
        <v>3546900</v>
      </c>
      <c r="AC5316" s="243"/>
      <c r="AD5316" s="243"/>
    </row>
    <row r="5317" spans="26:30" x14ac:dyDescent="0.25">
      <c r="Z5317" s="243" t="s">
        <v>85</v>
      </c>
      <c r="AA5317" s="243" t="s">
        <v>4975</v>
      </c>
      <c r="AB5317" s="243">
        <v>3547007</v>
      </c>
      <c r="AC5317" s="243"/>
      <c r="AD5317" s="243"/>
    </row>
    <row r="5318" spans="26:30" x14ac:dyDescent="0.25">
      <c r="Z5318" s="243" t="s">
        <v>85</v>
      </c>
      <c r="AA5318" s="243" t="s">
        <v>4977</v>
      </c>
      <c r="AB5318" s="243">
        <v>3547106</v>
      </c>
      <c r="AC5318" s="243"/>
      <c r="AD5318" s="243"/>
    </row>
    <row r="5319" spans="26:30" x14ac:dyDescent="0.25">
      <c r="Z5319" s="243" t="s">
        <v>85</v>
      </c>
      <c r="AA5319" s="243" t="s">
        <v>4979</v>
      </c>
      <c r="AB5319" s="243">
        <v>3547502</v>
      </c>
      <c r="AC5319" s="243"/>
      <c r="AD5319" s="243"/>
    </row>
    <row r="5320" spans="26:30" x14ac:dyDescent="0.25">
      <c r="Z5320" s="243" t="s">
        <v>85</v>
      </c>
      <c r="AA5320" s="243" t="s">
        <v>4981</v>
      </c>
      <c r="AB5320" s="243">
        <v>3547403</v>
      </c>
      <c r="AC5320" s="243"/>
      <c r="AD5320" s="243"/>
    </row>
    <row r="5321" spans="26:30" x14ac:dyDescent="0.25">
      <c r="Z5321" s="243" t="s">
        <v>85</v>
      </c>
      <c r="AA5321" s="243" t="s">
        <v>4983</v>
      </c>
      <c r="AB5321" s="243">
        <v>3547601</v>
      </c>
      <c r="AC5321" s="243"/>
      <c r="AD5321" s="243"/>
    </row>
    <row r="5322" spans="26:30" x14ac:dyDescent="0.25">
      <c r="Z5322" s="243" t="s">
        <v>85</v>
      </c>
      <c r="AA5322" s="243" t="s">
        <v>4985</v>
      </c>
      <c r="AB5322" s="243">
        <v>3547650</v>
      </c>
      <c r="AC5322" s="243"/>
      <c r="AD5322" s="243"/>
    </row>
    <row r="5323" spans="26:30" x14ac:dyDescent="0.25">
      <c r="Z5323" s="243" t="s">
        <v>85</v>
      </c>
      <c r="AA5323" s="243" t="s">
        <v>4987</v>
      </c>
      <c r="AB5323" s="243">
        <v>3547205</v>
      </c>
      <c r="AC5323" s="243"/>
      <c r="AD5323" s="243"/>
    </row>
    <row r="5324" spans="26:30" x14ac:dyDescent="0.25">
      <c r="Z5324" s="243" t="s">
        <v>85</v>
      </c>
      <c r="AA5324" s="243" t="s">
        <v>4989</v>
      </c>
      <c r="AB5324" s="243">
        <v>3547304</v>
      </c>
      <c r="AC5324" s="243"/>
      <c r="AD5324" s="243"/>
    </row>
    <row r="5325" spans="26:30" x14ac:dyDescent="0.25">
      <c r="Z5325" s="243" t="s">
        <v>85</v>
      </c>
      <c r="AA5325" s="243" t="s">
        <v>4991</v>
      </c>
      <c r="AB5325" s="243">
        <v>3547700</v>
      </c>
      <c r="AC5325" s="243"/>
      <c r="AD5325" s="243"/>
    </row>
    <row r="5326" spans="26:30" x14ac:dyDescent="0.25">
      <c r="Z5326" s="243" t="s">
        <v>85</v>
      </c>
      <c r="AA5326" s="243" t="s">
        <v>3230</v>
      </c>
      <c r="AB5326" s="243">
        <v>3547809</v>
      </c>
      <c r="AC5326" s="243"/>
      <c r="AD5326" s="243"/>
    </row>
    <row r="5327" spans="26:30" x14ac:dyDescent="0.25">
      <c r="Z5327" s="243" t="s">
        <v>85</v>
      </c>
      <c r="AA5327" s="243" t="s">
        <v>4993</v>
      </c>
      <c r="AB5327" s="243">
        <v>3547908</v>
      </c>
      <c r="AC5327" s="243"/>
      <c r="AD5327" s="243"/>
    </row>
    <row r="5328" spans="26:30" x14ac:dyDescent="0.25">
      <c r="Z5328" s="243" t="s">
        <v>85</v>
      </c>
      <c r="AA5328" s="243" t="s">
        <v>4995</v>
      </c>
      <c r="AB5328" s="243">
        <v>3548005</v>
      </c>
      <c r="AC5328" s="243"/>
      <c r="AD5328" s="243"/>
    </row>
    <row r="5329" spans="26:30" x14ac:dyDescent="0.25">
      <c r="Z5329" s="243" t="s">
        <v>85</v>
      </c>
      <c r="AA5329" s="243" t="s">
        <v>4997</v>
      </c>
      <c r="AB5329" s="243">
        <v>3548054</v>
      </c>
      <c r="AC5329" s="243"/>
      <c r="AD5329" s="243"/>
    </row>
    <row r="5330" spans="26:30" x14ac:dyDescent="0.25">
      <c r="Z5330" s="243" t="s">
        <v>85</v>
      </c>
      <c r="AA5330" s="243" t="s">
        <v>4999</v>
      </c>
      <c r="AB5330" s="243">
        <v>3548104</v>
      </c>
      <c r="AC5330" s="243"/>
      <c r="AD5330" s="243"/>
    </row>
    <row r="5331" spans="26:30" x14ac:dyDescent="0.25">
      <c r="Z5331" s="243" t="s">
        <v>85</v>
      </c>
      <c r="AA5331" s="243" t="s">
        <v>5001</v>
      </c>
      <c r="AB5331" s="243">
        <v>3548203</v>
      </c>
      <c r="AC5331" s="243"/>
      <c r="AD5331" s="243"/>
    </row>
    <row r="5332" spans="26:30" x14ac:dyDescent="0.25">
      <c r="Z5332" s="243" t="s">
        <v>85</v>
      </c>
      <c r="AA5332" s="243" t="s">
        <v>5003</v>
      </c>
      <c r="AB5332" s="243">
        <v>3548302</v>
      </c>
      <c r="AC5332" s="243"/>
      <c r="AD5332" s="243"/>
    </row>
    <row r="5333" spans="26:30" x14ac:dyDescent="0.25">
      <c r="Z5333" s="243" t="s">
        <v>85</v>
      </c>
      <c r="AA5333" s="243" t="s">
        <v>5005</v>
      </c>
      <c r="AB5333" s="243">
        <v>3548401</v>
      </c>
      <c r="AC5333" s="243"/>
      <c r="AD5333" s="243"/>
    </row>
    <row r="5334" spans="26:30" x14ac:dyDescent="0.25">
      <c r="Z5334" s="243" t="s">
        <v>85</v>
      </c>
      <c r="AA5334" s="243" t="s">
        <v>5007</v>
      </c>
      <c r="AB5334" s="243">
        <v>3548500</v>
      </c>
      <c r="AC5334" s="243"/>
      <c r="AD5334" s="243"/>
    </row>
    <row r="5335" spans="26:30" x14ac:dyDescent="0.25">
      <c r="Z5335" s="243" t="s">
        <v>85</v>
      </c>
      <c r="AA5335" s="243" t="s">
        <v>5009</v>
      </c>
      <c r="AB5335" s="243">
        <v>3548609</v>
      </c>
      <c r="AC5335" s="243"/>
      <c r="AD5335" s="243"/>
    </row>
    <row r="5336" spans="26:30" x14ac:dyDescent="0.25">
      <c r="Z5336" s="243" t="s">
        <v>85</v>
      </c>
      <c r="AA5336" s="243" t="s">
        <v>5011</v>
      </c>
      <c r="AB5336" s="243">
        <v>3548708</v>
      </c>
      <c r="AC5336" s="243"/>
      <c r="AD5336" s="243"/>
    </row>
    <row r="5337" spans="26:30" x14ac:dyDescent="0.25">
      <c r="Z5337" s="243" t="s">
        <v>85</v>
      </c>
      <c r="AA5337" s="243" t="s">
        <v>5013</v>
      </c>
      <c r="AB5337" s="243">
        <v>3548807</v>
      </c>
      <c r="AC5337" s="243"/>
      <c r="AD5337" s="243"/>
    </row>
    <row r="5338" spans="26:30" x14ac:dyDescent="0.25">
      <c r="Z5338" s="243" t="s">
        <v>85</v>
      </c>
      <c r="AA5338" s="243" t="s">
        <v>3822</v>
      </c>
      <c r="AB5338" s="243">
        <v>3548906</v>
      </c>
      <c r="AC5338" s="243"/>
      <c r="AD5338" s="243"/>
    </row>
    <row r="5339" spans="26:30" x14ac:dyDescent="0.25">
      <c r="Z5339" s="243" t="s">
        <v>85</v>
      </c>
      <c r="AA5339" s="243" t="s">
        <v>1630</v>
      </c>
      <c r="AB5339" s="243">
        <v>3549003</v>
      </c>
      <c r="AC5339" s="243"/>
      <c r="AD5339" s="243"/>
    </row>
    <row r="5340" spans="26:30" x14ac:dyDescent="0.25">
      <c r="Z5340" s="243" t="s">
        <v>85</v>
      </c>
      <c r="AA5340" s="243" t="s">
        <v>5017</v>
      </c>
      <c r="AB5340" s="243">
        <v>3549102</v>
      </c>
      <c r="AC5340" s="243"/>
      <c r="AD5340" s="243"/>
    </row>
    <row r="5341" spans="26:30" x14ac:dyDescent="0.25">
      <c r="Z5341" s="243" t="s">
        <v>85</v>
      </c>
      <c r="AA5341" s="243" t="s">
        <v>5019</v>
      </c>
      <c r="AB5341" s="243">
        <v>3549201</v>
      </c>
      <c r="AC5341" s="243"/>
      <c r="AD5341" s="243"/>
    </row>
    <row r="5342" spans="26:30" x14ac:dyDescent="0.25">
      <c r="Z5342" s="243" t="s">
        <v>85</v>
      </c>
      <c r="AA5342" s="243" t="s">
        <v>5021</v>
      </c>
      <c r="AB5342" s="243">
        <v>3549250</v>
      </c>
      <c r="AC5342" s="243"/>
      <c r="AD5342" s="243"/>
    </row>
    <row r="5343" spans="26:30" x14ac:dyDescent="0.25">
      <c r="Z5343" s="243" t="s">
        <v>85</v>
      </c>
      <c r="AA5343" s="243" t="s">
        <v>5023</v>
      </c>
      <c r="AB5343" s="243">
        <v>3549300</v>
      </c>
      <c r="AC5343" s="243"/>
      <c r="AD5343" s="243"/>
    </row>
    <row r="5344" spans="26:30" x14ac:dyDescent="0.25">
      <c r="Z5344" s="243" t="s">
        <v>85</v>
      </c>
      <c r="AA5344" s="243" t="s">
        <v>5025</v>
      </c>
      <c r="AB5344" s="243">
        <v>3549409</v>
      </c>
      <c r="AC5344" s="243"/>
      <c r="AD5344" s="243"/>
    </row>
    <row r="5345" spans="26:30" x14ac:dyDescent="0.25">
      <c r="Z5345" s="243" t="s">
        <v>85</v>
      </c>
      <c r="AA5345" s="243" t="s">
        <v>5027</v>
      </c>
      <c r="AB5345" s="243">
        <v>3549508</v>
      </c>
      <c r="AC5345" s="243"/>
      <c r="AD5345" s="243"/>
    </row>
    <row r="5346" spans="26:30" x14ac:dyDescent="0.25">
      <c r="Z5346" s="243" t="s">
        <v>85</v>
      </c>
      <c r="AA5346" s="243" t="s">
        <v>5029</v>
      </c>
      <c r="AB5346" s="243">
        <v>3549607</v>
      </c>
      <c r="AC5346" s="243"/>
      <c r="AD5346" s="243"/>
    </row>
    <row r="5347" spans="26:30" x14ac:dyDescent="0.25">
      <c r="Z5347" s="243" t="s">
        <v>85</v>
      </c>
      <c r="AA5347" s="243" t="s">
        <v>5031</v>
      </c>
      <c r="AB5347" s="243">
        <v>3549706</v>
      </c>
      <c r="AC5347" s="243"/>
      <c r="AD5347" s="243"/>
    </row>
    <row r="5348" spans="26:30" x14ac:dyDescent="0.25">
      <c r="Z5348" s="243" t="s">
        <v>85</v>
      </c>
      <c r="AA5348" s="243" t="s">
        <v>5033</v>
      </c>
      <c r="AB5348" s="243">
        <v>3549805</v>
      </c>
      <c r="AC5348" s="243"/>
      <c r="AD5348" s="243"/>
    </row>
    <row r="5349" spans="26:30" x14ac:dyDescent="0.25">
      <c r="Z5349" s="243" t="s">
        <v>85</v>
      </c>
      <c r="AA5349" s="243" t="s">
        <v>5035</v>
      </c>
      <c r="AB5349" s="243">
        <v>3549904</v>
      </c>
      <c r="AC5349" s="243"/>
      <c r="AD5349" s="243"/>
    </row>
    <row r="5350" spans="26:30" x14ac:dyDescent="0.25">
      <c r="Z5350" s="243" t="s">
        <v>85</v>
      </c>
      <c r="AA5350" s="243" t="s">
        <v>5037</v>
      </c>
      <c r="AB5350" s="243">
        <v>3549953</v>
      </c>
      <c r="AC5350" s="243"/>
      <c r="AD5350" s="243"/>
    </row>
    <row r="5351" spans="26:30" x14ac:dyDescent="0.25">
      <c r="Z5351" s="243" t="s">
        <v>85</v>
      </c>
      <c r="AA5351" s="243" t="s">
        <v>5039</v>
      </c>
      <c r="AB5351" s="243">
        <v>3550001</v>
      </c>
      <c r="AC5351" s="243"/>
      <c r="AD5351" s="243"/>
    </row>
    <row r="5352" spans="26:30" x14ac:dyDescent="0.25">
      <c r="Z5352" s="243" t="s">
        <v>85</v>
      </c>
      <c r="AA5352" s="243" t="s">
        <v>5041</v>
      </c>
      <c r="AB5352" s="243">
        <v>3550100</v>
      </c>
      <c r="AC5352" s="243"/>
      <c r="AD5352" s="243"/>
    </row>
    <row r="5353" spans="26:30" x14ac:dyDescent="0.25">
      <c r="Z5353" s="243" t="s">
        <v>85</v>
      </c>
      <c r="AA5353" s="243" t="s">
        <v>5043</v>
      </c>
      <c r="AB5353" s="243">
        <v>3550209</v>
      </c>
      <c r="AC5353" s="243"/>
      <c r="AD5353" s="243"/>
    </row>
    <row r="5354" spans="26:30" x14ac:dyDescent="0.25">
      <c r="Z5354" s="243" t="s">
        <v>85</v>
      </c>
      <c r="AA5354" s="243" t="s">
        <v>5045</v>
      </c>
      <c r="AB5354" s="243">
        <v>3550308</v>
      </c>
      <c r="AC5354" s="243"/>
      <c r="AD5354" s="243"/>
    </row>
    <row r="5355" spans="26:30" x14ac:dyDescent="0.25">
      <c r="Z5355" s="243" t="s">
        <v>85</v>
      </c>
      <c r="AA5355" s="243" t="s">
        <v>2776</v>
      </c>
      <c r="AB5355" s="243">
        <v>3550407</v>
      </c>
      <c r="AC5355" s="243"/>
      <c r="AD5355" s="243"/>
    </row>
    <row r="5356" spans="26:30" x14ac:dyDescent="0.25">
      <c r="Z5356" s="243" t="s">
        <v>85</v>
      </c>
      <c r="AA5356" s="243" t="s">
        <v>5048</v>
      </c>
      <c r="AB5356" s="243">
        <v>3550506</v>
      </c>
      <c r="AC5356" s="243"/>
      <c r="AD5356" s="243"/>
    </row>
    <row r="5357" spans="26:30" x14ac:dyDescent="0.25">
      <c r="Z5357" s="243" t="s">
        <v>85</v>
      </c>
      <c r="AA5357" s="243" t="s">
        <v>5050</v>
      </c>
      <c r="AB5357" s="243">
        <v>3550605</v>
      </c>
      <c r="AC5357" s="243"/>
      <c r="AD5357" s="243"/>
    </row>
    <row r="5358" spans="26:30" x14ac:dyDescent="0.25">
      <c r="Z5358" s="243" t="s">
        <v>85</v>
      </c>
      <c r="AA5358" s="243" t="s">
        <v>2092</v>
      </c>
      <c r="AB5358" s="243">
        <v>3550704</v>
      </c>
      <c r="AC5358" s="243"/>
      <c r="AD5358" s="243"/>
    </row>
    <row r="5359" spans="26:30" x14ac:dyDescent="0.25">
      <c r="Z5359" s="243" t="s">
        <v>85</v>
      </c>
      <c r="AA5359" s="243" t="s">
        <v>5053</v>
      </c>
      <c r="AB5359" s="243">
        <v>3550803</v>
      </c>
      <c r="AC5359" s="243"/>
      <c r="AD5359" s="243"/>
    </row>
    <row r="5360" spans="26:30" x14ac:dyDescent="0.25">
      <c r="Z5360" s="243" t="s">
        <v>85</v>
      </c>
      <c r="AA5360" s="243" t="s">
        <v>3698</v>
      </c>
      <c r="AB5360" s="243">
        <v>3550902</v>
      </c>
      <c r="AC5360" s="243"/>
      <c r="AD5360" s="243"/>
    </row>
    <row r="5361" spans="26:30" x14ac:dyDescent="0.25">
      <c r="Z5361" s="243" t="s">
        <v>85</v>
      </c>
      <c r="AA5361" s="243" t="s">
        <v>2822</v>
      </c>
      <c r="AB5361" s="243">
        <v>3551009</v>
      </c>
      <c r="AC5361" s="243"/>
      <c r="AD5361" s="243"/>
    </row>
    <row r="5362" spans="26:30" x14ac:dyDescent="0.25">
      <c r="Z5362" s="243" t="s">
        <v>85</v>
      </c>
      <c r="AA5362" s="243" t="s">
        <v>5057</v>
      </c>
      <c r="AB5362" s="243">
        <v>3551108</v>
      </c>
      <c r="AC5362" s="243"/>
      <c r="AD5362" s="243"/>
    </row>
    <row r="5363" spans="26:30" x14ac:dyDescent="0.25">
      <c r="Z5363" s="243" t="s">
        <v>85</v>
      </c>
      <c r="AA5363" s="243" t="s">
        <v>5059</v>
      </c>
      <c r="AB5363" s="243">
        <v>3551207</v>
      </c>
      <c r="AC5363" s="243"/>
      <c r="AD5363" s="243"/>
    </row>
    <row r="5364" spans="26:30" x14ac:dyDescent="0.25">
      <c r="Z5364" s="243" t="s">
        <v>85</v>
      </c>
      <c r="AA5364" s="243" t="s">
        <v>5061</v>
      </c>
      <c r="AB5364" s="243">
        <v>3551306</v>
      </c>
      <c r="AC5364" s="243"/>
      <c r="AD5364" s="243"/>
    </row>
    <row r="5365" spans="26:30" x14ac:dyDescent="0.25">
      <c r="Z5365" s="243" t="s">
        <v>85</v>
      </c>
      <c r="AA5365" s="243" t="s">
        <v>5063</v>
      </c>
      <c r="AB5365" s="243">
        <v>3551405</v>
      </c>
      <c r="AC5365" s="243"/>
      <c r="AD5365" s="243"/>
    </row>
    <row r="5366" spans="26:30" x14ac:dyDescent="0.25">
      <c r="Z5366" s="243" t="s">
        <v>85</v>
      </c>
      <c r="AA5366" s="243" t="s">
        <v>5065</v>
      </c>
      <c r="AB5366" s="243">
        <v>3551603</v>
      </c>
      <c r="AC5366" s="243"/>
      <c r="AD5366" s="243"/>
    </row>
    <row r="5367" spans="26:30" x14ac:dyDescent="0.25">
      <c r="Z5367" s="243" t="s">
        <v>85</v>
      </c>
      <c r="AA5367" s="243" t="s">
        <v>5067</v>
      </c>
      <c r="AB5367" s="243">
        <v>3551504</v>
      </c>
      <c r="AC5367" s="243"/>
      <c r="AD5367" s="243"/>
    </row>
    <row r="5368" spans="26:30" x14ac:dyDescent="0.25">
      <c r="Z5368" s="243" t="s">
        <v>85</v>
      </c>
      <c r="AA5368" s="243" t="s">
        <v>3535</v>
      </c>
      <c r="AB5368" s="243">
        <v>3551702</v>
      </c>
      <c r="AC5368" s="243"/>
      <c r="AD5368" s="243"/>
    </row>
    <row r="5369" spans="26:30" x14ac:dyDescent="0.25">
      <c r="Z5369" s="243" t="s">
        <v>85</v>
      </c>
      <c r="AA5369" s="243" t="s">
        <v>5070</v>
      </c>
      <c r="AB5369" s="243">
        <v>3551801</v>
      </c>
      <c r="AC5369" s="243"/>
      <c r="AD5369" s="243"/>
    </row>
    <row r="5370" spans="26:30" x14ac:dyDescent="0.25">
      <c r="Z5370" s="243" t="s">
        <v>85</v>
      </c>
      <c r="AA5370" s="243" t="s">
        <v>5072</v>
      </c>
      <c r="AB5370" s="243">
        <v>3551900</v>
      </c>
      <c r="AC5370" s="243"/>
      <c r="AD5370" s="243"/>
    </row>
    <row r="5371" spans="26:30" x14ac:dyDescent="0.25">
      <c r="Z5371" s="243" t="s">
        <v>85</v>
      </c>
      <c r="AA5371" s="243" t="s">
        <v>5074</v>
      </c>
      <c r="AB5371" s="243">
        <v>3552007</v>
      </c>
      <c r="AC5371" s="243"/>
      <c r="AD5371" s="243"/>
    </row>
    <row r="5372" spans="26:30" x14ac:dyDescent="0.25">
      <c r="Z5372" s="243" t="s">
        <v>85</v>
      </c>
      <c r="AA5372" s="243" t="s">
        <v>5076</v>
      </c>
      <c r="AB5372" s="243">
        <v>3552106</v>
      </c>
      <c r="AC5372" s="243"/>
      <c r="AD5372" s="243"/>
    </row>
    <row r="5373" spans="26:30" x14ac:dyDescent="0.25">
      <c r="Z5373" s="243" t="s">
        <v>85</v>
      </c>
      <c r="AA5373" s="243" t="s">
        <v>5078</v>
      </c>
      <c r="AB5373" s="243">
        <v>3552205</v>
      </c>
      <c r="AC5373" s="243"/>
      <c r="AD5373" s="243"/>
    </row>
    <row r="5374" spans="26:30" x14ac:dyDescent="0.25">
      <c r="Z5374" s="243" t="s">
        <v>85</v>
      </c>
      <c r="AA5374" s="243" t="s">
        <v>5080</v>
      </c>
      <c r="AB5374" s="243">
        <v>3552304</v>
      </c>
      <c r="AC5374" s="243"/>
      <c r="AD5374" s="243"/>
    </row>
    <row r="5375" spans="26:30" x14ac:dyDescent="0.25">
      <c r="Z5375" s="243" t="s">
        <v>85</v>
      </c>
      <c r="AA5375" s="243" t="s">
        <v>5082</v>
      </c>
      <c r="AB5375" s="243">
        <v>3552403</v>
      </c>
      <c r="AC5375" s="243"/>
      <c r="AD5375" s="243"/>
    </row>
    <row r="5376" spans="26:30" x14ac:dyDescent="0.25">
      <c r="Z5376" s="243" t="s">
        <v>85</v>
      </c>
      <c r="AA5376" s="243" t="s">
        <v>5084</v>
      </c>
      <c r="AB5376" s="243">
        <v>3552551</v>
      </c>
      <c r="AC5376" s="243"/>
      <c r="AD5376" s="243"/>
    </row>
    <row r="5377" spans="26:30" x14ac:dyDescent="0.25">
      <c r="Z5377" s="243" t="s">
        <v>85</v>
      </c>
      <c r="AA5377" s="243" t="s">
        <v>5086</v>
      </c>
      <c r="AB5377" s="243">
        <v>3552502</v>
      </c>
      <c r="AC5377" s="243"/>
      <c r="AD5377" s="243"/>
    </row>
    <row r="5378" spans="26:30" x14ac:dyDescent="0.25">
      <c r="Z5378" s="243" t="s">
        <v>85</v>
      </c>
      <c r="AA5378" s="243" t="s">
        <v>5088</v>
      </c>
      <c r="AB5378" s="243">
        <v>3552601</v>
      </c>
      <c r="AC5378" s="243"/>
      <c r="AD5378" s="243"/>
    </row>
    <row r="5379" spans="26:30" x14ac:dyDescent="0.25">
      <c r="Z5379" s="243" t="s">
        <v>85</v>
      </c>
      <c r="AA5379" s="243" t="s">
        <v>1361</v>
      </c>
      <c r="AB5379" s="243">
        <v>3552700</v>
      </c>
      <c r="AC5379" s="243"/>
      <c r="AD5379" s="243"/>
    </row>
    <row r="5380" spans="26:30" x14ac:dyDescent="0.25">
      <c r="Z5380" s="243" t="s">
        <v>85</v>
      </c>
      <c r="AA5380" s="243" t="s">
        <v>5091</v>
      </c>
      <c r="AB5380" s="243">
        <v>3552809</v>
      </c>
      <c r="AC5380" s="243"/>
      <c r="AD5380" s="243"/>
    </row>
    <row r="5381" spans="26:30" x14ac:dyDescent="0.25">
      <c r="Z5381" s="243" t="s">
        <v>85</v>
      </c>
      <c r="AA5381" s="243" t="s">
        <v>5093</v>
      </c>
      <c r="AB5381" s="243">
        <v>3552908</v>
      </c>
      <c r="AC5381" s="243"/>
      <c r="AD5381" s="243"/>
    </row>
    <row r="5382" spans="26:30" x14ac:dyDescent="0.25">
      <c r="Z5382" s="243" t="s">
        <v>85</v>
      </c>
      <c r="AA5382" s="243" t="s">
        <v>5095</v>
      </c>
      <c r="AB5382" s="243">
        <v>3553005</v>
      </c>
      <c r="AC5382" s="243"/>
      <c r="AD5382" s="243"/>
    </row>
    <row r="5383" spans="26:30" x14ac:dyDescent="0.25">
      <c r="Z5383" s="243" t="s">
        <v>85</v>
      </c>
      <c r="AA5383" s="243" t="s">
        <v>5097</v>
      </c>
      <c r="AB5383" s="243">
        <v>3553104</v>
      </c>
      <c r="AC5383" s="243"/>
      <c r="AD5383" s="243"/>
    </row>
    <row r="5384" spans="26:30" x14ac:dyDescent="0.25">
      <c r="Z5384" s="243" t="s">
        <v>85</v>
      </c>
      <c r="AA5384" s="243" t="s">
        <v>5099</v>
      </c>
      <c r="AB5384" s="243">
        <v>3553203</v>
      </c>
      <c r="AC5384" s="243"/>
      <c r="AD5384" s="243"/>
    </row>
    <row r="5385" spans="26:30" x14ac:dyDescent="0.25">
      <c r="Z5385" s="243" t="s">
        <v>85</v>
      </c>
      <c r="AA5385" s="243" t="s">
        <v>5101</v>
      </c>
      <c r="AB5385" s="243">
        <v>3553302</v>
      </c>
      <c r="AC5385" s="243"/>
      <c r="AD5385" s="243"/>
    </row>
    <row r="5386" spans="26:30" x14ac:dyDescent="0.25">
      <c r="Z5386" s="243" t="s">
        <v>85</v>
      </c>
      <c r="AA5386" s="243" t="s">
        <v>5103</v>
      </c>
      <c r="AB5386" s="243">
        <v>3553401</v>
      </c>
      <c r="AC5386" s="243"/>
      <c r="AD5386" s="243"/>
    </row>
    <row r="5387" spans="26:30" x14ac:dyDescent="0.25">
      <c r="Z5387" s="243" t="s">
        <v>85</v>
      </c>
      <c r="AA5387" s="243" t="s">
        <v>5105</v>
      </c>
      <c r="AB5387" s="243">
        <v>3553500</v>
      </c>
      <c r="AC5387" s="243"/>
      <c r="AD5387" s="243"/>
    </row>
    <row r="5388" spans="26:30" x14ac:dyDescent="0.25">
      <c r="Z5388" s="243" t="s">
        <v>85</v>
      </c>
      <c r="AA5388" s="243" t="s">
        <v>5107</v>
      </c>
      <c r="AB5388" s="243">
        <v>3553609</v>
      </c>
      <c r="AC5388" s="243"/>
      <c r="AD5388" s="243"/>
    </row>
    <row r="5389" spans="26:30" x14ac:dyDescent="0.25">
      <c r="Z5389" s="243" t="s">
        <v>85</v>
      </c>
      <c r="AA5389" s="243" t="s">
        <v>5109</v>
      </c>
      <c r="AB5389" s="243">
        <v>3553658</v>
      </c>
      <c r="AC5389" s="243"/>
      <c r="AD5389" s="243"/>
    </row>
    <row r="5390" spans="26:30" x14ac:dyDescent="0.25">
      <c r="Z5390" s="243" t="s">
        <v>85</v>
      </c>
      <c r="AA5390" s="243" t="s">
        <v>5111</v>
      </c>
      <c r="AB5390" s="243">
        <v>3553708</v>
      </c>
      <c r="AC5390" s="243"/>
      <c r="AD5390" s="243"/>
    </row>
    <row r="5391" spans="26:30" x14ac:dyDescent="0.25">
      <c r="Z5391" s="243" t="s">
        <v>85</v>
      </c>
      <c r="AA5391" s="243" t="s">
        <v>5113</v>
      </c>
      <c r="AB5391" s="243">
        <v>3553807</v>
      </c>
      <c r="AC5391" s="243"/>
      <c r="AD5391" s="243"/>
    </row>
    <row r="5392" spans="26:30" x14ac:dyDescent="0.25">
      <c r="Z5392" s="243" t="s">
        <v>85</v>
      </c>
      <c r="AA5392" s="243" t="s">
        <v>5115</v>
      </c>
      <c r="AB5392" s="243">
        <v>3553856</v>
      </c>
      <c r="AC5392" s="243"/>
      <c r="AD5392" s="243"/>
    </row>
    <row r="5393" spans="26:30" x14ac:dyDescent="0.25">
      <c r="Z5393" s="243" t="s">
        <v>85</v>
      </c>
      <c r="AA5393" s="243" t="s">
        <v>5117</v>
      </c>
      <c r="AB5393" s="243">
        <v>3553906</v>
      </c>
      <c r="AC5393" s="243"/>
      <c r="AD5393" s="243"/>
    </row>
    <row r="5394" spans="26:30" x14ac:dyDescent="0.25">
      <c r="Z5394" s="243" t="s">
        <v>85</v>
      </c>
      <c r="AA5394" s="243" t="s">
        <v>5119</v>
      </c>
      <c r="AB5394" s="243">
        <v>3553955</v>
      </c>
      <c r="AC5394" s="243"/>
      <c r="AD5394" s="243"/>
    </row>
    <row r="5395" spans="26:30" x14ac:dyDescent="0.25">
      <c r="Z5395" s="243" t="s">
        <v>85</v>
      </c>
      <c r="AA5395" s="243" t="s">
        <v>5121</v>
      </c>
      <c r="AB5395" s="243">
        <v>3554003</v>
      </c>
      <c r="AC5395" s="243"/>
      <c r="AD5395" s="243"/>
    </row>
    <row r="5396" spans="26:30" x14ac:dyDescent="0.25">
      <c r="Z5396" s="243" t="s">
        <v>85</v>
      </c>
      <c r="AA5396" s="243" t="s">
        <v>5123</v>
      </c>
      <c r="AB5396" s="243">
        <v>3554102</v>
      </c>
      <c r="AC5396" s="243"/>
      <c r="AD5396" s="243"/>
    </row>
    <row r="5397" spans="26:30" x14ac:dyDescent="0.25">
      <c r="Z5397" s="243" t="s">
        <v>85</v>
      </c>
      <c r="AA5397" s="243" t="s">
        <v>5125</v>
      </c>
      <c r="AB5397" s="243">
        <v>3554201</v>
      </c>
      <c r="AC5397" s="243"/>
      <c r="AD5397" s="243"/>
    </row>
    <row r="5398" spans="26:30" x14ac:dyDescent="0.25">
      <c r="Z5398" s="243" t="s">
        <v>85</v>
      </c>
      <c r="AA5398" s="243" t="s">
        <v>4576</v>
      </c>
      <c r="AB5398" s="243">
        <v>3554300</v>
      </c>
      <c r="AC5398" s="243"/>
      <c r="AD5398" s="243"/>
    </row>
    <row r="5399" spans="26:30" x14ac:dyDescent="0.25">
      <c r="Z5399" s="243" t="s">
        <v>85</v>
      </c>
      <c r="AA5399" s="243" t="s">
        <v>4528</v>
      </c>
      <c r="AB5399" s="243">
        <v>3554409</v>
      </c>
      <c r="AC5399" s="243"/>
      <c r="AD5399" s="243"/>
    </row>
    <row r="5400" spans="26:30" x14ac:dyDescent="0.25">
      <c r="Z5400" s="243" t="s">
        <v>85</v>
      </c>
      <c r="AA5400" s="243" t="s">
        <v>5129</v>
      </c>
      <c r="AB5400" s="243">
        <v>3554508</v>
      </c>
      <c r="AC5400" s="243"/>
      <c r="AD5400" s="243"/>
    </row>
    <row r="5401" spans="26:30" x14ac:dyDescent="0.25">
      <c r="Z5401" s="243" t="s">
        <v>85</v>
      </c>
      <c r="AA5401" s="243" t="s">
        <v>5131</v>
      </c>
      <c r="AB5401" s="243">
        <v>3554607</v>
      </c>
      <c r="AC5401" s="243"/>
      <c r="AD5401" s="243"/>
    </row>
    <row r="5402" spans="26:30" x14ac:dyDescent="0.25">
      <c r="Z5402" s="243" t="s">
        <v>85</v>
      </c>
      <c r="AA5402" s="243" t="s">
        <v>5133</v>
      </c>
      <c r="AB5402" s="243">
        <v>3554656</v>
      </c>
      <c r="AC5402" s="243"/>
      <c r="AD5402" s="243"/>
    </row>
    <row r="5403" spans="26:30" x14ac:dyDescent="0.25">
      <c r="Z5403" s="243" t="s">
        <v>85</v>
      </c>
      <c r="AA5403" s="243" t="s">
        <v>5135</v>
      </c>
      <c r="AB5403" s="243">
        <v>3554706</v>
      </c>
      <c r="AC5403" s="243"/>
      <c r="AD5403" s="243"/>
    </row>
    <row r="5404" spans="26:30" x14ac:dyDescent="0.25">
      <c r="Z5404" s="243" t="s">
        <v>85</v>
      </c>
      <c r="AA5404" s="243" t="s">
        <v>5137</v>
      </c>
      <c r="AB5404" s="243">
        <v>3554755</v>
      </c>
      <c r="AC5404" s="243"/>
      <c r="AD5404" s="243"/>
    </row>
    <row r="5405" spans="26:30" x14ac:dyDescent="0.25">
      <c r="Z5405" s="243" t="s">
        <v>85</v>
      </c>
      <c r="AA5405" s="243" t="s">
        <v>5139</v>
      </c>
      <c r="AB5405" s="243">
        <v>3554805</v>
      </c>
      <c r="AC5405" s="243"/>
      <c r="AD5405" s="243"/>
    </row>
    <row r="5406" spans="26:30" x14ac:dyDescent="0.25">
      <c r="Z5406" s="243" t="s">
        <v>85</v>
      </c>
      <c r="AA5406" s="243" t="s">
        <v>5141</v>
      </c>
      <c r="AB5406" s="243">
        <v>3554904</v>
      </c>
      <c r="AC5406" s="243"/>
      <c r="AD5406" s="243"/>
    </row>
    <row r="5407" spans="26:30" x14ac:dyDescent="0.25">
      <c r="Z5407" s="243" t="s">
        <v>85</v>
      </c>
      <c r="AA5407" s="243" t="s">
        <v>5142</v>
      </c>
      <c r="AB5407" s="243">
        <v>3554953</v>
      </c>
      <c r="AC5407" s="243"/>
      <c r="AD5407" s="243"/>
    </row>
    <row r="5408" spans="26:30" x14ac:dyDescent="0.25">
      <c r="Z5408" s="243" t="s">
        <v>85</v>
      </c>
      <c r="AA5408" s="243" t="s">
        <v>5144</v>
      </c>
      <c r="AB5408" s="243">
        <v>3555000</v>
      </c>
      <c r="AC5408" s="243"/>
      <c r="AD5408" s="243"/>
    </row>
    <row r="5409" spans="26:30" x14ac:dyDescent="0.25">
      <c r="Z5409" s="243" t="s">
        <v>85</v>
      </c>
      <c r="AA5409" s="243" t="s">
        <v>5146</v>
      </c>
      <c r="AB5409" s="243">
        <v>3555109</v>
      </c>
      <c r="AC5409" s="243"/>
      <c r="AD5409" s="243"/>
    </row>
    <row r="5410" spans="26:30" x14ac:dyDescent="0.25">
      <c r="Z5410" s="243" t="s">
        <v>85</v>
      </c>
      <c r="AA5410" s="243" t="s">
        <v>5147</v>
      </c>
      <c r="AB5410" s="243">
        <v>3555208</v>
      </c>
      <c r="AC5410" s="243"/>
      <c r="AD5410" s="243"/>
    </row>
    <row r="5411" spans="26:30" x14ac:dyDescent="0.25">
      <c r="Z5411" s="243" t="s">
        <v>85</v>
      </c>
      <c r="AA5411" s="243" t="s">
        <v>5148</v>
      </c>
      <c r="AB5411" s="243">
        <v>3555307</v>
      </c>
      <c r="AC5411" s="243"/>
      <c r="AD5411" s="243"/>
    </row>
    <row r="5412" spans="26:30" x14ac:dyDescent="0.25">
      <c r="Z5412" s="243" t="s">
        <v>85</v>
      </c>
      <c r="AA5412" s="243" t="s">
        <v>5150</v>
      </c>
      <c r="AB5412" s="243">
        <v>3555356</v>
      </c>
      <c r="AC5412" s="243"/>
      <c r="AD5412" s="243"/>
    </row>
    <row r="5413" spans="26:30" x14ac:dyDescent="0.25">
      <c r="Z5413" s="243" t="s">
        <v>85</v>
      </c>
      <c r="AA5413" s="243" t="s">
        <v>5152</v>
      </c>
      <c r="AB5413" s="243">
        <v>3555406</v>
      </c>
      <c r="AC5413" s="243"/>
      <c r="AD5413" s="243"/>
    </row>
    <row r="5414" spans="26:30" x14ac:dyDescent="0.25">
      <c r="Z5414" s="243" t="s">
        <v>85</v>
      </c>
      <c r="AA5414" s="243" t="s">
        <v>5154</v>
      </c>
      <c r="AB5414" s="243">
        <v>3555505</v>
      </c>
      <c r="AC5414" s="243"/>
      <c r="AD5414" s="243"/>
    </row>
    <row r="5415" spans="26:30" x14ac:dyDescent="0.25">
      <c r="Z5415" s="243" t="s">
        <v>85</v>
      </c>
      <c r="AA5415" s="243" t="s">
        <v>5156</v>
      </c>
      <c r="AB5415" s="243">
        <v>3555604</v>
      </c>
      <c r="AC5415" s="243"/>
      <c r="AD5415" s="243"/>
    </row>
    <row r="5416" spans="26:30" x14ac:dyDescent="0.25">
      <c r="Z5416" s="243" t="s">
        <v>85</v>
      </c>
      <c r="AA5416" s="243" t="s">
        <v>5158</v>
      </c>
      <c r="AB5416" s="243">
        <v>3555703</v>
      </c>
      <c r="AC5416" s="243"/>
      <c r="AD5416" s="243"/>
    </row>
    <row r="5417" spans="26:30" x14ac:dyDescent="0.25">
      <c r="Z5417" s="243" t="s">
        <v>85</v>
      </c>
      <c r="AA5417" s="243" t="s">
        <v>5160</v>
      </c>
      <c r="AB5417" s="243">
        <v>3555802</v>
      </c>
      <c r="AC5417" s="243"/>
      <c r="AD5417" s="243"/>
    </row>
    <row r="5418" spans="26:30" x14ac:dyDescent="0.25">
      <c r="Z5418" s="243" t="s">
        <v>85</v>
      </c>
      <c r="AA5418" s="243" t="s">
        <v>5162</v>
      </c>
      <c r="AB5418" s="243">
        <v>3555901</v>
      </c>
      <c r="AC5418" s="243"/>
      <c r="AD5418" s="243"/>
    </row>
    <row r="5419" spans="26:30" x14ac:dyDescent="0.25">
      <c r="Z5419" s="243" t="s">
        <v>85</v>
      </c>
      <c r="AA5419" s="243" t="s">
        <v>5164</v>
      </c>
      <c r="AB5419" s="243">
        <v>3556008</v>
      </c>
      <c r="AC5419" s="243"/>
      <c r="AD5419" s="243"/>
    </row>
    <row r="5420" spans="26:30" x14ac:dyDescent="0.25">
      <c r="Z5420" s="243" t="s">
        <v>85</v>
      </c>
      <c r="AA5420" s="243" t="s">
        <v>5166</v>
      </c>
      <c r="AB5420" s="243">
        <v>3556107</v>
      </c>
      <c r="AC5420" s="243"/>
      <c r="AD5420" s="243"/>
    </row>
    <row r="5421" spans="26:30" x14ac:dyDescent="0.25">
      <c r="Z5421" s="243" t="s">
        <v>85</v>
      </c>
      <c r="AA5421" s="243" t="s">
        <v>5168</v>
      </c>
      <c r="AB5421" s="243">
        <v>3556206</v>
      </c>
      <c r="AC5421" s="243"/>
      <c r="AD5421" s="243"/>
    </row>
    <row r="5422" spans="26:30" x14ac:dyDescent="0.25">
      <c r="Z5422" s="243" t="s">
        <v>85</v>
      </c>
      <c r="AA5422" s="243" t="s">
        <v>5170</v>
      </c>
      <c r="AB5422" s="243">
        <v>3556305</v>
      </c>
      <c r="AC5422" s="243"/>
      <c r="AD5422" s="243"/>
    </row>
    <row r="5423" spans="26:30" x14ac:dyDescent="0.25">
      <c r="Z5423" s="243" t="s">
        <v>85</v>
      </c>
      <c r="AA5423" s="243" t="s">
        <v>4083</v>
      </c>
      <c r="AB5423" s="243">
        <v>3556354</v>
      </c>
      <c r="AC5423" s="243"/>
      <c r="AD5423" s="243"/>
    </row>
    <row r="5424" spans="26:30" x14ac:dyDescent="0.25">
      <c r="Z5424" s="243" t="s">
        <v>85</v>
      </c>
      <c r="AA5424" s="243" t="s">
        <v>5172</v>
      </c>
      <c r="AB5424" s="243">
        <v>3556404</v>
      </c>
      <c r="AC5424" s="243"/>
      <c r="AD5424" s="243"/>
    </row>
    <row r="5425" spans="26:30" x14ac:dyDescent="0.25">
      <c r="Z5425" s="243" t="s">
        <v>85</v>
      </c>
      <c r="AA5425" s="243" t="s">
        <v>5174</v>
      </c>
      <c r="AB5425" s="243">
        <v>3556453</v>
      </c>
      <c r="AC5425" s="243"/>
      <c r="AD5425" s="243"/>
    </row>
    <row r="5426" spans="26:30" x14ac:dyDescent="0.25">
      <c r="Z5426" s="243" t="s">
        <v>85</v>
      </c>
      <c r="AA5426" s="243" t="s">
        <v>5176</v>
      </c>
      <c r="AB5426" s="243">
        <v>3556503</v>
      </c>
      <c r="AC5426" s="243"/>
      <c r="AD5426" s="243"/>
    </row>
    <row r="5427" spans="26:30" x14ac:dyDescent="0.25">
      <c r="Z5427" s="243" t="s">
        <v>85</v>
      </c>
      <c r="AA5427" s="243" t="s">
        <v>3118</v>
      </c>
      <c r="AB5427" s="243">
        <v>3556602</v>
      </c>
      <c r="AC5427" s="243"/>
      <c r="AD5427" s="243"/>
    </row>
    <row r="5428" spans="26:30" x14ac:dyDescent="0.25">
      <c r="Z5428" s="243" t="s">
        <v>85</v>
      </c>
      <c r="AA5428" s="243" t="s">
        <v>5179</v>
      </c>
      <c r="AB5428" s="243">
        <v>3556701</v>
      </c>
      <c r="AC5428" s="243"/>
      <c r="AD5428" s="243"/>
    </row>
    <row r="5429" spans="26:30" x14ac:dyDescent="0.25">
      <c r="Z5429" s="243" t="s">
        <v>85</v>
      </c>
      <c r="AA5429" s="243" t="s">
        <v>5181</v>
      </c>
      <c r="AB5429" s="243">
        <v>3556800</v>
      </c>
      <c r="AC5429" s="243"/>
      <c r="AD5429" s="243"/>
    </row>
    <row r="5430" spans="26:30" x14ac:dyDescent="0.25">
      <c r="Z5430" s="243" t="s">
        <v>85</v>
      </c>
      <c r="AA5430" s="243" t="s">
        <v>5183</v>
      </c>
      <c r="AB5430" s="243">
        <v>3556909</v>
      </c>
      <c r="AC5430" s="243"/>
      <c r="AD5430" s="243"/>
    </row>
    <row r="5431" spans="26:30" x14ac:dyDescent="0.25">
      <c r="Z5431" s="243" t="s">
        <v>85</v>
      </c>
      <c r="AA5431" s="243" t="s">
        <v>5185</v>
      </c>
      <c r="AB5431" s="243">
        <v>3556958</v>
      </c>
      <c r="AC5431" s="243"/>
      <c r="AD5431" s="243"/>
    </row>
    <row r="5432" spans="26:30" x14ac:dyDescent="0.25">
      <c r="Z5432" s="243" t="s">
        <v>85</v>
      </c>
      <c r="AA5432" s="243" t="s">
        <v>5187</v>
      </c>
      <c r="AB5432" s="243">
        <v>3557006</v>
      </c>
      <c r="AC5432" s="243"/>
      <c r="AD5432" s="243"/>
    </row>
    <row r="5433" spans="26:30" x14ac:dyDescent="0.25">
      <c r="Z5433" s="243" t="s">
        <v>85</v>
      </c>
      <c r="AA5433" s="243" t="s">
        <v>5189</v>
      </c>
      <c r="AB5433" s="243">
        <v>3557105</v>
      </c>
      <c r="AC5433" s="243"/>
      <c r="AD5433" s="243"/>
    </row>
    <row r="5434" spans="26:30" x14ac:dyDescent="0.25">
      <c r="Z5434" s="243" t="s">
        <v>85</v>
      </c>
      <c r="AA5434" s="243" t="s">
        <v>5191</v>
      </c>
      <c r="AB5434" s="243">
        <v>3557154</v>
      </c>
      <c r="AC5434" s="243"/>
      <c r="AD5434" s="243"/>
    </row>
    <row r="5435" spans="26:30" x14ac:dyDescent="0.25">
      <c r="Z5435" s="243" t="s">
        <v>87</v>
      </c>
      <c r="AA5435" s="243" t="s">
        <v>116</v>
      </c>
      <c r="AB5435" s="243">
        <v>1700251</v>
      </c>
      <c r="AC5435" s="243"/>
      <c r="AD5435" s="243"/>
    </row>
    <row r="5436" spans="26:30" x14ac:dyDescent="0.25">
      <c r="Z5436" s="243" t="s">
        <v>87</v>
      </c>
      <c r="AA5436" s="243" t="s">
        <v>142</v>
      </c>
      <c r="AB5436" s="243">
        <v>1700301</v>
      </c>
      <c r="AC5436" s="243"/>
      <c r="AD5436" s="243"/>
    </row>
    <row r="5437" spans="26:30" x14ac:dyDescent="0.25">
      <c r="Z5437" s="243" t="s">
        <v>87</v>
      </c>
      <c r="AA5437" s="243" t="s">
        <v>167</v>
      </c>
      <c r="AB5437" s="243">
        <v>1700350</v>
      </c>
      <c r="AC5437" s="243"/>
      <c r="AD5437" s="243"/>
    </row>
    <row r="5438" spans="26:30" x14ac:dyDescent="0.25">
      <c r="Z5438" s="243" t="s">
        <v>87</v>
      </c>
      <c r="AA5438" s="243" t="s">
        <v>193</v>
      </c>
      <c r="AB5438" s="243">
        <v>1700400</v>
      </c>
      <c r="AC5438" s="243"/>
      <c r="AD5438" s="243"/>
    </row>
    <row r="5439" spans="26:30" x14ac:dyDescent="0.25">
      <c r="Z5439" s="243" t="s">
        <v>87</v>
      </c>
      <c r="AA5439" s="243" t="s">
        <v>219</v>
      </c>
      <c r="AB5439" s="243">
        <v>1700707</v>
      </c>
      <c r="AC5439" s="243"/>
      <c r="AD5439" s="243"/>
    </row>
    <row r="5440" spans="26:30" x14ac:dyDescent="0.25">
      <c r="Z5440" s="243" t="s">
        <v>87</v>
      </c>
      <c r="AA5440" s="243" t="s">
        <v>243</v>
      </c>
      <c r="AB5440" s="243">
        <v>1701002</v>
      </c>
      <c r="AC5440" s="243"/>
      <c r="AD5440" s="243"/>
    </row>
    <row r="5441" spans="26:30" x14ac:dyDescent="0.25">
      <c r="Z5441" s="243" t="s">
        <v>87</v>
      </c>
      <c r="AA5441" s="243" t="s">
        <v>268</v>
      </c>
      <c r="AB5441" s="243">
        <v>1701051</v>
      </c>
      <c r="AC5441" s="243"/>
      <c r="AD5441" s="243"/>
    </row>
    <row r="5442" spans="26:30" x14ac:dyDescent="0.25">
      <c r="Z5442" s="243" t="s">
        <v>87</v>
      </c>
      <c r="AA5442" s="243" t="s">
        <v>294</v>
      </c>
      <c r="AB5442" s="243">
        <v>1701101</v>
      </c>
      <c r="AC5442" s="243"/>
      <c r="AD5442" s="243"/>
    </row>
    <row r="5443" spans="26:30" x14ac:dyDescent="0.25">
      <c r="Z5443" s="243" t="s">
        <v>87</v>
      </c>
      <c r="AA5443" s="243" t="s">
        <v>320</v>
      </c>
      <c r="AB5443" s="243">
        <v>1701309</v>
      </c>
      <c r="AC5443" s="243"/>
      <c r="AD5443" s="243"/>
    </row>
    <row r="5444" spans="26:30" x14ac:dyDescent="0.25">
      <c r="Z5444" s="243" t="s">
        <v>87</v>
      </c>
      <c r="AA5444" s="243" t="s">
        <v>345</v>
      </c>
      <c r="AB5444" s="243">
        <v>1701903</v>
      </c>
      <c r="AC5444" s="243"/>
      <c r="AD5444" s="243"/>
    </row>
    <row r="5445" spans="26:30" x14ac:dyDescent="0.25">
      <c r="Z5445" s="243" t="s">
        <v>87</v>
      </c>
      <c r="AA5445" s="243" t="s">
        <v>369</v>
      </c>
      <c r="AB5445" s="243">
        <v>1702000</v>
      </c>
      <c r="AC5445" s="243"/>
      <c r="AD5445" s="243"/>
    </row>
    <row r="5446" spans="26:30" x14ac:dyDescent="0.25">
      <c r="Z5446" s="243" t="s">
        <v>87</v>
      </c>
      <c r="AA5446" s="243" t="s">
        <v>394</v>
      </c>
      <c r="AB5446" s="243">
        <v>1702109</v>
      </c>
      <c r="AC5446" s="243"/>
      <c r="AD5446" s="243"/>
    </row>
    <row r="5447" spans="26:30" x14ac:dyDescent="0.25">
      <c r="Z5447" s="243" t="s">
        <v>87</v>
      </c>
      <c r="AA5447" s="243" t="s">
        <v>419</v>
      </c>
      <c r="AB5447" s="243">
        <v>1702158</v>
      </c>
      <c r="AC5447" s="243"/>
      <c r="AD5447" s="243"/>
    </row>
    <row r="5448" spans="26:30" x14ac:dyDescent="0.25">
      <c r="Z5448" s="243" t="s">
        <v>87</v>
      </c>
      <c r="AA5448" s="243" t="s">
        <v>445</v>
      </c>
      <c r="AB5448" s="243">
        <v>1702208</v>
      </c>
      <c r="AC5448" s="243"/>
      <c r="AD5448" s="243"/>
    </row>
    <row r="5449" spans="26:30" x14ac:dyDescent="0.25">
      <c r="Z5449" s="243" t="s">
        <v>87</v>
      </c>
      <c r="AA5449" s="243" t="s">
        <v>470</v>
      </c>
      <c r="AB5449" s="243">
        <v>1702307</v>
      </c>
      <c r="AC5449" s="243"/>
      <c r="AD5449" s="243"/>
    </row>
    <row r="5450" spans="26:30" x14ac:dyDescent="0.25">
      <c r="Z5450" s="243" t="s">
        <v>87</v>
      </c>
      <c r="AA5450" s="243" t="s">
        <v>495</v>
      </c>
      <c r="AB5450" s="243">
        <v>1702406</v>
      </c>
      <c r="AC5450" s="243"/>
      <c r="AD5450" s="243"/>
    </row>
    <row r="5451" spans="26:30" x14ac:dyDescent="0.25">
      <c r="Z5451" s="243" t="s">
        <v>87</v>
      </c>
      <c r="AA5451" s="243" t="s">
        <v>519</v>
      </c>
      <c r="AB5451" s="243">
        <v>1702554</v>
      </c>
      <c r="AC5451" s="243"/>
      <c r="AD5451" s="243"/>
    </row>
    <row r="5452" spans="26:30" x14ac:dyDescent="0.25">
      <c r="Z5452" s="243" t="s">
        <v>87</v>
      </c>
      <c r="AA5452" s="243" t="s">
        <v>542</v>
      </c>
      <c r="AB5452" s="243">
        <v>1702703</v>
      </c>
      <c r="AC5452" s="243"/>
      <c r="AD5452" s="243"/>
    </row>
    <row r="5453" spans="26:30" x14ac:dyDescent="0.25">
      <c r="Z5453" s="243" t="s">
        <v>87</v>
      </c>
      <c r="AA5453" s="243" t="s">
        <v>565</v>
      </c>
      <c r="AB5453" s="243">
        <v>1702901</v>
      </c>
      <c r="AC5453" s="243"/>
      <c r="AD5453" s="243"/>
    </row>
    <row r="5454" spans="26:30" x14ac:dyDescent="0.25">
      <c r="Z5454" s="243" t="s">
        <v>87</v>
      </c>
      <c r="AA5454" s="243" t="s">
        <v>588</v>
      </c>
      <c r="AB5454" s="243">
        <v>1703008</v>
      </c>
      <c r="AC5454" s="243"/>
      <c r="AD5454" s="243"/>
    </row>
    <row r="5455" spans="26:30" x14ac:dyDescent="0.25">
      <c r="Z5455" s="243" t="s">
        <v>87</v>
      </c>
      <c r="AA5455" s="243" t="s">
        <v>611</v>
      </c>
      <c r="AB5455" s="243">
        <v>1703057</v>
      </c>
      <c r="AC5455" s="243"/>
      <c r="AD5455" s="243"/>
    </row>
    <row r="5456" spans="26:30" x14ac:dyDescent="0.25">
      <c r="Z5456" s="243" t="s">
        <v>87</v>
      </c>
      <c r="AA5456" s="243" t="s">
        <v>633</v>
      </c>
      <c r="AB5456" s="243">
        <v>1703073</v>
      </c>
      <c r="AC5456" s="243"/>
      <c r="AD5456" s="243"/>
    </row>
    <row r="5457" spans="26:30" x14ac:dyDescent="0.25">
      <c r="Z5457" s="243" t="s">
        <v>87</v>
      </c>
      <c r="AA5457" s="243" t="s">
        <v>654</v>
      </c>
      <c r="AB5457" s="243">
        <v>1703107</v>
      </c>
      <c r="AC5457" s="243"/>
      <c r="AD5457" s="243"/>
    </row>
    <row r="5458" spans="26:30" x14ac:dyDescent="0.25">
      <c r="Z5458" s="243" t="s">
        <v>87</v>
      </c>
      <c r="AA5458" s="243" t="s">
        <v>675</v>
      </c>
      <c r="AB5458" s="243">
        <v>1703206</v>
      </c>
      <c r="AC5458" s="243"/>
      <c r="AD5458" s="243"/>
    </row>
    <row r="5459" spans="26:30" x14ac:dyDescent="0.25">
      <c r="Z5459" s="243" t="s">
        <v>87</v>
      </c>
      <c r="AA5459" s="243" t="s">
        <v>623</v>
      </c>
      <c r="AB5459" s="243">
        <v>1703305</v>
      </c>
      <c r="AC5459" s="243"/>
      <c r="AD5459" s="243"/>
    </row>
    <row r="5460" spans="26:30" x14ac:dyDescent="0.25">
      <c r="Z5460" s="243" t="s">
        <v>87</v>
      </c>
      <c r="AA5460" s="243" t="s">
        <v>717</v>
      </c>
      <c r="AB5460" s="243">
        <v>1703602</v>
      </c>
      <c r="AC5460" s="243"/>
      <c r="AD5460" s="243"/>
    </row>
    <row r="5461" spans="26:30" x14ac:dyDescent="0.25">
      <c r="Z5461" s="243" t="s">
        <v>87</v>
      </c>
      <c r="AA5461" s="243" t="s">
        <v>739</v>
      </c>
      <c r="AB5461" s="243">
        <v>1703701</v>
      </c>
      <c r="AC5461" s="243"/>
      <c r="AD5461" s="243"/>
    </row>
    <row r="5462" spans="26:30" x14ac:dyDescent="0.25">
      <c r="Z5462" s="243" t="s">
        <v>87</v>
      </c>
      <c r="AA5462" s="243" t="s">
        <v>760</v>
      </c>
      <c r="AB5462" s="243">
        <v>1703800</v>
      </c>
      <c r="AC5462" s="243"/>
      <c r="AD5462" s="243"/>
    </row>
    <row r="5463" spans="26:30" x14ac:dyDescent="0.25">
      <c r="Z5463" s="243" t="s">
        <v>87</v>
      </c>
      <c r="AA5463" s="243" t="s">
        <v>783</v>
      </c>
      <c r="AB5463" s="243">
        <v>1703826</v>
      </c>
      <c r="AC5463" s="243"/>
      <c r="AD5463" s="243"/>
    </row>
    <row r="5464" spans="26:30" x14ac:dyDescent="0.25">
      <c r="Z5464" s="243" t="s">
        <v>87</v>
      </c>
      <c r="AA5464" s="243" t="s">
        <v>804</v>
      </c>
      <c r="AB5464" s="243">
        <v>1703842</v>
      </c>
      <c r="AC5464" s="243"/>
      <c r="AD5464" s="243"/>
    </row>
    <row r="5465" spans="26:30" x14ac:dyDescent="0.25">
      <c r="Z5465" s="243" t="s">
        <v>87</v>
      </c>
      <c r="AA5465" s="243" t="s">
        <v>825</v>
      </c>
      <c r="AB5465" s="243">
        <v>1703867</v>
      </c>
      <c r="AC5465" s="243"/>
      <c r="AD5465" s="243"/>
    </row>
    <row r="5466" spans="26:30" x14ac:dyDescent="0.25">
      <c r="Z5466" s="243" t="s">
        <v>87</v>
      </c>
      <c r="AA5466" s="243" t="s">
        <v>847</v>
      </c>
      <c r="AB5466" s="243">
        <v>1703883</v>
      </c>
      <c r="AC5466" s="243"/>
      <c r="AD5466" s="243"/>
    </row>
    <row r="5467" spans="26:30" x14ac:dyDescent="0.25">
      <c r="Z5467" s="243" t="s">
        <v>87</v>
      </c>
      <c r="AA5467" s="243" t="s">
        <v>869</v>
      </c>
      <c r="AB5467" s="243">
        <v>1703891</v>
      </c>
      <c r="AC5467" s="243"/>
      <c r="AD5467" s="243"/>
    </row>
    <row r="5468" spans="26:30" x14ac:dyDescent="0.25">
      <c r="Z5468" s="243" t="s">
        <v>87</v>
      </c>
      <c r="AA5468" s="243" t="s">
        <v>891</v>
      </c>
      <c r="AB5468" s="243">
        <v>1703909</v>
      </c>
      <c r="AC5468" s="243"/>
      <c r="AD5468" s="243"/>
    </row>
    <row r="5469" spans="26:30" x14ac:dyDescent="0.25">
      <c r="Z5469" s="243" t="s">
        <v>87</v>
      </c>
      <c r="AA5469" s="243" t="s">
        <v>914</v>
      </c>
      <c r="AB5469" s="243">
        <v>1704105</v>
      </c>
      <c r="AC5469" s="243"/>
      <c r="AD5469" s="243"/>
    </row>
    <row r="5470" spans="26:30" x14ac:dyDescent="0.25">
      <c r="Z5470" s="243" t="s">
        <v>87</v>
      </c>
      <c r="AA5470" s="243" t="s">
        <v>937</v>
      </c>
      <c r="AB5470" s="243">
        <v>1705102</v>
      </c>
      <c r="AC5470" s="243"/>
      <c r="AD5470" s="243"/>
    </row>
    <row r="5471" spans="26:30" x14ac:dyDescent="0.25">
      <c r="Z5471" s="243" t="s">
        <v>87</v>
      </c>
      <c r="AA5471" s="243" t="s">
        <v>959</v>
      </c>
      <c r="AB5471" s="243">
        <v>1704600</v>
      </c>
      <c r="AC5471" s="243"/>
      <c r="AD5471" s="243"/>
    </row>
    <row r="5472" spans="26:30" x14ac:dyDescent="0.25">
      <c r="Z5472" s="243" t="s">
        <v>87</v>
      </c>
      <c r="AA5472" s="243" t="s">
        <v>982</v>
      </c>
      <c r="AB5472" s="243">
        <v>1705508</v>
      </c>
      <c r="AC5472" s="243"/>
      <c r="AD5472" s="243"/>
    </row>
    <row r="5473" spans="26:30" x14ac:dyDescent="0.25">
      <c r="Z5473" s="243" t="s">
        <v>87</v>
      </c>
      <c r="AA5473" s="243" t="s">
        <v>1004</v>
      </c>
      <c r="AB5473" s="243">
        <v>1716703</v>
      </c>
      <c r="AC5473" s="243"/>
      <c r="AD5473" s="243"/>
    </row>
    <row r="5474" spans="26:30" x14ac:dyDescent="0.25">
      <c r="Z5474" s="243" t="s">
        <v>87</v>
      </c>
      <c r="AA5474" s="243" t="s">
        <v>1026</v>
      </c>
      <c r="AB5474" s="243">
        <v>1705557</v>
      </c>
      <c r="AC5474" s="243"/>
      <c r="AD5474" s="243"/>
    </row>
    <row r="5475" spans="26:30" x14ac:dyDescent="0.25">
      <c r="Z5475" s="243" t="s">
        <v>87</v>
      </c>
      <c r="AA5475" s="243" t="s">
        <v>1049</v>
      </c>
      <c r="AB5475" s="243">
        <v>1705607</v>
      </c>
      <c r="AC5475" s="243"/>
      <c r="AD5475" s="243"/>
    </row>
    <row r="5476" spans="26:30" x14ac:dyDescent="0.25">
      <c r="Z5476" s="243" t="s">
        <v>87</v>
      </c>
      <c r="AA5476" s="243" t="s">
        <v>1070</v>
      </c>
      <c r="AB5476" s="243">
        <v>1706001</v>
      </c>
      <c r="AC5476" s="243"/>
      <c r="AD5476" s="243"/>
    </row>
    <row r="5477" spans="26:30" x14ac:dyDescent="0.25">
      <c r="Z5477" s="243" t="s">
        <v>87</v>
      </c>
      <c r="AA5477" s="243" t="s">
        <v>1092</v>
      </c>
      <c r="AB5477" s="243">
        <v>1706100</v>
      </c>
      <c r="AC5477" s="243"/>
      <c r="AD5477" s="243"/>
    </row>
    <row r="5478" spans="26:30" x14ac:dyDescent="0.25">
      <c r="Z5478" s="243" t="s">
        <v>87</v>
      </c>
      <c r="AA5478" s="243" t="s">
        <v>1115</v>
      </c>
      <c r="AB5478" s="243">
        <v>1706258</v>
      </c>
      <c r="AC5478" s="243"/>
      <c r="AD5478" s="243"/>
    </row>
    <row r="5479" spans="26:30" x14ac:dyDescent="0.25">
      <c r="Z5479" s="243" t="s">
        <v>87</v>
      </c>
      <c r="AA5479" s="243" t="s">
        <v>1138</v>
      </c>
      <c r="AB5479" s="243">
        <v>1706506</v>
      </c>
      <c r="AC5479" s="243"/>
      <c r="AD5479" s="243"/>
    </row>
    <row r="5480" spans="26:30" x14ac:dyDescent="0.25">
      <c r="Z5480" s="243" t="s">
        <v>87</v>
      </c>
      <c r="AA5480" s="243" t="s">
        <v>1161</v>
      </c>
      <c r="AB5480" s="243">
        <v>1707009</v>
      </c>
      <c r="AC5480" s="243"/>
      <c r="AD5480" s="243"/>
    </row>
    <row r="5481" spans="26:30" x14ac:dyDescent="0.25">
      <c r="Z5481" s="243" t="s">
        <v>87</v>
      </c>
      <c r="AA5481" s="243" t="s">
        <v>1184</v>
      </c>
      <c r="AB5481" s="243">
        <v>1707108</v>
      </c>
      <c r="AC5481" s="243"/>
      <c r="AD5481" s="243"/>
    </row>
    <row r="5482" spans="26:30" x14ac:dyDescent="0.25">
      <c r="Z5482" s="243" t="s">
        <v>87</v>
      </c>
      <c r="AA5482" s="243" t="s">
        <v>1206</v>
      </c>
      <c r="AB5482" s="243">
        <v>1707207</v>
      </c>
      <c r="AC5482" s="243"/>
      <c r="AD5482" s="243"/>
    </row>
    <row r="5483" spans="26:30" x14ac:dyDescent="0.25">
      <c r="Z5483" s="243" t="s">
        <v>87</v>
      </c>
      <c r="AA5483" s="243" t="s">
        <v>1228</v>
      </c>
      <c r="AB5483" s="243">
        <v>1707306</v>
      </c>
      <c r="AC5483" s="243"/>
      <c r="AD5483" s="243"/>
    </row>
    <row r="5484" spans="26:30" x14ac:dyDescent="0.25">
      <c r="Z5484" s="243" t="s">
        <v>87</v>
      </c>
      <c r="AA5484" s="243" t="s">
        <v>1250</v>
      </c>
      <c r="AB5484" s="243">
        <v>1707405</v>
      </c>
      <c r="AC5484" s="243"/>
      <c r="AD5484" s="243"/>
    </row>
    <row r="5485" spans="26:30" x14ac:dyDescent="0.25">
      <c r="Z5485" s="243" t="s">
        <v>87</v>
      </c>
      <c r="AA5485" s="243" t="s">
        <v>1273</v>
      </c>
      <c r="AB5485" s="243">
        <v>1707553</v>
      </c>
      <c r="AC5485" s="243"/>
      <c r="AD5485" s="243"/>
    </row>
    <row r="5486" spans="26:30" x14ac:dyDescent="0.25">
      <c r="Z5486" s="243" t="s">
        <v>87</v>
      </c>
      <c r="AA5486" s="243" t="s">
        <v>1294</v>
      </c>
      <c r="AB5486" s="243">
        <v>1707652</v>
      </c>
      <c r="AC5486" s="243"/>
      <c r="AD5486" s="243"/>
    </row>
    <row r="5487" spans="26:30" x14ac:dyDescent="0.25">
      <c r="Z5487" s="243" t="s">
        <v>87</v>
      </c>
      <c r="AA5487" s="243" t="s">
        <v>1316</v>
      </c>
      <c r="AB5487" s="243">
        <v>1707702</v>
      </c>
      <c r="AC5487" s="243"/>
      <c r="AD5487" s="243"/>
    </row>
    <row r="5488" spans="26:30" x14ac:dyDescent="0.25">
      <c r="Z5488" s="243" t="s">
        <v>87</v>
      </c>
      <c r="AA5488" s="243" t="s">
        <v>1338</v>
      </c>
      <c r="AB5488" s="243">
        <v>1708205</v>
      </c>
      <c r="AC5488" s="243"/>
      <c r="AD5488" s="243"/>
    </row>
    <row r="5489" spans="26:30" x14ac:dyDescent="0.25">
      <c r="Z5489" s="243" t="s">
        <v>87</v>
      </c>
      <c r="AA5489" s="243" t="s">
        <v>1359</v>
      </c>
      <c r="AB5489" s="243">
        <v>1708254</v>
      </c>
      <c r="AC5489" s="243"/>
      <c r="AD5489" s="243"/>
    </row>
    <row r="5490" spans="26:30" x14ac:dyDescent="0.25">
      <c r="Z5490" s="243" t="s">
        <v>87</v>
      </c>
      <c r="AA5490" s="243" t="s">
        <v>1381</v>
      </c>
      <c r="AB5490" s="243">
        <v>1708304</v>
      </c>
      <c r="AC5490" s="243"/>
      <c r="AD5490" s="243"/>
    </row>
    <row r="5491" spans="26:30" x14ac:dyDescent="0.25">
      <c r="Z5491" s="243" t="s">
        <v>87</v>
      </c>
      <c r="AA5491" s="243" t="s">
        <v>1403</v>
      </c>
      <c r="AB5491" s="243">
        <v>1709005</v>
      </c>
      <c r="AC5491" s="243"/>
      <c r="AD5491" s="243"/>
    </row>
    <row r="5492" spans="26:30" x14ac:dyDescent="0.25">
      <c r="Z5492" s="243" t="s">
        <v>87</v>
      </c>
      <c r="AA5492" s="243" t="s">
        <v>1425</v>
      </c>
      <c r="AB5492" s="243">
        <v>1709302</v>
      </c>
      <c r="AC5492" s="243"/>
      <c r="AD5492" s="243"/>
    </row>
    <row r="5493" spans="26:30" x14ac:dyDescent="0.25">
      <c r="Z5493" s="243" t="s">
        <v>87</v>
      </c>
      <c r="AA5493" s="243" t="s">
        <v>1446</v>
      </c>
      <c r="AB5493" s="243">
        <v>1709500</v>
      </c>
      <c r="AC5493" s="243"/>
      <c r="AD5493" s="243"/>
    </row>
    <row r="5494" spans="26:30" x14ac:dyDescent="0.25">
      <c r="Z5494" s="243" t="s">
        <v>87</v>
      </c>
      <c r="AA5494" s="243" t="s">
        <v>1466</v>
      </c>
      <c r="AB5494" s="243">
        <v>1709807</v>
      </c>
      <c r="AC5494" s="243"/>
      <c r="AD5494" s="243"/>
    </row>
    <row r="5495" spans="26:30" x14ac:dyDescent="0.25">
      <c r="Z5495" s="243" t="s">
        <v>87</v>
      </c>
      <c r="AA5495" s="243" t="s">
        <v>1488</v>
      </c>
      <c r="AB5495" s="243">
        <v>1710508</v>
      </c>
      <c r="AC5495" s="243"/>
      <c r="AD5495" s="243"/>
    </row>
    <row r="5496" spans="26:30" x14ac:dyDescent="0.25">
      <c r="Z5496" s="243" t="s">
        <v>87</v>
      </c>
      <c r="AA5496" s="243" t="s">
        <v>1509</v>
      </c>
      <c r="AB5496" s="243">
        <v>1710706</v>
      </c>
      <c r="AC5496" s="243"/>
      <c r="AD5496" s="243"/>
    </row>
    <row r="5497" spans="26:30" x14ac:dyDescent="0.25">
      <c r="Z5497" s="243" t="s">
        <v>87</v>
      </c>
      <c r="AA5497" s="243" t="s">
        <v>1530</v>
      </c>
      <c r="AB5497" s="243">
        <v>1710904</v>
      </c>
      <c r="AC5497" s="243"/>
      <c r="AD5497" s="243"/>
    </row>
    <row r="5498" spans="26:30" x14ac:dyDescent="0.25">
      <c r="Z5498" s="243" t="s">
        <v>87</v>
      </c>
      <c r="AA5498" s="243" t="s">
        <v>1551</v>
      </c>
      <c r="AB5498" s="243">
        <v>1711100</v>
      </c>
      <c r="AC5498" s="243"/>
      <c r="AD5498" s="243"/>
    </row>
    <row r="5499" spans="26:30" x14ac:dyDescent="0.25">
      <c r="Z5499" s="243" t="s">
        <v>87</v>
      </c>
      <c r="AA5499" s="243" t="s">
        <v>1570</v>
      </c>
      <c r="AB5499" s="243">
        <v>1711506</v>
      </c>
      <c r="AC5499" s="243"/>
      <c r="AD5499" s="243"/>
    </row>
    <row r="5500" spans="26:30" x14ac:dyDescent="0.25">
      <c r="Z5500" s="243" t="s">
        <v>87</v>
      </c>
      <c r="AA5500" s="243" t="s">
        <v>1590</v>
      </c>
      <c r="AB5500" s="243">
        <v>1711803</v>
      </c>
      <c r="AC5500" s="243"/>
      <c r="AD5500" s="243"/>
    </row>
    <row r="5501" spans="26:30" x14ac:dyDescent="0.25">
      <c r="Z5501" s="243" t="s">
        <v>87</v>
      </c>
      <c r="AA5501" s="243" t="s">
        <v>1610</v>
      </c>
      <c r="AB5501" s="243">
        <v>1711902</v>
      </c>
      <c r="AC5501" s="243"/>
      <c r="AD5501" s="243"/>
    </row>
    <row r="5502" spans="26:30" x14ac:dyDescent="0.25">
      <c r="Z5502" s="243" t="s">
        <v>87</v>
      </c>
      <c r="AA5502" s="243" t="s">
        <v>1631</v>
      </c>
      <c r="AB5502" s="243">
        <v>1711951</v>
      </c>
      <c r="AC5502" s="243"/>
      <c r="AD5502" s="243"/>
    </row>
    <row r="5503" spans="26:30" x14ac:dyDescent="0.25">
      <c r="Z5503" s="243" t="s">
        <v>87</v>
      </c>
      <c r="AA5503" s="243" t="s">
        <v>1652</v>
      </c>
      <c r="AB5503" s="243">
        <v>1712009</v>
      </c>
      <c r="AC5503" s="243"/>
      <c r="AD5503" s="243"/>
    </row>
    <row r="5504" spans="26:30" x14ac:dyDescent="0.25">
      <c r="Z5504" s="243" t="s">
        <v>87</v>
      </c>
      <c r="AA5504" s="243" t="s">
        <v>1672</v>
      </c>
      <c r="AB5504" s="243">
        <v>1712157</v>
      </c>
      <c r="AC5504" s="243"/>
      <c r="AD5504" s="243"/>
    </row>
    <row r="5505" spans="26:30" x14ac:dyDescent="0.25">
      <c r="Z5505" s="243" t="s">
        <v>87</v>
      </c>
      <c r="AA5505" s="243" t="s">
        <v>1693</v>
      </c>
      <c r="AB5505" s="243">
        <v>1712405</v>
      </c>
      <c r="AC5505" s="243"/>
      <c r="AD5505" s="243"/>
    </row>
    <row r="5506" spans="26:30" x14ac:dyDescent="0.25">
      <c r="Z5506" s="243" t="s">
        <v>87</v>
      </c>
      <c r="AA5506" s="243" t="s">
        <v>1713</v>
      </c>
      <c r="AB5506" s="243">
        <v>1712454</v>
      </c>
      <c r="AC5506" s="243"/>
      <c r="AD5506" s="243"/>
    </row>
    <row r="5507" spans="26:30" x14ac:dyDescent="0.25">
      <c r="Z5507" s="243" t="s">
        <v>87</v>
      </c>
      <c r="AA5507" s="243" t="s">
        <v>1734</v>
      </c>
      <c r="AB5507" s="243">
        <v>1712504</v>
      </c>
      <c r="AC5507" s="243"/>
      <c r="AD5507" s="243"/>
    </row>
    <row r="5508" spans="26:30" x14ac:dyDescent="0.25">
      <c r="Z5508" s="243" t="s">
        <v>87</v>
      </c>
      <c r="AA5508" s="243" t="s">
        <v>1755</v>
      </c>
      <c r="AB5508" s="243">
        <v>1712702</v>
      </c>
      <c r="AC5508" s="243"/>
      <c r="AD5508" s="243"/>
    </row>
    <row r="5509" spans="26:30" x14ac:dyDescent="0.25">
      <c r="Z5509" s="243" t="s">
        <v>87</v>
      </c>
      <c r="AA5509" s="243" t="s">
        <v>1775</v>
      </c>
      <c r="AB5509" s="243">
        <v>1712801</v>
      </c>
      <c r="AC5509" s="243"/>
      <c r="AD5509" s="243"/>
    </row>
    <row r="5510" spans="26:30" x14ac:dyDescent="0.25">
      <c r="Z5510" s="243" t="s">
        <v>87</v>
      </c>
      <c r="AA5510" s="243" t="s">
        <v>1794</v>
      </c>
      <c r="AB5510" s="243">
        <v>1713205</v>
      </c>
      <c r="AC5510" s="243"/>
      <c r="AD5510" s="243"/>
    </row>
    <row r="5511" spans="26:30" x14ac:dyDescent="0.25">
      <c r="Z5511" s="243" t="s">
        <v>87</v>
      </c>
      <c r="AA5511" s="243" t="s">
        <v>1813</v>
      </c>
      <c r="AB5511" s="243">
        <v>1713304</v>
      </c>
      <c r="AC5511" s="243"/>
      <c r="AD5511" s="243"/>
    </row>
    <row r="5512" spans="26:30" x14ac:dyDescent="0.25">
      <c r="Z5512" s="243" t="s">
        <v>87</v>
      </c>
      <c r="AA5512" s="243" t="s">
        <v>1832</v>
      </c>
      <c r="AB5512" s="243">
        <v>1713601</v>
      </c>
      <c r="AC5512" s="243"/>
      <c r="AD5512" s="243"/>
    </row>
    <row r="5513" spans="26:30" x14ac:dyDescent="0.25">
      <c r="Z5513" s="243" t="s">
        <v>87</v>
      </c>
      <c r="AA5513" s="243" t="s">
        <v>1850</v>
      </c>
      <c r="AB5513" s="243">
        <v>1713700</v>
      </c>
      <c r="AC5513" s="243"/>
      <c r="AD5513" s="243"/>
    </row>
    <row r="5514" spans="26:30" x14ac:dyDescent="0.25">
      <c r="Z5514" s="243" t="s">
        <v>87</v>
      </c>
      <c r="AA5514" s="243" t="s">
        <v>1868</v>
      </c>
      <c r="AB5514" s="243">
        <v>1713957</v>
      </c>
      <c r="AC5514" s="243"/>
      <c r="AD5514" s="243"/>
    </row>
    <row r="5515" spans="26:30" x14ac:dyDescent="0.25">
      <c r="Z5515" s="243" t="s">
        <v>87</v>
      </c>
      <c r="AA5515" s="243" t="s">
        <v>1154</v>
      </c>
      <c r="AB5515" s="243">
        <v>1714203</v>
      </c>
      <c r="AC5515" s="243"/>
      <c r="AD5515" s="243"/>
    </row>
    <row r="5516" spans="26:30" x14ac:dyDescent="0.25">
      <c r="Z5516" s="243" t="s">
        <v>87</v>
      </c>
      <c r="AA5516" s="243" t="s">
        <v>1902</v>
      </c>
      <c r="AB5516" s="243">
        <v>1714302</v>
      </c>
      <c r="AC5516" s="243"/>
      <c r="AD5516" s="243"/>
    </row>
    <row r="5517" spans="26:30" x14ac:dyDescent="0.25">
      <c r="Z5517" s="243" t="s">
        <v>87</v>
      </c>
      <c r="AA5517" s="243" t="s">
        <v>1919</v>
      </c>
      <c r="AB5517" s="243">
        <v>1714880</v>
      </c>
      <c r="AC5517" s="243"/>
      <c r="AD5517" s="243"/>
    </row>
    <row r="5518" spans="26:30" x14ac:dyDescent="0.25">
      <c r="Z5518" s="243" t="s">
        <v>87</v>
      </c>
      <c r="AA5518" s="243" t="s">
        <v>1936</v>
      </c>
      <c r="AB5518" s="243">
        <v>1715002</v>
      </c>
      <c r="AC5518" s="243"/>
      <c r="AD5518" s="243"/>
    </row>
    <row r="5519" spans="26:30" x14ac:dyDescent="0.25">
      <c r="Z5519" s="243" t="s">
        <v>87</v>
      </c>
      <c r="AA5519" s="243" t="s">
        <v>1952</v>
      </c>
      <c r="AB5519" s="243">
        <v>1715101</v>
      </c>
      <c r="AC5519" s="243"/>
      <c r="AD5519" s="243"/>
    </row>
    <row r="5520" spans="26:30" x14ac:dyDescent="0.25">
      <c r="Z5520" s="243" t="s">
        <v>87</v>
      </c>
      <c r="AA5520" s="243" t="s">
        <v>1969</v>
      </c>
      <c r="AB5520" s="243">
        <v>1715150</v>
      </c>
      <c r="AC5520" s="243"/>
      <c r="AD5520" s="243"/>
    </row>
    <row r="5521" spans="26:30" x14ac:dyDescent="0.25">
      <c r="Z5521" s="243" t="s">
        <v>87</v>
      </c>
      <c r="AA5521" s="243" t="s">
        <v>1987</v>
      </c>
      <c r="AB5521" s="243">
        <v>1715259</v>
      </c>
      <c r="AC5521" s="243"/>
      <c r="AD5521" s="243"/>
    </row>
    <row r="5522" spans="26:30" x14ac:dyDescent="0.25">
      <c r="Z5522" s="243" t="s">
        <v>87</v>
      </c>
      <c r="AA5522" s="243" t="s">
        <v>2004</v>
      </c>
      <c r="AB5522" s="243">
        <v>1715507</v>
      </c>
      <c r="AC5522" s="243"/>
      <c r="AD5522" s="243"/>
    </row>
    <row r="5523" spans="26:30" x14ac:dyDescent="0.25">
      <c r="Z5523" s="243" t="s">
        <v>87</v>
      </c>
      <c r="AA5523" s="243" t="s">
        <v>2022</v>
      </c>
      <c r="AB5523" s="243">
        <v>1721000</v>
      </c>
      <c r="AC5523" s="243"/>
      <c r="AD5523" s="243"/>
    </row>
    <row r="5524" spans="26:30" x14ac:dyDescent="0.25">
      <c r="Z5524" s="243" t="s">
        <v>87</v>
      </c>
      <c r="AA5524" s="243" t="s">
        <v>2040</v>
      </c>
      <c r="AB5524" s="243">
        <v>1715705</v>
      </c>
      <c r="AC5524" s="243"/>
      <c r="AD5524" s="243"/>
    </row>
    <row r="5525" spans="26:30" x14ac:dyDescent="0.25">
      <c r="Z5525" s="243" t="s">
        <v>87</v>
      </c>
      <c r="AA5525" s="243" t="s">
        <v>2058</v>
      </c>
      <c r="AB5525" s="243">
        <v>1713809</v>
      </c>
      <c r="AC5525" s="243"/>
      <c r="AD5525" s="243"/>
    </row>
    <row r="5526" spans="26:30" x14ac:dyDescent="0.25">
      <c r="Z5526" s="243" t="s">
        <v>87</v>
      </c>
      <c r="AA5526" s="243" t="s">
        <v>2075</v>
      </c>
      <c r="AB5526" s="243">
        <v>1715754</v>
      </c>
      <c r="AC5526" s="243"/>
      <c r="AD5526" s="243"/>
    </row>
    <row r="5527" spans="26:30" x14ac:dyDescent="0.25">
      <c r="Z5527" s="243" t="s">
        <v>87</v>
      </c>
      <c r="AA5527" s="243" t="s">
        <v>2091</v>
      </c>
      <c r="AB5527" s="243">
        <v>1716109</v>
      </c>
      <c r="AC5527" s="243"/>
      <c r="AD5527" s="243"/>
    </row>
    <row r="5528" spans="26:30" x14ac:dyDescent="0.25">
      <c r="Z5528" s="243" t="s">
        <v>87</v>
      </c>
      <c r="AA5528" s="243" t="s">
        <v>2107</v>
      </c>
      <c r="AB5528" s="243">
        <v>1716208</v>
      </c>
      <c r="AC5528" s="243"/>
      <c r="AD5528" s="243"/>
    </row>
    <row r="5529" spans="26:30" x14ac:dyDescent="0.25">
      <c r="Z5529" s="243" t="s">
        <v>87</v>
      </c>
      <c r="AA5529" s="243" t="s">
        <v>2048</v>
      </c>
      <c r="AB5529" s="243">
        <v>1716307</v>
      </c>
      <c r="AC5529" s="243"/>
      <c r="AD5529" s="243"/>
    </row>
    <row r="5530" spans="26:30" x14ac:dyDescent="0.25">
      <c r="Z5530" s="243" t="s">
        <v>87</v>
      </c>
      <c r="AA5530" s="243" t="s">
        <v>2139</v>
      </c>
      <c r="AB5530" s="243">
        <v>1716505</v>
      </c>
      <c r="AC5530" s="243"/>
      <c r="AD5530" s="243"/>
    </row>
    <row r="5531" spans="26:30" x14ac:dyDescent="0.25">
      <c r="Z5531" s="243" t="s">
        <v>87</v>
      </c>
      <c r="AA5531" s="243" t="s">
        <v>2155</v>
      </c>
      <c r="AB5531" s="243">
        <v>1716604</v>
      </c>
      <c r="AC5531" s="243"/>
      <c r="AD5531" s="243"/>
    </row>
    <row r="5532" spans="26:30" x14ac:dyDescent="0.25">
      <c r="Z5532" s="243" t="s">
        <v>87</v>
      </c>
      <c r="AA5532" s="243" t="s">
        <v>2172</v>
      </c>
      <c r="AB5532" s="243">
        <v>1716653</v>
      </c>
      <c r="AC5532" s="243"/>
      <c r="AD5532" s="243"/>
    </row>
    <row r="5533" spans="26:30" x14ac:dyDescent="0.25">
      <c r="Z5533" s="243" t="s">
        <v>87</v>
      </c>
      <c r="AA5533" s="243" t="s">
        <v>2189</v>
      </c>
      <c r="AB5533" s="243">
        <v>1717008</v>
      </c>
      <c r="AC5533" s="243"/>
      <c r="AD5533" s="243"/>
    </row>
    <row r="5534" spans="26:30" x14ac:dyDescent="0.25">
      <c r="Z5534" s="243" t="s">
        <v>87</v>
      </c>
      <c r="AA5534" s="243" t="s">
        <v>2205</v>
      </c>
      <c r="AB5534" s="243">
        <v>1717206</v>
      </c>
      <c r="AC5534" s="243"/>
      <c r="AD5534" s="243"/>
    </row>
    <row r="5535" spans="26:30" x14ac:dyDescent="0.25">
      <c r="Z5535" s="243" t="s">
        <v>87</v>
      </c>
      <c r="AA5535" s="243" t="s">
        <v>2220</v>
      </c>
      <c r="AB5535" s="243">
        <v>1717503</v>
      </c>
      <c r="AC5535" s="243"/>
      <c r="AD5535" s="243"/>
    </row>
    <row r="5536" spans="26:30" x14ac:dyDescent="0.25">
      <c r="Z5536" s="243" t="s">
        <v>87</v>
      </c>
      <c r="AA5536" s="243" t="s">
        <v>2237</v>
      </c>
      <c r="AB5536" s="243">
        <v>1717800</v>
      </c>
      <c r="AC5536" s="243"/>
      <c r="AD5536" s="243"/>
    </row>
    <row r="5537" spans="26:30" x14ac:dyDescent="0.25">
      <c r="Z5537" s="243" t="s">
        <v>87</v>
      </c>
      <c r="AA5537" s="243" t="s">
        <v>2252</v>
      </c>
      <c r="AB5537" s="243">
        <v>1717909</v>
      </c>
      <c r="AC5537" s="243"/>
      <c r="AD5537" s="243"/>
    </row>
    <row r="5538" spans="26:30" x14ac:dyDescent="0.25">
      <c r="Z5538" s="243" t="s">
        <v>87</v>
      </c>
      <c r="AA5538" s="243" t="s">
        <v>2267</v>
      </c>
      <c r="AB5538" s="243">
        <v>1718006</v>
      </c>
      <c r="AC5538" s="243"/>
      <c r="AD5538" s="243"/>
    </row>
    <row r="5539" spans="26:30" x14ac:dyDescent="0.25">
      <c r="Z5539" s="243" t="s">
        <v>87</v>
      </c>
      <c r="AA5539" s="243" t="s">
        <v>2282</v>
      </c>
      <c r="AB5539" s="243">
        <v>1718204</v>
      </c>
      <c r="AC5539" s="243"/>
      <c r="AD5539" s="243"/>
    </row>
    <row r="5540" spans="26:30" x14ac:dyDescent="0.25">
      <c r="Z5540" s="243" t="s">
        <v>87</v>
      </c>
      <c r="AA5540" s="243" t="s">
        <v>2298</v>
      </c>
      <c r="AB5540" s="243">
        <v>1718303</v>
      </c>
      <c r="AC5540" s="243"/>
      <c r="AD5540" s="243"/>
    </row>
    <row r="5541" spans="26:30" x14ac:dyDescent="0.25">
      <c r="Z5541" s="243" t="s">
        <v>87</v>
      </c>
      <c r="AA5541" s="243" t="s">
        <v>1430</v>
      </c>
      <c r="AB5541" s="243">
        <v>1718402</v>
      </c>
      <c r="AC5541" s="243"/>
      <c r="AD5541" s="243"/>
    </row>
    <row r="5542" spans="26:30" x14ac:dyDescent="0.25">
      <c r="Z5542" s="243" t="s">
        <v>87</v>
      </c>
      <c r="AA5542" s="243" t="s">
        <v>2327</v>
      </c>
      <c r="AB5542" s="243">
        <v>1718451</v>
      </c>
      <c r="AC5542" s="243"/>
      <c r="AD5542" s="243"/>
    </row>
    <row r="5543" spans="26:30" x14ac:dyDescent="0.25">
      <c r="Z5543" s="243" t="s">
        <v>87</v>
      </c>
      <c r="AA5543" s="243" t="s">
        <v>2343</v>
      </c>
      <c r="AB5543" s="243">
        <v>1718501</v>
      </c>
      <c r="AC5543" s="243"/>
      <c r="AD5543" s="243"/>
    </row>
    <row r="5544" spans="26:30" x14ac:dyDescent="0.25">
      <c r="Z5544" s="243" t="s">
        <v>87</v>
      </c>
      <c r="AA5544" s="243" t="s">
        <v>2359</v>
      </c>
      <c r="AB5544" s="243">
        <v>1718550</v>
      </c>
      <c r="AC5544" s="243"/>
      <c r="AD5544" s="243"/>
    </row>
    <row r="5545" spans="26:30" x14ac:dyDescent="0.25">
      <c r="Z5545" s="243" t="s">
        <v>87</v>
      </c>
      <c r="AA5545" s="243" t="s">
        <v>2373</v>
      </c>
      <c r="AB5545" s="243">
        <v>1718659</v>
      </c>
      <c r="AC5545" s="243"/>
      <c r="AD5545" s="243"/>
    </row>
    <row r="5546" spans="26:30" x14ac:dyDescent="0.25">
      <c r="Z5546" s="243" t="s">
        <v>87</v>
      </c>
      <c r="AA5546" s="243" t="s">
        <v>2388</v>
      </c>
      <c r="AB5546" s="243">
        <v>1718709</v>
      </c>
      <c r="AC5546" s="243"/>
      <c r="AD5546" s="243"/>
    </row>
    <row r="5547" spans="26:30" x14ac:dyDescent="0.25">
      <c r="Z5547" s="243" t="s">
        <v>87</v>
      </c>
      <c r="AA5547" s="243" t="s">
        <v>2404</v>
      </c>
      <c r="AB5547" s="243">
        <v>1718758</v>
      </c>
      <c r="AC5547" s="243"/>
      <c r="AD5547" s="243"/>
    </row>
    <row r="5548" spans="26:30" x14ac:dyDescent="0.25">
      <c r="Z5548" s="243" t="s">
        <v>87</v>
      </c>
      <c r="AA5548" s="243" t="s">
        <v>2420</v>
      </c>
      <c r="AB5548" s="243">
        <v>1718808</v>
      </c>
      <c r="AC5548" s="243"/>
      <c r="AD5548" s="243"/>
    </row>
    <row r="5549" spans="26:30" x14ac:dyDescent="0.25">
      <c r="Z5549" s="243" t="s">
        <v>87</v>
      </c>
      <c r="AA5549" s="243" t="s">
        <v>2436</v>
      </c>
      <c r="AB5549" s="243">
        <v>1718840</v>
      </c>
      <c r="AC5549" s="243"/>
      <c r="AD5549" s="243"/>
    </row>
    <row r="5550" spans="26:30" x14ac:dyDescent="0.25">
      <c r="Z5550" s="243" t="s">
        <v>87</v>
      </c>
      <c r="AA5550" s="243" t="s">
        <v>2452</v>
      </c>
      <c r="AB5550" s="243">
        <v>1718865</v>
      </c>
      <c r="AC5550" s="243"/>
      <c r="AD5550" s="243"/>
    </row>
    <row r="5551" spans="26:30" x14ac:dyDescent="0.25">
      <c r="Z5551" s="243" t="s">
        <v>87</v>
      </c>
      <c r="AA5551" s="243" t="s">
        <v>2466</v>
      </c>
      <c r="AB5551" s="243">
        <v>1718881</v>
      </c>
      <c r="AC5551" s="243"/>
      <c r="AD5551" s="243"/>
    </row>
    <row r="5552" spans="26:30" x14ac:dyDescent="0.25">
      <c r="Z5552" s="243" t="s">
        <v>87</v>
      </c>
      <c r="AA5552" s="243" t="s">
        <v>2481</v>
      </c>
      <c r="AB5552" s="243">
        <v>1718899</v>
      </c>
      <c r="AC5552" s="243"/>
      <c r="AD5552" s="243"/>
    </row>
    <row r="5553" spans="26:30" x14ac:dyDescent="0.25">
      <c r="Z5553" s="243" t="s">
        <v>87</v>
      </c>
      <c r="AA5553" s="243" t="s">
        <v>2497</v>
      </c>
      <c r="AB5553" s="243">
        <v>1718907</v>
      </c>
      <c r="AC5553" s="243"/>
      <c r="AD5553" s="243"/>
    </row>
    <row r="5554" spans="26:30" x14ac:dyDescent="0.25">
      <c r="Z5554" s="243" t="s">
        <v>87</v>
      </c>
      <c r="AA5554" s="243" t="s">
        <v>2511</v>
      </c>
      <c r="AB5554" s="243">
        <v>1719004</v>
      </c>
      <c r="AC5554" s="243"/>
      <c r="AD5554" s="243"/>
    </row>
    <row r="5555" spans="26:30" x14ac:dyDescent="0.25">
      <c r="Z5555" s="243" t="s">
        <v>87</v>
      </c>
      <c r="AA5555" s="243" t="s">
        <v>2527</v>
      </c>
      <c r="AB5555" s="243">
        <v>1720002</v>
      </c>
      <c r="AC5555" s="243"/>
      <c r="AD5555" s="243"/>
    </row>
    <row r="5556" spans="26:30" x14ac:dyDescent="0.25">
      <c r="Z5556" s="243" t="s">
        <v>87</v>
      </c>
      <c r="AA5556" s="243" t="s">
        <v>2542</v>
      </c>
      <c r="AB5556" s="243">
        <v>1720101</v>
      </c>
      <c r="AC5556" s="243"/>
      <c r="AD5556" s="243"/>
    </row>
    <row r="5557" spans="26:30" x14ac:dyDescent="0.25">
      <c r="Z5557" s="243" t="s">
        <v>87</v>
      </c>
      <c r="AA5557" s="243" t="s">
        <v>2558</v>
      </c>
      <c r="AB5557" s="243">
        <v>1720150</v>
      </c>
      <c r="AC5557" s="243"/>
      <c r="AD5557" s="243"/>
    </row>
    <row r="5558" spans="26:30" x14ac:dyDescent="0.25">
      <c r="Z5558" s="243" t="s">
        <v>87</v>
      </c>
      <c r="AA5558" s="243" t="s">
        <v>2572</v>
      </c>
      <c r="AB5558" s="243">
        <v>1720200</v>
      </c>
      <c r="AC5558" s="243"/>
      <c r="AD5558" s="243"/>
    </row>
    <row r="5559" spans="26:30" x14ac:dyDescent="0.25">
      <c r="Z5559" s="243" t="s">
        <v>87</v>
      </c>
      <c r="AA5559" s="243" t="s">
        <v>2587</v>
      </c>
      <c r="AB5559" s="243">
        <v>1720259</v>
      </c>
      <c r="AC5559" s="243"/>
      <c r="AD5559" s="243"/>
    </row>
    <row r="5560" spans="26:30" x14ac:dyDescent="0.25">
      <c r="Z5560" s="243" t="s">
        <v>87</v>
      </c>
      <c r="AA5560" s="243" t="s">
        <v>2603</v>
      </c>
      <c r="AB5560" s="243">
        <v>1720309</v>
      </c>
      <c r="AC5560" s="243"/>
      <c r="AD5560" s="243"/>
    </row>
    <row r="5561" spans="26:30" x14ac:dyDescent="0.25">
      <c r="Z5561" s="243" t="s">
        <v>87</v>
      </c>
      <c r="AA5561" s="243" t="s">
        <v>2618</v>
      </c>
      <c r="AB5561" s="243">
        <v>1720499</v>
      </c>
      <c r="AC5561" s="243"/>
      <c r="AD5561" s="243"/>
    </row>
    <row r="5562" spans="26:30" x14ac:dyDescent="0.25">
      <c r="Z5562" s="243" t="s">
        <v>87</v>
      </c>
      <c r="AA5562" s="243" t="s">
        <v>2631</v>
      </c>
      <c r="AB5562" s="243">
        <v>1720655</v>
      </c>
      <c r="AC5562" s="243"/>
      <c r="AD5562" s="243"/>
    </row>
    <row r="5563" spans="26:30" x14ac:dyDescent="0.25">
      <c r="Z5563" s="243" t="s">
        <v>87</v>
      </c>
      <c r="AA5563" s="243" t="s">
        <v>2645</v>
      </c>
      <c r="AB5563" s="243">
        <v>1720804</v>
      </c>
      <c r="AC5563" s="243"/>
      <c r="AD5563" s="243"/>
    </row>
    <row r="5564" spans="26:30" x14ac:dyDescent="0.25">
      <c r="Z5564" s="243" t="s">
        <v>87</v>
      </c>
      <c r="AA5564" s="243" t="s">
        <v>2658</v>
      </c>
      <c r="AB5564" s="243">
        <v>1720853</v>
      </c>
      <c r="AC5564" s="243"/>
      <c r="AD5564" s="243"/>
    </row>
    <row r="5565" spans="26:30" x14ac:dyDescent="0.25">
      <c r="Z5565" s="243" t="s">
        <v>87</v>
      </c>
      <c r="AA5565" s="243" t="s">
        <v>2673</v>
      </c>
      <c r="AB5565" s="243">
        <v>1720903</v>
      </c>
      <c r="AC5565" s="243"/>
      <c r="AD5565" s="243"/>
    </row>
    <row r="5566" spans="26:30" x14ac:dyDescent="0.25">
      <c r="Z5566" s="243" t="s">
        <v>87</v>
      </c>
      <c r="AA5566" s="243" t="s">
        <v>5388</v>
      </c>
      <c r="AB5566" s="243">
        <v>1720937</v>
      </c>
      <c r="AC5566" s="243"/>
      <c r="AD5566" s="243"/>
    </row>
    <row r="5567" spans="26:30" x14ac:dyDescent="0.25">
      <c r="Z5567" s="243" t="s">
        <v>87</v>
      </c>
      <c r="AA5567" s="243" t="s">
        <v>2687</v>
      </c>
      <c r="AB5567" s="243">
        <v>1720978</v>
      </c>
      <c r="AC5567" s="243"/>
      <c r="AD5567" s="243"/>
    </row>
    <row r="5568" spans="26:30" x14ac:dyDescent="0.25">
      <c r="Z5568" s="243" t="s">
        <v>87</v>
      </c>
      <c r="AA5568" s="243" t="s">
        <v>2703</v>
      </c>
      <c r="AB5568" s="243">
        <v>1721109</v>
      </c>
      <c r="AC5568" s="243"/>
      <c r="AD5568" s="243"/>
    </row>
    <row r="5569" spans="26:30" x14ac:dyDescent="0.25">
      <c r="Z5569" s="243" t="s">
        <v>87</v>
      </c>
      <c r="AA5569" s="243" t="s">
        <v>2718</v>
      </c>
      <c r="AB5569" s="243">
        <v>1721208</v>
      </c>
      <c r="AC5569" s="243"/>
      <c r="AD5569" s="243"/>
    </row>
    <row r="5570" spans="26:30" x14ac:dyDescent="0.25">
      <c r="Z5570" s="243" t="s">
        <v>87</v>
      </c>
      <c r="AA5570" s="243" t="s">
        <v>2734</v>
      </c>
      <c r="AB5570" s="243">
        <v>1721257</v>
      </c>
      <c r="AC5570" s="243"/>
      <c r="AD5570" s="243"/>
    </row>
    <row r="5571" spans="26:30" x14ac:dyDescent="0.25">
      <c r="Z5571" s="243" t="s">
        <v>87</v>
      </c>
      <c r="AA5571" s="243" t="s">
        <v>2749</v>
      </c>
      <c r="AB5571" s="243">
        <v>1721307</v>
      </c>
      <c r="AC5571" s="243"/>
      <c r="AD5571" s="243"/>
    </row>
    <row r="5572" spans="26:30" x14ac:dyDescent="0.25">
      <c r="Z5572" s="243" t="s">
        <v>87</v>
      </c>
      <c r="AA5572" s="243" t="s">
        <v>2764</v>
      </c>
      <c r="AB5572" s="243">
        <v>1722081</v>
      </c>
      <c r="AC5572" s="243"/>
      <c r="AD5572" s="243"/>
    </row>
    <row r="5573" spans="26:30" x14ac:dyDescent="0.25">
      <c r="Z5573" s="243" t="s">
        <v>87</v>
      </c>
      <c r="AA5573" s="243" t="s">
        <v>2780</v>
      </c>
      <c r="AB5573" s="243">
        <v>1722107</v>
      </c>
      <c r="AC5573" s="243"/>
      <c r="AD5573" s="243"/>
    </row>
  </sheetData>
  <sheetProtection algorithmName="SHA-512" hashValue="5GYA7VpJ0f+jM3OPBNCGE/UqXXEN2mpFZdTqseeUvsyWHadJ2DEHC/poX0YTS0bycCBdv4waurVuG5JomJofPQ==" saltValue="ZXsrWjtvHro4l7cTuJzo1g==" spinCount="100000" sheet="1" objects="1" scenarios="1" autoFilter="0"/>
  <autoFilter ref="A1:AB5573"/>
  <conditionalFormatting sqref="R2:R600">
    <cfRule type="containsText" dxfId="9" priority="10" operator="containsText" text="VERIFICAR">
      <formula>NOT(ISERROR(SEARCH("VERIFICAR",R2)))</formula>
    </cfRule>
  </conditionalFormatting>
  <conditionalFormatting sqref="X2:X600">
    <cfRule type="beginsWith" dxfId="8" priority="7" operator="beginsWith" text="VERIFICAR">
      <formula>LEFT(X2,LEN("VERIFICAR"))="VERIFICAR"</formula>
    </cfRule>
    <cfRule type="beginsWith" dxfId="7" priority="8" operator="beginsWith" text="ERRO">
      <formula>LEFT(X2,LEN("ERRO"))="ERRO"</formula>
    </cfRule>
    <cfRule type="containsText" dxfId="6" priority="9" operator="containsText" text="SIM">
      <formula>NOT(ISERROR(SEARCH("SIM",X2)))</formula>
    </cfRule>
  </conditionalFormatting>
  <conditionalFormatting sqref="W2">
    <cfRule type="containsText" dxfId="5" priority="6" operator="containsText" text="VERIFICAR">
      <formula>NOT(ISERROR(SEARCH("VERIFICAR",W2)))</formula>
    </cfRule>
  </conditionalFormatting>
  <conditionalFormatting sqref="W3:W600">
    <cfRule type="containsText" dxfId="4" priority="5" operator="containsText" text="VERIFICAR">
      <formula>NOT(ISERROR(SEARCH("VERIFICAR",W3)))</formula>
    </cfRule>
  </conditionalFormatting>
  <conditionalFormatting sqref="Q2:Q600">
    <cfRule type="containsText" dxfId="3" priority="3" operator="containsText" text="SIM">
      <formula>NOT(ISERROR(SEARCH("SIM",Q2)))</formula>
    </cfRule>
    <cfRule type="beginsWith" dxfId="2" priority="4" operator="beginsWith" text="ERRO">
      <formula>LEFT(Q2,LEN("ERRO"))="ERRO"</formula>
    </cfRule>
  </conditionalFormatting>
  <conditionalFormatting sqref="S2:V600">
    <cfRule type="containsText" dxfId="1" priority="1" operator="containsText" text="SIM">
      <formula>NOT(ISERROR(SEARCH("SIM",S2)))</formula>
    </cfRule>
    <cfRule type="beginsWith" dxfId="0" priority="2" operator="beginsWith" text="ERRO">
      <formula>LEFT(S2,LEN("ERRO"))="ERRO"</formula>
    </cfRule>
  </conditionalFormatting>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G2:G600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9" bestFit="1" customWidth="1"/>
    <col min="2" max="2" width="4.28515625" style="9" bestFit="1" customWidth="1"/>
    <col min="3" max="3" width="31" style="9" customWidth="1"/>
    <col min="4" max="4" width="4.42578125" style="9" customWidth="1"/>
    <col min="5" max="5" width="6.7109375" style="9" bestFit="1" customWidth="1"/>
    <col min="6" max="6" width="9.42578125" style="9" bestFit="1" customWidth="1"/>
    <col min="7" max="7" width="30.42578125" style="9" customWidth="1"/>
    <col min="8" max="8" width="16.140625" style="9" customWidth="1"/>
    <col min="9" max="9" width="38" style="9" customWidth="1"/>
    <col min="10" max="10" width="26.42578125" style="9" customWidth="1"/>
    <col min="11" max="11" width="8.85546875" style="9"/>
    <col min="12" max="12" width="30.140625" style="9" bestFit="1" customWidth="1"/>
    <col min="13" max="16384" width="8.85546875" style="9"/>
  </cols>
  <sheetData>
    <row r="1" spans="1:15" x14ac:dyDescent="0.2">
      <c r="A1" s="6" t="s">
        <v>24</v>
      </c>
      <c r="B1" s="6" t="s">
        <v>25</v>
      </c>
      <c r="C1" s="6" t="s">
        <v>5404</v>
      </c>
      <c r="D1" s="6"/>
      <c r="E1" s="7" t="s">
        <v>27</v>
      </c>
      <c r="F1" s="6" t="s">
        <v>5395</v>
      </c>
      <c r="G1" s="6" t="s">
        <v>26</v>
      </c>
      <c r="H1" s="6" t="s">
        <v>5396</v>
      </c>
      <c r="I1" s="7" t="s">
        <v>28</v>
      </c>
      <c r="J1" s="8"/>
      <c r="K1" s="8"/>
      <c r="L1" s="8"/>
      <c r="M1" s="8"/>
      <c r="N1" s="8"/>
      <c r="O1" s="8"/>
    </row>
    <row r="2" spans="1:15" s="8" customFormat="1" ht="24" x14ac:dyDescent="0.25">
      <c r="A2" s="10">
        <v>1</v>
      </c>
      <c r="B2" s="11">
        <v>2017</v>
      </c>
      <c r="C2" s="12" t="s">
        <v>5464</v>
      </c>
      <c r="D2" s="5" t="s">
        <v>5455</v>
      </c>
      <c r="E2" s="8" t="s">
        <v>32</v>
      </c>
      <c r="F2" s="13" t="s">
        <v>30</v>
      </c>
      <c r="G2" s="20" t="s">
        <v>31</v>
      </c>
      <c r="H2" s="52" t="s">
        <v>5397</v>
      </c>
      <c r="I2" s="20" t="s">
        <v>5469</v>
      </c>
      <c r="K2" s="44" t="s">
        <v>29</v>
      </c>
      <c r="L2" s="45" t="s">
        <v>5493</v>
      </c>
      <c r="O2" s="46" t="s">
        <v>5520</v>
      </c>
    </row>
    <row r="3" spans="1:15" s="8" customFormat="1" ht="15" x14ac:dyDescent="0.25">
      <c r="A3" s="10">
        <v>2</v>
      </c>
      <c r="B3" s="11">
        <v>2018</v>
      </c>
      <c r="C3" s="12" t="s">
        <v>5424</v>
      </c>
      <c r="D3" s="5" t="s">
        <v>5455</v>
      </c>
      <c r="E3" s="14" t="s">
        <v>5465</v>
      </c>
      <c r="F3" s="13" t="s">
        <v>34</v>
      </c>
      <c r="G3" s="20" t="s">
        <v>35</v>
      </c>
      <c r="H3" s="52" t="s">
        <v>5398</v>
      </c>
      <c r="I3" s="20" t="s">
        <v>5470</v>
      </c>
      <c r="K3" s="44" t="s">
        <v>33</v>
      </c>
      <c r="L3" s="45" t="s">
        <v>5494</v>
      </c>
      <c r="O3" s="47" t="s">
        <v>5521</v>
      </c>
    </row>
    <row r="4" spans="1:15" s="8" customFormat="1" ht="15" x14ac:dyDescent="0.25">
      <c r="A4" s="10">
        <v>3</v>
      </c>
      <c r="B4" s="11"/>
      <c r="C4" s="12" t="s">
        <v>5463</v>
      </c>
      <c r="D4" s="5" t="s">
        <v>5455</v>
      </c>
      <c r="E4" s="14" t="s">
        <v>45</v>
      </c>
      <c r="F4" s="13" t="s">
        <v>37</v>
      </c>
      <c r="G4" s="20" t="s">
        <v>5475</v>
      </c>
      <c r="H4" s="52" t="s">
        <v>5400</v>
      </c>
      <c r="I4" s="8" t="s">
        <v>5478</v>
      </c>
      <c r="K4" s="44" t="s">
        <v>38</v>
      </c>
      <c r="L4" s="45" t="s">
        <v>5495</v>
      </c>
    </row>
    <row r="5" spans="1:15" s="8" customFormat="1" ht="15" x14ac:dyDescent="0.25">
      <c r="A5" s="10">
        <v>4</v>
      </c>
      <c r="B5" s="11"/>
      <c r="C5" s="12" t="s">
        <v>5419</v>
      </c>
      <c r="D5" s="5" t="s">
        <v>5455</v>
      </c>
      <c r="E5" s="13" t="s">
        <v>37</v>
      </c>
      <c r="F5" s="13" t="s">
        <v>39</v>
      </c>
      <c r="G5" s="20" t="s">
        <v>40</v>
      </c>
      <c r="H5" s="52" t="s">
        <v>5399</v>
      </c>
      <c r="I5" s="19" t="s">
        <v>40</v>
      </c>
      <c r="K5" s="44" t="s">
        <v>36</v>
      </c>
      <c r="L5" s="45" t="s">
        <v>5496</v>
      </c>
    </row>
    <row r="6" spans="1:15" s="8" customFormat="1" ht="19.149999999999999" customHeight="1" x14ac:dyDescent="0.25">
      <c r="A6" s="10">
        <v>5</v>
      </c>
      <c r="B6" s="11"/>
      <c r="C6" s="17" t="s">
        <v>5440</v>
      </c>
      <c r="D6" s="5" t="s">
        <v>5455</v>
      </c>
      <c r="E6" s="14" t="s">
        <v>49</v>
      </c>
      <c r="F6" s="13" t="s">
        <v>43</v>
      </c>
      <c r="G6" s="20" t="s">
        <v>48</v>
      </c>
      <c r="H6" s="52" t="s">
        <v>5401</v>
      </c>
      <c r="I6" s="19" t="s">
        <v>60</v>
      </c>
      <c r="K6" s="44" t="s">
        <v>42</v>
      </c>
      <c r="L6" s="45" t="s">
        <v>5497</v>
      </c>
      <c r="O6" s="48" t="s">
        <v>5531</v>
      </c>
    </row>
    <row r="7" spans="1:15" s="8" customFormat="1" ht="24" x14ac:dyDescent="0.25">
      <c r="A7" s="10">
        <v>6</v>
      </c>
      <c r="B7" s="11"/>
      <c r="C7" s="17" t="s">
        <v>5441</v>
      </c>
      <c r="D7" s="5" t="s">
        <v>5455</v>
      </c>
      <c r="E7" s="14" t="s">
        <v>43</v>
      </c>
      <c r="F7" s="13" t="s">
        <v>47</v>
      </c>
      <c r="G7" s="20" t="s">
        <v>52</v>
      </c>
      <c r="H7" s="52" t="s">
        <v>5402</v>
      </c>
      <c r="I7" s="19" t="s">
        <v>44</v>
      </c>
      <c r="K7" s="44" t="s">
        <v>46</v>
      </c>
      <c r="L7" s="45" t="s">
        <v>5498</v>
      </c>
      <c r="O7" s="48" t="s">
        <v>5532</v>
      </c>
    </row>
    <row r="8" spans="1:15" s="8" customFormat="1" ht="24" x14ac:dyDescent="0.25">
      <c r="A8" s="10">
        <v>7</v>
      </c>
      <c r="C8" s="12" t="s">
        <v>5406</v>
      </c>
      <c r="D8" s="5" t="s">
        <v>5454</v>
      </c>
      <c r="E8" s="13" t="s">
        <v>43</v>
      </c>
      <c r="F8" s="13" t="s">
        <v>51</v>
      </c>
      <c r="G8" s="20" t="s">
        <v>78</v>
      </c>
      <c r="H8" s="52" t="s">
        <v>5403</v>
      </c>
      <c r="I8" s="20" t="s">
        <v>5479</v>
      </c>
      <c r="K8" s="44" t="s">
        <v>50</v>
      </c>
      <c r="L8" s="45" t="s">
        <v>5499</v>
      </c>
    </row>
    <row r="9" spans="1:15" s="8" customFormat="1" ht="15" x14ac:dyDescent="0.25">
      <c r="A9" s="10">
        <v>8</v>
      </c>
      <c r="C9" s="12" t="s">
        <v>5411</v>
      </c>
      <c r="D9" s="5" t="s">
        <v>5454</v>
      </c>
      <c r="E9" s="13" t="s">
        <v>30</v>
      </c>
      <c r="G9" s="20" t="s">
        <v>55</v>
      </c>
      <c r="H9" s="19"/>
      <c r="I9" s="20" t="s">
        <v>70</v>
      </c>
      <c r="K9" s="44" t="s">
        <v>54</v>
      </c>
      <c r="L9" s="45" t="s">
        <v>5500</v>
      </c>
    </row>
    <row r="10" spans="1:15" s="8" customFormat="1" ht="15" x14ac:dyDescent="0.25">
      <c r="A10" s="10">
        <v>9</v>
      </c>
      <c r="C10" s="12" t="s">
        <v>5414</v>
      </c>
      <c r="D10" s="5" t="s">
        <v>5454</v>
      </c>
      <c r="E10" s="14" t="s">
        <v>56</v>
      </c>
      <c r="G10" s="20" t="s">
        <v>58</v>
      </c>
      <c r="H10" s="19"/>
      <c r="I10" s="20" t="s">
        <v>5483</v>
      </c>
      <c r="K10" s="44" t="s">
        <v>57</v>
      </c>
      <c r="L10" s="45" t="s">
        <v>5501</v>
      </c>
    </row>
    <row r="11" spans="1:15" s="8" customFormat="1" ht="24" x14ac:dyDescent="0.25">
      <c r="A11" s="10">
        <v>10</v>
      </c>
      <c r="C11" s="12" t="s">
        <v>5428</v>
      </c>
      <c r="D11" s="5" t="s">
        <v>5454</v>
      </c>
      <c r="E11" s="14" t="s">
        <v>5487</v>
      </c>
      <c r="G11" s="20" t="s">
        <v>60</v>
      </c>
      <c r="H11" s="19"/>
      <c r="I11" s="20" t="s">
        <v>5451</v>
      </c>
      <c r="K11" s="44" t="s">
        <v>59</v>
      </c>
      <c r="L11" s="45" t="s">
        <v>5502</v>
      </c>
    </row>
    <row r="12" spans="1:15" s="8" customFormat="1" ht="24" x14ac:dyDescent="0.25">
      <c r="A12" s="10">
        <v>11</v>
      </c>
      <c r="C12" s="12" t="s">
        <v>5416</v>
      </c>
      <c r="D12" s="5" t="s">
        <v>5454</v>
      </c>
      <c r="E12" s="13" t="s">
        <v>51</v>
      </c>
      <c r="G12" s="20" t="s">
        <v>5479</v>
      </c>
      <c r="H12" s="19"/>
      <c r="I12" s="20" t="s">
        <v>88</v>
      </c>
      <c r="K12" s="44" t="s">
        <v>65</v>
      </c>
      <c r="L12" s="45" t="s">
        <v>5503</v>
      </c>
    </row>
    <row r="13" spans="1:15" s="8" customFormat="1" ht="15" x14ac:dyDescent="0.25">
      <c r="A13" s="10">
        <v>12</v>
      </c>
      <c r="C13" s="12" t="s">
        <v>5432</v>
      </c>
      <c r="D13" s="5" t="s">
        <v>5454</v>
      </c>
      <c r="E13" s="14" t="s">
        <v>41</v>
      </c>
      <c r="G13" s="20" t="s">
        <v>44</v>
      </c>
      <c r="H13" s="19"/>
      <c r="K13" s="44" t="s">
        <v>63</v>
      </c>
      <c r="L13" s="45" t="s">
        <v>5504</v>
      </c>
    </row>
    <row r="14" spans="1:15" s="8" customFormat="1" ht="15" x14ac:dyDescent="0.25">
      <c r="C14" s="12" t="s">
        <v>5433</v>
      </c>
      <c r="D14" s="5" t="s">
        <v>5454</v>
      </c>
      <c r="E14" s="13" t="s">
        <v>47</v>
      </c>
      <c r="G14" s="20" t="s">
        <v>62</v>
      </c>
      <c r="H14" s="19"/>
      <c r="K14" s="44" t="s">
        <v>61</v>
      </c>
      <c r="L14" s="45" t="s">
        <v>5505</v>
      </c>
    </row>
    <row r="15" spans="1:15" s="8" customFormat="1" ht="24" x14ac:dyDescent="0.25">
      <c r="C15" s="17" t="s">
        <v>5443</v>
      </c>
      <c r="D15" s="5" t="s">
        <v>5454</v>
      </c>
      <c r="E15" s="13" t="s">
        <v>34</v>
      </c>
      <c r="G15" s="20" t="s">
        <v>64</v>
      </c>
      <c r="H15" s="19"/>
      <c r="K15" s="44" t="s">
        <v>67</v>
      </c>
      <c r="L15" s="45" t="s">
        <v>5506</v>
      </c>
    </row>
    <row r="16" spans="1:15" s="8" customFormat="1" ht="24" x14ac:dyDescent="0.25">
      <c r="C16" s="17" t="s">
        <v>5444</v>
      </c>
      <c r="D16" s="5" t="s">
        <v>5454</v>
      </c>
      <c r="E16" s="13" t="s">
        <v>39</v>
      </c>
      <c r="G16" s="20" t="s">
        <v>66</v>
      </c>
      <c r="H16" s="20"/>
      <c r="K16" s="44" t="s">
        <v>68</v>
      </c>
      <c r="L16" s="45" t="s">
        <v>5507</v>
      </c>
    </row>
    <row r="17" spans="3:22" s="8" customFormat="1" ht="15" x14ac:dyDescent="0.25">
      <c r="C17" s="12" t="s">
        <v>5407</v>
      </c>
      <c r="D17" s="5" t="s">
        <v>5457</v>
      </c>
      <c r="E17" s="14" t="s">
        <v>53</v>
      </c>
      <c r="G17" s="20" t="s">
        <v>5476</v>
      </c>
      <c r="H17" s="20"/>
      <c r="K17" s="44" t="s">
        <v>73</v>
      </c>
      <c r="L17" s="45" t="s">
        <v>5508</v>
      </c>
    </row>
    <row r="18" spans="3:22" s="8" customFormat="1" ht="15" x14ac:dyDescent="0.25">
      <c r="C18" s="12" t="s">
        <v>5420</v>
      </c>
      <c r="D18" s="5" t="s">
        <v>5457</v>
      </c>
      <c r="G18" s="20" t="s">
        <v>5477</v>
      </c>
      <c r="H18" s="20"/>
      <c r="J18" s="21"/>
      <c r="K18" s="44" t="s">
        <v>69</v>
      </c>
      <c r="L18" s="45" t="s">
        <v>5509</v>
      </c>
      <c r="M18" s="21"/>
      <c r="N18" s="21"/>
      <c r="O18" s="21"/>
      <c r="P18" s="21"/>
      <c r="Q18" s="21"/>
      <c r="R18" s="21"/>
      <c r="S18" s="21"/>
      <c r="T18" s="21"/>
      <c r="U18" s="21"/>
      <c r="V18" s="21"/>
    </row>
    <row r="19" spans="3:22" s="8" customFormat="1" ht="24" x14ac:dyDescent="0.25">
      <c r="C19" s="15" t="s">
        <v>5422</v>
      </c>
      <c r="D19" s="5" t="s">
        <v>5457</v>
      </c>
      <c r="G19" s="20" t="s">
        <v>5480</v>
      </c>
      <c r="H19" s="20"/>
      <c r="K19" s="44" t="s">
        <v>71</v>
      </c>
      <c r="L19" s="45" t="s">
        <v>5510</v>
      </c>
    </row>
    <row r="20" spans="3:22" s="8" customFormat="1" ht="15" x14ac:dyDescent="0.25">
      <c r="C20" s="12" t="s">
        <v>5423</v>
      </c>
      <c r="D20" s="5" t="s">
        <v>5457</v>
      </c>
      <c r="G20" s="20" t="s">
        <v>5481</v>
      </c>
      <c r="H20" s="20"/>
      <c r="K20" s="44" t="s">
        <v>74</v>
      </c>
      <c r="L20" s="45" t="s">
        <v>5511</v>
      </c>
    </row>
    <row r="21" spans="3:22" s="8" customFormat="1" ht="15" x14ac:dyDescent="0.25">
      <c r="C21" s="12" t="s">
        <v>5409</v>
      </c>
      <c r="D21" s="5" t="s">
        <v>5457</v>
      </c>
      <c r="G21" s="20" t="s">
        <v>70</v>
      </c>
      <c r="H21" s="20"/>
      <c r="J21" s="22"/>
      <c r="K21" s="44" t="s">
        <v>75</v>
      </c>
      <c r="L21" s="45" t="s">
        <v>5512</v>
      </c>
      <c r="M21" s="22"/>
      <c r="N21" s="22"/>
    </row>
    <row r="22" spans="3:22" s="8" customFormat="1" ht="15" x14ac:dyDescent="0.25">
      <c r="C22" s="12" t="s">
        <v>5426</v>
      </c>
      <c r="D22" s="5" t="s">
        <v>5457</v>
      </c>
      <c r="G22" s="20" t="s">
        <v>72</v>
      </c>
      <c r="H22" s="20"/>
      <c r="K22" s="44" t="s">
        <v>79</v>
      </c>
      <c r="L22" s="45" t="s">
        <v>5513</v>
      </c>
    </row>
    <row r="23" spans="3:22" s="8" customFormat="1" ht="15" x14ac:dyDescent="0.25">
      <c r="C23" s="12" t="s">
        <v>5427</v>
      </c>
      <c r="D23" s="5" t="s">
        <v>5457</v>
      </c>
      <c r="G23" s="20" t="s">
        <v>5482</v>
      </c>
      <c r="H23" s="19"/>
      <c r="K23" s="44" t="s">
        <v>76</v>
      </c>
      <c r="L23" s="45" t="s">
        <v>5514</v>
      </c>
    </row>
    <row r="24" spans="3:22" s="8" customFormat="1" ht="15" x14ac:dyDescent="0.25">
      <c r="C24" s="12" t="s">
        <v>5415</v>
      </c>
      <c r="D24" s="5" t="s">
        <v>5457</v>
      </c>
      <c r="G24" s="20" t="s">
        <v>5483</v>
      </c>
      <c r="H24" s="20"/>
      <c r="K24" s="44" t="s">
        <v>77</v>
      </c>
      <c r="L24" s="45" t="s">
        <v>5515</v>
      </c>
    </row>
    <row r="25" spans="3:22" s="8" customFormat="1" ht="24" x14ac:dyDescent="0.25">
      <c r="C25" s="12" t="s">
        <v>5417</v>
      </c>
      <c r="D25" s="5" t="s">
        <v>5457</v>
      </c>
      <c r="G25" s="20" t="s">
        <v>5484</v>
      </c>
      <c r="H25" s="20"/>
      <c r="K25" s="44" t="s">
        <v>81</v>
      </c>
      <c r="L25" s="45" t="s">
        <v>5516</v>
      </c>
    </row>
    <row r="26" spans="3:22" s="8" customFormat="1" ht="15" x14ac:dyDescent="0.25">
      <c r="C26" s="12" t="s">
        <v>5434</v>
      </c>
      <c r="D26" s="5" t="s">
        <v>5457</v>
      </c>
      <c r="G26" s="20" t="s">
        <v>5451</v>
      </c>
      <c r="H26" s="20"/>
      <c r="K26" s="44" t="s">
        <v>85</v>
      </c>
      <c r="L26" s="45" t="s">
        <v>5517</v>
      </c>
    </row>
    <row r="27" spans="3:22" s="8" customFormat="1" ht="15" x14ac:dyDescent="0.25">
      <c r="C27" s="12" t="s">
        <v>5418</v>
      </c>
      <c r="D27" s="5" t="s">
        <v>5457</v>
      </c>
      <c r="G27" s="20" t="s">
        <v>80</v>
      </c>
      <c r="H27" s="20"/>
      <c r="K27" s="44" t="s">
        <v>83</v>
      </c>
      <c r="L27" s="45" t="s">
        <v>5518</v>
      </c>
    </row>
    <row r="28" spans="3:22" s="8" customFormat="1" ht="24.75" x14ac:dyDescent="0.25">
      <c r="C28" s="16" t="s">
        <v>5437</v>
      </c>
      <c r="D28" s="5" t="s">
        <v>5457</v>
      </c>
      <c r="G28" s="20" t="s">
        <v>82</v>
      </c>
      <c r="H28" s="20"/>
      <c r="K28" s="44" t="s">
        <v>87</v>
      </c>
      <c r="L28" s="45" t="s">
        <v>5519</v>
      </c>
    </row>
    <row r="29" spans="3:22" s="8" customFormat="1" ht="36" x14ac:dyDescent="0.25">
      <c r="C29" s="17" t="s">
        <v>5439</v>
      </c>
      <c r="D29" s="5" t="s">
        <v>5457</v>
      </c>
      <c r="G29" s="20" t="s">
        <v>84</v>
      </c>
      <c r="H29" s="20"/>
    </row>
    <row r="30" spans="3:22" s="8" customFormat="1" ht="15" x14ac:dyDescent="0.25">
      <c r="C30" s="16" t="s">
        <v>5445</v>
      </c>
      <c r="D30" s="5" t="s">
        <v>5457</v>
      </c>
      <c r="G30" s="20" t="s">
        <v>86</v>
      </c>
      <c r="H30" s="20"/>
    </row>
    <row r="31" spans="3:22" s="8" customFormat="1" ht="15" x14ac:dyDescent="0.25">
      <c r="C31" s="17" t="s">
        <v>5460</v>
      </c>
      <c r="D31" s="5" t="s">
        <v>5457</v>
      </c>
      <c r="G31" s="20" t="s">
        <v>88</v>
      </c>
      <c r="H31" s="20"/>
      <c r="J31" s="23"/>
    </row>
    <row r="32" spans="3:22" s="8" customFormat="1" ht="24" x14ac:dyDescent="0.25">
      <c r="C32" s="18" t="s">
        <v>5447</v>
      </c>
      <c r="D32" s="5" t="s">
        <v>5457</v>
      </c>
      <c r="G32" s="20" t="s">
        <v>5468</v>
      </c>
      <c r="H32" s="20"/>
    </row>
    <row r="33" spans="3:12" s="8" customFormat="1" ht="15" x14ac:dyDescent="0.25">
      <c r="C33" s="17" t="s">
        <v>5448</v>
      </c>
      <c r="D33" s="5" t="s">
        <v>5457</v>
      </c>
      <c r="G33" s="20" t="s">
        <v>5469</v>
      </c>
      <c r="H33" s="19"/>
    </row>
    <row r="34" spans="3:12" s="8" customFormat="1" ht="15" x14ac:dyDescent="0.25">
      <c r="C34" s="17" t="s">
        <v>5450</v>
      </c>
      <c r="D34" s="5" t="s">
        <v>5457</v>
      </c>
      <c r="G34" s="20" t="s">
        <v>5470</v>
      </c>
      <c r="H34" s="19"/>
    </row>
    <row r="35" spans="3:12" s="8" customFormat="1" ht="15" x14ac:dyDescent="0.25">
      <c r="C35" s="12" t="s">
        <v>5436</v>
      </c>
      <c r="D35" s="5" t="s">
        <v>5458</v>
      </c>
      <c r="G35" s="20" t="s">
        <v>5471</v>
      </c>
    </row>
    <row r="36" spans="3:12" s="8" customFormat="1" ht="15" x14ac:dyDescent="0.25">
      <c r="C36" s="17" t="s">
        <v>5449</v>
      </c>
      <c r="D36" s="5" t="s">
        <v>5458</v>
      </c>
      <c r="G36" s="20" t="s">
        <v>5472</v>
      </c>
    </row>
    <row r="37" spans="3:12" s="8" customFormat="1" ht="15" x14ac:dyDescent="0.25">
      <c r="C37" s="12" t="s">
        <v>5405</v>
      </c>
      <c r="D37" s="5" t="s">
        <v>5462</v>
      </c>
      <c r="G37" s="20" t="s">
        <v>89</v>
      </c>
    </row>
    <row r="38" spans="3:12" s="8" customFormat="1" ht="15" x14ac:dyDescent="0.25">
      <c r="C38" s="12" t="s">
        <v>5421</v>
      </c>
      <c r="D38" s="5" t="s">
        <v>5461</v>
      </c>
    </row>
    <row r="39" spans="3:12" s="8" customFormat="1" ht="24" x14ac:dyDescent="0.25">
      <c r="C39" s="12" t="s">
        <v>5425</v>
      </c>
      <c r="D39" s="5" t="s">
        <v>5461</v>
      </c>
    </row>
    <row r="40" spans="3:12" s="8" customFormat="1" ht="15" x14ac:dyDescent="0.25">
      <c r="C40" s="12" t="s">
        <v>5412</v>
      </c>
      <c r="D40" s="5" t="s">
        <v>5461</v>
      </c>
    </row>
    <row r="41" spans="3:12" s="8" customFormat="1" ht="15" x14ac:dyDescent="0.25">
      <c r="C41" s="12" t="s">
        <v>5429</v>
      </c>
      <c r="D41" s="5" t="s">
        <v>5461</v>
      </c>
    </row>
    <row r="42" spans="3:12" s="8" customFormat="1" ht="24" x14ac:dyDescent="0.25">
      <c r="C42" s="12" t="s">
        <v>5430</v>
      </c>
      <c r="D42" s="5" t="s">
        <v>5461</v>
      </c>
    </row>
    <row r="43" spans="3:12" s="8" customFormat="1" ht="15" x14ac:dyDescent="0.25">
      <c r="C43" s="12" t="s">
        <v>5435</v>
      </c>
      <c r="D43" s="5" t="s">
        <v>5461</v>
      </c>
      <c r="L43" s="24"/>
    </row>
    <row r="44" spans="3:12" s="8" customFormat="1" ht="15" x14ac:dyDescent="0.25">
      <c r="C44" s="17" t="s">
        <v>5459</v>
      </c>
      <c r="D44" s="5" t="s">
        <v>5461</v>
      </c>
      <c r="K44" s="8" t="s">
        <v>90</v>
      </c>
    </row>
    <row r="45" spans="3:12" s="8" customFormat="1" ht="15" x14ac:dyDescent="0.25">
      <c r="C45" s="17" t="s">
        <v>5446</v>
      </c>
      <c r="D45" s="5" t="s">
        <v>5456</v>
      </c>
    </row>
    <row r="46" spans="3:12" s="8" customFormat="1" ht="15" x14ac:dyDescent="0.25">
      <c r="C46" s="12" t="s">
        <v>5408</v>
      </c>
      <c r="D46" s="5" t="s">
        <v>5453</v>
      </c>
    </row>
    <row r="47" spans="3:12" s="8" customFormat="1" ht="15" x14ac:dyDescent="0.25">
      <c r="C47" s="12" t="s">
        <v>5410</v>
      </c>
      <c r="D47" s="5" t="s">
        <v>5453</v>
      </c>
    </row>
    <row r="48" spans="3:12" s="8" customFormat="1" ht="15" x14ac:dyDescent="0.25">
      <c r="C48" s="12" t="s">
        <v>5413</v>
      </c>
      <c r="D48" s="5" t="s">
        <v>5453</v>
      </c>
    </row>
    <row r="49" spans="3:9" s="8" customFormat="1" ht="24" x14ac:dyDescent="0.25">
      <c r="C49" s="12" t="s">
        <v>5431</v>
      </c>
      <c r="D49" s="5" t="s">
        <v>5453</v>
      </c>
    </row>
    <row r="50" spans="3:9" s="8" customFormat="1" ht="15" x14ac:dyDescent="0.25">
      <c r="C50" s="16" t="s">
        <v>5438</v>
      </c>
      <c r="D50" s="5" t="s">
        <v>5453</v>
      </c>
    </row>
    <row r="51" spans="3:9" s="8" customFormat="1" ht="15" x14ac:dyDescent="0.25">
      <c r="C51" s="17" t="s">
        <v>5442</v>
      </c>
      <c r="D51" s="5" t="s">
        <v>5453</v>
      </c>
      <c r="I51" s="14"/>
    </row>
    <row r="52" spans="3:9" s="8" customFormat="1" x14ac:dyDescent="0.2">
      <c r="C52" s="8" t="s">
        <v>5534</v>
      </c>
      <c r="I52" s="14"/>
    </row>
    <row r="53" spans="3:9" s="8" customFormat="1" x14ac:dyDescent="0.2">
      <c r="I53" s="14"/>
    </row>
    <row r="54" spans="3:9" s="8" customFormat="1" x14ac:dyDescent="0.2">
      <c r="I54" s="14"/>
    </row>
    <row r="55" spans="3:9" s="8" customFormat="1" x14ac:dyDescent="0.2">
      <c r="I55" s="14"/>
    </row>
    <row r="56" spans="3:9" s="8" customFormat="1" x14ac:dyDescent="0.2">
      <c r="I56" s="14"/>
    </row>
    <row r="57" spans="3:9" s="8" customFormat="1" x14ac:dyDescent="0.2">
      <c r="I57" s="14"/>
    </row>
    <row r="58" spans="3:9" s="8" customFormat="1" x14ac:dyDescent="0.2">
      <c r="I58" s="14"/>
    </row>
    <row r="59" spans="3:9" s="8" customFormat="1" x14ac:dyDescent="0.2">
      <c r="I59" s="14"/>
    </row>
    <row r="60" spans="3:9" s="8" customFormat="1" x14ac:dyDescent="0.2">
      <c r="I60" s="14"/>
    </row>
    <row r="61" spans="3:9" s="8" customFormat="1" x14ac:dyDescent="0.2">
      <c r="I61" s="14"/>
    </row>
    <row r="62" spans="3:9" s="8" customFormat="1" x14ac:dyDescent="0.2">
      <c r="I62" s="14"/>
    </row>
    <row r="63" spans="3:9" s="8" customFormat="1" x14ac:dyDescent="0.2">
      <c r="I63" s="14"/>
    </row>
    <row r="64" spans="3:9" s="8" customFormat="1" x14ac:dyDescent="0.2">
      <c r="I64" s="14"/>
    </row>
    <row r="65" spans="9:9" s="8" customFormat="1" x14ac:dyDescent="0.2">
      <c r="I65" s="14"/>
    </row>
    <row r="66" spans="9:9" s="8" customFormat="1" x14ac:dyDescent="0.2">
      <c r="I66" s="14"/>
    </row>
    <row r="67" spans="9:9" s="8" customFormat="1" x14ac:dyDescent="0.2">
      <c r="I67" s="14"/>
    </row>
    <row r="68" spans="9:9" s="8" customFormat="1" x14ac:dyDescent="0.2">
      <c r="I68" s="14"/>
    </row>
    <row r="69" spans="9:9" s="8" customFormat="1" x14ac:dyDescent="0.2">
      <c r="I69" s="14"/>
    </row>
    <row r="70" spans="9:9" s="8" customFormat="1" x14ac:dyDescent="0.2">
      <c r="I70" s="14"/>
    </row>
    <row r="71" spans="9:9" s="8" customFormat="1" x14ac:dyDescent="0.2">
      <c r="I71" s="14"/>
    </row>
    <row r="72" spans="9:9" s="8" customFormat="1" x14ac:dyDescent="0.2">
      <c r="I72" s="14"/>
    </row>
    <row r="73" spans="9:9" s="8" customFormat="1" x14ac:dyDescent="0.2">
      <c r="I73" s="14"/>
    </row>
    <row r="74" spans="9:9" s="8" customFormat="1" x14ac:dyDescent="0.2">
      <c r="I74" s="14"/>
    </row>
    <row r="75" spans="9:9" s="8" customFormat="1" x14ac:dyDescent="0.2">
      <c r="I75" s="14"/>
    </row>
    <row r="76" spans="9:9" s="8" customFormat="1" x14ac:dyDescent="0.2">
      <c r="I76" s="14"/>
    </row>
    <row r="77" spans="9:9" s="8" customFormat="1" x14ac:dyDescent="0.2">
      <c r="I77" s="14"/>
    </row>
    <row r="78" spans="9:9" s="8" customFormat="1" x14ac:dyDescent="0.2">
      <c r="I78" s="14"/>
    </row>
    <row r="79" spans="9:9" s="8" customFormat="1" x14ac:dyDescent="0.2">
      <c r="I79" s="14"/>
    </row>
    <row r="80" spans="9:9" s="8" customFormat="1" x14ac:dyDescent="0.2">
      <c r="I80" s="14"/>
    </row>
    <row r="81" spans="9:9" s="8" customFormat="1" x14ac:dyDescent="0.2">
      <c r="I81" s="14"/>
    </row>
    <row r="82" spans="9:9" s="8" customFormat="1" x14ac:dyDescent="0.2">
      <c r="I82" s="14"/>
    </row>
    <row r="83" spans="9:9" s="8" customFormat="1" x14ac:dyDescent="0.2">
      <c r="I83" s="14"/>
    </row>
    <row r="84" spans="9:9" s="8" customFormat="1" x14ac:dyDescent="0.2">
      <c r="I84" s="14"/>
    </row>
    <row r="85" spans="9:9" s="8" customFormat="1" x14ac:dyDescent="0.2">
      <c r="I85" s="14"/>
    </row>
    <row r="86" spans="9:9" s="8" customFormat="1" x14ac:dyDescent="0.2">
      <c r="I86" s="14"/>
    </row>
    <row r="87" spans="9:9" s="8" customFormat="1" x14ac:dyDescent="0.2">
      <c r="I87" s="14"/>
    </row>
    <row r="88" spans="9:9" s="8" customFormat="1" x14ac:dyDescent="0.2">
      <c r="I88" s="14"/>
    </row>
    <row r="89" spans="9:9" s="8" customFormat="1" x14ac:dyDescent="0.2">
      <c r="I89" s="14"/>
    </row>
    <row r="90" spans="9:9" s="8" customFormat="1" x14ac:dyDescent="0.2">
      <c r="I90" s="14"/>
    </row>
    <row r="91" spans="9:9" s="8" customFormat="1" x14ac:dyDescent="0.2">
      <c r="I91" s="14"/>
    </row>
    <row r="92" spans="9:9" s="8" customFormat="1" x14ac:dyDescent="0.2">
      <c r="I92" s="14"/>
    </row>
    <row r="93" spans="9:9" s="8" customFormat="1" x14ac:dyDescent="0.2">
      <c r="I93" s="14"/>
    </row>
    <row r="94" spans="9:9" s="8" customFormat="1" x14ac:dyDescent="0.2"/>
    <row r="95" spans="9:9" s="8" customFormat="1" x14ac:dyDescent="0.2"/>
    <row r="96" spans="9:9"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pans="2:9" s="8" customFormat="1" x14ac:dyDescent="0.2"/>
    <row r="114" spans="2:9" s="8" customFormat="1" x14ac:dyDescent="0.2"/>
    <row r="115" spans="2:9" s="8" customFormat="1" x14ac:dyDescent="0.2"/>
    <row r="116" spans="2:9" s="8" customFormat="1" x14ac:dyDescent="0.2"/>
    <row r="117" spans="2:9" s="8" customFormat="1" x14ac:dyDescent="0.2">
      <c r="B117" s="9"/>
      <c r="C117" s="9"/>
      <c r="D117" s="9"/>
    </row>
    <row r="118" spans="2:9" x14ac:dyDescent="0.2">
      <c r="I118" s="8"/>
    </row>
    <row r="119" spans="2:9" x14ac:dyDescent="0.2">
      <c r="I119" s="8"/>
    </row>
  </sheetData>
  <sortState ref="E2:E17">
    <sortCondition ref="E2"/>
  </sortState>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workbookViewId="0">
      <selection activeCell="I19" sqref="I19"/>
    </sheetView>
  </sheetViews>
  <sheetFormatPr defaultRowHeight="15" x14ac:dyDescent="0.25"/>
  <cols>
    <col min="2" max="2" width="17.7109375" customWidth="1"/>
    <col min="3" max="3" width="8" style="3" bestFit="1" customWidth="1"/>
  </cols>
  <sheetData>
    <row r="1" spans="1:5" s="2" customFormat="1" x14ac:dyDescent="0.25">
      <c r="A1" s="4" t="s">
        <v>2</v>
      </c>
      <c r="B1" s="1" t="s">
        <v>5</v>
      </c>
      <c r="C1" s="1" t="s">
        <v>5387</v>
      </c>
      <c r="E1" s="1" t="s">
        <v>2</v>
      </c>
    </row>
    <row r="2" spans="1:5" x14ac:dyDescent="0.25">
      <c r="A2" t="s">
        <v>29</v>
      </c>
      <c r="B2" t="s">
        <v>91</v>
      </c>
      <c r="C2">
        <v>1200013</v>
      </c>
      <c r="E2" s="1" t="s">
        <v>29</v>
      </c>
    </row>
    <row r="3" spans="1:5" x14ac:dyDescent="0.25">
      <c r="A3" t="s">
        <v>29</v>
      </c>
      <c r="B3" t="s">
        <v>117</v>
      </c>
      <c r="C3">
        <v>1200054</v>
      </c>
      <c r="E3" s="1" t="s">
        <v>33</v>
      </c>
    </row>
    <row r="4" spans="1:5" x14ac:dyDescent="0.25">
      <c r="A4" t="s">
        <v>29</v>
      </c>
      <c r="B4" t="s">
        <v>143</v>
      </c>
      <c r="C4">
        <v>1200104</v>
      </c>
      <c r="E4" s="1" t="s">
        <v>38</v>
      </c>
    </row>
    <row r="5" spans="1:5" x14ac:dyDescent="0.25">
      <c r="A5" t="s">
        <v>29</v>
      </c>
      <c r="B5" t="s">
        <v>168</v>
      </c>
      <c r="C5">
        <v>1200138</v>
      </c>
      <c r="E5" s="1" t="s">
        <v>36</v>
      </c>
    </row>
    <row r="6" spans="1:5" x14ac:dyDescent="0.25">
      <c r="A6" t="s">
        <v>29</v>
      </c>
      <c r="B6" t="s">
        <v>194</v>
      </c>
      <c r="C6">
        <v>1200179</v>
      </c>
      <c r="E6" s="1" t="s">
        <v>42</v>
      </c>
    </row>
    <row r="7" spans="1:5" x14ac:dyDescent="0.25">
      <c r="A7" t="s">
        <v>29</v>
      </c>
      <c r="B7" t="s">
        <v>220</v>
      </c>
      <c r="C7">
        <v>1200203</v>
      </c>
      <c r="E7" s="1" t="s">
        <v>46</v>
      </c>
    </row>
    <row r="8" spans="1:5" x14ac:dyDescent="0.25">
      <c r="A8" t="s">
        <v>29</v>
      </c>
      <c r="B8" t="s">
        <v>244</v>
      </c>
      <c r="C8">
        <v>1200252</v>
      </c>
      <c r="E8" s="1" t="s">
        <v>50</v>
      </c>
    </row>
    <row r="9" spans="1:5" x14ac:dyDescent="0.25">
      <c r="A9" t="s">
        <v>29</v>
      </c>
      <c r="B9" t="s">
        <v>269</v>
      </c>
      <c r="C9">
        <v>1200302</v>
      </c>
      <c r="E9" s="1" t="s">
        <v>54</v>
      </c>
    </row>
    <row r="10" spans="1:5" x14ac:dyDescent="0.25">
      <c r="A10" t="s">
        <v>29</v>
      </c>
      <c r="B10" t="s">
        <v>295</v>
      </c>
      <c r="C10">
        <v>1200328</v>
      </c>
      <c r="E10" s="1" t="s">
        <v>57</v>
      </c>
    </row>
    <row r="11" spans="1:5" x14ac:dyDescent="0.25">
      <c r="A11" t="s">
        <v>29</v>
      </c>
      <c r="B11" t="s">
        <v>321</v>
      </c>
      <c r="C11">
        <v>1200336</v>
      </c>
      <c r="E11" s="1" t="s">
        <v>59</v>
      </c>
    </row>
    <row r="12" spans="1:5" x14ac:dyDescent="0.25">
      <c r="A12" t="s">
        <v>29</v>
      </c>
      <c r="B12" t="s">
        <v>346</v>
      </c>
      <c r="C12">
        <v>1200344</v>
      </c>
      <c r="E12" s="1" t="s">
        <v>65</v>
      </c>
    </row>
    <row r="13" spans="1:5" x14ac:dyDescent="0.25">
      <c r="A13" t="s">
        <v>29</v>
      </c>
      <c r="B13" t="s">
        <v>370</v>
      </c>
      <c r="C13">
        <v>1200351</v>
      </c>
      <c r="E13" s="1" t="s">
        <v>63</v>
      </c>
    </row>
    <row r="14" spans="1:5" x14ac:dyDescent="0.25">
      <c r="A14" t="s">
        <v>29</v>
      </c>
      <c r="B14" t="s">
        <v>395</v>
      </c>
      <c r="C14">
        <v>1200385</v>
      </c>
      <c r="E14" s="1" t="s">
        <v>61</v>
      </c>
    </row>
    <row r="15" spans="1:5" x14ac:dyDescent="0.25">
      <c r="A15" t="s">
        <v>29</v>
      </c>
      <c r="B15" t="s">
        <v>420</v>
      </c>
      <c r="C15">
        <v>1200807</v>
      </c>
      <c r="E15" s="1" t="s">
        <v>67</v>
      </c>
    </row>
    <row r="16" spans="1:5" x14ac:dyDescent="0.25">
      <c r="A16" t="s">
        <v>29</v>
      </c>
      <c r="B16" t="s">
        <v>446</v>
      </c>
      <c r="C16">
        <v>1200393</v>
      </c>
      <c r="E16" s="1" t="s">
        <v>68</v>
      </c>
    </row>
    <row r="17" spans="1:5" x14ac:dyDescent="0.25">
      <c r="A17" t="s">
        <v>29</v>
      </c>
      <c r="B17" t="s">
        <v>471</v>
      </c>
      <c r="C17">
        <v>1200401</v>
      </c>
      <c r="E17" s="1" t="s">
        <v>73</v>
      </c>
    </row>
    <row r="18" spans="1:5" x14ac:dyDescent="0.25">
      <c r="A18" t="s">
        <v>29</v>
      </c>
      <c r="B18" t="s">
        <v>496</v>
      </c>
      <c r="C18">
        <v>1200427</v>
      </c>
      <c r="E18" s="1" t="s">
        <v>69</v>
      </c>
    </row>
    <row r="19" spans="1:5" x14ac:dyDescent="0.25">
      <c r="A19" t="s">
        <v>29</v>
      </c>
      <c r="B19" t="s">
        <v>520</v>
      </c>
      <c r="C19">
        <v>1200435</v>
      </c>
      <c r="E19" s="1" t="s">
        <v>71</v>
      </c>
    </row>
    <row r="20" spans="1:5" x14ac:dyDescent="0.25">
      <c r="A20" t="s">
        <v>29</v>
      </c>
      <c r="B20" t="s">
        <v>543</v>
      </c>
      <c r="C20">
        <v>1200500</v>
      </c>
      <c r="E20" s="1" t="s">
        <v>74</v>
      </c>
    </row>
    <row r="21" spans="1:5" x14ac:dyDescent="0.25">
      <c r="A21" t="s">
        <v>29</v>
      </c>
      <c r="B21" t="s">
        <v>566</v>
      </c>
      <c r="C21">
        <v>1200450</v>
      </c>
      <c r="E21" s="1" t="s">
        <v>75</v>
      </c>
    </row>
    <row r="22" spans="1:5" x14ac:dyDescent="0.25">
      <c r="A22" t="s">
        <v>29</v>
      </c>
      <c r="B22" t="s">
        <v>589</v>
      </c>
      <c r="C22">
        <v>1200609</v>
      </c>
      <c r="E22" s="1" t="s">
        <v>79</v>
      </c>
    </row>
    <row r="23" spans="1:5" x14ac:dyDescent="0.25">
      <c r="A23" t="s">
        <v>29</v>
      </c>
      <c r="B23" t="s">
        <v>612</v>
      </c>
      <c r="C23">
        <v>1200708</v>
      </c>
      <c r="E23" s="1" t="s">
        <v>76</v>
      </c>
    </row>
    <row r="24" spans="1:5" x14ac:dyDescent="0.25">
      <c r="A24" t="s">
        <v>33</v>
      </c>
      <c r="B24" t="s">
        <v>92</v>
      </c>
      <c r="C24">
        <v>2700102</v>
      </c>
      <c r="E24" s="1" t="s">
        <v>77</v>
      </c>
    </row>
    <row r="25" spans="1:5" x14ac:dyDescent="0.25">
      <c r="A25" t="s">
        <v>33</v>
      </c>
      <c r="B25" t="s">
        <v>118</v>
      </c>
      <c r="C25">
        <v>2700201</v>
      </c>
      <c r="E25" s="1" t="s">
        <v>81</v>
      </c>
    </row>
    <row r="26" spans="1:5" x14ac:dyDescent="0.25">
      <c r="A26" t="s">
        <v>33</v>
      </c>
      <c r="B26" t="s">
        <v>144</v>
      </c>
      <c r="C26">
        <v>2700300</v>
      </c>
      <c r="E26" s="1" t="s">
        <v>85</v>
      </c>
    </row>
    <row r="27" spans="1:5" x14ac:dyDescent="0.25">
      <c r="A27" t="s">
        <v>33</v>
      </c>
      <c r="B27" t="s">
        <v>169</v>
      </c>
      <c r="C27">
        <v>2700409</v>
      </c>
      <c r="E27" s="1" t="s">
        <v>83</v>
      </c>
    </row>
    <row r="28" spans="1:5" x14ac:dyDescent="0.25">
      <c r="A28" t="s">
        <v>33</v>
      </c>
      <c r="B28" t="s">
        <v>195</v>
      </c>
      <c r="C28">
        <v>2700508</v>
      </c>
      <c r="E28" s="1" t="s">
        <v>87</v>
      </c>
    </row>
    <row r="29" spans="1:5" x14ac:dyDescent="0.25">
      <c r="A29" t="s">
        <v>33</v>
      </c>
      <c r="B29" t="s">
        <v>221</v>
      </c>
      <c r="C29">
        <v>2700607</v>
      </c>
    </row>
    <row r="30" spans="1:5" x14ac:dyDescent="0.25">
      <c r="A30" t="s">
        <v>33</v>
      </c>
      <c r="B30" t="s">
        <v>245</v>
      </c>
      <c r="C30">
        <v>2700706</v>
      </c>
    </row>
    <row r="31" spans="1:5" x14ac:dyDescent="0.25">
      <c r="A31" t="s">
        <v>33</v>
      </c>
      <c r="B31" t="s">
        <v>270</v>
      </c>
      <c r="C31">
        <v>2700805</v>
      </c>
    </row>
    <row r="32" spans="1:5" x14ac:dyDescent="0.25">
      <c r="A32" t="s">
        <v>33</v>
      </c>
      <c r="B32" t="s">
        <v>296</v>
      </c>
      <c r="C32">
        <v>2700904</v>
      </c>
    </row>
    <row r="33" spans="1:3" x14ac:dyDescent="0.25">
      <c r="A33" t="s">
        <v>33</v>
      </c>
      <c r="B33" t="s">
        <v>322</v>
      </c>
      <c r="C33">
        <v>2701001</v>
      </c>
    </row>
    <row r="34" spans="1:3" x14ac:dyDescent="0.25">
      <c r="A34" t="s">
        <v>33</v>
      </c>
      <c r="B34" t="s">
        <v>347</v>
      </c>
      <c r="C34">
        <v>2701100</v>
      </c>
    </row>
    <row r="35" spans="1:3" x14ac:dyDescent="0.25">
      <c r="A35" t="s">
        <v>33</v>
      </c>
      <c r="B35" t="s">
        <v>371</v>
      </c>
      <c r="C35">
        <v>2701209</v>
      </c>
    </row>
    <row r="36" spans="1:3" x14ac:dyDescent="0.25">
      <c r="A36" t="s">
        <v>33</v>
      </c>
      <c r="B36" t="s">
        <v>396</v>
      </c>
      <c r="C36">
        <v>2701308</v>
      </c>
    </row>
    <row r="37" spans="1:3" x14ac:dyDescent="0.25">
      <c r="A37" t="s">
        <v>33</v>
      </c>
      <c r="B37" t="s">
        <v>421</v>
      </c>
      <c r="C37">
        <v>2701357</v>
      </c>
    </row>
    <row r="38" spans="1:3" x14ac:dyDescent="0.25">
      <c r="A38" t="s">
        <v>33</v>
      </c>
      <c r="B38" t="s">
        <v>447</v>
      </c>
      <c r="C38">
        <v>2701407</v>
      </c>
    </row>
    <row r="39" spans="1:3" x14ac:dyDescent="0.25">
      <c r="A39" t="s">
        <v>33</v>
      </c>
      <c r="B39" t="s">
        <v>472</v>
      </c>
      <c r="C39">
        <v>2701506</v>
      </c>
    </row>
    <row r="40" spans="1:3" x14ac:dyDescent="0.25">
      <c r="A40" t="s">
        <v>33</v>
      </c>
      <c r="B40" t="s">
        <v>497</v>
      </c>
      <c r="C40">
        <v>2701605</v>
      </c>
    </row>
    <row r="41" spans="1:3" x14ac:dyDescent="0.25">
      <c r="A41" t="s">
        <v>33</v>
      </c>
      <c r="B41" t="s">
        <v>393</v>
      </c>
      <c r="C41">
        <v>2701704</v>
      </c>
    </row>
    <row r="42" spans="1:3" x14ac:dyDescent="0.25">
      <c r="A42" t="s">
        <v>33</v>
      </c>
      <c r="B42" t="s">
        <v>544</v>
      </c>
      <c r="C42">
        <v>2701803</v>
      </c>
    </row>
    <row r="43" spans="1:3" x14ac:dyDescent="0.25">
      <c r="A43" t="s">
        <v>33</v>
      </c>
      <c r="B43" t="s">
        <v>567</v>
      </c>
      <c r="C43">
        <v>2701902</v>
      </c>
    </row>
    <row r="44" spans="1:3" x14ac:dyDescent="0.25">
      <c r="A44" t="s">
        <v>33</v>
      </c>
      <c r="B44" t="s">
        <v>590</v>
      </c>
      <c r="C44">
        <v>2702009</v>
      </c>
    </row>
    <row r="45" spans="1:3" x14ac:dyDescent="0.25">
      <c r="A45" t="s">
        <v>33</v>
      </c>
      <c r="B45" t="s">
        <v>613</v>
      </c>
      <c r="C45">
        <v>2702108</v>
      </c>
    </row>
    <row r="46" spans="1:3" x14ac:dyDescent="0.25">
      <c r="A46" t="s">
        <v>33</v>
      </c>
      <c r="B46" t="s">
        <v>634</v>
      </c>
      <c r="C46">
        <v>2702207</v>
      </c>
    </row>
    <row r="47" spans="1:3" x14ac:dyDescent="0.25">
      <c r="A47" t="s">
        <v>33</v>
      </c>
      <c r="B47" t="s">
        <v>655</v>
      </c>
      <c r="C47">
        <v>2702306</v>
      </c>
    </row>
    <row r="48" spans="1:3" x14ac:dyDescent="0.25">
      <c r="A48" t="s">
        <v>33</v>
      </c>
      <c r="B48" t="s">
        <v>676</v>
      </c>
      <c r="C48">
        <v>2702355</v>
      </c>
    </row>
    <row r="49" spans="1:3" x14ac:dyDescent="0.25">
      <c r="A49" t="s">
        <v>33</v>
      </c>
      <c r="B49" t="s">
        <v>696</v>
      </c>
      <c r="C49">
        <v>2702405</v>
      </c>
    </row>
    <row r="50" spans="1:3" x14ac:dyDescent="0.25">
      <c r="A50" t="s">
        <v>33</v>
      </c>
      <c r="B50" t="s">
        <v>718</v>
      </c>
      <c r="C50">
        <v>2702504</v>
      </c>
    </row>
    <row r="51" spans="1:3" x14ac:dyDescent="0.25">
      <c r="A51" t="s">
        <v>33</v>
      </c>
      <c r="B51" t="s">
        <v>740</v>
      </c>
      <c r="C51">
        <v>2702553</v>
      </c>
    </row>
    <row r="52" spans="1:3" x14ac:dyDescent="0.25">
      <c r="A52" t="s">
        <v>33</v>
      </c>
      <c r="B52" t="s">
        <v>761</v>
      </c>
      <c r="C52">
        <v>2702603</v>
      </c>
    </row>
    <row r="53" spans="1:3" x14ac:dyDescent="0.25">
      <c r="A53" t="s">
        <v>33</v>
      </c>
      <c r="B53" t="s">
        <v>784</v>
      </c>
      <c r="C53">
        <v>2702702</v>
      </c>
    </row>
    <row r="54" spans="1:3" x14ac:dyDescent="0.25">
      <c r="A54" t="s">
        <v>33</v>
      </c>
      <c r="B54" t="s">
        <v>805</v>
      </c>
      <c r="C54">
        <v>2702801</v>
      </c>
    </row>
    <row r="55" spans="1:3" x14ac:dyDescent="0.25">
      <c r="A55" t="s">
        <v>33</v>
      </c>
      <c r="B55" t="s">
        <v>826</v>
      </c>
      <c r="C55">
        <v>2702900</v>
      </c>
    </row>
    <row r="56" spans="1:3" x14ac:dyDescent="0.25">
      <c r="A56" t="s">
        <v>33</v>
      </c>
      <c r="B56" t="s">
        <v>848</v>
      </c>
      <c r="C56">
        <v>2703007</v>
      </c>
    </row>
    <row r="57" spans="1:3" x14ac:dyDescent="0.25">
      <c r="A57" t="s">
        <v>33</v>
      </c>
      <c r="B57" t="s">
        <v>870</v>
      </c>
      <c r="C57">
        <v>2703106</v>
      </c>
    </row>
    <row r="58" spans="1:3" x14ac:dyDescent="0.25">
      <c r="A58" t="s">
        <v>33</v>
      </c>
      <c r="B58" t="s">
        <v>892</v>
      </c>
      <c r="C58">
        <v>2703205</v>
      </c>
    </row>
    <row r="59" spans="1:3" x14ac:dyDescent="0.25">
      <c r="A59" t="s">
        <v>33</v>
      </c>
      <c r="B59" t="s">
        <v>915</v>
      </c>
      <c r="C59">
        <v>2703304</v>
      </c>
    </row>
    <row r="60" spans="1:3" x14ac:dyDescent="0.25">
      <c r="A60" t="s">
        <v>33</v>
      </c>
      <c r="B60" t="s">
        <v>938</v>
      </c>
      <c r="C60">
        <v>2703403</v>
      </c>
    </row>
    <row r="61" spans="1:3" x14ac:dyDescent="0.25">
      <c r="A61" t="s">
        <v>33</v>
      </c>
      <c r="B61" t="s">
        <v>960</v>
      </c>
      <c r="C61">
        <v>2703502</v>
      </c>
    </row>
    <row r="62" spans="1:3" x14ac:dyDescent="0.25">
      <c r="A62" t="s">
        <v>33</v>
      </c>
      <c r="B62" t="s">
        <v>983</v>
      </c>
      <c r="C62">
        <v>2703601</v>
      </c>
    </row>
    <row r="63" spans="1:3" x14ac:dyDescent="0.25">
      <c r="A63" t="s">
        <v>33</v>
      </c>
      <c r="B63" t="s">
        <v>1005</v>
      </c>
      <c r="C63">
        <v>2703700</v>
      </c>
    </row>
    <row r="64" spans="1:3" x14ac:dyDescent="0.25">
      <c r="A64" t="s">
        <v>33</v>
      </c>
      <c r="B64" t="s">
        <v>1027</v>
      </c>
      <c r="C64">
        <v>2703759</v>
      </c>
    </row>
    <row r="65" spans="1:3" x14ac:dyDescent="0.25">
      <c r="A65" t="s">
        <v>33</v>
      </c>
      <c r="B65" t="s">
        <v>1050</v>
      </c>
      <c r="C65">
        <v>2703809</v>
      </c>
    </row>
    <row r="66" spans="1:3" x14ac:dyDescent="0.25">
      <c r="A66" t="s">
        <v>33</v>
      </c>
      <c r="B66" t="s">
        <v>1071</v>
      </c>
      <c r="C66">
        <v>2703908</v>
      </c>
    </row>
    <row r="67" spans="1:3" x14ac:dyDescent="0.25">
      <c r="A67" t="s">
        <v>33</v>
      </c>
      <c r="B67" t="s">
        <v>1093</v>
      </c>
      <c r="C67">
        <v>2704005</v>
      </c>
    </row>
    <row r="68" spans="1:3" x14ac:dyDescent="0.25">
      <c r="A68" t="s">
        <v>33</v>
      </c>
      <c r="B68" t="s">
        <v>1116</v>
      </c>
      <c r="C68">
        <v>2704104</v>
      </c>
    </row>
    <row r="69" spans="1:3" x14ac:dyDescent="0.25">
      <c r="A69" t="s">
        <v>33</v>
      </c>
      <c r="B69" t="s">
        <v>1139</v>
      </c>
      <c r="C69">
        <v>2704203</v>
      </c>
    </row>
    <row r="70" spans="1:3" x14ac:dyDescent="0.25">
      <c r="A70" t="s">
        <v>33</v>
      </c>
      <c r="B70" t="s">
        <v>1162</v>
      </c>
      <c r="C70">
        <v>2704302</v>
      </c>
    </row>
    <row r="71" spans="1:3" x14ac:dyDescent="0.25">
      <c r="A71" t="s">
        <v>33</v>
      </c>
      <c r="B71" t="s">
        <v>1185</v>
      </c>
      <c r="C71">
        <v>2704401</v>
      </c>
    </row>
    <row r="72" spans="1:3" x14ac:dyDescent="0.25">
      <c r="A72" t="s">
        <v>33</v>
      </c>
      <c r="B72" t="s">
        <v>1207</v>
      </c>
      <c r="C72">
        <v>2704906</v>
      </c>
    </row>
    <row r="73" spans="1:3" x14ac:dyDescent="0.25">
      <c r="A73" t="s">
        <v>33</v>
      </c>
      <c r="B73" t="s">
        <v>1229</v>
      </c>
      <c r="C73">
        <v>2704500</v>
      </c>
    </row>
    <row r="74" spans="1:3" x14ac:dyDescent="0.25">
      <c r="A74" t="s">
        <v>33</v>
      </c>
      <c r="B74" t="s">
        <v>1251</v>
      </c>
      <c r="C74">
        <v>2704609</v>
      </c>
    </row>
    <row r="75" spans="1:3" x14ac:dyDescent="0.25">
      <c r="A75" t="s">
        <v>33</v>
      </c>
      <c r="B75" t="s">
        <v>1274</v>
      </c>
      <c r="C75">
        <v>2704708</v>
      </c>
    </row>
    <row r="76" spans="1:3" x14ac:dyDescent="0.25">
      <c r="A76" t="s">
        <v>33</v>
      </c>
      <c r="B76" t="s">
        <v>1295</v>
      </c>
      <c r="C76">
        <v>2704807</v>
      </c>
    </row>
    <row r="77" spans="1:3" x14ac:dyDescent="0.25">
      <c r="A77" t="s">
        <v>33</v>
      </c>
      <c r="B77" t="s">
        <v>1317</v>
      </c>
      <c r="C77">
        <v>2705002</v>
      </c>
    </row>
    <row r="78" spans="1:3" x14ac:dyDescent="0.25">
      <c r="A78" t="s">
        <v>33</v>
      </c>
      <c r="B78" t="s">
        <v>1339</v>
      </c>
      <c r="C78">
        <v>2705101</v>
      </c>
    </row>
    <row r="79" spans="1:3" x14ac:dyDescent="0.25">
      <c r="A79" t="s">
        <v>33</v>
      </c>
      <c r="B79" t="s">
        <v>1360</v>
      </c>
      <c r="C79">
        <v>2705200</v>
      </c>
    </row>
    <row r="80" spans="1:3" x14ac:dyDescent="0.25">
      <c r="A80" t="s">
        <v>33</v>
      </c>
      <c r="B80" t="s">
        <v>1382</v>
      </c>
      <c r="C80">
        <v>2705309</v>
      </c>
    </row>
    <row r="81" spans="1:3" x14ac:dyDescent="0.25">
      <c r="A81" t="s">
        <v>33</v>
      </c>
      <c r="B81" t="s">
        <v>1404</v>
      </c>
      <c r="C81">
        <v>2705408</v>
      </c>
    </row>
    <row r="82" spans="1:3" x14ac:dyDescent="0.25">
      <c r="A82" t="s">
        <v>33</v>
      </c>
      <c r="B82" t="s">
        <v>1426</v>
      </c>
      <c r="C82">
        <v>2705507</v>
      </c>
    </row>
    <row r="83" spans="1:3" x14ac:dyDescent="0.25">
      <c r="A83" t="s">
        <v>33</v>
      </c>
      <c r="B83" t="s">
        <v>1447</v>
      </c>
      <c r="C83">
        <v>2705606</v>
      </c>
    </row>
    <row r="84" spans="1:3" x14ac:dyDescent="0.25">
      <c r="A84" t="s">
        <v>33</v>
      </c>
      <c r="B84" t="s">
        <v>1467</v>
      </c>
      <c r="C84">
        <v>2705705</v>
      </c>
    </row>
    <row r="85" spans="1:3" x14ac:dyDescent="0.25">
      <c r="A85" t="s">
        <v>33</v>
      </c>
      <c r="B85" t="s">
        <v>1489</v>
      </c>
      <c r="C85">
        <v>2705804</v>
      </c>
    </row>
    <row r="86" spans="1:3" x14ac:dyDescent="0.25">
      <c r="A86" t="s">
        <v>33</v>
      </c>
      <c r="B86" t="s">
        <v>1510</v>
      </c>
      <c r="C86">
        <v>2705903</v>
      </c>
    </row>
    <row r="87" spans="1:3" x14ac:dyDescent="0.25">
      <c r="A87" t="s">
        <v>33</v>
      </c>
      <c r="B87" t="s">
        <v>1531</v>
      </c>
      <c r="C87">
        <v>2706000</v>
      </c>
    </row>
    <row r="88" spans="1:3" x14ac:dyDescent="0.25">
      <c r="A88" t="s">
        <v>33</v>
      </c>
      <c r="B88" t="s">
        <v>1552</v>
      </c>
      <c r="C88">
        <v>2706109</v>
      </c>
    </row>
    <row r="89" spans="1:3" x14ac:dyDescent="0.25">
      <c r="A89" t="s">
        <v>33</v>
      </c>
      <c r="B89" t="s">
        <v>1571</v>
      </c>
      <c r="C89">
        <v>2706208</v>
      </c>
    </row>
    <row r="90" spans="1:3" x14ac:dyDescent="0.25">
      <c r="A90" t="s">
        <v>33</v>
      </c>
      <c r="B90" t="s">
        <v>1591</v>
      </c>
      <c r="C90">
        <v>2706307</v>
      </c>
    </row>
    <row r="91" spans="1:3" x14ac:dyDescent="0.25">
      <c r="A91" t="s">
        <v>33</v>
      </c>
      <c r="B91" t="s">
        <v>1611</v>
      </c>
      <c r="C91">
        <v>2706406</v>
      </c>
    </row>
    <row r="92" spans="1:3" x14ac:dyDescent="0.25">
      <c r="A92" t="s">
        <v>33</v>
      </c>
      <c r="B92" t="s">
        <v>1632</v>
      </c>
      <c r="C92">
        <v>2706422</v>
      </c>
    </row>
    <row r="93" spans="1:3" x14ac:dyDescent="0.25">
      <c r="A93" t="s">
        <v>33</v>
      </c>
      <c r="B93" t="s">
        <v>1653</v>
      </c>
      <c r="C93">
        <v>2706448</v>
      </c>
    </row>
    <row r="94" spans="1:3" x14ac:dyDescent="0.25">
      <c r="A94" t="s">
        <v>33</v>
      </c>
      <c r="B94" t="s">
        <v>1673</v>
      </c>
      <c r="C94">
        <v>2706505</v>
      </c>
    </row>
    <row r="95" spans="1:3" x14ac:dyDescent="0.25">
      <c r="A95" t="s">
        <v>33</v>
      </c>
      <c r="B95" t="s">
        <v>1694</v>
      </c>
      <c r="C95">
        <v>2706604</v>
      </c>
    </row>
    <row r="96" spans="1:3" x14ac:dyDescent="0.25">
      <c r="A96" t="s">
        <v>33</v>
      </c>
      <c r="B96" t="s">
        <v>1714</v>
      </c>
      <c r="C96">
        <v>2706703</v>
      </c>
    </row>
    <row r="97" spans="1:3" x14ac:dyDescent="0.25">
      <c r="A97" t="s">
        <v>33</v>
      </c>
      <c r="B97" t="s">
        <v>1735</v>
      </c>
      <c r="C97">
        <v>2706802</v>
      </c>
    </row>
    <row r="98" spans="1:3" x14ac:dyDescent="0.25">
      <c r="A98" t="s">
        <v>33</v>
      </c>
      <c r="B98" t="s">
        <v>1756</v>
      </c>
      <c r="C98">
        <v>2706901</v>
      </c>
    </row>
    <row r="99" spans="1:3" x14ac:dyDescent="0.25">
      <c r="A99" t="s">
        <v>33</v>
      </c>
      <c r="B99" t="s">
        <v>1776</v>
      </c>
      <c r="C99">
        <v>2707008</v>
      </c>
    </row>
    <row r="100" spans="1:3" x14ac:dyDescent="0.25">
      <c r="A100" t="s">
        <v>33</v>
      </c>
      <c r="B100" t="s">
        <v>1795</v>
      </c>
      <c r="C100">
        <v>2707107</v>
      </c>
    </row>
    <row r="101" spans="1:3" x14ac:dyDescent="0.25">
      <c r="A101" t="s">
        <v>33</v>
      </c>
      <c r="B101" t="s">
        <v>1814</v>
      </c>
      <c r="C101">
        <v>2707206</v>
      </c>
    </row>
    <row r="102" spans="1:3" x14ac:dyDescent="0.25">
      <c r="A102" t="s">
        <v>33</v>
      </c>
      <c r="B102" t="s">
        <v>1833</v>
      </c>
      <c r="C102">
        <v>2707305</v>
      </c>
    </row>
    <row r="103" spans="1:3" x14ac:dyDescent="0.25">
      <c r="A103" t="s">
        <v>33</v>
      </c>
      <c r="B103" t="s">
        <v>1851</v>
      </c>
      <c r="C103">
        <v>2707404</v>
      </c>
    </row>
    <row r="104" spans="1:3" x14ac:dyDescent="0.25">
      <c r="A104" t="s">
        <v>33</v>
      </c>
      <c r="B104" t="s">
        <v>1869</v>
      </c>
      <c r="C104">
        <v>2707503</v>
      </c>
    </row>
    <row r="105" spans="1:3" x14ac:dyDescent="0.25">
      <c r="A105" t="s">
        <v>33</v>
      </c>
      <c r="B105" t="s">
        <v>1886</v>
      </c>
      <c r="C105">
        <v>2707602</v>
      </c>
    </row>
    <row r="106" spans="1:3" x14ac:dyDescent="0.25">
      <c r="A106" t="s">
        <v>33</v>
      </c>
      <c r="B106" t="s">
        <v>1903</v>
      </c>
      <c r="C106">
        <v>2707701</v>
      </c>
    </row>
    <row r="107" spans="1:3" x14ac:dyDescent="0.25">
      <c r="A107" t="s">
        <v>33</v>
      </c>
      <c r="B107" t="s">
        <v>1920</v>
      </c>
      <c r="C107">
        <v>2707800</v>
      </c>
    </row>
    <row r="108" spans="1:3" x14ac:dyDescent="0.25">
      <c r="A108" t="s">
        <v>33</v>
      </c>
      <c r="B108" t="s">
        <v>1937</v>
      </c>
      <c r="C108">
        <v>2707909</v>
      </c>
    </row>
    <row r="109" spans="1:3" x14ac:dyDescent="0.25">
      <c r="A109" t="s">
        <v>33</v>
      </c>
      <c r="B109" t="s">
        <v>1953</v>
      </c>
      <c r="C109">
        <v>2708006</v>
      </c>
    </row>
    <row r="110" spans="1:3" x14ac:dyDescent="0.25">
      <c r="A110" t="s">
        <v>33</v>
      </c>
      <c r="B110" t="s">
        <v>1970</v>
      </c>
      <c r="C110">
        <v>2708105</v>
      </c>
    </row>
    <row r="111" spans="1:3" x14ac:dyDescent="0.25">
      <c r="A111" t="s">
        <v>33</v>
      </c>
      <c r="B111" t="s">
        <v>1988</v>
      </c>
      <c r="C111">
        <v>2708204</v>
      </c>
    </row>
    <row r="112" spans="1:3" x14ac:dyDescent="0.25">
      <c r="A112" t="s">
        <v>33</v>
      </c>
      <c r="B112" t="s">
        <v>2005</v>
      </c>
      <c r="C112">
        <v>2708303</v>
      </c>
    </row>
    <row r="113" spans="1:3" x14ac:dyDescent="0.25">
      <c r="A113" t="s">
        <v>33</v>
      </c>
      <c r="B113" t="s">
        <v>2023</v>
      </c>
      <c r="C113">
        <v>2708402</v>
      </c>
    </row>
    <row r="114" spans="1:3" x14ac:dyDescent="0.25">
      <c r="A114" t="s">
        <v>33</v>
      </c>
      <c r="B114" t="s">
        <v>2041</v>
      </c>
      <c r="C114">
        <v>2708501</v>
      </c>
    </row>
    <row r="115" spans="1:3" x14ac:dyDescent="0.25">
      <c r="A115" t="s">
        <v>33</v>
      </c>
      <c r="B115" t="s">
        <v>2059</v>
      </c>
      <c r="C115">
        <v>2708600</v>
      </c>
    </row>
    <row r="116" spans="1:3" x14ac:dyDescent="0.25">
      <c r="A116" t="s">
        <v>33</v>
      </c>
      <c r="B116" t="s">
        <v>2076</v>
      </c>
      <c r="C116">
        <v>2708709</v>
      </c>
    </row>
    <row r="117" spans="1:3" x14ac:dyDescent="0.25">
      <c r="A117" t="s">
        <v>33</v>
      </c>
      <c r="B117" t="s">
        <v>2092</v>
      </c>
      <c r="C117">
        <v>2708808</v>
      </c>
    </row>
    <row r="118" spans="1:3" x14ac:dyDescent="0.25">
      <c r="A118" t="s">
        <v>33</v>
      </c>
      <c r="B118" t="s">
        <v>2108</v>
      </c>
      <c r="C118">
        <v>2708907</v>
      </c>
    </row>
    <row r="119" spans="1:3" x14ac:dyDescent="0.25">
      <c r="A119" t="s">
        <v>33</v>
      </c>
      <c r="B119" t="s">
        <v>2124</v>
      </c>
      <c r="C119">
        <v>2708956</v>
      </c>
    </row>
    <row r="120" spans="1:3" x14ac:dyDescent="0.25">
      <c r="A120" t="s">
        <v>33</v>
      </c>
      <c r="B120" t="s">
        <v>2140</v>
      </c>
      <c r="C120">
        <v>2709004</v>
      </c>
    </row>
    <row r="121" spans="1:3" x14ac:dyDescent="0.25">
      <c r="A121" t="s">
        <v>33</v>
      </c>
      <c r="B121" t="s">
        <v>2156</v>
      </c>
      <c r="C121">
        <v>2709103</v>
      </c>
    </row>
    <row r="122" spans="1:3" x14ac:dyDescent="0.25">
      <c r="A122" t="s">
        <v>33</v>
      </c>
      <c r="B122" t="s">
        <v>2173</v>
      </c>
      <c r="C122">
        <v>2709152</v>
      </c>
    </row>
    <row r="123" spans="1:3" x14ac:dyDescent="0.25">
      <c r="A123" t="s">
        <v>33</v>
      </c>
      <c r="B123" t="s">
        <v>2190</v>
      </c>
      <c r="C123">
        <v>2709202</v>
      </c>
    </row>
    <row r="124" spans="1:3" x14ac:dyDescent="0.25">
      <c r="A124" t="s">
        <v>33</v>
      </c>
      <c r="B124" t="s">
        <v>2206</v>
      </c>
      <c r="C124">
        <v>2709301</v>
      </c>
    </row>
    <row r="125" spans="1:3" x14ac:dyDescent="0.25">
      <c r="A125" t="s">
        <v>33</v>
      </c>
      <c r="B125" t="s">
        <v>2221</v>
      </c>
      <c r="C125">
        <v>2709400</v>
      </c>
    </row>
    <row r="126" spans="1:3" x14ac:dyDescent="0.25">
      <c r="A126" t="s">
        <v>36</v>
      </c>
      <c r="B126" t="s">
        <v>94</v>
      </c>
      <c r="C126">
        <v>1300029</v>
      </c>
    </row>
    <row r="127" spans="1:3" x14ac:dyDescent="0.25">
      <c r="A127" t="s">
        <v>36</v>
      </c>
      <c r="B127" t="s">
        <v>120</v>
      </c>
      <c r="C127">
        <v>1300060</v>
      </c>
    </row>
    <row r="128" spans="1:3" x14ac:dyDescent="0.25">
      <c r="A128" t="s">
        <v>36</v>
      </c>
      <c r="B128" t="s">
        <v>146</v>
      </c>
      <c r="C128">
        <v>1300086</v>
      </c>
    </row>
    <row r="129" spans="1:3" x14ac:dyDescent="0.25">
      <c r="A129" t="s">
        <v>36</v>
      </c>
      <c r="B129" t="s">
        <v>171</v>
      </c>
      <c r="C129">
        <v>1300102</v>
      </c>
    </row>
    <row r="130" spans="1:3" x14ac:dyDescent="0.25">
      <c r="A130" t="s">
        <v>36</v>
      </c>
      <c r="B130" t="s">
        <v>197</v>
      </c>
      <c r="C130">
        <v>1300144</v>
      </c>
    </row>
    <row r="131" spans="1:3" x14ac:dyDescent="0.25">
      <c r="A131" t="s">
        <v>36</v>
      </c>
      <c r="B131" t="s">
        <v>223</v>
      </c>
      <c r="C131">
        <v>1300201</v>
      </c>
    </row>
    <row r="132" spans="1:3" x14ac:dyDescent="0.25">
      <c r="A132" t="s">
        <v>36</v>
      </c>
      <c r="B132" t="s">
        <v>247</v>
      </c>
      <c r="C132">
        <v>1300300</v>
      </c>
    </row>
    <row r="133" spans="1:3" x14ac:dyDescent="0.25">
      <c r="A133" t="s">
        <v>36</v>
      </c>
      <c r="B133" t="s">
        <v>272</v>
      </c>
      <c r="C133">
        <v>1300409</v>
      </c>
    </row>
    <row r="134" spans="1:3" x14ac:dyDescent="0.25">
      <c r="A134" t="s">
        <v>36</v>
      </c>
      <c r="B134" t="s">
        <v>298</v>
      </c>
      <c r="C134">
        <v>1300508</v>
      </c>
    </row>
    <row r="135" spans="1:3" x14ac:dyDescent="0.25">
      <c r="A135" t="s">
        <v>36</v>
      </c>
      <c r="B135" t="s">
        <v>324</v>
      </c>
      <c r="C135">
        <v>1300607</v>
      </c>
    </row>
    <row r="136" spans="1:3" x14ac:dyDescent="0.25">
      <c r="A136" t="s">
        <v>36</v>
      </c>
      <c r="B136" t="s">
        <v>349</v>
      </c>
      <c r="C136">
        <v>1300631</v>
      </c>
    </row>
    <row r="137" spans="1:3" x14ac:dyDescent="0.25">
      <c r="A137" t="s">
        <v>36</v>
      </c>
      <c r="B137" t="s">
        <v>373</v>
      </c>
      <c r="C137">
        <v>1300680</v>
      </c>
    </row>
    <row r="138" spans="1:3" x14ac:dyDescent="0.25">
      <c r="A138" t="s">
        <v>36</v>
      </c>
      <c r="B138" t="s">
        <v>398</v>
      </c>
      <c r="C138">
        <v>1300706</v>
      </c>
    </row>
    <row r="139" spans="1:3" x14ac:dyDescent="0.25">
      <c r="A139" t="s">
        <v>36</v>
      </c>
      <c r="B139" t="s">
        <v>423</v>
      </c>
      <c r="C139">
        <v>1300805</v>
      </c>
    </row>
    <row r="140" spans="1:3" x14ac:dyDescent="0.25">
      <c r="A140" t="s">
        <v>36</v>
      </c>
      <c r="B140" t="s">
        <v>449</v>
      </c>
      <c r="C140">
        <v>1300839</v>
      </c>
    </row>
    <row r="141" spans="1:3" x14ac:dyDescent="0.25">
      <c r="A141" t="s">
        <v>36</v>
      </c>
      <c r="B141" t="s">
        <v>474</v>
      </c>
      <c r="C141">
        <v>1300904</v>
      </c>
    </row>
    <row r="142" spans="1:3" x14ac:dyDescent="0.25">
      <c r="A142" t="s">
        <v>36</v>
      </c>
      <c r="B142" t="s">
        <v>498</v>
      </c>
      <c r="C142">
        <v>1301001</v>
      </c>
    </row>
    <row r="143" spans="1:3" x14ac:dyDescent="0.25">
      <c r="A143" t="s">
        <v>36</v>
      </c>
      <c r="B143" t="s">
        <v>521</v>
      </c>
      <c r="C143">
        <v>1301100</v>
      </c>
    </row>
    <row r="144" spans="1:3" x14ac:dyDescent="0.25">
      <c r="A144" t="s">
        <v>36</v>
      </c>
      <c r="B144" t="s">
        <v>545</v>
      </c>
      <c r="C144">
        <v>1301159</v>
      </c>
    </row>
    <row r="145" spans="1:3" x14ac:dyDescent="0.25">
      <c r="A145" t="s">
        <v>36</v>
      </c>
      <c r="B145" t="s">
        <v>568</v>
      </c>
      <c r="C145">
        <v>1301209</v>
      </c>
    </row>
    <row r="146" spans="1:3" x14ac:dyDescent="0.25">
      <c r="A146" t="s">
        <v>36</v>
      </c>
      <c r="B146" t="s">
        <v>591</v>
      </c>
      <c r="C146">
        <v>1301308</v>
      </c>
    </row>
    <row r="147" spans="1:3" x14ac:dyDescent="0.25">
      <c r="A147" t="s">
        <v>36</v>
      </c>
      <c r="B147" t="s">
        <v>614</v>
      </c>
      <c r="C147">
        <v>1301407</v>
      </c>
    </row>
    <row r="148" spans="1:3" x14ac:dyDescent="0.25">
      <c r="A148" t="s">
        <v>36</v>
      </c>
      <c r="B148" t="s">
        <v>635</v>
      </c>
      <c r="C148">
        <v>1301506</v>
      </c>
    </row>
    <row r="149" spans="1:3" x14ac:dyDescent="0.25">
      <c r="A149" t="s">
        <v>36</v>
      </c>
      <c r="B149" t="s">
        <v>656</v>
      </c>
      <c r="C149">
        <v>1301605</v>
      </c>
    </row>
    <row r="150" spans="1:3" x14ac:dyDescent="0.25">
      <c r="A150" t="s">
        <v>36</v>
      </c>
      <c r="B150" t="s">
        <v>677</v>
      </c>
      <c r="C150">
        <v>1301654</v>
      </c>
    </row>
    <row r="151" spans="1:3" x14ac:dyDescent="0.25">
      <c r="A151" t="s">
        <v>36</v>
      </c>
      <c r="B151" t="s">
        <v>697</v>
      </c>
      <c r="C151">
        <v>1301704</v>
      </c>
    </row>
    <row r="152" spans="1:3" x14ac:dyDescent="0.25">
      <c r="A152" t="s">
        <v>36</v>
      </c>
      <c r="B152" t="s">
        <v>719</v>
      </c>
      <c r="C152">
        <v>1301803</v>
      </c>
    </row>
    <row r="153" spans="1:3" x14ac:dyDescent="0.25">
      <c r="A153" t="s">
        <v>36</v>
      </c>
      <c r="B153" t="s">
        <v>741</v>
      </c>
      <c r="C153">
        <v>1301852</v>
      </c>
    </row>
    <row r="154" spans="1:3" x14ac:dyDescent="0.25">
      <c r="A154" t="s">
        <v>36</v>
      </c>
      <c r="B154" t="s">
        <v>762</v>
      </c>
      <c r="C154">
        <v>1301902</v>
      </c>
    </row>
    <row r="155" spans="1:3" x14ac:dyDescent="0.25">
      <c r="A155" t="s">
        <v>36</v>
      </c>
      <c r="B155" t="s">
        <v>785</v>
      </c>
      <c r="C155">
        <v>1301951</v>
      </c>
    </row>
    <row r="156" spans="1:3" x14ac:dyDescent="0.25">
      <c r="A156" t="s">
        <v>36</v>
      </c>
      <c r="B156" t="s">
        <v>806</v>
      </c>
      <c r="C156">
        <v>1302009</v>
      </c>
    </row>
    <row r="157" spans="1:3" x14ac:dyDescent="0.25">
      <c r="A157" t="s">
        <v>36</v>
      </c>
      <c r="B157" t="s">
        <v>827</v>
      </c>
      <c r="C157">
        <v>1302108</v>
      </c>
    </row>
    <row r="158" spans="1:3" x14ac:dyDescent="0.25">
      <c r="A158" t="s">
        <v>36</v>
      </c>
      <c r="B158" t="s">
        <v>849</v>
      </c>
      <c r="C158">
        <v>1302207</v>
      </c>
    </row>
    <row r="159" spans="1:3" x14ac:dyDescent="0.25">
      <c r="A159" t="s">
        <v>36</v>
      </c>
      <c r="B159" t="s">
        <v>871</v>
      </c>
      <c r="C159">
        <v>1302306</v>
      </c>
    </row>
    <row r="160" spans="1:3" x14ac:dyDescent="0.25">
      <c r="A160" t="s">
        <v>36</v>
      </c>
      <c r="B160" t="s">
        <v>893</v>
      </c>
      <c r="C160">
        <v>1302405</v>
      </c>
    </row>
    <row r="161" spans="1:3" x14ac:dyDescent="0.25">
      <c r="A161" t="s">
        <v>36</v>
      </c>
      <c r="B161" t="s">
        <v>916</v>
      </c>
      <c r="C161">
        <v>1302504</v>
      </c>
    </row>
    <row r="162" spans="1:3" x14ac:dyDescent="0.25">
      <c r="A162" t="s">
        <v>36</v>
      </c>
      <c r="B162" t="s">
        <v>939</v>
      </c>
      <c r="C162">
        <v>1302553</v>
      </c>
    </row>
    <row r="163" spans="1:3" x14ac:dyDescent="0.25">
      <c r="A163" t="s">
        <v>36</v>
      </c>
      <c r="B163" t="s">
        <v>961</v>
      </c>
      <c r="C163">
        <v>1302603</v>
      </c>
    </row>
    <row r="164" spans="1:3" x14ac:dyDescent="0.25">
      <c r="A164" t="s">
        <v>36</v>
      </c>
      <c r="B164" t="s">
        <v>984</v>
      </c>
      <c r="C164">
        <v>1302702</v>
      </c>
    </row>
    <row r="165" spans="1:3" x14ac:dyDescent="0.25">
      <c r="A165" t="s">
        <v>36</v>
      </c>
      <c r="B165" t="s">
        <v>1006</v>
      </c>
      <c r="C165">
        <v>1302801</v>
      </c>
    </row>
    <row r="166" spans="1:3" x14ac:dyDescent="0.25">
      <c r="A166" t="s">
        <v>36</v>
      </c>
      <c r="B166" t="s">
        <v>1028</v>
      </c>
      <c r="C166">
        <v>1302900</v>
      </c>
    </row>
    <row r="167" spans="1:3" x14ac:dyDescent="0.25">
      <c r="A167" t="s">
        <v>36</v>
      </c>
      <c r="B167" t="s">
        <v>1051</v>
      </c>
      <c r="C167">
        <v>1303007</v>
      </c>
    </row>
    <row r="168" spans="1:3" x14ac:dyDescent="0.25">
      <c r="A168" t="s">
        <v>36</v>
      </c>
      <c r="B168" t="s">
        <v>1072</v>
      </c>
      <c r="C168">
        <v>1303106</v>
      </c>
    </row>
    <row r="169" spans="1:3" x14ac:dyDescent="0.25">
      <c r="A169" t="s">
        <v>36</v>
      </c>
      <c r="B169" t="s">
        <v>1094</v>
      </c>
      <c r="C169">
        <v>1303205</v>
      </c>
    </row>
    <row r="170" spans="1:3" x14ac:dyDescent="0.25">
      <c r="A170" t="s">
        <v>36</v>
      </c>
      <c r="B170" t="s">
        <v>1117</v>
      </c>
      <c r="C170">
        <v>1303304</v>
      </c>
    </row>
    <row r="171" spans="1:3" x14ac:dyDescent="0.25">
      <c r="A171" t="s">
        <v>36</v>
      </c>
      <c r="B171" t="s">
        <v>1140</v>
      </c>
      <c r="C171">
        <v>1303403</v>
      </c>
    </row>
    <row r="172" spans="1:3" x14ac:dyDescent="0.25">
      <c r="A172" t="s">
        <v>36</v>
      </c>
      <c r="B172" t="s">
        <v>1163</v>
      </c>
      <c r="C172">
        <v>1303502</v>
      </c>
    </row>
    <row r="173" spans="1:3" x14ac:dyDescent="0.25">
      <c r="A173" t="s">
        <v>36</v>
      </c>
      <c r="B173" t="s">
        <v>1186</v>
      </c>
      <c r="C173">
        <v>1303536</v>
      </c>
    </row>
    <row r="174" spans="1:3" x14ac:dyDescent="0.25">
      <c r="A174" t="s">
        <v>36</v>
      </c>
      <c r="B174" t="s">
        <v>1208</v>
      </c>
      <c r="C174">
        <v>1303569</v>
      </c>
    </row>
    <row r="175" spans="1:3" x14ac:dyDescent="0.25">
      <c r="A175" t="s">
        <v>36</v>
      </c>
      <c r="B175" t="s">
        <v>1230</v>
      </c>
      <c r="C175">
        <v>1303601</v>
      </c>
    </row>
    <row r="176" spans="1:3" x14ac:dyDescent="0.25">
      <c r="A176" t="s">
        <v>36</v>
      </c>
      <c r="B176" t="s">
        <v>1252</v>
      </c>
      <c r="C176">
        <v>1303700</v>
      </c>
    </row>
    <row r="177" spans="1:3" x14ac:dyDescent="0.25">
      <c r="A177" t="s">
        <v>36</v>
      </c>
      <c r="B177" t="s">
        <v>1275</v>
      </c>
      <c r="C177">
        <v>1303809</v>
      </c>
    </row>
    <row r="178" spans="1:3" x14ac:dyDescent="0.25">
      <c r="A178" t="s">
        <v>36</v>
      </c>
      <c r="B178" t="s">
        <v>1296</v>
      </c>
      <c r="C178">
        <v>1303908</v>
      </c>
    </row>
    <row r="179" spans="1:3" x14ac:dyDescent="0.25">
      <c r="A179" t="s">
        <v>36</v>
      </c>
      <c r="B179" t="s">
        <v>1318</v>
      </c>
      <c r="C179">
        <v>1303957</v>
      </c>
    </row>
    <row r="180" spans="1:3" x14ac:dyDescent="0.25">
      <c r="A180" t="s">
        <v>36</v>
      </c>
      <c r="B180" t="s">
        <v>1340</v>
      </c>
      <c r="C180">
        <v>1304005</v>
      </c>
    </row>
    <row r="181" spans="1:3" x14ac:dyDescent="0.25">
      <c r="A181" t="s">
        <v>36</v>
      </c>
      <c r="B181" t="s">
        <v>1361</v>
      </c>
      <c r="C181">
        <v>1304062</v>
      </c>
    </row>
    <row r="182" spans="1:3" x14ac:dyDescent="0.25">
      <c r="A182" t="s">
        <v>36</v>
      </c>
      <c r="B182" t="s">
        <v>1383</v>
      </c>
      <c r="C182">
        <v>1304104</v>
      </c>
    </row>
    <row r="183" spans="1:3" x14ac:dyDescent="0.25">
      <c r="A183" t="s">
        <v>36</v>
      </c>
      <c r="B183" t="s">
        <v>1405</v>
      </c>
      <c r="C183">
        <v>1304203</v>
      </c>
    </row>
    <row r="184" spans="1:3" x14ac:dyDescent="0.25">
      <c r="A184" t="s">
        <v>36</v>
      </c>
      <c r="B184" t="s">
        <v>1427</v>
      </c>
      <c r="C184">
        <v>1304237</v>
      </c>
    </row>
    <row r="185" spans="1:3" x14ac:dyDescent="0.25">
      <c r="A185" t="s">
        <v>36</v>
      </c>
      <c r="B185" t="s">
        <v>1448</v>
      </c>
      <c r="C185">
        <v>1304260</v>
      </c>
    </row>
    <row r="186" spans="1:3" x14ac:dyDescent="0.25">
      <c r="A186" t="s">
        <v>36</v>
      </c>
      <c r="B186" t="s">
        <v>1468</v>
      </c>
      <c r="C186">
        <v>1304302</v>
      </c>
    </row>
    <row r="187" spans="1:3" x14ac:dyDescent="0.25">
      <c r="A187" t="s">
        <v>36</v>
      </c>
      <c r="B187" t="s">
        <v>1490</v>
      </c>
      <c r="C187">
        <v>1304401</v>
      </c>
    </row>
    <row r="188" spans="1:3" x14ac:dyDescent="0.25">
      <c r="A188" t="s">
        <v>38</v>
      </c>
      <c r="B188" t="s">
        <v>93</v>
      </c>
      <c r="C188">
        <v>1600105</v>
      </c>
    </row>
    <row r="189" spans="1:3" x14ac:dyDescent="0.25">
      <c r="A189" t="s">
        <v>38</v>
      </c>
      <c r="B189" t="s">
        <v>119</v>
      </c>
      <c r="C189">
        <v>1600204</v>
      </c>
    </row>
    <row r="190" spans="1:3" x14ac:dyDescent="0.25">
      <c r="A190" t="s">
        <v>38</v>
      </c>
      <c r="B190" t="s">
        <v>145</v>
      </c>
      <c r="C190">
        <v>1600212</v>
      </c>
    </row>
    <row r="191" spans="1:3" x14ac:dyDescent="0.25">
      <c r="A191" t="s">
        <v>38</v>
      </c>
      <c r="B191" t="s">
        <v>170</v>
      </c>
      <c r="C191">
        <v>1600238</v>
      </c>
    </row>
    <row r="192" spans="1:3" x14ac:dyDescent="0.25">
      <c r="A192" t="s">
        <v>38</v>
      </c>
      <c r="B192" t="s">
        <v>196</v>
      </c>
      <c r="C192">
        <v>1600253</v>
      </c>
    </row>
    <row r="193" spans="1:3" x14ac:dyDescent="0.25">
      <c r="A193" t="s">
        <v>38</v>
      </c>
      <c r="B193" t="s">
        <v>222</v>
      </c>
      <c r="C193">
        <v>1600279</v>
      </c>
    </row>
    <row r="194" spans="1:3" x14ac:dyDescent="0.25">
      <c r="A194" t="s">
        <v>38</v>
      </c>
      <c r="B194" t="s">
        <v>246</v>
      </c>
      <c r="C194">
        <v>1600303</v>
      </c>
    </row>
    <row r="195" spans="1:3" x14ac:dyDescent="0.25">
      <c r="A195" t="s">
        <v>38</v>
      </c>
      <c r="B195" t="s">
        <v>271</v>
      </c>
      <c r="C195">
        <v>1600402</v>
      </c>
    </row>
    <row r="196" spans="1:3" x14ac:dyDescent="0.25">
      <c r="A196" t="s">
        <v>38</v>
      </c>
      <c r="B196" t="s">
        <v>297</v>
      </c>
      <c r="C196">
        <v>1600501</v>
      </c>
    </row>
    <row r="197" spans="1:3" x14ac:dyDescent="0.25">
      <c r="A197" t="s">
        <v>38</v>
      </c>
      <c r="B197" t="s">
        <v>323</v>
      </c>
      <c r="C197">
        <v>1600154</v>
      </c>
    </row>
    <row r="198" spans="1:3" x14ac:dyDescent="0.25">
      <c r="A198" t="s">
        <v>38</v>
      </c>
      <c r="B198" t="s">
        <v>348</v>
      </c>
      <c r="C198">
        <v>1600535</v>
      </c>
    </row>
    <row r="199" spans="1:3" x14ac:dyDescent="0.25">
      <c r="A199" t="s">
        <v>38</v>
      </c>
      <c r="B199" t="s">
        <v>372</v>
      </c>
      <c r="C199">
        <v>1600550</v>
      </c>
    </row>
    <row r="200" spans="1:3" x14ac:dyDescent="0.25">
      <c r="A200" t="s">
        <v>38</v>
      </c>
      <c r="B200" t="s">
        <v>397</v>
      </c>
      <c r="C200">
        <v>1600600</v>
      </c>
    </row>
    <row r="201" spans="1:3" x14ac:dyDescent="0.25">
      <c r="A201" t="s">
        <v>38</v>
      </c>
      <c r="B201" t="s">
        <v>422</v>
      </c>
      <c r="C201">
        <v>1600055</v>
      </c>
    </row>
    <row r="202" spans="1:3" x14ac:dyDescent="0.25">
      <c r="A202" t="s">
        <v>38</v>
      </c>
      <c r="B202" t="s">
        <v>448</v>
      </c>
      <c r="C202">
        <v>1600709</v>
      </c>
    </row>
    <row r="203" spans="1:3" x14ac:dyDescent="0.25">
      <c r="A203" t="s">
        <v>38</v>
      </c>
      <c r="B203" t="s">
        <v>473</v>
      </c>
      <c r="C203">
        <v>1600808</v>
      </c>
    </row>
    <row r="204" spans="1:3" x14ac:dyDescent="0.25">
      <c r="A204" t="s">
        <v>42</v>
      </c>
      <c r="B204" t="s">
        <v>95</v>
      </c>
      <c r="C204">
        <v>2900108</v>
      </c>
    </row>
    <row r="205" spans="1:3" x14ac:dyDescent="0.25">
      <c r="A205" t="s">
        <v>42</v>
      </c>
      <c r="B205" t="s">
        <v>121</v>
      </c>
      <c r="C205">
        <v>2900207</v>
      </c>
    </row>
    <row r="206" spans="1:3" x14ac:dyDescent="0.25">
      <c r="A206" t="s">
        <v>42</v>
      </c>
      <c r="B206" t="s">
        <v>147</v>
      </c>
      <c r="C206">
        <v>2900306</v>
      </c>
    </row>
    <row r="207" spans="1:3" x14ac:dyDescent="0.25">
      <c r="A207" t="s">
        <v>42</v>
      </c>
      <c r="B207" t="s">
        <v>172</v>
      </c>
      <c r="C207">
        <v>2900355</v>
      </c>
    </row>
    <row r="208" spans="1:3" x14ac:dyDescent="0.25">
      <c r="A208" t="s">
        <v>42</v>
      </c>
      <c r="B208" t="s">
        <v>198</v>
      </c>
      <c r="C208">
        <v>2900405</v>
      </c>
    </row>
    <row r="209" spans="1:3" x14ac:dyDescent="0.25">
      <c r="A209" t="s">
        <v>42</v>
      </c>
      <c r="B209" t="s">
        <v>224</v>
      </c>
      <c r="C209">
        <v>2900603</v>
      </c>
    </row>
    <row r="210" spans="1:3" x14ac:dyDescent="0.25">
      <c r="A210" t="s">
        <v>42</v>
      </c>
      <c r="B210" t="s">
        <v>248</v>
      </c>
      <c r="C210">
        <v>2900702</v>
      </c>
    </row>
    <row r="211" spans="1:3" x14ac:dyDescent="0.25">
      <c r="A211" t="s">
        <v>42</v>
      </c>
      <c r="B211" t="s">
        <v>273</v>
      </c>
      <c r="C211">
        <v>2900801</v>
      </c>
    </row>
    <row r="212" spans="1:3" x14ac:dyDescent="0.25">
      <c r="A212" t="s">
        <v>42</v>
      </c>
      <c r="B212" t="s">
        <v>299</v>
      </c>
      <c r="C212">
        <v>2900900</v>
      </c>
    </row>
    <row r="213" spans="1:3" x14ac:dyDescent="0.25">
      <c r="A213" t="s">
        <v>42</v>
      </c>
      <c r="B213" t="s">
        <v>325</v>
      </c>
      <c r="C213">
        <v>2901007</v>
      </c>
    </row>
    <row r="214" spans="1:3" x14ac:dyDescent="0.25">
      <c r="A214" t="s">
        <v>42</v>
      </c>
      <c r="B214" t="s">
        <v>350</v>
      </c>
      <c r="C214">
        <v>2901106</v>
      </c>
    </row>
    <row r="215" spans="1:3" x14ac:dyDescent="0.25">
      <c r="A215" t="s">
        <v>42</v>
      </c>
      <c r="B215" t="s">
        <v>374</v>
      </c>
      <c r="C215">
        <v>2901155</v>
      </c>
    </row>
    <row r="216" spans="1:3" x14ac:dyDescent="0.25">
      <c r="A216" t="s">
        <v>42</v>
      </c>
      <c r="B216" t="s">
        <v>399</v>
      </c>
      <c r="C216">
        <v>2901205</v>
      </c>
    </row>
    <row r="217" spans="1:3" x14ac:dyDescent="0.25">
      <c r="A217" t="s">
        <v>42</v>
      </c>
      <c r="B217" t="s">
        <v>424</v>
      </c>
      <c r="C217">
        <v>2901304</v>
      </c>
    </row>
    <row r="218" spans="1:3" x14ac:dyDescent="0.25">
      <c r="A218" t="s">
        <v>42</v>
      </c>
      <c r="B218" t="s">
        <v>450</v>
      </c>
      <c r="C218">
        <v>2901353</v>
      </c>
    </row>
    <row r="219" spans="1:3" x14ac:dyDescent="0.25">
      <c r="A219" t="s">
        <v>42</v>
      </c>
      <c r="B219" t="s">
        <v>475</v>
      </c>
      <c r="C219">
        <v>2901403</v>
      </c>
    </row>
    <row r="220" spans="1:3" x14ac:dyDescent="0.25">
      <c r="A220" t="s">
        <v>42</v>
      </c>
      <c r="B220" t="s">
        <v>499</v>
      </c>
      <c r="C220">
        <v>2901502</v>
      </c>
    </row>
    <row r="221" spans="1:3" x14ac:dyDescent="0.25">
      <c r="A221" t="s">
        <v>42</v>
      </c>
      <c r="B221" t="s">
        <v>522</v>
      </c>
      <c r="C221">
        <v>2901601</v>
      </c>
    </row>
    <row r="222" spans="1:3" x14ac:dyDescent="0.25">
      <c r="A222" t="s">
        <v>42</v>
      </c>
      <c r="B222" t="s">
        <v>546</v>
      </c>
      <c r="C222">
        <v>2901700</v>
      </c>
    </row>
    <row r="223" spans="1:3" x14ac:dyDescent="0.25">
      <c r="A223" t="s">
        <v>42</v>
      </c>
      <c r="B223" t="s">
        <v>569</v>
      </c>
      <c r="C223">
        <v>2901809</v>
      </c>
    </row>
    <row r="224" spans="1:3" x14ac:dyDescent="0.25">
      <c r="A224" t="s">
        <v>42</v>
      </c>
      <c r="B224" t="s">
        <v>592</v>
      </c>
      <c r="C224">
        <v>2901908</v>
      </c>
    </row>
    <row r="225" spans="1:3" x14ac:dyDescent="0.25">
      <c r="A225" t="s">
        <v>42</v>
      </c>
      <c r="B225" t="s">
        <v>615</v>
      </c>
      <c r="C225">
        <v>2901957</v>
      </c>
    </row>
    <row r="226" spans="1:3" x14ac:dyDescent="0.25">
      <c r="A226" t="s">
        <v>42</v>
      </c>
      <c r="B226" t="s">
        <v>636</v>
      </c>
      <c r="C226">
        <v>2902054</v>
      </c>
    </row>
    <row r="227" spans="1:3" x14ac:dyDescent="0.25">
      <c r="A227" t="s">
        <v>42</v>
      </c>
      <c r="B227" t="s">
        <v>657</v>
      </c>
      <c r="C227">
        <v>2902005</v>
      </c>
    </row>
    <row r="228" spans="1:3" x14ac:dyDescent="0.25">
      <c r="A228" t="s">
        <v>42</v>
      </c>
      <c r="B228" t="s">
        <v>678</v>
      </c>
      <c r="C228">
        <v>2902104</v>
      </c>
    </row>
    <row r="229" spans="1:3" x14ac:dyDescent="0.25">
      <c r="A229" t="s">
        <v>42</v>
      </c>
      <c r="B229" t="s">
        <v>698</v>
      </c>
      <c r="C229">
        <v>2902203</v>
      </c>
    </row>
    <row r="230" spans="1:3" x14ac:dyDescent="0.25">
      <c r="A230" t="s">
        <v>42</v>
      </c>
      <c r="B230" t="s">
        <v>720</v>
      </c>
      <c r="C230">
        <v>2902252</v>
      </c>
    </row>
    <row r="231" spans="1:3" x14ac:dyDescent="0.25">
      <c r="A231" t="s">
        <v>42</v>
      </c>
      <c r="B231" t="s">
        <v>742</v>
      </c>
      <c r="C231">
        <v>2902302</v>
      </c>
    </row>
    <row r="232" spans="1:3" x14ac:dyDescent="0.25">
      <c r="A232" t="s">
        <v>42</v>
      </c>
      <c r="B232" t="s">
        <v>763</v>
      </c>
      <c r="C232">
        <v>2902401</v>
      </c>
    </row>
    <row r="233" spans="1:3" x14ac:dyDescent="0.25">
      <c r="A233" t="s">
        <v>42</v>
      </c>
      <c r="B233" t="s">
        <v>786</v>
      </c>
      <c r="C233">
        <v>2902500</v>
      </c>
    </row>
    <row r="234" spans="1:3" x14ac:dyDescent="0.25">
      <c r="A234" t="s">
        <v>42</v>
      </c>
      <c r="B234" t="s">
        <v>807</v>
      </c>
      <c r="C234">
        <v>2902609</v>
      </c>
    </row>
    <row r="235" spans="1:3" x14ac:dyDescent="0.25">
      <c r="A235" t="s">
        <v>42</v>
      </c>
      <c r="B235" t="s">
        <v>828</v>
      </c>
      <c r="C235">
        <v>2902658</v>
      </c>
    </row>
    <row r="236" spans="1:3" x14ac:dyDescent="0.25">
      <c r="A236" t="s">
        <v>42</v>
      </c>
      <c r="B236" t="s">
        <v>850</v>
      </c>
      <c r="C236">
        <v>2902708</v>
      </c>
    </row>
    <row r="237" spans="1:3" x14ac:dyDescent="0.25">
      <c r="A237" t="s">
        <v>42</v>
      </c>
      <c r="B237" t="s">
        <v>872</v>
      </c>
      <c r="C237">
        <v>2902807</v>
      </c>
    </row>
    <row r="238" spans="1:3" x14ac:dyDescent="0.25">
      <c r="A238" t="s">
        <v>42</v>
      </c>
      <c r="B238" t="s">
        <v>894</v>
      </c>
      <c r="C238">
        <v>2902906</v>
      </c>
    </row>
    <row r="239" spans="1:3" x14ac:dyDescent="0.25">
      <c r="A239" t="s">
        <v>42</v>
      </c>
      <c r="B239" t="s">
        <v>917</v>
      </c>
      <c r="C239">
        <v>2903003</v>
      </c>
    </row>
    <row r="240" spans="1:3" x14ac:dyDescent="0.25">
      <c r="A240" t="s">
        <v>42</v>
      </c>
      <c r="B240" t="s">
        <v>940</v>
      </c>
      <c r="C240">
        <v>2903102</v>
      </c>
    </row>
    <row r="241" spans="1:3" x14ac:dyDescent="0.25">
      <c r="A241" t="s">
        <v>42</v>
      </c>
      <c r="B241" t="s">
        <v>962</v>
      </c>
      <c r="C241">
        <v>2903201</v>
      </c>
    </row>
    <row r="242" spans="1:3" x14ac:dyDescent="0.25">
      <c r="A242" t="s">
        <v>42</v>
      </c>
      <c r="B242" t="s">
        <v>810</v>
      </c>
      <c r="C242">
        <v>2903235</v>
      </c>
    </row>
    <row r="243" spans="1:3" x14ac:dyDescent="0.25">
      <c r="A243" t="s">
        <v>42</v>
      </c>
      <c r="B243" t="s">
        <v>1007</v>
      </c>
      <c r="C243">
        <v>2903300</v>
      </c>
    </row>
    <row r="244" spans="1:3" x14ac:dyDescent="0.25">
      <c r="A244" t="s">
        <v>42</v>
      </c>
      <c r="B244" t="s">
        <v>1029</v>
      </c>
      <c r="C244">
        <v>2903276</v>
      </c>
    </row>
    <row r="245" spans="1:3" x14ac:dyDescent="0.25">
      <c r="A245" t="s">
        <v>42</v>
      </c>
      <c r="B245" t="s">
        <v>934</v>
      </c>
      <c r="C245">
        <v>2903409</v>
      </c>
    </row>
    <row r="246" spans="1:3" x14ac:dyDescent="0.25">
      <c r="A246" t="s">
        <v>42</v>
      </c>
      <c r="B246" t="s">
        <v>1073</v>
      </c>
      <c r="C246">
        <v>2903508</v>
      </c>
    </row>
    <row r="247" spans="1:3" x14ac:dyDescent="0.25">
      <c r="A247" t="s">
        <v>42</v>
      </c>
      <c r="B247" t="s">
        <v>1095</v>
      </c>
      <c r="C247">
        <v>2903607</v>
      </c>
    </row>
    <row r="248" spans="1:3" x14ac:dyDescent="0.25">
      <c r="A248" t="s">
        <v>42</v>
      </c>
      <c r="B248" t="s">
        <v>1118</v>
      </c>
      <c r="C248">
        <v>2903706</v>
      </c>
    </row>
    <row r="249" spans="1:3" x14ac:dyDescent="0.25">
      <c r="A249" t="s">
        <v>42</v>
      </c>
      <c r="B249" t="s">
        <v>1141</v>
      </c>
      <c r="C249">
        <v>2903805</v>
      </c>
    </row>
    <row r="250" spans="1:3" x14ac:dyDescent="0.25">
      <c r="A250" t="s">
        <v>42</v>
      </c>
      <c r="B250" t="s">
        <v>1164</v>
      </c>
      <c r="C250">
        <v>2903904</v>
      </c>
    </row>
    <row r="251" spans="1:3" x14ac:dyDescent="0.25">
      <c r="A251" t="s">
        <v>42</v>
      </c>
      <c r="B251" t="s">
        <v>1187</v>
      </c>
      <c r="C251">
        <v>2903953</v>
      </c>
    </row>
    <row r="252" spans="1:3" x14ac:dyDescent="0.25">
      <c r="A252" t="s">
        <v>42</v>
      </c>
      <c r="B252" t="s">
        <v>1209</v>
      </c>
      <c r="C252">
        <v>2904001</v>
      </c>
    </row>
    <row r="253" spans="1:3" x14ac:dyDescent="0.25">
      <c r="A253" t="s">
        <v>42</v>
      </c>
      <c r="B253" t="s">
        <v>481</v>
      </c>
      <c r="C253">
        <v>2904050</v>
      </c>
    </row>
    <row r="254" spans="1:3" x14ac:dyDescent="0.25">
      <c r="A254" t="s">
        <v>42</v>
      </c>
      <c r="B254" t="s">
        <v>1253</v>
      </c>
      <c r="C254">
        <v>2904100</v>
      </c>
    </row>
    <row r="255" spans="1:3" x14ac:dyDescent="0.25">
      <c r="A255" t="s">
        <v>42</v>
      </c>
      <c r="B255" t="s">
        <v>1276</v>
      </c>
      <c r="C255">
        <v>2904209</v>
      </c>
    </row>
    <row r="256" spans="1:3" x14ac:dyDescent="0.25">
      <c r="A256" t="s">
        <v>42</v>
      </c>
      <c r="B256" t="s">
        <v>1297</v>
      </c>
      <c r="C256">
        <v>2904308</v>
      </c>
    </row>
    <row r="257" spans="1:3" x14ac:dyDescent="0.25">
      <c r="A257" t="s">
        <v>42</v>
      </c>
      <c r="B257" t="s">
        <v>1319</v>
      </c>
      <c r="C257">
        <v>2904407</v>
      </c>
    </row>
    <row r="258" spans="1:3" x14ac:dyDescent="0.25">
      <c r="A258" t="s">
        <v>42</v>
      </c>
      <c r="B258" t="s">
        <v>1341</v>
      </c>
      <c r="C258">
        <v>2904506</v>
      </c>
    </row>
    <row r="259" spans="1:3" x14ac:dyDescent="0.25">
      <c r="A259" t="s">
        <v>42</v>
      </c>
      <c r="B259" t="s">
        <v>1362</v>
      </c>
      <c r="C259">
        <v>2904605</v>
      </c>
    </row>
    <row r="260" spans="1:3" x14ac:dyDescent="0.25">
      <c r="A260" t="s">
        <v>42</v>
      </c>
      <c r="B260" t="s">
        <v>1384</v>
      </c>
      <c r="C260">
        <v>2904704</v>
      </c>
    </row>
    <row r="261" spans="1:3" x14ac:dyDescent="0.25">
      <c r="A261" t="s">
        <v>42</v>
      </c>
      <c r="B261" t="s">
        <v>1406</v>
      </c>
      <c r="C261">
        <v>2904753</v>
      </c>
    </row>
    <row r="262" spans="1:3" x14ac:dyDescent="0.25">
      <c r="A262" t="s">
        <v>42</v>
      </c>
      <c r="B262" t="s">
        <v>1428</v>
      </c>
      <c r="C262">
        <v>2904803</v>
      </c>
    </row>
    <row r="263" spans="1:3" x14ac:dyDescent="0.25">
      <c r="A263" t="s">
        <v>42</v>
      </c>
      <c r="B263" t="s">
        <v>1449</v>
      </c>
      <c r="C263">
        <v>2904852</v>
      </c>
    </row>
    <row r="264" spans="1:3" x14ac:dyDescent="0.25">
      <c r="A264" t="s">
        <v>42</v>
      </c>
      <c r="B264" t="s">
        <v>1469</v>
      </c>
      <c r="C264">
        <v>2904902</v>
      </c>
    </row>
    <row r="265" spans="1:3" x14ac:dyDescent="0.25">
      <c r="A265" t="s">
        <v>42</v>
      </c>
      <c r="B265" t="s">
        <v>1491</v>
      </c>
      <c r="C265">
        <v>2905008</v>
      </c>
    </row>
    <row r="266" spans="1:3" x14ac:dyDescent="0.25">
      <c r="A266" t="s">
        <v>42</v>
      </c>
      <c r="B266" t="s">
        <v>1511</v>
      </c>
      <c r="C266">
        <v>2905107</v>
      </c>
    </row>
    <row r="267" spans="1:3" x14ac:dyDescent="0.25">
      <c r="A267" t="s">
        <v>42</v>
      </c>
      <c r="B267" t="s">
        <v>1532</v>
      </c>
      <c r="C267">
        <v>2905156</v>
      </c>
    </row>
    <row r="268" spans="1:3" x14ac:dyDescent="0.25">
      <c r="A268" t="s">
        <v>42</v>
      </c>
      <c r="B268" t="s">
        <v>1553</v>
      </c>
      <c r="C268">
        <v>2905206</v>
      </c>
    </row>
    <row r="269" spans="1:3" x14ac:dyDescent="0.25">
      <c r="A269" t="s">
        <v>42</v>
      </c>
      <c r="B269" t="s">
        <v>1572</v>
      </c>
      <c r="C269">
        <v>2905305</v>
      </c>
    </row>
    <row r="270" spans="1:3" x14ac:dyDescent="0.25">
      <c r="A270" t="s">
        <v>42</v>
      </c>
      <c r="B270" t="s">
        <v>1592</v>
      </c>
      <c r="C270">
        <v>2905404</v>
      </c>
    </row>
    <row r="271" spans="1:3" x14ac:dyDescent="0.25">
      <c r="A271" t="s">
        <v>42</v>
      </c>
      <c r="B271" t="s">
        <v>1612</v>
      </c>
      <c r="C271">
        <v>2905503</v>
      </c>
    </row>
    <row r="272" spans="1:3" x14ac:dyDescent="0.25">
      <c r="A272" t="s">
        <v>42</v>
      </c>
      <c r="B272" t="s">
        <v>1633</v>
      </c>
      <c r="C272">
        <v>2905602</v>
      </c>
    </row>
    <row r="273" spans="1:3" x14ac:dyDescent="0.25">
      <c r="A273" t="s">
        <v>42</v>
      </c>
      <c r="B273" t="s">
        <v>1654</v>
      </c>
      <c r="C273">
        <v>2905701</v>
      </c>
    </row>
    <row r="274" spans="1:3" x14ac:dyDescent="0.25">
      <c r="A274" t="s">
        <v>42</v>
      </c>
      <c r="B274" t="s">
        <v>1674</v>
      </c>
      <c r="C274">
        <v>2905800</v>
      </c>
    </row>
    <row r="275" spans="1:3" x14ac:dyDescent="0.25">
      <c r="A275" t="s">
        <v>42</v>
      </c>
      <c r="B275" t="s">
        <v>1695</v>
      </c>
      <c r="C275">
        <v>2905909</v>
      </c>
    </row>
    <row r="276" spans="1:3" x14ac:dyDescent="0.25">
      <c r="A276" t="s">
        <v>42</v>
      </c>
      <c r="B276" t="s">
        <v>1715</v>
      </c>
      <c r="C276">
        <v>2906006</v>
      </c>
    </row>
    <row r="277" spans="1:3" x14ac:dyDescent="0.25">
      <c r="A277" t="s">
        <v>42</v>
      </c>
      <c r="B277" t="s">
        <v>1736</v>
      </c>
      <c r="C277">
        <v>2906105</v>
      </c>
    </row>
    <row r="278" spans="1:3" x14ac:dyDescent="0.25">
      <c r="A278" t="s">
        <v>42</v>
      </c>
      <c r="B278" t="s">
        <v>703</v>
      </c>
      <c r="C278">
        <v>2906204</v>
      </c>
    </row>
    <row r="279" spans="1:3" x14ac:dyDescent="0.25">
      <c r="A279" t="s">
        <v>42</v>
      </c>
      <c r="B279" t="s">
        <v>1777</v>
      </c>
      <c r="C279">
        <v>2906303</v>
      </c>
    </row>
    <row r="280" spans="1:3" x14ac:dyDescent="0.25">
      <c r="A280" t="s">
        <v>42</v>
      </c>
      <c r="B280" t="s">
        <v>1796</v>
      </c>
      <c r="C280">
        <v>2906402</v>
      </c>
    </row>
    <row r="281" spans="1:3" x14ac:dyDescent="0.25">
      <c r="A281" t="s">
        <v>42</v>
      </c>
      <c r="B281" t="s">
        <v>1815</v>
      </c>
      <c r="C281">
        <v>2906501</v>
      </c>
    </row>
    <row r="282" spans="1:3" x14ac:dyDescent="0.25">
      <c r="A282" t="s">
        <v>42</v>
      </c>
      <c r="B282" t="s">
        <v>1834</v>
      </c>
      <c r="C282">
        <v>2906600</v>
      </c>
    </row>
    <row r="283" spans="1:3" x14ac:dyDescent="0.25">
      <c r="A283" t="s">
        <v>42</v>
      </c>
      <c r="B283" t="s">
        <v>1852</v>
      </c>
      <c r="C283">
        <v>2906709</v>
      </c>
    </row>
    <row r="284" spans="1:3" x14ac:dyDescent="0.25">
      <c r="A284" t="s">
        <v>42</v>
      </c>
      <c r="B284" t="s">
        <v>1870</v>
      </c>
      <c r="C284">
        <v>2906808</v>
      </c>
    </row>
    <row r="285" spans="1:3" x14ac:dyDescent="0.25">
      <c r="A285" t="s">
        <v>42</v>
      </c>
      <c r="B285" t="s">
        <v>1887</v>
      </c>
      <c r="C285">
        <v>2906824</v>
      </c>
    </row>
    <row r="286" spans="1:3" x14ac:dyDescent="0.25">
      <c r="A286" t="s">
        <v>42</v>
      </c>
      <c r="B286" t="s">
        <v>1904</v>
      </c>
      <c r="C286">
        <v>2906857</v>
      </c>
    </row>
    <row r="287" spans="1:3" x14ac:dyDescent="0.25">
      <c r="A287" t="s">
        <v>42</v>
      </c>
      <c r="B287" t="s">
        <v>1921</v>
      </c>
      <c r="C287">
        <v>2906873</v>
      </c>
    </row>
    <row r="288" spans="1:3" x14ac:dyDescent="0.25">
      <c r="A288" t="s">
        <v>42</v>
      </c>
      <c r="B288" t="s">
        <v>1938</v>
      </c>
      <c r="C288">
        <v>2906899</v>
      </c>
    </row>
    <row r="289" spans="1:3" x14ac:dyDescent="0.25">
      <c r="A289" t="s">
        <v>42</v>
      </c>
      <c r="B289" t="s">
        <v>1954</v>
      </c>
      <c r="C289">
        <v>2906907</v>
      </c>
    </row>
    <row r="290" spans="1:3" x14ac:dyDescent="0.25">
      <c r="A290" t="s">
        <v>42</v>
      </c>
      <c r="B290" t="s">
        <v>1971</v>
      </c>
      <c r="C290">
        <v>2907004</v>
      </c>
    </row>
    <row r="291" spans="1:3" x14ac:dyDescent="0.25">
      <c r="A291" t="s">
        <v>42</v>
      </c>
      <c r="B291" t="s">
        <v>1989</v>
      </c>
      <c r="C291">
        <v>2907103</v>
      </c>
    </row>
    <row r="292" spans="1:3" x14ac:dyDescent="0.25">
      <c r="A292" t="s">
        <v>42</v>
      </c>
      <c r="B292" t="s">
        <v>2006</v>
      </c>
      <c r="C292">
        <v>2907202</v>
      </c>
    </row>
    <row r="293" spans="1:3" x14ac:dyDescent="0.25">
      <c r="A293" t="s">
        <v>42</v>
      </c>
      <c r="B293" t="s">
        <v>2024</v>
      </c>
      <c r="C293">
        <v>2907301</v>
      </c>
    </row>
    <row r="294" spans="1:3" x14ac:dyDescent="0.25">
      <c r="A294" t="s">
        <v>42</v>
      </c>
      <c r="B294" t="s">
        <v>2042</v>
      </c>
      <c r="C294">
        <v>2907400</v>
      </c>
    </row>
    <row r="295" spans="1:3" x14ac:dyDescent="0.25">
      <c r="A295" t="s">
        <v>42</v>
      </c>
      <c r="B295" t="s">
        <v>2060</v>
      </c>
      <c r="C295">
        <v>2907509</v>
      </c>
    </row>
    <row r="296" spans="1:3" x14ac:dyDescent="0.25">
      <c r="A296" t="s">
        <v>42</v>
      </c>
      <c r="B296" t="s">
        <v>2077</v>
      </c>
      <c r="C296">
        <v>2907558</v>
      </c>
    </row>
    <row r="297" spans="1:3" x14ac:dyDescent="0.25">
      <c r="A297" t="s">
        <v>42</v>
      </c>
      <c r="B297" t="s">
        <v>2093</v>
      </c>
      <c r="C297">
        <v>2907608</v>
      </c>
    </row>
    <row r="298" spans="1:3" x14ac:dyDescent="0.25">
      <c r="A298" t="s">
        <v>42</v>
      </c>
      <c r="B298" t="s">
        <v>2109</v>
      </c>
      <c r="C298">
        <v>2907707</v>
      </c>
    </row>
    <row r="299" spans="1:3" x14ac:dyDescent="0.25">
      <c r="A299" t="s">
        <v>42</v>
      </c>
      <c r="B299" t="s">
        <v>2125</v>
      </c>
      <c r="C299">
        <v>2907806</v>
      </c>
    </row>
    <row r="300" spans="1:3" x14ac:dyDescent="0.25">
      <c r="A300" t="s">
        <v>42</v>
      </c>
      <c r="B300" t="s">
        <v>2141</v>
      </c>
      <c r="C300">
        <v>2907905</v>
      </c>
    </row>
    <row r="301" spans="1:3" x14ac:dyDescent="0.25">
      <c r="A301" t="s">
        <v>42</v>
      </c>
      <c r="B301" t="s">
        <v>2157</v>
      </c>
      <c r="C301">
        <v>2908002</v>
      </c>
    </row>
    <row r="302" spans="1:3" x14ac:dyDescent="0.25">
      <c r="A302" t="s">
        <v>42</v>
      </c>
      <c r="B302" t="s">
        <v>2174</v>
      </c>
      <c r="C302">
        <v>2908101</v>
      </c>
    </row>
    <row r="303" spans="1:3" x14ac:dyDescent="0.25">
      <c r="A303" t="s">
        <v>42</v>
      </c>
      <c r="B303" t="s">
        <v>2191</v>
      </c>
      <c r="C303">
        <v>2908200</v>
      </c>
    </row>
    <row r="304" spans="1:3" x14ac:dyDescent="0.25">
      <c r="A304" t="s">
        <v>42</v>
      </c>
      <c r="B304" t="s">
        <v>2207</v>
      </c>
      <c r="C304">
        <v>2908309</v>
      </c>
    </row>
    <row r="305" spans="1:3" x14ac:dyDescent="0.25">
      <c r="A305" t="s">
        <v>42</v>
      </c>
      <c r="B305" t="s">
        <v>2222</v>
      </c>
      <c r="C305">
        <v>2908408</v>
      </c>
    </row>
    <row r="306" spans="1:3" x14ac:dyDescent="0.25">
      <c r="A306" t="s">
        <v>42</v>
      </c>
      <c r="B306" t="s">
        <v>2238</v>
      </c>
      <c r="C306">
        <v>2908507</v>
      </c>
    </row>
    <row r="307" spans="1:3" x14ac:dyDescent="0.25">
      <c r="A307" t="s">
        <v>42</v>
      </c>
      <c r="B307" t="s">
        <v>1458</v>
      </c>
      <c r="C307">
        <v>2908606</v>
      </c>
    </row>
    <row r="308" spans="1:3" x14ac:dyDescent="0.25">
      <c r="A308" t="s">
        <v>42</v>
      </c>
      <c r="B308" t="s">
        <v>2268</v>
      </c>
      <c r="C308">
        <v>2908705</v>
      </c>
    </row>
    <row r="309" spans="1:3" x14ac:dyDescent="0.25">
      <c r="A309" t="s">
        <v>42</v>
      </c>
      <c r="B309" t="s">
        <v>2283</v>
      </c>
      <c r="C309">
        <v>2908804</v>
      </c>
    </row>
    <row r="310" spans="1:3" x14ac:dyDescent="0.25">
      <c r="A310" t="s">
        <v>42</v>
      </c>
      <c r="B310" t="s">
        <v>2299</v>
      </c>
      <c r="C310">
        <v>2908903</v>
      </c>
    </row>
    <row r="311" spans="1:3" x14ac:dyDescent="0.25">
      <c r="A311" t="s">
        <v>42</v>
      </c>
      <c r="B311" t="s">
        <v>2314</v>
      </c>
      <c r="C311">
        <v>2909000</v>
      </c>
    </row>
    <row r="312" spans="1:3" x14ac:dyDescent="0.25">
      <c r="A312" t="s">
        <v>42</v>
      </c>
      <c r="B312" t="s">
        <v>2328</v>
      </c>
      <c r="C312">
        <v>2909109</v>
      </c>
    </row>
    <row r="313" spans="1:3" x14ac:dyDescent="0.25">
      <c r="A313" t="s">
        <v>42</v>
      </c>
      <c r="B313" t="s">
        <v>2344</v>
      </c>
      <c r="C313">
        <v>2909208</v>
      </c>
    </row>
    <row r="314" spans="1:3" x14ac:dyDescent="0.25">
      <c r="A314" t="s">
        <v>42</v>
      </c>
      <c r="B314" t="s">
        <v>2360</v>
      </c>
      <c r="C314">
        <v>2909307</v>
      </c>
    </row>
    <row r="315" spans="1:3" x14ac:dyDescent="0.25">
      <c r="A315" t="s">
        <v>42</v>
      </c>
      <c r="B315" t="s">
        <v>2374</v>
      </c>
      <c r="C315">
        <v>2909406</v>
      </c>
    </row>
    <row r="316" spans="1:3" x14ac:dyDescent="0.25">
      <c r="A316" t="s">
        <v>42</v>
      </c>
      <c r="B316" t="s">
        <v>2389</v>
      </c>
      <c r="C316">
        <v>2909505</v>
      </c>
    </row>
    <row r="317" spans="1:3" x14ac:dyDescent="0.25">
      <c r="A317" t="s">
        <v>42</v>
      </c>
      <c r="B317" t="s">
        <v>2405</v>
      </c>
      <c r="C317">
        <v>2909604</v>
      </c>
    </row>
    <row r="318" spans="1:3" x14ac:dyDescent="0.25">
      <c r="A318" t="s">
        <v>42</v>
      </c>
      <c r="B318" t="s">
        <v>2421</v>
      </c>
      <c r="C318">
        <v>2909703</v>
      </c>
    </row>
    <row r="319" spans="1:3" x14ac:dyDescent="0.25">
      <c r="A319" t="s">
        <v>42</v>
      </c>
      <c r="B319" t="s">
        <v>2437</v>
      </c>
      <c r="C319">
        <v>2909802</v>
      </c>
    </row>
    <row r="320" spans="1:3" x14ac:dyDescent="0.25">
      <c r="A320" t="s">
        <v>42</v>
      </c>
      <c r="B320" t="s">
        <v>2453</v>
      </c>
      <c r="C320">
        <v>2909901</v>
      </c>
    </row>
    <row r="321" spans="1:3" x14ac:dyDescent="0.25">
      <c r="A321" t="s">
        <v>42</v>
      </c>
      <c r="B321" t="s">
        <v>2467</v>
      </c>
      <c r="C321">
        <v>2910008</v>
      </c>
    </row>
    <row r="322" spans="1:3" x14ac:dyDescent="0.25">
      <c r="A322" t="s">
        <v>42</v>
      </c>
      <c r="B322" t="s">
        <v>2482</v>
      </c>
      <c r="C322">
        <v>2910057</v>
      </c>
    </row>
    <row r="323" spans="1:3" x14ac:dyDescent="0.25">
      <c r="A323" t="s">
        <v>42</v>
      </c>
      <c r="B323" t="s">
        <v>2498</v>
      </c>
      <c r="C323">
        <v>2910107</v>
      </c>
    </row>
    <row r="324" spans="1:3" x14ac:dyDescent="0.25">
      <c r="A324" t="s">
        <v>42</v>
      </c>
      <c r="B324" t="s">
        <v>2512</v>
      </c>
      <c r="C324">
        <v>2910206</v>
      </c>
    </row>
    <row r="325" spans="1:3" x14ac:dyDescent="0.25">
      <c r="A325" t="s">
        <v>42</v>
      </c>
      <c r="B325" t="s">
        <v>2528</v>
      </c>
      <c r="C325">
        <v>2910305</v>
      </c>
    </row>
    <row r="326" spans="1:3" x14ac:dyDescent="0.25">
      <c r="A326" t="s">
        <v>42</v>
      </c>
      <c r="B326" t="s">
        <v>2543</v>
      </c>
      <c r="C326">
        <v>2910404</v>
      </c>
    </row>
    <row r="327" spans="1:3" x14ac:dyDescent="0.25">
      <c r="A327" t="s">
        <v>42</v>
      </c>
      <c r="B327" t="s">
        <v>1950</v>
      </c>
      <c r="C327">
        <v>2910503</v>
      </c>
    </row>
    <row r="328" spans="1:3" x14ac:dyDescent="0.25">
      <c r="A328" t="s">
        <v>42</v>
      </c>
      <c r="B328" t="s">
        <v>2573</v>
      </c>
      <c r="C328">
        <v>2900504</v>
      </c>
    </row>
    <row r="329" spans="1:3" x14ac:dyDescent="0.25">
      <c r="A329" t="s">
        <v>42</v>
      </c>
      <c r="B329" t="s">
        <v>2588</v>
      </c>
      <c r="C329">
        <v>2910602</v>
      </c>
    </row>
    <row r="330" spans="1:3" x14ac:dyDescent="0.25">
      <c r="A330" t="s">
        <v>42</v>
      </c>
      <c r="B330" t="s">
        <v>2604</v>
      </c>
      <c r="C330">
        <v>2910701</v>
      </c>
    </row>
    <row r="331" spans="1:3" x14ac:dyDescent="0.25">
      <c r="A331" t="s">
        <v>42</v>
      </c>
      <c r="B331" t="s">
        <v>2619</v>
      </c>
      <c r="C331">
        <v>2910727</v>
      </c>
    </row>
    <row r="332" spans="1:3" x14ac:dyDescent="0.25">
      <c r="A332" t="s">
        <v>42</v>
      </c>
      <c r="B332" t="s">
        <v>1273</v>
      </c>
      <c r="C332">
        <v>2910750</v>
      </c>
    </row>
    <row r="333" spans="1:3" x14ac:dyDescent="0.25">
      <c r="A333" t="s">
        <v>42</v>
      </c>
      <c r="B333" t="s">
        <v>2646</v>
      </c>
      <c r="C333">
        <v>2910776</v>
      </c>
    </row>
    <row r="334" spans="1:3" x14ac:dyDescent="0.25">
      <c r="A334" t="s">
        <v>42</v>
      </c>
      <c r="B334" t="s">
        <v>2659</v>
      </c>
      <c r="C334">
        <v>2910800</v>
      </c>
    </row>
    <row r="335" spans="1:3" x14ac:dyDescent="0.25">
      <c r="A335" t="s">
        <v>42</v>
      </c>
      <c r="B335" t="s">
        <v>1316</v>
      </c>
      <c r="C335">
        <v>2910859</v>
      </c>
    </row>
    <row r="336" spans="1:3" x14ac:dyDescent="0.25">
      <c r="A336" t="s">
        <v>42</v>
      </c>
      <c r="B336" t="s">
        <v>2688</v>
      </c>
      <c r="C336">
        <v>2910909</v>
      </c>
    </row>
    <row r="337" spans="1:3" x14ac:dyDescent="0.25">
      <c r="A337" t="s">
        <v>42</v>
      </c>
      <c r="B337" t="s">
        <v>2704</v>
      </c>
      <c r="C337">
        <v>2911006</v>
      </c>
    </row>
    <row r="338" spans="1:3" x14ac:dyDescent="0.25">
      <c r="A338" t="s">
        <v>42</v>
      </c>
      <c r="B338" t="s">
        <v>2719</v>
      </c>
      <c r="C338">
        <v>2911105</v>
      </c>
    </row>
    <row r="339" spans="1:3" x14ac:dyDescent="0.25">
      <c r="A339" t="s">
        <v>42</v>
      </c>
      <c r="B339" t="s">
        <v>2735</v>
      </c>
      <c r="C339">
        <v>2911204</v>
      </c>
    </row>
    <row r="340" spans="1:3" x14ac:dyDescent="0.25">
      <c r="A340" t="s">
        <v>42</v>
      </c>
      <c r="B340" t="s">
        <v>2750</v>
      </c>
      <c r="C340">
        <v>2911253</v>
      </c>
    </row>
    <row r="341" spans="1:3" x14ac:dyDescent="0.25">
      <c r="A341" t="s">
        <v>42</v>
      </c>
      <c r="B341" t="s">
        <v>2765</v>
      </c>
      <c r="C341">
        <v>2911303</v>
      </c>
    </row>
    <row r="342" spans="1:3" x14ac:dyDescent="0.25">
      <c r="A342" t="s">
        <v>42</v>
      </c>
      <c r="B342" t="s">
        <v>2781</v>
      </c>
      <c r="C342">
        <v>2911402</v>
      </c>
    </row>
    <row r="343" spans="1:3" x14ac:dyDescent="0.25">
      <c r="A343" t="s">
        <v>42</v>
      </c>
      <c r="B343" t="s">
        <v>2796</v>
      </c>
      <c r="C343">
        <v>2911501</v>
      </c>
    </row>
    <row r="344" spans="1:3" x14ac:dyDescent="0.25">
      <c r="A344" t="s">
        <v>42</v>
      </c>
      <c r="B344" t="s">
        <v>2811</v>
      </c>
      <c r="C344">
        <v>2911600</v>
      </c>
    </row>
    <row r="345" spans="1:3" x14ac:dyDescent="0.25">
      <c r="A345" t="s">
        <v>42</v>
      </c>
      <c r="B345" t="s">
        <v>2826</v>
      </c>
      <c r="C345">
        <v>2911659</v>
      </c>
    </row>
    <row r="346" spans="1:3" x14ac:dyDescent="0.25">
      <c r="A346" t="s">
        <v>42</v>
      </c>
      <c r="B346" t="s">
        <v>2838</v>
      </c>
      <c r="C346">
        <v>2911709</v>
      </c>
    </row>
    <row r="347" spans="1:3" x14ac:dyDescent="0.25">
      <c r="A347" t="s">
        <v>42</v>
      </c>
      <c r="B347" t="s">
        <v>2851</v>
      </c>
      <c r="C347">
        <v>2911808</v>
      </c>
    </row>
    <row r="348" spans="1:3" x14ac:dyDescent="0.25">
      <c r="A348" t="s">
        <v>42</v>
      </c>
      <c r="B348" t="s">
        <v>2864</v>
      </c>
      <c r="C348">
        <v>2911857</v>
      </c>
    </row>
    <row r="349" spans="1:3" x14ac:dyDescent="0.25">
      <c r="A349" t="s">
        <v>42</v>
      </c>
      <c r="B349" t="s">
        <v>2877</v>
      </c>
      <c r="C349">
        <v>2911907</v>
      </c>
    </row>
    <row r="350" spans="1:3" x14ac:dyDescent="0.25">
      <c r="A350" t="s">
        <v>42</v>
      </c>
      <c r="B350" t="s">
        <v>2889</v>
      </c>
      <c r="C350">
        <v>2912004</v>
      </c>
    </row>
    <row r="351" spans="1:3" x14ac:dyDescent="0.25">
      <c r="A351" t="s">
        <v>42</v>
      </c>
      <c r="B351" t="s">
        <v>2902</v>
      </c>
      <c r="C351">
        <v>2912103</v>
      </c>
    </row>
    <row r="352" spans="1:3" x14ac:dyDescent="0.25">
      <c r="A352" t="s">
        <v>42</v>
      </c>
      <c r="B352" t="s">
        <v>2914</v>
      </c>
      <c r="C352">
        <v>2912202</v>
      </c>
    </row>
    <row r="353" spans="1:3" x14ac:dyDescent="0.25">
      <c r="A353" t="s">
        <v>42</v>
      </c>
      <c r="B353" t="s">
        <v>2927</v>
      </c>
      <c r="C353">
        <v>2912301</v>
      </c>
    </row>
    <row r="354" spans="1:3" x14ac:dyDescent="0.25">
      <c r="A354" t="s">
        <v>42</v>
      </c>
      <c r="B354" t="s">
        <v>2938</v>
      </c>
      <c r="C354">
        <v>2912400</v>
      </c>
    </row>
    <row r="355" spans="1:3" x14ac:dyDescent="0.25">
      <c r="A355" t="s">
        <v>42</v>
      </c>
      <c r="B355" t="s">
        <v>2950</v>
      </c>
      <c r="C355">
        <v>2912509</v>
      </c>
    </row>
    <row r="356" spans="1:3" x14ac:dyDescent="0.25">
      <c r="A356" t="s">
        <v>42</v>
      </c>
      <c r="B356" t="s">
        <v>2962</v>
      </c>
      <c r="C356">
        <v>2912608</v>
      </c>
    </row>
    <row r="357" spans="1:3" x14ac:dyDescent="0.25">
      <c r="A357" t="s">
        <v>42</v>
      </c>
      <c r="B357" t="s">
        <v>2974</v>
      </c>
      <c r="C357">
        <v>2912707</v>
      </c>
    </row>
    <row r="358" spans="1:3" x14ac:dyDescent="0.25">
      <c r="A358" t="s">
        <v>42</v>
      </c>
      <c r="B358" t="s">
        <v>2986</v>
      </c>
      <c r="C358">
        <v>2912806</v>
      </c>
    </row>
    <row r="359" spans="1:3" x14ac:dyDescent="0.25">
      <c r="A359" t="s">
        <v>42</v>
      </c>
      <c r="B359" t="s">
        <v>2998</v>
      </c>
      <c r="C359">
        <v>2912905</v>
      </c>
    </row>
    <row r="360" spans="1:3" x14ac:dyDescent="0.25">
      <c r="A360" t="s">
        <v>42</v>
      </c>
      <c r="B360" t="s">
        <v>3011</v>
      </c>
      <c r="C360">
        <v>2913002</v>
      </c>
    </row>
    <row r="361" spans="1:3" x14ac:dyDescent="0.25">
      <c r="A361" t="s">
        <v>42</v>
      </c>
      <c r="B361" t="s">
        <v>3024</v>
      </c>
      <c r="C361">
        <v>2913101</v>
      </c>
    </row>
    <row r="362" spans="1:3" x14ac:dyDescent="0.25">
      <c r="A362" t="s">
        <v>42</v>
      </c>
      <c r="B362" t="s">
        <v>3036</v>
      </c>
      <c r="C362">
        <v>2913200</v>
      </c>
    </row>
    <row r="363" spans="1:3" x14ac:dyDescent="0.25">
      <c r="A363" t="s">
        <v>42</v>
      </c>
      <c r="B363" t="s">
        <v>3048</v>
      </c>
      <c r="C363">
        <v>2913309</v>
      </c>
    </row>
    <row r="364" spans="1:3" x14ac:dyDescent="0.25">
      <c r="A364" t="s">
        <v>42</v>
      </c>
      <c r="B364" t="s">
        <v>3060</v>
      </c>
      <c r="C364">
        <v>2913408</v>
      </c>
    </row>
    <row r="365" spans="1:3" x14ac:dyDescent="0.25">
      <c r="A365" t="s">
        <v>42</v>
      </c>
      <c r="B365" t="s">
        <v>3072</v>
      </c>
      <c r="C365">
        <v>2913457</v>
      </c>
    </row>
    <row r="366" spans="1:3" x14ac:dyDescent="0.25">
      <c r="A366" t="s">
        <v>42</v>
      </c>
      <c r="B366" t="s">
        <v>3084</v>
      </c>
      <c r="C366">
        <v>2913507</v>
      </c>
    </row>
    <row r="367" spans="1:3" x14ac:dyDescent="0.25">
      <c r="A367" t="s">
        <v>42</v>
      </c>
      <c r="B367" t="s">
        <v>3097</v>
      </c>
      <c r="C367">
        <v>2913606</v>
      </c>
    </row>
    <row r="368" spans="1:3" x14ac:dyDescent="0.25">
      <c r="A368" t="s">
        <v>42</v>
      </c>
      <c r="B368" t="s">
        <v>3109</v>
      </c>
      <c r="C368">
        <v>2913705</v>
      </c>
    </row>
    <row r="369" spans="1:3" x14ac:dyDescent="0.25">
      <c r="A369" t="s">
        <v>42</v>
      </c>
      <c r="B369" t="s">
        <v>3121</v>
      </c>
      <c r="C369">
        <v>2913804</v>
      </c>
    </row>
    <row r="370" spans="1:3" x14ac:dyDescent="0.25">
      <c r="A370" t="s">
        <v>42</v>
      </c>
      <c r="B370" t="s">
        <v>3133</v>
      </c>
      <c r="C370">
        <v>2913903</v>
      </c>
    </row>
    <row r="371" spans="1:3" x14ac:dyDescent="0.25">
      <c r="A371" t="s">
        <v>42</v>
      </c>
      <c r="B371" t="s">
        <v>3145</v>
      </c>
      <c r="C371">
        <v>2914000</v>
      </c>
    </row>
    <row r="372" spans="1:3" x14ac:dyDescent="0.25">
      <c r="A372" t="s">
        <v>42</v>
      </c>
      <c r="B372" t="s">
        <v>3156</v>
      </c>
      <c r="C372">
        <v>2914109</v>
      </c>
    </row>
    <row r="373" spans="1:3" x14ac:dyDescent="0.25">
      <c r="A373" t="s">
        <v>42</v>
      </c>
      <c r="B373" t="s">
        <v>3167</v>
      </c>
      <c r="C373">
        <v>2914208</v>
      </c>
    </row>
    <row r="374" spans="1:3" x14ac:dyDescent="0.25">
      <c r="A374" t="s">
        <v>42</v>
      </c>
      <c r="B374" t="s">
        <v>3178</v>
      </c>
      <c r="C374">
        <v>2914307</v>
      </c>
    </row>
    <row r="375" spans="1:3" x14ac:dyDescent="0.25">
      <c r="A375" t="s">
        <v>42</v>
      </c>
      <c r="B375" t="s">
        <v>3189</v>
      </c>
      <c r="C375">
        <v>2914406</v>
      </c>
    </row>
    <row r="376" spans="1:3" x14ac:dyDescent="0.25">
      <c r="A376" t="s">
        <v>42</v>
      </c>
      <c r="B376" t="s">
        <v>3201</v>
      </c>
      <c r="C376">
        <v>2914505</v>
      </c>
    </row>
    <row r="377" spans="1:3" x14ac:dyDescent="0.25">
      <c r="A377" t="s">
        <v>42</v>
      </c>
      <c r="B377" t="s">
        <v>3213</v>
      </c>
      <c r="C377">
        <v>2914604</v>
      </c>
    </row>
    <row r="378" spans="1:3" x14ac:dyDescent="0.25">
      <c r="A378" t="s">
        <v>42</v>
      </c>
      <c r="B378" t="s">
        <v>3225</v>
      </c>
      <c r="C378">
        <v>2914653</v>
      </c>
    </row>
    <row r="379" spans="1:3" x14ac:dyDescent="0.25">
      <c r="A379" t="s">
        <v>42</v>
      </c>
      <c r="B379" t="s">
        <v>3235</v>
      </c>
      <c r="C379">
        <v>2914703</v>
      </c>
    </row>
    <row r="380" spans="1:3" x14ac:dyDescent="0.25">
      <c r="A380" t="s">
        <v>42</v>
      </c>
      <c r="B380" t="s">
        <v>3246</v>
      </c>
      <c r="C380">
        <v>2914802</v>
      </c>
    </row>
    <row r="381" spans="1:3" x14ac:dyDescent="0.25">
      <c r="A381" t="s">
        <v>42</v>
      </c>
      <c r="B381" t="s">
        <v>3256</v>
      </c>
      <c r="C381">
        <v>2914901</v>
      </c>
    </row>
    <row r="382" spans="1:3" x14ac:dyDescent="0.25">
      <c r="A382" t="s">
        <v>42</v>
      </c>
      <c r="B382" t="s">
        <v>3267</v>
      </c>
      <c r="C382">
        <v>2915007</v>
      </c>
    </row>
    <row r="383" spans="1:3" x14ac:dyDescent="0.25">
      <c r="A383" t="s">
        <v>42</v>
      </c>
      <c r="B383" t="s">
        <v>3279</v>
      </c>
      <c r="C383">
        <v>2915106</v>
      </c>
    </row>
    <row r="384" spans="1:3" x14ac:dyDescent="0.25">
      <c r="A384" t="s">
        <v>42</v>
      </c>
      <c r="B384" t="s">
        <v>3290</v>
      </c>
      <c r="C384">
        <v>2915205</v>
      </c>
    </row>
    <row r="385" spans="1:3" x14ac:dyDescent="0.25">
      <c r="A385" t="s">
        <v>42</v>
      </c>
      <c r="B385" t="s">
        <v>3302</v>
      </c>
      <c r="C385">
        <v>2915304</v>
      </c>
    </row>
    <row r="386" spans="1:3" x14ac:dyDescent="0.25">
      <c r="A386" t="s">
        <v>42</v>
      </c>
      <c r="B386" t="s">
        <v>3314</v>
      </c>
      <c r="C386">
        <v>2915353</v>
      </c>
    </row>
    <row r="387" spans="1:3" x14ac:dyDescent="0.25">
      <c r="A387" t="s">
        <v>42</v>
      </c>
      <c r="B387" t="s">
        <v>3325</v>
      </c>
      <c r="C387">
        <v>2915403</v>
      </c>
    </row>
    <row r="388" spans="1:3" x14ac:dyDescent="0.25">
      <c r="A388" t="s">
        <v>42</v>
      </c>
      <c r="B388" t="s">
        <v>3336</v>
      </c>
      <c r="C388">
        <v>2915502</v>
      </c>
    </row>
    <row r="389" spans="1:3" x14ac:dyDescent="0.25">
      <c r="A389" t="s">
        <v>42</v>
      </c>
      <c r="B389" t="s">
        <v>3347</v>
      </c>
      <c r="C389">
        <v>2915601</v>
      </c>
    </row>
    <row r="390" spans="1:3" x14ac:dyDescent="0.25">
      <c r="A390" t="s">
        <v>42</v>
      </c>
      <c r="B390" t="s">
        <v>3357</v>
      </c>
      <c r="C390">
        <v>2915700</v>
      </c>
    </row>
    <row r="391" spans="1:3" x14ac:dyDescent="0.25">
      <c r="A391" t="s">
        <v>42</v>
      </c>
      <c r="B391" t="s">
        <v>1930</v>
      </c>
      <c r="C391">
        <v>2915809</v>
      </c>
    </row>
    <row r="392" spans="1:3" x14ac:dyDescent="0.25">
      <c r="A392" t="s">
        <v>42</v>
      </c>
      <c r="B392" t="s">
        <v>3376</v>
      </c>
      <c r="C392">
        <v>2915908</v>
      </c>
    </row>
    <row r="393" spans="1:3" x14ac:dyDescent="0.25">
      <c r="A393" t="s">
        <v>42</v>
      </c>
      <c r="B393" t="s">
        <v>3386</v>
      </c>
      <c r="C393">
        <v>2916005</v>
      </c>
    </row>
    <row r="394" spans="1:3" x14ac:dyDescent="0.25">
      <c r="A394" t="s">
        <v>42</v>
      </c>
      <c r="B394" t="s">
        <v>3396</v>
      </c>
      <c r="C394">
        <v>2916104</v>
      </c>
    </row>
    <row r="395" spans="1:3" x14ac:dyDescent="0.25">
      <c r="A395" t="s">
        <v>42</v>
      </c>
      <c r="B395" t="s">
        <v>3406</v>
      </c>
      <c r="C395">
        <v>2916203</v>
      </c>
    </row>
    <row r="396" spans="1:3" x14ac:dyDescent="0.25">
      <c r="A396" t="s">
        <v>42</v>
      </c>
      <c r="B396" t="s">
        <v>3416</v>
      </c>
      <c r="C396">
        <v>2916302</v>
      </c>
    </row>
    <row r="397" spans="1:3" x14ac:dyDescent="0.25">
      <c r="A397" t="s">
        <v>42</v>
      </c>
      <c r="B397" t="s">
        <v>3426</v>
      </c>
      <c r="C397">
        <v>2916401</v>
      </c>
    </row>
    <row r="398" spans="1:3" x14ac:dyDescent="0.25">
      <c r="A398" t="s">
        <v>42</v>
      </c>
      <c r="B398" t="s">
        <v>3435</v>
      </c>
      <c r="C398">
        <v>2916500</v>
      </c>
    </row>
    <row r="399" spans="1:3" x14ac:dyDescent="0.25">
      <c r="A399" t="s">
        <v>42</v>
      </c>
      <c r="B399" t="s">
        <v>3444</v>
      </c>
      <c r="C399">
        <v>2916609</v>
      </c>
    </row>
    <row r="400" spans="1:3" x14ac:dyDescent="0.25">
      <c r="A400" t="s">
        <v>42</v>
      </c>
      <c r="B400" t="s">
        <v>3453</v>
      </c>
      <c r="C400">
        <v>2916708</v>
      </c>
    </row>
    <row r="401" spans="1:3" x14ac:dyDescent="0.25">
      <c r="A401" t="s">
        <v>42</v>
      </c>
      <c r="B401" t="s">
        <v>3463</v>
      </c>
      <c r="C401">
        <v>2916807</v>
      </c>
    </row>
    <row r="402" spans="1:3" x14ac:dyDescent="0.25">
      <c r="A402" t="s">
        <v>42</v>
      </c>
      <c r="B402" t="s">
        <v>3473</v>
      </c>
      <c r="C402">
        <v>2916856</v>
      </c>
    </row>
    <row r="403" spans="1:3" x14ac:dyDescent="0.25">
      <c r="A403" t="s">
        <v>42</v>
      </c>
      <c r="B403" t="s">
        <v>3482</v>
      </c>
      <c r="C403">
        <v>2916906</v>
      </c>
    </row>
    <row r="404" spans="1:3" x14ac:dyDescent="0.25">
      <c r="A404" t="s">
        <v>42</v>
      </c>
      <c r="B404" t="s">
        <v>3492</v>
      </c>
      <c r="C404">
        <v>2917003</v>
      </c>
    </row>
    <row r="405" spans="1:3" x14ac:dyDescent="0.25">
      <c r="A405" t="s">
        <v>42</v>
      </c>
      <c r="B405" t="s">
        <v>3501</v>
      </c>
      <c r="C405">
        <v>2917102</v>
      </c>
    </row>
    <row r="406" spans="1:3" x14ac:dyDescent="0.25">
      <c r="A406" t="s">
        <v>42</v>
      </c>
      <c r="B406" t="s">
        <v>3511</v>
      </c>
      <c r="C406">
        <v>2917201</v>
      </c>
    </row>
    <row r="407" spans="1:3" x14ac:dyDescent="0.25">
      <c r="A407" t="s">
        <v>42</v>
      </c>
      <c r="B407" t="s">
        <v>3521</v>
      </c>
      <c r="C407">
        <v>2917300</v>
      </c>
    </row>
    <row r="408" spans="1:3" x14ac:dyDescent="0.25">
      <c r="A408" t="s">
        <v>42</v>
      </c>
      <c r="B408" t="s">
        <v>3531</v>
      </c>
      <c r="C408">
        <v>2917334</v>
      </c>
    </row>
    <row r="409" spans="1:3" x14ac:dyDescent="0.25">
      <c r="A409" t="s">
        <v>42</v>
      </c>
      <c r="B409" t="s">
        <v>3541</v>
      </c>
      <c r="C409">
        <v>2917359</v>
      </c>
    </row>
    <row r="410" spans="1:3" x14ac:dyDescent="0.25">
      <c r="A410" t="s">
        <v>42</v>
      </c>
      <c r="B410" t="s">
        <v>3549</v>
      </c>
      <c r="C410">
        <v>2917409</v>
      </c>
    </row>
    <row r="411" spans="1:3" x14ac:dyDescent="0.25">
      <c r="A411" t="s">
        <v>42</v>
      </c>
      <c r="B411" t="s">
        <v>3559</v>
      </c>
      <c r="C411">
        <v>2917508</v>
      </c>
    </row>
    <row r="412" spans="1:3" x14ac:dyDescent="0.25">
      <c r="A412" t="s">
        <v>42</v>
      </c>
      <c r="B412" t="s">
        <v>3569</v>
      </c>
      <c r="C412">
        <v>2917607</v>
      </c>
    </row>
    <row r="413" spans="1:3" x14ac:dyDescent="0.25">
      <c r="A413" t="s">
        <v>42</v>
      </c>
      <c r="B413" t="s">
        <v>3579</v>
      </c>
      <c r="C413">
        <v>2917706</v>
      </c>
    </row>
    <row r="414" spans="1:3" x14ac:dyDescent="0.25">
      <c r="A414" t="s">
        <v>42</v>
      </c>
      <c r="B414" t="s">
        <v>3589</v>
      </c>
      <c r="C414">
        <v>2917805</v>
      </c>
    </row>
    <row r="415" spans="1:3" x14ac:dyDescent="0.25">
      <c r="A415" t="s">
        <v>42</v>
      </c>
      <c r="B415" t="s">
        <v>1376</v>
      </c>
      <c r="C415">
        <v>2917904</v>
      </c>
    </row>
    <row r="416" spans="1:3" x14ac:dyDescent="0.25">
      <c r="A416" t="s">
        <v>42</v>
      </c>
      <c r="B416" t="s">
        <v>3608</v>
      </c>
      <c r="C416">
        <v>2918001</v>
      </c>
    </row>
    <row r="417" spans="1:3" x14ac:dyDescent="0.25">
      <c r="A417" t="s">
        <v>42</v>
      </c>
      <c r="B417" t="s">
        <v>3617</v>
      </c>
      <c r="C417">
        <v>2918100</v>
      </c>
    </row>
    <row r="418" spans="1:3" x14ac:dyDescent="0.25">
      <c r="A418" t="s">
        <v>42</v>
      </c>
      <c r="B418" t="s">
        <v>3626</v>
      </c>
      <c r="C418">
        <v>2918209</v>
      </c>
    </row>
    <row r="419" spans="1:3" x14ac:dyDescent="0.25">
      <c r="A419" t="s">
        <v>42</v>
      </c>
      <c r="B419" t="s">
        <v>3636</v>
      </c>
      <c r="C419">
        <v>2918308</v>
      </c>
    </row>
    <row r="420" spans="1:3" x14ac:dyDescent="0.25">
      <c r="A420" t="s">
        <v>42</v>
      </c>
      <c r="B420" t="s">
        <v>3646</v>
      </c>
      <c r="C420">
        <v>2918357</v>
      </c>
    </row>
    <row r="421" spans="1:3" x14ac:dyDescent="0.25">
      <c r="A421" t="s">
        <v>42</v>
      </c>
      <c r="B421" t="s">
        <v>3655</v>
      </c>
      <c r="C421">
        <v>2918407</v>
      </c>
    </row>
    <row r="422" spans="1:3" x14ac:dyDescent="0.25">
      <c r="A422" t="s">
        <v>42</v>
      </c>
      <c r="B422" t="s">
        <v>3664</v>
      </c>
      <c r="C422">
        <v>2918456</v>
      </c>
    </row>
    <row r="423" spans="1:3" x14ac:dyDescent="0.25">
      <c r="A423" t="s">
        <v>42</v>
      </c>
      <c r="B423" t="s">
        <v>2675</v>
      </c>
      <c r="C423">
        <v>2918506</v>
      </c>
    </row>
    <row r="424" spans="1:3" x14ac:dyDescent="0.25">
      <c r="A424" t="s">
        <v>42</v>
      </c>
      <c r="B424" t="s">
        <v>3680</v>
      </c>
      <c r="C424">
        <v>2918555</v>
      </c>
    </row>
    <row r="425" spans="1:3" x14ac:dyDescent="0.25">
      <c r="A425" t="s">
        <v>42</v>
      </c>
      <c r="B425" t="s">
        <v>3688</v>
      </c>
      <c r="C425">
        <v>2918605</v>
      </c>
    </row>
    <row r="426" spans="1:3" x14ac:dyDescent="0.25">
      <c r="A426" t="s">
        <v>42</v>
      </c>
      <c r="B426" t="s">
        <v>3697</v>
      </c>
      <c r="C426">
        <v>2918704</v>
      </c>
    </row>
    <row r="427" spans="1:3" x14ac:dyDescent="0.25">
      <c r="A427" t="s">
        <v>42</v>
      </c>
      <c r="B427" t="s">
        <v>3705</v>
      </c>
      <c r="C427">
        <v>2918753</v>
      </c>
    </row>
    <row r="428" spans="1:3" x14ac:dyDescent="0.25">
      <c r="A428" t="s">
        <v>42</v>
      </c>
      <c r="B428" t="s">
        <v>3713</v>
      </c>
      <c r="C428">
        <v>2918803</v>
      </c>
    </row>
    <row r="429" spans="1:3" x14ac:dyDescent="0.25">
      <c r="A429" t="s">
        <v>42</v>
      </c>
      <c r="B429" t="s">
        <v>3720</v>
      </c>
      <c r="C429">
        <v>2918902</v>
      </c>
    </row>
    <row r="430" spans="1:3" x14ac:dyDescent="0.25">
      <c r="A430" t="s">
        <v>42</v>
      </c>
      <c r="B430" t="s">
        <v>3727</v>
      </c>
      <c r="C430">
        <v>2919009</v>
      </c>
    </row>
    <row r="431" spans="1:3" x14ac:dyDescent="0.25">
      <c r="A431" t="s">
        <v>42</v>
      </c>
      <c r="B431" t="s">
        <v>3734</v>
      </c>
      <c r="C431">
        <v>2919058</v>
      </c>
    </row>
    <row r="432" spans="1:3" x14ac:dyDescent="0.25">
      <c r="A432" t="s">
        <v>42</v>
      </c>
      <c r="B432" t="s">
        <v>3741</v>
      </c>
      <c r="C432">
        <v>2919108</v>
      </c>
    </row>
    <row r="433" spans="1:3" x14ac:dyDescent="0.25">
      <c r="A433" t="s">
        <v>42</v>
      </c>
      <c r="B433" t="s">
        <v>3748</v>
      </c>
      <c r="C433">
        <v>2919157</v>
      </c>
    </row>
    <row r="434" spans="1:3" x14ac:dyDescent="0.25">
      <c r="A434" t="s">
        <v>42</v>
      </c>
      <c r="B434" t="s">
        <v>3754</v>
      </c>
      <c r="C434">
        <v>2919207</v>
      </c>
    </row>
    <row r="435" spans="1:3" x14ac:dyDescent="0.25">
      <c r="A435" t="s">
        <v>42</v>
      </c>
      <c r="B435" t="s">
        <v>3760</v>
      </c>
      <c r="C435">
        <v>2919306</v>
      </c>
    </row>
    <row r="436" spans="1:3" x14ac:dyDescent="0.25">
      <c r="A436" t="s">
        <v>42</v>
      </c>
      <c r="B436" t="s">
        <v>3764</v>
      </c>
      <c r="C436">
        <v>2919405</v>
      </c>
    </row>
    <row r="437" spans="1:3" x14ac:dyDescent="0.25">
      <c r="A437" t="s">
        <v>42</v>
      </c>
      <c r="B437" t="s">
        <v>3770</v>
      </c>
      <c r="C437">
        <v>2919504</v>
      </c>
    </row>
    <row r="438" spans="1:3" x14ac:dyDescent="0.25">
      <c r="A438" t="s">
        <v>42</v>
      </c>
      <c r="B438" t="s">
        <v>3776</v>
      </c>
      <c r="C438">
        <v>2919553</v>
      </c>
    </row>
    <row r="439" spans="1:3" x14ac:dyDescent="0.25">
      <c r="A439" t="s">
        <v>42</v>
      </c>
      <c r="B439" t="s">
        <v>3783</v>
      </c>
      <c r="C439">
        <v>2919603</v>
      </c>
    </row>
    <row r="440" spans="1:3" x14ac:dyDescent="0.25">
      <c r="A440" t="s">
        <v>42</v>
      </c>
      <c r="B440" t="s">
        <v>3790</v>
      </c>
      <c r="C440">
        <v>2919702</v>
      </c>
    </row>
    <row r="441" spans="1:3" x14ac:dyDescent="0.25">
      <c r="A441" t="s">
        <v>42</v>
      </c>
      <c r="B441" t="s">
        <v>3797</v>
      </c>
      <c r="C441">
        <v>2919801</v>
      </c>
    </row>
    <row r="442" spans="1:3" x14ac:dyDescent="0.25">
      <c r="A442" t="s">
        <v>42</v>
      </c>
      <c r="B442" t="s">
        <v>3804</v>
      </c>
      <c r="C442">
        <v>2919900</v>
      </c>
    </row>
    <row r="443" spans="1:3" x14ac:dyDescent="0.25">
      <c r="A443" t="s">
        <v>42</v>
      </c>
      <c r="B443" t="s">
        <v>3810</v>
      </c>
      <c r="C443">
        <v>2919926</v>
      </c>
    </row>
    <row r="444" spans="1:3" x14ac:dyDescent="0.25">
      <c r="A444" t="s">
        <v>42</v>
      </c>
      <c r="B444" t="s">
        <v>3817</v>
      </c>
      <c r="C444">
        <v>2919959</v>
      </c>
    </row>
    <row r="445" spans="1:3" x14ac:dyDescent="0.25">
      <c r="A445" t="s">
        <v>42</v>
      </c>
      <c r="B445" t="s">
        <v>3824</v>
      </c>
      <c r="C445">
        <v>2920007</v>
      </c>
    </row>
    <row r="446" spans="1:3" x14ac:dyDescent="0.25">
      <c r="A446" t="s">
        <v>42</v>
      </c>
      <c r="B446" t="s">
        <v>3831</v>
      </c>
      <c r="C446">
        <v>2920106</v>
      </c>
    </row>
    <row r="447" spans="1:3" x14ac:dyDescent="0.25">
      <c r="A447" t="s">
        <v>42</v>
      </c>
      <c r="B447" t="s">
        <v>3837</v>
      </c>
      <c r="C447">
        <v>2920205</v>
      </c>
    </row>
    <row r="448" spans="1:3" x14ac:dyDescent="0.25">
      <c r="A448" t="s">
        <v>42</v>
      </c>
      <c r="B448" t="s">
        <v>3844</v>
      </c>
      <c r="C448">
        <v>2920304</v>
      </c>
    </row>
    <row r="449" spans="1:3" x14ac:dyDescent="0.25">
      <c r="A449" t="s">
        <v>42</v>
      </c>
      <c r="B449" t="s">
        <v>3850</v>
      </c>
      <c r="C449">
        <v>2920403</v>
      </c>
    </row>
    <row r="450" spans="1:3" x14ac:dyDescent="0.25">
      <c r="A450" t="s">
        <v>42</v>
      </c>
      <c r="B450" t="s">
        <v>3857</v>
      </c>
      <c r="C450">
        <v>2920452</v>
      </c>
    </row>
    <row r="451" spans="1:3" x14ac:dyDescent="0.25">
      <c r="A451" t="s">
        <v>42</v>
      </c>
      <c r="B451" t="s">
        <v>3863</v>
      </c>
      <c r="C451">
        <v>2920502</v>
      </c>
    </row>
    <row r="452" spans="1:3" x14ac:dyDescent="0.25">
      <c r="A452" t="s">
        <v>42</v>
      </c>
      <c r="B452" t="s">
        <v>3869</v>
      </c>
      <c r="C452">
        <v>2920601</v>
      </c>
    </row>
    <row r="453" spans="1:3" x14ac:dyDescent="0.25">
      <c r="A453" t="s">
        <v>42</v>
      </c>
      <c r="B453" t="s">
        <v>3874</v>
      </c>
      <c r="C453">
        <v>2920700</v>
      </c>
    </row>
    <row r="454" spans="1:3" x14ac:dyDescent="0.25">
      <c r="A454" t="s">
        <v>42</v>
      </c>
      <c r="B454" t="s">
        <v>3879</v>
      </c>
      <c r="C454">
        <v>2920809</v>
      </c>
    </row>
    <row r="455" spans="1:3" x14ac:dyDescent="0.25">
      <c r="A455" t="s">
        <v>42</v>
      </c>
      <c r="B455" t="s">
        <v>3885</v>
      </c>
      <c r="C455">
        <v>2920908</v>
      </c>
    </row>
    <row r="456" spans="1:3" x14ac:dyDescent="0.25">
      <c r="A456" t="s">
        <v>42</v>
      </c>
      <c r="B456" t="s">
        <v>3891</v>
      </c>
      <c r="C456">
        <v>2921005</v>
      </c>
    </row>
    <row r="457" spans="1:3" x14ac:dyDescent="0.25">
      <c r="A457" t="s">
        <v>42</v>
      </c>
      <c r="B457" t="s">
        <v>3897</v>
      </c>
      <c r="C457">
        <v>2921054</v>
      </c>
    </row>
    <row r="458" spans="1:3" x14ac:dyDescent="0.25">
      <c r="A458" t="s">
        <v>42</v>
      </c>
      <c r="B458" t="s">
        <v>3903</v>
      </c>
      <c r="C458">
        <v>2921104</v>
      </c>
    </row>
    <row r="459" spans="1:3" x14ac:dyDescent="0.25">
      <c r="A459" t="s">
        <v>42</v>
      </c>
      <c r="B459" t="s">
        <v>3909</v>
      </c>
      <c r="C459">
        <v>2921203</v>
      </c>
    </row>
    <row r="460" spans="1:3" x14ac:dyDescent="0.25">
      <c r="A460" t="s">
        <v>42</v>
      </c>
      <c r="B460" t="s">
        <v>2361</v>
      </c>
      <c r="C460">
        <v>2921302</v>
      </c>
    </row>
    <row r="461" spans="1:3" x14ac:dyDescent="0.25">
      <c r="A461" t="s">
        <v>42</v>
      </c>
      <c r="B461" t="s">
        <v>3920</v>
      </c>
      <c r="C461">
        <v>2921401</v>
      </c>
    </row>
    <row r="462" spans="1:3" x14ac:dyDescent="0.25">
      <c r="A462" t="s">
        <v>42</v>
      </c>
      <c r="B462" t="s">
        <v>3926</v>
      </c>
      <c r="C462">
        <v>2921450</v>
      </c>
    </row>
    <row r="463" spans="1:3" x14ac:dyDescent="0.25">
      <c r="A463" t="s">
        <v>42</v>
      </c>
      <c r="B463" t="s">
        <v>3932</v>
      </c>
      <c r="C463">
        <v>2921500</v>
      </c>
    </row>
    <row r="464" spans="1:3" x14ac:dyDescent="0.25">
      <c r="A464" t="s">
        <v>42</v>
      </c>
      <c r="B464" t="s">
        <v>3938</v>
      </c>
      <c r="C464">
        <v>2921609</v>
      </c>
    </row>
    <row r="465" spans="1:3" x14ac:dyDescent="0.25">
      <c r="A465" t="s">
        <v>42</v>
      </c>
      <c r="B465" t="s">
        <v>3944</v>
      </c>
      <c r="C465">
        <v>2921708</v>
      </c>
    </row>
    <row r="466" spans="1:3" x14ac:dyDescent="0.25">
      <c r="A466" t="s">
        <v>42</v>
      </c>
      <c r="B466" t="s">
        <v>3950</v>
      </c>
      <c r="C466">
        <v>2921807</v>
      </c>
    </row>
    <row r="467" spans="1:3" x14ac:dyDescent="0.25">
      <c r="A467" t="s">
        <v>42</v>
      </c>
      <c r="B467" t="s">
        <v>3956</v>
      </c>
      <c r="C467">
        <v>2921906</v>
      </c>
    </row>
    <row r="468" spans="1:3" x14ac:dyDescent="0.25">
      <c r="A468" t="s">
        <v>42</v>
      </c>
      <c r="B468" t="s">
        <v>3961</v>
      </c>
      <c r="C468">
        <v>2922003</v>
      </c>
    </row>
    <row r="469" spans="1:3" x14ac:dyDescent="0.25">
      <c r="A469" t="s">
        <v>42</v>
      </c>
      <c r="B469" t="s">
        <v>3967</v>
      </c>
      <c r="C469">
        <v>2922052</v>
      </c>
    </row>
    <row r="470" spans="1:3" x14ac:dyDescent="0.25">
      <c r="A470" t="s">
        <v>42</v>
      </c>
      <c r="B470" t="s">
        <v>1282</v>
      </c>
      <c r="C470">
        <v>2922102</v>
      </c>
    </row>
    <row r="471" spans="1:3" x14ac:dyDescent="0.25">
      <c r="A471" t="s">
        <v>42</v>
      </c>
      <c r="B471" t="s">
        <v>3977</v>
      </c>
      <c r="C471">
        <v>2922201</v>
      </c>
    </row>
    <row r="472" spans="1:3" x14ac:dyDescent="0.25">
      <c r="A472" t="s">
        <v>42</v>
      </c>
      <c r="B472" t="s">
        <v>3983</v>
      </c>
      <c r="C472">
        <v>2922250</v>
      </c>
    </row>
    <row r="473" spans="1:3" x14ac:dyDescent="0.25">
      <c r="A473" t="s">
        <v>42</v>
      </c>
      <c r="B473" t="s">
        <v>3989</v>
      </c>
      <c r="C473">
        <v>2922300</v>
      </c>
    </row>
    <row r="474" spans="1:3" x14ac:dyDescent="0.25">
      <c r="A474" t="s">
        <v>42</v>
      </c>
      <c r="B474" t="s">
        <v>3994</v>
      </c>
      <c r="C474">
        <v>2922409</v>
      </c>
    </row>
    <row r="475" spans="1:3" x14ac:dyDescent="0.25">
      <c r="A475" t="s">
        <v>42</v>
      </c>
      <c r="B475" t="s">
        <v>1902</v>
      </c>
      <c r="C475">
        <v>2922508</v>
      </c>
    </row>
    <row r="476" spans="1:3" x14ac:dyDescent="0.25">
      <c r="A476" t="s">
        <v>42</v>
      </c>
      <c r="B476" t="s">
        <v>4005</v>
      </c>
      <c r="C476">
        <v>2922607</v>
      </c>
    </row>
    <row r="477" spans="1:3" x14ac:dyDescent="0.25">
      <c r="A477" t="s">
        <v>42</v>
      </c>
      <c r="B477" t="s">
        <v>4011</v>
      </c>
      <c r="C477">
        <v>2922656</v>
      </c>
    </row>
    <row r="478" spans="1:3" x14ac:dyDescent="0.25">
      <c r="A478" t="s">
        <v>42</v>
      </c>
      <c r="B478" t="s">
        <v>4017</v>
      </c>
      <c r="C478">
        <v>2922706</v>
      </c>
    </row>
    <row r="479" spans="1:3" x14ac:dyDescent="0.25">
      <c r="A479" t="s">
        <v>42</v>
      </c>
      <c r="B479" t="s">
        <v>3786</v>
      </c>
      <c r="C479">
        <v>2922730</v>
      </c>
    </row>
    <row r="480" spans="1:3" x14ac:dyDescent="0.25">
      <c r="A480" t="s">
        <v>42</v>
      </c>
      <c r="B480" t="s">
        <v>4028</v>
      </c>
      <c r="C480">
        <v>2922755</v>
      </c>
    </row>
    <row r="481" spans="1:3" x14ac:dyDescent="0.25">
      <c r="A481" t="s">
        <v>42</v>
      </c>
      <c r="B481" t="s">
        <v>4034</v>
      </c>
      <c r="C481">
        <v>2922805</v>
      </c>
    </row>
    <row r="482" spans="1:3" x14ac:dyDescent="0.25">
      <c r="A482" t="s">
        <v>42</v>
      </c>
      <c r="B482" t="s">
        <v>4039</v>
      </c>
      <c r="C482">
        <v>2922854</v>
      </c>
    </row>
    <row r="483" spans="1:3" x14ac:dyDescent="0.25">
      <c r="A483" t="s">
        <v>42</v>
      </c>
      <c r="B483" t="s">
        <v>4045</v>
      </c>
      <c r="C483">
        <v>2922904</v>
      </c>
    </row>
    <row r="484" spans="1:3" x14ac:dyDescent="0.25">
      <c r="A484" t="s">
        <v>42</v>
      </c>
      <c r="B484" t="s">
        <v>4051</v>
      </c>
      <c r="C484">
        <v>2923001</v>
      </c>
    </row>
    <row r="485" spans="1:3" x14ac:dyDescent="0.25">
      <c r="A485" t="s">
        <v>42</v>
      </c>
      <c r="B485" t="s">
        <v>3245</v>
      </c>
      <c r="C485">
        <v>2923035</v>
      </c>
    </row>
    <row r="486" spans="1:3" x14ac:dyDescent="0.25">
      <c r="A486" t="s">
        <v>42</v>
      </c>
      <c r="B486" t="s">
        <v>4062</v>
      </c>
      <c r="C486">
        <v>2923050</v>
      </c>
    </row>
    <row r="487" spans="1:3" x14ac:dyDescent="0.25">
      <c r="A487" t="s">
        <v>42</v>
      </c>
      <c r="B487" t="s">
        <v>4068</v>
      </c>
      <c r="C487">
        <v>2923100</v>
      </c>
    </row>
    <row r="488" spans="1:3" x14ac:dyDescent="0.25">
      <c r="A488" t="s">
        <v>42</v>
      </c>
      <c r="B488" t="s">
        <v>4074</v>
      </c>
      <c r="C488">
        <v>2923209</v>
      </c>
    </row>
    <row r="489" spans="1:3" x14ac:dyDescent="0.25">
      <c r="A489" t="s">
        <v>42</v>
      </c>
      <c r="B489" t="s">
        <v>4079</v>
      </c>
      <c r="C489">
        <v>2923308</v>
      </c>
    </row>
    <row r="490" spans="1:3" x14ac:dyDescent="0.25">
      <c r="A490" t="s">
        <v>42</v>
      </c>
      <c r="B490" t="s">
        <v>4085</v>
      </c>
      <c r="C490">
        <v>2923357</v>
      </c>
    </row>
    <row r="491" spans="1:3" x14ac:dyDescent="0.25">
      <c r="A491" t="s">
        <v>42</v>
      </c>
      <c r="B491" t="s">
        <v>4090</v>
      </c>
      <c r="C491">
        <v>2923407</v>
      </c>
    </row>
    <row r="492" spans="1:3" x14ac:dyDescent="0.25">
      <c r="A492" t="s">
        <v>42</v>
      </c>
      <c r="B492" t="s">
        <v>4096</v>
      </c>
      <c r="C492">
        <v>2923506</v>
      </c>
    </row>
    <row r="493" spans="1:3" x14ac:dyDescent="0.25">
      <c r="A493" t="s">
        <v>42</v>
      </c>
      <c r="B493" t="s">
        <v>4102</v>
      </c>
      <c r="C493">
        <v>2923605</v>
      </c>
    </row>
    <row r="494" spans="1:3" x14ac:dyDescent="0.25">
      <c r="A494" t="s">
        <v>42</v>
      </c>
      <c r="B494" t="s">
        <v>4108</v>
      </c>
      <c r="C494">
        <v>2923704</v>
      </c>
    </row>
    <row r="495" spans="1:3" x14ac:dyDescent="0.25">
      <c r="A495" t="s">
        <v>42</v>
      </c>
      <c r="B495" t="s">
        <v>4114</v>
      </c>
      <c r="C495">
        <v>2923803</v>
      </c>
    </row>
    <row r="496" spans="1:3" x14ac:dyDescent="0.25">
      <c r="A496" t="s">
        <v>42</v>
      </c>
      <c r="B496" t="s">
        <v>4119</v>
      </c>
      <c r="C496">
        <v>2923902</v>
      </c>
    </row>
    <row r="497" spans="1:3" x14ac:dyDescent="0.25">
      <c r="A497" t="s">
        <v>42</v>
      </c>
      <c r="B497" t="s">
        <v>4125</v>
      </c>
      <c r="C497">
        <v>2924009</v>
      </c>
    </row>
    <row r="498" spans="1:3" x14ac:dyDescent="0.25">
      <c r="A498" t="s">
        <v>42</v>
      </c>
      <c r="B498" t="s">
        <v>4131</v>
      </c>
      <c r="C498">
        <v>2924058</v>
      </c>
    </row>
    <row r="499" spans="1:3" x14ac:dyDescent="0.25">
      <c r="A499" t="s">
        <v>42</v>
      </c>
      <c r="B499" t="s">
        <v>4137</v>
      </c>
      <c r="C499">
        <v>2924108</v>
      </c>
    </row>
    <row r="500" spans="1:3" x14ac:dyDescent="0.25">
      <c r="A500" t="s">
        <v>42</v>
      </c>
      <c r="B500" t="s">
        <v>4142</v>
      </c>
      <c r="C500">
        <v>2924207</v>
      </c>
    </row>
    <row r="501" spans="1:3" x14ac:dyDescent="0.25">
      <c r="A501" t="s">
        <v>42</v>
      </c>
      <c r="B501" t="s">
        <v>4147</v>
      </c>
      <c r="C501">
        <v>2924306</v>
      </c>
    </row>
    <row r="502" spans="1:3" x14ac:dyDescent="0.25">
      <c r="A502" t="s">
        <v>42</v>
      </c>
      <c r="B502" t="s">
        <v>4152</v>
      </c>
      <c r="C502">
        <v>2924405</v>
      </c>
    </row>
    <row r="503" spans="1:3" x14ac:dyDescent="0.25">
      <c r="A503" t="s">
        <v>42</v>
      </c>
      <c r="B503" t="s">
        <v>4157</v>
      </c>
      <c r="C503">
        <v>2924504</v>
      </c>
    </row>
    <row r="504" spans="1:3" x14ac:dyDescent="0.25">
      <c r="A504" t="s">
        <v>42</v>
      </c>
      <c r="B504" t="s">
        <v>4162</v>
      </c>
      <c r="C504">
        <v>2924603</v>
      </c>
    </row>
    <row r="505" spans="1:3" x14ac:dyDescent="0.25">
      <c r="A505" t="s">
        <v>42</v>
      </c>
      <c r="B505" t="s">
        <v>4167</v>
      </c>
      <c r="C505">
        <v>2924652</v>
      </c>
    </row>
    <row r="506" spans="1:3" x14ac:dyDescent="0.25">
      <c r="A506" t="s">
        <v>42</v>
      </c>
      <c r="B506" t="s">
        <v>4172</v>
      </c>
      <c r="C506">
        <v>2924678</v>
      </c>
    </row>
    <row r="507" spans="1:3" x14ac:dyDescent="0.25">
      <c r="A507" t="s">
        <v>42</v>
      </c>
      <c r="B507" t="s">
        <v>4177</v>
      </c>
      <c r="C507">
        <v>2924702</v>
      </c>
    </row>
    <row r="508" spans="1:3" x14ac:dyDescent="0.25">
      <c r="A508" t="s">
        <v>42</v>
      </c>
      <c r="B508" t="s">
        <v>4182</v>
      </c>
      <c r="C508">
        <v>2924801</v>
      </c>
    </row>
    <row r="509" spans="1:3" x14ac:dyDescent="0.25">
      <c r="A509" t="s">
        <v>42</v>
      </c>
      <c r="B509" t="s">
        <v>4187</v>
      </c>
      <c r="C509">
        <v>2924900</v>
      </c>
    </row>
    <row r="510" spans="1:3" x14ac:dyDescent="0.25">
      <c r="A510" t="s">
        <v>42</v>
      </c>
      <c r="B510" t="s">
        <v>4024</v>
      </c>
      <c r="C510">
        <v>2925006</v>
      </c>
    </row>
    <row r="511" spans="1:3" x14ac:dyDescent="0.25">
      <c r="A511" t="s">
        <v>42</v>
      </c>
      <c r="B511" t="s">
        <v>4196</v>
      </c>
      <c r="C511">
        <v>2925105</v>
      </c>
    </row>
    <row r="512" spans="1:3" x14ac:dyDescent="0.25">
      <c r="A512" t="s">
        <v>42</v>
      </c>
      <c r="B512" t="s">
        <v>4201</v>
      </c>
      <c r="C512">
        <v>2925204</v>
      </c>
    </row>
    <row r="513" spans="1:3" x14ac:dyDescent="0.25">
      <c r="A513" t="s">
        <v>42</v>
      </c>
      <c r="B513" t="s">
        <v>4206</v>
      </c>
      <c r="C513">
        <v>2925253</v>
      </c>
    </row>
    <row r="514" spans="1:3" x14ac:dyDescent="0.25">
      <c r="A514" t="s">
        <v>42</v>
      </c>
      <c r="B514" t="s">
        <v>4211</v>
      </c>
      <c r="C514">
        <v>2925303</v>
      </c>
    </row>
    <row r="515" spans="1:3" x14ac:dyDescent="0.25">
      <c r="A515" t="s">
        <v>42</v>
      </c>
      <c r="B515" t="s">
        <v>4216</v>
      </c>
      <c r="C515">
        <v>2925402</v>
      </c>
    </row>
    <row r="516" spans="1:3" x14ac:dyDescent="0.25">
      <c r="A516" t="s">
        <v>42</v>
      </c>
      <c r="B516" t="s">
        <v>4220</v>
      </c>
      <c r="C516">
        <v>2925501</v>
      </c>
    </row>
    <row r="517" spans="1:3" x14ac:dyDescent="0.25">
      <c r="A517" t="s">
        <v>42</v>
      </c>
      <c r="B517" t="s">
        <v>2929</v>
      </c>
      <c r="C517">
        <v>2925600</v>
      </c>
    </row>
    <row r="518" spans="1:3" x14ac:dyDescent="0.25">
      <c r="A518" t="s">
        <v>42</v>
      </c>
      <c r="B518" t="s">
        <v>4229</v>
      </c>
      <c r="C518">
        <v>2925709</v>
      </c>
    </row>
    <row r="519" spans="1:3" x14ac:dyDescent="0.25">
      <c r="A519" t="s">
        <v>42</v>
      </c>
      <c r="B519" t="s">
        <v>4234</v>
      </c>
      <c r="C519">
        <v>2925758</v>
      </c>
    </row>
    <row r="520" spans="1:3" x14ac:dyDescent="0.25">
      <c r="A520" t="s">
        <v>42</v>
      </c>
      <c r="B520" t="s">
        <v>2991</v>
      </c>
      <c r="C520">
        <v>2925808</v>
      </c>
    </row>
    <row r="521" spans="1:3" x14ac:dyDescent="0.25">
      <c r="A521" t="s">
        <v>42</v>
      </c>
      <c r="B521" t="s">
        <v>4243</v>
      </c>
      <c r="C521">
        <v>2925907</v>
      </c>
    </row>
    <row r="522" spans="1:3" x14ac:dyDescent="0.25">
      <c r="A522" t="s">
        <v>42</v>
      </c>
      <c r="B522" t="s">
        <v>4248</v>
      </c>
      <c r="C522">
        <v>2925931</v>
      </c>
    </row>
    <row r="523" spans="1:3" x14ac:dyDescent="0.25">
      <c r="A523" t="s">
        <v>42</v>
      </c>
      <c r="B523" t="s">
        <v>4253</v>
      </c>
      <c r="C523">
        <v>2925956</v>
      </c>
    </row>
    <row r="524" spans="1:3" x14ac:dyDescent="0.25">
      <c r="A524" t="s">
        <v>42</v>
      </c>
      <c r="B524" t="s">
        <v>4257</v>
      </c>
      <c r="C524">
        <v>2926004</v>
      </c>
    </row>
    <row r="525" spans="1:3" x14ac:dyDescent="0.25">
      <c r="A525" t="s">
        <v>42</v>
      </c>
      <c r="B525" t="s">
        <v>4261</v>
      </c>
      <c r="C525">
        <v>2926103</v>
      </c>
    </row>
    <row r="526" spans="1:3" x14ac:dyDescent="0.25">
      <c r="A526" t="s">
        <v>42</v>
      </c>
      <c r="B526" t="s">
        <v>4266</v>
      </c>
      <c r="C526">
        <v>2926202</v>
      </c>
    </row>
    <row r="527" spans="1:3" x14ac:dyDescent="0.25">
      <c r="A527" t="s">
        <v>42</v>
      </c>
      <c r="B527" t="s">
        <v>4271</v>
      </c>
      <c r="C527">
        <v>2926301</v>
      </c>
    </row>
    <row r="528" spans="1:3" x14ac:dyDescent="0.25">
      <c r="A528" t="s">
        <v>42</v>
      </c>
      <c r="B528" t="s">
        <v>2448</v>
      </c>
      <c r="C528">
        <v>2926400</v>
      </c>
    </row>
    <row r="529" spans="1:3" x14ac:dyDescent="0.25">
      <c r="A529" t="s">
        <v>42</v>
      </c>
      <c r="B529" t="s">
        <v>4279</v>
      </c>
      <c r="C529">
        <v>2926509</v>
      </c>
    </row>
    <row r="530" spans="1:3" x14ac:dyDescent="0.25">
      <c r="A530" t="s">
        <v>42</v>
      </c>
      <c r="B530" t="s">
        <v>4283</v>
      </c>
      <c r="C530">
        <v>2926608</v>
      </c>
    </row>
    <row r="531" spans="1:3" x14ac:dyDescent="0.25">
      <c r="A531" t="s">
        <v>42</v>
      </c>
      <c r="B531" t="s">
        <v>4288</v>
      </c>
      <c r="C531">
        <v>2926657</v>
      </c>
    </row>
    <row r="532" spans="1:3" x14ac:dyDescent="0.25">
      <c r="A532" t="s">
        <v>42</v>
      </c>
      <c r="B532" t="s">
        <v>4293</v>
      </c>
      <c r="C532">
        <v>2926707</v>
      </c>
    </row>
    <row r="533" spans="1:3" x14ac:dyDescent="0.25">
      <c r="A533" t="s">
        <v>42</v>
      </c>
      <c r="B533" t="s">
        <v>4298</v>
      </c>
      <c r="C533">
        <v>2926806</v>
      </c>
    </row>
    <row r="534" spans="1:3" x14ac:dyDescent="0.25">
      <c r="A534" t="s">
        <v>42</v>
      </c>
      <c r="B534" t="s">
        <v>4303</v>
      </c>
      <c r="C534">
        <v>2926905</v>
      </c>
    </row>
    <row r="535" spans="1:3" x14ac:dyDescent="0.25">
      <c r="A535" t="s">
        <v>42</v>
      </c>
      <c r="B535" t="s">
        <v>4308</v>
      </c>
      <c r="C535">
        <v>2927002</v>
      </c>
    </row>
    <row r="536" spans="1:3" x14ac:dyDescent="0.25">
      <c r="A536" t="s">
        <v>42</v>
      </c>
      <c r="B536" t="s">
        <v>4313</v>
      </c>
      <c r="C536">
        <v>2927101</v>
      </c>
    </row>
    <row r="537" spans="1:3" x14ac:dyDescent="0.25">
      <c r="A537" t="s">
        <v>42</v>
      </c>
      <c r="B537" t="s">
        <v>2507</v>
      </c>
      <c r="C537">
        <v>2927200</v>
      </c>
    </row>
    <row r="538" spans="1:3" x14ac:dyDescent="0.25">
      <c r="A538" t="s">
        <v>42</v>
      </c>
      <c r="B538" t="s">
        <v>4322</v>
      </c>
      <c r="C538">
        <v>2927309</v>
      </c>
    </row>
    <row r="539" spans="1:3" x14ac:dyDescent="0.25">
      <c r="A539" t="s">
        <v>42</v>
      </c>
      <c r="B539" t="s">
        <v>4327</v>
      </c>
      <c r="C539">
        <v>2927408</v>
      </c>
    </row>
    <row r="540" spans="1:3" x14ac:dyDescent="0.25">
      <c r="A540" t="s">
        <v>42</v>
      </c>
      <c r="B540" t="s">
        <v>4332</v>
      </c>
      <c r="C540">
        <v>2927507</v>
      </c>
    </row>
    <row r="541" spans="1:3" x14ac:dyDescent="0.25">
      <c r="A541" t="s">
        <v>42</v>
      </c>
      <c r="B541" t="s">
        <v>4337</v>
      </c>
      <c r="C541">
        <v>2927606</v>
      </c>
    </row>
    <row r="542" spans="1:3" x14ac:dyDescent="0.25">
      <c r="A542" t="s">
        <v>42</v>
      </c>
      <c r="B542" t="s">
        <v>4342</v>
      </c>
      <c r="C542">
        <v>2927705</v>
      </c>
    </row>
    <row r="543" spans="1:3" x14ac:dyDescent="0.25">
      <c r="A543" t="s">
        <v>42</v>
      </c>
      <c r="B543" t="s">
        <v>4347</v>
      </c>
      <c r="C543">
        <v>2927804</v>
      </c>
    </row>
    <row r="544" spans="1:3" x14ac:dyDescent="0.25">
      <c r="A544" t="s">
        <v>42</v>
      </c>
      <c r="B544" t="s">
        <v>3087</v>
      </c>
      <c r="C544">
        <v>2927903</v>
      </c>
    </row>
    <row r="545" spans="1:3" x14ac:dyDescent="0.25">
      <c r="A545" t="s">
        <v>42</v>
      </c>
      <c r="B545" t="s">
        <v>3100</v>
      </c>
      <c r="C545">
        <v>2928059</v>
      </c>
    </row>
    <row r="546" spans="1:3" x14ac:dyDescent="0.25">
      <c r="A546" t="s">
        <v>42</v>
      </c>
      <c r="B546" t="s">
        <v>4360</v>
      </c>
      <c r="C546">
        <v>2928109</v>
      </c>
    </row>
    <row r="547" spans="1:3" x14ac:dyDescent="0.25">
      <c r="A547" t="s">
        <v>42</v>
      </c>
      <c r="B547" t="s">
        <v>4364</v>
      </c>
      <c r="C547">
        <v>2928406</v>
      </c>
    </row>
    <row r="548" spans="1:3" x14ac:dyDescent="0.25">
      <c r="A548" t="s">
        <v>42</v>
      </c>
      <c r="B548" t="s">
        <v>3194</v>
      </c>
      <c r="C548">
        <v>2928505</v>
      </c>
    </row>
    <row r="549" spans="1:3" x14ac:dyDescent="0.25">
      <c r="A549" t="s">
        <v>42</v>
      </c>
      <c r="B549" t="s">
        <v>4373</v>
      </c>
      <c r="C549">
        <v>2928000</v>
      </c>
    </row>
    <row r="550" spans="1:3" x14ac:dyDescent="0.25">
      <c r="A550" t="s">
        <v>42</v>
      </c>
      <c r="B550" t="s">
        <v>397</v>
      </c>
      <c r="C550">
        <v>2928208</v>
      </c>
    </row>
    <row r="551" spans="1:3" x14ac:dyDescent="0.25">
      <c r="A551" t="s">
        <v>42</v>
      </c>
      <c r="B551" t="s">
        <v>4382</v>
      </c>
      <c r="C551">
        <v>2928307</v>
      </c>
    </row>
    <row r="552" spans="1:3" x14ac:dyDescent="0.25">
      <c r="A552" t="s">
        <v>42</v>
      </c>
      <c r="B552" t="s">
        <v>4387</v>
      </c>
      <c r="C552">
        <v>2928604</v>
      </c>
    </row>
    <row r="553" spans="1:3" x14ac:dyDescent="0.25">
      <c r="A553" t="s">
        <v>42</v>
      </c>
      <c r="B553" t="s">
        <v>4392</v>
      </c>
      <c r="C553">
        <v>2928703</v>
      </c>
    </row>
    <row r="554" spans="1:3" x14ac:dyDescent="0.25">
      <c r="A554" t="s">
        <v>42</v>
      </c>
      <c r="B554" t="s">
        <v>4396</v>
      </c>
      <c r="C554">
        <v>2928802</v>
      </c>
    </row>
    <row r="555" spans="1:3" x14ac:dyDescent="0.25">
      <c r="A555" t="s">
        <v>42</v>
      </c>
      <c r="B555" t="s">
        <v>4401</v>
      </c>
      <c r="C555">
        <v>2928901</v>
      </c>
    </row>
    <row r="556" spans="1:3" x14ac:dyDescent="0.25">
      <c r="A556" t="s">
        <v>42</v>
      </c>
      <c r="B556" t="s">
        <v>1609</v>
      </c>
      <c r="C556">
        <v>2928950</v>
      </c>
    </row>
    <row r="557" spans="1:3" x14ac:dyDescent="0.25">
      <c r="A557" t="s">
        <v>42</v>
      </c>
      <c r="B557" t="s">
        <v>4410</v>
      </c>
      <c r="C557">
        <v>2929107</v>
      </c>
    </row>
    <row r="558" spans="1:3" x14ac:dyDescent="0.25">
      <c r="A558" t="s">
        <v>42</v>
      </c>
      <c r="B558" t="s">
        <v>4415</v>
      </c>
      <c r="C558">
        <v>2929008</v>
      </c>
    </row>
    <row r="559" spans="1:3" x14ac:dyDescent="0.25">
      <c r="A559" t="s">
        <v>42</v>
      </c>
      <c r="B559" t="s">
        <v>4420</v>
      </c>
      <c r="C559">
        <v>2929057</v>
      </c>
    </row>
    <row r="560" spans="1:3" x14ac:dyDescent="0.25">
      <c r="A560" t="s">
        <v>42</v>
      </c>
      <c r="B560" t="s">
        <v>4424</v>
      </c>
      <c r="C560">
        <v>2929206</v>
      </c>
    </row>
    <row r="561" spans="1:3" x14ac:dyDescent="0.25">
      <c r="A561" t="s">
        <v>42</v>
      </c>
      <c r="B561" t="s">
        <v>4429</v>
      </c>
      <c r="C561">
        <v>2929255</v>
      </c>
    </row>
    <row r="562" spans="1:3" x14ac:dyDescent="0.25">
      <c r="A562" t="s">
        <v>42</v>
      </c>
      <c r="B562" t="s">
        <v>4434</v>
      </c>
      <c r="C562">
        <v>2929305</v>
      </c>
    </row>
    <row r="563" spans="1:3" x14ac:dyDescent="0.25">
      <c r="A563" t="s">
        <v>42</v>
      </c>
      <c r="B563" t="s">
        <v>4439</v>
      </c>
      <c r="C563">
        <v>2929354</v>
      </c>
    </row>
    <row r="564" spans="1:3" x14ac:dyDescent="0.25">
      <c r="A564" t="s">
        <v>42</v>
      </c>
      <c r="B564" t="s">
        <v>4443</v>
      </c>
      <c r="C564">
        <v>2929370</v>
      </c>
    </row>
    <row r="565" spans="1:3" x14ac:dyDescent="0.25">
      <c r="A565" t="s">
        <v>42</v>
      </c>
      <c r="B565" t="s">
        <v>4448</v>
      </c>
      <c r="C565">
        <v>2929404</v>
      </c>
    </row>
    <row r="566" spans="1:3" x14ac:dyDescent="0.25">
      <c r="A566" t="s">
        <v>42</v>
      </c>
      <c r="B566" t="s">
        <v>4453</v>
      </c>
      <c r="C566">
        <v>2929503</v>
      </c>
    </row>
    <row r="567" spans="1:3" x14ac:dyDescent="0.25">
      <c r="A567" t="s">
        <v>42</v>
      </c>
      <c r="B567" t="s">
        <v>4458</v>
      </c>
      <c r="C567">
        <v>2929602</v>
      </c>
    </row>
    <row r="568" spans="1:3" x14ac:dyDescent="0.25">
      <c r="A568" t="s">
        <v>42</v>
      </c>
      <c r="B568" t="s">
        <v>4463</v>
      </c>
      <c r="C568">
        <v>2929701</v>
      </c>
    </row>
    <row r="569" spans="1:3" x14ac:dyDescent="0.25">
      <c r="A569" t="s">
        <v>42</v>
      </c>
      <c r="B569" t="s">
        <v>4468</v>
      </c>
      <c r="C569">
        <v>2929750</v>
      </c>
    </row>
    <row r="570" spans="1:3" x14ac:dyDescent="0.25">
      <c r="A570" t="s">
        <v>42</v>
      </c>
      <c r="B570" t="s">
        <v>4472</v>
      </c>
      <c r="C570">
        <v>2929800</v>
      </c>
    </row>
    <row r="571" spans="1:3" x14ac:dyDescent="0.25">
      <c r="A571" t="s">
        <v>42</v>
      </c>
      <c r="B571" t="s">
        <v>4477</v>
      </c>
      <c r="C571">
        <v>2929909</v>
      </c>
    </row>
    <row r="572" spans="1:3" x14ac:dyDescent="0.25">
      <c r="A572" t="s">
        <v>42</v>
      </c>
      <c r="B572" t="s">
        <v>4482</v>
      </c>
      <c r="C572">
        <v>2930006</v>
      </c>
    </row>
    <row r="573" spans="1:3" x14ac:dyDescent="0.25">
      <c r="A573" t="s">
        <v>42</v>
      </c>
      <c r="B573" t="s">
        <v>4487</v>
      </c>
      <c r="C573">
        <v>2930105</v>
      </c>
    </row>
    <row r="574" spans="1:3" x14ac:dyDescent="0.25">
      <c r="A574" t="s">
        <v>42</v>
      </c>
      <c r="B574" t="s">
        <v>4492</v>
      </c>
      <c r="C574">
        <v>2930204</v>
      </c>
    </row>
    <row r="575" spans="1:3" x14ac:dyDescent="0.25">
      <c r="A575" t="s">
        <v>42</v>
      </c>
      <c r="B575" t="s">
        <v>4497</v>
      </c>
      <c r="C575">
        <v>2930154</v>
      </c>
    </row>
    <row r="576" spans="1:3" x14ac:dyDescent="0.25">
      <c r="A576" t="s">
        <v>42</v>
      </c>
      <c r="B576" t="s">
        <v>4502</v>
      </c>
      <c r="C576">
        <v>2930303</v>
      </c>
    </row>
    <row r="577" spans="1:3" x14ac:dyDescent="0.25">
      <c r="A577" t="s">
        <v>42</v>
      </c>
      <c r="B577" t="s">
        <v>4507</v>
      </c>
      <c r="C577">
        <v>2930402</v>
      </c>
    </row>
    <row r="578" spans="1:3" x14ac:dyDescent="0.25">
      <c r="A578" t="s">
        <v>42</v>
      </c>
      <c r="B578" t="s">
        <v>2898</v>
      </c>
      <c r="C578">
        <v>2930501</v>
      </c>
    </row>
    <row r="579" spans="1:3" x14ac:dyDescent="0.25">
      <c r="A579" t="s">
        <v>42</v>
      </c>
      <c r="B579" t="s">
        <v>4516</v>
      </c>
      <c r="C579">
        <v>2930600</v>
      </c>
    </row>
    <row r="580" spans="1:3" x14ac:dyDescent="0.25">
      <c r="A580" t="s">
        <v>42</v>
      </c>
      <c r="B580" t="s">
        <v>4521</v>
      </c>
      <c r="C580">
        <v>2930709</v>
      </c>
    </row>
    <row r="581" spans="1:3" x14ac:dyDescent="0.25">
      <c r="A581" t="s">
        <v>42</v>
      </c>
      <c r="B581" t="s">
        <v>4526</v>
      </c>
      <c r="C581">
        <v>2930758</v>
      </c>
    </row>
    <row r="582" spans="1:3" x14ac:dyDescent="0.25">
      <c r="A582" t="s">
        <v>42</v>
      </c>
      <c r="B582" t="s">
        <v>4531</v>
      </c>
      <c r="C582">
        <v>2930766</v>
      </c>
    </row>
    <row r="583" spans="1:3" x14ac:dyDescent="0.25">
      <c r="A583" t="s">
        <v>42</v>
      </c>
      <c r="B583" t="s">
        <v>4536</v>
      </c>
      <c r="C583">
        <v>2930774</v>
      </c>
    </row>
    <row r="584" spans="1:3" x14ac:dyDescent="0.25">
      <c r="A584" t="s">
        <v>42</v>
      </c>
      <c r="B584" t="s">
        <v>4540</v>
      </c>
      <c r="C584">
        <v>2930808</v>
      </c>
    </row>
    <row r="585" spans="1:3" x14ac:dyDescent="0.25">
      <c r="A585" t="s">
        <v>42</v>
      </c>
      <c r="B585" t="s">
        <v>4544</v>
      </c>
      <c r="C585">
        <v>2930907</v>
      </c>
    </row>
    <row r="586" spans="1:3" x14ac:dyDescent="0.25">
      <c r="A586" t="s">
        <v>42</v>
      </c>
      <c r="B586" t="s">
        <v>4549</v>
      </c>
      <c r="C586">
        <v>2931004</v>
      </c>
    </row>
    <row r="587" spans="1:3" x14ac:dyDescent="0.25">
      <c r="A587" t="s">
        <v>42</v>
      </c>
      <c r="B587" t="s">
        <v>4554</v>
      </c>
      <c r="C587">
        <v>2931053</v>
      </c>
    </row>
    <row r="588" spans="1:3" x14ac:dyDescent="0.25">
      <c r="A588" t="s">
        <v>42</v>
      </c>
      <c r="B588" t="s">
        <v>4559</v>
      </c>
      <c r="C588">
        <v>2931103</v>
      </c>
    </row>
    <row r="589" spans="1:3" x14ac:dyDescent="0.25">
      <c r="A589" t="s">
        <v>42</v>
      </c>
      <c r="B589" t="s">
        <v>3611</v>
      </c>
      <c r="C589">
        <v>2931202</v>
      </c>
    </row>
    <row r="590" spans="1:3" x14ac:dyDescent="0.25">
      <c r="A590" t="s">
        <v>42</v>
      </c>
      <c r="B590" t="s">
        <v>4567</v>
      </c>
      <c r="C590">
        <v>2931301</v>
      </c>
    </row>
    <row r="591" spans="1:3" x14ac:dyDescent="0.25">
      <c r="A591" t="s">
        <v>42</v>
      </c>
      <c r="B591" t="s">
        <v>4571</v>
      </c>
      <c r="C591">
        <v>2931350</v>
      </c>
    </row>
    <row r="592" spans="1:3" x14ac:dyDescent="0.25">
      <c r="A592" t="s">
        <v>42</v>
      </c>
      <c r="B592" t="s">
        <v>4576</v>
      </c>
      <c r="C592">
        <v>2931400</v>
      </c>
    </row>
    <row r="593" spans="1:3" x14ac:dyDescent="0.25">
      <c r="A593" t="s">
        <v>42</v>
      </c>
      <c r="B593" t="s">
        <v>4581</v>
      </c>
      <c r="C593">
        <v>2931509</v>
      </c>
    </row>
    <row r="594" spans="1:3" x14ac:dyDescent="0.25">
      <c r="A594" t="s">
        <v>42</v>
      </c>
      <c r="B594" t="s">
        <v>4586</v>
      </c>
      <c r="C594">
        <v>2931608</v>
      </c>
    </row>
    <row r="595" spans="1:3" x14ac:dyDescent="0.25">
      <c r="A595" t="s">
        <v>42</v>
      </c>
      <c r="B595" t="s">
        <v>3184</v>
      </c>
      <c r="C595">
        <v>2931707</v>
      </c>
    </row>
    <row r="596" spans="1:3" x14ac:dyDescent="0.25">
      <c r="A596" t="s">
        <v>42</v>
      </c>
      <c r="B596" t="s">
        <v>4595</v>
      </c>
      <c r="C596">
        <v>2931806</v>
      </c>
    </row>
    <row r="597" spans="1:3" x14ac:dyDescent="0.25">
      <c r="A597" t="s">
        <v>42</v>
      </c>
      <c r="B597" t="s">
        <v>4600</v>
      </c>
      <c r="C597">
        <v>2931905</v>
      </c>
    </row>
    <row r="598" spans="1:3" x14ac:dyDescent="0.25">
      <c r="A598" t="s">
        <v>42</v>
      </c>
      <c r="B598" t="s">
        <v>4603</v>
      </c>
      <c r="C598">
        <v>2932002</v>
      </c>
    </row>
    <row r="599" spans="1:3" x14ac:dyDescent="0.25">
      <c r="A599" t="s">
        <v>42</v>
      </c>
      <c r="B599" t="s">
        <v>4608</v>
      </c>
      <c r="C599">
        <v>2932101</v>
      </c>
    </row>
    <row r="600" spans="1:3" x14ac:dyDescent="0.25">
      <c r="A600" t="s">
        <v>42</v>
      </c>
      <c r="B600" t="s">
        <v>4613</v>
      </c>
      <c r="C600">
        <v>2932200</v>
      </c>
    </row>
    <row r="601" spans="1:3" x14ac:dyDescent="0.25">
      <c r="A601" t="s">
        <v>42</v>
      </c>
      <c r="B601" t="s">
        <v>4617</v>
      </c>
      <c r="C601">
        <v>2932309</v>
      </c>
    </row>
    <row r="602" spans="1:3" x14ac:dyDescent="0.25">
      <c r="A602" t="s">
        <v>42</v>
      </c>
      <c r="B602" t="s">
        <v>4622</v>
      </c>
      <c r="C602">
        <v>2932408</v>
      </c>
    </row>
    <row r="603" spans="1:3" x14ac:dyDescent="0.25">
      <c r="A603" t="s">
        <v>42</v>
      </c>
      <c r="B603" t="s">
        <v>4627</v>
      </c>
      <c r="C603">
        <v>2932457</v>
      </c>
    </row>
    <row r="604" spans="1:3" x14ac:dyDescent="0.25">
      <c r="A604" t="s">
        <v>42</v>
      </c>
      <c r="B604" t="s">
        <v>4630</v>
      </c>
      <c r="C604">
        <v>2932507</v>
      </c>
    </row>
    <row r="605" spans="1:3" x14ac:dyDescent="0.25">
      <c r="A605" t="s">
        <v>42</v>
      </c>
      <c r="B605" t="s">
        <v>4634</v>
      </c>
      <c r="C605">
        <v>2932606</v>
      </c>
    </row>
    <row r="606" spans="1:3" x14ac:dyDescent="0.25">
      <c r="A606" t="s">
        <v>42</v>
      </c>
      <c r="B606" t="s">
        <v>4638</v>
      </c>
      <c r="C606">
        <v>2932705</v>
      </c>
    </row>
    <row r="607" spans="1:3" x14ac:dyDescent="0.25">
      <c r="A607" t="s">
        <v>42</v>
      </c>
      <c r="B607" t="s">
        <v>4641</v>
      </c>
      <c r="C607">
        <v>2932804</v>
      </c>
    </row>
    <row r="608" spans="1:3" x14ac:dyDescent="0.25">
      <c r="A608" t="s">
        <v>42</v>
      </c>
      <c r="B608" t="s">
        <v>2017</v>
      </c>
      <c r="C608">
        <v>2932903</v>
      </c>
    </row>
    <row r="609" spans="1:3" x14ac:dyDescent="0.25">
      <c r="A609" t="s">
        <v>42</v>
      </c>
      <c r="B609" t="s">
        <v>4647</v>
      </c>
      <c r="C609">
        <v>2933000</v>
      </c>
    </row>
    <row r="610" spans="1:3" x14ac:dyDescent="0.25">
      <c r="A610" t="s">
        <v>42</v>
      </c>
      <c r="B610" t="s">
        <v>4651</v>
      </c>
      <c r="C610">
        <v>2933059</v>
      </c>
    </row>
    <row r="611" spans="1:3" x14ac:dyDescent="0.25">
      <c r="A611" t="s">
        <v>42</v>
      </c>
      <c r="B611" t="s">
        <v>4655</v>
      </c>
      <c r="C611">
        <v>2933109</v>
      </c>
    </row>
    <row r="612" spans="1:3" x14ac:dyDescent="0.25">
      <c r="A612" t="s">
        <v>42</v>
      </c>
      <c r="B612" t="s">
        <v>4659</v>
      </c>
      <c r="C612">
        <v>2933158</v>
      </c>
    </row>
    <row r="613" spans="1:3" x14ac:dyDescent="0.25">
      <c r="A613" t="s">
        <v>42</v>
      </c>
      <c r="B613" t="s">
        <v>4663</v>
      </c>
      <c r="C613">
        <v>2933174</v>
      </c>
    </row>
    <row r="614" spans="1:3" x14ac:dyDescent="0.25">
      <c r="A614" t="s">
        <v>42</v>
      </c>
      <c r="B614" t="s">
        <v>3118</v>
      </c>
      <c r="C614">
        <v>2933208</v>
      </c>
    </row>
    <row r="615" spans="1:3" x14ac:dyDescent="0.25">
      <c r="A615" t="s">
        <v>42</v>
      </c>
      <c r="B615" t="s">
        <v>4670</v>
      </c>
      <c r="C615">
        <v>2933257</v>
      </c>
    </row>
    <row r="616" spans="1:3" x14ac:dyDescent="0.25">
      <c r="A616" t="s">
        <v>42</v>
      </c>
      <c r="B616" t="s">
        <v>4674</v>
      </c>
      <c r="C616">
        <v>2933307</v>
      </c>
    </row>
    <row r="617" spans="1:3" x14ac:dyDescent="0.25">
      <c r="A617" t="s">
        <v>42</v>
      </c>
      <c r="B617" t="s">
        <v>4678</v>
      </c>
      <c r="C617">
        <v>2933406</v>
      </c>
    </row>
    <row r="618" spans="1:3" x14ac:dyDescent="0.25">
      <c r="A618" t="s">
        <v>42</v>
      </c>
      <c r="B618" t="s">
        <v>4682</v>
      </c>
      <c r="C618">
        <v>2933455</v>
      </c>
    </row>
    <row r="619" spans="1:3" x14ac:dyDescent="0.25">
      <c r="A619" t="s">
        <v>42</v>
      </c>
      <c r="B619" t="s">
        <v>4686</v>
      </c>
      <c r="C619">
        <v>2933505</v>
      </c>
    </row>
    <row r="620" spans="1:3" x14ac:dyDescent="0.25">
      <c r="A620" t="s">
        <v>42</v>
      </c>
      <c r="B620" t="s">
        <v>4690</v>
      </c>
      <c r="C620">
        <v>2933604</v>
      </c>
    </row>
    <row r="621" spans="1:3" x14ac:dyDescent="0.25">
      <c r="A621" t="s">
        <v>46</v>
      </c>
      <c r="B621" t="s">
        <v>96</v>
      </c>
      <c r="C621">
        <v>2300101</v>
      </c>
    </row>
    <row r="622" spans="1:3" x14ac:dyDescent="0.25">
      <c r="A622" t="s">
        <v>46</v>
      </c>
      <c r="B622" t="s">
        <v>122</v>
      </c>
      <c r="C622">
        <v>2300150</v>
      </c>
    </row>
    <row r="623" spans="1:3" x14ac:dyDescent="0.25">
      <c r="A623" t="s">
        <v>46</v>
      </c>
      <c r="B623" t="s">
        <v>148</v>
      </c>
      <c r="C623">
        <v>2300200</v>
      </c>
    </row>
    <row r="624" spans="1:3" x14ac:dyDescent="0.25">
      <c r="A624" t="s">
        <v>46</v>
      </c>
      <c r="B624" t="s">
        <v>173</v>
      </c>
      <c r="C624">
        <v>2300309</v>
      </c>
    </row>
    <row r="625" spans="1:3" x14ac:dyDescent="0.25">
      <c r="A625" t="s">
        <v>46</v>
      </c>
      <c r="B625" t="s">
        <v>199</v>
      </c>
      <c r="C625">
        <v>2300408</v>
      </c>
    </row>
    <row r="626" spans="1:3" x14ac:dyDescent="0.25">
      <c r="A626" t="s">
        <v>46</v>
      </c>
      <c r="B626" t="s">
        <v>225</v>
      </c>
      <c r="C626">
        <v>2300507</v>
      </c>
    </row>
    <row r="627" spans="1:3" x14ac:dyDescent="0.25">
      <c r="A627" t="s">
        <v>46</v>
      </c>
      <c r="B627" t="s">
        <v>249</v>
      </c>
      <c r="C627">
        <v>2300606</v>
      </c>
    </row>
    <row r="628" spans="1:3" x14ac:dyDescent="0.25">
      <c r="A628" t="s">
        <v>46</v>
      </c>
      <c r="B628" t="s">
        <v>274</v>
      </c>
      <c r="C628">
        <v>2300705</v>
      </c>
    </row>
    <row r="629" spans="1:3" x14ac:dyDescent="0.25">
      <c r="A629" t="s">
        <v>46</v>
      </c>
      <c r="B629" t="s">
        <v>300</v>
      </c>
      <c r="C629">
        <v>2300754</v>
      </c>
    </row>
    <row r="630" spans="1:3" x14ac:dyDescent="0.25">
      <c r="A630" t="s">
        <v>46</v>
      </c>
      <c r="B630" t="s">
        <v>326</v>
      </c>
      <c r="C630">
        <v>2300804</v>
      </c>
    </row>
    <row r="631" spans="1:3" x14ac:dyDescent="0.25">
      <c r="A631" t="s">
        <v>46</v>
      </c>
      <c r="B631" t="s">
        <v>351</v>
      </c>
      <c r="C631">
        <v>2300903</v>
      </c>
    </row>
    <row r="632" spans="1:3" x14ac:dyDescent="0.25">
      <c r="A632" t="s">
        <v>46</v>
      </c>
      <c r="B632" t="s">
        <v>375</v>
      </c>
      <c r="C632">
        <v>2301000</v>
      </c>
    </row>
    <row r="633" spans="1:3" x14ac:dyDescent="0.25">
      <c r="A633" t="s">
        <v>46</v>
      </c>
      <c r="B633" t="s">
        <v>400</v>
      </c>
      <c r="C633">
        <v>2301109</v>
      </c>
    </row>
    <row r="634" spans="1:3" x14ac:dyDescent="0.25">
      <c r="A634" t="s">
        <v>46</v>
      </c>
      <c r="B634" t="s">
        <v>425</v>
      </c>
      <c r="C634">
        <v>2301208</v>
      </c>
    </row>
    <row r="635" spans="1:3" x14ac:dyDescent="0.25">
      <c r="A635" t="s">
        <v>46</v>
      </c>
      <c r="B635" t="s">
        <v>451</v>
      </c>
      <c r="C635">
        <v>2301257</v>
      </c>
    </row>
    <row r="636" spans="1:3" x14ac:dyDescent="0.25">
      <c r="A636" t="s">
        <v>46</v>
      </c>
      <c r="B636" t="s">
        <v>476</v>
      </c>
      <c r="C636">
        <v>2301307</v>
      </c>
    </row>
    <row r="637" spans="1:3" x14ac:dyDescent="0.25">
      <c r="A637" t="s">
        <v>46</v>
      </c>
      <c r="B637" t="s">
        <v>500</v>
      </c>
      <c r="C637">
        <v>2301406</v>
      </c>
    </row>
    <row r="638" spans="1:3" x14ac:dyDescent="0.25">
      <c r="A638" t="s">
        <v>46</v>
      </c>
      <c r="B638" t="s">
        <v>523</v>
      </c>
      <c r="C638">
        <v>2301505</v>
      </c>
    </row>
    <row r="639" spans="1:3" x14ac:dyDescent="0.25">
      <c r="A639" t="s">
        <v>46</v>
      </c>
      <c r="B639" t="s">
        <v>547</v>
      </c>
      <c r="C639">
        <v>2301604</v>
      </c>
    </row>
    <row r="640" spans="1:3" x14ac:dyDescent="0.25">
      <c r="A640" t="s">
        <v>46</v>
      </c>
      <c r="B640" t="s">
        <v>570</v>
      </c>
      <c r="C640">
        <v>2301703</v>
      </c>
    </row>
    <row r="641" spans="1:3" x14ac:dyDescent="0.25">
      <c r="A641" t="s">
        <v>46</v>
      </c>
      <c r="B641" t="s">
        <v>593</v>
      </c>
      <c r="C641">
        <v>2301802</v>
      </c>
    </row>
    <row r="642" spans="1:3" x14ac:dyDescent="0.25">
      <c r="A642" t="s">
        <v>46</v>
      </c>
      <c r="B642" t="s">
        <v>616</v>
      </c>
      <c r="C642">
        <v>2301851</v>
      </c>
    </row>
    <row r="643" spans="1:3" x14ac:dyDescent="0.25">
      <c r="A643" t="s">
        <v>46</v>
      </c>
      <c r="B643" t="s">
        <v>637</v>
      </c>
      <c r="C643">
        <v>2301901</v>
      </c>
    </row>
    <row r="644" spans="1:3" x14ac:dyDescent="0.25">
      <c r="A644" t="s">
        <v>46</v>
      </c>
      <c r="B644" t="s">
        <v>658</v>
      </c>
      <c r="C644">
        <v>2301950</v>
      </c>
    </row>
    <row r="645" spans="1:3" x14ac:dyDescent="0.25">
      <c r="A645" t="s">
        <v>46</v>
      </c>
      <c r="B645" t="s">
        <v>679</v>
      </c>
      <c r="C645">
        <v>2302008</v>
      </c>
    </row>
    <row r="646" spans="1:3" x14ac:dyDescent="0.25">
      <c r="A646" t="s">
        <v>46</v>
      </c>
      <c r="B646" t="s">
        <v>699</v>
      </c>
      <c r="C646">
        <v>2302057</v>
      </c>
    </row>
    <row r="647" spans="1:3" x14ac:dyDescent="0.25">
      <c r="A647" t="s">
        <v>46</v>
      </c>
      <c r="B647" t="s">
        <v>721</v>
      </c>
      <c r="C647">
        <v>2302107</v>
      </c>
    </row>
    <row r="648" spans="1:3" x14ac:dyDescent="0.25">
      <c r="A648" t="s">
        <v>46</v>
      </c>
      <c r="B648" t="s">
        <v>743</v>
      </c>
      <c r="C648">
        <v>2302206</v>
      </c>
    </row>
    <row r="649" spans="1:3" x14ac:dyDescent="0.25">
      <c r="A649" t="s">
        <v>46</v>
      </c>
      <c r="B649" t="s">
        <v>764</v>
      </c>
      <c r="C649">
        <v>2302305</v>
      </c>
    </row>
    <row r="650" spans="1:3" x14ac:dyDescent="0.25">
      <c r="A650" t="s">
        <v>46</v>
      </c>
      <c r="B650" t="s">
        <v>787</v>
      </c>
      <c r="C650">
        <v>2302404</v>
      </c>
    </row>
    <row r="651" spans="1:3" x14ac:dyDescent="0.25">
      <c r="A651" t="s">
        <v>46</v>
      </c>
      <c r="B651" t="s">
        <v>808</v>
      </c>
      <c r="C651">
        <v>2302503</v>
      </c>
    </row>
    <row r="652" spans="1:3" x14ac:dyDescent="0.25">
      <c r="A652" t="s">
        <v>46</v>
      </c>
      <c r="B652" t="s">
        <v>829</v>
      </c>
      <c r="C652">
        <v>2302602</v>
      </c>
    </row>
    <row r="653" spans="1:3" x14ac:dyDescent="0.25">
      <c r="A653" t="s">
        <v>46</v>
      </c>
      <c r="B653" t="s">
        <v>851</v>
      </c>
      <c r="C653">
        <v>2302701</v>
      </c>
    </row>
    <row r="654" spans="1:3" x14ac:dyDescent="0.25">
      <c r="A654" t="s">
        <v>46</v>
      </c>
      <c r="B654" t="s">
        <v>873</v>
      </c>
      <c r="C654">
        <v>2302800</v>
      </c>
    </row>
    <row r="655" spans="1:3" x14ac:dyDescent="0.25">
      <c r="A655" t="s">
        <v>46</v>
      </c>
      <c r="B655" t="s">
        <v>895</v>
      </c>
      <c r="C655">
        <v>2302909</v>
      </c>
    </row>
    <row r="656" spans="1:3" x14ac:dyDescent="0.25">
      <c r="A656" t="s">
        <v>46</v>
      </c>
      <c r="B656" t="s">
        <v>918</v>
      </c>
      <c r="C656">
        <v>2303006</v>
      </c>
    </row>
    <row r="657" spans="1:3" x14ac:dyDescent="0.25">
      <c r="A657" t="s">
        <v>46</v>
      </c>
      <c r="B657" t="s">
        <v>941</v>
      </c>
      <c r="C657">
        <v>2303105</v>
      </c>
    </row>
    <row r="658" spans="1:3" x14ac:dyDescent="0.25">
      <c r="A658" t="s">
        <v>46</v>
      </c>
      <c r="B658" t="s">
        <v>963</v>
      </c>
      <c r="C658">
        <v>2303204</v>
      </c>
    </row>
    <row r="659" spans="1:3" x14ac:dyDescent="0.25">
      <c r="A659" t="s">
        <v>46</v>
      </c>
      <c r="B659" t="s">
        <v>985</v>
      </c>
      <c r="C659">
        <v>2303303</v>
      </c>
    </row>
    <row r="660" spans="1:3" x14ac:dyDescent="0.25">
      <c r="A660" t="s">
        <v>46</v>
      </c>
      <c r="B660" t="s">
        <v>1008</v>
      </c>
      <c r="C660">
        <v>2303402</v>
      </c>
    </row>
    <row r="661" spans="1:3" x14ac:dyDescent="0.25">
      <c r="A661" t="s">
        <v>46</v>
      </c>
      <c r="B661" t="s">
        <v>1030</v>
      </c>
      <c r="C661">
        <v>2303501</v>
      </c>
    </row>
    <row r="662" spans="1:3" x14ac:dyDescent="0.25">
      <c r="A662" t="s">
        <v>46</v>
      </c>
      <c r="B662" t="s">
        <v>1052</v>
      </c>
      <c r="C662">
        <v>2303600</v>
      </c>
    </row>
    <row r="663" spans="1:3" x14ac:dyDescent="0.25">
      <c r="A663" t="s">
        <v>46</v>
      </c>
      <c r="B663" t="s">
        <v>1074</v>
      </c>
      <c r="C663">
        <v>2303659</v>
      </c>
    </row>
    <row r="664" spans="1:3" x14ac:dyDescent="0.25">
      <c r="A664" t="s">
        <v>46</v>
      </c>
      <c r="B664" t="s">
        <v>1096</v>
      </c>
      <c r="C664">
        <v>2303709</v>
      </c>
    </row>
    <row r="665" spans="1:3" x14ac:dyDescent="0.25">
      <c r="A665" t="s">
        <v>46</v>
      </c>
      <c r="B665" t="s">
        <v>1119</v>
      </c>
      <c r="C665">
        <v>2303808</v>
      </c>
    </row>
    <row r="666" spans="1:3" x14ac:dyDescent="0.25">
      <c r="A666" t="s">
        <v>46</v>
      </c>
      <c r="B666" t="s">
        <v>1142</v>
      </c>
      <c r="C666">
        <v>2303907</v>
      </c>
    </row>
    <row r="667" spans="1:3" x14ac:dyDescent="0.25">
      <c r="A667" t="s">
        <v>46</v>
      </c>
      <c r="B667" t="s">
        <v>1165</v>
      </c>
      <c r="C667">
        <v>2303931</v>
      </c>
    </row>
    <row r="668" spans="1:3" x14ac:dyDescent="0.25">
      <c r="A668" t="s">
        <v>46</v>
      </c>
      <c r="B668" t="s">
        <v>1188</v>
      </c>
      <c r="C668">
        <v>2303956</v>
      </c>
    </row>
    <row r="669" spans="1:3" x14ac:dyDescent="0.25">
      <c r="A669" t="s">
        <v>46</v>
      </c>
      <c r="B669" t="s">
        <v>1210</v>
      </c>
      <c r="C669">
        <v>2304004</v>
      </c>
    </row>
    <row r="670" spans="1:3" x14ac:dyDescent="0.25">
      <c r="A670" t="s">
        <v>46</v>
      </c>
      <c r="B670" t="s">
        <v>1231</v>
      </c>
      <c r="C670">
        <v>2304103</v>
      </c>
    </row>
    <row r="671" spans="1:3" x14ac:dyDescent="0.25">
      <c r="A671" t="s">
        <v>46</v>
      </c>
      <c r="B671" t="s">
        <v>1254</v>
      </c>
      <c r="C671">
        <v>2304202</v>
      </c>
    </row>
    <row r="672" spans="1:3" x14ac:dyDescent="0.25">
      <c r="A672" t="s">
        <v>46</v>
      </c>
      <c r="B672" t="s">
        <v>1277</v>
      </c>
      <c r="C672">
        <v>2304236</v>
      </c>
    </row>
    <row r="673" spans="1:3" x14ac:dyDescent="0.25">
      <c r="A673" t="s">
        <v>46</v>
      </c>
      <c r="B673" t="s">
        <v>1298</v>
      </c>
      <c r="C673">
        <v>2304251</v>
      </c>
    </row>
    <row r="674" spans="1:3" x14ac:dyDescent="0.25">
      <c r="A674" t="s">
        <v>46</v>
      </c>
      <c r="B674" t="s">
        <v>1320</v>
      </c>
      <c r="C674">
        <v>2304269</v>
      </c>
    </row>
    <row r="675" spans="1:3" x14ac:dyDescent="0.25">
      <c r="A675" t="s">
        <v>46</v>
      </c>
      <c r="B675" t="s">
        <v>1342</v>
      </c>
      <c r="C675">
        <v>2304277</v>
      </c>
    </row>
    <row r="676" spans="1:3" x14ac:dyDescent="0.25">
      <c r="A676" t="s">
        <v>46</v>
      </c>
      <c r="B676" t="s">
        <v>1363</v>
      </c>
      <c r="C676">
        <v>2304285</v>
      </c>
    </row>
    <row r="677" spans="1:3" x14ac:dyDescent="0.25">
      <c r="A677" t="s">
        <v>46</v>
      </c>
      <c r="B677" t="s">
        <v>1385</v>
      </c>
      <c r="C677">
        <v>2304301</v>
      </c>
    </row>
    <row r="678" spans="1:3" x14ac:dyDescent="0.25">
      <c r="A678" t="s">
        <v>46</v>
      </c>
      <c r="B678" t="s">
        <v>1407</v>
      </c>
      <c r="C678">
        <v>2304350</v>
      </c>
    </row>
    <row r="679" spans="1:3" x14ac:dyDescent="0.25">
      <c r="A679" t="s">
        <v>46</v>
      </c>
      <c r="B679" t="s">
        <v>1429</v>
      </c>
      <c r="C679">
        <v>2304400</v>
      </c>
    </row>
    <row r="680" spans="1:3" x14ac:dyDescent="0.25">
      <c r="A680" t="s">
        <v>46</v>
      </c>
      <c r="B680" t="s">
        <v>1450</v>
      </c>
      <c r="C680">
        <v>2304459</v>
      </c>
    </row>
    <row r="681" spans="1:3" x14ac:dyDescent="0.25">
      <c r="A681" t="s">
        <v>46</v>
      </c>
      <c r="B681" t="s">
        <v>1470</v>
      </c>
      <c r="C681">
        <v>2304509</v>
      </c>
    </row>
    <row r="682" spans="1:3" x14ac:dyDescent="0.25">
      <c r="A682" t="s">
        <v>46</v>
      </c>
      <c r="B682" t="s">
        <v>1492</v>
      </c>
      <c r="C682">
        <v>2304608</v>
      </c>
    </row>
    <row r="683" spans="1:3" x14ac:dyDescent="0.25">
      <c r="A683" t="s">
        <v>46</v>
      </c>
      <c r="B683" t="s">
        <v>1512</v>
      </c>
      <c r="C683">
        <v>2304657</v>
      </c>
    </row>
    <row r="684" spans="1:3" x14ac:dyDescent="0.25">
      <c r="A684" t="s">
        <v>46</v>
      </c>
      <c r="B684" t="s">
        <v>1533</v>
      </c>
      <c r="C684">
        <v>2304707</v>
      </c>
    </row>
    <row r="685" spans="1:3" x14ac:dyDescent="0.25">
      <c r="A685" t="s">
        <v>46</v>
      </c>
      <c r="B685" t="s">
        <v>1554</v>
      </c>
      <c r="C685">
        <v>2304806</v>
      </c>
    </row>
    <row r="686" spans="1:3" x14ac:dyDescent="0.25">
      <c r="A686" t="s">
        <v>46</v>
      </c>
      <c r="B686" t="s">
        <v>1573</v>
      </c>
      <c r="C686">
        <v>2304905</v>
      </c>
    </row>
    <row r="687" spans="1:3" x14ac:dyDescent="0.25">
      <c r="A687" t="s">
        <v>46</v>
      </c>
      <c r="B687" t="s">
        <v>1593</v>
      </c>
      <c r="C687">
        <v>2304954</v>
      </c>
    </row>
    <row r="688" spans="1:3" x14ac:dyDescent="0.25">
      <c r="A688" t="s">
        <v>46</v>
      </c>
      <c r="B688" t="s">
        <v>1613</v>
      </c>
      <c r="C688">
        <v>2305001</v>
      </c>
    </row>
    <row r="689" spans="1:3" x14ac:dyDescent="0.25">
      <c r="A689" t="s">
        <v>46</v>
      </c>
      <c r="B689" t="s">
        <v>1634</v>
      </c>
      <c r="C689">
        <v>2305100</v>
      </c>
    </row>
    <row r="690" spans="1:3" x14ac:dyDescent="0.25">
      <c r="A690" t="s">
        <v>46</v>
      </c>
      <c r="B690" t="s">
        <v>1655</v>
      </c>
      <c r="C690">
        <v>2305209</v>
      </c>
    </row>
    <row r="691" spans="1:3" x14ac:dyDescent="0.25">
      <c r="A691" t="s">
        <v>46</v>
      </c>
      <c r="B691" t="s">
        <v>1675</v>
      </c>
      <c r="C691">
        <v>2305233</v>
      </c>
    </row>
    <row r="692" spans="1:3" x14ac:dyDescent="0.25">
      <c r="A692" t="s">
        <v>46</v>
      </c>
      <c r="B692" t="s">
        <v>1696</v>
      </c>
      <c r="C692">
        <v>2305266</v>
      </c>
    </row>
    <row r="693" spans="1:3" x14ac:dyDescent="0.25">
      <c r="A693" t="s">
        <v>46</v>
      </c>
      <c r="B693" t="s">
        <v>1716</v>
      </c>
      <c r="C693">
        <v>2305308</v>
      </c>
    </row>
    <row r="694" spans="1:3" x14ac:dyDescent="0.25">
      <c r="A694" t="s">
        <v>46</v>
      </c>
      <c r="B694" t="s">
        <v>1737</v>
      </c>
      <c r="C694">
        <v>2305332</v>
      </c>
    </row>
    <row r="695" spans="1:3" x14ac:dyDescent="0.25">
      <c r="A695" t="s">
        <v>46</v>
      </c>
      <c r="B695" t="s">
        <v>1757</v>
      </c>
      <c r="C695">
        <v>2305357</v>
      </c>
    </row>
    <row r="696" spans="1:3" x14ac:dyDescent="0.25">
      <c r="A696" t="s">
        <v>46</v>
      </c>
      <c r="B696" t="s">
        <v>1778</v>
      </c>
      <c r="C696">
        <v>2305407</v>
      </c>
    </row>
    <row r="697" spans="1:3" x14ac:dyDescent="0.25">
      <c r="A697" t="s">
        <v>46</v>
      </c>
      <c r="B697" t="s">
        <v>1797</v>
      </c>
      <c r="C697">
        <v>2305506</v>
      </c>
    </row>
    <row r="698" spans="1:3" x14ac:dyDescent="0.25">
      <c r="A698" t="s">
        <v>46</v>
      </c>
      <c r="B698" t="s">
        <v>1816</v>
      </c>
      <c r="C698">
        <v>2305605</v>
      </c>
    </row>
    <row r="699" spans="1:3" x14ac:dyDescent="0.25">
      <c r="A699" t="s">
        <v>46</v>
      </c>
      <c r="B699" t="s">
        <v>1835</v>
      </c>
      <c r="C699">
        <v>2305654</v>
      </c>
    </row>
    <row r="700" spans="1:3" x14ac:dyDescent="0.25">
      <c r="A700" t="s">
        <v>46</v>
      </c>
      <c r="B700" t="s">
        <v>1853</v>
      </c>
      <c r="C700">
        <v>2305704</v>
      </c>
    </row>
    <row r="701" spans="1:3" x14ac:dyDescent="0.25">
      <c r="A701" t="s">
        <v>46</v>
      </c>
      <c r="B701" t="s">
        <v>1871</v>
      </c>
      <c r="C701">
        <v>2305803</v>
      </c>
    </row>
    <row r="702" spans="1:3" x14ac:dyDescent="0.25">
      <c r="A702" t="s">
        <v>46</v>
      </c>
      <c r="B702" t="s">
        <v>1466</v>
      </c>
      <c r="C702">
        <v>2305902</v>
      </c>
    </row>
    <row r="703" spans="1:3" x14ac:dyDescent="0.25">
      <c r="A703" t="s">
        <v>46</v>
      </c>
      <c r="B703" t="s">
        <v>290</v>
      </c>
      <c r="C703">
        <v>2306009</v>
      </c>
    </row>
    <row r="704" spans="1:3" x14ac:dyDescent="0.25">
      <c r="A704" t="s">
        <v>46</v>
      </c>
      <c r="B704" t="s">
        <v>1922</v>
      </c>
      <c r="C704">
        <v>2306108</v>
      </c>
    </row>
    <row r="705" spans="1:3" x14ac:dyDescent="0.25">
      <c r="A705" t="s">
        <v>46</v>
      </c>
      <c r="B705" t="s">
        <v>1939</v>
      </c>
      <c r="C705">
        <v>2306207</v>
      </c>
    </row>
    <row r="706" spans="1:3" x14ac:dyDescent="0.25">
      <c r="A706" t="s">
        <v>46</v>
      </c>
      <c r="B706" t="s">
        <v>1955</v>
      </c>
      <c r="C706">
        <v>2306256</v>
      </c>
    </row>
    <row r="707" spans="1:3" x14ac:dyDescent="0.25">
      <c r="A707" t="s">
        <v>46</v>
      </c>
      <c r="B707" t="s">
        <v>1972</v>
      </c>
      <c r="C707">
        <v>2306306</v>
      </c>
    </row>
    <row r="708" spans="1:3" x14ac:dyDescent="0.25">
      <c r="A708" t="s">
        <v>46</v>
      </c>
      <c r="B708" t="s">
        <v>1990</v>
      </c>
      <c r="C708">
        <v>2306405</v>
      </c>
    </row>
    <row r="709" spans="1:3" x14ac:dyDescent="0.25">
      <c r="A709" t="s">
        <v>46</v>
      </c>
      <c r="B709" t="s">
        <v>2007</v>
      </c>
      <c r="C709">
        <v>2306504</v>
      </c>
    </row>
    <row r="710" spans="1:3" x14ac:dyDescent="0.25">
      <c r="A710" t="s">
        <v>46</v>
      </c>
      <c r="B710" t="s">
        <v>2025</v>
      </c>
      <c r="C710">
        <v>2306553</v>
      </c>
    </row>
    <row r="711" spans="1:3" x14ac:dyDescent="0.25">
      <c r="A711" t="s">
        <v>46</v>
      </c>
      <c r="B711" t="s">
        <v>2043</v>
      </c>
      <c r="C711">
        <v>2306603</v>
      </c>
    </row>
    <row r="712" spans="1:3" x14ac:dyDescent="0.25">
      <c r="A712" t="s">
        <v>46</v>
      </c>
      <c r="B712" t="s">
        <v>2061</v>
      </c>
      <c r="C712">
        <v>2306702</v>
      </c>
    </row>
    <row r="713" spans="1:3" x14ac:dyDescent="0.25">
      <c r="A713" t="s">
        <v>46</v>
      </c>
      <c r="B713" t="s">
        <v>2078</v>
      </c>
      <c r="C713">
        <v>2306801</v>
      </c>
    </row>
    <row r="714" spans="1:3" x14ac:dyDescent="0.25">
      <c r="A714" t="s">
        <v>46</v>
      </c>
      <c r="B714" t="s">
        <v>2094</v>
      </c>
      <c r="C714">
        <v>2306900</v>
      </c>
    </row>
    <row r="715" spans="1:3" x14ac:dyDescent="0.25">
      <c r="A715" t="s">
        <v>46</v>
      </c>
      <c r="B715" t="s">
        <v>2110</v>
      </c>
      <c r="C715">
        <v>2307007</v>
      </c>
    </row>
    <row r="716" spans="1:3" x14ac:dyDescent="0.25">
      <c r="A716" t="s">
        <v>46</v>
      </c>
      <c r="B716" t="s">
        <v>1124</v>
      </c>
      <c r="C716">
        <v>2307106</v>
      </c>
    </row>
    <row r="717" spans="1:3" x14ac:dyDescent="0.25">
      <c r="A717" t="s">
        <v>46</v>
      </c>
      <c r="B717" t="s">
        <v>2142</v>
      </c>
      <c r="C717">
        <v>2307205</v>
      </c>
    </row>
    <row r="718" spans="1:3" x14ac:dyDescent="0.25">
      <c r="A718" t="s">
        <v>46</v>
      </c>
      <c r="B718" t="s">
        <v>2158</v>
      </c>
      <c r="C718">
        <v>2307254</v>
      </c>
    </row>
    <row r="719" spans="1:3" x14ac:dyDescent="0.25">
      <c r="A719" t="s">
        <v>46</v>
      </c>
      <c r="B719" t="s">
        <v>2175</v>
      </c>
      <c r="C719">
        <v>2307304</v>
      </c>
    </row>
    <row r="720" spans="1:3" x14ac:dyDescent="0.25">
      <c r="A720" t="s">
        <v>46</v>
      </c>
      <c r="B720" t="s">
        <v>2192</v>
      </c>
      <c r="C720">
        <v>2307403</v>
      </c>
    </row>
    <row r="721" spans="1:3" x14ac:dyDescent="0.25">
      <c r="A721" t="s">
        <v>46</v>
      </c>
      <c r="B721" t="s">
        <v>2208</v>
      </c>
      <c r="C721">
        <v>2307502</v>
      </c>
    </row>
    <row r="722" spans="1:3" x14ac:dyDescent="0.25">
      <c r="A722" t="s">
        <v>46</v>
      </c>
      <c r="B722" t="s">
        <v>2223</v>
      </c>
      <c r="C722">
        <v>2307601</v>
      </c>
    </row>
    <row r="723" spans="1:3" x14ac:dyDescent="0.25">
      <c r="A723" t="s">
        <v>46</v>
      </c>
      <c r="B723" t="s">
        <v>2239</v>
      </c>
      <c r="C723">
        <v>2307635</v>
      </c>
    </row>
    <row r="724" spans="1:3" x14ac:dyDescent="0.25">
      <c r="A724" t="s">
        <v>46</v>
      </c>
      <c r="B724" t="s">
        <v>2253</v>
      </c>
      <c r="C724">
        <v>2307650</v>
      </c>
    </row>
    <row r="725" spans="1:3" x14ac:dyDescent="0.25">
      <c r="A725" t="s">
        <v>46</v>
      </c>
      <c r="B725" t="s">
        <v>2269</v>
      </c>
      <c r="C725">
        <v>2307700</v>
      </c>
    </row>
    <row r="726" spans="1:3" x14ac:dyDescent="0.25">
      <c r="A726" t="s">
        <v>46</v>
      </c>
      <c r="B726" t="s">
        <v>2284</v>
      </c>
      <c r="C726">
        <v>2307809</v>
      </c>
    </row>
    <row r="727" spans="1:3" x14ac:dyDescent="0.25">
      <c r="A727" t="s">
        <v>46</v>
      </c>
      <c r="B727" t="s">
        <v>2300</v>
      </c>
      <c r="C727">
        <v>2307908</v>
      </c>
    </row>
    <row r="728" spans="1:3" x14ac:dyDescent="0.25">
      <c r="A728" t="s">
        <v>46</v>
      </c>
      <c r="B728" t="s">
        <v>2315</v>
      </c>
      <c r="C728">
        <v>2308005</v>
      </c>
    </row>
    <row r="729" spans="1:3" x14ac:dyDescent="0.25">
      <c r="A729" t="s">
        <v>46</v>
      </c>
      <c r="B729" t="s">
        <v>2329</v>
      </c>
      <c r="C729">
        <v>2308104</v>
      </c>
    </row>
    <row r="730" spans="1:3" x14ac:dyDescent="0.25">
      <c r="A730" t="s">
        <v>46</v>
      </c>
      <c r="B730" t="s">
        <v>2345</v>
      </c>
      <c r="C730">
        <v>2308203</v>
      </c>
    </row>
    <row r="731" spans="1:3" x14ac:dyDescent="0.25">
      <c r="A731" t="s">
        <v>46</v>
      </c>
      <c r="B731" t="s">
        <v>2361</v>
      </c>
      <c r="C731">
        <v>2308302</v>
      </c>
    </row>
    <row r="732" spans="1:3" x14ac:dyDescent="0.25">
      <c r="A732" t="s">
        <v>46</v>
      </c>
      <c r="B732" t="s">
        <v>2375</v>
      </c>
      <c r="C732">
        <v>2308351</v>
      </c>
    </row>
    <row r="733" spans="1:3" x14ac:dyDescent="0.25">
      <c r="A733" t="s">
        <v>46</v>
      </c>
      <c r="B733" t="s">
        <v>2390</v>
      </c>
      <c r="C733">
        <v>2308377</v>
      </c>
    </row>
    <row r="734" spans="1:3" x14ac:dyDescent="0.25">
      <c r="A734" t="s">
        <v>46</v>
      </c>
      <c r="B734" t="s">
        <v>2406</v>
      </c>
      <c r="C734">
        <v>2308401</v>
      </c>
    </row>
    <row r="735" spans="1:3" x14ac:dyDescent="0.25">
      <c r="A735" t="s">
        <v>46</v>
      </c>
      <c r="B735" t="s">
        <v>2422</v>
      </c>
      <c r="C735">
        <v>2308500</v>
      </c>
    </row>
    <row r="736" spans="1:3" x14ac:dyDescent="0.25">
      <c r="A736" t="s">
        <v>46</v>
      </c>
      <c r="B736" t="s">
        <v>2438</v>
      </c>
      <c r="C736">
        <v>2308609</v>
      </c>
    </row>
    <row r="737" spans="1:3" x14ac:dyDescent="0.25">
      <c r="A737" t="s">
        <v>46</v>
      </c>
      <c r="B737" t="s">
        <v>2454</v>
      </c>
      <c r="C737">
        <v>2308708</v>
      </c>
    </row>
    <row r="738" spans="1:3" x14ac:dyDescent="0.25">
      <c r="A738" t="s">
        <v>46</v>
      </c>
      <c r="B738" t="s">
        <v>2468</v>
      </c>
      <c r="C738">
        <v>2308807</v>
      </c>
    </row>
    <row r="739" spans="1:3" x14ac:dyDescent="0.25">
      <c r="A739" t="s">
        <v>46</v>
      </c>
      <c r="B739" t="s">
        <v>2483</v>
      </c>
      <c r="C739">
        <v>2308906</v>
      </c>
    </row>
    <row r="740" spans="1:3" x14ac:dyDescent="0.25">
      <c r="A740" t="s">
        <v>46</v>
      </c>
      <c r="B740" t="s">
        <v>2499</v>
      </c>
      <c r="C740">
        <v>2309003</v>
      </c>
    </row>
    <row r="741" spans="1:3" x14ac:dyDescent="0.25">
      <c r="A741" t="s">
        <v>46</v>
      </c>
      <c r="B741" t="s">
        <v>2513</v>
      </c>
      <c r="C741">
        <v>2309102</v>
      </c>
    </row>
    <row r="742" spans="1:3" x14ac:dyDescent="0.25">
      <c r="A742" t="s">
        <v>46</v>
      </c>
      <c r="B742" t="s">
        <v>1919</v>
      </c>
      <c r="C742">
        <v>2309201</v>
      </c>
    </row>
    <row r="743" spans="1:3" x14ac:dyDescent="0.25">
      <c r="A743" t="s">
        <v>46</v>
      </c>
      <c r="B743" t="s">
        <v>2544</v>
      </c>
      <c r="C743">
        <v>2309300</v>
      </c>
    </row>
    <row r="744" spans="1:3" x14ac:dyDescent="0.25">
      <c r="A744" t="s">
        <v>46</v>
      </c>
      <c r="B744" t="s">
        <v>2559</v>
      </c>
      <c r="C744">
        <v>2309409</v>
      </c>
    </row>
    <row r="745" spans="1:3" x14ac:dyDescent="0.25">
      <c r="A745" t="s">
        <v>46</v>
      </c>
      <c r="B745" t="s">
        <v>2574</v>
      </c>
      <c r="C745">
        <v>2309458</v>
      </c>
    </row>
    <row r="746" spans="1:3" x14ac:dyDescent="0.25">
      <c r="A746" t="s">
        <v>46</v>
      </c>
      <c r="B746" t="s">
        <v>2589</v>
      </c>
      <c r="C746">
        <v>2309508</v>
      </c>
    </row>
    <row r="747" spans="1:3" x14ac:dyDescent="0.25">
      <c r="A747" t="s">
        <v>46</v>
      </c>
      <c r="B747" t="s">
        <v>2605</v>
      </c>
      <c r="C747">
        <v>2309607</v>
      </c>
    </row>
    <row r="748" spans="1:3" x14ac:dyDescent="0.25">
      <c r="A748" t="s">
        <v>46</v>
      </c>
      <c r="B748" t="s">
        <v>1205</v>
      </c>
      <c r="C748">
        <v>2309706</v>
      </c>
    </row>
    <row r="749" spans="1:3" x14ac:dyDescent="0.25">
      <c r="A749" t="s">
        <v>46</v>
      </c>
      <c r="B749" t="s">
        <v>2632</v>
      </c>
      <c r="C749">
        <v>2309805</v>
      </c>
    </row>
    <row r="750" spans="1:3" x14ac:dyDescent="0.25">
      <c r="A750" t="s">
        <v>46</v>
      </c>
      <c r="B750" t="s">
        <v>2647</v>
      </c>
      <c r="C750">
        <v>2309904</v>
      </c>
    </row>
    <row r="751" spans="1:3" x14ac:dyDescent="0.25">
      <c r="A751" t="s">
        <v>46</v>
      </c>
      <c r="B751" t="s">
        <v>2660</v>
      </c>
      <c r="C751">
        <v>2310001</v>
      </c>
    </row>
    <row r="752" spans="1:3" x14ac:dyDescent="0.25">
      <c r="A752" t="s">
        <v>46</v>
      </c>
      <c r="B752" t="s">
        <v>2674</v>
      </c>
      <c r="C752">
        <v>2310100</v>
      </c>
    </row>
    <row r="753" spans="1:3" x14ac:dyDescent="0.25">
      <c r="A753" t="s">
        <v>46</v>
      </c>
      <c r="B753" t="s">
        <v>2689</v>
      </c>
      <c r="C753">
        <v>2310209</v>
      </c>
    </row>
    <row r="754" spans="1:3" x14ac:dyDescent="0.25">
      <c r="A754" t="s">
        <v>46</v>
      </c>
      <c r="B754" t="s">
        <v>2705</v>
      </c>
      <c r="C754">
        <v>2310258</v>
      </c>
    </row>
    <row r="755" spans="1:3" x14ac:dyDescent="0.25">
      <c r="A755" t="s">
        <v>46</v>
      </c>
      <c r="B755" t="s">
        <v>2720</v>
      </c>
      <c r="C755">
        <v>2310308</v>
      </c>
    </row>
    <row r="756" spans="1:3" x14ac:dyDescent="0.25">
      <c r="A756" t="s">
        <v>46</v>
      </c>
      <c r="B756" t="s">
        <v>2736</v>
      </c>
      <c r="C756">
        <v>2310407</v>
      </c>
    </row>
    <row r="757" spans="1:3" x14ac:dyDescent="0.25">
      <c r="A757" t="s">
        <v>46</v>
      </c>
      <c r="B757" t="s">
        <v>2751</v>
      </c>
      <c r="C757">
        <v>2310506</v>
      </c>
    </row>
    <row r="758" spans="1:3" x14ac:dyDescent="0.25">
      <c r="A758" t="s">
        <v>46</v>
      </c>
      <c r="B758" t="s">
        <v>2766</v>
      </c>
      <c r="C758">
        <v>2310605</v>
      </c>
    </row>
    <row r="759" spans="1:3" x14ac:dyDescent="0.25">
      <c r="A759" t="s">
        <v>46</v>
      </c>
      <c r="B759" t="s">
        <v>2782</v>
      </c>
      <c r="C759">
        <v>2310704</v>
      </c>
    </row>
    <row r="760" spans="1:3" x14ac:dyDescent="0.25">
      <c r="A760" t="s">
        <v>46</v>
      </c>
      <c r="B760" t="s">
        <v>2797</v>
      </c>
      <c r="C760">
        <v>2310803</v>
      </c>
    </row>
    <row r="761" spans="1:3" x14ac:dyDescent="0.25">
      <c r="A761" t="s">
        <v>46</v>
      </c>
      <c r="B761" t="s">
        <v>2812</v>
      </c>
      <c r="C761">
        <v>2310852</v>
      </c>
    </row>
    <row r="762" spans="1:3" x14ac:dyDescent="0.25">
      <c r="A762" t="s">
        <v>46</v>
      </c>
      <c r="B762" t="s">
        <v>2827</v>
      </c>
      <c r="C762">
        <v>2310902</v>
      </c>
    </row>
    <row r="763" spans="1:3" x14ac:dyDescent="0.25">
      <c r="A763" t="s">
        <v>46</v>
      </c>
      <c r="B763" t="s">
        <v>2839</v>
      </c>
      <c r="C763">
        <v>2310951</v>
      </c>
    </row>
    <row r="764" spans="1:3" x14ac:dyDescent="0.25">
      <c r="A764" t="s">
        <v>46</v>
      </c>
      <c r="B764" t="s">
        <v>2852</v>
      </c>
      <c r="C764">
        <v>2311009</v>
      </c>
    </row>
    <row r="765" spans="1:3" x14ac:dyDescent="0.25">
      <c r="A765" t="s">
        <v>46</v>
      </c>
      <c r="B765" t="s">
        <v>2865</v>
      </c>
      <c r="C765">
        <v>2311108</v>
      </c>
    </row>
    <row r="766" spans="1:3" x14ac:dyDescent="0.25">
      <c r="A766" t="s">
        <v>46</v>
      </c>
      <c r="B766" t="s">
        <v>2878</v>
      </c>
      <c r="C766">
        <v>2311207</v>
      </c>
    </row>
    <row r="767" spans="1:3" x14ac:dyDescent="0.25">
      <c r="A767" t="s">
        <v>46</v>
      </c>
      <c r="B767" t="s">
        <v>2890</v>
      </c>
      <c r="C767">
        <v>2311231</v>
      </c>
    </row>
    <row r="768" spans="1:3" x14ac:dyDescent="0.25">
      <c r="A768" t="s">
        <v>46</v>
      </c>
      <c r="B768" t="s">
        <v>2903</v>
      </c>
      <c r="C768">
        <v>2311264</v>
      </c>
    </row>
    <row r="769" spans="1:3" x14ac:dyDescent="0.25">
      <c r="A769" t="s">
        <v>46</v>
      </c>
      <c r="B769" t="s">
        <v>2915</v>
      </c>
      <c r="C769">
        <v>2311306</v>
      </c>
    </row>
    <row r="770" spans="1:3" x14ac:dyDescent="0.25">
      <c r="A770" t="s">
        <v>46</v>
      </c>
      <c r="B770" t="s">
        <v>2928</v>
      </c>
      <c r="C770">
        <v>2311355</v>
      </c>
    </row>
    <row r="771" spans="1:3" x14ac:dyDescent="0.25">
      <c r="A771" t="s">
        <v>46</v>
      </c>
      <c r="B771" t="s">
        <v>2939</v>
      </c>
      <c r="C771">
        <v>2311405</v>
      </c>
    </row>
    <row r="772" spans="1:3" x14ac:dyDescent="0.25">
      <c r="A772" t="s">
        <v>46</v>
      </c>
      <c r="B772" t="s">
        <v>2951</v>
      </c>
      <c r="C772">
        <v>2311504</v>
      </c>
    </row>
    <row r="773" spans="1:3" x14ac:dyDescent="0.25">
      <c r="A773" t="s">
        <v>46</v>
      </c>
      <c r="B773" t="s">
        <v>2212</v>
      </c>
      <c r="C773">
        <v>2311603</v>
      </c>
    </row>
    <row r="774" spans="1:3" x14ac:dyDescent="0.25">
      <c r="A774" t="s">
        <v>46</v>
      </c>
      <c r="B774" t="s">
        <v>2975</v>
      </c>
      <c r="C774">
        <v>2311702</v>
      </c>
    </row>
    <row r="775" spans="1:3" x14ac:dyDescent="0.25">
      <c r="A775" t="s">
        <v>46</v>
      </c>
      <c r="B775" t="s">
        <v>2987</v>
      </c>
      <c r="C775">
        <v>2311801</v>
      </c>
    </row>
    <row r="776" spans="1:3" x14ac:dyDescent="0.25">
      <c r="A776" t="s">
        <v>46</v>
      </c>
      <c r="B776" t="s">
        <v>2999</v>
      </c>
      <c r="C776">
        <v>2311900</v>
      </c>
    </row>
    <row r="777" spans="1:3" x14ac:dyDescent="0.25">
      <c r="A777" t="s">
        <v>46</v>
      </c>
      <c r="B777" t="s">
        <v>3012</v>
      </c>
      <c r="C777">
        <v>2311959</v>
      </c>
    </row>
    <row r="778" spans="1:3" x14ac:dyDescent="0.25">
      <c r="A778" t="s">
        <v>46</v>
      </c>
      <c r="B778" t="s">
        <v>3025</v>
      </c>
      <c r="C778">
        <v>2312205</v>
      </c>
    </row>
    <row r="779" spans="1:3" x14ac:dyDescent="0.25">
      <c r="A779" t="s">
        <v>46</v>
      </c>
      <c r="B779" t="s">
        <v>3037</v>
      </c>
      <c r="C779">
        <v>2312007</v>
      </c>
    </row>
    <row r="780" spans="1:3" x14ac:dyDescent="0.25">
      <c r="A780" t="s">
        <v>46</v>
      </c>
      <c r="B780" t="s">
        <v>3049</v>
      </c>
      <c r="C780">
        <v>2312106</v>
      </c>
    </row>
    <row r="781" spans="1:3" x14ac:dyDescent="0.25">
      <c r="A781" t="s">
        <v>46</v>
      </c>
      <c r="B781" t="s">
        <v>3061</v>
      </c>
      <c r="C781">
        <v>2312304</v>
      </c>
    </row>
    <row r="782" spans="1:3" x14ac:dyDescent="0.25">
      <c r="A782" t="s">
        <v>46</v>
      </c>
      <c r="B782" t="s">
        <v>2655</v>
      </c>
      <c r="C782">
        <v>2312403</v>
      </c>
    </row>
    <row r="783" spans="1:3" x14ac:dyDescent="0.25">
      <c r="A783" t="s">
        <v>46</v>
      </c>
      <c r="B783" t="s">
        <v>3085</v>
      </c>
      <c r="C783">
        <v>2312502</v>
      </c>
    </row>
    <row r="784" spans="1:3" x14ac:dyDescent="0.25">
      <c r="A784" t="s">
        <v>46</v>
      </c>
      <c r="B784" t="s">
        <v>3098</v>
      </c>
      <c r="C784">
        <v>2312601</v>
      </c>
    </row>
    <row r="785" spans="1:3" x14ac:dyDescent="0.25">
      <c r="A785" t="s">
        <v>46</v>
      </c>
      <c r="B785" t="s">
        <v>3110</v>
      </c>
      <c r="C785">
        <v>2312700</v>
      </c>
    </row>
    <row r="786" spans="1:3" x14ac:dyDescent="0.25">
      <c r="A786" t="s">
        <v>46</v>
      </c>
      <c r="B786" t="s">
        <v>3122</v>
      </c>
      <c r="C786">
        <v>2312809</v>
      </c>
    </row>
    <row r="787" spans="1:3" x14ac:dyDescent="0.25">
      <c r="A787" t="s">
        <v>46</v>
      </c>
      <c r="B787" t="s">
        <v>3134</v>
      </c>
      <c r="C787">
        <v>2312908</v>
      </c>
    </row>
    <row r="788" spans="1:3" x14ac:dyDescent="0.25">
      <c r="A788" t="s">
        <v>46</v>
      </c>
      <c r="B788" t="s">
        <v>3146</v>
      </c>
      <c r="C788">
        <v>2313005</v>
      </c>
    </row>
    <row r="789" spans="1:3" x14ac:dyDescent="0.25">
      <c r="A789" t="s">
        <v>46</v>
      </c>
      <c r="B789" t="s">
        <v>3157</v>
      </c>
      <c r="C789">
        <v>2313104</v>
      </c>
    </row>
    <row r="790" spans="1:3" x14ac:dyDescent="0.25">
      <c r="A790" t="s">
        <v>46</v>
      </c>
      <c r="B790" t="s">
        <v>3168</v>
      </c>
      <c r="C790">
        <v>2313203</v>
      </c>
    </row>
    <row r="791" spans="1:3" x14ac:dyDescent="0.25">
      <c r="A791" t="s">
        <v>46</v>
      </c>
      <c r="B791" t="s">
        <v>3179</v>
      </c>
      <c r="C791">
        <v>2313252</v>
      </c>
    </row>
    <row r="792" spans="1:3" x14ac:dyDescent="0.25">
      <c r="A792" t="s">
        <v>46</v>
      </c>
      <c r="B792" t="s">
        <v>3190</v>
      </c>
      <c r="C792">
        <v>2313302</v>
      </c>
    </row>
    <row r="793" spans="1:3" x14ac:dyDescent="0.25">
      <c r="A793" t="s">
        <v>46</v>
      </c>
      <c r="B793" t="s">
        <v>3202</v>
      </c>
      <c r="C793">
        <v>2313351</v>
      </c>
    </row>
    <row r="794" spans="1:3" x14ac:dyDescent="0.25">
      <c r="A794" t="s">
        <v>46</v>
      </c>
      <c r="B794" t="s">
        <v>3214</v>
      </c>
      <c r="C794">
        <v>2313401</v>
      </c>
    </row>
    <row r="795" spans="1:3" x14ac:dyDescent="0.25">
      <c r="A795" t="s">
        <v>46</v>
      </c>
      <c r="B795" t="s">
        <v>3226</v>
      </c>
      <c r="C795">
        <v>2313500</v>
      </c>
    </row>
    <row r="796" spans="1:3" x14ac:dyDescent="0.25">
      <c r="A796" t="s">
        <v>46</v>
      </c>
      <c r="B796" t="s">
        <v>3236</v>
      </c>
      <c r="C796">
        <v>2313559</v>
      </c>
    </row>
    <row r="797" spans="1:3" x14ac:dyDescent="0.25">
      <c r="A797" t="s">
        <v>46</v>
      </c>
      <c r="B797" t="s">
        <v>3247</v>
      </c>
      <c r="C797">
        <v>2313609</v>
      </c>
    </row>
    <row r="798" spans="1:3" x14ac:dyDescent="0.25">
      <c r="A798" t="s">
        <v>46</v>
      </c>
      <c r="B798" t="s">
        <v>3257</v>
      </c>
      <c r="C798">
        <v>2313708</v>
      </c>
    </row>
    <row r="799" spans="1:3" x14ac:dyDescent="0.25">
      <c r="A799" t="s">
        <v>46</v>
      </c>
      <c r="B799" t="s">
        <v>3268</v>
      </c>
      <c r="C799">
        <v>2313757</v>
      </c>
    </row>
    <row r="800" spans="1:3" x14ac:dyDescent="0.25">
      <c r="A800" t="s">
        <v>46</v>
      </c>
      <c r="B800" t="s">
        <v>3280</v>
      </c>
      <c r="C800">
        <v>2313807</v>
      </c>
    </row>
    <row r="801" spans="1:3" x14ac:dyDescent="0.25">
      <c r="A801" t="s">
        <v>46</v>
      </c>
      <c r="B801" t="s">
        <v>3291</v>
      </c>
      <c r="C801">
        <v>2313906</v>
      </c>
    </row>
    <row r="802" spans="1:3" x14ac:dyDescent="0.25">
      <c r="A802" t="s">
        <v>46</v>
      </c>
      <c r="B802" t="s">
        <v>3303</v>
      </c>
      <c r="C802">
        <v>2313955</v>
      </c>
    </row>
    <row r="803" spans="1:3" x14ac:dyDescent="0.25">
      <c r="A803" t="s">
        <v>46</v>
      </c>
      <c r="B803" t="s">
        <v>3315</v>
      </c>
      <c r="C803">
        <v>2314003</v>
      </c>
    </row>
    <row r="804" spans="1:3" x14ac:dyDescent="0.25">
      <c r="A804" t="s">
        <v>46</v>
      </c>
      <c r="B804" t="s">
        <v>3326</v>
      </c>
      <c r="C804">
        <v>2314102</v>
      </c>
    </row>
    <row r="805" spans="1:3" x14ac:dyDescent="0.25">
      <c r="A805" t="s">
        <v>50</v>
      </c>
      <c r="B805" t="s">
        <v>97</v>
      </c>
      <c r="C805">
        <v>5300108</v>
      </c>
    </row>
    <row r="806" spans="1:3" x14ac:dyDescent="0.25">
      <c r="A806" t="s">
        <v>54</v>
      </c>
      <c r="B806" t="s">
        <v>98</v>
      </c>
      <c r="C806">
        <v>3200102</v>
      </c>
    </row>
    <row r="807" spans="1:3" x14ac:dyDescent="0.25">
      <c r="A807" t="s">
        <v>54</v>
      </c>
      <c r="B807" t="s">
        <v>123</v>
      </c>
      <c r="C807">
        <v>3200169</v>
      </c>
    </row>
    <row r="808" spans="1:3" x14ac:dyDescent="0.25">
      <c r="A808" t="s">
        <v>54</v>
      </c>
      <c r="B808" t="s">
        <v>149</v>
      </c>
      <c r="C808">
        <v>3200136</v>
      </c>
    </row>
    <row r="809" spans="1:3" x14ac:dyDescent="0.25">
      <c r="A809" t="s">
        <v>54</v>
      </c>
      <c r="B809" t="s">
        <v>174</v>
      </c>
      <c r="C809">
        <v>3200201</v>
      </c>
    </row>
    <row r="810" spans="1:3" x14ac:dyDescent="0.25">
      <c r="A810" t="s">
        <v>54</v>
      </c>
      <c r="B810" t="s">
        <v>200</v>
      </c>
      <c r="C810">
        <v>3200300</v>
      </c>
    </row>
    <row r="811" spans="1:3" x14ac:dyDescent="0.25">
      <c r="A811" t="s">
        <v>54</v>
      </c>
      <c r="B811" t="s">
        <v>226</v>
      </c>
      <c r="C811">
        <v>3200359</v>
      </c>
    </row>
    <row r="812" spans="1:3" x14ac:dyDescent="0.25">
      <c r="A812" t="s">
        <v>54</v>
      </c>
      <c r="B812" t="s">
        <v>250</v>
      </c>
      <c r="C812">
        <v>3200409</v>
      </c>
    </row>
    <row r="813" spans="1:3" x14ac:dyDescent="0.25">
      <c r="A813" t="s">
        <v>54</v>
      </c>
      <c r="B813" t="s">
        <v>275</v>
      </c>
      <c r="C813">
        <v>3200508</v>
      </c>
    </row>
    <row r="814" spans="1:3" x14ac:dyDescent="0.25">
      <c r="A814" t="s">
        <v>54</v>
      </c>
      <c r="B814" t="s">
        <v>301</v>
      </c>
      <c r="C814">
        <v>3200607</v>
      </c>
    </row>
    <row r="815" spans="1:3" x14ac:dyDescent="0.25">
      <c r="A815" t="s">
        <v>54</v>
      </c>
      <c r="B815" t="s">
        <v>327</v>
      </c>
      <c r="C815">
        <v>3200706</v>
      </c>
    </row>
    <row r="816" spans="1:3" x14ac:dyDescent="0.25">
      <c r="A816" t="s">
        <v>54</v>
      </c>
      <c r="B816" t="s">
        <v>352</v>
      </c>
      <c r="C816">
        <v>3200805</v>
      </c>
    </row>
    <row r="817" spans="1:3" x14ac:dyDescent="0.25">
      <c r="A817" t="s">
        <v>54</v>
      </c>
      <c r="B817" t="s">
        <v>376</v>
      </c>
      <c r="C817">
        <v>3200904</v>
      </c>
    </row>
    <row r="818" spans="1:3" x14ac:dyDescent="0.25">
      <c r="A818" t="s">
        <v>54</v>
      </c>
      <c r="B818" t="s">
        <v>401</v>
      </c>
      <c r="C818">
        <v>3201001</v>
      </c>
    </row>
    <row r="819" spans="1:3" x14ac:dyDescent="0.25">
      <c r="A819" t="s">
        <v>54</v>
      </c>
      <c r="B819" t="s">
        <v>426</v>
      </c>
      <c r="C819">
        <v>3201100</v>
      </c>
    </row>
    <row r="820" spans="1:3" x14ac:dyDescent="0.25">
      <c r="A820" t="s">
        <v>54</v>
      </c>
      <c r="B820" t="s">
        <v>452</v>
      </c>
      <c r="C820">
        <v>3201159</v>
      </c>
    </row>
    <row r="821" spans="1:3" x14ac:dyDescent="0.25">
      <c r="A821" t="s">
        <v>54</v>
      </c>
      <c r="B821" t="s">
        <v>477</v>
      </c>
      <c r="C821">
        <v>3201209</v>
      </c>
    </row>
    <row r="822" spans="1:3" x14ac:dyDescent="0.25">
      <c r="A822" t="s">
        <v>54</v>
      </c>
      <c r="B822" t="s">
        <v>501</v>
      </c>
      <c r="C822">
        <v>3201308</v>
      </c>
    </row>
    <row r="823" spans="1:3" x14ac:dyDescent="0.25">
      <c r="A823" t="s">
        <v>54</v>
      </c>
      <c r="B823" t="s">
        <v>524</v>
      </c>
      <c r="C823">
        <v>3201407</v>
      </c>
    </row>
    <row r="824" spans="1:3" x14ac:dyDescent="0.25">
      <c r="A824" t="s">
        <v>54</v>
      </c>
      <c r="B824" t="s">
        <v>548</v>
      </c>
      <c r="C824">
        <v>3201506</v>
      </c>
    </row>
    <row r="825" spans="1:3" x14ac:dyDescent="0.25">
      <c r="A825" t="s">
        <v>54</v>
      </c>
      <c r="B825" t="s">
        <v>571</v>
      </c>
      <c r="C825">
        <v>3201605</v>
      </c>
    </row>
    <row r="826" spans="1:3" x14ac:dyDescent="0.25">
      <c r="A826" t="s">
        <v>54</v>
      </c>
      <c r="B826" t="s">
        <v>594</v>
      </c>
      <c r="C826">
        <v>3201704</v>
      </c>
    </row>
    <row r="827" spans="1:3" x14ac:dyDescent="0.25">
      <c r="A827" t="s">
        <v>54</v>
      </c>
      <c r="B827" t="s">
        <v>617</v>
      </c>
      <c r="C827">
        <v>3201803</v>
      </c>
    </row>
    <row r="828" spans="1:3" x14ac:dyDescent="0.25">
      <c r="A828" t="s">
        <v>54</v>
      </c>
      <c r="B828" t="s">
        <v>638</v>
      </c>
      <c r="C828">
        <v>3201902</v>
      </c>
    </row>
    <row r="829" spans="1:3" x14ac:dyDescent="0.25">
      <c r="A829" t="s">
        <v>54</v>
      </c>
      <c r="B829" t="s">
        <v>659</v>
      </c>
      <c r="C829">
        <v>3202009</v>
      </c>
    </row>
    <row r="830" spans="1:3" x14ac:dyDescent="0.25">
      <c r="A830" t="s">
        <v>54</v>
      </c>
      <c r="B830" t="s">
        <v>680</v>
      </c>
      <c r="C830">
        <v>3202108</v>
      </c>
    </row>
    <row r="831" spans="1:3" x14ac:dyDescent="0.25">
      <c r="A831" t="s">
        <v>54</v>
      </c>
      <c r="B831" t="s">
        <v>700</v>
      </c>
      <c r="C831">
        <v>3202207</v>
      </c>
    </row>
    <row r="832" spans="1:3" x14ac:dyDescent="0.25">
      <c r="A832" t="s">
        <v>54</v>
      </c>
      <c r="B832" t="s">
        <v>722</v>
      </c>
      <c r="C832">
        <v>3202256</v>
      </c>
    </row>
    <row r="833" spans="1:3" x14ac:dyDescent="0.25">
      <c r="A833" t="s">
        <v>54</v>
      </c>
      <c r="B833" t="s">
        <v>744</v>
      </c>
      <c r="C833">
        <v>3202306</v>
      </c>
    </row>
    <row r="834" spans="1:3" x14ac:dyDescent="0.25">
      <c r="A834" t="s">
        <v>54</v>
      </c>
      <c r="B834" t="s">
        <v>765</v>
      </c>
      <c r="C834">
        <v>3202405</v>
      </c>
    </row>
    <row r="835" spans="1:3" x14ac:dyDescent="0.25">
      <c r="A835" t="s">
        <v>54</v>
      </c>
      <c r="B835" t="s">
        <v>788</v>
      </c>
      <c r="C835">
        <v>3202454</v>
      </c>
    </row>
    <row r="836" spans="1:3" x14ac:dyDescent="0.25">
      <c r="A836" t="s">
        <v>54</v>
      </c>
      <c r="B836" t="s">
        <v>809</v>
      </c>
      <c r="C836">
        <v>3202504</v>
      </c>
    </row>
    <row r="837" spans="1:3" x14ac:dyDescent="0.25">
      <c r="A837" t="s">
        <v>54</v>
      </c>
      <c r="B837" t="s">
        <v>830</v>
      </c>
      <c r="C837">
        <v>3202553</v>
      </c>
    </row>
    <row r="838" spans="1:3" x14ac:dyDescent="0.25">
      <c r="A838" t="s">
        <v>54</v>
      </c>
      <c r="B838" t="s">
        <v>852</v>
      </c>
      <c r="C838">
        <v>3202603</v>
      </c>
    </row>
    <row r="839" spans="1:3" x14ac:dyDescent="0.25">
      <c r="A839" t="s">
        <v>54</v>
      </c>
      <c r="B839" t="s">
        <v>874</v>
      </c>
      <c r="C839">
        <v>3202652</v>
      </c>
    </row>
    <row r="840" spans="1:3" x14ac:dyDescent="0.25">
      <c r="A840" t="s">
        <v>54</v>
      </c>
      <c r="B840" t="s">
        <v>896</v>
      </c>
      <c r="C840">
        <v>3202702</v>
      </c>
    </row>
    <row r="841" spans="1:3" x14ac:dyDescent="0.25">
      <c r="A841" t="s">
        <v>54</v>
      </c>
      <c r="B841" t="s">
        <v>919</v>
      </c>
      <c r="C841">
        <v>3202801</v>
      </c>
    </row>
    <row r="842" spans="1:3" x14ac:dyDescent="0.25">
      <c r="A842" t="s">
        <v>54</v>
      </c>
      <c r="B842" t="s">
        <v>942</v>
      </c>
      <c r="C842">
        <v>3202900</v>
      </c>
    </row>
    <row r="843" spans="1:3" x14ac:dyDescent="0.25">
      <c r="A843" t="s">
        <v>54</v>
      </c>
      <c r="B843" t="s">
        <v>964</v>
      </c>
      <c r="C843">
        <v>3203007</v>
      </c>
    </row>
    <row r="844" spans="1:3" x14ac:dyDescent="0.25">
      <c r="A844" t="s">
        <v>54</v>
      </c>
      <c r="B844" t="s">
        <v>986</v>
      </c>
      <c r="C844">
        <v>3203056</v>
      </c>
    </row>
    <row r="845" spans="1:3" x14ac:dyDescent="0.25">
      <c r="A845" t="s">
        <v>54</v>
      </c>
      <c r="B845" t="s">
        <v>1009</v>
      </c>
      <c r="C845">
        <v>3203106</v>
      </c>
    </row>
    <row r="846" spans="1:3" x14ac:dyDescent="0.25">
      <c r="A846" t="s">
        <v>54</v>
      </c>
      <c r="B846" t="s">
        <v>1031</v>
      </c>
      <c r="C846">
        <v>3203130</v>
      </c>
    </row>
    <row r="847" spans="1:3" x14ac:dyDescent="0.25">
      <c r="A847" t="s">
        <v>54</v>
      </c>
      <c r="B847" t="s">
        <v>1053</v>
      </c>
      <c r="C847">
        <v>3203163</v>
      </c>
    </row>
    <row r="848" spans="1:3" x14ac:dyDescent="0.25">
      <c r="A848" t="s">
        <v>54</v>
      </c>
      <c r="B848" t="s">
        <v>1075</v>
      </c>
      <c r="C848">
        <v>3203205</v>
      </c>
    </row>
    <row r="849" spans="1:3" x14ac:dyDescent="0.25">
      <c r="A849" t="s">
        <v>54</v>
      </c>
      <c r="B849" t="s">
        <v>1097</v>
      </c>
      <c r="C849">
        <v>3203304</v>
      </c>
    </row>
    <row r="850" spans="1:3" x14ac:dyDescent="0.25">
      <c r="A850" t="s">
        <v>54</v>
      </c>
      <c r="B850" t="s">
        <v>1120</v>
      </c>
      <c r="C850">
        <v>3203320</v>
      </c>
    </row>
    <row r="851" spans="1:3" x14ac:dyDescent="0.25">
      <c r="A851" t="s">
        <v>54</v>
      </c>
      <c r="B851" t="s">
        <v>1143</v>
      </c>
      <c r="C851">
        <v>3203346</v>
      </c>
    </row>
    <row r="852" spans="1:3" x14ac:dyDescent="0.25">
      <c r="A852" t="s">
        <v>54</v>
      </c>
      <c r="B852" t="s">
        <v>1166</v>
      </c>
      <c r="C852">
        <v>3203353</v>
      </c>
    </row>
    <row r="853" spans="1:3" x14ac:dyDescent="0.25">
      <c r="A853" t="s">
        <v>54</v>
      </c>
      <c r="B853" t="s">
        <v>1189</v>
      </c>
      <c r="C853">
        <v>3203403</v>
      </c>
    </row>
    <row r="854" spans="1:3" x14ac:dyDescent="0.25">
      <c r="A854" t="s">
        <v>54</v>
      </c>
      <c r="B854" t="s">
        <v>1211</v>
      </c>
      <c r="C854">
        <v>3203502</v>
      </c>
    </row>
    <row r="855" spans="1:3" x14ac:dyDescent="0.25">
      <c r="A855" t="s">
        <v>54</v>
      </c>
      <c r="B855" t="s">
        <v>1232</v>
      </c>
      <c r="C855">
        <v>3203601</v>
      </c>
    </row>
    <row r="856" spans="1:3" x14ac:dyDescent="0.25">
      <c r="A856" t="s">
        <v>54</v>
      </c>
      <c r="B856" t="s">
        <v>1255</v>
      </c>
      <c r="C856">
        <v>3203700</v>
      </c>
    </row>
    <row r="857" spans="1:3" x14ac:dyDescent="0.25">
      <c r="A857" t="s">
        <v>54</v>
      </c>
      <c r="B857" t="s">
        <v>1278</v>
      </c>
      <c r="C857">
        <v>3203809</v>
      </c>
    </row>
    <row r="858" spans="1:3" x14ac:dyDescent="0.25">
      <c r="A858" t="s">
        <v>54</v>
      </c>
      <c r="B858" t="s">
        <v>1299</v>
      </c>
      <c r="C858">
        <v>3203908</v>
      </c>
    </row>
    <row r="859" spans="1:3" x14ac:dyDescent="0.25">
      <c r="A859" t="s">
        <v>54</v>
      </c>
      <c r="B859" t="s">
        <v>1321</v>
      </c>
      <c r="C859">
        <v>3204005</v>
      </c>
    </row>
    <row r="860" spans="1:3" x14ac:dyDescent="0.25">
      <c r="A860" t="s">
        <v>54</v>
      </c>
      <c r="B860" t="s">
        <v>1343</v>
      </c>
      <c r="C860">
        <v>3204054</v>
      </c>
    </row>
    <row r="861" spans="1:3" x14ac:dyDescent="0.25">
      <c r="A861" t="s">
        <v>54</v>
      </c>
      <c r="B861" t="s">
        <v>1364</v>
      </c>
      <c r="C861">
        <v>3204104</v>
      </c>
    </row>
    <row r="862" spans="1:3" x14ac:dyDescent="0.25">
      <c r="A862" t="s">
        <v>54</v>
      </c>
      <c r="B862" t="s">
        <v>1386</v>
      </c>
      <c r="C862">
        <v>3204203</v>
      </c>
    </row>
    <row r="863" spans="1:3" x14ac:dyDescent="0.25">
      <c r="A863" t="s">
        <v>54</v>
      </c>
      <c r="B863" t="s">
        <v>1408</v>
      </c>
      <c r="C863">
        <v>3204252</v>
      </c>
    </row>
    <row r="864" spans="1:3" x14ac:dyDescent="0.25">
      <c r="A864" t="s">
        <v>54</v>
      </c>
      <c r="B864" t="s">
        <v>1430</v>
      </c>
      <c r="C864">
        <v>3204302</v>
      </c>
    </row>
    <row r="865" spans="1:3" x14ac:dyDescent="0.25">
      <c r="A865" t="s">
        <v>54</v>
      </c>
      <c r="B865" t="s">
        <v>1451</v>
      </c>
      <c r="C865">
        <v>3204351</v>
      </c>
    </row>
    <row r="866" spans="1:3" x14ac:dyDescent="0.25">
      <c r="A866" t="s">
        <v>54</v>
      </c>
      <c r="B866" t="s">
        <v>1471</v>
      </c>
      <c r="C866">
        <v>3204401</v>
      </c>
    </row>
    <row r="867" spans="1:3" x14ac:dyDescent="0.25">
      <c r="A867" t="s">
        <v>54</v>
      </c>
      <c r="B867" t="s">
        <v>1493</v>
      </c>
      <c r="C867">
        <v>3204500</v>
      </c>
    </row>
    <row r="868" spans="1:3" x14ac:dyDescent="0.25">
      <c r="A868" t="s">
        <v>54</v>
      </c>
      <c r="B868" t="s">
        <v>1513</v>
      </c>
      <c r="C868">
        <v>3204559</v>
      </c>
    </row>
    <row r="869" spans="1:3" x14ac:dyDescent="0.25">
      <c r="A869" t="s">
        <v>54</v>
      </c>
      <c r="B869" t="s">
        <v>1534</v>
      </c>
      <c r="C869">
        <v>3204609</v>
      </c>
    </row>
    <row r="870" spans="1:3" x14ac:dyDescent="0.25">
      <c r="A870" t="s">
        <v>54</v>
      </c>
      <c r="B870" t="s">
        <v>1555</v>
      </c>
      <c r="C870">
        <v>3204658</v>
      </c>
    </row>
    <row r="871" spans="1:3" x14ac:dyDescent="0.25">
      <c r="A871" t="s">
        <v>54</v>
      </c>
      <c r="B871" t="s">
        <v>1574</v>
      </c>
      <c r="C871">
        <v>3204708</v>
      </c>
    </row>
    <row r="872" spans="1:3" x14ac:dyDescent="0.25">
      <c r="A872" t="s">
        <v>54</v>
      </c>
      <c r="B872" t="s">
        <v>1594</v>
      </c>
      <c r="C872">
        <v>3204807</v>
      </c>
    </row>
    <row r="873" spans="1:3" x14ac:dyDescent="0.25">
      <c r="A873" t="s">
        <v>54</v>
      </c>
      <c r="B873" t="s">
        <v>1614</v>
      </c>
      <c r="C873">
        <v>3204906</v>
      </c>
    </row>
    <row r="874" spans="1:3" x14ac:dyDescent="0.25">
      <c r="A874" t="s">
        <v>54</v>
      </c>
      <c r="B874" t="s">
        <v>1635</v>
      </c>
      <c r="C874">
        <v>3204955</v>
      </c>
    </row>
    <row r="875" spans="1:3" x14ac:dyDescent="0.25">
      <c r="A875" t="s">
        <v>54</v>
      </c>
      <c r="B875" t="s">
        <v>1656</v>
      </c>
      <c r="C875">
        <v>3205002</v>
      </c>
    </row>
    <row r="876" spans="1:3" x14ac:dyDescent="0.25">
      <c r="A876" t="s">
        <v>54</v>
      </c>
      <c r="B876" t="s">
        <v>1676</v>
      </c>
      <c r="C876">
        <v>3205010</v>
      </c>
    </row>
    <row r="877" spans="1:3" x14ac:dyDescent="0.25">
      <c r="A877" t="s">
        <v>54</v>
      </c>
      <c r="B877" t="s">
        <v>1697</v>
      </c>
      <c r="C877">
        <v>3205036</v>
      </c>
    </row>
    <row r="878" spans="1:3" x14ac:dyDescent="0.25">
      <c r="A878" t="s">
        <v>54</v>
      </c>
      <c r="B878" t="s">
        <v>1717</v>
      </c>
      <c r="C878">
        <v>3205069</v>
      </c>
    </row>
    <row r="879" spans="1:3" x14ac:dyDescent="0.25">
      <c r="A879" t="s">
        <v>54</v>
      </c>
      <c r="B879" t="s">
        <v>1738</v>
      </c>
      <c r="C879">
        <v>3205101</v>
      </c>
    </row>
    <row r="880" spans="1:3" x14ac:dyDescent="0.25">
      <c r="A880" t="s">
        <v>54</v>
      </c>
      <c r="B880" t="s">
        <v>1758</v>
      </c>
      <c r="C880">
        <v>3205150</v>
      </c>
    </row>
    <row r="881" spans="1:3" x14ac:dyDescent="0.25">
      <c r="A881" t="s">
        <v>54</v>
      </c>
      <c r="B881" t="s">
        <v>1779</v>
      </c>
      <c r="C881">
        <v>3205176</v>
      </c>
    </row>
    <row r="882" spans="1:3" x14ac:dyDescent="0.25">
      <c r="A882" t="s">
        <v>54</v>
      </c>
      <c r="B882" t="s">
        <v>1798</v>
      </c>
      <c r="C882">
        <v>3205200</v>
      </c>
    </row>
    <row r="883" spans="1:3" x14ac:dyDescent="0.25">
      <c r="A883" t="s">
        <v>54</v>
      </c>
      <c r="B883" t="s">
        <v>1817</v>
      </c>
      <c r="C883">
        <v>3205309</v>
      </c>
    </row>
    <row r="884" spans="1:3" x14ac:dyDescent="0.25">
      <c r="A884" t="s">
        <v>57</v>
      </c>
      <c r="B884" t="s">
        <v>99</v>
      </c>
      <c r="C884">
        <v>5200050</v>
      </c>
    </row>
    <row r="885" spans="1:3" x14ac:dyDescent="0.25">
      <c r="A885" t="s">
        <v>57</v>
      </c>
      <c r="B885" t="s">
        <v>124</v>
      </c>
      <c r="C885">
        <v>5200100</v>
      </c>
    </row>
    <row r="886" spans="1:3" x14ac:dyDescent="0.25">
      <c r="A886" t="s">
        <v>57</v>
      </c>
      <c r="B886" t="s">
        <v>150</v>
      </c>
      <c r="C886">
        <v>5200134</v>
      </c>
    </row>
    <row r="887" spans="1:3" x14ac:dyDescent="0.25">
      <c r="A887" t="s">
        <v>57</v>
      </c>
      <c r="B887" t="s">
        <v>175</v>
      </c>
      <c r="C887">
        <v>5200159</v>
      </c>
    </row>
    <row r="888" spans="1:3" x14ac:dyDescent="0.25">
      <c r="A888" t="s">
        <v>57</v>
      </c>
      <c r="B888" t="s">
        <v>201</v>
      </c>
      <c r="C888">
        <v>5200175</v>
      </c>
    </row>
    <row r="889" spans="1:3" x14ac:dyDescent="0.25">
      <c r="A889" t="s">
        <v>57</v>
      </c>
      <c r="B889" t="s">
        <v>227</v>
      </c>
      <c r="C889">
        <v>5200209</v>
      </c>
    </row>
    <row r="890" spans="1:3" x14ac:dyDescent="0.25">
      <c r="A890" t="s">
        <v>57</v>
      </c>
      <c r="B890" t="s">
        <v>251</v>
      </c>
      <c r="C890">
        <v>5200258</v>
      </c>
    </row>
    <row r="891" spans="1:3" x14ac:dyDescent="0.25">
      <c r="A891" t="s">
        <v>57</v>
      </c>
      <c r="B891" t="s">
        <v>276</v>
      </c>
      <c r="C891">
        <v>5200308</v>
      </c>
    </row>
    <row r="892" spans="1:3" x14ac:dyDescent="0.25">
      <c r="A892" t="s">
        <v>57</v>
      </c>
      <c r="B892" t="s">
        <v>302</v>
      </c>
      <c r="C892">
        <v>5200506</v>
      </c>
    </row>
    <row r="893" spans="1:3" x14ac:dyDescent="0.25">
      <c r="A893" t="s">
        <v>57</v>
      </c>
      <c r="B893" t="s">
        <v>328</v>
      </c>
      <c r="C893">
        <v>5200555</v>
      </c>
    </row>
    <row r="894" spans="1:3" x14ac:dyDescent="0.25">
      <c r="A894" t="s">
        <v>57</v>
      </c>
      <c r="B894" t="s">
        <v>353</v>
      </c>
      <c r="C894">
        <v>5200605</v>
      </c>
    </row>
    <row r="895" spans="1:3" x14ac:dyDescent="0.25">
      <c r="A895" t="s">
        <v>57</v>
      </c>
      <c r="B895" t="s">
        <v>377</v>
      </c>
      <c r="C895">
        <v>5200803</v>
      </c>
    </row>
    <row r="896" spans="1:3" x14ac:dyDescent="0.25">
      <c r="A896" t="s">
        <v>57</v>
      </c>
      <c r="B896" t="s">
        <v>402</v>
      </c>
      <c r="C896">
        <v>5200829</v>
      </c>
    </row>
    <row r="897" spans="1:3" x14ac:dyDescent="0.25">
      <c r="A897" t="s">
        <v>57</v>
      </c>
      <c r="B897" t="s">
        <v>427</v>
      </c>
      <c r="C897">
        <v>5200852</v>
      </c>
    </row>
    <row r="898" spans="1:3" x14ac:dyDescent="0.25">
      <c r="A898" t="s">
        <v>57</v>
      </c>
      <c r="B898" t="s">
        <v>453</v>
      </c>
      <c r="C898">
        <v>5200902</v>
      </c>
    </row>
    <row r="899" spans="1:3" x14ac:dyDescent="0.25">
      <c r="A899" t="s">
        <v>57</v>
      </c>
      <c r="B899" t="s">
        <v>478</v>
      </c>
      <c r="C899">
        <v>5201108</v>
      </c>
    </row>
    <row r="900" spans="1:3" x14ac:dyDescent="0.25">
      <c r="A900" t="s">
        <v>57</v>
      </c>
      <c r="B900" t="s">
        <v>502</v>
      </c>
      <c r="C900">
        <v>5201207</v>
      </c>
    </row>
    <row r="901" spans="1:3" x14ac:dyDescent="0.25">
      <c r="A901" t="s">
        <v>57</v>
      </c>
      <c r="B901" t="s">
        <v>525</v>
      </c>
      <c r="C901">
        <v>5201306</v>
      </c>
    </row>
    <row r="902" spans="1:3" x14ac:dyDescent="0.25">
      <c r="A902" t="s">
        <v>57</v>
      </c>
      <c r="B902" t="s">
        <v>549</v>
      </c>
      <c r="C902">
        <v>5201405</v>
      </c>
    </row>
    <row r="903" spans="1:3" x14ac:dyDescent="0.25">
      <c r="A903" t="s">
        <v>57</v>
      </c>
      <c r="B903" t="s">
        <v>572</v>
      </c>
      <c r="C903">
        <v>5201454</v>
      </c>
    </row>
    <row r="904" spans="1:3" x14ac:dyDescent="0.25">
      <c r="A904" t="s">
        <v>57</v>
      </c>
      <c r="B904" t="s">
        <v>595</v>
      </c>
      <c r="C904">
        <v>5201504</v>
      </c>
    </row>
    <row r="905" spans="1:3" x14ac:dyDescent="0.25">
      <c r="A905" t="s">
        <v>57</v>
      </c>
      <c r="B905" t="s">
        <v>618</v>
      </c>
      <c r="C905">
        <v>5201603</v>
      </c>
    </row>
    <row r="906" spans="1:3" x14ac:dyDescent="0.25">
      <c r="A906" t="s">
        <v>57</v>
      </c>
      <c r="B906" t="s">
        <v>639</v>
      </c>
      <c r="C906">
        <v>5201702</v>
      </c>
    </row>
    <row r="907" spans="1:3" x14ac:dyDescent="0.25">
      <c r="A907" t="s">
        <v>57</v>
      </c>
      <c r="B907" t="s">
        <v>660</v>
      </c>
      <c r="C907">
        <v>5201801</v>
      </c>
    </row>
    <row r="908" spans="1:3" x14ac:dyDescent="0.25">
      <c r="A908" t="s">
        <v>57</v>
      </c>
      <c r="B908" t="s">
        <v>681</v>
      </c>
      <c r="C908">
        <v>5202155</v>
      </c>
    </row>
    <row r="909" spans="1:3" x14ac:dyDescent="0.25">
      <c r="A909" t="s">
        <v>57</v>
      </c>
      <c r="B909" t="s">
        <v>701</v>
      </c>
      <c r="C909">
        <v>5202353</v>
      </c>
    </row>
    <row r="910" spans="1:3" x14ac:dyDescent="0.25">
      <c r="A910" t="s">
        <v>57</v>
      </c>
      <c r="B910" t="s">
        <v>723</v>
      </c>
      <c r="C910">
        <v>5202502</v>
      </c>
    </row>
    <row r="911" spans="1:3" x14ac:dyDescent="0.25">
      <c r="A911" t="s">
        <v>57</v>
      </c>
      <c r="B911" t="s">
        <v>745</v>
      </c>
      <c r="C911">
        <v>5202601</v>
      </c>
    </row>
    <row r="912" spans="1:3" x14ac:dyDescent="0.25">
      <c r="A912" t="s">
        <v>57</v>
      </c>
      <c r="B912" t="s">
        <v>766</v>
      </c>
      <c r="C912">
        <v>5202809</v>
      </c>
    </row>
    <row r="913" spans="1:3" x14ac:dyDescent="0.25">
      <c r="A913" t="s">
        <v>57</v>
      </c>
      <c r="B913" t="s">
        <v>789</v>
      </c>
      <c r="C913">
        <v>5203104</v>
      </c>
    </row>
    <row r="914" spans="1:3" x14ac:dyDescent="0.25">
      <c r="A914" t="s">
        <v>57</v>
      </c>
      <c r="B914" t="s">
        <v>810</v>
      </c>
      <c r="C914">
        <v>5203203</v>
      </c>
    </row>
    <row r="915" spans="1:3" x14ac:dyDescent="0.25">
      <c r="A915" t="s">
        <v>57</v>
      </c>
      <c r="B915" t="s">
        <v>831</v>
      </c>
      <c r="C915">
        <v>5203302</v>
      </c>
    </row>
    <row r="916" spans="1:3" x14ac:dyDescent="0.25">
      <c r="A916" t="s">
        <v>57</v>
      </c>
      <c r="B916" t="s">
        <v>853</v>
      </c>
      <c r="C916">
        <v>5203401</v>
      </c>
    </row>
    <row r="917" spans="1:3" x14ac:dyDescent="0.25">
      <c r="A917" t="s">
        <v>57</v>
      </c>
      <c r="B917" t="s">
        <v>875</v>
      </c>
      <c r="C917">
        <v>5203500</v>
      </c>
    </row>
    <row r="918" spans="1:3" x14ac:dyDescent="0.25">
      <c r="A918" t="s">
        <v>57</v>
      </c>
      <c r="B918" t="s">
        <v>897</v>
      </c>
      <c r="C918">
        <v>5203559</v>
      </c>
    </row>
    <row r="919" spans="1:3" x14ac:dyDescent="0.25">
      <c r="A919" t="s">
        <v>57</v>
      </c>
      <c r="B919" t="s">
        <v>920</v>
      </c>
      <c r="C919">
        <v>5203575</v>
      </c>
    </row>
    <row r="920" spans="1:3" x14ac:dyDescent="0.25">
      <c r="A920" t="s">
        <v>57</v>
      </c>
      <c r="B920" t="s">
        <v>943</v>
      </c>
      <c r="C920">
        <v>5203609</v>
      </c>
    </row>
    <row r="921" spans="1:3" x14ac:dyDescent="0.25">
      <c r="A921" t="s">
        <v>57</v>
      </c>
      <c r="B921" t="s">
        <v>965</v>
      </c>
      <c r="C921">
        <v>5203807</v>
      </c>
    </row>
    <row r="922" spans="1:3" x14ac:dyDescent="0.25">
      <c r="A922" t="s">
        <v>57</v>
      </c>
      <c r="B922" t="s">
        <v>987</v>
      </c>
      <c r="C922">
        <v>5203906</v>
      </c>
    </row>
    <row r="923" spans="1:3" x14ac:dyDescent="0.25">
      <c r="A923" t="s">
        <v>57</v>
      </c>
      <c r="B923" t="s">
        <v>1010</v>
      </c>
      <c r="C923">
        <v>5203939</v>
      </c>
    </row>
    <row r="924" spans="1:3" x14ac:dyDescent="0.25">
      <c r="A924" t="s">
        <v>57</v>
      </c>
      <c r="B924" t="s">
        <v>1032</v>
      </c>
      <c r="C924">
        <v>5203962</v>
      </c>
    </row>
    <row r="925" spans="1:3" x14ac:dyDescent="0.25">
      <c r="A925" t="s">
        <v>57</v>
      </c>
      <c r="B925" t="s">
        <v>1054</v>
      </c>
      <c r="C925">
        <v>5204003</v>
      </c>
    </row>
    <row r="926" spans="1:3" x14ac:dyDescent="0.25">
      <c r="A926" t="s">
        <v>57</v>
      </c>
      <c r="B926" t="s">
        <v>1076</v>
      </c>
      <c r="C926">
        <v>5204102</v>
      </c>
    </row>
    <row r="927" spans="1:3" x14ac:dyDescent="0.25">
      <c r="A927" t="s">
        <v>57</v>
      </c>
      <c r="B927" t="s">
        <v>1098</v>
      </c>
      <c r="C927">
        <v>5204201</v>
      </c>
    </row>
    <row r="928" spans="1:3" x14ac:dyDescent="0.25">
      <c r="A928" t="s">
        <v>57</v>
      </c>
      <c r="B928" t="s">
        <v>1121</v>
      </c>
      <c r="C928">
        <v>5204250</v>
      </c>
    </row>
    <row r="929" spans="1:3" x14ac:dyDescent="0.25">
      <c r="A929" t="s">
        <v>57</v>
      </c>
      <c r="B929" t="s">
        <v>1144</v>
      </c>
      <c r="C929">
        <v>5204300</v>
      </c>
    </row>
    <row r="930" spans="1:3" x14ac:dyDescent="0.25">
      <c r="A930" t="s">
        <v>57</v>
      </c>
      <c r="B930" t="s">
        <v>1167</v>
      </c>
      <c r="C930">
        <v>5204409</v>
      </c>
    </row>
    <row r="931" spans="1:3" x14ac:dyDescent="0.25">
      <c r="A931" t="s">
        <v>57</v>
      </c>
      <c r="B931" t="s">
        <v>1190</v>
      </c>
      <c r="C931">
        <v>5204508</v>
      </c>
    </row>
    <row r="932" spans="1:3" x14ac:dyDescent="0.25">
      <c r="A932" t="s">
        <v>57</v>
      </c>
      <c r="B932" t="s">
        <v>1212</v>
      </c>
      <c r="C932">
        <v>5204557</v>
      </c>
    </row>
    <row r="933" spans="1:3" x14ac:dyDescent="0.25">
      <c r="A933" t="s">
        <v>57</v>
      </c>
      <c r="B933" t="s">
        <v>1233</v>
      </c>
      <c r="C933">
        <v>5204607</v>
      </c>
    </row>
    <row r="934" spans="1:3" x14ac:dyDescent="0.25">
      <c r="A934" t="s">
        <v>57</v>
      </c>
      <c r="B934" t="s">
        <v>1256</v>
      </c>
      <c r="C934">
        <v>5204656</v>
      </c>
    </row>
    <row r="935" spans="1:3" x14ac:dyDescent="0.25">
      <c r="A935" t="s">
        <v>57</v>
      </c>
      <c r="B935" t="s">
        <v>1279</v>
      </c>
      <c r="C935">
        <v>5204706</v>
      </c>
    </row>
    <row r="936" spans="1:3" x14ac:dyDescent="0.25">
      <c r="A936" t="s">
        <v>57</v>
      </c>
      <c r="B936" t="s">
        <v>1300</v>
      </c>
      <c r="C936">
        <v>5204805</v>
      </c>
    </row>
    <row r="937" spans="1:3" x14ac:dyDescent="0.25">
      <c r="A937" t="s">
        <v>57</v>
      </c>
      <c r="B937" t="s">
        <v>1322</v>
      </c>
      <c r="C937">
        <v>5204854</v>
      </c>
    </row>
    <row r="938" spans="1:3" x14ac:dyDescent="0.25">
      <c r="A938" t="s">
        <v>57</v>
      </c>
      <c r="B938" t="s">
        <v>1344</v>
      </c>
      <c r="C938">
        <v>5204904</v>
      </c>
    </row>
    <row r="939" spans="1:3" x14ac:dyDescent="0.25">
      <c r="A939" t="s">
        <v>57</v>
      </c>
      <c r="B939" t="s">
        <v>1365</v>
      </c>
      <c r="C939">
        <v>5204953</v>
      </c>
    </row>
    <row r="940" spans="1:3" x14ac:dyDescent="0.25">
      <c r="A940" t="s">
        <v>57</v>
      </c>
      <c r="B940" t="s">
        <v>1387</v>
      </c>
      <c r="C940">
        <v>5205000</v>
      </c>
    </row>
    <row r="941" spans="1:3" x14ac:dyDescent="0.25">
      <c r="A941" t="s">
        <v>57</v>
      </c>
      <c r="B941" t="s">
        <v>1409</v>
      </c>
      <c r="C941">
        <v>5205059</v>
      </c>
    </row>
    <row r="942" spans="1:3" x14ac:dyDescent="0.25">
      <c r="A942" t="s">
        <v>57</v>
      </c>
      <c r="B942" t="s">
        <v>1431</v>
      </c>
      <c r="C942">
        <v>5205109</v>
      </c>
    </row>
    <row r="943" spans="1:3" x14ac:dyDescent="0.25">
      <c r="A943" t="s">
        <v>57</v>
      </c>
      <c r="B943" t="s">
        <v>1452</v>
      </c>
      <c r="C943">
        <v>5205208</v>
      </c>
    </row>
    <row r="944" spans="1:3" x14ac:dyDescent="0.25">
      <c r="A944" t="s">
        <v>57</v>
      </c>
      <c r="B944" t="s">
        <v>1472</v>
      </c>
      <c r="C944">
        <v>5205307</v>
      </c>
    </row>
    <row r="945" spans="1:3" x14ac:dyDescent="0.25">
      <c r="A945" t="s">
        <v>57</v>
      </c>
      <c r="B945" t="s">
        <v>1494</v>
      </c>
      <c r="C945">
        <v>5205406</v>
      </c>
    </row>
    <row r="946" spans="1:3" x14ac:dyDescent="0.25">
      <c r="A946" t="s">
        <v>57</v>
      </c>
      <c r="B946" t="s">
        <v>1514</v>
      </c>
      <c r="C946">
        <v>5205455</v>
      </c>
    </row>
    <row r="947" spans="1:3" x14ac:dyDescent="0.25">
      <c r="A947" t="s">
        <v>57</v>
      </c>
      <c r="B947" t="s">
        <v>1535</v>
      </c>
      <c r="C947">
        <v>5205471</v>
      </c>
    </row>
    <row r="948" spans="1:3" x14ac:dyDescent="0.25">
      <c r="A948" t="s">
        <v>57</v>
      </c>
      <c r="B948" t="s">
        <v>1556</v>
      </c>
      <c r="C948">
        <v>5205497</v>
      </c>
    </row>
    <row r="949" spans="1:3" x14ac:dyDescent="0.25">
      <c r="A949" t="s">
        <v>57</v>
      </c>
      <c r="B949" t="s">
        <v>1575</v>
      </c>
      <c r="C949">
        <v>5205513</v>
      </c>
    </row>
    <row r="950" spans="1:3" x14ac:dyDescent="0.25">
      <c r="A950" t="s">
        <v>57</v>
      </c>
      <c r="B950" t="s">
        <v>1595</v>
      </c>
      <c r="C950">
        <v>5205521</v>
      </c>
    </row>
    <row r="951" spans="1:3" x14ac:dyDescent="0.25">
      <c r="A951" t="s">
        <v>57</v>
      </c>
      <c r="B951" t="s">
        <v>1615</v>
      </c>
      <c r="C951">
        <v>5205703</v>
      </c>
    </row>
    <row r="952" spans="1:3" x14ac:dyDescent="0.25">
      <c r="A952" t="s">
        <v>57</v>
      </c>
      <c r="B952" t="s">
        <v>1636</v>
      </c>
      <c r="C952">
        <v>5205802</v>
      </c>
    </row>
    <row r="953" spans="1:3" x14ac:dyDescent="0.25">
      <c r="A953" t="s">
        <v>57</v>
      </c>
      <c r="B953" t="s">
        <v>1657</v>
      </c>
      <c r="C953">
        <v>5205901</v>
      </c>
    </row>
    <row r="954" spans="1:3" x14ac:dyDescent="0.25">
      <c r="A954" t="s">
        <v>57</v>
      </c>
      <c r="B954" t="s">
        <v>1677</v>
      </c>
      <c r="C954">
        <v>5206206</v>
      </c>
    </row>
    <row r="955" spans="1:3" x14ac:dyDescent="0.25">
      <c r="A955" t="s">
        <v>57</v>
      </c>
      <c r="B955" t="s">
        <v>1698</v>
      </c>
      <c r="C955">
        <v>5206305</v>
      </c>
    </row>
    <row r="956" spans="1:3" x14ac:dyDescent="0.25">
      <c r="A956" t="s">
        <v>57</v>
      </c>
      <c r="B956" t="s">
        <v>1718</v>
      </c>
      <c r="C956">
        <v>5206404</v>
      </c>
    </row>
    <row r="957" spans="1:3" x14ac:dyDescent="0.25">
      <c r="A957" t="s">
        <v>57</v>
      </c>
      <c r="B957" t="s">
        <v>1739</v>
      </c>
      <c r="C957">
        <v>5206503</v>
      </c>
    </row>
    <row r="958" spans="1:3" x14ac:dyDescent="0.25">
      <c r="A958" t="s">
        <v>57</v>
      </c>
      <c r="B958" t="s">
        <v>1759</v>
      </c>
      <c r="C958">
        <v>5206602</v>
      </c>
    </row>
    <row r="959" spans="1:3" x14ac:dyDescent="0.25">
      <c r="A959" t="s">
        <v>57</v>
      </c>
      <c r="B959" t="s">
        <v>1780</v>
      </c>
      <c r="C959">
        <v>5206701</v>
      </c>
    </row>
    <row r="960" spans="1:3" x14ac:dyDescent="0.25">
      <c r="A960" t="s">
        <v>57</v>
      </c>
      <c r="B960" t="s">
        <v>1799</v>
      </c>
      <c r="C960">
        <v>5206800</v>
      </c>
    </row>
    <row r="961" spans="1:3" x14ac:dyDescent="0.25">
      <c r="A961" t="s">
        <v>57</v>
      </c>
      <c r="B961" t="s">
        <v>1557</v>
      </c>
      <c r="C961">
        <v>5206909</v>
      </c>
    </row>
    <row r="962" spans="1:3" x14ac:dyDescent="0.25">
      <c r="A962" t="s">
        <v>57</v>
      </c>
      <c r="B962" t="s">
        <v>1836</v>
      </c>
      <c r="C962">
        <v>5207105</v>
      </c>
    </row>
    <row r="963" spans="1:3" x14ac:dyDescent="0.25">
      <c r="A963" t="s">
        <v>57</v>
      </c>
      <c r="B963" t="s">
        <v>1854</v>
      </c>
      <c r="C963">
        <v>5208301</v>
      </c>
    </row>
    <row r="964" spans="1:3" x14ac:dyDescent="0.25">
      <c r="A964" t="s">
        <v>57</v>
      </c>
      <c r="B964" t="s">
        <v>1872</v>
      </c>
      <c r="C964">
        <v>5207253</v>
      </c>
    </row>
    <row r="965" spans="1:3" x14ac:dyDescent="0.25">
      <c r="A965" t="s">
        <v>57</v>
      </c>
      <c r="B965" t="s">
        <v>1888</v>
      </c>
      <c r="C965">
        <v>5207352</v>
      </c>
    </row>
    <row r="966" spans="1:3" x14ac:dyDescent="0.25">
      <c r="A966" t="s">
        <v>57</v>
      </c>
      <c r="B966" t="s">
        <v>1905</v>
      </c>
      <c r="C966">
        <v>5207402</v>
      </c>
    </row>
    <row r="967" spans="1:3" x14ac:dyDescent="0.25">
      <c r="A967" t="s">
        <v>57</v>
      </c>
      <c r="B967" t="s">
        <v>1923</v>
      </c>
      <c r="C967">
        <v>5207501</v>
      </c>
    </row>
    <row r="968" spans="1:3" x14ac:dyDescent="0.25">
      <c r="A968" t="s">
        <v>57</v>
      </c>
      <c r="B968" t="s">
        <v>1940</v>
      </c>
      <c r="C968">
        <v>5207535</v>
      </c>
    </row>
    <row r="969" spans="1:3" x14ac:dyDescent="0.25">
      <c r="A969" t="s">
        <v>57</v>
      </c>
      <c r="B969" t="s">
        <v>1956</v>
      </c>
      <c r="C969">
        <v>5207600</v>
      </c>
    </row>
    <row r="970" spans="1:3" x14ac:dyDescent="0.25">
      <c r="A970" t="s">
        <v>57</v>
      </c>
      <c r="B970" t="s">
        <v>1973</v>
      </c>
      <c r="C970">
        <v>5207808</v>
      </c>
    </row>
    <row r="971" spans="1:3" x14ac:dyDescent="0.25">
      <c r="A971" t="s">
        <v>57</v>
      </c>
      <c r="B971" t="s">
        <v>1991</v>
      </c>
      <c r="C971">
        <v>5207907</v>
      </c>
    </row>
    <row r="972" spans="1:3" x14ac:dyDescent="0.25">
      <c r="A972" t="s">
        <v>57</v>
      </c>
      <c r="B972" t="s">
        <v>2008</v>
      </c>
      <c r="C972">
        <v>5208004</v>
      </c>
    </row>
    <row r="973" spans="1:3" x14ac:dyDescent="0.25">
      <c r="A973" t="s">
        <v>57</v>
      </c>
      <c r="B973" t="s">
        <v>2026</v>
      </c>
      <c r="C973">
        <v>5208103</v>
      </c>
    </row>
    <row r="974" spans="1:3" x14ac:dyDescent="0.25">
      <c r="A974" t="s">
        <v>57</v>
      </c>
      <c r="B974" t="s">
        <v>2044</v>
      </c>
      <c r="C974">
        <v>5208152</v>
      </c>
    </row>
    <row r="975" spans="1:3" x14ac:dyDescent="0.25">
      <c r="A975" t="s">
        <v>57</v>
      </c>
      <c r="B975" t="s">
        <v>2062</v>
      </c>
      <c r="C975">
        <v>5208400</v>
      </c>
    </row>
    <row r="976" spans="1:3" x14ac:dyDescent="0.25">
      <c r="A976" t="s">
        <v>57</v>
      </c>
      <c r="B976" t="s">
        <v>2079</v>
      </c>
      <c r="C976">
        <v>5208509</v>
      </c>
    </row>
    <row r="977" spans="1:3" x14ac:dyDescent="0.25">
      <c r="A977" t="s">
        <v>57</v>
      </c>
      <c r="B977" t="s">
        <v>2095</v>
      </c>
      <c r="C977">
        <v>5208608</v>
      </c>
    </row>
    <row r="978" spans="1:3" x14ac:dyDescent="0.25">
      <c r="A978" t="s">
        <v>57</v>
      </c>
      <c r="B978" t="s">
        <v>2111</v>
      </c>
      <c r="C978">
        <v>5208707</v>
      </c>
    </row>
    <row r="979" spans="1:3" x14ac:dyDescent="0.25">
      <c r="A979" t="s">
        <v>57</v>
      </c>
      <c r="B979" t="s">
        <v>2126</v>
      </c>
      <c r="C979">
        <v>5208806</v>
      </c>
    </row>
    <row r="980" spans="1:3" x14ac:dyDescent="0.25">
      <c r="A980" t="s">
        <v>57</v>
      </c>
      <c r="B980" t="s">
        <v>2143</v>
      </c>
      <c r="C980">
        <v>5208905</v>
      </c>
    </row>
    <row r="981" spans="1:3" x14ac:dyDescent="0.25">
      <c r="A981" t="s">
        <v>57</v>
      </c>
      <c r="B981" t="s">
        <v>2159</v>
      </c>
      <c r="C981">
        <v>5209101</v>
      </c>
    </row>
    <row r="982" spans="1:3" x14ac:dyDescent="0.25">
      <c r="A982" t="s">
        <v>57</v>
      </c>
      <c r="B982" t="s">
        <v>2176</v>
      </c>
      <c r="C982">
        <v>5209150</v>
      </c>
    </row>
    <row r="983" spans="1:3" x14ac:dyDescent="0.25">
      <c r="A983" t="s">
        <v>57</v>
      </c>
      <c r="B983" t="s">
        <v>2193</v>
      </c>
      <c r="C983">
        <v>5209200</v>
      </c>
    </row>
    <row r="984" spans="1:3" x14ac:dyDescent="0.25">
      <c r="A984" t="s">
        <v>57</v>
      </c>
      <c r="B984" t="s">
        <v>2209</v>
      </c>
      <c r="C984">
        <v>5209291</v>
      </c>
    </row>
    <row r="985" spans="1:3" x14ac:dyDescent="0.25">
      <c r="A985" t="s">
        <v>57</v>
      </c>
      <c r="B985" t="s">
        <v>2224</v>
      </c>
      <c r="C985">
        <v>5209408</v>
      </c>
    </row>
    <row r="986" spans="1:3" x14ac:dyDescent="0.25">
      <c r="A986" t="s">
        <v>57</v>
      </c>
      <c r="B986" t="s">
        <v>2240</v>
      </c>
      <c r="C986">
        <v>5209457</v>
      </c>
    </row>
    <row r="987" spans="1:3" x14ac:dyDescent="0.25">
      <c r="A987" t="s">
        <v>57</v>
      </c>
      <c r="B987" t="s">
        <v>2254</v>
      </c>
      <c r="C987">
        <v>5209606</v>
      </c>
    </row>
    <row r="988" spans="1:3" x14ac:dyDescent="0.25">
      <c r="A988" t="s">
        <v>57</v>
      </c>
      <c r="B988" t="s">
        <v>1655</v>
      </c>
      <c r="C988">
        <v>5209705</v>
      </c>
    </row>
    <row r="989" spans="1:3" x14ac:dyDescent="0.25">
      <c r="A989" t="s">
        <v>57</v>
      </c>
      <c r="B989" t="s">
        <v>2285</v>
      </c>
      <c r="C989">
        <v>5209804</v>
      </c>
    </row>
    <row r="990" spans="1:3" x14ac:dyDescent="0.25">
      <c r="A990" t="s">
        <v>57</v>
      </c>
      <c r="B990" t="s">
        <v>2301</v>
      </c>
      <c r="C990">
        <v>5209903</v>
      </c>
    </row>
    <row r="991" spans="1:3" x14ac:dyDescent="0.25">
      <c r="A991" t="s">
        <v>57</v>
      </c>
      <c r="B991" t="s">
        <v>2316</v>
      </c>
      <c r="C991">
        <v>5209937</v>
      </c>
    </row>
    <row r="992" spans="1:3" x14ac:dyDescent="0.25">
      <c r="A992" t="s">
        <v>57</v>
      </c>
      <c r="B992" t="s">
        <v>2330</v>
      </c>
      <c r="C992">
        <v>5209952</v>
      </c>
    </row>
    <row r="993" spans="1:3" x14ac:dyDescent="0.25">
      <c r="A993" t="s">
        <v>57</v>
      </c>
      <c r="B993" t="s">
        <v>2346</v>
      </c>
      <c r="C993">
        <v>5210000</v>
      </c>
    </row>
    <row r="994" spans="1:3" x14ac:dyDescent="0.25">
      <c r="A994" t="s">
        <v>57</v>
      </c>
      <c r="B994" t="s">
        <v>2362</v>
      </c>
      <c r="C994">
        <v>5210109</v>
      </c>
    </row>
    <row r="995" spans="1:3" x14ac:dyDescent="0.25">
      <c r="A995" t="s">
        <v>57</v>
      </c>
      <c r="B995" t="s">
        <v>2376</v>
      </c>
      <c r="C995">
        <v>5210158</v>
      </c>
    </row>
    <row r="996" spans="1:3" x14ac:dyDescent="0.25">
      <c r="A996" t="s">
        <v>57</v>
      </c>
      <c r="B996" t="s">
        <v>2391</v>
      </c>
      <c r="C996">
        <v>5210208</v>
      </c>
    </row>
    <row r="997" spans="1:3" x14ac:dyDescent="0.25">
      <c r="A997" t="s">
        <v>57</v>
      </c>
      <c r="B997" t="s">
        <v>2407</v>
      </c>
      <c r="C997">
        <v>5210307</v>
      </c>
    </row>
    <row r="998" spans="1:3" x14ac:dyDescent="0.25">
      <c r="A998" t="s">
        <v>57</v>
      </c>
      <c r="B998" t="s">
        <v>2423</v>
      </c>
      <c r="C998">
        <v>5210406</v>
      </c>
    </row>
    <row r="999" spans="1:3" x14ac:dyDescent="0.25">
      <c r="A999" t="s">
        <v>57</v>
      </c>
      <c r="B999" t="s">
        <v>2439</v>
      </c>
      <c r="C999">
        <v>5210562</v>
      </c>
    </row>
    <row r="1000" spans="1:3" x14ac:dyDescent="0.25">
      <c r="A1000" t="s">
        <v>57</v>
      </c>
      <c r="B1000" t="s">
        <v>2455</v>
      </c>
      <c r="C1000">
        <v>5210604</v>
      </c>
    </row>
    <row r="1001" spans="1:3" x14ac:dyDescent="0.25">
      <c r="A1001" t="s">
        <v>57</v>
      </c>
      <c r="B1001" t="s">
        <v>1311</v>
      </c>
      <c r="C1001">
        <v>5210802</v>
      </c>
    </row>
    <row r="1002" spans="1:3" x14ac:dyDescent="0.25">
      <c r="A1002" t="s">
        <v>57</v>
      </c>
      <c r="B1002" t="s">
        <v>2484</v>
      </c>
      <c r="C1002">
        <v>5210901</v>
      </c>
    </row>
    <row r="1003" spans="1:3" x14ac:dyDescent="0.25">
      <c r="A1003" t="s">
        <v>57</v>
      </c>
      <c r="B1003" t="s">
        <v>2500</v>
      </c>
      <c r="C1003">
        <v>5211008</v>
      </c>
    </row>
    <row r="1004" spans="1:3" x14ac:dyDescent="0.25">
      <c r="A1004" t="s">
        <v>57</v>
      </c>
      <c r="B1004" t="s">
        <v>2514</v>
      </c>
      <c r="C1004">
        <v>5211206</v>
      </c>
    </row>
    <row r="1005" spans="1:3" x14ac:dyDescent="0.25">
      <c r="A1005" t="s">
        <v>57</v>
      </c>
      <c r="B1005" t="s">
        <v>2529</v>
      </c>
      <c r="C1005">
        <v>5211305</v>
      </c>
    </row>
    <row r="1006" spans="1:3" x14ac:dyDescent="0.25">
      <c r="A1006" t="s">
        <v>57</v>
      </c>
      <c r="B1006" t="s">
        <v>2545</v>
      </c>
      <c r="C1006">
        <v>5211404</v>
      </c>
    </row>
    <row r="1007" spans="1:3" x14ac:dyDescent="0.25">
      <c r="A1007" t="s">
        <v>57</v>
      </c>
      <c r="B1007" t="s">
        <v>2560</v>
      </c>
      <c r="C1007">
        <v>5211503</v>
      </c>
    </row>
    <row r="1008" spans="1:3" x14ac:dyDescent="0.25">
      <c r="A1008" t="s">
        <v>57</v>
      </c>
      <c r="B1008" t="s">
        <v>2575</v>
      </c>
      <c r="C1008">
        <v>5211602</v>
      </c>
    </row>
    <row r="1009" spans="1:3" x14ac:dyDescent="0.25">
      <c r="A1009" t="s">
        <v>57</v>
      </c>
      <c r="B1009" t="s">
        <v>2590</v>
      </c>
      <c r="C1009">
        <v>5211701</v>
      </c>
    </row>
    <row r="1010" spans="1:3" x14ac:dyDescent="0.25">
      <c r="A1010" t="s">
        <v>57</v>
      </c>
      <c r="B1010" t="s">
        <v>2606</v>
      </c>
      <c r="C1010">
        <v>5211800</v>
      </c>
    </row>
    <row r="1011" spans="1:3" x14ac:dyDescent="0.25">
      <c r="A1011" t="s">
        <v>57</v>
      </c>
      <c r="B1011" t="s">
        <v>2620</v>
      </c>
      <c r="C1011">
        <v>5211909</v>
      </c>
    </row>
    <row r="1012" spans="1:3" x14ac:dyDescent="0.25">
      <c r="A1012" t="s">
        <v>57</v>
      </c>
      <c r="B1012" t="s">
        <v>2633</v>
      </c>
      <c r="C1012">
        <v>5212006</v>
      </c>
    </row>
    <row r="1013" spans="1:3" x14ac:dyDescent="0.25">
      <c r="A1013" t="s">
        <v>57</v>
      </c>
      <c r="B1013" t="s">
        <v>2648</v>
      </c>
      <c r="C1013">
        <v>5212055</v>
      </c>
    </row>
    <row r="1014" spans="1:3" x14ac:dyDescent="0.25">
      <c r="A1014" t="s">
        <v>57</v>
      </c>
      <c r="B1014" t="s">
        <v>2661</v>
      </c>
      <c r="C1014">
        <v>5212105</v>
      </c>
    </row>
    <row r="1015" spans="1:3" x14ac:dyDescent="0.25">
      <c r="A1015" t="s">
        <v>57</v>
      </c>
      <c r="B1015" t="s">
        <v>2675</v>
      </c>
      <c r="C1015">
        <v>5212204</v>
      </c>
    </row>
    <row r="1016" spans="1:3" x14ac:dyDescent="0.25">
      <c r="A1016" t="s">
        <v>57</v>
      </c>
      <c r="B1016" t="s">
        <v>2690</v>
      </c>
      <c r="C1016">
        <v>5212253</v>
      </c>
    </row>
    <row r="1017" spans="1:3" x14ac:dyDescent="0.25">
      <c r="A1017" t="s">
        <v>57</v>
      </c>
      <c r="B1017" t="s">
        <v>2706</v>
      </c>
      <c r="C1017">
        <v>5212303</v>
      </c>
    </row>
    <row r="1018" spans="1:3" x14ac:dyDescent="0.25">
      <c r="A1018" t="s">
        <v>57</v>
      </c>
      <c r="B1018" t="s">
        <v>2721</v>
      </c>
      <c r="C1018">
        <v>5212501</v>
      </c>
    </row>
    <row r="1019" spans="1:3" x14ac:dyDescent="0.25">
      <c r="A1019" t="s">
        <v>57</v>
      </c>
      <c r="B1019" t="s">
        <v>2737</v>
      </c>
      <c r="C1019">
        <v>5212600</v>
      </c>
    </row>
    <row r="1020" spans="1:3" x14ac:dyDescent="0.25">
      <c r="A1020" t="s">
        <v>57</v>
      </c>
      <c r="B1020" t="s">
        <v>2752</v>
      </c>
      <c r="C1020">
        <v>5212709</v>
      </c>
    </row>
    <row r="1021" spans="1:3" x14ac:dyDescent="0.25">
      <c r="A1021" t="s">
        <v>57</v>
      </c>
      <c r="B1021" t="s">
        <v>2767</v>
      </c>
      <c r="C1021">
        <v>5212808</v>
      </c>
    </row>
    <row r="1022" spans="1:3" x14ac:dyDescent="0.25">
      <c r="A1022" t="s">
        <v>57</v>
      </c>
      <c r="B1022" t="s">
        <v>2783</v>
      </c>
      <c r="C1022">
        <v>5212907</v>
      </c>
    </row>
    <row r="1023" spans="1:3" x14ac:dyDescent="0.25">
      <c r="A1023" t="s">
        <v>57</v>
      </c>
      <c r="B1023" t="s">
        <v>2798</v>
      </c>
      <c r="C1023">
        <v>5212956</v>
      </c>
    </row>
    <row r="1024" spans="1:3" x14ac:dyDescent="0.25">
      <c r="A1024" t="s">
        <v>57</v>
      </c>
      <c r="B1024" t="s">
        <v>2813</v>
      </c>
      <c r="C1024">
        <v>5213004</v>
      </c>
    </row>
    <row r="1025" spans="1:3" x14ac:dyDescent="0.25">
      <c r="A1025" t="s">
        <v>57</v>
      </c>
      <c r="B1025" t="s">
        <v>2828</v>
      </c>
      <c r="C1025">
        <v>5213053</v>
      </c>
    </row>
    <row r="1026" spans="1:3" x14ac:dyDescent="0.25">
      <c r="A1026" t="s">
        <v>57</v>
      </c>
      <c r="B1026" t="s">
        <v>2840</v>
      </c>
      <c r="C1026">
        <v>5213087</v>
      </c>
    </row>
    <row r="1027" spans="1:3" x14ac:dyDescent="0.25">
      <c r="A1027" t="s">
        <v>57</v>
      </c>
      <c r="B1027" t="s">
        <v>2853</v>
      </c>
      <c r="C1027">
        <v>5213103</v>
      </c>
    </row>
    <row r="1028" spans="1:3" x14ac:dyDescent="0.25">
      <c r="A1028" t="s">
        <v>57</v>
      </c>
      <c r="B1028" t="s">
        <v>2866</v>
      </c>
      <c r="C1028">
        <v>5213400</v>
      </c>
    </row>
    <row r="1029" spans="1:3" x14ac:dyDescent="0.25">
      <c r="A1029" t="s">
        <v>57</v>
      </c>
      <c r="B1029" t="s">
        <v>2879</v>
      </c>
      <c r="C1029">
        <v>5213509</v>
      </c>
    </row>
    <row r="1030" spans="1:3" x14ac:dyDescent="0.25">
      <c r="A1030" t="s">
        <v>57</v>
      </c>
      <c r="B1030" t="s">
        <v>2891</v>
      </c>
      <c r="C1030">
        <v>5213707</v>
      </c>
    </row>
    <row r="1031" spans="1:3" x14ac:dyDescent="0.25">
      <c r="A1031" t="s">
        <v>57</v>
      </c>
      <c r="B1031" t="s">
        <v>2904</v>
      </c>
      <c r="C1031">
        <v>5213756</v>
      </c>
    </row>
    <row r="1032" spans="1:3" x14ac:dyDescent="0.25">
      <c r="A1032" t="s">
        <v>57</v>
      </c>
      <c r="B1032" t="s">
        <v>2916</v>
      </c>
      <c r="C1032">
        <v>5213772</v>
      </c>
    </row>
    <row r="1033" spans="1:3" x14ac:dyDescent="0.25">
      <c r="A1033" t="s">
        <v>57</v>
      </c>
      <c r="B1033" t="s">
        <v>2483</v>
      </c>
      <c r="C1033">
        <v>5213806</v>
      </c>
    </row>
    <row r="1034" spans="1:3" x14ac:dyDescent="0.25">
      <c r="A1034" t="s">
        <v>57</v>
      </c>
      <c r="B1034" t="s">
        <v>2940</v>
      </c>
      <c r="C1034">
        <v>5213855</v>
      </c>
    </row>
    <row r="1035" spans="1:3" x14ac:dyDescent="0.25">
      <c r="A1035" t="s">
        <v>57</v>
      </c>
      <c r="B1035" t="s">
        <v>2952</v>
      </c>
      <c r="C1035">
        <v>5213905</v>
      </c>
    </row>
    <row r="1036" spans="1:3" x14ac:dyDescent="0.25">
      <c r="A1036" t="s">
        <v>57</v>
      </c>
      <c r="B1036" t="s">
        <v>2963</v>
      </c>
      <c r="C1036">
        <v>5214002</v>
      </c>
    </row>
    <row r="1037" spans="1:3" x14ac:dyDescent="0.25">
      <c r="A1037" t="s">
        <v>57</v>
      </c>
      <c r="B1037" t="s">
        <v>1282</v>
      </c>
      <c r="C1037">
        <v>5214051</v>
      </c>
    </row>
    <row r="1038" spans="1:3" x14ac:dyDescent="0.25">
      <c r="A1038" t="s">
        <v>57</v>
      </c>
      <c r="B1038" t="s">
        <v>2988</v>
      </c>
      <c r="C1038">
        <v>5214101</v>
      </c>
    </row>
    <row r="1039" spans="1:3" x14ac:dyDescent="0.25">
      <c r="A1039" t="s">
        <v>57</v>
      </c>
      <c r="B1039" t="s">
        <v>3000</v>
      </c>
      <c r="C1039">
        <v>5214408</v>
      </c>
    </row>
    <row r="1040" spans="1:3" x14ac:dyDescent="0.25">
      <c r="A1040" t="s">
        <v>57</v>
      </c>
      <c r="B1040" t="s">
        <v>3013</v>
      </c>
      <c r="C1040">
        <v>5214507</v>
      </c>
    </row>
    <row r="1041" spans="1:3" x14ac:dyDescent="0.25">
      <c r="A1041" t="s">
        <v>57</v>
      </c>
      <c r="B1041" t="s">
        <v>3026</v>
      </c>
      <c r="C1041">
        <v>5214606</v>
      </c>
    </row>
    <row r="1042" spans="1:3" x14ac:dyDescent="0.25">
      <c r="A1042" t="s">
        <v>57</v>
      </c>
      <c r="B1042" t="s">
        <v>3038</v>
      </c>
      <c r="C1042">
        <v>5214705</v>
      </c>
    </row>
    <row r="1043" spans="1:3" x14ac:dyDescent="0.25">
      <c r="A1043" t="s">
        <v>57</v>
      </c>
      <c r="B1043" t="s">
        <v>3050</v>
      </c>
      <c r="C1043">
        <v>5214804</v>
      </c>
    </row>
    <row r="1044" spans="1:3" x14ac:dyDescent="0.25">
      <c r="A1044" t="s">
        <v>57</v>
      </c>
      <c r="B1044" t="s">
        <v>3062</v>
      </c>
      <c r="C1044">
        <v>5214838</v>
      </c>
    </row>
    <row r="1045" spans="1:3" x14ac:dyDescent="0.25">
      <c r="A1045" t="s">
        <v>57</v>
      </c>
      <c r="B1045" t="s">
        <v>3073</v>
      </c>
      <c r="C1045">
        <v>5214861</v>
      </c>
    </row>
    <row r="1046" spans="1:3" x14ac:dyDescent="0.25">
      <c r="A1046" t="s">
        <v>57</v>
      </c>
      <c r="B1046" t="s">
        <v>3086</v>
      </c>
      <c r="C1046">
        <v>5214879</v>
      </c>
    </row>
    <row r="1047" spans="1:3" x14ac:dyDescent="0.25">
      <c r="A1047" t="s">
        <v>57</v>
      </c>
      <c r="B1047" t="s">
        <v>3099</v>
      </c>
      <c r="C1047">
        <v>5214903</v>
      </c>
    </row>
    <row r="1048" spans="1:3" x14ac:dyDescent="0.25">
      <c r="A1048" t="s">
        <v>57</v>
      </c>
      <c r="B1048" t="s">
        <v>3111</v>
      </c>
      <c r="C1048">
        <v>5215009</v>
      </c>
    </row>
    <row r="1049" spans="1:3" x14ac:dyDescent="0.25">
      <c r="A1049" t="s">
        <v>57</v>
      </c>
      <c r="B1049" t="s">
        <v>3123</v>
      </c>
      <c r="C1049">
        <v>5215207</v>
      </c>
    </row>
    <row r="1050" spans="1:3" x14ac:dyDescent="0.25">
      <c r="A1050" t="s">
        <v>57</v>
      </c>
      <c r="B1050" t="s">
        <v>3135</v>
      </c>
      <c r="C1050">
        <v>5215231</v>
      </c>
    </row>
    <row r="1051" spans="1:3" x14ac:dyDescent="0.25">
      <c r="A1051" t="s">
        <v>57</v>
      </c>
      <c r="B1051" t="s">
        <v>3147</v>
      </c>
      <c r="C1051">
        <v>5215256</v>
      </c>
    </row>
    <row r="1052" spans="1:3" x14ac:dyDescent="0.25">
      <c r="A1052" t="s">
        <v>57</v>
      </c>
      <c r="B1052" t="s">
        <v>3158</v>
      </c>
      <c r="C1052">
        <v>5215306</v>
      </c>
    </row>
    <row r="1053" spans="1:3" x14ac:dyDescent="0.25">
      <c r="A1053" t="s">
        <v>57</v>
      </c>
      <c r="B1053" t="s">
        <v>3169</v>
      </c>
      <c r="C1053">
        <v>5215405</v>
      </c>
    </row>
    <row r="1054" spans="1:3" x14ac:dyDescent="0.25">
      <c r="A1054" t="s">
        <v>57</v>
      </c>
      <c r="B1054" t="s">
        <v>3180</v>
      </c>
      <c r="C1054">
        <v>5215504</v>
      </c>
    </row>
    <row r="1055" spans="1:3" x14ac:dyDescent="0.25">
      <c r="A1055" t="s">
        <v>57</v>
      </c>
      <c r="B1055" t="s">
        <v>3191</v>
      </c>
      <c r="C1055">
        <v>5215603</v>
      </c>
    </row>
    <row r="1056" spans="1:3" x14ac:dyDescent="0.25">
      <c r="A1056" t="s">
        <v>57</v>
      </c>
      <c r="B1056" t="s">
        <v>3203</v>
      </c>
      <c r="C1056">
        <v>5215652</v>
      </c>
    </row>
    <row r="1057" spans="1:3" x14ac:dyDescent="0.25">
      <c r="A1057" t="s">
        <v>57</v>
      </c>
      <c r="B1057" t="s">
        <v>3215</v>
      </c>
      <c r="C1057">
        <v>5215702</v>
      </c>
    </row>
    <row r="1058" spans="1:3" x14ac:dyDescent="0.25">
      <c r="A1058" t="s">
        <v>57</v>
      </c>
      <c r="B1058" t="s">
        <v>3227</v>
      </c>
      <c r="C1058">
        <v>5215801</v>
      </c>
    </row>
    <row r="1059" spans="1:3" x14ac:dyDescent="0.25">
      <c r="A1059" t="s">
        <v>57</v>
      </c>
      <c r="B1059" t="s">
        <v>3237</v>
      </c>
      <c r="C1059">
        <v>5215900</v>
      </c>
    </row>
    <row r="1060" spans="1:3" x14ac:dyDescent="0.25">
      <c r="A1060" t="s">
        <v>57</v>
      </c>
      <c r="B1060" t="s">
        <v>3248</v>
      </c>
      <c r="C1060">
        <v>5216007</v>
      </c>
    </row>
    <row r="1061" spans="1:3" x14ac:dyDescent="0.25">
      <c r="A1061" t="s">
        <v>57</v>
      </c>
      <c r="B1061" t="s">
        <v>3258</v>
      </c>
      <c r="C1061">
        <v>5216304</v>
      </c>
    </row>
    <row r="1062" spans="1:3" x14ac:dyDescent="0.25">
      <c r="A1062" t="s">
        <v>57</v>
      </c>
      <c r="B1062" t="s">
        <v>3269</v>
      </c>
      <c r="C1062">
        <v>5216403</v>
      </c>
    </row>
    <row r="1063" spans="1:3" x14ac:dyDescent="0.25">
      <c r="A1063" t="s">
        <v>57</v>
      </c>
      <c r="B1063" t="s">
        <v>3281</v>
      </c>
      <c r="C1063">
        <v>5216452</v>
      </c>
    </row>
    <row r="1064" spans="1:3" x14ac:dyDescent="0.25">
      <c r="A1064" t="s">
        <v>57</v>
      </c>
      <c r="B1064" t="s">
        <v>3292</v>
      </c>
      <c r="C1064">
        <v>5216809</v>
      </c>
    </row>
    <row r="1065" spans="1:3" x14ac:dyDescent="0.25">
      <c r="A1065" t="s">
        <v>57</v>
      </c>
      <c r="B1065" t="s">
        <v>3304</v>
      </c>
      <c r="C1065">
        <v>5216908</v>
      </c>
    </row>
    <row r="1066" spans="1:3" x14ac:dyDescent="0.25">
      <c r="A1066" t="s">
        <v>57</v>
      </c>
      <c r="B1066" t="s">
        <v>3316</v>
      </c>
      <c r="C1066">
        <v>5217104</v>
      </c>
    </row>
    <row r="1067" spans="1:3" x14ac:dyDescent="0.25">
      <c r="A1067" t="s">
        <v>57</v>
      </c>
      <c r="B1067" t="s">
        <v>1795</v>
      </c>
      <c r="C1067">
        <v>5217203</v>
      </c>
    </row>
    <row r="1068" spans="1:3" x14ac:dyDescent="0.25">
      <c r="A1068" t="s">
        <v>57</v>
      </c>
      <c r="B1068" t="s">
        <v>3337</v>
      </c>
      <c r="C1068">
        <v>5217302</v>
      </c>
    </row>
    <row r="1069" spans="1:3" x14ac:dyDescent="0.25">
      <c r="A1069" t="s">
        <v>57</v>
      </c>
      <c r="B1069" t="s">
        <v>3348</v>
      </c>
      <c r="C1069">
        <v>5217401</v>
      </c>
    </row>
    <row r="1070" spans="1:3" x14ac:dyDescent="0.25">
      <c r="A1070" t="s">
        <v>57</v>
      </c>
      <c r="B1070" t="s">
        <v>3358</v>
      </c>
      <c r="C1070">
        <v>5217609</v>
      </c>
    </row>
    <row r="1071" spans="1:3" x14ac:dyDescent="0.25">
      <c r="A1071" t="s">
        <v>57</v>
      </c>
      <c r="B1071" t="s">
        <v>3367</v>
      </c>
      <c r="C1071">
        <v>5217708</v>
      </c>
    </row>
    <row r="1072" spans="1:3" x14ac:dyDescent="0.25">
      <c r="A1072" t="s">
        <v>57</v>
      </c>
      <c r="B1072" t="s">
        <v>3377</v>
      </c>
      <c r="C1072">
        <v>5218003</v>
      </c>
    </row>
    <row r="1073" spans="1:3" x14ac:dyDescent="0.25">
      <c r="A1073" t="s">
        <v>57</v>
      </c>
      <c r="B1073" t="s">
        <v>3387</v>
      </c>
      <c r="C1073">
        <v>5218052</v>
      </c>
    </row>
    <row r="1074" spans="1:3" x14ac:dyDescent="0.25">
      <c r="A1074" t="s">
        <v>57</v>
      </c>
      <c r="B1074" t="s">
        <v>3397</v>
      </c>
      <c r="C1074">
        <v>5218102</v>
      </c>
    </row>
    <row r="1075" spans="1:3" x14ac:dyDescent="0.25">
      <c r="A1075" t="s">
        <v>57</v>
      </c>
      <c r="B1075" t="s">
        <v>3407</v>
      </c>
      <c r="C1075">
        <v>5218300</v>
      </c>
    </row>
    <row r="1076" spans="1:3" x14ac:dyDescent="0.25">
      <c r="A1076" t="s">
        <v>57</v>
      </c>
      <c r="B1076" t="s">
        <v>3417</v>
      </c>
      <c r="C1076">
        <v>5218391</v>
      </c>
    </row>
    <row r="1077" spans="1:3" x14ac:dyDescent="0.25">
      <c r="A1077" t="s">
        <v>57</v>
      </c>
      <c r="B1077" t="s">
        <v>3427</v>
      </c>
      <c r="C1077">
        <v>5218508</v>
      </c>
    </row>
    <row r="1078" spans="1:3" x14ac:dyDescent="0.25">
      <c r="A1078" t="s">
        <v>57</v>
      </c>
      <c r="B1078" t="s">
        <v>3436</v>
      </c>
      <c r="C1078">
        <v>5218607</v>
      </c>
    </row>
    <row r="1079" spans="1:3" x14ac:dyDescent="0.25">
      <c r="A1079" t="s">
        <v>57</v>
      </c>
      <c r="B1079" t="s">
        <v>3445</v>
      </c>
      <c r="C1079">
        <v>5218706</v>
      </c>
    </row>
    <row r="1080" spans="1:3" x14ac:dyDescent="0.25">
      <c r="A1080" t="s">
        <v>57</v>
      </c>
      <c r="B1080" t="s">
        <v>3454</v>
      </c>
      <c r="C1080">
        <v>5218789</v>
      </c>
    </row>
    <row r="1081" spans="1:3" x14ac:dyDescent="0.25">
      <c r="A1081" t="s">
        <v>57</v>
      </c>
      <c r="B1081" t="s">
        <v>3464</v>
      </c>
      <c r="C1081">
        <v>5218805</v>
      </c>
    </row>
    <row r="1082" spans="1:3" x14ac:dyDescent="0.25">
      <c r="A1082" t="s">
        <v>57</v>
      </c>
      <c r="B1082" t="s">
        <v>3474</v>
      </c>
      <c r="C1082">
        <v>5218904</v>
      </c>
    </row>
    <row r="1083" spans="1:3" x14ac:dyDescent="0.25">
      <c r="A1083" t="s">
        <v>57</v>
      </c>
      <c r="B1083" t="s">
        <v>3483</v>
      </c>
      <c r="C1083">
        <v>5219001</v>
      </c>
    </row>
    <row r="1084" spans="1:3" x14ac:dyDescent="0.25">
      <c r="A1084" t="s">
        <v>57</v>
      </c>
      <c r="B1084" t="s">
        <v>3493</v>
      </c>
      <c r="C1084">
        <v>5219100</v>
      </c>
    </row>
    <row r="1085" spans="1:3" x14ac:dyDescent="0.25">
      <c r="A1085" t="s">
        <v>57</v>
      </c>
      <c r="B1085" t="s">
        <v>3502</v>
      </c>
      <c r="C1085">
        <v>5219209</v>
      </c>
    </row>
    <row r="1086" spans="1:3" x14ac:dyDescent="0.25">
      <c r="A1086" t="s">
        <v>57</v>
      </c>
      <c r="B1086" t="s">
        <v>3512</v>
      </c>
      <c r="C1086">
        <v>5219258</v>
      </c>
    </row>
    <row r="1087" spans="1:3" x14ac:dyDescent="0.25">
      <c r="A1087" t="s">
        <v>57</v>
      </c>
      <c r="B1087" t="s">
        <v>3522</v>
      </c>
      <c r="C1087">
        <v>5219308</v>
      </c>
    </row>
    <row r="1088" spans="1:3" x14ac:dyDescent="0.25">
      <c r="A1088" t="s">
        <v>57</v>
      </c>
      <c r="B1088" t="s">
        <v>3532</v>
      </c>
      <c r="C1088">
        <v>5219357</v>
      </c>
    </row>
    <row r="1089" spans="1:3" x14ac:dyDescent="0.25">
      <c r="A1089" t="s">
        <v>57</v>
      </c>
      <c r="B1089" t="s">
        <v>3542</v>
      </c>
      <c r="C1089">
        <v>5219407</v>
      </c>
    </row>
    <row r="1090" spans="1:3" x14ac:dyDescent="0.25">
      <c r="A1090" t="s">
        <v>57</v>
      </c>
      <c r="B1090" t="s">
        <v>3550</v>
      </c>
      <c r="C1090">
        <v>5219456</v>
      </c>
    </row>
    <row r="1091" spans="1:3" x14ac:dyDescent="0.25">
      <c r="A1091" t="s">
        <v>57</v>
      </c>
      <c r="B1091" t="s">
        <v>3560</v>
      </c>
      <c r="C1091">
        <v>5219506</v>
      </c>
    </row>
    <row r="1092" spans="1:3" x14ac:dyDescent="0.25">
      <c r="A1092" t="s">
        <v>57</v>
      </c>
      <c r="B1092" t="s">
        <v>3570</v>
      </c>
      <c r="C1092">
        <v>5219605</v>
      </c>
    </row>
    <row r="1093" spans="1:3" x14ac:dyDescent="0.25">
      <c r="A1093" t="s">
        <v>57</v>
      </c>
      <c r="B1093" t="s">
        <v>3580</v>
      </c>
      <c r="C1093">
        <v>5219704</v>
      </c>
    </row>
    <row r="1094" spans="1:3" x14ac:dyDescent="0.25">
      <c r="A1094" t="s">
        <v>57</v>
      </c>
      <c r="B1094" t="s">
        <v>3590</v>
      </c>
      <c r="C1094">
        <v>5219712</v>
      </c>
    </row>
    <row r="1095" spans="1:3" x14ac:dyDescent="0.25">
      <c r="A1095" t="s">
        <v>57</v>
      </c>
      <c r="B1095" t="s">
        <v>3599</v>
      </c>
      <c r="C1095">
        <v>5219738</v>
      </c>
    </row>
    <row r="1096" spans="1:3" x14ac:dyDescent="0.25">
      <c r="A1096" t="s">
        <v>57</v>
      </c>
      <c r="B1096" t="s">
        <v>3609</v>
      </c>
      <c r="C1096">
        <v>5219753</v>
      </c>
    </row>
    <row r="1097" spans="1:3" x14ac:dyDescent="0.25">
      <c r="A1097" t="s">
        <v>57</v>
      </c>
      <c r="B1097" t="s">
        <v>1609</v>
      </c>
      <c r="C1097">
        <v>5219803</v>
      </c>
    </row>
    <row r="1098" spans="1:3" x14ac:dyDescent="0.25">
      <c r="A1098" t="s">
        <v>57</v>
      </c>
      <c r="B1098" t="s">
        <v>3627</v>
      </c>
      <c r="C1098">
        <v>5219902</v>
      </c>
    </row>
    <row r="1099" spans="1:3" x14ac:dyDescent="0.25">
      <c r="A1099" t="s">
        <v>57</v>
      </c>
      <c r="B1099" t="s">
        <v>3637</v>
      </c>
      <c r="C1099">
        <v>5220058</v>
      </c>
    </row>
    <row r="1100" spans="1:3" x14ac:dyDescent="0.25">
      <c r="A1100" t="s">
        <v>57</v>
      </c>
      <c r="B1100" t="s">
        <v>3647</v>
      </c>
      <c r="C1100">
        <v>5220009</v>
      </c>
    </row>
    <row r="1101" spans="1:3" x14ac:dyDescent="0.25">
      <c r="A1101" t="s">
        <v>57</v>
      </c>
      <c r="B1101" t="s">
        <v>3656</v>
      </c>
      <c r="C1101">
        <v>5220108</v>
      </c>
    </row>
    <row r="1102" spans="1:3" x14ac:dyDescent="0.25">
      <c r="A1102" t="s">
        <v>57</v>
      </c>
      <c r="B1102" t="s">
        <v>3665</v>
      </c>
      <c r="C1102">
        <v>5220157</v>
      </c>
    </row>
    <row r="1103" spans="1:3" x14ac:dyDescent="0.25">
      <c r="A1103" t="s">
        <v>57</v>
      </c>
      <c r="B1103" t="s">
        <v>3673</v>
      </c>
      <c r="C1103">
        <v>5220207</v>
      </c>
    </row>
    <row r="1104" spans="1:3" x14ac:dyDescent="0.25">
      <c r="A1104" t="s">
        <v>57</v>
      </c>
      <c r="B1104" t="s">
        <v>3681</v>
      </c>
      <c r="C1104">
        <v>5220264</v>
      </c>
    </row>
    <row r="1105" spans="1:3" x14ac:dyDescent="0.25">
      <c r="A1105" t="s">
        <v>57</v>
      </c>
      <c r="B1105" t="s">
        <v>3689</v>
      </c>
      <c r="C1105">
        <v>5220280</v>
      </c>
    </row>
    <row r="1106" spans="1:3" x14ac:dyDescent="0.25">
      <c r="A1106" t="s">
        <v>57</v>
      </c>
      <c r="B1106" t="s">
        <v>3698</v>
      </c>
      <c r="C1106">
        <v>5220405</v>
      </c>
    </row>
    <row r="1107" spans="1:3" x14ac:dyDescent="0.25">
      <c r="A1107" t="s">
        <v>57</v>
      </c>
      <c r="B1107" t="s">
        <v>3706</v>
      </c>
      <c r="C1107">
        <v>5220454</v>
      </c>
    </row>
    <row r="1108" spans="1:3" x14ac:dyDescent="0.25">
      <c r="A1108" t="s">
        <v>57</v>
      </c>
      <c r="B1108" t="s">
        <v>3714</v>
      </c>
      <c r="C1108">
        <v>5220504</v>
      </c>
    </row>
    <row r="1109" spans="1:3" x14ac:dyDescent="0.25">
      <c r="A1109" t="s">
        <v>57</v>
      </c>
      <c r="B1109" t="s">
        <v>3721</v>
      </c>
      <c r="C1109">
        <v>5220603</v>
      </c>
    </row>
    <row r="1110" spans="1:3" x14ac:dyDescent="0.25">
      <c r="A1110" t="s">
        <v>57</v>
      </c>
      <c r="B1110" t="s">
        <v>3728</v>
      </c>
      <c r="C1110">
        <v>5220686</v>
      </c>
    </row>
    <row r="1111" spans="1:3" x14ac:dyDescent="0.25">
      <c r="A1111" t="s">
        <v>57</v>
      </c>
      <c r="B1111" t="s">
        <v>3735</v>
      </c>
      <c r="C1111">
        <v>5220702</v>
      </c>
    </row>
    <row r="1112" spans="1:3" x14ac:dyDescent="0.25">
      <c r="A1112" t="s">
        <v>57</v>
      </c>
      <c r="B1112" t="s">
        <v>3742</v>
      </c>
      <c r="C1112">
        <v>5221007</v>
      </c>
    </row>
    <row r="1113" spans="1:3" x14ac:dyDescent="0.25">
      <c r="A1113" t="s">
        <v>57</v>
      </c>
      <c r="B1113" t="s">
        <v>3749</v>
      </c>
      <c r="C1113">
        <v>5221080</v>
      </c>
    </row>
    <row r="1114" spans="1:3" x14ac:dyDescent="0.25">
      <c r="A1114" t="s">
        <v>57</v>
      </c>
      <c r="B1114" t="s">
        <v>3755</v>
      </c>
      <c r="C1114">
        <v>5221197</v>
      </c>
    </row>
    <row r="1115" spans="1:3" x14ac:dyDescent="0.25">
      <c r="A1115" t="s">
        <v>57</v>
      </c>
      <c r="B1115" t="s">
        <v>3761</v>
      </c>
      <c r="C1115">
        <v>5221304</v>
      </c>
    </row>
    <row r="1116" spans="1:3" x14ac:dyDescent="0.25">
      <c r="A1116" t="s">
        <v>57</v>
      </c>
      <c r="B1116" t="s">
        <v>3231</v>
      </c>
      <c r="C1116">
        <v>5221403</v>
      </c>
    </row>
    <row r="1117" spans="1:3" x14ac:dyDescent="0.25">
      <c r="A1117" t="s">
        <v>57</v>
      </c>
      <c r="B1117" t="s">
        <v>3771</v>
      </c>
      <c r="C1117">
        <v>5221452</v>
      </c>
    </row>
    <row r="1118" spans="1:3" x14ac:dyDescent="0.25">
      <c r="A1118" t="s">
        <v>57</v>
      </c>
      <c r="B1118" t="s">
        <v>3777</v>
      </c>
      <c r="C1118">
        <v>5221502</v>
      </c>
    </row>
    <row r="1119" spans="1:3" x14ac:dyDescent="0.25">
      <c r="A1119" t="s">
        <v>57</v>
      </c>
      <c r="B1119" t="s">
        <v>3784</v>
      </c>
      <c r="C1119">
        <v>5221551</v>
      </c>
    </row>
    <row r="1120" spans="1:3" x14ac:dyDescent="0.25">
      <c r="A1120" t="s">
        <v>57</v>
      </c>
      <c r="B1120" t="s">
        <v>3791</v>
      </c>
      <c r="C1120">
        <v>5221577</v>
      </c>
    </row>
    <row r="1121" spans="1:3" x14ac:dyDescent="0.25">
      <c r="A1121" t="s">
        <v>57</v>
      </c>
      <c r="B1121" t="s">
        <v>3798</v>
      </c>
      <c r="C1121">
        <v>5221601</v>
      </c>
    </row>
    <row r="1122" spans="1:3" x14ac:dyDescent="0.25">
      <c r="A1122" t="s">
        <v>57</v>
      </c>
      <c r="B1122" t="s">
        <v>3805</v>
      </c>
      <c r="C1122">
        <v>5221700</v>
      </c>
    </row>
    <row r="1123" spans="1:3" x14ac:dyDescent="0.25">
      <c r="A1123" t="s">
        <v>57</v>
      </c>
      <c r="B1123" t="s">
        <v>3811</v>
      </c>
      <c r="C1123">
        <v>5221809</v>
      </c>
    </row>
    <row r="1124" spans="1:3" x14ac:dyDescent="0.25">
      <c r="A1124" t="s">
        <v>57</v>
      </c>
      <c r="B1124" t="s">
        <v>3818</v>
      </c>
      <c r="C1124">
        <v>5221858</v>
      </c>
    </row>
    <row r="1125" spans="1:3" x14ac:dyDescent="0.25">
      <c r="A1125" t="s">
        <v>57</v>
      </c>
      <c r="B1125" t="s">
        <v>3825</v>
      </c>
      <c r="C1125">
        <v>5221908</v>
      </c>
    </row>
    <row r="1126" spans="1:3" x14ac:dyDescent="0.25">
      <c r="A1126" t="s">
        <v>57</v>
      </c>
      <c r="B1126" t="s">
        <v>3832</v>
      </c>
      <c r="C1126">
        <v>5222005</v>
      </c>
    </row>
    <row r="1127" spans="1:3" x14ac:dyDescent="0.25">
      <c r="A1127" t="s">
        <v>57</v>
      </c>
      <c r="B1127" t="s">
        <v>3838</v>
      </c>
      <c r="C1127">
        <v>5222054</v>
      </c>
    </row>
    <row r="1128" spans="1:3" x14ac:dyDescent="0.25">
      <c r="A1128" t="s">
        <v>57</v>
      </c>
      <c r="B1128" t="s">
        <v>3845</v>
      </c>
      <c r="C1128">
        <v>5222203</v>
      </c>
    </row>
    <row r="1129" spans="1:3" x14ac:dyDescent="0.25">
      <c r="A1129" t="s">
        <v>57</v>
      </c>
      <c r="B1129" t="s">
        <v>3851</v>
      </c>
      <c r="C1129">
        <v>5222302</v>
      </c>
    </row>
    <row r="1130" spans="1:3" x14ac:dyDescent="0.25">
      <c r="A1130" t="s">
        <v>59</v>
      </c>
      <c r="B1130" t="s">
        <v>100</v>
      </c>
      <c r="C1130">
        <v>2100055</v>
      </c>
    </row>
    <row r="1131" spans="1:3" x14ac:dyDescent="0.25">
      <c r="A1131" t="s">
        <v>59</v>
      </c>
      <c r="B1131" t="s">
        <v>125</v>
      </c>
      <c r="C1131">
        <v>2100105</v>
      </c>
    </row>
    <row r="1132" spans="1:3" x14ac:dyDescent="0.25">
      <c r="A1132" t="s">
        <v>59</v>
      </c>
      <c r="B1132" t="s">
        <v>151</v>
      </c>
      <c r="C1132">
        <v>2100154</v>
      </c>
    </row>
    <row r="1133" spans="1:3" x14ac:dyDescent="0.25">
      <c r="A1133" t="s">
        <v>59</v>
      </c>
      <c r="B1133" t="s">
        <v>176</v>
      </c>
      <c r="C1133">
        <v>2100204</v>
      </c>
    </row>
    <row r="1134" spans="1:3" x14ac:dyDescent="0.25">
      <c r="A1134" t="s">
        <v>59</v>
      </c>
      <c r="B1134" t="s">
        <v>202</v>
      </c>
      <c r="C1134">
        <v>2100303</v>
      </c>
    </row>
    <row r="1135" spans="1:3" x14ac:dyDescent="0.25">
      <c r="A1135" t="s">
        <v>59</v>
      </c>
      <c r="B1135" t="s">
        <v>228</v>
      </c>
      <c r="C1135">
        <v>2100402</v>
      </c>
    </row>
    <row r="1136" spans="1:3" x14ac:dyDescent="0.25">
      <c r="A1136" t="s">
        <v>59</v>
      </c>
      <c r="B1136" t="s">
        <v>252</v>
      </c>
      <c r="C1136">
        <v>2100436</v>
      </c>
    </row>
    <row r="1137" spans="1:3" x14ac:dyDescent="0.25">
      <c r="A1137" t="s">
        <v>59</v>
      </c>
      <c r="B1137" t="s">
        <v>277</v>
      </c>
      <c r="C1137">
        <v>2100477</v>
      </c>
    </row>
    <row r="1138" spans="1:3" x14ac:dyDescent="0.25">
      <c r="A1138" t="s">
        <v>59</v>
      </c>
      <c r="B1138" t="s">
        <v>303</v>
      </c>
      <c r="C1138">
        <v>2100501</v>
      </c>
    </row>
    <row r="1139" spans="1:3" x14ac:dyDescent="0.25">
      <c r="A1139" t="s">
        <v>59</v>
      </c>
      <c r="B1139" t="s">
        <v>329</v>
      </c>
      <c r="C1139">
        <v>2100550</v>
      </c>
    </row>
    <row r="1140" spans="1:3" x14ac:dyDescent="0.25">
      <c r="A1140" t="s">
        <v>59</v>
      </c>
      <c r="B1140" t="s">
        <v>354</v>
      </c>
      <c r="C1140">
        <v>2100600</v>
      </c>
    </row>
    <row r="1141" spans="1:3" x14ac:dyDescent="0.25">
      <c r="A1141" t="s">
        <v>59</v>
      </c>
      <c r="B1141" t="s">
        <v>378</v>
      </c>
      <c r="C1141">
        <v>2100709</v>
      </c>
    </row>
    <row r="1142" spans="1:3" x14ac:dyDescent="0.25">
      <c r="A1142" t="s">
        <v>59</v>
      </c>
      <c r="B1142" t="s">
        <v>403</v>
      </c>
      <c r="C1142">
        <v>2100808</v>
      </c>
    </row>
    <row r="1143" spans="1:3" x14ac:dyDescent="0.25">
      <c r="A1143" t="s">
        <v>59</v>
      </c>
      <c r="B1143" t="s">
        <v>428</v>
      </c>
      <c r="C1143">
        <v>2100832</v>
      </c>
    </row>
    <row r="1144" spans="1:3" x14ac:dyDescent="0.25">
      <c r="A1144" t="s">
        <v>59</v>
      </c>
      <c r="B1144" t="s">
        <v>419</v>
      </c>
      <c r="C1144">
        <v>2100873</v>
      </c>
    </row>
    <row r="1145" spans="1:3" x14ac:dyDescent="0.25">
      <c r="A1145" t="s">
        <v>59</v>
      </c>
      <c r="B1145" t="s">
        <v>479</v>
      </c>
      <c r="C1145">
        <v>2100907</v>
      </c>
    </row>
    <row r="1146" spans="1:3" x14ac:dyDescent="0.25">
      <c r="A1146" t="s">
        <v>59</v>
      </c>
      <c r="B1146" t="s">
        <v>503</v>
      </c>
      <c r="C1146">
        <v>2100956</v>
      </c>
    </row>
    <row r="1147" spans="1:3" x14ac:dyDescent="0.25">
      <c r="A1147" t="s">
        <v>59</v>
      </c>
      <c r="B1147" t="s">
        <v>526</v>
      </c>
      <c r="C1147">
        <v>2101004</v>
      </c>
    </row>
    <row r="1148" spans="1:3" x14ac:dyDescent="0.25">
      <c r="A1148" t="s">
        <v>59</v>
      </c>
      <c r="B1148" t="s">
        <v>550</v>
      </c>
      <c r="C1148">
        <v>2101103</v>
      </c>
    </row>
    <row r="1149" spans="1:3" x14ac:dyDescent="0.25">
      <c r="A1149" t="s">
        <v>59</v>
      </c>
      <c r="B1149" t="s">
        <v>573</v>
      </c>
      <c r="C1149">
        <v>2101202</v>
      </c>
    </row>
    <row r="1150" spans="1:3" x14ac:dyDescent="0.25">
      <c r="A1150" t="s">
        <v>59</v>
      </c>
      <c r="B1150" t="s">
        <v>596</v>
      </c>
      <c r="C1150">
        <v>2101251</v>
      </c>
    </row>
    <row r="1151" spans="1:3" x14ac:dyDescent="0.25">
      <c r="A1151" t="s">
        <v>59</v>
      </c>
      <c r="B1151" t="s">
        <v>619</v>
      </c>
      <c r="C1151">
        <v>2101301</v>
      </c>
    </row>
    <row r="1152" spans="1:3" x14ac:dyDescent="0.25">
      <c r="A1152" t="s">
        <v>59</v>
      </c>
      <c r="B1152" t="s">
        <v>640</v>
      </c>
      <c r="C1152">
        <v>2101350</v>
      </c>
    </row>
    <row r="1153" spans="1:3" x14ac:dyDescent="0.25">
      <c r="A1153" t="s">
        <v>59</v>
      </c>
      <c r="B1153" t="s">
        <v>661</v>
      </c>
      <c r="C1153">
        <v>2101400</v>
      </c>
    </row>
    <row r="1154" spans="1:3" x14ac:dyDescent="0.25">
      <c r="A1154" t="s">
        <v>59</v>
      </c>
      <c r="B1154" t="s">
        <v>682</v>
      </c>
      <c r="C1154">
        <v>2101509</v>
      </c>
    </row>
    <row r="1155" spans="1:3" x14ac:dyDescent="0.25">
      <c r="A1155" t="s">
        <v>59</v>
      </c>
      <c r="B1155" t="s">
        <v>702</v>
      </c>
      <c r="C1155">
        <v>2101608</v>
      </c>
    </row>
    <row r="1156" spans="1:3" x14ac:dyDescent="0.25">
      <c r="A1156" t="s">
        <v>59</v>
      </c>
      <c r="B1156" t="s">
        <v>724</v>
      </c>
      <c r="C1156">
        <v>2101707</v>
      </c>
    </row>
    <row r="1157" spans="1:3" x14ac:dyDescent="0.25">
      <c r="A1157" t="s">
        <v>59</v>
      </c>
      <c r="B1157" t="s">
        <v>746</v>
      </c>
      <c r="C1157">
        <v>2101772</v>
      </c>
    </row>
    <row r="1158" spans="1:3" x14ac:dyDescent="0.25">
      <c r="A1158" t="s">
        <v>59</v>
      </c>
      <c r="B1158" t="s">
        <v>767</v>
      </c>
      <c r="C1158">
        <v>2101731</v>
      </c>
    </row>
    <row r="1159" spans="1:3" x14ac:dyDescent="0.25">
      <c r="A1159" t="s">
        <v>59</v>
      </c>
      <c r="B1159" t="s">
        <v>790</v>
      </c>
      <c r="C1159">
        <v>2101806</v>
      </c>
    </row>
    <row r="1160" spans="1:3" x14ac:dyDescent="0.25">
      <c r="A1160" t="s">
        <v>59</v>
      </c>
      <c r="B1160" t="s">
        <v>811</v>
      </c>
      <c r="C1160">
        <v>2101905</v>
      </c>
    </row>
    <row r="1161" spans="1:3" x14ac:dyDescent="0.25">
      <c r="A1161" t="s">
        <v>59</v>
      </c>
      <c r="B1161" t="s">
        <v>832</v>
      </c>
      <c r="C1161">
        <v>2101939</v>
      </c>
    </row>
    <row r="1162" spans="1:3" x14ac:dyDescent="0.25">
      <c r="A1162" t="s">
        <v>59</v>
      </c>
      <c r="B1162" t="s">
        <v>854</v>
      </c>
      <c r="C1162">
        <v>2101970</v>
      </c>
    </row>
    <row r="1163" spans="1:3" x14ac:dyDescent="0.25">
      <c r="A1163" t="s">
        <v>59</v>
      </c>
      <c r="B1163" t="s">
        <v>338</v>
      </c>
      <c r="C1163">
        <v>2102002</v>
      </c>
    </row>
    <row r="1164" spans="1:3" x14ac:dyDescent="0.25">
      <c r="A1164" t="s">
        <v>59</v>
      </c>
      <c r="B1164" t="s">
        <v>898</v>
      </c>
      <c r="C1164">
        <v>2102036</v>
      </c>
    </row>
    <row r="1165" spans="1:3" x14ac:dyDescent="0.25">
      <c r="A1165" t="s">
        <v>59</v>
      </c>
      <c r="B1165" t="s">
        <v>921</v>
      </c>
      <c r="C1165">
        <v>2102077</v>
      </c>
    </row>
    <row r="1166" spans="1:3" x14ac:dyDescent="0.25">
      <c r="A1166" t="s">
        <v>59</v>
      </c>
      <c r="B1166" t="s">
        <v>944</v>
      </c>
      <c r="C1166">
        <v>2102101</v>
      </c>
    </row>
    <row r="1167" spans="1:3" x14ac:dyDescent="0.25">
      <c r="A1167" t="s">
        <v>59</v>
      </c>
      <c r="B1167" t="s">
        <v>966</v>
      </c>
      <c r="C1167">
        <v>2102150</v>
      </c>
    </row>
    <row r="1168" spans="1:3" x14ac:dyDescent="0.25">
      <c r="A1168" t="s">
        <v>59</v>
      </c>
      <c r="B1168" t="s">
        <v>988</v>
      </c>
      <c r="C1168">
        <v>2102200</v>
      </c>
    </row>
    <row r="1169" spans="1:3" x14ac:dyDescent="0.25">
      <c r="A1169" t="s">
        <v>59</v>
      </c>
      <c r="B1169" t="s">
        <v>1011</v>
      </c>
      <c r="C1169">
        <v>2102309</v>
      </c>
    </row>
    <row r="1170" spans="1:3" x14ac:dyDescent="0.25">
      <c r="A1170" t="s">
        <v>59</v>
      </c>
      <c r="B1170" t="s">
        <v>1033</v>
      </c>
      <c r="C1170">
        <v>2102325</v>
      </c>
    </row>
    <row r="1171" spans="1:3" x14ac:dyDescent="0.25">
      <c r="A1171" t="s">
        <v>59</v>
      </c>
      <c r="B1171" t="s">
        <v>1055</v>
      </c>
      <c r="C1171">
        <v>2102358</v>
      </c>
    </row>
    <row r="1172" spans="1:3" x14ac:dyDescent="0.25">
      <c r="A1172" t="s">
        <v>59</v>
      </c>
      <c r="B1172" t="s">
        <v>1077</v>
      </c>
      <c r="C1172">
        <v>2102374</v>
      </c>
    </row>
    <row r="1173" spans="1:3" x14ac:dyDescent="0.25">
      <c r="A1173" t="s">
        <v>59</v>
      </c>
      <c r="B1173" t="s">
        <v>1099</v>
      </c>
      <c r="C1173">
        <v>2102408</v>
      </c>
    </row>
    <row r="1174" spans="1:3" x14ac:dyDescent="0.25">
      <c r="A1174" t="s">
        <v>59</v>
      </c>
      <c r="B1174" t="s">
        <v>1122</v>
      </c>
      <c r="C1174">
        <v>2102507</v>
      </c>
    </row>
    <row r="1175" spans="1:3" x14ac:dyDescent="0.25">
      <c r="A1175" t="s">
        <v>59</v>
      </c>
      <c r="B1175" t="s">
        <v>1145</v>
      </c>
      <c r="C1175">
        <v>2102556</v>
      </c>
    </row>
    <row r="1176" spans="1:3" x14ac:dyDescent="0.25">
      <c r="A1176" t="s">
        <v>59</v>
      </c>
      <c r="B1176" t="s">
        <v>1168</v>
      </c>
      <c r="C1176">
        <v>2102606</v>
      </c>
    </row>
    <row r="1177" spans="1:3" x14ac:dyDescent="0.25">
      <c r="A1177" t="s">
        <v>59</v>
      </c>
      <c r="B1177" t="s">
        <v>1191</v>
      </c>
      <c r="C1177">
        <v>2102705</v>
      </c>
    </row>
    <row r="1178" spans="1:3" x14ac:dyDescent="0.25">
      <c r="A1178" t="s">
        <v>59</v>
      </c>
      <c r="B1178" t="s">
        <v>1213</v>
      </c>
      <c r="C1178">
        <v>2102754</v>
      </c>
    </row>
    <row r="1179" spans="1:3" x14ac:dyDescent="0.25">
      <c r="A1179" t="s">
        <v>59</v>
      </c>
      <c r="B1179" t="s">
        <v>1234</v>
      </c>
      <c r="C1179">
        <v>2102804</v>
      </c>
    </row>
    <row r="1180" spans="1:3" x14ac:dyDescent="0.25">
      <c r="A1180" t="s">
        <v>59</v>
      </c>
      <c r="B1180" t="s">
        <v>1257</v>
      </c>
      <c r="C1180">
        <v>2102903</v>
      </c>
    </row>
    <row r="1181" spans="1:3" x14ac:dyDescent="0.25">
      <c r="A1181" t="s">
        <v>59</v>
      </c>
      <c r="B1181" t="s">
        <v>1280</v>
      </c>
      <c r="C1181">
        <v>2103000</v>
      </c>
    </row>
    <row r="1182" spans="1:3" x14ac:dyDescent="0.25">
      <c r="A1182" t="s">
        <v>59</v>
      </c>
      <c r="B1182" t="s">
        <v>1301</v>
      </c>
      <c r="C1182">
        <v>2103109</v>
      </c>
    </row>
    <row r="1183" spans="1:3" x14ac:dyDescent="0.25">
      <c r="A1183" t="s">
        <v>59</v>
      </c>
      <c r="B1183" t="s">
        <v>1323</v>
      </c>
      <c r="C1183">
        <v>2103125</v>
      </c>
    </row>
    <row r="1184" spans="1:3" x14ac:dyDescent="0.25">
      <c r="A1184" t="s">
        <v>59</v>
      </c>
      <c r="B1184" t="s">
        <v>1345</v>
      </c>
      <c r="C1184">
        <v>2103158</v>
      </c>
    </row>
    <row r="1185" spans="1:3" x14ac:dyDescent="0.25">
      <c r="A1185" t="s">
        <v>59</v>
      </c>
      <c r="B1185" t="s">
        <v>1366</v>
      </c>
      <c r="C1185">
        <v>2103174</v>
      </c>
    </row>
    <row r="1186" spans="1:3" x14ac:dyDescent="0.25">
      <c r="A1186" t="s">
        <v>59</v>
      </c>
      <c r="B1186" t="s">
        <v>1388</v>
      </c>
      <c r="C1186">
        <v>2103208</v>
      </c>
    </row>
    <row r="1187" spans="1:3" x14ac:dyDescent="0.25">
      <c r="A1187" t="s">
        <v>59</v>
      </c>
      <c r="B1187" t="s">
        <v>1410</v>
      </c>
      <c r="C1187">
        <v>2103257</v>
      </c>
    </row>
    <row r="1188" spans="1:3" x14ac:dyDescent="0.25">
      <c r="A1188" t="s">
        <v>59</v>
      </c>
      <c r="B1188" t="s">
        <v>1432</v>
      </c>
      <c r="C1188">
        <v>2103307</v>
      </c>
    </row>
    <row r="1189" spans="1:3" x14ac:dyDescent="0.25">
      <c r="A1189" t="s">
        <v>59</v>
      </c>
      <c r="B1189" t="s">
        <v>1453</v>
      </c>
      <c r="C1189">
        <v>2103406</v>
      </c>
    </row>
    <row r="1190" spans="1:3" x14ac:dyDescent="0.25">
      <c r="A1190" t="s">
        <v>59</v>
      </c>
      <c r="B1190" t="s">
        <v>1473</v>
      </c>
      <c r="C1190">
        <v>2103505</v>
      </c>
    </row>
    <row r="1191" spans="1:3" x14ac:dyDescent="0.25">
      <c r="A1191" t="s">
        <v>59</v>
      </c>
      <c r="B1191" t="s">
        <v>1495</v>
      </c>
      <c r="C1191">
        <v>2103554</v>
      </c>
    </row>
    <row r="1192" spans="1:3" x14ac:dyDescent="0.25">
      <c r="A1192" t="s">
        <v>59</v>
      </c>
      <c r="B1192" t="s">
        <v>1515</v>
      </c>
      <c r="C1192">
        <v>2103604</v>
      </c>
    </row>
    <row r="1193" spans="1:3" x14ac:dyDescent="0.25">
      <c r="A1193" t="s">
        <v>59</v>
      </c>
      <c r="B1193" t="s">
        <v>1536</v>
      </c>
      <c r="C1193">
        <v>2103703</v>
      </c>
    </row>
    <row r="1194" spans="1:3" x14ac:dyDescent="0.25">
      <c r="A1194" t="s">
        <v>59</v>
      </c>
      <c r="B1194" t="s">
        <v>1557</v>
      </c>
      <c r="C1194">
        <v>2103752</v>
      </c>
    </row>
    <row r="1195" spans="1:3" x14ac:dyDescent="0.25">
      <c r="A1195" t="s">
        <v>59</v>
      </c>
      <c r="B1195" t="s">
        <v>1576</v>
      </c>
      <c r="C1195">
        <v>2103802</v>
      </c>
    </row>
    <row r="1196" spans="1:3" x14ac:dyDescent="0.25">
      <c r="A1196" t="s">
        <v>59</v>
      </c>
      <c r="B1196" t="s">
        <v>1596</v>
      </c>
      <c r="C1196">
        <v>2103901</v>
      </c>
    </row>
    <row r="1197" spans="1:3" x14ac:dyDescent="0.25">
      <c r="A1197" t="s">
        <v>59</v>
      </c>
      <c r="B1197" t="s">
        <v>1616</v>
      </c>
      <c r="C1197">
        <v>2104008</v>
      </c>
    </row>
    <row r="1198" spans="1:3" x14ac:dyDescent="0.25">
      <c r="A1198" t="s">
        <v>59</v>
      </c>
      <c r="B1198" t="s">
        <v>1637</v>
      </c>
      <c r="C1198">
        <v>2104057</v>
      </c>
    </row>
    <row r="1199" spans="1:3" x14ac:dyDescent="0.25">
      <c r="A1199" t="s">
        <v>59</v>
      </c>
      <c r="B1199" t="s">
        <v>1658</v>
      </c>
      <c r="C1199">
        <v>2104073</v>
      </c>
    </row>
    <row r="1200" spans="1:3" x14ac:dyDescent="0.25">
      <c r="A1200" t="s">
        <v>59</v>
      </c>
      <c r="B1200" t="s">
        <v>1678</v>
      </c>
      <c r="C1200">
        <v>2104081</v>
      </c>
    </row>
    <row r="1201" spans="1:3" x14ac:dyDescent="0.25">
      <c r="A1201" t="s">
        <v>59</v>
      </c>
      <c r="B1201" t="s">
        <v>1699</v>
      </c>
      <c r="C1201">
        <v>2104099</v>
      </c>
    </row>
    <row r="1202" spans="1:3" x14ac:dyDescent="0.25">
      <c r="A1202" t="s">
        <v>59</v>
      </c>
      <c r="B1202" t="s">
        <v>1719</v>
      </c>
      <c r="C1202">
        <v>2104107</v>
      </c>
    </row>
    <row r="1203" spans="1:3" x14ac:dyDescent="0.25">
      <c r="A1203" t="s">
        <v>59</v>
      </c>
      <c r="B1203" t="s">
        <v>1740</v>
      </c>
      <c r="C1203">
        <v>2104206</v>
      </c>
    </row>
    <row r="1204" spans="1:3" x14ac:dyDescent="0.25">
      <c r="A1204" t="s">
        <v>59</v>
      </c>
      <c r="B1204" t="s">
        <v>1760</v>
      </c>
      <c r="C1204">
        <v>2104305</v>
      </c>
    </row>
    <row r="1205" spans="1:3" x14ac:dyDescent="0.25">
      <c r="A1205" t="s">
        <v>59</v>
      </c>
      <c r="B1205" t="s">
        <v>1781</v>
      </c>
      <c r="C1205">
        <v>2104404</v>
      </c>
    </row>
    <row r="1206" spans="1:3" x14ac:dyDescent="0.25">
      <c r="A1206" t="s">
        <v>59</v>
      </c>
      <c r="B1206" t="s">
        <v>1800</v>
      </c>
      <c r="C1206">
        <v>2104503</v>
      </c>
    </row>
    <row r="1207" spans="1:3" x14ac:dyDescent="0.25">
      <c r="A1207" t="s">
        <v>59</v>
      </c>
      <c r="B1207" t="s">
        <v>1818</v>
      </c>
      <c r="C1207">
        <v>2104552</v>
      </c>
    </row>
    <row r="1208" spans="1:3" x14ac:dyDescent="0.25">
      <c r="A1208" t="s">
        <v>59</v>
      </c>
      <c r="B1208" t="s">
        <v>1837</v>
      </c>
      <c r="C1208">
        <v>2104602</v>
      </c>
    </row>
    <row r="1209" spans="1:3" x14ac:dyDescent="0.25">
      <c r="A1209" t="s">
        <v>59</v>
      </c>
      <c r="B1209" t="s">
        <v>1855</v>
      </c>
      <c r="C1209">
        <v>2104628</v>
      </c>
    </row>
    <row r="1210" spans="1:3" x14ac:dyDescent="0.25">
      <c r="A1210" t="s">
        <v>59</v>
      </c>
      <c r="B1210" t="s">
        <v>1873</v>
      </c>
      <c r="C1210">
        <v>2104651</v>
      </c>
    </row>
    <row r="1211" spans="1:3" x14ac:dyDescent="0.25">
      <c r="A1211" t="s">
        <v>59</v>
      </c>
      <c r="B1211" t="s">
        <v>1889</v>
      </c>
      <c r="C1211">
        <v>2104677</v>
      </c>
    </row>
    <row r="1212" spans="1:3" x14ac:dyDescent="0.25">
      <c r="A1212" t="s">
        <v>59</v>
      </c>
      <c r="B1212" t="s">
        <v>1906</v>
      </c>
      <c r="C1212">
        <v>2104701</v>
      </c>
    </row>
    <row r="1213" spans="1:3" x14ac:dyDescent="0.25">
      <c r="A1213" t="s">
        <v>59</v>
      </c>
      <c r="B1213" t="s">
        <v>1924</v>
      </c>
      <c r="C1213">
        <v>2104800</v>
      </c>
    </row>
    <row r="1214" spans="1:3" x14ac:dyDescent="0.25">
      <c r="A1214" t="s">
        <v>59</v>
      </c>
      <c r="B1214" t="s">
        <v>1941</v>
      </c>
      <c r="C1214">
        <v>2104909</v>
      </c>
    </row>
    <row r="1215" spans="1:3" x14ac:dyDescent="0.25">
      <c r="A1215" t="s">
        <v>59</v>
      </c>
      <c r="B1215" t="s">
        <v>1957</v>
      </c>
      <c r="C1215">
        <v>2105005</v>
      </c>
    </row>
    <row r="1216" spans="1:3" x14ac:dyDescent="0.25">
      <c r="A1216" t="s">
        <v>59</v>
      </c>
      <c r="B1216" t="s">
        <v>1974</v>
      </c>
      <c r="C1216">
        <v>2105104</v>
      </c>
    </row>
    <row r="1217" spans="1:3" x14ac:dyDescent="0.25">
      <c r="A1217" t="s">
        <v>59</v>
      </c>
      <c r="B1217" t="s">
        <v>1992</v>
      </c>
      <c r="C1217">
        <v>2105153</v>
      </c>
    </row>
    <row r="1218" spans="1:3" x14ac:dyDescent="0.25">
      <c r="A1218" t="s">
        <v>59</v>
      </c>
      <c r="B1218" t="s">
        <v>2009</v>
      </c>
      <c r="C1218">
        <v>2105203</v>
      </c>
    </row>
    <row r="1219" spans="1:3" x14ac:dyDescent="0.25">
      <c r="A1219" t="s">
        <v>59</v>
      </c>
      <c r="B1219" t="s">
        <v>2027</v>
      </c>
      <c r="C1219">
        <v>2105302</v>
      </c>
    </row>
    <row r="1220" spans="1:3" x14ac:dyDescent="0.25">
      <c r="A1220" t="s">
        <v>59</v>
      </c>
      <c r="B1220" t="s">
        <v>2045</v>
      </c>
      <c r="C1220">
        <v>2105351</v>
      </c>
    </row>
    <row r="1221" spans="1:3" x14ac:dyDescent="0.25">
      <c r="A1221" t="s">
        <v>59</v>
      </c>
      <c r="B1221" t="s">
        <v>2063</v>
      </c>
      <c r="C1221">
        <v>2105401</v>
      </c>
    </row>
    <row r="1222" spans="1:3" x14ac:dyDescent="0.25">
      <c r="A1222" t="s">
        <v>59</v>
      </c>
      <c r="B1222" t="s">
        <v>2080</v>
      </c>
      <c r="C1222">
        <v>2105427</v>
      </c>
    </row>
    <row r="1223" spans="1:3" x14ac:dyDescent="0.25">
      <c r="A1223" t="s">
        <v>59</v>
      </c>
      <c r="B1223" t="s">
        <v>2051</v>
      </c>
      <c r="C1223">
        <v>2105450</v>
      </c>
    </row>
    <row r="1224" spans="1:3" x14ac:dyDescent="0.25">
      <c r="A1224" t="s">
        <v>59</v>
      </c>
      <c r="B1224" t="s">
        <v>2112</v>
      </c>
      <c r="C1224">
        <v>2105476</v>
      </c>
    </row>
    <row r="1225" spans="1:3" x14ac:dyDescent="0.25">
      <c r="A1225" t="s">
        <v>59</v>
      </c>
      <c r="B1225" t="s">
        <v>2127</v>
      </c>
      <c r="C1225">
        <v>2105500</v>
      </c>
    </row>
    <row r="1226" spans="1:3" x14ac:dyDescent="0.25">
      <c r="A1226" t="s">
        <v>59</v>
      </c>
      <c r="B1226" t="s">
        <v>2144</v>
      </c>
      <c r="C1226">
        <v>2105609</v>
      </c>
    </row>
    <row r="1227" spans="1:3" x14ac:dyDescent="0.25">
      <c r="A1227" t="s">
        <v>59</v>
      </c>
      <c r="B1227" t="s">
        <v>2160</v>
      </c>
      <c r="C1227">
        <v>2105658</v>
      </c>
    </row>
    <row r="1228" spans="1:3" x14ac:dyDescent="0.25">
      <c r="A1228" t="s">
        <v>59</v>
      </c>
      <c r="B1228" t="s">
        <v>2177</v>
      </c>
      <c r="C1228">
        <v>2105708</v>
      </c>
    </row>
    <row r="1229" spans="1:3" x14ac:dyDescent="0.25">
      <c r="A1229" t="s">
        <v>59</v>
      </c>
      <c r="B1229" t="s">
        <v>2194</v>
      </c>
      <c r="C1229">
        <v>2105807</v>
      </c>
    </row>
    <row r="1230" spans="1:3" x14ac:dyDescent="0.25">
      <c r="A1230" t="s">
        <v>59</v>
      </c>
      <c r="B1230" t="s">
        <v>2210</v>
      </c>
      <c r="C1230">
        <v>2105948</v>
      </c>
    </row>
    <row r="1231" spans="1:3" x14ac:dyDescent="0.25">
      <c r="A1231" t="s">
        <v>59</v>
      </c>
      <c r="B1231" t="s">
        <v>2225</v>
      </c>
      <c r="C1231">
        <v>2105906</v>
      </c>
    </row>
    <row r="1232" spans="1:3" x14ac:dyDescent="0.25">
      <c r="A1232" t="s">
        <v>59</v>
      </c>
      <c r="B1232" t="s">
        <v>2241</v>
      </c>
      <c r="C1232">
        <v>2105922</v>
      </c>
    </row>
    <row r="1233" spans="1:3" x14ac:dyDescent="0.25">
      <c r="A1233" t="s">
        <v>59</v>
      </c>
      <c r="B1233" t="s">
        <v>2255</v>
      </c>
      <c r="C1233">
        <v>2105963</v>
      </c>
    </row>
    <row r="1234" spans="1:3" x14ac:dyDescent="0.25">
      <c r="A1234" t="s">
        <v>59</v>
      </c>
      <c r="B1234" t="s">
        <v>2270</v>
      </c>
      <c r="C1234">
        <v>2105989</v>
      </c>
    </row>
    <row r="1235" spans="1:3" x14ac:dyDescent="0.25">
      <c r="A1235" t="s">
        <v>59</v>
      </c>
      <c r="B1235" t="s">
        <v>2286</v>
      </c>
      <c r="C1235">
        <v>2106003</v>
      </c>
    </row>
    <row r="1236" spans="1:3" x14ac:dyDescent="0.25">
      <c r="A1236" t="s">
        <v>59</v>
      </c>
      <c r="B1236" t="s">
        <v>2302</v>
      </c>
      <c r="C1236">
        <v>2106102</v>
      </c>
    </row>
    <row r="1237" spans="1:3" x14ac:dyDescent="0.25">
      <c r="A1237" t="s">
        <v>59</v>
      </c>
      <c r="B1237" t="s">
        <v>2317</v>
      </c>
      <c r="C1237">
        <v>2106201</v>
      </c>
    </row>
    <row r="1238" spans="1:3" x14ac:dyDescent="0.25">
      <c r="A1238" t="s">
        <v>59</v>
      </c>
      <c r="B1238" t="s">
        <v>2331</v>
      </c>
      <c r="C1238">
        <v>2106300</v>
      </c>
    </row>
    <row r="1239" spans="1:3" x14ac:dyDescent="0.25">
      <c r="A1239" t="s">
        <v>59</v>
      </c>
      <c r="B1239" t="s">
        <v>2347</v>
      </c>
      <c r="C1239">
        <v>2106326</v>
      </c>
    </row>
    <row r="1240" spans="1:3" x14ac:dyDescent="0.25">
      <c r="A1240" t="s">
        <v>59</v>
      </c>
      <c r="B1240" t="s">
        <v>2363</v>
      </c>
      <c r="C1240">
        <v>2106359</v>
      </c>
    </row>
    <row r="1241" spans="1:3" x14ac:dyDescent="0.25">
      <c r="A1241" t="s">
        <v>59</v>
      </c>
      <c r="B1241" t="s">
        <v>2377</v>
      </c>
      <c r="C1241">
        <v>2106375</v>
      </c>
    </row>
    <row r="1242" spans="1:3" x14ac:dyDescent="0.25">
      <c r="A1242" t="s">
        <v>59</v>
      </c>
      <c r="B1242" t="s">
        <v>2392</v>
      </c>
      <c r="C1242">
        <v>2106409</v>
      </c>
    </row>
    <row r="1243" spans="1:3" x14ac:dyDescent="0.25">
      <c r="A1243" t="s">
        <v>59</v>
      </c>
      <c r="B1243" t="s">
        <v>2408</v>
      </c>
      <c r="C1243">
        <v>2106508</v>
      </c>
    </row>
    <row r="1244" spans="1:3" x14ac:dyDescent="0.25">
      <c r="A1244" t="s">
        <v>59</v>
      </c>
      <c r="B1244" t="s">
        <v>2424</v>
      </c>
      <c r="C1244">
        <v>2106607</v>
      </c>
    </row>
    <row r="1245" spans="1:3" x14ac:dyDescent="0.25">
      <c r="A1245" t="s">
        <v>59</v>
      </c>
      <c r="B1245" t="s">
        <v>2440</v>
      </c>
      <c r="C1245">
        <v>2106631</v>
      </c>
    </row>
    <row r="1246" spans="1:3" x14ac:dyDescent="0.25">
      <c r="A1246" t="s">
        <v>59</v>
      </c>
      <c r="B1246" t="s">
        <v>2456</v>
      </c>
      <c r="C1246">
        <v>2106672</v>
      </c>
    </row>
    <row r="1247" spans="1:3" x14ac:dyDescent="0.25">
      <c r="A1247" t="s">
        <v>59</v>
      </c>
      <c r="B1247" t="s">
        <v>2469</v>
      </c>
      <c r="C1247">
        <v>2106706</v>
      </c>
    </row>
    <row r="1248" spans="1:3" x14ac:dyDescent="0.25">
      <c r="A1248" t="s">
        <v>59</v>
      </c>
      <c r="B1248" t="s">
        <v>2485</v>
      </c>
      <c r="C1248">
        <v>2106755</v>
      </c>
    </row>
    <row r="1249" spans="1:3" x14ac:dyDescent="0.25">
      <c r="A1249" t="s">
        <v>59</v>
      </c>
      <c r="B1249" t="s">
        <v>2501</v>
      </c>
      <c r="C1249">
        <v>2106805</v>
      </c>
    </row>
    <row r="1250" spans="1:3" x14ac:dyDescent="0.25">
      <c r="A1250" t="s">
        <v>59</v>
      </c>
      <c r="B1250" t="s">
        <v>2515</v>
      </c>
      <c r="C1250">
        <v>2106904</v>
      </c>
    </row>
    <row r="1251" spans="1:3" x14ac:dyDescent="0.25">
      <c r="A1251" t="s">
        <v>59</v>
      </c>
      <c r="B1251" t="s">
        <v>2530</v>
      </c>
      <c r="C1251">
        <v>2107001</v>
      </c>
    </row>
    <row r="1252" spans="1:3" x14ac:dyDescent="0.25">
      <c r="A1252" t="s">
        <v>59</v>
      </c>
      <c r="B1252" t="s">
        <v>2546</v>
      </c>
      <c r="C1252">
        <v>2107100</v>
      </c>
    </row>
    <row r="1253" spans="1:3" x14ac:dyDescent="0.25">
      <c r="A1253" t="s">
        <v>59</v>
      </c>
      <c r="B1253" t="s">
        <v>2561</v>
      </c>
      <c r="C1253">
        <v>2107209</v>
      </c>
    </row>
    <row r="1254" spans="1:3" x14ac:dyDescent="0.25">
      <c r="A1254" t="s">
        <v>59</v>
      </c>
      <c r="B1254" t="s">
        <v>2576</v>
      </c>
      <c r="C1254">
        <v>2107258</v>
      </c>
    </row>
    <row r="1255" spans="1:3" x14ac:dyDescent="0.25">
      <c r="A1255" t="s">
        <v>59</v>
      </c>
      <c r="B1255" t="s">
        <v>2591</v>
      </c>
      <c r="C1255">
        <v>2107308</v>
      </c>
    </row>
    <row r="1256" spans="1:3" x14ac:dyDescent="0.25">
      <c r="A1256" t="s">
        <v>59</v>
      </c>
      <c r="B1256" t="s">
        <v>2607</v>
      </c>
      <c r="C1256">
        <v>2107357</v>
      </c>
    </row>
    <row r="1257" spans="1:3" x14ac:dyDescent="0.25">
      <c r="A1257" t="s">
        <v>59</v>
      </c>
      <c r="B1257" t="s">
        <v>2621</v>
      </c>
      <c r="C1257">
        <v>2107407</v>
      </c>
    </row>
    <row r="1258" spans="1:3" x14ac:dyDescent="0.25">
      <c r="A1258" t="s">
        <v>59</v>
      </c>
      <c r="B1258" t="s">
        <v>2634</v>
      </c>
      <c r="C1258">
        <v>2107456</v>
      </c>
    </row>
    <row r="1259" spans="1:3" x14ac:dyDescent="0.25">
      <c r="A1259" t="s">
        <v>59</v>
      </c>
      <c r="B1259" t="s">
        <v>2649</v>
      </c>
      <c r="C1259">
        <v>2107506</v>
      </c>
    </row>
    <row r="1260" spans="1:3" x14ac:dyDescent="0.25">
      <c r="A1260" t="s">
        <v>59</v>
      </c>
      <c r="B1260" t="s">
        <v>2662</v>
      </c>
      <c r="C1260">
        <v>2107605</v>
      </c>
    </row>
    <row r="1261" spans="1:3" x14ac:dyDescent="0.25">
      <c r="A1261" t="s">
        <v>59</v>
      </c>
      <c r="B1261" t="s">
        <v>2676</v>
      </c>
      <c r="C1261">
        <v>2107704</v>
      </c>
    </row>
    <row r="1262" spans="1:3" x14ac:dyDescent="0.25">
      <c r="A1262" t="s">
        <v>59</v>
      </c>
      <c r="B1262" t="s">
        <v>2691</v>
      </c>
      <c r="C1262">
        <v>2107803</v>
      </c>
    </row>
    <row r="1263" spans="1:3" x14ac:dyDescent="0.25">
      <c r="A1263" t="s">
        <v>59</v>
      </c>
      <c r="B1263" t="s">
        <v>2707</v>
      </c>
      <c r="C1263">
        <v>2107902</v>
      </c>
    </row>
    <row r="1264" spans="1:3" x14ac:dyDescent="0.25">
      <c r="A1264" t="s">
        <v>59</v>
      </c>
      <c r="B1264" t="s">
        <v>2722</v>
      </c>
      <c r="C1264">
        <v>2108009</v>
      </c>
    </row>
    <row r="1265" spans="1:3" x14ac:dyDescent="0.25">
      <c r="A1265" t="s">
        <v>59</v>
      </c>
      <c r="B1265" t="s">
        <v>2738</v>
      </c>
      <c r="C1265">
        <v>2108058</v>
      </c>
    </row>
    <row r="1266" spans="1:3" x14ac:dyDescent="0.25">
      <c r="A1266" t="s">
        <v>59</v>
      </c>
      <c r="B1266" t="s">
        <v>2753</v>
      </c>
      <c r="C1266">
        <v>2108108</v>
      </c>
    </row>
    <row r="1267" spans="1:3" x14ac:dyDescent="0.25">
      <c r="A1267" t="s">
        <v>59</v>
      </c>
      <c r="B1267" t="s">
        <v>2768</v>
      </c>
      <c r="C1267">
        <v>2108207</v>
      </c>
    </row>
    <row r="1268" spans="1:3" x14ac:dyDescent="0.25">
      <c r="A1268" t="s">
        <v>59</v>
      </c>
      <c r="B1268" t="s">
        <v>2784</v>
      </c>
      <c r="C1268">
        <v>2108256</v>
      </c>
    </row>
    <row r="1269" spans="1:3" x14ac:dyDescent="0.25">
      <c r="A1269" t="s">
        <v>59</v>
      </c>
      <c r="B1269" t="s">
        <v>2799</v>
      </c>
      <c r="C1269">
        <v>2108306</v>
      </c>
    </row>
    <row r="1270" spans="1:3" x14ac:dyDescent="0.25">
      <c r="A1270" t="s">
        <v>59</v>
      </c>
      <c r="B1270" t="s">
        <v>2814</v>
      </c>
      <c r="C1270">
        <v>2108405</v>
      </c>
    </row>
    <row r="1271" spans="1:3" x14ac:dyDescent="0.25">
      <c r="A1271" t="s">
        <v>59</v>
      </c>
      <c r="B1271" t="s">
        <v>2829</v>
      </c>
      <c r="C1271">
        <v>2108454</v>
      </c>
    </row>
    <row r="1272" spans="1:3" x14ac:dyDescent="0.25">
      <c r="A1272" t="s">
        <v>59</v>
      </c>
      <c r="B1272" t="s">
        <v>2841</v>
      </c>
      <c r="C1272">
        <v>2108504</v>
      </c>
    </row>
    <row r="1273" spans="1:3" x14ac:dyDescent="0.25">
      <c r="A1273" t="s">
        <v>59</v>
      </c>
      <c r="B1273" t="s">
        <v>2854</v>
      </c>
      <c r="C1273">
        <v>2108603</v>
      </c>
    </row>
    <row r="1274" spans="1:3" x14ac:dyDescent="0.25">
      <c r="A1274" t="s">
        <v>59</v>
      </c>
      <c r="B1274" t="s">
        <v>2867</v>
      </c>
      <c r="C1274">
        <v>2108702</v>
      </c>
    </row>
    <row r="1275" spans="1:3" x14ac:dyDescent="0.25">
      <c r="A1275" t="s">
        <v>59</v>
      </c>
      <c r="B1275" t="s">
        <v>2880</v>
      </c>
      <c r="C1275">
        <v>2108801</v>
      </c>
    </row>
    <row r="1276" spans="1:3" x14ac:dyDescent="0.25">
      <c r="A1276" t="s">
        <v>59</v>
      </c>
      <c r="B1276" t="s">
        <v>2892</v>
      </c>
      <c r="C1276">
        <v>2108900</v>
      </c>
    </row>
    <row r="1277" spans="1:3" x14ac:dyDescent="0.25">
      <c r="A1277" t="s">
        <v>59</v>
      </c>
      <c r="B1277" t="s">
        <v>2905</v>
      </c>
      <c r="C1277">
        <v>2109007</v>
      </c>
    </row>
    <row r="1278" spans="1:3" x14ac:dyDescent="0.25">
      <c r="A1278" t="s">
        <v>59</v>
      </c>
      <c r="B1278" t="s">
        <v>2917</v>
      </c>
      <c r="C1278">
        <v>2109056</v>
      </c>
    </row>
    <row r="1279" spans="1:3" x14ac:dyDescent="0.25">
      <c r="A1279" t="s">
        <v>59</v>
      </c>
      <c r="B1279" t="s">
        <v>2929</v>
      </c>
      <c r="C1279">
        <v>2109106</v>
      </c>
    </row>
    <row r="1280" spans="1:3" x14ac:dyDescent="0.25">
      <c r="A1280" t="s">
        <v>59</v>
      </c>
      <c r="B1280" t="s">
        <v>2370</v>
      </c>
      <c r="C1280">
        <v>2109205</v>
      </c>
    </row>
    <row r="1281" spans="1:3" x14ac:dyDescent="0.25">
      <c r="A1281" t="s">
        <v>59</v>
      </c>
      <c r="B1281" t="s">
        <v>978</v>
      </c>
      <c r="C1281">
        <v>2109239</v>
      </c>
    </row>
    <row r="1282" spans="1:3" x14ac:dyDescent="0.25">
      <c r="A1282" t="s">
        <v>59</v>
      </c>
      <c r="B1282" t="s">
        <v>2964</v>
      </c>
      <c r="C1282">
        <v>2109270</v>
      </c>
    </row>
    <row r="1283" spans="1:3" x14ac:dyDescent="0.25">
      <c r="A1283" t="s">
        <v>59</v>
      </c>
      <c r="B1283" t="s">
        <v>2976</v>
      </c>
      <c r="C1283">
        <v>2109304</v>
      </c>
    </row>
    <row r="1284" spans="1:3" x14ac:dyDescent="0.25">
      <c r="A1284" t="s">
        <v>59</v>
      </c>
      <c r="B1284" t="s">
        <v>2989</v>
      </c>
      <c r="C1284">
        <v>2109403</v>
      </c>
    </row>
    <row r="1285" spans="1:3" x14ac:dyDescent="0.25">
      <c r="A1285" t="s">
        <v>59</v>
      </c>
      <c r="B1285" t="s">
        <v>3001</v>
      </c>
      <c r="C1285">
        <v>2109452</v>
      </c>
    </row>
    <row r="1286" spans="1:3" x14ac:dyDescent="0.25">
      <c r="A1286" t="s">
        <v>59</v>
      </c>
      <c r="B1286" t="s">
        <v>3014</v>
      </c>
      <c r="C1286">
        <v>2109502</v>
      </c>
    </row>
    <row r="1287" spans="1:3" x14ac:dyDescent="0.25">
      <c r="A1287" t="s">
        <v>59</v>
      </c>
      <c r="B1287" t="s">
        <v>3027</v>
      </c>
      <c r="C1287">
        <v>2109551</v>
      </c>
    </row>
    <row r="1288" spans="1:3" x14ac:dyDescent="0.25">
      <c r="A1288" t="s">
        <v>59</v>
      </c>
      <c r="B1288" t="s">
        <v>3039</v>
      </c>
      <c r="C1288">
        <v>2109601</v>
      </c>
    </row>
    <row r="1289" spans="1:3" x14ac:dyDescent="0.25">
      <c r="A1289" t="s">
        <v>59</v>
      </c>
      <c r="B1289" t="s">
        <v>3051</v>
      </c>
      <c r="C1289">
        <v>2109700</v>
      </c>
    </row>
    <row r="1290" spans="1:3" x14ac:dyDescent="0.25">
      <c r="A1290" t="s">
        <v>59</v>
      </c>
      <c r="B1290" t="s">
        <v>3063</v>
      </c>
      <c r="C1290">
        <v>2109759</v>
      </c>
    </row>
    <row r="1291" spans="1:3" x14ac:dyDescent="0.25">
      <c r="A1291" t="s">
        <v>59</v>
      </c>
      <c r="B1291" t="s">
        <v>3074</v>
      </c>
      <c r="C1291">
        <v>2109809</v>
      </c>
    </row>
    <row r="1292" spans="1:3" x14ac:dyDescent="0.25">
      <c r="A1292" t="s">
        <v>59</v>
      </c>
      <c r="B1292" t="s">
        <v>3087</v>
      </c>
      <c r="C1292">
        <v>2109908</v>
      </c>
    </row>
    <row r="1293" spans="1:3" x14ac:dyDescent="0.25">
      <c r="A1293" t="s">
        <v>59</v>
      </c>
      <c r="B1293" t="s">
        <v>3100</v>
      </c>
      <c r="C1293">
        <v>2110005</v>
      </c>
    </row>
    <row r="1294" spans="1:3" x14ac:dyDescent="0.25">
      <c r="A1294" t="s">
        <v>59</v>
      </c>
      <c r="B1294" t="s">
        <v>3112</v>
      </c>
      <c r="C1294">
        <v>2110039</v>
      </c>
    </row>
    <row r="1295" spans="1:3" x14ac:dyDescent="0.25">
      <c r="A1295" t="s">
        <v>59</v>
      </c>
      <c r="B1295" t="s">
        <v>3124</v>
      </c>
      <c r="C1295">
        <v>2110104</v>
      </c>
    </row>
    <row r="1296" spans="1:3" x14ac:dyDescent="0.25">
      <c r="A1296" t="s">
        <v>59</v>
      </c>
      <c r="B1296" t="s">
        <v>3136</v>
      </c>
      <c r="C1296">
        <v>2110203</v>
      </c>
    </row>
    <row r="1297" spans="1:3" x14ac:dyDescent="0.25">
      <c r="A1297" t="s">
        <v>59</v>
      </c>
      <c r="B1297" t="s">
        <v>3148</v>
      </c>
      <c r="C1297">
        <v>2110237</v>
      </c>
    </row>
    <row r="1298" spans="1:3" x14ac:dyDescent="0.25">
      <c r="A1298" t="s">
        <v>59</v>
      </c>
      <c r="B1298" t="s">
        <v>3159</v>
      </c>
      <c r="C1298">
        <v>2110278</v>
      </c>
    </row>
    <row r="1299" spans="1:3" x14ac:dyDescent="0.25">
      <c r="A1299" t="s">
        <v>59</v>
      </c>
      <c r="B1299" t="s">
        <v>3170</v>
      </c>
      <c r="C1299">
        <v>2110302</v>
      </c>
    </row>
    <row r="1300" spans="1:3" x14ac:dyDescent="0.25">
      <c r="A1300" t="s">
        <v>59</v>
      </c>
      <c r="B1300" t="s">
        <v>3181</v>
      </c>
      <c r="C1300">
        <v>2110401</v>
      </c>
    </row>
    <row r="1301" spans="1:3" x14ac:dyDescent="0.25">
      <c r="A1301" t="s">
        <v>59</v>
      </c>
      <c r="B1301" t="s">
        <v>3192</v>
      </c>
      <c r="C1301">
        <v>2110500</v>
      </c>
    </row>
    <row r="1302" spans="1:3" x14ac:dyDescent="0.25">
      <c r="A1302" t="s">
        <v>59</v>
      </c>
      <c r="B1302" t="s">
        <v>3204</v>
      </c>
      <c r="C1302">
        <v>2110609</v>
      </c>
    </row>
    <row r="1303" spans="1:3" x14ac:dyDescent="0.25">
      <c r="A1303" t="s">
        <v>59</v>
      </c>
      <c r="B1303" t="s">
        <v>3216</v>
      </c>
      <c r="C1303">
        <v>2110658</v>
      </c>
    </row>
    <row r="1304" spans="1:3" x14ac:dyDescent="0.25">
      <c r="A1304" t="s">
        <v>59</v>
      </c>
      <c r="B1304" t="s">
        <v>3228</v>
      </c>
      <c r="C1304">
        <v>2110708</v>
      </c>
    </row>
    <row r="1305" spans="1:3" x14ac:dyDescent="0.25">
      <c r="A1305" t="s">
        <v>59</v>
      </c>
      <c r="B1305" t="s">
        <v>3238</v>
      </c>
      <c r="C1305">
        <v>2110807</v>
      </c>
    </row>
    <row r="1306" spans="1:3" x14ac:dyDescent="0.25">
      <c r="A1306" t="s">
        <v>59</v>
      </c>
      <c r="B1306" t="s">
        <v>3249</v>
      </c>
      <c r="C1306">
        <v>2110856</v>
      </c>
    </row>
    <row r="1307" spans="1:3" x14ac:dyDescent="0.25">
      <c r="A1307" t="s">
        <v>59</v>
      </c>
      <c r="B1307" t="s">
        <v>3259</v>
      </c>
      <c r="C1307">
        <v>2110906</v>
      </c>
    </row>
    <row r="1308" spans="1:3" x14ac:dyDescent="0.25">
      <c r="A1308" t="s">
        <v>59</v>
      </c>
      <c r="B1308" t="s">
        <v>3270</v>
      </c>
      <c r="C1308">
        <v>2111003</v>
      </c>
    </row>
    <row r="1309" spans="1:3" x14ac:dyDescent="0.25">
      <c r="A1309" t="s">
        <v>59</v>
      </c>
      <c r="B1309" t="s">
        <v>3282</v>
      </c>
      <c r="C1309">
        <v>2111029</v>
      </c>
    </row>
    <row r="1310" spans="1:3" x14ac:dyDescent="0.25">
      <c r="A1310" t="s">
        <v>59</v>
      </c>
      <c r="B1310" t="s">
        <v>3293</v>
      </c>
      <c r="C1310">
        <v>2111052</v>
      </c>
    </row>
    <row r="1311" spans="1:3" x14ac:dyDescent="0.25">
      <c r="A1311" t="s">
        <v>59</v>
      </c>
      <c r="B1311" t="s">
        <v>3305</v>
      </c>
      <c r="C1311">
        <v>2111078</v>
      </c>
    </row>
    <row r="1312" spans="1:3" x14ac:dyDescent="0.25">
      <c r="A1312" t="s">
        <v>59</v>
      </c>
      <c r="B1312" t="s">
        <v>3317</v>
      </c>
      <c r="C1312">
        <v>2111102</v>
      </c>
    </row>
    <row r="1313" spans="1:3" x14ac:dyDescent="0.25">
      <c r="A1313" t="s">
        <v>59</v>
      </c>
      <c r="B1313" t="s">
        <v>3327</v>
      </c>
      <c r="C1313">
        <v>2111201</v>
      </c>
    </row>
    <row r="1314" spans="1:3" x14ac:dyDescent="0.25">
      <c r="A1314" t="s">
        <v>59</v>
      </c>
      <c r="B1314" t="s">
        <v>3338</v>
      </c>
      <c r="C1314">
        <v>2111250</v>
      </c>
    </row>
    <row r="1315" spans="1:3" x14ac:dyDescent="0.25">
      <c r="A1315" t="s">
        <v>59</v>
      </c>
      <c r="B1315" t="s">
        <v>3349</v>
      </c>
      <c r="C1315">
        <v>2111300</v>
      </c>
    </row>
    <row r="1316" spans="1:3" x14ac:dyDescent="0.25">
      <c r="A1316" t="s">
        <v>59</v>
      </c>
      <c r="B1316" t="s">
        <v>3359</v>
      </c>
      <c r="C1316">
        <v>2111409</v>
      </c>
    </row>
    <row r="1317" spans="1:3" x14ac:dyDescent="0.25">
      <c r="A1317" t="s">
        <v>59</v>
      </c>
      <c r="B1317" t="s">
        <v>3368</v>
      </c>
      <c r="C1317">
        <v>2111508</v>
      </c>
    </row>
    <row r="1318" spans="1:3" x14ac:dyDescent="0.25">
      <c r="A1318" t="s">
        <v>59</v>
      </c>
      <c r="B1318" t="s">
        <v>3378</v>
      </c>
      <c r="C1318">
        <v>2111532</v>
      </c>
    </row>
    <row r="1319" spans="1:3" x14ac:dyDescent="0.25">
      <c r="A1319" t="s">
        <v>59</v>
      </c>
      <c r="B1319" t="s">
        <v>3388</v>
      </c>
      <c r="C1319">
        <v>2111573</v>
      </c>
    </row>
    <row r="1320" spans="1:3" x14ac:dyDescent="0.25">
      <c r="A1320" t="s">
        <v>59</v>
      </c>
      <c r="B1320" t="s">
        <v>3398</v>
      </c>
      <c r="C1320">
        <v>2111607</v>
      </c>
    </row>
    <row r="1321" spans="1:3" x14ac:dyDescent="0.25">
      <c r="A1321" t="s">
        <v>59</v>
      </c>
      <c r="B1321" t="s">
        <v>3408</v>
      </c>
      <c r="C1321">
        <v>2111631</v>
      </c>
    </row>
    <row r="1322" spans="1:3" x14ac:dyDescent="0.25">
      <c r="A1322" t="s">
        <v>59</v>
      </c>
      <c r="B1322" t="s">
        <v>3418</v>
      </c>
      <c r="C1322">
        <v>2111672</v>
      </c>
    </row>
    <row r="1323" spans="1:3" x14ac:dyDescent="0.25">
      <c r="A1323" t="s">
        <v>59</v>
      </c>
      <c r="B1323" t="s">
        <v>3030</v>
      </c>
      <c r="C1323">
        <v>2111706</v>
      </c>
    </row>
    <row r="1324" spans="1:3" x14ac:dyDescent="0.25">
      <c r="A1324" t="s">
        <v>59</v>
      </c>
      <c r="B1324" t="s">
        <v>3437</v>
      </c>
      <c r="C1324">
        <v>2111722</v>
      </c>
    </row>
    <row r="1325" spans="1:3" x14ac:dyDescent="0.25">
      <c r="A1325" t="s">
        <v>59</v>
      </c>
      <c r="B1325" t="s">
        <v>3446</v>
      </c>
      <c r="C1325">
        <v>2111748</v>
      </c>
    </row>
    <row r="1326" spans="1:3" x14ac:dyDescent="0.25">
      <c r="A1326" t="s">
        <v>59</v>
      </c>
      <c r="B1326" t="s">
        <v>3455</v>
      </c>
      <c r="C1326">
        <v>2111763</v>
      </c>
    </row>
    <row r="1327" spans="1:3" x14ac:dyDescent="0.25">
      <c r="A1327" t="s">
        <v>59</v>
      </c>
      <c r="B1327" t="s">
        <v>3465</v>
      </c>
      <c r="C1327">
        <v>2111789</v>
      </c>
    </row>
    <row r="1328" spans="1:3" x14ac:dyDescent="0.25">
      <c r="A1328" t="s">
        <v>59</v>
      </c>
      <c r="B1328" t="s">
        <v>2934</v>
      </c>
      <c r="C1328">
        <v>2111805</v>
      </c>
    </row>
    <row r="1329" spans="1:3" x14ac:dyDescent="0.25">
      <c r="A1329" t="s">
        <v>59</v>
      </c>
      <c r="B1329" t="s">
        <v>3484</v>
      </c>
      <c r="C1329">
        <v>2111904</v>
      </c>
    </row>
    <row r="1330" spans="1:3" x14ac:dyDescent="0.25">
      <c r="A1330" t="s">
        <v>59</v>
      </c>
      <c r="B1330" t="s">
        <v>3494</v>
      </c>
      <c r="C1330">
        <v>2111953</v>
      </c>
    </row>
    <row r="1331" spans="1:3" x14ac:dyDescent="0.25">
      <c r="A1331" t="s">
        <v>59</v>
      </c>
      <c r="B1331" t="s">
        <v>3503</v>
      </c>
      <c r="C1331">
        <v>2112001</v>
      </c>
    </row>
    <row r="1332" spans="1:3" x14ac:dyDescent="0.25">
      <c r="A1332" t="s">
        <v>59</v>
      </c>
      <c r="B1332" t="s">
        <v>3513</v>
      </c>
      <c r="C1332">
        <v>2112100</v>
      </c>
    </row>
    <row r="1333" spans="1:3" x14ac:dyDescent="0.25">
      <c r="A1333" t="s">
        <v>59</v>
      </c>
      <c r="B1333" t="s">
        <v>3523</v>
      </c>
      <c r="C1333">
        <v>2112209</v>
      </c>
    </row>
    <row r="1334" spans="1:3" x14ac:dyDescent="0.25">
      <c r="A1334" t="s">
        <v>59</v>
      </c>
      <c r="B1334" t="s">
        <v>3533</v>
      </c>
      <c r="C1334">
        <v>2112233</v>
      </c>
    </row>
    <row r="1335" spans="1:3" x14ac:dyDescent="0.25">
      <c r="A1335" t="s">
        <v>59</v>
      </c>
      <c r="B1335" t="s">
        <v>3543</v>
      </c>
      <c r="C1335">
        <v>2112274</v>
      </c>
    </row>
    <row r="1336" spans="1:3" x14ac:dyDescent="0.25">
      <c r="A1336" t="s">
        <v>59</v>
      </c>
      <c r="B1336" t="s">
        <v>3551</v>
      </c>
      <c r="C1336">
        <v>2112308</v>
      </c>
    </row>
    <row r="1337" spans="1:3" x14ac:dyDescent="0.25">
      <c r="A1337" t="s">
        <v>59</v>
      </c>
      <c r="B1337" t="s">
        <v>3561</v>
      </c>
      <c r="C1337">
        <v>2112407</v>
      </c>
    </row>
    <row r="1338" spans="1:3" x14ac:dyDescent="0.25">
      <c r="A1338" t="s">
        <v>59</v>
      </c>
      <c r="B1338" t="s">
        <v>3571</v>
      </c>
      <c r="C1338">
        <v>2112456</v>
      </c>
    </row>
    <row r="1339" spans="1:3" x14ac:dyDescent="0.25">
      <c r="A1339" t="s">
        <v>59</v>
      </c>
      <c r="B1339" t="s">
        <v>3581</v>
      </c>
      <c r="C1339">
        <v>2112506</v>
      </c>
    </row>
    <row r="1340" spans="1:3" x14ac:dyDescent="0.25">
      <c r="A1340" t="s">
        <v>59</v>
      </c>
      <c r="B1340" t="s">
        <v>3591</v>
      </c>
      <c r="C1340">
        <v>2112605</v>
      </c>
    </row>
    <row r="1341" spans="1:3" x14ac:dyDescent="0.25">
      <c r="A1341" t="s">
        <v>59</v>
      </c>
      <c r="B1341" t="s">
        <v>3600</v>
      </c>
      <c r="C1341">
        <v>2112704</v>
      </c>
    </row>
    <row r="1342" spans="1:3" x14ac:dyDescent="0.25">
      <c r="A1342" t="s">
        <v>59</v>
      </c>
      <c r="B1342" t="s">
        <v>1738</v>
      </c>
      <c r="C1342">
        <v>2112803</v>
      </c>
    </row>
    <row r="1343" spans="1:3" x14ac:dyDescent="0.25">
      <c r="A1343" t="s">
        <v>59</v>
      </c>
      <c r="B1343" t="s">
        <v>3618</v>
      </c>
      <c r="C1343">
        <v>2112852</v>
      </c>
    </row>
    <row r="1344" spans="1:3" x14ac:dyDescent="0.25">
      <c r="A1344" t="s">
        <v>59</v>
      </c>
      <c r="B1344" t="s">
        <v>3628</v>
      </c>
      <c r="C1344">
        <v>2112902</v>
      </c>
    </row>
    <row r="1345" spans="1:3" x14ac:dyDescent="0.25">
      <c r="A1345" t="s">
        <v>59</v>
      </c>
      <c r="B1345" t="s">
        <v>3638</v>
      </c>
      <c r="C1345">
        <v>2113009</v>
      </c>
    </row>
    <row r="1346" spans="1:3" x14ac:dyDescent="0.25">
      <c r="A1346" t="s">
        <v>59</v>
      </c>
      <c r="B1346" t="s">
        <v>3648</v>
      </c>
      <c r="C1346">
        <v>2114007</v>
      </c>
    </row>
    <row r="1347" spans="1:3" x14ac:dyDescent="0.25">
      <c r="A1347" t="s">
        <v>61</v>
      </c>
      <c r="B1347" t="s">
        <v>103</v>
      </c>
      <c r="C1347">
        <v>3100104</v>
      </c>
    </row>
    <row r="1348" spans="1:3" x14ac:dyDescent="0.25">
      <c r="A1348" t="s">
        <v>61</v>
      </c>
      <c r="B1348" t="s">
        <v>128</v>
      </c>
      <c r="C1348">
        <v>3100203</v>
      </c>
    </row>
    <row r="1349" spans="1:3" x14ac:dyDescent="0.25">
      <c r="A1349" t="s">
        <v>61</v>
      </c>
      <c r="B1349" t="s">
        <v>154</v>
      </c>
      <c r="C1349">
        <v>3100302</v>
      </c>
    </row>
    <row r="1350" spans="1:3" x14ac:dyDescent="0.25">
      <c r="A1350" t="s">
        <v>61</v>
      </c>
      <c r="B1350" t="s">
        <v>179</v>
      </c>
      <c r="C1350">
        <v>3100401</v>
      </c>
    </row>
    <row r="1351" spans="1:3" x14ac:dyDescent="0.25">
      <c r="A1351" t="s">
        <v>61</v>
      </c>
      <c r="B1351" t="s">
        <v>205</v>
      </c>
      <c r="C1351">
        <v>3100500</v>
      </c>
    </row>
    <row r="1352" spans="1:3" x14ac:dyDescent="0.25">
      <c r="A1352" t="s">
        <v>61</v>
      </c>
      <c r="B1352" t="s">
        <v>126</v>
      </c>
      <c r="C1352">
        <v>3100609</v>
      </c>
    </row>
    <row r="1353" spans="1:3" x14ac:dyDescent="0.25">
      <c r="A1353" t="s">
        <v>61</v>
      </c>
      <c r="B1353" t="s">
        <v>255</v>
      </c>
      <c r="C1353">
        <v>3100708</v>
      </c>
    </row>
    <row r="1354" spans="1:3" x14ac:dyDescent="0.25">
      <c r="A1354" t="s">
        <v>61</v>
      </c>
      <c r="B1354" t="s">
        <v>280</v>
      </c>
      <c r="C1354">
        <v>3100807</v>
      </c>
    </row>
    <row r="1355" spans="1:3" x14ac:dyDescent="0.25">
      <c r="A1355" t="s">
        <v>61</v>
      </c>
      <c r="B1355" t="s">
        <v>306</v>
      </c>
      <c r="C1355">
        <v>3100906</v>
      </c>
    </row>
    <row r="1356" spans="1:3" x14ac:dyDescent="0.25">
      <c r="A1356" t="s">
        <v>61</v>
      </c>
      <c r="B1356" t="s">
        <v>332</v>
      </c>
      <c r="C1356">
        <v>3101003</v>
      </c>
    </row>
    <row r="1357" spans="1:3" x14ac:dyDescent="0.25">
      <c r="A1357" t="s">
        <v>61</v>
      </c>
      <c r="B1357" t="s">
        <v>357</v>
      </c>
      <c r="C1357">
        <v>3101102</v>
      </c>
    </row>
    <row r="1358" spans="1:3" x14ac:dyDescent="0.25">
      <c r="A1358" t="s">
        <v>61</v>
      </c>
      <c r="B1358" t="s">
        <v>381</v>
      </c>
      <c r="C1358">
        <v>3101201</v>
      </c>
    </row>
    <row r="1359" spans="1:3" x14ac:dyDescent="0.25">
      <c r="A1359" t="s">
        <v>61</v>
      </c>
      <c r="B1359" t="s">
        <v>406</v>
      </c>
      <c r="C1359">
        <v>3101300</v>
      </c>
    </row>
    <row r="1360" spans="1:3" x14ac:dyDescent="0.25">
      <c r="A1360" t="s">
        <v>61</v>
      </c>
      <c r="B1360" t="s">
        <v>431</v>
      </c>
      <c r="C1360">
        <v>3101409</v>
      </c>
    </row>
    <row r="1361" spans="1:3" x14ac:dyDescent="0.25">
      <c r="A1361" t="s">
        <v>61</v>
      </c>
      <c r="B1361" t="s">
        <v>456</v>
      </c>
      <c r="C1361">
        <v>3101508</v>
      </c>
    </row>
    <row r="1362" spans="1:3" x14ac:dyDescent="0.25">
      <c r="A1362" t="s">
        <v>61</v>
      </c>
      <c r="B1362" t="s">
        <v>482</v>
      </c>
      <c r="C1362">
        <v>3101607</v>
      </c>
    </row>
    <row r="1363" spans="1:3" x14ac:dyDescent="0.25">
      <c r="A1363" t="s">
        <v>61</v>
      </c>
      <c r="B1363" t="s">
        <v>506</v>
      </c>
      <c r="C1363">
        <v>3101631</v>
      </c>
    </row>
    <row r="1364" spans="1:3" x14ac:dyDescent="0.25">
      <c r="A1364" t="s">
        <v>61</v>
      </c>
      <c r="B1364" t="s">
        <v>529</v>
      </c>
      <c r="C1364">
        <v>3101706</v>
      </c>
    </row>
    <row r="1365" spans="1:3" x14ac:dyDescent="0.25">
      <c r="A1365" t="s">
        <v>61</v>
      </c>
      <c r="B1365" t="s">
        <v>553</v>
      </c>
      <c r="C1365">
        <v>3101805</v>
      </c>
    </row>
    <row r="1366" spans="1:3" x14ac:dyDescent="0.25">
      <c r="A1366" t="s">
        <v>61</v>
      </c>
      <c r="B1366" t="s">
        <v>575</v>
      </c>
      <c r="C1366">
        <v>3101904</v>
      </c>
    </row>
    <row r="1367" spans="1:3" x14ac:dyDescent="0.25">
      <c r="A1367" t="s">
        <v>61</v>
      </c>
      <c r="B1367" t="s">
        <v>599</v>
      </c>
      <c r="C1367">
        <v>3102001</v>
      </c>
    </row>
    <row r="1368" spans="1:3" x14ac:dyDescent="0.25">
      <c r="A1368" t="s">
        <v>61</v>
      </c>
      <c r="B1368" t="s">
        <v>622</v>
      </c>
      <c r="C1368">
        <v>3102050</v>
      </c>
    </row>
    <row r="1369" spans="1:3" x14ac:dyDescent="0.25">
      <c r="A1369" t="s">
        <v>61</v>
      </c>
      <c r="B1369" t="s">
        <v>643</v>
      </c>
      <c r="C1369">
        <v>3153509</v>
      </c>
    </row>
    <row r="1370" spans="1:3" x14ac:dyDescent="0.25">
      <c r="A1370" t="s">
        <v>61</v>
      </c>
      <c r="B1370" t="s">
        <v>664</v>
      </c>
      <c r="C1370">
        <v>3102100</v>
      </c>
    </row>
    <row r="1371" spans="1:3" x14ac:dyDescent="0.25">
      <c r="A1371" t="s">
        <v>61</v>
      </c>
      <c r="B1371" t="s">
        <v>685</v>
      </c>
      <c r="C1371">
        <v>3102209</v>
      </c>
    </row>
    <row r="1372" spans="1:3" x14ac:dyDescent="0.25">
      <c r="A1372" t="s">
        <v>61</v>
      </c>
      <c r="B1372" t="s">
        <v>705</v>
      </c>
      <c r="C1372">
        <v>3102308</v>
      </c>
    </row>
    <row r="1373" spans="1:3" x14ac:dyDescent="0.25">
      <c r="A1373" t="s">
        <v>61</v>
      </c>
      <c r="B1373" t="s">
        <v>727</v>
      </c>
      <c r="C1373">
        <v>3102407</v>
      </c>
    </row>
    <row r="1374" spans="1:3" x14ac:dyDescent="0.25">
      <c r="A1374" t="s">
        <v>61</v>
      </c>
      <c r="B1374" t="s">
        <v>749</v>
      </c>
      <c r="C1374">
        <v>3102506</v>
      </c>
    </row>
    <row r="1375" spans="1:3" x14ac:dyDescent="0.25">
      <c r="A1375" t="s">
        <v>61</v>
      </c>
      <c r="B1375" t="s">
        <v>770</v>
      </c>
      <c r="C1375">
        <v>3102605</v>
      </c>
    </row>
    <row r="1376" spans="1:3" x14ac:dyDescent="0.25">
      <c r="A1376" t="s">
        <v>61</v>
      </c>
      <c r="B1376" t="s">
        <v>793</v>
      </c>
      <c r="C1376">
        <v>3102803</v>
      </c>
    </row>
    <row r="1377" spans="1:3" x14ac:dyDescent="0.25">
      <c r="A1377" t="s">
        <v>61</v>
      </c>
      <c r="B1377" t="s">
        <v>814</v>
      </c>
      <c r="C1377">
        <v>3102852</v>
      </c>
    </row>
    <row r="1378" spans="1:3" x14ac:dyDescent="0.25">
      <c r="A1378" t="s">
        <v>61</v>
      </c>
      <c r="B1378" t="s">
        <v>467</v>
      </c>
      <c r="C1378">
        <v>3102902</v>
      </c>
    </row>
    <row r="1379" spans="1:3" x14ac:dyDescent="0.25">
      <c r="A1379" t="s">
        <v>61</v>
      </c>
      <c r="B1379" t="s">
        <v>857</v>
      </c>
      <c r="C1379">
        <v>3103009</v>
      </c>
    </row>
    <row r="1380" spans="1:3" x14ac:dyDescent="0.25">
      <c r="A1380" t="s">
        <v>61</v>
      </c>
      <c r="B1380" t="s">
        <v>878</v>
      </c>
      <c r="C1380">
        <v>3103108</v>
      </c>
    </row>
    <row r="1381" spans="1:3" x14ac:dyDescent="0.25">
      <c r="A1381" t="s">
        <v>61</v>
      </c>
      <c r="B1381" t="s">
        <v>901</v>
      </c>
      <c r="C1381">
        <v>3103207</v>
      </c>
    </row>
    <row r="1382" spans="1:3" x14ac:dyDescent="0.25">
      <c r="A1382" t="s">
        <v>61</v>
      </c>
      <c r="B1382" t="s">
        <v>924</v>
      </c>
      <c r="C1382">
        <v>3103306</v>
      </c>
    </row>
    <row r="1383" spans="1:3" x14ac:dyDescent="0.25">
      <c r="A1383" t="s">
        <v>61</v>
      </c>
      <c r="B1383" t="s">
        <v>947</v>
      </c>
      <c r="C1383">
        <v>3103405</v>
      </c>
    </row>
    <row r="1384" spans="1:3" x14ac:dyDescent="0.25">
      <c r="A1384" t="s">
        <v>61</v>
      </c>
      <c r="B1384" t="s">
        <v>969</v>
      </c>
      <c r="C1384">
        <v>3103504</v>
      </c>
    </row>
    <row r="1385" spans="1:3" x14ac:dyDescent="0.25">
      <c r="A1385" t="s">
        <v>61</v>
      </c>
      <c r="B1385" t="s">
        <v>991</v>
      </c>
      <c r="C1385">
        <v>3103603</v>
      </c>
    </row>
    <row r="1386" spans="1:3" x14ac:dyDescent="0.25">
      <c r="A1386" t="s">
        <v>61</v>
      </c>
      <c r="B1386" t="s">
        <v>1014</v>
      </c>
      <c r="C1386">
        <v>3103702</v>
      </c>
    </row>
    <row r="1387" spans="1:3" x14ac:dyDescent="0.25">
      <c r="A1387" t="s">
        <v>61</v>
      </c>
      <c r="B1387" t="s">
        <v>1036</v>
      </c>
      <c r="C1387">
        <v>3103751</v>
      </c>
    </row>
    <row r="1388" spans="1:3" x14ac:dyDescent="0.25">
      <c r="A1388" t="s">
        <v>61</v>
      </c>
      <c r="B1388" t="s">
        <v>1058</v>
      </c>
      <c r="C1388">
        <v>3103801</v>
      </c>
    </row>
    <row r="1389" spans="1:3" x14ac:dyDescent="0.25">
      <c r="A1389" t="s">
        <v>61</v>
      </c>
      <c r="B1389" t="s">
        <v>1080</v>
      </c>
      <c r="C1389">
        <v>3103900</v>
      </c>
    </row>
    <row r="1390" spans="1:3" x14ac:dyDescent="0.25">
      <c r="A1390" t="s">
        <v>61</v>
      </c>
      <c r="B1390" t="s">
        <v>1102</v>
      </c>
      <c r="C1390">
        <v>3104007</v>
      </c>
    </row>
    <row r="1391" spans="1:3" x14ac:dyDescent="0.25">
      <c r="A1391" t="s">
        <v>61</v>
      </c>
      <c r="B1391" t="s">
        <v>1125</v>
      </c>
      <c r="C1391">
        <v>3104106</v>
      </c>
    </row>
    <row r="1392" spans="1:3" x14ac:dyDescent="0.25">
      <c r="A1392" t="s">
        <v>61</v>
      </c>
      <c r="B1392" t="s">
        <v>1148</v>
      </c>
      <c r="C1392">
        <v>3104205</v>
      </c>
    </row>
    <row r="1393" spans="1:3" x14ac:dyDescent="0.25">
      <c r="A1393" t="s">
        <v>61</v>
      </c>
      <c r="B1393" t="s">
        <v>1171</v>
      </c>
      <c r="C1393">
        <v>3104304</v>
      </c>
    </row>
    <row r="1394" spans="1:3" x14ac:dyDescent="0.25">
      <c r="A1394" t="s">
        <v>61</v>
      </c>
      <c r="B1394" t="s">
        <v>1194</v>
      </c>
      <c r="C1394">
        <v>3104403</v>
      </c>
    </row>
    <row r="1395" spans="1:3" x14ac:dyDescent="0.25">
      <c r="A1395" t="s">
        <v>61</v>
      </c>
      <c r="B1395" t="s">
        <v>1216</v>
      </c>
      <c r="C1395">
        <v>3104452</v>
      </c>
    </row>
    <row r="1396" spans="1:3" x14ac:dyDescent="0.25">
      <c r="A1396" t="s">
        <v>61</v>
      </c>
      <c r="B1396" t="s">
        <v>1237</v>
      </c>
      <c r="C1396">
        <v>3104502</v>
      </c>
    </row>
    <row r="1397" spans="1:3" x14ac:dyDescent="0.25">
      <c r="A1397" t="s">
        <v>61</v>
      </c>
      <c r="B1397" t="s">
        <v>1260</v>
      </c>
      <c r="C1397">
        <v>3104601</v>
      </c>
    </row>
    <row r="1398" spans="1:3" x14ac:dyDescent="0.25">
      <c r="A1398" t="s">
        <v>61</v>
      </c>
      <c r="B1398" t="s">
        <v>1283</v>
      </c>
      <c r="C1398">
        <v>3104700</v>
      </c>
    </row>
    <row r="1399" spans="1:3" x14ac:dyDescent="0.25">
      <c r="A1399" t="s">
        <v>61</v>
      </c>
      <c r="B1399" t="s">
        <v>1304</v>
      </c>
      <c r="C1399">
        <v>3104809</v>
      </c>
    </row>
    <row r="1400" spans="1:3" x14ac:dyDescent="0.25">
      <c r="A1400" t="s">
        <v>61</v>
      </c>
      <c r="B1400" t="s">
        <v>1326</v>
      </c>
      <c r="C1400">
        <v>3104908</v>
      </c>
    </row>
    <row r="1401" spans="1:3" x14ac:dyDescent="0.25">
      <c r="A1401" t="s">
        <v>61</v>
      </c>
      <c r="B1401" t="s">
        <v>1348</v>
      </c>
      <c r="C1401">
        <v>3105004</v>
      </c>
    </row>
    <row r="1402" spans="1:3" x14ac:dyDescent="0.25">
      <c r="A1402" t="s">
        <v>61</v>
      </c>
      <c r="B1402" t="s">
        <v>1369</v>
      </c>
      <c r="C1402">
        <v>3105103</v>
      </c>
    </row>
    <row r="1403" spans="1:3" x14ac:dyDescent="0.25">
      <c r="A1403" t="s">
        <v>61</v>
      </c>
      <c r="B1403" t="s">
        <v>1391</v>
      </c>
      <c r="C1403">
        <v>3105202</v>
      </c>
    </row>
    <row r="1404" spans="1:3" x14ac:dyDescent="0.25">
      <c r="A1404" t="s">
        <v>61</v>
      </c>
      <c r="B1404" t="s">
        <v>1413</v>
      </c>
      <c r="C1404">
        <v>3105301</v>
      </c>
    </row>
    <row r="1405" spans="1:3" x14ac:dyDescent="0.25">
      <c r="A1405" t="s">
        <v>61</v>
      </c>
      <c r="B1405" t="s">
        <v>1435</v>
      </c>
      <c r="C1405">
        <v>3105400</v>
      </c>
    </row>
    <row r="1406" spans="1:3" x14ac:dyDescent="0.25">
      <c r="A1406" t="s">
        <v>61</v>
      </c>
      <c r="B1406" t="s">
        <v>1456</v>
      </c>
      <c r="C1406">
        <v>3105509</v>
      </c>
    </row>
    <row r="1407" spans="1:3" x14ac:dyDescent="0.25">
      <c r="A1407" t="s">
        <v>61</v>
      </c>
      <c r="B1407" t="s">
        <v>1476</v>
      </c>
      <c r="C1407">
        <v>3105608</v>
      </c>
    </row>
    <row r="1408" spans="1:3" x14ac:dyDescent="0.25">
      <c r="A1408" t="s">
        <v>61</v>
      </c>
      <c r="B1408" t="s">
        <v>1498</v>
      </c>
      <c r="C1408">
        <v>3105707</v>
      </c>
    </row>
    <row r="1409" spans="1:3" x14ac:dyDescent="0.25">
      <c r="A1409" t="s">
        <v>61</v>
      </c>
      <c r="B1409" t="s">
        <v>1518</v>
      </c>
      <c r="C1409">
        <v>3105905</v>
      </c>
    </row>
    <row r="1410" spans="1:3" x14ac:dyDescent="0.25">
      <c r="A1410" t="s">
        <v>61</v>
      </c>
      <c r="B1410" t="s">
        <v>1539</v>
      </c>
      <c r="C1410">
        <v>3106002</v>
      </c>
    </row>
    <row r="1411" spans="1:3" x14ac:dyDescent="0.25">
      <c r="A1411" t="s">
        <v>61</v>
      </c>
      <c r="B1411" t="s">
        <v>1560</v>
      </c>
      <c r="C1411">
        <v>3106101</v>
      </c>
    </row>
    <row r="1412" spans="1:3" x14ac:dyDescent="0.25">
      <c r="A1412" t="s">
        <v>61</v>
      </c>
      <c r="B1412" t="s">
        <v>1579</v>
      </c>
      <c r="C1412">
        <v>3106200</v>
      </c>
    </row>
    <row r="1413" spans="1:3" x14ac:dyDescent="0.25">
      <c r="A1413" t="s">
        <v>61</v>
      </c>
      <c r="B1413" t="s">
        <v>1599</v>
      </c>
      <c r="C1413">
        <v>3106309</v>
      </c>
    </row>
    <row r="1414" spans="1:3" x14ac:dyDescent="0.25">
      <c r="A1414" t="s">
        <v>61</v>
      </c>
      <c r="B1414" t="s">
        <v>1619</v>
      </c>
      <c r="C1414">
        <v>3106408</v>
      </c>
    </row>
    <row r="1415" spans="1:3" x14ac:dyDescent="0.25">
      <c r="A1415" t="s">
        <v>61</v>
      </c>
      <c r="B1415" t="s">
        <v>1640</v>
      </c>
      <c r="C1415">
        <v>3106507</v>
      </c>
    </row>
    <row r="1416" spans="1:3" x14ac:dyDescent="0.25">
      <c r="A1416" t="s">
        <v>61</v>
      </c>
      <c r="B1416" t="s">
        <v>1661</v>
      </c>
      <c r="C1416">
        <v>3106655</v>
      </c>
    </row>
    <row r="1417" spans="1:3" x14ac:dyDescent="0.25">
      <c r="A1417" t="s">
        <v>61</v>
      </c>
      <c r="B1417" t="s">
        <v>1681</v>
      </c>
      <c r="C1417">
        <v>3106606</v>
      </c>
    </row>
    <row r="1418" spans="1:3" x14ac:dyDescent="0.25">
      <c r="A1418" t="s">
        <v>61</v>
      </c>
      <c r="B1418" t="s">
        <v>1702</v>
      </c>
      <c r="C1418">
        <v>3106705</v>
      </c>
    </row>
    <row r="1419" spans="1:3" x14ac:dyDescent="0.25">
      <c r="A1419" t="s">
        <v>61</v>
      </c>
      <c r="B1419" t="s">
        <v>1722</v>
      </c>
      <c r="C1419">
        <v>3106804</v>
      </c>
    </row>
    <row r="1420" spans="1:3" x14ac:dyDescent="0.25">
      <c r="A1420" t="s">
        <v>61</v>
      </c>
      <c r="B1420" t="s">
        <v>1743</v>
      </c>
      <c r="C1420">
        <v>3106903</v>
      </c>
    </row>
    <row r="1421" spans="1:3" x14ac:dyDescent="0.25">
      <c r="A1421" t="s">
        <v>61</v>
      </c>
      <c r="B1421" t="s">
        <v>1763</v>
      </c>
      <c r="C1421">
        <v>3107000</v>
      </c>
    </row>
    <row r="1422" spans="1:3" x14ac:dyDescent="0.25">
      <c r="A1422" t="s">
        <v>61</v>
      </c>
      <c r="B1422" t="s">
        <v>401</v>
      </c>
      <c r="C1422">
        <v>3107109</v>
      </c>
    </row>
    <row r="1423" spans="1:3" x14ac:dyDescent="0.25">
      <c r="A1423" t="s">
        <v>61</v>
      </c>
      <c r="B1423" t="s">
        <v>1803</v>
      </c>
      <c r="C1423">
        <v>3107208</v>
      </c>
    </row>
    <row r="1424" spans="1:3" x14ac:dyDescent="0.25">
      <c r="A1424" t="s">
        <v>61</v>
      </c>
      <c r="B1424" t="s">
        <v>1821</v>
      </c>
      <c r="C1424">
        <v>3107307</v>
      </c>
    </row>
    <row r="1425" spans="1:3" x14ac:dyDescent="0.25">
      <c r="A1425" t="s">
        <v>61</v>
      </c>
      <c r="B1425" t="s">
        <v>1840</v>
      </c>
      <c r="C1425">
        <v>3107406</v>
      </c>
    </row>
    <row r="1426" spans="1:3" x14ac:dyDescent="0.25">
      <c r="A1426" t="s">
        <v>61</v>
      </c>
      <c r="B1426" t="s">
        <v>1857</v>
      </c>
      <c r="C1426">
        <v>3107505</v>
      </c>
    </row>
    <row r="1427" spans="1:3" x14ac:dyDescent="0.25">
      <c r="A1427" t="s">
        <v>61</v>
      </c>
      <c r="B1427" t="s">
        <v>1875</v>
      </c>
      <c r="C1427">
        <v>3107604</v>
      </c>
    </row>
    <row r="1428" spans="1:3" x14ac:dyDescent="0.25">
      <c r="A1428" t="s">
        <v>61</v>
      </c>
      <c r="B1428" t="s">
        <v>1891</v>
      </c>
      <c r="C1428">
        <v>3107703</v>
      </c>
    </row>
    <row r="1429" spans="1:3" x14ac:dyDescent="0.25">
      <c r="A1429" t="s">
        <v>61</v>
      </c>
      <c r="B1429" t="s">
        <v>1908</v>
      </c>
      <c r="C1429">
        <v>3107802</v>
      </c>
    </row>
    <row r="1430" spans="1:3" x14ac:dyDescent="0.25">
      <c r="A1430" t="s">
        <v>61</v>
      </c>
      <c r="B1430" t="s">
        <v>1926</v>
      </c>
      <c r="C1430">
        <v>3107901</v>
      </c>
    </row>
    <row r="1431" spans="1:3" x14ac:dyDescent="0.25">
      <c r="A1431" t="s">
        <v>61</v>
      </c>
      <c r="B1431" t="s">
        <v>836</v>
      </c>
      <c r="C1431">
        <v>3108008</v>
      </c>
    </row>
    <row r="1432" spans="1:3" x14ac:dyDescent="0.25">
      <c r="A1432" t="s">
        <v>61</v>
      </c>
      <c r="B1432" t="s">
        <v>189</v>
      </c>
      <c r="C1432">
        <v>3108107</v>
      </c>
    </row>
    <row r="1433" spans="1:3" x14ac:dyDescent="0.25">
      <c r="A1433" t="s">
        <v>61</v>
      </c>
      <c r="B1433" t="s">
        <v>1976</v>
      </c>
      <c r="C1433">
        <v>3108206</v>
      </c>
    </row>
    <row r="1434" spans="1:3" x14ac:dyDescent="0.25">
      <c r="A1434" t="s">
        <v>61</v>
      </c>
      <c r="B1434" t="s">
        <v>1994</v>
      </c>
      <c r="C1434">
        <v>3108255</v>
      </c>
    </row>
    <row r="1435" spans="1:3" x14ac:dyDescent="0.25">
      <c r="A1435" t="s">
        <v>61</v>
      </c>
      <c r="B1435" t="s">
        <v>2011</v>
      </c>
      <c r="C1435">
        <v>3108305</v>
      </c>
    </row>
    <row r="1436" spans="1:3" x14ac:dyDescent="0.25">
      <c r="A1436" t="s">
        <v>61</v>
      </c>
      <c r="B1436" t="s">
        <v>2029</v>
      </c>
      <c r="C1436">
        <v>3108404</v>
      </c>
    </row>
    <row r="1437" spans="1:3" x14ac:dyDescent="0.25">
      <c r="A1437" t="s">
        <v>61</v>
      </c>
      <c r="B1437" t="s">
        <v>2047</v>
      </c>
      <c r="C1437">
        <v>3108503</v>
      </c>
    </row>
    <row r="1438" spans="1:3" x14ac:dyDescent="0.25">
      <c r="A1438" t="s">
        <v>61</v>
      </c>
      <c r="B1438" t="s">
        <v>2065</v>
      </c>
      <c r="C1438">
        <v>3108701</v>
      </c>
    </row>
    <row r="1439" spans="1:3" x14ac:dyDescent="0.25">
      <c r="A1439" t="s">
        <v>61</v>
      </c>
      <c r="B1439" t="s">
        <v>2082</v>
      </c>
      <c r="C1439">
        <v>3108552</v>
      </c>
    </row>
    <row r="1440" spans="1:3" x14ac:dyDescent="0.25">
      <c r="A1440" t="s">
        <v>61</v>
      </c>
      <c r="B1440" t="s">
        <v>2097</v>
      </c>
      <c r="C1440">
        <v>3108602</v>
      </c>
    </row>
    <row r="1441" spans="1:3" x14ac:dyDescent="0.25">
      <c r="A1441" t="s">
        <v>61</v>
      </c>
      <c r="B1441" t="s">
        <v>2114</v>
      </c>
      <c r="C1441">
        <v>3108800</v>
      </c>
    </row>
    <row r="1442" spans="1:3" x14ac:dyDescent="0.25">
      <c r="A1442" t="s">
        <v>61</v>
      </c>
      <c r="B1442" t="s">
        <v>2129</v>
      </c>
      <c r="C1442">
        <v>3108909</v>
      </c>
    </row>
    <row r="1443" spans="1:3" x14ac:dyDescent="0.25">
      <c r="A1443" t="s">
        <v>61</v>
      </c>
      <c r="B1443" t="s">
        <v>2146</v>
      </c>
      <c r="C1443">
        <v>3109006</v>
      </c>
    </row>
    <row r="1444" spans="1:3" x14ac:dyDescent="0.25">
      <c r="A1444" t="s">
        <v>61</v>
      </c>
      <c r="B1444" t="s">
        <v>2162</v>
      </c>
      <c r="C1444">
        <v>3109105</v>
      </c>
    </row>
    <row r="1445" spans="1:3" x14ac:dyDescent="0.25">
      <c r="A1445" t="s">
        <v>61</v>
      </c>
      <c r="B1445" t="s">
        <v>2179</v>
      </c>
      <c r="C1445">
        <v>3109204</v>
      </c>
    </row>
    <row r="1446" spans="1:3" x14ac:dyDescent="0.25">
      <c r="A1446" t="s">
        <v>61</v>
      </c>
      <c r="B1446" t="s">
        <v>2196</v>
      </c>
      <c r="C1446">
        <v>3109253</v>
      </c>
    </row>
    <row r="1447" spans="1:3" x14ac:dyDescent="0.25">
      <c r="A1447" t="s">
        <v>61</v>
      </c>
      <c r="B1447" t="s">
        <v>238</v>
      </c>
      <c r="C1447">
        <v>3109303</v>
      </c>
    </row>
    <row r="1448" spans="1:3" x14ac:dyDescent="0.25">
      <c r="A1448" t="s">
        <v>61</v>
      </c>
      <c r="B1448" t="s">
        <v>2227</v>
      </c>
      <c r="C1448">
        <v>3109402</v>
      </c>
    </row>
    <row r="1449" spans="1:3" x14ac:dyDescent="0.25">
      <c r="A1449" t="s">
        <v>61</v>
      </c>
      <c r="B1449" t="s">
        <v>2243</v>
      </c>
      <c r="C1449">
        <v>3109451</v>
      </c>
    </row>
    <row r="1450" spans="1:3" x14ac:dyDescent="0.25">
      <c r="A1450" t="s">
        <v>61</v>
      </c>
      <c r="B1450" t="s">
        <v>2257</v>
      </c>
      <c r="C1450">
        <v>3109501</v>
      </c>
    </row>
    <row r="1451" spans="1:3" x14ac:dyDescent="0.25">
      <c r="A1451" t="s">
        <v>61</v>
      </c>
      <c r="B1451" t="s">
        <v>2272</v>
      </c>
      <c r="C1451">
        <v>3109600</v>
      </c>
    </row>
    <row r="1452" spans="1:3" x14ac:dyDescent="0.25">
      <c r="A1452" t="s">
        <v>61</v>
      </c>
      <c r="B1452" t="s">
        <v>2288</v>
      </c>
      <c r="C1452">
        <v>3109709</v>
      </c>
    </row>
    <row r="1453" spans="1:3" x14ac:dyDescent="0.25">
      <c r="A1453" t="s">
        <v>61</v>
      </c>
      <c r="B1453" t="s">
        <v>2304</v>
      </c>
      <c r="C1453">
        <v>3102704</v>
      </c>
    </row>
    <row r="1454" spans="1:3" x14ac:dyDescent="0.25">
      <c r="A1454" t="s">
        <v>61</v>
      </c>
      <c r="B1454" t="s">
        <v>1121</v>
      </c>
      <c r="C1454">
        <v>3109808</v>
      </c>
    </row>
    <row r="1455" spans="1:3" x14ac:dyDescent="0.25">
      <c r="A1455" t="s">
        <v>61</v>
      </c>
      <c r="B1455" t="s">
        <v>2333</v>
      </c>
      <c r="C1455">
        <v>3109907</v>
      </c>
    </row>
    <row r="1456" spans="1:3" x14ac:dyDescent="0.25">
      <c r="A1456" t="s">
        <v>61</v>
      </c>
      <c r="B1456" t="s">
        <v>2349</v>
      </c>
      <c r="C1456">
        <v>3110004</v>
      </c>
    </row>
    <row r="1457" spans="1:3" x14ac:dyDescent="0.25">
      <c r="A1457" t="s">
        <v>61</v>
      </c>
      <c r="B1457" t="s">
        <v>2365</v>
      </c>
      <c r="C1457">
        <v>3110103</v>
      </c>
    </row>
    <row r="1458" spans="1:3" x14ac:dyDescent="0.25">
      <c r="A1458" t="s">
        <v>61</v>
      </c>
      <c r="B1458" t="s">
        <v>2379</v>
      </c>
      <c r="C1458">
        <v>3110202</v>
      </c>
    </row>
    <row r="1459" spans="1:3" x14ac:dyDescent="0.25">
      <c r="A1459" t="s">
        <v>61</v>
      </c>
      <c r="B1459" t="s">
        <v>2394</v>
      </c>
      <c r="C1459">
        <v>3110301</v>
      </c>
    </row>
    <row r="1460" spans="1:3" x14ac:dyDescent="0.25">
      <c r="A1460" t="s">
        <v>61</v>
      </c>
      <c r="B1460" t="s">
        <v>2410</v>
      </c>
      <c r="C1460">
        <v>3110400</v>
      </c>
    </row>
    <row r="1461" spans="1:3" x14ac:dyDescent="0.25">
      <c r="A1461" t="s">
        <v>61</v>
      </c>
      <c r="B1461" t="s">
        <v>2426</v>
      </c>
      <c r="C1461">
        <v>3110509</v>
      </c>
    </row>
    <row r="1462" spans="1:3" x14ac:dyDescent="0.25">
      <c r="A1462" t="s">
        <v>61</v>
      </c>
      <c r="B1462" t="s">
        <v>2442</v>
      </c>
      <c r="C1462">
        <v>3110608</v>
      </c>
    </row>
    <row r="1463" spans="1:3" x14ac:dyDescent="0.25">
      <c r="A1463" t="s">
        <v>61</v>
      </c>
      <c r="B1463" t="s">
        <v>2458</v>
      </c>
      <c r="C1463">
        <v>3110707</v>
      </c>
    </row>
    <row r="1464" spans="1:3" x14ac:dyDescent="0.25">
      <c r="A1464" t="s">
        <v>61</v>
      </c>
      <c r="B1464" t="s">
        <v>2471</v>
      </c>
      <c r="C1464">
        <v>3110806</v>
      </c>
    </row>
    <row r="1465" spans="1:3" x14ac:dyDescent="0.25">
      <c r="A1465" t="s">
        <v>61</v>
      </c>
      <c r="B1465" t="s">
        <v>2487</v>
      </c>
      <c r="C1465">
        <v>3110905</v>
      </c>
    </row>
    <row r="1466" spans="1:3" x14ac:dyDescent="0.25">
      <c r="A1466" t="s">
        <v>61</v>
      </c>
      <c r="B1466" t="s">
        <v>421</v>
      </c>
      <c r="C1466">
        <v>3111002</v>
      </c>
    </row>
    <row r="1467" spans="1:3" x14ac:dyDescent="0.25">
      <c r="A1467" t="s">
        <v>61</v>
      </c>
      <c r="B1467" t="s">
        <v>2517</v>
      </c>
      <c r="C1467">
        <v>3111101</v>
      </c>
    </row>
    <row r="1468" spans="1:3" x14ac:dyDescent="0.25">
      <c r="A1468" t="s">
        <v>61</v>
      </c>
      <c r="B1468" t="s">
        <v>2532</v>
      </c>
      <c r="C1468">
        <v>3111150</v>
      </c>
    </row>
    <row r="1469" spans="1:3" x14ac:dyDescent="0.25">
      <c r="A1469" t="s">
        <v>61</v>
      </c>
      <c r="B1469" t="s">
        <v>2548</v>
      </c>
      <c r="C1469">
        <v>3111200</v>
      </c>
    </row>
    <row r="1470" spans="1:3" x14ac:dyDescent="0.25">
      <c r="A1470" t="s">
        <v>61</v>
      </c>
      <c r="B1470" t="s">
        <v>2563</v>
      </c>
      <c r="C1470">
        <v>3111309</v>
      </c>
    </row>
    <row r="1471" spans="1:3" x14ac:dyDescent="0.25">
      <c r="A1471" t="s">
        <v>61</v>
      </c>
      <c r="B1471" t="s">
        <v>2578</v>
      </c>
      <c r="C1471">
        <v>3111408</v>
      </c>
    </row>
    <row r="1472" spans="1:3" x14ac:dyDescent="0.25">
      <c r="A1472" t="s">
        <v>61</v>
      </c>
      <c r="B1472" t="s">
        <v>2593</v>
      </c>
      <c r="C1472">
        <v>3111507</v>
      </c>
    </row>
    <row r="1473" spans="1:3" x14ac:dyDescent="0.25">
      <c r="A1473" t="s">
        <v>61</v>
      </c>
      <c r="B1473" t="s">
        <v>2609</v>
      </c>
      <c r="C1473">
        <v>3111606</v>
      </c>
    </row>
    <row r="1474" spans="1:3" x14ac:dyDescent="0.25">
      <c r="A1474" t="s">
        <v>61</v>
      </c>
      <c r="B1474" t="s">
        <v>2623</v>
      </c>
      <c r="C1474">
        <v>3111903</v>
      </c>
    </row>
    <row r="1475" spans="1:3" x14ac:dyDescent="0.25">
      <c r="A1475" t="s">
        <v>61</v>
      </c>
      <c r="B1475" t="s">
        <v>2636</v>
      </c>
      <c r="C1475">
        <v>3111705</v>
      </c>
    </row>
    <row r="1476" spans="1:3" x14ac:dyDescent="0.25">
      <c r="A1476" t="s">
        <v>61</v>
      </c>
      <c r="B1476" t="s">
        <v>1736</v>
      </c>
      <c r="C1476">
        <v>3111804</v>
      </c>
    </row>
    <row r="1477" spans="1:3" x14ac:dyDescent="0.25">
      <c r="A1477" t="s">
        <v>61</v>
      </c>
      <c r="B1477" t="s">
        <v>1815</v>
      </c>
      <c r="C1477">
        <v>3112000</v>
      </c>
    </row>
    <row r="1478" spans="1:3" x14ac:dyDescent="0.25">
      <c r="A1478" t="s">
        <v>61</v>
      </c>
      <c r="B1478" t="s">
        <v>488</v>
      </c>
      <c r="C1478">
        <v>3112059</v>
      </c>
    </row>
    <row r="1479" spans="1:3" x14ac:dyDescent="0.25">
      <c r="A1479" t="s">
        <v>61</v>
      </c>
      <c r="B1479" t="s">
        <v>2693</v>
      </c>
      <c r="C1479">
        <v>3112109</v>
      </c>
    </row>
    <row r="1480" spans="1:3" x14ac:dyDescent="0.25">
      <c r="A1480" t="s">
        <v>61</v>
      </c>
      <c r="B1480" t="s">
        <v>2709</v>
      </c>
      <c r="C1480">
        <v>3112208</v>
      </c>
    </row>
    <row r="1481" spans="1:3" x14ac:dyDescent="0.25">
      <c r="A1481" t="s">
        <v>61</v>
      </c>
      <c r="B1481" t="s">
        <v>2724</v>
      </c>
      <c r="C1481">
        <v>3112307</v>
      </c>
    </row>
    <row r="1482" spans="1:3" x14ac:dyDescent="0.25">
      <c r="A1482" t="s">
        <v>61</v>
      </c>
      <c r="B1482" t="s">
        <v>2740</v>
      </c>
      <c r="C1482">
        <v>3112406</v>
      </c>
    </row>
    <row r="1483" spans="1:3" x14ac:dyDescent="0.25">
      <c r="A1483" t="s">
        <v>61</v>
      </c>
      <c r="B1483" t="s">
        <v>2755</v>
      </c>
      <c r="C1483">
        <v>3112505</v>
      </c>
    </row>
    <row r="1484" spans="1:3" x14ac:dyDescent="0.25">
      <c r="A1484" t="s">
        <v>61</v>
      </c>
      <c r="B1484" t="s">
        <v>2770</v>
      </c>
      <c r="C1484">
        <v>3112604</v>
      </c>
    </row>
    <row r="1485" spans="1:3" x14ac:dyDescent="0.25">
      <c r="A1485" t="s">
        <v>61</v>
      </c>
      <c r="B1485" t="s">
        <v>2786</v>
      </c>
      <c r="C1485">
        <v>3112653</v>
      </c>
    </row>
    <row r="1486" spans="1:3" x14ac:dyDescent="0.25">
      <c r="A1486" t="s">
        <v>61</v>
      </c>
      <c r="B1486" t="s">
        <v>2801</v>
      </c>
      <c r="C1486">
        <v>3112703</v>
      </c>
    </row>
    <row r="1487" spans="1:3" x14ac:dyDescent="0.25">
      <c r="A1487" t="s">
        <v>61</v>
      </c>
      <c r="B1487" t="s">
        <v>2816</v>
      </c>
      <c r="C1487">
        <v>3112802</v>
      </c>
    </row>
    <row r="1488" spans="1:3" x14ac:dyDescent="0.25">
      <c r="A1488" t="s">
        <v>61</v>
      </c>
      <c r="B1488" t="s">
        <v>2830</v>
      </c>
      <c r="C1488">
        <v>3112901</v>
      </c>
    </row>
    <row r="1489" spans="1:3" x14ac:dyDescent="0.25">
      <c r="A1489" t="s">
        <v>61</v>
      </c>
      <c r="B1489" t="s">
        <v>2842</v>
      </c>
      <c r="C1489">
        <v>3113008</v>
      </c>
    </row>
    <row r="1490" spans="1:3" x14ac:dyDescent="0.25">
      <c r="A1490" t="s">
        <v>61</v>
      </c>
      <c r="B1490" t="s">
        <v>2855</v>
      </c>
      <c r="C1490">
        <v>3113107</v>
      </c>
    </row>
    <row r="1491" spans="1:3" x14ac:dyDescent="0.25">
      <c r="A1491" t="s">
        <v>61</v>
      </c>
      <c r="B1491" t="s">
        <v>2868</v>
      </c>
      <c r="C1491">
        <v>3113206</v>
      </c>
    </row>
    <row r="1492" spans="1:3" x14ac:dyDescent="0.25">
      <c r="A1492" t="s">
        <v>61</v>
      </c>
      <c r="B1492" t="s">
        <v>2881</v>
      </c>
      <c r="C1492">
        <v>3113305</v>
      </c>
    </row>
    <row r="1493" spans="1:3" x14ac:dyDescent="0.25">
      <c r="A1493" t="s">
        <v>61</v>
      </c>
      <c r="B1493" t="s">
        <v>2893</v>
      </c>
      <c r="C1493">
        <v>3113404</v>
      </c>
    </row>
    <row r="1494" spans="1:3" x14ac:dyDescent="0.25">
      <c r="A1494" t="s">
        <v>61</v>
      </c>
      <c r="B1494" t="s">
        <v>2906</v>
      </c>
      <c r="C1494">
        <v>3113503</v>
      </c>
    </row>
    <row r="1495" spans="1:3" x14ac:dyDescent="0.25">
      <c r="A1495" t="s">
        <v>61</v>
      </c>
      <c r="B1495" t="s">
        <v>2918</v>
      </c>
      <c r="C1495">
        <v>3113602</v>
      </c>
    </row>
    <row r="1496" spans="1:3" x14ac:dyDescent="0.25">
      <c r="A1496" t="s">
        <v>61</v>
      </c>
      <c r="B1496" t="s">
        <v>2930</v>
      </c>
      <c r="C1496">
        <v>3113701</v>
      </c>
    </row>
    <row r="1497" spans="1:3" x14ac:dyDescent="0.25">
      <c r="A1497" t="s">
        <v>61</v>
      </c>
      <c r="B1497" t="s">
        <v>2941</v>
      </c>
      <c r="C1497">
        <v>3113800</v>
      </c>
    </row>
    <row r="1498" spans="1:3" x14ac:dyDescent="0.25">
      <c r="A1498" t="s">
        <v>61</v>
      </c>
      <c r="B1498" t="s">
        <v>2953</v>
      </c>
      <c r="C1498">
        <v>3113909</v>
      </c>
    </row>
    <row r="1499" spans="1:3" x14ac:dyDescent="0.25">
      <c r="A1499" t="s">
        <v>61</v>
      </c>
      <c r="B1499" t="s">
        <v>2965</v>
      </c>
      <c r="C1499">
        <v>3114006</v>
      </c>
    </row>
    <row r="1500" spans="1:3" x14ac:dyDescent="0.25">
      <c r="A1500" t="s">
        <v>61</v>
      </c>
      <c r="B1500" t="s">
        <v>2977</v>
      </c>
      <c r="C1500">
        <v>3114105</v>
      </c>
    </row>
    <row r="1501" spans="1:3" x14ac:dyDescent="0.25">
      <c r="A1501" t="s">
        <v>61</v>
      </c>
      <c r="B1501" t="s">
        <v>2990</v>
      </c>
      <c r="C1501">
        <v>3114204</v>
      </c>
    </row>
    <row r="1502" spans="1:3" x14ac:dyDescent="0.25">
      <c r="A1502" t="s">
        <v>61</v>
      </c>
      <c r="B1502" t="s">
        <v>3002</v>
      </c>
      <c r="C1502">
        <v>3114303</v>
      </c>
    </row>
    <row r="1503" spans="1:3" x14ac:dyDescent="0.25">
      <c r="A1503" t="s">
        <v>61</v>
      </c>
      <c r="B1503" t="s">
        <v>3015</v>
      </c>
      <c r="C1503">
        <v>3114402</v>
      </c>
    </row>
    <row r="1504" spans="1:3" x14ac:dyDescent="0.25">
      <c r="A1504" t="s">
        <v>61</v>
      </c>
      <c r="B1504" t="s">
        <v>3028</v>
      </c>
      <c r="C1504">
        <v>3114501</v>
      </c>
    </row>
    <row r="1505" spans="1:3" x14ac:dyDescent="0.25">
      <c r="A1505" t="s">
        <v>61</v>
      </c>
      <c r="B1505" t="s">
        <v>3040</v>
      </c>
      <c r="C1505">
        <v>3114550</v>
      </c>
    </row>
    <row r="1506" spans="1:3" x14ac:dyDescent="0.25">
      <c r="A1506" t="s">
        <v>61</v>
      </c>
      <c r="B1506" t="s">
        <v>3052</v>
      </c>
      <c r="C1506">
        <v>3114600</v>
      </c>
    </row>
    <row r="1507" spans="1:3" x14ac:dyDescent="0.25">
      <c r="A1507" t="s">
        <v>61</v>
      </c>
      <c r="B1507" t="s">
        <v>3064</v>
      </c>
      <c r="C1507">
        <v>3114709</v>
      </c>
    </row>
    <row r="1508" spans="1:3" x14ac:dyDescent="0.25">
      <c r="A1508" t="s">
        <v>61</v>
      </c>
      <c r="B1508" t="s">
        <v>3075</v>
      </c>
      <c r="C1508">
        <v>3114808</v>
      </c>
    </row>
    <row r="1509" spans="1:3" x14ac:dyDescent="0.25">
      <c r="A1509" t="s">
        <v>61</v>
      </c>
      <c r="B1509" t="s">
        <v>3088</v>
      </c>
      <c r="C1509">
        <v>3114907</v>
      </c>
    </row>
    <row r="1510" spans="1:3" x14ac:dyDescent="0.25">
      <c r="A1510" t="s">
        <v>61</v>
      </c>
      <c r="B1510" t="s">
        <v>3101</v>
      </c>
      <c r="C1510">
        <v>3115003</v>
      </c>
    </row>
    <row r="1511" spans="1:3" x14ac:dyDescent="0.25">
      <c r="A1511" t="s">
        <v>61</v>
      </c>
      <c r="B1511" t="s">
        <v>3113</v>
      </c>
      <c r="C1511">
        <v>3115102</v>
      </c>
    </row>
    <row r="1512" spans="1:3" x14ac:dyDescent="0.25">
      <c r="A1512" t="s">
        <v>61</v>
      </c>
      <c r="B1512" t="s">
        <v>3125</v>
      </c>
      <c r="C1512">
        <v>3115300</v>
      </c>
    </row>
    <row r="1513" spans="1:3" x14ac:dyDescent="0.25">
      <c r="A1513" t="s">
        <v>61</v>
      </c>
      <c r="B1513" t="s">
        <v>3137</v>
      </c>
      <c r="C1513">
        <v>3115359</v>
      </c>
    </row>
    <row r="1514" spans="1:3" x14ac:dyDescent="0.25">
      <c r="A1514" t="s">
        <v>61</v>
      </c>
      <c r="B1514" t="s">
        <v>3149</v>
      </c>
      <c r="C1514">
        <v>3115409</v>
      </c>
    </row>
    <row r="1515" spans="1:3" x14ac:dyDescent="0.25">
      <c r="A1515" t="s">
        <v>61</v>
      </c>
      <c r="B1515" t="s">
        <v>3160</v>
      </c>
      <c r="C1515">
        <v>3115458</v>
      </c>
    </row>
    <row r="1516" spans="1:3" x14ac:dyDescent="0.25">
      <c r="A1516" t="s">
        <v>61</v>
      </c>
      <c r="B1516" t="s">
        <v>3171</v>
      </c>
      <c r="C1516">
        <v>3115474</v>
      </c>
    </row>
    <row r="1517" spans="1:3" x14ac:dyDescent="0.25">
      <c r="A1517" t="s">
        <v>61</v>
      </c>
      <c r="B1517" t="s">
        <v>3182</v>
      </c>
      <c r="C1517">
        <v>3115508</v>
      </c>
    </row>
    <row r="1518" spans="1:3" x14ac:dyDescent="0.25">
      <c r="A1518" t="s">
        <v>61</v>
      </c>
      <c r="B1518" t="s">
        <v>3193</v>
      </c>
      <c r="C1518">
        <v>3115607</v>
      </c>
    </row>
    <row r="1519" spans="1:3" x14ac:dyDescent="0.25">
      <c r="A1519" t="s">
        <v>61</v>
      </c>
      <c r="B1519" t="s">
        <v>3205</v>
      </c>
      <c r="C1519">
        <v>3115706</v>
      </c>
    </row>
    <row r="1520" spans="1:3" x14ac:dyDescent="0.25">
      <c r="A1520" t="s">
        <v>61</v>
      </c>
      <c r="B1520" t="s">
        <v>3217</v>
      </c>
      <c r="C1520">
        <v>3115805</v>
      </c>
    </row>
    <row r="1521" spans="1:3" x14ac:dyDescent="0.25">
      <c r="A1521" t="s">
        <v>61</v>
      </c>
      <c r="B1521" t="s">
        <v>3229</v>
      </c>
      <c r="C1521">
        <v>3115904</v>
      </c>
    </row>
    <row r="1522" spans="1:3" x14ac:dyDescent="0.25">
      <c r="A1522" t="s">
        <v>61</v>
      </c>
      <c r="B1522" t="s">
        <v>3239</v>
      </c>
      <c r="C1522">
        <v>3116001</v>
      </c>
    </row>
    <row r="1523" spans="1:3" x14ac:dyDescent="0.25">
      <c r="A1523" t="s">
        <v>61</v>
      </c>
      <c r="B1523" t="s">
        <v>3250</v>
      </c>
      <c r="C1523">
        <v>3116100</v>
      </c>
    </row>
    <row r="1524" spans="1:3" x14ac:dyDescent="0.25">
      <c r="A1524" t="s">
        <v>61</v>
      </c>
      <c r="B1524" t="s">
        <v>3260</v>
      </c>
      <c r="C1524">
        <v>3116159</v>
      </c>
    </row>
    <row r="1525" spans="1:3" x14ac:dyDescent="0.25">
      <c r="A1525" t="s">
        <v>61</v>
      </c>
      <c r="B1525" t="s">
        <v>3271</v>
      </c>
      <c r="C1525">
        <v>3116209</v>
      </c>
    </row>
    <row r="1526" spans="1:3" x14ac:dyDescent="0.25">
      <c r="A1526" t="s">
        <v>61</v>
      </c>
      <c r="B1526" t="s">
        <v>3283</v>
      </c>
      <c r="C1526">
        <v>3116308</v>
      </c>
    </row>
    <row r="1527" spans="1:3" x14ac:dyDescent="0.25">
      <c r="A1527" t="s">
        <v>61</v>
      </c>
      <c r="B1527" t="s">
        <v>3294</v>
      </c>
      <c r="C1527">
        <v>3116407</v>
      </c>
    </row>
    <row r="1528" spans="1:3" x14ac:dyDescent="0.25">
      <c r="A1528" t="s">
        <v>61</v>
      </c>
      <c r="B1528" t="s">
        <v>3306</v>
      </c>
      <c r="C1528">
        <v>3116506</v>
      </c>
    </row>
    <row r="1529" spans="1:3" x14ac:dyDescent="0.25">
      <c r="A1529" t="s">
        <v>61</v>
      </c>
      <c r="B1529" t="s">
        <v>3318</v>
      </c>
      <c r="C1529">
        <v>3116605</v>
      </c>
    </row>
    <row r="1530" spans="1:3" x14ac:dyDescent="0.25">
      <c r="A1530" t="s">
        <v>61</v>
      </c>
      <c r="B1530" t="s">
        <v>3328</v>
      </c>
      <c r="C1530">
        <v>3116704</v>
      </c>
    </row>
    <row r="1531" spans="1:3" x14ac:dyDescent="0.25">
      <c r="A1531" t="s">
        <v>61</v>
      </c>
      <c r="B1531" t="s">
        <v>3339</v>
      </c>
      <c r="C1531">
        <v>3116803</v>
      </c>
    </row>
    <row r="1532" spans="1:3" x14ac:dyDescent="0.25">
      <c r="A1532" t="s">
        <v>61</v>
      </c>
      <c r="B1532" t="s">
        <v>3350</v>
      </c>
      <c r="C1532">
        <v>3116902</v>
      </c>
    </row>
    <row r="1533" spans="1:3" x14ac:dyDescent="0.25">
      <c r="A1533" t="s">
        <v>61</v>
      </c>
      <c r="B1533" t="s">
        <v>3360</v>
      </c>
      <c r="C1533">
        <v>3117009</v>
      </c>
    </row>
    <row r="1534" spans="1:3" x14ac:dyDescent="0.25">
      <c r="A1534" t="s">
        <v>61</v>
      </c>
      <c r="B1534" t="s">
        <v>3369</v>
      </c>
      <c r="C1534">
        <v>3117108</v>
      </c>
    </row>
    <row r="1535" spans="1:3" x14ac:dyDescent="0.25">
      <c r="A1535" t="s">
        <v>61</v>
      </c>
      <c r="B1535" t="s">
        <v>3379</v>
      </c>
      <c r="C1535">
        <v>3115201</v>
      </c>
    </row>
    <row r="1536" spans="1:3" x14ac:dyDescent="0.25">
      <c r="A1536" t="s">
        <v>61</v>
      </c>
      <c r="B1536" t="s">
        <v>3389</v>
      </c>
      <c r="C1536">
        <v>3117306</v>
      </c>
    </row>
    <row r="1537" spans="1:3" x14ac:dyDescent="0.25">
      <c r="A1537" t="s">
        <v>61</v>
      </c>
      <c r="B1537" t="s">
        <v>3399</v>
      </c>
      <c r="C1537">
        <v>3117207</v>
      </c>
    </row>
    <row r="1538" spans="1:3" x14ac:dyDescent="0.25">
      <c r="A1538" t="s">
        <v>61</v>
      </c>
      <c r="B1538" t="s">
        <v>3409</v>
      </c>
      <c r="C1538">
        <v>3117405</v>
      </c>
    </row>
    <row r="1539" spans="1:3" x14ac:dyDescent="0.25">
      <c r="A1539" t="s">
        <v>61</v>
      </c>
      <c r="B1539" t="s">
        <v>3419</v>
      </c>
      <c r="C1539">
        <v>3117504</v>
      </c>
    </row>
    <row r="1540" spans="1:3" x14ac:dyDescent="0.25">
      <c r="A1540" t="s">
        <v>61</v>
      </c>
      <c r="B1540" t="s">
        <v>3428</v>
      </c>
      <c r="C1540">
        <v>3117603</v>
      </c>
    </row>
    <row r="1541" spans="1:3" x14ac:dyDescent="0.25">
      <c r="A1541" t="s">
        <v>61</v>
      </c>
      <c r="B1541" t="s">
        <v>3438</v>
      </c>
      <c r="C1541">
        <v>3117702</v>
      </c>
    </row>
    <row r="1542" spans="1:3" x14ac:dyDescent="0.25">
      <c r="A1542" t="s">
        <v>61</v>
      </c>
      <c r="B1542" t="s">
        <v>3447</v>
      </c>
      <c r="C1542">
        <v>3117801</v>
      </c>
    </row>
    <row r="1543" spans="1:3" x14ac:dyDescent="0.25">
      <c r="A1543" t="s">
        <v>61</v>
      </c>
      <c r="B1543" t="s">
        <v>3456</v>
      </c>
      <c r="C1543">
        <v>3117836</v>
      </c>
    </row>
    <row r="1544" spans="1:3" x14ac:dyDescent="0.25">
      <c r="A1544" t="s">
        <v>61</v>
      </c>
      <c r="B1544" t="s">
        <v>3466</v>
      </c>
      <c r="C1544">
        <v>3117876</v>
      </c>
    </row>
    <row r="1545" spans="1:3" x14ac:dyDescent="0.25">
      <c r="A1545" t="s">
        <v>61</v>
      </c>
      <c r="B1545" t="s">
        <v>3475</v>
      </c>
      <c r="C1545">
        <v>3117900</v>
      </c>
    </row>
    <row r="1546" spans="1:3" x14ac:dyDescent="0.25">
      <c r="A1546" t="s">
        <v>61</v>
      </c>
      <c r="B1546" t="s">
        <v>3485</v>
      </c>
      <c r="C1546">
        <v>3118007</v>
      </c>
    </row>
    <row r="1547" spans="1:3" x14ac:dyDescent="0.25">
      <c r="A1547" t="s">
        <v>61</v>
      </c>
      <c r="B1547" t="s">
        <v>3495</v>
      </c>
      <c r="C1547">
        <v>3118106</v>
      </c>
    </row>
    <row r="1548" spans="1:3" x14ac:dyDescent="0.25">
      <c r="A1548" t="s">
        <v>61</v>
      </c>
      <c r="B1548" t="s">
        <v>3504</v>
      </c>
      <c r="C1548">
        <v>3118205</v>
      </c>
    </row>
    <row r="1549" spans="1:3" x14ac:dyDescent="0.25">
      <c r="A1549" t="s">
        <v>61</v>
      </c>
      <c r="B1549" t="s">
        <v>3514</v>
      </c>
      <c r="C1549">
        <v>3118304</v>
      </c>
    </row>
    <row r="1550" spans="1:3" x14ac:dyDescent="0.25">
      <c r="A1550" t="s">
        <v>61</v>
      </c>
      <c r="B1550" t="s">
        <v>3524</v>
      </c>
      <c r="C1550">
        <v>3118403</v>
      </c>
    </row>
    <row r="1551" spans="1:3" x14ac:dyDescent="0.25">
      <c r="A1551" t="s">
        <v>61</v>
      </c>
      <c r="B1551" t="s">
        <v>3534</v>
      </c>
      <c r="C1551">
        <v>3118502</v>
      </c>
    </row>
    <row r="1552" spans="1:3" x14ac:dyDescent="0.25">
      <c r="A1552" t="s">
        <v>61</v>
      </c>
      <c r="B1552" t="s">
        <v>3544</v>
      </c>
      <c r="C1552">
        <v>3118601</v>
      </c>
    </row>
    <row r="1553" spans="1:3" x14ac:dyDescent="0.25">
      <c r="A1553" t="s">
        <v>61</v>
      </c>
      <c r="B1553" t="s">
        <v>3552</v>
      </c>
      <c r="C1553">
        <v>3118700</v>
      </c>
    </row>
    <row r="1554" spans="1:3" x14ac:dyDescent="0.25">
      <c r="A1554" t="s">
        <v>61</v>
      </c>
      <c r="B1554" t="s">
        <v>3562</v>
      </c>
      <c r="C1554">
        <v>3118809</v>
      </c>
    </row>
    <row r="1555" spans="1:3" x14ac:dyDescent="0.25">
      <c r="A1555" t="s">
        <v>61</v>
      </c>
      <c r="B1555" t="s">
        <v>3572</v>
      </c>
      <c r="C1555">
        <v>3118908</v>
      </c>
    </row>
    <row r="1556" spans="1:3" x14ac:dyDescent="0.25">
      <c r="A1556" t="s">
        <v>61</v>
      </c>
      <c r="B1556" t="s">
        <v>3582</v>
      </c>
      <c r="C1556">
        <v>3119005</v>
      </c>
    </row>
    <row r="1557" spans="1:3" x14ac:dyDescent="0.25">
      <c r="A1557" t="s">
        <v>61</v>
      </c>
      <c r="B1557" t="s">
        <v>3592</v>
      </c>
      <c r="C1557">
        <v>3119104</v>
      </c>
    </row>
    <row r="1558" spans="1:3" x14ac:dyDescent="0.25">
      <c r="A1558" t="s">
        <v>61</v>
      </c>
      <c r="B1558" t="s">
        <v>3601</v>
      </c>
      <c r="C1558">
        <v>3119203</v>
      </c>
    </row>
    <row r="1559" spans="1:3" x14ac:dyDescent="0.25">
      <c r="A1559" t="s">
        <v>61</v>
      </c>
      <c r="B1559" t="s">
        <v>3610</v>
      </c>
      <c r="C1559">
        <v>3119302</v>
      </c>
    </row>
    <row r="1560" spans="1:3" x14ac:dyDescent="0.25">
      <c r="A1560" t="s">
        <v>61</v>
      </c>
      <c r="B1560" t="s">
        <v>3619</v>
      </c>
      <c r="C1560">
        <v>3119401</v>
      </c>
    </row>
    <row r="1561" spans="1:3" x14ac:dyDescent="0.25">
      <c r="A1561" t="s">
        <v>61</v>
      </c>
      <c r="B1561" t="s">
        <v>3629</v>
      </c>
      <c r="C1561">
        <v>3119500</v>
      </c>
    </row>
    <row r="1562" spans="1:3" x14ac:dyDescent="0.25">
      <c r="A1562" t="s">
        <v>61</v>
      </c>
      <c r="B1562" t="s">
        <v>3639</v>
      </c>
      <c r="C1562">
        <v>3119609</v>
      </c>
    </row>
    <row r="1563" spans="1:3" x14ac:dyDescent="0.25">
      <c r="A1563" t="s">
        <v>61</v>
      </c>
      <c r="B1563" t="s">
        <v>3649</v>
      </c>
      <c r="C1563">
        <v>3119708</v>
      </c>
    </row>
    <row r="1564" spans="1:3" x14ac:dyDescent="0.25">
      <c r="A1564" t="s">
        <v>61</v>
      </c>
      <c r="B1564" t="s">
        <v>3657</v>
      </c>
      <c r="C1564">
        <v>3119807</v>
      </c>
    </row>
    <row r="1565" spans="1:3" x14ac:dyDescent="0.25">
      <c r="A1565" t="s">
        <v>61</v>
      </c>
      <c r="B1565" t="s">
        <v>3666</v>
      </c>
      <c r="C1565">
        <v>3119906</v>
      </c>
    </row>
    <row r="1566" spans="1:3" x14ac:dyDescent="0.25">
      <c r="A1566" t="s">
        <v>61</v>
      </c>
      <c r="B1566" t="s">
        <v>3674</v>
      </c>
      <c r="C1566">
        <v>3119955</v>
      </c>
    </row>
    <row r="1567" spans="1:3" x14ac:dyDescent="0.25">
      <c r="A1567" t="s">
        <v>61</v>
      </c>
      <c r="B1567" t="s">
        <v>3682</v>
      </c>
      <c r="C1567">
        <v>3120003</v>
      </c>
    </row>
    <row r="1568" spans="1:3" x14ac:dyDescent="0.25">
      <c r="A1568" t="s">
        <v>61</v>
      </c>
      <c r="B1568" t="s">
        <v>3690</v>
      </c>
      <c r="C1568">
        <v>3120102</v>
      </c>
    </row>
    <row r="1569" spans="1:3" x14ac:dyDescent="0.25">
      <c r="A1569" t="s">
        <v>61</v>
      </c>
      <c r="B1569" t="s">
        <v>3699</v>
      </c>
      <c r="C1569">
        <v>3120151</v>
      </c>
    </row>
    <row r="1570" spans="1:3" x14ac:dyDescent="0.25">
      <c r="A1570" t="s">
        <v>61</v>
      </c>
      <c r="B1570" t="s">
        <v>3707</v>
      </c>
      <c r="C1570">
        <v>3120201</v>
      </c>
    </row>
    <row r="1571" spans="1:3" x14ac:dyDescent="0.25">
      <c r="A1571" t="s">
        <v>61</v>
      </c>
      <c r="B1571" t="s">
        <v>3715</v>
      </c>
      <c r="C1571">
        <v>3120300</v>
      </c>
    </row>
    <row r="1572" spans="1:3" x14ac:dyDescent="0.25">
      <c r="A1572" t="s">
        <v>61</v>
      </c>
      <c r="B1572" t="s">
        <v>3722</v>
      </c>
      <c r="C1572">
        <v>3120409</v>
      </c>
    </row>
    <row r="1573" spans="1:3" x14ac:dyDescent="0.25">
      <c r="A1573" t="s">
        <v>61</v>
      </c>
      <c r="B1573" t="s">
        <v>3729</v>
      </c>
      <c r="C1573">
        <v>3120508</v>
      </c>
    </row>
    <row r="1574" spans="1:3" x14ac:dyDescent="0.25">
      <c r="A1574" t="s">
        <v>61</v>
      </c>
      <c r="B1574" t="s">
        <v>3736</v>
      </c>
      <c r="C1574">
        <v>3120607</v>
      </c>
    </row>
    <row r="1575" spans="1:3" x14ac:dyDescent="0.25">
      <c r="A1575" t="s">
        <v>61</v>
      </c>
      <c r="B1575" t="s">
        <v>3743</v>
      </c>
      <c r="C1575">
        <v>3120706</v>
      </c>
    </row>
    <row r="1576" spans="1:3" x14ac:dyDescent="0.25">
      <c r="A1576" t="s">
        <v>61</v>
      </c>
      <c r="B1576" t="s">
        <v>3750</v>
      </c>
      <c r="C1576">
        <v>3120805</v>
      </c>
    </row>
    <row r="1577" spans="1:3" x14ac:dyDescent="0.25">
      <c r="A1577" t="s">
        <v>61</v>
      </c>
      <c r="B1577" t="s">
        <v>3756</v>
      </c>
      <c r="C1577">
        <v>3120839</v>
      </c>
    </row>
    <row r="1578" spans="1:3" x14ac:dyDescent="0.25">
      <c r="A1578" t="s">
        <v>61</v>
      </c>
      <c r="B1578" t="s">
        <v>3762</v>
      </c>
      <c r="C1578">
        <v>3120870</v>
      </c>
    </row>
    <row r="1579" spans="1:3" x14ac:dyDescent="0.25">
      <c r="A1579" t="s">
        <v>61</v>
      </c>
      <c r="B1579" t="s">
        <v>3765</v>
      </c>
      <c r="C1579">
        <v>3120904</v>
      </c>
    </row>
    <row r="1580" spans="1:3" x14ac:dyDescent="0.25">
      <c r="A1580" t="s">
        <v>61</v>
      </c>
      <c r="B1580" t="s">
        <v>3772</v>
      </c>
      <c r="C1580">
        <v>3121001</v>
      </c>
    </row>
    <row r="1581" spans="1:3" x14ac:dyDescent="0.25">
      <c r="A1581" t="s">
        <v>61</v>
      </c>
      <c r="B1581" t="s">
        <v>3778</v>
      </c>
      <c r="C1581">
        <v>3121100</v>
      </c>
    </row>
    <row r="1582" spans="1:3" x14ac:dyDescent="0.25">
      <c r="A1582" t="s">
        <v>61</v>
      </c>
      <c r="B1582" t="s">
        <v>3785</v>
      </c>
      <c r="C1582">
        <v>3121209</v>
      </c>
    </row>
    <row r="1583" spans="1:3" x14ac:dyDescent="0.25">
      <c r="A1583" t="s">
        <v>61</v>
      </c>
      <c r="B1583" t="s">
        <v>3792</v>
      </c>
      <c r="C1583">
        <v>3121258</v>
      </c>
    </row>
    <row r="1584" spans="1:3" x14ac:dyDescent="0.25">
      <c r="A1584" t="s">
        <v>61</v>
      </c>
      <c r="B1584" t="s">
        <v>3799</v>
      </c>
      <c r="C1584">
        <v>3121308</v>
      </c>
    </row>
    <row r="1585" spans="1:3" x14ac:dyDescent="0.25">
      <c r="A1585" t="s">
        <v>61</v>
      </c>
      <c r="B1585" t="s">
        <v>3806</v>
      </c>
      <c r="C1585">
        <v>3121407</v>
      </c>
    </row>
    <row r="1586" spans="1:3" x14ac:dyDescent="0.25">
      <c r="A1586" t="s">
        <v>61</v>
      </c>
      <c r="B1586" t="s">
        <v>3812</v>
      </c>
      <c r="C1586">
        <v>3121506</v>
      </c>
    </row>
    <row r="1587" spans="1:3" x14ac:dyDescent="0.25">
      <c r="A1587" t="s">
        <v>61</v>
      </c>
      <c r="B1587" t="s">
        <v>3819</v>
      </c>
      <c r="C1587">
        <v>3121605</v>
      </c>
    </row>
    <row r="1588" spans="1:3" x14ac:dyDescent="0.25">
      <c r="A1588" t="s">
        <v>61</v>
      </c>
      <c r="B1588" t="s">
        <v>3826</v>
      </c>
      <c r="C1588">
        <v>3121704</v>
      </c>
    </row>
    <row r="1589" spans="1:3" x14ac:dyDescent="0.25">
      <c r="A1589" t="s">
        <v>61</v>
      </c>
      <c r="B1589" t="s">
        <v>3833</v>
      </c>
      <c r="C1589">
        <v>3121803</v>
      </c>
    </row>
    <row r="1590" spans="1:3" x14ac:dyDescent="0.25">
      <c r="A1590" t="s">
        <v>61</v>
      </c>
      <c r="B1590" t="s">
        <v>3839</v>
      </c>
      <c r="C1590">
        <v>3121902</v>
      </c>
    </row>
    <row r="1591" spans="1:3" x14ac:dyDescent="0.25">
      <c r="A1591" t="s">
        <v>61</v>
      </c>
      <c r="B1591" t="s">
        <v>3846</v>
      </c>
      <c r="C1591">
        <v>3122009</v>
      </c>
    </row>
    <row r="1592" spans="1:3" x14ac:dyDescent="0.25">
      <c r="A1592" t="s">
        <v>61</v>
      </c>
      <c r="B1592" t="s">
        <v>3852</v>
      </c>
      <c r="C1592">
        <v>3122108</v>
      </c>
    </row>
    <row r="1593" spans="1:3" x14ac:dyDescent="0.25">
      <c r="A1593" t="s">
        <v>61</v>
      </c>
      <c r="B1593" t="s">
        <v>3858</v>
      </c>
      <c r="C1593">
        <v>3122207</v>
      </c>
    </row>
    <row r="1594" spans="1:3" x14ac:dyDescent="0.25">
      <c r="A1594" t="s">
        <v>61</v>
      </c>
      <c r="B1594" t="s">
        <v>3864</v>
      </c>
      <c r="C1594">
        <v>3122306</v>
      </c>
    </row>
    <row r="1595" spans="1:3" x14ac:dyDescent="0.25">
      <c r="A1595" t="s">
        <v>61</v>
      </c>
      <c r="B1595" t="s">
        <v>3870</v>
      </c>
      <c r="C1595">
        <v>3122355</v>
      </c>
    </row>
    <row r="1596" spans="1:3" x14ac:dyDescent="0.25">
      <c r="A1596" t="s">
        <v>61</v>
      </c>
      <c r="B1596" t="s">
        <v>3875</v>
      </c>
      <c r="C1596">
        <v>3122405</v>
      </c>
    </row>
    <row r="1597" spans="1:3" x14ac:dyDescent="0.25">
      <c r="A1597" t="s">
        <v>61</v>
      </c>
      <c r="B1597" t="s">
        <v>3880</v>
      </c>
      <c r="C1597">
        <v>3122454</v>
      </c>
    </row>
    <row r="1598" spans="1:3" x14ac:dyDescent="0.25">
      <c r="A1598" t="s">
        <v>61</v>
      </c>
      <c r="B1598" t="s">
        <v>3886</v>
      </c>
      <c r="C1598">
        <v>3122470</v>
      </c>
    </row>
    <row r="1599" spans="1:3" x14ac:dyDescent="0.25">
      <c r="A1599" t="s">
        <v>61</v>
      </c>
      <c r="B1599" t="s">
        <v>3892</v>
      </c>
      <c r="C1599">
        <v>3122504</v>
      </c>
    </row>
    <row r="1600" spans="1:3" x14ac:dyDescent="0.25">
      <c r="A1600" t="s">
        <v>61</v>
      </c>
      <c r="B1600" t="s">
        <v>3898</v>
      </c>
      <c r="C1600">
        <v>3122603</v>
      </c>
    </row>
    <row r="1601" spans="1:3" x14ac:dyDescent="0.25">
      <c r="A1601" t="s">
        <v>61</v>
      </c>
      <c r="B1601" t="s">
        <v>3904</v>
      </c>
      <c r="C1601">
        <v>3122702</v>
      </c>
    </row>
    <row r="1602" spans="1:3" x14ac:dyDescent="0.25">
      <c r="A1602" t="s">
        <v>61</v>
      </c>
      <c r="B1602" t="s">
        <v>3910</v>
      </c>
      <c r="C1602">
        <v>3122801</v>
      </c>
    </row>
    <row r="1603" spans="1:3" x14ac:dyDescent="0.25">
      <c r="A1603" t="s">
        <v>61</v>
      </c>
      <c r="B1603" t="s">
        <v>3915</v>
      </c>
      <c r="C1603">
        <v>3122900</v>
      </c>
    </row>
    <row r="1604" spans="1:3" x14ac:dyDescent="0.25">
      <c r="A1604" t="s">
        <v>61</v>
      </c>
      <c r="B1604" t="s">
        <v>3921</v>
      </c>
      <c r="C1604">
        <v>3123007</v>
      </c>
    </row>
    <row r="1605" spans="1:3" x14ac:dyDescent="0.25">
      <c r="A1605" t="s">
        <v>61</v>
      </c>
      <c r="B1605" t="s">
        <v>3927</v>
      </c>
      <c r="C1605">
        <v>3123106</v>
      </c>
    </row>
    <row r="1606" spans="1:3" x14ac:dyDescent="0.25">
      <c r="A1606" t="s">
        <v>61</v>
      </c>
      <c r="B1606" t="s">
        <v>3933</v>
      </c>
      <c r="C1606">
        <v>3123205</v>
      </c>
    </row>
    <row r="1607" spans="1:3" x14ac:dyDescent="0.25">
      <c r="A1607" t="s">
        <v>61</v>
      </c>
      <c r="B1607" t="s">
        <v>3939</v>
      </c>
      <c r="C1607">
        <v>3123304</v>
      </c>
    </row>
    <row r="1608" spans="1:3" x14ac:dyDescent="0.25">
      <c r="A1608" t="s">
        <v>61</v>
      </c>
      <c r="B1608" t="s">
        <v>3945</v>
      </c>
      <c r="C1608">
        <v>3123403</v>
      </c>
    </row>
    <row r="1609" spans="1:3" x14ac:dyDescent="0.25">
      <c r="A1609" t="s">
        <v>61</v>
      </c>
      <c r="B1609" t="s">
        <v>3951</v>
      </c>
      <c r="C1609">
        <v>3123502</v>
      </c>
    </row>
    <row r="1610" spans="1:3" x14ac:dyDescent="0.25">
      <c r="A1610" t="s">
        <v>61</v>
      </c>
      <c r="B1610" t="s">
        <v>3957</v>
      </c>
      <c r="C1610">
        <v>3123528</v>
      </c>
    </row>
    <row r="1611" spans="1:3" x14ac:dyDescent="0.25">
      <c r="A1611" t="s">
        <v>61</v>
      </c>
      <c r="B1611" t="s">
        <v>3962</v>
      </c>
      <c r="C1611">
        <v>3123601</v>
      </c>
    </row>
    <row r="1612" spans="1:3" x14ac:dyDescent="0.25">
      <c r="A1612" t="s">
        <v>61</v>
      </c>
      <c r="B1612" t="s">
        <v>3968</v>
      </c>
      <c r="C1612">
        <v>3123700</v>
      </c>
    </row>
    <row r="1613" spans="1:3" x14ac:dyDescent="0.25">
      <c r="A1613" t="s">
        <v>61</v>
      </c>
      <c r="B1613" t="s">
        <v>3973</v>
      </c>
      <c r="C1613">
        <v>3123809</v>
      </c>
    </row>
    <row r="1614" spans="1:3" x14ac:dyDescent="0.25">
      <c r="A1614" t="s">
        <v>61</v>
      </c>
      <c r="B1614" t="s">
        <v>3978</v>
      </c>
      <c r="C1614">
        <v>3123858</v>
      </c>
    </row>
    <row r="1615" spans="1:3" x14ac:dyDescent="0.25">
      <c r="A1615" t="s">
        <v>61</v>
      </c>
      <c r="B1615" t="s">
        <v>3984</v>
      </c>
      <c r="C1615">
        <v>3123908</v>
      </c>
    </row>
    <row r="1616" spans="1:3" x14ac:dyDescent="0.25">
      <c r="A1616" t="s">
        <v>61</v>
      </c>
      <c r="B1616" t="s">
        <v>3990</v>
      </c>
      <c r="C1616">
        <v>3124005</v>
      </c>
    </row>
    <row r="1617" spans="1:3" x14ac:dyDescent="0.25">
      <c r="A1617" t="s">
        <v>61</v>
      </c>
      <c r="B1617" t="s">
        <v>3995</v>
      </c>
      <c r="C1617">
        <v>3124104</v>
      </c>
    </row>
    <row r="1618" spans="1:3" x14ac:dyDescent="0.25">
      <c r="A1618" t="s">
        <v>61</v>
      </c>
      <c r="B1618" t="s">
        <v>4000</v>
      </c>
      <c r="C1618">
        <v>3124203</v>
      </c>
    </row>
    <row r="1619" spans="1:3" x14ac:dyDescent="0.25">
      <c r="A1619" t="s">
        <v>61</v>
      </c>
      <c r="B1619" t="s">
        <v>4006</v>
      </c>
      <c r="C1619">
        <v>3124302</v>
      </c>
    </row>
    <row r="1620" spans="1:3" x14ac:dyDescent="0.25">
      <c r="A1620" t="s">
        <v>61</v>
      </c>
      <c r="B1620" t="s">
        <v>4012</v>
      </c>
      <c r="C1620">
        <v>3124401</v>
      </c>
    </row>
    <row r="1621" spans="1:3" x14ac:dyDescent="0.25">
      <c r="A1621" t="s">
        <v>61</v>
      </c>
      <c r="B1621" t="s">
        <v>4018</v>
      </c>
      <c r="C1621">
        <v>3124500</v>
      </c>
    </row>
    <row r="1622" spans="1:3" x14ac:dyDescent="0.25">
      <c r="A1622" t="s">
        <v>61</v>
      </c>
      <c r="B1622" t="s">
        <v>4023</v>
      </c>
      <c r="C1622">
        <v>3124609</v>
      </c>
    </row>
    <row r="1623" spans="1:3" x14ac:dyDescent="0.25">
      <c r="A1623" t="s">
        <v>61</v>
      </c>
      <c r="B1623" t="s">
        <v>4029</v>
      </c>
      <c r="C1623">
        <v>3124708</v>
      </c>
    </row>
    <row r="1624" spans="1:3" x14ac:dyDescent="0.25">
      <c r="A1624" t="s">
        <v>61</v>
      </c>
      <c r="B1624" t="s">
        <v>4035</v>
      </c>
      <c r="C1624">
        <v>3124807</v>
      </c>
    </row>
    <row r="1625" spans="1:3" x14ac:dyDescent="0.25">
      <c r="A1625" t="s">
        <v>61</v>
      </c>
      <c r="B1625" t="s">
        <v>4040</v>
      </c>
      <c r="C1625">
        <v>3124906</v>
      </c>
    </row>
    <row r="1626" spans="1:3" x14ac:dyDescent="0.25">
      <c r="A1626" t="s">
        <v>61</v>
      </c>
      <c r="B1626" t="s">
        <v>4046</v>
      </c>
      <c r="C1626">
        <v>3125002</v>
      </c>
    </row>
    <row r="1627" spans="1:3" x14ac:dyDescent="0.25">
      <c r="A1627" t="s">
        <v>61</v>
      </c>
      <c r="B1627" t="s">
        <v>4052</v>
      </c>
      <c r="C1627">
        <v>3125101</v>
      </c>
    </row>
    <row r="1628" spans="1:3" x14ac:dyDescent="0.25">
      <c r="A1628" t="s">
        <v>61</v>
      </c>
      <c r="B1628" t="s">
        <v>4057</v>
      </c>
      <c r="C1628">
        <v>3125200</v>
      </c>
    </row>
    <row r="1629" spans="1:3" x14ac:dyDescent="0.25">
      <c r="A1629" t="s">
        <v>61</v>
      </c>
      <c r="B1629" t="s">
        <v>4063</v>
      </c>
      <c r="C1629">
        <v>3125309</v>
      </c>
    </row>
    <row r="1630" spans="1:3" x14ac:dyDescent="0.25">
      <c r="A1630" t="s">
        <v>61</v>
      </c>
      <c r="B1630" t="s">
        <v>4069</v>
      </c>
      <c r="C1630">
        <v>3125408</v>
      </c>
    </row>
    <row r="1631" spans="1:3" x14ac:dyDescent="0.25">
      <c r="A1631" t="s">
        <v>61</v>
      </c>
      <c r="B1631" t="s">
        <v>4075</v>
      </c>
      <c r="C1631">
        <v>3125606</v>
      </c>
    </row>
    <row r="1632" spans="1:3" x14ac:dyDescent="0.25">
      <c r="A1632" t="s">
        <v>61</v>
      </c>
      <c r="B1632" t="s">
        <v>4080</v>
      </c>
      <c r="C1632">
        <v>3125705</v>
      </c>
    </row>
    <row r="1633" spans="1:3" x14ac:dyDescent="0.25">
      <c r="A1633" t="s">
        <v>61</v>
      </c>
      <c r="B1633" t="s">
        <v>4086</v>
      </c>
      <c r="C1633">
        <v>3125804</v>
      </c>
    </row>
    <row r="1634" spans="1:3" x14ac:dyDescent="0.25">
      <c r="A1634" t="s">
        <v>61</v>
      </c>
      <c r="B1634" t="s">
        <v>4091</v>
      </c>
      <c r="C1634">
        <v>3125903</v>
      </c>
    </row>
    <row r="1635" spans="1:3" x14ac:dyDescent="0.25">
      <c r="A1635" t="s">
        <v>61</v>
      </c>
      <c r="B1635" t="s">
        <v>4097</v>
      </c>
      <c r="C1635">
        <v>3125952</v>
      </c>
    </row>
    <row r="1636" spans="1:3" x14ac:dyDescent="0.25">
      <c r="A1636" t="s">
        <v>61</v>
      </c>
      <c r="B1636" t="s">
        <v>4103</v>
      </c>
      <c r="C1636">
        <v>3126000</v>
      </c>
    </row>
    <row r="1637" spans="1:3" x14ac:dyDescent="0.25">
      <c r="A1637" t="s">
        <v>61</v>
      </c>
      <c r="B1637" t="s">
        <v>4109</v>
      </c>
      <c r="C1637">
        <v>3126109</v>
      </c>
    </row>
    <row r="1638" spans="1:3" x14ac:dyDescent="0.25">
      <c r="A1638" t="s">
        <v>61</v>
      </c>
      <c r="B1638" t="s">
        <v>2026</v>
      </c>
      <c r="C1638">
        <v>3126208</v>
      </c>
    </row>
    <row r="1639" spans="1:3" x14ac:dyDescent="0.25">
      <c r="A1639" t="s">
        <v>61</v>
      </c>
      <c r="B1639" t="s">
        <v>4120</v>
      </c>
      <c r="C1639">
        <v>3126307</v>
      </c>
    </row>
    <row r="1640" spans="1:3" x14ac:dyDescent="0.25">
      <c r="A1640" t="s">
        <v>61</v>
      </c>
      <c r="B1640" t="s">
        <v>4126</v>
      </c>
      <c r="C1640">
        <v>3126406</v>
      </c>
    </row>
    <row r="1641" spans="1:3" x14ac:dyDescent="0.25">
      <c r="A1641" t="s">
        <v>61</v>
      </c>
      <c r="B1641" t="s">
        <v>4132</v>
      </c>
      <c r="C1641">
        <v>3126505</v>
      </c>
    </row>
    <row r="1642" spans="1:3" x14ac:dyDescent="0.25">
      <c r="A1642" t="s">
        <v>61</v>
      </c>
      <c r="B1642" t="s">
        <v>4138</v>
      </c>
      <c r="C1642">
        <v>3126604</v>
      </c>
    </row>
    <row r="1643" spans="1:3" x14ac:dyDescent="0.25">
      <c r="A1643" t="s">
        <v>61</v>
      </c>
      <c r="B1643" t="s">
        <v>4143</v>
      </c>
      <c r="C1643">
        <v>3126703</v>
      </c>
    </row>
    <row r="1644" spans="1:3" x14ac:dyDescent="0.25">
      <c r="A1644" t="s">
        <v>61</v>
      </c>
      <c r="B1644" t="s">
        <v>4148</v>
      </c>
      <c r="C1644">
        <v>3126752</v>
      </c>
    </row>
    <row r="1645" spans="1:3" x14ac:dyDescent="0.25">
      <c r="A1645" t="s">
        <v>61</v>
      </c>
      <c r="B1645" t="s">
        <v>4153</v>
      </c>
      <c r="C1645">
        <v>3126802</v>
      </c>
    </row>
    <row r="1646" spans="1:3" x14ac:dyDescent="0.25">
      <c r="A1646" t="s">
        <v>61</v>
      </c>
      <c r="B1646" t="s">
        <v>4158</v>
      </c>
      <c r="C1646">
        <v>3126901</v>
      </c>
    </row>
    <row r="1647" spans="1:3" x14ac:dyDescent="0.25">
      <c r="A1647" t="s">
        <v>61</v>
      </c>
      <c r="B1647" t="s">
        <v>4163</v>
      </c>
      <c r="C1647">
        <v>3126950</v>
      </c>
    </row>
    <row r="1648" spans="1:3" x14ac:dyDescent="0.25">
      <c r="A1648" t="s">
        <v>61</v>
      </c>
      <c r="B1648" t="s">
        <v>4168</v>
      </c>
      <c r="C1648">
        <v>3127008</v>
      </c>
    </row>
    <row r="1649" spans="1:3" x14ac:dyDescent="0.25">
      <c r="A1649" t="s">
        <v>61</v>
      </c>
      <c r="B1649" t="s">
        <v>4173</v>
      </c>
      <c r="C1649">
        <v>3127057</v>
      </c>
    </row>
    <row r="1650" spans="1:3" x14ac:dyDescent="0.25">
      <c r="A1650" t="s">
        <v>61</v>
      </c>
      <c r="B1650" t="s">
        <v>4178</v>
      </c>
      <c r="C1650">
        <v>3127073</v>
      </c>
    </row>
    <row r="1651" spans="1:3" x14ac:dyDescent="0.25">
      <c r="A1651" t="s">
        <v>61</v>
      </c>
      <c r="B1651" t="s">
        <v>4183</v>
      </c>
      <c r="C1651">
        <v>3127107</v>
      </c>
    </row>
    <row r="1652" spans="1:3" x14ac:dyDescent="0.25">
      <c r="A1652" t="s">
        <v>61</v>
      </c>
      <c r="B1652" t="s">
        <v>4188</v>
      </c>
      <c r="C1652">
        <v>3127206</v>
      </c>
    </row>
    <row r="1653" spans="1:3" x14ac:dyDescent="0.25">
      <c r="A1653" t="s">
        <v>61</v>
      </c>
      <c r="B1653" t="s">
        <v>4192</v>
      </c>
      <c r="C1653">
        <v>3127305</v>
      </c>
    </row>
    <row r="1654" spans="1:3" x14ac:dyDescent="0.25">
      <c r="A1654" t="s">
        <v>61</v>
      </c>
      <c r="B1654" t="s">
        <v>4197</v>
      </c>
      <c r="C1654">
        <v>3127339</v>
      </c>
    </row>
    <row r="1655" spans="1:3" x14ac:dyDescent="0.25">
      <c r="A1655" t="s">
        <v>61</v>
      </c>
      <c r="B1655" t="s">
        <v>4202</v>
      </c>
      <c r="C1655">
        <v>3127354</v>
      </c>
    </row>
    <row r="1656" spans="1:3" x14ac:dyDescent="0.25">
      <c r="A1656" t="s">
        <v>61</v>
      </c>
      <c r="B1656" t="s">
        <v>4207</v>
      </c>
      <c r="C1656">
        <v>3127370</v>
      </c>
    </row>
    <row r="1657" spans="1:3" x14ac:dyDescent="0.25">
      <c r="A1657" t="s">
        <v>61</v>
      </c>
      <c r="B1657" t="s">
        <v>4212</v>
      </c>
      <c r="C1657">
        <v>3127388</v>
      </c>
    </row>
    <row r="1658" spans="1:3" x14ac:dyDescent="0.25">
      <c r="A1658" t="s">
        <v>61</v>
      </c>
      <c r="B1658" t="s">
        <v>4217</v>
      </c>
      <c r="C1658">
        <v>3127404</v>
      </c>
    </row>
    <row r="1659" spans="1:3" x14ac:dyDescent="0.25">
      <c r="A1659" t="s">
        <v>61</v>
      </c>
      <c r="B1659" t="s">
        <v>4221</v>
      </c>
      <c r="C1659">
        <v>3127503</v>
      </c>
    </row>
    <row r="1660" spans="1:3" x14ac:dyDescent="0.25">
      <c r="A1660" t="s">
        <v>61</v>
      </c>
      <c r="B1660" t="s">
        <v>4225</v>
      </c>
      <c r="C1660">
        <v>3127602</v>
      </c>
    </row>
    <row r="1661" spans="1:3" x14ac:dyDescent="0.25">
      <c r="A1661" t="s">
        <v>61</v>
      </c>
      <c r="B1661" t="s">
        <v>4230</v>
      </c>
      <c r="C1661">
        <v>3127701</v>
      </c>
    </row>
    <row r="1662" spans="1:3" x14ac:dyDescent="0.25">
      <c r="A1662" t="s">
        <v>61</v>
      </c>
      <c r="B1662" t="s">
        <v>4235</v>
      </c>
      <c r="C1662">
        <v>3127800</v>
      </c>
    </row>
    <row r="1663" spans="1:3" x14ac:dyDescent="0.25">
      <c r="A1663" t="s">
        <v>61</v>
      </c>
      <c r="B1663" t="s">
        <v>4239</v>
      </c>
      <c r="C1663">
        <v>3127909</v>
      </c>
    </row>
    <row r="1664" spans="1:3" x14ac:dyDescent="0.25">
      <c r="A1664" t="s">
        <v>61</v>
      </c>
      <c r="B1664" t="s">
        <v>4244</v>
      </c>
      <c r="C1664">
        <v>3128006</v>
      </c>
    </row>
    <row r="1665" spans="1:3" x14ac:dyDescent="0.25">
      <c r="A1665" t="s">
        <v>61</v>
      </c>
      <c r="B1665" t="s">
        <v>4249</v>
      </c>
      <c r="C1665">
        <v>3128105</v>
      </c>
    </row>
    <row r="1666" spans="1:3" x14ac:dyDescent="0.25">
      <c r="A1666" t="s">
        <v>61</v>
      </c>
      <c r="B1666" t="s">
        <v>2250</v>
      </c>
      <c r="C1666">
        <v>3128204</v>
      </c>
    </row>
    <row r="1667" spans="1:3" x14ac:dyDescent="0.25">
      <c r="A1667" t="s">
        <v>61</v>
      </c>
      <c r="B1667" t="s">
        <v>4258</v>
      </c>
      <c r="C1667">
        <v>3128253</v>
      </c>
    </row>
    <row r="1668" spans="1:3" x14ac:dyDescent="0.25">
      <c r="A1668" t="s">
        <v>61</v>
      </c>
      <c r="B1668" t="s">
        <v>4262</v>
      </c>
      <c r="C1668">
        <v>3128303</v>
      </c>
    </row>
    <row r="1669" spans="1:3" x14ac:dyDescent="0.25">
      <c r="A1669" t="s">
        <v>61</v>
      </c>
      <c r="B1669" t="s">
        <v>4267</v>
      </c>
      <c r="C1669">
        <v>3128402</v>
      </c>
    </row>
    <row r="1670" spans="1:3" x14ac:dyDescent="0.25">
      <c r="A1670" t="s">
        <v>61</v>
      </c>
      <c r="B1670" t="s">
        <v>4272</v>
      </c>
      <c r="C1670">
        <v>3128501</v>
      </c>
    </row>
    <row r="1671" spans="1:3" x14ac:dyDescent="0.25">
      <c r="A1671" t="s">
        <v>61</v>
      </c>
      <c r="B1671" t="s">
        <v>4276</v>
      </c>
      <c r="C1671">
        <v>3128600</v>
      </c>
    </row>
    <row r="1672" spans="1:3" x14ac:dyDescent="0.25">
      <c r="A1672" t="s">
        <v>61</v>
      </c>
      <c r="B1672" t="s">
        <v>4280</v>
      </c>
      <c r="C1672">
        <v>3128709</v>
      </c>
    </row>
    <row r="1673" spans="1:3" x14ac:dyDescent="0.25">
      <c r="A1673" t="s">
        <v>61</v>
      </c>
      <c r="B1673" t="s">
        <v>4284</v>
      </c>
      <c r="C1673">
        <v>3128808</v>
      </c>
    </row>
    <row r="1674" spans="1:3" x14ac:dyDescent="0.25">
      <c r="A1674" t="s">
        <v>61</v>
      </c>
      <c r="B1674" t="s">
        <v>4289</v>
      </c>
      <c r="C1674">
        <v>3128907</v>
      </c>
    </row>
    <row r="1675" spans="1:3" x14ac:dyDescent="0.25">
      <c r="A1675" t="s">
        <v>61</v>
      </c>
      <c r="B1675" t="s">
        <v>4294</v>
      </c>
      <c r="C1675">
        <v>3129004</v>
      </c>
    </row>
    <row r="1676" spans="1:3" x14ac:dyDescent="0.25">
      <c r="A1676" t="s">
        <v>61</v>
      </c>
      <c r="B1676" t="s">
        <v>4299</v>
      </c>
      <c r="C1676">
        <v>3129103</v>
      </c>
    </row>
    <row r="1677" spans="1:3" x14ac:dyDescent="0.25">
      <c r="A1677" t="s">
        <v>61</v>
      </c>
      <c r="B1677" t="s">
        <v>4304</v>
      </c>
      <c r="C1677">
        <v>3129202</v>
      </c>
    </row>
    <row r="1678" spans="1:3" x14ac:dyDescent="0.25">
      <c r="A1678" t="s">
        <v>61</v>
      </c>
      <c r="B1678" t="s">
        <v>4309</v>
      </c>
      <c r="C1678">
        <v>3129301</v>
      </c>
    </row>
    <row r="1679" spans="1:3" x14ac:dyDescent="0.25">
      <c r="A1679" t="s">
        <v>61</v>
      </c>
      <c r="B1679" t="s">
        <v>4314</v>
      </c>
      <c r="C1679">
        <v>3129400</v>
      </c>
    </row>
    <row r="1680" spans="1:3" x14ac:dyDescent="0.25">
      <c r="A1680" t="s">
        <v>61</v>
      </c>
      <c r="B1680" t="s">
        <v>4318</v>
      </c>
      <c r="C1680">
        <v>3129509</v>
      </c>
    </row>
    <row r="1681" spans="1:3" x14ac:dyDescent="0.25">
      <c r="A1681" t="s">
        <v>61</v>
      </c>
      <c r="B1681" t="s">
        <v>4323</v>
      </c>
      <c r="C1681">
        <v>3129608</v>
      </c>
    </row>
    <row r="1682" spans="1:3" x14ac:dyDescent="0.25">
      <c r="A1682" t="s">
        <v>61</v>
      </c>
      <c r="B1682" t="s">
        <v>4328</v>
      </c>
      <c r="C1682">
        <v>3129657</v>
      </c>
    </row>
    <row r="1683" spans="1:3" x14ac:dyDescent="0.25">
      <c r="A1683" t="s">
        <v>61</v>
      </c>
      <c r="B1683" t="s">
        <v>4333</v>
      </c>
      <c r="C1683">
        <v>3129707</v>
      </c>
    </row>
    <row r="1684" spans="1:3" x14ac:dyDescent="0.25">
      <c r="A1684" t="s">
        <v>61</v>
      </c>
      <c r="B1684" t="s">
        <v>4338</v>
      </c>
      <c r="C1684">
        <v>3129806</v>
      </c>
    </row>
    <row r="1685" spans="1:3" x14ac:dyDescent="0.25">
      <c r="A1685" t="s">
        <v>61</v>
      </c>
      <c r="B1685" t="s">
        <v>4343</v>
      </c>
      <c r="C1685">
        <v>3129905</v>
      </c>
    </row>
    <row r="1686" spans="1:3" x14ac:dyDescent="0.25">
      <c r="A1686" t="s">
        <v>61</v>
      </c>
      <c r="B1686" t="s">
        <v>4348</v>
      </c>
      <c r="C1686">
        <v>3130002</v>
      </c>
    </row>
    <row r="1687" spans="1:3" x14ac:dyDescent="0.25">
      <c r="A1687" t="s">
        <v>61</v>
      </c>
      <c r="B1687" t="s">
        <v>4352</v>
      </c>
      <c r="C1687">
        <v>3130051</v>
      </c>
    </row>
    <row r="1688" spans="1:3" x14ac:dyDescent="0.25">
      <c r="A1688" t="s">
        <v>61</v>
      </c>
      <c r="B1688" t="s">
        <v>4356</v>
      </c>
      <c r="C1688">
        <v>3130101</v>
      </c>
    </row>
    <row r="1689" spans="1:3" x14ac:dyDescent="0.25">
      <c r="A1689" t="s">
        <v>61</v>
      </c>
      <c r="B1689" t="s">
        <v>4361</v>
      </c>
      <c r="C1689">
        <v>3130200</v>
      </c>
    </row>
    <row r="1690" spans="1:3" x14ac:dyDescent="0.25">
      <c r="A1690" t="s">
        <v>61</v>
      </c>
      <c r="B1690" t="s">
        <v>4365</v>
      </c>
      <c r="C1690">
        <v>3130309</v>
      </c>
    </row>
    <row r="1691" spans="1:3" x14ac:dyDescent="0.25">
      <c r="A1691" t="s">
        <v>61</v>
      </c>
      <c r="B1691" t="s">
        <v>4369</v>
      </c>
      <c r="C1691">
        <v>3130408</v>
      </c>
    </row>
    <row r="1692" spans="1:3" x14ac:dyDescent="0.25">
      <c r="A1692" t="s">
        <v>61</v>
      </c>
      <c r="B1692" t="s">
        <v>4374</v>
      </c>
      <c r="C1692">
        <v>3130507</v>
      </c>
    </row>
    <row r="1693" spans="1:3" x14ac:dyDescent="0.25">
      <c r="A1693" t="s">
        <v>61</v>
      </c>
      <c r="B1693" t="s">
        <v>4378</v>
      </c>
      <c r="C1693">
        <v>3130556</v>
      </c>
    </row>
    <row r="1694" spans="1:3" x14ac:dyDescent="0.25">
      <c r="A1694" t="s">
        <v>61</v>
      </c>
      <c r="B1694" t="s">
        <v>4383</v>
      </c>
      <c r="C1694">
        <v>3130606</v>
      </c>
    </row>
    <row r="1695" spans="1:3" x14ac:dyDescent="0.25">
      <c r="A1695" t="s">
        <v>61</v>
      </c>
      <c r="B1695" t="s">
        <v>4388</v>
      </c>
      <c r="C1695">
        <v>3130655</v>
      </c>
    </row>
    <row r="1696" spans="1:3" x14ac:dyDescent="0.25">
      <c r="A1696" t="s">
        <v>61</v>
      </c>
      <c r="B1696" t="s">
        <v>2943</v>
      </c>
      <c r="C1696">
        <v>3130705</v>
      </c>
    </row>
    <row r="1697" spans="1:3" x14ac:dyDescent="0.25">
      <c r="A1697" t="s">
        <v>61</v>
      </c>
      <c r="B1697" t="s">
        <v>4397</v>
      </c>
      <c r="C1697">
        <v>3130804</v>
      </c>
    </row>
    <row r="1698" spans="1:3" x14ac:dyDescent="0.25">
      <c r="A1698" t="s">
        <v>61</v>
      </c>
      <c r="B1698" t="s">
        <v>4402</v>
      </c>
      <c r="C1698">
        <v>3130903</v>
      </c>
    </row>
    <row r="1699" spans="1:3" x14ac:dyDescent="0.25">
      <c r="A1699" t="s">
        <v>61</v>
      </c>
      <c r="B1699" t="s">
        <v>4406</v>
      </c>
      <c r="C1699">
        <v>3131000</v>
      </c>
    </row>
    <row r="1700" spans="1:3" x14ac:dyDescent="0.25">
      <c r="A1700" t="s">
        <v>61</v>
      </c>
      <c r="B1700" t="s">
        <v>4411</v>
      </c>
      <c r="C1700">
        <v>3131109</v>
      </c>
    </row>
    <row r="1701" spans="1:3" x14ac:dyDescent="0.25">
      <c r="A1701" t="s">
        <v>61</v>
      </c>
      <c r="B1701" t="s">
        <v>4416</v>
      </c>
      <c r="C1701">
        <v>3131158</v>
      </c>
    </row>
    <row r="1702" spans="1:3" x14ac:dyDescent="0.25">
      <c r="A1702" t="s">
        <v>61</v>
      </c>
      <c r="B1702" t="s">
        <v>4421</v>
      </c>
      <c r="C1702">
        <v>3131208</v>
      </c>
    </row>
    <row r="1703" spans="1:3" x14ac:dyDescent="0.25">
      <c r="A1703" t="s">
        <v>61</v>
      </c>
      <c r="B1703" t="s">
        <v>4425</v>
      </c>
      <c r="C1703">
        <v>3131307</v>
      </c>
    </row>
    <row r="1704" spans="1:3" x14ac:dyDescent="0.25">
      <c r="A1704" t="s">
        <v>61</v>
      </c>
      <c r="B1704" t="s">
        <v>4430</v>
      </c>
      <c r="C1704">
        <v>3131406</v>
      </c>
    </row>
    <row r="1705" spans="1:3" x14ac:dyDescent="0.25">
      <c r="A1705" t="s">
        <v>61</v>
      </c>
      <c r="B1705" t="s">
        <v>4435</v>
      </c>
      <c r="C1705">
        <v>3131505</v>
      </c>
    </row>
    <row r="1706" spans="1:3" x14ac:dyDescent="0.25">
      <c r="A1706" t="s">
        <v>61</v>
      </c>
      <c r="B1706" t="s">
        <v>4440</v>
      </c>
      <c r="C1706">
        <v>3131604</v>
      </c>
    </row>
    <row r="1707" spans="1:3" x14ac:dyDescent="0.25">
      <c r="A1707" t="s">
        <v>61</v>
      </c>
      <c r="B1707" t="s">
        <v>4444</v>
      </c>
      <c r="C1707">
        <v>3131703</v>
      </c>
    </row>
    <row r="1708" spans="1:3" x14ac:dyDescent="0.25">
      <c r="A1708" t="s">
        <v>61</v>
      </c>
      <c r="B1708" t="s">
        <v>4449</v>
      </c>
      <c r="C1708">
        <v>3131802</v>
      </c>
    </row>
    <row r="1709" spans="1:3" x14ac:dyDescent="0.25">
      <c r="A1709" t="s">
        <v>61</v>
      </c>
      <c r="B1709" t="s">
        <v>4454</v>
      </c>
      <c r="C1709">
        <v>3131901</v>
      </c>
    </row>
    <row r="1710" spans="1:3" x14ac:dyDescent="0.25">
      <c r="A1710" t="s">
        <v>61</v>
      </c>
      <c r="B1710" t="s">
        <v>4459</v>
      </c>
      <c r="C1710">
        <v>3132008</v>
      </c>
    </row>
    <row r="1711" spans="1:3" x14ac:dyDescent="0.25">
      <c r="A1711" t="s">
        <v>61</v>
      </c>
      <c r="B1711" t="s">
        <v>4464</v>
      </c>
      <c r="C1711">
        <v>3132107</v>
      </c>
    </row>
    <row r="1712" spans="1:3" x14ac:dyDescent="0.25">
      <c r="A1712" t="s">
        <v>61</v>
      </c>
      <c r="B1712" t="s">
        <v>4469</v>
      </c>
      <c r="C1712">
        <v>3132206</v>
      </c>
    </row>
    <row r="1713" spans="1:3" x14ac:dyDescent="0.25">
      <c r="A1713" t="s">
        <v>61</v>
      </c>
      <c r="B1713" t="s">
        <v>4473</v>
      </c>
      <c r="C1713">
        <v>3132305</v>
      </c>
    </row>
    <row r="1714" spans="1:3" x14ac:dyDescent="0.25">
      <c r="A1714" t="s">
        <v>61</v>
      </c>
      <c r="B1714" t="s">
        <v>4478</v>
      </c>
      <c r="C1714">
        <v>3132404</v>
      </c>
    </row>
    <row r="1715" spans="1:3" x14ac:dyDescent="0.25">
      <c r="A1715" t="s">
        <v>61</v>
      </c>
      <c r="B1715" t="s">
        <v>4483</v>
      </c>
      <c r="C1715">
        <v>3132503</v>
      </c>
    </row>
    <row r="1716" spans="1:3" x14ac:dyDescent="0.25">
      <c r="A1716" t="s">
        <v>61</v>
      </c>
      <c r="B1716" t="s">
        <v>4488</v>
      </c>
      <c r="C1716">
        <v>3132602</v>
      </c>
    </row>
    <row r="1717" spans="1:3" x14ac:dyDescent="0.25">
      <c r="A1717" t="s">
        <v>61</v>
      </c>
      <c r="B1717" t="s">
        <v>4493</v>
      </c>
      <c r="C1717">
        <v>3132701</v>
      </c>
    </row>
    <row r="1718" spans="1:3" x14ac:dyDescent="0.25">
      <c r="A1718" t="s">
        <v>61</v>
      </c>
      <c r="B1718" t="s">
        <v>4498</v>
      </c>
      <c r="C1718">
        <v>3132800</v>
      </c>
    </row>
    <row r="1719" spans="1:3" x14ac:dyDescent="0.25">
      <c r="A1719" t="s">
        <v>61</v>
      </c>
      <c r="B1719" t="s">
        <v>4503</v>
      </c>
      <c r="C1719">
        <v>3132909</v>
      </c>
    </row>
    <row r="1720" spans="1:3" x14ac:dyDescent="0.25">
      <c r="A1720" t="s">
        <v>61</v>
      </c>
      <c r="B1720" t="s">
        <v>4508</v>
      </c>
      <c r="C1720">
        <v>3133006</v>
      </c>
    </row>
    <row r="1721" spans="1:3" x14ac:dyDescent="0.25">
      <c r="A1721" t="s">
        <v>61</v>
      </c>
      <c r="B1721" t="s">
        <v>4512</v>
      </c>
      <c r="C1721">
        <v>3133105</v>
      </c>
    </row>
    <row r="1722" spans="1:3" x14ac:dyDescent="0.25">
      <c r="A1722" t="s">
        <v>61</v>
      </c>
      <c r="B1722" t="s">
        <v>4517</v>
      </c>
      <c r="C1722">
        <v>3133204</v>
      </c>
    </row>
    <row r="1723" spans="1:3" x14ac:dyDescent="0.25">
      <c r="A1723" t="s">
        <v>61</v>
      </c>
      <c r="B1723" t="s">
        <v>4522</v>
      </c>
      <c r="C1723">
        <v>3133303</v>
      </c>
    </row>
    <row r="1724" spans="1:3" x14ac:dyDescent="0.25">
      <c r="A1724" t="s">
        <v>61</v>
      </c>
      <c r="B1724" t="s">
        <v>4527</v>
      </c>
      <c r="C1724">
        <v>3133402</v>
      </c>
    </row>
    <row r="1725" spans="1:3" x14ac:dyDescent="0.25">
      <c r="A1725" t="s">
        <v>61</v>
      </c>
      <c r="B1725" t="s">
        <v>4532</v>
      </c>
      <c r="C1725">
        <v>3133501</v>
      </c>
    </row>
    <row r="1726" spans="1:3" x14ac:dyDescent="0.25">
      <c r="A1726" t="s">
        <v>61</v>
      </c>
      <c r="B1726" t="s">
        <v>3931</v>
      </c>
      <c r="C1726">
        <v>3133600</v>
      </c>
    </row>
    <row r="1727" spans="1:3" x14ac:dyDescent="0.25">
      <c r="A1727" t="s">
        <v>61</v>
      </c>
      <c r="B1727" t="s">
        <v>4541</v>
      </c>
      <c r="C1727">
        <v>3133709</v>
      </c>
    </row>
    <row r="1728" spans="1:3" x14ac:dyDescent="0.25">
      <c r="A1728" t="s">
        <v>61</v>
      </c>
      <c r="B1728" t="s">
        <v>4545</v>
      </c>
      <c r="C1728">
        <v>3133758</v>
      </c>
    </row>
    <row r="1729" spans="1:3" x14ac:dyDescent="0.25">
      <c r="A1729" t="s">
        <v>61</v>
      </c>
      <c r="B1729" t="s">
        <v>4550</v>
      </c>
      <c r="C1729">
        <v>3133808</v>
      </c>
    </row>
    <row r="1730" spans="1:3" x14ac:dyDescent="0.25">
      <c r="A1730" t="s">
        <v>61</v>
      </c>
      <c r="B1730" t="s">
        <v>4555</v>
      </c>
      <c r="C1730">
        <v>3133907</v>
      </c>
    </row>
    <row r="1731" spans="1:3" x14ac:dyDescent="0.25">
      <c r="A1731" t="s">
        <v>61</v>
      </c>
      <c r="B1731" t="s">
        <v>4560</v>
      </c>
      <c r="C1731">
        <v>3134004</v>
      </c>
    </row>
    <row r="1732" spans="1:3" x14ac:dyDescent="0.25">
      <c r="A1732" t="s">
        <v>61</v>
      </c>
      <c r="B1732" t="s">
        <v>4564</v>
      </c>
      <c r="C1732">
        <v>3134103</v>
      </c>
    </row>
    <row r="1733" spans="1:3" x14ac:dyDescent="0.25">
      <c r="A1733" t="s">
        <v>61</v>
      </c>
      <c r="B1733" t="s">
        <v>4568</v>
      </c>
      <c r="C1733">
        <v>3134202</v>
      </c>
    </row>
    <row r="1734" spans="1:3" x14ac:dyDescent="0.25">
      <c r="A1734" t="s">
        <v>61</v>
      </c>
      <c r="B1734" t="s">
        <v>4572</v>
      </c>
      <c r="C1734">
        <v>3134301</v>
      </c>
    </row>
    <row r="1735" spans="1:3" x14ac:dyDescent="0.25">
      <c r="A1735" t="s">
        <v>61</v>
      </c>
      <c r="B1735" t="s">
        <v>4577</v>
      </c>
      <c r="C1735">
        <v>3134400</v>
      </c>
    </row>
    <row r="1736" spans="1:3" x14ac:dyDescent="0.25">
      <c r="A1736" t="s">
        <v>61</v>
      </c>
      <c r="B1736" t="s">
        <v>4582</v>
      </c>
      <c r="C1736">
        <v>3134509</v>
      </c>
    </row>
    <row r="1737" spans="1:3" x14ac:dyDescent="0.25">
      <c r="A1737" t="s">
        <v>61</v>
      </c>
      <c r="B1737" t="s">
        <v>4587</v>
      </c>
      <c r="C1737">
        <v>3134608</v>
      </c>
    </row>
    <row r="1738" spans="1:3" x14ac:dyDescent="0.25">
      <c r="A1738" t="s">
        <v>61</v>
      </c>
      <c r="B1738" t="s">
        <v>4591</v>
      </c>
      <c r="C1738">
        <v>3134707</v>
      </c>
    </row>
    <row r="1739" spans="1:3" x14ac:dyDescent="0.25">
      <c r="A1739" t="s">
        <v>61</v>
      </c>
      <c r="B1739" t="s">
        <v>4596</v>
      </c>
      <c r="C1739">
        <v>3134806</v>
      </c>
    </row>
    <row r="1740" spans="1:3" x14ac:dyDescent="0.25">
      <c r="A1740" t="s">
        <v>61</v>
      </c>
      <c r="B1740" t="s">
        <v>3685</v>
      </c>
      <c r="C1740">
        <v>3134905</v>
      </c>
    </row>
    <row r="1741" spans="1:3" x14ac:dyDescent="0.25">
      <c r="A1741" t="s">
        <v>61</v>
      </c>
      <c r="B1741" t="s">
        <v>4604</v>
      </c>
      <c r="C1741">
        <v>3135001</v>
      </c>
    </row>
    <row r="1742" spans="1:3" x14ac:dyDescent="0.25">
      <c r="A1742" t="s">
        <v>61</v>
      </c>
      <c r="B1742" t="s">
        <v>4609</v>
      </c>
      <c r="C1742">
        <v>3135050</v>
      </c>
    </row>
    <row r="1743" spans="1:3" x14ac:dyDescent="0.25">
      <c r="A1743" t="s">
        <v>61</v>
      </c>
      <c r="B1743" t="s">
        <v>4614</v>
      </c>
      <c r="C1743">
        <v>3135076</v>
      </c>
    </row>
    <row r="1744" spans="1:3" x14ac:dyDescent="0.25">
      <c r="A1744" t="s">
        <v>61</v>
      </c>
      <c r="B1744" t="s">
        <v>4618</v>
      </c>
      <c r="C1744">
        <v>3135100</v>
      </c>
    </row>
    <row r="1745" spans="1:3" x14ac:dyDescent="0.25">
      <c r="A1745" t="s">
        <v>61</v>
      </c>
      <c r="B1745" t="s">
        <v>4623</v>
      </c>
      <c r="C1745">
        <v>3135209</v>
      </c>
    </row>
    <row r="1746" spans="1:3" x14ac:dyDescent="0.25">
      <c r="A1746" t="s">
        <v>61</v>
      </c>
      <c r="B1746" t="s">
        <v>4628</v>
      </c>
      <c r="C1746">
        <v>3135308</v>
      </c>
    </row>
    <row r="1747" spans="1:3" x14ac:dyDescent="0.25">
      <c r="A1747" t="s">
        <v>61</v>
      </c>
      <c r="B1747" t="s">
        <v>4631</v>
      </c>
      <c r="C1747">
        <v>3135357</v>
      </c>
    </row>
    <row r="1748" spans="1:3" x14ac:dyDescent="0.25">
      <c r="A1748" t="s">
        <v>61</v>
      </c>
      <c r="B1748" t="s">
        <v>4635</v>
      </c>
      <c r="C1748">
        <v>3135407</v>
      </c>
    </row>
    <row r="1749" spans="1:3" x14ac:dyDescent="0.25">
      <c r="A1749" t="s">
        <v>61</v>
      </c>
      <c r="B1749" t="s">
        <v>4639</v>
      </c>
      <c r="C1749">
        <v>3135456</v>
      </c>
    </row>
    <row r="1750" spans="1:3" x14ac:dyDescent="0.25">
      <c r="A1750" t="s">
        <v>61</v>
      </c>
      <c r="B1750" t="s">
        <v>4642</v>
      </c>
      <c r="C1750">
        <v>3135506</v>
      </c>
    </row>
    <row r="1751" spans="1:3" x14ac:dyDescent="0.25">
      <c r="A1751" t="s">
        <v>61</v>
      </c>
      <c r="B1751" t="s">
        <v>4644</v>
      </c>
      <c r="C1751">
        <v>3135605</v>
      </c>
    </row>
    <row r="1752" spans="1:3" x14ac:dyDescent="0.25">
      <c r="A1752" t="s">
        <v>61</v>
      </c>
      <c r="B1752" t="s">
        <v>4648</v>
      </c>
      <c r="C1752">
        <v>3135704</v>
      </c>
    </row>
    <row r="1753" spans="1:3" x14ac:dyDescent="0.25">
      <c r="A1753" t="s">
        <v>61</v>
      </c>
      <c r="B1753" t="s">
        <v>4652</v>
      </c>
      <c r="C1753">
        <v>3135803</v>
      </c>
    </row>
    <row r="1754" spans="1:3" x14ac:dyDescent="0.25">
      <c r="A1754" t="s">
        <v>61</v>
      </c>
      <c r="B1754" t="s">
        <v>4656</v>
      </c>
      <c r="C1754">
        <v>3135902</v>
      </c>
    </row>
    <row r="1755" spans="1:3" x14ac:dyDescent="0.25">
      <c r="A1755" t="s">
        <v>61</v>
      </c>
      <c r="B1755" t="s">
        <v>4660</v>
      </c>
      <c r="C1755">
        <v>3136009</v>
      </c>
    </row>
    <row r="1756" spans="1:3" x14ac:dyDescent="0.25">
      <c r="A1756" t="s">
        <v>61</v>
      </c>
      <c r="B1756" t="s">
        <v>4664</v>
      </c>
      <c r="C1756">
        <v>3136108</v>
      </c>
    </row>
    <row r="1757" spans="1:3" x14ac:dyDescent="0.25">
      <c r="A1757" t="s">
        <v>61</v>
      </c>
      <c r="B1757" t="s">
        <v>4667</v>
      </c>
      <c r="C1757">
        <v>3136207</v>
      </c>
    </row>
    <row r="1758" spans="1:3" x14ac:dyDescent="0.25">
      <c r="A1758" t="s">
        <v>61</v>
      </c>
      <c r="B1758" t="s">
        <v>4671</v>
      </c>
      <c r="C1758">
        <v>3136306</v>
      </c>
    </row>
    <row r="1759" spans="1:3" x14ac:dyDescent="0.25">
      <c r="A1759" t="s">
        <v>61</v>
      </c>
      <c r="B1759" t="s">
        <v>4675</v>
      </c>
      <c r="C1759">
        <v>3136405</v>
      </c>
    </row>
    <row r="1760" spans="1:3" x14ac:dyDescent="0.25">
      <c r="A1760" t="s">
        <v>61</v>
      </c>
      <c r="B1760" t="s">
        <v>4679</v>
      </c>
      <c r="C1760">
        <v>3136504</v>
      </c>
    </row>
    <row r="1761" spans="1:3" x14ac:dyDescent="0.25">
      <c r="A1761" t="s">
        <v>61</v>
      </c>
      <c r="B1761" t="s">
        <v>4683</v>
      </c>
      <c r="C1761">
        <v>3136520</v>
      </c>
    </row>
    <row r="1762" spans="1:3" x14ac:dyDescent="0.25">
      <c r="A1762" t="s">
        <v>61</v>
      </c>
      <c r="B1762" t="s">
        <v>4687</v>
      </c>
      <c r="C1762">
        <v>3136553</v>
      </c>
    </row>
    <row r="1763" spans="1:3" x14ac:dyDescent="0.25">
      <c r="A1763" t="s">
        <v>61</v>
      </c>
      <c r="B1763" t="s">
        <v>4691</v>
      </c>
      <c r="C1763">
        <v>3136579</v>
      </c>
    </row>
    <row r="1764" spans="1:3" x14ac:dyDescent="0.25">
      <c r="A1764" t="s">
        <v>61</v>
      </c>
      <c r="B1764" t="s">
        <v>4694</v>
      </c>
      <c r="C1764">
        <v>3136652</v>
      </c>
    </row>
    <row r="1765" spans="1:3" x14ac:dyDescent="0.25">
      <c r="A1765" t="s">
        <v>61</v>
      </c>
      <c r="B1765" t="s">
        <v>4697</v>
      </c>
      <c r="C1765">
        <v>3136702</v>
      </c>
    </row>
    <row r="1766" spans="1:3" x14ac:dyDescent="0.25">
      <c r="A1766" t="s">
        <v>61</v>
      </c>
      <c r="B1766" t="s">
        <v>4700</v>
      </c>
      <c r="C1766">
        <v>3136801</v>
      </c>
    </row>
    <row r="1767" spans="1:3" x14ac:dyDescent="0.25">
      <c r="A1767" t="s">
        <v>61</v>
      </c>
      <c r="B1767" t="s">
        <v>4703</v>
      </c>
      <c r="C1767">
        <v>3136900</v>
      </c>
    </row>
    <row r="1768" spans="1:3" x14ac:dyDescent="0.25">
      <c r="A1768" t="s">
        <v>61</v>
      </c>
      <c r="B1768" t="s">
        <v>4705</v>
      </c>
      <c r="C1768">
        <v>3136959</v>
      </c>
    </row>
    <row r="1769" spans="1:3" x14ac:dyDescent="0.25">
      <c r="A1769" t="s">
        <v>61</v>
      </c>
      <c r="B1769" t="s">
        <v>4708</v>
      </c>
      <c r="C1769">
        <v>3137007</v>
      </c>
    </row>
    <row r="1770" spans="1:3" x14ac:dyDescent="0.25">
      <c r="A1770" t="s">
        <v>61</v>
      </c>
      <c r="B1770" t="s">
        <v>4711</v>
      </c>
      <c r="C1770">
        <v>3137106</v>
      </c>
    </row>
    <row r="1771" spans="1:3" x14ac:dyDescent="0.25">
      <c r="A1771" t="s">
        <v>61</v>
      </c>
      <c r="B1771" t="s">
        <v>4714</v>
      </c>
      <c r="C1771">
        <v>3137205</v>
      </c>
    </row>
    <row r="1772" spans="1:3" x14ac:dyDescent="0.25">
      <c r="A1772" t="s">
        <v>61</v>
      </c>
      <c r="B1772" t="s">
        <v>4717</v>
      </c>
      <c r="C1772">
        <v>3137304</v>
      </c>
    </row>
    <row r="1773" spans="1:3" x14ac:dyDescent="0.25">
      <c r="A1773" t="s">
        <v>61</v>
      </c>
      <c r="B1773" t="s">
        <v>4720</v>
      </c>
      <c r="C1773">
        <v>3137403</v>
      </c>
    </row>
    <row r="1774" spans="1:3" x14ac:dyDescent="0.25">
      <c r="A1774" t="s">
        <v>61</v>
      </c>
      <c r="B1774" t="s">
        <v>4723</v>
      </c>
      <c r="C1774">
        <v>3137502</v>
      </c>
    </row>
    <row r="1775" spans="1:3" x14ac:dyDescent="0.25">
      <c r="A1775" t="s">
        <v>61</v>
      </c>
      <c r="B1775" t="s">
        <v>2214</v>
      </c>
      <c r="C1775">
        <v>3137536</v>
      </c>
    </row>
    <row r="1776" spans="1:3" x14ac:dyDescent="0.25">
      <c r="A1776" t="s">
        <v>61</v>
      </c>
      <c r="B1776" t="s">
        <v>2690</v>
      </c>
      <c r="C1776">
        <v>3137601</v>
      </c>
    </row>
    <row r="1777" spans="1:3" x14ac:dyDescent="0.25">
      <c r="A1777" t="s">
        <v>61</v>
      </c>
      <c r="B1777" t="s">
        <v>4730</v>
      </c>
      <c r="C1777">
        <v>3137700</v>
      </c>
    </row>
    <row r="1778" spans="1:3" x14ac:dyDescent="0.25">
      <c r="A1778" t="s">
        <v>61</v>
      </c>
      <c r="B1778" t="s">
        <v>4733</v>
      </c>
      <c r="C1778">
        <v>3137809</v>
      </c>
    </row>
    <row r="1779" spans="1:3" x14ac:dyDescent="0.25">
      <c r="A1779" t="s">
        <v>61</v>
      </c>
      <c r="B1779" t="s">
        <v>4735</v>
      </c>
      <c r="C1779">
        <v>3137908</v>
      </c>
    </row>
    <row r="1780" spans="1:3" x14ac:dyDescent="0.25">
      <c r="A1780" t="s">
        <v>61</v>
      </c>
      <c r="B1780" t="s">
        <v>3352</v>
      </c>
      <c r="C1780">
        <v>3138005</v>
      </c>
    </row>
    <row r="1781" spans="1:3" x14ac:dyDescent="0.25">
      <c r="A1781" t="s">
        <v>61</v>
      </c>
      <c r="B1781" t="s">
        <v>4740</v>
      </c>
      <c r="C1781">
        <v>3138104</v>
      </c>
    </row>
    <row r="1782" spans="1:3" x14ac:dyDescent="0.25">
      <c r="A1782" t="s">
        <v>61</v>
      </c>
      <c r="B1782" t="s">
        <v>4743</v>
      </c>
      <c r="C1782">
        <v>3138203</v>
      </c>
    </row>
    <row r="1783" spans="1:3" x14ac:dyDescent="0.25">
      <c r="A1783" t="s">
        <v>61</v>
      </c>
      <c r="B1783" t="s">
        <v>4745</v>
      </c>
      <c r="C1783">
        <v>3138302</v>
      </c>
    </row>
    <row r="1784" spans="1:3" x14ac:dyDescent="0.25">
      <c r="A1784" t="s">
        <v>61</v>
      </c>
      <c r="B1784" t="s">
        <v>4747</v>
      </c>
      <c r="C1784">
        <v>3138351</v>
      </c>
    </row>
    <row r="1785" spans="1:3" x14ac:dyDescent="0.25">
      <c r="A1785" t="s">
        <v>61</v>
      </c>
      <c r="B1785" t="s">
        <v>4750</v>
      </c>
      <c r="C1785">
        <v>3138401</v>
      </c>
    </row>
    <row r="1786" spans="1:3" x14ac:dyDescent="0.25">
      <c r="A1786" t="s">
        <v>61</v>
      </c>
      <c r="B1786" t="s">
        <v>4752</v>
      </c>
      <c r="C1786">
        <v>3138500</v>
      </c>
    </row>
    <row r="1787" spans="1:3" x14ac:dyDescent="0.25">
      <c r="A1787" t="s">
        <v>61</v>
      </c>
      <c r="B1787" t="s">
        <v>4755</v>
      </c>
      <c r="C1787">
        <v>3138609</v>
      </c>
    </row>
    <row r="1788" spans="1:3" x14ac:dyDescent="0.25">
      <c r="A1788" t="s">
        <v>61</v>
      </c>
      <c r="B1788" t="s">
        <v>4758</v>
      </c>
      <c r="C1788">
        <v>3138625</v>
      </c>
    </row>
    <row r="1789" spans="1:3" x14ac:dyDescent="0.25">
      <c r="A1789" t="s">
        <v>61</v>
      </c>
      <c r="B1789" t="s">
        <v>4761</v>
      </c>
      <c r="C1789">
        <v>3138658</v>
      </c>
    </row>
    <row r="1790" spans="1:3" x14ac:dyDescent="0.25">
      <c r="A1790" t="s">
        <v>61</v>
      </c>
      <c r="B1790" t="s">
        <v>4764</v>
      </c>
      <c r="C1790">
        <v>3138674</v>
      </c>
    </row>
    <row r="1791" spans="1:3" x14ac:dyDescent="0.25">
      <c r="A1791" t="s">
        <v>61</v>
      </c>
      <c r="B1791" t="s">
        <v>4766</v>
      </c>
      <c r="C1791">
        <v>3138682</v>
      </c>
    </row>
    <row r="1792" spans="1:3" x14ac:dyDescent="0.25">
      <c r="A1792" t="s">
        <v>61</v>
      </c>
      <c r="B1792" t="s">
        <v>4767</v>
      </c>
      <c r="C1792">
        <v>3138708</v>
      </c>
    </row>
    <row r="1793" spans="1:3" x14ac:dyDescent="0.25">
      <c r="A1793" t="s">
        <v>61</v>
      </c>
      <c r="B1793" t="s">
        <v>4770</v>
      </c>
      <c r="C1793">
        <v>3138807</v>
      </c>
    </row>
    <row r="1794" spans="1:3" x14ac:dyDescent="0.25">
      <c r="A1794" t="s">
        <v>61</v>
      </c>
      <c r="B1794" t="s">
        <v>4773</v>
      </c>
      <c r="C1794">
        <v>3138906</v>
      </c>
    </row>
    <row r="1795" spans="1:3" x14ac:dyDescent="0.25">
      <c r="A1795" t="s">
        <v>61</v>
      </c>
      <c r="B1795" t="s">
        <v>4776</v>
      </c>
      <c r="C1795">
        <v>3139003</v>
      </c>
    </row>
    <row r="1796" spans="1:3" x14ac:dyDescent="0.25">
      <c r="A1796" t="s">
        <v>61</v>
      </c>
      <c r="B1796" t="s">
        <v>4779</v>
      </c>
      <c r="C1796">
        <v>3139102</v>
      </c>
    </row>
    <row r="1797" spans="1:3" x14ac:dyDescent="0.25">
      <c r="A1797" t="s">
        <v>61</v>
      </c>
      <c r="B1797" t="s">
        <v>4782</v>
      </c>
      <c r="C1797">
        <v>3139201</v>
      </c>
    </row>
    <row r="1798" spans="1:3" x14ac:dyDescent="0.25">
      <c r="A1798" t="s">
        <v>61</v>
      </c>
      <c r="B1798" t="s">
        <v>4785</v>
      </c>
      <c r="C1798">
        <v>3139250</v>
      </c>
    </row>
    <row r="1799" spans="1:3" x14ac:dyDescent="0.25">
      <c r="A1799" t="s">
        <v>61</v>
      </c>
      <c r="B1799" t="s">
        <v>4788</v>
      </c>
      <c r="C1799">
        <v>3139300</v>
      </c>
    </row>
    <row r="1800" spans="1:3" x14ac:dyDescent="0.25">
      <c r="A1800" t="s">
        <v>61</v>
      </c>
      <c r="B1800" t="s">
        <v>4791</v>
      </c>
      <c r="C1800">
        <v>3139409</v>
      </c>
    </row>
    <row r="1801" spans="1:3" x14ac:dyDescent="0.25">
      <c r="A1801" t="s">
        <v>61</v>
      </c>
      <c r="B1801" t="s">
        <v>4794</v>
      </c>
      <c r="C1801">
        <v>3139508</v>
      </c>
    </row>
    <row r="1802" spans="1:3" x14ac:dyDescent="0.25">
      <c r="A1802" t="s">
        <v>61</v>
      </c>
      <c r="B1802" t="s">
        <v>4797</v>
      </c>
      <c r="C1802">
        <v>3139607</v>
      </c>
    </row>
    <row r="1803" spans="1:3" x14ac:dyDescent="0.25">
      <c r="A1803" t="s">
        <v>61</v>
      </c>
      <c r="B1803" t="s">
        <v>4800</v>
      </c>
      <c r="C1803">
        <v>3139805</v>
      </c>
    </row>
    <row r="1804" spans="1:3" x14ac:dyDescent="0.25">
      <c r="A1804" t="s">
        <v>61</v>
      </c>
      <c r="B1804" t="s">
        <v>4803</v>
      </c>
      <c r="C1804">
        <v>3139706</v>
      </c>
    </row>
    <row r="1805" spans="1:3" x14ac:dyDescent="0.25">
      <c r="A1805" t="s">
        <v>61</v>
      </c>
      <c r="B1805" t="s">
        <v>4806</v>
      </c>
      <c r="C1805">
        <v>3139904</v>
      </c>
    </row>
    <row r="1806" spans="1:3" x14ac:dyDescent="0.25">
      <c r="A1806" t="s">
        <v>61</v>
      </c>
      <c r="B1806" t="s">
        <v>4809</v>
      </c>
      <c r="C1806">
        <v>3140001</v>
      </c>
    </row>
    <row r="1807" spans="1:3" x14ac:dyDescent="0.25">
      <c r="A1807" t="s">
        <v>61</v>
      </c>
      <c r="B1807" t="s">
        <v>4812</v>
      </c>
      <c r="C1807">
        <v>3140100</v>
      </c>
    </row>
    <row r="1808" spans="1:3" x14ac:dyDescent="0.25">
      <c r="A1808" t="s">
        <v>61</v>
      </c>
      <c r="B1808" t="s">
        <v>4815</v>
      </c>
      <c r="C1808">
        <v>3140159</v>
      </c>
    </row>
    <row r="1809" spans="1:3" x14ac:dyDescent="0.25">
      <c r="A1809" t="s">
        <v>61</v>
      </c>
      <c r="B1809" t="s">
        <v>4817</v>
      </c>
      <c r="C1809">
        <v>3140209</v>
      </c>
    </row>
    <row r="1810" spans="1:3" x14ac:dyDescent="0.25">
      <c r="A1810" t="s">
        <v>61</v>
      </c>
      <c r="B1810" t="s">
        <v>4819</v>
      </c>
      <c r="C1810">
        <v>3140308</v>
      </c>
    </row>
    <row r="1811" spans="1:3" x14ac:dyDescent="0.25">
      <c r="A1811" t="s">
        <v>61</v>
      </c>
      <c r="B1811" t="s">
        <v>4822</v>
      </c>
      <c r="C1811">
        <v>3140407</v>
      </c>
    </row>
    <row r="1812" spans="1:3" x14ac:dyDescent="0.25">
      <c r="A1812" t="s">
        <v>61</v>
      </c>
      <c r="B1812" t="s">
        <v>4825</v>
      </c>
      <c r="C1812">
        <v>3140506</v>
      </c>
    </row>
    <row r="1813" spans="1:3" x14ac:dyDescent="0.25">
      <c r="A1813" t="s">
        <v>61</v>
      </c>
      <c r="B1813" t="s">
        <v>4828</v>
      </c>
      <c r="C1813">
        <v>3140530</v>
      </c>
    </row>
    <row r="1814" spans="1:3" x14ac:dyDescent="0.25">
      <c r="A1814" t="s">
        <v>61</v>
      </c>
      <c r="B1814" t="s">
        <v>4831</v>
      </c>
      <c r="C1814">
        <v>3140555</v>
      </c>
    </row>
    <row r="1815" spans="1:3" x14ac:dyDescent="0.25">
      <c r="A1815" t="s">
        <v>61</v>
      </c>
      <c r="B1815" t="s">
        <v>4834</v>
      </c>
      <c r="C1815">
        <v>3140605</v>
      </c>
    </row>
    <row r="1816" spans="1:3" x14ac:dyDescent="0.25">
      <c r="A1816" t="s">
        <v>61</v>
      </c>
      <c r="B1816" t="s">
        <v>4837</v>
      </c>
      <c r="C1816">
        <v>3140704</v>
      </c>
    </row>
    <row r="1817" spans="1:3" x14ac:dyDescent="0.25">
      <c r="A1817" t="s">
        <v>61</v>
      </c>
      <c r="B1817" t="s">
        <v>4840</v>
      </c>
      <c r="C1817">
        <v>3171501</v>
      </c>
    </row>
    <row r="1818" spans="1:3" x14ac:dyDescent="0.25">
      <c r="A1818" t="s">
        <v>61</v>
      </c>
      <c r="B1818" t="s">
        <v>4843</v>
      </c>
      <c r="C1818">
        <v>3140803</v>
      </c>
    </row>
    <row r="1819" spans="1:3" x14ac:dyDescent="0.25">
      <c r="A1819" t="s">
        <v>61</v>
      </c>
      <c r="B1819" t="s">
        <v>4846</v>
      </c>
      <c r="C1819">
        <v>3140852</v>
      </c>
    </row>
    <row r="1820" spans="1:3" x14ac:dyDescent="0.25">
      <c r="A1820" t="s">
        <v>61</v>
      </c>
      <c r="B1820" t="s">
        <v>4849</v>
      </c>
      <c r="C1820">
        <v>3140902</v>
      </c>
    </row>
    <row r="1821" spans="1:3" x14ac:dyDescent="0.25">
      <c r="A1821" t="s">
        <v>61</v>
      </c>
      <c r="B1821" t="s">
        <v>4852</v>
      </c>
      <c r="C1821">
        <v>3141009</v>
      </c>
    </row>
    <row r="1822" spans="1:3" x14ac:dyDescent="0.25">
      <c r="A1822" t="s">
        <v>61</v>
      </c>
      <c r="B1822" t="s">
        <v>4855</v>
      </c>
      <c r="C1822">
        <v>3141108</v>
      </c>
    </row>
    <row r="1823" spans="1:3" x14ac:dyDescent="0.25">
      <c r="A1823" t="s">
        <v>61</v>
      </c>
      <c r="B1823" t="s">
        <v>4858</v>
      </c>
      <c r="C1823">
        <v>3141207</v>
      </c>
    </row>
    <row r="1824" spans="1:3" x14ac:dyDescent="0.25">
      <c r="A1824" t="s">
        <v>61</v>
      </c>
      <c r="B1824" t="s">
        <v>4861</v>
      </c>
      <c r="C1824">
        <v>3141306</v>
      </c>
    </row>
    <row r="1825" spans="1:3" x14ac:dyDescent="0.25">
      <c r="A1825" t="s">
        <v>61</v>
      </c>
      <c r="B1825" t="s">
        <v>4864</v>
      </c>
      <c r="C1825">
        <v>3141405</v>
      </c>
    </row>
    <row r="1826" spans="1:3" x14ac:dyDescent="0.25">
      <c r="A1826" t="s">
        <v>61</v>
      </c>
      <c r="B1826" t="s">
        <v>4867</v>
      </c>
      <c r="C1826">
        <v>3141504</v>
      </c>
    </row>
    <row r="1827" spans="1:3" x14ac:dyDescent="0.25">
      <c r="A1827" t="s">
        <v>61</v>
      </c>
      <c r="B1827" t="s">
        <v>4870</v>
      </c>
      <c r="C1827">
        <v>3141603</v>
      </c>
    </row>
    <row r="1828" spans="1:3" x14ac:dyDescent="0.25">
      <c r="A1828" t="s">
        <v>61</v>
      </c>
      <c r="B1828" t="s">
        <v>1085</v>
      </c>
      <c r="C1828">
        <v>3141702</v>
      </c>
    </row>
    <row r="1829" spans="1:3" x14ac:dyDescent="0.25">
      <c r="A1829" t="s">
        <v>61</v>
      </c>
      <c r="B1829" t="s">
        <v>4874</v>
      </c>
      <c r="C1829">
        <v>3141801</v>
      </c>
    </row>
    <row r="1830" spans="1:3" x14ac:dyDescent="0.25">
      <c r="A1830" t="s">
        <v>61</v>
      </c>
      <c r="B1830" t="s">
        <v>4877</v>
      </c>
      <c r="C1830">
        <v>3141900</v>
      </c>
    </row>
    <row r="1831" spans="1:3" x14ac:dyDescent="0.25">
      <c r="A1831" t="s">
        <v>61</v>
      </c>
      <c r="B1831" t="s">
        <v>4880</v>
      </c>
      <c r="C1831">
        <v>3142007</v>
      </c>
    </row>
    <row r="1832" spans="1:3" x14ac:dyDescent="0.25">
      <c r="A1832" t="s">
        <v>61</v>
      </c>
      <c r="B1832" t="s">
        <v>4883</v>
      </c>
      <c r="C1832">
        <v>3142106</v>
      </c>
    </row>
    <row r="1833" spans="1:3" x14ac:dyDescent="0.25">
      <c r="A1833" t="s">
        <v>61</v>
      </c>
      <c r="B1833" t="s">
        <v>4886</v>
      </c>
      <c r="C1833">
        <v>3142205</v>
      </c>
    </row>
    <row r="1834" spans="1:3" x14ac:dyDescent="0.25">
      <c r="A1834" t="s">
        <v>61</v>
      </c>
      <c r="B1834" t="s">
        <v>4889</v>
      </c>
      <c r="C1834">
        <v>3142254</v>
      </c>
    </row>
    <row r="1835" spans="1:3" x14ac:dyDescent="0.25">
      <c r="A1835" t="s">
        <v>61</v>
      </c>
      <c r="B1835" t="s">
        <v>4892</v>
      </c>
      <c r="C1835">
        <v>3142304</v>
      </c>
    </row>
    <row r="1836" spans="1:3" x14ac:dyDescent="0.25">
      <c r="A1836" t="s">
        <v>61</v>
      </c>
      <c r="B1836" t="s">
        <v>4895</v>
      </c>
      <c r="C1836">
        <v>3142403</v>
      </c>
    </row>
    <row r="1837" spans="1:3" x14ac:dyDescent="0.25">
      <c r="A1837" t="s">
        <v>61</v>
      </c>
      <c r="B1837" t="s">
        <v>4898</v>
      </c>
      <c r="C1837">
        <v>3142502</v>
      </c>
    </row>
    <row r="1838" spans="1:3" x14ac:dyDescent="0.25">
      <c r="A1838" t="s">
        <v>61</v>
      </c>
      <c r="B1838" t="s">
        <v>4901</v>
      </c>
      <c r="C1838">
        <v>3142601</v>
      </c>
    </row>
    <row r="1839" spans="1:3" x14ac:dyDescent="0.25">
      <c r="A1839" t="s">
        <v>61</v>
      </c>
      <c r="B1839" t="s">
        <v>4904</v>
      </c>
      <c r="C1839">
        <v>3142700</v>
      </c>
    </row>
    <row r="1840" spans="1:3" x14ac:dyDescent="0.25">
      <c r="A1840" t="s">
        <v>61</v>
      </c>
      <c r="B1840" t="s">
        <v>4907</v>
      </c>
      <c r="C1840">
        <v>3142809</v>
      </c>
    </row>
    <row r="1841" spans="1:3" x14ac:dyDescent="0.25">
      <c r="A1841" t="s">
        <v>61</v>
      </c>
      <c r="B1841" t="s">
        <v>4909</v>
      </c>
      <c r="C1841">
        <v>3142908</v>
      </c>
    </row>
    <row r="1842" spans="1:3" x14ac:dyDescent="0.25">
      <c r="A1842" t="s">
        <v>61</v>
      </c>
      <c r="B1842" t="s">
        <v>4912</v>
      </c>
      <c r="C1842">
        <v>3143005</v>
      </c>
    </row>
    <row r="1843" spans="1:3" x14ac:dyDescent="0.25">
      <c r="A1843" t="s">
        <v>61</v>
      </c>
      <c r="B1843" t="s">
        <v>4915</v>
      </c>
      <c r="C1843">
        <v>3143104</v>
      </c>
    </row>
    <row r="1844" spans="1:3" x14ac:dyDescent="0.25">
      <c r="A1844" t="s">
        <v>61</v>
      </c>
      <c r="B1844" t="s">
        <v>4918</v>
      </c>
      <c r="C1844">
        <v>3143153</v>
      </c>
    </row>
    <row r="1845" spans="1:3" x14ac:dyDescent="0.25">
      <c r="A1845" t="s">
        <v>61</v>
      </c>
      <c r="B1845" t="s">
        <v>4920</v>
      </c>
      <c r="C1845">
        <v>3143203</v>
      </c>
    </row>
    <row r="1846" spans="1:3" x14ac:dyDescent="0.25">
      <c r="A1846" t="s">
        <v>61</v>
      </c>
      <c r="B1846" t="s">
        <v>4922</v>
      </c>
      <c r="C1846">
        <v>3143401</v>
      </c>
    </row>
    <row r="1847" spans="1:3" x14ac:dyDescent="0.25">
      <c r="A1847" t="s">
        <v>61</v>
      </c>
      <c r="B1847" t="s">
        <v>4924</v>
      </c>
      <c r="C1847">
        <v>3143302</v>
      </c>
    </row>
    <row r="1848" spans="1:3" x14ac:dyDescent="0.25">
      <c r="A1848" t="s">
        <v>61</v>
      </c>
      <c r="B1848" t="s">
        <v>4926</v>
      </c>
      <c r="C1848">
        <v>3143450</v>
      </c>
    </row>
    <row r="1849" spans="1:3" x14ac:dyDescent="0.25">
      <c r="A1849" t="s">
        <v>61</v>
      </c>
      <c r="B1849" t="s">
        <v>4928</v>
      </c>
      <c r="C1849">
        <v>3143500</v>
      </c>
    </row>
    <row r="1850" spans="1:3" x14ac:dyDescent="0.25">
      <c r="A1850" t="s">
        <v>61</v>
      </c>
      <c r="B1850" t="s">
        <v>4930</v>
      </c>
      <c r="C1850">
        <v>3143609</v>
      </c>
    </row>
    <row r="1851" spans="1:3" x14ac:dyDescent="0.25">
      <c r="A1851" t="s">
        <v>61</v>
      </c>
      <c r="B1851" t="s">
        <v>4932</v>
      </c>
      <c r="C1851">
        <v>3143708</v>
      </c>
    </row>
    <row r="1852" spans="1:3" x14ac:dyDescent="0.25">
      <c r="A1852" t="s">
        <v>61</v>
      </c>
      <c r="B1852" t="s">
        <v>4934</v>
      </c>
      <c r="C1852">
        <v>3143807</v>
      </c>
    </row>
    <row r="1853" spans="1:3" x14ac:dyDescent="0.25">
      <c r="A1853" t="s">
        <v>61</v>
      </c>
      <c r="B1853" t="s">
        <v>4936</v>
      </c>
      <c r="C1853">
        <v>3143906</v>
      </c>
    </row>
    <row r="1854" spans="1:3" x14ac:dyDescent="0.25">
      <c r="A1854" t="s">
        <v>61</v>
      </c>
      <c r="B1854" t="s">
        <v>4938</v>
      </c>
      <c r="C1854">
        <v>3144003</v>
      </c>
    </row>
    <row r="1855" spans="1:3" x14ac:dyDescent="0.25">
      <c r="A1855" t="s">
        <v>61</v>
      </c>
      <c r="B1855" t="s">
        <v>4940</v>
      </c>
      <c r="C1855">
        <v>3144102</v>
      </c>
    </row>
    <row r="1856" spans="1:3" x14ac:dyDescent="0.25">
      <c r="A1856" t="s">
        <v>61</v>
      </c>
      <c r="B1856" t="s">
        <v>4941</v>
      </c>
      <c r="C1856">
        <v>3144201</v>
      </c>
    </row>
    <row r="1857" spans="1:3" x14ac:dyDescent="0.25">
      <c r="A1857" t="s">
        <v>61</v>
      </c>
      <c r="B1857" t="s">
        <v>4943</v>
      </c>
      <c r="C1857">
        <v>3144300</v>
      </c>
    </row>
    <row r="1858" spans="1:3" x14ac:dyDescent="0.25">
      <c r="A1858" t="s">
        <v>61</v>
      </c>
      <c r="B1858" t="s">
        <v>4945</v>
      </c>
      <c r="C1858">
        <v>3144359</v>
      </c>
    </row>
    <row r="1859" spans="1:3" x14ac:dyDescent="0.25">
      <c r="A1859" t="s">
        <v>61</v>
      </c>
      <c r="B1859" t="s">
        <v>4947</v>
      </c>
      <c r="C1859">
        <v>3144375</v>
      </c>
    </row>
    <row r="1860" spans="1:3" x14ac:dyDescent="0.25">
      <c r="A1860" t="s">
        <v>61</v>
      </c>
      <c r="B1860" t="s">
        <v>4949</v>
      </c>
      <c r="C1860">
        <v>3144409</v>
      </c>
    </row>
    <row r="1861" spans="1:3" x14ac:dyDescent="0.25">
      <c r="A1861" t="s">
        <v>61</v>
      </c>
      <c r="B1861" t="s">
        <v>4951</v>
      </c>
      <c r="C1861">
        <v>3144508</v>
      </c>
    </row>
    <row r="1862" spans="1:3" x14ac:dyDescent="0.25">
      <c r="A1862" t="s">
        <v>61</v>
      </c>
      <c r="B1862" t="s">
        <v>4953</v>
      </c>
      <c r="C1862">
        <v>3144607</v>
      </c>
    </row>
    <row r="1863" spans="1:3" x14ac:dyDescent="0.25">
      <c r="A1863" t="s">
        <v>61</v>
      </c>
      <c r="B1863" t="s">
        <v>4955</v>
      </c>
      <c r="C1863">
        <v>3144656</v>
      </c>
    </row>
    <row r="1864" spans="1:3" x14ac:dyDescent="0.25">
      <c r="A1864" t="s">
        <v>61</v>
      </c>
      <c r="B1864" t="s">
        <v>4957</v>
      </c>
      <c r="C1864">
        <v>3144672</v>
      </c>
    </row>
    <row r="1865" spans="1:3" x14ac:dyDescent="0.25">
      <c r="A1865" t="s">
        <v>61</v>
      </c>
      <c r="B1865" t="s">
        <v>4959</v>
      </c>
      <c r="C1865">
        <v>3144706</v>
      </c>
    </row>
    <row r="1866" spans="1:3" x14ac:dyDescent="0.25">
      <c r="A1866" t="s">
        <v>61</v>
      </c>
      <c r="B1866" t="s">
        <v>4961</v>
      </c>
      <c r="C1866">
        <v>3144805</v>
      </c>
    </row>
    <row r="1867" spans="1:3" x14ac:dyDescent="0.25">
      <c r="A1867" t="s">
        <v>61</v>
      </c>
      <c r="B1867" t="s">
        <v>4963</v>
      </c>
      <c r="C1867">
        <v>3144904</v>
      </c>
    </row>
    <row r="1868" spans="1:3" x14ac:dyDescent="0.25">
      <c r="A1868" t="s">
        <v>61</v>
      </c>
      <c r="B1868" t="s">
        <v>4965</v>
      </c>
      <c r="C1868">
        <v>3145000</v>
      </c>
    </row>
    <row r="1869" spans="1:3" x14ac:dyDescent="0.25">
      <c r="A1869" t="s">
        <v>61</v>
      </c>
      <c r="B1869" t="s">
        <v>4967</v>
      </c>
      <c r="C1869">
        <v>3145059</v>
      </c>
    </row>
    <row r="1870" spans="1:3" x14ac:dyDescent="0.25">
      <c r="A1870" t="s">
        <v>61</v>
      </c>
      <c r="B1870" t="s">
        <v>4969</v>
      </c>
      <c r="C1870">
        <v>3145109</v>
      </c>
    </row>
    <row r="1871" spans="1:3" x14ac:dyDescent="0.25">
      <c r="A1871" t="s">
        <v>61</v>
      </c>
      <c r="B1871" t="s">
        <v>4971</v>
      </c>
      <c r="C1871">
        <v>3145208</v>
      </c>
    </row>
    <row r="1872" spans="1:3" x14ac:dyDescent="0.25">
      <c r="A1872" t="s">
        <v>61</v>
      </c>
      <c r="B1872" t="s">
        <v>821</v>
      </c>
      <c r="C1872">
        <v>3136603</v>
      </c>
    </row>
    <row r="1873" spans="1:3" x14ac:dyDescent="0.25">
      <c r="A1873" t="s">
        <v>61</v>
      </c>
      <c r="B1873" t="s">
        <v>4973</v>
      </c>
      <c r="C1873">
        <v>3145307</v>
      </c>
    </row>
    <row r="1874" spans="1:3" x14ac:dyDescent="0.25">
      <c r="A1874" t="s">
        <v>61</v>
      </c>
      <c r="B1874" t="s">
        <v>4974</v>
      </c>
      <c r="C1874">
        <v>3145356</v>
      </c>
    </row>
    <row r="1875" spans="1:3" x14ac:dyDescent="0.25">
      <c r="A1875" t="s">
        <v>61</v>
      </c>
      <c r="B1875" t="s">
        <v>4976</v>
      </c>
      <c r="C1875">
        <v>3145372</v>
      </c>
    </row>
    <row r="1876" spans="1:3" x14ac:dyDescent="0.25">
      <c r="A1876" t="s">
        <v>61</v>
      </c>
      <c r="B1876" t="s">
        <v>4978</v>
      </c>
      <c r="C1876">
        <v>3145406</v>
      </c>
    </row>
    <row r="1877" spans="1:3" x14ac:dyDescent="0.25">
      <c r="A1877" t="s">
        <v>61</v>
      </c>
      <c r="B1877" t="s">
        <v>4980</v>
      </c>
      <c r="C1877">
        <v>3145455</v>
      </c>
    </row>
    <row r="1878" spans="1:3" x14ac:dyDescent="0.25">
      <c r="A1878" t="s">
        <v>61</v>
      </c>
      <c r="B1878" t="s">
        <v>4982</v>
      </c>
      <c r="C1878">
        <v>3145505</v>
      </c>
    </row>
    <row r="1879" spans="1:3" x14ac:dyDescent="0.25">
      <c r="A1879" t="s">
        <v>61</v>
      </c>
      <c r="B1879" t="s">
        <v>4984</v>
      </c>
      <c r="C1879">
        <v>3145604</v>
      </c>
    </row>
    <row r="1880" spans="1:3" x14ac:dyDescent="0.25">
      <c r="A1880" t="s">
        <v>61</v>
      </c>
      <c r="B1880" t="s">
        <v>4986</v>
      </c>
      <c r="C1880">
        <v>3145703</v>
      </c>
    </row>
    <row r="1881" spans="1:3" x14ac:dyDescent="0.25">
      <c r="A1881" t="s">
        <v>61</v>
      </c>
      <c r="B1881" t="s">
        <v>4988</v>
      </c>
      <c r="C1881">
        <v>3145802</v>
      </c>
    </row>
    <row r="1882" spans="1:3" x14ac:dyDescent="0.25">
      <c r="A1882" t="s">
        <v>61</v>
      </c>
      <c r="B1882" t="s">
        <v>4990</v>
      </c>
      <c r="C1882">
        <v>3145851</v>
      </c>
    </row>
    <row r="1883" spans="1:3" x14ac:dyDescent="0.25">
      <c r="A1883" t="s">
        <v>61</v>
      </c>
      <c r="B1883" t="s">
        <v>4992</v>
      </c>
      <c r="C1883">
        <v>3145877</v>
      </c>
    </row>
    <row r="1884" spans="1:3" x14ac:dyDescent="0.25">
      <c r="A1884" t="s">
        <v>61</v>
      </c>
      <c r="B1884" t="s">
        <v>1552</v>
      </c>
      <c r="C1884">
        <v>3145901</v>
      </c>
    </row>
    <row r="1885" spans="1:3" x14ac:dyDescent="0.25">
      <c r="A1885" t="s">
        <v>61</v>
      </c>
      <c r="B1885" t="s">
        <v>4994</v>
      </c>
      <c r="C1885">
        <v>3146008</v>
      </c>
    </row>
    <row r="1886" spans="1:3" x14ac:dyDescent="0.25">
      <c r="A1886" t="s">
        <v>61</v>
      </c>
      <c r="B1886" t="s">
        <v>4996</v>
      </c>
      <c r="C1886">
        <v>3146107</v>
      </c>
    </row>
    <row r="1887" spans="1:3" x14ac:dyDescent="0.25">
      <c r="A1887" t="s">
        <v>61</v>
      </c>
      <c r="B1887" t="s">
        <v>4998</v>
      </c>
      <c r="C1887">
        <v>3146206</v>
      </c>
    </row>
    <row r="1888" spans="1:3" x14ac:dyDescent="0.25">
      <c r="A1888" t="s">
        <v>61</v>
      </c>
      <c r="B1888" t="s">
        <v>5000</v>
      </c>
      <c r="C1888">
        <v>3146255</v>
      </c>
    </row>
    <row r="1889" spans="1:3" x14ac:dyDescent="0.25">
      <c r="A1889" t="s">
        <v>61</v>
      </c>
      <c r="B1889" t="s">
        <v>5002</v>
      </c>
      <c r="C1889">
        <v>3146305</v>
      </c>
    </row>
    <row r="1890" spans="1:3" x14ac:dyDescent="0.25">
      <c r="A1890" t="s">
        <v>61</v>
      </c>
      <c r="B1890" t="s">
        <v>5004</v>
      </c>
      <c r="C1890">
        <v>3146552</v>
      </c>
    </row>
    <row r="1891" spans="1:3" x14ac:dyDescent="0.25">
      <c r="A1891" t="s">
        <v>61</v>
      </c>
      <c r="B1891" t="s">
        <v>5006</v>
      </c>
      <c r="C1891">
        <v>3146404</v>
      </c>
    </row>
    <row r="1892" spans="1:3" x14ac:dyDescent="0.25">
      <c r="A1892" t="s">
        <v>61</v>
      </c>
      <c r="B1892" t="s">
        <v>5008</v>
      </c>
      <c r="C1892">
        <v>3146503</v>
      </c>
    </row>
    <row r="1893" spans="1:3" x14ac:dyDescent="0.25">
      <c r="A1893" t="s">
        <v>61</v>
      </c>
      <c r="B1893" t="s">
        <v>5010</v>
      </c>
      <c r="C1893">
        <v>3146602</v>
      </c>
    </row>
    <row r="1894" spans="1:3" x14ac:dyDescent="0.25">
      <c r="A1894" t="s">
        <v>61</v>
      </c>
      <c r="B1894" t="s">
        <v>5012</v>
      </c>
      <c r="C1894">
        <v>3146701</v>
      </c>
    </row>
    <row r="1895" spans="1:3" x14ac:dyDescent="0.25">
      <c r="A1895" t="s">
        <v>61</v>
      </c>
      <c r="B1895" t="s">
        <v>5014</v>
      </c>
      <c r="C1895">
        <v>3146750</v>
      </c>
    </row>
    <row r="1896" spans="1:3" x14ac:dyDescent="0.25">
      <c r="A1896" t="s">
        <v>61</v>
      </c>
      <c r="B1896" t="s">
        <v>5015</v>
      </c>
      <c r="C1896">
        <v>3146909</v>
      </c>
    </row>
    <row r="1897" spans="1:3" x14ac:dyDescent="0.25">
      <c r="A1897" t="s">
        <v>61</v>
      </c>
      <c r="B1897" t="s">
        <v>5016</v>
      </c>
      <c r="C1897">
        <v>3147105</v>
      </c>
    </row>
    <row r="1898" spans="1:3" x14ac:dyDescent="0.25">
      <c r="A1898" t="s">
        <v>61</v>
      </c>
      <c r="B1898" t="s">
        <v>5018</v>
      </c>
      <c r="C1898">
        <v>3147006</v>
      </c>
    </row>
    <row r="1899" spans="1:3" x14ac:dyDescent="0.25">
      <c r="A1899" t="s">
        <v>61</v>
      </c>
      <c r="B1899" t="s">
        <v>5020</v>
      </c>
      <c r="C1899">
        <v>3147204</v>
      </c>
    </row>
    <row r="1900" spans="1:3" x14ac:dyDescent="0.25">
      <c r="A1900" t="s">
        <v>61</v>
      </c>
      <c r="B1900" t="s">
        <v>5022</v>
      </c>
      <c r="C1900">
        <v>3147303</v>
      </c>
    </row>
    <row r="1901" spans="1:3" x14ac:dyDescent="0.25">
      <c r="A1901" t="s">
        <v>61</v>
      </c>
      <c r="B1901" t="s">
        <v>5024</v>
      </c>
      <c r="C1901">
        <v>3147402</v>
      </c>
    </row>
    <row r="1902" spans="1:3" x14ac:dyDescent="0.25">
      <c r="A1902" t="s">
        <v>61</v>
      </c>
      <c r="B1902" t="s">
        <v>5026</v>
      </c>
      <c r="C1902">
        <v>3147600</v>
      </c>
    </row>
    <row r="1903" spans="1:3" x14ac:dyDescent="0.25">
      <c r="A1903" t="s">
        <v>61</v>
      </c>
      <c r="B1903" t="s">
        <v>5028</v>
      </c>
      <c r="C1903">
        <v>3147709</v>
      </c>
    </row>
    <row r="1904" spans="1:3" x14ac:dyDescent="0.25">
      <c r="A1904" t="s">
        <v>61</v>
      </c>
      <c r="B1904" t="s">
        <v>5030</v>
      </c>
      <c r="C1904">
        <v>3147501</v>
      </c>
    </row>
    <row r="1905" spans="1:3" x14ac:dyDescent="0.25">
      <c r="A1905" t="s">
        <v>61</v>
      </c>
      <c r="B1905" t="s">
        <v>5032</v>
      </c>
      <c r="C1905">
        <v>3147808</v>
      </c>
    </row>
    <row r="1906" spans="1:3" x14ac:dyDescent="0.25">
      <c r="A1906" t="s">
        <v>61</v>
      </c>
      <c r="B1906" t="s">
        <v>5034</v>
      </c>
      <c r="C1906">
        <v>3147907</v>
      </c>
    </row>
    <row r="1907" spans="1:3" x14ac:dyDescent="0.25">
      <c r="A1907" t="s">
        <v>61</v>
      </c>
      <c r="B1907" t="s">
        <v>5036</v>
      </c>
      <c r="C1907">
        <v>3147956</v>
      </c>
    </row>
    <row r="1908" spans="1:3" x14ac:dyDescent="0.25">
      <c r="A1908" t="s">
        <v>61</v>
      </c>
      <c r="B1908" t="s">
        <v>5038</v>
      </c>
      <c r="C1908">
        <v>3148004</v>
      </c>
    </row>
    <row r="1909" spans="1:3" x14ac:dyDescent="0.25">
      <c r="A1909" t="s">
        <v>61</v>
      </c>
      <c r="B1909" t="s">
        <v>5040</v>
      </c>
      <c r="C1909">
        <v>3148103</v>
      </c>
    </row>
    <row r="1910" spans="1:3" x14ac:dyDescent="0.25">
      <c r="A1910" t="s">
        <v>61</v>
      </c>
      <c r="B1910" t="s">
        <v>5042</v>
      </c>
      <c r="C1910">
        <v>3148202</v>
      </c>
    </row>
    <row r="1911" spans="1:3" x14ac:dyDescent="0.25">
      <c r="A1911" t="s">
        <v>61</v>
      </c>
      <c r="B1911" t="s">
        <v>5044</v>
      </c>
      <c r="C1911">
        <v>3148301</v>
      </c>
    </row>
    <row r="1912" spans="1:3" x14ac:dyDescent="0.25">
      <c r="A1912" t="s">
        <v>61</v>
      </c>
      <c r="B1912" t="s">
        <v>5046</v>
      </c>
      <c r="C1912">
        <v>3148400</v>
      </c>
    </row>
    <row r="1913" spans="1:3" x14ac:dyDescent="0.25">
      <c r="A1913" t="s">
        <v>61</v>
      </c>
      <c r="B1913" t="s">
        <v>5047</v>
      </c>
      <c r="C1913">
        <v>3148509</v>
      </c>
    </row>
    <row r="1914" spans="1:3" x14ac:dyDescent="0.25">
      <c r="A1914" t="s">
        <v>61</v>
      </c>
      <c r="B1914" t="s">
        <v>5049</v>
      </c>
      <c r="C1914">
        <v>3148608</v>
      </c>
    </row>
    <row r="1915" spans="1:3" x14ac:dyDescent="0.25">
      <c r="A1915" t="s">
        <v>61</v>
      </c>
      <c r="B1915" t="s">
        <v>5051</v>
      </c>
      <c r="C1915">
        <v>3148707</v>
      </c>
    </row>
    <row r="1916" spans="1:3" x14ac:dyDescent="0.25">
      <c r="A1916" t="s">
        <v>61</v>
      </c>
      <c r="B1916" t="s">
        <v>5052</v>
      </c>
      <c r="C1916">
        <v>3148756</v>
      </c>
    </row>
    <row r="1917" spans="1:3" x14ac:dyDescent="0.25">
      <c r="A1917" t="s">
        <v>61</v>
      </c>
      <c r="B1917" t="s">
        <v>5054</v>
      </c>
      <c r="C1917">
        <v>3148806</v>
      </c>
    </row>
    <row r="1918" spans="1:3" x14ac:dyDescent="0.25">
      <c r="A1918" t="s">
        <v>61</v>
      </c>
      <c r="B1918" t="s">
        <v>5055</v>
      </c>
      <c r="C1918">
        <v>3148905</v>
      </c>
    </row>
    <row r="1919" spans="1:3" x14ac:dyDescent="0.25">
      <c r="A1919" t="s">
        <v>61</v>
      </c>
      <c r="B1919" t="s">
        <v>5056</v>
      </c>
      <c r="C1919">
        <v>3149002</v>
      </c>
    </row>
    <row r="1920" spans="1:3" x14ac:dyDescent="0.25">
      <c r="A1920" t="s">
        <v>61</v>
      </c>
      <c r="B1920" t="s">
        <v>5058</v>
      </c>
      <c r="C1920">
        <v>3149101</v>
      </c>
    </row>
    <row r="1921" spans="1:3" x14ac:dyDescent="0.25">
      <c r="A1921" t="s">
        <v>61</v>
      </c>
      <c r="B1921" t="s">
        <v>5060</v>
      </c>
      <c r="C1921">
        <v>3149150</v>
      </c>
    </row>
    <row r="1922" spans="1:3" x14ac:dyDescent="0.25">
      <c r="A1922" t="s">
        <v>61</v>
      </c>
      <c r="B1922" t="s">
        <v>5062</v>
      </c>
      <c r="C1922">
        <v>3149200</v>
      </c>
    </row>
    <row r="1923" spans="1:3" x14ac:dyDescent="0.25">
      <c r="A1923" t="s">
        <v>61</v>
      </c>
      <c r="B1923" t="s">
        <v>5064</v>
      </c>
      <c r="C1923">
        <v>3149309</v>
      </c>
    </row>
    <row r="1924" spans="1:3" x14ac:dyDescent="0.25">
      <c r="A1924" t="s">
        <v>61</v>
      </c>
      <c r="B1924" t="s">
        <v>5066</v>
      </c>
      <c r="C1924">
        <v>3149408</v>
      </c>
    </row>
    <row r="1925" spans="1:3" x14ac:dyDescent="0.25">
      <c r="A1925" t="s">
        <v>61</v>
      </c>
      <c r="B1925" t="s">
        <v>5068</v>
      </c>
      <c r="C1925">
        <v>3149507</v>
      </c>
    </row>
    <row r="1926" spans="1:3" x14ac:dyDescent="0.25">
      <c r="A1926" t="s">
        <v>61</v>
      </c>
      <c r="B1926" t="s">
        <v>5069</v>
      </c>
      <c r="C1926">
        <v>3149606</v>
      </c>
    </row>
    <row r="1927" spans="1:3" x14ac:dyDescent="0.25">
      <c r="A1927" t="s">
        <v>61</v>
      </c>
      <c r="B1927" t="s">
        <v>5071</v>
      </c>
      <c r="C1927">
        <v>3149705</v>
      </c>
    </row>
    <row r="1928" spans="1:3" x14ac:dyDescent="0.25">
      <c r="A1928" t="s">
        <v>61</v>
      </c>
      <c r="B1928" t="s">
        <v>5073</v>
      </c>
      <c r="C1928">
        <v>3149804</v>
      </c>
    </row>
    <row r="1929" spans="1:3" x14ac:dyDescent="0.25">
      <c r="A1929" t="s">
        <v>61</v>
      </c>
      <c r="B1929" t="s">
        <v>5075</v>
      </c>
      <c r="C1929">
        <v>3149903</v>
      </c>
    </row>
    <row r="1930" spans="1:3" x14ac:dyDescent="0.25">
      <c r="A1930" t="s">
        <v>61</v>
      </c>
      <c r="B1930" t="s">
        <v>5077</v>
      </c>
      <c r="C1930">
        <v>3149952</v>
      </c>
    </row>
    <row r="1931" spans="1:3" x14ac:dyDescent="0.25">
      <c r="A1931" t="s">
        <v>61</v>
      </c>
      <c r="B1931" t="s">
        <v>5079</v>
      </c>
      <c r="C1931">
        <v>3150000</v>
      </c>
    </row>
    <row r="1932" spans="1:3" x14ac:dyDescent="0.25">
      <c r="A1932" t="s">
        <v>61</v>
      </c>
      <c r="B1932" t="s">
        <v>5081</v>
      </c>
      <c r="C1932">
        <v>3150109</v>
      </c>
    </row>
    <row r="1933" spans="1:3" x14ac:dyDescent="0.25">
      <c r="A1933" t="s">
        <v>61</v>
      </c>
      <c r="B1933" t="s">
        <v>5083</v>
      </c>
      <c r="C1933">
        <v>3150158</v>
      </c>
    </row>
    <row r="1934" spans="1:3" x14ac:dyDescent="0.25">
      <c r="A1934" t="s">
        <v>61</v>
      </c>
      <c r="B1934" t="s">
        <v>5085</v>
      </c>
      <c r="C1934">
        <v>3150208</v>
      </c>
    </row>
    <row r="1935" spans="1:3" x14ac:dyDescent="0.25">
      <c r="A1935" t="s">
        <v>61</v>
      </c>
      <c r="B1935" t="s">
        <v>5087</v>
      </c>
      <c r="C1935">
        <v>3150307</v>
      </c>
    </row>
    <row r="1936" spans="1:3" x14ac:dyDescent="0.25">
      <c r="A1936" t="s">
        <v>61</v>
      </c>
      <c r="B1936" t="s">
        <v>5089</v>
      </c>
      <c r="C1936">
        <v>3150406</v>
      </c>
    </row>
    <row r="1937" spans="1:3" x14ac:dyDescent="0.25">
      <c r="A1937" t="s">
        <v>61</v>
      </c>
      <c r="B1937" t="s">
        <v>5090</v>
      </c>
      <c r="C1937">
        <v>3150505</v>
      </c>
    </row>
    <row r="1938" spans="1:3" x14ac:dyDescent="0.25">
      <c r="A1938" t="s">
        <v>61</v>
      </c>
      <c r="B1938" t="s">
        <v>5092</v>
      </c>
      <c r="C1938">
        <v>3150539</v>
      </c>
    </row>
    <row r="1939" spans="1:3" x14ac:dyDescent="0.25">
      <c r="A1939" t="s">
        <v>61</v>
      </c>
      <c r="B1939" t="s">
        <v>5094</v>
      </c>
      <c r="C1939">
        <v>3150570</v>
      </c>
    </row>
    <row r="1940" spans="1:3" x14ac:dyDescent="0.25">
      <c r="A1940" t="s">
        <v>61</v>
      </c>
      <c r="B1940" t="s">
        <v>5096</v>
      </c>
      <c r="C1940">
        <v>3150604</v>
      </c>
    </row>
    <row r="1941" spans="1:3" x14ac:dyDescent="0.25">
      <c r="A1941" t="s">
        <v>61</v>
      </c>
      <c r="B1941" t="s">
        <v>5098</v>
      </c>
      <c r="C1941">
        <v>3150703</v>
      </c>
    </row>
    <row r="1942" spans="1:3" x14ac:dyDescent="0.25">
      <c r="A1942" t="s">
        <v>61</v>
      </c>
      <c r="B1942" t="s">
        <v>5100</v>
      </c>
      <c r="C1942">
        <v>3150802</v>
      </c>
    </row>
    <row r="1943" spans="1:3" x14ac:dyDescent="0.25">
      <c r="A1943" t="s">
        <v>61</v>
      </c>
      <c r="B1943" t="s">
        <v>5102</v>
      </c>
      <c r="C1943">
        <v>3150901</v>
      </c>
    </row>
    <row r="1944" spans="1:3" x14ac:dyDescent="0.25">
      <c r="A1944" t="s">
        <v>61</v>
      </c>
      <c r="B1944" t="s">
        <v>5104</v>
      </c>
      <c r="C1944">
        <v>3151008</v>
      </c>
    </row>
    <row r="1945" spans="1:3" x14ac:dyDescent="0.25">
      <c r="A1945" t="s">
        <v>61</v>
      </c>
      <c r="B1945" t="s">
        <v>5106</v>
      </c>
      <c r="C1945">
        <v>3151107</v>
      </c>
    </row>
    <row r="1946" spans="1:3" x14ac:dyDescent="0.25">
      <c r="A1946" t="s">
        <v>61</v>
      </c>
      <c r="B1946" t="s">
        <v>5108</v>
      </c>
      <c r="C1946">
        <v>3151206</v>
      </c>
    </row>
    <row r="1947" spans="1:3" x14ac:dyDescent="0.25">
      <c r="A1947" t="s">
        <v>61</v>
      </c>
      <c r="B1947" t="s">
        <v>5110</v>
      </c>
      <c r="C1947">
        <v>3151305</v>
      </c>
    </row>
    <row r="1948" spans="1:3" x14ac:dyDescent="0.25">
      <c r="A1948" t="s">
        <v>61</v>
      </c>
      <c r="B1948" t="s">
        <v>5112</v>
      </c>
      <c r="C1948">
        <v>3151404</v>
      </c>
    </row>
    <row r="1949" spans="1:3" x14ac:dyDescent="0.25">
      <c r="A1949" t="s">
        <v>61</v>
      </c>
      <c r="B1949" t="s">
        <v>5114</v>
      </c>
      <c r="C1949">
        <v>3151503</v>
      </c>
    </row>
    <row r="1950" spans="1:3" x14ac:dyDescent="0.25">
      <c r="A1950" t="s">
        <v>61</v>
      </c>
      <c r="B1950" t="s">
        <v>5116</v>
      </c>
      <c r="C1950">
        <v>3151602</v>
      </c>
    </row>
    <row r="1951" spans="1:3" x14ac:dyDescent="0.25">
      <c r="A1951" t="s">
        <v>61</v>
      </c>
      <c r="B1951" t="s">
        <v>5118</v>
      </c>
      <c r="C1951">
        <v>3151701</v>
      </c>
    </row>
    <row r="1952" spans="1:3" x14ac:dyDescent="0.25">
      <c r="A1952" t="s">
        <v>61</v>
      </c>
      <c r="B1952" t="s">
        <v>5120</v>
      </c>
      <c r="C1952">
        <v>3151800</v>
      </c>
    </row>
    <row r="1953" spans="1:3" x14ac:dyDescent="0.25">
      <c r="A1953" t="s">
        <v>61</v>
      </c>
      <c r="B1953" t="s">
        <v>5122</v>
      </c>
      <c r="C1953">
        <v>3151909</v>
      </c>
    </row>
    <row r="1954" spans="1:3" x14ac:dyDescent="0.25">
      <c r="A1954" t="s">
        <v>61</v>
      </c>
      <c r="B1954" t="s">
        <v>5124</v>
      </c>
      <c r="C1954">
        <v>3152006</v>
      </c>
    </row>
    <row r="1955" spans="1:3" x14ac:dyDescent="0.25">
      <c r="A1955" t="s">
        <v>61</v>
      </c>
      <c r="B1955" t="s">
        <v>5126</v>
      </c>
      <c r="C1955">
        <v>3152105</v>
      </c>
    </row>
    <row r="1956" spans="1:3" x14ac:dyDescent="0.25">
      <c r="A1956" t="s">
        <v>61</v>
      </c>
      <c r="B1956" t="s">
        <v>5127</v>
      </c>
      <c r="C1956">
        <v>3152131</v>
      </c>
    </row>
    <row r="1957" spans="1:3" x14ac:dyDescent="0.25">
      <c r="A1957" t="s">
        <v>61</v>
      </c>
      <c r="B1957" t="s">
        <v>5128</v>
      </c>
      <c r="C1957">
        <v>3152170</v>
      </c>
    </row>
    <row r="1958" spans="1:3" x14ac:dyDescent="0.25">
      <c r="A1958" t="s">
        <v>61</v>
      </c>
      <c r="B1958" t="s">
        <v>5130</v>
      </c>
      <c r="C1958">
        <v>3152204</v>
      </c>
    </row>
    <row r="1959" spans="1:3" x14ac:dyDescent="0.25">
      <c r="A1959" t="s">
        <v>61</v>
      </c>
      <c r="B1959" t="s">
        <v>5132</v>
      </c>
      <c r="C1959">
        <v>3152303</v>
      </c>
    </row>
    <row r="1960" spans="1:3" x14ac:dyDescent="0.25">
      <c r="A1960" t="s">
        <v>61</v>
      </c>
      <c r="B1960" t="s">
        <v>5134</v>
      </c>
      <c r="C1960">
        <v>3152402</v>
      </c>
    </row>
    <row r="1961" spans="1:3" x14ac:dyDescent="0.25">
      <c r="A1961" t="s">
        <v>61</v>
      </c>
      <c r="B1961" t="s">
        <v>5136</v>
      </c>
      <c r="C1961">
        <v>3152501</v>
      </c>
    </row>
    <row r="1962" spans="1:3" x14ac:dyDescent="0.25">
      <c r="A1962" t="s">
        <v>61</v>
      </c>
      <c r="B1962" t="s">
        <v>5138</v>
      </c>
      <c r="C1962">
        <v>3152600</v>
      </c>
    </row>
    <row r="1963" spans="1:3" x14ac:dyDescent="0.25">
      <c r="A1963" t="s">
        <v>61</v>
      </c>
      <c r="B1963" t="s">
        <v>5140</v>
      </c>
      <c r="C1963">
        <v>3152709</v>
      </c>
    </row>
    <row r="1964" spans="1:3" x14ac:dyDescent="0.25">
      <c r="A1964" t="s">
        <v>61</v>
      </c>
      <c r="B1964" t="s">
        <v>2954</v>
      </c>
      <c r="C1964">
        <v>3152808</v>
      </c>
    </row>
    <row r="1965" spans="1:3" x14ac:dyDescent="0.25">
      <c r="A1965" t="s">
        <v>61</v>
      </c>
      <c r="B1965" t="s">
        <v>5143</v>
      </c>
      <c r="C1965">
        <v>3152907</v>
      </c>
    </row>
    <row r="1966" spans="1:3" x14ac:dyDescent="0.25">
      <c r="A1966" t="s">
        <v>61</v>
      </c>
      <c r="B1966" t="s">
        <v>5145</v>
      </c>
      <c r="C1966">
        <v>3153004</v>
      </c>
    </row>
    <row r="1967" spans="1:3" x14ac:dyDescent="0.25">
      <c r="A1967" t="s">
        <v>61</v>
      </c>
      <c r="B1967" t="s">
        <v>4824</v>
      </c>
      <c r="C1967">
        <v>3153103</v>
      </c>
    </row>
    <row r="1968" spans="1:3" x14ac:dyDescent="0.25">
      <c r="A1968" t="s">
        <v>61</v>
      </c>
      <c r="B1968" t="s">
        <v>2370</v>
      </c>
      <c r="C1968">
        <v>3153202</v>
      </c>
    </row>
    <row r="1969" spans="1:3" x14ac:dyDescent="0.25">
      <c r="A1969" t="s">
        <v>61</v>
      </c>
      <c r="B1969" t="s">
        <v>5149</v>
      </c>
      <c r="C1969">
        <v>3153301</v>
      </c>
    </row>
    <row r="1970" spans="1:3" x14ac:dyDescent="0.25">
      <c r="A1970" t="s">
        <v>61</v>
      </c>
      <c r="B1970" t="s">
        <v>5151</v>
      </c>
      <c r="C1970">
        <v>3153400</v>
      </c>
    </row>
    <row r="1971" spans="1:3" x14ac:dyDescent="0.25">
      <c r="A1971" t="s">
        <v>61</v>
      </c>
      <c r="B1971" t="s">
        <v>5153</v>
      </c>
      <c r="C1971">
        <v>3153608</v>
      </c>
    </row>
    <row r="1972" spans="1:3" x14ac:dyDescent="0.25">
      <c r="A1972" t="s">
        <v>61</v>
      </c>
      <c r="B1972" t="s">
        <v>5155</v>
      </c>
      <c r="C1972">
        <v>3153707</v>
      </c>
    </row>
    <row r="1973" spans="1:3" x14ac:dyDescent="0.25">
      <c r="A1973" t="s">
        <v>61</v>
      </c>
      <c r="B1973" t="s">
        <v>5157</v>
      </c>
      <c r="C1973">
        <v>3153806</v>
      </c>
    </row>
    <row r="1974" spans="1:3" x14ac:dyDescent="0.25">
      <c r="A1974" t="s">
        <v>61</v>
      </c>
      <c r="B1974" t="s">
        <v>5159</v>
      </c>
      <c r="C1974">
        <v>3153905</v>
      </c>
    </row>
    <row r="1975" spans="1:3" x14ac:dyDescent="0.25">
      <c r="A1975" t="s">
        <v>61</v>
      </c>
      <c r="B1975" t="s">
        <v>5161</v>
      </c>
      <c r="C1975">
        <v>3154002</v>
      </c>
    </row>
    <row r="1976" spans="1:3" x14ac:dyDescent="0.25">
      <c r="A1976" t="s">
        <v>61</v>
      </c>
      <c r="B1976" t="s">
        <v>5163</v>
      </c>
      <c r="C1976">
        <v>3154101</v>
      </c>
    </row>
    <row r="1977" spans="1:3" x14ac:dyDescent="0.25">
      <c r="A1977" t="s">
        <v>61</v>
      </c>
      <c r="B1977" t="s">
        <v>5165</v>
      </c>
      <c r="C1977">
        <v>3154150</v>
      </c>
    </row>
    <row r="1978" spans="1:3" x14ac:dyDescent="0.25">
      <c r="A1978" t="s">
        <v>61</v>
      </c>
      <c r="B1978" t="s">
        <v>5167</v>
      </c>
      <c r="C1978">
        <v>3154200</v>
      </c>
    </row>
    <row r="1979" spans="1:3" x14ac:dyDescent="0.25">
      <c r="A1979" t="s">
        <v>61</v>
      </c>
      <c r="B1979" t="s">
        <v>5169</v>
      </c>
      <c r="C1979">
        <v>3154309</v>
      </c>
    </row>
    <row r="1980" spans="1:3" x14ac:dyDescent="0.25">
      <c r="A1980" t="s">
        <v>61</v>
      </c>
      <c r="B1980" t="s">
        <v>5171</v>
      </c>
      <c r="C1980">
        <v>3154408</v>
      </c>
    </row>
    <row r="1981" spans="1:3" x14ac:dyDescent="0.25">
      <c r="A1981" t="s">
        <v>61</v>
      </c>
      <c r="B1981" t="s">
        <v>2359</v>
      </c>
      <c r="C1981">
        <v>3154457</v>
      </c>
    </row>
    <row r="1982" spans="1:3" x14ac:dyDescent="0.25">
      <c r="A1982" t="s">
        <v>61</v>
      </c>
      <c r="B1982" t="s">
        <v>5173</v>
      </c>
      <c r="C1982">
        <v>3154507</v>
      </c>
    </row>
    <row r="1983" spans="1:3" x14ac:dyDescent="0.25">
      <c r="A1983" t="s">
        <v>61</v>
      </c>
      <c r="B1983" t="s">
        <v>5175</v>
      </c>
      <c r="C1983">
        <v>3154606</v>
      </c>
    </row>
    <row r="1984" spans="1:3" x14ac:dyDescent="0.25">
      <c r="A1984" t="s">
        <v>61</v>
      </c>
      <c r="B1984" t="s">
        <v>5177</v>
      </c>
      <c r="C1984">
        <v>3154705</v>
      </c>
    </row>
    <row r="1985" spans="1:3" x14ac:dyDescent="0.25">
      <c r="A1985" t="s">
        <v>61</v>
      </c>
      <c r="B1985" t="s">
        <v>5178</v>
      </c>
      <c r="C1985">
        <v>3154804</v>
      </c>
    </row>
    <row r="1986" spans="1:3" x14ac:dyDescent="0.25">
      <c r="A1986" t="s">
        <v>61</v>
      </c>
      <c r="B1986" t="s">
        <v>5180</v>
      </c>
      <c r="C1986">
        <v>3154903</v>
      </c>
    </row>
    <row r="1987" spans="1:3" x14ac:dyDescent="0.25">
      <c r="A1987" t="s">
        <v>61</v>
      </c>
      <c r="B1987" t="s">
        <v>5182</v>
      </c>
      <c r="C1987">
        <v>3155108</v>
      </c>
    </row>
    <row r="1988" spans="1:3" x14ac:dyDescent="0.25">
      <c r="A1988" t="s">
        <v>61</v>
      </c>
      <c r="B1988" t="s">
        <v>5184</v>
      </c>
      <c r="C1988">
        <v>3155009</v>
      </c>
    </row>
    <row r="1989" spans="1:3" x14ac:dyDescent="0.25">
      <c r="A1989" t="s">
        <v>61</v>
      </c>
      <c r="B1989" t="s">
        <v>5186</v>
      </c>
      <c r="C1989">
        <v>3155207</v>
      </c>
    </row>
    <row r="1990" spans="1:3" x14ac:dyDescent="0.25">
      <c r="A1990" t="s">
        <v>61</v>
      </c>
      <c r="B1990" t="s">
        <v>5188</v>
      </c>
      <c r="C1990">
        <v>3155306</v>
      </c>
    </row>
    <row r="1991" spans="1:3" x14ac:dyDescent="0.25">
      <c r="A1991" t="s">
        <v>61</v>
      </c>
      <c r="B1991" t="s">
        <v>5190</v>
      </c>
      <c r="C1991">
        <v>3155405</v>
      </c>
    </row>
    <row r="1992" spans="1:3" x14ac:dyDescent="0.25">
      <c r="A1992" t="s">
        <v>61</v>
      </c>
      <c r="B1992" t="s">
        <v>5192</v>
      </c>
      <c r="C1992">
        <v>3155504</v>
      </c>
    </row>
    <row r="1993" spans="1:3" x14ac:dyDescent="0.25">
      <c r="A1993" t="s">
        <v>61</v>
      </c>
      <c r="B1993" t="s">
        <v>5193</v>
      </c>
      <c r="C1993">
        <v>3155603</v>
      </c>
    </row>
    <row r="1994" spans="1:3" x14ac:dyDescent="0.25">
      <c r="A1994" t="s">
        <v>61</v>
      </c>
      <c r="B1994" t="s">
        <v>5194</v>
      </c>
      <c r="C1994">
        <v>3155702</v>
      </c>
    </row>
    <row r="1995" spans="1:3" x14ac:dyDescent="0.25">
      <c r="A1995" t="s">
        <v>61</v>
      </c>
      <c r="B1995" t="s">
        <v>5195</v>
      </c>
      <c r="C1995">
        <v>3155801</v>
      </c>
    </row>
    <row r="1996" spans="1:3" x14ac:dyDescent="0.25">
      <c r="A1996" t="s">
        <v>61</v>
      </c>
      <c r="B1996" t="s">
        <v>5196</v>
      </c>
      <c r="C1996">
        <v>3155900</v>
      </c>
    </row>
    <row r="1997" spans="1:3" x14ac:dyDescent="0.25">
      <c r="A1997" t="s">
        <v>61</v>
      </c>
      <c r="B1997" t="s">
        <v>5197</v>
      </c>
      <c r="C1997">
        <v>3156007</v>
      </c>
    </row>
    <row r="1998" spans="1:3" x14ac:dyDescent="0.25">
      <c r="A1998" t="s">
        <v>61</v>
      </c>
      <c r="B1998" t="s">
        <v>5198</v>
      </c>
      <c r="C1998">
        <v>3156106</v>
      </c>
    </row>
    <row r="1999" spans="1:3" x14ac:dyDescent="0.25">
      <c r="A1999" t="s">
        <v>61</v>
      </c>
      <c r="B1999" t="s">
        <v>5199</v>
      </c>
      <c r="C1999">
        <v>3156205</v>
      </c>
    </row>
    <row r="2000" spans="1:3" x14ac:dyDescent="0.25">
      <c r="A2000" t="s">
        <v>61</v>
      </c>
      <c r="B2000" t="s">
        <v>5200</v>
      </c>
      <c r="C2000">
        <v>3156304</v>
      </c>
    </row>
    <row r="2001" spans="1:3" x14ac:dyDescent="0.25">
      <c r="A2001" t="s">
        <v>61</v>
      </c>
      <c r="B2001" t="s">
        <v>5201</v>
      </c>
      <c r="C2001">
        <v>3156403</v>
      </c>
    </row>
    <row r="2002" spans="1:3" x14ac:dyDescent="0.25">
      <c r="A2002" t="s">
        <v>61</v>
      </c>
      <c r="B2002" t="s">
        <v>5202</v>
      </c>
      <c r="C2002">
        <v>3156452</v>
      </c>
    </row>
    <row r="2003" spans="1:3" x14ac:dyDescent="0.25">
      <c r="A2003" t="s">
        <v>61</v>
      </c>
      <c r="B2003" t="s">
        <v>5203</v>
      </c>
      <c r="C2003">
        <v>3156502</v>
      </c>
    </row>
    <row r="2004" spans="1:3" x14ac:dyDescent="0.25">
      <c r="A2004" t="s">
        <v>61</v>
      </c>
      <c r="B2004" t="s">
        <v>5204</v>
      </c>
      <c r="C2004">
        <v>3156601</v>
      </c>
    </row>
    <row r="2005" spans="1:3" x14ac:dyDescent="0.25">
      <c r="A2005" t="s">
        <v>61</v>
      </c>
      <c r="B2005" t="s">
        <v>5205</v>
      </c>
      <c r="C2005">
        <v>3156700</v>
      </c>
    </row>
    <row r="2006" spans="1:3" x14ac:dyDescent="0.25">
      <c r="A2006" t="s">
        <v>61</v>
      </c>
      <c r="B2006" t="s">
        <v>5206</v>
      </c>
      <c r="C2006">
        <v>3156809</v>
      </c>
    </row>
    <row r="2007" spans="1:3" x14ac:dyDescent="0.25">
      <c r="A2007" t="s">
        <v>61</v>
      </c>
      <c r="B2007" t="s">
        <v>5207</v>
      </c>
      <c r="C2007">
        <v>3156908</v>
      </c>
    </row>
    <row r="2008" spans="1:3" x14ac:dyDescent="0.25">
      <c r="A2008" t="s">
        <v>61</v>
      </c>
      <c r="B2008" t="s">
        <v>5208</v>
      </c>
      <c r="C2008">
        <v>3157005</v>
      </c>
    </row>
    <row r="2009" spans="1:3" x14ac:dyDescent="0.25">
      <c r="A2009" t="s">
        <v>61</v>
      </c>
      <c r="B2009" t="s">
        <v>5209</v>
      </c>
      <c r="C2009">
        <v>3157104</v>
      </c>
    </row>
    <row r="2010" spans="1:3" x14ac:dyDescent="0.25">
      <c r="A2010" t="s">
        <v>61</v>
      </c>
      <c r="B2010" t="s">
        <v>4332</v>
      </c>
      <c r="C2010">
        <v>3157203</v>
      </c>
    </row>
    <row r="2011" spans="1:3" x14ac:dyDescent="0.25">
      <c r="A2011" t="s">
        <v>61</v>
      </c>
      <c r="B2011" t="s">
        <v>5210</v>
      </c>
      <c r="C2011">
        <v>3157252</v>
      </c>
    </row>
    <row r="2012" spans="1:3" x14ac:dyDescent="0.25">
      <c r="A2012" t="s">
        <v>61</v>
      </c>
      <c r="B2012" t="s">
        <v>5211</v>
      </c>
      <c r="C2012">
        <v>3157278</v>
      </c>
    </row>
    <row r="2013" spans="1:3" x14ac:dyDescent="0.25">
      <c r="A2013" t="s">
        <v>61</v>
      </c>
      <c r="B2013" t="s">
        <v>5212</v>
      </c>
      <c r="C2013">
        <v>3157302</v>
      </c>
    </row>
    <row r="2014" spans="1:3" x14ac:dyDescent="0.25">
      <c r="A2014" t="s">
        <v>61</v>
      </c>
      <c r="B2014" t="s">
        <v>5213</v>
      </c>
      <c r="C2014">
        <v>3157336</v>
      </c>
    </row>
    <row r="2015" spans="1:3" x14ac:dyDescent="0.25">
      <c r="A2015" t="s">
        <v>61</v>
      </c>
      <c r="B2015" t="s">
        <v>5214</v>
      </c>
      <c r="C2015">
        <v>3157377</v>
      </c>
    </row>
    <row r="2016" spans="1:3" x14ac:dyDescent="0.25">
      <c r="A2016" t="s">
        <v>61</v>
      </c>
      <c r="B2016" t="s">
        <v>5215</v>
      </c>
      <c r="C2016">
        <v>3157401</v>
      </c>
    </row>
    <row r="2017" spans="1:3" x14ac:dyDescent="0.25">
      <c r="A2017" t="s">
        <v>61</v>
      </c>
      <c r="B2017" t="s">
        <v>5216</v>
      </c>
      <c r="C2017">
        <v>3157500</v>
      </c>
    </row>
    <row r="2018" spans="1:3" x14ac:dyDescent="0.25">
      <c r="A2018" t="s">
        <v>61</v>
      </c>
      <c r="B2018" t="s">
        <v>5217</v>
      </c>
      <c r="C2018">
        <v>3157609</v>
      </c>
    </row>
    <row r="2019" spans="1:3" x14ac:dyDescent="0.25">
      <c r="A2019" t="s">
        <v>61</v>
      </c>
      <c r="B2019" t="s">
        <v>5218</v>
      </c>
      <c r="C2019">
        <v>3157658</v>
      </c>
    </row>
    <row r="2020" spans="1:3" x14ac:dyDescent="0.25">
      <c r="A2020" t="s">
        <v>61</v>
      </c>
      <c r="B2020" t="s">
        <v>5219</v>
      </c>
      <c r="C2020">
        <v>3157708</v>
      </c>
    </row>
    <row r="2021" spans="1:3" x14ac:dyDescent="0.25">
      <c r="A2021" t="s">
        <v>61</v>
      </c>
      <c r="B2021" t="s">
        <v>3100</v>
      </c>
      <c r="C2021">
        <v>3157807</v>
      </c>
    </row>
    <row r="2022" spans="1:3" x14ac:dyDescent="0.25">
      <c r="A2022" t="s">
        <v>61</v>
      </c>
      <c r="B2022" t="s">
        <v>5220</v>
      </c>
      <c r="C2022">
        <v>3157906</v>
      </c>
    </row>
    <row r="2023" spans="1:3" x14ac:dyDescent="0.25">
      <c r="A2023" t="s">
        <v>61</v>
      </c>
      <c r="B2023" t="s">
        <v>5221</v>
      </c>
      <c r="C2023">
        <v>3158003</v>
      </c>
    </row>
    <row r="2024" spans="1:3" x14ac:dyDescent="0.25">
      <c r="A2024" t="s">
        <v>61</v>
      </c>
      <c r="B2024" t="s">
        <v>5222</v>
      </c>
      <c r="C2024">
        <v>3158102</v>
      </c>
    </row>
    <row r="2025" spans="1:3" x14ac:dyDescent="0.25">
      <c r="A2025" t="s">
        <v>61</v>
      </c>
      <c r="B2025" t="s">
        <v>5223</v>
      </c>
      <c r="C2025">
        <v>3158201</v>
      </c>
    </row>
    <row r="2026" spans="1:3" x14ac:dyDescent="0.25">
      <c r="A2026" t="s">
        <v>61</v>
      </c>
      <c r="B2026" t="s">
        <v>5224</v>
      </c>
      <c r="C2026">
        <v>3159209</v>
      </c>
    </row>
    <row r="2027" spans="1:3" x14ac:dyDescent="0.25">
      <c r="A2027" t="s">
        <v>61</v>
      </c>
      <c r="B2027" t="s">
        <v>5225</v>
      </c>
      <c r="C2027">
        <v>3159407</v>
      </c>
    </row>
    <row r="2028" spans="1:3" x14ac:dyDescent="0.25">
      <c r="A2028" t="s">
        <v>61</v>
      </c>
      <c r="B2028" t="s">
        <v>5226</v>
      </c>
      <c r="C2028">
        <v>3159308</v>
      </c>
    </row>
    <row r="2029" spans="1:3" x14ac:dyDescent="0.25">
      <c r="A2029" t="s">
        <v>61</v>
      </c>
      <c r="B2029" t="s">
        <v>5227</v>
      </c>
      <c r="C2029">
        <v>3159357</v>
      </c>
    </row>
    <row r="2030" spans="1:3" x14ac:dyDescent="0.25">
      <c r="A2030" t="s">
        <v>61</v>
      </c>
      <c r="B2030" t="s">
        <v>5228</v>
      </c>
      <c r="C2030">
        <v>3159506</v>
      </c>
    </row>
    <row r="2031" spans="1:3" x14ac:dyDescent="0.25">
      <c r="A2031" t="s">
        <v>61</v>
      </c>
      <c r="B2031" t="s">
        <v>5229</v>
      </c>
      <c r="C2031">
        <v>3159605</v>
      </c>
    </row>
    <row r="2032" spans="1:3" x14ac:dyDescent="0.25">
      <c r="A2032" t="s">
        <v>61</v>
      </c>
      <c r="B2032" t="s">
        <v>5230</v>
      </c>
      <c r="C2032">
        <v>3159704</v>
      </c>
    </row>
    <row r="2033" spans="1:3" x14ac:dyDescent="0.25">
      <c r="A2033" t="s">
        <v>61</v>
      </c>
      <c r="B2033" t="s">
        <v>5231</v>
      </c>
      <c r="C2033">
        <v>3159803</v>
      </c>
    </row>
    <row r="2034" spans="1:3" x14ac:dyDescent="0.25">
      <c r="A2034" t="s">
        <v>61</v>
      </c>
      <c r="B2034" t="s">
        <v>5232</v>
      </c>
      <c r="C2034">
        <v>3158300</v>
      </c>
    </row>
    <row r="2035" spans="1:3" x14ac:dyDescent="0.25">
      <c r="A2035" t="s">
        <v>61</v>
      </c>
      <c r="B2035" t="s">
        <v>5233</v>
      </c>
      <c r="C2035">
        <v>3158409</v>
      </c>
    </row>
    <row r="2036" spans="1:3" x14ac:dyDescent="0.25">
      <c r="A2036" t="s">
        <v>61</v>
      </c>
      <c r="B2036" t="s">
        <v>5234</v>
      </c>
      <c r="C2036">
        <v>3158508</v>
      </c>
    </row>
    <row r="2037" spans="1:3" x14ac:dyDescent="0.25">
      <c r="A2037" t="s">
        <v>61</v>
      </c>
      <c r="B2037" t="s">
        <v>5235</v>
      </c>
      <c r="C2037">
        <v>3158607</v>
      </c>
    </row>
    <row r="2038" spans="1:3" x14ac:dyDescent="0.25">
      <c r="A2038" t="s">
        <v>61</v>
      </c>
      <c r="B2038" t="s">
        <v>5236</v>
      </c>
      <c r="C2038">
        <v>3158706</v>
      </c>
    </row>
    <row r="2039" spans="1:3" x14ac:dyDescent="0.25">
      <c r="A2039" t="s">
        <v>61</v>
      </c>
      <c r="B2039" t="s">
        <v>5237</v>
      </c>
      <c r="C2039">
        <v>3158805</v>
      </c>
    </row>
    <row r="2040" spans="1:3" x14ac:dyDescent="0.25">
      <c r="A2040" t="s">
        <v>61</v>
      </c>
      <c r="B2040" t="s">
        <v>5238</v>
      </c>
      <c r="C2040">
        <v>3158904</v>
      </c>
    </row>
    <row r="2041" spans="1:3" x14ac:dyDescent="0.25">
      <c r="A2041" t="s">
        <v>61</v>
      </c>
      <c r="B2041" t="s">
        <v>5239</v>
      </c>
      <c r="C2041">
        <v>3158953</v>
      </c>
    </row>
    <row r="2042" spans="1:3" x14ac:dyDescent="0.25">
      <c r="A2042" t="s">
        <v>61</v>
      </c>
      <c r="B2042" t="s">
        <v>5240</v>
      </c>
      <c r="C2042">
        <v>3159001</v>
      </c>
    </row>
    <row r="2043" spans="1:3" x14ac:dyDescent="0.25">
      <c r="A2043" t="s">
        <v>61</v>
      </c>
      <c r="B2043" t="s">
        <v>5241</v>
      </c>
      <c r="C2043">
        <v>3159100</v>
      </c>
    </row>
    <row r="2044" spans="1:3" x14ac:dyDescent="0.25">
      <c r="A2044" t="s">
        <v>61</v>
      </c>
      <c r="B2044" t="s">
        <v>5242</v>
      </c>
      <c r="C2044">
        <v>3159902</v>
      </c>
    </row>
    <row r="2045" spans="1:3" x14ac:dyDescent="0.25">
      <c r="A2045" t="s">
        <v>61</v>
      </c>
      <c r="B2045" t="s">
        <v>5243</v>
      </c>
      <c r="C2045">
        <v>3160009</v>
      </c>
    </row>
    <row r="2046" spans="1:3" x14ac:dyDescent="0.25">
      <c r="A2046" t="s">
        <v>61</v>
      </c>
      <c r="B2046" t="s">
        <v>5244</v>
      </c>
      <c r="C2046">
        <v>3160108</v>
      </c>
    </row>
    <row r="2047" spans="1:3" x14ac:dyDescent="0.25">
      <c r="A2047" t="s">
        <v>61</v>
      </c>
      <c r="B2047" t="s">
        <v>5245</v>
      </c>
      <c r="C2047">
        <v>3160207</v>
      </c>
    </row>
    <row r="2048" spans="1:3" x14ac:dyDescent="0.25">
      <c r="A2048" t="s">
        <v>61</v>
      </c>
      <c r="B2048" t="s">
        <v>5246</v>
      </c>
      <c r="C2048">
        <v>3160306</v>
      </c>
    </row>
    <row r="2049" spans="1:3" x14ac:dyDescent="0.25">
      <c r="A2049" t="s">
        <v>61</v>
      </c>
      <c r="B2049" t="s">
        <v>5247</v>
      </c>
      <c r="C2049">
        <v>3160405</v>
      </c>
    </row>
    <row r="2050" spans="1:3" x14ac:dyDescent="0.25">
      <c r="A2050" t="s">
        <v>61</v>
      </c>
      <c r="B2050" t="s">
        <v>5248</v>
      </c>
      <c r="C2050">
        <v>3160454</v>
      </c>
    </row>
    <row r="2051" spans="1:3" x14ac:dyDescent="0.25">
      <c r="A2051" t="s">
        <v>61</v>
      </c>
      <c r="B2051" t="s">
        <v>5249</v>
      </c>
      <c r="C2051">
        <v>3160504</v>
      </c>
    </row>
    <row r="2052" spans="1:3" x14ac:dyDescent="0.25">
      <c r="A2052" t="s">
        <v>61</v>
      </c>
      <c r="B2052" t="s">
        <v>5250</v>
      </c>
      <c r="C2052">
        <v>3160603</v>
      </c>
    </row>
    <row r="2053" spans="1:3" x14ac:dyDescent="0.25">
      <c r="A2053" t="s">
        <v>61</v>
      </c>
      <c r="B2053" t="s">
        <v>5251</v>
      </c>
      <c r="C2053">
        <v>3160702</v>
      </c>
    </row>
    <row r="2054" spans="1:3" x14ac:dyDescent="0.25">
      <c r="A2054" t="s">
        <v>61</v>
      </c>
      <c r="B2054" t="s">
        <v>5252</v>
      </c>
      <c r="C2054">
        <v>3160801</v>
      </c>
    </row>
    <row r="2055" spans="1:3" x14ac:dyDescent="0.25">
      <c r="A2055" t="s">
        <v>61</v>
      </c>
      <c r="B2055" t="s">
        <v>5253</v>
      </c>
      <c r="C2055">
        <v>3160900</v>
      </c>
    </row>
    <row r="2056" spans="1:3" x14ac:dyDescent="0.25">
      <c r="A2056" t="s">
        <v>61</v>
      </c>
      <c r="B2056" t="s">
        <v>5254</v>
      </c>
      <c r="C2056">
        <v>3160959</v>
      </c>
    </row>
    <row r="2057" spans="1:3" x14ac:dyDescent="0.25">
      <c r="A2057" t="s">
        <v>61</v>
      </c>
      <c r="B2057" t="s">
        <v>5255</v>
      </c>
      <c r="C2057">
        <v>3161007</v>
      </c>
    </row>
    <row r="2058" spans="1:3" x14ac:dyDescent="0.25">
      <c r="A2058" t="s">
        <v>61</v>
      </c>
      <c r="B2058" t="s">
        <v>5256</v>
      </c>
      <c r="C2058">
        <v>3161056</v>
      </c>
    </row>
    <row r="2059" spans="1:3" x14ac:dyDescent="0.25">
      <c r="A2059" t="s">
        <v>61</v>
      </c>
      <c r="B2059" t="s">
        <v>1630</v>
      </c>
      <c r="C2059">
        <v>3161106</v>
      </c>
    </row>
    <row r="2060" spans="1:3" x14ac:dyDescent="0.25">
      <c r="A2060" t="s">
        <v>61</v>
      </c>
      <c r="B2060" t="s">
        <v>4562</v>
      </c>
      <c r="C2060">
        <v>3161205</v>
      </c>
    </row>
    <row r="2061" spans="1:3" x14ac:dyDescent="0.25">
      <c r="A2061" t="s">
        <v>61</v>
      </c>
      <c r="B2061" t="s">
        <v>5257</v>
      </c>
      <c r="C2061">
        <v>3161304</v>
      </c>
    </row>
    <row r="2062" spans="1:3" x14ac:dyDescent="0.25">
      <c r="A2062" t="s">
        <v>61</v>
      </c>
      <c r="B2062" t="s">
        <v>5258</v>
      </c>
      <c r="C2062">
        <v>3161403</v>
      </c>
    </row>
    <row r="2063" spans="1:3" x14ac:dyDescent="0.25">
      <c r="A2063" t="s">
        <v>61</v>
      </c>
      <c r="B2063" t="s">
        <v>5259</v>
      </c>
      <c r="C2063">
        <v>3161502</v>
      </c>
    </row>
    <row r="2064" spans="1:3" x14ac:dyDescent="0.25">
      <c r="A2064" t="s">
        <v>61</v>
      </c>
      <c r="B2064" t="s">
        <v>5260</v>
      </c>
      <c r="C2064">
        <v>3161601</v>
      </c>
    </row>
    <row r="2065" spans="1:3" x14ac:dyDescent="0.25">
      <c r="A2065" t="s">
        <v>61</v>
      </c>
      <c r="B2065" t="s">
        <v>5261</v>
      </c>
      <c r="C2065">
        <v>3161650</v>
      </c>
    </row>
    <row r="2066" spans="1:3" x14ac:dyDescent="0.25">
      <c r="A2066" t="s">
        <v>61</v>
      </c>
      <c r="B2066" t="s">
        <v>5262</v>
      </c>
      <c r="C2066">
        <v>3161700</v>
      </c>
    </row>
    <row r="2067" spans="1:3" x14ac:dyDescent="0.25">
      <c r="A2067" t="s">
        <v>61</v>
      </c>
      <c r="B2067" t="s">
        <v>5263</v>
      </c>
      <c r="C2067">
        <v>3161809</v>
      </c>
    </row>
    <row r="2068" spans="1:3" x14ac:dyDescent="0.25">
      <c r="A2068" t="s">
        <v>61</v>
      </c>
      <c r="B2068" t="s">
        <v>5264</v>
      </c>
      <c r="C2068">
        <v>3161908</v>
      </c>
    </row>
    <row r="2069" spans="1:3" x14ac:dyDescent="0.25">
      <c r="A2069" t="s">
        <v>61</v>
      </c>
      <c r="B2069" t="s">
        <v>5265</v>
      </c>
      <c r="C2069">
        <v>3125507</v>
      </c>
    </row>
    <row r="2070" spans="1:3" x14ac:dyDescent="0.25">
      <c r="A2070" t="s">
        <v>61</v>
      </c>
      <c r="B2070" t="s">
        <v>5266</v>
      </c>
      <c r="C2070">
        <v>3162005</v>
      </c>
    </row>
    <row r="2071" spans="1:3" x14ac:dyDescent="0.25">
      <c r="A2071" t="s">
        <v>61</v>
      </c>
      <c r="B2071" t="s">
        <v>5267</v>
      </c>
      <c r="C2071">
        <v>3162104</v>
      </c>
    </row>
    <row r="2072" spans="1:3" x14ac:dyDescent="0.25">
      <c r="A2072" t="s">
        <v>61</v>
      </c>
      <c r="B2072" t="s">
        <v>5268</v>
      </c>
      <c r="C2072">
        <v>3162203</v>
      </c>
    </row>
    <row r="2073" spans="1:3" x14ac:dyDescent="0.25">
      <c r="A2073" t="s">
        <v>61</v>
      </c>
      <c r="B2073" t="s">
        <v>5269</v>
      </c>
      <c r="C2073">
        <v>3162252</v>
      </c>
    </row>
    <row r="2074" spans="1:3" x14ac:dyDescent="0.25">
      <c r="A2074" t="s">
        <v>61</v>
      </c>
      <c r="B2074" t="s">
        <v>5270</v>
      </c>
      <c r="C2074">
        <v>3162302</v>
      </c>
    </row>
    <row r="2075" spans="1:3" x14ac:dyDescent="0.25">
      <c r="A2075" t="s">
        <v>61</v>
      </c>
      <c r="B2075" t="s">
        <v>5271</v>
      </c>
      <c r="C2075">
        <v>3162401</v>
      </c>
    </row>
    <row r="2076" spans="1:3" x14ac:dyDescent="0.25">
      <c r="A2076" t="s">
        <v>61</v>
      </c>
      <c r="B2076" t="s">
        <v>5272</v>
      </c>
      <c r="C2076">
        <v>3162450</v>
      </c>
    </row>
    <row r="2077" spans="1:3" x14ac:dyDescent="0.25">
      <c r="A2077" t="s">
        <v>61</v>
      </c>
      <c r="B2077" t="s">
        <v>5273</v>
      </c>
      <c r="C2077">
        <v>3162500</v>
      </c>
    </row>
    <row r="2078" spans="1:3" x14ac:dyDescent="0.25">
      <c r="A2078" t="s">
        <v>61</v>
      </c>
      <c r="B2078" t="s">
        <v>5274</v>
      </c>
      <c r="C2078">
        <v>3162559</v>
      </c>
    </row>
    <row r="2079" spans="1:3" x14ac:dyDescent="0.25">
      <c r="A2079" t="s">
        <v>61</v>
      </c>
      <c r="B2079" t="s">
        <v>5275</v>
      </c>
      <c r="C2079">
        <v>3162575</v>
      </c>
    </row>
    <row r="2080" spans="1:3" x14ac:dyDescent="0.25">
      <c r="A2080" t="s">
        <v>61</v>
      </c>
      <c r="B2080" t="s">
        <v>5276</v>
      </c>
      <c r="C2080">
        <v>3162609</v>
      </c>
    </row>
    <row r="2081" spans="1:3" x14ac:dyDescent="0.25">
      <c r="A2081" t="s">
        <v>61</v>
      </c>
      <c r="B2081" t="s">
        <v>5277</v>
      </c>
      <c r="C2081">
        <v>3162658</v>
      </c>
    </row>
    <row r="2082" spans="1:3" x14ac:dyDescent="0.25">
      <c r="A2082" t="s">
        <v>61</v>
      </c>
      <c r="B2082" t="s">
        <v>3293</v>
      </c>
      <c r="C2082">
        <v>3162708</v>
      </c>
    </row>
    <row r="2083" spans="1:3" x14ac:dyDescent="0.25">
      <c r="A2083" t="s">
        <v>61</v>
      </c>
      <c r="B2083" t="s">
        <v>5278</v>
      </c>
      <c r="C2083">
        <v>3162807</v>
      </c>
    </row>
    <row r="2084" spans="1:3" x14ac:dyDescent="0.25">
      <c r="A2084" t="s">
        <v>61</v>
      </c>
      <c r="B2084" t="s">
        <v>5279</v>
      </c>
      <c r="C2084">
        <v>3162906</v>
      </c>
    </row>
    <row r="2085" spans="1:3" x14ac:dyDescent="0.25">
      <c r="A2085" t="s">
        <v>61</v>
      </c>
      <c r="B2085" t="s">
        <v>5280</v>
      </c>
      <c r="C2085">
        <v>3162922</v>
      </c>
    </row>
    <row r="2086" spans="1:3" x14ac:dyDescent="0.25">
      <c r="A2086" t="s">
        <v>61</v>
      </c>
      <c r="B2086" t="s">
        <v>5281</v>
      </c>
      <c r="C2086">
        <v>3162948</v>
      </c>
    </row>
    <row r="2087" spans="1:3" x14ac:dyDescent="0.25">
      <c r="A2087" t="s">
        <v>61</v>
      </c>
      <c r="B2087" t="s">
        <v>5282</v>
      </c>
      <c r="C2087">
        <v>3162955</v>
      </c>
    </row>
    <row r="2088" spans="1:3" x14ac:dyDescent="0.25">
      <c r="A2088" t="s">
        <v>61</v>
      </c>
      <c r="B2088" t="s">
        <v>5283</v>
      </c>
      <c r="C2088">
        <v>3163003</v>
      </c>
    </row>
    <row r="2089" spans="1:3" x14ac:dyDescent="0.25">
      <c r="A2089" t="s">
        <v>61</v>
      </c>
      <c r="B2089" t="s">
        <v>5284</v>
      </c>
      <c r="C2089">
        <v>3163102</v>
      </c>
    </row>
    <row r="2090" spans="1:3" x14ac:dyDescent="0.25">
      <c r="A2090" t="s">
        <v>61</v>
      </c>
      <c r="B2090" t="s">
        <v>5285</v>
      </c>
      <c r="C2090">
        <v>3163201</v>
      </c>
    </row>
    <row r="2091" spans="1:3" x14ac:dyDescent="0.25">
      <c r="A2091" t="s">
        <v>61</v>
      </c>
      <c r="B2091" t="s">
        <v>3450</v>
      </c>
      <c r="C2091">
        <v>3163300</v>
      </c>
    </row>
    <row r="2092" spans="1:3" x14ac:dyDescent="0.25">
      <c r="A2092" t="s">
        <v>61</v>
      </c>
      <c r="B2092" t="s">
        <v>5286</v>
      </c>
      <c r="C2092">
        <v>3163409</v>
      </c>
    </row>
    <row r="2093" spans="1:3" x14ac:dyDescent="0.25">
      <c r="A2093" t="s">
        <v>61</v>
      </c>
      <c r="B2093" t="s">
        <v>5287</v>
      </c>
      <c r="C2093">
        <v>3163508</v>
      </c>
    </row>
    <row r="2094" spans="1:3" x14ac:dyDescent="0.25">
      <c r="A2094" t="s">
        <v>61</v>
      </c>
      <c r="B2094" t="s">
        <v>5288</v>
      </c>
      <c r="C2094">
        <v>3163607</v>
      </c>
    </row>
    <row r="2095" spans="1:3" x14ac:dyDescent="0.25">
      <c r="A2095" t="s">
        <v>61</v>
      </c>
      <c r="B2095" t="s">
        <v>5289</v>
      </c>
      <c r="C2095">
        <v>3163706</v>
      </c>
    </row>
    <row r="2096" spans="1:3" x14ac:dyDescent="0.25">
      <c r="A2096" t="s">
        <v>61</v>
      </c>
      <c r="B2096" t="s">
        <v>5290</v>
      </c>
      <c r="C2096">
        <v>3163805</v>
      </c>
    </row>
    <row r="2097" spans="1:3" x14ac:dyDescent="0.25">
      <c r="A2097" t="s">
        <v>61</v>
      </c>
      <c r="B2097" t="s">
        <v>5291</v>
      </c>
      <c r="C2097">
        <v>3163904</v>
      </c>
    </row>
    <row r="2098" spans="1:3" x14ac:dyDescent="0.25">
      <c r="A2098" t="s">
        <v>61</v>
      </c>
      <c r="B2098" t="s">
        <v>5292</v>
      </c>
      <c r="C2098">
        <v>3164100</v>
      </c>
    </row>
    <row r="2099" spans="1:3" x14ac:dyDescent="0.25">
      <c r="A2099" t="s">
        <v>61</v>
      </c>
      <c r="B2099" t="s">
        <v>5293</v>
      </c>
      <c r="C2099">
        <v>3164001</v>
      </c>
    </row>
    <row r="2100" spans="1:3" x14ac:dyDescent="0.25">
      <c r="A2100" t="s">
        <v>61</v>
      </c>
      <c r="B2100" t="s">
        <v>5294</v>
      </c>
      <c r="C2100">
        <v>3164209</v>
      </c>
    </row>
    <row r="2101" spans="1:3" x14ac:dyDescent="0.25">
      <c r="A2101" t="s">
        <v>61</v>
      </c>
      <c r="B2101" t="s">
        <v>5295</v>
      </c>
      <c r="C2101">
        <v>3164308</v>
      </c>
    </row>
    <row r="2102" spans="1:3" x14ac:dyDescent="0.25">
      <c r="A2102" t="s">
        <v>61</v>
      </c>
      <c r="B2102" t="s">
        <v>5296</v>
      </c>
      <c r="C2102">
        <v>3164407</v>
      </c>
    </row>
    <row r="2103" spans="1:3" x14ac:dyDescent="0.25">
      <c r="A2103" t="s">
        <v>61</v>
      </c>
      <c r="B2103" t="s">
        <v>5297</v>
      </c>
      <c r="C2103">
        <v>3164431</v>
      </c>
    </row>
    <row r="2104" spans="1:3" x14ac:dyDescent="0.25">
      <c r="A2104" t="s">
        <v>61</v>
      </c>
      <c r="B2104" t="s">
        <v>5298</v>
      </c>
      <c r="C2104">
        <v>3164472</v>
      </c>
    </row>
    <row r="2105" spans="1:3" x14ac:dyDescent="0.25">
      <c r="A2105" t="s">
        <v>61</v>
      </c>
      <c r="B2105" t="s">
        <v>5299</v>
      </c>
      <c r="C2105">
        <v>3164506</v>
      </c>
    </row>
    <row r="2106" spans="1:3" x14ac:dyDescent="0.25">
      <c r="A2106" t="s">
        <v>61</v>
      </c>
      <c r="B2106" t="s">
        <v>5300</v>
      </c>
      <c r="C2106">
        <v>3164605</v>
      </c>
    </row>
    <row r="2107" spans="1:3" x14ac:dyDescent="0.25">
      <c r="A2107" t="s">
        <v>61</v>
      </c>
      <c r="B2107" t="s">
        <v>5301</v>
      </c>
      <c r="C2107">
        <v>3164704</v>
      </c>
    </row>
    <row r="2108" spans="1:3" x14ac:dyDescent="0.25">
      <c r="A2108" t="s">
        <v>61</v>
      </c>
      <c r="B2108" t="s">
        <v>5302</v>
      </c>
      <c r="C2108">
        <v>3164803</v>
      </c>
    </row>
    <row r="2109" spans="1:3" x14ac:dyDescent="0.25">
      <c r="A2109" t="s">
        <v>61</v>
      </c>
      <c r="B2109" t="s">
        <v>5303</v>
      </c>
      <c r="C2109">
        <v>3164902</v>
      </c>
    </row>
    <row r="2110" spans="1:3" x14ac:dyDescent="0.25">
      <c r="A2110" t="s">
        <v>61</v>
      </c>
      <c r="B2110" t="s">
        <v>5304</v>
      </c>
      <c r="C2110">
        <v>3165206</v>
      </c>
    </row>
    <row r="2111" spans="1:3" x14ac:dyDescent="0.25">
      <c r="A2111" t="s">
        <v>61</v>
      </c>
      <c r="B2111" t="s">
        <v>5305</v>
      </c>
      <c r="C2111">
        <v>3165008</v>
      </c>
    </row>
    <row r="2112" spans="1:3" x14ac:dyDescent="0.25">
      <c r="A2112" t="s">
        <v>61</v>
      </c>
      <c r="B2112" t="s">
        <v>5306</v>
      </c>
      <c r="C2112">
        <v>3165107</v>
      </c>
    </row>
    <row r="2113" spans="1:3" x14ac:dyDescent="0.25">
      <c r="A2113" t="s">
        <v>61</v>
      </c>
      <c r="B2113" t="s">
        <v>5307</v>
      </c>
      <c r="C2113">
        <v>3165305</v>
      </c>
    </row>
    <row r="2114" spans="1:3" x14ac:dyDescent="0.25">
      <c r="A2114" t="s">
        <v>61</v>
      </c>
      <c r="B2114" t="s">
        <v>5308</v>
      </c>
      <c r="C2114">
        <v>3165404</v>
      </c>
    </row>
    <row r="2115" spans="1:3" x14ac:dyDescent="0.25">
      <c r="A2115" t="s">
        <v>61</v>
      </c>
      <c r="B2115" t="s">
        <v>5309</v>
      </c>
      <c r="C2115">
        <v>3165503</v>
      </c>
    </row>
    <row r="2116" spans="1:3" x14ac:dyDescent="0.25">
      <c r="A2116" t="s">
        <v>61</v>
      </c>
      <c r="B2116" t="s">
        <v>5310</v>
      </c>
      <c r="C2116">
        <v>3165537</v>
      </c>
    </row>
    <row r="2117" spans="1:3" x14ac:dyDescent="0.25">
      <c r="A2117" t="s">
        <v>61</v>
      </c>
      <c r="B2117" t="s">
        <v>5311</v>
      </c>
      <c r="C2117">
        <v>3165560</v>
      </c>
    </row>
    <row r="2118" spans="1:3" x14ac:dyDescent="0.25">
      <c r="A2118" t="s">
        <v>61</v>
      </c>
      <c r="B2118" t="s">
        <v>5312</v>
      </c>
      <c r="C2118">
        <v>3165578</v>
      </c>
    </row>
    <row r="2119" spans="1:3" x14ac:dyDescent="0.25">
      <c r="A2119" t="s">
        <v>61</v>
      </c>
      <c r="B2119" t="s">
        <v>5313</v>
      </c>
      <c r="C2119">
        <v>3165602</v>
      </c>
    </row>
    <row r="2120" spans="1:3" x14ac:dyDescent="0.25">
      <c r="A2120" t="s">
        <v>61</v>
      </c>
      <c r="B2120" t="s">
        <v>5314</v>
      </c>
      <c r="C2120">
        <v>3165701</v>
      </c>
    </row>
    <row r="2121" spans="1:3" x14ac:dyDescent="0.25">
      <c r="A2121" t="s">
        <v>61</v>
      </c>
      <c r="B2121" t="s">
        <v>5315</v>
      </c>
      <c r="C2121">
        <v>3165800</v>
      </c>
    </row>
    <row r="2122" spans="1:3" x14ac:dyDescent="0.25">
      <c r="A2122" t="s">
        <v>61</v>
      </c>
      <c r="B2122" t="s">
        <v>5316</v>
      </c>
      <c r="C2122">
        <v>3165909</v>
      </c>
    </row>
    <row r="2123" spans="1:3" x14ac:dyDescent="0.25">
      <c r="A2123" t="s">
        <v>61</v>
      </c>
      <c r="B2123" t="s">
        <v>5317</v>
      </c>
      <c r="C2123">
        <v>3166006</v>
      </c>
    </row>
    <row r="2124" spans="1:3" x14ac:dyDescent="0.25">
      <c r="A2124" t="s">
        <v>61</v>
      </c>
      <c r="B2124" t="s">
        <v>5318</v>
      </c>
      <c r="C2124">
        <v>3166105</v>
      </c>
    </row>
    <row r="2125" spans="1:3" x14ac:dyDescent="0.25">
      <c r="A2125" t="s">
        <v>61</v>
      </c>
      <c r="B2125" t="s">
        <v>5319</v>
      </c>
      <c r="C2125">
        <v>3166204</v>
      </c>
    </row>
    <row r="2126" spans="1:3" x14ac:dyDescent="0.25">
      <c r="A2126" t="s">
        <v>61</v>
      </c>
      <c r="B2126" t="s">
        <v>5320</v>
      </c>
      <c r="C2126">
        <v>3166303</v>
      </c>
    </row>
    <row r="2127" spans="1:3" x14ac:dyDescent="0.25">
      <c r="A2127" t="s">
        <v>61</v>
      </c>
      <c r="B2127" t="s">
        <v>5321</v>
      </c>
      <c r="C2127">
        <v>3166402</v>
      </c>
    </row>
    <row r="2128" spans="1:3" x14ac:dyDescent="0.25">
      <c r="A2128" t="s">
        <v>61</v>
      </c>
      <c r="B2128" t="s">
        <v>5322</v>
      </c>
      <c r="C2128">
        <v>3166501</v>
      </c>
    </row>
    <row r="2129" spans="1:3" x14ac:dyDescent="0.25">
      <c r="A2129" t="s">
        <v>61</v>
      </c>
      <c r="B2129" t="s">
        <v>5323</v>
      </c>
      <c r="C2129">
        <v>3166600</v>
      </c>
    </row>
    <row r="2130" spans="1:3" x14ac:dyDescent="0.25">
      <c r="A2130" t="s">
        <v>61</v>
      </c>
      <c r="B2130" t="s">
        <v>5324</v>
      </c>
      <c r="C2130">
        <v>3166808</v>
      </c>
    </row>
    <row r="2131" spans="1:3" x14ac:dyDescent="0.25">
      <c r="A2131" t="s">
        <v>61</v>
      </c>
      <c r="B2131" t="s">
        <v>5325</v>
      </c>
      <c r="C2131">
        <v>3166709</v>
      </c>
    </row>
    <row r="2132" spans="1:3" x14ac:dyDescent="0.25">
      <c r="A2132" t="s">
        <v>61</v>
      </c>
      <c r="B2132" t="s">
        <v>5326</v>
      </c>
      <c r="C2132">
        <v>3166907</v>
      </c>
    </row>
    <row r="2133" spans="1:3" x14ac:dyDescent="0.25">
      <c r="A2133" t="s">
        <v>61</v>
      </c>
      <c r="B2133" t="s">
        <v>5327</v>
      </c>
      <c r="C2133">
        <v>3166956</v>
      </c>
    </row>
    <row r="2134" spans="1:3" x14ac:dyDescent="0.25">
      <c r="A2134" t="s">
        <v>61</v>
      </c>
      <c r="B2134" t="s">
        <v>5328</v>
      </c>
      <c r="C2134">
        <v>3167004</v>
      </c>
    </row>
    <row r="2135" spans="1:3" x14ac:dyDescent="0.25">
      <c r="A2135" t="s">
        <v>61</v>
      </c>
      <c r="B2135" t="s">
        <v>5329</v>
      </c>
      <c r="C2135">
        <v>3167103</v>
      </c>
    </row>
    <row r="2136" spans="1:3" x14ac:dyDescent="0.25">
      <c r="A2136" t="s">
        <v>61</v>
      </c>
      <c r="B2136" t="s">
        <v>5330</v>
      </c>
      <c r="C2136">
        <v>3167202</v>
      </c>
    </row>
    <row r="2137" spans="1:3" x14ac:dyDescent="0.25">
      <c r="A2137" t="s">
        <v>61</v>
      </c>
      <c r="B2137" t="s">
        <v>5331</v>
      </c>
      <c r="C2137">
        <v>3165552</v>
      </c>
    </row>
    <row r="2138" spans="1:3" x14ac:dyDescent="0.25">
      <c r="A2138" t="s">
        <v>61</v>
      </c>
      <c r="B2138" t="s">
        <v>5332</v>
      </c>
      <c r="C2138">
        <v>3167301</v>
      </c>
    </row>
    <row r="2139" spans="1:3" x14ac:dyDescent="0.25">
      <c r="A2139" t="s">
        <v>61</v>
      </c>
      <c r="B2139" t="s">
        <v>5333</v>
      </c>
      <c r="C2139">
        <v>3167400</v>
      </c>
    </row>
    <row r="2140" spans="1:3" x14ac:dyDescent="0.25">
      <c r="A2140" t="s">
        <v>61</v>
      </c>
      <c r="B2140" t="s">
        <v>5334</v>
      </c>
      <c r="C2140">
        <v>3167509</v>
      </c>
    </row>
    <row r="2141" spans="1:3" x14ac:dyDescent="0.25">
      <c r="A2141" t="s">
        <v>61</v>
      </c>
      <c r="B2141" t="s">
        <v>5335</v>
      </c>
      <c r="C2141">
        <v>3167608</v>
      </c>
    </row>
    <row r="2142" spans="1:3" x14ac:dyDescent="0.25">
      <c r="A2142" t="s">
        <v>61</v>
      </c>
      <c r="B2142" t="s">
        <v>5336</v>
      </c>
      <c r="C2142">
        <v>3167707</v>
      </c>
    </row>
    <row r="2143" spans="1:3" x14ac:dyDescent="0.25">
      <c r="A2143" t="s">
        <v>61</v>
      </c>
      <c r="B2143" t="s">
        <v>5337</v>
      </c>
      <c r="C2143">
        <v>3167806</v>
      </c>
    </row>
    <row r="2144" spans="1:3" x14ac:dyDescent="0.25">
      <c r="A2144" t="s">
        <v>61</v>
      </c>
      <c r="B2144" t="s">
        <v>5338</v>
      </c>
      <c r="C2144">
        <v>3167905</v>
      </c>
    </row>
    <row r="2145" spans="1:3" x14ac:dyDescent="0.25">
      <c r="A2145" t="s">
        <v>61</v>
      </c>
      <c r="B2145" t="s">
        <v>5339</v>
      </c>
      <c r="C2145">
        <v>3168002</v>
      </c>
    </row>
    <row r="2146" spans="1:3" x14ac:dyDescent="0.25">
      <c r="A2146" t="s">
        <v>61</v>
      </c>
      <c r="B2146" t="s">
        <v>5340</v>
      </c>
      <c r="C2146">
        <v>3168051</v>
      </c>
    </row>
    <row r="2147" spans="1:3" x14ac:dyDescent="0.25">
      <c r="A2147" t="s">
        <v>61</v>
      </c>
      <c r="B2147" t="s">
        <v>4504</v>
      </c>
      <c r="C2147">
        <v>3168101</v>
      </c>
    </row>
    <row r="2148" spans="1:3" x14ac:dyDescent="0.25">
      <c r="A2148" t="s">
        <v>61</v>
      </c>
      <c r="B2148" t="s">
        <v>5105</v>
      </c>
      <c r="C2148">
        <v>3168200</v>
      </c>
    </row>
    <row r="2149" spans="1:3" x14ac:dyDescent="0.25">
      <c r="A2149" t="s">
        <v>61</v>
      </c>
      <c r="B2149" t="s">
        <v>5341</v>
      </c>
      <c r="C2149">
        <v>3168309</v>
      </c>
    </row>
    <row r="2150" spans="1:3" x14ac:dyDescent="0.25">
      <c r="A2150" t="s">
        <v>61</v>
      </c>
      <c r="B2150" t="s">
        <v>5342</v>
      </c>
      <c r="C2150">
        <v>3168408</v>
      </c>
    </row>
    <row r="2151" spans="1:3" x14ac:dyDescent="0.25">
      <c r="A2151" t="s">
        <v>61</v>
      </c>
      <c r="B2151" t="s">
        <v>5343</v>
      </c>
      <c r="C2151">
        <v>3168507</v>
      </c>
    </row>
    <row r="2152" spans="1:3" x14ac:dyDescent="0.25">
      <c r="A2152" t="s">
        <v>61</v>
      </c>
      <c r="B2152" t="s">
        <v>5344</v>
      </c>
      <c r="C2152">
        <v>3168606</v>
      </c>
    </row>
    <row r="2153" spans="1:3" x14ac:dyDescent="0.25">
      <c r="A2153" t="s">
        <v>61</v>
      </c>
      <c r="B2153" t="s">
        <v>5345</v>
      </c>
      <c r="C2153">
        <v>3168705</v>
      </c>
    </row>
    <row r="2154" spans="1:3" x14ac:dyDescent="0.25">
      <c r="A2154" t="s">
        <v>61</v>
      </c>
      <c r="B2154" t="s">
        <v>5346</v>
      </c>
      <c r="C2154">
        <v>3168804</v>
      </c>
    </row>
    <row r="2155" spans="1:3" x14ac:dyDescent="0.25">
      <c r="A2155" t="s">
        <v>61</v>
      </c>
      <c r="B2155" t="s">
        <v>5347</v>
      </c>
      <c r="C2155">
        <v>3168903</v>
      </c>
    </row>
    <row r="2156" spans="1:3" x14ac:dyDescent="0.25">
      <c r="A2156" t="s">
        <v>61</v>
      </c>
      <c r="B2156" t="s">
        <v>5348</v>
      </c>
      <c r="C2156">
        <v>3169000</v>
      </c>
    </row>
    <row r="2157" spans="1:3" x14ac:dyDescent="0.25">
      <c r="A2157" t="s">
        <v>61</v>
      </c>
      <c r="B2157" t="s">
        <v>5349</v>
      </c>
      <c r="C2157">
        <v>3169059</v>
      </c>
    </row>
    <row r="2158" spans="1:3" x14ac:dyDescent="0.25">
      <c r="A2158" t="s">
        <v>61</v>
      </c>
      <c r="B2158" t="s">
        <v>4542</v>
      </c>
      <c r="C2158">
        <v>3169109</v>
      </c>
    </row>
    <row r="2159" spans="1:3" x14ac:dyDescent="0.25">
      <c r="A2159" t="s">
        <v>61</v>
      </c>
      <c r="B2159" t="s">
        <v>5350</v>
      </c>
      <c r="C2159">
        <v>3169208</v>
      </c>
    </row>
    <row r="2160" spans="1:3" x14ac:dyDescent="0.25">
      <c r="A2160" t="s">
        <v>61</v>
      </c>
      <c r="B2160" t="s">
        <v>5351</v>
      </c>
      <c r="C2160">
        <v>3169307</v>
      </c>
    </row>
    <row r="2161" spans="1:3" x14ac:dyDescent="0.25">
      <c r="A2161" t="s">
        <v>61</v>
      </c>
      <c r="B2161" t="s">
        <v>5352</v>
      </c>
      <c r="C2161">
        <v>3169356</v>
      </c>
    </row>
    <row r="2162" spans="1:3" x14ac:dyDescent="0.25">
      <c r="A2162" t="s">
        <v>61</v>
      </c>
      <c r="B2162" t="s">
        <v>5353</v>
      </c>
      <c r="C2162">
        <v>3169406</v>
      </c>
    </row>
    <row r="2163" spans="1:3" x14ac:dyDescent="0.25">
      <c r="A2163" t="s">
        <v>61</v>
      </c>
      <c r="B2163" t="s">
        <v>5354</v>
      </c>
      <c r="C2163">
        <v>3169505</v>
      </c>
    </row>
    <row r="2164" spans="1:3" x14ac:dyDescent="0.25">
      <c r="A2164" t="s">
        <v>61</v>
      </c>
      <c r="B2164" t="s">
        <v>5355</v>
      </c>
      <c r="C2164">
        <v>3169604</v>
      </c>
    </row>
    <row r="2165" spans="1:3" x14ac:dyDescent="0.25">
      <c r="A2165" t="s">
        <v>61</v>
      </c>
      <c r="B2165" t="s">
        <v>5148</v>
      </c>
      <c r="C2165">
        <v>3169703</v>
      </c>
    </row>
    <row r="2166" spans="1:3" x14ac:dyDescent="0.25">
      <c r="A2166" t="s">
        <v>61</v>
      </c>
      <c r="B2166" t="s">
        <v>5356</v>
      </c>
      <c r="C2166">
        <v>3169802</v>
      </c>
    </row>
    <row r="2167" spans="1:3" x14ac:dyDescent="0.25">
      <c r="A2167" t="s">
        <v>61</v>
      </c>
      <c r="B2167" t="s">
        <v>5357</v>
      </c>
      <c r="C2167">
        <v>3169901</v>
      </c>
    </row>
    <row r="2168" spans="1:3" x14ac:dyDescent="0.25">
      <c r="A2168" t="s">
        <v>61</v>
      </c>
      <c r="B2168" t="s">
        <v>5358</v>
      </c>
      <c r="C2168">
        <v>3170008</v>
      </c>
    </row>
    <row r="2169" spans="1:3" x14ac:dyDescent="0.25">
      <c r="A2169" t="s">
        <v>61</v>
      </c>
      <c r="B2169" t="s">
        <v>5359</v>
      </c>
      <c r="C2169">
        <v>3170057</v>
      </c>
    </row>
    <row r="2170" spans="1:3" x14ac:dyDescent="0.25">
      <c r="A2170" t="s">
        <v>61</v>
      </c>
      <c r="B2170" t="s">
        <v>5360</v>
      </c>
      <c r="C2170">
        <v>3170107</v>
      </c>
    </row>
    <row r="2171" spans="1:3" x14ac:dyDescent="0.25">
      <c r="A2171" t="s">
        <v>61</v>
      </c>
      <c r="B2171" t="s">
        <v>5361</v>
      </c>
      <c r="C2171">
        <v>3170206</v>
      </c>
    </row>
    <row r="2172" spans="1:3" x14ac:dyDescent="0.25">
      <c r="A2172" t="s">
        <v>61</v>
      </c>
      <c r="B2172" t="s">
        <v>5362</v>
      </c>
      <c r="C2172">
        <v>3170305</v>
      </c>
    </row>
    <row r="2173" spans="1:3" x14ac:dyDescent="0.25">
      <c r="A2173" t="s">
        <v>61</v>
      </c>
      <c r="B2173" t="s">
        <v>5363</v>
      </c>
      <c r="C2173">
        <v>3170404</v>
      </c>
    </row>
    <row r="2174" spans="1:3" x14ac:dyDescent="0.25">
      <c r="A2174" t="s">
        <v>61</v>
      </c>
      <c r="B2174" t="s">
        <v>5364</v>
      </c>
      <c r="C2174">
        <v>3170438</v>
      </c>
    </row>
    <row r="2175" spans="1:3" x14ac:dyDescent="0.25">
      <c r="A2175" t="s">
        <v>61</v>
      </c>
      <c r="B2175" t="s">
        <v>5365</v>
      </c>
      <c r="C2175">
        <v>3170479</v>
      </c>
    </row>
    <row r="2176" spans="1:3" x14ac:dyDescent="0.25">
      <c r="A2176" t="s">
        <v>61</v>
      </c>
      <c r="B2176" t="s">
        <v>5366</v>
      </c>
      <c r="C2176">
        <v>3170503</v>
      </c>
    </row>
    <row r="2177" spans="1:3" x14ac:dyDescent="0.25">
      <c r="A2177" t="s">
        <v>61</v>
      </c>
      <c r="B2177" t="s">
        <v>5367</v>
      </c>
      <c r="C2177">
        <v>3170529</v>
      </c>
    </row>
    <row r="2178" spans="1:3" x14ac:dyDescent="0.25">
      <c r="A2178" t="s">
        <v>61</v>
      </c>
      <c r="B2178" t="s">
        <v>5368</v>
      </c>
      <c r="C2178">
        <v>3170578</v>
      </c>
    </row>
    <row r="2179" spans="1:3" x14ac:dyDescent="0.25">
      <c r="A2179" t="s">
        <v>61</v>
      </c>
      <c r="B2179" t="s">
        <v>4089</v>
      </c>
      <c r="C2179">
        <v>3170602</v>
      </c>
    </row>
    <row r="2180" spans="1:3" x14ac:dyDescent="0.25">
      <c r="A2180" t="s">
        <v>61</v>
      </c>
      <c r="B2180" t="s">
        <v>5369</v>
      </c>
      <c r="C2180">
        <v>3170651</v>
      </c>
    </row>
    <row r="2181" spans="1:3" x14ac:dyDescent="0.25">
      <c r="A2181" t="s">
        <v>61</v>
      </c>
      <c r="B2181" t="s">
        <v>5370</v>
      </c>
      <c r="C2181">
        <v>3170701</v>
      </c>
    </row>
    <row r="2182" spans="1:3" x14ac:dyDescent="0.25">
      <c r="A2182" t="s">
        <v>61</v>
      </c>
      <c r="B2182" t="s">
        <v>5371</v>
      </c>
      <c r="C2182">
        <v>3170750</v>
      </c>
    </row>
    <row r="2183" spans="1:3" x14ac:dyDescent="0.25">
      <c r="A2183" t="s">
        <v>61</v>
      </c>
      <c r="B2183" t="s">
        <v>5372</v>
      </c>
      <c r="C2183">
        <v>3170800</v>
      </c>
    </row>
    <row r="2184" spans="1:3" x14ac:dyDescent="0.25">
      <c r="A2184" t="s">
        <v>61</v>
      </c>
      <c r="B2184" t="s">
        <v>5373</v>
      </c>
      <c r="C2184">
        <v>3170909</v>
      </c>
    </row>
    <row r="2185" spans="1:3" x14ac:dyDescent="0.25">
      <c r="A2185" t="s">
        <v>61</v>
      </c>
      <c r="B2185" t="s">
        <v>5374</v>
      </c>
      <c r="C2185">
        <v>3171006</v>
      </c>
    </row>
    <row r="2186" spans="1:3" x14ac:dyDescent="0.25">
      <c r="A2186" t="s">
        <v>61</v>
      </c>
      <c r="B2186" t="s">
        <v>5375</v>
      </c>
      <c r="C2186">
        <v>3171030</v>
      </c>
    </row>
    <row r="2187" spans="1:3" x14ac:dyDescent="0.25">
      <c r="A2187" t="s">
        <v>61</v>
      </c>
      <c r="B2187" t="s">
        <v>5376</v>
      </c>
      <c r="C2187">
        <v>3171071</v>
      </c>
    </row>
    <row r="2188" spans="1:3" x14ac:dyDescent="0.25">
      <c r="A2188" t="s">
        <v>61</v>
      </c>
      <c r="B2188" t="s">
        <v>5377</v>
      </c>
      <c r="C2188">
        <v>3171105</v>
      </c>
    </row>
    <row r="2189" spans="1:3" x14ac:dyDescent="0.25">
      <c r="A2189" t="s">
        <v>61</v>
      </c>
      <c r="B2189" t="s">
        <v>5378</v>
      </c>
      <c r="C2189">
        <v>3171154</v>
      </c>
    </row>
    <row r="2190" spans="1:3" x14ac:dyDescent="0.25">
      <c r="A2190" t="s">
        <v>61</v>
      </c>
      <c r="B2190" t="s">
        <v>5379</v>
      </c>
      <c r="C2190">
        <v>3171204</v>
      </c>
    </row>
    <row r="2191" spans="1:3" x14ac:dyDescent="0.25">
      <c r="A2191" t="s">
        <v>61</v>
      </c>
      <c r="B2191" t="s">
        <v>2221</v>
      </c>
      <c r="C2191">
        <v>3171303</v>
      </c>
    </row>
    <row r="2192" spans="1:3" x14ac:dyDescent="0.25">
      <c r="A2192" t="s">
        <v>61</v>
      </c>
      <c r="B2192" t="s">
        <v>5380</v>
      </c>
      <c r="C2192">
        <v>3171402</v>
      </c>
    </row>
    <row r="2193" spans="1:3" x14ac:dyDescent="0.25">
      <c r="A2193" t="s">
        <v>61</v>
      </c>
      <c r="B2193" t="s">
        <v>5381</v>
      </c>
      <c r="C2193">
        <v>3171600</v>
      </c>
    </row>
    <row r="2194" spans="1:3" x14ac:dyDescent="0.25">
      <c r="A2194" t="s">
        <v>61</v>
      </c>
      <c r="B2194" t="s">
        <v>5382</v>
      </c>
      <c r="C2194">
        <v>3171709</v>
      </c>
    </row>
    <row r="2195" spans="1:3" x14ac:dyDescent="0.25">
      <c r="A2195" t="s">
        <v>61</v>
      </c>
      <c r="B2195" t="s">
        <v>5383</v>
      </c>
      <c r="C2195">
        <v>3171808</v>
      </c>
    </row>
    <row r="2196" spans="1:3" x14ac:dyDescent="0.25">
      <c r="A2196" t="s">
        <v>61</v>
      </c>
      <c r="B2196" t="s">
        <v>5384</v>
      </c>
      <c r="C2196">
        <v>3171907</v>
      </c>
    </row>
    <row r="2197" spans="1:3" x14ac:dyDescent="0.25">
      <c r="A2197" t="s">
        <v>61</v>
      </c>
      <c r="B2197" t="s">
        <v>5385</v>
      </c>
      <c r="C2197">
        <v>3172004</v>
      </c>
    </row>
    <row r="2198" spans="1:3" x14ac:dyDescent="0.25">
      <c r="A2198" t="s">
        <v>61</v>
      </c>
      <c r="B2198" t="s">
        <v>5386</v>
      </c>
      <c r="C2198">
        <v>3172103</v>
      </c>
    </row>
    <row r="2199" spans="1:3" x14ac:dyDescent="0.25">
      <c r="A2199" t="s">
        <v>61</v>
      </c>
      <c r="B2199" t="s">
        <v>4619</v>
      </c>
      <c r="C2199">
        <v>3172202</v>
      </c>
    </row>
    <row r="2200" spans="1:3" x14ac:dyDescent="0.25">
      <c r="A2200" t="s">
        <v>63</v>
      </c>
      <c r="B2200" t="s">
        <v>102</v>
      </c>
      <c r="C2200">
        <v>5000203</v>
      </c>
    </row>
    <row r="2201" spans="1:3" x14ac:dyDescent="0.25">
      <c r="A2201" t="s">
        <v>63</v>
      </c>
      <c r="B2201" t="s">
        <v>127</v>
      </c>
      <c r="C2201">
        <v>5000252</v>
      </c>
    </row>
    <row r="2202" spans="1:3" x14ac:dyDescent="0.25">
      <c r="A2202" t="s">
        <v>63</v>
      </c>
      <c r="B2202" t="s">
        <v>153</v>
      </c>
      <c r="C2202">
        <v>5000609</v>
      </c>
    </row>
    <row r="2203" spans="1:3" x14ac:dyDescent="0.25">
      <c r="A2203" t="s">
        <v>63</v>
      </c>
      <c r="B2203" t="s">
        <v>178</v>
      </c>
      <c r="C2203">
        <v>5000708</v>
      </c>
    </row>
    <row r="2204" spans="1:3" x14ac:dyDescent="0.25">
      <c r="A2204" t="s">
        <v>63</v>
      </c>
      <c r="B2204" t="s">
        <v>204</v>
      </c>
      <c r="C2204">
        <v>5000807</v>
      </c>
    </row>
    <row r="2205" spans="1:3" x14ac:dyDescent="0.25">
      <c r="A2205" t="s">
        <v>63</v>
      </c>
      <c r="B2205" t="s">
        <v>230</v>
      </c>
      <c r="C2205">
        <v>5000856</v>
      </c>
    </row>
    <row r="2206" spans="1:3" x14ac:dyDescent="0.25">
      <c r="A2206" t="s">
        <v>63</v>
      </c>
      <c r="B2206" t="s">
        <v>254</v>
      </c>
      <c r="C2206">
        <v>5000906</v>
      </c>
    </row>
    <row r="2207" spans="1:3" x14ac:dyDescent="0.25">
      <c r="A2207" t="s">
        <v>63</v>
      </c>
      <c r="B2207" t="s">
        <v>279</v>
      </c>
      <c r="C2207">
        <v>5001003</v>
      </c>
    </row>
    <row r="2208" spans="1:3" x14ac:dyDescent="0.25">
      <c r="A2208" t="s">
        <v>63</v>
      </c>
      <c r="B2208" t="s">
        <v>305</v>
      </c>
      <c r="C2208">
        <v>5001102</v>
      </c>
    </row>
    <row r="2209" spans="1:3" x14ac:dyDescent="0.25">
      <c r="A2209" t="s">
        <v>63</v>
      </c>
      <c r="B2209" t="s">
        <v>331</v>
      </c>
      <c r="C2209">
        <v>5001243</v>
      </c>
    </row>
    <row r="2210" spans="1:3" x14ac:dyDescent="0.25">
      <c r="A2210" t="s">
        <v>63</v>
      </c>
      <c r="B2210" t="s">
        <v>356</v>
      </c>
      <c r="C2210">
        <v>5001508</v>
      </c>
    </row>
    <row r="2211" spans="1:3" x14ac:dyDescent="0.25">
      <c r="A2211" t="s">
        <v>63</v>
      </c>
      <c r="B2211" t="s">
        <v>380</v>
      </c>
      <c r="C2211">
        <v>5001904</v>
      </c>
    </row>
    <row r="2212" spans="1:3" x14ac:dyDescent="0.25">
      <c r="A2212" t="s">
        <v>63</v>
      </c>
      <c r="B2212" t="s">
        <v>405</v>
      </c>
      <c r="C2212">
        <v>5002001</v>
      </c>
    </row>
    <row r="2213" spans="1:3" x14ac:dyDescent="0.25">
      <c r="A2213" t="s">
        <v>63</v>
      </c>
      <c r="B2213" t="s">
        <v>430</v>
      </c>
      <c r="C2213">
        <v>5002100</v>
      </c>
    </row>
    <row r="2214" spans="1:3" x14ac:dyDescent="0.25">
      <c r="A2214" t="s">
        <v>63</v>
      </c>
      <c r="B2214" t="s">
        <v>455</v>
      </c>
      <c r="C2214">
        <v>5002159</v>
      </c>
    </row>
    <row r="2215" spans="1:3" x14ac:dyDescent="0.25">
      <c r="A2215" t="s">
        <v>63</v>
      </c>
      <c r="B2215" t="s">
        <v>481</v>
      </c>
      <c r="C2215">
        <v>5002209</v>
      </c>
    </row>
    <row r="2216" spans="1:3" x14ac:dyDescent="0.25">
      <c r="A2216" t="s">
        <v>63</v>
      </c>
      <c r="B2216" t="s">
        <v>505</v>
      </c>
      <c r="C2216">
        <v>5002308</v>
      </c>
    </row>
    <row r="2217" spans="1:3" x14ac:dyDescent="0.25">
      <c r="A2217" t="s">
        <v>63</v>
      </c>
      <c r="B2217" t="s">
        <v>528</v>
      </c>
      <c r="C2217">
        <v>5002407</v>
      </c>
    </row>
    <row r="2218" spans="1:3" x14ac:dyDescent="0.25">
      <c r="A2218" t="s">
        <v>63</v>
      </c>
      <c r="B2218" t="s">
        <v>552</v>
      </c>
      <c r="C2218">
        <v>5002605</v>
      </c>
    </row>
    <row r="2219" spans="1:3" x14ac:dyDescent="0.25">
      <c r="A2219" t="s">
        <v>63</v>
      </c>
      <c r="B2219" t="s">
        <v>472</v>
      </c>
      <c r="C2219">
        <v>5002704</v>
      </c>
    </row>
    <row r="2220" spans="1:3" x14ac:dyDescent="0.25">
      <c r="A2220" t="s">
        <v>63</v>
      </c>
      <c r="B2220" t="s">
        <v>598</v>
      </c>
      <c r="C2220">
        <v>5002803</v>
      </c>
    </row>
    <row r="2221" spans="1:3" x14ac:dyDescent="0.25">
      <c r="A2221" t="s">
        <v>63</v>
      </c>
      <c r="B2221" t="s">
        <v>621</v>
      </c>
      <c r="C2221">
        <v>5002902</v>
      </c>
    </row>
    <row r="2222" spans="1:3" x14ac:dyDescent="0.25">
      <c r="A2222" t="s">
        <v>63</v>
      </c>
      <c r="B2222" t="s">
        <v>642</v>
      </c>
      <c r="C2222">
        <v>5002951</v>
      </c>
    </row>
    <row r="2223" spans="1:3" x14ac:dyDescent="0.25">
      <c r="A2223" t="s">
        <v>63</v>
      </c>
      <c r="B2223" t="s">
        <v>663</v>
      </c>
      <c r="C2223">
        <v>5003108</v>
      </c>
    </row>
    <row r="2224" spans="1:3" x14ac:dyDescent="0.25">
      <c r="A2224" t="s">
        <v>63</v>
      </c>
      <c r="B2224" t="s">
        <v>684</v>
      </c>
      <c r="C2224">
        <v>5003157</v>
      </c>
    </row>
    <row r="2225" spans="1:3" x14ac:dyDescent="0.25">
      <c r="A2225" t="s">
        <v>63</v>
      </c>
      <c r="B2225" t="s">
        <v>704</v>
      </c>
      <c r="C2225">
        <v>5003207</v>
      </c>
    </row>
    <row r="2226" spans="1:3" x14ac:dyDescent="0.25">
      <c r="A2226" t="s">
        <v>63</v>
      </c>
      <c r="B2226" t="s">
        <v>726</v>
      </c>
      <c r="C2226">
        <v>5003256</v>
      </c>
    </row>
    <row r="2227" spans="1:3" x14ac:dyDescent="0.25">
      <c r="A2227" t="s">
        <v>63</v>
      </c>
      <c r="B2227" t="s">
        <v>748</v>
      </c>
      <c r="C2227">
        <v>5003306</v>
      </c>
    </row>
    <row r="2228" spans="1:3" x14ac:dyDescent="0.25">
      <c r="A2228" t="s">
        <v>63</v>
      </c>
      <c r="B2228" t="s">
        <v>769</v>
      </c>
      <c r="C2228">
        <v>5003454</v>
      </c>
    </row>
    <row r="2229" spans="1:3" x14ac:dyDescent="0.25">
      <c r="A2229" t="s">
        <v>63</v>
      </c>
      <c r="B2229" t="s">
        <v>792</v>
      </c>
      <c r="C2229">
        <v>5003488</v>
      </c>
    </row>
    <row r="2230" spans="1:3" x14ac:dyDescent="0.25">
      <c r="A2230" t="s">
        <v>63</v>
      </c>
      <c r="B2230" t="s">
        <v>813</v>
      </c>
      <c r="C2230">
        <v>5003504</v>
      </c>
    </row>
    <row r="2231" spans="1:3" x14ac:dyDescent="0.25">
      <c r="A2231" t="s">
        <v>63</v>
      </c>
      <c r="B2231" t="s">
        <v>834</v>
      </c>
      <c r="C2231">
        <v>5003702</v>
      </c>
    </row>
    <row r="2232" spans="1:3" x14ac:dyDescent="0.25">
      <c r="A2232" t="s">
        <v>63</v>
      </c>
      <c r="B2232" t="s">
        <v>856</v>
      </c>
      <c r="C2232">
        <v>5003751</v>
      </c>
    </row>
    <row r="2233" spans="1:3" x14ac:dyDescent="0.25">
      <c r="A2233" t="s">
        <v>63</v>
      </c>
      <c r="B2233" t="s">
        <v>877</v>
      </c>
      <c r="C2233">
        <v>5003801</v>
      </c>
    </row>
    <row r="2234" spans="1:3" x14ac:dyDescent="0.25">
      <c r="A2234" t="s">
        <v>63</v>
      </c>
      <c r="B2234" t="s">
        <v>900</v>
      </c>
      <c r="C2234">
        <v>5003900</v>
      </c>
    </row>
    <row r="2235" spans="1:3" x14ac:dyDescent="0.25">
      <c r="A2235" t="s">
        <v>63</v>
      </c>
      <c r="B2235" t="s">
        <v>923</v>
      </c>
      <c r="C2235">
        <v>5004007</v>
      </c>
    </row>
    <row r="2236" spans="1:3" x14ac:dyDescent="0.25">
      <c r="A2236" t="s">
        <v>63</v>
      </c>
      <c r="B2236" t="s">
        <v>946</v>
      </c>
      <c r="C2236">
        <v>5004106</v>
      </c>
    </row>
    <row r="2237" spans="1:3" x14ac:dyDescent="0.25">
      <c r="A2237" t="s">
        <v>63</v>
      </c>
      <c r="B2237" t="s">
        <v>968</v>
      </c>
      <c r="C2237">
        <v>5004304</v>
      </c>
    </row>
    <row r="2238" spans="1:3" x14ac:dyDescent="0.25">
      <c r="A2238" t="s">
        <v>63</v>
      </c>
      <c r="B2238" t="s">
        <v>990</v>
      </c>
      <c r="C2238">
        <v>5004403</v>
      </c>
    </row>
    <row r="2239" spans="1:3" x14ac:dyDescent="0.25">
      <c r="A2239" t="s">
        <v>63</v>
      </c>
      <c r="B2239" t="s">
        <v>1013</v>
      </c>
      <c r="C2239">
        <v>5004502</v>
      </c>
    </row>
    <row r="2240" spans="1:3" x14ac:dyDescent="0.25">
      <c r="A2240" t="s">
        <v>63</v>
      </c>
      <c r="B2240" t="s">
        <v>1035</v>
      </c>
      <c r="C2240">
        <v>5004601</v>
      </c>
    </row>
    <row r="2241" spans="1:3" x14ac:dyDescent="0.25">
      <c r="A2241" t="s">
        <v>63</v>
      </c>
      <c r="B2241" t="s">
        <v>1057</v>
      </c>
      <c r="C2241">
        <v>5004700</v>
      </c>
    </row>
    <row r="2242" spans="1:3" x14ac:dyDescent="0.25">
      <c r="A2242" t="s">
        <v>63</v>
      </c>
      <c r="B2242" t="s">
        <v>1079</v>
      </c>
      <c r="C2242">
        <v>5004809</v>
      </c>
    </row>
    <row r="2243" spans="1:3" x14ac:dyDescent="0.25">
      <c r="A2243" t="s">
        <v>63</v>
      </c>
      <c r="B2243" t="s">
        <v>1101</v>
      </c>
      <c r="C2243">
        <v>5004908</v>
      </c>
    </row>
    <row r="2244" spans="1:3" x14ac:dyDescent="0.25">
      <c r="A2244" t="s">
        <v>63</v>
      </c>
      <c r="B2244" t="s">
        <v>1124</v>
      </c>
      <c r="C2244">
        <v>5005004</v>
      </c>
    </row>
    <row r="2245" spans="1:3" x14ac:dyDescent="0.25">
      <c r="A2245" t="s">
        <v>63</v>
      </c>
      <c r="B2245" t="s">
        <v>1147</v>
      </c>
      <c r="C2245" s="3">
        <v>5005103</v>
      </c>
    </row>
    <row r="2246" spans="1:3" x14ac:dyDescent="0.25">
      <c r="A2246" t="s">
        <v>63</v>
      </c>
      <c r="B2246" t="s">
        <v>1170</v>
      </c>
      <c r="C2246" s="3">
        <v>5005152</v>
      </c>
    </row>
    <row r="2247" spans="1:3" x14ac:dyDescent="0.25">
      <c r="A2247" t="s">
        <v>63</v>
      </c>
      <c r="B2247" t="s">
        <v>1193</v>
      </c>
      <c r="C2247" s="3">
        <v>5005202</v>
      </c>
    </row>
    <row r="2248" spans="1:3" x14ac:dyDescent="0.25">
      <c r="A2248" t="s">
        <v>63</v>
      </c>
      <c r="B2248" t="s">
        <v>1215</v>
      </c>
      <c r="C2248" s="3">
        <v>5005251</v>
      </c>
    </row>
    <row r="2249" spans="1:3" x14ac:dyDescent="0.25">
      <c r="A2249" t="s">
        <v>63</v>
      </c>
      <c r="B2249" t="s">
        <v>1236</v>
      </c>
      <c r="C2249" s="3">
        <v>5005400</v>
      </c>
    </row>
    <row r="2250" spans="1:3" x14ac:dyDescent="0.25">
      <c r="A2250" t="s">
        <v>63</v>
      </c>
      <c r="B2250" t="s">
        <v>1259</v>
      </c>
      <c r="C2250" s="3">
        <v>5005608</v>
      </c>
    </row>
    <row r="2251" spans="1:3" x14ac:dyDescent="0.25">
      <c r="A2251" t="s">
        <v>63</v>
      </c>
      <c r="B2251" t="s">
        <v>1282</v>
      </c>
      <c r="C2251" s="3">
        <v>5005681</v>
      </c>
    </row>
    <row r="2252" spans="1:3" x14ac:dyDescent="0.25">
      <c r="A2252" t="s">
        <v>63</v>
      </c>
      <c r="B2252" t="s">
        <v>1303</v>
      </c>
      <c r="C2252" s="3">
        <v>5005707</v>
      </c>
    </row>
    <row r="2253" spans="1:3" x14ac:dyDescent="0.25">
      <c r="A2253" t="s">
        <v>63</v>
      </c>
      <c r="B2253" t="s">
        <v>1325</v>
      </c>
      <c r="C2253" s="3">
        <v>5005806</v>
      </c>
    </row>
    <row r="2254" spans="1:3" x14ac:dyDescent="0.25">
      <c r="A2254" t="s">
        <v>63</v>
      </c>
      <c r="B2254" t="s">
        <v>1347</v>
      </c>
      <c r="C2254" s="3">
        <v>5006002</v>
      </c>
    </row>
    <row r="2255" spans="1:3" x14ac:dyDescent="0.25">
      <c r="A2255" t="s">
        <v>63</v>
      </c>
      <c r="B2255" t="s">
        <v>1368</v>
      </c>
      <c r="C2255" s="3">
        <v>5006200</v>
      </c>
    </row>
    <row r="2256" spans="1:3" x14ac:dyDescent="0.25">
      <c r="A2256" t="s">
        <v>63</v>
      </c>
      <c r="B2256" t="s">
        <v>1390</v>
      </c>
      <c r="C2256" s="3">
        <v>5006259</v>
      </c>
    </row>
    <row r="2257" spans="1:3" x14ac:dyDescent="0.25">
      <c r="A2257" t="s">
        <v>63</v>
      </c>
      <c r="B2257" t="s">
        <v>1412</v>
      </c>
      <c r="C2257" s="3">
        <v>5006275</v>
      </c>
    </row>
    <row r="2258" spans="1:3" x14ac:dyDescent="0.25">
      <c r="A2258" t="s">
        <v>63</v>
      </c>
      <c r="B2258" t="s">
        <v>1434</v>
      </c>
      <c r="C2258" s="3">
        <v>5006309</v>
      </c>
    </row>
    <row r="2259" spans="1:3" x14ac:dyDescent="0.25">
      <c r="A2259" t="s">
        <v>63</v>
      </c>
      <c r="B2259" t="s">
        <v>1455</v>
      </c>
      <c r="C2259" s="3">
        <v>5006358</v>
      </c>
    </row>
    <row r="2260" spans="1:3" x14ac:dyDescent="0.25">
      <c r="A2260" t="s">
        <v>63</v>
      </c>
      <c r="B2260" t="s">
        <v>1475</v>
      </c>
      <c r="C2260" s="3">
        <v>5006408</v>
      </c>
    </row>
    <row r="2261" spans="1:3" x14ac:dyDescent="0.25">
      <c r="A2261" t="s">
        <v>63</v>
      </c>
      <c r="B2261" t="s">
        <v>1497</v>
      </c>
      <c r="C2261" s="3">
        <v>5006606</v>
      </c>
    </row>
    <row r="2262" spans="1:3" x14ac:dyDescent="0.25">
      <c r="A2262" t="s">
        <v>63</v>
      </c>
      <c r="B2262" t="s">
        <v>1517</v>
      </c>
      <c r="C2262" s="3">
        <v>5006903</v>
      </c>
    </row>
    <row r="2263" spans="1:3" x14ac:dyDescent="0.25">
      <c r="A2263" t="s">
        <v>63</v>
      </c>
      <c r="B2263" t="s">
        <v>1538</v>
      </c>
      <c r="C2263" s="3">
        <v>5007109</v>
      </c>
    </row>
    <row r="2264" spans="1:3" x14ac:dyDescent="0.25">
      <c r="A2264" t="s">
        <v>63</v>
      </c>
      <c r="B2264" t="s">
        <v>1559</v>
      </c>
      <c r="C2264" s="3">
        <v>5007208</v>
      </c>
    </row>
    <row r="2265" spans="1:3" x14ac:dyDescent="0.25">
      <c r="A2265" t="s">
        <v>63</v>
      </c>
      <c r="B2265" t="s">
        <v>1578</v>
      </c>
      <c r="C2265" s="3">
        <v>5007307</v>
      </c>
    </row>
    <row r="2266" spans="1:3" x14ac:dyDescent="0.25">
      <c r="A2266" t="s">
        <v>63</v>
      </c>
      <c r="B2266" t="s">
        <v>1598</v>
      </c>
      <c r="C2266" s="3">
        <v>5007406</v>
      </c>
    </row>
    <row r="2267" spans="1:3" x14ac:dyDescent="0.25">
      <c r="A2267" t="s">
        <v>63</v>
      </c>
      <c r="B2267" t="s">
        <v>1618</v>
      </c>
      <c r="C2267" s="3">
        <v>5007505</v>
      </c>
    </row>
    <row r="2268" spans="1:3" x14ac:dyDescent="0.25">
      <c r="A2268" t="s">
        <v>63</v>
      </c>
      <c r="B2268" t="s">
        <v>1639</v>
      </c>
      <c r="C2268" s="3">
        <v>5007554</v>
      </c>
    </row>
    <row r="2269" spans="1:3" x14ac:dyDescent="0.25">
      <c r="A2269" t="s">
        <v>63</v>
      </c>
      <c r="B2269" t="s">
        <v>1660</v>
      </c>
      <c r="C2269" s="3">
        <v>5007695</v>
      </c>
    </row>
    <row r="2270" spans="1:3" x14ac:dyDescent="0.25">
      <c r="A2270" t="s">
        <v>63</v>
      </c>
      <c r="B2270" t="s">
        <v>1680</v>
      </c>
      <c r="C2270" s="3">
        <v>5007802</v>
      </c>
    </row>
    <row r="2271" spans="1:3" x14ac:dyDescent="0.25">
      <c r="A2271" t="s">
        <v>63</v>
      </c>
      <c r="B2271" t="s">
        <v>1701</v>
      </c>
      <c r="C2271" s="3">
        <v>5007703</v>
      </c>
    </row>
    <row r="2272" spans="1:3" x14ac:dyDescent="0.25">
      <c r="A2272" t="s">
        <v>63</v>
      </c>
      <c r="B2272" t="s">
        <v>1721</v>
      </c>
      <c r="C2272" s="3">
        <v>5007901</v>
      </c>
    </row>
    <row r="2273" spans="1:3" x14ac:dyDescent="0.25">
      <c r="A2273" t="s">
        <v>63</v>
      </c>
      <c r="B2273" t="s">
        <v>1742</v>
      </c>
      <c r="C2273" s="3">
        <v>5007935</v>
      </c>
    </row>
    <row r="2274" spans="1:3" x14ac:dyDescent="0.25">
      <c r="A2274" t="s">
        <v>63</v>
      </c>
      <c r="B2274" t="s">
        <v>1762</v>
      </c>
      <c r="C2274" s="3">
        <v>5007950</v>
      </c>
    </row>
    <row r="2275" spans="1:3" x14ac:dyDescent="0.25">
      <c r="A2275" t="s">
        <v>63</v>
      </c>
      <c r="B2275" t="s">
        <v>1783</v>
      </c>
      <c r="C2275" s="3">
        <v>5007976</v>
      </c>
    </row>
    <row r="2276" spans="1:3" x14ac:dyDescent="0.25">
      <c r="A2276" t="s">
        <v>63</v>
      </c>
      <c r="B2276" t="s">
        <v>1802</v>
      </c>
      <c r="C2276" s="3">
        <v>5008008</v>
      </c>
    </row>
    <row r="2277" spans="1:3" x14ac:dyDescent="0.25">
      <c r="A2277" t="s">
        <v>63</v>
      </c>
      <c r="B2277" t="s">
        <v>1820</v>
      </c>
      <c r="C2277" s="3">
        <v>5008305</v>
      </c>
    </row>
    <row r="2278" spans="1:3" x14ac:dyDescent="0.25">
      <c r="A2278" t="s">
        <v>63</v>
      </c>
      <c r="B2278" t="s">
        <v>1839</v>
      </c>
      <c r="C2278" s="3">
        <v>5008404</v>
      </c>
    </row>
    <row r="2279" spans="1:3" x14ac:dyDescent="0.25">
      <c r="A2279" t="s">
        <v>65</v>
      </c>
      <c r="B2279" t="s">
        <v>101</v>
      </c>
      <c r="C2279" s="3">
        <v>5100102</v>
      </c>
    </row>
    <row r="2280" spans="1:3" x14ac:dyDescent="0.25">
      <c r="A2280" t="s">
        <v>65</v>
      </c>
      <c r="B2280" t="s">
        <v>126</v>
      </c>
      <c r="C2280" s="3">
        <v>5100201</v>
      </c>
    </row>
    <row r="2281" spans="1:3" x14ac:dyDescent="0.25">
      <c r="A2281" t="s">
        <v>65</v>
      </c>
      <c r="B2281" t="s">
        <v>152</v>
      </c>
      <c r="C2281" s="3">
        <v>5100250</v>
      </c>
    </row>
    <row r="2282" spans="1:3" x14ac:dyDescent="0.25">
      <c r="A2282" t="s">
        <v>65</v>
      </c>
      <c r="B2282" t="s">
        <v>177</v>
      </c>
      <c r="C2282" s="3">
        <v>5100300</v>
      </c>
    </row>
    <row r="2283" spans="1:3" x14ac:dyDescent="0.25">
      <c r="A2283" t="s">
        <v>65</v>
      </c>
      <c r="B2283" t="s">
        <v>203</v>
      </c>
      <c r="C2283" s="3">
        <v>5100359</v>
      </c>
    </row>
    <row r="2284" spans="1:3" x14ac:dyDescent="0.25">
      <c r="A2284" t="s">
        <v>65</v>
      </c>
      <c r="B2284" t="s">
        <v>229</v>
      </c>
      <c r="C2284" s="3">
        <v>5100409</v>
      </c>
    </row>
    <row r="2285" spans="1:3" x14ac:dyDescent="0.25">
      <c r="A2285" t="s">
        <v>65</v>
      </c>
      <c r="B2285" t="s">
        <v>253</v>
      </c>
      <c r="C2285" s="3">
        <v>5100508</v>
      </c>
    </row>
    <row r="2286" spans="1:3" x14ac:dyDescent="0.25">
      <c r="A2286" t="s">
        <v>65</v>
      </c>
      <c r="B2286" t="s">
        <v>278</v>
      </c>
      <c r="C2286" s="3">
        <v>5100607</v>
      </c>
    </row>
    <row r="2287" spans="1:3" x14ac:dyDescent="0.25">
      <c r="A2287" t="s">
        <v>65</v>
      </c>
      <c r="B2287" t="s">
        <v>304</v>
      </c>
      <c r="C2287" s="3">
        <v>5100805</v>
      </c>
    </row>
    <row r="2288" spans="1:3" x14ac:dyDescent="0.25">
      <c r="A2288" t="s">
        <v>65</v>
      </c>
      <c r="B2288" t="s">
        <v>330</v>
      </c>
      <c r="C2288" s="3">
        <v>5101001</v>
      </c>
    </row>
    <row r="2289" spans="1:3" x14ac:dyDescent="0.25">
      <c r="A2289" t="s">
        <v>65</v>
      </c>
      <c r="B2289" t="s">
        <v>355</v>
      </c>
      <c r="C2289" s="3">
        <v>5101209</v>
      </c>
    </row>
    <row r="2290" spans="1:3" x14ac:dyDescent="0.25">
      <c r="A2290" t="s">
        <v>65</v>
      </c>
      <c r="B2290" t="s">
        <v>379</v>
      </c>
      <c r="C2290" s="3">
        <v>5101258</v>
      </c>
    </row>
    <row r="2291" spans="1:3" x14ac:dyDescent="0.25">
      <c r="A2291" t="s">
        <v>65</v>
      </c>
      <c r="B2291" t="s">
        <v>404</v>
      </c>
      <c r="C2291" s="3">
        <v>5101308</v>
      </c>
    </row>
    <row r="2292" spans="1:3" x14ac:dyDescent="0.25">
      <c r="A2292" t="s">
        <v>65</v>
      </c>
      <c r="B2292" t="s">
        <v>429</v>
      </c>
      <c r="C2292" s="3">
        <v>5101407</v>
      </c>
    </row>
    <row r="2293" spans="1:3" x14ac:dyDescent="0.25">
      <c r="A2293" t="s">
        <v>65</v>
      </c>
      <c r="B2293" t="s">
        <v>454</v>
      </c>
      <c r="C2293" s="3">
        <v>5101605</v>
      </c>
    </row>
    <row r="2294" spans="1:3" x14ac:dyDescent="0.25">
      <c r="A2294" t="s">
        <v>65</v>
      </c>
      <c r="B2294" t="s">
        <v>480</v>
      </c>
      <c r="C2294" s="3">
        <v>5101704</v>
      </c>
    </row>
    <row r="2295" spans="1:3" x14ac:dyDescent="0.25">
      <c r="A2295" t="s">
        <v>65</v>
      </c>
      <c r="B2295" t="s">
        <v>504</v>
      </c>
      <c r="C2295" s="3">
        <v>5101803</v>
      </c>
    </row>
    <row r="2296" spans="1:3" x14ac:dyDescent="0.25">
      <c r="A2296" t="s">
        <v>65</v>
      </c>
      <c r="B2296" t="s">
        <v>527</v>
      </c>
      <c r="C2296" s="3">
        <v>5101852</v>
      </c>
    </row>
    <row r="2297" spans="1:3" x14ac:dyDescent="0.25">
      <c r="A2297" t="s">
        <v>65</v>
      </c>
      <c r="B2297" t="s">
        <v>551</v>
      </c>
      <c r="C2297" s="3">
        <v>5101902</v>
      </c>
    </row>
    <row r="2298" spans="1:3" x14ac:dyDescent="0.25">
      <c r="A2298" t="s">
        <v>65</v>
      </c>
      <c r="B2298" t="s">
        <v>574</v>
      </c>
      <c r="C2298" s="3">
        <v>5102504</v>
      </c>
    </row>
    <row r="2299" spans="1:3" x14ac:dyDescent="0.25">
      <c r="A2299" t="s">
        <v>65</v>
      </c>
      <c r="B2299" t="s">
        <v>597</v>
      </c>
      <c r="C2299" s="3">
        <v>5102603</v>
      </c>
    </row>
    <row r="2300" spans="1:3" x14ac:dyDescent="0.25">
      <c r="A2300" t="s">
        <v>65</v>
      </c>
      <c r="B2300" t="s">
        <v>620</v>
      </c>
      <c r="C2300" s="3">
        <v>5102637</v>
      </c>
    </row>
    <row r="2301" spans="1:3" x14ac:dyDescent="0.25">
      <c r="A2301" t="s">
        <v>65</v>
      </c>
      <c r="B2301" t="s">
        <v>641</v>
      </c>
      <c r="C2301" s="3">
        <v>5102678</v>
      </c>
    </row>
    <row r="2302" spans="1:3" x14ac:dyDescent="0.25">
      <c r="A2302" t="s">
        <v>65</v>
      </c>
      <c r="B2302" t="s">
        <v>662</v>
      </c>
      <c r="C2302" s="3">
        <v>5102686</v>
      </c>
    </row>
    <row r="2303" spans="1:3" x14ac:dyDescent="0.25">
      <c r="A2303" t="s">
        <v>65</v>
      </c>
      <c r="B2303" t="s">
        <v>683</v>
      </c>
      <c r="C2303" s="3">
        <v>5102694</v>
      </c>
    </row>
    <row r="2304" spans="1:3" x14ac:dyDescent="0.25">
      <c r="A2304" t="s">
        <v>65</v>
      </c>
      <c r="B2304" t="s">
        <v>703</v>
      </c>
      <c r="C2304" s="3">
        <v>5102702</v>
      </c>
    </row>
    <row r="2305" spans="1:3" x14ac:dyDescent="0.25">
      <c r="A2305" t="s">
        <v>65</v>
      </c>
      <c r="B2305" t="s">
        <v>725</v>
      </c>
      <c r="C2305" s="3">
        <v>5102793</v>
      </c>
    </row>
    <row r="2306" spans="1:3" x14ac:dyDescent="0.25">
      <c r="A2306" t="s">
        <v>65</v>
      </c>
      <c r="B2306" t="s">
        <v>747</v>
      </c>
      <c r="C2306" s="3">
        <v>5102850</v>
      </c>
    </row>
    <row r="2307" spans="1:3" x14ac:dyDescent="0.25">
      <c r="A2307" t="s">
        <v>65</v>
      </c>
      <c r="B2307" t="s">
        <v>768</v>
      </c>
      <c r="C2307" s="3">
        <v>5103007</v>
      </c>
    </row>
    <row r="2308" spans="1:3" x14ac:dyDescent="0.25">
      <c r="A2308" t="s">
        <v>65</v>
      </c>
      <c r="B2308" t="s">
        <v>791</v>
      </c>
      <c r="C2308" s="3">
        <v>5103056</v>
      </c>
    </row>
    <row r="2309" spans="1:3" x14ac:dyDescent="0.25">
      <c r="A2309" t="s">
        <v>65</v>
      </c>
      <c r="B2309" t="s">
        <v>812</v>
      </c>
      <c r="C2309" s="3">
        <v>5103106</v>
      </c>
    </row>
    <row r="2310" spans="1:3" x14ac:dyDescent="0.25">
      <c r="A2310" t="s">
        <v>65</v>
      </c>
      <c r="B2310" t="s">
        <v>833</v>
      </c>
      <c r="C2310" s="3">
        <v>5103205</v>
      </c>
    </row>
    <row r="2311" spans="1:3" x14ac:dyDescent="0.25">
      <c r="A2311" t="s">
        <v>65</v>
      </c>
      <c r="B2311" t="s">
        <v>855</v>
      </c>
      <c r="C2311" s="3">
        <v>5103254</v>
      </c>
    </row>
    <row r="2312" spans="1:3" x14ac:dyDescent="0.25">
      <c r="A2312" t="s">
        <v>65</v>
      </c>
      <c r="B2312" t="s">
        <v>876</v>
      </c>
      <c r="C2312" s="3">
        <v>5103304</v>
      </c>
    </row>
    <row r="2313" spans="1:3" x14ac:dyDescent="0.25">
      <c r="A2313" t="s">
        <v>65</v>
      </c>
      <c r="B2313" t="s">
        <v>899</v>
      </c>
      <c r="C2313" s="3">
        <v>5103353</v>
      </c>
    </row>
    <row r="2314" spans="1:3" x14ac:dyDescent="0.25">
      <c r="A2314" t="s">
        <v>65</v>
      </c>
      <c r="B2314" t="s">
        <v>922</v>
      </c>
      <c r="C2314" s="3">
        <v>5103361</v>
      </c>
    </row>
    <row r="2315" spans="1:3" x14ac:dyDescent="0.25">
      <c r="A2315" t="s">
        <v>65</v>
      </c>
      <c r="B2315" t="s">
        <v>945</v>
      </c>
      <c r="C2315" s="3">
        <v>5103379</v>
      </c>
    </row>
    <row r="2316" spans="1:3" x14ac:dyDescent="0.25">
      <c r="A2316" t="s">
        <v>65</v>
      </c>
      <c r="B2316" t="s">
        <v>967</v>
      </c>
      <c r="C2316" s="3">
        <v>5103403</v>
      </c>
    </row>
    <row r="2317" spans="1:3" x14ac:dyDescent="0.25">
      <c r="A2317" t="s">
        <v>65</v>
      </c>
      <c r="B2317" t="s">
        <v>989</v>
      </c>
      <c r="C2317" s="3">
        <v>5103437</v>
      </c>
    </row>
    <row r="2318" spans="1:3" x14ac:dyDescent="0.25">
      <c r="A2318" t="s">
        <v>65</v>
      </c>
      <c r="B2318" t="s">
        <v>1012</v>
      </c>
      <c r="C2318" s="3">
        <v>5103452</v>
      </c>
    </row>
    <row r="2319" spans="1:3" x14ac:dyDescent="0.25">
      <c r="A2319" t="s">
        <v>65</v>
      </c>
      <c r="B2319" t="s">
        <v>1034</v>
      </c>
      <c r="C2319" s="3">
        <v>5103502</v>
      </c>
    </row>
    <row r="2320" spans="1:3" x14ac:dyDescent="0.25">
      <c r="A2320" t="s">
        <v>65</v>
      </c>
      <c r="B2320" t="s">
        <v>1056</v>
      </c>
      <c r="C2320" s="3">
        <v>5103601</v>
      </c>
    </row>
    <row r="2321" spans="1:3" x14ac:dyDescent="0.25">
      <c r="A2321" t="s">
        <v>65</v>
      </c>
      <c r="B2321" t="s">
        <v>1078</v>
      </c>
      <c r="C2321" s="3">
        <v>5103700</v>
      </c>
    </row>
    <row r="2322" spans="1:3" x14ac:dyDescent="0.25">
      <c r="A2322" t="s">
        <v>65</v>
      </c>
      <c r="B2322" t="s">
        <v>1100</v>
      </c>
      <c r="C2322" s="3">
        <v>5103809</v>
      </c>
    </row>
    <row r="2323" spans="1:3" x14ac:dyDescent="0.25">
      <c r="A2323" t="s">
        <v>65</v>
      </c>
      <c r="B2323" t="s">
        <v>1123</v>
      </c>
      <c r="C2323" s="3">
        <v>5103858</v>
      </c>
    </row>
    <row r="2324" spans="1:3" x14ac:dyDescent="0.25">
      <c r="A2324" t="s">
        <v>65</v>
      </c>
      <c r="B2324" t="s">
        <v>1146</v>
      </c>
      <c r="C2324" s="3">
        <v>5103908</v>
      </c>
    </row>
    <row r="2325" spans="1:3" x14ac:dyDescent="0.25">
      <c r="A2325" t="s">
        <v>65</v>
      </c>
      <c r="B2325" t="s">
        <v>1169</v>
      </c>
      <c r="C2325" s="3">
        <v>5103957</v>
      </c>
    </row>
    <row r="2326" spans="1:3" x14ac:dyDescent="0.25">
      <c r="A2326" t="s">
        <v>65</v>
      </c>
      <c r="B2326" t="s">
        <v>1192</v>
      </c>
      <c r="C2326" s="3">
        <v>5104104</v>
      </c>
    </row>
    <row r="2327" spans="1:3" x14ac:dyDescent="0.25">
      <c r="A2327" t="s">
        <v>65</v>
      </c>
      <c r="B2327" t="s">
        <v>1214</v>
      </c>
      <c r="C2327" s="3">
        <v>5104203</v>
      </c>
    </row>
    <row r="2328" spans="1:3" x14ac:dyDescent="0.25">
      <c r="A2328" t="s">
        <v>65</v>
      </c>
      <c r="B2328" t="s">
        <v>1235</v>
      </c>
      <c r="C2328" s="3">
        <v>5104500</v>
      </c>
    </row>
    <row r="2329" spans="1:3" x14ac:dyDescent="0.25">
      <c r="A2329" t="s">
        <v>65</v>
      </c>
      <c r="B2329" t="s">
        <v>1258</v>
      </c>
      <c r="C2329" s="3">
        <v>5104526</v>
      </c>
    </row>
    <row r="2330" spans="1:3" x14ac:dyDescent="0.25">
      <c r="A2330" t="s">
        <v>65</v>
      </c>
      <c r="B2330" t="s">
        <v>1281</v>
      </c>
      <c r="C2330" s="3">
        <v>5104542</v>
      </c>
    </row>
    <row r="2331" spans="1:3" x14ac:dyDescent="0.25">
      <c r="A2331" t="s">
        <v>65</v>
      </c>
      <c r="B2331" t="s">
        <v>1302</v>
      </c>
      <c r="C2331" s="3">
        <v>5104559</v>
      </c>
    </row>
    <row r="2332" spans="1:3" x14ac:dyDescent="0.25">
      <c r="A2332" t="s">
        <v>65</v>
      </c>
      <c r="B2332" t="s">
        <v>1324</v>
      </c>
      <c r="C2332" s="3">
        <v>5104609</v>
      </c>
    </row>
    <row r="2333" spans="1:3" x14ac:dyDescent="0.25">
      <c r="A2333" t="s">
        <v>65</v>
      </c>
      <c r="B2333" t="s">
        <v>1346</v>
      </c>
      <c r="C2333" s="3">
        <v>5104807</v>
      </c>
    </row>
    <row r="2334" spans="1:3" x14ac:dyDescent="0.25">
      <c r="A2334" t="s">
        <v>65</v>
      </c>
      <c r="B2334" t="s">
        <v>1367</v>
      </c>
      <c r="C2334" s="3">
        <v>5104906</v>
      </c>
    </row>
    <row r="2335" spans="1:3" x14ac:dyDescent="0.25">
      <c r="A2335" t="s">
        <v>65</v>
      </c>
      <c r="B2335" t="s">
        <v>1389</v>
      </c>
      <c r="C2335" s="3">
        <v>5105002</v>
      </c>
    </row>
    <row r="2336" spans="1:3" x14ac:dyDescent="0.25">
      <c r="A2336" t="s">
        <v>65</v>
      </c>
      <c r="B2336" t="s">
        <v>1411</v>
      </c>
      <c r="C2336" s="3">
        <v>5105101</v>
      </c>
    </row>
    <row r="2337" spans="1:3" x14ac:dyDescent="0.25">
      <c r="A2337" t="s">
        <v>65</v>
      </c>
      <c r="B2337" t="s">
        <v>1433</v>
      </c>
      <c r="C2337" s="3">
        <v>5105150</v>
      </c>
    </row>
    <row r="2338" spans="1:3" x14ac:dyDescent="0.25">
      <c r="A2338" t="s">
        <v>65</v>
      </c>
      <c r="B2338" t="s">
        <v>1454</v>
      </c>
      <c r="C2338" s="3">
        <v>5105176</v>
      </c>
    </row>
    <row r="2339" spans="1:3" x14ac:dyDescent="0.25">
      <c r="A2339" t="s">
        <v>65</v>
      </c>
      <c r="B2339" t="s">
        <v>1474</v>
      </c>
      <c r="C2339" s="3">
        <v>5105200</v>
      </c>
    </row>
    <row r="2340" spans="1:3" x14ac:dyDescent="0.25">
      <c r="A2340" t="s">
        <v>65</v>
      </c>
      <c r="B2340" t="s">
        <v>1496</v>
      </c>
      <c r="C2340" s="3">
        <v>5105234</v>
      </c>
    </row>
    <row r="2341" spans="1:3" x14ac:dyDescent="0.25">
      <c r="A2341" t="s">
        <v>65</v>
      </c>
      <c r="B2341" t="s">
        <v>1516</v>
      </c>
      <c r="C2341" s="3">
        <v>5105259</v>
      </c>
    </row>
    <row r="2342" spans="1:3" x14ac:dyDescent="0.25">
      <c r="A2342" t="s">
        <v>65</v>
      </c>
      <c r="B2342" t="s">
        <v>1537</v>
      </c>
      <c r="C2342" s="3">
        <v>5105309</v>
      </c>
    </row>
    <row r="2343" spans="1:3" x14ac:dyDescent="0.25">
      <c r="A2343" t="s">
        <v>65</v>
      </c>
      <c r="B2343" t="s">
        <v>1558</v>
      </c>
      <c r="C2343" s="3">
        <v>5105580</v>
      </c>
    </row>
    <row r="2344" spans="1:3" x14ac:dyDescent="0.25">
      <c r="A2344" t="s">
        <v>65</v>
      </c>
      <c r="B2344" t="s">
        <v>1577</v>
      </c>
      <c r="C2344" s="3">
        <v>5105606</v>
      </c>
    </row>
    <row r="2345" spans="1:3" x14ac:dyDescent="0.25">
      <c r="A2345" t="s">
        <v>65</v>
      </c>
      <c r="B2345" t="s">
        <v>1597</v>
      </c>
      <c r="C2345" s="3">
        <v>5105622</v>
      </c>
    </row>
    <row r="2346" spans="1:3" x14ac:dyDescent="0.25">
      <c r="A2346" t="s">
        <v>65</v>
      </c>
      <c r="B2346" t="s">
        <v>1617</v>
      </c>
      <c r="C2346" s="3">
        <v>5105903</v>
      </c>
    </row>
    <row r="2347" spans="1:3" x14ac:dyDescent="0.25">
      <c r="A2347" t="s">
        <v>65</v>
      </c>
      <c r="B2347" t="s">
        <v>1638</v>
      </c>
      <c r="C2347" s="3">
        <v>5106000</v>
      </c>
    </row>
    <row r="2348" spans="1:3" x14ac:dyDescent="0.25">
      <c r="A2348" t="s">
        <v>65</v>
      </c>
      <c r="B2348" t="s">
        <v>1659</v>
      </c>
      <c r="C2348" s="3">
        <v>5106109</v>
      </c>
    </row>
    <row r="2349" spans="1:3" x14ac:dyDescent="0.25">
      <c r="A2349" t="s">
        <v>65</v>
      </c>
      <c r="B2349" t="s">
        <v>1679</v>
      </c>
      <c r="C2349" s="3">
        <v>5106158</v>
      </c>
    </row>
    <row r="2350" spans="1:3" x14ac:dyDescent="0.25">
      <c r="A2350" t="s">
        <v>65</v>
      </c>
      <c r="B2350" t="s">
        <v>1700</v>
      </c>
      <c r="C2350" s="3">
        <v>5106208</v>
      </c>
    </row>
    <row r="2351" spans="1:3" x14ac:dyDescent="0.25">
      <c r="A2351" t="s">
        <v>65</v>
      </c>
      <c r="B2351" t="s">
        <v>1720</v>
      </c>
      <c r="C2351" s="3">
        <v>5106216</v>
      </c>
    </row>
    <row r="2352" spans="1:3" x14ac:dyDescent="0.25">
      <c r="A2352" t="s">
        <v>65</v>
      </c>
      <c r="B2352" t="s">
        <v>1741</v>
      </c>
      <c r="C2352" s="3">
        <v>5108808</v>
      </c>
    </row>
    <row r="2353" spans="1:3" x14ac:dyDescent="0.25">
      <c r="A2353" t="s">
        <v>65</v>
      </c>
      <c r="B2353" t="s">
        <v>1761</v>
      </c>
      <c r="C2353" s="3">
        <v>5106182</v>
      </c>
    </row>
    <row r="2354" spans="1:3" x14ac:dyDescent="0.25">
      <c r="A2354" t="s">
        <v>65</v>
      </c>
      <c r="B2354" t="s">
        <v>1782</v>
      </c>
      <c r="C2354" s="3">
        <v>5108857</v>
      </c>
    </row>
    <row r="2355" spans="1:3" x14ac:dyDescent="0.25">
      <c r="A2355" t="s">
        <v>65</v>
      </c>
      <c r="B2355" t="s">
        <v>1801</v>
      </c>
      <c r="C2355" s="3">
        <v>5108907</v>
      </c>
    </row>
    <row r="2356" spans="1:3" x14ac:dyDescent="0.25">
      <c r="A2356" t="s">
        <v>65</v>
      </c>
      <c r="B2356" t="s">
        <v>1819</v>
      </c>
      <c r="C2356" s="3">
        <v>5108956</v>
      </c>
    </row>
    <row r="2357" spans="1:3" x14ac:dyDescent="0.25">
      <c r="A2357" t="s">
        <v>65</v>
      </c>
      <c r="B2357" t="s">
        <v>1838</v>
      </c>
      <c r="C2357" s="3">
        <v>5106224</v>
      </c>
    </row>
    <row r="2358" spans="1:3" x14ac:dyDescent="0.25">
      <c r="A2358" t="s">
        <v>65</v>
      </c>
      <c r="B2358" t="s">
        <v>1856</v>
      </c>
      <c r="C2358" s="3">
        <v>5106174</v>
      </c>
    </row>
    <row r="2359" spans="1:3" x14ac:dyDescent="0.25">
      <c r="A2359" t="s">
        <v>65</v>
      </c>
      <c r="B2359" t="s">
        <v>1874</v>
      </c>
      <c r="C2359" s="3">
        <v>5106232</v>
      </c>
    </row>
    <row r="2360" spans="1:3" x14ac:dyDescent="0.25">
      <c r="A2360" t="s">
        <v>65</v>
      </c>
      <c r="B2360" t="s">
        <v>1890</v>
      </c>
      <c r="C2360" s="3">
        <v>5106190</v>
      </c>
    </row>
    <row r="2361" spans="1:3" x14ac:dyDescent="0.25">
      <c r="A2361" t="s">
        <v>65</v>
      </c>
      <c r="B2361" t="s">
        <v>1907</v>
      </c>
      <c r="C2361" s="3">
        <v>5106240</v>
      </c>
    </row>
    <row r="2362" spans="1:3" x14ac:dyDescent="0.25">
      <c r="A2362" t="s">
        <v>65</v>
      </c>
      <c r="B2362" t="s">
        <v>1925</v>
      </c>
      <c r="C2362" s="3">
        <v>5106257</v>
      </c>
    </row>
    <row r="2363" spans="1:3" x14ac:dyDescent="0.25">
      <c r="A2363" t="s">
        <v>65</v>
      </c>
      <c r="B2363" t="s">
        <v>1942</v>
      </c>
      <c r="C2363" s="3">
        <v>5106273</v>
      </c>
    </row>
    <row r="2364" spans="1:3" x14ac:dyDescent="0.25">
      <c r="A2364" t="s">
        <v>65</v>
      </c>
      <c r="B2364" t="s">
        <v>1958</v>
      </c>
      <c r="C2364" s="3">
        <v>5106265</v>
      </c>
    </row>
    <row r="2365" spans="1:3" x14ac:dyDescent="0.25">
      <c r="A2365" t="s">
        <v>65</v>
      </c>
      <c r="B2365" t="s">
        <v>1975</v>
      </c>
      <c r="C2365" s="3">
        <v>5106315</v>
      </c>
    </row>
    <row r="2366" spans="1:3" x14ac:dyDescent="0.25">
      <c r="A2366" t="s">
        <v>65</v>
      </c>
      <c r="B2366" t="s">
        <v>1993</v>
      </c>
      <c r="C2366" s="3">
        <v>5106281</v>
      </c>
    </row>
    <row r="2367" spans="1:3" x14ac:dyDescent="0.25">
      <c r="A2367" t="s">
        <v>65</v>
      </c>
      <c r="B2367" t="s">
        <v>2010</v>
      </c>
      <c r="C2367" s="3">
        <v>5106299</v>
      </c>
    </row>
    <row r="2368" spans="1:3" x14ac:dyDescent="0.25">
      <c r="A2368" t="s">
        <v>65</v>
      </c>
      <c r="B2368" t="s">
        <v>2028</v>
      </c>
      <c r="C2368" s="3">
        <v>5106307</v>
      </c>
    </row>
    <row r="2369" spans="1:3" x14ac:dyDescent="0.25">
      <c r="A2369" t="s">
        <v>65</v>
      </c>
      <c r="B2369" t="s">
        <v>2046</v>
      </c>
      <c r="C2369" s="3">
        <v>5106372</v>
      </c>
    </row>
    <row r="2370" spans="1:3" x14ac:dyDescent="0.25">
      <c r="A2370" t="s">
        <v>65</v>
      </c>
      <c r="B2370" t="s">
        <v>2064</v>
      </c>
      <c r="C2370" s="3">
        <v>5106422</v>
      </c>
    </row>
    <row r="2371" spans="1:3" x14ac:dyDescent="0.25">
      <c r="A2371" t="s">
        <v>65</v>
      </c>
      <c r="B2371" t="s">
        <v>2081</v>
      </c>
      <c r="C2371" s="3">
        <v>5106455</v>
      </c>
    </row>
    <row r="2372" spans="1:3" x14ac:dyDescent="0.25">
      <c r="A2372" t="s">
        <v>65</v>
      </c>
      <c r="B2372" t="s">
        <v>2096</v>
      </c>
      <c r="C2372" s="3">
        <v>5106505</v>
      </c>
    </row>
    <row r="2373" spans="1:3" x14ac:dyDescent="0.25">
      <c r="A2373" t="s">
        <v>65</v>
      </c>
      <c r="B2373" t="s">
        <v>2113</v>
      </c>
      <c r="C2373" s="3">
        <v>5106653</v>
      </c>
    </row>
    <row r="2374" spans="1:3" x14ac:dyDescent="0.25">
      <c r="A2374" t="s">
        <v>65</v>
      </c>
      <c r="B2374" t="s">
        <v>2128</v>
      </c>
      <c r="C2374" s="3">
        <v>5106703</v>
      </c>
    </row>
    <row r="2375" spans="1:3" x14ac:dyDescent="0.25">
      <c r="A2375" t="s">
        <v>65</v>
      </c>
      <c r="B2375" t="s">
        <v>2145</v>
      </c>
      <c r="C2375" s="3">
        <v>5106752</v>
      </c>
    </row>
    <row r="2376" spans="1:3" x14ac:dyDescent="0.25">
      <c r="A2376" t="s">
        <v>65</v>
      </c>
      <c r="B2376" t="s">
        <v>2161</v>
      </c>
      <c r="C2376" s="3">
        <v>5106778</v>
      </c>
    </row>
    <row r="2377" spans="1:3" x14ac:dyDescent="0.25">
      <c r="A2377" t="s">
        <v>65</v>
      </c>
      <c r="B2377" t="s">
        <v>2178</v>
      </c>
      <c r="C2377" s="3">
        <v>5106802</v>
      </c>
    </row>
    <row r="2378" spans="1:3" x14ac:dyDescent="0.25">
      <c r="A2378" t="s">
        <v>65</v>
      </c>
      <c r="B2378" t="s">
        <v>2195</v>
      </c>
      <c r="C2378" s="3">
        <v>5106828</v>
      </c>
    </row>
    <row r="2379" spans="1:3" x14ac:dyDescent="0.25">
      <c r="A2379" t="s">
        <v>65</v>
      </c>
      <c r="B2379" t="s">
        <v>2211</v>
      </c>
      <c r="C2379" s="3">
        <v>5106851</v>
      </c>
    </row>
    <row r="2380" spans="1:3" x14ac:dyDescent="0.25">
      <c r="A2380" t="s">
        <v>65</v>
      </c>
      <c r="B2380" t="s">
        <v>2226</v>
      </c>
      <c r="C2380" s="3">
        <v>5107008</v>
      </c>
    </row>
    <row r="2381" spans="1:3" x14ac:dyDescent="0.25">
      <c r="A2381" t="s">
        <v>65</v>
      </c>
      <c r="B2381" t="s">
        <v>2242</v>
      </c>
      <c r="C2381" s="3">
        <v>5107040</v>
      </c>
    </row>
    <row r="2382" spans="1:3" x14ac:dyDescent="0.25">
      <c r="A2382" t="s">
        <v>65</v>
      </c>
      <c r="B2382" t="s">
        <v>2256</v>
      </c>
      <c r="C2382" s="3">
        <v>5107065</v>
      </c>
    </row>
    <row r="2383" spans="1:3" x14ac:dyDescent="0.25">
      <c r="A2383" t="s">
        <v>65</v>
      </c>
      <c r="B2383" t="s">
        <v>2271</v>
      </c>
      <c r="C2383" s="3">
        <v>5107156</v>
      </c>
    </row>
    <row r="2384" spans="1:3" x14ac:dyDescent="0.25">
      <c r="A2384" t="s">
        <v>65</v>
      </c>
      <c r="B2384" t="s">
        <v>2287</v>
      </c>
      <c r="C2384" s="3">
        <v>5107180</v>
      </c>
    </row>
    <row r="2385" spans="1:3" x14ac:dyDescent="0.25">
      <c r="A2385" t="s">
        <v>65</v>
      </c>
      <c r="B2385" t="s">
        <v>2303</v>
      </c>
      <c r="C2385" s="3">
        <v>5107198</v>
      </c>
    </row>
    <row r="2386" spans="1:3" x14ac:dyDescent="0.25">
      <c r="A2386" t="s">
        <v>65</v>
      </c>
      <c r="B2386" t="s">
        <v>471</v>
      </c>
      <c r="C2386" s="3">
        <v>5107206</v>
      </c>
    </row>
    <row r="2387" spans="1:3" x14ac:dyDescent="0.25">
      <c r="A2387" t="s">
        <v>65</v>
      </c>
      <c r="B2387" t="s">
        <v>2332</v>
      </c>
      <c r="C2387" s="3">
        <v>5107578</v>
      </c>
    </row>
    <row r="2388" spans="1:3" x14ac:dyDescent="0.25">
      <c r="A2388" t="s">
        <v>65</v>
      </c>
      <c r="B2388" t="s">
        <v>2348</v>
      </c>
      <c r="C2388" s="3">
        <v>5107602</v>
      </c>
    </row>
    <row r="2389" spans="1:3" x14ac:dyDescent="0.25">
      <c r="A2389" t="s">
        <v>65</v>
      </c>
      <c r="B2389" t="s">
        <v>2364</v>
      </c>
      <c r="C2389" s="3">
        <v>5107701</v>
      </c>
    </row>
    <row r="2390" spans="1:3" x14ac:dyDescent="0.25">
      <c r="A2390" t="s">
        <v>65</v>
      </c>
      <c r="B2390" t="s">
        <v>2378</v>
      </c>
      <c r="C2390" s="3">
        <v>5107750</v>
      </c>
    </row>
    <row r="2391" spans="1:3" x14ac:dyDescent="0.25">
      <c r="A2391" t="s">
        <v>65</v>
      </c>
      <c r="B2391" t="s">
        <v>2393</v>
      </c>
      <c r="C2391" s="3">
        <v>5107248</v>
      </c>
    </row>
    <row r="2392" spans="1:3" x14ac:dyDescent="0.25">
      <c r="A2392" t="s">
        <v>65</v>
      </c>
      <c r="B2392" t="s">
        <v>2409</v>
      </c>
      <c r="C2392" s="3">
        <v>5107743</v>
      </c>
    </row>
    <row r="2393" spans="1:3" x14ac:dyDescent="0.25">
      <c r="A2393" t="s">
        <v>65</v>
      </c>
      <c r="B2393" t="s">
        <v>2425</v>
      </c>
      <c r="C2393" s="3">
        <v>5107768</v>
      </c>
    </row>
    <row r="2394" spans="1:3" x14ac:dyDescent="0.25">
      <c r="A2394" t="s">
        <v>65</v>
      </c>
      <c r="B2394" t="s">
        <v>2441</v>
      </c>
      <c r="C2394" s="3">
        <v>5107776</v>
      </c>
    </row>
    <row r="2395" spans="1:3" x14ac:dyDescent="0.25">
      <c r="A2395" t="s">
        <v>65</v>
      </c>
      <c r="B2395" t="s">
        <v>2457</v>
      </c>
      <c r="C2395" s="3">
        <v>5107263</v>
      </c>
    </row>
    <row r="2396" spans="1:3" x14ac:dyDescent="0.25">
      <c r="A2396" t="s">
        <v>65</v>
      </c>
      <c r="B2396" t="s">
        <v>2470</v>
      </c>
      <c r="C2396" s="3">
        <v>5107792</v>
      </c>
    </row>
    <row r="2397" spans="1:3" x14ac:dyDescent="0.25">
      <c r="A2397" t="s">
        <v>65</v>
      </c>
      <c r="B2397" t="s">
        <v>2486</v>
      </c>
      <c r="C2397" s="3">
        <v>5107800</v>
      </c>
    </row>
    <row r="2398" spans="1:3" x14ac:dyDescent="0.25">
      <c r="A2398" t="s">
        <v>65</v>
      </c>
      <c r="B2398" t="s">
        <v>2502</v>
      </c>
      <c r="C2398" s="3">
        <v>5107859</v>
      </c>
    </row>
    <row r="2399" spans="1:3" x14ac:dyDescent="0.25">
      <c r="A2399" t="s">
        <v>65</v>
      </c>
      <c r="B2399" t="s">
        <v>2516</v>
      </c>
      <c r="C2399" s="3">
        <v>5107297</v>
      </c>
    </row>
    <row r="2400" spans="1:3" x14ac:dyDescent="0.25">
      <c r="A2400" t="s">
        <v>65</v>
      </c>
      <c r="B2400" t="s">
        <v>2531</v>
      </c>
      <c r="C2400" s="3">
        <v>5107305</v>
      </c>
    </row>
    <row r="2401" spans="1:3" x14ac:dyDescent="0.25">
      <c r="A2401" t="s">
        <v>65</v>
      </c>
      <c r="B2401" t="s">
        <v>2547</v>
      </c>
      <c r="C2401" s="3">
        <v>5107354</v>
      </c>
    </row>
    <row r="2402" spans="1:3" x14ac:dyDescent="0.25">
      <c r="A2402" t="s">
        <v>65</v>
      </c>
      <c r="B2402" t="s">
        <v>2562</v>
      </c>
      <c r="C2402" s="3">
        <v>5107107</v>
      </c>
    </row>
    <row r="2403" spans="1:3" x14ac:dyDescent="0.25">
      <c r="A2403" t="s">
        <v>65</v>
      </c>
      <c r="B2403" t="s">
        <v>2577</v>
      </c>
      <c r="C2403" s="3">
        <v>5107404</v>
      </c>
    </row>
    <row r="2404" spans="1:3" x14ac:dyDescent="0.25">
      <c r="A2404" t="s">
        <v>65</v>
      </c>
      <c r="B2404" t="s">
        <v>2592</v>
      </c>
      <c r="C2404" s="3">
        <v>5107875</v>
      </c>
    </row>
    <row r="2405" spans="1:3" x14ac:dyDescent="0.25">
      <c r="A2405" t="s">
        <v>65</v>
      </c>
      <c r="B2405" t="s">
        <v>2608</v>
      </c>
      <c r="C2405" s="3">
        <v>5107883</v>
      </c>
    </row>
    <row r="2406" spans="1:3" x14ac:dyDescent="0.25">
      <c r="A2406" t="s">
        <v>65</v>
      </c>
      <c r="B2406" t="s">
        <v>2622</v>
      </c>
      <c r="C2406" s="3">
        <v>5107909</v>
      </c>
    </row>
    <row r="2407" spans="1:3" x14ac:dyDescent="0.25">
      <c r="A2407" t="s">
        <v>65</v>
      </c>
      <c r="B2407" t="s">
        <v>2635</v>
      </c>
      <c r="C2407" s="3">
        <v>5107925</v>
      </c>
    </row>
    <row r="2408" spans="1:3" x14ac:dyDescent="0.25">
      <c r="A2408" t="s">
        <v>65</v>
      </c>
      <c r="B2408" t="s">
        <v>2650</v>
      </c>
      <c r="C2408" s="3">
        <v>5107941</v>
      </c>
    </row>
    <row r="2409" spans="1:3" x14ac:dyDescent="0.25">
      <c r="A2409" t="s">
        <v>65</v>
      </c>
      <c r="B2409" t="s">
        <v>2663</v>
      </c>
      <c r="C2409" s="3">
        <v>5107958</v>
      </c>
    </row>
    <row r="2410" spans="1:3" x14ac:dyDescent="0.25">
      <c r="A2410" t="s">
        <v>65</v>
      </c>
      <c r="B2410" t="s">
        <v>2677</v>
      </c>
      <c r="C2410" s="3">
        <v>5108006</v>
      </c>
    </row>
    <row r="2411" spans="1:3" x14ac:dyDescent="0.25">
      <c r="A2411" t="s">
        <v>65</v>
      </c>
      <c r="B2411" t="s">
        <v>2692</v>
      </c>
      <c r="C2411" s="3">
        <v>5108055</v>
      </c>
    </row>
    <row r="2412" spans="1:3" x14ac:dyDescent="0.25">
      <c r="A2412" t="s">
        <v>65</v>
      </c>
      <c r="B2412" t="s">
        <v>2708</v>
      </c>
      <c r="C2412" s="3">
        <v>5108105</v>
      </c>
    </row>
    <row r="2413" spans="1:3" x14ac:dyDescent="0.25">
      <c r="A2413" t="s">
        <v>65</v>
      </c>
      <c r="B2413" t="s">
        <v>2723</v>
      </c>
      <c r="C2413" s="3">
        <v>5108204</v>
      </c>
    </row>
    <row r="2414" spans="1:3" x14ac:dyDescent="0.25">
      <c r="A2414" t="s">
        <v>65</v>
      </c>
      <c r="B2414" t="s">
        <v>2739</v>
      </c>
      <c r="C2414" s="3">
        <v>5108303</v>
      </c>
    </row>
    <row r="2415" spans="1:3" x14ac:dyDescent="0.25">
      <c r="A2415" t="s">
        <v>65</v>
      </c>
      <c r="B2415" t="s">
        <v>2754</v>
      </c>
      <c r="C2415" s="3">
        <v>5108352</v>
      </c>
    </row>
    <row r="2416" spans="1:3" x14ac:dyDescent="0.25">
      <c r="A2416" t="s">
        <v>65</v>
      </c>
      <c r="B2416" t="s">
        <v>2769</v>
      </c>
      <c r="C2416" s="3">
        <v>5108402</v>
      </c>
    </row>
    <row r="2417" spans="1:3" x14ac:dyDescent="0.25">
      <c r="A2417" t="s">
        <v>65</v>
      </c>
      <c r="B2417" t="s">
        <v>2785</v>
      </c>
      <c r="C2417" s="3">
        <v>5108501</v>
      </c>
    </row>
    <row r="2418" spans="1:3" x14ac:dyDescent="0.25">
      <c r="A2418" t="s">
        <v>65</v>
      </c>
      <c r="B2418" t="s">
        <v>2800</v>
      </c>
      <c r="C2418" s="3">
        <v>5105507</v>
      </c>
    </row>
    <row r="2419" spans="1:3" x14ac:dyDescent="0.25">
      <c r="A2419" t="s">
        <v>65</v>
      </c>
      <c r="B2419" t="s">
        <v>2815</v>
      </c>
      <c r="C2419" s="3">
        <v>5108600</v>
      </c>
    </row>
    <row r="2420" spans="1:3" x14ac:dyDescent="0.25">
      <c r="A2420" t="s">
        <v>67</v>
      </c>
      <c r="B2420" t="s">
        <v>104</v>
      </c>
      <c r="C2420" s="3">
        <v>1500107</v>
      </c>
    </row>
    <row r="2421" spans="1:3" x14ac:dyDescent="0.25">
      <c r="A2421" t="s">
        <v>67</v>
      </c>
      <c r="B2421" t="s">
        <v>129</v>
      </c>
      <c r="C2421" s="3">
        <v>1500131</v>
      </c>
    </row>
    <row r="2422" spans="1:3" x14ac:dyDescent="0.25">
      <c r="A2422" t="s">
        <v>67</v>
      </c>
      <c r="B2422" t="s">
        <v>155</v>
      </c>
      <c r="C2422" s="3">
        <v>1500206</v>
      </c>
    </row>
    <row r="2423" spans="1:3" x14ac:dyDescent="0.25">
      <c r="A2423" t="s">
        <v>67</v>
      </c>
      <c r="B2423" t="s">
        <v>180</v>
      </c>
      <c r="C2423" s="3">
        <v>1500305</v>
      </c>
    </row>
    <row r="2424" spans="1:3" x14ac:dyDescent="0.25">
      <c r="A2424" t="s">
        <v>67</v>
      </c>
      <c r="B2424" t="s">
        <v>206</v>
      </c>
      <c r="C2424" s="3">
        <v>1500347</v>
      </c>
    </row>
    <row r="2425" spans="1:3" x14ac:dyDescent="0.25">
      <c r="A2425" t="s">
        <v>67</v>
      </c>
      <c r="B2425" t="s">
        <v>231</v>
      </c>
      <c r="C2425" s="3">
        <v>1500404</v>
      </c>
    </row>
    <row r="2426" spans="1:3" x14ac:dyDescent="0.25">
      <c r="A2426" t="s">
        <v>67</v>
      </c>
      <c r="B2426" t="s">
        <v>256</v>
      </c>
      <c r="C2426" s="3">
        <v>1500503</v>
      </c>
    </row>
    <row r="2427" spans="1:3" x14ac:dyDescent="0.25">
      <c r="A2427" t="s">
        <v>67</v>
      </c>
      <c r="B2427" t="s">
        <v>281</v>
      </c>
      <c r="C2427" s="3">
        <v>1500602</v>
      </c>
    </row>
    <row r="2428" spans="1:3" x14ac:dyDescent="0.25">
      <c r="A2428" t="s">
        <v>67</v>
      </c>
      <c r="B2428" t="s">
        <v>307</v>
      </c>
      <c r="C2428" s="3">
        <v>1500701</v>
      </c>
    </row>
    <row r="2429" spans="1:3" x14ac:dyDescent="0.25">
      <c r="A2429" t="s">
        <v>67</v>
      </c>
      <c r="B2429" t="s">
        <v>333</v>
      </c>
      <c r="C2429" s="3">
        <v>1500800</v>
      </c>
    </row>
    <row r="2430" spans="1:3" x14ac:dyDescent="0.25">
      <c r="A2430" t="s">
        <v>67</v>
      </c>
      <c r="B2430" t="s">
        <v>358</v>
      </c>
      <c r="C2430" s="3">
        <v>1500859</v>
      </c>
    </row>
    <row r="2431" spans="1:3" x14ac:dyDescent="0.25">
      <c r="A2431" t="s">
        <v>67</v>
      </c>
      <c r="B2431" t="s">
        <v>382</v>
      </c>
      <c r="C2431" s="3">
        <v>1500909</v>
      </c>
    </row>
    <row r="2432" spans="1:3" x14ac:dyDescent="0.25">
      <c r="A2432" t="s">
        <v>67</v>
      </c>
      <c r="B2432" t="s">
        <v>407</v>
      </c>
      <c r="C2432" s="3">
        <v>1500958</v>
      </c>
    </row>
    <row r="2433" spans="1:3" x14ac:dyDescent="0.25">
      <c r="A2433" t="s">
        <v>67</v>
      </c>
      <c r="B2433" t="s">
        <v>432</v>
      </c>
      <c r="C2433" s="3">
        <v>1501006</v>
      </c>
    </row>
    <row r="2434" spans="1:3" x14ac:dyDescent="0.25">
      <c r="A2434" t="s">
        <v>67</v>
      </c>
      <c r="B2434" t="s">
        <v>457</v>
      </c>
      <c r="C2434" s="3">
        <v>1501105</v>
      </c>
    </row>
    <row r="2435" spans="1:3" x14ac:dyDescent="0.25">
      <c r="A2435" t="s">
        <v>67</v>
      </c>
      <c r="B2435" t="s">
        <v>483</v>
      </c>
      <c r="C2435" s="3">
        <v>1501204</v>
      </c>
    </row>
    <row r="2436" spans="1:3" x14ac:dyDescent="0.25">
      <c r="A2436" t="s">
        <v>67</v>
      </c>
      <c r="B2436" t="s">
        <v>507</v>
      </c>
      <c r="C2436" s="3">
        <v>1501253</v>
      </c>
    </row>
    <row r="2437" spans="1:3" x14ac:dyDescent="0.25">
      <c r="A2437" t="s">
        <v>67</v>
      </c>
      <c r="B2437" t="s">
        <v>530</v>
      </c>
      <c r="C2437" s="3">
        <v>1501303</v>
      </c>
    </row>
    <row r="2438" spans="1:3" x14ac:dyDescent="0.25">
      <c r="A2438" t="s">
        <v>67</v>
      </c>
      <c r="B2438" t="s">
        <v>270</v>
      </c>
      <c r="C2438" s="3">
        <v>1501402</v>
      </c>
    </row>
    <row r="2439" spans="1:3" x14ac:dyDescent="0.25">
      <c r="A2439" t="s">
        <v>67</v>
      </c>
      <c r="B2439" t="s">
        <v>576</v>
      </c>
      <c r="C2439" s="3">
        <v>1501451</v>
      </c>
    </row>
    <row r="2440" spans="1:3" x14ac:dyDescent="0.25">
      <c r="A2440" t="s">
        <v>67</v>
      </c>
      <c r="B2440" t="s">
        <v>600</v>
      </c>
      <c r="C2440" s="3">
        <v>1501501</v>
      </c>
    </row>
    <row r="2441" spans="1:3" x14ac:dyDescent="0.25">
      <c r="A2441" t="s">
        <v>67</v>
      </c>
      <c r="B2441" t="s">
        <v>623</v>
      </c>
      <c r="C2441" s="3">
        <v>1501576</v>
      </c>
    </row>
    <row r="2442" spans="1:3" x14ac:dyDescent="0.25">
      <c r="A2442" t="s">
        <v>67</v>
      </c>
      <c r="B2442" t="s">
        <v>481</v>
      </c>
      <c r="C2442" s="3">
        <v>1501600</v>
      </c>
    </row>
    <row r="2443" spans="1:3" x14ac:dyDescent="0.25">
      <c r="A2443" t="s">
        <v>67</v>
      </c>
      <c r="B2443" t="s">
        <v>665</v>
      </c>
      <c r="C2443" s="3">
        <v>1501709</v>
      </c>
    </row>
    <row r="2444" spans="1:3" x14ac:dyDescent="0.25">
      <c r="A2444" t="s">
        <v>67</v>
      </c>
      <c r="B2444" t="s">
        <v>686</v>
      </c>
      <c r="C2444" s="3">
        <v>1501725</v>
      </c>
    </row>
    <row r="2445" spans="1:3" x14ac:dyDescent="0.25">
      <c r="A2445" t="s">
        <v>67</v>
      </c>
      <c r="B2445" t="s">
        <v>706</v>
      </c>
      <c r="C2445" s="3">
        <v>1501758</v>
      </c>
    </row>
    <row r="2446" spans="1:3" x14ac:dyDescent="0.25">
      <c r="A2446" t="s">
        <v>67</v>
      </c>
      <c r="B2446" t="s">
        <v>728</v>
      </c>
      <c r="C2446" s="3">
        <v>1501782</v>
      </c>
    </row>
    <row r="2447" spans="1:3" x14ac:dyDescent="0.25">
      <c r="A2447" t="s">
        <v>67</v>
      </c>
      <c r="B2447" t="s">
        <v>750</v>
      </c>
      <c r="C2447" s="3">
        <v>1501808</v>
      </c>
    </row>
    <row r="2448" spans="1:3" x14ac:dyDescent="0.25">
      <c r="A2448" t="s">
        <v>67</v>
      </c>
      <c r="B2448" t="s">
        <v>771</v>
      </c>
      <c r="C2448" s="3">
        <v>1501907</v>
      </c>
    </row>
    <row r="2449" spans="1:3" x14ac:dyDescent="0.25">
      <c r="A2449" t="s">
        <v>67</v>
      </c>
      <c r="B2449" t="s">
        <v>794</v>
      </c>
      <c r="C2449" s="3">
        <v>1502004</v>
      </c>
    </row>
    <row r="2450" spans="1:3" x14ac:dyDescent="0.25">
      <c r="A2450" t="s">
        <v>67</v>
      </c>
      <c r="B2450" t="s">
        <v>815</v>
      </c>
      <c r="C2450" s="3">
        <v>1501956</v>
      </c>
    </row>
    <row r="2451" spans="1:3" x14ac:dyDescent="0.25">
      <c r="A2451" t="s">
        <v>67</v>
      </c>
      <c r="B2451" t="s">
        <v>835</v>
      </c>
      <c r="C2451" s="3">
        <v>1502103</v>
      </c>
    </row>
    <row r="2452" spans="1:3" x14ac:dyDescent="0.25">
      <c r="A2452" t="s">
        <v>67</v>
      </c>
      <c r="B2452" t="s">
        <v>858</v>
      </c>
      <c r="C2452" s="3">
        <v>1502152</v>
      </c>
    </row>
    <row r="2453" spans="1:3" x14ac:dyDescent="0.25">
      <c r="A2453" t="s">
        <v>67</v>
      </c>
      <c r="B2453" t="s">
        <v>879</v>
      </c>
      <c r="C2453" s="3">
        <v>1502202</v>
      </c>
    </row>
    <row r="2454" spans="1:3" x14ac:dyDescent="0.25">
      <c r="A2454" t="s">
        <v>67</v>
      </c>
      <c r="B2454" t="s">
        <v>902</v>
      </c>
      <c r="C2454" s="3">
        <v>1502301</v>
      </c>
    </row>
    <row r="2455" spans="1:3" x14ac:dyDescent="0.25">
      <c r="A2455" t="s">
        <v>67</v>
      </c>
      <c r="B2455" t="s">
        <v>925</v>
      </c>
      <c r="C2455" s="3">
        <v>1502400</v>
      </c>
    </row>
    <row r="2456" spans="1:3" x14ac:dyDescent="0.25">
      <c r="A2456" t="s">
        <v>67</v>
      </c>
      <c r="B2456" t="s">
        <v>948</v>
      </c>
      <c r="C2456" s="3">
        <v>1502509</v>
      </c>
    </row>
    <row r="2457" spans="1:3" x14ac:dyDescent="0.25">
      <c r="A2457" t="s">
        <v>67</v>
      </c>
      <c r="B2457" t="s">
        <v>970</v>
      </c>
      <c r="C2457" s="3">
        <v>1502608</v>
      </c>
    </row>
    <row r="2458" spans="1:3" x14ac:dyDescent="0.25">
      <c r="A2458" t="s">
        <v>67</v>
      </c>
      <c r="B2458" t="s">
        <v>992</v>
      </c>
      <c r="C2458" s="3">
        <v>1502707</v>
      </c>
    </row>
    <row r="2459" spans="1:3" x14ac:dyDescent="0.25">
      <c r="A2459" t="s">
        <v>67</v>
      </c>
      <c r="B2459" t="s">
        <v>1015</v>
      </c>
      <c r="C2459" s="3">
        <v>1502756</v>
      </c>
    </row>
    <row r="2460" spans="1:3" x14ac:dyDescent="0.25">
      <c r="A2460" t="s">
        <v>67</v>
      </c>
      <c r="B2460" t="s">
        <v>1037</v>
      </c>
      <c r="C2460" s="3">
        <v>1502764</v>
      </c>
    </row>
    <row r="2461" spans="1:3" x14ac:dyDescent="0.25">
      <c r="A2461" t="s">
        <v>67</v>
      </c>
      <c r="B2461" t="s">
        <v>1059</v>
      </c>
      <c r="C2461" s="3">
        <v>1502772</v>
      </c>
    </row>
    <row r="2462" spans="1:3" x14ac:dyDescent="0.25">
      <c r="A2462" t="s">
        <v>67</v>
      </c>
      <c r="B2462" t="s">
        <v>1081</v>
      </c>
      <c r="C2462" s="3">
        <v>1502806</v>
      </c>
    </row>
    <row r="2463" spans="1:3" x14ac:dyDescent="0.25">
      <c r="A2463" t="s">
        <v>67</v>
      </c>
      <c r="B2463" t="s">
        <v>1103</v>
      </c>
      <c r="C2463" s="3">
        <v>1502855</v>
      </c>
    </row>
    <row r="2464" spans="1:3" x14ac:dyDescent="0.25">
      <c r="A2464" t="s">
        <v>67</v>
      </c>
      <c r="B2464" t="s">
        <v>1126</v>
      </c>
      <c r="C2464" s="3">
        <v>1502905</v>
      </c>
    </row>
    <row r="2465" spans="1:3" x14ac:dyDescent="0.25">
      <c r="A2465" t="s">
        <v>67</v>
      </c>
      <c r="B2465" t="s">
        <v>1149</v>
      </c>
      <c r="C2465" s="3">
        <v>1502939</v>
      </c>
    </row>
    <row r="2466" spans="1:3" x14ac:dyDescent="0.25">
      <c r="A2466" t="s">
        <v>67</v>
      </c>
      <c r="B2466" t="s">
        <v>1172</v>
      </c>
      <c r="C2466" s="3">
        <v>1502954</v>
      </c>
    </row>
    <row r="2467" spans="1:3" x14ac:dyDescent="0.25">
      <c r="A2467" t="s">
        <v>67</v>
      </c>
      <c r="B2467" t="s">
        <v>1195</v>
      </c>
      <c r="C2467" s="3">
        <v>1503002</v>
      </c>
    </row>
    <row r="2468" spans="1:3" x14ac:dyDescent="0.25">
      <c r="A2468" t="s">
        <v>67</v>
      </c>
      <c r="B2468" t="s">
        <v>1217</v>
      </c>
      <c r="C2468" s="3">
        <v>1503044</v>
      </c>
    </row>
    <row r="2469" spans="1:3" x14ac:dyDescent="0.25">
      <c r="A2469" t="s">
        <v>67</v>
      </c>
      <c r="B2469" t="s">
        <v>1238</v>
      </c>
      <c r="C2469" s="3">
        <v>1503077</v>
      </c>
    </row>
    <row r="2470" spans="1:3" x14ac:dyDescent="0.25">
      <c r="A2470" t="s">
        <v>67</v>
      </c>
      <c r="B2470" t="s">
        <v>1261</v>
      </c>
      <c r="C2470" s="3">
        <v>1503093</v>
      </c>
    </row>
    <row r="2471" spans="1:3" x14ac:dyDescent="0.25">
      <c r="A2471" t="s">
        <v>67</v>
      </c>
      <c r="B2471" t="s">
        <v>1284</v>
      </c>
      <c r="C2471" s="3">
        <v>1503101</v>
      </c>
    </row>
    <row r="2472" spans="1:3" x14ac:dyDescent="0.25">
      <c r="A2472" t="s">
        <v>67</v>
      </c>
      <c r="B2472" t="s">
        <v>1305</v>
      </c>
      <c r="C2472" s="3">
        <v>1503200</v>
      </c>
    </row>
    <row r="2473" spans="1:3" x14ac:dyDescent="0.25">
      <c r="A2473" t="s">
        <v>67</v>
      </c>
      <c r="B2473" t="s">
        <v>1327</v>
      </c>
      <c r="C2473" s="3">
        <v>1503309</v>
      </c>
    </row>
    <row r="2474" spans="1:3" x14ac:dyDescent="0.25">
      <c r="A2474" t="s">
        <v>67</v>
      </c>
      <c r="B2474" t="s">
        <v>1349</v>
      </c>
      <c r="C2474" s="3">
        <v>1503408</v>
      </c>
    </row>
    <row r="2475" spans="1:3" x14ac:dyDescent="0.25">
      <c r="A2475" t="s">
        <v>67</v>
      </c>
      <c r="B2475" t="s">
        <v>1370</v>
      </c>
      <c r="C2475" s="3">
        <v>1503457</v>
      </c>
    </row>
    <row r="2476" spans="1:3" x14ac:dyDescent="0.25">
      <c r="A2476" t="s">
        <v>67</v>
      </c>
      <c r="B2476" t="s">
        <v>1392</v>
      </c>
      <c r="C2476" s="3">
        <v>1503507</v>
      </c>
    </row>
    <row r="2477" spans="1:3" x14ac:dyDescent="0.25">
      <c r="A2477" t="s">
        <v>67</v>
      </c>
      <c r="B2477" t="s">
        <v>1414</v>
      </c>
      <c r="C2477" s="3">
        <v>1503606</v>
      </c>
    </row>
    <row r="2478" spans="1:3" x14ac:dyDescent="0.25">
      <c r="A2478" t="s">
        <v>67</v>
      </c>
      <c r="B2478" t="s">
        <v>1436</v>
      </c>
      <c r="C2478" s="3">
        <v>1503705</v>
      </c>
    </row>
    <row r="2479" spans="1:3" x14ac:dyDescent="0.25">
      <c r="A2479" t="s">
        <v>67</v>
      </c>
      <c r="B2479" t="s">
        <v>1457</v>
      </c>
      <c r="C2479" s="3">
        <v>1503754</v>
      </c>
    </row>
    <row r="2480" spans="1:3" x14ac:dyDescent="0.25">
      <c r="A2480" t="s">
        <v>67</v>
      </c>
      <c r="B2480" t="s">
        <v>1477</v>
      </c>
      <c r="C2480" s="3">
        <v>1503804</v>
      </c>
    </row>
    <row r="2481" spans="1:3" x14ac:dyDescent="0.25">
      <c r="A2481" t="s">
        <v>67</v>
      </c>
      <c r="B2481" t="s">
        <v>1499</v>
      </c>
      <c r="C2481" s="3">
        <v>1503903</v>
      </c>
    </row>
    <row r="2482" spans="1:3" x14ac:dyDescent="0.25">
      <c r="A2482" t="s">
        <v>67</v>
      </c>
      <c r="B2482" t="s">
        <v>1519</v>
      </c>
      <c r="C2482" s="3">
        <v>1504000</v>
      </c>
    </row>
    <row r="2483" spans="1:3" x14ac:dyDescent="0.25">
      <c r="A2483" t="s">
        <v>67</v>
      </c>
      <c r="B2483" t="s">
        <v>1540</v>
      </c>
      <c r="C2483" s="3">
        <v>1504059</v>
      </c>
    </row>
    <row r="2484" spans="1:3" x14ac:dyDescent="0.25">
      <c r="A2484" t="s">
        <v>67</v>
      </c>
      <c r="B2484" t="s">
        <v>1561</v>
      </c>
      <c r="C2484" s="3">
        <v>1504109</v>
      </c>
    </row>
    <row r="2485" spans="1:3" x14ac:dyDescent="0.25">
      <c r="A2485" t="s">
        <v>67</v>
      </c>
      <c r="B2485" t="s">
        <v>1580</v>
      </c>
      <c r="C2485" s="3">
        <v>1504208</v>
      </c>
    </row>
    <row r="2486" spans="1:3" x14ac:dyDescent="0.25">
      <c r="A2486" t="s">
        <v>67</v>
      </c>
      <c r="B2486" t="s">
        <v>1600</v>
      </c>
      <c r="C2486" s="3">
        <v>1504307</v>
      </c>
    </row>
    <row r="2487" spans="1:3" x14ac:dyDescent="0.25">
      <c r="A2487" t="s">
        <v>67</v>
      </c>
      <c r="B2487" t="s">
        <v>1620</v>
      </c>
      <c r="C2487" s="3">
        <v>1504406</v>
      </c>
    </row>
    <row r="2488" spans="1:3" x14ac:dyDescent="0.25">
      <c r="A2488" t="s">
        <v>67</v>
      </c>
      <c r="B2488" t="s">
        <v>1641</v>
      </c>
      <c r="C2488" s="3">
        <v>1504422</v>
      </c>
    </row>
    <row r="2489" spans="1:3" x14ac:dyDescent="0.25">
      <c r="A2489" t="s">
        <v>67</v>
      </c>
      <c r="B2489" t="s">
        <v>1662</v>
      </c>
      <c r="C2489" s="3">
        <v>1504455</v>
      </c>
    </row>
    <row r="2490" spans="1:3" x14ac:dyDescent="0.25">
      <c r="A2490" t="s">
        <v>67</v>
      </c>
      <c r="B2490" t="s">
        <v>1682</v>
      </c>
      <c r="C2490" s="3">
        <v>1504505</v>
      </c>
    </row>
    <row r="2491" spans="1:3" x14ac:dyDescent="0.25">
      <c r="A2491" t="s">
        <v>67</v>
      </c>
      <c r="B2491" t="s">
        <v>1703</v>
      </c>
      <c r="C2491" s="3">
        <v>1504604</v>
      </c>
    </row>
    <row r="2492" spans="1:3" x14ac:dyDescent="0.25">
      <c r="A2492" t="s">
        <v>67</v>
      </c>
      <c r="B2492" t="s">
        <v>1723</v>
      </c>
      <c r="C2492" s="3">
        <v>1504703</v>
      </c>
    </row>
    <row r="2493" spans="1:3" x14ac:dyDescent="0.25">
      <c r="A2493" t="s">
        <v>67</v>
      </c>
      <c r="B2493" t="s">
        <v>1744</v>
      </c>
      <c r="C2493" s="3">
        <v>1504752</v>
      </c>
    </row>
    <row r="2494" spans="1:3" x14ac:dyDescent="0.25">
      <c r="A2494" t="s">
        <v>67</v>
      </c>
      <c r="B2494" t="s">
        <v>1764</v>
      </c>
      <c r="C2494" s="3">
        <v>1504802</v>
      </c>
    </row>
    <row r="2495" spans="1:3" x14ac:dyDescent="0.25">
      <c r="A2495" t="s">
        <v>67</v>
      </c>
      <c r="B2495" t="s">
        <v>1784</v>
      </c>
      <c r="C2495" s="3">
        <v>1504901</v>
      </c>
    </row>
    <row r="2496" spans="1:3" x14ac:dyDescent="0.25">
      <c r="A2496" t="s">
        <v>67</v>
      </c>
      <c r="B2496" t="s">
        <v>1804</v>
      </c>
      <c r="C2496" s="3">
        <v>1504950</v>
      </c>
    </row>
    <row r="2497" spans="1:3" x14ac:dyDescent="0.25">
      <c r="A2497" t="s">
        <v>67</v>
      </c>
      <c r="B2497" t="s">
        <v>1822</v>
      </c>
      <c r="C2497" s="3">
        <v>1504976</v>
      </c>
    </row>
    <row r="2498" spans="1:3" x14ac:dyDescent="0.25">
      <c r="A2498" t="s">
        <v>67</v>
      </c>
      <c r="B2498" t="s">
        <v>1841</v>
      </c>
      <c r="C2498" s="3">
        <v>1505007</v>
      </c>
    </row>
    <row r="2499" spans="1:3" x14ac:dyDescent="0.25">
      <c r="A2499" t="s">
        <v>67</v>
      </c>
      <c r="B2499" t="s">
        <v>1858</v>
      </c>
      <c r="C2499" s="3">
        <v>1505031</v>
      </c>
    </row>
    <row r="2500" spans="1:3" x14ac:dyDescent="0.25">
      <c r="A2500" t="s">
        <v>67</v>
      </c>
      <c r="B2500" t="s">
        <v>1876</v>
      </c>
      <c r="C2500" s="3">
        <v>1505064</v>
      </c>
    </row>
    <row r="2501" spans="1:3" x14ac:dyDescent="0.25">
      <c r="A2501" t="s">
        <v>67</v>
      </c>
      <c r="B2501" t="s">
        <v>1892</v>
      </c>
      <c r="C2501" s="3">
        <v>1505106</v>
      </c>
    </row>
    <row r="2502" spans="1:3" x14ac:dyDescent="0.25">
      <c r="A2502" t="s">
        <v>67</v>
      </c>
      <c r="B2502" t="s">
        <v>1909</v>
      </c>
      <c r="C2502" s="3">
        <v>1505205</v>
      </c>
    </row>
    <row r="2503" spans="1:3" x14ac:dyDescent="0.25">
      <c r="A2503" t="s">
        <v>67</v>
      </c>
      <c r="B2503" t="s">
        <v>1927</v>
      </c>
      <c r="C2503" s="3">
        <v>1505304</v>
      </c>
    </row>
    <row r="2504" spans="1:3" x14ac:dyDescent="0.25">
      <c r="A2504" t="s">
        <v>67</v>
      </c>
      <c r="B2504" t="s">
        <v>1943</v>
      </c>
      <c r="C2504" s="3">
        <v>1505403</v>
      </c>
    </row>
    <row r="2505" spans="1:3" x14ac:dyDescent="0.25">
      <c r="A2505" t="s">
        <v>67</v>
      </c>
      <c r="B2505" t="s">
        <v>1959</v>
      </c>
      <c r="C2505" s="3">
        <v>1505437</v>
      </c>
    </row>
    <row r="2506" spans="1:3" x14ac:dyDescent="0.25">
      <c r="A2506" t="s">
        <v>67</v>
      </c>
      <c r="B2506" t="s">
        <v>1977</v>
      </c>
      <c r="C2506" s="3">
        <v>1505486</v>
      </c>
    </row>
    <row r="2507" spans="1:3" x14ac:dyDescent="0.25">
      <c r="A2507" t="s">
        <v>67</v>
      </c>
      <c r="B2507" t="s">
        <v>1995</v>
      </c>
      <c r="C2507" s="3">
        <v>1505494</v>
      </c>
    </row>
    <row r="2508" spans="1:3" x14ac:dyDescent="0.25">
      <c r="A2508" t="s">
        <v>67</v>
      </c>
      <c r="B2508" t="s">
        <v>2012</v>
      </c>
      <c r="C2508" s="3">
        <v>1505502</v>
      </c>
    </row>
    <row r="2509" spans="1:3" x14ac:dyDescent="0.25">
      <c r="A2509" t="s">
        <v>67</v>
      </c>
      <c r="B2509" t="s">
        <v>2030</v>
      </c>
      <c r="C2509" s="3">
        <v>1505536</v>
      </c>
    </row>
    <row r="2510" spans="1:3" x14ac:dyDescent="0.25">
      <c r="A2510" t="s">
        <v>67</v>
      </c>
      <c r="B2510" t="s">
        <v>2048</v>
      </c>
      <c r="C2510" s="3">
        <v>1505551</v>
      </c>
    </row>
    <row r="2511" spans="1:3" x14ac:dyDescent="0.25">
      <c r="A2511" t="s">
        <v>67</v>
      </c>
      <c r="B2511" t="s">
        <v>2066</v>
      </c>
      <c r="C2511" s="3">
        <v>1505601</v>
      </c>
    </row>
    <row r="2512" spans="1:3" x14ac:dyDescent="0.25">
      <c r="A2512" t="s">
        <v>67</v>
      </c>
      <c r="B2512" t="s">
        <v>2083</v>
      </c>
      <c r="C2512" s="3">
        <v>1505635</v>
      </c>
    </row>
    <row r="2513" spans="1:3" x14ac:dyDescent="0.25">
      <c r="A2513" t="s">
        <v>67</v>
      </c>
      <c r="B2513" t="s">
        <v>2098</v>
      </c>
      <c r="C2513" s="3">
        <v>1505650</v>
      </c>
    </row>
    <row r="2514" spans="1:3" x14ac:dyDescent="0.25">
      <c r="A2514" t="s">
        <v>67</v>
      </c>
      <c r="B2514" t="s">
        <v>2115</v>
      </c>
      <c r="C2514" s="3">
        <v>1505700</v>
      </c>
    </row>
    <row r="2515" spans="1:3" x14ac:dyDescent="0.25">
      <c r="A2515" t="s">
        <v>67</v>
      </c>
      <c r="B2515" t="s">
        <v>2130</v>
      </c>
      <c r="C2515" s="3">
        <v>1505809</v>
      </c>
    </row>
    <row r="2516" spans="1:3" x14ac:dyDescent="0.25">
      <c r="A2516" t="s">
        <v>67</v>
      </c>
      <c r="B2516" t="s">
        <v>2147</v>
      </c>
      <c r="C2516" s="3">
        <v>1505908</v>
      </c>
    </row>
    <row r="2517" spans="1:3" x14ac:dyDescent="0.25">
      <c r="A2517" t="s">
        <v>67</v>
      </c>
      <c r="B2517" t="s">
        <v>2163</v>
      </c>
      <c r="C2517" s="3">
        <v>1506005</v>
      </c>
    </row>
    <row r="2518" spans="1:3" x14ac:dyDescent="0.25">
      <c r="A2518" t="s">
        <v>67</v>
      </c>
      <c r="B2518" t="s">
        <v>2180</v>
      </c>
      <c r="C2518" s="3">
        <v>1506104</v>
      </c>
    </row>
    <row r="2519" spans="1:3" x14ac:dyDescent="0.25">
      <c r="A2519" t="s">
        <v>67</v>
      </c>
      <c r="B2519" t="s">
        <v>2197</v>
      </c>
      <c r="C2519" s="3">
        <v>1506112</v>
      </c>
    </row>
    <row r="2520" spans="1:3" x14ac:dyDescent="0.25">
      <c r="A2520" t="s">
        <v>67</v>
      </c>
      <c r="B2520" t="s">
        <v>2212</v>
      </c>
      <c r="C2520" s="3">
        <v>1506138</v>
      </c>
    </row>
    <row r="2521" spans="1:3" x14ac:dyDescent="0.25">
      <c r="A2521" t="s">
        <v>67</v>
      </c>
      <c r="B2521" t="s">
        <v>2228</v>
      </c>
      <c r="C2521" s="3">
        <v>1506161</v>
      </c>
    </row>
    <row r="2522" spans="1:3" x14ac:dyDescent="0.25">
      <c r="A2522" t="s">
        <v>67</v>
      </c>
      <c r="B2522" t="s">
        <v>2244</v>
      </c>
      <c r="C2522" s="3">
        <v>1506187</v>
      </c>
    </row>
    <row r="2523" spans="1:3" x14ac:dyDescent="0.25">
      <c r="A2523" t="s">
        <v>67</v>
      </c>
      <c r="B2523" t="s">
        <v>2258</v>
      </c>
      <c r="C2523" s="3">
        <v>1506195</v>
      </c>
    </row>
    <row r="2524" spans="1:3" x14ac:dyDescent="0.25">
      <c r="A2524" t="s">
        <v>67</v>
      </c>
      <c r="B2524" t="s">
        <v>2273</v>
      </c>
      <c r="C2524" s="3">
        <v>1506203</v>
      </c>
    </row>
    <row r="2525" spans="1:3" x14ac:dyDescent="0.25">
      <c r="A2525" t="s">
        <v>67</v>
      </c>
      <c r="B2525" t="s">
        <v>2289</v>
      </c>
      <c r="C2525" s="3">
        <v>1506302</v>
      </c>
    </row>
    <row r="2526" spans="1:3" x14ac:dyDescent="0.25">
      <c r="A2526" t="s">
        <v>67</v>
      </c>
      <c r="B2526" t="s">
        <v>2305</v>
      </c>
      <c r="C2526" s="3">
        <v>1506351</v>
      </c>
    </row>
    <row r="2527" spans="1:3" x14ac:dyDescent="0.25">
      <c r="A2527" t="s">
        <v>67</v>
      </c>
      <c r="B2527" t="s">
        <v>2318</v>
      </c>
      <c r="C2527" s="3">
        <v>1506401</v>
      </c>
    </row>
    <row r="2528" spans="1:3" x14ac:dyDescent="0.25">
      <c r="A2528" t="s">
        <v>67</v>
      </c>
      <c r="B2528" t="s">
        <v>2334</v>
      </c>
      <c r="C2528" s="3">
        <v>1506500</v>
      </c>
    </row>
    <row r="2529" spans="1:3" x14ac:dyDescent="0.25">
      <c r="A2529" t="s">
        <v>67</v>
      </c>
      <c r="B2529" t="s">
        <v>2350</v>
      </c>
      <c r="C2529" s="3">
        <v>1506559</v>
      </c>
    </row>
    <row r="2530" spans="1:3" x14ac:dyDescent="0.25">
      <c r="A2530" t="s">
        <v>67</v>
      </c>
      <c r="B2530" t="s">
        <v>2366</v>
      </c>
      <c r="C2530" s="3">
        <v>1506583</v>
      </c>
    </row>
    <row r="2531" spans="1:3" x14ac:dyDescent="0.25">
      <c r="A2531" t="s">
        <v>67</v>
      </c>
      <c r="B2531" t="s">
        <v>2380</v>
      </c>
      <c r="C2531" s="3">
        <v>1506609</v>
      </c>
    </row>
    <row r="2532" spans="1:3" x14ac:dyDescent="0.25">
      <c r="A2532" t="s">
        <v>67</v>
      </c>
      <c r="B2532" t="s">
        <v>2395</v>
      </c>
      <c r="C2532" s="3">
        <v>1506708</v>
      </c>
    </row>
    <row r="2533" spans="1:3" x14ac:dyDescent="0.25">
      <c r="A2533" t="s">
        <v>67</v>
      </c>
      <c r="B2533" t="s">
        <v>2411</v>
      </c>
      <c r="C2533" s="3">
        <v>1506807</v>
      </c>
    </row>
    <row r="2534" spans="1:3" x14ac:dyDescent="0.25">
      <c r="A2534" t="s">
        <v>67</v>
      </c>
      <c r="B2534" t="s">
        <v>2427</v>
      </c>
      <c r="C2534" s="3">
        <v>1506906</v>
      </c>
    </row>
    <row r="2535" spans="1:3" x14ac:dyDescent="0.25">
      <c r="A2535" t="s">
        <v>67</v>
      </c>
      <c r="B2535" t="s">
        <v>2443</v>
      </c>
      <c r="C2535" s="3">
        <v>1507003</v>
      </c>
    </row>
    <row r="2536" spans="1:3" x14ac:dyDescent="0.25">
      <c r="A2536" t="s">
        <v>67</v>
      </c>
      <c r="B2536" t="s">
        <v>2459</v>
      </c>
      <c r="C2536" s="3">
        <v>1507102</v>
      </c>
    </row>
    <row r="2537" spans="1:3" x14ac:dyDescent="0.25">
      <c r="A2537" t="s">
        <v>67</v>
      </c>
      <c r="B2537" t="s">
        <v>2472</v>
      </c>
      <c r="C2537" s="3">
        <v>1507151</v>
      </c>
    </row>
    <row r="2538" spans="1:3" x14ac:dyDescent="0.25">
      <c r="A2538" t="s">
        <v>67</v>
      </c>
      <c r="B2538" t="s">
        <v>2488</v>
      </c>
      <c r="C2538" s="3">
        <v>1507201</v>
      </c>
    </row>
    <row r="2539" spans="1:3" x14ac:dyDescent="0.25">
      <c r="A2539" t="s">
        <v>67</v>
      </c>
      <c r="B2539" t="s">
        <v>2503</v>
      </c>
      <c r="C2539" s="3">
        <v>1507300</v>
      </c>
    </row>
    <row r="2540" spans="1:3" x14ac:dyDescent="0.25">
      <c r="A2540" t="s">
        <v>67</v>
      </c>
      <c r="B2540" t="s">
        <v>2518</v>
      </c>
      <c r="C2540" s="3">
        <v>1507409</v>
      </c>
    </row>
    <row r="2541" spans="1:3" x14ac:dyDescent="0.25">
      <c r="A2541" t="s">
        <v>67</v>
      </c>
      <c r="B2541" t="s">
        <v>2533</v>
      </c>
      <c r="C2541" s="3">
        <v>1507458</v>
      </c>
    </row>
    <row r="2542" spans="1:3" x14ac:dyDescent="0.25">
      <c r="A2542" t="s">
        <v>67</v>
      </c>
      <c r="B2542" t="s">
        <v>2549</v>
      </c>
      <c r="C2542" s="3">
        <v>1507466</v>
      </c>
    </row>
    <row r="2543" spans="1:3" x14ac:dyDescent="0.25">
      <c r="A2543" t="s">
        <v>67</v>
      </c>
      <c r="B2543" t="s">
        <v>2564</v>
      </c>
      <c r="C2543" s="3">
        <v>1507474</v>
      </c>
    </row>
    <row r="2544" spans="1:3" x14ac:dyDescent="0.25">
      <c r="A2544" t="s">
        <v>67</v>
      </c>
      <c r="B2544" t="s">
        <v>2579</v>
      </c>
      <c r="C2544" s="3">
        <v>1507508</v>
      </c>
    </row>
    <row r="2545" spans="1:3" x14ac:dyDescent="0.25">
      <c r="A2545" t="s">
        <v>67</v>
      </c>
      <c r="B2545" t="s">
        <v>2594</v>
      </c>
      <c r="C2545" s="3">
        <v>1507607</v>
      </c>
    </row>
    <row r="2546" spans="1:3" x14ac:dyDescent="0.25">
      <c r="A2546" t="s">
        <v>67</v>
      </c>
      <c r="B2546" t="s">
        <v>2610</v>
      </c>
      <c r="C2546" s="3">
        <v>1507706</v>
      </c>
    </row>
    <row r="2547" spans="1:3" x14ac:dyDescent="0.25">
      <c r="A2547" t="s">
        <v>67</v>
      </c>
      <c r="B2547" t="s">
        <v>1863</v>
      </c>
      <c r="C2547" s="3">
        <v>1507755</v>
      </c>
    </row>
    <row r="2548" spans="1:3" x14ac:dyDescent="0.25">
      <c r="A2548" t="s">
        <v>67</v>
      </c>
      <c r="B2548" t="s">
        <v>2637</v>
      </c>
      <c r="C2548" s="3">
        <v>1507805</v>
      </c>
    </row>
    <row r="2549" spans="1:3" x14ac:dyDescent="0.25">
      <c r="A2549" t="s">
        <v>67</v>
      </c>
      <c r="B2549" t="s">
        <v>2651</v>
      </c>
      <c r="C2549" s="3">
        <v>1507904</v>
      </c>
    </row>
    <row r="2550" spans="1:3" x14ac:dyDescent="0.25">
      <c r="A2550" t="s">
        <v>67</v>
      </c>
      <c r="B2550" t="s">
        <v>2664</v>
      </c>
      <c r="C2550" s="3">
        <v>1507953</v>
      </c>
    </row>
    <row r="2551" spans="1:3" x14ac:dyDescent="0.25">
      <c r="A2551" t="s">
        <v>67</v>
      </c>
      <c r="B2551" t="s">
        <v>2678</v>
      </c>
      <c r="C2551" s="3">
        <v>1507961</v>
      </c>
    </row>
    <row r="2552" spans="1:3" x14ac:dyDescent="0.25">
      <c r="A2552" t="s">
        <v>67</v>
      </c>
      <c r="B2552" t="s">
        <v>2694</v>
      </c>
      <c r="C2552" s="3">
        <v>1507979</v>
      </c>
    </row>
    <row r="2553" spans="1:3" x14ac:dyDescent="0.25">
      <c r="A2553" t="s">
        <v>67</v>
      </c>
      <c r="B2553" t="s">
        <v>2710</v>
      </c>
      <c r="C2553" s="3">
        <v>1508001</v>
      </c>
    </row>
    <row r="2554" spans="1:3" x14ac:dyDescent="0.25">
      <c r="A2554" t="s">
        <v>67</v>
      </c>
      <c r="B2554" t="s">
        <v>2725</v>
      </c>
      <c r="C2554" s="3">
        <v>1508035</v>
      </c>
    </row>
    <row r="2555" spans="1:3" x14ac:dyDescent="0.25">
      <c r="A2555" t="s">
        <v>67</v>
      </c>
      <c r="B2555" t="s">
        <v>2741</v>
      </c>
      <c r="C2555" s="3">
        <v>1508050</v>
      </c>
    </row>
    <row r="2556" spans="1:3" x14ac:dyDescent="0.25">
      <c r="A2556" t="s">
        <v>67</v>
      </c>
      <c r="B2556" t="s">
        <v>2756</v>
      </c>
      <c r="C2556" s="3">
        <v>1508084</v>
      </c>
    </row>
    <row r="2557" spans="1:3" x14ac:dyDescent="0.25">
      <c r="A2557" t="s">
        <v>67</v>
      </c>
      <c r="B2557" t="s">
        <v>2771</v>
      </c>
      <c r="C2557" s="3">
        <v>1508100</v>
      </c>
    </row>
    <row r="2558" spans="1:3" x14ac:dyDescent="0.25">
      <c r="A2558" t="s">
        <v>67</v>
      </c>
      <c r="B2558" t="s">
        <v>2787</v>
      </c>
      <c r="C2558" s="3">
        <v>1508126</v>
      </c>
    </row>
    <row r="2559" spans="1:3" x14ac:dyDescent="0.25">
      <c r="A2559" t="s">
        <v>67</v>
      </c>
      <c r="B2559" t="s">
        <v>2802</v>
      </c>
      <c r="C2559" s="3">
        <v>1508159</v>
      </c>
    </row>
    <row r="2560" spans="1:3" x14ac:dyDescent="0.25">
      <c r="A2560" t="s">
        <v>67</v>
      </c>
      <c r="B2560" t="s">
        <v>2817</v>
      </c>
      <c r="C2560" s="3">
        <v>1508209</v>
      </c>
    </row>
    <row r="2561" spans="1:3" x14ac:dyDescent="0.25">
      <c r="A2561" t="s">
        <v>67</v>
      </c>
      <c r="B2561" t="s">
        <v>2831</v>
      </c>
      <c r="C2561" s="3">
        <v>1508308</v>
      </c>
    </row>
    <row r="2562" spans="1:3" x14ac:dyDescent="0.25">
      <c r="A2562" t="s">
        <v>67</v>
      </c>
      <c r="B2562" t="s">
        <v>2843</v>
      </c>
      <c r="C2562" s="3">
        <v>1508357</v>
      </c>
    </row>
    <row r="2563" spans="1:3" x14ac:dyDescent="0.25">
      <c r="A2563" t="s">
        <v>67</v>
      </c>
      <c r="B2563" t="s">
        <v>2856</v>
      </c>
      <c r="C2563" s="3">
        <v>1508407</v>
      </c>
    </row>
    <row r="2564" spans="1:3" x14ac:dyDescent="0.25">
      <c r="A2564" t="s">
        <v>68</v>
      </c>
      <c r="B2564" t="s">
        <v>92</v>
      </c>
      <c r="C2564" s="3">
        <v>2500106</v>
      </c>
    </row>
    <row r="2565" spans="1:3" x14ac:dyDescent="0.25">
      <c r="A2565" t="s">
        <v>68</v>
      </c>
      <c r="B2565" t="s">
        <v>130</v>
      </c>
      <c r="C2565" s="3">
        <v>2500205</v>
      </c>
    </row>
    <row r="2566" spans="1:3" x14ac:dyDescent="0.25">
      <c r="A2566" t="s">
        <v>68</v>
      </c>
      <c r="B2566" t="s">
        <v>156</v>
      </c>
      <c r="C2566" s="3">
        <v>2500304</v>
      </c>
    </row>
    <row r="2567" spans="1:3" x14ac:dyDescent="0.25">
      <c r="A2567" t="s">
        <v>68</v>
      </c>
      <c r="B2567" t="s">
        <v>181</v>
      </c>
      <c r="C2567" s="3">
        <v>2500403</v>
      </c>
    </row>
    <row r="2568" spans="1:3" x14ac:dyDescent="0.25">
      <c r="A2568" t="s">
        <v>68</v>
      </c>
      <c r="B2568" t="s">
        <v>207</v>
      </c>
      <c r="C2568" s="3">
        <v>2500502</v>
      </c>
    </row>
    <row r="2569" spans="1:3" x14ac:dyDescent="0.25">
      <c r="A2569" t="s">
        <v>68</v>
      </c>
      <c r="B2569" t="s">
        <v>232</v>
      </c>
      <c r="C2569" s="3">
        <v>2500536</v>
      </c>
    </row>
    <row r="2570" spans="1:3" x14ac:dyDescent="0.25">
      <c r="A2570" t="s">
        <v>68</v>
      </c>
      <c r="B2570" t="s">
        <v>257</v>
      </c>
      <c r="C2570" s="3">
        <v>2500577</v>
      </c>
    </row>
    <row r="2571" spans="1:3" x14ac:dyDescent="0.25">
      <c r="A2571" t="s">
        <v>68</v>
      </c>
      <c r="B2571" t="s">
        <v>282</v>
      </c>
      <c r="C2571" s="3">
        <v>2500601</v>
      </c>
    </row>
    <row r="2572" spans="1:3" x14ac:dyDescent="0.25">
      <c r="A2572" t="s">
        <v>68</v>
      </c>
      <c r="B2572" t="s">
        <v>308</v>
      </c>
      <c r="C2572" s="3">
        <v>2500734</v>
      </c>
    </row>
    <row r="2573" spans="1:3" x14ac:dyDescent="0.25">
      <c r="A2573" t="s">
        <v>68</v>
      </c>
      <c r="B2573" t="s">
        <v>334</v>
      </c>
      <c r="C2573" s="3">
        <v>2500775</v>
      </c>
    </row>
    <row r="2574" spans="1:3" x14ac:dyDescent="0.25">
      <c r="A2574" t="s">
        <v>68</v>
      </c>
      <c r="B2574" t="s">
        <v>359</v>
      </c>
      <c r="C2574" s="3">
        <v>2500809</v>
      </c>
    </row>
    <row r="2575" spans="1:3" x14ac:dyDescent="0.25">
      <c r="A2575" t="s">
        <v>68</v>
      </c>
      <c r="B2575" t="s">
        <v>383</v>
      </c>
      <c r="C2575" s="3">
        <v>2500908</v>
      </c>
    </row>
    <row r="2576" spans="1:3" x14ac:dyDescent="0.25">
      <c r="A2576" t="s">
        <v>68</v>
      </c>
      <c r="B2576" t="s">
        <v>408</v>
      </c>
      <c r="C2576" s="3">
        <v>2501005</v>
      </c>
    </row>
    <row r="2577" spans="1:3" x14ac:dyDescent="0.25">
      <c r="A2577" t="s">
        <v>68</v>
      </c>
      <c r="B2577" t="s">
        <v>433</v>
      </c>
      <c r="C2577" s="3">
        <v>2501104</v>
      </c>
    </row>
    <row r="2578" spans="1:3" x14ac:dyDescent="0.25">
      <c r="A2578" t="s">
        <v>68</v>
      </c>
      <c r="B2578" t="s">
        <v>458</v>
      </c>
      <c r="C2578" s="3">
        <v>2501153</v>
      </c>
    </row>
    <row r="2579" spans="1:3" x14ac:dyDescent="0.25">
      <c r="A2579" t="s">
        <v>68</v>
      </c>
      <c r="B2579" t="s">
        <v>484</v>
      </c>
      <c r="C2579" s="3">
        <v>2501203</v>
      </c>
    </row>
    <row r="2580" spans="1:3" x14ac:dyDescent="0.25">
      <c r="A2580" t="s">
        <v>68</v>
      </c>
      <c r="B2580" t="s">
        <v>508</v>
      </c>
      <c r="C2580" s="3">
        <v>2501302</v>
      </c>
    </row>
    <row r="2581" spans="1:3" x14ac:dyDescent="0.25">
      <c r="A2581" t="s">
        <v>68</v>
      </c>
      <c r="B2581" t="s">
        <v>531</v>
      </c>
      <c r="C2581" s="3">
        <v>2501351</v>
      </c>
    </row>
    <row r="2582" spans="1:3" x14ac:dyDescent="0.25">
      <c r="A2582" t="s">
        <v>68</v>
      </c>
      <c r="B2582" t="s">
        <v>554</v>
      </c>
      <c r="C2582" s="3">
        <v>2501401</v>
      </c>
    </row>
    <row r="2583" spans="1:3" x14ac:dyDescent="0.25">
      <c r="A2583" t="s">
        <v>68</v>
      </c>
      <c r="B2583" t="s">
        <v>577</v>
      </c>
      <c r="C2583" s="3">
        <v>2501500</v>
      </c>
    </row>
    <row r="2584" spans="1:3" x14ac:dyDescent="0.25">
      <c r="A2584" t="s">
        <v>68</v>
      </c>
      <c r="B2584" t="s">
        <v>463</v>
      </c>
      <c r="C2584" s="3">
        <v>2501534</v>
      </c>
    </row>
    <row r="2585" spans="1:3" x14ac:dyDescent="0.25">
      <c r="A2585" t="s">
        <v>68</v>
      </c>
      <c r="B2585" t="s">
        <v>624</v>
      </c>
      <c r="C2585" s="3">
        <v>2501609</v>
      </c>
    </row>
    <row r="2586" spans="1:3" x14ac:dyDescent="0.25">
      <c r="A2586" t="s">
        <v>68</v>
      </c>
      <c r="B2586" t="s">
        <v>644</v>
      </c>
      <c r="C2586" s="3">
        <v>2501575</v>
      </c>
    </row>
    <row r="2587" spans="1:3" x14ac:dyDescent="0.25">
      <c r="A2587" t="s">
        <v>68</v>
      </c>
      <c r="B2587" t="s">
        <v>221</v>
      </c>
      <c r="C2587" s="3">
        <v>2501708</v>
      </c>
    </row>
    <row r="2588" spans="1:3" x14ac:dyDescent="0.25">
      <c r="A2588" t="s">
        <v>68</v>
      </c>
      <c r="B2588" t="s">
        <v>687</v>
      </c>
      <c r="C2588" s="3">
        <v>2501807</v>
      </c>
    </row>
    <row r="2589" spans="1:3" x14ac:dyDescent="0.25">
      <c r="A2589" t="s">
        <v>68</v>
      </c>
      <c r="B2589" t="s">
        <v>270</v>
      </c>
      <c r="C2589" s="3">
        <v>2501906</v>
      </c>
    </row>
    <row r="2590" spans="1:3" x14ac:dyDescent="0.25">
      <c r="A2590" t="s">
        <v>68</v>
      </c>
      <c r="B2590" t="s">
        <v>729</v>
      </c>
      <c r="C2590" s="3">
        <v>2502003</v>
      </c>
    </row>
    <row r="2591" spans="1:3" x14ac:dyDescent="0.25">
      <c r="A2591" t="s">
        <v>68</v>
      </c>
      <c r="B2591" t="s">
        <v>751</v>
      </c>
      <c r="C2591" s="3">
        <v>2502052</v>
      </c>
    </row>
    <row r="2592" spans="1:3" x14ac:dyDescent="0.25">
      <c r="A2592" t="s">
        <v>68</v>
      </c>
      <c r="B2592" t="s">
        <v>772</v>
      </c>
      <c r="C2592" s="3">
        <v>2502102</v>
      </c>
    </row>
    <row r="2593" spans="1:3" x14ac:dyDescent="0.25">
      <c r="A2593" t="s">
        <v>68</v>
      </c>
      <c r="B2593" t="s">
        <v>163</v>
      </c>
      <c r="C2593" s="3">
        <v>2502151</v>
      </c>
    </row>
    <row r="2594" spans="1:3" x14ac:dyDescent="0.25">
      <c r="A2594" t="s">
        <v>68</v>
      </c>
      <c r="B2594" t="s">
        <v>559</v>
      </c>
      <c r="C2594" s="3">
        <v>2502201</v>
      </c>
    </row>
    <row r="2595" spans="1:3" x14ac:dyDescent="0.25">
      <c r="A2595" t="s">
        <v>68</v>
      </c>
      <c r="B2595" t="s">
        <v>836</v>
      </c>
      <c r="C2595" s="3">
        <v>2502300</v>
      </c>
    </row>
    <row r="2596" spans="1:3" x14ac:dyDescent="0.25">
      <c r="A2596" t="s">
        <v>68</v>
      </c>
      <c r="B2596" t="s">
        <v>859</v>
      </c>
      <c r="C2596" s="3">
        <v>2502409</v>
      </c>
    </row>
    <row r="2597" spans="1:3" x14ac:dyDescent="0.25">
      <c r="A2597" t="s">
        <v>68</v>
      </c>
      <c r="B2597" t="s">
        <v>880</v>
      </c>
      <c r="C2597" s="3">
        <v>2502508</v>
      </c>
    </row>
    <row r="2598" spans="1:3" x14ac:dyDescent="0.25">
      <c r="A2598" t="s">
        <v>68</v>
      </c>
      <c r="B2598" t="s">
        <v>903</v>
      </c>
      <c r="C2598" s="3">
        <v>2502706</v>
      </c>
    </row>
    <row r="2599" spans="1:3" x14ac:dyDescent="0.25">
      <c r="A2599" t="s">
        <v>68</v>
      </c>
      <c r="B2599" t="s">
        <v>926</v>
      </c>
      <c r="C2599" s="3">
        <v>2502805</v>
      </c>
    </row>
    <row r="2600" spans="1:3" x14ac:dyDescent="0.25">
      <c r="A2600" t="s">
        <v>68</v>
      </c>
      <c r="B2600" t="s">
        <v>949</v>
      </c>
      <c r="C2600" s="3">
        <v>2502904</v>
      </c>
    </row>
    <row r="2601" spans="1:3" x14ac:dyDescent="0.25">
      <c r="A2601" t="s">
        <v>68</v>
      </c>
      <c r="B2601" t="s">
        <v>971</v>
      </c>
      <c r="C2601" s="3">
        <v>2503001</v>
      </c>
    </row>
    <row r="2602" spans="1:3" x14ac:dyDescent="0.25">
      <c r="A2602" t="s">
        <v>68</v>
      </c>
      <c r="B2602" t="s">
        <v>993</v>
      </c>
      <c r="C2602" s="3">
        <v>2503100</v>
      </c>
    </row>
    <row r="2603" spans="1:3" x14ac:dyDescent="0.25">
      <c r="A2603" t="s">
        <v>68</v>
      </c>
      <c r="B2603" t="s">
        <v>1016</v>
      </c>
      <c r="C2603" s="3">
        <v>2503209</v>
      </c>
    </row>
    <row r="2604" spans="1:3" x14ac:dyDescent="0.25">
      <c r="A2604" t="s">
        <v>68</v>
      </c>
      <c r="B2604" t="s">
        <v>1038</v>
      </c>
      <c r="C2604" s="3">
        <v>2503308</v>
      </c>
    </row>
    <row r="2605" spans="1:3" x14ac:dyDescent="0.25">
      <c r="A2605" t="s">
        <v>68</v>
      </c>
      <c r="B2605" t="s">
        <v>1060</v>
      </c>
      <c r="C2605" s="3">
        <v>2503407</v>
      </c>
    </row>
    <row r="2606" spans="1:3" x14ac:dyDescent="0.25">
      <c r="A2606" t="s">
        <v>68</v>
      </c>
      <c r="B2606" t="s">
        <v>1082</v>
      </c>
      <c r="C2606" s="3">
        <v>2503506</v>
      </c>
    </row>
    <row r="2607" spans="1:3" x14ac:dyDescent="0.25">
      <c r="A2607" t="s">
        <v>68</v>
      </c>
      <c r="B2607" t="s">
        <v>1104</v>
      </c>
      <c r="C2607" s="3">
        <v>2503555</v>
      </c>
    </row>
    <row r="2608" spans="1:3" x14ac:dyDescent="0.25">
      <c r="A2608" t="s">
        <v>68</v>
      </c>
      <c r="B2608" t="s">
        <v>1127</v>
      </c>
      <c r="C2608" s="3">
        <v>2503605</v>
      </c>
    </row>
    <row r="2609" spans="1:3" x14ac:dyDescent="0.25">
      <c r="A2609" t="s">
        <v>68</v>
      </c>
      <c r="B2609" t="s">
        <v>1150</v>
      </c>
      <c r="C2609" s="3">
        <v>2503704</v>
      </c>
    </row>
    <row r="2610" spans="1:3" x14ac:dyDescent="0.25">
      <c r="A2610" t="s">
        <v>68</v>
      </c>
      <c r="B2610" t="s">
        <v>1173</v>
      </c>
      <c r="C2610" s="3">
        <v>2503753</v>
      </c>
    </row>
    <row r="2611" spans="1:3" x14ac:dyDescent="0.25">
      <c r="A2611" t="s">
        <v>68</v>
      </c>
      <c r="B2611" t="s">
        <v>1196</v>
      </c>
      <c r="C2611" s="3">
        <v>2503803</v>
      </c>
    </row>
    <row r="2612" spans="1:3" x14ac:dyDescent="0.25">
      <c r="A2612" t="s">
        <v>68</v>
      </c>
      <c r="B2612" t="s">
        <v>1218</v>
      </c>
      <c r="C2612" s="3">
        <v>2503902</v>
      </c>
    </row>
    <row r="2613" spans="1:3" x14ac:dyDescent="0.25">
      <c r="A2613" t="s">
        <v>68</v>
      </c>
      <c r="B2613" t="s">
        <v>1239</v>
      </c>
      <c r="C2613" s="3">
        <v>2504009</v>
      </c>
    </row>
    <row r="2614" spans="1:3" x14ac:dyDescent="0.25">
      <c r="A2614" t="s">
        <v>68</v>
      </c>
      <c r="B2614" t="s">
        <v>1262</v>
      </c>
      <c r="C2614" s="3">
        <v>2504033</v>
      </c>
    </row>
    <row r="2615" spans="1:3" x14ac:dyDescent="0.25">
      <c r="A2615" t="s">
        <v>68</v>
      </c>
      <c r="B2615" t="s">
        <v>711</v>
      </c>
      <c r="C2615" s="3">
        <v>2504074</v>
      </c>
    </row>
    <row r="2616" spans="1:3" x14ac:dyDescent="0.25">
      <c r="A2616" t="s">
        <v>68</v>
      </c>
      <c r="B2616" t="s">
        <v>1306</v>
      </c>
      <c r="C2616" s="3">
        <v>2504108</v>
      </c>
    </row>
    <row r="2617" spans="1:3" x14ac:dyDescent="0.25">
      <c r="A2617" t="s">
        <v>68</v>
      </c>
      <c r="B2617" t="s">
        <v>1328</v>
      </c>
      <c r="C2617" s="3">
        <v>2504157</v>
      </c>
    </row>
    <row r="2618" spans="1:3" x14ac:dyDescent="0.25">
      <c r="A2618" t="s">
        <v>68</v>
      </c>
      <c r="B2618" t="s">
        <v>1350</v>
      </c>
      <c r="C2618" s="3">
        <v>2504207</v>
      </c>
    </row>
    <row r="2619" spans="1:3" x14ac:dyDescent="0.25">
      <c r="A2619" t="s">
        <v>68</v>
      </c>
      <c r="B2619" t="s">
        <v>1371</v>
      </c>
      <c r="C2619" s="3">
        <v>2504306</v>
      </c>
    </row>
    <row r="2620" spans="1:3" x14ac:dyDescent="0.25">
      <c r="A2620" t="s">
        <v>68</v>
      </c>
      <c r="B2620" t="s">
        <v>1393</v>
      </c>
      <c r="C2620" s="3">
        <v>2504355</v>
      </c>
    </row>
    <row r="2621" spans="1:3" x14ac:dyDescent="0.25">
      <c r="A2621" t="s">
        <v>68</v>
      </c>
      <c r="B2621" t="s">
        <v>1415</v>
      </c>
      <c r="C2621" s="3">
        <v>2504405</v>
      </c>
    </row>
    <row r="2622" spans="1:3" x14ac:dyDescent="0.25">
      <c r="A2622" t="s">
        <v>68</v>
      </c>
      <c r="B2622" t="s">
        <v>1264</v>
      </c>
      <c r="C2622" s="3">
        <v>2504504</v>
      </c>
    </row>
    <row r="2623" spans="1:3" x14ac:dyDescent="0.25">
      <c r="A2623" t="s">
        <v>68</v>
      </c>
      <c r="B2623" t="s">
        <v>1458</v>
      </c>
      <c r="C2623" s="3">
        <v>2504603</v>
      </c>
    </row>
    <row r="2624" spans="1:3" x14ac:dyDescent="0.25">
      <c r="A2624" t="s">
        <v>68</v>
      </c>
      <c r="B2624" t="s">
        <v>1478</v>
      </c>
      <c r="C2624" s="3">
        <v>2504702</v>
      </c>
    </row>
    <row r="2625" spans="1:3" x14ac:dyDescent="0.25">
      <c r="A2625" t="s">
        <v>68</v>
      </c>
      <c r="B2625" t="s">
        <v>1500</v>
      </c>
      <c r="C2625" s="3">
        <v>2504801</v>
      </c>
    </row>
    <row r="2626" spans="1:3" x14ac:dyDescent="0.25">
      <c r="A2626" t="s">
        <v>68</v>
      </c>
      <c r="B2626" t="s">
        <v>1520</v>
      </c>
      <c r="C2626" s="3">
        <v>2504850</v>
      </c>
    </row>
    <row r="2627" spans="1:3" x14ac:dyDescent="0.25">
      <c r="A2627" t="s">
        <v>68</v>
      </c>
      <c r="B2627" t="s">
        <v>1541</v>
      </c>
      <c r="C2627" s="3">
        <v>2504900</v>
      </c>
    </row>
    <row r="2628" spans="1:3" x14ac:dyDescent="0.25">
      <c r="A2628" t="s">
        <v>68</v>
      </c>
      <c r="B2628" t="s">
        <v>1562</v>
      </c>
      <c r="C2628" s="3">
        <v>2505006</v>
      </c>
    </row>
    <row r="2629" spans="1:3" x14ac:dyDescent="0.25">
      <c r="A2629" t="s">
        <v>68</v>
      </c>
      <c r="B2629" t="s">
        <v>1581</v>
      </c>
      <c r="C2629" s="3">
        <v>2505105</v>
      </c>
    </row>
    <row r="2630" spans="1:3" x14ac:dyDescent="0.25">
      <c r="A2630" t="s">
        <v>68</v>
      </c>
      <c r="B2630" t="s">
        <v>1601</v>
      </c>
      <c r="C2630" s="3">
        <v>2505238</v>
      </c>
    </row>
    <row r="2631" spans="1:3" x14ac:dyDescent="0.25">
      <c r="A2631" t="s">
        <v>68</v>
      </c>
      <c r="B2631" t="s">
        <v>1621</v>
      </c>
      <c r="C2631" s="3">
        <v>2505204</v>
      </c>
    </row>
    <row r="2632" spans="1:3" x14ac:dyDescent="0.25">
      <c r="A2632" t="s">
        <v>68</v>
      </c>
      <c r="B2632" t="s">
        <v>1642</v>
      </c>
      <c r="C2632" s="3">
        <v>2505279</v>
      </c>
    </row>
    <row r="2633" spans="1:3" x14ac:dyDescent="0.25">
      <c r="A2633" t="s">
        <v>68</v>
      </c>
      <c r="B2633" t="s">
        <v>1663</v>
      </c>
      <c r="C2633" s="3">
        <v>2505303</v>
      </c>
    </row>
    <row r="2634" spans="1:3" x14ac:dyDescent="0.25">
      <c r="A2634" t="s">
        <v>68</v>
      </c>
      <c r="B2634" t="s">
        <v>1683</v>
      </c>
      <c r="C2634" s="3">
        <v>2505352</v>
      </c>
    </row>
    <row r="2635" spans="1:3" x14ac:dyDescent="0.25">
      <c r="A2635" t="s">
        <v>68</v>
      </c>
      <c r="B2635" t="s">
        <v>1704</v>
      </c>
      <c r="C2635" s="3">
        <v>2505402</v>
      </c>
    </row>
    <row r="2636" spans="1:3" x14ac:dyDescent="0.25">
      <c r="A2636" t="s">
        <v>68</v>
      </c>
      <c r="B2636" t="s">
        <v>1724</v>
      </c>
      <c r="C2636" s="3">
        <v>2505600</v>
      </c>
    </row>
    <row r="2637" spans="1:3" x14ac:dyDescent="0.25">
      <c r="A2637" t="s">
        <v>68</v>
      </c>
      <c r="B2637" t="s">
        <v>1745</v>
      </c>
      <c r="C2637" s="3">
        <v>2505709</v>
      </c>
    </row>
    <row r="2638" spans="1:3" x14ac:dyDescent="0.25">
      <c r="A2638" t="s">
        <v>68</v>
      </c>
      <c r="B2638" t="s">
        <v>1765</v>
      </c>
      <c r="C2638" s="3">
        <v>2505808</v>
      </c>
    </row>
    <row r="2639" spans="1:3" x14ac:dyDescent="0.25">
      <c r="A2639" t="s">
        <v>68</v>
      </c>
      <c r="B2639" t="s">
        <v>1785</v>
      </c>
      <c r="C2639" s="3">
        <v>2505907</v>
      </c>
    </row>
    <row r="2640" spans="1:3" x14ac:dyDescent="0.25">
      <c r="A2640" t="s">
        <v>68</v>
      </c>
      <c r="B2640" t="s">
        <v>1805</v>
      </c>
      <c r="C2640" s="3">
        <v>2506004</v>
      </c>
    </row>
    <row r="2641" spans="1:3" x14ac:dyDescent="0.25">
      <c r="A2641" t="s">
        <v>68</v>
      </c>
      <c r="B2641" t="s">
        <v>1823</v>
      </c>
      <c r="C2641" s="3">
        <v>2506103</v>
      </c>
    </row>
    <row r="2642" spans="1:3" x14ac:dyDescent="0.25">
      <c r="A2642" t="s">
        <v>68</v>
      </c>
      <c r="B2642" t="s">
        <v>1842</v>
      </c>
      <c r="C2642" s="3">
        <v>2506202</v>
      </c>
    </row>
    <row r="2643" spans="1:3" x14ac:dyDescent="0.25">
      <c r="A2643" t="s">
        <v>68</v>
      </c>
      <c r="B2643" t="s">
        <v>1859</v>
      </c>
      <c r="C2643" s="3">
        <v>2506251</v>
      </c>
    </row>
    <row r="2644" spans="1:3" x14ac:dyDescent="0.25">
      <c r="A2644" t="s">
        <v>68</v>
      </c>
      <c r="B2644" t="s">
        <v>1877</v>
      </c>
      <c r="C2644" s="3">
        <v>2506301</v>
      </c>
    </row>
    <row r="2645" spans="1:3" x14ac:dyDescent="0.25">
      <c r="A2645" t="s">
        <v>68</v>
      </c>
      <c r="B2645" t="s">
        <v>1893</v>
      </c>
      <c r="C2645" s="3">
        <v>2506400</v>
      </c>
    </row>
    <row r="2646" spans="1:3" x14ac:dyDescent="0.25">
      <c r="A2646" t="s">
        <v>68</v>
      </c>
      <c r="B2646" t="s">
        <v>1910</v>
      </c>
      <c r="C2646" s="3">
        <v>2506509</v>
      </c>
    </row>
    <row r="2647" spans="1:3" x14ac:dyDescent="0.25">
      <c r="A2647" t="s">
        <v>68</v>
      </c>
      <c r="B2647" t="s">
        <v>1928</v>
      </c>
      <c r="C2647" s="3">
        <v>2506608</v>
      </c>
    </row>
    <row r="2648" spans="1:3" x14ac:dyDescent="0.25">
      <c r="A2648" t="s">
        <v>68</v>
      </c>
      <c r="B2648" t="s">
        <v>1944</v>
      </c>
      <c r="C2648" s="3">
        <v>2502607</v>
      </c>
    </row>
    <row r="2649" spans="1:3" x14ac:dyDescent="0.25">
      <c r="A2649" t="s">
        <v>68</v>
      </c>
      <c r="B2649" t="s">
        <v>1960</v>
      </c>
      <c r="C2649" s="3">
        <v>2506707</v>
      </c>
    </row>
    <row r="2650" spans="1:3" x14ac:dyDescent="0.25">
      <c r="A2650" t="s">
        <v>68</v>
      </c>
      <c r="B2650" t="s">
        <v>1978</v>
      </c>
      <c r="C2650" s="3">
        <v>2506806</v>
      </c>
    </row>
    <row r="2651" spans="1:3" x14ac:dyDescent="0.25">
      <c r="A2651" t="s">
        <v>68</v>
      </c>
      <c r="B2651" t="s">
        <v>738</v>
      </c>
      <c r="C2651" s="3">
        <v>2506905</v>
      </c>
    </row>
    <row r="2652" spans="1:3" x14ac:dyDescent="0.25">
      <c r="A2652" t="s">
        <v>68</v>
      </c>
      <c r="B2652" t="s">
        <v>2013</v>
      </c>
      <c r="C2652" s="3">
        <v>2507002</v>
      </c>
    </row>
    <row r="2653" spans="1:3" x14ac:dyDescent="0.25">
      <c r="A2653" t="s">
        <v>68</v>
      </c>
      <c r="B2653" t="s">
        <v>2031</v>
      </c>
      <c r="C2653" s="3">
        <v>2507101</v>
      </c>
    </row>
    <row r="2654" spans="1:3" x14ac:dyDescent="0.25">
      <c r="A2654" t="s">
        <v>68</v>
      </c>
      <c r="B2654" t="s">
        <v>2049</v>
      </c>
      <c r="C2654" s="3">
        <v>2507200</v>
      </c>
    </row>
    <row r="2655" spans="1:3" x14ac:dyDescent="0.25">
      <c r="A2655" t="s">
        <v>68</v>
      </c>
      <c r="B2655" t="s">
        <v>2067</v>
      </c>
      <c r="C2655" s="3">
        <v>2507309</v>
      </c>
    </row>
    <row r="2656" spans="1:3" x14ac:dyDescent="0.25">
      <c r="A2656" t="s">
        <v>68</v>
      </c>
      <c r="B2656" t="s">
        <v>2084</v>
      </c>
      <c r="C2656" s="3">
        <v>2507408</v>
      </c>
    </row>
    <row r="2657" spans="1:3" x14ac:dyDescent="0.25">
      <c r="A2657" t="s">
        <v>68</v>
      </c>
      <c r="B2657" t="s">
        <v>2099</v>
      </c>
      <c r="C2657" s="3">
        <v>2507507</v>
      </c>
    </row>
    <row r="2658" spans="1:3" x14ac:dyDescent="0.25">
      <c r="A2658" t="s">
        <v>68</v>
      </c>
      <c r="B2658" t="s">
        <v>2116</v>
      </c>
      <c r="C2658" s="3">
        <v>2513653</v>
      </c>
    </row>
    <row r="2659" spans="1:3" x14ac:dyDescent="0.25">
      <c r="A2659" t="s">
        <v>68</v>
      </c>
      <c r="B2659" t="s">
        <v>2131</v>
      </c>
      <c r="C2659" s="3">
        <v>2507606</v>
      </c>
    </row>
    <row r="2660" spans="1:3" x14ac:dyDescent="0.25">
      <c r="A2660" t="s">
        <v>68</v>
      </c>
      <c r="B2660" t="s">
        <v>2148</v>
      </c>
      <c r="C2660" s="3">
        <v>2507705</v>
      </c>
    </row>
    <row r="2661" spans="1:3" x14ac:dyDescent="0.25">
      <c r="A2661" t="s">
        <v>68</v>
      </c>
      <c r="B2661" t="s">
        <v>2164</v>
      </c>
      <c r="C2661" s="3">
        <v>2507804</v>
      </c>
    </row>
    <row r="2662" spans="1:3" x14ac:dyDescent="0.25">
      <c r="A2662" t="s">
        <v>68</v>
      </c>
      <c r="B2662" t="s">
        <v>2181</v>
      </c>
      <c r="C2662" s="3">
        <v>2507903</v>
      </c>
    </row>
    <row r="2663" spans="1:3" x14ac:dyDescent="0.25">
      <c r="A2663" t="s">
        <v>68</v>
      </c>
      <c r="B2663" t="s">
        <v>2198</v>
      </c>
      <c r="C2663" s="3">
        <v>2508000</v>
      </c>
    </row>
    <row r="2664" spans="1:3" x14ac:dyDescent="0.25">
      <c r="A2664" t="s">
        <v>68</v>
      </c>
      <c r="B2664" t="s">
        <v>2213</v>
      </c>
      <c r="C2664" s="3">
        <v>2508109</v>
      </c>
    </row>
    <row r="2665" spans="1:3" x14ac:dyDescent="0.25">
      <c r="A2665" t="s">
        <v>68</v>
      </c>
      <c r="B2665" t="s">
        <v>2229</v>
      </c>
      <c r="C2665" s="3">
        <v>2508208</v>
      </c>
    </row>
    <row r="2666" spans="1:3" x14ac:dyDescent="0.25">
      <c r="A2666" t="s">
        <v>68</v>
      </c>
      <c r="B2666" t="s">
        <v>2245</v>
      </c>
      <c r="C2666" s="3">
        <v>2508307</v>
      </c>
    </row>
    <row r="2667" spans="1:3" x14ac:dyDescent="0.25">
      <c r="A2667" t="s">
        <v>68</v>
      </c>
      <c r="B2667" t="s">
        <v>2259</v>
      </c>
      <c r="C2667" s="3">
        <v>2508406</v>
      </c>
    </row>
    <row r="2668" spans="1:3" x14ac:dyDescent="0.25">
      <c r="A2668" t="s">
        <v>68</v>
      </c>
      <c r="B2668" t="s">
        <v>2274</v>
      </c>
      <c r="C2668" s="3">
        <v>2508505</v>
      </c>
    </row>
    <row r="2669" spans="1:3" x14ac:dyDescent="0.25">
      <c r="A2669" t="s">
        <v>68</v>
      </c>
      <c r="B2669" t="s">
        <v>2290</v>
      </c>
      <c r="C2669" s="3">
        <v>2508554</v>
      </c>
    </row>
    <row r="2670" spans="1:3" x14ac:dyDescent="0.25">
      <c r="A2670" t="s">
        <v>68</v>
      </c>
      <c r="B2670" t="s">
        <v>2306</v>
      </c>
      <c r="C2670" s="3">
        <v>2508604</v>
      </c>
    </row>
    <row r="2671" spans="1:3" x14ac:dyDescent="0.25">
      <c r="A2671" t="s">
        <v>68</v>
      </c>
      <c r="B2671" t="s">
        <v>2319</v>
      </c>
      <c r="C2671" s="3">
        <v>2508703</v>
      </c>
    </row>
    <row r="2672" spans="1:3" x14ac:dyDescent="0.25">
      <c r="A2672" t="s">
        <v>68</v>
      </c>
      <c r="B2672" t="s">
        <v>2335</v>
      </c>
      <c r="C2672" s="3">
        <v>2508802</v>
      </c>
    </row>
    <row r="2673" spans="1:3" x14ac:dyDescent="0.25">
      <c r="A2673" t="s">
        <v>68</v>
      </c>
      <c r="B2673" t="s">
        <v>2351</v>
      </c>
      <c r="C2673" s="3">
        <v>2508901</v>
      </c>
    </row>
    <row r="2674" spans="1:3" x14ac:dyDescent="0.25">
      <c r="A2674" t="s">
        <v>68</v>
      </c>
      <c r="B2674" t="s">
        <v>2367</v>
      </c>
      <c r="C2674" s="3">
        <v>2509008</v>
      </c>
    </row>
    <row r="2675" spans="1:3" x14ac:dyDescent="0.25">
      <c r="A2675" t="s">
        <v>68</v>
      </c>
      <c r="B2675" t="s">
        <v>2381</v>
      </c>
      <c r="C2675" s="3">
        <v>2509057</v>
      </c>
    </row>
    <row r="2676" spans="1:3" x14ac:dyDescent="0.25">
      <c r="A2676" t="s">
        <v>68</v>
      </c>
      <c r="B2676" t="s">
        <v>2396</v>
      </c>
      <c r="C2676" s="3">
        <v>2509107</v>
      </c>
    </row>
    <row r="2677" spans="1:3" x14ac:dyDescent="0.25">
      <c r="A2677" t="s">
        <v>68</v>
      </c>
      <c r="B2677" t="s">
        <v>2412</v>
      </c>
      <c r="C2677" s="3">
        <v>2509156</v>
      </c>
    </row>
    <row r="2678" spans="1:3" x14ac:dyDescent="0.25">
      <c r="A2678" t="s">
        <v>68</v>
      </c>
      <c r="B2678" t="s">
        <v>2428</v>
      </c>
      <c r="C2678" s="3">
        <v>2509206</v>
      </c>
    </row>
    <row r="2679" spans="1:3" x14ac:dyDescent="0.25">
      <c r="A2679" t="s">
        <v>68</v>
      </c>
      <c r="B2679" t="s">
        <v>2444</v>
      </c>
      <c r="C2679" s="3">
        <v>2509305</v>
      </c>
    </row>
    <row r="2680" spans="1:3" x14ac:dyDescent="0.25">
      <c r="A2680" t="s">
        <v>68</v>
      </c>
      <c r="B2680" t="s">
        <v>2460</v>
      </c>
      <c r="C2680" s="3">
        <v>2509339</v>
      </c>
    </row>
    <row r="2681" spans="1:3" x14ac:dyDescent="0.25">
      <c r="A2681" t="s">
        <v>68</v>
      </c>
      <c r="B2681" t="s">
        <v>2473</v>
      </c>
      <c r="C2681" s="3">
        <v>2509370</v>
      </c>
    </row>
    <row r="2682" spans="1:3" x14ac:dyDescent="0.25">
      <c r="A2682" t="s">
        <v>68</v>
      </c>
      <c r="B2682" t="s">
        <v>2489</v>
      </c>
      <c r="C2682" s="3">
        <v>2509396</v>
      </c>
    </row>
    <row r="2683" spans="1:3" x14ac:dyDescent="0.25">
      <c r="A2683" t="s">
        <v>68</v>
      </c>
      <c r="B2683" t="s">
        <v>2504</v>
      </c>
      <c r="C2683" s="3">
        <v>2509404</v>
      </c>
    </row>
    <row r="2684" spans="1:3" x14ac:dyDescent="0.25">
      <c r="A2684" t="s">
        <v>68</v>
      </c>
      <c r="B2684" t="s">
        <v>2519</v>
      </c>
      <c r="C2684" s="3">
        <v>2509503</v>
      </c>
    </row>
    <row r="2685" spans="1:3" x14ac:dyDescent="0.25">
      <c r="A2685" t="s">
        <v>68</v>
      </c>
      <c r="B2685" t="s">
        <v>2534</v>
      </c>
      <c r="C2685" s="3">
        <v>2509602</v>
      </c>
    </row>
    <row r="2686" spans="1:3" x14ac:dyDescent="0.25">
      <c r="A2686" t="s">
        <v>68</v>
      </c>
      <c r="B2686" t="s">
        <v>2550</v>
      </c>
      <c r="C2686" s="3">
        <v>2509701</v>
      </c>
    </row>
    <row r="2687" spans="1:3" x14ac:dyDescent="0.25">
      <c r="A2687" t="s">
        <v>68</v>
      </c>
      <c r="B2687" t="s">
        <v>2513</v>
      </c>
      <c r="C2687" s="3">
        <v>2509800</v>
      </c>
    </row>
    <row r="2688" spans="1:3" x14ac:dyDescent="0.25">
      <c r="A2688" t="s">
        <v>68</v>
      </c>
      <c r="B2688" t="s">
        <v>2580</v>
      </c>
      <c r="C2688" s="3">
        <v>2509909</v>
      </c>
    </row>
    <row r="2689" spans="1:3" x14ac:dyDescent="0.25">
      <c r="A2689" t="s">
        <v>68</v>
      </c>
      <c r="B2689" t="s">
        <v>2595</v>
      </c>
      <c r="C2689" s="3">
        <v>2510006</v>
      </c>
    </row>
    <row r="2690" spans="1:3" x14ac:dyDescent="0.25">
      <c r="A2690" t="s">
        <v>68</v>
      </c>
      <c r="B2690" t="s">
        <v>2611</v>
      </c>
      <c r="C2690" s="3">
        <v>2510105</v>
      </c>
    </row>
    <row r="2691" spans="1:3" x14ac:dyDescent="0.25">
      <c r="A2691" t="s">
        <v>68</v>
      </c>
      <c r="B2691" t="s">
        <v>1919</v>
      </c>
      <c r="C2691" s="3">
        <v>2510204</v>
      </c>
    </row>
    <row r="2692" spans="1:3" x14ac:dyDescent="0.25">
      <c r="A2692" t="s">
        <v>68</v>
      </c>
      <c r="B2692" t="s">
        <v>2638</v>
      </c>
      <c r="C2692" s="3">
        <v>2510303</v>
      </c>
    </row>
    <row r="2693" spans="1:3" x14ac:dyDescent="0.25">
      <c r="A2693" t="s">
        <v>68</v>
      </c>
      <c r="B2693" t="s">
        <v>2652</v>
      </c>
      <c r="C2693" s="3">
        <v>2510402</v>
      </c>
    </row>
    <row r="2694" spans="1:3" x14ac:dyDescent="0.25">
      <c r="A2694" t="s">
        <v>68</v>
      </c>
      <c r="B2694" t="s">
        <v>2665</v>
      </c>
      <c r="C2694" s="3">
        <v>2510501</v>
      </c>
    </row>
    <row r="2695" spans="1:3" x14ac:dyDescent="0.25">
      <c r="A2695" t="s">
        <v>68</v>
      </c>
      <c r="B2695" t="s">
        <v>2679</v>
      </c>
      <c r="C2695" s="3">
        <v>2510600</v>
      </c>
    </row>
    <row r="2696" spans="1:3" x14ac:dyDescent="0.25">
      <c r="A2696" t="s">
        <v>68</v>
      </c>
      <c r="B2696" t="s">
        <v>2695</v>
      </c>
      <c r="C2696" s="3">
        <v>2510659</v>
      </c>
    </row>
    <row r="2697" spans="1:3" x14ac:dyDescent="0.25">
      <c r="A2697" t="s">
        <v>68</v>
      </c>
      <c r="B2697" t="s">
        <v>2185</v>
      </c>
      <c r="C2697" s="3">
        <v>2510709</v>
      </c>
    </row>
    <row r="2698" spans="1:3" x14ac:dyDescent="0.25">
      <c r="A2698" t="s">
        <v>68</v>
      </c>
      <c r="B2698" t="s">
        <v>2726</v>
      </c>
      <c r="C2698" s="3">
        <v>2510808</v>
      </c>
    </row>
    <row r="2699" spans="1:3" x14ac:dyDescent="0.25">
      <c r="A2699" t="s">
        <v>68</v>
      </c>
      <c r="B2699" t="s">
        <v>2552</v>
      </c>
      <c r="C2699" s="3">
        <v>2510907</v>
      </c>
    </row>
    <row r="2700" spans="1:3" x14ac:dyDescent="0.25">
      <c r="A2700" t="s">
        <v>68</v>
      </c>
      <c r="B2700" t="s">
        <v>2751</v>
      </c>
      <c r="C2700" s="3">
        <v>2511004</v>
      </c>
    </row>
    <row r="2701" spans="1:3" x14ac:dyDescent="0.25">
      <c r="A2701" t="s">
        <v>68</v>
      </c>
      <c r="B2701" t="s">
        <v>2772</v>
      </c>
      <c r="C2701" s="3">
        <v>2511103</v>
      </c>
    </row>
    <row r="2702" spans="1:3" x14ac:dyDescent="0.25">
      <c r="A2702" t="s">
        <v>68</v>
      </c>
      <c r="B2702" t="s">
        <v>2788</v>
      </c>
      <c r="C2702" s="3">
        <v>2511202</v>
      </c>
    </row>
    <row r="2703" spans="1:3" x14ac:dyDescent="0.25">
      <c r="A2703" t="s">
        <v>68</v>
      </c>
      <c r="B2703" t="s">
        <v>2803</v>
      </c>
      <c r="C2703" s="3">
        <v>2512721</v>
      </c>
    </row>
    <row r="2704" spans="1:3" x14ac:dyDescent="0.25">
      <c r="A2704" t="s">
        <v>68</v>
      </c>
      <c r="B2704" t="s">
        <v>2818</v>
      </c>
      <c r="C2704" s="3">
        <v>2511301</v>
      </c>
    </row>
    <row r="2705" spans="1:3" x14ac:dyDescent="0.25">
      <c r="A2705" t="s">
        <v>68</v>
      </c>
      <c r="B2705" t="s">
        <v>2832</v>
      </c>
      <c r="C2705" s="3">
        <v>2511400</v>
      </c>
    </row>
    <row r="2706" spans="1:3" x14ac:dyDescent="0.25">
      <c r="A2706" t="s">
        <v>68</v>
      </c>
      <c r="B2706" t="s">
        <v>1756</v>
      </c>
      <c r="C2706" s="3">
        <v>2511509</v>
      </c>
    </row>
    <row r="2707" spans="1:3" x14ac:dyDescent="0.25">
      <c r="A2707" t="s">
        <v>68</v>
      </c>
      <c r="B2707" t="s">
        <v>2310</v>
      </c>
      <c r="C2707" s="3">
        <v>2511608</v>
      </c>
    </row>
    <row r="2708" spans="1:3" x14ac:dyDescent="0.25">
      <c r="A2708" t="s">
        <v>68</v>
      </c>
      <c r="B2708" t="s">
        <v>2869</v>
      </c>
      <c r="C2708" s="3">
        <v>2511707</v>
      </c>
    </row>
    <row r="2709" spans="1:3" x14ac:dyDescent="0.25">
      <c r="A2709" t="s">
        <v>68</v>
      </c>
      <c r="B2709" t="s">
        <v>2882</v>
      </c>
      <c r="C2709" s="3">
        <v>2511806</v>
      </c>
    </row>
    <row r="2710" spans="1:3" x14ac:dyDescent="0.25">
      <c r="A2710" t="s">
        <v>68</v>
      </c>
      <c r="B2710" t="s">
        <v>2894</v>
      </c>
      <c r="C2710" s="3">
        <v>2511905</v>
      </c>
    </row>
    <row r="2711" spans="1:3" x14ac:dyDescent="0.25">
      <c r="A2711" t="s">
        <v>68</v>
      </c>
      <c r="B2711" t="s">
        <v>2907</v>
      </c>
      <c r="C2711" s="3">
        <v>2512002</v>
      </c>
    </row>
    <row r="2712" spans="1:3" x14ac:dyDescent="0.25">
      <c r="A2712" t="s">
        <v>68</v>
      </c>
      <c r="B2712" t="s">
        <v>2919</v>
      </c>
      <c r="C2712" s="3">
        <v>2512036</v>
      </c>
    </row>
    <row r="2713" spans="1:3" x14ac:dyDescent="0.25">
      <c r="A2713" t="s">
        <v>68</v>
      </c>
      <c r="B2713" t="s">
        <v>2931</v>
      </c>
      <c r="C2713" s="3">
        <v>2512077</v>
      </c>
    </row>
    <row r="2714" spans="1:3" x14ac:dyDescent="0.25">
      <c r="A2714" t="s">
        <v>68</v>
      </c>
      <c r="B2714" t="s">
        <v>2942</v>
      </c>
      <c r="C2714" s="3">
        <v>2512101</v>
      </c>
    </row>
    <row r="2715" spans="1:3" x14ac:dyDescent="0.25">
      <c r="A2715" t="s">
        <v>68</v>
      </c>
      <c r="B2715" t="s">
        <v>2954</v>
      </c>
      <c r="C2715" s="3">
        <v>2512200</v>
      </c>
    </row>
    <row r="2716" spans="1:3" x14ac:dyDescent="0.25">
      <c r="A2716" t="s">
        <v>68</v>
      </c>
      <c r="B2716" t="s">
        <v>2966</v>
      </c>
      <c r="C2716" s="3">
        <v>2512309</v>
      </c>
    </row>
    <row r="2717" spans="1:3" x14ac:dyDescent="0.25">
      <c r="A2717" t="s">
        <v>68</v>
      </c>
      <c r="B2717" t="s">
        <v>2978</v>
      </c>
      <c r="C2717" s="3">
        <v>2512408</v>
      </c>
    </row>
    <row r="2718" spans="1:3" x14ac:dyDescent="0.25">
      <c r="A2718" t="s">
        <v>68</v>
      </c>
      <c r="B2718" t="s">
        <v>2991</v>
      </c>
      <c r="C2718" s="3">
        <v>2512507</v>
      </c>
    </row>
    <row r="2719" spans="1:3" x14ac:dyDescent="0.25">
      <c r="A2719" t="s">
        <v>68</v>
      </c>
      <c r="B2719" t="s">
        <v>3003</v>
      </c>
      <c r="C2719" s="3">
        <v>2512606</v>
      </c>
    </row>
    <row r="2720" spans="1:3" x14ac:dyDescent="0.25">
      <c r="A2720" t="s">
        <v>68</v>
      </c>
      <c r="B2720" t="s">
        <v>3016</v>
      </c>
      <c r="C2720" s="3">
        <v>2512705</v>
      </c>
    </row>
    <row r="2721" spans="1:3" x14ac:dyDescent="0.25">
      <c r="A2721" t="s">
        <v>68</v>
      </c>
      <c r="B2721" t="s">
        <v>3014</v>
      </c>
      <c r="C2721" s="3">
        <v>2512747</v>
      </c>
    </row>
    <row r="2722" spans="1:3" x14ac:dyDescent="0.25">
      <c r="A2722" t="s">
        <v>68</v>
      </c>
      <c r="B2722" t="s">
        <v>3041</v>
      </c>
      <c r="C2722" s="3">
        <v>2512754</v>
      </c>
    </row>
    <row r="2723" spans="1:3" x14ac:dyDescent="0.25">
      <c r="A2723" t="s">
        <v>68</v>
      </c>
      <c r="B2723" t="s">
        <v>3053</v>
      </c>
      <c r="C2723" s="3">
        <v>2512762</v>
      </c>
    </row>
    <row r="2724" spans="1:3" x14ac:dyDescent="0.25">
      <c r="A2724" t="s">
        <v>68</v>
      </c>
      <c r="B2724" t="s">
        <v>3065</v>
      </c>
      <c r="C2724" s="3">
        <v>2512788</v>
      </c>
    </row>
    <row r="2725" spans="1:3" x14ac:dyDescent="0.25">
      <c r="A2725" t="s">
        <v>68</v>
      </c>
      <c r="B2725" t="s">
        <v>3076</v>
      </c>
      <c r="C2725" s="3">
        <v>2512804</v>
      </c>
    </row>
    <row r="2726" spans="1:3" x14ac:dyDescent="0.25">
      <c r="A2726" t="s">
        <v>68</v>
      </c>
      <c r="B2726" t="s">
        <v>3089</v>
      </c>
      <c r="C2726" s="3">
        <v>2512903</v>
      </c>
    </row>
    <row r="2727" spans="1:3" x14ac:dyDescent="0.25">
      <c r="A2727" t="s">
        <v>68</v>
      </c>
      <c r="B2727" t="s">
        <v>2774</v>
      </c>
      <c r="C2727" s="3">
        <v>2513000</v>
      </c>
    </row>
    <row r="2728" spans="1:3" x14ac:dyDescent="0.25">
      <c r="A2728" t="s">
        <v>68</v>
      </c>
      <c r="B2728" t="s">
        <v>3114</v>
      </c>
      <c r="C2728" s="3">
        <v>2513109</v>
      </c>
    </row>
    <row r="2729" spans="1:3" x14ac:dyDescent="0.25">
      <c r="A2729" t="s">
        <v>68</v>
      </c>
      <c r="B2729" t="s">
        <v>3126</v>
      </c>
      <c r="C2729" s="3">
        <v>2513158</v>
      </c>
    </row>
    <row r="2730" spans="1:3" x14ac:dyDescent="0.25">
      <c r="A2730" t="s">
        <v>68</v>
      </c>
      <c r="B2730" t="s">
        <v>2523</v>
      </c>
      <c r="C2730" s="3">
        <v>2513208</v>
      </c>
    </row>
    <row r="2731" spans="1:3" x14ac:dyDescent="0.25">
      <c r="A2731" t="s">
        <v>68</v>
      </c>
      <c r="B2731" t="s">
        <v>3074</v>
      </c>
      <c r="C2731" s="3">
        <v>2513307</v>
      </c>
    </row>
    <row r="2732" spans="1:3" x14ac:dyDescent="0.25">
      <c r="A2732" t="s">
        <v>68</v>
      </c>
      <c r="B2732" t="s">
        <v>3087</v>
      </c>
      <c r="C2732" s="3">
        <v>2513356</v>
      </c>
    </row>
    <row r="2733" spans="1:3" x14ac:dyDescent="0.25">
      <c r="A2733" t="s">
        <v>68</v>
      </c>
      <c r="B2733" t="s">
        <v>3100</v>
      </c>
      <c r="C2733" s="3">
        <v>2513406</v>
      </c>
    </row>
    <row r="2734" spans="1:3" x14ac:dyDescent="0.25">
      <c r="A2734" t="s">
        <v>68</v>
      </c>
      <c r="B2734" t="s">
        <v>3136</v>
      </c>
      <c r="C2734" s="3">
        <v>2513703</v>
      </c>
    </row>
    <row r="2735" spans="1:3" x14ac:dyDescent="0.25">
      <c r="A2735" t="s">
        <v>68</v>
      </c>
      <c r="B2735" t="s">
        <v>3194</v>
      </c>
      <c r="C2735" s="3">
        <v>2513802</v>
      </c>
    </row>
    <row r="2736" spans="1:3" x14ac:dyDescent="0.25">
      <c r="A2736" t="s">
        <v>68</v>
      </c>
      <c r="B2736" t="s">
        <v>3206</v>
      </c>
      <c r="C2736" s="3">
        <v>2513505</v>
      </c>
    </row>
    <row r="2737" spans="1:3" x14ac:dyDescent="0.25">
      <c r="A2737" t="s">
        <v>68</v>
      </c>
      <c r="B2737" t="s">
        <v>3218</v>
      </c>
      <c r="C2737" s="3">
        <v>2513604</v>
      </c>
    </row>
    <row r="2738" spans="1:3" x14ac:dyDescent="0.25">
      <c r="A2738" t="s">
        <v>68</v>
      </c>
      <c r="B2738" t="s">
        <v>3230</v>
      </c>
      <c r="C2738" s="3">
        <v>2513851</v>
      </c>
    </row>
    <row r="2739" spans="1:3" x14ac:dyDescent="0.25">
      <c r="A2739" t="s">
        <v>68</v>
      </c>
      <c r="B2739" t="s">
        <v>3240</v>
      </c>
      <c r="C2739" s="3">
        <v>2513927</v>
      </c>
    </row>
    <row r="2740" spans="1:3" x14ac:dyDescent="0.25">
      <c r="A2740" t="s">
        <v>68</v>
      </c>
      <c r="B2740" t="s">
        <v>3192</v>
      </c>
      <c r="C2740" s="3">
        <v>2513901</v>
      </c>
    </row>
    <row r="2741" spans="1:3" x14ac:dyDescent="0.25">
      <c r="A2741" t="s">
        <v>68</v>
      </c>
      <c r="B2741" t="s">
        <v>1609</v>
      </c>
      <c r="C2741" s="3">
        <v>2513968</v>
      </c>
    </row>
    <row r="2742" spans="1:3" x14ac:dyDescent="0.25">
      <c r="A2742" t="s">
        <v>68</v>
      </c>
      <c r="B2742" t="s">
        <v>3272</v>
      </c>
      <c r="C2742" s="3">
        <v>2513943</v>
      </c>
    </row>
    <row r="2743" spans="1:3" x14ac:dyDescent="0.25">
      <c r="A2743" t="s">
        <v>68</v>
      </c>
      <c r="B2743" t="s">
        <v>1630</v>
      </c>
      <c r="C2743" s="3">
        <v>2513984</v>
      </c>
    </row>
    <row r="2744" spans="1:3" x14ac:dyDescent="0.25">
      <c r="A2744" t="s">
        <v>68</v>
      </c>
      <c r="B2744" t="s">
        <v>3295</v>
      </c>
      <c r="C2744" s="3">
        <v>2514008</v>
      </c>
    </row>
    <row r="2745" spans="1:3" x14ac:dyDescent="0.25">
      <c r="A2745" t="s">
        <v>68</v>
      </c>
      <c r="B2745" t="s">
        <v>3307</v>
      </c>
      <c r="C2745" s="3">
        <v>2500700</v>
      </c>
    </row>
    <row r="2746" spans="1:3" x14ac:dyDescent="0.25">
      <c r="A2746" t="s">
        <v>68</v>
      </c>
      <c r="B2746" t="s">
        <v>3319</v>
      </c>
      <c r="C2746" s="3">
        <v>2514107</v>
      </c>
    </row>
    <row r="2747" spans="1:3" x14ac:dyDescent="0.25">
      <c r="A2747" t="s">
        <v>68</v>
      </c>
      <c r="B2747" t="s">
        <v>3329</v>
      </c>
      <c r="C2747" s="3">
        <v>2514206</v>
      </c>
    </row>
    <row r="2748" spans="1:3" x14ac:dyDescent="0.25">
      <c r="A2748" t="s">
        <v>68</v>
      </c>
      <c r="B2748" t="s">
        <v>3340</v>
      </c>
      <c r="C2748" s="3">
        <v>2514305</v>
      </c>
    </row>
    <row r="2749" spans="1:3" x14ac:dyDescent="0.25">
      <c r="A2749" t="s">
        <v>68</v>
      </c>
      <c r="B2749" t="s">
        <v>3351</v>
      </c>
      <c r="C2749" s="3">
        <v>2514404</v>
      </c>
    </row>
    <row r="2750" spans="1:3" x14ac:dyDescent="0.25">
      <c r="A2750" t="s">
        <v>68</v>
      </c>
      <c r="B2750" t="s">
        <v>3361</v>
      </c>
      <c r="C2750" s="3">
        <v>2514503</v>
      </c>
    </row>
    <row r="2751" spans="1:3" x14ac:dyDescent="0.25">
      <c r="A2751" t="s">
        <v>68</v>
      </c>
      <c r="B2751" t="s">
        <v>3370</v>
      </c>
      <c r="C2751" s="3">
        <v>2514552</v>
      </c>
    </row>
    <row r="2752" spans="1:3" x14ac:dyDescent="0.25">
      <c r="A2752" t="s">
        <v>68</v>
      </c>
      <c r="B2752" t="s">
        <v>3380</v>
      </c>
      <c r="C2752" s="3">
        <v>2514602</v>
      </c>
    </row>
    <row r="2753" spans="1:3" x14ac:dyDescent="0.25">
      <c r="A2753" t="s">
        <v>68</v>
      </c>
      <c r="B2753" t="s">
        <v>3390</v>
      </c>
      <c r="C2753" s="3">
        <v>2514651</v>
      </c>
    </row>
    <row r="2754" spans="1:3" x14ac:dyDescent="0.25">
      <c r="A2754" t="s">
        <v>68</v>
      </c>
      <c r="B2754" t="s">
        <v>3400</v>
      </c>
      <c r="C2754" s="3">
        <v>2514701</v>
      </c>
    </row>
    <row r="2755" spans="1:3" x14ac:dyDescent="0.25">
      <c r="A2755" t="s">
        <v>68</v>
      </c>
      <c r="B2755" t="s">
        <v>3410</v>
      </c>
      <c r="C2755" s="3">
        <v>2514800</v>
      </c>
    </row>
    <row r="2756" spans="1:3" x14ac:dyDescent="0.25">
      <c r="A2756" t="s">
        <v>68</v>
      </c>
      <c r="B2756" t="s">
        <v>3420</v>
      </c>
      <c r="C2756" s="3">
        <v>2514453</v>
      </c>
    </row>
    <row r="2757" spans="1:3" x14ac:dyDescent="0.25">
      <c r="A2757" t="s">
        <v>68</v>
      </c>
      <c r="B2757" t="s">
        <v>3429</v>
      </c>
      <c r="C2757" s="3">
        <v>2514909</v>
      </c>
    </row>
    <row r="2758" spans="1:3" x14ac:dyDescent="0.25">
      <c r="A2758" t="s">
        <v>68</v>
      </c>
      <c r="B2758" t="s">
        <v>3439</v>
      </c>
      <c r="C2758" s="3">
        <v>2515005</v>
      </c>
    </row>
    <row r="2759" spans="1:3" x14ac:dyDescent="0.25">
      <c r="A2759" t="s">
        <v>68</v>
      </c>
      <c r="B2759" t="s">
        <v>3448</v>
      </c>
      <c r="C2759" s="3">
        <v>2515104</v>
      </c>
    </row>
    <row r="2760" spans="1:3" x14ac:dyDescent="0.25">
      <c r="A2760" t="s">
        <v>68</v>
      </c>
      <c r="B2760" t="s">
        <v>3457</v>
      </c>
      <c r="C2760" s="3">
        <v>2515203</v>
      </c>
    </row>
    <row r="2761" spans="1:3" x14ac:dyDescent="0.25">
      <c r="A2761" t="s">
        <v>68</v>
      </c>
      <c r="B2761" t="s">
        <v>3467</v>
      </c>
      <c r="C2761" s="3">
        <v>2515401</v>
      </c>
    </row>
    <row r="2762" spans="1:3" x14ac:dyDescent="0.25">
      <c r="A2762" t="s">
        <v>68</v>
      </c>
      <c r="B2762" t="s">
        <v>3476</v>
      </c>
      <c r="C2762" s="3">
        <v>2515302</v>
      </c>
    </row>
    <row r="2763" spans="1:3" x14ac:dyDescent="0.25">
      <c r="A2763" t="s">
        <v>68</v>
      </c>
      <c r="B2763" t="s">
        <v>3486</v>
      </c>
      <c r="C2763" s="3">
        <v>2515500</v>
      </c>
    </row>
    <row r="2764" spans="1:3" x14ac:dyDescent="0.25">
      <c r="A2764" t="s">
        <v>68</v>
      </c>
      <c r="B2764" t="s">
        <v>3496</v>
      </c>
      <c r="C2764" s="3">
        <v>2515609</v>
      </c>
    </row>
    <row r="2765" spans="1:3" x14ac:dyDescent="0.25">
      <c r="A2765" t="s">
        <v>68</v>
      </c>
      <c r="B2765" t="s">
        <v>3505</v>
      </c>
      <c r="C2765" s="3">
        <v>2515708</v>
      </c>
    </row>
    <row r="2766" spans="1:3" x14ac:dyDescent="0.25">
      <c r="A2766" t="s">
        <v>68</v>
      </c>
      <c r="B2766" t="s">
        <v>3515</v>
      </c>
      <c r="C2766" s="3">
        <v>2515807</v>
      </c>
    </row>
    <row r="2767" spans="1:3" x14ac:dyDescent="0.25">
      <c r="A2767" t="s">
        <v>68</v>
      </c>
      <c r="B2767" t="s">
        <v>3525</v>
      </c>
      <c r="C2767" s="3">
        <v>2515906</v>
      </c>
    </row>
    <row r="2768" spans="1:3" x14ac:dyDescent="0.25">
      <c r="A2768" t="s">
        <v>68</v>
      </c>
      <c r="B2768" t="s">
        <v>3535</v>
      </c>
      <c r="C2768" s="3">
        <v>2515930</v>
      </c>
    </row>
    <row r="2769" spans="1:3" x14ac:dyDescent="0.25">
      <c r="A2769" t="s">
        <v>68</v>
      </c>
      <c r="B2769" t="s">
        <v>3545</v>
      </c>
      <c r="C2769" s="3">
        <v>2515971</v>
      </c>
    </row>
    <row r="2770" spans="1:3" x14ac:dyDescent="0.25">
      <c r="A2770" t="s">
        <v>68</v>
      </c>
      <c r="B2770" t="s">
        <v>3553</v>
      </c>
      <c r="C2770" s="3">
        <v>2516003</v>
      </c>
    </row>
    <row r="2771" spans="1:3" x14ac:dyDescent="0.25">
      <c r="A2771" t="s">
        <v>68</v>
      </c>
      <c r="B2771" t="s">
        <v>3563</v>
      </c>
      <c r="C2771" s="3">
        <v>2516102</v>
      </c>
    </row>
    <row r="2772" spans="1:3" x14ac:dyDescent="0.25">
      <c r="A2772" t="s">
        <v>68</v>
      </c>
      <c r="B2772" t="s">
        <v>3573</v>
      </c>
      <c r="C2772" s="3">
        <v>2516151</v>
      </c>
    </row>
    <row r="2773" spans="1:3" x14ac:dyDescent="0.25">
      <c r="A2773" t="s">
        <v>68</v>
      </c>
      <c r="B2773" t="s">
        <v>3583</v>
      </c>
      <c r="C2773" s="3">
        <v>2516201</v>
      </c>
    </row>
    <row r="2774" spans="1:3" x14ac:dyDescent="0.25">
      <c r="A2774" t="s">
        <v>68</v>
      </c>
      <c r="B2774" t="s">
        <v>3593</v>
      </c>
      <c r="C2774" s="3">
        <v>2516300</v>
      </c>
    </row>
    <row r="2775" spans="1:3" x14ac:dyDescent="0.25">
      <c r="A2775" t="s">
        <v>68</v>
      </c>
      <c r="B2775" t="s">
        <v>3602</v>
      </c>
      <c r="C2775" s="3">
        <v>2516409</v>
      </c>
    </row>
    <row r="2776" spans="1:3" x14ac:dyDescent="0.25">
      <c r="A2776" t="s">
        <v>68</v>
      </c>
      <c r="B2776" t="s">
        <v>3611</v>
      </c>
      <c r="C2776" s="3">
        <v>2516508</v>
      </c>
    </row>
    <row r="2777" spans="1:3" x14ac:dyDescent="0.25">
      <c r="A2777" t="s">
        <v>68</v>
      </c>
      <c r="B2777" t="s">
        <v>3620</v>
      </c>
      <c r="C2777" s="3">
        <v>2516607</v>
      </c>
    </row>
    <row r="2778" spans="1:3" x14ac:dyDescent="0.25">
      <c r="A2778" t="s">
        <v>68</v>
      </c>
      <c r="B2778" t="s">
        <v>3630</v>
      </c>
      <c r="C2778" s="3">
        <v>2516706</v>
      </c>
    </row>
    <row r="2779" spans="1:3" x14ac:dyDescent="0.25">
      <c r="A2779" t="s">
        <v>68</v>
      </c>
      <c r="B2779" t="s">
        <v>3640</v>
      </c>
      <c r="C2779" s="3">
        <v>2516755</v>
      </c>
    </row>
    <row r="2780" spans="1:3" x14ac:dyDescent="0.25">
      <c r="A2780" t="s">
        <v>68</v>
      </c>
      <c r="B2780" t="s">
        <v>3242</v>
      </c>
      <c r="C2780" s="3">
        <v>2516805</v>
      </c>
    </row>
    <row r="2781" spans="1:3" x14ac:dyDescent="0.25">
      <c r="A2781" t="s">
        <v>68</v>
      </c>
      <c r="B2781" t="s">
        <v>3658</v>
      </c>
      <c r="C2781" s="3">
        <v>2516904</v>
      </c>
    </row>
    <row r="2782" spans="1:3" x14ac:dyDescent="0.25">
      <c r="A2782" t="s">
        <v>68</v>
      </c>
      <c r="B2782" t="s">
        <v>3667</v>
      </c>
      <c r="C2782" s="3">
        <v>2517001</v>
      </c>
    </row>
    <row r="2783" spans="1:3" x14ac:dyDescent="0.25">
      <c r="A2783" t="s">
        <v>68</v>
      </c>
      <c r="B2783" t="s">
        <v>3093</v>
      </c>
      <c r="C2783" s="3">
        <v>2517100</v>
      </c>
    </row>
    <row r="2784" spans="1:3" x14ac:dyDescent="0.25">
      <c r="A2784" t="s">
        <v>68</v>
      </c>
      <c r="B2784" t="s">
        <v>3683</v>
      </c>
      <c r="C2784" s="3">
        <v>2517209</v>
      </c>
    </row>
    <row r="2785" spans="1:3" x14ac:dyDescent="0.25">
      <c r="A2785" t="s">
        <v>68</v>
      </c>
      <c r="B2785" t="s">
        <v>3691</v>
      </c>
      <c r="C2785" s="3">
        <v>2505501</v>
      </c>
    </row>
    <row r="2786" spans="1:3" x14ac:dyDescent="0.25">
      <c r="A2786" t="s">
        <v>68</v>
      </c>
      <c r="B2786" t="s">
        <v>3700</v>
      </c>
      <c r="C2786" s="3">
        <v>2517407</v>
      </c>
    </row>
    <row r="2787" spans="1:3" x14ac:dyDescent="0.25">
      <c r="A2787" t="s">
        <v>69</v>
      </c>
      <c r="B2787" t="s">
        <v>106</v>
      </c>
      <c r="C2787" s="3">
        <v>2600054</v>
      </c>
    </row>
    <row r="2788" spans="1:3" x14ac:dyDescent="0.25">
      <c r="A2788" t="s">
        <v>69</v>
      </c>
      <c r="B2788" t="s">
        <v>132</v>
      </c>
      <c r="C2788" s="3">
        <v>2600104</v>
      </c>
    </row>
    <row r="2789" spans="1:3" x14ac:dyDescent="0.25">
      <c r="A2789" t="s">
        <v>69</v>
      </c>
      <c r="B2789" t="s">
        <v>158</v>
      </c>
      <c r="C2789" s="3">
        <v>2600203</v>
      </c>
    </row>
    <row r="2790" spans="1:3" x14ac:dyDescent="0.25">
      <c r="A2790" t="s">
        <v>69</v>
      </c>
      <c r="B2790" t="s">
        <v>183</v>
      </c>
      <c r="C2790" s="3">
        <v>2600302</v>
      </c>
    </row>
    <row r="2791" spans="1:3" x14ac:dyDescent="0.25">
      <c r="A2791" t="s">
        <v>69</v>
      </c>
      <c r="B2791" t="s">
        <v>209</v>
      </c>
      <c r="C2791" s="3">
        <v>2600401</v>
      </c>
    </row>
    <row r="2792" spans="1:3" x14ac:dyDescent="0.25">
      <c r="A2792" t="s">
        <v>69</v>
      </c>
      <c r="B2792" t="s">
        <v>233</v>
      </c>
      <c r="C2792" s="3">
        <v>2600500</v>
      </c>
    </row>
    <row r="2793" spans="1:3" x14ac:dyDescent="0.25">
      <c r="A2793" t="s">
        <v>69</v>
      </c>
      <c r="B2793" t="s">
        <v>207</v>
      </c>
      <c r="C2793" s="3">
        <v>2600609</v>
      </c>
    </row>
    <row r="2794" spans="1:3" x14ac:dyDescent="0.25">
      <c r="A2794" t="s">
        <v>69</v>
      </c>
      <c r="B2794" t="s">
        <v>284</v>
      </c>
      <c r="C2794" s="3">
        <v>2600708</v>
      </c>
    </row>
    <row r="2795" spans="1:3" x14ac:dyDescent="0.25">
      <c r="A2795" t="s">
        <v>69</v>
      </c>
      <c r="B2795" t="s">
        <v>310</v>
      </c>
      <c r="C2795" s="3">
        <v>2600807</v>
      </c>
    </row>
    <row r="2796" spans="1:3" x14ac:dyDescent="0.25">
      <c r="A2796" t="s">
        <v>69</v>
      </c>
      <c r="B2796" t="s">
        <v>336</v>
      </c>
      <c r="C2796" s="3">
        <v>2600906</v>
      </c>
    </row>
    <row r="2797" spans="1:3" x14ac:dyDescent="0.25">
      <c r="A2797" t="s">
        <v>69</v>
      </c>
      <c r="B2797" t="s">
        <v>361</v>
      </c>
      <c r="C2797" s="3">
        <v>2601003</v>
      </c>
    </row>
    <row r="2798" spans="1:3" x14ac:dyDescent="0.25">
      <c r="A2798" t="s">
        <v>69</v>
      </c>
      <c r="B2798" t="s">
        <v>385</v>
      </c>
      <c r="C2798" s="3">
        <v>2601052</v>
      </c>
    </row>
    <row r="2799" spans="1:3" x14ac:dyDescent="0.25">
      <c r="A2799" t="s">
        <v>69</v>
      </c>
      <c r="B2799" t="s">
        <v>410</v>
      </c>
      <c r="C2799" s="3">
        <v>2601102</v>
      </c>
    </row>
    <row r="2800" spans="1:3" x14ac:dyDescent="0.25">
      <c r="A2800" t="s">
        <v>69</v>
      </c>
      <c r="B2800" t="s">
        <v>435</v>
      </c>
      <c r="C2800" s="3">
        <v>2601201</v>
      </c>
    </row>
    <row r="2801" spans="1:3" x14ac:dyDescent="0.25">
      <c r="A2801" t="s">
        <v>69</v>
      </c>
      <c r="B2801" t="s">
        <v>460</v>
      </c>
      <c r="C2801" s="3">
        <v>2601300</v>
      </c>
    </row>
    <row r="2802" spans="1:3" x14ac:dyDescent="0.25">
      <c r="A2802" t="s">
        <v>69</v>
      </c>
      <c r="B2802" t="s">
        <v>486</v>
      </c>
      <c r="C2802" s="3">
        <v>2601409</v>
      </c>
    </row>
    <row r="2803" spans="1:3" x14ac:dyDescent="0.25">
      <c r="A2803" t="s">
        <v>69</v>
      </c>
      <c r="B2803" t="s">
        <v>510</v>
      </c>
      <c r="C2803" s="3">
        <v>2601508</v>
      </c>
    </row>
    <row r="2804" spans="1:3" x14ac:dyDescent="0.25">
      <c r="A2804" t="s">
        <v>69</v>
      </c>
      <c r="B2804" t="s">
        <v>533</v>
      </c>
      <c r="C2804" s="3">
        <v>2601607</v>
      </c>
    </row>
    <row r="2805" spans="1:3" x14ac:dyDescent="0.25">
      <c r="A2805" t="s">
        <v>69</v>
      </c>
      <c r="B2805" t="s">
        <v>556</v>
      </c>
      <c r="C2805" s="3">
        <v>2601706</v>
      </c>
    </row>
    <row r="2806" spans="1:3" x14ac:dyDescent="0.25">
      <c r="A2806" t="s">
        <v>69</v>
      </c>
      <c r="B2806" t="s">
        <v>579</v>
      </c>
      <c r="C2806" s="3">
        <v>2601805</v>
      </c>
    </row>
    <row r="2807" spans="1:3" x14ac:dyDescent="0.25">
      <c r="A2807" t="s">
        <v>69</v>
      </c>
      <c r="B2807" t="s">
        <v>602</v>
      </c>
      <c r="C2807" s="3">
        <v>2601904</v>
      </c>
    </row>
    <row r="2808" spans="1:3" x14ac:dyDescent="0.25">
      <c r="A2808" t="s">
        <v>69</v>
      </c>
      <c r="B2808" t="s">
        <v>625</v>
      </c>
      <c r="C2808" s="3">
        <v>2602001</v>
      </c>
    </row>
    <row r="2809" spans="1:3" x14ac:dyDescent="0.25">
      <c r="A2809" t="s">
        <v>69</v>
      </c>
      <c r="B2809" t="s">
        <v>646</v>
      </c>
      <c r="C2809" s="3">
        <v>2602100</v>
      </c>
    </row>
    <row r="2810" spans="1:3" x14ac:dyDescent="0.25">
      <c r="A2810" t="s">
        <v>69</v>
      </c>
      <c r="B2810" t="s">
        <v>338</v>
      </c>
      <c r="C2810" s="3">
        <v>2602209</v>
      </c>
    </row>
    <row r="2811" spans="1:3" x14ac:dyDescent="0.25">
      <c r="A2811" t="s">
        <v>69</v>
      </c>
      <c r="B2811" t="s">
        <v>481</v>
      </c>
      <c r="C2811" s="3">
        <v>2602308</v>
      </c>
    </row>
    <row r="2812" spans="1:3" x14ac:dyDescent="0.25">
      <c r="A2812" t="s">
        <v>69</v>
      </c>
      <c r="B2812" t="s">
        <v>708</v>
      </c>
      <c r="C2812" s="3">
        <v>2602407</v>
      </c>
    </row>
    <row r="2813" spans="1:3" x14ac:dyDescent="0.25">
      <c r="A2813" t="s">
        <v>69</v>
      </c>
      <c r="B2813" t="s">
        <v>582</v>
      </c>
      <c r="C2813" s="3">
        <v>2602506</v>
      </c>
    </row>
    <row r="2814" spans="1:3" x14ac:dyDescent="0.25">
      <c r="A2814" t="s">
        <v>69</v>
      </c>
      <c r="B2814" t="s">
        <v>752</v>
      </c>
      <c r="C2814" s="3">
        <v>2602605</v>
      </c>
    </row>
    <row r="2815" spans="1:3" x14ac:dyDescent="0.25">
      <c r="A2815" t="s">
        <v>69</v>
      </c>
      <c r="B2815" t="s">
        <v>774</v>
      </c>
      <c r="C2815" s="3">
        <v>2602704</v>
      </c>
    </row>
    <row r="2816" spans="1:3" x14ac:dyDescent="0.25">
      <c r="A2816" t="s">
        <v>69</v>
      </c>
      <c r="B2816" t="s">
        <v>795</v>
      </c>
      <c r="C2816" s="3">
        <v>2602803</v>
      </c>
    </row>
    <row r="2817" spans="1:3" x14ac:dyDescent="0.25">
      <c r="A2817" t="s">
        <v>69</v>
      </c>
      <c r="B2817" t="s">
        <v>817</v>
      </c>
      <c r="C2817" s="3">
        <v>2602902</v>
      </c>
    </row>
    <row r="2818" spans="1:3" x14ac:dyDescent="0.25">
      <c r="A2818" t="s">
        <v>69</v>
      </c>
      <c r="B2818" t="s">
        <v>838</v>
      </c>
      <c r="C2818" s="3">
        <v>2603009</v>
      </c>
    </row>
    <row r="2819" spans="1:3" x14ac:dyDescent="0.25">
      <c r="A2819" t="s">
        <v>69</v>
      </c>
      <c r="B2819" t="s">
        <v>783</v>
      </c>
      <c r="C2819" s="3">
        <v>2603108</v>
      </c>
    </row>
    <row r="2820" spans="1:3" x14ac:dyDescent="0.25">
      <c r="A2820" t="s">
        <v>69</v>
      </c>
      <c r="B2820" t="s">
        <v>882</v>
      </c>
      <c r="C2820" s="3">
        <v>2603207</v>
      </c>
    </row>
    <row r="2821" spans="1:3" x14ac:dyDescent="0.25">
      <c r="A2821" t="s">
        <v>69</v>
      </c>
      <c r="B2821" t="s">
        <v>905</v>
      </c>
      <c r="C2821" s="3">
        <v>2603306</v>
      </c>
    </row>
    <row r="2822" spans="1:3" x14ac:dyDescent="0.25">
      <c r="A2822" t="s">
        <v>69</v>
      </c>
      <c r="B2822" t="s">
        <v>928</v>
      </c>
      <c r="C2822" s="3">
        <v>2603405</v>
      </c>
    </row>
    <row r="2823" spans="1:3" x14ac:dyDescent="0.25">
      <c r="A2823" t="s">
        <v>69</v>
      </c>
      <c r="B2823" t="s">
        <v>950</v>
      </c>
      <c r="C2823" s="3">
        <v>2603454</v>
      </c>
    </row>
    <row r="2824" spans="1:3" x14ac:dyDescent="0.25">
      <c r="A2824" t="s">
        <v>69</v>
      </c>
      <c r="B2824" t="s">
        <v>973</v>
      </c>
      <c r="C2824" s="3">
        <v>2603504</v>
      </c>
    </row>
    <row r="2825" spans="1:3" x14ac:dyDescent="0.25">
      <c r="A2825" t="s">
        <v>69</v>
      </c>
      <c r="B2825" t="s">
        <v>995</v>
      </c>
      <c r="C2825" s="3">
        <v>2603603</v>
      </c>
    </row>
    <row r="2826" spans="1:3" x14ac:dyDescent="0.25">
      <c r="A2826" t="s">
        <v>69</v>
      </c>
      <c r="B2826" t="s">
        <v>1018</v>
      </c>
      <c r="C2826" s="3">
        <v>2603702</v>
      </c>
    </row>
    <row r="2827" spans="1:3" x14ac:dyDescent="0.25">
      <c r="A2827" t="s">
        <v>69</v>
      </c>
      <c r="B2827" t="s">
        <v>1040</v>
      </c>
      <c r="C2827" s="3">
        <v>2603801</v>
      </c>
    </row>
    <row r="2828" spans="1:3" x14ac:dyDescent="0.25">
      <c r="A2828" t="s">
        <v>69</v>
      </c>
      <c r="B2828" t="s">
        <v>1062</v>
      </c>
      <c r="C2828" s="3">
        <v>2603900</v>
      </c>
    </row>
    <row r="2829" spans="1:3" x14ac:dyDescent="0.25">
      <c r="A2829" t="s">
        <v>69</v>
      </c>
      <c r="B2829" t="s">
        <v>1083</v>
      </c>
      <c r="C2829" s="3">
        <v>2603926</v>
      </c>
    </row>
    <row r="2830" spans="1:3" x14ac:dyDescent="0.25">
      <c r="A2830" t="s">
        <v>69</v>
      </c>
      <c r="B2830" t="s">
        <v>1106</v>
      </c>
      <c r="C2830" s="3">
        <v>2604007</v>
      </c>
    </row>
    <row r="2831" spans="1:3" x14ac:dyDescent="0.25">
      <c r="A2831" t="s">
        <v>69</v>
      </c>
      <c r="B2831" t="s">
        <v>1129</v>
      </c>
      <c r="C2831" s="3">
        <v>2604106</v>
      </c>
    </row>
    <row r="2832" spans="1:3" x14ac:dyDescent="0.25">
      <c r="A2832" t="s">
        <v>69</v>
      </c>
      <c r="B2832" t="s">
        <v>1152</v>
      </c>
      <c r="C2832" s="3">
        <v>2604155</v>
      </c>
    </row>
    <row r="2833" spans="1:3" x14ac:dyDescent="0.25">
      <c r="A2833" t="s">
        <v>69</v>
      </c>
      <c r="B2833" t="s">
        <v>1175</v>
      </c>
      <c r="C2833" s="3">
        <v>2604205</v>
      </c>
    </row>
    <row r="2834" spans="1:3" x14ac:dyDescent="0.25">
      <c r="A2834" t="s">
        <v>69</v>
      </c>
      <c r="B2834" t="s">
        <v>1119</v>
      </c>
      <c r="C2834" s="3">
        <v>2604304</v>
      </c>
    </row>
    <row r="2835" spans="1:3" x14ac:dyDescent="0.25">
      <c r="A2835" t="s">
        <v>69</v>
      </c>
      <c r="B2835" t="s">
        <v>1220</v>
      </c>
      <c r="C2835" s="3">
        <v>2604403</v>
      </c>
    </row>
    <row r="2836" spans="1:3" x14ac:dyDescent="0.25">
      <c r="A2836" t="s">
        <v>69</v>
      </c>
      <c r="B2836" t="s">
        <v>1241</v>
      </c>
      <c r="C2836" s="3">
        <v>2604502</v>
      </c>
    </row>
    <row r="2837" spans="1:3" x14ac:dyDescent="0.25">
      <c r="A2837" t="s">
        <v>69</v>
      </c>
      <c r="B2837" t="s">
        <v>1264</v>
      </c>
      <c r="C2837" s="3">
        <v>2604601</v>
      </c>
    </row>
    <row r="2838" spans="1:3" x14ac:dyDescent="0.25">
      <c r="A2838" t="s">
        <v>69</v>
      </c>
      <c r="B2838" t="s">
        <v>1286</v>
      </c>
      <c r="C2838" s="3">
        <v>2604700</v>
      </c>
    </row>
    <row r="2839" spans="1:3" x14ac:dyDescent="0.25">
      <c r="A2839" t="s">
        <v>69</v>
      </c>
      <c r="B2839" t="s">
        <v>1308</v>
      </c>
      <c r="C2839" s="3">
        <v>2604809</v>
      </c>
    </row>
    <row r="2840" spans="1:3" x14ac:dyDescent="0.25">
      <c r="A2840" t="s">
        <v>69</v>
      </c>
      <c r="B2840" t="s">
        <v>1330</v>
      </c>
      <c r="C2840" s="3">
        <v>2604908</v>
      </c>
    </row>
    <row r="2841" spans="1:3" x14ac:dyDescent="0.25">
      <c r="A2841" t="s">
        <v>69</v>
      </c>
      <c r="B2841" t="s">
        <v>1352</v>
      </c>
      <c r="C2841" s="3">
        <v>2605004</v>
      </c>
    </row>
    <row r="2842" spans="1:3" x14ac:dyDescent="0.25">
      <c r="A2842" t="s">
        <v>69</v>
      </c>
      <c r="B2842" t="s">
        <v>1373</v>
      </c>
      <c r="C2842" s="3">
        <v>2605103</v>
      </c>
    </row>
    <row r="2843" spans="1:3" x14ac:dyDescent="0.25">
      <c r="A2843" t="s">
        <v>69</v>
      </c>
      <c r="B2843" t="s">
        <v>1395</v>
      </c>
      <c r="C2843" s="3">
        <v>2605152</v>
      </c>
    </row>
    <row r="2844" spans="1:3" x14ac:dyDescent="0.25">
      <c r="A2844" t="s">
        <v>69</v>
      </c>
      <c r="B2844" t="s">
        <v>1417</v>
      </c>
      <c r="C2844" s="3">
        <v>2605202</v>
      </c>
    </row>
    <row r="2845" spans="1:3" x14ac:dyDescent="0.25">
      <c r="A2845" t="s">
        <v>69</v>
      </c>
      <c r="B2845" t="s">
        <v>1438</v>
      </c>
      <c r="C2845" s="3">
        <v>2605301</v>
      </c>
    </row>
    <row r="2846" spans="1:3" x14ac:dyDescent="0.25">
      <c r="A2846" t="s">
        <v>69</v>
      </c>
      <c r="B2846" t="s">
        <v>587</v>
      </c>
      <c r="C2846" s="3">
        <v>2605400</v>
      </c>
    </row>
    <row r="2847" spans="1:3" x14ac:dyDescent="0.25">
      <c r="A2847" t="s">
        <v>69</v>
      </c>
      <c r="B2847" t="s">
        <v>1480</v>
      </c>
      <c r="C2847" s="3">
        <v>2605459</v>
      </c>
    </row>
    <row r="2848" spans="1:3" x14ac:dyDescent="0.25">
      <c r="A2848" t="s">
        <v>69</v>
      </c>
      <c r="B2848" t="s">
        <v>1502</v>
      </c>
      <c r="C2848" s="3">
        <v>2605509</v>
      </c>
    </row>
    <row r="2849" spans="1:3" x14ac:dyDescent="0.25">
      <c r="A2849" t="s">
        <v>69</v>
      </c>
      <c r="B2849" t="s">
        <v>1522</v>
      </c>
      <c r="C2849" s="3">
        <v>2605608</v>
      </c>
    </row>
    <row r="2850" spans="1:3" x14ac:dyDescent="0.25">
      <c r="A2850" t="s">
        <v>69</v>
      </c>
      <c r="B2850" t="s">
        <v>1543</v>
      </c>
      <c r="C2850" s="3">
        <v>2605707</v>
      </c>
    </row>
    <row r="2851" spans="1:3" x14ac:dyDescent="0.25">
      <c r="A2851" t="s">
        <v>69</v>
      </c>
      <c r="B2851" t="s">
        <v>1563</v>
      </c>
      <c r="C2851" s="3">
        <v>2605806</v>
      </c>
    </row>
    <row r="2852" spans="1:3" x14ac:dyDescent="0.25">
      <c r="A2852" t="s">
        <v>69</v>
      </c>
      <c r="B2852" t="s">
        <v>1582</v>
      </c>
      <c r="C2852" s="3">
        <v>2605905</v>
      </c>
    </row>
    <row r="2853" spans="1:3" x14ac:dyDescent="0.25">
      <c r="A2853" t="s">
        <v>69</v>
      </c>
      <c r="B2853" t="s">
        <v>1603</v>
      </c>
      <c r="C2853" s="3">
        <v>2606002</v>
      </c>
    </row>
    <row r="2854" spans="1:3" x14ac:dyDescent="0.25">
      <c r="A2854" t="s">
        <v>69</v>
      </c>
      <c r="B2854" t="s">
        <v>1623</v>
      </c>
      <c r="C2854" s="3">
        <v>2606101</v>
      </c>
    </row>
    <row r="2855" spans="1:3" x14ac:dyDescent="0.25">
      <c r="A2855" t="s">
        <v>69</v>
      </c>
      <c r="B2855" t="s">
        <v>1644</v>
      </c>
      <c r="C2855" s="3">
        <v>2606200</v>
      </c>
    </row>
    <row r="2856" spans="1:3" x14ac:dyDescent="0.25">
      <c r="A2856" t="s">
        <v>69</v>
      </c>
      <c r="B2856" t="s">
        <v>1664</v>
      </c>
      <c r="C2856" s="3">
        <v>2606309</v>
      </c>
    </row>
    <row r="2857" spans="1:3" x14ac:dyDescent="0.25">
      <c r="A2857" t="s">
        <v>69</v>
      </c>
      <c r="B2857" t="s">
        <v>1685</v>
      </c>
      <c r="C2857" s="3">
        <v>2606408</v>
      </c>
    </row>
    <row r="2858" spans="1:3" x14ac:dyDescent="0.25">
      <c r="A2858" t="s">
        <v>69</v>
      </c>
      <c r="B2858" t="s">
        <v>1705</v>
      </c>
      <c r="C2858" s="3">
        <v>2606507</v>
      </c>
    </row>
    <row r="2859" spans="1:3" x14ac:dyDescent="0.25">
      <c r="A2859" t="s">
        <v>69</v>
      </c>
      <c r="B2859" t="s">
        <v>1726</v>
      </c>
      <c r="C2859" s="3">
        <v>2606606</v>
      </c>
    </row>
    <row r="2860" spans="1:3" x14ac:dyDescent="0.25">
      <c r="A2860" t="s">
        <v>69</v>
      </c>
      <c r="B2860" t="s">
        <v>1747</v>
      </c>
      <c r="C2860" s="3">
        <v>2606705</v>
      </c>
    </row>
    <row r="2861" spans="1:3" x14ac:dyDescent="0.25">
      <c r="A2861" t="s">
        <v>69</v>
      </c>
      <c r="B2861" t="s">
        <v>1767</v>
      </c>
      <c r="C2861" s="3">
        <v>2606804</v>
      </c>
    </row>
    <row r="2862" spans="1:3" x14ac:dyDescent="0.25">
      <c r="A2862" t="s">
        <v>69</v>
      </c>
      <c r="B2862" t="s">
        <v>1787</v>
      </c>
      <c r="C2862" s="3">
        <v>2606903</v>
      </c>
    </row>
    <row r="2863" spans="1:3" x14ac:dyDescent="0.25">
      <c r="A2863" t="s">
        <v>69</v>
      </c>
      <c r="B2863" t="s">
        <v>1807</v>
      </c>
      <c r="C2863" s="3">
        <v>2607604</v>
      </c>
    </row>
    <row r="2864" spans="1:3" x14ac:dyDescent="0.25">
      <c r="A2864" t="s">
        <v>69</v>
      </c>
      <c r="B2864" t="s">
        <v>1825</v>
      </c>
      <c r="C2864" s="3">
        <v>2607000</v>
      </c>
    </row>
    <row r="2865" spans="1:3" x14ac:dyDescent="0.25">
      <c r="A2865" t="s">
        <v>69</v>
      </c>
      <c r="B2865" t="s">
        <v>1844</v>
      </c>
      <c r="C2865" s="3">
        <v>2607109</v>
      </c>
    </row>
    <row r="2866" spans="1:3" x14ac:dyDescent="0.25">
      <c r="A2866" t="s">
        <v>69</v>
      </c>
      <c r="B2866" t="s">
        <v>1861</v>
      </c>
      <c r="C2866" s="3">
        <v>2607208</v>
      </c>
    </row>
    <row r="2867" spans="1:3" x14ac:dyDescent="0.25">
      <c r="A2867" t="s">
        <v>69</v>
      </c>
      <c r="B2867" t="s">
        <v>1879</v>
      </c>
      <c r="C2867" s="3">
        <v>2607307</v>
      </c>
    </row>
    <row r="2868" spans="1:3" x14ac:dyDescent="0.25">
      <c r="A2868" t="s">
        <v>69</v>
      </c>
      <c r="B2868" t="s">
        <v>1895</v>
      </c>
      <c r="C2868" s="3">
        <v>2607406</v>
      </c>
    </row>
    <row r="2869" spans="1:3" x14ac:dyDescent="0.25">
      <c r="A2869" t="s">
        <v>69</v>
      </c>
      <c r="B2869" t="s">
        <v>1912</v>
      </c>
      <c r="C2869" s="3">
        <v>2607505</v>
      </c>
    </row>
    <row r="2870" spans="1:3" x14ac:dyDescent="0.25">
      <c r="A2870" t="s">
        <v>69</v>
      </c>
      <c r="B2870" t="s">
        <v>1930</v>
      </c>
      <c r="C2870" s="3">
        <v>2607653</v>
      </c>
    </row>
    <row r="2871" spans="1:3" x14ac:dyDescent="0.25">
      <c r="A2871" t="s">
        <v>69</v>
      </c>
      <c r="B2871" t="s">
        <v>1946</v>
      </c>
      <c r="C2871" s="3">
        <v>2607703</v>
      </c>
    </row>
    <row r="2872" spans="1:3" x14ac:dyDescent="0.25">
      <c r="A2872" t="s">
        <v>69</v>
      </c>
      <c r="B2872" t="s">
        <v>1962</v>
      </c>
      <c r="C2872" s="3">
        <v>2607752</v>
      </c>
    </row>
    <row r="2873" spans="1:3" x14ac:dyDescent="0.25">
      <c r="A2873" t="s">
        <v>69</v>
      </c>
      <c r="B2873" t="s">
        <v>1980</v>
      </c>
      <c r="C2873" s="3">
        <v>2607802</v>
      </c>
    </row>
    <row r="2874" spans="1:3" x14ac:dyDescent="0.25">
      <c r="A2874" t="s">
        <v>69</v>
      </c>
      <c r="B2874" t="s">
        <v>1997</v>
      </c>
      <c r="C2874" s="3">
        <v>2607901</v>
      </c>
    </row>
    <row r="2875" spans="1:3" x14ac:dyDescent="0.25">
      <c r="A2875" t="s">
        <v>69</v>
      </c>
      <c r="B2875" t="s">
        <v>2015</v>
      </c>
      <c r="C2875" s="3">
        <v>2607950</v>
      </c>
    </row>
    <row r="2876" spans="1:3" x14ac:dyDescent="0.25">
      <c r="A2876" t="s">
        <v>69</v>
      </c>
      <c r="B2876" t="s">
        <v>2033</v>
      </c>
      <c r="C2876" s="3">
        <v>2608008</v>
      </c>
    </row>
    <row r="2877" spans="1:3" x14ac:dyDescent="0.25">
      <c r="A2877" t="s">
        <v>69</v>
      </c>
      <c r="B2877" t="s">
        <v>2051</v>
      </c>
      <c r="C2877" s="3">
        <v>2608057</v>
      </c>
    </row>
    <row r="2878" spans="1:3" x14ac:dyDescent="0.25">
      <c r="A2878" t="s">
        <v>69</v>
      </c>
      <c r="B2878" t="s">
        <v>2069</v>
      </c>
      <c r="C2878" s="3">
        <v>2608107</v>
      </c>
    </row>
    <row r="2879" spans="1:3" x14ac:dyDescent="0.25">
      <c r="A2879" t="s">
        <v>69</v>
      </c>
      <c r="B2879" t="s">
        <v>2085</v>
      </c>
      <c r="C2879" s="3">
        <v>2608206</v>
      </c>
    </row>
    <row r="2880" spans="1:3" x14ac:dyDescent="0.25">
      <c r="A2880" t="s">
        <v>69</v>
      </c>
      <c r="B2880" t="s">
        <v>2101</v>
      </c>
      <c r="C2880" s="3">
        <v>2608255</v>
      </c>
    </row>
    <row r="2881" spans="1:3" x14ac:dyDescent="0.25">
      <c r="A2881" t="s">
        <v>69</v>
      </c>
      <c r="B2881" t="s">
        <v>2118</v>
      </c>
      <c r="C2881" s="3">
        <v>2608305</v>
      </c>
    </row>
    <row r="2882" spans="1:3" x14ac:dyDescent="0.25">
      <c r="A2882" t="s">
        <v>69</v>
      </c>
      <c r="B2882" t="s">
        <v>2133</v>
      </c>
      <c r="C2882" s="3">
        <v>2608404</v>
      </c>
    </row>
    <row r="2883" spans="1:3" x14ac:dyDescent="0.25">
      <c r="A2883" t="s">
        <v>69</v>
      </c>
      <c r="B2883" t="s">
        <v>2150</v>
      </c>
      <c r="C2883" s="3">
        <v>2608503</v>
      </c>
    </row>
    <row r="2884" spans="1:3" x14ac:dyDescent="0.25">
      <c r="A2884" t="s">
        <v>69</v>
      </c>
      <c r="B2884" t="s">
        <v>2166</v>
      </c>
      <c r="C2884" s="3">
        <v>2608453</v>
      </c>
    </row>
    <row r="2885" spans="1:3" x14ac:dyDescent="0.25">
      <c r="A2885" t="s">
        <v>69</v>
      </c>
      <c r="B2885" t="s">
        <v>2183</v>
      </c>
      <c r="C2885" s="3">
        <v>2608602</v>
      </c>
    </row>
    <row r="2886" spans="1:3" x14ac:dyDescent="0.25">
      <c r="A2886" t="s">
        <v>69</v>
      </c>
      <c r="B2886" t="s">
        <v>2200</v>
      </c>
      <c r="C2886" s="3">
        <v>2608701</v>
      </c>
    </row>
    <row r="2887" spans="1:3" x14ac:dyDescent="0.25">
      <c r="A2887" t="s">
        <v>69</v>
      </c>
      <c r="B2887" t="s">
        <v>2214</v>
      </c>
      <c r="C2887" s="3">
        <v>2608750</v>
      </c>
    </row>
    <row r="2888" spans="1:3" x14ac:dyDescent="0.25">
      <c r="A2888" t="s">
        <v>69</v>
      </c>
      <c r="B2888" t="s">
        <v>2231</v>
      </c>
      <c r="C2888" s="3">
        <v>2608800</v>
      </c>
    </row>
    <row r="2889" spans="1:3" x14ac:dyDescent="0.25">
      <c r="A2889" t="s">
        <v>69</v>
      </c>
      <c r="B2889" t="s">
        <v>2247</v>
      </c>
      <c r="C2889" s="3">
        <v>2608909</v>
      </c>
    </row>
    <row r="2890" spans="1:3" x14ac:dyDescent="0.25">
      <c r="A2890" t="s">
        <v>69</v>
      </c>
      <c r="B2890" t="s">
        <v>2261</v>
      </c>
      <c r="C2890" s="3">
        <v>2609006</v>
      </c>
    </row>
    <row r="2891" spans="1:3" x14ac:dyDescent="0.25">
      <c r="A2891" t="s">
        <v>69</v>
      </c>
      <c r="B2891" t="s">
        <v>2276</v>
      </c>
      <c r="C2891" s="3">
        <v>2609105</v>
      </c>
    </row>
    <row r="2892" spans="1:3" x14ac:dyDescent="0.25">
      <c r="A2892" t="s">
        <v>69</v>
      </c>
      <c r="B2892" t="s">
        <v>2292</v>
      </c>
      <c r="C2892" s="3">
        <v>2609154</v>
      </c>
    </row>
    <row r="2893" spans="1:3" x14ac:dyDescent="0.25">
      <c r="A2893" t="s">
        <v>69</v>
      </c>
      <c r="B2893" t="s">
        <v>2308</v>
      </c>
      <c r="C2893" s="3">
        <v>2609204</v>
      </c>
    </row>
    <row r="2894" spans="1:3" x14ac:dyDescent="0.25">
      <c r="A2894" t="s">
        <v>69</v>
      </c>
      <c r="B2894" t="s">
        <v>2321</v>
      </c>
      <c r="C2894" s="3">
        <v>2609303</v>
      </c>
    </row>
    <row r="2895" spans="1:3" x14ac:dyDescent="0.25">
      <c r="A2895" t="s">
        <v>69</v>
      </c>
      <c r="B2895" t="s">
        <v>2337</v>
      </c>
      <c r="C2895" s="3">
        <v>2614303</v>
      </c>
    </row>
    <row r="2896" spans="1:3" x14ac:dyDescent="0.25">
      <c r="A2896" t="s">
        <v>69</v>
      </c>
      <c r="B2896" t="s">
        <v>2353</v>
      </c>
      <c r="C2896" s="3">
        <v>2609402</v>
      </c>
    </row>
    <row r="2897" spans="1:3" x14ac:dyDescent="0.25">
      <c r="A2897" t="s">
        <v>69</v>
      </c>
      <c r="B2897" t="s">
        <v>2369</v>
      </c>
      <c r="C2897" s="3">
        <v>2609501</v>
      </c>
    </row>
    <row r="2898" spans="1:3" x14ac:dyDescent="0.25">
      <c r="A2898" t="s">
        <v>69</v>
      </c>
      <c r="B2898" t="s">
        <v>2383</v>
      </c>
      <c r="C2898" s="3">
        <v>2609600</v>
      </c>
    </row>
    <row r="2899" spans="1:3" x14ac:dyDescent="0.25">
      <c r="A2899" t="s">
        <v>69</v>
      </c>
      <c r="B2899" t="s">
        <v>2398</v>
      </c>
      <c r="C2899" s="3">
        <v>2609709</v>
      </c>
    </row>
    <row r="2900" spans="1:3" x14ac:dyDescent="0.25">
      <c r="A2900" t="s">
        <v>69</v>
      </c>
      <c r="B2900" t="s">
        <v>2414</v>
      </c>
      <c r="C2900" s="3">
        <v>2609808</v>
      </c>
    </row>
    <row r="2901" spans="1:3" x14ac:dyDescent="0.25">
      <c r="A2901" t="s">
        <v>69</v>
      </c>
      <c r="B2901" t="s">
        <v>2430</v>
      </c>
      <c r="C2901" s="3">
        <v>2609907</v>
      </c>
    </row>
    <row r="2902" spans="1:3" x14ac:dyDescent="0.25">
      <c r="A2902" t="s">
        <v>69</v>
      </c>
      <c r="B2902" t="s">
        <v>2446</v>
      </c>
      <c r="C2902" s="3">
        <v>2610004</v>
      </c>
    </row>
    <row r="2903" spans="1:3" x14ac:dyDescent="0.25">
      <c r="A2903" t="s">
        <v>69</v>
      </c>
      <c r="B2903" t="s">
        <v>2461</v>
      </c>
      <c r="C2903" s="3">
        <v>2610103</v>
      </c>
    </row>
    <row r="2904" spans="1:3" x14ac:dyDescent="0.25">
      <c r="A2904" t="s">
        <v>69</v>
      </c>
      <c r="B2904" t="s">
        <v>2475</v>
      </c>
      <c r="C2904" s="3">
        <v>2610202</v>
      </c>
    </row>
    <row r="2905" spans="1:3" x14ac:dyDescent="0.25">
      <c r="A2905" t="s">
        <v>69</v>
      </c>
      <c r="B2905" t="s">
        <v>2491</v>
      </c>
      <c r="C2905" s="3">
        <v>2610301</v>
      </c>
    </row>
    <row r="2906" spans="1:3" x14ac:dyDescent="0.25">
      <c r="A2906" t="s">
        <v>69</v>
      </c>
      <c r="B2906" t="s">
        <v>2152</v>
      </c>
      <c r="C2906" s="3">
        <v>2610400</v>
      </c>
    </row>
    <row r="2907" spans="1:3" x14ac:dyDescent="0.25">
      <c r="A2907" t="s">
        <v>69</v>
      </c>
      <c r="B2907" t="s">
        <v>2521</v>
      </c>
      <c r="C2907" s="3">
        <v>2610509</v>
      </c>
    </row>
    <row r="2908" spans="1:3" x14ac:dyDescent="0.25">
      <c r="A2908" t="s">
        <v>69</v>
      </c>
      <c r="B2908" t="s">
        <v>2536</v>
      </c>
      <c r="C2908" s="3">
        <v>2610608</v>
      </c>
    </row>
    <row r="2909" spans="1:3" x14ac:dyDescent="0.25">
      <c r="A2909" t="s">
        <v>69</v>
      </c>
      <c r="B2909" t="s">
        <v>2552</v>
      </c>
      <c r="C2909" s="3">
        <v>2610707</v>
      </c>
    </row>
    <row r="2910" spans="1:3" x14ac:dyDescent="0.25">
      <c r="A2910" t="s">
        <v>69</v>
      </c>
      <c r="B2910" t="s">
        <v>2566</v>
      </c>
      <c r="C2910" s="3">
        <v>2610806</v>
      </c>
    </row>
    <row r="2911" spans="1:3" x14ac:dyDescent="0.25">
      <c r="A2911" t="s">
        <v>69</v>
      </c>
      <c r="B2911" t="s">
        <v>2581</v>
      </c>
      <c r="C2911" s="3">
        <v>2610905</v>
      </c>
    </row>
    <row r="2912" spans="1:3" x14ac:dyDescent="0.25">
      <c r="A2912" t="s">
        <v>69</v>
      </c>
      <c r="B2912" t="s">
        <v>2597</v>
      </c>
      <c r="C2912" s="3">
        <v>2611002</v>
      </c>
    </row>
    <row r="2913" spans="1:3" x14ac:dyDescent="0.25">
      <c r="A2913" t="s">
        <v>69</v>
      </c>
      <c r="B2913" t="s">
        <v>2613</v>
      </c>
      <c r="C2913" s="3">
        <v>2611101</v>
      </c>
    </row>
    <row r="2914" spans="1:3" x14ac:dyDescent="0.25">
      <c r="A2914" t="s">
        <v>69</v>
      </c>
      <c r="B2914" t="s">
        <v>2625</v>
      </c>
      <c r="C2914" s="3">
        <v>2611200</v>
      </c>
    </row>
    <row r="2915" spans="1:3" x14ac:dyDescent="0.25">
      <c r="A2915" t="s">
        <v>69</v>
      </c>
      <c r="B2915" t="s">
        <v>2640</v>
      </c>
      <c r="C2915" s="3">
        <v>2611309</v>
      </c>
    </row>
    <row r="2916" spans="1:3" x14ac:dyDescent="0.25">
      <c r="A2916" t="s">
        <v>69</v>
      </c>
      <c r="B2916" t="s">
        <v>2180</v>
      </c>
      <c r="C2916" s="3">
        <v>2611408</v>
      </c>
    </row>
    <row r="2917" spans="1:3" x14ac:dyDescent="0.25">
      <c r="A2917" t="s">
        <v>69</v>
      </c>
      <c r="B2917" t="s">
        <v>2667</v>
      </c>
      <c r="C2917" s="3">
        <v>2611507</v>
      </c>
    </row>
    <row r="2918" spans="1:3" x14ac:dyDescent="0.25">
      <c r="A2918" t="s">
        <v>69</v>
      </c>
      <c r="B2918" t="s">
        <v>2681</v>
      </c>
      <c r="C2918" s="3">
        <v>2611533</v>
      </c>
    </row>
    <row r="2919" spans="1:3" x14ac:dyDescent="0.25">
      <c r="A2919" t="s">
        <v>69</v>
      </c>
      <c r="B2919" t="s">
        <v>2697</v>
      </c>
      <c r="C2919" s="3">
        <v>2611606</v>
      </c>
    </row>
    <row r="2920" spans="1:3" x14ac:dyDescent="0.25">
      <c r="A2920" t="s">
        <v>69</v>
      </c>
      <c r="B2920" t="s">
        <v>2712</v>
      </c>
      <c r="C2920" s="3">
        <v>2611705</v>
      </c>
    </row>
    <row r="2921" spans="1:3" x14ac:dyDescent="0.25">
      <c r="A2921" t="s">
        <v>69</v>
      </c>
      <c r="B2921" t="s">
        <v>2728</v>
      </c>
      <c r="C2921" s="3">
        <v>2611804</v>
      </c>
    </row>
    <row r="2922" spans="1:3" x14ac:dyDescent="0.25">
      <c r="A2922" t="s">
        <v>69</v>
      </c>
      <c r="B2922" t="s">
        <v>2743</v>
      </c>
      <c r="C2922" s="3">
        <v>2611903</v>
      </c>
    </row>
    <row r="2923" spans="1:3" x14ac:dyDescent="0.25">
      <c r="A2923" t="s">
        <v>69</v>
      </c>
      <c r="B2923" t="s">
        <v>2758</v>
      </c>
      <c r="C2923" s="3">
        <v>2612000</v>
      </c>
    </row>
    <row r="2924" spans="1:3" x14ac:dyDescent="0.25">
      <c r="A2924" t="s">
        <v>69</v>
      </c>
      <c r="B2924" t="s">
        <v>2774</v>
      </c>
      <c r="C2924" s="3">
        <v>2612109</v>
      </c>
    </row>
    <row r="2925" spans="1:3" x14ac:dyDescent="0.25">
      <c r="A2925" t="s">
        <v>69</v>
      </c>
      <c r="B2925" t="s">
        <v>2790</v>
      </c>
      <c r="C2925" s="3">
        <v>2612208</v>
      </c>
    </row>
    <row r="2926" spans="1:3" x14ac:dyDescent="0.25">
      <c r="A2926" t="s">
        <v>69</v>
      </c>
      <c r="B2926" t="s">
        <v>2805</v>
      </c>
      <c r="C2926" s="3">
        <v>2612307</v>
      </c>
    </row>
    <row r="2927" spans="1:3" x14ac:dyDescent="0.25">
      <c r="A2927" t="s">
        <v>69</v>
      </c>
      <c r="B2927" t="s">
        <v>2820</v>
      </c>
      <c r="C2927" s="3">
        <v>2612406</v>
      </c>
    </row>
    <row r="2928" spans="1:3" x14ac:dyDescent="0.25">
      <c r="A2928" t="s">
        <v>69</v>
      </c>
      <c r="B2928" t="s">
        <v>2523</v>
      </c>
      <c r="C2928" s="3">
        <v>2612455</v>
      </c>
    </row>
    <row r="2929" spans="1:3" x14ac:dyDescent="0.25">
      <c r="A2929" t="s">
        <v>69</v>
      </c>
      <c r="B2929" t="s">
        <v>2845</v>
      </c>
      <c r="C2929" s="3">
        <v>2612471</v>
      </c>
    </row>
    <row r="2930" spans="1:3" x14ac:dyDescent="0.25">
      <c r="A2930" t="s">
        <v>69</v>
      </c>
      <c r="B2930" t="s">
        <v>2858</v>
      </c>
      <c r="C2930" s="3">
        <v>2612505</v>
      </c>
    </row>
    <row r="2931" spans="1:3" x14ac:dyDescent="0.25">
      <c r="A2931" t="s">
        <v>69</v>
      </c>
      <c r="B2931" t="s">
        <v>2871</v>
      </c>
      <c r="C2931" s="3">
        <v>2612554</v>
      </c>
    </row>
    <row r="2932" spans="1:3" x14ac:dyDescent="0.25">
      <c r="A2932" t="s">
        <v>69</v>
      </c>
      <c r="B2932" t="s">
        <v>2883</v>
      </c>
      <c r="C2932" s="3">
        <v>2612604</v>
      </c>
    </row>
    <row r="2933" spans="1:3" x14ac:dyDescent="0.25">
      <c r="A2933" t="s">
        <v>69</v>
      </c>
      <c r="B2933" t="s">
        <v>2896</v>
      </c>
      <c r="C2933" s="3">
        <v>2612703</v>
      </c>
    </row>
    <row r="2934" spans="1:3" x14ac:dyDescent="0.25">
      <c r="A2934" t="s">
        <v>69</v>
      </c>
      <c r="B2934" t="s">
        <v>2441</v>
      </c>
      <c r="C2934" s="3">
        <v>2612802</v>
      </c>
    </row>
    <row r="2935" spans="1:3" x14ac:dyDescent="0.25">
      <c r="A2935" t="s">
        <v>69</v>
      </c>
      <c r="B2935" t="s">
        <v>2921</v>
      </c>
      <c r="C2935" s="3">
        <v>2612901</v>
      </c>
    </row>
    <row r="2936" spans="1:3" x14ac:dyDescent="0.25">
      <c r="A2936" t="s">
        <v>69</v>
      </c>
      <c r="B2936" t="s">
        <v>2932</v>
      </c>
      <c r="C2936" s="3">
        <v>2613008</v>
      </c>
    </row>
    <row r="2937" spans="1:3" x14ac:dyDescent="0.25">
      <c r="A2937" t="s">
        <v>69</v>
      </c>
      <c r="B2937" t="s">
        <v>2944</v>
      </c>
      <c r="C2937" s="3">
        <v>2613107</v>
      </c>
    </row>
    <row r="2938" spans="1:3" x14ac:dyDescent="0.25">
      <c r="A2938" t="s">
        <v>69</v>
      </c>
      <c r="B2938" t="s">
        <v>2956</v>
      </c>
      <c r="C2938" s="3">
        <v>2613206</v>
      </c>
    </row>
    <row r="2939" spans="1:3" x14ac:dyDescent="0.25">
      <c r="A2939" t="s">
        <v>69</v>
      </c>
      <c r="B2939" t="s">
        <v>2968</v>
      </c>
      <c r="C2939" s="3">
        <v>2613305</v>
      </c>
    </row>
    <row r="2940" spans="1:3" x14ac:dyDescent="0.25">
      <c r="A2940" t="s">
        <v>69</v>
      </c>
      <c r="B2940" t="s">
        <v>2980</v>
      </c>
      <c r="C2940" s="3">
        <v>2613404</v>
      </c>
    </row>
    <row r="2941" spans="1:3" x14ac:dyDescent="0.25">
      <c r="A2941" t="s">
        <v>69</v>
      </c>
      <c r="B2941" t="s">
        <v>2992</v>
      </c>
      <c r="C2941" s="3">
        <v>2613503</v>
      </c>
    </row>
    <row r="2942" spans="1:3" x14ac:dyDescent="0.25">
      <c r="A2942" t="s">
        <v>69</v>
      </c>
      <c r="B2942" t="s">
        <v>3005</v>
      </c>
      <c r="C2942" s="3">
        <v>2613602</v>
      </c>
    </row>
    <row r="2943" spans="1:3" x14ac:dyDescent="0.25">
      <c r="A2943" t="s">
        <v>69</v>
      </c>
      <c r="B2943" t="s">
        <v>3018</v>
      </c>
      <c r="C2943" s="3">
        <v>2613701</v>
      </c>
    </row>
    <row r="2944" spans="1:3" x14ac:dyDescent="0.25">
      <c r="A2944" t="s">
        <v>69</v>
      </c>
      <c r="B2944" t="s">
        <v>3030</v>
      </c>
      <c r="C2944" s="3">
        <v>2613800</v>
      </c>
    </row>
    <row r="2945" spans="1:3" x14ac:dyDescent="0.25">
      <c r="A2945" t="s">
        <v>69</v>
      </c>
      <c r="B2945" t="s">
        <v>3043</v>
      </c>
      <c r="C2945" s="3">
        <v>2613909</v>
      </c>
    </row>
    <row r="2946" spans="1:3" x14ac:dyDescent="0.25">
      <c r="A2946" t="s">
        <v>69</v>
      </c>
      <c r="B2946" t="s">
        <v>3054</v>
      </c>
      <c r="C2946" s="3">
        <v>2614006</v>
      </c>
    </row>
    <row r="2947" spans="1:3" x14ac:dyDescent="0.25">
      <c r="A2947" t="s">
        <v>69</v>
      </c>
      <c r="B2947" t="s">
        <v>3067</v>
      </c>
      <c r="C2947" s="3">
        <v>2614105</v>
      </c>
    </row>
    <row r="2948" spans="1:3" x14ac:dyDescent="0.25">
      <c r="A2948" t="s">
        <v>69</v>
      </c>
      <c r="B2948" t="s">
        <v>3078</v>
      </c>
      <c r="C2948" s="3">
        <v>2614204</v>
      </c>
    </row>
    <row r="2949" spans="1:3" x14ac:dyDescent="0.25">
      <c r="A2949" t="s">
        <v>69</v>
      </c>
      <c r="B2949" t="s">
        <v>3091</v>
      </c>
      <c r="C2949" s="3">
        <v>2614402</v>
      </c>
    </row>
    <row r="2950" spans="1:3" x14ac:dyDescent="0.25">
      <c r="A2950" t="s">
        <v>69</v>
      </c>
      <c r="B2950" t="s">
        <v>3103</v>
      </c>
      <c r="C2950" s="3">
        <v>2614501</v>
      </c>
    </row>
    <row r="2951" spans="1:3" x14ac:dyDescent="0.25">
      <c r="A2951" t="s">
        <v>69</v>
      </c>
      <c r="B2951" t="s">
        <v>3116</v>
      </c>
      <c r="C2951" s="3">
        <v>2614600</v>
      </c>
    </row>
    <row r="2952" spans="1:3" x14ac:dyDescent="0.25">
      <c r="A2952" t="s">
        <v>69</v>
      </c>
      <c r="B2952" t="s">
        <v>3128</v>
      </c>
      <c r="C2952" s="3">
        <v>2614709</v>
      </c>
    </row>
    <row r="2953" spans="1:3" x14ac:dyDescent="0.25">
      <c r="A2953" t="s">
        <v>69</v>
      </c>
      <c r="B2953" t="s">
        <v>3139</v>
      </c>
      <c r="C2953" s="3">
        <v>2614808</v>
      </c>
    </row>
    <row r="2954" spans="1:3" x14ac:dyDescent="0.25">
      <c r="A2954" t="s">
        <v>69</v>
      </c>
      <c r="B2954" t="s">
        <v>3151</v>
      </c>
      <c r="C2954" s="3">
        <v>2614857</v>
      </c>
    </row>
    <row r="2955" spans="1:3" x14ac:dyDescent="0.25">
      <c r="A2955" t="s">
        <v>69</v>
      </c>
      <c r="B2955" t="s">
        <v>3162</v>
      </c>
      <c r="C2955" s="3">
        <v>2615003</v>
      </c>
    </row>
    <row r="2956" spans="1:3" x14ac:dyDescent="0.25">
      <c r="A2956" t="s">
        <v>69</v>
      </c>
      <c r="B2956" t="s">
        <v>3173</v>
      </c>
      <c r="C2956" s="3">
        <v>2615102</v>
      </c>
    </row>
    <row r="2957" spans="1:3" x14ac:dyDescent="0.25">
      <c r="A2957" t="s">
        <v>69</v>
      </c>
      <c r="B2957" t="s">
        <v>3184</v>
      </c>
      <c r="C2957" s="3">
        <v>2615201</v>
      </c>
    </row>
    <row r="2958" spans="1:3" x14ac:dyDescent="0.25">
      <c r="A2958" t="s">
        <v>69</v>
      </c>
      <c r="B2958" t="s">
        <v>3196</v>
      </c>
      <c r="C2958" s="3">
        <v>2615300</v>
      </c>
    </row>
    <row r="2959" spans="1:3" x14ac:dyDescent="0.25">
      <c r="A2959" t="s">
        <v>69</v>
      </c>
      <c r="B2959" t="s">
        <v>3208</v>
      </c>
      <c r="C2959" s="3">
        <v>2615409</v>
      </c>
    </row>
    <row r="2960" spans="1:3" x14ac:dyDescent="0.25">
      <c r="A2960" t="s">
        <v>69</v>
      </c>
      <c r="B2960" t="s">
        <v>3220</v>
      </c>
      <c r="C2960" s="3">
        <v>2615508</v>
      </c>
    </row>
    <row r="2961" spans="1:3" x14ac:dyDescent="0.25">
      <c r="A2961" t="s">
        <v>69</v>
      </c>
      <c r="B2961" t="s">
        <v>3231</v>
      </c>
      <c r="C2961" s="3">
        <v>2615607</v>
      </c>
    </row>
    <row r="2962" spans="1:3" x14ac:dyDescent="0.25">
      <c r="A2962" t="s">
        <v>69</v>
      </c>
      <c r="B2962" t="s">
        <v>3242</v>
      </c>
      <c r="C2962" s="3">
        <v>2615706</v>
      </c>
    </row>
    <row r="2963" spans="1:3" x14ac:dyDescent="0.25">
      <c r="A2963" t="s">
        <v>69</v>
      </c>
      <c r="B2963" t="s">
        <v>3252</v>
      </c>
      <c r="C2963" s="3">
        <v>2615805</v>
      </c>
    </row>
    <row r="2964" spans="1:3" x14ac:dyDescent="0.25">
      <c r="A2964" t="s">
        <v>69</v>
      </c>
      <c r="B2964" t="s">
        <v>3262</v>
      </c>
      <c r="C2964" s="3">
        <v>2615904</v>
      </c>
    </row>
    <row r="2965" spans="1:3" x14ac:dyDescent="0.25">
      <c r="A2965" t="s">
        <v>69</v>
      </c>
      <c r="B2965" t="s">
        <v>3274</v>
      </c>
      <c r="C2965" s="3">
        <v>2616001</v>
      </c>
    </row>
    <row r="2966" spans="1:3" x14ac:dyDescent="0.25">
      <c r="A2966" t="s">
        <v>69</v>
      </c>
      <c r="B2966" t="s">
        <v>3285</v>
      </c>
      <c r="C2966" s="3">
        <v>2616100</v>
      </c>
    </row>
    <row r="2967" spans="1:3" x14ac:dyDescent="0.25">
      <c r="A2967" t="s">
        <v>69</v>
      </c>
      <c r="B2967" t="s">
        <v>3297</v>
      </c>
      <c r="C2967" s="3">
        <v>2616183</v>
      </c>
    </row>
    <row r="2968" spans="1:3" x14ac:dyDescent="0.25">
      <c r="A2968" t="s">
        <v>69</v>
      </c>
      <c r="B2968" t="s">
        <v>3309</v>
      </c>
      <c r="C2968" s="3">
        <v>2616209</v>
      </c>
    </row>
    <row r="2969" spans="1:3" x14ac:dyDescent="0.25">
      <c r="A2969" t="s">
        <v>69</v>
      </c>
      <c r="B2969" t="s">
        <v>3320</v>
      </c>
      <c r="C2969" s="3">
        <v>2616308</v>
      </c>
    </row>
    <row r="2970" spans="1:3" x14ac:dyDescent="0.25">
      <c r="A2970" t="s">
        <v>69</v>
      </c>
      <c r="B2970" t="s">
        <v>3331</v>
      </c>
      <c r="C2970" s="3">
        <v>2616407</v>
      </c>
    </row>
    <row r="2971" spans="1:3" x14ac:dyDescent="0.25">
      <c r="A2971" t="s">
        <v>69</v>
      </c>
      <c r="B2971" t="s">
        <v>3342</v>
      </c>
      <c r="C2971" s="3">
        <v>2616506</v>
      </c>
    </row>
    <row r="2972" spans="1:3" x14ac:dyDescent="0.25">
      <c r="A2972" t="s">
        <v>71</v>
      </c>
      <c r="B2972" t="s">
        <v>107</v>
      </c>
      <c r="C2972" s="3">
        <v>2200053</v>
      </c>
    </row>
    <row r="2973" spans="1:3" x14ac:dyDescent="0.25">
      <c r="A2973" t="s">
        <v>71</v>
      </c>
      <c r="B2973" t="s">
        <v>133</v>
      </c>
      <c r="C2973" s="3">
        <v>2200103</v>
      </c>
    </row>
    <row r="2974" spans="1:3" x14ac:dyDescent="0.25">
      <c r="A2974" t="s">
        <v>71</v>
      </c>
      <c r="B2974" t="s">
        <v>92</v>
      </c>
      <c r="C2974" s="3">
        <v>2200202</v>
      </c>
    </row>
    <row r="2975" spans="1:3" x14ac:dyDescent="0.25">
      <c r="A2975" t="s">
        <v>71</v>
      </c>
      <c r="B2975" t="s">
        <v>184</v>
      </c>
      <c r="C2975" s="3">
        <v>2200251</v>
      </c>
    </row>
    <row r="2976" spans="1:3" x14ac:dyDescent="0.25">
      <c r="A2976" t="s">
        <v>71</v>
      </c>
      <c r="B2976" t="s">
        <v>210</v>
      </c>
      <c r="C2976" s="3">
        <v>2200277</v>
      </c>
    </row>
    <row r="2977" spans="1:3" x14ac:dyDescent="0.25">
      <c r="A2977" t="s">
        <v>71</v>
      </c>
      <c r="B2977" t="s">
        <v>234</v>
      </c>
      <c r="C2977" s="3">
        <v>2200301</v>
      </c>
    </row>
    <row r="2978" spans="1:3" x14ac:dyDescent="0.25">
      <c r="A2978" t="s">
        <v>71</v>
      </c>
      <c r="B2978" t="s">
        <v>259</v>
      </c>
      <c r="C2978" s="3">
        <v>2200400</v>
      </c>
    </row>
    <row r="2979" spans="1:3" x14ac:dyDescent="0.25">
      <c r="A2979" t="s">
        <v>71</v>
      </c>
      <c r="B2979" t="s">
        <v>285</v>
      </c>
      <c r="C2979" s="3">
        <v>2200459</v>
      </c>
    </row>
    <row r="2980" spans="1:3" x14ac:dyDescent="0.25">
      <c r="A2980" t="s">
        <v>71</v>
      </c>
      <c r="B2980" t="s">
        <v>311</v>
      </c>
      <c r="C2980" s="3">
        <v>2200509</v>
      </c>
    </row>
    <row r="2981" spans="1:3" x14ac:dyDescent="0.25">
      <c r="A2981" t="s">
        <v>71</v>
      </c>
      <c r="B2981" t="s">
        <v>337</v>
      </c>
      <c r="C2981" s="3">
        <v>2200608</v>
      </c>
    </row>
    <row r="2982" spans="1:3" x14ac:dyDescent="0.25">
      <c r="A2982" t="s">
        <v>71</v>
      </c>
      <c r="B2982" t="s">
        <v>362</v>
      </c>
      <c r="C2982" s="3">
        <v>2200707</v>
      </c>
    </row>
    <row r="2983" spans="1:3" x14ac:dyDescent="0.25">
      <c r="A2983" t="s">
        <v>71</v>
      </c>
      <c r="B2983" t="s">
        <v>386</v>
      </c>
      <c r="C2983" s="3">
        <v>2200806</v>
      </c>
    </row>
    <row r="2984" spans="1:3" x14ac:dyDescent="0.25">
      <c r="A2984" t="s">
        <v>71</v>
      </c>
      <c r="B2984" t="s">
        <v>411</v>
      </c>
      <c r="C2984" s="3">
        <v>2200905</v>
      </c>
    </row>
    <row r="2985" spans="1:3" x14ac:dyDescent="0.25">
      <c r="A2985" t="s">
        <v>71</v>
      </c>
      <c r="B2985" t="s">
        <v>436</v>
      </c>
      <c r="C2985" s="3">
        <v>2200954</v>
      </c>
    </row>
    <row r="2986" spans="1:3" x14ac:dyDescent="0.25">
      <c r="A2986" t="s">
        <v>71</v>
      </c>
      <c r="B2986" t="s">
        <v>461</v>
      </c>
      <c r="C2986" s="3">
        <v>2201002</v>
      </c>
    </row>
    <row r="2987" spans="1:3" x14ac:dyDescent="0.25">
      <c r="A2987" t="s">
        <v>71</v>
      </c>
      <c r="B2987" t="s">
        <v>487</v>
      </c>
      <c r="C2987" s="3">
        <v>2201051</v>
      </c>
    </row>
    <row r="2988" spans="1:3" x14ac:dyDescent="0.25">
      <c r="A2988" t="s">
        <v>71</v>
      </c>
      <c r="B2988" t="s">
        <v>511</v>
      </c>
      <c r="C2988" s="3">
        <v>2201101</v>
      </c>
    </row>
    <row r="2989" spans="1:3" x14ac:dyDescent="0.25">
      <c r="A2989" t="s">
        <v>71</v>
      </c>
      <c r="B2989" t="s">
        <v>534</v>
      </c>
      <c r="C2989" s="3">
        <v>2201150</v>
      </c>
    </row>
    <row r="2990" spans="1:3" x14ac:dyDescent="0.25">
      <c r="A2990" t="s">
        <v>71</v>
      </c>
      <c r="B2990" t="s">
        <v>557</v>
      </c>
      <c r="C2990" s="3">
        <v>2201176</v>
      </c>
    </row>
    <row r="2991" spans="1:3" x14ac:dyDescent="0.25">
      <c r="A2991" t="s">
        <v>71</v>
      </c>
      <c r="B2991" t="s">
        <v>580</v>
      </c>
      <c r="C2991" s="3">
        <v>2201200</v>
      </c>
    </row>
    <row r="2992" spans="1:3" x14ac:dyDescent="0.25">
      <c r="A2992" t="s">
        <v>71</v>
      </c>
      <c r="B2992" t="s">
        <v>603</v>
      </c>
      <c r="C2992" s="3">
        <v>2201309</v>
      </c>
    </row>
    <row r="2993" spans="1:3" x14ac:dyDescent="0.25">
      <c r="A2993" t="s">
        <v>71</v>
      </c>
      <c r="B2993" t="s">
        <v>626</v>
      </c>
      <c r="C2993" s="3">
        <v>2201408</v>
      </c>
    </row>
    <row r="2994" spans="1:3" x14ac:dyDescent="0.25">
      <c r="A2994" t="s">
        <v>71</v>
      </c>
      <c r="B2994" t="s">
        <v>245</v>
      </c>
      <c r="C2994" s="3">
        <v>2201507</v>
      </c>
    </row>
    <row r="2995" spans="1:3" x14ac:dyDescent="0.25">
      <c r="A2995" t="s">
        <v>71</v>
      </c>
      <c r="B2995" t="s">
        <v>667</v>
      </c>
      <c r="C2995" s="3">
        <v>2201556</v>
      </c>
    </row>
    <row r="2996" spans="1:3" x14ac:dyDescent="0.25">
      <c r="A2996" t="s">
        <v>71</v>
      </c>
      <c r="B2996" t="s">
        <v>689</v>
      </c>
      <c r="C2996" s="3">
        <v>2201572</v>
      </c>
    </row>
    <row r="2997" spans="1:3" x14ac:dyDescent="0.25">
      <c r="A2997" t="s">
        <v>71</v>
      </c>
      <c r="B2997" t="s">
        <v>709</v>
      </c>
      <c r="C2997" s="3">
        <v>2201606</v>
      </c>
    </row>
    <row r="2998" spans="1:3" x14ac:dyDescent="0.25">
      <c r="A2998" t="s">
        <v>71</v>
      </c>
      <c r="B2998" t="s">
        <v>731</v>
      </c>
      <c r="C2998" s="3">
        <v>2201705</v>
      </c>
    </row>
    <row r="2999" spans="1:3" x14ac:dyDescent="0.25">
      <c r="A2999" t="s">
        <v>71</v>
      </c>
      <c r="B2999" t="s">
        <v>753</v>
      </c>
      <c r="C2999" s="3">
        <v>2201739</v>
      </c>
    </row>
    <row r="3000" spans="1:3" x14ac:dyDescent="0.25">
      <c r="A3000" t="s">
        <v>71</v>
      </c>
      <c r="B3000" t="s">
        <v>775</v>
      </c>
      <c r="C3000" s="3">
        <v>2201770</v>
      </c>
    </row>
    <row r="3001" spans="1:3" x14ac:dyDescent="0.25">
      <c r="A3001" t="s">
        <v>71</v>
      </c>
      <c r="B3001" t="s">
        <v>796</v>
      </c>
      <c r="C3001" s="3">
        <v>2201804</v>
      </c>
    </row>
    <row r="3002" spans="1:3" x14ac:dyDescent="0.25">
      <c r="A3002" t="s">
        <v>71</v>
      </c>
      <c r="B3002" t="s">
        <v>559</v>
      </c>
      <c r="C3002" s="3">
        <v>2201903</v>
      </c>
    </row>
    <row r="3003" spans="1:3" x14ac:dyDescent="0.25">
      <c r="A3003" t="s">
        <v>71</v>
      </c>
      <c r="B3003" t="s">
        <v>839</v>
      </c>
      <c r="C3003" s="3">
        <v>2201919</v>
      </c>
    </row>
    <row r="3004" spans="1:3" x14ac:dyDescent="0.25">
      <c r="A3004" t="s">
        <v>71</v>
      </c>
      <c r="B3004" t="s">
        <v>861</v>
      </c>
      <c r="C3004" s="3">
        <v>2201929</v>
      </c>
    </row>
    <row r="3005" spans="1:3" x14ac:dyDescent="0.25">
      <c r="A3005" t="s">
        <v>71</v>
      </c>
      <c r="B3005" t="s">
        <v>883</v>
      </c>
      <c r="C3005" s="3">
        <v>2201945</v>
      </c>
    </row>
    <row r="3006" spans="1:3" x14ac:dyDescent="0.25">
      <c r="A3006" t="s">
        <v>71</v>
      </c>
      <c r="B3006" t="s">
        <v>906</v>
      </c>
      <c r="C3006" s="3">
        <v>2201960</v>
      </c>
    </row>
    <row r="3007" spans="1:3" x14ac:dyDescent="0.25">
      <c r="A3007" t="s">
        <v>71</v>
      </c>
      <c r="B3007" t="s">
        <v>929</v>
      </c>
      <c r="C3007" s="3">
        <v>2201988</v>
      </c>
    </row>
    <row r="3008" spans="1:3" x14ac:dyDescent="0.25">
      <c r="A3008" t="s">
        <v>71</v>
      </c>
      <c r="B3008" t="s">
        <v>951</v>
      </c>
      <c r="C3008" s="3">
        <v>2202000</v>
      </c>
    </row>
    <row r="3009" spans="1:3" x14ac:dyDescent="0.25">
      <c r="A3009" t="s">
        <v>71</v>
      </c>
      <c r="B3009" t="s">
        <v>974</v>
      </c>
      <c r="C3009" s="3">
        <v>2202026</v>
      </c>
    </row>
    <row r="3010" spans="1:3" x14ac:dyDescent="0.25">
      <c r="A3010" t="s">
        <v>71</v>
      </c>
      <c r="B3010" t="s">
        <v>996</v>
      </c>
      <c r="C3010" s="3">
        <v>2202059</v>
      </c>
    </row>
    <row r="3011" spans="1:3" x14ac:dyDescent="0.25">
      <c r="A3011" t="s">
        <v>71</v>
      </c>
      <c r="B3011" t="s">
        <v>1019</v>
      </c>
      <c r="C3011" s="3">
        <v>2202075</v>
      </c>
    </row>
    <row r="3012" spans="1:3" x14ac:dyDescent="0.25">
      <c r="A3012" t="s">
        <v>71</v>
      </c>
      <c r="B3012" t="s">
        <v>1041</v>
      </c>
      <c r="C3012" s="3">
        <v>2202083</v>
      </c>
    </row>
    <row r="3013" spans="1:3" x14ac:dyDescent="0.25">
      <c r="A3013" t="s">
        <v>71</v>
      </c>
      <c r="B3013" t="s">
        <v>1063</v>
      </c>
      <c r="C3013" s="3">
        <v>2202091</v>
      </c>
    </row>
    <row r="3014" spans="1:3" x14ac:dyDescent="0.25">
      <c r="A3014" t="s">
        <v>71</v>
      </c>
      <c r="B3014" t="s">
        <v>1084</v>
      </c>
      <c r="C3014" s="3">
        <v>2202109</v>
      </c>
    </row>
    <row r="3015" spans="1:3" x14ac:dyDescent="0.25">
      <c r="A3015" t="s">
        <v>71</v>
      </c>
      <c r="B3015" t="s">
        <v>1107</v>
      </c>
      <c r="C3015" s="3">
        <v>2202117</v>
      </c>
    </row>
    <row r="3016" spans="1:3" x14ac:dyDescent="0.25">
      <c r="A3016" t="s">
        <v>71</v>
      </c>
      <c r="B3016" t="s">
        <v>1130</v>
      </c>
      <c r="C3016" s="3">
        <v>2202133</v>
      </c>
    </row>
    <row r="3017" spans="1:3" x14ac:dyDescent="0.25">
      <c r="A3017" t="s">
        <v>71</v>
      </c>
      <c r="B3017" t="s">
        <v>1153</v>
      </c>
      <c r="C3017" s="3">
        <v>2202174</v>
      </c>
    </row>
    <row r="3018" spans="1:3" x14ac:dyDescent="0.25">
      <c r="A3018" t="s">
        <v>71</v>
      </c>
      <c r="B3018" t="s">
        <v>1176</v>
      </c>
      <c r="C3018" s="3">
        <v>2202208</v>
      </c>
    </row>
    <row r="3019" spans="1:3" x14ac:dyDescent="0.25">
      <c r="A3019" t="s">
        <v>71</v>
      </c>
      <c r="B3019" t="s">
        <v>1198</v>
      </c>
      <c r="C3019" s="3">
        <v>2202251</v>
      </c>
    </row>
    <row r="3020" spans="1:3" x14ac:dyDescent="0.25">
      <c r="A3020" t="s">
        <v>71</v>
      </c>
      <c r="B3020" t="s">
        <v>1221</v>
      </c>
      <c r="C3020" s="3">
        <v>2202307</v>
      </c>
    </row>
    <row r="3021" spans="1:3" x14ac:dyDescent="0.25">
      <c r="A3021" t="s">
        <v>71</v>
      </c>
      <c r="B3021" t="s">
        <v>1242</v>
      </c>
      <c r="C3021" s="3">
        <v>2202406</v>
      </c>
    </row>
    <row r="3022" spans="1:3" x14ac:dyDescent="0.25">
      <c r="A3022" t="s">
        <v>71</v>
      </c>
      <c r="B3022" t="s">
        <v>1265</v>
      </c>
      <c r="C3022" s="3">
        <v>2202455</v>
      </c>
    </row>
    <row r="3023" spans="1:3" x14ac:dyDescent="0.25">
      <c r="A3023" t="s">
        <v>71</v>
      </c>
      <c r="B3023" t="s">
        <v>598</v>
      </c>
      <c r="C3023" s="3">
        <v>2202505</v>
      </c>
    </row>
    <row r="3024" spans="1:3" x14ac:dyDescent="0.25">
      <c r="A3024" t="s">
        <v>71</v>
      </c>
      <c r="B3024" t="s">
        <v>1309</v>
      </c>
      <c r="C3024" s="3">
        <v>2202539</v>
      </c>
    </row>
    <row r="3025" spans="1:3" x14ac:dyDescent="0.25">
      <c r="A3025" t="s">
        <v>71</v>
      </c>
      <c r="B3025" t="s">
        <v>1331</v>
      </c>
      <c r="C3025" s="3">
        <v>2202554</v>
      </c>
    </row>
    <row r="3026" spans="1:3" x14ac:dyDescent="0.25">
      <c r="A3026" t="s">
        <v>71</v>
      </c>
      <c r="B3026" t="s">
        <v>1353</v>
      </c>
      <c r="C3026" s="3">
        <v>2202604</v>
      </c>
    </row>
    <row r="3027" spans="1:3" x14ac:dyDescent="0.25">
      <c r="A3027" t="s">
        <v>71</v>
      </c>
      <c r="B3027" t="s">
        <v>1374</v>
      </c>
      <c r="C3027" s="3">
        <v>2202653</v>
      </c>
    </row>
    <row r="3028" spans="1:3" x14ac:dyDescent="0.25">
      <c r="A3028" t="s">
        <v>71</v>
      </c>
      <c r="B3028" t="s">
        <v>1396</v>
      </c>
      <c r="C3028" s="3">
        <v>2202703</v>
      </c>
    </row>
    <row r="3029" spans="1:3" x14ac:dyDescent="0.25">
      <c r="A3029" t="s">
        <v>71</v>
      </c>
      <c r="B3029" t="s">
        <v>1418</v>
      </c>
      <c r="C3029" s="3">
        <v>2202711</v>
      </c>
    </row>
    <row r="3030" spans="1:3" x14ac:dyDescent="0.25">
      <c r="A3030" t="s">
        <v>71</v>
      </c>
      <c r="B3030" t="s">
        <v>1439</v>
      </c>
      <c r="C3030" s="3">
        <v>2202729</v>
      </c>
    </row>
    <row r="3031" spans="1:3" x14ac:dyDescent="0.25">
      <c r="A3031" t="s">
        <v>71</v>
      </c>
      <c r="B3031" t="s">
        <v>1460</v>
      </c>
      <c r="C3031" s="3">
        <v>2202737</v>
      </c>
    </row>
    <row r="3032" spans="1:3" x14ac:dyDescent="0.25">
      <c r="A3032" t="s">
        <v>71</v>
      </c>
      <c r="B3032" t="s">
        <v>1481</v>
      </c>
      <c r="C3032" s="3">
        <v>2202752</v>
      </c>
    </row>
    <row r="3033" spans="1:3" x14ac:dyDescent="0.25">
      <c r="A3033" t="s">
        <v>71</v>
      </c>
      <c r="B3033" t="s">
        <v>1503</v>
      </c>
      <c r="C3033" s="3">
        <v>2202778</v>
      </c>
    </row>
    <row r="3034" spans="1:3" x14ac:dyDescent="0.25">
      <c r="A3034" t="s">
        <v>71</v>
      </c>
      <c r="B3034" t="s">
        <v>1523</v>
      </c>
      <c r="C3034" s="3">
        <v>2202802</v>
      </c>
    </row>
    <row r="3035" spans="1:3" x14ac:dyDescent="0.25">
      <c r="A3035" t="s">
        <v>71</v>
      </c>
      <c r="B3035" t="s">
        <v>1544</v>
      </c>
      <c r="C3035" s="3">
        <v>2202851</v>
      </c>
    </row>
    <row r="3036" spans="1:3" x14ac:dyDescent="0.25">
      <c r="A3036" t="s">
        <v>71</v>
      </c>
      <c r="B3036" t="s">
        <v>1564</v>
      </c>
      <c r="C3036" s="3">
        <v>2202901</v>
      </c>
    </row>
    <row r="3037" spans="1:3" x14ac:dyDescent="0.25">
      <c r="A3037" t="s">
        <v>71</v>
      </c>
      <c r="B3037" t="s">
        <v>1583</v>
      </c>
      <c r="C3037" s="3">
        <v>2203008</v>
      </c>
    </row>
    <row r="3038" spans="1:3" x14ac:dyDescent="0.25">
      <c r="A3038" t="s">
        <v>71</v>
      </c>
      <c r="B3038" t="s">
        <v>1604</v>
      </c>
      <c r="C3038" s="3">
        <v>2203107</v>
      </c>
    </row>
    <row r="3039" spans="1:3" x14ac:dyDescent="0.25">
      <c r="A3039" t="s">
        <v>71</v>
      </c>
      <c r="B3039" t="s">
        <v>1624</v>
      </c>
      <c r="C3039" s="3">
        <v>2203206</v>
      </c>
    </row>
    <row r="3040" spans="1:3" x14ac:dyDescent="0.25">
      <c r="A3040" t="s">
        <v>71</v>
      </c>
      <c r="B3040" t="s">
        <v>1645</v>
      </c>
      <c r="C3040" s="3">
        <v>2203230</v>
      </c>
    </row>
    <row r="3041" spans="1:3" x14ac:dyDescent="0.25">
      <c r="A3041" t="s">
        <v>71</v>
      </c>
      <c r="B3041" t="s">
        <v>1665</v>
      </c>
      <c r="C3041" s="3">
        <v>2203271</v>
      </c>
    </row>
    <row r="3042" spans="1:3" x14ac:dyDescent="0.25">
      <c r="A3042" t="s">
        <v>71</v>
      </c>
      <c r="B3042" t="s">
        <v>1686</v>
      </c>
      <c r="C3042" s="3">
        <v>2203255</v>
      </c>
    </row>
    <row r="3043" spans="1:3" x14ac:dyDescent="0.25">
      <c r="A3043" t="s">
        <v>71</v>
      </c>
      <c r="B3043" t="s">
        <v>1706</v>
      </c>
      <c r="C3043" s="3">
        <v>2203305</v>
      </c>
    </row>
    <row r="3044" spans="1:3" x14ac:dyDescent="0.25">
      <c r="A3044" t="s">
        <v>71</v>
      </c>
      <c r="B3044" t="s">
        <v>1727</v>
      </c>
      <c r="C3044" s="3">
        <v>2203354</v>
      </c>
    </row>
    <row r="3045" spans="1:3" x14ac:dyDescent="0.25">
      <c r="A3045" t="s">
        <v>71</v>
      </c>
      <c r="B3045" t="s">
        <v>1748</v>
      </c>
      <c r="C3045" s="3">
        <v>2203404</v>
      </c>
    </row>
    <row r="3046" spans="1:3" x14ac:dyDescent="0.25">
      <c r="A3046" t="s">
        <v>71</v>
      </c>
      <c r="B3046" t="s">
        <v>1768</v>
      </c>
      <c r="C3046" s="3">
        <v>2203453</v>
      </c>
    </row>
    <row r="3047" spans="1:3" x14ac:dyDescent="0.25">
      <c r="A3047" t="s">
        <v>71</v>
      </c>
      <c r="B3047" t="s">
        <v>1788</v>
      </c>
      <c r="C3047" s="3">
        <v>2203420</v>
      </c>
    </row>
    <row r="3048" spans="1:3" x14ac:dyDescent="0.25">
      <c r="A3048" t="s">
        <v>71</v>
      </c>
      <c r="B3048" t="s">
        <v>1808</v>
      </c>
      <c r="C3048" s="3">
        <v>2203503</v>
      </c>
    </row>
    <row r="3049" spans="1:3" x14ac:dyDescent="0.25">
      <c r="A3049" t="s">
        <v>71</v>
      </c>
      <c r="B3049" t="s">
        <v>1826</v>
      </c>
      <c r="C3049" s="3">
        <v>2203602</v>
      </c>
    </row>
    <row r="3050" spans="1:3" x14ac:dyDescent="0.25">
      <c r="A3050" t="s">
        <v>71</v>
      </c>
      <c r="B3050" t="s">
        <v>1250</v>
      </c>
      <c r="C3050" s="3">
        <v>2203701</v>
      </c>
    </row>
    <row r="3051" spans="1:3" x14ac:dyDescent="0.25">
      <c r="A3051" t="s">
        <v>71</v>
      </c>
      <c r="B3051" t="s">
        <v>1862</v>
      </c>
      <c r="C3051" s="3">
        <v>2203750</v>
      </c>
    </row>
    <row r="3052" spans="1:3" x14ac:dyDescent="0.25">
      <c r="A3052" t="s">
        <v>71</v>
      </c>
      <c r="B3052" t="s">
        <v>1880</v>
      </c>
      <c r="C3052" s="3">
        <v>2203800</v>
      </c>
    </row>
    <row r="3053" spans="1:3" x14ac:dyDescent="0.25">
      <c r="A3053" t="s">
        <v>71</v>
      </c>
      <c r="B3053" t="s">
        <v>1896</v>
      </c>
      <c r="C3053" s="3">
        <v>2203859</v>
      </c>
    </row>
    <row r="3054" spans="1:3" x14ac:dyDescent="0.25">
      <c r="A3054" t="s">
        <v>71</v>
      </c>
      <c r="B3054" t="s">
        <v>1913</v>
      </c>
      <c r="C3054" s="3">
        <v>2203909</v>
      </c>
    </row>
    <row r="3055" spans="1:3" x14ac:dyDescent="0.25">
      <c r="A3055" t="s">
        <v>71</v>
      </c>
      <c r="B3055" t="s">
        <v>1931</v>
      </c>
      <c r="C3055" s="3">
        <v>2204006</v>
      </c>
    </row>
    <row r="3056" spans="1:3" x14ac:dyDescent="0.25">
      <c r="A3056" t="s">
        <v>71</v>
      </c>
      <c r="B3056" t="s">
        <v>1947</v>
      </c>
      <c r="C3056" s="3">
        <v>2204105</v>
      </c>
    </row>
    <row r="3057" spans="1:3" x14ac:dyDescent="0.25">
      <c r="A3057" t="s">
        <v>71</v>
      </c>
      <c r="B3057" t="s">
        <v>1963</v>
      </c>
      <c r="C3057" s="3">
        <v>2204154</v>
      </c>
    </row>
    <row r="3058" spans="1:3" x14ac:dyDescent="0.25">
      <c r="A3058" t="s">
        <v>71</v>
      </c>
      <c r="B3058" t="s">
        <v>1981</v>
      </c>
      <c r="C3058" s="3">
        <v>2204204</v>
      </c>
    </row>
    <row r="3059" spans="1:3" x14ac:dyDescent="0.25">
      <c r="A3059" t="s">
        <v>71</v>
      </c>
      <c r="B3059" t="s">
        <v>1998</v>
      </c>
      <c r="C3059" s="3">
        <v>2204303</v>
      </c>
    </row>
    <row r="3060" spans="1:3" x14ac:dyDescent="0.25">
      <c r="A3060" t="s">
        <v>71</v>
      </c>
      <c r="B3060" t="s">
        <v>2016</v>
      </c>
      <c r="C3060" s="3">
        <v>2204352</v>
      </c>
    </row>
    <row r="3061" spans="1:3" x14ac:dyDescent="0.25">
      <c r="A3061" t="s">
        <v>71</v>
      </c>
      <c r="B3061" t="s">
        <v>2034</v>
      </c>
      <c r="C3061" s="3">
        <v>2204402</v>
      </c>
    </row>
    <row r="3062" spans="1:3" x14ac:dyDescent="0.25">
      <c r="A3062" t="s">
        <v>71</v>
      </c>
      <c r="B3062" t="s">
        <v>2052</v>
      </c>
      <c r="C3062" s="3">
        <v>2204501</v>
      </c>
    </row>
    <row r="3063" spans="1:3" x14ac:dyDescent="0.25">
      <c r="A3063" t="s">
        <v>71</v>
      </c>
      <c r="B3063" t="s">
        <v>2070</v>
      </c>
      <c r="C3063" s="3">
        <v>2204550</v>
      </c>
    </row>
    <row r="3064" spans="1:3" x14ac:dyDescent="0.25">
      <c r="A3064" t="s">
        <v>71</v>
      </c>
      <c r="B3064" t="s">
        <v>2086</v>
      </c>
      <c r="C3064" s="3">
        <v>2204600</v>
      </c>
    </row>
    <row r="3065" spans="1:3" x14ac:dyDescent="0.25">
      <c r="A3065" t="s">
        <v>71</v>
      </c>
      <c r="B3065" t="s">
        <v>2102</v>
      </c>
      <c r="C3065" s="3">
        <v>2204659</v>
      </c>
    </row>
    <row r="3066" spans="1:3" x14ac:dyDescent="0.25">
      <c r="A3066" t="s">
        <v>71</v>
      </c>
      <c r="B3066" t="s">
        <v>2119</v>
      </c>
      <c r="C3066" s="3">
        <v>2204709</v>
      </c>
    </row>
    <row r="3067" spans="1:3" x14ac:dyDescent="0.25">
      <c r="A3067" t="s">
        <v>71</v>
      </c>
      <c r="B3067" t="s">
        <v>2134</v>
      </c>
      <c r="C3067" s="3">
        <v>2204808</v>
      </c>
    </row>
    <row r="3068" spans="1:3" x14ac:dyDescent="0.25">
      <c r="A3068" t="s">
        <v>71</v>
      </c>
      <c r="B3068" t="s">
        <v>2151</v>
      </c>
      <c r="C3068" s="3">
        <v>2204907</v>
      </c>
    </row>
    <row r="3069" spans="1:3" x14ac:dyDescent="0.25">
      <c r="A3069" t="s">
        <v>71</v>
      </c>
      <c r="B3069" t="s">
        <v>2167</v>
      </c>
      <c r="C3069" s="3">
        <v>2205003</v>
      </c>
    </row>
    <row r="3070" spans="1:3" x14ac:dyDescent="0.25">
      <c r="A3070" t="s">
        <v>71</v>
      </c>
      <c r="B3070" t="s">
        <v>2184</v>
      </c>
      <c r="C3070" s="3">
        <v>2205102</v>
      </c>
    </row>
    <row r="3071" spans="1:3" x14ac:dyDescent="0.25">
      <c r="A3071" t="s">
        <v>71</v>
      </c>
      <c r="B3071" t="s">
        <v>2201</v>
      </c>
      <c r="C3071" s="3">
        <v>2205151</v>
      </c>
    </row>
    <row r="3072" spans="1:3" x14ac:dyDescent="0.25">
      <c r="A3072" t="s">
        <v>71</v>
      </c>
      <c r="B3072" t="s">
        <v>2215</v>
      </c>
      <c r="C3072" s="3">
        <v>2205201</v>
      </c>
    </row>
    <row r="3073" spans="1:3" x14ac:dyDescent="0.25">
      <c r="A3073" t="s">
        <v>71</v>
      </c>
      <c r="B3073" t="s">
        <v>2232</v>
      </c>
      <c r="C3073" s="3">
        <v>2205250</v>
      </c>
    </row>
    <row r="3074" spans="1:3" x14ac:dyDescent="0.25">
      <c r="A3074" t="s">
        <v>71</v>
      </c>
      <c r="B3074" t="s">
        <v>2248</v>
      </c>
      <c r="C3074" s="3">
        <v>2205276</v>
      </c>
    </row>
    <row r="3075" spans="1:3" x14ac:dyDescent="0.25">
      <c r="A3075" t="s">
        <v>71</v>
      </c>
      <c r="B3075" t="s">
        <v>2262</v>
      </c>
      <c r="C3075" s="3">
        <v>2205300</v>
      </c>
    </row>
    <row r="3076" spans="1:3" x14ac:dyDescent="0.25">
      <c r="A3076" t="s">
        <v>71</v>
      </c>
      <c r="B3076" t="s">
        <v>2277</v>
      </c>
      <c r="C3076" s="3">
        <v>2205359</v>
      </c>
    </row>
    <row r="3077" spans="1:3" x14ac:dyDescent="0.25">
      <c r="A3077" t="s">
        <v>71</v>
      </c>
      <c r="B3077" t="s">
        <v>2293</v>
      </c>
      <c r="C3077" s="3">
        <v>2205409</v>
      </c>
    </row>
    <row r="3078" spans="1:3" x14ac:dyDescent="0.25">
      <c r="A3078" t="s">
        <v>71</v>
      </c>
      <c r="B3078" t="s">
        <v>2309</v>
      </c>
      <c r="C3078" s="3">
        <v>2205458</v>
      </c>
    </row>
    <row r="3079" spans="1:3" x14ac:dyDescent="0.25">
      <c r="A3079" t="s">
        <v>71</v>
      </c>
      <c r="B3079" t="s">
        <v>2322</v>
      </c>
      <c r="C3079" s="3">
        <v>2205508</v>
      </c>
    </row>
    <row r="3080" spans="1:3" x14ac:dyDescent="0.25">
      <c r="A3080" t="s">
        <v>71</v>
      </c>
      <c r="B3080" t="s">
        <v>2338</v>
      </c>
      <c r="C3080" s="3">
        <v>2205516</v>
      </c>
    </row>
    <row r="3081" spans="1:3" x14ac:dyDescent="0.25">
      <c r="A3081" t="s">
        <v>71</v>
      </c>
      <c r="B3081" t="s">
        <v>2354</v>
      </c>
      <c r="C3081" s="3">
        <v>2205524</v>
      </c>
    </row>
    <row r="3082" spans="1:3" x14ac:dyDescent="0.25">
      <c r="A3082" t="s">
        <v>71</v>
      </c>
      <c r="B3082" t="s">
        <v>2133</v>
      </c>
      <c r="C3082" s="3">
        <v>2205532</v>
      </c>
    </row>
    <row r="3083" spans="1:3" x14ac:dyDescent="0.25">
      <c r="A3083" t="s">
        <v>71</v>
      </c>
      <c r="B3083" t="s">
        <v>2384</v>
      </c>
      <c r="C3083" s="3">
        <v>2205557</v>
      </c>
    </row>
    <row r="3084" spans="1:3" x14ac:dyDescent="0.25">
      <c r="A3084" t="s">
        <v>71</v>
      </c>
      <c r="B3084" t="s">
        <v>2399</v>
      </c>
      <c r="C3084" s="3">
        <v>2205573</v>
      </c>
    </row>
    <row r="3085" spans="1:3" x14ac:dyDescent="0.25">
      <c r="A3085" t="s">
        <v>71</v>
      </c>
      <c r="B3085" t="s">
        <v>2415</v>
      </c>
      <c r="C3085" s="3">
        <v>2205565</v>
      </c>
    </row>
    <row r="3086" spans="1:3" x14ac:dyDescent="0.25">
      <c r="A3086" t="s">
        <v>71</v>
      </c>
      <c r="B3086" t="s">
        <v>2431</v>
      </c>
      <c r="C3086" s="3">
        <v>2205581</v>
      </c>
    </row>
    <row r="3087" spans="1:3" x14ac:dyDescent="0.25">
      <c r="A3087" t="s">
        <v>71</v>
      </c>
      <c r="B3087" t="s">
        <v>2447</v>
      </c>
      <c r="C3087" s="3">
        <v>2205599</v>
      </c>
    </row>
    <row r="3088" spans="1:3" x14ac:dyDescent="0.25">
      <c r="A3088" t="s">
        <v>71</v>
      </c>
      <c r="B3088" t="s">
        <v>2462</v>
      </c>
      <c r="C3088" s="3">
        <v>2205540</v>
      </c>
    </row>
    <row r="3089" spans="1:3" x14ac:dyDescent="0.25">
      <c r="A3089" t="s">
        <v>71</v>
      </c>
      <c r="B3089" t="s">
        <v>2476</v>
      </c>
      <c r="C3089" s="3">
        <v>2205607</v>
      </c>
    </row>
    <row r="3090" spans="1:3" x14ac:dyDescent="0.25">
      <c r="A3090" t="s">
        <v>71</v>
      </c>
      <c r="B3090" t="s">
        <v>2492</v>
      </c>
      <c r="C3090" s="3">
        <v>2205706</v>
      </c>
    </row>
    <row r="3091" spans="1:3" x14ac:dyDescent="0.25">
      <c r="A3091" t="s">
        <v>71</v>
      </c>
      <c r="B3091" t="s">
        <v>2506</v>
      </c>
      <c r="C3091" s="3">
        <v>2205805</v>
      </c>
    </row>
    <row r="3092" spans="1:3" x14ac:dyDescent="0.25">
      <c r="A3092" t="s">
        <v>71</v>
      </c>
      <c r="B3092" t="s">
        <v>2522</v>
      </c>
      <c r="C3092" s="3">
        <v>2205854</v>
      </c>
    </row>
    <row r="3093" spans="1:3" x14ac:dyDescent="0.25">
      <c r="A3093" t="s">
        <v>71</v>
      </c>
      <c r="B3093" t="s">
        <v>2537</v>
      </c>
      <c r="C3093" s="3">
        <v>2205904</v>
      </c>
    </row>
    <row r="3094" spans="1:3" x14ac:dyDescent="0.25">
      <c r="A3094" t="s">
        <v>71</v>
      </c>
      <c r="B3094" t="s">
        <v>2553</v>
      </c>
      <c r="C3094" s="3">
        <v>2205953</v>
      </c>
    </row>
    <row r="3095" spans="1:3" x14ac:dyDescent="0.25">
      <c r="A3095" t="s">
        <v>71</v>
      </c>
      <c r="B3095" t="s">
        <v>2567</v>
      </c>
      <c r="C3095" s="3">
        <v>2206001</v>
      </c>
    </row>
    <row r="3096" spans="1:3" x14ac:dyDescent="0.25">
      <c r="A3096" t="s">
        <v>71</v>
      </c>
      <c r="B3096" t="s">
        <v>2582</v>
      </c>
      <c r="C3096" s="3">
        <v>2206050</v>
      </c>
    </row>
    <row r="3097" spans="1:3" x14ac:dyDescent="0.25">
      <c r="A3097" t="s">
        <v>71</v>
      </c>
      <c r="B3097" t="s">
        <v>2598</v>
      </c>
      <c r="C3097" s="3">
        <v>2206100</v>
      </c>
    </row>
    <row r="3098" spans="1:3" x14ac:dyDescent="0.25">
      <c r="A3098" t="s">
        <v>71</v>
      </c>
      <c r="B3098" t="s">
        <v>2614</v>
      </c>
      <c r="C3098">
        <v>2206209</v>
      </c>
    </row>
    <row r="3099" spans="1:3" x14ac:dyDescent="0.25">
      <c r="A3099" t="s">
        <v>71</v>
      </c>
      <c r="B3099" t="s">
        <v>2626</v>
      </c>
      <c r="C3099">
        <v>2206308</v>
      </c>
    </row>
    <row r="3100" spans="1:3" x14ac:dyDescent="0.25">
      <c r="A3100" t="s">
        <v>71</v>
      </c>
      <c r="B3100" t="s">
        <v>2641</v>
      </c>
      <c r="C3100">
        <v>2206357</v>
      </c>
    </row>
    <row r="3101" spans="1:3" x14ac:dyDescent="0.25">
      <c r="A3101" t="s">
        <v>71</v>
      </c>
      <c r="B3101" t="s">
        <v>2654</v>
      </c>
      <c r="C3101">
        <v>2206407</v>
      </c>
    </row>
    <row r="3102" spans="1:3" x14ac:dyDescent="0.25">
      <c r="A3102" t="s">
        <v>71</v>
      </c>
      <c r="B3102" t="s">
        <v>2668</v>
      </c>
      <c r="C3102">
        <v>2206506</v>
      </c>
    </row>
    <row r="3103" spans="1:3" x14ac:dyDescent="0.25">
      <c r="A3103" t="s">
        <v>71</v>
      </c>
      <c r="B3103" t="s">
        <v>2682</v>
      </c>
      <c r="C3103">
        <v>2206605</v>
      </c>
    </row>
    <row r="3104" spans="1:3" x14ac:dyDescent="0.25">
      <c r="A3104" t="s">
        <v>71</v>
      </c>
      <c r="B3104" t="s">
        <v>2698</v>
      </c>
      <c r="C3104">
        <v>2206654</v>
      </c>
    </row>
    <row r="3105" spans="1:3" x14ac:dyDescent="0.25">
      <c r="A3105" t="s">
        <v>71</v>
      </c>
      <c r="B3105" t="s">
        <v>2713</v>
      </c>
      <c r="C3105">
        <v>2206670</v>
      </c>
    </row>
    <row r="3106" spans="1:3" x14ac:dyDescent="0.25">
      <c r="A3106" t="s">
        <v>71</v>
      </c>
      <c r="B3106" t="s">
        <v>2729</v>
      </c>
      <c r="C3106">
        <v>2206696</v>
      </c>
    </row>
    <row r="3107" spans="1:3" x14ac:dyDescent="0.25">
      <c r="A3107" t="s">
        <v>71</v>
      </c>
      <c r="B3107" t="s">
        <v>2744</v>
      </c>
      <c r="C3107">
        <v>2206704</v>
      </c>
    </row>
    <row r="3108" spans="1:3" x14ac:dyDescent="0.25">
      <c r="A3108" t="s">
        <v>71</v>
      </c>
      <c r="B3108" t="s">
        <v>2759</v>
      </c>
      <c r="C3108">
        <v>2206720</v>
      </c>
    </row>
    <row r="3109" spans="1:3" x14ac:dyDescent="0.25">
      <c r="A3109" t="s">
        <v>71</v>
      </c>
      <c r="B3109" t="s">
        <v>2775</v>
      </c>
      <c r="C3109">
        <v>2206753</v>
      </c>
    </row>
    <row r="3110" spans="1:3" x14ac:dyDescent="0.25">
      <c r="A3110" t="s">
        <v>71</v>
      </c>
      <c r="B3110" t="s">
        <v>2791</v>
      </c>
      <c r="C3110">
        <v>2206803</v>
      </c>
    </row>
    <row r="3111" spans="1:3" x14ac:dyDescent="0.25">
      <c r="A3111" t="s">
        <v>71</v>
      </c>
      <c r="B3111" t="s">
        <v>2806</v>
      </c>
      <c r="C3111">
        <v>2207959</v>
      </c>
    </row>
    <row r="3112" spans="1:3" x14ac:dyDescent="0.25">
      <c r="A3112" t="s">
        <v>71</v>
      </c>
      <c r="B3112" t="s">
        <v>2821</v>
      </c>
      <c r="C3112">
        <v>2206902</v>
      </c>
    </row>
    <row r="3113" spans="1:3" x14ac:dyDescent="0.25">
      <c r="A3113" t="s">
        <v>71</v>
      </c>
      <c r="B3113" t="s">
        <v>1975</v>
      </c>
      <c r="C3113">
        <v>2206951</v>
      </c>
    </row>
    <row r="3114" spans="1:3" x14ac:dyDescent="0.25">
      <c r="A3114" t="s">
        <v>71</v>
      </c>
      <c r="B3114" t="s">
        <v>2846</v>
      </c>
      <c r="C3114">
        <v>2207009</v>
      </c>
    </row>
    <row r="3115" spans="1:3" x14ac:dyDescent="0.25">
      <c r="A3115" t="s">
        <v>71</v>
      </c>
      <c r="B3115" t="s">
        <v>2859</v>
      </c>
      <c r="C3115">
        <v>2207108</v>
      </c>
    </row>
    <row r="3116" spans="1:3" x14ac:dyDescent="0.25">
      <c r="A3116" t="s">
        <v>71</v>
      </c>
      <c r="B3116" t="s">
        <v>2872</v>
      </c>
      <c r="C3116">
        <v>2207207</v>
      </c>
    </row>
    <row r="3117" spans="1:3" x14ac:dyDescent="0.25">
      <c r="A3117" t="s">
        <v>71</v>
      </c>
      <c r="B3117" t="s">
        <v>2884</v>
      </c>
      <c r="C3117">
        <v>2207306</v>
      </c>
    </row>
    <row r="3118" spans="1:3" x14ac:dyDescent="0.25">
      <c r="A3118" t="s">
        <v>71</v>
      </c>
      <c r="B3118" t="s">
        <v>2897</v>
      </c>
      <c r="C3118">
        <v>2207355</v>
      </c>
    </row>
    <row r="3119" spans="1:3" x14ac:dyDescent="0.25">
      <c r="A3119" t="s">
        <v>71</v>
      </c>
      <c r="B3119" t="s">
        <v>2909</v>
      </c>
      <c r="C3119">
        <v>2207405</v>
      </c>
    </row>
    <row r="3120" spans="1:3" x14ac:dyDescent="0.25">
      <c r="A3120" t="s">
        <v>71</v>
      </c>
      <c r="B3120" t="s">
        <v>2922</v>
      </c>
      <c r="C3120">
        <v>2207504</v>
      </c>
    </row>
    <row r="3121" spans="1:3" x14ac:dyDescent="0.25">
      <c r="A3121" t="s">
        <v>71</v>
      </c>
      <c r="B3121" t="s">
        <v>2933</v>
      </c>
      <c r="C3121">
        <v>2207553</v>
      </c>
    </row>
    <row r="3122" spans="1:3" x14ac:dyDescent="0.25">
      <c r="A3122" t="s">
        <v>71</v>
      </c>
      <c r="B3122" t="s">
        <v>2945</v>
      </c>
      <c r="C3122">
        <v>2207603</v>
      </c>
    </row>
    <row r="3123" spans="1:3" x14ac:dyDescent="0.25">
      <c r="A3123" t="s">
        <v>71</v>
      </c>
      <c r="B3123" t="s">
        <v>2957</v>
      </c>
      <c r="C3123">
        <v>2207702</v>
      </c>
    </row>
    <row r="3124" spans="1:3" x14ac:dyDescent="0.25">
      <c r="A3124" t="s">
        <v>71</v>
      </c>
      <c r="B3124" t="s">
        <v>2969</v>
      </c>
      <c r="C3124">
        <v>2207751</v>
      </c>
    </row>
    <row r="3125" spans="1:3" x14ac:dyDescent="0.25">
      <c r="A3125" t="s">
        <v>71</v>
      </c>
      <c r="B3125" t="s">
        <v>2981</v>
      </c>
      <c r="C3125">
        <v>2207777</v>
      </c>
    </row>
    <row r="3126" spans="1:3" x14ac:dyDescent="0.25">
      <c r="A3126" t="s">
        <v>71</v>
      </c>
      <c r="B3126" t="s">
        <v>2993</v>
      </c>
      <c r="C3126">
        <v>2207793</v>
      </c>
    </row>
    <row r="3127" spans="1:3" x14ac:dyDescent="0.25">
      <c r="A3127" t="s">
        <v>71</v>
      </c>
      <c r="B3127" t="s">
        <v>3006</v>
      </c>
      <c r="C3127">
        <v>2207801</v>
      </c>
    </row>
    <row r="3128" spans="1:3" x14ac:dyDescent="0.25">
      <c r="A3128" t="s">
        <v>71</v>
      </c>
      <c r="B3128" t="s">
        <v>3019</v>
      </c>
      <c r="C3128">
        <v>2207850</v>
      </c>
    </row>
    <row r="3129" spans="1:3" x14ac:dyDescent="0.25">
      <c r="A3129" t="s">
        <v>71</v>
      </c>
      <c r="B3129" t="s">
        <v>3031</v>
      </c>
      <c r="C3129">
        <v>2207900</v>
      </c>
    </row>
    <row r="3130" spans="1:3" x14ac:dyDescent="0.25">
      <c r="A3130" t="s">
        <v>71</v>
      </c>
      <c r="B3130" t="s">
        <v>3044</v>
      </c>
      <c r="C3130">
        <v>2207934</v>
      </c>
    </row>
    <row r="3131" spans="1:3" x14ac:dyDescent="0.25">
      <c r="A3131" t="s">
        <v>71</v>
      </c>
      <c r="B3131" t="s">
        <v>3055</v>
      </c>
      <c r="C3131">
        <v>2208007</v>
      </c>
    </row>
    <row r="3132" spans="1:3" x14ac:dyDescent="0.25">
      <c r="A3132" t="s">
        <v>71</v>
      </c>
      <c r="B3132" t="s">
        <v>3068</v>
      </c>
      <c r="C3132">
        <v>2208106</v>
      </c>
    </row>
    <row r="3133" spans="1:3" x14ac:dyDescent="0.25">
      <c r="A3133" t="s">
        <v>71</v>
      </c>
      <c r="B3133" t="s">
        <v>3079</v>
      </c>
      <c r="C3133">
        <v>2208205</v>
      </c>
    </row>
    <row r="3134" spans="1:3" x14ac:dyDescent="0.25">
      <c r="A3134" t="s">
        <v>71</v>
      </c>
      <c r="B3134" t="s">
        <v>3092</v>
      </c>
      <c r="C3134">
        <v>2208304</v>
      </c>
    </row>
    <row r="3135" spans="1:3" x14ac:dyDescent="0.25">
      <c r="A3135" t="s">
        <v>71</v>
      </c>
      <c r="B3135" t="s">
        <v>3104</v>
      </c>
      <c r="C3135">
        <v>2208403</v>
      </c>
    </row>
    <row r="3136" spans="1:3" x14ac:dyDescent="0.25">
      <c r="A3136" t="s">
        <v>71</v>
      </c>
      <c r="B3136" t="s">
        <v>3117</v>
      </c>
      <c r="C3136">
        <v>2208502</v>
      </c>
    </row>
    <row r="3137" spans="1:3" x14ac:dyDescent="0.25">
      <c r="A3137" t="s">
        <v>71</v>
      </c>
      <c r="B3137" t="s">
        <v>3129</v>
      </c>
      <c r="C3137">
        <v>2208551</v>
      </c>
    </row>
    <row r="3138" spans="1:3" x14ac:dyDescent="0.25">
      <c r="A3138" t="s">
        <v>71</v>
      </c>
      <c r="B3138" t="s">
        <v>3140</v>
      </c>
      <c r="C3138">
        <v>2208601</v>
      </c>
    </row>
    <row r="3139" spans="1:3" x14ac:dyDescent="0.25">
      <c r="A3139" t="s">
        <v>71</v>
      </c>
      <c r="B3139" t="s">
        <v>3152</v>
      </c>
      <c r="C3139">
        <v>2208650</v>
      </c>
    </row>
    <row r="3140" spans="1:3" x14ac:dyDescent="0.25">
      <c r="A3140" t="s">
        <v>71</v>
      </c>
      <c r="B3140" t="s">
        <v>3163</v>
      </c>
      <c r="C3140">
        <v>2208700</v>
      </c>
    </row>
    <row r="3141" spans="1:3" x14ac:dyDescent="0.25">
      <c r="A3141" t="s">
        <v>71</v>
      </c>
      <c r="B3141" t="s">
        <v>3174</v>
      </c>
      <c r="C3141">
        <v>2208809</v>
      </c>
    </row>
    <row r="3142" spans="1:3" x14ac:dyDescent="0.25">
      <c r="A3142" t="s">
        <v>71</v>
      </c>
      <c r="B3142" t="s">
        <v>3185</v>
      </c>
      <c r="C3142">
        <v>2208858</v>
      </c>
    </row>
    <row r="3143" spans="1:3" x14ac:dyDescent="0.25">
      <c r="A3143" t="s">
        <v>71</v>
      </c>
      <c r="B3143" t="s">
        <v>3197</v>
      </c>
      <c r="C3143">
        <v>2208874</v>
      </c>
    </row>
    <row r="3144" spans="1:3" x14ac:dyDescent="0.25">
      <c r="A3144" t="s">
        <v>71</v>
      </c>
      <c r="B3144" t="s">
        <v>3209</v>
      </c>
      <c r="C3144">
        <v>2208908</v>
      </c>
    </row>
    <row r="3145" spans="1:3" x14ac:dyDescent="0.25">
      <c r="A3145" t="s">
        <v>71</v>
      </c>
      <c r="B3145" t="s">
        <v>3221</v>
      </c>
      <c r="C3145">
        <v>2209005</v>
      </c>
    </row>
    <row r="3146" spans="1:3" x14ac:dyDescent="0.25">
      <c r="A3146" t="s">
        <v>71</v>
      </c>
      <c r="B3146" t="s">
        <v>3232</v>
      </c>
      <c r="C3146">
        <v>2209104</v>
      </c>
    </row>
    <row r="3147" spans="1:3" x14ac:dyDescent="0.25">
      <c r="A3147" t="s">
        <v>71</v>
      </c>
      <c r="B3147" t="s">
        <v>3243</v>
      </c>
      <c r="C3147">
        <v>2209153</v>
      </c>
    </row>
    <row r="3148" spans="1:3" x14ac:dyDescent="0.25">
      <c r="A3148" t="s">
        <v>71</v>
      </c>
      <c r="B3148" t="s">
        <v>2871</v>
      </c>
      <c r="C3148">
        <v>2209203</v>
      </c>
    </row>
    <row r="3149" spans="1:3" x14ac:dyDescent="0.25">
      <c r="A3149" t="s">
        <v>71</v>
      </c>
      <c r="B3149" t="s">
        <v>3263</v>
      </c>
      <c r="C3149">
        <v>2209302</v>
      </c>
    </row>
    <row r="3150" spans="1:3" x14ac:dyDescent="0.25">
      <c r="A3150" t="s">
        <v>71</v>
      </c>
      <c r="B3150" t="s">
        <v>3275</v>
      </c>
      <c r="C3150">
        <v>2209377</v>
      </c>
    </row>
    <row r="3151" spans="1:3" x14ac:dyDescent="0.25">
      <c r="A3151" t="s">
        <v>71</v>
      </c>
      <c r="B3151" t="s">
        <v>3286</v>
      </c>
      <c r="C3151">
        <v>2209351</v>
      </c>
    </row>
    <row r="3152" spans="1:3" x14ac:dyDescent="0.25">
      <c r="A3152" t="s">
        <v>71</v>
      </c>
      <c r="B3152" t="s">
        <v>3298</v>
      </c>
      <c r="C3152">
        <v>2209401</v>
      </c>
    </row>
    <row r="3153" spans="1:3" x14ac:dyDescent="0.25">
      <c r="A3153" t="s">
        <v>71</v>
      </c>
      <c r="B3153" t="s">
        <v>3310</v>
      </c>
      <c r="C3153">
        <v>2209450</v>
      </c>
    </row>
    <row r="3154" spans="1:3" x14ac:dyDescent="0.25">
      <c r="A3154" t="s">
        <v>71</v>
      </c>
      <c r="B3154" t="s">
        <v>3321</v>
      </c>
      <c r="C3154">
        <v>2209500</v>
      </c>
    </row>
    <row r="3155" spans="1:3" x14ac:dyDescent="0.25">
      <c r="A3155" t="s">
        <v>71</v>
      </c>
      <c r="B3155" t="s">
        <v>3332</v>
      </c>
      <c r="C3155">
        <v>2209559</v>
      </c>
    </row>
    <row r="3156" spans="1:3" x14ac:dyDescent="0.25">
      <c r="A3156" t="s">
        <v>71</v>
      </c>
      <c r="B3156" t="s">
        <v>3343</v>
      </c>
      <c r="C3156">
        <v>2209609</v>
      </c>
    </row>
    <row r="3157" spans="1:3" x14ac:dyDescent="0.25">
      <c r="A3157" t="s">
        <v>71</v>
      </c>
      <c r="B3157" t="s">
        <v>3353</v>
      </c>
      <c r="C3157">
        <v>2209658</v>
      </c>
    </row>
    <row r="3158" spans="1:3" x14ac:dyDescent="0.25">
      <c r="A3158" t="s">
        <v>71</v>
      </c>
      <c r="B3158" t="s">
        <v>3363</v>
      </c>
      <c r="C3158">
        <v>2209708</v>
      </c>
    </row>
    <row r="3159" spans="1:3" x14ac:dyDescent="0.25">
      <c r="A3159" t="s">
        <v>71</v>
      </c>
      <c r="B3159" t="s">
        <v>3372</v>
      </c>
      <c r="C3159">
        <v>2209757</v>
      </c>
    </row>
    <row r="3160" spans="1:3" x14ac:dyDescent="0.25">
      <c r="A3160" t="s">
        <v>71</v>
      </c>
      <c r="B3160" t="s">
        <v>3382</v>
      </c>
      <c r="C3160">
        <v>2209807</v>
      </c>
    </row>
    <row r="3161" spans="1:3" x14ac:dyDescent="0.25">
      <c r="A3161" t="s">
        <v>71</v>
      </c>
      <c r="B3161" t="s">
        <v>3392</v>
      </c>
      <c r="C3161">
        <v>2209856</v>
      </c>
    </row>
    <row r="3162" spans="1:3" x14ac:dyDescent="0.25">
      <c r="A3162" t="s">
        <v>71</v>
      </c>
      <c r="B3162" t="s">
        <v>3402</v>
      </c>
      <c r="C3162">
        <v>2209872</v>
      </c>
    </row>
    <row r="3163" spans="1:3" x14ac:dyDescent="0.25">
      <c r="A3163" t="s">
        <v>71</v>
      </c>
      <c r="B3163" t="s">
        <v>3412</v>
      </c>
      <c r="C3163">
        <v>2209906</v>
      </c>
    </row>
    <row r="3164" spans="1:3" x14ac:dyDescent="0.25">
      <c r="A3164" t="s">
        <v>71</v>
      </c>
      <c r="B3164" t="s">
        <v>3422</v>
      </c>
      <c r="C3164">
        <v>2209955</v>
      </c>
    </row>
    <row r="3165" spans="1:3" x14ac:dyDescent="0.25">
      <c r="A3165" t="s">
        <v>71</v>
      </c>
      <c r="B3165" t="s">
        <v>3431</v>
      </c>
      <c r="C3165">
        <v>2209971</v>
      </c>
    </row>
    <row r="3166" spans="1:3" x14ac:dyDescent="0.25">
      <c r="A3166" t="s">
        <v>71</v>
      </c>
      <c r="B3166" t="s">
        <v>3441</v>
      </c>
      <c r="C3166">
        <v>2210003</v>
      </c>
    </row>
    <row r="3167" spans="1:3" x14ac:dyDescent="0.25">
      <c r="A3167" t="s">
        <v>71</v>
      </c>
      <c r="B3167" t="s">
        <v>3450</v>
      </c>
      <c r="C3167">
        <v>2210052</v>
      </c>
    </row>
    <row r="3168" spans="1:3" x14ac:dyDescent="0.25">
      <c r="A3168" t="s">
        <v>71</v>
      </c>
      <c r="B3168" t="s">
        <v>3459</v>
      </c>
      <c r="C3168">
        <v>2210102</v>
      </c>
    </row>
    <row r="3169" spans="1:3" x14ac:dyDescent="0.25">
      <c r="A3169" t="s">
        <v>71</v>
      </c>
      <c r="B3169" t="s">
        <v>3469</v>
      </c>
      <c r="C3169">
        <v>2210201</v>
      </c>
    </row>
    <row r="3170" spans="1:3" x14ac:dyDescent="0.25">
      <c r="A3170" t="s">
        <v>71</v>
      </c>
      <c r="B3170" t="s">
        <v>3478</v>
      </c>
      <c r="C3170">
        <v>2210300</v>
      </c>
    </row>
    <row r="3171" spans="1:3" x14ac:dyDescent="0.25">
      <c r="A3171" t="s">
        <v>71</v>
      </c>
      <c r="B3171" t="s">
        <v>3488</v>
      </c>
      <c r="C3171">
        <v>2210359</v>
      </c>
    </row>
    <row r="3172" spans="1:3" x14ac:dyDescent="0.25">
      <c r="A3172" t="s">
        <v>71</v>
      </c>
      <c r="B3172" t="s">
        <v>3498</v>
      </c>
      <c r="C3172">
        <v>2210375</v>
      </c>
    </row>
    <row r="3173" spans="1:3" x14ac:dyDescent="0.25">
      <c r="A3173" t="s">
        <v>71</v>
      </c>
      <c r="B3173" t="s">
        <v>3507</v>
      </c>
      <c r="C3173">
        <v>2210383</v>
      </c>
    </row>
    <row r="3174" spans="1:3" x14ac:dyDescent="0.25">
      <c r="A3174" t="s">
        <v>71</v>
      </c>
      <c r="B3174" t="s">
        <v>3517</v>
      </c>
      <c r="C3174">
        <v>2210391</v>
      </c>
    </row>
    <row r="3175" spans="1:3" x14ac:dyDescent="0.25">
      <c r="A3175" t="s">
        <v>71</v>
      </c>
      <c r="B3175" t="s">
        <v>3527</v>
      </c>
      <c r="C3175">
        <v>2210409</v>
      </c>
    </row>
    <row r="3176" spans="1:3" x14ac:dyDescent="0.25">
      <c r="A3176" t="s">
        <v>71</v>
      </c>
      <c r="B3176" t="s">
        <v>3537</v>
      </c>
      <c r="C3176">
        <v>2210508</v>
      </c>
    </row>
    <row r="3177" spans="1:3" x14ac:dyDescent="0.25">
      <c r="A3177" t="s">
        <v>71</v>
      </c>
      <c r="B3177" t="s">
        <v>3547</v>
      </c>
      <c r="C3177">
        <v>2210607</v>
      </c>
    </row>
    <row r="3178" spans="1:3" x14ac:dyDescent="0.25">
      <c r="A3178" t="s">
        <v>71</v>
      </c>
      <c r="B3178" t="s">
        <v>3555</v>
      </c>
      <c r="C3178">
        <v>2210623</v>
      </c>
    </row>
    <row r="3179" spans="1:3" x14ac:dyDescent="0.25">
      <c r="A3179" t="s">
        <v>71</v>
      </c>
      <c r="B3179" t="s">
        <v>3565</v>
      </c>
      <c r="C3179">
        <v>2210631</v>
      </c>
    </row>
    <row r="3180" spans="1:3" x14ac:dyDescent="0.25">
      <c r="A3180" t="s">
        <v>71</v>
      </c>
      <c r="B3180" t="s">
        <v>3575</v>
      </c>
      <c r="C3180">
        <v>2210656</v>
      </c>
    </row>
    <row r="3181" spans="1:3" x14ac:dyDescent="0.25">
      <c r="A3181" t="s">
        <v>71</v>
      </c>
      <c r="B3181" t="s">
        <v>3585</v>
      </c>
      <c r="C3181">
        <v>2210706</v>
      </c>
    </row>
    <row r="3182" spans="1:3" x14ac:dyDescent="0.25">
      <c r="A3182" t="s">
        <v>71</v>
      </c>
      <c r="B3182" t="s">
        <v>3595</v>
      </c>
      <c r="C3182">
        <v>2210805</v>
      </c>
    </row>
    <row r="3183" spans="1:3" x14ac:dyDescent="0.25">
      <c r="A3183" t="s">
        <v>71</v>
      </c>
      <c r="B3183" t="s">
        <v>3604</v>
      </c>
      <c r="C3183">
        <v>2210904</v>
      </c>
    </row>
    <row r="3184" spans="1:3" x14ac:dyDescent="0.25">
      <c r="A3184" t="s">
        <v>71</v>
      </c>
      <c r="B3184" t="s">
        <v>3613</v>
      </c>
      <c r="C3184">
        <v>2210938</v>
      </c>
    </row>
    <row r="3185" spans="1:3" x14ac:dyDescent="0.25">
      <c r="A3185" t="s">
        <v>71</v>
      </c>
      <c r="B3185" t="s">
        <v>3622</v>
      </c>
      <c r="C3185">
        <v>2210953</v>
      </c>
    </row>
    <row r="3186" spans="1:3" x14ac:dyDescent="0.25">
      <c r="A3186" t="s">
        <v>71</v>
      </c>
      <c r="B3186" t="s">
        <v>3632</v>
      </c>
      <c r="C3186">
        <v>2210979</v>
      </c>
    </row>
    <row r="3187" spans="1:3" x14ac:dyDescent="0.25">
      <c r="A3187" t="s">
        <v>71</v>
      </c>
      <c r="B3187" t="s">
        <v>3642</v>
      </c>
      <c r="C3187">
        <v>2211001</v>
      </c>
    </row>
    <row r="3188" spans="1:3" x14ac:dyDescent="0.25">
      <c r="A3188" t="s">
        <v>71</v>
      </c>
      <c r="B3188" t="s">
        <v>3651</v>
      </c>
      <c r="C3188">
        <v>2211100</v>
      </c>
    </row>
    <row r="3189" spans="1:3" x14ac:dyDescent="0.25">
      <c r="A3189" t="s">
        <v>71</v>
      </c>
      <c r="B3189" t="s">
        <v>3660</v>
      </c>
      <c r="C3189">
        <v>2211209</v>
      </c>
    </row>
    <row r="3190" spans="1:3" x14ac:dyDescent="0.25">
      <c r="A3190" t="s">
        <v>71</v>
      </c>
      <c r="B3190" t="s">
        <v>3669</v>
      </c>
      <c r="C3190">
        <v>2211308</v>
      </c>
    </row>
    <row r="3191" spans="1:3" x14ac:dyDescent="0.25">
      <c r="A3191" t="s">
        <v>71</v>
      </c>
      <c r="B3191" t="s">
        <v>3676</v>
      </c>
      <c r="C3191">
        <v>2211357</v>
      </c>
    </row>
    <row r="3192" spans="1:3" x14ac:dyDescent="0.25">
      <c r="A3192" t="s">
        <v>71</v>
      </c>
      <c r="B3192" t="s">
        <v>2769</v>
      </c>
      <c r="C3192">
        <v>2211407</v>
      </c>
    </row>
    <row r="3193" spans="1:3" x14ac:dyDescent="0.25">
      <c r="A3193" t="s">
        <v>71</v>
      </c>
      <c r="B3193" t="s">
        <v>3693</v>
      </c>
      <c r="C3193">
        <v>2211506</v>
      </c>
    </row>
    <row r="3194" spans="1:3" x14ac:dyDescent="0.25">
      <c r="A3194" t="s">
        <v>71</v>
      </c>
      <c r="B3194" t="s">
        <v>3701</v>
      </c>
      <c r="C3194">
        <v>2211605</v>
      </c>
    </row>
    <row r="3195" spans="1:3" x14ac:dyDescent="0.25">
      <c r="A3195" t="s">
        <v>71</v>
      </c>
      <c r="B3195" t="s">
        <v>3709</v>
      </c>
      <c r="C3195">
        <v>2211704</v>
      </c>
    </row>
    <row r="3196" spans="1:3" x14ac:dyDescent="0.25">
      <c r="A3196" t="s">
        <v>73</v>
      </c>
      <c r="B3196" t="s">
        <v>105</v>
      </c>
      <c r="C3196">
        <v>4100103</v>
      </c>
    </row>
    <row r="3197" spans="1:3" x14ac:dyDescent="0.25">
      <c r="A3197" t="s">
        <v>73</v>
      </c>
      <c r="B3197" t="s">
        <v>131</v>
      </c>
      <c r="C3197">
        <v>4100202</v>
      </c>
    </row>
    <row r="3198" spans="1:3" x14ac:dyDescent="0.25">
      <c r="A3198" t="s">
        <v>73</v>
      </c>
      <c r="B3198" t="s">
        <v>157</v>
      </c>
      <c r="C3198">
        <v>4100301</v>
      </c>
    </row>
    <row r="3199" spans="1:3" x14ac:dyDescent="0.25">
      <c r="A3199" t="s">
        <v>73</v>
      </c>
      <c r="B3199" t="s">
        <v>182</v>
      </c>
      <c r="C3199">
        <v>4100400</v>
      </c>
    </row>
    <row r="3200" spans="1:3" x14ac:dyDescent="0.25">
      <c r="A3200" t="s">
        <v>73</v>
      </c>
      <c r="B3200" t="s">
        <v>208</v>
      </c>
      <c r="C3200">
        <v>4100459</v>
      </c>
    </row>
    <row r="3201" spans="1:3" x14ac:dyDescent="0.25">
      <c r="A3201" t="s">
        <v>73</v>
      </c>
      <c r="B3201" t="s">
        <v>162</v>
      </c>
      <c r="C3201">
        <v>4128625</v>
      </c>
    </row>
    <row r="3202" spans="1:3" x14ac:dyDescent="0.25">
      <c r="A3202" t="s">
        <v>73</v>
      </c>
      <c r="B3202" t="s">
        <v>258</v>
      </c>
      <c r="C3202">
        <v>4100608</v>
      </c>
    </row>
    <row r="3203" spans="1:3" x14ac:dyDescent="0.25">
      <c r="A3203" t="s">
        <v>73</v>
      </c>
      <c r="B3203" t="s">
        <v>283</v>
      </c>
      <c r="C3203">
        <v>4100707</v>
      </c>
    </row>
    <row r="3204" spans="1:3" x14ac:dyDescent="0.25">
      <c r="A3204" t="s">
        <v>73</v>
      </c>
      <c r="B3204" t="s">
        <v>309</v>
      </c>
      <c r="C3204">
        <v>4100509</v>
      </c>
    </row>
    <row r="3205" spans="1:3" x14ac:dyDescent="0.25">
      <c r="A3205" t="s">
        <v>73</v>
      </c>
      <c r="B3205" t="s">
        <v>335</v>
      </c>
      <c r="C3205">
        <v>4100806</v>
      </c>
    </row>
    <row r="3206" spans="1:3" x14ac:dyDescent="0.25">
      <c r="A3206" t="s">
        <v>73</v>
      </c>
      <c r="B3206" t="s">
        <v>360</v>
      </c>
      <c r="C3206">
        <v>4100905</v>
      </c>
    </row>
    <row r="3207" spans="1:3" x14ac:dyDescent="0.25">
      <c r="A3207" t="s">
        <v>73</v>
      </c>
      <c r="B3207" t="s">
        <v>384</v>
      </c>
      <c r="C3207">
        <v>4101002</v>
      </c>
    </row>
    <row r="3208" spans="1:3" x14ac:dyDescent="0.25">
      <c r="A3208" t="s">
        <v>73</v>
      </c>
      <c r="B3208" t="s">
        <v>409</v>
      </c>
      <c r="C3208">
        <v>4101051</v>
      </c>
    </row>
    <row r="3209" spans="1:3" x14ac:dyDescent="0.25">
      <c r="A3209" t="s">
        <v>73</v>
      </c>
      <c r="B3209" t="s">
        <v>434</v>
      </c>
      <c r="C3209">
        <v>4101101</v>
      </c>
    </row>
    <row r="3210" spans="1:3" x14ac:dyDescent="0.25">
      <c r="A3210" t="s">
        <v>73</v>
      </c>
      <c r="B3210" t="s">
        <v>459</v>
      </c>
      <c r="C3210">
        <v>4101150</v>
      </c>
    </row>
    <row r="3211" spans="1:3" x14ac:dyDescent="0.25">
      <c r="A3211" t="s">
        <v>73</v>
      </c>
      <c r="B3211" t="s">
        <v>485</v>
      </c>
      <c r="C3211">
        <v>4101200</v>
      </c>
    </row>
    <row r="3212" spans="1:3" x14ac:dyDescent="0.25">
      <c r="A3212" t="s">
        <v>73</v>
      </c>
      <c r="B3212" t="s">
        <v>509</v>
      </c>
      <c r="C3212">
        <v>4101309</v>
      </c>
    </row>
    <row r="3213" spans="1:3" x14ac:dyDescent="0.25">
      <c r="A3213" t="s">
        <v>73</v>
      </c>
      <c r="B3213" t="s">
        <v>532</v>
      </c>
      <c r="C3213">
        <v>4101408</v>
      </c>
    </row>
    <row r="3214" spans="1:3" x14ac:dyDescent="0.25">
      <c r="A3214" t="s">
        <v>73</v>
      </c>
      <c r="B3214" t="s">
        <v>555</v>
      </c>
      <c r="C3214">
        <v>4101507</v>
      </c>
    </row>
    <row r="3215" spans="1:3" x14ac:dyDescent="0.25">
      <c r="A3215" t="s">
        <v>73</v>
      </c>
      <c r="B3215" t="s">
        <v>578</v>
      </c>
      <c r="C3215">
        <v>4101606</v>
      </c>
    </row>
    <row r="3216" spans="1:3" x14ac:dyDescent="0.25">
      <c r="A3216" t="s">
        <v>73</v>
      </c>
      <c r="B3216" t="s">
        <v>601</v>
      </c>
      <c r="C3216">
        <v>4101655</v>
      </c>
    </row>
    <row r="3217" spans="1:3" x14ac:dyDescent="0.25">
      <c r="A3217" t="s">
        <v>73</v>
      </c>
      <c r="B3217" t="s">
        <v>408</v>
      </c>
      <c r="C3217">
        <v>4101705</v>
      </c>
    </row>
    <row r="3218" spans="1:3" x14ac:dyDescent="0.25">
      <c r="A3218" t="s">
        <v>73</v>
      </c>
      <c r="B3218" t="s">
        <v>645</v>
      </c>
      <c r="C3218">
        <v>4101804</v>
      </c>
    </row>
    <row r="3219" spans="1:3" x14ac:dyDescent="0.25">
      <c r="A3219" t="s">
        <v>73</v>
      </c>
      <c r="B3219" t="s">
        <v>666</v>
      </c>
      <c r="C3219">
        <v>4101853</v>
      </c>
    </row>
    <row r="3220" spans="1:3" x14ac:dyDescent="0.25">
      <c r="A3220" t="s">
        <v>73</v>
      </c>
      <c r="B3220" t="s">
        <v>688</v>
      </c>
      <c r="C3220">
        <v>4101903</v>
      </c>
    </row>
    <row r="3221" spans="1:3" x14ac:dyDescent="0.25">
      <c r="A3221" t="s">
        <v>73</v>
      </c>
      <c r="B3221" t="s">
        <v>707</v>
      </c>
      <c r="C3221">
        <v>4102000</v>
      </c>
    </row>
    <row r="3222" spans="1:3" x14ac:dyDescent="0.25">
      <c r="A3222" t="s">
        <v>73</v>
      </c>
      <c r="B3222" t="s">
        <v>730</v>
      </c>
      <c r="C3222">
        <v>4102109</v>
      </c>
    </row>
    <row r="3223" spans="1:3" x14ac:dyDescent="0.25">
      <c r="A3223" t="s">
        <v>73</v>
      </c>
      <c r="B3223" t="s">
        <v>169</v>
      </c>
      <c r="C3223">
        <v>4102208</v>
      </c>
    </row>
    <row r="3224" spans="1:3" x14ac:dyDescent="0.25">
      <c r="A3224" t="s">
        <v>73</v>
      </c>
      <c r="B3224" t="s">
        <v>773</v>
      </c>
      <c r="C3224">
        <v>4102307</v>
      </c>
    </row>
    <row r="3225" spans="1:3" x14ac:dyDescent="0.25">
      <c r="A3225" t="s">
        <v>73</v>
      </c>
      <c r="B3225" t="s">
        <v>356</v>
      </c>
      <c r="C3225">
        <v>4102406</v>
      </c>
    </row>
    <row r="3226" spans="1:3" x14ac:dyDescent="0.25">
      <c r="A3226" t="s">
        <v>73</v>
      </c>
      <c r="B3226" t="s">
        <v>816</v>
      </c>
      <c r="C3226">
        <v>4102505</v>
      </c>
    </row>
    <row r="3227" spans="1:3" x14ac:dyDescent="0.25">
      <c r="A3227" t="s">
        <v>73</v>
      </c>
      <c r="B3227" t="s">
        <v>837</v>
      </c>
      <c r="C3227">
        <v>4102703</v>
      </c>
    </row>
    <row r="3228" spans="1:3" x14ac:dyDescent="0.25">
      <c r="A3228" t="s">
        <v>73</v>
      </c>
      <c r="B3228" t="s">
        <v>860</v>
      </c>
      <c r="C3228">
        <v>4102604</v>
      </c>
    </row>
    <row r="3229" spans="1:3" x14ac:dyDescent="0.25">
      <c r="A3229" t="s">
        <v>73</v>
      </c>
      <c r="B3229" t="s">
        <v>881</v>
      </c>
      <c r="C3229">
        <v>4102752</v>
      </c>
    </row>
    <row r="3230" spans="1:3" x14ac:dyDescent="0.25">
      <c r="A3230" t="s">
        <v>73</v>
      </c>
      <c r="B3230" t="s">
        <v>904</v>
      </c>
      <c r="C3230">
        <v>4102802</v>
      </c>
    </row>
    <row r="3231" spans="1:3" x14ac:dyDescent="0.25">
      <c r="A3231" t="s">
        <v>73</v>
      </c>
      <c r="B3231" t="s">
        <v>927</v>
      </c>
      <c r="C3231">
        <v>4102901</v>
      </c>
    </row>
    <row r="3232" spans="1:3" x14ac:dyDescent="0.25">
      <c r="A3232" t="s">
        <v>73</v>
      </c>
      <c r="B3232" t="s">
        <v>401</v>
      </c>
      <c r="C3232">
        <v>4103008</v>
      </c>
    </row>
    <row r="3233" spans="1:3" x14ac:dyDescent="0.25">
      <c r="A3233" t="s">
        <v>73</v>
      </c>
      <c r="B3233" t="s">
        <v>972</v>
      </c>
      <c r="C3233">
        <v>4103024</v>
      </c>
    </row>
    <row r="3234" spans="1:3" x14ac:dyDescent="0.25">
      <c r="A3234" t="s">
        <v>73</v>
      </c>
      <c r="B3234" t="s">
        <v>994</v>
      </c>
      <c r="C3234">
        <v>4103040</v>
      </c>
    </row>
    <row r="3235" spans="1:3" x14ac:dyDescent="0.25">
      <c r="A3235" t="s">
        <v>73</v>
      </c>
      <c r="B3235" t="s">
        <v>1017</v>
      </c>
      <c r="C3235">
        <v>4103057</v>
      </c>
    </row>
    <row r="3236" spans="1:3" x14ac:dyDescent="0.25">
      <c r="A3236" t="s">
        <v>73</v>
      </c>
      <c r="B3236" t="s">
        <v>1039</v>
      </c>
      <c r="C3236">
        <v>4103107</v>
      </c>
    </row>
    <row r="3237" spans="1:3" x14ac:dyDescent="0.25">
      <c r="A3237" t="s">
        <v>73</v>
      </c>
      <c r="B3237" t="s">
        <v>1061</v>
      </c>
      <c r="C3237">
        <v>4103156</v>
      </c>
    </row>
    <row r="3238" spans="1:3" x14ac:dyDescent="0.25">
      <c r="A3238" t="s">
        <v>73</v>
      </c>
      <c r="B3238" t="s">
        <v>836</v>
      </c>
      <c r="C3238">
        <v>4103206</v>
      </c>
    </row>
    <row r="3239" spans="1:3" x14ac:dyDescent="0.25">
      <c r="A3239" t="s">
        <v>73</v>
      </c>
      <c r="B3239" t="s">
        <v>1105</v>
      </c>
      <c r="C3239">
        <v>4103222</v>
      </c>
    </row>
    <row r="3240" spans="1:3" x14ac:dyDescent="0.25">
      <c r="A3240" t="s">
        <v>73</v>
      </c>
      <c r="B3240" t="s">
        <v>1128</v>
      </c>
      <c r="C3240">
        <v>4103305</v>
      </c>
    </row>
    <row r="3241" spans="1:3" x14ac:dyDescent="0.25">
      <c r="A3241" t="s">
        <v>73</v>
      </c>
      <c r="B3241" t="s">
        <v>1151</v>
      </c>
      <c r="C3241">
        <v>4103354</v>
      </c>
    </row>
    <row r="3242" spans="1:3" x14ac:dyDescent="0.25">
      <c r="A3242" t="s">
        <v>73</v>
      </c>
      <c r="B3242" t="s">
        <v>1174</v>
      </c>
      <c r="C3242">
        <v>4103370</v>
      </c>
    </row>
    <row r="3243" spans="1:3" x14ac:dyDescent="0.25">
      <c r="A3243" t="s">
        <v>73</v>
      </c>
      <c r="B3243" t="s">
        <v>1197</v>
      </c>
      <c r="C3243">
        <v>4103404</v>
      </c>
    </row>
    <row r="3244" spans="1:3" x14ac:dyDescent="0.25">
      <c r="A3244" t="s">
        <v>73</v>
      </c>
      <c r="B3244" t="s">
        <v>1219</v>
      </c>
      <c r="C3244">
        <v>4103453</v>
      </c>
    </row>
    <row r="3245" spans="1:3" x14ac:dyDescent="0.25">
      <c r="A3245" t="s">
        <v>73</v>
      </c>
      <c r="B3245" t="s">
        <v>1240</v>
      </c>
      <c r="C3245">
        <v>4103479</v>
      </c>
    </row>
    <row r="3246" spans="1:3" x14ac:dyDescent="0.25">
      <c r="A3246" t="s">
        <v>73</v>
      </c>
      <c r="B3246" t="s">
        <v>1263</v>
      </c>
      <c r="C3246">
        <v>4103503</v>
      </c>
    </row>
    <row r="3247" spans="1:3" x14ac:dyDescent="0.25">
      <c r="A3247" t="s">
        <v>73</v>
      </c>
      <c r="B3247" t="s">
        <v>1285</v>
      </c>
      <c r="C3247">
        <v>4103602</v>
      </c>
    </row>
    <row r="3248" spans="1:3" x14ac:dyDescent="0.25">
      <c r="A3248" t="s">
        <v>73</v>
      </c>
      <c r="B3248" t="s">
        <v>1307</v>
      </c>
      <c r="C3248">
        <v>4103701</v>
      </c>
    </row>
    <row r="3249" spans="1:3" x14ac:dyDescent="0.25">
      <c r="A3249" t="s">
        <v>73</v>
      </c>
      <c r="B3249" t="s">
        <v>1329</v>
      </c>
      <c r="C3249">
        <v>4103800</v>
      </c>
    </row>
    <row r="3250" spans="1:3" x14ac:dyDescent="0.25">
      <c r="A3250" t="s">
        <v>73</v>
      </c>
      <c r="B3250" t="s">
        <v>1351</v>
      </c>
      <c r="C3250">
        <v>4103909</v>
      </c>
    </row>
    <row r="3251" spans="1:3" x14ac:dyDescent="0.25">
      <c r="A3251" t="s">
        <v>73</v>
      </c>
      <c r="B3251" t="s">
        <v>1372</v>
      </c>
      <c r="C3251">
        <v>4103958</v>
      </c>
    </row>
    <row r="3252" spans="1:3" x14ac:dyDescent="0.25">
      <c r="A3252" t="s">
        <v>73</v>
      </c>
      <c r="B3252" t="s">
        <v>1394</v>
      </c>
      <c r="C3252">
        <v>4104006</v>
      </c>
    </row>
    <row r="3253" spans="1:3" x14ac:dyDescent="0.25">
      <c r="A3253" t="s">
        <v>73</v>
      </c>
      <c r="B3253" t="s">
        <v>1416</v>
      </c>
      <c r="C3253">
        <v>4104055</v>
      </c>
    </row>
    <row r="3254" spans="1:3" x14ac:dyDescent="0.25">
      <c r="A3254" t="s">
        <v>73</v>
      </c>
      <c r="B3254" t="s">
        <v>1437</v>
      </c>
      <c r="C3254">
        <v>4104105</v>
      </c>
    </row>
    <row r="3255" spans="1:3" x14ac:dyDescent="0.25">
      <c r="A3255" t="s">
        <v>73</v>
      </c>
      <c r="B3255" t="s">
        <v>1459</v>
      </c>
      <c r="C3255">
        <v>4104204</v>
      </c>
    </row>
    <row r="3256" spans="1:3" x14ac:dyDescent="0.25">
      <c r="A3256" t="s">
        <v>73</v>
      </c>
      <c r="B3256" t="s">
        <v>1479</v>
      </c>
      <c r="C3256">
        <v>4104253</v>
      </c>
    </row>
    <row r="3257" spans="1:3" x14ac:dyDescent="0.25">
      <c r="A3257" t="s">
        <v>73</v>
      </c>
      <c r="B3257" t="s">
        <v>1501</v>
      </c>
      <c r="C3257">
        <v>4104303</v>
      </c>
    </row>
    <row r="3258" spans="1:3" x14ac:dyDescent="0.25">
      <c r="A3258" t="s">
        <v>73</v>
      </c>
      <c r="B3258" t="s">
        <v>1521</v>
      </c>
      <c r="C3258">
        <v>4104402</v>
      </c>
    </row>
    <row r="3259" spans="1:3" x14ac:dyDescent="0.25">
      <c r="A3259" t="s">
        <v>73</v>
      </c>
      <c r="B3259" t="s">
        <v>1542</v>
      </c>
      <c r="C3259">
        <v>4104428</v>
      </c>
    </row>
    <row r="3260" spans="1:3" x14ac:dyDescent="0.25">
      <c r="A3260" t="s">
        <v>73</v>
      </c>
      <c r="B3260" t="s">
        <v>488</v>
      </c>
      <c r="C3260">
        <v>4104451</v>
      </c>
    </row>
    <row r="3261" spans="1:3" x14ac:dyDescent="0.25">
      <c r="A3261" t="s">
        <v>73</v>
      </c>
      <c r="B3261" t="s">
        <v>879</v>
      </c>
      <c r="C3261">
        <v>4104501</v>
      </c>
    </row>
    <row r="3262" spans="1:3" x14ac:dyDescent="0.25">
      <c r="A3262" t="s">
        <v>73</v>
      </c>
      <c r="B3262" t="s">
        <v>1602</v>
      </c>
      <c r="C3262">
        <v>4104600</v>
      </c>
    </row>
    <row r="3263" spans="1:3" x14ac:dyDescent="0.25">
      <c r="A3263" t="s">
        <v>73</v>
      </c>
      <c r="B3263" t="s">
        <v>1622</v>
      </c>
      <c r="C3263">
        <v>4104659</v>
      </c>
    </row>
    <row r="3264" spans="1:3" x14ac:dyDescent="0.25">
      <c r="A3264" t="s">
        <v>73</v>
      </c>
      <c r="B3264" t="s">
        <v>1643</v>
      </c>
      <c r="C3264">
        <v>4104709</v>
      </c>
    </row>
    <row r="3265" spans="1:3" x14ac:dyDescent="0.25">
      <c r="A3265" t="s">
        <v>73</v>
      </c>
      <c r="B3265" t="s">
        <v>1030</v>
      </c>
      <c r="C3265">
        <v>4104808</v>
      </c>
    </row>
    <row r="3266" spans="1:3" x14ac:dyDescent="0.25">
      <c r="A3266" t="s">
        <v>73</v>
      </c>
      <c r="B3266" t="s">
        <v>1684</v>
      </c>
      <c r="C3266">
        <v>4104907</v>
      </c>
    </row>
    <row r="3267" spans="1:3" x14ac:dyDescent="0.25">
      <c r="A3267" t="s">
        <v>73</v>
      </c>
      <c r="B3267" t="s">
        <v>1548</v>
      </c>
      <c r="C3267">
        <v>4105003</v>
      </c>
    </row>
    <row r="3268" spans="1:3" x14ac:dyDescent="0.25">
      <c r="A3268" t="s">
        <v>73</v>
      </c>
      <c r="B3268" t="s">
        <v>1725</v>
      </c>
      <c r="C3268">
        <v>4105102</v>
      </c>
    </row>
    <row r="3269" spans="1:3" x14ac:dyDescent="0.25">
      <c r="A3269" t="s">
        <v>73</v>
      </c>
      <c r="B3269" t="s">
        <v>1746</v>
      </c>
      <c r="C3269">
        <v>4105201</v>
      </c>
    </row>
    <row r="3270" spans="1:3" x14ac:dyDescent="0.25">
      <c r="A3270" t="s">
        <v>73</v>
      </c>
      <c r="B3270" t="s">
        <v>1766</v>
      </c>
      <c r="C3270">
        <v>4105300</v>
      </c>
    </row>
    <row r="3271" spans="1:3" x14ac:dyDescent="0.25">
      <c r="A3271" t="s">
        <v>73</v>
      </c>
      <c r="B3271" t="s">
        <v>1786</v>
      </c>
      <c r="C3271">
        <v>4105409</v>
      </c>
    </row>
    <row r="3272" spans="1:3" x14ac:dyDescent="0.25">
      <c r="A3272" t="s">
        <v>73</v>
      </c>
      <c r="B3272" t="s">
        <v>1806</v>
      </c>
      <c r="C3272">
        <v>4105508</v>
      </c>
    </row>
    <row r="3273" spans="1:3" x14ac:dyDescent="0.25">
      <c r="A3273" t="s">
        <v>73</v>
      </c>
      <c r="B3273" t="s">
        <v>1824</v>
      </c>
      <c r="C3273">
        <v>4105607</v>
      </c>
    </row>
    <row r="3274" spans="1:3" x14ac:dyDescent="0.25">
      <c r="A3274" t="s">
        <v>73</v>
      </c>
      <c r="B3274" t="s">
        <v>1843</v>
      </c>
      <c r="C3274">
        <v>4105706</v>
      </c>
    </row>
    <row r="3275" spans="1:3" x14ac:dyDescent="0.25">
      <c r="A3275" t="s">
        <v>73</v>
      </c>
      <c r="B3275" t="s">
        <v>1860</v>
      </c>
      <c r="C3275">
        <v>4105805</v>
      </c>
    </row>
    <row r="3276" spans="1:3" x14ac:dyDescent="0.25">
      <c r="A3276" t="s">
        <v>73</v>
      </c>
      <c r="B3276" t="s">
        <v>1878</v>
      </c>
      <c r="C3276">
        <v>4105904</v>
      </c>
    </row>
    <row r="3277" spans="1:3" x14ac:dyDescent="0.25">
      <c r="A3277" t="s">
        <v>73</v>
      </c>
      <c r="B3277" t="s">
        <v>1894</v>
      </c>
      <c r="C3277">
        <v>4106001</v>
      </c>
    </row>
    <row r="3278" spans="1:3" x14ac:dyDescent="0.25">
      <c r="A3278" t="s">
        <v>73</v>
      </c>
      <c r="B3278" t="s">
        <v>1911</v>
      </c>
      <c r="C3278">
        <v>4106100</v>
      </c>
    </row>
    <row r="3279" spans="1:3" x14ac:dyDescent="0.25">
      <c r="A3279" t="s">
        <v>73</v>
      </c>
      <c r="B3279" t="s">
        <v>1929</v>
      </c>
      <c r="C3279">
        <v>4106209</v>
      </c>
    </row>
    <row r="3280" spans="1:3" x14ac:dyDescent="0.25">
      <c r="A3280" t="s">
        <v>73</v>
      </c>
      <c r="B3280" t="s">
        <v>1945</v>
      </c>
      <c r="C3280">
        <v>4106308</v>
      </c>
    </row>
    <row r="3281" spans="1:3" x14ac:dyDescent="0.25">
      <c r="A3281" t="s">
        <v>73</v>
      </c>
      <c r="B3281" t="s">
        <v>1961</v>
      </c>
      <c r="C3281">
        <v>4106407</v>
      </c>
    </row>
    <row r="3282" spans="1:3" x14ac:dyDescent="0.25">
      <c r="A3282" t="s">
        <v>73</v>
      </c>
      <c r="B3282" t="s">
        <v>1979</v>
      </c>
      <c r="C3282">
        <v>4106456</v>
      </c>
    </row>
    <row r="3283" spans="1:3" x14ac:dyDescent="0.25">
      <c r="A3283" t="s">
        <v>73</v>
      </c>
      <c r="B3283" t="s">
        <v>1996</v>
      </c>
      <c r="C3283">
        <v>4106506</v>
      </c>
    </row>
    <row r="3284" spans="1:3" x14ac:dyDescent="0.25">
      <c r="A3284" t="s">
        <v>73</v>
      </c>
      <c r="B3284" t="s">
        <v>2014</v>
      </c>
      <c r="C3284">
        <v>4106555</v>
      </c>
    </row>
    <row r="3285" spans="1:3" x14ac:dyDescent="0.25">
      <c r="A3285" t="s">
        <v>73</v>
      </c>
      <c r="B3285" t="s">
        <v>2032</v>
      </c>
      <c r="C3285">
        <v>4106803</v>
      </c>
    </row>
    <row r="3286" spans="1:3" x14ac:dyDescent="0.25">
      <c r="A3286" t="s">
        <v>73</v>
      </c>
      <c r="B3286" t="s">
        <v>2050</v>
      </c>
      <c r="C3286">
        <v>4106571</v>
      </c>
    </row>
    <row r="3287" spans="1:3" x14ac:dyDescent="0.25">
      <c r="A3287" t="s">
        <v>73</v>
      </c>
      <c r="B3287" t="s">
        <v>2068</v>
      </c>
      <c r="C3287">
        <v>4106605</v>
      </c>
    </row>
    <row r="3288" spans="1:3" x14ac:dyDescent="0.25">
      <c r="A3288" t="s">
        <v>73</v>
      </c>
      <c r="B3288" t="s">
        <v>220</v>
      </c>
      <c r="C3288">
        <v>4106704</v>
      </c>
    </row>
    <row r="3289" spans="1:3" x14ac:dyDescent="0.25">
      <c r="A3289" t="s">
        <v>73</v>
      </c>
      <c r="B3289" t="s">
        <v>2100</v>
      </c>
      <c r="C3289">
        <v>4106852</v>
      </c>
    </row>
    <row r="3290" spans="1:3" x14ac:dyDescent="0.25">
      <c r="A3290" t="s">
        <v>73</v>
      </c>
      <c r="B3290" t="s">
        <v>2117</v>
      </c>
      <c r="C3290">
        <v>4106902</v>
      </c>
    </row>
    <row r="3291" spans="1:3" x14ac:dyDescent="0.25">
      <c r="A3291" t="s">
        <v>73</v>
      </c>
      <c r="B3291" t="s">
        <v>2132</v>
      </c>
      <c r="C3291">
        <v>4107009</v>
      </c>
    </row>
    <row r="3292" spans="1:3" x14ac:dyDescent="0.25">
      <c r="A3292" t="s">
        <v>73</v>
      </c>
      <c r="B3292" t="s">
        <v>2149</v>
      </c>
      <c r="C3292">
        <v>4107108</v>
      </c>
    </row>
    <row r="3293" spans="1:3" x14ac:dyDescent="0.25">
      <c r="A3293" t="s">
        <v>73</v>
      </c>
      <c r="B3293" t="s">
        <v>2165</v>
      </c>
      <c r="C3293">
        <v>4107124</v>
      </c>
    </row>
    <row r="3294" spans="1:3" x14ac:dyDescent="0.25">
      <c r="A3294" t="s">
        <v>73</v>
      </c>
      <c r="B3294" t="s">
        <v>2182</v>
      </c>
      <c r="C3294">
        <v>4107157</v>
      </c>
    </row>
    <row r="3295" spans="1:3" x14ac:dyDescent="0.25">
      <c r="A3295" t="s">
        <v>73</v>
      </c>
      <c r="B3295" t="s">
        <v>2199</v>
      </c>
      <c r="C3295">
        <v>4107207</v>
      </c>
    </row>
    <row r="3296" spans="1:3" x14ac:dyDescent="0.25">
      <c r="A3296" t="s">
        <v>73</v>
      </c>
      <c r="B3296" t="s">
        <v>813</v>
      </c>
      <c r="C3296">
        <v>4107256</v>
      </c>
    </row>
    <row r="3297" spans="1:3" x14ac:dyDescent="0.25">
      <c r="A3297" t="s">
        <v>73</v>
      </c>
      <c r="B3297" t="s">
        <v>2230</v>
      </c>
      <c r="C3297">
        <v>4107306</v>
      </c>
    </row>
    <row r="3298" spans="1:3" x14ac:dyDescent="0.25">
      <c r="A3298" t="s">
        <v>73</v>
      </c>
      <c r="B3298" t="s">
        <v>2246</v>
      </c>
      <c r="C3298">
        <v>4128633</v>
      </c>
    </row>
    <row r="3299" spans="1:3" x14ac:dyDescent="0.25">
      <c r="A3299" t="s">
        <v>73</v>
      </c>
      <c r="B3299" t="s">
        <v>2260</v>
      </c>
      <c r="C3299">
        <v>4107405</v>
      </c>
    </row>
    <row r="3300" spans="1:3" x14ac:dyDescent="0.25">
      <c r="A3300" t="s">
        <v>73</v>
      </c>
      <c r="B3300" t="s">
        <v>2275</v>
      </c>
      <c r="C3300">
        <v>4107504</v>
      </c>
    </row>
    <row r="3301" spans="1:3" x14ac:dyDescent="0.25">
      <c r="A3301" t="s">
        <v>73</v>
      </c>
      <c r="B3301" t="s">
        <v>2291</v>
      </c>
      <c r="C3301">
        <v>4107538</v>
      </c>
    </row>
    <row r="3302" spans="1:3" x14ac:dyDescent="0.25">
      <c r="A3302" t="s">
        <v>73</v>
      </c>
      <c r="B3302" t="s">
        <v>2307</v>
      </c>
      <c r="C3302">
        <v>4107520</v>
      </c>
    </row>
    <row r="3303" spans="1:3" x14ac:dyDescent="0.25">
      <c r="A3303" t="s">
        <v>73</v>
      </c>
      <c r="B3303" t="s">
        <v>2320</v>
      </c>
      <c r="C3303">
        <v>4107546</v>
      </c>
    </row>
    <row r="3304" spans="1:3" x14ac:dyDescent="0.25">
      <c r="A3304" t="s">
        <v>73</v>
      </c>
      <c r="B3304" t="s">
        <v>2336</v>
      </c>
      <c r="C3304">
        <v>4107553</v>
      </c>
    </row>
    <row r="3305" spans="1:3" x14ac:dyDescent="0.25">
      <c r="A3305" t="s">
        <v>73</v>
      </c>
      <c r="B3305" t="s">
        <v>2352</v>
      </c>
      <c r="C3305">
        <v>4107603</v>
      </c>
    </row>
    <row r="3306" spans="1:3" x14ac:dyDescent="0.25">
      <c r="A3306" t="s">
        <v>73</v>
      </c>
      <c r="B3306" t="s">
        <v>2368</v>
      </c>
      <c r="C3306">
        <v>4107652</v>
      </c>
    </row>
    <row r="3307" spans="1:3" x14ac:dyDescent="0.25">
      <c r="A3307" t="s">
        <v>73</v>
      </c>
      <c r="B3307" t="s">
        <v>2382</v>
      </c>
      <c r="C3307">
        <v>4107702</v>
      </c>
    </row>
    <row r="3308" spans="1:3" x14ac:dyDescent="0.25">
      <c r="A3308" t="s">
        <v>73</v>
      </c>
      <c r="B3308" t="s">
        <v>2397</v>
      </c>
      <c r="C3308">
        <v>4107736</v>
      </c>
    </row>
    <row r="3309" spans="1:3" x14ac:dyDescent="0.25">
      <c r="A3309" t="s">
        <v>73</v>
      </c>
      <c r="B3309" t="s">
        <v>2413</v>
      </c>
      <c r="C3309">
        <v>4107751</v>
      </c>
    </row>
    <row r="3310" spans="1:3" x14ac:dyDescent="0.25">
      <c r="A3310" t="s">
        <v>73</v>
      </c>
      <c r="B3310" t="s">
        <v>2429</v>
      </c>
      <c r="C3310">
        <v>4107850</v>
      </c>
    </row>
    <row r="3311" spans="1:3" x14ac:dyDescent="0.25">
      <c r="A3311" t="s">
        <v>73</v>
      </c>
      <c r="B3311" t="s">
        <v>2445</v>
      </c>
      <c r="C3311">
        <v>4107801</v>
      </c>
    </row>
    <row r="3312" spans="1:3" x14ac:dyDescent="0.25">
      <c r="A3312" t="s">
        <v>73</v>
      </c>
      <c r="B3312" t="s">
        <v>1543</v>
      </c>
      <c r="C3312">
        <v>4107900</v>
      </c>
    </row>
    <row r="3313" spans="1:3" x14ac:dyDescent="0.25">
      <c r="A3313" t="s">
        <v>73</v>
      </c>
      <c r="B3313" t="s">
        <v>2474</v>
      </c>
      <c r="C3313">
        <v>4108007</v>
      </c>
    </row>
    <row r="3314" spans="1:3" x14ac:dyDescent="0.25">
      <c r="A3314" t="s">
        <v>73</v>
      </c>
      <c r="B3314" t="s">
        <v>2490</v>
      </c>
      <c r="C3314">
        <v>4108106</v>
      </c>
    </row>
    <row r="3315" spans="1:3" x14ac:dyDescent="0.25">
      <c r="A3315" t="s">
        <v>73</v>
      </c>
      <c r="B3315" t="s">
        <v>2505</v>
      </c>
      <c r="C3315">
        <v>4108205</v>
      </c>
    </row>
    <row r="3316" spans="1:3" x14ac:dyDescent="0.25">
      <c r="A3316" t="s">
        <v>73</v>
      </c>
      <c r="B3316" t="s">
        <v>2520</v>
      </c>
      <c r="C3316">
        <v>4108304</v>
      </c>
    </row>
    <row r="3317" spans="1:3" x14ac:dyDescent="0.25">
      <c r="A3317" t="s">
        <v>73</v>
      </c>
      <c r="B3317" t="s">
        <v>2535</v>
      </c>
      <c r="C3317">
        <v>4108452</v>
      </c>
    </row>
    <row r="3318" spans="1:3" x14ac:dyDescent="0.25">
      <c r="A3318" t="s">
        <v>73</v>
      </c>
      <c r="B3318" t="s">
        <v>2551</v>
      </c>
      <c r="C3318">
        <v>4108320</v>
      </c>
    </row>
    <row r="3319" spans="1:3" x14ac:dyDescent="0.25">
      <c r="A3319" t="s">
        <v>73</v>
      </c>
      <c r="B3319" t="s">
        <v>2565</v>
      </c>
      <c r="C3319">
        <v>4108403</v>
      </c>
    </row>
    <row r="3320" spans="1:3" x14ac:dyDescent="0.25">
      <c r="A3320" t="s">
        <v>73</v>
      </c>
      <c r="B3320" t="s">
        <v>1146</v>
      </c>
      <c r="C3320">
        <v>4108502</v>
      </c>
    </row>
    <row r="3321" spans="1:3" x14ac:dyDescent="0.25">
      <c r="A3321" t="s">
        <v>73</v>
      </c>
      <c r="B3321" t="s">
        <v>2596</v>
      </c>
      <c r="C3321">
        <v>4108551</v>
      </c>
    </row>
    <row r="3322" spans="1:3" x14ac:dyDescent="0.25">
      <c r="A3322" t="s">
        <v>73</v>
      </c>
      <c r="B3322" t="s">
        <v>2612</v>
      </c>
      <c r="C3322">
        <v>4108601</v>
      </c>
    </row>
    <row r="3323" spans="1:3" x14ac:dyDescent="0.25">
      <c r="A3323" t="s">
        <v>73</v>
      </c>
      <c r="B3323" t="s">
        <v>2624</v>
      </c>
      <c r="C3323">
        <v>4108650</v>
      </c>
    </row>
    <row r="3324" spans="1:3" x14ac:dyDescent="0.25">
      <c r="A3324" t="s">
        <v>73</v>
      </c>
      <c r="B3324" t="s">
        <v>2639</v>
      </c>
      <c r="C3324">
        <v>4108700</v>
      </c>
    </row>
    <row r="3325" spans="1:3" x14ac:dyDescent="0.25">
      <c r="A3325" t="s">
        <v>73</v>
      </c>
      <c r="B3325" t="s">
        <v>2653</v>
      </c>
      <c r="C3325">
        <v>4108809</v>
      </c>
    </row>
    <row r="3326" spans="1:3" x14ac:dyDescent="0.25">
      <c r="A3326" t="s">
        <v>73</v>
      </c>
      <c r="B3326" t="s">
        <v>2666</v>
      </c>
      <c r="C3326">
        <v>4108908</v>
      </c>
    </row>
    <row r="3327" spans="1:3" x14ac:dyDescent="0.25">
      <c r="A3327" t="s">
        <v>73</v>
      </c>
      <c r="B3327" t="s">
        <v>2680</v>
      </c>
      <c r="C3327">
        <v>4108957</v>
      </c>
    </row>
    <row r="3328" spans="1:3" x14ac:dyDescent="0.25">
      <c r="A3328" t="s">
        <v>73</v>
      </c>
      <c r="B3328" t="s">
        <v>2696</v>
      </c>
      <c r="C3328">
        <v>4109005</v>
      </c>
    </row>
    <row r="3329" spans="1:3" x14ac:dyDescent="0.25">
      <c r="A3329" t="s">
        <v>73</v>
      </c>
      <c r="B3329" t="s">
        <v>2711</v>
      </c>
      <c r="C3329">
        <v>4109104</v>
      </c>
    </row>
    <row r="3330" spans="1:3" x14ac:dyDescent="0.25">
      <c r="A3330" t="s">
        <v>73</v>
      </c>
      <c r="B3330" t="s">
        <v>2727</v>
      </c>
      <c r="C3330">
        <v>4109203</v>
      </c>
    </row>
    <row r="3331" spans="1:3" x14ac:dyDescent="0.25">
      <c r="A3331" t="s">
        <v>73</v>
      </c>
      <c r="B3331" t="s">
        <v>2742</v>
      </c>
      <c r="C3331">
        <v>4109302</v>
      </c>
    </row>
    <row r="3332" spans="1:3" x14ac:dyDescent="0.25">
      <c r="A3332" t="s">
        <v>73</v>
      </c>
      <c r="B3332" t="s">
        <v>2757</v>
      </c>
      <c r="C3332">
        <v>4109401</v>
      </c>
    </row>
    <row r="3333" spans="1:3" x14ac:dyDescent="0.25">
      <c r="A3333" t="s">
        <v>73</v>
      </c>
      <c r="B3333" t="s">
        <v>2773</v>
      </c>
      <c r="C3333">
        <v>4109500</v>
      </c>
    </row>
    <row r="3334" spans="1:3" x14ac:dyDescent="0.25">
      <c r="A3334" t="s">
        <v>73</v>
      </c>
      <c r="B3334" t="s">
        <v>2789</v>
      </c>
      <c r="C3334">
        <v>4109609</v>
      </c>
    </row>
    <row r="3335" spans="1:3" x14ac:dyDescent="0.25">
      <c r="A3335" t="s">
        <v>73</v>
      </c>
      <c r="B3335" t="s">
        <v>2804</v>
      </c>
      <c r="C3335">
        <v>4109658</v>
      </c>
    </row>
    <row r="3336" spans="1:3" x14ac:dyDescent="0.25">
      <c r="A3336" t="s">
        <v>73</v>
      </c>
      <c r="B3336" t="s">
        <v>2819</v>
      </c>
      <c r="C3336">
        <v>4109708</v>
      </c>
    </row>
    <row r="3337" spans="1:3" x14ac:dyDescent="0.25">
      <c r="A3337" t="s">
        <v>73</v>
      </c>
      <c r="B3337" t="s">
        <v>2833</v>
      </c>
      <c r="C3337">
        <v>4109757</v>
      </c>
    </row>
    <row r="3338" spans="1:3" x14ac:dyDescent="0.25">
      <c r="A3338" t="s">
        <v>73</v>
      </c>
      <c r="B3338" t="s">
        <v>2844</v>
      </c>
      <c r="C3338">
        <v>4109807</v>
      </c>
    </row>
    <row r="3339" spans="1:3" x14ac:dyDescent="0.25">
      <c r="A3339" t="s">
        <v>73</v>
      </c>
      <c r="B3339" t="s">
        <v>2857</v>
      </c>
      <c r="C3339">
        <v>4109906</v>
      </c>
    </row>
    <row r="3340" spans="1:3" x14ac:dyDescent="0.25">
      <c r="A3340" t="s">
        <v>73</v>
      </c>
      <c r="B3340" t="s">
        <v>2870</v>
      </c>
      <c r="C3340">
        <v>4110003</v>
      </c>
    </row>
    <row r="3341" spans="1:3" x14ac:dyDescent="0.25">
      <c r="A3341" t="s">
        <v>73</v>
      </c>
      <c r="B3341" t="s">
        <v>1797</v>
      </c>
      <c r="C3341">
        <v>4110052</v>
      </c>
    </row>
    <row r="3342" spans="1:3" x14ac:dyDescent="0.25">
      <c r="A3342" t="s">
        <v>73</v>
      </c>
      <c r="B3342" t="s">
        <v>2895</v>
      </c>
      <c r="C3342">
        <v>4110078</v>
      </c>
    </row>
    <row r="3343" spans="1:3" x14ac:dyDescent="0.25">
      <c r="A3343" t="s">
        <v>73</v>
      </c>
      <c r="B3343" t="s">
        <v>2908</v>
      </c>
      <c r="C3343">
        <v>4110102</v>
      </c>
    </row>
    <row r="3344" spans="1:3" x14ac:dyDescent="0.25">
      <c r="A3344" t="s">
        <v>73</v>
      </c>
      <c r="B3344" t="s">
        <v>2920</v>
      </c>
      <c r="C3344">
        <v>4110201</v>
      </c>
    </row>
    <row r="3345" spans="1:3" x14ac:dyDescent="0.25">
      <c r="A3345" t="s">
        <v>73</v>
      </c>
      <c r="B3345" t="s">
        <v>1825</v>
      </c>
      <c r="C3345">
        <v>4110300</v>
      </c>
    </row>
    <row r="3346" spans="1:3" x14ac:dyDescent="0.25">
      <c r="A3346" t="s">
        <v>73</v>
      </c>
      <c r="B3346" t="s">
        <v>2943</v>
      </c>
      <c r="C3346">
        <v>4110409</v>
      </c>
    </row>
    <row r="3347" spans="1:3" x14ac:dyDescent="0.25">
      <c r="A3347" t="s">
        <v>73</v>
      </c>
      <c r="B3347" t="s">
        <v>2955</v>
      </c>
      <c r="C3347">
        <v>4110508</v>
      </c>
    </row>
    <row r="3348" spans="1:3" x14ac:dyDescent="0.25">
      <c r="A3348" t="s">
        <v>73</v>
      </c>
      <c r="B3348" t="s">
        <v>2967</v>
      </c>
      <c r="C3348">
        <v>4110607</v>
      </c>
    </row>
    <row r="3349" spans="1:3" x14ac:dyDescent="0.25">
      <c r="A3349" t="s">
        <v>73</v>
      </c>
      <c r="B3349" t="s">
        <v>2979</v>
      </c>
      <c r="C3349">
        <v>4110656</v>
      </c>
    </row>
    <row r="3350" spans="1:3" x14ac:dyDescent="0.25">
      <c r="A3350" t="s">
        <v>73</v>
      </c>
      <c r="B3350" t="s">
        <v>2570</v>
      </c>
      <c r="C3350">
        <v>4110706</v>
      </c>
    </row>
    <row r="3351" spans="1:3" x14ac:dyDescent="0.25">
      <c r="A3351" t="s">
        <v>73</v>
      </c>
      <c r="B3351" t="s">
        <v>3004</v>
      </c>
      <c r="C3351">
        <v>4110805</v>
      </c>
    </row>
    <row r="3352" spans="1:3" x14ac:dyDescent="0.25">
      <c r="A3352" t="s">
        <v>73</v>
      </c>
      <c r="B3352" t="s">
        <v>3017</v>
      </c>
      <c r="C3352">
        <v>4110904</v>
      </c>
    </row>
    <row r="3353" spans="1:3" x14ac:dyDescent="0.25">
      <c r="A3353" t="s">
        <v>73</v>
      </c>
      <c r="B3353" t="s">
        <v>3029</v>
      </c>
      <c r="C3353">
        <v>4110953</v>
      </c>
    </row>
    <row r="3354" spans="1:3" x14ac:dyDescent="0.25">
      <c r="A3354" t="s">
        <v>73</v>
      </c>
      <c r="B3354" t="s">
        <v>3042</v>
      </c>
      <c r="C3354">
        <v>4111001</v>
      </c>
    </row>
    <row r="3355" spans="1:3" x14ac:dyDescent="0.25">
      <c r="A3355" t="s">
        <v>73</v>
      </c>
      <c r="B3355" t="s">
        <v>1930</v>
      </c>
      <c r="C3355">
        <v>4111100</v>
      </c>
    </row>
    <row r="3356" spans="1:3" x14ac:dyDescent="0.25">
      <c r="A3356" t="s">
        <v>73</v>
      </c>
      <c r="B3356" t="s">
        <v>3066</v>
      </c>
      <c r="C3356">
        <v>4111209</v>
      </c>
    </row>
    <row r="3357" spans="1:3" x14ac:dyDescent="0.25">
      <c r="A3357" t="s">
        <v>73</v>
      </c>
      <c r="B3357" t="s">
        <v>3077</v>
      </c>
      <c r="C3357">
        <v>4111258</v>
      </c>
    </row>
    <row r="3358" spans="1:3" x14ac:dyDescent="0.25">
      <c r="A3358" t="s">
        <v>73</v>
      </c>
      <c r="B3358" t="s">
        <v>3090</v>
      </c>
      <c r="C3358">
        <v>4111308</v>
      </c>
    </row>
    <row r="3359" spans="1:3" x14ac:dyDescent="0.25">
      <c r="A3359" t="s">
        <v>73</v>
      </c>
      <c r="B3359" t="s">
        <v>3102</v>
      </c>
      <c r="C3359">
        <v>4111407</v>
      </c>
    </row>
    <row r="3360" spans="1:3" x14ac:dyDescent="0.25">
      <c r="A3360" t="s">
        <v>73</v>
      </c>
      <c r="B3360" t="s">
        <v>3115</v>
      </c>
      <c r="C3360">
        <v>4111506</v>
      </c>
    </row>
    <row r="3361" spans="1:3" x14ac:dyDescent="0.25">
      <c r="A3361" t="s">
        <v>73</v>
      </c>
      <c r="B3361" t="s">
        <v>3127</v>
      </c>
      <c r="C3361">
        <v>4111555</v>
      </c>
    </row>
    <row r="3362" spans="1:3" x14ac:dyDescent="0.25">
      <c r="A3362" t="s">
        <v>73</v>
      </c>
      <c r="B3362" t="s">
        <v>3138</v>
      </c>
      <c r="C3362">
        <v>4111605</v>
      </c>
    </row>
    <row r="3363" spans="1:3" x14ac:dyDescent="0.25">
      <c r="A3363" t="s">
        <v>73</v>
      </c>
      <c r="B3363" t="s">
        <v>3150</v>
      </c>
      <c r="C3363">
        <v>4111704</v>
      </c>
    </row>
    <row r="3364" spans="1:3" x14ac:dyDescent="0.25">
      <c r="A3364" t="s">
        <v>73</v>
      </c>
      <c r="B3364" t="s">
        <v>3161</v>
      </c>
      <c r="C3364">
        <v>4111803</v>
      </c>
    </row>
    <row r="3365" spans="1:3" x14ac:dyDescent="0.25">
      <c r="A3365" t="s">
        <v>73</v>
      </c>
      <c r="B3365" t="s">
        <v>3172</v>
      </c>
      <c r="C3365">
        <v>4111902</v>
      </c>
    </row>
    <row r="3366" spans="1:3" x14ac:dyDescent="0.25">
      <c r="A3366" t="s">
        <v>73</v>
      </c>
      <c r="B3366" t="s">
        <v>3183</v>
      </c>
      <c r="C3366">
        <v>4112009</v>
      </c>
    </row>
    <row r="3367" spans="1:3" x14ac:dyDescent="0.25">
      <c r="A3367" t="s">
        <v>73</v>
      </c>
      <c r="B3367" t="s">
        <v>3195</v>
      </c>
      <c r="C3367">
        <v>4112108</v>
      </c>
    </row>
    <row r="3368" spans="1:3" x14ac:dyDescent="0.25">
      <c r="A3368" t="s">
        <v>73</v>
      </c>
      <c r="B3368" t="s">
        <v>3207</v>
      </c>
      <c r="C3368">
        <v>4112207</v>
      </c>
    </row>
    <row r="3369" spans="1:3" x14ac:dyDescent="0.25">
      <c r="A3369" t="s">
        <v>73</v>
      </c>
      <c r="B3369" t="s">
        <v>3219</v>
      </c>
      <c r="C3369">
        <v>4112306</v>
      </c>
    </row>
    <row r="3370" spans="1:3" x14ac:dyDescent="0.25">
      <c r="A3370" t="s">
        <v>73</v>
      </c>
      <c r="B3370" t="s">
        <v>827</v>
      </c>
      <c r="C3370">
        <v>4112405</v>
      </c>
    </row>
    <row r="3371" spans="1:3" x14ac:dyDescent="0.25">
      <c r="A3371" t="s">
        <v>73</v>
      </c>
      <c r="B3371" t="s">
        <v>3241</v>
      </c>
      <c r="C3371">
        <v>4112504</v>
      </c>
    </row>
    <row r="3372" spans="1:3" x14ac:dyDescent="0.25">
      <c r="A3372" t="s">
        <v>73</v>
      </c>
      <c r="B3372" t="s">
        <v>3251</v>
      </c>
      <c r="C3372">
        <v>4112603</v>
      </c>
    </row>
    <row r="3373" spans="1:3" x14ac:dyDescent="0.25">
      <c r="A3373" t="s">
        <v>73</v>
      </c>
      <c r="B3373" t="s">
        <v>3261</v>
      </c>
      <c r="C3373">
        <v>4112702</v>
      </c>
    </row>
    <row r="3374" spans="1:3" x14ac:dyDescent="0.25">
      <c r="A3374" t="s">
        <v>73</v>
      </c>
      <c r="B3374" t="s">
        <v>3273</v>
      </c>
      <c r="C3374">
        <v>4112751</v>
      </c>
    </row>
    <row r="3375" spans="1:3" x14ac:dyDescent="0.25">
      <c r="A3375" t="s">
        <v>73</v>
      </c>
      <c r="B3375" t="s">
        <v>3284</v>
      </c>
      <c r="C3375">
        <v>4112801</v>
      </c>
    </row>
    <row r="3376" spans="1:3" x14ac:dyDescent="0.25">
      <c r="A3376" t="s">
        <v>73</v>
      </c>
      <c r="B3376" t="s">
        <v>3296</v>
      </c>
      <c r="C3376">
        <v>4112900</v>
      </c>
    </row>
    <row r="3377" spans="1:3" x14ac:dyDescent="0.25">
      <c r="A3377" t="s">
        <v>73</v>
      </c>
      <c r="B3377" t="s">
        <v>3308</v>
      </c>
      <c r="C3377">
        <v>4112959</v>
      </c>
    </row>
    <row r="3378" spans="1:3" x14ac:dyDescent="0.25">
      <c r="A3378" t="s">
        <v>73</v>
      </c>
      <c r="B3378" t="s">
        <v>2675</v>
      </c>
      <c r="C3378">
        <v>4113007</v>
      </c>
    </row>
    <row r="3379" spans="1:3" x14ac:dyDescent="0.25">
      <c r="A3379" t="s">
        <v>73</v>
      </c>
      <c r="B3379" t="s">
        <v>3330</v>
      </c>
      <c r="C3379">
        <v>4113106</v>
      </c>
    </row>
    <row r="3380" spans="1:3" x14ac:dyDescent="0.25">
      <c r="A3380" t="s">
        <v>73</v>
      </c>
      <c r="B3380" t="s">
        <v>3341</v>
      </c>
      <c r="C3380">
        <v>4113205</v>
      </c>
    </row>
    <row r="3381" spans="1:3" x14ac:dyDescent="0.25">
      <c r="A3381" t="s">
        <v>73</v>
      </c>
      <c r="B3381" t="s">
        <v>3352</v>
      </c>
      <c r="C3381">
        <v>4113254</v>
      </c>
    </row>
    <row r="3382" spans="1:3" x14ac:dyDescent="0.25">
      <c r="A3382" t="s">
        <v>73</v>
      </c>
      <c r="B3382" t="s">
        <v>3362</v>
      </c>
      <c r="C3382">
        <v>4113304</v>
      </c>
    </row>
    <row r="3383" spans="1:3" x14ac:dyDescent="0.25">
      <c r="A3383" t="s">
        <v>73</v>
      </c>
      <c r="B3383" t="s">
        <v>3371</v>
      </c>
      <c r="C3383">
        <v>4113403</v>
      </c>
    </row>
    <row r="3384" spans="1:3" x14ac:dyDescent="0.25">
      <c r="A3384" t="s">
        <v>73</v>
      </c>
      <c r="B3384" t="s">
        <v>3381</v>
      </c>
      <c r="C3384">
        <v>4113429</v>
      </c>
    </row>
    <row r="3385" spans="1:3" x14ac:dyDescent="0.25">
      <c r="A3385" t="s">
        <v>73</v>
      </c>
      <c r="B3385" t="s">
        <v>3391</v>
      </c>
      <c r="C3385">
        <v>4113452</v>
      </c>
    </row>
    <row r="3386" spans="1:3" x14ac:dyDescent="0.25">
      <c r="A3386" t="s">
        <v>73</v>
      </c>
      <c r="B3386" t="s">
        <v>3401</v>
      </c>
      <c r="C3386">
        <v>4113502</v>
      </c>
    </row>
    <row r="3387" spans="1:3" x14ac:dyDescent="0.25">
      <c r="A3387" t="s">
        <v>73</v>
      </c>
      <c r="B3387" t="s">
        <v>3411</v>
      </c>
      <c r="C3387">
        <v>4113601</v>
      </c>
    </row>
    <row r="3388" spans="1:3" x14ac:dyDescent="0.25">
      <c r="A3388" t="s">
        <v>73</v>
      </c>
      <c r="B3388" t="s">
        <v>3421</v>
      </c>
      <c r="C3388">
        <v>4113700</v>
      </c>
    </row>
    <row r="3389" spans="1:3" x14ac:dyDescent="0.25">
      <c r="A3389" t="s">
        <v>73</v>
      </c>
      <c r="B3389" t="s">
        <v>3430</v>
      </c>
      <c r="C3389">
        <v>4113734</v>
      </c>
    </row>
    <row r="3390" spans="1:3" x14ac:dyDescent="0.25">
      <c r="A3390" t="s">
        <v>73</v>
      </c>
      <c r="B3390" t="s">
        <v>3440</v>
      </c>
      <c r="C3390">
        <v>4113759</v>
      </c>
    </row>
    <row r="3391" spans="1:3" x14ac:dyDescent="0.25">
      <c r="A3391" t="s">
        <v>73</v>
      </c>
      <c r="B3391" t="s">
        <v>3449</v>
      </c>
      <c r="C3391">
        <v>4113809</v>
      </c>
    </row>
    <row r="3392" spans="1:3" x14ac:dyDescent="0.25">
      <c r="A3392" t="s">
        <v>73</v>
      </c>
      <c r="B3392" t="s">
        <v>3458</v>
      </c>
      <c r="C3392">
        <v>4113908</v>
      </c>
    </row>
    <row r="3393" spans="1:3" x14ac:dyDescent="0.25">
      <c r="A3393" t="s">
        <v>73</v>
      </c>
      <c r="B3393" t="s">
        <v>3468</v>
      </c>
      <c r="C3393">
        <v>4114005</v>
      </c>
    </row>
    <row r="3394" spans="1:3" x14ac:dyDescent="0.25">
      <c r="A3394" t="s">
        <v>73</v>
      </c>
      <c r="B3394" t="s">
        <v>3477</v>
      </c>
      <c r="C3394">
        <v>4114104</v>
      </c>
    </row>
    <row r="3395" spans="1:3" x14ac:dyDescent="0.25">
      <c r="A3395" t="s">
        <v>73</v>
      </c>
      <c r="B3395" t="s">
        <v>3487</v>
      </c>
      <c r="C3395">
        <v>4114203</v>
      </c>
    </row>
    <row r="3396" spans="1:3" x14ac:dyDescent="0.25">
      <c r="A3396" t="s">
        <v>73</v>
      </c>
      <c r="B3396" t="s">
        <v>3497</v>
      </c>
      <c r="C3396">
        <v>4114302</v>
      </c>
    </row>
    <row r="3397" spans="1:3" x14ac:dyDescent="0.25">
      <c r="A3397" t="s">
        <v>73</v>
      </c>
      <c r="B3397" t="s">
        <v>3506</v>
      </c>
      <c r="C3397">
        <v>4114351</v>
      </c>
    </row>
    <row r="3398" spans="1:3" x14ac:dyDescent="0.25">
      <c r="A3398" t="s">
        <v>73</v>
      </c>
      <c r="B3398" t="s">
        <v>3516</v>
      </c>
      <c r="C3398">
        <v>4114401</v>
      </c>
    </row>
    <row r="3399" spans="1:3" x14ac:dyDescent="0.25">
      <c r="A3399" t="s">
        <v>73</v>
      </c>
      <c r="B3399" t="s">
        <v>3526</v>
      </c>
      <c r="C3399">
        <v>4114500</v>
      </c>
    </row>
    <row r="3400" spans="1:3" x14ac:dyDescent="0.25">
      <c r="A3400" t="s">
        <v>73</v>
      </c>
      <c r="B3400" t="s">
        <v>3536</v>
      </c>
      <c r="C3400">
        <v>4114609</v>
      </c>
    </row>
    <row r="3401" spans="1:3" x14ac:dyDescent="0.25">
      <c r="A3401" t="s">
        <v>73</v>
      </c>
      <c r="B3401" t="s">
        <v>3546</v>
      </c>
      <c r="C3401">
        <v>4114708</v>
      </c>
    </row>
    <row r="3402" spans="1:3" x14ac:dyDescent="0.25">
      <c r="A3402" t="s">
        <v>73</v>
      </c>
      <c r="B3402" t="s">
        <v>3554</v>
      </c>
      <c r="C3402">
        <v>4114807</v>
      </c>
    </row>
    <row r="3403" spans="1:3" x14ac:dyDescent="0.25">
      <c r="A3403" t="s">
        <v>73</v>
      </c>
      <c r="B3403" t="s">
        <v>3564</v>
      </c>
      <c r="C3403">
        <v>4114906</v>
      </c>
    </row>
    <row r="3404" spans="1:3" x14ac:dyDescent="0.25">
      <c r="A3404" t="s">
        <v>73</v>
      </c>
      <c r="B3404" t="s">
        <v>3574</v>
      </c>
      <c r="C3404">
        <v>4115002</v>
      </c>
    </row>
    <row r="3405" spans="1:3" x14ac:dyDescent="0.25">
      <c r="A3405" t="s">
        <v>73</v>
      </c>
      <c r="B3405" t="s">
        <v>3584</v>
      </c>
      <c r="C3405">
        <v>4115101</v>
      </c>
    </row>
    <row r="3406" spans="1:3" x14ac:dyDescent="0.25">
      <c r="A3406" t="s">
        <v>73</v>
      </c>
      <c r="B3406" t="s">
        <v>3594</v>
      </c>
      <c r="C3406">
        <v>4115200</v>
      </c>
    </row>
    <row r="3407" spans="1:3" x14ac:dyDescent="0.25">
      <c r="A3407" t="s">
        <v>73</v>
      </c>
      <c r="B3407" t="s">
        <v>3603</v>
      </c>
      <c r="C3407">
        <v>4115309</v>
      </c>
    </row>
    <row r="3408" spans="1:3" x14ac:dyDescent="0.25">
      <c r="A3408" t="s">
        <v>73</v>
      </c>
      <c r="B3408" t="s">
        <v>3612</v>
      </c>
      <c r="C3408">
        <v>4115358</v>
      </c>
    </row>
    <row r="3409" spans="1:3" x14ac:dyDescent="0.25">
      <c r="A3409" t="s">
        <v>73</v>
      </c>
      <c r="B3409" t="s">
        <v>3621</v>
      </c>
      <c r="C3409">
        <v>4115408</v>
      </c>
    </row>
    <row r="3410" spans="1:3" x14ac:dyDescent="0.25">
      <c r="A3410" t="s">
        <v>73</v>
      </c>
      <c r="B3410" t="s">
        <v>3631</v>
      </c>
      <c r="C3410">
        <v>4115457</v>
      </c>
    </row>
    <row r="3411" spans="1:3" x14ac:dyDescent="0.25">
      <c r="A3411" t="s">
        <v>73</v>
      </c>
      <c r="B3411" t="s">
        <v>3641</v>
      </c>
      <c r="C3411">
        <v>4115507</v>
      </c>
    </row>
    <row r="3412" spans="1:3" x14ac:dyDescent="0.25">
      <c r="A3412" t="s">
        <v>73</v>
      </c>
      <c r="B3412" t="s">
        <v>3650</v>
      </c>
      <c r="C3412">
        <v>4115606</v>
      </c>
    </row>
    <row r="3413" spans="1:3" x14ac:dyDescent="0.25">
      <c r="A3413" t="s">
        <v>73</v>
      </c>
      <c r="B3413" t="s">
        <v>3659</v>
      </c>
      <c r="C3413">
        <v>4115705</v>
      </c>
    </row>
    <row r="3414" spans="1:3" x14ac:dyDescent="0.25">
      <c r="A3414" t="s">
        <v>73</v>
      </c>
      <c r="B3414" t="s">
        <v>3668</v>
      </c>
      <c r="C3414">
        <v>4115739</v>
      </c>
    </row>
    <row r="3415" spans="1:3" x14ac:dyDescent="0.25">
      <c r="A3415" t="s">
        <v>73</v>
      </c>
      <c r="B3415" t="s">
        <v>3675</v>
      </c>
      <c r="C3415">
        <v>4115754</v>
      </c>
    </row>
    <row r="3416" spans="1:3" x14ac:dyDescent="0.25">
      <c r="A3416" t="s">
        <v>73</v>
      </c>
      <c r="B3416" t="s">
        <v>3684</v>
      </c>
      <c r="C3416">
        <v>4115804</v>
      </c>
    </row>
    <row r="3417" spans="1:3" x14ac:dyDescent="0.25">
      <c r="A3417" t="s">
        <v>73</v>
      </c>
      <c r="B3417" t="s">
        <v>3692</v>
      </c>
      <c r="C3417">
        <v>4115853</v>
      </c>
    </row>
    <row r="3418" spans="1:3" x14ac:dyDescent="0.25">
      <c r="A3418" t="s">
        <v>73</v>
      </c>
      <c r="B3418" t="s">
        <v>2469</v>
      </c>
      <c r="C3418">
        <v>4115903</v>
      </c>
    </row>
    <row r="3419" spans="1:3" x14ac:dyDescent="0.25">
      <c r="A3419" t="s">
        <v>73</v>
      </c>
      <c r="B3419" t="s">
        <v>3708</v>
      </c>
      <c r="C3419">
        <v>4116000</v>
      </c>
    </row>
    <row r="3420" spans="1:3" x14ac:dyDescent="0.25">
      <c r="A3420" t="s">
        <v>73</v>
      </c>
      <c r="B3420" t="s">
        <v>3716</v>
      </c>
      <c r="C3420">
        <v>4116059</v>
      </c>
    </row>
    <row r="3421" spans="1:3" x14ac:dyDescent="0.25">
      <c r="A3421" t="s">
        <v>73</v>
      </c>
      <c r="B3421" t="s">
        <v>3723</v>
      </c>
      <c r="C3421">
        <v>4116109</v>
      </c>
    </row>
    <row r="3422" spans="1:3" x14ac:dyDescent="0.25">
      <c r="A3422" t="s">
        <v>73</v>
      </c>
      <c r="B3422" t="s">
        <v>3730</v>
      </c>
      <c r="C3422">
        <v>4116208</v>
      </c>
    </row>
    <row r="3423" spans="1:3" x14ac:dyDescent="0.25">
      <c r="A3423" t="s">
        <v>73</v>
      </c>
      <c r="B3423" t="s">
        <v>3737</v>
      </c>
      <c r="C3423">
        <v>4116307</v>
      </c>
    </row>
    <row r="3424" spans="1:3" x14ac:dyDescent="0.25">
      <c r="A3424" t="s">
        <v>73</v>
      </c>
      <c r="B3424" t="s">
        <v>3744</v>
      </c>
      <c r="C3424">
        <v>4116406</v>
      </c>
    </row>
    <row r="3425" spans="1:3" x14ac:dyDescent="0.25">
      <c r="A3425" t="s">
        <v>73</v>
      </c>
      <c r="B3425" t="s">
        <v>3751</v>
      </c>
      <c r="C3425">
        <v>4116505</v>
      </c>
    </row>
    <row r="3426" spans="1:3" x14ac:dyDescent="0.25">
      <c r="A3426" t="s">
        <v>73</v>
      </c>
      <c r="B3426" t="s">
        <v>3757</v>
      </c>
      <c r="C3426">
        <v>4116604</v>
      </c>
    </row>
    <row r="3427" spans="1:3" x14ac:dyDescent="0.25">
      <c r="A3427" t="s">
        <v>73</v>
      </c>
      <c r="B3427" t="s">
        <v>3050</v>
      </c>
      <c r="C3427">
        <v>4116703</v>
      </c>
    </row>
    <row r="3428" spans="1:3" x14ac:dyDescent="0.25">
      <c r="A3428" t="s">
        <v>73</v>
      </c>
      <c r="B3428" t="s">
        <v>3766</v>
      </c>
      <c r="C3428">
        <v>4116802</v>
      </c>
    </row>
    <row r="3429" spans="1:3" x14ac:dyDescent="0.25">
      <c r="A3429" t="s">
        <v>73</v>
      </c>
      <c r="B3429" t="s">
        <v>3773</v>
      </c>
      <c r="C3429">
        <v>4116901</v>
      </c>
    </row>
    <row r="3430" spans="1:3" x14ac:dyDescent="0.25">
      <c r="A3430" t="s">
        <v>73</v>
      </c>
      <c r="B3430" t="s">
        <v>3779</v>
      </c>
      <c r="C3430">
        <v>4116950</v>
      </c>
    </row>
    <row r="3431" spans="1:3" x14ac:dyDescent="0.25">
      <c r="A3431" t="s">
        <v>73</v>
      </c>
      <c r="B3431" t="s">
        <v>3786</v>
      </c>
      <c r="C3431">
        <v>4117008</v>
      </c>
    </row>
    <row r="3432" spans="1:3" x14ac:dyDescent="0.25">
      <c r="A3432" t="s">
        <v>73</v>
      </c>
      <c r="B3432" t="s">
        <v>3793</v>
      </c>
      <c r="C3432">
        <v>4117057</v>
      </c>
    </row>
    <row r="3433" spans="1:3" x14ac:dyDescent="0.25">
      <c r="A3433" t="s">
        <v>73</v>
      </c>
      <c r="B3433" t="s">
        <v>3800</v>
      </c>
      <c r="C3433">
        <v>4117107</v>
      </c>
    </row>
    <row r="3434" spans="1:3" x14ac:dyDescent="0.25">
      <c r="A3434" t="s">
        <v>73</v>
      </c>
      <c r="B3434" t="s">
        <v>1874</v>
      </c>
      <c r="C3434">
        <v>4117206</v>
      </c>
    </row>
    <row r="3435" spans="1:3" x14ac:dyDescent="0.25">
      <c r="A3435" t="s">
        <v>73</v>
      </c>
      <c r="B3435" t="s">
        <v>3813</v>
      </c>
      <c r="C3435">
        <v>4117255</v>
      </c>
    </row>
    <row r="3436" spans="1:3" x14ac:dyDescent="0.25">
      <c r="A3436" t="s">
        <v>73</v>
      </c>
      <c r="B3436" t="s">
        <v>3820</v>
      </c>
      <c r="C3436">
        <v>4117214</v>
      </c>
    </row>
    <row r="3437" spans="1:3" x14ac:dyDescent="0.25">
      <c r="A3437" t="s">
        <v>73</v>
      </c>
      <c r="B3437" t="s">
        <v>3827</v>
      </c>
      <c r="C3437">
        <v>4117222</v>
      </c>
    </row>
    <row r="3438" spans="1:3" x14ac:dyDescent="0.25">
      <c r="A3438" t="s">
        <v>73</v>
      </c>
      <c r="B3438" t="s">
        <v>3834</v>
      </c>
      <c r="C3438">
        <v>4117271</v>
      </c>
    </row>
    <row r="3439" spans="1:3" x14ac:dyDescent="0.25">
      <c r="A3439" t="s">
        <v>73</v>
      </c>
      <c r="B3439" t="s">
        <v>3840</v>
      </c>
      <c r="C3439">
        <v>4117297</v>
      </c>
    </row>
    <row r="3440" spans="1:3" x14ac:dyDescent="0.25">
      <c r="A3440" t="s">
        <v>73</v>
      </c>
      <c r="B3440" t="s">
        <v>3847</v>
      </c>
      <c r="C3440">
        <v>4117305</v>
      </c>
    </row>
    <row r="3441" spans="1:3" x14ac:dyDescent="0.25">
      <c r="A3441" t="s">
        <v>73</v>
      </c>
      <c r="B3441" t="s">
        <v>3853</v>
      </c>
      <c r="C3441">
        <v>4117404</v>
      </c>
    </row>
    <row r="3442" spans="1:3" x14ac:dyDescent="0.25">
      <c r="A3442" t="s">
        <v>73</v>
      </c>
      <c r="B3442" t="s">
        <v>3859</v>
      </c>
      <c r="C3442">
        <v>4117453</v>
      </c>
    </row>
    <row r="3443" spans="1:3" x14ac:dyDescent="0.25">
      <c r="A3443" t="s">
        <v>73</v>
      </c>
      <c r="B3443" t="s">
        <v>3865</v>
      </c>
      <c r="C3443">
        <v>4117503</v>
      </c>
    </row>
    <row r="3444" spans="1:3" x14ac:dyDescent="0.25">
      <c r="A3444" t="s">
        <v>73</v>
      </c>
      <c r="B3444" t="s">
        <v>2022</v>
      </c>
      <c r="C3444">
        <v>4117602</v>
      </c>
    </row>
    <row r="3445" spans="1:3" x14ac:dyDescent="0.25">
      <c r="A3445" t="s">
        <v>73</v>
      </c>
      <c r="B3445" t="s">
        <v>3345</v>
      </c>
      <c r="C3445">
        <v>4117701</v>
      </c>
    </row>
    <row r="3446" spans="1:3" x14ac:dyDescent="0.25">
      <c r="A3446" t="s">
        <v>73</v>
      </c>
      <c r="B3446" t="s">
        <v>3881</v>
      </c>
      <c r="C3446">
        <v>4117800</v>
      </c>
    </row>
    <row r="3447" spans="1:3" x14ac:dyDescent="0.25">
      <c r="A3447" t="s">
        <v>73</v>
      </c>
      <c r="B3447" t="s">
        <v>3887</v>
      </c>
      <c r="C3447">
        <v>4117909</v>
      </c>
    </row>
    <row r="3448" spans="1:3" x14ac:dyDescent="0.25">
      <c r="A3448" t="s">
        <v>73</v>
      </c>
      <c r="B3448" t="s">
        <v>3893</v>
      </c>
      <c r="C3448">
        <v>4118006</v>
      </c>
    </row>
    <row r="3449" spans="1:3" x14ac:dyDescent="0.25">
      <c r="A3449" t="s">
        <v>73</v>
      </c>
      <c r="B3449" t="s">
        <v>3899</v>
      </c>
      <c r="C3449">
        <v>4118105</v>
      </c>
    </row>
    <row r="3450" spans="1:3" x14ac:dyDescent="0.25">
      <c r="A3450" t="s">
        <v>73</v>
      </c>
      <c r="B3450" t="s">
        <v>3905</v>
      </c>
      <c r="C3450">
        <v>4118204</v>
      </c>
    </row>
    <row r="3451" spans="1:3" x14ac:dyDescent="0.25">
      <c r="A3451" t="s">
        <v>73</v>
      </c>
      <c r="B3451" t="s">
        <v>3911</v>
      </c>
      <c r="C3451">
        <v>4118303</v>
      </c>
    </row>
    <row r="3452" spans="1:3" x14ac:dyDescent="0.25">
      <c r="A3452" t="s">
        <v>73</v>
      </c>
      <c r="B3452" t="s">
        <v>3916</v>
      </c>
      <c r="C3452">
        <v>4118402</v>
      </c>
    </row>
    <row r="3453" spans="1:3" x14ac:dyDescent="0.25">
      <c r="A3453" t="s">
        <v>73</v>
      </c>
      <c r="B3453" t="s">
        <v>3922</v>
      </c>
      <c r="C3453">
        <v>4118451</v>
      </c>
    </row>
    <row r="3454" spans="1:3" x14ac:dyDescent="0.25">
      <c r="A3454" t="s">
        <v>73</v>
      </c>
      <c r="B3454" t="s">
        <v>3928</v>
      </c>
      <c r="C3454">
        <v>4118501</v>
      </c>
    </row>
    <row r="3455" spans="1:3" x14ac:dyDescent="0.25">
      <c r="A3455" t="s">
        <v>73</v>
      </c>
      <c r="B3455" t="s">
        <v>3934</v>
      </c>
      <c r="C3455">
        <v>4118600</v>
      </c>
    </row>
    <row r="3456" spans="1:3" x14ac:dyDescent="0.25">
      <c r="A3456" t="s">
        <v>73</v>
      </c>
      <c r="B3456" t="s">
        <v>3940</v>
      </c>
      <c r="C3456">
        <v>4118709</v>
      </c>
    </row>
    <row r="3457" spans="1:3" x14ac:dyDescent="0.25">
      <c r="A3457" t="s">
        <v>73</v>
      </c>
      <c r="B3457" t="s">
        <v>3946</v>
      </c>
      <c r="C3457">
        <v>4118808</v>
      </c>
    </row>
    <row r="3458" spans="1:3" x14ac:dyDescent="0.25">
      <c r="A3458" t="s">
        <v>73</v>
      </c>
      <c r="B3458" t="s">
        <v>3952</v>
      </c>
      <c r="C3458">
        <v>4118857</v>
      </c>
    </row>
    <row r="3459" spans="1:3" x14ac:dyDescent="0.25">
      <c r="A3459" t="s">
        <v>73</v>
      </c>
      <c r="B3459" t="s">
        <v>3958</v>
      </c>
      <c r="C3459">
        <v>4118907</v>
      </c>
    </row>
    <row r="3460" spans="1:3" x14ac:dyDescent="0.25">
      <c r="A3460" t="s">
        <v>73</v>
      </c>
      <c r="B3460" t="s">
        <v>3963</v>
      </c>
      <c r="C3460">
        <v>4119004</v>
      </c>
    </row>
    <row r="3461" spans="1:3" x14ac:dyDescent="0.25">
      <c r="A3461" t="s">
        <v>73</v>
      </c>
      <c r="B3461" t="s">
        <v>3969</v>
      </c>
      <c r="C3461">
        <v>4119103</v>
      </c>
    </row>
    <row r="3462" spans="1:3" x14ac:dyDescent="0.25">
      <c r="A3462" t="s">
        <v>73</v>
      </c>
      <c r="B3462" t="s">
        <v>3974</v>
      </c>
      <c r="C3462">
        <v>4119152</v>
      </c>
    </row>
    <row r="3463" spans="1:3" x14ac:dyDescent="0.25">
      <c r="A3463" t="s">
        <v>73</v>
      </c>
      <c r="B3463" t="s">
        <v>3979</v>
      </c>
      <c r="C3463">
        <v>4119251</v>
      </c>
    </row>
    <row r="3464" spans="1:3" x14ac:dyDescent="0.25">
      <c r="A3464" t="s">
        <v>73</v>
      </c>
      <c r="B3464" t="s">
        <v>3985</v>
      </c>
      <c r="C3464">
        <v>4119202</v>
      </c>
    </row>
    <row r="3465" spans="1:3" x14ac:dyDescent="0.25">
      <c r="A3465" t="s">
        <v>73</v>
      </c>
      <c r="B3465" t="s">
        <v>1272</v>
      </c>
      <c r="C3465">
        <v>4119301</v>
      </c>
    </row>
    <row r="3466" spans="1:3" x14ac:dyDescent="0.25">
      <c r="A3466" t="s">
        <v>73</v>
      </c>
      <c r="B3466" t="s">
        <v>3996</v>
      </c>
      <c r="C3466">
        <v>4119400</v>
      </c>
    </row>
    <row r="3467" spans="1:3" x14ac:dyDescent="0.25">
      <c r="A3467" t="s">
        <v>73</v>
      </c>
      <c r="B3467" t="s">
        <v>4001</v>
      </c>
      <c r="C3467">
        <v>4119509</v>
      </c>
    </row>
    <row r="3468" spans="1:3" x14ac:dyDescent="0.25">
      <c r="A3468" t="s">
        <v>73</v>
      </c>
      <c r="B3468" t="s">
        <v>4007</v>
      </c>
      <c r="C3468">
        <v>4119608</v>
      </c>
    </row>
    <row r="3469" spans="1:3" x14ac:dyDescent="0.25">
      <c r="A3469" t="s">
        <v>73</v>
      </c>
      <c r="B3469" t="s">
        <v>4013</v>
      </c>
      <c r="C3469">
        <v>4119657</v>
      </c>
    </row>
    <row r="3470" spans="1:3" x14ac:dyDescent="0.25">
      <c r="A3470" t="s">
        <v>73</v>
      </c>
      <c r="B3470" t="s">
        <v>4019</v>
      </c>
      <c r="C3470">
        <v>4119707</v>
      </c>
    </row>
    <row r="3471" spans="1:3" x14ac:dyDescent="0.25">
      <c r="A3471" t="s">
        <v>73</v>
      </c>
      <c r="B3471" t="s">
        <v>4024</v>
      </c>
      <c r="C3471">
        <v>4119806</v>
      </c>
    </row>
    <row r="3472" spans="1:3" x14ac:dyDescent="0.25">
      <c r="A3472" t="s">
        <v>73</v>
      </c>
      <c r="B3472" t="s">
        <v>4030</v>
      </c>
      <c r="C3472">
        <v>4119905</v>
      </c>
    </row>
    <row r="3473" spans="1:3" x14ac:dyDescent="0.25">
      <c r="A3473" t="s">
        <v>73</v>
      </c>
      <c r="B3473" t="s">
        <v>4036</v>
      </c>
      <c r="C3473">
        <v>4119954</v>
      </c>
    </row>
    <row r="3474" spans="1:3" x14ac:dyDescent="0.25">
      <c r="A3474" t="s">
        <v>73</v>
      </c>
      <c r="B3474" t="s">
        <v>4041</v>
      </c>
      <c r="C3474">
        <v>4120002</v>
      </c>
    </row>
    <row r="3475" spans="1:3" x14ac:dyDescent="0.25">
      <c r="A3475" t="s">
        <v>73</v>
      </c>
      <c r="B3475" t="s">
        <v>4047</v>
      </c>
      <c r="C3475">
        <v>4120101</v>
      </c>
    </row>
    <row r="3476" spans="1:3" x14ac:dyDescent="0.25">
      <c r="A3476" t="s">
        <v>73</v>
      </c>
      <c r="B3476" t="s">
        <v>4053</v>
      </c>
      <c r="C3476">
        <v>4120150</v>
      </c>
    </row>
    <row r="3477" spans="1:3" x14ac:dyDescent="0.25">
      <c r="A3477" t="s">
        <v>73</v>
      </c>
      <c r="B3477" t="s">
        <v>4058</v>
      </c>
      <c r="C3477">
        <v>4120200</v>
      </c>
    </row>
    <row r="3478" spans="1:3" x14ac:dyDescent="0.25">
      <c r="A3478" t="s">
        <v>73</v>
      </c>
      <c r="B3478" t="s">
        <v>4064</v>
      </c>
      <c r="C3478">
        <v>4120309</v>
      </c>
    </row>
    <row r="3479" spans="1:3" x14ac:dyDescent="0.25">
      <c r="A3479" t="s">
        <v>73</v>
      </c>
      <c r="B3479" t="s">
        <v>4070</v>
      </c>
      <c r="C3479">
        <v>4120333</v>
      </c>
    </row>
    <row r="3480" spans="1:3" x14ac:dyDescent="0.25">
      <c r="A3480" t="s">
        <v>73</v>
      </c>
      <c r="B3480" t="s">
        <v>4076</v>
      </c>
      <c r="C3480">
        <v>4120358</v>
      </c>
    </row>
    <row r="3481" spans="1:3" x14ac:dyDescent="0.25">
      <c r="A3481" t="s">
        <v>73</v>
      </c>
      <c r="B3481" t="s">
        <v>4081</v>
      </c>
      <c r="C3481">
        <v>4120408</v>
      </c>
    </row>
    <row r="3482" spans="1:3" x14ac:dyDescent="0.25">
      <c r="A3482" t="s">
        <v>73</v>
      </c>
      <c r="B3482" t="s">
        <v>4087</v>
      </c>
      <c r="C3482">
        <v>4120507</v>
      </c>
    </row>
    <row r="3483" spans="1:3" x14ac:dyDescent="0.25">
      <c r="A3483" t="s">
        <v>73</v>
      </c>
      <c r="B3483" t="s">
        <v>4092</v>
      </c>
      <c r="C3483">
        <v>4120606</v>
      </c>
    </row>
    <row r="3484" spans="1:3" x14ac:dyDescent="0.25">
      <c r="A3484" t="s">
        <v>73</v>
      </c>
      <c r="B3484" t="s">
        <v>4098</v>
      </c>
      <c r="C3484">
        <v>4120655</v>
      </c>
    </row>
    <row r="3485" spans="1:3" x14ac:dyDescent="0.25">
      <c r="A3485" t="s">
        <v>73</v>
      </c>
      <c r="B3485" t="s">
        <v>4104</v>
      </c>
      <c r="C3485">
        <v>4120705</v>
      </c>
    </row>
    <row r="3486" spans="1:3" x14ac:dyDescent="0.25">
      <c r="A3486" t="s">
        <v>73</v>
      </c>
      <c r="B3486" t="s">
        <v>4110</v>
      </c>
      <c r="C3486">
        <v>4120804</v>
      </c>
    </row>
    <row r="3487" spans="1:3" x14ac:dyDescent="0.25">
      <c r="A3487" t="s">
        <v>73</v>
      </c>
      <c r="B3487" t="s">
        <v>4115</v>
      </c>
      <c r="C3487">
        <v>4120853</v>
      </c>
    </row>
    <row r="3488" spans="1:3" x14ac:dyDescent="0.25">
      <c r="A3488" t="s">
        <v>73</v>
      </c>
      <c r="B3488" t="s">
        <v>4121</v>
      </c>
      <c r="C3488">
        <v>4120903</v>
      </c>
    </row>
    <row r="3489" spans="1:3" x14ac:dyDescent="0.25">
      <c r="A3489" t="s">
        <v>73</v>
      </c>
      <c r="B3489" t="s">
        <v>4127</v>
      </c>
      <c r="C3489">
        <v>4121000</v>
      </c>
    </row>
    <row r="3490" spans="1:3" x14ac:dyDescent="0.25">
      <c r="A3490" t="s">
        <v>73</v>
      </c>
      <c r="B3490" t="s">
        <v>4133</v>
      </c>
      <c r="C3490">
        <v>4121109</v>
      </c>
    </row>
    <row r="3491" spans="1:3" x14ac:dyDescent="0.25">
      <c r="A3491" t="s">
        <v>73</v>
      </c>
      <c r="B3491" t="s">
        <v>4139</v>
      </c>
      <c r="C3491">
        <v>4121208</v>
      </c>
    </row>
    <row r="3492" spans="1:3" x14ac:dyDescent="0.25">
      <c r="A3492" t="s">
        <v>73</v>
      </c>
      <c r="B3492" t="s">
        <v>4144</v>
      </c>
      <c r="C3492">
        <v>4121257</v>
      </c>
    </row>
    <row r="3493" spans="1:3" x14ac:dyDescent="0.25">
      <c r="A3493" t="s">
        <v>73</v>
      </c>
      <c r="B3493" t="s">
        <v>4149</v>
      </c>
      <c r="C3493">
        <v>4121307</v>
      </c>
    </row>
    <row r="3494" spans="1:3" x14ac:dyDescent="0.25">
      <c r="A3494" t="s">
        <v>73</v>
      </c>
      <c r="B3494" t="s">
        <v>4154</v>
      </c>
      <c r="C3494">
        <v>4121356</v>
      </c>
    </row>
    <row r="3495" spans="1:3" x14ac:dyDescent="0.25">
      <c r="A3495" t="s">
        <v>73</v>
      </c>
      <c r="B3495" t="s">
        <v>4159</v>
      </c>
      <c r="C3495">
        <v>4121406</v>
      </c>
    </row>
    <row r="3496" spans="1:3" x14ac:dyDescent="0.25">
      <c r="A3496" t="s">
        <v>73</v>
      </c>
      <c r="B3496" t="s">
        <v>4164</v>
      </c>
      <c r="C3496">
        <v>4121505</v>
      </c>
    </row>
    <row r="3497" spans="1:3" x14ac:dyDescent="0.25">
      <c r="A3497" t="s">
        <v>73</v>
      </c>
      <c r="B3497" t="s">
        <v>4169</v>
      </c>
      <c r="C3497">
        <v>4121604</v>
      </c>
    </row>
    <row r="3498" spans="1:3" x14ac:dyDescent="0.25">
      <c r="A3498" t="s">
        <v>73</v>
      </c>
      <c r="B3498" t="s">
        <v>4174</v>
      </c>
      <c r="C3498">
        <v>4121703</v>
      </c>
    </row>
    <row r="3499" spans="1:3" x14ac:dyDescent="0.25">
      <c r="A3499" t="s">
        <v>73</v>
      </c>
      <c r="B3499" t="s">
        <v>4179</v>
      </c>
      <c r="C3499">
        <v>4121752</v>
      </c>
    </row>
    <row r="3500" spans="1:3" x14ac:dyDescent="0.25">
      <c r="A3500" t="s">
        <v>73</v>
      </c>
      <c r="B3500" t="s">
        <v>4184</v>
      </c>
      <c r="C3500">
        <v>4121802</v>
      </c>
    </row>
    <row r="3501" spans="1:3" x14ac:dyDescent="0.25">
      <c r="A3501" t="s">
        <v>73</v>
      </c>
      <c r="B3501" t="s">
        <v>4189</v>
      </c>
      <c r="C3501">
        <v>4121901</v>
      </c>
    </row>
    <row r="3502" spans="1:3" x14ac:dyDescent="0.25">
      <c r="A3502" t="s">
        <v>73</v>
      </c>
      <c r="B3502" t="s">
        <v>4193</v>
      </c>
      <c r="C3502">
        <v>4122008</v>
      </c>
    </row>
    <row r="3503" spans="1:3" x14ac:dyDescent="0.25">
      <c r="A3503" t="s">
        <v>73</v>
      </c>
      <c r="B3503" t="s">
        <v>4198</v>
      </c>
      <c r="C3503">
        <v>4122107</v>
      </c>
    </row>
    <row r="3504" spans="1:3" x14ac:dyDescent="0.25">
      <c r="A3504" t="s">
        <v>73</v>
      </c>
      <c r="B3504" t="s">
        <v>4203</v>
      </c>
      <c r="C3504">
        <v>4122156</v>
      </c>
    </row>
    <row r="3505" spans="1:3" x14ac:dyDescent="0.25">
      <c r="A3505" t="s">
        <v>73</v>
      </c>
      <c r="B3505" t="s">
        <v>4208</v>
      </c>
      <c r="C3505">
        <v>4122172</v>
      </c>
    </row>
    <row r="3506" spans="1:3" x14ac:dyDescent="0.25">
      <c r="A3506" t="s">
        <v>73</v>
      </c>
      <c r="B3506" t="s">
        <v>4213</v>
      </c>
      <c r="C3506">
        <v>4122206</v>
      </c>
    </row>
    <row r="3507" spans="1:3" x14ac:dyDescent="0.25">
      <c r="A3507" t="s">
        <v>73</v>
      </c>
      <c r="B3507" t="s">
        <v>1578</v>
      </c>
      <c r="C3507">
        <v>4122305</v>
      </c>
    </row>
    <row r="3508" spans="1:3" x14ac:dyDescent="0.25">
      <c r="A3508" t="s">
        <v>73</v>
      </c>
      <c r="B3508" t="s">
        <v>4222</v>
      </c>
      <c r="C3508">
        <v>4122404</v>
      </c>
    </row>
    <row r="3509" spans="1:3" x14ac:dyDescent="0.25">
      <c r="A3509" t="s">
        <v>73</v>
      </c>
      <c r="B3509" t="s">
        <v>4226</v>
      </c>
      <c r="C3509">
        <v>4122503</v>
      </c>
    </row>
    <row r="3510" spans="1:3" x14ac:dyDescent="0.25">
      <c r="A3510" t="s">
        <v>73</v>
      </c>
      <c r="B3510" t="s">
        <v>4231</v>
      </c>
      <c r="C3510">
        <v>4122602</v>
      </c>
    </row>
    <row r="3511" spans="1:3" x14ac:dyDescent="0.25">
      <c r="A3511" t="s">
        <v>73</v>
      </c>
      <c r="B3511" t="s">
        <v>4236</v>
      </c>
      <c r="C3511">
        <v>4122651</v>
      </c>
    </row>
    <row r="3512" spans="1:3" x14ac:dyDescent="0.25">
      <c r="A3512" t="s">
        <v>73</v>
      </c>
      <c r="B3512" t="s">
        <v>4240</v>
      </c>
      <c r="C3512">
        <v>4122701</v>
      </c>
    </row>
    <row r="3513" spans="1:3" x14ac:dyDescent="0.25">
      <c r="A3513" t="s">
        <v>73</v>
      </c>
      <c r="B3513" t="s">
        <v>4245</v>
      </c>
      <c r="C3513">
        <v>4122800</v>
      </c>
    </row>
    <row r="3514" spans="1:3" x14ac:dyDescent="0.25">
      <c r="A3514" t="s">
        <v>73</v>
      </c>
      <c r="B3514" t="s">
        <v>4250</v>
      </c>
      <c r="C3514">
        <v>4122909</v>
      </c>
    </row>
    <row r="3515" spans="1:3" x14ac:dyDescent="0.25">
      <c r="A3515" t="s">
        <v>73</v>
      </c>
      <c r="B3515" t="s">
        <v>4254</v>
      </c>
      <c r="C3515">
        <v>4123006</v>
      </c>
    </row>
    <row r="3516" spans="1:3" x14ac:dyDescent="0.25">
      <c r="A3516" t="s">
        <v>73</v>
      </c>
      <c r="B3516" t="s">
        <v>4259</v>
      </c>
      <c r="C3516">
        <v>4123105</v>
      </c>
    </row>
    <row r="3517" spans="1:3" x14ac:dyDescent="0.25">
      <c r="A3517" t="s">
        <v>73</v>
      </c>
      <c r="B3517" t="s">
        <v>4263</v>
      </c>
      <c r="C3517">
        <v>4123204</v>
      </c>
    </row>
    <row r="3518" spans="1:3" x14ac:dyDescent="0.25">
      <c r="A3518" t="s">
        <v>73</v>
      </c>
      <c r="B3518" t="s">
        <v>4268</v>
      </c>
      <c r="C3518">
        <v>4123303</v>
      </c>
    </row>
    <row r="3519" spans="1:3" x14ac:dyDescent="0.25">
      <c r="A3519" t="s">
        <v>73</v>
      </c>
      <c r="B3519" t="s">
        <v>4273</v>
      </c>
      <c r="C3519">
        <v>4123402</v>
      </c>
    </row>
    <row r="3520" spans="1:3" x14ac:dyDescent="0.25">
      <c r="A3520" t="s">
        <v>73</v>
      </c>
      <c r="B3520" t="s">
        <v>3074</v>
      </c>
      <c r="C3520">
        <v>4123501</v>
      </c>
    </row>
    <row r="3521" spans="1:3" x14ac:dyDescent="0.25">
      <c r="A3521" t="s">
        <v>73</v>
      </c>
      <c r="B3521" t="s">
        <v>3087</v>
      </c>
      <c r="C3521">
        <v>4123600</v>
      </c>
    </row>
    <row r="3522" spans="1:3" x14ac:dyDescent="0.25">
      <c r="A3522" t="s">
        <v>73</v>
      </c>
      <c r="B3522" t="s">
        <v>4285</v>
      </c>
      <c r="C3522">
        <v>4123709</v>
      </c>
    </row>
    <row r="3523" spans="1:3" x14ac:dyDescent="0.25">
      <c r="A3523" t="s">
        <v>73</v>
      </c>
      <c r="B3523" t="s">
        <v>4290</v>
      </c>
      <c r="C3523">
        <v>4123808</v>
      </c>
    </row>
    <row r="3524" spans="1:3" x14ac:dyDescent="0.25">
      <c r="A3524" t="s">
        <v>73</v>
      </c>
      <c r="B3524" t="s">
        <v>4295</v>
      </c>
      <c r="C3524">
        <v>4123824</v>
      </c>
    </row>
    <row r="3525" spans="1:3" x14ac:dyDescent="0.25">
      <c r="A3525" t="s">
        <v>73</v>
      </c>
      <c r="B3525" t="s">
        <v>4300</v>
      </c>
      <c r="C3525">
        <v>4123857</v>
      </c>
    </row>
    <row r="3526" spans="1:3" x14ac:dyDescent="0.25">
      <c r="A3526" t="s">
        <v>73</v>
      </c>
      <c r="B3526" t="s">
        <v>4305</v>
      </c>
      <c r="C3526">
        <v>4123907</v>
      </c>
    </row>
    <row r="3527" spans="1:3" x14ac:dyDescent="0.25">
      <c r="A3527" t="s">
        <v>73</v>
      </c>
      <c r="B3527" t="s">
        <v>4310</v>
      </c>
      <c r="C3527">
        <v>4123956</v>
      </c>
    </row>
    <row r="3528" spans="1:3" x14ac:dyDescent="0.25">
      <c r="A3528" t="s">
        <v>73</v>
      </c>
      <c r="B3528" t="s">
        <v>4315</v>
      </c>
      <c r="C3528">
        <v>4124020</v>
      </c>
    </row>
    <row r="3529" spans="1:3" x14ac:dyDescent="0.25">
      <c r="A3529" t="s">
        <v>73</v>
      </c>
      <c r="B3529" t="s">
        <v>4319</v>
      </c>
      <c r="C3529">
        <v>4124053</v>
      </c>
    </row>
    <row r="3530" spans="1:3" x14ac:dyDescent="0.25">
      <c r="A3530" t="s">
        <v>73</v>
      </c>
      <c r="B3530" t="s">
        <v>4324</v>
      </c>
      <c r="C3530">
        <v>4124004</v>
      </c>
    </row>
    <row r="3531" spans="1:3" x14ac:dyDescent="0.25">
      <c r="A3531" t="s">
        <v>73</v>
      </c>
      <c r="B3531" t="s">
        <v>4329</v>
      </c>
      <c r="C3531">
        <v>4124103</v>
      </c>
    </row>
    <row r="3532" spans="1:3" x14ac:dyDescent="0.25">
      <c r="A3532" t="s">
        <v>73</v>
      </c>
      <c r="B3532" t="s">
        <v>4334</v>
      </c>
      <c r="C3532">
        <v>4124202</v>
      </c>
    </row>
    <row r="3533" spans="1:3" x14ac:dyDescent="0.25">
      <c r="A3533" t="s">
        <v>73</v>
      </c>
      <c r="B3533" t="s">
        <v>4339</v>
      </c>
      <c r="C3533">
        <v>4124301</v>
      </c>
    </row>
    <row r="3534" spans="1:3" x14ac:dyDescent="0.25">
      <c r="A3534" t="s">
        <v>73</v>
      </c>
      <c r="B3534" t="s">
        <v>4344</v>
      </c>
      <c r="C3534">
        <v>4124400</v>
      </c>
    </row>
    <row r="3535" spans="1:3" x14ac:dyDescent="0.25">
      <c r="A3535" t="s">
        <v>73</v>
      </c>
      <c r="B3535" t="s">
        <v>4349</v>
      </c>
      <c r="C3535">
        <v>4124509</v>
      </c>
    </row>
    <row r="3536" spans="1:3" x14ac:dyDescent="0.25">
      <c r="A3536" t="s">
        <v>73</v>
      </c>
      <c r="B3536" t="s">
        <v>4353</v>
      </c>
      <c r="C3536">
        <v>4124608</v>
      </c>
    </row>
    <row r="3537" spans="1:3" x14ac:dyDescent="0.25">
      <c r="A3537" t="s">
        <v>73</v>
      </c>
      <c r="B3537" t="s">
        <v>4357</v>
      </c>
      <c r="C3537">
        <v>4124707</v>
      </c>
    </row>
    <row r="3538" spans="1:3" x14ac:dyDescent="0.25">
      <c r="A3538" t="s">
        <v>73</v>
      </c>
      <c r="B3538" t="s">
        <v>2956</v>
      </c>
      <c r="C3538">
        <v>4124806</v>
      </c>
    </row>
    <row r="3539" spans="1:3" x14ac:dyDescent="0.25">
      <c r="A3539" t="s">
        <v>73</v>
      </c>
      <c r="B3539" t="s">
        <v>4366</v>
      </c>
      <c r="C3539">
        <v>4124905</v>
      </c>
    </row>
    <row r="3540" spans="1:3" x14ac:dyDescent="0.25">
      <c r="A3540" t="s">
        <v>73</v>
      </c>
      <c r="B3540" t="s">
        <v>4370</v>
      </c>
      <c r="C3540">
        <v>4125001</v>
      </c>
    </row>
    <row r="3541" spans="1:3" x14ac:dyDescent="0.25">
      <c r="A3541" t="s">
        <v>73</v>
      </c>
      <c r="B3541" t="s">
        <v>4375</v>
      </c>
      <c r="C3541">
        <v>4125100</v>
      </c>
    </row>
    <row r="3542" spans="1:3" x14ac:dyDescent="0.25">
      <c r="A3542" t="s">
        <v>73</v>
      </c>
      <c r="B3542" t="s">
        <v>4379</v>
      </c>
      <c r="C3542">
        <v>4125308</v>
      </c>
    </row>
    <row r="3543" spans="1:3" x14ac:dyDescent="0.25">
      <c r="A3543" t="s">
        <v>73</v>
      </c>
      <c r="B3543" t="s">
        <v>4384</v>
      </c>
      <c r="C3543">
        <v>4125357</v>
      </c>
    </row>
    <row r="3544" spans="1:3" x14ac:dyDescent="0.25">
      <c r="A3544" t="s">
        <v>73</v>
      </c>
      <c r="B3544" t="s">
        <v>4389</v>
      </c>
      <c r="C3544">
        <v>4125209</v>
      </c>
    </row>
    <row r="3545" spans="1:3" x14ac:dyDescent="0.25">
      <c r="A3545" t="s">
        <v>73</v>
      </c>
      <c r="B3545" t="s">
        <v>4393</v>
      </c>
      <c r="C3545">
        <v>4125407</v>
      </c>
    </row>
    <row r="3546" spans="1:3" x14ac:dyDescent="0.25">
      <c r="A3546" t="s">
        <v>73</v>
      </c>
      <c r="B3546" t="s">
        <v>4398</v>
      </c>
      <c r="C3546">
        <v>4125456</v>
      </c>
    </row>
    <row r="3547" spans="1:3" x14ac:dyDescent="0.25">
      <c r="A3547" t="s">
        <v>73</v>
      </c>
      <c r="B3547" t="s">
        <v>4403</v>
      </c>
      <c r="C3547">
        <v>4125506</v>
      </c>
    </row>
    <row r="3548" spans="1:3" x14ac:dyDescent="0.25">
      <c r="A3548" t="s">
        <v>73</v>
      </c>
      <c r="B3548" t="s">
        <v>4407</v>
      </c>
      <c r="C3548">
        <v>4125555</v>
      </c>
    </row>
    <row r="3549" spans="1:3" x14ac:dyDescent="0.25">
      <c r="A3549" t="s">
        <v>73</v>
      </c>
      <c r="B3549" t="s">
        <v>4412</v>
      </c>
      <c r="C3549">
        <v>4125605</v>
      </c>
    </row>
    <row r="3550" spans="1:3" x14ac:dyDescent="0.25">
      <c r="A3550" t="s">
        <v>73</v>
      </c>
      <c r="B3550" t="s">
        <v>4417</v>
      </c>
      <c r="C3550">
        <v>4125704</v>
      </c>
    </row>
    <row r="3551" spans="1:3" x14ac:dyDescent="0.25">
      <c r="A3551" t="s">
        <v>73</v>
      </c>
      <c r="B3551" t="s">
        <v>4422</v>
      </c>
      <c r="C3551">
        <v>4125753</v>
      </c>
    </row>
    <row r="3552" spans="1:3" x14ac:dyDescent="0.25">
      <c r="A3552" t="s">
        <v>73</v>
      </c>
      <c r="B3552" t="s">
        <v>4426</v>
      </c>
      <c r="C3552">
        <v>4125803</v>
      </c>
    </row>
    <row r="3553" spans="1:3" x14ac:dyDescent="0.25">
      <c r="A3553" t="s">
        <v>73</v>
      </c>
      <c r="B3553" t="s">
        <v>4431</v>
      </c>
      <c r="C3553">
        <v>4125902</v>
      </c>
    </row>
    <row r="3554" spans="1:3" x14ac:dyDescent="0.25">
      <c r="A3554" t="s">
        <v>73</v>
      </c>
      <c r="B3554" t="s">
        <v>4436</v>
      </c>
      <c r="C3554">
        <v>4126009</v>
      </c>
    </row>
    <row r="3555" spans="1:3" x14ac:dyDescent="0.25">
      <c r="A3555" t="s">
        <v>73</v>
      </c>
      <c r="B3555" t="s">
        <v>2807</v>
      </c>
      <c r="C3555">
        <v>4126108</v>
      </c>
    </row>
    <row r="3556" spans="1:3" x14ac:dyDescent="0.25">
      <c r="A3556" t="s">
        <v>73</v>
      </c>
      <c r="B3556" t="s">
        <v>4445</v>
      </c>
      <c r="C3556">
        <v>4126207</v>
      </c>
    </row>
    <row r="3557" spans="1:3" x14ac:dyDescent="0.25">
      <c r="A3557" t="s">
        <v>73</v>
      </c>
      <c r="B3557" t="s">
        <v>4450</v>
      </c>
      <c r="C3557">
        <v>4126256</v>
      </c>
    </row>
    <row r="3558" spans="1:3" x14ac:dyDescent="0.25">
      <c r="A3558" t="s">
        <v>73</v>
      </c>
      <c r="B3558" t="s">
        <v>4455</v>
      </c>
      <c r="C3558">
        <v>4126272</v>
      </c>
    </row>
    <row r="3559" spans="1:3" x14ac:dyDescent="0.25">
      <c r="A3559" t="s">
        <v>73</v>
      </c>
      <c r="B3559" t="s">
        <v>4460</v>
      </c>
      <c r="C3559">
        <v>4126306</v>
      </c>
    </row>
    <row r="3560" spans="1:3" x14ac:dyDescent="0.25">
      <c r="A3560" t="s">
        <v>73</v>
      </c>
      <c r="B3560" t="s">
        <v>4465</v>
      </c>
      <c r="C3560">
        <v>4126355</v>
      </c>
    </row>
    <row r="3561" spans="1:3" x14ac:dyDescent="0.25">
      <c r="A3561" t="s">
        <v>73</v>
      </c>
      <c r="B3561" t="s">
        <v>4470</v>
      </c>
      <c r="C3561">
        <v>4126405</v>
      </c>
    </row>
    <row r="3562" spans="1:3" x14ac:dyDescent="0.25">
      <c r="A3562" t="s">
        <v>73</v>
      </c>
      <c r="B3562" t="s">
        <v>4474</v>
      </c>
      <c r="C3562">
        <v>4126504</v>
      </c>
    </row>
    <row r="3563" spans="1:3" x14ac:dyDescent="0.25">
      <c r="A3563" t="s">
        <v>73</v>
      </c>
      <c r="B3563" t="s">
        <v>4479</v>
      </c>
      <c r="C3563">
        <v>4126603</v>
      </c>
    </row>
    <row r="3564" spans="1:3" x14ac:dyDescent="0.25">
      <c r="A3564" t="s">
        <v>73</v>
      </c>
      <c r="B3564" t="s">
        <v>4484</v>
      </c>
      <c r="C3564">
        <v>4126652</v>
      </c>
    </row>
    <row r="3565" spans="1:3" x14ac:dyDescent="0.25">
      <c r="A3565" t="s">
        <v>73</v>
      </c>
      <c r="B3565" t="s">
        <v>4489</v>
      </c>
      <c r="C3565">
        <v>4126678</v>
      </c>
    </row>
    <row r="3566" spans="1:3" x14ac:dyDescent="0.25">
      <c r="A3566" t="s">
        <v>73</v>
      </c>
      <c r="B3566" t="s">
        <v>4494</v>
      </c>
      <c r="C3566">
        <v>4126702</v>
      </c>
    </row>
    <row r="3567" spans="1:3" x14ac:dyDescent="0.25">
      <c r="A3567" t="s">
        <v>73</v>
      </c>
      <c r="B3567" t="s">
        <v>4499</v>
      </c>
      <c r="C3567">
        <v>4126801</v>
      </c>
    </row>
    <row r="3568" spans="1:3" x14ac:dyDescent="0.25">
      <c r="A3568" t="s">
        <v>73</v>
      </c>
      <c r="B3568" t="s">
        <v>4504</v>
      </c>
      <c r="C3568">
        <v>4126900</v>
      </c>
    </row>
    <row r="3569" spans="1:3" x14ac:dyDescent="0.25">
      <c r="A3569" t="s">
        <v>73</v>
      </c>
      <c r="B3569" t="s">
        <v>4509</v>
      </c>
      <c r="C3569">
        <v>4127007</v>
      </c>
    </row>
    <row r="3570" spans="1:3" x14ac:dyDescent="0.25">
      <c r="A3570" t="s">
        <v>73</v>
      </c>
      <c r="B3570" t="s">
        <v>4513</v>
      </c>
      <c r="C3570">
        <v>4127106</v>
      </c>
    </row>
    <row r="3571" spans="1:3" x14ac:dyDescent="0.25">
      <c r="A3571" t="s">
        <v>73</v>
      </c>
      <c r="B3571" t="s">
        <v>4518</v>
      </c>
      <c r="C3571">
        <v>4127205</v>
      </c>
    </row>
    <row r="3572" spans="1:3" x14ac:dyDescent="0.25">
      <c r="A3572" t="s">
        <v>73</v>
      </c>
      <c r="B3572" t="s">
        <v>4523</v>
      </c>
      <c r="C3572">
        <v>4127304</v>
      </c>
    </row>
    <row r="3573" spans="1:3" x14ac:dyDescent="0.25">
      <c r="A3573" t="s">
        <v>73</v>
      </c>
      <c r="B3573" t="s">
        <v>4528</v>
      </c>
      <c r="C3573">
        <v>4127403</v>
      </c>
    </row>
    <row r="3574" spans="1:3" x14ac:dyDescent="0.25">
      <c r="A3574" t="s">
        <v>73</v>
      </c>
      <c r="B3574" t="s">
        <v>4533</v>
      </c>
      <c r="C3574">
        <v>4127502</v>
      </c>
    </row>
    <row r="3575" spans="1:3" x14ac:dyDescent="0.25">
      <c r="A3575" t="s">
        <v>73</v>
      </c>
      <c r="B3575" t="s">
        <v>4537</v>
      </c>
      <c r="C3575">
        <v>4127601</v>
      </c>
    </row>
    <row r="3576" spans="1:3" x14ac:dyDescent="0.25">
      <c r="A3576" t="s">
        <v>73</v>
      </c>
      <c r="B3576" t="s">
        <v>4542</v>
      </c>
      <c r="C3576">
        <v>4127700</v>
      </c>
    </row>
    <row r="3577" spans="1:3" x14ac:dyDescent="0.25">
      <c r="A3577" t="s">
        <v>73</v>
      </c>
      <c r="B3577" t="s">
        <v>4546</v>
      </c>
      <c r="C3577">
        <v>4127809</v>
      </c>
    </row>
    <row r="3578" spans="1:3" x14ac:dyDescent="0.25">
      <c r="A3578" t="s">
        <v>73</v>
      </c>
      <c r="B3578" t="s">
        <v>4551</v>
      </c>
      <c r="C3578">
        <v>4127858</v>
      </c>
    </row>
    <row r="3579" spans="1:3" x14ac:dyDescent="0.25">
      <c r="A3579" t="s">
        <v>73</v>
      </c>
      <c r="B3579" t="s">
        <v>4556</v>
      </c>
      <c r="C3579">
        <v>4127882</v>
      </c>
    </row>
    <row r="3580" spans="1:3" x14ac:dyDescent="0.25">
      <c r="A3580" t="s">
        <v>73</v>
      </c>
      <c r="B3580" t="s">
        <v>4561</v>
      </c>
      <c r="C3580">
        <v>4127908</v>
      </c>
    </row>
    <row r="3581" spans="1:3" x14ac:dyDescent="0.25">
      <c r="A3581" t="s">
        <v>73</v>
      </c>
      <c r="B3581" t="s">
        <v>4565</v>
      </c>
      <c r="C3581">
        <v>4127957</v>
      </c>
    </row>
    <row r="3582" spans="1:3" x14ac:dyDescent="0.25">
      <c r="A3582" t="s">
        <v>73</v>
      </c>
      <c r="B3582" t="s">
        <v>4049</v>
      </c>
      <c r="C3582">
        <v>4127965</v>
      </c>
    </row>
    <row r="3583" spans="1:3" x14ac:dyDescent="0.25">
      <c r="A3583" t="s">
        <v>73</v>
      </c>
      <c r="B3583" t="s">
        <v>4573</v>
      </c>
      <c r="C3583">
        <v>4128005</v>
      </c>
    </row>
    <row r="3584" spans="1:3" x14ac:dyDescent="0.25">
      <c r="A3584" t="s">
        <v>73</v>
      </c>
      <c r="B3584" t="s">
        <v>4578</v>
      </c>
      <c r="C3584">
        <v>4128104</v>
      </c>
    </row>
    <row r="3585" spans="1:3" x14ac:dyDescent="0.25">
      <c r="A3585" t="s">
        <v>73</v>
      </c>
      <c r="B3585" t="s">
        <v>4583</v>
      </c>
      <c r="C3585">
        <v>4128203</v>
      </c>
    </row>
    <row r="3586" spans="1:3" x14ac:dyDescent="0.25">
      <c r="A3586" t="s">
        <v>73</v>
      </c>
      <c r="B3586" t="s">
        <v>4588</v>
      </c>
      <c r="C3586">
        <v>4128302</v>
      </c>
    </row>
    <row r="3587" spans="1:3" x14ac:dyDescent="0.25">
      <c r="A3587" t="s">
        <v>73</v>
      </c>
      <c r="B3587" t="s">
        <v>4592</v>
      </c>
      <c r="C3587">
        <v>4128401</v>
      </c>
    </row>
    <row r="3588" spans="1:3" x14ac:dyDescent="0.25">
      <c r="A3588" t="s">
        <v>73</v>
      </c>
      <c r="B3588" t="s">
        <v>4597</v>
      </c>
      <c r="C3588">
        <v>4128534</v>
      </c>
    </row>
    <row r="3589" spans="1:3" x14ac:dyDescent="0.25">
      <c r="A3589" t="s">
        <v>73</v>
      </c>
      <c r="B3589" t="s">
        <v>4601</v>
      </c>
      <c r="C3589">
        <v>4128559</v>
      </c>
    </row>
    <row r="3590" spans="1:3" x14ac:dyDescent="0.25">
      <c r="A3590" t="s">
        <v>73</v>
      </c>
      <c r="B3590" t="s">
        <v>4605</v>
      </c>
      <c r="C3590">
        <v>4128609</v>
      </c>
    </row>
    <row r="3591" spans="1:3" x14ac:dyDescent="0.25">
      <c r="A3591" t="s">
        <v>73</v>
      </c>
      <c r="B3591" t="s">
        <v>4610</v>
      </c>
      <c r="C3591">
        <v>4128658</v>
      </c>
    </row>
    <row r="3592" spans="1:3" x14ac:dyDescent="0.25">
      <c r="A3592" t="s">
        <v>73</v>
      </c>
      <c r="B3592" t="s">
        <v>4615</v>
      </c>
      <c r="C3592">
        <v>4128708</v>
      </c>
    </row>
    <row r="3593" spans="1:3" x14ac:dyDescent="0.25">
      <c r="A3593" t="s">
        <v>73</v>
      </c>
      <c r="B3593" t="s">
        <v>4619</v>
      </c>
      <c r="C3593">
        <v>4128500</v>
      </c>
    </row>
    <row r="3594" spans="1:3" x14ac:dyDescent="0.25">
      <c r="A3594" t="s">
        <v>73</v>
      </c>
      <c r="B3594" t="s">
        <v>4624</v>
      </c>
      <c r="C3594">
        <v>4128807</v>
      </c>
    </row>
    <row r="3595" spans="1:3" x14ac:dyDescent="0.25">
      <c r="A3595" t="s">
        <v>74</v>
      </c>
      <c r="B3595" t="s">
        <v>108</v>
      </c>
      <c r="C3595">
        <v>3300100</v>
      </c>
    </row>
    <row r="3596" spans="1:3" x14ac:dyDescent="0.25">
      <c r="A3596" t="s">
        <v>74</v>
      </c>
      <c r="B3596" t="s">
        <v>134</v>
      </c>
      <c r="C3596">
        <v>3300159</v>
      </c>
    </row>
    <row r="3597" spans="1:3" x14ac:dyDescent="0.25">
      <c r="A3597" t="s">
        <v>74</v>
      </c>
      <c r="B3597" t="s">
        <v>159</v>
      </c>
      <c r="C3597">
        <v>3300209</v>
      </c>
    </row>
    <row r="3598" spans="1:3" x14ac:dyDescent="0.25">
      <c r="A3598" t="s">
        <v>74</v>
      </c>
      <c r="B3598" t="s">
        <v>185</v>
      </c>
      <c r="C3598">
        <v>3300225</v>
      </c>
    </row>
    <row r="3599" spans="1:3" x14ac:dyDescent="0.25">
      <c r="A3599" t="s">
        <v>74</v>
      </c>
      <c r="B3599" t="s">
        <v>211</v>
      </c>
      <c r="C3599">
        <v>3300233</v>
      </c>
    </row>
    <row r="3600" spans="1:3" x14ac:dyDescent="0.25">
      <c r="A3600" t="s">
        <v>74</v>
      </c>
      <c r="B3600" t="s">
        <v>235</v>
      </c>
      <c r="C3600">
        <v>3300258</v>
      </c>
    </row>
    <row r="3601" spans="1:3" x14ac:dyDescent="0.25">
      <c r="A3601" t="s">
        <v>74</v>
      </c>
      <c r="B3601" t="s">
        <v>260</v>
      </c>
      <c r="C3601">
        <v>3300308</v>
      </c>
    </row>
    <row r="3602" spans="1:3" x14ac:dyDescent="0.25">
      <c r="A3602" t="s">
        <v>74</v>
      </c>
      <c r="B3602" t="s">
        <v>286</v>
      </c>
      <c r="C3602">
        <v>3300407</v>
      </c>
    </row>
    <row r="3603" spans="1:3" x14ac:dyDescent="0.25">
      <c r="A3603" t="s">
        <v>74</v>
      </c>
      <c r="B3603" t="s">
        <v>312</v>
      </c>
      <c r="C3603">
        <v>3300456</v>
      </c>
    </row>
    <row r="3604" spans="1:3" x14ac:dyDescent="0.25">
      <c r="A3604" t="s">
        <v>74</v>
      </c>
      <c r="B3604" t="s">
        <v>338</v>
      </c>
      <c r="C3604">
        <v>3300506</v>
      </c>
    </row>
    <row r="3605" spans="1:3" x14ac:dyDescent="0.25">
      <c r="A3605" t="s">
        <v>74</v>
      </c>
      <c r="B3605" t="s">
        <v>363</v>
      </c>
      <c r="C3605">
        <v>3300605</v>
      </c>
    </row>
    <row r="3606" spans="1:3" x14ac:dyDescent="0.25">
      <c r="A3606" t="s">
        <v>74</v>
      </c>
      <c r="B3606" t="s">
        <v>387</v>
      </c>
      <c r="C3606">
        <v>3300704</v>
      </c>
    </row>
    <row r="3607" spans="1:3" x14ac:dyDescent="0.25">
      <c r="A3607" t="s">
        <v>74</v>
      </c>
      <c r="B3607" t="s">
        <v>412</v>
      </c>
      <c r="C3607">
        <v>3300803</v>
      </c>
    </row>
    <row r="3608" spans="1:3" x14ac:dyDescent="0.25">
      <c r="A3608" t="s">
        <v>74</v>
      </c>
      <c r="B3608" t="s">
        <v>437</v>
      </c>
      <c r="C3608">
        <v>3300902</v>
      </c>
    </row>
    <row r="3609" spans="1:3" x14ac:dyDescent="0.25">
      <c r="A3609" t="s">
        <v>74</v>
      </c>
      <c r="B3609" t="s">
        <v>462</v>
      </c>
      <c r="C3609">
        <v>3301009</v>
      </c>
    </row>
    <row r="3610" spans="1:3" x14ac:dyDescent="0.25">
      <c r="A3610" t="s">
        <v>74</v>
      </c>
      <c r="B3610" t="s">
        <v>488</v>
      </c>
      <c r="C3610">
        <v>3301108</v>
      </c>
    </row>
    <row r="3611" spans="1:3" x14ac:dyDescent="0.25">
      <c r="A3611" t="s">
        <v>74</v>
      </c>
      <c r="B3611" t="s">
        <v>512</v>
      </c>
      <c r="C3611">
        <v>3300936</v>
      </c>
    </row>
    <row r="3612" spans="1:3" x14ac:dyDescent="0.25">
      <c r="A3612" t="s">
        <v>74</v>
      </c>
      <c r="B3612" t="s">
        <v>535</v>
      </c>
      <c r="C3612">
        <v>3301157</v>
      </c>
    </row>
    <row r="3613" spans="1:3" x14ac:dyDescent="0.25">
      <c r="A3613" t="s">
        <v>74</v>
      </c>
      <c r="B3613" t="s">
        <v>558</v>
      </c>
      <c r="C3613">
        <v>3301207</v>
      </c>
    </row>
    <row r="3614" spans="1:3" x14ac:dyDescent="0.25">
      <c r="A3614" t="s">
        <v>74</v>
      </c>
      <c r="B3614" t="s">
        <v>581</v>
      </c>
      <c r="C3614">
        <v>3301306</v>
      </c>
    </row>
    <row r="3615" spans="1:3" x14ac:dyDescent="0.25">
      <c r="A3615" t="s">
        <v>74</v>
      </c>
      <c r="B3615" t="s">
        <v>604</v>
      </c>
      <c r="C3615">
        <v>3300951</v>
      </c>
    </row>
    <row r="3616" spans="1:3" x14ac:dyDescent="0.25">
      <c r="A3616" t="s">
        <v>74</v>
      </c>
      <c r="B3616" t="s">
        <v>627</v>
      </c>
      <c r="C3616">
        <v>3301405</v>
      </c>
    </row>
    <row r="3617" spans="1:3" x14ac:dyDescent="0.25">
      <c r="A3617" t="s">
        <v>74</v>
      </c>
      <c r="B3617" t="s">
        <v>647</v>
      </c>
      <c r="C3617">
        <v>3301504</v>
      </c>
    </row>
    <row r="3618" spans="1:3" x14ac:dyDescent="0.25">
      <c r="A3618" t="s">
        <v>74</v>
      </c>
      <c r="B3618" t="s">
        <v>668</v>
      </c>
      <c r="C3618">
        <v>3301603</v>
      </c>
    </row>
    <row r="3619" spans="1:3" x14ac:dyDescent="0.25">
      <c r="A3619" t="s">
        <v>74</v>
      </c>
      <c r="B3619" t="s">
        <v>690</v>
      </c>
      <c r="C3619">
        <v>3301702</v>
      </c>
    </row>
    <row r="3620" spans="1:3" x14ac:dyDescent="0.25">
      <c r="A3620" t="s">
        <v>74</v>
      </c>
      <c r="B3620" t="s">
        <v>710</v>
      </c>
      <c r="C3620">
        <v>3301801</v>
      </c>
    </row>
    <row r="3621" spans="1:3" x14ac:dyDescent="0.25">
      <c r="A3621" t="s">
        <v>74</v>
      </c>
      <c r="B3621" t="s">
        <v>732</v>
      </c>
      <c r="C3621">
        <v>3301850</v>
      </c>
    </row>
    <row r="3622" spans="1:3" x14ac:dyDescent="0.25">
      <c r="A3622" t="s">
        <v>74</v>
      </c>
      <c r="B3622" t="s">
        <v>754</v>
      </c>
      <c r="C3622">
        <v>3301876</v>
      </c>
    </row>
    <row r="3623" spans="1:3" x14ac:dyDescent="0.25">
      <c r="A3623" t="s">
        <v>74</v>
      </c>
      <c r="B3623" t="s">
        <v>776</v>
      </c>
      <c r="C3623">
        <v>3301900</v>
      </c>
    </row>
    <row r="3624" spans="1:3" x14ac:dyDescent="0.25">
      <c r="A3624" t="s">
        <v>74</v>
      </c>
      <c r="B3624" t="s">
        <v>797</v>
      </c>
      <c r="C3624">
        <v>3302007</v>
      </c>
    </row>
    <row r="3625" spans="1:3" x14ac:dyDescent="0.25">
      <c r="A3625" t="s">
        <v>74</v>
      </c>
      <c r="B3625" t="s">
        <v>818</v>
      </c>
      <c r="C3625">
        <v>3302056</v>
      </c>
    </row>
    <row r="3626" spans="1:3" x14ac:dyDescent="0.25">
      <c r="A3626" t="s">
        <v>74</v>
      </c>
      <c r="B3626" t="s">
        <v>840</v>
      </c>
      <c r="C3626">
        <v>3302106</v>
      </c>
    </row>
    <row r="3627" spans="1:3" x14ac:dyDescent="0.25">
      <c r="A3627" t="s">
        <v>74</v>
      </c>
      <c r="B3627" t="s">
        <v>862</v>
      </c>
      <c r="C3627">
        <v>3302205</v>
      </c>
    </row>
    <row r="3628" spans="1:3" x14ac:dyDescent="0.25">
      <c r="A3628" t="s">
        <v>74</v>
      </c>
      <c r="B3628" t="s">
        <v>884</v>
      </c>
      <c r="C3628">
        <v>3302254</v>
      </c>
    </row>
    <row r="3629" spans="1:3" x14ac:dyDescent="0.25">
      <c r="A3629" t="s">
        <v>74</v>
      </c>
      <c r="B3629" t="s">
        <v>907</v>
      </c>
      <c r="C3629">
        <v>3302270</v>
      </c>
    </row>
    <row r="3630" spans="1:3" x14ac:dyDescent="0.25">
      <c r="A3630" t="s">
        <v>74</v>
      </c>
      <c r="B3630" t="s">
        <v>930</v>
      </c>
      <c r="C3630">
        <v>3302304</v>
      </c>
    </row>
    <row r="3631" spans="1:3" x14ac:dyDescent="0.25">
      <c r="A3631" t="s">
        <v>74</v>
      </c>
      <c r="B3631" t="s">
        <v>952</v>
      </c>
      <c r="C3631">
        <v>3302403</v>
      </c>
    </row>
    <row r="3632" spans="1:3" x14ac:dyDescent="0.25">
      <c r="A3632" t="s">
        <v>74</v>
      </c>
      <c r="B3632" t="s">
        <v>975</v>
      </c>
      <c r="C3632">
        <v>3302452</v>
      </c>
    </row>
    <row r="3633" spans="1:3" x14ac:dyDescent="0.25">
      <c r="A3633" t="s">
        <v>74</v>
      </c>
      <c r="B3633" t="s">
        <v>997</v>
      </c>
      <c r="C3633">
        <v>3302502</v>
      </c>
    </row>
    <row r="3634" spans="1:3" x14ac:dyDescent="0.25">
      <c r="A3634" t="s">
        <v>74</v>
      </c>
      <c r="B3634" t="s">
        <v>1020</v>
      </c>
      <c r="C3634">
        <v>3302601</v>
      </c>
    </row>
    <row r="3635" spans="1:3" x14ac:dyDescent="0.25">
      <c r="A3635" t="s">
        <v>74</v>
      </c>
      <c r="B3635" t="s">
        <v>1042</v>
      </c>
      <c r="C3635">
        <v>3302700</v>
      </c>
    </row>
    <row r="3636" spans="1:3" x14ac:dyDescent="0.25">
      <c r="A3636" t="s">
        <v>74</v>
      </c>
      <c r="B3636" t="s">
        <v>1064</v>
      </c>
      <c r="C3636">
        <v>3302809</v>
      </c>
    </row>
    <row r="3637" spans="1:3" x14ac:dyDescent="0.25">
      <c r="A3637" t="s">
        <v>74</v>
      </c>
      <c r="B3637" t="s">
        <v>1085</v>
      </c>
      <c r="C3637">
        <v>3302858</v>
      </c>
    </row>
    <row r="3638" spans="1:3" x14ac:dyDescent="0.25">
      <c r="A3638" t="s">
        <v>74</v>
      </c>
      <c r="B3638" t="s">
        <v>1108</v>
      </c>
      <c r="C3638">
        <v>3302908</v>
      </c>
    </row>
    <row r="3639" spans="1:3" x14ac:dyDescent="0.25">
      <c r="A3639" t="s">
        <v>74</v>
      </c>
      <c r="B3639" t="s">
        <v>1131</v>
      </c>
      <c r="C3639">
        <v>3303005</v>
      </c>
    </row>
    <row r="3640" spans="1:3" x14ac:dyDescent="0.25">
      <c r="A3640" t="s">
        <v>74</v>
      </c>
      <c r="B3640" t="s">
        <v>1154</v>
      </c>
      <c r="C3640">
        <v>3303104</v>
      </c>
    </row>
    <row r="3641" spans="1:3" x14ac:dyDescent="0.25">
      <c r="A3641" t="s">
        <v>74</v>
      </c>
      <c r="B3641" t="s">
        <v>1177</v>
      </c>
      <c r="C3641">
        <v>3303203</v>
      </c>
    </row>
    <row r="3642" spans="1:3" x14ac:dyDescent="0.25">
      <c r="A3642" t="s">
        <v>74</v>
      </c>
      <c r="B3642" t="s">
        <v>1199</v>
      </c>
      <c r="C3642">
        <v>3303302</v>
      </c>
    </row>
    <row r="3643" spans="1:3" x14ac:dyDescent="0.25">
      <c r="A3643" t="s">
        <v>74</v>
      </c>
      <c r="B3643" t="s">
        <v>1222</v>
      </c>
      <c r="C3643">
        <v>3303401</v>
      </c>
    </row>
    <row r="3644" spans="1:3" x14ac:dyDescent="0.25">
      <c r="A3644" t="s">
        <v>74</v>
      </c>
      <c r="B3644" t="s">
        <v>1243</v>
      </c>
      <c r="C3644">
        <v>3303500</v>
      </c>
    </row>
    <row r="3645" spans="1:3" x14ac:dyDescent="0.25">
      <c r="A3645" t="s">
        <v>74</v>
      </c>
      <c r="B3645" t="s">
        <v>1266</v>
      </c>
      <c r="C3645">
        <v>3303609</v>
      </c>
    </row>
    <row r="3646" spans="1:3" x14ac:dyDescent="0.25">
      <c r="A3646" t="s">
        <v>74</v>
      </c>
      <c r="B3646" t="s">
        <v>1287</v>
      </c>
      <c r="C3646">
        <v>3303708</v>
      </c>
    </row>
    <row r="3647" spans="1:3" x14ac:dyDescent="0.25">
      <c r="A3647" t="s">
        <v>74</v>
      </c>
      <c r="B3647" t="s">
        <v>1310</v>
      </c>
      <c r="C3647">
        <v>3303807</v>
      </c>
    </row>
    <row r="3648" spans="1:3" x14ac:dyDescent="0.25">
      <c r="A3648" t="s">
        <v>74</v>
      </c>
      <c r="B3648" t="s">
        <v>1332</v>
      </c>
      <c r="C3648">
        <v>3303856</v>
      </c>
    </row>
    <row r="3649" spans="1:3" x14ac:dyDescent="0.25">
      <c r="A3649" t="s">
        <v>74</v>
      </c>
      <c r="B3649" t="s">
        <v>1354</v>
      </c>
      <c r="C3649">
        <v>3303906</v>
      </c>
    </row>
    <row r="3650" spans="1:3" x14ac:dyDescent="0.25">
      <c r="A3650" t="s">
        <v>74</v>
      </c>
      <c r="B3650" t="s">
        <v>1375</v>
      </c>
      <c r="C3650">
        <v>3303955</v>
      </c>
    </row>
    <row r="3651" spans="1:3" x14ac:dyDescent="0.25">
      <c r="A3651" t="s">
        <v>74</v>
      </c>
      <c r="B3651" t="s">
        <v>1397</v>
      </c>
      <c r="C3651">
        <v>3304003</v>
      </c>
    </row>
    <row r="3652" spans="1:3" x14ac:dyDescent="0.25">
      <c r="A3652" t="s">
        <v>74</v>
      </c>
      <c r="B3652" t="s">
        <v>1419</v>
      </c>
      <c r="C3652">
        <v>3304102</v>
      </c>
    </row>
    <row r="3653" spans="1:3" x14ac:dyDescent="0.25">
      <c r="A3653" t="s">
        <v>74</v>
      </c>
      <c r="B3653" t="s">
        <v>1440</v>
      </c>
      <c r="C3653">
        <v>3304110</v>
      </c>
    </row>
    <row r="3654" spans="1:3" x14ac:dyDescent="0.25">
      <c r="A3654" t="s">
        <v>74</v>
      </c>
      <c r="B3654" t="s">
        <v>1461</v>
      </c>
      <c r="C3654">
        <v>3304128</v>
      </c>
    </row>
    <row r="3655" spans="1:3" x14ac:dyDescent="0.25">
      <c r="A3655" t="s">
        <v>74</v>
      </c>
      <c r="B3655" t="s">
        <v>1482</v>
      </c>
      <c r="C3655">
        <v>3304144</v>
      </c>
    </row>
    <row r="3656" spans="1:3" x14ac:dyDescent="0.25">
      <c r="A3656" t="s">
        <v>74</v>
      </c>
      <c r="B3656" t="s">
        <v>1504</v>
      </c>
      <c r="C3656">
        <v>3304151</v>
      </c>
    </row>
    <row r="3657" spans="1:3" x14ac:dyDescent="0.25">
      <c r="A3657" t="s">
        <v>74</v>
      </c>
      <c r="B3657" t="s">
        <v>1524</v>
      </c>
      <c r="C3657">
        <v>3304201</v>
      </c>
    </row>
    <row r="3658" spans="1:3" x14ac:dyDescent="0.25">
      <c r="A3658" t="s">
        <v>74</v>
      </c>
      <c r="B3658" t="s">
        <v>1545</v>
      </c>
      <c r="C3658">
        <v>3304300</v>
      </c>
    </row>
    <row r="3659" spans="1:3" x14ac:dyDescent="0.25">
      <c r="A3659" t="s">
        <v>74</v>
      </c>
      <c r="B3659" t="s">
        <v>1565</v>
      </c>
      <c r="C3659">
        <v>3304409</v>
      </c>
    </row>
    <row r="3660" spans="1:3" x14ac:dyDescent="0.25">
      <c r="A3660" t="s">
        <v>74</v>
      </c>
      <c r="B3660" t="s">
        <v>1584</v>
      </c>
      <c r="C3660">
        <v>3304508</v>
      </c>
    </row>
    <row r="3661" spans="1:3" x14ac:dyDescent="0.25">
      <c r="A3661" t="s">
        <v>74</v>
      </c>
      <c r="B3661" t="s">
        <v>1605</v>
      </c>
      <c r="C3661">
        <v>3304524</v>
      </c>
    </row>
    <row r="3662" spans="1:3" x14ac:dyDescent="0.25">
      <c r="A3662" t="s">
        <v>74</v>
      </c>
      <c r="B3662" t="s">
        <v>1625</v>
      </c>
      <c r="C3662">
        <v>3304557</v>
      </c>
    </row>
    <row r="3663" spans="1:3" x14ac:dyDescent="0.25">
      <c r="A3663" t="s">
        <v>74</v>
      </c>
      <c r="B3663" t="s">
        <v>1646</v>
      </c>
      <c r="C3663">
        <v>3304607</v>
      </c>
    </row>
    <row r="3664" spans="1:3" x14ac:dyDescent="0.25">
      <c r="A3664" t="s">
        <v>74</v>
      </c>
      <c r="B3664" t="s">
        <v>1666</v>
      </c>
      <c r="C3664">
        <v>3304706</v>
      </c>
    </row>
    <row r="3665" spans="1:3" x14ac:dyDescent="0.25">
      <c r="A3665" t="s">
        <v>74</v>
      </c>
      <c r="B3665" t="s">
        <v>1687</v>
      </c>
      <c r="C3665">
        <v>3304805</v>
      </c>
    </row>
    <row r="3666" spans="1:3" x14ac:dyDescent="0.25">
      <c r="A3666" t="s">
        <v>74</v>
      </c>
      <c r="B3666" t="s">
        <v>1707</v>
      </c>
      <c r="C3666">
        <v>3304755</v>
      </c>
    </row>
    <row r="3667" spans="1:3" x14ac:dyDescent="0.25">
      <c r="A3667" t="s">
        <v>74</v>
      </c>
      <c r="B3667" t="s">
        <v>1728</v>
      </c>
      <c r="C3667">
        <v>3304904</v>
      </c>
    </row>
    <row r="3668" spans="1:3" x14ac:dyDescent="0.25">
      <c r="A3668" t="s">
        <v>74</v>
      </c>
      <c r="B3668" t="s">
        <v>1749</v>
      </c>
      <c r="C3668">
        <v>3305000</v>
      </c>
    </row>
    <row r="3669" spans="1:3" x14ac:dyDescent="0.25">
      <c r="A3669" t="s">
        <v>74</v>
      </c>
      <c r="B3669" t="s">
        <v>1769</v>
      </c>
      <c r="C3669">
        <v>3305109</v>
      </c>
    </row>
    <row r="3670" spans="1:3" x14ac:dyDescent="0.25">
      <c r="A3670" t="s">
        <v>74</v>
      </c>
      <c r="B3670" t="s">
        <v>1789</v>
      </c>
      <c r="C3670">
        <v>3305133</v>
      </c>
    </row>
    <row r="3671" spans="1:3" x14ac:dyDescent="0.25">
      <c r="A3671" t="s">
        <v>74</v>
      </c>
      <c r="B3671" t="s">
        <v>1809</v>
      </c>
      <c r="C3671">
        <v>3305158</v>
      </c>
    </row>
    <row r="3672" spans="1:3" x14ac:dyDescent="0.25">
      <c r="A3672" t="s">
        <v>74</v>
      </c>
      <c r="B3672" t="s">
        <v>1827</v>
      </c>
      <c r="C3672">
        <v>3305208</v>
      </c>
    </row>
    <row r="3673" spans="1:3" x14ac:dyDescent="0.25">
      <c r="A3673" t="s">
        <v>74</v>
      </c>
      <c r="B3673" t="s">
        <v>1845</v>
      </c>
      <c r="C3673">
        <v>3305307</v>
      </c>
    </row>
    <row r="3674" spans="1:3" x14ac:dyDescent="0.25">
      <c r="A3674" t="s">
        <v>74</v>
      </c>
      <c r="B3674" t="s">
        <v>1863</v>
      </c>
      <c r="C3674">
        <v>3305406</v>
      </c>
    </row>
    <row r="3675" spans="1:3" x14ac:dyDescent="0.25">
      <c r="A3675" t="s">
        <v>74</v>
      </c>
      <c r="B3675" t="s">
        <v>1881</v>
      </c>
      <c r="C3675">
        <v>3305505</v>
      </c>
    </row>
    <row r="3676" spans="1:3" x14ac:dyDescent="0.25">
      <c r="A3676" t="s">
        <v>74</v>
      </c>
      <c r="B3676" t="s">
        <v>1897</v>
      </c>
      <c r="C3676">
        <v>3305554</v>
      </c>
    </row>
    <row r="3677" spans="1:3" x14ac:dyDescent="0.25">
      <c r="A3677" t="s">
        <v>74</v>
      </c>
      <c r="B3677" t="s">
        <v>1914</v>
      </c>
      <c r="C3677">
        <v>3305604</v>
      </c>
    </row>
    <row r="3678" spans="1:3" x14ac:dyDescent="0.25">
      <c r="A3678" t="s">
        <v>74</v>
      </c>
      <c r="B3678" t="s">
        <v>1932</v>
      </c>
      <c r="C3678">
        <v>3305703</v>
      </c>
    </row>
    <row r="3679" spans="1:3" x14ac:dyDescent="0.25">
      <c r="A3679" t="s">
        <v>74</v>
      </c>
      <c r="B3679" t="s">
        <v>1948</v>
      </c>
      <c r="C3679">
        <v>3305752</v>
      </c>
    </row>
    <row r="3680" spans="1:3" x14ac:dyDescent="0.25">
      <c r="A3680" t="s">
        <v>74</v>
      </c>
      <c r="B3680" t="s">
        <v>1964</v>
      </c>
      <c r="C3680">
        <v>3305802</v>
      </c>
    </row>
    <row r="3681" spans="1:3" x14ac:dyDescent="0.25">
      <c r="A3681" t="s">
        <v>74</v>
      </c>
      <c r="B3681" t="s">
        <v>1982</v>
      </c>
      <c r="C3681">
        <v>3305901</v>
      </c>
    </row>
    <row r="3682" spans="1:3" x14ac:dyDescent="0.25">
      <c r="A3682" t="s">
        <v>74</v>
      </c>
      <c r="B3682" t="s">
        <v>1999</v>
      </c>
      <c r="C3682">
        <v>3306008</v>
      </c>
    </row>
    <row r="3683" spans="1:3" x14ac:dyDescent="0.25">
      <c r="A3683" t="s">
        <v>74</v>
      </c>
      <c r="B3683" t="s">
        <v>2017</v>
      </c>
      <c r="C3683">
        <v>3306107</v>
      </c>
    </row>
    <row r="3684" spans="1:3" x14ac:dyDescent="0.25">
      <c r="A3684" t="s">
        <v>74</v>
      </c>
      <c r="B3684" t="s">
        <v>2035</v>
      </c>
      <c r="C3684">
        <v>3306156</v>
      </c>
    </row>
    <row r="3685" spans="1:3" x14ac:dyDescent="0.25">
      <c r="A3685" t="s">
        <v>74</v>
      </c>
      <c r="B3685" t="s">
        <v>2053</v>
      </c>
      <c r="C3685">
        <v>3306206</v>
      </c>
    </row>
    <row r="3686" spans="1:3" x14ac:dyDescent="0.25">
      <c r="A3686" t="s">
        <v>74</v>
      </c>
      <c r="B3686" t="s">
        <v>2071</v>
      </c>
      <c r="C3686">
        <v>3306305</v>
      </c>
    </row>
    <row r="3687" spans="1:3" x14ac:dyDescent="0.25">
      <c r="A3687" t="s">
        <v>75</v>
      </c>
      <c r="B3687" t="s">
        <v>109</v>
      </c>
      <c r="C3687">
        <v>2400109</v>
      </c>
    </row>
    <row r="3688" spans="1:3" x14ac:dyDescent="0.25">
      <c r="A3688" t="s">
        <v>75</v>
      </c>
      <c r="B3688" t="s">
        <v>135</v>
      </c>
      <c r="C3688">
        <v>2400208</v>
      </c>
    </row>
    <row r="3689" spans="1:3" x14ac:dyDescent="0.25">
      <c r="A3689" t="s">
        <v>75</v>
      </c>
      <c r="B3689" t="s">
        <v>160</v>
      </c>
      <c r="C3689">
        <v>2400307</v>
      </c>
    </row>
    <row r="3690" spans="1:3" x14ac:dyDescent="0.25">
      <c r="A3690" t="s">
        <v>75</v>
      </c>
      <c r="B3690" t="s">
        <v>186</v>
      </c>
      <c r="C3690">
        <v>2400406</v>
      </c>
    </row>
    <row r="3691" spans="1:3" x14ac:dyDescent="0.25">
      <c r="A3691" t="s">
        <v>75</v>
      </c>
      <c r="B3691" t="s">
        <v>212</v>
      </c>
      <c r="C3691">
        <v>2400505</v>
      </c>
    </row>
    <row r="3692" spans="1:3" x14ac:dyDescent="0.25">
      <c r="A3692" t="s">
        <v>75</v>
      </c>
      <c r="B3692" t="s">
        <v>236</v>
      </c>
      <c r="C3692">
        <v>2400604</v>
      </c>
    </row>
    <row r="3693" spans="1:3" x14ac:dyDescent="0.25">
      <c r="A3693" t="s">
        <v>75</v>
      </c>
      <c r="B3693" t="s">
        <v>261</v>
      </c>
      <c r="C3693">
        <v>2400703</v>
      </c>
    </row>
    <row r="3694" spans="1:3" x14ac:dyDescent="0.25">
      <c r="A3694" t="s">
        <v>75</v>
      </c>
      <c r="B3694" t="s">
        <v>287</v>
      </c>
      <c r="C3694">
        <v>2400802</v>
      </c>
    </row>
    <row r="3695" spans="1:3" x14ac:dyDescent="0.25">
      <c r="A3695" t="s">
        <v>75</v>
      </c>
      <c r="B3695" t="s">
        <v>313</v>
      </c>
      <c r="C3695">
        <v>2400901</v>
      </c>
    </row>
    <row r="3696" spans="1:3" x14ac:dyDescent="0.25">
      <c r="A3696" t="s">
        <v>75</v>
      </c>
      <c r="B3696" t="s">
        <v>339</v>
      </c>
      <c r="C3696">
        <v>2401008</v>
      </c>
    </row>
    <row r="3697" spans="1:3" x14ac:dyDescent="0.25">
      <c r="A3697" t="s">
        <v>75</v>
      </c>
      <c r="B3697" t="s">
        <v>218</v>
      </c>
      <c r="C3697">
        <v>2401107</v>
      </c>
    </row>
    <row r="3698" spans="1:3" x14ac:dyDescent="0.25">
      <c r="A3698" t="s">
        <v>75</v>
      </c>
      <c r="B3698" t="s">
        <v>388</v>
      </c>
      <c r="C3698">
        <v>2401206</v>
      </c>
    </row>
    <row r="3699" spans="1:3" x14ac:dyDescent="0.25">
      <c r="A3699" t="s">
        <v>75</v>
      </c>
      <c r="B3699" t="s">
        <v>413</v>
      </c>
      <c r="C3699">
        <v>2401305</v>
      </c>
    </row>
    <row r="3700" spans="1:3" x14ac:dyDescent="0.25">
      <c r="A3700" t="s">
        <v>75</v>
      </c>
      <c r="B3700" t="s">
        <v>438</v>
      </c>
      <c r="C3700">
        <v>2401404</v>
      </c>
    </row>
    <row r="3701" spans="1:3" x14ac:dyDescent="0.25">
      <c r="A3701" t="s">
        <v>75</v>
      </c>
      <c r="B3701" t="s">
        <v>463</v>
      </c>
      <c r="C3701">
        <v>2401453</v>
      </c>
    </row>
    <row r="3702" spans="1:3" x14ac:dyDescent="0.25">
      <c r="A3702" t="s">
        <v>75</v>
      </c>
      <c r="B3702" t="s">
        <v>489</v>
      </c>
      <c r="C3702">
        <v>2401503</v>
      </c>
    </row>
    <row r="3703" spans="1:3" x14ac:dyDescent="0.25">
      <c r="A3703" t="s">
        <v>75</v>
      </c>
      <c r="B3703" t="s">
        <v>513</v>
      </c>
      <c r="C3703">
        <v>2401602</v>
      </c>
    </row>
    <row r="3704" spans="1:3" x14ac:dyDescent="0.25">
      <c r="A3704" t="s">
        <v>75</v>
      </c>
      <c r="B3704" t="s">
        <v>536</v>
      </c>
      <c r="C3704">
        <v>2401651</v>
      </c>
    </row>
    <row r="3705" spans="1:3" x14ac:dyDescent="0.25">
      <c r="A3705" t="s">
        <v>75</v>
      </c>
      <c r="B3705" t="s">
        <v>559</v>
      </c>
      <c r="C3705">
        <v>2401701</v>
      </c>
    </row>
    <row r="3706" spans="1:3" x14ac:dyDescent="0.25">
      <c r="A3706" t="s">
        <v>75</v>
      </c>
      <c r="B3706" t="s">
        <v>582</v>
      </c>
      <c r="C3706">
        <v>2401800</v>
      </c>
    </row>
    <row r="3707" spans="1:3" x14ac:dyDescent="0.25">
      <c r="A3707" t="s">
        <v>75</v>
      </c>
      <c r="B3707" t="s">
        <v>605</v>
      </c>
      <c r="C3707">
        <v>2401859</v>
      </c>
    </row>
    <row r="3708" spans="1:3" x14ac:dyDescent="0.25">
      <c r="A3708" t="s">
        <v>75</v>
      </c>
      <c r="B3708" t="s">
        <v>628</v>
      </c>
      <c r="C3708">
        <v>2401909</v>
      </c>
    </row>
    <row r="3709" spans="1:3" x14ac:dyDescent="0.25">
      <c r="A3709" t="s">
        <v>75</v>
      </c>
      <c r="B3709" t="s">
        <v>648</v>
      </c>
      <c r="C3709">
        <v>2402006</v>
      </c>
    </row>
    <row r="3710" spans="1:3" x14ac:dyDescent="0.25">
      <c r="A3710" t="s">
        <v>75</v>
      </c>
      <c r="B3710" t="s">
        <v>669</v>
      </c>
      <c r="C3710">
        <v>2402105</v>
      </c>
    </row>
    <row r="3711" spans="1:3" x14ac:dyDescent="0.25">
      <c r="A3711" t="s">
        <v>75</v>
      </c>
      <c r="B3711" t="s">
        <v>691</v>
      </c>
      <c r="C3711">
        <v>2402204</v>
      </c>
    </row>
    <row r="3712" spans="1:3" x14ac:dyDescent="0.25">
      <c r="A3712" t="s">
        <v>75</v>
      </c>
      <c r="B3712" t="s">
        <v>711</v>
      </c>
      <c r="C3712">
        <v>2402303</v>
      </c>
    </row>
    <row r="3713" spans="1:3" x14ac:dyDescent="0.25">
      <c r="A3713" t="s">
        <v>75</v>
      </c>
      <c r="B3713" t="s">
        <v>733</v>
      </c>
      <c r="C3713">
        <v>2402402</v>
      </c>
    </row>
    <row r="3714" spans="1:3" x14ac:dyDescent="0.25">
      <c r="A3714" t="s">
        <v>75</v>
      </c>
      <c r="B3714" t="s">
        <v>755</v>
      </c>
      <c r="C3714">
        <v>2402501</v>
      </c>
    </row>
    <row r="3715" spans="1:3" x14ac:dyDescent="0.25">
      <c r="A3715" t="s">
        <v>75</v>
      </c>
      <c r="B3715" t="s">
        <v>777</v>
      </c>
      <c r="C3715">
        <v>2402600</v>
      </c>
    </row>
    <row r="3716" spans="1:3" x14ac:dyDescent="0.25">
      <c r="A3716" t="s">
        <v>75</v>
      </c>
      <c r="B3716" t="s">
        <v>798</v>
      </c>
      <c r="C3716">
        <v>2402709</v>
      </c>
    </row>
    <row r="3717" spans="1:3" x14ac:dyDescent="0.25">
      <c r="A3717" t="s">
        <v>75</v>
      </c>
      <c r="B3717" t="s">
        <v>819</v>
      </c>
      <c r="C3717">
        <v>2402808</v>
      </c>
    </row>
    <row r="3718" spans="1:3" x14ac:dyDescent="0.25">
      <c r="A3718" t="s">
        <v>75</v>
      </c>
      <c r="B3718" t="s">
        <v>841</v>
      </c>
      <c r="C3718">
        <v>2402907</v>
      </c>
    </row>
    <row r="3719" spans="1:3" x14ac:dyDescent="0.25">
      <c r="A3719" t="s">
        <v>75</v>
      </c>
      <c r="B3719" t="s">
        <v>863</v>
      </c>
      <c r="C3719">
        <v>2403004</v>
      </c>
    </row>
    <row r="3720" spans="1:3" x14ac:dyDescent="0.25">
      <c r="A3720" t="s">
        <v>75</v>
      </c>
      <c r="B3720" t="s">
        <v>885</v>
      </c>
      <c r="C3720">
        <v>2403103</v>
      </c>
    </row>
    <row r="3721" spans="1:3" x14ac:dyDescent="0.25">
      <c r="A3721" t="s">
        <v>75</v>
      </c>
      <c r="B3721" t="s">
        <v>908</v>
      </c>
      <c r="C3721">
        <v>2403202</v>
      </c>
    </row>
    <row r="3722" spans="1:3" x14ac:dyDescent="0.25">
      <c r="A3722" t="s">
        <v>75</v>
      </c>
      <c r="B3722" t="s">
        <v>931</v>
      </c>
      <c r="C3722">
        <v>2403301</v>
      </c>
    </row>
    <row r="3723" spans="1:3" x14ac:dyDescent="0.25">
      <c r="A3723" t="s">
        <v>75</v>
      </c>
      <c r="B3723" t="s">
        <v>953</v>
      </c>
      <c r="C3723">
        <v>2403400</v>
      </c>
    </row>
    <row r="3724" spans="1:3" x14ac:dyDescent="0.25">
      <c r="A3724" t="s">
        <v>75</v>
      </c>
      <c r="B3724" t="s">
        <v>976</v>
      </c>
      <c r="C3724">
        <v>2403509</v>
      </c>
    </row>
    <row r="3725" spans="1:3" x14ac:dyDescent="0.25">
      <c r="A3725" t="s">
        <v>75</v>
      </c>
      <c r="B3725" t="s">
        <v>998</v>
      </c>
      <c r="C3725">
        <v>2403608</v>
      </c>
    </row>
    <row r="3726" spans="1:3" x14ac:dyDescent="0.25">
      <c r="A3726" t="s">
        <v>75</v>
      </c>
      <c r="B3726" t="s">
        <v>1021</v>
      </c>
      <c r="C3726">
        <v>2403707</v>
      </c>
    </row>
    <row r="3727" spans="1:3" x14ac:dyDescent="0.25">
      <c r="A3727" t="s">
        <v>75</v>
      </c>
      <c r="B3727" t="s">
        <v>1043</v>
      </c>
      <c r="C3727">
        <v>2403756</v>
      </c>
    </row>
    <row r="3728" spans="1:3" x14ac:dyDescent="0.25">
      <c r="A3728" t="s">
        <v>75</v>
      </c>
      <c r="B3728" t="s">
        <v>1065</v>
      </c>
      <c r="C3728">
        <v>2403806</v>
      </c>
    </row>
    <row r="3729" spans="1:3" x14ac:dyDescent="0.25">
      <c r="A3729" t="s">
        <v>75</v>
      </c>
      <c r="B3729" t="s">
        <v>1086</v>
      </c>
      <c r="C3729">
        <v>2403905</v>
      </c>
    </row>
    <row r="3730" spans="1:3" x14ac:dyDescent="0.25">
      <c r="A3730" t="s">
        <v>75</v>
      </c>
      <c r="B3730" t="s">
        <v>1109</v>
      </c>
      <c r="C3730">
        <v>2404002</v>
      </c>
    </row>
    <row r="3731" spans="1:3" x14ac:dyDescent="0.25">
      <c r="A3731" t="s">
        <v>75</v>
      </c>
      <c r="B3731" t="s">
        <v>1132</v>
      </c>
      <c r="C3731">
        <v>2404101</v>
      </c>
    </row>
    <row r="3732" spans="1:3" x14ac:dyDescent="0.25">
      <c r="A3732" t="s">
        <v>75</v>
      </c>
      <c r="B3732" t="s">
        <v>1155</v>
      </c>
      <c r="C3732">
        <v>2404200</v>
      </c>
    </row>
    <row r="3733" spans="1:3" x14ac:dyDescent="0.25">
      <c r="A3733" t="s">
        <v>75</v>
      </c>
      <c r="B3733" t="s">
        <v>1178</v>
      </c>
      <c r="C3733">
        <v>2404309</v>
      </c>
    </row>
    <row r="3734" spans="1:3" x14ac:dyDescent="0.25">
      <c r="A3734" t="s">
        <v>75</v>
      </c>
      <c r="B3734" t="s">
        <v>1200</v>
      </c>
      <c r="C3734">
        <v>2404408</v>
      </c>
    </row>
    <row r="3735" spans="1:3" x14ac:dyDescent="0.25">
      <c r="A3735" t="s">
        <v>75</v>
      </c>
      <c r="B3735" t="s">
        <v>1223</v>
      </c>
      <c r="C3735">
        <v>2404507</v>
      </c>
    </row>
    <row r="3736" spans="1:3" x14ac:dyDescent="0.25">
      <c r="A3736" t="s">
        <v>75</v>
      </c>
      <c r="B3736" t="s">
        <v>1244</v>
      </c>
      <c r="C3736">
        <v>2404606</v>
      </c>
    </row>
    <row r="3737" spans="1:3" x14ac:dyDescent="0.25">
      <c r="A3737" t="s">
        <v>75</v>
      </c>
      <c r="B3737" t="s">
        <v>1267</v>
      </c>
      <c r="C3737">
        <v>2404705</v>
      </c>
    </row>
    <row r="3738" spans="1:3" x14ac:dyDescent="0.25">
      <c r="A3738" t="s">
        <v>75</v>
      </c>
      <c r="B3738" t="s">
        <v>1288</v>
      </c>
      <c r="C3738">
        <v>2404804</v>
      </c>
    </row>
    <row r="3739" spans="1:3" x14ac:dyDescent="0.25">
      <c r="A3739" t="s">
        <v>75</v>
      </c>
      <c r="B3739" t="s">
        <v>1311</v>
      </c>
      <c r="C3739">
        <v>2404853</v>
      </c>
    </row>
    <row r="3740" spans="1:3" x14ac:dyDescent="0.25">
      <c r="A3740" t="s">
        <v>75</v>
      </c>
      <c r="B3740" t="s">
        <v>1333</v>
      </c>
      <c r="C3740">
        <v>2404903</v>
      </c>
    </row>
    <row r="3741" spans="1:3" x14ac:dyDescent="0.25">
      <c r="A3741" t="s">
        <v>75</v>
      </c>
      <c r="B3741" t="s">
        <v>1355</v>
      </c>
      <c r="C3741">
        <v>2405009</v>
      </c>
    </row>
    <row r="3742" spans="1:3" x14ac:dyDescent="0.25">
      <c r="A3742" t="s">
        <v>75</v>
      </c>
      <c r="B3742" t="s">
        <v>1376</v>
      </c>
      <c r="C3742">
        <v>2405108</v>
      </c>
    </row>
    <row r="3743" spans="1:3" x14ac:dyDescent="0.25">
      <c r="A3743" t="s">
        <v>75</v>
      </c>
      <c r="B3743" t="s">
        <v>1398</v>
      </c>
      <c r="C3743">
        <v>2405207</v>
      </c>
    </row>
    <row r="3744" spans="1:3" x14ac:dyDescent="0.25">
      <c r="A3744" t="s">
        <v>75</v>
      </c>
      <c r="B3744" t="s">
        <v>1420</v>
      </c>
      <c r="C3744">
        <v>2405306</v>
      </c>
    </row>
    <row r="3745" spans="1:3" x14ac:dyDescent="0.25">
      <c r="A3745" t="s">
        <v>75</v>
      </c>
      <c r="B3745" t="s">
        <v>1441</v>
      </c>
      <c r="C3745">
        <v>2405405</v>
      </c>
    </row>
    <row r="3746" spans="1:3" x14ac:dyDescent="0.25">
      <c r="A3746" t="s">
        <v>75</v>
      </c>
      <c r="B3746" t="s">
        <v>1462</v>
      </c>
      <c r="C3746">
        <v>2405504</v>
      </c>
    </row>
    <row r="3747" spans="1:3" x14ac:dyDescent="0.25">
      <c r="A3747" t="s">
        <v>75</v>
      </c>
      <c r="B3747" t="s">
        <v>1483</v>
      </c>
      <c r="C3747">
        <v>2405603</v>
      </c>
    </row>
    <row r="3748" spans="1:3" x14ac:dyDescent="0.25">
      <c r="A3748" t="s">
        <v>75</v>
      </c>
      <c r="B3748" t="s">
        <v>1505</v>
      </c>
      <c r="C3748">
        <v>2405702</v>
      </c>
    </row>
    <row r="3749" spans="1:3" x14ac:dyDescent="0.25">
      <c r="A3749" t="s">
        <v>75</v>
      </c>
      <c r="B3749" t="s">
        <v>1525</v>
      </c>
      <c r="C3749">
        <v>2405801</v>
      </c>
    </row>
    <row r="3750" spans="1:3" x14ac:dyDescent="0.25">
      <c r="A3750" t="s">
        <v>75</v>
      </c>
      <c r="B3750" t="s">
        <v>1546</v>
      </c>
      <c r="C3750">
        <v>2405900</v>
      </c>
    </row>
    <row r="3751" spans="1:3" x14ac:dyDescent="0.25">
      <c r="A3751" t="s">
        <v>75</v>
      </c>
      <c r="B3751" t="s">
        <v>1566</v>
      </c>
      <c r="C3751">
        <v>2406007</v>
      </c>
    </row>
    <row r="3752" spans="1:3" x14ac:dyDescent="0.25">
      <c r="A3752" t="s">
        <v>75</v>
      </c>
      <c r="B3752" t="s">
        <v>1585</v>
      </c>
      <c r="C3752">
        <v>2406106</v>
      </c>
    </row>
    <row r="3753" spans="1:3" x14ac:dyDescent="0.25">
      <c r="A3753" t="s">
        <v>75</v>
      </c>
      <c r="B3753" t="s">
        <v>1071</v>
      </c>
      <c r="C3753">
        <v>2406155</v>
      </c>
    </row>
    <row r="3754" spans="1:3" x14ac:dyDescent="0.25">
      <c r="A3754" t="s">
        <v>75</v>
      </c>
      <c r="B3754" t="s">
        <v>1626</v>
      </c>
      <c r="C3754">
        <v>2406205</v>
      </c>
    </row>
    <row r="3755" spans="1:3" x14ac:dyDescent="0.25">
      <c r="A3755" t="s">
        <v>75</v>
      </c>
      <c r="B3755" t="s">
        <v>1647</v>
      </c>
      <c r="C3755">
        <v>2406304</v>
      </c>
    </row>
    <row r="3756" spans="1:3" x14ac:dyDescent="0.25">
      <c r="A3756" t="s">
        <v>75</v>
      </c>
      <c r="B3756" t="s">
        <v>1667</v>
      </c>
      <c r="C3756">
        <v>2406403</v>
      </c>
    </row>
    <row r="3757" spans="1:3" x14ac:dyDescent="0.25">
      <c r="A3757" t="s">
        <v>75</v>
      </c>
      <c r="B3757" t="s">
        <v>1688</v>
      </c>
      <c r="C3757">
        <v>2406502</v>
      </c>
    </row>
    <row r="3758" spans="1:3" x14ac:dyDescent="0.25">
      <c r="A3758" t="s">
        <v>75</v>
      </c>
      <c r="B3758" t="s">
        <v>1708</v>
      </c>
      <c r="C3758">
        <v>2406601</v>
      </c>
    </row>
    <row r="3759" spans="1:3" x14ac:dyDescent="0.25">
      <c r="A3759" t="s">
        <v>75</v>
      </c>
      <c r="B3759" t="s">
        <v>1729</v>
      </c>
      <c r="C3759">
        <v>2406700</v>
      </c>
    </row>
    <row r="3760" spans="1:3" x14ac:dyDescent="0.25">
      <c r="A3760" t="s">
        <v>75</v>
      </c>
      <c r="B3760" t="s">
        <v>1750</v>
      </c>
      <c r="C3760">
        <v>2406809</v>
      </c>
    </row>
    <row r="3761" spans="1:3" x14ac:dyDescent="0.25">
      <c r="A3761" t="s">
        <v>75</v>
      </c>
      <c r="B3761" t="s">
        <v>1770</v>
      </c>
      <c r="C3761">
        <v>2406908</v>
      </c>
    </row>
    <row r="3762" spans="1:3" x14ac:dyDescent="0.25">
      <c r="A3762" t="s">
        <v>75</v>
      </c>
      <c r="B3762" t="s">
        <v>1790</v>
      </c>
      <c r="C3762">
        <v>2407005</v>
      </c>
    </row>
    <row r="3763" spans="1:3" x14ac:dyDescent="0.25">
      <c r="A3763" t="s">
        <v>75</v>
      </c>
      <c r="B3763" t="s">
        <v>1810</v>
      </c>
      <c r="C3763">
        <v>2407104</v>
      </c>
    </row>
    <row r="3764" spans="1:3" x14ac:dyDescent="0.25">
      <c r="A3764" t="s">
        <v>75</v>
      </c>
      <c r="B3764" t="s">
        <v>1828</v>
      </c>
      <c r="C3764">
        <v>2407203</v>
      </c>
    </row>
    <row r="3765" spans="1:3" x14ac:dyDescent="0.25">
      <c r="A3765" t="s">
        <v>75</v>
      </c>
      <c r="B3765" t="s">
        <v>1846</v>
      </c>
      <c r="C3765">
        <v>2407252</v>
      </c>
    </row>
    <row r="3766" spans="1:3" x14ac:dyDescent="0.25">
      <c r="A3766" t="s">
        <v>75</v>
      </c>
      <c r="B3766" t="s">
        <v>1864</v>
      </c>
      <c r="C3766">
        <v>2407302</v>
      </c>
    </row>
    <row r="3767" spans="1:3" x14ac:dyDescent="0.25">
      <c r="A3767" t="s">
        <v>75</v>
      </c>
      <c r="B3767" t="s">
        <v>1882</v>
      </c>
      <c r="C3767">
        <v>2407401</v>
      </c>
    </row>
    <row r="3768" spans="1:3" x14ac:dyDescent="0.25">
      <c r="A3768" t="s">
        <v>75</v>
      </c>
      <c r="B3768" t="s">
        <v>1898</v>
      </c>
      <c r="C3768">
        <v>2407500</v>
      </c>
    </row>
    <row r="3769" spans="1:3" x14ac:dyDescent="0.25">
      <c r="A3769" t="s">
        <v>75</v>
      </c>
      <c r="B3769" t="s">
        <v>1915</v>
      </c>
      <c r="C3769">
        <v>2407609</v>
      </c>
    </row>
    <row r="3770" spans="1:3" x14ac:dyDescent="0.25">
      <c r="A3770" t="s">
        <v>75</v>
      </c>
      <c r="B3770" t="s">
        <v>1933</v>
      </c>
      <c r="C3770">
        <v>2407708</v>
      </c>
    </row>
    <row r="3771" spans="1:3" x14ac:dyDescent="0.25">
      <c r="A3771" t="s">
        <v>75</v>
      </c>
      <c r="B3771" t="s">
        <v>1764</v>
      </c>
      <c r="C3771">
        <v>2407807</v>
      </c>
    </row>
    <row r="3772" spans="1:3" x14ac:dyDescent="0.25">
      <c r="A3772" t="s">
        <v>75</v>
      </c>
      <c r="B3772" t="s">
        <v>1965</v>
      </c>
      <c r="C3772">
        <v>2407906</v>
      </c>
    </row>
    <row r="3773" spans="1:3" x14ac:dyDescent="0.25">
      <c r="A3773" t="s">
        <v>75</v>
      </c>
      <c r="B3773" t="s">
        <v>1983</v>
      </c>
      <c r="C3773">
        <v>2408003</v>
      </c>
    </row>
    <row r="3774" spans="1:3" x14ac:dyDescent="0.25">
      <c r="A3774" t="s">
        <v>75</v>
      </c>
      <c r="B3774" t="s">
        <v>2000</v>
      </c>
      <c r="C3774">
        <v>2408102</v>
      </c>
    </row>
    <row r="3775" spans="1:3" x14ac:dyDescent="0.25">
      <c r="A3775" t="s">
        <v>75</v>
      </c>
      <c r="B3775" t="s">
        <v>2018</v>
      </c>
      <c r="C3775">
        <v>2408201</v>
      </c>
    </row>
    <row r="3776" spans="1:3" x14ac:dyDescent="0.25">
      <c r="A3776" t="s">
        <v>75</v>
      </c>
      <c r="B3776" t="s">
        <v>2036</v>
      </c>
      <c r="C3776">
        <v>2408300</v>
      </c>
    </row>
    <row r="3777" spans="1:3" x14ac:dyDescent="0.25">
      <c r="A3777" t="s">
        <v>75</v>
      </c>
      <c r="B3777" t="s">
        <v>2054</v>
      </c>
      <c r="C3777">
        <v>2408409</v>
      </c>
    </row>
    <row r="3778" spans="1:3" x14ac:dyDescent="0.25">
      <c r="A3778" t="s">
        <v>75</v>
      </c>
      <c r="B3778" t="s">
        <v>1552</v>
      </c>
      <c r="C3778">
        <v>2408508</v>
      </c>
    </row>
    <row r="3779" spans="1:3" x14ac:dyDescent="0.25">
      <c r="A3779" t="s">
        <v>75</v>
      </c>
      <c r="B3779" t="s">
        <v>2087</v>
      </c>
      <c r="C3779">
        <v>2408607</v>
      </c>
    </row>
    <row r="3780" spans="1:3" x14ac:dyDescent="0.25">
      <c r="A3780" t="s">
        <v>75</v>
      </c>
      <c r="B3780" t="s">
        <v>2103</v>
      </c>
      <c r="C3780">
        <v>2408706</v>
      </c>
    </row>
    <row r="3781" spans="1:3" x14ac:dyDescent="0.25">
      <c r="A3781" t="s">
        <v>75</v>
      </c>
      <c r="B3781" t="s">
        <v>2120</v>
      </c>
      <c r="C3781">
        <v>2408805</v>
      </c>
    </row>
    <row r="3782" spans="1:3" x14ac:dyDescent="0.25">
      <c r="A3782" t="s">
        <v>75</v>
      </c>
      <c r="B3782" t="s">
        <v>2135</v>
      </c>
      <c r="C3782">
        <v>2408904</v>
      </c>
    </row>
    <row r="3783" spans="1:3" x14ac:dyDescent="0.25">
      <c r="A3783" t="s">
        <v>75</v>
      </c>
      <c r="B3783" t="s">
        <v>2152</v>
      </c>
      <c r="C3783">
        <v>2403251</v>
      </c>
    </row>
    <row r="3784" spans="1:3" x14ac:dyDescent="0.25">
      <c r="A3784" t="s">
        <v>75</v>
      </c>
      <c r="B3784" t="s">
        <v>2168</v>
      </c>
      <c r="C3784">
        <v>2409100</v>
      </c>
    </row>
    <row r="3785" spans="1:3" x14ac:dyDescent="0.25">
      <c r="A3785" t="s">
        <v>75</v>
      </c>
      <c r="B3785" t="s">
        <v>2185</v>
      </c>
      <c r="C3785">
        <v>2409209</v>
      </c>
    </row>
    <row r="3786" spans="1:3" x14ac:dyDescent="0.25">
      <c r="A3786" t="s">
        <v>75</v>
      </c>
      <c r="B3786" t="s">
        <v>2202</v>
      </c>
      <c r="C3786">
        <v>2409308</v>
      </c>
    </row>
    <row r="3787" spans="1:3" x14ac:dyDescent="0.25">
      <c r="A3787" t="s">
        <v>75</v>
      </c>
      <c r="B3787" t="s">
        <v>2216</v>
      </c>
      <c r="C3787">
        <v>2409407</v>
      </c>
    </row>
    <row r="3788" spans="1:3" x14ac:dyDescent="0.25">
      <c r="A3788" t="s">
        <v>75</v>
      </c>
      <c r="B3788" t="s">
        <v>2233</v>
      </c>
      <c r="C3788">
        <v>2409506</v>
      </c>
    </row>
    <row r="3789" spans="1:3" x14ac:dyDescent="0.25">
      <c r="A3789" t="s">
        <v>75</v>
      </c>
      <c r="B3789" t="s">
        <v>2046</v>
      </c>
      <c r="C3789">
        <v>2409605</v>
      </c>
    </row>
    <row r="3790" spans="1:3" x14ac:dyDescent="0.25">
      <c r="A3790" t="s">
        <v>75</v>
      </c>
      <c r="B3790" t="s">
        <v>2263</v>
      </c>
      <c r="C3790">
        <v>2409704</v>
      </c>
    </row>
    <row r="3791" spans="1:3" x14ac:dyDescent="0.25">
      <c r="A3791" t="s">
        <v>75</v>
      </c>
      <c r="B3791" t="s">
        <v>2278</v>
      </c>
      <c r="C3791">
        <v>2409803</v>
      </c>
    </row>
    <row r="3792" spans="1:3" x14ac:dyDescent="0.25">
      <c r="A3792" t="s">
        <v>75</v>
      </c>
      <c r="B3792" t="s">
        <v>2294</v>
      </c>
      <c r="C3792">
        <v>2409902</v>
      </c>
    </row>
    <row r="3793" spans="1:3" x14ac:dyDescent="0.25">
      <c r="A3793" t="s">
        <v>75</v>
      </c>
      <c r="B3793" t="s">
        <v>2310</v>
      </c>
      <c r="C3793">
        <v>2410009</v>
      </c>
    </row>
    <row r="3794" spans="1:3" x14ac:dyDescent="0.25">
      <c r="A3794" t="s">
        <v>75</v>
      </c>
      <c r="B3794" t="s">
        <v>2323</v>
      </c>
      <c r="C3794">
        <v>2410108</v>
      </c>
    </row>
    <row r="3795" spans="1:3" x14ac:dyDescent="0.25">
      <c r="A3795" t="s">
        <v>75</v>
      </c>
      <c r="B3795" t="s">
        <v>2339</v>
      </c>
      <c r="C3795">
        <v>2410207</v>
      </c>
    </row>
    <row r="3796" spans="1:3" x14ac:dyDescent="0.25">
      <c r="A3796" t="s">
        <v>75</v>
      </c>
      <c r="B3796" t="s">
        <v>2355</v>
      </c>
      <c r="C3796">
        <v>2410256</v>
      </c>
    </row>
    <row r="3797" spans="1:3" x14ac:dyDescent="0.25">
      <c r="A3797" t="s">
        <v>75</v>
      </c>
      <c r="B3797" t="s">
        <v>2370</v>
      </c>
      <c r="C3797">
        <v>2410306</v>
      </c>
    </row>
    <row r="3798" spans="1:3" x14ac:dyDescent="0.25">
      <c r="A3798" t="s">
        <v>75</v>
      </c>
      <c r="B3798" t="s">
        <v>2385</v>
      </c>
      <c r="C3798">
        <v>2410405</v>
      </c>
    </row>
    <row r="3799" spans="1:3" x14ac:dyDescent="0.25">
      <c r="A3799" t="s">
        <v>75</v>
      </c>
      <c r="B3799" t="s">
        <v>2400</v>
      </c>
      <c r="C3799">
        <v>2410504</v>
      </c>
    </row>
    <row r="3800" spans="1:3" x14ac:dyDescent="0.25">
      <c r="A3800" t="s">
        <v>75</v>
      </c>
      <c r="B3800" t="s">
        <v>2416</v>
      </c>
      <c r="C3800">
        <v>2410603</v>
      </c>
    </row>
    <row r="3801" spans="1:3" x14ac:dyDescent="0.25">
      <c r="A3801" t="s">
        <v>75</v>
      </c>
      <c r="B3801" t="s">
        <v>2432</v>
      </c>
      <c r="C3801">
        <v>2410702</v>
      </c>
    </row>
    <row r="3802" spans="1:3" x14ac:dyDescent="0.25">
      <c r="A3802" t="s">
        <v>75</v>
      </c>
      <c r="B3802" t="s">
        <v>2448</v>
      </c>
      <c r="C3802">
        <v>2410801</v>
      </c>
    </row>
    <row r="3803" spans="1:3" x14ac:dyDescent="0.25">
      <c r="A3803" t="s">
        <v>75</v>
      </c>
      <c r="B3803" t="s">
        <v>1424</v>
      </c>
      <c r="C3803">
        <v>2410900</v>
      </c>
    </row>
    <row r="3804" spans="1:3" x14ac:dyDescent="0.25">
      <c r="A3804" t="s">
        <v>75</v>
      </c>
      <c r="B3804" t="s">
        <v>2477</v>
      </c>
      <c r="C3804">
        <v>2408953</v>
      </c>
    </row>
    <row r="3805" spans="1:3" x14ac:dyDescent="0.25">
      <c r="A3805" t="s">
        <v>75</v>
      </c>
      <c r="B3805" t="s">
        <v>2493</v>
      </c>
      <c r="C3805">
        <v>2411007</v>
      </c>
    </row>
    <row r="3806" spans="1:3" x14ac:dyDescent="0.25">
      <c r="A3806" t="s">
        <v>75</v>
      </c>
      <c r="B3806" t="s">
        <v>2507</v>
      </c>
      <c r="C3806">
        <v>2411106</v>
      </c>
    </row>
    <row r="3807" spans="1:3" x14ac:dyDescent="0.25">
      <c r="A3807" t="s">
        <v>75</v>
      </c>
      <c r="B3807" t="s">
        <v>2523</v>
      </c>
      <c r="C3807">
        <v>2411205</v>
      </c>
    </row>
    <row r="3808" spans="1:3" x14ac:dyDescent="0.25">
      <c r="A3808" t="s">
        <v>75</v>
      </c>
      <c r="B3808" t="s">
        <v>2538</v>
      </c>
      <c r="C3808">
        <v>2409332</v>
      </c>
    </row>
    <row r="3809" spans="1:3" x14ac:dyDescent="0.25">
      <c r="A3809" t="s">
        <v>75</v>
      </c>
      <c r="B3809" t="s">
        <v>2554</v>
      </c>
      <c r="C3809">
        <v>2411403</v>
      </c>
    </row>
    <row r="3810" spans="1:3" x14ac:dyDescent="0.25">
      <c r="A3810" t="s">
        <v>75</v>
      </c>
      <c r="B3810" t="s">
        <v>2568</v>
      </c>
      <c r="C3810">
        <v>2411429</v>
      </c>
    </row>
    <row r="3811" spans="1:3" x14ac:dyDescent="0.25">
      <c r="A3811" t="s">
        <v>75</v>
      </c>
      <c r="B3811" t="s">
        <v>2583</v>
      </c>
      <c r="C3811">
        <v>2411502</v>
      </c>
    </row>
    <row r="3812" spans="1:3" x14ac:dyDescent="0.25">
      <c r="A3812" t="s">
        <v>75</v>
      </c>
      <c r="B3812" t="s">
        <v>2599</v>
      </c>
      <c r="C3812">
        <v>2411601</v>
      </c>
    </row>
    <row r="3813" spans="1:3" x14ac:dyDescent="0.25">
      <c r="A3813" t="s">
        <v>75</v>
      </c>
      <c r="B3813" t="s">
        <v>2615</v>
      </c>
      <c r="C3813">
        <v>2411700</v>
      </c>
    </row>
    <row r="3814" spans="1:3" x14ac:dyDescent="0.25">
      <c r="A3814" t="s">
        <v>75</v>
      </c>
      <c r="B3814" t="s">
        <v>2627</v>
      </c>
      <c r="C3814">
        <v>2411809</v>
      </c>
    </row>
    <row r="3815" spans="1:3" x14ac:dyDescent="0.25">
      <c r="A3815" t="s">
        <v>75</v>
      </c>
      <c r="B3815" t="s">
        <v>2642</v>
      </c>
      <c r="C3815">
        <v>2411908</v>
      </c>
    </row>
    <row r="3816" spans="1:3" x14ac:dyDescent="0.25">
      <c r="A3816" t="s">
        <v>75</v>
      </c>
      <c r="B3816" t="s">
        <v>2655</v>
      </c>
      <c r="C3816">
        <v>2412005</v>
      </c>
    </row>
    <row r="3817" spans="1:3" x14ac:dyDescent="0.25">
      <c r="A3817" t="s">
        <v>75</v>
      </c>
      <c r="B3817" t="s">
        <v>2669</v>
      </c>
      <c r="C3817">
        <v>2412104</v>
      </c>
    </row>
    <row r="3818" spans="1:3" x14ac:dyDescent="0.25">
      <c r="A3818" t="s">
        <v>75</v>
      </c>
      <c r="B3818" t="s">
        <v>2683</v>
      </c>
      <c r="C3818">
        <v>2412203</v>
      </c>
    </row>
    <row r="3819" spans="1:3" x14ac:dyDescent="0.25">
      <c r="A3819" t="s">
        <v>75</v>
      </c>
      <c r="B3819" t="s">
        <v>2699</v>
      </c>
      <c r="C3819">
        <v>2412302</v>
      </c>
    </row>
    <row r="3820" spans="1:3" x14ac:dyDescent="0.25">
      <c r="A3820" t="s">
        <v>75</v>
      </c>
      <c r="B3820" t="s">
        <v>2714</v>
      </c>
      <c r="C3820">
        <v>2412401</v>
      </c>
    </row>
    <row r="3821" spans="1:3" x14ac:dyDescent="0.25">
      <c r="A3821" t="s">
        <v>75</v>
      </c>
      <c r="B3821" t="s">
        <v>2730</v>
      </c>
      <c r="C3821">
        <v>2412500</v>
      </c>
    </row>
    <row r="3822" spans="1:3" x14ac:dyDescent="0.25">
      <c r="A3822" t="s">
        <v>75</v>
      </c>
      <c r="B3822" t="s">
        <v>2745</v>
      </c>
      <c r="C3822">
        <v>2412559</v>
      </c>
    </row>
    <row r="3823" spans="1:3" x14ac:dyDescent="0.25">
      <c r="A3823" t="s">
        <v>75</v>
      </c>
      <c r="B3823" t="s">
        <v>2760</v>
      </c>
      <c r="C3823">
        <v>2412609</v>
      </c>
    </row>
    <row r="3824" spans="1:3" x14ac:dyDescent="0.25">
      <c r="A3824" t="s">
        <v>75</v>
      </c>
      <c r="B3824" t="s">
        <v>2776</v>
      </c>
      <c r="C3824">
        <v>2412708</v>
      </c>
    </row>
    <row r="3825" spans="1:3" x14ac:dyDescent="0.25">
      <c r="A3825" t="s">
        <v>75</v>
      </c>
      <c r="B3825" t="s">
        <v>2792</v>
      </c>
      <c r="C3825">
        <v>2412807</v>
      </c>
    </row>
    <row r="3826" spans="1:3" x14ac:dyDescent="0.25">
      <c r="A3826" t="s">
        <v>75</v>
      </c>
      <c r="B3826" t="s">
        <v>2807</v>
      </c>
      <c r="C3826">
        <v>2412906</v>
      </c>
    </row>
    <row r="3827" spans="1:3" x14ac:dyDescent="0.25">
      <c r="A3827" t="s">
        <v>75</v>
      </c>
      <c r="B3827" t="s">
        <v>2822</v>
      </c>
      <c r="C3827">
        <v>2413003</v>
      </c>
    </row>
    <row r="3828" spans="1:3" x14ac:dyDescent="0.25">
      <c r="A3828" t="s">
        <v>75</v>
      </c>
      <c r="B3828" t="s">
        <v>2834</v>
      </c>
      <c r="C3828">
        <v>2413102</v>
      </c>
    </row>
    <row r="3829" spans="1:3" x14ac:dyDescent="0.25">
      <c r="A3829" t="s">
        <v>75</v>
      </c>
      <c r="B3829" t="s">
        <v>2847</v>
      </c>
      <c r="C3829">
        <v>2413201</v>
      </c>
    </row>
    <row r="3830" spans="1:3" x14ac:dyDescent="0.25">
      <c r="A3830" t="s">
        <v>75</v>
      </c>
      <c r="B3830" t="s">
        <v>2860</v>
      </c>
      <c r="C3830">
        <v>2413300</v>
      </c>
    </row>
    <row r="3831" spans="1:3" x14ac:dyDescent="0.25">
      <c r="A3831" t="s">
        <v>75</v>
      </c>
      <c r="B3831" t="s">
        <v>2873</v>
      </c>
      <c r="C3831">
        <v>2413359</v>
      </c>
    </row>
    <row r="3832" spans="1:3" x14ac:dyDescent="0.25">
      <c r="A3832" t="s">
        <v>75</v>
      </c>
      <c r="B3832" t="s">
        <v>2885</v>
      </c>
      <c r="C3832">
        <v>2413409</v>
      </c>
    </row>
    <row r="3833" spans="1:3" x14ac:dyDescent="0.25">
      <c r="A3833" t="s">
        <v>75</v>
      </c>
      <c r="B3833" t="s">
        <v>2898</v>
      </c>
      <c r="C3833">
        <v>2413508</v>
      </c>
    </row>
    <row r="3834" spans="1:3" x14ac:dyDescent="0.25">
      <c r="A3834" t="s">
        <v>75</v>
      </c>
      <c r="B3834" t="s">
        <v>2910</v>
      </c>
      <c r="C3834">
        <v>2413557</v>
      </c>
    </row>
    <row r="3835" spans="1:3" x14ac:dyDescent="0.25">
      <c r="A3835" t="s">
        <v>75</v>
      </c>
      <c r="B3835" t="s">
        <v>2923</v>
      </c>
      <c r="C3835">
        <v>2413607</v>
      </c>
    </row>
    <row r="3836" spans="1:3" x14ac:dyDescent="0.25">
      <c r="A3836" t="s">
        <v>75</v>
      </c>
      <c r="B3836" t="s">
        <v>2934</v>
      </c>
      <c r="C3836">
        <v>2413706</v>
      </c>
    </row>
    <row r="3837" spans="1:3" x14ac:dyDescent="0.25">
      <c r="A3837" t="s">
        <v>75</v>
      </c>
      <c r="B3837" t="s">
        <v>2946</v>
      </c>
      <c r="C3837">
        <v>2413805</v>
      </c>
    </row>
    <row r="3838" spans="1:3" x14ac:dyDescent="0.25">
      <c r="A3838" t="s">
        <v>75</v>
      </c>
      <c r="B3838" t="s">
        <v>2958</v>
      </c>
      <c r="C3838">
        <v>2413904</v>
      </c>
    </row>
    <row r="3839" spans="1:3" x14ac:dyDescent="0.25">
      <c r="A3839" t="s">
        <v>75</v>
      </c>
      <c r="B3839" t="s">
        <v>2970</v>
      </c>
      <c r="C3839">
        <v>2414001</v>
      </c>
    </row>
    <row r="3840" spans="1:3" x14ac:dyDescent="0.25">
      <c r="A3840" t="s">
        <v>75</v>
      </c>
      <c r="B3840" t="s">
        <v>2982</v>
      </c>
      <c r="C3840">
        <v>2414100</v>
      </c>
    </row>
    <row r="3841" spans="1:3" x14ac:dyDescent="0.25">
      <c r="A3841" t="s">
        <v>75</v>
      </c>
      <c r="B3841" t="s">
        <v>2994</v>
      </c>
      <c r="C3841">
        <v>2414159</v>
      </c>
    </row>
    <row r="3842" spans="1:3" x14ac:dyDescent="0.25">
      <c r="A3842" t="s">
        <v>75</v>
      </c>
      <c r="B3842" t="s">
        <v>3007</v>
      </c>
      <c r="C3842">
        <v>2411056</v>
      </c>
    </row>
    <row r="3843" spans="1:3" x14ac:dyDescent="0.25">
      <c r="A3843" t="s">
        <v>75</v>
      </c>
      <c r="B3843" t="s">
        <v>3020</v>
      </c>
      <c r="C3843">
        <v>2414209</v>
      </c>
    </row>
    <row r="3844" spans="1:3" x14ac:dyDescent="0.25">
      <c r="A3844" t="s">
        <v>75</v>
      </c>
      <c r="B3844" t="s">
        <v>3032</v>
      </c>
      <c r="C3844">
        <v>2414308</v>
      </c>
    </row>
    <row r="3845" spans="1:3" x14ac:dyDescent="0.25">
      <c r="A3845" t="s">
        <v>75</v>
      </c>
      <c r="B3845" t="s">
        <v>3045</v>
      </c>
      <c r="C3845">
        <v>2414407</v>
      </c>
    </row>
    <row r="3846" spans="1:3" x14ac:dyDescent="0.25">
      <c r="A3846" t="s">
        <v>75</v>
      </c>
      <c r="B3846" t="s">
        <v>3056</v>
      </c>
      <c r="C3846">
        <v>2414456</v>
      </c>
    </row>
    <row r="3847" spans="1:3" x14ac:dyDescent="0.25">
      <c r="A3847" t="s">
        <v>75</v>
      </c>
      <c r="B3847" t="s">
        <v>3069</v>
      </c>
      <c r="C3847">
        <v>2414506</v>
      </c>
    </row>
    <row r="3848" spans="1:3" x14ac:dyDescent="0.25">
      <c r="A3848" t="s">
        <v>75</v>
      </c>
      <c r="B3848" t="s">
        <v>3080</v>
      </c>
      <c r="C3848">
        <v>2414605</v>
      </c>
    </row>
    <row r="3849" spans="1:3" x14ac:dyDescent="0.25">
      <c r="A3849" t="s">
        <v>75</v>
      </c>
      <c r="B3849" t="s">
        <v>3093</v>
      </c>
      <c r="C3849">
        <v>2414704</v>
      </c>
    </row>
    <row r="3850" spans="1:3" x14ac:dyDescent="0.25">
      <c r="A3850" t="s">
        <v>75</v>
      </c>
      <c r="B3850" t="s">
        <v>3105</v>
      </c>
      <c r="C3850">
        <v>2414753</v>
      </c>
    </row>
    <row r="3851" spans="1:3" x14ac:dyDescent="0.25">
      <c r="A3851" t="s">
        <v>75</v>
      </c>
      <c r="B3851" t="s">
        <v>3118</v>
      </c>
      <c r="C3851">
        <v>2414803</v>
      </c>
    </row>
    <row r="3852" spans="1:3" x14ac:dyDescent="0.25">
      <c r="A3852" t="s">
        <v>75</v>
      </c>
      <c r="B3852" t="s">
        <v>2221</v>
      </c>
      <c r="C3852">
        <v>2414902</v>
      </c>
    </row>
    <row r="3853" spans="1:3" x14ac:dyDescent="0.25">
      <c r="A3853" t="s">
        <v>75</v>
      </c>
      <c r="B3853" t="s">
        <v>3141</v>
      </c>
      <c r="C3853">
        <v>2415008</v>
      </c>
    </row>
    <row r="3854" spans="1:3" x14ac:dyDescent="0.25">
      <c r="A3854" t="s">
        <v>76</v>
      </c>
      <c r="B3854" t="s">
        <v>111</v>
      </c>
      <c r="C3854">
        <v>1100015</v>
      </c>
    </row>
    <row r="3855" spans="1:3" x14ac:dyDescent="0.25">
      <c r="A3855" t="s">
        <v>76</v>
      </c>
      <c r="B3855" t="s">
        <v>137</v>
      </c>
      <c r="C3855">
        <v>1100379</v>
      </c>
    </row>
    <row r="3856" spans="1:3" x14ac:dyDescent="0.25">
      <c r="A3856" t="s">
        <v>76</v>
      </c>
      <c r="B3856" t="s">
        <v>162</v>
      </c>
      <c r="C3856">
        <v>1100403</v>
      </c>
    </row>
    <row r="3857" spans="1:3" x14ac:dyDescent="0.25">
      <c r="A3857" t="s">
        <v>76</v>
      </c>
      <c r="B3857" t="s">
        <v>188</v>
      </c>
      <c r="C3857">
        <v>1100346</v>
      </c>
    </row>
    <row r="3858" spans="1:3" x14ac:dyDescent="0.25">
      <c r="A3858" t="s">
        <v>76</v>
      </c>
      <c r="B3858" t="s">
        <v>214</v>
      </c>
      <c r="C3858">
        <v>1100023</v>
      </c>
    </row>
    <row r="3859" spans="1:3" x14ac:dyDescent="0.25">
      <c r="A3859" t="s">
        <v>76</v>
      </c>
      <c r="B3859" t="s">
        <v>238</v>
      </c>
      <c r="C3859">
        <v>1100452</v>
      </c>
    </row>
    <row r="3860" spans="1:3" x14ac:dyDescent="0.25">
      <c r="A3860" t="s">
        <v>76</v>
      </c>
      <c r="B3860" t="s">
        <v>263</v>
      </c>
      <c r="C3860">
        <v>1100031</v>
      </c>
    </row>
    <row r="3861" spans="1:3" x14ac:dyDescent="0.25">
      <c r="A3861" t="s">
        <v>76</v>
      </c>
      <c r="B3861" t="s">
        <v>289</v>
      </c>
      <c r="C3861">
        <v>1100601</v>
      </c>
    </row>
    <row r="3862" spans="1:3" x14ac:dyDescent="0.25">
      <c r="A3862" t="s">
        <v>76</v>
      </c>
      <c r="B3862" t="s">
        <v>315</v>
      </c>
      <c r="C3862">
        <v>1100049</v>
      </c>
    </row>
    <row r="3863" spans="1:3" x14ac:dyDescent="0.25">
      <c r="A3863" t="s">
        <v>76</v>
      </c>
      <c r="B3863" t="s">
        <v>340</v>
      </c>
      <c r="C3863">
        <v>1100700</v>
      </c>
    </row>
    <row r="3864" spans="1:3" x14ac:dyDescent="0.25">
      <c r="A3864" t="s">
        <v>76</v>
      </c>
      <c r="B3864" t="s">
        <v>365</v>
      </c>
      <c r="C3864">
        <v>1100809</v>
      </c>
    </row>
    <row r="3865" spans="1:3" x14ac:dyDescent="0.25">
      <c r="A3865" t="s">
        <v>76</v>
      </c>
      <c r="B3865" t="s">
        <v>389</v>
      </c>
      <c r="C3865">
        <v>1100908</v>
      </c>
    </row>
    <row r="3866" spans="1:3" x14ac:dyDescent="0.25">
      <c r="A3866" t="s">
        <v>76</v>
      </c>
      <c r="B3866" t="s">
        <v>415</v>
      </c>
      <c r="C3866">
        <v>1100056</v>
      </c>
    </row>
    <row r="3867" spans="1:3" x14ac:dyDescent="0.25">
      <c r="A3867" t="s">
        <v>76</v>
      </c>
      <c r="B3867" t="s">
        <v>440</v>
      </c>
      <c r="C3867">
        <v>1100924</v>
      </c>
    </row>
    <row r="3868" spans="1:3" x14ac:dyDescent="0.25">
      <c r="A3868" t="s">
        <v>76</v>
      </c>
      <c r="B3868" t="s">
        <v>465</v>
      </c>
      <c r="C3868">
        <v>1100064</v>
      </c>
    </row>
    <row r="3869" spans="1:3" x14ac:dyDescent="0.25">
      <c r="A3869" t="s">
        <v>76</v>
      </c>
      <c r="B3869" t="s">
        <v>491</v>
      </c>
      <c r="C3869">
        <v>1100072</v>
      </c>
    </row>
    <row r="3870" spans="1:3" x14ac:dyDescent="0.25">
      <c r="A3870" t="s">
        <v>76</v>
      </c>
      <c r="B3870" t="s">
        <v>515</v>
      </c>
      <c r="C3870">
        <v>1100080</v>
      </c>
    </row>
    <row r="3871" spans="1:3" x14ac:dyDescent="0.25">
      <c r="A3871" t="s">
        <v>76</v>
      </c>
      <c r="B3871" t="s">
        <v>538</v>
      </c>
      <c r="C3871">
        <v>1100940</v>
      </c>
    </row>
    <row r="3872" spans="1:3" x14ac:dyDescent="0.25">
      <c r="A3872" t="s">
        <v>76</v>
      </c>
      <c r="B3872" t="s">
        <v>561</v>
      </c>
      <c r="C3872">
        <v>1100098</v>
      </c>
    </row>
    <row r="3873" spans="1:3" x14ac:dyDescent="0.25">
      <c r="A3873" t="s">
        <v>76</v>
      </c>
      <c r="B3873" t="s">
        <v>584</v>
      </c>
      <c r="C3873">
        <v>1101005</v>
      </c>
    </row>
    <row r="3874" spans="1:3" x14ac:dyDescent="0.25">
      <c r="A3874" t="s">
        <v>76</v>
      </c>
      <c r="B3874" t="s">
        <v>607</v>
      </c>
      <c r="C3874">
        <v>1100106</v>
      </c>
    </row>
    <row r="3875" spans="1:3" x14ac:dyDescent="0.25">
      <c r="A3875" t="s">
        <v>76</v>
      </c>
      <c r="B3875" t="s">
        <v>630</v>
      </c>
      <c r="C3875">
        <v>1101104</v>
      </c>
    </row>
    <row r="3876" spans="1:3" x14ac:dyDescent="0.25">
      <c r="A3876" t="s">
        <v>76</v>
      </c>
      <c r="B3876" t="s">
        <v>650</v>
      </c>
      <c r="C3876">
        <v>1100114</v>
      </c>
    </row>
    <row r="3877" spans="1:3" x14ac:dyDescent="0.25">
      <c r="A3877" t="s">
        <v>76</v>
      </c>
      <c r="B3877" t="s">
        <v>671</v>
      </c>
      <c r="C3877">
        <v>1100122</v>
      </c>
    </row>
    <row r="3878" spans="1:3" x14ac:dyDescent="0.25">
      <c r="A3878" t="s">
        <v>76</v>
      </c>
      <c r="B3878" t="s">
        <v>693</v>
      </c>
      <c r="C3878">
        <v>1100130</v>
      </c>
    </row>
    <row r="3879" spans="1:3" x14ac:dyDescent="0.25">
      <c r="A3879" t="s">
        <v>76</v>
      </c>
      <c r="B3879" t="s">
        <v>713</v>
      </c>
      <c r="C3879">
        <v>1101203</v>
      </c>
    </row>
    <row r="3880" spans="1:3" x14ac:dyDescent="0.25">
      <c r="A3880" t="s">
        <v>76</v>
      </c>
      <c r="B3880" t="s">
        <v>735</v>
      </c>
      <c r="C3880">
        <v>1101302</v>
      </c>
    </row>
    <row r="3881" spans="1:3" x14ac:dyDescent="0.25">
      <c r="A3881" t="s">
        <v>76</v>
      </c>
      <c r="B3881" t="s">
        <v>757</v>
      </c>
      <c r="C3881">
        <v>1101401</v>
      </c>
    </row>
    <row r="3882" spans="1:3" x14ac:dyDescent="0.25">
      <c r="A3882" t="s">
        <v>76</v>
      </c>
      <c r="B3882" t="s">
        <v>779</v>
      </c>
      <c r="C3882">
        <v>1100148</v>
      </c>
    </row>
    <row r="3883" spans="1:3" x14ac:dyDescent="0.25">
      <c r="A3883" t="s">
        <v>76</v>
      </c>
      <c r="B3883" t="s">
        <v>800</v>
      </c>
      <c r="C3883">
        <v>1100338</v>
      </c>
    </row>
    <row r="3884" spans="1:3" x14ac:dyDescent="0.25">
      <c r="A3884" t="s">
        <v>76</v>
      </c>
      <c r="B3884" t="s">
        <v>821</v>
      </c>
      <c r="C3884">
        <v>1101435</v>
      </c>
    </row>
    <row r="3885" spans="1:3" x14ac:dyDescent="0.25">
      <c r="A3885" t="s">
        <v>76</v>
      </c>
      <c r="B3885" t="s">
        <v>843</v>
      </c>
      <c r="C3885">
        <v>1100502</v>
      </c>
    </row>
    <row r="3886" spans="1:3" x14ac:dyDescent="0.25">
      <c r="A3886" t="s">
        <v>76</v>
      </c>
      <c r="B3886" t="s">
        <v>865</v>
      </c>
      <c r="C3886">
        <v>1100155</v>
      </c>
    </row>
    <row r="3887" spans="1:3" x14ac:dyDescent="0.25">
      <c r="A3887" t="s">
        <v>76</v>
      </c>
      <c r="B3887" t="s">
        <v>887</v>
      </c>
      <c r="C3887">
        <v>1101450</v>
      </c>
    </row>
    <row r="3888" spans="1:3" x14ac:dyDescent="0.25">
      <c r="A3888" t="s">
        <v>76</v>
      </c>
      <c r="B3888" t="s">
        <v>910</v>
      </c>
      <c r="C3888">
        <v>1100189</v>
      </c>
    </row>
    <row r="3889" spans="1:3" x14ac:dyDescent="0.25">
      <c r="A3889" t="s">
        <v>76</v>
      </c>
      <c r="B3889" t="s">
        <v>933</v>
      </c>
      <c r="C3889">
        <v>1101468</v>
      </c>
    </row>
    <row r="3890" spans="1:3" x14ac:dyDescent="0.25">
      <c r="A3890" t="s">
        <v>76</v>
      </c>
      <c r="B3890" t="s">
        <v>955</v>
      </c>
      <c r="C3890">
        <v>1100205</v>
      </c>
    </row>
    <row r="3891" spans="1:3" x14ac:dyDescent="0.25">
      <c r="A3891" t="s">
        <v>76</v>
      </c>
      <c r="B3891" t="s">
        <v>978</v>
      </c>
      <c r="C3891">
        <v>1100254</v>
      </c>
    </row>
    <row r="3892" spans="1:3" x14ac:dyDescent="0.25">
      <c r="A3892" t="s">
        <v>76</v>
      </c>
      <c r="B3892" t="s">
        <v>1000</v>
      </c>
      <c r="C3892">
        <v>1101476</v>
      </c>
    </row>
    <row r="3893" spans="1:3" x14ac:dyDescent="0.25">
      <c r="A3893" t="s">
        <v>76</v>
      </c>
      <c r="B3893" t="s">
        <v>1022</v>
      </c>
      <c r="C3893">
        <v>1100262</v>
      </c>
    </row>
    <row r="3894" spans="1:3" x14ac:dyDescent="0.25">
      <c r="A3894" t="s">
        <v>76</v>
      </c>
      <c r="B3894" t="s">
        <v>1045</v>
      </c>
      <c r="C3894">
        <v>1100288</v>
      </c>
    </row>
    <row r="3895" spans="1:3" x14ac:dyDescent="0.25">
      <c r="A3895" t="s">
        <v>76</v>
      </c>
      <c r="B3895" t="s">
        <v>1067</v>
      </c>
      <c r="C3895">
        <v>1100296</v>
      </c>
    </row>
    <row r="3896" spans="1:3" x14ac:dyDescent="0.25">
      <c r="A3896" t="s">
        <v>76</v>
      </c>
      <c r="B3896" t="s">
        <v>1088</v>
      </c>
      <c r="C3896">
        <v>1101484</v>
      </c>
    </row>
    <row r="3897" spans="1:3" x14ac:dyDescent="0.25">
      <c r="A3897" t="s">
        <v>76</v>
      </c>
      <c r="B3897" t="s">
        <v>1111</v>
      </c>
      <c r="C3897">
        <v>1101492</v>
      </c>
    </row>
    <row r="3898" spans="1:3" x14ac:dyDescent="0.25">
      <c r="A3898" t="s">
        <v>76</v>
      </c>
      <c r="B3898" t="s">
        <v>1134</v>
      </c>
      <c r="C3898">
        <v>1100320</v>
      </c>
    </row>
    <row r="3899" spans="1:3" x14ac:dyDescent="0.25">
      <c r="A3899" t="s">
        <v>76</v>
      </c>
      <c r="B3899" t="s">
        <v>1157</v>
      </c>
      <c r="C3899">
        <v>1101500</v>
      </c>
    </row>
    <row r="3900" spans="1:3" x14ac:dyDescent="0.25">
      <c r="A3900" t="s">
        <v>76</v>
      </c>
      <c r="B3900" t="s">
        <v>1180</v>
      </c>
      <c r="C3900">
        <v>1101559</v>
      </c>
    </row>
    <row r="3901" spans="1:3" x14ac:dyDescent="0.25">
      <c r="A3901" t="s">
        <v>76</v>
      </c>
      <c r="B3901" t="s">
        <v>1202</v>
      </c>
      <c r="C3901">
        <v>1101609</v>
      </c>
    </row>
    <row r="3902" spans="1:3" x14ac:dyDescent="0.25">
      <c r="A3902" t="s">
        <v>76</v>
      </c>
      <c r="B3902" t="s">
        <v>1224</v>
      </c>
      <c r="C3902">
        <v>1101708</v>
      </c>
    </row>
    <row r="3903" spans="1:3" x14ac:dyDescent="0.25">
      <c r="A3903" t="s">
        <v>76</v>
      </c>
      <c r="B3903" t="s">
        <v>1246</v>
      </c>
      <c r="C3903">
        <v>1101757</v>
      </c>
    </row>
    <row r="3904" spans="1:3" x14ac:dyDescent="0.25">
      <c r="A3904" t="s">
        <v>76</v>
      </c>
      <c r="B3904" t="s">
        <v>1269</v>
      </c>
      <c r="C3904">
        <v>1101807</v>
      </c>
    </row>
    <row r="3905" spans="1:3" x14ac:dyDescent="0.25">
      <c r="A3905" t="s">
        <v>76</v>
      </c>
      <c r="B3905" t="s">
        <v>1290</v>
      </c>
      <c r="C3905">
        <v>1100304</v>
      </c>
    </row>
    <row r="3906" spans="1:3" x14ac:dyDescent="0.25">
      <c r="A3906" t="s">
        <v>77</v>
      </c>
      <c r="B3906" t="s">
        <v>112</v>
      </c>
      <c r="C3906">
        <v>1400050</v>
      </c>
    </row>
    <row r="3907" spans="1:3" x14ac:dyDescent="0.25">
      <c r="A3907" t="s">
        <v>77</v>
      </c>
      <c r="B3907" t="s">
        <v>138</v>
      </c>
      <c r="C3907">
        <v>1400027</v>
      </c>
    </row>
    <row r="3908" spans="1:3" x14ac:dyDescent="0.25">
      <c r="A3908" t="s">
        <v>77</v>
      </c>
      <c r="B3908" t="s">
        <v>163</v>
      </c>
      <c r="C3908">
        <v>1400100</v>
      </c>
    </row>
    <row r="3909" spans="1:3" x14ac:dyDescent="0.25">
      <c r="A3909" t="s">
        <v>77</v>
      </c>
      <c r="B3909" t="s">
        <v>189</v>
      </c>
      <c r="C3909">
        <v>1400159</v>
      </c>
    </row>
    <row r="3910" spans="1:3" x14ac:dyDescent="0.25">
      <c r="A3910" t="s">
        <v>77</v>
      </c>
      <c r="B3910" t="s">
        <v>215</v>
      </c>
      <c r="C3910">
        <v>1400175</v>
      </c>
    </row>
    <row r="3911" spans="1:3" x14ac:dyDescent="0.25">
      <c r="A3911" t="s">
        <v>77</v>
      </c>
      <c r="B3911" t="s">
        <v>239</v>
      </c>
      <c r="C3911">
        <v>1400209</v>
      </c>
    </row>
    <row r="3912" spans="1:3" x14ac:dyDescent="0.25">
      <c r="A3912" t="s">
        <v>77</v>
      </c>
      <c r="B3912" t="s">
        <v>264</v>
      </c>
      <c r="C3912">
        <v>1400233</v>
      </c>
    </row>
    <row r="3913" spans="1:3" x14ac:dyDescent="0.25">
      <c r="A3913" t="s">
        <v>77</v>
      </c>
      <c r="B3913" t="s">
        <v>290</v>
      </c>
      <c r="C3913">
        <v>1400282</v>
      </c>
    </row>
    <row r="3914" spans="1:3" x14ac:dyDescent="0.25">
      <c r="A3914" t="s">
        <v>77</v>
      </c>
      <c r="B3914" t="s">
        <v>316</v>
      </c>
      <c r="C3914">
        <v>1400308</v>
      </c>
    </row>
    <row r="3915" spans="1:3" x14ac:dyDescent="0.25">
      <c r="A3915" t="s">
        <v>77</v>
      </c>
      <c r="B3915" t="s">
        <v>341</v>
      </c>
      <c r="C3915">
        <v>1400407</v>
      </c>
    </row>
    <row r="3916" spans="1:3" x14ac:dyDescent="0.25">
      <c r="A3916" t="s">
        <v>77</v>
      </c>
      <c r="B3916" t="s">
        <v>366</v>
      </c>
      <c r="C3916">
        <v>1400456</v>
      </c>
    </row>
    <row r="3917" spans="1:3" x14ac:dyDescent="0.25">
      <c r="A3917" t="s">
        <v>77</v>
      </c>
      <c r="B3917" t="s">
        <v>390</v>
      </c>
      <c r="C3917">
        <v>1400472</v>
      </c>
    </row>
    <row r="3918" spans="1:3" x14ac:dyDescent="0.25">
      <c r="A3918" t="s">
        <v>77</v>
      </c>
      <c r="B3918" t="s">
        <v>416</v>
      </c>
      <c r="C3918">
        <v>1400506</v>
      </c>
    </row>
    <row r="3919" spans="1:3" x14ac:dyDescent="0.25">
      <c r="A3919" t="s">
        <v>77</v>
      </c>
      <c r="B3919" t="s">
        <v>441</v>
      </c>
      <c r="C3919">
        <v>1400605</v>
      </c>
    </row>
    <row r="3920" spans="1:3" x14ac:dyDescent="0.25">
      <c r="A3920" t="s">
        <v>77</v>
      </c>
      <c r="B3920" t="s">
        <v>466</v>
      </c>
      <c r="C3920">
        <v>1400704</v>
      </c>
    </row>
    <row r="3921" spans="1:3" x14ac:dyDescent="0.25">
      <c r="A3921" t="s">
        <v>79</v>
      </c>
      <c r="B3921" t="s">
        <v>110</v>
      </c>
      <c r="C3921">
        <v>4300034</v>
      </c>
    </row>
    <row r="3922" spans="1:3" x14ac:dyDescent="0.25">
      <c r="A3922" t="s">
        <v>79</v>
      </c>
      <c r="B3922" t="s">
        <v>136</v>
      </c>
      <c r="C3922">
        <v>4300059</v>
      </c>
    </row>
    <row r="3923" spans="1:3" x14ac:dyDescent="0.25">
      <c r="A3923" t="s">
        <v>79</v>
      </c>
      <c r="B3923" t="s">
        <v>161</v>
      </c>
      <c r="C3923">
        <v>4300109</v>
      </c>
    </row>
    <row r="3924" spans="1:3" x14ac:dyDescent="0.25">
      <c r="A3924" t="s">
        <v>79</v>
      </c>
      <c r="B3924" t="s">
        <v>187</v>
      </c>
      <c r="C3924">
        <v>4300208</v>
      </c>
    </row>
    <row r="3925" spans="1:3" x14ac:dyDescent="0.25">
      <c r="A3925" t="s">
        <v>79</v>
      </c>
      <c r="B3925" t="s">
        <v>213</v>
      </c>
      <c r="C3925">
        <v>4300307</v>
      </c>
    </row>
    <row r="3926" spans="1:3" x14ac:dyDescent="0.25">
      <c r="A3926" t="s">
        <v>79</v>
      </c>
      <c r="B3926" t="s">
        <v>237</v>
      </c>
      <c r="C3926">
        <v>4300406</v>
      </c>
    </row>
    <row r="3927" spans="1:3" x14ac:dyDescent="0.25">
      <c r="A3927" t="s">
        <v>79</v>
      </c>
      <c r="B3927" t="s">
        <v>262</v>
      </c>
      <c r="C3927">
        <v>4300455</v>
      </c>
    </row>
    <row r="3928" spans="1:3" x14ac:dyDescent="0.25">
      <c r="A3928" t="s">
        <v>79</v>
      </c>
      <c r="B3928" t="s">
        <v>288</v>
      </c>
      <c r="C3928">
        <v>4300471</v>
      </c>
    </row>
    <row r="3929" spans="1:3" x14ac:dyDescent="0.25">
      <c r="A3929" t="s">
        <v>79</v>
      </c>
      <c r="B3929" t="s">
        <v>314</v>
      </c>
      <c r="C3929">
        <v>4300505</v>
      </c>
    </row>
    <row r="3930" spans="1:3" x14ac:dyDescent="0.25">
      <c r="A3930" t="s">
        <v>79</v>
      </c>
      <c r="B3930" t="s">
        <v>112</v>
      </c>
      <c r="C3930">
        <v>4300554</v>
      </c>
    </row>
    <row r="3931" spans="1:3" x14ac:dyDescent="0.25">
      <c r="A3931" t="s">
        <v>79</v>
      </c>
      <c r="B3931" t="s">
        <v>364</v>
      </c>
      <c r="C3931">
        <v>4300570</v>
      </c>
    </row>
    <row r="3932" spans="1:3" x14ac:dyDescent="0.25">
      <c r="A3932" t="s">
        <v>79</v>
      </c>
      <c r="B3932" t="s">
        <v>219</v>
      </c>
      <c r="C3932">
        <v>4300604</v>
      </c>
    </row>
    <row r="3933" spans="1:3" x14ac:dyDescent="0.25">
      <c r="A3933" t="s">
        <v>79</v>
      </c>
      <c r="B3933" t="s">
        <v>414</v>
      </c>
      <c r="C3933">
        <v>4300638</v>
      </c>
    </row>
    <row r="3934" spans="1:3" x14ac:dyDescent="0.25">
      <c r="A3934" t="s">
        <v>79</v>
      </c>
      <c r="B3934" t="s">
        <v>439</v>
      </c>
      <c r="C3934">
        <v>4300646</v>
      </c>
    </row>
    <row r="3935" spans="1:3" x14ac:dyDescent="0.25">
      <c r="A3935" t="s">
        <v>79</v>
      </c>
      <c r="B3935" t="s">
        <v>464</v>
      </c>
      <c r="C3935">
        <v>4300661</v>
      </c>
    </row>
    <row r="3936" spans="1:3" x14ac:dyDescent="0.25">
      <c r="A3936" t="s">
        <v>79</v>
      </c>
      <c r="B3936" t="s">
        <v>490</v>
      </c>
      <c r="C3936">
        <v>4300703</v>
      </c>
    </row>
    <row r="3937" spans="1:3" x14ac:dyDescent="0.25">
      <c r="A3937" t="s">
        <v>79</v>
      </c>
      <c r="B3937" t="s">
        <v>514</v>
      </c>
      <c r="C3937">
        <v>4300802</v>
      </c>
    </row>
    <row r="3938" spans="1:3" x14ac:dyDescent="0.25">
      <c r="A3938" t="s">
        <v>79</v>
      </c>
      <c r="B3938" t="s">
        <v>537</v>
      </c>
      <c r="C3938">
        <v>4300851</v>
      </c>
    </row>
    <row r="3939" spans="1:3" x14ac:dyDescent="0.25">
      <c r="A3939" t="s">
        <v>79</v>
      </c>
      <c r="B3939" t="s">
        <v>560</v>
      </c>
      <c r="C3939">
        <v>4300877</v>
      </c>
    </row>
    <row r="3940" spans="1:3" x14ac:dyDescent="0.25">
      <c r="A3940" t="s">
        <v>79</v>
      </c>
      <c r="B3940" t="s">
        <v>583</v>
      </c>
      <c r="C3940">
        <v>4300901</v>
      </c>
    </row>
    <row r="3941" spans="1:3" x14ac:dyDescent="0.25">
      <c r="A3941" t="s">
        <v>79</v>
      </c>
      <c r="B3941" t="s">
        <v>606</v>
      </c>
      <c r="C3941">
        <v>4301008</v>
      </c>
    </row>
    <row r="3942" spans="1:3" x14ac:dyDescent="0.25">
      <c r="A3942" t="s">
        <v>79</v>
      </c>
      <c r="B3942" t="s">
        <v>629</v>
      </c>
      <c r="C3942">
        <v>4301073</v>
      </c>
    </row>
    <row r="3943" spans="1:3" x14ac:dyDescent="0.25">
      <c r="A3943" t="s">
        <v>79</v>
      </c>
      <c r="B3943" t="s">
        <v>649</v>
      </c>
      <c r="C3943">
        <v>4301057</v>
      </c>
    </row>
    <row r="3944" spans="1:3" x14ac:dyDescent="0.25">
      <c r="A3944" t="s">
        <v>79</v>
      </c>
      <c r="B3944" t="s">
        <v>670</v>
      </c>
      <c r="C3944">
        <v>4301206</v>
      </c>
    </row>
    <row r="3945" spans="1:3" x14ac:dyDescent="0.25">
      <c r="A3945" t="s">
        <v>79</v>
      </c>
      <c r="B3945" t="s">
        <v>692</v>
      </c>
      <c r="C3945">
        <v>4301107</v>
      </c>
    </row>
    <row r="3946" spans="1:3" x14ac:dyDescent="0.25">
      <c r="A3946" t="s">
        <v>79</v>
      </c>
      <c r="B3946" t="s">
        <v>712</v>
      </c>
      <c r="C3946">
        <v>4301305</v>
      </c>
    </row>
    <row r="3947" spans="1:3" x14ac:dyDescent="0.25">
      <c r="A3947" t="s">
        <v>79</v>
      </c>
      <c r="B3947" t="s">
        <v>734</v>
      </c>
      <c r="C3947">
        <v>4301404</v>
      </c>
    </row>
    <row r="3948" spans="1:3" x14ac:dyDescent="0.25">
      <c r="A3948" t="s">
        <v>79</v>
      </c>
      <c r="B3948" t="s">
        <v>756</v>
      </c>
      <c r="C3948">
        <v>4301503</v>
      </c>
    </row>
    <row r="3949" spans="1:3" x14ac:dyDescent="0.25">
      <c r="A3949" t="s">
        <v>79</v>
      </c>
      <c r="B3949" t="s">
        <v>778</v>
      </c>
      <c r="C3949">
        <v>4301552</v>
      </c>
    </row>
    <row r="3950" spans="1:3" x14ac:dyDescent="0.25">
      <c r="A3950" t="s">
        <v>79</v>
      </c>
      <c r="B3950" t="s">
        <v>799</v>
      </c>
      <c r="C3950">
        <v>4301602</v>
      </c>
    </row>
    <row r="3951" spans="1:3" x14ac:dyDescent="0.25">
      <c r="A3951" t="s">
        <v>79</v>
      </c>
      <c r="B3951" t="s">
        <v>820</v>
      </c>
      <c r="C3951">
        <v>4301636</v>
      </c>
    </row>
    <row r="3952" spans="1:3" x14ac:dyDescent="0.25">
      <c r="A3952" t="s">
        <v>79</v>
      </c>
      <c r="B3952" t="s">
        <v>842</v>
      </c>
      <c r="C3952">
        <v>4301651</v>
      </c>
    </row>
    <row r="3953" spans="1:3" x14ac:dyDescent="0.25">
      <c r="A3953" t="s">
        <v>79</v>
      </c>
      <c r="B3953" t="s">
        <v>864</v>
      </c>
      <c r="C3953">
        <v>4301701</v>
      </c>
    </row>
    <row r="3954" spans="1:3" x14ac:dyDescent="0.25">
      <c r="A3954" t="s">
        <v>79</v>
      </c>
      <c r="B3954" t="s">
        <v>886</v>
      </c>
      <c r="C3954">
        <v>4301750</v>
      </c>
    </row>
    <row r="3955" spans="1:3" x14ac:dyDescent="0.25">
      <c r="A3955" t="s">
        <v>79</v>
      </c>
      <c r="B3955" t="s">
        <v>909</v>
      </c>
      <c r="C3955">
        <v>4301859</v>
      </c>
    </row>
    <row r="3956" spans="1:3" x14ac:dyDescent="0.25">
      <c r="A3956" t="s">
        <v>79</v>
      </c>
      <c r="B3956" t="s">
        <v>932</v>
      </c>
      <c r="C3956">
        <v>4301875</v>
      </c>
    </row>
    <row r="3957" spans="1:3" x14ac:dyDescent="0.25">
      <c r="A3957" t="s">
        <v>79</v>
      </c>
      <c r="B3957" t="s">
        <v>954</v>
      </c>
      <c r="C3957">
        <v>4301909</v>
      </c>
    </row>
    <row r="3958" spans="1:3" x14ac:dyDescent="0.25">
      <c r="A3958" t="s">
        <v>79</v>
      </c>
      <c r="B3958" t="s">
        <v>977</v>
      </c>
      <c r="C3958">
        <v>4301925</v>
      </c>
    </row>
    <row r="3959" spans="1:3" x14ac:dyDescent="0.25">
      <c r="A3959" t="s">
        <v>79</v>
      </c>
      <c r="B3959" t="s">
        <v>999</v>
      </c>
      <c r="C3959">
        <v>4301958</v>
      </c>
    </row>
    <row r="3960" spans="1:3" x14ac:dyDescent="0.25">
      <c r="A3960" t="s">
        <v>79</v>
      </c>
      <c r="B3960" t="s">
        <v>860</v>
      </c>
      <c r="C3960">
        <v>4301800</v>
      </c>
    </row>
    <row r="3961" spans="1:3" x14ac:dyDescent="0.25">
      <c r="A3961" t="s">
        <v>79</v>
      </c>
      <c r="B3961" t="s">
        <v>1044</v>
      </c>
      <c r="C3961">
        <v>4302006</v>
      </c>
    </row>
    <row r="3962" spans="1:3" x14ac:dyDescent="0.25">
      <c r="A3962" t="s">
        <v>79</v>
      </c>
      <c r="B3962" t="s">
        <v>1066</v>
      </c>
      <c r="C3962">
        <v>4302055</v>
      </c>
    </row>
    <row r="3963" spans="1:3" x14ac:dyDescent="0.25">
      <c r="A3963" t="s">
        <v>79</v>
      </c>
      <c r="B3963" t="s">
        <v>1087</v>
      </c>
      <c r="C3963">
        <v>4302105</v>
      </c>
    </row>
    <row r="3964" spans="1:3" x14ac:dyDescent="0.25">
      <c r="A3964" t="s">
        <v>79</v>
      </c>
      <c r="B3964" t="s">
        <v>1110</v>
      </c>
      <c r="C3964">
        <v>4302154</v>
      </c>
    </row>
    <row r="3965" spans="1:3" x14ac:dyDescent="0.25">
      <c r="A3965" t="s">
        <v>79</v>
      </c>
      <c r="B3965" t="s">
        <v>1133</v>
      </c>
      <c r="C3965">
        <v>4302204</v>
      </c>
    </row>
    <row r="3966" spans="1:3" x14ac:dyDescent="0.25">
      <c r="A3966" t="s">
        <v>79</v>
      </c>
      <c r="B3966" t="s">
        <v>1156</v>
      </c>
      <c r="C3966">
        <v>4302220</v>
      </c>
    </row>
    <row r="3967" spans="1:3" x14ac:dyDescent="0.25">
      <c r="A3967" t="s">
        <v>79</v>
      </c>
      <c r="B3967" t="s">
        <v>1179</v>
      </c>
      <c r="C3967">
        <v>4302238</v>
      </c>
    </row>
    <row r="3968" spans="1:3" x14ac:dyDescent="0.25">
      <c r="A3968" t="s">
        <v>79</v>
      </c>
      <c r="B3968" t="s">
        <v>1201</v>
      </c>
      <c r="C3968">
        <v>4302253</v>
      </c>
    </row>
    <row r="3969" spans="1:3" x14ac:dyDescent="0.25">
      <c r="A3969" t="s">
        <v>79</v>
      </c>
      <c r="B3969" t="s">
        <v>559</v>
      </c>
      <c r="C3969">
        <v>4302303</v>
      </c>
    </row>
    <row r="3970" spans="1:3" x14ac:dyDescent="0.25">
      <c r="A3970" t="s">
        <v>79</v>
      </c>
      <c r="B3970" t="s">
        <v>1245</v>
      </c>
      <c r="C3970">
        <v>4302352</v>
      </c>
    </row>
    <row r="3971" spans="1:3" x14ac:dyDescent="0.25">
      <c r="A3971" t="s">
        <v>79</v>
      </c>
      <c r="B3971" t="s">
        <v>1268</v>
      </c>
      <c r="C3971">
        <v>4302378</v>
      </c>
    </row>
    <row r="3972" spans="1:3" x14ac:dyDescent="0.25">
      <c r="A3972" t="s">
        <v>79</v>
      </c>
      <c r="B3972" t="s">
        <v>1289</v>
      </c>
      <c r="C3972">
        <v>4302402</v>
      </c>
    </row>
    <row r="3973" spans="1:3" x14ac:dyDescent="0.25">
      <c r="A3973" t="s">
        <v>79</v>
      </c>
      <c r="B3973" t="s">
        <v>1312</v>
      </c>
      <c r="C3973">
        <v>4302451</v>
      </c>
    </row>
    <row r="3974" spans="1:3" x14ac:dyDescent="0.25">
      <c r="A3974" t="s">
        <v>79</v>
      </c>
      <c r="B3974" t="s">
        <v>1334</v>
      </c>
      <c r="C3974">
        <v>4302501</v>
      </c>
    </row>
    <row r="3975" spans="1:3" x14ac:dyDescent="0.25">
      <c r="A3975" t="s">
        <v>79</v>
      </c>
      <c r="B3975" t="s">
        <v>1356</v>
      </c>
      <c r="C3975">
        <v>4302584</v>
      </c>
    </row>
    <row r="3976" spans="1:3" x14ac:dyDescent="0.25">
      <c r="A3976" t="s">
        <v>79</v>
      </c>
      <c r="B3976" t="s">
        <v>1377</v>
      </c>
      <c r="C3976">
        <v>4302600</v>
      </c>
    </row>
    <row r="3977" spans="1:3" x14ac:dyDescent="0.25">
      <c r="A3977" t="s">
        <v>79</v>
      </c>
      <c r="B3977" t="s">
        <v>1399</v>
      </c>
      <c r="C3977">
        <v>4302659</v>
      </c>
    </row>
    <row r="3978" spans="1:3" x14ac:dyDescent="0.25">
      <c r="A3978" t="s">
        <v>79</v>
      </c>
      <c r="B3978" t="s">
        <v>1421</v>
      </c>
      <c r="C3978">
        <v>4302709</v>
      </c>
    </row>
    <row r="3979" spans="1:3" x14ac:dyDescent="0.25">
      <c r="A3979" t="s">
        <v>79</v>
      </c>
      <c r="B3979" t="s">
        <v>1442</v>
      </c>
      <c r="C3979">
        <v>4302808</v>
      </c>
    </row>
    <row r="3980" spans="1:3" x14ac:dyDescent="0.25">
      <c r="A3980" t="s">
        <v>79</v>
      </c>
      <c r="B3980" t="s">
        <v>1463</v>
      </c>
      <c r="C3980">
        <v>4302907</v>
      </c>
    </row>
    <row r="3981" spans="1:3" x14ac:dyDescent="0.25">
      <c r="A3981" t="s">
        <v>79</v>
      </c>
      <c r="B3981" t="s">
        <v>1484</v>
      </c>
      <c r="C3981">
        <v>4303004</v>
      </c>
    </row>
    <row r="3982" spans="1:3" x14ac:dyDescent="0.25">
      <c r="A3982" t="s">
        <v>79</v>
      </c>
      <c r="B3982" t="s">
        <v>783</v>
      </c>
      <c r="C3982">
        <v>4303103</v>
      </c>
    </row>
    <row r="3983" spans="1:3" x14ac:dyDescent="0.25">
      <c r="A3983" t="s">
        <v>79</v>
      </c>
      <c r="B3983" t="s">
        <v>1526</v>
      </c>
      <c r="C3983">
        <v>4303202</v>
      </c>
    </row>
    <row r="3984" spans="1:3" x14ac:dyDescent="0.25">
      <c r="A3984" t="s">
        <v>79</v>
      </c>
      <c r="B3984" t="s">
        <v>1547</v>
      </c>
      <c r="C3984">
        <v>4303301</v>
      </c>
    </row>
    <row r="3985" spans="1:3" x14ac:dyDescent="0.25">
      <c r="A3985" t="s">
        <v>79</v>
      </c>
      <c r="B3985" t="s">
        <v>1127</v>
      </c>
      <c r="C3985">
        <v>4303400</v>
      </c>
    </row>
    <row r="3986" spans="1:3" x14ac:dyDescent="0.25">
      <c r="A3986" t="s">
        <v>79</v>
      </c>
      <c r="B3986" t="s">
        <v>1586</v>
      </c>
      <c r="C3986">
        <v>4303509</v>
      </c>
    </row>
    <row r="3987" spans="1:3" x14ac:dyDescent="0.25">
      <c r="A3987" t="s">
        <v>79</v>
      </c>
      <c r="B3987" t="s">
        <v>1606</v>
      </c>
      <c r="C3987">
        <v>4303558</v>
      </c>
    </row>
    <row r="3988" spans="1:3" x14ac:dyDescent="0.25">
      <c r="A3988" t="s">
        <v>79</v>
      </c>
      <c r="B3988" t="s">
        <v>1627</v>
      </c>
      <c r="C3988">
        <v>4303608</v>
      </c>
    </row>
    <row r="3989" spans="1:3" x14ac:dyDescent="0.25">
      <c r="A3989" t="s">
        <v>79</v>
      </c>
      <c r="B3989" t="s">
        <v>1648</v>
      </c>
      <c r="C3989">
        <v>4303673</v>
      </c>
    </row>
    <row r="3990" spans="1:3" x14ac:dyDescent="0.25">
      <c r="A3990" t="s">
        <v>79</v>
      </c>
      <c r="B3990" t="s">
        <v>1668</v>
      </c>
      <c r="C3990">
        <v>4303707</v>
      </c>
    </row>
    <row r="3991" spans="1:3" x14ac:dyDescent="0.25">
      <c r="A3991" t="s">
        <v>79</v>
      </c>
      <c r="B3991" t="s">
        <v>1689</v>
      </c>
      <c r="C3991">
        <v>4303806</v>
      </c>
    </row>
    <row r="3992" spans="1:3" x14ac:dyDescent="0.25">
      <c r="A3992" t="s">
        <v>79</v>
      </c>
      <c r="B3992" t="s">
        <v>1709</v>
      </c>
      <c r="C3992">
        <v>4303905</v>
      </c>
    </row>
    <row r="3993" spans="1:3" x14ac:dyDescent="0.25">
      <c r="A3993" t="s">
        <v>79</v>
      </c>
      <c r="B3993" t="s">
        <v>1730</v>
      </c>
      <c r="C3993">
        <v>4304002</v>
      </c>
    </row>
    <row r="3994" spans="1:3" x14ac:dyDescent="0.25">
      <c r="A3994" t="s">
        <v>79</v>
      </c>
      <c r="B3994" t="s">
        <v>1751</v>
      </c>
      <c r="C3994">
        <v>4304101</v>
      </c>
    </row>
    <row r="3995" spans="1:3" x14ac:dyDescent="0.25">
      <c r="A3995" t="s">
        <v>79</v>
      </c>
      <c r="B3995" t="s">
        <v>1771</v>
      </c>
      <c r="C3995">
        <v>4304200</v>
      </c>
    </row>
    <row r="3996" spans="1:3" x14ac:dyDescent="0.25">
      <c r="A3996" t="s">
        <v>79</v>
      </c>
      <c r="B3996" t="s">
        <v>1791</v>
      </c>
      <c r="C3996">
        <v>4304309</v>
      </c>
    </row>
    <row r="3997" spans="1:3" x14ac:dyDescent="0.25">
      <c r="A3997" t="s">
        <v>79</v>
      </c>
      <c r="B3997" t="s">
        <v>1811</v>
      </c>
      <c r="C3997">
        <v>4304358</v>
      </c>
    </row>
    <row r="3998" spans="1:3" x14ac:dyDescent="0.25">
      <c r="A3998" t="s">
        <v>79</v>
      </c>
      <c r="B3998" t="s">
        <v>1829</v>
      </c>
      <c r="C3998">
        <v>4304408</v>
      </c>
    </row>
    <row r="3999" spans="1:3" x14ac:dyDescent="0.25">
      <c r="A3999" t="s">
        <v>79</v>
      </c>
      <c r="B3999" t="s">
        <v>1847</v>
      </c>
      <c r="C3999">
        <v>4304507</v>
      </c>
    </row>
    <row r="4000" spans="1:3" x14ac:dyDescent="0.25">
      <c r="A4000" t="s">
        <v>79</v>
      </c>
      <c r="B4000" t="s">
        <v>1865</v>
      </c>
      <c r="C4000">
        <v>4304606</v>
      </c>
    </row>
    <row r="4001" spans="1:3" x14ac:dyDescent="0.25">
      <c r="A4001" t="s">
        <v>79</v>
      </c>
      <c r="B4001" t="s">
        <v>1883</v>
      </c>
      <c r="C4001">
        <v>4304614</v>
      </c>
    </row>
    <row r="4002" spans="1:3" x14ac:dyDescent="0.25">
      <c r="A4002" t="s">
        <v>79</v>
      </c>
      <c r="B4002" t="s">
        <v>1899</v>
      </c>
      <c r="C4002">
        <v>4304622</v>
      </c>
    </row>
    <row r="4003" spans="1:3" x14ac:dyDescent="0.25">
      <c r="A4003" t="s">
        <v>79</v>
      </c>
      <c r="B4003" t="s">
        <v>1916</v>
      </c>
      <c r="C4003">
        <v>4304630</v>
      </c>
    </row>
    <row r="4004" spans="1:3" x14ac:dyDescent="0.25">
      <c r="A4004" t="s">
        <v>79</v>
      </c>
      <c r="B4004" t="s">
        <v>1934</v>
      </c>
      <c r="C4004">
        <v>4304655</v>
      </c>
    </row>
    <row r="4005" spans="1:3" x14ac:dyDescent="0.25">
      <c r="A4005" t="s">
        <v>79</v>
      </c>
      <c r="B4005" t="s">
        <v>1949</v>
      </c>
      <c r="C4005">
        <v>4304663</v>
      </c>
    </row>
    <row r="4006" spans="1:3" x14ac:dyDescent="0.25">
      <c r="A4006" t="s">
        <v>79</v>
      </c>
      <c r="B4006" t="s">
        <v>1966</v>
      </c>
      <c r="C4006">
        <v>4304689</v>
      </c>
    </row>
    <row r="4007" spans="1:3" x14ac:dyDescent="0.25">
      <c r="A4007" t="s">
        <v>79</v>
      </c>
      <c r="B4007" t="s">
        <v>1984</v>
      </c>
      <c r="C4007">
        <v>4304697</v>
      </c>
    </row>
    <row r="4008" spans="1:3" x14ac:dyDescent="0.25">
      <c r="A4008" t="s">
        <v>79</v>
      </c>
      <c r="B4008" t="s">
        <v>2001</v>
      </c>
      <c r="C4008">
        <v>4304671</v>
      </c>
    </row>
    <row r="4009" spans="1:3" x14ac:dyDescent="0.25">
      <c r="A4009" t="s">
        <v>79</v>
      </c>
      <c r="B4009" t="s">
        <v>2019</v>
      </c>
      <c r="C4009">
        <v>4304713</v>
      </c>
    </row>
    <row r="4010" spans="1:3" x14ac:dyDescent="0.25">
      <c r="A4010" t="s">
        <v>79</v>
      </c>
      <c r="B4010" t="s">
        <v>2037</v>
      </c>
      <c r="C4010">
        <v>4304705</v>
      </c>
    </row>
    <row r="4011" spans="1:3" x14ac:dyDescent="0.25">
      <c r="A4011" t="s">
        <v>79</v>
      </c>
      <c r="B4011" t="s">
        <v>2055</v>
      </c>
      <c r="C4011">
        <v>4304804</v>
      </c>
    </row>
    <row r="4012" spans="1:3" x14ac:dyDescent="0.25">
      <c r="A4012" t="s">
        <v>79</v>
      </c>
      <c r="B4012" t="s">
        <v>2072</v>
      </c>
      <c r="C4012">
        <v>4304853</v>
      </c>
    </row>
    <row r="4013" spans="1:3" x14ac:dyDescent="0.25">
      <c r="A4013" t="s">
        <v>79</v>
      </c>
      <c r="B4013" t="s">
        <v>2088</v>
      </c>
      <c r="C4013">
        <v>4304903</v>
      </c>
    </row>
    <row r="4014" spans="1:3" x14ac:dyDescent="0.25">
      <c r="A4014" t="s">
        <v>79</v>
      </c>
      <c r="B4014" t="s">
        <v>2104</v>
      </c>
      <c r="C4014">
        <v>4304952</v>
      </c>
    </row>
    <row r="4015" spans="1:3" x14ac:dyDescent="0.25">
      <c r="A4015" t="s">
        <v>79</v>
      </c>
      <c r="B4015" t="s">
        <v>2121</v>
      </c>
      <c r="C4015">
        <v>4305009</v>
      </c>
    </row>
    <row r="4016" spans="1:3" x14ac:dyDescent="0.25">
      <c r="A4016" t="s">
        <v>79</v>
      </c>
      <c r="B4016" t="s">
        <v>2136</v>
      </c>
      <c r="C4016">
        <v>4305108</v>
      </c>
    </row>
    <row r="4017" spans="1:3" x14ac:dyDescent="0.25">
      <c r="A4017" t="s">
        <v>79</v>
      </c>
      <c r="B4017" t="s">
        <v>914</v>
      </c>
      <c r="C4017">
        <v>4305116</v>
      </c>
    </row>
    <row r="4018" spans="1:3" x14ac:dyDescent="0.25">
      <c r="A4018" t="s">
        <v>79</v>
      </c>
      <c r="B4018" t="s">
        <v>2169</v>
      </c>
      <c r="C4018">
        <v>4305124</v>
      </c>
    </row>
    <row r="4019" spans="1:3" x14ac:dyDescent="0.25">
      <c r="A4019" t="s">
        <v>79</v>
      </c>
      <c r="B4019" t="s">
        <v>2186</v>
      </c>
      <c r="C4019">
        <v>4305132</v>
      </c>
    </row>
    <row r="4020" spans="1:3" x14ac:dyDescent="0.25">
      <c r="A4020" t="s">
        <v>79</v>
      </c>
      <c r="B4020" t="s">
        <v>2203</v>
      </c>
      <c r="C4020">
        <v>4305157</v>
      </c>
    </row>
    <row r="4021" spans="1:3" x14ac:dyDescent="0.25">
      <c r="A4021" t="s">
        <v>79</v>
      </c>
      <c r="B4021" t="s">
        <v>2217</v>
      </c>
      <c r="C4021">
        <v>4305173</v>
      </c>
    </row>
    <row r="4022" spans="1:3" x14ac:dyDescent="0.25">
      <c r="A4022" t="s">
        <v>79</v>
      </c>
      <c r="B4022" t="s">
        <v>2234</v>
      </c>
      <c r="C4022">
        <v>4305207</v>
      </c>
    </row>
    <row r="4023" spans="1:3" x14ac:dyDescent="0.25">
      <c r="A4023" t="s">
        <v>79</v>
      </c>
      <c r="B4023" t="s">
        <v>2249</v>
      </c>
      <c r="C4023">
        <v>4305306</v>
      </c>
    </row>
    <row r="4024" spans="1:3" x14ac:dyDescent="0.25">
      <c r="A4024" t="s">
        <v>79</v>
      </c>
      <c r="B4024" t="s">
        <v>2264</v>
      </c>
      <c r="C4024">
        <v>4305355</v>
      </c>
    </row>
    <row r="4025" spans="1:3" x14ac:dyDescent="0.25">
      <c r="A4025" t="s">
        <v>79</v>
      </c>
      <c r="B4025" t="s">
        <v>2279</v>
      </c>
      <c r="C4025">
        <v>4305371</v>
      </c>
    </row>
    <row r="4026" spans="1:3" x14ac:dyDescent="0.25">
      <c r="A4026" t="s">
        <v>79</v>
      </c>
      <c r="B4026" t="s">
        <v>2295</v>
      </c>
      <c r="C4026">
        <v>4305405</v>
      </c>
    </row>
    <row r="4027" spans="1:3" x14ac:dyDescent="0.25">
      <c r="A4027" t="s">
        <v>79</v>
      </c>
      <c r="B4027" t="s">
        <v>2311</v>
      </c>
      <c r="C4027">
        <v>4305439</v>
      </c>
    </row>
    <row r="4028" spans="1:3" x14ac:dyDescent="0.25">
      <c r="A4028" t="s">
        <v>79</v>
      </c>
      <c r="B4028" t="s">
        <v>2324</v>
      </c>
      <c r="C4028">
        <v>4305447</v>
      </c>
    </row>
    <row r="4029" spans="1:3" x14ac:dyDescent="0.25">
      <c r="A4029" t="s">
        <v>79</v>
      </c>
      <c r="B4029" t="s">
        <v>2340</v>
      </c>
      <c r="C4029">
        <v>4305454</v>
      </c>
    </row>
    <row r="4030" spans="1:3" x14ac:dyDescent="0.25">
      <c r="A4030" t="s">
        <v>79</v>
      </c>
      <c r="B4030" t="s">
        <v>2356</v>
      </c>
      <c r="C4030">
        <v>4305504</v>
      </c>
    </row>
    <row r="4031" spans="1:3" x14ac:dyDescent="0.25">
      <c r="A4031" t="s">
        <v>79</v>
      </c>
      <c r="B4031" t="s">
        <v>1473</v>
      </c>
      <c r="C4031">
        <v>4305587</v>
      </c>
    </row>
    <row r="4032" spans="1:3" x14ac:dyDescent="0.25">
      <c r="A4032" t="s">
        <v>79</v>
      </c>
      <c r="B4032" t="s">
        <v>1878</v>
      </c>
      <c r="C4032">
        <v>4305603</v>
      </c>
    </row>
    <row r="4033" spans="1:3" x14ac:dyDescent="0.25">
      <c r="A4033" t="s">
        <v>79</v>
      </c>
      <c r="B4033" t="s">
        <v>2401</v>
      </c>
      <c r="C4033">
        <v>4305702</v>
      </c>
    </row>
    <row r="4034" spans="1:3" x14ac:dyDescent="0.25">
      <c r="A4034" t="s">
        <v>79</v>
      </c>
      <c r="B4034" t="s">
        <v>2417</v>
      </c>
      <c r="C4034">
        <v>4305801</v>
      </c>
    </row>
    <row r="4035" spans="1:3" x14ac:dyDescent="0.25">
      <c r="A4035" t="s">
        <v>79</v>
      </c>
      <c r="B4035" t="s">
        <v>2433</v>
      </c>
      <c r="C4035">
        <v>4305835</v>
      </c>
    </row>
    <row r="4036" spans="1:3" x14ac:dyDescent="0.25">
      <c r="A4036" t="s">
        <v>79</v>
      </c>
      <c r="B4036" t="s">
        <v>2449</v>
      </c>
      <c r="C4036">
        <v>4305850</v>
      </c>
    </row>
    <row r="4037" spans="1:3" x14ac:dyDescent="0.25">
      <c r="A4037" t="s">
        <v>79</v>
      </c>
      <c r="B4037" t="s">
        <v>2463</v>
      </c>
      <c r="C4037">
        <v>4305871</v>
      </c>
    </row>
    <row r="4038" spans="1:3" x14ac:dyDescent="0.25">
      <c r="A4038" t="s">
        <v>79</v>
      </c>
      <c r="B4038" t="s">
        <v>2478</v>
      </c>
      <c r="C4038">
        <v>4305900</v>
      </c>
    </row>
    <row r="4039" spans="1:3" x14ac:dyDescent="0.25">
      <c r="A4039" t="s">
        <v>79</v>
      </c>
      <c r="B4039" t="s">
        <v>2494</v>
      </c>
      <c r="C4039">
        <v>4305934</v>
      </c>
    </row>
    <row r="4040" spans="1:3" x14ac:dyDescent="0.25">
      <c r="A4040" t="s">
        <v>79</v>
      </c>
      <c r="B4040" t="s">
        <v>2508</v>
      </c>
      <c r="C4040">
        <v>4305959</v>
      </c>
    </row>
    <row r="4041" spans="1:3" x14ac:dyDescent="0.25">
      <c r="A4041" t="s">
        <v>79</v>
      </c>
      <c r="B4041" t="s">
        <v>2524</v>
      </c>
      <c r="C4041">
        <v>4305975</v>
      </c>
    </row>
    <row r="4042" spans="1:3" x14ac:dyDescent="0.25">
      <c r="A4042" t="s">
        <v>79</v>
      </c>
      <c r="B4042" t="s">
        <v>2539</v>
      </c>
      <c r="C4042">
        <v>4306007</v>
      </c>
    </row>
    <row r="4043" spans="1:3" x14ac:dyDescent="0.25">
      <c r="A4043" t="s">
        <v>79</v>
      </c>
      <c r="B4043" t="s">
        <v>2555</v>
      </c>
      <c r="C4043">
        <v>4306056</v>
      </c>
    </row>
    <row r="4044" spans="1:3" x14ac:dyDescent="0.25">
      <c r="A4044" t="s">
        <v>79</v>
      </c>
      <c r="B4044" t="s">
        <v>2569</v>
      </c>
      <c r="C4044">
        <v>4306072</v>
      </c>
    </row>
    <row r="4045" spans="1:3" x14ac:dyDescent="0.25">
      <c r="A4045" t="s">
        <v>79</v>
      </c>
      <c r="B4045" t="s">
        <v>2584</v>
      </c>
      <c r="C4045">
        <v>4306106</v>
      </c>
    </row>
    <row r="4046" spans="1:3" x14ac:dyDescent="0.25">
      <c r="A4046" t="s">
        <v>79</v>
      </c>
      <c r="B4046" t="s">
        <v>2600</v>
      </c>
      <c r="C4046">
        <v>4306130</v>
      </c>
    </row>
    <row r="4047" spans="1:3" x14ac:dyDescent="0.25">
      <c r="A4047" t="s">
        <v>79</v>
      </c>
      <c r="B4047" t="s">
        <v>220</v>
      </c>
      <c r="C4047">
        <v>4306205</v>
      </c>
    </row>
    <row r="4048" spans="1:3" x14ac:dyDescent="0.25">
      <c r="A4048" t="s">
        <v>79</v>
      </c>
      <c r="B4048" t="s">
        <v>2628</v>
      </c>
      <c r="C4048">
        <v>4306304</v>
      </c>
    </row>
    <row r="4049" spans="1:3" x14ac:dyDescent="0.25">
      <c r="A4049" t="s">
        <v>79</v>
      </c>
      <c r="B4049" t="s">
        <v>2643</v>
      </c>
      <c r="C4049">
        <v>4306320</v>
      </c>
    </row>
    <row r="4050" spans="1:3" x14ac:dyDescent="0.25">
      <c r="A4050" t="s">
        <v>79</v>
      </c>
      <c r="B4050" t="s">
        <v>2656</v>
      </c>
      <c r="C4050">
        <v>4306353</v>
      </c>
    </row>
    <row r="4051" spans="1:3" x14ac:dyDescent="0.25">
      <c r="A4051" t="s">
        <v>79</v>
      </c>
      <c r="B4051" t="s">
        <v>2670</v>
      </c>
      <c r="C4051">
        <v>4306379</v>
      </c>
    </row>
    <row r="4052" spans="1:3" x14ac:dyDescent="0.25">
      <c r="A4052" t="s">
        <v>79</v>
      </c>
      <c r="B4052" t="s">
        <v>2684</v>
      </c>
      <c r="C4052">
        <v>4306403</v>
      </c>
    </row>
    <row r="4053" spans="1:3" x14ac:dyDescent="0.25">
      <c r="A4053" t="s">
        <v>79</v>
      </c>
      <c r="B4053" t="s">
        <v>2700</v>
      </c>
      <c r="C4053">
        <v>4306429</v>
      </c>
    </row>
    <row r="4054" spans="1:3" x14ac:dyDescent="0.25">
      <c r="A4054" t="s">
        <v>79</v>
      </c>
      <c r="B4054" t="s">
        <v>2715</v>
      </c>
      <c r="C4054">
        <v>4306452</v>
      </c>
    </row>
    <row r="4055" spans="1:3" x14ac:dyDescent="0.25">
      <c r="A4055" t="s">
        <v>79</v>
      </c>
      <c r="B4055" t="s">
        <v>2731</v>
      </c>
      <c r="C4055">
        <v>4306502</v>
      </c>
    </row>
    <row r="4056" spans="1:3" x14ac:dyDescent="0.25">
      <c r="A4056" t="s">
        <v>79</v>
      </c>
      <c r="B4056" t="s">
        <v>2746</v>
      </c>
      <c r="C4056">
        <v>4306601</v>
      </c>
    </row>
    <row r="4057" spans="1:3" x14ac:dyDescent="0.25">
      <c r="A4057" t="s">
        <v>79</v>
      </c>
      <c r="B4057" t="s">
        <v>2761</v>
      </c>
      <c r="C4057">
        <v>4306551</v>
      </c>
    </row>
    <row r="4058" spans="1:3" x14ac:dyDescent="0.25">
      <c r="A4058" t="s">
        <v>79</v>
      </c>
      <c r="B4058" t="s">
        <v>2777</v>
      </c>
      <c r="C4058">
        <v>4306700</v>
      </c>
    </row>
    <row r="4059" spans="1:3" x14ac:dyDescent="0.25">
      <c r="A4059" t="s">
        <v>79</v>
      </c>
      <c r="B4059" t="s">
        <v>2793</v>
      </c>
      <c r="C4059">
        <v>4306734</v>
      </c>
    </row>
    <row r="4060" spans="1:3" x14ac:dyDescent="0.25">
      <c r="A4060" t="s">
        <v>79</v>
      </c>
      <c r="B4060" t="s">
        <v>2808</v>
      </c>
      <c r="C4060">
        <v>4306759</v>
      </c>
    </row>
    <row r="4061" spans="1:3" x14ac:dyDescent="0.25">
      <c r="A4061" t="s">
        <v>79</v>
      </c>
      <c r="B4061" t="s">
        <v>2823</v>
      </c>
      <c r="C4061">
        <v>4306767</v>
      </c>
    </row>
    <row r="4062" spans="1:3" x14ac:dyDescent="0.25">
      <c r="A4062" t="s">
        <v>79</v>
      </c>
      <c r="B4062" t="s">
        <v>2835</v>
      </c>
      <c r="C4062">
        <v>4306809</v>
      </c>
    </row>
    <row r="4063" spans="1:3" x14ac:dyDescent="0.25">
      <c r="A4063" t="s">
        <v>79</v>
      </c>
      <c r="B4063" t="s">
        <v>2848</v>
      </c>
      <c r="C4063">
        <v>4306908</v>
      </c>
    </row>
    <row r="4064" spans="1:3" x14ac:dyDescent="0.25">
      <c r="A4064" t="s">
        <v>79</v>
      </c>
      <c r="B4064" t="s">
        <v>2861</v>
      </c>
      <c r="C4064">
        <v>4306924</v>
      </c>
    </row>
    <row r="4065" spans="1:3" x14ac:dyDescent="0.25">
      <c r="A4065" t="s">
        <v>79</v>
      </c>
      <c r="B4065" t="s">
        <v>2874</v>
      </c>
      <c r="C4065">
        <v>4306957</v>
      </c>
    </row>
    <row r="4066" spans="1:3" x14ac:dyDescent="0.25">
      <c r="A4066" t="s">
        <v>79</v>
      </c>
      <c r="B4066" t="s">
        <v>2886</v>
      </c>
      <c r="C4066">
        <v>4306932</v>
      </c>
    </row>
    <row r="4067" spans="1:3" x14ac:dyDescent="0.25">
      <c r="A4067" t="s">
        <v>79</v>
      </c>
      <c r="B4067" t="s">
        <v>2899</v>
      </c>
      <c r="C4067">
        <v>4306973</v>
      </c>
    </row>
    <row r="4068" spans="1:3" x14ac:dyDescent="0.25">
      <c r="A4068" t="s">
        <v>79</v>
      </c>
      <c r="B4068" t="s">
        <v>2911</v>
      </c>
      <c r="C4068">
        <v>4307005</v>
      </c>
    </row>
    <row r="4069" spans="1:3" x14ac:dyDescent="0.25">
      <c r="A4069" t="s">
        <v>79</v>
      </c>
      <c r="B4069" t="s">
        <v>2924</v>
      </c>
      <c r="C4069">
        <v>4307054</v>
      </c>
    </row>
    <row r="4070" spans="1:3" x14ac:dyDescent="0.25">
      <c r="A4070" t="s">
        <v>79</v>
      </c>
      <c r="B4070" t="s">
        <v>2935</v>
      </c>
      <c r="C4070">
        <v>4307203</v>
      </c>
    </row>
    <row r="4071" spans="1:3" x14ac:dyDescent="0.25">
      <c r="A4071" t="s">
        <v>79</v>
      </c>
      <c r="B4071" t="s">
        <v>2947</v>
      </c>
      <c r="C4071">
        <v>4307302</v>
      </c>
    </row>
    <row r="4072" spans="1:3" x14ac:dyDescent="0.25">
      <c r="A4072" t="s">
        <v>79</v>
      </c>
      <c r="B4072" t="s">
        <v>2959</v>
      </c>
      <c r="C4072">
        <v>4307401</v>
      </c>
    </row>
    <row r="4073" spans="1:3" x14ac:dyDescent="0.25">
      <c r="A4073" t="s">
        <v>79</v>
      </c>
      <c r="B4073" t="s">
        <v>2971</v>
      </c>
      <c r="C4073">
        <v>4307450</v>
      </c>
    </row>
    <row r="4074" spans="1:3" x14ac:dyDescent="0.25">
      <c r="A4074" t="s">
        <v>79</v>
      </c>
      <c r="B4074" t="s">
        <v>2983</v>
      </c>
      <c r="C4074">
        <v>4307500</v>
      </c>
    </row>
    <row r="4075" spans="1:3" x14ac:dyDescent="0.25">
      <c r="A4075" t="s">
        <v>79</v>
      </c>
      <c r="B4075" t="s">
        <v>2995</v>
      </c>
      <c r="C4075">
        <v>4307559</v>
      </c>
    </row>
    <row r="4076" spans="1:3" x14ac:dyDescent="0.25">
      <c r="A4076" t="s">
        <v>79</v>
      </c>
      <c r="B4076" t="s">
        <v>3008</v>
      </c>
      <c r="C4076">
        <v>4307609</v>
      </c>
    </row>
    <row r="4077" spans="1:3" x14ac:dyDescent="0.25">
      <c r="A4077" t="s">
        <v>79</v>
      </c>
      <c r="B4077" t="s">
        <v>3021</v>
      </c>
      <c r="C4077">
        <v>4307708</v>
      </c>
    </row>
    <row r="4078" spans="1:3" x14ac:dyDescent="0.25">
      <c r="A4078" t="s">
        <v>79</v>
      </c>
      <c r="B4078" t="s">
        <v>3033</v>
      </c>
      <c r="C4078">
        <v>4307807</v>
      </c>
    </row>
    <row r="4079" spans="1:3" x14ac:dyDescent="0.25">
      <c r="A4079" t="s">
        <v>79</v>
      </c>
      <c r="B4079" t="s">
        <v>3046</v>
      </c>
      <c r="C4079">
        <v>4307815</v>
      </c>
    </row>
    <row r="4080" spans="1:3" x14ac:dyDescent="0.25">
      <c r="A4080" t="s">
        <v>79</v>
      </c>
      <c r="B4080" t="s">
        <v>3057</v>
      </c>
      <c r="C4080">
        <v>4307831</v>
      </c>
    </row>
    <row r="4081" spans="1:3" x14ac:dyDescent="0.25">
      <c r="A4081" t="s">
        <v>79</v>
      </c>
      <c r="B4081" t="s">
        <v>3070</v>
      </c>
      <c r="C4081">
        <v>4307864</v>
      </c>
    </row>
    <row r="4082" spans="1:3" x14ac:dyDescent="0.25">
      <c r="A4082" t="s">
        <v>79</v>
      </c>
      <c r="B4082" t="s">
        <v>3081</v>
      </c>
      <c r="C4082">
        <v>4307906</v>
      </c>
    </row>
    <row r="4083" spans="1:3" x14ac:dyDescent="0.25">
      <c r="A4083" t="s">
        <v>79</v>
      </c>
      <c r="B4083" t="s">
        <v>3094</v>
      </c>
      <c r="C4083">
        <v>4308003</v>
      </c>
    </row>
    <row r="4084" spans="1:3" x14ac:dyDescent="0.25">
      <c r="A4084" t="s">
        <v>79</v>
      </c>
      <c r="B4084" t="s">
        <v>3106</v>
      </c>
      <c r="C4084">
        <v>4308052</v>
      </c>
    </row>
    <row r="4085" spans="1:3" x14ac:dyDescent="0.25">
      <c r="A4085" t="s">
        <v>79</v>
      </c>
      <c r="B4085" t="s">
        <v>3119</v>
      </c>
      <c r="C4085">
        <v>4308078</v>
      </c>
    </row>
    <row r="4086" spans="1:3" x14ac:dyDescent="0.25">
      <c r="A4086" t="s">
        <v>79</v>
      </c>
      <c r="B4086" t="s">
        <v>3130</v>
      </c>
      <c r="C4086">
        <v>4308102</v>
      </c>
    </row>
    <row r="4087" spans="1:3" x14ac:dyDescent="0.25">
      <c r="A4087" t="s">
        <v>79</v>
      </c>
      <c r="B4087" t="s">
        <v>3142</v>
      </c>
      <c r="C4087">
        <v>4308201</v>
      </c>
    </row>
    <row r="4088" spans="1:3" x14ac:dyDescent="0.25">
      <c r="A4088" t="s">
        <v>79</v>
      </c>
      <c r="B4088" t="s">
        <v>3153</v>
      </c>
      <c r="C4088">
        <v>4308250</v>
      </c>
    </row>
    <row r="4089" spans="1:3" x14ac:dyDescent="0.25">
      <c r="A4089" t="s">
        <v>79</v>
      </c>
      <c r="B4089" t="s">
        <v>3164</v>
      </c>
      <c r="C4089">
        <v>4308300</v>
      </c>
    </row>
    <row r="4090" spans="1:3" x14ac:dyDescent="0.25">
      <c r="A4090" t="s">
        <v>79</v>
      </c>
      <c r="B4090" t="s">
        <v>3175</v>
      </c>
      <c r="C4090">
        <v>4308409</v>
      </c>
    </row>
    <row r="4091" spans="1:3" x14ac:dyDescent="0.25">
      <c r="A4091" t="s">
        <v>79</v>
      </c>
      <c r="B4091" t="s">
        <v>3186</v>
      </c>
      <c r="C4091">
        <v>4308433</v>
      </c>
    </row>
    <row r="4092" spans="1:3" x14ac:dyDescent="0.25">
      <c r="A4092" t="s">
        <v>79</v>
      </c>
      <c r="B4092" t="s">
        <v>3198</v>
      </c>
      <c r="C4092">
        <v>4308458</v>
      </c>
    </row>
    <row r="4093" spans="1:3" x14ac:dyDescent="0.25">
      <c r="A4093" t="s">
        <v>79</v>
      </c>
      <c r="B4093" t="s">
        <v>3210</v>
      </c>
      <c r="C4093">
        <v>4308508</v>
      </c>
    </row>
    <row r="4094" spans="1:3" x14ac:dyDescent="0.25">
      <c r="A4094" t="s">
        <v>79</v>
      </c>
      <c r="B4094" t="s">
        <v>3222</v>
      </c>
      <c r="C4094">
        <v>4308607</v>
      </c>
    </row>
    <row r="4095" spans="1:3" x14ac:dyDescent="0.25">
      <c r="A4095" t="s">
        <v>79</v>
      </c>
      <c r="B4095" t="s">
        <v>3233</v>
      </c>
      <c r="C4095">
        <v>4308656</v>
      </c>
    </row>
    <row r="4096" spans="1:3" x14ac:dyDescent="0.25">
      <c r="A4096" t="s">
        <v>79</v>
      </c>
      <c r="B4096" t="s">
        <v>3244</v>
      </c>
      <c r="C4096">
        <v>4308706</v>
      </c>
    </row>
    <row r="4097" spans="1:3" x14ac:dyDescent="0.25">
      <c r="A4097" t="s">
        <v>79</v>
      </c>
      <c r="B4097" t="s">
        <v>3253</v>
      </c>
      <c r="C4097">
        <v>4308805</v>
      </c>
    </row>
    <row r="4098" spans="1:3" x14ac:dyDescent="0.25">
      <c r="A4098" t="s">
        <v>79</v>
      </c>
      <c r="B4098" t="s">
        <v>3264</v>
      </c>
      <c r="C4098">
        <v>4308854</v>
      </c>
    </row>
    <row r="4099" spans="1:3" x14ac:dyDescent="0.25">
      <c r="A4099" t="s">
        <v>79</v>
      </c>
      <c r="B4099" t="s">
        <v>3276</v>
      </c>
      <c r="C4099">
        <v>4308904</v>
      </c>
    </row>
    <row r="4100" spans="1:3" x14ac:dyDescent="0.25">
      <c r="A4100" t="s">
        <v>79</v>
      </c>
      <c r="B4100" t="s">
        <v>3287</v>
      </c>
      <c r="C4100">
        <v>4309001</v>
      </c>
    </row>
    <row r="4101" spans="1:3" x14ac:dyDescent="0.25">
      <c r="A4101" t="s">
        <v>79</v>
      </c>
      <c r="B4101" t="s">
        <v>3299</v>
      </c>
      <c r="C4101">
        <v>4309050</v>
      </c>
    </row>
    <row r="4102" spans="1:3" x14ac:dyDescent="0.25">
      <c r="A4102" t="s">
        <v>79</v>
      </c>
      <c r="B4102" t="s">
        <v>3311</v>
      </c>
      <c r="C4102">
        <v>4309100</v>
      </c>
    </row>
    <row r="4103" spans="1:3" x14ac:dyDescent="0.25">
      <c r="A4103" t="s">
        <v>79</v>
      </c>
      <c r="B4103" t="s">
        <v>3322</v>
      </c>
      <c r="C4103">
        <v>4309126</v>
      </c>
    </row>
    <row r="4104" spans="1:3" x14ac:dyDescent="0.25">
      <c r="A4104" t="s">
        <v>79</v>
      </c>
      <c r="B4104" t="s">
        <v>3333</v>
      </c>
      <c r="C4104">
        <v>4309159</v>
      </c>
    </row>
    <row r="4105" spans="1:3" x14ac:dyDescent="0.25">
      <c r="A4105" t="s">
        <v>79</v>
      </c>
      <c r="B4105" t="s">
        <v>3344</v>
      </c>
      <c r="C4105">
        <v>4309209</v>
      </c>
    </row>
    <row r="4106" spans="1:3" x14ac:dyDescent="0.25">
      <c r="A4106" t="s">
        <v>79</v>
      </c>
      <c r="B4106" t="s">
        <v>3354</v>
      </c>
      <c r="C4106">
        <v>4309258</v>
      </c>
    </row>
    <row r="4107" spans="1:3" x14ac:dyDescent="0.25">
      <c r="A4107" t="s">
        <v>79</v>
      </c>
      <c r="B4107" t="s">
        <v>3364</v>
      </c>
      <c r="C4107">
        <v>4309308</v>
      </c>
    </row>
    <row r="4108" spans="1:3" x14ac:dyDescent="0.25">
      <c r="A4108" t="s">
        <v>79</v>
      </c>
      <c r="B4108" t="s">
        <v>3373</v>
      </c>
      <c r="C4108">
        <v>4309407</v>
      </c>
    </row>
    <row r="4109" spans="1:3" x14ac:dyDescent="0.25">
      <c r="A4109" t="s">
        <v>79</v>
      </c>
      <c r="B4109" t="s">
        <v>3383</v>
      </c>
      <c r="C4109">
        <v>4309506</v>
      </c>
    </row>
    <row r="4110" spans="1:3" x14ac:dyDescent="0.25">
      <c r="A4110" t="s">
        <v>79</v>
      </c>
      <c r="B4110" t="s">
        <v>3393</v>
      </c>
      <c r="C4110">
        <v>4309555</v>
      </c>
    </row>
    <row r="4111" spans="1:3" x14ac:dyDescent="0.25">
      <c r="A4111" t="s">
        <v>79</v>
      </c>
      <c r="B4111" t="s">
        <v>3403</v>
      </c>
      <c r="C4111">
        <v>4307104</v>
      </c>
    </row>
    <row r="4112" spans="1:3" x14ac:dyDescent="0.25">
      <c r="A4112" t="s">
        <v>79</v>
      </c>
      <c r="B4112" t="s">
        <v>3413</v>
      </c>
      <c r="C4112">
        <v>4309571</v>
      </c>
    </row>
    <row r="4113" spans="1:3" x14ac:dyDescent="0.25">
      <c r="A4113" t="s">
        <v>79</v>
      </c>
      <c r="B4113" t="s">
        <v>3423</v>
      </c>
      <c r="C4113">
        <v>4309605</v>
      </c>
    </row>
    <row r="4114" spans="1:3" x14ac:dyDescent="0.25">
      <c r="A4114" t="s">
        <v>79</v>
      </c>
      <c r="B4114" t="s">
        <v>3432</v>
      </c>
      <c r="C4114">
        <v>4309654</v>
      </c>
    </row>
    <row r="4115" spans="1:3" x14ac:dyDescent="0.25">
      <c r="A4115" t="s">
        <v>79</v>
      </c>
      <c r="B4115" t="s">
        <v>697</v>
      </c>
      <c r="C4115">
        <v>4309704</v>
      </c>
    </row>
    <row r="4116" spans="1:3" x14ac:dyDescent="0.25">
      <c r="A4116" t="s">
        <v>79</v>
      </c>
      <c r="B4116" t="s">
        <v>3451</v>
      </c>
      <c r="C4116">
        <v>4309753</v>
      </c>
    </row>
    <row r="4117" spans="1:3" x14ac:dyDescent="0.25">
      <c r="A4117" t="s">
        <v>79</v>
      </c>
      <c r="B4117" t="s">
        <v>3460</v>
      </c>
      <c r="C4117">
        <v>4309803</v>
      </c>
    </row>
    <row r="4118" spans="1:3" x14ac:dyDescent="0.25">
      <c r="A4118" t="s">
        <v>79</v>
      </c>
      <c r="B4118" t="s">
        <v>3470</v>
      </c>
      <c r="C4118">
        <v>4309902</v>
      </c>
    </row>
    <row r="4119" spans="1:3" x14ac:dyDescent="0.25">
      <c r="A4119" t="s">
        <v>79</v>
      </c>
      <c r="B4119" t="s">
        <v>3479</v>
      </c>
      <c r="C4119">
        <v>4309951</v>
      </c>
    </row>
    <row r="4120" spans="1:3" x14ac:dyDescent="0.25">
      <c r="A4120" t="s">
        <v>79</v>
      </c>
      <c r="B4120" t="s">
        <v>3489</v>
      </c>
      <c r="C4120">
        <v>4310009</v>
      </c>
    </row>
    <row r="4121" spans="1:3" x14ac:dyDescent="0.25">
      <c r="A4121" t="s">
        <v>79</v>
      </c>
      <c r="B4121" t="s">
        <v>3499</v>
      </c>
      <c r="C4121">
        <v>4310108</v>
      </c>
    </row>
    <row r="4122" spans="1:3" x14ac:dyDescent="0.25">
      <c r="A4122" t="s">
        <v>79</v>
      </c>
      <c r="B4122" t="s">
        <v>3508</v>
      </c>
      <c r="C4122">
        <v>4310207</v>
      </c>
    </row>
    <row r="4123" spans="1:3" x14ac:dyDescent="0.25">
      <c r="A4123" t="s">
        <v>79</v>
      </c>
      <c r="B4123" t="s">
        <v>3518</v>
      </c>
      <c r="C4123">
        <v>4310306</v>
      </c>
    </row>
    <row r="4124" spans="1:3" x14ac:dyDescent="0.25">
      <c r="A4124" t="s">
        <v>79</v>
      </c>
      <c r="B4124" t="s">
        <v>3528</v>
      </c>
      <c r="C4124">
        <v>4310330</v>
      </c>
    </row>
    <row r="4125" spans="1:3" x14ac:dyDescent="0.25">
      <c r="A4125" t="s">
        <v>79</v>
      </c>
      <c r="B4125" t="s">
        <v>3538</v>
      </c>
      <c r="C4125">
        <v>4310363</v>
      </c>
    </row>
    <row r="4126" spans="1:3" x14ac:dyDescent="0.25">
      <c r="A4126" t="s">
        <v>79</v>
      </c>
      <c r="B4126" t="s">
        <v>1816</v>
      </c>
      <c r="C4126">
        <v>4310405</v>
      </c>
    </row>
    <row r="4127" spans="1:3" x14ac:dyDescent="0.25">
      <c r="A4127" t="s">
        <v>79</v>
      </c>
      <c r="B4127" t="s">
        <v>3556</v>
      </c>
      <c r="C4127">
        <v>4310413</v>
      </c>
    </row>
    <row r="4128" spans="1:3" x14ac:dyDescent="0.25">
      <c r="A4128" t="s">
        <v>79</v>
      </c>
      <c r="B4128" t="s">
        <v>3566</v>
      </c>
      <c r="C4128">
        <v>4310439</v>
      </c>
    </row>
    <row r="4129" spans="1:3" x14ac:dyDescent="0.25">
      <c r="A4129" t="s">
        <v>79</v>
      </c>
      <c r="B4129" t="s">
        <v>3576</v>
      </c>
      <c r="C4129">
        <v>4310462</v>
      </c>
    </row>
    <row r="4130" spans="1:3" x14ac:dyDescent="0.25">
      <c r="A4130" t="s">
        <v>79</v>
      </c>
      <c r="B4130" t="s">
        <v>3586</v>
      </c>
      <c r="C4130">
        <v>4310504</v>
      </c>
    </row>
    <row r="4131" spans="1:3" x14ac:dyDescent="0.25">
      <c r="A4131" t="s">
        <v>79</v>
      </c>
      <c r="B4131" t="s">
        <v>3596</v>
      </c>
      <c r="C4131">
        <v>4310538</v>
      </c>
    </row>
    <row r="4132" spans="1:3" x14ac:dyDescent="0.25">
      <c r="A4132" t="s">
        <v>79</v>
      </c>
      <c r="B4132" t="s">
        <v>3605</v>
      </c>
      <c r="C4132">
        <v>4310553</v>
      </c>
    </row>
    <row r="4133" spans="1:3" x14ac:dyDescent="0.25">
      <c r="A4133" t="s">
        <v>79</v>
      </c>
      <c r="B4133" t="s">
        <v>3614</v>
      </c>
      <c r="C4133">
        <v>4310579</v>
      </c>
    </row>
    <row r="4134" spans="1:3" x14ac:dyDescent="0.25">
      <c r="A4134" t="s">
        <v>79</v>
      </c>
      <c r="B4134" t="s">
        <v>3623</v>
      </c>
      <c r="C4134">
        <v>4310603</v>
      </c>
    </row>
    <row r="4135" spans="1:3" x14ac:dyDescent="0.25">
      <c r="A4135" t="s">
        <v>79</v>
      </c>
      <c r="B4135" t="s">
        <v>3633</v>
      </c>
      <c r="C4135">
        <v>4310652</v>
      </c>
    </row>
    <row r="4136" spans="1:3" x14ac:dyDescent="0.25">
      <c r="A4136" t="s">
        <v>79</v>
      </c>
      <c r="B4136" t="s">
        <v>3643</v>
      </c>
      <c r="C4136">
        <v>4310702</v>
      </c>
    </row>
    <row r="4137" spans="1:3" x14ac:dyDescent="0.25">
      <c r="A4137" t="s">
        <v>79</v>
      </c>
      <c r="B4137" t="s">
        <v>3652</v>
      </c>
      <c r="C4137">
        <v>4310751</v>
      </c>
    </row>
    <row r="4138" spans="1:3" x14ac:dyDescent="0.25">
      <c r="A4138" t="s">
        <v>79</v>
      </c>
      <c r="B4138" t="s">
        <v>3661</v>
      </c>
      <c r="C4138">
        <v>4310801</v>
      </c>
    </row>
    <row r="4139" spans="1:3" x14ac:dyDescent="0.25">
      <c r="A4139" t="s">
        <v>79</v>
      </c>
      <c r="B4139" t="s">
        <v>3670</v>
      </c>
      <c r="C4139">
        <v>4310850</v>
      </c>
    </row>
    <row r="4140" spans="1:3" x14ac:dyDescent="0.25">
      <c r="A4140" t="s">
        <v>79</v>
      </c>
      <c r="B4140" t="s">
        <v>3677</v>
      </c>
      <c r="C4140">
        <v>4310876</v>
      </c>
    </row>
    <row r="4141" spans="1:3" x14ac:dyDescent="0.25">
      <c r="A4141" t="s">
        <v>79</v>
      </c>
      <c r="B4141" t="s">
        <v>3685</v>
      </c>
      <c r="C4141">
        <v>4310900</v>
      </c>
    </row>
    <row r="4142" spans="1:3" x14ac:dyDescent="0.25">
      <c r="A4142" t="s">
        <v>79</v>
      </c>
      <c r="B4142" t="s">
        <v>3694</v>
      </c>
      <c r="C4142">
        <v>4311007</v>
      </c>
    </row>
    <row r="4143" spans="1:3" x14ac:dyDescent="0.25">
      <c r="A4143" t="s">
        <v>79</v>
      </c>
      <c r="B4143" t="s">
        <v>3702</v>
      </c>
      <c r="C4143">
        <v>4311106</v>
      </c>
    </row>
    <row r="4144" spans="1:3" x14ac:dyDescent="0.25">
      <c r="A4144" t="s">
        <v>79</v>
      </c>
      <c r="B4144" t="s">
        <v>3710</v>
      </c>
      <c r="C4144">
        <v>4311122</v>
      </c>
    </row>
    <row r="4145" spans="1:3" x14ac:dyDescent="0.25">
      <c r="A4145" t="s">
        <v>79</v>
      </c>
      <c r="B4145" t="s">
        <v>3717</v>
      </c>
      <c r="C4145">
        <v>4311130</v>
      </c>
    </row>
    <row r="4146" spans="1:3" x14ac:dyDescent="0.25">
      <c r="A4146" t="s">
        <v>79</v>
      </c>
      <c r="B4146" t="s">
        <v>3724</v>
      </c>
      <c r="C4146">
        <v>4311155</v>
      </c>
    </row>
    <row r="4147" spans="1:3" x14ac:dyDescent="0.25">
      <c r="A4147" t="s">
        <v>79</v>
      </c>
      <c r="B4147" t="s">
        <v>3731</v>
      </c>
      <c r="C4147">
        <v>4311205</v>
      </c>
    </row>
    <row r="4148" spans="1:3" x14ac:dyDescent="0.25">
      <c r="A4148" t="s">
        <v>79</v>
      </c>
      <c r="B4148" t="s">
        <v>3738</v>
      </c>
      <c r="C4148">
        <v>4311239</v>
      </c>
    </row>
    <row r="4149" spans="1:3" x14ac:dyDescent="0.25">
      <c r="A4149" t="s">
        <v>79</v>
      </c>
      <c r="B4149" t="s">
        <v>4717</v>
      </c>
      <c r="C4149">
        <v>4300002</v>
      </c>
    </row>
    <row r="4150" spans="1:3" x14ac:dyDescent="0.25">
      <c r="A4150" t="s">
        <v>79</v>
      </c>
      <c r="B4150" t="s">
        <v>3745</v>
      </c>
      <c r="C4150">
        <v>4311270</v>
      </c>
    </row>
    <row r="4151" spans="1:3" x14ac:dyDescent="0.25">
      <c r="A4151" t="s">
        <v>79</v>
      </c>
      <c r="B4151" t="s">
        <v>5389</v>
      </c>
      <c r="C4151">
        <v>4300001</v>
      </c>
    </row>
    <row r="4152" spans="1:3" x14ac:dyDescent="0.25">
      <c r="A4152" t="s">
        <v>79</v>
      </c>
      <c r="B4152" t="s">
        <v>3752</v>
      </c>
      <c r="C4152">
        <v>4311304</v>
      </c>
    </row>
    <row r="4153" spans="1:3" x14ac:dyDescent="0.25">
      <c r="A4153" t="s">
        <v>79</v>
      </c>
      <c r="B4153" t="s">
        <v>3758</v>
      </c>
      <c r="C4153">
        <v>4311254</v>
      </c>
    </row>
    <row r="4154" spans="1:3" x14ac:dyDescent="0.25">
      <c r="A4154" t="s">
        <v>79</v>
      </c>
      <c r="B4154" t="s">
        <v>1652</v>
      </c>
      <c r="C4154">
        <v>4311403</v>
      </c>
    </row>
    <row r="4155" spans="1:3" x14ac:dyDescent="0.25">
      <c r="A4155" t="s">
        <v>79</v>
      </c>
      <c r="B4155" t="s">
        <v>3767</v>
      </c>
      <c r="C4155">
        <v>4311429</v>
      </c>
    </row>
    <row r="4156" spans="1:3" x14ac:dyDescent="0.25">
      <c r="A4156" t="s">
        <v>79</v>
      </c>
      <c r="B4156" t="s">
        <v>3774</v>
      </c>
      <c r="C4156">
        <v>4311502</v>
      </c>
    </row>
    <row r="4157" spans="1:3" x14ac:dyDescent="0.25">
      <c r="A4157" t="s">
        <v>79</v>
      </c>
      <c r="B4157" t="s">
        <v>3780</v>
      </c>
      <c r="C4157">
        <v>4311601</v>
      </c>
    </row>
    <row r="4158" spans="1:3" x14ac:dyDescent="0.25">
      <c r="A4158" t="s">
        <v>79</v>
      </c>
      <c r="B4158" t="s">
        <v>3787</v>
      </c>
      <c r="C4158">
        <v>4311627</v>
      </c>
    </row>
    <row r="4159" spans="1:3" x14ac:dyDescent="0.25">
      <c r="A4159" t="s">
        <v>79</v>
      </c>
      <c r="B4159" t="s">
        <v>3794</v>
      </c>
      <c r="C4159">
        <v>4311643</v>
      </c>
    </row>
    <row r="4160" spans="1:3" x14ac:dyDescent="0.25">
      <c r="A4160" t="s">
        <v>79</v>
      </c>
      <c r="B4160" t="s">
        <v>3801</v>
      </c>
      <c r="C4160">
        <v>4311718</v>
      </c>
    </row>
    <row r="4161" spans="1:3" x14ac:dyDescent="0.25">
      <c r="A4161" t="s">
        <v>79</v>
      </c>
      <c r="B4161" t="s">
        <v>3807</v>
      </c>
      <c r="C4161">
        <v>4311700</v>
      </c>
    </row>
    <row r="4162" spans="1:3" x14ac:dyDescent="0.25">
      <c r="A4162" t="s">
        <v>79</v>
      </c>
      <c r="B4162" t="s">
        <v>3814</v>
      </c>
      <c r="C4162">
        <v>4311734</v>
      </c>
    </row>
    <row r="4163" spans="1:3" x14ac:dyDescent="0.25">
      <c r="A4163" t="s">
        <v>79</v>
      </c>
      <c r="B4163" t="s">
        <v>3821</v>
      </c>
      <c r="C4163">
        <v>4311759</v>
      </c>
    </row>
    <row r="4164" spans="1:3" x14ac:dyDescent="0.25">
      <c r="A4164" t="s">
        <v>79</v>
      </c>
      <c r="B4164" t="s">
        <v>3828</v>
      </c>
      <c r="C4164">
        <v>4311775</v>
      </c>
    </row>
    <row r="4165" spans="1:3" x14ac:dyDescent="0.25">
      <c r="A4165" t="s">
        <v>79</v>
      </c>
      <c r="B4165" t="s">
        <v>3835</v>
      </c>
      <c r="C4165">
        <v>4311791</v>
      </c>
    </row>
    <row r="4166" spans="1:3" x14ac:dyDescent="0.25">
      <c r="A4166" t="s">
        <v>79</v>
      </c>
      <c r="B4166" t="s">
        <v>3841</v>
      </c>
      <c r="C4166">
        <v>4311809</v>
      </c>
    </row>
    <row r="4167" spans="1:3" x14ac:dyDescent="0.25">
      <c r="A4167" t="s">
        <v>79</v>
      </c>
      <c r="B4167" t="s">
        <v>3848</v>
      </c>
      <c r="C4167">
        <v>4311908</v>
      </c>
    </row>
    <row r="4168" spans="1:3" x14ac:dyDescent="0.25">
      <c r="A4168" t="s">
        <v>79</v>
      </c>
      <c r="B4168" t="s">
        <v>3854</v>
      </c>
      <c r="C4168">
        <v>4311981</v>
      </c>
    </row>
    <row r="4169" spans="1:3" x14ac:dyDescent="0.25">
      <c r="A4169" t="s">
        <v>79</v>
      </c>
      <c r="B4169" t="s">
        <v>3860</v>
      </c>
      <c r="C4169">
        <v>4312005</v>
      </c>
    </row>
    <row r="4170" spans="1:3" x14ac:dyDescent="0.25">
      <c r="A4170" t="s">
        <v>79</v>
      </c>
      <c r="B4170" t="s">
        <v>3866</v>
      </c>
      <c r="C4170">
        <v>4312054</v>
      </c>
    </row>
    <row r="4171" spans="1:3" x14ac:dyDescent="0.25">
      <c r="A4171" t="s">
        <v>79</v>
      </c>
      <c r="B4171" t="s">
        <v>3871</v>
      </c>
      <c r="C4171">
        <v>4312104</v>
      </c>
    </row>
    <row r="4172" spans="1:3" x14ac:dyDescent="0.25">
      <c r="A4172" t="s">
        <v>79</v>
      </c>
      <c r="B4172" t="s">
        <v>3876</v>
      </c>
      <c r="C4172">
        <v>4312138</v>
      </c>
    </row>
    <row r="4173" spans="1:3" x14ac:dyDescent="0.25">
      <c r="A4173" t="s">
        <v>79</v>
      </c>
      <c r="B4173" t="s">
        <v>3882</v>
      </c>
      <c r="C4173">
        <v>4312153</v>
      </c>
    </row>
    <row r="4174" spans="1:3" x14ac:dyDescent="0.25">
      <c r="A4174" t="s">
        <v>79</v>
      </c>
      <c r="B4174" t="s">
        <v>3888</v>
      </c>
      <c r="C4174">
        <v>4312179</v>
      </c>
    </row>
    <row r="4175" spans="1:3" x14ac:dyDescent="0.25">
      <c r="A4175" t="s">
        <v>79</v>
      </c>
      <c r="B4175" t="s">
        <v>3894</v>
      </c>
      <c r="C4175">
        <v>4312203</v>
      </c>
    </row>
    <row r="4176" spans="1:3" x14ac:dyDescent="0.25">
      <c r="A4176" t="s">
        <v>79</v>
      </c>
      <c r="B4176" t="s">
        <v>3900</v>
      </c>
      <c r="C4176">
        <v>4312252</v>
      </c>
    </row>
    <row r="4177" spans="1:3" x14ac:dyDescent="0.25">
      <c r="A4177" t="s">
        <v>79</v>
      </c>
      <c r="B4177" t="s">
        <v>3906</v>
      </c>
      <c r="C4177">
        <v>4312302</v>
      </c>
    </row>
    <row r="4178" spans="1:3" x14ac:dyDescent="0.25">
      <c r="A4178" t="s">
        <v>79</v>
      </c>
      <c r="B4178" t="s">
        <v>3912</v>
      </c>
      <c r="C4178">
        <v>4312351</v>
      </c>
    </row>
    <row r="4179" spans="1:3" x14ac:dyDescent="0.25">
      <c r="A4179" t="s">
        <v>79</v>
      </c>
      <c r="B4179" t="s">
        <v>3917</v>
      </c>
      <c r="C4179">
        <v>4312377</v>
      </c>
    </row>
    <row r="4180" spans="1:3" x14ac:dyDescent="0.25">
      <c r="A4180" t="s">
        <v>79</v>
      </c>
      <c r="B4180" t="s">
        <v>3923</v>
      </c>
      <c r="C4180">
        <v>4312385</v>
      </c>
    </row>
    <row r="4181" spans="1:3" x14ac:dyDescent="0.25">
      <c r="A4181" t="s">
        <v>79</v>
      </c>
      <c r="B4181" t="s">
        <v>3929</v>
      </c>
      <c r="C4181">
        <v>4312401</v>
      </c>
    </row>
    <row r="4182" spans="1:3" x14ac:dyDescent="0.25">
      <c r="A4182" t="s">
        <v>79</v>
      </c>
      <c r="B4182" t="s">
        <v>3935</v>
      </c>
      <c r="C4182">
        <v>4312427</v>
      </c>
    </row>
    <row r="4183" spans="1:3" x14ac:dyDescent="0.25">
      <c r="A4183" t="s">
        <v>79</v>
      </c>
      <c r="B4183" t="s">
        <v>3941</v>
      </c>
      <c r="C4183">
        <v>4312443</v>
      </c>
    </row>
    <row r="4184" spans="1:3" x14ac:dyDescent="0.25">
      <c r="A4184" t="s">
        <v>79</v>
      </c>
      <c r="B4184" t="s">
        <v>3947</v>
      </c>
      <c r="C4184">
        <v>4312450</v>
      </c>
    </row>
    <row r="4185" spans="1:3" x14ac:dyDescent="0.25">
      <c r="A4185" t="s">
        <v>79</v>
      </c>
      <c r="B4185" t="s">
        <v>3953</v>
      </c>
      <c r="C4185">
        <v>4312476</v>
      </c>
    </row>
    <row r="4186" spans="1:3" x14ac:dyDescent="0.25">
      <c r="A4186" t="s">
        <v>79</v>
      </c>
      <c r="B4186" t="s">
        <v>3959</v>
      </c>
      <c r="C4186">
        <v>4312500</v>
      </c>
    </row>
    <row r="4187" spans="1:3" x14ac:dyDescent="0.25">
      <c r="A4187" t="s">
        <v>79</v>
      </c>
      <c r="B4187" t="s">
        <v>3964</v>
      </c>
      <c r="C4187">
        <v>4312609</v>
      </c>
    </row>
    <row r="4188" spans="1:3" x14ac:dyDescent="0.25">
      <c r="A4188" t="s">
        <v>79</v>
      </c>
      <c r="B4188" t="s">
        <v>3970</v>
      </c>
      <c r="C4188">
        <v>4312617</v>
      </c>
    </row>
    <row r="4189" spans="1:3" x14ac:dyDescent="0.25">
      <c r="A4189" t="s">
        <v>79</v>
      </c>
      <c r="B4189" t="s">
        <v>3975</v>
      </c>
      <c r="C4189">
        <v>4312625</v>
      </c>
    </row>
    <row r="4190" spans="1:3" x14ac:dyDescent="0.25">
      <c r="A4190" t="s">
        <v>79</v>
      </c>
      <c r="B4190" t="s">
        <v>3980</v>
      </c>
      <c r="C4190">
        <v>4312658</v>
      </c>
    </row>
    <row r="4191" spans="1:3" x14ac:dyDescent="0.25">
      <c r="A4191" t="s">
        <v>79</v>
      </c>
      <c r="B4191" t="s">
        <v>3986</v>
      </c>
      <c r="C4191">
        <v>4312674</v>
      </c>
    </row>
    <row r="4192" spans="1:3" x14ac:dyDescent="0.25">
      <c r="A4192" t="s">
        <v>79</v>
      </c>
      <c r="B4192" t="s">
        <v>3991</v>
      </c>
      <c r="C4192">
        <v>4312708</v>
      </c>
    </row>
    <row r="4193" spans="1:3" x14ac:dyDescent="0.25">
      <c r="A4193" t="s">
        <v>79</v>
      </c>
      <c r="B4193" t="s">
        <v>3997</v>
      </c>
      <c r="C4193">
        <v>4312757</v>
      </c>
    </row>
    <row r="4194" spans="1:3" x14ac:dyDescent="0.25">
      <c r="A4194" t="s">
        <v>79</v>
      </c>
      <c r="B4194" t="s">
        <v>4002</v>
      </c>
      <c r="C4194">
        <v>4312807</v>
      </c>
    </row>
    <row r="4195" spans="1:3" x14ac:dyDescent="0.25">
      <c r="A4195" t="s">
        <v>79</v>
      </c>
      <c r="B4195" t="s">
        <v>4008</v>
      </c>
      <c r="C4195">
        <v>4312906</v>
      </c>
    </row>
    <row r="4196" spans="1:3" x14ac:dyDescent="0.25">
      <c r="A4196" t="s">
        <v>79</v>
      </c>
      <c r="B4196" t="s">
        <v>4014</v>
      </c>
      <c r="C4196">
        <v>4312955</v>
      </c>
    </row>
    <row r="4197" spans="1:3" x14ac:dyDescent="0.25">
      <c r="A4197" t="s">
        <v>79</v>
      </c>
      <c r="B4197" t="s">
        <v>4020</v>
      </c>
      <c r="C4197">
        <v>4313003</v>
      </c>
    </row>
    <row r="4198" spans="1:3" x14ac:dyDescent="0.25">
      <c r="A4198" t="s">
        <v>79</v>
      </c>
      <c r="B4198" t="s">
        <v>4025</v>
      </c>
      <c r="C4198">
        <v>4313011</v>
      </c>
    </row>
    <row r="4199" spans="1:3" x14ac:dyDescent="0.25">
      <c r="A4199" t="s">
        <v>79</v>
      </c>
      <c r="B4199" t="s">
        <v>4031</v>
      </c>
      <c r="C4199">
        <v>4313037</v>
      </c>
    </row>
    <row r="4200" spans="1:3" x14ac:dyDescent="0.25">
      <c r="A4200" t="s">
        <v>79</v>
      </c>
      <c r="B4200" t="s">
        <v>4037</v>
      </c>
      <c r="C4200">
        <v>4313060</v>
      </c>
    </row>
    <row r="4201" spans="1:3" x14ac:dyDescent="0.25">
      <c r="A4201" t="s">
        <v>79</v>
      </c>
      <c r="B4201" t="s">
        <v>4042</v>
      </c>
      <c r="C4201">
        <v>4313086</v>
      </c>
    </row>
    <row r="4202" spans="1:3" x14ac:dyDescent="0.25">
      <c r="A4202" t="s">
        <v>79</v>
      </c>
      <c r="B4202" t="s">
        <v>4048</v>
      </c>
      <c r="C4202">
        <v>4313102</v>
      </c>
    </row>
    <row r="4203" spans="1:3" x14ac:dyDescent="0.25">
      <c r="A4203" t="s">
        <v>79</v>
      </c>
      <c r="B4203" t="s">
        <v>4054</v>
      </c>
      <c r="C4203">
        <v>4313201</v>
      </c>
    </row>
    <row r="4204" spans="1:3" x14ac:dyDescent="0.25">
      <c r="A4204" t="s">
        <v>79</v>
      </c>
      <c r="B4204" t="s">
        <v>4059</v>
      </c>
      <c r="C4204">
        <v>4313300</v>
      </c>
    </row>
    <row r="4205" spans="1:3" x14ac:dyDescent="0.25">
      <c r="A4205" t="s">
        <v>79</v>
      </c>
      <c r="B4205" t="s">
        <v>4065</v>
      </c>
      <c r="C4205">
        <v>4313334</v>
      </c>
    </row>
    <row r="4206" spans="1:3" x14ac:dyDescent="0.25">
      <c r="A4206" t="s">
        <v>79</v>
      </c>
      <c r="B4206" t="s">
        <v>4071</v>
      </c>
      <c r="C4206">
        <v>4313359</v>
      </c>
    </row>
    <row r="4207" spans="1:3" x14ac:dyDescent="0.25">
      <c r="A4207" t="s">
        <v>79</v>
      </c>
      <c r="B4207" t="s">
        <v>2806</v>
      </c>
      <c r="C4207">
        <v>4313375</v>
      </c>
    </row>
    <row r="4208" spans="1:3" x14ac:dyDescent="0.25">
      <c r="A4208" t="s">
        <v>79</v>
      </c>
      <c r="B4208" t="s">
        <v>4082</v>
      </c>
      <c r="C4208">
        <v>4313490</v>
      </c>
    </row>
    <row r="4209" spans="1:3" x14ac:dyDescent="0.25">
      <c r="A4209" t="s">
        <v>79</v>
      </c>
      <c r="B4209" t="s">
        <v>4088</v>
      </c>
      <c r="C4209">
        <v>4313391</v>
      </c>
    </row>
    <row r="4210" spans="1:3" x14ac:dyDescent="0.25">
      <c r="A4210" t="s">
        <v>79</v>
      </c>
      <c r="B4210" t="s">
        <v>4093</v>
      </c>
      <c r="C4210">
        <v>4313409</v>
      </c>
    </row>
    <row r="4211" spans="1:3" x14ac:dyDescent="0.25">
      <c r="A4211" t="s">
        <v>79</v>
      </c>
      <c r="B4211" t="s">
        <v>4099</v>
      </c>
      <c r="C4211">
        <v>4313425</v>
      </c>
    </row>
    <row r="4212" spans="1:3" x14ac:dyDescent="0.25">
      <c r="A4212" t="s">
        <v>79</v>
      </c>
      <c r="B4212" t="s">
        <v>4105</v>
      </c>
      <c r="C4212">
        <v>4313441</v>
      </c>
    </row>
    <row r="4213" spans="1:3" x14ac:dyDescent="0.25">
      <c r="A4213" t="s">
        <v>79</v>
      </c>
      <c r="B4213" t="s">
        <v>4111</v>
      </c>
      <c r="C4213">
        <v>4313466</v>
      </c>
    </row>
    <row r="4214" spans="1:3" x14ac:dyDescent="0.25">
      <c r="A4214" t="s">
        <v>79</v>
      </c>
      <c r="B4214" t="s">
        <v>4116</v>
      </c>
      <c r="C4214">
        <v>4313508</v>
      </c>
    </row>
    <row r="4215" spans="1:3" x14ac:dyDescent="0.25">
      <c r="A4215" t="s">
        <v>79</v>
      </c>
      <c r="B4215" t="s">
        <v>4122</v>
      </c>
      <c r="C4215">
        <v>4313607</v>
      </c>
    </row>
    <row r="4216" spans="1:3" x14ac:dyDescent="0.25">
      <c r="A4216" t="s">
        <v>79</v>
      </c>
      <c r="B4216" t="s">
        <v>4128</v>
      </c>
      <c r="C4216">
        <v>4313656</v>
      </c>
    </row>
    <row r="4217" spans="1:3" x14ac:dyDescent="0.25">
      <c r="A4217" t="s">
        <v>79</v>
      </c>
      <c r="B4217" t="s">
        <v>4134</v>
      </c>
      <c r="C4217">
        <v>4313706</v>
      </c>
    </row>
    <row r="4218" spans="1:3" x14ac:dyDescent="0.25">
      <c r="A4218" t="s">
        <v>79</v>
      </c>
      <c r="B4218" t="s">
        <v>4140</v>
      </c>
      <c r="C4218">
        <v>4313805</v>
      </c>
    </row>
    <row r="4219" spans="1:3" x14ac:dyDescent="0.25">
      <c r="A4219" t="s">
        <v>79</v>
      </c>
      <c r="B4219" t="s">
        <v>4145</v>
      </c>
      <c r="C4219">
        <v>4313904</v>
      </c>
    </row>
    <row r="4220" spans="1:3" x14ac:dyDescent="0.25">
      <c r="A4220" t="s">
        <v>79</v>
      </c>
      <c r="B4220" t="s">
        <v>4150</v>
      </c>
      <c r="C4220">
        <v>4313953</v>
      </c>
    </row>
    <row r="4221" spans="1:3" x14ac:dyDescent="0.25">
      <c r="A4221" t="s">
        <v>79</v>
      </c>
      <c r="B4221" t="s">
        <v>4155</v>
      </c>
      <c r="C4221">
        <v>4314001</v>
      </c>
    </row>
    <row r="4222" spans="1:3" x14ac:dyDescent="0.25">
      <c r="A4222" t="s">
        <v>79</v>
      </c>
      <c r="B4222" t="s">
        <v>4160</v>
      </c>
      <c r="C4222">
        <v>4314027</v>
      </c>
    </row>
    <row r="4223" spans="1:3" x14ac:dyDescent="0.25">
      <c r="A4223" t="s">
        <v>79</v>
      </c>
      <c r="B4223" t="s">
        <v>4165</v>
      </c>
      <c r="C4223">
        <v>4314035</v>
      </c>
    </row>
    <row r="4224" spans="1:3" x14ac:dyDescent="0.25">
      <c r="A4224" t="s">
        <v>79</v>
      </c>
      <c r="B4224" t="s">
        <v>4170</v>
      </c>
      <c r="C4224">
        <v>4314050</v>
      </c>
    </row>
    <row r="4225" spans="1:3" x14ac:dyDescent="0.25">
      <c r="A4225" t="s">
        <v>79</v>
      </c>
      <c r="B4225" t="s">
        <v>4175</v>
      </c>
      <c r="C4225">
        <v>4314068</v>
      </c>
    </row>
    <row r="4226" spans="1:3" x14ac:dyDescent="0.25">
      <c r="A4226" t="s">
        <v>79</v>
      </c>
      <c r="B4226" t="s">
        <v>4180</v>
      </c>
      <c r="C4226">
        <v>4314076</v>
      </c>
    </row>
    <row r="4227" spans="1:3" x14ac:dyDescent="0.25">
      <c r="A4227" t="s">
        <v>79</v>
      </c>
      <c r="B4227" t="s">
        <v>4185</v>
      </c>
      <c r="C4227">
        <v>4314100</v>
      </c>
    </row>
    <row r="4228" spans="1:3" x14ac:dyDescent="0.25">
      <c r="A4228" t="s">
        <v>79</v>
      </c>
      <c r="B4228" t="s">
        <v>4190</v>
      </c>
      <c r="C4228">
        <v>4314134</v>
      </c>
    </row>
    <row r="4229" spans="1:3" x14ac:dyDescent="0.25">
      <c r="A4229" t="s">
        <v>79</v>
      </c>
      <c r="B4229" t="s">
        <v>4194</v>
      </c>
      <c r="C4229">
        <v>4314159</v>
      </c>
    </row>
    <row r="4230" spans="1:3" x14ac:dyDescent="0.25">
      <c r="A4230" t="s">
        <v>79</v>
      </c>
      <c r="B4230" t="s">
        <v>4199</v>
      </c>
      <c r="C4230">
        <v>4314175</v>
      </c>
    </row>
    <row r="4231" spans="1:3" x14ac:dyDescent="0.25">
      <c r="A4231" t="s">
        <v>79</v>
      </c>
      <c r="B4231" t="s">
        <v>4204</v>
      </c>
      <c r="C4231">
        <v>4314209</v>
      </c>
    </row>
    <row r="4232" spans="1:3" x14ac:dyDescent="0.25">
      <c r="A4232" t="s">
        <v>79</v>
      </c>
      <c r="B4232" t="s">
        <v>4209</v>
      </c>
      <c r="C4232">
        <v>4314308</v>
      </c>
    </row>
    <row r="4233" spans="1:3" x14ac:dyDescent="0.25">
      <c r="A4233" t="s">
        <v>79</v>
      </c>
      <c r="B4233" t="s">
        <v>4214</v>
      </c>
      <c r="C4233">
        <v>4314407</v>
      </c>
    </row>
    <row r="4234" spans="1:3" x14ac:dyDescent="0.25">
      <c r="A4234" t="s">
        <v>79</v>
      </c>
      <c r="B4234" t="s">
        <v>4218</v>
      </c>
      <c r="C4234">
        <v>4314423</v>
      </c>
    </row>
    <row r="4235" spans="1:3" x14ac:dyDescent="0.25">
      <c r="A4235" t="s">
        <v>79</v>
      </c>
      <c r="B4235" t="s">
        <v>4223</v>
      </c>
      <c r="C4235">
        <v>4314456</v>
      </c>
    </row>
    <row r="4236" spans="1:3" x14ac:dyDescent="0.25">
      <c r="A4236" t="s">
        <v>79</v>
      </c>
      <c r="B4236" t="s">
        <v>4227</v>
      </c>
      <c r="C4236">
        <v>4314464</v>
      </c>
    </row>
    <row r="4237" spans="1:3" x14ac:dyDescent="0.25">
      <c r="A4237" t="s">
        <v>79</v>
      </c>
      <c r="B4237" t="s">
        <v>4232</v>
      </c>
      <c r="C4237">
        <v>4314472</v>
      </c>
    </row>
    <row r="4238" spans="1:3" x14ac:dyDescent="0.25">
      <c r="A4238" t="s">
        <v>79</v>
      </c>
      <c r="B4238" t="s">
        <v>4237</v>
      </c>
      <c r="C4238">
        <v>4314498</v>
      </c>
    </row>
    <row r="4239" spans="1:3" x14ac:dyDescent="0.25">
      <c r="A4239" t="s">
        <v>79</v>
      </c>
      <c r="B4239" t="s">
        <v>4241</v>
      </c>
      <c r="C4239">
        <v>4314506</v>
      </c>
    </row>
    <row r="4240" spans="1:3" x14ac:dyDescent="0.25">
      <c r="A4240" t="s">
        <v>79</v>
      </c>
      <c r="B4240" t="s">
        <v>4246</v>
      </c>
      <c r="C4240">
        <v>4314548</v>
      </c>
    </row>
    <row r="4241" spans="1:3" x14ac:dyDescent="0.25">
      <c r="A4241" t="s">
        <v>79</v>
      </c>
      <c r="B4241" t="s">
        <v>4251</v>
      </c>
      <c r="C4241">
        <v>4314555</v>
      </c>
    </row>
    <row r="4242" spans="1:3" x14ac:dyDescent="0.25">
      <c r="A4242" t="s">
        <v>79</v>
      </c>
      <c r="B4242" t="s">
        <v>4255</v>
      </c>
      <c r="C4242">
        <v>4314605</v>
      </c>
    </row>
    <row r="4243" spans="1:3" x14ac:dyDescent="0.25">
      <c r="A4243" t="s">
        <v>79</v>
      </c>
      <c r="B4243" t="s">
        <v>4024</v>
      </c>
      <c r="C4243">
        <v>4314704</v>
      </c>
    </row>
    <row r="4244" spans="1:3" x14ac:dyDescent="0.25">
      <c r="A4244" t="s">
        <v>79</v>
      </c>
      <c r="B4244" t="s">
        <v>4264</v>
      </c>
      <c r="C4244">
        <v>4314753</v>
      </c>
    </row>
    <row r="4245" spans="1:3" x14ac:dyDescent="0.25">
      <c r="A4245" t="s">
        <v>79</v>
      </c>
      <c r="B4245" t="s">
        <v>4269</v>
      </c>
      <c r="C4245">
        <v>4314779</v>
      </c>
    </row>
    <row r="4246" spans="1:3" x14ac:dyDescent="0.25">
      <c r="A4246" t="s">
        <v>79</v>
      </c>
      <c r="B4246" t="s">
        <v>4274</v>
      </c>
      <c r="C4246">
        <v>4314787</v>
      </c>
    </row>
    <row r="4247" spans="1:3" x14ac:dyDescent="0.25">
      <c r="A4247" t="s">
        <v>79</v>
      </c>
      <c r="B4247" t="s">
        <v>4277</v>
      </c>
      <c r="C4247">
        <v>4314803</v>
      </c>
    </row>
    <row r="4248" spans="1:3" x14ac:dyDescent="0.25">
      <c r="A4248" t="s">
        <v>79</v>
      </c>
      <c r="B4248" t="s">
        <v>4281</v>
      </c>
      <c r="C4248">
        <v>4314902</v>
      </c>
    </row>
    <row r="4249" spans="1:3" x14ac:dyDescent="0.25">
      <c r="A4249" t="s">
        <v>79</v>
      </c>
      <c r="B4249" t="s">
        <v>4286</v>
      </c>
      <c r="C4249">
        <v>4315008</v>
      </c>
    </row>
    <row r="4250" spans="1:3" x14ac:dyDescent="0.25">
      <c r="A4250" t="s">
        <v>79</v>
      </c>
      <c r="B4250" t="s">
        <v>4291</v>
      </c>
      <c r="C4250">
        <v>4315057</v>
      </c>
    </row>
    <row r="4251" spans="1:3" x14ac:dyDescent="0.25">
      <c r="A4251" t="s">
        <v>79</v>
      </c>
      <c r="B4251" t="s">
        <v>4296</v>
      </c>
      <c r="C4251">
        <v>4315073</v>
      </c>
    </row>
    <row r="4252" spans="1:3" x14ac:dyDescent="0.25">
      <c r="A4252" t="s">
        <v>79</v>
      </c>
      <c r="B4252" t="s">
        <v>4301</v>
      </c>
      <c r="C4252">
        <v>4315107</v>
      </c>
    </row>
    <row r="4253" spans="1:3" x14ac:dyDescent="0.25">
      <c r="A4253" t="s">
        <v>79</v>
      </c>
      <c r="B4253" t="s">
        <v>4306</v>
      </c>
      <c r="C4253">
        <v>4315131</v>
      </c>
    </row>
    <row r="4254" spans="1:3" x14ac:dyDescent="0.25">
      <c r="A4254" t="s">
        <v>79</v>
      </c>
      <c r="B4254" t="s">
        <v>4311</v>
      </c>
      <c r="C4254">
        <v>4315149</v>
      </c>
    </row>
    <row r="4255" spans="1:3" x14ac:dyDescent="0.25">
      <c r="A4255" t="s">
        <v>79</v>
      </c>
      <c r="B4255" t="s">
        <v>4316</v>
      </c>
      <c r="C4255">
        <v>4315156</v>
      </c>
    </row>
    <row r="4256" spans="1:3" x14ac:dyDescent="0.25">
      <c r="A4256" t="s">
        <v>79</v>
      </c>
      <c r="B4256" t="s">
        <v>4320</v>
      </c>
      <c r="C4256">
        <v>4315172</v>
      </c>
    </row>
    <row r="4257" spans="1:3" x14ac:dyDescent="0.25">
      <c r="A4257" t="s">
        <v>79</v>
      </c>
      <c r="B4257" t="s">
        <v>4325</v>
      </c>
      <c r="C4257">
        <v>4315206</v>
      </c>
    </row>
    <row r="4258" spans="1:3" x14ac:dyDescent="0.25">
      <c r="A4258" t="s">
        <v>79</v>
      </c>
      <c r="B4258" t="s">
        <v>4330</v>
      </c>
      <c r="C4258">
        <v>4315305</v>
      </c>
    </row>
    <row r="4259" spans="1:3" x14ac:dyDescent="0.25">
      <c r="A4259" t="s">
        <v>79</v>
      </c>
      <c r="B4259" t="s">
        <v>4335</v>
      </c>
      <c r="C4259">
        <v>4315313</v>
      </c>
    </row>
    <row r="4260" spans="1:3" x14ac:dyDescent="0.25">
      <c r="A4260" t="s">
        <v>79</v>
      </c>
      <c r="B4260" t="s">
        <v>4340</v>
      </c>
      <c r="C4260">
        <v>4315321</v>
      </c>
    </row>
    <row r="4261" spans="1:3" x14ac:dyDescent="0.25">
      <c r="A4261" t="s">
        <v>79</v>
      </c>
      <c r="B4261" t="s">
        <v>4345</v>
      </c>
      <c r="C4261">
        <v>4315354</v>
      </c>
    </row>
    <row r="4262" spans="1:3" x14ac:dyDescent="0.25">
      <c r="A4262" t="s">
        <v>79</v>
      </c>
      <c r="B4262" t="s">
        <v>4350</v>
      </c>
      <c r="C4262">
        <v>4315404</v>
      </c>
    </row>
    <row r="4263" spans="1:3" x14ac:dyDescent="0.25">
      <c r="A4263" t="s">
        <v>79</v>
      </c>
      <c r="B4263" t="s">
        <v>4354</v>
      </c>
      <c r="C4263">
        <v>4315453</v>
      </c>
    </row>
    <row r="4264" spans="1:3" x14ac:dyDescent="0.25">
      <c r="A4264" t="s">
        <v>79</v>
      </c>
      <c r="B4264" t="s">
        <v>4358</v>
      </c>
      <c r="C4264">
        <v>4315503</v>
      </c>
    </row>
    <row r="4265" spans="1:3" x14ac:dyDescent="0.25">
      <c r="A4265" t="s">
        <v>79</v>
      </c>
      <c r="B4265" t="s">
        <v>4362</v>
      </c>
      <c r="C4265">
        <v>4315552</v>
      </c>
    </row>
    <row r="4266" spans="1:3" x14ac:dyDescent="0.25">
      <c r="A4266" t="s">
        <v>79</v>
      </c>
      <c r="B4266" t="s">
        <v>4367</v>
      </c>
      <c r="C4266">
        <v>4315602</v>
      </c>
    </row>
    <row r="4267" spans="1:3" x14ac:dyDescent="0.25">
      <c r="A4267" t="s">
        <v>79</v>
      </c>
      <c r="B4267" t="s">
        <v>4371</v>
      </c>
      <c r="C4267">
        <v>4315701</v>
      </c>
    </row>
    <row r="4268" spans="1:3" x14ac:dyDescent="0.25">
      <c r="A4268" t="s">
        <v>79</v>
      </c>
      <c r="B4268" t="s">
        <v>4376</v>
      </c>
      <c r="C4268">
        <v>4315750</v>
      </c>
    </row>
    <row r="4269" spans="1:3" x14ac:dyDescent="0.25">
      <c r="A4269" t="s">
        <v>79</v>
      </c>
      <c r="B4269" t="s">
        <v>4380</v>
      </c>
      <c r="C4269">
        <v>4315800</v>
      </c>
    </row>
    <row r="4270" spans="1:3" x14ac:dyDescent="0.25">
      <c r="A4270" t="s">
        <v>79</v>
      </c>
      <c r="B4270" t="s">
        <v>4385</v>
      </c>
      <c r="C4270">
        <v>4315909</v>
      </c>
    </row>
    <row r="4271" spans="1:3" x14ac:dyDescent="0.25">
      <c r="A4271" t="s">
        <v>79</v>
      </c>
      <c r="B4271" t="s">
        <v>4390</v>
      </c>
      <c r="C4271">
        <v>4315958</v>
      </c>
    </row>
    <row r="4272" spans="1:3" x14ac:dyDescent="0.25">
      <c r="A4272" t="s">
        <v>79</v>
      </c>
      <c r="B4272" t="s">
        <v>4394</v>
      </c>
      <c r="C4272">
        <v>4316006</v>
      </c>
    </row>
    <row r="4273" spans="1:3" x14ac:dyDescent="0.25">
      <c r="A4273" t="s">
        <v>79</v>
      </c>
      <c r="B4273" t="s">
        <v>4399</v>
      </c>
      <c r="C4273">
        <v>4316105</v>
      </c>
    </row>
    <row r="4274" spans="1:3" x14ac:dyDescent="0.25">
      <c r="A4274" t="s">
        <v>79</v>
      </c>
      <c r="B4274" t="s">
        <v>4404</v>
      </c>
      <c r="C4274">
        <v>4316204</v>
      </c>
    </row>
    <row r="4275" spans="1:3" x14ac:dyDescent="0.25">
      <c r="A4275" t="s">
        <v>79</v>
      </c>
      <c r="B4275" t="s">
        <v>4408</v>
      </c>
      <c r="C4275">
        <v>4316303</v>
      </c>
    </row>
    <row r="4276" spans="1:3" x14ac:dyDescent="0.25">
      <c r="A4276" t="s">
        <v>79</v>
      </c>
      <c r="B4276" t="s">
        <v>4413</v>
      </c>
      <c r="C4276">
        <v>4316402</v>
      </c>
    </row>
    <row r="4277" spans="1:3" x14ac:dyDescent="0.25">
      <c r="A4277" t="s">
        <v>79</v>
      </c>
      <c r="B4277" t="s">
        <v>4418</v>
      </c>
      <c r="C4277">
        <v>4316428</v>
      </c>
    </row>
    <row r="4278" spans="1:3" x14ac:dyDescent="0.25">
      <c r="A4278" t="s">
        <v>79</v>
      </c>
      <c r="B4278" t="s">
        <v>4423</v>
      </c>
      <c r="C4278">
        <v>4316436</v>
      </c>
    </row>
    <row r="4279" spans="1:3" x14ac:dyDescent="0.25">
      <c r="A4279" t="s">
        <v>79</v>
      </c>
      <c r="B4279" t="s">
        <v>4427</v>
      </c>
      <c r="C4279">
        <v>4316451</v>
      </c>
    </row>
    <row r="4280" spans="1:3" x14ac:dyDescent="0.25">
      <c r="A4280" t="s">
        <v>79</v>
      </c>
      <c r="B4280" t="s">
        <v>4432</v>
      </c>
      <c r="C4280">
        <v>4316477</v>
      </c>
    </row>
    <row r="4281" spans="1:3" x14ac:dyDescent="0.25">
      <c r="A4281" t="s">
        <v>79</v>
      </c>
      <c r="B4281" t="s">
        <v>4437</v>
      </c>
      <c r="C4281">
        <v>4316501</v>
      </c>
    </row>
    <row r="4282" spans="1:3" x14ac:dyDescent="0.25">
      <c r="A4282" t="s">
        <v>79</v>
      </c>
      <c r="B4282" t="s">
        <v>4441</v>
      </c>
      <c r="C4282">
        <v>4316600</v>
      </c>
    </row>
    <row r="4283" spans="1:3" x14ac:dyDescent="0.25">
      <c r="A4283" t="s">
        <v>79</v>
      </c>
      <c r="B4283" t="s">
        <v>4446</v>
      </c>
      <c r="C4283">
        <v>4316709</v>
      </c>
    </row>
    <row r="4284" spans="1:3" x14ac:dyDescent="0.25">
      <c r="A4284" t="s">
        <v>79</v>
      </c>
      <c r="B4284" t="s">
        <v>4451</v>
      </c>
      <c r="C4284">
        <v>4316733</v>
      </c>
    </row>
    <row r="4285" spans="1:3" x14ac:dyDescent="0.25">
      <c r="A4285" t="s">
        <v>79</v>
      </c>
      <c r="B4285" t="s">
        <v>4456</v>
      </c>
      <c r="C4285">
        <v>4316758</v>
      </c>
    </row>
    <row r="4286" spans="1:3" x14ac:dyDescent="0.25">
      <c r="A4286" t="s">
        <v>79</v>
      </c>
      <c r="B4286" t="s">
        <v>4461</v>
      </c>
      <c r="C4286">
        <v>4316808</v>
      </c>
    </row>
    <row r="4287" spans="1:3" x14ac:dyDescent="0.25">
      <c r="A4287" t="s">
        <v>79</v>
      </c>
      <c r="B4287" t="s">
        <v>4466</v>
      </c>
      <c r="C4287">
        <v>4316972</v>
      </c>
    </row>
    <row r="4288" spans="1:3" x14ac:dyDescent="0.25">
      <c r="A4288" t="s">
        <v>79</v>
      </c>
      <c r="B4288" t="s">
        <v>2538</v>
      </c>
      <c r="C4288">
        <v>4316907</v>
      </c>
    </row>
    <row r="4289" spans="1:3" x14ac:dyDescent="0.25">
      <c r="A4289" t="s">
        <v>79</v>
      </c>
      <c r="B4289" t="s">
        <v>4475</v>
      </c>
      <c r="C4289">
        <v>4316956</v>
      </c>
    </row>
    <row r="4290" spans="1:3" x14ac:dyDescent="0.25">
      <c r="A4290" t="s">
        <v>79</v>
      </c>
      <c r="B4290" t="s">
        <v>4480</v>
      </c>
      <c r="C4290">
        <v>4317202</v>
      </c>
    </row>
    <row r="4291" spans="1:3" x14ac:dyDescent="0.25">
      <c r="A4291" t="s">
        <v>79</v>
      </c>
      <c r="B4291" t="s">
        <v>4485</v>
      </c>
      <c r="C4291">
        <v>4317251</v>
      </c>
    </row>
    <row r="4292" spans="1:3" x14ac:dyDescent="0.25">
      <c r="A4292" t="s">
        <v>79</v>
      </c>
      <c r="B4292" t="s">
        <v>4490</v>
      </c>
      <c r="C4292">
        <v>4317301</v>
      </c>
    </row>
    <row r="4293" spans="1:3" x14ac:dyDescent="0.25">
      <c r="A4293" t="s">
        <v>79</v>
      </c>
      <c r="B4293" t="s">
        <v>4495</v>
      </c>
      <c r="C4293">
        <v>4317004</v>
      </c>
    </row>
    <row r="4294" spans="1:3" x14ac:dyDescent="0.25">
      <c r="A4294" t="s">
        <v>79</v>
      </c>
      <c r="B4294" t="s">
        <v>4500</v>
      </c>
      <c r="C4294">
        <v>4317103</v>
      </c>
    </row>
    <row r="4295" spans="1:3" x14ac:dyDescent="0.25">
      <c r="A4295" t="s">
        <v>79</v>
      </c>
      <c r="B4295" t="s">
        <v>4505</v>
      </c>
      <c r="C4295">
        <v>4317400</v>
      </c>
    </row>
    <row r="4296" spans="1:3" x14ac:dyDescent="0.25">
      <c r="A4296" t="s">
        <v>79</v>
      </c>
      <c r="B4296" t="s">
        <v>4510</v>
      </c>
      <c r="C4296">
        <v>4317509</v>
      </c>
    </row>
    <row r="4297" spans="1:3" x14ac:dyDescent="0.25">
      <c r="A4297" t="s">
        <v>79</v>
      </c>
      <c r="B4297" t="s">
        <v>4514</v>
      </c>
      <c r="C4297">
        <v>4317608</v>
      </c>
    </row>
    <row r="4298" spans="1:3" x14ac:dyDescent="0.25">
      <c r="A4298" t="s">
        <v>79</v>
      </c>
      <c r="B4298" t="s">
        <v>4519</v>
      </c>
      <c r="C4298">
        <v>4317707</v>
      </c>
    </row>
    <row r="4299" spans="1:3" x14ac:dyDescent="0.25">
      <c r="A4299" t="s">
        <v>79</v>
      </c>
      <c r="B4299" t="s">
        <v>4524</v>
      </c>
      <c r="C4299">
        <v>4317558</v>
      </c>
    </row>
    <row r="4300" spans="1:3" x14ac:dyDescent="0.25">
      <c r="A4300" t="s">
        <v>79</v>
      </c>
      <c r="B4300" t="s">
        <v>4529</v>
      </c>
      <c r="C4300">
        <v>4317756</v>
      </c>
    </row>
    <row r="4301" spans="1:3" x14ac:dyDescent="0.25">
      <c r="A4301" t="s">
        <v>79</v>
      </c>
      <c r="B4301" t="s">
        <v>4534</v>
      </c>
      <c r="C4301">
        <v>4317806</v>
      </c>
    </row>
    <row r="4302" spans="1:3" x14ac:dyDescent="0.25">
      <c r="A4302" t="s">
        <v>79</v>
      </c>
      <c r="B4302" t="s">
        <v>4538</v>
      </c>
      <c r="C4302">
        <v>4317905</v>
      </c>
    </row>
    <row r="4303" spans="1:3" x14ac:dyDescent="0.25">
      <c r="A4303" t="s">
        <v>79</v>
      </c>
      <c r="B4303" t="s">
        <v>4543</v>
      </c>
      <c r="C4303">
        <v>4317954</v>
      </c>
    </row>
    <row r="4304" spans="1:3" x14ac:dyDescent="0.25">
      <c r="A4304" t="s">
        <v>79</v>
      </c>
      <c r="B4304" t="s">
        <v>4547</v>
      </c>
      <c r="C4304">
        <v>4318002</v>
      </c>
    </row>
    <row r="4305" spans="1:3" x14ac:dyDescent="0.25">
      <c r="A4305" t="s">
        <v>79</v>
      </c>
      <c r="B4305" t="s">
        <v>4552</v>
      </c>
      <c r="C4305">
        <v>4318051</v>
      </c>
    </row>
    <row r="4306" spans="1:3" x14ac:dyDescent="0.25">
      <c r="A4306" t="s">
        <v>79</v>
      </c>
      <c r="B4306" t="s">
        <v>4557</v>
      </c>
      <c r="C4306">
        <v>4318101</v>
      </c>
    </row>
    <row r="4307" spans="1:3" x14ac:dyDescent="0.25">
      <c r="A4307" t="s">
        <v>79</v>
      </c>
      <c r="B4307" t="s">
        <v>4562</v>
      </c>
      <c r="C4307">
        <v>4318200</v>
      </c>
    </row>
    <row r="4308" spans="1:3" x14ac:dyDescent="0.25">
      <c r="A4308" t="s">
        <v>79</v>
      </c>
      <c r="B4308" t="s">
        <v>4429</v>
      </c>
      <c r="C4308">
        <v>4318309</v>
      </c>
    </row>
    <row r="4309" spans="1:3" x14ac:dyDescent="0.25">
      <c r="A4309" t="s">
        <v>79</v>
      </c>
      <c r="B4309" t="s">
        <v>4569</v>
      </c>
      <c r="C4309">
        <v>4318408</v>
      </c>
    </row>
    <row r="4310" spans="1:3" x14ac:dyDescent="0.25">
      <c r="A4310" t="s">
        <v>79</v>
      </c>
      <c r="B4310" t="s">
        <v>4574</v>
      </c>
      <c r="C4310">
        <v>4318424</v>
      </c>
    </row>
    <row r="4311" spans="1:3" x14ac:dyDescent="0.25">
      <c r="A4311" t="s">
        <v>79</v>
      </c>
      <c r="B4311" t="s">
        <v>4579</v>
      </c>
      <c r="C4311">
        <v>4318432</v>
      </c>
    </row>
    <row r="4312" spans="1:3" x14ac:dyDescent="0.25">
      <c r="A4312" t="s">
        <v>79</v>
      </c>
      <c r="B4312" t="s">
        <v>4584</v>
      </c>
      <c r="C4312">
        <v>4318440</v>
      </c>
    </row>
    <row r="4313" spans="1:3" x14ac:dyDescent="0.25">
      <c r="A4313" t="s">
        <v>79</v>
      </c>
      <c r="B4313" t="s">
        <v>4589</v>
      </c>
      <c r="C4313">
        <v>4318457</v>
      </c>
    </row>
    <row r="4314" spans="1:3" x14ac:dyDescent="0.25">
      <c r="A4314" t="s">
        <v>79</v>
      </c>
      <c r="B4314" t="s">
        <v>4593</v>
      </c>
      <c r="C4314">
        <v>4318465</v>
      </c>
    </row>
    <row r="4315" spans="1:3" x14ac:dyDescent="0.25">
      <c r="A4315" t="s">
        <v>79</v>
      </c>
      <c r="B4315" t="s">
        <v>4598</v>
      </c>
      <c r="C4315">
        <v>4318481</v>
      </c>
    </row>
    <row r="4316" spans="1:3" x14ac:dyDescent="0.25">
      <c r="A4316" t="s">
        <v>79</v>
      </c>
      <c r="B4316" t="s">
        <v>4602</v>
      </c>
      <c r="C4316">
        <v>4318499</v>
      </c>
    </row>
    <row r="4317" spans="1:3" x14ac:dyDescent="0.25">
      <c r="A4317" t="s">
        <v>79</v>
      </c>
      <c r="B4317" t="s">
        <v>4606</v>
      </c>
      <c r="C4317">
        <v>4318507</v>
      </c>
    </row>
    <row r="4318" spans="1:3" x14ac:dyDescent="0.25">
      <c r="A4318" t="s">
        <v>79</v>
      </c>
      <c r="B4318" t="s">
        <v>4611</v>
      </c>
      <c r="C4318">
        <v>4318606</v>
      </c>
    </row>
    <row r="4319" spans="1:3" x14ac:dyDescent="0.25">
      <c r="A4319" t="s">
        <v>79</v>
      </c>
      <c r="B4319" t="s">
        <v>4616</v>
      </c>
      <c r="C4319">
        <v>4318614</v>
      </c>
    </row>
    <row r="4320" spans="1:3" x14ac:dyDescent="0.25">
      <c r="A4320" t="s">
        <v>79</v>
      </c>
      <c r="B4320" t="s">
        <v>4620</v>
      </c>
      <c r="C4320">
        <v>4318622</v>
      </c>
    </row>
    <row r="4321" spans="1:3" x14ac:dyDescent="0.25">
      <c r="A4321" t="s">
        <v>79</v>
      </c>
      <c r="B4321" t="s">
        <v>4625</v>
      </c>
      <c r="C4321">
        <v>4318705</v>
      </c>
    </row>
    <row r="4322" spans="1:3" x14ac:dyDescent="0.25">
      <c r="A4322" t="s">
        <v>79</v>
      </c>
      <c r="B4322" t="s">
        <v>4629</v>
      </c>
      <c r="C4322">
        <v>4318804</v>
      </c>
    </row>
    <row r="4323" spans="1:3" x14ac:dyDescent="0.25">
      <c r="A4323" t="s">
        <v>79</v>
      </c>
      <c r="B4323" t="s">
        <v>4632</v>
      </c>
      <c r="C4323">
        <v>4318903</v>
      </c>
    </row>
    <row r="4324" spans="1:3" x14ac:dyDescent="0.25">
      <c r="A4324" t="s">
        <v>79</v>
      </c>
      <c r="B4324" t="s">
        <v>4636</v>
      </c>
      <c r="C4324">
        <v>4319000</v>
      </c>
    </row>
    <row r="4325" spans="1:3" x14ac:dyDescent="0.25">
      <c r="A4325" t="s">
        <v>79</v>
      </c>
      <c r="B4325" t="s">
        <v>3907</v>
      </c>
      <c r="C4325">
        <v>4319109</v>
      </c>
    </row>
    <row r="4326" spans="1:3" x14ac:dyDescent="0.25">
      <c r="A4326" t="s">
        <v>79</v>
      </c>
      <c r="B4326" t="s">
        <v>4643</v>
      </c>
      <c r="C4326">
        <v>4319125</v>
      </c>
    </row>
    <row r="4327" spans="1:3" x14ac:dyDescent="0.25">
      <c r="A4327" t="s">
        <v>79</v>
      </c>
      <c r="B4327" t="s">
        <v>4645</v>
      </c>
      <c r="C4327">
        <v>4319158</v>
      </c>
    </row>
    <row r="4328" spans="1:3" x14ac:dyDescent="0.25">
      <c r="A4328" t="s">
        <v>79</v>
      </c>
      <c r="B4328" t="s">
        <v>4649</v>
      </c>
      <c r="C4328">
        <v>4319208</v>
      </c>
    </row>
    <row r="4329" spans="1:3" x14ac:dyDescent="0.25">
      <c r="A4329" t="s">
        <v>79</v>
      </c>
      <c r="B4329" t="s">
        <v>4653</v>
      </c>
      <c r="C4329">
        <v>4319307</v>
      </c>
    </row>
    <row r="4330" spans="1:3" x14ac:dyDescent="0.25">
      <c r="A4330" t="s">
        <v>79</v>
      </c>
      <c r="B4330" t="s">
        <v>4657</v>
      </c>
      <c r="C4330">
        <v>4319356</v>
      </c>
    </row>
    <row r="4331" spans="1:3" x14ac:dyDescent="0.25">
      <c r="A4331" t="s">
        <v>79</v>
      </c>
      <c r="B4331" t="s">
        <v>4661</v>
      </c>
      <c r="C4331">
        <v>4319364</v>
      </c>
    </row>
    <row r="4332" spans="1:3" x14ac:dyDescent="0.25">
      <c r="A4332" t="s">
        <v>79</v>
      </c>
      <c r="B4332" t="s">
        <v>4665</v>
      </c>
      <c r="C4332">
        <v>4319372</v>
      </c>
    </row>
    <row r="4333" spans="1:3" x14ac:dyDescent="0.25">
      <c r="A4333" t="s">
        <v>79</v>
      </c>
      <c r="B4333" t="s">
        <v>4668</v>
      </c>
      <c r="C4333">
        <v>4319406</v>
      </c>
    </row>
    <row r="4334" spans="1:3" x14ac:dyDescent="0.25">
      <c r="A4334" t="s">
        <v>79</v>
      </c>
      <c r="B4334" t="s">
        <v>4672</v>
      </c>
      <c r="C4334">
        <v>4319505</v>
      </c>
    </row>
    <row r="4335" spans="1:3" x14ac:dyDescent="0.25">
      <c r="A4335" t="s">
        <v>79</v>
      </c>
      <c r="B4335" t="s">
        <v>4676</v>
      </c>
      <c r="C4335">
        <v>4319604</v>
      </c>
    </row>
    <row r="4336" spans="1:3" x14ac:dyDescent="0.25">
      <c r="A4336" t="s">
        <v>79</v>
      </c>
      <c r="B4336" t="s">
        <v>4680</v>
      </c>
      <c r="C4336">
        <v>4319703</v>
      </c>
    </row>
    <row r="4337" spans="1:3" x14ac:dyDescent="0.25">
      <c r="A4337" t="s">
        <v>79</v>
      </c>
      <c r="B4337" t="s">
        <v>4684</v>
      </c>
      <c r="C4337">
        <v>4319711</v>
      </c>
    </row>
    <row r="4338" spans="1:3" x14ac:dyDescent="0.25">
      <c r="A4338" t="s">
        <v>79</v>
      </c>
      <c r="B4338" t="s">
        <v>4688</v>
      </c>
      <c r="C4338">
        <v>4319737</v>
      </c>
    </row>
    <row r="4339" spans="1:3" x14ac:dyDescent="0.25">
      <c r="A4339" t="s">
        <v>79</v>
      </c>
      <c r="B4339" t="s">
        <v>4692</v>
      </c>
      <c r="C4339">
        <v>4319752</v>
      </c>
    </row>
    <row r="4340" spans="1:3" x14ac:dyDescent="0.25">
      <c r="A4340" t="s">
        <v>79</v>
      </c>
      <c r="B4340" t="s">
        <v>4695</v>
      </c>
      <c r="C4340">
        <v>4319802</v>
      </c>
    </row>
    <row r="4341" spans="1:3" x14ac:dyDescent="0.25">
      <c r="A4341" t="s">
        <v>79</v>
      </c>
      <c r="B4341" t="s">
        <v>4698</v>
      </c>
      <c r="C4341">
        <v>4319901</v>
      </c>
    </row>
    <row r="4342" spans="1:3" x14ac:dyDescent="0.25">
      <c r="A4342" t="s">
        <v>79</v>
      </c>
      <c r="B4342" t="s">
        <v>4701</v>
      </c>
      <c r="C4342">
        <v>4320008</v>
      </c>
    </row>
    <row r="4343" spans="1:3" x14ac:dyDescent="0.25">
      <c r="A4343" t="s">
        <v>79</v>
      </c>
      <c r="B4343" t="s">
        <v>4450</v>
      </c>
      <c r="C4343">
        <v>4320107</v>
      </c>
    </row>
    <row r="4344" spans="1:3" x14ac:dyDescent="0.25">
      <c r="A4344" t="s">
        <v>79</v>
      </c>
      <c r="B4344" t="s">
        <v>4706</v>
      </c>
      <c r="C4344">
        <v>4320206</v>
      </c>
    </row>
    <row r="4345" spans="1:3" x14ac:dyDescent="0.25">
      <c r="A4345" t="s">
        <v>79</v>
      </c>
      <c r="B4345" t="s">
        <v>4709</v>
      </c>
      <c r="C4345">
        <v>4320230</v>
      </c>
    </row>
    <row r="4346" spans="1:3" x14ac:dyDescent="0.25">
      <c r="A4346" t="s">
        <v>79</v>
      </c>
      <c r="B4346" t="s">
        <v>4712</v>
      </c>
      <c r="C4346">
        <v>4320263</v>
      </c>
    </row>
    <row r="4347" spans="1:3" x14ac:dyDescent="0.25">
      <c r="A4347" t="s">
        <v>79</v>
      </c>
      <c r="B4347" t="s">
        <v>4715</v>
      </c>
      <c r="C4347">
        <v>4320305</v>
      </c>
    </row>
    <row r="4348" spans="1:3" x14ac:dyDescent="0.25">
      <c r="A4348" t="s">
        <v>79</v>
      </c>
      <c r="B4348" t="s">
        <v>4718</v>
      </c>
      <c r="C4348">
        <v>4320321</v>
      </c>
    </row>
    <row r="4349" spans="1:3" x14ac:dyDescent="0.25">
      <c r="A4349" t="s">
        <v>79</v>
      </c>
      <c r="B4349" t="s">
        <v>4721</v>
      </c>
      <c r="C4349">
        <v>4320354</v>
      </c>
    </row>
    <row r="4350" spans="1:3" x14ac:dyDescent="0.25">
      <c r="A4350" t="s">
        <v>79</v>
      </c>
      <c r="B4350" t="s">
        <v>4724</v>
      </c>
      <c r="C4350">
        <v>4320404</v>
      </c>
    </row>
    <row r="4351" spans="1:3" x14ac:dyDescent="0.25">
      <c r="A4351" t="s">
        <v>79</v>
      </c>
      <c r="B4351" t="s">
        <v>4726</v>
      </c>
      <c r="C4351">
        <v>4320453</v>
      </c>
    </row>
    <row r="4352" spans="1:3" x14ac:dyDescent="0.25">
      <c r="A4352" t="s">
        <v>79</v>
      </c>
      <c r="B4352" t="s">
        <v>4728</v>
      </c>
      <c r="C4352">
        <v>4320503</v>
      </c>
    </row>
    <row r="4353" spans="1:3" x14ac:dyDescent="0.25">
      <c r="A4353" t="s">
        <v>79</v>
      </c>
      <c r="B4353" t="s">
        <v>4731</v>
      </c>
      <c r="C4353">
        <v>4320552</v>
      </c>
    </row>
    <row r="4354" spans="1:3" x14ac:dyDescent="0.25">
      <c r="A4354" t="s">
        <v>79</v>
      </c>
      <c r="B4354" t="s">
        <v>4734</v>
      </c>
      <c r="C4354">
        <v>4320578</v>
      </c>
    </row>
    <row r="4355" spans="1:3" x14ac:dyDescent="0.25">
      <c r="A4355" t="s">
        <v>79</v>
      </c>
      <c r="B4355" t="s">
        <v>4736</v>
      </c>
      <c r="C4355">
        <v>4320602</v>
      </c>
    </row>
    <row r="4356" spans="1:3" x14ac:dyDescent="0.25">
      <c r="A4356" t="s">
        <v>79</v>
      </c>
      <c r="B4356" t="s">
        <v>4738</v>
      </c>
      <c r="C4356">
        <v>4320651</v>
      </c>
    </row>
    <row r="4357" spans="1:3" x14ac:dyDescent="0.25">
      <c r="A4357" t="s">
        <v>79</v>
      </c>
      <c r="B4357" t="s">
        <v>4741</v>
      </c>
      <c r="C4357">
        <v>4320677</v>
      </c>
    </row>
    <row r="4358" spans="1:3" x14ac:dyDescent="0.25">
      <c r="A4358" t="s">
        <v>79</v>
      </c>
      <c r="B4358" t="s">
        <v>4536</v>
      </c>
      <c r="C4358">
        <v>4320701</v>
      </c>
    </row>
    <row r="4359" spans="1:3" x14ac:dyDescent="0.25">
      <c r="A4359" t="s">
        <v>79</v>
      </c>
      <c r="B4359" t="s">
        <v>3563</v>
      </c>
      <c r="C4359">
        <v>4320800</v>
      </c>
    </row>
    <row r="4360" spans="1:3" x14ac:dyDescent="0.25">
      <c r="A4360" t="s">
        <v>79</v>
      </c>
      <c r="B4360" t="s">
        <v>4748</v>
      </c>
      <c r="C4360">
        <v>4320859</v>
      </c>
    </row>
    <row r="4361" spans="1:3" x14ac:dyDescent="0.25">
      <c r="A4361" t="s">
        <v>79</v>
      </c>
      <c r="B4361" t="s">
        <v>4499</v>
      </c>
      <c r="C4361">
        <v>4320909</v>
      </c>
    </row>
    <row r="4362" spans="1:3" x14ac:dyDescent="0.25">
      <c r="A4362" t="s">
        <v>79</v>
      </c>
      <c r="B4362" t="s">
        <v>4753</v>
      </c>
      <c r="C4362">
        <v>4321006</v>
      </c>
    </row>
    <row r="4363" spans="1:3" x14ac:dyDescent="0.25">
      <c r="A4363" t="s">
        <v>79</v>
      </c>
      <c r="B4363" t="s">
        <v>4756</v>
      </c>
      <c r="C4363">
        <v>4321105</v>
      </c>
    </row>
    <row r="4364" spans="1:3" x14ac:dyDescent="0.25">
      <c r="A4364" t="s">
        <v>79</v>
      </c>
      <c r="B4364" t="s">
        <v>4759</v>
      </c>
      <c r="C4364">
        <v>4321204</v>
      </c>
    </row>
    <row r="4365" spans="1:3" x14ac:dyDescent="0.25">
      <c r="A4365" t="s">
        <v>79</v>
      </c>
      <c r="B4365" t="s">
        <v>4762</v>
      </c>
      <c r="C4365">
        <v>4321303</v>
      </c>
    </row>
    <row r="4366" spans="1:3" x14ac:dyDescent="0.25">
      <c r="A4366" t="s">
        <v>79</v>
      </c>
      <c r="B4366" t="s">
        <v>4765</v>
      </c>
      <c r="C4366">
        <v>4321329</v>
      </c>
    </row>
    <row r="4367" spans="1:3" x14ac:dyDescent="0.25">
      <c r="A4367" t="s">
        <v>79</v>
      </c>
      <c r="B4367" t="s">
        <v>3620</v>
      </c>
      <c r="C4367">
        <v>4321352</v>
      </c>
    </row>
    <row r="4368" spans="1:3" x14ac:dyDescent="0.25">
      <c r="A4368" t="s">
        <v>79</v>
      </c>
      <c r="B4368" t="s">
        <v>4768</v>
      </c>
      <c r="C4368">
        <v>4321402</v>
      </c>
    </row>
    <row r="4369" spans="1:3" x14ac:dyDescent="0.25">
      <c r="A4369" t="s">
        <v>79</v>
      </c>
      <c r="B4369" t="s">
        <v>4771</v>
      </c>
      <c r="C4369">
        <v>4321436</v>
      </c>
    </row>
    <row r="4370" spans="1:3" x14ac:dyDescent="0.25">
      <c r="A4370" t="s">
        <v>79</v>
      </c>
      <c r="B4370" t="s">
        <v>4774</v>
      </c>
      <c r="C4370">
        <v>4321451</v>
      </c>
    </row>
    <row r="4371" spans="1:3" x14ac:dyDescent="0.25">
      <c r="A4371" t="s">
        <v>79</v>
      </c>
      <c r="B4371" t="s">
        <v>4777</v>
      </c>
      <c r="C4371">
        <v>4321469</v>
      </c>
    </row>
    <row r="4372" spans="1:3" x14ac:dyDescent="0.25">
      <c r="A4372" t="s">
        <v>79</v>
      </c>
      <c r="B4372" t="s">
        <v>4780</v>
      </c>
      <c r="C4372">
        <v>4321477</v>
      </c>
    </row>
    <row r="4373" spans="1:3" x14ac:dyDescent="0.25">
      <c r="A4373" t="s">
        <v>79</v>
      </c>
      <c r="B4373" t="s">
        <v>4783</v>
      </c>
      <c r="C4373">
        <v>4321493</v>
      </c>
    </row>
    <row r="4374" spans="1:3" x14ac:dyDescent="0.25">
      <c r="A4374" t="s">
        <v>79</v>
      </c>
      <c r="B4374" t="s">
        <v>4786</v>
      </c>
      <c r="C4374">
        <v>4321501</v>
      </c>
    </row>
    <row r="4375" spans="1:3" x14ac:dyDescent="0.25">
      <c r="A4375" t="s">
        <v>79</v>
      </c>
      <c r="B4375" t="s">
        <v>4789</v>
      </c>
      <c r="C4375">
        <v>4321600</v>
      </c>
    </row>
    <row r="4376" spans="1:3" x14ac:dyDescent="0.25">
      <c r="A4376" t="s">
        <v>79</v>
      </c>
      <c r="B4376" t="s">
        <v>4792</v>
      </c>
      <c r="C4376">
        <v>4321626</v>
      </c>
    </row>
    <row r="4377" spans="1:3" x14ac:dyDescent="0.25">
      <c r="A4377" t="s">
        <v>79</v>
      </c>
      <c r="B4377" t="s">
        <v>4795</v>
      </c>
      <c r="C4377">
        <v>4321634</v>
      </c>
    </row>
    <row r="4378" spans="1:3" x14ac:dyDescent="0.25">
      <c r="A4378" t="s">
        <v>79</v>
      </c>
      <c r="B4378" t="s">
        <v>4798</v>
      </c>
      <c r="C4378">
        <v>4321667</v>
      </c>
    </row>
    <row r="4379" spans="1:3" x14ac:dyDescent="0.25">
      <c r="A4379" t="s">
        <v>79</v>
      </c>
      <c r="B4379" t="s">
        <v>4801</v>
      </c>
      <c r="C4379">
        <v>4321709</v>
      </c>
    </row>
    <row r="4380" spans="1:3" x14ac:dyDescent="0.25">
      <c r="A4380" t="s">
        <v>79</v>
      </c>
      <c r="B4380" t="s">
        <v>4804</v>
      </c>
      <c r="C4380">
        <v>4321808</v>
      </c>
    </row>
    <row r="4381" spans="1:3" x14ac:dyDescent="0.25">
      <c r="A4381" t="s">
        <v>79</v>
      </c>
      <c r="B4381" t="s">
        <v>4807</v>
      </c>
      <c r="C4381">
        <v>4321832</v>
      </c>
    </row>
    <row r="4382" spans="1:3" x14ac:dyDescent="0.25">
      <c r="A4382" t="s">
        <v>79</v>
      </c>
      <c r="B4382" t="s">
        <v>4810</v>
      </c>
      <c r="C4382">
        <v>4321857</v>
      </c>
    </row>
    <row r="4383" spans="1:3" x14ac:dyDescent="0.25">
      <c r="A4383" t="s">
        <v>79</v>
      </c>
      <c r="B4383" t="s">
        <v>4813</v>
      </c>
      <c r="C4383">
        <v>4321907</v>
      </c>
    </row>
    <row r="4384" spans="1:3" x14ac:dyDescent="0.25">
      <c r="A4384" t="s">
        <v>79</v>
      </c>
      <c r="B4384" t="s">
        <v>4816</v>
      </c>
      <c r="C4384">
        <v>4321956</v>
      </c>
    </row>
    <row r="4385" spans="1:3" x14ac:dyDescent="0.25">
      <c r="A4385" t="s">
        <v>79</v>
      </c>
      <c r="B4385" t="s">
        <v>3242</v>
      </c>
      <c r="C4385">
        <v>4322004</v>
      </c>
    </row>
    <row r="4386" spans="1:3" x14ac:dyDescent="0.25">
      <c r="A4386" t="s">
        <v>79</v>
      </c>
      <c r="B4386" t="s">
        <v>4820</v>
      </c>
      <c r="C4386">
        <v>4322103</v>
      </c>
    </row>
    <row r="4387" spans="1:3" x14ac:dyDescent="0.25">
      <c r="A4387" t="s">
        <v>79</v>
      </c>
      <c r="B4387" t="s">
        <v>4823</v>
      </c>
      <c r="C4387">
        <v>4322152</v>
      </c>
    </row>
    <row r="4388" spans="1:3" x14ac:dyDescent="0.25">
      <c r="A4388" t="s">
        <v>79</v>
      </c>
      <c r="B4388" t="s">
        <v>4826</v>
      </c>
      <c r="C4388">
        <v>4322186</v>
      </c>
    </row>
    <row r="4389" spans="1:3" x14ac:dyDescent="0.25">
      <c r="A4389" t="s">
        <v>79</v>
      </c>
      <c r="B4389" t="s">
        <v>4829</v>
      </c>
      <c r="C4389">
        <v>4322202</v>
      </c>
    </row>
    <row r="4390" spans="1:3" x14ac:dyDescent="0.25">
      <c r="A4390" t="s">
        <v>79</v>
      </c>
      <c r="B4390" t="s">
        <v>4832</v>
      </c>
      <c r="C4390">
        <v>4322251</v>
      </c>
    </row>
    <row r="4391" spans="1:3" x14ac:dyDescent="0.25">
      <c r="A4391" t="s">
        <v>79</v>
      </c>
      <c r="B4391" t="s">
        <v>4835</v>
      </c>
      <c r="C4391">
        <v>4322301</v>
      </c>
    </row>
    <row r="4392" spans="1:3" x14ac:dyDescent="0.25">
      <c r="A4392" t="s">
        <v>79</v>
      </c>
      <c r="B4392" t="s">
        <v>4838</v>
      </c>
      <c r="C4392">
        <v>4322327</v>
      </c>
    </row>
    <row r="4393" spans="1:3" x14ac:dyDescent="0.25">
      <c r="A4393" t="s">
        <v>79</v>
      </c>
      <c r="B4393" t="s">
        <v>4841</v>
      </c>
      <c r="C4393">
        <v>4322343</v>
      </c>
    </row>
    <row r="4394" spans="1:3" x14ac:dyDescent="0.25">
      <c r="A4394" t="s">
        <v>79</v>
      </c>
      <c r="B4394" t="s">
        <v>4844</v>
      </c>
      <c r="C4394">
        <v>4322350</v>
      </c>
    </row>
    <row r="4395" spans="1:3" x14ac:dyDescent="0.25">
      <c r="A4395" t="s">
        <v>79</v>
      </c>
      <c r="B4395" t="s">
        <v>4847</v>
      </c>
      <c r="C4395">
        <v>4322376</v>
      </c>
    </row>
    <row r="4396" spans="1:3" x14ac:dyDescent="0.25">
      <c r="A4396" t="s">
        <v>79</v>
      </c>
      <c r="B4396" t="s">
        <v>4850</v>
      </c>
      <c r="C4396">
        <v>4322400</v>
      </c>
    </row>
    <row r="4397" spans="1:3" x14ac:dyDescent="0.25">
      <c r="A4397" t="s">
        <v>79</v>
      </c>
      <c r="B4397" t="s">
        <v>4853</v>
      </c>
      <c r="C4397">
        <v>4322509</v>
      </c>
    </row>
    <row r="4398" spans="1:3" x14ac:dyDescent="0.25">
      <c r="A4398" t="s">
        <v>79</v>
      </c>
      <c r="B4398" t="s">
        <v>4856</v>
      </c>
      <c r="C4398">
        <v>4322533</v>
      </c>
    </row>
    <row r="4399" spans="1:3" x14ac:dyDescent="0.25">
      <c r="A4399" t="s">
        <v>79</v>
      </c>
      <c r="B4399" t="s">
        <v>4859</v>
      </c>
      <c r="C4399">
        <v>4322541</v>
      </c>
    </row>
    <row r="4400" spans="1:3" x14ac:dyDescent="0.25">
      <c r="A4400" t="s">
        <v>79</v>
      </c>
      <c r="B4400" t="s">
        <v>4862</v>
      </c>
      <c r="C4400">
        <v>4322525</v>
      </c>
    </row>
    <row r="4401" spans="1:3" x14ac:dyDescent="0.25">
      <c r="A4401" t="s">
        <v>79</v>
      </c>
      <c r="B4401" t="s">
        <v>4865</v>
      </c>
      <c r="C4401">
        <v>4322558</v>
      </c>
    </row>
    <row r="4402" spans="1:3" x14ac:dyDescent="0.25">
      <c r="A4402" t="s">
        <v>79</v>
      </c>
      <c r="B4402" t="s">
        <v>4868</v>
      </c>
      <c r="C4402">
        <v>4322608</v>
      </c>
    </row>
    <row r="4403" spans="1:3" x14ac:dyDescent="0.25">
      <c r="A4403" t="s">
        <v>79</v>
      </c>
      <c r="B4403" t="s">
        <v>3118</v>
      </c>
      <c r="C4403">
        <v>4322707</v>
      </c>
    </row>
    <row r="4404" spans="1:3" x14ac:dyDescent="0.25">
      <c r="A4404" t="s">
        <v>79</v>
      </c>
      <c r="B4404" t="s">
        <v>4872</v>
      </c>
      <c r="C4404">
        <v>4322806</v>
      </c>
    </row>
    <row r="4405" spans="1:3" x14ac:dyDescent="0.25">
      <c r="A4405" t="s">
        <v>79</v>
      </c>
      <c r="B4405" t="s">
        <v>4875</v>
      </c>
      <c r="C4405">
        <v>4322855</v>
      </c>
    </row>
    <row r="4406" spans="1:3" x14ac:dyDescent="0.25">
      <c r="A4406" t="s">
        <v>79</v>
      </c>
      <c r="B4406" t="s">
        <v>4878</v>
      </c>
      <c r="C4406">
        <v>4322905</v>
      </c>
    </row>
    <row r="4407" spans="1:3" x14ac:dyDescent="0.25">
      <c r="A4407" t="s">
        <v>79</v>
      </c>
      <c r="B4407" t="s">
        <v>4881</v>
      </c>
      <c r="C4407">
        <v>4323002</v>
      </c>
    </row>
    <row r="4408" spans="1:3" x14ac:dyDescent="0.25">
      <c r="A4408" t="s">
        <v>79</v>
      </c>
      <c r="B4408" t="s">
        <v>4884</v>
      </c>
      <c r="C4408">
        <v>4323101</v>
      </c>
    </row>
    <row r="4409" spans="1:3" x14ac:dyDescent="0.25">
      <c r="A4409" t="s">
        <v>79</v>
      </c>
      <c r="B4409" t="s">
        <v>4887</v>
      </c>
      <c r="C4409">
        <v>4323200</v>
      </c>
    </row>
    <row r="4410" spans="1:3" x14ac:dyDescent="0.25">
      <c r="A4410" t="s">
        <v>79</v>
      </c>
      <c r="B4410" t="s">
        <v>4890</v>
      </c>
      <c r="C4410">
        <v>4323309</v>
      </c>
    </row>
    <row r="4411" spans="1:3" x14ac:dyDescent="0.25">
      <c r="A4411" t="s">
        <v>79</v>
      </c>
      <c r="B4411" t="s">
        <v>4893</v>
      </c>
      <c r="C4411">
        <v>4323358</v>
      </c>
    </row>
    <row r="4412" spans="1:3" x14ac:dyDescent="0.25">
      <c r="A4412" t="s">
        <v>79</v>
      </c>
      <c r="B4412" t="s">
        <v>4896</v>
      </c>
      <c r="C4412">
        <v>4323408</v>
      </c>
    </row>
    <row r="4413" spans="1:3" x14ac:dyDescent="0.25">
      <c r="A4413" t="s">
        <v>79</v>
      </c>
      <c r="B4413" t="s">
        <v>4899</v>
      </c>
      <c r="C4413">
        <v>4323457</v>
      </c>
    </row>
    <row r="4414" spans="1:3" x14ac:dyDescent="0.25">
      <c r="A4414" t="s">
        <v>79</v>
      </c>
      <c r="B4414" t="s">
        <v>4902</v>
      </c>
      <c r="C4414">
        <v>4323507</v>
      </c>
    </row>
    <row r="4415" spans="1:3" x14ac:dyDescent="0.25">
      <c r="A4415" t="s">
        <v>79</v>
      </c>
      <c r="B4415" t="s">
        <v>4905</v>
      </c>
      <c r="C4415">
        <v>4323606</v>
      </c>
    </row>
    <row r="4416" spans="1:3" x14ac:dyDescent="0.25">
      <c r="A4416" t="s">
        <v>79</v>
      </c>
      <c r="B4416" t="s">
        <v>4908</v>
      </c>
      <c r="C4416">
        <v>4323705</v>
      </c>
    </row>
    <row r="4417" spans="1:3" x14ac:dyDescent="0.25">
      <c r="A4417" t="s">
        <v>79</v>
      </c>
      <c r="B4417" t="s">
        <v>4910</v>
      </c>
      <c r="C4417">
        <v>4323754</v>
      </c>
    </row>
    <row r="4418" spans="1:3" x14ac:dyDescent="0.25">
      <c r="A4418" t="s">
        <v>79</v>
      </c>
      <c r="B4418" t="s">
        <v>4913</v>
      </c>
      <c r="C4418">
        <v>4323770</v>
      </c>
    </row>
    <row r="4419" spans="1:3" x14ac:dyDescent="0.25">
      <c r="A4419" t="s">
        <v>79</v>
      </c>
      <c r="B4419" t="s">
        <v>4916</v>
      </c>
      <c r="C4419">
        <v>4323804</v>
      </c>
    </row>
    <row r="4420" spans="1:3" x14ac:dyDescent="0.25">
      <c r="A4420" t="s">
        <v>81</v>
      </c>
      <c r="B4420" t="s">
        <v>113</v>
      </c>
      <c r="C4420">
        <v>4200051</v>
      </c>
    </row>
    <row r="4421" spans="1:3" x14ac:dyDescent="0.25">
      <c r="A4421" t="s">
        <v>81</v>
      </c>
      <c r="B4421" t="s">
        <v>139</v>
      </c>
      <c r="C4421">
        <v>4200101</v>
      </c>
    </row>
    <row r="4422" spans="1:3" x14ac:dyDescent="0.25">
      <c r="A4422" t="s">
        <v>81</v>
      </c>
      <c r="B4422" t="s">
        <v>164</v>
      </c>
      <c r="C4422">
        <v>4200200</v>
      </c>
    </row>
    <row r="4423" spans="1:3" x14ac:dyDescent="0.25">
      <c r="A4423" t="s">
        <v>81</v>
      </c>
      <c r="B4423" t="s">
        <v>190</v>
      </c>
      <c r="C4423">
        <v>4200309</v>
      </c>
    </row>
    <row r="4424" spans="1:3" x14ac:dyDescent="0.25">
      <c r="A4424" t="s">
        <v>81</v>
      </c>
      <c r="B4424" t="s">
        <v>216</v>
      </c>
      <c r="C4424">
        <v>4200408</v>
      </c>
    </row>
    <row r="4425" spans="1:3" x14ac:dyDescent="0.25">
      <c r="A4425" t="s">
        <v>81</v>
      </c>
      <c r="B4425" t="s">
        <v>240</v>
      </c>
      <c r="C4425">
        <v>4200507</v>
      </c>
    </row>
    <row r="4426" spans="1:3" x14ac:dyDescent="0.25">
      <c r="A4426" t="s">
        <v>81</v>
      </c>
      <c r="B4426" t="s">
        <v>265</v>
      </c>
      <c r="C4426">
        <v>4200556</v>
      </c>
    </row>
    <row r="4427" spans="1:3" x14ac:dyDescent="0.25">
      <c r="A4427" t="s">
        <v>81</v>
      </c>
      <c r="B4427" t="s">
        <v>291</v>
      </c>
      <c r="C4427">
        <v>4200606</v>
      </c>
    </row>
    <row r="4428" spans="1:3" x14ac:dyDescent="0.25">
      <c r="A4428" t="s">
        <v>81</v>
      </c>
      <c r="B4428" t="s">
        <v>317</v>
      </c>
      <c r="C4428">
        <v>4200705</v>
      </c>
    </row>
    <row r="4429" spans="1:3" x14ac:dyDescent="0.25">
      <c r="A4429" t="s">
        <v>81</v>
      </c>
      <c r="B4429" t="s">
        <v>342</v>
      </c>
      <c r="C4429">
        <v>4200754</v>
      </c>
    </row>
    <row r="4430" spans="1:3" x14ac:dyDescent="0.25">
      <c r="A4430" t="s">
        <v>81</v>
      </c>
      <c r="B4430" t="s">
        <v>250</v>
      </c>
      <c r="C4430">
        <v>4200804</v>
      </c>
    </row>
    <row r="4431" spans="1:3" x14ac:dyDescent="0.25">
      <c r="A4431" t="s">
        <v>81</v>
      </c>
      <c r="B4431" t="s">
        <v>391</v>
      </c>
      <c r="C4431">
        <v>4200903</v>
      </c>
    </row>
    <row r="4432" spans="1:3" x14ac:dyDescent="0.25">
      <c r="A4432" t="s">
        <v>81</v>
      </c>
      <c r="B4432" t="s">
        <v>417</v>
      </c>
      <c r="C4432">
        <v>4201000</v>
      </c>
    </row>
    <row r="4433" spans="1:3" x14ac:dyDescent="0.25">
      <c r="A4433" t="s">
        <v>81</v>
      </c>
      <c r="B4433" t="s">
        <v>442</v>
      </c>
      <c r="C4433">
        <v>4201109</v>
      </c>
    </row>
    <row r="4434" spans="1:3" x14ac:dyDescent="0.25">
      <c r="A4434" t="s">
        <v>81</v>
      </c>
      <c r="B4434" t="s">
        <v>467</v>
      </c>
      <c r="C4434">
        <v>4201208</v>
      </c>
    </row>
    <row r="4435" spans="1:3" x14ac:dyDescent="0.25">
      <c r="A4435" t="s">
        <v>81</v>
      </c>
      <c r="B4435" t="s">
        <v>492</v>
      </c>
      <c r="C4435">
        <v>4201257</v>
      </c>
    </row>
    <row r="4436" spans="1:3" x14ac:dyDescent="0.25">
      <c r="A4436" t="s">
        <v>81</v>
      </c>
      <c r="B4436" t="s">
        <v>516</v>
      </c>
      <c r="C4436">
        <v>4201273</v>
      </c>
    </row>
    <row r="4437" spans="1:3" x14ac:dyDescent="0.25">
      <c r="A4437" t="s">
        <v>81</v>
      </c>
      <c r="B4437" t="s">
        <v>539</v>
      </c>
      <c r="C4437">
        <v>4201307</v>
      </c>
    </row>
    <row r="4438" spans="1:3" x14ac:dyDescent="0.25">
      <c r="A4438" t="s">
        <v>81</v>
      </c>
      <c r="B4438" t="s">
        <v>562</v>
      </c>
      <c r="C4438">
        <v>4201406</v>
      </c>
    </row>
    <row r="4439" spans="1:3" x14ac:dyDescent="0.25">
      <c r="A4439" t="s">
        <v>81</v>
      </c>
      <c r="B4439" t="s">
        <v>585</v>
      </c>
      <c r="C4439">
        <v>4201505</v>
      </c>
    </row>
    <row r="4440" spans="1:3" x14ac:dyDescent="0.25">
      <c r="A4440" t="s">
        <v>81</v>
      </c>
      <c r="B4440" t="s">
        <v>608</v>
      </c>
      <c r="C4440">
        <v>4201604</v>
      </c>
    </row>
    <row r="4441" spans="1:3" x14ac:dyDescent="0.25">
      <c r="A4441" t="s">
        <v>81</v>
      </c>
      <c r="B4441" t="s">
        <v>631</v>
      </c>
      <c r="C4441">
        <v>4201653</v>
      </c>
    </row>
    <row r="4442" spans="1:3" x14ac:dyDescent="0.25">
      <c r="A4442" t="s">
        <v>81</v>
      </c>
      <c r="B4442" t="s">
        <v>651</v>
      </c>
      <c r="C4442">
        <v>4201703</v>
      </c>
    </row>
    <row r="4443" spans="1:3" x14ac:dyDescent="0.25">
      <c r="A4443" t="s">
        <v>81</v>
      </c>
      <c r="B4443" t="s">
        <v>672</v>
      </c>
      <c r="C4443">
        <v>4201802</v>
      </c>
    </row>
    <row r="4444" spans="1:3" x14ac:dyDescent="0.25">
      <c r="A4444" t="s">
        <v>81</v>
      </c>
      <c r="B4444" t="s">
        <v>570</v>
      </c>
      <c r="C4444">
        <v>4201901</v>
      </c>
    </row>
    <row r="4445" spans="1:3" x14ac:dyDescent="0.25">
      <c r="A4445" t="s">
        <v>81</v>
      </c>
      <c r="B4445" t="s">
        <v>714</v>
      </c>
      <c r="C4445">
        <v>4201950</v>
      </c>
    </row>
    <row r="4446" spans="1:3" x14ac:dyDescent="0.25">
      <c r="A4446" t="s">
        <v>81</v>
      </c>
      <c r="B4446" t="s">
        <v>736</v>
      </c>
      <c r="C4446">
        <v>4202057</v>
      </c>
    </row>
    <row r="4447" spans="1:3" x14ac:dyDescent="0.25">
      <c r="A4447" t="s">
        <v>81</v>
      </c>
      <c r="B4447" t="s">
        <v>758</v>
      </c>
      <c r="C4447">
        <v>4202008</v>
      </c>
    </row>
    <row r="4448" spans="1:3" x14ac:dyDescent="0.25">
      <c r="A4448" t="s">
        <v>81</v>
      </c>
      <c r="B4448" t="s">
        <v>780</v>
      </c>
      <c r="C4448">
        <v>4202073</v>
      </c>
    </row>
    <row r="4449" spans="1:3" x14ac:dyDescent="0.25">
      <c r="A4449" t="s">
        <v>81</v>
      </c>
      <c r="B4449" t="s">
        <v>801</v>
      </c>
      <c r="C4449">
        <v>4212809</v>
      </c>
    </row>
    <row r="4450" spans="1:3" x14ac:dyDescent="0.25">
      <c r="A4450" t="s">
        <v>81</v>
      </c>
      <c r="B4450" t="s">
        <v>822</v>
      </c>
      <c r="C4450">
        <v>4220000</v>
      </c>
    </row>
    <row r="4451" spans="1:3" x14ac:dyDescent="0.25">
      <c r="A4451" t="s">
        <v>81</v>
      </c>
      <c r="B4451" t="s">
        <v>844</v>
      </c>
      <c r="C4451">
        <v>4202081</v>
      </c>
    </row>
    <row r="4452" spans="1:3" x14ac:dyDescent="0.25">
      <c r="A4452" t="s">
        <v>81</v>
      </c>
      <c r="B4452" t="s">
        <v>866</v>
      </c>
      <c r="C4452">
        <v>4202099</v>
      </c>
    </row>
    <row r="4453" spans="1:3" x14ac:dyDescent="0.25">
      <c r="A4453" t="s">
        <v>81</v>
      </c>
      <c r="B4453" t="s">
        <v>888</v>
      </c>
      <c r="C4453">
        <v>4202107</v>
      </c>
    </row>
    <row r="4454" spans="1:3" x14ac:dyDescent="0.25">
      <c r="A4454" t="s">
        <v>81</v>
      </c>
      <c r="B4454" t="s">
        <v>911</v>
      </c>
      <c r="C4454">
        <v>4202131</v>
      </c>
    </row>
    <row r="4455" spans="1:3" x14ac:dyDescent="0.25">
      <c r="A4455" t="s">
        <v>81</v>
      </c>
      <c r="B4455" t="s">
        <v>934</v>
      </c>
      <c r="C4455">
        <v>4202156</v>
      </c>
    </row>
    <row r="4456" spans="1:3" x14ac:dyDescent="0.25">
      <c r="A4456" t="s">
        <v>81</v>
      </c>
      <c r="B4456" t="s">
        <v>956</v>
      </c>
      <c r="C4456">
        <v>4202206</v>
      </c>
    </row>
    <row r="4457" spans="1:3" x14ac:dyDescent="0.25">
      <c r="A4457" t="s">
        <v>81</v>
      </c>
      <c r="B4457" t="s">
        <v>979</v>
      </c>
      <c r="C4457">
        <v>4202305</v>
      </c>
    </row>
    <row r="4458" spans="1:3" x14ac:dyDescent="0.25">
      <c r="A4458" t="s">
        <v>81</v>
      </c>
      <c r="B4458" t="s">
        <v>1001</v>
      </c>
      <c r="C4458">
        <v>4202404</v>
      </c>
    </row>
    <row r="4459" spans="1:3" x14ac:dyDescent="0.25">
      <c r="A4459" t="s">
        <v>81</v>
      </c>
      <c r="B4459" t="s">
        <v>1023</v>
      </c>
      <c r="C4459">
        <v>4202438</v>
      </c>
    </row>
    <row r="4460" spans="1:3" x14ac:dyDescent="0.25">
      <c r="A4460" t="s">
        <v>81</v>
      </c>
      <c r="B4460" t="s">
        <v>1046</v>
      </c>
      <c r="C4460">
        <v>4202503</v>
      </c>
    </row>
    <row r="4461" spans="1:3" x14ac:dyDescent="0.25">
      <c r="A4461" t="s">
        <v>81</v>
      </c>
      <c r="B4461" t="s">
        <v>559</v>
      </c>
      <c r="C4461">
        <v>4202537</v>
      </c>
    </row>
    <row r="4462" spans="1:3" x14ac:dyDescent="0.25">
      <c r="A4462" t="s">
        <v>81</v>
      </c>
      <c r="B4462" t="s">
        <v>1089</v>
      </c>
      <c r="C4462">
        <v>4202578</v>
      </c>
    </row>
    <row r="4463" spans="1:3" x14ac:dyDescent="0.25">
      <c r="A4463" t="s">
        <v>81</v>
      </c>
      <c r="B4463" t="s">
        <v>1112</v>
      </c>
      <c r="C4463">
        <v>4202602</v>
      </c>
    </row>
    <row r="4464" spans="1:3" x14ac:dyDescent="0.25">
      <c r="A4464" t="s">
        <v>81</v>
      </c>
      <c r="B4464" t="s">
        <v>1135</v>
      </c>
      <c r="C4464">
        <v>4202453</v>
      </c>
    </row>
    <row r="4465" spans="1:3" x14ac:dyDescent="0.25">
      <c r="A4465" t="s">
        <v>81</v>
      </c>
      <c r="B4465" t="s">
        <v>1158</v>
      </c>
      <c r="C4465">
        <v>4202701</v>
      </c>
    </row>
    <row r="4466" spans="1:3" x14ac:dyDescent="0.25">
      <c r="A4466" t="s">
        <v>81</v>
      </c>
      <c r="B4466" t="s">
        <v>1181</v>
      </c>
      <c r="C4466">
        <v>4202800</v>
      </c>
    </row>
    <row r="4467" spans="1:3" x14ac:dyDescent="0.25">
      <c r="A4467" t="s">
        <v>81</v>
      </c>
      <c r="B4467" t="s">
        <v>1203</v>
      </c>
      <c r="C4467">
        <v>4202859</v>
      </c>
    </row>
    <row r="4468" spans="1:3" x14ac:dyDescent="0.25">
      <c r="A4468" t="s">
        <v>81</v>
      </c>
      <c r="B4468" t="s">
        <v>1225</v>
      </c>
      <c r="C4468">
        <v>4202875</v>
      </c>
    </row>
    <row r="4469" spans="1:3" x14ac:dyDescent="0.25">
      <c r="A4469" t="s">
        <v>81</v>
      </c>
      <c r="B4469" t="s">
        <v>1247</v>
      </c>
      <c r="C4469">
        <v>4202909</v>
      </c>
    </row>
    <row r="4470" spans="1:3" x14ac:dyDescent="0.25">
      <c r="A4470" t="s">
        <v>81</v>
      </c>
      <c r="B4470" t="s">
        <v>1270</v>
      </c>
      <c r="C4470">
        <v>4203006</v>
      </c>
    </row>
    <row r="4471" spans="1:3" x14ac:dyDescent="0.25">
      <c r="A4471" t="s">
        <v>81</v>
      </c>
      <c r="B4471" t="s">
        <v>1291</v>
      </c>
      <c r="C4471">
        <v>4203105</v>
      </c>
    </row>
    <row r="4472" spans="1:3" x14ac:dyDescent="0.25">
      <c r="A4472" t="s">
        <v>81</v>
      </c>
      <c r="B4472" t="s">
        <v>1313</v>
      </c>
      <c r="C4472">
        <v>4203154</v>
      </c>
    </row>
    <row r="4473" spans="1:3" x14ac:dyDescent="0.25">
      <c r="A4473" t="s">
        <v>81</v>
      </c>
      <c r="B4473" t="s">
        <v>1335</v>
      </c>
      <c r="C4473">
        <v>4203204</v>
      </c>
    </row>
    <row r="4474" spans="1:3" x14ac:dyDescent="0.25">
      <c r="A4474" t="s">
        <v>81</v>
      </c>
      <c r="B4474" t="s">
        <v>447</v>
      </c>
      <c r="C4474">
        <v>4203303</v>
      </c>
    </row>
    <row r="4475" spans="1:3" x14ac:dyDescent="0.25">
      <c r="A4475" t="s">
        <v>81</v>
      </c>
      <c r="B4475" t="s">
        <v>1378</v>
      </c>
      <c r="C4475">
        <v>4203402</v>
      </c>
    </row>
    <row r="4476" spans="1:3" x14ac:dyDescent="0.25">
      <c r="A4476" t="s">
        <v>81</v>
      </c>
      <c r="B4476" t="s">
        <v>1400</v>
      </c>
      <c r="C4476">
        <v>4203501</v>
      </c>
    </row>
    <row r="4477" spans="1:3" x14ac:dyDescent="0.25">
      <c r="A4477" t="s">
        <v>81</v>
      </c>
      <c r="B4477" t="s">
        <v>1422</v>
      </c>
      <c r="C4477">
        <v>4203600</v>
      </c>
    </row>
    <row r="4478" spans="1:3" x14ac:dyDescent="0.25">
      <c r="A4478" t="s">
        <v>81</v>
      </c>
      <c r="B4478" t="s">
        <v>1443</v>
      </c>
      <c r="C4478">
        <v>4203709</v>
      </c>
    </row>
    <row r="4479" spans="1:3" x14ac:dyDescent="0.25">
      <c r="A4479" t="s">
        <v>81</v>
      </c>
      <c r="B4479" t="s">
        <v>1464</v>
      </c>
      <c r="C4479">
        <v>4203808</v>
      </c>
    </row>
    <row r="4480" spans="1:3" x14ac:dyDescent="0.25">
      <c r="A4480" t="s">
        <v>81</v>
      </c>
      <c r="B4480" t="s">
        <v>1485</v>
      </c>
      <c r="C4480">
        <v>4203253</v>
      </c>
    </row>
    <row r="4481" spans="1:3" x14ac:dyDescent="0.25">
      <c r="A4481" t="s">
        <v>81</v>
      </c>
      <c r="B4481" t="s">
        <v>1506</v>
      </c>
      <c r="C4481">
        <v>4203907</v>
      </c>
    </row>
    <row r="4482" spans="1:3" x14ac:dyDescent="0.25">
      <c r="A4482" t="s">
        <v>81</v>
      </c>
      <c r="B4482" t="s">
        <v>1527</v>
      </c>
      <c r="C4482">
        <v>4203956</v>
      </c>
    </row>
    <row r="4483" spans="1:3" x14ac:dyDescent="0.25">
      <c r="A4483" t="s">
        <v>81</v>
      </c>
      <c r="B4483" t="s">
        <v>1548</v>
      </c>
      <c r="C4483">
        <v>4204004</v>
      </c>
    </row>
    <row r="4484" spans="1:3" x14ac:dyDescent="0.25">
      <c r="A4484" t="s">
        <v>81</v>
      </c>
      <c r="B4484" t="s">
        <v>1567</v>
      </c>
      <c r="C4484">
        <v>4204103</v>
      </c>
    </row>
    <row r="4485" spans="1:3" x14ac:dyDescent="0.25">
      <c r="A4485" t="s">
        <v>81</v>
      </c>
      <c r="B4485" t="s">
        <v>1587</v>
      </c>
      <c r="C4485">
        <v>4204152</v>
      </c>
    </row>
    <row r="4486" spans="1:3" x14ac:dyDescent="0.25">
      <c r="A4486" t="s">
        <v>81</v>
      </c>
      <c r="B4486" t="s">
        <v>1607</v>
      </c>
      <c r="C4486">
        <v>4204178</v>
      </c>
    </row>
    <row r="4487" spans="1:3" x14ac:dyDescent="0.25">
      <c r="A4487" t="s">
        <v>81</v>
      </c>
      <c r="B4487" t="s">
        <v>1628</v>
      </c>
      <c r="C4487">
        <v>4204194</v>
      </c>
    </row>
    <row r="4488" spans="1:3" x14ac:dyDescent="0.25">
      <c r="A4488" t="s">
        <v>81</v>
      </c>
      <c r="B4488" t="s">
        <v>1649</v>
      </c>
      <c r="C4488">
        <v>4204202</v>
      </c>
    </row>
    <row r="4489" spans="1:3" x14ac:dyDescent="0.25">
      <c r="A4489" t="s">
        <v>81</v>
      </c>
      <c r="B4489" t="s">
        <v>1669</v>
      </c>
      <c r="C4489">
        <v>4204251</v>
      </c>
    </row>
    <row r="4490" spans="1:3" x14ac:dyDescent="0.25">
      <c r="A4490" t="s">
        <v>81</v>
      </c>
      <c r="B4490" t="s">
        <v>1690</v>
      </c>
      <c r="C4490">
        <v>4204301</v>
      </c>
    </row>
    <row r="4491" spans="1:3" x14ac:dyDescent="0.25">
      <c r="A4491" t="s">
        <v>81</v>
      </c>
      <c r="B4491" t="s">
        <v>1710</v>
      </c>
      <c r="C4491">
        <v>4204350</v>
      </c>
    </row>
    <row r="4492" spans="1:3" x14ac:dyDescent="0.25">
      <c r="A4492" t="s">
        <v>81</v>
      </c>
      <c r="B4492" t="s">
        <v>1731</v>
      </c>
      <c r="C4492">
        <v>4204400</v>
      </c>
    </row>
    <row r="4493" spans="1:3" x14ac:dyDescent="0.25">
      <c r="A4493" t="s">
        <v>81</v>
      </c>
      <c r="B4493" t="s">
        <v>1752</v>
      </c>
      <c r="C4493">
        <v>4204459</v>
      </c>
    </row>
    <row r="4494" spans="1:3" x14ac:dyDescent="0.25">
      <c r="A4494" t="s">
        <v>81</v>
      </c>
      <c r="B4494" t="s">
        <v>1772</v>
      </c>
      <c r="C4494">
        <v>4204558</v>
      </c>
    </row>
    <row r="4495" spans="1:3" x14ac:dyDescent="0.25">
      <c r="A4495" t="s">
        <v>81</v>
      </c>
      <c r="B4495" t="s">
        <v>1792</v>
      </c>
      <c r="C4495">
        <v>4204509</v>
      </c>
    </row>
    <row r="4496" spans="1:3" x14ac:dyDescent="0.25">
      <c r="A4496" t="s">
        <v>81</v>
      </c>
      <c r="B4496" t="s">
        <v>1812</v>
      </c>
      <c r="C4496">
        <v>4204608</v>
      </c>
    </row>
    <row r="4497" spans="1:3" x14ac:dyDescent="0.25">
      <c r="A4497" t="s">
        <v>81</v>
      </c>
      <c r="B4497" t="s">
        <v>1830</v>
      </c>
      <c r="C4497">
        <v>4204707</v>
      </c>
    </row>
    <row r="4498" spans="1:3" x14ac:dyDescent="0.25">
      <c r="A4498" t="s">
        <v>81</v>
      </c>
      <c r="B4498" t="s">
        <v>1848</v>
      </c>
      <c r="C4498">
        <v>4204756</v>
      </c>
    </row>
    <row r="4499" spans="1:3" x14ac:dyDescent="0.25">
      <c r="A4499" t="s">
        <v>81</v>
      </c>
      <c r="B4499" t="s">
        <v>1866</v>
      </c>
      <c r="C4499">
        <v>4204806</v>
      </c>
    </row>
    <row r="4500" spans="1:3" x14ac:dyDescent="0.25">
      <c r="A4500" t="s">
        <v>81</v>
      </c>
      <c r="B4500" t="s">
        <v>1884</v>
      </c>
      <c r="C4500">
        <v>4204905</v>
      </c>
    </row>
    <row r="4501" spans="1:3" x14ac:dyDescent="0.25">
      <c r="A4501" t="s">
        <v>81</v>
      </c>
      <c r="B4501" t="s">
        <v>1900</v>
      </c>
      <c r="C4501">
        <v>4205001</v>
      </c>
    </row>
    <row r="4502" spans="1:3" x14ac:dyDescent="0.25">
      <c r="A4502" t="s">
        <v>81</v>
      </c>
      <c r="B4502" t="s">
        <v>1917</v>
      </c>
      <c r="C4502">
        <v>4205100</v>
      </c>
    </row>
    <row r="4503" spans="1:3" x14ac:dyDescent="0.25">
      <c r="A4503" t="s">
        <v>81</v>
      </c>
      <c r="B4503" t="s">
        <v>1935</v>
      </c>
      <c r="C4503">
        <v>4205159</v>
      </c>
    </row>
    <row r="4504" spans="1:3" x14ac:dyDescent="0.25">
      <c r="A4504" t="s">
        <v>81</v>
      </c>
      <c r="B4504" t="s">
        <v>1950</v>
      </c>
      <c r="C4504">
        <v>4205175</v>
      </c>
    </row>
    <row r="4505" spans="1:3" x14ac:dyDescent="0.25">
      <c r="A4505" t="s">
        <v>81</v>
      </c>
      <c r="B4505" t="s">
        <v>1967</v>
      </c>
      <c r="C4505">
        <v>4205191</v>
      </c>
    </row>
    <row r="4506" spans="1:3" x14ac:dyDescent="0.25">
      <c r="A4506" t="s">
        <v>81</v>
      </c>
      <c r="B4506" t="s">
        <v>1985</v>
      </c>
      <c r="C4506">
        <v>4205209</v>
      </c>
    </row>
    <row r="4507" spans="1:3" x14ac:dyDescent="0.25">
      <c r="A4507" t="s">
        <v>81</v>
      </c>
      <c r="B4507" t="s">
        <v>2002</v>
      </c>
      <c r="C4507">
        <v>4205308</v>
      </c>
    </row>
    <row r="4508" spans="1:3" x14ac:dyDescent="0.25">
      <c r="A4508" t="s">
        <v>81</v>
      </c>
      <c r="B4508" t="s">
        <v>2020</v>
      </c>
      <c r="C4508">
        <v>4205357</v>
      </c>
    </row>
    <row r="4509" spans="1:3" x14ac:dyDescent="0.25">
      <c r="A4509" t="s">
        <v>81</v>
      </c>
      <c r="B4509" t="s">
        <v>2038</v>
      </c>
      <c r="C4509">
        <v>4205407</v>
      </c>
    </row>
    <row r="4510" spans="1:3" x14ac:dyDescent="0.25">
      <c r="A4510" t="s">
        <v>81</v>
      </c>
      <c r="B4510" t="s">
        <v>2056</v>
      </c>
      <c r="C4510">
        <v>4205431</v>
      </c>
    </row>
    <row r="4511" spans="1:3" x14ac:dyDescent="0.25">
      <c r="A4511" t="s">
        <v>81</v>
      </c>
      <c r="B4511" t="s">
        <v>2073</v>
      </c>
      <c r="C4511">
        <v>4205456</v>
      </c>
    </row>
    <row r="4512" spans="1:3" x14ac:dyDescent="0.25">
      <c r="A4512" t="s">
        <v>81</v>
      </c>
      <c r="B4512" t="s">
        <v>2089</v>
      </c>
      <c r="C4512">
        <v>4205506</v>
      </c>
    </row>
    <row r="4513" spans="1:3" x14ac:dyDescent="0.25">
      <c r="A4513" t="s">
        <v>81</v>
      </c>
      <c r="B4513" t="s">
        <v>2105</v>
      </c>
      <c r="C4513">
        <v>4205555</v>
      </c>
    </row>
    <row r="4514" spans="1:3" x14ac:dyDescent="0.25">
      <c r="A4514" t="s">
        <v>81</v>
      </c>
      <c r="B4514" t="s">
        <v>2122</v>
      </c>
      <c r="C4514">
        <v>4205605</v>
      </c>
    </row>
    <row r="4515" spans="1:3" x14ac:dyDescent="0.25">
      <c r="A4515" t="s">
        <v>81</v>
      </c>
      <c r="B4515" t="s">
        <v>2137</v>
      </c>
      <c r="C4515">
        <v>4205704</v>
      </c>
    </row>
    <row r="4516" spans="1:3" x14ac:dyDescent="0.25">
      <c r="A4516" t="s">
        <v>81</v>
      </c>
      <c r="B4516" t="s">
        <v>2153</v>
      </c>
      <c r="C4516">
        <v>4205803</v>
      </c>
    </row>
    <row r="4517" spans="1:3" x14ac:dyDescent="0.25">
      <c r="A4517" t="s">
        <v>81</v>
      </c>
      <c r="B4517" t="s">
        <v>2170</v>
      </c>
      <c r="C4517">
        <v>4205902</v>
      </c>
    </row>
    <row r="4518" spans="1:3" x14ac:dyDescent="0.25">
      <c r="A4518" t="s">
        <v>81</v>
      </c>
      <c r="B4518" t="s">
        <v>2187</v>
      </c>
      <c r="C4518">
        <v>4206009</v>
      </c>
    </row>
    <row r="4519" spans="1:3" x14ac:dyDescent="0.25">
      <c r="A4519" t="s">
        <v>81</v>
      </c>
      <c r="B4519" t="s">
        <v>2204</v>
      </c>
      <c r="C4519">
        <v>4206108</v>
      </c>
    </row>
    <row r="4520" spans="1:3" x14ac:dyDescent="0.25">
      <c r="A4520" t="s">
        <v>81</v>
      </c>
      <c r="B4520" t="s">
        <v>2218</v>
      </c>
      <c r="C4520">
        <v>4206207</v>
      </c>
    </row>
    <row r="4521" spans="1:3" x14ac:dyDescent="0.25">
      <c r="A4521" t="s">
        <v>81</v>
      </c>
      <c r="B4521" t="s">
        <v>2235</v>
      </c>
      <c r="C4521">
        <v>4206306</v>
      </c>
    </row>
    <row r="4522" spans="1:3" x14ac:dyDescent="0.25">
      <c r="A4522" t="s">
        <v>81</v>
      </c>
      <c r="B4522" t="s">
        <v>2250</v>
      </c>
      <c r="C4522">
        <v>4206405</v>
      </c>
    </row>
    <row r="4523" spans="1:3" x14ac:dyDescent="0.25">
      <c r="A4523" t="s">
        <v>81</v>
      </c>
      <c r="B4523" t="s">
        <v>2265</v>
      </c>
      <c r="C4523">
        <v>4206504</v>
      </c>
    </row>
    <row r="4524" spans="1:3" x14ac:dyDescent="0.25">
      <c r="A4524" t="s">
        <v>81</v>
      </c>
      <c r="B4524" t="s">
        <v>2280</v>
      </c>
      <c r="C4524">
        <v>4206603</v>
      </c>
    </row>
    <row r="4525" spans="1:3" x14ac:dyDescent="0.25">
      <c r="A4525" t="s">
        <v>81</v>
      </c>
      <c r="B4525" t="s">
        <v>2296</v>
      </c>
      <c r="C4525">
        <v>4206652</v>
      </c>
    </row>
    <row r="4526" spans="1:3" x14ac:dyDescent="0.25">
      <c r="A4526" t="s">
        <v>81</v>
      </c>
      <c r="B4526" t="s">
        <v>2312</v>
      </c>
      <c r="C4526">
        <v>4206702</v>
      </c>
    </row>
    <row r="4527" spans="1:3" x14ac:dyDescent="0.25">
      <c r="A4527" t="s">
        <v>81</v>
      </c>
      <c r="B4527" t="s">
        <v>2325</v>
      </c>
      <c r="C4527">
        <v>4206751</v>
      </c>
    </row>
    <row r="4528" spans="1:3" x14ac:dyDescent="0.25">
      <c r="A4528" t="s">
        <v>81</v>
      </c>
      <c r="B4528" t="s">
        <v>2341</v>
      </c>
      <c r="C4528">
        <v>4206801</v>
      </c>
    </row>
    <row r="4529" spans="1:3" x14ac:dyDescent="0.25">
      <c r="A4529" t="s">
        <v>81</v>
      </c>
      <c r="B4529" t="s">
        <v>2357</v>
      </c>
      <c r="C4529">
        <v>4206900</v>
      </c>
    </row>
    <row r="4530" spans="1:3" x14ac:dyDescent="0.25">
      <c r="A4530" t="s">
        <v>81</v>
      </c>
      <c r="B4530" t="s">
        <v>2371</v>
      </c>
      <c r="C4530">
        <v>4207007</v>
      </c>
    </row>
    <row r="4531" spans="1:3" x14ac:dyDescent="0.25">
      <c r="A4531" t="s">
        <v>81</v>
      </c>
      <c r="B4531" t="s">
        <v>2386</v>
      </c>
      <c r="C4531">
        <v>4207106</v>
      </c>
    </row>
    <row r="4532" spans="1:3" x14ac:dyDescent="0.25">
      <c r="A4532" t="s">
        <v>81</v>
      </c>
      <c r="B4532" t="s">
        <v>2402</v>
      </c>
      <c r="C4532">
        <v>4207205</v>
      </c>
    </row>
    <row r="4533" spans="1:3" x14ac:dyDescent="0.25">
      <c r="A4533" t="s">
        <v>81</v>
      </c>
      <c r="B4533" t="s">
        <v>2418</v>
      </c>
      <c r="C4533">
        <v>4207304</v>
      </c>
    </row>
    <row r="4534" spans="1:3" x14ac:dyDescent="0.25">
      <c r="A4534" t="s">
        <v>81</v>
      </c>
      <c r="B4534" t="s">
        <v>2434</v>
      </c>
      <c r="C4534">
        <v>4207403</v>
      </c>
    </row>
    <row r="4535" spans="1:3" x14ac:dyDescent="0.25">
      <c r="A4535" t="s">
        <v>81</v>
      </c>
      <c r="B4535" t="s">
        <v>2450</v>
      </c>
      <c r="C4535">
        <v>4207502</v>
      </c>
    </row>
    <row r="4536" spans="1:3" x14ac:dyDescent="0.25">
      <c r="A4536" t="s">
        <v>81</v>
      </c>
      <c r="B4536" t="s">
        <v>2464</v>
      </c>
      <c r="C4536">
        <v>4207577</v>
      </c>
    </row>
    <row r="4537" spans="1:3" x14ac:dyDescent="0.25">
      <c r="A4537" t="s">
        <v>81</v>
      </c>
      <c r="B4537" t="s">
        <v>2479</v>
      </c>
      <c r="C4537">
        <v>4207601</v>
      </c>
    </row>
    <row r="4538" spans="1:3" x14ac:dyDescent="0.25">
      <c r="A4538" t="s">
        <v>81</v>
      </c>
      <c r="B4538" t="s">
        <v>2495</v>
      </c>
      <c r="C4538">
        <v>4207650</v>
      </c>
    </row>
    <row r="4539" spans="1:3" x14ac:dyDescent="0.25">
      <c r="A4539" t="s">
        <v>81</v>
      </c>
      <c r="B4539" t="s">
        <v>2509</v>
      </c>
      <c r="C4539">
        <v>4207684</v>
      </c>
    </row>
    <row r="4540" spans="1:3" x14ac:dyDescent="0.25">
      <c r="A4540" t="s">
        <v>81</v>
      </c>
      <c r="B4540" t="s">
        <v>2525</v>
      </c>
      <c r="C4540">
        <v>4207700</v>
      </c>
    </row>
    <row r="4541" spans="1:3" x14ac:dyDescent="0.25">
      <c r="A4541" t="s">
        <v>81</v>
      </c>
      <c r="B4541" t="s">
        <v>2540</v>
      </c>
      <c r="C4541">
        <v>4207759</v>
      </c>
    </row>
    <row r="4542" spans="1:3" x14ac:dyDescent="0.25">
      <c r="A4542" t="s">
        <v>81</v>
      </c>
      <c r="B4542" t="s">
        <v>2556</v>
      </c>
      <c r="C4542">
        <v>4207809</v>
      </c>
    </row>
    <row r="4543" spans="1:3" x14ac:dyDescent="0.25">
      <c r="A4543" t="s">
        <v>81</v>
      </c>
      <c r="B4543" t="s">
        <v>2570</v>
      </c>
      <c r="C4543">
        <v>4207858</v>
      </c>
    </row>
    <row r="4544" spans="1:3" x14ac:dyDescent="0.25">
      <c r="A4544" t="s">
        <v>81</v>
      </c>
      <c r="B4544" t="s">
        <v>2585</v>
      </c>
      <c r="C4544">
        <v>4207908</v>
      </c>
    </row>
    <row r="4545" spans="1:3" x14ac:dyDescent="0.25">
      <c r="A4545" t="s">
        <v>81</v>
      </c>
      <c r="B4545" t="s">
        <v>2601</v>
      </c>
      <c r="C4545">
        <v>4208005</v>
      </c>
    </row>
    <row r="4546" spans="1:3" x14ac:dyDescent="0.25">
      <c r="A4546" t="s">
        <v>81</v>
      </c>
      <c r="B4546" t="s">
        <v>2616</v>
      </c>
      <c r="C4546">
        <v>4208104</v>
      </c>
    </row>
    <row r="4547" spans="1:3" x14ac:dyDescent="0.25">
      <c r="A4547" t="s">
        <v>81</v>
      </c>
      <c r="B4547" t="s">
        <v>2629</v>
      </c>
      <c r="C4547">
        <v>4208203</v>
      </c>
    </row>
    <row r="4548" spans="1:3" x14ac:dyDescent="0.25">
      <c r="A4548" t="s">
        <v>81</v>
      </c>
      <c r="B4548" t="s">
        <v>2644</v>
      </c>
      <c r="C4548">
        <v>4208302</v>
      </c>
    </row>
    <row r="4549" spans="1:3" x14ac:dyDescent="0.25">
      <c r="A4549" t="s">
        <v>81</v>
      </c>
      <c r="B4549" t="s">
        <v>806</v>
      </c>
      <c r="C4549">
        <v>4208401</v>
      </c>
    </row>
    <row r="4550" spans="1:3" x14ac:dyDescent="0.25">
      <c r="A4550" t="s">
        <v>81</v>
      </c>
      <c r="B4550" t="s">
        <v>2671</v>
      </c>
      <c r="C4550">
        <v>4208450</v>
      </c>
    </row>
    <row r="4551" spans="1:3" x14ac:dyDescent="0.25">
      <c r="A4551" t="s">
        <v>81</v>
      </c>
      <c r="B4551" t="s">
        <v>2685</v>
      </c>
      <c r="C4551">
        <v>4208500</v>
      </c>
    </row>
    <row r="4552" spans="1:3" x14ac:dyDescent="0.25">
      <c r="A4552" t="s">
        <v>81</v>
      </c>
      <c r="B4552" t="s">
        <v>2701</v>
      </c>
      <c r="C4552">
        <v>4208609</v>
      </c>
    </row>
    <row r="4553" spans="1:3" x14ac:dyDescent="0.25">
      <c r="A4553" t="s">
        <v>81</v>
      </c>
      <c r="B4553" t="s">
        <v>2716</v>
      </c>
      <c r="C4553">
        <v>4208708</v>
      </c>
    </row>
    <row r="4554" spans="1:3" x14ac:dyDescent="0.25">
      <c r="A4554" t="s">
        <v>81</v>
      </c>
      <c r="B4554" t="s">
        <v>2732</v>
      </c>
      <c r="C4554">
        <v>4208807</v>
      </c>
    </row>
    <row r="4555" spans="1:3" x14ac:dyDescent="0.25">
      <c r="A4555" t="s">
        <v>81</v>
      </c>
      <c r="B4555" t="s">
        <v>2747</v>
      </c>
      <c r="C4555">
        <v>4208906</v>
      </c>
    </row>
    <row r="4556" spans="1:3" x14ac:dyDescent="0.25">
      <c r="A4556" t="s">
        <v>81</v>
      </c>
      <c r="B4556" t="s">
        <v>2762</v>
      </c>
      <c r="C4556">
        <v>4208955</v>
      </c>
    </row>
    <row r="4557" spans="1:3" x14ac:dyDescent="0.25">
      <c r="A4557" t="s">
        <v>81</v>
      </c>
      <c r="B4557" t="s">
        <v>2778</v>
      </c>
      <c r="C4557">
        <v>4209003</v>
      </c>
    </row>
    <row r="4558" spans="1:3" x14ac:dyDescent="0.25">
      <c r="A4558" t="s">
        <v>81</v>
      </c>
      <c r="B4558" t="s">
        <v>2794</v>
      </c>
      <c r="C4558">
        <v>4209102</v>
      </c>
    </row>
    <row r="4559" spans="1:3" x14ac:dyDescent="0.25">
      <c r="A4559" t="s">
        <v>81</v>
      </c>
      <c r="B4559" t="s">
        <v>2809</v>
      </c>
      <c r="C4559">
        <v>4209151</v>
      </c>
    </row>
    <row r="4560" spans="1:3" x14ac:dyDescent="0.25">
      <c r="A4560" t="s">
        <v>81</v>
      </c>
      <c r="B4560" t="s">
        <v>2824</v>
      </c>
      <c r="C4560">
        <v>4209177</v>
      </c>
    </row>
    <row r="4561" spans="1:3" x14ac:dyDescent="0.25">
      <c r="A4561" t="s">
        <v>81</v>
      </c>
      <c r="B4561" t="s">
        <v>2836</v>
      </c>
      <c r="C4561">
        <v>4209201</v>
      </c>
    </row>
    <row r="4562" spans="1:3" x14ac:dyDescent="0.25">
      <c r="A4562" t="s">
        <v>81</v>
      </c>
      <c r="B4562" t="s">
        <v>2849</v>
      </c>
      <c r="C4562">
        <v>4209300</v>
      </c>
    </row>
    <row r="4563" spans="1:3" x14ac:dyDescent="0.25">
      <c r="A4563" t="s">
        <v>81</v>
      </c>
      <c r="B4563" t="s">
        <v>2862</v>
      </c>
      <c r="C4563">
        <v>4209409</v>
      </c>
    </row>
    <row r="4564" spans="1:3" x14ac:dyDescent="0.25">
      <c r="A4564" t="s">
        <v>81</v>
      </c>
      <c r="B4564" t="s">
        <v>2875</v>
      </c>
      <c r="C4564">
        <v>4209458</v>
      </c>
    </row>
    <row r="4565" spans="1:3" x14ac:dyDescent="0.25">
      <c r="A4565" t="s">
        <v>81</v>
      </c>
      <c r="B4565" t="s">
        <v>2887</v>
      </c>
      <c r="C4565">
        <v>4209508</v>
      </c>
    </row>
    <row r="4566" spans="1:3" x14ac:dyDescent="0.25">
      <c r="A4566" t="s">
        <v>81</v>
      </c>
      <c r="B4566" t="s">
        <v>2900</v>
      </c>
      <c r="C4566">
        <v>4209607</v>
      </c>
    </row>
    <row r="4567" spans="1:3" x14ac:dyDescent="0.25">
      <c r="A4567" t="s">
        <v>81</v>
      </c>
      <c r="B4567" t="s">
        <v>2912</v>
      </c>
      <c r="C4567">
        <v>4209706</v>
      </c>
    </row>
    <row r="4568" spans="1:3" x14ac:dyDescent="0.25">
      <c r="A4568" t="s">
        <v>81</v>
      </c>
      <c r="B4568" t="s">
        <v>2925</v>
      </c>
      <c r="C4568">
        <v>4209805</v>
      </c>
    </row>
    <row r="4569" spans="1:3" x14ac:dyDescent="0.25">
      <c r="A4569" t="s">
        <v>81</v>
      </c>
      <c r="B4569" t="s">
        <v>2936</v>
      </c>
      <c r="C4569">
        <v>4209854</v>
      </c>
    </row>
    <row r="4570" spans="1:3" x14ac:dyDescent="0.25">
      <c r="A4570" t="s">
        <v>81</v>
      </c>
      <c r="B4570" t="s">
        <v>2948</v>
      </c>
      <c r="C4570">
        <v>4209904</v>
      </c>
    </row>
    <row r="4571" spans="1:3" x14ac:dyDescent="0.25">
      <c r="A4571" t="s">
        <v>81</v>
      </c>
      <c r="B4571" t="s">
        <v>2960</v>
      </c>
      <c r="C4571">
        <v>4210001</v>
      </c>
    </row>
    <row r="4572" spans="1:3" x14ac:dyDescent="0.25">
      <c r="A4572" t="s">
        <v>81</v>
      </c>
      <c r="B4572" t="s">
        <v>2972</v>
      </c>
      <c r="C4572">
        <v>4210035</v>
      </c>
    </row>
    <row r="4573" spans="1:3" x14ac:dyDescent="0.25">
      <c r="A4573" t="s">
        <v>81</v>
      </c>
      <c r="B4573" t="s">
        <v>2984</v>
      </c>
      <c r="C4573">
        <v>4210050</v>
      </c>
    </row>
    <row r="4574" spans="1:3" x14ac:dyDescent="0.25">
      <c r="A4574" t="s">
        <v>81</v>
      </c>
      <c r="B4574" t="s">
        <v>2996</v>
      </c>
      <c r="C4574">
        <v>4210100</v>
      </c>
    </row>
    <row r="4575" spans="1:3" x14ac:dyDescent="0.25">
      <c r="A4575" t="s">
        <v>81</v>
      </c>
      <c r="B4575" t="s">
        <v>3009</v>
      </c>
      <c r="C4575">
        <v>4210209</v>
      </c>
    </row>
    <row r="4576" spans="1:3" x14ac:dyDescent="0.25">
      <c r="A4576" t="s">
        <v>81</v>
      </c>
      <c r="B4576" t="s">
        <v>3022</v>
      </c>
      <c r="C4576">
        <v>4210308</v>
      </c>
    </row>
    <row r="4577" spans="1:3" x14ac:dyDescent="0.25">
      <c r="A4577" t="s">
        <v>81</v>
      </c>
      <c r="B4577" t="s">
        <v>3034</v>
      </c>
      <c r="C4577">
        <v>4210407</v>
      </c>
    </row>
    <row r="4578" spans="1:3" x14ac:dyDescent="0.25">
      <c r="A4578" t="s">
        <v>81</v>
      </c>
      <c r="B4578" t="s">
        <v>1251</v>
      </c>
      <c r="C4578">
        <v>4210506</v>
      </c>
    </row>
    <row r="4579" spans="1:3" x14ac:dyDescent="0.25">
      <c r="A4579" t="s">
        <v>81</v>
      </c>
      <c r="B4579" t="s">
        <v>3058</v>
      </c>
      <c r="C4579">
        <v>4210555</v>
      </c>
    </row>
    <row r="4580" spans="1:3" x14ac:dyDescent="0.25">
      <c r="A4580" t="s">
        <v>81</v>
      </c>
      <c r="B4580" t="s">
        <v>2428</v>
      </c>
      <c r="C4580">
        <v>4210605</v>
      </c>
    </row>
    <row r="4581" spans="1:3" x14ac:dyDescent="0.25">
      <c r="A4581" t="s">
        <v>81</v>
      </c>
      <c r="B4581" t="s">
        <v>3082</v>
      </c>
      <c r="C4581">
        <v>4210704</v>
      </c>
    </row>
    <row r="4582" spans="1:3" x14ac:dyDescent="0.25">
      <c r="A4582" t="s">
        <v>81</v>
      </c>
      <c r="B4582" t="s">
        <v>3095</v>
      </c>
      <c r="C4582">
        <v>4210803</v>
      </c>
    </row>
    <row r="4583" spans="1:3" x14ac:dyDescent="0.25">
      <c r="A4583" t="s">
        <v>81</v>
      </c>
      <c r="B4583" t="s">
        <v>3107</v>
      </c>
      <c r="C4583">
        <v>4210852</v>
      </c>
    </row>
    <row r="4584" spans="1:3" x14ac:dyDescent="0.25">
      <c r="A4584" t="s">
        <v>81</v>
      </c>
      <c r="B4584" t="s">
        <v>3120</v>
      </c>
      <c r="C4584">
        <v>4210902</v>
      </c>
    </row>
    <row r="4585" spans="1:3" x14ac:dyDescent="0.25">
      <c r="A4585" t="s">
        <v>81</v>
      </c>
      <c r="B4585" t="s">
        <v>3131</v>
      </c>
      <c r="C4585">
        <v>4211009</v>
      </c>
    </row>
    <row r="4586" spans="1:3" x14ac:dyDescent="0.25">
      <c r="A4586" t="s">
        <v>81</v>
      </c>
      <c r="B4586" t="s">
        <v>3143</v>
      </c>
      <c r="C4586">
        <v>4211058</v>
      </c>
    </row>
    <row r="4587" spans="1:3" x14ac:dyDescent="0.25">
      <c r="A4587" t="s">
        <v>81</v>
      </c>
      <c r="B4587" t="s">
        <v>3154</v>
      </c>
      <c r="C4587">
        <v>4211108</v>
      </c>
    </row>
    <row r="4588" spans="1:3" x14ac:dyDescent="0.25">
      <c r="A4588" t="s">
        <v>81</v>
      </c>
      <c r="B4588" t="s">
        <v>3165</v>
      </c>
      <c r="C4588">
        <v>4211207</v>
      </c>
    </row>
    <row r="4589" spans="1:3" x14ac:dyDescent="0.25">
      <c r="A4589" t="s">
        <v>81</v>
      </c>
      <c r="B4589" t="s">
        <v>3176</v>
      </c>
      <c r="C4589">
        <v>4211256</v>
      </c>
    </row>
    <row r="4590" spans="1:3" x14ac:dyDescent="0.25">
      <c r="A4590" t="s">
        <v>81</v>
      </c>
      <c r="B4590" t="s">
        <v>3187</v>
      </c>
      <c r="C4590">
        <v>4211306</v>
      </c>
    </row>
    <row r="4591" spans="1:3" x14ac:dyDescent="0.25">
      <c r="A4591" t="s">
        <v>81</v>
      </c>
      <c r="B4591" t="s">
        <v>3199</v>
      </c>
      <c r="C4591">
        <v>4211405</v>
      </c>
    </row>
    <row r="4592" spans="1:3" x14ac:dyDescent="0.25">
      <c r="A4592" t="s">
        <v>81</v>
      </c>
      <c r="B4592" t="s">
        <v>3211</v>
      </c>
      <c r="C4592">
        <v>4211454</v>
      </c>
    </row>
    <row r="4593" spans="1:3" x14ac:dyDescent="0.25">
      <c r="A4593" t="s">
        <v>81</v>
      </c>
      <c r="B4593" t="s">
        <v>3223</v>
      </c>
      <c r="C4593">
        <v>4211504</v>
      </c>
    </row>
    <row r="4594" spans="1:3" x14ac:dyDescent="0.25">
      <c r="A4594" t="s">
        <v>81</v>
      </c>
      <c r="B4594" t="s">
        <v>3111</v>
      </c>
      <c r="C4594">
        <v>4211603</v>
      </c>
    </row>
    <row r="4595" spans="1:3" x14ac:dyDescent="0.25">
      <c r="A4595" t="s">
        <v>81</v>
      </c>
      <c r="B4595" t="s">
        <v>3245</v>
      </c>
      <c r="C4595">
        <v>4211652</v>
      </c>
    </row>
    <row r="4596" spans="1:3" x14ac:dyDescent="0.25">
      <c r="A4596" t="s">
        <v>81</v>
      </c>
      <c r="B4596" t="s">
        <v>3254</v>
      </c>
      <c r="C4596">
        <v>4211702</v>
      </c>
    </row>
    <row r="4597" spans="1:3" x14ac:dyDescent="0.25">
      <c r="A4597" t="s">
        <v>81</v>
      </c>
      <c r="B4597" t="s">
        <v>3265</v>
      </c>
      <c r="C4597">
        <v>4211751</v>
      </c>
    </row>
    <row r="4598" spans="1:3" x14ac:dyDescent="0.25">
      <c r="A4598" t="s">
        <v>81</v>
      </c>
      <c r="B4598" t="s">
        <v>3277</v>
      </c>
      <c r="C4598">
        <v>4211801</v>
      </c>
    </row>
    <row r="4599" spans="1:3" x14ac:dyDescent="0.25">
      <c r="A4599" t="s">
        <v>81</v>
      </c>
      <c r="B4599" t="s">
        <v>3288</v>
      </c>
      <c r="C4599">
        <v>4211850</v>
      </c>
    </row>
    <row r="4600" spans="1:3" x14ac:dyDescent="0.25">
      <c r="A4600" t="s">
        <v>81</v>
      </c>
      <c r="B4600" t="s">
        <v>3300</v>
      </c>
      <c r="C4600">
        <v>4211876</v>
      </c>
    </row>
    <row r="4601" spans="1:3" x14ac:dyDescent="0.25">
      <c r="A4601" t="s">
        <v>81</v>
      </c>
      <c r="B4601" t="s">
        <v>3312</v>
      </c>
      <c r="C4601">
        <v>4211892</v>
      </c>
    </row>
    <row r="4602" spans="1:3" x14ac:dyDescent="0.25">
      <c r="A4602" t="s">
        <v>81</v>
      </c>
      <c r="B4602" t="s">
        <v>3323</v>
      </c>
      <c r="C4602">
        <v>4211900</v>
      </c>
    </row>
    <row r="4603" spans="1:3" x14ac:dyDescent="0.25">
      <c r="A4603" t="s">
        <v>81</v>
      </c>
      <c r="B4603" t="s">
        <v>3334</v>
      </c>
      <c r="C4603">
        <v>4212007</v>
      </c>
    </row>
    <row r="4604" spans="1:3" x14ac:dyDescent="0.25">
      <c r="A4604" t="s">
        <v>81</v>
      </c>
      <c r="B4604" t="s">
        <v>3345</v>
      </c>
      <c r="C4604">
        <v>4212056</v>
      </c>
    </row>
    <row r="4605" spans="1:3" x14ac:dyDescent="0.25">
      <c r="A4605" t="s">
        <v>81</v>
      </c>
      <c r="B4605" t="s">
        <v>3355</v>
      </c>
      <c r="C4605">
        <v>4212106</v>
      </c>
    </row>
    <row r="4606" spans="1:3" x14ac:dyDescent="0.25">
      <c r="A4606" t="s">
        <v>81</v>
      </c>
      <c r="B4606" t="s">
        <v>3365</v>
      </c>
      <c r="C4606">
        <v>4212205</v>
      </c>
    </row>
    <row r="4607" spans="1:3" x14ac:dyDescent="0.25">
      <c r="A4607" t="s">
        <v>81</v>
      </c>
      <c r="B4607" t="s">
        <v>3374</v>
      </c>
      <c r="C4607">
        <v>4212239</v>
      </c>
    </row>
    <row r="4608" spans="1:3" x14ac:dyDescent="0.25">
      <c r="A4608" t="s">
        <v>81</v>
      </c>
      <c r="B4608" t="s">
        <v>3384</v>
      </c>
      <c r="C4608">
        <v>4212254</v>
      </c>
    </row>
    <row r="4609" spans="1:3" x14ac:dyDescent="0.25">
      <c r="A4609" t="s">
        <v>81</v>
      </c>
      <c r="B4609" t="s">
        <v>3394</v>
      </c>
      <c r="C4609">
        <v>4212270</v>
      </c>
    </row>
    <row r="4610" spans="1:3" x14ac:dyDescent="0.25">
      <c r="A4610" t="s">
        <v>81</v>
      </c>
      <c r="B4610" t="s">
        <v>3404</v>
      </c>
      <c r="C4610">
        <v>4212304</v>
      </c>
    </row>
    <row r="4611" spans="1:3" x14ac:dyDescent="0.25">
      <c r="A4611" t="s">
        <v>81</v>
      </c>
      <c r="B4611" t="s">
        <v>3414</v>
      </c>
      <c r="C4611">
        <v>4212403</v>
      </c>
    </row>
    <row r="4612" spans="1:3" x14ac:dyDescent="0.25">
      <c r="A4612" t="s">
        <v>81</v>
      </c>
      <c r="B4612" t="s">
        <v>3424</v>
      </c>
      <c r="C4612">
        <v>4212502</v>
      </c>
    </row>
    <row r="4613" spans="1:3" x14ac:dyDescent="0.25">
      <c r="A4613" t="s">
        <v>81</v>
      </c>
      <c r="B4613" t="s">
        <v>3433</v>
      </c>
      <c r="C4613">
        <v>4212601</v>
      </c>
    </row>
    <row r="4614" spans="1:3" x14ac:dyDescent="0.25">
      <c r="A4614" t="s">
        <v>81</v>
      </c>
      <c r="B4614" t="s">
        <v>3442</v>
      </c>
      <c r="C4614">
        <v>4212650</v>
      </c>
    </row>
    <row r="4615" spans="1:3" x14ac:dyDescent="0.25">
      <c r="A4615" t="s">
        <v>81</v>
      </c>
      <c r="B4615" t="s">
        <v>2597</v>
      </c>
      <c r="C4615">
        <v>4212700</v>
      </c>
    </row>
    <row r="4616" spans="1:3" x14ac:dyDescent="0.25">
      <c r="A4616" t="s">
        <v>81</v>
      </c>
      <c r="B4616" t="s">
        <v>3461</v>
      </c>
      <c r="C4616">
        <v>4212908</v>
      </c>
    </row>
    <row r="4617" spans="1:3" x14ac:dyDescent="0.25">
      <c r="A4617" t="s">
        <v>81</v>
      </c>
      <c r="B4617" t="s">
        <v>3471</v>
      </c>
      <c r="C4617">
        <v>4213005</v>
      </c>
    </row>
    <row r="4618" spans="1:3" x14ac:dyDescent="0.25">
      <c r="A4618" t="s">
        <v>81</v>
      </c>
      <c r="B4618" t="s">
        <v>3480</v>
      </c>
      <c r="C4618">
        <v>4213104</v>
      </c>
    </row>
    <row r="4619" spans="1:3" x14ac:dyDescent="0.25">
      <c r="A4619" t="s">
        <v>81</v>
      </c>
      <c r="B4619" t="s">
        <v>3490</v>
      </c>
      <c r="C4619">
        <v>4213153</v>
      </c>
    </row>
    <row r="4620" spans="1:3" x14ac:dyDescent="0.25">
      <c r="A4620" t="s">
        <v>81</v>
      </c>
      <c r="B4620" t="s">
        <v>3500</v>
      </c>
      <c r="C4620">
        <v>4213203</v>
      </c>
    </row>
    <row r="4621" spans="1:3" x14ac:dyDescent="0.25">
      <c r="A4621" t="s">
        <v>81</v>
      </c>
      <c r="B4621" t="s">
        <v>3509</v>
      </c>
      <c r="C4621">
        <v>4213302</v>
      </c>
    </row>
    <row r="4622" spans="1:3" x14ac:dyDescent="0.25">
      <c r="A4622" t="s">
        <v>81</v>
      </c>
      <c r="B4622" t="s">
        <v>3519</v>
      </c>
      <c r="C4622">
        <v>4213351</v>
      </c>
    </row>
    <row r="4623" spans="1:3" x14ac:dyDescent="0.25">
      <c r="A4623" t="s">
        <v>81</v>
      </c>
      <c r="B4623" t="s">
        <v>3529</v>
      </c>
      <c r="C4623">
        <v>4213401</v>
      </c>
    </row>
    <row r="4624" spans="1:3" x14ac:dyDescent="0.25">
      <c r="A4624" t="s">
        <v>81</v>
      </c>
      <c r="B4624" t="s">
        <v>3539</v>
      </c>
      <c r="C4624">
        <v>4213500</v>
      </c>
    </row>
    <row r="4625" spans="1:3" x14ac:dyDescent="0.25">
      <c r="A4625" t="s">
        <v>81</v>
      </c>
      <c r="B4625" t="s">
        <v>3548</v>
      </c>
      <c r="C4625">
        <v>4213609</v>
      </c>
    </row>
    <row r="4626" spans="1:3" x14ac:dyDescent="0.25">
      <c r="A4626" t="s">
        <v>81</v>
      </c>
      <c r="B4626" t="s">
        <v>3557</v>
      </c>
      <c r="C4626">
        <v>4213708</v>
      </c>
    </row>
    <row r="4627" spans="1:3" x14ac:dyDescent="0.25">
      <c r="A4627" t="s">
        <v>81</v>
      </c>
      <c r="B4627" t="s">
        <v>3567</v>
      </c>
      <c r="C4627">
        <v>4213807</v>
      </c>
    </row>
    <row r="4628" spans="1:3" x14ac:dyDescent="0.25">
      <c r="A4628" t="s">
        <v>81</v>
      </c>
      <c r="B4628" t="s">
        <v>3577</v>
      </c>
      <c r="C4628">
        <v>4213906</v>
      </c>
    </row>
    <row r="4629" spans="1:3" x14ac:dyDescent="0.25">
      <c r="A4629" t="s">
        <v>81</v>
      </c>
      <c r="B4629" t="s">
        <v>3587</v>
      </c>
      <c r="C4629">
        <v>4214003</v>
      </c>
    </row>
    <row r="4630" spans="1:3" x14ac:dyDescent="0.25">
      <c r="A4630" t="s">
        <v>81</v>
      </c>
      <c r="B4630" t="s">
        <v>3597</v>
      </c>
      <c r="C4630">
        <v>4214102</v>
      </c>
    </row>
    <row r="4631" spans="1:3" x14ac:dyDescent="0.25">
      <c r="A4631" t="s">
        <v>81</v>
      </c>
      <c r="B4631" t="s">
        <v>3606</v>
      </c>
      <c r="C4631">
        <v>4214151</v>
      </c>
    </row>
    <row r="4632" spans="1:3" x14ac:dyDescent="0.25">
      <c r="A4632" t="s">
        <v>81</v>
      </c>
      <c r="B4632" t="s">
        <v>3615</v>
      </c>
      <c r="C4632">
        <v>4214201</v>
      </c>
    </row>
    <row r="4633" spans="1:3" x14ac:dyDescent="0.25">
      <c r="A4633" t="s">
        <v>81</v>
      </c>
      <c r="B4633" t="s">
        <v>3624</v>
      </c>
      <c r="C4633">
        <v>4214300</v>
      </c>
    </row>
    <row r="4634" spans="1:3" x14ac:dyDescent="0.25">
      <c r="A4634" t="s">
        <v>81</v>
      </c>
      <c r="B4634" t="s">
        <v>3634</v>
      </c>
      <c r="C4634">
        <v>4214409</v>
      </c>
    </row>
    <row r="4635" spans="1:3" x14ac:dyDescent="0.25">
      <c r="A4635" t="s">
        <v>81</v>
      </c>
      <c r="B4635" t="s">
        <v>3644</v>
      </c>
      <c r="C4635">
        <v>4214508</v>
      </c>
    </row>
    <row r="4636" spans="1:3" x14ac:dyDescent="0.25">
      <c r="A4636" t="s">
        <v>81</v>
      </c>
      <c r="B4636" t="s">
        <v>3653</v>
      </c>
      <c r="C4636">
        <v>4214607</v>
      </c>
    </row>
    <row r="4637" spans="1:3" x14ac:dyDescent="0.25">
      <c r="A4637" t="s">
        <v>81</v>
      </c>
      <c r="B4637" t="s">
        <v>3662</v>
      </c>
      <c r="C4637">
        <v>4214805</v>
      </c>
    </row>
    <row r="4638" spans="1:3" x14ac:dyDescent="0.25">
      <c r="A4638" t="s">
        <v>81</v>
      </c>
      <c r="B4638" t="s">
        <v>3671</v>
      </c>
      <c r="C4638">
        <v>4214706</v>
      </c>
    </row>
    <row r="4639" spans="1:3" x14ac:dyDescent="0.25">
      <c r="A4639" t="s">
        <v>81</v>
      </c>
      <c r="B4639" t="s">
        <v>3678</v>
      </c>
      <c r="C4639">
        <v>4214904</v>
      </c>
    </row>
    <row r="4640" spans="1:3" x14ac:dyDescent="0.25">
      <c r="A4640" t="s">
        <v>81</v>
      </c>
      <c r="B4640" t="s">
        <v>3686</v>
      </c>
      <c r="C4640">
        <v>4215000</v>
      </c>
    </row>
    <row r="4641" spans="1:3" x14ac:dyDescent="0.25">
      <c r="A4641" t="s">
        <v>81</v>
      </c>
      <c r="B4641" t="s">
        <v>3695</v>
      </c>
      <c r="C4641">
        <v>4215059</v>
      </c>
    </row>
    <row r="4642" spans="1:3" x14ac:dyDescent="0.25">
      <c r="A4642" t="s">
        <v>81</v>
      </c>
      <c r="B4642" t="s">
        <v>3703</v>
      </c>
      <c r="C4642">
        <v>4215075</v>
      </c>
    </row>
    <row r="4643" spans="1:3" x14ac:dyDescent="0.25">
      <c r="A4643" t="s">
        <v>81</v>
      </c>
      <c r="B4643" t="s">
        <v>3711</v>
      </c>
      <c r="C4643">
        <v>4215109</v>
      </c>
    </row>
    <row r="4644" spans="1:3" x14ac:dyDescent="0.25">
      <c r="A4644" t="s">
        <v>81</v>
      </c>
      <c r="B4644" t="s">
        <v>3718</v>
      </c>
      <c r="C4644">
        <v>4215208</v>
      </c>
    </row>
    <row r="4645" spans="1:3" x14ac:dyDescent="0.25">
      <c r="A4645" t="s">
        <v>81</v>
      </c>
      <c r="B4645" t="s">
        <v>3725</v>
      </c>
      <c r="C4645">
        <v>4215307</v>
      </c>
    </row>
    <row r="4646" spans="1:3" x14ac:dyDescent="0.25">
      <c r="A4646" t="s">
        <v>81</v>
      </c>
      <c r="B4646" t="s">
        <v>3732</v>
      </c>
      <c r="C4646">
        <v>4215356</v>
      </c>
    </row>
    <row r="4647" spans="1:3" x14ac:dyDescent="0.25">
      <c r="A4647" t="s">
        <v>81</v>
      </c>
      <c r="B4647" t="s">
        <v>3739</v>
      </c>
      <c r="C4647">
        <v>4215406</v>
      </c>
    </row>
    <row r="4648" spans="1:3" x14ac:dyDescent="0.25">
      <c r="A4648" t="s">
        <v>81</v>
      </c>
      <c r="B4648" t="s">
        <v>3746</v>
      </c>
      <c r="C4648">
        <v>4215455</v>
      </c>
    </row>
    <row r="4649" spans="1:3" x14ac:dyDescent="0.25">
      <c r="A4649" t="s">
        <v>81</v>
      </c>
      <c r="B4649" t="s">
        <v>3126</v>
      </c>
      <c r="C4649">
        <v>4215505</v>
      </c>
    </row>
    <row r="4650" spans="1:3" x14ac:dyDescent="0.25">
      <c r="A4650" t="s">
        <v>81</v>
      </c>
      <c r="B4650" t="s">
        <v>3074</v>
      </c>
      <c r="C4650">
        <v>4215554</v>
      </c>
    </row>
    <row r="4651" spans="1:3" x14ac:dyDescent="0.25">
      <c r="A4651" t="s">
        <v>81</v>
      </c>
      <c r="B4651" t="s">
        <v>1529</v>
      </c>
      <c r="C4651">
        <v>4215604</v>
      </c>
    </row>
    <row r="4652" spans="1:3" x14ac:dyDescent="0.25">
      <c r="A4652" t="s">
        <v>81</v>
      </c>
      <c r="B4652" t="s">
        <v>3768</v>
      </c>
      <c r="C4652">
        <v>4215653</v>
      </c>
    </row>
    <row r="4653" spans="1:3" x14ac:dyDescent="0.25">
      <c r="A4653" t="s">
        <v>81</v>
      </c>
      <c r="B4653" t="s">
        <v>2441</v>
      </c>
      <c r="C4653">
        <v>4215679</v>
      </c>
    </row>
    <row r="4654" spans="1:3" x14ac:dyDescent="0.25">
      <c r="A4654" t="s">
        <v>81</v>
      </c>
      <c r="B4654" t="s">
        <v>3781</v>
      </c>
      <c r="C4654">
        <v>4215687</v>
      </c>
    </row>
    <row r="4655" spans="1:3" x14ac:dyDescent="0.25">
      <c r="A4655" t="s">
        <v>81</v>
      </c>
      <c r="B4655" t="s">
        <v>3788</v>
      </c>
      <c r="C4655">
        <v>4215695</v>
      </c>
    </row>
    <row r="4656" spans="1:3" x14ac:dyDescent="0.25">
      <c r="A4656" t="s">
        <v>81</v>
      </c>
      <c r="B4656" t="s">
        <v>3795</v>
      </c>
      <c r="C4656">
        <v>4215703</v>
      </c>
    </row>
    <row r="4657" spans="1:3" x14ac:dyDescent="0.25">
      <c r="A4657" t="s">
        <v>81</v>
      </c>
      <c r="B4657" t="s">
        <v>3802</v>
      </c>
      <c r="C4657">
        <v>4215802</v>
      </c>
    </row>
    <row r="4658" spans="1:3" x14ac:dyDescent="0.25">
      <c r="A4658" t="s">
        <v>81</v>
      </c>
      <c r="B4658" t="s">
        <v>3808</v>
      </c>
      <c r="C4658">
        <v>4215752</v>
      </c>
    </row>
    <row r="4659" spans="1:3" x14ac:dyDescent="0.25">
      <c r="A4659" t="s">
        <v>81</v>
      </c>
      <c r="B4659" t="s">
        <v>3815</v>
      </c>
      <c r="C4659">
        <v>4215901</v>
      </c>
    </row>
    <row r="4660" spans="1:3" x14ac:dyDescent="0.25">
      <c r="A4660" t="s">
        <v>81</v>
      </c>
      <c r="B4660" t="s">
        <v>3822</v>
      </c>
      <c r="C4660">
        <v>4216008</v>
      </c>
    </row>
    <row r="4661" spans="1:3" x14ac:dyDescent="0.25">
      <c r="A4661" t="s">
        <v>81</v>
      </c>
      <c r="B4661" t="s">
        <v>3829</v>
      </c>
      <c r="C4661">
        <v>4216057</v>
      </c>
    </row>
    <row r="4662" spans="1:3" x14ac:dyDescent="0.25">
      <c r="A4662" t="s">
        <v>81</v>
      </c>
      <c r="B4662" t="s">
        <v>1609</v>
      </c>
      <c r="C4662">
        <v>4216107</v>
      </c>
    </row>
    <row r="4663" spans="1:3" x14ac:dyDescent="0.25">
      <c r="A4663" t="s">
        <v>81</v>
      </c>
      <c r="B4663" t="s">
        <v>3842</v>
      </c>
      <c r="C4663">
        <v>4216206</v>
      </c>
    </row>
    <row r="4664" spans="1:3" x14ac:dyDescent="0.25">
      <c r="A4664" t="s">
        <v>81</v>
      </c>
      <c r="B4664" t="s">
        <v>3270</v>
      </c>
      <c r="C4664">
        <v>4216305</v>
      </c>
    </row>
    <row r="4665" spans="1:3" x14ac:dyDescent="0.25">
      <c r="A4665" t="s">
        <v>81</v>
      </c>
      <c r="B4665" t="s">
        <v>3855</v>
      </c>
      <c r="C4665">
        <v>4216354</v>
      </c>
    </row>
    <row r="4666" spans="1:3" x14ac:dyDescent="0.25">
      <c r="A4666" t="s">
        <v>81</v>
      </c>
      <c r="B4666" t="s">
        <v>3861</v>
      </c>
      <c r="C4666">
        <v>4216255</v>
      </c>
    </row>
    <row r="4667" spans="1:3" x14ac:dyDescent="0.25">
      <c r="A4667" t="s">
        <v>81</v>
      </c>
      <c r="B4667" t="s">
        <v>3867</v>
      </c>
      <c r="C4667">
        <v>4216404</v>
      </c>
    </row>
    <row r="4668" spans="1:3" x14ac:dyDescent="0.25">
      <c r="A4668" t="s">
        <v>81</v>
      </c>
      <c r="B4668" t="s">
        <v>3872</v>
      </c>
      <c r="C4668">
        <v>4216503</v>
      </c>
    </row>
    <row r="4669" spans="1:3" x14ac:dyDescent="0.25">
      <c r="A4669" t="s">
        <v>81</v>
      </c>
      <c r="B4669" t="s">
        <v>3877</v>
      </c>
      <c r="C4669">
        <v>4216602</v>
      </c>
    </row>
    <row r="4670" spans="1:3" x14ac:dyDescent="0.25">
      <c r="A4670" t="s">
        <v>81</v>
      </c>
      <c r="B4670" t="s">
        <v>3883</v>
      </c>
      <c r="C4670">
        <v>4216701</v>
      </c>
    </row>
    <row r="4671" spans="1:3" x14ac:dyDescent="0.25">
      <c r="A4671" t="s">
        <v>81</v>
      </c>
      <c r="B4671" t="s">
        <v>3889</v>
      </c>
      <c r="C4671">
        <v>4216800</v>
      </c>
    </row>
    <row r="4672" spans="1:3" x14ac:dyDescent="0.25">
      <c r="A4672" t="s">
        <v>81</v>
      </c>
      <c r="B4672" t="s">
        <v>3895</v>
      </c>
      <c r="C4672">
        <v>4216909</v>
      </c>
    </row>
    <row r="4673" spans="1:3" x14ac:dyDescent="0.25">
      <c r="A4673" t="s">
        <v>81</v>
      </c>
      <c r="B4673" t="s">
        <v>3901</v>
      </c>
      <c r="C4673">
        <v>4217006</v>
      </c>
    </row>
    <row r="4674" spans="1:3" x14ac:dyDescent="0.25">
      <c r="A4674" t="s">
        <v>81</v>
      </c>
      <c r="B4674" t="s">
        <v>3907</v>
      </c>
      <c r="C4674">
        <v>4217105</v>
      </c>
    </row>
    <row r="4675" spans="1:3" x14ac:dyDescent="0.25">
      <c r="A4675" t="s">
        <v>81</v>
      </c>
      <c r="B4675" t="s">
        <v>3913</v>
      </c>
      <c r="C4675">
        <v>4217154</v>
      </c>
    </row>
    <row r="4676" spans="1:3" x14ac:dyDescent="0.25">
      <c r="A4676" t="s">
        <v>81</v>
      </c>
      <c r="B4676" t="s">
        <v>3918</v>
      </c>
      <c r="C4676">
        <v>4217204</v>
      </c>
    </row>
    <row r="4677" spans="1:3" x14ac:dyDescent="0.25">
      <c r="A4677" t="s">
        <v>81</v>
      </c>
      <c r="B4677" t="s">
        <v>3924</v>
      </c>
      <c r="C4677">
        <v>4217253</v>
      </c>
    </row>
    <row r="4678" spans="1:3" x14ac:dyDescent="0.25">
      <c r="A4678" t="s">
        <v>81</v>
      </c>
      <c r="B4678" t="s">
        <v>3930</v>
      </c>
      <c r="C4678">
        <v>4217303</v>
      </c>
    </row>
    <row r="4679" spans="1:3" x14ac:dyDescent="0.25">
      <c r="A4679" t="s">
        <v>81</v>
      </c>
      <c r="B4679" t="s">
        <v>3936</v>
      </c>
      <c r="C4679">
        <v>4217402</v>
      </c>
    </row>
    <row r="4680" spans="1:3" x14ac:dyDescent="0.25">
      <c r="A4680" t="s">
        <v>81</v>
      </c>
      <c r="B4680" t="s">
        <v>3942</v>
      </c>
      <c r="C4680">
        <v>4217501</v>
      </c>
    </row>
    <row r="4681" spans="1:3" x14ac:dyDescent="0.25">
      <c r="A4681" t="s">
        <v>81</v>
      </c>
      <c r="B4681" t="s">
        <v>3948</v>
      </c>
      <c r="C4681">
        <v>4217550</v>
      </c>
    </row>
    <row r="4682" spans="1:3" x14ac:dyDescent="0.25">
      <c r="A4682" t="s">
        <v>81</v>
      </c>
      <c r="B4682" t="s">
        <v>3954</v>
      </c>
      <c r="C4682">
        <v>4217600</v>
      </c>
    </row>
    <row r="4683" spans="1:3" x14ac:dyDescent="0.25">
      <c r="A4683" t="s">
        <v>81</v>
      </c>
      <c r="B4683" t="s">
        <v>3960</v>
      </c>
      <c r="C4683">
        <v>4217709</v>
      </c>
    </row>
    <row r="4684" spans="1:3" x14ac:dyDescent="0.25">
      <c r="A4684" t="s">
        <v>81</v>
      </c>
      <c r="B4684" t="s">
        <v>3965</v>
      </c>
      <c r="C4684">
        <v>4217758</v>
      </c>
    </row>
    <row r="4685" spans="1:3" x14ac:dyDescent="0.25">
      <c r="A4685" t="s">
        <v>81</v>
      </c>
      <c r="B4685" t="s">
        <v>3971</v>
      </c>
      <c r="C4685">
        <v>4217808</v>
      </c>
    </row>
    <row r="4686" spans="1:3" x14ac:dyDescent="0.25">
      <c r="A4686" t="s">
        <v>81</v>
      </c>
      <c r="B4686" t="s">
        <v>2970</v>
      </c>
      <c r="C4686">
        <v>4217907</v>
      </c>
    </row>
    <row r="4687" spans="1:3" x14ac:dyDescent="0.25">
      <c r="A4687" t="s">
        <v>81</v>
      </c>
      <c r="B4687" t="s">
        <v>3981</v>
      </c>
      <c r="C4687">
        <v>4217956</v>
      </c>
    </row>
    <row r="4688" spans="1:3" x14ac:dyDescent="0.25">
      <c r="A4688" t="s">
        <v>81</v>
      </c>
      <c r="B4688" t="s">
        <v>3987</v>
      </c>
      <c r="C4688">
        <v>4218004</v>
      </c>
    </row>
    <row r="4689" spans="1:3" x14ac:dyDescent="0.25">
      <c r="A4689" t="s">
        <v>81</v>
      </c>
      <c r="B4689" t="s">
        <v>3992</v>
      </c>
      <c r="C4689">
        <v>4218103</v>
      </c>
    </row>
    <row r="4690" spans="1:3" x14ac:dyDescent="0.25">
      <c r="A4690" t="s">
        <v>81</v>
      </c>
      <c r="B4690" t="s">
        <v>3998</v>
      </c>
      <c r="C4690">
        <v>4218202</v>
      </c>
    </row>
    <row r="4691" spans="1:3" x14ac:dyDescent="0.25">
      <c r="A4691" t="s">
        <v>81</v>
      </c>
      <c r="B4691" t="s">
        <v>4003</v>
      </c>
      <c r="C4691">
        <v>4218251</v>
      </c>
    </row>
    <row r="4692" spans="1:3" x14ac:dyDescent="0.25">
      <c r="A4692" t="s">
        <v>81</v>
      </c>
      <c r="B4692" t="s">
        <v>4009</v>
      </c>
      <c r="C4692">
        <v>4218301</v>
      </c>
    </row>
    <row r="4693" spans="1:3" x14ac:dyDescent="0.25">
      <c r="A4693" t="s">
        <v>81</v>
      </c>
      <c r="B4693" t="s">
        <v>4015</v>
      </c>
      <c r="C4693">
        <v>4218350</v>
      </c>
    </row>
    <row r="4694" spans="1:3" x14ac:dyDescent="0.25">
      <c r="A4694" t="s">
        <v>81</v>
      </c>
      <c r="B4694" t="s">
        <v>4021</v>
      </c>
      <c r="C4694">
        <v>4218400</v>
      </c>
    </row>
    <row r="4695" spans="1:3" x14ac:dyDescent="0.25">
      <c r="A4695" t="s">
        <v>81</v>
      </c>
      <c r="B4695" t="s">
        <v>4026</v>
      </c>
      <c r="C4695">
        <v>4218509</v>
      </c>
    </row>
    <row r="4696" spans="1:3" x14ac:dyDescent="0.25">
      <c r="A4696" t="s">
        <v>81</v>
      </c>
      <c r="B4696" t="s">
        <v>4032</v>
      </c>
      <c r="C4696">
        <v>4218608</v>
      </c>
    </row>
    <row r="4697" spans="1:3" x14ac:dyDescent="0.25">
      <c r="A4697" t="s">
        <v>81</v>
      </c>
      <c r="B4697" t="s">
        <v>4038</v>
      </c>
      <c r="C4697">
        <v>4218707</v>
      </c>
    </row>
    <row r="4698" spans="1:3" x14ac:dyDescent="0.25">
      <c r="A4698" t="s">
        <v>81</v>
      </c>
      <c r="B4698" t="s">
        <v>4043</v>
      </c>
      <c r="C4698">
        <v>4218756</v>
      </c>
    </row>
    <row r="4699" spans="1:3" x14ac:dyDescent="0.25">
      <c r="A4699" t="s">
        <v>81</v>
      </c>
      <c r="B4699" t="s">
        <v>4049</v>
      </c>
      <c r="C4699">
        <v>4218806</v>
      </c>
    </row>
    <row r="4700" spans="1:3" x14ac:dyDescent="0.25">
      <c r="A4700" t="s">
        <v>81</v>
      </c>
      <c r="B4700" t="s">
        <v>4055</v>
      </c>
      <c r="C4700">
        <v>4218855</v>
      </c>
    </row>
    <row r="4701" spans="1:3" x14ac:dyDescent="0.25">
      <c r="A4701" t="s">
        <v>81</v>
      </c>
      <c r="B4701" t="s">
        <v>4060</v>
      </c>
      <c r="C4701">
        <v>4218905</v>
      </c>
    </row>
    <row r="4702" spans="1:3" x14ac:dyDescent="0.25">
      <c r="A4702" t="s">
        <v>81</v>
      </c>
      <c r="B4702" t="s">
        <v>4066</v>
      </c>
      <c r="C4702">
        <v>4218954</v>
      </c>
    </row>
    <row r="4703" spans="1:3" x14ac:dyDescent="0.25">
      <c r="A4703" t="s">
        <v>81</v>
      </c>
      <c r="B4703" t="s">
        <v>4072</v>
      </c>
      <c r="C4703">
        <v>4219002</v>
      </c>
    </row>
    <row r="4704" spans="1:3" x14ac:dyDescent="0.25">
      <c r="A4704" t="s">
        <v>81</v>
      </c>
      <c r="B4704" t="s">
        <v>4077</v>
      </c>
      <c r="C4704">
        <v>4219101</v>
      </c>
    </row>
    <row r="4705" spans="1:3" x14ac:dyDescent="0.25">
      <c r="A4705" t="s">
        <v>81</v>
      </c>
      <c r="B4705" t="s">
        <v>4083</v>
      </c>
      <c r="C4705">
        <v>4219150</v>
      </c>
    </row>
    <row r="4706" spans="1:3" x14ac:dyDescent="0.25">
      <c r="A4706" t="s">
        <v>81</v>
      </c>
      <c r="B4706" t="s">
        <v>4089</v>
      </c>
      <c r="C4706">
        <v>4219176</v>
      </c>
    </row>
    <row r="4707" spans="1:3" x14ac:dyDescent="0.25">
      <c r="A4707" t="s">
        <v>81</v>
      </c>
      <c r="B4707" t="s">
        <v>4094</v>
      </c>
      <c r="C4707">
        <v>4219200</v>
      </c>
    </row>
    <row r="4708" spans="1:3" x14ac:dyDescent="0.25">
      <c r="A4708" t="s">
        <v>81</v>
      </c>
      <c r="B4708" t="s">
        <v>4100</v>
      </c>
      <c r="C4708">
        <v>4219309</v>
      </c>
    </row>
    <row r="4709" spans="1:3" x14ac:dyDescent="0.25">
      <c r="A4709" t="s">
        <v>81</v>
      </c>
      <c r="B4709" t="s">
        <v>4106</v>
      </c>
      <c r="C4709">
        <v>4219358</v>
      </c>
    </row>
    <row r="4710" spans="1:3" x14ac:dyDescent="0.25">
      <c r="A4710" t="s">
        <v>81</v>
      </c>
      <c r="B4710" t="s">
        <v>4112</v>
      </c>
      <c r="C4710">
        <v>4219408</v>
      </c>
    </row>
    <row r="4711" spans="1:3" x14ac:dyDescent="0.25">
      <c r="A4711" t="s">
        <v>81</v>
      </c>
      <c r="B4711" t="s">
        <v>4117</v>
      </c>
      <c r="C4711">
        <v>4219507</v>
      </c>
    </row>
    <row r="4712" spans="1:3" x14ac:dyDescent="0.25">
      <c r="A4712" t="s">
        <v>81</v>
      </c>
      <c r="B4712" t="s">
        <v>4123</v>
      </c>
      <c r="C4712">
        <v>4219606</v>
      </c>
    </row>
    <row r="4713" spans="1:3" x14ac:dyDescent="0.25">
      <c r="A4713" t="s">
        <v>81</v>
      </c>
      <c r="B4713" t="s">
        <v>4129</v>
      </c>
      <c r="C4713">
        <v>4219705</v>
      </c>
    </row>
    <row r="4714" spans="1:3" x14ac:dyDescent="0.25">
      <c r="A4714" t="s">
        <v>81</v>
      </c>
      <c r="B4714" t="s">
        <v>4135</v>
      </c>
      <c r="C4714">
        <v>4219853</v>
      </c>
    </row>
    <row r="4715" spans="1:3" x14ac:dyDescent="0.25">
      <c r="A4715" t="s">
        <v>83</v>
      </c>
      <c r="B4715" t="s">
        <v>115</v>
      </c>
      <c r="C4715">
        <v>2800100</v>
      </c>
    </row>
    <row r="4716" spans="1:3" x14ac:dyDescent="0.25">
      <c r="A4716" t="s">
        <v>83</v>
      </c>
      <c r="B4716" t="s">
        <v>141</v>
      </c>
      <c r="C4716">
        <v>2800209</v>
      </c>
    </row>
    <row r="4717" spans="1:3" x14ac:dyDescent="0.25">
      <c r="A4717" t="s">
        <v>83</v>
      </c>
      <c r="B4717" t="s">
        <v>166</v>
      </c>
      <c r="C4717">
        <v>2800308</v>
      </c>
    </row>
    <row r="4718" spans="1:3" x14ac:dyDescent="0.25">
      <c r="A4718" t="s">
        <v>83</v>
      </c>
      <c r="B4718" t="s">
        <v>192</v>
      </c>
      <c r="C4718">
        <v>2800407</v>
      </c>
    </row>
    <row r="4719" spans="1:3" x14ac:dyDescent="0.25">
      <c r="A4719" t="s">
        <v>83</v>
      </c>
      <c r="B4719" t="s">
        <v>218</v>
      </c>
      <c r="C4719">
        <v>2800506</v>
      </c>
    </row>
    <row r="4720" spans="1:3" x14ac:dyDescent="0.25">
      <c r="A4720" t="s">
        <v>83</v>
      </c>
      <c r="B4720" t="s">
        <v>242</v>
      </c>
      <c r="C4720">
        <v>2800605</v>
      </c>
    </row>
    <row r="4721" spans="1:3" x14ac:dyDescent="0.25">
      <c r="A4721" t="s">
        <v>83</v>
      </c>
      <c r="B4721" t="s">
        <v>267</v>
      </c>
      <c r="C4721">
        <v>2800670</v>
      </c>
    </row>
    <row r="4722" spans="1:3" x14ac:dyDescent="0.25">
      <c r="A4722" t="s">
        <v>83</v>
      </c>
      <c r="B4722" t="s">
        <v>293</v>
      </c>
      <c r="C4722">
        <v>2800704</v>
      </c>
    </row>
    <row r="4723" spans="1:3" x14ac:dyDescent="0.25">
      <c r="A4723" t="s">
        <v>83</v>
      </c>
      <c r="B4723" t="s">
        <v>319</v>
      </c>
      <c r="C4723">
        <v>2801009</v>
      </c>
    </row>
    <row r="4724" spans="1:3" x14ac:dyDescent="0.25">
      <c r="A4724" t="s">
        <v>83</v>
      </c>
      <c r="B4724" t="s">
        <v>344</v>
      </c>
      <c r="C4724">
        <v>2801108</v>
      </c>
    </row>
    <row r="4725" spans="1:3" x14ac:dyDescent="0.25">
      <c r="A4725" t="s">
        <v>83</v>
      </c>
      <c r="B4725" t="s">
        <v>368</v>
      </c>
      <c r="C4725">
        <v>2801207</v>
      </c>
    </row>
    <row r="4726" spans="1:3" x14ac:dyDescent="0.25">
      <c r="A4726" t="s">
        <v>83</v>
      </c>
      <c r="B4726" t="s">
        <v>393</v>
      </c>
      <c r="C4726">
        <v>2801306</v>
      </c>
    </row>
    <row r="4727" spans="1:3" x14ac:dyDescent="0.25">
      <c r="A4727" t="s">
        <v>83</v>
      </c>
      <c r="B4727" t="s">
        <v>418</v>
      </c>
      <c r="C4727">
        <v>2801405</v>
      </c>
    </row>
    <row r="4728" spans="1:3" x14ac:dyDescent="0.25">
      <c r="A4728" t="s">
        <v>83</v>
      </c>
      <c r="B4728" t="s">
        <v>444</v>
      </c>
      <c r="C4728">
        <v>2801504</v>
      </c>
    </row>
    <row r="4729" spans="1:3" x14ac:dyDescent="0.25">
      <c r="A4729" t="s">
        <v>83</v>
      </c>
      <c r="B4729" t="s">
        <v>469</v>
      </c>
      <c r="C4729">
        <v>2801603</v>
      </c>
    </row>
    <row r="4730" spans="1:3" x14ac:dyDescent="0.25">
      <c r="A4730" t="s">
        <v>83</v>
      </c>
      <c r="B4730" t="s">
        <v>494</v>
      </c>
      <c r="C4730">
        <v>2801702</v>
      </c>
    </row>
    <row r="4731" spans="1:3" x14ac:dyDescent="0.25">
      <c r="A4731" t="s">
        <v>83</v>
      </c>
      <c r="B4731" t="s">
        <v>518</v>
      </c>
      <c r="C4731">
        <v>2801900</v>
      </c>
    </row>
    <row r="4732" spans="1:3" x14ac:dyDescent="0.25">
      <c r="A4732" t="s">
        <v>83</v>
      </c>
      <c r="B4732" t="s">
        <v>541</v>
      </c>
      <c r="C4732">
        <v>2802007</v>
      </c>
    </row>
    <row r="4733" spans="1:3" x14ac:dyDescent="0.25">
      <c r="A4733" t="s">
        <v>83</v>
      </c>
      <c r="B4733" t="s">
        <v>564</v>
      </c>
      <c r="C4733">
        <v>2802106</v>
      </c>
    </row>
    <row r="4734" spans="1:3" x14ac:dyDescent="0.25">
      <c r="A4734" t="s">
        <v>83</v>
      </c>
      <c r="B4734" t="s">
        <v>587</v>
      </c>
      <c r="C4734">
        <v>2802205</v>
      </c>
    </row>
    <row r="4735" spans="1:3" x14ac:dyDescent="0.25">
      <c r="A4735" t="s">
        <v>83</v>
      </c>
      <c r="B4735" t="s">
        <v>610</v>
      </c>
      <c r="C4735">
        <v>2802304</v>
      </c>
    </row>
    <row r="4736" spans="1:3" x14ac:dyDescent="0.25">
      <c r="A4736" t="s">
        <v>83</v>
      </c>
      <c r="B4736" t="s">
        <v>632</v>
      </c>
      <c r="C4736">
        <v>2802403</v>
      </c>
    </row>
    <row r="4737" spans="1:3" x14ac:dyDescent="0.25">
      <c r="A4737" t="s">
        <v>83</v>
      </c>
      <c r="B4737" t="s">
        <v>653</v>
      </c>
      <c r="C4737">
        <v>2802502</v>
      </c>
    </row>
    <row r="4738" spans="1:3" x14ac:dyDescent="0.25">
      <c r="A4738" t="s">
        <v>83</v>
      </c>
      <c r="B4738" t="s">
        <v>674</v>
      </c>
      <c r="C4738">
        <v>2802601</v>
      </c>
    </row>
    <row r="4739" spans="1:3" x14ac:dyDescent="0.25">
      <c r="A4739" t="s">
        <v>83</v>
      </c>
      <c r="B4739" t="s">
        <v>695</v>
      </c>
      <c r="C4739">
        <v>2802700</v>
      </c>
    </row>
    <row r="4740" spans="1:3" x14ac:dyDescent="0.25">
      <c r="A4740" t="s">
        <v>83</v>
      </c>
      <c r="B4740" t="s">
        <v>716</v>
      </c>
      <c r="C4740">
        <v>2802809</v>
      </c>
    </row>
    <row r="4741" spans="1:3" x14ac:dyDescent="0.25">
      <c r="A4741" t="s">
        <v>83</v>
      </c>
      <c r="B4741" t="s">
        <v>738</v>
      </c>
      <c r="C4741">
        <v>2802908</v>
      </c>
    </row>
    <row r="4742" spans="1:3" x14ac:dyDescent="0.25">
      <c r="A4742" t="s">
        <v>83</v>
      </c>
      <c r="B4742" t="s">
        <v>759</v>
      </c>
      <c r="C4742">
        <v>2803005</v>
      </c>
    </row>
    <row r="4743" spans="1:3" x14ac:dyDescent="0.25">
      <c r="A4743" t="s">
        <v>83</v>
      </c>
      <c r="B4743" t="s">
        <v>782</v>
      </c>
      <c r="C4743">
        <v>2803104</v>
      </c>
    </row>
    <row r="4744" spans="1:3" x14ac:dyDescent="0.25">
      <c r="A4744" t="s">
        <v>83</v>
      </c>
      <c r="B4744" t="s">
        <v>803</v>
      </c>
      <c r="C4744">
        <v>2803203</v>
      </c>
    </row>
    <row r="4745" spans="1:3" x14ac:dyDescent="0.25">
      <c r="A4745" t="s">
        <v>83</v>
      </c>
      <c r="B4745" t="s">
        <v>824</v>
      </c>
      <c r="C4745">
        <v>2803302</v>
      </c>
    </row>
    <row r="4746" spans="1:3" x14ac:dyDescent="0.25">
      <c r="A4746" t="s">
        <v>83</v>
      </c>
      <c r="B4746" t="s">
        <v>846</v>
      </c>
      <c r="C4746">
        <v>2803401</v>
      </c>
    </row>
    <row r="4747" spans="1:3" x14ac:dyDescent="0.25">
      <c r="A4747" t="s">
        <v>83</v>
      </c>
      <c r="B4747" t="s">
        <v>868</v>
      </c>
      <c r="C4747">
        <v>2803500</v>
      </c>
    </row>
    <row r="4748" spans="1:3" x14ac:dyDescent="0.25">
      <c r="A4748" t="s">
        <v>83</v>
      </c>
      <c r="B4748" t="s">
        <v>890</v>
      </c>
      <c r="C4748">
        <v>2803609</v>
      </c>
    </row>
    <row r="4749" spans="1:3" x14ac:dyDescent="0.25">
      <c r="A4749" t="s">
        <v>83</v>
      </c>
      <c r="B4749" t="s">
        <v>913</v>
      </c>
      <c r="C4749">
        <v>2803708</v>
      </c>
    </row>
    <row r="4750" spans="1:3" x14ac:dyDescent="0.25">
      <c r="A4750" t="s">
        <v>83</v>
      </c>
      <c r="B4750" t="s">
        <v>936</v>
      </c>
      <c r="C4750">
        <v>2803807</v>
      </c>
    </row>
    <row r="4751" spans="1:3" x14ac:dyDescent="0.25">
      <c r="A4751" t="s">
        <v>83</v>
      </c>
      <c r="B4751" t="s">
        <v>958</v>
      </c>
      <c r="C4751">
        <v>2803906</v>
      </c>
    </row>
    <row r="4752" spans="1:3" x14ac:dyDescent="0.25">
      <c r="A4752" t="s">
        <v>83</v>
      </c>
      <c r="B4752" t="s">
        <v>981</v>
      </c>
      <c r="C4752">
        <v>2804003</v>
      </c>
    </row>
    <row r="4753" spans="1:3" x14ac:dyDescent="0.25">
      <c r="A4753" t="s">
        <v>83</v>
      </c>
      <c r="B4753" t="s">
        <v>1003</v>
      </c>
      <c r="C4753">
        <v>2804102</v>
      </c>
    </row>
    <row r="4754" spans="1:3" x14ac:dyDescent="0.25">
      <c r="A4754" t="s">
        <v>83</v>
      </c>
      <c r="B4754" t="s">
        <v>1025</v>
      </c>
      <c r="C4754">
        <v>2804201</v>
      </c>
    </row>
    <row r="4755" spans="1:3" x14ac:dyDescent="0.25">
      <c r="A4755" t="s">
        <v>83</v>
      </c>
      <c r="B4755" t="s">
        <v>1048</v>
      </c>
      <c r="C4755">
        <v>2804300</v>
      </c>
    </row>
    <row r="4756" spans="1:3" x14ac:dyDescent="0.25">
      <c r="A4756" t="s">
        <v>83</v>
      </c>
      <c r="B4756" t="s">
        <v>1069</v>
      </c>
      <c r="C4756">
        <v>2804409</v>
      </c>
    </row>
    <row r="4757" spans="1:3" x14ac:dyDescent="0.25">
      <c r="A4757" t="s">
        <v>83</v>
      </c>
      <c r="B4757" t="s">
        <v>1091</v>
      </c>
      <c r="C4757">
        <v>2804458</v>
      </c>
    </row>
    <row r="4758" spans="1:3" x14ac:dyDescent="0.25">
      <c r="A4758" t="s">
        <v>83</v>
      </c>
      <c r="B4758" t="s">
        <v>1114</v>
      </c>
      <c r="C4758">
        <v>2804508</v>
      </c>
    </row>
    <row r="4759" spans="1:3" x14ac:dyDescent="0.25">
      <c r="A4759" t="s">
        <v>83</v>
      </c>
      <c r="B4759" t="s">
        <v>1137</v>
      </c>
      <c r="C4759">
        <v>2804607</v>
      </c>
    </row>
    <row r="4760" spans="1:3" x14ac:dyDescent="0.25">
      <c r="A4760" t="s">
        <v>83</v>
      </c>
      <c r="B4760" t="s">
        <v>1160</v>
      </c>
      <c r="C4760">
        <v>2804706</v>
      </c>
    </row>
    <row r="4761" spans="1:3" x14ac:dyDescent="0.25">
      <c r="A4761" t="s">
        <v>83</v>
      </c>
      <c r="B4761" t="s">
        <v>1183</v>
      </c>
      <c r="C4761">
        <v>2804805</v>
      </c>
    </row>
    <row r="4762" spans="1:3" x14ac:dyDescent="0.25">
      <c r="A4762" t="s">
        <v>83</v>
      </c>
      <c r="B4762" t="s">
        <v>1205</v>
      </c>
      <c r="C4762">
        <v>2804904</v>
      </c>
    </row>
    <row r="4763" spans="1:3" x14ac:dyDescent="0.25">
      <c r="A4763" t="s">
        <v>83</v>
      </c>
      <c r="B4763" t="s">
        <v>1227</v>
      </c>
      <c r="C4763">
        <v>2805000</v>
      </c>
    </row>
    <row r="4764" spans="1:3" x14ac:dyDescent="0.25">
      <c r="A4764" t="s">
        <v>83</v>
      </c>
      <c r="B4764" t="s">
        <v>1249</v>
      </c>
      <c r="C4764">
        <v>2805109</v>
      </c>
    </row>
    <row r="4765" spans="1:3" x14ac:dyDescent="0.25">
      <c r="A4765" t="s">
        <v>83</v>
      </c>
      <c r="B4765" t="s">
        <v>1272</v>
      </c>
      <c r="C4765">
        <v>2805208</v>
      </c>
    </row>
    <row r="4766" spans="1:3" x14ac:dyDescent="0.25">
      <c r="A4766" t="s">
        <v>83</v>
      </c>
      <c r="B4766" t="s">
        <v>1293</v>
      </c>
      <c r="C4766">
        <v>2805307</v>
      </c>
    </row>
    <row r="4767" spans="1:3" x14ac:dyDescent="0.25">
      <c r="A4767" t="s">
        <v>83</v>
      </c>
      <c r="B4767" t="s">
        <v>1315</v>
      </c>
      <c r="C4767">
        <v>2805406</v>
      </c>
    </row>
    <row r="4768" spans="1:3" x14ac:dyDescent="0.25">
      <c r="A4768" t="s">
        <v>83</v>
      </c>
      <c r="B4768" t="s">
        <v>1337</v>
      </c>
      <c r="C4768">
        <v>2805505</v>
      </c>
    </row>
    <row r="4769" spans="1:3" x14ac:dyDescent="0.25">
      <c r="A4769" t="s">
        <v>83</v>
      </c>
      <c r="B4769" t="s">
        <v>1358</v>
      </c>
      <c r="C4769">
        <v>2805604</v>
      </c>
    </row>
    <row r="4770" spans="1:3" x14ac:dyDescent="0.25">
      <c r="A4770" t="s">
        <v>83</v>
      </c>
      <c r="B4770" t="s">
        <v>1380</v>
      </c>
      <c r="C4770">
        <v>2805703</v>
      </c>
    </row>
    <row r="4771" spans="1:3" x14ac:dyDescent="0.25">
      <c r="A4771" t="s">
        <v>83</v>
      </c>
      <c r="B4771" t="s">
        <v>1402</v>
      </c>
      <c r="C4771">
        <v>2805802</v>
      </c>
    </row>
    <row r="4772" spans="1:3" x14ac:dyDescent="0.25">
      <c r="A4772" t="s">
        <v>83</v>
      </c>
      <c r="B4772" t="s">
        <v>1424</v>
      </c>
      <c r="C4772">
        <v>2805901</v>
      </c>
    </row>
    <row r="4773" spans="1:3" x14ac:dyDescent="0.25">
      <c r="A4773" t="s">
        <v>83</v>
      </c>
      <c r="B4773" t="s">
        <v>1445</v>
      </c>
      <c r="C4773">
        <v>2806008</v>
      </c>
    </row>
    <row r="4774" spans="1:3" x14ac:dyDescent="0.25">
      <c r="A4774" t="s">
        <v>83</v>
      </c>
      <c r="B4774" t="s">
        <v>1465</v>
      </c>
      <c r="C4774">
        <v>2806107</v>
      </c>
    </row>
    <row r="4775" spans="1:3" x14ac:dyDescent="0.25">
      <c r="A4775" t="s">
        <v>83</v>
      </c>
      <c r="B4775" t="s">
        <v>1487</v>
      </c>
      <c r="C4775">
        <v>2806206</v>
      </c>
    </row>
    <row r="4776" spans="1:3" x14ac:dyDescent="0.25">
      <c r="A4776" t="s">
        <v>83</v>
      </c>
      <c r="B4776" t="s">
        <v>1508</v>
      </c>
      <c r="C4776">
        <v>2806305</v>
      </c>
    </row>
    <row r="4777" spans="1:3" x14ac:dyDescent="0.25">
      <c r="A4777" t="s">
        <v>83</v>
      </c>
      <c r="B4777" t="s">
        <v>1529</v>
      </c>
      <c r="C4777">
        <v>2806503</v>
      </c>
    </row>
    <row r="4778" spans="1:3" x14ac:dyDescent="0.25">
      <c r="A4778" t="s">
        <v>83</v>
      </c>
      <c r="B4778" t="s">
        <v>1550</v>
      </c>
      <c r="C4778">
        <v>2806404</v>
      </c>
    </row>
    <row r="4779" spans="1:3" x14ac:dyDescent="0.25">
      <c r="A4779" t="s">
        <v>83</v>
      </c>
      <c r="B4779" t="s">
        <v>1569</v>
      </c>
      <c r="C4779">
        <v>2806602</v>
      </c>
    </row>
    <row r="4780" spans="1:3" x14ac:dyDescent="0.25">
      <c r="A4780" t="s">
        <v>83</v>
      </c>
      <c r="B4780" t="s">
        <v>1589</v>
      </c>
      <c r="C4780">
        <v>2806701</v>
      </c>
    </row>
    <row r="4781" spans="1:3" x14ac:dyDescent="0.25">
      <c r="A4781" t="s">
        <v>83</v>
      </c>
      <c r="B4781" t="s">
        <v>1609</v>
      </c>
      <c r="C4781">
        <v>2806800</v>
      </c>
    </row>
    <row r="4782" spans="1:3" x14ac:dyDescent="0.25">
      <c r="A4782" t="s">
        <v>83</v>
      </c>
      <c r="B4782" t="s">
        <v>1630</v>
      </c>
      <c r="C4782">
        <v>2806909</v>
      </c>
    </row>
    <row r="4783" spans="1:3" x14ac:dyDescent="0.25">
      <c r="A4783" t="s">
        <v>83</v>
      </c>
      <c r="B4783" t="s">
        <v>1651</v>
      </c>
      <c r="C4783">
        <v>2807006</v>
      </c>
    </row>
    <row r="4784" spans="1:3" x14ac:dyDescent="0.25">
      <c r="A4784" t="s">
        <v>83</v>
      </c>
      <c r="B4784" t="s">
        <v>1671</v>
      </c>
      <c r="C4784">
        <v>2807105</v>
      </c>
    </row>
    <row r="4785" spans="1:3" x14ac:dyDescent="0.25">
      <c r="A4785" t="s">
        <v>83</v>
      </c>
      <c r="B4785" t="s">
        <v>1692</v>
      </c>
      <c r="C4785">
        <v>2807204</v>
      </c>
    </row>
    <row r="4786" spans="1:3" x14ac:dyDescent="0.25">
      <c r="A4786" t="s">
        <v>83</v>
      </c>
      <c r="B4786" t="s">
        <v>1712</v>
      </c>
      <c r="C4786">
        <v>2807303</v>
      </c>
    </row>
    <row r="4787" spans="1:3" x14ac:dyDescent="0.25">
      <c r="A4787" t="s">
        <v>83</v>
      </c>
      <c r="B4787" t="s">
        <v>1733</v>
      </c>
      <c r="C4787">
        <v>2807402</v>
      </c>
    </row>
    <row r="4788" spans="1:3" x14ac:dyDescent="0.25">
      <c r="A4788" t="s">
        <v>83</v>
      </c>
      <c r="B4788" t="s">
        <v>1754</v>
      </c>
      <c r="C4788">
        <v>2807501</v>
      </c>
    </row>
    <row r="4789" spans="1:3" x14ac:dyDescent="0.25">
      <c r="A4789" t="s">
        <v>83</v>
      </c>
      <c r="B4789" t="s">
        <v>1774</v>
      </c>
      <c r="C4789">
        <v>2807600</v>
      </c>
    </row>
    <row r="4790" spans="1:3" x14ac:dyDescent="0.25">
      <c r="A4790" t="s">
        <v>85</v>
      </c>
      <c r="B4790" t="s">
        <v>114</v>
      </c>
      <c r="C4790">
        <v>3500105</v>
      </c>
    </row>
    <row r="4791" spans="1:3" x14ac:dyDescent="0.25">
      <c r="A4791" t="s">
        <v>85</v>
      </c>
      <c r="B4791" t="s">
        <v>140</v>
      </c>
      <c r="C4791">
        <v>3500204</v>
      </c>
    </row>
    <row r="4792" spans="1:3" x14ac:dyDescent="0.25">
      <c r="A4792" t="s">
        <v>85</v>
      </c>
      <c r="B4792" t="s">
        <v>165</v>
      </c>
      <c r="C4792">
        <v>3500303</v>
      </c>
    </row>
    <row r="4793" spans="1:3" x14ac:dyDescent="0.25">
      <c r="A4793" t="s">
        <v>85</v>
      </c>
      <c r="B4793" t="s">
        <v>191</v>
      </c>
      <c r="C4793">
        <v>3500402</v>
      </c>
    </row>
    <row r="4794" spans="1:3" x14ac:dyDescent="0.25">
      <c r="A4794" t="s">
        <v>85</v>
      </c>
      <c r="B4794" t="s">
        <v>217</v>
      </c>
      <c r="C4794">
        <v>3500501</v>
      </c>
    </row>
    <row r="4795" spans="1:3" x14ac:dyDescent="0.25">
      <c r="A4795" t="s">
        <v>85</v>
      </c>
      <c r="B4795" t="s">
        <v>241</v>
      </c>
      <c r="C4795">
        <v>3500550</v>
      </c>
    </row>
    <row r="4796" spans="1:3" x14ac:dyDescent="0.25">
      <c r="A4796" t="s">
        <v>85</v>
      </c>
      <c r="B4796" t="s">
        <v>266</v>
      </c>
      <c r="C4796">
        <v>3500600</v>
      </c>
    </row>
    <row r="4797" spans="1:3" x14ac:dyDescent="0.25">
      <c r="A4797" t="s">
        <v>85</v>
      </c>
      <c r="B4797" t="s">
        <v>292</v>
      </c>
      <c r="C4797">
        <v>3500709</v>
      </c>
    </row>
    <row r="4798" spans="1:3" x14ac:dyDescent="0.25">
      <c r="A4798" t="s">
        <v>85</v>
      </c>
      <c r="B4798" t="s">
        <v>318</v>
      </c>
      <c r="C4798">
        <v>3500758</v>
      </c>
    </row>
    <row r="4799" spans="1:3" x14ac:dyDescent="0.25">
      <c r="A4799" t="s">
        <v>85</v>
      </c>
      <c r="B4799" t="s">
        <v>343</v>
      </c>
      <c r="C4799">
        <v>3500808</v>
      </c>
    </row>
    <row r="4800" spans="1:3" x14ac:dyDescent="0.25">
      <c r="A4800" t="s">
        <v>85</v>
      </c>
      <c r="B4800" t="s">
        <v>367</v>
      </c>
      <c r="C4800">
        <v>3500907</v>
      </c>
    </row>
    <row r="4801" spans="1:3" x14ac:dyDescent="0.25">
      <c r="A4801" t="s">
        <v>85</v>
      </c>
      <c r="B4801" t="s">
        <v>392</v>
      </c>
      <c r="C4801">
        <v>3501004</v>
      </c>
    </row>
    <row r="4802" spans="1:3" x14ac:dyDescent="0.25">
      <c r="A4802" t="s">
        <v>85</v>
      </c>
      <c r="B4802" t="s">
        <v>112</v>
      </c>
      <c r="C4802">
        <v>3501103</v>
      </c>
    </row>
    <row r="4803" spans="1:3" x14ac:dyDescent="0.25">
      <c r="A4803" t="s">
        <v>85</v>
      </c>
      <c r="B4803" t="s">
        <v>443</v>
      </c>
      <c r="C4803">
        <v>3501152</v>
      </c>
    </row>
    <row r="4804" spans="1:3" x14ac:dyDescent="0.25">
      <c r="A4804" t="s">
        <v>85</v>
      </c>
      <c r="B4804" t="s">
        <v>468</v>
      </c>
      <c r="C4804">
        <v>3501202</v>
      </c>
    </row>
    <row r="4805" spans="1:3" x14ac:dyDescent="0.25">
      <c r="A4805" t="s">
        <v>85</v>
      </c>
      <c r="B4805" t="s">
        <v>493</v>
      </c>
      <c r="C4805">
        <v>3501301</v>
      </c>
    </row>
    <row r="4806" spans="1:3" x14ac:dyDescent="0.25">
      <c r="A4806" t="s">
        <v>85</v>
      </c>
      <c r="B4806" t="s">
        <v>517</v>
      </c>
      <c r="C4806">
        <v>3501400</v>
      </c>
    </row>
    <row r="4807" spans="1:3" x14ac:dyDescent="0.25">
      <c r="A4807" t="s">
        <v>85</v>
      </c>
      <c r="B4807" t="s">
        <v>540</v>
      </c>
      <c r="C4807">
        <v>3501509</v>
      </c>
    </row>
    <row r="4808" spans="1:3" x14ac:dyDescent="0.25">
      <c r="A4808" t="s">
        <v>85</v>
      </c>
      <c r="B4808" t="s">
        <v>563</v>
      </c>
      <c r="C4808">
        <v>3501608</v>
      </c>
    </row>
    <row r="4809" spans="1:3" x14ac:dyDescent="0.25">
      <c r="A4809" t="s">
        <v>85</v>
      </c>
      <c r="B4809" t="s">
        <v>586</v>
      </c>
      <c r="C4809">
        <v>3501707</v>
      </c>
    </row>
    <row r="4810" spans="1:3" x14ac:dyDescent="0.25">
      <c r="A4810" t="s">
        <v>85</v>
      </c>
      <c r="B4810" t="s">
        <v>609</v>
      </c>
      <c r="C4810">
        <v>3501806</v>
      </c>
    </row>
    <row r="4811" spans="1:3" x14ac:dyDescent="0.25">
      <c r="A4811" t="s">
        <v>85</v>
      </c>
      <c r="B4811" t="s">
        <v>308</v>
      </c>
      <c r="C4811">
        <v>3501905</v>
      </c>
    </row>
    <row r="4812" spans="1:3" x14ac:dyDescent="0.25">
      <c r="A4812" t="s">
        <v>85</v>
      </c>
      <c r="B4812" t="s">
        <v>652</v>
      </c>
      <c r="C4812">
        <v>3502002</v>
      </c>
    </row>
    <row r="4813" spans="1:3" x14ac:dyDescent="0.25">
      <c r="A4813" t="s">
        <v>85</v>
      </c>
      <c r="B4813" t="s">
        <v>673</v>
      </c>
      <c r="C4813">
        <v>3502101</v>
      </c>
    </row>
    <row r="4814" spans="1:3" x14ac:dyDescent="0.25">
      <c r="A4814" t="s">
        <v>85</v>
      </c>
      <c r="B4814" t="s">
        <v>694</v>
      </c>
      <c r="C4814">
        <v>3502200</v>
      </c>
    </row>
    <row r="4815" spans="1:3" x14ac:dyDescent="0.25">
      <c r="A4815" t="s">
        <v>85</v>
      </c>
      <c r="B4815" t="s">
        <v>715</v>
      </c>
      <c r="C4815">
        <v>3502309</v>
      </c>
    </row>
    <row r="4816" spans="1:3" x14ac:dyDescent="0.25">
      <c r="A4816" t="s">
        <v>85</v>
      </c>
      <c r="B4816" t="s">
        <v>737</v>
      </c>
      <c r="C4816">
        <v>3502408</v>
      </c>
    </row>
    <row r="4817" spans="1:3" x14ac:dyDescent="0.25">
      <c r="A4817" t="s">
        <v>85</v>
      </c>
      <c r="B4817" t="s">
        <v>334</v>
      </c>
      <c r="C4817">
        <v>3502507</v>
      </c>
    </row>
    <row r="4818" spans="1:3" x14ac:dyDescent="0.25">
      <c r="A4818" t="s">
        <v>85</v>
      </c>
      <c r="B4818" t="s">
        <v>781</v>
      </c>
      <c r="C4818">
        <v>3502606</v>
      </c>
    </row>
    <row r="4819" spans="1:3" x14ac:dyDescent="0.25">
      <c r="A4819" t="s">
        <v>85</v>
      </c>
      <c r="B4819" t="s">
        <v>802</v>
      </c>
      <c r="C4819">
        <v>3502705</v>
      </c>
    </row>
    <row r="4820" spans="1:3" x14ac:dyDescent="0.25">
      <c r="A4820" t="s">
        <v>85</v>
      </c>
      <c r="B4820" t="s">
        <v>823</v>
      </c>
      <c r="C4820">
        <v>3502754</v>
      </c>
    </row>
    <row r="4821" spans="1:3" x14ac:dyDescent="0.25">
      <c r="A4821" t="s">
        <v>85</v>
      </c>
      <c r="B4821" t="s">
        <v>845</v>
      </c>
      <c r="C4821">
        <v>3502804</v>
      </c>
    </row>
    <row r="4822" spans="1:3" x14ac:dyDescent="0.25">
      <c r="A4822" t="s">
        <v>85</v>
      </c>
      <c r="B4822" t="s">
        <v>867</v>
      </c>
      <c r="C4822">
        <v>3502903</v>
      </c>
    </row>
    <row r="4823" spans="1:3" x14ac:dyDescent="0.25">
      <c r="A4823" t="s">
        <v>85</v>
      </c>
      <c r="B4823" t="s">
        <v>889</v>
      </c>
      <c r="C4823">
        <v>3503000</v>
      </c>
    </row>
    <row r="4824" spans="1:3" x14ac:dyDescent="0.25">
      <c r="A4824" t="s">
        <v>85</v>
      </c>
      <c r="B4824" t="s">
        <v>912</v>
      </c>
      <c r="C4824">
        <v>3503109</v>
      </c>
    </row>
    <row r="4825" spans="1:3" x14ac:dyDescent="0.25">
      <c r="A4825" t="s">
        <v>85</v>
      </c>
      <c r="B4825" t="s">
        <v>935</v>
      </c>
      <c r="C4825">
        <v>3503158</v>
      </c>
    </row>
    <row r="4826" spans="1:3" x14ac:dyDescent="0.25">
      <c r="A4826" t="s">
        <v>85</v>
      </c>
      <c r="B4826" t="s">
        <v>957</v>
      </c>
      <c r="C4826">
        <v>3503208</v>
      </c>
    </row>
    <row r="4827" spans="1:3" x14ac:dyDescent="0.25">
      <c r="A4827" t="s">
        <v>85</v>
      </c>
      <c r="B4827" t="s">
        <v>980</v>
      </c>
      <c r="C4827">
        <v>3503307</v>
      </c>
    </row>
    <row r="4828" spans="1:3" x14ac:dyDescent="0.25">
      <c r="A4828" t="s">
        <v>85</v>
      </c>
      <c r="B4828" t="s">
        <v>1002</v>
      </c>
      <c r="C4828">
        <v>3503356</v>
      </c>
    </row>
    <row r="4829" spans="1:3" x14ac:dyDescent="0.25">
      <c r="A4829" t="s">
        <v>85</v>
      </c>
      <c r="B4829" t="s">
        <v>1024</v>
      </c>
      <c r="C4829">
        <v>3503406</v>
      </c>
    </row>
    <row r="4830" spans="1:3" x14ac:dyDescent="0.25">
      <c r="A4830" t="s">
        <v>85</v>
      </c>
      <c r="B4830" t="s">
        <v>1047</v>
      </c>
      <c r="C4830">
        <v>3503505</v>
      </c>
    </row>
    <row r="4831" spans="1:3" x14ac:dyDescent="0.25">
      <c r="A4831" t="s">
        <v>85</v>
      </c>
      <c r="B4831" t="s">
        <v>1068</v>
      </c>
      <c r="C4831">
        <v>3503604</v>
      </c>
    </row>
    <row r="4832" spans="1:3" x14ac:dyDescent="0.25">
      <c r="A4832" t="s">
        <v>85</v>
      </c>
      <c r="B4832" t="s">
        <v>1090</v>
      </c>
      <c r="C4832">
        <v>3503703</v>
      </c>
    </row>
    <row r="4833" spans="1:3" x14ac:dyDescent="0.25">
      <c r="A4833" t="s">
        <v>85</v>
      </c>
      <c r="B4833" t="s">
        <v>1113</v>
      </c>
      <c r="C4833">
        <v>3503802</v>
      </c>
    </row>
    <row r="4834" spans="1:3" x14ac:dyDescent="0.25">
      <c r="A4834" t="s">
        <v>85</v>
      </c>
      <c r="B4834" t="s">
        <v>1136</v>
      </c>
      <c r="C4834">
        <v>3503901</v>
      </c>
    </row>
    <row r="4835" spans="1:3" x14ac:dyDescent="0.25">
      <c r="A4835" t="s">
        <v>85</v>
      </c>
      <c r="B4835" t="s">
        <v>1159</v>
      </c>
      <c r="C4835">
        <v>3503950</v>
      </c>
    </row>
    <row r="4836" spans="1:3" x14ac:dyDescent="0.25">
      <c r="A4836" t="s">
        <v>85</v>
      </c>
      <c r="B4836" t="s">
        <v>1182</v>
      </c>
      <c r="C4836">
        <v>3504008</v>
      </c>
    </row>
    <row r="4837" spans="1:3" x14ac:dyDescent="0.25">
      <c r="A4837" t="s">
        <v>85</v>
      </c>
      <c r="B4837" t="s">
        <v>1204</v>
      </c>
      <c r="C4837">
        <v>3504107</v>
      </c>
    </row>
    <row r="4838" spans="1:3" x14ac:dyDescent="0.25">
      <c r="A4838" t="s">
        <v>85</v>
      </c>
      <c r="B4838" t="s">
        <v>1226</v>
      </c>
      <c r="C4838">
        <v>3504206</v>
      </c>
    </row>
    <row r="4839" spans="1:3" x14ac:dyDescent="0.25">
      <c r="A4839" t="s">
        <v>85</v>
      </c>
      <c r="B4839" t="s">
        <v>1248</v>
      </c>
      <c r="C4839">
        <v>3504305</v>
      </c>
    </row>
    <row r="4840" spans="1:3" x14ac:dyDescent="0.25">
      <c r="A4840" t="s">
        <v>85</v>
      </c>
      <c r="B4840" t="s">
        <v>1271</v>
      </c>
      <c r="C4840">
        <v>3504404</v>
      </c>
    </row>
    <row r="4841" spans="1:3" x14ac:dyDescent="0.25">
      <c r="A4841" t="s">
        <v>85</v>
      </c>
      <c r="B4841" t="s">
        <v>1292</v>
      </c>
      <c r="C4841">
        <v>3504503</v>
      </c>
    </row>
    <row r="4842" spans="1:3" x14ac:dyDescent="0.25">
      <c r="A4842" t="s">
        <v>85</v>
      </c>
      <c r="B4842" t="s">
        <v>1314</v>
      </c>
      <c r="C4842">
        <v>3504602</v>
      </c>
    </row>
    <row r="4843" spans="1:3" x14ac:dyDescent="0.25">
      <c r="A4843" t="s">
        <v>85</v>
      </c>
      <c r="B4843" t="s">
        <v>1336</v>
      </c>
      <c r="C4843">
        <v>3504701</v>
      </c>
    </row>
    <row r="4844" spans="1:3" x14ac:dyDescent="0.25">
      <c r="A4844" t="s">
        <v>85</v>
      </c>
      <c r="B4844" t="s">
        <v>1357</v>
      </c>
      <c r="C4844">
        <v>3504800</v>
      </c>
    </row>
    <row r="4845" spans="1:3" x14ac:dyDescent="0.25">
      <c r="A4845" t="s">
        <v>85</v>
      </c>
      <c r="B4845" t="s">
        <v>1379</v>
      </c>
      <c r="C4845">
        <v>3504909</v>
      </c>
    </row>
    <row r="4846" spans="1:3" x14ac:dyDescent="0.25">
      <c r="A4846" t="s">
        <v>85</v>
      </c>
      <c r="B4846" t="s">
        <v>1401</v>
      </c>
      <c r="C4846">
        <v>3505005</v>
      </c>
    </row>
    <row r="4847" spans="1:3" x14ac:dyDescent="0.25">
      <c r="A4847" t="s">
        <v>85</v>
      </c>
      <c r="B4847" t="s">
        <v>1423</v>
      </c>
      <c r="C4847">
        <v>3505104</v>
      </c>
    </row>
    <row r="4848" spans="1:3" x14ac:dyDescent="0.25">
      <c r="A4848" t="s">
        <v>85</v>
      </c>
      <c r="B4848" t="s">
        <v>1444</v>
      </c>
      <c r="C4848">
        <v>3505203</v>
      </c>
    </row>
    <row r="4849" spans="1:3" x14ac:dyDescent="0.25">
      <c r="A4849" t="s">
        <v>85</v>
      </c>
      <c r="B4849" t="s">
        <v>866</v>
      </c>
      <c r="C4849">
        <v>3505302</v>
      </c>
    </row>
    <row r="4850" spans="1:3" x14ac:dyDescent="0.25">
      <c r="A4850" t="s">
        <v>85</v>
      </c>
      <c r="B4850" t="s">
        <v>1486</v>
      </c>
      <c r="C4850">
        <v>3505351</v>
      </c>
    </row>
    <row r="4851" spans="1:3" x14ac:dyDescent="0.25">
      <c r="A4851" t="s">
        <v>85</v>
      </c>
      <c r="B4851" t="s">
        <v>1507</v>
      </c>
      <c r="C4851">
        <v>3505401</v>
      </c>
    </row>
    <row r="4852" spans="1:3" x14ac:dyDescent="0.25">
      <c r="A4852" t="s">
        <v>85</v>
      </c>
      <c r="B4852" t="s">
        <v>1528</v>
      </c>
      <c r="C4852">
        <v>3505500</v>
      </c>
    </row>
    <row r="4853" spans="1:3" x14ac:dyDescent="0.25">
      <c r="A4853" t="s">
        <v>85</v>
      </c>
      <c r="B4853" t="s">
        <v>1549</v>
      </c>
      <c r="C4853">
        <v>3505609</v>
      </c>
    </row>
    <row r="4854" spans="1:3" x14ac:dyDescent="0.25">
      <c r="A4854" t="s">
        <v>85</v>
      </c>
      <c r="B4854" t="s">
        <v>1568</v>
      </c>
      <c r="C4854">
        <v>3505708</v>
      </c>
    </row>
    <row r="4855" spans="1:3" x14ac:dyDescent="0.25">
      <c r="A4855" t="s">
        <v>85</v>
      </c>
      <c r="B4855" t="s">
        <v>1588</v>
      </c>
      <c r="C4855">
        <v>3505807</v>
      </c>
    </row>
    <row r="4856" spans="1:3" x14ac:dyDescent="0.25">
      <c r="A4856" t="s">
        <v>85</v>
      </c>
      <c r="B4856" t="s">
        <v>1608</v>
      </c>
      <c r="C4856">
        <v>3505906</v>
      </c>
    </row>
    <row r="4857" spans="1:3" x14ac:dyDescent="0.25">
      <c r="A4857" t="s">
        <v>85</v>
      </c>
      <c r="B4857" t="s">
        <v>1629</v>
      </c>
      <c r="C4857">
        <v>3506003</v>
      </c>
    </row>
    <row r="4858" spans="1:3" x14ac:dyDescent="0.25">
      <c r="A4858" t="s">
        <v>85</v>
      </c>
      <c r="B4858" t="s">
        <v>1650</v>
      </c>
      <c r="C4858">
        <v>3506102</v>
      </c>
    </row>
    <row r="4859" spans="1:3" x14ac:dyDescent="0.25">
      <c r="A4859" t="s">
        <v>85</v>
      </c>
      <c r="B4859" t="s">
        <v>1670</v>
      </c>
      <c r="C4859">
        <v>3506201</v>
      </c>
    </row>
    <row r="4860" spans="1:3" x14ac:dyDescent="0.25">
      <c r="A4860" t="s">
        <v>85</v>
      </c>
      <c r="B4860" t="s">
        <v>1691</v>
      </c>
      <c r="C4860">
        <v>3506300</v>
      </c>
    </row>
    <row r="4861" spans="1:3" x14ac:dyDescent="0.25">
      <c r="A4861" t="s">
        <v>85</v>
      </c>
      <c r="B4861" t="s">
        <v>1711</v>
      </c>
      <c r="C4861">
        <v>3506359</v>
      </c>
    </row>
    <row r="4862" spans="1:3" x14ac:dyDescent="0.25">
      <c r="A4862" t="s">
        <v>85</v>
      </c>
      <c r="B4862" t="s">
        <v>1732</v>
      </c>
      <c r="C4862">
        <v>3506409</v>
      </c>
    </row>
    <row r="4863" spans="1:3" x14ac:dyDescent="0.25">
      <c r="A4863" t="s">
        <v>85</v>
      </c>
      <c r="B4863" t="s">
        <v>1753</v>
      </c>
      <c r="C4863">
        <v>3506508</v>
      </c>
    </row>
    <row r="4864" spans="1:3" x14ac:dyDescent="0.25">
      <c r="A4864" t="s">
        <v>85</v>
      </c>
      <c r="B4864" t="s">
        <v>1773</v>
      </c>
      <c r="C4864">
        <v>3506607</v>
      </c>
    </row>
    <row r="4865" spans="1:3" x14ac:dyDescent="0.25">
      <c r="A4865" t="s">
        <v>85</v>
      </c>
      <c r="B4865" t="s">
        <v>1793</v>
      </c>
      <c r="C4865">
        <v>3506706</v>
      </c>
    </row>
    <row r="4866" spans="1:3" x14ac:dyDescent="0.25">
      <c r="A4866" t="s">
        <v>85</v>
      </c>
      <c r="B4866" t="s">
        <v>796</v>
      </c>
      <c r="C4866">
        <v>3506805</v>
      </c>
    </row>
    <row r="4867" spans="1:3" x14ac:dyDescent="0.25">
      <c r="A4867" t="s">
        <v>85</v>
      </c>
      <c r="B4867" t="s">
        <v>1831</v>
      </c>
      <c r="C4867">
        <v>3506904</v>
      </c>
    </row>
    <row r="4868" spans="1:3" x14ac:dyDescent="0.25">
      <c r="A4868" t="s">
        <v>85</v>
      </c>
      <c r="B4868" t="s">
        <v>1849</v>
      </c>
      <c r="C4868">
        <v>3507001</v>
      </c>
    </row>
    <row r="4869" spans="1:3" x14ac:dyDescent="0.25">
      <c r="A4869" t="s">
        <v>85</v>
      </c>
      <c r="B4869" t="s">
        <v>1867</v>
      </c>
      <c r="C4869">
        <v>3507100</v>
      </c>
    </row>
    <row r="4870" spans="1:3" x14ac:dyDescent="0.25">
      <c r="A4870" t="s">
        <v>85</v>
      </c>
      <c r="B4870" t="s">
        <v>1885</v>
      </c>
      <c r="C4870">
        <v>3507159</v>
      </c>
    </row>
    <row r="4871" spans="1:3" x14ac:dyDescent="0.25">
      <c r="A4871" t="s">
        <v>85</v>
      </c>
      <c r="B4871" t="s">
        <v>1901</v>
      </c>
      <c r="C4871">
        <v>3507209</v>
      </c>
    </row>
    <row r="4872" spans="1:3" x14ac:dyDescent="0.25">
      <c r="A4872" t="s">
        <v>85</v>
      </c>
      <c r="B4872" t="s">
        <v>1918</v>
      </c>
      <c r="C4872">
        <v>3507308</v>
      </c>
    </row>
    <row r="4873" spans="1:3" x14ac:dyDescent="0.25">
      <c r="A4873" t="s">
        <v>85</v>
      </c>
      <c r="B4873" t="s">
        <v>903</v>
      </c>
      <c r="C4873">
        <v>3507407</v>
      </c>
    </row>
    <row r="4874" spans="1:3" x14ac:dyDescent="0.25">
      <c r="A4874" t="s">
        <v>85</v>
      </c>
      <c r="B4874" t="s">
        <v>1951</v>
      </c>
      <c r="C4874">
        <v>3507456</v>
      </c>
    </row>
    <row r="4875" spans="1:3" x14ac:dyDescent="0.25">
      <c r="A4875" t="s">
        <v>85</v>
      </c>
      <c r="B4875" t="s">
        <v>1968</v>
      </c>
      <c r="C4875">
        <v>3507506</v>
      </c>
    </row>
    <row r="4876" spans="1:3" x14ac:dyDescent="0.25">
      <c r="A4876" t="s">
        <v>85</v>
      </c>
      <c r="B4876" t="s">
        <v>1986</v>
      </c>
      <c r="C4876">
        <v>3507605</v>
      </c>
    </row>
    <row r="4877" spans="1:3" x14ac:dyDescent="0.25">
      <c r="A4877" t="s">
        <v>85</v>
      </c>
      <c r="B4877" t="s">
        <v>2003</v>
      </c>
      <c r="C4877">
        <v>3507704</v>
      </c>
    </row>
    <row r="4878" spans="1:3" x14ac:dyDescent="0.25">
      <c r="A4878" t="s">
        <v>85</v>
      </c>
      <c r="B4878" t="s">
        <v>2021</v>
      </c>
      <c r="C4878">
        <v>3507753</v>
      </c>
    </row>
    <row r="4879" spans="1:3" x14ac:dyDescent="0.25">
      <c r="A4879" t="s">
        <v>85</v>
      </c>
      <c r="B4879" t="s">
        <v>2039</v>
      </c>
      <c r="C4879">
        <v>3507803</v>
      </c>
    </row>
    <row r="4880" spans="1:3" x14ac:dyDescent="0.25">
      <c r="A4880" t="s">
        <v>85</v>
      </c>
      <c r="B4880" t="s">
        <v>2057</v>
      </c>
      <c r="C4880">
        <v>3507902</v>
      </c>
    </row>
    <row r="4881" spans="1:3" x14ac:dyDescent="0.25">
      <c r="A4881" t="s">
        <v>85</v>
      </c>
      <c r="B4881" t="s">
        <v>2074</v>
      </c>
      <c r="C4881">
        <v>3508009</v>
      </c>
    </row>
    <row r="4882" spans="1:3" x14ac:dyDescent="0.25">
      <c r="A4882" t="s">
        <v>85</v>
      </c>
      <c r="B4882" t="s">
        <v>2090</v>
      </c>
      <c r="C4882">
        <v>3508108</v>
      </c>
    </row>
    <row r="4883" spans="1:3" x14ac:dyDescent="0.25">
      <c r="A4883" t="s">
        <v>85</v>
      </c>
      <c r="B4883" t="s">
        <v>2106</v>
      </c>
      <c r="C4883">
        <v>3508207</v>
      </c>
    </row>
    <row r="4884" spans="1:3" x14ac:dyDescent="0.25">
      <c r="A4884" t="s">
        <v>85</v>
      </c>
      <c r="B4884" t="s">
        <v>2123</v>
      </c>
      <c r="C4884">
        <v>3508306</v>
      </c>
    </row>
    <row r="4885" spans="1:3" x14ac:dyDescent="0.25">
      <c r="A4885" t="s">
        <v>85</v>
      </c>
      <c r="B4885" t="s">
        <v>2138</v>
      </c>
      <c r="C4885">
        <v>3508405</v>
      </c>
    </row>
    <row r="4886" spans="1:3" x14ac:dyDescent="0.25">
      <c r="A4886" t="s">
        <v>85</v>
      </c>
      <c r="B4886" t="s">
        <v>2154</v>
      </c>
      <c r="C4886">
        <v>3508504</v>
      </c>
    </row>
    <row r="4887" spans="1:3" x14ac:dyDescent="0.25">
      <c r="A4887" t="s">
        <v>85</v>
      </c>
      <c r="B4887" t="s">
        <v>2171</v>
      </c>
      <c r="C4887">
        <v>3508603</v>
      </c>
    </row>
    <row r="4888" spans="1:3" x14ac:dyDescent="0.25">
      <c r="A4888" t="s">
        <v>85</v>
      </c>
      <c r="B4888" t="s">
        <v>2188</v>
      </c>
      <c r="C4888">
        <v>3508702</v>
      </c>
    </row>
    <row r="4889" spans="1:3" x14ac:dyDescent="0.25">
      <c r="A4889" t="s">
        <v>85</v>
      </c>
      <c r="B4889" t="s">
        <v>1219</v>
      </c>
      <c r="C4889">
        <v>3508801</v>
      </c>
    </row>
    <row r="4890" spans="1:3" x14ac:dyDescent="0.25">
      <c r="A4890" t="s">
        <v>85</v>
      </c>
      <c r="B4890" t="s">
        <v>2219</v>
      </c>
      <c r="C4890">
        <v>3508900</v>
      </c>
    </row>
    <row r="4891" spans="1:3" x14ac:dyDescent="0.25">
      <c r="A4891" t="s">
        <v>85</v>
      </c>
      <c r="B4891" t="s">
        <v>2236</v>
      </c>
      <c r="C4891">
        <v>3509007</v>
      </c>
    </row>
    <row r="4892" spans="1:3" x14ac:dyDescent="0.25">
      <c r="A4892" t="s">
        <v>85</v>
      </c>
      <c r="B4892" t="s">
        <v>2251</v>
      </c>
      <c r="C4892">
        <v>3509106</v>
      </c>
    </row>
    <row r="4893" spans="1:3" x14ac:dyDescent="0.25">
      <c r="A4893" t="s">
        <v>85</v>
      </c>
      <c r="B4893" t="s">
        <v>2266</v>
      </c>
      <c r="C4893">
        <v>3509205</v>
      </c>
    </row>
    <row r="4894" spans="1:3" x14ac:dyDescent="0.25">
      <c r="A4894" t="s">
        <v>85</v>
      </c>
      <c r="B4894" t="s">
        <v>2281</v>
      </c>
      <c r="C4894">
        <v>3509254</v>
      </c>
    </row>
    <row r="4895" spans="1:3" x14ac:dyDescent="0.25">
      <c r="A4895" t="s">
        <v>85</v>
      </c>
      <c r="B4895" t="s">
        <v>2297</v>
      </c>
      <c r="C4895">
        <v>3509304</v>
      </c>
    </row>
    <row r="4896" spans="1:3" x14ac:dyDescent="0.25">
      <c r="A4896" t="s">
        <v>85</v>
      </c>
      <c r="B4896" t="s">
        <v>2313</v>
      </c>
      <c r="C4896">
        <v>3509403</v>
      </c>
    </row>
    <row r="4897" spans="1:3" x14ac:dyDescent="0.25">
      <c r="A4897" t="s">
        <v>85</v>
      </c>
      <c r="B4897" t="s">
        <v>2326</v>
      </c>
      <c r="C4897">
        <v>3509452</v>
      </c>
    </row>
    <row r="4898" spans="1:3" x14ac:dyDescent="0.25">
      <c r="A4898" t="s">
        <v>85</v>
      </c>
      <c r="B4898" t="s">
        <v>2342</v>
      </c>
      <c r="C4898">
        <v>3509502</v>
      </c>
    </row>
    <row r="4899" spans="1:3" x14ac:dyDescent="0.25">
      <c r="A4899" t="s">
        <v>85</v>
      </c>
      <c r="B4899" t="s">
        <v>2358</v>
      </c>
      <c r="C4899">
        <v>3509601</v>
      </c>
    </row>
    <row r="4900" spans="1:3" x14ac:dyDescent="0.25">
      <c r="A4900" t="s">
        <v>85</v>
      </c>
      <c r="B4900" t="s">
        <v>2372</v>
      </c>
      <c r="C4900">
        <v>3509700</v>
      </c>
    </row>
    <row r="4901" spans="1:3" x14ac:dyDescent="0.25">
      <c r="A4901" t="s">
        <v>85</v>
      </c>
      <c r="B4901" t="s">
        <v>2387</v>
      </c>
      <c r="C4901">
        <v>3509809</v>
      </c>
    </row>
    <row r="4902" spans="1:3" x14ac:dyDescent="0.25">
      <c r="A4902" t="s">
        <v>85</v>
      </c>
      <c r="B4902" t="s">
        <v>2403</v>
      </c>
      <c r="C4902">
        <v>3509908</v>
      </c>
    </row>
    <row r="4903" spans="1:3" x14ac:dyDescent="0.25">
      <c r="A4903" t="s">
        <v>85</v>
      </c>
      <c r="B4903" t="s">
        <v>2419</v>
      </c>
      <c r="C4903">
        <v>3509957</v>
      </c>
    </row>
    <row r="4904" spans="1:3" x14ac:dyDescent="0.25">
      <c r="A4904" t="s">
        <v>85</v>
      </c>
      <c r="B4904" t="s">
        <v>2435</v>
      </c>
      <c r="C4904">
        <v>3510005</v>
      </c>
    </row>
    <row r="4905" spans="1:3" x14ac:dyDescent="0.25">
      <c r="A4905" t="s">
        <v>85</v>
      </c>
      <c r="B4905" t="s">
        <v>2451</v>
      </c>
      <c r="C4905">
        <v>3510104</v>
      </c>
    </row>
    <row r="4906" spans="1:3" x14ac:dyDescent="0.25">
      <c r="A4906" t="s">
        <v>85</v>
      </c>
      <c r="B4906" t="s">
        <v>2465</v>
      </c>
      <c r="C4906">
        <v>3510153</v>
      </c>
    </row>
    <row r="4907" spans="1:3" x14ac:dyDescent="0.25">
      <c r="A4907" t="s">
        <v>85</v>
      </c>
      <c r="B4907" t="s">
        <v>2480</v>
      </c>
      <c r="C4907">
        <v>3510203</v>
      </c>
    </row>
    <row r="4908" spans="1:3" x14ac:dyDescent="0.25">
      <c r="A4908" t="s">
        <v>85</v>
      </c>
      <c r="B4908" t="s">
        <v>2496</v>
      </c>
      <c r="C4908">
        <v>3510302</v>
      </c>
    </row>
    <row r="4909" spans="1:3" x14ac:dyDescent="0.25">
      <c r="A4909" t="s">
        <v>85</v>
      </c>
      <c r="B4909" t="s">
        <v>2510</v>
      </c>
      <c r="C4909">
        <v>3510401</v>
      </c>
    </row>
    <row r="4910" spans="1:3" x14ac:dyDescent="0.25">
      <c r="A4910" t="s">
        <v>85</v>
      </c>
      <c r="B4910" t="s">
        <v>2526</v>
      </c>
      <c r="C4910">
        <v>3510500</v>
      </c>
    </row>
    <row r="4911" spans="1:3" x14ac:dyDescent="0.25">
      <c r="A4911" t="s">
        <v>85</v>
      </c>
      <c r="B4911" t="s">
        <v>2541</v>
      </c>
      <c r="C4911">
        <v>3510609</v>
      </c>
    </row>
    <row r="4912" spans="1:3" x14ac:dyDescent="0.25">
      <c r="A4912" t="s">
        <v>85</v>
      </c>
      <c r="B4912" t="s">
        <v>2557</v>
      </c>
      <c r="C4912">
        <v>3510708</v>
      </c>
    </row>
    <row r="4913" spans="1:3" x14ac:dyDescent="0.25">
      <c r="A4913" t="s">
        <v>85</v>
      </c>
      <c r="B4913" t="s">
        <v>2571</v>
      </c>
      <c r="C4913">
        <v>3510807</v>
      </c>
    </row>
    <row r="4914" spans="1:3" x14ac:dyDescent="0.25">
      <c r="A4914" t="s">
        <v>85</v>
      </c>
      <c r="B4914" t="s">
        <v>2586</v>
      </c>
      <c r="C4914">
        <v>3510906</v>
      </c>
    </row>
    <row r="4915" spans="1:3" x14ac:dyDescent="0.25">
      <c r="A4915" t="s">
        <v>85</v>
      </c>
      <c r="B4915" t="s">
        <v>2602</v>
      </c>
      <c r="C4915">
        <v>3511003</v>
      </c>
    </row>
    <row r="4916" spans="1:3" x14ac:dyDescent="0.25">
      <c r="A4916" t="s">
        <v>85</v>
      </c>
      <c r="B4916" t="s">
        <v>2617</v>
      </c>
      <c r="C4916">
        <v>3511102</v>
      </c>
    </row>
    <row r="4917" spans="1:3" x14ac:dyDescent="0.25">
      <c r="A4917" t="s">
        <v>85</v>
      </c>
      <c r="B4917" t="s">
        <v>2630</v>
      </c>
      <c r="C4917">
        <v>3511201</v>
      </c>
    </row>
    <row r="4918" spans="1:3" x14ac:dyDescent="0.25">
      <c r="A4918" t="s">
        <v>85</v>
      </c>
      <c r="B4918" t="s">
        <v>1301</v>
      </c>
      <c r="C4918">
        <v>3511300</v>
      </c>
    </row>
    <row r="4919" spans="1:3" x14ac:dyDescent="0.25">
      <c r="A4919" t="s">
        <v>85</v>
      </c>
      <c r="B4919" t="s">
        <v>2657</v>
      </c>
      <c r="C4919">
        <v>3511409</v>
      </c>
    </row>
    <row r="4920" spans="1:3" x14ac:dyDescent="0.25">
      <c r="A4920" t="s">
        <v>85</v>
      </c>
      <c r="B4920" t="s">
        <v>2672</v>
      </c>
      <c r="C4920">
        <v>3511508</v>
      </c>
    </row>
    <row r="4921" spans="1:3" x14ac:dyDescent="0.25">
      <c r="A4921" t="s">
        <v>85</v>
      </c>
      <c r="B4921" t="s">
        <v>2686</v>
      </c>
      <c r="C4921">
        <v>3511607</v>
      </c>
    </row>
    <row r="4922" spans="1:3" x14ac:dyDescent="0.25">
      <c r="A4922" t="s">
        <v>85</v>
      </c>
      <c r="B4922" t="s">
        <v>2702</v>
      </c>
      <c r="C4922">
        <v>3511706</v>
      </c>
    </row>
    <row r="4923" spans="1:3" x14ac:dyDescent="0.25">
      <c r="A4923" t="s">
        <v>85</v>
      </c>
      <c r="B4923" t="s">
        <v>2717</v>
      </c>
      <c r="C4923">
        <v>3557204</v>
      </c>
    </row>
    <row r="4924" spans="1:3" x14ac:dyDescent="0.25">
      <c r="A4924" t="s">
        <v>85</v>
      </c>
      <c r="B4924" t="s">
        <v>2733</v>
      </c>
      <c r="C4924">
        <v>3511904</v>
      </c>
    </row>
    <row r="4925" spans="1:3" x14ac:dyDescent="0.25">
      <c r="A4925" t="s">
        <v>85</v>
      </c>
      <c r="B4925" t="s">
        <v>2748</v>
      </c>
      <c r="C4925">
        <v>3512001</v>
      </c>
    </row>
    <row r="4926" spans="1:3" x14ac:dyDescent="0.25">
      <c r="A4926" t="s">
        <v>85</v>
      </c>
      <c r="B4926" t="s">
        <v>2763</v>
      </c>
      <c r="C4926">
        <v>3512100</v>
      </c>
    </row>
    <row r="4927" spans="1:3" x14ac:dyDescent="0.25">
      <c r="A4927" t="s">
        <v>85</v>
      </c>
      <c r="B4927" t="s">
        <v>2779</v>
      </c>
      <c r="C4927">
        <v>3512209</v>
      </c>
    </row>
    <row r="4928" spans="1:3" x14ac:dyDescent="0.25">
      <c r="A4928" t="s">
        <v>85</v>
      </c>
      <c r="B4928" t="s">
        <v>2795</v>
      </c>
      <c r="C4928">
        <v>3512308</v>
      </c>
    </row>
    <row r="4929" spans="1:3" x14ac:dyDescent="0.25">
      <c r="A4929" t="s">
        <v>85</v>
      </c>
      <c r="B4929" t="s">
        <v>2810</v>
      </c>
      <c r="C4929">
        <v>3512407</v>
      </c>
    </row>
    <row r="4930" spans="1:3" x14ac:dyDescent="0.25">
      <c r="A4930" t="s">
        <v>85</v>
      </c>
      <c r="B4930" t="s">
        <v>2825</v>
      </c>
      <c r="C4930">
        <v>3512506</v>
      </c>
    </row>
    <row r="4931" spans="1:3" x14ac:dyDescent="0.25">
      <c r="A4931" t="s">
        <v>85</v>
      </c>
      <c r="B4931" t="s">
        <v>2837</v>
      </c>
      <c r="C4931">
        <v>3512605</v>
      </c>
    </row>
    <row r="4932" spans="1:3" x14ac:dyDescent="0.25">
      <c r="A4932" t="s">
        <v>85</v>
      </c>
      <c r="B4932" t="s">
        <v>2850</v>
      </c>
      <c r="C4932">
        <v>3512704</v>
      </c>
    </row>
    <row r="4933" spans="1:3" x14ac:dyDescent="0.25">
      <c r="A4933" t="s">
        <v>85</v>
      </c>
      <c r="B4933" t="s">
        <v>2863</v>
      </c>
      <c r="C4933">
        <v>3512803</v>
      </c>
    </row>
    <row r="4934" spans="1:3" x14ac:dyDescent="0.25">
      <c r="A4934" t="s">
        <v>85</v>
      </c>
      <c r="B4934" t="s">
        <v>2876</v>
      </c>
      <c r="C4934">
        <v>3512902</v>
      </c>
    </row>
    <row r="4935" spans="1:3" x14ac:dyDescent="0.25">
      <c r="A4935" t="s">
        <v>85</v>
      </c>
      <c r="B4935" t="s">
        <v>2888</v>
      </c>
      <c r="C4935">
        <v>3513009</v>
      </c>
    </row>
    <row r="4936" spans="1:3" x14ac:dyDescent="0.25">
      <c r="A4936" t="s">
        <v>85</v>
      </c>
      <c r="B4936" t="s">
        <v>2901</v>
      </c>
      <c r="C4936">
        <v>3513108</v>
      </c>
    </row>
    <row r="4937" spans="1:3" x14ac:dyDescent="0.25">
      <c r="A4937" t="s">
        <v>85</v>
      </c>
      <c r="B4937" t="s">
        <v>2913</v>
      </c>
      <c r="C4937">
        <v>3513207</v>
      </c>
    </row>
    <row r="4938" spans="1:3" x14ac:dyDescent="0.25">
      <c r="A4938" t="s">
        <v>85</v>
      </c>
      <c r="B4938" t="s">
        <v>2926</v>
      </c>
      <c r="C4938">
        <v>3513306</v>
      </c>
    </row>
    <row r="4939" spans="1:3" x14ac:dyDescent="0.25">
      <c r="A4939" t="s">
        <v>85</v>
      </c>
      <c r="B4939" t="s">
        <v>2937</v>
      </c>
      <c r="C4939">
        <v>3513405</v>
      </c>
    </row>
    <row r="4940" spans="1:3" x14ac:dyDescent="0.25">
      <c r="A4940" t="s">
        <v>85</v>
      </c>
      <c r="B4940" t="s">
        <v>2949</v>
      </c>
      <c r="C4940">
        <v>3513504</v>
      </c>
    </row>
    <row r="4941" spans="1:3" x14ac:dyDescent="0.25">
      <c r="A4941" t="s">
        <v>85</v>
      </c>
      <c r="B4941" t="s">
        <v>2961</v>
      </c>
      <c r="C4941">
        <v>3513603</v>
      </c>
    </row>
    <row r="4942" spans="1:3" x14ac:dyDescent="0.25">
      <c r="A4942" t="s">
        <v>85</v>
      </c>
      <c r="B4942" t="s">
        <v>2973</v>
      </c>
      <c r="C4942">
        <v>3513702</v>
      </c>
    </row>
    <row r="4943" spans="1:3" x14ac:dyDescent="0.25">
      <c r="A4943" t="s">
        <v>85</v>
      </c>
      <c r="B4943" t="s">
        <v>2985</v>
      </c>
      <c r="C4943">
        <v>3513801</v>
      </c>
    </row>
    <row r="4944" spans="1:3" x14ac:dyDescent="0.25">
      <c r="A4944" t="s">
        <v>85</v>
      </c>
      <c r="B4944" t="s">
        <v>2997</v>
      </c>
      <c r="C4944">
        <v>3513850</v>
      </c>
    </row>
    <row r="4945" spans="1:3" x14ac:dyDescent="0.25">
      <c r="A4945" t="s">
        <v>85</v>
      </c>
      <c r="B4945" t="s">
        <v>3010</v>
      </c>
      <c r="C4945">
        <v>3513900</v>
      </c>
    </row>
    <row r="4946" spans="1:3" x14ac:dyDescent="0.25">
      <c r="A4946" t="s">
        <v>85</v>
      </c>
      <c r="B4946" t="s">
        <v>3023</v>
      </c>
      <c r="C4946">
        <v>3514007</v>
      </c>
    </row>
    <row r="4947" spans="1:3" x14ac:dyDescent="0.25">
      <c r="A4947" t="s">
        <v>85</v>
      </c>
      <c r="B4947" t="s">
        <v>3035</v>
      </c>
      <c r="C4947">
        <v>3514106</v>
      </c>
    </row>
    <row r="4948" spans="1:3" x14ac:dyDescent="0.25">
      <c r="A4948" t="s">
        <v>85</v>
      </c>
      <c r="B4948" t="s">
        <v>3047</v>
      </c>
      <c r="C4948">
        <v>3514205</v>
      </c>
    </row>
    <row r="4949" spans="1:3" x14ac:dyDescent="0.25">
      <c r="A4949" t="s">
        <v>85</v>
      </c>
      <c r="B4949" t="s">
        <v>3059</v>
      </c>
      <c r="C4949">
        <v>3514304</v>
      </c>
    </row>
    <row r="4950" spans="1:3" x14ac:dyDescent="0.25">
      <c r="A4950" t="s">
        <v>85</v>
      </c>
      <c r="B4950" t="s">
        <v>3071</v>
      </c>
      <c r="C4950">
        <v>3514403</v>
      </c>
    </row>
    <row r="4951" spans="1:3" x14ac:dyDescent="0.25">
      <c r="A4951" t="s">
        <v>85</v>
      </c>
      <c r="B4951" t="s">
        <v>3083</v>
      </c>
      <c r="C4951">
        <v>3514502</v>
      </c>
    </row>
    <row r="4952" spans="1:3" x14ac:dyDescent="0.25">
      <c r="A4952" t="s">
        <v>85</v>
      </c>
      <c r="B4952" t="s">
        <v>3096</v>
      </c>
      <c r="C4952">
        <v>3514601</v>
      </c>
    </row>
    <row r="4953" spans="1:3" x14ac:dyDescent="0.25">
      <c r="A4953" t="s">
        <v>85</v>
      </c>
      <c r="B4953" t="s">
        <v>3108</v>
      </c>
      <c r="C4953">
        <v>3514700</v>
      </c>
    </row>
    <row r="4954" spans="1:3" x14ac:dyDescent="0.25">
      <c r="A4954" t="s">
        <v>85</v>
      </c>
      <c r="B4954" t="s">
        <v>856</v>
      </c>
      <c r="C4954">
        <v>3514809</v>
      </c>
    </row>
    <row r="4955" spans="1:3" x14ac:dyDescent="0.25">
      <c r="A4955" t="s">
        <v>85</v>
      </c>
      <c r="B4955" t="s">
        <v>3132</v>
      </c>
      <c r="C4955">
        <v>3514908</v>
      </c>
    </row>
    <row r="4956" spans="1:3" x14ac:dyDescent="0.25">
      <c r="A4956" t="s">
        <v>85</v>
      </c>
      <c r="B4956" t="s">
        <v>3144</v>
      </c>
      <c r="C4956">
        <v>3514924</v>
      </c>
    </row>
    <row r="4957" spans="1:3" x14ac:dyDescent="0.25">
      <c r="A4957" t="s">
        <v>85</v>
      </c>
      <c r="B4957" t="s">
        <v>3155</v>
      </c>
      <c r="C4957">
        <v>3514957</v>
      </c>
    </row>
    <row r="4958" spans="1:3" x14ac:dyDescent="0.25">
      <c r="A4958" t="s">
        <v>85</v>
      </c>
      <c r="B4958" t="s">
        <v>3166</v>
      </c>
      <c r="C4958">
        <v>3515004</v>
      </c>
    </row>
    <row r="4959" spans="1:3" x14ac:dyDescent="0.25">
      <c r="A4959" t="s">
        <v>85</v>
      </c>
      <c r="B4959" t="s">
        <v>3177</v>
      </c>
      <c r="C4959">
        <v>3515103</v>
      </c>
    </row>
    <row r="4960" spans="1:3" x14ac:dyDescent="0.25">
      <c r="A4960" t="s">
        <v>85</v>
      </c>
      <c r="B4960" t="s">
        <v>3188</v>
      </c>
      <c r="C4960">
        <v>3515129</v>
      </c>
    </row>
    <row r="4961" spans="1:3" x14ac:dyDescent="0.25">
      <c r="A4961" t="s">
        <v>85</v>
      </c>
      <c r="B4961" t="s">
        <v>3200</v>
      </c>
      <c r="C4961">
        <v>3515152</v>
      </c>
    </row>
    <row r="4962" spans="1:3" x14ac:dyDescent="0.25">
      <c r="A4962" t="s">
        <v>85</v>
      </c>
      <c r="B4962" t="s">
        <v>3212</v>
      </c>
      <c r="C4962">
        <v>3515186</v>
      </c>
    </row>
    <row r="4963" spans="1:3" x14ac:dyDescent="0.25">
      <c r="A4963" t="s">
        <v>85</v>
      </c>
      <c r="B4963" t="s">
        <v>3224</v>
      </c>
      <c r="C4963">
        <v>3515194</v>
      </c>
    </row>
    <row r="4964" spans="1:3" x14ac:dyDescent="0.25">
      <c r="A4964" t="s">
        <v>85</v>
      </c>
      <c r="B4964" t="s">
        <v>3234</v>
      </c>
      <c r="C4964">
        <v>3557303</v>
      </c>
    </row>
    <row r="4965" spans="1:3" x14ac:dyDescent="0.25">
      <c r="A4965" t="s">
        <v>85</v>
      </c>
      <c r="B4965" t="s">
        <v>1923</v>
      </c>
      <c r="C4965">
        <v>3515301</v>
      </c>
    </row>
    <row r="4966" spans="1:3" x14ac:dyDescent="0.25">
      <c r="A4966" t="s">
        <v>85</v>
      </c>
      <c r="B4966" t="s">
        <v>3255</v>
      </c>
      <c r="C4966">
        <v>3515202</v>
      </c>
    </row>
    <row r="4967" spans="1:3" x14ac:dyDescent="0.25">
      <c r="A4967" t="s">
        <v>85</v>
      </c>
      <c r="B4967" t="s">
        <v>3266</v>
      </c>
      <c r="C4967">
        <v>3515350</v>
      </c>
    </row>
    <row r="4968" spans="1:3" x14ac:dyDescent="0.25">
      <c r="A4968" t="s">
        <v>85</v>
      </c>
      <c r="B4968" t="s">
        <v>3278</v>
      </c>
      <c r="C4968">
        <v>3515400</v>
      </c>
    </row>
    <row r="4969" spans="1:3" x14ac:dyDescent="0.25">
      <c r="A4969" t="s">
        <v>85</v>
      </c>
      <c r="B4969" t="s">
        <v>3289</v>
      </c>
      <c r="C4969">
        <v>3515608</v>
      </c>
    </row>
    <row r="4970" spans="1:3" x14ac:dyDescent="0.25">
      <c r="A4970" t="s">
        <v>85</v>
      </c>
      <c r="B4970" t="s">
        <v>3301</v>
      </c>
      <c r="C4970">
        <v>3515509</v>
      </c>
    </row>
    <row r="4971" spans="1:3" x14ac:dyDescent="0.25">
      <c r="A4971" t="s">
        <v>85</v>
      </c>
      <c r="B4971" t="s">
        <v>3313</v>
      </c>
      <c r="C4971">
        <v>3515657</v>
      </c>
    </row>
    <row r="4972" spans="1:3" x14ac:dyDescent="0.25">
      <c r="A4972" t="s">
        <v>85</v>
      </c>
      <c r="B4972" t="s">
        <v>3324</v>
      </c>
      <c r="C4972">
        <v>3515707</v>
      </c>
    </row>
    <row r="4973" spans="1:3" x14ac:dyDescent="0.25">
      <c r="A4973" t="s">
        <v>85</v>
      </c>
      <c r="B4973" t="s">
        <v>3335</v>
      </c>
      <c r="C4973">
        <v>3515806</v>
      </c>
    </row>
    <row r="4974" spans="1:3" x14ac:dyDescent="0.25">
      <c r="A4974" t="s">
        <v>85</v>
      </c>
      <c r="B4974" t="s">
        <v>3346</v>
      </c>
      <c r="C4974">
        <v>3515905</v>
      </c>
    </row>
    <row r="4975" spans="1:3" x14ac:dyDescent="0.25">
      <c r="A4975" t="s">
        <v>85</v>
      </c>
      <c r="B4975" t="s">
        <v>3356</v>
      </c>
      <c r="C4975">
        <v>3516002</v>
      </c>
    </row>
    <row r="4976" spans="1:3" x14ac:dyDescent="0.25">
      <c r="A4976" t="s">
        <v>85</v>
      </c>
      <c r="B4976" t="s">
        <v>3366</v>
      </c>
      <c r="C4976">
        <v>3516101</v>
      </c>
    </row>
    <row r="4977" spans="1:3" x14ac:dyDescent="0.25">
      <c r="A4977" t="s">
        <v>85</v>
      </c>
      <c r="B4977" t="s">
        <v>3375</v>
      </c>
      <c r="C4977">
        <v>3516200</v>
      </c>
    </row>
    <row r="4978" spans="1:3" x14ac:dyDescent="0.25">
      <c r="A4978" t="s">
        <v>85</v>
      </c>
      <c r="B4978" t="s">
        <v>3385</v>
      </c>
      <c r="C4978">
        <v>3516309</v>
      </c>
    </row>
    <row r="4979" spans="1:3" x14ac:dyDescent="0.25">
      <c r="A4979" t="s">
        <v>85</v>
      </c>
      <c r="B4979" t="s">
        <v>3395</v>
      </c>
      <c r="C4979">
        <v>3516408</v>
      </c>
    </row>
    <row r="4980" spans="1:3" x14ac:dyDescent="0.25">
      <c r="A4980" t="s">
        <v>85</v>
      </c>
      <c r="B4980" t="s">
        <v>3405</v>
      </c>
      <c r="C4980">
        <v>3516507</v>
      </c>
    </row>
    <row r="4981" spans="1:3" x14ac:dyDescent="0.25">
      <c r="A4981" t="s">
        <v>85</v>
      </c>
      <c r="B4981" t="s">
        <v>3415</v>
      </c>
      <c r="C4981">
        <v>3516606</v>
      </c>
    </row>
    <row r="4982" spans="1:3" x14ac:dyDescent="0.25">
      <c r="A4982" t="s">
        <v>85</v>
      </c>
      <c r="B4982" t="s">
        <v>3425</v>
      </c>
      <c r="C4982">
        <v>3516705</v>
      </c>
    </row>
    <row r="4983" spans="1:3" x14ac:dyDescent="0.25">
      <c r="A4983" t="s">
        <v>85</v>
      </c>
      <c r="B4983" t="s">
        <v>3434</v>
      </c>
      <c r="C4983">
        <v>3516804</v>
      </c>
    </row>
    <row r="4984" spans="1:3" x14ac:dyDescent="0.25">
      <c r="A4984" t="s">
        <v>85</v>
      </c>
      <c r="B4984" t="s">
        <v>3443</v>
      </c>
      <c r="C4984">
        <v>3516853</v>
      </c>
    </row>
    <row r="4985" spans="1:3" x14ac:dyDescent="0.25">
      <c r="A4985" t="s">
        <v>85</v>
      </c>
      <c r="B4985" t="s">
        <v>3452</v>
      </c>
      <c r="C4985">
        <v>3516903</v>
      </c>
    </row>
    <row r="4986" spans="1:3" x14ac:dyDescent="0.25">
      <c r="A4986" t="s">
        <v>85</v>
      </c>
      <c r="B4986" t="s">
        <v>3462</v>
      </c>
      <c r="C4986">
        <v>3517000</v>
      </c>
    </row>
    <row r="4987" spans="1:3" x14ac:dyDescent="0.25">
      <c r="A4987" t="s">
        <v>85</v>
      </c>
      <c r="B4987" t="s">
        <v>3472</v>
      </c>
      <c r="C4987">
        <v>3517109</v>
      </c>
    </row>
    <row r="4988" spans="1:3" x14ac:dyDescent="0.25">
      <c r="A4988" t="s">
        <v>85</v>
      </c>
      <c r="B4988" t="s">
        <v>3481</v>
      </c>
      <c r="C4988">
        <v>3517208</v>
      </c>
    </row>
    <row r="4989" spans="1:3" x14ac:dyDescent="0.25">
      <c r="A4989" t="s">
        <v>85</v>
      </c>
      <c r="B4989" t="s">
        <v>3491</v>
      </c>
      <c r="C4989">
        <v>3517307</v>
      </c>
    </row>
    <row r="4990" spans="1:3" x14ac:dyDescent="0.25">
      <c r="A4990" t="s">
        <v>85</v>
      </c>
      <c r="B4990" t="s">
        <v>2653</v>
      </c>
      <c r="C4990">
        <v>3517406</v>
      </c>
    </row>
    <row r="4991" spans="1:3" x14ac:dyDescent="0.25">
      <c r="A4991" t="s">
        <v>85</v>
      </c>
      <c r="B4991" t="s">
        <v>3510</v>
      </c>
      <c r="C4991">
        <v>3517505</v>
      </c>
    </row>
    <row r="4992" spans="1:3" x14ac:dyDescent="0.25">
      <c r="A4992" t="s">
        <v>85</v>
      </c>
      <c r="B4992" t="s">
        <v>3520</v>
      </c>
      <c r="C4992">
        <v>3517604</v>
      </c>
    </row>
    <row r="4993" spans="1:3" x14ac:dyDescent="0.25">
      <c r="A4993" t="s">
        <v>85</v>
      </c>
      <c r="B4993" t="s">
        <v>3530</v>
      </c>
      <c r="C4993">
        <v>3517703</v>
      </c>
    </row>
    <row r="4994" spans="1:3" x14ac:dyDescent="0.25">
      <c r="A4994" t="s">
        <v>85</v>
      </c>
      <c r="B4994" t="s">
        <v>3540</v>
      </c>
      <c r="C4994">
        <v>3517802</v>
      </c>
    </row>
    <row r="4995" spans="1:3" x14ac:dyDescent="0.25">
      <c r="A4995" t="s">
        <v>85</v>
      </c>
      <c r="B4995" t="s">
        <v>2727</v>
      </c>
      <c r="C4995">
        <v>3517901</v>
      </c>
    </row>
    <row r="4996" spans="1:3" x14ac:dyDescent="0.25">
      <c r="A4996" t="s">
        <v>85</v>
      </c>
      <c r="B4996" t="s">
        <v>3558</v>
      </c>
      <c r="C4996">
        <v>3518008</v>
      </c>
    </row>
    <row r="4997" spans="1:3" x14ac:dyDescent="0.25">
      <c r="A4997" t="s">
        <v>85</v>
      </c>
      <c r="B4997" t="s">
        <v>3568</v>
      </c>
      <c r="C4997">
        <v>3518107</v>
      </c>
    </row>
    <row r="4998" spans="1:3" x14ac:dyDescent="0.25">
      <c r="A4998" t="s">
        <v>85</v>
      </c>
      <c r="B4998" t="s">
        <v>3578</v>
      </c>
      <c r="C4998">
        <v>3518206</v>
      </c>
    </row>
    <row r="4999" spans="1:3" x14ac:dyDescent="0.25">
      <c r="A4999" t="s">
        <v>85</v>
      </c>
      <c r="B4999" t="s">
        <v>3588</v>
      </c>
      <c r="C4999">
        <v>3518305</v>
      </c>
    </row>
    <row r="5000" spans="1:3" x14ac:dyDescent="0.25">
      <c r="A5000" t="s">
        <v>85</v>
      </c>
      <c r="B5000" t="s">
        <v>3598</v>
      </c>
      <c r="C5000">
        <v>3518404</v>
      </c>
    </row>
    <row r="5001" spans="1:3" x14ac:dyDescent="0.25">
      <c r="A5001" t="s">
        <v>85</v>
      </c>
      <c r="B5001" t="s">
        <v>3607</v>
      </c>
      <c r="C5001">
        <v>3518503</v>
      </c>
    </row>
    <row r="5002" spans="1:3" x14ac:dyDescent="0.25">
      <c r="A5002" t="s">
        <v>85</v>
      </c>
      <c r="B5002" t="s">
        <v>3616</v>
      </c>
      <c r="C5002">
        <v>3518602</v>
      </c>
    </row>
    <row r="5003" spans="1:3" x14ac:dyDescent="0.25">
      <c r="A5003" t="s">
        <v>85</v>
      </c>
      <c r="B5003" t="s">
        <v>3625</v>
      </c>
      <c r="C5003">
        <v>3518701</v>
      </c>
    </row>
    <row r="5004" spans="1:3" x14ac:dyDescent="0.25">
      <c r="A5004" t="s">
        <v>85</v>
      </c>
      <c r="B5004" t="s">
        <v>3635</v>
      </c>
      <c r="C5004">
        <v>3518800</v>
      </c>
    </row>
    <row r="5005" spans="1:3" x14ac:dyDescent="0.25">
      <c r="A5005" t="s">
        <v>85</v>
      </c>
      <c r="B5005" t="s">
        <v>3645</v>
      </c>
      <c r="C5005">
        <v>3518859</v>
      </c>
    </row>
    <row r="5006" spans="1:3" x14ac:dyDescent="0.25">
      <c r="A5006" t="s">
        <v>85</v>
      </c>
      <c r="B5006" t="s">
        <v>3654</v>
      </c>
      <c r="C5006">
        <v>3518909</v>
      </c>
    </row>
    <row r="5007" spans="1:3" x14ac:dyDescent="0.25">
      <c r="A5007" t="s">
        <v>85</v>
      </c>
      <c r="B5007" t="s">
        <v>3663</v>
      </c>
      <c r="C5007">
        <v>3519006</v>
      </c>
    </row>
    <row r="5008" spans="1:3" x14ac:dyDescent="0.25">
      <c r="A5008" t="s">
        <v>85</v>
      </c>
      <c r="B5008" t="s">
        <v>3672</v>
      </c>
      <c r="C5008">
        <v>3519055</v>
      </c>
    </row>
    <row r="5009" spans="1:3" x14ac:dyDescent="0.25">
      <c r="A5009" t="s">
        <v>85</v>
      </c>
      <c r="B5009" t="s">
        <v>3679</v>
      </c>
      <c r="C5009">
        <v>3519071</v>
      </c>
    </row>
    <row r="5010" spans="1:3" x14ac:dyDescent="0.25">
      <c r="A5010" t="s">
        <v>85</v>
      </c>
      <c r="B5010" t="s">
        <v>3687</v>
      </c>
      <c r="C5010">
        <v>3519105</v>
      </c>
    </row>
    <row r="5011" spans="1:3" x14ac:dyDescent="0.25">
      <c r="A5011" t="s">
        <v>85</v>
      </c>
      <c r="B5011" t="s">
        <v>3696</v>
      </c>
      <c r="C5011">
        <v>3519204</v>
      </c>
    </row>
    <row r="5012" spans="1:3" x14ac:dyDescent="0.25">
      <c r="A5012" t="s">
        <v>85</v>
      </c>
      <c r="B5012" t="s">
        <v>3704</v>
      </c>
      <c r="C5012">
        <v>3519253</v>
      </c>
    </row>
    <row r="5013" spans="1:3" x14ac:dyDescent="0.25">
      <c r="A5013" t="s">
        <v>85</v>
      </c>
      <c r="B5013" t="s">
        <v>3712</v>
      </c>
      <c r="C5013">
        <v>3519303</v>
      </c>
    </row>
    <row r="5014" spans="1:3" x14ac:dyDescent="0.25">
      <c r="A5014" t="s">
        <v>85</v>
      </c>
      <c r="B5014" t="s">
        <v>3719</v>
      </c>
      <c r="C5014">
        <v>3519402</v>
      </c>
    </row>
    <row r="5015" spans="1:3" x14ac:dyDescent="0.25">
      <c r="A5015" t="s">
        <v>85</v>
      </c>
      <c r="B5015" t="s">
        <v>3726</v>
      </c>
      <c r="C5015">
        <v>3519501</v>
      </c>
    </row>
    <row r="5016" spans="1:3" x14ac:dyDescent="0.25">
      <c r="A5016" t="s">
        <v>85</v>
      </c>
      <c r="B5016" t="s">
        <v>3733</v>
      </c>
      <c r="C5016">
        <v>3519600</v>
      </c>
    </row>
    <row r="5017" spans="1:3" x14ac:dyDescent="0.25">
      <c r="A5017" t="s">
        <v>85</v>
      </c>
      <c r="B5017" t="s">
        <v>3740</v>
      </c>
      <c r="C5017">
        <v>3519709</v>
      </c>
    </row>
    <row r="5018" spans="1:3" x14ac:dyDescent="0.25">
      <c r="A5018" t="s">
        <v>85</v>
      </c>
      <c r="B5018" t="s">
        <v>3747</v>
      </c>
      <c r="C5018">
        <v>3519808</v>
      </c>
    </row>
    <row r="5019" spans="1:3" x14ac:dyDescent="0.25">
      <c r="A5019" t="s">
        <v>85</v>
      </c>
      <c r="B5019" t="s">
        <v>3753</v>
      </c>
      <c r="C5019">
        <v>3519907</v>
      </c>
    </row>
    <row r="5020" spans="1:3" x14ac:dyDescent="0.25">
      <c r="A5020" t="s">
        <v>85</v>
      </c>
      <c r="B5020" t="s">
        <v>3759</v>
      </c>
      <c r="C5020">
        <v>3520004</v>
      </c>
    </row>
    <row r="5021" spans="1:3" x14ac:dyDescent="0.25">
      <c r="A5021" t="s">
        <v>85</v>
      </c>
      <c r="B5021" t="s">
        <v>3763</v>
      </c>
      <c r="C5021">
        <v>3520103</v>
      </c>
    </row>
    <row r="5022" spans="1:3" x14ac:dyDescent="0.25">
      <c r="A5022" t="s">
        <v>85</v>
      </c>
      <c r="B5022" t="s">
        <v>3769</v>
      </c>
      <c r="C5022">
        <v>3520202</v>
      </c>
    </row>
    <row r="5023" spans="1:3" x14ac:dyDescent="0.25">
      <c r="A5023" t="s">
        <v>85</v>
      </c>
      <c r="B5023" t="s">
        <v>3775</v>
      </c>
      <c r="C5023">
        <v>3520301</v>
      </c>
    </row>
    <row r="5024" spans="1:3" x14ac:dyDescent="0.25">
      <c r="A5024" t="s">
        <v>85</v>
      </c>
      <c r="B5024" t="s">
        <v>3782</v>
      </c>
      <c r="C5024">
        <v>3520426</v>
      </c>
    </row>
    <row r="5025" spans="1:3" x14ac:dyDescent="0.25">
      <c r="A5025" t="s">
        <v>85</v>
      </c>
      <c r="B5025" t="s">
        <v>3789</v>
      </c>
      <c r="C5025">
        <v>3520442</v>
      </c>
    </row>
    <row r="5026" spans="1:3" x14ac:dyDescent="0.25">
      <c r="A5026" t="s">
        <v>85</v>
      </c>
      <c r="B5026" t="s">
        <v>3796</v>
      </c>
      <c r="C5026">
        <v>3520400</v>
      </c>
    </row>
    <row r="5027" spans="1:3" x14ac:dyDescent="0.25">
      <c r="A5027" t="s">
        <v>85</v>
      </c>
      <c r="B5027" t="s">
        <v>3803</v>
      </c>
      <c r="C5027">
        <v>3520509</v>
      </c>
    </row>
    <row r="5028" spans="1:3" x14ac:dyDescent="0.25">
      <c r="A5028" t="s">
        <v>85</v>
      </c>
      <c r="B5028" t="s">
        <v>3809</v>
      </c>
      <c r="C5028">
        <v>3520608</v>
      </c>
    </row>
    <row r="5029" spans="1:3" x14ac:dyDescent="0.25">
      <c r="A5029" t="s">
        <v>85</v>
      </c>
      <c r="B5029" t="s">
        <v>3816</v>
      </c>
      <c r="C5029">
        <v>3520707</v>
      </c>
    </row>
    <row r="5030" spans="1:3" x14ac:dyDescent="0.25">
      <c r="A5030" t="s">
        <v>85</v>
      </c>
      <c r="B5030" t="s">
        <v>3823</v>
      </c>
      <c r="C5030">
        <v>3520806</v>
      </c>
    </row>
    <row r="5031" spans="1:3" x14ac:dyDescent="0.25">
      <c r="A5031" t="s">
        <v>85</v>
      </c>
      <c r="B5031" t="s">
        <v>3830</v>
      </c>
      <c r="C5031">
        <v>3520905</v>
      </c>
    </row>
    <row r="5032" spans="1:3" x14ac:dyDescent="0.25">
      <c r="A5032" t="s">
        <v>85</v>
      </c>
      <c r="B5032" t="s">
        <v>3836</v>
      </c>
      <c r="C5032">
        <v>3521002</v>
      </c>
    </row>
    <row r="5033" spans="1:3" x14ac:dyDescent="0.25">
      <c r="A5033" t="s">
        <v>85</v>
      </c>
      <c r="B5033" t="s">
        <v>3843</v>
      </c>
      <c r="C5033">
        <v>3521101</v>
      </c>
    </row>
    <row r="5034" spans="1:3" x14ac:dyDescent="0.25">
      <c r="A5034" t="s">
        <v>85</v>
      </c>
      <c r="B5034" t="s">
        <v>3849</v>
      </c>
      <c r="C5034">
        <v>3521150</v>
      </c>
    </row>
    <row r="5035" spans="1:3" x14ac:dyDescent="0.25">
      <c r="A5035" t="s">
        <v>85</v>
      </c>
      <c r="B5035" t="s">
        <v>3856</v>
      </c>
      <c r="C5035">
        <v>3521200</v>
      </c>
    </row>
    <row r="5036" spans="1:3" x14ac:dyDescent="0.25">
      <c r="A5036" t="s">
        <v>85</v>
      </c>
      <c r="B5036" t="s">
        <v>3862</v>
      </c>
      <c r="C5036">
        <v>3521309</v>
      </c>
    </row>
    <row r="5037" spans="1:3" x14ac:dyDescent="0.25">
      <c r="A5037" t="s">
        <v>85</v>
      </c>
      <c r="B5037" t="s">
        <v>3868</v>
      </c>
      <c r="C5037">
        <v>3521408</v>
      </c>
    </row>
    <row r="5038" spans="1:3" x14ac:dyDescent="0.25">
      <c r="A5038" t="s">
        <v>85</v>
      </c>
      <c r="B5038" t="s">
        <v>3873</v>
      </c>
      <c r="C5038">
        <v>3521507</v>
      </c>
    </row>
    <row r="5039" spans="1:3" x14ac:dyDescent="0.25">
      <c r="A5039" t="s">
        <v>85</v>
      </c>
      <c r="B5039" t="s">
        <v>3878</v>
      </c>
      <c r="C5039">
        <v>3521606</v>
      </c>
    </row>
    <row r="5040" spans="1:3" x14ac:dyDescent="0.25">
      <c r="A5040" t="s">
        <v>85</v>
      </c>
      <c r="B5040" t="s">
        <v>3884</v>
      </c>
      <c r="C5040">
        <v>3521705</v>
      </c>
    </row>
    <row r="5041" spans="1:3" x14ac:dyDescent="0.25">
      <c r="A5041" t="s">
        <v>85</v>
      </c>
      <c r="B5041" t="s">
        <v>3890</v>
      </c>
      <c r="C5041">
        <v>3521804</v>
      </c>
    </row>
    <row r="5042" spans="1:3" x14ac:dyDescent="0.25">
      <c r="A5042" t="s">
        <v>85</v>
      </c>
      <c r="B5042" t="s">
        <v>3896</v>
      </c>
      <c r="C5042">
        <v>3521903</v>
      </c>
    </row>
    <row r="5043" spans="1:3" x14ac:dyDescent="0.25">
      <c r="A5043" t="s">
        <v>85</v>
      </c>
      <c r="B5043" t="s">
        <v>3902</v>
      </c>
      <c r="C5043">
        <v>3522000</v>
      </c>
    </row>
    <row r="5044" spans="1:3" x14ac:dyDescent="0.25">
      <c r="A5044" t="s">
        <v>85</v>
      </c>
      <c r="B5044" t="s">
        <v>3908</v>
      </c>
      <c r="C5044">
        <v>3522109</v>
      </c>
    </row>
    <row r="5045" spans="1:3" x14ac:dyDescent="0.25">
      <c r="A5045" t="s">
        <v>85</v>
      </c>
      <c r="B5045" t="s">
        <v>3914</v>
      </c>
      <c r="C5045">
        <v>3522158</v>
      </c>
    </row>
    <row r="5046" spans="1:3" x14ac:dyDescent="0.25">
      <c r="A5046" t="s">
        <v>85</v>
      </c>
      <c r="B5046" t="s">
        <v>3919</v>
      </c>
      <c r="C5046">
        <v>3522208</v>
      </c>
    </row>
    <row r="5047" spans="1:3" x14ac:dyDescent="0.25">
      <c r="A5047" t="s">
        <v>85</v>
      </c>
      <c r="B5047" t="s">
        <v>3925</v>
      </c>
      <c r="C5047">
        <v>3522307</v>
      </c>
    </row>
    <row r="5048" spans="1:3" x14ac:dyDescent="0.25">
      <c r="A5048" t="s">
        <v>85</v>
      </c>
      <c r="B5048" t="s">
        <v>3931</v>
      </c>
      <c r="C5048">
        <v>3522406</v>
      </c>
    </row>
    <row r="5049" spans="1:3" x14ac:dyDescent="0.25">
      <c r="A5049" t="s">
        <v>85</v>
      </c>
      <c r="B5049" t="s">
        <v>3937</v>
      </c>
      <c r="C5049">
        <v>3522505</v>
      </c>
    </row>
    <row r="5050" spans="1:3" x14ac:dyDescent="0.25">
      <c r="A5050" t="s">
        <v>85</v>
      </c>
      <c r="B5050" t="s">
        <v>3943</v>
      </c>
      <c r="C5050">
        <v>3522604</v>
      </c>
    </row>
    <row r="5051" spans="1:3" x14ac:dyDescent="0.25">
      <c r="A5051" t="s">
        <v>85</v>
      </c>
      <c r="B5051" t="s">
        <v>3949</v>
      </c>
      <c r="C5051">
        <v>3522653</v>
      </c>
    </row>
    <row r="5052" spans="1:3" x14ac:dyDescent="0.25">
      <c r="A5052" t="s">
        <v>85</v>
      </c>
      <c r="B5052" t="s">
        <v>3955</v>
      </c>
      <c r="C5052">
        <v>3522703</v>
      </c>
    </row>
    <row r="5053" spans="1:3" x14ac:dyDescent="0.25">
      <c r="A5053" t="s">
        <v>85</v>
      </c>
      <c r="B5053" t="s">
        <v>2013</v>
      </c>
      <c r="C5053">
        <v>3522802</v>
      </c>
    </row>
    <row r="5054" spans="1:3" x14ac:dyDescent="0.25">
      <c r="A5054" t="s">
        <v>85</v>
      </c>
      <c r="B5054" t="s">
        <v>3966</v>
      </c>
      <c r="C5054">
        <v>3522901</v>
      </c>
    </row>
    <row r="5055" spans="1:3" x14ac:dyDescent="0.25">
      <c r="A5055" t="s">
        <v>85</v>
      </c>
      <c r="B5055" t="s">
        <v>3972</v>
      </c>
      <c r="C5055">
        <v>3523008</v>
      </c>
    </row>
    <row r="5056" spans="1:3" x14ac:dyDescent="0.25">
      <c r="A5056" t="s">
        <v>85</v>
      </c>
      <c r="B5056" t="s">
        <v>3976</v>
      </c>
      <c r="C5056">
        <v>3523107</v>
      </c>
    </row>
    <row r="5057" spans="1:3" x14ac:dyDescent="0.25">
      <c r="A5057" t="s">
        <v>85</v>
      </c>
      <c r="B5057" t="s">
        <v>3982</v>
      </c>
      <c r="C5057">
        <v>3523206</v>
      </c>
    </row>
    <row r="5058" spans="1:3" x14ac:dyDescent="0.25">
      <c r="A5058" t="s">
        <v>85</v>
      </c>
      <c r="B5058" t="s">
        <v>3988</v>
      </c>
      <c r="C5058">
        <v>3523305</v>
      </c>
    </row>
    <row r="5059" spans="1:3" x14ac:dyDescent="0.25">
      <c r="A5059" t="s">
        <v>85</v>
      </c>
      <c r="B5059" t="s">
        <v>3993</v>
      </c>
      <c r="C5059">
        <v>3523404</v>
      </c>
    </row>
    <row r="5060" spans="1:3" x14ac:dyDescent="0.25">
      <c r="A5060" t="s">
        <v>85</v>
      </c>
      <c r="B5060" t="s">
        <v>3999</v>
      </c>
      <c r="C5060">
        <v>3523503</v>
      </c>
    </row>
    <row r="5061" spans="1:3" x14ac:dyDescent="0.25">
      <c r="A5061" t="s">
        <v>85</v>
      </c>
      <c r="B5061" t="s">
        <v>4004</v>
      </c>
      <c r="C5061">
        <v>3523602</v>
      </c>
    </row>
    <row r="5062" spans="1:3" x14ac:dyDescent="0.25">
      <c r="A5062" t="s">
        <v>85</v>
      </c>
      <c r="B5062" t="s">
        <v>4010</v>
      </c>
      <c r="C5062">
        <v>3523701</v>
      </c>
    </row>
    <row r="5063" spans="1:3" x14ac:dyDescent="0.25">
      <c r="A5063" t="s">
        <v>85</v>
      </c>
      <c r="B5063" t="s">
        <v>4016</v>
      </c>
      <c r="C5063">
        <v>3523800</v>
      </c>
    </row>
    <row r="5064" spans="1:3" x14ac:dyDescent="0.25">
      <c r="A5064" t="s">
        <v>85</v>
      </c>
      <c r="B5064" t="s">
        <v>4022</v>
      </c>
      <c r="C5064">
        <v>3523909</v>
      </c>
    </row>
    <row r="5065" spans="1:3" x14ac:dyDescent="0.25">
      <c r="A5065" t="s">
        <v>85</v>
      </c>
      <c r="B5065" t="s">
        <v>4027</v>
      </c>
      <c r="C5065">
        <v>3524006</v>
      </c>
    </row>
    <row r="5066" spans="1:3" x14ac:dyDescent="0.25">
      <c r="A5066" t="s">
        <v>85</v>
      </c>
      <c r="B5066" t="s">
        <v>4033</v>
      </c>
      <c r="C5066">
        <v>3524105</v>
      </c>
    </row>
    <row r="5067" spans="1:3" x14ac:dyDescent="0.25">
      <c r="A5067" t="s">
        <v>85</v>
      </c>
      <c r="B5067" t="s">
        <v>3541</v>
      </c>
      <c r="C5067">
        <v>3524204</v>
      </c>
    </row>
    <row r="5068" spans="1:3" x14ac:dyDescent="0.25">
      <c r="A5068" t="s">
        <v>85</v>
      </c>
      <c r="B5068" t="s">
        <v>4044</v>
      </c>
      <c r="C5068">
        <v>3524303</v>
      </c>
    </row>
    <row r="5069" spans="1:3" x14ac:dyDescent="0.25">
      <c r="A5069" t="s">
        <v>85</v>
      </c>
      <c r="B5069" t="s">
        <v>4050</v>
      </c>
      <c r="C5069">
        <v>3524402</v>
      </c>
    </row>
    <row r="5070" spans="1:3" x14ac:dyDescent="0.25">
      <c r="A5070" t="s">
        <v>85</v>
      </c>
      <c r="B5070" t="s">
        <v>4056</v>
      </c>
      <c r="C5070">
        <v>3524501</v>
      </c>
    </row>
    <row r="5071" spans="1:3" x14ac:dyDescent="0.25">
      <c r="A5071" t="s">
        <v>85</v>
      </c>
      <c r="B5071" t="s">
        <v>4061</v>
      </c>
      <c r="C5071">
        <v>3524600</v>
      </c>
    </row>
    <row r="5072" spans="1:3" x14ac:dyDescent="0.25">
      <c r="A5072" t="s">
        <v>85</v>
      </c>
      <c r="B5072" t="s">
        <v>4067</v>
      </c>
      <c r="C5072">
        <v>3524709</v>
      </c>
    </row>
    <row r="5073" spans="1:3" x14ac:dyDescent="0.25">
      <c r="A5073" t="s">
        <v>85</v>
      </c>
      <c r="B5073" t="s">
        <v>4073</v>
      </c>
      <c r="C5073">
        <v>3524808</v>
      </c>
    </row>
    <row r="5074" spans="1:3" x14ac:dyDescent="0.25">
      <c r="A5074" t="s">
        <v>85</v>
      </c>
      <c r="B5074" t="s">
        <v>4078</v>
      </c>
      <c r="C5074">
        <v>3524907</v>
      </c>
    </row>
    <row r="5075" spans="1:3" x14ac:dyDescent="0.25">
      <c r="A5075" t="s">
        <v>85</v>
      </c>
      <c r="B5075" t="s">
        <v>4084</v>
      </c>
      <c r="C5075">
        <v>3525003</v>
      </c>
    </row>
    <row r="5076" spans="1:3" x14ac:dyDescent="0.25">
      <c r="A5076" t="s">
        <v>85</v>
      </c>
      <c r="B5076" t="s">
        <v>2762</v>
      </c>
      <c r="C5076">
        <v>3525102</v>
      </c>
    </row>
    <row r="5077" spans="1:3" x14ac:dyDescent="0.25">
      <c r="A5077" t="s">
        <v>85</v>
      </c>
      <c r="B5077" t="s">
        <v>4095</v>
      </c>
      <c r="C5077">
        <v>3525201</v>
      </c>
    </row>
    <row r="5078" spans="1:3" x14ac:dyDescent="0.25">
      <c r="A5078" t="s">
        <v>85</v>
      </c>
      <c r="B5078" t="s">
        <v>4101</v>
      </c>
      <c r="C5078">
        <v>3525300</v>
      </c>
    </row>
    <row r="5079" spans="1:3" x14ac:dyDescent="0.25">
      <c r="A5079" t="s">
        <v>85</v>
      </c>
      <c r="B5079" t="s">
        <v>4107</v>
      </c>
      <c r="C5079">
        <v>3525409</v>
      </c>
    </row>
    <row r="5080" spans="1:3" x14ac:dyDescent="0.25">
      <c r="A5080" t="s">
        <v>85</v>
      </c>
      <c r="B5080" t="s">
        <v>4113</v>
      </c>
      <c r="C5080">
        <v>3525508</v>
      </c>
    </row>
    <row r="5081" spans="1:3" x14ac:dyDescent="0.25">
      <c r="A5081" t="s">
        <v>85</v>
      </c>
      <c r="B5081" t="s">
        <v>4118</v>
      </c>
      <c r="C5081">
        <v>3525607</v>
      </c>
    </row>
    <row r="5082" spans="1:3" x14ac:dyDescent="0.25">
      <c r="A5082" t="s">
        <v>85</v>
      </c>
      <c r="B5082" t="s">
        <v>4124</v>
      </c>
      <c r="C5082">
        <v>3525706</v>
      </c>
    </row>
    <row r="5083" spans="1:3" x14ac:dyDescent="0.25">
      <c r="A5083" t="s">
        <v>85</v>
      </c>
      <c r="B5083" t="s">
        <v>4130</v>
      </c>
      <c r="C5083">
        <v>3525805</v>
      </c>
    </row>
    <row r="5084" spans="1:3" x14ac:dyDescent="0.25">
      <c r="A5084" t="s">
        <v>85</v>
      </c>
      <c r="B5084" t="s">
        <v>4136</v>
      </c>
      <c r="C5084">
        <v>3525854</v>
      </c>
    </row>
    <row r="5085" spans="1:3" x14ac:dyDescent="0.25">
      <c r="A5085" t="s">
        <v>85</v>
      </c>
      <c r="B5085" t="s">
        <v>4141</v>
      </c>
      <c r="C5085">
        <v>3525904</v>
      </c>
    </row>
    <row r="5086" spans="1:3" x14ac:dyDescent="0.25">
      <c r="A5086" t="s">
        <v>85</v>
      </c>
      <c r="B5086" t="s">
        <v>4146</v>
      </c>
      <c r="C5086">
        <v>3526001</v>
      </c>
    </row>
    <row r="5087" spans="1:3" x14ac:dyDescent="0.25">
      <c r="A5087" t="s">
        <v>85</v>
      </c>
      <c r="B5087" t="s">
        <v>4151</v>
      </c>
      <c r="C5087">
        <v>3526100</v>
      </c>
    </row>
    <row r="5088" spans="1:3" x14ac:dyDescent="0.25">
      <c r="A5088" t="s">
        <v>85</v>
      </c>
      <c r="B5088" t="s">
        <v>4156</v>
      </c>
      <c r="C5088">
        <v>3526209</v>
      </c>
    </row>
    <row r="5089" spans="1:3" x14ac:dyDescent="0.25">
      <c r="A5089" t="s">
        <v>85</v>
      </c>
      <c r="B5089" t="s">
        <v>4161</v>
      </c>
      <c r="C5089">
        <v>3526308</v>
      </c>
    </row>
    <row r="5090" spans="1:3" x14ac:dyDescent="0.25">
      <c r="A5090" t="s">
        <v>85</v>
      </c>
      <c r="B5090" t="s">
        <v>4166</v>
      </c>
      <c r="C5090">
        <v>3526407</v>
      </c>
    </row>
    <row r="5091" spans="1:3" x14ac:dyDescent="0.25">
      <c r="A5091" t="s">
        <v>85</v>
      </c>
      <c r="B5091" t="s">
        <v>4171</v>
      </c>
      <c r="C5091">
        <v>3526506</v>
      </c>
    </row>
    <row r="5092" spans="1:3" x14ac:dyDescent="0.25">
      <c r="A5092" t="s">
        <v>85</v>
      </c>
      <c r="B5092" t="s">
        <v>4176</v>
      </c>
      <c r="C5092">
        <v>3526605</v>
      </c>
    </row>
    <row r="5093" spans="1:3" x14ac:dyDescent="0.25">
      <c r="A5093" t="s">
        <v>85</v>
      </c>
      <c r="B5093" t="s">
        <v>4181</v>
      </c>
      <c r="C5093">
        <v>3526704</v>
      </c>
    </row>
    <row r="5094" spans="1:3" x14ac:dyDescent="0.25">
      <c r="A5094" t="s">
        <v>85</v>
      </c>
      <c r="B5094" t="s">
        <v>4186</v>
      </c>
      <c r="C5094">
        <v>3526803</v>
      </c>
    </row>
    <row r="5095" spans="1:3" x14ac:dyDescent="0.25">
      <c r="A5095" t="s">
        <v>85</v>
      </c>
      <c r="B5095" t="s">
        <v>4191</v>
      </c>
      <c r="C5095">
        <v>3526902</v>
      </c>
    </row>
    <row r="5096" spans="1:3" x14ac:dyDescent="0.25">
      <c r="A5096" t="s">
        <v>85</v>
      </c>
      <c r="B5096" t="s">
        <v>4195</v>
      </c>
      <c r="C5096">
        <v>3527009</v>
      </c>
    </row>
    <row r="5097" spans="1:3" x14ac:dyDescent="0.25">
      <c r="A5097" t="s">
        <v>85</v>
      </c>
      <c r="B5097" t="s">
        <v>4200</v>
      </c>
      <c r="C5097">
        <v>3527108</v>
      </c>
    </row>
    <row r="5098" spans="1:3" x14ac:dyDescent="0.25">
      <c r="A5098" t="s">
        <v>85</v>
      </c>
      <c r="B5098" t="s">
        <v>4205</v>
      </c>
      <c r="C5098">
        <v>3527207</v>
      </c>
    </row>
    <row r="5099" spans="1:3" x14ac:dyDescent="0.25">
      <c r="A5099" t="s">
        <v>85</v>
      </c>
      <c r="B5099" t="s">
        <v>4210</v>
      </c>
      <c r="C5099">
        <v>3527256</v>
      </c>
    </row>
    <row r="5100" spans="1:3" x14ac:dyDescent="0.25">
      <c r="A5100" t="s">
        <v>85</v>
      </c>
      <c r="B5100" t="s">
        <v>4215</v>
      </c>
      <c r="C5100">
        <v>3527306</v>
      </c>
    </row>
    <row r="5101" spans="1:3" x14ac:dyDescent="0.25">
      <c r="A5101" t="s">
        <v>85</v>
      </c>
      <c r="B5101" t="s">
        <v>4219</v>
      </c>
      <c r="C5101">
        <v>3527405</v>
      </c>
    </row>
    <row r="5102" spans="1:3" x14ac:dyDescent="0.25">
      <c r="A5102" t="s">
        <v>85</v>
      </c>
      <c r="B5102" t="s">
        <v>4224</v>
      </c>
      <c r="C5102">
        <v>3527504</v>
      </c>
    </row>
    <row r="5103" spans="1:3" x14ac:dyDescent="0.25">
      <c r="A5103" t="s">
        <v>85</v>
      </c>
      <c r="B5103" t="s">
        <v>4228</v>
      </c>
      <c r="C5103">
        <v>3527603</v>
      </c>
    </row>
    <row r="5104" spans="1:3" x14ac:dyDescent="0.25">
      <c r="A5104" t="s">
        <v>85</v>
      </c>
      <c r="B5104" t="s">
        <v>4233</v>
      </c>
      <c r="C5104">
        <v>3527702</v>
      </c>
    </row>
    <row r="5105" spans="1:3" x14ac:dyDescent="0.25">
      <c r="A5105" t="s">
        <v>85</v>
      </c>
      <c r="B5105" t="s">
        <v>4238</v>
      </c>
      <c r="C5105">
        <v>3527801</v>
      </c>
    </row>
    <row r="5106" spans="1:3" x14ac:dyDescent="0.25">
      <c r="A5106" t="s">
        <v>85</v>
      </c>
      <c r="B5106" t="s">
        <v>4242</v>
      </c>
      <c r="C5106">
        <v>3527900</v>
      </c>
    </row>
    <row r="5107" spans="1:3" x14ac:dyDescent="0.25">
      <c r="A5107" t="s">
        <v>85</v>
      </c>
      <c r="B5107" t="s">
        <v>4247</v>
      </c>
      <c r="C5107">
        <v>3528007</v>
      </c>
    </row>
    <row r="5108" spans="1:3" x14ac:dyDescent="0.25">
      <c r="A5108" t="s">
        <v>85</v>
      </c>
      <c r="B5108" t="s">
        <v>4252</v>
      </c>
      <c r="C5108">
        <v>3528106</v>
      </c>
    </row>
    <row r="5109" spans="1:3" x14ac:dyDescent="0.25">
      <c r="A5109" t="s">
        <v>85</v>
      </c>
      <c r="B5109" t="s">
        <v>4256</v>
      </c>
      <c r="C5109">
        <v>3528205</v>
      </c>
    </row>
    <row r="5110" spans="1:3" x14ac:dyDescent="0.25">
      <c r="A5110" t="s">
        <v>85</v>
      </c>
      <c r="B5110" t="s">
        <v>4260</v>
      </c>
      <c r="C5110">
        <v>3528304</v>
      </c>
    </row>
    <row r="5111" spans="1:3" x14ac:dyDescent="0.25">
      <c r="A5111" t="s">
        <v>85</v>
      </c>
      <c r="B5111" t="s">
        <v>4265</v>
      </c>
      <c r="C5111">
        <v>3528403</v>
      </c>
    </row>
    <row r="5112" spans="1:3" x14ac:dyDescent="0.25">
      <c r="A5112" t="s">
        <v>85</v>
      </c>
      <c r="B5112" t="s">
        <v>4270</v>
      </c>
      <c r="C5112">
        <v>3528502</v>
      </c>
    </row>
    <row r="5113" spans="1:3" x14ac:dyDescent="0.25">
      <c r="A5113" t="s">
        <v>85</v>
      </c>
      <c r="B5113" t="s">
        <v>4275</v>
      </c>
      <c r="C5113">
        <v>3528601</v>
      </c>
    </row>
    <row r="5114" spans="1:3" x14ac:dyDescent="0.25">
      <c r="A5114" t="s">
        <v>85</v>
      </c>
      <c r="B5114" t="s">
        <v>4278</v>
      </c>
      <c r="C5114">
        <v>3528700</v>
      </c>
    </row>
    <row r="5115" spans="1:3" x14ac:dyDescent="0.25">
      <c r="A5115" t="s">
        <v>85</v>
      </c>
      <c r="B5115" t="s">
        <v>4282</v>
      </c>
      <c r="C5115">
        <v>3528809</v>
      </c>
    </row>
    <row r="5116" spans="1:3" x14ac:dyDescent="0.25">
      <c r="A5116" t="s">
        <v>85</v>
      </c>
      <c r="B5116" t="s">
        <v>4287</v>
      </c>
      <c r="C5116">
        <v>3528858</v>
      </c>
    </row>
    <row r="5117" spans="1:3" x14ac:dyDescent="0.25">
      <c r="A5117" t="s">
        <v>85</v>
      </c>
      <c r="B5117" t="s">
        <v>4292</v>
      </c>
      <c r="C5117">
        <v>3528908</v>
      </c>
    </row>
    <row r="5118" spans="1:3" x14ac:dyDescent="0.25">
      <c r="A5118" t="s">
        <v>85</v>
      </c>
      <c r="B5118" t="s">
        <v>4297</v>
      </c>
      <c r="C5118">
        <v>3529005</v>
      </c>
    </row>
    <row r="5119" spans="1:3" x14ac:dyDescent="0.25">
      <c r="A5119" t="s">
        <v>85</v>
      </c>
      <c r="B5119" t="s">
        <v>4302</v>
      </c>
      <c r="C5119">
        <v>3529104</v>
      </c>
    </row>
    <row r="5120" spans="1:3" x14ac:dyDescent="0.25">
      <c r="A5120" t="s">
        <v>85</v>
      </c>
      <c r="B5120" t="s">
        <v>4307</v>
      </c>
      <c r="C5120">
        <v>3529203</v>
      </c>
    </row>
    <row r="5121" spans="1:3" x14ac:dyDescent="0.25">
      <c r="A5121" t="s">
        <v>85</v>
      </c>
      <c r="B5121" t="s">
        <v>4312</v>
      </c>
      <c r="C5121">
        <v>3529302</v>
      </c>
    </row>
    <row r="5122" spans="1:3" x14ac:dyDescent="0.25">
      <c r="A5122" t="s">
        <v>85</v>
      </c>
      <c r="B5122" t="s">
        <v>4317</v>
      </c>
      <c r="C5122">
        <v>3529401</v>
      </c>
    </row>
    <row r="5123" spans="1:3" x14ac:dyDescent="0.25">
      <c r="A5123" t="s">
        <v>85</v>
      </c>
      <c r="B5123" t="s">
        <v>4321</v>
      </c>
      <c r="C5123">
        <v>3529500</v>
      </c>
    </row>
    <row r="5124" spans="1:3" x14ac:dyDescent="0.25">
      <c r="A5124" t="s">
        <v>85</v>
      </c>
      <c r="B5124" t="s">
        <v>4326</v>
      </c>
      <c r="C5124">
        <v>3529609</v>
      </c>
    </row>
    <row r="5125" spans="1:3" x14ac:dyDescent="0.25">
      <c r="A5125" t="s">
        <v>85</v>
      </c>
      <c r="B5125" t="s">
        <v>4331</v>
      </c>
      <c r="C5125">
        <v>3529658</v>
      </c>
    </row>
    <row r="5126" spans="1:3" x14ac:dyDescent="0.25">
      <c r="A5126" t="s">
        <v>85</v>
      </c>
      <c r="B5126" t="s">
        <v>4336</v>
      </c>
      <c r="C5126">
        <v>3529708</v>
      </c>
    </row>
    <row r="5127" spans="1:3" x14ac:dyDescent="0.25">
      <c r="A5127" t="s">
        <v>85</v>
      </c>
      <c r="B5127" t="s">
        <v>4341</v>
      </c>
      <c r="C5127">
        <v>3529807</v>
      </c>
    </row>
    <row r="5128" spans="1:3" x14ac:dyDescent="0.25">
      <c r="A5128" t="s">
        <v>85</v>
      </c>
      <c r="B5128" t="s">
        <v>4346</v>
      </c>
      <c r="C5128">
        <v>3530003</v>
      </c>
    </row>
    <row r="5129" spans="1:3" x14ac:dyDescent="0.25">
      <c r="A5129" t="s">
        <v>85</v>
      </c>
      <c r="B5129" t="s">
        <v>4351</v>
      </c>
      <c r="C5129">
        <v>3529906</v>
      </c>
    </row>
    <row r="5130" spans="1:3" x14ac:dyDescent="0.25">
      <c r="A5130" t="s">
        <v>85</v>
      </c>
      <c r="B5130" t="s">
        <v>4355</v>
      </c>
      <c r="C5130">
        <v>3530102</v>
      </c>
    </row>
    <row r="5131" spans="1:3" x14ac:dyDescent="0.25">
      <c r="A5131" t="s">
        <v>85</v>
      </c>
      <c r="B5131" t="s">
        <v>4359</v>
      </c>
      <c r="C5131">
        <v>3530201</v>
      </c>
    </row>
    <row r="5132" spans="1:3" x14ac:dyDescent="0.25">
      <c r="A5132" t="s">
        <v>85</v>
      </c>
      <c r="B5132" t="s">
        <v>4363</v>
      </c>
      <c r="C5132">
        <v>3530300</v>
      </c>
    </row>
    <row r="5133" spans="1:3" x14ac:dyDescent="0.25">
      <c r="A5133" t="s">
        <v>85</v>
      </c>
      <c r="B5133" t="s">
        <v>4368</v>
      </c>
      <c r="C5133">
        <v>3530409</v>
      </c>
    </row>
    <row r="5134" spans="1:3" x14ac:dyDescent="0.25">
      <c r="A5134" t="s">
        <v>85</v>
      </c>
      <c r="B5134" t="s">
        <v>4372</v>
      </c>
      <c r="C5134">
        <v>3530508</v>
      </c>
    </row>
    <row r="5135" spans="1:3" x14ac:dyDescent="0.25">
      <c r="A5135" t="s">
        <v>85</v>
      </c>
      <c r="B5135" t="s">
        <v>4377</v>
      </c>
      <c r="C5135">
        <v>3530607</v>
      </c>
    </row>
    <row r="5136" spans="1:3" x14ac:dyDescent="0.25">
      <c r="A5136" t="s">
        <v>85</v>
      </c>
      <c r="B5136" t="s">
        <v>4381</v>
      </c>
      <c r="C5136">
        <v>3530706</v>
      </c>
    </row>
    <row r="5137" spans="1:3" x14ac:dyDescent="0.25">
      <c r="A5137" t="s">
        <v>85</v>
      </c>
      <c r="B5137" t="s">
        <v>4386</v>
      </c>
      <c r="C5137">
        <v>3530805</v>
      </c>
    </row>
    <row r="5138" spans="1:3" x14ac:dyDescent="0.25">
      <c r="A5138" t="s">
        <v>85</v>
      </c>
      <c r="B5138" t="s">
        <v>4391</v>
      </c>
      <c r="C5138">
        <v>3530904</v>
      </c>
    </row>
    <row r="5139" spans="1:3" x14ac:dyDescent="0.25">
      <c r="A5139" t="s">
        <v>85</v>
      </c>
      <c r="B5139" t="s">
        <v>4395</v>
      </c>
      <c r="C5139">
        <v>3531001</v>
      </c>
    </row>
    <row r="5140" spans="1:3" x14ac:dyDescent="0.25">
      <c r="A5140" t="s">
        <v>85</v>
      </c>
      <c r="B5140" t="s">
        <v>4400</v>
      </c>
      <c r="C5140">
        <v>3531100</v>
      </c>
    </row>
    <row r="5141" spans="1:3" x14ac:dyDescent="0.25">
      <c r="A5141" t="s">
        <v>85</v>
      </c>
      <c r="B5141" t="s">
        <v>4405</v>
      </c>
      <c r="C5141">
        <v>3531209</v>
      </c>
    </row>
    <row r="5142" spans="1:3" x14ac:dyDescent="0.25">
      <c r="A5142" t="s">
        <v>85</v>
      </c>
      <c r="B5142" t="s">
        <v>4409</v>
      </c>
      <c r="C5142">
        <v>3531308</v>
      </c>
    </row>
    <row r="5143" spans="1:3" x14ac:dyDescent="0.25">
      <c r="A5143" t="s">
        <v>85</v>
      </c>
      <c r="B5143" t="s">
        <v>4414</v>
      </c>
      <c r="C5143">
        <v>3531407</v>
      </c>
    </row>
    <row r="5144" spans="1:3" x14ac:dyDescent="0.25">
      <c r="A5144" t="s">
        <v>85</v>
      </c>
      <c r="B5144" t="s">
        <v>4419</v>
      </c>
      <c r="C5144">
        <v>3531506</v>
      </c>
    </row>
    <row r="5145" spans="1:3" x14ac:dyDescent="0.25">
      <c r="A5145" t="s">
        <v>85</v>
      </c>
      <c r="B5145" t="s">
        <v>3154</v>
      </c>
      <c r="C5145">
        <v>3531605</v>
      </c>
    </row>
    <row r="5146" spans="1:3" x14ac:dyDescent="0.25">
      <c r="A5146" t="s">
        <v>85</v>
      </c>
      <c r="B5146" t="s">
        <v>4428</v>
      </c>
      <c r="C5146">
        <v>3531803</v>
      </c>
    </row>
    <row r="5147" spans="1:3" x14ac:dyDescent="0.25">
      <c r="A5147" t="s">
        <v>85</v>
      </c>
      <c r="B5147" t="s">
        <v>4433</v>
      </c>
      <c r="C5147">
        <v>3531704</v>
      </c>
    </row>
    <row r="5148" spans="1:3" x14ac:dyDescent="0.25">
      <c r="A5148" t="s">
        <v>85</v>
      </c>
      <c r="B5148" t="s">
        <v>4438</v>
      </c>
      <c r="C5148">
        <v>3531902</v>
      </c>
    </row>
    <row r="5149" spans="1:3" x14ac:dyDescent="0.25">
      <c r="A5149" t="s">
        <v>85</v>
      </c>
      <c r="B5149" t="s">
        <v>4442</v>
      </c>
      <c r="C5149">
        <v>3532009</v>
      </c>
    </row>
    <row r="5150" spans="1:3" x14ac:dyDescent="0.25">
      <c r="A5150" t="s">
        <v>85</v>
      </c>
      <c r="B5150" t="s">
        <v>4447</v>
      </c>
      <c r="C5150">
        <v>3532058</v>
      </c>
    </row>
    <row r="5151" spans="1:3" x14ac:dyDescent="0.25">
      <c r="A5151" t="s">
        <v>85</v>
      </c>
      <c r="B5151" t="s">
        <v>4452</v>
      </c>
      <c r="C5151">
        <v>3532108</v>
      </c>
    </row>
    <row r="5152" spans="1:3" x14ac:dyDescent="0.25">
      <c r="A5152" t="s">
        <v>85</v>
      </c>
      <c r="B5152" t="s">
        <v>4457</v>
      </c>
      <c r="C5152">
        <v>3532157</v>
      </c>
    </row>
    <row r="5153" spans="1:3" x14ac:dyDescent="0.25">
      <c r="A5153" t="s">
        <v>85</v>
      </c>
      <c r="B5153" t="s">
        <v>4462</v>
      </c>
      <c r="C5153">
        <v>3532207</v>
      </c>
    </row>
    <row r="5154" spans="1:3" x14ac:dyDescent="0.25">
      <c r="A5154" t="s">
        <v>85</v>
      </c>
      <c r="B5154" t="s">
        <v>4467</v>
      </c>
      <c r="C5154">
        <v>3532306</v>
      </c>
    </row>
    <row r="5155" spans="1:3" x14ac:dyDescent="0.25">
      <c r="A5155" t="s">
        <v>85</v>
      </c>
      <c r="B5155" t="s">
        <v>4471</v>
      </c>
      <c r="C5155">
        <v>3532405</v>
      </c>
    </row>
    <row r="5156" spans="1:3" x14ac:dyDescent="0.25">
      <c r="A5156" t="s">
        <v>85</v>
      </c>
      <c r="B5156" t="s">
        <v>4476</v>
      </c>
      <c r="C5156">
        <v>3532504</v>
      </c>
    </row>
    <row r="5157" spans="1:3" x14ac:dyDescent="0.25">
      <c r="A5157" t="s">
        <v>85</v>
      </c>
      <c r="B5157" t="s">
        <v>4481</v>
      </c>
      <c r="C5157">
        <v>3532603</v>
      </c>
    </row>
    <row r="5158" spans="1:3" x14ac:dyDescent="0.25">
      <c r="A5158" t="s">
        <v>85</v>
      </c>
      <c r="B5158" t="s">
        <v>4486</v>
      </c>
      <c r="C5158">
        <v>3532702</v>
      </c>
    </row>
    <row r="5159" spans="1:3" x14ac:dyDescent="0.25">
      <c r="A5159" t="s">
        <v>85</v>
      </c>
      <c r="B5159" t="s">
        <v>4491</v>
      </c>
      <c r="C5159">
        <v>3532801</v>
      </c>
    </row>
    <row r="5160" spans="1:3" x14ac:dyDescent="0.25">
      <c r="A5160" t="s">
        <v>85</v>
      </c>
      <c r="B5160" t="s">
        <v>4496</v>
      </c>
      <c r="C5160">
        <v>3532827</v>
      </c>
    </row>
    <row r="5161" spans="1:3" x14ac:dyDescent="0.25">
      <c r="A5161" t="s">
        <v>85</v>
      </c>
      <c r="B5161" t="s">
        <v>4501</v>
      </c>
      <c r="C5161">
        <v>3532843</v>
      </c>
    </row>
    <row r="5162" spans="1:3" x14ac:dyDescent="0.25">
      <c r="A5162" t="s">
        <v>85</v>
      </c>
      <c r="B5162" t="s">
        <v>4506</v>
      </c>
      <c r="C5162">
        <v>3532868</v>
      </c>
    </row>
    <row r="5163" spans="1:3" x14ac:dyDescent="0.25">
      <c r="A5163" t="s">
        <v>85</v>
      </c>
      <c r="B5163" t="s">
        <v>4511</v>
      </c>
      <c r="C5163">
        <v>3532900</v>
      </c>
    </row>
    <row r="5164" spans="1:3" x14ac:dyDescent="0.25">
      <c r="A5164" t="s">
        <v>85</v>
      </c>
      <c r="B5164" t="s">
        <v>4515</v>
      </c>
      <c r="C5164">
        <v>3533007</v>
      </c>
    </row>
    <row r="5165" spans="1:3" x14ac:dyDescent="0.25">
      <c r="A5165" t="s">
        <v>85</v>
      </c>
      <c r="B5165" t="s">
        <v>4520</v>
      </c>
      <c r="C5165">
        <v>3533106</v>
      </c>
    </row>
    <row r="5166" spans="1:3" x14ac:dyDescent="0.25">
      <c r="A5166" t="s">
        <v>85</v>
      </c>
      <c r="B5166" t="s">
        <v>4525</v>
      </c>
      <c r="C5166">
        <v>3533205</v>
      </c>
    </row>
    <row r="5167" spans="1:3" x14ac:dyDescent="0.25">
      <c r="A5167" t="s">
        <v>85</v>
      </c>
      <c r="B5167" t="s">
        <v>4530</v>
      </c>
      <c r="C5167">
        <v>3533304</v>
      </c>
    </row>
    <row r="5168" spans="1:3" x14ac:dyDescent="0.25">
      <c r="A5168" t="s">
        <v>85</v>
      </c>
      <c r="B5168" t="s">
        <v>4535</v>
      </c>
      <c r="C5168">
        <v>3533403</v>
      </c>
    </row>
    <row r="5169" spans="1:3" x14ac:dyDescent="0.25">
      <c r="A5169" t="s">
        <v>85</v>
      </c>
      <c r="B5169" t="s">
        <v>4539</v>
      </c>
      <c r="C5169">
        <v>3533254</v>
      </c>
    </row>
    <row r="5170" spans="1:3" x14ac:dyDescent="0.25">
      <c r="A5170" t="s">
        <v>85</v>
      </c>
      <c r="B5170" t="s">
        <v>3245</v>
      </c>
      <c r="C5170">
        <v>3533502</v>
      </c>
    </row>
    <row r="5171" spans="1:3" x14ac:dyDescent="0.25">
      <c r="A5171" t="s">
        <v>85</v>
      </c>
      <c r="B5171" t="s">
        <v>4548</v>
      </c>
      <c r="C5171">
        <v>3533601</v>
      </c>
    </row>
    <row r="5172" spans="1:3" x14ac:dyDescent="0.25">
      <c r="A5172" t="s">
        <v>85</v>
      </c>
      <c r="B5172" t="s">
        <v>4553</v>
      </c>
      <c r="C5172">
        <v>3533700</v>
      </c>
    </row>
    <row r="5173" spans="1:3" x14ac:dyDescent="0.25">
      <c r="A5173" t="s">
        <v>85</v>
      </c>
      <c r="B5173" t="s">
        <v>4558</v>
      </c>
      <c r="C5173">
        <v>3533809</v>
      </c>
    </row>
    <row r="5174" spans="1:3" x14ac:dyDescent="0.25">
      <c r="A5174" t="s">
        <v>85</v>
      </c>
      <c r="B5174" t="s">
        <v>4563</v>
      </c>
      <c r="C5174">
        <v>3533908</v>
      </c>
    </row>
    <row r="5175" spans="1:3" x14ac:dyDescent="0.25">
      <c r="A5175" t="s">
        <v>85</v>
      </c>
      <c r="B5175" t="s">
        <v>4566</v>
      </c>
      <c r="C5175">
        <v>3534005</v>
      </c>
    </row>
    <row r="5176" spans="1:3" x14ac:dyDescent="0.25">
      <c r="A5176" t="s">
        <v>85</v>
      </c>
      <c r="B5176" t="s">
        <v>4570</v>
      </c>
      <c r="C5176">
        <v>3534104</v>
      </c>
    </row>
    <row r="5177" spans="1:3" x14ac:dyDescent="0.25">
      <c r="A5177" t="s">
        <v>85</v>
      </c>
      <c r="B5177" t="s">
        <v>4575</v>
      </c>
      <c r="C5177">
        <v>3534203</v>
      </c>
    </row>
    <row r="5178" spans="1:3" x14ac:dyDescent="0.25">
      <c r="A5178" t="s">
        <v>85</v>
      </c>
      <c r="B5178" t="s">
        <v>4580</v>
      </c>
      <c r="C5178">
        <v>3534302</v>
      </c>
    </row>
    <row r="5179" spans="1:3" x14ac:dyDescent="0.25">
      <c r="A5179" t="s">
        <v>85</v>
      </c>
      <c r="B5179" t="s">
        <v>4585</v>
      </c>
      <c r="C5179">
        <v>3534401</v>
      </c>
    </row>
    <row r="5180" spans="1:3" x14ac:dyDescent="0.25">
      <c r="A5180" t="s">
        <v>85</v>
      </c>
      <c r="B5180" t="s">
        <v>4590</v>
      </c>
      <c r="C5180">
        <v>3534500</v>
      </c>
    </row>
    <row r="5181" spans="1:3" x14ac:dyDescent="0.25">
      <c r="A5181" t="s">
        <v>85</v>
      </c>
      <c r="B5181" t="s">
        <v>4594</v>
      </c>
      <c r="C5181">
        <v>3534609</v>
      </c>
    </row>
    <row r="5182" spans="1:3" x14ac:dyDescent="0.25">
      <c r="A5182" t="s">
        <v>85</v>
      </c>
      <c r="B5182" t="s">
        <v>4599</v>
      </c>
      <c r="C5182">
        <v>3534708</v>
      </c>
    </row>
    <row r="5183" spans="1:3" x14ac:dyDescent="0.25">
      <c r="A5183" t="s">
        <v>85</v>
      </c>
      <c r="B5183" t="s">
        <v>3288</v>
      </c>
      <c r="C5183">
        <v>3534807</v>
      </c>
    </row>
    <row r="5184" spans="1:3" x14ac:dyDescent="0.25">
      <c r="A5184" t="s">
        <v>85</v>
      </c>
      <c r="B5184" t="s">
        <v>4607</v>
      </c>
      <c r="C5184">
        <v>3534757</v>
      </c>
    </row>
    <row r="5185" spans="1:3" x14ac:dyDescent="0.25">
      <c r="A5185" t="s">
        <v>85</v>
      </c>
      <c r="B5185" t="s">
        <v>4612</v>
      </c>
      <c r="C5185">
        <v>3534906</v>
      </c>
    </row>
    <row r="5186" spans="1:3" x14ac:dyDescent="0.25">
      <c r="A5186" t="s">
        <v>85</v>
      </c>
      <c r="B5186" t="s">
        <v>1571</v>
      </c>
      <c r="C5186">
        <v>3535002</v>
      </c>
    </row>
    <row r="5187" spans="1:3" x14ac:dyDescent="0.25">
      <c r="A5187" t="s">
        <v>85</v>
      </c>
      <c r="B5187" t="s">
        <v>4621</v>
      </c>
      <c r="C5187">
        <v>3535101</v>
      </c>
    </row>
    <row r="5188" spans="1:3" x14ac:dyDescent="0.25">
      <c r="A5188" t="s">
        <v>85</v>
      </c>
      <c r="B5188" t="s">
        <v>4626</v>
      </c>
      <c r="C5188">
        <v>3535200</v>
      </c>
    </row>
    <row r="5189" spans="1:3" x14ac:dyDescent="0.25">
      <c r="A5189" t="s">
        <v>85</v>
      </c>
      <c r="B5189" t="s">
        <v>3881</v>
      </c>
      <c r="C5189">
        <v>3535309</v>
      </c>
    </row>
    <row r="5190" spans="1:3" x14ac:dyDescent="0.25">
      <c r="A5190" t="s">
        <v>85</v>
      </c>
      <c r="B5190" t="s">
        <v>4633</v>
      </c>
      <c r="C5190">
        <v>3535408</v>
      </c>
    </row>
    <row r="5191" spans="1:3" x14ac:dyDescent="0.25">
      <c r="A5191" t="s">
        <v>85</v>
      </c>
      <c r="B5191" t="s">
        <v>4637</v>
      </c>
      <c r="C5191">
        <v>3535507</v>
      </c>
    </row>
    <row r="5192" spans="1:3" x14ac:dyDescent="0.25">
      <c r="A5192" t="s">
        <v>85</v>
      </c>
      <c r="B5192" t="s">
        <v>4640</v>
      </c>
      <c r="C5192">
        <v>3535606</v>
      </c>
    </row>
    <row r="5193" spans="1:3" x14ac:dyDescent="0.25">
      <c r="A5193" t="s">
        <v>85</v>
      </c>
      <c r="B5193" t="s">
        <v>3374</v>
      </c>
      <c r="C5193">
        <v>3535705</v>
      </c>
    </row>
    <row r="5194" spans="1:3" x14ac:dyDescent="0.25">
      <c r="A5194" t="s">
        <v>85</v>
      </c>
      <c r="B5194" t="s">
        <v>4646</v>
      </c>
      <c r="C5194">
        <v>3535804</v>
      </c>
    </row>
    <row r="5195" spans="1:3" x14ac:dyDescent="0.25">
      <c r="A5195" t="s">
        <v>85</v>
      </c>
      <c r="B5195" t="s">
        <v>4650</v>
      </c>
      <c r="C5195">
        <v>3535903</v>
      </c>
    </row>
    <row r="5196" spans="1:3" x14ac:dyDescent="0.25">
      <c r="A5196" t="s">
        <v>85</v>
      </c>
      <c r="B5196" t="s">
        <v>4654</v>
      </c>
      <c r="C5196">
        <v>3536000</v>
      </c>
    </row>
    <row r="5197" spans="1:3" x14ac:dyDescent="0.25">
      <c r="A5197" t="s">
        <v>85</v>
      </c>
      <c r="B5197" t="s">
        <v>4658</v>
      </c>
      <c r="C5197">
        <v>3536109</v>
      </c>
    </row>
    <row r="5198" spans="1:3" x14ac:dyDescent="0.25">
      <c r="A5198" t="s">
        <v>85</v>
      </c>
      <c r="B5198" t="s">
        <v>4662</v>
      </c>
      <c r="C5198">
        <v>3536208</v>
      </c>
    </row>
    <row r="5199" spans="1:3" x14ac:dyDescent="0.25">
      <c r="A5199" t="s">
        <v>85</v>
      </c>
      <c r="B5199" t="s">
        <v>4666</v>
      </c>
      <c r="C5199">
        <v>3536257</v>
      </c>
    </row>
    <row r="5200" spans="1:3" x14ac:dyDescent="0.25">
      <c r="A5200" t="s">
        <v>85</v>
      </c>
      <c r="B5200" t="s">
        <v>4669</v>
      </c>
      <c r="C5200">
        <v>3536307</v>
      </c>
    </row>
    <row r="5201" spans="1:3" x14ac:dyDescent="0.25">
      <c r="A5201" t="s">
        <v>85</v>
      </c>
      <c r="B5201" t="s">
        <v>4673</v>
      </c>
      <c r="C5201">
        <v>3536406</v>
      </c>
    </row>
    <row r="5202" spans="1:3" x14ac:dyDescent="0.25">
      <c r="A5202" t="s">
        <v>85</v>
      </c>
      <c r="B5202" t="s">
        <v>4677</v>
      </c>
      <c r="C5202">
        <v>3536505</v>
      </c>
    </row>
    <row r="5203" spans="1:3" x14ac:dyDescent="0.25">
      <c r="A5203" t="s">
        <v>85</v>
      </c>
      <c r="B5203" t="s">
        <v>4681</v>
      </c>
      <c r="C5203">
        <v>3536570</v>
      </c>
    </row>
    <row r="5204" spans="1:3" x14ac:dyDescent="0.25">
      <c r="A5204" t="s">
        <v>85</v>
      </c>
      <c r="B5204" t="s">
        <v>4685</v>
      </c>
      <c r="C5204">
        <v>3536604</v>
      </c>
    </row>
    <row r="5205" spans="1:3" x14ac:dyDescent="0.25">
      <c r="A5205" t="s">
        <v>85</v>
      </c>
      <c r="B5205" t="s">
        <v>4689</v>
      </c>
      <c r="C5205">
        <v>3536703</v>
      </c>
    </row>
    <row r="5206" spans="1:3" x14ac:dyDescent="0.25">
      <c r="A5206" t="s">
        <v>85</v>
      </c>
      <c r="B5206" t="s">
        <v>4693</v>
      </c>
      <c r="C5206">
        <v>3536802</v>
      </c>
    </row>
    <row r="5207" spans="1:3" x14ac:dyDescent="0.25">
      <c r="A5207" t="s">
        <v>85</v>
      </c>
      <c r="B5207" t="s">
        <v>4696</v>
      </c>
      <c r="C5207">
        <v>3536901</v>
      </c>
    </row>
    <row r="5208" spans="1:3" x14ac:dyDescent="0.25">
      <c r="A5208" t="s">
        <v>85</v>
      </c>
      <c r="B5208" t="s">
        <v>4699</v>
      </c>
      <c r="C5208">
        <v>3537008</v>
      </c>
    </row>
    <row r="5209" spans="1:3" x14ac:dyDescent="0.25">
      <c r="A5209" t="s">
        <v>85</v>
      </c>
      <c r="B5209" t="s">
        <v>4702</v>
      </c>
      <c r="C5209">
        <v>3537107</v>
      </c>
    </row>
    <row r="5210" spans="1:3" x14ac:dyDescent="0.25">
      <c r="A5210" t="s">
        <v>85</v>
      </c>
      <c r="B5210" t="s">
        <v>4704</v>
      </c>
      <c r="C5210">
        <v>3537156</v>
      </c>
    </row>
    <row r="5211" spans="1:3" x14ac:dyDescent="0.25">
      <c r="A5211" t="s">
        <v>85</v>
      </c>
      <c r="B5211" t="s">
        <v>4707</v>
      </c>
      <c r="C5211">
        <v>3537206</v>
      </c>
    </row>
    <row r="5212" spans="1:3" x14ac:dyDescent="0.25">
      <c r="A5212" t="s">
        <v>85</v>
      </c>
      <c r="B5212" t="s">
        <v>4710</v>
      </c>
      <c r="C5212">
        <v>3537305</v>
      </c>
    </row>
    <row r="5213" spans="1:3" x14ac:dyDescent="0.25">
      <c r="A5213" t="s">
        <v>85</v>
      </c>
      <c r="B5213" t="s">
        <v>4713</v>
      </c>
      <c r="C5213">
        <v>3537404</v>
      </c>
    </row>
    <row r="5214" spans="1:3" x14ac:dyDescent="0.25">
      <c r="A5214" t="s">
        <v>85</v>
      </c>
      <c r="B5214" t="s">
        <v>4716</v>
      </c>
      <c r="C5214">
        <v>3537503</v>
      </c>
    </row>
    <row r="5215" spans="1:3" x14ac:dyDescent="0.25">
      <c r="A5215" t="s">
        <v>85</v>
      </c>
      <c r="B5215" t="s">
        <v>4719</v>
      </c>
      <c r="C5215">
        <v>3537602</v>
      </c>
    </row>
    <row r="5216" spans="1:3" x14ac:dyDescent="0.25">
      <c r="A5216" t="s">
        <v>85</v>
      </c>
      <c r="B5216" t="s">
        <v>4722</v>
      </c>
      <c r="C5216">
        <v>3537701</v>
      </c>
    </row>
    <row r="5217" spans="1:3" x14ac:dyDescent="0.25">
      <c r="A5217" t="s">
        <v>85</v>
      </c>
      <c r="B5217" t="s">
        <v>4725</v>
      </c>
      <c r="C5217">
        <v>3537800</v>
      </c>
    </row>
    <row r="5218" spans="1:3" x14ac:dyDescent="0.25">
      <c r="A5218" t="s">
        <v>85</v>
      </c>
      <c r="B5218" t="s">
        <v>4727</v>
      </c>
      <c r="C5218">
        <v>3537909</v>
      </c>
    </row>
    <row r="5219" spans="1:3" x14ac:dyDescent="0.25">
      <c r="A5219" t="s">
        <v>85</v>
      </c>
      <c r="B5219" t="s">
        <v>4729</v>
      </c>
      <c r="C5219">
        <v>3538006</v>
      </c>
    </row>
    <row r="5220" spans="1:3" x14ac:dyDescent="0.25">
      <c r="A5220" t="s">
        <v>85</v>
      </c>
      <c r="B5220" t="s">
        <v>4732</v>
      </c>
      <c r="C5220">
        <v>3538105</v>
      </c>
    </row>
    <row r="5221" spans="1:3" x14ac:dyDescent="0.25">
      <c r="A5221" t="s">
        <v>85</v>
      </c>
      <c r="B5221" t="s">
        <v>3461</v>
      </c>
      <c r="C5221">
        <v>3538204</v>
      </c>
    </row>
    <row r="5222" spans="1:3" x14ac:dyDescent="0.25">
      <c r="A5222" t="s">
        <v>85</v>
      </c>
      <c r="B5222" t="s">
        <v>4737</v>
      </c>
      <c r="C5222">
        <v>3538303</v>
      </c>
    </row>
    <row r="5223" spans="1:3" x14ac:dyDescent="0.25">
      <c r="A5223" t="s">
        <v>85</v>
      </c>
      <c r="B5223" t="s">
        <v>4739</v>
      </c>
      <c r="C5223">
        <v>3538501</v>
      </c>
    </row>
    <row r="5224" spans="1:3" x14ac:dyDescent="0.25">
      <c r="A5224" t="s">
        <v>85</v>
      </c>
      <c r="B5224" t="s">
        <v>4742</v>
      </c>
      <c r="C5224">
        <v>3538600</v>
      </c>
    </row>
    <row r="5225" spans="1:3" x14ac:dyDescent="0.25">
      <c r="A5225" t="s">
        <v>85</v>
      </c>
      <c r="B5225" t="s">
        <v>4744</v>
      </c>
      <c r="C5225">
        <v>3538709</v>
      </c>
    </row>
    <row r="5226" spans="1:3" x14ac:dyDescent="0.25">
      <c r="A5226" t="s">
        <v>85</v>
      </c>
      <c r="B5226" t="s">
        <v>4746</v>
      </c>
      <c r="C5226">
        <v>3538808</v>
      </c>
    </row>
    <row r="5227" spans="1:3" x14ac:dyDescent="0.25">
      <c r="A5227" t="s">
        <v>85</v>
      </c>
      <c r="B5227" t="s">
        <v>4749</v>
      </c>
      <c r="C5227">
        <v>3538907</v>
      </c>
    </row>
    <row r="5228" spans="1:3" x14ac:dyDescent="0.25">
      <c r="A5228" t="s">
        <v>85</v>
      </c>
      <c r="B5228" t="s">
        <v>4751</v>
      </c>
      <c r="C5228">
        <v>3539004</v>
      </c>
    </row>
    <row r="5229" spans="1:3" x14ac:dyDescent="0.25">
      <c r="A5229" t="s">
        <v>85</v>
      </c>
      <c r="B5229" t="s">
        <v>4754</v>
      </c>
      <c r="C5229">
        <v>3539103</v>
      </c>
    </row>
    <row r="5230" spans="1:3" x14ac:dyDescent="0.25">
      <c r="A5230" t="s">
        <v>85</v>
      </c>
      <c r="B5230" t="s">
        <v>4757</v>
      </c>
      <c r="C5230">
        <v>3539202</v>
      </c>
    </row>
    <row r="5231" spans="1:3" x14ac:dyDescent="0.25">
      <c r="A5231" t="s">
        <v>85</v>
      </c>
      <c r="B5231" t="s">
        <v>4760</v>
      </c>
      <c r="C5231">
        <v>3539301</v>
      </c>
    </row>
    <row r="5232" spans="1:3" x14ac:dyDescent="0.25">
      <c r="A5232" t="s">
        <v>85</v>
      </c>
      <c r="B5232" t="s">
        <v>4763</v>
      </c>
      <c r="C5232">
        <v>3539400</v>
      </c>
    </row>
    <row r="5233" spans="1:3" x14ac:dyDescent="0.25">
      <c r="A5233" t="s">
        <v>85</v>
      </c>
      <c r="B5233" t="s">
        <v>4013</v>
      </c>
      <c r="C5233">
        <v>3539509</v>
      </c>
    </row>
    <row r="5234" spans="1:3" x14ac:dyDescent="0.25">
      <c r="A5234" t="s">
        <v>85</v>
      </c>
      <c r="B5234" t="s">
        <v>4024</v>
      </c>
      <c r="C5234">
        <v>3539608</v>
      </c>
    </row>
    <row r="5235" spans="1:3" x14ac:dyDescent="0.25">
      <c r="A5235" t="s">
        <v>85</v>
      </c>
      <c r="B5235" t="s">
        <v>4769</v>
      </c>
      <c r="C5235">
        <v>3539707</v>
      </c>
    </row>
    <row r="5236" spans="1:3" x14ac:dyDescent="0.25">
      <c r="A5236" t="s">
        <v>85</v>
      </c>
      <c r="B5236" t="s">
        <v>4772</v>
      </c>
      <c r="C5236">
        <v>3539806</v>
      </c>
    </row>
    <row r="5237" spans="1:3" x14ac:dyDescent="0.25">
      <c r="A5237" t="s">
        <v>85</v>
      </c>
      <c r="B5237" t="s">
        <v>4775</v>
      </c>
      <c r="C5237">
        <v>3539905</v>
      </c>
    </row>
    <row r="5238" spans="1:3" x14ac:dyDescent="0.25">
      <c r="A5238" t="s">
        <v>85</v>
      </c>
      <c r="B5238" t="s">
        <v>4778</v>
      </c>
      <c r="C5238">
        <v>3540002</v>
      </c>
    </row>
    <row r="5239" spans="1:3" x14ac:dyDescent="0.25">
      <c r="A5239" t="s">
        <v>85</v>
      </c>
      <c r="B5239" t="s">
        <v>4781</v>
      </c>
      <c r="C5239">
        <v>3540101</v>
      </c>
    </row>
    <row r="5240" spans="1:3" x14ac:dyDescent="0.25">
      <c r="A5240" t="s">
        <v>85</v>
      </c>
      <c r="B5240" t="s">
        <v>4784</v>
      </c>
      <c r="C5240">
        <v>3540200</v>
      </c>
    </row>
    <row r="5241" spans="1:3" x14ac:dyDescent="0.25">
      <c r="A5241" t="s">
        <v>85</v>
      </c>
      <c r="B5241" t="s">
        <v>4787</v>
      </c>
      <c r="C5241">
        <v>3540259</v>
      </c>
    </row>
    <row r="5242" spans="1:3" x14ac:dyDescent="0.25">
      <c r="A5242" t="s">
        <v>85</v>
      </c>
      <c r="B5242" t="s">
        <v>4790</v>
      </c>
      <c r="C5242">
        <v>3540309</v>
      </c>
    </row>
    <row r="5243" spans="1:3" x14ac:dyDescent="0.25">
      <c r="A5243" t="s">
        <v>85</v>
      </c>
      <c r="B5243" t="s">
        <v>4793</v>
      </c>
      <c r="C5243">
        <v>3540408</v>
      </c>
    </row>
    <row r="5244" spans="1:3" x14ac:dyDescent="0.25">
      <c r="A5244" t="s">
        <v>85</v>
      </c>
      <c r="B5244" t="s">
        <v>4796</v>
      </c>
      <c r="C5244">
        <v>3540507</v>
      </c>
    </row>
    <row r="5245" spans="1:3" x14ac:dyDescent="0.25">
      <c r="A5245" t="s">
        <v>85</v>
      </c>
      <c r="B5245" t="s">
        <v>4799</v>
      </c>
      <c r="C5245">
        <v>3540606</v>
      </c>
    </row>
    <row r="5246" spans="1:3" x14ac:dyDescent="0.25">
      <c r="A5246" t="s">
        <v>85</v>
      </c>
      <c r="B5246" t="s">
        <v>4802</v>
      </c>
      <c r="C5246">
        <v>3540705</v>
      </c>
    </row>
    <row r="5247" spans="1:3" x14ac:dyDescent="0.25">
      <c r="A5247" t="s">
        <v>85</v>
      </c>
      <c r="B5247" t="s">
        <v>4805</v>
      </c>
      <c r="C5247">
        <v>3540754</v>
      </c>
    </row>
    <row r="5248" spans="1:3" x14ac:dyDescent="0.25">
      <c r="A5248" t="s">
        <v>85</v>
      </c>
      <c r="B5248" t="s">
        <v>4808</v>
      </c>
      <c r="C5248">
        <v>3540804</v>
      </c>
    </row>
    <row r="5249" spans="1:3" x14ac:dyDescent="0.25">
      <c r="A5249" t="s">
        <v>85</v>
      </c>
      <c r="B5249" t="s">
        <v>4811</v>
      </c>
      <c r="C5249">
        <v>3540853</v>
      </c>
    </row>
    <row r="5250" spans="1:3" x14ac:dyDescent="0.25">
      <c r="A5250" t="s">
        <v>85</v>
      </c>
      <c r="B5250" t="s">
        <v>4814</v>
      </c>
      <c r="C5250">
        <v>3540903</v>
      </c>
    </row>
    <row r="5251" spans="1:3" x14ac:dyDescent="0.25">
      <c r="A5251" t="s">
        <v>85</v>
      </c>
      <c r="B5251" t="s">
        <v>3567</v>
      </c>
      <c r="C5251">
        <v>3541000</v>
      </c>
    </row>
    <row r="5252" spans="1:3" x14ac:dyDescent="0.25">
      <c r="A5252" t="s">
        <v>85</v>
      </c>
      <c r="B5252" t="s">
        <v>4818</v>
      </c>
      <c r="C5252">
        <v>3541059</v>
      </c>
    </row>
    <row r="5253" spans="1:3" x14ac:dyDescent="0.25">
      <c r="A5253" t="s">
        <v>85</v>
      </c>
      <c r="B5253" t="s">
        <v>4821</v>
      </c>
      <c r="C5253">
        <v>3541109</v>
      </c>
    </row>
    <row r="5254" spans="1:3" x14ac:dyDescent="0.25">
      <c r="A5254" t="s">
        <v>85</v>
      </c>
      <c r="B5254" t="s">
        <v>4824</v>
      </c>
      <c r="C5254">
        <v>3541208</v>
      </c>
    </row>
    <row r="5255" spans="1:3" x14ac:dyDescent="0.25">
      <c r="A5255" t="s">
        <v>85</v>
      </c>
      <c r="B5255" t="s">
        <v>4827</v>
      </c>
      <c r="C5255">
        <v>3541307</v>
      </c>
    </row>
    <row r="5256" spans="1:3" x14ac:dyDescent="0.25">
      <c r="A5256" t="s">
        <v>85</v>
      </c>
      <c r="B5256" t="s">
        <v>4830</v>
      </c>
      <c r="C5256">
        <v>3541406</v>
      </c>
    </row>
    <row r="5257" spans="1:3" x14ac:dyDescent="0.25">
      <c r="A5257" t="s">
        <v>85</v>
      </c>
      <c r="B5257" t="s">
        <v>4833</v>
      </c>
      <c r="C5257">
        <v>3541505</v>
      </c>
    </row>
    <row r="5258" spans="1:3" x14ac:dyDescent="0.25">
      <c r="A5258" t="s">
        <v>85</v>
      </c>
      <c r="B5258" t="s">
        <v>4836</v>
      </c>
      <c r="C5258">
        <v>3541604</v>
      </c>
    </row>
    <row r="5259" spans="1:3" x14ac:dyDescent="0.25">
      <c r="A5259" t="s">
        <v>85</v>
      </c>
      <c r="B5259" t="s">
        <v>4839</v>
      </c>
      <c r="C5259">
        <v>3541653</v>
      </c>
    </row>
    <row r="5260" spans="1:3" x14ac:dyDescent="0.25">
      <c r="A5260" t="s">
        <v>85</v>
      </c>
      <c r="B5260" t="s">
        <v>4842</v>
      </c>
      <c r="C5260">
        <v>3541703</v>
      </c>
    </row>
    <row r="5261" spans="1:3" x14ac:dyDescent="0.25">
      <c r="A5261" t="s">
        <v>85</v>
      </c>
      <c r="B5261" t="s">
        <v>4845</v>
      </c>
      <c r="C5261">
        <v>3541802</v>
      </c>
    </row>
    <row r="5262" spans="1:3" x14ac:dyDescent="0.25">
      <c r="A5262" t="s">
        <v>85</v>
      </c>
      <c r="B5262" t="s">
        <v>4848</v>
      </c>
      <c r="C5262">
        <v>3541901</v>
      </c>
    </row>
    <row r="5263" spans="1:3" x14ac:dyDescent="0.25">
      <c r="A5263" t="s">
        <v>85</v>
      </c>
      <c r="B5263" t="s">
        <v>4851</v>
      </c>
      <c r="C5263">
        <v>3542008</v>
      </c>
    </row>
    <row r="5264" spans="1:3" x14ac:dyDescent="0.25">
      <c r="A5264" t="s">
        <v>85</v>
      </c>
      <c r="B5264" t="s">
        <v>4854</v>
      </c>
      <c r="C5264">
        <v>3542107</v>
      </c>
    </row>
    <row r="5265" spans="1:3" x14ac:dyDescent="0.25">
      <c r="A5265" t="s">
        <v>85</v>
      </c>
      <c r="B5265" t="s">
        <v>4857</v>
      </c>
      <c r="C5265">
        <v>3542206</v>
      </c>
    </row>
    <row r="5266" spans="1:3" x14ac:dyDescent="0.25">
      <c r="A5266" t="s">
        <v>85</v>
      </c>
      <c r="B5266" t="s">
        <v>4860</v>
      </c>
      <c r="C5266">
        <v>3542305</v>
      </c>
    </row>
    <row r="5267" spans="1:3" x14ac:dyDescent="0.25">
      <c r="A5267" t="s">
        <v>85</v>
      </c>
      <c r="B5267" t="s">
        <v>4863</v>
      </c>
      <c r="C5267">
        <v>3542404</v>
      </c>
    </row>
    <row r="5268" spans="1:3" x14ac:dyDescent="0.25">
      <c r="A5268" t="s">
        <v>85</v>
      </c>
      <c r="B5268" t="s">
        <v>4866</v>
      </c>
      <c r="C5268">
        <v>3542503</v>
      </c>
    </row>
    <row r="5269" spans="1:3" x14ac:dyDescent="0.25">
      <c r="A5269" t="s">
        <v>85</v>
      </c>
      <c r="B5269" t="s">
        <v>4869</v>
      </c>
      <c r="C5269">
        <v>3542602</v>
      </c>
    </row>
    <row r="5270" spans="1:3" x14ac:dyDescent="0.25">
      <c r="A5270" t="s">
        <v>85</v>
      </c>
      <c r="B5270" t="s">
        <v>4871</v>
      </c>
      <c r="C5270">
        <v>3542701</v>
      </c>
    </row>
    <row r="5271" spans="1:3" x14ac:dyDescent="0.25">
      <c r="A5271" t="s">
        <v>85</v>
      </c>
      <c r="B5271" t="s">
        <v>4873</v>
      </c>
      <c r="C5271">
        <v>3542800</v>
      </c>
    </row>
    <row r="5272" spans="1:3" x14ac:dyDescent="0.25">
      <c r="A5272" t="s">
        <v>85</v>
      </c>
      <c r="B5272" t="s">
        <v>4876</v>
      </c>
      <c r="C5272">
        <v>3542909</v>
      </c>
    </row>
    <row r="5273" spans="1:3" x14ac:dyDescent="0.25">
      <c r="A5273" t="s">
        <v>85</v>
      </c>
      <c r="B5273" t="s">
        <v>4879</v>
      </c>
      <c r="C5273">
        <v>3543006</v>
      </c>
    </row>
    <row r="5274" spans="1:3" x14ac:dyDescent="0.25">
      <c r="A5274" t="s">
        <v>85</v>
      </c>
      <c r="B5274" t="s">
        <v>4882</v>
      </c>
      <c r="C5274">
        <v>3543105</v>
      </c>
    </row>
    <row r="5275" spans="1:3" x14ac:dyDescent="0.25">
      <c r="A5275" t="s">
        <v>85</v>
      </c>
      <c r="B5275" t="s">
        <v>4885</v>
      </c>
      <c r="C5275">
        <v>3543204</v>
      </c>
    </row>
    <row r="5276" spans="1:3" x14ac:dyDescent="0.25">
      <c r="A5276" t="s">
        <v>85</v>
      </c>
      <c r="B5276" t="s">
        <v>4888</v>
      </c>
      <c r="C5276">
        <v>3543238</v>
      </c>
    </row>
    <row r="5277" spans="1:3" x14ac:dyDescent="0.25">
      <c r="A5277" t="s">
        <v>85</v>
      </c>
      <c r="B5277" t="s">
        <v>4891</v>
      </c>
      <c r="C5277">
        <v>3543253</v>
      </c>
    </row>
    <row r="5278" spans="1:3" x14ac:dyDescent="0.25">
      <c r="A5278" t="s">
        <v>85</v>
      </c>
      <c r="B5278" t="s">
        <v>4894</v>
      </c>
      <c r="C5278">
        <v>3543303</v>
      </c>
    </row>
    <row r="5279" spans="1:3" x14ac:dyDescent="0.25">
      <c r="A5279" t="s">
        <v>85</v>
      </c>
      <c r="B5279" t="s">
        <v>4897</v>
      </c>
      <c r="C5279">
        <v>3543402</v>
      </c>
    </row>
    <row r="5280" spans="1:3" x14ac:dyDescent="0.25">
      <c r="A5280" t="s">
        <v>85</v>
      </c>
      <c r="B5280" t="s">
        <v>4900</v>
      </c>
      <c r="C5280">
        <v>3543600</v>
      </c>
    </row>
    <row r="5281" spans="1:3" x14ac:dyDescent="0.25">
      <c r="A5281" t="s">
        <v>85</v>
      </c>
      <c r="B5281" t="s">
        <v>4903</v>
      </c>
      <c r="C5281">
        <v>3543709</v>
      </c>
    </row>
    <row r="5282" spans="1:3" x14ac:dyDescent="0.25">
      <c r="A5282" t="s">
        <v>85</v>
      </c>
      <c r="B5282" t="s">
        <v>4906</v>
      </c>
      <c r="C5282">
        <v>3543808</v>
      </c>
    </row>
    <row r="5283" spans="1:3" x14ac:dyDescent="0.25">
      <c r="A5283" t="s">
        <v>85</v>
      </c>
      <c r="B5283" t="s">
        <v>1565</v>
      </c>
      <c r="C5283">
        <v>3543907</v>
      </c>
    </row>
    <row r="5284" spans="1:3" x14ac:dyDescent="0.25">
      <c r="A5284" t="s">
        <v>85</v>
      </c>
      <c r="B5284" t="s">
        <v>4911</v>
      </c>
      <c r="C5284">
        <v>3544004</v>
      </c>
    </row>
    <row r="5285" spans="1:3" x14ac:dyDescent="0.25">
      <c r="A5285" t="s">
        <v>85</v>
      </c>
      <c r="B5285" t="s">
        <v>4914</v>
      </c>
      <c r="C5285">
        <v>3544103</v>
      </c>
    </row>
    <row r="5286" spans="1:3" x14ac:dyDescent="0.25">
      <c r="A5286" t="s">
        <v>85</v>
      </c>
      <c r="B5286" t="s">
        <v>4917</v>
      </c>
      <c r="C5286">
        <v>3544202</v>
      </c>
    </row>
    <row r="5287" spans="1:3" x14ac:dyDescent="0.25">
      <c r="A5287" t="s">
        <v>85</v>
      </c>
      <c r="B5287" t="s">
        <v>4919</v>
      </c>
      <c r="C5287">
        <v>3543501</v>
      </c>
    </row>
    <row r="5288" spans="1:3" x14ac:dyDescent="0.25">
      <c r="A5288" t="s">
        <v>85</v>
      </c>
      <c r="B5288" t="s">
        <v>4921</v>
      </c>
      <c r="C5288">
        <v>3544251</v>
      </c>
    </row>
    <row r="5289" spans="1:3" x14ac:dyDescent="0.25">
      <c r="A5289" t="s">
        <v>85</v>
      </c>
      <c r="B5289" t="s">
        <v>4923</v>
      </c>
      <c r="C5289">
        <v>3544301</v>
      </c>
    </row>
    <row r="5290" spans="1:3" x14ac:dyDescent="0.25">
      <c r="A5290" t="s">
        <v>85</v>
      </c>
      <c r="B5290" t="s">
        <v>4925</v>
      </c>
      <c r="C5290">
        <v>3544400</v>
      </c>
    </row>
    <row r="5291" spans="1:3" x14ac:dyDescent="0.25">
      <c r="A5291" t="s">
        <v>85</v>
      </c>
      <c r="B5291" t="s">
        <v>4927</v>
      </c>
      <c r="C5291">
        <v>3544509</v>
      </c>
    </row>
    <row r="5292" spans="1:3" x14ac:dyDescent="0.25">
      <c r="A5292" t="s">
        <v>85</v>
      </c>
      <c r="B5292" t="s">
        <v>4929</v>
      </c>
      <c r="C5292">
        <v>3544608</v>
      </c>
    </row>
    <row r="5293" spans="1:3" x14ac:dyDescent="0.25">
      <c r="A5293" t="s">
        <v>85</v>
      </c>
      <c r="B5293" t="s">
        <v>4931</v>
      </c>
      <c r="C5293">
        <v>3544707</v>
      </c>
    </row>
    <row r="5294" spans="1:3" x14ac:dyDescent="0.25">
      <c r="A5294" t="s">
        <v>85</v>
      </c>
      <c r="B5294" t="s">
        <v>4933</v>
      </c>
      <c r="C5294">
        <v>3544806</v>
      </c>
    </row>
    <row r="5295" spans="1:3" x14ac:dyDescent="0.25">
      <c r="A5295" t="s">
        <v>85</v>
      </c>
      <c r="B5295" t="s">
        <v>4935</v>
      </c>
      <c r="C5295">
        <v>3544905</v>
      </c>
    </row>
    <row r="5296" spans="1:3" x14ac:dyDescent="0.25">
      <c r="A5296" t="s">
        <v>85</v>
      </c>
      <c r="B5296" t="s">
        <v>4937</v>
      </c>
      <c r="C5296">
        <v>3545001</v>
      </c>
    </row>
    <row r="5297" spans="1:3" x14ac:dyDescent="0.25">
      <c r="A5297" t="s">
        <v>85</v>
      </c>
      <c r="B5297" t="s">
        <v>4939</v>
      </c>
      <c r="C5297">
        <v>3545100</v>
      </c>
    </row>
    <row r="5298" spans="1:3" x14ac:dyDescent="0.25">
      <c r="A5298" t="s">
        <v>85</v>
      </c>
      <c r="B5298" t="s">
        <v>3732</v>
      </c>
      <c r="C5298">
        <v>3545159</v>
      </c>
    </row>
    <row r="5299" spans="1:3" x14ac:dyDescent="0.25">
      <c r="A5299" t="s">
        <v>85</v>
      </c>
      <c r="B5299" t="s">
        <v>4942</v>
      </c>
      <c r="C5299">
        <v>3545209</v>
      </c>
    </row>
    <row r="5300" spans="1:3" x14ac:dyDescent="0.25">
      <c r="A5300" t="s">
        <v>85</v>
      </c>
      <c r="B5300" t="s">
        <v>4944</v>
      </c>
      <c r="C5300">
        <v>3545308</v>
      </c>
    </row>
    <row r="5301" spans="1:3" x14ac:dyDescent="0.25">
      <c r="A5301" t="s">
        <v>85</v>
      </c>
      <c r="B5301" t="s">
        <v>4946</v>
      </c>
      <c r="C5301">
        <v>3545407</v>
      </c>
    </row>
    <row r="5302" spans="1:3" x14ac:dyDescent="0.25">
      <c r="A5302" t="s">
        <v>85</v>
      </c>
      <c r="B5302" t="s">
        <v>4948</v>
      </c>
      <c r="C5302">
        <v>3545506</v>
      </c>
    </row>
    <row r="5303" spans="1:3" x14ac:dyDescent="0.25">
      <c r="A5303" t="s">
        <v>85</v>
      </c>
      <c r="B5303" t="s">
        <v>4950</v>
      </c>
      <c r="C5303">
        <v>3545605</v>
      </c>
    </row>
    <row r="5304" spans="1:3" x14ac:dyDescent="0.25">
      <c r="A5304" t="s">
        <v>85</v>
      </c>
      <c r="B5304" t="s">
        <v>4952</v>
      </c>
      <c r="C5304">
        <v>3545704</v>
      </c>
    </row>
    <row r="5305" spans="1:3" x14ac:dyDescent="0.25">
      <c r="A5305" t="s">
        <v>85</v>
      </c>
      <c r="B5305" t="s">
        <v>4954</v>
      </c>
      <c r="C5305">
        <v>3545803</v>
      </c>
    </row>
    <row r="5306" spans="1:3" x14ac:dyDescent="0.25">
      <c r="A5306" t="s">
        <v>85</v>
      </c>
      <c r="B5306" t="s">
        <v>4956</v>
      </c>
      <c r="C5306">
        <v>3546009</v>
      </c>
    </row>
    <row r="5307" spans="1:3" x14ac:dyDescent="0.25">
      <c r="A5307" t="s">
        <v>85</v>
      </c>
      <c r="B5307" t="s">
        <v>4958</v>
      </c>
      <c r="C5307">
        <v>3546108</v>
      </c>
    </row>
    <row r="5308" spans="1:3" x14ac:dyDescent="0.25">
      <c r="A5308" t="s">
        <v>85</v>
      </c>
      <c r="B5308" t="s">
        <v>4960</v>
      </c>
      <c r="C5308">
        <v>3546207</v>
      </c>
    </row>
    <row r="5309" spans="1:3" x14ac:dyDescent="0.25">
      <c r="A5309" t="s">
        <v>85</v>
      </c>
      <c r="B5309" t="s">
        <v>4962</v>
      </c>
      <c r="C5309">
        <v>3546256</v>
      </c>
    </row>
    <row r="5310" spans="1:3" x14ac:dyDescent="0.25">
      <c r="A5310" t="s">
        <v>85</v>
      </c>
      <c r="B5310" t="s">
        <v>4964</v>
      </c>
      <c r="C5310">
        <v>3546306</v>
      </c>
    </row>
    <row r="5311" spans="1:3" x14ac:dyDescent="0.25">
      <c r="A5311" t="s">
        <v>85</v>
      </c>
      <c r="B5311" t="s">
        <v>4966</v>
      </c>
      <c r="C5311">
        <v>3546405</v>
      </c>
    </row>
    <row r="5312" spans="1:3" x14ac:dyDescent="0.25">
      <c r="A5312" t="s">
        <v>85</v>
      </c>
      <c r="B5312" t="s">
        <v>4968</v>
      </c>
      <c r="C5312">
        <v>3546504</v>
      </c>
    </row>
    <row r="5313" spans="1:3" x14ac:dyDescent="0.25">
      <c r="A5313" t="s">
        <v>85</v>
      </c>
      <c r="B5313" t="s">
        <v>4970</v>
      </c>
      <c r="C5313">
        <v>3546603</v>
      </c>
    </row>
    <row r="5314" spans="1:3" x14ac:dyDescent="0.25">
      <c r="A5314" t="s">
        <v>85</v>
      </c>
      <c r="B5314" t="s">
        <v>4972</v>
      </c>
      <c r="C5314">
        <v>3546702</v>
      </c>
    </row>
    <row r="5315" spans="1:3" x14ac:dyDescent="0.25">
      <c r="A5315" t="s">
        <v>85</v>
      </c>
      <c r="B5315" t="s">
        <v>3532</v>
      </c>
      <c r="C5315">
        <v>3546801</v>
      </c>
    </row>
    <row r="5316" spans="1:3" x14ac:dyDescent="0.25">
      <c r="A5316" t="s">
        <v>85</v>
      </c>
      <c r="B5316" t="s">
        <v>4295</v>
      </c>
      <c r="C5316">
        <v>3546900</v>
      </c>
    </row>
    <row r="5317" spans="1:3" x14ac:dyDescent="0.25">
      <c r="A5317" t="s">
        <v>85</v>
      </c>
      <c r="B5317" t="s">
        <v>4975</v>
      </c>
      <c r="C5317">
        <v>3547007</v>
      </c>
    </row>
    <row r="5318" spans="1:3" x14ac:dyDescent="0.25">
      <c r="A5318" t="s">
        <v>85</v>
      </c>
      <c r="B5318" t="s">
        <v>4977</v>
      </c>
      <c r="C5318">
        <v>3547106</v>
      </c>
    </row>
    <row r="5319" spans="1:3" x14ac:dyDescent="0.25">
      <c r="A5319" t="s">
        <v>85</v>
      </c>
      <c r="B5319" t="s">
        <v>4979</v>
      </c>
      <c r="C5319">
        <v>3547502</v>
      </c>
    </row>
    <row r="5320" spans="1:3" x14ac:dyDescent="0.25">
      <c r="A5320" t="s">
        <v>85</v>
      </c>
      <c r="B5320" t="s">
        <v>4981</v>
      </c>
      <c r="C5320">
        <v>3547403</v>
      </c>
    </row>
    <row r="5321" spans="1:3" x14ac:dyDescent="0.25">
      <c r="A5321" t="s">
        <v>85</v>
      </c>
      <c r="B5321" t="s">
        <v>4983</v>
      </c>
      <c r="C5321">
        <v>3547601</v>
      </c>
    </row>
    <row r="5322" spans="1:3" x14ac:dyDescent="0.25">
      <c r="A5322" t="s">
        <v>85</v>
      </c>
      <c r="B5322" t="s">
        <v>4985</v>
      </c>
      <c r="C5322">
        <v>3547650</v>
      </c>
    </row>
    <row r="5323" spans="1:3" x14ac:dyDescent="0.25">
      <c r="A5323" t="s">
        <v>85</v>
      </c>
      <c r="B5323" t="s">
        <v>4987</v>
      </c>
      <c r="C5323">
        <v>3547205</v>
      </c>
    </row>
    <row r="5324" spans="1:3" x14ac:dyDescent="0.25">
      <c r="A5324" t="s">
        <v>85</v>
      </c>
      <c r="B5324" t="s">
        <v>4989</v>
      </c>
      <c r="C5324">
        <v>3547304</v>
      </c>
    </row>
    <row r="5325" spans="1:3" x14ac:dyDescent="0.25">
      <c r="A5325" t="s">
        <v>85</v>
      </c>
      <c r="B5325" t="s">
        <v>4991</v>
      </c>
      <c r="C5325">
        <v>3547700</v>
      </c>
    </row>
    <row r="5326" spans="1:3" x14ac:dyDescent="0.25">
      <c r="A5326" t="s">
        <v>85</v>
      </c>
      <c r="B5326" t="s">
        <v>3230</v>
      </c>
      <c r="C5326">
        <v>3547809</v>
      </c>
    </row>
    <row r="5327" spans="1:3" x14ac:dyDescent="0.25">
      <c r="A5327" t="s">
        <v>85</v>
      </c>
      <c r="B5327" t="s">
        <v>4993</v>
      </c>
      <c r="C5327">
        <v>3547908</v>
      </c>
    </row>
    <row r="5328" spans="1:3" x14ac:dyDescent="0.25">
      <c r="A5328" t="s">
        <v>85</v>
      </c>
      <c r="B5328" t="s">
        <v>4995</v>
      </c>
      <c r="C5328">
        <v>3548005</v>
      </c>
    </row>
    <row r="5329" spans="1:3" x14ac:dyDescent="0.25">
      <c r="A5329" t="s">
        <v>85</v>
      </c>
      <c r="B5329" t="s">
        <v>4997</v>
      </c>
      <c r="C5329">
        <v>3548054</v>
      </c>
    </row>
    <row r="5330" spans="1:3" x14ac:dyDescent="0.25">
      <c r="A5330" t="s">
        <v>85</v>
      </c>
      <c r="B5330" t="s">
        <v>4999</v>
      </c>
      <c r="C5330">
        <v>3548104</v>
      </c>
    </row>
    <row r="5331" spans="1:3" x14ac:dyDescent="0.25">
      <c r="A5331" t="s">
        <v>85</v>
      </c>
      <c r="B5331" t="s">
        <v>5001</v>
      </c>
      <c r="C5331">
        <v>3548203</v>
      </c>
    </row>
    <row r="5332" spans="1:3" x14ac:dyDescent="0.25">
      <c r="A5332" t="s">
        <v>85</v>
      </c>
      <c r="B5332" t="s">
        <v>5003</v>
      </c>
      <c r="C5332">
        <v>3548302</v>
      </c>
    </row>
    <row r="5333" spans="1:3" x14ac:dyDescent="0.25">
      <c r="A5333" t="s">
        <v>85</v>
      </c>
      <c r="B5333" t="s">
        <v>5005</v>
      </c>
      <c r="C5333">
        <v>3548401</v>
      </c>
    </row>
    <row r="5334" spans="1:3" x14ac:dyDescent="0.25">
      <c r="A5334" t="s">
        <v>85</v>
      </c>
      <c r="B5334" t="s">
        <v>5007</v>
      </c>
      <c r="C5334">
        <v>3548500</v>
      </c>
    </row>
    <row r="5335" spans="1:3" x14ac:dyDescent="0.25">
      <c r="A5335" t="s">
        <v>85</v>
      </c>
      <c r="B5335" t="s">
        <v>5009</v>
      </c>
      <c r="C5335">
        <v>3548609</v>
      </c>
    </row>
    <row r="5336" spans="1:3" x14ac:dyDescent="0.25">
      <c r="A5336" t="s">
        <v>85</v>
      </c>
      <c r="B5336" t="s">
        <v>5011</v>
      </c>
      <c r="C5336">
        <v>3548708</v>
      </c>
    </row>
    <row r="5337" spans="1:3" x14ac:dyDescent="0.25">
      <c r="A5337" t="s">
        <v>85</v>
      </c>
      <c r="B5337" t="s">
        <v>5013</v>
      </c>
      <c r="C5337">
        <v>3548807</v>
      </c>
    </row>
    <row r="5338" spans="1:3" x14ac:dyDescent="0.25">
      <c r="A5338" t="s">
        <v>85</v>
      </c>
      <c r="B5338" t="s">
        <v>3822</v>
      </c>
      <c r="C5338">
        <v>3548906</v>
      </c>
    </row>
    <row r="5339" spans="1:3" x14ac:dyDescent="0.25">
      <c r="A5339" t="s">
        <v>85</v>
      </c>
      <c r="B5339" t="s">
        <v>1630</v>
      </c>
      <c r="C5339">
        <v>3549003</v>
      </c>
    </row>
    <row r="5340" spans="1:3" x14ac:dyDescent="0.25">
      <c r="A5340" t="s">
        <v>85</v>
      </c>
      <c r="B5340" t="s">
        <v>5017</v>
      </c>
      <c r="C5340">
        <v>3549102</v>
      </c>
    </row>
    <row r="5341" spans="1:3" x14ac:dyDescent="0.25">
      <c r="A5341" t="s">
        <v>85</v>
      </c>
      <c r="B5341" t="s">
        <v>5019</v>
      </c>
      <c r="C5341">
        <v>3549201</v>
      </c>
    </row>
    <row r="5342" spans="1:3" x14ac:dyDescent="0.25">
      <c r="A5342" t="s">
        <v>85</v>
      </c>
      <c r="B5342" t="s">
        <v>5021</v>
      </c>
      <c r="C5342">
        <v>3549250</v>
      </c>
    </row>
    <row r="5343" spans="1:3" x14ac:dyDescent="0.25">
      <c r="A5343" t="s">
        <v>85</v>
      </c>
      <c r="B5343" t="s">
        <v>5023</v>
      </c>
      <c r="C5343">
        <v>3549300</v>
      </c>
    </row>
    <row r="5344" spans="1:3" x14ac:dyDescent="0.25">
      <c r="A5344" t="s">
        <v>85</v>
      </c>
      <c r="B5344" t="s">
        <v>5025</v>
      </c>
      <c r="C5344">
        <v>3549409</v>
      </c>
    </row>
    <row r="5345" spans="1:3" x14ac:dyDescent="0.25">
      <c r="A5345" t="s">
        <v>85</v>
      </c>
      <c r="B5345" t="s">
        <v>5027</v>
      </c>
      <c r="C5345">
        <v>3549508</v>
      </c>
    </row>
    <row r="5346" spans="1:3" x14ac:dyDescent="0.25">
      <c r="A5346" t="s">
        <v>85</v>
      </c>
      <c r="B5346" t="s">
        <v>5029</v>
      </c>
      <c r="C5346">
        <v>3549607</v>
      </c>
    </row>
    <row r="5347" spans="1:3" x14ac:dyDescent="0.25">
      <c r="A5347" t="s">
        <v>85</v>
      </c>
      <c r="B5347" t="s">
        <v>5031</v>
      </c>
      <c r="C5347">
        <v>3549706</v>
      </c>
    </row>
    <row r="5348" spans="1:3" x14ac:dyDescent="0.25">
      <c r="A5348" t="s">
        <v>85</v>
      </c>
      <c r="B5348" t="s">
        <v>5033</v>
      </c>
      <c r="C5348">
        <v>3549805</v>
      </c>
    </row>
    <row r="5349" spans="1:3" x14ac:dyDescent="0.25">
      <c r="A5349" t="s">
        <v>85</v>
      </c>
      <c r="B5349" t="s">
        <v>5035</v>
      </c>
      <c r="C5349">
        <v>3549904</v>
      </c>
    </row>
    <row r="5350" spans="1:3" x14ac:dyDescent="0.25">
      <c r="A5350" t="s">
        <v>85</v>
      </c>
      <c r="B5350" t="s">
        <v>5037</v>
      </c>
      <c r="C5350">
        <v>3549953</v>
      </c>
    </row>
    <row r="5351" spans="1:3" x14ac:dyDescent="0.25">
      <c r="A5351" t="s">
        <v>85</v>
      </c>
      <c r="B5351" t="s">
        <v>5039</v>
      </c>
      <c r="C5351">
        <v>3550001</v>
      </c>
    </row>
    <row r="5352" spans="1:3" x14ac:dyDescent="0.25">
      <c r="A5352" t="s">
        <v>85</v>
      </c>
      <c r="B5352" t="s">
        <v>5041</v>
      </c>
      <c r="C5352">
        <v>3550100</v>
      </c>
    </row>
    <row r="5353" spans="1:3" x14ac:dyDescent="0.25">
      <c r="A5353" t="s">
        <v>85</v>
      </c>
      <c r="B5353" t="s">
        <v>5043</v>
      </c>
      <c r="C5353">
        <v>3550209</v>
      </c>
    </row>
    <row r="5354" spans="1:3" x14ac:dyDescent="0.25">
      <c r="A5354" t="s">
        <v>85</v>
      </c>
      <c r="B5354" t="s">
        <v>5045</v>
      </c>
      <c r="C5354">
        <v>3550308</v>
      </c>
    </row>
    <row r="5355" spans="1:3" x14ac:dyDescent="0.25">
      <c r="A5355" t="s">
        <v>85</v>
      </c>
      <c r="B5355" t="s">
        <v>2776</v>
      </c>
      <c r="C5355">
        <v>3550407</v>
      </c>
    </row>
    <row r="5356" spans="1:3" x14ac:dyDescent="0.25">
      <c r="A5356" t="s">
        <v>85</v>
      </c>
      <c r="B5356" t="s">
        <v>5048</v>
      </c>
      <c r="C5356">
        <v>3550506</v>
      </c>
    </row>
    <row r="5357" spans="1:3" x14ac:dyDescent="0.25">
      <c r="A5357" t="s">
        <v>85</v>
      </c>
      <c r="B5357" t="s">
        <v>5050</v>
      </c>
      <c r="C5357">
        <v>3550605</v>
      </c>
    </row>
    <row r="5358" spans="1:3" x14ac:dyDescent="0.25">
      <c r="A5358" t="s">
        <v>85</v>
      </c>
      <c r="B5358" t="s">
        <v>2092</v>
      </c>
      <c r="C5358">
        <v>3550704</v>
      </c>
    </row>
    <row r="5359" spans="1:3" x14ac:dyDescent="0.25">
      <c r="A5359" t="s">
        <v>85</v>
      </c>
      <c r="B5359" t="s">
        <v>5053</v>
      </c>
      <c r="C5359">
        <v>3550803</v>
      </c>
    </row>
    <row r="5360" spans="1:3" x14ac:dyDescent="0.25">
      <c r="A5360" t="s">
        <v>85</v>
      </c>
      <c r="B5360" t="s">
        <v>3698</v>
      </c>
      <c r="C5360">
        <v>3550902</v>
      </c>
    </row>
    <row r="5361" spans="1:3" x14ac:dyDescent="0.25">
      <c r="A5361" t="s">
        <v>85</v>
      </c>
      <c r="B5361" t="s">
        <v>2822</v>
      </c>
      <c r="C5361">
        <v>3551009</v>
      </c>
    </row>
    <row r="5362" spans="1:3" x14ac:dyDescent="0.25">
      <c r="A5362" t="s">
        <v>85</v>
      </c>
      <c r="B5362" t="s">
        <v>5057</v>
      </c>
      <c r="C5362">
        <v>3551108</v>
      </c>
    </row>
    <row r="5363" spans="1:3" x14ac:dyDescent="0.25">
      <c r="A5363" t="s">
        <v>85</v>
      </c>
      <c r="B5363" t="s">
        <v>5059</v>
      </c>
      <c r="C5363">
        <v>3551207</v>
      </c>
    </row>
    <row r="5364" spans="1:3" x14ac:dyDescent="0.25">
      <c r="A5364" t="s">
        <v>85</v>
      </c>
      <c r="B5364" t="s">
        <v>5061</v>
      </c>
      <c r="C5364">
        <v>3551306</v>
      </c>
    </row>
    <row r="5365" spans="1:3" x14ac:dyDescent="0.25">
      <c r="A5365" t="s">
        <v>85</v>
      </c>
      <c r="B5365" t="s">
        <v>5063</v>
      </c>
      <c r="C5365">
        <v>3551405</v>
      </c>
    </row>
    <row r="5366" spans="1:3" x14ac:dyDescent="0.25">
      <c r="A5366" t="s">
        <v>85</v>
      </c>
      <c r="B5366" t="s">
        <v>5065</v>
      </c>
      <c r="C5366">
        <v>3551603</v>
      </c>
    </row>
    <row r="5367" spans="1:3" x14ac:dyDescent="0.25">
      <c r="A5367" t="s">
        <v>85</v>
      </c>
      <c r="B5367" t="s">
        <v>5067</v>
      </c>
      <c r="C5367">
        <v>3551504</v>
      </c>
    </row>
    <row r="5368" spans="1:3" x14ac:dyDescent="0.25">
      <c r="A5368" t="s">
        <v>85</v>
      </c>
      <c r="B5368" t="s">
        <v>3535</v>
      </c>
      <c r="C5368">
        <v>3551702</v>
      </c>
    </row>
    <row r="5369" spans="1:3" x14ac:dyDescent="0.25">
      <c r="A5369" t="s">
        <v>85</v>
      </c>
      <c r="B5369" t="s">
        <v>5070</v>
      </c>
      <c r="C5369">
        <v>3551801</v>
      </c>
    </row>
    <row r="5370" spans="1:3" x14ac:dyDescent="0.25">
      <c r="A5370" t="s">
        <v>85</v>
      </c>
      <c r="B5370" t="s">
        <v>5072</v>
      </c>
      <c r="C5370">
        <v>3551900</v>
      </c>
    </row>
    <row r="5371" spans="1:3" x14ac:dyDescent="0.25">
      <c r="A5371" t="s">
        <v>85</v>
      </c>
      <c r="B5371" t="s">
        <v>5074</v>
      </c>
      <c r="C5371">
        <v>3552007</v>
      </c>
    </row>
    <row r="5372" spans="1:3" x14ac:dyDescent="0.25">
      <c r="A5372" t="s">
        <v>85</v>
      </c>
      <c r="B5372" t="s">
        <v>5076</v>
      </c>
      <c r="C5372">
        <v>3552106</v>
      </c>
    </row>
    <row r="5373" spans="1:3" x14ac:dyDescent="0.25">
      <c r="A5373" t="s">
        <v>85</v>
      </c>
      <c r="B5373" t="s">
        <v>5078</v>
      </c>
      <c r="C5373">
        <v>3552205</v>
      </c>
    </row>
    <row r="5374" spans="1:3" x14ac:dyDescent="0.25">
      <c r="A5374" t="s">
        <v>85</v>
      </c>
      <c r="B5374" t="s">
        <v>5080</v>
      </c>
      <c r="C5374">
        <v>3552304</v>
      </c>
    </row>
    <row r="5375" spans="1:3" x14ac:dyDescent="0.25">
      <c r="A5375" t="s">
        <v>85</v>
      </c>
      <c r="B5375" t="s">
        <v>5082</v>
      </c>
      <c r="C5375">
        <v>3552403</v>
      </c>
    </row>
    <row r="5376" spans="1:3" x14ac:dyDescent="0.25">
      <c r="A5376" t="s">
        <v>85</v>
      </c>
      <c r="B5376" t="s">
        <v>5084</v>
      </c>
      <c r="C5376">
        <v>3552551</v>
      </c>
    </row>
    <row r="5377" spans="1:3" x14ac:dyDescent="0.25">
      <c r="A5377" t="s">
        <v>85</v>
      </c>
      <c r="B5377" t="s">
        <v>5086</v>
      </c>
      <c r="C5377">
        <v>3552502</v>
      </c>
    </row>
    <row r="5378" spans="1:3" x14ac:dyDescent="0.25">
      <c r="A5378" t="s">
        <v>85</v>
      </c>
      <c r="B5378" t="s">
        <v>5088</v>
      </c>
      <c r="C5378">
        <v>3552601</v>
      </c>
    </row>
    <row r="5379" spans="1:3" x14ac:dyDescent="0.25">
      <c r="A5379" t="s">
        <v>85</v>
      </c>
      <c r="B5379" t="s">
        <v>1361</v>
      </c>
      <c r="C5379">
        <v>3552700</v>
      </c>
    </row>
    <row r="5380" spans="1:3" x14ac:dyDescent="0.25">
      <c r="A5380" t="s">
        <v>85</v>
      </c>
      <c r="B5380" t="s">
        <v>5091</v>
      </c>
      <c r="C5380">
        <v>3552809</v>
      </c>
    </row>
    <row r="5381" spans="1:3" x14ac:dyDescent="0.25">
      <c r="A5381" t="s">
        <v>85</v>
      </c>
      <c r="B5381" t="s">
        <v>5093</v>
      </c>
      <c r="C5381">
        <v>3552908</v>
      </c>
    </row>
    <row r="5382" spans="1:3" x14ac:dyDescent="0.25">
      <c r="A5382" t="s">
        <v>85</v>
      </c>
      <c r="B5382" t="s">
        <v>5095</v>
      </c>
      <c r="C5382">
        <v>3553005</v>
      </c>
    </row>
    <row r="5383" spans="1:3" x14ac:dyDescent="0.25">
      <c r="A5383" t="s">
        <v>85</v>
      </c>
      <c r="B5383" t="s">
        <v>5097</v>
      </c>
      <c r="C5383">
        <v>3553104</v>
      </c>
    </row>
    <row r="5384" spans="1:3" x14ac:dyDescent="0.25">
      <c r="A5384" t="s">
        <v>85</v>
      </c>
      <c r="B5384" t="s">
        <v>5099</v>
      </c>
      <c r="C5384">
        <v>3553203</v>
      </c>
    </row>
    <row r="5385" spans="1:3" x14ac:dyDescent="0.25">
      <c r="A5385" t="s">
        <v>85</v>
      </c>
      <c r="B5385" t="s">
        <v>5101</v>
      </c>
      <c r="C5385">
        <v>3553302</v>
      </c>
    </row>
    <row r="5386" spans="1:3" x14ac:dyDescent="0.25">
      <c r="A5386" t="s">
        <v>85</v>
      </c>
      <c r="B5386" t="s">
        <v>5103</v>
      </c>
      <c r="C5386">
        <v>3553401</v>
      </c>
    </row>
    <row r="5387" spans="1:3" x14ac:dyDescent="0.25">
      <c r="A5387" t="s">
        <v>85</v>
      </c>
      <c r="B5387" t="s">
        <v>5105</v>
      </c>
      <c r="C5387">
        <v>3553500</v>
      </c>
    </row>
    <row r="5388" spans="1:3" x14ac:dyDescent="0.25">
      <c r="A5388" t="s">
        <v>85</v>
      </c>
      <c r="B5388" t="s">
        <v>5107</v>
      </c>
      <c r="C5388">
        <v>3553609</v>
      </c>
    </row>
    <row r="5389" spans="1:3" x14ac:dyDescent="0.25">
      <c r="A5389" t="s">
        <v>85</v>
      </c>
      <c r="B5389" t="s">
        <v>5109</v>
      </c>
      <c r="C5389">
        <v>3553658</v>
      </c>
    </row>
    <row r="5390" spans="1:3" x14ac:dyDescent="0.25">
      <c r="A5390" t="s">
        <v>85</v>
      </c>
      <c r="B5390" t="s">
        <v>5111</v>
      </c>
      <c r="C5390">
        <v>3553708</v>
      </c>
    </row>
    <row r="5391" spans="1:3" x14ac:dyDescent="0.25">
      <c r="A5391" t="s">
        <v>85</v>
      </c>
      <c r="B5391" t="s">
        <v>5113</v>
      </c>
      <c r="C5391">
        <v>3553807</v>
      </c>
    </row>
    <row r="5392" spans="1:3" x14ac:dyDescent="0.25">
      <c r="A5392" t="s">
        <v>85</v>
      </c>
      <c r="B5392" t="s">
        <v>5115</v>
      </c>
      <c r="C5392">
        <v>3553856</v>
      </c>
    </row>
    <row r="5393" spans="1:3" x14ac:dyDescent="0.25">
      <c r="A5393" t="s">
        <v>85</v>
      </c>
      <c r="B5393" t="s">
        <v>5117</v>
      </c>
      <c r="C5393">
        <v>3553906</v>
      </c>
    </row>
    <row r="5394" spans="1:3" x14ac:dyDescent="0.25">
      <c r="A5394" t="s">
        <v>85</v>
      </c>
      <c r="B5394" t="s">
        <v>5119</v>
      </c>
      <c r="C5394">
        <v>3553955</v>
      </c>
    </row>
    <row r="5395" spans="1:3" x14ac:dyDescent="0.25">
      <c r="A5395" t="s">
        <v>85</v>
      </c>
      <c r="B5395" t="s">
        <v>5121</v>
      </c>
      <c r="C5395">
        <v>3554003</v>
      </c>
    </row>
    <row r="5396" spans="1:3" x14ac:dyDescent="0.25">
      <c r="A5396" t="s">
        <v>85</v>
      </c>
      <c r="B5396" t="s">
        <v>5123</v>
      </c>
      <c r="C5396">
        <v>3554102</v>
      </c>
    </row>
    <row r="5397" spans="1:3" x14ac:dyDescent="0.25">
      <c r="A5397" t="s">
        <v>85</v>
      </c>
      <c r="B5397" t="s">
        <v>5125</v>
      </c>
      <c r="C5397">
        <v>3554201</v>
      </c>
    </row>
    <row r="5398" spans="1:3" x14ac:dyDescent="0.25">
      <c r="A5398" t="s">
        <v>85</v>
      </c>
      <c r="B5398" t="s">
        <v>4576</v>
      </c>
      <c r="C5398">
        <v>3554300</v>
      </c>
    </row>
    <row r="5399" spans="1:3" x14ac:dyDescent="0.25">
      <c r="A5399" t="s">
        <v>85</v>
      </c>
      <c r="B5399" t="s">
        <v>4528</v>
      </c>
      <c r="C5399">
        <v>3554409</v>
      </c>
    </row>
    <row r="5400" spans="1:3" x14ac:dyDescent="0.25">
      <c r="A5400" t="s">
        <v>85</v>
      </c>
      <c r="B5400" t="s">
        <v>5129</v>
      </c>
      <c r="C5400">
        <v>3554508</v>
      </c>
    </row>
    <row r="5401" spans="1:3" x14ac:dyDescent="0.25">
      <c r="A5401" t="s">
        <v>85</v>
      </c>
      <c r="B5401" t="s">
        <v>5131</v>
      </c>
      <c r="C5401">
        <v>3554607</v>
      </c>
    </row>
    <row r="5402" spans="1:3" x14ac:dyDescent="0.25">
      <c r="A5402" t="s">
        <v>85</v>
      </c>
      <c r="B5402" t="s">
        <v>5133</v>
      </c>
      <c r="C5402">
        <v>3554656</v>
      </c>
    </row>
    <row r="5403" spans="1:3" x14ac:dyDescent="0.25">
      <c r="A5403" t="s">
        <v>85</v>
      </c>
      <c r="B5403" t="s">
        <v>5135</v>
      </c>
      <c r="C5403">
        <v>3554706</v>
      </c>
    </row>
    <row r="5404" spans="1:3" x14ac:dyDescent="0.25">
      <c r="A5404" t="s">
        <v>85</v>
      </c>
      <c r="B5404" t="s">
        <v>5137</v>
      </c>
      <c r="C5404">
        <v>3554755</v>
      </c>
    </row>
    <row r="5405" spans="1:3" x14ac:dyDescent="0.25">
      <c r="A5405" t="s">
        <v>85</v>
      </c>
      <c r="B5405" t="s">
        <v>5139</v>
      </c>
      <c r="C5405">
        <v>3554805</v>
      </c>
    </row>
    <row r="5406" spans="1:3" x14ac:dyDescent="0.25">
      <c r="A5406" t="s">
        <v>85</v>
      </c>
      <c r="B5406" t="s">
        <v>5141</v>
      </c>
      <c r="C5406">
        <v>3554904</v>
      </c>
    </row>
    <row r="5407" spans="1:3" x14ac:dyDescent="0.25">
      <c r="A5407" t="s">
        <v>85</v>
      </c>
      <c r="B5407" t="s">
        <v>5142</v>
      </c>
      <c r="C5407">
        <v>3554953</v>
      </c>
    </row>
    <row r="5408" spans="1:3" x14ac:dyDescent="0.25">
      <c r="A5408" t="s">
        <v>85</v>
      </c>
      <c r="B5408" t="s">
        <v>5144</v>
      </c>
      <c r="C5408">
        <v>3555000</v>
      </c>
    </row>
    <row r="5409" spans="1:3" x14ac:dyDescent="0.25">
      <c r="A5409" t="s">
        <v>85</v>
      </c>
      <c r="B5409" t="s">
        <v>5146</v>
      </c>
      <c r="C5409">
        <v>3555109</v>
      </c>
    </row>
    <row r="5410" spans="1:3" x14ac:dyDescent="0.25">
      <c r="A5410" t="s">
        <v>85</v>
      </c>
      <c r="B5410" t="s">
        <v>5147</v>
      </c>
      <c r="C5410">
        <v>3555208</v>
      </c>
    </row>
    <row r="5411" spans="1:3" x14ac:dyDescent="0.25">
      <c r="A5411" t="s">
        <v>85</v>
      </c>
      <c r="B5411" t="s">
        <v>5148</v>
      </c>
      <c r="C5411">
        <v>3555307</v>
      </c>
    </row>
    <row r="5412" spans="1:3" x14ac:dyDescent="0.25">
      <c r="A5412" t="s">
        <v>85</v>
      </c>
      <c r="B5412" t="s">
        <v>5150</v>
      </c>
      <c r="C5412">
        <v>3555356</v>
      </c>
    </row>
    <row r="5413" spans="1:3" x14ac:dyDescent="0.25">
      <c r="A5413" t="s">
        <v>85</v>
      </c>
      <c r="B5413" t="s">
        <v>5152</v>
      </c>
      <c r="C5413">
        <v>3555406</v>
      </c>
    </row>
    <row r="5414" spans="1:3" x14ac:dyDescent="0.25">
      <c r="A5414" t="s">
        <v>85</v>
      </c>
      <c r="B5414" t="s">
        <v>5154</v>
      </c>
      <c r="C5414">
        <v>3555505</v>
      </c>
    </row>
    <row r="5415" spans="1:3" x14ac:dyDescent="0.25">
      <c r="A5415" t="s">
        <v>85</v>
      </c>
      <c r="B5415" t="s">
        <v>5156</v>
      </c>
      <c r="C5415">
        <v>3555604</v>
      </c>
    </row>
    <row r="5416" spans="1:3" x14ac:dyDescent="0.25">
      <c r="A5416" t="s">
        <v>85</v>
      </c>
      <c r="B5416" t="s">
        <v>5158</v>
      </c>
      <c r="C5416">
        <v>3555703</v>
      </c>
    </row>
    <row r="5417" spans="1:3" x14ac:dyDescent="0.25">
      <c r="A5417" t="s">
        <v>85</v>
      </c>
      <c r="B5417" t="s">
        <v>5160</v>
      </c>
      <c r="C5417">
        <v>3555802</v>
      </c>
    </row>
    <row r="5418" spans="1:3" x14ac:dyDescent="0.25">
      <c r="A5418" t="s">
        <v>85</v>
      </c>
      <c r="B5418" t="s">
        <v>5162</v>
      </c>
      <c r="C5418">
        <v>3555901</v>
      </c>
    </row>
    <row r="5419" spans="1:3" x14ac:dyDescent="0.25">
      <c r="A5419" t="s">
        <v>85</v>
      </c>
      <c r="B5419" t="s">
        <v>5164</v>
      </c>
      <c r="C5419">
        <v>3556008</v>
      </c>
    </row>
    <row r="5420" spans="1:3" x14ac:dyDescent="0.25">
      <c r="A5420" t="s">
        <v>85</v>
      </c>
      <c r="B5420" t="s">
        <v>5166</v>
      </c>
      <c r="C5420">
        <v>3556107</v>
      </c>
    </row>
    <row r="5421" spans="1:3" x14ac:dyDescent="0.25">
      <c r="A5421" t="s">
        <v>85</v>
      </c>
      <c r="B5421" t="s">
        <v>5168</v>
      </c>
      <c r="C5421">
        <v>3556206</v>
      </c>
    </row>
    <row r="5422" spans="1:3" x14ac:dyDescent="0.25">
      <c r="A5422" t="s">
        <v>85</v>
      </c>
      <c r="B5422" t="s">
        <v>5170</v>
      </c>
      <c r="C5422">
        <v>3556305</v>
      </c>
    </row>
    <row r="5423" spans="1:3" x14ac:dyDescent="0.25">
      <c r="A5423" t="s">
        <v>85</v>
      </c>
      <c r="B5423" t="s">
        <v>4083</v>
      </c>
      <c r="C5423">
        <v>3556354</v>
      </c>
    </row>
    <row r="5424" spans="1:3" x14ac:dyDescent="0.25">
      <c r="A5424" t="s">
        <v>85</v>
      </c>
      <c r="B5424" t="s">
        <v>5172</v>
      </c>
      <c r="C5424">
        <v>3556404</v>
      </c>
    </row>
    <row r="5425" spans="1:3" x14ac:dyDescent="0.25">
      <c r="A5425" t="s">
        <v>85</v>
      </c>
      <c r="B5425" t="s">
        <v>5174</v>
      </c>
      <c r="C5425">
        <v>3556453</v>
      </c>
    </row>
    <row r="5426" spans="1:3" x14ac:dyDescent="0.25">
      <c r="A5426" t="s">
        <v>85</v>
      </c>
      <c r="B5426" t="s">
        <v>5176</v>
      </c>
      <c r="C5426">
        <v>3556503</v>
      </c>
    </row>
    <row r="5427" spans="1:3" x14ac:dyDescent="0.25">
      <c r="A5427" t="s">
        <v>85</v>
      </c>
      <c r="B5427" t="s">
        <v>3118</v>
      </c>
      <c r="C5427">
        <v>3556602</v>
      </c>
    </row>
    <row r="5428" spans="1:3" x14ac:dyDescent="0.25">
      <c r="A5428" t="s">
        <v>85</v>
      </c>
      <c r="B5428" t="s">
        <v>5179</v>
      </c>
      <c r="C5428">
        <v>3556701</v>
      </c>
    </row>
    <row r="5429" spans="1:3" x14ac:dyDescent="0.25">
      <c r="A5429" t="s">
        <v>85</v>
      </c>
      <c r="B5429" t="s">
        <v>5181</v>
      </c>
      <c r="C5429">
        <v>3556800</v>
      </c>
    </row>
    <row r="5430" spans="1:3" x14ac:dyDescent="0.25">
      <c r="A5430" t="s">
        <v>85</v>
      </c>
      <c r="B5430" t="s">
        <v>5183</v>
      </c>
      <c r="C5430">
        <v>3556909</v>
      </c>
    </row>
    <row r="5431" spans="1:3" x14ac:dyDescent="0.25">
      <c r="A5431" t="s">
        <v>85</v>
      </c>
      <c r="B5431" t="s">
        <v>5185</v>
      </c>
      <c r="C5431">
        <v>3556958</v>
      </c>
    </row>
    <row r="5432" spans="1:3" x14ac:dyDescent="0.25">
      <c r="A5432" t="s">
        <v>85</v>
      </c>
      <c r="B5432" t="s">
        <v>5187</v>
      </c>
      <c r="C5432">
        <v>3557006</v>
      </c>
    </row>
    <row r="5433" spans="1:3" x14ac:dyDescent="0.25">
      <c r="A5433" t="s">
        <v>85</v>
      </c>
      <c r="B5433" t="s">
        <v>5189</v>
      </c>
      <c r="C5433">
        <v>3557105</v>
      </c>
    </row>
    <row r="5434" spans="1:3" x14ac:dyDescent="0.25">
      <c r="A5434" t="s">
        <v>85</v>
      </c>
      <c r="B5434" t="s">
        <v>5191</v>
      </c>
      <c r="C5434">
        <v>3557154</v>
      </c>
    </row>
    <row r="5435" spans="1:3" x14ac:dyDescent="0.25">
      <c r="A5435" t="s">
        <v>87</v>
      </c>
      <c r="B5435" t="s">
        <v>116</v>
      </c>
      <c r="C5435">
        <v>1700251</v>
      </c>
    </row>
    <row r="5436" spans="1:3" x14ac:dyDescent="0.25">
      <c r="A5436" t="s">
        <v>87</v>
      </c>
      <c r="B5436" t="s">
        <v>142</v>
      </c>
      <c r="C5436">
        <v>1700301</v>
      </c>
    </row>
    <row r="5437" spans="1:3" x14ac:dyDescent="0.25">
      <c r="A5437" t="s">
        <v>87</v>
      </c>
      <c r="B5437" t="s">
        <v>167</v>
      </c>
      <c r="C5437">
        <v>1700350</v>
      </c>
    </row>
    <row r="5438" spans="1:3" x14ac:dyDescent="0.25">
      <c r="A5438" t="s">
        <v>87</v>
      </c>
      <c r="B5438" t="s">
        <v>193</v>
      </c>
      <c r="C5438">
        <v>1700400</v>
      </c>
    </row>
    <row r="5439" spans="1:3" x14ac:dyDescent="0.25">
      <c r="A5439" t="s">
        <v>87</v>
      </c>
      <c r="B5439" t="s">
        <v>219</v>
      </c>
      <c r="C5439">
        <v>1700707</v>
      </c>
    </row>
    <row r="5440" spans="1:3" x14ac:dyDescent="0.25">
      <c r="A5440" t="s">
        <v>87</v>
      </c>
      <c r="B5440" t="s">
        <v>243</v>
      </c>
      <c r="C5440">
        <v>1701002</v>
      </c>
    </row>
    <row r="5441" spans="1:3" x14ac:dyDescent="0.25">
      <c r="A5441" t="s">
        <v>87</v>
      </c>
      <c r="B5441" t="s">
        <v>268</v>
      </c>
      <c r="C5441">
        <v>1701051</v>
      </c>
    </row>
    <row r="5442" spans="1:3" x14ac:dyDescent="0.25">
      <c r="A5442" t="s">
        <v>87</v>
      </c>
      <c r="B5442" t="s">
        <v>294</v>
      </c>
      <c r="C5442">
        <v>1701101</v>
      </c>
    </row>
    <row r="5443" spans="1:3" x14ac:dyDescent="0.25">
      <c r="A5443" t="s">
        <v>87</v>
      </c>
      <c r="B5443" t="s">
        <v>320</v>
      </c>
      <c r="C5443">
        <v>1701309</v>
      </c>
    </row>
    <row r="5444" spans="1:3" x14ac:dyDescent="0.25">
      <c r="A5444" t="s">
        <v>87</v>
      </c>
      <c r="B5444" t="s">
        <v>345</v>
      </c>
      <c r="C5444">
        <v>1701903</v>
      </c>
    </row>
    <row r="5445" spans="1:3" x14ac:dyDescent="0.25">
      <c r="A5445" t="s">
        <v>87</v>
      </c>
      <c r="B5445" t="s">
        <v>369</v>
      </c>
      <c r="C5445">
        <v>1702000</v>
      </c>
    </row>
    <row r="5446" spans="1:3" x14ac:dyDescent="0.25">
      <c r="A5446" t="s">
        <v>87</v>
      </c>
      <c r="B5446" t="s">
        <v>394</v>
      </c>
      <c r="C5446">
        <v>1702109</v>
      </c>
    </row>
    <row r="5447" spans="1:3" x14ac:dyDescent="0.25">
      <c r="A5447" t="s">
        <v>87</v>
      </c>
      <c r="B5447" t="s">
        <v>419</v>
      </c>
      <c r="C5447">
        <v>1702158</v>
      </c>
    </row>
    <row r="5448" spans="1:3" x14ac:dyDescent="0.25">
      <c r="A5448" t="s">
        <v>87</v>
      </c>
      <c r="B5448" t="s">
        <v>445</v>
      </c>
      <c r="C5448">
        <v>1702208</v>
      </c>
    </row>
    <row r="5449" spans="1:3" x14ac:dyDescent="0.25">
      <c r="A5449" t="s">
        <v>87</v>
      </c>
      <c r="B5449" t="s">
        <v>470</v>
      </c>
      <c r="C5449">
        <v>1702307</v>
      </c>
    </row>
    <row r="5450" spans="1:3" x14ac:dyDescent="0.25">
      <c r="A5450" t="s">
        <v>87</v>
      </c>
      <c r="B5450" t="s">
        <v>495</v>
      </c>
      <c r="C5450">
        <v>1702406</v>
      </c>
    </row>
    <row r="5451" spans="1:3" x14ac:dyDescent="0.25">
      <c r="A5451" t="s">
        <v>87</v>
      </c>
      <c r="B5451" t="s">
        <v>519</v>
      </c>
      <c r="C5451">
        <v>1702554</v>
      </c>
    </row>
    <row r="5452" spans="1:3" x14ac:dyDescent="0.25">
      <c r="A5452" t="s">
        <v>87</v>
      </c>
      <c r="B5452" t="s">
        <v>542</v>
      </c>
      <c r="C5452">
        <v>1702703</v>
      </c>
    </row>
    <row r="5453" spans="1:3" x14ac:dyDescent="0.25">
      <c r="A5453" t="s">
        <v>87</v>
      </c>
      <c r="B5453" t="s">
        <v>565</v>
      </c>
      <c r="C5453">
        <v>1702901</v>
      </c>
    </row>
    <row r="5454" spans="1:3" x14ac:dyDescent="0.25">
      <c r="A5454" t="s">
        <v>87</v>
      </c>
      <c r="B5454" t="s">
        <v>588</v>
      </c>
      <c r="C5454">
        <v>1703008</v>
      </c>
    </row>
    <row r="5455" spans="1:3" x14ac:dyDescent="0.25">
      <c r="A5455" t="s">
        <v>87</v>
      </c>
      <c r="B5455" t="s">
        <v>611</v>
      </c>
      <c r="C5455">
        <v>1703057</v>
      </c>
    </row>
    <row r="5456" spans="1:3" x14ac:dyDescent="0.25">
      <c r="A5456" t="s">
        <v>87</v>
      </c>
      <c r="B5456" t="s">
        <v>633</v>
      </c>
      <c r="C5456">
        <v>1703073</v>
      </c>
    </row>
    <row r="5457" spans="1:3" x14ac:dyDescent="0.25">
      <c r="A5457" t="s">
        <v>87</v>
      </c>
      <c r="B5457" t="s">
        <v>654</v>
      </c>
      <c r="C5457">
        <v>1703107</v>
      </c>
    </row>
    <row r="5458" spans="1:3" x14ac:dyDescent="0.25">
      <c r="A5458" t="s">
        <v>87</v>
      </c>
      <c r="B5458" t="s">
        <v>675</v>
      </c>
      <c r="C5458">
        <v>1703206</v>
      </c>
    </row>
    <row r="5459" spans="1:3" x14ac:dyDescent="0.25">
      <c r="A5459" t="s">
        <v>87</v>
      </c>
      <c r="B5459" t="s">
        <v>623</v>
      </c>
      <c r="C5459">
        <v>1703305</v>
      </c>
    </row>
    <row r="5460" spans="1:3" x14ac:dyDescent="0.25">
      <c r="A5460" t="s">
        <v>87</v>
      </c>
      <c r="B5460" t="s">
        <v>717</v>
      </c>
      <c r="C5460">
        <v>1703602</v>
      </c>
    </row>
    <row r="5461" spans="1:3" x14ac:dyDescent="0.25">
      <c r="A5461" t="s">
        <v>87</v>
      </c>
      <c r="B5461" t="s">
        <v>739</v>
      </c>
      <c r="C5461">
        <v>1703701</v>
      </c>
    </row>
    <row r="5462" spans="1:3" x14ac:dyDescent="0.25">
      <c r="A5462" t="s">
        <v>87</v>
      </c>
      <c r="B5462" t="s">
        <v>760</v>
      </c>
      <c r="C5462">
        <v>1703800</v>
      </c>
    </row>
    <row r="5463" spans="1:3" x14ac:dyDescent="0.25">
      <c r="A5463" t="s">
        <v>87</v>
      </c>
      <c r="B5463" t="s">
        <v>783</v>
      </c>
      <c r="C5463">
        <v>1703826</v>
      </c>
    </row>
    <row r="5464" spans="1:3" x14ac:dyDescent="0.25">
      <c r="A5464" t="s">
        <v>87</v>
      </c>
      <c r="B5464" t="s">
        <v>804</v>
      </c>
      <c r="C5464">
        <v>1703842</v>
      </c>
    </row>
    <row r="5465" spans="1:3" x14ac:dyDescent="0.25">
      <c r="A5465" t="s">
        <v>87</v>
      </c>
      <c r="B5465" t="s">
        <v>825</v>
      </c>
      <c r="C5465">
        <v>1703867</v>
      </c>
    </row>
    <row r="5466" spans="1:3" x14ac:dyDescent="0.25">
      <c r="A5466" t="s">
        <v>87</v>
      </c>
      <c r="B5466" t="s">
        <v>847</v>
      </c>
      <c r="C5466">
        <v>1703883</v>
      </c>
    </row>
    <row r="5467" spans="1:3" x14ac:dyDescent="0.25">
      <c r="A5467" t="s">
        <v>87</v>
      </c>
      <c r="B5467" t="s">
        <v>869</v>
      </c>
      <c r="C5467">
        <v>1703891</v>
      </c>
    </row>
    <row r="5468" spans="1:3" x14ac:dyDescent="0.25">
      <c r="A5468" t="s">
        <v>87</v>
      </c>
      <c r="B5468" t="s">
        <v>891</v>
      </c>
      <c r="C5468">
        <v>1703909</v>
      </c>
    </row>
    <row r="5469" spans="1:3" x14ac:dyDescent="0.25">
      <c r="A5469" t="s">
        <v>87</v>
      </c>
      <c r="B5469" t="s">
        <v>914</v>
      </c>
      <c r="C5469">
        <v>1704105</v>
      </c>
    </row>
    <row r="5470" spans="1:3" x14ac:dyDescent="0.25">
      <c r="A5470" t="s">
        <v>87</v>
      </c>
      <c r="B5470" t="s">
        <v>937</v>
      </c>
      <c r="C5470">
        <v>1705102</v>
      </c>
    </row>
    <row r="5471" spans="1:3" x14ac:dyDescent="0.25">
      <c r="A5471" t="s">
        <v>87</v>
      </c>
      <c r="B5471" t="s">
        <v>959</v>
      </c>
      <c r="C5471">
        <v>1704600</v>
      </c>
    </row>
    <row r="5472" spans="1:3" x14ac:dyDescent="0.25">
      <c r="A5472" t="s">
        <v>87</v>
      </c>
      <c r="B5472" t="s">
        <v>982</v>
      </c>
      <c r="C5472">
        <v>1705508</v>
      </c>
    </row>
    <row r="5473" spans="1:3" x14ac:dyDescent="0.25">
      <c r="A5473" t="s">
        <v>87</v>
      </c>
      <c r="B5473" t="s">
        <v>1004</v>
      </c>
      <c r="C5473">
        <v>1716703</v>
      </c>
    </row>
    <row r="5474" spans="1:3" x14ac:dyDescent="0.25">
      <c r="A5474" t="s">
        <v>87</v>
      </c>
      <c r="B5474" t="s">
        <v>1026</v>
      </c>
      <c r="C5474">
        <v>1705557</v>
      </c>
    </row>
    <row r="5475" spans="1:3" x14ac:dyDescent="0.25">
      <c r="A5475" t="s">
        <v>87</v>
      </c>
      <c r="B5475" t="s">
        <v>1049</v>
      </c>
      <c r="C5475">
        <v>1705607</v>
      </c>
    </row>
    <row r="5476" spans="1:3" x14ac:dyDescent="0.25">
      <c r="A5476" t="s">
        <v>87</v>
      </c>
      <c r="B5476" t="s">
        <v>1070</v>
      </c>
      <c r="C5476">
        <v>1706001</v>
      </c>
    </row>
    <row r="5477" spans="1:3" x14ac:dyDescent="0.25">
      <c r="A5477" t="s">
        <v>87</v>
      </c>
      <c r="B5477" t="s">
        <v>1092</v>
      </c>
      <c r="C5477">
        <v>1706100</v>
      </c>
    </row>
    <row r="5478" spans="1:3" x14ac:dyDescent="0.25">
      <c r="A5478" t="s">
        <v>87</v>
      </c>
      <c r="B5478" t="s">
        <v>1115</v>
      </c>
      <c r="C5478">
        <v>1706258</v>
      </c>
    </row>
    <row r="5479" spans="1:3" x14ac:dyDescent="0.25">
      <c r="A5479" t="s">
        <v>87</v>
      </c>
      <c r="B5479" t="s">
        <v>1138</v>
      </c>
      <c r="C5479">
        <v>1706506</v>
      </c>
    </row>
    <row r="5480" spans="1:3" x14ac:dyDescent="0.25">
      <c r="A5480" t="s">
        <v>87</v>
      </c>
      <c r="B5480" t="s">
        <v>1161</v>
      </c>
      <c r="C5480">
        <v>1707009</v>
      </c>
    </row>
    <row r="5481" spans="1:3" x14ac:dyDescent="0.25">
      <c r="A5481" t="s">
        <v>87</v>
      </c>
      <c r="B5481" t="s">
        <v>1184</v>
      </c>
      <c r="C5481">
        <v>1707108</v>
      </c>
    </row>
    <row r="5482" spans="1:3" x14ac:dyDescent="0.25">
      <c r="A5482" t="s">
        <v>87</v>
      </c>
      <c r="B5482" t="s">
        <v>1206</v>
      </c>
      <c r="C5482">
        <v>1707207</v>
      </c>
    </row>
    <row r="5483" spans="1:3" x14ac:dyDescent="0.25">
      <c r="A5483" t="s">
        <v>87</v>
      </c>
      <c r="B5483" t="s">
        <v>1228</v>
      </c>
      <c r="C5483">
        <v>1707306</v>
      </c>
    </row>
    <row r="5484" spans="1:3" x14ac:dyDescent="0.25">
      <c r="A5484" t="s">
        <v>87</v>
      </c>
      <c r="B5484" t="s">
        <v>1250</v>
      </c>
      <c r="C5484">
        <v>1707405</v>
      </c>
    </row>
    <row r="5485" spans="1:3" x14ac:dyDescent="0.25">
      <c r="A5485" t="s">
        <v>87</v>
      </c>
      <c r="B5485" t="s">
        <v>1273</v>
      </c>
      <c r="C5485">
        <v>1707553</v>
      </c>
    </row>
    <row r="5486" spans="1:3" x14ac:dyDescent="0.25">
      <c r="A5486" t="s">
        <v>87</v>
      </c>
      <c r="B5486" t="s">
        <v>1294</v>
      </c>
      <c r="C5486">
        <v>1707652</v>
      </c>
    </row>
    <row r="5487" spans="1:3" x14ac:dyDescent="0.25">
      <c r="A5487" t="s">
        <v>87</v>
      </c>
      <c r="B5487" t="s">
        <v>1316</v>
      </c>
      <c r="C5487">
        <v>1707702</v>
      </c>
    </row>
    <row r="5488" spans="1:3" x14ac:dyDescent="0.25">
      <c r="A5488" t="s">
        <v>87</v>
      </c>
      <c r="B5488" t="s">
        <v>1338</v>
      </c>
      <c r="C5488">
        <v>1708205</v>
      </c>
    </row>
    <row r="5489" spans="1:3" x14ac:dyDescent="0.25">
      <c r="A5489" t="s">
        <v>87</v>
      </c>
      <c r="B5489" t="s">
        <v>1359</v>
      </c>
      <c r="C5489">
        <v>1708254</v>
      </c>
    </row>
    <row r="5490" spans="1:3" x14ac:dyDescent="0.25">
      <c r="A5490" t="s">
        <v>87</v>
      </c>
      <c r="B5490" t="s">
        <v>1381</v>
      </c>
      <c r="C5490">
        <v>1708304</v>
      </c>
    </row>
    <row r="5491" spans="1:3" x14ac:dyDescent="0.25">
      <c r="A5491" t="s">
        <v>87</v>
      </c>
      <c r="B5491" t="s">
        <v>1403</v>
      </c>
      <c r="C5491">
        <v>1709005</v>
      </c>
    </row>
    <row r="5492" spans="1:3" x14ac:dyDescent="0.25">
      <c r="A5492" t="s">
        <v>87</v>
      </c>
      <c r="B5492" t="s">
        <v>1425</v>
      </c>
      <c r="C5492">
        <v>1709302</v>
      </c>
    </row>
    <row r="5493" spans="1:3" x14ac:dyDescent="0.25">
      <c r="A5493" t="s">
        <v>87</v>
      </c>
      <c r="B5493" t="s">
        <v>1446</v>
      </c>
      <c r="C5493">
        <v>1709500</v>
      </c>
    </row>
    <row r="5494" spans="1:3" x14ac:dyDescent="0.25">
      <c r="A5494" t="s">
        <v>87</v>
      </c>
      <c r="B5494" t="s">
        <v>1466</v>
      </c>
      <c r="C5494">
        <v>1709807</v>
      </c>
    </row>
    <row r="5495" spans="1:3" x14ac:dyDescent="0.25">
      <c r="A5495" t="s">
        <v>87</v>
      </c>
      <c r="B5495" t="s">
        <v>1488</v>
      </c>
      <c r="C5495">
        <v>1710508</v>
      </c>
    </row>
    <row r="5496" spans="1:3" x14ac:dyDescent="0.25">
      <c r="A5496" t="s">
        <v>87</v>
      </c>
      <c r="B5496" t="s">
        <v>1509</v>
      </c>
      <c r="C5496">
        <v>1710706</v>
      </c>
    </row>
    <row r="5497" spans="1:3" x14ac:dyDescent="0.25">
      <c r="A5497" t="s">
        <v>87</v>
      </c>
      <c r="B5497" t="s">
        <v>1530</v>
      </c>
      <c r="C5497">
        <v>1710904</v>
      </c>
    </row>
    <row r="5498" spans="1:3" x14ac:dyDescent="0.25">
      <c r="A5498" t="s">
        <v>87</v>
      </c>
      <c r="B5498" t="s">
        <v>1551</v>
      </c>
      <c r="C5498">
        <v>1711100</v>
      </c>
    </row>
    <row r="5499" spans="1:3" x14ac:dyDescent="0.25">
      <c r="A5499" t="s">
        <v>87</v>
      </c>
      <c r="B5499" t="s">
        <v>1570</v>
      </c>
      <c r="C5499">
        <v>1711506</v>
      </c>
    </row>
    <row r="5500" spans="1:3" x14ac:dyDescent="0.25">
      <c r="A5500" t="s">
        <v>87</v>
      </c>
      <c r="B5500" t="s">
        <v>1590</v>
      </c>
      <c r="C5500">
        <v>1711803</v>
      </c>
    </row>
    <row r="5501" spans="1:3" x14ac:dyDescent="0.25">
      <c r="A5501" t="s">
        <v>87</v>
      </c>
      <c r="B5501" t="s">
        <v>1610</v>
      </c>
      <c r="C5501">
        <v>1711902</v>
      </c>
    </row>
    <row r="5502" spans="1:3" x14ac:dyDescent="0.25">
      <c r="A5502" t="s">
        <v>87</v>
      </c>
      <c r="B5502" t="s">
        <v>1631</v>
      </c>
      <c r="C5502">
        <v>1711951</v>
      </c>
    </row>
    <row r="5503" spans="1:3" x14ac:dyDescent="0.25">
      <c r="A5503" t="s">
        <v>87</v>
      </c>
      <c r="B5503" t="s">
        <v>1652</v>
      </c>
      <c r="C5503">
        <v>1712009</v>
      </c>
    </row>
    <row r="5504" spans="1:3" x14ac:dyDescent="0.25">
      <c r="A5504" t="s">
        <v>87</v>
      </c>
      <c r="B5504" t="s">
        <v>1672</v>
      </c>
      <c r="C5504">
        <v>1712157</v>
      </c>
    </row>
    <row r="5505" spans="1:3" x14ac:dyDescent="0.25">
      <c r="A5505" t="s">
        <v>87</v>
      </c>
      <c r="B5505" t="s">
        <v>1693</v>
      </c>
      <c r="C5505">
        <v>1712405</v>
      </c>
    </row>
    <row r="5506" spans="1:3" x14ac:dyDescent="0.25">
      <c r="A5506" t="s">
        <v>87</v>
      </c>
      <c r="B5506" t="s">
        <v>1713</v>
      </c>
      <c r="C5506">
        <v>1712454</v>
      </c>
    </row>
    <row r="5507" spans="1:3" x14ac:dyDescent="0.25">
      <c r="A5507" t="s">
        <v>87</v>
      </c>
      <c r="B5507" t="s">
        <v>1734</v>
      </c>
      <c r="C5507">
        <v>1712504</v>
      </c>
    </row>
    <row r="5508" spans="1:3" x14ac:dyDescent="0.25">
      <c r="A5508" t="s">
        <v>87</v>
      </c>
      <c r="B5508" t="s">
        <v>1755</v>
      </c>
      <c r="C5508">
        <v>1712702</v>
      </c>
    </row>
    <row r="5509" spans="1:3" x14ac:dyDescent="0.25">
      <c r="A5509" t="s">
        <v>87</v>
      </c>
      <c r="B5509" t="s">
        <v>1775</v>
      </c>
      <c r="C5509">
        <v>1712801</v>
      </c>
    </row>
    <row r="5510" spans="1:3" x14ac:dyDescent="0.25">
      <c r="A5510" t="s">
        <v>87</v>
      </c>
      <c r="B5510" t="s">
        <v>1794</v>
      </c>
      <c r="C5510">
        <v>1713205</v>
      </c>
    </row>
    <row r="5511" spans="1:3" x14ac:dyDescent="0.25">
      <c r="A5511" t="s">
        <v>87</v>
      </c>
      <c r="B5511" t="s">
        <v>1813</v>
      </c>
      <c r="C5511">
        <v>1713304</v>
      </c>
    </row>
    <row r="5512" spans="1:3" x14ac:dyDescent="0.25">
      <c r="A5512" t="s">
        <v>87</v>
      </c>
      <c r="B5512" t="s">
        <v>1832</v>
      </c>
      <c r="C5512">
        <v>1713601</v>
      </c>
    </row>
    <row r="5513" spans="1:3" x14ac:dyDescent="0.25">
      <c r="A5513" t="s">
        <v>87</v>
      </c>
      <c r="B5513" t="s">
        <v>1850</v>
      </c>
      <c r="C5513">
        <v>1713700</v>
      </c>
    </row>
    <row r="5514" spans="1:3" x14ac:dyDescent="0.25">
      <c r="A5514" t="s">
        <v>87</v>
      </c>
      <c r="B5514" t="s">
        <v>1868</v>
      </c>
      <c r="C5514">
        <v>1713957</v>
      </c>
    </row>
    <row r="5515" spans="1:3" x14ac:dyDescent="0.25">
      <c r="A5515" t="s">
        <v>87</v>
      </c>
      <c r="B5515" t="s">
        <v>1154</v>
      </c>
      <c r="C5515">
        <v>1714203</v>
      </c>
    </row>
    <row r="5516" spans="1:3" x14ac:dyDescent="0.25">
      <c r="A5516" t="s">
        <v>87</v>
      </c>
      <c r="B5516" t="s">
        <v>1902</v>
      </c>
      <c r="C5516">
        <v>1714302</v>
      </c>
    </row>
    <row r="5517" spans="1:3" x14ac:dyDescent="0.25">
      <c r="A5517" t="s">
        <v>87</v>
      </c>
      <c r="B5517" t="s">
        <v>1919</v>
      </c>
      <c r="C5517">
        <v>1714880</v>
      </c>
    </row>
    <row r="5518" spans="1:3" x14ac:dyDescent="0.25">
      <c r="A5518" t="s">
        <v>87</v>
      </c>
      <c r="B5518" t="s">
        <v>1936</v>
      </c>
      <c r="C5518">
        <v>1715002</v>
      </c>
    </row>
    <row r="5519" spans="1:3" x14ac:dyDescent="0.25">
      <c r="A5519" t="s">
        <v>87</v>
      </c>
      <c r="B5519" t="s">
        <v>1952</v>
      </c>
      <c r="C5519">
        <v>1715101</v>
      </c>
    </row>
    <row r="5520" spans="1:3" x14ac:dyDescent="0.25">
      <c r="A5520" t="s">
        <v>87</v>
      </c>
      <c r="B5520" t="s">
        <v>1969</v>
      </c>
      <c r="C5520">
        <v>1715150</v>
      </c>
    </row>
    <row r="5521" spans="1:3" x14ac:dyDescent="0.25">
      <c r="A5521" t="s">
        <v>87</v>
      </c>
      <c r="B5521" t="s">
        <v>1987</v>
      </c>
      <c r="C5521">
        <v>1715259</v>
      </c>
    </row>
    <row r="5522" spans="1:3" x14ac:dyDescent="0.25">
      <c r="A5522" t="s">
        <v>87</v>
      </c>
      <c r="B5522" t="s">
        <v>2004</v>
      </c>
      <c r="C5522">
        <v>1715507</v>
      </c>
    </row>
    <row r="5523" spans="1:3" x14ac:dyDescent="0.25">
      <c r="A5523" t="s">
        <v>87</v>
      </c>
      <c r="B5523" t="s">
        <v>2022</v>
      </c>
      <c r="C5523">
        <v>1721000</v>
      </c>
    </row>
    <row r="5524" spans="1:3" x14ac:dyDescent="0.25">
      <c r="A5524" t="s">
        <v>87</v>
      </c>
      <c r="B5524" t="s">
        <v>2040</v>
      </c>
      <c r="C5524">
        <v>1715705</v>
      </c>
    </row>
    <row r="5525" spans="1:3" x14ac:dyDescent="0.25">
      <c r="A5525" t="s">
        <v>87</v>
      </c>
      <c r="B5525" t="s">
        <v>2058</v>
      </c>
      <c r="C5525">
        <v>1713809</v>
      </c>
    </row>
    <row r="5526" spans="1:3" x14ac:dyDescent="0.25">
      <c r="A5526" t="s">
        <v>87</v>
      </c>
      <c r="B5526" t="s">
        <v>2075</v>
      </c>
      <c r="C5526">
        <v>1715754</v>
      </c>
    </row>
    <row r="5527" spans="1:3" x14ac:dyDescent="0.25">
      <c r="A5527" t="s">
        <v>87</v>
      </c>
      <c r="B5527" t="s">
        <v>2091</v>
      </c>
      <c r="C5527">
        <v>1716109</v>
      </c>
    </row>
    <row r="5528" spans="1:3" x14ac:dyDescent="0.25">
      <c r="A5528" t="s">
        <v>87</v>
      </c>
      <c r="B5528" t="s">
        <v>2107</v>
      </c>
      <c r="C5528">
        <v>1716208</v>
      </c>
    </row>
    <row r="5529" spans="1:3" x14ac:dyDescent="0.25">
      <c r="A5529" t="s">
        <v>87</v>
      </c>
      <c r="B5529" t="s">
        <v>2048</v>
      </c>
      <c r="C5529">
        <v>1716307</v>
      </c>
    </row>
    <row r="5530" spans="1:3" x14ac:dyDescent="0.25">
      <c r="A5530" t="s">
        <v>87</v>
      </c>
      <c r="B5530" t="s">
        <v>2139</v>
      </c>
      <c r="C5530">
        <v>1716505</v>
      </c>
    </row>
    <row r="5531" spans="1:3" x14ac:dyDescent="0.25">
      <c r="A5531" t="s">
        <v>87</v>
      </c>
      <c r="B5531" t="s">
        <v>2155</v>
      </c>
      <c r="C5531">
        <v>1716604</v>
      </c>
    </row>
    <row r="5532" spans="1:3" x14ac:dyDescent="0.25">
      <c r="A5532" t="s">
        <v>87</v>
      </c>
      <c r="B5532" t="s">
        <v>2172</v>
      </c>
      <c r="C5532">
        <v>1716653</v>
      </c>
    </row>
    <row r="5533" spans="1:3" x14ac:dyDescent="0.25">
      <c r="A5533" t="s">
        <v>87</v>
      </c>
      <c r="B5533" t="s">
        <v>2189</v>
      </c>
      <c r="C5533">
        <v>1717008</v>
      </c>
    </row>
    <row r="5534" spans="1:3" x14ac:dyDescent="0.25">
      <c r="A5534" t="s">
        <v>87</v>
      </c>
      <c r="B5534" t="s">
        <v>2205</v>
      </c>
      <c r="C5534">
        <v>1717206</v>
      </c>
    </row>
    <row r="5535" spans="1:3" x14ac:dyDescent="0.25">
      <c r="A5535" t="s">
        <v>87</v>
      </c>
      <c r="B5535" t="s">
        <v>2220</v>
      </c>
      <c r="C5535">
        <v>1717503</v>
      </c>
    </row>
    <row r="5536" spans="1:3" x14ac:dyDescent="0.25">
      <c r="A5536" t="s">
        <v>87</v>
      </c>
      <c r="B5536" t="s">
        <v>2237</v>
      </c>
      <c r="C5536">
        <v>1717800</v>
      </c>
    </row>
    <row r="5537" spans="1:3" x14ac:dyDescent="0.25">
      <c r="A5537" t="s">
        <v>87</v>
      </c>
      <c r="B5537" t="s">
        <v>2252</v>
      </c>
      <c r="C5537">
        <v>1717909</v>
      </c>
    </row>
    <row r="5538" spans="1:3" x14ac:dyDescent="0.25">
      <c r="A5538" t="s">
        <v>87</v>
      </c>
      <c r="B5538" t="s">
        <v>2267</v>
      </c>
      <c r="C5538">
        <v>1718006</v>
      </c>
    </row>
    <row r="5539" spans="1:3" x14ac:dyDescent="0.25">
      <c r="A5539" t="s">
        <v>87</v>
      </c>
      <c r="B5539" t="s">
        <v>2282</v>
      </c>
      <c r="C5539">
        <v>1718204</v>
      </c>
    </row>
    <row r="5540" spans="1:3" x14ac:dyDescent="0.25">
      <c r="A5540" t="s">
        <v>87</v>
      </c>
      <c r="B5540" t="s">
        <v>2298</v>
      </c>
      <c r="C5540">
        <v>1718303</v>
      </c>
    </row>
    <row r="5541" spans="1:3" x14ac:dyDescent="0.25">
      <c r="A5541" t="s">
        <v>87</v>
      </c>
      <c r="B5541" t="s">
        <v>1430</v>
      </c>
      <c r="C5541">
        <v>1718402</v>
      </c>
    </row>
    <row r="5542" spans="1:3" x14ac:dyDescent="0.25">
      <c r="A5542" t="s">
        <v>87</v>
      </c>
      <c r="B5542" t="s">
        <v>2327</v>
      </c>
      <c r="C5542">
        <v>1718451</v>
      </c>
    </row>
    <row r="5543" spans="1:3" x14ac:dyDescent="0.25">
      <c r="A5543" t="s">
        <v>87</v>
      </c>
      <c r="B5543" t="s">
        <v>2343</v>
      </c>
      <c r="C5543">
        <v>1718501</v>
      </c>
    </row>
    <row r="5544" spans="1:3" x14ac:dyDescent="0.25">
      <c r="A5544" t="s">
        <v>87</v>
      </c>
      <c r="B5544" t="s">
        <v>2359</v>
      </c>
      <c r="C5544">
        <v>1718550</v>
      </c>
    </row>
    <row r="5545" spans="1:3" x14ac:dyDescent="0.25">
      <c r="A5545" t="s">
        <v>87</v>
      </c>
      <c r="B5545" t="s">
        <v>2373</v>
      </c>
      <c r="C5545">
        <v>1718659</v>
      </c>
    </row>
    <row r="5546" spans="1:3" x14ac:dyDescent="0.25">
      <c r="A5546" t="s">
        <v>87</v>
      </c>
      <c r="B5546" t="s">
        <v>2388</v>
      </c>
      <c r="C5546">
        <v>1718709</v>
      </c>
    </row>
    <row r="5547" spans="1:3" x14ac:dyDescent="0.25">
      <c r="A5547" t="s">
        <v>87</v>
      </c>
      <c r="B5547" t="s">
        <v>2404</v>
      </c>
      <c r="C5547">
        <v>1718758</v>
      </c>
    </row>
    <row r="5548" spans="1:3" x14ac:dyDescent="0.25">
      <c r="A5548" t="s">
        <v>87</v>
      </c>
      <c r="B5548" t="s">
        <v>2420</v>
      </c>
      <c r="C5548">
        <v>1718808</v>
      </c>
    </row>
    <row r="5549" spans="1:3" x14ac:dyDescent="0.25">
      <c r="A5549" t="s">
        <v>87</v>
      </c>
      <c r="B5549" t="s">
        <v>2436</v>
      </c>
      <c r="C5549">
        <v>1718840</v>
      </c>
    </row>
    <row r="5550" spans="1:3" x14ac:dyDescent="0.25">
      <c r="A5550" t="s">
        <v>87</v>
      </c>
      <c r="B5550" t="s">
        <v>2452</v>
      </c>
      <c r="C5550">
        <v>1718865</v>
      </c>
    </row>
    <row r="5551" spans="1:3" x14ac:dyDescent="0.25">
      <c r="A5551" t="s">
        <v>87</v>
      </c>
      <c r="B5551" t="s">
        <v>2466</v>
      </c>
      <c r="C5551">
        <v>1718881</v>
      </c>
    </row>
    <row r="5552" spans="1:3" x14ac:dyDescent="0.25">
      <c r="A5552" t="s">
        <v>87</v>
      </c>
      <c r="B5552" t="s">
        <v>2481</v>
      </c>
      <c r="C5552">
        <v>1718899</v>
      </c>
    </row>
    <row r="5553" spans="1:3" x14ac:dyDescent="0.25">
      <c r="A5553" t="s">
        <v>87</v>
      </c>
      <c r="B5553" t="s">
        <v>2497</v>
      </c>
      <c r="C5553">
        <v>1718907</v>
      </c>
    </row>
    <row r="5554" spans="1:3" x14ac:dyDescent="0.25">
      <c r="A5554" t="s">
        <v>87</v>
      </c>
      <c r="B5554" t="s">
        <v>2511</v>
      </c>
      <c r="C5554">
        <v>1719004</v>
      </c>
    </row>
    <row r="5555" spans="1:3" x14ac:dyDescent="0.25">
      <c r="A5555" t="s">
        <v>87</v>
      </c>
      <c r="B5555" t="s">
        <v>2527</v>
      </c>
      <c r="C5555">
        <v>1720002</v>
      </c>
    </row>
    <row r="5556" spans="1:3" x14ac:dyDescent="0.25">
      <c r="A5556" t="s">
        <v>87</v>
      </c>
      <c r="B5556" t="s">
        <v>2542</v>
      </c>
      <c r="C5556">
        <v>1720101</v>
      </c>
    </row>
    <row r="5557" spans="1:3" x14ac:dyDescent="0.25">
      <c r="A5557" t="s">
        <v>87</v>
      </c>
      <c r="B5557" t="s">
        <v>2558</v>
      </c>
      <c r="C5557">
        <v>1720150</v>
      </c>
    </row>
    <row r="5558" spans="1:3" x14ac:dyDescent="0.25">
      <c r="A5558" t="s">
        <v>87</v>
      </c>
      <c r="B5558" t="s">
        <v>2572</v>
      </c>
      <c r="C5558">
        <v>1720200</v>
      </c>
    </row>
    <row r="5559" spans="1:3" x14ac:dyDescent="0.25">
      <c r="A5559" t="s">
        <v>87</v>
      </c>
      <c r="B5559" t="s">
        <v>2587</v>
      </c>
      <c r="C5559">
        <v>1720259</v>
      </c>
    </row>
    <row r="5560" spans="1:3" x14ac:dyDescent="0.25">
      <c r="A5560" t="s">
        <v>87</v>
      </c>
      <c r="B5560" t="s">
        <v>2603</v>
      </c>
      <c r="C5560">
        <v>1720309</v>
      </c>
    </row>
    <row r="5561" spans="1:3" x14ac:dyDescent="0.25">
      <c r="A5561" t="s">
        <v>87</v>
      </c>
      <c r="B5561" t="s">
        <v>2618</v>
      </c>
      <c r="C5561">
        <v>1720499</v>
      </c>
    </row>
    <row r="5562" spans="1:3" x14ac:dyDescent="0.25">
      <c r="A5562" t="s">
        <v>87</v>
      </c>
      <c r="B5562" t="s">
        <v>2631</v>
      </c>
      <c r="C5562">
        <v>1720655</v>
      </c>
    </row>
    <row r="5563" spans="1:3" x14ac:dyDescent="0.25">
      <c r="A5563" t="s">
        <v>87</v>
      </c>
      <c r="B5563" t="s">
        <v>2645</v>
      </c>
      <c r="C5563">
        <v>1720804</v>
      </c>
    </row>
    <row r="5564" spans="1:3" x14ac:dyDescent="0.25">
      <c r="A5564" t="s">
        <v>87</v>
      </c>
      <c r="B5564" t="s">
        <v>2658</v>
      </c>
      <c r="C5564">
        <v>1720853</v>
      </c>
    </row>
    <row r="5565" spans="1:3" x14ac:dyDescent="0.25">
      <c r="A5565" t="s">
        <v>87</v>
      </c>
      <c r="B5565" t="s">
        <v>2673</v>
      </c>
      <c r="C5565">
        <v>1720903</v>
      </c>
    </row>
    <row r="5566" spans="1:3" x14ac:dyDescent="0.25">
      <c r="A5566" t="s">
        <v>87</v>
      </c>
      <c r="B5566" t="s">
        <v>5388</v>
      </c>
      <c r="C5566">
        <v>1720937</v>
      </c>
    </row>
    <row r="5567" spans="1:3" x14ac:dyDescent="0.25">
      <c r="A5567" t="s">
        <v>87</v>
      </c>
      <c r="B5567" t="s">
        <v>2687</v>
      </c>
      <c r="C5567">
        <v>1720978</v>
      </c>
    </row>
    <row r="5568" spans="1:3" x14ac:dyDescent="0.25">
      <c r="A5568" t="s">
        <v>87</v>
      </c>
      <c r="B5568" t="s">
        <v>2703</v>
      </c>
      <c r="C5568">
        <v>1721109</v>
      </c>
    </row>
    <row r="5569" spans="1:3" x14ac:dyDescent="0.25">
      <c r="A5569" t="s">
        <v>87</v>
      </c>
      <c r="B5569" t="s">
        <v>2718</v>
      </c>
      <c r="C5569">
        <v>1721208</v>
      </c>
    </row>
    <row r="5570" spans="1:3" x14ac:dyDescent="0.25">
      <c r="A5570" t="s">
        <v>87</v>
      </c>
      <c r="B5570" t="s">
        <v>2734</v>
      </c>
      <c r="C5570">
        <v>1721257</v>
      </c>
    </row>
    <row r="5571" spans="1:3" x14ac:dyDescent="0.25">
      <c r="A5571" t="s">
        <v>87</v>
      </c>
      <c r="B5571" t="s">
        <v>2749</v>
      </c>
      <c r="C5571">
        <v>1721307</v>
      </c>
    </row>
    <row r="5572" spans="1:3" x14ac:dyDescent="0.25">
      <c r="A5572" t="s">
        <v>87</v>
      </c>
      <c r="B5572" t="s">
        <v>2764</v>
      </c>
      <c r="C5572">
        <v>1722081</v>
      </c>
    </row>
    <row r="5573" spans="1:3" x14ac:dyDescent="0.25">
      <c r="A5573" t="s">
        <v>87</v>
      </c>
      <c r="B5573" t="s">
        <v>2780</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algorithmName="SHA-512" hashValue="astufrVz0TCXd82BfdyjKAVz6qJfJdADti7nXie70GuItAJjmtjLL63xGLbWTheBT49cWErPbGanBgdq+EaJ5Q==" saltValue="nXA67E3wpHPQ30O9nNjPpw==" spinCount="100000" sheet="1" objects="1" scenarios="1"/>
  <autoFilter ref="A1:C5573"/>
  <sortState ref="A2:D5651">
    <sortCondition ref="C2:C5651"/>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zoomScale="84" zoomScaleNormal="84" workbookViewId="0">
      <selection activeCell="R16" sqref="R16"/>
    </sheetView>
  </sheetViews>
  <sheetFormatPr defaultRowHeight="15" x14ac:dyDescent="0.25"/>
  <cols>
    <col min="1" max="16384" width="9.140625" style="5"/>
  </cols>
  <sheetData/>
  <sheetProtection algorithmName="SHA-512" hashValue="S0v1I8XfUV+qBmKHmHh3gGy1KlyTNIqqFy8n3BHzq+dZNO6Hulg2+gBZgHP0IMdPVUzVxHVH7HVYFOpBoCMdnw==" saltValue="G/VDg/Vxg5+MeJwlDMliZQ==" spinCount="100000" sheet="1" objects="1" scenarios="1"/>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5573"/>
  <sheetViews>
    <sheetView showGridLines="0" zoomScale="75" zoomScaleNormal="75" workbookViewId="0">
      <pane xSplit="4" ySplit="1" topLeftCell="H5" activePane="bottomRight" state="frozen"/>
      <selection activeCell="AC3" sqref="AC3"/>
      <selection pane="topRight" activeCell="AC3" sqref="AC3"/>
      <selection pane="bottomLeft" activeCell="AC3" sqref="AC3"/>
      <selection pane="bottomRight" activeCell="O18" sqref="O18"/>
    </sheetView>
  </sheetViews>
  <sheetFormatPr defaultColWidth="21" defaultRowHeight="33.75" customHeight="1" x14ac:dyDescent="0.25"/>
  <cols>
    <col min="1" max="1" width="11.85546875" style="187" customWidth="1"/>
    <col min="2" max="2" width="13.42578125" style="187" customWidth="1"/>
    <col min="3" max="3" width="37.140625" style="188" customWidth="1"/>
    <col min="4" max="5" width="21" style="189"/>
    <col min="6" max="6" width="24.140625" style="187" customWidth="1"/>
    <col min="7" max="9" width="21" style="190"/>
    <col min="10" max="10" width="24.85546875" style="190" customWidth="1"/>
    <col min="11" max="11" width="28" style="190" customWidth="1"/>
    <col min="12" max="12" width="21" style="230"/>
    <col min="13" max="20" width="21" style="190"/>
    <col min="21" max="21" width="24.85546875" style="190" customWidth="1"/>
    <col min="22" max="35" width="21" style="190"/>
    <col min="36" max="41" width="0" style="190" hidden="1" customWidth="1"/>
    <col min="42" max="52" width="21" style="190"/>
    <col min="53" max="60" width="0" style="190" hidden="1" customWidth="1"/>
    <col min="61" max="16384" width="21" style="190"/>
  </cols>
  <sheetData>
    <row r="1" spans="1:99" ht="60" customHeight="1" x14ac:dyDescent="0.25">
      <c r="A1" s="85" t="s">
        <v>2</v>
      </c>
      <c r="B1" s="85" t="s">
        <v>3</v>
      </c>
      <c r="C1" s="86" t="s">
        <v>0</v>
      </c>
      <c r="D1" s="85" t="s">
        <v>5573</v>
      </c>
      <c r="E1" s="85" t="s">
        <v>5569</v>
      </c>
      <c r="F1" s="85" t="s">
        <v>5528</v>
      </c>
      <c r="G1" s="85" t="s">
        <v>5473</v>
      </c>
      <c r="H1" s="86" t="s">
        <v>4</v>
      </c>
      <c r="I1" s="86" t="s">
        <v>13</v>
      </c>
      <c r="J1" s="86" t="s">
        <v>5581</v>
      </c>
      <c r="K1" s="85" t="s">
        <v>5570</v>
      </c>
      <c r="L1" s="85" t="s">
        <v>6</v>
      </c>
      <c r="M1" s="85" t="s">
        <v>15</v>
      </c>
      <c r="N1" s="85" t="s">
        <v>5522</v>
      </c>
      <c r="O1" s="87" t="s">
        <v>7</v>
      </c>
      <c r="P1" s="85" t="s">
        <v>8</v>
      </c>
      <c r="Q1" s="85" t="s">
        <v>5592</v>
      </c>
      <c r="R1" s="85" t="s">
        <v>9</v>
      </c>
      <c r="S1" s="85" t="s">
        <v>10</v>
      </c>
      <c r="T1" s="85" t="s">
        <v>5474</v>
      </c>
      <c r="U1" s="85" t="s">
        <v>23</v>
      </c>
      <c r="V1" s="85" t="s">
        <v>5576</v>
      </c>
      <c r="W1" s="88" t="s">
        <v>12</v>
      </c>
      <c r="X1" s="88" t="s">
        <v>16</v>
      </c>
      <c r="Y1" s="89" t="s">
        <v>17</v>
      </c>
      <c r="Z1" s="88" t="s">
        <v>18</v>
      </c>
      <c r="AA1" s="91" t="s">
        <v>19</v>
      </c>
      <c r="AB1" s="91" t="s">
        <v>20</v>
      </c>
      <c r="AC1" s="91" t="s">
        <v>21</v>
      </c>
      <c r="AD1" s="88" t="s">
        <v>5485</v>
      </c>
      <c r="AE1" s="90" t="s">
        <v>5486</v>
      </c>
      <c r="AF1" s="91" t="s">
        <v>5489</v>
      </c>
      <c r="AG1" s="91" t="s">
        <v>5491</v>
      </c>
      <c r="AH1" s="91" t="s">
        <v>5567</v>
      </c>
      <c r="AI1" s="88" t="s">
        <v>22</v>
      </c>
      <c r="AJ1" s="221"/>
      <c r="AK1" s="221"/>
      <c r="AL1" s="221"/>
      <c r="AM1" s="221"/>
      <c r="AN1" s="222"/>
      <c r="AO1" s="223"/>
      <c r="AP1" s="224"/>
      <c r="BB1" s="225" t="s">
        <v>2</v>
      </c>
      <c r="BC1" s="92" t="s">
        <v>5</v>
      </c>
      <c r="BD1" s="92" t="s">
        <v>5387</v>
      </c>
      <c r="BE1" s="226"/>
      <c r="BF1" s="92" t="s">
        <v>2</v>
      </c>
    </row>
    <row r="2" spans="1:99" s="99" customFormat="1" ht="33.75" customHeight="1" x14ac:dyDescent="0.25">
      <c r="A2" s="93" t="str">
        <f>Controles!$B$2</f>
        <v>RS</v>
      </c>
      <c r="B2" s="93">
        <f>Controles!$C$2</f>
        <v>10</v>
      </c>
      <c r="C2" s="227" t="s">
        <v>5541</v>
      </c>
      <c r="D2" s="94" t="s">
        <v>5574</v>
      </c>
      <c r="E2" s="94" t="s">
        <v>5490</v>
      </c>
      <c r="F2" s="248" t="s">
        <v>5532</v>
      </c>
      <c r="G2" s="95"/>
      <c r="H2" s="95"/>
      <c r="I2" s="95"/>
      <c r="J2" s="95"/>
      <c r="K2" s="95"/>
      <c r="L2" s="95"/>
      <c r="M2" s="95"/>
      <c r="N2" s="95"/>
      <c r="O2" s="96"/>
      <c r="P2" s="95"/>
      <c r="Q2" s="95"/>
      <c r="R2" s="95"/>
      <c r="S2" s="95"/>
      <c r="T2" s="95"/>
      <c r="U2" s="95"/>
      <c r="V2" s="95"/>
      <c r="W2" s="95"/>
      <c r="X2" s="95"/>
      <c r="Y2" s="97"/>
      <c r="Z2" s="95"/>
      <c r="AA2" s="98"/>
      <c r="AB2" s="98"/>
      <c r="AC2" s="98"/>
      <c r="AD2" s="95"/>
      <c r="AE2" s="96"/>
      <c r="AF2" s="98"/>
      <c r="AG2" s="98"/>
      <c r="AH2" s="98">
        <f>IF(CT2=0,0,"ERRO")</f>
        <v>0</v>
      </c>
      <c r="AI2" s="252">
        <f>IF(AH2="ERRO","SIM",0)</f>
        <v>0</v>
      </c>
      <c r="AO2" s="100"/>
      <c r="AP2" s="101"/>
      <c r="BB2" s="228" t="s">
        <v>29</v>
      </c>
      <c r="BC2" s="228" t="s">
        <v>91</v>
      </c>
      <c r="BD2" s="228">
        <v>1200013</v>
      </c>
      <c r="BE2" s="228"/>
      <c r="BF2" s="92" t="s">
        <v>29</v>
      </c>
      <c r="CT2" s="99">
        <f>IF(OR(F2="PRESENTE",F2="AUSENTE"),0,1)</f>
        <v>0</v>
      </c>
    </row>
    <row r="3" spans="1:99" s="99" customFormat="1" ht="33.75" customHeight="1" x14ac:dyDescent="0.25">
      <c r="A3" s="102" t="str">
        <f>Controles!$B$2</f>
        <v>RS</v>
      </c>
      <c r="B3" s="102">
        <f>Controles!$C$2</f>
        <v>10</v>
      </c>
      <c r="C3" s="104" t="s">
        <v>5540</v>
      </c>
      <c r="D3" s="103" t="s">
        <v>5574</v>
      </c>
      <c r="E3" s="103" t="s">
        <v>5490</v>
      </c>
      <c r="F3" s="248" t="s">
        <v>5531</v>
      </c>
      <c r="G3" s="95"/>
      <c r="H3" s="95"/>
      <c r="I3" s="95"/>
      <c r="J3" s="95"/>
      <c r="K3" s="95"/>
      <c r="L3" s="95"/>
      <c r="M3" s="95"/>
      <c r="N3" s="95"/>
      <c r="O3" s="96"/>
      <c r="P3" s="95"/>
      <c r="Q3" s="95"/>
      <c r="R3" s="95"/>
      <c r="S3" s="95"/>
      <c r="T3" s="95"/>
      <c r="U3" s="95"/>
      <c r="V3" s="95"/>
      <c r="W3" s="95"/>
      <c r="X3" s="95"/>
      <c r="Y3" s="97"/>
      <c r="Z3" s="95"/>
      <c r="AA3" s="98"/>
      <c r="AB3" s="98"/>
      <c r="AC3" s="98"/>
      <c r="AD3" s="95"/>
      <c r="AE3" s="96"/>
      <c r="AF3" s="98"/>
      <c r="AG3" s="98"/>
      <c r="AH3" s="98">
        <f t="shared" ref="AH3:AH12" si="0">IF(CT3=0,0,"ERRO")</f>
        <v>0</v>
      </c>
      <c r="AI3" s="252">
        <f t="shared" ref="AI3:AI12" si="1">IF(AH3="ERRO","SIM",0)</f>
        <v>0</v>
      </c>
      <c r="BB3" s="228" t="s">
        <v>29</v>
      </c>
      <c r="BC3" s="228" t="s">
        <v>117</v>
      </c>
      <c r="BD3" s="228">
        <v>1200054</v>
      </c>
      <c r="BE3" s="228"/>
      <c r="BF3" s="92" t="s">
        <v>33</v>
      </c>
      <c r="CT3" s="99">
        <f t="shared" ref="CT3:CT12" si="2">IF(OR(F3="PRESENTE",F3="AUSENTE"),0,1)</f>
        <v>0</v>
      </c>
    </row>
    <row r="4" spans="1:99" s="99" customFormat="1" ht="33.75" customHeight="1" x14ac:dyDescent="0.25">
      <c r="A4" s="102" t="str">
        <f>Controles!$B$2</f>
        <v>RS</v>
      </c>
      <c r="B4" s="102">
        <f>Controles!$C$2</f>
        <v>10</v>
      </c>
      <c r="C4" s="104" t="s">
        <v>5533</v>
      </c>
      <c r="D4" s="103" t="s">
        <v>5574</v>
      </c>
      <c r="E4" s="103" t="s">
        <v>5490</v>
      </c>
      <c r="F4" s="249" t="s">
        <v>5531</v>
      </c>
      <c r="G4" s="95"/>
      <c r="H4" s="95"/>
      <c r="I4" s="95"/>
      <c r="J4" s="95"/>
      <c r="K4" s="95"/>
      <c r="L4" s="95"/>
      <c r="M4" s="95"/>
      <c r="N4" s="95"/>
      <c r="O4" s="96"/>
      <c r="P4" s="95"/>
      <c r="Q4" s="95"/>
      <c r="R4" s="95"/>
      <c r="S4" s="95"/>
      <c r="T4" s="95"/>
      <c r="U4" s="95"/>
      <c r="V4" s="95"/>
      <c r="W4" s="95"/>
      <c r="X4" s="95"/>
      <c r="Y4" s="97"/>
      <c r="Z4" s="95"/>
      <c r="AA4" s="98"/>
      <c r="AB4" s="98"/>
      <c r="AC4" s="98"/>
      <c r="AD4" s="95"/>
      <c r="AE4" s="96"/>
      <c r="AF4" s="98"/>
      <c r="AG4" s="98"/>
      <c r="AH4" s="98">
        <f t="shared" si="0"/>
        <v>0</v>
      </c>
      <c r="AI4" s="252">
        <f t="shared" si="1"/>
        <v>0</v>
      </c>
      <c r="BB4" s="228" t="s">
        <v>29</v>
      </c>
      <c r="BC4" s="228" t="s">
        <v>143</v>
      </c>
      <c r="BD4" s="228">
        <v>1200104</v>
      </c>
      <c r="BE4" s="228"/>
      <c r="BF4" s="92" t="s">
        <v>38</v>
      </c>
      <c r="CT4" s="99">
        <f t="shared" si="2"/>
        <v>0</v>
      </c>
    </row>
    <row r="5" spans="1:99" s="99" customFormat="1" ht="33.75" customHeight="1" x14ac:dyDescent="0.25">
      <c r="A5" s="102" t="str">
        <f>Controles!$B$2</f>
        <v>RS</v>
      </c>
      <c r="B5" s="102">
        <f>Controles!$C$2</f>
        <v>10</v>
      </c>
      <c r="C5" s="104" t="s">
        <v>5539</v>
      </c>
      <c r="D5" s="103" t="s">
        <v>5575</v>
      </c>
      <c r="E5" s="103" t="s">
        <v>5490</v>
      </c>
      <c r="F5" s="249" t="s">
        <v>5532</v>
      </c>
      <c r="G5" s="95"/>
      <c r="H5" s="95"/>
      <c r="I5" s="95"/>
      <c r="J5" s="95"/>
      <c r="K5" s="95"/>
      <c r="L5" s="95"/>
      <c r="M5" s="95"/>
      <c r="N5" s="95"/>
      <c r="O5" s="96"/>
      <c r="P5" s="95"/>
      <c r="Q5" s="95"/>
      <c r="R5" s="95"/>
      <c r="S5" s="95"/>
      <c r="T5" s="95"/>
      <c r="U5" s="95"/>
      <c r="V5" s="95"/>
      <c r="W5" s="95"/>
      <c r="X5" s="95"/>
      <c r="Y5" s="97"/>
      <c r="Z5" s="95"/>
      <c r="AA5" s="98"/>
      <c r="AB5" s="98"/>
      <c r="AC5" s="98"/>
      <c r="AD5" s="95"/>
      <c r="AE5" s="96"/>
      <c r="AF5" s="98"/>
      <c r="AG5" s="98"/>
      <c r="AH5" s="98">
        <f t="shared" si="0"/>
        <v>0</v>
      </c>
      <c r="AI5" s="252">
        <f t="shared" si="1"/>
        <v>0</v>
      </c>
      <c r="BB5" s="228" t="s">
        <v>29</v>
      </c>
      <c r="BC5" s="228" t="s">
        <v>168</v>
      </c>
      <c r="BD5" s="228">
        <v>1200138</v>
      </c>
      <c r="BE5" s="228"/>
      <c r="BF5" s="92" t="s">
        <v>36</v>
      </c>
      <c r="CT5" s="99">
        <f t="shared" si="2"/>
        <v>0</v>
      </c>
    </row>
    <row r="6" spans="1:99" s="99" customFormat="1" ht="33.75" customHeight="1" x14ac:dyDescent="0.25">
      <c r="A6" s="102" t="str">
        <f>Controles!$B$2</f>
        <v>RS</v>
      </c>
      <c r="B6" s="102">
        <f>Controles!$C$2</f>
        <v>10</v>
      </c>
      <c r="C6" s="104" t="s">
        <v>5524</v>
      </c>
      <c r="D6" s="103" t="s">
        <v>5575</v>
      </c>
      <c r="E6" s="103" t="s">
        <v>5490</v>
      </c>
      <c r="F6" s="250" t="s">
        <v>5532</v>
      </c>
      <c r="G6" s="95"/>
      <c r="H6" s="95"/>
      <c r="I6" s="95"/>
      <c r="J6" s="95"/>
      <c r="K6" s="95"/>
      <c r="L6" s="95"/>
      <c r="M6" s="95"/>
      <c r="N6" s="95"/>
      <c r="O6" s="96"/>
      <c r="P6" s="95"/>
      <c r="Q6" s="95"/>
      <c r="R6" s="95"/>
      <c r="S6" s="95"/>
      <c r="T6" s="95"/>
      <c r="U6" s="95"/>
      <c r="V6" s="95"/>
      <c r="W6" s="95"/>
      <c r="X6" s="95"/>
      <c r="Y6" s="97"/>
      <c r="Z6" s="95"/>
      <c r="AA6" s="98"/>
      <c r="AB6" s="98"/>
      <c r="AC6" s="98"/>
      <c r="AD6" s="95"/>
      <c r="AE6" s="96"/>
      <c r="AF6" s="98"/>
      <c r="AG6" s="98"/>
      <c r="AH6" s="98">
        <f t="shared" si="0"/>
        <v>0</v>
      </c>
      <c r="AI6" s="252">
        <f t="shared" si="1"/>
        <v>0</v>
      </c>
      <c r="BB6" s="228" t="s">
        <v>29</v>
      </c>
      <c r="BC6" s="228" t="s">
        <v>194</v>
      </c>
      <c r="BD6" s="228">
        <v>1200179</v>
      </c>
      <c r="BE6" s="228"/>
      <c r="BF6" s="92" t="s">
        <v>42</v>
      </c>
      <c r="CT6" s="99">
        <f t="shared" si="2"/>
        <v>0</v>
      </c>
    </row>
    <row r="7" spans="1:99" s="109" customFormat="1" ht="33.75" customHeight="1" x14ac:dyDescent="0.25">
      <c r="A7" s="102" t="str">
        <f>Controles!$B$2</f>
        <v>RS</v>
      </c>
      <c r="B7" s="102">
        <f>Controles!$C$2</f>
        <v>10</v>
      </c>
      <c r="C7" s="104" t="s">
        <v>5593</v>
      </c>
      <c r="D7" s="103" t="s">
        <v>5574</v>
      </c>
      <c r="E7" s="103" t="s">
        <v>5490</v>
      </c>
      <c r="F7" s="251" t="s">
        <v>5531</v>
      </c>
      <c r="G7" s="105"/>
      <c r="H7" s="105"/>
      <c r="I7" s="105"/>
      <c r="J7" s="105"/>
      <c r="K7" s="105"/>
      <c r="L7" s="105"/>
      <c r="M7" s="105"/>
      <c r="N7" s="105"/>
      <c r="O7" s="106"/>
      <c r="P7" s="105"/>
      <c r="Q7" s="105"/>
      <c r="R7" s="105"/>
      <c r="S7" s="105"/>
      <c r="T7" s="105"/>
      <c r="U7" s="105"/>
      <c r="V7" s="105"/>
      <c r="W7" s="105"/>
      <c r="X7" s="105"/>
      <c r="Y7" s="107"/>
      <c r="Z7" s="105"/>
      <c r="AA7" s="108"/>
      <c r="AB7" s="108"/>
      <c r="AC7" s="108"/>
      <c r="AD7" s="105"/>
      <c r="AE7" s="106"/>
      <c r="AF7" s="108"/>
      <c r="AG7" s="108"/>
      <c r="AH7" s="98">
        <f t="shared" si="0"/>
        <v>0</v>
      </c>
      <c r="AI7" s="252">
        <f t="shared" si="1"/>
        <v>0</v>
      </c>
      <c r="BB7" s="228" t="s">
        <v>29</v>
      </c>
      <c r="BC7" s="228" t="s">
        <v>220</v>
      </c>
      <c r="BD7" s="228">
        <v>1200203</v>
      </c>
      <c r="BE7" s="228"/>
      <c r="BF7" s="92" t="s">
        <v>46</v>
      </c>
      <c r="CT7" s="99">
        <f t="shared" si="2"/>
        <v>0</v>
      </c>
      <c r="CU7" s="99"/>
    </row>
    <row r="8" spans="1:99" ht="33.75" customHeight="1" x14ac:dyDescent="0.25">
      <c r="A8" s="102" t="str">
        <f>Controles!$B$2</f>
        <v>RS</v>
      </c>
      <c r="B8" s="102">
        <f>Controles!$C$2</f>
        <v>10</v>
      </c>
      <c r="C8" s="104" t="s">
        <v>5538</v>
      </c>
      <c r="D8" s="103" t="s">
        <v>5575</v>
      </c>
      <c r="E8" s="103" t="s">
        <v>5490</v>
      </c>
      <c r="F8" s="250" t="s">
        <v>5532</v>
      </c>
      <c r="G8" s="110"/>
      <c r="H8" s="110"/>
      <c r="I8" s="110"/>
      <c r="J8" s="110"/>
      <c r="K8" s="110"/>
      <c r="L8" s="110"/>
      <c r="M8" s="110"/>
      <c r="N8" s="110"/>
      <c r="O8" s="111"/>
      <c r="P8" s="110"/>
      <c r="Q8" s="110"/>
      <c r="R8" s="110"/>
      <c r="S8" s="110"/>
      <c r="T8" s="110"/>
      <c r="U8" s="110"/>
      <c r="V8" s="110"/>
      <c r="W8" s="95"/>
      <c r="X8" s="95"/>
      <c r="Y8" s="112"/>
      <c r="Z8" s="95"/>
      <c r="AA8" s="113"/>
      <c r="AB8" s="113"/>
      <c r="AC8" s="113"/>
      <c r="AD8" s="95"/>
      <c r="AE8" s="111"/>
      <c r="AF8" s="113"/>
      <c r="AG8" s="113"/>
      <c r="AH8" s="98">
        <f t="shared" si="0"/>
        <v>0</v>
      </c>
      <c r="AI8" s="252">
        <f t="shared" si="1"/>
        <v>0</v>
      </c>
      <c r="BB8" s="228" t="s">
        <v>29</v>
      </c>
      <c r="BC8" s="228" t="s">
        <v>244</v>
      </c>
      <c r="BD8" s="228">
        <v>1200252</v>
      </c>
      <c r="BE8" s="228"/>
      <c r="BF8" s="92" t="s">
        <v>50</v>
      </c>
      <c r="CT8" s="99">
        <f t="shared" si="2"/>
        <v>0</v>
      </c>
      <c r="CU8" s="99"/>
    </row>
    <row r="9" spans="1:99" ht="33.75" customHeight="1" x14ac:dyDescent="0.25">
      <c r="A9" s="102" t="str">
        <f>Controles!$B$2</f>
        <v>RS</v>
      </c>
      <c r="B9" s="102">
        <f>Controles!$C$2</f>
        <v>10</v>
      </c>
      <c r="C9" s="104" t="s">
        <v>5565</v>
      </c>
      <c r="D9" s="103" t="s">
        <v>5575</v>
      </c>
      <c r="E9" s="103" t="s">
        <v>5490</v>
      </c>
      <c r="F9" s="250" t="s">
        <v>5532</v>
      </c>
      <c r="G9" s="110"/>
      <c r="H9" s="110"/>
      <c r="I9" s="110"/>
      <c r="J9" s="110"/>
      <c r="K9" s="110"/>
      <c r="L9" s="110"/>
      <c r="M9" s="110"/>
      <c r="N9" s="110"/>
      <c r="O9" s="111"/>
      <c r="P9" s="110"/>
      <c r="Q9" s="110"/>
      <c r="R9" s="110"/>
      <c r="S9" s="110"/>
      <c r="T9" s="110"/>
      <c r="U9" s="110"/>
      <c r="V9" s="110"/>
      <c r="W9" s="95"/>
      <c r="X9" s="95"/>
      <c r="Y9" s="112"/>
      <c r="Z9" s="95"/>
      <c r="AA9" s="113"/>
      <c r="AB9" s="113"/>
      <c r="AC9" s="113"/>
      <c r="AD9" s="95"/>
      <c r="AE9" s="111"/>
      <c r="AF9" s="113"/>
      <c r="AG9" s="113"/>
      <c r="AH9" s="98">
        <f t="shared" si="0"/>
        <v>0</v>
      </c>
      <c r="AI9" s="252">
        <f t="shared" si="1"/>
        <v>0</v>
      </c>
      <c r="BB9" s="228" t="s">
        <v>29</v>
      </c>
      <c r="BC9" s="228" t="s">
        <v>269</v>
      </c>
      <c r="BD9" s="228">
        <v>1200302</v>
      </c>
      <c r="BE9" s="228"/>
      <c r="BF9" s="92" t="s">
        <v>54</v>
      </c>
      <c r="CT9" s="99">
        <f t="shared" si="2"/>
        <v>0</v>
      </c>
      <c r="CU9" s="99"/>
    </row>
    <row r="10" spans="1:99" s="109" customFormat="1" ht="33.75" customHeight="1" x14ac:dyDescent="0.25">
      <c r="A10" s="102" t="str">
        <f>Controles!$B$2</f>
        <v>RS</v>
      </c>
      <c r="B10" s="102">
        <f>Controles!$C$2</f>
        <v>10</v>
      </c>
      <c r="C10" s="104" t="s">
        <v>5537</v>
      </c>
      <c r="D10" s="103" t="s">
        <v>5575</v>
      </c>
      <c r="E10" s="103" t="s">
        <v>5490</v>
      </c>
      <c r="F10" s="251" t="s">
        <v>5532</v>
      </c>
      <c r="G10" s="105"/>
      <c r="H10" s="105"/>
      <c r="I10" s="105"/>
      <c r="J10" s="105"/>
      <c r="K10" s="105"/>
      <c r="L10" s="105"/>
      <c r="M10" s="105"/>
      <c r="N10" s="105"/>
      <c r="O10" s="106"/>
      <c r="P10" s="105"/>
      <c r="Q10" s="105"/>
      <c r="R10" s="105"/>
      <c r="S10" s="105"/>
      <c r="T10" s="105"/>
      <c r="U10" s="105"/>
      <c r="V10" s="105"/>
      <c r="W10" s="105"/>
      <c r="X10" s="105"/>
      <c r="Y10" s="107"/>
      <c r="Z10" s="105"/>
      <c r="AA10" s="108"/>
      <c r="AB10" s="108"/>
      <c r="AC10" s="108"/>
      <c r="AD10" s="105"/>
      <c r="AE10" s="106"/>
      <c r="AF10" s="108"/>
      <c r="AG10" s="108"/>
      <c r="AH10" s="98">
        <f t="shared" si="0"/>
        <v>0</v>
      </c>
      <c r="AI10" s="252">
        <f t="shared" si="1"/>
        <v>0</v>
      </c>
      <c r="BB10" s="228" t="s">
        <v>29</v>
      </c>
      <c r="BC10" s="228" t="s">
        <v>295</v>
      </c>
      <c r="BD10" s="228">
        <v>1200328</v>
      </c>
      <c r="BE10" s="228"/>
      <c r="BF10" s="92" t="s">
        <v>57</v>
      </c>
      <c r="CT10" s="99">
        <f t="shared" si="2"/>
        <v>0</v>
      </c>
      <c r="CU10" s="99"/>
    </row>
    <row r="11" spans="1:99" s="109" customFormat="1" ht="33.75" customHeight="1" x14ac:dyDescent="0.25">
      <c r="A11" s="102" t="str">
        <f>Controles!$B$2</f>
        <v>RS</v>
      </c>
      <c r="B11" s="102">
        <f>Controles!$C$2</f>
        <v>10</v>
      </c>
      <c r="C11" s="104" t="s">
        <v>5417</v>
      </c>
      <c r="D11" s="103" t="s">
        <v>5575</v>
      </c>
      <c r="E11" s="103" t="s">
        <v>5490</v>
      </c>
      <c r="F11" s="251" t="s">
        <v>5531</v>
      </c>
      <c r="G11" s="114"/>
      <c r="H11" s="105"/>
      <c r="I11" s="105"/>
      <c r="J11" s="105"/>
      <c r="K11" s="105"/>
      <c r="L11" s="105"/>
      <c r="M11" s="105"/>
      <c r="N11" s="105"/>
      <c r="O11" s="106"/>
      <c r="P11" s="105"/>
      <c r="Q11" s="105"/>
      <c r="R11" s="105"/>
      <c r="S11" s="105"/>
      <c r="T11" s="105"/>
      <c r="U11" s="105"/>
      <c r="V11" s="105"/>
      <c r="W11" s="105"/>
      <c r="X11" s="105"/>
      <c r="Y11" s="107"/>
      <c r="Z11" s="105"/>
      <c r="AA11" s="108"/>
      <c r="AB11" s="108"/>
      <c r="AC11" s="108"/>
      <c r="AD11" s="105"/>
      <c r="AE11" s="106"/>
      <c r="AF11" s="108"/>
      <c r="AG11" s="108"/>
      <c r="AH11" s="98">
        <f t="shared" si="0"/>
        <v>0</v>
      </c>
      <c r="AI11" s="252">
        <f t="shared" si="1"/>
        <v>0</v>
      </c>
      <c r="BB11" s="228" t="s">
        <v>29</v>
      </c>
      <c r="BC11" s="228" t="s">
        <v>321</v>
      </c>
      <c r="BD11" s="228">
        <v>1200336</v>
      </c>
      <c r="BE11" s="228"/>
      <c r="BF11" s="92" t="s">
        <v>59</v>
      </c>
      <c r="CT11" s="99">
        <f t="shared" si="2"/>
        <v>0</v>
      </c>
      <c r="CU11" s="99"/>
    </row>
    <row r="12" spans="1:99" s="99" customFormat="1" ht="33.75" customHeight="1" x14ac:dyDescent="0.25">
      <c r="A12" s="102" t="str">
        <f>Controles!$B$2</f>
        <v>RS</v>
      </c>
      <c r="B12" s="102">
        <f>Controles!$C$2</f>
        <v>10</v>
      </c>
      <c r="C12" s="104" t="s">
        <v>5536</v>
      </c>
      <c r="D12" s="103" t="s">
        <v>5574</v>
      </c>
      <c r="E12" s="103" t="s">
        <v>5490</v>
      </c>
      <c r="F12" s="251" t="s">
        <v>5532</v>
      </c>
      <c r="G12" s="115"/>
      <c r="H12" s="116"/>
      <c r="I12" s="116"/>
      <c r="J12" s="116"/>
      <c r="K12" s="116"/>
      <c r="L12" s="116"/>
      <c r="M12" s="116"/>
      <c r="N12" s="116"/>
      <c r="O12" s="117"/>
      <c r="P12" s="116"/>
      <c r="Q12" s="116"/>
      <c r="R12" s="95"/>
      <c r="S12" s="95"/>
      <c r="T12" s="95"/>
      <c r="U12" s="95"/>
      <c r="V12" s="95"/>
      <c r="W12" s="95"/>
      <c r="X12" s="95"/>
      <c r="Y12" s="97"/>
      <c r="Z12" s="95"/>
      <c r="AA12" s="98"/>
      <c r="AB12" s="98"/>
      <c r="AC12" s="98"/>
      <c r="AD12" s="95"/>
      <c r="AE12" s="96"/>
      <c r="AF12" s="98"/>
      <c r="AG12" s="98"/>
      <c r="AH12" s="98">
        <f t="shared" si="0"/>
        <v>0</v>
      </c>
      <c r="AI12" s="252">
        <f t="shared" si="1"/>
        <v>0</v>
      </c>
      <c r="BB12" s="228" t="s">
        <v>29</v>
      </c>
      <c r="BC12" s="228" t="s">
        <v>346</v>
      </c>
      <c r="BD12" s="228">
        <v>1200344</v>
      </c>
      <c r="BE12" s="228"/>
      <c r="BF12" s="92" t="s">
        <v>65</v>
      </c>
      <c r="CT12" s="99">
        <f t="shared" si="2"/>
        <v>0</v>
      </c>
    </row>
    <row r="13" spans="1:99" s="99" customFormat="1" ht="33.75" customHeight="1" x14ac:dyDescent="0.25">
      <c r="A13" s="118" t="str">
        <f>Controles!$B$2</f>
        <v>RS</v>
      </c>
      <c r="B13" s="118">
        <f>Controles!$C$2</f>
        <v>10</v>
      </c>
      <c r="C13" s="119" t="s">
        <v>5582</v>
      </c>
      <c r="D13" s="120" t="s">
        <v>5574</v>
      </c>
      <c r="E13" s="120" t="s">
        <v>5490</v>
      </c>
      <c r="F13" s="121"/>
      <c r="G13" s="122"/>
      <c r="H13" s="205" t="s">
        <v>53</v>
      </c>
      <c r="I13" s="124"/>
      <c r="J13" s="125"/>
      <c r="K13" s="125"/>
      <c r="L13" s="125"/>
      <c r="M13" s="125"/>
      <c r="N13" s="125"/>
      <c r="O13" s="126"/>
      <c r="P13" s="58">
        <v>3</v>
      </c>
      <c r="Q13" s="124"/>
      <c r="R13" s="125"/>
      <c r="S13" s="125"/>
      <c r="T13" s="125"/>
      <c r="U13" s="125"/>
      <c r="V13" s="125"/>
      <c r="W13" s="125"/>
      <c r="X13" s="125"/>
      <c r="Y13" s="127"/>
      <c r="Z13" s="125"/>
      <c r="AA13" s="128"/>
      <c r="AB13" s="128"/>
      <c r="AC13" s="128"/>
      <c r="AD13" s="125"/>
      <c r="AE13" s="121"/>
      <c r="AF13" s="128"/>
      <c r="AG13" s="128"/>
      <c r="AH13" s="128"/>
      <c r="AI13" s="122"/>
      <c r="AM13" s="119"/>
      <c r="BB13" s="228" t="s">
        <v>29</v>
      </c>
      <c r="BC13" s="228" t="s">
        <v>370</v>
      </c>
      <c r="BD13" s="228">
        <v>1200351</v>
      </c>
      <c r="BE13" s="228"/>
      <c r="BF13" s="92" t="s">
        <v>63</v>
      </c>
    </row>
    <row r="14" spans="1:99" s="99" customFormat="1" ht="33.75" customHeight="1" x14ac:dyDescent="0.25">
      <c r="A14" s="118" t="str">
        <f>Controles!$B$2</f>
        <v>RS</v>
      </c>
      <c r="B14" s="118">
        <f>Controles!$C$2</f>
        <v>10</v>
      </c>
      <c r="C14" s="119" t="s">
        <v>5586</v>
      </c>
      <c r="D14" s="120" t="s">
        <v>5574</v>
      </c>
      <c r="E14" s="120" t="s">
        <v>5490</v>
      </c>
      <c r="F14" s="121"/>
      <c r="G14" s="122"/>
      <c r="H14" s="57" t="s">
        <v>32</v>
      </c>
      <c r="I14" s="129"/>
      <c r="J14" s="123"/>
      <c r="K14" s="123"/>
      <c r="L14" s="123"/>
      <c r="M14" s="125"/>
      <c r="N14" s="123"/>
      <c r="O14" s="130"/>
      <c r="P14" s="58">
        <v>5748</v>
      </c>
      <c r="Q14" s="129"/>
      <c r="R14" s="123"/>
      <c r="S14" s="125"/>
      <c r="T14" s="125"/>
      <c r="U14" s="125"/>
      <c r="V14" s="125"/>
      <c r="W14" s="123"/>
      <c r="X14" s="123"/>
      <c r="Y14" s="131"/>
      <c r="Z14" s="123"/>
      <c r="AA14" s="133"/>
      <c r="AB14" s="133"/>
      <c r="AC14" s="133"/>
      <c r="AD14" s="123"/>
      <c r="AE14" s="132"/>
      <c r="AF14" s="133"/>
      <c r="AG14" s="133"/>
      <c r="AH14" s="133"/>
      <c r="AI14" s="134"/>
      <c r="BB14" s="228" t="s">
        <v>29</v>
      </c>
      <c r="BC14" s="228" t="s">
        <v>395</v>
      </c>
      <c r="BD14" s="228">
        <v>1200385</v>
      </c>
      <c r="BE14" s="228"/>
      <c r="BF14" s="92" t="s">
        <v>61</v>
      </c>
    </row>
    <row r="15" spans="1:99" s="147" customFormat="1" ht="33.75" customHeight="1" x14ac:dyDescent="0.25">
      <c r="A15" s="135" t="str">
        <f>Controles!$B$2</f>
        <v>RS</v>
      </c>
      <c r="B15" s="135">
        <f>Controles!$C$2</f>
        <v>10</v>
      </c>
      <c r="C15" s="119" t="s">
        <v>5542</v>
      </c>
      <c r="D15" s="136" t="s">
        <v>5575</v>
      </c>
      <c r="E15" s="137" t="s">
        <v>5490</v>
      </c>
      <c r="F15" s="138"/>
      <c r="G15" s="139"/>
      <c r="H15" s="135" t="s">
        <v>5466</v>
      </c>
      <c r="I15" s="36"/>
      <c r="J15" s="36"/>
      <c r="K15" s="36"/>
      <c r="L15" s="135">
        <f>J15+K15</f>
        <v>0</v>
      </c>
      <c r="M15" s="140"/>
      <c r="N15" s="141">
        <f t="shared" ref="N15:N53" si="3">SUM(L15:M15)</f>
        <v>0</v>
      </c>
      <c r="O15" s="36"/>
      <c r="P15" s="36"/>
      <c r="Q15" s="36"/>
      <c r="R15" s="36"/>
      <c r="S15" s="142"/>
      <c r="T15" s="143"/>
      <c r="U15" s="143"/>
      <c r="V15" s="144"/>
      <c r="W15" s="145">
        <f t="shared" ref="W15:W40" si="4">IF((P15-L15&lt;0),"ERRO",0)</f>
        <v>0</v>
      </c>
      <c r="X15" s="145">
        <f t="shared" ref="X15:X24" si="5">IF(AND(P15&gt;0,N15=0),"ERRO",0)</f>
        <v>0</v>
      </c>
      <c r="Y15" s="145">
        <f t="shared" ref="Y15:Y24" si="6">IF(AND(L15&gt;0,P15&gt;O15),"ERRO",0)</f>
        <v>0</v>
      </c>
      <c r="Z15" s="145">
        <f t="shared" ref="Z15:Z24" si="7">IF(AND(L15&gt;0,Q15&gt;P15),"ERRO",0)</f>
        <v>0</v>
      </c>
      <c r="AA15" s="145">
        <f t="shared" ref="AA15:AA57" si="8">IF(Q15&gt;0, IF(L15= 0, IF(M15=0, "ERRO",0),0),0)</f>
        <v>0</v>
      </c>
      <c r="AB15" s="145">
        <f t="shared" ref="AB15:AB57" si="9">IF(R15&gt;0, IF(L15= 0, IF(M15=0, "ERRO",0),0),0)</f>
        <v>0</v>
      </c>
      <c r="AC15" s="145">
        <f t="shared" ref="AC15:AC57" si="10">IF(S15&gt;0, IF(L15= 0, IF(M15=0, "ERRO",0),0),0)</f>
        <v>0</v>
      </c>
      <c r="AD15" s="145">
        <f t="shared" ref="AD15:AD40" si="11">IF((U15-T15)&lt;0,"ERRO",0)</f>
        <v>0</v>
      </c>
      <c r="AE15" s="145">
        <f t="shared" ref="AE15:AE40" si="12">IF(AND(U15&gt;0,T15=0),"ERRO",0)</f>
        <v>0</v>
      </c>
      <c r="AF15" s="145">
        <f t="shared" ref="AF15:AF24" si="13">IF(V15="NÃO","ERRO",0)</f>
        <v>0</v>
      </c>
      <c r="AG15" s="145">
        <f t="shared" ref="AG15:AG40" si="14">IF(Q15+ R15+ S15&gt;O15,"VERIFICAR",0)</f>
        <v>0</v>
      </c>
      <c r="AH15" s="145"/>
      <c r="AI15" s="217" t="str">
        <f t="shared" ref="AI15:AI57" si="15">IF(AND(W15=0,X15=0,Y15=0,Z15=0,AD15=0,AE15=0,AA15=0,AB15=0,AC15=0,AF15=0), "NÃO", "SIM")</f>
        <v>NÃO</v>
      </c>
      <c r="AK15" s="229">
        <f>IF(AI15="Não",0,1)</f>
        <v>0</v>
      </c>
      <c r="AL15" s="147">
        <f>SUM(N15:N57)+P14+P13</f>
        <v>5751</v>
      </c>
      <c r="BB15" s="228" t="s">
        <v>29</v>
      </c>
      <c r="BC15" s="228" t="s">
        <v>420</v>
      </c>
      <c r="BD15" s="228">
        <v>1200807</v>
      </c>
      <c r="BE15" s="228"/>
      <c r="BF15" s="92" t="s">
        <v>67</v>
      </c>
    </row>
    <row r="16" spans="1:99" s="147" customFormat="1" ht="33.75" customHeight="1" x14ac:dyDescent="0.25">
      <c r="A16" s="135" t="str">
        <f>Controles!$B$2</f>
        <v>RS</v>
      </c>
      <c r="B16" s="135">
        <f>Controles!$C$2</f>
        <v>10</v>
      </c>
      <c r="C16" s="119" t="s">
        <v>5543</v>
      </c>
      <c r="D16" s="136" t="s">
        <v>5575</v>
      </c>
      <c r="E16" s="137" t="s">
        <v>5490</v>
      </c>
      <c r="F16" s="138"/>
      <c r="G16" s="139"/>
      <c r="H16" s="135" t="s">
        <v>45</v>
      </c>
      <c r="I16" s="148"/>
      <c r="J16" s="37"/>
      <c r="K16" s="37"/>
      <c r="L16" s="135">
        <f t="shared" ref="L16:L53" si="16">J16+K16</f>
        <v>0</v>
      </c>
      <c r="M16" s="140"/>
      <c r="N16" s="141">
        <f t="shared" si="3"/>
        <v>0</v>
      </c>
      <c r="O16" s="37"/>
      <c r="P16" s="37"/>
      <c r="Q16" s="37"/>
      <c r="R16" s="37"/>
      <c r="S16" s="149"/>
      <c r="T16" s="143"/>
      <c r="U16" s="143"/>
      <c r="V16" s="144"/>
      <c r="W16" s="150">
        <f t="shared" si="4"/>
        <v>0</v>
      </c>
      <c r="X16" s="145">
        <f t="shared" si="5"/>
        <v>0</v>
      </c>
      <c r="Y16" s="145">
        <f t="shared" si="6"/>
        <v>0</v>
      </c>
      <c r="Z16" s="145">
        <f t="shared" si="7"/>
        <v>0</v>
      </c>
      <c r="AA16" s="145">
        <f t="shared" si="8"/>
        <v>0</v>
      </c>
      <c r="AB16" s="145">
        <f t="shared" si="9"/>
        <v>0</v>
      </c>
      <c r="AC16" s="145">
        <f t="shared" si="10"/>
        <v>0</v>
      </c>
      <c r="AD16" s="145">
        <f t="shared" si="11"/>
        <v>0</v>
      </c>
      <c r="AE16" s="145">
        <f t="shared" si="12"/>
        <v>0</v>
      </c>
      <c r="AF16" s="145">
        <f t="shared" si="13"/>
        <v>0</v>
      </c>
      <c r="AG16" s="145">
        <f t="shared" si="14"/>
        <v>0</v>
      </c>
      <c r="AH16" s="145"/>
      <c r="AI16" s="217" t="str">
        <f t="shared" si="15"/>
        <v>NÃO</v>
      </c>
      <c r="AK16" s="229">
        <f t="shared" ref="AK16:AK57" si="17">IF(AI16="Não",0,1)</f>
        <v>0</v>
      </c>
      <c r="AN16" s="152" t="s">
        <v>32</v>
      </c>
      <c r="BB16" s="228" t="s">
        <v>29</v>
      </c>
      <c r="BC16" s="228" t="s">
        <v>446</v>
      </c>
      <c r="BD16" s="228">
        <v>1200393</v>
      </c>
      <c r="BE16" s="228"/>
      <c r="BF16" s="92" t="s">
        <v>68</v>
      </c>
    </row>
    <row r="17" spans="1:59" s="147" customFormat="1" ht="33.75" customHeight="1" x14ac:dyDescent="0.25">
      <c r="A17" s="135" t="str">
        <f>Controles!$B$2</f>
        <v>RS</v>
      </c>
      <c r="B17" s="135">
        <f>Controles!$C$2</f>
        <v>10</v>
      </c>
      <c r="C17" s="119" t="s">
        <v>5544</v>
      </c>
      <c r="D17" s="136" t="s">
        <v>5575</v>
      </c>
      <c r="E17" s="137" t="s">
        <v>5490</v>
      </c>
      <c r="F17" s="138"/>
      <c r="G17" s="139"/>
      <c r="H17" s="118" t="s">
        <v>41</v>
      </c>
      <c r="I17" s="141"/>
      <c r="J17" s="37"/>
      <c r="K17" s="37"/>
      <c r="L17" s="135">
        <f t="shared" si="16"/>
        <v>0</v>
      </c>
      <c r="M17" s="140"/>
      <c r="N17" s="141">
        <f t="shared" si="3"/>
        <v>0</v>
      </c>
      <c r="O17" s="37"/>
      <c r="P17" s="37"/>
      <c r="Q17" s="37"/>
      <c r="R17" s="37"/>
      <c r="S17" s="39"/>
      <c r="T17" s="142"/>
      <c r="U17" s="143"/>
      <c r="V17" s="144"/>
      <c r="W17" s="150">
        <f t="shared" si="4"/>
        <v>0</v>
      </c>
      <c r="X17" s="145">
        <f t="shared" si="5"/>
        <v>0</v>
      </c>
      <c r="Y17" s="145">
        <f t="shared" si="6"/>
        <v>0</v>
      </c>
      <c r="Z17" s="145">
        <f t="shared" si="7"/>
        <v>0</v>
      </c>
      <c r="AA17" s="145">
        <f t="shared" si="8"/>
        <v>0</v>
      </c>
      <c r="AB17" s="145">
        <f t="shared" si="9"/>
        <v>0</v>
      </c>
      <c r="AC17" s="145">
        <f t="shared" si="10"/>
        <v>0</v>
      </c>
      <c r="AD17" s="145">
        <f t="shared" si="11"/>
        <v>0</v>
      </c>
      <c r="AE17" s="145">
        <f t="shared" si="12"/>
        <v>0</v>
      </c>
      <c r="AF17" s="145">
        <f t="shared" si="13"/>
        <v>0</v>
      </c>
      <c r="AG17" s="145">
        <f t="shared" si="14"/>
        <v>0</v>
      </c>
      <c r="AH17" s="145"/>
      <c r="AI17" s="217" t="str">
        <f t="shared" si="15"/>
        <v>NÃO</v>
      </c>
      <c r="AK17" s="229">
        <f t="shared" si="17"/>
        <v>0</v>
      </c>
      <c r="AN17" s="153" t="s">
        <v>5465</v>
      </c>
      <c r="BB17" s="228" t="s">
        <v>29</v>
      </c>
      <c r="BC17" s="228" t="s">
        <v>471</v>
      </c>
      <c r="BD17" s="228">
        <v>1200401</v>
      </c>
      <c r="BE17" s="228"/>
      <c r="BF17" s="92" t="s">
        <v>73</v>
      </c>
    </row>
    <row r="18" spans="1:59" s="147" customFormat="1" ht="33.75" customHeight="1" x14ac:dyDescent="0.25">
      <c r="A18" s="135" t="str">
        <f>Controles!$B$2</f>
        <v>RS</v>
      </c>
      <c r="B18" s="135">
        <f>Controles!$C$2</f>
        <v>10</v>
      </c>
      <c r="C18" s="119" t="s">
        <v>5413</v>
      </c>
      <c r="D18" s="136" t="s">
        <v>5575</v>
      </c>
      <c r="E18" s="137" t="s">
        <v>5490</v>
      </c>
      <c r="F18" s="138"/>
      <c r="G18" s="144"/>
      <c r="H18" s="118" t="s">
        <v>53</v>
      </c>
      <c r="I18" s="135"/>
      <c r="J18" s="37"/>
      <c r="K18" s="37"/>
      <c r="L18" s="135">
        <f>J18+K18</f>
        <v>0</v>
      </c>
      <c r="M18" s="140"/>
      <c r="N18" s="141">
        <f>SUM(L18:M18)</f>
        <v>0</v>
      </c>
      <c r="O18" s="37"/>
      <c r="P18" s="37"/>
      <c r="Q18" s="37"/>
      <c r="R18" s="37"/>
      <c r="S18" s="37"/>
      <c r="T18" s="37"/>
      <c r="U18" s="39"/>
      <c r="V18" s="140"/>
      <c r="W18" s="150">
        <f t="shared" si="4"/>
        <v>0</v>
      </c>
      <c r="X18" s="145">
        <f t="shared" si="5"/>
        <v>0</v>
      </c>
      <c r="Y18" s="145">
        <f t="shared" si="6"/>
        <v>0</v>
      </c>
      <c r="Z18" s="145">
        <f t="shared" si="7"/>
        <v>0</v>
      </c>
      <c r="AA18" s="145">
        <f t="shared" si="8"/>
        <v>0</v>
      </c>
      <c r="AB18" s="145">
        <f t="shared" si="9"/>
        <v>0</v>
      </c>
      <c r="AC18" s="145">
        <f t="shared" si="10"/>
        <v>0</v>
      </c>
      <c r="AD18" s="145">
        <f t="shared" si="11"/>
        <v>0</v>
      </c>
      <c r="AE18" s="145">
        <f t="shared" si="12"/>
        <v>0</v>
      </c>
      <c r="AF18" s="145">
        <f t="shared" si="13"/>
        <v>0</v>
      </c>
      <c r="AG18" s="145">
        <f t="shared" si="14"/>
        <v>0</v>
      </c>
      <c r="AH18" s="145"/>
      <c r="AI18" s="217" t="str">
        <f t="shared" si="15"/>
        <v>NÃO</v>
      </c>
      <c r="AK18" s="229">
        <f t="shared" si="17"/>
        <v>0</v>
      </c>
      <c r="AN18" s="153" t="s">
        <v>41</v>
      </c>
      <c r="BB18" s="228" t="s">
        <v>29</v>
      </c>
      <c r="BC18" s="228" t="s">
        <v>496</v>
      </c>
      <c r="BD18" s="228">
        <v>1200427</v>
      </c>
      <c r="BE18" s="228"/>
      <c r="BF18" s="92" t="s">
        <v>69</v>
      </c>
    </row>
    <row r="19" spans="1:59" s="147" customFormat="1" ht="33.75" customHeight="1" x14ac:dyDescent="0.25">
      <c r="A19" s="135" t="str">
        <f>Controles!$B$2</f>
        <v>RS</v>
      </c>
      <c r="B19" s="135">
        <f>Controles!$C$2</f>
        <v>10</v>
      </c>
      <c r="C19" s="119" t="s">
        <v>5415</v>
      </c>
      <c r="D19" s="136" t="s">
        <v>5575</v>
      </c>
      <c r="E19" s="137" t="s">
        <v>5490</v>
      </c>
      <c r="F19" s="138"/>
      <c r="G19" s="139"/>
      <c r="H19" s="118" t="s">
        <v>32</v>
      </c>
      <c r="I19" s="148"/>
      <c r="J19" s="37"/>
      <c r="K19" s="37"/>
      <c r="L19" s="135">
        <f t="shared" si="16"/>
        <v>0</v>
      </c>
      <c r="M19" s="140"/>
      <c r="N19" s="141">
        <f t="shared" si="3"/>
        <v>0</v>
      </c>
      <c r="O19" s="37"/>
      <c r="P19" s="37"/>
      <c r="Q19" s="37"/>
      <c r="R19" s="37"/>
      <c r="S19" s="37"/>
      <c r="T19" s="37"/>
      <c r="U19" s="39"/>
      <c r="V19" s="140"/>
      <c r="W19" s="150">
        <f t="shared" si="4"/>
        <v>0</v>
      </c>
      <c r="X19" s="145">
        <f t="shared" si="5"/>
        <v>0</v>
      </c>
      <c r="Y19" s="145">
        <f t="shared" si="6"/>
        <v>0</v>
      </c>
      <c r="Z19" s="145">
        <f t="shared" si="7"/>
        <v>0</v>
      </c>
      <c r="AA19" s="145">
        <f t="shared" si="8"/>
        <v>0</v>
      </c>
      <c r="AB19" s="145">
        <f t="shared" si="9"/>
        <v>0</v>
      </c>
      <c r="AC19" s="145">
        <f t="shared" si="10"/>
        <v>0</v>
      </c>
      <c r="AD19" s="145">
        <f t="shared" si="11"/>
        <v>0</v>
      </c>
      <c r="AE19" s="145">
        <f t="shared" si="12"/>
        <v>0</v>
      </c>
      <c r="AF19" s="145">
        <f t="shared" si="13"/>
        <v>0</v>
      </c>
      <c r="AG19" s="145">
        <f t="shared" si="14"/>
        <v>0</v>
      </c>
      <c r="AH19" s="145"/>
      <c r="AI19" s="217" t="str">
        <f t="shared" si="15"/>
        <v>NÃO</v>
      </c>
      <c r="AK19" s="229">
        <f t="shared" si="17"/>
        <v>0</v>
      </c>
      <c r="AN19" s="153" t="s">
        <v>45</v>
      </c>
      <c r="BB19" s="228" t="s">
        <v>29</v>
      </c>
      <c r="BC19" s="228" t="s">
        <v>520</v>
      </c>
      <c r="BD19" s="228">
        <v>1200435</v>
      </c>
      <c r="BE19" s="228"/>
      <c r="BF19" s="92" t="s">
        <v>71</v>
      </c>
    </row>
    <row r="20" spans="1:59" s="147" customFormat="1" ht="33.75" customHeight="1" x14ac:dyDescent="0.25">
      <c r="A20" s="135" t="str">
        <f>Controles!$B$2</f>
        <v>RS</v>
      </c>
      <c r="B20" s="135">
        <f>Controles!$C$2</f>
        <v>10</v>
      </c>
      <c r="C20" s="119" t="s">
        <v>5545</v>
      </c>
      <c r="D20" s="136" t="s">
        <v>5575</v>
      </c>
      <c r="E20" s="137" t="s">
        <v>5490</v>
      </c>
      <c r="F20" s="138"/>
      <c r="G20" s="139"/>
      <c r="H20" s="202"/>
      <c r="I20" s="140"/>
      <c r="J20" s="37"/>
      <c r="K20" s="37"/>
      <c r="L20" s="135">
        <f t="shared" si="16"/>
        <v>0</v>
      </c>
      <c r="M20" s="140"/>
      <c r="N20" s="141">
        <f t="shared" si="3"/>
        <v>0</v>
      </c>
      <c r="O20" s="37"/>
      <c r="P20" s="37"/>
      <c r="Q20" s="37"/>
      <c r="R20" s="37"/>
      <c r="S20" s="37"/>
      <c r="T20" s="37"/>
      <c r="U20" s="39"/>
      <c r="V20" s="140"/>
      <c r="W20" s="150">
        <f t="shared" si="4"/>
        <v>0</v>
      </c>
      <c r="X20" s="145">
        <f t="shared" si="5"/>
        <v>0</v>
      </c>
      <c r="Y20" s="145">
        <f t="shared" si="6"/>
        <v>0</v>
      </c>
      <c r="Z20" s="145">
        <f t="shared" si="7"/>
        <v>0</v>
      </c>
      <c r="AA20" s="145">
        <f t="shared" si="8"/>
        <v>0</v>
      </c>
      <c r="AB20" s="145">
        <f t="shared" si="9"/>
        <v>0</v>
      </c>
      <c r="AC20" s="145">
        <f t="shared" si="10"/>
        <v>0</v>
      </c>
      <c r="AD20" s="145">
        <f t="shared" si="11"/>
        <v>0</v>
      </c>
      <c r="AE20" s="145">
        <f t="shared" si="12"/>
        <v>0</v>
      </c>
      <c r="AF20" s="145">
        <f t="shared" si="13"/>
        <v>0</v>
      </c>
      <c r="AG20" s="145">
        <f t="shared" si="14"/>
        <v>0</v>
      </c>
      <c r="AH20" s="145"/>
      <c r="AI20" s="217" t="str">
        <f t="shared" si="15"/>
        <v>NÃO</v>
      </c>
      <c r="AK20" s="229">
        <f t="shared" si="17"/>
        <v>0</v>
      </c>
      <c r="AM20" s="119" t="s">
        <v>5586</v>
      </c>
      <c r="AN20" s="153" t="s">
        <v>53</v>
      </c>
      <c r="BB20" s="228" t="s">
        <v>29</v>
      </c>
      <c r="BC20" s="228" t="s">
        <v>543</v>
      </c>
      <c r="BD20" s="228">
        <v>1200500</v>
      </c>
      <c r="BE20" s="228"/>
      <c r="BF20" s="92" t="s">
        <v>74</v>
      </c>
    </row>
    <row r="21" spans="1:59" s="147" customFormat="1" ht="33.75" customHeight="1" x14ac:dyDescent="0.25">
      <c r="A21" s="135" t="str">
        <f>Controles!$B$2</f>
        <v>RS</v>
      </c>
      <c r="B21" s="135">
        <f>Controles!$C$2</f>
        <v>10</v>
      </c>
      <c r="C21" s="119" t="s">
        <v>5546</v>
      </c>
      <c r="D21" s="136" t="s">
        <v>5575</v>
      </c>
      <c r="E21" s="154" t="s">
        <v>5490</v>
      </c>
      <c r="F21" s="138"/>
      <c r="G21" s="139"/>
      <c r="H21" s="118" t="s">
        <v>49</v>
      </c>
      <c r="I21" s="140"/>
      <c r="J21" s="37"/>
      <c r="K21" s="37"/>
      <c r="L21" s="135">
        <f t="shared" si="16"/>
        <v>0</v>
      </c>
      <c r="M21" s="140"/>
      <c r="N21" s="141">
        <f t="shared" si="3"/>
        <v>0</v>
      </c>
      <c r="O21" s="37"/>
      <c r="P21" s="37"/>
      <c r="Q21" s="37"/>
      <c r="R21" s="37"/>
      <c r="S21" s="37"/>
      <c r="T21" s="37"/>
      <c r="U21" s="39"/>
      <c r="V21" s="140"/>
      <c r="W21" s="150">
        <f t="shared" si="4"/>
        <v>0</v>
      </c>
      <c r="X21" s="145">
        <f t="shared" si="5"/>
        <v>0</v>
      </c>
      <c r="Y21" s="145">
        <f t="shared" si="6"/>
        <v>0</v>
      </c>
      <c r="Z21" s="145">
        <f t="shared" si="7"/>
        <v>0</v>
      </c>
      <c r="AA21" s="145">
        <f t="shared" si="8"/>
        <v>0</v>
      </c>
      <c r="AB21" s="145">
        <f t="shared" si="9"/>
        <v>0</v>
      </c>
      <c r="AC21" s="145">
        <f t="shared" si="10"/>
        <v>0</v>
      </c>
      <c r="AD21" s="145">
        <f t="shared" si="11"/>
        <v>0</v>
      </c>
      <c r="AE21" s="145">
        <f t="shared" si="12"/>
        <v>0</v>
      </c>
      <c r="AF21" s="145">
        <f t="shared" si="13"/>
        <v>0</v>
      </c>
      <c r="AG21" s="145">
        <f t="shared" si="14"/>
        <v>0</v>
      </c>
      <c r="AH21" s="145"/>
      <c r="AI21" s="217" t="str">
        <f t="shared" si="15"/>
        <v>NÃO</v>
      </c>
      <c r="AK21" s="229">
        <f t="shared" si="17"/>
        <v>0</v>
      </c>
      <c r="AL21" s="147">
        <f>SUM(N15:N57)+P14+P13</f>
        <v>5751</v>
      </c>
      <c r="AM21" s="158" t="s">
        <v>5583</v>
      </c>
      <c r="AN21" s="153" t="s">
        <v>49</v>
      </c>
      <c r="BB21" s="228" t="s">
        <v>29</v>
      </c>
      <c r="BC21" s="228" t="s">
        <v>566</v>
      </c>
      <c r="BD21" s="228">
        <v>1200450</v>
      </c>
      <c r="BE21" s="228"/>
      <c r="BF21" s="92" t="s">
        <v>75</v>
      </c>
    </row>
    <row r="22" spans="1:59" s="147" customFormat="1" ht="33.75" customHeight="1" x14ac:dyDescent="0.25">
      <c r="A22" s="135" t="str">
        <f>Controles!$B$2</f>
        <v>RS</v>
      </c>
      <c r="B22" s="135">
        <f>Controles!$C$2</f>
        <v>10</v>
      </c>
      <c r="C22" s="119" t="s">
        <v>5548</v>
      </c>
      <c r="D22" s="136" t="s">
        <v>5575</v>
      </c>
      <c r="E22" s="136" t="s">
        <v>5490</v>
      </c>
      <c r="F22" s="138"/>
      <c r="G22" s="139"/>
      <c r="H22" s="203"/>
      <c r="I22" s="140"/>
      <c r="J22" s="37"/>
      <c r="K22" s="37"/>
      <c r="L22" s="135">
        <f t="shared" si="16"/>
        <v>0</v>
      </c>
      <c r="M22" s="140"/>
      <c r="N22" s="141">
        <f t="shared" si="3"/>
        <v>0</v>
      </c>
      <c r="O22" s="37"/>
      <c r="P22" s="37"/>
      <c r="Q22" s="37"/>
      <c r="R22" s="37"/>
      <c r="S22" s="37"/>
      <c r="T22" s="37"/>
      <c r="U22" s="39"/>
      <c r="V22" s="140"/>
      <c r="W22" s="150">
        <f t="shared" si="4"/>
        <v>0</v>
      </c>
      <c r="X22" s="145">
        <f t="shared" si="5"/>
        <v>0</v>
      </c>
      <c r="Y22" s="145">
        <f t="shared" si="6"/>
        <v>0</v>
      </c>
      <c r="Z22" s="145">
        <f t="shared" si="7"/>
        <v>0</v>
      </c>
      <c r="AA22" s="145">
        <f t="shared" si="8"/>
        <v>0</v>
      </c>
      <c r="AB22" s="145">
        <f t="shared" si="9"/>
        <v>0</v>
      </c>
      <c r="AC22" s="145">
        <f t="shared" si="10"/>
        <v>0</v>
      </c>
      <c r="AD22" s="145">
        <f t="shared" si="11"/>
        <v>0</v>
      </c>
      <c r="AE22" s="145">
        <f t="shared" si="12"/>
        <v>0</v>
      </c>
      <c r="AF22" s="145">
        <f t="shared" si="13"/>
        <v>0</v>
      </c>
      <c r="AG22" s="145">
        <f t="shared" si="14"/>
        <v>0</v>
      </c>
      <c r="AH22" s="145"/>
      <c r="AI22" s="217" t="str">
        <f t="shared" si="15"/>
        <v>NÃO</v>
      </c>
      <c r="AK22" s="229">
        <f t="shared" si="17"/>
        <v>0</v>
      </c>
      <c r="AM22" s="104" t="s">
        <v>5549</v>
      </c>
      <c r="AN22" s="153" t="s">
        <v>43</v>
      </c>
      <c r="BB22" s="228" t="s">
        <v>29</v>
      </c>
      <c r="BC22" s="228" t="s">
        <v>589</v>
      </c>
      <c r="BD22" s="228">
        <v>1200609</v>
      </c>
      <c r="BE22" s="228"/>
      <c r="BF22" s="92" t="s">
        <v>79</v>
      </c>
    </row>
    <row r="23" spans="1:59" s="147" customFormat="1" ht="33.75" customHeight="1" x14ac:dyDescent="0.25">
      <c r="A23" s="135" t="str">
        <f>Controles!$B$2</f>
        <v>RS</v>
      </c>
      <c r="B23" s="135">
        <f>Controles!$C$2</f>
        <v>10</v>
      </c>
      <c r="C23" s="119" t="s">
        <v>5547</v>
      </c>
      <c r="D23" s="136" t="s">
        <v>5575</v>
      </c>
      <c r="E23" s="137" t="s">
        <v>5490</v>
      </c>
      <c r="F23" s="138"/>
      <c r="G23" s="144"/>
      <c r="H23" s="118" t="s">
        <v>41</v>
      </c>
      <c r="I23" s="140"/>
      <c r="J23" s="37"/>
      <c r="K23" s="37"/>
      <c r="L23" s="135">
        <f>J23+K23</f>
        <v>0</v>
      </c>
      <c r="M23" s="140"/>
      <c r="N23" s="141">
        <f>SUM(L23:M23)</f>
        <v>0</v>
      </c>
      <c r="O23" s="37"/>
      <c r="P23" s="37"/>
      <c r="Q23" s="37"/>
      <c r="R23" s="37"/>
      <c r="S23" s="37"/>
      <c r="T23" s="37"/>
      <c r="U23" s="39"/>
      <c r="V23" s="140"/>
      <c r="W23" s="150">
        <f t="shared" si="4"/>
        <v>0</v>
      </c>
      <c r="X23" s="145">
        <f t="shared" si="5"/>
        <v>0</v>
      </c>
      <c r="Y23" s="145">
        <f t="shared" si="6"/>
        <v>0</v>
      </c>
      <c r="Z23" s="145">
        <f t="shared" si="7"/>
        <v>0</v>
      </c>
      <c r="AA23" s="145">
        <f t="shared" si="8"/>
        <v>0</v>
      </c>
      <c r="AB23" s="145">
        <f t="shared" si="9"/>
        <v>0</v>
      </c>
      <c r="AC23" s="145">
        <f t="shared" si="10"/>
        <v>0</v>
      </c>
      <c r="AD23" s="145">
        <f t="shared" si="11"/>
        <v>0</v>
      </c>
      <c r="AE23" s="145">
        <f t="shared" si="12"/>
        <v>0</v>
      </c>
      <c r="AF23" s="145">
        <f t="shared" si="13"/>
        <v>0</v>
      </c>
      <c r="AG23" s="145">
        <f t="shared" si="14"/>
        <v>0</v>
      </c>
      <c r="AH23" s="145"/>
      <c r="AI23" s="217" t="str">
        <f t="shared" si="15"/>
        <v>NÃO</v>
      </c>
      <c r="AK23" s="229">
        <f t="shared" si="17"/>
        <v>0</v>
      </c>
      <c r="AM23" s="104" t="s">
        <v>5566</v>
      </c>
      <c r="AN23" s="153" t="s">
        <v>5487</v>
      </c>
      <c r="BB23" s="228" t="s">
        <v>29</v>
      </c>
      <c r="BC23" s="228" t="s">
        <v>612</v>
      </c>
      <c r="BD23" s="228">
        <v>1200708</v>
      </c>
      <c r="BE23" s="228"/>
      <c r="BF23" s="92" t="s">
        <v>76</v>
      </c>
    </row>
    <row r="24" spans="1:59" s="147" customFormat="1" ht="33.75" customHeight="1" x14ac:dyDescent="0.25">
      <c r="A24" s="135" t="str">
        <f>Controles!$B$2</f>
        <v>RS</v>
      </c>
      <c r="B24" s="135">
        <f>Controles!$C$2</f>
        <v>10</v>
      </c>
      <c r="C24" s="119" t="s">
        <v>5535</v>
      </c>
      <c r="D24" s="136" t="s">
        <v>5575</v>
      </c>
      <c r="E24" s="137" t="s">
        <v>5490</v>
      </c>
      <c r="F24" s="155"/>
      <c r="G24" s="156"/>
      <c r="H24" s="255" t="s">
        <v>32</v>
      </c>
      <c r="I24" s="141"/>
      <c r="J24" s="37"/>
      <c r="K24" s="37"/>
      <c r="L24" s="135">
        <f>J24+K24</f>
        <v>0</v>
      </c>
      <c r="M24" s="141"/>
      <c r="N24" s="141">
        <f>SUM(L24:M24)</f>
        <v>0</v>
      </c>
      <c r="O24" s="50"/>
      <c r="P24" s="37"/>
      <c r="Q24" s="37"/>
      <c r="R24" s="37"/>
      <c r="S24" s="37"/>
      <c r="T24" s="37"/>
      <c r="U24" s="37"/>
      <c r="V24" s="141"/>
      <c r="W24" s="150">
        <f t="shared" si="4"/>
        <v>0</v>
      </c>
      <c r="X24" s="145">
        <f t="shared" si="5"/>
        <v>0</v>
      </c>
      <c r="Y24" s="145">
        <f t="shared" si="6"/>
        <v>0</v>
      </c>
      <c r="Z24" s="145">
        <f t="shared" si="7"/>
        <v>0</v>
      </c>
      <c r="AA24" s="145">
        <f t="shared" si="8"/>
        <v>0</v>
      </c>
      <c r="AB24" s="145">
        <f t="shared" si="9"/>
        <v>0</v>
      </c>
      <c r="AC24" s="145">
        <f t="shared" si="10"/>
        <v>0</v>
      </c>
      <c r="AD24" s="145">
        <f t="shared" si="11"/>
        <v>0</v>
      </c>
      <c r="AE24" s="145">
        <f t="shared" si="12"/>
        <v>0</v>
      </c>
      <c r="AF24" s="145">
        <f t="shared" si="13"/>
        <v>0</v>
      </c>
      <c r="AG24" s="145">
        <f t="shared" si="14"/>
        <v>0</v>
      </c>
      <c r="AH24" s="145"/>
      <c r="AI24" s="217" t="str">
        <f t="shared" si="15"/>
        <v>NÃO</v>
      </c>
      <c r="AK24" s="229">
        <f t="shared" si="17"/>
        <v>0</v>
      </c>
      <c r="AM24" s="104" t="s">
        <v>5550</v>
      </c>
      <c r="AN24" s="153" t="s">
        <v>56</v>
      </c>
      <c r="BB24" s="228" t="s">
        <v>33</v>
      </c>
      <c r="BC24" s="228" t="s">
        <v>92</v>
      </c>
      <c r="BD24" s="228">
        <v>2700102</v>
      </c>
      <c r="BE24" s="228"/>
      <c r="BF24" s="92" t="s">
        <v>77</v>
      </c>
    </row>
    <row r="25" spans="1:59" s="147" customFormat="1" ht="33.75" customHeight="1" x14ac:dyDescent="0.25">
      <c r="A25" s="157" t="str">
        <f>Controles!$B$2</f>
        <v>RS</v>
      </c>
      <c r="B25" s="157">
        <f>Controles!$C$2</f>
        <v>10</v>
      </c>
      <c r="C25" s="201" t="s">
        <v>5591</v>
      </c>
      <c r="D25" s="159" t="s">
        <v>5575</v>
      </c>
      <c r="E25" s="159" t="s">
        <v>5488</v>
      </c>
      <c r="F25" s="160"/>
      <c r="G25" s="161"/>
      <c r="H25" s="204"/>
      <c r="I25" s="162"/>
      <c r="J25" s="37"/>
      <c r="K25" s="37"/>
      <c r="L25" s="157">
        <f>J25+K25</f>
        <v>0</v>
      </c>
      <c r="M25" s="37"/>
      <c r="N25" s="163">
        <f>SUM(L25:M25)</f>
        <v>0</v>
      </c>
      <c r="O25" s="37"/>
      <c r="P25" s="37"/>
      <c r="Q25" s="37"/>
      <c r="R25" s="37"/>
      <c r="S25" s="37"/>
      <c r="T25" s="37"/>
      <c r="U25" s="37"/>
      <c r="V25" s="37"/>
      <c r="W25" s="164">
        <f t="shared" si="4"/>
        <v>0</v>
      </c>
      <c r="X25" s="164">
        <f>IF(AND(P25&gt;0,N25=0),"ERRO",0)</f>
        <v>0</v>
      </c>
      <c r="Y25" s="165">
        <f>IF(AND(M25=0,P25&gt;O25),"ERRO",0)</f>
        <v>0</v>
      </c>
      <c r="Z25" s="164">
        <f>IF(AND(M25=0,Q25&gt;P25),"ERRO",0)</f>
        <v>0</v>
      </c>
      <c r="AA25" s="166">
        <f t="shared" si="8"/>
        <v>0</v>
      </c>
      <c r="AB25" s="166">
        <f t="shared" si="9"/>
        <v>0</v>
      </c>
      <c r="AC25" s="166">
        <f t="shared" si="10"/>
        <v>0</v>
      </c>
      <c r="AD25" s="164">
        <f t="shared" si="11"/>
        <v>0</v>
      </c>
      <c r="AE25" s="165">
        <f t="shared" si="12"/>
        <v>0</v>
      </c>
      <c r="AF25" s="166">
        <f t="shared" ref="AF25:AF41" si="18">IF(V25="NÃO","ERRO",0)</f>
        <v>0</v>
      </c>
      <c r="AG25" s="166">
        <f t="shared" si="14"/>
        <v>0</v>
      </c>
      <c r="AH25" s="166"/>
      <c r="AI25" s="217" t="str">
        <f t="shared" si="15"/>
        <v>NÃO</v>
      </c>
      <c r="AJ25" s="167"/>
      <c r="AK25" s="229">
        <f t="shared" si="17"/>
        <v>0</v>
      </c>
      <c r="AL25" s="167"/>
      <c r="AM25" s="104" t="s">
        <v>5554</v>
      </c>
      <c r="AN25" s="167"/>
      <c r="AO25" s="167"/>
      <c r="AP25" s="167"/>
      <c r="AQ25" s="167"/>
      <c r="AR25" s="167"/>
      <c r="AS25" s="167"/>
      <c r="AT25" s="167"/>
      <c r="AU25" s="167"/>
      <c r="AV25" s="167"/>
      <c r="AW25" s="167"/>
      <c r="AX25" s="167"/>
      <c r="AY25" s="167"/>
      <c r="AZ25" s="167"/>
      <c r="BA25" s="167"/>
      <c r="BB25" s="228" t="s">
        <v>33</v>
      </c>
      <c r="BC25" s="228" t="s">
        <v>118</v>
      </c>
      <c r="BD25" s="228">
        <v>2700201</v>
      </c>
      <c r="BE25" s="228"/>
      <c r="BF25" s="92" t="s">
        <v>81</v>
      </c>
      <c r="BG25" s="146"/>
    </row>
    <row r="26" spans="1:59" s="147" customFormat="1" ht="33.75" customHeight="1" x14ac:dyDescent="0.25">
      <c r="A26" s="157" t="str">
        <f>Controles!$B$2</f>
        <v>RS</v>
      </c>
      <c r="B26" s="157">
        <f>Controles!$C$2</f>
        <v>10</v>
      </c>
      <c r="C26" s="104" t="s">
        <v>5549</v>
      </c>
      <c r="D26" s="159" t="s">
        <v>5575</v>
      </c>
      <c r="E26" s="159" t="s">
        <v>5488</v>
      </c>
      <c r="F26" s="160"/>
      <c r="G26" s="168"/>
      <c r="H26" s="202"/>
      <c r="I26" s="196"/>
      <c r="J26" s="37"/>
      <c r="K26" s="37"/>
      <c r="L26" s="157">
        <f t="shared" si="16"/>
        <v>0</v>
      </c>
      <c r="M26" s="37"/>
      <c r="N26" s="163">
        <f t="shared" si="3"/>
        <v>0</v>
      </c>
      <c r="O26" s="37"/>
      <c r="P26" s="37"/>
      <c r="Q26" s="37"/>
      <c r="R26" s="37"/>
      <c r="S26" s="36"/>
      <c r="T26" s="37"/>
      <c r="U26" s="37"/>
      <c r="V26" s="37"/>
      <c r="W26" s="164">
        <f t="shared" si="4"/>
        <v>0</v>
      </c>
      <c r="X26" s="164">
        <f t="shared" ref="X26:X57" si="19">IF(AND(P26&gt;0,N26=0),"ERRO",0)</f>
        <v>0</v>
      </c>
      <c r="Y26" s="165">
        <f t="shared" ref="Y26:Y57" si="20">IF(AND(M26=0,P26&gt;O26),"ERRO",0)</f>
        <v>0</v>
      </c>
      <c r="Z26" s="164">
        <f t="shared" ref="Z26:Z57" si="21">IF(AND(M26=0,Q26&gt;P26),"ERRO",0)</f>
        <v>0</v>
      </c>
      <c r="AA26" s="166">
        <f t="shared" si="8"/>
        <v>0</v>
      </c>
      <c r="AB26" s="166">
        <f t="shared" si="9"/>
        <v>0</v>
      </c>
      <c r="AC26" s="166">
        <f t="shared" si="10"/>
        <v>0</v>
      </c>
      <c r="AD26" s="164">
        <f t="shared" si="11"/>
        <v>0</v>
      </c>
      <c r="AE26" s="165">
        <f t="shared" si="12"/>
        <v>0</v>
      </c>
      <c r="AF26" s="166">
        <f t="shared" si="18"/>
        <v>0</v>
      </c>
      <c r="AG26" s="166">
        <f t="shared" si="14"/>
        <v>0</v>
      </c>
      <c r="AH26" s="166"/>
      <c r="AI26" s="217" t="str">
        <f t="shared" si="15"/>
        <v>NÃO</v>
      </c>
      <c r="AK26" s="229">
        <f t="shared" si="17"/>
        <v>0</v>
      </c>
      <c r="AM26" s="104" t="s">
        <v>5555</v>
      </c>
      <c r="BB26" s="228" t="s">
        <v>33</v>
      </c>
      <c r="BC26" s="228" t="s">
        <v>144</v>
      </c>
      <c r="BD26" s="228">
        <v>2700300</v>
      </c>
      <c r="BE26" s="228"/>
      <c r="BF26" s="92" t="s">
        <v>85</v>
      </c>
    </row>
    <row r="27" spans="1:59" s="147" customFormat="1" ht="33.75" customHeight="1" x14ac:dyDescent="0.25">
      <c r="A27" s="157" t="str">
        <f>Controles!$B$2</f>
        <v>RS</v>
      </c>
      <c r="B27" s="157">
        <f>Controles!$C$2</f>
        <v>10</v>
      </c>
      <c r="C27" s="104" t="s">
        <v>5566</v>
      </c>
      <c r="D27" s="159" t="s">
        <v>5575</v>
      </c>
      <c r="E27" s="159" t="s">
        <v>5488</v>
      </c>
      <c r="F27" s="160"/>
      <c r="G27" s="168"/>
      <c r="H27" s="202"/>
      <c r="I27" s="198"/>
      <c r="J27" s="37"/>
      <c r="K27" s="37"/>
      <c r="L27" s="157">
        <f>J27+K27</f>
        <v>0</v>
      </c>
      <c r="M27" s="37"/>
      <c r="N27" s="163">
        <f>SUM(L27:M27)</f>
        <v>0</v>
      </c>
      <c r="O27" s="37"/>
      <c r="P27" s="37"/>
      <c r="Q27" s="37"/>
      <c r="R27" s="37"/>
      <c r="S27" s="40"/>
      <c r="T27" s="41"/>
      <c r="U27" s="41"/>
      <c r="V27" s="37"/>
      <c r="W27" s="164">
        <f t="shared" si="4"/>
        <v>0</v>
      </c>
      <c r="X27" s="164">
        <f t="shared" si="19"/>
        <v>0</v>
      </c>
      <c r="Y27" s="165">
        <f t="shared" si="20"/>
        <v>0</v>
      </c>
      <c r="Z27" s="164">
        <f t="shared" si="21"/>
        <v>0</v>
      </c>
      <c r="AA27" s="166">
        <f t="shared" si="8"/>
        <v>0</v>
      </c>
      <c r="AB27" s="166">
        <f t="shared" si="9"/>
        <v>0</v>
      </c>
      <c r="AC27" s="166">
        <f t="shared" si="10"/>
        <v>0</v>
      </c>
      <c r="AD27" s="164">
        <f t="shared" si="11"/>
        <v>0</v>
      </c>
      <c r="AE27" s="165">
        <f t="shared" si="12"/>
        <v>0</v>
      </c>
      <c r="AF27" s="166">
        <f t="shared" si="18"/>
        <v>0</v>
      </c>
      <c r="AG27" s="166">
        <f t="shared" si="14"/>
        <v>0</v>
      </c>
      <c r="AH27" s="166"/>
      <c r="AI27" s="217" t="str">
        <f t="shared" si="15"/>
        <v>NÃO</v>
      </c>
      <c r="AK27" s="229">
        <f t="shared" si="17"/>
        <v>0</v>
      </c>
      <c r="AM27" s="104" t="s">
        <v>5556</v>
      </c>
      <c r="BB27" s="228" t="s">
        <v>33</v>
      </c>
      <c r="BC27" s="228" t="s">
        <v>169</v>
      </c>
      <c r="BD27" s="228">
        <v>2700409</v>
      </c>
      <c r="BE27" s="228"/>
      <c r="BF27" s="92" t="s">
        <v>83</v>
      </c>
    </row>
    <row r="28" spans="1:59" s="147" customFormat="1" ht="33.75" customHeight="1" x14ac:dyDescent="0.25">
      <c r="A28" s="157" t="str">
        <f>Controles!$B$2</f>
        <v>RS</v>
      </c>
      <c r="B28" s="157">
        <f>Controles!$C$2</f>
        <v>10</v>
      </c>
      <c r="C28" s="104" t="s">
        <v>5550</v>
      </c>
      <c r="D28" s="159" t="s">
        <v>5575</v>
      </c>
      <c r="E28" s="159" t="s">
        <v>5488</v>
      </c>
      <c r="F28" s="160"/>
      <c r="G28" s="168"/>
      <c r="H28" s="202"/>
      <c r="I28" s="194"/>
      <c r="J28" s="37"/>
      <c r="K28" s="37"/>
      <c r="L28" s="157">
        <f t="shared" si="16"/>
        <v>0</v>
      </c>
      <c r="M28" s="37"/>
      <c r="N28" s="163">
        <f t="shared" si="3"/>
        <v>0</v>
      </c>
      <c r="O28" s="37"/>
      <c r="P28" s="37"/>
      <c r="Q28" s="37"/>
      <c r="R28" s="37"/>
      <c r="S28" s="39"/>
      <c r="T28" s="169"/>
      <c r="U28" s="170"/>
      <c r="V28" s="37"/>
      <c r="W28" s="164">
        <f t="shared" si="4"/>
        <v>0</v>
      </c>
      <c r="X28" s="164">
        <f t="shared" si="19"/>
        <v>0</v>
      </c>
      <c r="Y28" s="165">
        <f t="shared" si="20"/>
        <v>0</v>
      </c>
      <c r="Z28" s="164">
        <f t="shared" si="21"/>
        <v>0</v>
      </c>
      <c r="AA28" s="166">
        <f t="shared" si="8"/>
        <v>0</v>
      </c>
      <c r="AB28" s="166">
        <f t="shared" si="9"/>
        <v>0</v>
      </c>
      <c r="AC28" s="166">
        <f t="shared" si="10"/>
        <v>0</v>
      </c>
      <c r="AD28" s="164">
        <f t="shared" si="11"/>
        <v>0</v>
      </c>
      <c r="AE28" s="165">
        <f t="shared" si="12"/>
        <v>0</v>
      </c>
      <c r="AF28" s="166">
        <f t="shared" si="18"/>
        <v>0</v>
      </c>
      <c r="AG28" s="166">
        <f t="shared" si="14"/>
        <v>0</v>
      </c>
      <c r="AH28" s="166"/>
      <c r="AI28" s="217" t="str">
        <f t="shared" si="15"/>
        <v>NÃO</v>
      </c>
      <c r="AK28" s="229">
        <f t="shared" si="17"/>
        <v>0</v>
      </c>
      <c r="AM28" s="119" t="s">
        <v>5545</v>
      </c>
      <c r="BB28" s="228" t="s">
        <v>33</v>
      </c>
      <c r="BC28" s="228" t="s">
        <v>195</v>
      </c>
      <c r="BD28" s="228">
        <v>2700508</v>
      </c>
      <c r="BE28" s="228"/>
      <c r="BF28" s="92" t="s">
        <v>87</v>
      </c>
    </row>
    <row r="29" spans="1:59" s="147" customFormat="1" ht="33.75" customHeight="1" x14ac:dyDescent="0.25">
      <c r="A29" s="157" t="str">
        <f>Controles!$B$2</f>
        <v>RS</v>
      </c>
      <c r="B29" s="157">
        <f>Controles!$C$2</f>
        <v>10</v>
      </c>
      <c r="C29" s="104" t="s">
        <v>5551</v>
      </c>
      <c r="D29" s="159" t="s">
        <v>5575</v>
      </c>
      <c r="E29" s="159" t="s">
        <v>5488</v>
      </c>
      <c r="F29" s="160"/>
      <c r="G29" s="168"/>
      <c r="H29" s="102" t="s">
        <v>53</v>
      </c>
      <c r="I29" s="199"/>
      <c r="J29" s="37"/>
      <c r="K29" s="37"/>
      <c r="L29" s="157">
        <f t="shared" si="16"/>
        <v>0</v>
      </c>
      <c r="M29" s="37"/>
      <c r="N29" s="163">
        <f t="shared" si="3"/>
        <v>0</v>
      </c>
      <c r="O29" s="37"/>
      <c r="P29" s="37"/>
      <c r="Q29" s="37"/>
      <c r="R29" s="37"/>
      <c r="S29" s="36"/>
      <c r="T29" s="36"/>
      <c r="U29" s="36"/>
      <c r="V29" s="37"/>
      <c r="W29" s="164">
        <f t="shared" si="4"/>
        <v>0</v>
      </c>
      <c r="X29" s="164">
        <f t="shared" si="19"/>
        <v>0</v>
      </c>
      <c r="Y29" s="165">
        <f t="shared" si="20"/>
        <v>0</v>
      </c>
      <c r="Z29" s="164">
        <f t="shared" si="21"/>
        <v>0</v>
      </c>
      <c r="AA29" s="166">
        <f t="shared" si="8"/>
        <v>0</v>
      </c>
      <c r="AB29" s="166">
        <f t="shared" si="9"/>
        <v>0</v>
      </c>
      <c r="AC29" s="166">
        <f t="shared" si="10"/>
        <v>0</v>
      </c>
      <c r="AD29" s="164">
        <f t="shared" si="11"/>
        <v>0</v>
      </c>
      <c r="AE29" s="165">
        <f t="shared" si="12"/>
        <v>0</v>
      </c>
      <c r="AF29" s="166">
        <f t="shared" si="18"/>
        <v>0</v>
      </c>
      <c r="AG29" s="166">
        <f t="shared" si="14"/>
        <v>0</v>
      </c>
      <c r="AH29" s="166"/>
      <c r="AI29" s="217" t="str">
        <f t="shared" si="15"/>
        <v>NÃO</v>
      </c>
      <c r="AK29" s="229">
        <f t="shared" si="17"/>
        <v>0</v>
      </c>
      <c r="AM29" s="119" t="s">
        <v>5548</v>
      </c>
      <c r="BB29" s="228" t="s">
        <v>33</v>
      </c>
      <c r="BC29" s="228" t="s">
        <v>221</v>
      </c>
      <c r="BD29" s="228">
        <v>2700607</v>
      </c>
      <c r="BE29" s="228"/>
      <c r="BF29" s="228"/>
    </row>
    <row r="30" spans="1:59" s="147" customFormat="1" ht="33.75" customHeight="1" x14ac:dyDescent="0.25">
      <c r="A30" s="157" t="str">
        <f>Controles!$B$2</f>
        <v>RS</v>
      </c>
      <c r="B30" s="157">
        <f>Controles!$C$2</f>
        <v>10</v>
      </c>
      <c r="C30" s="104" t="s">
        <v>5552</v>
      </c>
      <c r="D30" s="159" t="s">
        <v>5575</v>
      </c>
      <c r="E30" s="159" t="s">
        <v>5488</v>
      </c>
      <c r="F30" s="160"/>
      <c r="G30" s="168"/>
      <c r="H30" s="102" t="s">
        <v>5492</v>
      </c>
      <c r="I30" s="196"/>
      <c r="J30" s="37"/>
      <c r="K30" s="37"/>
      <c r="L30" s="157">
        <f t="shared" si="16"/>
        <v>0</v>
      </c>
      <c r="M30" s="37"/>
      <c r="N30" s="163">
        <f t="shared" si="3"/>
        <v>0</v>
      </c>
      <c r="O30" s="37"/>
      <c r="P30" s="37"/>
      <c r="Q30" s="37"/>
      <c r="R30" s="37"/>
      <c r="S30" s="37"/>
      <c r="T30" s="37"/>
      <c r="U30" s="37"/>
      <c r="V30" s="37"/>
      <c r="W30" s="164">
        <f t="shared" si="4"/>
        <v>0</v>
      </c>
      <c r="X30" s="164">
        <f t="shared" si="19"/>
        <v>0</v>
      </c>
      <c r="Y30" s="165">
        <f t="shared" si="20"/>
        <v>0</v>
      </c>
      <c r="Z30" s="164">
        <f t="shared" si="21"/>
        <v>0</v>
      </c>
      <c r="AA30" s="166">
        <f t="shared" si="8"/>
        <v>0</v>
      </c>
      <c r="AB30" s="166">
        <f t="shared" si="9"/>
        <v>0</v>
      </c>
      <c r="AC30" s="166">
        <f t="shared" si="10"/>
        <v>0</v>
      </c>
      <c r="AD30" s="164">
        <f t="shared" si="11"/>
        <v>0</v>
      </c>
      <c r="AE30" s="165">
        <f t="shared" si="12"/>
        <v>0</v>
      </c>
      <c r="AF30" s="166">
        <f t="shared" si="18"/>
        <v>0</v>
      </c>
      <c r="AG30" s="166">
        <f t="shared" si="14"/>
        <v>0</v>
      </c>
      <c r="AH30" s="166"/>
      <c r="AI30" s="217" t="str">
        <f t="shared" si="15"/>
        <v>NÃO</v>
      </c>
      <c r="AK30" s="229">
        <f t="shared" si="17"/>
        <v>0</v>
      </c>
      <c r="AM30" s="104" t="s">
        <v>5559</v>
      </c>
      <c r="BB30" s="228" t="s">
        <v>33</v>
      </c>
      <c r="BC30" s="228" t="s">
        <v>245</v>
      </c>
      <c r="BD30" s="228">
        <v>2700706</v>
      </c>
      <c r="BE30" s="228"/>
      <c r="BF30" s="228"/>
    </row>
    <row r="31" spans="1:59" s="147" customFormat="1" ht="33.75" customHeight="1" x14ac:dyDescent="0.25">
      <c r="A31" s="157" t="str">
        <f>Controles!$B$2</f>
        <v>RS</v>
      </c>
      <c r="B31" s="157">
        <f>Controles!$C$2</f>
        <v>10</v>
      </c>
      <c r="C31" s="104" t="s">
        <v>5553</v>
      </c>
      <c r="D31" s="159" t="s">
        <v>5575</v>
      </c>
      <c r="E31" s="159" t="s">
        <v>5488</v>
      </c>
      <c r="F31" s="160"/>
      <c r="G31" s="168"/>
      <c r="H31" s="102" t="s">
        <v>5492</v>
      </c>
      <c r="I31" s="171"/>
      <c r="J31" s="37"/>
      <c r="K31" s="37"/>
      <c r="L31" s="157">
        <f t="shared" si="16"/>
        <v>0</v>
      </c>
      <c r="M31" s="37"/>
      <c r="N31" s="163">
        <f t="shared" si="3"/>
        <v>0</v>
      </c>
      <c r="O31" s="37"/>
      <c r="P31" s="37"/>
      <c r="Q31" s="37"/>
      <c r="R31" s="37"/>
      <c r="S31" s="37"/>
      <c r="T31" s="40"/>
      <c r="U31" s="40"/>
      <c r="V31" s="37"/>
      <c r="W31" s="164">
        <f t="shared" si="4"/>
        <v>0</v>
      </c>
      <c r="X31" s="164">
        <f t="shared" si="19"/>
        <v>0</v>
      </c>
      <c r="Y31" s="165">
        <f t="shared" si="20"/>
        <v>0</v>
      </c>
      <c r="Z31" s="164">
        <f t="shared" si="21"/>
        <v>0</v>
      </c>
      <c r="AA31" s="166">
        <f t="shared" si="8"/>
        <v>0</v>
      </c>
      <c r="AB31" s="166">
        <f t="shared" si="9"/>
        <v>0</v>
      </c>
      <c r="AC31" s="166">
        <f t="shared" si="10"/>
        <v>0</v>
      </c>
      <c r="AD31" s="164">
        <f t="shared" si="11"/>
        <v>0</v>
      </c>
      <c r="AE31" s="165">
        <f t="shared" si="12"/>
        <v>0</v>
      </c>
      <c r="AF31" s="166">
        <f t="shared" si="18"/>
        <v>0</v>
      </c>
      <c r="AG31" s="166">
        <f t="shared" si="14"/>
        <v>0</v>
      </c>
      <c r="AH31" s="166"/>
      <c r="AI31" s="217" t="str">
        <f t="shared" si="15"/>
        <v>NÃO</v>
      </c>
      <c r="AK31" s="229">
        <f t="shared" si="17"/>
        <v>0</v>
      </c>
      <c r="BB31" s="228" t="s">
        <v>33</v>
      </c>
      <c r="BC31" s="228" t="s">
        <v>270</v>
      </c>
      <c r="BD31" s="228">
        <v>2700805</v>
      </c>
      <c r="BE31" s="228"/>
      <c r="BF31" s="228"/>
    </row>
    <row r="32" spans="1:59" s="147" customFormat="1" ht="33.75" customHeight="1" x14ac:dyDescent="0.25">
      <c r="A32" s="157" t="str">
        <f>Controles!$B$2</f>
        <v>RS</v>
      </c>
      <c r="B32" s="157">
        <f>Controles!$C$2</f>
        <v>10</v>
      </c>
      <c r="C32" s="104" t="s">
        <v>5554</v>
      </c>
      <c r="D32" s="159" t="s">
        <v>5575</v>
      </c>
      <c r="E32" s="159" t="s">
        <v>5488</v>
      </c>
      <c r="F32" s="160"/>
      <c r="G32" s="53"/>
      <c r="H32" s="202"/>
      <c r="I32" s="171"/>
      <c r="J32" s="37"/>
      <c r="K32" s="37"/>
      <c r="L32" s="157">
        <f t="shared" si="16"/>
        <v>0</v>
      </c>
      <c r="M32" s="37"/>
      <c r="N32" s="163">
        <f t="shared" si="3"/>
        <v>0</v>
      </c>
      <c r="O32" s="37"/>
      <c r="P32" s="37"/>
      <c r="Q32" s="37"/>
      <c r="R32" s="37"/>
      <c r="S32" s="39"/>
      <c r="T32" s="172"/>
      <c r="U32" s="173"/>
      <c r="V32" s="37"/>
      <c r="W32" s="164">
        <f t="shared" si="4"/>
        <v>0</v>
      </c>
      <c r="X32" s="164">
        <f t="shared" si="19"/>
        <v>0</v>
      </c>
      <c r="Y32" s="165">
        <f t="shared" si="20"/>
        <v>0</v>
      </c>
      <c r="Z32" s="164">
        <f t="shared" si="21"/>
        <v>0</v>
      </c>
      <c r="AA32" s="166">
        <f t="shared" si="8"/>
        <v>0</v>
      </c>
      <c r="AB32" s="166">
        <f t="shared" si="9"/>
        <v>0</v>
      </c>
      <c r="AC32" s="166">
        <f t="shared" si="10"/>
        <v>0</v>
      </c>
      <c r="AD32" s="164">
        <f t="shared" si="11"/>
        <v>0</v>
      </c>
      <c r="AE32" s="165">
        <f t="shared" si="12"/>
        <v>0</v>
      </c>
      <c r="AF32" s="166">
        <f t="shared" si="18"/>
        <v>0</v>
      </c>
      <c r="AG32" s="166">
        <f t="shared" si="14"/>
        <v>0</v>
      </c>
      <c r="AH32" s="166"/>
      <c r="AI32" s="217" t="str">
        <f t="shared" si="15"/>
        <v>NÃO</v>
      </c>
      <c r="AK32" s="229">
        <f t="shared" si="17"/>
        <v>0</v>
      </c>
      <c r="BB32" s="228" t="s">
        <v>33</v>
      </c>
      <c r="BC32" s="228" t="s">
        <v>296</v>
      </c>
      <c r="BD32" s="228">
        <v>2700904</v>
      </c>
      <c r="BE32" s="228"/>
      <c r="BF32" s="228"/>
    </row>
    <row r="33" spans="1:58" s="147" customFormat="1" ht="33.75" customHeight="1" x14ac:dyDescent="0.25">
      <c r="A33" s="157" t="str">
        <f>Controles!$B$2</f>
        <v>RS</v>
      </c>
      <c r="B33" s="157">
        <f>Controles!$C$2</f>
        <v>10</v>
      </c>
      <c r="C33" s="104" t="s">
        <v>5555</v>
      </c>
      <c r="D33" s="159" t="s">
        <v>5575</v>
      </c>
      <c r="E33" s="159" t="s">
        <v>5488</v>
      </c>
      <c r="F33" s="160"/>
      <c r="G33" s="168"/>
      <c r="H33" s="202"/>
      <c r="I33" s="171" t="s">
        <v>90</v>
      </c>
      <c r="J33" s="37"/>
      <c r="K33" s="37"/>
      <c r="L33" s="157">
        <f t="shared" si="16"/>
        <v>0</v>
      </c>
      <c r="M33" s="37"/>
      <c r="N33" s="163">
        <f t="shared" si="3"/>
        <v>0</v>
      </c>
      <c r="O33" s="37"/>
      <c r="P33" s="37"/>
      <c r="Q33" s="37"/>
      <c r="R33" s="37"/>
      <c r="S33" s="39"/>
      <c r="T33" s="174"/>
      <c r="U33" s="161"/>
      <c r="V33" s="37"/>
      <c r="W33" s="164">
        <f t="shared" si="4"/>
        <v>0</v>
      </c>
      <c r="X33" s="164">
        <f t="shared" si="19"/>
        <v>0</v>
      </c>
      <c r="Y33" s="165">
        <f t="shared" si="20"/>
        <v>0</v>
      </c>
      <c r="Z33" s="164">
        <f t="shared" si="21"/>
        <v>0</v>
      </c>
      <c r="AA33" s="166">
        <f t="shared" si="8"/>
        <v>0</v>
      </c>
      <c r="AB33" s="166">
        <f t="shared" si="9"/>
        <v>0</v>
      </c>
      <c r="AC33" s="166">
        <f t="shared" si="10"/>
        <v>0</v>
      </c>
      <c r="AD33" s="164">
        <f t="shared" si="11"/>
        <v>0</v>
      </c>
      <c r="AE33" s="165">
        <f t="shared" si="12"/>
        <v>0</v>
      </c>
      <c r="AF33" s="166">
        <f t="shared" si="18"/>
        <v>0</v>
      </c>
      <c r="AG33" s="166">
        <f t="shared" si="14"/>
        <v>0</v>
      </c>
      <c r="AH33" s="166"/>
      <c r="AI33" s="217" t="str">
        <f t="shared" si="15"/>
        <v>NÃO</v>
      </c>
      <c r="AK33" s="229">
        <f t="shared" si="17"/>
        <v>0</v>
      </c>
      <c r="BB33" s="228" t="s">
        <v>33</v>
      </c>
      <c r="BC33" s="228" t="s">
        <v>322</v>
      </c>
      <c r="BD33" s="228">
        <v>2701001</v>
      </c>
      <c r="BE33" s="228"/>
      <c r="BF33" s="228"/>
    </row>
    <row r="34" spans="1:58" s="147" customFormat="1" ht="33.75" customHeight="1" x14ac:dyDescent="0.25">
      <c r="A34" s="157" t="str">
        <f>Controles!$B$2</f>
        <v>RS</v>
      </c>
      <c r="B34" s="157">
        <f>Controles!$C$2</f>
        <v>10</v>
      </c>
      <c r="C34" s="104" t="s">
        <v>5584</v>
      </c>
      <c r="D34" s="159" t="s">
        <v>5575</v>
      </c>
      <c r="E34" s="159" t="s">
        <v>5488</v>
      </c>
      <c r="F34" s="160"/>
      <c r="G34" s="161"/>
      <c r="H34" s="102" t="s">
        <v>41</v>
      </c>
      <c r="I34" s="197"/>
      <c r="J34" s="37"/>
      <c r="K34" s="37"/>
      <c r="L34" s="157">
        <f>J34+K34</f>
        <v>0</v>
      </c>
      <c r="M34" s="37"/>
      <c r="N34" s="163">
        <f>SUM(L34:M34)</f>
        <v>0</v>
      </c>
      <c r="O34" s="37"/>
      <c r="P34" s="37"/>
      <c r="Q34" s="37"/>
      <c r="R34" s="37"/>
      <c r="S34" s="37"/>
      <c r="T34" s="37"/>
      <c r="U34" s="37"/>
      <c r="V34" s="37"/>
      <c r="W34" s="164">
        <f t="shared" si="4"/>
        <v>0</v>
      </c>
      <c r="X34" s="164">
        <f t="shared" si="19"/>
        <v>0</v>
      </c>
      <c r="Y34" s="165">
        <f t="shared" si="20"/>
        <v>0</v>
      </c>
      <c r="Z34" s="164">
        <f t="shared" si="21"/>
        <v>0</v>
      </c>
      <c r="AA34" s="166">
        <f t="shared" si="8"/>
        <v>0</v>
      </c>
      <c r="AB34" s="166">
        <f t="shared" si="9"/>
        <v>0</v>
      </c>
      <c r="AC34" s="166">
        <f t="shared" si="10"/>
        <v>0</v>
      </c>
      <c r="AD34" s="164">
        <f t="shared" si="11"/>
        <v>0</v>
      </c>
      <c r="AE34" s="165">
        <f t="shared" si="12"/>
        <v>0</v>
      </c>
      <c r="AF34" s="166">
        <f t="shared" si="18"/>
        <v>0</v>
      </c>
      <c r="AG34" s="166">
        <f t="shared" si="14"/>
        <v>0</v>
      </c>
      <c r="AH34" s="166"/>
      <c r="AI34" s="217" t="str">
        <f t="shared" si="15"/>
        <v>NÃO</v>
      </c>
      <c r="AK34" s="229">
        <f t="shared" si="17"/>
        <v>0</v>
      </c>
      <c r="BB34" s="228" t="s">
        <v>33</v>
      </c>
      <c r="BC34" s="228" t="s">
        <v>347</v>
      </c>
      <c r="BD34" s="228">
        <v>2701100</v>
      </c>
      <c r="BE34" s="228"/>
      <c r="BF34" s="228"/>
    </row>
    <row r="35" spans="1:58" s="147" customFormat="1" ht="33.75" customHeight="1" x14ac:dyDescent="0.25">
      <c r="A35" s="157" t="str">
        <f>Controles!$B$2</f>
        <v>RS</v>
      </c>
      <c r="B35" s="157">
        <f>Controles!$C$2</f>
        <v>10</v>
      </c>
      <c r="C35" s="104" t="s">
        <v>5556</v>
      </c>
      <c r="D35" s="159" t="s">
        <v>5575</v>
      </c>
      <c r="E35" s="159" t="s">
        <v>5488</v>
      </c>
      <c r="F35" s="175"/>
      <c r="G35" s="25"/>
      <c r="H35" s="202"/>
      <c r="I35" s="195"/>
      <c r="J35" s="37"/>
      <c r="K35" s="37"/>
      <c r="L35" s="157">
        <f>J35+K35</f>
        <v>0</v>
      </c>
      <c r="M35" s="37"/>
      <c r="N35" s="163">
        <f>SUM(L35:M35)</f>
        <v>0</v>
      </c>
      <c r="O35" s="37"/>
      <c r="P35" s="37"/>
      <c r="Q35" s="37"/>
      <c r="R35" s="37"/>
      <c r="S35" s="39"/>
      <c r="T35" s="172"/>
      <c r="U35" s="173"/>
      <c r="V35" s="37"/>
      <c r="W35" s="164">
        <f t="shared" si="4"/>
        <v>0</v>
      </c>
      <c r="X35" s="164">
        <f t="shared" si="19"/>
        <v>0</v>
      </c>
      <c r="Y35" s="165">
        <f t="shared" si="20"/>
        <v>0</v>
      </c>
      <c r="Z35" s="164">
        <f t="shared" si="21"/>
        <v>0</v>
      </c>
      <c r="AA35" s="166">
        <f t="shared" si="8"/>
        <v>0</v>
      </c>
      <c r="AB35" s="166">
        <f t="shared" si="9"/>
        <v>0</v>
      </c>
      <c r="AC35" s="166">
        <f t="shared" si="10"/>
        <v>0</v>
      </c>
      <c r="AD35" s="164">
        <f t="shared" si="11"/>
        <v>0</v>
      </c>
      <c r="AE35" s="165">
        <f t="shared" si="12"/>
        <v>0</v>
      </c>
      <c r="AF35" s="166">
        <f t="shared" si="18"/>
        <v>0</v>
      </c>
      <c r="AG35" s="166">
        <f t="shared" si="14"/>
        <v>0</v>
      </c>
      <c r="AH35" s="166"/>
      <c r="AI35" s="217" t="str">
        <f t="shared" si="15"/>
        <v>NÃO</v>
      </c>
      <c r="AK35" s="229">
        <f t="shared" si="17"/>
        <v>0</v>
      </c>
      <c r="BB35" s="228" t="s">
        <v>33</v>
      </c>
      <c r="BC35" s="228" t="s">
        <v>371</v>
      </c>
      <c r="BD35" s="228">
        <v>2701209</v>
      </c>
      <c r="BE35" s="228"/>
      <c r="BF35" s="228"/>
    </row>
    <row r="36" spans="1:58" s="147" customFormat="1" ht="33.75" customHeight="1" x14ac:dyDescent="0.25">
      <c r="A36" s="157" t="str">
        <f>Controles!$B$2</f>
        <v>RS</v>
      </c>
      <c r="B36" s="157">
        <f>Controles!$C$2</f>
        <v>10</v>
      </c>
      <c r="C36" s="104" t="s">
        <v>5561</v>
      </c>
      <c r="D36" s="159" t="s">
        <v>5575</v>
      </c>
      <c r="E36" s="159" t="s">
        <v>5488</v>
      </c>
      <c r="F36" s="160"/>
      <c r="G36" s="176"/>
      <c r="H36" s="102" t="s">
        <v>5466</v>
      </c>
      <c r="I36" s="37"/>
      <c r="J36" s="37"/>
      <c r="K36" s="37"/>
      <c r="L36" s="157">
        <f t="shared" si="16"/>
        <v>0</v>
      </c>
      <c r="M36" s="37"/>
      <c r="N36" s="163">
        <f>SUM(L36:M36)</f>
        <v>0</v>
      </c>
      <c r="O36" s="37"/>
      <c r="P36" s="37"/>
      <c r="Q36" s="37"/>
      <c r="R36" s="39"/>
      <c r="S36" s="177"/>
      <c r="T36" s="178"/>
      <c r="U36" s="179"/>
      <c r="V36" s="37"/>
      <c r="W36" s="164">
        <f t="shared" si="4"/>
        <v>0</v>
      </c>
      <c r="X36" s="164">
        <f t="shared" si="19"/>
        <v>0</v>
      </c>
      <c r="Y36" s="165">
        <f t="shared" si="20"/>
        <v>0</v>
      </c>
      <c r="Z36" s="164">
        <f t="shared" si="21"/>
        <v>0</v>
      </c>
      <c r="AA36" s="166">
        <f t="shared" si="8"/>
        <v>0</v>
      </c>
      <c r="AB36" s="166">
        <f t="shared" si="9"/>
        <v>0</v>
      </c>
      <c r="AC36" s="166">
        <f t="shared" si="10"/>
        <v>0</v>
      </c>
      <c r="AD36" s="164">
        <f t="shared" si="11"/>
        <v>0</v>
      </c>
      <c r="AE36" s="165">
        <f t="shared" si="12"/>
        <v>0</v>
      </c>
      <c r="AF36" s="166">
        <f t="shared" si="18"/>
        <v>0</v>
      </c>
      <c r="AG36" s="166">
        <f t="shared" si="14"/>
        <v>0</v>
      </c>
      <c r="AH36" s="166"/>
      <c r="AI36" s="217" t="str">
        <f t="shared" si="15"/>
        <v>NÃO</v>
      </c>
      <c r="AK36" s="229">
        <f t="shared" si="17"/>
        <v>0</v>
      </c>
      <c r="AM36" s="104"/>
      <c r="BB36" s="228" t="s">
        <v>33</v>
      </c>
      <c r="BC36" s="228" t="s">
        <v>396</v>
      </c>
      <c r="BD36" s="228">
        <v>2701308</v>
      </c>
      <c r="BE36" s="228"/>
      <c r="BF36" s="228"/>
    </row>
    <row r="37" spans="1:58" s="147" customFormat="1" ht="33.75" customHeight="1" x14ac:dyDescent="0.25">
      <c r="A37" s="157" t="str">
        <f>Controles!$B$2</f>
        <v>RS</v>
      </c>
      <c r="B37" s="157">
        <f>Controles!$C$2</f>
        <v>10</v>
      </c>
      <c r="C37" s="104" t="s">
        <v>5560</v>
      </c>
      <c r="D37" s="159" t="s">
        <v>5575</v>
      </c>
      <c r="E37" s="159" t="s">
        <v>5488</v>
      </c>
      <c r="F37" s="160"/>
      <c r="G37" s="168"/>
      <c r="H37" s="102" t="s">
        <v>5466</v>
      </c>
      <c r="I37" s="37"/>
      <c r="J37" s="37"/>
      <c r="K37" s="37"/>
      <c r="L37" s="157">
        <f>J37+K37</f>
        <v>0</v>
      </c>
      <c r="M37" s="37"/>
      <c r="N37" s="163">
        <f>SUM(L37:M37)</f>
        <v>0</v>
      </c>
      <c r="O37" s="37"/>
      <c r="P37" s="37"/>
      <c r="Q37" s="37"/>
      <c r="R37" s="39"/>
      <c r="S37" s="180"/>
      <c r="T37" s="178"/>
      <c r="U37" s="179"/>
      <c r="V37" s="37"/>
      <c r="W37" s="164">
        <f t="shared" si="4"/>
        <v>0</v>
      </c>
      <c r="X37" s="164">
        <f t="shared" si="19"/>
        <v>0</v>
      </c>
      <c r="Y37" s="165">
        <f t="shared" si="20"/>
        <v>0</v>
      </c>
      <c r="Z37" s="164">
        <f t="shared" si="21"/>
        <v>0</v>
      </c>
      <c r="AA37" s="166">
        <f t="shared" si="8"/>
        <v>0</v>
      </c>
      <c r="AB37" s="166">
        <f t="shared" si="9"/>
        <v>0</v>
      </c>
      <c r="AC37" s="166">
        <f t="shared" si="10"/>
        <v>0</v>
      </c>
      <c r="AD37" s="164">
        <f t="shared" si="11"/>
        <v>0</v>
      </c>
      <c r="AE37" s="165">
        <f t="shared" si="12"/>
        <v>0</v>
      </c>
      <c r="AF37" s="166">
        <f t="shared" si="18"/>
        <v>0</v>
      </c>
      <c r="AG37" s="166">
        <f t="shared" si="14"/>
        <v>0</v>
      </c>
      <c r="AH37" s="166"/>
      <c r="AI37" s="217" t="str">
        <f t="shared" si="15"/>
        <v>NÃO</v>
      </c>
      <c r="AK37" s="229">
        <f t="shared" si="17"/>
        <v>0</v>
      </c>
      <c r="BB37" s="228" t="s">
        <v>33</v>
      </c>
      <c r="BC37" s="228" t="s">
        <v>421</v>
      </c>
      <c r="BD37" s="228">
        <v>2701357</v>
      </c>
      <c r="BE37" s="228"/>
      <c r="BF37" s="228"/>
    </row>
    <row r="38" spans="1:58" s="147" customFormat="1" ht="33.75" customHeight="1" x14ac:dyDescent="0.25">
      <c r="A38" s="157" t="str">
        <f>Controles!$B$2</f>
        <v>RS</v>
      </c>
      <c r="B38" s="157">
        <f>Controles!$C$2</f>
        <v>10</v>
      </c>
      <c r="C38" s="104" t="s">
        <v>5557</v>
      </c>
      <c r="D38" s="159" t="s">
        <v>5575</v>
      </c>
      <c r="E38" s="159" t="s">
        <v>5488</v>
      </c>
      <c r="F38" s="160"/>
      <c r="G38" s="168"/>
      <c r="H38" s="102" t="s">
        <v>5487</v>
      </c>
      <c r="I38" s="37"/>
      <c r="J38" s="37"/>
      <c r="K38" s="37"/>
      <c r="L38" s="157">
        <f t="shared" si="16"/>
        <v>0</v>
      </c>
      <c r="M38" s="37"/>
      <c r="N38" s="163">
        <f t="shared" si="3"/>
        <v>0</v>
      </c>
      <c r="O38" s="37"/>
      <c r="P38" s="37"/>
      <c r="Q38" s="37"/>
      <c r="R38" s="37"/>
      <c r="S38" s="39"/>
      <c r="T38" s="174"/>
      <c r="U38" s="161"/>
      <c r="V38" s="37"/>
      <c r="W38" s="164">
        <f t="shared" si="4"/>
        <v>0</v>
      </c>
      <c r="X38" s="164">
        <f t="shared" si="19"/>
        <v>0</v>
      </c>
      <c r="Y38" s="165">
        <f t="shared" si="20"/>
        <v>0</v>
      </c>
      <c r="Z38" s="164">
        <f t="shared" si="21"/>
        <v>0</v>
      </c>
      <c r="AA38" s="166">
        <f t="shared" si="8"/>
        <v>0</v>
      </c>
      <c r="AB38" s="166">
        <f t="shared" si="9"/>
        <v>0</v>
      </c>
      <c r="AC38" s="166">
        <f t="shared" si="10"/>
        <v>0</v>
      </c>
      <c r="AD38" s="164">
        <f t="shared" si="11"/>
        <v>0</v>
      </c>
      <c r="AE38" s="165">
        <f t="shared" si="12"/>
        <v>0</v>
      </c>
      <c r="AF38" s="166">
        <f t="shared" si="18"/>
        <v>0</v>
      </c>
      <c r="AG38" s="166">
        <f t="shared" si="14"/>
        <v>0</v>
      </c>
      <c r="AH38" s="166"/>
      <c r="AI38" s="217" t="str">
        <f t="shared" si="15"/>
        <v>NÃO</v>
      </c>
      <c r="AK38" s="229">
        <f t="shared" si="17"/>
        <v>0</v>
      </c>
      <c r="BB38" s="228" t="s">
        <v>33</v>
      </c>
      <c r="BC38" s="228" t="s">
        <v>447</v>
      </c>
      <c r="BD38" s="228">
        <v>2701407</v>
      </c>
      <c r="BE38" s="228"/>
      <c r="BF38" s="228"/>
    </row>
    <row r="39" spans="1:58" s="147" customFormat="1" ht="33.75" customHeight="1" x14ac:dyDescent="0.25">
      <c r="A39" s="157" t="str">
        <f>Controles!$B$2</f>
        <v>RS</v>
      </c>
      <c r="B39" s="157">
        <f>Controles!$C$2</f>
        <v>10</v>
      </c>
      <c r="C39" s="104" t="s">
        <v>5558</v>
      </c>
      <c r="D39" s="159" t="s">
        <v>5575</v>
      </c>
      <c r="E39" s="159" t="s">
        <v>5488</v>
      </c>
      <c r="F39" s="160"/>
      <c r="G39" s="168"/>
      <c r="H39" s="102" t="s">
        <v>41</v>
      </c>
      <c r="I39" s="200"/>
      <c r="J39" s="37"/>
      <c r="K39" s="37"/>
      <c r="L39" s="157">
        <f>J39+K39</f>
        <v>0</v>
      </c>
      <c r="M39" s="37"/>
      <c r="N39" s="163">
        <f t="shared" si="3"/>
        <v>0</v>
      </c>
      <c r="O39" s="37"/>
      <c r="P39" s="37"/>
      <c r="Q39" s="37"/>
      <c r="R39" s="37"/>
      <c r="S39" s="39"/>
      <c r="T39" s="174"/>
      <c r="U39" s="161"/>
      <c r="V39" s="37"/>
      <c r="W39" s="164">
        <f t="shared" si="4"/>
        <v>0</v>
      </c>
      <c r="X39" s="164">
        <f t="shared" si="19"/>
        <v>0</v>
      </c>
      <c r="Y39" s="165">
        <f t="shared" si="20"/>
        <v>0</v>
      </c>
      <c r="Z39" s="164">
        <f t="shared" si="21"/>
        <v>0</v>
      </c>
      <c r="AA39" s="166">
        <f t="shared" si="8"/>
        <v>0</v>
      </c>
      <c r="AB39" s="166">
        <f t="shared" si="9"/>
        <v>0</v>
      </c>
      <c r="AC39" s="166">
        <f t="shared" si="10"/>
        <v>0</v>
      </c>
      <c r="AD39" s="164">
        <f t="shared" si="11"/>
        <v>0</v>
      </c>
      <c r="AE39" s="165">
        <f t="shared" si="12"/>
        <v>0</v>
      </c>
      <c r="AF39" s="166">
        <f t="shared" si="18"/>
        <v>0</v>
      </c>
      <c r="AG39" s="166">
        <f t="shared" si="14"/>
        <v>0</v>
      </c>
      <c r="AH39" s="166"/>
      <c r="AI39" s="217" t="str">
        <f t="shared" si="15"/>
        <v>NÃO</v>
      </c>
      <c r="AK39" s="229">
        <f t="shared" si="17"/>
        <v>0</v>
      </c>
      <c r="BB39" s="228" t="s">
        <v>33</v>
      </c>
      <c r="BC39" s="228" t="s">
        <v>472</v>
      </c>
      <c r="BD39" s="228">
        <v>2701506</v>
      </c>
      <c r="BE39" s="228"/>
      <c r="BF39" s="228"/>
    </row>
    <row r="40" spans="1:58" s="147" customFormat="1" ht="33.75" customHeight="1" x14ac:dyDescent="0.25">
      <c r="A40" s="157" t="str">
        <f>Controles!$B$2</f>
        <v>RS</v>
      </c>
      <c r="B40" s="157">
        <f>Controles!$C$2</f>
        <v>10</v>
      </c>
      <c r="C40" s="104" t="s">
        <v>5559</v>
      </c>
      <c r="D40" s="159" t="s">
        <v>5575</v>
      </c>
      <c r="E40" s="159" t="s">
        <v>5488</v>
      </c>
      <c r="F40" s="160"/>
      <c r="G40" s="168"/>
      <c r="H40" s="202"/>
      <c r="I40" s="195"/>
      <c r="J40" s="37"/>
      <c r="K40" s="37"/>
      <c r="L40" s="157">
        <f t="shared" si="16"/>
        <v>0</v>
      </c>
      <c r="M40" s="37"/>
      <c r="N40" s="163">
        <f t="shared" si="3"/>
        <v>0</v>
      </c>
      <c r="O40" s="37"/>
      <c r="P40" s="37"/>
      <c r="Q40" s="37"/>
      <c r="R40" s="37"/>
      <c r="S40" s="39"/>
      <c r="T40" s="174"/>
      <c r="U40" s="161"/>
      <c r="V40" s="37"/>
      <c r="W40" s="164">
        <f t="shared" si="4"/>
        <v>0</v>
      </c>
      <c r="X40" s="164">
        <f t="shared" si="19"/>
        <v>0</v>
      </c>
      <c r="Y40" s="165">
        <f t="shared" si="20"/>
        <v>0</v>
      </c>
      <c r="Z40" s="164">
        <f t="shared" si="21"/>
        <v>0</v>
      </c>
      <c r="AA40" s="166">
        <f t="shared" si="8"/>
        <v>0</v>
      </c>
      <c r="AB40" s="166">
        <f t="shared" si="9"/>
        <v>0</v>
      </c>
      <c r="AC40" s="166">
        <f t="shared" si="10"/>
        <v>0</v>
      </c>
      <c r="AD40" s="164">
        <f t="shared" si="11"/>
        <v>0</v>
      </c>
      <c r="AE40" s="165">
        <f t="shared" si="12"/>
        <v>0</v>
      </c>
      <c r="AF40" s="166">
        <f t="shared" si="18"/>
        <v>0</v>
      </c>
      <c r="AG40" s="166">
        <f t="shared" si="14"/>
        <v>0</v>
      </c>
      <c r="AH40" s="166"/>
      <c r="AI40" s="217" t="str">
        <f t="shared" si="15"/>
        <v>NÃO</v>
      </c>
      <c r="AK40" s="229">
        <f t="shared" si="17"/>
        <v>0</v>
      </c>
      <c r="BB40" s="228" t="s">
        <v>33</v>
      </c>
      <c r="BC40" s="228" t="s">
        <v>497</v>
      </c>
      <c r="BD40" s="228">
        <v>2701605</v>
      </c>
      <c r="BE40" s="228"/>
      <c r="BF40" s="228"/>
    </row>
    <row r="41" spans="1:58" s="147" customFormat="1" ht="33.75" customHeight="1" x14ac:dyDescent="0.25">
      <c r="A41" s="157" t="str">
        <f>Controles!$B$2</f>
        <v>RS</v>
      </c>
      <c r="B41" s="157">
        <f>Controles!$C$2</f>
        <v>10</v>
      </c>
      <c r="C41" s="104" t="s">
        <v>5568</v>
      </c>
      <c r="D41" s="159" t="s">
        <v>5575</v>
      </c>
      <c r="E41" s="159" t="s">
        <v>5488</v>
      </c>
      <c r="F41" s="181"/>
      <c r="G41" s="161"/>
      <c r="H41" s="102" t="s">
        <v>43</v>
      </c>
      <c r="I41" s="37"/>
      <c r="J41" s="37"/>
      <c r="K41" s="37"/>
      <c r="L41" s="157">
        <f t="shared" si="16"/>
        <v>0</v>
      </c>
      <c r="M41" s="37"/>
      <c r="N41" s="163">
        <f t="shared" si="3"/>
        <v>0</v>
      </c>
      <c r="O41" s="37"/>
      <c r="P41" s="37"/>
      <c r="Q41" s="37"/>
      <c r="R41" s="37"/>
      <c r="S41" s="37"/>
      <c r="T41" s="37"/>
      <c r="U41" s="37"/>
      <c r="V41" s="37"/>
      <c r="W41" s="164">
        <f t="shared" ref="W41" si="22">IF((P41-L41&lt;0),"ERRO",0)</f>
        <v>0</v>
      </c>
      <c r="X41" s="164">
        <f t="shared" si="19"/>
        <v>0</v>
      </c>
      <c r="Y41" s="165">
        <f t="shared" si="20"/>
        <v>0</v>
      </c>
      <c r="Z41" s="164">
        <f t="shared" si="21"/>
        <v>0</v>
      </c>
      <c r="AA41" s="166">
        <f t="shared" si="8"/>
        <v>0</v>
      </c>
      <c r="AB41" s="166">
        <f t="shared" si="9"/>
        <v>0</v>
      </c>
      <c r="AC41" s="166">
        <f t="shared" si="10"/>
        <v>0</v>
      </c>
      <c r="AD41" s="164">
        <f t="shared" ref="AD41" si="23">IF((U41-T41)&lt;0,"ERRO",0)</f>
        <v>0</v>
      </c>
      <c r="AE41" s="165">
        <f t="shared" ref="AE41" si="24">IF(AND(U41&gt;0,T41=0),"ERRO",0)</f>
        <v>0</v>
      </c>
      <c r="AF41" s="166">
        <f t="shared" si="18"/>
        <v>0</v>
      </c>
      <c r="AG41" s="166">
        <f t="shared" ref="AG41" si="25">IF(Q41+ R41+ S41&gt;O41,"VERIFICAR",0)</f>
        <v>0</v>
      </c>
      <c r="AH41" s="166"/>
      <c r="AI41" s="217" t="str">
        <f t="shared" si="15"/>
        <v>NÃO</v>
      </c>
      <c r="AK41" s="229">
        <f t="shared" si="17"/>
        <v>0</v>
      </c>
      <c r="BB41" s="228" t="s">
        <v>33</v>
      </c>
      <c r="BC41" s="228" t="s">
        <v>393</v>
      </c>
      <c r="BD41" s="228">
        <v>2701704</v>
      </c>
      <c r="BE41" s="228"/>
      <c r="BF41" s="228"/>
    </row>
    <row r="42" spans="1:58" s="147" customFormat="1" ht="33.75" customHeight="1" x14ac:dyDescent="0.25">
      <c r="A42" s="157" t="str">
        <f>Controles!$B$2</f>
        <v>RS</v>
      </c>
      <c r="B42" s="157">
        <f>Controles!$C$2</f>
        <v>10</v>
      </c>
      <c r="C42" s="49" t="s">
        <v>5586</v>
      </c>
      <c r="D42" s="182"/>
      <c r="E42" s="183"/>
      <c r="F42" s="175"/>
      <c r="G42" s="38"/>
      <c r="H42" s="37" t="s">
        <v>41</v>
      </c>
      <c r="I42" s="37"/>
      <c r="J42" s="37"/>
      <c r="K42" s="37"/>
      <c r="L42" s="157">
        <f t="shared" si="16"/>
        <v>0</v>
      </c>
      <c r="M42" s="37"/>
      <c r="N42" s="163">
        <f t="shared" si="3"/>
        <v>0</v>
      </c>
      <c r="O42" s="37"/>
      <c r="P42" s="37">
        <v>682</v>
      </c>
      <c r="Q42" s="37"/>
      <c r="R42" s="37"/>
      <c r="S42" s="37"/>
      <c r="T42" s="37"/>
      <c r="U42" s="37"/>
      <c r="V42" s="37"/>
      <c r="W42" s="164">
        <f t="shared" ref="W42:W53" si="26">IF((P42-L42&lt;0),"ERRO",0)</f>
        <v>0</v>
      </c>
      <c r="X42" s="164" t="str">
        <f t="shared" si="19"/>
        <v>ERRO</v>
      </c>
      <c r="Y42" s="165" t="str">
        <f t="shared" si="20"/>
        <v>ERRO</v>
      </c>
      <c r="Z42" s="164">
        <f t="shared" si="21"/>
        <v>0</v>
      </c>
      <c r="AA42" s="166">
        <f t="shared" si="8"/>
        <v>0</v>
      </c>
      <c r="AB42" s="166">
        <f t="shared" si="9"/>
        <v>0</v>
      </c>
      <c r="AC42" s="166">
        <f t="shared" si="10"/>
        <v>0</v>
      </c>
      <c r="AD42" s="164">
        <f t="shared" ref="AD42:AD53" si="27">IF((U42-T42)&lt;0,"ERRO",0)</f>
        <v>0</v>
      </c>
      <c r="AE42" s="165">
        <f t="shared" ref="AE42:AE53" si="28">IF(AND(U42&gt;0,T42=0),"ERRO",0)</f>
        <v>0</v>
      </c>
      <c r="AF42" s="166">
        <f>IF(V42="NÃO","VERIFICAR",0)</f>
        <v>0</v>
      </c>
      <c r="AG42" s="166">
        <f t="shared" ref="AG42:AG53" si="29">IF(Q42+ R42+ S42&gt;O42,"VERIFICAR",0)</f>
        <v>0</v>
      </c>
      <c r="AH42" s="166"/>
      <c r="AI42" s="217" t="str">
        <f t="shared" si="15"/>
        <v>SIM</v>
      </c>
      <c r="AK42" s="229">
        <f t="shared" si="17"/>
        <v>1</v>
      </c>
      <c r="BB42" s="228" t="s">
        <v>33</v>
      </c>
      <c r="BC42" s="228" t="s">
        <v>544</v>
      </c>
      <c r="BD42" s="228">
        <v>2701803</v>
      </c>
      <c r="BE42" s="228"/>
      <c r="BF42" s="228"/>
    </row>
    <row r="43" spans="1:58" s="147" customFormat="1" ht="33.75" customHeight="1" x14ac:dyDescent="0.25">
      <c r="A43" s="157" t="str">
        <f>Controles!$B$2</f>
        <v>RS</v>
      </c>
      <c r="B43" s="157">
        <f>Controles!$C$2</f>
        <v>10</v>
      </c>
      <c r="C43" s="49" t="s">
        <v>5586</v>
      </c>
      <c r="D43" s="182"/>
      <c r="E43" s="183"/>
      <c r="F43" s="175"/>
      <c r="G43" s="38"/>
      <c r="H43" s="37" t="s">
        <v>53</v>
      </c>
      <c r="I43" s="37"/>
      <c r="J43" s="37"/>
      <c r="K43" s="37"/>
      <c r="L43" s="157">
        <f t="shared" si="16"/>
        <v>0</v>
      </c>
      <c r="M43" s="37"/>
      <c r="N43" s="163">
        <f t="shared" si="3"/>
        <v>0</v>
      </c>
      <c r="O43" s="37"/>
      <c r="P43" s="37">
        <v>122</v>
      </c>
      <c r="Q43" s="37"/>
      <c r="R43" s="37"/>
      <c r="S43" s="37"/>
      <c r="T43" s="37"/>
      <c r="U43" s="37"/>
      <c r="V43" s="37"/>
      <c r="W43" s="164">
        <f t="shared" si="26"/>
        <v>0</v>
      </c>
      <c r="X43" s="164" t="str">
        <f t="shared" si="19"/>
        <v>ERRO</v>
      </c>
      <c r="Y43" s="165" t="str">
        <f t="shared" si="20"/>
        <v>ERRO</v>
      </c>
      <c r="Z43" s="164">
        <f t="shared" si="21"/>
        <v>0</v>
      </c>
      <c r="AA43" s="166">
        <f t="shared" si="8"/>
        <v>0</v>
      </c>
      <c r="AB43" s="166">
        <f t="shared" si="9"/>
        <v>0</v>
      </c>
      <c r="AC43" s="166">
        <f t="shared" si="10"/>
        <v>0</v>
      </c>
      <c r="AD43" s="164">
        <f t="shared" si="27"/>
        <v>0</v>
      </c>
      <c r="AE43" s="165">
        <f t="shared" si="28"/>
        <v>0</v>
      </c>
      <c r="AF43" s="166">
        <f t="shared" ref="AF43:AF57" si="30">IF(V43="NÃO","VERIFICAR",0)</f>
        <v>0</v>
      </c>
      <c r="AG43" s="166">
        <f t="shared" si="29"/>
        <v>0</v>
      </c>
      <c r="AH43" s="166"/>
      <c r="AI43" s="217" t="str">
        <f t="shared" si="15"/>
        <v>SIM</v>
      </c>
      <c r="AK43" s="229">
        <f t="shared" si="17"/>
        <v>1</v>
      </c>
      <c r="BB43" s="228" t="s">
        <v>33</v>
      </c>
      <c r="BC43" s="228" t="s">
        <v>567</v>
      </c>
      <c r="BD43" s="228">
        <v>2701902</v>
      </c>
      <c r="BE43" s="228"/>
      <c r="BF43" s="228"/>
    </row>
    <row r="44" spans="1:58" s="147" customFormat="1" ht="33.75" customHeight="1" x14ac:dyDescent="0.25">
      <c r="A44" s="157" t="str">
        <f>Controles!$B$2</f>
        <v>RS</v>
      </c>
      <c r="B44" s="157">
        <f>Controles!$C$2</f>
        <v>10</v>
      </c>
      <c r="C44" s="49"/>
      <c r="D44" s="182"/>
      <c r="E44" s="183"/>
      <c r="F44" s="175"/>
      <c r="G44" s="38"/>
      <c r="H44" s="37"/>
      <c r="I44" s="37"/>
      <c r="J44" s="37"/>
      <c r="K44" s="37"/>
      <c r="L44" s="157">
        <f t="shared" si="16"/>
        <v>0</v>
      </c>
      <c r="M44" s="37"/>
      <c r="N44" s="163">
        <f t="shared" si="3"/>
        <v>0</v>
      </c>
      <c r="O44" s="37"/>
      <c r="P44" s="37"/>
      <c r="Q44" s="37"/>
      <c r="R44" s="37"/>
      <c r="S44" s="37"/>
      <c r="T44" s="37"/>
      <c r="U44" s="37"/>
      <c r="V44" s="37"/>
      <c r="W44" s="164">
        <f t="shared" si="26"/>
        <v>0</v>
      </c>
      <c r="X44" s="164">
        <f t="shared" si="19"/>
        <v>0</v>
      </c>
      <c r="Y44" s="165">
        <f t="shared" si="20"/>
        <v>0</v>
      </c>
      <c r="Z44" s="164">
        <f t="shared" si="21"/>
        <v>0</v>
      </c>
      <c r="AA44" s="166">
        <f t="shared" si="8"/>
        <v>0</v>
      </c>
      <c r="AB44" s="166">
        <f t="shared" si="9"/>
        <v>0</v>
      </c>
      <c r="AC44" s="166">
        <f t="shared" si="10"/>
        <v>0</v>
      </c>
      <c r="AD44" s="164">
        <f t="shared" si="27"/>
        <v>0</v>
      </c>
      <c r="AE44" s="165">
        <f t="shared" si="28"/>
        <v>0</v>
      </c>
      <c r="AF44" s="166">
        <f t="shared" si="30"/>
        <v>0</v>
      </c>
      <c r="AG44" s="166">
        <f t="shared" si="29"/>
        <v>0</v>
      </c>
      <c r="AH44" s="166"/>
      <c r="AI44" s="217" t="str">
        <f t="shared" si="15"/>
        <v>NÃO</v>
      </c>
      <c r="AK44" s="229">
        <f t="shared" si="17"/>
        <v>0</v>
      </c>
      <c r="BB44" s="228" t="s">
        <v>33</v>
      </c>
      <c r="BC44" s="228" t="s">
        <v>590</v>
      </c>
      <c r="BD44" s="228">
        <v>2702009</v>
      </c>
      <c r="BE44" s="228"/>
      <c r="BF44" s="228"/>
    </row>
    <row r="45" spans="1:58" s="147" customFormat="1" ht="33.75" customHeight="1" x14ac:dyDescent="0.25">
      <c r="A45" s="157" t="str">
        <f>Controles!$B$2</f>
        <v>RS</v>
      </c>
      <c r="B45" s="157">
        <f>Controles!$C$2</f>
        <v>10</v>
      </c>
      <c r="C45" s="49"/>
      <c r="D45" s="182"/>
      <c r="E45" s="183"/>
      <c r="F45" s="175"/>
      <c r="G45" s="38"/>
      <c r="H45" s="37"/>
      <c r="I45" s="37"/>
      <c r="J45" s="37"/>
      <c r="K45" s="37"/>
      <c r="L45" s="157">
        <f t="shared" si="16"/>
        <v>0</v>
      </c>
      <c r="M45" s="37"/>
      <c r="N45" s="163">
        <f t="shared" si="3"/>
        <v>0</v>
      </c>
      <c r="O45" s="37"/>
      <c r="P45" s="37"/>
      <c r="Q45" s="37"/>
      <c r="R45" s="37"/>
      <c r="S45" s="37"/>
      <c r="T45" s="37"/>
      <c r="U45" s="37"/>
      <c r="V45" s="37"/>
      <c r="W45" s="164">
        <f t="shared" si="26"/>
        <v>0</v>
      </c>
      <c r="X45" s="164">
        <f t="shared" si="19"/>
        <v>0</v>
      </c>
      <c r="Y45" s="165">
        <f t="shared" si="20"/>
        <v>0</v>
      </c>
      <c r="Z45" s="164">
        <f t="shared" si="21"/>
        <v>0</v>
      </c>
      <c r="AA45" s="166">
        <f t="shared" si="8"/>
        <v>0</v>
      </c>
      <c r="AB45" s="166">
        <f t="shared" si="9"/>
        <v>0</v>
      </c>
      <c r="AC45" s="166">
        <f t="shared" si="10"/>
        <v>0</v>
      </c>
      <c r="AD45" s="164">
        <f t="shared" si="27"/>
        <v>0</v>
      </c>
      <c r="AE45" s="165">
        <f t="shared" si="28"/>
        <v>0</v>
      </c>
      <c r="AF45" s="166">
        <f t="shared" si="30"/>
        <v>0</v>
      </c>
      <c r="AG45" s="166">
        <f t="shared" si="29"/>
        <v>0</v>
      </c>
      <c r="AH45" s="166"/>
      <c r="AI45" s="217" t="str">
        <f t="shared" si="15"/>
        <v>NÃO</v>
      </c>
      <c r="AK45" s="229">
        <f t="shared" si="17"/>
        <v>0</v>
      </c>
      <c r="BB45" s="228" t="s">
        <v>33</v>
      </c>
      <c r="BC45" s="228" t="s">
        <v>613</v>
      </c>
      <c r="BD45" s="228">
        <v>2702108</v>
      </c>
      <c r="BE45" s="228"/>
      <c r="BF45" s="228"/>
    </row>
    <row r="46" spans="1:58" s="147" customFormat="1" ht="33.75" customHeight="1" x14ac:dyDescent="0.25">
      <c r="A46" s="157" t="str">
        <f>Controles!$B$2</f>
        <v>RS</v>
      </c>
      <c r="B46" s="157">
        <f>Controles!$C$2</f>
        <v>10</v>
      </c>
      <c r="C46" s="49"/>
      <c r="D46" s="182"/>
      <c r="E46" s="183"/>
      <c r="F46" s="175"/>
      <c r="G46" s="38"/>
      <c r="H46" s="37"/>
      <c r="I46" s="37"/>
      <c r="J46" s="37"/>
      <c r="K46" s="37"/>
      <c r="L46" s="157">
        <f t="shared" si="16"/>
        <v>0</v>
      </c>
      <c r="M46" s="37"/>
      <c r="N46" s="163">
        <f t="shared" si="3"/>
        <v>0</v>
      </c>
      <c r="O46" s="37"/>
      <c r="P46" s="37"/>
      <c r="Q46" s="37"/>
      <c r="R46" s="37"/>
      <c r="S46" s="37"/>
      <c r="T46" s="37"/>
      <c r="U46" s="37"/>
      <c r="V46" s="37"/>
      <c r="W46" s="164">
        <f t="shared" si="26"/>
        <v>0</v>
      </c>
      <c r="X46" s="164">
        <f t="shared" si="19"/>
        <v>0</v>
      </c>
      <c r="Y46" s="165">
        <f t="shared" si="20"/>
        <v>0</v>
      </c>
      <c r="Z46" s="164">
        <f t="shared" si="21"/>
        <v>0</v>
      </c>
      <c r="AA46" s="166">
        <f t="shared" si="8"/>
        <v>0</v>
      </c>
      <c r="AB46" s="166">
        <f t="shared" si="9"/>
        <v>0</v>
      </c>
      <c r="AC46" s="166">
        <f t="shared" si="10"/>
        <v>0</v>
      </c>
      <c r="AD46" s="164">
        <f t="shared" si="27"/>
        <v>0</v>
      </c>
      <c r="AE46" s="165">
        <f t="shared" si="28"/>
        <v>0</v>
      </c>
      <c r="AF46" s="166">
        <f t="shared" si="30"/>
        <v>0</v>
      </c>
      <c r="AG46" s="166">
        <f t="shared" si="29"/>
        <v>0</v>
      </c>
      <c r="AH46" s="166"/>
      <c r="AI46" s="217" t="str">
        <f t="shared" si="15"/>
        <v>NÃO</v>
      </c>
      <c r="AK46" s="229">
        <f t="shared" si="17"/>
        <v>0</v>
      </c>
      <c r="BB46" s="228" t="s">
        <v>33</v>
      </c>
      <c r="BC46" s="228" t="s">
        <v>634</v>
      </c>
      <c r="BD46" s="228">
        <v>2702207</v>
      </c>
      <c r="BE46" s="228"/>
      <c r="BF46" s="228"/>
    </row>
    <row r="47" spans="1:58" s="147" customFormat="1" ht="33.75" customHeight="1" x14ac:dyDescent="0.25">
      <c r="A47" s="157" t="str">
        <f>Controles!$B$2</f>
        <v>RS</v>
      </c>
      <c r="B47" s="157">
        <f>Controles!$C$2</f>
        <v>10</v>
      </c>
      <c r="C47" s="49"/>
      <c r="D47" s="182"/>
      <c r="E47" s="183"/>
      <c r="F47" s="175"/>
      <c r="G47" s="38"/>
      <c r="H47" s="37"/>
      <c r="I47" s="37"/>
      <c r="J47" s="37"/>
      <c r="K47" s="37"/>
      <c r="L47" s="157">
        <f t="shared" si="16"/>
        <v>0</v>
      </c>
      <c r="M47" s="37"/>
      <c r="N47" s="163">
        <f t="shared" si="3"/>
        <v>0</v>
      </c>
      <c r="O47" s="37"/>
      <c r="P47" s="37"/>
      <c r="Q47" s="37"/>
      <c r="R47" s="37"/>
      <c r="S47" s="37"/>
      <c r="T47" s="37"/>
      <c r="U47" s="37"/>
      <c r="V47" s="37"/>
      <c r="W47" s="164">
        <f t="shared" si="26"/>
        <v>0</v>
      </c>
      <c r="X47" s="164">
        <f t="shared" si="19"/>
        <v>0</v>
      </c>
      <c r="Y47" s="165">
        <f t="shared" si="20"/>
        <v>0</v>
      </c>
      <c r="Z47" s="164">
        <f t="shared" si="21"/>
        <v>0</v>
      </c>
      <c r="AA47" s="166">
        <f t="shared" si="8"/>
        <v>0</v>
      </c>
      <c r="AB47" s="166">
        <f t="shared" si="9"/>
        <v>0</v>
      </c>
      <c r="AC47" s="166">
        <f t="shared" si="10"/>
        <v>0</v>
      </c>
      <c r="AD47" s="164">
        <f t="shared" si="27"/>
        <v>0</v>
      </c>
      <c r="AE47" s="165">
        <f t="shared" si="28"/>
        <v>0</v>
      </c>
      <c r="AF47" s="166">
        <f t="shared" si="30"/>
        <v>0</v>
      </c>
      <c r="AG47" s="166">
        <f t="shared" si="29"/>
        <v>0</v>
      </c>
      <c r="AH47" s="166"/>
      <c r="AI47" s="217" t="str">
        <f t="shared" si="15"/>
        <v>NÃO</v>
      </c>
      <c r="AK47" s="229">
        <f t="shared" si="17"/>
        <v>0</v>
      </c>
      <c r="BB47" s="228" t="s">
        <v>33</v>
      </c>
      <c r="BC47" s="228" t="s">
        <v>655</v>
      </c>
      <c r="BD47" s="228">
        <v>2702306</v>
      </c>
      <c r="BE47" s="228"/>
      <c r="BF47" s="228"/>
    </row>
    <row r="48" spans="1:58" s="147" customFormat="1" ht="33.75" customHeight="1" x14ac:dyDescent="0.25">
      <c r="A48" s="157" t="str">
        <f>Controles!$B$2</f>
        <v>RS</v>
      </c>
      <c r="B48" s="157">
        <f>Controles!$C$2</f>
        <v>10</v>
      </c>
      <c r="C48" s="49"/>
      <c r="D48" s="182"/>
      <c r="E48" s="183"/>
      <c r="F48" s="175"/>
      <c r="G48" s="38"/>
      <c r="H48" s="37"/>
      <c r="I48" s="37"/>
      <c r="J48" s="37"/>
      <c r="K48" s="37"/>
      <c r="L48" s="157">
        <f t="shared" si="16"/>
        <v>0</v>
      </c>
      <c r="M48" s="37"/>
      <c r="N48" s="163">
        <f t="shared" si="3"/>
        <v>0</v>
      </c>
      <c r="O48" s="37"/>
      <c r="P48" s="37"/>
      <c r="Q48" s="37"/>
      <c r="R48" s="37"/>
      <c r="S48" s="37"/>
      <c r="T48" s="37"/>
      <c r="U48" s="37"/>
      <c r="V48" s="37"/>
      <c r="W48" s="164">
        <f t="shared" si="26"/>
        <v>0</v>
      </c>
      <c r="X48" s="164">
        <f t="shared" si="19"/>
        <v>0</v>
      </c>
      <c r="Y48" s="165">
        <f t="shared" si="20"/>
        <v>0</v>
      </c>
      <c r="Z48" s="164">
        <f t="shared" si="21"/>
        <v>0</v>
      </c>
      <c r="AA48" s="166">
        <f t="shared" si="8"/>
        <v>0</v>
      </c>
      <c r="AB48" s="166">
        <f t="shared" si="9"/>
        <v>0</v>
      </c>
      <c r="AC48" s="166">
        <f t="shared" si="10"/>
        <v>0</v>
      </c>
      <c r="AD48" s="164">
        <f t="shared" si="27"/>
        <v>0</v>
      </c>
      <c r="AE48" s="165">
        <f t="shared" si="28"/>
        <v>0</v>
      </c>
      <c r="AF48" s="166">
        <f t="shared" si="30"/>
        <v>0</v>
      </c>
      <c r="AG48" s="166">
        <f t="shared" si="29"/>
        <v>0</v>
      </c>
      <c r="AH48" s="166"/>
      <c r="AI48" s="217" t="str">
        <f t="shared" si="15"/>
        <v>NÃO</v>
      </c>
      <c r="AK48" s="229">
        <f t="shared" si="17"/>
        <v>0</v>
      </c>
      <c r="BB48" s="228" t="s">
        <v>33</v>
      </c>
      <c r="BC48" s="228" t="s">
        <v>676</v>
      </c>
      <c r="BD48" s="228">
        <v>2702355</v>
      </c>
      <c r="BE48" s="228"/>
      <c r="BF48" s="228"/>
    </row>
    <row r="49" spans="1:58" s="147" customFormat="1" ht="33.75" customHeight="1" x14ac:dyDescent="0.25">
      <c r="A49" s="157" t="str">
        <f>Controles!$B$2</f>
        <v>RS</v>
      </c>
      <c r="B49" s="157">
        <f>Controles!$C$2</f>
        <v>10</v>
      </c>
      <c r="C49" s="49"/>
      <c r="D49" s="182"/>
      <c r="E49" s="183"/>
      <c r="F49" s="175"/>
      <c r="G49" s="38"/>
      <c r="H49" s="37"/>
      <c r="I49" s="37"/>
      <c r="J49" s="37"/>
      <c r="K49" s="37"/>
      <c r="L49" s="157">
        <f t="shared" si="16"/>
        <v>0</v>
      </c>
      <c r="M49" s="37"/>
      <c r="N49" s="163">
        <f t="shared" si="3"/>
        <v>0</v>
      </c>
      <c r="O49" s="37"/>
      <c r="P49" s="37"/>
      <c r="Q49" s="37"/>
      <c r="R49" s="37"/>
      <c r="S49" s="37"/>
      <c r="T49" s="37"/>
      <c r="U49" s="37"/>
      <c r="V49" s="37"/>
      <c r="W49" s="164">
        <f t="shared" si="26"/>
        <v>0</v>
      </c>
      <c r="X49" s="164">
        <f t="shared" si="19"/>
        <v>0</v>
      </c>
      <c r="Y49" s="165">
        <f t="shared" si="20"/>
        <v>0</v>
      </c>
      <c r="Z49" s="164">
        <f t="shared" si="21"/>
        <v>0</v>
      </c>
      <c r="AA49" s="166">
        <f t="shared" si="8"/>
        <v>0</v>
      </c>
      <c r="AB49" s="166">
        <f t="shared" si="9"/>
        <v>0</v>
      </c>
      <c r="AC49" s="166">
        <f t="shared" si="10"/>
        <v>0</v>
      </c>
      <c r="AD49" s="164">
        <f t="shared" si="27"/>
        <v>0</v>
      </c>
      <c r="AE49" s="165">
        <f t="shared" si="28"/>
        <v>0</v>
      </c>
      <c r="AF49" s="166">
        <f t="shared" si="30"/>
        <v>0</v>
      </c>
      <c r="AG49" s="166">
        <f t="shared" si="29"/>
        <v>0</v>
      </c>
      <c r="AH49" s="166"/>
      <c r="AI49" s="217" t="str">
        <f t="shared" si="15"/>
        <v>NÃO</v>
      </c>
      <c r="AK49" s="229">
        <f t="shared" si="17"/>
        <v>0</v>
      </c>
      <c r="BB49" s="228" t="s">
        <v>33</v>
      </c>
      <c r="BC49" s="228" t="s">
        <v>696</v>
      </c>
      <c r="BD49" s="228">
        <v>2702405</v>
      </c>
      <c r="BE49" s="228"/>
      <c r="BF49" s="228"/>
    </row>
    <row r="50" spans="1:58" s="147" customFormat="1" ht="33.75" customHeight="1" x14ac:dyDescent="0.25">
      <c r="A50" s="157" t="str">
        <f>Controles!$B$2</f>
        <v>RS</v>
      </c>
      <c r="B50" s="157">
        <f>Controles!$C$2</f>
        <v>10</v>
      </c>
      <c r="C50" s="49"/>
      <c r="D50" s="182"/>
      <c r="E50" s="183"/>
      <c r="F50" s="175"/>
      <c r="G50" s="38"/>
      <c r="H50" s="37"/>
      <c r="I50" s="37"/>
      <c r="J50" s="37"/>
      <c r="K50" s="37"/>
      <c r="L50" s="157">
        <f t="shared" si="16"/>
        <v>0</v>
      </c>
      <c r="M50" s="37"/>
      <c r="N50" s="163">
        <f t="shared" si="3"/>
        <v>0</v>
      </c>
      <c r="O50" s="37"/>
      <c r="P50" s="37"/>
      <c r="Q50" s="37"/>
      <c r="R50" s="37"/>
      <c r="S50" s="37"/>
      <c r="T50" s="37"/>
      <c r="U50" s="37"/>
      <c r="V50" s="37"/>
      <c r="W50" s="164">
        <f t="shared" si="26"/>
        <v>0</v>
      </c>
      <c r="X50" s="164">
        <f t="shared" si="19"/>
        <v>0</v>
      </c>
      <c r="Y50" s="165">
        <f t="shared" si="20"/>
        <v>0</v>
      </c>
      <c r="Z50" s="164">
        <f t="shared" si="21"/>
        <v>0</v>
      </c>
      <c r="AA50" s="166">
        <f t="shared" si="8"/>
        <v>0</v>
      </c>
      <c r="AB50" s="166">
        <f t="shared" si="9"/>
        <v>0</v>
      </c>
      <c r="AC50" s="166">
        <f t="shared" si="10"/>
        <v>0</v>
      </c>
      <c r="AD50" s="164">
        <f t="shared" si="27"/>
        <v>0</v>
      </c>
      <c r="AE50" s="165">
        <f t="shared" si="28"/>
        <v>0</v>
      </c>
      <c r="AF50" s="166">
        <f t="shared" si="30"/>
        <v>0</v>
      </c>
      <c r="AG50" s="166">
        <f t="shared" si="29"/>
        <v>0</v>
      </c>
      <c r="AH50" s="166"/>
      <c r="AI50" s="217" t="str">
        <f t="shared" si="15"/>
        <v>NÃO</v>
      </c>
      <c r="AK50" s="229">
        <f t="shared" si="17"/>
        <v>0</v>
      </c>
      <c r="BB50" s="228" t="s">
        <v>33</v>
      </c>
      <c r="BC50" s="228" t="s">
        <v>718</v>
      </c>
      <c r="BD50" s="228">
        <v>2702504</v>
      </c>
      <c r="BE50" s="228"/>
      <c r="BF50" s="228"/>
    </row>
    <row r="51" spans="1:58" s="147" customFormat="1" ht="33.75" customHeight="1" x14ac:dyDescent="0.25">
      <c r="A51" s="157" t="str">
        <f>Controles!$B$2</f>
        <v>RS</v>
      </c>
      <c r="B51" s="157">
        <f>Controles!$C$2</f>
        <v>10</v>
      </c>
      <c r="C51" s="49"/>
      <c r="D51" s="182"/>
      <c r="E51" s="183"/>
      <c r="F51" s="175"/>
      <c r="G51" s="38"/>
      <c r="H51" s="37"/>
      <c r="I51" s="37"/>
      <c r="J51" s="37"/>
      <c r="K51" s="37"/>
      <c r="L51" s="157">
        <f t="shared" si="16"/>
        <v>0</v>
      </c>
      <c r="M51" s="37"/>
      <c r="N51" s="163">
        <f t="shared" si="3"/>
        <v>0</v>
      </c>
      <c r="O51" s="37"/>
      <c r="P51" s="37"/>
      <c r="Q51" s="37"/>
      <c r="R51" s="37"/>
      <c r="S51" s="37"/>
      <c r="T51" s="37"/>
      <c r="U51" s="37"/>
      <c r="V51" s="37"/>
      <c r="W51" s="164">
        <f t="shared" si="26"/>
        <v>0</v>
      </c>
      <c r="X51" s="164">
        <f t="shared" si="19"/>
        <v>0</v>
      </c>
      <c r="Y51" s="165">
        <f t="shared" si="20"/>
        <v>0</v>
      </c>
      <c r="Z51" s="164">
        <f t="shared" si="21"/>
        <v>0</v>
      </c>
      <c r="AA51" s="166">
        <f t="shared" si="8"/>
        <v>0</v>
      </c>
      <c r="AB51" s="166">
        <f t="shared" si="9"/>
        <v>0</v>
      </c>
      <c r="AC51" s="166">
        <f t="shared" si="10"/>
        <v>0</v>
      </c>
      <c r="AD51" s="164">
        <f t="shared" si="27"/>
        <v>0</v>
      </c>
      <c r="AE51" s="165">
        <f t="shared" si="28"/>
        <v>0</v>
      </c>
      <c r="AF51" s="166">
        <f t="shared" si="30"/>
        <v>0</v>
      </c>
      <c r="AG51" s="166">
        <f t="shared" si="29"/>
        <v>0</v>
      </c>
      <c r="AH51" s="166"/>
      <c r="AI51" s="217" t="str">
        <f t="shared" si="15"/>
        <v>NÃO</v>
      </c>
      <c r="AK51" s="229">
        <f t="shared" si="17"/>
        <v>0</v>
      </c>
      <c r="BB51" s="228" t="s">
        <v>33</v>
      </c>
      <c r="BC51" s="228" t="s">
        <v>740</v>
      </c>
      <c r="BD51" s="228">
        <v>2702553</v>
      </c>
      <c r="BE51" s="228"/>
      <c r="BF51" s="228"/>
    </row>
    <row r="52" spans="1:58" s="147" customFormat="1" ht="33.75" customHeight="1" x14ac:dyDescent="0.25">
      <c r="A52" s="157" t="str">
        <f>Controles!$B$2</f>
        <v>RS</v>
      </c>
      <c r="B52" s="157">
        <f>Controles!$C$2</f>
        <v>10</v>
      </c>
      <c r="C52" s="49"/>
      <c r="D52" s="182"/>
      <c r="E52" s="183"/>
      <c r="F52" s="175"/>
      <c r="G52" s="38"/>
      <c r="H52" s="37"/>
      <c r="I52" s="37"/>
      <c r="J52" s="37"/>
      <c r="K52" s="37"/>
      <c r="L52" s="157">
        <f t="shared" si="16"/>
        <v>0</v>
      </c>
      <c r="M52" s="37"/>
      <c r="N52" s="163">
        <f t="shared" si="3"/>
        <v>0</v>
      </c>
      <c r="O52" s="37"/>
      <c r="P52" s="37"/>
      <c r="Q52" s="37"/>
      <c r="R52" s="37"/>
      <c r="S52" s="37"/>
      <c r="T52" s="37"/>
      <c r="U52" s="37"/>
      <c r="V52" s="37"/>
      <c r="W52" s="164">
        <f t="shared" si="26"/>
        <v>0</v>
      </c>
      <c r="X52" s="164">
        <f t="shared" si="19"/>
        <v>0</v>
      </c>
      <c r="Y52" s="165">
        <f t="shared" si="20"/>
        <v>0</v>
      </c>
      <c r="Z52" s="164">
        <f t="shared" si="21"/>
        <v>0</v>
      </c>
      <c r="AA52" s="166">
        <f t="shared" si="8"/>
        <v>0</v>
      </c>
      <c r="AB52" s="166">
        <f t="shared" si="9"/>
        <v>0</v>
      </c>
      <c r="AC52" s="166">
        <f t="shared" si="10"/>
        <v>0</v>
      </c>
      <c r="AD52" s="164">
        <f t="shared" si="27"/>
        <v>0</v>
      </c>
      <c r="AE52" s="165">
        <f t="shared" si="28"/>
        <v>0</v>
      </c>
      <c r="AF52" s="166">
        <f t="shared" si="30"/>
        <v>0</v>
      </c>
      <c r="AG52" s="166">
        <f t="shared" si="29"/>
        <v>0</v>
      </c>
      <c r="AH52" s="166"/>
      <c r="AI52" s="217" t="str">
        <f t="shared" si="15"/>
        <v>NÃO</v>
      </c>
      <c r="AK52" s="229">
        <f t="shared" si="17"/>
        <v>0</v>
      </c>
      <c r="BB52" s="228" t="s">
        <v>33</v>
      </c>
      <c r="BC52" s="228" t="s">
        <v>761</v>
      </c>
      <c r="BD52" s="228">
        <v>2702603</v>
      </c>
      <c r="BE52" s="228"/>
      <c r="BF52" s="228"/>
    </row>
    <row r="53" spans="1:58" s="147" customFormat="1" ht="33.75" customHeight="1" x14ac:dyDescent="0.25">
      <c r="A53" s="157" t="str">
        <f>Controles!$B$2</f>
        <v>RS</v>
      </c>
      <c r="B53" s="157">
        <f>Controles!$C$2</f>
        <v>10</v>
      </c>
      <c r="C53" s="49"/>
      <c r="D53" s="182"/>
      <c r="E53" s="183"/>
      <c r="F53" s="175"/>
      <c r="G53" s="38"/>
      <c r="H53" s="37"/>
      <c r="I53" s="37"/>
      <c r="J53" s="37"/>
      <c r="K53" s="37"/>
      <c r="L53" s="157">
        <f t="shared" si="16"/>
        <v>0</v>
      </c>
      <c r="M53" s="37"/>
      <c r="N53" s="163">
        <f t="shared" si="3"/>
        <v>0</v>
      </c>
      <c r="O53" s="37"/>
      <c r="P53" s="37"/>
      <c r="Q53" s="37"/>
      <c r="R53" s="37"/>
      <c r="S53" s="37"/>
      <c r="T53" s="37"/>
      <c r="U53" s="37"/>
      <c r="V53" s="37"/>
      <c r="W53" s="164">
        <f t="shared" si="26"/>
        <v>0</v>
      </c>
      <c r="X53" s="164">
        <f t="shared" si="19"/>
        <v>0</v>
      </c>
      <c r="Y53" s="165">
        <f t="shared" si="20"/>
        <v>0</v>
      </c>
      <c r="Z53" s="164">
        <f t="shared" si="21"/>
        <v>0</v>
      </c>
      <c r="AA53" s="166">
        <f t="shared" si="8"/>
        <v>0</v>
      </c>
      <c r="AB53" s="166">
        <f t="shared" si="9"/>
        <v>0</v>
      </c>
      <c r="AC53" s="166">
        <f t="shared" si="10"/>
        <v>0</v>
      </c>
      <c r="AD53" s="164">
        <f t="shared" si="27"/>
        <v>0</v>
      </c>
      <c r="AE53" s="165">
        <f t="shared" si="28"/>
        <v>0</v>
      </c>
      <c r="AF53" s="166">
        <f t="shared" si="30"/>
        <v>0</v>
      </c>
      <c r="AG53" s="166">
        <f t="shared" si="29"/>
        <v>0</v>
      </c>
      <c r="AH53" s="166"/>
      <c r="AI53" s="217" t="str">
        <f t="shared" si="15"/>
        <v>NÃO</v>
      </c>
      <c r="AK53" s="229">
        <f t="shared" si="17"/>
        <v>0</v>
      </c>
      <c r="AM53" s="190"/>
      <c r="BB53" s="228" t="s">
        <v>33</v>
      </c>
      <c r="BC53" s="228" t="s">
        <v>784</v>
      </c>
      <c r="BD53" s="228">
        <v>2702702</v>
      </c>
      <c r="BE53" s="228"/>
      <c r="BF53" s="228"/>
    </row>
    <row r="54" spans="1:58" s="147" customFormat="1" ht="33.75" customHeight="1" x14ac:dyDescent="0.25">
      <c r="A54" s="157" t="str">
        <f>Controles!$B$2</f>
        <v>RS</v>
      </c>
      <c r="B54" s="157">
        <f>Controles!$C$2</f>
        <v>10</v>
      </c>
      <c r="C54" s="49"/>
      <c r="D54" s="182"/>
      <c r="E54" s="183"/>
      <c r="F54" s="175"/>
      <c r="G54" s="38"/>
      <c r="H54" s="37"/>
      <c r="I54" s="37"/>
      <c r="J54" s="37"/>
      <c r="K54" s="37"/>
      <c r="L54" s="157">
        <f t="shared" ref="L54:L57" si="31">J54+K54</f>
        <v>0</v>
      </c>
      <c r="M54" s="37"/>
      <c r="N54" s="163">
        <f t="shared" ref="N54:N57" si="32">SUM(L54:M54)</f>
        <v>0</v>
      </c>
      <c r="O54" s="37"/>
      <c r="P54" s="37"/>
      <c r="Q54" s="37"/>
      <c r="R54" s="37"/>
      <c r="S54" s="37"/>
      <c r="T54" s="37"/>
      <c r="U54" s="37"/>
      <c r="V54" s="37"/>
      <c r="W54" s="164">
        <f t="shared" ref="W54:W57" si="33">IF((P54-L54&lt;0),"ERRO",0)</f>
        <v>0</v>
      </c>
      <c r="X54" s="164">
        <f t="shared" si="19"/>
        <v>0</v>
      </c>
      <c r="Y54" s="165">
        <f t="shared" si="20"/>
        <v>0</v>
      </c>
      <c r="Z54" s="164">
        <f t="shared" si="21"/>
        <v>0</v>
      </c>
      <c r="AA54" s="166">
        <f t="shared" si="8"/>
        <v>0</v>
      </c>
      <c r="AB54" s="166">
        <f t="shared" si="9"/>
        <v>0</v>
      </c>
      <c r="AC54" s="166">
        <f t="shared" si="10"/>
        <v>0</v>
      </c>
      <c r="AD54" s="164">
        <f t="shared" ref="AD54:AD57" si="34">IF((U54-T54)&lt;0,"ERRO",0)</f>
        <v>0</v>
      </c>
      <c r="AE54" s="165">
        <f t="shared" ref="AE54:AE57" si="35">IF(AND(U54&gt;0,T54=0),"ERRO",0)</f>
        <v>0</v>
      </c>
      <c r="AF54" s="166">
        <f t="shared" si="30"/>
        <v>0</v>
      </c>
      <c r="AG54" s="166">
        <f t="shared" ref="AG54:AG57" si="36">IF(Q54+ R54+ S54&gt;O54,"VERIFICAR",0)</f>
        <v>0</v>
      </c>
      <c r="AH54" s="166"/>
      <c r="AI54" s="217" t="str">
        <f t="shared" si="15"/>
        <v>NÃO</v>
      </c>
      <c r="AK54" s="229">
        <f t="shared" si="17"/>
        <v>0</v>
      </c>
      <c r="AM54" s="190"/>
      <c r="BB54" s="228" t="s">
        <v>33</v>
      </c>
      <c r="BC54" s="228" t="s">
        <v>805</v>
      </c>
      <c r="BD54" s="228">
        <v>2702801</v>
      </c>
      <c r="BE54" s="228"/>
      <c r="BF54" s="228"/>
    </row>
    <row r="55" spans="1:58" s="147" customFormat="1" ht="33.75" customHeight="1" x14ac:dyDescent="0.25">
      <c r="A55" s="157" t="str">
        <f>Controles!$B$2</f>
        <v>RS</v>
      </c>
      <c r="B55" s="157">
        <f>Controles!$C$2</f>
        <v>10</v>
      </c>
      <c r="C55" s="49"/>
      <c r="D55" s="182"/>
      <c r="E55" s="183"/>
      <c r="F55" s="175"/>
      <c r="G55" s="38"/>
      <c r="H55" s="37"/>
      <c r="I55" s="37"/>
      <c r="J55" s="37"/>
      <c r="K55" s="37"/>
      <c r="L55" s="157">
        <f t="shared" si="31"/>
        <v>0</v>
      </c>
      <c r="M55" s="37"/>
      <c r="N55" s="163">
        <f t="shared" si="32"/>
        <v>0</v>
      </c>
      <c r="O55" s="37"/>
      <c r="P55" s="37"/>
      <c r="Q55" s="37"/>
      <c r="R55" s="37"/>
      <c r="S55" s="37"/>
      <c r="T55" s="37"/>
      <c r="U55" s="37"/>
      <c r="V55" s="37"/>
      <c r="W55" s="164">
        <f t="shared" si="33"/>
        <v>0</v>
      </c>
      <c r="X55" s="164">
        <f t="shared" si="19"/>
        <v>0</v>
      </c>
      <c r="Y55" s="165">
        <f t="shared" si="20"/>
        <v>0</v>
      </c>
      <c r="Z55" s="164">
        <f t="shared" si="21"/>
        <v>0</v>
      </c>
      <c r="AA55" s="166">
        <f t="shared" si="8"/>
        <v>0</v>
      </c>
      <c r="AB55" s="166">
        <f t="shared" si="9"/>
        <v>0</v>
      </c>
      <c r="AC55" s="166">
        <f t="shared" si="10"/>
        <v>0</v>
      </c>
      <c r="AD55" s="164">
        <f t="shared" si="34"/>
        <v>0</v>
      </c>
      <c r="AE55" s="165">
        <f t="shared" si="35"/>
        <v>0</v>
      </c>
      <c r="AF55" s="166">
        <f t="shared" si="30"/>
        <v>0</v>
      </c>
      <c r="AG55" s="166">
        <f t="shared" si="36"/>
        <v>0</v>
      </c>
      <c r="AH55" s="166"/>
      <c r="AI55" s="217" t="str">
        <f t="shared" si="15"/>
        <v>NÃO</v>
      </c>
      <c r="AK55" s="229">
        <f t="shared" si="17"/>
        <v>0</v>
      </c>
      <c r="AM55" s="190"/>
      <c r="BB55" s="228" t="s">
        <v>33</v>
      </c>
      <c r="BC55" s="228" t="s">
        <v>826</v>
      </c>
      <c r="BD55" s="228">
        <v>2702900</v>
      </c>
      <c r="BE55" s="228"/>
      <c r="BF55" s="228"/>
    </row>
    <row r="56" spans="1:58" s="147" customFormat="1" ht="33.75" customHeight="1" x14ac:dyDescent="0.25">
      <c r="A56" s="157" t="str">
        <f>Controles!$B$2</f>
        <v>RS</v>
      </c>
      <c r="B56" s="157">
        <f>Controles!$C$2</f>
        <v>10</v>
      </c>
      <c r="C56" s="49"/>
      <c r="D56" s="182"/>
      <c r="E56" s="183"/>
      <c r="F56" s="175"/>
      <c r="G56" s="38"/>
      <c r="H56" s="37"/>
      <c r="I56" s="37"/>
      <c r="J56" s="37"/>
      <c r="K56" s="37"/>
      <c r="L56" s="157">
        <f t="shared" si="31"/>
        <v>0</v>
      </c>
      <c r="M56" s="37"/>
      <c r="N56" s="163">
        <f t="shared" si="32"/>
        <v>0</v>
      </c>
      <c r="O56" s="37"/>
      <c r="P56" s="37"/>
      <c r="Q56" s="37"/>
      <c r="R56" s="37"/>
      <c r="S56" s="37"/>
      <c r="T56" s="37"/>
      <c r="U56" s="37"/>
      <c r="V56" s="37"/>
      <c r="W56" s="164">
        <f t="shared" si="33"/>
        <v>0</v>
      </c>
      <c r="X56" s="164">
        <f t="shared" si="19"/>
        <v>0</v>
      </c>
      <c r="Y56" s="165">
        <f t="shared" si="20"/>
        <v>0</v>
      </c>
      <c r="Z56" s="164">
        <f t="shared" si="21"/>
        <v>0</v>
      </c>
      <c r="AA56" s="166">
        <f t="shared" si="8"/>
        <v>0</v>
      </c>
      <c r="AB56" s="166">
        <f t="shared" si="9"/>
        <v>0</v>
      </c>
      <c r="AC56" s="166">
        <f t="shared" si="10"/>
        <v>0</v>
      </c>
      <c r="AD56" s="164">
        <f t="shared" si="34"/>
        <v>0</v>
      </c>
      <c r="AE56" s="165">
        <f t="shared" si="35"/>
        <v>0</v>
      </c>
      <c r="AF56" s="166">
        <f t="shared" si="30"/>
        <v>0</v>
      </c>
      <c r="AG56" s="166">
        <f t="shared" si="36"/>
        <v>0</v>
      </c>
      <c r="AH56" s="166"/>
      <c r="AI56" s="217" t="str">
        <f t="shared" si="15"/>
        <v>NÃO</v>
      </c>
      <c r="AK56" s="229">
        <f t="shared" si="17"/>
        <v>0</v>
      </c>
      <c r="AM56" s="190"/>
      <c r="BB56" s="228" t="s">
        <v>33</v>
      </c>
      <c r="BC56" s="228" t="s">
        <v>848</v>
      </c>
      <c r="BD56" s="228">
        <v>2703007</v>
      </c>
      <c r="BE56" s="228"/>
      <c r="BF56" s="228"/>
    </row>
    <row r="57" spans="1:58" s="147" customFormat="1" ht="33.75" customHeight="1" x14ac:dyDescent="0.25">
      <c r="A57" s="157" t="str">
        <f>Controles!$B$2</f>
        <v>RS</v>
      </c>
      <c r="B57" s="157">
        <f>Controles!$C$2</f>
        <v>10</v>
      </c>
      <c r="C57" s="49"/>
      <c r="D57" s="184"/>
      <c r="E57" s="185"/>
      <c r="F57" s="186"/>
      <c r="G57" s="38"/>
      <c r="H57" s="37"/>
      <c r="I57" s="37"/>
      <c r="J57" s="37"/>
      <c r="K57" s="37"/>
      <c r="L57" s="157">
        <f t="shared" si="31"/>
        <v>0</v>
      </c>
      <c r="M57" s="37"/>
      <c r="N57" s="163">
        <f t="shared" si="32"/>
        <v>0</v>
      </c>
      <c r="O57" s="37"/>
      <c r="P57" s="37"/>
      <c r="Q57" s="37"/>
      <c r="R57" s="37"/>
      <c r="S57" s="37"/>
      <c r="T57" s="37"/>
      <c r="U57" s="37"/>
      <c r="V57" s="37"/>
      <c r="W57" s="164">
        <f t="shared" si="33"/>
        <v>0</v>
      </c>
      <c r="X57" s="164">
        <f t="shared" si="19"/>
        <v>0</v>
      </c>
      <c r="Y57" s="165">
        <f t="shared" si="20"/>
        <v>0</v>
      </c>
      <c r="Z57" s="164">
        <f t="shared" si="21"/>
        <v>0</v>
      </c>
      <c r="AA57" s="166">
        <f t="shared" si="8"/>
        <v>0</v>
      </c>
      <c r="AB57" s="166">
        <f t="shared" si="9"/>
        <v>0</v>
      </c>
      <c r="AC57" s="166">
        <f t="shared" si="10"/>
        <v>0</v>
      </c>
      <c r="AD57" s="164">
        <f t="shared" si="34"/>
        <v>0</v>
      </c>
      <c r="AE57" s="165">
        <f t="shared" si="35"/>
        <v>0</v>
      </c>
      <c r="AF57" s="166">
        <f t="shared" si="30"/>
        <v>0</v>
      </c>
      <c r="AG57" s="166">
        <f t="shared" si="36"/>
        <v>0</v>
      </c>
      <c r="AH57" s="166"/>
      <c r="AI57" s="217" t="str">
        <f t="shared" si="15"/>
        <v>NÃO</v>
      </c>
      <c r="AK57" s="229">
        <f t="shared" si="17"/>
        <v>0</v>
      </c>
      <c r="AM57" s="190"/>
      <c r="BB57" s="228" t="s">
        <v>33</v>
      </c>
      <c r="BC57" s="228" t="s">
        <v>870</v>
      </c>
      <c r="BD57" s="228">
        <v>2703106</v>
      </c>
      <c r="BE57" s="228"/>
      <c r="BF57" s="228"/>
    </row>
    <row r="58" spans="1:58" ht="33.75" customHeight="1" x14ac:dyDescent="0.25">
      <c r="BB58" s="228" t="s">
        <v>33</v>
      </c>
      <c r="BC58" s="228" t="s">
        <v>892</v>
      </c>
      <c r="BD58" s="228">
        <v>2703205</v>
      </c>
      <c r="BE58" s="228"/>
      <c r="BF58" s="228"/>
    </row>
    <row r="59" spans="1:58" ht="33.75" customHeight="1" x14ac:dyDescent="0.25">
      <c r="BB59" s="228" t="s">
        <v>33</v>
      </c>
      <c r="BC59" s="228" t="s">
        <v>915</v>
      </c>
      <c r="BD59" s="228">
        <v>2703304</v>
      </c>
      <c r="BE59" s="228"/>
      <c r="BF59" s="228"/>
    </row>
    <row r="60" spans="1:58" ht="33.75" customHeight="1" x14ac:dyDescent="0.25">
      <c r="BB60" s="228" t="s">
        <v>33</v>
      </c>
      <c r="BC60" s="228" t="s">
        <v>938</v>
      </c>
      <c r="BD60" s="228">
        <v>2703403</v>
      </c>
      <c r="BE60" s="228"/>
      <c r="BF60" s="228"/>
    </row>
    <row r="61" spans="1:58" ht="33.75" customHeight="1" x14ac:dyDescent="0.25">
      <c r="BB61" s="228" t="s">
        <v>33</v>
      </c>
      <c r="BC61" s="228" t="s">
        <v>960</v>
      </c>
      <c r="BD61" s="228">
        <v>2703502</v>
      </c>
      <c r="BE61" s="228"/>
      <c r="BF61" s="228"/>
    </row>
    <row r="62" spans="1:58" ht="33.75" customHeight="1" x14ac:dyDescent="0.25">
      <c r="BB62" s="228" t="s">
        <v>33</v>
      </c>
      <c r="BC62" s="228" t="s">
        <v>983</v>
      </c>
      <c r="BD62" s="228">
        <v>2703601</v>
      </c>
      <c r="BE62" s="228"/>
      <c r="BF62" s="228"/>
    </row>
    <row r="63" spans="1:58" ht="33.75" customHeight="1" x14ac:dyDescent="0.25">
      <c r="BB63" s="228" t="s">
        <v>33</v>
      </c>
      <c r="BC63" s="228" t="s">
        <v>1005</v>
      </c>
      <c r="BD63" s="228">
        <v>2703700</v>
      </c>
      <c r="BE63" s="228"/>
      <c r="BF63" s="228"/>
    </row>
    <row r="64" spans="1:58" ht="33.75" customHeight="1" x14ac:dyDescent="0.25">
      <c r="BB64" s="228" t="s">
        <v>33</v>
      </c>
      <c r="BC64" s="228" t="s">
        <v>1027</v>
      </c>
      <c r="BD64" s="228">
        <v>2703759</v>
      </c>
      <c r="BE64" s="228"/>
      <c r="BF64" s="228"/>
    </row>
    <row r="65" spans="54:58" ht="33.75" customHeight="1" x14ac:dyDescent="0.25">
      <c r="BB65" s="228" t="s">
        <v>33</v>
      </c>
      <c r="BC65" s="228" t="s">
        <v>1050</v>
      </c>
      <c r="BD65" s="228">
        <v>2703809</v>
      </c>
      <c r="BE65" s="228"/>
      <c r="BF65" s="228"/>
    </row>
    <row r="66" spans="54:58" ht="33.75" customHeight="1" x14ac:dyDescent="0.25">
      <c r="BB66" s="228" t="s">
        <v>33</v>
      </c>
      <c r="BC66" s="228" t="s">
        <v>1071</v>
      </c>
      <c r="BD66" s="228">
        <v>2703908</v>
      </c>
      <c r="BE66" s="228"/>
      <c r="BF66" s="228"/>
    </row>
    <row r="67" spans="54:58" ht="33.75" customHeight="1" x14ac:dyDescent="0.25">
      <c r="BB67" s="228" t="s">
        <v>33</v>
      </c>
      <c r="BC67" s="228" t="s">
        <v>1093</v>
      </c>
      <c r="BD67" s="228">
        <v>2704005</v>
      </c>
      <c r="BE67" s="228"/>
      <c r="BF67" s="228"/>
    </row>
    <row r="68" spans="54:58" ht="33.75" customHeight="1" x14ac:dyDescent="0.25">
      <c r="BB68" s="228" t="s">
        <v>33</v>
      </c>
      <c r="BC68" s="228" t="s">
        <v>1116</v>
      </c>
      <c r="BD68" s="228">
        <v>2704104</v>
      </c>
      <c r="BE68" s="228"/>
      <c r="BF68" s="228"/>
    </row>
    <row r="69" spans="54:58" ht="33.75" customHeight="1" x14ac:dyDescent="0.25">
      <c r="BB69" s="228" t="s">
        <v>33</v>
      </c>
      <c r="BC69" s="228" t="s">
        <v>1139</v>
      </c>
      <c r="BD69" s="228">
        <v>2704203</v>
      </c>
      <c r="BE69" s="228"/>
      <c r="BF69" s="228"/>
    </row>
    <row r="70" spans="54:58" ht="33.75" customHeight="1" x14ac:dyDescent="0.25">
      <c r="BB70" s="228" t="s">
        <v>33</v>
      </c>
      <c r="BC70" s="228" t="s">
        <v>1162</v>
      </c>
      <c r="BD70" s="228">
        <v>2704302</v>
      </c>
      <c r="BE70" s="228"/>
      <c r="BF70" s="228"/>
    </row>
    <row r="71" spans="54:58" ht="33.75" customHeight="1" x14ac:dyDescent="0.25">
      <c r="BB71" s="228" t="s">
        <v>33</v>
      </c>
      <c r="BC71" s="228" t="s">
        <v>1185</v>
      </c>
      <c r="BD71" s="228">
        <v>2704401</v>
      </c>
      <c r="BE71" s="228"/>
      <c r="BF71" s="228"/>
    </row>
    <row r="72" spans="54:58" ht="33.75" customHeight="1" x14ac:dyDescent="0.25">
      <c r="BB72" s="228" t="s">
        <v>33</v>
      </c>
      <c r="BC72" s="228" t="s">
        <v>1207</v>
      </c>
      <c r="BD72" s="228">
        <v>2704906</v>
      </c>
      <c r="BE72" s="228"/>
      <c r="BF72" s="228"/>
    </row>
    <row r="73" spans="54:58" ht="33.75" customHeight="1" x14ac:dyDescent="0.25">
      <c r="BB73" s="228" t="s">
        <v>33</v>
      </c>
      <c r="BC73" s="228" t="s">
        <v>1229</v>
      </c>
      <c r="BD73" s="228">
        <v>2704500</v>
      </c>
      <c r="BE73" s="228"/>
      <c r="BF73" s="228"/>
    </row>
    <row r="74" spans="54:58" ht="33.75" customHeight="1" x14ac:dyDescent="0.25">
      <c r="BB74" s="228" t="s">
        <v>33</v>
      </c>
      <c r="BC74" s="228" t="s">
        <v>1251</v>
      </c>
      <c r="BD74" s="228">
        <v>2704609</v>
      </c>
      <c r="BE74" s="228"/>
      <c r="BF74" s="228"/>
    </row>
    <row r="75" spans="54:58" ht="33.75" customHeight="1" x14ac:dyDescent="0.25">
      <c r="BB75" s="228" t="s">
        <v>33</v>
      </c>
      <c r="BC75" s="228" t="s">
        <v>1274</v>
      </c>
      <c r="BD75" s="228">
        <v>2704708</v>
      </c>
      <c r="BE75" s="228"/>
      <c r="BF75" s="228"/>
    </row>
    <row r="76" spans="54:58" ht="33.75" customHeight="1" x14ac:dyDescent="0.25">
      <c r="BB76" s="228" t="s">
        <v>33</v>
      </c>
      <c r="BC76" s="228" t="s">
        <v>1295</v>
      </c>
      <c r="BD76" s="228">
        <v>2704807</v>
      </c>
      <c r="BE76" s="228"/>
      <c r="BF76" s="228"/>
    </row>
    <row r="77" spans="54:58" ht="33.75" customHeight="1" x14ac:dyDescent="0.25">
      <c r="BB77" s="228" t="s">
        <v>33</v>
      </c>
      <c r="BC77" s="228" t="s">
        <v>1317</v>
      </c>
      <c r="BD77" s="228">
        <v>2705002</v>
      </c>
      <c r="BE77" s="228"/>
      <c r="BF77" s="228"/>
    </row>
    <row r="78" spans="54:58" ht="33.75" customHeight="1" x14ac:dyDescent="0.25">
      <c r="BB78" s="228" t="s">
        <v>33</v>
      </c>
      <c r="BC78" s="228" t="s">
        <v>1339</v>
      </c>
      <c r="BD78" s="228">
        <v>2705101</v>
      </c>
      <c r="BE78" s="228"/>
      <c r="BF78" s="228"/>
    </row>
    <row r="79" spans="54:58" ht="33.75" customHeight="1" x14ac:dyDescent="0.25">
      <c r="BB79" s="228" t="s">
        <v>33</v>
      </c>
      <c r="BC79" s="228" t="s">
        <v>1360</v>
      </c>
      <c r="BD79" s="228">
        <v>2705200</v>
      </c>
      <c r="BE79" s="228"/>
      <c r="BF79" s="228"/>
    </row>
    <row r="80" spans="54:58" ht="33.75" customHeight="1" x14ac:dyDescent="0.25">
      <c r="BB80" s="228" t="s">
        <v>33</v>
      </c>
      <c r="BC80" s="228" t="s">
        <v>1382</v>
      </c>
      <c r="BD80" s="228">
        <v>2705309</v>
      </c>
      <c r="BE80" s="228"/>
      <c r="BF80" s="228"/>
    </row>
    <row r="81" spans="54:58" ht="33.75" customHeight="1" x14ac:dyDescent="0.25">
      <c r="BB81" s="228" t="s">
        <v>33</v>
      </c>
      <c r="BC81" s="228" t="s">
        <v>1404</v>
      </c>
      <c r="BD81" s="228">
        <v>2705408</v>
      </c>
      <c r="BE81" s="228"/>
      <c r="BF81" s="228"/>
    </row>
    <row r="82" spans="54:58" ht="33.75" customHeight="1" x14ac:dyDescent="0.25">
      <c r="BB82" s="228" t="s">
        <v>33</v>
      </c>
      <c r="BC82" s="228" t="s">
        <v>1426</v>
      </c>
      <c r="BD82" s="228">
        <v>2705507</v>
      </c>
      <c r="BE82" s="228"/>
      <c r="BF82" s="228"/>
    </row>
    <row r="83" spans="54:58" ht="33.75" customHeight="1" x14ac:dyDescent="0.25">
      <c r="BB83" s="228" t="s">
        <v>33</v>
      </c>
      <c r="BC83" s="228" t="s">
        <v>1447</v>
      </c>
      <c r="BD83" s="228">
        <v>2705606</v>
      </c>
      <c r="BE83" s="228"/>
      <c r="BF83" s="228"/>
    </row>
    <row r="84" spans="54:58" ht="33.75" customHeight="1" x14ac:dyDescent="0.25">
      <c r="BB84" s="228" t="s">
        <v>33</v>
      </c>
      <c r="BC84" s="228" t="s">
        <v>1467</v>
      </c>
      <c r="BD84" s="228">
        <v>2705705</v>
      </c>
      <c r="BE84" s="228"/>
      <c r="BF84" s="228"/>
    </row>
    <row r="85" spans="54:58" ht="33.75" customHeight="1" x14ac:dyDescent="0.25">
      <c r="BB85" s="228" t="s">
        <v>33</v>
      </c>
      <c r="BC85" s="228" t="s">
        <v>1489</v>
      </c>
      <c r="BD85" s="228">
        <v>2705804</v>
      </c>
      <c r="BE85" s="228"/>
      <c r="BF85" s="228"/>
    </row>
    <row r="86" spans="54:58" ht="33.75" customHeight="1" x14ac:dyDescent="0.25">
      <c r="BB86" s="228" t="s">
        <v>33</v>
      </c>
      <c r="BC86" s="228" t="s">
        <v>1510</v>
      </c>
      <c r="BD86" s="228">
        <v>2705903</v>
      </c>
      <c r="BE86" s="228"/>
      <c r="BF86" s="228"/>
    </row>
    <row r="87" spans="54:58" ht="33.75" customHeight="1" x14ac:dyDescent="0.25">
      <c r="BB87" s="228" t="s">
        <v>33</v>
      </c>
      <c r="BC87" s="228" t="s">
        <v>1531</v>
      </c>
      <c r="BD87" s="228">
        <v>2706000</v>
      </c>
      <c r="BE87" s="228"/>
      <c r="BF87" s="228"/>
    </row>
    <row r="88" spans="54:58" ht="33.75" customHeight="1" x14ac:dyDescent="0.25">
      <c r="BB88" s="228" t="s">
        <v>33</v>
      </c>
      <c r="BC88" s="228" t="s">
        <v>1552</v>
      </c>
      <c r="BD88" s="228">
        <v>2706109</v>
      </c>
      <c r="BE88" s="228"/>
      <c r="BF88" s="228"/>
    </row>
    <row r="89" spans="54:58" ht="33.75" customHeight="1" x14ac:dyDescent="0.25">
      <c r="BB89" s="228" t="s">
        <v>33</v>
      </c>
      <c r="BC89" s="228" t="s">
        <v>1571</v>
      </c>
      <c r="BD89" s="228">
        <v>2706208</v>
      </c>
      <c r="BE89" s="228"/>
      <c r="BF89" s="228"/>
    </row>
    <row r="90" spans="54:58" ht="33.75" customHeight="1" x14ac:dyDescent="0.25">
      <c r="BB90" s="228" t="s">
        <v>33</v>
      </c>
      <c r="BC90" s="228" t="s">
        <v>1591</v>
      </c>
      <c r="BD90" s="228">
        <v>2706307</v>
      </c>
      <c r="BE90" s="228"/>
      <c r="BF90" s="228"/>
    </row>
    <row r="91" spans="54:58" ht="33.75" customHeight="1" x14ac:dyDescent="0.25">
      <c r="BB91" s="228" t="s">
        <v>33</v>
      </c>
      <c r="BC91" s="228" t="s">
        <v>1611</v>
      </c>
      <c r="BD91" s="228">
        <v>2706406</v>
      </c>
      <c r="BE91" s="228"/>
      <c r="BF91" s="228"/>
    </row>
    <row r="92" spans="54:58" ht="33.75" customHeight="1" x14ac:dyDescent="0.25">
      <c r="BB92" s="228" t="s">
        <v>33</v>
      </c>
      <c r="BC92" s="228" t="s">
        <v>1632</v>
      </c>
      <c r="BD92" s="228">
        <v>2706422</v>
      </c>
      <c r="BE92" s="228"/>
      <c r="BF92" s="228"/>
    </row>
    <row r="93" spans="54:58" ht="33.75" customHeight="1" x14ac:dyDescent="0.25">
      <c r="BB93" s="228" t="s">
        <v>33</v>
      </c>
      <c r="BC93" s="228" t="s">
        <v>1653</v>
      </c>
      <c r="BD93" s="228">
        <v>2706448</v>
      </c>
      <c r="BE93" s="228"/>
      <c r="BF93" s="228"/>
    </row>
    <row r="94" spans="54:58" ht="33.75" customHeight="1" x14ac:dyDescent="0.25">
      <c r="BB94" s="228" t="s">
        <v>33</v>
      </c>
      <c r="BC94" s="228" t="s">
        <v>1673</v>
      </c>
      <c r="BD94" s="228">
        <v>2706505</v>
      </c>
      <c r="BE94" s="228"/>
      <c r="BF94" s="228"/>
    </row>
    <row r="95" spans="54:58" ht="33.75" customHeight="1" x14ac:dyDescent="0.25">
      <c r="BB95" s="228" t="s">
        <v>33</v>
      </c>
      <c r="BC95" s="228" t="s">
        <v>1694</v>
      </c>
      <c r="BD95" s="228">
        <v>2706604</v>
      </c>
      <c r="BE95" s="228"/>
      <c r="BF95" s="228"/>
    </row>
    <row r="96" spans="54:58" ht="33.75" customHeight="1" x14ac:dyDescent="0.25">
      <c r="BB96" s="228" t="s">
        <v>33</v>
      </c>
      <c r="BC96" s="228" t="s">
        <v>1714</v>
      </c>
      <c r="BD96" s="228">
        <v>2706703</v>
      </c>
      <c r="BE96" s="228"/>
      <c r="BF96" s="228"/>
    </row>
    <row r="97" spans="54:58" ht="33.75" customHeight="1" x14ac:dyDescent="0.25">
      <c r="BB97" s="228" t="s">
        <v>33</v>
      </c>
      <c r="BC97" s="228" t="s">
        <v>1735</v>
      </c>
      <c r="BD97" s="228">
        <v>2706802</v>
      </c>
      <c r="BE97" s="228"/>
      <c r="BF97" s="228"/>
    </row>
    <row r="98" spans="54:58" ht="33.75" customHeight="1" x14ac:dyDescent="0.25">
      <c r="BB98" s="228" t="s">
        <v>33</v>
      </c>
      <c r="BC98" s="228" t="s">
        <v>1756</v>
      </c>
      <c r="BD98" s="228">
        <v>2706901</v>
      </c>
      <c r="BE98" s="228"/>
      <c r="BF98" s="228"/>
    </row>
    <row r="99" spans="54:58" ht="33.75" customHeight="1" x14ac:dyDescent="0.25">
      <c r="BB99" s="228" t="s">
        <v>33</v>
      </c>
      <c r="BC99" s="228" t="s">
        <v>1776</v>
      </c>
      <c r="BD99" s="228">
        <v>2707008</v>
      </c>
      <c r="BE99" s="228"/>
      <c r="BF99" s="228"/>
    </row>
    <row r="100" spans="54:58" ht="33.75" customHeight="1" x14ac:dyDescent="0.25">
      <c r="BB100" s="228" t="s">
        <v>33</v>
      </c>
      <c r="BC100" s="228" t="s">
        <v>1795</v>
      </c>
      <c r="BD100" s="228">
        <v>2707107</v>
      </c>
      <c r="BE100" s="228"/>
      <c r="BF100" s="228"/>
    </row>
    <row r="101" spans="54:58" ht="33.75" customHeight="1" x14ac:dyDescent="0.25">
      <c r="BB101" s="228" t="s">
        <v>33</v>
      </c>
      <c r="BC101" s="228" t="s">
        <v>1814</v>
      </c>
      <c r="BD101" s="228">
        <v>2707206</v>
      </c>
      <c r="BE101" s="228"/>
      <c r="BF101" s="228"/>
    </row>
    <row r="102" spans="54:58" ht="33.75" customHeight="1" x14ac:dyDescent="0.25">
      <c r="BB102" s="228" t="s">
        <v>33</v>
      </c>
      <c r="BC102" s="228" t="s">
        <v>1833</v>
      </c>
      <c r="BD102" s="228">
        <v>2707305</v>
      </c>
      <c r="BE102" s="228"/>
      <c r="BF102" s="228"/>
    </row>
    <row r="103" spans="54:58" ht="33.75" customHeight="1" x14ac:dyDescent="0.25">
      <c r="BB103" s="228" t="s">
        <v>33</v>
      </c>
      <c r="BC103" s="228" t="s">
        <v>1851</v>
      </c>
      <c r="BD103" s="228">
        <v>2707404</v>
      </c>
      <c r="BE103" s="228"/>
      <c r="BF103" s="228"/>
    </row>
    <row r="104" spans="54:58" ht="33.75" customHeight="1" x14ac:dyDescent="0.25">
      <c r="BB104" s="228" t="s">
        <v>33</v>
      </c>
      <c r="BC104" s="228" t="s">
        <v>1869</v>
      </c>
      <c r="BD104" s="228">
        <v>2707503</v>
      </c>
      <c r="BE104" s="228"/>
      <c r="BF104" s="228"/>
    </row>
    <row r="105" spans="54:58" ht="33.75" customHeight="1" x14ac:dyDescent="0.25">
      <c r="BB105" s="228" t="s">
        <v>33</v>
      </c>
      <c r="BC105" s="228" t="s">
        <v>1886</v>
      </c>
      <c r="BD105" s="228">
        <v>2707602</v>
      </c>
      <c r="BE105" s="228"/>
      <c r="BF105" s="228"/>
    </row>
    <row r="106" spans="54:58" ht="33.75" customHeight="1" x14ac:dyDescent="0.25">
      <c r="BB106" s="228" t="s">
        <v>33</v>
      </c>
      <c r="BC106" s="228" t="s">
        <v>1903</v>
      </c>
      <c r="BD106" s="228">
        <v>2707701</v>
      </c>
      <c r="BE106" s="228"/>
      <c r="BF106" s="228"/>
    </row>
    <row r="107" spans="54:58" ht="33.75" customHeight="1" x14ac:dyDescent="0.25">
      <c r="BB107" s="228" t="s">
        <v>33</v>
      </c>
      <c r="BC107" s="228" t="s">
        <v>1920</v>
      </c>
      <c r="BD107" s="228">
        <v>2707800</v>
      </c>
      <c r="BE107" s="228"/>
      <c r="BF107" s="228"/>
    </row>
    <row r="108" spans="54:58" ht="33.75" customHeight="1" x14ac:dyDescent="0.25">
      <c r="BB108" s="228" t="s">
        <v>33</v>
      </c>
      <c r="BC108" s="228" t="s">
        <v>1937</v>
      </c>
      <c r="BD108" s="228">
        <v>2707909</v>
      </c>
      <c r="BE108" s="228"/>
      <c r="BF108" s="228"/>
    </row>
    <row r="109" spans="54:58" ht="33.75" customHeight="1" x14ac:dyDescent="0.25">
      <c r="BB109" s="228" t="s">
        <v>33</v>
      </c>
      <c r="BC109" s="228" t="s">
        <v>1953</v>
      </c>
      <c r="BD109" s="228">
        <v>2708006</v>
      </c>
      <c r="BE109" s="228"/>
      <c r="BF109" s="228"/>
    </row>
    <row r="110" spans="54:58" ht="33.75" customHeight="1" x14ac:dyDescent="0.25">
      <c r="BB110" s="228" t="s">
        <v>33</v>
      </c>
      <c r="BC110" s="228" t="s">
        <v>1970</v>
      </c>
      <c r="BD110" s="228">
        <v>2708105</v>
      </c>
      <c r="BE110" s="228"/>
      <c r="BF110" s="228"/>
    </row>
    <row r="111" spans="54:58" ht="33.75" customHeight="1" x14ac:dyDescent="0.25">
      <c r="BB111" s="228" t="s">
        <v>33</v>
      </c>
      <c r="BC111" s="228" t="s">
        <v>1988</v>
      </c>
      <c r="BD111" s="228">
        <v>2708204</v>
      </c>
      <c r="BE111" s="228"/>
      <c r="BF111" s="228"/>
    </row>
    <row r="112" spans="54:58" ht="33.75" customHeight="1" x14ac:dyDescent="0.25">
      <c r="BB112" s="228" t="s">
        <v>33</v>
      </c>
      <c r="BC112" s="228" t="s">
        <v>2005</v>
      </c>
      <c r="BD112" s="228">
        <v>2708303</v>
      </c>
      <c r="BE112" s="228"/>
      <c r="BF112" s="228"/>
    </row>
    <row r="113" spans="54:58" ht="33.75" customHeight="1" x14ac:dyDescent="0.25">
      <c r="BB113" s="228" t="s">
        <v>33</v>
      </c>
      <c r="BC113" s="228" t="s">
        <v>2023</v>
      </c>
      <c r="BD113" s="228">
        <v>2708402</v>
      </c>
      <c r="BE113" s="228"/>
      <c r="BF113" s="228"/>
    </row>
    <row r="114" spans="54:58" ht="33.75" customHeight="1" x14ac:dyDescent="0.25">
      <c r="BB114" s="228" t="s">
        <v>33</v>
      </c>
      <c r="BC114" s="228" t="s">
        <v>2041</v>
      </c>
      <c r="BD114" s="228">
        <v>2708501</v>
      </c>
      <c r="BE114" s="228"/>
      <c r="BF114" s="228"/>
    </row>
    <row r="115" spans="54:58" ht="33.75" customHeight="1" x14ac:dyDescent="0.25">
      <c r="BB115" s="228" t="s">
        <v>33</v>
      </c>
      <c r="BC115" s="228" t="s">
        <v>2059</v>
      </c>
      <c r="BD115" s="228">
        <v>2708600</v>
      </c>
      <c r="BE115" s="228"/>
      <c r="BF115" s="228"/>
    </row>
    <row r="116" spans="54:58" ht="33.75" customHeight="1" x14ac:dyDescent="0.25">
      <c r="BB116" s="228" t="s">
        <v>33</v>
      </c>
      <c r="BC116" s="228" t="s">
        <v>2076</v>
      </c>
      <c r="BD116" s="228">
        <v>2708709</v>
      </c>
      <c r="BE116" s="228"/>
      <c r="BF116" s="228"/>
    </row>
    <row r="117" spans="54:58" ht="33.75" customHeight="1" x14ac:dyDescent="0.25">
      <c r="BB117" s="228" t="s">
        <v>33</v>
      </c>
      <c r="BC117" s="228" t="s">
        <v>2092</v>
      </c>
      <c r="BD117" s="228">
        <v>2708808</v>
      </c>
      <c r="BE117" s="228"/>
      <c r="BF117" s="228"/>
    </row>
    <row r="118" spans="54:58" ht="33.75" customHeight="1" x14ac:dyDescent="0.25">
      <c r="BB118" s="228" t="s">
        <v>33</v>
      </c>
      <c r="BC118" s="228" t="s">
        <v>2108</v>
      </c>
      <c r="BD118" s="228">
        <v>2708907</v>
      </c>
      <c r="BE118" s="228"/>
      <c r="BF118" s="228"/>
    </row>
    <row r="119" spans="54:58" ht="33.75" customHeight="1" x14ac:dyDescent="0.25">
      <c r="BB119" s="228" t="s">
        <v>33</v>
      </c>
      <c r="BC119" s="228" t="s">
        <v>2124</v>
      </c>
      <c r="BD119" s="228">
        <v>2708956</v>
      </c>
      <c r="BE119" s="228"/>
      <c r="BF119" s="228"/>
    </row>
    <row r="120" spans="54:58" ht="33.75" customHeight="1" x14ac:dyDescent="0.25">
      <c r="BB120" s="228" t="s">
        <v>33</v>
      </c>
      <c r="BC120" s="228" t="s">
        <v>2140</v>
      </c>
      <c r="BD120" s="228">
        <v>2709004</v>
      </c>
      <c r="BE120" s="228"/>
      <c r="BF120" s="228"/>
    </row>
    <row r="121" spans="54:58" ht="33.75" customHeight="1" x14ac:dyDescent="0.25">
      <c r="BB121" s="228" t="s">
        <v>33</v>
      </c>
      <c r="BC121" s="228" t="s">
        <v>2156</v>
      </c>
      <c r="BD121" s="228">
        <v>2709103</v>
      </c>
      <c r="BE121" s="228"/>
      <c r="BF121" s="228"/>
    </row>
    <row r="122" spans="54:58" ht="33.75" customHeight="1" x14ac:dyDescent="0.25">
      <c r="BB122" s="228" t="s">
        <v>33</v>
      </c>
      <c r="BC122" s="228" t="s">
        <v>2173</v>
      </c>
      <c r="BD122" s="228">
        <v>2709152</v>
      </c>
      <c r="BE122" s="228"/>
      <c r="BF122" s="228"/>
    </row>
    <row r="123" spans="54:58" ht="33.75" customHeight="1" x14ac:dyDescent="0.25">
      <c r="BB123" s="228" t="s">
        <v>33</v>
      </c>
      <c r="BC123" s="228" t="s">
        <v>2190</v>
      </c>
      <c r="BD123" s="228">
        <v>2709202</v>
      </c>
      <c r="BE123" s="228"/>
      <c r="BF123" s="228"/>
    </row>
    <row r="124" spans="54:58" ht="33.75" customHeight="1" x14ac:dyDescent="0.25">
      <c r="BB124" s="228" t="s">
        <v>33</v>
      </c>
      <c r="BC124" s="228" t="s">
        <v>2206</v>
      </c>
      <c r="BD124" s="228">
        <v>2709301</v>
      </c>
      <c r="BE124" s="228"/>
      <c r="BF124" s="228"/>
    </row>
    <row r="125" spans="54:58" ht="33.75" customHeight="1" x14ac:dyDescent="0.25">
      <c r="BB125" s="228" t="s">
        <v>33</v>
      </c>
      <c r="BC125" s="228" t="s">
        <v>2221</v>
      </c>
      <c r="BD125" s="228">
        <v>2709400</v>
      </c>
      <c r="BE125" s="228"/>
      <c r="BF125" s="228"/>
    </row>
    <row r="126" spans="54:58" ht="33.75" customHeight="1" x14ac:dyDescent="0.25">
      <c r="BB126" s="228" t="s">
        <v>36</v>
      </c>
      <c r="BC126" s="228" t="s">
        <v>94</v>
      </c>
      <c r="BD126" s="228">
        <v>1300029</v>
      </c>
      <c r="BE126" s="228"/>
      <c r="BF126" s="228"/>
    </row>
    <row r="127" spans="54:58" ht="33.75" customHeight="1" x14ac:dyDescent="0.25">
      <c r="BB127" s="228" t="s">
        <v>36</v>
      </c>
      <c r="BC127" s="228" t="s">
        <v>120</v>
      </c>
      <c r="BD127" s="228">
        <v>1300060</v>
      </c>
      <c r="BE127" s="228"/>
      <c r="BF127" s="228"/>
    </row>
    <row r="128" spans="54:58" ht="33.75" customHeight="1" x14ac:dyDescent="0.25">
      <c r="BB128" s="228" t="s">
        <v>36</v>
      </c>
      <c r="BC128" s="228" t="s">
        <v>146</v>
      </c>
      <c r="BD128" s="228">
        <v>1300086</v>
      </c>
      <c r="BE128" s="228"/>
      <c r="BF128" s="228"/>
    </row>
    <row r="129" spans="54:58" ht="33.75" customHeight="1" x14ac:dyDescent="0.25">
      <c r="BB129" s="228" t="s">
        <v>36</v>
      </c>
      <c r="BC129" s="228" t="s">
        <v>171</v>
      </c>
      <c r="BD129" s="228">
        <v>1300102</v>
      </c>
      <c r="BE129" s="228"/>
      <c r="BF129" s="228"/>
    </row>
    <row r="130" spans="54:58" ht="33.75" customHeight="1" x14ac:dyDescent="0.25">
      <c r="BB130" s="228" t="s">
        <v>36</v>
      </c>
      <c r="BC130" s="228" t="s">
        <v>197</v>
      </c>
      <c r="BD130" s="228">
        <v>1300144</v>
      </c>
      <c r="BE130" s="228"/>
      <c r="BF130" s="228"/>
    </row>
    <row r="131" spans="54:58" ht="33.75" customHeight="1" x14ac:dyDescent="0.25">
      <c r="BB131" s="228" t="s">
        <v>36</v>
      </c>
      <c r="BC131" s="228" t="s">
        <v>223</v>
      </c>
      <c r="BD131" s="228">
        <v>1300201</v>
      </c>
      <c r="BE131" s="228"/>
      <c r="BF131" s="228"/>
    </row>
    <row r="132" spans="54:58" ht="33.75" customHeight="1" x14ac:dyDescent="0.25">
      <c r="BB132" s="228" t="s">
        <v>36</v>
      </c>
      <c r="BC132" s="228" t="s">
        <v>247</v>
      </c>
      <c r="BD132" s="228">
        <v>1300300</v>
      </c>
      <c r="BE132" s="228"/>
      <c r="BF132" s="228"/>
    </row>
    <row r="133" spans="54:58" ht="33.75" customHeight="1" x14ac:dyDescent="0.25">
      <c r="BB133" s="228" t="s">
        <v>36</v>
      </c>
      <c r="BC133" s="228" t="s">
        <v>272</v>
      </c>
      <c r="BD133" s="228">
        <v>1300409</v>
      </c>
      <c r="BE133" s="228"/>
      <c r="BF133" s="228"/>
    </row>
    <row r="134" spans="54:58" ht="33.75" customHeight="1" x14ac:dyDescent="0.25">
      <c r="BB134" s="228" t="s">
        <v>36</v>
      </c>
      <c r="BC134" s="228" t="s">
        <v>298</v>
      </c>
      <c r="BD134" s="228">
        <v>1300508</v>
      </c>
      <c r="BE134" s="228"/>
      <c r="BF134" s="228"/>
    </row>
    <row r="135" spans="54:58" ht="33.75" customHeight="1" x14ac:dyDescent="0.25">
      <c r="BB135" s="228" t="s">
        <v>36</v>
      </c>
      <c r="BC135" s="228" t="s">
        <v>324</v>
      </c>
      <c r="BD135" s="228">
        <v>1300607</v>
      </c>
      <c r="BE135" s="228"/>
      <c r="BF135" s="228"/>
    </row>
    <row r="136" spans="54:58" ht="33.75" customHeight="1" x14ac:dyDescent="0.25">
      <c r="BB136" s="228" t="s">
        <v>36</v>
      </c>
      <c r="BC136" s="228" t="s">
        <v>349</v>
      </c>
      <c r="BD136" s="228">
        <v>1300631</v>
      </c>
      <c r="BE136" s="228"/>
      <c r="BF136" s="228"/>
    </row>
    <row r="137" spans="54:58" ht="33.75" customHeight="1" x14ac:dyDescent="0.25">
      <c r="BB137" s="228" t="s">
        <v>36</v>
      </c>
      <c r="BC137" s="228" t="s">
        <v>373</v>
      </c>
      <c r="BD137" s="228">
        <v>1300680</v>
      </c>
      <c r="BE137" s="228"/>
      <c r="BF137" s="228"/>
    </row>
    <row r="138" spans="54:58" ht="33.75" customHeight="1" x14ac:dyDescent="0.25">
      <c r="BB138" s="228" t="s">
        <v>36</v>
      </c>
      <c r="BC138" s="228" t="s">
        <v>398</v>
      </c>
      <c r="BD138" s="228">
        <v>1300706</v>
      </c>
      <c r="BE138" s="228"/>
      <c r="BF138" s="228"/>
    </row>
    <row r="139" spans="54:58" ht="33.75" customHeight="1" x14ac:dyDescent="0.25">
      <c r="BB139" s="228" t="s">
        <v>36</v>
      </c>
      <c r="BC139" s="228" t="s">
        <v>423</v>
      </c>
      <c r="BD139" s="228">
        <v>1300805</v>
      </c>
      <c r="BE139" s="228"/>
      <c r="BF139" s="228"/>
    </row>
    <row r="140" spans="54:58" ht="33.75" customHeight="1" x14ac:dyDescent="0.25">
      <c r="BB140" s="228" t="s">
        <v>36</v>
      </c>
      <c r="BC140" s="228" t="s">
        <v>449</v>
      </c>
      <c r="BD140" s="228">
        <v>1300839</v>
      </c>
      <c r="BE140" s="228"/>
      <c r="BF140" s="228"/>
    </row>
    <row r="141" spans="54:58" ht="33.75" customHeight="1" x14ac:dyDescent="0.25">
      <c r="BB141" s="228" t="s">
        <v>36</v>
      </c>
      <c r="BC141" s="228" t="s">
        <v>474</v>
      </c>
      <c r="BD141" s="228">
        <v>1300904</v>
      </c>
      <c r="BE141" s="228"/>
      <c r="BF141" s="228"/>
    </row>
    <row r="142" spans="54:58" ht="33.75" customHeight="1" x14ac:dyDescent="0.25">
      <c r="BB142" s="228" t="s">
        <v>36</v>
      </c>
      <c r="BC142" s="228" t="s">
        <v>498</v>
      </c>
      <c r="BD142" s="228">
        <v>1301001</v>
      </c>
      <c r="BE142" s="228"/>
      <c r="BF142" s="228"/>
    </row>
    <row r="143" spans="54:58" ht="33.75" customHeight="1" x14ac:dyDescent="0.25">
      <c r="BB143" s="228" t="s">
        <v>36</v>
      </c>
      <c r="BC143" s="228" t="s">
        <v>521</v>
      </c>
      <c r="BD143" s="228">
        <v>1301100</v>
      </c>
      <c r="BE143" s="228"/>
      <c r="BF143" s="228"/>
    </row>
    <row r="144" spans="54:58" ht="33.75" customHeight="1" x14ac:dyDescent="0.25">
      <c r="BB144" s="228" t="s">
        <v>36</v>
      </c>
      <c r="BC144" s="228" t="s">
        <v>545</v>
      </c>
      <c r="BD144" s="228">
        <v>1301159</v>
      </c>
      <c r="BE144" s="228"/>
      <c r="BF144" s="228"/>
    </row>
    <row r="145" spans="54:58" ht="33.75" customHeight="1" x14ac:dyDescent="0.25">
      <c r="BB145" s="228" t="s">
        <v>36</v>
      </c>
      <c r="BC145" s="228" t="s">
        <v>568</v>
      </c>
      <c r="BD145" s="228">
        <v>1301209</v>
      </c>
      <c r="BE145" s="228"/>
      <c r="BF145" s="228"/>
    </row>
    <row r="146" spans="54:58" ht="33.75" customHeight="1" x14ac:dyDescent="0.25">
      <c r="BB146" s="228" t="s">
        <v>36</v>
      </c>
      <c r="BC146" s="228" t="s">
        <v>591</v>
      </c>
      <c r="BD146" s="228">
        <v>1301308</v>
      </c>
      <c r="BE146" s="228"/>
      <c r="BF146" s="228"/>
    </row>
    <row r="147" spans="54:58" ht="33.75" customHeight="1" x14ac:dyDescent="0.25">
      <c r="BB147" s="228" t="s">
        <v>36</v>
      </c>
      <c r="BC147" s="228" t="s">
        <v>614</v>
      </c>
      <c r="BD147" s="228">
        <v>1301407</v>
      </c>
      <c r="BE147" s="228"/>
      <c r="BF147" s="228"/>
    </row>
    <row r="148" spans="54:58" ht="33.75" customHeight="1" x14ac:dyDescent="0.25">
      <c r="BB148" s="228" t="s">
        <v>36</v>
      </c>
      <c r="BC148" s="228" t="s">
        <v>635</v>
      </c>
      <c r="BD148" s="228">
        <v>1301506</v>
      </c>
      <c r="BE148" s="228"/>
      <c r="BF148" s="228"/>
    </row>
    <row r="149" spans="54:58" ht="33.75" customHeight="1" x14ac:dyDescent="0.25">
      <c r="BB149" s="228" t="s">
        <v>36</v>
      </c>
      <c r="BC149" s="228" t="s">
        <v>656</v>
      </c>
      <c r="BD149" s="228">
        <v>1301605</v>
      </c>
      <c r="BE149" s="228"/>
      <c r="BF149" s="228"/>
    </row>
    <row r="150" spans="54:58" ht="33.75" customHeight="1" x14ac:dyDescent="0.25">
      <c r="BB150" s="228" t="s">
        <v>36</v>
      </c>
      <c r="BC150" s="228" t="s">
        <v>677</v>
      </c>
      <c r="BD150" s="228">
        <v>1301654</v>
      </c>
      <c r="BE150" s="228"/>
      <c r="BF150" s="228"/>
    </row>
    <row r="151" spans="54:58" ht="33.75" customHeight="1" x14ac:dyDescent="0.25">
      <c r="BB151" s="228" t="s">
        <v>36</v>
      </c>
      <c r="BC151" s="228" t="s">
        <v>697</v>
      </c>
      <c r="BD151" s="228">
        <v>1301704</v>
      </c>
      <c r="BE151" s="228"/>
      <c r="BF151" s="228"/>
    </row>
    <row r="152" spans="54:58" ht="33.75" customHeight="1" x14ac:dyDescent="0.25">
      <c r="BB152" s="228" t="s">
        <v>36</v>
      </c>
      <c r="BC152" s="228" t="s">
        <v>719</v>
      </c>
      <c r="BD152" s="228">
        <v>1301803</v>
      </c>
      <c r="BE152" s="228"/>
      <c r="BF152" s="228"/>
    </row>
    <row r="153" spans="54:58" ht="33.75" customHeight="1" x14ac:dyDescent="0.25">
      <c r="BB153" s="228" t="s">
        <v>36</v>
      </c>
      <c r="BC153" s="228" t="s">
        <v>741</v>
      </c>
      <c r="BD153" s="228">
        <v>1301852</v>
      </c>
      <c r="BE153" s="228"/>
      <c r="BF153" s="228"/>
    </row>
    <row r="154" spans="54:58" ht="33.75" customHeight="1" x14ac:dyDescent="0.25">
      <c r="BB154" s="228" t="s">
        <v>36</v>
      </c>
      <c r="BC154" s="228" t="s">
        <v>762</v>
      </c>
      <c r="BD154" s="228">
        <v>1301902</v>
      </c>
      <c r="BE154" s="228"/>
      <c r="BF154" s="228"/>
    </row>
    <row r="155" spans="54:58" ht="33.75" customHeight="1" x14ac:dyDescent="0.25">
      <c r="BB155" s="228" t="s">
        <v>36</v>
      </c>
      <c r="BC155" s="228" t="s">
        <v>785</v>
      </c>
      <c r="BD155" s="228">
        <v>1301951</v>
      </c>
      <c r="BE155" s="228"/>
      <c r="BF155" s="228"/>
    </row>
    <row r="156" spans="54:58" ht="33.75" customHeight="1" x14ac:dyDescent="0.25">
      <c r="BB156" s="228" t="s">
        <v>36</v>
      </c>
      <c r="BC156" s="228" t="s">
        <v>806</v>
      </c>
      <c r="BD156" s="228">
        <v>1302009</v>
      </c>
      <c r="BE156" s="228"/>
      <c r="BF156" s="228"/>
    </row>
    <row r="157" spans="54:58" ht="33.75" customHeight="1" x14ac:dyDescent="0.25">
      <c r="BB157" s="228" t="s">
        <v>36</v>
      </c>
      <c r="BC157" s="228" t="s">
        <v>827</v>
      </c>
      <c r="BD157" s="228">
        <v>1302108</v>
      </c>
      <c r="BE157" s="228"/>
      <c r="BF157" s="228"/>
    </row>
    <row r="158" spans="54:58" ht="33.75" customHeight="1" x14ac:dyDescent="0.25">
      <c r="BB158" s="228" t="s">
        <v>36</v>
      </c>
      <c r="BC158" s="228" t="s">
        <v>849</v>
      </c>
      <c r="BD158" s="228">
        <v>1302207</v>
      </c>
      <c r="BE158" s="228"/>
      <c r="BF158" s="228"/>
    </row>
    <row r="159" spans="54:58" ht="33.75" customHeight="1" x14ac:dyDescent="0.25">
      <c r="BB159" s="228" t="s">
        <v>36</v>
      </c>
      <c r="BC159" s="228" t="s">
        <v>871</v>
      </c>
      <c r="BD159" s="228">
        <v>1302306</v>
      </c>
      <c r="BE159" s="228"/>
      <c r="BF159" s="228"/>
    </row>
    <row r="160" spans="54:58" ht="33.75" customHeight="1" x14ac:dyDescent="0.25">
      <c r="BB160" s="228" t="s">
        <v>36</v>
      </c>
      <c r="BC160" s="228" t="s">
        <v>893</v>
      </c>
      <c r="BD160" s="228">
        <v>1302405</v>
      </c>
      <c r="BE160" s="228"/>
      <c r="BF160" s="228"/>
    </row>
    <row r="161" spans="54:58" ht="33.75" customHeight="1" x14ac:dyDescent="0.25">
      <c r="BB161" s="228" t="s">
        <v>36</v>
      </c>
      <c r="BC161" s="228" t="s">
        <v>916</v>
      </c>
      <c r="BD161" s="228">
        <v>1302504</v>
      </c>
      <c r="BE161" s="228"/>
      <c r="BF161" s="228"/>
    </row>
    <row r="162" spans="54:58" ht="33.75" customHeight="1" x14ac:dyDescent="0.25">
      <c r="BB162" s="228" t="s">
        <v>36</v>
      </c>
      <c r="BC162" s="228" t="s">
        <v>939</v>
      </c>
      <c r="BD162" s="228">
        <v>1302553</v>
      </c>
      <c r="BE162" s="228"/>
      <c r="BF162" s="228"/>
    </row>
    <row r="163" spans="54:58" ht="33.75" customHeight="1" x14ac:dyDescent="0.25">
      <c r="BB163" s="228" t="s">
        <v>36</v>
      </c>
      <c r="BC163" s="228" t="s">
        <v>961</v>
      </c>
      <c r="BD163" s="228">
        <v>1302603</v>
      </c>
      <c r="BE163" s="228"/>
      <c r="BF163" s="228"/>
    </row>
    <row r="164" spans="54:58" ht="33.75" customHeight="1" x14ac:dyDescent="0.25">
      <c r="BB164" s="228" t="s">
        <v>36</v>
      </c>
      <c r="BC164" s="228" t="s">
        <v>984</v>
      </c>
      <c r="BD164" s="228">
        <v>1302702</v>
      </c>
      <c r="BE164" s="228"/>
      <c r="BF164" s="228"/>
    </row>
    <row r="165" spans="54:58" ht="33.75" customHeight="1" x14ac:dyDescent="0.25">
      <c r="BB165" s="228" t="s">
        <v>36</v>
      </c>
      <c r="BC165" s="228" t="s">
        <v>1006</v>
      </c>
      <c r="BD165" s="228">
        <v>1302801</v>
      </c>
      <c r="BE165" s="228"/>
      <c r="BF165" s="228"/>
    </row>
    <row r="166" spans="54:58" ht="33.75" customHeight="1" x14ac:dyDescent="0.25">
      <c r="BB166" s="228" t="s">
        <v>36</v>
      </c>
      <c r="BC166" s="228" t="s">
        <v>1028</v>
      </c>
      <c r="BD166" s="228">
        <v>1302900</v>
      </c>
      <c r="BE166" s="228"/>
      <c r="BF166" s="228"/>
    </row>
    <row r="167" spans="54:58" ht="33.75" customHeight="1" x14ac:dyDescent="0.25">
      <c r="BB167" s="228" t="s">
        <v>36</v>
      </c>
      <c r="BC167" s="228" t="s">
        <v>1051</v>
      </c>
      <c r="BD167" s="228">
        <v>1303007</v>
      </c>
      <c r="BE167" s="228"/>
      <c r="BF167" s="228"/>
    </row>
    <row r="168" spans="54:58" ht="33.75" customHeight="1" x14ac:dyDescent="0.25">
      <c r="BB168" s="228" t="s">
        <v>36</v>
      </c>
      <c r="BC168" s="228" t="s">
        <v>1072</v>
      </c>
      <c r="BD168" s="228">
        <v>1303106</v>
      </c>
      <c r="BE168" s="228"/>
      <c r="BF168" s="228"/>
    </row>
    <row r="169" spans="54:58" ht="33.75" customHeight="1" x14ac:dyDescent="0.25">
      <c r="BB169" s="228" t="s">
        <v>36</v>
      </c>
      <c r="BC169" s="228" t="s">
        <v>1094</v>
      </c>
      <c r="BD169" s="228">
        <v>1303205</v>
      </c>
      <c r="BE169" s="228"/>
      <c r="BF169" s="228"/>
    </row>
    <row r="170" spans="54:58" ht="33.75" customHeight="1" x14ac:dyDescent="0.25">
      <c r="BB170" s="228" t="s">
        <v>36</v>
      </c>
      <c r="BC170" s="228" t="s">
        <v>1117</v>
      </c>
      <c r="BD170" s="228">
        <v>1303304</v>
      </c>
      <c r="BE170" s="228"/>
      <c r="BF170" s="228"/>
    </row>
    <row r="171" spans="54:58" ht="33.75" customHeight="1" x14ac:dyDescent="0.25">
      <c r="BB171" s="228" t="s">
        <v>36</v>
      </c>
      <c r="BC171" s="228" t="s">
        <v>1140</v>
      </c>
      <c r="BD171" s="228">
        <v>1303403</v>
      </c>
      <c r="BE171" s="228"/>
      <c r="BF171" s="228"/>
    </row>
    <row r="172" spans="54:58" ht="33.75" customHeight="1" x14ac:dyDescent="0.25">
      <c r="BB172" s="228" t="s">
        <v>36</v>
      </c>
      <c r="BC172" s="228" t="s">
        <v>1163</v>
      </c>
      <c r="BD172" s="228">
        <v>1303502</v>
      </c>
      <c r="BE172" s="228"/>
      <c r="BF172" s="228"/>
    </row>
    <row r="173" spans="54:58" ht="33.75" customHeight="1" x14ac:dyDescent="0.25">
      <c r="BB173" s="228" t="s">
        <v>36</v>
      </c>
      <c r="BC173" s="228" t="s">
        <v>1186</v>
      </c>
      <c r="BD173" s="228">
        <v>1303536</v>
      </c>
      <c r="BE173" s="228"/>
      <c r="BF173" s="228"/>
    </row>
    <row r="174" spans="54:58" ht="33.75" customHeight="1" x14ac:dyDescent="0.25">
      <c r="BB174" s="228" t="s">
        <v>36</v>
      </c>
      <c r="BC174" s="228" t="s">
        <v>1208</v>
      </c>
      <c r="BD174" s="228">
        <v>1303569</v>
      </c>
      <c r="BE174" s="228"/>
      <c r="BF174" s="228"/>
    </row>
    <row r="175" spans="54:58" ht="33.75" customHeight="1" x14ac:dyDescent="0.25">
      <c r="BB175" s="228" t="s">
        <v>36</v>
      </c>
      <c r="BC175" s="228" t="s">
        <v>1230</v>
      </c>
      <c r="BD175" s="228">
        <v>1303601</v>
      </c>
      <c r="BE175" s="228"/>
      <c r="BF175" s="228"/>
    </row>
    <row r="176" spans="54:58" ht="33.75" customHeight="1" x14ac:dyDescent="0.25">
      <c r="BB176" s="228" t="s">
        <v>36</v>
      </c>
      <c r="BC176" s="228" t="s">
        <v>1252</v>
      </c>
      <c r="BD176" s="228">
        <v>1303700</v>
      </c>
      <c r="BE176" s="228"/>
      <c r="BF176" s="228"/>
    </row>
    <row r="177" spans="54:58" ht="33.75" customHeight="1" x14ac:dyDescent="0.25">
      <c r="BB177" s="228" t="s">
        <v>36</v>
      </c>
      <c r="BC177" s="228" t="s">
        <v>1275</v>
      </c>
      <c r="BD177" s="228">
        <v>1303809</v>
      </c>
      <c r="BE177" s="228"/>
      <c r="BF177" s="228"/>
    </row>
    <row r="178" spans="54:58" ht="33.75" customHeight="1" x14ac:dyDescent="0.25">
      <c r="BB178" s="228" t="s">
        <v>36</v>
      </c>
      <c r="BC178" s="228" t="s">
        <v>1296</v>
      </c>
      <c r="BD178" s="228">
        <v>1303908</v>
      </c>
      <c r="BE178" s="228"/>
      <c r="BF178" s="228"/>
    </row>
    <row r="179" spans="54:58" ht="33.75" customHeight="1" x14ac:dyDescent="0.25">
      <c r="BB179" s="228" t="s">
        <v>36</v>
      </c>
      <c r="BC179" s="228" t="s">
        <v>1318</v>
      </c>
      <c r="BD179" s="228">
        <v>1303957</v>
      </c>
      <c r="BE179" s="228"/>
      <c r="BF179" s="228"/>
    </row>
    <row r="180" spans="54:58" ht="33.75" customHeight="1" x14ac:dyDescent="0.25">
      <c r="BB180" s="228" t="s">
        <v>36</v>
      </c>
      <c r="BC180" s="228" t="s">
        <v>1340</v>
      </c>
      <c r="BD180" s="228">
        <v>1304005</v>
      </c>
      <c r="BE180" s="228"/>
      <c r="BF180" s="228"/>
    </row>
    <row r="181" spans="54:58" ht="33.75" customHeight="1" x14ac:dyDescent="0.25">
      <c r="BB181" s="228" t="s">
        <v>36</v>
      </c>
      <c r="BC181" s="228" t="s">
        <v>1361</v>
      </c>
      <c r="BD181" s="228">
        <v>1304062</v>
      </c>
      <c r="BE181" s="228"/>
      <c r="BF181" s="228"/>
    </row>
    <row r="182" spans="54:58" ht="33.75" customHeight="1" x14ac:dyDescent="0.25">
      <c r="BB182" s="228" t="s">
        <v>36</v>
      </c>
      <c r="BC182" s="228" t="s">
        <v>1383</v>
      </c>
      <c r="BD182" s="228">
        <v>1304104</v>
      </c>
      <c r="BE182" s="228"/>
      <c r="BF182" s="228"/>
    </row>
    <row r="183" spans="54:58" ht="33.75" customHeight="1" x14ac:dyDescent="0.25">
      <c r="BB183" s="228" t="s">
        <v>36</v>
      </c>
      <c r="BC183" s="228" t="s">
        <v>1405</v>
      </c>
      <c r="BD183" s="228">
        <v>1304203</v>
      </c>
      <c r="BE183" s="228"/>
      <c r="BF183" s="228"/>
    </row>
    <row r="184" spans="54:58" ht="33.75" customHeight="1" x14ac:dyDescent="0.25">
      <c r="BB184" s="228" t="s">
        <v>36</v>
      </c>
      <c r="BC184" s="228" t="s">
        <v>1427</v>
      </c>
      <c r="BD184" s="228">
        <v>1304237</v>
      </c>
      <c r="BE184" s="228"/>
      <c r="BF184" s="228"/>
    </row>
    <row r="185" spans="54:58" ht="33.75" customHeight="1" x14ac:dyDescent="0.25">
      <c r="BB185" s="228" t="s">
        <v>36</v>
      </c>
      <c r="BC185" s="228" t="s">
        <v>1448</v>
      </c>
      <c r="BD185" s="228">
        <v>1304260</v>
      </c>
      <c r="BE185" s="228"/>
      <c r="BF185" s="228"/>
    </row>
    <row r="186" spans="54:58" ht="33.75" customHeight="1" x14ac:dyDescent="0.25">
      <c r="BB186" s="228" t="s">
        <v>36</v>
      </c>
      <c r="BC186" s="228" t="s">
        <v>1468</v>
      </c>
      <c r="BD186" s="228">
        <v>1304302</v>
      </c>
      <c r="BE186" s="228"/>
      <c r="BF186" s="228"/>
    </row>
    <row r="187" spans="54:58" ht="33.75" customHeight="1" x14ac:dyDescent="0.25">
      <c r="BB187" s="228" t="s">
        <v>36</v>
      </c>
      <c r="BC187" s="228" t="s">
        <v>1490</v>
      </c>
      <c r="BD187" s="228">
        <v>1304401</v>
      </c>
      <c r="BE187" s="228"/>
      <c r="BF187" s="228"/>
    </row>
    <row r="188" spans="54:58" ht="33.75" customHeight="1" x14ac:dyDescent="0.25">
      <c r="BB188" s="228" t="s">
        <v>38</v>
      </c>
      <c r="BC188" s="228" t="s">
        <v>93</v>
      </c>
      <c r="BD188" s="228">
        <v>1600105</v>
      </c>
      <c r="BE188" s="228"/>
      <c r="BF188" s="228"/>
    </row>
    <row r="189" spans="54:58" ht="33.75" customHeight="1" x14ac:dyDescent="0.25">
      <c r="BB189" s="228" t="s">
        <v>38</v>
      </c>
      <c r="BC189" s="228" t="s">
        <v>119</v>
      </c>
      <c r="BD189" s="228">
        <v>1600204</v>
      </c>
      <c r="BE189" s="228"/>
      <c r="BF189" s="228"/>
    </row>
    <row r="190" spans="54:58" ht="33.75" customHeight="1" x14ac:dyDescent="0.25">
      <c r="BB190" s="228" t="s">
        <v>38</v>
      </c>
      <c r="BC190" s="228" t="s">
        <v>145</v>
      </c>
      <c r="BD190" s="228">
        <v>1600212</v>
      </c>
      <c r="BE190" s="228"/>
      <c r="BF190" s="228"/>
    </row>
    <row r="191" spans="54:58" ht="33.75" customHeight="1" x14ac:dyDescent="0.25">
      <c r="BB191" s="228" t="s">
        <v>38</v>
      </c>
      <c r="BC191" s="228" t="s">
        <v>170</v>
      </c>
      <c r="BD191" s="228">
        <v>1600238</v>
      </c>
      <c r="BE191" s="228"/>
      <c r="BF191" s="228"/>
    </row>
    <row r="192" spans="54:58" ht="33.75" customHeight="1" x14ac:dyDescent="0.25">
      <c r="BB192" s="228" t="s">
        <v>38</v>
      </c>
      <c r="BC192" s="228" t="s">
        <v>196</v>
      </c>
      <c r="BD192" s="228">
        <v>1600253</v>
      </c>
      <c r="BE192" s="228"/>
      <c r="BF192" s="228"/>
    </row>
    <row r="193" spans="54:58" ht="33.75" customHeight="1" x14ac:dyDescent="0.25">
      <c r="BB193" s="228" t="s">
        <v>38</v>
      </c>
      <c r="BC193" s="228" t="s">
        <v>222</v>
      </c>
      <c r="BD193" s="228">
        <v>1600279</v>
      </c>
      <c r="BE193" s="228"/>
      <c r="BF193" s="228"/>
    </row>
    <row r="194" spans="54:58" ht="33.75" customHeight="1" x14ac:dyDescent="0.25">
      <c r="BB194" s="228" t="s">
        <v>38</v>
      </c>
      <c r="BC194" s="228" t="s">
        <v>246</v>
      </c>
      <c r="BD194" s="228">
        <v>1600303</v>
      </c>
      <c r="BE194" s="228"/>
      <c r="BF194" s="228"/>
    </row>
    <row r="195" spans="54:58" ht="33.75" customHeight="1" x14ac:dyDescent="0.25">
      <c r="BB195" s="228" t="s">
        <v>38</v>
      </c>
      <c r="BC195" s="228" t="s">
        <v>271</v>
      </c>
      <c r="BD195" s="228">
        <v>1600402</v>
      </c>
      <c r="BE195" s="228"/>
      <c r="BF195" s="228"/>
    </row>
    <row r="196" spans="54:58" ht="33.75" customHeight="1" x14ac:dyDescent="0.25">
      <c r="BB196" s="228" t="s">
        <v>38</v>
      </c>
      <c r="BC196" s="228" t="s">
        <v>297</v>
      </c>
      <c r="BD196" s="228">
        <v>1600501</v>
      </c>
      <c r="BE196" s="228"/>
      <c r="BF196" s="228"/>
    </row>
    <row r="197" spans="54:58" ht="33.75" customHeight="1" x14ac:dyDescent="0.25">
      <c r="BB197" s="228" t="s">
        <v>38</v>
      </c>
      <c r="BC197" s="228" t="s">
        <v>323</v>
      </c>
      <c r="BD197" s="228">
        <v>1600154</v>
      </c>
      <c r="BE197" s="228"/>
      <c r="BF197" s="228"/>
    </row>
    <row r="198" spans="54:58" ht="33.75" customHeight="1" x14ac:dyDescent="0.25">
      <c r="BB198" s="228" t="s">
        <v>38</v>
      </c>
      <c r="BC198" s="228" t="s">
        <v>348</v>
      </c>
      <c r="BD198" s="228">
        <v>1600535</v>
      </c>
      <c r="BE198" s="228"/>
      <c r="BF198" s="228"/>
    </row>
    <row r="199" spans="54:58" ht="33.75" customHeight="1" x14ac:dyDescent="0.25">
      <c r="BB199" s="228" t="s">
        <v>38</v>
      </c>
      <c r="BC199" s="228" t="s">
        <v>372</v>
      </c>
      <c r="BD199" s="228">
        <v>1600550</v>
      </c>
      <c r="BE199" s="228"/>
      <c r="BF199" s="228"/>
    </row>
    <row r="200" spans="54:58" ht="33.75" customHeight="1" x14ac:dyDescent="0.25">
      <c r="BB200" s="228" t="s">
        <v>38</v>
      </c>
      <c r="BC200" s="228" t="s">
        <v>397</v>
      </c>
      <c r="BD200" s="228">
        <v>1600600</v>
      </c>
      <c r="BE200" s="228"/>
      <c r="BF200" s="228"/>
    </row>
    <row r="201" spans="54:58" ht="33.75" customHeight="1" x14ac:dyDescent="0.25">
      <c r="BB201" s="228" t="s">
        <v>38</v>
      </c>
      <c r="BC201" s="228" t="s">
        <v>422</v>
      </c>
      <c r="BD201" s="228">
        <v>1600055</v>
      </c>
      <c r="BE201" s="228"/>
      <c r="BF201" s="228"/>
    </row>
    <row r="202" spans="54:58" ht="33.75" customHeight="1" x14ac:dyDescent="0.25">
      <c r="BB202" s="228" t="s">
        <v>38</v>
      </c>
      <c r="BC202" s="228" t="s">
        <v>448</v>
      </c>
      <c r="BD202" s="228">
        <v>1600709</v>
      </c>
      <c r="BE202" s="228"/>
      <c r="BF202" s="228"/>
    </row>
    <row r="203" spans="54:58" ht="33.75" customHeight="1" x14ac:dyDescent="0.25">
      <c r="BB203" s="228" t="s">
        <v>38</v>
      </c>
      <c r="BC203" s="228" t="s">
        <v>473</v>
      </c>
      <c r="BD203" s="228">
        <v>1600808</v>
      </c>
      <c r="BE203" s="228"/>
      <c r="BF203" s="228"/>
    </row>
    <row r="204" spans="54:58" ht="33.75" customHeight="1" x14ac:dyDescent="0.25">
      <c r="BB204" s="228" t="s">
        <v>42</v>
      </c>
      <c r="BC204" s="228" t="s">
        <v>95</v>
      </c>
      <c r="BD204" s="228">
        <v>2900108</v>
      </c>
      <c r="BE204" s="228"/>
      <c r="BF204" s="228"/>
    </row>
    <row r="205" spans="54:58" ht="33.75" customHeight="1" x14ac:dyDescent="0.25">
      <c r="BB205" s="228" t="s">
        <v>42</v>
      </c>
      <c r="BC205" s="228" t="s">
        <v>121</v>
      </c>
      <c r="BD205" s="228">
        <v>2900207</v>
      </c>
      <c r="BE205" s="228"/>
      <c r="BF205" s="228"/>
    </row>
    <row r="206" spans="54:58" ht="33.75" customHeight="1" x14ac:dyDescent="0.25">
      <c r="BB206" s="228" t="s">
        <v>42</v>
      </c>
      <c r="BC206" s="228" t="s">
        <v>147</v>
      </c>
      <c r="BD206" s="228">
        <v>2900306</v>
      </c>
      <c r="BE206" s="228"/>
      <c r="BF206" s="228"/>
    </row>
    <row r="207" spans="54:58" ht="33.75" customHeight="1" x14ac:dyDescent="0.25">
      <c r="BB207" s="228" t="s">
        <v>42</v>
      </c>
      <c r="BC207" s="228" t="s">
        <v>172</v>
      </c>
      <c r="BD207" s="228">
        <v>2900355</v>
      </c>
      <c r="BE207" s="228"/>
      <c r="BF207" s="228"/>
    </row>
    <row r="208" spans="54:58" ht="33.75" customHeight="1" x14ac:dyDescent="0.25">
      <c r="BB208" s="228" t="s">
        <v>42</v>
      </c>
      <c r="BC208" s="228" t="s">
        <v>198</v>
      </c>
      <c r="BD208" s="228">
        <v>2900405</v>
      </c>
      <c r="BE208" s="228"/>
      <c r="BF208" s="228"/>
    </row>
    <row r="209" spans="54:58" ht="33.75" customHeight="1" x14ac:dyDescent="0.25">
      <c r="BB209" s="228" t="s">
        <v>42</v>
      </c>
      <c r="BC209" s="228" t="s">
        <v>224</v>
      </c>
      <c r="BD209" s="228">
        <v>2900603</v>
      </c>
      <c r="BE209" s="228"/>
      <c r="BF209" s="228"/>
    </row>
    <row r="210" spans="54:58" ht="33.75" customHeight="1" x14ac:dyDescent="0.25">
      <c r="BB210" s="228" t="s">
        <v>42</v>
      </c>
      <c r="BC210" s="228" t="s">
        <v>248</v>
      </c>
      <c r="BD210" s="228">
        <v>2900702</v>
      </c>
      <c r="BE210" s="228"/>
      <c r="BF210" s="228"/>
    </row>
    <row r="211" spans="54:58" ht="33.75" customHeight="1" x14ac:dyDescent="0.25">
      <c r="BB211" s="228" t="s">
        <v>42</v>
      </c>
      <c r="BC211" s="228" t="s">
        <v>273</v>
      </c>
      <c r="BD211" s="228">
        <v>2900801</v>
      </c>
      <c r="BE211" s="228"/>
      <c r="BF211" s="228"/>
    </row>
    <row r="212" spans="54:58" ht="33.75" customHeight="1" x14ac:dyDescent="0.25">
      <c r="BB212" s="228" t="s">
        <v>42</v>
      </c>
      <c r="BC212" s="228" t="s">
        <v>299</v>
      </c>
      <c r="BD212" s="228">
        <v>2900900</v>
      </c>
      <c r="BE212" s="228"/>
      <c r="BF212" s="228"/>
    </row>
    <row r="213" spans="54:58" ht="33.75" customHeight="1" x14ac:dyDescent="0.25">
      <c r="BB213" s="228" t="s">
        <v>42</v>
      </c>
      <c r="BC213" s="228" t="s">
        <v>325</v>
      </c>
      <c r="BD213" s="228">
        <v>2901007</v>
      </c>
      <c r="BE213" s="228"/>
      <c r="BF213" s="228"/>
    </row>
    <row r="214" spans="54:58" ht="33.75" customHeight="1" x14ac:dyDescent="0.25">
      <c r="BB214" s="228" t="s">
        <v>42</v>
      </c>
      <c r="BC214" s="228" t="s">
        <v>350</v>
      </c>
      <c r="BD214" s="228">
        <v>2901106</v>
      </c>
      <c r="BE214" s="228"/>
      <c r="BF214" s="228"/>
    </row>
    <row r="215" spans="54:58" ht="33.75" customHeight="1" x14ac:dyDescent="0.25">
      <c r="BB215" s="228" t="s">
        <v>42</v>
      </c>
      <c r="BC215" s="228" t="s">
        <v>374</v>
      </c>
      <c r="BD215" s="228">
        <v>2901155</v>
      </c>
      <c r="BE215" s="228"/>
      <c r="BF215" s="228"/>
    </row>
    <row r="216" spans="54:58" ht="33.75" customHeight="1" x14ac:dyDescent="0.25">
      <c r="BB216" s="228" t="s">
        <v>42</v>
      </c>
      <c r="BC216" s="228" t="s">
        <v>399</v>
      </c>
      <c r="BD216" s="228">
        <v>2901205</v>
      </c>
      <c r="BE216" s="228"/>
      <c r="BF216" s="228"/>
    </row>
    <row r="217" spans="54:58" ht="33.75" customHeight="1" x14ac:dyDescent="0.25">
      <c r="BB217" s="228" t="s">
        <v>42</v>
      </c>
      <c r="BC217" s="228" t="s">
        <v>424</v>
      </c>
      <c r="BD217" s="228">
        <v>2901304</v>
      </c>
      <c r="BE217" s="228"/>
      <c r="BF217" s="228"/>
    </row>
    <row r="218" spans="54:58" ht="33.75" customHeight="1" x14ac:dyDescent="0.25">
      <c r="BB218" s="228" t="s">
        <v>42</v>
      </c>
      <c r="BC218" s="228" t="s">
        <v>450</v>
      </c>
      <c r="BD218" s="228">
        <v>2901353</v>
      </c>
      <c r="BE218" s="228"/>
      <c r="BF218" s="228"/>
    </row>
    <row r="219" spans="54:58" ht="33.75" customHeight="1" x14ac:dyDescent="0.25">
      <c r="BB219" s="228" t="s">
        <v>42</v>
      </c>
      <c r="BC219" s="228" t="s">
        <v>475</v>
      </c>
      <c r="BD219" s="228">
        <v>2901403</v>
      </c>
      <c r="BE219" s="228"/>
      <c r="BF219" s="228"/>
    </row>
    <row r="220" spans="54:58" ht="33.75" customHeight="1" x14ac:dyDescent="0.25">
      <c r="BB220" s="228" t="s">
        <v>42</v>
      </c>
      <c r="BC220" s="228" t="s">
        <v>499</v>
      </c>
      <c r="BD220" s="228">
        <v>2901502</v>
      </c>
      <c r="BE220" s="228"/>
      <c r="BF220" s="228"/>
    </row>
    <row r="221" spans="54:58" ht="33.75" customHeight="1" x14ac:dyDescent="0.25">
      <c r="BB221" s="228" t="s">
        <v>42</v>
      </c>
      <c r="BC221" s="228" t="s">
        <v>522</v>
      </c>
      <c r="BD221" s="228">
        <v>2901601</v>
      </c>
      <c r="BE221" s="228"/>
      <c r="BF221" s="228"/>
    </row>
    <row r="222" spans="54:58" ht="33.75" customHeight="1" x14ac:dyDescent="0.25">
      <c r="BB222" s="228" t="s">
        <v>42</v>
      </c>
      <c r="BC222" s="228" t="s">
        <v>546</v>
      </c>
      <c r="BD222" s="228">
        <v>2901700</v>
      </c>
      <c r="BE222" s="228"/>
      <c r="BF222" s="228"/>
    </row>
    <row r="223" spans="54:58" ht="33.75" customHeight="1" x14ac:dyDescent="0.25">
      <c r="BB223" s="228" t="s">
        <v>42</v>
      </c>
      <c r="BC223" s="228" t="s">
        <v>569</v>
      </c>
      <c r="BD223" s="228">
        <v>2901809</v>
      </c>
      <c r="BE223" s="228"/>
      <c r="BF223" s="228"/>
    </row>
    <row r="224" spans="54:58" ht="33.75" customHeight="1" x14ac:dyDescent="0.25">
      <c r="BB224" s="228" t="s">
        <v>42</v>
      </c>
      <c r="BC224" s="228" t="s">
        <v>592</v>
      </c>
      <c r="BD224" s="228">
        <v>2901908</v>
      </c>
      <c r="BE224" s="228"/>
      <c r="BF224" s="228"/>
    </row>
    <row r="225" spans="54:58" ht="33.75" customHeight="1" x14ac:dyDescent="0.25">
      <c r="BB225" s="228" t="s">
        <v>42</v>
      </c>
      <c r="BC225" s="228" t="s">
        <v>615</v>
      </c>
      <c r="BD225" s="228">
        <v>2901957</v>
      </c>
      <c r="BE225" s="228"/>
      <c r="BF225" s="228"/>
    </row>
    <row r="226" spans="54:58" ht="33.75" customHeight="1" x14ac:dyDescent="0.25">
      <c r="BB226" s="228" t="s">
        <v>42</v>
      </c>
      <c r="BC226" s="228" t="s">
        <v>636</v>
      </c>
      <c r="BD226" s="228">
        <v>2902054</v>
      </c>
      <c r="BE226" s="228"/>
      <c r="BF226" s="228"/>
    </row>
    <row r="227" spans="54:58" ht="33.75" customHeight="1" x14ac:dyDescent="0.25">
      <c r="BB227" s="228" t="s">
        <v>42</v>
      </c>
      <c r="BC227" s="228" t="s">
        <v>657</v>
      </c>
      <c r="BD227" s="228">
        <v>2902005</v>
      </c>
      <c r="BE227" s="228"/>
      <c r="BF227" s="228"/>
    </row>
    <row r="228" spans="54:58" ht="33.75" customHeight="1" x14ac:dyDescent="0.25">
      <c r="BB228" s="228" t="s">
        <v>42</v>
      </c>
      <c r="BC228" s="228" t="s">
        <v>678</v>
      </c>
      <c r="BD228" s="228">
        <v>2902104</v>
      </c>
      <c r="BE228" s="228"/>
      <c r="BF228" s="228"/>
    </row>
    <row r="229" spans="54:58" ht="33.75" customHeight="1" x14ac:dyDescent="0.25">
      <c r="BB229" s="228" t="s">
        <v>42</v>
      </c>
      <c r="BC229" s="228" t="s">
        <v>698</v>
      </c>
      <c r="BD229" s="228">
        <v>2902203</v>
      </c>
      <c r="BE229" s="228"/>
      <c r="BF229" s="228"/>
    </row>
    <row r="230" spans="54:58" ht="33.75" customHeight="1" x14ac:dyDescent="0.25">
      <c r="BB230" s="228" t="s">
        <v>42</v>
      </c>
      <c r="BC230" s="228" t="s">
        <v>720</v>
      </c>
      <c r="BD230" s="228">
        <v>2902252</v>
      </c>
      <c r="BE230" s="228"/>
      <c r="BF230" s="228"/>
    </row>
    <row r="231" spans="54:58" ht="33.75" customHeight="1" x14ac:dyDescent="0.25">
      <c r="BB231" s="228" t="s">
        <v>42</v>
      </c>
      <c r="BC231" s="228" t="s">
        <v>742</v>
      </c>
      <c r="BD231" s="228">
        <v>2902302</v>
      </c>
      <c r="BE231" s="228"/>
      <c r="BF231" s="228"/>
    </row>
    <row r="232" spans="54:58" ht="33.75" customHeight="1" x14ac:dyDescent="0.25">
      <c r="BB232" s="228" t="s">
        <v>42</v>
      </c>
      <c r="BC232" s="228" t="s">
        <v>763</v>
      </c>
      <c r="BD232" s="228">
        <v>2902401</v>
      </c>
      <c r="BE232" s="228"/>
      <c r="BF232" s="228"/>
    </row>
    <row r="233" spans="54:58" ht="33.75" customHeight="1" x14ac:dyDescent="0.25">
      <c r="BB233" s="228" t="s">
        <v>42</v>
      </c>
      <c r="BC233" s="228" t="s">
        <v>786</v>
      </c>
      <c r="BD233" s="228">
        <v>2902500</v>
      </c>
      <c r="BE233" s="228"/>
      <c r="BF233" s="228"/>
    </row>
    <row r="234" spans="54:58" ht="33.75" customHeight="1" x14ac:dyDescent="0.25">
      <c r="BB234" s="228" t="s">
        <v>42</v>
      </c>
      <c r="BC234" s="228" t="s">
        <v>807</v>
      </c>
      <c r="BD234" s="228">
        <v>2902609</v>
      </c>
      <c r="BE234" s="228"/>
      <c r="BF234" s="228"/>
    </row>
    <row r="235" spans="54:58" ht="33.75" customHeight="1" x14ac:dyDescent="0.25">
      <c r="BB235" s="228" t="s">
        <v>42</v>
      </c>
      <c r="BC235" s="228" t="s">
        <v>828</v>
      </c>
      <c r="BD235" s="228">
        <v>2902658</v>
      </c>
      <c r="BE235" s="228"/>
      <c r="BF235" s="228"/>
    </row>
    <row r="236" spans="54:58" ht="33.75" customHeight="1" x14ac:dyDescent="0.25">
      <c r="BB236" s="228" t="s">
        <v>42</v>
      </c>
      <c r="BC236" s="228" t="s">
        <v>850</v>
      </c>
      <c r="BD236" s="228">
        <v>2902708</v>
      </c>
      <c r="BE236" s="228"/>
      <c r="BF236" s="228"/>
    </row>
    <row r="237" spans="54:58" ht="33.75" customHeight="1" x14ac:dyDescent="0.25">
      <c r="BB237" s="228" t="s">
        <v>42</v>
      </c>
      <c r="BC237" s="228" t="s">
        <v>872</v>
      </c>
      <c r="BD237" s="228">
        <v>2902807</v>
      </c>
      <c r="BE237" s="228"/>
      <c r="BF237" s="228"/>
    </row>
    <row r="238" spans="54:58" ht="33.75" customHeight="1" x14ac:dyDescent="0.25">
      <c r="BB238" s="228" t="s">
        <v>42</v>
      </c>
      <c r="BC238" s="228" t="s">
        <v>894</v>
      </c>
      <c r="BD238" s="228">
        <v>2902906</v>
      </c>
      <c r="BE238" s="228"/>
      <c r="BF238" s="228"/>
    </row>
    <row r="239" spans="54:58" ht="33.75" customHeight="1" x14ac:dyDescent="0.25">
      <c r="BB239" s="228" t="s">
        <v>42</v>
      </c>
      <c r="BC239" s="228" t="s">
        <v>917</v>
      </c>
      <c r="BD239" s="228">
        <v>2903003</v>
      </c>
      <c r="BE239" s="228"/>
      <c r="BF239" s="228"/>
    </row>
    <row r="240" spans="54:58" ht="33.75" customHeight="1" x14ac:dyDescent="0.25">
      <c r="BB240" s="228" t="s">
        <v>42</v>
      </c>
      <c r="BC240" s="228" t="s">
        <v>940</v>
      </c>
      <c r="BD240" s="228">
        <v>2903102</v>
      </c>
      <c r="BE240" s="228"/>
      <c r="BF240" s="228"/>
    </row>
    <row r="241" spans="54:58" ht="33.75" customHeight="1" x14ac:dyDescent="0.25">
      <c r="BB241" s="228" t="s">
        <v>42</v>
      </c>
      <c r="BC241" s="228" t="s">
        <v>962</v>
      </c>
      <c r="BD241" s="228">
        <v>2903201</v>
      </c>
      <c r="BE241" s="228"/>
      <c r="BF241" s="228"/>
    </row>
    <row r="242" spans="54:58" ht="33.75" customHeight="1" x14ac:dyDescent="0.25">
      <c r="BB242" s="228" t="s">
        <v>42</v>
      </c>
      <c r="BC242" s="228" t="s">
        <v>810</v>
      </c>
      <c r="BD242" s="228">
        <v>2903235</v>
      </c>
      <c r="BE242" s="228"/>
      <c r="BF242" s="228"/>
    </row>
    <row r="243" spans="54:58" ht="33.75" customHeight="1" x14ac:dyDescent="0.25">
      <c r="BB243" s="228" t="s">
        <v>42</v>
      </c>
      <c r="BC243" s="228" t="s">
        <v>1007</v>
      </c>
      <c r="BD243" s="228">
        <v>2903300</v>
      </c>
      <c r="BE243" s="228"/>
      <c r="BF243" s="228"/>
    </row>
    <row r="244" spans="54:58" ht="33.75" customHeight="1" x14ac:dyDescent="0.25">
      <c r="BB244" s="228" t="s">
        <v>42</v>
      </c>
      <c r="BC244" s="228" t="s">
        <v>1029</v>
      </c>
      <c r="BD244" s="228">
        <v>2903276</v>
      </c>
      <c r="BE244" s="228"/>
      <c r="BF244" s="228"/>
    </row>
    <row r="245" spans="54:58" ht="33.75" customHeight="1" x14ac:dyDescent="0.25">
      <c r="BB245" s="228" t="s">
        <v>42</v>
      </c>
      <c r="BC245" s="228" t="s">
        <v>934</v>
      </c>
      <c r="BD245" s="228">
        <v>2903409</v>
      </c>
      <c r="BE245" s="228"/>
      <c r="BF245" s="228"/>
    </row>
    <row r="246" spans="54:58" ht="33.75" customHeight="1" x14ac:dyDescent="0.25">
      <c r="BB246" s="228" t="s">
        <v>42</v>
      </c>
      <c r="BC246" s="228" t="s">
        <v>1073</v>
      </c>
      <c r="BD246" s="228">
        <v>2903508</v>
      </c>
      <c r="BE246" s="228"/>
      <c r="BF246" s="228"/>
    </row>
    <row r="247" spans="54:58" ht="33.75" customHeight="1" x14ac:dyDescent="0.25">
      <c r="BB247" s="228" t="s">
        <v>42</v>
      </c>
      <c r="BC247" s="228" t="s">
        <v>1095</v>
      </c>
      <c r="BD247" s="228">
        <v>2903607</v>
      </c>
      <c r="BE247" s="228"/>
      <c r="BF247" s="228"/>
    </row>
    <row r="248" spans="54:58" ht="33.75" customHeight="1" x14ac:dyDescent="0.25">
      <c r="BB248" s="228" t="s">
        <v>42</v>
      </c>
      <c r="BC248" s="228" t="s">
        <v>1118</v>
      </c>
      <c r="BD248" s="228">
        <v>2903706</v>
      </c>
      <c r="BE248" s="228"/>
      <c r="BF248" s="228"/>
    </row>
    <row r="249" spans="54:58" ht="33.75" customHeight="1" x14ac:dyDescent="0.25">
      <c r="BB249" s="228" t="s">
        <v>42</v>
      </c>
      <c r="BC249" s="228" t="s">
        <v>1141</v>
      </c>
      <c r="BD249" s="228">
        <v>2903805</v>
      </c>
      <c r="BE249" s="228"/>
      <c r="BF249" s="228"/>
    </row>
    <row r="250" spans="54:58" ht="33.75" customHeight="1" x14ac:dyDescent="0.25">
      <c r="BB250" s="228" t="s">
        <v>42</v>
      </c>
      <c r="BC250" s="228" t="s">
        <v>1164</v>
      </c>
      <c r="BD250" s="228">
        <v>2903904</v>
      </c>
      <c r="BE250" s="228"/>
      <c r="BF250" s="228"/>
    </row>
    <row r="251" spans="54:58" ht="33.75" customHeight="1" x14ac:dyDescent="0.25">
      <c r="BB251" s="228" t="s">
        <v>42</v>
      </c>
      <c r="BC251" s="228" t="s">
        <v>1187</v>
      </c>
      <c r="BD251" s="228">
        <v>2903953</v>
      </c>
      <c r="BE251" s="228"/>
      <c r="BF251" s="228"/>
    </row>
    <row r="252" spans="54:58" ht="33.75" customHeight="1" x14ac:dyDescent="0.25">
      <c r="BB252" s="228" t="s">
        <v>42</v>
      </c>
      <c r="BC252" s="228" t="s">
        <v>1209</v>
      </c>
      <c r="BD252" s="228">
        <v>2904001</v>
      </c>
      <c r="BE252" s="228"/>
      <c r="BF252" s="228"/>
    </row>
    <row r="253" spans="54:58" ht="33.75" customHeight="1" x14ac:dyDescent="0.25">
      <c r="BB253" s="228" t="s">
        <v>42</v>
      </c>
      <c r="BC253" s="228" t="s">
        <v>481</v>
      </c>
      <c r="BD253" s="228">
        <v>2904050</v>
      </c>
      <c r="BE253" s="228"/>
      <c r="BF253" s="228"/>
    </row>
    <row r="254" spans="54:58" ht="33.75" customHeight="1" x14ac:dyDescent="0.25">
      <c r="BB254" s="228" t="s">
        <v>42</v>
      </c>
      <c r="BC254" s="228" t="s">
        <v>1253</v>
      </c>
      <c r="BD254" s="228">
        <v>2904100</v>
      </c>
      <c r="BE254" s="228"/>
      <c r="BF254" s="228"/>
    </row>
    <row r="255" spans="54:58" ht="33.75" customHeight="1" x14ac:dyDescent="0.25">
      <c r="BB255" s="228" t="s">
        <v>42</v>
      </c>
      <c r="BC255" s="228" t="s">
        <v>1276</v>
      </c>
      <c r="BD255" s="228">
        <v>2904209</v>
      </c>
      <c r="BE255" s="228"/>
      <c r="BF255" s="228"/>
    </row>
    <row r="256" spans="54:58" ht="33.75" customHeight="1" x14ac:dyDescent="0.25">
      <c r="BB256" s="228" t="s">
        <v>42</v>
      </c>
      <c r="BC256" s="228" t="s">
        <v>1297</v>
      </c>
      <c r="BD256" s="228">
        <v>2904308</v>
      </c>
      <c r="BE256" s="228"/>
      <c r="BF256" s="228"/>
    </row>
    <row r="257" spans="54:58" ht="33.75" customHeight="1" x14ac:dyDescent="0.25">
      <c r="BB257" s="228" t="s">
        <v>42</v>
      </c>
      <c r="BC257" s="228" t="s">
        <v>1319</v>
      </c>
      <c r="BD257" s="228">
        <v>2904407</v>
      </c>
      <c r="BE257" s="228"/>
      <c r="BF257" s="228"/>
    </row>
    <row r="258" spans="54:58" ht="33.75" customHeight="1" x14ac:dyDescent="0.25">
      <c r="BB258" s="228" t="s">
        <v>42</v>
      </c>
      <c r="BC258" s="228" t="s">
        <v>1341</v>
      </c>
      <c r="BD258" s="228">
        <v>2904506</v>
      </c>
      <c r="BE258" s="228"/>
      <c r="BF258" s="228"/>
    </row>
    <row r="259" spans="54:58" ht="33.75" customHeight="1" x14ac:dyDescent="0.25">
      <c r="BB259" s="228" t="s">
        <v>42</v>
      </c>
      <c r="BC259" s="228" t="s">
        <v>1362</v>
      </c>
      <c r="BD259" s="228">
        <v>2904605</v>
      </c>
      <c r="BE259" s="228"/>
      <c r="BF259" s="228"/>
    </row>
    <row r="260" spans="54:58" ht="33.75" customHeight="1" x14ac:dyDescent="0.25">
      <c r="BB260" s="228" t="s">
        <v>42</v>
      </c>
      <c r="BC260" s="228" t="s">
        <v>1384</v>
      </c>
      <c r="BD260" s="228">
        <v>2904704</v>
      </c>
      <c r="BE260" s="228"/>
      <c r="BF260" s="228"/>
    </row>
    <row r="261" spans="54:58" ht="33.75" customHeight="1" x14ac:dyDescent="0.25">
      <c r="BB261" s="228" t="s">
        <v>42</v>
      </c>
      <c r="BC261" s="228" t="s">
        <v>1406</v>
      </c>
      <c r="BD261" s="228">
        <v>2904753</v>
      </c>
      <c r="BE261" s="228"/>
      <c r="BF261" s="228"/>
    </row>
    <row r="262" spans="54:58" ht="33.75" customHeight="1" x14ac:dyDescent="0.25">
      <c r="BB262" s="228" t="s">
        <v>42</v>
      </c>
      <c r="BC262" s="228" t="s">
        <v>1428</v>
      </c>
      <c r="BD262" s="228">
        <v>2904803</v>
      </c>
      <c r="BE262" s="228"/>
      <c r="BF262" s="228"/>
    </row>
    <row r="263" spans="54:58" ht="33.75" customHeight="1" x14ac:dyDescent="0.25">
      <c r="BB263" s="228" t="s">
        <v>42</v>
      </c>
      <c r="BC263" s="228" t="s">
        <v>1449</v>
      </c>
      <c r="BD263" s="228">
        <v>2904852</v>
      </c>
      <c r="BE263" s="228"/>
      <c r="BF263" s="228"/>
    </row>
    <row r="264" spans="54:58" ht="33.75" customHeight="1" x14ac:dyDescent="0.25">
      <c r="BB264" s="228" t="s">
        <v>42</v>
      </c>
      <c r="BC264" s="228" t="s">
        <v>1469</v>
      </c>
      <c r="BD264" s="228">
        <v>2904902</v>
      </c>
      <c r="BE264" s="228"/>
      <c r="BF264" s="228"/>
    </row>
    <row r="265" spans="54:58" ht="33.75" customHeight="1" x14ac:dyDescent="0.25">
      <c r="BB265" s="228" t="s">
        <v>42</v>
      </c>
      <c r="BC265" s="228" t="s">
        <v>1491</v>
      </c>
      <c r="BD265" s="228">
        <v>2905008</v>
      </c>
      <c r="BE265" s="228"/>
      <c r="BF265" s="228"/>
    </row>
    <row r="266" spans="54:58" ht="33.75" customHeight="1" x14ac:dyDescent="0.25">
      <c r="BB266" s="228" t="s">
        <v>42</v>
      </c>
      <c r="BC266" s="228" t="s">
        <v>1511</v>
      </c>
      <c r="BD266" s="228">
        <v>2905107</v>
      </c>
      <c r="BE266" s="228"/>
      <c r="BF266" s="228"/>
    </row>
    <row r="267" spans="54:58" ht="33.75" customHeight="1" x14ac:dyDescent="0.25">
      <c r="BB267" s="228" t="s">
        <v>42</v>
      </c>
      <c r="BC267" s="228" t="s">
        <v>1532</v>
      </c>
      <c r="BD267" s="228">
        <v>2905156</v>
      </c>
      <c r="BE267" s="228"/>
      <c r="BF267" s="228"/>
    </row>
    <row r="268" spans="54:58" ht="33.75" customHeight="1" x14ac:dyDescent="0.25">
      <c r="BB268" s="228" t="s">
        <v>42</v>
      </c>
      <c r="BC268" s="228" t="s">
        <v>1553</v>
      </c>
      <c r="BD268" s="228">
        <v>2905206</v>
      </c>
      <c r="BE268" s="228"/>
      <c r="BF268" s="228"/>
    </row>
    <row r="269" spans="54:58" ht="33.75" customHeight="1" x14ac:dyDescent="0.25">
      <c r="BB269" s="228" t="s">
        <v>42</v>
      </c>
      <c r="BC269" s="228" t="s">
        <v>1572</v>
      </c>
      <c r="BD269" s="228">
        <v>2905305</v>
      </c>
      <c r="BE269" s="228"/>
      <c r="BF269" s="228"/>
    </row>
    <row r="270" spans="54:58" ht="33.75" customHeight="1" x14ac:dyDescent="0.25">
      <c r="BB270" s="228" t="s">
        <v>42</v>
      </c>
      <c r="BC270" s="228" t="s">
        <v>1592</v>
      </c>
      <c r="BD270" s="228">
        <v>2905404</v>
      </c>
      <c r="BE270" s="228"/>
      <c r="BF270" s="228"/>
    </row>
    <row r="271" spans="54:58" ht="33.75" customHeight="1" x14ac:dyDescent="0.25">
      <c r="BB271" s="228" t="s">
        <v>42</v>
      </c>
      <c r="BC271" s="228" t="s">
        <v>1612</v>
      </c>
      <c r="BD271" s="228">
        <v>2905503</v>
      </c>
      <c r="BE271" s="228"/>
      <c r="BF271" s="228"/>
    </row>
    <row r="272" spans="54:58" ht="33.75" customHeight="1" x14ac:dyDescent="0.25">
      <c r="BB272" s="228" t="s">
        <v>42</v>
      </c>
      <c r="BC272" s="228" t="s">
        <v>1633</v>
      </c>
      <c r="BD272" s="228">
        <v>2905602</v>
      </c>
      <c r="BE272" s="228"/>
      <c r="BF272" s="228"/>
    </row>
    <row r="273" spans="54:58" ht="33.75" customHeight="1" x14ac:dyDescent="0.25">
      <c r="BB273" s="228" t="s">
        <v>42</v>
      </c>
      <c r="BC273" s="228" t="s">
        <v>1654</v>
      </c>
      <c r="BD273" s="228">
        <v>2905701</v>
      </c>
      <c r="BE273" s="228"/>
      <c r="BF273" s="228"/>
    </row>
    <row r="274" spans="54:58" ht="33.75" customHeight="1" x14ac:dyDescent="0.25">
      <c r="BB274" s="228" t="s">
        <v>42</v>
      </c>
      <c r="BC274" s="228" t="s">
        <v>1674</v>
      </c>
      <c r="BD274" s="228">
        <v>2905800</v>
      </c>
      <c r="BE274" s="228"/>
      <c r="BF274" s="228"/>
    </row>
    <row r="275" spans="54:58" ht="33.75" customHeight="1" x14ac:dyDescent="0.25">
      <c r="BB275" s="228" t="s">
        <v>42</v>
      </c>
      <c r="BC275" s="228" t="s">
        <v>1695</v>
      </c>
      <c r="BD275" s="228">
        <v>2905909</v>
      </c>
      <c r="BE275" s="228"/>
      <c r="BF275" s="228"/>
    </row>
    <row r="276" spans="54:58" ht="33.75" customHeight="1" x14ac:dyDescent="0.25">
      <c r="BB276" s="228" t="s">
        <v>42</v>
      </c>
      <c r="BC276" s="228" t="s">
        <v>1715</v>
      </c>
      <c r="BD276" s="228">
        <v>2906006</v>
      </c>
      <c r="BE276" s="228"/>
      <c r="BF276" s="228"/>
    </row>
    <row r="277" spans="54:58" ht="33.75" customHeight="1" x14ac:dyDescent="0.25">
      <c r="BB277" s="228" t="s">
        <v>42</v>
      </c>
      <c r="BC277" s="228" t="s">
        <v>1736</v>
      </c>
      <c r="BD277" s="228">
        <v>2906105</v>
      </c>
      <c r="BE277" s="228"/>
      <c r="BF277" s="228"/>
    </row>
    <row r="278" spans="54:58" ht="33.75" customHeight="1" x14ac:dyDescent="0.25">
      <c r="BB278" s="228" t="s">
        <v>42</v>
      </c>
      <c r="BC278" s="228" t="s">
        <v>703</v>
      </c>
      <c r="BD278" s="228">
        <v>2906204</v>
      </c>
      <c r="BE278" s="228"/>
      <c r="BF278" s="228"/>
    </row>
    <row r="279" spans="54:58" ht="33.75" customHeight="1" x14ac:dyDescent="0.25">
      <c r="BB279" s="228" t="s">
        <v>42</v>
      </c>
      <c r="BC279" s="228" t="s">
        <v>1777</v>
      </c>
      <c r="BD279" s="228">
        <v>2906303</v>
      </c>
      <c r="BE279" s="228"/>
      <c r="BF279" s="228"/>
    </row>
    <row r="280" spans="54:58" ht="33.75" customHeight="1" x14ac:dyDescent="0.25">
      <c r="BB280" s="228" t="s">
        <v>42</v>
      </c>
      <c r="BC280" s="228" t="s">
        <v>1796</v>
      </c>
      <c r="BD280" s="228">
        <v>2906402</v>
      </c>
      <c r="BE280" s="228"/>
      <c r="BF280" s="228"/>
    </row>
    <row r="281" spans="54:58" ht="33.75" customHeight="1" x14ac:dyDescent="0.25">
      <c r="BB281" s="228" t="s">
        <v>42</v>
      </c>
      <c r="BC281" s="228" t="s">
        <v>1815</v>
      </c>
      <c r="BD281" s="228">
        <v>2906501</v>
      </c>
      <c r="BE281" s="228"/>
      <c r="BF281" s="228"/>
    </row>
    <row r="282" spans="54:58" ht="33.75" customHeight="1" x14ac:dyDescent="0.25">
      <c r="BB282" s="228" t="s">
        <v>42</v>
      </c>
      <c r="BC282" s="228" t="s">
        <v>1834</v>
      </c>
      <c r="BD282" s="228">
        <v>2906600</v>
      </c>
      <c r="BE282" s="228"/>
      <c r="BF282" s="228"/>
    </row>
    <row r="283" spans="54:58" ht="33.75" customHeight="1" x14ac:dyDescent="0.25">
      <c r="BB283" s="228" t="s">
        <v>42</v>
      </c>
      <c r="BC283" s="228" t="s">
        <v>1852</v>
      </c>
      <c r="BD283" s="228">
        <v>2906709</v>
      </c>
      <c r="BE283" s="228"/>
      <c r="BF283" s="228"/>
    </row>
    <row r="284" spans="54:58" ht="33.75" customHeight="1" x14ac:dyDescent="0.25">
      <c r="BB284" s="228" t="s">
        <v>42</v>
      </c>
      <c r="BC284" s="228" t="s">
        <v>1870</v>
      </c>
      <c r="BD284" s="228">
        <v>2906808</v>
      </c>
      <c r="BE284" s="228"/>
      <c r="BF284" s="228"/>
    </row>
    <row r="285" spans="54:58" ht="33.75" customHeight="1" x14ac:dyDescent="0.25">
      <c r="BB285" s="228" t="s">
        <v>42</v>
      </c>
      <c r="BC285" s="228" t="s">
        <v>1887</v>
      </c>
      <c r="BD285" s="228">
        <v>2906824</v>
      </c>
      <c r="BE285" s="228"/>
      <c r="BF285" s="228"/>
    </row>
    <row r="286" spans="54:58" ht="33.75" customHeight="1" x14ac:dyDescent="0.25">
      <c r="BB286" s="228" t="s">
        <v>42</v>
      </c>
      <c r="BC286" s="228" t="s">
        <v>1904</v>
      </c>
      <c r="BD286" s="228">
        <v>2906857</v>
      </c>
      <c r="BE286" s="228"/>
      <c r="BF286" s="228"/>
    </row>
    <row r="287" spans="54:58" ht="33.75" customHeight="1" x14ac:dyDescent="0.25">
      <c r="BB287" s="228" t="s">
        <v>42</v>
      </c>
      <c r="BC287" s="228" t="s">
        <v>1921</v>
      </c>
      <c r="BD287" s="228">
        <v>2906873</v>
      </c>
      <c r="BE287" s="228"/>
      <c r="BF287" s="228"/>
    </row>
    <row r="288" spans="54:58" ht="33.75" customHeight="1" x14ac:dyDescent="0.25">
      <c r="BB288" s="228" t="s">
        <v>42</v>
      </c>
      <c r="BC288" s="228" t="s">
        <v>1938</v>
      </c>
      <c r="BD288" s="228">
        <v>2906899</v>
      </c>
      <c r="BE288" s="228"/>
      <c r="BF288" s="228"/>
    </row>
    <row r="289" spans="54:58" ht="33.75" customHeight="1" x14ac:dyDescent="0.25">
      <c r="BB289" s="228" t="s">
        <v>42</v>
      </c>
      <c r="BC289" s="228" t="s">
        <v>1954</v>
      </c>
      <c r="BD289" s="228">
        <v>2906907</v>
      </c>
      <c r="BE289" s="228"/>
      <c r="BF289" s="228"/>
    </row>
    <row r="290" spans="54:58" ht="33.75" customHeight="1" x14ac:dyDescent="0.25">
      <c r="BB290" s="228" t="s">
        <v>42</v>
      </c>
      <c r="BC290" s="228" t="s">
        <v>1971</v>
      </c>
      <c r="BD290" s="228">
        <v>2907004</v>
      </c>
      <c r="BE290" s="228"/>
      <c r="BF290" s="228"/>
    </row>
    <row r="291" spans="54:58" ht="33.75" customHeight="1" x14ac:dyDescent="0.25">
      <c r="BB291" s="228" t="s">
        <v>42</v>
      </c>
      <c r="BC291" s="228" t="s">
        <v>1989</v>
      </c>
      <c r="BD291" s="228">
        <v>2907103</v>
      </c>
      <c r="BE291" s="228"/>
      <c r="BF291" s="228"/>
    </row>
    <row r="292" spans="54:58" ht="33.75" customHeight="1" x14ac:dyDescent="0.25">
      <c r="BB292" s="228" t="s">
        <v>42</v>
      </c>
      <c r="BC292" s="228" t="s">
        <v>2006</v>
      </c>
      <c r="BD292" s="228">
        <v>2907202</v>
      </c>
      <c r="BE292" s="228"/>
      <c r="BF292" s="228"/>
    </row>
    <row r="293" spans="54:58" ht="33.75" customHeight="1" x14ac:dyDescent="0.25">
      <c r="BB293" s="228" t="s">
        <v>42</v>
      </c>
      <c r="BC293" s="228" t="s">
        <v>2024</v>
      </c>
      <c r="BD293" s="228">
        <v>2907301</v>
      </c>
      <c r="BE293" s="228"/>
      <c r="BF293" s="228"/>
    </row>
    <row r="294" spans="54:58" ht="33.75" customHeight="1" x14ac:dyDescent="0.25">
      <c r="BB294" s="228" t="s">
        <v>42</v>
      </c>
      <c r="BC294" s="228" t="s">
        <v>2042</v>
      </c>
      <c r="BD294" s="228">
        <v>2907400</v>
      </c>
      <c r="BE294" s="228"/>
      <c r="BF294" s="228"/>
    </row>
    <row r="295" spans="54:58" ht="33.75" customHeight="1" x14ac:dyDescent="0.25">
      <c r="BB295" s="228" t="s">
        <v>42</v>
      </c>
      <c r="BC295" s="228" t="s">
        <v>2060</v>
      </c>
      <c r="BD295" s="228">
        <v>2907509</v>
      </c>
      <c r="BE295" s="228"/>
      <c r="BF295" s="228"/>
    </row>
    <row r="296" spans="54:58" ht="33.75" customHeight="1" x14ac:dyDescent="0.25">
      <c r="BB296" s="228" t="s">
        <v>42</v>
      </c>
      <c r="BC296" s="228" t="s">
        <v>2077</v>
      </c>
      <c r="BD296" s="228">
        <v>2907558</v>
      </c>
      <c r="BE296" s="228"/>
      <c r="BF296" s="228"/>
    </row>
    <row r="297" spans="54:58" ht="33.75" customHeight="1" x14ac:dyDescent="0.25">
      <c r="BB297" s="228" t="s">
        <v>42</v>
      </c>
      <c r="BC297" s="228" t="s">
        <v>2093</v>
      </c>
      <c r="BD297" s="228">
        <v>2907608</v>
      </c>
      <c r="BE297" s="228"/>
      <c r="BF297" s="228"/>
    </row>
    <row r="298" spans="54:58" ht="33.75" customHeight="1" x14ac:dyDescent="0.25">
      <c r="BB298" s="228" t="s">
        <v>42</v>
      </c>
      <c r="BC298" s="228" t="s">
        <v>2109</v>
      </c>
      <c r="BD298" s="228">
        <v>2907707</v>
      </c>
      <c r="BE298" s="228"/>
      <c r="BF298" s="228"/>
    </row>
    <row r="299" spans="54:58" ht="33.75" customHeight="1" x14ac:dyDescent="0.25">
      <c r="BB299" s="228" t="s">
        <v>42</v>
      </c>
      <c r="BC299" s="228" t="s">
        <v>2125</v>
      </c>
      <c r="BD299" s="228">
        <v>2907806</v>
      </c>
      <c r="BE299" s="228"/>
      <c r="BF299" s="228"/>
    </row>
    <row r="300" spans="54:58" ht="33.75" customHeight="1" x14ac:dyDescent="0.25">
      <c r="BB300" s="228" t="s">
        <v>42</v>
      </c>
      <c r="BC300" s="228" t="s">
        <v>2141</v>
      </c>
      <c r="BD300" s="228">
        <v>2907905</v>
      </c>
      <c r="BE300" s="228"/>
      <c r="BF300" s="228"/>
    </row>
    <row r="301" spans="54:58" ht="33.75" customHeight="1" x14ac:dyDescent="0.25">
      <c r="BB301" s="228" t="s">
        <v>42</v>
      </c>
      <c r="BC301" s="228" t="s">
        <v>2157</v>
      </c>
      <c r="BD301" s="228">
        <v>2908002</v>
      </c>
      <c r="BE301" s="228"/>
      <c r="BF301" s="228"/>
    </row>
    <row r="302" spans="54:58" ht="33.75" customHeight="1" x14ac:dyDescent="0.25">
      <c r="BB302" s="228" t="s">
        <v>42</v>
      </c>
      <c r="BC302" s="228" t="s">
        <v>2174</v>
      </c>
      <c r="BD302" s="228">
        <v>2908101</v>
      </c>
      <c r="BE302" s="228"/>
      <c r="BF302" s="228"/>
    </row>
    <row r="303" spans="54:58" ht="33.75" customHeight="1" x14ac:dyDescent="0.25">
      <c r="BB303" s="228" t="s">
        <v>42</v>
      </c>
      <c r="BC303" s="228" t="s">
        <v>2191</v>
      </c>
      <c r="BD303" s="228">
        <v>2908200</v>
      </c>
      <c r="BE303" s="228"/>
      <c r="BF303" s="228"/>
    </row>
    <row r="304" spans="54:58" ht="33.75" customHeight="1" x14ac:dyDescent="0.25">
      <c r="BB304" s="228" t="s">
        <v>42</v>
      </c>
      <c r="BC304" s="228" t="s">
        <v>2207</v>
      </c>
      <c r="BD304" s="228">
        <v>2908309</v>
      </c>
      <c r="BE304" s="228"/>
      <c r="BF304" s="228"/>
    </row>
    <row r="305" spans="54:58" ht="33.75" customHeight="1" x14ac:dyDescent="0.25">
      <c r="BB305" s="228" t="s">
        <v>42</v>
      </c>
      <c r="BC305" s="228" t="s">
        <v>2222</v>
      </c>
      <c r="BD305" s="228">
        <v>2908408</v>
      </c>
      <c r="BE305" s="228"/>
      <c r="BF305" s="228"/>
    </row>
    <row r="306" spans="54:58" ht="33.75" customHeight="1" x14ac:dyDescent="0.25">
      <c r="BB306" s="228" t="s">
        <v>42</v>
      </c>
      <c r="BC306" s="228" t="s">
        <v>2238</v>
      </c>
      <c r="BD306" s="228">
        <v>2908507</v>
      </c>
      <c r="BE306" s="228"/>
      <c r="BF306" s="228"/>
    </row>
    <row r="307" spans="54:58" ht="33.75" customHeight="1" x14ac:dyDescent="0.25">
      <c r="BB307" s="228" t="s">
        <v>42</v>
      </c>
      <c r="BC307" s="228" t="s">
        <v>1458</v>
      </c>
      <c r="BD307" s="228">
        <v>2908606</v>
      </c>
      <c r="BE307" s="228"/>
      <c r="BF307" s="228"/>
    </row>
    <row r="308" spans="54:58" ht="33.75" customHeight="1" x14ac:dyDescent="0.25">
      <c r="BB308" s="228" t="s">
        <v>42</v>
      </c>
      <c r="BC308" s="228" t="s">
        <v>2268</v>
      </c>
      <c r="BD308" s="228">
        <v>2908705</v>
      </c>
      <c r="BE308" s="228"/>
      <c r="BF308" s="228"/>
    </row>
    <row r="309" spans="54:58" ht="33.75" customHeight="1" x14ac:dyDescent="0.25">
      <c r="BB309" s="228" t="s">
        <v>42</v>
      </c>
      <c r="BC309" s="228" t="s">
        <v>2283</v>
      </c>
      <c r="BD309" s="228">
        <v>2908804</v>
      </c>
      <c r="BE309" s="228"/>
      <c r="BF309" s="228"/>
    </row>
    <row r="310" spans="54:58" ht="33.75" customHeight="1" x14ac:dyDescent="0.25">
      <c r="BB310" s="228" t="s">
        <v>42</v>
      </c>
      <c r="BC310" s="228" t="s">
        <v>2299</v>
      </c>
      <c r="BD310" s="228">
        <v>2908903</v>
      </c>
      <c r="BE310" s="228"/>
      <c r="BF310" s="228"/>
    </row>
    <row r="311" spans="54:58" ht="33.75" customHeight="1" x14ac:dyDescent="0.25">
      <c r="BB311" s="228" t="s">
        <v>42</v>
      </c>
      <c r="BC311" s="228" t="s">
        <v>2314</v>
      </c>
      <c r="BD311" s="228">
        <v>2909000</v>
      </c>
      <c r="BE311" s="228"/>
      <c r="BF311" s="228"/>
    </row>
    <row r="312" spans="54:58" ht="33.75" customHeight="1" x14ac:dyDescent="0.25">
      <c r="BB312" s="228" t="s">
        <v>42</v>
      </c>
      <c r="BC312" s="228" t="s">
        <v>2328</v>
      </c>
      <c r="BD312" s="228">
        <v>2909109</v>
      </c>
      <c r="BE312" s="228"/>
      <c r="BF312" s="228"/>
    </row>
    <row r="313" spans="54:58" ht="33.75" customHeight="1" x14ac:dyDescent="0.25">
      <c r="BB313" s="228" t="s">
        <v>42</v>
      </c>
      <c r="BC313" s="228" t="s">
        <v>2344</v>
      </c>
      <c r="BD313" s="228">
        <v>2909208</v>
      </c>
      <c r="BE313" s="228"/>
      <c r="BF313" s="228"/>
    </row>
    <row r="314" spans="54:58" ht="33.75" customHeight="1" x14ac:dyDescent="0.25">
      <c r="BB314" s="228" t="s">
        <v>42</v>
      </c>
      <c r="BC314" s="228" t="s">
        <v>2360</v>
      </c>
      <c r="BD314" s="228">
        <v>2909307</v>
      </c>
      <c r="BE314" s="228"/>
      <c r="BF314" s="228"/>
    </row>
    <row r="315" spans="54:58" ht="33.75" customHeight="1" x14ac:dyDescent="0.25">
      <c r="BB315" s="228" t="s">
        <v>42</v>
      </c>
      <c r="BC315" s="228" t="s">
        <v>2374</v>
      </c>
      <c r="BD315" s="228">
        <v>2909406</v>
      </c>
      <c r="BE315" s="228"/>
      <c r="BF315" s="228"/>
    </row>
    <row r="316" spans="54:58" ht="33.75" customHeight="1" x14ac:dyDescent="0.25">
      <c r="BB316" s="228" t="s">
        <v>42</v>
      </c>
      <c r="BC316" s="228" t="s">
        <v>2389</v>
      </c>
      <c r="BD316" s="228">
        <v>2909505</v>
      </c>
      <c r="BE316" s="228"/>
      <c r="BF316" s="228"/>
    </row>
    <row r="317" spans="54:58" ht="33.75" customHeight="1" x14ac:dyDescent="0.25">
      <c r="BB317" s="228" t="s">
        <v>42</v>
      </c>
      <c r="BC317" s="228" t="s">
        <v>2405</v>
      </c>
      <c r="BD317" s="228">
        <v>2909604</v>
      </c>
      <c r="BE317" s="228"/>
      <c r="BF317" s="228"/>
    </row>
    <row r="318" spans="54:58" ht="33.75" customHeight="1" x14ac:dyDescent="0.25">
      <c r="BB318" s="228" t="s">
        <v>42</v>
      </c>
      <c r="BC318" s="228" t="s">
        <v>2421</v>
      </c>
      <c r="BD318" s="228">
        <v>2909703</v>
      </c>
      <c r="BE318" s="228"/>
      <c r="BF318" s="228"/>
    </row>
    <row r="319" spans="54:58" ht="33.75" customHeight="1" x14ac:dyDescent="0.25">
      <c r="BB319" s="228" t="s">
        <v>42</v>
      </c>
      <c r="BC319" s="228" t="s">
        <v>2437</v>
      </c>
      <c r="BD319" s="228">
        <v>2909802</v>
      </c>
      <c r="BE319" s="228"/>
      <c r="BF319" s="228"/>
    </row>
    <row r="320" spans="54:58" ht="33.75" customHeight="1" x14ac:dyDescent="0.25">
      <c r="BB320" s="228" t="s">
        <v>42</v>
      </c>
      <c r="BC320" s="228" t="s">
        <v>2453</v>
      </c>
      <c r="BD320" s="228">
        <v>2909901</v>
      </c>
      <c r="BE320" s="228"/>
      <c r="BF320" s="228"/>
    </row>
    <row r="321" spans="54:58" ht="33.75" customHeight="1" x14ac:dyDescent="0.25">
      <c r="BB321" s="228" t="s">
        <v>42</v>
      </c>
      <c r="BC321" s="228" t="s">
        <v>2467</v>
      </c>
      <c r="BD321" s="228">
        <v>2910008</v>
      </c>
      <c r="BE321" s="228"/>
      <c r="BF321" s="228"/>
    </row>
    <row r="322" spans="54:58" ht="33.75" customHeight="1" x14ac:dyDescent="0.25">
      <c r="BB322" s="228" t="s">
        <v>42</v>
      </c>
      <c r="BC322" s="228" t="s">
        <v>2482</v>
      </c>
      <c r="BD322" s="228">
        <v>2910057</v>
      </c>
      <c r="BE322" s="228"/>
      <c r="BF322" s="228"/>
    </row>
    <row r="323" spans="54:58" ht="33.75" customHeight="1" x14ac:dyDescent="0.25">
      <c r="BB323" s="228" t="s">
        <v>42</v>
      </c>
      <c r="BC323" s="228" t="s">
        <v>2498</v>
      </c>
      <c r="BD323" s="228">
        <v>2910107</v>
      </c>
      <c r="BE323" s="228"/>
      <c r="BF323" s="228"/>
    </row>
    <row r="324" spans="54:58" ht="33.75" customHeight="1" x14ac:dyDescent="0.25">
      <c r="BB324" s="228" t="s">
        <v>42</v>
      </c>
      <c r="BC324" s="228" t="s">
        <v>2512</v>
      </c>
      <c r="BD324" s="228">
        <v>2910206</v>
      </c>
      <c r="BE324" s="228"/>
      <c r="BF324" s="228"/>
    </row>
    <row r="325" spans="54:58" ht="33.75" customHeight="1" x14ac:dyDescent="0.25">
      <c r="BB325" s="228" t="s">
        <v>42</v>
      </c>
      <c r="BC325" s="228" t="s">
        <v>2528</v>
      </c>
      <c r="BD325" s="228">
        <v>2910305</v>
      </c>
      <c r="BE325" s="228"/>
      <c r="BF325" s="228"/>
    </row>
    <row r="326" spans="54:58" ht="33.75" customHeight="1" x14ac:dyDescent="0.25">
      <c r="BB326" s="228" t="s">
        <v>42</v>
      </c>
      <c r="BC326" s="228" t="s">
        <v>2543</v>
      </c>
      <c r="BD326" s="228">
        <v>2910404</v>
      </c>
      <c r="BE326" s="228"/>
      <c r="BF326" s="228"/>
    </row>
    <row r="327" spans="54:58" ht="33.75" customHeight="1" x14ac:dyDescent="0.25">
      <c r="BB327" s="228" t="s">
        <v>42</v>
      </c>
      <c r="BC327" s="228" t="s">
        <v>1950</v>
      </c>
      <c r="BD327" s="228">
        <v>2910503</v>
      </c>
      <c r="BE327" s="228"/>
      <c r="BF327" s="228"/>
    </row>
    <row r="328" spans="54:58" ht="33.75" customHeight="1" x14ac:dyDescent="0.25">
      <c r="BB328" s="228" t="s">
        <v>42</v>
      </c>
      <c r="BC328" s="228" t="s">
        <v>2573</v>
      </c>
      <c r="BD328" s="228">
        <v>2900504</v>
      </c>
      <c r="BE328" s="228"/>
      <c r="BF328" s="228"/>
    </row>
    <row r="329" spans="54:58" ht="33.75" customHeight="1" x14ac:dyDescent="0.25">
      <c r="BB329" s="228" t="s">
        <v>42</v>
      </c>
      <c r="BC329" s="228" t="s">
        <v>2588</v>
      </c>
      <c r="BD329" s="228">
        <v>2910602</v>
      </c>
      <c r="BE329" s="228"/>
      <c r="BF329" s="228"/>
    </row>
    <row r="330" spans="54:58" ht="33.75" customHeight="1" x14ac:dyDescent="0.25">
      <c r="BB330" s="228" t="s">
        <v>42</v>
      </c>
      <c r="BC330" s="228" t="s">
        <v>2604</v>
      </c>
      <c r="BD330" s="228">
        <v>2910701</v>
      </c>
      <c r="BE330" s="228"/>
      <c r="BF330" s="228"/>
    </row>
    <row r="331" spans="54:58" ht="33.75" customHeight="1" x14ac:dyDescent="0.25">
      <c r="BB331" s="228" t="s">
        <v>42</v>
      </c>
      <c r="BC331" s="228" t="s">
        <v>2619</v>
      </c>
      <c r="BD331" s="228">
        <v>2910727</v>
      </c>
      <c r="BE331" s="228"/>
      <c r="BF331" s="228"/>
    </row>
    <row r="332" spans="54:58" ht="33.75" customHeight="1" x14ac:dyDescent="0.25">
      <c r="BB332" s="228" t="s">
        <v>42</v>
      </c>
      <c r="BC332" s="228" t="s">
        <v>1273</v>
      </c>
      <c r="BD332" s="228">
        <v>2910750</v>
      </c>
      <c r="BE332" s="228"/>
      <c r="BF332" s="228"/>
    </row>
    <row r="333" spans="54:58" ht="33.75" customHeight="1" x14ac:dyDescent="0.25">
      <c r="BB333" s="228" t="s">
        <v>42</v>
      </c>
      <c r="BC333" s="228" t="s">
        <v>2646</v>
      </c>
      <c r="BD333" s="228">
        <v>2910776</v>
      </c>
      <c r="BE333" s="228"/>
      <c r="BF333" s="228"/>
    </row>
    <row r="334" spans="54:58" ht="33.75" customHeight="1" x14ac:dyDescent="0.25">
      <c r="BB334" s="228" t="s">
        <v>42</v>
      </c>
      <c r="BC334" s="228" t="s">
        <v>2659</v>
      </c>
      <c r="BD334" s="228">
        <v>2910800</v>
      </c>
      <c r="BE334" s="228"/>
      <c r="BF334" s="228"/>
    </row>
    <row r="335" spans="54:58" ht="33.75" customHeight="1" x14ac:dyDescent="0.25">
      <c r="BB335" s="228" t="s">
        <v>42</v>
      </c>
      <c r="BC335" s="228" t="s">
        <v>1316</v>
      </c>
      <c r="BD335" s="228">
        <v>2910859</v>
      </c>
      <c r="BE335" s="228"/>
      <c r="BF335" s="228"/>
    </row>
    <row r="336" spans="54:58" ht="33.75" customHeight="1" x14ac:dyDescent="0.25">
      <c r="BB336" s="228" t="s">
        <v>42</v>
      </c>
      <c r="BC336" s="228" t="s">
        <v>2688</v>
      </c>
      <c r="BD336" s="228">
        <v>2910909</v>
      </c>
      <c r="BE336" s="228"/>
      <c r="BF336" s="228"/>
    </row>
    <row r="337" spans="54:58" ht="33.75" customHeight="1" x14ac:dyDescent="0.25">
      <c r="BB337" s="228" t="s">
        <v>42</v>
      </c>
      <c r="BC337" s="228" t="s">
        <v>2704</v>
      </c>
      <c r="BD337" s="228">
        <v>2911006</v>
      </c>
      <c r="BE337" s="228"/>
      <c r="BF337" s="228"/>
    </row>
    <row r="338" spans="54:58" ht="33.75" customHeight="1" x14ac:dyDescent="0.25">
      <c r="BB338" s="228" t="s">
        <v>42</v>
      </c>
      <c r="BC338" s="228" t="s">
        <v>2719</v>
      </c>
      <c r="BD338" s="228">
        <v>2911105</v>
      </c>
      <c r="BE338" s="228"/>
      <c r="BF338" s="228"/>
    </row>
    <row r="339" spans="54:58" ht="33.75" customHeight="1" x14ac:dyDescent="0.25">
      <c r="BB339" s="228" t="s">
        <v>42</v>
      </c>
      <c r="BC339" s="228" t="s">
        <v>2735</v>
      </c>
      <c r="BD339" s="228">
        <v>2911204</v>
      </c>
      <c r="BE339" s="228"/>
      <c r="BF339" s="228"/>
    </row>
    <row r="340" spans="54:58" ht="33.75" customHeight="1" x14ac:dyDescent="0.25">
      <c r="BB340" s="228" t="s">
        <v>42</v>
      </c>
      <c r="BC340" s="228" t="s">
        <v>2750</v>
      </c>
      <c r="BD340" s="228">
        <v>2911253</v>
      </c>
      <c r="BE340" s="228"/>
      <c r="BF340" s="228"/>
    </row>
    <row r="341" spans="54:58" ht="33.75" customHeight="1" x14ac:dyDescent="0.25">
      <c r="BB341" s="228" t="s">
        <v>42</v>
      </c>
      <c r="BC341" s="228" t="s">
        <v>2765</v>
      </c>
      <c r="BD341" s="228">
        <v>2911303</v>
      </c>
      <c r="BE341" s="228"/>
      <c r="BF341" s="228"/>
    </row>
    <row r="342" spans="54:58" ht="33.75" customHeight="1" x14ac:dyDescent="0.25">
      <c r="BB342" s="228" t="s">
        <v>42</v>
      </c>
      <c r="BC342" s="228" t="s">
        <v>2781</v>
      </c>
      <c r="BD342" s="228">
        <v>2911402</v>
      </c>
      <c r="BE342" s="228"/>
      <c r="BF342" s="228"/>
    </row>
    <row r="343" spans="54:58" ht="33.75" customHeight="1" x14ac:dyDescent="0.25">
      <c r="BB343" s="228" t="s">
        <v>42</v>
      </c>
      <c r="BC343" s="228" t="s">
        <v>2796</v>
      </c>
      <c r="BD343" s="228">
        <v>2911501</v>
      </c>
      <c r="BE343" s="228"/>
      <c r="BF343" s="228"/>
    </row>
    <row r="344" spans="54:58" ht="33.75" customHeight="1" x14ac:dyDescent="0.25">
      <c r="BB344" s="228" t="s">
        <v>42</v>
      </c>
      <c r="BC344" s="228" t="s">
        <v>2811</v>
      </c>
      <c r="BD344" s="228">
        <v>2911600</v>
      </c>
      <c r="BE344" s="228"/>
      <c r="BF344" s="228"/>
    </row>
    <row r="345" spans="54:58" ht="33.75" customHeight="1" x14ac:dyDescent="0.25">
      <c r="BB345" s="228" t="s">
        <v>42</v>
      </c>
      <c r="BC345" s="228" t="s">
        <v>2826</v>
      </c>
      <c r="BD345" s="228">
        <v>2911659</v>
      </c>
      <c r="BE345" s="228"/>
      <c r="BF345" s="228"/>
    </row>
    <row r="346" spans="54:58" ht="33.75" customHeight="1" x14ac:dyDescent="0.25">
      <c r="BB346" s="228" t="s">
        <v>42</v>
      </c>
      <c r="BC346" s="228" t="s">
        <v>2838</v>
      </c>
      <c r="BD346" s="228">
        <v>2911709</v>
      </c>
      <c r="BE346" s="228"/>
      <c r="BF346" s="228"/>
    </row>
    <row r="347" spans="54:58" ht="33.75" customHeight="1" x14ac:dyDescent="0.25">
      <c r="BB347" s="228" t="s">
        <v>42</v>
      </c>
      <c r="BC347" s="228" t="s">
        <v>2851</v>
      </c>
      <c r="BD347" s="228">
        <v>2911808</v>
      </c>
      <c r="BE347" s="228"/>
      <c r="BF347" s="228"/>
    </row>
    <row r="348" spans="54:58" ht="33.75" customHeight="1" x14ac:dyDescent="0.25">
      <c r="BB348" s="228" t="s">
        <v>42</v>
      </c>
      <c r="BC348" s="228" t="s">
        <v>2864</v>
      </c>
      <c r="BD348" s="228">
        <v>2911857</v>
      </c>
      <c r="BE348" s="228"/>
      <c r="BF348" s="228"/>
    </row>
    <row r="349" spans="54:58" ht="33.75" customHeight="1" x14ac:dyDescent="0.25">
      <c r="BB349" s="228" t="s">
        <v>42</v>
      </c>
      <c r="BC349" s="228" t="s">
        <v>2877</v>
      </c>
      <c r="BD349" s="228">
        <v>2911907</v>
      </c>
      <c r="BE349" s="228"/>
      <c r="BF349" s="228"/>
    </row>
    <row r="350" spans="54:58" ht="33.75" customHeight="1" x14ac:dyDescent="0.25">
      <c r="BB350" s="228" t="s">
        <v>42</v>
      </c>
      <c r="BC350" s="228" t="s">
        <v>2889</v>
      </c>
      <c r="BD350" s="228">
        <v>2912004</v>
      </c>
      <c r="BE350" s="228"/>
      <c r="BF350" s="228"/>
    </row>
    <row r="351" spans="54:58" ht="33.75" customHeight="1" x14ac:dyDescent="0.25">
      <c r="BB351" s="228" t="s">
        <v>42</v>
      </c>
      <c r="BC351" s="228" t="s">
        <v>2902</v>
      </c>
      <c r="BD351" s="228">
        <v>2912103</v>
      </c>
      <c r="BE351" s="228"/>
      <c r="BF351" s="228"/>
    </row>
    <row r="352" spans="54:58" ht="33.75" customHeight="1" x14ac:dyDescent="0.25">
      <c r="BB352" s="228" t="s">
        <v>42</v>
      </c>
      <c r="BC352" s="228" t="s">
        <v>2914</v>
      </c>
      <c r="BD352" s="228">
        <v>2912202</v>
      </c>
      <c r="BE352" s="228"/>
      <c r="BF352" s="228"/>
    </row>
    <row r="353" spans="54:58" ht="33.75" customHeight="1" x14ac:dyDescent="0.25">
      <c r="BB353" s="228" t="s">
        <v>42</v>
      </c>
      <c r="BC353" s="228" t="s">
        <v>2927</v>
      </c>
      <c r="BD353" s="228">
        <v>2912301</v>
      </c>
      <c r="BE353" s="228"/>
      <c r="BF353" s="228"/>
    </row>
    <row r="354" spans="54:58" ht="33.75" customHeight="1" x14ac:dyDescent="0.25">
      <c r="BB354" s="228" t="s">
        <v>42</v>
      </c>
      <c r="BC354" s="228" t="s">
        <v>2938</v>
      </c>
      <c r="BD354" s="228">
        <v>2912400</v>
      </c>
      <c r="BE354" s="228"/>
      <c r="BF354" s="228"/>
    </row>
    <row r="355" spans="54:58" ht="33.75" customHeight="1" x14ac:dyDescent="0.25">
      <c r="BB355" s="228" t="s">
        <v>42</v>
      </c>
      <c r="BC355" s="228" t="s">
        <v>2950</v>
      </c>
      <c r="BD355" s="228">
        <v>2912509</v>
      </c>
      <c r="BE355" s="228"/>
      <c r="BF355" s="228"/>
    </row>
    <row r="356" spans="54:58" ht="33.75" customHeight="1" x14ac:dyDescent="0.25">
      <c r="BB356" s="228" t="s">
        <v>42</v>
      </c>
      <c r="BC356" s="228" t="s">
        <v>2962</v>
      </c>
      <c r="BD356" s="228">
        <v>2912608</v>
      </c>
      <c r="BE356" s="228"/>
      <c r="BF356" s="228"/>
    </row>
    <row r="357" spans="54:58" ht="33.75" customHeight="1" x14ac:dyDescent="0.25">
      <c r="BB357" s="228" t="s">
        <v>42</v>
      </c>
      <c r="BC357" s="228" t="s">
        <v>2974</v>
      </c>
      <c r="BD357" s="228">
        <v>2912707</v>
      </c>
      <c r="BE357" s="228"/>
      <c r="BF357" s="228"/>
    </row>
    <row r="358" spans="54:58" ht="33.75" customHeight="1" x14ac:dyDescent="0.25">
      <c r="BB358" s="228" t="s">
        <v>42</v>
      </c>
      <c r="BC358" s="228" t="s">
        <v>2986</v>
      </c>
      <c r="BD358" s="228">
        <v>2912806</v>
      </c>
      <c r="BE358" s="228"/>
      <c r="BF358" s="228"/>
    </row>
    <row r="359" spans="54:58" ht="33.75" customHeight="1" x14ac:dyDescent="0.25">
      <c r="BB359" s="228" t="s">
        <v>42</v>
      </c>
      <c r="BC359" s="228" t="s">
        <v>2998</v>
      </c>
      <c r="BD359" s="228">
        <v>2912905</v>
      </c>
      <c r="BE359" s="228"/>
      <c r="BF359" s="228"/>
    </row>
    <row r="360" spans="54:58" ht="33.75" customHeight="1" x14ac:dyDescent="0.25">
      <c r="BB360" s="228" t="s">
        <v>42</v>
      </c>
      <c r="BC360" s="228" t="s">
        <v>3011</v>
      </c>
      <c r="BD360" s="228">
        <v>2913002</v>
      </c>
      <c r="BE360" s="228"/>
      <c r="BF360" s="228"/>
    </row>
    <row r="361" spans="54:58" ht="33.75" customHeight="1" x14ac:dyDescent="0.25">
      <c r="BB361" s="228" t="s">
        <v>42</v>
      </c>
      <c r="BC361" s="228" t="s">
        <v>3024</v>
      </c>
      <c r="BD361" s="228">
        <v>2913101</v>
      </c>
      <c r="BE361" s="228"/>
      <c r="BF361" s="228"/>
    </row>
    <row r="362" spans="54:58" ht="33.75" customHeight="1" x14ac:dyDescent="0.25">
      <c r="BB362" s="228" t="s">
        <v>42</v>
      </c>
      <c r="BC362" s="228" t="s">
        <v>3036</v>
      </c>
      <c r="BD362" s="228">
        <v>2913200</v>
      </c>
      <c r="BE362" s="228"/>
      <c r="BF362" s="228"/>
    </row>
    <row r="363" spans="54:58" ht="33.75" customHeight="1" x14ac:dyDescent="0.25">
      <c r="BB363" s="228" t="s">
        <v>42</v>
      </c>
      <c r="BC363" s="228" t="s">
        <v>3048</v>
      </c>
      <c r="BD363" s="228">
        <v>2913309</v>
      </c>
      <c r="BE363" s="228"/>
      <c r="BF363" s="228"/>
    </row>
    <row r="364" spans="54:58" ht="33.75" customHeight="1" x14ac:dyDescent="0.25">
      <c r="BB364" s="228" t="s">
        <v>42</v>
      </c>
      <c r="BC364" s="228" t="s">
        <v>3060</v>
      </c>
      <c r="BD364" s="228">
        <v>2913408</v>
      </c>
      <c r="BE364" s="228"/>
      <c r="BF364" s="228"/>
    </row>
    <row r="365" spans="54:58" ht="33.75" customHeight="1" x14ac:dyDescent="0.25">
      <c r="BB365" s="228" t="s">
        <v>42</v>
      </c>
      <c r="BC365" s="228" t="s">
        <v>3072</v>
      </c>
      <c r="BD365" s="228">
        <v>2913457</v>
      </c>
      <c r="BE365" s="228"/>
      <c r="BF365" s="228"/>
    </row>
    <row r="366" spans="54:58" ht="33.75" customHeight="1" x14ac:dyDescent="0.25">
      <c r="BB366" s="228" t="s">
        <v>42</v>
      </c>
      <c r="BC366" s="228" t="s">
        <v>3084</v>
      </c>
      <c r="BD366" s="228">
        <v>2913507</v>
      </c>
      <c r="BE366" s="228"/>
      <c r="BF366" s="228"/>
    </row>
    <row r="367" spans="54:58" ht="33.75" customHeight="1" x14ac:dyDescent="0.25">
      <c r="BB367" s="228" t="s">
        <v>42</v>
      </c>
      <c r="BC367" s="228" t="s">
        <v>3097</v>
      </c>
      <c r="BD367" s="228">
        <v>2913606</v>
      </c>
      <c r="BE367" s="228"/>
      <c r="BF367" s="228"/>
    </row>
    <row r="368" spans="54:58" ht="33.75" customHeight="1" x14ac:dyDescent="0.25">
      <c r="BB368" s="228" t="s">
        <v>42</v>
      </c>
      <c r="BC368" s="228" t="s">
        <v>3109</v>
      </c>
      <c r="BD368" s="228">
        <v>2913705</v>
      </c>
      <c r="BE368" s="228"/>
      <c r="BF368" s="228"/>
    </row>
    <row r="369" spans="54:58" ht="33.75" customHeight="1" x14ac:dyDescent="0.25">
      <c r="BB369" s="228" t="s">
        <v>42</v>
      </c>
      <c r="BC369" s="228" t="s">
        <v>3121</v>
      </c>
      <c r="BD369" s="228">
        <v>2913804</v>
      </c>
      <c r="BE369" s="228"/>
      <c r="BF369" s="228"/>
    </row>
    <row r="370" spans="54:58" ht="33.75" customHeight="1" x14ac:dyDescent="0.25">
      <c r="BB370" s="228" t="s">
        <v>42</v>
      </c>
      <c r="BC370" s="228" t="s">
        <v>3133</v>
      </c>
      <c r="BD370" s="228">
        <v>2913903</v>
      </c>
      <c r="BE370" s="228"/>
      <c r="BF370" s="228"/>
    </row>
    <row r="371" spans="54:58" ht="33.75" customHeight="1" x14ac:dyDescent="0.25">
      <c r="BB371" s="228" t="s">
        <v>42</v>
      </c>
      <c r="BC371" s="228" t="s">
        <v>3145</v>
      </c>
      <c r="BD371" s="228">
        <v>2914000</v>
      </c>
      <c r="BE371" s="228"/>
      <c r="BF371" s="228"/>
    </row>
    <row r="372" spans="54:58" ht="33.75" customHeight="1" x14ac:dyDescent="0.25">
      <c r="BB372" s="228" t="s">
        <v>42</v>
      </c>
      <c r="BC372" s="228" t="s">
        <v>3156</v>
      </c>
      <c r="BD372" s="228">
        <v>2914109</v>
      </c>
      <c r="BE372" s="228"/>
      <c r="BF372" s="228"/>
    </row>
    <row r="373" spans="54:58" ht="33.75" customHeight="1" x14ac:dyDescent="0.25">
      <c r="BB373" s="228" t="s">
        <v>42</v>
      </c>
      <c r="BC373" s="228" t="s">
        <v>3167</v>
      </c>
      <c r="BD373" s="228">
        <v>2914208</v>
      </c>
      <c r="BE373" s="228"/>
      <c r="BF373" s="228"/>
    </row>
    <row r="374" spans="54:58" ht="33.75" customHeight="1" x14ac:dyDescent="0.25">
      <c r="BB374" s="228" t="s">
        <v>42</v>
      </c>
      <c r="BC374" s="228" t="s">
        <v>3178</v>
      </c>
      <c r="BD374" s="228">
        <v>2914307</v>
      </c>
      <c r="BE374" s="228"/>
      <c r="BF374" s="228"/>
    </row>
    <row r="375" spans="54:58" ht="33.75" customHeight="1" x14ac:dyDescent="0.25">
      <c r="BB375" s="228" t="s">
        <v>42</v>
      </c>
      <c r="BC375" s="228" t="s">
        <v>3189</v>
      </c>
      <c r="BD375" s="228">
        <v>2914406</v>
      </c>
      <c r="BE375" s="228"/>
      <c r="BF375" s="228"/>
    </row>
    <row r="376" spans="54:58" ht="33.75" customHeight="1" x14ac:dyDescent="0.25">
      <c r="BB376" s="228" t="s">
        <v>42</v>
      </c>
      <c r="BC376" s="228" t="s">
        <v>3201</v>
      </c>
      <c r="BD376" s="228">
        <v>2914505</v>
      </c>
      <c r="BE376" s="228"/>
      <c r="BF376" s="228"/>
    </row>
    <row r="377" spans="54:58" ht="33.75" customHeight="1" x14ac:dyDescent="0.25">
      <c r="BB377" s="228" t="s">
        <v>42</v>
      </c>
      <c r="BC377" s="228" t="s">
        <v>3213</v>
      </c>
      <c r="BD377" s="228">
        <v>2914604</v>
      </c>
      <c r="BE377" s="228"/>
      <c r="BF377" s="228"/>
    </row>
    <row r="378" spans="54:58" ht="33.75" customHeight="1" x14ac:dyDescent="0.25">
      <c r="BB378" s="228" t="s">
        <v>42</v>
      </c>
      <c r="BC378" s="228" t="s">
        <v>3225</v>
      </c>
      <c r="BD378" s="228">
        <v>2914653</v>
      </c>
      <c r="BE378" s="228"/>
      <c r="BF378" s="228"/>
    </row>
    <row r="379" spans="54:58" ht="33.75" customHeight="1" x14ac:dyDescent="0.25">
      <c r="BB379" s="228" t="s">
        <v>42</v>
      </c>
      <c r="BC379" s="228" t="s">
        <v>3235</v>
      </c>
      <c r="BD379" s="228">
        <v>2914703</v>
      </c>
      <c r="BE379" s="228"/>
      <c r="BF379" s="228"/>
    </row>
    <row r="380" spans="54:58" ht="33.75" customHeight="1" x14ac:dyDescent="0.25">
      <c r="BB380" s="228" t="s">
        <v>42</v>
      </c>
      <c r="BC380" s="228" t="s">
        <v>3246</v>
      </c>
      <c r="BD380" s="228">
        <v>2914802</v>
      </c>
      <c r="BE380" s="228"/>
      <c r="BF380" s="228"/>
    </row>
    <row r="381" spans="54:58" ht="33.75" customHeight="1" x14ac:dyDescent="0.25">
      <c r="BB381" s="228" t="s">
        <v>42</v>
      </c>
      <c r="BC381" s="228" t="s">
        <v>3256</v>
      </c>
      <c r="BD381" s="228">
        <v>2914901</v>
      </c>
      <c r="BE381" s="228"/>
      <c r="BF381" s="228"/>
    </row>
    <row r="382" spans="54:58" ht="33.75" customHeight="1" x14ac:dyDescent="0.25">
      <c r="BB382" s="228" t="s">
        <v>42</v>
      </c>
      <c r="BC382" s="228" t="s">
        <v>3267</v>
      </c>
      <c r="BD382" s="228">
        <v>2915007</v>
      </c>
      <c r="BE382" s="228"/>
      <c r="BF382" s="228"/>
    </row>
    <row r="383" spans="54:58" ht="33.75" customHeight="1" x14ac:dyDescent="0.25">
      <c r="BB383" s="228" t="s">
        <v>42</v>
      </c>
      <c r="BC383" s="228" t="s">
        <v>3279</v>
      </c>
      <c r="BD383" s="228">
        <v>2915106</v>
      </c>
      <c r="BE383" s="228"/>
      <c r="BF383" s="228"/>
    </row>
    <row r="384" spans="54:58" ht="33.75" customHeight="1" x14ac:dyDescent="0.25">
      <c r="BB384" s="228" t="s">
        <v>42</v>
      </c>
      <c r="BC384" s="228" t="s">
        <v>3290</v>
      </c>
      <c r="BD384" s="228">
        <v>2915205</v>
      </c>
      <c r="BE384" s="228"/>
      <c r="BF384" s="228"/>
    </row>
    <row r="385" spans="54:58" ht="33.75" customHeight="1" x14ac:dyDescent="0.25">
      <c r="BB385" s="228" t="s">
        <v>42</v>
      </c>
      <c r="BC385" s="228" t="s">
        <v>3302</v>
      </c>
      <c r="BD385" s="228">
        <v>2915304</v>
      </c>
      <c r="BE385" s="228"/>
      <c r="BF385" s="228"/>
    </row>
    <row r="386" spans="54:58" ht="33.75" customHeight="1" x14ac:dyDescent="0.25">
      <c r="BB386" s="228" t="s">
        <v>42</v>
      </c>
      <c r="BC386" s="228" t="s">
        <v>3314</v>
      </c>
      <c r="BD386" s="228">
        <v>2915353</v>
      </c>
      <c r="BE386" s="228"/>
      <c r="BF386" s="228"/>
    </row>
    <row r="387" spans="54:58" ht="33.75" customHeight="1" x14ac:dyDescent="0.25">
      <c r="BB387" s="228" t="s">
        <v>42</v>
      </c>
      <c r="BC387" s="228" t="s">
        <v>3325</v>
      </c>
      <c r="BD387" s="228">
        <v>2915403</v>
      </c>
      <c r="BE387" s="228"/>
      <c r="BF387" s="228"/>
    </row>
    <row r="388" spans="54:58" ht="33.75" customHeight="1" x14ac:dyDescent="0.25">
      <c r="BB388" s="228" t="s">
        <v>42</v>
      </c>
      <c r="BC388" s="228" t="s">
        <v>3336</v>
      </c>
      <c r="BD388" s="228">
        <v>2915502</v>
      </c>
      <c r="BE388" s="228"/>
      <c r="BF388" s="228"/>
    </row>
    <row r="389" spans="54:58" ht="33.75" customHeight="1" x14ac:dyDescent="0.25">
      <c r="BB389" s="228" t="s">
        <v>42</v>
      </c>
      <c r="BC389" s="228" t="s">
        <v>3347</v>
      </c>
      <c r="BD389" s="228">
        <v>2915601</v>
      </c>
      <c r="BE389" s="228"/>
      <c r="BF389" s="228"/>
    </row>
    <row r="390" spans="54:58" ht="33.75" customHeight="1" x14ac:dyDescent="0.25">
      <c r="BB390" s="228" t="s">
        <v>42</v>
      </c>
      <c r="BC390" s="228" t="s">
        <v>3357</v>
      </c>
      <c r="BD390" s="228">
        <v>2915700</v>
      </c>
      <c r="BE390" s="228"/>
      <c r="BF390" s="228"/>
    </row>
    <row r="391" spans="54:58" ht="33.75" customHeight="1" x14ac:dyDescent="0.25">
      <c r="BB391" s="228" t="s">
        <v>42</v>
      </c>
      <c r="BC391" s="228" t="s">
        <v>1930</v>
      </c>
      <c r="BD391" s="228">
        <v>2915809</v>
      </c>
      <c r="BE391" s="228"/>
      <c r="BF391" s="228"/>
    </row>
    <row r="392" spans="54:58" ht="33.75" customHeight="1" x14ac:dyDescent="0.25">
      <c r="BB392" s="228" t="s">
        <v>42</v>
      </c>
      <c r="BC392" s="228" t="s">
        <v>3376</v>
      </c>
      <c r="BD392" s="228">
        <v>2915908</v>
      </c>
      <c r="BE392" s="228"/>
      <c r="BF392" s="228"/>
    </row>
    <row r="393" spans="54:58" ht="33.75" customHeight="1" x14ac:dyDescent="0.25">
      <c r="BB393" s="228" t="s">
        <v>42</v>
      </c>
      <c r="BC393" s="228" t="s">
        <v>3386</v>
      </c>
      <c r="BD393" s="228">
        <v>2916005</v>
      </c>
      <c r="BE393" s="228"/>
      <c r="BF393" s="228"/>
    </row>
    <row r="394" spans="54:58" ht="33.75" customHeight="1" x14ac:dyDescent="0.25">
      <c r="BB394" s="228" t="s">
        <v>42</v>
      </c>
      <c r="BC394" s="228" t="s">
        <v>3396</v>
      </c>
      <c r="BD394" s="228">
        <v>2916104</v>
      </c>
      <c r="BE394" s="228"/>
      <c r="BF394" s="228"/>
    </row>
    <row r="395" spans="54:58" ht="33.75" customHeight="1" x14ac:dyDescent="0.25">
      <c r="BB395" s="228" t="s">
        <v>42</v>
      </c>
      <c r="BC395" s="228" t="s">
        <v>3406</v>
      </c>
      <c r="BD395" s="228">
        <v>2916203</v>
      </c>
      <c r="BE395" s="228"/>
      <c r="BF395" s="228"/>
    </row>
    <row r="396" spans="54:58" ht="33.75" customHeight="1" x14ac:dyDescent="0.25">
      <c r="BB396" s="228" t="s">
        <v>42</v>
      </c>
      <c r="BC396" s="228" t="s">
        <v>3416</v>
      </c>
      <c r="BD396" s="228">
        <v>2916302</v>
      </c>
      <c r="BE396" s="228"/>
      <c r="BF396" s="228"/>
    </row>
    <row r="397" spans="54:58" ht="33.75" customHeight="1" x14ac:dyDescent="0.25">
      <c r="BB397" s="228" t="s">
        <v>42</v>
      </c>
      <c r="BC397" s="228" t="s">
        <v>3426</v>
      </c>
      <c r="BD397" s="228">
        <v>2916401</v>
      </c>
      <c r="BE397" s="228"/>
      <c r="BF397" s="228"/>
    </row>
    <row r="398" spans="54:58" ht="33.75" customHeight="1" x14ac:dyDescent="0.25">
      <c r="BB398" s="228" t="s">
        <v>42</v>
      </c>
      <c r="BC398" s="228" t="s">
        <v>3435</v>
      </c>
      <c r="BD398" s="228">
        <v>2916500</v>
      </c>
      <c r="BE398" s="228"/>
      <c r="BF398" s="228"/>
    </row>
    <row r="399" spans="54:58" ht="33.75" customHeight="1" x14ac:dyDescent="0.25">
      <c r="BB399" s="228" t="s">
        <v>42</v>
      </c>
      <c r="BC399" s="228" t="s">
        <v>3444</v>
      </c>
      <c r="BD399" s="228">
        <v>2916609</v>
      </c>
      <c r="BE399" s="228"/>
      <c r="BF399" s="228"/>
    </row>
    <row r="400" spans="54:58" ht="33.75" customHeight="1" x14ac:dyDescent="0.25">
      <c r="BB400" s="228" t="s">
        <v>42</v>
      </c>
      <c r="BC400" s="228" t="s">
        <v>3453</v>
      </c>
      <c r="BD400" s="228">
        <v>2916708</v>
      </c>
      <c r="BE400" s="228"/>
      <c r="BF400" s="228"/>
    </row>
    <row r="401" spans="54:58" ht="33.75" customHeight="1" x14ac:dyDescent="0.25">
      <c r="BB401" s="228" t="s">
        <v>42</v>
      </c>
      <c r="BC401" s="228" t="s">
        <v>3463</v>
      </c>
      <c r="BD401" s="228">
        <v>2916807</v>
      </c>
      <c r="BE401" s="228"/>
      <c r="BF401" s="228"/>
    </row>
    <row r="402" spans="54:58" ht="33.75" customHeight="1" x14ac:dyDescent="0.25">
      <c r="BB402" s="228" t="s">
        <v>42</v>
      </c>
      <c r="BC402" s="228" t="s">
        <v>3473</v>
      </c>
      <c r="BD402" s="228">
        <v>2916856</v>
      </c>
      <c r="BE402" s="228"/>
      <c r="BF402" s="228"/>
    </row>
    <row r="403" spans="54:58" ht="33.75" customHeight="1" x14ac:dyDescent="0.25">
      <c r="BB403" s="228" t="s">
        <v>42</v>
      </c>
      <c r="BC403" s="228" t="s">
        <v>3482</v>
      </c>
      <c r="BD403" s="228">
        <v>2916906</v>
      </c>
      <c r="BE403" s="228"/>
      <c r="BF403" s="228"/>
    </row>
    <row r="404" spans="54:58" ht="33.75" customHeight="1" x14ac:dyDescent="0.25">
      <c r="BB404" s="228" t="s">
        <v>42</v>
      </c>
      <c r="BC404" s="228" t="s">
        <v>3492</v>
      </c>
      <c r="BD404" s="228">
        <v>2917003</v>
      </c>
      <c r="BE404" s="228"/>
      <c r="BF404" s="228"/>
    </row>
    <row r="405" spans="54:58" ht="33.75" customHeight="1" x14ac:dyDescent="0.25">
      <c r="BB405" s="228" t="s">
        <v>42</v>
      </c>
      <c r="BC405" s="228" t="s">
        <v>3501</v>
      </c>
      <c r="BD405" s="228">
        <v>2917102</v>
      </c>
      <c r="BE405" s="228"/>
      <c r="BF405" s="228"/>
    </row>
    <row r="406" spans="54:58" ht="33.75" customHeight="1" x14ac:dyDescent="0.25">
      <c r="BB406" s="228" t="s">
        <v>42</v>
      </c>
      <c r="BC406" s="228" t="s">
        <v>3511</v>
      </c>
      <c r="BD406" s="228">
        <v>2917201</v>
      </c>
      <c r="BE406" s="228"/>
      <c r="BF406" s="228"/>
    </row>
    <row r="407" spans="54:58" ht="33.75" customHeight="1" x14ac:dyDescent="0.25">
      <c r="BB407" s="228" t="s">
        <v>42</v>
      </c>
      <c r="BC407" s="228" t="s">
        <v>3521</v>
      </c>
      <c r="BD407" s="228">
        <v>2917300</v>
      </c>
      <c r="BE407" s="228"/>
      <c r="BF407" s="228"/>
    </row>
    <row r="408" spans="54:58" ht="33.75" customHeight="1" x14ac:dyDescent="0.25">
      <c r="BB408" s="228" t="s">
        <v>42</v>
      </c>
      <c r="BC408" s="228" t="s">
        <v>3531</v>
      </c>
      <c r="BD408" s="228">
        <v>2917334</v>
      </c>
      <c r="BE408" s="228"/>
      <c r="BF408" s="228"/>
    </row>
    <row r="409" spans="54:58" ht="33.75" customHeight="1" x14ac:dyDescent="0.25">
      <c r="BB409" s="228" t="s">
        <v>42</v>
      </c>
      <c r="BC409" s="228" t="s">
        <v>3541</v>
      </c>
      <c r="BD409" s="228">
        <v>2917359</v>
      </c>
      <c r="BE409" s="228"/>
      <c r="BF409" s="228"/>
    </row>
    <row r="410" spans="54:58" ht="33.75" customHeight="1" x14ac:dyDescent="0.25">
      <c r="BB410" s="228" t="s">
        <v>42</v>
      </c>
      <c r="BC410" s="228" t="s">
        <v>3549</v>
      </c>
      <c r="BD410" s="228">
        <v>2917409</v>
      </c>
      <c r="BE410" s="228"/>
      <c r="BF410" s="228"/>
    </row>
    <row r="411" spans="54:58" ht="33.75" customHeight="1" x14ac:dyDescent="0.25">
      <c r="BB411" s="228" t="s">
        <v>42</v>
      </c>
      <c r="BC411" s="228" t="s">
        <v>3559</v>
      </c>
      <c r="BD411" s="228">
        <v>2917508</v>
      </c>
      <c r="BE411" s="228"/>
      <c r="BF411" s="228"/>
    </row>
    <row r="412" spans="54:58" ht="33.75" customHeight="1" x14ac:dyDescent="0.25">
      <c r="BB412" s="228" t="s">
        <v>42</v>
      </c>
      <c r="BC412" s="228" t="s">
        <v>3569</v>
      </c>
      <c r="BD412" s="228">
        <v>2917607</v>
      </c>
      <c r="BE412" s="228"/>
      <c r="BF412" s="228"/>
    </row>
    <row r="413" spans="54:58" ht="33.75" customHeight="1" x14ac:dyDescent="0.25">
      <c r="BB413" s="228" t="s">
        <v>42</v>
      </c>
      <c r="BC413" s="228" t="s">
        <v>3579</v>
      </c>
      <c r="BD413" s="228">
        <v>2917706</v>
      </c>
      <c r="BE413" s="228"/>
      <c r="BF413" s="228"/>
    </row>
    <row r="414" spans="54:58" ht="33.75" customHeight="1" x14ac:dyDescent="0.25">
      <c r="BB414" s="228" t="s">
        <v>42</v>
      </c>
      <c r="BC414" s="228" t="s">
        <v>3589</v>
      </c>
      <c r="BD414" s="228">
        <v>2917805</v>
      </c>
      <c r="BE414" s="228"/>
      <c r="BF414" s="228"/>
    </row>
    <row r="415" spans="54:58" ht="33.75" customHeight="1" x14ac:dyDescent="0.25">
      <c r="BB415" s="228" t="s">
        <v>42</v>
      </c>
      <c r="BC415" s="228" t="s">
        <v>1376</v>
      </c>
      <c r="BD415" s="228">
        <v>2917904</v>
      </c>
      <c r="BE415" s="228"/>
      <c r="BF415" s="228"/>
    </row>
    <row r="416" spans="54:58" ht="33.75" customHeight="1" x14ac:dyDescent="0.25">
      <c r="BB416" s="228" t="s">
        <v>42</v>
      </c>
      <c r="BC416" s="228" t="s">
        <v>3608</v>
      </c>
      <c r="BD416" s="228">
        <v>2918001</v>
      </c>
      <c r="BE416" s="228"/>
      <c r="BF416" s="228"/>
    </row>
    <row r="417" spans="54:58" ht="33.75" customHeight="1" x14ac:dyDescent="0.25">
      <c r="BB417" s="228" t="s">
        <v>42</v>
      </c>
      <c r="BC417" s="228" t="s">
        <v>3617</v>
      </c>
      <c r="BD417" s="228">
        <v>2918100</v>
      </c>
      <c r="BE417" s="228"/>
      <c r="BF417" s="228"/>
    </row>
    <row r="418" spans="54:58" ht="33.75" customHeight="1" x14ac:dyDescent="0.25">
      <c r="BB418" s="228" t="s">
        <v>42</v>
      </c>
      <c r="BC418" s="228" t="s">
        <v>3626</v>
      </c>
      <c r="BD418" s="228">
        <v>2918209</v>
      </c>
      <c r="BE418" s="228"/>
      <c r="BF418" s="228"/>
    </row>
    <row r="419" spans="54:58" ht="33.75" customHeight="1" x14ac:dyDescent="0.25">
      <c r="BB419" s="228" t="s">
        <v>42</v>
      </c>
      <c r="BC419" s="228" t="s">
        <v>3636</v>
      </c>
      <c r="BD419" s="228">
        <v>2918308</v>
      </c>
      <c r="BE419" s="228"/>
      <c r="BF419" s="228"/>
    </row>
    <row r="420" spans="54:58" ht="33.75" customHeight="1" x14ac:dyDescent="0.25">
      <c r="BB420" s="228" t="s">
        <v>42</v>
      </c>
      <c r="BC420" s="228" t="s">
        <v>3646</v>
      </c>
      <c r="BD420" s="228">
        <v>2918357</v>
      </c>
      <c r="BE420" s="228"/>
      <c r="BF420" s="228"/>
    </row>
    <row r="421" spans="54:58" ht="33.75" customHeight="1" x14ac:dyDescent="0.25">
      <c r="BB421" s="228" t="s">
        <v>42</v>
      </c>
      <c r="BC421" s="228" t="s">
        <v>3655</v>
      </c>
      <c r="BD421" s="228">
        <v>2918407</v>
      </c>
      <c r="BE421" s="228"/>
      <c r="BF421" s="228"/>
    </row>
    <row r="422" spans="54:58" ht="33.75" customHeight="1" x14ac:dyDescent="0.25">
      <c r="BB422" s="228" t="s">
        <v>42</v>
      </c>
      <c r="BC422" s="228" t="s">
        <v>3664</v>
      </c>
      <c r="BD422" s="228">
        <v>2918456</v>
      </c>
      <c r="BE422" s="228"/>
      <c r="BF422" s="228"/>
    </row>
    <row r="423" spans="54:58" ht="33.75" customHeight="1" x14ac:dyDescent="0.25">
      <c r="BB423" s="228" t="s">
        <v>42</v>
      </c>
      <c r="BC423" s="228" t="s">
        <v>2675</v>
      </c>
      <c r="BD423" s="228">
        <v>2918506</v>
      </c>
      <c r="BE423" s="228"/>
      <c r="BF423" s="228"/>
    </row>
    <row r="424" spans="54:58" ht="33.75" customHeight="1" x14ac:dyDescent="0.25">
      <c r="BB424" s="228" t="s">
        <v>42</v>
      </c>
      <c r="BC424" s="228" t="s">
        <v>3680</v>
      </c>
      <c r="BD424" s="228">
        <v>2918555</v>
      </c>
      <c r="BE424" s="228"/>
      <c r="BF424" s="228"/>
    </row>
    <row r="425" spans="54:58" ht="33.75" customHeight="1" x14ac:dyDescent="0.25">
      <c r="BB425" s="228" t="s">
        <v>42</v>
      </c>
      <c r="BC425" s="228" t="s">
        <v>3688</v>
      </c>
      <c r="BD425" s="228">
        <v>2918605</v>
      </c>
      <c r="BE425" s="228"/>
      <c r="BF425" s="228"/>
    </row>
    <row r="426" spans="54:58" ht="33.75" customHeight="1" x14ac:dyDescent="0.25">
      <c r="BB426" s="228" t="s">
        <v>42</v>
      </c>
      <c r="BC426" s="228" t="s">
        <v>3697</v>
      </c>
      <c r="BD426" s="228">
        <v>2918704</v>
      </c>
      <c r="BE426" s="228"/>
      <c r="BF426" s="228"/>
    </row>
    <row r="427" spans="54:58" ht="33.75" customHeight="1" x14ac:dyDescent="0.25">
      <c r="BB427" s="228" t="s">
        <v>42</v>
      </c>
      <c r="BC427" s="228" t="s">
        <v>3705</v>
      </c>
      <c r="BD427" s="228">
        <v>2918753</v>
      </c>
      <c r="BE427" s="228"/>
      <c r="BF427" s="228"/>
    </row>
    <row r="428" spans="54:58" ht="33.75" customHeight="1" x14ac:dyDescent="0.25">
      <c r="BB428" s="228" t="s">
        <v>42</v>
      </c>
      <c r="BC428" s="228" t="s">
        <v>3713</v>
      </c>
      <c r="BD428" s="228">
        <v>2918803</v>
      </c>
      <c r="BE428" s="228"/>
      <c r="BF428" s="228"/>
    </row>
    <row r="429" spans="54:58" ht="33.75" customHeight="1" x14ac:dyDescent="0.25">
      <c r="BB429" s="228" t="s">
        <v>42</v>
      </c>
      <c r="BC429" s="228" t="s">
        <v>3720</v>
      </c>
      <c r="BD429" s="228">
        <v>2918902</v>
      </c>
      <c r="BE429" s="228"/>
      <c r="BF429" s="228"/>
    </row>
    <row r="430" spans="54:58" ht="33.75" customHeight="1" x14ac:dyDescent="0.25">
      <c r="BB430" s="228" t="s">
        <v>42</v>
      </c>
      <c r="BC430" s="228" t="s">
        <v>3727</v>
      </c>
      <c r="BD430" s="228">
        <v>2919009</v>
      </c>
      <c r="BE430" s="228"/>
      <c r="BF430" s="228"/>
    </row>
    <row r="431" spans="54:58" ht="33.75" customHeight="1" x14ac:dyDescent="0.25">
      <c r="BB431" s="228" t="s">
        <v>42</v>
      </c>
      <c r="BC431" s="228" t="s">
        <v>3734</v>
      </c>
      <c r="BD431" s="228">
        <v>2919058</v>
      </c>
      <c r="BE431" s="228"/>
      <c r="BF431" s="228"/>
    </row>
    <row r="432" spans="54:58" ht="33.75" customHeight="1" x14ac:dyDescent="0.25">
      <c r="BB432" s="228" t="s">
        <v>42</v>
      </c>
      <c r="BC432" s="228" t="s">
        <v>3741</v>
      </c>
      <c r="BD432" s="228">
        <v>2919108</v>
      </c>
      <c r="BE432" s="228"/>
      <c r="BF432" s="228"/>
    </row>
    <row r="433" spans="54:58" ht="33.75" customHeight="1" x14ac:dyDescent="0.25">
      <c r="BB433" s="228" t="s">
        <v>42</v>
      </c>
      <c r="BC433" s="228" t="s">
        <v>3748</v>
      </c>
      <c r="BD433" s="228">
        <v>2919157</v>
      </c>
      <c r="BE433" s="228"/>
      <c r="BF433" s="228"/>
    </row>
    <row r="434" spans="54:58" ht="33.75" customHeight="1" x14ac:dyDescent="0.25">
      <c r="BB434" s="228" t="s">
        <v>42</v>
      </c>
      <c r="BC434" s="228" t="s">
        <v>3754</v>
      </c>
      <c r="BD434" s="228">
        <v>2919207</v>
      </c>
      <c r="BE434" s="228"/>
      <c r="BF434" s="228"/>
    </row>
    <row r="435" spans="54:58" ht="33.75" customHeight="1" x14ac:dyDescent="0.25">
      <c r="BB435" s="228" t="s">
        <v>42</v>
      </c>
      <c r="BC435" s="228" t="s">
        <v>3760</v>
      </c>
      <c r="BD435" s="228">
        <v>2919306</v>
      </c>
      <c r="BE435" s="228"/>
      <c r="BF435" s="228"/>
    </row>
    <row r="436" spans="54:58" ht="33.75" customHeight="1" x14ac:dyDescent="0.25">
      <c r="BB436" s="228" t="s">
        <v>42</v>
      </c>
      <c r="BC436" s="228" t="s">
        <v>3764</v>
      </c>
      <c r="BD436" s="228">
        <v>2919405</v>
      </c>
      <c r="BE436" s="228"/>
      <c r="BF436" s="228"/>
    </row>
    <row r="437" spans="54:58" ht="33.75" customHeight="1" x14ac:dyDescent="0.25">
      <c r="BB437" s="228" t="s">
        <v>42</v>
      </c>
      <c r="BC437" s="228" t="s">
        <v>3770</v>
      </c>
      <c r="BD437" s="228">
        <v>2919504</v>
      </c>
      <c r="BE437" s="228"/>
      <c r="BF437" s="228"/>
    </row>
    <row r="438" spans="54:58" ht="33.75" customHeight="1" x14ac:dyDescent="0.25">
      <c r="BB438" s="228" t="s">
        <v>42</v>
      </c>
      <c r="BC438" s="228" t="s">
        <v>3776</v>
      </c>
      <c r="BD438" s="228">
        <v>2919553</v>
      </c>
      <c r="BE438" s="228"/>
      <c r="BF438" s="228"/>
    </row>
    <row r="439" spans="54:58" ht="33.75" customHeight="1" x14ac:dyDescent="0.25">
      <c r="BB439" s="228" t="s">
        <v>42</v>
      </c>
      <c r="BC439" s="228" t="s">
        <v>3783</v>
      </c>
      <c r="BD439" s="228">
        <v>2919603</v>
      </c>
      <c r="BE439" s="228"/>
      <c r="BF439" s="228"/>
    </row>
    <row r="440" spans="54:58" ht="33.75" customHeight="1" x14ac:dyDescent="0.25">
      <c r="BB440" s="228" t="s">
        <v>42</v>
      </c>
      <c r="BC440" s="228" t="s">
        <v>3790</v>
      </c>
      <c r="BD440" s="228">
        <v>2919702</v>
      </c>
      <c r="BE440" s="228"/>
      <c r="BF440" s="228"/>
    </row>
    <row r="441" spans="54:58" ht="33.75" customHeight="1" x14ac:dyDescent="0.25">
      <c r="BB441" s="228" t="s">
        <v>42</v>
      </c>
      <c r="BC441" s="228" t="s">
        <v>3797</v>
      </c>
      <c r="BD441" s="228">
        <v>2919801</v>
      </c>
      <c r="BE441" s="228"/>
      <c r="BF441" s="228"/>
    </row>
    <row r="442" spans="54:58" ht="33.75" customHeight="1" x14ac:dyDescent="0.25">
      <c r="BB442" s="228" t="s">
        <v>42</v>
      </c>
      <c r="BC442" s="228" t="s">
        <v>3804</v>
      </c>
      <c r="BD442" s="228">
        <v>2919900</v>
      </c>
      <c r="BE442" s="228"/>
      <c r="BF442" s="228"/>
    </row>
    <row r="443" spans="54:58" ht="33.75" customHeight="1" x14ac:dyDescent="0.25">
      <c r="BB443" s="228" t="s">
        <v>42</v>
      </c>
      <c r="BC443" s="228" t="s">
        <v>3810</v>
      </c>
      <c r="BD443" s="228">
        <v>2919926</v>
      </c>
      <c r="BE443" s="228"/>
      <c r="BF443" s="228"/>
    </row>
    <row r="444" spans="54:58" ht="33.75" customHeight="1" x14ac:dyDescent="0.25">
      <c r="BB444" s="228" t="s">
        <v>42</v>
      </c>
      <c r="BC444" s="228" t="s">
        <v>3817</v>
      </c>
      <c r="BD444" s="228">
        <v>2919959</v>
      </c>
      <c r="BE444" s="228"/>
      <c r="BF444" s="228"/>
    </row>
    <row r="445" spans="54:58" ht="33.75" customHeight="1" x14ac:dyDescent="0.25">
      <c r="BB445" s="228" t="s">
        <v>42</v>
      </c>
      <c r="BC445" s="228" t="s">
        <v>3824</v>
      </c>
      <c r="BD445" s="228">
        <v>2920007</v>
      </c>
      <c r="BE445" s="228"/>
      <c r="BF445" s="228"/>
    </row>
    <row r="446" spans="54:58" ht="33.75" customHeight="1" x14ac:dyDescent="0.25">
      <c r="BB446" s="228" t="s">
        <v>42</v>
      </c>
      <c r="BC446" s="228" t="s">
        <v>3831</v>
      </c>
      <c r="BD446" s="228">
        <v>2920106</v>
      </c>
      <c r="BE446" s="228"/>
      <c r="BF446" s="228"/>
    </row>
    <row r="447" spans="54:58" ht="33.75" customHeight="1" x14ac:dyDescent="0.25">
      <c r="BB447" s="228" t="s">
        <v>42</v>
      </c>
      <c r="BC447" s="228" t="s">
        <v>3837</v>
      </c>
      <c r="BD447" s="228">
        <v>2920205</v>
      </c>
      <c r="BE447" s="228"/>
      <c r="BF447" s="228"/>
    </row>
    <row r="448" spans="54:58" ht="33.75" customHeight="1" x14ac:dyDescent="0.25">
      <c r="BB448" s="228" t="s">
        <v>42</v>
      </c>
      <c r="BC448" s="228" t="s">
        <v>3844</v>
      </c>
      <c r="BD448" s="228">
        <v>2920304</v>
      </c>
      <c r="BE448" s="228"/>
      <c r="BF448" s="228"/>
    </row>
    <row r="449" spans="54:58" ht="33.75" customHeight="1" x14ac:dyDescent="0.25">
      <c r="BB449" s="228" t="s">
        <v>42</v>
      </c>
      <c r="BC449" s="228" t="s">
        <v>3850</v>
      </c>
      <c r="BD449" s="228">
        <v>2920403</v>
      </c>
      <c r="BE449" s="228"/>
      <c r="BF449" s="228"/>
    </row>
    <row r="450" spans="54:58" ht="33.75" customHeight="1" x14ac:dyDescent="0.25">
      <c r="BB450" s="228" t="s">
        <v>42</v>
      </c>
      <c r="BC450" s="228" t="s">
        <v>3857</v>
      </c>
      <c r="BD450" s="228">
        <v>2920452</v>
      </c>
      <c r="BE450" s="228"/>
      <c r="BF450" s="228"/>
    </row>
    <row r="451" spans="54:58" ht="33.75" customHeight="1" x14ac:dyDescent="0.25">
      <c r="BB451" s="228" t="s">
        <v>42</v>
      </c>
      <c r="BC451" s="228" t="s">
        <v>3863</v>
      </c>
      <c r="BD451" s="228">
        <v>2920502</v>
      </c>
      <c r="BE451" s="228"/>
      <c r="BF451" s="228"/>
    </row>
    <row r="452" spans="54:58" ht="33.75" customHeight="1" x14ac:dyDescent="0.25">
      <c r="BB452" s="228" t="s">
        <v>42</v>
      </c>
      <c r="BC452" s="228" t="s">
        <v>3869</v>
      </c>
      <c r="BD452" s="228">
        <v>2920601</v>
      </c>
      <c r="BE452" s="228"/>
      <c r="BF452" s="228"/>
    </row>
    <row r="453" spans="54:58" ht="33.75" customHeight="1" x14ac:dyDescent="0.25">
      <c r="BB453" s="228" t="s">
        <v>42</v>
      </c>
      <c r="BC453" s="228" t="s">
        <v>3874</v>
      </c>
      <c r="BD453" s="228">
        <v>2920700</v>
      </c>
      <c r="BE453" s="228"/>
      <c r="BF453" s="228"/>
    </row>
    <row r="454" spans="54:58" ht="33.75" customHeight="1" x14ac:dyDescent="0.25">
      <c r="BB454" s="228" t="s">
        <v>42</v>
      </c>
      <c r="BC454" s="228" t="s">
        <v>3879</v>
      </c>
      <c r="BD454" s="228">
        <v>2920809</v>
      </c>
      <c r="BE454" s="228"/>
      <c r="BF454" s="228"/>
    </row>
    <row r="455" spans="54:58" ht="33.75" customHeight="1" x14ac:dyDescent="0.25">
      <c r="BB455" s="228" t="s">
        <v>42</v>
      </c>
      <c r="BC455" s="228" t="s">
        <v>3885</v>
      </c>
      <c r="BD455" s="228">
        <v>2920908</v>
      </c>
      <c r="BE455" s="228"/>
      <c r="BF455" s="228"/>
    </row>
    <row r="456" spans="54:58" ht="33.75" customHeight="1" x14ac:dyDescent="0.25">
      <c r="BB456" s="228" t="s">
        <v>42</v>
      </c>
      <c r="BC456" s="228" t="s">
        <v>3891</v>
      </c>
      <c r="BD456" s="228">
        <v>2921005</v>
      </c>
      <c r="BE456" s="228"/>
      <c r="BF456" s="228"/>
    </row>
    <row r="457" spans="54:58" ht="33.75" customHeight="1" x14ac:dyDescent="0.25">
      <c r="BB457" s="228" t="s">
        <v>42</v>
      </c>
      <c r="BC457" s="228" t="s">
        <v>3897</v>
      </c>
      <c r="BD457" s="228">
        <v>2921054</v>
      </c>
      <c r="BE457" s="228"/>
      <c r="BF457" s="228"/>
    </row>
    <row r="458" spans="54:58" ht="33.75" customHeight="1" x14ac:dyDescent="0.25">
      <c r="BB458" s="228" t="s">
        <v>42</v>
      </c>
      <c r="BC458" s="228" t="s">
        <v>3903</v>
      </c>
      <c r="BD458" s="228">
        <v>2921104</v>
      </c>
      <c r="BE458" s="228"/>
      <c r="BF458" s="228"/>
    </row>
    <row r="459" spans="54:58" ht="33.75" customHeight="1" x14ac:dyDescent="0.25">
      <c r="BB459" s="228" t="s">
        <v>42</v>
      </c>
      <c r="BC459" s="228" t="s">
        <v>3909</v>
      </c>
      <c r="BD459" s="228">
        <v>2921203</v>
      </c>
      <c r="BE459" s="228"/>
      <c r="BF459" s="228"/>
    </row>
    <row r="460" spans="54:58" ht="33.75" customHeight="1" x14ac:dyDescent="0.25">
      <c r="BB460" s="228" t="s">
        <v>42</v>
      </c>
      <c r="BC460" s="228" t="s">
        <v>2361</v>
      </c>
      <c r="BD460" s="228">
        <v>2921302</v>
      </c>
      <c r="BE460" s="228"/>
      <c r="BF460" s="228"/>
    </row>
    <row r="461" spans="54:58" ht="33.75" customHeight="1" x14ac:dyDescent="0.25">
      <c r="BB461" s="228" t="s">
        <v>42</v>
      </c>
      <c r="BC461" s="228" t="s">
        <v>3920</v>
      </c>
      <c r="BD461" s="228">
        <v>2921401</v>
      </c>
      <c r="BE461" s="228"/>
      <c r="BF461" s="228"/>
    </row>
    <row r="462" spans="54:58" ht="33.75" customHeight="1" x14ac:dyDescent="0.25">
      <c r="BB462" s="228" t="s">
        <v>42</v>
      </c>
      <c r="BC462" s="228" t="s">
        <v>3926</v>
      </c>
      <c r="BD462" s="228">
        <v>2921450</v>
      </c>
      <c r="BE462" s="228"/>
      <c r="BF462" s="228"/>
    </row>
    <row r="463" spans="54:58" ht="33.75" customHeight="1" x14ac:dyDescent="0.25">
      <c r="BB463" s="228" t="s">
        <v>42</v>
      </c>
      <c r="BC463" s="228" t="s">
        <v>3932</v>
      </c>
      <c r="BD463" s="228">
        <v>2921500</v>
      </c>
      <c r="BE463" s="228"/>
      <c r="BF463" s="228"/>
    </row>
    <row r="464" spans="54:58" ht="33.75" customHeight="1" x14ac:dyDescent="0.25">
      <c r="BB464" s="228" t="s">
        <v>42</v>
      </c>
      <c r="BC464" s="228" t="s">
        <v>3938</v>
      </c>
      <c r="BD464" s="228">
        <v>2921609</v>
      </c>
      <c r="BE464" s="228"/>
      <c r="BF464" s="228"/>
    </row>
    <row r="465" spans="54:58" ht="33.75" customHeight="1" x14ac:dyDescent="0.25">
      <c r="BB465" s="228" t="s">
        <v>42</v>
      </c>
      <c r="BC465" s="228" t="s">
        <v>3944</v>
      </c>
      <c r="BD465" s="228">
        <v>2921708</v>
      </c>
      <c r="BE465" s="228"/>
      <c r="BF465" s="228"/>
    </row>
    <row r="466" spans="54:58" ht="33.75" customHeight="1" x14ac:dyDescent="0.25">
      <c r="BB466" s="228" t="s">
        <v>42</v>
      </c>
      <c r="BC466" s="228" t="s">
        <v>3950</v>
      </c>
      <c r="BD466" s="228">
        <v>2921807</v>
      </c>
      <c r="BE466" s="228"/>
      <c r="BF466" s="228"/>
    </row>
    <row r="467" spans="54:58" ht="33.75" customHeight="1" x14ac:dyDescent="0.25">
      <c r="BB467" s="228" t="s">
        <v>42</v>
      </c>
      <c r="BC467" s="228" t="s">
        <v>3956</v>
      </c>
      <c r="BD467" s="228">
        <v>2921906</v>
      </c>
      <c r="BE467" s="228"/>
      <c r="BF467" s="228"/>
    </row>
    <row r="468" spans="54:58" ht="33.75" customHeight="1" x14ac:dyDescent="0.25">
      <c r="BB468" s="228" t="s">
        <v>42</v>
      </c>
      <c r="BC468" s="228" t="s">
        <v>3961</v>
      </c>
      <c r="BD468" s="228">
        <v>2922003</v>
      </c>
      <c r="BE468" s="228"/>
      <c r="BF468" s="228"/>
    </row>
    <row r="469" spans="54:58" ht="33.75" customHeight="1" x14ac:dyDescent="0.25">
      <c r="BB469" s="228" t="s">
        <v>42</v>
      </c>
      <c r="BC469" s="228" t="s">
        <v>3967</v>
      </c>
      <c r="BD469" s="228">
        <v>2922052</v>
      </c>
      <c r="BE469" s="228"/>
      <c r="BF469" s="228"/>
    </row>
    <row r="470" spans="54:58" ht="33.75" customHeight="1" x14ac:dyDescent="0.25">
      <c r="BB470" s="228" t="s">
        <v>42</v>
      </c>
      <c r="BC470" s="228" t="s">
        <v>1282</v>
      </c>
      <c r="BD470" s="228">
        <v>2922102</v>
      </c>
      <c r="BE470" s="228"/>
      <c r="BF470" s="228"/>
    </row>
    <row r="471" spans="54:58" ht="33.75" customHeight="1" x14ac:dyDescent="0.25">
      <c r="BB471" s="228" t="s">
        <v>42</v>
      </c>
      <c r="BC471" s="228" t="s">
        <v>3977</v>
      </c>
      <c r="BD471" s="228">
        <v>2922201</v>
      </c>
      <c r="BE471" s="228"/>
      <c r="BF471" s="228"/>
    </row>
    <row r="472" spans="54:58" ht="33.75" customHeight="1" x14ac:dyDescent="0.25">
      <c r="BB472" s="228" t="s">
        <v>42</v>
      </c>
      <c r="BC472" s="228" t="s">
        <v>3983</v>
      </c>
      <c r="BD472" s="228">
        <v>2922250</v>
      </c>
      <c r="BE472" s="228"/>
      <c r="BF472" s="228"/>
    </row>
    <row r="473" spans="54:58" ht="33.75" customHeight="1" x14ac:dyDescent="0.25">
      <c r="BB473" s="228" t="s">
        <v>42</v>
      </c>
      <c r="BC473" s="228" t="s">
        <v>3989</v>
      </c>
      <c r="BD473" s="228">
        <v>2922300</v>
      </c>
      <c r="BE473" s="228"/>
      <c r="BF473" s="228"/>
    </row>
    <row r="474" spans="54:58" ht="33.75" customHeight="1" x14ac:dyDescent="0.25">
      <c r="BB474" s="228" t="s">
        <v>42</v>
      </c>
      <c r="BC474" s="228" t="s">
        <v>3994</v>
      </c>
      <c r="BD474" s="228">
        <v>2922409</v>
      </c>
      <c r="BE474" s="228"/>
      <c r="BF474" s="228"/>
    </row>
    <row r="475" spans="54:58" ht="33.75" customHeight="1" x14ac:dyDescent="0.25">
      <c r="BB475" s="228" t="s">
        <v>42</v>
      </c>
      <c r="BC475" s="228" t="s">
        <v>1902</v>
      </c>
      <c r="BD475" s="228">
        <v>2922508</v>
      </c>
      <c r="BE475" s="228"/>
      <c r="BF475" s="228"/>
    </row>
    <row r="476" spans="54:58" ht="33.75" customHeight="1" x14ac:dyDescent="0.25">
      <c r="BB476" s="228" t="s">
        <v>42</v>
      </c>
      <c r="BC476" s="228" t="s">
        <v>4005</v>
      </c>
      <c r="BD476" s="228">
        <v>2922607</v>
      </c>
      <c r="BE476" s="228"/>
      <c r="BF476" s="228"/>
    </row>
    <row r="477" spans="54:58" ht="33.75" customHeight="1" x14ac:dyDescent="0.25">
      <c r="BB477" s="228" t="s">
        <v>42</v>
      </c>
      <c r="BC477" s="228" t="s">
        <v>4011</v>
      </c>
      <c r="BD477" s="228">
        <v>2922656</v>
      </c>
      <c r="BE477" s="228"/>
      <c r="BF477" s="228"/>
    </row>
    <row r="478" spans="54:58" ht="33.75" customHeight="1" x14ac:dyDescent="0.25">
      <c r="BB478" s="228" t="s">
        <v>42</v>
      </c>
      <c r="BC478" s="228" t="s">
        <v>4017</v>
      </c>
      <c r="BD478" s="228">
        <v>2922706</v>
      </c>
      <c r="BE478" s="228"/>
      <c r="BF478" s="228"/>
    </row>
    <row r="479" spans="54:58" ht="33.75" customHeight="1" x14ac:dyDescent="0.25">
      <c r="BB479" s="228" t="s">
        <v>42</v>
      </c>
      <c r="BC479" s="228" t="s">
        <v>3786</v>
      </c>
      <c r="BD479" s="228">
        <v>2922730</v>
      </c>
      <c r="BE479" s="228"/>
      <c r="BF479" s="228"/>
    </row>
    <row r="480" spans="54:58" ht="33.75" customHeight="1" x14ac:dyDescent="0.25">
      <c r="BB480" s="228" t="s">
        <v>42</v>
      </c>
      <c r="BC480" s="228" t="s">
        <v>4028</v>
      </c>
      <c r="BD480" s="228">
        <v>2922755</v>
      </c>
      <c r="BE480" s="228"/>
      <c r="BF480" s="228"/>
    </row>
    <row r="481" spans="54:58" ht="33.75" customHeight="1" x14ac:dyDescent="0.25">
      <c r="BB481" s="228" t="s">
        <v>42</v>
      </c>
      <c r="BC481" s="228" t="s">
        <v>4034</v>
      </c>
      <c r="BD481" s="228">
        <v>2922805</v>
      </c>
      <c r="BE481" s="228"/>
      <c r="BF481" s="228"/>
    </row>
    <row r="482" spans="54:58" ht="33.75" customHeight="1" x14ac:dyDescent="0.25">
      <c r="BB482" s="228" t="s">
        <v>42</v>
      </c>
      <c r="BC482" s="228" t="s">
        <v>4039</v>
      </c>
      <c r="BD482" s="228">
        <v>2922854</v>
      </c>
      <c r="BE482" s="228"/>
      <c r="BF482" s="228"/>
    </row>
    <row r="483" spans="54:58" ht="33.75" customHeight="1" x14ac:dyDescent="0.25">
      <c r="BB483" s="228" t="s">
        <v>42</v>
      </c>
      <c r="BC483" s="228" t="s">
        <v>4045</v>
      </c>
      <c r="BD483" s="228">
        <v>2922904</v>
      </c>
      <c r="BE483" s="228"/>
      <c r="BF483" s="228"/>
    </row>
    <row r="484" spans="54:58" ht="33.75" customHeight="1" x14ac:dyDescent="0.25">
      <c r="BB484" s="228" t="s">
        <v>42</v>
      </c>
      <c r="BC484" s="228" t="s">
        <v>4051</v>
      </c>
      <c r="BD484" s="228">
        <v>2923001</v>
      </c>
      <c r="BE484" s="228"/>
      <c r="BF484" s="228"/>
    </row>
    <row r="485" spans="54:58" ht="33.75" customHeight="1" x14ac:dyDescent="0.25">
      <c r="BB485" s="228" t="s">
        <v>42</v>
      </c>
      <c r="BC485" s="228" t="s">
        <v>3245</v>
      </c>
      <c r="BD485" s="228">
        <v>2923035</v>
      </c>
      <c r="BE485" s="228"/>
      <c r="BF485" s="228"/>
    </row>
    <row r="486" spans="54:58" ht="33.75" customHeight="1" x14ac:dyDescent="0.25">
      <c r="BB486" s="228" t="s">
        <v>42</v>
      </c>
      <c r="BC486" s="228" t="s">
        <v>4062</v>
      </c>
      <c r="BD486" s="228">
        <v>2923050</v>
      </c>
      <c r="BE486" s="228"/>
      <c r="BF486" s="228"/>
    </row>
    <row r="487" spans="54:58" ht="33.75" customHeight="1" x14ac:dyDescent="0.25">
      <c r="BB487" s="228" t="s">
        <v>42</v>
      </c>
      <c r="BC487" s="228" t="s">
        <v>4068</v>
      </c>
      <c r="BD487" s="228">
        <v>2923100</v>
      </c>
      <c r="BE487" s="228"/>
      <c r="BF487" s="228"/>
    </row>
    <row r="488" spans="54:58" ht="33.75" customHeight="1" x14ac:dyDescent="0.25">
      <c r="BB488" s="228" t="s">
        <v>42</v>
      </c>
      <c r="BC488" s="228" t="s">
        <v>4074</v>
      </c>
      <c r="BD488" s="228">
        <v>2923209</v>
      </c>
      <c r="BE488" s="228"/>
      <c r="BF488" s="228"/>
    </row>
    <row r="489" spans="54:58" ht="33.75" customHeight="1" x14ac:dyDescent="0.25">
      <c r="BB489" s="228" t="s">
        <v>42</v>
      </c>
      <c r="BC489" s="228" t="s">
        <v>4079</v>
      </c>
      <c r="BD489" s="228">
        <v>2923308</v>
      </c>
      <c r="BE489" s="228"/>
      <c r="BF489" s="228"/>
    </row>
    <row r="490" spans="54:58" ht="33.75" customHeight="1" x14ac:dyDescent="0.25">
      <c r="BB490" s="228" t="s">
        <v>42</v>
      </c>
      <c r="BC490" s="228" t="s">
        <v>4085</v>
      </c>
      <c r="BD490" s="228">
        <v>2923357</v>
      </c>
      <c r="BE490" s="228"/>
      <c r="BF490" s="228"/>
    </row>
    <row r="491" spans="54:58" ht="33.75" customHeight="1" x14ac:dyDescent="0.25">
      <c r="BB491" s="228" t="s">
        <v>42</v>
      </c>
      <c r="BC491" s="228" t="s">
        <v>4090</v>
      </c>
      <c r="BD491" s="228">
        <v>2923407</v>
      </c>
      <c r="BE491" s="228"/>
      <c r="BF491" s="228"/>
    </row>
    <row r="492" spans="54:58" ht="33.75" customHeight="1" x14ac:dyDescent="0.25">
      <c r="BB492" s="228" t="s">
        <v>42</v>
      </c>
      <c r="BC492" s="228" t="s">
        <v>4096</v>
      </c>
      <c r="BD492" s="228">
        <v>2923506</v>
      </c>
      <c r="BE492" s="228"/>
      <c r="BF492" s="228"/>
    </row>
    <row r="493" spans="54:58" ht="33.75" customHeight="1" x14ac:dyDescent="0.25">
      <c r="BB493" s="228" t="s">
        <v>42</v>
      </c>
      <c r="BC493" s="228" t="s">
        <v>4102</v>
      </c>
      <c r="BD493" s="228">
        <v>2923605</v>
      </c>
      <c r="BE493" s="228"/>
      <c r="BF493" s="228"/>
    </row>
    <row r="494" spans="54:58" ht="33.75" customHeight="1" x14ac:dyDescent="0.25">
      <c r="BB494" s="228" t="s">
        <v>42</v>
      </c>
      <c r="BC494" s="228" t="s">
        <v>4108</v>
      </c>
      <c r="BD494" s="228">
        <v>2923704</v>
      </c>
      <c r="BE494" s="228"/>
      <c r="BF494" s="228"/>
    </row>
    <row r="495" spans="54:58" ht="33.75" customHeight="1" x14ac:dyDescent="0.25">
      <c r="BB495" s="228" t="s">
        <v>42</v>
      </c>
      <c r="BC495" s="228" t="s">
        <v>4114</v>
      </c>
      <c r="BD495" s="228">
        <v>2923803</v>
      </c>
      <c r="BE495" s="228"/>
      <c r="BF495" s="228"/>
    </row>
    <row r="496" spans="54:58" ht="33.75" customHeight="1" x14ac:dyDescent="0.25">
      <c r="BB496" s="228" t="s">
        <v>42</v>
      </c>
      <c r="BC496" s="228" t="s">
        <v>4119</v>
      </c>
      <c r="BD496" s="228">
        <v>2923902</v>
      </c>
      <c r="BE496" s="228"/>
      <c r="BF496" s="228"/>
    </row>
    <row r="497" spans="54:58" ht="33.75" customHeight="1" x14ac:dyDescent="0.25">
      <c r="BB497" s="228" t="s">
        <v>42</v>
      </c>
      <c r="BC497" s="228" t="s">
        <v>4125</v>
      </c>
      <c r="BD497" s="228">
        <v>2924009</v>
      </c>
      <c r="BE497" s="228"/>
      <c r="BF497" s="228"/>
    </row>
    <row r="498" spans="54:58" ht="33.75" customHeight="1" x14ac:dyDescent="0.25">
      <c r="BB498" s="228" t="s">
        <v>42</v>
      </c>
      <c r="BC498" s="228" t="s">
        <v>4131</v>
      </c>
      <c r="BD498" s="228">
        <v>2924058</v>
      </c>
      <c r="BE498" s="228"/>
      <c r="BF498" s="228"/>
    </row>
    <row r="499" spans="54:58" ht="33.75" customHeight="1" x14ac:dyDescent="0.25">
      <c r="BB499" s="228" t="s">
        <v>42</v>
      </c>
      <c r="BC499" s="228" t="s">
        <v>4137</v>
      </c>
      <c r="BD499" s="228">
        <v>2924108</v>
      </c>
      <c r="BE499" s="228"/>
      <c r="BF499" s="228"/>
    </row>
    <row r="500" spans="54:58" ht="33.75" customHeight="1" x14ac:dyDescent="0.25">
      <c r="BB500" s="228" t="s">
        <v>42</v>
      </c>
      <c r="BC500" s="228" t="s">
        <v>4142</v>
      </c>
      <c r="BD500" s="228">
        <v>2924207</v>
      </c>
      <c r="BE500" s="228"/>
      <c r="BF500" s="228"/>
    </row>
    <row r="501" spans="54:58" ht="33.75" customHeight="1" x14ac:dyDescent="0.25">
      <c r="BB501" s="228" t="s">
        <v>42</v>
      </c>
      <c r="BC501" s="228" t="s">
        <v>4147</v>
      </c>
      <c r="BD501" s="228">
        <v>2924306</v>
      </c>
      <c r="BE501" s="228"/>
      <c r="BF501" s="228"/>
    </row>
    <row r="502" spans="54:58" ht="33.75" customHeight="1" x14ac:dyDescent="0.25">
      <c r="BB502" s="228" t="s">
        <v>42</v>
      </c>
      <c r="BC502" s="228" t="s">
        <v>4152</v>
      </c>
      <c r="BD502" s="228">
        <v>2924405</v>
      </c>
      <c r="BE502" s="228"/>
      <c r="BF502" s="228"/>
    </row>
    <row r="503" spans="54:58" ht="33.75" customHeight="1" x14ac:dyDescent="0.25">
      <c r="BB503" s="228" t="s">
        <v>42</v>
      </c>
      <c r="BC503" s="228" t="s">
        <v>4157</v>
      </c>
      <c r="BD503" s="228">
        <v>2924504</v>
      </c>
      <c r="BE503" s="228"/>
      <c r="BF503" s="228"/>
    </row>
    <row r="504" spans="54:58" ht="33.75" customHeight="1" x14ac:dyDescent="0.25">
      <c r="BB504" s="228" t="s">
        <v>42</v>
      </c>
      <c r="BC504" s="228" t="s">
        <v>4162</v>
      </c>
      <c r="BD504" s="228">
        <v>2924603</v>
      </c>
      <c r="BE504" s="228"/>
      <c r="BF504" s="228"/>
    </row>
    <row r="505" spans="54:58" ht="33.75" customHeight="1" x14ac:dyDescent="0.25">
      <c r="BB505" s="228" t="s">
        <v>42</v>
      </c>
      <c r="BC505" s="228" t="s">
        <v>4167</v>
      </c>
      <c r="BD505" s="228">
        <v>2924652</v>
      </c>
      <c r="BE505" s="228"/>
      <c r="BF505" s="228"/>
    </row>
    <row r="506" spans="54:58" ht="33.75" customHeight="1" x14ac:dyDescent="0.25">
      <c r="BB506" s="228" t="s">
        <v>42</v>
      </c>
      <c r="BC506" s="228" t="s">
        <v>4172</v>
      </c>
      <c r="BD506" s="228">
        <v>2924678</v>
      </c>
      <c r="BE506" s="228"/>
      <c r="BF506" s="228"/>
    </row>
    <row r="507" spans="54:58" ht="33.75" customHeight="1" x14ac:dyDescent="0.25">
      <c r="BB507" s="228" t="s">
        <v>42</v>
      </c>
      <c r="BC507" s="228" t="s">
        <v>4177</v>
      </c>
      <c r="BD507" s="228">
        <v>2924702</v>
      </c>
      <c r="BE507" s="228"/>
      <c r="BF507" s="228"/>
    </row>
    <row r="508" spans="54:58" ht="33.75" customHeight="1" x14ac:dyDescent="0.25">
      <c r="BB508" s="228" t="s">
        <v>42</v>
      </c>
      <c r="BC508" s="228" t="s">
        <v>4182</v>
      </c>
      <c r="BD508" s="228">
        <v>2924801</v>
      </c>
      <c r="BE508" s="228"/>
      <c r="BF508" s="228"/>
    </row>
    <row r="509" spans="54:58" ht="33.75" customHeight="1" x14ac:dyDescent="0.25">
      <c r="BB509" s="228" t="s">
        <v>42</v>
      </c>
      <c r="BC509" s="228" t="s">
        <v>4187</v>
      </c>
      <c r="BD509" s="228">
        <v>2924900</v>
      </c>
      <c r="BE509" s="228"/>
      <c r="BF509" s="228"/>
    </row>
    <row r="510" spans="54:58" ht="33.75" customHeight="1" x14ac:dyDescent="0.25">
      <c r="BB510" s="228" t="s">
        <v>42</v>
      </c>
      <c r="BC510" s="228" t="s">
        <v>4024</v>
      </c>
      <c r="BD510" s="228">
        <v>2925006</v>
      </c>
      <c r="BE510" s="228"/>
      <c r="BF510" s="228"/>
    </row>
    <row r="511" spans="54:58" ht="33.75" customHeight="1" x14ac:dyDescent="0.25">
      <c r="BB511" s="228" t="s">
        <v>42</v>
      </c>
      <c r="BC511" s="228" t="s">
        <v>4196</v>
      </c>
      <c r="BD511" s="228">
        <v>2925105</v>
      </c>
      <c r="BE511" s="228"/>
      <c r="BF511" s="228"/>
    </row>
    <row r="512" spans="54:58" ht="33.75" customHeight="1" x14ac:dyDescent="0.25">
      <c r="BB512" s="228" t="s">
        <v>42</v>
      </c>
      <c r="BC512" s="228" t="s">
        <v>4201</v>
      </c>
      <c r="BD512" s="228">
        <v>2925204</v>
      </c>
      <c r="BE512" s="228"/>
      <c r="BF512" s="228"/>
    </row>
    <row r="513" spans="54:58" ht="33.75" customHeight="1" x14ac:dyDescent="0.25">
      <c r="BB513" s="228" t="s">
        <v>42</v>
      </c>
      <c r="BC513" s="228" t="s">
        <v>4206</v>
      </c>
      <c r="BD513" s="228">
        <v>2925253</v>
      </c>
      <c r="BE513" s="228"/>
      <c r="BF513" s="228"/>
    </row>
    <row r="514" spans="54:58" ht="33.75" customHeight="1" x14ac:dyDescent="0.25">
      <c r="BB514" s="228" t="s">
        <v>42</v>
      </c>
      <c r="BC514" s="228" t="s">
        <v>4211</v>
      </c>
      <c r="BD514" s="228">
        <v>2925303</v>
      </c>
      <c r="BE514" s="228"/>
      <c r="BF514" s="228"/>
    </row>
    <row r="515" spans="54:58" ht="33.75" customHeight="1" x14ac:dyDescent="0.25">
      <c r="BB515" s="228" t="s">
        <v>42</v>
      </c>
      <c r="BC515" s="228" t="s">
        <v>4216</v>
      </c>
      <c r="BD515" s="228">
        <v>2925402</v>
      </c>
      <c r="BE515" s="228"/>
      <c r="BF515" s="228"/>
    </row>
    <row r="516" spans="54:58" ht="33.75" customHeight="1" x14ac:dyDescent="0.25">
      <c r="BB516" s="228" t="s">
        <v>42</v>
      </c>
      <c r="BC516" s="228" t="s">
        <v>4220</v>
      </c>
      <c r="BD516" s="228">
        <v>2925501</v>
      </c>
      <c r="BE516" s="228"/>
      <c r="BF516" s="228"/>
    </row>
    <row r="517" spans="54:58" ht="33.75" customHeight="1" x14ac:dyDescent="0.25">
      <c r="BB517" s="228" t="s">
        <v>42</v>
      </c>
      <c r="BC517" s="228" t="s">
        <v>2929</v>
      </c>
      <c r="BD517" s="228">
        <v>2925600</v>
      </c>
      <c r="BE517" s="228"/>
      <c r="BF517" s="228"/>
    </row>
    <row r="518" spans="54:58" ht="33.75" customHeight="1" x14ac:dyDescent="0.25">
      <c r="BB518" s="228" t="s">
        <v>42</v>
      </c>
      <c r="BC518" s="228" t="s">
        <v>4229</v>
      </c>
      <c r="BD518" s="228">
        <v>2925709</v>
      </c>
      <c r="BE518" s="228"/>
      <c r="BF518" s="228"/>
    </row>
    <row r="519" spans="54:58" ht="33.75" customHeight="1" x14ac:dyDescent="0.25">
      <c r="BB519" s="228" t="s">
        <v>42</v>
      </c>
      <c r="BC519" s="228" t="s">
        <v>4234</v>
      </c>
      <c r="BD519" s="228">
        <v>2925758</v>
      </c>
      <c r="BE519" s="228"/>
      <c r="BF519" s="228"/>
    </row>
    <row r="520" spans="54:58" ht="33.75" customHeight="1" x14ac:dyDescent="0.25">
      <c r="BB520" s="228" t="s">
        <v>42</v>
      </c>
      <c r="BC520" s="228" t="s">
        <v>2991</v>
      </c>
      <c r="BD520" s="228">
        <v>2925808</v>
      </c>
      <c r="BE520" s="228"/>
      <c r="BF520" s="228"/>
    </row>
    <row r="521" spans="54:58" ht="33.75" customHeight="1" x14ac:dyDescent="0.25">
      <c r="BB521" s="228" t="s">
        <v>42</v>
      </c>
      <c r="BC521" s="228" t="s">
        <v>4243</v>
      </c>
      <c r="BD521" s="228">
        <v>2925907</v>
      </c>
      <c r="BE521" s="228"/>
      <c r="BF521" s="228"/>
    </row>
    <row r="522" spans="54:58" ht="33.75" customHeight="1" x14ac:dyDescent="0.25">
      <c r="BB522" s="228" t="s">
        <v>42</v>
      </c>
      <c r="BC522" s="228" t="s">
        <v>4248</v>
      </c>
      <c r="BD522" s="228">
        <v>2925931</v>
      </c>
      <c r="BE522" s="228"/>
      <c r="BF522" s="228"/>
    </row>
    <row r="523" spans="54:58" ht="33.75" customHeight="1" x14ac:dyDescent="0.25">
      <c r="BB523" s="228" t="s">
        <v>42</v>
      </c>
      <c r="BC523" s="228" t="s">
        <v>4253</v>
      </c>
      <c r="BD523" s="228">
        <v>2925956</v>
      </c>
      <c r="BE523" s="228"/>
      <c r="BF523" s="228"/>
    </row>
    <row r="524" spans="54:58" ht="33.75" customHeight="1" x14ac:dyDescent="0.25">
      <c r="BB524" s="228" t="s">
        <v>42</v>
      </c>
      <c r="BC524" s="228" t="s">
        <v>4257</v>
      </c>
      <c r="BD524" s="228">
        <v>2926004</v>
      </c>
      <c r="BE524" s="228"/>
      <c r="BF524" s="228"/>
    </row>
    <row r="525" spans="54:58" ht="33.75" customHeight="1" x14ac:dyDescent="0.25">
      <c r="BB525" s="228" t="s">
        <v>42</v>
      </c>
      <c r="BC525" s="228" t="s">
        <v>4261</v>
      </c>
      <c r="BD525" s="228">
        <v>2926103</v>
      </c>
      <c r="BE525" s="228"/>
      <c r="BF525" s="228"/>
    </row>
    <row r="526" spans="54:58" ht="33.75" customHeight="1" x14ac:dyDescent="0.25">
      <c r="BB526" s="228" t="s">
        <v>42</v>
      </c>
      <c r="BC526" s="228" t="s">
        <v>4266</v>
      </c>
      <c r="BD526" s="228">
        <v>2926202</v>
      </c>
      <c r="BE526" s="228"/>
      <c r="BF526" s="228"/>
    </row>
    <row r="527" spans="54:58" ht="33.75" customHeight="1" x14ac:dyDescent="0.25">
      <c r="BB527" s="228" t="s">
        <v>42</v>
      </c>
      <c r="BC527" s="228" t="s">
        <v>4271</v>
      </c>
      <c r="BD527" s="228">
        <v>2926301</v>
      </c>
      <c r="BE527" s="228"/>
      <c r="BF527" s="228"/>
    </row>
    <row r="528" spans="54:58" ht="33.75" customHeight="1" x14ac:dyDescent="0.25">
      <c r="BB528" s="228" t="s">
        <v>42</v>
      </c>
      <c r="BC528" s="228" t="s">
        <v>2448</v>
      </c>
      <c r="BD528" s="228">
        <v>2926400</v>
      </c>
      <c r="BE528" s="228"/>
      <c r="BF528" s="228"/>
    </row>
    <row r="529" spans="54:58" ht="33.75" customHeight="1" x14ac:dyDescent="0.25">
      <c r="BB529" s="228" t="s">
        <v>42</v>
      </c>
      <c r="BC529" s="228" t="s">
        <v>4279</v>
      </c>
      <c r="BD529" s="228">
        <v>2926509</v>
      </c>
      <c r="BE529" s="228"/>
      <c r="BF529" s="228"/>
    </row>
    <row r="530" spans="54:58" ht="33.75" customHeight="1" x14ac:dyDescent="0.25">
      <c r="BB530" s="228" t="s">
        <v>42</v>
      </c>
      <c r="BC530" s="228" t="s">
        <v>4283</v>
      </c>
      <c r="BD530" s="228">
        <v>2926608</v>
      </c>
      <c r="BE530" s="228"/>
      <c r="BF530" s="228"/>
    </row>
    <row r="531" spans="54:58" ht="33.75" customHeight="1" x14ac:dyDescent="0.25">
      <c r="BB531" s="228" t="s">
        <v>42</v>
      </c>
      <c r="BC531" s="228" t="s">
        <v>4288</v>
      </c>
      <c r="BD531" s="228">
        <v>2926657</v>
      </c>
      <c r="BE531" s="228"/>
      <c r="BF531" s="228"/>
    </row>
    <row r="532" spans="54:58" ht="33.75" customHeight="1" x14ac:dyDescent="0.25">
      <c r="BB532" s="228" t="s">
        <v>42</v>
      </c>
      <c r="BC532" s="228" t="s">
        <v>4293</v>
      </c>
      <c r="BD532" s="228">
        <v>2926707</v>
      </c>
      <c r="BE532" s="228"/>
      <c r="BF532" s="228"/>
    </row>
    <row r="533" spans="54:58" ht="33.75" customHeight="1" x14ac:dyDescent="0.25">
      <c r="BB533" s="228" t="s">
        <v>42</v>
      </c>
      <c r="BC533" s="228" t="s">
        <v>4298</v>
      </c>
      <c r="BD533" s="228">
        <v>2926806</v>
      </c>
      <c r="BE533" s="228"/>
      <c r="BF533" s="228"/>
    </row>
    <row r="534" spans="54:58" ht="33.75" customHeight="1" x14ac:dyDescent="0.25">
      <c r="BB534" s="228" t="s">
        <v>42</v>
      </c>
      <c r="BC534" s="228" t="s">
        <v>4303</v>
      </c>
      <c r="BD534" s="228">
        <v>2926905</v>
      </c>
      <c r="BE534" s="228"/>
      <c r="BF534" s="228"/>
    </row>
    <row r="535" spans="54:58" ht="33.75" customHeight="1" x14ac:dyDescent="0.25">
      <c r="BB535" s="228" t="s">
        <v>42</v>
      </c>
      <c r="BC535" s="228" t="s">
        <v>4308</v>
      </c>
      <c r="BD535" s="228">
        <v>2927002</v>
      </c>
      <c r="BE535" s="228"/>
      <c r="BF535" s="228"/>
    </row>
    <row r="536" spans="54:58" ht="33.75" customHeight="1" x14ac:dyDescent="0.25">
      <c r="BB536" s="228" t="s">
        <v>42</v>
      </c>
      <c r="BC536" s="228" t="s">
        <v>4313</v>
      </c>
      <c r="BD536" s="228">
        <v>2927101</v>
      </c>
      <c r="BE536" s="228"/>
      <c r="BF536" s="228"/>
    </row>
    <row r="537" spans="54:58" ht="33.75" customHeight="1" x14ac:dyDescent="0.25">
      <c r="BB537" s="228" t="s">
        <v>42</v>
      </c>
      <c r="BC537" s="228" t="s">
        <v>2507</v>
      </c>
      <c r="BD537" s="228">
        <v>2927200</v>
      </c>
      <c r="BE537" s="228"/>
      <c r="BF537" s="228"/>
    </row>
    <row r="538" spans="54:58" ht="33.75" customHeight="1" x14ac:dyDescent="0.25">
      <c r="BB538" s="228" t="s">
        <v>42</v>
      </c>
      <c r="BC538" s="228" t="s">
        <v>4322</v>
      </c>
      <c r="BD538" s="228">
        <v>2927309</v>
      </c>
      <c r="BE538" s="228"/>
      <c r="BF538" s="228"/>
    </row>
    <row r="539" spans="54:58" ht="33.75" customHeight="1" x14ac:dyDescent="0.25">
      <c r="BB539" s="228" t="s">
        <v>42</v>
      </c>
      <c r="BC539" s="228" t="s">
        <v>4327</v>
      </c>
      <c r="BD539" s="228">
        <v>2927408</v>
      </c>
      <c r="BE539" s="228"/>
      <c r="BF539" s="228"/>
    </row>
    <row r="540" spans="54:58" ht="33.75" customHeight="1" x14ac:dyDescent="0.25">
      <c r="BB540" s="228" t="s">
        <v>42</v>
      </c>
      <c r="BC540" s="228" t="s">
        <v>4332</v>
      </c>
      <c r="BD540" s="228">
        <v>2927507</v>
      </c>
      <c r="BE540" s="228"/>
      <c r="BF540" s="228"/>
    </row>
    <row r="541" spans="54:58" ht="33.75" customHeight="1" x14ac:dyDescent="0.25">
      <c r="BB541" s="228" t="s">
        <v>42</v>
      </c>
      <c r="BC541" s="228" t="s">
        <v>4337</v>
      </c>
      <c r="BD541" s="228">
        <v>2927606</v>
      </c>
      <c r="BE541" s="228"/>
      <c r="BF541" s="228"/>
    </row>
    <row r="542" spans="54:58" ht="33.75" customHeight="1" x14ac:dyDescent="0.25">
      <c r="BB542" s="228" t="s">
        <v>42</v>
      </c>
      <c r="BC542" s="228" t="s">
        <v>4342</v>
      </c>
      <c r="BD542" s="228">
        <v>2927705</v>
      </c>
      <c r="BE542" s="228"/>
      <c r="BF542" s="228"/>
    </row>
    <row r="543" spans="54:58" ht="33.75" customHeight="1" x14ac:dyDescent="0.25">
      <c r="BB543" s="228" t="s">
        <v>42</v>
      </c>
      <c r="BC543" s="228" t="s">
        <v>4347</v>
      </c>
      <c r="BD543" s="228">
        <v>2927804</v>
      </c>
      <c r="BE543" s="228"/>
      <c r="BF543" s="228"/>
    </row>
    <row r="544" spans="54:58" ht="33.75" customHeight="1" x14ac:dyDescent="0.25">
      <c r="BB544" s="228" t="s">
        <v>42</v>
      </c>
      <c r="BC544" s="228" t="s">
        <v>3087</v>
      </c>
      <c r="BD544" s="228">
        <v>2927903</v>
      </c>
      <c r="BE544" s="228"/>
      <c r="BF544" s="228"/>
    </row>
    <row r="545" spans="54:58" ht="33.75" customHeight="1" x14ac:dyDescent="0.25">
      <c r="BB545" s="228" t="s">
        <v>42</v>
      </c>
      <c r="BC545" s="228" t="s">
        <v>3100</v>
      </c>
      <c r="BD545" s="228">
        <v>2928059</v>
      </c>
      <c r="BE545" s="228"/>
      <c r="BF545" s="228"/>
    </row>
    <row r="546" spans="54:58" ht="33.75" customHeight="1" x14ac:dyDescent="0.25">
      <c r="BB546" s="228" t="s">
        <v>42</v>
      </c>
      <c r="BC546" s="228" t="s">
        <v>4360</v>
      </c>
      <c r="BD546" s="228">
        <v>2928109</v>
      </c>
      <c r="BE546" s="228"/>
      <c r="BF546" s="228"/>
    </row>
    <row r="547" spans="54:58" ht="33.75" customHeight="1" x14ac:dyDescent="0.25">
      <c r="BB547" s="228" t="s">
        <v>42</v>
      </c>
      <c r="BC547" s="228" t="s">
        <v>4364</v>
      </c>
      <c r="BD547" s="228">
        <v>2928406</v>
      </c>
      <c r="BE547" s="228"/>
      <c r="BF547" s="228"/>
    </row>
    <row r="548" spans="54:58" ht="33.75" customHeight="1" x14ac:dyDescent="0.25">
      <c r="BB548" s="228" t="s">
        <v>42</v>
      </c>
      <c r="BC548" s="228" t="s">
        <v>3194</v>
      </c>
      <c r="BD548" s="228">
        <v>2928505</v>
      </c>
      <c r="BE548" s="228"/>
      <c r="BF548" s="228"/>
    </row>
    <row r="549" spans="54:58" ht="33.75" customHeight="1" x14ac:dyDescent="0.25">
      <c r="BB549" s="228" t="s">
        <v>42</v>
      </c>
      <c r="BC549" s="228" t="s">
        <v>4373</v>
      </c>
      <c r="BD549" s="228">
        <v>2928000</v>
      </c>
      <c r="BE549" s="228"/>
      <c r="BF549" s="228"/>
    </row>
    <row r="550" spans="54:58" ht="33.75" customHeight="1" x14ac:dyDescent="0.25">
      <c r="BB550" s="228" t="s">
        <v>42</v>
      </c>
      <c r="BC550" s="228" t="s">
        <v>397</v>
      </c>
      <c r="BD550" s="228">
        <v>2928208</v>
      </c>
      <c r="BE550" s="228"/>
      <c r="BF550" s="228"/>
    </row>
    <row r="551" spans="54:58" ht="33.75" customHeight="1" x14ac:dyDescent="0.25">
      <c r="BB551" s="228" t="s">
        <v>42</v>
      </c>
      <c r="BC551" s="228" t="s">
        <v>4382</v>
      </c>
      <c r="BD551" s="228">
        <v>2928307</v>
      </c>
      <c r="BE551" s="228"/>
      <c r="BF551" s="228"/>
    </row>
    <row r="552" spans="54:58" ht="33.75" customHeight="1" x14ac:dyDescent="0.25">
      <c r="BB552" s="228" t="s">
        <v>42</v>
      </c>
      <c r="BC552" s="228" t="s">
        <v>4387</v>
      </c>
      <c r="BD552" s="228">
        <v>2928604</v>
      </c>
      <c r="BE552" s="228"/>
      <c r="BF552" s="228"/>
    </row>
    <row r="553" spans="54:58" ht="33.75" customHeight="1" x14ac:dyDescent="0.25">
      <c r="BB553" s="228" t="s">
        <v>42</v>
      </c>
      <c r="BC553" s="228" t="s">
        <v>4392</v>
      </c>
      <c r="BD553" s="228">
        <v>2928703</v>
      </c>
      <c r="BE553" s="228"/>
      <c r="BF553" s="228"/>
    </row>
    <row r="554" spans="54:58" ht="33.75" customHeight="1" x14ac:dyDescent="0.25">
      <c r="BB554" s="228" t="s">
        <v>42</v>
      </c>
      <c r="BC554" s="228" t="s">
        <v>4396</v>
      </c>
      <c r="BD554" s="228">
        <v>2928802</v>
      </c>
      <c r="BE554" s="228"/>
      <c r="BF554" s="228"/>
    </row>
    <row r="555" spans="54:58" ht="33.75" customHeight="1" x14ac:dyDescent="0.25">
      <c r="BB555" s="228" t="s">
        <v>42</v>
      </c>
      <c r="BC555" s="228" t="s">
        <v>4401</v>
      </c>
      <c r="BD555" s="228">
        <v>2928901</v>
      </c>
      <c r="BE555" s="228"/>
      <c r="BF555" s="228"/>
    </row>
    <row r="556" spans="54:58" ht="33.75" customHeight="1" x14ac:dyDescent="0.25">
      <c r="BB556" s="228" t="s">
        <v>42</v>
      </c>
      <c r="BC556" s="228" t="s">
        <v>1609</v>
      </c>
      <c r="BD556" s="228">
        <v>2928950</v>
      </c>
      <c r="BE556" s="228"/>
      <c r="BF556" s="228"/>
    </row>
    <row r="557" spans="54:58" ht="33.75" customHeight="1" x14ac:dyDescent="0.25">
      <c r="BB557" s="228" t="s">
        <v>42</v>
      </c>
      <c r="BC557" s="228" t="s">
        <v>4410</v>
      </c>
      <c r="BD557" s="228">
        <v>2929107</v>
      </c>
      <c r="BE557" s="228"/>
      <c r="BF557" s="228"/>
    </row>
    <row r="558" spans="54:58" ht="33.75" customHeight="1" x14ac:dyDescent="0.25">
      <c r="BB558" s="228" t="s">
        <v>42</v>
      </c>
      <c r="BC558" s="228" t="s">
        <v>4415</v>
      </c>
      <c r="BD558" s="228">
        <v>2929008</v>
      </c>
      <c r="BE558" s="228"/>
      <c r="BF558" s="228"/>
    </row>
    <row r="559" spans="54:58" ht="33.75" customHeight="1" x14ac:dyDescent="0.25">
      <c r="BB559" s="228" t="s">
        <v>42</v>
      </c>
      <c r="BC559" s="228" t="s">
        <v>4420</v>
      </c>
      <c r="BD559" s="228">
        <v>2929057</v>
      </c>
      <c r="BE559" s="228"/>
      <c r="BF559" s="228"/>
    </row>
    <row r="560" spans="54:58" ht="33.75" customHeight="1" x14ac:dyDescent="0.25">
      <c r="BB560" s="228" t="s">
        <v>42</v>
      </c>
      <c r="BC560" s="228" t="s">
        <v>4424</v>
      </c>
      <c r="BD560" s="228">
        <v>2929206</v>
      </c>
      <c r="BE560" s="228"/>
      <c r="BF560" s="228"/>
    </row>
    <row r="561" spans="54:58" ht="33.75" customHeight="1" x14ac:dyDescent="0.25">
      <c r="BB561" s="228" t="s">
        <v>42</v>
      </c>
      <c r="BC561" s="228" t="s">
        <v>4429</v>
      </c>
      <c r="BD561" s="228">
        <v>2929255</v>
      </c>
      <c r="BE561" s="228"/>
      <c r="BF561" s="228"/>
    </row>
    <row r="562" spans="54:58" ht="33.75" customHeight="1" x14ac:dyDescent="0.25">
      <c r="BB562" s="228" t="s">
        <v>42</v>
      </c>
      <c r="BC562" s="228" t="s">
        <v>4434</v>
      </c>
      <c r="BD562" s="228">
        <v>2929305</v>
      </c>
      <c r="BE562" s="228"/>
      <c r="BF562" s="228"/>
    </row>
    <row r="563" spans="54:58" ht="33.75" customHeight="1" x14ac:dyDescent="0.25">
      <c r="BB563" s="228" t="s">
        <v>42</v>
      </c>
      <c r="BC563" s="228" t="s">
        <v>4439</v>
      </c>
      <c r="BD563" s="228">
        <v>2929354</v>
      </c>
      <c r="BE563" s="228"/>
      <c r="BF563" s="228"/>
    </row>
    <row r="564" spans="54:58" ht="33.75" customHeight="1" x14ac:dyDescent="0.25">
      <c r="BB564" s="228" t="s">
        <v>42</v>
      </c>
      <c r="BC564" s="228" t="s">
        <v>4443</v>
      </c>
      <c r="BD564" s="228">
        <v>2929370</v>
      </c>
      <c r="BE564" s="228"/>
      <c r="BF564" s="228"/>
    </row>
    <row r="565" spans="54:58" ht="33.75" customHeight="1" x14ac:dyDescent="0.25">
      <c r="BB565" s="228" t="s">
        <v>42</v>
      </c>
      <c r="BC565" s="228" t="s">
        <v>4448</v>
      </c>
      <c r="BD565" s="228">
        <v>2929404</v>
      </c>
      <c r="BE565" s="228"/>
      <c r="BF565" s="228"/>
    </row>
    <row r="566" spans="54:58" ht="33.75" customHeight="1" x14ac:dyDescent="0.25">
      <c r="BB566" s="228" t="s">
        <v>42</v>
      </c>
      <c r="BC566" s="228" t="s">
        <v>4453</v>
      </c>
      <c r="BD566" s="228">
        <v>2929503</v>
      </c>
      <c r="BE566" s="228"/>
      <c r="BF566" s="228"/>
    </row>
    <row r="567" spans="54:58" ht="33.75" customHeight="1" x14ac:dyDescent="0.25">
      <c r="BB567" s="228" t="s">
        <v>42</v>
      </c>
      <c r="BC567" s="228" t="s">
        <v>4458</v>
      </c>
      <c r="BD567" s="228">
        <v>2929602</v>
      </c>
      <c r="BE567" s="228"/>
      <c r="BF567" s="228"/>
    </row>
    <row r="568" spans="54:58" ht="33.75" customHeight="1" x14ac:dyDescent="0.25">
      <c r="BB568" s="228" t="s">
        <v>42</v>
      </c>
      <c r="BC568" s="228" t="s">
        <v>4463</v>
      </c>
      <c r="BD568" s="228">
        <v>2929701</v>
      </c>
      <c r="BE568" s="228"/>
      <c r="BF568" s="228"/>
    </row>
    <row r="569" spans="54:58" ht="33.75" customHeight="1" x14ac:dyDescent="0.25">
      <c r="BB569" s="228" t="s">
        <v>42</v>
      </c>
      <c r="BC569" s="228" t="s">
        <v>4468</v>
      </c>
      <c r="BD569" s="228">
        <v>2929750</v>
      </c>
      <c r="BE569" s="228"/>
      <c r="BF569" s="228"/>
    </row>
    <row r="570" spans="54:58" ht="33.75" customHeight="1" x14ac:dyDescent="0.25">
      <c r="BB570" s="228" t="s">
        <v>42</v>
      </c>
      <c r="BC570" s="228" t="s">
        <v>4472</v>
      </c>
      <c r="BD570" s="228">
        <v>2929800</v>
      </c>
      <c r="BE570" s="228"/>
      <c r="BF570" s="228"/>
    </row>
    <row r="571" spans="54:58" ht="33.75" customHeight="1" x14ac:dyDescent="0.25">
      <c r="BB571" s="228" t="s">
        <v>42</v>
      </c>
      <c r="BC571" s="228" t="s">
        <v>4477</v>
      </c>
      <c r="BD571" s="228">
        <v>2929909</v>
      </c>
      <c r="BE571" s="228"/>
      <c r="BF571" s="228"/>
    </row>
    <row r="572" spans="54:58" ht="33.75" customHeight="1" x14ac:dyDescent="0.25">
      <c r="BB572" s="228" t="s">
        <v>42</v>
      </c>
      <c r="BC572" s="228" t="s">
        <v>4482</v>
      </c>
      <c r="BD572" s="228">
        <v>2930006</v>
      </c>
      <c r="BE572" s="228"/>
      <c r="BF572" s="228"/>
    </row>
    <row r="573" spans="54:58" ht="33.75" customHeight="1" x14ac:dyDescent="0.25">
      <c r="BB573" s="228" t="s">
        <v>42</v>
      </c>
      <c r="BC573" s="228" t="s">
        <v>4487</v>
      </c>
      <c r="BD573" s="228">
        <v>2930105</v>
      </c>
      <c r="BE573" s="228"/>
      <c r="BF573" s="228"/>
    </row>
    <row r="574" spans="54:58" ht="33.75" customHeight="1" x14ac:dyDescent="0.25">
      <c r="BB574" s="228" t="s">
        <v>42</v>
      </c>
      <c r="BC574" s="228" t="s">
        <v>4492</v>
      </c>
      <c r="BD574" s="228">
        <v>2930204</v>
      </c>
      <c r="BE574" s="228"/>
      <c r="BF574" s="228"/>
    </row>
    <row r="575" spans="54:58" ht="33.75" customHeight="1" x14ac:dyDescent="0.25">
      <c r="BB575" s="228" t="s">
        <v>42</v>
      </c>
      <c r="BC575" s="228" t="s">
        <v>4497</v>
      </c>
      <c r="BD575" s="228">
        <v>2930154</v>
      </c>
      <c r="BE575" s="228"/>
      <c r="BF575" s="228"/>
    </row>
    <row r="576" spans="54:58" ht="33.75" customHeight="1" x14ac:dyDescent="0.25">
      <c r="BB576" s="228" t="s">
        <v>42</v>
      </c>
      <c r="BC576" s="228" t="s">
        <v>4502</v>
      </c>
      <c r="BD576" s="228">
        <v>2930303</v>
      </c>
      <c r="BE576" s="228"/>
      <c r="BF576" s="228"/>
    </row>
    <row r="577" spans="54:58" ht="33.75" customHeight="1" x14ac:dyDescent="0.25">
      <c r="BB577" s="228" t="s">
        <v>42</v>
      </c>
      <c r="BC577" s="228" t="s">
        <v>4507</v>
      </c>
      <c r="BD577" s="228">
        <v>2930402</v>
      </c>
      <c r="BE577" s="228"/>
      <c r="BF577" s="228"/>
    </row>
    <row r="578" spans="54:58" ht="33.75" customHeight="1" x14ac:dyDescent="0.25">
      <c r="BB578" s="228" t="s">
        <v>42</v>
      </c>
      <c r="BC578" s="228" t="s">
        <v>2898</v>
      </c>
      <c r="BD578" s="228">
        <v>2930501</v>
      </c>
      <c r="BE578" s="228"/>
      <c r="BF578" s="228"/>
    </row>
    <row r="579" spans="54:58" ht="33.75" customHeight="1" x14ac:dyDescent="0.25">
      <c r="BB579" s="228" t="s">
        <v>42</v>
      </c>
      <c r="BC579" s="228" t="s">
        <v>4516</v>
      </c>
      <c r="BD579" s="228">
        <v>2930600</v>
      </c>
      <c r="BE579" s="228"/>
      <c r="BF579" s="228"/>
    </row>
    <row r="580" spans="54:58" ht="33.75" customHeight="1" x14ac:dyDescent="0.25">
      <c r="BB580" s="228" t="s">
        <v>42</v>
      </c>
      <c r="BC580" s="228" t="s">
        <v>4521</v>
      </c>
      <c r="BD580" s="228">
        <v>2930709</v>
      </c>
      <c r="BE580" s="228"/>
      <c r="BF580" s="228"/>
    </row>
    <row r="581" spans="54:58" ht="33.75" customHeight="1" x14ac:dyDescent="0.25">
      <c r="BB581" s="228" t="s">
        <v>42</v>
      </c>
      <c r="BC581" s="228" t="s">
        <v>4526</v>
      </c>
      <c r="BD581" s="228">
        <v>2930758</v>
      </c>
      <c r="BE581" s="228"/>
      <c r="BF581" s="228"/>
    </row>
    <row r="582" spans="54:58" ht="33.75" customHeight="1" x14ac:dyDescent="0.25">
      <c r="BB582" s="228" t="s">
        <v>42</v>
      </c>
      <c r="BC582" s="228" t="s">
        <v>4531</v>
      </c>
      <c r="BD582" s="228">
        <v>2930766</v>
      </c>
      <c r="BE582" s="228"/>
      <c r="BF582" s="228"/>
    </row>
    <row r="583" spans="54:58" ht="33.75" customHeight="1" x14ac:dyDescent="0.25">
      <c r="BB583" s="228" t="s">
        <v>42</v>
      </c>
      <c r="BC583" s="228" t="s">
        <v>4536</v>
      </c>
      <c r="BD583" s="228">
        <v>2930774</v>
      </c>
      <c r="BE583" s="228"/>
      <c r="BF583" s="228"/>
    </row>
    <row r="584" spans="54:58" ht="33.75" customHeight="1" x14ac:dyDescent="0.25">
      <c r="BB584" s="228" t="s">
        <v>42</v>
      </c>
      <c r="BC584" s="228" t="s">
        <v>4540</v>
      </c>
      <c r="BD584" s="228">
        <v>2930808</v>
      </c>
      <c r="BE584" s="228"/>
      <c r="BF584" s="228"/>
    </row>
    <row r="585" spans="54:58" ht="33.75" customHeight="1" x14ac:dyDescent="0.25">
      <c r="BB585" s="228" t="s">
        <v>42</v>
      </c>
      <c r="BC585" s="228" t="s">
        <v>4544</v>
      </c>
      <c r="BD585" s="228">
        <v>2930907</v>
      </c>
      <c r="BE585" s="228"/>
      <c r="BF585" s="228"/>
    </row>
    <row r="586" spans="54:58" ht="33.75" customHeight="1" x14ac:dyDescent="0.25">
      <c r="BB586" s="228" t="s">
        <v>42</v>
      </c>
      <c r="BC586" s="228" t="s">
        <v>4549</v>
      </c>
      <c r="BD586" s="228">
        <v>2931004</v>
      </c>
      <c r="BE586" s="228"/>
      <c r="BF586" s="228"/>
    </row>
    <row r="587" spans="54:58" ht="33.75" customHeight="1" x14ac:dyDescent="0.25">
      <c r="BB587" s="228" t="s">
        <v>42</v>
      </c>
      <c r="BC587" s="228" t="s">
        <v>4554</v>
      </c>
      <c r="BD587" s="228">
        <v>2931053</v>
      </c>
      <c r="BE587" s="228"/>
      <c r="BF587" s="228"/>
    </row>
    <row r="588" spans="54:58" ht="33.75" customHeight="1" x14ac:dyDescent="0.25">
      <c r="BB588" s="228" t="s">
        <v>42</v>
      </c>
      <c r="BC588" s="228" t="s">
        <v>4559</v>
      </c>
      <c r="BD588" s="228">
        <v>2931103</v>
      </c>
      <c r="BE588" s="228"/>
      <c r="BF588" s="228"/>
    </row>
    <row r="589" spans="54:58" ht="33.75" customHeight="1" x14ac:dyDescent="0.25">
      <c r="BB589" s="228" t="s">
        <v>42</v>
      </c>
      <c r="BC589" s="228" t="s">
        <v>3611</v>
      </c>
      <c r="BD589" s="228">
        <v>2931202</v>
      </c>
      <c r="BE589" s="228"/>
      <c r="BF589" s="228"/>
    </row>
    <row r="590" spans="54:58" ht="33.75" customHeight="1" x14ac:dyDescent="0.25">
      <c r="BB590" s="228" t="s">
        <v>42</v>
      </c>
      <c r="BC590" s="228" t="s">
        <v>4567</v>
      </c>
      <c r="BD590" s="228">
        <v>2931301</v>
      </c>
      <c r="BE590" s="228"/>
      <c r="BF590" s="228"/>
    </row>
    <row r="591" spans="54:58" ht="33.75" customHeight="1" x14ac:dyDescent="0.25">
      <c r="BB591" s="228" t="s">
        <v>42</v>
      </c>
      <c r="BC591" s="228" t="s">
        <v>4571</v>
      </c>
      <c r="BD591" s="228">
        <v>2931350</v>
      </c>
      <c r="BE591" s="228"/>
      <c r="BF591" s="228"/>
    </row>
    <row r="592" spans="54:58" ht="33.75" customHeight="1" x14ac:dyDescent="0.25">
      <c r="BB592" s="228" t="s">
        <v>42</v>
      </c>
      <c r="BC592" s="228" t="s">
        <v>4576</v>
      </c>
      <c r="BD592" s="228">
        <v>2931400</v>
      </c>
      <c r="BE592" s="228"/>
      <c r="BF592" s="228"/>
    </row>
    <row r="593" spans="54:58" ht="33.75" customHeight="1" x14ac:dyDescent="0.25">
      <c r="BB593" s="228" t="s">
        <v>42</v>
      </c>
      <c r="BC593" s="228" t="s">
        <v>4581</v>
      </c>
      <c r="BD593" s="228">
        <v>2931509</v>
      </c>
      <c r="BE593" s="228"/>
      <c r="BF593" s="228"/>
    </row>
    <row r="594" spans="54:58" ht="33.75" customHeight="1" x14ac:dyDescent="0.25">
      <c r="BB594" s="228" t="s">
        <v>42</v>
      </c>
      <c r="BC594" s="228" t="s">
        <v>4586</v>
      </c>
      <c r="BD594" s="228">
        <v>2931608</v>
      </c>
      <c r="BE594" s="228"/>
      <c r="BF594" s="228"/>
    </row>
    <row r="595" spans="54:58" ht="33.75" customHeight="1" x14ac:dyDescent="0.25">
      <c r="BB595" s="228" t="s">
        <v>42</v>
      </c>
      <c r="BC595" s="228" t="s">
        <v>3184</v>
      </c>
      <c r="BD595" s="228">
        <v>2931707</v>
      </c>
      <c r="BE595" s="228"/>
      <c r="BF595" s="228"/>
    </row>
    <row r="596" spans="54:58" ht="33.75" customHeight="1" x14ac:dyDescent="0.25">
      <c r="BB596" s="228" t="s">
        <v>42</v>
      </c>
      <c r="BC596" s="228" t="s">
        <v>4595</v>
      </c>
      <c r="BD596" s="228">
        <v>2931806</v>
      </c>
      <c r="BE596" s="228"/>
      <c r="BF596" s="228"/>
    </row>
    <row r="597" spans="54:58" ht="33.75" customHeight="1" x14ac:dyDescent="0.25">
      <c r="BB597" s="228" t="s">
        <v>42</v>
      </c>
      <c r="BC597" s="228" t="s">
        <v>4600</v>
      </c>
      <c r="BD597" s="228">
        <v>2931905</v>
      </c>
      <c r="BE597" s="228"/>
      <c r="BF597" s="228"/>
    </row>
    <row r="598" spans="54:58" ht="33.75" customHeight="1" x14ac:dyDescent="0.25">
      <c r="BB598" s="228" t="s">
        <v>42</v>
      </c>
      <c r="BC598" s="228" t="s">
        <v>4603</v>
      </c>
      <c r="BD598" s="228">
        <v>2932002</v>
      </c>
      <c r="BE598" s="228"/>
      <c r="BF598" s="228"/>
    </row>
    <row r="599" spans="54:58" ht="33.75" customHeight="1" x14ac:dyDescent="0.25">
      <c r="BB599" s="228" t="s">
        <v>42</v>
      </c>
      <c r="BC599" s="228" t="s">
        <v>4608</v>
      </c>
      <c r="BD599" s="228">
        <v>2932101</v>
      </c>
      <c r="BE599" s="228"/>
      <c r="BF599" s="228"/>
    </row>
    <row r="600" spans="54:58" ht="33.75" customHeight="1" x14ac:dyDescent="0.25">
      <c r="BB600" s="228" t="s">
        <v>42</v>
      </c>
      <c r="BC600" s="228" t="s">
        <v>4613</v>
      </c>
      <c r="BD600" s="228">
        <v>2932200</v>
      </c>
      <c r="BE600" s="228"/>
      <c r="BF600" s="228"/>
    </row>
    <row r="601" spans="54:58" ht="33.75" customHeight="1" x14ac:dyDescent="0.25">
      <c r="BB601" s="228" t="s">
        <v>42</v>
      </c>
      <c r="BC601" s="228" t="s">
        <v>4617</v>
      </c>
      <c r="BD601" s="228">
        <v>2932309</v>
      </c>
      <c r="BE601" s="228"/>
      <c r="BF601" s="228"/>
    </row>
    <row r="602" spans="54:58" ht="33.75" customHeight="1" x14ac:dyDescent="0.25">
      <c r="BB602" s="228" t="s">
        <v>42</v>
      </c>
      <c r="BC602" s="228" t="s">
        <v>4622</v>
      </c>
      <c r="BD602" s="228">
        <v>2932408</v>
      </c>
      <c r="BE602" s="228"/>
      <c r="BF602" s="228"/>
    </row>
    <row r="603" spans="54:58" ht="33.75" customHeight="1" x14ac:dyDescent="0.25">
      <c r="BB603" s="228" t="s">
        <v>42</v>
      </c>
      <c r="BC603" s="228" t="s">
        <v>4627</v>
      </c>
      <c r="BD603" s="228">
        <v>2932457</v>
      </c>
      <c r="BE603" s="228"/>
      <c r="BF603" s="228"/>
    </row>
    <row r="604" spans="54:58" ht="33.75" customHeight="1" x14ac:dyDescent="0.25">
      <c r="BB604" s="228" t="s">
        <v>42</v>
      </c>
      <c r="BC604" s="228" t="s">
        <v>4630</v>
      </c>
      <c r="BD604" s="228">
        <v>2932507</v>
      </c>
      <c r="BE604" s="228"/>
      <c r="BF604" s="228"/>
    </row>
    <row r="605" spans="54:58" ht="33.75" customHeight="1" x14ac:dyDescent="0.25">
      <c r="BB605" s="228" t="s">
        <v>42</v>
      </c>
      <c r="BC605" s="228" t="s">
        <v>4634</v>
      </c>
      <c r="BD605" s="228">
        <v>2932606</v>
      </c>
      <c r="BE605" s="228"/>
      <c r="BF605" s="228"/>
    </row>
    <row r="606" spans="54:58" ht="33.75" customHeight="1" x14ac:dyDescent="0.25">
      <c r="BB606" s="228" t="s">
        <v>42</v>
      </c>
      <c r="BC606" s="228" t="s">
        <v>4638</v>
      </c>
      <c r="BD606" s="228">
        <v>2932705</v>
      </c>
      <c r="BE606" s="228"/>
      <c r="BF606" s="228"/>
    </row>
    <row r="607" spans="54:58" ht="33.75" customHeight="1" x14ac:dyDescent="0.25">
      <c r="BB607" s="228" t="s">
        <v>42</v>
      </c>
      <c r="BC607" s="228" t="s">
        <v>4641</v>
      </c>
      <c r="BD607" s="228">
        <v>2932804</v>
      </c>
      <c r="BE607" s="228"/>
      <c r="BF607" s="228"/>
    </row>
    <row r="608" spans="54:58" ht="33.75" customHeight="1" x14ac:dyDescent="0.25">
      <c r="BB608" s="228" t="s">
        <v>42</v>
      </c>
      <c r="BC608" s="228" t="s">
        <v>2017</v>
      </c>
      <c r="BD608" s="228">
        <v>2932903</v>
      </c>
      <c r="BE608" s="228"/>
      <c r="BF608" s="228"/>
    </row>
    <row r="609" spans="54:58" ht="33.75" customHeight="1" x14ac:dyDescent="0.25">
      <c r="BB609" s="228" t="s">
        <v>42</v>
      </c>
      <c r="BC609" s="228" t="s">
        <v>4647</v>
      </c>
      <c r="BD609" s="228">
        <v>2933000</v>
      </c>
      <c r="BE609" s="228"/>
      <c r="BF609" s="228"/>
    </row>
    <row r="610" spans="54:58" ht="33.75" customHeight="1" x14ac:dyDescent="0.25">
      <c r="BB610" s="228" t="s">
        <v>42</v>
      </c>
      <c r="BC610" s="228" t="s">
        <v>4651</v>
      </c>
      <c r="BD610" s="228">
        <v>2933059</v>
      </c>
      <c r="BE610" s="228"/>
      <c r="BF610" s="228"/>
    </row>
    <row r="611" spans="54:58" ht="33.75" customHeight="1" x14ac:dyDescent="0.25">
      <c r="BB611" s="228" t="s">
        <v>42</v>
      </c>
      <c r="BC611" s="228" t="s">
        <v>4655</v>
      </c>
      <c r="BD611" s="228">
        <v>2933109</v>
      </c>
      <c r="BE611" s="228"/>
      <c r="BF611" s="228"/>
    </row>
    <row r="612" spans="54:58" ht="33.75" customHeight="1" x14ac:dyDescent="0.25">
      <c r="BB612" s="228" t="s">
        <v>42</v>
      </c>
      <c r="BC612" s="228" t="s">
        <v>4659</v>
      </c>
      <c r="BD612" s="228">
        <v>2933158</v>
      </c>
      <c r="BE612" s="228"/>
      <c r="BF612" s="228"/>
    </row>
    <row r="613" spans="54:58" ht="33.75" customHeight="1" x14ac:dyDescent="0.25">
      <c r="BB613" s="228" t="s">
        <v>42</v>
      </c>
      <c r="BC613" s="228" t="s">
        <v>4663</v>
      </c>
      <c r="BD613" s="228">
        <v>2933174</v>
      </c>
      <c r="BE613" s="228"/>
      <c r="BF613" s="228"/>
    </row>
    <row r="614" spans="54:58" ht="33.75" customHeight="1" x14ac:dyDescent="0.25">
      <c r="BB614" s="228" t="s">
        <v>42</v>
      </c>
      <c r="BC614" s="228" t="s">
        <v>3118</v>
      </c>
      <c r="BD614" s="228">
        <v>2933208</v>
      </c>
      <c r="BE614" s="228"/>
      <c r="BF614" s="228"/>
    </row>
    <row r="615" spans="54:58" ht="33.75" customHeight="1" x14ac:dyDescent="0.25">
      <c r="BB615" s="228" t="s">
        <v>42</v>
      </c>
      <c r="BC615" s="228" t="s">
        <v>4670</v>
      </c>
      <c r="BD615" s="228">
        <v>2933257</v>
      </c>
      <c r="BE615" s="228"/>
      <c r="BF615" s="228"/>
    </row>
    <row r="616" spans="54:58" ht="33.75" customHeight="1" x14ac:dyDescent="0.25">
      <c r="BB616" s="228" t="s">
        <v>42</v>
      </c>
      <c r="BC616" s="228" t="s">
        <v>4674</v>
      </c>
      <c r="BD616" s="228">
        <v>2933307</v>
      </c>
      <c r="BE616" s="228"/>
      <c r="BF616" s="228"/>
    </row>
    <row r="617" spans="54:58" ht="33.75" customHeight="1" x14ac:dyDescent="0.25">
      <c r="BB617" s="228" t="s">
        <v>42</v>
      </c>
      <c r="BC617" s="228" t="s">
        <v>4678</v>
      </c>
      <c r="BD617" s="228">
        <v>2933406</v>
      </c>
      <c r="BE617" s="228"/>
      <c r="BF617" s="228"/>
    </row>
    <row r="618" spans="54:58" ht="33.75" customHeight="1" x14ac:dyDescent="0.25">
      <c r="BB618" s="228" t="s">
        <v>42</v>
      </c>
      <c r="BC618" s="228" t="s">
        <v>4682</v>
      </c>
      <c r="BD618" s="228">
        <v>2933455</v>
      </c>
      <c r="BE618" s="228"/>
      <c r="BF618" s="228"/>
    </row>
    <row r="619" spans="54:58" ht="33.75" customHeight="1" x14ac:dyDescent="0.25">
      <c r="BB619" s="228" t="s">
        <v>42</v>
      </c>
      <c r="BC619" s="228" t="s">
        <v>4686</v>
      </c>
      <c r="BD619" s="228">
        <v>2933505</v>
      </c>
      <c r="BE619" s="228"/>
      <c r="BF619" s="228"/>
    </row>
    <row r="620" spans="54:58" ht="33.75" customHeight="1" x14ac:dyDescent="0.25">
      <c r="BB620" s="228" t="s">
        <v>42</v>
      </c>
      <c r="BC620" s="228" t="s">
        <v>4690</v>
      </c>
      <c r="BD620" s="228">
        <v>2933604</v>
      </c>
      <c r="BE620" s="228"/>
      <c r="BF620" s="228"/>
    </row>
    <row r="621" spans="54:58" ht="33.75" customHeight="1" x14ac:dyDescent="0.25">
      <c r="BB621" s="228" t="s">
        <v>46</v>
      </c>
      <c r="BC621" s="228" t="s">
        <v>96</v>
      </c>
      <c r="BD621" s="228">
        <v>2300101</v>
      </c>
      <c r="BE621" s="228"/>
      <c r="BF621" s="228"/>
    </row>
    <row r="622" spans="54:58" ht="33.75" customHeight="1" x14ac:dyDescent="0.25">
      <c r="BB622" s="228" t="s">
        <v>46</v>
      </c>
      <c r="BC622" s="228" t="s">
        <v>122</v>
      </c>
      <c r="BD622" s="228">
        <v>2300150</v>
      </c>
      <c r="BE622" s="228"/>
      <c r="BF622" s="228"/>
    </row>
    <row r="623" spans="54:58" ht="33.75" customHeight="1" x14ac:dyDescent="0.25">
      <c r="BB623" s="228" t="s">
        <v>46</v>
      </c>
      <c r="BC623" s="228" t="s">
        <v>148</v>
      </c>
      <c r="BD623" s="228">
        <v>2300200</v>
      </c>
      <c r="BE623" s="228"/>
      <c r="BF623" s="228"/>
    </row>
    <row r="624" spans="54:58" ht="33.75" customHeight="1" x14ac:dyDescent="0.25">
      <c r="BB624" s="228" t="s">
        <v>46</v>
      </c>
      <c r="BC624" s="228" t="s">
        <v>173</v>
      </c>
      <c r="BD624" s="228">
        <v>2300309</v>
      </c>
      <c r="BE624" s="228"/>
      <c r="BF624" s="228"/>
    </row>
    <row r="625" spans="54:58" ht="33.75" customHeight="1" x14ac:dyDescent="0.25">
      <c r="BB625" s="228" t="s">
        <v>46</v>
      </c>
      <c r="BC625" s="228" t="s">
        <v>199</v>
      </c>
      <c r="BD625" s="228">
        <v>2300408</v>
      </c>
      <c r="BE625" s="228"/>
      <c r="BF625" s="228"/>
    </row>
    <row r="626" spans="54:58" ht="33.75" customHeight="1" x14ac:dyDescent="0.25">
      <c r="BB626" s="228" t="s">
        <v>46</v>
      </c>
      <c r="BC626" s="228" t="s">
        <v>225</v>
      </c>
      <c r="BD626" s="228">
        <v>2300507</v>
      </c>
      <c r="BE626" s="228"/>
      <c r="BF626" s="228"/>
    </row>
    <row r="627" spans="54:58" ht="33.75" customHeight="1" x14ac:dyDescent="0.25">
      <c r="BB627" s="228" t="s">
        <v>46</v>
      </c>
      <c r="BC627" s="228" t="s">
        <v>249</v>
      </c>
      <c r="BD627" s="228">
        <v>2300606</v>
      </c>
      <c r="BE627" s="228"/>
      <c r="BF627" s="228"/>
    </row>
    <row r="628" spans="54:58" ht="33.75" customHeight="1" x14ac:dyDescent="0.25">
      <c r="BB628" s="228" t="s">
        <v>46</v>
      </c>
      <c r="BC628" s="228" t="s">
        <v>274</v>
      </c>
      <c r="BD628" s="228">
        <v>2300705</v>
      </c>
      <c r="BE628" s="228"/>
      <c r="BF628" s="228"/>
    </row>
    <row r="629" spans="54:58" ht="33.75" customHeight="1" x14ac:dyDescent="0.25">
      <c r="BB629" s="228" t="s">
        <v>46</v>
      </c>
      <c r="BC629" s="228" t="s">
        <v>300</v>
      </c>
      <c r="BD629" s="228">
        <v>2300754</v>
      </c>
      <c r="BE629" s="228"/>
      <c r="BF629" s="228"/>
    </row>
    <row r="630" spans="54:58" ht="33.75" customHeight="1" x14ac:dyDescent="0.25">
      <c r="BB630" s="228" t="s">
        <v>46</v>
      </c>
      <c r="BC630" s="228" t="s">
        <v>326</v>
      </c>
      <c r="BD630" s="228">
        <v>2300804</v>
      </c>
      <c r="BE630" s="228"/>
      <c r="BF630" s="228"/>
    </row>
    <row r="631" spans="54:58" ht="33.75" customHeight="1" x14ac:dyDescent="0.25">
      <c r="BB631" s="228" t="s">
        <v>46</v>
      </c>
      <c r="BC631" s="228" t="s">
        <v>351</v>
      </c>
      <c r="BD631" s="228">
        <v>2300903</v>
      </c>
      <c r="BE631" s="228"/>
      <c r="BF631" s="228"/>
    </row>
    <row r="632" spans="54:58" ht="33.75" customHeight="1" x14ac:dyDescent="0.25">
      <c r="BB632" s="228" t="s">
        <v>46</v>
      </c>
      <c r="BC632" s="228" t="s">
        <v>375</v>
      </c>
      <c r="BD632" s="228">
        <v>2301000</v>
      </c>
      <c r="BE632" s="228"/>
      <c r="BF632" s="228"/>
    </row>
    <row r="633" spans="54:58" ht="33.75" customHeight="1" x14ac:dyDescent="0.25">
      <c r="BB633" s="228" t="s">
        <v>46</v>
      </c>
      <c r="BC633" s="228" t="s">
        <v>400</v>
      </c>
      <c r="BD633" s="228">
        <v>2301109</v>
      </c>
      <c r="BE633" s="228"/>
      <c r="BF633" s="228"/>
    </row>
    <row r="634" spans="54:58" ht="33.75" customHeight="1" x14ac:dyDescent="0.25">
      <c r="BB634" s="228" t="s">
        <v>46</v>
      </c>
      <c r="BC634" s="228" t="s">
        <v>425</v>
      </c>
      <c r="BD634" s="228">
        <v>2301208</v>
      </c>
      <c r="BE634" s="228"/>
      <c r="BF634" s="228"/>
    </row>
    <row r="635" spans="54:58" ht="33.75" customHeight="1" x14ac:dyDescent="0.25">
      <c r="BB635" s="228" t="s">
        <v>46</v>
      </c>
      <c r="BC635" s="228" t="s">
        <v>451</v>
      </c>
      <c r="BD635" s="228">
        <v>2301257</v>
      </c>
      <c r="BE635" s="228"/>
      <c r="BF635" s="228"/>
    </row>
    <row r="636" spans="54:58" ht="33.75" customHeight="1" x14ac:dyDescent="0.25">
      <c r="BB636" s="228" t="s">
        <v>46</v>
      </c>
      <c r="BC636" s="228" t="s">
        <v>476</v>
      </c>
      <c r="BD636" s="228">
        <v>2301307</v>
      </c>
      <c r="BE636" s="228"/>
      <c r="BF636" s="228"/>
    </row>
    <row r="637" spans="54:58" ht="33.75" customHeight="1" x14ac:dyDescent="0.25">
      <c r="BB637" s="228" t="s">
        <v>46</v>
      </c>
      <c r="BC637" s="228" t="s">
        <v>500</v>
      </c>
      <c r="BD637" s="228">
        <v>2301406</v>
      </c>
      <c r="BE637" s="228"/>
      <c r="BF637" s="228"/>
    </row>
    <row r="638" spans="54:58" ht="33.75" customHeight="1" x14ac:dyDescent="0.25">
      <c r="BB638" s="228" t="s">
        <v>46</v>
      </c>
      <c r="BC638" s="228" t="s">
        <v>523</v>
      </c>
      <c r="BD638" s="228">
        <v>2301505</v>
      </c>
      <c r="BE638" s="228"/>
      <c r="BF638" s="228"/>
    </row>
    <row r="639" spans="54:58" ht="33.75" customHeight="1" x14ac:dyDescent="0.25">
      <c r="BB639" s="228" t="s">
        <v>46</v>
      </c>
      <c r="BC639" s="228" t="s">
        <v>547</v>
      </c>
      <c r="BD639" s="228">
        <v>2301604</v>
      </c>
      <c r="BE639" s="228"/>
      <c r="BF639" s="228"/>
    </row>
    <row r="640" spans="54:58" ht="33.75" customHeight="1" x14ac:dyDescent="0.25">
      <c r="BB640" s="228" t="s">
        <v>46</v>
      </c>
      <c r="BC640" s="228" t="s">
        <v>570</v>
      </c>
      <c r="BD640" s="228">
        <v>2301703</v>
      </c>
      <c r="BE640" s="228"/>
      <c r="BF640" s="228"/>
    </row>
    <row r="641" spans="54:58" ht="33.75" customHeight="1" x14ac:dyDescent="0.25">
      <c r="BB641" s="228" t="s">
        <v>46</v>
      </c>
      <c r="BC641" s="228" t="s">
        <v>593</v>
      </c>
      <c r="BD641" s="228">
        <v>2301802</v>
      </c>
      <c r="BE641" s="228"/>
      <c r="BF641" s="228"/>
    </row>
    <row r="642" spans="54:58" ht="33.75" customHeight="1" x14ac:dyDescent="0.25">
      <c r="BB642" s="228" t="s">
        <v>46</v>
      </c>
      <c r="BC642" s="228" t="s">
        <v>616</v>
      </c>
      <c r="BD642" s="228">
        <v>2301851</v>
      </c>
      <c r="BE642" s="228"/>
      <c r="BF642" s="228"/>
    </row>
    <row r="643" spans="54:58" ht="33.75" customHeight="1" x14ac:dyDescent="0.25">
      <c r="BB643" s="228" t="s">
        <v>46</v>
      </c>
      <c r="BC643" s="228" t="s">
        <v>637</v>
      </c>
      <c r="BD643" s="228">
        <v>2301901</v>
      </c>
      <c r="BE643" s="228"/>
      <c r="BF643" s="228"/>
    </row>
    <row r="644" spans="54:58" ht="33.75" customHeight="1" x14ac:dyDescent="0.25">
      <c r="BB644" s="228" t="s">
        <v>46</v>
      </c>
      <c r="BC644" s="228" t="s">
        <v>658</v>
      </c>
      <c r="BD644" s="228">
        <v>2301950</v>
      </c>
      <c r="BE644" s="228"/>
      <c r="BF644" s="228"/>
    </row>
    <row r="645" spans="54:58" ht="33.75" customHeight="1" x14ac:dyDescent="0.25">
      <c r="BB645" s="228" t="s">
        <v>46</v>
      </c>
      <c r="BC645" s="228" t="s">
        <v>679</v>
      </c>
      <c r="BD645" s="228">
        <v>2302008</v>
      </c>
      <c r="BE645" s="228"/>
      <c r="BF645" s="228"/>
    </row>
    <row r="646" spans="54:58" ht="33.75" customHeight="1" x14ac:dyDescent="0.25">
      <c r="BB646" s="228" t="s">
        <v>46</v>
      </c>
      <c r="BC646" s="228" t="s">
        <v>699</v>
      </c>
      <c r="BD646" s="228">
        <v>2302057</v>
      </c>
      <c r="BE646" s="228"/>
      <c r="BF646" s="228"/>
    </row>
    <row r="647" spans="54:58" ht="33.75" customHeight="1" x14ac:dyDescent="0.25">
      <c r="BB647" s="228" t="s">
        <v>46</v>
      </c>
      <c r="BC647" s="228" t="s">
        <v>721</v>
      </c>
      <c r="BD647" s="228">
        <v>2302107</v>
      </c>
      <c r="BE647" s="228"/>
      <c r="BF647" s="228"/>
    </row>
    <row r="648" spans="54:58" ht="33.75" customHeight="1" x14ac:dyDescent="0.25">
      <c r="BB648" s="228" t="s">
        <v>46</v>
      </c>
      <c r="BC648" s="228" t="s">
        <v>743</v>
      </c>
      <c r="BD648" s="228">
        <v>2302206</v>
      </c>
      <c r="BE648" s="228"/>
      <c r="BF648" s="228"/>
    </row>
    <row r="649" spans="54:58" ht="33.75" customHeight="1" x14ac:dyDescent="0.25">
      <c r="BB649" s="228" t="s">
        <v>46</v>
      </c>
      <c r="BC649" s="228" t="s">
        <v>764</v>
      </c>
      <c r="BD649" s="228">
        <v>2302305</v>
      </c>
      <c r="BE649" s="228"/>
      <c r="BF649" s="228"/>
    </row>
    <row r="650" spans="54:58" ht="33.75" customHeight="1" x14ac:dyDescent="0.25">
      <c r="BB650" s="228" t="s">
        <v>46</v>
      </c>
      <c r="BC650" s="228" t="s">
        <v>787</v>
      </c>
      <c r="BD650" s="228">
        <v>2302404</v>
      </c>
      <c r="BE650" s="228"/>
      <c r="BF650" s="228"/>
    </row>
    <row r="651" spans="54:58" ht="33.75" customHeight="1" x14ac:dyDescent="0.25">
      <c r="BB651" s="228" t="s">
        <v>46</v>
      </c>
      <c r="BC651" s="228" t="s">
        <v>808</v>
      </c>
      <c r="BD651" s="228">
        <v>2302503</v>
      </c>
      <c r="BE651" s="228"/>
      <c r="BF651" s="228"/>
    </row>
    <row r="652" spans="54:58" ht="33.75" customHeight="1" x14ac:dyDescent="0.25">
      <c r="BB652" s="228" t="s">
        <v>46</v>
      </c>
      <c r="BC652" s="228" t="s">
        <v>829</v>
      </c>
      <c r="BD652" s="228">
        <v>2302602</v>
      </c>
      <c r="BE652" s="228"/>
      <c r="BF652" s="228"/>
    </row>
    <row r="653" spans="54:58" ht="33.75" customHeight="1" x14ac:dyDescent="0.25">
      <c r="BB653" s="228" t="s">
        <v>46</v>
      </c>
      <c r="BC653" s="228" t="s">
        <v>851</v>
      </c>
      <c r="BD653" s="228">
        <v>2302701</v>
      </c>
      <c r="BE653" s="228"/>
      <c r="BF653" s="228"/>
    </row>
    <row r="654" spans="54:58" ht="33.75" customHeight="1" x14ac:dyDescent="0.25">
      <c r="BB654" s="228" t="s">
        <v>46</v>
      </c>
      <c r="BC654" s="228" t="s">
        <v>873</v>
      </c>
      <c r="BD654" s="228">
        <v>2302800</v>
      </c>
      <c r="BE654" s="228"/>
      <c r="BF654" s="228"/>
    </row>
    <row r="655" spans="54:58" ht="33.75" customHeight="1" x14ac:dyDescent="0.25">
      <c r="BB655" s="228" t="s">
        <v>46</v>
      </c>
      <c r="BC655" s="228" t="s">
        <v>895</v>
      </c>
      <c r="BD655" s="228">
        <v>2302909</v>
      </c>
      <c r="BE655" s="228"/>
      <c r="BF655" s="228"/>
    </row>
    <row r="656" spans="54:58" ht="33.75" customHeight="1" x14ac:dyDescent="0.25">
      <c r="BB656" s="228" t="s">
        <v>46</v>
      </c>
      <c r="BC656" s="228" t="s">
        <v>918</v>
      </c>
      <c r="BD656" s="228">
        <v>2303006</v>
      </c>
      <c r="BE656" s="228"/>
      <c r="BF656" s="228"/>
    </row>
    <row r="657" spans="54:58" ht="33.75" customHeight="1" x14ac:dyDescent="0.25">
      <c r="BB657" s="228" t="s">
        <v>46</v>
      </c>
      <c r="BC657" s="228" t="s">
        <v>941</v>
      </c>
      <c r="BD657" s="228">
        <v>2303105</v>
      </c>
      <c r="BE657" s="228"/>
      <c r="BF657" s="228"/>
    </row>
    <row r="658" spans="54:58" ht="33.75" customHeight="1" x14ac:dyDescent="0.25">
      <c r="BB658" s="228" t="s">
        <v>46</v>
      </c>
      <c r="BC658" s="228" t="s">
        <v>963</v>
      </c>
      <c r="BD658" s="228">
        <v>2303204</v>
      </c>
      <c r="BE658" s="228"/>
      <c r="BF658" s="228"/>
    </row>
    <row r="659" spans="54:58" ht="33.75" customHeight="1" x14ac:dyDescent="0.25">
      <c r="BB659" s="228" t="s">
        <v>46</v>
      </c>
      <c r="BC659" s="228" t="s">
        <v>985</v>
      </c>
      <c r="BD659" s="228">
        <v>2303303</v>
      </c>
      <c r="BE659" s="228"/>
      <c r="BF659" s="228"/>
    </row>
    <row r="660" spans="54:58" ht="33.75" customHeight="1" x14ac:dyDescent="0.25">
      <c r="BB660" s="228" t="s">
        <v>46</v>
      </c>
      <c r="BC660" s="228" t="s">
        <v>1008</v>
      </c>
      <c r="BD660" s="228">
        <v>2303402</v>
      </c>
      <c r="BE660" s="228"/>
      <c r="BF660" s="228"/>
    </row>
    <row r="661" spans="54:58" ht="33.75" customHeight="1" x14ac:dyDescent="0.25">
      <c r="BB661" s="228" t="s">
        <v>46</v>
      </c>
      <c r="BC661" s="228" t="s">
        <v>1030</v>
      </c>
      <c r="BD661" s="228">
        <v>2303501</v>
      </c>
      <c r="BE661" s="228"/>
      <c r="BF661" s="228"/>
    </row>
    <row r="662" spans="54:58" ht="33.75" customHeight="1" x14ac:dyDescent="0.25">
      <c r="BB662" s="228" t="s">
        <v>46</v>
      </c>
      <c r="BC662" s="228" t="s">
        <v>1052</v>
      </c>
      <c r="BD662" s="228">
        <v>2303600</v>
      </c>
      <c r="BE662" s="228"/>
      <c r="BF662" s="228"/>
    </row>
    <row r="663" spans="54:58" ht="33.75" customHeight="1" x14ac:dyDescent="0.25">
      <c r="BB663" s="228" t="s">
        <v>46</v>
      </c>
      <c r="BC663" s="228" t="s">
        <v>1074</v>
      </c>
      <c r="BD663" s="228">
        <v>2303659</v>
      </c>
      <c r="BE663" s="228"/>
      <c r="BF663" s="228"/>
    </row>
    <row r="664" spans="54:58" ht="33.75" customHeight="1" x14ac:dyDescent="0.25">
      <c r="BB664" s="228" t="s">
        <v>46</v>
      </c>
      <c r="BC664" s="228" t="s">
        <v>1096</v>
      </c>
      <c r="BD664" s="228">
        <v>2303709</v>
      </c>
      <c r="BE664" s="228"/>
      <c r="BF664" s="228"/>
    </row>
    <row r="665" spans="54:58" ht="33.75" customHeight="1" x14ac:dyDescent="0.25">
      <c r="BB665" s="228" t="s">
        <v>46</v>
      </c>
      <c r="BC665" s="228" t="s">
        <v>1119</v>
      </c>
      <c r="BD665" s="228">
        <v>2303808</v>
      </c>
      <c r="BE665" s="228"/>
      <c r="BF665" s="228"/>
    </row>
    <row r="666" spans="54:58" ht="33.75" customHeight="1" x14ac:dyDescent="0.25">
      <c r="BB666" s="228" t="s">
        <v>46</v>
      </c>
      <c r="BC666" s="228" t="s">
        <v>1142</v>
      </c>
      <c r="BD666" s="228">
        <v>2303907</v>
      </c>
      <c r="BE666" s="228"/>
      <c r="BF666" s="228"/>
    </row>
    <row r="667" spans="54:58" ht="33.75" customHeight="1" x14ac:dyDescent="0.25">
      <c r="BB667" s="228" t="s">
        <v>46</v>
      </c>
      <c r="BC667" s="228" t="s">
        <v>1165</v>
      </c>
      <c r="BD667" s="228">
        <v>2303931</v>
      </c>
      <c r="BE667" s="228"/>
      <c r="BF667" s="228"/>
    </row>
    <row r="668" spans="54:58" ht="33.75" customHeight="1" x14ac:dyDescent="0.25">
      <c r="BB668" s="228" t="s">
        <v>46</v>
      </c>
      <c r="BC668" s="228" t="s">
        <v>1188</v>
      </c>
      <c r="BD668" s="228">
        <v>2303956</v>
      </c>
      <c r="BE668" s="228"/>
      <c r="BF668" s="228"/>
    </row>
    <row r="669" spans="54:58" ht="33.75" customHeight="1" x14ac:dyDescent="0.25">
      <c r="BB669" s="228" t="s">
        <v>46</v>
      </c>
      <c r="BC669" s="228" t="s">
        <v>1210</v>
      </c>
      <c r="BD669" s="228">
        <v>2304004</v>
      </c>
      <c r="BE669" s="228"/>
      <c r="BF669" s="228"/>
    </row>
    <row r="670" spans="54:58" ht="33.75" customHeight="1" x14ac:dyDescent="0.25">
      <c r="BB670" s="228" t="s">
        <v>46</v>
      </c>
      <c r="BC670" s="228" t="s">
        <v>1231</v>
      </c>
      <c r="BD670" s="228">
        <v>2304103</v>
      </c>
      <c r="BE670" s="228"/>
      <c r="BF670" s="228"/>
    </row>
    <row r="671" spans="54:58" ht="33.75" customHeight="1" x14ac:dyDescent="0.25">
      <c r="BB671" s="228" t="s">
        <v>46</v>
      </c>
      <c r="BC671" s="228" t="s">
        <v>1254</v>
      </c>
      <c r="BD671" s="228">
        <v>2304202</v>
      </c>
      <c r="BE671" s="228"/>
      <c r="BF671" s="228"/>
    </row>
    <row r="672" spans="54:58" ht="33.75" customHeight="1" x14ac:dyDescent="0.25">
      <c r="BB672" s="228" t="s">
        <v>46</v>
      </c>
      <c r="BC672" s="228" t="s">
        <v>1277</v>
      </c>
      <c r="BD672" s="228">
        <v>2304236</v>
      </c>
      <c r="BE672" s="228"/>
      <c r="BF672" s="228"/>
    </row>
    <row r="673" spans="54:58" ht="33.75" customHeight="1" x14ac:dyDescent="0.25">
      <c r="BB673" s="228" t="s">
        <v>46</v>
      </c>
      <c r="BC673" s="228" t="s">
        <v>1298</v>
      </c>
      <c r="BD673" s="228">
        <v>2304251</v>
      </c>
      <c r="BE673" s="228"/>
      <c r="BF673" s="228"/>
    </row>
    <row r="674" spans="54:58" ht="33.75" customHeight="1" x14ac:dyDescent="0.25">
      <c r="BB674" s="228" t="s">
        <v>46</v>
      </c>
      <c r="BC674" s="228" t="s">
        <v>1320</v>
      </c>
      <c r="BD674" s="228">
        <v>2304269</v>
      </c>
      <c r="BE674" s="228"/>
      <c r="BF674" s="228"/>
    </row>
    <row r="675" spans="54:58" ht="33.75" customHeight="1" x14ac:dyDescent="0.25">
      <c r="BB675" s="228" t="s">
        <v>46</v>
      </c>
      <c r="BC675" s="228" t="s">
        <v>1342</v>
      </c>
      <c r="BD675" s="228">
        <v>2304277</v>
      </c>
      <c r="BE675" s="228"/>
      <c r="BF675" s="228"/>
    </row>
    <row r="676" spans="54:58" ht="33.75" customHeight="1" x14ac:dyDescent="0.25">
      <c r="BB676" s="228" t="s">
        <v>46</v>
      </c>
      <c r="BC676" s="228" t="s">
        <v>1363</v>
      </c>
      <c r="BD676" s="228">
        <v>2304285</v>
      </c>
      <c r="BE676" s="228"/>
      <c r="BF676" s="228"/>
    </row>
    <row r="677" spans="54:58" ht="33.75" customHeight="1" x14ac:dyDescent="0.25">
      <c r="BB677" s="228" t="s">
        <v>46</v>
      </c>
      <c r="BC677" s="228" t="s">
        <v>1385</v>
      </c>
      <c r="BD677" s="228">
        <v>2304301</v>
      </c>
      <c r="BE677" s="228"/>
      <c r="BF677" s="228"/>
    </row>
    <row r="678" spans="54:58" ht="33.75" customHeight="1" x14ac:dyDescent="0.25">
      <c r="BB678" s="228" t="s">
        <v>46</v>
      </c>
      <c r="BC678" s="228" t="s">
        <v>1407</v>
      </c>
      <c r="BD678" s="228">
        <v>2304350</v>
      </c>
      <c r="BE678" s="228"/>
      <c r="BF678" s="228"/>
    </row>
    <row r="679" spans="54:58" ht="33.75" customHeight="1" x14ac:dyDescent="0.25">
      <c r="BB679" s="228" t="s">
        <v>46</v>
      </c>
      <c r="BC679" s="228" t="s">
        <v>1429</v>
      </c>
      <c r="BD679" s="228">
        <v>2304400</v>
      </c>
      <c r="BE679" s="228"/>
      <c r="BF679" s="228"/>
    </row>
    <row r="680" spans="54:58" ht="33.75" customHeight="1" x14ac:dyDescent="0.25">
      <c r="BB680" s="228" t="s">
        <v>46</v>
      </c>
      <c r="BC680" s="228" t="s">
        <v>1450</v>
      </c>
      <c r="BD680" s="228">
        <v>2304459</v>
      </c>
      <c r="BE680" s="228"/>
      <c r="BF680" s="228"/>
    </row>
    <row r="681" spans="54:58" ht="33.75" customHeight="1" x14ac:dyDescent="0.25">
      <c r="BB681" s="228" t="s">
        <v>46</v>
      </c>
      <c r="BC681" s="228" t="s">
        <v>1470</v>
      </c>
      <c r="BD681" s="228">
        <v>2304509</v>
      </c>
      <c r="BE681" s="228"/>
      <c r="BF681" s="228"/>
    </row>
    <row r="682" spans="54:58" ht="33.75" customHeight="1" x14ac:dyDescent="0.25">
      <c r="BB682" s="228" t="s">
        <v>46</v>
      </c>
      <c r="BC682" s="228" t="s">
        <v>1492</v>
      </c>
      <c r="BD682" s="228">
        <v>2304608</v>
      </c>
      <c r="BE682" s="228"/>
      <c r="BF682" s="228"/>
    </row>
    <row r="683" spans="54:58" ht="33.75" customHeight="1" x14ac:dyDescent="0.25">
      <c r="BB683" s="228" t="s">
        <v>46</v>
      </c>
      <c r="BC683" s="228" t="s">
        <v>1512</v>
      </c>
      <c r="BD683" s="228">
        <v>2304657</v>
      </c>
      <c r="BE683" s="228"/>
      <c r="BF683" s="228"/>
    </row>
    <row r="684" spans="54:58" ht="33.75" customHeight="1" x14ac:dyDescent="0.25">
      <c r="BB684" s="228" t="s">
        <v>46</v>
      </c>
      <c r="BC684" s="228" t="s">
        <v>1533</v>
      </c>
      <c r="BD684" s="228">
        <v>2304707</v>
      </c>
      <c r="BE684" s="228"/>
      <c r="BF684" s="228"/>
    </row>
    <row r="685" spans="54:58" ht="33.75" customHeight="1" x14ac:dyDescent="0.25">
      <c r="BB685" s="228" t="s">
        <v>46</v>
      </c>
      <c r="BC685" s="228" t="s">
        <v>1554</v>
      </c>
      <c r="BD685" s="228">
        <v>2304806</v>
      </c>
      <c r="BE685" s="228"/>
      <c r="BF685" s="228"/>
    </row>
    <row r="686" spans="54:58" ht="33.75" customHeight="1" x14ac:dyDescent="0.25">
      <c r="BB686" s="228" t="s">
        <v>46</v>
      </c>
      <c r="BC686" s="228" t="s">
        <v>1573</v>
      </c>
      <c r="BD686" s="228">
        <v>2304905</v>
      </c>
      <c r="BE686" s="228"/>
      <c r="BF686" s="228"/>
    </row>
    <row r="687" spans="54:58" ht="33.75" customHeight="1" x14ac:dyDescent="0.25">
      <c r="BB687" s="228" t="s">
        <v>46</v>
      </c>
      <c r="BC687" s="228" t="s">
        <v>1593</v>
      </c>
      <c r="BD687" s="228">
        <v>2304954</v>
      </c>
      <c r="BE687" s="228"/>
      <c r="BF687" s="228"/>
    </row>
    <row r="688" spans="54:58" ht="33.75" customHeight="1" x14ac:dyDescent="0.25">
      <c r="BB688" s="228" t="s">
        <v>46</v>
      </c>
      <c r="BC688" s="228" t="s">
        <v>1613</v>
      </c>
      <c r="BD688" s="228">
        <v>2305001</v>
      </c>
      <c r="BE688" s="228"/>
      <c r="BF688" s="228"/>
    </row>
    <row r="689" spans="54:58" ht="33.75" customHeight="1" x14ac:dyDescent="0.25">
      <c r="BB689" s="228" t="s">
        <v>46</v>
      </c>
      <c r="BC689" s="228" t="s">
        <v>1634</v>
      </c>
      <c r="BD689" s="228">
        <v>2305100</v>
      </c>
      <c r="BE689" s="228"/>
      <c r="BF689" s="228"/>
    </row>
    <row r="690" spans="54:58" ht="33.75" customHeight="1" x14ac:dyDescent="0.25">
      <c r="BB690" s="228" t="s">
        <v>46</v>
      </c>
      <c r="BC690" s="228" t="s">
        <v>1655</v>
      </c>
      <c r="BD690" s="228">
        <v>2305209</v>
      </c>
      <c r="BE690" s="228"/>
      <c r="BF690" s="228"/>
    </row>
    <row r="691" spans="54:58" ht="33.75" customHeight="1" x14ac:dyDescent="0.25">
      <c r="BB691" s="228" t="s">
        <v>46</v>
      </c>
      <c r="BC691" s="228" t="s">
        <v>1675</v>
      </c>
      <c r="BD691" s="228">
        <v>2305233</v>
      </c>
      <c r="BE691" s="228"/>
      <c r="BF691" s="228"/>
    </row>
    <row r="692" spans="54:58" ht="33.75" customHeight="1" x14ac:dyDescent="0.25">
      <c r="BB692" s="228" t="s">
        <v>46</v>
      </c>
      <c r="BC692" s="228" t="s">
        <v>1696</v>
      </c>
      <c r="BD692" s="228">
        <v>2305266</v>
      </c>
      <c r="BE692" s="228"/>
      <c r="BF692" s="228"/>
    </row>
    <row r="693" spans="54:58" ht="33.75" customHeight="1" x14ac:dyDescent="0.25">
      <c r="BB693" s="228" t="s">
        <v>46</v>
      </c>
      <c r="BC693" s="228" t="s">
        <v>1716</v>
      </c>
      <c r="BD693" s="228">
        <v>2305308</v>
      </c>
      <c r="BE693" s="228"/>
      <c r="BF693" s="228"/>
    </row>
    <row r="694" spans="54:58" ht="33.75" customHeight="1" x14ac:dyDescent="0.25">
      <c r="BB694" s="228" t="s">
        <v>46</v>
      </c>
      <c r="BC694" s="228" t="s">
        <v>1737</v>
      </c>
      <c r="BD694" s="228">
        <v>2305332</v>
      </c>
      <c r="BE694" s="228"/>
      <c r="BF694" s="228"/>
    </row>
    <row r="695" spans="54:58" ht="33.75" customHeight="1" x14ac:dyDescent="0.25">
      <c r="BB695" s="228" t="s">
        <v>46</v>
      </c>
      <c r="BC695" s="228" t="s">
        <v>1757</v>
      </c>
      <c r="BD695" s="228">
        <v>2305357</v>
      </c>
      <c r="BE695" s="228"/>
      <c r="BF695" s="228"/>
    </row>
    <row r="696" spans="54:58" ht="33.75" customHeight="1" x14ac:dyDescent="0.25">
      <c r="BB696" s="228" t="s">
        <v>46</v>
      </c>
      <c r="BC696" s="228" t="s">
        <v>1778</v>
      </c>
      <c r="BD696" s="228">
        <v>2305407</v>
      </c>
      <c r="BE696" s="228"/>
      <c r="BF696" s="228"/>
    </row>
    <row r="697" spans="54:58" ht="33.75" customHeight="1" x14ac:dyDescent="0.25">
      <c r="BB697" s="228" t="s">
        <v>46</v>
      </c>
      <c r="BC697" s="228" t="s">
        <v>1797</v>
      </c>
      <c r="BD697" s="228">
        <v>2305506</v>
      </c>
      <c r="BE697" s="228"/>
      <c r="BF697" s="228"/>
    </row>
    <row r="698" spans="54:58" ht="33.75" customHeight="1" x14ac:dyDescent="0.25">
      <c r="BB698" s="228" t="s">
        <v>46</v>
      </c>
      <c r="BC698" s="228" t="s">
        <v>1816</v>
      </c>
      <c r="BD698" s="228">
        <v>2305605</v>
      </c>
      <c r="BE698" s="228"/>
      <c r="BF698" s="228"/>
    </row>
    <row r="699" spans="54:58" ht="33.75" customHeight="1" x14ac:dyDescent="0.25">
      <c r="BB699" s="228" t="s">
        <v>46</v>
      </c>
      <c r="BC699" s="228" t="s">
        <v>1835</v>
      </c>
      <c r="BD699" s="228">
        <v>2305654</v>
      </c>
      <c r="BE699" s="228"/>
      <c r="BF699" s="228"/>
    </row>
    <row r="700" spans="54:58" ht="33.75" customHeight="1" x14ac:dyDescent="0.25">
      <c r="BB700" s="228" t="s">
        <v>46</v>
      </c>
      <c r="BC700" s="228" t="s">
        <v>1853</v>
      </c>
      <c r="BD700" s="228">
        <v>2305704</v>
      </c>
      <c r="BE700" s="228"/>
      <c r="BF700" s="228"/>
    </row>
    <row r="701" spans="54:58" ht="33.75" customHeight="1" x14ac:dyDescent="0.25">
      <c r="BB701" s="228" t="s">
        <v>46</v>
      </c>
      <c r="BC701" s="228" t="s">
        <v>1871</v>
      </c>
      <c r="BD701" s="228">
        <v>2305803</v>
      </c>
      <c r="BE701" s="228"/>
      <c r="BF701" s="228"/>
    </row>
    <row r="702" spans="54:58" ht="33.75" customHeight="1" x14ac:dyDescent="0.25">
      <c r="BB702" s="228" t="s">
        <v>46</v>
      </c>
      <c r="BC702" s="228" t="s">
        <v>1466</v>
      </c>
      <c r="BD702" s="228">
        <v>2305902</v>
      </c>
      <c r="BE702" s="228"/>
      <c r="BF702" s="228"/>
    </row>
    <row r="703" spans="54:58" ht="33.75" customHeight="1" x14ac:dyDescent="0.25">
      <c r="BB703" s="228" t="s">
        <v>46</v>
      </c>
      <c r="BC703" s="228" t="s">
        <v>290</v>
      </c>
      <c r="BD703" s="228">
        <v>2306009</v>
      </c>
      <c r="BE703" s="228"/>
      <c r="BF703" s="228"/>
    </row>
    <row r="704" spans="54:58" ht="33.75" customHeight="1" x14ac:dyDescent="0.25">
      <c r="BB704" s="228" t="s">
        <v>46</v>
      </c>
      <c r="BC704" s="228" t="s">
        <v>1922</v>
      </c>
      <c r="BD704" s="228">
        <v>2306108</v>
      </c>
      <c r="BE704" s="228"/>
      <c r="BF704" s="228"/>
    </row>
    <row r="705" spans="54:58" ht="33.75" customHeight="1" x14ac:dyDescent="0.25">
      <c r="BB705" s="228" t="s">
        <v>46</v>
      </c>
      <c r="BC705" s="228" t="s">
        <v>1939</v>
      </c>
      <c r="BD705" s="228">
        <v>2306207</v>
      </c>
      <c r="BE705" s="228"/>
      <c r="BF705" s="228"/>
    </row>
    <row r="706" spans="54:58" ht="33.75" customHeight="1" x14ac:dyDescent="0.25">
      <c r="BB706" s="228" t="s">
        <v>46</v>
      </c>
      <c r="BC706" s="228" t="s">
        <v>1955</v>
      </c>
      <c r="BD706" s="228">
        <v>2306256</v>
      </c>
      <c r="BE706" s="228"/>
      <c r="BF706" s="228"/>
    </row>
    <row r="707" spans="54:58" ht="33.75" customHeight="1" x14ac:dyDescent="0.25">
      <c r="BB707" s="228" t="s">
        <v>46</v>
      </c>
      <c r="BC707" s="228" t="s">
        <v>1972</v>
      </c>
      <c r="BD707" s="228">
        <v>2306306</v>
      </c>
      <c r="BE707" s="228"/>
      <c r="BF707" s="228"/>
    </row>
    <row r="708" spans="54:58" ht="33.75" customHeight="1" x14ac:dyDescent="0.25">
      <c r="BB708" s="228" t="s">
        <v>46</v>
      </c>
      <c r="BC708" s="228" t="s">
        <v>1990</v>
      </c>
      <c r="BD708" s="228">
        <v>2306405</v>
      </c>
      <c r="BE708" s="228"/>
      <c r="BF708" s="228"/>
    </row>
    <row r="709" spans="54:58" ht="33.75" customHeight="1" x14ac:dyDescent="0.25">
      <c r="BB709" s="228" t="s">
        <v>46</v>
      </c>
      <c r="BC709" s="228" t="s">
        <v>2007</v>
      </c>
      <c r="BD709" s="228">
        <v>2306504</v>
      </c>
      <c r="BE709" s="228"/>
      <c r="BF709" s="228"/>
    </row>
    <row r="710" spans="54:58" ht="33.75" customHeight="1" x14ac:dyDescent="0.25">
      <c r="BB710" s="228" t="s">
        <v>46</v>
      </c>
      <c r="BC710" s="228" t="s">
        <v>2025</v>
      </c>
      <c r="BD710" s="228">
        <v>2306553</v>
      </c>
      <c r="BE710" s="228"/>
      <c r="BF710" s="228"/>
    </row>
    <row r="711" spans="54:58" ht="33.75" customHeight="1" x14ac:dyDescent="0.25">
      <c r="BB711" s="228" t="s">
        <v>46</v>
      </c>
      <c r="BC711" s="228" t="s">
        <v>2043</v>
      </c>
      <c r="BD711" s="228">
        <v>2306603</v>
      </c>
      <c r="BE711" s="228"/>
      <c r="BF711" s="228"/>
    </row>
    <row r="712" spans="54:58" ht="33.75" customHeight="1" x14ac:dyDescent="0.25">
      <c r="BB712" s="228" t="s">
        <v>46</v>
      </c>
      <c r="BC712" s="228" t="s">
        <v>2061</v>
      </c>
      <c r="BD712" s="228">
        <v>2306702</v>
      </c>
      <c r="BE712" s="228"/>
      <c r="BF712" s="228"/>
    </row>
    <row r="713" spans="54:58" ht="33.75" customHeight="1" x14ac:dyDescent="0.25">
      <c r="BB713" s="228" t="s">
        <v>46</v>
      </c>
      <c r="BC713" s="228" t="s">
        <v>2078</v>
      </c>
      <c r="BD713" s="228">
        <v>2306801</v>
      </c>
      <c r="BE713" s="228"/>
      <c r="BF713" s="228"/>
    </row>
    <row r="714" spans="54:58" ht="33.75" customHeight="1" x14ac:dyDescent="0.25">
      <c r="BB714" s="228" t="s">
        <v>46</v>
      </c>
      <c r="BC714" s="228" t="s">
        <v>2094</v>
      </c>
      <c r="BD714" s="228">
        <v>2306900</v>
      </c>
      <c r="BE714" s="228"/>
      <c r="BF714" s="228"/>
    </row>
    <row r="715" spans="54:58" ht="33.75" customHeight="1" x14ac:dyDescent="0.25">
      <c r="BB715" s="228" t="s">
        <v>46</v>
      </c>
      <c r="BC715" s="228" t="s">
        <v>2110</v>
      </c>
      <c r="BD715" s="228">
        <v>2307007</v>
      </c>
      <c r="BE715" s="228"/>
      <c r="BF715" s="228"/>
    </row>
    <row r="716" spans="54:58" ht="33.75" customHeight="1" x14ac:dyDescent="0.25">
      <c r="BB716" s="228" t="s">
        <v>46</v>
      </c>
      <c r="BC716" s="228" t="s">
        <v>1124</v>
      </c>
      <c r="BD716" s="228">
        <v>2307106</v>
      </c>
      <c r="BE716" s="228"/>
      <c r="BF716" s="228"/>
    </row>
    <row r="717" spans="54:58" ht="33.75" customHeight="1" x14ac:dyDescent="0.25">
      <c r="BB717" s="228" t="s">
        <v>46</v>
      </c>
      <c r="BC717" s="228" t="s">
        <v>2142</v>
      </c>
      <c r="BD717" s="228">
        <v>2307205</v>
      </c>
      <c r="BE717" s="228"/>
      <c r="BF717" s="228"/>
    </row>
    <row r="718" spans="54:58" ht="33.75" customHeight="1" x14ac:dyDescent="0.25">
      <c r="BB718" s="228" t="s">
        <v>46</v>
      </c>
      <c r="BC718" s="228" t="s">
        <v>2158</v>
      </c>
      <c r="BD718" s="228">
        <v>2307254</v>
      </c>
      <c r="BE718" s="228"/>
      <c r="BF718" s="228"/>
    </row>
    <row r="719" spans="54:58" ht="33.75" customHeight="1" x14ac:dyDescent="0.25">
      <c r="BB719" s="228" t="s">
        <v>46</v>
      </c>
      <c r="BC719" s="228" t="s">
        <v>2175</v>
      </c>
      <c r="BD719" s="228">
        <v>2307304</v>
      </c>
      <c r="BE719" s="228"/>
      <c r="BF719" s="228"/>
    </row>
    <row r="720" spans="54:58" ht="33.75" customHeight="1" x14ac:dyDescent="0.25">
      <c r="BB720" s="228" t="s">
        <v>46</v>
      </c>
      <c r="BC720" s="228" t="s">
        <v>2192</v>
      </c>
      <c r="BD720" s="228">
        <v>2307403</v>
      </c>
      <c r="BE720" s="228"/>
      <c r="BF720" s="228"/>
    </row>
    <row r="721" spans="54:58" ht="33.75" customHeight="1" x14ac:dyDescent="0.25">
      <c r="BB721" s="228" t="s">
        <v>46</v>
      </c>
      <c r="BC721" s="228" t="s">
        <v>2208</v>
      </c>
      <c r="BD721" s="228">
        <v>2307502</v>
      </c>
      <c r="BE721" s="228"/>
      <c r="BF721" s="228"/>
    </row>
    <row r="722" spans="54:58" ht="33.75" customHeight="1" x14ac:dyDescent="0.25">
      <c r="BB722" s="228" t="s">
        <v>46</v>
      </c>
      <c r="BC722" s="228" t="s">
        <v>2223</v>
      </c>
      <c r="BD722" s="228">
        <v>2307601</v>
      </c>
      <c r="BE722" s="228"/>
      <c r="BF722" s="228"/>
    </row>
    <row r="723" spans="54:58" ht="33.75" customHeight="1" x14ac:dyDescent="0.25">
      <c r="BB723" s="228" t="s">
        <v>46</v>
      </c>
      <c r="BC723" s="228" t="s">
        <v>2239</v>
      </c>
      <c r="BD723" s="228">
        <v>2307635</v>
      </c>
      <c r="BE723" s="228"/>
      <c r="BF723" s="228"/>
    </row>
    <row r="724" spans="54:58" ht="33.75" customHeight="1" x14ac:dyDescent="0.25">
      <c r="BB724" s="228" t="s">
        <v>46</v>
      </c>
      <c r="BC724" s="228" t="s">
        <v>2253</v>
      </c>
      <c r="BD724" s="228">
        <v>2307650</v>
      </c>
      <c r="BE724" s="228"/>
      <c r="BF724" s="228"/>
    </row>
    <row r="725" spans="54:58" ht="33.75" customHeight="1" x14ac:dyDescent="0.25">
      <c r="BB725" s="228" t="s">
        <v>46</v>
      </c>
      <c r="BC725" s="228" t="s">
        <v>2269</v>
      </c>
      <c r="BD725" s="228">
        <v>2307700</v>
      </c>
      <c r="BE725" s="228"/>
      <c r="BF725" s="228"/>
    </row>
    <row r="726" spans="54:58" ht="33.75" customHeight="1" x14ac:dyDescent="0.25">
      <c r="BB726" s="228" t="s">
        <v>46</v>
      </c>
      <c r="BC726" s="228" t="s">
        <v>2284</v>
      </c>
      <c r="BD726" s="228">
        <v>2307809</v>
      </c>
      <c r="BE726" s="228"/>
      <c r="BF726" s="228"/>
    </row>
    <row r="727" spans="54:58" ht="33.75" customHeight="1" x14ac:dyDescent="0.25">
      <c r="BB727" s="228" t="s">
        <v>46</v>
      </c>
      <c r="BC727" s="228" t="s">
        <v>2300</v>
      </c>
      <c r="BD727" s="228">
        <v>2307908</v>
      </c>
      <c r="BE727" s="228"/>
      <c r="BF727" s="228"/>
    </row>
    <row r="728" spans="54:58" ht="33.75" customHeight="1" x14ac:dyDescent="0.25">
      <c r="BB728" s="228" t="s">
        <v>46</v>
      </c>
      <c r="BC728" s="228" t="s">
        <v>2315</v>
      </c>
      <c r="BD728" s="228">
        <v>2308005</v>
      </c>
      <c r="BE728" s="228"/>
      <c r="BF728" s="228"/>
    </row>
    <row r="729" spans="54:58" ht="33.75" customHeight="1" x14ac:dyDescent="0.25">
      <c r="BB729" s="228" t="s">
        <v>46</v>
      </c>
      <c r="BC729" s="228" t="s">
        <v>2329</v>
      </c>
      <c r="BD729" s="228">
        <v>2308104</v>
      </c>
      <c r="BE729" s="228"/>
      <c r="BF729" s="228"/>
    </row>
    <row r="730" spans="54:58" ht="33.75" customHeight="1" x14ac:dyDescent="0.25">
      <c r="BB730" s="228" t="s">
        <v>46</v>
      </c>
      <c r="BC730" s="228" t="s">
        <v>2345</v>
      </c>
      <c r="BD730" s="228">
        <v>2308203</v>
      </c>
      <c r="BE730" s="228"/>
      <c r="BF730" s="228"/>
    </row>
    <row r="731" spans="54:58" ht="33.75" customHeight="1" x14ac:dyDescent="0.25">
      <c r="BB731" s="228" t="s">
        <v>46</v>
      </c>
      <c r="BC731" s="228" t="s">
        <v>2361</v>
      </c>
      <c r="BD731" s="228">
        <v>2308302</v>
      </c>
      <c r="BE731" s="228"/>
      <c r="BF731" s="228"/>
    </row>
    <row r="732" spans="54:58" ht="33.75" customHeight="1" x14ac:dyDescent="0.25">
      <c r="BB732" s="228" t="s">
        <v>46</v>
      </c>
      <c r="BC732" s="228" t="s">
        <v>2375</v>
      </c>
      <c r="BD732" s="228">
        <v>2308351</v>
      </c>
      <c r="BE732" s="228"/>
      <c r="BF732" s="228"/>
    </row>
    <row r="733" spans="54:58" ht="33.75" customHeight="1" x14ac:dyDescent="0.25">
      <c r="BB733" s="228" t="s">
        <v>46</v>
      </c>
      <c r="BC733" s="228" t="s">
        <v>2390</v>
      </c>
      <c r="BD733" s="228">
        <v>2308377</v>
      </c>
      <c r="BE733" s="228"/>
      <c r="BF733" s="228"/>
    </row>
    <row r="734" spans="54:58" ht="33.75" customHeight="1" x14ac:dyDescent="0.25">
      <c r="BB734" s="228" t="s">
        <v>46</v>
      </c>
      <c r="BC734" s="228" t="s">
        <v>2406</v>
      </c>
      <c r="BD734" s="228">
        <v>2308401</v>
      </c>
      <c r="BE734" s="228"/>
      <c r="BF734" s="228"/>
    </row>
    <row r="735" spans="54:58" ht="33.75" customHeight="1" x14ac:dyDescent="0.25">
      <c r="BB735" s="228" t="s">
        <v>46</v>
      </c>
      <c r="BC735" s="228" t="s">
        <v>2422</v>
      </c>
      <c r="BD735" s="228">
        <v>2308500</v>
      </c>
      <c r="BE735" s="228"/>
      <c r="BF735" s="228"/>
    </row>
    <row r="736" spans="54:58" ht="33.75" customHeight="1" x14ac:dyDescent="0.25">
      <c r="BB736" s="228" t="s">
        <v>46</v>
      </c>
      <c r="BC736" s="228" t="s">
        <v>2438</v>
      </c>
      <c r="BD736" s="228">
        <v>2308609</v>
      </c>
      <c r="BE736" s="228"/>
      <c r="BF736" s="228"/>
    </row>
    <row r="737" spans="54:58" ht="33.75" customHeight="1" x14ac:dyDescent="0.25">
      <c r="BB737" s="228" t="s">
        <v>46</v>
      </c>
      <c r="BC737" s="228" t="s">
        <v>2454</v>
      </c>
      <c r="BD737" s="228">
        <v>2308708</v>
      </c>
      <c r="BE737" s="228"/>
      <c r="BF737" s="228"/>
    </row>
    <row r="738" spans="54:58" ht="33.75" customHeight="1" x14ac:dyDescent="0.25">
      <c r="BB738" s="228" t="s">
        <v>46</v>
      </c>
      <c r="BC738" s="228" t="s">
        <v>2468</v>
      </c>
      <c r="BD738" s="228">
        <v>2308807</v>
      </c>
      <c r="BE738" s="228"/>
      <c r="BF738" s="228"/>
    </row>
    <row r="739" spans="54:58" ht="33.75" customHeight="1" x14ac:dyDescent="0.25">
      <c r="BB739" s="228" t="s">
        <v>46</v>
      </c>
      <c r="BC739" s="228" t="s">
        <v>2483</v>
      </c>
      <c r="BD739" s="228">
        <v>2308906</v>
      </c>
      <c r="BE739" s="228"/>
      <c r="BF739" s="228"/>
    </row>
    <row r="740" spans="54:58" ht="33.75" customHeight="1" x14ac:dyDescent="0.25">
      <c r="BB740" s="228" t="s">
        <v>46</v>
      </c>
      <c r="BC740" s="228" t="s">
        <v>2499</v>
      </c>
      <c r="BD740" s="228">
        <v>2309003</v>
      </c>
      <c r="BE740" s="228"/>
      <c r="BF740" s="228"/>
    </row>
    <row r="741" spans="54:58" ht="33.75" customHeight="1" x14ac:dyDescent="0.25">
      <c r="BB741" s="228" t="s">
        <v>46</v>
      </c>
      <c r="BC741" s="228" t="s">
        <v>2513</v>
      </c>
      <c r="BD741" s="228">
        <v>2309102</v>
      </c>
      <c r="BE741" s="228"/>
      <c r="BF741" s="228"/>
    </row>
    <row r="742" spans="54:58" ht="33.75" customHeight="1" x14ac:dyDescent="0.25">
      <c r="BB742" s="228" t="s">
        <v>46</v>
      </c>
      <c r="BC742" s="228" t="s">
        <v>1919</v>
      </c>
      <c r="BD742" s="228">
        <v>2309201</v>
      </c>
      <c r="BE742" s="228"/>
      <c r="BF742" s="228"/>
    </row>
    <row r="743" spans="54:58" ht="33.75" customHeight="1" x14ac:dyDescent="0.25">
      <c r="BB743" s="228" t="s">
        <v>46</v>
      </c>
      <c r="BC743" s="228" t="s">
        <v>2544</v>
      </c>
      <c r="BD743" s="228">
        <v>2309300</v>
      </c>
      <c r="BE743" s="228"/>
      <c r="BF743" s="228"/>
    </row>
    <row r="744" spans="54:58" ht="33.75" customHeight="1" x14ac:dyDescent="0.25">
      <c r="BB744" s="228" t="s">
        <v>46</v>
      </c>
      <c r="BC744" s="228" t="s">
        <v>2559</v>
      </c>
      <c r="BD744" s="228">
        <v>2309409</v>
      </c>
      <c r="BE744" s="228"/>
      <c r="BF744" s="228"/>
    </row>
    <row r="745" spans="54:58" ht="33.75" customHeight="1" x14ac:dyDescent="0.25">
      <c r="BB745" s="228" t="s">
        <v>46</v>
      </c>
      <c r="BC745" s="228" t="s">
        <v>2574</v>
      </c>
      <c r="BD745" s="228">
        <v>2309458</v>
      </c>
      <c r="BE745" s="228"/>
      <c r="BF745" s="228"/>
    </row>
    <row r="746" spans="54:58" ht="33.75" customHeight="1" x14ac:dyDescent="0.25">
      <c r="BB746" s="228" t="s">
        <v>46</v>
      </c>
      <c r="BC746" s="228" t="s">
        <v>2589</v>
      </c>
      <c r="BD746" s="228">
        <v>2309508</v>
      </c>
      <c r="BE746" s="228"/>
      <c r="BF746" s="228"/>
    </row>
    <row r="747" spans="54:58" ht="33.75" customHeight="1" x14ac:dyDescent="0.25">
      <c r="BB747" s="228" t="s">
        <v>46</v>
      </c>
      <c r="BC747" s="228" t="s">
        <v>2605</v>
      </c>
      <c r="BD747" s="228">
        <v>2309607</v>
      </c>
      <c r="BE747" s="228"/>
      <c r="BF747" s="228"/>
    </row>
    <row r="748" spans="54:58" ht="33.75" customHeight="1" x14ac:dyDescent="0.25">
      <c r="BB748" s="228" t="s">
        <v>46</v>
      </c>
      <c r="BC748" s="228" t="s">
        <v>1205</v>
      </c>
      <c r="BD748" s="228">
        <v>2309706</v>
      </c>
      <c r="BE748" s="228"/>
      <c r="BF748" s="228"/>
    </row>
    <row r="749" spans="54:58" ht="33.75" customHeight="1" x14ac:dyDescent="0.25">
      <c r="BB749" s="228" t="s">
        <v>46</v>
      </c>
      <c r="BC749" s="228" t="s">
        <v>2632</v>
      </c>
      <c r="BD749" s="228">
        <v>2309805</v>
      </c>
      <c r="BE749" s="228"/>
      <c r="BF749" s="228"/>
    </row>
    <row r="750" spans="54:58" ht="33.75" customHeight="1" x14ac:dyDescent="0.25">
      <c r="BB750" s="228" t="s">
        <v>46</v>
      </c>
      <c r="BC750" s="228" t="s">
        <v>2647</v>
      </c>
      <c r="BD750" s="228">
        <v>2309904</v>
      </c>
      <c r="BE750" s="228"/>
      <c r="BF750" s="228"/>
    </row>
    <row r="751" spans="54:58" ht="33.75" customHeight="1" x14ac:dyDescent="0.25">
      <c r="BB751" s="228" t="s">
        <v>46</v>
      </c>
      <c r="BC751" s="228" t="s">
        <v>2660</v>
      </c>
      <c r="BD751" s="228">
        <v>2310001</v>
      </c>
      <c r="BE751" s="228"/>
      <c r="BF751" s="228"/>
    </row>
    <row r="752" spans="54:58" ht="33.75" customHeight="1" x14ac:dyDescent="0.25">
      <c r="BB752" s="228" t="s">
        <v>46</v>
      </c>
      <c r="BC752" s="228" t="s">
        <v>2674</v>
      </c>
      <c r="BD752" s="228">
        <v>2310100</v>
      </c>
      <c r="BE752" s="228"/>
      <c r="BF752" s="228"/>
    </row>
    <row r="753" spans="54:58" ht="33.75" customHeight="1" x14ac:dyDescent="0.25">
      <c r="BB753" s="228" t="s">
        <v>46</v>
      </c>
      <c r="BC753" s="228" t="s">
        <v>2689</v>
      </c>
      <c r="BD753" s="228">
        <v>2310209</v>
      </c>
      <c r="BE753" s="228"/>
      <c r="BF753" s="228"/>
    </row>
    <row r="754" spans="54:58" ht="33.75" customHeight="1" x14ac:dyDescent="0.25">
      <c r="BB754" s="228" t="s">
        <v>46</v>
      </c>
      <c r="BC754" s="228" t="s">
        <v>2705</v>
      </c>
      <c r="BD754" s="228">
        <v>2310258</v>
      </c>
      <c r="BE754" s="228"/>
      <c r="BF754" s="228"/>
    </row>
    <row r="755" spans="54:58" ht="33.75" customHeight="1" x14ac:dyDescent="0.25">
      <c r="BB755" s="228" t="s">
        <v>46</v>
      </c>
      <c r="BC755" s="228" t="s">
        <v>2720</v>
      </c>
      <c r="BD755" s="228">
        <v>2310308</v>
      </c>
      <c r="BE755" s="228"/>
      <c r="BF755" s="228"/>
    </row>
    <row r="756" spans="54:58" ht="33.75" customHeight="1" x14ac:dyDescent="0.25">
      <c r="BB756" s="228" t="s">
        <v>46</v>
      </c>
      <c r="BC756" s="228" t="s">
        <v>2736</v>
      </c>
      <c r="BD756" s="228">
        <v>2310407</v>
      </c>
      <c r="BE756" s="228"/>
      <c r="BF756" s="228"/>
    </row>
    <row r="757" spans="54:58" ht="33.75" customHeight="1" x14ac:dyDescent="0.25">
      <c r="BB757" s="228" t="s">
        <v>46</v>
      </c>
      <c r="BC757" s="228" t="s">
        <v>2751</v>
      </c>
      <c r="BD757" s="228">
        <v>2310506</v>
      </c>
      <c r="BE757" s="228"/>
      <c r="BF757" s="228"/>
    </row>
    <row r="758" spans="54:58" ht="33.75" customHeight="1" x14ac:dyDescent="0.25">
      <c r="BB758" s="228" t="s">
        <v>46</v>
      </c>
      <c r="BC758" s="228" t="s">
        <v>2766</v>
      </c>
      <c r="BD758" s="228">
        <v>2310605</v>
      </c>
      <c r="BE758" s="228"/>
      <c r="BF758" s="228"/>
    </row>
    <row r="759" spans="54:58" ht="33.75" customHeight="1" x14ac:dyDescent="0.25">
      <c r="BB759" s="228" t="s">
        <v>46</v>
      </c>
      <c r="BC759" s="228" t="s">
        <v>2782</v>
      </c>
      <c r="BD759" s="228">
        <v>2310704</v>
      </c>
      <c r="BE759" s="228"/>
      <c r="BF759" s="228"/>
    </row>
    <row r="760" spans="54:58" ht="33.75" customHeight="1" x14ac:dyDescent="0.25">
      <c r="BB760" s="228" t="s">
        <v>46</v>
      </c>
      <c r="BC760" s="228" t="s">
        <v>2797</v>
      </c>
      <c r="BD760" s="228">
        <v>2310803</v>
      </c>
      <c r="BE760" s="228"/>
      <c r="BF760" s="228"/>
    </row>
    <row r="761" spans="54:58" ht="33.75" customHeight="1" x14ac:dyDescent="0.25">
      <c r="BB761" s="228" t="s">
        <v>46</v>
      </c>
      <c r="BC761" s="228" t="s">
        <v>2812</v>
      </c>
      <c r="BD761" s="228">
        <v>2310852</v>
      </c>
      <c r="BE761" s="228"/>
      <c r="BF761" s="228"/>
    </row>
    <row r="762" spans="54:58" ht="33.75" customHeight="1" x14ac:dyDescent="0.25">
      <c r="BB762" s="228" t="s">
        <v>46</v>
      </c>
      <c r="BC762" s="228" t="s">
        <v>2827</v>
      </c>
      <c r="BD762" s="228">
        <v>2310902</v>
      </c>
      <c r="BE762" s="228"/>
      <c r="BF762" s="228"/>
    </row>
    <row r="763" spans="54:58" ht="33.75" customHeight="1" x14ac:dyDescent="0.25">
      <c r="BB763" s="228" t="s">
        <v>46</v>
      </c>
      <c r="BC763" s="228" t="s">
        <v>2839</v>
      </c>
      <c r="BD763" s="228">
        <v>2310951</v>
      </c>
      <c r="BE763" s="228"/>
      <c r="BF763" s="228"/>
    </row>
    <row r="764" spans="54:58" ht="33.75" customHeight="1" x14ac:dyDescent="0.25">
      <c r="BB764" s="228" t="s">
        <v>46</v>
      </c>
      <c r="BC764" s="228" t="s">
        <v>2852</v>
      </c>
      <c r="BD764" s="228">
        <v>2311009</v>
      </c>
      <c r="BE764" s="228"/>
      <c r="BF764" s="228"/>
    </row>
    <row r="765" spans="54:58" ht="33.75" customHeight="1" x14ac:dyDescent="0.25">
      <c r="BB765" s="228" t="s">
        <v>46</v>
      </c>
      <c r="BC765" s="228" t="s">
        <v>2865</v>
      </c>
      <c r="BD765" s="228">
        <v>2311108</v>
      </c>
      <c r="BE765" s="228"/>
      <c r="BF765" s="228"/>
    </row>
    <row r="766" spans="54:58" ht="33.75" customHeight="1" x14ac:dyDescent="0.25">
      <c r="BB766" s="228" t="s">
        <v>46</v>
      </c>
      <c r="BC766" s="228" t="s">
        <v>2878</v>
      </c>
      <c r="BD766" s="228">
        <v>2311207</v>
      </c>
      <c r="BE766" s="228"/>
      <c r="BF766" s="228"/>
    </row>
    <row r="767" spans="54:58" ht="33.75" customHeight="1" x14ac:dyDescent="0.25">
      <c r="BB767" s="228" t="s">
        <v>46</v>
      </c>
      <c r="BC767" s="228" t="s">
        <v>2890</v>
      </c>
      <c r="BD767" s="228">
        <v>2311231</v>
      </c>
      <c r="BE767" s="228"/>
      <c r="BF767" s="228"/>
    </row>
    <row r="768" spans="54:58" ht="33.75" customHeight="1" x14ac:dyDescent="0.25">
      <c r="BB768" s="228" t="s">
        <v>46</v>
      </c>
      <c r="BC768" s="228" t="s">
        <v>2903</v>
      </c>
      <c r="BD768" s="228">
        <v>2311264</v>
      </c>
      <c r="BE768" s="228"/>
      <c r="BF768" s="228"/>
    </row>
    <row r="769" spans="54:58" ht="33.75" customHeight="1" x14ac:dyDescent="0.25">
      <c r="BB769" s="228" t="s">
        <v>46</v>
      </c>
      <c r="BC769" s="228" t="s">
        <v>2915</v>
      </c>
      <c r="BD769" s="228">
        <v>2311306</v>
      </c>
      <c r="BE769" s="228"/>
      <c r="BF769" s="228"/>
    </row>
    <row r="770" spans="54:58" ht="33.75" customHeight="1" x14ac:dyDescent="0.25">
      <c r="BB770" s="228" t="s">
        <v>46</v>
      </c>
      <c r="BC770" s="228" t="s">
        <v>2928</v>
      </c>
      <c r="BD770" s="228">
        <v>2311355</v>
      </c>
      <c r="BE770" s="228"/>
      <c r="BF770" s="228"/>
    </row>
    <row r="771" spans="54:58" ht="33.75" customHeight="1" x14ac:dyDescent="0.25">
      <c r="BB771" s="228" t="s">
        <v>46</v>
      </c>
      <c r="BC771" s="228" t="s">
        <v>2939</v>
      </c>
      <c r="BD771" s="228">
        <v>2311405</v>
      </c>
      <c r="BE771" s="228"/>
      <c r="BF771" s="228"/>
    </row>
    <row r="772" spans="54:58" ht="33.75" customHeight="1" x14ac:dyDescent="0.25">
      <c r="BB772" s="228" t="s">
        <v>46</v>
      </c>
      <c r="BC772" s="228" t="s">
        <v>2951</v>
      </c>
      <c r="BD772" s="228">
        <v>2311504</v>
      </c>
      <c r="BE772" s="228"/>
      <c r="BF772" s="228"/>
    </row>
    <row r="773" spans="54:58" ht="33.75" customHeight="1" x14ac:dyDescent="0.25">
      <c r="BB773" s="228" t="s">
        <v>46</v>
      </c>
      <c r="BC773" s="228" t="s">
        <v>2212</v>
      </c>
      <c r="BD773" s="228">
        <v>2311603</v>
      </c>
      <c r="BE773" s="228"/>
      <c r="BF773" s="228"/>
    </row>
    <row r="774" spans="54:58" ht="33.75" customHeight="1" x14ac:dyDescent="0.25">
      <c r="BB774" s="228" t="s">
        <v>46</v>
      </c>
      <c r="BC774" s="228" t="s">
        <v>2975</v>
      </c>
      <c r="BD774" s="228">
        <v>2311702</v>
      </c>
      <c r="BE774" s="228"/>
      <c r="BF774" s="228"/>
    </row>
    <row r="775" spans="54:58" ht="33.75" customHeight="1" x14ac:dyDescent="0.25">
      <c r="BB775" s="228" t="s">
        <v>46</v>
      </c>
      <c r="BC775" s="228" t="s">
        <v>2987</v>
      </c>
      <c r="BD775" s="228">
        <v>2311801</v>
      </c>
      <c r="BE775" s="228"/>
      <c r="BF775" s="228"/>
    </row>
    <row r="776" spans="54:58" ht="33.75" customHeight="1" x14ac:dyDescent="0.25">
      <c r="BB776" s="228" t="s">
        <v>46</v>
      </c>
      <c r="BC776" s="228" t="s">
        <v>2999</v>
      </c>
      <c r="BD776" s="228">
        <v>2311900</v>
      </c>
      <c r="BE776" s="228"/>
      <c r="BF776" s="228"/>
    </row>
    <row r="777" spans="54:58" ht="33.75" customHeight="1" x14ac:dyDescent="0.25">
      <c r="BB777" s="228" t="s">
        <v>46</v>
      </c>
      <c r="BC777" s="228" t="s">
        <v>3012</v>
      </c>
      <c r="BD777" s="228">
        <v>2311959</v>
      </c>
      <c r="BE777" s="228"/>
      <c r="BF777" s="228"/>
    </row>
    <row r="778" spans="54:58" ht="33.75" customHeight="1" x14ac:dyDescent="0.25">
      <c r="BB778" s="228" t="s">
        <v>46</v>
      </c>
      <c r="BC778" s="228" t="s">
        <v>3025</v>
      </c>
      <c r="BD778" s="228">
        <v>2312205</v>
      </c>
      <c r="BE778" s="228"/>
      <c r="BF778" s="228"/>
    </row>
    <row r="779" spans="54:58" ht="33.75" customHeight="1" x14ac:dyDescent="0.25">
      <c r="BB779" s="228" t="s">
        <v>46</v>
      </c>
      <c r="BC779" s="228" t="s">
        <v>3037</v>
      </c>
      <c r="BD779" s="228">
        <v>2312007</v>
      </c>
      <c r="BE779" s="228"/>
      <c r="BF779" s="228"/>
    </row>
    <row r="780" spans="54:58" ht="33.75" customHeight="1" x14ac:dyDescent="0.25">
      <c r="BB780" s="228" t="s">
        <v>46</v>
      </c>
      <c r="BC780" s="228" t="s">
        <v>3049</v>
      </c>
      <c r="BD780" s="228">
        <v>2312106</v>
      </c>
      <c r="BE780" s="228"/>
      <c r="BF780" s="228"/>
    </row>
    <row r="781" spans="54:58" ht="33.75" customHeight="1" x14ac:dyDescent="0.25">
      <c r="BB781" s="228" t="s">
        <v>46</v>
      </c>
      <c r="BC781" s="228" t="s">
        <v>3061</v>
      </c>
      <c r="BD781" s="228">
        <v>2312304</v>
      </c>
      <c r="BE781" s="228"/>
      <c r="BF781" s="228"/>
    </row>
    <row r="782" spans="54:58" ht="33.75" customHeight="1" x14ac:dyDescent="0.25">
      <c r="BB782" s="228" t="s">
        <v>46</v>
      </c>
      <c r="BC782" s="228" t="s">
        <v>2655</v>
      </c>
      <c r="BD782" s="228">
        <v>2312403</v>
      </c>
      <c r="BE782" s="228"/>
      <c r="BF782" s="228"/>
    </row>
    <row r="783" spans="54:58" ht="33.75" customHeight="1" x14ac:dyDescent="0.25">
      <c r="BB783" s="228" t="s">
        <v>46</v>
      </c>
      <c r="BC783" s="228" t="s">
        <v>3085</v>
      </c>
      <c r="BD783" s="228">
        <v>2312502</v>
      </c>
      <c r="BE783" s="228"/>
      <c r="BF783" s="228"/>
    </row>
    <row r="784" spans="54:58" ht="33.75" customHeight="1" x14ac:dyDescent="0.25">
      <c r="BB784" s="228" t="s">
        <v>46</v>
      </c>
      <c r="BC784" s="228" t="s">
        <v>3098</v>
      </c>
      <c r="BD784" s="228">
        <v>2312601</v>
      </c>
      <c r="BE784" s="228"/>
      <c r="BF784" s="228"/>
    </row>
    <row r="785" spans="54:58" ht="33.75" customHeight="1" x14ac:dyDescent="0.25">
      <c r="BB785" s="228" t="s">
        <v>46</v>
      </c>
      <c r="BC785" s="228" t="s">
        <v>3110</v>
      </c>
      <c r="BD785" s="228">
        <v>2312700</v>
      </c>
      <c r="BE785" s="228"/>
      <c r="BF785" s="228"/>
    </row>
    <row r="786" spans="54:58" ht="33.75" customHeight="1" x14ac:dyDescent="0.25">
      <c r="BB786" s="228" t="s">
        <v>46</v>
      </c>
      <c r="BC786" s="228" t="s">
        <v>3122</v>
      </c>
      <c r="BD786" s="228">
        <v>2312809</v>
      </c>
      <c r="BE786" s="228"/>
      <c r="BF786" s="228"/>
    </row>
    <row r="787" spans="54:58" ht="33.75" customHeight="1" x14ac:dyDescent="0.25">
      <c r="BB787" s="228" t="s">
        <v>46</v>
      </c>
      <c r="BC787" s="228" t="s">
        <v>3134</v>
      </c>
      <c r="BD787" s="228">
        <v>2312908</v>
      </c>
      <c r="BE787" s="228"/>
      <c r="BF787" s="228"/>
    </row>
    <row r="788" spans="54:58" ht="33.75" customHeight="1" x14ac:dyDescent="0.25">
      <c r="BB788" s="228" t="s">
        <v>46</v>
      </c>
      <c r="BC788" s="228" t="s">
        <v>3146</v>
      </c>
      <c r="BD788" s="228">
        <v>2313005</v>
      </c>
      <c r="BE788" s="228"/>
      <c r="BF788" s="228"/>
    </row>
    <row r="789" spans="54:58" ht="33.75" customHeight="1" x14ac:dyDescent="0.25">
      <c r="BB789" s="228" t="s">
        <v>46</v>
      </c>
      <c r="BC789" s="228" t="s">
        <v>3157</v>
      </c>
      <c r="BD789" s="228">
        <v>2313104</v>
      </c>
      <c r="BE789" s="228"/>
      <c r="BF789" s="228"/>
    </row>
    <row r="790" spans="54:58" ht="33.75" customHeight="1" x14ac:dyDescent="0.25">
      <c r="BB790" s="228" t="s">
        <v>46</v>
      </c>
      <c r="BC790" s="228" t="s">
        <v>3168</v>
      </c>
      <c r="BD790" s="228">
        <v>2313203</v>
      </c>
      <c r="BE790" s="228"/>
      <c r="BF790" s="228"/>
    </row>
    <row r="791" spans="54:58" ht="33.75" customHeight="1" x14ac:dyDescent="0.25">
      <c r="BB791" s="228" t="s">
        <v>46</v>
      </c>
      <c r="BC791" s="228" t="s">
        <v>3179</v>
      </c>
      <c r="BD791" s="228">
        <v>2313252</v>
      </c>
      <c r="BE791" s="228"/>
      <c r="BF791" s="228"/>
    </row>
    <row r="792" spans="54:58" ht="33.75" customHeight="1" x14ac:dyDescent="0.25">
      <c r="BB792" s="228" t="s">
        <v>46</v>
      </c>
      <c r="BC792" s="228" t="s">
        <v>3190</v>
      </c>
      <c r="BD792" s="228">
        <v>2313302</v>
      </c>
      <c r="BE792" s="228"/>
      <c r="BF792" s="228"/>
    </row>
    <row r="793" spans="54:58" ht="33.75" customHeight="1" x14ac:dyDescent="0.25">
      <c r="BB793" s="228" t="s">
        <v>46</v>
      </c>
      <c r="BC793" s="228" t="s">
        <v>3202</v>
      </c>
      <c r="BD793" s="228">
        <v>2313351</v>
      </c>
      <c r="BE793" s="228"/>
      <c r="BF793" s="228"/>
    </row>
    <row r="794" spans="54:58" ht="33.75" customHeight="1" x14ac:dyDescent="0.25">
      <c r="BB794" s="228" t="s">
        <v>46</v>
      </c>
      <c r="BC794" s="228" t="s">
        <v>3214</v>
      </c>
      <c r="BD794" s="228">
        <v>2313401</v>
      </c>
      <c r="BE794" s="228"/>
      <c r="BF794" s="228"/>
    </row>
    <row r="795" spans="54:58" ht="33.75" customHeight="1" x14ac:dyDescent="0.25">
      <c r="BB795" s="228" t="s">
        <v>46</v>
      </c>
      <c r="BC795" s="228" t="s">
        <v>3226</v>
      </c>
      <c r="BD795" s="228">
        <v>2313500</v>
      </c>
      <c r="BE795" s="228"/>
      <c r="BF795" s="228"/>
    </row>
    <row r="796" spans="54:58" ht="33.75" customHeight="1" x14ac:dyDescent="0.25">
      <c r="BB796" s="228" t="s">
        <v>46</v>
      </c>
      <c r="BC796" s="228" t="s">
        <v>3236</v>
      </c>
      <c r="BD796" s="228">
        <v>2313559</v>
      </c>
      <c r="BE796" s="228"/>
      <c r="BF796" s="228"/>
    </row>
    <row r="797" spans="54:58" ht="33.75" customHeight="1" x14ac:dyDescent="0.25">
      <c r="BB797" s="228" t="s">
        <v>46</v>
      </c>
      <c r="BC797" s="228" t="s">
        <v>3247</v>
      </c>
      <c r="BD797" s="228">
        <v>2313609</v>
      </c>
      <c r="BE797" s="228"/>
      <c r="BF797" s="228"/>
    </row>
    <row r="798" spans="54:58" ht="33.75" customHeight="1" x14ac:dyDescent="0.25">
      <c r="BB798" s="228" t="s">
        <v>46</v>
      </c>
      <c r="BC798" s="228" t="s">
        <v>3257</v>
      </c>
      <c r="BD798" s="228">
        <v>2313708</v>
      </c>
      <c r="BE798" s="228"/>
      <c r="BF798" s="228"/>
    </row>
    <row r="799" spans="54:58" ht="33.75" customHeight="1" x14ac:dyDescent="0.25">
      <c r="BB799" s="228" t="s">
        <v>46</v>
      </c>
      <c r="BC799" s="228" t="s">
        <v>3268</v>
      </c>
      <c r="BD799" s="228">
        <v>2313757</v>
      </c>
      <c r="BE799" s="228"/>
      <c r="BF799" s="228"/>
    </row>
    <row r="800" spans="54:58" ht="33.75" customHeight="1" x14ac:dyDescent="0.25">
      <c r="BB800" s="228" t="s">
        <v>46</v>
      </c>
      <c r="BC800" s="228" t="s">
        <v>3280</v>
      </c>
      <c r="BD800" s="228">
        <v>2313807</v>
      </c>
      <c r="BE800" s="228"/>
      <c r="BF800" s="228"/>
    </row>
    <row r="801" spans="54:58" ht="33.75" customHeight="1" x14ac:dyDescent="0.25">
      <c r="BB801" s="228" t="s">
        <v>46</v>
      </c>
      <c r="BC801" s="228" t="s">
        <v>3291</v>
      </c>
      <c r="BD801" s="228">
        <v>2313906</v>
      </c>
      <c r="BE801" s="228"/>
      <c r="BF801" s="228"/>
    </row>
    <row r="802" spans="54:58" ht="33.75" customHeight="1" x14ac:dyDescent="0.25">
      <c r="BB802" s="228" t="s">
        <v>46</v>
      </c>
      <c r="BC802" s="228" t="s">
        <v>3303</v>
      </c>
      <c r="BD802" s="228">
        <v>2313955</v>
      </c>
      <c r="BE802" s="228"/>
      <c r="BF802" s="228"/>
    </row>
    <row r="803" spans="54:58" ht="33.75" customHeight="1" x14ac:dyDescent="0.25">
      <c r="BB803" s="228" t="s">
        <v>46</v>
      </c>
      <c r="BC803" s="228" t="s">
        <v>3315</v>
      </c>
      <c r="BD803" s="228">
        <v>2314003</v>
      </c>
      <c r="BE803" s="228"/>
      <c r="BF803" s="228"/>
    </row>
    <row r="804" spans="54:58" ht="33.75" customHeight="1" x14ac:dyDescent="0.25">
      <c r="BB804" s="228" t="s">
        <v>46</v>
      </c>
      <c r="BC804" s="228" t="s">
        <v>3326</v>
      </c>
      <c r="BD804" s="228">
        <v>2314102</v>
      </c>
      <c r="BE804" s="228"/>
      <c r="BF804" s="228"/>
    </row>
    <row r="805" spans="54:58" ht="33.75" customHeight="1" x14ac:dyDescent="0.25">
      <c r="BB805" s="228" t="s">
        <v>50</v>
      </c>
      <c r="BC805" s="228" t="s">
        <v>97</v>
      </c>
      <c r="BD805" s="228">
        <v>5300108</v>
      </c>
      <c r="BE805" s="228"/>
      <c r="BF805" s="228"/>
    </row>
    <row r="806" spans="54:58" ht="33.75" customHeight="1" x14ac:dyDescent="0.25">
      <c r="BB806" s="228" t="s">
        <v>54</v>
      </c>
      <c r="BC806" s="228" t="s">
        <v>98</v>
      </c>
      <c r="BD806" s="228">
        <v>3200102</v>
      </c>
      <c r="BE806" s="228"/>
      <c r="BF806" s="228"/>
    </row>
    <row r="807" spans="54:58" ht="33.75" customHeight="1" x14ac:dyDescent="0.25">
      <c r="BB807" s="228" t="s">
        <v>54</v>
      </c>
      <c r="BC807" s="228" t="s">
        <v>123</v>
      </c>
      <c r="BD807" s="228">
        <v>3200169</v>
      </c>
      <c r="BE807" s="228"/>
      <c r="BF807" s="228"/>
    </row>
    <row r="808" spans="54:58" ht="33.75" customHeight="1" x14ac:dyDescent="0.25">
      <c r="BB808" s="228" t="s">
        <v>54</v>
      </c>
      <c r="BC808" s="228" t="s">
        <v>149</v>
      </c>
      <c r="BD808" s="228">
        <v>3200136</v>
      </c>
      <c r="BE808" s="228"/>
      <c r="BF808" s="228"/>
    </row>
    <row r="809" spans="54:58" ht="33.75" customHeight="1" x14ac:dyDescent="0.25">
      <c r="BB809" s="228" t="s">
        <v>54</v>
      </c>
      <c r="BC809" s="228" t="s">
        <v>174</v>
      </c>
      <c r="BD809" s="228">
        <v>3200201</v>
      </c>
      <c r="BE809" s="228"/>
      <c r="BF809" s="228"/>
    </row>
    <row r="810" spans="54:58" ht="33.75" customHeight="1" x14ac:dyDescent="0.25">
      <c r="BB810" s="228" t="s">
        <v>54</v>
      </c>
      <c r="BC810" s="228" t="s">
        <v>200</v>
      </c>
      <c r="BD810" s="228">
        <v>3200300</v>
      </c>
      <c r="BE810" s="228"/>
      <c r="BF810" s="228"/>
    </row>
    <row r="811" spans="54:58" ht="33.75" customHeight="1" x14ac:dyDescent="0.25">
      <c r="BB811" s="228" t="s">
        <v>54</v>
      </c>
      <c r="BC811" s="228" t="s">
        <v>226</v>
      </c>
      <c r="BD811" s="228">
        <v>3200359</v>
      </c>
      <c r="BE811" s="228"/>
      <c r="BF811" s="228"/>
    </row>
    <row r="812" spans="54:58" ht="33.75" customHeight="1" x14ac:dyDescent="0.25">
      <c r="BB812" s="228" t="s">
        <v>54</v>
      </c>
      <c r="BC812" s="228" t="s">
        <v>250</v>
      </c>
      <c r="BD812" s="228">
        <v>3200409</v>
      </c>
      <c r="BE812" s="228"/>
      <c r="BF812" s="228"/>
    </row>
    <row r="813" spans="54:58" ht="33.75" customHeight="1" x14ac:dyDescent="0.25">
      <c r="BB813" s="228" t="s">
        <v>54</v>
      </c>
      <c r="BC813" s="228" t="s">
        <v>275</v>
      </c>
      <c r="BD813" s="228">
        <v>3200508</v>
      </c>
      <c r="BE813" s="228"/>
      <c r="BF813" s="228"/>
    </row>
    <row r="814" spans="54:58" ht="33.75" customHeight="1" x14ac:dyDescent="0.25">
      <c r="BB814" s="228" t="s">
        <v>54</v>
      </c>
      <c r="BC814" s="228" t="s">
        <v>301</v>
      </c>
      <c r="BD814" s="228">
        <v>3200607</v>
      </c>
      <c r="BE814" s="228"/>
      <c r="BF814" s="228"/>
    </row>
    <row r="815" spans="54:58" ht="33.75" customHeight="1" x14ac:dyDescent="0.25">
      <c r="BB815" s="228" t="s">
        <v>54</v>
      </c>
      <c r="BC815" s="228" t="s">
        <v>327</v>
      </c>
      <c r="BD815" s="228">
        <v>3200706</v>
      </c>
      <c r="BE815" s="228"/>
      <c r="BF815" s="228"/>
    </row>
    <row r="816" spans="54:58" ht="33.75" customHeight="1" x14ac:dyDescent="0.25">
      <c r="BB816" s="228" t="s">
        <v>54</v>
      </c>
      <c r="BC816" s="228" t="s">
        <v>352</v>
      </c>
      <c r="BD816" s="228">
        <v>3200805</v>
      </c>
      <c r="BE816" s="228"/>
      <c r="BF816" s="228"/>
    </row>
    <row r="817" spans="54:58" ht="33.75" customHeight="1" x14ac:dyDescent="0.25">
      <c r="BB817" s="228" t="s">
        <v>54</v>
      </c>
      <c r="BC817" s="228" t="s">
        <v>376</v>
      </c>
      <c r="BD817" s="228">
        <v>3200904</v>
      </c>
      <c r="BE817" s="228"/>
      <c r="BF817" s="228"/>
    </row>
    <row r="818" spans="54:58" ht="33.75" customHeight="1" x14ac:dyDescent="0.25">
      <c r="BB818" s="228" t="s">
        <v>54</v>
      </c>
      <c r="BC818" s="228" t="s">
        <v>401</v>
      </c>
      <c r="BD818" s="228">
        <v>3201001</v>
      </c>
      <c r="BE818" s="228"/>
      <c r="BF818" s="228"/>
    </row>
    <row r="819" spans="54:58" ht="33.75" customHeight="1" x14ac:dyDescent="0.25">
      <c r="BB819" s="228" t="s">
        <v>54</v>
      </c>
      <c r="BC819" s="228" t="s">
        <v>426</v>
      </c>
      <c r="BD819" s="228">
        <v>3201100</v>
      </c>
      <c r="BE819" s="228"/>
      <c r="BF819" s="228"/>
    </row>
    <row r="820" spans="54:58" ht="33.75" customHeight="1" x14ac:dyDescent="0.25">
      <c r="BB820" s="228" t="s">
        <v>54</v>
      </c>
      <c r="BC820" s="228" t="s">
        <v>452</v>
      </c>
      <c r="BD820" s="228">
        <v>3201159</v>
      </c>
      <c r="BE820" s="228"/>
      <c r="BF820" s="228"/>
    </row>
    <row r="821" spans="54:58" ht="33.75" customHeight="1" x14ac:dyDescent="0.25">
      <c r="BB821" s="228" t="s">
        <v>54</v>
      </c>
      <c r="BC821" s="228" t="s">
        <v>477</v>
      </c>
      <c r="BD821" s="228">
        <v>3201209</v>
      </c>
      <c r="BE821" s="228"/>
      <c r="BF821" s="228"/>
    </row>
    <row r="822" spans="54:58" ht="33.75" customHeight="1" x14ac:dyDescent="0.25">
      <c r="BB822" s="228" t="s">
        <v>54</v>
      </c>
      <c r="BC822" s="228" t="s">
        <v>501</v>
      </c>
      <c r="BD822" s="228">
        <v>3201308</v>
      </c>
      <c r="BE822" s="228"/>
      <c r="BF822" s="228"/>
    </row>
    <row r="823" spans="54:58" ht="33.75" customHeight="1" x14ac:dyDescent="0.25">
      <c r="BB823" s="228" t="s">
        <v>54</v>
      </c>
      <c r="BC823" s="228" t="s">
        <v>524</v>
      </c>
      <c r="BD823" s="228">
        <v>3201407</v>
      </c>
      <c r="BE823" s="228"/>
      <c r="BF823" s="228"/>
    </row>
    <row r="824" spans="54:58" ht="33.75" customHeight="1" x14ac:dyDescent="0.25">
      <c r="BB824" s="228" t="s">
        <v>54</v>
      </c>
      <c r="BC824" s="228" t="s">
        <v>548</v>
      </c>
      <c r="BD824" s="228">
        <v>3201506</v>
      </c>
      <c r="BE824" s="228"/>
      <c r="BF824" s="228"/>
    </row>
    <row r="825" spans="54:58" ht="33.75" customHeight="1" x14ac:dyDescent="0.25">
      <c r="BB825" s="228" t="s">
        <v>54</v>
      </c>
      <c r="BC825" s="228" t="s">
        <v>571</v>
      </c>
      <c r="BD825" s="228">
        <v>3201605</v>
      </c>
      <c r="BE825" s="228"/>
      <c r="BF825" s="228"/>
    </row>
    <row r="826" spans="54:58" ht="33.75" customHeight="1" x14ac:dyDescent="0.25">
      <c r="BB826" s="228" t="s">
        <v>54</v>
      </c>
      <c r="BC826" s="228" t="s">
        <v>594</v>
      </c>
      <c r="BD826" s="228">
        <v>3201704</v>
      </c>
      <c r="BE826" s="228"/>
      <c r="BF826" s="228"/>
    </row>
    <row r="827" spans="54:58" ht="33.75" customHeight="1" x14ac:dyDescent="0.25">
      <c r="BB827" s="228" t="s">
        <v>54</v>
      </c>
      <c r="BC827" s="228" t="s">
        <v>617</v>
      </c>
      <c r="BD827" s="228">
        <v>3201803</v>
      </c>
      <c r="BE827" s="228"/>
      <c r="BF827" s="228"/>
    </row>
    <row r="828" spans="54:58" ht="33.75" customHeight="1" x14ac:dyDescent="0.25">
      <c r="BB828" s="228" t="s">
        <v>54</v>
      </c>
      <c r="BC828" s="228" t="s">
        <v>638</v>
      </c>
      <c r="BD828" s="228">
        <v>3201902</v>
      </c>
      <c r="BE828" s="228"/>
      <c r="BF828" s="228"/>
    </row>
    <row r="829" spans="54:58" ht="33.75" customHeight="1" x14ac:dyDescent="0.25">
      <c r="BB829" s="228" t="s">
        <v>54</v>
      </c>
      <c r="BC829" s="228" t="s">
        <v>659</v>
      </c>
      <c r="BD829" s="228">
        <v>3202009</v>
      </c>
      <c r="BE829" s="228"/>
      <c r="BF829" s="228"/>
    </row>
    <row r="830" spans="54:58" ht="33.75" customHeight="1" x14ac:dyDescent="0.25">
      <c r="BB830" s="228" t="s">
        <v>54</v>
      </c>
      <c r="BC830" s="228" t="s">
        <v>680</v>
      </c>
      <c r="BD830" s="228">
        <v>3202108</v>
      </c>
      <c r="BE830" s="228"/>
      <c r="BF830" s="228"/>
    </row>
    <row r="831" spans="54:58" ht="33.75" customHeight="1" x14ac:dyDescent="0.25">
      <c r="BB831" s="228" t="s">
        <v>54</v>
      </c>
      <c r="BC831" s="228" t="s">
        <v>700</v>
      </c>
      <c r="BD831" s="228">
        <v>3202207</v>
      </c>
      <c r="BE831" s="228"/>
      <c r="BF831" s="228"/>
    </row>
    <row r="832" spans="54:58" ht="33.75" customHeight="1" x14ac:dyDescent="0.25">
      <c r="BB832" s="228" t="s">
        <v>54</v>
      </c>
      <c r="BC832" s="228" t="s">
        <v>722</v>
      </c>
      <c r="BD832" s="228">
        <v>3202256</v>
      </c>
      <c r="BE832" s="228"/>
      <c r="BF832" s="228"/>
    </row>
    <row r="833" spans="54:58" ht="33.75" customHeight="1" x14ac:dyDescent="0.25">
      <c r="BB833" s="228" t="s">
        <v>54</v>
      </c>
      <c r="BC833" s="228" t="s">
        <v>744</v>
      </c>
      <c r="BD833" s="228">
        <v>3202306</v>
      </c>
      <c r="BE833" s="228"/>
      <c r="BF833" s="228"/>
    </row>
    <row r="834" spans="54:58" ht="33.75" customHeight="1" x14ac:dyDescent="0.25">
      <c r="BB834" s="228" t="s">
        <v>54</v>
      </c>
      <c r="BC834" s="228" t="s">
        <v>765</v>
      </c>
      <c r="BD834" s="228">
        <v>3202405</v>
      </c>
      <c r="BE834" s="228"/>
      <c r="BF834" s="228"/>
    </row>
    <row r="835" spans="54:58" ht="33.75" customHeight="1" x14ac:dyDescent="0.25">
      <c r="BB835" s="228" t="s">
        <v>54</v>
      </c>
      <c r="BC835" s="228" t="s">
        <v>788</v>
      </c>
      <c r="BD835" s="228">
        <v>3202454</v>
      </c>
      <c r="BE835" s="228"/>
      <c r="BF835" s="228"/>
    </row>
    <row r="836" spans="54:58" ht="33.75" customHeight="1" x14ac:dyDescent="0.25">
      <c r="BB836" s="228" t="s">
        <v>54</v>
      </c>
      <c r="BC836" s="228" t="s">
        <v>809</v>
      </c>
      <c r="BD836" s="228">
        <v>3202504</v>
      </c>
      <c r="BE836" s="228"/>
      <c r="BF836" s="228"/>
    </row>
    <row r="837" spans="54:58" ht="33.75" customHeight="1" x14ac:dyDescent="0.25">
      <c r="BB837" s="228" t="s">
        <v>54</v>
      </c>
      <c r="BC837" s="228" t="s">
        <v>830</v>
      </c>
      <c r="BD837" s="228">
        <v>3202553</v>
      </c>
      <c r="BE837" s="228"/>
      <c r="BF837" s="228"/>
    </row>
    <row r="838" spans="54:58" ht="33.75" customHeight="1" x14ac:dyDescent="0.25">
      <c r="BB838" s="228" t="s">
        <v>54</v>
      </c>
      <c r="BC838" s="228" t="s">
        <v>852</v>
      </c>
      <c r="BD838" s="228">
        <v>3202603</v>
      </c>
      <c r="BE838" s="228"/>
      <c r="BF838" s="228"/>
    </row>
    <row r="839" spans="54:58" ht="33.75" customHeight="1" x14ac:dyDescent="0.25">
      <c r="BB839" s="228" t="s">
        <v>54</v>
      </c>
      <c r="BC839" s="228" t="s">
        <v>874</v>
      </c>
      <c r="BD839" s="228">
        <v>3202652</v>
      </c>
      <c r="BE839" s="228"/>
      <c r="BF839" s="228"/>
    </row>
    <row r="840" spans="54:58" ht="33.75" customHeight="1" x14ac:dyDescent="0.25">
      <c r="BB840" s="228" t="s">
        <v>54</v>
      </c>
      <c r="BC840" s="228" t="s">
        <v>896</v>
      </c>
      <c r="BD840" s="228">
        <v>3202702</v>
      </c>
      <c r="BE840" s="228"/>
      <c r="BF840" s="228"/>
    </row>
    <row r="841" spans="54:58" ht="33.75" customHeight="1" x14ac:dyDescent="0.25">
      <c r="BB841" s="228" t="s">
        <v>54</v>
      </c>
      <c r="BC841" s="228" t="s">
        <v>919</v>
      </c>
      <c r="BD841" s="228">
        <v>3202801</v>
      </c>
      <c r="BE841" s="228"/>
      <c r="BF841" s="228"/>
    </row>
    <row r="842" spans="54:58" ht="33.75" customHeight="1" x14ac:dyDescent="0.25">
      <c r="BB842" s="228" t="s">
        <v>54</v>
      </c>
      <c r="BC842" s="228" t="s">
        <v>942</v>
      </c>
      <c r="BD842" s="228">
        <v>3202900</v>
      </c>
      <c r="BE842" s="228"/>
      <c r="BF842" s="228"/>
    </row>
    <row r="843" spans="54:58" ht="33.75" customHeight="1" x14ac:dyDescent="0.25">
      <c r="BB843" s="228" t="s">
        <v>54</v>
      </c>
      <c r="BC843" s="228" t="s">
        <v>964</v>
      </c>
      <c r="BD843" s="228">
        <v>3203007</v>
      </c>
      <c r="BE843" s="228"/>
      <c r="BF843" s="228"/>
    </row>
    <row r="844" spans="54:58" ht="33.75" customHeight="1" x14ac:dyDescent="0.25">
      <c r="BB844" s="228" t="s">
        <v>54</v>
      </c>
      <c r="BC844" s="228" t="s">
        <v>986</v>
      </c>
      <c r="BD844" s="228">
        <v>3203056</v>
      </c>
      <c r="BE844" s="228"/>
      <c r="BF844" s="228"/>
    </row>
    <row r="845" spans="54:58" ht="33.75" customHeight="1" x14ac:dyDescent="0.25">
      <c r="BB845" s="228" t="s">
        <v>54</v>
      </c>
      <c r="BC845" s="228" t="s">
        <v>1009</v>
      </c>
      <c r="BD845" s="228">
        <v>3203106</v>
      </c>
      <c r="BE845" s="228"/>
      <c r="BF845" s="228"/>
    </row>
    <row r="846" spans="54:58" ht="33.75" customHeight="1" x14ac:dyDescent="0.25">
      <c r="BB846" s="228" t="s">
        <v>54</v>
      </c>
      <c r="BC846" s="228" t="s">
        <v>1031</v>
      </c>
      <c r="BD846" s="228">
        <v>3203130</v>
      </c>
      <c r="BE846" s="228"/>
      <c r="BF846" s="228"/>
    </row>
    <row r="847" spans="54:58" ht="33.75" customHeight="1" x14ac:dyDescent="0.25">
      <c r="BB847" s="228" t="s">
        <v>54</v>
      </c>
      <c r="BC847" s="228" t="s">
        <v>1053</v>
      </c>
      <c r="BD847" s="228">
        <v>3203163</v>
      </c>
      <c r="BE847" s="228"/>
      <c r="BF847" s="228"/>
    </row>
    <row r="848" spans="54:58" ht="33.75" customHeight="1" x14ac:dyDescent="0.25">
      <c r="BB848" s="228" t="s">
        <v>54</v>
      </c>
      <c r="BC848" s="228" t="s">
        <v>1075</v>
      </c>
      <c r="BD848" s="228">
        <v>3203205</v>
      </c>
      <c r="BE848" s="228"/>
      <c r="BF848" s="228"/>
    </row>
    <row r="849" spans="54:58" ht="33.75" customHeight="1" x14ac:dyDescent="0.25">
      <c r="BB849" s="228" t="s">
        <v>54</v>
      </c>
      <c r="BC849" s="228" t="s">
        <v>1097</v>
      </c>
      <c r="BD849" s="228">
        <v>3203304</v>
      </c>
      <c r="BE849" s="228"/>
      <c r="BF849" s="228"/>
    </row>
    <row r="850" spans="54:58" ht="33.75" customHeight="1" x14ac:dyDescent="0.25">
      <c r="BB850" s="228" t="s">
        <v>54</v>
      </c>
      <c r="BC850" s="228" t="s">
        <v>1120</v>
      </c>
      <c r="BD850" s="228">
        <v>3203320</v>
      </c>
      <c r="BE850" s="228"/>
      <c r="BF850" s="228"/>
    </row>
    <row r="851" spans="54:58" ht="33.75" customHeight="1" x14ac:dyDescent="0.25">
      <c r="BB851" s="228" t="s">
        <v>54</v>
      </c>
      <c r="BC851" s="228" t="s">
        <v>1143</v>
      </c>
      <c r="BD851" s="228">
        <v>3203346</v>
      </c>
      <c r="BE851" s="228"/>
      <c r="BF851" s="228"/>
    </row>
    <row r="852" spans="54:58" ht="33.75" customHeight="1" x14ac:dyDescent="0.25">
      <c r="BB852" s="228" t="s">
        <v>54</v>
      </c>
      <c r="BC852" s="228" t="s">
        <v>1166</v>
      </c>
      <c r="BD852" s="228">
        <v>3203353</v>
      </c>
      <c r="BE852" s="228"/>
      <c r="BF852" s="228"/>
    </row>
    <row r="853" spans="54:58" ht="33.75" customHeight="1" x14ac:dyDescent="0.25">
      <c r="BB853" s="228" t="s">
        <v>54</v>
      </c>
      <c r="BC853" s="228" t="s">
        <v>1189</v>
      </c>
      <c r="BD853" s="228">
        <v>3203403</v>
      </c>
      <c r="BE853" s="228"/>
      <c r="BF853" s="228"/>
    </row>
    <row r="854" spans="54:58" ht="33.75" customHeight="1" x14ac:dyDescent="0.25">
      <c r="BB854" s="228" t="s">
        <v>54</v>
      </c>
      <c r="BC854" s="228" t="s">
        <v>1211</v>
      </c>
      <c r="BD854" s="228">
        <v>3203502</v>
      </c>
      <c r="BE854" s="228"/>
      <c r="BF854" s="228"/>
    </row>
    <row r="855" spans="54:58" ht="33.75" customHeight="1" x14ac:dyDescent="0.25">
      <c r="BB855" s="228" t="s">
        <v>54</v>
      </c>
      <c r="BC855" s="228" t="s">
        <v>1232</v>
      </c>
      <c r="BD855" s="228">
        <v>3203601</v>
      </c>
      <c r="BE855" s="228"/>
      <c r="BF855" s="228"/>
    </row>
    <row r="856" spans="54:58" ht="33.75" customHeight="1" x14ac:dyDescent="0.25">
      <c r="BB856" s="228" t="s">
        <v>54</v>
      </c>
      <c r="BC856" s="228" t="s">
        <v>1255</v>
      </c>
      <c r="BD856" s="228">
        <v>3203700</v>
      </c>
      <c r="BE856" s="228"/>
      <c r="BF856" s="228"/>
    </row>
    <row r="857" spans="54:58" ht="33.75" customHeight="1" x14ac:dyDescent="0.25">
      <c r="BB857" s="228" t="s">
        <v>54</v>
      </c>
      <c r="BC857" s="228" t="s">
        <v>1278</v>
      </c>
      <c r="BD857" s="228">
        <v>3203809</v>
      </c>
      <c r="BE857" s="228"/>
      <c r="BF857" s="228"/>
    </row>
    <row r="858" spans="54:58" ht="33.75" customHeight="1" x14ac:dyDescent="0.25">
      <c r="BB858" s="228" t="s">
        <v>54</v>
      </c>
      <c r="BC858" s="228" t="s">
        <v>1299</v>
      </c>
      <c r="BD858" s="228">
        <v>3203908</v>
      </c>
      <c r="BE858" s="228"/>
      <c r="BF858" s="228"/>
    </row>
    <row r="859" spans="54:58" ht="33.75" customHeight="1" x14ac:dyDescent="0.25">
      <c r="BB859" s="228" t="s">
        <v>54</v>
      </c>
      <c r="BC859" s="228" t="s">
        <v>1321</v>
      </c>
      <c r="BD859" s="228">
        <v>3204005</v>
      </c>
      <c r="BE859" s="228"/>
      <c r="BF859" s="228"/>
    </row>
    <row r="860" spans="54:58" ht="33.75" customHeight="1" x14ac:dyDescent="0.25">
      <c r="BB860" s="228" t="s">
        <v>54</v>
      </c>
      <c r="BC860" s="228" t="s">
        <v>1343</v>
      </c>
      <c r="BD860" s="228">
        <v>3204054</v>
      </c>
      <c r="BE860" s="228"/>
      <c r="BF860" s="228"/>
    </row>
    <row r="861" spans="54:58" ht="33.75" customHeight="1" x14ac:dyDescent="0.25">
      <c r="BB861" s="228" t="s">
        <v>54</v>
      </c>
      <c r="BC861" s="228" t="s">
        <v>1364</v>
      </c>
      <c r="BD861" s="228">
        <v>3204104</v>
      </c>
      <c r="BE861" s="228"/>
      <c r="BF861" s="228"/>
    </row>
    <row r="862" spans="54:58" ht="33.75" customHeight="1" x14ac:dyDescent="0.25">
      <c r="BB862" s="228" t="s">
        <v>54</v>
      </c>
      <c r="BC862" s="228" t="s">
        <v>1386</v>
      </c>
      <c r="BD862" s="228">
        <v>3204203</v>
      </c>
      <c r="BE862" s="228"/>
      <c r="BF862" s="228"/>
    </row>
    <row r="863" spans="54:58" ht="33.75" customHeight="1" x14ac:dyDescent="0.25">
      <c r="BB863" s="228" t="s">
        <v>54</v>
      </c>
      <c r="BC863" s="228" t="s">
        <v>1408</v>
      </c>
      <c r="BD863" s="228">
        <v>3204252</v>
      </c>
      <c r="BE863" s="228"/>
      <c r="BF863" s="228"/>
    </row>
    <row r="864" spans="54:58" ht="33.75" customHeight="1" x14ac:dyDescent="0.25">
      <c r="BB864" s="228" t="s">
        <v>54</v>
      </c>
      <c r="BC864" s="228" t="s">
        <v>1430</v>
      </c>
      <c r="BD864" s="228">
        <v>3204302</v>
      </c>
      <c r="BE864" s="228"/>
      <c r="BF864" s="228"/>
    </row>
    <row r="865" spans="54:58" ht="33.75" customHeight="1" x14ac:dyDescent="0.25">
      <c r="BB865" s="228" t="s">
        <v>54</v>
      </c>
      <c r="BC865" s="228" t="s">
        <v>1451</v>
      </c>
      <c r="BD865" s="228">
        <v>3204351</v>
      </c>
      <c r="BE865" s="228"/>
      <c r="BF865" s="228"/>
    </row>
    <row r="866" spans="54:58" ht="33.75" customHeight="1" x14ac:dyDescent="0.25">
      <c r="BB866" s="228" t="s">
        <v>54</v>
      </c>
      <c r="BC866" s="228" t="s">
        <v>1471</v>
      </c>
      <c r="BD866" s="228">
        <v>3204401</v>
      </c>
      <c r="BE866" s="228"/>
      <c r="BF866" s="228"/>
    </row>
    <row r="867" spans="54:58" ht="33.75" customHeight="1" x14ac:dyDescent="0.25">
      <c r="BB867" s="228" t="s">
        <v>54</v>
      </c>
      <c r="BC867" s="228" t="s">
        <v>1493</v>
      </c>
      <c r="BD867" s="228">
        <v>3204500</v>
      </c>
      <c r="BE867" s="228"/>
      <c r="BF867" s="228"/>
    </row>
    <row r="868" spans="54:58" ht="33.75" customHeight="1" x14ac:dyDescent="0.25">
      <c r="BB868" s="228" t="s">
        <v>54</v>
      </c>
      <c r="BC868" s="228" t="s">
        <v>1513</v>
      </c>
      <c r="BD868" s="228">
        <v>3204559</v>
      </c>
      <c r="BE868" s="228"/>
      <c r="BF868" s="228"/>
    </row>
    <row r="869" spans="54:58" ht="33.75" customHeight="1" x14ac:dyDescent="0.25">
      <c r="BB869" s="228" t="s">
        <v>54</v>
      </c>
      <c r="BC869" s="228" t="s">
        <v>1534</v>
      </c>
      <c r="BD869" s="228">
        <v>3204609</v>
      </c>
      <c r="BE869" s="228"/>
      <c r="BF869" s="228"/>
    </row>
    <row r="870" spans="54:58" ht="33.75" customHeight="1" x14ac:dyDescent="0.25">
      <c r="BB870" s="228" t="s">
        <v>54</v>
      </c>
      <c r="BC870" s="228" t="s">
        <v>1555</v>
      </c>
      <c r="BD870" s="228">
        <v>3204658</v>
      </c>
      <c r="BE870" s="228"/>
      <c r="BF870" s="228"/>
    </row>
    <row r="871" spans="54:58" ht="33.75" customHeight="1" x14ac:dyDescent="0.25">
      <c r="BB871" s="228" t="s">
        <v>54</v>
      </c>
      <c r="BC871" s="228" t="s">
        <v>1574</v>
      </c>
      <c r="BD871" s="228">
        <v>3204708</v>
      </c>
      <c r="BE871" s="228"/>
      <c r="BF871" s="228"/>
    </row>
    <row r="872" spans="54:58" ht="33.75" customHeight="1" x14ac:dyDescent="0.25">
      <c r="BB872" s="228" t="s">
        <v>54</v>
      </c>
      <c r="BC872" s="228" t="s">
        <v>1594</v>
      </c>
      <c r="BD872" s="228">
        <v>3204807</v>
      </c>
      <c r="BE872" s="228"/>
      <c r="BF872" s="228"/>
    </row>
    <row r="873" spans="54:58" ht="33.75" customHeight="1" x14ac:dyDescent="0.25">
      <c r="BB873" s="228" t="s">
        <v>54</v>
      </c>
      <c r="BC873" s="228" t="s">
        <v>1614</v>
      </c>
      <c r="BD873" s="228">
        <v>3204906</v>
      </c>
      <c r="BE873" s="228"/>
      <c r="BF873" s="228"/>
    </row>
    <row r="874" spans="54:58" ht="33.75" customHeight="1" x14ac:dyDescent="0.25">
      <c r="BB874" s="228" t="s">
        <v>54</v>
      </c>
      <c r="BC874" s="228" t="s">
        <v>1635</v>
      </c>
      <c r="BD874" s="228">
        <v>3204955</v>
      </c>
      <c r="BE874" s="228"/>
      <c r="BF874" s="228"/>
    </row>
    <row r="875" spans="54:58" ht="33.75" customHeight="1" x14ac:dyDescent="0.25">
      <c r="BB875" s="228" t="s">
        <v>54</v>
      </c>
      <c r="BC875" s="228" t="s">
        <v>1656</v>
      </c>
      <c r="BD875" s="228">
        <v>3205002</v>
      </c>
      <c r="BE875" s="228"/>
      <c r="BF875" s="228"/>
    </row>
    <row r="876" spans="54:58" ht="33.75" customHeight="1" x14ac:dyDescent="0.25">
      <c r="BB876" s="228" t="s">
        <v>54</v>
      </c>
      <c r="BC876" s="228" t="s">
        <v>1676</v>
      </c>
      <c r="BD876" s="228">
        <v>3205010</v>
      </c>
      <c r="BE876" s="228"/>
      <c r="BF876" s="228"/>
    </row>
    <row r="877" spans="54:58" ht="33.75" customHeight="1" x14ac:dyDescent="0.25">
      <c r="BB877" s="228" t="s">
        <v>54</v>
      </c>
      <c r="BC877" s="228" t="s">
        <v>1697</v>
      </c>
      <c r="BD877" s="228">
        <v>3205036</v>
      </c>
      <c r="BE877" s="228"/>
      <c r="BF877" s="228"/>
    </row>
    <row r="878" spans="54:58" ht="33.75" customHeight="1" x14ac:dyDescent="0.25">
      <c r="BB878" s="228" t="s">
        <v>54</v>
      </c>
      <c r="BC878" s="228" t="s">
        <v>1717</v>
      </c>
      <c r="BD878" s="228">
        <v>3205069</v>
      </c>
      <c r="BE878" s="228"/>
      <c r="BF878" s="228"/>
    </row>
    <row r="879" spans="54:58" ht="33.75" customHeight="1" x14ac:dyDescent="0.25">
      <c r="BB879" s="228" t="s">
        <v>54</v>
      </c>
      <c r="BC879" s="228" t="s">
        <v>1738</v>
      </c>
      <c r="BD879" s="228">
        <v>3205101</v>
      </c>
      <c r="BE879" s="228"/>
      <c r="BF879" s="228"/>
    </row>
    <row r="880" spans="54:58" ht="33.75" customHeight="1" x14ac:dyDescent="0.25">
      <c r="BB880" s="228" t="s">
        <v>54</v>
      </c>
      <c r="BC880" s="228" t="s">
        <v>1758</v>
      </c>
      <c r="BD880" s="228">
        <v>3205150</v>
      </c>
      <c r="BE880" s="228"/>
      <c r="BF880" s="228"/>
    </row>
    <row r="881" spans="54:58" ht="33.75" customHeight="1" x14ac:dyDescent="0.25">
      <c r="BB881" s="228" t="s">
        <v>54</v>
      </c>
      <c r="BC881" s="228" t="s">
        <v>1779</v>
      </c>
      <c r="BD881" s="228">
        <v>3205176</v>
      </c>
      <c r="BE881" s="228"/>
      <c r="BF881" s="228"/>
    </row>
    <row r="882" spans="54:58" ht="33.75" customHeight="1" x14ac:dyDescent="0.25">
      <c r="BB882" s="228" t="s">
        <v>54</v>
      </c>
      <c r="BC882" s="228" t="s">
        <v>1798</v>
      </c>
      <c r="BD882" s="228">
        <v>3205200</v>
      </c>
      <c r="BE882" s="228"/>
      <c r="BF882" s="228"/>
    </row>
    <row r="883" spans="54:58" ht="33.75" customHeight="1" x14ac:dyDescent="0.25">
      <c r="BB883" s="228" t="s">
        <v>54</v>
      </c>
      <c r="BC883" s="228" t="s">
        <v>1817</v>
      </c>
      <c r="BD883" s="228">
        <v>3205309</v>
      </c>
      <c r="BE883" s="228"/>
      <c r="BF883" s="228"/>
    </row>
    <row r="884" spans="54:58" ht="33.75" customHeight="1" x14ac:dyDescent="0.25">
      <c r="BB884" s="228" t="s">
        <v>57</v>
      </c>
      <c r="BC884" s="228" t="s">
        <v>99</v>
      </c>
      <c r="BD884" s="228">
        <v>5200050</v>
      </c>
      <c r="BE884" s="228"/>
      <c r="BF884" s="228"/>
    </row>
    <row r="885" spans="54:58" ht="33.75" customHeight="1" x14ac:dyDescent="0.25">
      <c r="BB885" s="228" t="s">
        <v>57</v>
      </c>
      <c r="BC885" s="228" t="s">
        <v>124</v>
      </c>
      <c r="BD885" s="228">
        <v>5200100</v>
      </c>
      <c r="BE885" s="228"/>
      <c r="BF885" s="228"/>
    </row>
    <row r="886" spans="54:58" ht="33.75" customHeight="1" x14ac:dyDescent="0.25">
      <c r="BB886" s="228" t="s">
        <v>57</v>
      </c>
      <c r="BC886" s="228" t="s">
        <v>150</v>
      </c>
      <c r="BD886" s="228">
        <v>5200134</v>
      </c>
      <c r="BE886" s="228"/>
      <c r="BF886" s="228"/>
    </row>
    <row r="887" spans="54:58" ht="33.75" customHeight="1" x14ac:dyDescent="0.25">
      <c r="BB887" s="228" t="s">
        <v>57</v>
      </c>
      <c r="BC887" s="228" t="s">
        <v>175</v>
      </c>
      <c r="BD887" s="228">
        <v>5200159</v>
      </c>
      <c r="BE887" s="228"/>
      <c r="BF887" s="228"/>
    </row>
    <row r="888" spans="54:58" ht="33.75" customHeight="1" x14ac:dyDescent="0.25">
      <c r="BB888" s="228" t="s">
        <v>57</v>
      </c>
      <c r="BC888" s="228" t="s">
        <v>201</v>
      </c>
      <c r="BD888" s="228">
        <v>5200175</v>
      </c>
      <c r="BE888" s="228"/>
      <c r="BF888" s="228"/>
    </row>
    <row r="889" spans="54:58" ht="33.75" customHeight="1" x14ac:dyDescent="0.25">
      <c r="BB889" s="228" t="s">
        <v>57</v>
      </c>
      <c r="BC889" s="228" t="s">
        <v>227</v>
      </c>
      <c r="BD889" s="228">
        <v>5200209</v>
      </c>
      <c r="BE889" s="228"/>
      <c r="BF889" s="228"/>
    </row>
    <row r="890" spans="54:58" ht="33.75" customHeight="1" x14ac:dyDescent="0.25">
      <c r="BB890" s="228" t="s">
        <v>57</v>
      </c>
      <c r="BC890" s="228" t="s">
        <v>251</v>
      </c>
      <c r="BD890" s="228">
        <v>5200258</v>
      </c>
      <c r="BE890" s="228"/>
      <c r="BF890" s="228"/>
    </row>
    <row r="891" spans="54:58" ht="33.75" customHeight="1" x14ac:dyDescent="0.25">
      <c r="BB891" s="228" t="s">
        <v>57</v>
      </c>
      <c r="BC891" s="228" t="s">
        <v>276</v>
      </c>
      <c r="BD891" s="228">
        <v>5200308</v>
      </c>
      <c r="BE891" s="228"/>
      <c r="BF891" s="228"/>
    </row>
    <row r="892" spans="54:58" ht="33.75" customHeight="1" x14ac:dyDescent="0.25">
      <c r="BB892" s="228" t="s">
        <v>57</v>
      </c>
      <c r="BC892" s="228" t="s">
        <v>302</v>
      </c>
      <c r="BD892" s="228">
        <v>5200506</v>
      </c>
      <c r="BE892" s="228"/>
      <c r="BF892" s="228"/>
    </row>
    <row r="893" spans="54:58" ht="33.75" customHeight="1" x14ac:dyDescent="0.25">
      <c r="BB893" s="228" t="s">
        <v>57</v>
      </c>
      <c r="BC893" s="228" t="s">
        <v>328</v>
      </c>
      <c r="BD893" s="228">
        <v>5200555</v>
      </c>
      <c r="BE893" s="228"/>
      <c r="BF893" s="228"/>
    </row>
    <row r="894" spans="54:58" ht="33.75" customHeight="1" x14ac:dyDescent="0.25">
      <c r="BB894" s="228" t="s">
        <v>57</v>
      </c>
      <c r="BC894" s="228" t="s">
        <v>353</v>
      </c>
      <c r="BD894" s="228">
        <v>5200605</v>
      </c>
      <c r="BE894" s="228"/>
      <c r="BF894" s="228"/>
    </row>
    <row r="895" spans="54:58" ht="33.75" customHeight="1" x14ac:dyDescent="0.25">
      <c r="BB895" s="228" t="s">
        <v>57</v>
      </c>
      <c r="BC895" s="228" t="s">
        <v>377</v>
      </c>
      <c r="BD895" s="228">
        <v>5200803</v>
      </c>
      <c r="BE895" s="228"/>
      <c r="BF895" s="228"/>
    </row>
    <row r="896" spans="54:58" ht="33.75" customHeight="1" x14ac:dyDescent="0.25">
      <c r="BB896" s="228" t="s">
        <v>57</v>
      </c>
      <c r="BC896" s="228" t="s">
        <v>402</v>
      </c>
      <c r="BD896" s="228">
        <v>5200829</v>
      </c>
      <c r="BE896" s="228"/>
      <c r="BF896" s="228"/>
    </row>
    <row r="897" spans="54:58" ht="33.75" customHeight="1" x14ac:dyDescent="0.25">
      <c r="BB897" s="228" t="s">
        <v>57</v>
      </c>
      <c r="BC897" s="228" t="s">
        <v>427</v>
      </c>
      <c r="BD897" s="228">
        <v>5200852</v>
      </c>
      <c r="BE897" s="228"/>
      <c r="BF897" s="228"/>
    </row>
    <row r="898" spans="54:58" ht="33.75" customHeight="1" x14ac:dyDescent="0.25">
      <c r="BB898" s="228" t="s">
        <v>57</v>
      </c>
      <c r="BC898" s="228" t="s">
        <v>453</v>
      </c>
      <c r="BD898" s="228">
        <v>5200902</v>
      </c>
      <c r="BE898" s="228"/>
      <c r="BF898" s="228"/>
    </row>
    <row r="899" spans="54:58" ht="33.75" customHeight="1" x14ac:dyDescent="0.25">
      <c r="BB899" s="228" t="s">
        <v>57</v>
      </c>
      <c r="BC899" s="228" t="s">
        <v>478</v>
      </c>
      <c r="BD899" s="228">
        <v>5201108</v>
      </c>
      <c r="BE899" s="228"/>
      <c r="BF899" s="228"/>
    </row>
    <row r="900" spans="54:58" ht="33.75" customHeight="1" x14ac:dyDescent="0.25">
      <c r="BB900" s="228" t="s">
        <v>57</v>
      </c>
      <c r="BC900" s="228" t="s">
        <v>502</v>
      </c>
      <c r="BD900" s="228">
        <v>5201207</v>
      </c>
      <c r="BE900" s="228"/>
      <c r="BF900" s="228"/>
    </row>
    <row r="901" spans="54:58" ht="33.75" customHeight="1" x14ac:dyDescent="0.25">
      <c r="BB901" s="228" t="s">
        <v>57</v>
      </c>
      <c r="BC901" s="228" t="s">
        <v>525</v>
      </c>
      <c r="BD901" s="228">
        <v>5201306</v>
      </c>
      <c r="BE901" s="228"/>
      <c r="BF901" s="228"/>
    </row>
    <row r="902" spans="54:58" ht="33.75" customHeight="1" x14ac:dyDescent="0.25">
      <c r="BB902" s="228" t="s">
        <v>57</v>
      </c>
      <c r="BC902" s="228" t="s">
        <v>549</v>
      </c>
      <c r="BD902" s="228">
        <v>5201405</v>
      </c>
      <c r="BE902" s="228"/>
      <c r="BF902" s="228"/>
    </row>
    <row r="903" spans="54:58" ht="33.75" customHeight="1" x14ac:dyDescent="0.25">
      <c r="BB903" s="228" t="s">
        <v>57</v>
      </c>
      <c r="BC903" s="228" t="s">
        <v>572</v>
      </c>
      <c r="BD903" s="228">
        <v>5201454</v>
      </c>
      <c r="BE903" s="228"/>
      <c r="BF903" s="228"/>
    </row>
    <row r="904" spans="54:58" ht="33.75" customHeight="1" x14ac:dyDescent="0.25">
      <c r="BB904" s="228" t="s">
        <v>57</v>
      </c>
      <c r="BC904" s="228" t="s">
        <v>595</v>
      </c>
      <c r="BD904" s="228">
        <v>5201504</v>
      </c>
      <c r="BE904" s="228"/>
      <c r="BF904" s="228"/>
    </row>
    <row r="905" spans="54:58" ht="33.75" customHeight="1" x14ac:dyDescent="0.25">
      <c r="BB905" s="228" t="s">
        <v>57</v>
      </c>
      <c r="BC905" s="228" t="s">
        <v>618</v>
      </c>
      <c r="BD905" s="228">
        <v>5201603</v>
      </c>
      <c r="BE905" s="228"/>
      <c r="BF905" s="228"/>
    </row>
    <row r="906" spans="54:58" ht="33.75" customHeight="1" x14ac:dyDescent="0.25">
      <c r="BB906" s="228" t="s">
        <v>57</v>
      </c>
      <c r="BC906" s="228" t="s">
        <v>639</v>
      </c>
      <c r="BD906" s="228">
        <v>5201702</v>
      </c>
      <c r="BE906" s="228"/>
      <c r="BF906" s="228"/>
    </row>
    <row r="907" spans="54:58" ht="33.75" customHeight="1" x14ac:dyDescent="0.25">
      <c r="BB907" s="228" t="s">
        <v>57</v>
      </c>
      <c r="BC907" s="228" t="s">
        <v>660</v>
      </c>
      <c r="BD907" s="228">
        <v>5201801</v>
      </c>
      <c r="BE907" s="228"/>
      <c r="BF907" s="228"/>
    </row>
    <row r="908" spans="54:58" ht="33.75" customHeight="1" x14ac:dyDescent="0.25">
      <c r="BB908" s="228" t="s">
        <v>57</v>
      </c>
      <c r="BC908" s="228" t="s">
        <v>681</v>
      </c>
      <c r="BD908" s="228">
        <v>5202155</v>
      </c>
      <c r="BE908" s="228"/>
      <c r="BF908" s="228"/>
    </row>
    <row r="909" spans="54:58" ht="33.75" customHeight="1" x14ac:dyDescent="0.25">
      <c r="BB909" s="228" t="s">
        <v>57</v>
      </c>
      <c r="BC909" s="228" t="s">
        <v>701</v>
      </c>
      <c r="BD909" s="228">
        <v>5202353</v>
      </c>
      <c r="BE909" s="228"/>
      <c r="BF909" s="228"/>
    </row>
    <row r="910" spans="54:58" ht="33.75" customHeight="1" x14ac:dyDescent="0.25">
      <c r="BB910" s="228" t="s">
        <v>57</v>
      </c>
      <c r="BC910" s="228" t="s">
        <v>723</v>
      </c>
      <c r="BD910" s="228">
        <v>5202502</v>
      </c>
      <c r="BE910" s="228"/>
      <c r="BF910" s="228"/>
    </row>
    <row r="911" spans="54:58" ht="33.75" customHeight="1" x14ac:dyDescent="0.25">
      <c r="BB911" s="228" t="s">
        <v>57</v>
      </c>
      <c r="BC911" s="228" t="s">
        <v>745</v>
      </c>
      <c r="BD911" s="228">
        <v>5202601</v>
      </c>
      <c r="BE911" s="228"/>
      <c r="BF911" s="228"/>
    </row>
    <row r="912" spans="54:58" ht="33.75" customHeight="1" x14ac:dyDescent="0.25">
      <c r="BB912" s="228" t="s">
        <v>57</v>
      </c>
      <c r="BC912" s="228" t="s">
        <v>766</v>
      </c>
      <c r="BD912" s="228">
        <v>5202809</v>
      </c>
      <c r="BE912" s="228"/>
      <c r="BF912" s="228"/>
    </row>
    <row r="913" spans="54:58" ht="33.75" customHeight="1" x14ac:dyDescent="0.25">
      <c r="BB913" s="228" t="s">
        <v>57</v>
      </c>
      <c r="BC913" s="228" t="s">
        <v>789</v>
      </c>
      <c r="BD913" s="228">
        <v>5203104</v>
      </c>
      <c r="BE913" s="228"/>
      <c r="BF913" s="228"/>
    </row>
    <row r="914" spans="54:58" ht="33.75" customHeight="1" x14ac:dyDescent="0.25">
      <c r="BB914" s="228" t="s">
        <v>57</v>
      </c>
      <c r="BC914" s="228" t="s">
        <v>810</v>
      </c>
      <c r="BD914" s="228">
        <v>5203203</v>
      </c>
      <c r="BE914" s="228"/>
      <c r="BF914" s="228"/>
    </row>
    <row r="915" spans="54:58" ht="33.75" customHeight="1" x14ac:dyDescent="0.25">
      <c r="BB915" s="228" t="s">
        <v>57</v>
      </c>
      <c r="BC915" s="228" t="s">
        <v>831</v>
      </c>
      <c r="BD915" s="228">
        <v>5203302</v>
      </c>
      <c r="BE915" s="228"/>
      <c r="BF915" s="228"/>
    </row>
    <row r="916" spans="54:58" ht="33.75" customHeight="1" x14ac:dyDescent="0.25">
      <c r="BB916" s="228" t="s">
        <v>57</v>
      </c>
      <c r="BC916" s="228" t="s">
        <v>853</v>
      </c>
      <c r="BD916" s="228">
        <v>5203401</v>
      </c>
      <c r="BE916" s="228"/>
      <c r="BF916" s="228"/>
    </row>
    <row r="917" spans="54:58" ht="33.75" customHeight="1" x14ac:dyDescent="0.25">
      <c r="BB917" s="228" t="s">
        <v>57</v>
      </c>
      <c r="BC917" s="228" t="s">
        <v>875</v>
      </c>
      <c r="BD917" s="228">
        <v>5203500</v>
      </c>
      <c r="BE917" s="228"/>
      <c r="BF917" s="228"/>
    </row>
    <row r="918" spans="54:58" ht="33.75" customHeight="1" x14ac:dyDescent="0.25">
      <c r="BB918" s="228" t="s">
        <v>57</v>
      </c>
      <c r="BC918" s="228" t="s">
        <v>897</v>
      </c>
      <c r="BD918" s="228">
        <v>5203559</v>
      </c>
      <c r="BE918" s="228"/>
      <c r="BF918" s="228"/>
    </row>
    <row r="919" spans="54:58" ht="33.75" customHeight="1" x14ac:dyDescent="0.25">
      <c r="BB919" s="228" t="s">
        <v>57</v>
      </c>
      <c r="BC919" s="228" t="s">
        <v>920</v>
      </c>
      <c r="BD919" s="228">
        <v>5203575</v>
      </c>
      <c r="BE919" s="228"/>
      <c r="BF919" s="228"/>
    </row>
    <row r="920" spans="54:58" ht="33.75" customHeight="1" x14ac:dyDescent="0.25">
      <c r="BB920" s="228" t="s">
        <v>57</v>
      </c>
      <c r="BC920" s="228" t="s">
        <v>943</v>
      </c>
      <c r="BD920" s="228">
        <v>5203609</v>
      </c>
      <c r="BE920" s="228"/>
      <c r="BF920" s="228"/>
    </row>
    <row r="921" spans="54:58" ht="33.75" customHeight="1" x14ac:dyDescent="0.25">
      <c r="BB921" s="228" t="s">
        <v>57</v>
      </c>
      <c r="BC921" s="228" t="s">
        <v>965</v>
      </c>
      <c r="BD921" s="228">
        <v>5203807</v>
      </c>
      <c r="BE921" s="228"/>
      <c r="BF921" s="228"/>
    </row>
    <row r="922" spans="54:58" ht="33.75" customHeight="1" x14ac:dyDescent="0.25">
      <c r="BB922" s="228" t="s">
        <v>57</v>
      </c>
      <c r="BC922" s="228" t="s">
        <v>987</v>
      </c>
      <c r="BD922" s="228">
        <v>5203906</v>
      </c>
      <c r="BE922" s="228"/>
      <c r="BF922" s="228"/>
    </row>
    <row r="923" spans="54:58" ht="33.75" customHeight="1" x14ac:dyDescent="0.25">
      <c r="BB923" s="228" t="s">
        <v>57</v>
      </c>
      <c r="BC923" s="228" t="s">
        <v>1010</v>
      </c>
      <c r="BD923" s="228">
        <v>5203939</v>
      </c>
      <c r="BE923" s="228"/>
      <c r="BF923" s="228"/>
    </row>
    <row r="924" spans="54:58" ht="33.75" customHeight="1" x14ac:dyDescent="0.25">
      <c r="BB924" s="228" t="s">
        <v>57</v>
      </c>
      <c r="BC924" s="228" t="s">
        <v>1032</v>
      </c>
      <c r="BD924" s="228">
        <v>5203962</v>
      </c>
      <c r="BE924" s="228"/>
      <c r="BF924" s="228"/>
    </row>
    <row r="925" spans="54:58" ht="33.75" customHeight="1" x14ac:dyDescent="0.25">
      <c r="BB925" s="228" t="s">
        <v>57</v>
      </c>
      <c r="BC925" s="228" t="s">
        <v>1054</v>
      </c>
      <c r="BD925" s="228">
        <v>5204003</v>
      </c>
      <c r="BE925" s="228"/>
      <c r="BF925" s="228"/>
    </row>
    <row r="926" spans="54:58" ht="33.75" customHeight="1" x14ac:dyDescent="0.25">
      <c r="BB926" s="228" t="s">
        <v>57</v>
      </c>
      <c r="BC926" s="228" t="s">
        <v>1076</v>
      </c>
      <c r="BD926" s="228">
        <v>5204102</v>
      </c>
      <c r="BE926" s="228"/>
      <c r="BF926" s="228"/>
    </row>
    <row r="927" spans="54:58" ht="33.75" customHeight="1" x14ac:dyDescent="0.25">
      <c r="BB927" s="228" t="s">
        <v>57</v>
      </c>
      <c r="BC927" s="228" t="s">
        <v>1098</v>
      </c>
      <c r="BD927" s="228">
        <v>5204201</v>
      </c>
      <c r="BE927" s="228"/>
      <c r="BF927" s="228"/>
    </row>
    <row r="928" spans="54:58" ht="33.75" customHeight="1" x14ac:dyDescent="0.25">
      <c r="BB928" s="228" t="s">
        <v>57</v>
      </c>
      <c r="BC928" s="228" t="s">
        <v>1121</v>
      </c>
      <c r="BD928" s="228">
        <v>5204250</v>
      </c>
      <c r="BE928" s="228"/>
      <c r="BF928" s="228"/>
    </row>
    <row r="929" spans="54:58" ht="33.75" customHeight="1" x14ac:dyDescent="0.25">
      <c r="BB929" s="228" t="s">
        <v>57</v>
      </c>
      <c r="BC929" s="228" t="s">
        <v>1144</v>
      </c>
      <c r="BD929" s="228">
        <v>5204300</v>
      </c>
      <c r="BE929" s="228"/>
      <c r="BF929" s="228"/>
    </row>
    <row r="930" spans="54:58" ht="33.75" customHeight="1" x14ac:dyDescent="0.25">
      <c r="BB930" s="228" t="s">
        <v>57</v>
      </c>
      <c r="BC930" s="228" t="s">
        <v>1167</v>
      </c>
      <c r="BD930" s="228">
        <v>5204409</v>
      </c>
      <c r="BE930" s="228"/>
      <c r="BF930" s="228"/>
    </row>
    <row r="931" spans="54:58" ht="33.75" customHeight="1" x14ac:dyDescent="0.25">
      <c r="BB931" s="228" t="s">
        <v>57</v>
      </c>
      <c r="BC931" s="228" t="s">
        <v>1190</v>
      </c>
      <c r="BD931" s="228">
        <v>5204508</v>
      </c>
      <c r="BE931" s="228"/>
      <c r="BF931" s="228"/>
    </row>
    <row r="932" spans="54:58" ht="33.75" customHeight="1" x14ac:dyDescent="0.25">
      <c r="BB932" s="228" t="s">
        <v>57</v>
      </c>
      <c r="BC932" s="228" t="s">
        <v>1212</v>
      </c>
      <c r="BD932" s="228">
        <v>5204557</v>
      </c>
      <c r="BE932" s="228"/>
      <c r="BF932" s="228"/>
    </row>
    <row r="933" spans="54:58" ht="33.75" customHeight="1" x14ac:dyDescent="0.25">
      <c r="BB933" s="228" t="s">
        <v>57</v>
      </c>
      <c r="BC933" s="228" t="s">
        <v>1233</v>
      </c>
      <c r="BD933" s="228">
        <v>5204607</v>
      </c>
      <c r="BE933" s="228"/>
      <c r="BF933" s="228"/>
    </row>
    <row r="934" spans="54:58" ht="33.75" customHeight="1" x14ac:dyDescent="0.25">
      <c r="BB934" s="228" t="s">
        <v>57</v>
      </c>
      <c r="BC934" s="228" t="s">
        <v>1256</v>
      </c>
      <c r="BD934" s="228">
        <v>5204656</v>
      </c>
      <c r="BE934" s="228"/>
      <c r="BF934" s="228"/>
    </row>
    <row r="935" spans="54:58" ht="33.75" customHeight="1" x14ac:dyDescent="0.25">
      <c r="BB935" s="228" t="s">
        <v>57</v>
      </c>
      <c r="BC935" s="228" t="s">
        <v>1279</v>
      </c>
      <c r="BD935" s="228">
        <v>5204706</v>
      </c>
      <c r="BE935" s="228"/>
      <c r="BF935" s="228"/>
    </row>
    <row r="936" spans="54:58" ht="33.75" customHeight="1" x14ac:dyDescent="0.25">
      <c r="BB936" s="228" t="s">
        <v>57</v>
      </c>
      <c r="BC936" s="228" t="s">
        <v>1300</v>
      </c>
      <c r="BD936" s="228">
        <v>5204805</v>
      </c>
      <c r="BE936" s="228"/>
      <c r="BF936" s="228"/>
    </row>
    <row r="937" spans="54:58" ht="33.75" customHeight="1" x14ac:dyDescent="0.25">
      <c r="BB937" s="228" t="s">
        <v>57</v>
      </c>
      <c r="BC937" s="228" t="s">
        <v>1322</v>
      </c>
      <c r="BD937" s="228">
        <v>5204854</v>
      </c>
      <c r="BE937" s="228"/>
      <c r="BF937" s="228"/>
    </row>
    <row r="938" spans="54:58" ht="33.75" customHeight="1" x14ac:dyDescent="0.25">
      <c r="BB938" s="228" t="s">
        <v>57</v>
      </c>
      <c r="BC938" s="228" t="s">
        <v>1344</v>
      </c>
      <c r="BD938" s="228">
        <v>5204904</v>
      </c>
      <c r="BE938" s="228"/>
      <c r="BF938" s="228"/>
    </row>
    <row r="939" spans="54:58" ht="33.75" customHeight="1" x14ac:dyDescent="0.25">
      <c r="BB939" s="228" t="s">
        <v>57</v>
      </c>
      <c r="BC939" s="228" t="s">
        <v>1365</v>
      </c>
      <c r="BD939" s="228">
        <v>5204953</v>
      </c>
      <c r="BE939" s="228"/>
      <c r="BF939" s="228"/>
    </row>
    <row r="940" spans="54:58" ht="33.75" customHeight="1" x14ac:dyDescent="0.25">
      <c r="BB940" s="228" t="s">
        <v>57</v>
      </c>
      <c r="BC940" s="228" t="s">
        <v>1387</v>
      </c>
      <c r="BD940" s="228">
        <v>5205000</v>
      </c>
      <c r="BE940" s="228"/>
      <c r="BF940" s="228"/>
    </row>
    <row r="941" spans="54:58" ht="33.75" customHeight="1" x14ac:dyDescent="0.25">
      <c r="BB941" s="228" t="s">
        <v>57</v>
      </c>
      <c r="BC941" s="228" t="s">
        <v>1409</v>
      </c>
      <c r="BD941" s="228">
        <v>5205059</v>
      </c>
      <c r="BE941" s="228"/>
      <c r="BF941" s="228"/>
    </row>
    <row r="942" spans="54:58" ht="33.75" customHeight="1" x14ac:dyDescent="0.25">
      <c r="BB942" s="228" t="s">
        <v>57</v>
      </c>
      <c r="BC942" s="228" t="s">
        <v>1431</v>
      </c>
      <c r="BD942" s="228">
        <v>5205109</v>
      </c>
      <c r="BE942" s="228"/>
      <c r="BF942" s="228"/>
    </row>
    <row r="943" spans="54:58" ht="33.75" customHeight="1" x14ac:dyDescent="0.25">
      <c r="BB943" s="228" t="s">
        <v>57</v>
      </c>
      <c r="BC943" s="228" t="s">
        <v>1452</v>
      </c>
      <c r="BD943" s="228">
        <v>5205208</v>
      </c>
      <c r="BE943" s="228"/>
      <c r="BF943" s="228"/>
    </row>
    <row r="944" spans="54:58" ht="33.75" customHeight="1" x14ac:dyDescent="0.25">
      <c r="BB944" s="228" t="s">
        <v>57</v>
      </c>
      <c r="BC944" s="228" t="s">
        <v>1472</v>
      </c>
      <c r="BD944" s="228">
        <v>5205307</v>
      </c>
      <c r="BE944" s="228"/>
      <c r="BF944" s="228"/>
    </row>
    <row r="945" spans="54:58" ht="33.75" customHeight="1" x14ac:dyDescent="0.25">
      <c r="BB945" s="228" t="s">
        <v>57</v>
      </c>
      <c r="BC945" s="228" t="s">
        <v>1494</v>
      </c>
      <c r="BD945" s="228">
        <v>5205406</v>
      </c>
      <c r="BE945" s="228"/>
      <c r="BF945" s="228"/>
    </row>
    <row r="946" spans="54:58" ht="33.75" customHeight="1" x14ac:dyDescent="0.25">
      <c r="BB946" s="228" t="s">
        <v>57</v>
      </c>
      <c r="BC946" s="228" t="s">
        <v>1514</v>
      </c>
      <c r="BD946" s="228">
        <v>5205455</v>
      </c>
      <c r="BE946" s="228"/>
      <c r="BF946" s="228"/>
    </row>
    <row r="947" spans="54:58" ht="33.75" customHeight="1" x14ac:dyDescent="0.25">
      <c r="BB947" s="228" t="s">
        <v>57</v>
      </c>
      <c r="BC947" s="228" t="s">
        <v>1535</v>
      </c>
      <c r="BD947" s="228">
        <v>5205471</v>
      </c>
      <c r="BE947" s="228"/>
      <c r="BF947" s="228"/>
    </row>
    <row r="948" spans="54:58" ht="33.75" customHeight="1" x14ac:dyDescent="0.25">
      <c r="BB948" s="228" t="s">
        <v>57</v>
      </c>
      <c r="BC948" s="228" t="s">
        <v>1556</v>
      </c>
      <c r="BD948" s="228">
        <v>5205497</v>
      </c>
      <c r="BE948" s="228"/>
      <c r="BF948" s="228"/>
    </row>
    <row r="949" spans="54:58" ht="33.75" customHeight="1" x14ac:dyDescent="0.25">
      <c r="BB949" s="228" t="s">
        <v>57</v>
      </c>
      <c r="BC949" s="228" t="s">
        <v>1575</v>
      </c>
      <c r="BD949" s="228">
        <v>5205513</v>
      </c>
      <c r="BE949" s="228"/>
      <c r="BF949" s="228"/>
    </row>
    <row r="950" spans="54:58" ht="33.75" customHeight="1" x14ac:dyDescent="0.25">
      <c r="BB950" s="228" t="s">
        <v>57</v>
      </c>
      <c r="BC950" s="228" t="s">
        <v>1595</v>
      </c>
      <c r="BD950" s="228">
        <v>5205521</v>
      </c>
      <c r="BE950" s="228"/>
      <c r="BF950" s="228"/>
    </row>
    <row r="951" spans="54:58" ht="33.75" customHeight="1" x14ac:dyDescent="0.25">
      <c r="BB951" s="228" t="s">
        <v>57</v>
      </c>
      <c r="BC951" s="228" t="s">
        <v>1615</v>
      </c>
      <c r="BD951" s="228">
        <v>5205703</v>
      </c>
      <c r="BE951" s="228"/>
      <c r="BF951" s="228"/>
    </row>
    <row r="952" spans="54:58" ht="33.75" customHeight="1" x14ac:dyDescent="0.25">
      <c r="BB952" s="228" t="s">
        <v>57</v>
      </c>
      <c r="BC952" s="228" t="s">
        <v>1636</v>
      </c>
      <c r="BD952" s="228">
        <v>5205802</v>
      </c>
      <c r="BE952" s="228"/>
      <c r="BF952" s="228"/>
    </row>
    <row r="953" spans="54:58" ht="33.75" customHeight="1" x14ac:dyDescent="0.25">
      <c r="BB953" s="228" t="s">
        <v>57</v>
      </c>
      <c r="BC953" s="228" t="s">
        <v>1657</v>
      </c>
      <c r="BD953" s="228">
        <v>5205901</v>
      </c>
      <c r="BE953" s="228"/>
      <c r="BF953" s="228"/>
    </row>
    <row r="954" spans="54:58" ht="33.75" customHeight="1" x14ac:dyDescent="0.25">
      <c r="BB954" s="228" t="s">
        <v>57</v>
      </c>
      <c r="BC954" s="228" t="s">
        <v>1677</v>
      </c>
      <c r="BD954" s="228">
        <v>5206206</v>
      </c>
      <c r="BE954" s="228"/>
      <c r="BF954" s="228"/>
    </row>
    <row r="955" spans="54:58" ht="33.75" customHeight="1" x14ac:dyDescent="0.25">
      <c r="BB955" s="228" t="s">
        <v>57</v>
      </c>
      <c r="BC955" s="228" t="s">
        <v>1698</v>
      </c>
      <c r="BD955" s="228">
        <v>5206305</v>
      </c>
      <c r="BE955" s="228"/>
      <c r="BF955" s="228"/>
    </row>
    <row r="956" spans="54:58" ht="33.75" customHeight="1" x14ac:dyDescent="0.25">
      <c r="BB956" s="228" t="s">
        <v>57</v>
      </c>
      <c r="BC956" s="228" t="s">
        <v>1718</v>
      </c>
      <c r="BD956" s="228">
        <v>5206404</v>
      </c>
      <c r="BE956" s="228"/>
      <c r="BF956" s="228"/>
    </row>
    <row r="957" spans="54:58" ht="33.75" customHeight="1" x14ac:dyDescent="0.25">
      <c r="BB957" s="228" t="s">
        <v>57</v>
      </c>
      <c r="BC957" s="228" t="s">
        <v>1739</v>
      </c>
      <c r="BD957" s="228">
        <v>5206503</v>
      </c>
      <c r="BE957" s="228"/>
      <c r="BF957" s="228"/>
    </row>
    <row r="958" spans="54:58" ht="33.75" customHeight="1" x14ac:dyDescent="0.25">
      <c r="BB958" s="228" t="s">
        <v>57</v>
      </c>
      <c r="BC958" s="228" t="s">
        <v>1759</v>
      </c>
      <c r="BD958" s="228">
        <v>5206602</v>
      </c>
      <c r="BE958" s="228"/>
      <c r="BF958" s="228"/>
    </row>
    <row r="959" spans="54:58" ht="33.75" customHeight="1" x14ac:dyDescent="0.25">
      <c r="BB959" s="228" t="s">
        <v>57</v>
      </c>
      <c r="BC959" s="228" t="s">
        <v>1780</v>
      </c>
      <c r="BD959" s="228">
        <v>5206701</v>
      </c>
      <c r="BE959" s="228"/>
      <c r="BF959" s="228"/>
    </row>
    <row r="960" spans="54:58" ht="33.75" customHeight="1" x14ac:dyDescent="0.25">
      <c r="BB960" s="228" t="s">
        <v>57</v>
      </c>
      <c r="BC960" s="228" t="s">
        <v>1799</v>
      </c>
      <c r="BD960" s="228">
        <v>5206800</v>
      </c>
      <c r="BE960" s="228"/>
      <c r="BF960" s="228"/>
    </row>
    <row r="961" spans="54:58" ht="33.75" customHeight="1" x14ac:dyDescent="0.25">
      <c r="BB961" s="228" t="s">
        <v>57</v>
      </c>
      <c r="BC961" s="228" t="s">
        <v>1557</v>
      </c>
      <c r="BD961" s="228">
        <v>5206909</v>
      </c>
      <c r="BE961" s="228"/>
      <c r="BF961" s="228"/>
    </row>
    <row r="962" spans="54:58" ht="33.75" customHeight="1" x14ac:dyDescent="0.25">
      <c r="BB962" s="228" t="s">
        <v>57</v>
      </c>
      <c r="BC962" s="228" t="s">
        <v>1836</v>
      </c>
      <c r="BD962" s="228">
        <v>5207105</v>
      </c>
      <c r="BE962" s="228"/>
      <c r="BF962" s="228"/>
    </row>
    <row r="963" spans="54:58" ht="33.75" customHeight="1" x14ac:dyDescent="0.25">
      <c r="BB963" s="228" t="s">
        <v>57</v>
      </c>
      <c r="BC963" s="228" t="s">
        <v>1854</v>
      </c>
      <c r="BD963" s="228">
        <v>5208301</v>
      </c>
      <c r="BE963" s="228"/>
      <c r="BF963" s="228"/>
    </row>
    <row r="964" spans="54:58" ht="33.75" customHeight="1" x14ac:dyDescent="0.25">
      <c r="BB964" s="228" t="s">
        <v>57</v>
      </c>
      <c r="BC964" s="228" t="s">
        <v>1872</v>
      </c>
      <c r="BD964" s="228">
        <v>5207253</v>
      </c>
      <c r="BE964" s="228"/>
      <c r="BF964" s="228"/>
    </row>
    <row r="965" spans="54:58" ht="33.75" customHeight="1" x14ac:dyDescent="0.25">
      <c r="BB965" s="228" t="s">
        <v>57</v>
      </c>
      <c r="BC965" s="228" t="s">
        <v>1888</v>
      </c>
      <c r="BD965" s="228">
        <v>5207352</v>
      </c>
      <c r="BE965" s="228"/>
      <c r="BF965" s="228"/>
    </row>
    <row r="966" spans="54:58" ht="33.75" customHeight="1" x14ac:dyDescent="0.25">
      <c r="BB966" s="228" t="s">
        <v>57</v>
      </c>
      <c r="BC966" s="228" t="s">
        <v>1905</v>
      </c>
      <c r="BD966" s="228">
        <v>5207402</v>
      </c>
      <c r="BE966" s="228"/>
      <c r="BF966" s="228"/>
    </row>
    <row r="967" spans="54:58" ht="33.75" customHeight="1" x14ac:dyDescent="0.25">
      <c r="BB967" s="228" t="s">
        <v>57</v>
      </c>
      <c r="BC967" s="228" t="s">
        <v>1923</v>
      </c>
      <c r="BD967" s="228">
        <v>5207501</v>
      </c>
      <c r="BE967" s="228"/>
      <c r="BF967" s="228"/>
    </row>
    <row r="968" spans="54:58" ht="33.75" customHeight="1" x14ac:dyDescent="0.25">
      <c r="BB968" s="228" t="s">
        <v>57</v>
      </c>
      <c r="BC968" s="228" t="s">
        <v>1940</v>
      </c>
      <c r="BD968" s="228">
        <v>5207535</v>
      </c>
      <c r="BE968" s="228"/>
      <c r="BF968" s="228"/>
    </row>
    <row r="969" spans="54:58" ht="33.75" customHeight="1" x14ac:dyDescent="0.25">
      <c r="BB969" s="228" t="s">
        <v>57</v>
      </c>
      <c r="BC969" s="228" t="s">
        <v>1956</v>
      </c>
      <c r="BD969" s="228">
        <v>5207600</v>
      </c>
      <c r="BE969" s="228"/>
      <c r="BF969" s="228"/>
    </row>
    <row r="970" spans="54:58" ht="33.75" customHeight="1" x14ac:dyDescent="0.25">
      <c r="BB970" s="228" t="s">
        <v>57</v>
      </c>
      <c r="BC970" s="228" t="s">
        <v>1973</v>
      </c>
      <c r="BD970" s="228">
        <v>5207808</v>
      </c>
      <c r="BE970" s="228"/>
      <c r="BF970" s="228"/>
    </row>
    <row r="971" spans="54:58" ht="33.75" customHeight="1" x14ac:dyDescent="0.25">
      <c r="BB971" s="228" t="s">
        <v>57</v>
      </c>
      <c r="BC971" s="228" t="s">
        <v>1991</v>
      </c>
      <c r="BD971" s="228">
        <v>5207907</v>
      </c>
      <c r="BE971" s="228"/>
      <c r="BF971" s="228"/>
    </row>
    <row r="972" spans="54:58" ht="33.75" customHeight="1" x14ac:dyDescent="0.25">
      <c r="BB972" s="228" t="s">
        <v>57</v>
      </c>
      <c r="BC972" s="228" t="s">
        <v>2008</v>
      </c>
      <c r="BD972" s="228">
        <v>5208004</v>
      </c>
      <c r="BE972" s="228"/>
      <c r="BF972" s="228"/>
    </row>
    <row r="973" spans="54:58" ht="33.75" customHeight="1" x14ac:dyDescent="0.25">
      <c r="BB973" s="228" t="s">
        <v>57</v>
      </c>
      <c r="BC973" s="228" t="s">
        <v>2026</v>
      </c>
      <c r="BD973" s="228">
        <v>5208103</v>
      </c>
      <c r="BE973" s="228"/>
      <c r="BF973" s="228"/>
    </row>
    <row r="974" spans="54:58" ht="33.75" customHeight="1" x14ac:dyDescent="0.25">
      <c r="BB974" s="228" t="s">
        <v>57</v>
      </c>
      <c r="BC974" s="228" t="s">
        <v>2044</v>
      </c>
      <c r="BD974" s="228">
        <v>5208152</v>
      </c>
      <c r="BE974" s="228"/>
      <c r="BF974" s="228"/>
    </row>
    <row r="975" spans="54:58" ht="33.75" customHeight="1" x14ac:dyDescent="0.25">
      <c r="BB975" s="228" t="s">
        <v>57</v>
      </c>
      <c r="BC975" s="228" t="s">
        <v>2062</v>
      </c>
      <c r="BD975" s="228">
        <v>5208400</v>
      </c>
      <c r="BE975" s="228"/>
      <c r="BF975" s="228"/>
    </row>
    <row r="976" spans="54:58" ht="33.75" customHeight="1" x14ac:dyDescent="0.25">
      <c r="BB976" s="228" t="s">
        <v>57</v>
      </c>
      <c r="BC976" s="228" t="s">
        <v>2079</v>
      </c>
      <c r="BD976" s="228">
        <v>5208509</v>
      </c>
      <c r="BE976" s="228"/>
      <c r="BF976" s="228"/>
    </row>
    <row r="977" spans="54:58" ht="33.75" customHeight="1" x14ac:dyDescent="0.25">
      <c r="BB977" s="228" t="s">
        <v>57</v>
      </c>
      <c r="BC977" s="228" t="s">
        <v>2095</v>
      </c>
      <c r="BD977" s="228">
        <v>5208608</v>
      </c>
      <c r="BE977" s="228"/>
      <c r="BF977" s="228"/>
    </row>
    <row r="978" spans="54:58" ht="33.75" customHeight="1" x14ac:dyDescent="0.25">
      <c r="BB978" s="228" t="s">
        <v>57</v>
      </c>
      <c r="BC978" s="228" t="s">
        <v>2111</v>
      </c>
      <c r="BD978" s="228">
        <v>5208707</v>
      </c>
      <c r="BE978" s="228"/>
      <c r="BF978" s="228"/>
    </row>
    <row r="979" spans="54:58" ht="33.75" customHeight="1" x14ac:dyDescent="0.25">
      <c r="BB979" s="228" t="s">
        <v>57</v>
      </c>
      <c r="BC979" s="228" t="s">
        <v>2126</v>
      </c>
      <c r="BD979" s="228">
        <v>5208806</v>
      </c>
      <c r="BE979" s="228"/>
      <c r="BF979" s="228"/>
    </row>
    <row r="980" spans="54:58" ht="33.75" customHeight="1" x14ac:dyDescent="0.25">
      <c r="BB980" s="228" t="s">
        <v>57</v>
      </c>
      <c r="BC980" s="228" t="s">
        <v>2143</v>
      </c>
      <c r="BD980" s="228">
        <v>5208905</v>
      </c>
      <c r="BE980" s="228"/>
      <c r="BF980" s="228"/>
    </row>
    <row r="981" spans="54:58" ht="33.75" customHeight="1" x14ac:dyDescent="0.25">
      <c r="BB981" s="228" t="s">
        <v>57</v>
      </c>
      <c r="BC981" s="228" t="s">
        <v>2159</v>
      </c>
      <c r="BD981" s="228">
        <v>5209101</v>
      </c>
      <c r="BE981" s="228"/>
      <c r="BF981" s="228"/>
    </row>
    <row r="982" spans="54:58" ht="33.75" customHeight="1" x14ac:dyDescent="0.25">
      <c r="BB982" s="228" t="s">
        <v>57</v>
      </c>
      <c r="BC982" s="228" t="s">
        <v>2176</v>
      </c>
      <c r="BD982" s="228">
        <v>5209150</v>
      </c>
      <c r="BE982" s="228"/>
      <c r="BF982" s="228"/>
    </row>
    <row r="983" spans="54:58" ht="33.75" customHeight="1" x14ac:dyDescent="0.25">
      <c r="BB983" s="228" t="s">
        <v>57</v>
      </c>
      <c r="BC983" s="228" t="s">
        <v>2193</v>
      </c>
      <c r="BD983" s="228">
        <v>5209200</v>
      </c>
      <c r="BE983" s="228"/>
      <c r="BF983" s="228"/>
    </row>
    <row r="984" spans="54:58" ht="33.75" customHeight="1" x14ac:dyDescent="0.25">
      <c r="BB984" s="228" t="s">
        <v>57</v>
      </c>
      <c r="BC984" s="228" t="s">
        <v>2209</v>
      </c>
      <c r="BD984" s="228">
        <v>5209291</v>
      </c>
      <c r="BE984" s="228"/>
      <c r="BF984" s="228"/>
    </row>
    <row r="985" spans="54:58" ht="33.75" customHeight="1" x14ac:dyDescent="0.25">
      <c r="BB985" s="228" t="s">
        <v>57</v>
      </c>
      <c r="BC985" s="228" t="s">
        <v>2224</v>
      </c>
      <c r="BD985" s="228">
        <v>5209408</v>
      </c>
      <c r="BE985" s="228"/>
      <c r="BF985" s="228"/>
    </row>
    <row r="986" spans="54:58" ht="33.75" customHeight="1" x14ac:dyDescent="0.25">
      <c r="BB986" s="228" t="s">
        <v>57</v>
      </c>
      <c r="BC986" s="228" t="s">
        <v>2240</v>
      </c>
      <c r="BD986" s="228">
        <v>5209457</v>
      </c>
      <c r="BE986" s="228"/>
      <c r="BF986" s="228"/>
    </row>
    <row r="987" spans="54:58" ht="33.75" customHeight="1" x14ac:dyDescent="0.25">
      <c r="BB987" s="228" t="s">
        <v>57</v>
      </c>
      <c r="BC987" s="228" t="s">
        <v>2254</v>
      </c>
      <c r="BD987" s="228">
        <v>5209606</v>
      </c>
      <c r="BE987" s="228"/>
      <c r="BF987" s="228"/>
    </row>
    <row r="988" spans="54:58" ht="33.75" customHeight="1" x14ac:dyDescent="0.25">
      <c r="BB988" s="228" t="s">
        <v>57</v>
      </c>
      <c r="BC988" s="228" t="s">
        <v>1655</v>
      </c>
      <c r="BD988" s="228">
        <v>5209705</v>
      </c>
      <c r="BE988" s="228"/>
      <c r="BF988" s="228"/>
    </row>
    <row r="989" spans="54:58" ht="33.75" customHeight="1" x14ac:dyDescent="0.25">
      <c r="BB989" s="228" t="s">
        <v>57</v>
      </c>
      <c r="BC989" s="228" t="s">
        <v>2285</v>
      </c>
      <c r="BD989" s="228">
        <v>5209804</v>
      </c>
      <c r="BE989" s="228"/>
      <c r="BF989" s="228"/>
    </row>
    <row r="990" spans="54:58" ht="33.75" customHeight="1" x14ac:dyDescent="0.25">
      <c r="BB990" s="228" t="s">
        <v>57</v>
      </c>
      <c r="BC990" s="228" t="s">
        <v>2301</v>
      </c>
      <c r="BD990" s="228">
        <v>5209903</v>
      </c>
      <c r="BE990" s="228"/>
      <c r="BF990" s="228"/>
    </row>
    <row r="991" spans="54:58" ht="33.75" customHeight="1" x14ac:dyDescent="0.25">
      <c r="BB991" s="228" t="s">
        <v>57</v>
      </c>
      <c r="BC991" s="228" t="s">
        <v>2316</v>
      </c>
      <c r="BD991" s="228">
        <v>5209937</v>
      </c>
      <c r="BE991" s="228"/>
      <c r="BF991" s="228"/>
    </row>
    <row r="992" spans="54:58" ht="33.75" customHeight="1" x14ac:dyDescent="0.25">
      <c r="BB992" s="228" t="s">
        <v>57</v>
      </c>
      <c r="BC992" s="228" t="s">
        <v>2330</v>
      </c>
      <c r="BD992" s="228">
        <v>5209952</v>
      </c>
      <c r="BE992" s="228"/>
      <c r="BF992" s="228"/>
    </row>
    <row r="993" spans="54:58" ht="33.75" customHeight="1" x14ac:dyDescent="0.25">
      <c r="BB993" s="228" t="s">
        <v>57</v>
      </c>
      <c r="BC993" s="228" t="s">
        <v>2346</v>
      </c>
      <c r="BD993" s="228">
        <v>5210000</v>
      </c>
      <c r="BE993" s="228"/>
      <c r="BF993" s="228"/>
    </row>
    <row r="994" spans="54:58" ht="33.75" customHeight="1" x14ac:dyDescent="0.25">
      <c r="BB994" s="228" t="s">
        <v>57</v>
      </c>
      <c r="BC994" s="228" t="s">
        <v>2362</v>
      </c>
      <c r="BD994" s="228">
        <v>5210109</v>
      </c>
      <c r="BE994" s="228"/>
      <c r="BF994" s="228"/>
    </row>
    <row r="995" spans="54:58" ht="33.75" customHeight="1" x14ac:dyDescent="0.25">
      <c r="BB995" s="228" t="s">
        <v>57</v>
      </c>
      <c r="BC995" s="228" t="s">
        <v>2376</v>
      </c>
      <c r="BD995" s="228">
        <v>5210158</v>
      </c>
      <c r="BE995" s="228"/>
      <c r="BF995" s="228"/>
    </row>
    <row r="996" spans="54:58" ht="33.75" customHeight="1" x14ac:dyDescent="0.25">
      <c r="BB996" s="228" t="s">
        <v>57</v>
      </c>
      <c r="BC996" s="228" t="s">
        <v>2391</v>
      </c>
      <c r="BD996" s="228">
        <v>5210208</v>
      </c>
      <c r="BE996" s="228"/>
      <c r="BF996" s="228"/>
    </row>
    <row r="997" spans="54:58" ht="33.75" customHeight="1" x14ac:dyDescent="0.25">
      <c r="BB997" s="228" t="s">
        <v>57</v>
      </c>
      <c r="BC997" s="228" t="s">
        <v>2407</v>
      </c>
      <c r="BD997" s="228">
        <v>5210307</v>
      </c>
      <c r="BE997" s="228"/>
      <c r="BF997" s="228"/>
    </row>
    <row r="998" spans="54:58" ht="33.75" customHeight="1" x14ac:dyDescent="0.25">
      <c r="BB998" s="228" t="s">
        <v>57</v>
      </c>
      <c r="BC998" s="228" t="s">
        <v>2423</v>
      </c>
      <c r="BD998" s="228">
        <v>5210406</v>
      </c>
      <c r="BE998" s="228"/>
      <c r="BF998" s="228"/>
    </row>
    <row r="999" spans="54:58" ht="33.75" customHeight="1" x14ac:dyDescent="0.25">
      <c r="BB999" s="228" t="s">
        <v>57</v>
      </c>
      <c r="BC999" s="228" t="s">
        <v>2439</v>
      </c>
      <c r="BD999" s="228">
        <v>5210562</v>
      </c>
      <c r="BE999" s="228"/>
      <c r="BF999" s="228"/>
    </row>
    <row r="1000" spans="54:58" ht="33.75" customHeight="1" x14ac:dyDescent="0.25">
      <c r="BB1000" s="228" t="s">
        <v>57</v>
      </c>
      <c r="BC1000" s="228" t="s">
        <v>2455</v>
      </c>
      <c r="BD1000" s="228">
        <v>5210604</v>
      </c>
      <c r="BE1000" s="228"/>
      <c r="BF1000" s="228"/>
    </row>
    <row r="1001" spans="54:58" ht="33.75" customHeight="1" x14ac:dyDescent="0.25">
      <c r="BB1001" s="228" t="s">
        <v>57</v>
      </c>
      <c r="BC1001" s="228" t="s">
        <v>1311</v>
      </c>
      <c r="BD1001" s="228">
        <v>5210802</v>
      </c>
      <c r="BE1001" s="228"/>
      <c r="BF1001" s="228"/>
    </row>
    <row r="1002" spans="54:58" ht="33.75" customHeight="1" x14ac:dyDescent="0.25">
      <c r="BB1002" s="228" t="s">
        <v>57</v>
      </c>
      <c r="BC1002" s="228" t="s">
        <v>2484</v>
      </c>
      <c r="BD1002" s="228">
        <v>5210901</v>
      </c>
      <c r="BE1002" s="228"/>
      <c r="BF1002" s="228"/>
    </row>
    <row r="1003" spans="54:58" ht="33.75" customHeight="1" x14ac:dyDescent="0.25">
      <c r="BB1003" s="228" t="s">
        <v>57</v>
      </c>
      <c r="BC1003" s="228" t="s">
        <v>2500</v>
      </c>
      <c r="BD1003" s="228">
        <v>5211008</v>
      </c>
      <c r="BE1003" s="228"/>
      <c r="BF1003" s="228"/>
    </row>
    <row r="1004" spans="54:58" ht="33.75" customHeight="1" x14ac:dyDescent="0.25">
      <c r="BB1004" s="228" t="s">
        <v>57</v>
      </c>
      <c r="BC1004" s="228" t="s">
        <v>2514</v>
      </c>
      <c r="BD1004" s="228">
        <v>5211206</v>
      </c>
      <c r="BE1004" s="228"/>
      <c r="BF1004" s="228"/>
    </row>
    <row r="1005" spans="54:58" ht="33.75" customHeight="1" x14ac:dyDescent="0.25">
      <c r="BB1005" s="228" t="s">
        <v>57</v>
      </c>
      <c r="BC1005" s="228" t="s">
        <v>2529</v>
      </c>
      <c r="BD1005" s="228">
        <v>5211305</v>
      </c>
      <c r="BE1005" s="228"/>
      <c r="BF1005" s="228"/>
    </row>
    <row r="1006" spans="54:58" ht="33.75" customHeight="1" x14ac:dyDescent="0.25">
      <c r="BB1006" s="228" t="s">
        <v>57</v>
      </c>
      <c r="BC1006" s="228" t="s">
        <v>2545</v>
      </c>
      <c r="BD1006" s="228">
        <v>5211404</v>
      </c>
      <c r="BE1006" s="228"/>
      <c r="BF1006" s="228"/>
    </row>
    <row r="1007" spans="54:58" ht="33.75" customHeight="1" x14ac:dyDescent="0.25">
      <c r="BB1007" s="228" t="s">
        <v>57</v>
      </c>
      <c r="BC1007" s="228" t="s">
        <v>2560</v>
      </c>
      <c r="BD1007" s="228">
        <v>5211503</v>
      </c>
      <c r="BE1007" s="228"/>
      <c r="BF1007" s="228"/>
    </row>
    <row r="1008" spans="54:58" ht="33.75" customHeight="1" x14ac:dyDescent="0.25">
      <c r="BB1008" s="228" t="s">
        <v>57</v>
      </c>
      <c r="BC1008" s="228" t="s">
        <v>2575</v>
      </c>
      <c r="BD1008" s="228">
        <v>5211602</v>
      </c>
      <c r="BE1008" s="228"/>
      <c r="BF1008" s="228"/>
    </row>
    <row r="1009" spans="54:58" ht="33.75" customHeight="1" x14ac:dyDescent="0.25">
      <c r="BB1009" s="228" t="s">
        <v>57</v>
      </c>
      <c r="BC1009" s="228" t="s">
        <v>2590</v>
      </c>
      <c r="BD1009" s="228">
        <v>5211701</v>
      </c>
      <c r="BE1009" s="228"/>
      <c r="BF1009" s="228"/>
    </row>
    <row r="1010" spans="54:58" ht="33.75" customHeight="1" x14ac:dyDescent="0.25">
      <c r="BB1010" s="228" t="s">
        <v>57</v>
      </c>
      <c r="BC1010" s="228" t="s">
        <v>2606</v>
      </c>
      <c r="BD1010" s="228">
        <v>5211800</v>
      </c>
      <c r="BE1010" s="228"/>
      <c r="BF1010" s="228"/>
    </row>
    <row r="1011" spans="54:58" ht="33.75" customHeight="1" x14ac:dyDescent="0.25">
      <c r="BB1011" s="228" t="s">
        <v>57</v>
      </c>
      <c r="BC1011" s="228" t="s">
        <v>2620</v>
      </c>
      <c r="BD1011" s="228">
        <v>5211909</v>
      </c>
      <c r="BE1011" s="228"/>
      <c r="BF1011" s="228"/>
    </row>
    <row r="1012" spans="54:58" ht="33.75" customHeight="1" x14ac:dyDescent="0.25">
      <c r="BB1012" s="228" t="s">
        <v>57</v>
      </c>
      <c r="BC1012" s="228" t="s">
        <v>2633</v>
      </c>
      <c r="BD1012" s="228">
        <v>5212006</v>
      </c>
      <c r="BE1012" s="228"/>
      <c r="BF1012" s="228"/>
    </row>
    <row r="1013" spans="54:58" ht="33.75" customHeight="1" x14ac:dyDescent="0.25">
      <c r="BB1013" s="228" t="s">
        <v>57</v>
      </c>
      <c r="BC1013" s="228" t="s">
        <v>2648</v>
      </c>
      <c r="BD1013" s="228">
        <v>5212055</v>
      </c>
      <c r="BE1013" s="228"/>
      <c r="BF1013" s="228"/>
    </row>
    <row r="1014" spans="54:58" ht="33.75" customHeight="1" x14ac:dyDescent="0.25">
      <c r="BB1014" s="228" t="s">
        <v>57</v>
      </c>
      <c r="BC1014" s="228" t="s">
        <v>2661</v>
      </c>
      <c r="BD1014" s="228">
        <v>5212105</v>
      </c>
      <c r="BE1014" s="228"/>
      <c r="BF1014" s="228"/>
    </row>
    <row r="1015" spans="54:58" ht="33.75" customHeight="1" x14ac:dyDescent="0.25">
      <c r="BB1015" s="228" t="s">
        <v>57</v>
      </c>
      <c r="BC1015" s="228" t="s">
        <v>2675</v>
      </c>
      <c r="BD1015" s="228">
        <v>5212204</v>
      </c>
      <c r="BE1015" s="228"/>
      <c r="BF1015" s="228"/>
    </row>
    <row r="1016" spans="54:58" ht="33.75" customHeight="1" x14ac:dyDescent="0.25">
      <c r="BB1016" s="228" t="s">
        <v>57</v>
      </c>
      <c r="BC1016" s="228" t="s">
        <v>2690</v>
      </c>
      <c r="BD1016" s="228">
        <v>5212253</v>
      </c>
      <c r="BE1016" s="228"/>
      <c r="BF1016" s="228"/>
    </row>
    <row r="1017" spans="54:58" ht="33.75" customHeight="1" x14ac:dyDescent="0.25">
      <c r="BB1017" s="228" t="s">
        <v>57</v>
      </c>
      <c r="BC1017" s="228" t="s">
        <v>2706</v>
      </c>
      <c r="BD1017" s="228">
        <v>5212303</v>
      </c>
      <c r="BE1017" s="228"/>
      <c r="BF1017" s="228"/>
    </row>
    <row r="1018" spans="54:58" ht="33.75" customHeight="1" x14ac:dyDescent="0.25">
      <c r="BB1018" s="228" t="s">
        <v>57</v>
      </c>
      <c r="BC1018" s="228" t="s">
        <v>2721</v>
      </c>
      <c r="BD1018" s="228">
        <v>5212501</v>
      </c>
      <c r="BE1018" s="228"/>
      <c r="BF1018" s="228"/>
    </row>
    <row r="1019" spans="54:58" ht="33.75" customHeight="1" x14ac:dyDescent="0.25">
      <c r="BB1019" s="228" t="s">
        <v>57</v>
      </c>
      <c r="BC1019" s="228" t="s">
        <v>2737</v>
      </c>
      <c r="BD1019" s="228">
        <v>5212600</v>
      </c>
      <c r="BE1019" s="228"/>
      <c r="BF1019" s="228"/>
    </row>
    <row r="1020" spans="54:58" ht="33.75" customHeight="1" x14ac:dyDescent="0.25">
      <c r="BB1020" s="228" t="s">
        <v>57</v>
      </c>
      <c r="BC1020" s="228" t="s">
        <v>2752</v>
      </c>
      <c r="BD1020" s="228">
        <v>5212709</v>
      </c>
      <c r="BE1020" s="228"/>
      <c r="BF1020" s="228"/>
    </row>
    <row r="1021" spans="54:58" ht="33.75" customHeight="1" x14ac:dyDescent="0.25">
      <c r="BB1021" s="228" t="s">
        <v>57</v>
      </c>
      <c r="BC1021" s="228" t="s">
        <v>2767</v>
      </c>
      <c r="BD1021" s="228">
        <v>5212808</v>
      </c>
      <c r="BE1021" s="228"/>
      <c r="BF1021" s="228"/>
    </row>
    <row r="1022" spans="54:58" ht="33.75" customHeight="1" x14ac:dyDescent="0.25">
      <c r="BB1022" s="228" t="s">
        <v>57</v>
      </c>
      <c r="BC1022" s="228" t="s">
        <v>2783</v>
      </c>
      <c r="BD1022" s="228">
        <v>5212907</v>
      </c>
      <c r="BE1022" s="228"/>
      <c r="BF1022" s="228"/>
    </row>
    <row r="1023" spans="54:58" ht="33.75" customHeight="1" x14ac:dyDescent="0.25">
      <c r="BB1023" s="228" t="s">
        <v>57</v>
      </c>
      <c r="BC1023" s="228" t="s">
        <v>2798</v>
      </c>
      <c r="BD1023" s="228">
        <v>5212956</v>
      </c>
      <c r="BE1023" s="228"/>
      <c r="BF1023" s="228"/>
    </row>
    <row r="1024" spans="54:58" ht="33.75" customHeight="1" x14ac:dyDescent="0.25">
      <c r="BB1024" s="228" t="s">
        <v>57</v>
      </c>
      <c r="BC1024" s="228" t="s">
        <v>2813</v>
      </c>
      <c r="BD1024" s="228">
        <v>5213004</v>
      </c>
      <c r="BE1024" s="228"/>
      <c r="BF1024" s="228"/>
    </row>
    <row r="1025" spans="54:58" ht="33.75" customHeight="1" x14ac:dyDescent="0.25">
      <c r="BB1025" s="228" t="s">
        <v>57</v>
      </c>
      <c r="BC1025" s="228" t="s">
        <v>2828</v>
      </c>
      <c r="BD1025" s="228">
        <v>5213053</v>
      </c>
      <c r="BE1025" s="228"/>
      <c r="BF1025" s="228"/>
    </row>
    <row r="1026" spans="54:58" ht="33.75" customHeight="1" x14ac:dyDescent="0.25">
      <c r="BB1026" s="228" t="s">
        <v>57</v>
      </c>
      <c r="BC1026" s="228" t="s">
        <v>2840</v>
      </c>
      <c r="BD1026" s="228">
        <v>5213087</v>
      </c>
      <c r="BE1026" s="228"/>
      <c r="BF1026" s="228"/>
    </row>
    <row r="1027" spans="54:58" ht="33.75" customHeight="1" x14ac:dyDescent="0.25">
      <c r="BB1027" s="228" t="s">
        <v>57</v>
      </c>
      <c r="BC1027" s="228" t="s">
        <v>2853</v>
      </c>
      <c r="BD1027" s="228">
        <v>5213103</v>
      </c>
      <c r="BE1027" s="228"/>
      <c r="BF1027" s="228"/>
    </row>
    <row r="1028" spans="54:58" ht="33.75" customHeight="1" x14ac:dyDescent="0.25">
      <c r="BB1028" s="228" t="s">
        <v>57</v>
      </c>
      <c r="BC1028" s="228" t="s">
        <v>2866</v>
      </c>
      <c r="BD1028" s="228">
        <v>5213400</v>
      </c>
      <c r="BE1028" s="228"/>
      <c r="BF1028" s="228"/>
    </row>
    <row r="1029" spans="54:58" ht="33.75" customHeight="1" x14ac:dyDescent="0.25">
      <c r="BB1029" s="228" t="s">
        <v>57</v>
      </c>
      <c r="BC1029" s="228" t="s">
        <v>2879</v>
      </c>
      <c r="BD1029" s="228">
        <v>5213509</v>
      </c>
      <c r="BE1029" s="228"/>
      <c r="BF1029" s="228"/>
    </row>
    <row r="1030" spans="54:58" ht="33.75" customHeight="1" x14ac:dyDescent="0.25">
      <c r="BB1030" s="228" t="s">
        <v>57</v>
      </c>
      <c r="BC1030" s="228" t="s">
        <v>2891</v>
      </c>
      <c r="BD1030" s="228">
        <v>5213707</v>
      </c>
      <c r="BE1030" s="228"/>
      <c r="BF1030" s="228"/>
    </row>
    <row r="1031" spans="54:58" ht="33.75" customHeight="1" x14ac:dyDescent="0.25">
      <c r="BB1031" s="228" t="s">
        <v>57</v>
      </c>
      <c r="BC1031" s="228" t="s">
        <v>2904</v>
      </c>
      <c r="BD1031" s="228">
        <v>5213756</v>
      </c>
      <c r="BE1031" s="228"/>
      <c r="BF1031" s="228"/>
    </row>
    <row r="1032" spans="54:58" ht="33.75" customHeight="1" x14ac:dyDescent="0.25">
      <c r="BB1032" s="228" t="s">
        <v>57</v>
      </c>
      <c r="BC1032" s="228" t="s">
        <v>2916</v>
      </c>
      <c r="BD1032" s="228">
        <v>5213772</v>
      </c>
      <c r="BE1032" s="228"/>
      <c r="BF1032" s="228"/>
    </row>
    <row r="1033" spans="54:58" ht="33.75" customHeight="1" x14ac:dyDescent="0.25">
      <c r="BB1033" s="228" t="s">
        <v>57</v>
      </c>
      <c r="BC1033" s="228" t="s">
        <v>2483</v>
      </c>
      <c r="BD1033" s="228">
        <v>5213806</v>
      </c>
      <c r="BE1033" s="228"/>
      <c r="BF1033" s="228"/>
    </row>
    <row r="1034" spans="54:58" ht="33.75" customHeight="1" x14ac:dyDescent="0.25">
      <c r="BB1034" s="228" t="s">
        <v>57</v>
      </c>
      <c r="BC1034" s="228" t="s">
        <v>2940</v>
      </c>
      <c r="BD1034" s="228">
        <v>5213855</v>
      </c>
      <c r="BE1034" s="228"/>
      <c r="BF1034" s="228"/>
    </row>
    <row r="1035" spans="54:58" ht="33.75" customHeight="1" x14ac:dyDescent="0.25">
      <c r="BB1035" s="228" t="s">
        <v>57</v>
      </c>
      <c r="BC1035" s="228" t="s">
        <v>2952</v>
      </c>
      <c r="BD1035" s="228">
        <v>5213905</v>
      </c>
      <c r="BE1035" s="228"/>
      <c r="BF1035" s="228"/>
    </row>
    <row r="1036" spans="54:58" ht="33.75" customHeight="1" x14ac:dyDescent="0.25">
      <c r="BB1036" s="228" t="s">
        <v>57</v>
      </c>
      <c r="BC1036" s="228" t="s">
        <v>2963</v>
      </c>
      <c r="BD1036" s="228">
        <v>5214002</v>
      </c>
      <c r="BE1036" s="228"/>
      <c r="BF1036" s="228"/>
    </row>
    <row r="1037" spans="54:58" ht="33.75" customHeight="1" x14ac:dyDescent="0.25">
      <c r="BB1037" s="228" t="s">
        <v>57</v>
      </c>
      <c r="BC1037" s="228" t="s">
        <v>1282</v>
      </c>
      <c r="BD1037" s="228">
        <v>5214051</v>
      </c>
      <c r="BE1037" s="228"/>
      <c r="BF1037" s="228"/>
    </row>
    <row r="1038" spans="54:58" ht="33.75" customHeight="1" x14ac:dyDescent="0.25">
      <c r="BB1038" s="228" t="s">
        <v>57</v>
      </c>
      <c r="BC1038" s="228" t="s">
        <v>2988</v>
      </c>
      <c r="BD1038" s="228">
        <v>5214101</v>
      </c>
      <c r="BE1038" s="228"/>
      <c r="BF1038" s="228"/>
    </row>
    <row r="1039" spans="54:58" ht="33.75" customHeight="1" x14ac:dyDescent="0.25">
      <c r="BB1039" s="228" t="s">
        <v>57</v>
      </c>
      <c r="BC1039" s="228" t="s">
        <v>3000</v>
      </c>
      <c r="BD1039" s="228">
        <v>5214408</v>
      </c>
      <c r="BE1039" s="228"/>
      <c r="BF1039" s="228"/>
    </row>
    <row r="1040" spans="54:58" ht="33.75" customHeight="1" x14ac:dyDescent="0.25">
      <c r="BB1040" s="228" t="s">
        <v>57</v>
      </c>
      <c r="BC1040" s="228" t="s">
        <v>3013</v>
      </c>
      <c r="BD1040" s="228">
        <v>5214507</v>
      </c>
      <c r="BE1040" s="228"/>
      <c r="BF1040" s="228"/>
    </row>
    <row r="1041" spans="54:58" ht="33.75" customHeight="1" x14ac:dyDescent="0.25">
      <c r="BB1041" s="228" t="s">
        <v>57</v>
      </c>
      <c r="BC1041" s="228" t="s">
        <v>3026</v>
      </c>
      <c r="BD1041" s="228">
        <v>5214606</v>
      </c>
      <c r="BE1041" s="228"/>
      <c r="BF1041" s="228"/>
    </row>
    <row r="1042" spans="54:58" ht="33.75" customHeight="1" x14ac:dyDescent="0.25">
      <c r="BB1042" s="228" t="s">
        <v>57</v>
      </c>
      <c r="BC1042" s="228" t="s">
        <v>3038</v>
      </c>
      <c r="BD1042" s="228">
        <v>5214705</v>
      </c>
      <c r="BE1042" s="228"/>
      <c r="BF1042" s="228"/>
    </row>
    <row r="1043" spans="54:58" ht="33.75" customHeight="1" x14ac:dyDescent="0.25">
      <c r="BB1043" s="228" t="s">
        <v>57</v>
      </c>
      <c r="BC1043" s="228" t="s">
        <v>3050</v>
      </c>
      <c r="BD1043" s="228">
        <v>5214804</v>
      </c>
      <c r="BE1043" s="228"/>
      <c r="BF1043" s="228"/>
    </row>
    <row r="1044" spans="54:58" ht="33.75" customHeight="1" x14ac:dyDescent="0.25">
      <c r="BB1044" s="228" t="s">
        <v>57</v>
      </c>
      <c r="BC1044" s="228" t="s">
        <v>3062</v>
      </c>
      <c r="BD1044" s="228">
        <v>5214838</v>
      </c>
      <c r="BE1044" s="228"/>
      <c r="BF1044" s="228"/>
    </row>
    <row r="1045" spans="54:58" ht="33.75" customHeight="1" x14ac:dyDescent="0.25">
      <c r="BB1045" s="228" t="s">
        <v>57</v>
      </c>
      <c r="BC1045" s="228" t="s">
        <v>3073</v>
      </c>
      <c r="BD1045" s="228">
        <v>5214861</v>
      </c>
      <c r="BE1045" s="228"/>
      <c r="BF1045" s="228"/>
    </row>
    <row r="1046" spans="54:58" ht="33.75" customHeight="1" x14ac:dyDescent="0.25">
      <c r="BB1046" s="228" t="s">
        <v>57</v>
      </c>
      <c r="BC1046" s="228" t="s">
        <v>3086</v>
      </c>
      <c r="BD1046" s="228">
        <v>5214879</v>
      </c>
      <c r="BE1046" s="228"/>
      <c r="BF1046" s="228"/>
    </row>
    <row r="1047" spans="54:58" ht="33.75" customHeight="1" x14ac:dyDescent="0.25">
      <c r="BB1047" s="228" t="s">
        <v>57</v>
      </c>
      <c r="BC1047" s="228" t="s">
        <v>3099</v>
      </c>
      <c r="BD1047" s="228">
        <v>5214903</v>
      </c>
      <c r="BE1047" s="228"/>
      <c r="BF1047" s="228"/>
    </row>
    <row r="1048" spans="54:58" ht="33.75" customHeight="1" x14ac:dyDescent="0.25">
      <c r="BB1048" s="228" t="s">
        <v>57</v>
      </c>
      <c r="BC1048" s="228" t="s">
        <v>3111</v>
      </c>
      <c r="BD1048" s="228">
        <v>5215009</v>
      </c>
      <c r="BE1048" s="228"/>
      <c r="BF1048" s="228"/>
    </row>
    <row r="1049" spans="54:58" ht="33.75" customHeight="1" x14ac:dyDescent="0.25">
      <c r="BB1049" s="228" t="s">
        <v>57</v>
      </c>
      <c r="BC1049" s="228" t="s">
        <v>3123</v>
      </c>
      <c r="BD1049" s="228">
        <v>5215207</v>
      </c>
      <c r="BE1049" s="228"/>
      <c r="BF1049" s="228"/>
    </row>
    <row r="1050" spans="54:58" ht="33.75" customHeight="1" x14ac:dyDescent="0.25">
      <c r="BB1050" s="228" t="s">
        <v>57</v>
      </c>
      <c r="BC1050" s="228" t="s">
        <v>3135</v>
      </c>
      <c r="BD1050" s="228">
        <v>5215231</v>
      </c>
      <c r="BE1050" s="228"/>
      <c r="BF1050" s="228"/>
    </row>
    <row r="1051" spans="54:58" ht="33.75" customHeight="1" x14ac:dyDescent="0.25">
      <c r="BB1051" s="228" t="s">
        <v>57</v>
      </c>
      <c r="BC1051" s="228" t="s">
        <v>3147</v>
      </c>
      <c r="BD1051" s="228">
        <v>5215256</v>
      </c>
      <c r="BE1051" s="228"/>
      <c r="BF1051" s="228"/>
    </row>
    <row r="1052" spans="54:58" ht="33.75" customHeight="1" x14ac:dyDescent="0.25">
      <c r="BB1052" s="228" t="s">
        <v>57</v>
      </c>
      <c r="BC1052" s="228" t="s">
        <v>3158</v>
      </c>
      <c r="BD1052" s="228">
        <v>5215306</v>
      </c>
      <c r="BE1052" s="228"/>
      <c r="BF1052" s="228"/>
    </row>
    <row r="1053" spans="54:58" ht="33.75" customHeight="1" x14ac:dyDescent="0.25">
      <c r="BB1053" s="228" t="s">
        <v>57</v>
      </c>
      <c r="BC1053" s="228" t="s">
        <v>3169</v>
      </c>
      <c r="BD1053" s="228">
        <v>5215405</v>
      </c>
      <c r="BE1053" s="228"/>
      <c r="BF1053" s="228"/>
    </row>
    <row r="1054" spans="54:58" ht="33.75" customHeight="1" x14ac:dyDescent="0.25">
      <c r="BB1054" s="228" t="s">
        <v>57</v>
      </c>
      <c r="BC1054" s="228" t="s">
        <v>3180</v>
      </c>
      <c r="BD1054" s="228">
        <v>5215504</v>
      </c>
      <c r="BE1054" s="228"/>
      <c r="BF1054" s="228"/>
    </row>
    <row r="1055" spans="54:58" ht="33.75" customHeight="1" x14ac:dyDescent="0.25">
      <c r="BB1055" s="228" t="s">
        <v>57</v>
      </c>
      <c r="BC1055" s="228" t="s">
        <v>3191</v>
      </c>
      <c r="BD1055" s="228">
        <v>5215603</v>
      </c>
      <c r="BE1055" s="228"/>
      <c r="BF1055" s="228"/>
    </row>
    <row r="1056" spans="54:58" ht="33.75" customHeight="1" x14ac:dyDescent="0.25">
      <c r="BB1056" s="228" t="s">
        <v>57</v>
      </c>
      <c r="BC1056" s="228" t="s">
        <v>3203</v>
      </c>
      <c r="BD1056" s="228">
        <v>5215652</v>
      </c>
      <c r="BE1056" s="228"/>
      <c r="BF1056" s="228"/>
    </row>
    <row r="1057" spans="54:58" ht="33.75" customHeight="1" x14ac:dyDescent="0.25">
      <c r="BB1057" s="228" t="s">
        <v>57</v>
      </c>
      <c r="BC1057" s="228" t="s">
        <v>3215</v>
      </c>
      <c r="BD1057" s="228">
        <v>5215702</v>
      </c>
      <c r="BE1057" s="228"/>
      <c r="BF1057" s="228"/>
    </row>
    <row r="1058" spans="54:58" ht="33.75" customHeight="1" x14ac:dyDescent="0.25">
      <c r="BB1058" s="228" t="s">
        <v>57</v>
      </c>
      <c r="BC1058" s="228" t="s">
        <v>3227</v>
      </c>
      <c r="BD1058" s="228">
        <v>5215801</v>
      </c>
      <c r="BE1058" s="228"/>
      <c r="BF1058" s="228"/>
    </row>
    <row r="1059" spans="54:58" ht="33.75" customHeight="1" x14ac:dyDescent="0.25">
      <c r="BB1059" s="228" t="s">
        <v>57</v>
      </c>
      <c r="BC1059" s="228" t="s">
        <v>3237</v>
      </c>
      <c r="BD1059" s="228">
        <v>5215900</v>
      </c>
      <c r="BE1059" s="228"/>
      <c r="BF1059" s="228"/>
    </row>
    <row r="1060" spans="54:58" ht="33.75" customHeight="1" x14ac:dyDescent="0.25">
      <c r="BB1060" s="228" t="s">
        <v>57</v>
      </c>
      <c r="BC1060" s="228" t="s">
        <v>3248</v>
      </c>
      <c r="BD1060" s="228">
        <v>5216007</v>
      </c>
      <c r="BE1060" s="228"/>
      <c r="BF1060" s="228"/>
    </row>
    <row r="1061" spans="54:58" ht="33.75" customHeight="1" x14ac:dyDescent="0.25">
      <c r="BB1061" s="228" t="s">
        <v>57</v>
      </c>
      <c r="BC1061" s="228" t="s">
        <v>3258</v>
      </c>
      <c r="BD1061" s="228">
        <v>5216304</v>
      </c>
      <c r="BE1061" s="228"/>
      <c r="BF1061" s="228"/>
    </row>
    <row r="1062" spans="54:58" ht="33.75" customHeight="1" x14ac:dyDescent="0.25">
      <c r="BB1062" s="228" t="s">
        <v>57</v>
      </c>
      <c r="BC1062" s="228" t="s">
        <v>3269</v>
      </c>
      <c r="BD1062" s="228">
        <v>5216403</v>
      </c>
      <c r="BE1062" s="228"/>
      <c r="BF1062" s="228"/>
    </row>
    <row r="1063" spans="54:58" ht="33.75" customHeight="1" x14ac:dyDescent="0.25">
      <c r="BB1063" s="228" t="s">
        <v>57</v>
      </c>
      <c r="BC1063" s="228" t="s">
        <v>3281</v>
      </c>
      <c r="BD1063" s="228">
        <v>5216452</v>
      </c>
      <c r="BE1063" s="228"/>
      <c r="BF1063" s="228"/>
    </row>
    <row r="1064" spans="54:58" ht="33.75" customHeight="1" x14ac:dyDescent="0.25">
      <c r="BB1064" s="228" t="s">
        <v>57</v>
      </c>
      <c r="BC1064" s="228" t="s">
        <v>3292</v>
      </c>
      <c r="BD1064" s="228">
        <v>5216809</v>
      </c>
      <c r="BE1064" s="228"/>
      <c r="BF1064" s="228"/>
    </row>
    <row r="1065" spans="54:58" ht="33.75" customHeight="1" x14ac:dyDescent="0.25">
      <c r="BB1065" s="228" t="s">
        <v>57</v>
      </c>
      <c r="BC1065" s="228" t="s">
        <v>3304</v>
      </c>
      <c r="BD1065" s="228">
        <v>5216908</v>
      </c>
      <c r="BE1065" s="228"/>
      <c r="BF1065" s="228"/>
    </row>
    <row r="1066" spans="54:58" ht="33.75" customHeight="1" x14ac:dyDescent="0.25">
      <c r="BB1066" s="228" t="s">
        <v>57</v>
      </c>
      <c r="BC1066" s="228" t="s">
        <v>3316</v>
      </c>
      <c r="BD1066" s="228">
        <v>5217104</v>
      </c>
      <c r="BE1066" s="228"/>
      <c r="BF1066" s="228"/>
    </row>
    <row r="1067" spans="54:58" ht="33.75" customHeight="1" x14ac:dyDescent="0.25">
      <c r="BB1067" s="228" t="s">
        <v>57</v>
      </c>
      <c r="BC1067" s="228" t="s">
        <v>1795</v>
      </c>
      <c r="BD1067" s="228">
        <v>5217203</v>
      </c>
      <c r="BE1067" s="228"/>
      <c r="BF1067" s="228"/>
    </row>
    <row r="1068" spans="54:58" ht="33.75" customHeight="1" x14ac:dyDescent="0.25">
      <c r="BB1068" s="228" t="s">
        <v>57</v>
      </c>
      <c r="BC1068" s="228" t="s">
        <v>3337</v>
      </c>
      <c r="BD1068" s="228">
        <v>5217302</v>
      </c>
      <c r="BE1068" s="228"/>
      <c r="BF1068" s="228"/>
    </row>
    <row r="1069" spans="54:58" ht="33.75" customHeight="1" x14ac:dyDescent="0.25">
      <c r="BB1069" s="228" t="s">
        <v>57</v>
      </c>
      <c r="BC1069" s="228" t="s">
        <v>3348</v>
      </c>
      <c r="BD1069" s="228">
        <v>5217401</v>
      </c>
      <c r="BE1069" s="228"/>
      <c r="BF1069" s="228"/>
    </row>
    <row r="1070" spans="54:58" ht="33.75" customHeight="1" x14ac:dyDescent="0.25">
      <c r="BB1070" s="228" t="s">
        <v>57</v>
      </c>
      <c r="BC1070" s="228" t="s">
        <v>3358</v>
      </c>
      <c r="BD1070" s="228">
        <v>5217609</v>
      </c>
      <c r="BE1070" s="228"/>
      <c r="BF1070" s="228"/>
    </row>
    <row r="1071" spans="54:58" ht="33.75" customHeight="1" x14ac:dyDescent="0.25">
      <c r="BB1071" s="228" t="s">
        <v>57</v>
      </c>
      <c r="BC1071" s="228" t="s">
        <v>3367</v>
      </c>
      <c r="BD1071" s="228">
        <v>5217708</v>
      </c>
      <c r="BE1071" s="228"/>
      <c r="BF1071" s="228"/>
    </row>
    <row r="1072" spans="54:58" ht="33.75" customHeight="1" x14ac:dyDescent="0.25">
      <c r="BB1072" s="228" t="s">
        <v>57</v>
      </c>
      <c r="BC1072" s="228" t="s">
        <v>3377</v>
      </c>
      <c r="BD1072" s="228">
        <v>5218003</v>
      </c>
      <c r="BE1072" s="228"/>
      <c r="BF1072" s="228"/>
    </row>
    <row r="1073" spans="54:58" ht="33.75" customHeight="1" x14ac:dyDescent="0.25">
      <c r="BB1073" s="228" t="s">
        <v>57</v>
      </c>
      <c r="BC1073" s="228" t="s">
        <v>3387</v>
      </c>
      <c r="BD1073" s="228">
        <v>5218052</v>
      </c>
      <c r="BE1073" s="228"/>
      <c r="BF1073" s="228"/>
    </row>
    <row r="1074" spans="54:58" ht="33.75" customHeight="1" x14ac:dyDescent="0.25">
      <c r="BB1074" s="228" t="s">
        <v>57</v>
      </c>
      <c r="BC1074" s="228" t="s">
        <v>3397</v>
      </c>
      <c r="BD1074" s="228">
        <v>5218102</v>
      </c>
      <c r="BE1074" s="228"/>
      <c r="BF1074" s="228"/>
    </row>
    <row r="1075" spans="54:58" ht="33.75" customHeight="1" x14ac:dyDescent="0.25">
      <c r="BB1075" s="228" t="s">
        <v>57</v>
      </c>
      <c r="BC1075" s="228" t="s">
        <v>3407</v>
      </c>
      <c r="BD1075" s="228">
        <v>5218300</v>
      </c>
      <c r="BE1075" s="228"/>
      <c r="BF1075" s="228"/>
    </row>
    <row r="1076" spans="54:58" ht="33.75" customHeight="1" x14ac:dyDescent="0.25">
      <c r="BB1076" s="228" t="s">
        <v>57</v>
      </c>
      <c r="BC1076" s="228" t="s">
        <v>3417</v>
      </c>
      <c r="BD1076" s="228">
        <v>5218391</v>
      </c>
      <c r="BE1076" s="228"/>
      <c r="BF1076" s="228"/>
    </row>
    <row r="1077" spans="54:58" ht="33.75" customHeight="1" x14ac:dyDescent="0.25">
      <c r="BB1077" s="228" t="s">
        <v>57</v>
      </c>
      <c r="BC1077" s="228" t="s">
        <v>3427</v>
      </c>
      <c r="BD1077" s="228">
        <v>5218508</v>
      </c>
      <c r="BE1077" s="228"/>
      <c r="BF1077" s="228"/>
    </row>
    <row r="1078" spans="54:58" ht="33.75" customHeight="1" x14ac:dyDescent="0.25">
      <c r="BB1078" s="228" t="s">
        <v>57</v>
      </c>
      <c r="BC1078" s="228" t="s">
        <v>3436</v>
      </c>
      <c r="BD1078" s="228">
        <v>5218607</v>
      </c>
      <c r="BE1078" s="228"/>
      <c r="BF1078" s="228"/>
    </row>
    <row r="1079" spans="54:58" ht="33.75" customHeight="1" x14ac:dyDescent="0.25">
      <c r="BB1079" s="228" t="s">
        <v>57</v>
      </c>
      <c r="BC1079" s="228" t="s">
        <v>3445</v>
      </c>
      <c r="BD1079" s="228">
        <v>5218706</v>
      </c>
      <c r="BE1079" s="228"/>
      <c r="BF1079" s="228"/>
    </row>
    <row r="1080" spans="54:58" ht="33.75" customHeight="1" x14ac:dyDescent="0.25">
      <c r="BB1080" s="228" t="s">
        <v>57</v>
      </c>
      <c r="BC1080" s="228" t="s">
        <v>3454</v>
      </c>
      <c r="BD1080" s="228">
        <v>5218789</v>
      </c>
      <c r="BE1080" s="228"/>
      <c r="BF1080" s="228"/>
    </row>
    <row r="1081" spans="54:58" ht="33.75" customHeight="1" x14ac:dyDescent="0.25">
      <c r="BB1081" s="228" t="s">
        <v>57</v>
      </c>
      <c r="BC1081" s="228" t="s">
        <v>3464</v>
      </c>
      <c r="BD1081" s="228">
        <v>5218805</v>
      </c>
      <c r="BE1081" s="228"/>
      <c r="BF1081" s="228"/>
    </row>
    <row r="1082" spans="54:58" ht="33.75" customHeight="1" x14ac:dyDescent="0.25">
      <c r="BB1082" s="228" t="s">
        <v>57</v>
      </c>
      <c r="BC1082" s="228" t="s">
        <v>3474</v>
      </c>
      <c r="BD1082" s="228">
        <v>5218904</v>
      </c>
      <c r="BE1082" s="228"/>
      <c r="BF1082" s="228"/>
    </row>
    <row r="1083" spans="54:58" ht="33.75" customHeight="1" x14ac:dyDescent="0.25">
      <c r="BB1083" s="228" t="s">
        <v>57</v>
      </c>
      <c r="BC1083" s="228" t="s">
        <v>3483</v>
      </c>
      <c r="BD1083" s="228">
        <v>5219001</v>
      </c>
      <c r="BE1083" s="228"/>
      <c r="BF1083" s="228"/>
    </row>
    <row r="1084" spans="54:58" ht="33.75" customHeight="1" x14ac:dyDescent="0.25">
      <c r="BB1084" s="228" t="s">
        <v>57</v>
      </c>
      <c r="BC1084" s="228" t="s">
        <v>3493</v>
      </c>
      <c r="BD1084" s="228">
        <v>5219100</v>
      </c>
      <c r="BE1084" s="228"/>
      <c r="BF1084" s="228"/>
    </row>
    <row r="1085" spans="54:58" ht="33.75" customHeight="1" x14ac:dyDescent="0.25">
      <c r="BB1085" s="228" t="s">
        <v>57</v>
      </c>
      <c r="BC1085" s="228" t="s">
        <v>3502</v>
      </c>
      <c r="BD1085" s="228">
        <v>5219209</v>
      </c>
      <c r="BE1085" s="228"/>
      <c r="BF1085" s="228"/>
    </row>
    <row r="1086" spans="54:58" ht="33.75" customHeight="1" x14ac:dyDescent="0.25">
      <c r="BB1086" s="228" t="s">
        <v>57</v>
      </c>
      <c r="BC1086" s="228" t="s">
        <v>3512</v>
      </c>
      <c r="BD1086" s="228">
        <v>5219258</v>
      </c>
      <c r="BE1086" s="228"/>
      <c r="BF1086" s="228"/>
    </row>
    <row r="1087" spans="54:58" ht="33.75" customHeight="1" x14ac:dyDescent="0.25">
      <c r="BB1087" s="228" t="s">
        <v>57</v>
      </c>
      <c r="BC1087" s="228" t="s">
        <v>3522</v>
      </c>
      <c r="BD1087" s="228">
        <v>5219308</v>
      </c>
      <c r="BE1087" s="228"/>
      <c r="BF1087" s="228"/>
    </row>
    <row r="1088" spans="54:58" ht="33.75" customHeight="1" x14ac:dyDescent="0.25">
      <c r="BB1088" s="228" t="s">
        <v>57</v>
      </c>
      <c r="BC1088" s="228" t="s">
        <v>3532</v>
      </c>
      <c r="BD1088" s="228">
        <v>5219357</v>
      </c>
      <c r="BE1088" s="228"/>
      <c r="BF1088" s="228"/>
    </row>
    <row r="1089" spans="54:58" ht="33.75" customHeight="1" x14ac:dyDescent="0.25">
      <c r="BB1089" s="228" t="s">
        <v>57</v>
      </c>
      <c r="BC1089" s="228" t="s">
        <v>3542</v>
      </c>
      <c r="BD1089" s="228">
        <v>5219407</v>
      </c>
      <c r="BE1089" s="228"/>
      <c r="BF1089" s="228"/>
    </row>
    <row r="1090" spans="54:58" ht="33.75" customHeight="1" x14ac:dyDescent="0.25">
      <c r="BB1090" s="228" t="s">
        <v>57</v>
      </c>
      <c r="BC1090" s="228" t="s">
        <v>3550</v>
      </c>
      <c r="BD1090" s="228">
        <v>5219456</v>
      </c>
      <c r="BE1090" s="228"/>
      <c r="BF1090" s="228"/>
    </row>
    <row r="1091" spans="54:58" ht="33.75" customHeight="1" x14ac:dyDescent="0.25">
      <c r="BB1091" s="228" t="s">
        <v>57</v>
      </c>
      <c r="BC1091" s="228" t="s">
        <v>3560</v>
      </c>
      <c r="BD1091" s="228">
        <v>5219506</v>
      </c>
      <c r="BE1091" s="228"/>
      <c r="BF1091" s="228"/>
    </row>
    <row r="1092" spans="54:58" ht="33.75" customHeight="1" x14ac:dyDescent="0.25">
      <c r="BB1092" s="228" t="s">
        <v>57</v>
      </c>
      <c r="BC1092" s="228" t="s">
        <v>3570</v>
      </c>
      <c r="BD1092" s="228">
        <v>5219605</v>
      </c>
      <c r="BE1092" s="228"/>
      <c r="BF1092" s="228"/>
    </row>
    <row r="1093" spans="54:58" ht="33.75" customHeight="1" x14ac:dyDescent="0.25">
      <c r="BB1093" s="228" t="s">
        <v>57</v>
      </c>
      <c r="BC1093" s="228" t="s">
        <v>3580</v>
      </c>
      <c r="BD1093" s="228">
        <v>5219704</v>
      </c>
      <c r="BE1093" s="228"/>
      <c r="BF1093" s="228"/>
    </row>
    <row r="1094" spans="54:58" ht="33.75" customHeight="1" x14ac:dyDescent="0.25">
      <c r="BB1094" s="228" t="s">
        <v>57</v>
      </c>
      <c r="BC1094" s="228" t="s">
        <v>3590</v>
      </c>
      <c r="BD1094" s="228">
        <v>5219712</v>
      </c>
      <c r="BE1094" s="228"/>
      <c r="BF1094" s="228"/>
    </row>
    <row r="1095" spans="54:58" ht="33.75" customHeight="1" x14ac:dyDescent="0.25">
      <c r="BB1095" s="228" t="s">
        <v>57</v>
      </c>
      <c r="BC1095" s="228" t="s">
        <v>3599</v>
      </c>
      <c r="BD1095" s="228">
        <v>5219738</v>
      </c>
      <c r="BE1095" s="228"/>
      <c r="BF1095" s="228"/>
    </row>
    <row r="1096" spans="54:58" ht="33.75" customHeight="1" x14ac:dyDescent="0.25">
      <c r="BB1096" s="228" t="s">
        <v>57</v>
      </c>
      <c r="BC1096" s="228" t="s">
        <v>3609</v>
      </c>
      <c r="BD1096" s="228">
        <v>5219753</v>
      </c>
      <c r="BE1096" s="228"/>
      <c r="BF1096" s="228"/>
    </row>
    <row r="1097" spans="54:58" ht="33.75" customHeight="1" x14ac:dyDescent="0.25">
      <c r="BB1097" s="228" t="s">
        <v>57</v>
      </c>
      <c r="BC1097" s="228" t="s">
        <v>1609</v>
      </c>
      <c r="BD1097" s="228">
        <v>5219803</v>
      </c>
      <c r="BE1097" s="228"/>
      <c r="BF1097" s="228"/>
    </row>
    <row r="1098" spans="54:58" ht="33.75" customHeight="1" x14ac:dyDescent="0.25">
      <c r="BB1098" s="228" t="s">
        <v>57</v>
      </c>
      <c r="BC1098" s="228" t="s">
        <v>3627</v>
      </c>
      <c r="BD1098" s="228">
        <v>5219902</v>
      </c>
      <c r="BE1098" s="228"/>
      <c r="BF1098" s="228"/>
    </row>
    <row r="1099" spans="54:58" ht="33.75" customHeight="1" x14ac:dyDescent="0.25">
      <c r="BB1099" s="228" t="s">
        <v>57</v>
      </c>
      <c r="BC1099" s="228" t="s">
        <v>3637</v>
      </c>
      <c r="BD1099" s="228">
        <v>5220058</v>
      </c>
      <c r="BE1099" s="228"/>
      <c r="BF1099" s="228"/>
    </row>
    <row r="1100" spans="54:58" ht="33.75" customHeight="1" x14ac:dyDescent="0.25">
      <c r="BB1100" s="228" t="s">
        <v>57</v>
      </c>
      <c r="BC1100" s="228" t="s">
        <v>3647</v>
      </c>
      <c r="BD1100" s="228">
        <v>5220009</v>
      </c>
      <c r="BE1100" s="228"/>
      <c r="BF1100" s="228"/>
    </row>
    <row r="1101" spans="54:58" ht="33.75" customHeight="1" x14ac:dyDescent="0.25">
      <c r="BB1101" s="228" t="s">
        <v>57</v>
      </c>
      <c r="BC1101" s="228" t="s">
        <v>3656</v>
      </c>
      <c r="BD1101" s="228">
        <v>5220108</v>
      </c>
      <c r="BE1101" s="228"/>
      <c r="BF1101" s="228"/>
    </row>
    <row r="1102" spans="54:58" ht="33.75" customHeight="1" x14ac:dyDescent="0.25">
      <c r="BB1102" s="228" t="s">
        <v>57</v>
      </c>
      <c r="BC1102" s="228" t="s">
        <v>3665</v>
      </c>
      <c r="BD1102" s="228">
        <v>5220157</v>
      </c>
      <c r="BE1102" s="228"/>
      <c r="BF1102" s="228"/>
    </row>
    <row r="1103" spans="54:58" ht="33.75" customHeight="1" x14ac:dyDescent="0.25">
      <c r="BB1103" s="228" t="s">
        <v>57</v>
      </c>
      <c r="BC1103" s="228" t="s">
        <v>3673</v>
      </c>
      <c r="BD1103" s="228">
        <v>5220207</v>
      </c>
      <c r="BE1103" s="228"/>
      <c r="BF1103" s="228"/>
    </row>
    <row r="1104" spans="54:58" ht="33.75" customHeight="1" x14ac:dyDescent="0.25">
      <c r="BB1104" s="228" t="s">
        <v>57</v>
      </c>
      <c r="BC1104" s="228" t="s">
        <v>3681</v>
      </c>
      <c r="BD1104" s="228">
        <v>5220264</v>
      </c>
      <c r="BE1104" s="228"/>
      <c r="BF1104" s="228"/>
    </row>
    <row r="1105" spans="54:58" ht="33.75" customHeight="1" x14ac:dyDescent="0.25">
      <c r="BB1105" s="228" t="s">
        <v>57</v>
      </c>
      <c r="BC1105" s="228" t="s">
        <v>3689</v>
      </c>
      <c r="BD1105" s="228">
        <v>5220280</v>
      </c>
      <c r="BE1105" s="228"/>
      <c r="BF1105" s="228"/>
    </row>
    <row r="1106" spans="54:58" ht="33.75" customHeight="1" x14ac:dyDescent="0.25">
      <c r="BB1106" s="228" t="s">
        <v>57</v>
      </c>
      <c r="BC1106" s="228" t="s">
        <v>3698</v>
      </c>
      <c r="BD1106" s="228">
        <v>5220405</v>
      </c>
      <c r="BE1106" s="228"/>
      <c r="BF1106" s="228"/>
    </row>
    <row r="1107" spans="54:58" ht="33.75" customHeight="1" x14ac:dyDescent="0.25">
      <c r="BB1107" s="228" t="s">
        <v>57</v>
      </c>
      <c r="BC1107" s="228" t="s">
        <v>3706</v>
      </c>
      <c r="BD1107" s="228">
        <v>5220454</v>
      </c>
      <c r="BE1107" s="228"/>
      <c r="BF1107" s="228"/>
    </row>
    <row r="1108" spans="54:58" ht="33.75" customHeight="1" x14ac:dyDescent="0.25">
      <c r="BB1108" s="228" t="s">
        <v>57</v>
      </c>
      <c r="BC1108" s="228" t="s">
        <v>3714</v>
      </c>
      <c r="BD1108" s="228">
        <v>5220504</v>
      </c>
      <c r="BE1108" s="228"/>
      <c r="BF1108" s="228"/>
    </row>
    <row r="1109" spans="54:58" ht="33.75" customHeight="1" x14ac:dyDescent="0.25">
      <c r="BB1109" s="228" t="s">
        <v>57</v>
      </c>
      <c r="BC1109" s="228" t="s">
        <v>3721</v>
      </c>
      <c r="BD1109" s="228">
        <v>5220603</v>
      </c>
      <c r="BE1109" s="228"/>
      <c r="BF1109" s="228"/>
    </row>
    <row r="1110" spans="54:58" ht="33.75" customHeight="1" x14ac:dyDescent="0.25">
      <c r="BB1110" s="228" t="s">
        <v>57</v>
      </c>
      <c r="BC1110" s="228" t="s">
        <v>3728</v>
      </c>
      <c r="BD1110" s="228">
        <v>5220686</v>
      </c>
      <c r="BE1110" s="228"/>
      <c r="BF1110" s="228"/>
    </row>
    <row r="1111" spans="54:58" ht="33.75" customHeight="1" x14ac:dyDescent="0.25">
      <c r="BB1111" s="228" t="s">
        <v>57</v>
      </c>
      <c r="BC1111" s="228" t="s">
        <v>3735</v>
      </c>
      <c r="BD1111" s="228">
        <v>5220702</v>
      </c>
      <c r="BE1111" s="228"/>
      <c r="BF1111" s="228"/>
    </row>
    <row r="1112" spans="54:58" ht="33.75" customHeight="1" x14ac:dyDescent="0.25">
      <c r="BB1112" s="228" t="s">
        <v>57</v>
      </c>
      <c r="BC1112" s="228" t="s">
        <v>3742</v>
      </c>
      <c r="BD1112" s="228">
        <v>5221007</v>
      </c>
      <c r="BE1112" s="228"/>
      <c r="BF1112" s="228"/>
    </row>
    <row r="1113" spans="54:58" ht="33.75" customHeight="1" x14ac:dyDescent="0.25">
      <c r="BB1113" s="228" t="s">
        <v>57</v>
      </c>
      <c r="BC1113" s="228" t="s">
        <v>3749</v>
      </c>
      <c r="BD1113" s="228">
        <v>5221080</v>
      </c>
      <c r="BE1113" s="228"/>
      <c r="BF1113" s="228"/>
    </row>
    <row r="1114" spans="54:58" ht="33.75" customHeight="1" x14ac:dyDescent="0.25">
      <c r="BB1114" s="228" t="s">
        <v>57</v>
      </c>
      <c r="BC1114" s="228" t="s">
        <v>3755</v>
      </c>
      <c r="BD1114" s="228">
        <v>5221197</v>
      </c>
      <c r="BE1114" s="228"/>
      <c r="BF1114" s="228"/>
    </row>
    <row r="1115" spans="54:58" ht="33.75" customHeight="1" x14ac:dyDescent="0.25">
      <c r="BB1115" s="228" t="s">
        <v>57</v>
      </c>
      <c r="BC1115" s="228" t="s">
        <v>3761</v>
      </c>
      <c r="BD1115" s="228">
        <v>5221304</v>
      </c>
      <c r="BE1115" s="228"/>
      <c r="BF1115" s="228"/>
    </row>
    <row r="1116" spans="54:58" ht="33.75" customHeight="1" x14ac:dyDescent="0.25">
      <c r="BB1116" s="228" t="s">
        <v>57</v>
      </c>
      <c r="BC1116" s="228" t="s">
        <v>3231</v>
      </c>
      <c r="BD1116" s="228">
        <v>5221403</v>
      </c>
      <c r="BE1116" s="228"/>
      <c r="BF1116" s="228"/>
    </row>
    <row r="1117" spans="54:58" ht="33.75" customHeight="1" x14ac:dyDescent="0.25">
      <c r="BB1117" s="228" t="s">
        <v>57</v>
      </c>
      <c r="BC1117" s="228" t="s">
        <v>3771</v>
      </c>
      <c r="BD1117" s="228">
        <v>5221452</v>
      </c>
      <c r="BE1117" s="228"/>
      <c r="BF1117" s="228"/>
    </row>
    <row r="1118" spans="54:58" ht="33.75" customHeight="1" x14ac:dyDescent="0.25">
      <c r="BB1118" s="228" t="s">
        <v>57</v>
      </c>
      <c r="BC1118" s="228" t="s">
        <v>3777</v>
      </c>
      <c r="BD1118" s="228">
        <v>5221502</v>
      </c>
      <c r="BE1118" s="228"/>
      <c r="BF1118" s="228"/>
    </row>
    <row r="1119" spans="54:58" ht="33.75" customHeight="1" x14ac:dyDescent="0.25">
      <c r="BB1119" s="228" t="s">
        <v>57</v>
      </c>
      <c r="BC1119" s="228" t="s">
        <v>3784</v>
      </c>
      <c r="BD1119" s="228">
        <v>5221551</v>
      </c>
      <c r="BE1119" s="228"/>
      <c r="BF1119" s="228"/>
    </row>
    <row r="1120" spans="54:58" ht="33.75" customHeight="1" x14ac:dyDescent="0.25">
      <c r="BB1120" s="228" t="s">
        <v>57</v>
      </c>
      <c r="BC1120" s="228" t="s">
        <v>3791</v>
      </c>
      <c r="BD1120" s="228">
        <v>5221577</v>
      </c>
      <c r="BE1120" s="228"/>
      <c r="BF1120" s="228"/>
    </row>
    <row r="1121" spans="54:58" ht="33.75" customHeight="1" x14ac:dyDescent="0.25">
      <c r="BB1121" s="228" t="s">
        <v>57</v>
      </c>
      <c r="BC1121" s="228" t="s">
        <v>3798</v>
      </c>
      <c r="BD1121" s="228">
        <v>5221601</v>
      </c>
      <c r="BE1121" s="228"/>
      <c r="BF1121" s="228"/>
    </row>
    <row r="1122" spans="54:58" ht="33.75" customHeight="1" x14ac:dyDescent="0.25">
      <c r="BB1122" s="228" t="s">
        <v>57</v>
      </c>
      <c r="BC1122" s="228" t="s">
        <v>3805</v>
      </c>
      <c r="BD1122" s="228">
        <v>5221700</v>
      </c>
      <c r="BE1122" s="228"/>
      <c r="BF1122" s="228"/>
    </row>
    <row r="1123" spans="54:58" ht="33.75" customHeight="1" x14ac:dyDescent="0.25">
      <c r="BB1123" s="228" t="s">
        <v>57</v>
      </c>
      <c r="BC1123" s="228" t="s">
        <v>3811</v>
      </c>
      <c r="BD1123" s="228">
        <v>5221809</v>
      </c>
      <c r="BE1123" s="228"/>
      <c r="BF1123" s="228"/>
    </row>
    <row r="1124" spans="54:58" ht="33.75" customHeight="1" x14ac:dyDescent="0.25">
      <c r="BB1124" s="228" t="s">
        <v>57</v>
      </c>
      <c r="BC1124" s="228" t="s">
        <v>3818</v>
      </c>
      <c r="BD1124" s="228">
        <v>5221858</v>
      </c>
      <c r="BE1124" s="228"/>
      <c r="BF1124" s="228"/>
    </row>
    <row r="1125" spans="54:58" ht="33.75" customHeight="1" x14ac:dyDescent="0.25">
      <c r="BB1125" s="228" t="s">
        <v>57</v>
      </c>
      <c r="BC1125" s="228" t="s">
        <v>3825</v>
      </c>
      <c r="BD1125" s="228">
        <v>5221908</v>
      </c>
      <c r="BE1125" s="228"/>
      <c r="BF1125" s="228"/>
    </row>
    <row r="1126" spans="54:58" ht="33.75" customHeight="1" x14ac:dyDescent="0.25">
      <c r="BB1126" s="228" t="s">
        <v>57</v>
      </c>
      <c r="BC1126" s="228" t="s">
        <v>3832</v>
      </c>
      <c r="BD1126" s="228">
        <v>5222005</v>
      </c>
      <c r="BE1126" s="228"/>
      <c r="BF1126" s="228"/>
    </row>
    <row r="1127" spans="54:58" ht="33.75" customHeight="1" x14ac:dyDescent="0.25">
      <c r="BB1127" s="228" t="s">
        <v>57</v>
      </c>
      <c r="BC1127" s="228" t="s">
        <v>3838</v>
      </c>
      <c r="BD1127" s="228">
        <v>5222054</v>
      </c>
      <c r="BE1127" s="228"/>
      <c r="BF1127" s="228"/>
    </row>
    <row r="1128" spans="54:58" ht="33.75" customHeight="1" x14ac:dyDescent="0.25">
      <c r="BB1128" s="228" t="s">
        <v>57</v>
      </c>
      <c r="BC1128" s="228" t="s">
        <v>3845</v>
      </c>
      <c r="BD1128" s="228">
        <v>5222203</v>
      </c>
      <c r="BE1128" s="228"/>
      <c r="BF1128" s="228"/>
    </row>
    <row r="1129" spans="54:58" ht="33.75" customHeight="1" x14ac:dyDescent="0.25">
      <c r="BB1129" s="228" t="s">
        <v>57</v>
      </c>
      <c r="BC1129" s="228" t="s">
        <v>3851</v>
      </c>
      <c r="BD1129" s="228">
        <v>5222302</v>
      </c>
      <c r="BE1129" s="228"/>
      <c r="BF1129" s="228"/>
    </row>
    <row r="1130" spans="54:58" ht="33.75" customHeight="1" x14ac:dyDescent="0.25">
      <c r="BB1130" s="228" t="s">
        <v>59</v>
      </c>
      <c r="BC1130" s="228" t="s">
        <v>100</v>
      </c>
      <c r="BD1130" s="228">
        <v>2100055</v>
      </c>
      <c r="BE1130" s="228"/>
      <c r="BF1130" s="228"/>
    </row>
    <row r="1131" spans="54:58" ht="33.75" customHeight="1" x14ac:dyDescent="0.25">
      <c r="BB1131" s="228" t="s">
        <v>59</v>
      </c>
      <c r="BC1131" s="228" t="s">
        <v>125</v>
      </c>
      <c r="BD1131" s="228">
        <v>2100105</v>
      </c>
      <c r="BE1131" s="228"/>
      <c r="BF1131" s="228"/>
    </row>
    <row r="1132" spans="54:58" ht="33.75" customHeight="1" x14ac:dyDescent="0.25">
      <c r="BB1132" s="228" t="s">
        <v>59</v>
      </c>
      <c r="BC1132" s="228" t="s">
        <v>151</v>
      </c>
      <c r="BD1132" s="228">
        <v>2100154</v>
      </c>
      <c r="BE1132" s="228"/>
      <c r="BF1132" s="228"/>
    </row>
    <row r="1133" spans="54:58" ht="33.75" customHeight="1" x14ac:dyDescent="0.25">
      <c r="BB1133" s="228" t="s">
        <v>59</v>
      </c>
      <c r="BC1133" s="228" t="s">
        <v>176</v>
      </c>
      <c r="BD1133" s="228">
        <v>2100204</v>
      </c>
      <c r="BE1133" s="228"/>
      <c r="BF1133" s="228"/>
    </row>
    <row r="1134" spans="54:58" ht="33.75" customHeight="1" x14ac:dyDescent="0.25">
      <c r="BB1134" s="228" t="s">
        <v>59</v>
      </c>
      <c r="BC1134" s="228" t="s">
        <v>202</v>
      </c>
      <c r="BD1134" s="228">
        <v>2100303</v>
      </c>
      <c r="BE1134" s="228"/>
      <c r="BF1134" s="228"/>
    </row>
    <row r="1135" spans="54:58" ht="33.75" customHeight="1" x14ac:dyDescent="0.25">
      <c r="BB1135" s="228" t="s">
        <v>59</v>
      </c>
      <c r="BC1135" s="228" t="s">
        <v>228</v>
      </c>
      <c r="BD1135" s="228">
        <v>2100402</v>
      </c>
      <c r="BE1135" s="228"/>
      <c r="BF1135" s="228"/>
    </row>
    <row r="1136" spans="54:58" ht="33.75" customHeight="1" x14ac:dyDescent="0.25">
      <c r="BB1136" s="228" t="s">
        <v>59</v>
      </c>
      <c r="BC1136" s="228" t="s">
        <v>252</v>
      </c>
      <c r="BD1136" s="228">
        <v>2100436</v>
      </c>
      <c r="BE1136" s="228"/>
      <c r="BF1136" s="228"/>
    </row>
    <row r="1137" spans="54:58" ht="33.75" customHeight="1" x14ac:dyDescent="0.25">
      <c r="BB1137" s="228" t="s">
        <v>59</v>
      </c>
      <c r="BC1137" s="228" t="s">
        <v>277</v>
      </c>
      <c r="BD1137" s="228">
        <v>2100477</v>
      </c>
      <c r="BE1137" s="228"/>
      <c r="BF1137" s="228"/>
    </row>
    <row r="1138" spans="54:58" ht="33.75" customHeight="1" x14ac:dyDescent="0.25">
      <c r="BB1138" s="228" t="s">
        <v>59</v>
      </c>
      <c r="BC1138" s="228" t="s">
        <v>303</v>
      </c>
      <c r="BD1138" s="228">
        <v>2100501</v>
      </c>
      <c r="BE1138" s="228"/>
      <c r="BF1138" s="228"/>
    </row>
    <row r="1139" spans="54:58" ht="33.75" customHeight="1" x14ac:dyDescent="0.25">
      <c r="BB1139" s="228" t="s">
        <v>59</v>
      </c>
      <c r="BC1139" s="228" t="s">
        <v>329</v>
      </c>
      <c r="BD1139" s="228">
        <v>2100550</v>
      </c>
      <c r="BE1139" s="228"/>
      <c r="BF1139" s="228"/>
    </row>
    <row r="1140" spans="54:58" ht="33.75" customHeight="1" x14ac:dyDescent="0.25">
      <c r="BB1140" s="228" t="s">
        <v>59</v>
      </c>
      <c r="BC1140" s="228" t="s">
        <v>354</v>
      </c>
      <c r="BD1140" s="228">
        <v>2100600</v>
      </c>
      <c r="BE1140" s="228"/>
      <c r="BF1140" s="228"/>
    </row>
    <row r="1141" spans="54:58" ht="33.75" customHeight="1" x14ac:dyDescent="0.25">
      <c r="BB1141" s="228" t="s">
        <v>59</v>
      </c>
      <c r="BC1141" s="228" t="s">
        <v>378</v>
      </c>
      <c r="BD1141" s="228">
        <v>2100709</v>
      </c>
      <c r="BE1141" s="228"/>
      <c r="BF1141" s="228"/>
    </row>
    <row r="1142" spans="54:58" ht="33.75" customHeight="1" x14ac:dyDescent="0.25">
      <c r="BB1142" s="228" t="s">
        <v>59</v>
      </c>
      <c r="BC1142" s="228" t="s">
        <v>403</v>
      </c>
      <c r="BD1142" s="228">
        <v>2100808</v>
      </c>
      <c r="BE1142" s="228"/>
      <c r="BF1142" s="228"/>
    </row>
    <row r="1143" spans="54:58" ht="33.75" customHeight="1" x14ac:dyDescent="0.25">
      <c r="BB1143" s="228" t="s">
        <v>59</v>
      </c>
      <c r="BC1143" s="228" t="s">
        <v>428</v>
      </c>
      <c r="BD1143" s="228">
        <v>2100832</v>
      </c>
      <c r="BE1143" s="228"/>
      <c r="BF1143" s="228"/>
    </row>
    <row r="1144" spans="54:58" ht="33.75" customHeight="1" x14ac:dyDescent="0.25">
      <c r="BB1144" s="228" t="s">
        <v>59</v>
      </c>
      <c r="BC1144" s="228" t="s">
        <v>419</v>
      </c>
      <c r="BD1144" s="228">
        <v>2100873</v>
      </c>
      <c r="BE1144" s="228"/>
      <c r="BF1144" s="228"/>
    </row>
    <row r="1145" spans="54:58" ht="33.75" customHeight="1" x14ac:dyDescent="0.25">
      <c r="BB1145" s="228" t="s">
        <v>59</v>
      </c>
      <c r="BC1145" s="228" t="s">
        <v>479</v>
      </c>
      <c r="BD1145" s="228">
        <v>2100907</v>
      </c>
      <c r="BE1145" s="228"/>
      <c r="BF1145" s="228"/>
    </row>
    <row r="1146" spans="54:58" ht="33.75" customHeight="1" x14ac:dyDescent="0.25">
      <c r="BB1146" s="228" t="s">
        <v>59</v>
      </c>
      <c r="BC1146" s="228" t="s">
        <v>503</v>
      </c>
      <c r="BD1146" s="228">
        <v>2100956</v>
      </c>
      <c r="BE1146" s="228"/>
      <c r="BF1146" s="228"/>
    </row>
    <row r="1147" spans="54:58" ht="33.75" customHeight="1" x14ac:dyDescent="0.25">
      <c r="BB1147" s="228" t="s">
        <v>59</v>
      </c>
      <c r="BC1147" s="228" t="s">
        <v>526</v>
      </c>
      <c r="BD1147" s="228">
        <v>2101004</v>
      </c>
      <c r="BE1147" s="228"/>
      <c r="BF1147" s="228"/>
    </row>
    <row r="1148" spans="54:58" ht="33.75" customHeight="1" x14ac:dyDescent="0.25">
      <c r="BB1148" s="228" t="s">
        <v>59</v>
      </c>
      <c r="BC1148" s="228" t="s">
        <v>550</v>
      </c>
      <c r="BD1148" s="228">
        <v>2101103</v>
      </c>
      <c r="BE1148" s="228"/>
      <c r="BF1148" s="228"/>
    </row>
    <row r="1149" spans="54:58" ht="33.75" customHeight="1" x14ac:dyDescent="0.25">
      <c r="BB1149" s="228" t="s">
        <v>59</v>
      </c>
      <c r="BC1149" s="228" t="s">
        <v>573</v>
      </c>
      <c r="BD1149" s="228">
        <v>2101202</v>
      </c>
      <c r="BE1149" s="228"/>
      <c r="BF1149" s="228"/>
    </row>
    <row r="1150" spans="54:58" ht="33.75" customHeight="1" x14ac:dyDescent="0.25">
      <c r="BB1150" s="228" t="s">
        <v>59</v>
      </c>
      <c r="BC1150" s="228" t="s">
        <v>596</v>
      </c>
      <c r="BD1150" s="228">
        <v>2101251</v>
      </c>
      <c r="BE1150" s="228"/>
      <c r="BF1150" s="228"/>
    </row>
    <row r="1151" spans="54:58" ht="33.75" customHeight="1" x14ac:dyDescent="0.25">
      <c r="BB1151" s="228" t="s">
        <v>59</v>
      </c>
      <c r="BC1151" s="228" t="s">
        <v>619</v>
      </c>
      <c r="BD1151" s="228">
        <v>2101301</v>
      </c>
      <c r="BE1151" s="228"/>
      <c r="BF1151" s="228"/>
    </row>
    <row r="1152" spans="54:58" ht="33.75" customHeight="1" x14ac:dyDescent="0.25">
      <c r="BB1152" s="228" t="s">
        <v>59</v>
      </c>
      <c r="BC1152" s="228" t="s">
        <v>640</v>
      </c>
      <c r="BD1152" s="228">
        <v>2101350</v>
      </c>
      <c r="BE1152" s="228"/>
      <c r="BF1152" s="228"/>
    </row>
    <row r="1153" spans="54:58" ht="33.75" customHeight="1" x14ac:dyDescent="0.25">
      <c r="BB1153" s="228" t="s">
        <v>59</v>
      </c>
      <c r="BC1153" s="228" t="s">
        <v>661</v>
      </c>
      <c r="BD1153" s="228">
        <v>2101400</v>
      </c>
      <c r="BE1153" s="228"/>
      <c r="BF1153" s="228"/>
    </row>
    <row r="1154" spans="54:58" ht="33.75" customHeight="1" x14ac:dyDescent="0.25">
      <c r="BB1154" s="228" t="s">
        <v>59</v>
      </c>
      <c r="BC1154" s="228" t="s">
        <v>682</v>
      </c>
      <c r="BD1154" s="228">
        <v>2101509</v>
      </c>
      <c r="BE1154" s="228"/>
      <c r="BF1154" s="228"/>
    </row>
    <row r="1155" spans="54:58" ht="33.75" customHeight="1" x14ac:dyDescent="0.25">
      <c r="BB1155" s="228" t="s">
        <v>59</v>
      </c>
      <c r="BC1155" s="228" t="s">
        <v>702</v>
      </c>
      <c r="BD1155" s="228">
        <v>2101608</v>
      </c>
      <c r="BE1155" s="228"/>
      <c r="BF1155" s="228"/>
    </row>
    <row r="1156" spans="54:58" ht="33.75" customHeight="1" x14ac:dyDescent="0.25">
      <c r="BB1156" s="228" t="s">
        <v>59</v>
      </c>
      <c r="BC1156" s="228" t="s">
        <v>724</v>
      </c>
      <c r="BD1156" s="228">
        <v>2101707</v>
      </c>
      <c r="BE1156" s="228"/>
      <c r="BF1156" s="228"/>
    </row>
    <row r="1157" spans="54:58" ht="33.75" customHeight="1" x14ac:dyDescent="0.25">
      <c r="BB1157" s="228" t="s">
        <v>59</v>
      </c>
      <c r="BC1157" s="228" t="s">
        <v>746</v>
      </c>
      <c r="BD1157" s="228">
        <v>2101772</v>
      </c>
      <c r="BE1157" s="228"/>
      <c r="BF1157" s="228"/>
    </row>
    <row r="1158" spans="54:58" ht="33.75" customHeight="1" x14ac:dyDescent="0.25">
      <c r="BB1158" s="228" t="s">
        <v>59</v>
      </c>
      <c r="BC1158" s="228" t="s">
        <v>767</v>
      </c>
      <c r="BD1158" s="228">
        <v>2101731</v>
      </c>
      <c r="BE1158" s="228"/>
      <c r="BF1158" s="228"/>
    </row>
    <row r="1159" spans="54:58" ht="33.75" customHeight="1" x14ac:dyDescent="0.25">
      <c r="BB1159" s="228" t="s">
        <v>59</v>
      </c>
      <c r="BC1159" s="228" t="s">
        <v>790</v>
      </c>
      <c r="BD1159" s="228">
        <v>2101806</v>
      </c>
      <c r="BE1159" s="228"/>
      <c r="BF1159" s="228"/>
    </row>
    <row r="1160" spans="54:58" ht="33.75" customHeight="1" x14ac:dyDescent="0.25">
      <c r="BB1160" s="228" t="s">
        <v>59</v>
      </c>
      <c r="BC1160" s="228" t="s">
        <v>811</v>
      </c>
      <c r="BD1160" s="228">
        <v>2101905</v>
      </c>
      <c r="BE1160" s="228"/>
      <c r="BF1160" s="228"/>
    </row>
    <row r="1161" spans="54:58" ht="33.75" customHeight="1" x14ac:dyDescent="0.25">
      <c r="BB1161" s="228" t="s">
        <v>59</v>
      </c>
      <c r="BC1161" s="228" t="s">
        <v>832</v>
      </c>
      <c r="BD1161" s="228">
        <v>2101939</v>
      </c>
      <c r="BE1161" s="228"/>
      <c r="BF1161" s="228"/>
    </row>
    <row r="1162" spans="54:58" ht="33.75" customHeight="1" x14ac:dyDescent="0.25">
      <c r="BB1162" s="228" t="s">
        <v>59</v>
      </c>
      <c r="BC1162" s="228" t="s">
        <v>854</v>
      </c>
      <c r="BD1162" s="228">
        <v>2101970</v>
      </c>
      <c r="BE1162" s="228"/>
      <c r="BF1162" s="228"/>
    </row>
    <row r="1163" spans="54:58" ht="33.75" customHeight="1" x14ac:dyDescent="0.25">
      <c r="BB1163" s="228" t="s">
        <v>59</v>
      </c>
      <c r="BC1163" s="228" t="s">
        <v>338</v>
      </c>
      <c r="BD1163" s="228">
        <v>2102002</v>
      </c>
      <c r="BE1163" s="228"/>
      <c r="BF1163" s="228"/>
    </row>
    <row r="1164" spans="54:58" ht="33.75" customHeight="1" x14ac:dyDescent="0.25">
      <c r="BB1164" s="228" t="s">
        <v>59</v>
      </c>
      <c r="BC1164" s="228" t="s">
        <v>898</v>
      </c>
      <c r="BD1164" s="228">
        <v>2102036</v>
      </c>
      <c r="BE1164" s="228"/>
      <c r="BF1164" s="228"/>
    </row>
    <row r="1165" spans="54:58" ht="33.75" customHeight="1" x14ac:dyDescent="0.25">
      <c r="BB1165" s="228" t="s">
        <v>59</v>
      </c>
      <c r="BC1165" s="228" t="s">
        <v>921</v>
      </c>
      <c r="BD1165" s="228">
        <v>2102077</v>
      </c>
      <c r="BE1165" s="228"/>
      <c r="BF1165" s="228"/>
    </row>
    <row r="1166" spans="54:58" ht="33.75" customHeight="1" x14ac:dyDescent="0.25">
      <c r="BB1166" s="228" t="s">
        <v>59</v>
      </c>
      <c r="BC1166" s="228" t="s">
        <v>944</v>
      </c>
      <c r="BD1166" s="228">
        <v>2102101</v>
      </c>
      <c r="BE1166" s="228"/>
      <c r="BF1166" s="228"/>
    </row>
    <row r="1167" spans="54:58" ht="33.75" customHeight="1" x14ac:dyDescent="0.25">
      <c r="BB1167" s="228" t="s">
        <v>59</v>
      </c>
      <c r="BC1167" s="228" t="s">
        <v>966</v>
      </c>
      <c r="BD1167" s="228">
        <v>2102150</v>
      </c>
      <c r="BE1167" s="228"/>
      <c r="BF1167" s="228"/>
    </row>
    <row r="1168" spans="54:58" ht="33.75" customHeight="1" x14ac:dyDescent="0.25">
      <c r="BB1168" s="228" t="s">
        <v>59</v>
      </c>
      <c r="BC1168" s="228" t="s">
        <v>988</v>
      </c>
      <c r="BD1168" s="228">
        <v>2102200</v>
      </c>
      <c r="BE1168" s="228"/>
      <c r="BF1168" s="228"/>
    </row>
    <row r="1169" spans="54:58" ht="33.75" customHeight="1" x14ac:dyDescent="0.25">
      <c r="BB1169" s="228" t="s">
        <v>59</v>
      </c>
      <c r="BC1169" s="228" t="s">
        <v>1011</v>
      </c>
      <c r="BD1169" s="228">
        <v>2102309</v>
      </c>
      <c r="BE1169" s="228"/>
      <c r="BF1169" s="228"/>
    </row>
    <row r="1170" spans="54:58" ht="33.75" customHeight="1" x14ac:dyDescent="0.25">
      <c r="BB1170" s="228" t="s">
        <v>59</v>
      </c>
      <c r="BC1170" s="228" t="s">
        <v>1033</v>
      </c>
      <c r="BD1170" s="228">
        <v>2102325</v>
      </c>
      <c r="BE1170" s="228"/>
      <c r="BF1170" s="228"/>
    </row>
    <row r="1171" spans="54:58" ht="33.75" customHeight="1" x14ac:dyDescent="0.25">
      <c r="BB1171" s="228" t="s">
        <v>59</v>
      </c>
      <c r="BC1171" s="228" t="s">
        <v>1055</v>
      </c>
      <c r="BD1171" s="228">
        <v>2102358</v>
      </c>
      <c r="BE1171" s="228"/>
      <c r="BF1171" s="228"/>
    </row>
    <row r="1172" spans="54:58" ht="33.75" customHeight="1" x14ac:dyDescent="0.25">
      <c r="BB1172" s="228" t="s">
        <v>59</v>
      </c>
      <c r="BC1172" s="228" t="s">
        <v>1077</v>
      </c>
      <c r="BD1172" s="228">
        <v>2102374</v>
      </c>
      <c r="BE1172" s="228"/>
      <c r="BF1172" s="228"/>
    </row>
    <row r="1173" spans="54:58" ht="33.75" customHeight="1" x14ac:dyDescent="0.25">
      <c r="BB1173" s="228" t="s">
        <v>59</v>
      </c>
      <c r="BC1173" s="228" t="s">
        <v>1099</v>
      </c>
      <c r="BD1173" s="228">
        <v>2102408</v>
      </c>
      <c r="BE1173" s="228"/>
      <c r="BF1173" s="228"/>
    </row>
    <row r="1174" spans="54:58" ht="33.75" customHeight="1" x14ac:dyDescent="0.25">
      <c r="BB1174" s="228" t="s">
        <v>59</v>
      </c>
      <c r="BC1174" s="228" t="s">
        <v>1122</v>
      </c>
      <c r="BD1174" s="228">
        <v>2102507</v>
      </c>
      <c r="BE1174" s="228"/>
      <c r="BF1174" s="228"/>
    </row>
    <row r="1175" spans="54:58" ht="33.75" customHeight="1" x14ac:dyDescent="0.25">
      <c r="BB1175" s="228" t="s">
        <v>59</v>
      </c>
      <c r="BC1175" s="228" t="s">
        <v>1145</v>
      </c>
      <c r="BD1175" s="228">
        <v>2102556</v>
      </c>
      <c r="BE1175" s="228"/>
      <c r="BF1175" s="228"/>
    </row>
    <row r="1176" spans="54:58" ht="33.75" customHeight="1" x14ac:dyDescent="0.25">
      <c r="BB1176" s="228" t="s">
        <v>59</v>
      </c>
      <c r="BC1176" s="228" t="s">
        <v>1168</v>
      </c>
      <c r="BD1176" s="228">
        <v>2102606</v>
      </c>
      <c r="BE1176" s="228"/>
      <c r="BF1176" s="228"/>
    </row>
    <row r="1177" spans="54:58" ht="33.75" customHeight="1" x14ac:dyDescent="0.25">
      <c r="BB1177" s="228" t="s">
        <v>59</v>
      </c>
      <c r="BC1177" s="228" t="s">
        <v>1191</v>
      </c>
      <c r="BD1177" s="228">
        <v>2102705</v>
      </c>
      <c r="BE1177" s="228"/>
      <c r="BF1177" s="228"/>
    </row>
    <row r="1178" spans="54:58" ht="33.75" customHeight="1" x14ac:dyDescent="0.25">
      <c r="BB1178" s="228" t="s">
        <v>59</v>
      </c>
      <c r="BC1178" s="228" t="s">
        <v>1213</v>
      </c>
      <c r="BD1178" s="228">
        <v>2102754</v>
      </c>
      <c r="BE1178" s="228"/>
      <c r="BF1178" s="228"/>
    </row>
    <row r="1179" spans="54:58" ht="33.75" customHeight="1" x14ac:dyDescent="0.25">
      <c r="BB1179" s="228" t="s">
        <v>59</v>
      </c>
      <c r="BC1179" s="228" t="s">
        <v>1234</v>
      </c>
      <c r="BD1179" s="228">
        <v>2102804</v>
      </c>
      <c r="BE1179" s="228"/>
      <c r="BF1179" s="228"/>
    </row>
    <row r="1180" spans="54:58" ht="33.75" customHeight="1" x14ac:dyDescent="0.25">
      <c r="BB1180" s="228" t="s">
        <v>59</v>
      </c>
      <c r="BC1180" s="228" t="s">
        <v>1257</v>
      </c>
      <c r="BD1180" s="228">
        <v>2102903</v>
      </c>
      <c r="BE1180" s="228"/>
      <c r="BF1180" s="228"/>
    </row>
    <row r="1181" spans="54:58" ht="33.75" customHeight="1" x14ac:dyDescent="0.25">
      <c r="BB1181" s="228" t="s">
        <v>59</v>
      </c>
      <c r="BC1181" s="228" t="s">
        <v>1280</v>
      </c>
      <c r="BD1181" s="228">
        <v>2103000</v>
      </c>
      <c r="BE1181" s="228"/>
      <c r="BF1181" s="228"/>
    </row>
    <row r="1182" spans="54:58" ht="33.75" customHeight="1" x14ac:dyDescent="0.25">
      <c r="BB1182" s="228" t="s">
        <v>59</v>
      </c>
      <c r="BC1182" s="228" t="s">
        <v>1301</v>
      </c>
      <c r="BD1182" s="228">
        <v>2103109</v>
      </c>
      <c r="BE1182" s="228"/>
      <c r="BF1182" s="228"/>
    </row>
    <row r="1183" spans="54:58" ht="33.75" customHeight="1" x14ac:dyDescent="0.25">
      <c r="BB1183" s="228" t="s">
        <v>59</v>
      </c>
      <c r="BC1183" s="228" t="s">
        <v>1323</v>
      </c>
      <c r="BD1183" s="228">
        <v>2103125</v>
      </c>
      <c r="BE1183" s="228"/>
      <c r="BF1183" s="228"/>
    </row>
    <row r="1184" spans="54:58" ht="33.75" customHeight="1" x14ac:dyDescent="0.25">
      <c r="BB1184" s="228" t="s">
        <v>59</v>
      </c>
      <c r="BC1184" s="228" t="s">
        <v>1345</v>
      </c>
      <c r="BD1184" s="228">
        <v>2103158</v>
      </c>
      <c r="BE1184" s="228"/>
      <c r="BF1184" s="228"/>
    </row>
    <row r="1185" spans="54:58" ht="33.75" customHeight="1" x14ac:dyDescent="0.25">
      <c r="BB1185" s="228" t="s">
        <v>59</v>
      </c>
      <c r="BC1185" s="228" t="s">
        <v>1366</v>
      </c>
      <c r="BD1185" s="228">
        <v>2103174</v>
      </c>
      <c r="BE1185" s="228"/>
      <c r="BF1185" s="228"/>
    </row>
    <row r="1186" spans="54:58" ht="33.75" customHeight="1" x14ac:dyDescent="0.25">
      <c r="BB1186" s="228" t="s">
        <v>59</v>
      </c>
      <c r="BC1186" s="228" t="s">
        <v>1388</v>
      </c>
      <c r="BD1186" s="228">
        <v>2103208</v>
      </c>
      <c r="BE1186" s="228"/>
      <c r="BF1186" s="228"/>
    </row>
    <row r="1187" spans="54:58" ht="33.75" customHeight="1" x14ac:dyDescent="0.25">
      <c r="BB1187" s="228" t="s">
        <v>59</v>
      </c>
      <c r="BC1187" s="228" t="s">
        <v>1410</v>
      </c>
      <c r="BD1187" s="228">
        <v>2103257</v>
      </c>
      <c r="BE1187" s="228"/>
      <c r="BF1187" s="228"/>
    </row>
    <row r="1188" spans="54:58" ht="33.75" customHeight="1" x14ac:dyDescent="0.25">
      <c r="BB1188" s="228" t="s">
        <v>59</v>
      </c>
      <c r="BC1188" s="228" t="s">
        <v>1432</v>
      </c>
      <c r="BD1188" s="228">
        <v>2103307</v>
      </c>
      <c r="BE1188" s="228"/>
      <c r="BF1188" s="228"/>
    </row>
    <row r="1189" spans="54:58" ht="33.75" customHeight="1" x14ac:dyDescent="0.25">
      <c r="BB1189" s="228" t="s">
        <v>59</v>
      </c>
      <c r="BC1189" s="228" t="s">
        <v>1453</v>
      </c>
      <c r="BD1189" s="228">
        <v>2103406</v>
      </c>
      <c r="BE1189" s="228"/>
      <c r="BF1189" s="228"/>
    </row>
    <row r="1190" spans="54:58" ht="33.75" customHeight="1" x14ac:dyDescent="0.25">
      <c r="BB1190" s="228" t="s">
        <v>59</v>
      </c>
      <c r="BC1190" s="228" t="s">
        <v>1473</v>
      </c>
      <c r="BD1190" s="228">
        <v>2103505</v>
      </c>
      <c r="BE1190" s="228"/>
      <c r="BF1190" s="228"/>
    </row>
    <row r="1191" spans="54:58" ht="33.75" customHeight="1" x14ac:dyDescent="0.25">
      <c r="BB1191" s="228" t="s">
        <v>59</v>
      </c>
      <c r="BC1191" s="228" t="s">
        <v>1495</v>
      </c>
      <c r="BD1191" s="228">
        <v>2103554</v>
      </c>
      <c r="BE1191" s="228"/>
      <c r="BF1191" s="228"/>
    </row>
    <row r="1192" spans="54:58" ht="33.75" customHeight="1" x14ac:dyDescent="0.25">
      <c r="BB1192" s="228" t="s">
        <v>59</v>
      </c>
      <c r="BC1192" s="228" t="s">
        <v>1515</v>
      </c>
      <c r="BD1192" s="228">
        <v>2103604</v>
      </c>
      <c r="BE1192" s="228"/>
      <c r="BF1192" s="228"/>
    </row>
    <row r="1193" spans="54:58" ht="33.75" customHeight="1" x14ac:dyDescent="0.25">
      <c r="BB1193" s="228" t="s">
        <v>59</v>
      </c>
      <c r="BC1193" s="228" t="s">
        <v>1536</v>
      </c>
      <c r="BD1193" s="228">
        <v>2103703</v>
      </c>
      <c r="BE1193" s="228"/>
      <c r="BF1193" s="228"/>
    </row>
    <row r="1194" spans="54:58" ht="33.75" customHeight="1" x14ac:dyDescent="0.25">
      <c r="BB1194" s="228" t="s">
        <v>59</v>
      </c>
      <c r="BC1194" s="228" t="s">
        <v>1557</v>
      </c>
      <c r="BD1194" s="228">
        <v>2103752</v>
      </c>
      <c r="BE1194" s="228"/>
      <c r="BF1194" s="228"/>
    </row>
    <row r="1195" spans="54:58" ht="33.75" customHeight="1" x14ac:dyDescent="0.25">
      <c r="BB1195" s="228" t="s">
        <v>59</v>
      </c>
      <c r="BC1195" s="228" t="s">
        <v>1576</v>
      </c>
      <c r="BD1195" s="228">
        <v>2103802</v>
      </c>
      <c r="BE1195" s="228"/>
      <c r="BF1195" s="228"/>
    </row>
    <row r="1196" spans="54:58" ht="33.75" customHeight="1" x14ac:dyDescent="0.25">
      <c r="BB1196" s="228" t="s">
        <v>59</v>
      </c>
      <c r="BC1196" s="228" t="s">
        <v>1596</v>
      </c>
      <c r="BD1196" s="228">
        <v>2103901</v>
      </c>
      <c r="BE1196" s="228"/>
      <c r="BF1196" s="228"/>
    </row>
    <row r="1197" spans="54:58" ht="33.75" customHeight="1" x14ac:dyDescent="0.25">
      <c r="BB1197" s="228" t="s">
        <v>59</v>
      </c>
      <c r="BC1197" s="228" t="s">
        <v>1616</v>
      </c>
      <c r="BD1197" s="228">
        <v>2104008</v>
      </c>
      <c r="BE1197" s="228"/>
      <c r="BF1197" s="228"/>
    </row>
    <row r="1198" spans="54:58" ht="33.75" customHeight="1" x14ac:dyDescent="0.25">
      <c r="BB1198" s="228" t="s">
        <v>59</v>
      </c>
      <c r="BC1198" s="228" t="s">
        <v>1637</v>
      </c>
      <c r="BD1198" s="228">
        <v>2104057</v>
      </c>
      <c r="BE1198" s="228"/>
      <c r="BF1198" s="228"/>
    </row>
    <row r="1199" spans="54:58" ht="33.75" customHeight="1" x14ac:dyDescent="0.25">
      <c r="BB1199" s="228" t="s">
        <v>59</v>
      </c>
      <c r="BC1199" s="228" t="s">
        <v>1658</v>
      </c>
      <c r="BD1199" s="228">
        <v>2104073</v>
      </c>
      <c r="BE1199" s="228"/>
      <c r="BF1199" s="228"/>
    </row>
    <row r="1200" spans="54:58" ht="33.75" customHeight="1" x14ac:dyDescent="0.25">
      <c r="BB1200" s="228" t="s">
        <v>59</v>
      </c>
      <c r="BC1200" s="228" t="s">
        <v>1678</v>
      </c>
      <c r="BD1200" s="228">
        <v>2104081</v>
      </c>
      <c r="BE1200" s="228"/>
      <c r="BF1200" s="228"/>
    </row>
    <row r="1201" spans="54:58" ht="33.75" customHeight="1" x14ac:dyDescent="0.25">
      <c r="BB1201" s="228" t="s">
        <v>59</v>
      </c>
      <c r="BC1201" s="228" t="s">
        <v>1699</v>
      </c>
      <c r="BD1201" s="228">
        <v>2104099</v>
      </c>
      <c r="BE1201" s="228"/>
      <c r="BF1201" s="228"/>
    </row>
    <row r="1202" spans="54:58" ht="33.75" customHeight="1" x14ac:dyDescent="0.25">
      <c r="BB1202" s="228" t="s">
        <v>59</v>
      </c>
      <c r="BC1202" s="228" t="s">
        <v>1719</v>
      </c>
      <c r="BD1202" s="228">
        <v>2104107</v>
      </c>
      <c r="BE1202" s="228"/>
      <c r="BF1202" s="228"/>
    </row>
    <row r="1203" spans="54:58" ht="33.75" customHeight="1" x14ac:dyDescent="0.25">
      <c r="BB1203" s="228" t="s">
        <v>59</v>
      </c>
      <c r="BC1203" s="228" t="s">
        <v>1740</v>
      </c>
      <c r="BD1203" s="228">
        <v>2104206</v>
      </c>
      <c r="BE1203" s="228"/>
      <c r="BF1203" s="228"/>
    </row>
    <row r="1204" spans="54:58" ht="33.75" customHeight="1" x14ac:dyDescent="0.25">
      <c r="BB1204" s="228" t="s">
        <v>59</v>
      </c>
      <c r="BC1204" s="228" t="s">
        <v>1760</v>
      </c>
      <c r="BD1204" s="228">
        <v>2104305</v>
      </c>
      <c r="BE1204" s="228"/>
      <c r="BF1204" s="228"/>
    </row>
    <row r="1205" spans="54:58" ht="33.75" customHeight="1" x14ac:dyDescent="0.25">
      <c r="BB1205" s="228" t="s">
        <v>59</v>
      </c>
      <c r="BC1205" s="228" t="s">
        <v>1781</v>
      </c>
      <c r="BD1205" s="228">
        <v>2104404</v>
      </c>
      <c r="BE1205" s="228"/>
      <c r="BF1205" s="228"/>
    </row>
    <row r="1206" spans="54:58" ht="33.75" customHeight="1" x14ac:dyDescent="0.25">
      <c r="BB1206" s="228" t="s">
        <v>59</v>
      </c>
      <c r="BC1206" s="228" t="s">
        <v>1800</v>
      </c>
      <c r="BD1206" s="228">
        <v>2104503</v>
      </c>
      <c r="BE1206" s="228"/>
      <c r="BF1206" s="228"/>
    </row>
    <row r="1207" spans="54:58" ht="33.75" customHeight="1" x14ac:dyDescent="0.25">
      <c r="BB1207" s="228" t="s">
        <v>59</v>
      </c>
      <c r="BC1207" s="228" t="s">
        <v>1818</v>
      </c>
      <c r="BD1207" s="228">
        <v>2104552</v>
      </c>
      <c r="BE1207" s="228"/>
      <c r="BF1207" s="228"/>
    </row>
    <row r="1208" spans="54:58" ht="33.75" customHeight="1" x14ac:dyDescent="0.25">
      <c r="BB1208" s="228" t="s">
        <v>59</v>
      </c>
      <c r="BC1208" s="228" t="s">
        <v>1837</v>
      </c>
      <c r="BD1208" s="228">
        <v>2104602</v>
      </c>
      <c r="BE1208" s="228"/>
      <c r="BF1208" s="228"/>
    </row>
    <row r="1209" spans="54:58" ht="33.75" customHeight="1" x14ac:dyDescent="0.25">
      <c r="BB1209" s="228" t="s">
        <v>59</v>
      </c>
      <c r="BC1209" s="228" t="s">
        <v>1855</v>
      </c>
      <c r="BD1209" s="228">
        <v>2104628</v>
      </c>
      <c r="BE1209" s="228"/>
      <c r="BF1209" s="228"/>
    </row>
    <row r="1210" spans="54:58" ht="33.75" customHeight="1" x14ac:dyDescent="0.25">
      <c r="BB1210" s="228" t="s">
        <v>59</v>
      </c>
      <c r="BC1210" s="228" t="s">
        <v>1873</v>
      </c>
      <c r="BD1210" s="228">
        <v>2104651</v>
      </c>
      <c r="BE1210" s="228"/>
      <c r="BF1210" s="228"/>
    </row>
    <row r="1211" spans="54:58" ht="33.75" customHeight="1" x14ac:dyDescent="0.25">
      <c r="BB1211" s="228" t="s">
        <v>59</v>
      </c>
      <c r="BC1211" s="228" t="s">
        <v>1889</v>
      </c>
      <c r="BD1211" s="228">
        <v>2104677</v>
      </c>
      <c r="BE1211" s="228"/>
      <c r="BF1211" s="228"/>
    </row>
    <row r="1212" spans="54:58" ht="33.75" customHeight="1" x14ac:dyDescent="0.25">
      <c r="BB1212" s="228" t="s">
        <v>59</v>
      </c>
      <c r="BC1212" s="228" t="s">
        <v>1906</v>
      </c>
      <c r="BD1212" s="228">
        <v>2104701</v>
      </c>
      <c r="BE1212" s="228"/>
      <c r="BF1212" s="228"/>
    </row>
    <row r="1213" spans="54:58" ht="33.75" customHeight="1" x14ac:dyDescent="0.25">
      <c r="BB1213" s="228" t="s">
        <v>59</v>
      </c>
      <c r="BC1213" s="228" t="s">
        <v>1924</v>
      </c>
      <c r="BD1213" s="228">
        <v>2104800</v>
      </c>
      <c r="BE1213" s="228"/>
      <c r="BF1213" s="228"/>
    </row>
    <row r="1214" spans="54:58" ht="33.75" customHeight="1" x14ac:dyDescent="0.25">
      <c r="BB1214" s="228" t="s">
        <v>59</v>
      </c>
      <c r="BC1214" s="228" t="s">
        <v>1941</v>
      </c>
      <c r="BD1214" s="228">
        <v>2104909</v>
      </c>
      <c r="BE1214" s="228"/>
      <c r="BF1214" s="228"/>
    </row>
    <row r="1215" spans="54:58" ht="33.75" customHeight="1" x14ac:dyDescent="0.25">
      <c r="BB1215" s="228" t="s">
        <v>59</v>
      </c>
      <c r="BC1215" s="228" t="s">
        <v>1957</v>
      </c>
      <c r="BD1215" s="228">
        <v>2105005</v>
      </c>
      <c r="BE1215" s="228"/>
      <c r="BF1215" s="228"/>
    </row>
    <row r="1216" spans="54:58" ht="33.75" customHeight="1" x14ac:dyDescent="0.25">
      <c r="BB1216" s="228" t="s">
        <v>59</v>
      </c>
      <c r="BC1216" s="228" t="s">
        <v>1974</v>
      </c>
      <c r="BD1216" s="228">
        <v>2105104</v>
      </c>
      <c r="BE1216" s="228"/>
      <c r="BF1216" s="228"/>
    </row>
    <row r="1217" spans="54:58" ht="33.75" customHeight="1" x14ac:dyDescent="0.25">
      <c r="BB1217" s="228" t="s">
        <v>59</v>
      </c>
      <c r="BC1217" s="228" t="s">
        <v>1992</v>
      </c>
      <c r="BD1217" s="228">
        <v>2105153</v>
      </c>
      <c r="BE1217" s="228"/>
      <c r="BF1217" s="228"/>
    </row>
    <row r="1218" spans="54:58" ht="33.75" customHeight="1" x14ac:dyDescent="0.25">
      <c r="BB1218" s="228" t="s">
        <v>59</v>
      </c>
      <c r="BC1218" s="228" t="s">
        <v>2009</v>
      </c>
      <c r="BD1218" s="228">
        <v>2105203</v>
      </c>
      <c r="BE1218" s="228"/>
      <c r="BF1218" s="228"/>
    </row>
    <row r="1219" spans="54:58" ht="33.75" customHeight="1" x14ac:dyDescent="0.25">
      <c r="BB1219" s="228" t="s">
        <v>59</v>
      </c>
      <c r="BC1219" s="228" t="s">
        <v>2027</v>
      </c>
      <c r="BD1219" s="228">
        <v>2105302</v>
      </c>
      <c r="BE1219" s="228"/>
      <c r="BF1219" s="228"/>
    </row>
    <row r="1220" spans="54:58" ht="33.75" customHeight="1" x14ac:dyDescent="0.25">
      <c r="BB1220" s="228" t="s">
        <v>59</v>
      </c>
      <c r="BC1220" s="228" t="s">
        <v>2045</v>
      </c>
      <c r="BD1220" s="228">
        <v>2105351</v>
      </c>
      <c r="BE1220" s="228"/>
      <c r="BF1220" s="228"/>
    </row>
    <row r="1221" spans="54:58" ht="33.75" customHeight="1" x14ac:dyDescent="0.25">
      <c r="BB1221" s="228" t="s">
        <v>59</v>
      </c>
      <c r="BC1221" s="228" t="s">
        <v>2063</v>
      </c>
      <c r="BD1221" s="228">
        <v>2105401</v>
      </c>
      <c r="BE1221" s="228"/>
      <c r="BF1221" s="228"/>
    </row>
    <row r="1222" spans="54:58" ht="33.75" customHeight="1" x14ac:dyDescent="0.25">
      <c r="BB1222" s="228" t="s">
        <v>59</v>
      </c>
      <c r="BC1222" s="228" t="s">
        <v>2080</v>
      </c>
      <c r="BD1222" s="228">
        <v>2105427</v>
      </c>
      <c r="BE1222" s="228"/>
      <c r="BF1222" s="228"/>
    </row>
    <row r="1223" spans="54:58" ht="33.75" customHeight="1" x14ac:dyDescent="0.25">
      <c r="BB1223" s="228" t="s">
        <v>59</v>
      </c>
      <c r="BC1223" s="228" t="s">
        <v>2051</v>
      </c>
      <c r="BD1223" s="228">
        <v>2105450</v>
      </c>
      <c r="BE1223" s="228"/>
      <c r="BF1223" s="228"/>
    </row>
    <row r="1224" spans="54:58" ht="33.75" customHeight="1" x14ac:dyDescent="0.25">
      <c r="BB1224" s="228" t="s">
        <v>59</v>
      </c>
      <c r="BC1224" s="228" t="s">
        <v>2112</v>
      </c>
      <c r="BD1224" s="228">
        <v>2105476</v>
      </c>
      <c r="BE1224" s="228"/>
      <c r="BF1224" s="228"/>
    </row>
    <row r="1225" spans="54:58" ht="33.75" customHeight="1" x14ac:dyDescent="0.25">
      <c r="BB1225" s="228" t="s">
        <v>59</v>
      </c>
      <c r="BC1225" s="228" t="s">
        <v>2127</v>
      </c>
      <c r="BD1225" s="228">
        <v>2105500</v>
      </c>
      <c r="BE1225" s="228"/>
      <c r="BF1225" s="228"/>
    </row>
    <row r="1226" spans="54:58" ht="33.75" customHeight="1" x14ac:dyDescent="0.25">
      <c r="BB1226" s="228" t="s">
        <v>59</v>
      </c>
      <c r="BC1226" s="228" t="s">
        <v>2144</v>
      </c>
      <c r="BD1226" s="228">
        <v>2105609</v>
      </c>
      <c r="BE1226" s="228"/>
      <c r="BF1226" s="228"/>
    </row>
    <row r="1227" spans="54:58" ht="33.75" customHeight="1" x14ac:dyDescent="0.25">
      <c r="BB1227" s="228" t="s">
        <v>59</v>
      </c>
      <c r="BC1227" s="228" t="s">
        <v>2160</v>
      </c>
      <c r="BD1227" s="228">
        <v>2105658</v>
      </c>
      <c r="BE1227" s="228"/>
      <c r="BF1227" s="228"/>
    </row>
    <row r="1228" spans="54:58" ht="33.75" customHeight="1" x14ac:dyDescent="0.25">
      <c r="BB1228" s="228" t="s">
        <v>59</v>
      </c>
      <c r="BC1228" s="228" t="s">
        <v>2177</v>
      </c>
      <c r="BD1228" s="228">
        <v>2105708</v>
      </c>
      <c r="BE1228" s="228"/>
      <c r="BF1228" s="228"/>
    </row>
    <row r="1229" spans="54:58" ht="33.75" customHeight="1" x14ac:dyDescent="0.25">
      <c r="BB1229" s="228" t="s">
        <v>59</v>
      </c>
      <c r="BC1229" s="228" t="s">
        <v>2194</v>
      </c>
      <c r="BD1229" s="228">
        <v>2105807</v>
      </c>
      <c r="BE1229" s="228"/>
      <c r="BF1229" s="228"/>
    </row>
    <row r="1230" spans="54:58" ht="33.75" customHeight="1" x14ac:dyDescent="0.25">
      <c r="BB1230" s="228" t="s">
        <v>59</v>
      </c>
      <c r="BC1230" s="228" t="s">
        <v>2210</v>
      </c>
      <c r="BD1230" s="228">
        <v>2105948</v>
      </c>
      <c r="BE1230" s="228"/>
      <c r="BF1230" s="228"/>
    </row>
    <row r="1231" spans="54:58" ht="33.75" customHeight="1" x14ac:dyDescent="0.25">
      <c r="BB1231" s="228" t="s">
        <v>59</v>
      </c>
      <c r="BC1231" s="228" t="s">
        <v>2225</v>
      </c>
      <c r="BD1231" s="228">
        <v>2105906</v>
      </c>
      <c r="BE1231" s="228"/>
      <c r="BF1231" s="228"/>
    </row>
    <row r="1232" spans="54:58" ht="33.75" customHeight="1" x14ac:dyDescent="0.25">
      <c r="BB1232" s="228" t="s">
        <v>59</v>
      </c>
      <c r="BC1232" s="228" t="s">
        <v>2241</v>
      </c>
      <c r="BD1232" s="228">
        <v>2105922</v>
      </c>
      <c r="BE1232" s="228"/>
      <c r="BF1232" s="228"/>
    </row>
    <row r="1233" spans="54:58" ht="33.75" customHeight="1" x14ac:dyDescent="0.25">
      <c r="BB1233" s="228" t="s">
        <v>59</v>
      </c>
      <c r="BC1233" s="228" t="s">
        <v>2255</v>
      </c>
      <c r="BD1233" s="228">
        <v>2105963</v>
      </c>
      <c r="BE1233" s="228"/>
      <c r="BF1233" s="228"/>
    </row>
    <row r="1234" spans="54:58" ht="33.75" customHeight="1" x14ac:dyDescent="0.25">
      <c r="BB1234" s="228" t="s">
        <v>59</v>
      </c>
      <c r="BC1234" s="228" t="s">
        <v>2270</v>
      </c>
      <c r="BD1234" s="228">
        <v>2105989</v>
      </c>
      <c r="BE1234" s="228"/>
      <c r="BF1234" s="228"/>
    </row>
    <row r="1235" spans="54:58" ht="33.75" customHeight="1" x14ac:dyDescent="0.25">
      <c r="BB1235" s="228" t="s">
        <v>59</v>
      </c>
      <c r="BC1235" s="228" t="s">
        <v>2286</v>
      </c>
      <c r="BD1235" s="228">
        <v>2106003</v>
      </c>
      <c r="BE1235" s="228"/>
      <c r="BF1235" s="228"/>
    </row>
    <row r="1236" spans="54:58" ht="33.75" customHeight="1" x14ac:dyDescent="0.25">
      <c r="BB1236" s="228" t="s">
        <v>59</v>
      </c>
      <c r="BC1236" s="228" t="s">
        <v>2302</v>
      </c>
      <c r="BD1236" s="228">
        <v>2106102</v>
      </c>
      <c r="BE1236" s="228"/>
      <c r="BF1236" s="228"/>
    </row>
    <row r="1237" spans="54:58" ht="33.75" customHeight="1" x14ac:dyDescent="0.25">
      <c r="BB1237" s="228" t="s">
        <v>59</v>
      </c>
      <c r="BC1237" s="228" t="s">
        <v>2317</v>
      </c>
      <c r="BD1237" s="228">
        <v>2106201</v>
      </c>
      <c r="BE1237" s="228"/>
      <c r="BF1237" s="228"/>
    </row>
    <row r="1238" spans="54:58" ht="33.75" customHeight="1" x14ac:dyDescent="0.25">
      <c r="BB1238" s="228" t="s">
        <v>59</v>
      </c>
      <c r="BC1238" s="228" t="s">
        <v>2331</v>
      </c>
      <c r="BD1238" s="228">
        <v>2106300</v>
      </c>
      <c r="BE1238" s="228"/>
      <c r="BF1238" s="228"/>
    </row>
    <row r="1239" spans="54:58" ht="33.75" customHeight="1" x14ac:dyDescent="0.25">
      <c r="BB1239" s="228" t="s">
        <v>59</v>
      </c>
      <c r="BC1239" s="228" t="s">
        <v>2347</v>
      </c>
      <c r="BD1239" s="228">
        <v>2106326</v>
      </c>
      <c r="BE1239" s="228"/>
      <c r="BF1239" s="228"/>
    </row>
    <row r="1240" spans="54:58" ht="33.75" customHeight="1" x14ac:dyDescent="0.25">
      <c r="BB1240" s="228" t="s">
        <v>59</v>
      </c>
      <c r="BC1240" s="228" t="s">
        <v>2363</v>
      </c>
      <c r="BD1240" s="228">
        <v>2106359</v>
      </c>
      <c r="BE1240" s="228"/>
      <c r="BF1240" s="228"/>
    </row>
    <row r="1241" spans="54:58" ht="33.75" customHeight="1" x14ac:dyDescent="0.25">
      <c r="BB1241" s="228" t="s">
        <v>59</v>
      </c>
      <c r="BC1241" s="228" t="s">
        <v>2377</v>
      </c>
      <c r="BD1241" s="228">
        <v>2106375</v>
      </c>
      <c r="BE1241" s="228"/>
      <c r="BF1241" s="228"/>
    </row>
    <row r="1242" spans="54:58" ht="33.75" customHeight="1" x14ac:dyDescent="0.25">
      <c r="BB1242" s="228" t="s">
        <v>59</v>
      </c>
      <c r="BC1242" s="228" t="s">
        <v>2392</v>
      </c>
      <c r="BD1242" s="228">
        <v>2106409</v>
      </c>
      <c r="BE1242" s="228"/>
      <c r="BF1242" s="228"/>
    </row>
    <row r="1243" spans="54:58" ht="33.75" customHeight="1" x14ac:dyDescent="0.25">
      <c r="BB1243" s="228" t="s">
        <v>59</v>
      </c>
      <c r="BC1243" s="228" t="s">
        <v>2408</v>
      </c>
      <c r="BD1243" s="228">
        <v>2106508</v>
      </c>
      <c r="BE1243" s="228"/>
      <c r="BF1243" s="228"/>
    </row>
    <row r="1244" spans="54:58" ht="33.75" customHeight="1" x14ac:dyDescent="0.25">
      <c r="BB1244" s="228" t="s">
        <v>59</v>
      </c>
      <c r="BC1244" s="228" t="s">
        <v>2424</v>
      </c>
      <c r="BD1244" s="228">
        <v>2106607</v>
      </c>
      <c r="BE1244" s="228"/>
      <c r="BF1244" s="228"/>
    </row>
    <row r="1245" spans="54:58" ht="33.75" customHeight="1" x14ac:dyDescent="0.25">
      <c r="BB1245" s="228" t="s">
        <v>59</v>
      </c>
      <c r="BC1245" s="228" t="s">
        <v>2440</v>
      </c>
      <c r="BD1245" s="228">
        <v>2106631</v>
      </c>
      <c r="BE1245" s="228"/>
      <c r="BF1245" s="228"/>
    </row>
    <row r="1246" spans="54:58" ht="33.75" customHeight="1" x14ac:dyDescent="0.25">
      <c r="BB1246" s="228" t="s">
        <v>59</v>
      </c>
      <c r="BC1246" s="228" t="s">
        <v>2456</v>
      </c>
      <c r="BD1246" s="228">
        <v>2106672</v>
      </c>
      <c r="BE1246" s="228"/>
      <c r="BF1246" s="228"/>
    </row>
    <row r="1247" spans="54:58" ht="33.75" customHeight="1" x14ac:dyDescent="0.25">
      <c r="BB1247" s="228" t="s">
        <v>59</v>
      </c>
      <c r="BC1247" s="228" t="s">
        <v>2469</v>
      </c>
      <c r="BD1247" s="228">
        <v>2106706</v>
      </c>
      <c r="BE1247" s="228"/>
      <c r="BF1247" s="228"/>
    </row>
    <row r="1248" spans="54:58" ht="33.75" customHeight="1" x14ac:dyDescent="0.25">
      <c r="BB1248" s="228" t="s">
        <v>59</v>
      </c>
      <c r="BC1248" s="228" t="s">
        <v>2485</v>
      </c>
      <c r="BD1248" s="228">
        <v>2106755</v>
      </c>
      <c r="BE1248" s="228"/>
      <c r="BF1248" s="228"/>
    </row>
    <row r="1249" spans="54:58" ht="33.75" customHeight="1" x14ac:dyDescent="0.25">
      <c r="BB1249" s="228" t="s">
        <v>59</v>
      </c>
      <c r="BC1249" s="228" t="s">
        <v>2501</v>
      </c>
      <c r="BD1249" s="228">
        <v>2106805</v>
      </c>
      <c r="BE1249" s="228"/>
      <c r="BF1249" s="228"/>
    </row>
    <row r="1250" spans="54:58" ht="33.75" customHeight="1" x14ac:dyDescent="0.25">
      <c r="BB1250" s="228" t="s">
        <v>59</v>
      </c>
      <c r="BC1250" s="228" t="s">
        <v>2515</v>
      </c>
      <c r="BD1250" s="228">
        <v>2106904</v>
      </c>
      <c r="BE1250" s="228"/>
      <c r="BF1250" s="228"/>
    </row>
    <row r="1251" spans="54:58" ht="33.75" customHeight="1" x14ac:dyDescent="0.25">
      <c r="BB1251" s="228" t="s">
        <v>59</v>
      </c>
      <c r="BC1251" s="228" t="s">
        <v>2530</v>
      </c>
      <c r="BD1251" s="228">
        <v>2107001</v>
      </c>
      <c r="BE1251" s="228"/>
      <c r="BF1251" s="228"/>
    </row>
    <row r="1252" spans="54:58" ht="33.75" customHeight="1" x14ac:dyDescent="0.25">
      <c r="BB1252" s="228" t="s">
        <v>59</v>
      </c>
      <c r="BC1252" s="228" t="s">
        <v>2546</v>
      </c>
      <c r="BD1252" s="228">
        <v>2107100</v>
      </c>
      <c r="BE1252" s="228"/>
      <c r="BF1252" s="228"/>
    </row>
    <row r="1253" spans="54:58" ht="33.75" customHeight="1" x14ac:dyDescent="0.25">
      <c r="BB1253" s="228" t="s">
        <v>59</v>
      </c>
      <c r="BC1253" s="228" t="s">
        <v>2561</v>
      </c>
      <c r="BD1253" s="228">
        <v>2107209</v>
      </c>
      <c r="BE1253" s="228"/>
      <c r="BF1253" s="228"/>
    </row>
    <row r="1254" spans="54:58" ht="33.75" customHeight="1" x14ac:dyDescent="0.25">
      <c r="BB1254" s="228" t="s">
        <v>59</v>
      </c>
      <c r="BC1254" s="228" t="s">
        <v>2576</v>
      </c>
      <c r="BD1254" s="228">
        <v>2107258</v>
      </c>
      <c r="BE1254" s="228"/>
      <c r="BF1254" s="228"/>
    </row>
    <row r="1255" spans="54:58" ht="33.75" customHeight="1" x14ac:dyDescent="0.25">
      <c r="BB1255" s="228" t="s">
        <v>59</v>
      </c>
      <c r="BC1255" s="228" t="s">
        <v>2591</v>
      </c>
      <c r="BD1255" s="228">
        <v>2107308</v>
      </c>
      <c r="BE1255" s="228"/>
      <c r="BF1255" s="228"/>
    </row>
    <row r="1256" spans="54:58" ht="33.75" customHeight="1" x14ac:dyDescent="0.25">
      <c r="BB1256" s="228" t="s">
        <v>59</v>
      </c>
      <c r="BC1256" s="228" t="s">
        <v>2607</v>
      </c>
      <c r="BD1256" s="228">
        <v>2107357</v>
      </c>
      <c r="BE1256" s="228"/>
      <c r="BF1256" s="228"/>
    </row>
    <row r="1257" spans="54:58" ht="33.75" customHeight="1" x14ac:dyDescent="0.25">
      <c r="BB1257" s="228" t="s">
        <v>59</v>
      </c>
      <c r="BC1257" s="228" t="s">
        <v>2621</v>
      </c>
      <c r="BD1257" s="228">
        <v>2107407</v>
      </c>
      <c r="BE1257" s="228"/>
      <c r="BF1257" s="228"/>
    </row>
    <row r="1258" spans="54:58" ht="33.75" customHeight="1" x14ac:dyDescent="0.25">
      <c r="BB1258" s="228" t="s">
        <v>59</v>
      </c>
      <c r="BC1258" s="228" t="s">
        <v>2634</v>
      </c>
      <c r="BD1258" s="228">
        <v>2107456</v>
      </c>
      <c r="BE1258" s="228"/>
      <c r="BF1258" s="228"/>
    </row>
    <row r="1259" spans="54:58" ht="33.75" customHeight="1" x14ac:dyDescent="0.25">
      <c r="BB1259" s="228" t="s">
        <v>59</v>
      </c>
      <c r="BC1259" s="228" t="s">
        <v>2649</v>
      </c>
      <c r="BD1259" s="228">
        <v>2107506</v>
      </c>
      <c r="BE1259" s="228"/>
      <c r="BF1259" s="228"/>
    </row>
    <row r="1260" spans="54:58" ht="33.75" customHeight="1" x14ac:dyDescent="0.25">
      <c r="BB1260" s="228" t="s">
        <v>59</v>
      </c>
      <c r="BC1260" s="228" t="s">
        <v>2662</v>
      </c>
      <c r="BD1260" s="228">
        <v>2107605</v>
      </c>
      <c r="BE1260" s="228"/>
      <c r="BF1260" s="228"/>
    </row>
    <row r="1261" spans="54:58" ht="33.75" customHeight="1" x14ac:dyDescent="0.25">
      <c r="BB1261" s="228" t="s">
        <v>59</v>
      </c>
      <c r="BC1261" s="228" t="s">
        <v>2676</v>
      </c>
      <c r="BD1261" s="228">
        <v>2107704</v>
      </c>
      <c r="BE1261" s="228"/>
      <c r="BF1261" s="228"/>
    </row>
    <row r="1262" spans="54:58" ht="33.75" customHeight="1" x14ac:dyDescent="0.25">
      <c r="BB1262" s="228" t="s">
        <v>59</v>
      </c>
      <c r="BC1262" s="228" t="s">
        <v>2691</v>
      </c>
      <c r="BD1262" s="228">
        <v>2107803</v>
      </c>
      <c r="BE1262" s="228"/>
      <c r="BF1262" s="228"/>
    </row>
    <row r="1263" spans="54:58" ht="33.75" customHeight="1" x14ac:dyDescent="0.25">
      <c r="BB1263" s="228" t="s">
        <v>59</v>
      </c>
      <c r="BC1263" s="228" t="s">
        <v>2707</v>
      </c>
      <c r="BD1263" s="228">
        <v>2107902</v>
      </c>
      <c r="BE1263" s="228"/>
      <c r="BF1263" s="228"/>
    </row>
    <row r="1264" spans="54:58" ht="33.75" customHeight="1" x14ac:dyDescent="0.25">
      <c r="BB1264" s="228" t="s">
        <v>59</v>
      </c>
      <c r="BC1264" s="228" t="s">
        <v>2722</v>
      </c>
      <c r="BD1264" s="228">
        <v>2108009</v>
      </c>
      <c r="BE1264" s="228"/>
      <c r="BF1264" s="228"/>
    </row>
    <row r="1265" spans="54:58" ht="33.75" customHeight="1" x14ac:dyDescent="0.25">
      <c r="BB1265" s="228" t="s">
        <v>59</v>
      </c>
      <c r="BC1265" s="228" t="s">
        <v>2738</v>
      </c>
      <c r="BD1265" s="228">
        <v>2108058</v>
      </c>
      <c r="BE1265" s="228"/>
      <c r="BF1265" s="228"/>
    </row>
    <row r="1266" spans="54:58" ht="33.75" customHeight="1" x14ac:dyDescent="0.25">
      <c r="BB1266" s="228" t="s">
        <v>59</v>
      </c>
      <c r="BC1266" s="228" t="s">
        <v>2753</v>
      </c>
      <c r="BD1266" s="228">
        <v>2108108</v>
      </c>
      <c r="BE1266" s="228"/>
      <c r="BF1266" s="228"/>
    </row>
    <row r="1267" spans="54:58" ht="33.75" customHeight="1" x14ac:dyDescent="0.25">
      <c r="BB1267" s="228" t="s">
        <v>59</v>
      </c>
      <c r="BC1267" s="228" t="s">
        <v>2768</v>
      </c>
      <c r="BD1267" s="228">
        <v>2108207</v>
      </c>
      <c r="BE1267" s="228"/>
      <c r="BF1267" s="228"/>
    </row>
    <row r="1268" spans="54:58" ht="33.75" customHeight="1" x14ac:dyDescent="0.25">
      <c r="BB1268" s="228" t="s">
        <v>59</v>
      </c>
      <c r="BC1268" s="228" t="s">
        <v>2784</v>
      </c>
      <c r="BD1268" s="228">
        <v>2108256</v>
      </c>
      <c r="BE1268" s="228"/>
      <c r="BF1268" s="228"/>
    </row>
    <row r="1269" spans="54:58" ht="33.75" customHeight="1" x14ac:dyDescent="0.25">
      <c r="BB1269" s="228" t="s">
        <v>59</v>
      </c>
      <c r="BC1269" s="228" t="s">
        <v>2799</v>
      </c>
      <c r="BD1269" s="228">
        <v>2108306</v>
      </c>
      <c r="BE1269" s="228"/>
      <c r="BF1269" s="228"/>
    </row>
    <row r="1270" spans="54:58" ht="33.75" customHeight="1" x14ac:dyDescent="0.25">
      <c r="BB1270" s="228" t="s">
        <v>59</v>
      </c>
      <c r="BC1270" s="228" t="s">
        <v>2814</v>
      </c>
      <c r="BD1270" s="228">
        <v>2108405</v>
      </c>
      <c r="BE1270" s="228"/>
      <c r="BF1270" s="228"/>
    </row>
    <row r="1271" spans="54:58" ht="33.75" customHeight="1" x14ac:dyDescent="0.25">
      <c r="BB1271" s="228" t="s">
        <v>59</v>
      </c>
      <c r="BC1271" s="228" t="s">
        <v>2829</v>
      </c>
      <c r="BD1271" s="228">
        <v>2108454</v>
      </c>
      <c r="BE1271" s="228"/>
      <c r="BF1271" s="228"/>
    </row>
    <row r="1272" spans="54:58" ht="33.75" customHeight="1" x14ac:dyDescent="0.25">
      <c r="BB1272" s="228" t="s">
        <v>59</v>
      </c>
      <c r="BC1272" s="228" t="s">
        <v>2841</v>
      </c>
      <c r="BD1272" s="228">
        <v>2108504</v>
      </c>
      <c r="BE1272" s="228"/>
      <c r="BF1272" s="228"/>
    </row>
    <row r="1273" spans="54:58" ht="33.75" customHeight="1" x14ac:dyDescent="0.25">
      <c r="BB1273" s="228" t="s">
        <v>59</v>
      </c>
      <c r="BC1273" s="228" t="s">
        <v>2854</v>
      </c>
      <c r="BD1273" s="228">
        <v>2108603</v>
      </c>
      <c r="BE1273" s="228"/>
      <c r="BF1273" s="228"/>
    </row>
    <row r="1274" spans="54:58" ht="33.75" customHeight="1" x14ac:dyDescent="0.25">
      <c r="BB1274" s="228" t="s">
        <v>59</v>
      </c>
      <c r="BC1274" s="228" t="s">
        <v>2867</v>
      </c>
      <c r="BD1274" s="228">
        <v>2108702</v>
      </c>
      <c r="BE1274" s="228"/>
      <c r="BF1274" s="228"/>
    </row>
    <row r="1275" spans="54:58" ht="33.75" customHeight="1" x14ac:dyDescent="0.25">
      <c r="BB1275" s="228" t="s">
        <v>59</v>
      </c>
      <c r="BC1275" s="228" t="s">
        <v>2880</v>
      </c>
      <c r="BD1275" s="228">
        <v>2108801</v>
      </c>
      <c r="BE1275" s="228"/>
      <c r="BF1275" s="228"/>
    </row>
    <row r="1276" spans="54:58" ht="33.75" customHeight="1" x14ac:dyDescent="0.25">
      <c r="BB1276" s="228" t="s">
        <v>59</v>
      </c>
      <c r="BC1276" s="228" t="s">
        <v>2892</v>
      </c>
      <c r="BD1276" s="228">
        <v>2108900</v>
      </c>
      <c r="BE1276" s="228"/>
      <c r="BF1276" s="228"/>
    </row>
    <row r="1277" spans="54:58" ht="33.75" customHeight="1" x14ac:dyDescent="0.25">
      <c r="BB1277" s="228" t="s">
        <v>59</v>
      </c>
      <c r="BC1277" s="228" t="s">
        <v>2905</v>
      </c>
      <c r="BD1277" s="228">
        <v>2109007</v>
      </c>
      <c r="BE1277" s="228"/>
      <c r="BF1277" s="228"/>
    </row>
    <row r="1278" spans="54:58" ht="33.75" customHeight="1" x14ac:dyDescent="0.25">
      <c r="BB1278" s="228" t="s">
        <v>59</v>
      </c>
      <c r="BC1278" s="228" t="s">
        <v>2917</v>
      </c>
      <c r="BD1278" s="228">
        <v>2109056</v>
      </c>
      <c r="BE1278" s="228"/>
      <c r="BF1278" s="228"/>
    </row>
    <row r="1279" spans="54:58" ht="33.75" customHeight="1" x14ac:dyDescent="0.25">
      <c r="BB1279" s="228" t="s">
        <v>59</v>
      </c>
      <c r="BC1279" s="228" t="s">
        <v>2929</v>
      </c>
      <c r="BD1279" s="228">
        <v>2109106</v>
      </c>
      <c r="BE1279" s="228"/>
      <c r="BF1279" s="228"/>
    </row>
    <row r="1280" spans="54:58" ht="33.75" customHeight="1" x14ac:dyDescent="0.25">
      <c r="BB1280" s="228" t="s">
        <v>59</v>
      </c>
      <c r="BC1280" s="228" t="s">
        <v>2370</v>
      </c>
      <c r="BD1280" s="228">
        <v>2109205</v>
      </c>
      <c r="BE1280" s="228"/>
      <c r="BF1280" s="228"/>
    </row>
    <row r="1281" spans="54:58" ht="33.75" customHeight="1" x14ac:dyDescent="0.25">
      <c r="BB1281" s="228" t="s">
        <v>59</v>
      </c>
      <c r="BC1281" s="228" t="s">
        <v>978</v>
      </c>
      <c r="BD1281" s="228">
        <v>2109239</v>
      </c>
      <c r="BE1281" s="228"/>
      <c r="BF1281" s="228"/>
    </row>
    <row r="1282" spans="54:58" ht="33.75" customHeight="1" x14ac:dyDescent="0.25">
      <c r="BB1282" s="228" t="s">
        <v>59</v>
      </c>
      <c r="BC1282" s="228" t="s">
        <v>2964</v>
      </c>
      <c r="BD1282" s="228">
        <v>2109270</v>
      </c>
      <c r="BE1282" s="228"/>
      <c r="BF1282" s="228"/>
    </row>
    <row r="1283" spans="54:58" ht="33.75" customHeight="1" x14ac:dyDescent="0.25">
      <c r="BB1283" s="228" t="s">
        <v>59</v>
      </c>
      <c r="BC1283" s="228" t="s">
        <v>2976</v>
      </c>
      <c r="BD1283" s="228">
        <v>2109304</v>
      </c>
      <c r="BE1283" s="228"/>
      <c r="BF1283" s="228"/>
    </row>
    <row r="1284" spans="54:58" ht="33.75" customHeight="1" x14ac:dyDescent="0.25">
      <c r="BB1284" s="228" t="s">
        <v>59</v>
      </c>
      <c r="BC1284" s="228" t="s">
        <v>2989</v>
      </c>
      <c r="BD1284" s="228">
        <v>2109403</v>
      </c>
      <c r="BE1284" s="228"/>
      <c r="BF1284" s="228"/>
    </row>
    <row r="1285" spans="54:58" ht="33.75" customHeight="1" x14ac:dyDescent="0.25">
      <c r="BB1285" s="228" t="s">
        <v>59</v>
      </c>
      <c r="BC1285" s="228" t="s">
        <v>3001</v>
      </c>
      <c r="BD1285" s="228">
        <v>2109452</v>
      </c>
      <c r="BE1285" s="228"/>
      <c r="BF1285" s="228"/>
    </row>
    <row r="1286" spans="54:58" ht="33.75" customHeight="1" x14ac:dyDescent="0.25">
      <c r="BB1286" s="228" t="s">
        <v>59</v>
      </c>
      <c r="BC1286" s="228" t="s">
        <v>3014</v>
      </c>
      <c r="BD1286" s="228">
        <v>2109502</v>
      </c>
      <c r="BE1286" s="228"/>
      <c r="BF1286" s="228"/>
    </row>
    <row r="1287" spans="54:58" ht="33.75" customHeight="1" x14ac:dyDescent="0.25">
      <c r="BB1287" s="228" t="s">
        <v>59</v>
      </c>
      <c r="BC1287" s="228" t="s">
        <v>3027</v>
      </c>
      <c r="BD1287" s="228">
        <v>2109551</v>
      </c>
      <c r="BE1287" s="228"/>
      <c r="BF1287" s="228"/>
    </row>
    <row r="1288" spans="54:58" ht="33.75" customHeight="1" x14ac:dyDescent="0.25">
      <c r="BB1288" s="228" t="s">
        <v>59</v>
      </c>
      <c r="BC1288" s="228" t="s">
        <v>3039</v>
      </c>
      <c r="BD1288" s="228">
        <v>2109601</v>
      </c>
      <c r="BE1288" s="228"/>
      <c r="BF1288" s="228"/>
    </row>
    <row r="1289" spans="54:58" ht="33.75" customHeight="1" x14ac:dyDescent="0.25">
      <c r="BB1289" s="228" t="s">
        <v>59</v>
      </c>
      <c r="BC1289" s="228" t="s">
        <v>3051</v>
      </c>
      <c r="BD1289" s="228">
        <v>2109700</v>
      </c>
      <c r="BE1289" s="228"/>
      <c r="BF1289" s="228"/>
    </row>
    <row r="1290" spans="54:58" ht="33.75" customHeight="1" x14ac:dyDescent="0.25">
      <c r="BB1290" s="228" t="s">
        <v>59</v>
      </c>
      <c r="BC1290" s="228" t="s">
        <v>3063</v>
      </c>
      <c r="BD1290" s="228">
        <v>2109759</v>
      </c>
      <c r="BE1290" s="228"/>
      <c r="BF1290" s="228"/>
    </row>
    <row r="1291" spans="54:58" ht="33.75" customHeight="1" x14ac:dyDescent="0.25">
      <c r="BB1291" s="228" t="s">
        <v>59</v>
      </c>
      <c r="BC1291" s="228" t="s">
        <v>3074</v>
      </c>
      <c r="BD1291" s="228">
        <v>2109809</v>
      </c>
      <c r="BE1291" s="228"/>
      <c r="BF1291" s="228"/>
    </row>
    <row r="1292" spans="54:58" ht="33.75" customHeight="1" x14ac:dyDescent="0.25">
      <c r="BB1292" s="228" t="s">
        <v>59</v>
      </c>
      <c r="BC1292" s="228" t="s">
        <v>3087</v>
      </c>
      <c r="BD1292" s="228">
        <v>2109908</v>
      </c>
      <c r="BE1292" s="228"/>
      <c r="BF1292" s="228"/>
    </row>
    <row r="1293" spans="54:58" ht="33.75" customHeight="1" x14ac:dyDescent="0.25">
      <c r="BB1293" s="228" t="s">
        <v>59</v>
      </c>
      <c r="BC1293" s="228" t="s">
        <v>3100</v>
      </c>
      <c r="BD1293" s="228">
        <v>2110005</v>
      </c>
      <c r="BE1293" s="228"/>
      <c r="BF1293" s="228"/>
    </row>
    <row r="1294" spans="54:58" ht="33.75" customHeight="1" x14ac:dyDescent="0.25">
      <c r="BB1294" s="228" t="s">
        <v>59</v>
      </c>
      <c r="BC1294" s="228" t="s">
        <v>3112</v>
      </c>
      <c r="BD1294" s="228">
        <v>2110039</v>
      </c>
      <c r="BE1294" s="228"/>
      <c r="BF1294" s="228"/>
    </row>
    <row r="1295" spans="54:58" ht="33.75" customHeight="1" x14ac:dyDescent="0.25">
      <c r="BB1295" s="228" t="s">
        <v>59</v>
      </c>
      <c r="BC1295" s="228" t="s">
        <v>3124</v>
      </c>
      <c r="BD1295" s="228">
        <v>2110104</v>
      </c>
      <c r="BE1295" s="228"/>
      <c r="BF1295" s="228"/>
    </row>
    <row r="1296" spans="54:58" ht="33.75" customHeight="1" x14ac:dyDescent="0.25">
      <c r="BB1296" s="228" t="s">
        <v>59</v>
      </c>
      <c r="BC1296" s="228" t="s">
        <v>3136</v>
      </c>
      <c r="BD1296" s="228">
        <v>2110203</v>
      </c>
      <c r="BE1296" s="228"/>
      <c r="BF1296" s="228"/>
    </row>
    <row r="1297" spans="54:58" ht="33.75" customHeight="1" x14ac:dyDescent="0.25">
      <c r="BB1297" s="228" t="s">
        <v>59</v>
      </c>
      <c r="BC1297" s="228" t="s">
        <v>3148</v>
      </c>
      <c r="BD1297" s="228">
        <v>2110237</v>
      </c>
      <c r="BE1297" s="228"/>
      <c r="BF1297" s="228"/>
    </row>
    <row r="1298" spans="54:58" ht="33.75" customHeight="1" x14ac:dyDescent="0.25">
      <c r="BB1298" s="228" t="s">
        <v>59</v>
      </c>
      <c r="BC1298" s="228" t="s">
        <v>3159</v>
      </c>
      <c r="BD1298" s="228">
        <v>2110278</v>
      </c>
      <c r="BE1298" s="228"/>
      <c r="BF1298" s="228"/>
    </row>
    <row r="1299" spans="54:58" ht="33.75" customHeight="1" x14ac:dyDescent="0.25">
      <c r="BB1299" s="228" t="s">
        <v>59</v>
      </c>
      <c r="BC1299" s="228" t="s">
        <v>3170</v>
      </c>
      <c r="BD1299" s="228">
        <v>2110302</v>
      </c>
      <c r="BE1299" s="228"/>
      <c r="BF1299" s="228"/>
    </row>
    <row r="1300" spans="54:58" ht="33.75" customHeight="1" x14ac:dyDescent="0.25">
      <c r="BB1300" s="228" t="s">
        <v>59</v>
      </c>
      <c r="BC1300" s="228" t="s">
        <v>3181</v>
      </c>
      <c r="BD1300" s="228">
        <v>2110401</v>
      </c>
      <c r="BE1300" s="228"/>
      <c r="BF1300" s="228"/>
    </row>
    <row r="1301" spans="54:58" ht="33.75" customHeight="1" x14ac:dyDescent="0.25">
      <c r="BB1301" s="228" t="s">
        <v>59</v>
      </c>
      <c r="BC1301" s="228" t="s">
        <v>3192</v>
      </c>
      <c r="BD1301" s="228">
        <v>2110500</v>
      </c>
      <c r="BE1301" s="228"/>
      <c r="BF1301" s="228"/>
    </row>
    <row r="1302" spans="54:58" ht="33.75" customHeight="1" x14ac:dyDescent="0.25">
      <c r="BB1302" s="228" t="s">
        <v>59</v>
      </c>
      <c r="BC1302" s="228" t="s">
        <v>3204</v>
      </c>
      <c r="BD1302" s="228">
        <v>2110609</v>
      </c>
      <c r="BE1302" s="228"/>
      <c r="BF1302" s="228"/>
    </row>
    <row r="1303" spans="54:58" ht="33.75" customHeight="1" x14ac:dyDescent="0.25">
      <c r="BB1303" s="228" t="s">
        <v>59</v>
      </c>
      <c r="BC1303" s="228" t="s">
        <v>3216</v>
      </c>
      <c r="BD1303" s="228">
        <v>2110658</v>
      </c>
      <c r="BE1303" s="228"/>
      <c r="BF1303" s="228"/>
    </row>
    <row r="1304" spans="54:58" ht="33.75" customHeight="1" x14ac:dyDescent="0.25">
      <c r="BB1304" s="228" t="s">
        <v>59</v>
      </c>
      <c r="BC1304" s="228" t="s">
        <v>3228</v>
      </c>
      <c r="BD1304" s="228">
        <v>2110708</v>
      </c>
      <c r="BE1304" s="228"/>
      <c r="BF1304" s="228"/>
    </row>
    <row r="1305" spans="54:58" ht="33.75" customHeight="1" x14ac:dyDescent="0.25">
      <c r="BB1305" s="228" t="s">
        <v>59</v>
      </c>
      <c r="BC1305" s="228" t="s">
        <v>3238</v>
      </c>
      <c r="BD1305" s="228">
        <v>2110807</v>
      </c>
      <c r="BE1305" s="228"/>
      <c r="BF1305" s="228"/>
    </row>
    <row r="1306" spans="54:58" ht="33.75" customHeight="1" x14ac:dyDescent="0.25">
      <c r="BB1306" s="228" t="s">
        <v>59</v>
      </c>
      <c r="BC1306" s="228" t="s">
        <v>3249</v>
      </c>
      <c r="BD1306" s="228">
        <v>2110856</v>
      </c>
      <c r="BE1306" s="228"/>
      <c r="BF1306" s="228"/>
    </row>
    <row r="1307" spans="54:58" ht="33.75" customHeight="1" x14ac:dyDescent="0.25">
      <c r="BB1307" s="228" t="s">
        <v>59</v>
      </c>
      <c r="BC1307" s="228" t="s">
        <v>3259</v>
      </c>
      <c r="BD1307" s="228">
        <v>2110906</v>
      </c>
      <c r="BE1307" s="228"/>
      <c r="BF1307" s="228"/>
    </row>
    <row r="1308" spans="54:58" ht="33.75" customHeight="1" x14ac:dyDescent="0.25">
      <c r="BB1308" s="228" t="s">
        <v>59</v>
      </c>
      <c r="BC1308" s="228" t="s">
        <v>3270</v>
      </c>
      <c r="BD1308" s="228">
        <v>2111003</v>
      </c>
      <c r="BE1308" s="228"/>
      <c r="BF1308" s="228"/>
    </row>
    <row r="1309" spans="54:58" ht="33.75" customHeight="1" x14ac:dyDescent="0.25">
      <c r="BB1309" s="228" t="s">
        <v>59</v>
      </c>
      <c r="BC1309" s="228" t="s">
        <v>3282</v>
      </c>
      <c r="BD1309" s="228">
        <v>2111029</v>
      </c>
      <c r="BE1309" s="228"/>
      <c r="BF1309" s="228"/>
    </row>
    <row r="1310" spans="54:58" ht="33.75" customHeight="1" x14ac:dyDescent="0.25">
      <c r="BB1310" s="228" t="s">
        <v>59</v>
      </c>
      <c r="BC1310" s="228" t="s">
        <v>3293</v>
      </c>
      <c r="BD1310" s="228">
        <v>2111052</v>
      </c>
      <c r="BE1310" s="228"/>
      <c r="BF1310" s="228"/>
    </row>
    <row r="1311" spans="54:58" ht="33.75" customHeight="1" x14ac:dyDescent="0.25">
      <c r="BB1311" s="228" t="s">
        <v>59</v>
      </c>
      <c r="BC1311" s="228" t="s">
        <v>3305</v>
      </c>
      <c r="BD1311" s="228">
        <v>2111078</v>
      </c>
      <c r="BE1311" s="228"/>
      <c r="BF1311" s="228"/>
    </row>
    <row r="1312" spans="54:58" ht="33.75" customHeight="1" x14ac:dyDescent="0.25">
      <c r="BB1312" s="228" t="s">
        <v>59</v>
      </c>
      <c r="BC1312" s="228" t="s">
        <v>3317</v>
      </c>
      <c r="BD1312" s="228">
        <v>2111102</v>
      </c>
      <c r="BE1312" s="228"/>
      <c r="BF1312" s="228"/>
    </row>
    <row r="1313" spans="54:58" ht="33.75" customHeight="1" x14ac:dyDescent="0.25">
      <c r="BB1313" s="228" t="s">
        <v>59</v>
      </c>
      <c r="BC1313" s="228" t="s">
        <v>3327</v>
      </c>
      <c r="BD1313" s="228">
        <v>2111201</v>
      </c>
      <c r="BE1313" s="228"/>
      <c r="BF1313" s="228"/>
    </row>
    <row r="1314" spans="54:58" ht="33.75" customHeight="1" x14ac:dyDescent="0.25">
      <c r="BB1314" s="228" t="s">
        <v>59</v>
      </c>
      <c r="BC1314" s="228" t="s">
        <v>3338</v>
      </c>
      <c r="BD1314" s="228">
        <v>2111250</v>
      </c>
      <c r="BE1314" s="228"/>
      <c r="BF1314" s="228"/>
    </row>
    <row r="1315" spans="54:58" ht="33.75" customHeight="1" x14ac:dyDescent="0.25">
      <c r="BB1315" s="228" t="s">
        <v>59</v>
      </c>
      <c r="BC1315" s="228" t="s">
        <v>3349</v>
      </c>
      <c r="BD1315" s="228">
        <v>2111300</v>
      </c>
      <c r="BE1315" s="228"/>
      <c r="BF1315" s="228"/>
    </row>
    <row r="1316" spans="54:58" ht="33.75" customHeight="1" x14ac:dyDescent="0.25">
      <c r="BB1316" s="228" t="s">
        <v>59</v>
      </c>
      <c r="BC1316" s="228" t="s">
        <v>3359</v>
      </c>
      <c r="BD1316" s="228">
        <v>2111409</v>
      </c>
      <c r="BE1316" s="228"/>
      <c r="BF1316" s="228"/>
    </row>
    <row r="1317" spans="54:58" ht="33.75" customHeight="1" x14ac:dyDescent="0.25">
      <c r="BB1317" s="228" t="s">
        <v>59</v>
      </c>
      <c r="BC1317" s="228" t="s">
        <v>3368</v>
      </c>
      <c r="BD1317" s="228">
        <v>2111508</v>
      </c>
      <c r="BE1317" s="228"/>
      <c r="BF1317" s="228"/>
    </row>
    <row r="1318" spans="54:58" ht="33.75" customHeight="1" x14ac:dyDescent="0.25">
      <c r="BB1318" s="228" t="s">
        <v>59</v>
      </c>
      <c r="BC1318" s="228" t="s">
        <v>3378</v>
      </c>
      <c r="BD1318" s="228">
        <v>2111532</v>
      </c>
      <c r="BE1318" s="228"/>
      <c r="BF1318" s="228"/>
    </row>
    <row r="1319" spans="54:58" ht="33.75" customHeight="1" x14ac:dyDescent="0.25">
      <c r="BB1319" s="228" t="s">
        <v>59</v>
      </c>
      <c r="BC1319" s="228" t="s">
        <v>3388</v>
      </c>
      <c r="BD1319" s="228">
        <v>2111573</v>
      </c>
      <c r="BE1319" s="228"/>
      <c r="BF1319" s="228"/>
    </row>
    <row r="1320" spans="54:58" ht="33.75" customHeight="1" x14ac:dyDescent="0.25">
      <c r="BB1320" s="228" t="s">
        <v>59</v>
      </c>
      <c r="BC1320" s="228" t="s">
        <v>3398</v>
      </c>
      <c r="BD1320" s="228">
        <v>2111607</v>
      </c>
      <c r="BE1320" s="228"/>
      <c r="BF1320" s="228"/>
    </row>
    <row r="1321" spans="54:58" ht="33.75" customHeight="1" x14ac:dyDescent="0.25">
      <c r="BB1321" s="228" t="s">
        <v>59</v>
      </c>
      <c r="BC1321" s="228" t="s">
        <v>3408</v>
      </c>
      <c r="BD1321" s="228">
        <v>2111631</v>
      </c>
      <c r="BE1321" s="228"/>
      <c r="BF1321" s="228"/>
    </row>
    <row r="1322" spans="54:58" ht="33.75" customHeight="1" x14ac:dyDescent="0.25">
      <c r="BB1322" s="228" t="s">
        <v>59</v>
      </c>
      <c r="BC1322" s="228" t="s">
        <v>3418</v>
      </c>
      <c r="BD1322" s="228">
        <v>2111672</v>
      </c>
      <c r="BE1322" s="228"/>
      <c r="BF1322" s="228"/>
    </row>
    <row r="1323" spans="54:58" ht="33.75" customHeight="1" x14ac:dyDescent="0.25">
      <c r="BB1323" s="228" t="s">
        <v>59</v>
      </c>
      <c r="BC1323" s="228" t="s">
        <v>3030</v>
      </c>
      <c r="BD1323" s="228">
        <v>2111706</v>
      </c>
      <c r="BE1323" s="228"/>
      <c r="BF1323" s="228"/>
    </row>
    <row r="1324" spans="54:58" ht="33.75" customHeight="1" x14ac:dyDescent="0.25">
      <c r="BB1324" s="228" t="s">
        <v>59</v>
      </c>
      <c r="BC1324" s="228" t="s">
        <v>3437</v>
      </c>
      <c r="BD1324" s="228">
        <v>2111722</v>
      </c>
      <c r="BE1324" s="228"/>
      <c r="BF1324" s="228"/>
    </row>
    <row r="1325" spans="54:58" ht="33.75" customHeight="1" x14ac:dyDescent="0.25">
      <c r="BB1325" s="228" t="s">
        <v>59</v>
      </c>
      <c r="BC1325" s="228" t="s">
        <v>3446</v>
      </c>
      <c r="BD1325" s="228">
        <v>2111748</v>
      </c>
      <c r="BE1325" s="228"/>
      <c r="BF1325" s="228"/>
    </row>
    <row r="1326" spans="54:58" ht="33.75" customHeight="1" x14ac:dyDescent="0.25">
      <c r="BB1326" s="228" t="s">
        <v>59</v>
      </c>
      <c r="BC1326" s="228" t="s">
        <v>3455</v>
      </c>
      <c r="BD1326" s="228">
        <v>2111763</v>
      </c>
      <c r="BE1326" s="228"/>
      <c r="BF1326" s="228"/>
    </row>
    <row r="1327" spans="54:58" ht="33.75" customHeight="1" x14ac:dyDescent="0.25">
      <c r="BB1327" s="228" t="s">
        <v>59</v>
      </c>
      <c r="BC1327" s="228" t="s">
        <v>3465</v>
      </c>
      <c r="BD1327" s="228">
        <v>2111789</v>
      </c>
      <c r="BE1327" s="228"/>
      <c r="BF1327" s="228"/>
    </row>
    <row r="1328" spans="54:58" ht="33.75" customHeight="1" x14ac:dyDescent="0.25">
      <c r="BB1328" s="228" t="s">
        <v>59</v>
      </c>
      <c r="BC1328" s="228" t="s">
        <v>2934</v>
      </c>
      <c r="BD1328" s="228">
        <v>2111805</v>
      </c>
      <c r="BE1328" s="228"/>
      <c r="BF1328" s="228"/>
    </row>
    <row r="1329" spans="54:58" ht="33.75" customHeight="1" x14ac:dyDescent="0.25">
      <c r="BB1329" s="228" t="s">
        <v>59</v>
      </c>
      <c r="BC1329" s="228" t="s">
        <v>3484</v>
      </c>
      <c r="BD1329" s="228">
        <v>2111904</v>
      </c>
      <c r="BE1329" s="228"/>
      <c r="BF1329" s="228"/>
    </row>
    <row r="1330" spans="54:58" ht="33.75" customHeight="1" x14ac:dyDescent="0.25">
      <c r="BB1330" s="228" t="s">
        <v>59</v>
      </c>
      <c r="BC1330" s="228" t="s">
        <v>3494</v>
      </c>
      <c r="BD1330" s="228">
        <v>2111953</v>
      </c>
      <c r="BE1330" s="228"/>
      <c r="BF1330" s="228"/>
    </row>
    <row r="1331" spans="54:58" ht="33.75" customHeight="1" x14ac:dyDescent="0.25">
      <c r="BB1331" s="228" t="s">
        <v>59</v>
      </c>
      <c r="BC1331" s="228" t="s">
        <v>3503</v>
      </c>
      <c r="BD1331" s="228">
        <v>2112001</v>
      </c>
      <c r="BE1331" s="228"/>
      <c r="BF1331" s="228"/>
    </row>
    <row r="1332" spans="54:58" ht="33.75" customHeight="1" x14ac:dyDescent="0.25">
      <c r="BB1332" s="228" t="s">
        <v>59</v>
      </c>
      <c r="BC1332" s="228" t="s">
        <v>3513</v>
      </c>
      <c r="BD1332" s="228">
        <v>2112100</v>
      </c>
      <c r="BE1332" s="228"/>
      <c r="BF1332" s="228"/>
    </row>
    <row r="1333" spans="54:58" ht="33.75" customHeight="1" x14ac:dyDescent="0.25">
      <c r="BB1333" s="228" t="s">
        <v>59</v>
      </c>
      <c r="BC1333" s="228" t="s">
        <v>3523</v>
      </c>
      <c r="BD1333" s="228">
        <v>2112209</v>
      </c>
      <c r="BE1333" s="228"/>
      <c r="BF1333" s="228"/>
    </row>
    <row r="1334" spans="54:58" ht="33.75" customHeight="1" x14ac:dyDescent="0.25">
      <c r="BB1334" s="228" t="s">
        <v>59</v>
      </c>
      <c r="BC1334" s="228" t="s">
        <v>3533</v>
      </c>
      <c r="BD1334" s="228">
        <v>2112233</v>
      </c>
      <c r="BE1334" s="228"/>
      <c r="BF1334" s="228"/>
    </row>
    <row r="1335" spans="54:58" ht="33.75" customHeight="1" x14ac:dyDescent="0.25">
      <c r="BB1335" s="228" t="s">
        <v>59</v>
      </c>
      <c r="BC1335" s="228" t="s">
        <v>3543</v>
      </c>
      <c r="BD1335" s="228">
        <v>2112274</v>
      </c>
      <c r="BE1335" s="228"/>
      <c r="BF1335" s="228"/>
    </row>
    <row r="1336" spans="54:58" ht="33.75" customHeight="1" x14ac:dyDescent="0.25">
      <c r="BB1336" s="228" t="s">
        <v>59</v>
      </c>
      <c r="BC1336" s="228" t="s">
        <v>3551</v>
      </c>
      <c r="BD1336" s="228">
        <v>2112308</v>
      </c>
      <c r="BE1336" s="228"/>
      <c r="BF1336" s="228"/>
    </row>
    <row r="1337" spans="54:58" ht="33.75" customHeight="1" x14ac:dyDescent="0.25">
      <c r="BB1337" s="228" t="s">
        <v>59</v>
      </c>
      <c r="BC1337" s="228" t="s">
        <v>3561</v>
      </c>
      <c r="BD1337" s="228">
        <v>2112407</v>
      </c>
      <c r="BE1337" s="228"/>
      <c r="BF1337" s="228"/>
    </row>
    <row r="1338" spans="54:58" ht="33.75" customHeight="1" x14ac:dyDescent="0.25">
      <c r="BB1338" s="228" t="s">
        <v>59</v>
      </c>
      <c r="BC1338" s="228" t="s">
        <v>3571</v>
      </c>
      <c r="BD1338" s="228">
        <v>2112456</v>
      </c>
      <c r="BE1338" s="228"/>
      <c r="BF1338" s="228"/>
    </row>
    <row r="1339" spans="54:58" ht="33.75" customHeight="1" x14ac:dyDescent="0.25">
      <c r="BB1339" s="228" t="s">
        <v>59</v>
      </c>
      <c r="BC1339" s="228" t="s">
        <v>3581</v>
      </c>
      <c r="BD1339" s="228">
        <v>2112506</v>
      </c>
      <c r="BE1339" s="228"/>
      <c r="BF1339" s="228"/>
    </row>
    <row r="1340" spans="54:58" ht="33.75" customHeight="1" x14ac:dyDescent="0.25">
      <c r="BB1340" s="228" t="s">
        <v>59</v>
      </c>
      <c r="BC1340" s="228" t="s">
        <v>3591</v>
      </c>
      <c r="BD1340" s="228">
        <v>2112605</v>
      </c>
      <c r="BE1340" s="228"/>
      <c r="BF1340" s="228"/>
    </row>
    <row r="1341" spans="54:58" ht="33.75" customHeight="1" x14ac:dyDescent="0.25">
      <c r="BB1341" s="228" t="s">
        <v>59</v>
      </c>
      <c r="BC1341" s="228" t="s">
        <v>3600</v>
      </c>
      <c r="BD1341" s="228">
        <v>2112704</v>
      </c>
      <c r="BE1341" s="228"/>
      <c r="BF1341" s="228"/>
    </row>
    <row r="1342" spans="54:58" ht="33.75" customHeight="1" x14ac:dyDescent="0.25">
      <c r="BB1342" s="228" t="s">
        <v>59</v>
      </c>
      <c r="BC1342" s="228" t="s">
        <v>1738</v>
      </c>
      <c r="BD1342" s="228">
        <v>2112803</v>
      </c>
      <c r="BE1342" s="228"/>
      <c r="BF1342" s="228"/>
    </row>
    <row r="1343" spans="54:58" ht="33.75" customHeight="1" x14ac:dyDescent="0.25">
      <c r="BB1343" s="228" t="s">
        <v>59</v>
      </c>
      <c r="BC1343" s="228" t="s">
        <v>3618</v>
      </c>
      <c r="BD1343" s="228">
        <v>2112852</v>
      </c>
      <c r="BE1343" s="228"/>
      <c r="BF1343" s="228"/>
    </row>
    <row r="1344" spans="54:58" ht="33.75" customHeight="1" x14ac:dyDescent="0.25">
      <c r="BB1344" s="228" t="s">
        <v>59</v>
      </c>
      <c r="BC1344" s="228" t="s">
        <v>3628</v>
      </c>
      <c r="BD1344" s="228">
        <v>2112902</v>
      </c>
      <c r="BE1344" s="228"/>
      <c r="BF1344" s="228"/>
    </row>
    <row r="1345" spans="54:58" ht="33.75" customHeight="1" x14ac:dyDescent="0.25">
      <c r="BB1345" s="228" t="s">
        <v>59</v>
      </c>
      <c r="BC1345" s="228" t="s">
        <v>3638</v>
      </c>
      <c r="BD1345" s="228">
        <v>2113009</v>
      </c>
      <c r="BE1345" s="228"/>
      <c r="BF1345" s="228"/>
    </row>
    <row r="1346" spans="54:58" ht="33.75" customHeight="1" x14ac:dyDescent="0.25">
      <c r="BB1346" s="228" t="s">
        <v>59</v>
      </c>
      <c r="BC1346" s="228" t="s">
        <v>3648</v>
      </c>
      <c r="BD1346" s="228">
        <v>2114007</v>
      </c>
      <c r="BE1346" s="228"/>
      <c r="BF1346" s="228"/>
    </row>
    <row r="1347" spans="54:58" ht="33.75" customHeight="1" x14ac:dyDescent="0.25">
      <c r="BB1347" s="228" t="s">
        <v>61</v>
      </c>
      <c r="BC1347" s="228" t="s">
        <v>103</v>
      </c>
      <c r="BD1347" s="228">
        <v>3100104</v>
      </c>
      <c r="BE1347" s="228"/>
      <c r="BF1347" s="228"/>
    </row>
    <row r="1348" spans="54:58" ht="33.75" customHeight="1" x14ac:dyDescent="0.25">
      <c r="BB1348" s="228" t="s">
        <v>61</v>
      </c>
      <c r="BC1348" s="228" t="s">
        <v>128</v>
      </c>
      <c r="BD1348" s="228">
        <v>3100203</v>
      </c>
      <c r="BE1348" s="228"/>
      <c r="BF1348" s="228"/>
    </row>
    <row r="1349" spans="54:58" ht="33.75" customHeight="1" x14ac:dyDescent="0.25">
      <c r="BB1349" s="228" t="s">
        <v>61</v>
      </c>
      <c r="BC1349" s="228" t="s">
        <v>154</v>
      </c>
      <c r="BD1349" s="228">
        <v>3100302</v>
      </c>
      <c r="BE1349" s="228"/>
      <c r="BF1349" s="228"/>
    </row>
    <row r="1350" spans="54:58" ht="33.75" customHeight="1" x14ac:dyDescent="0.25">
      <c r="BB1350" s="228" t="s">
        <v>61</v>
      </c>
      <c r="BC1350" s="228" t="s">
        <v>179</v>
      </c>
      <c r="BD1350" s="228">
        <v>3100401</v>
      </c>
      <c r="BE1350" s="228"/>
      <c r="BF1350" s="228"/>
    </row>
    <row r="1351" spans="54:58" ht="33.75" customHeight="1" x14ac:dyDescent="0.25">
      <c r="BB1351" s="228" t="s">
        <v>61</v>
      </c>
      <c r="BC1351" s="228" t="s">
        <v>205</v>
      </c>
      <c r="BD1351" s="228">
        <v>3100500</v>
      </c>
      <c r="BE1351" s="228"/>
      <c r="BF1351" s="228"/>
    </row>
    <row r="1352" spans="54:58" ht="33.75" customHeight="1" x14ac:dyDescent="0.25">
      <c r="BB1352" s="228" t="s">
        <v>61</v>
      </c>
      <c r="BC1352" s="228" t="s">
        <v>126</v>
      </c>
      <c r="BD1352" s="228">
        <v>3100609</v>
      </c>
      <c r="BE1352" s="228"/>
      <c r="BF1352" s="228"/>
    </row>
    <row r="1353" spans="54:58" ht="33.75" customHeight="1" x14ac:dyDescent="0.25">
      <c r="BB1353" s="228" t="s">
        <v>61</v>
      </c>
      <c r="BC1353" s="228" t="s">
        <v>255</v>
      </c>
      <c r="BD1353" s="228">
        <v>3100708</v>
      </c>
      <c r="BE1353" s="228"/>
      <c r="BF1353" s="228"/>
    </row>
    <row r="1354" spans="54:58" ht="33.75" customHeight="1" x14ac:dyDescent="0.25">
      <c r="BB1354" s="228" t="s">
        <v>61</v>
      </c>
      <c r="BC1354" s="228" t="s">
        <v>280</v>
      </c>
      <c r="BD1354" s="228">
        <v>3100807</v>
      </c>
      <c r="BE1354" s="228"/>
      <c r="BF1354" s="228"/>
    </row>
    <row r="1355" spans="54:58" ht="33.75" customHeight="1" x14ac:dyDescent="0.25">
      <c r="BB1355" s="228" t="s">
        <v>61</v>
      </c>
      <c r="BC1355" s="228" t="s">
        <v>306</v>
      </c>
      <c r="BD1355" s="228">
        <v>3100906</v>
      </c>
      <c r="BE1355" s="228"/>
      <c r="BF1355" s="228"/>
    </row>
    <row r="1356" spans="54:58" ht="33.75" customHeight="1" x14ac:dyDescent="0.25">
      <c r="BB1356" s="228" t="s">
        <v>61</v>
      </c>
      <c r="BC1356" s="228" t="s">
        <v>332</v>
      </c>
      <c r="BD1356" s="228">
        <v>3101003</v>
      </c>
      <c r="BE1356" s="228"/>
      <c r="BF1356" s="228"/>
    </row>
    <row r="1357" spans="54:58" ht="33.75" customHeight="1" x14ac:dyDescent="0.25">
      <c r="BB1357" s="228" t="s">
        <v>61</v>
      </c>
      <c r="BC1357" s="228" t="s">
        <v>357</v>
      </c>
      <c r="BD1357" s="228">
        <v>3101102</v>
      </c>
      <c r="BE1357" s="228"/>
      <c r="BF1357" s="228"/>
    </row>
    <row r="1358" spans="54:58" ht="33.75" customHeight="1" x14ac:dyDescent="0.25">
      <c r="BB1358" s="228" t="s">
        <v>61</v>
      </c>
      <c r="BC1358" s="228" t="s">
        <v>381</v>
      </c>
      <c r="BD1358" s="228">
        <v>3101201</v>
      </c>
      <c r="BE1358" s="228"/>
      <c r="BF1358" s="228"/>
    </row>
    <row r="1359" spans="54:58" ht="33.75" customHeight="1" x14ac:dyDescent="0.25">
      <c r="BB1359" s="228" t="s">
        <v>61</v>
      </c>
      <c r="BC1359" s="228" t="s">
        <v>406</v>
      </c>
      <c r="BD1359" s="228">
        <v>3101300</v>
      </c>
      <c r="BE1359" s="228"/>
      <c r="BF1359" s="228"/>
    </row>
    <row r="1360" spans="54:58" ht="33.75" customHeight="1" x14ac:dyDescent="0.25">
      <c r="BB1360" s="228" t="s">
        <v>61</v>
      </c>
      <c r="BC1360" s="228" t="s">
        <v>431</v>
      </c>
      <c r="BD1360" s="228">
        <v>3101409</v>
      </c>
      <c r="BE1360" s="228"/>
      <c r="BF1360" s="228"/>
    </row>
    <row r="1361" spans="54:58" ht="33.75" customHeight="1" x14ac:dyDescent="0.25">
      <c r="BB1361" s="228" t="s">
        <v>61</v>
      </c>
      <c r="BC1361" s="228" t="s">
        <v>456</v>
      </c>
      <c r="BD1361" s="228">
        <v>3101508</v>
      </c>
      <c r="BE1361" s="228"/>
      <c r="BF1361" s="228"/>
    </row>
    <row r="1362" spans="54:58" ht="33.75" customHeight="1" x14ac:dyDescent="0.25">
      <c r="BB1362" s="228" t="s">
        <v>61</v>
      </c>
      <c r="BC1362" s="228" t="s">
        <v>482</v>
      </c>
      <c r="BD1362" s="228">
        <v>3101607</v>
      </c>
      <c r="BE1362" s="228"/>
      <c r="BF1362" s="228"/>
    </row>
    <row r="1363" spans="54:58" ht="33.75" customHeight="1" x14ac:dyDescent="0.25">
      <c r="BB1363" s="228" t="s">
        <v>61</v>
      </c>
      <c r="BC1363" s="228" t="s">
        <v>506</v>
      </c>
      <c r="BD1363" s="228">
        <v>3101631</v>
      </c>
      <c r="BE1363" s="228"/>
      <c r="BF1363" s="228"/>
    </row>
    <row r="1364" spans="54:58" ht="33.75" customHeight="1" x14ac:dyDescent="0.25">
      <c r="BB1364" s="228" t="s">
        <v>61</v>
      </c>
      <c r="BC1364" s="228" t="s">
        <v>529</v>
      </c>
      <c r="BD1364" s="228">
        <v>3101706</v>
      </c>
      <c r="BE1364" s="228"/>
      <c r="BF1364" s="228"/>
    </row>
    <row r="1365" spans="54:58" ht="33.75" customHeight="1" x14ac:dyDescent="0.25">
      <c r="BB1365" s="228" t="s">
        <v>61</v>
      </c>
      <c r="BC1365" s="228" t="s">
        <v>553</v>
      </c>
      <c r="BD1365" s="228">
        <v>3101805</v>
      </c>
      <c r="BE1365" s="228"/>
      <c r="BF1365" s="228"/>
    </row>
    <row r="1366" spans="54:58" ht="33.75" customHeight="1" x14ac:dyDescent="0.25">
      <c r="BB1366" s="228" t="s">
        <v>61</v>
      </c>
      <c r="BC1366" s="228" t="s">
        <v>575</v>
      </c>
      <c r="BD1366" s="228">
        <v>3101904</v>
      </c>
      <c r="BE1366" s="228"/>
      <c r="BF1366" s="228"/>
    </row>
    <row r="1367" spans="54:58" ht="33.75" customHeight="1" x14ac:dyDescent="0.25">
      <c r="BB1367" s="228" t="s">
        <v>61</v>
      </c>
      <c r="BC1367" s="228" t="s">
        <v>599</v>
      </c>
      <c r="BD1367" s="228">
        <v>3102001</v>
      </c>
      <c r="BE1367" s="228"/>
      <c r="BF1367" s="228"/>
    </row>
    <row r="1368" spans="54:58" ht="33.75" customHeight="1" x14ac:dyDescent="0.25">
      <c r="BB1368" s="228" t="s">
        <v>61</v>
      </c>
      <c r="BC1368" s="228" t="s">
        <v>622</v>
      </c>
      <c r="BD1368" s="228">
        <v>3102050</v>
      </c>
      <c r="BE1368" s="228"/>
      <c r="BF1368" s="228"/>
    </row>
    <row r="1369" spans="54:58" ht="33.75" customHeight="1" x14ac:dyDescent="0.25">
      <c r="BB1369" s="228" t="s">
        <v>61</v>
      </c>
      <c r="BC1369" s="228" t="s">
        <v>643</v>
      </c>
      <c r="BD1369" s="228">
        <v>3153509</v>
      </c>
      <c r="BE1369" s="228"/>
      <c r="BF1369" s="228"/>
    </row>
    <row r="1370" spans="54:58" ht="33.75" customHeight="1" x14ac:dyDescent="0.25">
      <c r="BB1370" s="228" t="s">
        <v>61</v>
      </c>
      <c r="BC1370" s="228" t="s">
        <v>664</v>
      </c>
      <c r="BD1370" s="228">
        <v>3102100</v>
      </c>
      <c r="BE1370" s="228"/>
      <c r="BF1370" s="228"/>
    </row>
    <row r="1371" spans="54:58" ht="33.75" customHeight="1" x14ac:dyDescent="0.25">
      <c r="BB1371" s="228" t="s">
        <v>61</v>
      </c>
      <c r="BC1371" s="228" t="s">
        <v>685</v>
      </c>
      <c r="BD1371" s="228">
        <v>3102209</v>
      </c>
      <c r="BE1371" s="228"/>
      <c r="BF1371" s="228"/>
    </row>
    <row r="1372" spans="54:58" ht="33.75" customHeight="1" x14ac:dyDescent="0.25">
      <c r="BB1372" s="228" t="s">
        <v>61</v>
      </c>
      <c r="BC1372" s="228" t="s">
        <v>705</v>
      </c>
      <c r="BD1372" s="228">
        <v>3102308</v>
      </c>
      <c r="BE1372" s="228"/>
      <c r="BF1372" s="228"/>
    </row>
    <row r="1373" spans="54:58" ht="33.75" customHeight="1" x14ac:dyDescent="0.25">
      <c r="BB1373" s="228" t="s">
        <v>61</v>
      </c>
      <c r="BC1373" s="228" t="s">
        <v>727</v>
      </c>
      <c r="BD1373" s="228">
        <v>3102407</v>
      </c>
      <c r="BE1373" s="228"/>
      <c r="BF1373" s="228"/>
    </row>
    <row r="1374" spans="54:58" ht="33.75" customHeight="1" x14ac:dyDescent="0.25">
      <c r="BB1374" s="228" t="s">
        <v>61</v>
      </c>
      <c r="BC1374" s="228" t="s">
        <v>749</v>
      </c>
      <c r="BD1374" s="228">
        <v>3102506</v>
      </c>
      <c r="BE1374" s="228"/>
      <c r="BF1374" s="228"/>
    </row>
    <row r="1375" spans="54:58" ht="33.75" customHeight="1" x14ac:dyDescent="0.25">
      <c r="BB1375" s="228" t="s">
        <v>61</v>
      </c>
      <c r="BC1375" s="228" t="s">
        <v>770</v>
      </c>
      <c r="BD1375" s="228">
        <v>3102605</v>
      </c>
      <c r="BE1375" s="228"/>
      <c r="BF1375" s="228"/>
    </row>
    <row r="1376" spans="54:58" ht="33.75" customHeight="1" x14ac:dyDescent="0.25">
      <c r="BB1376" s="228" t="s">
        <v>61</v>
      </c>
      <c r="BC1376" s="228" t="s">
        <v>793</v>
      </c>
      <c r="BD1376" s="228">
        <v>3102803</v>
      </c>
      <c r="BE1376" s="228"/>
      <c r="BF1376" s="228"/>
    </row>
    <row r="1377" spans="54:58" ht="33.75" customHeight="1" x14ac:dyDescent="0.25">
      <c r="BB1377" s="228" t="s">
        <v>61</v>
      </c>
      <c r="BC1377" s="228" t="s">
        <v>814</v>
      </c>
      <c r="BD1377" s="228">
        <v>3102852</v>
      </c>
      <c r="BE1377" s="228"/>
      <c r="BF1377" s="228"/>
    </row>
    <row r="1378" spans="54:58" ht="33.75" customHeight="1" x14ac:dyDescent="0.25">
      <c r="BB1378" s="228" t="s">
        <v>61</v>
      </c>
      <c r="BC1378" s="228" t="s">
        <v>467</v>
      </c>
      <c r="BD1378" s="228">
        <v>3102902</v>
      </c>
      <c r="BE1378" s="228"/>
      <c r="BF1378" s="228"/>
    </row>
    <row r="1379" spans="54:58" ht="33.75" customHeight="1" x14ac:dyDescent="0.25">
      <c r="BB1379" s="228" t="s">
        <v>61</v>
      </c>
      <c r="BC1379" s="228" t="s">
        <v>857</v>
      </c>
      <c r="BD1379" s="228">
        <v>3103009</v>
      </c>
      <c r="BE1379" s="228"/>
      <c r="BF1379" s="228"/>
    </row>
    <row r="1380" spans="54:58" ht="33.75" customHeight="1" x14ac:dyDescent="0.25">
      <c r="BB1380" s="228" t="s">
        <v>61</v>
      </c>
      <c r="BC1380" s="228" t="s">
        <v>878</v>
      </c>
      <c r="BD1380" s="228">
        <v>3103108</v>
      </c>
      <c r="BE1380" s="228"/>
      <c r="BF1380" s="228"/>
    </row>
    <row r="1381" spans="54:58" ht="33.75" customHeight="1" x14ac:dyDescent="0.25">
      <c r="BB1381" s="228" t="s">
        <v>61</v>
      </c>
      <c r="BC1381" s="228" t="s">
        <v>901</v>
      </c>
      <c r="BD1381" s="228">
        <v>3103207</v>
      </c>
      <c r="BE1381" s="228"/>
      <c r="BF1381" s="228"/>
    </row>
    <row r="1382" spans="54:58" ht="33.75" customHeight="1" x14ac:dyDescent="0.25">
      <c r="BB1382" s="228" t="s">
        <v>61</v>
      </c>
      <c r="BC1382" s="228" t="s">
        <v>924</v>
      </c>
      <c r="BD1382" s="228">
        <v>3103306</v>
      </c>
      <c r="BE1382" s="228"/>
      <c r="BF1382" s="228"/>
    </row>
    <row r="1383" spans="54:58" ht="33.75" customHeight="1" x14ac:dyDescent="0.25">
      <c r="BB1383" s="228" t="s">
        <v>61</v>
      </c>
      <c r="BC1383" s="228" t="s">
        <v>947</v>
      </c>
      <c r="BD1383" s="228">
        <v>3103405</v>
      </c>
      <c r="BE1383" s="228"/>
      <c r="BF1383" s="228"/>
    </row>
    <row r="1384" spans="54:58" ht="33.75" customHeight="1" x14ac:dyDescent="0.25">
      <c r="BB1384" s="228" t="s">
        <v>61</v>
      </c>
      <c r="BC1384" s="228" t="s">
        <v>969</v>
      </c>
      <c r="BD1384" s="228">
        <v>3103504</v>
      </c>
      <c r="BE1384" s="228"/>
      <c r="BF1384" s="228"/>
    </row>
    <row r="1385" spans="54:58" ht="33.75" customHeight="1" x14ac:dyDescent="0.25">
      <c r="BB1385" s="228" t="s">
        <v>61</v>
      </c>
      <c r="BC1385" s="228" t="s">
        <v>991</v>
      </c>
      <c r="BD1385" s="228">
        <v>3103603</v>
      </c>
      <c r="BE1385" s="228"/>
      <c r="BF1385" s="228"/>
    </row>
    <row r="1386" spans="54:58" ht="33.75" customHeight="1" x14ac:dyDescent="0.25">
      <c r="BB1386" s="228" t="s">
        <v>61</v>
      </c>
      <c r="BC1386" s="228" t="s">
        <v>1014</v>
      </c>
      <c r="BD1386" s="228">
        <v>3103702</v>
      </c>
      <c r="BE1386" s="228"/>
      <c r="BF1386" s="228"/>
    </row>
    <row r="1387" spans="54:58" ht="33.75" customHeight="1" x14ac:dyDescent="0.25">
      <c r="BB1387" s="228" t="s">
        <v>61</v>
      </c>
      <c r="BC1387" s="228" t="s">
        <v>1036</v>
      </c>
      <c r="BD1387" s="228">
        <v>3103751</v>
      </c>
      <c r="BE1387" s="228"/>
      <c r="BF1387" s="228"/>
    </row>
    <row r="1388" spans="54:58" ht="33.75" customHeight="1" x14ac:dyDescent="0.25">
      <c r="BB1388" s="228" t="s">
        <v>61</v>
      </c>
      <c r="BC1388" s="228" t="s">
        <v>1058</v>
      </c>
      <c r="BD1388" s="228">
        <v>3103801</v>
      </c>
      <c r="BE1388" s="228"/>
      <c r="BF1388" s="228"/>
    </row>
    <row r="1389" spans="54:58" ht="33.75" customHeight="1" x14ac:dyDescent="0.25">
      <c r="BB1389" s="228" t="s">
        <v>61</v>
      </c>
      <c r="BC1389" s="228" t="s">
        <v>1080</v>
      </c>
      <c r="BD1389" s="228">
        <v>3103900</v>
      </c>
      <c r="BE1389" s="228"/>
      <c r="BF1389" s="228"/>
    </row>
    <row r="1390" spans="54:58" ht="33.75" customHeight="1" x14ac:dyDescent="0.25">
      <c r="BB1390" s="228" t="s">
        <v>61</v>
      </c>
      <c r="BC1390" s="228" t="s">
        <v>1102</v>
      </c>
      <c r="BD1390" s="228">
        <v>3104007</v>
      </c>
      <c r="BE1390" s="228"/>
      <c r="BF1390" s="228"/>
    </row>
    <row r="1391" spans="54:58" ht="33.75" customHeight="1" x14ac:dyDescent="0.25">
      <c r="BB1391" s="228" t="s">
        <v>61</v>
      </c>
      <c r="BC1391" s="228" t="s">
        <v>1125</v>
      </c>
      <c r="BD1391" s="228">
        <v>3104106</v>
      </c>
      <c r="BE1391" s="228"/>
      <c r="BF1391" s="228"/>
    </row>
    <row r="1392" spans="54:58" ht="33.75" customHeight="1" x14ac:dyDescent="0.25">
      <c r="BB1392" s="228" t="s">
        <v>61</v>
      </c>
      <c r="BC1392" s="228" t="s">
        <v>1148</v>
      </c>
      <c r="BD1392" s="228">
        <v>3104205</v>
      </c>
      <c r="BE1392" s="228"/>
      <c r="BF1392" s="228"/>
    </row>
    <row r="1393" spans="54:58" ht="33.75" customHeight="1" x14ac:dyDescent="0.25">
      <c r="BB1393" s="228" t="s">
        <v>61</v>
      </c>
      <c r="BC1393" s="228" t="s">
        <v>1171</v>
      </c>
      <c r="BD1393" s="228">
        <v>3104304</v>
      </c>
      <c r="BE1393" s="228"/>
      <c r="BF1393" s="228"/>
    </row>
    <row r="1394" spans="54:58" ht="33.75" customHeight="1" x14ac:dyDescent="0.25">
      <c r="BB1394" s="228" t="s">
        <v>61</v>
      </c>
      <c r="BC1394" s="228" t="s">
        <v>1194</v>
      </c>
      <c r="BD1394" s="228">
        <v>3104403</v>
      </c>
      <c r="BE1394" s="228"/>
      <c r="BF1394" s="228"/>
    </row>
    <row r="1395" spans="54:58" ht="33.75" customHeight="1" x14ac:dyDescent="0.25">
      <c r="BB1395" s="228" t="s">
        <v>61</v>
      </c>
      <c r="BC1395" s="228" t="s">
        <v>1216</v>
      </c>
      <c r="BD1395" s="228">
        <v>3104452</v>
      </c>
      <c r="BE1395" s="228"/>
      <c r="BF1395" s="228"/>
    </row>
    <row r="1396" spans="54:58" ht="33.75" customHeight="1" x14ac:dyDescent="0.25">
      <c r="BB1396" s="228" t="s">
        <v>61</v>
      </c>
      <c r="BC1396" s="228" t="s">
        <v>1237</v>
      </c>
      <c r="BD1396" s="228">
        <v>3104502</v>
      </c>
      <c r="BE1396" s="228"/>
      <c r="BF1396" s="228"/>
    </row>
    <row r="1397" spans="54:58" ht="33.75" customHeight="1" x14ac:dyDescent="0.25">
      <c r="BB1397" s="228" t="s">
        <v>61</v>
      </c>
      <c r="BC1397" s="228" t="s">
        <v>1260</v>
      </c>
      <c r="BD1397" s="228">
        <v>3104601</v>
      </c>
      <c r="BE1397" s="228"/>
      <c r="BF1397" s="228"/>
    </row>
    <row r="1398" spans="54:58" ht="33.75" customHeight="1" x14ac:dyDescent="0.25">
      <c r="BB1398" s="228" t="s">
        <v>61</v>
      </c>
      <c r="BC1398" s="228" t="s">
        <v>1283</v>
      </c>
      <c r="BD1398" s="228">
        <v>3104700</v>
      </c>
      <c r="BE1398" s="228"/>
      <c r="BF1398" s="228"/>
    </row>
    <row r="1399" spans="54:58" ht="33.75" customHeight="1" x14ac:dyDescent="0.25">
      <c r="BB1399" s="228" t="s">
        <v>61</v>
      </c>
      <c r="BC1399" s="228" t="s">
        <v>1304</v>
      </c>
      <c r="BD1399" s="228">
        <v>3104809</v>
      </c>
      <c r="BE1399" s="228"/>
      <c r="BF1399" s="228"/>
    </row>
    <row r="1400" spans="54:58" ht="33.75" customHeight="1" x14ac:dyDescent="0.25">
      <c r="BB1400" s="228" t="s">
        <v>61</v>
      </c>
      <c r="BC1400" s="228" t="s">
        <v>1326</v>
      </c>
      <c r="BD1400" s="228">
        <v>3104908</v>
      </c>
      <c r="BE1400" s="228"/>
      <c r="BF1400" s="228"/>
    </row>
    <row r="1401" spans="54:58" ht="33.75" customHeight="1" x14ac:dyDescent="0.25">
      <c r="BB1401" s="228" t="s">
        <v>61</v>
      </c>
      <c r="BC1401" s="228" t="s">
        <v>1348</v>
      </c>
      <c r="BD1401" s="228">
        <v>3105004</v>
      </c>
      <c r="BE1401" s="228"/>
      <c r="BF1401" s="228"/>
    </row>
    <row r="1402" spans="54:58" ht="33.75" customHeight="1" x14ac:dyDescent="0.25">
      <c r="BB1402" s="228" t="s">
        <v>61</v>
      </c>
      <c r="BC1402" s="228" t="s">
        <v>1369</v>
      </c>
      <c r="BD1402" s="228">
        <v>3105103</v>
      </c>
      <c r="BE1402" s="228"/>
      <c r="BF1402" s="228"/>
    </row>
    <row r="1403" spans="54:58" ht="33.75" customHeight="1" x14ac:dyDescent="0.25">
      <c r="BB1403" s="228" t="s">
        <v>61</v>
      </c>
      <c r="BC1403" s="228" t="s">
        <v>1391</v>
      </c>
      <c r="BD1403" s="228">
        <v>3105202</v>
      </c>
      <c r="BE1403" s="228"/>
      <c r="BF1403" s="228"/>
    </row>
    <row r="1404" spans="54:58" ht="33.75" customHeight="1" x14ac:dyDescent="0.25">
      <c r="BB1404" s="228" t="s">
        <v>61</v>
      </c>
      <c r="BC1404" s="228" t="s">
        <v>1413</v>
      </c>
      <c r="BD1404" s="228">
        <v>3105301</v>
      </c>
      <c r="BE1404" s="228"/>
      <c r="BF1404" s="228"/>
    </row>
    <row r="1405" spans="54:58" ht="33.75" customHeight="1" x14ac:dyDescent="0.25">
      <c r="BB1405" s="228" t="s">
        <v>61</v>
      </c>
      <c r="BC1405" s="228" t="s">
        <v>1435</v>
      </c>
      <c r="BD1405" s="228">
        <v>3105400</v>
      </c>
      <c r="BE1405" s="228"/>
      <c r="BF1405" s="228"/>
    </row>
    <row r="1406" spans="54:58" ht="33.75" customHeight="1" x14ac:dyDescent="0.25">
      <c r="BB1406" s="228" t="s">
        <v>61</v>
      </c>
      <c r="BC1406" s="228" t="s">
        <v>1456</v>
      </c>
      <c r="BD1406" s="228">
        <v>3105509</v>
      </c>
      <c r="BE1406" s="228"/>
      <c r="BF1406" s="228"/>
    </row>
    <row r="1407" spans="54:58" ht="33.75" customHeight="1" x14ac:dyDescent="0.25">
      <c r="BB1407" s="228" t="s">
        <v>61</v>
      </c>
      <c r="BC1407" s="228" t="s">
        <v>1476</v>
      </c>
      <c r="BD1407" s="228">
        <v>3105608</v>
      </c>
      <c r="BE1407" s="228"/>
      <c r="BF1407" s="228"/>
    </row>
    <row r="1408" spans="54:58" ht="33.75" customHeight="1" x14ac:dyDescent="0.25">
      <c r="BB1408" s="228" t="s">
        <v>61</v>
      </c>
      <c r="BC1408" s="228" t="s">
        <v>1498</v>
      </c>
      <c r="BD1408" s="228">
        <v>3105707</v>
      </c>
      <c r="BE1408" s="228"/>
      <c r="BF1408" s="228"/>
    </row>
    <row r="1409" spans="54:58" ht="33.75" customHeight="1" x14ac:dyDescent="0.25">
      <c r="BB1409" s="228" t="s">
        <v>61</v>
      </c>
      <c r="BC1409" s="228" t="s">
        <v>1518</v>
      </c>
      <c r="BD1409" s="228">
        <v>3105905</v>
      </c>
      <c r="BE1409" s="228"/>
      <c r="BF1409" s="228"/>
    </row>
    <row r="1410" spans="54:58" ht="33.75" customHeight="1" x14ac:dyDescent="0.25">
      <c r="BB1410" s="228" t="s">
        <v>61</v>
      </c>
      <c r="BC1410" s="228" t="s">
        <v>1539</v>
      </c>
      <c r="BD1410" s="228">
        <v>3106002</v>
      </c>
      <c r="BE1410" s="228"/>
      <c r="BF1410" s="228"/>
    </row>
    <row r="1411" spans="54:58" ht="33.75" customHeight="1" x14ac:dyDescent="0.25">
      <c r="BB1411" s="228" t="s">
        <v>61</v>
      </c>
      <c r="BC1411" s="228" t="s">
        <v>1560</v>
      </c>
      <c r="BD1411" s="228">
        <v>3106101</v>
      </c>
      <c r="BE1411" s="228"/>
      <c r="BF1411" s="228"/>
    </row>
    <row r="1412" spans="54:58" ht="33.75" customHeight="1" x14ac:dyDescent="0.25">
      <c r="BB1412" s="228" t="s">
        <v>61</v>
      </c>
      <c r="BC1412" s="228" t="s">
        <v>1579</v>
      </c>
      <c r="BD1412" s="228">
        <v>3106200</v>
      </c>
      <c r="BE1412" s="228"/>
      <c r="BF1412" s="228"/>
    </row>
    <row r="1413" spans="54:58" ht="33.75" customHeight="1" x14ac:dyDescent="0.25">
      <c r="BB1413" s="228" t="s">
        <v>61</v>
      </c>
      <c r="BC1413" s="228" t="s">
        <v>1599</v>
      </c>
      <c r="BD1413" s="228">
        <v>3106309</v>
      </c>
      <c r="BE1413" s="228"/>
      <c r="BF1413" s="228"/>
    </row>
    <row r="1414" spans="54:58" ht="33.75" customHeight="1" x14ac:dyDescent="0.25">
      <c r="BB1414" s="228" t="s">
        <v>61</v>
      </c>
      <c r="BC1414" s="228" t="s">
        <v>1619</v>
      </c>
      <c r="BD1414" s="228">
        <v>3106408</v>
      </c>
      <c r="BE1414" s="228"/>
      <c r="BF1414" s="228"/>
    </row>
    <row r="1415" spans="54:58" ht="33.75" customHeight="1" x14ac:dyDescent="0.25">
      <c r="BB1415" s="228" t="s">
        <v>61</v>
      </c>
      <c r="BC1415" s="228" t="s">
        <v>1640</v>
      </c>
      <c r="BD1415" s="228">
        <v>3106507</v>
      </c>
      <c r="BE1415" s="228"/>
      <c r="BF1415" s="228"/>
    </row>
    <row r="1416" spans="54:58" ht="33.75" customHeight="1" x14ac:dyDescent="0.25">
      <c r="BB1416" s="228" t="s">
        <v>61</v>
      </c>
      <c r="BC1416" s="228" t="s">
        <v>1661</v>
      </c>
      <c r="BD1416" s="228">
        <v>3106655</v>
      </c>
      <c r="BE1416" s="228"/>
      <c r="BF1416" s="228"/>
    </row>
    <row r="1417" spans="54:58" ht="33.75" customHeight="1" x14ac:dyDescent="0.25">
      <c r="BB1417" s="228" t="s">
        <v>61</v>
      </c>
      <c r="BC1417" s="228" t="s">
        <v>1681</v>
      </c>
      <c r="BD1417" s="228">
        <v>3106606</v>
      </c>
      <c r="BE1417" s="228"/>
      <c r="BF1417" s="228"/>
    </row>
    <row r="1418" spans="54:58" ht="33.75" customHeight="1" x14ac:dyDescent="0.25">
      <c r="BB1418" s="228" t="s">
        <v>61</v>
      </c>
      <c r="BC1418" s="228" t="s">
        <v>1702</v>
      </c>
      <c r="BD1418" s="228">
        <v>3106705</v>
      </c>
      <c r="BE1418" s="228"/>
      <c r="BF1418" s="228"/>
    </row>
    <row r="1419" spans="54:58" ht="33.75" customHeight="1" x14ac:dyDescent="0.25">
      <c r="BB1419" s="228" t="s">
        <v>61</v>
      </c>
      <c r="BC1419" s="228" t="s">
        <v>1722</v>
      </c>
      <c r="BD1419" s="228">
        <v>3106804</v>
      </c>
      <c r="BE1419" s="228"/>
      <c r="BF1419" s="228"/>
    </row>
    <row r="1420" spans="54:58" ht="33.75" customHeight="1" x14ac:dyDescent="0.25">
      <c r="BB1420" s="228" t="s">
        <v>61</v>
      </c>
      <c r="BC1420" s="228" t="s">
        <v>1743</v>
      </c>
      <c r="BD1420" s="228">
        <v>3106903</v>
      </c>
      <c r="BE1420" s="228"/>
      <c r="BF1420" s="228"/>
    </row>
    <row r="1421" spans="54:58" ht="33.75" customHeight="1" x14ac:dyDescent="0.25">
      <c r="BB1421" s="228" t="s">
        <v>61</v>
      </c>
      <c r="BC1421" s="228" t="s">
        <v>1763</v>
      </c>
      <c r="BD1421" s="228">
        <v>3107000</v>
      </c>
      <c r="BE1421" s="228"/>
      <c r="BF1421" s="228"/>
    </row>
    <row r="1422" spans="54:58" ht="33.75" customHeight="1" x14ac:dyDescent="0.25">
      <c r="BB1422" s="228" t="s">
        <v>61</v>
      </c>
      <c r="BC1422" s="228" t="s">
        <v>401</v>
      </c>
      <c r="BD1422" s="228">
        <v>3107109</v>
      </c>
      <c r="BE1422" s="228"/>
      <c r="BF1422" s="228"/>
    </row>
    <row r="1423" spans="54:58" ht="33.75" customHeight="1" x14ac:dyDescent="0.25">
      <c r="BB1423" s="228" t="s">
        <v>61</v>
      </c>
      <c r="BC1423" s="228" t="s">
        <v>1803</v>
      </c>
      <c r="BD1423" s="228">
        <v>3107208</v>
      </c>
      <c r="BE1423" s="228"/>
      <c r="BF1423" s="228"/>
    </row>
    <row r="1424" spans="54:58" ht="33.75" customHeight="1" x14ac:dyDescent="0.25">
      <c r="BB1424" s="228" t="s">
        <v>61</v>
      </c>
      <c r="BC1424" s="228" t="s">
        <v>1821</v>
      </c>
      <c r="BD1424" s="228">
        <v>3107307</v>
      </c>
      <c r="BE1424" s="228"/>
      <c r="BF1424" s="228"/>
    </row>
    <row r="1425" spans="54:58" ht="33.75" customHeight="1" x14ac:dyDescent="0.25">
      <c r="BB1425" s="228" t="s">
        <v>61</v>
      </c>
      <c r="BC1425" s="228" t="s">
        <v>1840</v>
      </c>
      <c r="BD1425" s="228">
        <v>3107406</v>
      </c>
      <c r="BE1425" s="228"/>
      <c r="BF1425" s="228"/>
    </row>
    <row r="1426" spans="54:58" ht="33.75" customHeight="1" x14ac:dyDescent="0.25">
      <c r="BB1426" s="228" t="s">
        <v>61</v>
      </c>
      <c r="BC1426" s="228" t="s">
        <v>1857</v>
      </c>
      <c r="BD1426" s="228">
        <v>3107505</v>
      </c>
      <c r="BE1426" s="228"/>
      <c r="BF1426" s="228"/>
    </row>
    <row r="1427" spans="54:58" ht="33.75" customHeight="1" x14ac:dyDescent="0.25">
      <c r="BB1427" s="228" t="s">
        <v>61</v>
      </c>
      <c r="BC1427" s="228" t="s">
        <v>1875</v>
      </c>
      <c r="BD1427" s="228">
        <v>3107604</v>
      </c>
      <c r="BE1427" s="228"/>
      <c r="BF1427" s="228"/>
    </row>
    <row r="1428" spans="54:58" ht="33.75" customHeight="1" x14ac:dyDescent="0.25">
      <c r="BB1428" s="228" t="s">
        <v>61</v>
      </c>
      <c r="BC1428" s="228" t="s">
        <v>1891</v>
      </c>
      <c r="BD1428" s="228">
        <v>3107703</v>
      </c>
      <c r="BE1428" s="228"/>
      <c r="BF1428" s="228"/>
    </row>
    <row r="1429" spans="54:58" ht="33.75" customHeight="1" x14ac:dyDescent="0.25">
      <c r="BB1429" s="228" t="s">
        <v>61</v>
      </c>
      <c r="BC1429" s="228" t="s">
        <v>1908</v>
      </c>
      <c r="BD1429" s="228">
        <v>3107802</v>
      </c>
      <c r="BE1429" s="228"/>
      <c r="BF1429" s="228"/>
    </row>
    <row r="1430" spans="54:58" ht="33.75" customHeight="1" x14ac:dyDescent="0.25">
      <c r="BB1430" s="228" t="s">
        <v>61</v>
      </c>
      <c r="BC1430" s="228" t="s">
        <v>1926</v>
      </c>
      <c r="BD1430" s="228">
        <v>3107901</v>
      </c>
      <c r="BE1430" s="228"/>
      <c r="BF1430" s="228"/>
    </row>
    <row r="1431" spans="54:58" ht="33.75" customHeight="1" x14ac:dyDescent="0.25">
      <c r="BB1431" s="228" t="s">
        <v>61</v>
      </c>
      <c r="BC1431" s="228" t="s">
        <v>836</v>
      </c>
      <c r="BD1431" s="228">
        <v>3108008</v>
      </c>
      <c r="BE1431" s="228"/>
      <c r="BF1431" s="228"/>
    </row>
    <row r="1432" spans="54:58" ht="33.75" customHeight="1" x14ac:dyDescent="0.25">
      <c r="BB1432" s="228" t="s">
        <v>61</v>
      </c>
      <c r="BC1432" s="228" t="s">
        <v>189</v>
      </c>
      <c r="BD1432" s="228">
        <v>3108107</v>
      </c>
      <c r="BE1432" s="228"/>
      <c r="BF1432" s="228"/>
    </row>
    <row r="1433" spans="54:58" ht="33.75" customHeight="1" x14ac:dyDescent="0.25">
      <c r="BB1433" s="228" t="s">
        <v>61</v>
      </c>
      <c r="BC1433" s="228" t="s">
        <v>1976</v>
      </c>
      <c r="BD1433" s="228">
        <v>3108206</v>
      </c>
      <c r="BE1433" s="228"/>
      <c r="BF1433" s="228"/>
    </row>
    <row r="1434" spans="54:58" ht="33.75" customHeight="1" x14ac:dyDescent="0.25">
      <c r="BB1434" s="228" t="s">
        <v>61</v>
      </c>
      <c r="BC1434" s="228" t="s">
        <v>1994</v>
      </c>
      <c r="BD1434" s="228">
        <v>3108255</v>
      </c>
      <c r="BE1434" s="228"/>
      <c r="BF1434" s="228"/>
    </row>
    <row r="1435" spans="54:58" ht="33.75" customHeight="1" x14ac:dyDescent="0.25">
      <c r="BB1435" s="228" t="s">
        <v>61</v>
      </c>
      <c r="BC1435" s="228" t="s">
        <v>2011</v>
      </c>
      <c r="BD1435" s="228">
        <v>3108305</v>
      </c>
      <c r="BE1435" s="228"/>
      <c r="BF1435" s="228"/>
    </row>
    <row r="1436" spans="54:58" ht="33.75" customHeight="1" x14ac:dyDescent="0.25">
      <c r="BB1436" s="228" t="s">
        <v>61</v>
      </c>
      <c r="BC1436" s="228" t="s">
        <v>2029</v>
      </c>
      <c r="BD1436" s="228">
        <v>3108404</v>
      </c>
      <c r="BE1436" s="228"/>
      <c r="BF1436" s="228"/>
    </row>
    <row r="1437" spans="54:58" ht="33.75" customHeight="1" x14ac:dyDescent="0.25">
      <c r="BB1437" s="228" t="s">
        <v>61</v>
      </c>
      <c r="BC1437" s="228" t="s">
        <v>2047</v>
      </c>
      <c r="BD1437" s="228">
        <v>3108503</v>
      </c>
      <c r="BE1437" s="228"/>
      <c r="BF1437" s="228"/>
    </row>
    <row r="1438" spans="54:58" ht="33.75" customHeight="1" x14ac:dyDescent="0.25">
      <c r="BB1438" s="228" t="s">
        <v>61</v>
      </c>
      <c r="BC1438" s="228" t="s">
        <v>2065</v>
      </c>
      <c r="BD1438" s="228">
        <v>3108701</v>
      </c>
      <c r="BE1438" s="228"/>
      <c r="BF1438" s="228"/>
    </row>
    <row r="1439" spans="54:58" ht="33.75" customHeight="1" x14ac:dyDescent="0.25">
      <c r="BB1439" s="228" t="s">
        <v>61</v>
      </c>
      <c r="BC1439" s="228" t="s">
        <v>2082</v>
      </c>
      <c r="BD1439" s="228">
        <v>3108552</v>
      </c>
      <c r="BE1439" s="228"/>
      <c r="BF1439" s="228"/>
    </row>
    <row r="1440" spans="54:58" ht="33.75" customHeight="1" x14ac:dyDescent="0.25">
      <c r="BB1440" s="228" t="s">
        <v>61</v>
      </c>
      <c r="BC1440" s="228" t="s">
        <v>2097</v>
      </c>
      <c r="BD1440" s="228">
        <v>3108602</v>
      </c>
      <c r="BE1440" s="228"/>
      <c r="BF1440" s="228"/>
    </row>
    <row r="1441" spans="54:58" ht="33.75" customHeight="1" x14ac:dyDescent="0.25">
      <c r="BB1441" s="228" t="s">
        <v>61</v>
      </c>
      <c r="BC1441" s="228" t="s">
        <v>2114</v>
      </c>
      <c r="BD1441" s="228">
        <v>3108800</v>
      </c>
      <c r="BE1441" s="228"/>
      <c r="BF1441" s="228"/>
    </row>
    <row r="1442" spans="54:58" ht="33.75" customHeight="1" x14ac:dyDescent="0.25">
      <c r="BB1442" s="228" t="s">
        <v>61</v>
      </c>
      <c r="BC1442" s="228" t="s">
        <v>2129</v>
      </c>
      <c r="BD1442" s="228">
        <v>3108909</v>
      </c>
      <c r="BE1442" s="228"/>
      <c r="BF1442" s="228"/>
    </row>
    <row r="1443" spans="54:58" ht="33.75" customHeight="1" x14ac:dyDescent="0.25">
      <c r="BB1443" s="228" t="s">
        <v>61</v>
      </c>
      <c r="BC1443" s="228" t="s">
        <v>2146</v>
      </c>
      <c r="BD1443" s="228">
        <v>3109006</v>
      </c>
      <c r="BE1443" s="228"/>
      <c r="BF1443" s="228"/>
    </row>
    <row r="1444" spans="54:58" ht="33.75" customHeight="1" x14ac:dyDescent="0.25">
      <c r="BB1444" s="228" t="s">
        <v>61</v>
      </c>
      <c r="BC1444" s="228" t="s">
        <v>2162</v>
      </c>
      <c r="BD1444" s="228">
        <v>3109105</v>
      </c>
      <c r="BE1444" s="228"/>
      <c r="BF1444" s="228"/>
    </row>
    <row r="1445" spans="54:58" ht="33.75" customHeight="1" x14ac:dyDescent="0.25">
      <c r="BB1445" s="228" t="s">
        <v>61</v>
      </c>
      <c r="BC1445" s="228" t="s">
        <v>2179</v>
      </c>
      <c r="BD1445" s="228">
        <v>3109204</v>
      </c>
      <c r="BE1445" s="228"/>
      <c r="BF1445" s="228"/>
    </row>
    <row r="1446" spans="54:58" ht="33.75" customHeight="1" x14ac:dyDescent="0.25">
      <c r="BB1446" s="228" t="s">
        <v>61</v>
      </c>
      <c r="BC1446" s="228" t="s">
        <v>2196</v>
      </c>
      <c r="BD1446" s="228">
        <v>3109253</v>
      </c>
      <c r="BE1446" s="228"/>
      <c r="BF1446" s="228"/>
    </row>
    <row r="1447" spans="54:58" ht="33.75" customHeight="1" x14ac:dyDescent="0.25">
      <c r="BB1447" s="228" t="s">
        <v>61</v>
      </c>
      <c r="BC1447" s="228" t="s">
        <v>238</v>
      </c>
      <c r="BD1447" s="228">
        <v>3109303</v>
      </c>
      <c r="BE1447" s="228"/>
      <c r="BF1447" s="228"/>
    </row>
    <row r="1448" spans="54:58" ht="33.75" customHeight="1" x14ac:dyDescent="0.25">
      <c r="BB1448" s="228" t="s">
        <v>61</v>
      </c>
      <c r="BC1448" s="228" t="s">
        <v>2227</v>
      </c>
      <c r="BD1448" s="228">
        <v>3109402</v>
      </c>
      <c r="BE1448" s="228"/>
      <c r="BF1448" s="228"/>
    </row>
    <row r="1449" spans="54:58" ht="33.75" customHeight="1" x14ac:dyDescent="0.25">
      <c r="BB1449" s="228" t="s">
        <v>61</v>
      </c>
      <c r="BC1449" s="228" t="s">
        <v>2243</v>
      </c>
      <c r="BD1449" s="228">
        <v>3109451</v>
      </c>
      <c r="BE1449" s="228"/>
      <c r="BF1449" s="228"/>
    </row>
    <row r="1450" spans="54:58" ht="33.75" customHeight="1" x14ac:dyDescent="0.25">
      <c r="BB1450" s="228" t="s">
        <v>61</v>
      </c>
      <c r="BC1450" s="228" t="s">
        <v>2257</v>
      </c>
      <c r="BD1450" s="228">
        <v>3109501</v>
      </c>
      <c r="BE1450" s="228"/>
      <c r="BF1450" s="228"/>
    </row>
    <row r="1451" spans="54:58" ht="33.75" customHeight="1" x14ac:dyDescent="0.25">
      <c r="BB1451" s="228" t="s">
        <v>61</v>
      </c>
      <c r="BC1451" s="228" t="s">
        <v>2272</v>
      </c>
      <c r="BD1451" s="228">
        <v>3109600</v>
      </c>
      <c r="BE1451" s="228"/>
      <c r="BF1451" s="228"/>
    </row>
    <row r="1452" spans="54:58" ht="33.75" customHeight="1" x14ac:dyDescent="0.25">
      <c r="BB1452" s="228" t="s">
        <v>61</v>
      </c>
      <c r="BC1452" s="228" t="s">
        <v>2288</v>
      </c>
      <c r="BD1452" s="228">
        <v>3109709</v>
      </c>
      <c r="BE1452" s="228"/>
      <c r="BF1452" s="228"/>
    </row>
    <row r="1453" spans="54:58" ht="33.75" customHeight="1" x14ac:dyDescent="0.25">
      <c r="BB1453" s="228" t="s">
        <v>61</v>
      </c>
      <c r="BC1453" s="228" t="s">
        <v>2304</v>
      </c>
      <c r="BD1453" s="228">
        <v>3102704</v>
      </c>
      <c r="BE1453" s="228"/>
      <c r="BF1453" s="228"/>
    </row>
    <row r="1454" spans="54:58" ht="33.75" customHeight="1" x14ac:dyDescent="0.25">
      <c r="BB1454" s="228" t="s">
        <v>61</v>
      </c>
      <c r="BC1454" s="228" t="s">
        <v>1121</v>
      </c>
      <c r="BD1454" s="228">
        <v>3109808</v>
      </c>
      <c r="BE1454" s="228"/>
      <c r="BF1454" s="228"/>
    </row>
    <row r="1455" spans="54:58" ht="33.75" customHeight="1" x14ac:dyDescent="0.25">
      <c r="BB1455" s="228" t="s">
        <v>61</v>
      </c>
      <c r="BC1455" s="228" t="s">
        <v>2333</v>
      </c>
      <c r="BD1455" s="228">
        <v>3109907</v>
      </c>
      <c r="BE1455" s="228"/>
      <c r="BF1455" s="228"/>
    </row>
    <row r="1456" spans="54:58" ht="33.75" customHeight="1" x14ac:dyDescent="0.25">
      <c r="BB1456" s="228" t="s">
        <v>61</v>
      </c>
      <c r="BC1456" s="228" t="s">
        <v>2349</v>
      </c>
      <c r="BD1456" s="228">
        <v>3110004</v>
      </c>
      <c r="BE1456" s="228"/>
      <c r="BF1456" s="228"/>
    </row>
    <row r="1457" spans="54:58" ht="33.75" customHeight="1" x14ac:dyDescent="0.25">
      <c r="BB1457" s="228" t="s">
        <v>61</v>
      </c>
      <c r="BC1457" s="228" t="s">
        <v>2365</v>
      </c>
      <c r="BD1457" s="228">
        <v>3110103</v>
      </c>
      <c r="BE1457" s="228"/>
      <c r="BF1457" s="228"/>
    </row>
    <row r="1458" spans="54:58" ht="33.75" customHeight="1" x14ac:dyDescent="0.25">
      <c r="BB1458" s="228" t="s">
        <v>61</v>
      </c>
      <c r="BC1458" s="228" t="s">
        <v>2379</v>
      </c>
      <c r="BD1458" s="228">
        <v>3110202</v>
      </c>
      <c r="BE1458" s="228"/>
      <c r="BF1458" s="228"/>
    </row>
    <row r="1459" spans="54:58" ht="33.75" customHeight="1" x14ac:dyDescent="0.25">
      <c r="BB1459" s="228" t="s">
        <v>61</v>
      </c>
      <c r="BC1459" s="228" t="s">
        <v>2394</v>
      </c>
      <c r="BD1459" s="228">
        <v>3110301</v>
      </c>
      <c r="BE1459" s="228"/>
      <c r="BF1459" s="228"/>
    </row>
    <row r="1460" spans="54:58" ht="33.75" customHeight="1" x14ac:dyDescent="0.25">
      <c r="BB1460" s="228" t="s">
        <v>61</v>
      </c>
      <c r="BC1460" s="228" t="s">
        <v>2410</v>
      </c>
      <c r="BD1460" s="228">
        <v>3110400</v>
      </c>
      <c r="BE1460" s="228"/>
      <c r="BF1460" s="228"/>
    </row>
    <row r="1461" spans="54:58" ht="33.75" customHeight="1" x14ac:dyDescent="0.25">
      <c r="BB1461" s="228" t="s">
        <v>61</v>
      </c>
      <c r="BC1461" s="228" t="s">
        <v>2426</v>
      </c>
      <c r="BD1461" s="228">
        <v>3110509</v>
      </c>
      <c r="BE1461" s="228"/>
      <c r="BF1461" s="228"/>
    </row>
    <row r="1462" spans="54:58" ht="33.75" customHeight="1" x14ac:dyDescent="0.25">
      <c r="BB1462" s="228" t="s">
        <v>61</v>
      </c>
      <c r="BC1462" s="228" t="s">
        <v>2442</v>
      </c>
      <c r="BD1462" s="228">
        <v>3110608</v>
      </c>
      <c r="BE1462" s="228"/>
      <c r="BF1462" s="228"/>
    </row>
    <row r="1463" spans="54:58" ht="33.75" customHeight="1" x14ac:dyDescent="0.25">
      <c r="BB1463" s="228" t="s">
        <v>61</v>
      </c>
      <c r="BC1463" s="228" t="s">
        <v>2458</v>
      </c>
      <c r="BD1463" s="228">
        <v>3110707</v>
      </c>
      <c r="BE1463" s="228"/>
      <c r="BF1463" s="228"/>
    </row>
    <row r="1464" spans="54:58" ht="33.75" customHeight="1" x14ac:dyDescent="0.25">
      <c r="BB1464" s="228" t="s">
        <v>61</v>
      </c>
      <c r="BC1464" s="228" t="s">
        <v>2471</v>
      </c>
      <c r="BD1464" s="228">
        <v>3110806</v>
      </c>
      <c r="BE1464" s="228"/>
      <c r="BF1464" s="228"/>
    </row>
    <row r="1465" spans="54:58" ht="33.75" customHeight="1" x14ac:dyDescent="0.25">
      <c r="BB1465" s="228" t="s">
        <v>61</v>
      </c>
      <c r="BC1465" s="228" t="s">
        <v>2487</v>
      </c>
      <c r="BD1465" s="228">
        <v>3110905</v>
      </c>
      <c r="BE1465" s="228"/>
      <c r="BF1465" s="228"/>
    </row>
    <row r="1466" spans="54:58" ht="33.75" customHeight="1" x14ac:dyDescent="0.25">
      <c r="BB1466" s="228" t="s">
        <v>61</v>
      </c>
      <c r="BC1466" s="228" t="s">
        <v>421</v>
      </c>
      <c r="BD1466" s="228">
        <v>3111002</v>
      </c>
      <c r="BE1466" s="228"/>
      <c r="BF1466" s="228"/>
    </row>
    <row r="1467" spans="54:58" ht="33.75" customHeight="1" x14ac:dyDescent="0.25">
      <c r="BB1467" s="228" t="s">
        <v>61</v>
      </c>
      <c r="BC1467" s="228" t="s">
        <v>2517</v>
      </c>
      <c r="BD1467" s="228">
        <v>3111101</v>
      </c>
      <c r="BE1467" s="228"/>
      <c r="BF1467" s="228"/>
    </row>
    <row r="1468" spans="54:58" ht="33.75" customHeight="1" x14ac:dyDescent="0.25">
      <c r="BB1468" s="228" t="s">
        <v>61</v>
      </c>
      <c r="BC1468" s="228" t="s">
        <v>2532</v>
      </c>
      <c r="BD1468" s="228">
        <v>3111150</v>
      </c>
      <c r="BE1468" s="228"/>
      <c r="BF1468" s="228"/>
    </row>
    <row r="1469" spans="54:58" ht="33.75" customHeight="1" x14ac:dyDescent="0.25">
      <c r="BB1469" s="228" t="s">
        <v>61</v>
      </c>
      <c r="BC1469" s="228" t="s">
        <v>2548</v>
      </c>
      <c r="BD1469" s="228">
        <v>3111200</v>
      </c>
      <c r="BE1469" s="228"/>
      <c r="BF1469" s="228"/>
    </row>
    <row r="1470" spans="54:58" ht="33.75" customHeight="1" x14ac:dyDescent="0.25">
      <c r="BB1470" s="228" t="s">
        <v>61</v>
      </c>
      <c r="BC1470" s="228" t="s">
        <v>2563</v>
      </c>
      <c r="BD1470" s="228">
        <v>3111309</v>
      </c>
      <c r="BE1470" s="228"/>
      <c r="BF1470" s="228"/>
    </row>
    <row r="1471" spans="54:58" ht="33.75" customHeight="1" x14ac:dyDescent="0.25">
      <c r="BB1471" s="228" t="s">
        <v>61</v>
      </c>
      <c r="BC1471" s="228" t="s">
        <v>2578</v>
      </c>
      <c r="BD1471" s="228">
        <v>3111408</v>
      </c>
      <c r="BE1471" s="228"/>
      <c r="BF1471" s="228"/>
    </row>
    <row r="1472" spans="54:58" ht="33.75" customHeight="1" x14ac:dyDescent="0.25">
      <c r="BB1472" s="228" t="s">
        <v>61</v>
      </c>
      <c r="BC1472" s="228" t="s">
        <v>2593</v>
      </c>
      <c r="BD1472" s="228">
        <v>3111507</v>
      </c>
      <c r="BE1472" s="228"/>
      <c r="BF1472" s="228"/>
    </row>
    <row r="1473" spans="54:58" ht="33.75" customHeight="1" x14ac:dyDescent="0.25">
      <c r="BB1473" s="228" t="s">
        <v>61</v>
      </c>
      <c r="BC1473" s="228" t="s">
        <v>2609</v>
      </c>
      <c r="BD1473" s="228">
        <v>3111606</v>
      </c>
      <c r="BE1473" s="228"/>
      <c r="BF1473" s="228"/>
    </row>
    <row r="1474" spans="54:58" ht="33.75" customHeight="1" x14ac:dyDescent="0.25">
      <c r="BB1474" s="228" t="s">
        <v>61</v>
      </c>
      <c r="BC1474" s="228" t="s">
        <v>2623</v>
      </c>
      <c r="BD1474" s="228">
        <v>3111903</v>
      </c>
      <c r="BE1474" s="228"/>
      <c r="BF1474" s="228"/>
    </row>
    <row r="1475" spans="54:58" ht="33.75" customHeight="1" x14ac:dyDescent="0.25">
      <c r="BB1475" s="228" t="s">
        <v>61</v>
      </c>
      <c r="BC1475" s="228" t="s">
        <v>2636</v>
      </c>
      <c r="BD1475" s="228">
        <v>3111705</v>
      </c>
      <c r="BE1475" s="228"/>
      <c r="BF1475" s="228"/>
    </row>
    <row r="1476" spans="54:58" ht="33.75" customHeight="1" x14ac:dyDescent="0.25">
      <c r="BB1476" s="228" t="s">
        <v>61</v>
      </c>
      <c r="BC1476" s="228" t="s">
        <v>1736</v>
      </c>
      <c r="BD1476" s="228">
        <v>3111804</v>
      </c>
      <c r="BE1476" s="228"/>
      <c r="BF1476" s="228"/>
    </row>
    <row r="1477" spans="54:58" ht="33.75" customHeight="1" x14ac:dyDescent="0.25">
      <c r="BB1477" s="228" t="s">
        <v>61</v>
      </c>
      <c r="BC1477" s="228" t="s">
        <v>1815</v>
      </c>
      <c r="BD1477" s="228">
        <v>3112000</v>
      </c>
      <c r="BE1477" s="228"/>
      <c r="BF1477" s="228"/>
    </row>
    <row r="1478" spans="54:58" ht="33.75" customHeight="1" x14ac:dyDescent="0.25">
      <c r="BB1478" s="228" t="s">
        <v>61</v>
      </c>
      <c r="BC1478" s="228" t="s">
        <v>488</v>
      </c>
      <c r="BD1478" s="228">
        <v>3112059</v>
      </c>
      <c r="BE1478" s="228"/>
      <c r="BF1478" s="228"/>
    </row>
    <row r="1479" spans="54:58" ht="33.75" customHeight="1" x14ac:dyDescent="0.25">
      <c r="BB1479" s="228" t="s">
        <v>61</v>
      </c>
      <c r="BC1479" s="228" t="s">
        <v>2693</v>
      </c>
      <c r="BD1479" s="228">
        <v>3112109</v>
      </c>
      <c r="BE1479" s="228"/>
      <c r="BF1479" s="228"/>
    </row>
    <row r="1480" spans="54:58" ht="33.75" customHeight="1" x14ac:dyDescent="0.25">
      <c r="BB1480" s="228" t="s">
        <v>61</v>
      </c>
      <c r="BC1480" s="228" t="s">
        <v>2709</v>
      </c>
      <c r="BD1480" s="228">
        <v>3112208</v>
      </c>
      <c r="BE1480" s="228"/>
      <c r="BF1480" s="228"/>
    </row>
    <row r="1481" spans="54:58" ht="33.75" customHeight="1" x14ac:dyDescent="0.25">
      <c r="BB1481" s="228" t="s">
        <v>61</v>
      </c>
      <c r="BC1481" s="228" t="s">
        <v>2724</v>
      </c>
      <c r="BD1481" s="228">
        <v>3112307</v>
      </c>
      <c r="BE1481" s="228"/>
      <c r="BF1481" s="228"/>
    </row>
    <row r="1482" spans="54:58" ht="33.75" customHeight="1" x14ac:dyDescent="0.25">
      <c r="BB1482" s="228" t="s">
        <v>61</v>
      </c>
      <c r="BC1482" s="228" t="s">
        <v>2740</v>
      </c>
      <c r="BD1482" s="228">
        <v>3112406</v>
      </c>
      <c r="BE1482" s="228"/>
      <c r="BF1482" s="228"/>
    </row>
    <row r="1483" spans="54:58" ht="33.75" customHeight="1" x14ac:dyDescent="0.25">
      <c r="BB1483" s="228" t="s">
        <v>61</v>
      </c>
      <c r="BC1483" s="228" t="s">
        <v>2755</v>
      </c>
      <c r="BD1483" s="228">
        <v>3112505</v>
      </c>
      <c r="BE1483" s="228"/>
      <c r="BF1483" s="228"/>
    </row>
    <row r="1484" spans="54:58" ht="33.75" customHeight="1" x14ac:dyDescent="0.25">
      <c r="BB1484" s="228" t="s">
        <v>61</v>
      </c>
      <c r="BC1484" s="228" t="s">
        <v>2770</v>
      </c>
      <c r="BD1484" s="228">
        <v>3112604</v>
      </c>
      <c r="BE1484" s="228"/>
      <c r="BF1484" s="228"/>
    </row>
    <row r="1485" spans="54:58" ht="33.75" customHeight="1" x14ac:dyDescent="0.25">
      <c r="BB1485" s="228" t="s">
        <v>61</v>
      </c>
      <c r="BC1485" s="228" t="s">
        <v>2786</v>
      </c>
      <c r="BD1485" s="228">
        <v>3112653</v>
      </c>
      <c r="BE1485" s="228"/>
      <c r="BF1485" s="228"/>
    </row>
    <row r="1486" spans="54:58" ht="33.75" customHeight="1" x14ac:dyDescent="0.25">
      <c r="BB1486" s="228" t="s">
        <v>61</v>
      </c>
      <c r="BC1486" s="228" t="s">
        <v>2801</v>
      </c>
      <c r="BD1486" s="228">
        <v>3112703</v>
      </c>
      <c r="BE1486" s="228"/>
      <c r="BF1486" s="228"/>
    </row>
    <row r="1487" spans="54:58" ht="33.75" customHeight="1" x14ac:dyDescent="0.25">
      <c r="BB1487" s="228" t="s">
        <v>61</v>
      </c>
      <c r="BC1487" s="228" t="s">
        <v>2816</v>
      </c>
      <c r="BD1487" s="228">
        <v>3112802</v>
      </c>
      <c r="BE1487" s="228"/>
      <c r="BF1487" s="228"/>
    </row>
    <row r="1488" spans="54:58" ht="33.75" customHeight="1" x14ac:dyDescent="0.25">
      <c r="BB1488" s="228" t="s">
        <v>61</v>
      </c>
      <c r="BC1488" s="228" t="s">
        <v>2830</v>
      </c>
      <c r="BD1488" s="228">
        <v>3112901</v>
      </c>
      <c r="BE1488" s="228"/>
      <c r="BF1488" s="228"/>
    </row>
    <row r="1489" spans="54:58" ht="33.75" customHeight="1" x14ac:dyDescent="0.25">
      <c r="BB1489" s="228" t="s">
        <v>61</v>
      </c>
      <c r="BC1489" s="228" t="s">
        <v>2842</v>
      </c>
      <c r="BD1489" s="228">
        <v>3113008</v>
      </c>
      <c r="BE1489" s="228"/>
      <c r="BF1489" s="228"/>
    </row>
    <row r="1490" spans="54:58" ht="33.75" customHeight="1" x14ac:dyDescent="0.25">
      <c r="BB1490" s="228" t="s">
        <v>61</v>
      </c>
      <c r="BC1490" s="228" t="s">
        <v>2855</v>
      </c>
      <c r="BD1490" s="228">
        <v>3113107</v>
      </c>
      <c r="BE1490" s="228"/>
      <c r="BF1490" s="228"/>
    </row>
    <row r="1491" spans="54:58" ht="33.75" customHeight="1" x14ac:dyDescent="0.25">
      <c r="BB1491" s="228" t="s">
        <v>61</v>
      </c>
      <c r="BC1491" s="228" t="s">
        <v>2868</v>
      </c>
      <c r="BD1491" s="228">
        <v>3113206</v>
      </c>
      <c r="BE1491" s="228"/>
      <c r="BF1491" s="228"/>
    </row>
    <row r="1492" spans="54:58" ht="33.75" customHeight="1" x14ac:dyDescent="0.25">
      <c r="BB1492" s="228" t="s">
        <v>61</v>
      </c>
      <c r="BC1492" s="228" t="s">
        <v>2881</v>
      </c>
      <c r="BD1492" s="228">
        <v>3113305</v>
      </c>
      <c r="BE1492" s="228"/>
      <c r="BF1492" s="228"/>
    </row>
    <row r="1493" spans="54:58" ht="33.75" customHeight="1" x14ac:dyDescent="0.25">
      <c r="BB1493" s="228" t="s">
        <v>61</v>
      </c>
      <c r="BC1493" s="228" t="s">
        <v>2893</v>
      </c>
      <c r="BD1493" s="228">
        <v>3113404</v>
      </c>
      <c r="BE1493" s="228"/>
      <c r="BF1493" s="228"/>
    </row>
    <row r="1494" spans="54:58" ht="33.75" customHeight="1" x14ac:dyDescent="0.25">
      <c r="BB1494" s="228" t="s">
        <v>61</v>
      </c>
      <c r="BC1494" s="228" t="s">
        <v>2906</v>
      </c>
      <c r="BD1494" s="228">
        <v>3113503</v>
      </c>
      <c r="BE1494" s="228"/>
      <c r="BF1494" s="228"/>
    </row>
    <row r="1495" spans="54:58" ht="33.75" customHeight="1" x14ac:dyDescent="0.25">
      <c r="BB1495" s="228" t="s">
        <v>61</v>
      </c>
      <c r="BC1495" s="228" t="s">
        <v>2918</v>
      </c>
      <c r="BD1495" s="228">
        <v>3113602</v>
      </c>
      <c r="BE1495" s="228"/>
      <c r="BF1495" s="228"/>
    </row>
    <row r="1496" spans="54:58" ht="33.75" customHeight="1" x14ac:dyDescent="0.25">
      <c r="BB1496" s="228" t="s">
        <v>61</v>
      </c>
      <c r="BC1496" s="228" t="s">
        <v>2930</v>
      </c>
      <c r="BD1496" s="228">
        <v>3113701</v>
      </c>
      <c r="BE1496" s="228"/>
      <c r="BF1496" s="228"/>
    </row>
    <row r="1497" spans="54:58" ht="33.75" customHeight="1" x14ac:dyDescent="0.25">
      <c r="BB1497" s="228" t="s">
        <v>61</v>
      </c>
      <c r="BC1497" s="228" t="s">
        <v>2941</v>
      </c>
      <c r="BD1497" s="228">
        <v>3113800</v>
      </c>
      <c r="BE1497" s="228"/>
      <c r="BF1497" s="228"/>
    </row>
    <row r="1498" spans="54:58" ht="33.75" customHeight="1" x14ac:dyDescent="0.25">
      <c r="BB1498" s="228" t="s">
        <v>61</v>
      </c>
      <c r="BC1498" s="228" t="s">
        <v>2953</v>
      </c>
      <c r="BD1498" s="228">
        <v>3113909</v>
      </c>
      <c r="BE1498" s="228"/>
      <c r="BF1498" s="228"/>
    </row>
    <row r="1499" spans="54:58" ht="33.75" customHeight="1" x14ac:dyDescent="0.25">
      <c r="BB1499" s="228" t="s">
        <v>61</v>
      </c>
      <c r="BC1499" s="228" t="s">
        <v>2965</v>
      </c>
      <c r="BD1499" s="228">
        <v>3114006</v>
      </c>
      <c r="BE1499" s="228"/>
      <c r="BF1499" s="228"/>
    </row>
    <row r="1500" spans="54:58" ht="33.75" customHeight="1" x14ac:dyDescent="0.25">
      <c r="BB1500" s="228" t="s">
        <v>61</v>
      </c>
      <c r="BC1500" s="228" t="s">
        <v>2977</v>
      </c>
      <c r="BD1500" s="228">
        <v>3114105</v>
      </c>
      <c r="BE1500" s="228"/>
      <c r="BF1500" s="228"/>
    </row>
    <row r="1501" spans="54:58" ht="33.75" customHeight="1" x14ac:dyDescent="0.25">
      <c r="BB1501" s="228" t="s">
        <v>61</v>
      </c>
      <c r="BC1501" s="228" t="s">
        <v>2990</v>
      </c>
      <c r="BD1501" s="228">
        <v>3114204</v>
      </c>
      <c r="BE1501" s="228"/>
      <c r="BF1501" s="228"/>
    </row>
    <row r="1502" spans="54:58" ht="33.75" customHeight="1" x14ac:dyDescent="0.25">
      <c r="BB1502" s="228" t="s">
        <v>61</v>
      </c>
      <c r="BC1502" s="228" t="s">
        <v>3002</v>
      </c>
      <c r="BD1502" s="228">
        <v>3114303</v>
      </c>
      <c r="BE1502" s="228"/>
      <c r="BF1502" s="228"/>
    </row>
    <row r="1503" spans="54:58" ht="33.75" customHeight="1" x14ac:dyDescent="0.25">
      <c r="BB1503" s="228" t="s">
        <v>61</v>
      </c>
      <c r="BC1503" s="228" t="s">
        <v>3015</v>
      </c>
      <c r="BD1503" s="228">
        <v>3114402</v>
      </c>
      <c r="BE1503" s="228"/>
      <c r="BF1503" s="228"/>
    </row>
    <row r="1504" spans="54:58" ht="33.75" customHeight="1" x14ac:dyDescent="0.25">
      <c r="BB1504" s="228" t="s">
        <v>61</v>
      </c>
      <c r="BC1504" s="228" t="s">
        <v>3028</v>
      </c>
      <c r="BD1504" s="228">
        <v>3114501</v>
      </c>
      <c r="BE1504" s="228"/>
      <c r="BF1504" s="228"/>
    </row>
    <row r="1505" spans="54:58" ht="33.75" customHeight="1" x14ac:dyDescent="0.25">
      <c r="BB1505" s="228" t="s">
        <v>61</v>
      </c>
      <c r="BC1505" s="228" t="s">
        <v>3040</v>
      </c>
      <c r="BD1505" s="228">
        <v>3114550</v>
      </c>
      <c r="BE1505" s="228"/>
      <c r="BF1505" s="228"/>
    </row>
    <row r="1506" spans="54:58" ht="33.75" customHeight="1" x14ac:dyDescent="0.25">
      <c r="BB1506" s="228" t="s">
        <v>61</v>
      </c>
      <c r="BC1506" s="228" t="s">
        <v>3052</v>
      </c>
      <c r="BD1506" s="228">
        <v>3114600</v>
      </c>
      <c r="BE1506" s="228"/>
      <c r="BF1506" s="228"/>
    </row>
    <row r="1507" spans="54:58" ht="33.75" customHeight="1" x14ac:dyDescent="0.25">
      <c r="BB1507" s="228" t="s">
        <v>61</v>
      </c>
      <c r="BC1507" s="228" t="s">
        <v>3064</v>
      </c>
      <c r="BD1507" s="228">
        <v>3114709</v>
      </c>
      <c r="BE1507" s="228"/>
      <c r="BF1507" s="228"/>
    </row>
    <row r="1508" spans="54:58" ht="33.75" customHeight="1" x14ac:dyDescent="0.25">
      <c r="BB1508" s="228" t="s">
        <v>61</v>
      </c>
      <c r="BC1508" s="228" t="s">
        <v>3075</v>
      </c>
      <c r="BD1508" s="228">
        <v>3114808</v>
      </c>
      <c r="BE1508" s="228"/>
      <c r="BF1508" s="228"/>
    </row>
    <row r="1509" spans="54:58" ht="33.75" customHeight="1" x14ac:dyDescent="0.25">
      <c r="BB1509" s="228" t="s">
        <v>61</v>
      </c>
      <c r="BC1509" s="228" t="s">
        <v>3088</v>
      </c>
      <c r="BD1509" s="228">
        <v>3114907</v>
      </c>
      <c r="BE1509" s="228"/>
      <c r="BF1509" s="228"/>
    </row>
    <row r="1510" spans="54:58" ht="33.75" customHeight="1" x14ac:dyDescent="0.25">
      <c r="BB1510" s="228" t="s">
        <v>61</v>
      </c>
      <c r="BC1510" s="228" t="s">
        <v>3101</v>
      </c>
      <c r="BD1510" s="228">
        <v>3115003</v>
      </c>
      <c r="BE1510" s="228"/>
      <c r="BF1510" s="228"/>
    </row>
    <row r="1511" spans="54:58" ht="33.75" customHeight="1" x14ac:dyDescent="0.25">
      <c r="BB1511" s="228" t="s">
        <v>61</v>
      </c>
      <c r="BC1511" s="228" t="s">
        <v>3113</v>
      </c>
      <c r="BD1511" s="228">
        <v>3115102</v>
      </c>
      <c r="BE1511" s="228"/>
      <c r="BF1511" s="228"/>
    </row>
    <row r="1512" spans="54:58" ht="33.75" customHeight="1" x14ac:dyDescent="0.25">
      <c r="BB1512" s="228" t="s">
        <v>61</v>
      </c>
      <c r="BC1512" s="228" t="s">
        <v>3125</v>
      </c>
      <c r="BD1512" s="228">
        <v>3115300</v>
      </c>
      <c r="BE1512" s="228"/>
      <c r="BF1512" s="228"/>
    </row>
    <row r="1513" spans="54:58" ht="33.75" customHeight="1" x14ac:dyDescent="0.25">
      <c r="BB1513" s="228" t="s">
        <v>61</v>
      </c>
      <c r="BC1513" s="228" t="s">
        <v>3137</v>
      </c>
      <c r="BD1513" s="228">
        <v>3115359</v>
      </c>
      <c r="BE1513" s="228"/>
      <c r="BF1513" s="228"/>
    </row>
    <row r="1514" spans="54:58" ht="33.75" customHeight="1" x14ac:dyDescent="0.25">
      <c r="BB1514" s="228" t="s">
        <v>61</v>
      </c>
      <c r="BC1514" s="228" t="s">
        <v>3149</v>
      </c>
      <c r="BD1514" s="228">
        <v>3115409</v>
      </c>
      <c r="BE1514" s="228"/>
      <c r="BF1514" s="228"/>
    </row>
    <row r="1515" spans="54:58" ht="33.75" customHeight="1" x14ac:dyDescent="0.25">
      <c r="BB1515" s="228" t="s">
        <v>61</v>
      </c>
      <c r="BC1515" s="228" t="s">
        <v>3160</v>
      </c>
      <c r="BD1515" s="228">
        <v>3115458</v>
      </c>
      <c r="BE1515" s="228"/>
      <c r="BF1515" s="228"/>
    </row>
    <row r="1516" spans="54:58" ht="33.75" customHeight="1" x14ac:dyDescent="0.25">
      <c r="BB1516" s="228" t="s">
        <v>61</v>
      </c>
      <c r="BC1516" s="228" t="s">
        <v>3171</v>
      </c>
      <c r="BD1516" s="228">
        <v>3115474</v>
      </c>
      <c r="BE1516" s="228"/>
      <c r="BF1516" s="228"/>
    </row>
    <row r="1517" spans="54:58" ht="33.75" customHeight="1" x14ac:dyDescent="0.25">
      <c r="BB1517" s="228" t="s">
        <v>61</v>
      </c>
      <c r="BC1517" s="228" t="s">
        <v>3182</v>
      </c>
      <c r="BD1517" s="228">
        <v>3115508</v>
      </c>
      <c r="BE1517" s="228"/>
      <c r="BF1517" s="228"/>
    </row>
    <row r="1518" spans="54:58" ht="33.75" customHeight="1" x14ac:dyDescent="0.25">
      <c r="BB1518" s="228" t="s">
        <v>61</v>
      </c>
      <c r="BC1518" s="228" t="s">
        <v>3193</v>
      </c>
      <c r="BD1518" s="228">
        <v>3115607</v>
      </c>
      <c r="BE1518" s="228"/>
      <c r="BF1518" s="228"/>
    </row>
    <row r="1519" spans="54:58" ht="33.75" customHeight="1" x14ac:dyDescent="0.25">
      <c r="BB1519" s="228" t="s">
        <v>61</v>
      </c>
      <c r="BC1519" s="228" t="s">
        <v>3205</v>
      </c>
      <c r="BD1519" s="228">
        <v>3115706</v>
      </c>
      <c r="BE1519" s="228"/>
      <c r="BF1519" s="228"/>
    </row>
    <row r="1520" spans="54:58" ht="33.75" customHeight="1" x14ac:dyDescent="0.25">
      <c r="BB1520" s="228" t="s">
        <v>61</v>
      </c>
      <c r="BC1520" s="228" t="s">
        <v>3217</v>
      </c>
      <c r="BD1520" s="228">
        <v>3115805</v>
      </c>
      <c r="BE1520" s="228"/>
      <c r="BF1520" s="228"/>
    </row>
    <row r="1521" spans="54:58" ht="33.75" customHeight="1" x14ac:dyDescent="0.25">
      <c r="BB1521" s="228" t="s">
        <v>61</v>
      </c>
      <c r="BC1521" s="228" t="s">
        <v>3229</v>
      </c>
      <c r="BD1521" s="228">
        <v>3115904</v>
      </c>
      <c r="BE1521" s="228"/>
      <c r="BF1521" s="228"/>
    </row>
    <row r="1522" spans="54:58" ht="33.75" customHeight="1" x14ac:dyDescent="0.25">
      <c r="BB1522" s="228" t="s">
        <v>61</v>
      </c>
      <c r="BC1522" s="228" t="s">
        <v>3239</v>
      </c>
      <c r="BD1522" s="228">
        <v>3116001</v>
      </c>
      <c r="BE1522" s="228"/>
      <c r="BF1522" s="228"/>
    </row>
    <row r="1523" spans="54:58" ht="33.75" customHeight="1" x14ac:dyDescent="0.25">
      <c r="BB1523" s="228" t="s">
        <v>61</v>
      </c>
      <c r="BC1523" s="228" t="s">
        <v>3250</v>
      </c>
      <c r="BD1523" s="228">
        <v>3116100</v>
      </c>
      <c r="BE1523" s="228"/>
      <c r="BF1523" s="228"/>
    </row>
    <row r="1524" spans="54:58" ht="33.75" customHeight="1" x14ac:dyDescent="0.25">
      <c r="BB1524" s="228" t="s">
        <v>61</v>
      </c>
      <c r="BC1524" s="228" t="s">
        <v>3260</v>
      </c>
      <c r="BD1524" s="228">
        <v>3116159</v>
      </c>
      <c r="BE1524" s="228"/>
      <c r="BF1524" s="228"/>
    </row>
    <row r="1525" spans="54:58" ht="33.75" customHeight="1" x14ac:dyDescent="0.25">
      <c r="BB1525" s="228" t="s">
        <v>61</v>
      </c>
      <c r="BC1525" s="228" t="s">
        <v>3271</v>
      </c>
      <c r="BD1525" s="228">
        <v>3116209</v>
      </c>
      <c r="BE1525" s="228"/>
      <c r="BF1525" s="228"/>
    </row>
    <row r="1526" spans="54:58" ht="33.75" customHeight="1" x14ac:dyDescent="0.25">
      <c r="BB1526" s="228" t="s">
        <v>61</v>
      </c>
      <c r="BC1526" s="228" t="s">
        <v>3283</v>
      </c>
      <c r="BD1526" s="228">
        <v>3116308</v>
      </c>
      <c r="BE1526" s="228"/>
      <c r="BF1526" s="228"/>
    </row>
    <row r="1527" spans="54:58" ht="33.75" customHeight="1" x14ac:dyDescent="0.25">
      <c r="BB1527" s="228" t="s">
        <v>61</v>
      </c>
      <c r="BC1527" s="228" t="s">
        <v>3294</v>
      </c>
      <c r="BD1527" s="228">
        <v>3116407</v>
      </c>
      <c r="BE1527" s="228"/>
      <c r="BF1527" s="228"/>
    </row>
    <row r="1528" spans="54:58" ht="33.75" customHeight="1" x14ac:dyDescent="0.25">
      <c r="BB1528" s="228" t="s">
        <v>61</v>
      </c>
      <c r="BC1528" s="228" t="s">
        <v>3306</v>
      </c>
      <c r="BD1528" s="228">
        <v>3116506</v>
      </c>
      <c r="BE1528" s="228"/>
      <c r="BF1528" s="228"/>
    </row>
    <row r="1529" spans="54:58" ht="33.75" customHeight="1" x14ac:dyDescent="0.25">
      <c r="BB1529" s="228" t="s">
        <v>61</v>
      </c>
      <c r="BC1529" s="228" t="s">
        <v>3318</v>
      </c>
      <c r="BD1529" s="228">
        <v>3116605</v>
      </c>
      <c r="BE1529" s="228"/>
      <c r="BF1529" s="228"/>
    </row>
    <row r="1530" spans="54:58" ht="33.75" customHeight="1" x14ac:dyDescent="0.25">
      <c r="BB1530" s="228" t="s">
        <v>61</v>
      </c>
      <c r="BC1530" s="228" t="s">
        <v>3328</v>
      </c>
      <c r="BD1530" s="228">
        <v>3116704</v>
      </c>
      <c r="BE1530" s="228"/>
      <c r="BF1530" s="228"/>
    </row>
    <row r="1531" spans="54:58" ht="33.75" customHeight="1" x14ac:dyDescent="0.25">
      <c r="BB1531" s="228" t="s">
        <v>61</v>
      </c>
      <c r="BC1531" s="228" t="s">
        <v>3339</v>
      </c>
      <c r="BD1531" s="228">
        <v>3116803</v>
      </c>
      <c r="BE1531" s="228"/>
      <c r="BF1531" s="228"/>
    </row>
    <row r="1532" spans="54:58" ht="33.75" customHeight="1" x14ac:dyDescent="0.25">
      <c r="BB1532" s="228" t="s">
        <v>61</v>
      </c>
      <c r="BC1532" s="228" t="s">
        <v>3350</v>
      </c>
      <c r="BD1532" s="228">
        <v>3116902</v>
      </c>
      <c r="BE1532" s="228"/>
      <c r="BF1532" s="228"/>
    </row>
    <row r="1533" spans="54:58" ht="33.75" customHeight="1" x14ac:dyDescent="0.25">
      <c r="BB1533" s="228" t="s">
        <v>61</v>
      </c>
      <c r="BC1533" s="228" t="s">
        <v>3360</v>
      </c>
      <c r="BD1533" s="228">
        <v>3117009</v>
      </c>
      <c r="BE1533" s="228"/>
      <c r="BF1533" s="228"/>
    </row>
    <row r="1534" spans="54:58" ht="33.75" customHeight="1" x14ac:dyDescent="0.25">
      <c r="BB1534" s="228" t="s">
        <v>61</v>
      </c>
      <c r="BC1534" s="228" t="s">
        <v>3369</v>
      </c>
      <c r="BD1534" s="228">
        <v>3117108</v>
      </c>
      <c r="BE1534" s="228"/>
      <c r="BF1534" s="228"/>
    </row>
    <row r="1535" spans="54:58" ht="33.75" customHeight="1" x14ac:dyDescent="0.25">
      <c r="BB1535" s="228" t="s">
        <v>61</v>
      </c>
      <c r="BC1535" s="228" t="s">
        <v>3379</v>
      </c>
      <c r="BD1535" s="228">
        <v>3115201</v>
      </c>
      <c r="BE1535" s="228"/>
      <c r="BF1535" s="228"/>
    </row>
    <row r="1536" spans="54:58" ht="33.75" customHeight="1" x14ac:dyDescent="0.25">
      <c r="BB1536" s="228" t="s">
        <v>61</v>
      </c>
      <c r="BC1536" s="228" t="s">
        <v>3389</v>
      </c>
      <c r="BD1536" s="228">
        <v>3117306</v>
      </c>
      <c r="BE1536" s="228"/>
      <c r="BF1536" s="228"/>
    </row>
    <row r="1537" spans="54:58" ht="33.75" customHeight="1" x14ac:dyDescent="0.25">
      <c r="BB1537" s="228" t="s">
        <v>61</v>
      </c>
      <c r="BC1537" s="228" t="s">
        <v>3399</v>
      </c>
      <c r="BD1537" s="228">
        <v>3117207</v>
      </c>
      <c r="BE1537" s="228"/>
      <c r="BF1537" s="228"/>
    </row>
    <row r="1538" spans="54:58" ht="33.75" customHeight="1" x14ac:dyDescent="0.25">
      <c r="BB1538" s="228" t="s">
        <v>61</v>
      </c>
      <c r="BC1538" s="228" t="s">
        <v>3409</v>
      </c>
      <c r="BD1538" s="228">
        <v>3117405</v>
      </c>
      <c r="BE1538" s="228"/>
      <c r="BF1538" s="228"/>
    </row>
    <row r="1539" spans="54:58" ht="33.75" customHeight="1" x14ac:dyDescent="0.25">
      <c r="BB1539" s="228" t="s">
        <v>61</v>
      </c>
      <c r="BC1539" s="228" t="s">
        <v>3419</v>
      </c>
      <c r="BD1539" s="228">
        <v>3117504</v>
      </c>
      <c r="BE1539" s="228"/>
      <c r="BF1539" s="228"/>
    </row>
    <row r="1540" spans="54:58" ht="33.75" customHeight="1" x14ac:dyDescent="0.25">
      <c r="BB1540" s="228" t="s">
        <v>61</v>
      </c>
      <c r="BC1540" s="228" t="s">
        <v>3428</v>
      </c>
      <c r="BD1540" s="228">
        <v>3117603</v>
      </c>
      <c r="BE1540" s="228"/>
      <c r="BF1540" s="228"/>
    </row>
    <row r="1541" spans="54:58" ht="33.75" customHeight="1" x14ac:dyDescent="0.25">
      <c r="BB1541" s="228" t="s">
        <v>61</v>
      </c>
      <c r="BC1541" s="228" t="s">
        <v>3438</v>
      </c>
      <c r="BD1541" s="228">
        <v>3117702</v>
      </c>
      <c r="BE1541" s="228"/>
      <c r="BF1541" s="228"/>
    </row>
    <row r="1542" spans="54:58" ht="33.75" customHeight="1" x14ac:dyDescent="0.25">
      <c r="BB1542" s="228" t="s">
        <v>61</v>
      </c>
      <c r="BC1542" s="228" t="s">
        <v>3447</v>
      </c>
      <c r="BD1542" s="228">
        <v>3117801</v>
      </c>
      <c r="BE1542" s="228"/>
      <c r="BF1542" s="228"/>
    </row>
    <row r="1543" spans="54:58" ht="33.75" customHeight="1" x14ac:dyDescent="0.25">
      <c r="BB1543" s="228" t="s">
        <v>61</v>
      </c>
      <c r="BC1543" s="228" t="s">
        <v>3456</v>
      </c>
      <c r="BD1543" s="228">
        <v>3117836</v>
      </c>
      <c r="BE1543" s="228"/>
      <c r="BF1543" s="228"/>
    </row>
    <row r="1544" spans="54:58" ht="33.75" customHeight="1" x14ac:dyDescent="0.25">
      <c r="BB1544" s="228" t="s">
        <v>61</v>
      </c>
      <c r="BC1544" s="228" t="s">
        <v>3466</v>
      </c>
      <c r="BD1544" s="228">
        <v>3117876</v>
      </c>
      <c r="BE1544" s="228"/>
      <c r="BF1544" s="228"/>
    </row>
    <row r="1545" spans="54:58" ht="33.75" customHeight="1" x14ac:dyDescent="0.25">
      <c r="BB1545" s="228" t="s">
        <v>61</v>
      </c>
      <c r="BC1545" s="228" t="s">
        <v>3475</v>
      </c>
      <c r="BD1545" s="228">
        <v>3117900</v>
      </c>
      <c r="BE1545" s="228"/>
      <c r="BF1545" s="228"/>
    </row>
    <row r="1546" spans="54:58" ht="33.75" customHeight="1" x14ac:dyDescent="0.25">
      <c r="BB1546" s="228" t="s">
        <v>61</v>
      </c>
      <c r="BC1546" s="228" t="s">
        <v>3485</v>
      </c>
      <c r="BD1546" s="228">
        <v>3118007</v>
      </c>
      <c r="BE1546" s="228"/>
      <c r="BF1546" s="228"/>
    </row>
    <row r="1547" spans="54:58" ht="33.75" customHeight="1" x14ac:dyDescent="0.25">
      <c r="BB1547" s="228" t="s">
        <v>61</v>
      </c>
      <c r="BC1547" s="228" t="s">
        <v>3495</v>
      </c>
      <c r="BD1547" s="228">
        <v>3118106</v>
      </c>
      <c r="BE1547" s="228"/>
      <c r="BF1547" s="228"/>
    </row>
    <row r="1548" spans="54:58" ht="33.75" customHeight="1" x14ac:dyDescent="0.25">
      <c r="BB1548" s="228" t="s">
        <v>61</v>
      </c>
      <c r="BC1548" s="228" t="s">
        <v>3504</v>
      </c>
      <c r="BD1548" s="228">
        <v>3118205</v>
      </c>
      <c r="BE1548" s="228"/>
      <c r="BF1548" s="228"/>
    </row>
    <row r="1549" spans="54:58" ht="33.75" customHeight="1" x14ac:dyDescent="0.25">
      <c r="BB1549" s="228" t="s">
        <v>61</v>
      </c>
      <c r="BC1549" s="228" t="s">
        <v>3514</v>
      </c>
      <c r="BD1549" s="228">
        <v>3118304</v>
      </c>
      <c r="BE1549" s="228"/>
      <c r="BF1549" s="228"/>
    </row>
    <row r="1550" spans="54:58" ht="33.75" customHeight="1" x14ac:dyDescent="0.25">
      <c r="BB1550" s="228" t="s">
        <v>61</v>
      </c>
      <c r="BC1550" s="228" t="s">
        <v>3524</v>
      </c>
      <c r="BD1550" s="228">
        <v>3118403</v>
      </c>
      <c r="BE1550" s="228"/>
      <c r="BF1550" s="228"/>
    </row>
    <row r="1551" spans="54:58" ht="33.75" customHeight="1" x14ac:dyDescent="0.25">
      <c r="BB1551" s="228" t="s">
        <v>61</v>
      </c>
      <c r="BC1551" s="228" t="s">
        <v>3534</v>
      </c>
      <c r="BD1551" s="228">
        <v>3118502</v>
      </c>
      <c r="BE1551" s="228"/>
      <c r="BF1551" s="228"/>
    </row>
    <row r="1552" spans="54:58" ht="33.75" customHeight="1" x14ac:dyDescent="0.25">
      <c r="BB1552" s="228" t="s">
        <v>61</v>
      </c>
      <c r="BC1552" s="228" t="s">
        <v>3544</v>
      </c>
      <c r="BD1552" s="228">
        <v>3118601</v>
      </c>
      <c r="BE1552" s="228"/>
      <c r="BF1552" s="228"/>
    </row>
    <row r="1553" spans="54:58" ht="33.75" customHeight="1" x14ac:dyDescent="0.25">
      <c r="BB1553" s="228" t="s">
        <v>61</v>
      </c>
      <c r="BC1553" s="228" t="s">
        <v>3552</v>
      </c>
      <c r="BD1553" s="228">
        <v>3118700</v>
      </c>
      <c r="BE1553" s="228"/>
      <c r="BF1553" s="228"/>
    </row>
    <row r="1554" spans="54:58" ht="33.75" customHeight="1" x14ac:dyDescent="0.25">
      <c r="BB1554" s="228" t="s">
        <v>61</v>
      </c>
      <c r="BC1554" s="228" t="s">
        <v>3562</v>
      </c>
      <c r="BD1554" s="228">
        <v>3118809</v>
      </c>
      <c r="BE1554" s="228"/>
      <c r="BF1554" s="228"/>
    </row>
    <row r="1555" spans="54:58" ht="33.75" customHeight="1" x14ac:dyDescent="0.25">
      <c r="BB1555" s="228" t="s">
        <v>61</v>
      </c>
      <c r="BC1555" s="228" t="s">
        <v>3572</v>
      </c>
      <c r="BD1555" s="228">
        <v>3118908</v>
      </c>
      <c r="BE1555" s="228"/>
      <c r="BF1555" s="228"/>
    </row>
    <row r="1556" spans="54:58" ht="33.75" customHeight="1" x14ac:dyDescent="0.25">
      <c r="BB1556" s="228" t="s">
        <v>61</v>
      </c>
      <c r="BC1556" s="228" t="s">
        <v>3582</v>
      </c>
      <c r="BD1556" s="228">
        <v>3119005</v>
      </c>
      <c r="BE1556" s="228"/>
      <c r="BF1556" s="228"/>
    </row>
    <row r="1557" spans="54:58" ht="33.75" customHeight="1" x14ac:dyDescent="0.25">
      <c r="BB1557" s="228" t="s">
        <v>61</v>
      </c>
      <c r="BC1557" s="228" t="s">
        <v>3592</v>
      </c>
      <c r="BD1557" s="228">
        <v>3119104</v>
      </c>
      <c r="BE1557" s="228"/>
      <c r="BF1557" s="228"/>
    </row>
    <row r="1558" spans="54:58" ht="33.75" customHeight="1" x14ac:dyDescent="0.25">
      <c r="BB1558" s="228" t="s">
        <v>61</v>
      </c>
      <c r="BC1558" s="228" t="s">
        <v>3601</v>
      </c>
      <c r="BD1558" s="228">
        <v>3119203</v>
      </c>
      <c r="BE1558" s="228"/>
      <c r="BF1558" s="228"/>
    </row>
    <row r="1559" spans="54:58" ht="33.75" customHeight="1" x14ac:dyDescent="0.25">
      <c r="BB1559" s="228" t="s">
        <v>61</v>
      </c>
      <c r="BC1559" s="228" t="s">
        <v>3610</v>
      </c>
      <c r="BD1559" s="228">
        <v>3119302</v>
      </c>
      <c r="BE1559" s="228"/>
      <c r="BF1559" s="228"/>
    </row>
    <row r="1560" spans="54:58" ht="33.75" customHeight="1" x14ac:dyDescent="0.25">
      <c r="BB1560" s="228" t="s">
        <v>61</v>
      </c>
      <c r="BC1560" s="228" t="s">
        <v>3619</v>
      </c>
      <c r="BD1560" s="228">
        <v>3119401</v>
      </c>
      <c r="BE1560" s="228"/>
      <c r="BF1560" s="228"/>
    </row>
    <row r="1561" spans="54:58" ht="33.75" customHeight="1" x14ac:dyDescent="0.25">
      <c r="BB1561" s="228" t="s">
        <v>61</v>
      </c>
      <c r="BC1561" s="228" t="s">
        <v>3629</v>
      </c>
      <c r="BD1561" s="228">
        <v>3119500</v>
      </c>
      <c r="BE1561" s="228"/>
      <c r="BF1561" s="228"/>
    </row>
    <row r="1562" spans="54:58" ht="33.75" customHeight="1" x14ac:dyDescent="0.25">
      <c r="BB1562" s="228" t="s">
        <v>61</v>
      </c>
      <c r="BC1562" s="228" t="s">
        <v>3639</v>
      </c>
      <c r="BD1562" s="228">
        <v>3119609</v>
      </c>
      <c r="BE1562" s="228"/>
      <c r="BF1562" s="228"/>
    </row>
    <row r="1563" spans="54:58" ht="33.75" customHeight="1" x14ac:dyDescent="0.25">
      <c r="BB1563" s="228" t="s">
        <v>61</v>
      </c>
      <c r="BC1563" s="228" t="s">
        <v>3649</v>
      </c>
      <c r="BD1563" s="228">
        <v>3119708</v>
      </c>
      <c r="BE1563" s="228"/>
      <c r="BF1563" s="228"/>
    </row>
    <row r="1564" spans="54:58" ht="33.75" customHeight="1" x14ac:dyDescent="0.25">
      <c r="BB1564" s="228" t="s">
        <v>61</v>
      </c>
      <c r="BC1564" s="228" t="s">
        <v>3657</v>
      </c>
      <c r="BD1564" s="228">
        <v>3119807</v>
      </c>
      <c r="BE1564" s="228"/>
      <c r="BF1564" s="228"/>
    </row>
    <row r="1565" spans="54:58" ht="33.75" customHeight="1" x14ac:dyDescent="0.25">
      <c r="BB1565" s="228" t="s">
        <v>61</v>
      </c>
      <c r="BC1565" s="228" t="s">
        <v>3666</v>
      </c>
      <c r="BD1565" s="228">
        <v>3119906</v>
      </c>
      <c r="BE1565" s="228"/>
      <c r="BF1565" s="228"/>
    </row>
    <row r="1566" spans="54:58" ht="33.75" customHeight="1" x14ac:dyDescent="0.25">
      <c r="BB1566" s="228" t="s">
        <v>61</v>
      </c>
      <c r="BC1566" s="228" t="s">
        <v>3674</v>
      </c>
      <c r="BD1566" s="228">
        <v>3119955</v>
      </c>
      <c r="BE1566" s="228"/>
      <c r="BF1566" s="228"/>
    </row>
    <row r="1567" spans="54:58" ht="33.75" customHeight="1" x14ac:dyDescent="0.25">
      <c r="BB1567" s="228" t="s">
        <v>61</v>
      </c>
      <c r="BC1567" s="228" t="s">
        <v>3682</v>
      </c>
      <c r="BD1567" s="228">
        <v>3120003</v>
      </c>
      <c r="BE1567" s="228"/>
      <c r="BF1567" s="228"/>
    </row>
    <row r="1568" spans="54:58" ht="33.75" customHeight="1" x14ac:dyDescent="0.25">
      <c r="BB1568" s="228" t="s">
        <v>61</v>
      </c>
      <c r="BC1568" s="228" t="s">
        <v>3690</v>
      </c>
      <c r="BD1568" s="228">
        <v>3120102</v>
      </c>
      <c r="BE1568" s="228"/>
      <c r="BF1568" s="228"/>
    </row>
    <row r="1569" spans="54:58" ht="33.75" customHeight="1" x14ac:dyDescent="0.25">
      <c r="BB1569" s="228" t="s">
        <v>61</v>
      </c>
      <c r="BC1569" s="228" t="s">
        <v>3699</v>
      </c>
      <c r="BD1569" s="228">
        <v>3120151</v>
      </c>
      <c r="BE1569" s="228"/>
      <c r="BF1569" s="228"/>
    </row>
    <row r="1570" spans="54:58" ht="33.75" customHeight="1" x14ac:dyDescent="0.25">
      <c r="BB1570" s="228" t="s">
        <v>61</v>
      </c>
      <c r="BC1570" s="228" t="s">
        <v>3707</v>
      </c>
      <c r="BD1570" s="228">
        <v>3120201</v>
      </c>
      <c r="BE1570" s="228"/>
      <c r="BF1570" s="228"/>
    </row>
    <row r="1571" spans="54:58" ht="33.75" customHeight="1" x14ac:dyDescent="0.25">
      <c r="BB1571" s="228" t="s">
        <v>61</v>
      </c>
      <c r="BC1571" s="228" t="s">
        <v>3715</v>
      </c>
      <c r="BD1571" s="228">
        <v>3120300</v>
      </c>
      <c r="BE1571" s="228"/>
      <c r="BF1571" s="228"/>
    </row>
    <row r="1572" spans="54:58" ht="33.75" customHeight="1" x14ac:dyDescent="0.25">
      <c r="BB1572" s="228" t="s">
        <v>61</v>
      </c>
      <c r="BC1572" s="228" t="s">
        <v>3722</v>
      </c>
      <c r="BD1572" s="228">
        <v>3120409</v>
      </c>
      <c r="BE1572" s="228"/>
      <c r="BF1572" s="228"/>
    </row>
    <row r="1573" spans="54:58" ht="33.75" customHeight="1" x14ac:dyDescent="0.25">
      <c r="BB1573" s="228" t="s">
        <v>61</v>
      </c>
      <c r="BC1573" s="228" t="s">
        <v>3729</v>
      </c>
      <c r="BD1573" s="228">
        <v>3120508</v>
      </c>
      <c r="BE1573" s="228"/>
      <c r="BF1573" s="228"/>
    </row>
    <row r="1574" spans="54:58" ht="33.75" customHeight="1" x14ac:dyDescent="0.25">
      <c r="BB1574" s="228" t="s">
        <v>61</v>
      </c>
      <c r="BC1574" s="228" t="s">
        <v>3736</v>
      </c>
      <c r="BD1574" s="228">
        <v>3120607</v>
      </c>
      <c r="BE1574" s="228"/>
      <c r="BF1574" s="228"/>
    </row>
    <row r="1575" spans="54:58" ht="33.75" customHeight="1" x14ac:dyDescent="0.25">
      <c r="BB1575" s="228" t="s">
        <v>61</v>
      </c>
      <c r="BC1575" s="228" t="s">
        <v>3743</v>
      </c>
      <c r="BD1575" s="228">
        <v>3120706</v>
      </c>
      <c r="BE1575" s="228"/>
      <c r="BF1575" s="228"/>
    </row>
    <row r="1576" spans="54:58" ht="33.75" customHeight="1" x14ac:dyDescent="0.25">
      <c r="BB1576" s="228" t="s">
        <v>61</v>
      </c>
      <c r="BC1576" s="228" t="s">
        <v>3750</v>
      </c>
      <c r="BD1576" s="228">
        <v>3120805</v>
      </c>
      <c r="BE1576" s="228"/>
      <c r="BF1576" s="228"/>
    </row>
    <row r="1577" spans="54:58" ht="33.75" customHeight="1" x14ac:dyDescent="0.25">
      <c r="BB1577" s="228" t="s">
        <v>61</v>
      </c>
      <c r="BC1577" s="228" t="s">
        <v>3756</v>
      </c>
      <c r="BD1577" s="228">
        <v>3120839</v>
      </c>
      <c r="BE1577" s="228"/>
      <c r="BF1577" s="228"/>
    </row>
    <row r="1578" spans="54:58" ht="33.75" customHeight="1" x14ac:dyDescent="0.25">
      <c r="BB1578" s="228" t="s">
        <v>61</v>
      </c>
      <c r="BC1578" s="228" t="s">
        <v>3762</v>
      </c>
      <c r="BD1578" s="228">
        <v>3120870</v>
      </c>
      <c r="BE1578" s="228"/>
      <c r="BF1578" s="228"/>
    </row>
    <row r="1579" spans="54:58" ht="33.75" customHeight="1" x14ac:dyDescent="0.25">
      <c r="BB1579" s="228" t="s">
        <v>61</v>
      </c>
      <c r="BC1579" s="228" t="s">
        <v>3765</v>
      </c>
      <c r="BD1579" s="228">
        <v>3120904</v>
      </c>
      <c r="BE1579" s="228"/>
      <c r="BF1579" s="228"/>
    </row>
    <row r="1580" spans="54:58" ht="33.75" customHeight="1" x14ac:dyDescent="0.25">
      <c r="BB1580" s="228" t="s">
        <v>61</v>
      </c>
      <c r="BC1580" s="228" t="s">
        <v>3772</v>
      </c>
      <c r="BD1580" s="228">
        <v>3121001</v>
      </c>
      <c r="BE1580" s="228"/>
      <c r="BF1580" s="228"/>
    </row>
    <row r="1581" spans="54:58" ht="33.75" customHeight="1" x14ac:dyDescent="0.25">
      <c r="BB1581" s="228" t="s">
        <v>61</v>
      </c>
      <c r="BC1581" s="228" t="s">
        <v>3778</v>
      </c>
      <c r="BD1581" s="228">
        <v>3121100</v>
      </c>
      <c r="BE1581" s="228"/>
      <c r="BF1581" s="228"/>
    </row>
    <row r="1582" spans="54:58" ht="33.75" customHeight="1" x14ac:dyDescent="0.25">
      <c r="BB1582" s="228" t="s">
        <v>61</v>
      </c>
      <c r="BC1582" s="228" t="s">
        <v>3785</v>
      </c>
      <c r="BD1582" s="228">
        <v>3121209</v>
      </c>
      <c r="BE1582" s="228"/>
      <c r="BF1582" s="228"/>
    </row>
    <row r="1583" spans="54:58" ht="33.75" customHeight="1" x14ac:dyDescent="0.25">
      <c r="BB1583" s="228" t="s">
        <v>61</v>
      </c>
      <c r="BC1583" s="228" t="s">
        <v>3792</v>
      </c>
      <c r="BD1583" s="228">
        <v>3121258</v>
      </c>
      <c r="BE1583" s="228"/>
      <c r="BF1583" s="228"/>
    </row>
    <row r="1584" spans="54:58" ht="33.75" customHeight="1" x14ac:dyDescent="0.25">
      <c r="BB1584" s="228" t="s">
        <v>61</v>
      </c>
      <c r="BC1584" s="228" t="s">
        <v>3799</v>
      </c>
      <c r="BD1584" s="228">
        <v>3121308</v>
      </c>
      <c r="BE1584" s="228"/>
      <c r="BF1584" s="228"/>
    </row>
    <row r="1585" spans="54:58" ht="33.75" customHeight="1" x14ac:dyDescent="0.25">
      <c r="BB1585" s="228" t="s">
        <v>61</v>
      </c>
      <c r="BC1585" s="228" t="s">
        <v>3806</v>
      </c>
      <c r="BD1585" s="228">
        <v>3121407</v>
      </c>
      <c r="BE1585" s="228"/>
      <c r="BF1585" s="228"/>
    </row>
    <row r="1586" spans="54:58" ht="33.75" customHeight="1" x14ac:dyDescent="0.25">
      <c r="BB1586" s="228" t="s">
        <v>61</v>
      </c>
      <c r="BC1586" s="228" t="s">
        <v>3812</v>
      </c>
      <c r="BD1586" s="228">
        <v>3121506</v>
      </c>
      <c r="BE1586" s="228"/>
      <c r="BF1586" s="228"/>
    </row>
    <row r="1587" spans="54:58" ht="33.75" customHeight="1" x14ac:dyDescent="0.25">
      <c r="BB1587" s="228" t="s">
        <v>61</v>
      </c>
      <c r="BC1587" s="228" t="s">
        <v>3819</v>
      </c>
      <c r="BD1587" s="228">
        <v>3121605</v>
      </c>
      <c r="BE1587" s="228"/>
      <c r="BF1587" s="228"/>
    </row>
    <row r="1588" spans="54:58" ht="33.75" customHeight="1" x14ac:dyDescent="0.25">
      <c r="BB1588" s="228" t="s">
        <v>61</v>
      </c>
      <c r="BC1588" s="228" t="s">
        <v>3826</v>
      </c>
      <c r="BD1588" s="228">
        <v>3121704</v>
      </c>
      <c r="BE1588" s="228"/>
      <c r="BF1588" s="228"/>
    </row>
    <row r="1589" spans="54:58" ht="33.75" customHeight="1" x14ac:dyDescent="0.25">
      <c r="BB1589" s="228" t="s">
        <v>61</v>
      </c>
      <c r="BC1589" s="228" t="s">
        <v>3833</v>
      </c>
      <c r="BD1589" s="228">
        <v>3121803</v>
      </c>
      <c r="BE1589" s="228"/>
      <c r="BF1589" s="228"/>
    </row>
    <row r="1590" spans="54:58" ht="33.75" customHeight="1" x14ac:dyDescent="0.25">
      <c r="BB1590" s="228" t="s">
        <v>61</v>
      </c>
      <c r="BC1590" s="228" t="s">
        <v>3839</v>
      </c>
      <c r="BD1590" s="228">
        <v>3121902</v>
      </c>
      <c r="BE1590" s="228"/>
      <c r="BF1590" s="228"/>
    </row>
    <row r="1591" spans="54:58" ht="33.75" customHeight="1" x14ac:dyDescent="0.25">
      <c r="BB1591" s="228" t="s">
        <v>61</v>
      </c>
      <c r="BC1591" s="228" t="s">
        <v>3846</v>
      </c>
      <c r="BD1591" s="228">
        <v>3122009</v>
      </c>
      <c r="BE1591" s="228"/>
      <c r="BF1591" s="228"/>
    </row>
    <row r="1592" spans="54:58" ht="33.75" customHeight="1" x14ac:dyDescent="0.25">
      <c r="BB1592" s="228" t="s">
        <v>61</v>
      </c>
      <c r="BC1592" s="228" t="s">
        <v>3852</v>
      </c>
      <c r="BD1592" s="228">
        <v>3122108</v>
      </c>
      <c r="BE1592" s="228"/>
      <c r="BF1592" s="228"/>
    </row>
    <row r="1593" spans="54:58" ht="33.75" customHeight="1" x14ac:dyDescent="0.25">
      <c r="BB1593" s="228" t="s">
        <v>61</v>
      </c>
      <c r="BC1593" s="228" t="s">
        <v>3858</v>
      </c>
      <c r="BD1593" s="228">
        <v>3122207</v>
      </c>
      <c r="BE1593" s="228"/>
      <c r="BF1593" s="228"/>
    </row>
    <row r="1594" spans="54:58" ht="33.75" customHeight="1" x14ac:dyDescent="0.25">
      <c r="BB1594" s="228" t="s">
        <v>61</v>
      </c>
      <c r="BC1594" s="228" t="s">
        <v>3864</v>
      </c>
      <c r="BD1594" s="228">
        <v>3122306</v>
      </c>
      <c r="BE1594" s="228"/>
      <c r="BF1594" s="228"/>
    </row>
    <row r="1595" spans="54:58" ht="33.75" customHeight="1" x14ac:dyDescent="0.25">
      <c r="BB1595" s="228" t="s">
        <v>61</v>
      </c>
      <c r="BC1595" s="228" t="s">
        <v>3870</v>
      </c>
      <c r="BD1595" s="228">
        <v>3122355</v>
      </c>
      <c r="BE1595" s="228"/>
      <c r="BF1595" s="228"/>
    </row>
    <row r="1596" spans="54:58" ht="33.75" customHeight="1" x14ac:dyDescent="0.25">
      <c r="BB1596" s="228" t="s">
        <v>61</v>
      </c>
      <c r="BC1596" s="228" t="s">
        <v>3875</v>
      </c>
      <c r="BD1596" s="228">
        <v>3122405</v>
      </c>
      <c r="BE1596" s="228"/>
      <c r="BF1596" s="228"/>
    </row>
    <row r="1597" spans="54:58" ht="33.75" customHeight="1" x14ac:dyDescent="0.25">
      <c r="BB1597" s="228" t="s">
        <v>61</v>
      </c>
      <c r="BC1597" s="228" t="s">
        <v>3880</v>
      </c>
      <c r="BD1597" s="228">
        <v>3122454</v>
      </c>
      <c r="BE1597" s="228"/>
      <c r="BF1597" s="228"/>
    </row>
    <row r="1598" spans="54:58" ht="33.75" customHeight="1" x14ac:dyDescent="0.25">
      <c r="BB1598" s="228" t="s">
        <v>61</v>
      </c>
      <c r="BC1598" s="228" t="s">
        <v>3886</v>
      </c>
      <c r="BD1598" s="228">
        <v>3122470</v>
      </c>
      <c r="BE1598" s="228"/>
      <c r="BF1598" s="228"/>
    </row>
    <row r="1599" spans="54:58" ht="33.75" customHeight="1" x14ac:dyDescent="0.25">
      <c r="BB1599" s="228" t="s">
        <v>61</v>
      </c>
      <c r="BC1599" s="228" t="s">
        <v>3892</v>
      </c>
      <c r="BD1599" s="228">
        <v>3122504</v>
      </c>
      <c r="BE1599" s="228"/>
      <c r="BF1599" s="228"/>
    </row>
    <row r="1600" spans="54:58" ht="33.75" customHeight="1" x14ac:dyDescent="0.25">
      <c r="BB1600" s="228" t="s">
        <v>61</v>
      </c>
      <c r="BC1600" s="228" t="s">
        <v>3898</v>
      </c>
      <c r="BD1600" s="228">
        <v>3122603</v>
      </c>
      <c r="BE1600" s="228"/>
      <c r="BF1600" s="228"/>
    </row>
    <row r="1601" spans="54:58" ht="33.75" customHeight="1" x14ac:dyDescent="0.25">
      <c r="BB1601" s="228" t="s">
        <v>61</v>
      </c>
      <c r="BC1601" s="228" t="s">
        <v>3904</v>
      </c>
      <c r="BD1601" s="228">
        <v>3122702</v>
      </c>
      <c r="BE1601" s="228"/>
      <c r="BF1601" s="228"/>
    </row>
    <row r="1602" spans="54:58" ht="33.75" customHeight="1" x14ac:dyDescent="0.25">
      <c r="BB1602" s="228" t="s">
        <v>61</v>
      </c>
      <c r="BC1602" s="228" t="s">
        <v>3910</v>
      </c>
      <c r="BD1602" s="228">
        <v>3122801</v>
      </c>
      <c r="BE1602" s="228"/>
      <c r="BF1602" s="228"/>
    </row>
    <row r="1603" spans="54:58" ht="33.75" customHeight="1" x14ac:dyDescent="0.25">
      <c r="BB1603" s="228" t="s">
        <v>61</v>
      </c>
      <c r="BC1603" s="228" t="s">
        <v>3915</v>
      </c>
      <c r="BD1603" s="228">
        <v>3122900</v>
      </c>
      <c r="BE1603" s="228"/>
      <c r="BF1603" s="228"/>
    </row>
    <row r="1604" spans="54:58" ht="33.75" customHeight="1" x14ac:dyDescent="0.25">
      <c r="BB1604" s="228" t="s">
        <v>61</v>
      </c>
      <c r="BC1604" s="228" t="s">
        <v>3921</v>
      </c>
      <c r="BD1604" s="228">
        <v>3123007</v>
      </c>
      <c r="BE1604" s="228"/>
      <c r="BF1604" s="228"/>
    </row>
    <row r="1605" spans="54:58" ht="33.75" customHeight="1" x14ac:dyDescent="0.25">
      <c r="BB1605" s="228" t="s">
        <v>61</v>
      </c>
      <c r="BC1605" s="228" t="s">
        <v>3927</v>
      </c>
      <c r="BD1605" s="228">
        <v>3123106</v>
      </c>
      <c r="BE1605" s="228"/>
      <c r="BF1605" s="228"/>
    </row>
    <row r="1606" spans="54:58" ht="33.75" customHeight="1" x14ac:dyDescent="0.25">
      <c r="BB1606" s="228" t="s">
        <v>61</v>
      </c>
      <c r="BC1606" s="228" t="s">
        <v>3933</v>
      </c>
      <c r="BD1606" s="228">
        <v>3123205</v>
      </c>
      <c r="BE1606" s="228"/>
      <c r="BF1606" s="228"/>
    </row>
    <row r="1607" spans="54:58" ht="33.75" customHeight="1" x14ac:dyDescent="0.25">
      <c r="BB1607" s="228" t="s">
        <v>61</v>
      </c>
      <c r="BC1607" s="228" t="s">
        <v>3939</v>
      </c>
      <c r="BD1607" s="228">
        <v>3123304</v>
      </c>
      <c r="BE1607" s="228"/>
      <c r="BF1607" s="228"/>
    </row>
    <row r="1608" spans="54:58" ht="33.75" customHeight="1" x14ac:dyDescent="0.25">
      <c r="BB1608" s="228" t="s">
        <v>61</v>
      </c>
      <c r="BC1608" s="228" t="s">
        <v>3945</v>
      </c>
      <c r="BD1608" s="228">
        <v>3123403</v>
      </c>
      <c r="BE1608" s="228"/>
      <c r="BF1608" s="228"/>
    </row>
    <row r="1609" spans="54:58" ht="33.75" customHeight="1" x14ac:dyDescent="0.25">
      <c r="BB1609" s="228" t="s">
        <v>61</v>
      </c>
      <c r="BC1609" s="228" t="s">
        <v>3951</v>
      </c>
      <c r="BD1609" s="228">
        <v>3123502</v>
      </c>
      <c r="BE1609" s="228"/>
      <c r="BF1609" s="228"/>
    </row>
    <row r="1610" spans="54:58" ht="33.75" customHeight="1" x14ac:dyDescent="0.25">
      <c r="BB1610" s="228" t="s">
        <v>61</v>
      </c>
      <c r="BC1610" s="228" t="s">
        <v>3957</v>
      </c>
      <c r="BD1610" s="228">
        <v>3123528</v>
      </c>
      <c r="BE1610" s="228"/>
      <c r="BF1610" s="228"/>
    </row>
    <row r="1611" spans="54:58" ht="33.75" customHeight="1" x14ac:dyDescent="0.25">
      <c r="BB1611" s="228" t="s">
        <v>61</v>
      </c>
      <c r="BC1611" s="228" t="s">
        <v>3962</v>
      </c>
      <c r="BD1611" s="228">
        <v>3123601</v>
      </c>
      <c r="BE1611" s="228"/>
      <c r="BF1611" s="228"/>
    </row>
    <row r="1612" spans="54:58" ht="33.75" customHeight="1" x14ac:dyDescent="0.25">
      <c r="BB1612" s="228" t="s">
        <v>61</v>
      </c>
      <c r="BC1612" s="228" t="s">
        <v>3968</v>
      </c>
      <c r="BD1612" s="228">
        <v>3123700</v>
      </c>
      <c r="BE1612" s="228"/>
      <c r="BF1612" s="228"/>
    </row>
    <row r="1613" spans="54:58" ht="33.75" customHeight="1" x14ac:dyDescent="0.25">
      <c r="BB1613" s="228" t="s">
        <v>61</v>
      </c>
      <c r="BC1613" s="228" t="s">
        <v>3973</v>
      </c>
      <c r="BD1613" s="228">
        <v>3123809</v>
      </c>
      <c r="BE1613" s="228"/>
      <c r="BF1613" s="228"/>
    </row>
    <row r="1614" spans="54:58" ht="33.75" customHeight="1" x14ac:dyDescent="0.25">
      <c r="BB1614" s="228" t="s">
        <v>61</v>
      </c>
      <c r="BC1614" s="228" t="s">
        <v>3978</v>
      </c>
      <c r="BD1614" s="228">
        <v>3123858</v>
      </c>
      <c r="BE1614" s="228"/>
      <c r="BF1614" s="228"/>
    </row>
    <row r="1615" spans="54:58" ht="33.75" customHeight="1" x14ac:dyDescent="0.25">
      <c r="BB1615" s="228" t="s">
        <v>61</v>
      </c>
      <c r="BC1615" s="228" t="s">
        <v>3984</v>
      </c>
      <c r="BD1615" s="228">
        <v>3123908</v>
      </c>
      <c r="BE1615" s="228"/>
      <c r="BF1615" s="228"/>
    </row>
    <row r="1616" spans="54:58" ht="33.75" customHeight="1" x14ac:dyDescent="0.25">
      <c r="BB1616" s="228" t="s">
        <v>61</v>
      </c>
      <c r="BC1616" s="228" t="s">
        <v>3990</v>
      </c>
      <c r="BD1616" s="228">
        <v>3124005</v>
      </c>
      <c r="BE1616" s="228"/>
      <c r="BF1616" s="228"/>
    </row>
    <row r="1617" spans="54:58" ht="33.75" customHeight="1" x14ac:dyDescent="0.25">
      <c r="BB1617" s="228" t="s">
        <v>61</v>
      </c>
      <c r="BC1617" s="228" t="s">
        <v>3995</v>
      </c>
      <c r="BD1617" s="228">
        <v>3124104</v>
      </c>
      <c r="BE1617" s="228"/>
      <c r="BF1617" s="228"/>
    </row>
    <row r="1618" spans="54:58" ht="33.75" customHeight="1" x14ac:dyDescent="0.25">
      <c r="BB1618" s="228" t="s">
        <v>61</v>
      </c>
      <c r="BC1618" s="228" t="s">
        <v>4000</v>
      </c>
      <c r="BD1618" s="228">
        <v>3124203</v>
      </c>
      <c r="BE1618" s="228"/>
      <c r="BF1618" s="228"/>
    </row>
    <row r="1619" spans="54:58" ht="33.75" customHeight="1" x14ac:dyDescent="0.25">
      <c r="BB1619" s="228" t="s">
        <v>61</v>
      </c>
      <c r="BC1619" s="228" t="s">
        <v>4006</v>
      </c>
      <c r="BD1619" s="228">
        <v>3124302</v>
      </c>
      <c r="BE1619" s="228"/>
      <c r="BF1619" s="228"/>
    </row>
    <row r="1620" spans="54:58" ht="33.75" customHeight="1" x14ac:dyDescent="0.25">
      <c r="BB1620" s="228" t="s">
        <v>61</v>
      </c>
      <c r="BC1620" s="228" t="s">
        <v>4012</v>
      </c>
      <c r="BD1620" s="228">
        <v>3124401</v>
      </c>
      <c r="BE1620" s="228"/>
      <c r="BF1620" s="228"/>
    </row>
    <row r="1621" spans="54:58" ht="33.75" customHeight="1" x14ac:dyDescent="0.25">
      <c r="BB1621" s="228" t="s">
        <v>61</v>
      </c>
      <c r="BC1621" s="228" t="s">
        <v>4018</v>
      </c>
      <c r="BD1621" s="228">
        <v>3124500</v>
      </c>
      <c r="BE1621" s="228"/>
      <c r="BF1621" s="228"/>
    </row>
    <row r="1622" spans="54:58" ht="33.75" customHeight="1" x14ac:dyDescent="0.25">
      <c r="BB1622" s="228" t="s">
        <v>61</v>
      </c>
      <c r="BC1622" s="228" t="s">
        <v>4023</v>
      </c>
      <c r="BD1622" s="228">
        <v>3124609</v>
      </c>
      <c r="BE1622" s="228"/>
      <c r="BF1622" s="228"/>
    </row>
    <row r="1623" spans="54:58" ht="33.75" customHeight="1" x14ac:dyDescent="0.25">
      <c r="BB1623" s="228" t="s">
        <v>61</v>
      </c>
      <c r="BC1623" s="228" t="s">
        <v>4029</v>
      </c>
      <c r="BD1623" s="228">
        <v>3124708</v>
      </c>
      <c r="BE1623" s="228"/>
      <c r="BF1623" s="228"/>
    </row>
    <row r="1624" spans="54:58" ht="33.75" customHeight="1" x14ac:dyDescent="0.25">
      <c r="BB1624" s="228" t="s">
        <v>61</v>
      </c>
      <c r="BC1624" s="228" t="s">
        <v>4035</v>
      </c>
      <c r="BD1624" s="228">
        <v>3124807</v>
      </c>
      <c r="BE1624" s="228"/>
      <c r="BF1624" s="228"/>
    </row>
    <row r="1625" spans="54:58" ht="33.75" customHeight="1" x14ac:dyDescent="0.25">
      <c r="BB1625" s="228" t="s">
        <v>61</v>
      </c>
      <c r="BC1625" s="228" t="s">
        <v>4040</v>
      </c>
      <c r="BD1625" s="228">
        <v>3124906</v>
      </c>
      <c r="BE1625" s="228"/>
      <c r="BF1625" s="228"/>
    </row>
    <row r="1626" spans="54:58" ht="33.75" customHeight="1" x14ac:dyDescent="0.25">
      <c r="BB1626" s="228" t="s">
        <v>61</v>
      </c>
      <c r="BC1626" s="228" t="s">
        <v>4046</v>
      </c>
      <c r="BD1626" s="228">
        <v>3125002</v>
      </c>
      <c r="BE1626" s="228"/>
      <c r="BF1626" s="228"/>
    </row>
    <row r="1627" spans="54:58" ht="33.75" customHeight="1" x14ac:dyDescent="0.25">
      <c r="BB1627" s="228" t="s">
        <v>61</v>
      </c>
      <c r="BC1627" s="228" t="s">
        <v>4052</v>
      </c>
      <c r="BD1627" s="228">
        <v>3125101</v>
      </c>
      <c r="BE1627" s="228"/>
      <c r="BF1627" s="228"/>
    </row>
    <row r="1628" spans="54:58" ht="33.75" customHeight="1" x14ac:dyDescent="0.25">
      <c r="BB1628" s="228" t="s">
        <v>61</v>
      </c>
      <c r="BC1628" s="228" t="s">
        <v>4057</v>
      </c>
      <c r="BD1628" s="228">
        <v>3125200</v>
      </c>
      <c r="BE1628" s="228"/>
      <c r="BF1628" s="228"/>
    </row>
    <row r="1629" spans="54:58" ht="33.75" customHeight="1" x14ac:dyDescent="0.25">
      <c r="BB1629" s="228" t="s">
        <v>61</v>
      </c>
      <c r="BC1629" s="228" t="s">
        <v>4063</v>
      </c>
      <c r="BD1629" s="228">
        <v>3125309</v>
      </c>
      <c r="BE1629" s="228"/>
      <c r="BF1629" s="228"/>
    </row>
    <row r="1630" spans="54:58" ht="33.75" customHeight="1" x14ac:dyDescent="0.25">
      <c r="BB1630" s="228" t="s">
        <v>61</v>
      </c>
      <c r="BC1630" s="228" t="s">
        <v>4069</v>
      </c>
      <c r="BD1630" s="228">
        <v>3125408</v>
      </c>
      <c r="BE1630" s="228"/>
      <c r="BF1630" s="228"/>
    </row>
    <row r="1631" spans="54:58" ht="33.75" customHeight="1" x14ac:dyDescent="0.25">
      <c r="BB1631" s="228" t="s">
        <v>61</v>
      </c>
      <c r="BC1631" s="228" t="s">
        <v>4075</v>
      </c>
      <c r="BD1631" s="228">
        <v>3125606</v>
      </c>
      <c r="BE1631" s="228"/>
      <c r="BF1631" s="228"/>
    </row>
    <row r="1632" spans="54:58" ht="33.75" customHeight="1" x14ac:dyDescent="0.25">
      <c r="BB1632" s="228" t="s">
        <v>61</v>
      </c>
      <c r="BC1632" s="228" t="s">
        <v>4080</v>
      </c>
      <c r="BD1632" s="228">
        <v>3125705</v>
      </c>
      <c r="BE1632" s="228"/>
      <c r="BF1632" s="228"/>
    </row>
    <row r="1633" spans="54:58" ht="33.75" customHeight="1" x14ac:dyDescent="0.25">
      <c r="BB1633" s="228" t="s">
        <v>61</v>
      </c>
      <c r="BC1633" s="228" t="s">
        <v>4086</v>
      </c>
      <c r="BD1633" s="228">
        <v>3125804</v>
      </c>
      <c r="BE1633" s="228"/>
      <c r="BF1633" s="228"/>
    </row>
    <row r="1634" spans="54:58" ht="33.75" customHeight="1" x14ac:dyDescent="0.25">
      <c r="BB1634" s="228" t="s">
        <v>61</v>
      </c>
      <c r="BC1634" s="228" t="s">
        <v>4091</v>
      </c>
      <c r="BD1634" s="228">
        <v>3125903</v>
      </c>
      <c r="BE1634" s="228"/>
      <c r="BF1634" s="228"/>
    </row>
    <row r="1635" spans="54:58" ht="33.75" customHeight="1" x14ac:dyDescent="0.25">
      <c r="BB1635" s="228" t="s">
        <v>61</v>
      </c>
      <c r="BC1635" s="228" t="s">
        <v>4097</v>
      </c>
      <c r="BD1635" s="228">
        <v>3125952</v>
      </c>
      <c r="BE1635" s="228"/>
      <c r="BF1635" s="228"/>
    </row>
    <row r="1636" spans="54:58" ht="33.75" customHeight="1" x14ac:dyDescent="0.25">
      <c r="BB1636" s="228" t="s">
        <v>61</v>
      </c>
      <c r="BC1636" s="228" t="s">
        <v>4103</v>
      </c>
      <c r="BD1636" s="228">
        <v>3126000</v>
      </c>
      <c r="BE1636" s="228"/>
      <c r="BF1636" s="228"/>
    </row>
    <row r="1637" spans="54:58" ht="33.75" customHeight="1" x14ac:dyDescent="0.25">
      <c r="BB1637" s="228" t="s">
        <v>61</v>
      </c>
      <c r="BC1637" s="228" t="s">
        <v>4109</v>
      </c>
      <c r="BD1637" s="228">
        <v>3126109</v>
      </c>
      <c r="BE1637" s="228"/>
      <c r="BF1637" s="228"/>
    </row>
    <row r="1638" spans="54:58" ht="33.75" customHeight="1" x14ac:dyDescent="0.25">
      <c r="BB1638" s="228" t="s">
        <v>61</v>
      </c>
      <c r="BC1638" s="228" t="s">
        <v>2026</v>
      </c>
      <c r="BD1638" s="228">
        <v>3126208</v>
      </c>
      <c r="BE1638" s="228"/>
      <c r="BF1638" s="228"/>
    </row>
    <row r="1639" spans="54:58" ht="33.75" customHeight="1" x14ac:dyDescent="0.25">
      <c r="BB1639" s="228" t="s">
        <v>61</v>
      </c>
      <c r="BC1639" s="228" t="s">
        <v>4120</v>
      </c>
      <c r="BD1639" s="228">
        <v>3126307</v>
      </c>
      <c r="BE1639" s="228"/>
      <c r="BF1639" s="228"/>
    </row>
    <row r="1640" spans="54:58" ht="33.75" customHeight="1" x14ac:dyDescent="0.25">
      <c r="BB1640" s="228" t="s">
        <v>61</v>
      </c>
      <c r="BC1640" s="228" t="s">
        <v>4126</v>
      </c>
      <c r="BD1640" s="228">
        <v>3126406</v>
      </c>
      <c r="BE1640" s="228"/>
      <c r="BF1640" s="228"/>
    </row>
    <row r="1641" spans="54:58" ht="33.75" customHeight="1" x14ac:dyDescent="0.25">
      <c r="BB1641" s="228" t="s">
        <v>61</v>
      </c>
      <c r="BC1641" s="228" t="s">
        <v>4132</v>
      </c>
      <c r="BD1641" s="228">
        <v>3126505</v>
      </c>
      <c r="BE1641" s="228"/>
      <c r="BF1641" s="228"/>
    </row>
    <row r="1642" spans="54:58" ht="33.75" customHeight="1" x14ac:dyDescent="0.25">
      <c r="BB1642" s="228" t="s">
        <v>61</v>
      </c>
      <c r="BC1642" s="228" t="s">
        <v>4138</v>
      </c>
      <c r="BD1642" s="228">
        <v>3126604</v>
      </c>
      <c r="BE1642" s="228"/>
      <c r="BF1642" s="228"/>
    </row>
    <row r="1643" spans="54:58" ht="33.75" customHeight="1" x14ac:dyDescent="0.25">
      <c r="BB1643" s="228" t="s">
        <v>61</v>
      </c>
      <c r="BC1643" s="228" t="s">
        <v>4143</v>
      </c>
      <c r="BD1643" s="228">
        <v>3126703</v>
      </c>
      <c r="BE1643" s="228"/>
      <c r="BF1643" s="228"/>
    </row>
    <row r="1644" spans="54:58" ht="33.75" customHeight="1" x14ac:dyDescent="0.25">
      <c r="BB1644" s="228" t="s">
        <v>61</v>
      </c>
      <c r="BC1644" s="228" t="s">
        <v>4148</v>
      </c>
      <c r="BD1644" s="228">
        <v>3126752</v>
      </c>
      <c r="BE1644" s="228"/>
      <c r="BF1644" s="228"/>
    </row>
    <row r="1645" spans="54:58" ht="33.75" customHeight="1" x14ac:dyDescent="0.25">
      <c r="BB1645" s="228" t="s">
        <v>61</v>
      </c>
      <c r="BC1645" s="228" t="s">
        <v>4153</v>
      </c>
      <c r="BD1645" s="228">
        <v>3126802</v>
      </c>
      <c r="BE1645" s="228"/>
      <c r="BF1645" s="228"/>
    </row>
    <row r="1646" spans="54:58" ht="33.75" customHeight="1" x14ac:dyDescent="0.25">
      <c r="BB1646" s="228" t="s">
        <v>61</v>
      </c>
      <c r="BC1646" s="228" t="s">
        <v>4158</v>
      </c>
      <c r="BD1646" s="228">
        <v>3126901</v>
      </c>
      <c r="BE1646" s="228"/>
      <c r="BF1646" s="228"/>
    </row>
    <row r="1647" spans="54:58" ht="33.75" customHeight="1" x14ac:dyDescent="0.25">
      <c r="BB1647" s="228" t="s">
        <v>61</v>
      </c>
      <c r="BC1647" s="228" t="s">
        <v>4163</v>
      </c>
      <c r="BD1647" s="228">
        <v>3126950</v>
      </c>
      <c r="BE1647" s="228"/>
      <c r="BF1647" s="228"/>
    </row>
    <row r="1648" spans="54:58" ht="33.75" customHeight="1" x14ac:dyDescent="0.25">
      <c r="BB1648" s="228" t="s">
        <v>61</v>
      </c>
      <c r="BC1648" s="228" t="s">
        <v>4168</v>
      </c>
      <c r="BD1648" s="228">
        <v>3127008</v>
      </c>
      <c r="BE1648" s="228"/>
      <c r="BF1648" s="228"/>
    </row>
    <row r="1649" spans="54:58" ht="33.75" customHeight="1" x14ac:dyDescent="0.25">
      <c r="BB1649" s="228" t="s">
        <v>61</v>
      </c>
      <c r="BC1649" s="228" t="s">
        <v>4173</v>
      </c>
      <c r="BD1649" s="228">
        <v>3127057</v>
      </c>
      <c r="BE1649" s="228"/>
      <c r="BF1649" s="228"/>
    </row>
    <row r="1650" spans="54:58" ht="33.75" customHeight="1" x14ac:dyDescent="0.25">
      <c r="BB1650" s="228" t="s">
        <v>61</v>
      </c>
      <c r="BC1650" s="228" t="s">
        <v>4178</v>
      </c>
      <c r="BD1650" s="228">
        <v>3127073</v>
      </c>
      <c r="BE1650" s="228"/>
      <c r="BF1650" s="228"/>
    </row>
    <row r="1651" spans="54:58" ht="33.75" customHeight="1" x14ac:dyDescent="0.25">
      <c r="BB1651" s="228" t="s">
        <v>61</v>
      </c>
      <c r="BC1651" s="228" t="s">
        <v>4183</v>
      </c>
      <c r="BD1651" s="228">
        <v>3127107</v>
      </c>
      <c r="BE1651" s="228"/>
      <c r="BF1651" s="228"/>
    </row>
    <row r="1652" spans="54:58" ht="33.75" customHeight="1" x14ac:dyDescent="0.25">
      <c r="BB1652" s="228" t="s">
        <v>61</v>
      </c>
      <c r="BC1652" s="228" t="s">
        <v>4188</v>
      </c>
      <c r="BD1652" s="228">
        <v>3127206</v>
      </c>
      <c r="BE1652" s="228"/>
      <c r="BF1652" s="228"/>
    </row>
    <row r="1653" spans="54:58" ht="33.75" customHeight="1" x14ac:dyDescent="0.25">
      <c r="BB1653" s="228" t="s">
        <v>61</v>
      </c>
      <c r="BC1653" s="228" t="s">
        <v>4192</v>
      </c>
      <c r="BD1653" s="228">
        <v>3127305</v>
      </c>
      <c r="BE1653" s="228"/>
      <c r="BF1653" s="228"/>
    </row>
    <row r="1654" spans="54:58" ht="33.75" customHeight="1" x14ac:dyDescent="0.25">
      <c r="BB1654" s="228" t="s">
        <v>61</v>
      </c>
      <c r="BC1654" s="228" t="s">
        <v>4197</v>
      </c>
      <c r="BD1654" s="228">
        <v>3127339</v>
      </c>
      <c r="BE1654" s="228"/>
      <c r="BF1654" s="228"/>
    </row>
    <row r="1655" spans="54:58" ht="33.75" customHeight="1" x14ac:dyDescent="0.25">
      <c r="BB1655" s="228" t="s">
        <v>61</v>
      </c>
      <c r="BC1655" s="228" t="s">
        <v>4202</v>
      </c>
      <c r="BD1655" s="228">
        <v>3127354</v>
      </c>
      <c r="BE1655" s="228"/>
      <c r="BF1655" s="228"/>
    </row>
    <row r="1656" spans="54:58" ht="33.75" customHeight="1" x14ac:dyDescent="0.25">
      <c r="BB1656" s="228" t="s">
        <v>61</v>
      </c>
      <c r="BC1656" s="228" t="s">
        <v>4207</v>
      </c>
      <c r="BD1656" s="228">
        <v>3127370</v>
      </c>
      <c r="BE1656" s="228"/>
      <c r="BF1656" s="228"/>
    </row>
    <row r="1657" spans="54:58" ht="33.75" customHeight="1" x14ac:dyDescent="0.25">
      <c r="BB1657" s="228" t="s">
        <v>61</v>
      </c>
      <c r="BC1657" s="228" t="s">
        <v>4212</v>
      </c>
      <c r="BD1657" s="228">
        <v>3127388</v>
      </c>
      <c r="BE1657" s="228"/>
      <c r="BF1657" s="228"/>
    </row>
    <row r="1658" spans="54:58" ht="33.75" customHeight="1" x14ac:dyDescent="0.25">
      <c r="BB1658" s="228" t="s">
        <v>61</v>
      </c>
      <c r="BC1658" s="228" t="s">
        <v>4217</v>
      </c>
      <c r="BD1658" s="228">
        <v>3127404</v>
      </c>
      <c r="BE1658" s="228"/>
      <c r="BF1658" s="228"/>
    </row>
    <row r="1659" spans="54:58" ht="33.75" customHeight="1" x14ac:dyDescent="0.25">
      <c r="BB1659" s="228" t="s">
        <v>61</v>
      </c>
      <c r="BC1659" s="228" t="s">
        <v>4221</v>
      </c>
      <c r="BD1659" s="228">
        <v>3127503</v>
      </c>
      <c r="BE1659" s="228"/>
      <c r="BF1659" s="228"/>
    </row>
    <row r="1660" spans="54:58" ht="33.75" customHeight="1" x14ac:dyDescent="0.25">
      <c r="BB1660" s="228" t="s">
        <v>61</v>
      </c>
      <c r="BC1660" s="228" t="s">
        <v>4225</v>
      </c>
      <c r="BD1660" s="228">
        <v>3127602</v>
      </c>
      <c r="BE1660" s="228"/>
      <c r="BF1660" s="228"/>
    </row>
    <row r="1661" spans="54:58" ht="33.75" customHeight="1" x14ac:dyDescent="0.25">
      <c r="BB1661" s="228" t="s">
        <v>61</v>
      </c>
      <c r="BC1661" s="228" t="s">
        <v>4230</v>
      </c>
      <c r="BD1661" s="228">
        <v>3127701</v>
      </c>
      <c r="BE1661" s="228"/>
      <c r="BF1661" s="228"/>
    </row>
    <row r="1662" spans="54:58" ht="33.75" customHeight="1" x14ac:dyDescent="0.25">
      <c r="BB1662" s="228" t="s">
        <v>61</v>
      </c>
      <c r="BC1662" s="228" t="s">
        <v>4235</v>
      </c>
      <c r="BD1662" s="228">
        <v>3127800</v>
      </c>
      <c r="BE1662" s="228"/>
      <c r="BF1662" s="228"/>
    </row>
    <row r="1663" spans="54:58" ht="33.75" customHeight="1" x14ac:dyDescent="0.25">
      <c r="BB1663" s="228" t="s">
        <v>61</v>
      </c>
      <c r="BC1663" s="228" t="s">
        <v>4239</v>
      </c>
      <c r="BD1663" s="228">
        <v>3127909</v>
      </c>
      <c r="BE1663" s="228"/>
      <c r="BF1663" s="228"/>
    </row>
    <row r="1664" spans="54:58" ht="33.75" customHeight="1" x14ac:dyDescent="0.25">
      <c r="BB1664" s="228" t="s">
        <v>61</v>
      </c>
      <c r="BC1664" s="228" t="s">
        <v>4244</v>
      </c>
      <c r="BD1664" s="228">
        <v>3128006</v>
      </c>
      <c r="BE1664" s="228"/>
      <c r="BF1664" s="228"/>
    </row>
    <row r="1665" spans="54:58" ht="33.75" customHeight="1" x14ac:dyDescent="0.25">
      <c r="BB1665" s="228" t="s">
        <v>61</v>
      </c>
      <c r="BC1665" s="228" t="s">
        <v>4249</v>
      </c>
      <c r="BD1665" s="228">
        <v>3128105</v>
      </c>
      <c r="BE1665" s="228"/>
      <c r="BF1665" s="228"/>
    </row>
    <row r="1666" spans="54:58" ht="33.75" customHeight="1" x14ac:dyDescent="0.25">
      <c r="BB1666" s="228" t="s">
        <v>61</v>
      </c>
      <c r="BC1666" s="228" t="s">
        <v>2250</v>
      </c>
      <c r="BD1666" s="228">
        <v>3128204</v>
      </c>
      <c r="BE1666" s="228"/>
      <c r="BF1666" s="228"/>
    </row>
    <row r="1667" spans="54:58" ht="33.75" customHeight="1" x14ac:dyDescent="0.25">
      <c r="BB1667" s="228" t="s">
        <v>61</v>
      </c>
      <c r="BC1667" s="228" t="s">
        <v>4258</v>
      </c>
      <c r="BD1667" s="228">
        <v>3128253</v>
      </c>
      <c r="BE1667" s="228"/>
      <c r="BF1667" s="228"/>
    </row>
    <row r="1668" spans="54:58" ht="33.75" customHeight="1" x14ac:dyDescent="0.25">
      <c r="BB1668" s="228" t="s">
        <v>61</v>
      </c>
      <c r="BC1668" s="228" t="s">
        <v>4262</v>
      </c>
      <c r="BD1668" s="228">
        <v>3128303</v>
      </c>
      <c r="BE1668" s="228"/>
      <c r="BF1668" s="228"/>
    </row>
    <row r="1669" spans="54:58" ht="33.75" customHeight="1" x14ac:dyDescent="0.25">
      <c r="BB1669" s="228" t="s">
        <v>61</v>
      </c>
      <c r="BC1669" s="228" t="s">
        <v>4267</v>
      </c>
      <c r="BD1669" s="228">
        <v>3128402</v>
      </c>
      <c r="BE1669" s="228"/>
      <c r="BF1669" s="228"/>
    </row>
    <row r="1670" spans="54:58" ht="33.75" customHeight="1" x14ac:dyDescent="0.25">
      <c r="BB1670" s="228" t="s">
        <v>61</v>
      </c>
      <c r="BC1670" s="228" t="s">
        <v>4272</v>
      </c>
      <c r="BD1670" s="228">
        <v>3128501</v>
      </c>
      <c r="BE1670" s="228"/>
      <c r="BF1670" s="228"/>
    </row>
    <row r="1671" spans="54:58" ht="33.75" customHeight="1" x14ac:dyDescent="0.25">
      <c r="BB1671" s="228" t="s">
        <v>61</v>
      </c>
      <c r="BC1671" s="228" t="s">
        <v>4276</v>
      </c>
      <c r="BD1671" s="228">
        <v>3128600</v>
      </c>
      <c r="BE1671" s="228"/>
      <c r="BF1671" s="228"/>
    </row>
    <row r="1672" spans="54:58" ht="33.75" customHeight="1" x14ac:dyDescent="0.25">
      <c r="BB1672" s="228" t="s">
        <v>61</v>
      </c>
      <c r="BC1672" s="228" t="s">
        <v>4280</v>
      </c>
      <c r="BD1672" s="228">
        <v>3128709</v>
      </c>
      <c r="BE1672" s="228"/>
      <c r="BF1672" s="228"/>
    </row>
    <row r="1673" spans="54:58" ht="33.75" customHeight="1" x14ac:dyDescent="0.25">
      <c r="BB1673" s="228" t="s">
        <v>61</v>
      </c>
      <c r="BC1673" s="228" t="s">
        <v>4284</v>
      </c>
      <c r="BD1673" s="228">
        <v>3128808</v>
      </c>
      <c r="BE1673" s="228"/>
      <c r="BF1673" s="228"/>
    </row>
    <row r="1674" spans="54:58" ht="33.75" customHeight="1" x14ac:dyDescent="0.25">
      <c r="BB1674" s="228" t="s">
        <v>61</v>
      </c>
      <c r="BC1674" s="228" t="s">
        <v>4289</v>
      </c>
      <c r="BD1674" s="228">
        <v>3128907</v>
      </c>
      <c r="BE1674" s="228"/>
      <c r="BF1674" s="228"/>
    </row>
    <row r="1675" spans="54:58" ht="33.75" customHeight="1" x14ac:dyDescent="0.25">
      <c r="BB1675" s="228" t="s">
        <v>61</v>
      </c>
      <c r="BC1675" s="228" t="s">
        <v>4294</v>
      </c>
      <c r="BD1675" s="228">
        <v>3129004</v>
      </c>
      <c r="BE1675" s="228"/>
      <c r="BF1675" s="228"/>
    </row>
    <row r="1676" spans="54:58" ht="33.75" customHeight="1" x14ac:dyDescent="0.25">
      <c r="BB1676" s="228" t="s">
        <v>61</v>
      </c>
      <c r="BC1676" s="228" t="s">
        <v>4299</v>
      </c>
      <c r="BD1676" s="228">
        <v>3129103</v>
      </c>
      <c r="BE1676" s="228"/>
      <c r="BF1676" s="228"/>
    </row>
    <row r="1677" spans="54:58" ht="33.75" customHeight="1" x14ac:dyDescent="0.25">
      <c r="BB1677" s="228" t="s">
        <v>61</v>
      </c>
      <c r="BC1677" s="228" t="s">
        <v>4304</v>
      </c>
      <c r="BD1677" s="228">
        <v>3129202</v>
      </c>
      <c r="BE1677" s="228"/>
      <c r="BF1677" s="228"/>
    </row>
    <row r="1678" spans="54:58" ht="33.75" customHeight="1" x14ac:dyDescent="0.25">
      <c r="BB1678" s="228" t="s">
        <v>61</v>
      </c>
      <c r="BC1678" s="228" t="s">
        <v>4309</v>
      </c>
      <c r="BD1678" s="228">
        <v>3129301</v>
      </c>
      <c r="BE1678" s="228"/>
      <c r="BF1678" s="228"/>
    </row>
    <row r="1679" spans="54:58" ht="33.75" customHeight="1" x14ac:dyDescent="0.25">
      <c r="BB1679" s="228" t="s">
        <v>61</v>
      </c>
      <c r="BC1679" s="228" t="s">
        <v>4314</v>
      </c>
      <c r="BD1679" s="228">
        <v>3129400</v>
      </c>
      <c r="BE1679" s="228"/>
      <c r="BF1679" s="228"/>
    </row>
    <row r="1680" spans="54:58" ht="33.75" customHeight="1" x14ac:dyDescent="0.25">
      <c r="BB1680" s="228" t="s">
        <v>61</v>
      </c>
      <c r="BC1680" s="228" t="s">
        <v>4318</v>
      </c>
      <c r="BD1680" s="228">
        <v>3129509</v>
      </c>
      <c r="BE1680" s="228"/>
      <c r="BF1680" s="228"/>
    </row>
    <row r="1681" spans="54:58" ht="33.75" customHeight="1" x14ac:dyDescent="0.25">
      <c r="BB1681" s="228" t="s">
        <v>61</v>
      </c>
      <c r="BC1681" s="228" t="s">
        <v>4323</v>
      </c>
      <c r="BD1681" s="228">
        <v>3129608</v>
      </c>
      <c r="BE1681" s="228"/>
      <c r="BF1681" s="228"/>
    </row>
    <row r="1682" spans="54:58" ht="33.75" customHeight="1" x14ac:dyDescent="0.25">
      <c r="BB1682" s="228" t="s">
        <v>61</v>
      </c>
      <c r="BC1682" s="228" t="s">
        <v>4328</v>
      </c>
      <c r="BD1682" s="228">
        <v>3129657</v>
      </c>
      <c r="BE1682" s="228"/>
      <c r="BF1682" s="228"/>
    </row>
    <row r="1683" spans="54:58" ht="33.75" customHeight="1" x14ac:dyDescent="0.25">
      <c r="BB1683" s="228" t="s">
        <v>61</v>
      </c>
      <c r="BC1683" s="228" t="s">
        <v>4333</v>
      </c>
      <c r="BD1683" s="228">
        <v>3129707</v>
      </c>
      <c r="BE1683" s="228"/>
      <c r="BF1683" s="228"/>
    </row>
    <row r="1684" spans="54:58" ht="33.75" customHeight="1" x14ac:dyDescent="0.25">
      <c r="BB1684" s="228" t="s">
        <v>61</v>
      </c>
      <c r="BC1684" s="228" t="s">
        <v>4338</v>
      </c>
      <c r="BD1684" s="228">
        <v>3129806</v>
      </c>
      <c r="BE1684" s="228"/>
      <c r="BF1684" s="228"/>
    </row>
    <row r="1685" spans="54:58" ht="33.75" customHeight="1" x14ac:dyDescent="0.25">
      <c r="BB1685" s="228" t="s">
        <v>61</v>
      </c>
      <c r="BC1685" s="228" t="s">
        <v>4343</v>
      </c>
      <c r="BD1685" s="228">
        <v>3129905</v>
      </c>
      <c r="BE1685" s="228"/>
      <c r="BF1685" s="228"/>
    </row>
    <row r="1686" spans="54:58" ht="33.75" customHeight="1" x14ac:dyDescent="0.25">
      <c r="BB1686" s="228" t="s">
        <v>61</v>
      </c>
      <c r="BC1686" s="228" t="s">
        <v>4348</v>
      </c>
      <c r="BD1686" s="228">
        <v>3130002</v>
      </c>
      <c r="BE1686" s="228"/>
      <c r="BF1686" s="228"/>
    </row>
    <row r="1687" spans="54:58" ht="33.75" customHeight="1" x14ac:dyDescent="0.25">
      <c r="BB1687" s="228" t="s">
        <v>61</v>
      </c>
      <c r="BC1687" s="228" t="s">
        <v>4352</v>
      </c>
      <c r="BD1687" s="228">
        <v>3130051</v>
      </c>
      <c r="BE1687" s="228"/>
      <c r="BF1687" s="228"/>
    </row>
    <row r="1688" spans="54:58" ht="33.75" customHeight="1" x14ac:dyDescent="0.25">
      <c r="BB1688" s="228" t="s">
        <v>61</v>
      </c>
      <c r="BC1688" s="228" t="s">
        <v>4356</v>
      </c>
      <c r="BD1688" s="228">
        <v>3130101</v>
      </c>
      <c r="BE1688" s="228"/>
      <c r="BF1688" s="228"/>
    </row>
    <row r="1689" spans="54:58" ht="33.75" customHeight="1" x14ac:dyDescent="0.25">
      <c r="BB1689" s="228" t="s">
        <v>61</v>
      </c>
      <c r="BC1689" s="228" t="s">
        <v>4361</v>
      </c>
      <c r="BD1689" s="228">
        <v>3130200</v>
      </c>
      <c r="BE1689" s="228"/>
      <c r="BF1689" s="228"/>
    </row>
    <row r="1690" spans="54:58" ht="33.75" customHeight="1" x14ac:dyDescent="0.25">
      <c r="BB1690" s="228" t="s">
        <v>61</v>
      </c>
      <c r="BC1690" s="228" t="s">
        <v>4365</v>
      </c>
      <c r="BD1690" s="228">
        <v>3130309</v>
      </c>
      <c r="BE1690" s="228"/>
      <c r="BF1690" s="228"/>
    </row>
    <row r="1691" spans="54:58" ht="33.75" customHeight="1" x14ac:dyDescent="0.25">
      <c r="BB1691" s="228" t="s">
        <v>61</v>
      </c>
      <c r="BC1691" s="228" t="s">
        <v>4369</v>
      </c>
      <c r="BD1691" s="228">
        <v>3130408</v>
      </c>
      <c r="BE1691" s="228"/>
      <c r="BF1691" s="228"/>
    </row>
    <row r="1692" spans="54:58" ht="33.75" customHeight="1" x14ac:dyDescent="0.25">
      <c r="BB1692" s="228" t="s">
        <v>61</v>
      </c>
      <c r="BC1692" s="228" t="s">
        <v>4374</v>
      </c>
      <c r="BD1692" s="228">
        <v>3130507</v>
      </c>
      <c r="BE1692" s="228"/>
      <c r="BF1692" s="228"/>
    </row>
    <row r="1693" spans="54:58" ht="33.75" customHeight="1" x14ac:dyDescent="0.25">
      <c r="BB1693" s="228" t="s">
        <v>61</v>
      </c>
      <c r="BC1693" s="228" t="s">
        <v>4378</v>
      </c>
      <c r="BD1693" s="228">
        <v>3130556</v>
      </c>
      <c r="BE1693" s="228"/>
      <c r="BF1693" s="228"/>
    </row>
    <row r="1694" spans="54:58" ht="33.75" customHeight="1" x14ac:dyDescent="0.25">
      <c r="BB1694" s="228" t="s">
        <v>61</v>
      </c>
      <c r="BC1694" s="228" t="s">
        <v>4383</v>
      </c>
      <c r="BD1694" s="228">
        <v>3130606</v>
      </c>
      <c r="BE1694" s="228"/>
      <c r="BF1694" s="228"/>
    </row>
    <row r="1695" spans="54:58" ht="33.75" customHeight="1" x14ac:dyDescent="0.25">
      <c r="BB1695" s="228" t="s">
        <v>61</v>
      </c>
      <c r="BC1695" s="228" t="s">
        <v>4388</v>
      </c>
      <c r="BD1695" s="228">
        <v>3130655</v>
      </c>
      <c r="BE1695" s="228"/>
      <c r="BF1695" s="228"/>
    </row>
    <row r="1696" spans="54:58" ht="33.75" customHeight="1" x14ac:dyDescent="0.25">
      <c r="BB1696" s="228" t="s">
        <v>61</v>
      </c>
      <c r="BC1696" s="228" t="s">
        <v>2943</v>
      </c>
      <c r="BD1696" s="228">
        <v>3130705</v>
      </c>
      <c r="BE1696" s="228"/>
      <c r="BF1696" s="228"/>
    </row>
    <row r="1697" spans="54:58" ht="33.75" customHeight="1" x14ac:dyDescent="0.25">
      <c r="BB1697" s="228" t="s">
        <v>61</v>
      </c>
      <c r="BC1697" s="228" t="s">
        <v>4397</v>
      </c>
      <c r="BD1697" s="228">
        <v>3130804</v>
      </c>
      <c r="BE1697" s="228"/>
      <c r="BF1697" s="228"/>
    </row>
    <row r="1698" spans="54:58" ht="33.75" customHeight="1" x14ac:dyDescent="0.25">
      <c r="BB1698" s="228" t="s">
        <v>61</v>
      </c>
      <c r="BC1698" s="228" t="s">
        <v>4402</v>
      </c>
      <c r="BD1698" s="228">
        <v>3130903</v>
      </c>
      <c r="BE1698" s="228"/>
      <c r="BF1698" s="228"/>
    </row>
    <row r="1699" spans="54:58" ht="33.75" customHeight="1" x14ac:dyDescent="0.25">
      <c r="BB1699" s="228" t="s">
        <v>61</v>
      </c>
      <c r="BC1699" s="228" t="s">
        <v>4406</v>
      </c>
      <c r="BD1699" s="228">
        <v>3131000</v>
      </c>
      <c r="BE1699" s="228"/>
      <c r="BF1699" s="228"/>
    </row>
    <row r="1700" spans="54:58" ht="33.75" customHeight="1" x14ac:dyDescent="0.25">
      <c r="BB1700" s="228" t="s">
        <v>61</v>
      </c>
      <c r="BC1700" s="228" t="s">
        <v>4411</v>
      </c>
      <c r="BD1700" s="228">
        <v>3131109</v>
      </c>
      <c r="BE1700" s="228"/>
      <c r="BF1700" s="228"/>
    </row>
    <row r="1701" spans="54:58" ht="33.75" customHeight="1" x14ac:dyDescent="0.25">
      <c r="BB1701" s="228" t="s">
        <v>61</v>
      </c>
      <c r="BC1701" s="228" t="s">
        <v>4416</v>
      </c>
      <c r="BD1701" s="228">
        <v>3131158</v>
      </c>
      <c r="BE1701" s="228"/>
      <c r="BF1701" s="228"/>
    </row>
    <row r="1702" spans="54:58" ht="33.75" customHeight="1" x14ac:dyDescent="0.25">
      <c r="BB1702" s="228" t="s">
        <v>61</v>
      </c>
      <c r="BC1702" s="228" t="s">
        <v>4421</v>
      </c>
      <c r="BD1702" s="228">
        <v>3131208</v>
      </c>
      <c r="BE1702" s="228"/>
      <c r="BF1702" s="228"/>
    </row>
    <row r="1703" spans="54:58" ht="33.75" customHeight="1" x14ac:dyDescent="0.25">
      <c r="BB1703" s="228" t="s">
        <v>61</v>
      </c>
      <c r="BC1703" s="228" t="s">
        <v>4425</v>
      </c>
      <c r="BD1703" s="228">
        <v>3131307</v>
      </c>
      <c r="BE1703" s="228"/>
      <c r="BF1703" s="228"/>
    </row>
    <row r="1704" spans="54:58" ht="33.75" customHeight="1" x14ac:dyDescent="0.25">
      <c r="BB1704" s="228" t="s">
        <v>61</v>
      </c>
      <c r="BC1704" s="228" t="s">
        <v>4430</v>
      </c>
      <c r="BD1704" s="228">
        <v>3131406</v>
      </c>
      <c r="BE1704" s="228"/>
      <c r="BF1704" s="228"/>
    </row>
    <row r="1705" spans="54:58" ht="33.75" customHeight="1" x14ac:dyDescent="0.25">
      <c r="BB1705" s="228" t="s">
        <v>61</v>
      </c>
      <c r="BC1705" s="228" t="s">
        <v>4435</v>
      </c>
      <c r="BD1705" s="228">
        <v>3131505</v>
      </c>
      <c r="BE1705" s="228"/>
      <c r="BF1705" s="228"/>
    </row>
    <row r="1706" spans="54:58" ht="33.75" customHeight="1" x14ac:dyDescent="0.25">
      <c r="BB1706" s="228" t="s">
        <v>61</v>
      </c>
      <c r="BC1706" s="228" t="s">
        <v>4440</v>
      </c>
      <c r="BD1706" s="228">
        <v>3131604</v>
      </c>
      <c r="BE1706" s="228"/>
      <c r="BF1706" s="228"/>
    </row>
    <row r="1707" spans="54:58" ht="33.75" customHeight="1" x14ac:dyDescent="0.25">
      <c r="BB1707" s="228" t="s">
        <v>61</v>
      </c>
      <c r="BC1707" s="228" t="s">
        <v>4444</v>
      </c>
      <c r="BD1707" s="228">
        <v>3131703</v>
      </c>
      <c r="BE1707" s="228"/>
      <c r="BF1707" s="228"/>
    </row>
    <row r="1708" spans="54:58" ht="33.75" customHeight="1" x14ac:dyDescent="0.25">
      <c r="BB1708" s="228" t="s">
        <v>61</v>
      </c>
      <c r="BC1708" s="228" t="s">
        <v>4449</v>
      </c>
      <c r="BD1708" s="228">
        <v>3131802</v>
      </c>
      <c r="BE1708" s="228"/>
      <c r="BF1708" s="228"/>
    </row>
    <row r="1709" spans="54:58" ht="33.75" customHeight="1" x14ac:dyDescent="0.25">
      <c r="BB1709" s="228" t="s">
        <v>61</v>
      </c>
      <c r="BC1709" s="228" t="s">
        <v>4454</v>
      </c>
      <c r="BD1709" s="228">
        <v>3131901</v>
      </c>
      <c r="BE1709" s="228"/>
      <c r="BF1709" s="228"/>
    </row>
    <row r="1710" spans="54:58" ht="33.75" customHeight="1" x14ac:dyDescent="0.25">
      <c r="BB1710" s="228" t="s">
        <v>61</v>
      </c>
      <c r="BC1710" s="228" t="s">
        <v>4459</v>
      </c>
      <c r="BD1710" s="228">
        <v>3132008</v>
      </c>
      <c r="BE1710" s="228"/>
      <c r="BF1710" s="228"/>
    </row>
    <row r="1711" spans="54:58" ht="33.75" customHeight="1" x14ac:dyDescent="0.25">
      <c r="BB1711" s="228" t="s">
        <v>61</v>
      </c>
      <c r="BC1711" s="228" t="s">
        <v>4464</v>
      </c>
      <c r="BD1711" s="228">
        <v>3132107</v>
      </c>
      <c r="BE1711" s="228"/>
      <c r="BF1711" s="228"/>
    </row>
    <row r="1712" spans="54:58" ht="33.75" customHeight="1" x14ac:dyDescent="0.25">
      <c r="BB1712" s="228" t="s">
        <v>61</v>
      </c>
      <c r="BC1712" s="228" t="s">
        <v>4469</v>
      </c>
      <c r="BD1712" s="228">
        <v>3132206</v>
      </c>
      <c r="BE1712" s="228"/>
      <c r="BF1712" s="228"/>
    </row>
    <row r="1713" spans="54:58" ht="33.75" customHeight="1" x14ac:dyDescent="0.25">
      <c r="BB1713" s="228" t="s">
        <v>61</v>
      </c>
      <c r="BC1713" s="228" t="s">
        <v>4473</v>
      </c>
      <c r="BD1713" s="228">
        <v>3132305</v>
      </c>
      <c r="BE1713" s="228"/>
      <c r="BF1713" s="228"/>
    </row>
    <row r="1714" spans="54:58" ht="33.75" customHeight="1" x14ac:dyDescent="0.25">
      <c r="BB1714" s="228" t="s">
        <v>61</v>
      </c>
      <c r="BC1714" s="228" t="s">
        <v>4478</v>
      </c>
      <c r="BD1714" s="228">
        <v>3132404</v>
      </c>
      <c r="BE1714" s="228"/>
      <c r="BF1714" s="228"/>
    </row>
    <row r="1715" spans="54:58" ht="33.75" customHeight="1" x14ac:dyDescent="0.25">
      <c r="BB1715" s="228" t="s">
        <v>61</v>
      </c>
      <c r="BC1715" s="228" t="s">
        <v>4483</v>
      </c>
      <c r="BD1715" s="228">
        <v>3132503</v>
      </c>
      <c r="BE1715" s="228"/>
      <c r="BF1715" s="228"/>
    </row>
    <row r="1716" spans="54:58" ht="33.75" customHeight="1" x14ac:dyDescent="0.25">
      <c r="BB1716" s="228" t="s">
        <v>61</v>
      </c>
      <c r="BC1716" s="228" t="s">
        <v>4488</v>
      </c>
      <c r="BD1716" s="228">
        <v>3132602</v>
      </c>
      <c r="BE1716" s="228"/>
      <c r="BF1716" s="228"/>
    </row>
    <row r="1717" spans="54:58" ht="33.75" customHeight="1" x14ac:dyDescent="0.25">
      <c r="BB1717" s="228" t="s">
        <v>61</v>
      </c>
      <c r="BC1717" s="228" t="s">
        <v>4493</v>
      </c>
      <c r="BD1717" s="228">
        <v>3132701</v>
      </c>
      <c r="BE1717" s="228"/>
      <c r="BF1717" s="228"/>
    </row>
    <row r="1718" spans="54:58" ht="33.75" customHeight="1" x14ac:dyDescent="0.25">
      <c r="BB1718" s="228" t="s">
        <v>61</v>
      </c>
      <c r="BC1718" s="228" t="s">
        <v>4498</v>
      </c>
      <c r="BD1718" s="228">
        <v>3132800</v>
      </c>
      <c r="BE1718" s="228"/>
      <c r="BF1718" s="228"/>
    </row>
    <row r="1719" spans="54:58" ht="33.75" customHeight="1" x14ac:dyDescent="0.25">
      <c r="BB1719" s="228" t="s">
        <v>61</v>
      </c>
      <c r="BC1719" s="228" t="s">
        <v>4503</v>
      </c>
      <c r="BD1719" s="228">
        <v>3132909</v>
      </c>
      <c r="BE1719" s="228"/>
      <c r="BF1719" s="228"/>
    </row>
    <row r="1720" spans="54:58" ht="33.75" customHeight="1" x14ac:dyDescent="0.25">
      <c r="BB1720" s="228" t="s">
        <v>61</v>
      </c>
      <c r="BC1720" s="228" t="s">
        <v>4508</v>
      </c>
      <c r="BD1720" s="228">
        <v>3133006</v>
      </c>
      <c r="BE1720" s="228"/>
      <c r="BF1720" s="228"/>
    </row>
    <row r="1721" spans="54:58" ht="33.75" customHeight="1" x14ac:dyDescent="0.25">
      <c r="BB1721" s="228" t="s">
        <v>61</v>
      </c>
      <c r="BC1721" s="228" t="s">
        <v>4512</v>
      </c>
      <c r="BD1721" s="228">
        <v>3133105</v>
      </c>
      <c r="BE1721" s="228"/>
      <c r="BF1721" s="228"/>
    </row>
    <row r="1722" spans="54:58" ht="33.75" customHeight="1" x14ac:dyDescent="0.25">
      <c r="BB1722" s="228" t="s">
        <v>61</v>
      </c>
      <c r="BC1722" s="228" t="s">
        <v>4517</v>
      </c>
      <c r="BD1722" s="228">
        <v>3133204</v>
      </c>
      <c r="BE1722" s="228"/>
      <c r="BF1722" s="228"/>
    </row>
    <row r="1723" spans="54:58" ht="33.75" customHeight="1" x14ac:dyDescent="0.25">
      <c r="BB1723" s="228" t="s">
        <v>61</v>
      </c>
      <c r="BC1723" s="228" t="s">
        <v>4522</v>
      </c>
      <c r="BD1723" s="228">
        <v>3133303</v>
      </c>
      <c r="BE1723" s="228"/>
      <c r="BF1723" s="228"/>
    </row>
    <row r="1724" spans="54:58" ht="33.75" customHeight="1" x14ac:dyDescent="0.25">
      <c r="BB1724" s="228" t="s">
        <v>61</v>
      </c>
      <c r="BC1724" s="228" t="s">
        <v>4527</v>
      </c>
      <c r="BD1724" s="228">
        <v>3133402</v>
      </c>
      <c r="BE1724" s="228"/>
      <c r="BF1724" s="228"/>
    </row>
    <row r="1725" spans="54:58" ht="33.75" customHeight="1" x14ac:dyDescent="0.25">
      <c r="BB1725" s="228" t="s">
        <v>61</v>
      </c>
      <c r="BC1725" s="228" t="s">
        <v>4532</v>
      </c>
      <c r="BD1725" s="228">
        <v>3133501</v>
      </c>
      <c r="BE1725" s="228"/>
      <c r="BF1725" s="228"/>
    </row>
    <row r="1726" spans="54:58" ht="33.75" customHeight="1" x14ac:dyDescent="0.25">
      <c r="BB1726" s="228" t="s">
        <v>61</v>
      </c>
      <c r="BC1726" s="228" t="s">
        <v>3931</v>
      </c>
      <c r="BD1726" s="228">
        <v>3133600</v>
      </c>
      <c r="BE1726" s="228"/>
      <c r="BF1726" s="228"/>
    </row>
    <row r="1727" spans="54:58" ht="33.75" customHeight="1" x14ac:dyDescent="0.25">
      <c r="BB1727" s="228" t="s">
        <v>61</v>
      </c>
      <c r="BC1727" s="228" t="s">
        <v>4541</v>
      </c>
      <c r="BD1727" s="228">
        <v>3133709</v>
      </c>
      <c r="BE1727" s="228"/>
      <c r="BF1727" s="228"/>
    </row>
    <row r="1728" spans="54:58" ht="33.75" customHeight="1" x14ac:dyDescent="0.25">
      <c r="BB1728" s="228" t="s">
        <v>61</v>
      </c>
      <c r="BC1728" s="228" t="s">
        <v>4545</v>
      </c>
      <c r="BD1728" s="228">
        <v>3133758</v>
      </c>
      <c r="BE1728" s="228"/>
      <c r="BF1728" s="228"/>
    </row>
    <row r="1729" spans="54:58" ht="33.75" customHeight="1" x14ac:dyDescent="0.25">
      <c r="BB1729" s="228" t="s">
        <v>61</v>
      </c>
      <c r="BC1729" s="228" t="s">
        <v>4550</v>
      </c>
      <c r="BD1729" s="228">
        <v>3133808</v>
      </c>
      <c r="BE1729" s="228"/>
      <c r="BF1729" s="228"/>
    </row>
    <row r="1730" spans="54:58" ht="33.75" customHeight="1" x14ac:dyDescent="0.25">
      <c r="BB1730" s="228" t="s">
        <v>61</v>
      </c>
      <c r="BC1730" s="228" t="s">
        <v>4555</v>
      </c>
      <c r="BD1730" s="228">
        <v>3133907</v>
      </c>
      <c r="BE1730" s="228"/>
      <c r="BF1730" s="228"/>
    </row>
    <row r="1731" spans="54:58" ht="33.75" customHeight="1" x14ac:dyDescent="0.25">
      <c r="BB1731" s="228" t="s">
        <v>61</v>
      </c>
      <c r="BC1731" s="228" t="s">
        <v>4560</v>
      </c>
      <c r="BD1731" s="228">
        <v>3134004</v>
      </c>
      <c r="BE1731" s="228"/>
      <c r="BF1731" s="228"/>
    </row>
    <row r="1732" spans="54:58" ht="33.75" customHeight="1" x14ac:dyDescent="0.25">
      <c r="BB1732" s="228" t="s">
        <v>61</v>
      </c>
      <c r="BC1732" s="228" t="s">
        <v>4564</v>
      </c>
      <c r="BD1732" s="228">
        <v>3134103</v>
      </c>
      <c r="BE1732" s="228"/>
      <c r="BF1732" s="228"/>
    </row>
    <row r="1733" spans="54:58" ht="33.75" customHeight="1" x14ac:dyDescent="0.25">
      <c r="BB1733" s="228" t="s">
        <v>61</v>
      </c>
      <c r="BC1733" s="228" t="s">
        <v>4568</v>
      </c>
      <c r="BD1733" s="228">
        <v>3134202</v>
      </c>
      <c r="BE1733" s="228"/>
      <c r="BF1733" s="228"/>
    </row>
    <row r="1734" spans="54:58" ht="33.75" customHeight="1" x14ac:dyDescent="0.25">
      <c r="BB1734" s="228" t="s">
        <v>61</v>
      </c>
      <c r="BC1734" s="228" t="s">
        <v>4572</v>
      </c>
      <c r="BD1734" s="228">
        <v>3134301</v>
      </c>
      <c r="BE1734" s="228"/>
      <c r="BF1734" s="228"/>
    </row>
    <row r="1735" spans="54:58" ht="33.75" customHeight="1" x14ac:dyDescent="0.25">
      <c r="BB1735" s="228" t="s">
        <v>61</v>
      </c>
      <c r="BC1735" s="228" t="s">
        <v>4577</v>
      </c>
      <c r="BD1735" s="228">
        <v>3134400</v>
      </c>
      <c r="BE1735" s="228"/>
      <c r="BF1735" s="228"/>
    </row>
    <row r="1736" spans="54:58" ht="33.75" customHeight="1" x14ac:dyDescent="0.25">
      <c r="BB1736" s="228" t="s">
        <v>61</v>
      </c>
      <c r="BC1736" s="228" t="s">
        <v>4582</v>
      </c>
      <c r="BD1736" s="228">
        <v>3134509</v>
      </c>
      <c r="BE1736" s="228"/>
      <c r="BF1736" s="228"/>
    </row>
    <row r="1737" spans="54:58" ht="33.75" customHeight="1" x14ac:dyDescent="0.25">
      <c r="BB1737" s="228" t="s">
        <v>61</v>
      </c>
      <c r="BC1737" s="228" t="s">
        <v>4587</v>
      </c>
      <c r="BD1737" s="228">
        <v>3134608</v>
      </c>
      <c r="BE1737" s="228"/>
      <c r="BF1737" s="228"/>
    </row>
    <row r="1738" spans="54:58" ht="33.75" customHeight="1" x14ac:dyDescent="0.25">
      <c r="BB1738" s="228" t="s">
        <v>61</v>
      </c>
      <c r="BC1738" s="228" t="s">
        <v>4591</v>
      </c>
      <c r="BD1738" s="228">
        <v>3134707</v>
      </c>
      <c r="BE1738" s="228"/>
      <c r="BF1738" s="228"/>
    </row>
    <row r="1739" spans="54:58" ht="33.75" customHeight="1" x14ac:dyDescent="0.25">
      <c r="BB1739" s="228" t="s">
        <v>61</v>
      </c>
      <c r="BC1739" s="228" t="s">
        <v>4596</v>
      </c>
      <c r="BD1739" s="228">
        <v>3134806</v>
      </c>
      <c r="BE1739" s="228"/>
      <c r="BF1739" s="228"/>
    </row>
    <row r="1740" spans="54:58" ht="33.75" customHeight="1" x14ac:dyDescent="0.25">
      <c r="BB1740" s="228" t="s">
        <v>61</v>
      </c>
      <c r="BC1740" s="228" t="s">
        <v>3685</v>
      </c>
      <c r="BD1740" s="228">
        <v>3134905</v>
      </c>
      <c r="BE1740" s="228"/>
      <c r="BF1740" s="228"/>
    </row>
    <row r="1741" spans="54:58" ht="33.75" customHeight="1" x14ac:dyDescent="0.25">
      <c r="BB1741" s="228" t="s">
        <v>61</v>
      </c>
      <c r="BC1741" s="228" t="s">
        <v>4604</v>
      </c>
      <c r="BD1741" s="228">
        <v>3135001</v>
      </c>
      <c r="BE1741" s="228"/>
      <c r="BF1741" s="228"/>
    </row>
    <row r="1742" spans="54:58" ht="33.75" customHeight="1" x14ac:dyDescent="0.25">
      <c r="BB1742" s="228" t="s">
        <v>61</v>
      </c>
      <c r="BC1742" s="228" t="s">
        <v>4609</v>
      </c>
      <c r="BD1742" s="228">
        <v>3135050</v>
      </c>
      <c r="BE1742" s="228"/>
      <c r="BF1742" s="228"/>
    </row>
    <row r="1743" spans="54:58" ht="33.75" customHeight="1" x14ac:dyDescent="0.25">
      <c r="BB1743" s="228" t="s">
        <v>61</v>
      </c>
      <c r="BC1743" s="228" t="s">
        <v>4614</v>
      </c>
      <c r="BD1743" s="228">
        <v>3135076</v>
      </c>
      <c r="BE1743" s="228"/>
      <c r="BF1743" s="228"/>
    </row>
    <row r="1744" spans="54:58" ht="33.75" customHeight="1" x14ac:dyDescent="0.25">
      <c r="BB1744" s="228" t="s">
        <v>61</v>
      </c>
      <c r="BC1744" s="228" t="s">
        <v>4618</v>
      </c>
      <c r="BD1744" s="228">
        <v>3135100</v>
      </c>
      <c r="BE1744" s="228"/>
      <c r="BF1744" s="228"/>
    </row>
    <row r="1745" spans="54:58" ht="33.75" customHeight="1" x14ac:dyDescent="0.25">
      <c r="BB1745" s="228" t="s">
        <v>61</v>
      </c>
      <c r="BC1745" s="228" t="s">
        <v>4623</v>
      </c>
      <c r="BD1745" s="228">
        <v>3135209</v>
      </c>
      <c r="BE1745" s="228"/>
      <c r="BF1745" s="228"/>
    </row>
    <row r="1746" spans="54:58" ht="33.75" customHeight="1" x14ac:dyDescent="0.25">
      <c r="BB1746" s="228" t="s">
        <v>61</v>
      </c>
      <c r="BC1746" s="228" t="s">
        <v>4628</v>
      </c>
      <c r="BD1746" s="228">
        <v>3135308</v>
      </c>
      <c r="BE1746" s="228"/>
      <c r="BF1746" s="228"/>
    </row>
    <row r="1747" spans="54:58" ht="33.75" customHeight="1" x14ac:dyDescent="0.25">
      <c r="BB1747" s="228" t="s">
        <v>61</v>
      </c>
      <c r="BC1747" s="228" t="s">
        <v>4631</v>
      </c>
      <c r="BD1747" s="228">
        <v>3135357</v>
      </c>
      <c r="BE1747" s="228"/>
      <c r="BF1747" s="228"/>
    </row>
    <row r="1748" spans="54:58" ht="33.75" customHeight="1" x14ac:dyDescent="0.25">
      <c r="BB1748" s="228" t="s">
        <v>61</v>
      </c>
      <c r="BC1748" s="228" t="s">
        <v>4635</v>
      </c>
      <c r="BD1748" s="228">
        <v>3135407</v>
      </c>
      <c r="BE1748" s="228"/>
      <c r="BF1748" s="228"/>
    </row>
    <row r="1749" spans="54:58" ht="33.75" customHeight="1" x14ac:dyDescent="0.25">
      <c r="BB1749" s="228" t="s">
        <v>61</v>
      </c>
      <c r="BC1749" s="228" t="s">
        <v>4639</v>
      </c>
      <c r="BD1749" s="228">
        <v>3135456</v>
      </c>
      <c r="BE1749" s="228"/>
      <c r="BF1749" s="228"/>
    </row>
    <row r="1750" spans="54:58" ht="33.75" customHeight="1" x14ac:dyDescent="0.25">
      <c r="BB1750" s="228" t="s">
        <v>61</v>
      </c>
      <c r="BC1750" s="228" t="s">
        <v>4642</v>
      </c>
      <c r="BD1750" s="228">
        <v>3135506</v>
      </c>
      <c r="BE1750" s="228"/>
      <c r="BF1750" s="228"/>
    </row>
    <row r="1751" spans="54:58" ht="33.75" customHeight="1" x14ac:dyDescent="0.25">
      <c r="BB1751" s="228" t="s">
        <v>61</v>
      </c>
      <c r="BC1751" s="228" t="s">
        <v>4644</v>
      </c>
      <c r="BD1751" s="228">
        <v>3135605</v>
      </c>
      <c r="BE1751" s="228"/>
      <c r="BF1751" s="228"/>
    </row>
    <row r="1752" spans="54:58" ht="33.75" customHeight="1" x14ac:dyDescent="0.25">
      <c r="BB1752" s="228" t="s">
        <v>61</v>
      </c>
      <c r="BC1752" s="228" t="s">
        <v>4648</v>
      </c>
      <c r="BD1752" s="228">
        <v>3135704</v>
      </c>
      <c r="BE1752" s="228"/>
      <c r="BF1752" s="228"/>
    </row>
    <row r="1753" spans="54:58" ht="33.75" customHeight="1" x14ac:dyDescent="0.25">
      <c r="BB1753" s="228" t="s">
        <v>61</v>
      </c>
      <c r="BC1753" s="228" t="s">
        <v>4652</v>
      </c>
      <c r="BD1753" s="228">
        <v>3135803</v>
      </c>
      <c r="BE1753" s="228"/>
      <c r="BF1753" s="228"/>
    </row>
    <row r="1754" spans="54:58" ht="33.75" customHeight="1" x14ac:dyDescent="0.25">
      <c r="BB1754" s="228" t="s">
        <v>61</v>
      </c>
      <c r="BC1754" s="228" t="s">
        <v>4656</v>
      </c>
      <c r="BD1754" s="228">
        <v>3135902</v>
      </c>
      <c r="BE1754" s="228"/>
      <c r="BF1754" s="228"/>
    </row>
    <row r="1755" spans="54:58" ht="33.75" customHeight="1" x14ac:dyDescent="0.25">
      <c r="BB1755" s="228" t="s">
        <v>61</v>
      </c>
      <c r="BC1755" s="228" t="s">
        <v>4660</v>
      </c>
      <c r="BD1755" s="228">
        <v>3136009</v>
      </c>
      <c r="BE1755" s="228"/>
      <c r="BF1755" s="228"/>
    </row>
    <row r="1756" spans="54:58" ht="33.75" customHeight="1" x14ac:dyDescent="0.25">
      <c r="BB1756" s="228" t="s">
        <v>61</v>
      </c>
      <c r="BC1756" s="228" t="s">
        <v>4664</v>
      </c>
      <c r="BD1756" s="228">
        <v>3136108</v>
      </c>
      <c r="BE1756" s="228"/>
      <c r="BF1756" s="228"/>
    </row>
    <row r="1757" spans="54:58" ht="33.75" customHeight="1" x14ac:dyDescent="0.25">
      <c r="BB1757" s="228" t="s">
        <v>61</v>
      </c>
      <c r="BC1757" s="228" t="s">
        <v>4667</v>
      </c>
      <c r="BD1757" s="228">
        <v>3136207</v>
      </c>
      <c r="BE1757" s="228"/>
      <c r="BF1757" s="228"/>
    </row>
    <row r="1758" spans="54:58" ht="33.75" customHeight="1" x14ac:dyDescent="0.25">
      <c r="BB1758" s="228" t="s">
        <v>61</v>
      </c>
      <c r="BC1758" s="228" t="s">
        <v>4671</v>
      </c>
      <c r="BD1758" s="228">
        <v>3136306</v>
      </c>
      <c r="BE1758" s="228"/>
      <c r="BF1758" s="228"/>
    </row>
    <row r="1759" spans="54:58" ht="33.75" customHeight="1" x14ac:dyDescent="0.25">
      <c r="BB1759" s="228" t="s">
        <v>61</v>
      </c>
      <c r="BC1759" s="228" t="s">
        <v>4675</v>
      </c>
      <c r="BD1759" s="228">
        <v>3136405</v>
      </c>
      <c r="BE1759" s="228"/>
      <c r="BF1759" s="228"/>
    </row>
    <row r="1760" spans="54:58" ht="33.75" customHeight="1" x14ac:dyDescent="0.25">
      <c r="BB1760" s="228" t="s">
        <v>61</v>
      </c>
      <c r="BC1760" s="228" t="s">
        <v>4679</v>
      </c>
      <c r="BD1760" s="228">
        <v>3136504</v>
      </c>
      <c r="BE1760" s="228"/>
      <c r="BF1760" s="228"/>
    </row>
    <row r="1761" spans="54:58" ht="33.75" customHeight="1" x14ac:dyDescent="0.25">
      <c r="BB1761" s="228" t="s">
        <v>61</v>
      </c>
      <c r="BC1761" s="228" t="s">
        <v>4683</v>
      </c>
      <c r="BD1761" s="228">
        <v>3136520</v>
      </c>
      <c r="BE1761" s="228"/>
      <c r="BF1761" s="228"/>
    </row>
    <row r="1762" spans="54:58" ht="33.75" customHeight="1" x14ac:dyDescent="0.25">
      <c r="BB1762" s="228" t="s">
        <v>61</v>
      </c>
      <c r="BC1762" s="228" t="s">
        <v>4687</v>
      </c>
      <c r="BD1762" s="228">
        <v>3136553</v>
      </c>
      <c r="BE1762" s="228"/>
      <c r="BF1762" s="228"/>
    </row>
    <row r="1763" spans="54:58" ht="33.75" customHeight="1" x14ac:dyDescent="0.25">
      <c r="BB1763" s="228" t="s">
        <v>61</v>
      </c>
      <c r="BC1763" s="228" t="s">
        <v>4691</v>
      </c>
      <c r="BD1763" s="228">
        <v>3136579</v>
      </c>
      <c r="BE1763" s="228"/>
      <c r="BF1763" s="228"/>
    </row>
    <row r="1764" spans="54:58" ht="33.75" customHeight="1" x14ac:dyDescent="0.25">
      <c r="BB1764" s="228" t="s">
        <v>61</v>
      </c>
      <c r="BC1764" s="228" t="s">
        <v>4694</v>
      </c>
      <c r="BD1764" s="228">
        <v>3136652</v>
      </c>
      <c r="BE1764" s="228"/>
      <c r="BF1764" s="228"/>
    </row>
    <row r="1765" spans="54:58" ht="33.75" customHeight="1" x14ac:dyDescent="0.25">
      <c r="BB1765" s="228" t="s">
        <v>61</v>
      </c>
      <c r="BC1765" s="228" t="s">
        <v>4697</v>
      </c>
      <c r="BD1765" s="228">
        <v>3136702</v>
      </c>
      <c r="BE1765" s="228"/>
      <c r="BF1765" s="228"/>
    </row>
    <row r="1766" spans="54:58" ht="33.75" customHeight="1" x14ac:dyDescent="0.25">
      <c r="BB1766" s="228" t="s">
        <v>61</v>
      </c>
      <c r="BC1766" s="228" t="s">
        <v>4700</v>
      </c>
      <c r="BD1766" s="228">
        <v>3136801</v>
      </c>
      <c r="BE1766" s="228"/>
      <c r="BF1766" s="228"/>
    </row>
    <row r="1767" spans="54:58" ht="33.75" customHeight="1" x14ac:dyDescent="0.25">
      <c r="BB1767" s="228" t="s">
        <v>61</v>
      </c>
      <c r="BC1767" s="228" t="s">
        <v>4703</v>
      </c>
      <c r="BD1767" s="228">
        <v>3136900</v>
      </c>
      <c r="BE1767" s="228"/>
      <c r="BF1767" s="228"/>
    </row>
    <row r="1768" spans="54:58" ht="33.75" customHeight="1" x14ac:dyDescent="0.25">
      <c r="BB1768" s="228" t="s">
        <v>61</v>
      </c>
      <c r="BC1768" s="228" t="s">
        <v>4705</v>
      </c>
      <c r="BD1768" s="228">
        <v>3136959</v>
      </c>
      <c r="BE1768" s="228"/>
      <c r="BF1768" s="228"/>
    </row>
    <row r="1769" spans="54:58" ht="33.75" customHeight="1" x14ac:dyDescent="0.25">
      <c r="BB1769" s="228" t="s">
        <v>61</v>
      </c>
      <c r="BC1769" s="228" t="s">
        <v>4708</v>
      </c>
      <c r="BD1769" s="228">
        <v>3137007</v>
      </c>
      <c r="BE1769" s="228"/>
      <c r="BF1769" s="228"/>
    </row>
    <row r="1770" spans="54:58" ht="33.75" customHeight="1" x14ac:dyDescent="0.25">
      <c r="BB1770" s="228" t="s">
        <v>61</v>
      </c>
      <c r="BC1770" s="228" t="s">
        <v>4711</v>
      </c>
      <c r="BD1770" s="228">
        <v>3137106</v>
      </c>
      <c r="BE1770" s="228"/>
      <c r="BF1770" s="228"/>
    </row>
    <row r="1771" spans="54:58" ht="33.75" customHeight="1" x14ac:dyDescent="0.25">
      <c r="BB1771" s="228" t="s">
        <v>61</v>
      </c>
      <c r="BC1771" s="228" t="s">
        <v>4714</v>
      </c>
      <c r="BD1771" s="228">
        <v>3137205</v>
      </c>
      <c r="BE1771" s="228"/>
      <c r="BF1771" s="228"/>
    </row>
    <row r="1772" spans="54:58" ht="33.75" customHeight="1" x14ac:dyDescent="0.25">
      <c r="BB1772" s="228" t="s">
        <v>61</v>
      </c>
      <c r="BC1772" s="228" t="s">
        <v>4717</v>
      </c>
      <c r="BD1772" s="228">
        <v>3137304</v>
      </c>
      <c r="BE1772" s="228"/>
      <c r="BF1772" s="228"/>
    </row>
    <row r="1773" spans="54:58" ht="33.75" customHeight="1" x14ac:dyDescent="0.25">
      <c r="BB1773" s="228" t="s">
        <v>61</v>
      </c>
      <c r="BC1773" s="228" t="s">
        <v>4720</v>
      </c>
      <c r="BD1773" s="228">
        <v>3137403</v>
      </c>
      <c r="BE1773" s="228"/>
      <c r="BF1773" s="228"/>
    </row>
    <row r="1774" spans="54:58" ht="33.75" customHeight="1" x14ac:dyDescent="0.25">
      <c r="BB1774" s="228" t="s">
        <v>61</v>
      </c>
      <c r="BC1774" s="228" t="s">
        <v>4723</v>
      </c>
      <c r="BD1774" s="228">
        <v>3137502</v>
      </c>
      <c r="BE1774" s="228"/>
      <c r="BF1774" s="228"/>
    </row>
    <row r="1775" spans="54:58" ht="33.75" customHeight="1" x14ac:dyDescent="0.25">
      <c r="BB1775" s="228" t="s">
        <v>61</v>
      </c>
      <c r="BC1775" s="228" t="s">
        <v>2214</v>
      </c>
      <c r="BD1775" s="228">
        <v>3137536</v>
      </c>
      <c r="BE1775" s="228"/>
      <c r="BF1775" s="228"/>
    </row>
    <row r="1776" spans="54:58" ht="33.75" customHeight="1" x14ac:dyDescent="0.25">
      <c r="BB1776" s="228" t="s">
        <v>61</v>
      </c>
      <c r="BC1776" s="228" t="s">
        <v>2690</v>
      </c>
      <c r="BD1776" s="228">
        <v>3137601</v>
      </c>
      <c r="BE1776" s="228"/>
      <c r="BF1776" s="228"/>
    </row>
    <row r="1777" spans="54:58" ht="33.75" customHeight="1" x14ac:dyDescent="0.25">
      <c r="BB1777" s="228" t="s">
        <v>61</v>
      </c>
      <c r="BC1777" s="228" t="s">
        <v>4730</v>
      </c>
      <c r="BD1777" s="228">
        <v>3137700</v>
      </c>
      <c r="BE1777" s="228"/>
      <c r="BF1777" s="228"/>
    </row>
    <row r="1778" spans="54:58" ht="33.75" customHeight="1" x14ac:dyDescent="0.25">
      <c r="BB1778" s="228" t="s">
        <v>61</v>
      </c>
      <c r="BC1778" s="228" t="s">
        <v>4733</v>
      </c>
      <c r="BD1778" s="228">
        <v>3137809</v>
      </c>
      <c r="BE1778" s="228"/>
      <c r="BF1778" s="228"/>
    </row>
    <row r="1779" spans="54:58" ht="33.75" customHeight="1" x14ac:dyDescent="0.25">
      <c r="BB1779" s="228" t="s">
        <v>61</v>
      </c>
      <c r="BC1779" s="228" t="s">
        <v>4735</v>
      </c>
      <c r="BD1779" s="228">
        <v>3137908</v>
      </c>
      <c r="BE1779" s="228"/>
      <c r="BF1779" s="228"/>
    </row>
    <row r="1780" spans="54:58" ht="33.75" customHeight="1" x14ac:dyDescent="0.25">
      <c r="BB1780" s="228" t="s">
        <v>61</v>
      </c>
      <c r="BC1780" s="228" t="s">
        <v>3352</v>
      </c>
      <c r="BD1780" s="228">
        <v>3138005</v>
      </c>
      <c r="BE1780" s="228"/>
      <c r="BF1780" s="228"/>
    </row>
    <row r="1781" spans="54:58" ht="33.75" customHeight="1" x14ac:dyDescent="0.25">
      <c r="BB1781" s="228" t="s">
        <v>61</v>
      </c>
      <c r="BC1781" s="228" t="s">
        <v>4740</v>
      </c>
      <c r="BD1781" s="228">
        <v>3138104</v>
      </c>
      <c r="BE1781" s="228"/>
      <c r="BF1781" s="228"/>
    </row>
    <row r="1782" spans="54:58" ht="33.75" customHeight="1" x14ac:dyDescent="0.25">
      <c r="BB1782" s="228" t="s">
        <v>61</v>
      </c>
      <c r="BC1782" s="228" t="s">
        <v>4743</v>
      </c>
      <c r="BD1782" s="228">
        <v>3138203</v>
      </c>
      <c r="BE1782" s="228"/>
      <c r="BF1782" s="228"/>
    </row>
    <row r="1783" spans="54:58" ht="33.75" customHeight="1" x14ac:dyDescent="0.25">
      <c r="BB1783" s="228" t="s">
        <v>61</v>
      </c>
      <c r="BC1783" s="228" t="s">
        <v>4745</v>
      </c>
      <c r="BD1783" s="228">
        <v>3138302</v>
      </c>
      <c r="BE1783" s="228"/>
      <c r="BF1783" s="228"/>
    </row>
    <row r="1784" spans="54:58" ht="33.75" customHeight="1" x14ac:dyDescent="0.25">
      <c r="BB1784" s="228" t="s">
        <v>61</v>
      </c>
      <c r="BC1784" s="228" t="s">
        <v>4747</v>
      </c>
      <c r="BD1784" s="228">
        <v>3138351</v>
      </c>
      <c r="BE1784" s="228"/>
      <c r="BF1784" s="228"/>
    </row>
    <row r="1785" spans="54:58" ht="33.75" customHeight="1" x14ac:dyDescent="0.25">
      <c r="BB1785" s="228" t="s">
        <v>61</v>
      </c>
      <c r="BC1785" s="228" t="s">
        <v>4750</v>
      </c>
      <c r="BD1785" s="228">
        <v>3138401</v>
      </c>
      <c r="BE1785" s="228"/>
      <c r="BF1785" s="228"/>
    </row>
    <row r="1786" spans="54:58" ht="33.75" customHeight="1" x14ac:dyDescent="0.25">
      <c r="BB1786" s="228" t="s">
        <v>61</v>
      </c>
      <c r="BC1786" s="228" t="s">
        <v>4752</v>
      </c>
      <c r="BD1786" s="228">
        <v>3138500</v>
      </c>
      <c r="BE1786" s="228"/>
      <c r="BF1786" s="228"/>
    </row>
    <row r="1787" spans="54:58" ht="33.75" customHeight="1" x14ac:dyDescent="0.25">
      <c r="BB1787" s="228" t="s">
        <v>61</v>
      </c>
      <c r="BC1787" s="228" t="s">
        <v>4755</v>
      </c>
      <c r="BD1787" s="228">
        <v>3138609</v>
      </c>
      <c r="BE1787" s="228"/>
      <c r="BF1787" s="228"/>
    </row>
    <row r="1788" spans="54:58" ht="33.75" customHeight="1" x14ac:dyDescent="0.25">
      <c r="BB1788" s="228" t="s">
        <v>61</v>
      </c>
      <c r="BC1788" s="228" t="s">
        <v>4758</v>
      </c>
      <c r="BD1788" s="228">
        <v>3138625</v>
      </c>
      <c r="BE1788" s="228"/>
      <c r="BF1788" s="228"/>
    </row>
    <row r="1789" spans="54:58" ht="33.75" customHeight="1" x14ac:dyDescent="0.25">
      <c r="BB1789" s="228" t="s">
        <v>61</v>
      </c>
      <c r="BC1789" s="228" t="s">
        <v>4761</v>
      </c>
      <c r="BD1789" s="228">
        <v>3138658</v>
      </c>
      <c r="BE1789" s="228"/>
      <c r="BF1789" s="228"/>
    </row>
    <row r="1790" spans="54:58" ht="33.75" customHeight="1" x14ac:dyDescent="0.25">
      <c r="BB1790" s="228" t="s">
        <v>61</v>
      </c>
      <c r="BC1790" s="228" t="s">
        <v>4764</v>
      </c>
      <c r="BD1790" s="228">
        <v>3138674</v>
      </c>
      <c r="BE1790" s="228"/>
      <c r="BF1790" s="228"/>
    </row>
    <row r="1791" spans="54:58" ht="33.75" customHeight="1" x14ac:dyDescent="0.25">
      <c r="BB1791" s="228" t="s">
        <v>61</v>
      </c>
      <c r="BC1791" s="228" t="s">
        <v>4766</v>
      </c>
      <c r="BD1791" s="228">
        <v>3138682</v>
      </c>
      <c r="BE1791" s="228"/>
      <c r="BF1791" s="228"/>
    </row>
    <row r="1792" spans="54:58" ht="33.75" customHeight="1" x14ac:dyDescent="0.25">
      <c r="BB1792" s="228" t="s">
        <v>61</v>
      </c>
      <c r="BC1792" s="228" t="s">
        <v>4767</v>
      </c>
      <c r="BD1792" s="228">
        <v>3138708</v>
      </c>
      <c r="BE1792" s="228"/>
      <c r="BF1792" s="228"/>
    </row>
    <row r="1793" spans="54:58" ht="33.75" customHeight="1" x14ac:dyDescent="0.25">
      <c r="BB1793" s="228" t="s">
        <v>61</v>
      </c>
      <c r="BC1793" s="228" t="s">
        <v>4770</v>
      </c>
      <c r="BD1793" s="228">
        <v>3138807</v>
      </c>
      <c r="BE1793" s="228"/>
      <c r="BF1793" s="228"/>
    </row>
    <row r="1794" spans="54:58" ht="33.75" customHeight="1" x14ac:dyDescent="0.25">
      <c r="BB1794" s="228" t="s">
        <v>61</v>
      </c>
      <c r="BC1794" s="228" t="s">
        <v>4773</v>
      </c>
      <c r="BD1794" s="228">
        <v>3138906</v>
      </c>
      <c r="BE1794" s="228"/>
      <c r="BF1794" s="228"/>
    </row>
    <row r="1795" spans="54:58" ht="33.75" customHeight="1" x14ac:dyDescent="0.25">
      <c r="BB1795" s="228" t="s">
        <v>61</v>
      </c>
      <c r="BC1795" s="228" t="s">
        <v>4776</v>
      </c>
      <c r="BD1795" s="228">
        <v>3139003</v>
      </c>
      <c r="BE1795" s="228"/>
      <c r="BF1795" s="228"/>
    </row>
    <row r="1796" spans="54:58" ht="33.75" customHeight="1" x14ac:dyDescent="0.25">
      <c r="BB1796" s="228" t="s">
        <v>61</v>
      </c>
      <c r="BC1796" s="228" t="s">
        <v>4779</v>
      </c>
      <c r="BD1796" s="228">
        <v>3139102</v>
      </c>
      <c r="BE1796" s="228"/>
      <c r="BF1796" s="228"/>
    </row>
    <row r="1797" spans="54:58" ht="33.75" customHeight="1" x14ac:dyDescent="0.25">
      <c r="BB1797" s="228" t="s">
        <v>61</v>
      </c>
      <c r="BC1797" s="228" t="s">
        <v>4782</v>
      </c>
      <c r="BD1797" s="228">
        <v>3139201</v>
      </c>
      <c r="BE1797" s="228"/>
      <c r="BF1797" s="228"/>
    </row>
    <row r="1798" spans="54:58" ht="33.75" customHeight="1" x14ac:dyDescent="0.25">
      <c r="BB1798" s="228" t="s">
        <v>61</v>
      </c>
      <c r="BC1798" s="228" t="s">
        <v>4785</v>
      </c>
      <c r="BD1798" s="228">
        <v>3139250</v>
      </c>
      <c r="BE1798" s="228"/>
      <c r="BF1798" s="228"/>
    </row>
    <row r="1799" spans="54:58" ht="33.75" customHeight="1" x14ac:dyDescent="0.25">
      <c r="BB1799" s="228" t="s">
        <v>61</v>
      </c>
      <c r="BC1799" s="228" t="s">
        <v>4788</v>
      </c>
      <c r="BD1799" s="228">
        <v>3139300</v>
      </c>
      <c r="BE1799" s="228"/>
      <c r="BF1799" s="228"/>
    </row>
    <row r="1800" spans="54:58" ht="33.75" customHeight="1" x14ac:dyDescent="0.25">
      <c r="BB1800" s="228" t="s">
        <v>61</v>
      </c>
      <c r="BC1800" s="228" t="s">
        <v>4791</v>
      </c>
      <c r="BD1800" s="228">
        <v>3139409</v>
      </c>
      <c r="BE1800" s="228"/>
      <c r="BF1800" s="228"/>
    </row>
    <row r="1801" spans="54:58" ht="33.75" customHeight="1" x14ac:dyDescent="0.25">
      <c r="BB1801" s="228" t="s">
        <v>61</v>
      </c>
      <c r="BC1801" s="228" t="s">
        <v>4794</v>
      </c>
      <c r="BD1801" s="228">
        <v>3139508</v>
      </c>
      <c r="BE1801" s="228"/>
      <c r="BF1801" s="228"/>
    </row>
    <row r="1802" spans="54:58" ht="33.75" customHeight="1" x14ac:dyDescent="0.25">
      <c r="BB1802" s="228" t="s">
        <v>61</v>
      </c>
      <c r="BC1802" s="228" t="s">
        <v>4797</v>
      </c>
      <c r="BD1802" s="228">
        <v>3139607</v>
      </c>
      <c r="BE1802" s="228"/>
      <c r="BF1802" s="228"/>
    </row>
    <row r="1803" spans="54:58" ht="33.75" customHeight="1" x14ac:dyDescent="0.25">
      <c r="BB1803" s="228" t="s">
        <v>61</v>
      </c>
      <c r="BC1803" s="228" t="s">
        <v>4800</v>
      </c>
      <c r="BD1803" s="228">
        <v>3139805</v>
      </c>
      <c r="BE1803" s="228"/>
      <c r="BF1803" s="228"/>
    </row>
    <row r="1804" spans="54:58" ht="33.75" customHeight="1" x14ac:dyDescent="0.25">
      <c r="BB1804" s="228" t="s">
        <v>61</v>
      </c>
      <c r="BC1804" s="228" t="s">
        <v>4803</v>
      </c>
      <c r="BD1804" s="228">
        <v>3139706</v>
      </c>
      <c r="BE1804" s="228"/>
      <c r="BF1804" s="228"/>
    </row>
    <row r="1805" spans="54:58" ht="33.75" customHeight="1" x14ac:dyDescent="0.25">
      <c r="BB1805" s="228" t="s">
        <v>61</v>
      </c>
      <c r="BC1805" s="228" t="s">
        <v>4806</v>
      </c>
      <c r="BD1805" s="228">
        <v>3139904</v>
      </c>
      <c r="BE1805" s="228"/>
      <c r="BF1805" s="228"/>
    </row>
    <row r="1806" spans="54:58" ht="33.75" customHeight="1" x14ac:dyDescent="0.25">
      <c r="BB1806" s="228" t="s">
        <v>61</v>
      </c>
      <c r="BC1806" s="228" t="s">
        <v>4809</v>
      </c>
      <c r="BD1806" s="228">
        <v>3140001</v>
      </c>
      <c r="BE1806" s="228"/>
      <c r="BF1806" s="228"/>
    </row>
    <row r="1807" spans="54:58" ht="33.75" customHeight="1" x14ac:dyDescent="0.25">
      <c r="BB1807" s="228" t="s">
        <v>61</v>
      </c>
      <c r="BC1807" s="228" t="s">
        <v>4812</v>
      </c>
      <c r="BD1807" s="228">
        <v>3140100</v>
      </c>
      <c r="BE1807" s="228"/>
      <c r="BF1807" s="228"/>
    </row>
    <row r="1808" spans="54:58" ht="33.75" customHeight="1" x14ac:dyDescent="0.25">
      <c r="BB1808" s="228" t="s">
        <v>61</v>
      </c>
      <c r="BC1808" s="228" t="s">
        <v>4815</v>
      </c>
      <c r="BD1808" s="228">
        <v>3140159</v>
      </c>
      <c r="BE1808" s="228"/>
      <c r="BF1808" s="228"/>
    </row>
    <row r="1809" spans="54:58" ht="33.75" customHeight="1" x14ac:dyDescent="0.25">
      <c r="BB1809" s="228" t="s">
        <v>61</v>
      </c>
      <c r="BC1809" s="228" t="s">
        <v>4817</v>
      </c>
      <c r="BD1809" s="228">
        <v>3140209</v>
      </c>
      <c r="BE1809" s="228"/>
      <c r="BF1809" s="228"/>
    </row>
    <row r="1810" spans="54:58" ht="33.75" customHeight="1" x14ac:dyDescent="0.25">
      <c r="BB1810" s="228" t="s">
        <v>61</v>
      </c>
      <c r="BC1810" s="228" t="s">
        <v>4819</v>
      </c>
      <c r="BD1810" s="228">
        <v>3140308</v>
      </c>
      <c r="BE1810" s="228"/>
      <c r="BF1810" s="228"/>
    </row>
    <row r="1811" spans="54:58" ht="33.75" customHeight="1" x14ac:dyDescent="0.25">
      <c r="BB1811" s="228" t="s">
        <v>61</v>
      </c>
      <c r="BC1811" s="228" t="s">
        <v>4822</v>
      </c>
      <c r="BD1811" s="228">
        <v>3140407</v>
      </c>
      <c r="BE1811" s="228"/>
      <c r="BF1811" s="228"/>
    </row>
    <row r="1812" spans="54:58" ht="33.75" customHeight="1" x14ac:dyDescent="0.25">
      <c r="BB1812" s="228" t="s">
        <v>61</v>
      </c>
      <c r="BC1812" s="228" t="s">
        <v>4825</v>
      </c>
      <c r="BD1812" s="228">
        <v>3140506</v>
      </c>
      <c r="BE1812" s="228"/>
      <c r="BF1812" s="228"/>
    </row>
    <row r="1813" spans="54:58" ht="33.75" customHeight="1" x14ac:dyDescent="0.25">
      <c r="BB1813" s="228" t="s">
        <v>61</v>
      </c>
      <c r="BC1813" s="228" t="s">
        <v>4828</v>
      </c>
      <c r="BD1813" s="228">
        <v>3140530</v>
      </c>
      <c r="BE1813" s="228"/>
      <c r="BF1813" s="228"/>
    </row>
    <row r="1814" spans="54:58" ht="33.75" customHeight="1" x14ac:dyDescent="0.25">
      <c r="BB1814" s="228" t="s">
        <v>61</v>
      </c>
      <c r="BC1814" s="228" t="s">
        <v>4831</v>
      </c>
      <c r="BD1814" s="228">
        <v>3140555</v>
      </c>
      <c r="BE1814" s="228"/>
      <c r="BF1814" s="228"/>
    </row>
    <row r="1815" spans="54:58" ht="33.75" customHeight="1" x14ac:dyDescent="0.25">
      <c r="BB1815" s="228" t="s">
        <v>61</v>
      </c>
      <c r="BC1815" s="228" t="s">
        <v>4834</v>
      </c>
      <c r="BD1815" s="228">
        <v>3140605</v>
      </c>
      <c r="BE1815" s="228"/>
      <c r="BF1815" s="228"/>
    </row>
    <row r="1816" spans="54:58" ht="33.75" customHeight="1" x14ac:dyDescent="0.25">
      <c r="BB1816" s="228" t="s">
        <v>61</v>
      </c>
      <c r="BC1816" s="228" t="s">
        <v>4837</v>
      </c>
      <c r="BD1816" s="228">
        <v>3140704</v>
      </c>
      <c r="BE1816" s="228"/>
      <c r="BF1816" s="228"/>
    </row>
    <row r="1817" spans="54:58" ht="33.75" customHeight="1" x14ac:dyDescent="0.25">
      <c r="BB1817" s="228" t="s">
        <v>61</v>
      </c>
      <c r="BC1817" s="228" t="s">
        <v>4840</v>
      </c>
      <c r="BD1817" s="228">
        <v>3171501</v>
      </c>
      <c r="BE1817" s="228"/>
      <c r="BF1817" s="228"/>
    </row>
    <row r="1818" spans="54:58" ht="33.75" customHeight="1" x14ac:dyDescent="0.25">
      <c r="BB1818" s="228" t="s">
        <v>61</v>
      </c>
      <c r="BC1818" s="228" t="s">
        <v>4843</v>
      </c>
      <c r="BD1818" s="228">
        <v>3140803</v>
      </c>
      <c r="BE1818" s="228"/>
      <c r="BF1818" s="228"/>
    </row>
    <row r="1819" spans="54:58" ht="33.75" customHeight="1" x14ac:dyDescent="0.25">
      <c r="BB1819" s="228" t="s">
        <v>61</v>
      </c>
      <c r="BC1819" s="228" t="s">
        <v>4846</v>
      </c>
      <c r="BD1819" s="228">
        <v>3140852</v>
      </c>
      <c r="BE1819" s="228"/>
      <c r="BF1819" s="228"/>
    </row>
    <row r="1820" spans="54:58" ht="33.75" customHeight="1" x14ac:dyDescent="0.25">
      <c r="BB1820" s="228" t="s">
        <v>61</v>
      </c>
      <c r="BC1820" s="228" t="s">
        <v>4849</v>
      </c>
      <c r="BD1820" s="228">
        <v>3140902</v>
      </c>
      <c r="BE1820" s="228"/>
      <c r="BF1820" s="228"/>
    </row>
    <row r="1821" spans="54:58" ht="33.75" customHeight="1" x14ac:dyDescent="0.25">
      <c r="BB1821" s="228" t="s">
        <v>61</v>
      </c>
      <c r="BC1821" s="228" t="s">
        <v>4852</v>
      </c>
      <c r="BD1821" s="228">
        <v>3141009</v>
      </c>
      <c r="BE1821" s="228"/>
      <c r="BF1821" s="228"/>
    </row>
    <row r="1822" spans="54:58" ht="33.75" customHeight="1" x14ac:dyDescent="0.25">
      <c r="BB1822" s="228" t="s">
        <v>61</v>
      </c>
      <c r="BC1822" s="228" t="s">
        <v>4855</v>
      </c>
      <c r="BD1822" s="228">
        <v>3141108</v>
      </c>
      <c r="BE1822" s="228"/>
      <c r="BF1822" s="228"/>
    </row>
    <row r="1823" spans="54:58" ht="33.75" customHeight="1" x14ac:dyDescent="0.25">
      <c r="BB1823" s="228" t="s">
        <v>61</v>
      </c>
      <c r="BC1823" s="228" t="s">
        <v>4858</v>
      </c>
      <c r="BD1823" s="228">
        <v>3141207</v>
      </c>
      <c r="BE1823" s="228"/>
      <c r="BF1823" s="228"/>
    </row>
    <row r="1824" spans="54:58" ht="33.75" customHeight="1" x14ac:dyDescent="0.25">
      <c r="BB1824" s="228" t="s">
        <v>61</v>
      </c>
      <c r="BC1824" s="228" t="s">
        <v>4861</v>
      </c>
      <c r="BD1824" s="228">
        <v>3141306</v>
      </c>
      <c r="BE1824" s="228"/>
      <c r="BF1824" s="228"/>
    </row>
    <row r="1825" spans="54:58" ht="33.75" customHeight="1" x14ac:dyDescent="0.25">
      <c r="BB1825" s="228" t="s">
        <v>61</v>
      </c>
      <c r="BC1825" s="228" t="s">
        <v>4864</v>
      </c>
      <c r="BD1825" s="228">
        <v>3141405</v>
      </c>
      <c r="BE1825" s="228"/>
      <c r="BF1825" s="228"/>
    </row>
    <row r="1826" spans="54:58" ht="33.75" customHeight="1" x14ac:dyDescent="0.25">
      <c r="BB1826" s="228" t="s">
        <v>61</v>
      </c>
      <c r="BC1826" s="228" t="s">
        <v>4867</v>
      </c>
      <c r="BD1826" s="228">
        <v>3141504</v>
      </c>
      <c r="BE1826" s="228"/>
      <c r="BF1826" s="228"/>
    </row>
    <row r="1827" spans="54:58" ht="33.75" customHeight="1" x14ac:dyDescent="0.25">
      <c r="BB1827" s="228" t="s">
        <v>61</v>
      </c>
      <c r="BC1827" s="228" t="s">
        <v>4870</v>
      </c>
      <c r="BD1827" s="228">
        <v>3141603</v>
      </c>
      <c r="BE1827" s="228"/>
      <c r="BF1827" s="228"/>
    </row>
    <row r="1828" spans="54:58" ht="33.75" customHeight="1" x14ac:dyDescent="0.25">
      <c r="BB1828" s="228" t="s">
        <v>61</v>
      </c>
      <c r="BC1828" s="228" t="s">
        <v>1085</v>
      </c>
      <c r="BD1828" s="228">
        <v>3141702</v>
      </c>
      <c r="BE1828" s="228"/>
      <c r="BF1828" s="228"/>
    </row>
    <row r="1829" spans="54:58" ht="33.75" customHeight="1" x14ac:dyDescent="0.25">
      <c r="BB1829" s="228" t="s">
        <v>61</v>
      </c>
      <c r="BC1829" s="228" t="s">
        <v>4874</v>
      </c>
      <c r="BD1829" s="228">
        <v>3141801</v>
      </c>
      <c r="BE1829" s="228"/>
      <c r="BF1829" s="228"/>
    </row>
    <row r="1830" spans="54:58" ht="33.75" customHeight="1" x14ac:dyDescent="0.25">
      <c r="BB1830" s="228" t="s">
        <v>61</v>
      </c>
      <c r="BC1830" s="228" t="s">
        <v>4877</v>
      </c>
      <c r="BD1830" s="228">
        <v>3141900</v>
      </c>
      <c r="BE1830" s="228"/>
      <c r="BF1830" s="228"/>
    </row>
    <row r="1831" spans="54:58" ht="33.75" customHeight="1" x14ac:dyDescent="0.25">
      <c r="BB1831" s="228" t="s">
        <v>61</v>
      </c>
      <c r="BC1831" s="228" t="s">
        <v>4880</v>
      </c>
      <c r="BD1831" s="228">
        <v>3142007</v>
      </c>
      <c r="BE1831" s="228"/>
      <c r="BF1831" s="228"/>
    </row>
    <row r="1832" spans="54:58" ht="33.75" customHeight="1" x14ac:dyDescent="0.25">
      <c r="BB1832" s="228" t="s">
        <v>61</v>
      </c>
      <c r="BC1832" s="228" t="s">
        <v>4883</v>
      </c>
      <c r="BD1832" s="228">
        <v>3142106</v>
      </c>
      <c r="BE1832" s="228"/>
      <c r="BF1832" s="228"/>
    </row>
    <row r="1833" spans="54:58" ht="33.75" customHeight="1" x14ac:dyDescent="0.25">
      <c r="BB1833" s="228" t="s">
        <v>61</v>
      </c>
      <c r="BC1833" s="228" t="s">
        <v>4886</v>
      </c>
      <c r="BD1833" s="228">
        <v>3142205</v>
      </c>
      <c r="BE1833" s="228"/>
      <c r="BF1833" s="228"/>
    </row>
    <row r="1834" spans="54:58" ht="33.75" customHeight="1" x14ac:dyDescent="0.25">
      <c r="BB1834" s="228" t="s">
        <v>61</v>
      </c>
      <c r="BC1834" s="228" t="s">
        <v>4889</v>
      </c>
      <c r="BD1834" s="228">
        <v>3142254</v>
      </c>
      <c r="BE1834" s="228"/>
      <c r="BF1834" s="228"/>
    </row>
    <row r="1835" spans="54:58" ht="33.75" customHeight="1" x14ac:dyDescent="0.25">
      <c r="BB1835" s="228" t="s">
        <v>61</v>
      </c>
      <c r="BC1835" s="228" t="s">
        <v>4892</v>
      </c>
      <c r="BD1835" s="228">
        <v>3142304</v>
      </c>
      <c r="BE1835" s="228"/>
      <c r="BF1835" s="228"/>
    </row>
    <row r="1836" spans="54:58" ht="33.75" customHeight="1" x14ac:dyDescent="0.25">
      <c r="BB1836" s="228" t="s">
        <v>61</v>
      </c>
      <c r="BC1836" s="228" t="s">
        <v>4895</v>
      </c>
      <c r="BD1836" s="228">
        <v>3142403</v>
      </c>
      <c r="BE1836" s="228"/>
      <c r="BF1836" s="228"/>
    </row>
    <row r="1837" spans="54:58" ht="33.75" customHeight="1" x14ac:dyDescent="0.25">
      <c r="BB1837" s="228" t="s">
        <v>61</v>
      </c>
      <c r="BC1837" s="228" t="s">
        <v>4898</v>
      </c>
      <c r="BD1837" s="228">
        <v>3142502</v>
      </c>
      <c r="BE1837" s="228"/>
      <c r="BF1837" s="228"/>
    </row>
    <row r="1838" spans="54:58" ht="33.75" customHeight="1" x14ac:dyDescent="0.25">
      <c r="BB1838" s="228" t="s">
        <v>61</v>
      </c>
      <c r="BC1838" s="228" t="s">
        <v>4901</v>
      </c>
      <c r="BD1838" s="228">
        <v>3142601</v>
      </c>
      <c r="BE1838" s="228"/>
      <c r="BF1838" s="228"/>
    </row>
    <row r="1839" spans="54:58" ht="33.75" customHeight="1" x14ac:dyDescent="0.25">
      <c r="BB1839" s="228" t="s">
        <v>61</v>
      </c>
      <c r="BC1839" s="228" t="s">
        <v>4904</v>
      </c>
      <c r="BD1839" s="228">
        <v>3142700</v>
      </c>
      <c r="BE1839" s="228"/>
      <c r="BF1839" s="228"/>
    </row>
    <row r="1840" spans="54:58" ht="33.75" customHeight="1" x14ac:dyDescent="0.25">
      <c r="BB1840" s="228" t="s">
        <v>61</v>
      </c>
      <c r="BC1840" s="228" t="s">
        <v>4907</v>
      </c>
      <c r="BD1840" s="228">
        <v>3142809</v>
      </c>
      <c r="BE1840" s="228"/>
      <c r="BF1840" s="228"/>
    </row>
    <row r="1841" spans="54:58" ht="33.75" customHeight="1" x14ac:dyDescent="0.25">
      <c r="BB1841" s="228" t="s">
        <v>61</v>
      </c>
      <c r="BC1841" s="228" t="s">
        <v>4909</v>
      </c>
      <c r="BD1841" s="228">
        <v>3142908</v>
      </c>
      <c r="BE1841" s="228"/>
      <c r="BF1841" s="228"/>
    </row>
    <row r="1842" spans="54:58" ht="33.75" customHeight="1" x14ac:dyDescent="0.25">
      <c r="BB1842" s="228" t="s">
        <v>61</v>
      </c>
      <c r="BC1842" s="228" t="s">
        <v>4912</v>
      </c>
      <c r="BD1842" s="228">
        <v>3143005</v>
      </c>
      <c r="BE1842" s="228"/>
      <c r="BF1842" s="228"/>
    </row>
    <row r="1843" spans="54:58" ht="33.75" customHeight="1" x14ac:dyDescent="0.25">
      <c r="BB1843" s="228" t="s">
        <v>61</v>
      </c>
      <c r="BC1843" s="228" t="s">
        <v>4915</v>
      </c>
      <c r="BD1843" s="228">
        <v>3143104</v>
      </c>
      <c r="BE1843" s="228"/>
      <c r="BF1843" s="228"/>
    </row>
    <row r="1844" spans="54:58" ht="33.75" customHeight="1" x14ac:dyDescent="0.25">
      <c r="BB1844" s="228" t="s">
        <v>61</v>
      </c>
      <c r="BC1844" s="228" t="s">
        <v>4918</v>
      </c>
      <c r="BD1844" s="228">
        <v>3143153</v>
      </c>
      <c r="BE1844" s="228"/>
      <c r="BF1844" s="228"/>
    </row>
    <row r="1845" spans="54:58" ht="33.75" customHeight="1" x14ac:dyDescent="0.25">
      <c r="BB1845" s="228" t="s">
        <v>61</v>
      </c>
      <c r="BC1845" s="228" t="s">
        <v>4920</v>
      </c>
      <c r="BD1845" s="228">
        <v>3143203</v>
      </c>
      <c r="BE1845" s="228"/>
      <c r="BF1845" s="228"/>
    </row>
    <row r="1846" spans="54:58" ht="33.75" customHeight="1" x14ac:dyDescent="0.25">
      <c r="BB1846" s="228" t="s">
        <v>61</v>
      </c>
      <c r="BC1846" s="228" t="s">
        <v>4922</v>
      </c>
      <c r="BD1846" s="228">
        <v>3143401</v>
      </c>
      <c r="BE1846" s="228"/>
      <c r="BF1846" s="228"/>
    </row>
    <row r="1847" spans="54:58" ht="33.75" customHeight="1" x14ac:dyDescent="0.25">
      <c r="BB1847" s="228" t="s">
        <v>61</v>
      </c>
      <c r="BC1847" s="228" t="s">
        <v>4924</v>
      </c>
      <c r="BD1847" s="228">
        <v>3143302</v>
      </c>
      <c r="BE1847" s="228"/>
      <c r="BF1847" s="228"/>
    </row>
    <row r="1848" spans="54:58" ht="33.75" customHeight="1" x14ac:dyDescent="0.25">
      <c r="BB1848" s="228" t="s">
        <v>61</v>
      </c>
      <c r="BC1848" s="228" t="s">
        <v>4926</v>
      </c>
      <c r="BD1848" s="228">
        <v>3143450</v>
      </c>
      <c r="BE1848" s="228"/>
      <c r="BF1848" s="228"/>
    </row>
    <row r="1849" spans="54:58" ht="33.75" customHeight="1" x14ac:dyDescent="0.25">
      <c r="BB1849" s="228" t="s">
        <v>61</v>
      </c>
      <c r="BC1849" s="228" t="s">
        <v>4928</v>
      </c>
      <c r="BD1849" s="228">
        <v>3143500</v>
      </c>
      <c r="BE1849" s="228"/>
      <c r="BF1849" s="228"/>
    </row>
    <row r="1850" spans="54:58" ht="33.75" customHeight="1" x14ac:dyDescent="0.25">
      <c r="BB1850" s="228" t="s">
        <v>61</v>
      </c>
      <c r="BC1850" s="228" t="s">
        <v>4930</v>
      </c>
      <c r="BD1850" s="228">
        <v>3143609</v>
      </c>
      <c r="BE1850" s="228"/>
      <c r="BF1850" s="228"/>
    </row>
    <row r="1851" spans="54:58" ht="33.75" customHeight="1" x14ac:dyDescent="0.25">
      <c r="BB1851" s="228" t="s">
        <v>61</v>
      </c>
      <c r="BC1851" s="228" t="s">
        <v>4932</v>
      </c>
      <c r="BD1851" s="228">
        <v>3143708</v>
      </c>
      <c r="BE1851" s="228"/>
      <c r="BF1851" s="228"/>
    </row>
    <row r="1852" spans="54:58" ht="33.75" customHeight="1" x14ac:dyDescent="0.25">
      <c r="BB1852" s="228" t="s">
        <v>61</v>
      </c>
      <c r="BC1852" s="228" t="s">
        <v>4934</v>
      </c>
      <c r="BD1852" s="228">
        <v>3143807</v>
      </c>
      <c r="BE1852" s="228"/>
      <c r="BF1852" s="228"/>
    </row>
    <row r="1853" spans="54:58" ht="33.75" customHeight="1" x14ac:dyDescent="0.25">
      <c r="BB1853" s="228" t="s">
        <v>61</v>
      </c>
      <c r="BC1853" s="228" t="s">
        <v>4936</v>
      </c>
      <c r="BD1853" s="228">
        <v>3143906</v>
      </c>
      <c r="BE1853" s="228"/>
      <c r="BF1853" s="228"/>
    </row>
    <row r="1854" spans="54:58" ht="33.75" customHeight="1" x14ac:dyDescent="0.25">
      <c r="BB1854" s="228" t="s">
        <v>61</v>
      </c>
      <c r="BC1854" s="228" t="s">
        <v>4938</v>
      </c>
      <c r="BD1854" s="228">
        <v>3144003</v>
      </c>
      <c r="BE1854" s="228"/>
      <c r="BF1854" s="228"/>
    </row>
    <row r="1855" spans="54:58" ht="33.75" customHeight="1" x14ac:dyDescent="0.25">
      <c r="BB1855" s="228" t="s">
        <v>61</v>
      </c>
      <c r="BC1855" s="228" t="s">
        <v>4940</v>
      </c>
      <c r="BD1855" s="228">
        <v>3144102</v>
      </c>
      <c r="BE1855" s="228"/>
      <c r="BF1855" s="228"/>
    </row>
    <row r="1856" spans="54:58" ht="33.75" customHeight="1" x14ac:dyDescent="0.25">
      <c r="BB1856" s="228" t="s">
        <v>61</v>
      </c>
      <c r="BC1856" s="228" t="s">
        <v>4941</v>
      </c>
      <c r="BD1856" s="228">
        <v>3144201</v>
      </c>
      <c r="BE1856" s="228"/>
      <c r="BF1856" s="228"/>
    </row>
    <row r="1857" spans="54:58" ht="33.75" customHeight="1" x14ac:dyDescent="0.25">
      <c r="BB1857" s="228" t="s">
        <v>61</v>
      </c>
      <c r="BC1857" s="228" t="s">
        <v>4943</v>
      </c>
      <c r="BD1857" s="228">
        <v>3144300</v>
      </c>
      <c r="BE1857" s="228"/>
      <c r="BF1857" s="228"/>
    </row>
    <row r="1858" spans="54:58" ht="33.75" customHeight="1" x14ac:dyDescent="0.25">
      <c r="BB1858" s="228" t="s">
        <v>61</v>
      </c>
      <c r="BC1858" s="228" t="s">
        <v>4945</v>
      </c>
      <c r="BD1858" s="228">
        <v>3144359</v>
      </c>
      <c r="BE1858" s="228"/>
      <c r="BF1858" s="228"/>
    </row>
    <row r="1859" spans="54:58" ht="33.75" customHeight="1" x14ac:dyDescent="0.25">
      <c r="BB1859" s="228" t="s">
        <v>61</v>
      </c>
      <c r="BC1859" s="228" t="s">
        <v>4947</v>
      </c>
      <c r="BD1859" s="228">
        <v>3144375</v>
      </c>
      <c r="BE1859" s="228"/>
      <c r="BF1859" s="228"/>
    </row>
    <row r="1860" spans="54:58" ht="33.75" customHeight="1" x14ac:dyDescent="0.25">
      <c r="BB1860" s="228" t="s">
        <v>61</v>
      </c>
      <c r="BC1860" s="228" t="s">
        <v>4949</v>
      </c>
      <c r="BD1860" s="228">
        <v>3144409</v>
      </c>
      <c r="BE1860" s="228"/>
      <c r="BF1860" s="228"/>
    </row>
    <row r="1861" spans="54:58" ht="33.75" customHeight="1" x14ac:dyDescent="0.25">
      <c r="BB1861" s="228" t="s">
        <v>61</v>
      </c>
      <c r="BC1861" s="228" t="s">
        <v>4951</v>
      </c>
      <c r="BD1861" s="228">
        <v>3144508</v>
      </c>
      <c r="BE1861" s="228"/>
      <c r="BF1861" s="228"/>
    </row>
    <row r="1862" spans="54:58" ht="33.75" customHeight="1" x14ac:dyDescent="0.25">
      <c r="BB1862" s="228" t="s">
        <v>61</v>
      </c>
      <c r="BC1862" s="228" t="s">
        <v>4953</v>
      </c>
      <c r="BD1862" s="228">
        <v>3144607</v>
      </c>
      <c r="BE1862" s="228"/>
      <c r="BF1862" s="228"/>
    </row>
    <row r="1863" spans="54:58" ht="33.75" customHeight="1" x14ac:dyDescent="0.25">
      <c r="BB1863" s="228" t="s">
        <v>61</v>
      </c>
      <c r="BC1863" s="228" t="s">
        <v>4955</v>
      </c>
      <c r="BD1863" s="228">
        <v>3144656</v>
      </c>
      <c r="BE1863" s="228"/>
      <c r="BF1863" s="228"/>
    </row>
    <row r="1864" spans="54:58" ht="33.75" customHeight="1" x14ac:dyDescent="0.25">
      <c r="BB1864" s="228" t="s">
        <v>61</v>
      </c>
      <c r="BC1864" s="228" t="s">
        <v>4957</v>
      </c>
      <c r="BD1864" s="228">
        <v>3144672</v>
      </c>
      <c r="BE1864" s="228"/>
      <c r="BF1864" s="228"/>
    </row>
    <row r="1865" spans="54:58" ht="33.75" customHeight="1" x14ac:dyDescent="0.25">
      <c r="BB1865" s="228" t="s">
        <v>61</v>
      </c>
      <c r="BC1865" s="228" t="s">
        <v>4959</v>
      </c>
      <c r="BD1865" s="228">
        <v>3144706</v>
      </c>
      <c r="BE1865" s="228"/>
      <c r="BF1865" s="228"/>
    </row>
    <row r="1866" spans="54:58" ht="33.75" customHeight="1" x14ac:dyDescent="0.25">
      <c r="BB1866" s="228" t="s">
        <v>61</v>
      </c>
      <c r="BC1866" s="228" t="s">
        <v>4961</v>
      </c>
      <c r="BD1866" s="228">
        <v>3144805</v>
      </c>
      <c r="BE1866" s="228"/>
      <c r="BF1866" s="228"/>
    </row>
    <row r="1867" spans="54:58" ht="33.75" customHeight="1" x14ac:dyDescent="0.25">
      <c r="BB1867" s="228" t="s">
        <v>61</v>
      </c>
      <c r="BC1867" s="228" t="s">
        <v>4963</v>
      </c>
      <c r="BD1867" s="228">
        <v>3144904</v>
      </c>
      <c r="BE1867" s="228"/>
      <c r="BF1867" s="228"/>
    </row>
    <row r="1868" spans="54:58" ht="33.75" customHeight="1" x14ac:dyDescent="0.25">
      <c r="BB1868" s="228" t="s">
        <v>61</v>
      </c>
      <c r="BC1868" s="228" t="s">
        <v>4965</v>
      </c>
      <c r="BD1868" s="228">
        <v>3145000</v>
      </c>
      <c r="BE1868" s="228"/>
      <c r="BF1868" s="228"/>
    </row>
    <row r="1869" spans="54:58" ht="33.75" customHeight="1" x14ac:dyDescent="0.25">
      <c r="BB1869" s="228" t="s">
        <v>61</v>
      </c>
      <c r="BC1869" s="228" t="s">
        <v>4967</v>
      </c>
      <c r="BD1869" s="228">
        <v>3145059</v>
      </c>
      <c r="BE1869" s="228"/>
      <c r="BF1869" s="228"/>
    </row>
    <row r="1870" spans="54:58" ht="33.75" customHeight="1" x14ac:dyDescent="0.25">
      <c r="BB1870" s="228" t="s">
        <v>61</v>
      </c>
      <c r="BC1870" s="228" t="s">
        <v>4969</v>
      </c>
      <c r="BD1870" s="228">
        <v>3145109</v>
      </c>
      <c r="BE1870" s="228"/>
      <c r="BF1870" s="228"/>
    </row>
    <row r="1871" spans="54:58" ht="33.75" customHeight="1" x14ac:dyDescent="0.25">
      <c r="BB1871" s="228" t="s">
        <v>61</v>
      </c>
      <c r="BC1871" s="228" t="s">
        <v>4971</v>
      </c>
      <c r="BD1871" s="228">
        <v>3145208</v>
      </c>
      <c r="BE1871" s="228"/>
      <c r="BF1871" s="228"/>
    </row>
    <row r="1872" spans="54:58" ht="33.75" customHeight="1" x14ac:dyDescent="0.25">
      <c r="BB1872" s="228" t="s">
        <v>61</v>
      </c>
      <c r="BC1872" s="228" t="s">
        <v>821</v>
      </c>
      <c r="BD1872" s="228">
        <v>3136603</v>
      </c>
      <c r="BE1872" s="228"/>
      <c r="BF1872" s="228"/>
    </row>
    <row r="1873" spans="54:58" ht="33.75" customHeight="1" x14ac:dyDescent="0.25">
      <c r="BB1873" s="228" t="s">
        <v>61</v>
      </c>
      <c r="BC1873" s="228" t="s">
        <v>4973</v>
      </c>
      <c r="BD1873" s="228">
        <v>3145307</v>
      </c>
      <c r="BE1873" s="228"/>
      <c r="BF1873" s="228"/>
    </row>
    <row r="1874" spans="54:58" ht="33.75" customHeight="1" x14ac:dyDescent="0.25">
      <c r="BB1874" s="228" t="s">
        <v>61</v>
      </c>
      <c r="BC1874" s="228" t="s">
        <v>4974</v>
      </c>
      <c r="BD1874" s="228">
        <v>3145356</v>
      </c>
      <c r="BE1874" s="228"/>
      <c r="BF1874" s="228"/>
    </row>
    <row r="1875" spans="54:58" ht="33.75" customHeight="1" x14ac:dyDescent="0.25">
      <c r="BB1875" s="228" t="s">
        <v>61</v>
      </c>
      <c r="BC1875" s="228" t="s">
        <v>4976</v>
      </c>
      <c r="BD1875" s="228">
        <v>3145372</v>
      </c>
      <c r="BE1875" s="228"/>
      <c r="BF1875" s="228"/>
    </row>
    <row r="1876" spans="54:58" ht="33.75" customHeight="1" x14ac:dyDescent="0.25">
      <c r="BB1876" s="228" t="s">
        <v>61</v>
      </c>
      <c r="BC1876" s="228" t="s">
        <v>4978</v>
      </c>
      <c r="BD1876" s="228">
        <v>3145406</v>
      </c>
      <c r="BE1876" s="228"/>
      <c r="BF1876" s="228"/>
    </row>
    <row r="1877" spans="54:58" ht="33.75" customHeight="1" x14ac:dyDescent="0.25">
      <c r="BB1877" s="228" t="s">
        <v>61</v>
      </c>
      <c r="BC1877" s="228" t="s">
        <v>4980</v>
      </c>
      <c r="BD1877" s="228">
        <v>3145455</v>
      </c>
      <c r="BE1877" s="228"/>
      <c r="BF1877" s="228"/>
    </row>
    <row r="1878" spans="54:58" ht="33.75" customHeight="1" x14ac:dyDescent="0.25">
      <c r="BB1878" s="228" t="s">
        <v>61</v>
      </c>
      <c r="BC1878" s="228" t="s">
        <v>4982</v>
      </c>
      <c r="BD1878" s="228">
        <v>3145505</v>
      </c>
      <c r="BE1878" s="228"/>
      <c r="BF1878" s="228"/>
    </row>
    <row r="1879" spans="54:58" ht="33.75" customHeight="1" x14ac:dyDescent="0.25">
      <c r="BB1879" s="228" t="s">
        <v>61</v>
      </c>
      <c r="BC1879" s="228" t="s">
        <v>4984</v>
      </c>
      <c r="BD1879" s="228">
        <v>3145604</v>
      </c>
      <c r="BE1879" s="228"/>
      <c r="BF1879" s="228"/>
    </row>
    <row r="1880" spans="54:58" ht="33.75" customHeight="1" x14ac:dyDescent="0.25">
      <c r="BB1880" s="228" t="s">
        <v>61</v>
      </c>
      <c r="BC1880" s="228" t="s">
        <v>4986</v>
      </c>
      <c r="BD1880" s="228">
        <v>3145703</v>
      </c>
      <c r="BE1880" s="228"/>
      <c r="BF1880" s="228"/>
    </row>
    <row r="1881" spans="54:58" ht="33.75" customHeight="1" x14ac:dyDescent="0.25">
      <c r="BB1881" s="228" t="s">
        <v>61</v>
      </c>
      <c r="BC1881" s="228" t="s">
        <v>4988</v>
      </c>
      <c r="BD1881" s="228">
        <v>3145802</v>
      </c>
      <c r="BE1881" s="228"/>
      <c r="BF1881" s="228"/>
    </row>
    <row r="1882" spans="54:58" ht="33.75" customHeight="1" x14ac:dyDescent="0.25">
      <c r="BB1882" s="228" t="s">
        <v>61</v>
      </c>
      <c r="BC1882" s="228" t="s">
        <v>4990</v>
      </c>
      <c r="BD1882" s="228">
        <v>3145851</v>
      </c>
      <c r="BE1882" s="228"/>
      <c r="BF1882" s="228"/>
    </row>
    <row r="1883" spans="54:58" ht="33.75" customHeight="1" x14ac:dyDescent="0.25">
      <c r="BB1883" s="228" t="s">
        <v>61</v>
      </c>
      <c r="BC1883" s="228" t="s">
        <v>4992</v>
      </c>
      <c r="BD1883" s="228">
        <v>3145877</v>
      </c>
      <c r="BE1883" s="228"/>
      <c r="BF1883" s="228"/>
    </row>
    <row r="1884" spans="54:58" ht="33.75" customHeight="1" x14ac:dyDescent="0.25">
      <c r="BB1884" s="228" t="s">
        <v>61</v>
      </c>
      <c r="BC1884" s="228" t="s">
        <v>1552</v>
      </c>
      <c r="BD1884" s="228">
        <v>3145901</v>
      </c>
      <c r="BE1884" s="228"/>
      <c r="BF1884" s="228"/>
    </row>
    <row r="1885" spans="54:58" ht="33.75" customHeight="1" x14ac:dyDescent="0.25">
      <c r="BB1885" s="228" t="s">
        <v>61</v>
      </c>
      <c r="BC1885" s="228" t="s">
        <v>4994</v>
      </c>
      <c r="BD1885" s="228">
        <v>3146008</v>
      </c>
      <c r="BE1885" s="228"/>
      <c r="BF1885" s="228"/>
    </row>
    <row r="1886" spans="54:58" ht="33.75" customHeight="1" x14ac:dyDescent="0.25">
      <c r="BB1886" s="228" t="s">
        <v>61</v>
      </c>
      <c r="BC1886" s="228" t="s">
        <v>4996</v>
      </c>
      <c r="BD1886" s="228">
        <v>3146107</v>
      </c>
      <c r="BE1886" s="228"/>
      <c r="BF1886" s="228"/>
    </row>
    <row r="1887" spans="54:58" ht="33.75" customHeight="1" x14ac:dyDescent="0.25">
      <c r="BB1887" s="228" t="s">
        <v>61</v>
      </c>
      <c r="BC1887" s="228" t="s">
        <v>4998</v>
      </c>
      <c r="BD1887" s="228">
        <v>3146206</v>
      </c>
      <c r="BE1887" s="228"/>
      <c r="BF1887" s="228"/>
    </row>
    <row r="1888" spans="54:58" ht="33.75" customHeight="1" x14ac:dyDescent="0.25">
      <c r="BB1888" s="228" t="s">
        <v>61</v>
      </c>
      <c r="BC1888" s="228" t="s">
        <v>5000</v>
      </c>
      <c r="BD1888" s="228">
        <v>3146255</v>
      </c>
      <c r="BE1888" s="228"/>
      <c r="BF1888" s="228"/>
    </row>
    <row r="1889" spans="54:58" ht="33.75" customHeight="1" x14ac:dyDescent="0.25">
      <c r="BB1889" s="228" t="s">
        <v>61</v>
      </c>
      <c r="BC1889" s="228" t="s">
        <v>5002</v>
      </c>
      <c r="BD1889" s="228">
        <v>3146305</v>
      </c>
      <c r="BE1889" s="228"/>
      <c r="BF1889" s="228"/>
    </row>
    <row r="1890" spans="54:58" ht="33.75" customHeight="1" x14ac:dyDescent="0.25">
      <c r="BB1890" s="228" t="s">
        <v>61</v>
      </c>
      <c r="BC1890" s="228" t="s">
        <v>5004</v>
      </c>
      <c r="BD1890" s="228">
        <v>3146552</v>
      </c>
      <c r="BE1890" s="228"/>
      <c r="BF1890" s="228"/>
    </row>
    <row r="1891" spans="54:58" ht="33.75" customHeight="1" x14ac:dyDescent="0.25">
      <c r="BB1891" s="228" t="s">
        <v>61</v>
      </c>
      <c r="BC1891" s="228" t="s">
        <v>5006</v>
      </c>
      <c r="BD1891" s="228">
        <v>3146404</v>
      </c>
      <c r="BE1891" s="228"/>
      <c r="BF1891" s="228"/>
    </row>
    <row r="1892" spans="54:58" ht="33.75" customHeight="1" x14ac:dyDescent="0.25">
      <c r="BB1892" s="228" t="s">
        <v>61</v>
      </c>
      <c r="BC1892" s="228" t="s">
        <v>5008</v>
      </c>
      <c r="BD1892" s="228">
        <v>3146503</v>
      </c>
      <c r="BE1892" s="228"/>
      <c r="BF1892" s="228"/>
    </row>
    <row r="1893" spans="54:58" ht="33.75" customHeight="1" x14ac:dyDescent="0.25">
      <c r="BB1893" s="228" t="s">
        <v>61</v>
      </c>
      <c r="BC1893" s="228" t="s">
        <v>5010</v>
      </c>
      <c r="BD1893" s="228">
        <v>3146602</v>
      </c>
      <c r="BE1893" s="228"/>
      <c r="BF1893" s="228"/>
    </row>
    <row r="1894" spans="54:58" ht="33.75" customHeight="1" x14ac:dyDescent="0.25">
      <c r="BB1894" s="228" t="s">
        <v>61</v>
      </c>
      <c r="BC1894" s="228" t="s">
        <v>5012</v>
      </c>
      <c r="BD1894" s="228">
        <v>3146701</v>
      </c>
      <c r="BE1894" s="228"/>
      <c r="BF1894" s="228"/>
    </row>
    <row r="1895" spans="54:58" ht="33.75" customHeight="1" x14ac:dyDescent="0.25">
      <c r="BB1895" s="228" t="s">
        <v>61</v>
      </c>
      <c r="BC1895" s="228" t="s">
        <v>5014</v>
      </c>
      <c r="BD1895" s="228">
        <v>3146750</v>
      </c>
      <c r="BE1895" s="228"/>
      <c r="BF1895" s="228"/>
    </row>
    <row r="1896" spans="54:58" ht="33.75" customHeight="1" x14ac:dyDescent="0.25">
      <c r="BB1896" s="228" t="s">
        <v>61</v>
      </c>
      <c r="BC1896" s="228" t="s">
        <v>5015</v>
      </c>
      <c r="BD1896" s="228">
        <v>3146909</v>
      </c>
      <c r="BE1896" s="228"/>
      <c r="BF1896" s="228"/>
    </row>
    <row r="1897" spans="54:58" ht="33.75" customHeight="1" x14ac:dyDescent="0.25">
      <c r="BB1897" s="228" t="s">
        <v>61</v>
      </c>
      <c r="BC1897" s="228" t="s">
        <v>5016</v>
      </c>
      <c r="BD1897" s="228">
        <v>3147105</v>
      </c>
      <c r="BE1897" s="228"/>
      <c r="BF1897" s="228"/>
    </row>
    <row r="1898" spans="54:58" ht="33.75" customHeight="1" x14ac:dyDescent="0.25">
      <c r="BB1898" s="228" t="s">
        <v>61</v>
      </c>
      <c r="BC1898" s="228" t="s">
        <v>5018</v>
      </c>
      <c r="BD1898" s="228">
        <v>3147006</v>
      </c>
      <c r="BE1898" s="228"/>
      <c r="BF1898" s="228"/>
    </row>
    <row r="1899" spans="54:58" ht="33.75" customHeight="1" x14ac:dyDescent="0.25">
      <c r="BB1899" s="228" t="s">
        <v>61</v>
      </c>
      <c r="BC1899" s="228" t="s">
        <v>5020</v>
      </c>
      <c r="BD1899" s="228">
        <v>3147204</v>
      </c>
      <c r="BE1899" s="228"/>
      <c r="BF1899" s="228"/>
    </row>
    <row r="1900" spans="54:58" ht="33.75" customHeight="1" x14ac:dyDescent="0.25">
      <c r="BB1900" s="228" t="s">
        <v>61</v>
      </c>
      <c r="BC1900" s="228" t="s">
        <v>5022</v>
      </c>
      <c r="BD1900" s="228">
        <v>3147303</v>
      </c>
      <c r="BE1900" s="228"/>
      <c r="BF1900" s="228"/>
    </row>
    <row r="1901" spans="54:58" ht="33.75" customHeight="1" x14ac:dyDescent="0.25">
      <c r="BB1901" s="228" t="s">
        <v>61</v>
      </c>
      <c r="BC1901" s="228" t="s">
        <v>5024</v>
      </c>
      <c r="BD1901" s="228">
        <v>3147402</v>
      </c>
      <c r="BE1901" s="228"/>
      <c r="BF1901" s="228"/>
    </row>
    <row r="1902" spans="54:58" ht="33.75" customHeight="1" x14ac:dyDescent="0.25">
      <c r="BB1902" s="228" t="s">
        <v>61</v>
      </c>
      <c r="BC1902" s="228" t="s">
        <v>5026</v>
      </c>
      <c r="BD1902" s="228">
        <v>3147600</v>
      </c>
      <c r="BE1902" s="228"/>
      <c r="BF1902" s="228"/>
    </row>
    <row r="1903" spans="54:58" ht="33.75" customHeight="1" x14ac:dyDescent="0.25">
      <c r="BB1903" s="228" t="s">
        <v>61</v>
      </c>
      <c r="BC1903" s="228" t="s">
        <v>5028</v>
      </c>
      <c r="BD1903" s="228">
        <v>3147709</v>
      </c>
      <c r="BE1903" s="228"/>
      <c r="BF1903" s="228"/>
    </row>
    <row r="1904" spans="54:58" ht="33.75" customHeight="1" x14ac:dyDescent="0.25">
      <c r="BB1904" s="228" t="s">
        <v>61</v>
      </c>
      <c r="BC1904" s="228" t="s">
        <v>5030</v>
      </c>
      <c r="BD1904" s="228">
        <v>3147501</v>
      </c>
      <c r="BE1904" s="228"/>
      <c r="BF1904" s="228"/>
    </row>
    <row r="1905" spans="54:58" ht="33.75" customHeight="1" x14ac:dyDescent="0.25">
      <c r="BB1905" s="228" t="s">
        <v>61</v>
      </c>
      <c r="BC1905" s="228" t="s">
        <v>5032</v>
      </c>
      <c r="BD1905" s="228">
        <v>3147808</v>
      </c>
      <c r="BE1905" s="228"/>
      <c r="BF1905" s="228"/>
    </row>
    <row r="1906" spans="54:58" ht="33.75" customHeight="1" x14ac:dyDescent="0.25">
      <c r="BB1906" s="228" t="s">
        <v>61</v>
      </c>
      <c r="BC1906" s="228" t="s">
        <v>5034</v>
      </c>
      <c r="BD1906" s="228">
        <v>3147907</v>
      </c>
      <c r="BE1906" s="228"/>
      <c r="BF1906" s="228"/>
    </row>
    <row r="1907" spans="54:58" ht="33.75" customHeight="1" x14ac:dyDescent="0.25">
      <c r="BB1907" s="228" t="s">
        <v>61</v>
      </c>
      <c r="BC1907" s="228" t="s">
        <v>5036</v>
      </c>
      <c r="BD1907" s="228">
        <v>3147956</v>
      </c>
      <c r="BE1907" s="228"/>
      <c r="BF1907" s="228"/>
    </row>
    <row r="1908" spans="54:58" ht="33.75" customHeight="1" x14ac:dyDescent="0.25">
      <c r="BB1908" s="228" t="s">
        <v>61</v>
      </c>
      <c r="BC1908" s="228" t="s">
        <v>5038</v>
      </c>
      <c r="BD1908" s="228">
        <v>3148004</v>
      </c>
      <c r="BE1908" s="228"/>
      <c r="BF1908" s="228"/>
    </row>
    <row r="1909" spans="54:58" ht="33.75" customHeight="1" x14ac:dyDescent="0.25">
      <c r="BB1909" s="228" t="s">
        <v>61</v>
      </c>
      <c r="BC1909" s="228" t="s">
        <v>5040</v>
      </c>
      <c r="BD1909" s="228">
        <v>3148103</v>
      </c>
      <c r="BE1909" s="228"/>
      <c r="BF1909" s="228"/>
    </row>
    <row r="1910" spans="54:58" ht="33.75" customHeight="1" x14ac:dyDescent="0.25">
      <c r="BB1910" s="228" t="s">
        <v>61</v>
      </c>
      <c r="BC1910" s="228" t="s">
        <v>5042</v>
      </c>
      <c r="BD1910" s="228">
        <v>3148202</v>
      </c>
      <c r="BE1910" s="228"/>
      <c r="BF1910" s="228"/>
    </row>
    <row r="1911" spans="54:58" ht="33.75" customHeight="1" x14ac:dyDescent="0.25">
      <c r="BB1911" s="228" t="s">
        <v>61</v>
      </c>
      <c r="BC1911" s="228" t="s">
        <v>5044</v>
      </c>
      <c r="BD1911" s="228">
        <v>3148301</v>
      </c>
      <c r="BE1911" s="228"/>
      <c r="BF1911" s="228"/>
    </row>
    <row r="1912" spans="54:58" ht="33.75" customHeight="1" x14ac:dyDescent="0.25">
      <c r="BB1912" s="228" t="s">
        <v>61</v>
      </c>
      <c r="BC1912" s="228" t="s">
        <v>5046</v>
      </c>
      <c r="BD1912" s="228">
        <v>3148400</v>
      </c>
      <c r="BE1912" s="228"/>
      <c r="BF1912" s="228"/>
    </row>
    <row r="1913" spans="54:58" ht="33.75" customHeight="1" x14ac:dyDescent="0.25">
      <c r="BB1913" s="228" t="s">
        <v>61</v>
      </c>
      <c r="BC1913" s="228" t="s">
        <v>5047</v>
      </c>
      <c r="BD1913" s="228">
        <v>3148509</v>
      </c>
      <c r="BE1913" s="228"/>
      <c r="BF1913" s="228"/>
    </row>
    <row r="1914" spans="54:58" ht="33.75" customHeight="1" x14ac:dyDescent="0.25">
      <c r="BB1914" s="228" t="s">
        <v>61</v>
      </c>
      <c r="BC1914" s="228" t="s">
        <v>5049</v>
      </c>
      <c r="BD1914" s="228">
        <v>3148608</v>
      </c>
      <c r="BE1914" s="228"/>
      <c r="BF1914" s="228"/>
    </row>
    <row r="1915" spans="54:58" ht="33.75" customHeight="1" x14ac:dyDescent="0.25">
      <c r="BB1915" s="228" t="s">
        <v>61</v>
      </c>
      <c r="BC1915" s="228" t="s">
        <v>5051</v>
      </c>
      <c r="BD1915" s="228">
        <v>3148707</v>
      </c>
      <c r="BE1915" s="228"/>
      <c r="BF1915" s="228"/>
    </row>
    <row r="1916" spans="54:58" ht="33.75" customHeight="1" x14ac:dyDescent="0.25">
      <c r="BB1916" s="228" t="s">
        <v>61</v>
      </c>
      <c r="BC1916" s="228" t="s">
        <v>5052</v>
      </c>
      <c r="BD1916" s="228">
        <v>3148756</v>
      </c>
      <c r="BE1916" s="228"/>
      <c r="BF1916" s="228"/>
    </row>
    <row r="1917" spans="54:58" ht="33.75" customHeight="1" x14ac:dyDescent="0.25">
      <c r="BB1917" s="228" t="s">
        <v>61</v>
      </c>
      <c r="BC1917" s="228" t="s">
        <v>5054</v>
      </c>
      <c r="BD1917" s="228">
        <v>3148806</v>
      </c>
      <c r="BE1917" s="228"/>
      <c r="BF1917" s="228"/>
    </row>
    <row r="1918" spans="54:58" ht="33.75" customHeight="1" x14ac:dyDescent="0.25">
      <c r="BB1918" s="228" t="s">
        <v>61</v>
      </c>
      <c r="BC1918" s="228" t="s">
        <v>5055</v>
      </c>
      <c r="BD1918" s="228">
        <v>3148905</v>
      </c>
      <c r="BE1918" s="228"/>
      <c r="BF1918" s="228"/>
    </row>
    <row r="1919" spans="54:58" ht="33.75" customHeight="1" x14ac:dyDescent="0.25">
      <c r="BB1919" s="228" t="s">
        <v>61</v>
      </c>
      <c r="BC1919" s="228" t="s">
        <v>5056</v>
      </c>
      <c r="BD1919" s="228">
        <v>3149002</v>
      </c>
      <c r="BE1919" s="228"/>
      <c r="BF1919" s="228"/>
    </row>
    <row r="1920" spans="54:58" ht="33.75" customHeight="1" x14ac:dyDescent="0.25">
      <c r="BB1920" s="228" t="s">
        <v>61</v>
      </c>
      <c r="BC1920" s="228" t="s">
        <v>5058</v>
      </c>
      <c r="BD1920" s="228">
        <v>3149101</v>
      </c>
      <c r="BE1920" s="228"/>
      <c r="BF1920" s="228"/>
    </row>
    <row r="1921" spans="54:58" ht="33.75" customHeight="1" x14ac:dyDescent="0.25">
      <c r="BB1921" s="228" t="s">
        <v>61</v>
      </c>
      <c r="BC1921" s="228" t="s">
        <v>5060</v>
      </c>
      <c r="BD1921" s="228">
        <v>3149150</v>
      </c>
      <c r="BE1921" s="228"/>
      <c r="BF1921" s="228"/>
    </row>
    <row r="1922" spans="54:58" ht="33.75" customHeight="1" x14ac:dyDescent="0.25">
      <c r="BB1922" s="228" t="s">
        <v>61</v>
      </c>
      <c r="BC1922" s="228" t="s">
        <v>5062</v>
      </c>
      <c r="BD1922" s="228">
        <v>3149200</v>
      </c>
      <c r="BE1922" s="228"/>
      <c r="BF1922" s="228"/>
    </row>
    <row r="1923" spans="54:58" ht="33.75" customHeight="1" x14ac:dyDescent="0.25">
      <c r="BB1923" s="228" t="s">
        <v>61</v>
      </c>
      <c r="BC1923" s="228" t="s">
        <v>5064</v>
      </c>
      <c r="BD1923" s="228">
        <v>3149309</v>
      </c>
      <c r="BE1923" s="228"/>
      <c r="BF1923" s="228"/>
    </row>
    <row r="1924" spans="54:58" ht="33.75" customHeight="1" x14ac:dyDescent="0.25">
      <c r="BB1924" s="228" t="s">
        <v>61</v>
      </c>
      <c r="BC1924" s="228" t="s">
        <v>5066</v>
      </c>
      <c r="BD1924" s="228">
        <v>3149408</v>
      </c>
      <c r="BE1924" s="228"/>
      <c r="BF1924" s="228"/>
    </row>
    <row r="1925" spans="54:58" ht="33.75" customHeight="1" x14ac:dyDescent="0.25">
      <c r="BB1925" s="228" t="s">
        <v>61</v>
      </c>
      <c r="BC1925" s="228" t="s">
        <v>5068</v>
      </c>
      <c r="BD1925" s="228">
        <v>3149507</v>
      </c>
      <c r="BE1925" s="228"/>
      <c r="BF1925" s="228"/>
    </row>
    <row r="1926" spans="54:58" ht="33.75" customHeight="1" x14ac:dyDescent="0.25">
      <c r="BB1926" s="228" t="s">
        <v>61</v>
      </c>
      <c r="BC1926" s="228" t="s">
        <v>5069</v>
      </c>
      <c r="BD1926" s="228">
        <v>3149606</v>
      </c>
      <c r="BE1926" s="228"/>
      <c r="BF1926" s="228"/>
    </row>
    <row r="1927" spans="54:58" ht="33.75" customHeight="1" x14ac:dyDescent="0.25">
      <c r="BB1927" s="228" t="s">
        <v>61</v>
      </c>
      <c r="BC1927" s="228" t="s">
        <v>5071</v>
      </c>
      <c r="BD1927" s="228">
        <v>3149705</v>
      </c>
      <c r="BE1927" s="228"/>
      <c r="BF1927" s="228"/>
    </row>
    <row r="1928" spans="54:58" ht="33.75" customHeight="1" x14ac:dyDescent="0.25">
      <c r="BB1928" s="228" t="s">
        <v>61</v>
      </c>
      <c r="BC1928" s="228" t="s">
        <v>5073</v>
      </c>
      <c r="BD1928" s="228">
        <v>3149804</v>
      </c>
      <c r="BE1928" s="228"/>
      <c r="BF1928" s="228"/>
    </row>
    <row r="1929" spans="54:58" ht="33.75" customHeight="1" x14ac:dyDescent="0.25">
      <c r="BB1929" s="228" t="s">
        <v>61</v>
      </c>
      <c r="BC1929" s="228" t="s">
        <v>5075</v>
      </c>
      <c r="BD1929" s="228">
        <v>3149903</v>
      </c>
      <c r="BE1929" s="228"/>
      <c r="BF1929" s="228"/>
    </row>
    <row r="1930" spans="54:58" ht="33.75" customHeight="1" x14ac:dyDescent="0.25">
      <c r="BB1930" s="228" t="s">
        <v>61</v>
      </c>
      <c r="BC1930" s="228" t="s">
        <v>5077</v>
      </c>
      <c r="BD1930" s="228">
        <v>3149952</v>
      </c>
      <c r="BE1930" s="228"/>
      <c r="BF1930" s="228"/>
    </row>
    <row r="1931" spans="54:58" ht="33.75" customHeight="1" x14ac:dyDescent="0.25">
      <c r="BB1931" s="228" t="s">
        <v>61</v>
      </c>
      <c r="BC1931" s="228" t="s">
        <v>5079</v>
      </c>
      <c r="BD1931" s="228">
        <v>3150000</v>
      </c>
      <c r="BE1931" s="228"/>
      <c r="BF1931" s="228"/>
    </row>
    <row r="1932" spans="54:58" ht="33.75" customHeight="1" x14ac:dyDescent="0.25">
      <c r="BB1932" s="228" t="s">
        <v>61</v>
      </c>
      <c r="BC1932" s="228" t="s">
        <v>5081</v>
      </c>
      <c r="BD1932" s="228">
        <v>3150109</v>
      </c>
      <c r="BE1932" s="228"/>
      <c r="BF1932" s="228"/>
    </row>
    <row r="1933" spans="54:58" ht="33.75" customHeight="1" x14ac:dyDescent="0.25">
      <c r="BB1933" s="228" t="s">
        <v>61</v>
      </c>
      <c r="BC1933" s="228" t="s">
        <v>5083</v>
      </c>
      <c r="BD1933" s="228">
        <v>3150158</v>
      </c>
      <c r="BE1933" s="228"/>
      <c r="BF1933" s="228"/>
    </row>
    <row r="1934" spans="54:58" ht="33.75" customHeight="1" x14ac:dyDescent="0.25">
      <c r="BB1934" s="228" t="s">
        <v>61</v>
      </c>
      <c r="BC1934" s="228" t="s">
        <v>5085</v>
      </c>
      <c r="BD1934" s="228">
        <v>3150208</v>
      </c>
      <c r="BE1934" s="228"/>
      <c r="BF1934" s="228"/>
    </row>
    <row r="1935" spans="54:58" ht="33.75" customHeight="1" x14ac:dyDescent="0.25">
      <c r="BB1935" s="228" t="s">
        <v>61</v>
      </c>
      <c r="BC1935" s="228" t="s">
        <v>5087</v>
      </c>
      <c r="BD1935" s="228">
        <v>3150307</v>
      </c>
      <c r="BE1935" s="228"/>
      <c r="BF1935" s="228"/>
    </row>
    <row r="1936" spans="54:58" ht="33.75" customHeight="1" x14ac:dyDescent="0.25">
      <c r="BB1936" s="228" t="s">
        <v>61</v>
      </c>
      <c r="BC1936" s="228" t="s">
        <v>5089</v>
      </c>
      <c r="BD1936" s="228">
        <v>3150406</v>
      </c>
      <c r="BE1936" s="228"/>
      <c r="BF1936" s="228"/>
    </row>
    <row r="1937" spans="54:58" ht="33.75" customHeight="1" x14ac:dyDescent="0.25">
      <c r="BB1937" s="228" t="s">
        <v>61</v>
      </c>
      <c r="BC1937" s="228" t="s">
        <v>5090</v>
      </c>
      <c r="BD1937" s="228">
        <v>3150505</v>
      </c>
      <c r="BE1937" s="228"/>
      <c r="BF1937" s="228"/>
    </row>
    <row r="1938" spans="54:58" ht="33.75" customHeight="1" x14ac:dyDescent="0.25">
      <c r="BB1938" s="228" t="s">
        <v>61</v>
      </c>
      <c r="BC1938" s="228" t="s">
        <v>5092</v>
      </c>
      <c r="BD1938" s="228">
        <v>3150539</v>
      </c>
      <c r="BE1938" s="228"/>
      <c r="BF1938" s="228"/>
    </row>
    <row r="1939" spans="54:58" ht="33.75" customHeight="1" x14ac:dyDescent="0.25">
      <c r="BB1939" s="228" t="s">
        <v>61</v>
      </c>
      <c r="BC1939" s="228" t="s">
        <v>5094</v>
      </c>
      <c r="BD1939" s="228">
        <v>3150570</v>
      </c>
      <c r="BE1939" s="228"/>
      <c r="BF1939" s="228"/>
    </row>
    <row r="1940" spans="54:58" ht="33.75" customHeight="1" x14ac:dyDescent="0.25">
      <c r="BB1940" s="228" t="s">
        <v>61</v>
      </c>
      <c r="BC1940" s="228" t="s">
        <v>5096</v>
      </c>
      <c r="BD1940" s="228">
        <v>3150604</v>
      </c>
      <c r="BE1940" s="228"/>
      <c r="BF1940" s="228"/>
    </row>
    <row r="1941" spans="54:58" ht="33.75" customHeight="1" x14ac:dyDescent="0.25">
      <c r="BB1941" s="228" t="s">
        <v>61</v>
      </c>
      <c r="BC1941" s="228" t="s">
        <v>5098</v>
      </c>
      <c r="BD1941" s="228">
        <v>3150703</v>
      </c>
      <c r="BE1941" s="228"/>
      <c r="BF1941" s="228"/>
    </row>
    <row r="1942" spans="54:58" ht="33.75" customHeight="1" x14ac:dyDescent="0.25">
      <c r="BB1942" s="228" t="s">
        <v>61</v>
      </c>
      <c r="BC1942" s="228" t="s">
        <v>5100</v>
      </c>
      <c r="BD1942" s="228">
        <v>3150802</v>
      </c>
      <c r="BE1942" s="228"/>
      <c r="BF1942" s="228"/>
    </row>
    <row r="1943" spans="54:58" ht="33.75" customHeight="1" x14ac:dyDescent="0.25">
      <c r="BB1943" s="228" t="s">
        <v>61</v>
      </c>
      <c r="BC1943" s="228" t="s">
        <v>5102</v>
      </c>
      <c r="BD1943" s="228">
        <v>3150901</v>
      </c>
      <c r="BE1943" s="228"/>
      <c r="BF1943" s="228"/>
    </row>
    <row r="1944" spans="54:58" ht="33.75" customHeight="1" x14ac:dyDescent="0.25">
      <c r="BB1944" s="228" t="s">
        <v>61</v>
      </c>
      <c r="BC1944" s="228" t="s">
        <v>5104</v>
      </c>
      <c r="BD1944" s="228">
        <v>3151008</v>
      </c>
      <c r="BE1944" s="228"/>
      <c r="BF1944" s="228"/>
    </row>
    <row r="1945" spans="54:58" ht="33.75" customHeight="1" x14ac:dyDescent="0.25">
      <c r="BB1945" s="228" t="s">
        <v>61</v>
      </c>
      <c r="BC1945" s="228" t="s">
        <v>5106</v>
      </c>
      <c r="BD1945" s="228">
        <v>3151107</v>
      </c>
      <c r="BE1945" s="228"/>
      <c r="BF1945" s="228"/>
    </row>
    <row r="1946" spans="54:58" ht="33.75" customHeight="1" x14ac:dyDescent="0.25">
      <c r="BB1946" s="228" t="s">
        <v>61</v>
      </c>
      <c r="BC1946" s="228" t="s">
        <v>5108</v>
      </c>
      <c r="BD1946" s="228">
        <v>3151206</v>
      </c>
      <c r="BE1946" s="228"/>
      <c r="BF1946" s="228"/>
    </row>
    <row r="1947" spans="54:58" ht="33.75" customHeight="1" x14ac:dyDescent="0.25">
      <c r="BB1947" s="228" t="s">
        <v>61</v>
      </c>
      <c r="BC1947" s="228" t="s">
        <v>5110</v>
      </c>
      <c r="BD1947" s="228">
        <v>3151305</v>
      </c>
      <c r="BE1947" s="228"/>
      <c r="BF1947" s="228"/>
    </row>
    <row r="1948" spans="54:58" ht="33.75" customHeight="1" x14ac:dyDescent="0.25">
      <c r="BB1948" s="228" t="s">
        <v>61</v>
      </c>
      <c r="BC1948" s="228" t="s">
        <v>5112</v>
      </c>
      <c r="BD1948" s="228">
        <v>3151404</v>
      </c>
      <c r="BE1948" s="228"/>
      <c r="BF1948" s="228"/>
    </row>
    <row r="1949" spans="54:58" ht="33.75" customHeight="1" x14ac:dyDescent="0.25">
      <c r="BB1949" s="228" t="s">
        <v>61</v>
      </c>
      <c r="BC1949" s="228" t="s">
        <v>5114</v>
      </c>
      <c r="BD1949" s="228">
        <v>3151503</v>
      </c>
      <c r="BE1949" s="228"/>
      <c r="BF1949" s="228"/>
    </row>
    <row r="1950" spans="54:58" ht="33.75" customHeight="1" x14ac:dyDescent="0.25">
      <c r="BB1950" s="228" t="s">
        <v>61</v>
      </c>
      <c r="BC1950" s="228" t="s">
        <v>5116</v>
      </c>
      <c r="BD1950" s="228">
        <v>3151602</v>
      </c>
      <c r="BE1950" s="228"/>
      <c r="BF1950" s="228"/>
    </row>
    <row r="1951" spans="54:58" ht="33.75" customHeight="1" x14ac:dyDescent="0.25">
      <c r="BB1951" s="228" t="s">
        <v>61</v>
      </c>
      <c r="BC1951" s="228" t="s">
        <v>5118</v>
      </c>
      <c r="BD1951" s="228">
        <v>3151701</v>
      </c>
      <c r="BE1951" s="228"/>
      <c r="BF1951" s="228"/>
    </row>
    <row r="1952" spans="54:58" ht="33.75" customHeight="1" x14ac:dyDescent="0.25">
      <c r="BB1952" s="228" t="s">
        <v>61</v>
      </c>
      <c r="BC1952" s="228" t="s">
        <v>5120</v>
      </c>
      <c r="BD1952" s="228">
        <v>3151800</v>
      </c>
      <c r="BE1952" s="228"/>
      <c r="BF1952" s="228"/>
    </row>
    <row r="1953" spans="54:58" ht="33.75" customHeight="1" x14ac:dyDescent="0.25">
      <c r="BB1953" s="228" t="s">
        <v>61</v>
      </c>
      <c r="BC1953" s="228" t="s">
        <v>5122</v>
      </c>
      <c r="BD1953" s="228">
        <v>3151909</v>
      </c>
      <c r="BE1953" s="228"/>
      <c r="BF1953" s="228"/>
    </row>
    <row r="1954" spans="54:58" ht="33.75" customHeight="1" x14ac:dyDescent="0.25">
      <c r="BB1954" s="228" t="s">
        <v>61</v>
      </c>
      <c r="BC1954" s="228" t="s">
        <v>5124</v>
      </c>
      <c r="BD1954" s="228">
        <v>3152006</v>
      </c>
      <c r="BE1954" s="228"/>
      <c r="BF1954" s="228"/>
    </row>
    <row r="1955" spans="54:58" ht="33.75" customHeight="1" x14ac:dyDescent="0.25">
      <c r="BB1955" s="228" t="s">
        <v>61</v>
      </c>
      <c r="BC1955" s="228" t="s">
        <v>5126</v>
      </c>
      <c r="BD1955" s="228">
        <v>3152105</v>
      </c>
      <c r="BE1955" s="228"/>
      <c r="BF1955" s="228"/>
    </row>
    <row r="1956" spans="54:58" ht="33.75" customHeight="1" x14ac:dyDescent="0.25">
      <c r="BB1956" s="228" t="s">
        <v>61</v>
      </c>
      <c r="BC1956" s="228" t="s">
        <v>5127</v>
      </c>
      <c r="BD1956" s="228">
        <v>3152131</v>
      </c>
      <c r="BE1956" s="228"/>
      <c r="BF1956" s="228"/>
    </row>
    <row r="1957" spans="54:58" ht="33.75" customHeight="1" x14ac:dyDescent="0.25">
      <c r="BB1957" s="228" t="s">
        <v>61</v>
      </c>
      <c r="BC1957" s="228" t="s">
        <v>5128</v>
      </c>
      <c r="BD1957" s="228">
        <v>3152170</v>
      </c>
      <c r="BE1957" s="228"/>
      <c r="BF1957" s="228"/>
    </row>
    <row r="1958" spans="54:58" ht="33.75" customHeight="1" x14ac:dyDescent="0.25">
      <c r="BB1958" s="228" t="s">
        <v>61</v>
      </c>
      <c r="BC1958" s="228" t="s">
        <v>5130</v>
      </c>
      <c r="BD1958" s="228">
        <v>3152204</v>
      </c>
      <c r="BE1958" s="228"/>
      <c r="BF1958" s="228"/>
    </row>
    <row r="1959" spans="54:58" ht="33.75" customHeight="1" x14ac:dyDescent="0.25">
      <c r="BB1959" s="228" t="s">
        <v>61</v>
      </c>
      <c r="BC1959" s="228" t="s">
        <v>5132</v>
      </c>
      <c r="BD1959" s="228">
        <v>3152303</v>
      </c>
      <c r="BE1959" s="228"/>
      <c r="BF1959" s="228"/>
    </row>
    <row r="1960" spans="54:58" ht="33.75" customHeight="1" x14ac:dyDescent="0.25">
      <c r="BB1960" s="228" t="s">
        <v>61</v>
      </c>
      <c r="BC1960" s="228" t="s">
        <v>5134</v>
      </c>
      <c r="BD1960" s="228">
        <v>3152402</v>
      </c>
      <c r="BE1960" s="228"/>
      <c r="BF1960" s="228"/>
    </row>
    <row r="1961" spans="54:58" ht="33.75" customHeight="1" x14ac:dyDescent="0.25">
      <c r="BB1961" s="228" t="s">
        <v>61</v>
      </c>
      <c r="BC1961" s="228" t="s">
        <v>5136</v>
      </c>
      <c r="BD1961" s="228">
        <v>3152501</v>
      </c>
      <c r="BE1961" s="228"/>
      <c r="BF1961" s="228"/>
    </row>
    <row r="1962" spans="54:58" ht="33.75" customHeight="1" x14ac:dyDescent="0.25">
      <c r="BB1962" s="228" t="s">
        <v>61</v>
      </c>
      <c r="BC1962" s="228" t="s">
        <v>5138</v>
      </c>
      <c r="BD1962" s="228">
        <v>3152600</v>
      </c>
      <c r="BE1962" s="228"/>
      <c r="BF1962" s="228"/>
    </row>
    <row r="1963" spans="54:58" ht="33.75" customHeight="1" x14ac:dyDescent="0.25">
      <c r="BB1963" s="228" t="s">
        <v>61</v>
      </c>
      <c r="BC1963" s="228" t="s">
        <v>5140</v>
      </c>
      <c r="BD1963" s="228">
        <v>3152709</v>
      </c>
      <c r="BE1963" s="228"/>
      <c r="BF1963" s="228"/>
    </row>
    <row r="1964" spans="54:58" ht="33.75" customHeight="1" x14ac:dyDescent="0.25">
      <c r="BB1964" s="228" t="s">
        <v>61</v>
      </c>
      <c r="BC1964" s="228" t="s">
        <v>2954</v>
      </c>
      <c r="BD1964" s="228">
        <v>3152808</v>
      </c>
      <c r="BE1964" s="228"/>
      <c r="BF1964" s="228"/>
    </row>
    <row r="1965" spans="54:58" ht="33.75" customHeight="1" x14ac:dyDescent="0.25">
      <c r="BB1965" s="228" t="s">
        <v>61</v>
      </c>
      <c r="BC1965" s="228" t="s">
        <v>5143</v>
      </c>
      <c r="BD1965" s="228">
        <v>3152907</v>
      </c>
      <c r="BE1965" s="228"/>
      <c r="BF1965" s="228"/>
    </row>
    <row r="1966" spans="54:58" ht="33.75" customHeight="1" x14ac:dyDescent="0.25">
      <c r="BB1966" s="228" t="s">
        <v>61</v>
      </c>
      <c r="BC1966" s="228" t="s">
        <v>5145</v>
      </c>
      <c r="BD1966" s="228">
        <v>3153004</v>
      </c>
      <c r="BE1966" s="228"/>
      <c r="BF1966" s="228"/>
    </row>
    <row r="1967" spans="54:58" ht="33.75" customHeight="1" x14ac:dyDescent="0.25">
      <c r="BB1967" s="228" t="s">
        <v>61</v>
      </c>
      <c r="BC1967" s="228" t="s">
        <v>4824</v>
      </c>
      <c r="BD1967" s="228">
        <v>3153103</v>
      </c>
      <c r="BE1967" s="228"/>
      <c r="BF1967" s="228"/>
    </row>
    <row r="1968" spans="54:58" ht="33.75" customHeight="1" x14ac:dyDescent="0.25">
      <c r="BB1968" s="228" t="s">
        <v>61</v>
      </c>
      <c r="BC1968" s="228" t="s">
        <v>2370</v>
      </c>
      <c r="BD1968" s="228">
        <v>3153202</v>
      </c>
      <c r="BE1968" s="228"/>
      <c r="BF1968" s="228"/>
    </row>
    <row r="1969" spans="54:58" ht="33.75" customHeight="1" x14ac:dyDescent="0.25">
      <c r="BB1969" s="228" t="s">
        <v>61</v>
      </c>
      <c r="BC1969" s="228" t="s">
        <v>5149</v>
      </c>
      <c r="BD1969" s="228">
        <v>3153301</v>
      </c>
      <c r="BE1969" s="228"/>
      <c r="BF1969" s="228"/>
    </row>
    <row r="1970" spans="54:58" ht="33.75" customHeight="1" x14ac:dyDescent="0.25">
      <c r="BB1970" s="228" t="s">
        <v>61</v>
      </c>
      <c r="BC1970" s="228" t="s">
        <v>5151</v>
      </c>
      <c r="BD1970" s="228">
        <v>3153400</v>
      </c>
      <c r="BE1970" s="228"/>
      <c r="BF1970" s="228"/>
    </row>
    <row r="1971" spans="54:58" ht="33.75" customHeight="1" x14ac:dyDescent="0.25">
      <c r="BB1971" s="228" t="s">
        <v>61</v>
      </c>
      <c r="BC1971" s="228" t="s">
        <v>5153</v>
      </c>
      <c r="BD1971" s="228">
        <v>3153608</v>
      </c>
      <c r="BE1971" s="228"/>
      <c r="BF1971" s="228"/>
    </row>
    <row r="1972" spans="54:58" ht="33.75" customHeight="1" x14ac:dyDescent="0.25">
      <c r="BB1972" s="228" t="s">
        <v>61</v>
      </c>
      <c r="BC1972" s="228" t="s">
        <v>5155</v>
      </c>
      <c r="BD1972" s="228">
        <v>3153707</v>
      </c>
      <c r="BE1972" s="228"/>
      <c r="BF1972" s="228"/>
    </row>
    <row r="1973" spans="54:58" ht="33.75" customHeight="1" x14ac:dyDescent="0.25">
      <c r="BB1973" s="228" t="s">
        <v>61</v>
      </c>
      <c r="BC1973" s="228" t="s">
        <v>5157</v>
      </c>
      <c r="BD1973" s="228">
        <v>3153806</v>
      </c>
      <c r="BE1973" s="228"/>
      <c r="BF1973" s="228"/>
    </row>
    <row r="1974" spans="54:58" ht="33.75" customHeight="1" x14ac:dyDescent="0.25">
      <c r="BB1974" s="228" t="s">
        <v>61</v>
      </c>
      <c r="BC1974" s="228" t="s">
        <v>5159</v>
      </c>
      <c r="BD1974" s="228">
        <v>3153905</v>
      </c>
      <c r="BE1974" s="228"/>
      <c r="BF1974" s="228"/>
    </row>
    <row r="1975" spans="54:58" ht="33.75" customHeight="1" x14ac:dyDescent="0.25">
      <c r="BB1975" s="228" t="s">
        <v>61</v>
      </c>
      <c r="BC1975" s="228" t="s">
        <v>5161</v>
      </c>
      <c r="BD1975" s="228">
        <v>3154002</v>
      </c>
      <c r="BE1975" s="228"/>
      <c r="BF1975" s="228"/>
    </row>
    <row r="1976" spans="54:58" ht="33.75" customHeight="1" x14ac:dyDescent="0.25">
      <c r="BB1976" s="228" t="s">
        <v>61</v>
      </c>
      <c r="BC1976" s="228" t="s">
        <v>5163</v>
      </c>
      <c r="BD1976" s="228">
        <v>3154101</v>
      </c>
      <c r="BE1976" s="228"/>
      <c r="BF1976" s="228"/>
    </row>
    <row r="1977" spans="54:58" ht="33.75" customHeight="1" x14ac:dyDescent="0.25">
      <c r="BB1977" s="228" t="s">
        <v>61</v>
      </c>
      <c r="BC1977" s="228" t="s">
        <v>5165</v>
      </c>
      <c r="BD1977" s="228">
        <v>3154150</v>
      </c>
      <c r="BE1977" s="228"/>
      <c r="BF1977" s="228"/>
    </row>
    <row r="1978" spans="54:58" ht="33.75" customHeight="1" x14ac:dyDescent="0.25">
      <c r="BB1978" s="228" t="s">
        <v>61</v>
      </c>
      <c r="BC1978" s="228" t="s">
        <v>5167</v>
      </c>
      <c r="BD1978" s="228">
        <v>3154200</v>
      </c>
      <c r="BE1978" s="228"/>
      <c r="BF1978" s="228"/>
    </row>
    <row r="1979" spans="54:58" ht="33.75" customHeight="1" x14ac:dyDescent="0.25">
      <c r="BB1979" s="228" t="s">
        <v>61</v>
      </c>
      <c r="BC1979" s="228" t="s">
        <v>5169</v>
      </c>
      <c r="BD1979" s="228">
        <v>3154309</v>
      </c>
      <c r="BE1979" s="228"/>
      <c r="BF1979" s="228"/>
    </row>
    <row r="1980" spans="54:58" ht="33.75" customHeight="1" x14ac:dyDescent="0.25">
      <c r="BB1980" s="228" t="s">
        <v>61</v>
      </c>
      <c r="BC1980" s="228" t="s">
        <v>5171</v>
      </c>
      <c r="BD1980" s="228">
        <v>3154408</v>
      </c>
      <c r="BE1980" s="228"/>
      <c r="BF1980" s="228"/>
    </row>
    <row r="1981" spans="54:58" ht="33.75" customHeight="1" x14ac:dyDescent="0.25">
      <c r="BB1981" s="228" t="s">
        <v>61</v>
      </c>
      <c r="BC1981" s="228" t="s">
        <v>2359</v>
      </c>
      <c r="BD1981" s="228">
        <v>3154457</v>
      </c>
      <c r="BE1981" s="228"/>
      <c r="BF1981" s="228"/>
    </row>
    <row r="1982" spans="54:58" ht="33.75" customHeight="1" x14ac:dyDescent="0.25">
      <c r="BB1982" s="228" t="s">
        <v>61</v>
      </c>
      <c r="BC1982" s="228" t="s">
        <v>5173</v>
      </c>
      <c r="BD1982" s="228">
        <v>3154507</v>
      </c>
      <c r="BE1982" s="228"/>
      <c r="BF1982" s="228"/>
    </row>
    <row r="1983" spans="54:58" ht="33.75" customHeight="1" x14ac:dyDescent="0.25">
      <c r="BB1983" s="228" t="s">
        <v>61</v>
      </c>
      <c r="BC1983" s="228" t="s">
        <v>5175</v>
      </c>
      <c r="BD1983" s="228">
        <v>3154606</v>
      </c>
      <c r="BE1983" s="228"/>
      <c r="BF1983" s="228"/>
    </row>
    <row r="1984" spans="54:58" ht="33.75" customHeight="1" x14ac:dyDescent="0.25">
      <c r="BB1984" s="228" t="s">
        <v>61</v>
      </c>
      <c r="BC1984" s="228" t="s">
        <v>5177</v>
      </c>
      <c r="BD1984" s="228">
        <v>3154705</v>
      </c>
      <c r="BE1984" s="228"/>
      <c r="BF1984" s="228"/>
    </row>
    <row r="1985" spans="54:58" ht="33.75" customHeight="1" x14ac:dyDescent="0.25">
      <c r="BB1985" s="228" t="s">
        <v>61</v>
      </c>
      <c r="BC1985" s="228" t="s">
        <v>5178</v>
      </c>
      <c r="BD1985" s="228">
        <v>3154804</v>
      </c>
      <c r="BE1985" s="228"/>
      <c r="BF1985" s="228"/>
    </row>
    <row r="1986" spans="54:58" ht="33.75" customHeight="1" x14ac:dyDescent="0.25">
      <c r="BB1986" s="228" t="s">
        <v>61</v>
      </c>
      <c r="BC1986" s="228" t="s">
        <v>5180</v>
      </c>
      <c r="BD1986" s="228">
        <v>3154903</v>
      </c>
      <c r="BE1986" s="228"/>
      <c r="BF1986" s="228"/>
    </row>
    <row r="1987" spans="54:58" ht="33.75" customHeight="1" x14ac:dyDescent="0.25">
      <c r="BB1987" s="228" t="s">
        <v>61</v>
      </c>
      <c r="BC1987" s="228" t="s">
        <v>5182</v>
      </c>
      <c r="BD1987" s="228">
        <v>3155108</v>
      </c>
      <c r="BE1987" s="228"/>
      <c r="BF1987" s="228"/>
    </row>
    <row r="1988" spans="54:58" ht="33.75" customHeight="1" x14ac:dyDescent="0.25">
      <c r="BB1988" s="228" t="s">
        <v>61</v>
      </c>
      <c r="BC1988" s="228" t="s">
        <v>5184</v>
      </c>
      <c r="BD1988" s="228">
        <v>3155009</v>
      </c>
      <c r="BE1988" s="228"/>
      <c r="BF1988" s="228"/>
    </row>
    <row r="1989" spans="54:58" ht="33.75" customHeight="1" x14ac:dyDescent="0.25">
      <c r="BB1989" s="228" t="s">
        <v>61</v>
      </c>
      <c r="BC1989" s="228" t="s">
        <v>5186</v>
      </c>
      <c r="BD1989" s="228">
        <v>3155207</v>
      </c>
      <c r="BE1989" s="228"/>
      <c r="BF1989" s="228"/>
    </row>
    <row r="1990" spans="54:58" ht="33.75" customHeight="1" x14ac:dyDescent="0.25">
      <c r="BB1990" s="228" t="s">
        <v>61</v>
      </c>
      <c r="BC1990" s="228" t="s">
        <v>5188</v>
      </c>
      <c r="BD1990" s="228">
        <v>3155306</v>
      </c>
      <c r="BE1990" s="228"/>
      <c r="BF1990" s="228"/>
    </row>
    <row r="1991" spans="54:58" ht="33.75" customHeight="1" x14ac:dyDescent="0.25">
      <c r="BB1991" s="228" t="s">
        <v>61</v>
      </c>
      <c r="BC1991" s="228" t="s">
        <v>5190</v>
      </c>
      <c r="BD1991" s="228">
        <v>3155405</v>
      </c>
      <c r="BE1991" s="228"/>
      <c r="BF1991" s="228"/>
    </row>
    <row r="1992" spans="54:58" ht="33.75" customHeight="1" x14ac:dyDescent="0.25">
      <c r="BB1992" s="228" t="s">
        <v>61</v>
      </c>
      <c r="BC1992" s="228" t="s">
        <v>5192</v>
      </c>
      <c r="BD1992" s="228">
        <v>3155504</v>
      </c>
      <c r="BE1992" s="228"/>
      <c r="BF1992" s="228"/>
    </row>
    <row r="1993" spans="54:58" ht="33.75" customHeight="1" x14ac:dyDescent="0.25">
      <c r="BB1993" s="228" t="s">
        <v>61</v>
      </c>
      <c r="BC1993" s="228" t="s">
        <v>5193</v>
      </c>
      <c r="BD1993" s="228">
        <v>3155603</v>
      </c>
      <c r="BE1993" s="228"/>
      <c r="BF1993" s="228"/>
    </row>
    <row r="1994" spans="54:58" ht="33.75" customHeight="1" x14ac:dyDescent="0.25">
      <c r="BB1994" s="228" t="s">
        <v>61</v>
      </c>
      <c r="BC1994" s="228" t="s">
        <v>5194</v>
      </c>
      <c r="BD1994" s="228">
        <v>3155702</v>
      </c>
      <c r="BE1994" s="228"/>
      <c r="BF1994" s="228"/>
    </row>
    <row r="1995" spans="54:58" ht="33.75" customHeight="1" x14ac:dyDescent="0.25">
      <c r="BB1995" s="228" t="s">
        <v>61</v>
      </c>
      <c r="BC1995" s="228" t="s">
        <v>5195</v>
      </c>
      <c r="BD1995" s="228">
        <v>3155801</v>
      </c>
      <c r="BE1995" s="228"/>
      <c r="BF1995" s="228"/>
    </row>
    <row r="1996" spans="54:58" ht="33.75" customHeight="1" x14ac:dyDescent="0.25">
      <c r="BB1996" s="228" t="s">
        <v>61</v>
      </c>
      <c r="BC1996" s="228" t="s">
        <v>5196</v>
      </c>
      <c r="BD1996" s="228">
        <v>3155900</v>
      </c>
      <c r="BE1996" s="228"/>
      <c r="BF1996" s="228"/>
    </row>
    <row r="1997" spans="54:58" ht="33.75" customHeight="1" x14ac:dyDescent="0.25">
      <c r="BB1997" s="228" t="s">
        <v>61</v>
      </c>
      <c r="BC1997" s="228" t="s">
        <v>5197</v>
      </c>
      <c r="BD1997" s="228">
        <v>3156007</v>
      </c>
      <c r="BE1997" s="228"/>
      <c r="BF1997" s="228"/>
    </row>
    <row r="1998" spans="54:58" ht="33.75" customHeight="1" x14ac:dyDescent="0.25">
      <c r="BB1998" s="228" t="s">
        <v>61</v>
      </c>
      <c r="BC1998" s="228" t="s">
        <v>5198</v>
      </c>
      <c r="BD1998" s="228">
        <v>3156106</v>
      </c>
      <c r="BE1998" s="228"/>
      <c r="BF1998" s="228"/>
    </row>
    <row r="1999" spans="54:58" ht="33.75" customHeight="1" x14ac:dyDescent="0.25">
      <c r="BB1999" s="228" t="s">
        <v>61</v>
      </c>
      <c r="BC1999" s="228" t="s">
        <v>5199</v>
      </c>
      <c r="BD1999" s="228">
        <v>3156205</v>
      </c>
      <c r="BE1999" s="228"/>
      <c r="BF1999" s="228"/>
    </row>
    <row r="2000" spans="54:58" ht="33.75" customHeight="1" x14ac:dyDescent="0.25">
      <c r="BB2000" s="228" t="s">
        <v>61</v>
      </c>
      <c r="BC2000" s="228" t="s">
        <v>5200</v>
      </c>
      <c r="BD2000" s="228">
        <v>3156304</v>
      </c>
      <c r="BE2000" s="228"/>
      <c r="BF2000" s="228"/>
    </row>
    <row r="2001" spans="54:58" ht="33.75" customHeight="1" x14ac:dyDescent="0.25">
      <c r="BB2001" s="228" t="s">
        <v>61</v>
      </c>
      <c r="BC2001" s="228" t="s">
        <v>5201</v>
      </c>
      <c r="BD2001" s="228">
        <v>3156403</v>
      </c>
      <c r="BE2001" s="228"/>
      <c r="BF2001" s="228"/>
    </row>
    <row r="2002" spans="54:58" ht="33.75" customHeight="1" x14ac:dyDescent="0.25">
      <c r="BB2002" s="228" t="s">
        <v>61</v>
      </c>
      <c r="BC2002" s="228" t="s">
        <v>5202</v>
      </c>
      <c r="BD2002" s="228">
        <v>3156452</v>
      </c>
      <c r="BE2002" s="228"/>
      <c r="BF2002" s="228"/>
    </row>
    <row r="2003" spans="54:58" ht="33.75" customHeight="1" x14ac:dyDescent="0.25">
      <c r="BB2003" s="228" t="s">
        <v>61</v>
      </c>
      <c r="BC2003" s="228" t="s">
        <v>5203</v>
      </c>
      <c r="BD2003" s="228">
        <v>3156502</v>
      </c>
      <c r="BE2003" s="228"/>
      <c r="BF2003" s="228"/>
    </row>
    <row r="2004" spans="54:58" ht="33.75" customHeight="1" x14ac:dyDescent="0.25">
      <c r="BB2004" s="228" t="s">
        <v>61</v>
      </c>
      <c r="BC2004" s="228" t="s">
        <v>5204</v>
      </c>
      <c r="BD2004" s="228">
        <v>3156601</v>
      </c>
      <c r="BE2004" s="228"/>
      <c r="BF2004" s="228"/>
    </row>
    <row r="2005" spans="54:58" ht="33.75" customHeight="1" x14ac:dyDescent="0.25">
      <c r="BB2005" s="228" t="s">
        <v>61</v>
      </c>
      <c r="BC2005" s="228" t="s">
        <v>5205</v>
      </c>
      <c r="BD2005" s="228">
        <v>3156700</v>
      </c>
      <c r="BE2005" s="228"/>
      <c r="BF2005" s="228"/>
    </row>
    <row r="2006" spans="54:58" ht="33.75" customHeight="1" x14ac:dyDescent="0.25">
      <c r="BB2006" s="228" t="s">
        <v>61</v>
      </c>
      <c r="BC2006" s="228" t="s">
        <v>5206</v>
      </c>
      <c r="BD2006" s="228">
        <v>3156809</v>
      </c>
      <c r="BE2006" s="228"/>
      <c r="BF2006" s="228"/>
    </row>
    <row r="2007" spans="54:58" ht="33.75" customHeight="1" x14ac:dyDescent="0.25">
      <c r="BB2007" s="228" t="s">
        <v>61</v>
      </c>
      <c r="BC2007" s="228" t="s">
        <v>5207</v>
      </c>
      <c r="BD2007" s="228">
        <v>3156908</v>
      </c>
      <c r="BE2007" s="228"/>
      <c r="BF2007" s="228"/>
    </row>
    <row r="2008" spans="54:58" ht="33.75" customHeight="1" x14ac:dyDescent="0.25">
      <c r="BB2008" s="228" t="s">
        <v>61</v>
      </c>
      <c r="BC2008" s="228" t="s">
        <v>5208</v>
      </c>
      <c r="BD2008" s="228">
        <v>3157005</v>
      </c>
      <c r="BE2008" s="228"/>
      <c r="BF2008" s="228"/>
    </row>
    <row r="2009" spans="54:58" ht="33.75" customHeight="1" x14ac:dyDescent="0.25">
      <c r="BB2009" s="228" t="s">
        <v>61</v>
      </c>
      <c r="BC2009" s="228" t="s">
        <v>5209</v>
      </c>
      <c r="BD2009" s="228">
        <v>3157104</v>
      </c>
      <c r="BE2009" s="228"/>
      <c r="BF2009" s="228"/>
    </row>
    <row r="2010" spans="54:58" ht="33.75" customHeight="1" x14ac:dyDescent="0.25">
      <c r="BB2010" s="228" t="s">
        <v>61</v>
      </c>
      <c r="BC2010" s="228" t="s">
        <v>4332</v>
      </c>
      <c r="BD2010" s="228">
        <v>3157203</v>
      </c>
      <c r="BE2010" s="228"/>
      <c r="BF2010" s="228"/>
    </row>
    <row r="2011" spans="54:58" ht="33.75" customHeight="1" x14ac:dyDescent="0.25">
      <c r="BB2011" s="228" t="s">
        <v>61</v>
      </c>
      <c r="BC2011" s="228" t="s">
        <v>5210</v>
      </c>
      <c r="BD2011" s="228">
        <v>3157252</v>
      </c>
      <c r="BE2011" s="228"/>
      <c r="BF2011" s="228"/>
    </row>
    <row r="2012" spans="54:58" ht="33.75" customHeight="1" x14ac:dyDescent="0.25">
      <c r="BB2012" s="228" t="s">
        <v>61</v>
      </c>
      <c r="BC2012" s="228" t="s">
        <v>5211</v>
      </c>
      <c r="BD2012" s="228">
        <v>3157278</v>
      </c>
      <c r="BE2012" s="228"/>
      <c r="BF2012" s="228"/>
    </row>
    <row r="2013" spans="54:58" ht="33.75" customHeight="1" x14ac:dyDescent="0.25">
      <c r="BB2013" s="228" t="s">
        <v>61</v>
      </c>
      <c r="BC2013" s="228" t="s">
        <v>5212</v>
      </c>
      <c r="BD2013" s="228">
        <v>3157302</v>
      </c>
      <c r="BE2013" s="228"/>
      <c r="BF2013" s="228"/>
    </row>
    <row r="2014" spans="54:58" ht="33.75" customHeight="1" x14ac:dyDescent="0.25">
      <c r="BB2014" s="228" t="s">
        <v>61</v>
      </c>
      <c r="BC2014" s="228" t="s">
        <v>5213</v>
      </c>
      <c r="BD2014" s="228">
        <v>3157336</v>
      </c>
      <c r="BE2014" s="228"/>
      <c r="BF2014" s="228"/>
    </row>
    <row r="2015" spans="54:58" ht="33.75" customHeight="1" x14ac:dyDescent="0.25">
      <c r="BB2015" s="228" t="s">
        <v>61</v>
      </c>
      <c r="BC2015" s="228" t="s">
        <v>5214</v>
      </c>
      <c r="BD2015" s="228">
        <v>3157377</v>
      </c>
      <c r="BE2015" s="228"/>
      <c r="BF2015" s="228"/>
    </row>
    <row r="2016" spans="54:58" ht="33.75" customHeight="1" x14ac:dyDescent="0.25">
      <c r="BB2016" s="228" t="s">
        <v>61</v>
      </c>
      <c r="BC2016" s="228" t="s">
        <v>5215</v>
      </c>
      <c r="BD2016" s="228">
        <v>3157401</v>
      </c>
      <c r="BE2016" s="228"/>
      <c r="BF2016" s="228"/>
    </row>
    <row r="2017" spans="54:58" ht="33.75" customHeight="1" x14ac:dyDescent="0.25">
      <c r="BB2017" s="228" t="s">
        <v>61</v>
      </c>
      <c r="BC2017" s="228" t="s">
        <v>5216</v>
      </c>
      <c r="BD2017" s="228">
        <v>3157500</v>
      </c>
      <c r="BE2017" s="228"/>
      <c r="BF2017" s="228"/>
    </row>
    <row r="2018" spans="54:58" ht="33.75" customHeight="1" x14ac:dyDescent="0.25">
      <c r="BB2018" s="228" t="s">
        <v>61</v>
      </c>
      <c r="BC2018" s="228" t="s">
        <v>5217</v>
      </c>
      <c r="BD2018" s="228">
        <v>3157609</v>
      </c>
      <c r="BE2018" s="228"/>
      <c r="BF2018" s="228"/>
    </row>
    <row r="2019" spans="54:58" ht="33.75" customHeight="1" x14ac:dyDescent="0.25">
      <c r="BB2019" s="228" t="s">
        <v>61</v>
      </c>
      <c r="BC2019" s="228" t="s">
        <v>5218</v>
      </c>
      <c r="BD2019" s="228">
        <v>3157658</v>
      </c>
      <c r="BE2019" s="228"/>
      <c r="BF2019" s="228"/>
    </row>
    <row r="2020" spans="54:58" ht="33.75" customHeight="1" x14ac:dyDescent="0.25">
      <c r="BB2020" s="228" t="s">
        <v>61</v>
      </c>
      <c r="BC2020" s="228" t="s">
        <v>5219</v>
      </c>
      <c r="BD2020" s="228">
        <v>3157708</v>
      </c>
      <c r="BE2020" s="228"/>
      <c r="BF2020" s="228"/>
    </row>
    <row r="2021" spans="54:58" ht="33.75" customHeight="1" x14ac:dyDescent="0.25">
      <c r="BB2021" s="228" t="s">
        <v>61</v>
      </c>
      <c r="BC2021" s="228" t="s">
        <v>3100</v>
      </c>
      <c r="BD2021" s="228">
        <v>3157807</v>
      </c>
      <c r="BE2021" s="228"/>
      <c r="BF2021" s="228"/>
    </row>
    <row r="2022" spans="54:58" ht="33.75" customHeight="1" x14ac:dyDescent="0.25">
      <c r="BB2022" s="228" t="s">
        <v>61</v>
      </c>
      <c r="BC2022" s="228" t="s">
        <v>5220</v>
      </c>
      <c r="BD2022" s="228">
        <v>3157906</v>
      </c>
      <c r="BE2022" s="228"/>
      <c r="BF2022" s="228"/>
    </row>
    <row r="2023" spans="54:58" ht="33.75" customHeight="1" x14ac:dyDescent="0.25">
      <c r="BB2023" s="228" t="s">
        <v>61</v>
      </c>
      <c r="BC2023" s="228" t="s">
        <v>5221</v>
      </c>
      <c r="BD2023" s="228">
        <v>3158003</v>
      </c>
      <c r="BE2023" s="228"/>
      <c r="BF2023" s="228"/>
    </row>
    <row r="2024" spans="54:58" ht="33.75" customHeight="1" x14ac:dyDescent="0.25">
      <c r="BB2024" s="228" t="s">
        <v>61</v>
      </c>
      <c r="BC2024" s="228" t="s">
        <v>5222</v>
      </c>
      <c r="BD2024" s="228">
        <v>3158102</v>
      </c>
      <c r="BE2024" s="228"/>
      <c r="BF2024" s="228"/>
    </row>
    <row r="2025" spans="54:58" ht="33.75" customHeight="1" x14ac:dyDescent="0.25">
      <c r="BB2025" s="228" t="s">
        <v>61</v>
      </c>
      <c r="BC2025" s="228" t="s">
        <v>5223</v>
      </c>
      <c r="BD2025" s="228">
        <v>3158201</v>
      </c>
      <c r="BE2025" s="228"/>
      <c r="BF2025" s="228"/>
    </row>
    <row r="2026" spans="54:58" ht="33.75" customHeight="1" x14ac:dyDescent="0.25">
      <c r="BB2026" s="228" t="s">
        <v>61</v>
      </c>
      <c r="BC2026" s="228" t="s">
        <v>5224</v>
      </c>
      <c r="BD2026" s="228">
        <v>3159209</v>
      </c>
      <c r="BE2026" s="228"/>
      <c r="BF2026" s="228"/>
    </row>
    <row r="2027" spans="54:58" ht="33.75" customHeight="1" x14ac:dyDescent="0.25">
      <c r="BB2027" s="228" t="s">
        <v>61</v>
      </c>
      <c r="BC2027" s="228" t="s">
        <v>5225</v>
      </c>
      <c r="BD2027" s="228">
        <v>3159407</v>
      </c>
      <c r="BE2027" s="228"/>
      <c r="BF2027" s="228"/>
    </row>
    <row r="2028" spans="54:58" ht="33.75" customHeight="1" x14ac:dyDescent="0.25">
      <c r="BB2028" s="228" t="s">
        <v>61</v>
      </c>
      <c r="BC2028" s="228" t="s">
        <v>5226</v>
      </c>
      <c r="BD2028" s="228">
        <v>3159308</v>
      </c>
      <c r="BE2028" s="228"/>
      <c r="BF2028" s="228"/>
    </row>
    <row r="2029" spans="54:58" ht="33.75" customHeight="1" x14ac:dyDescent="0.25">
      <c r="BB2029" s="228" t="s">
        <v>61</v>
      </c>
      <c r="BC2029" s="228" t="s">
        <v>5227</v>
      </c>
      <c r="BD2029" s="228">
        <v>3159357</v>
      </c>
      <c r="BE2029" s="228"/>
      <c r="BF2029" s="228"/>
    </row>
    <row r="2030" spans="54:58" ht="33.75" customHeight="1" x14ac:dyDescent="0.25">
      <c r="BB2030" s="228" t="s">
        <v>61</v>
      </c>
      <c r="BC2030" s="228" t="s">
        <v>5228</v>
      </c>
      <c r="BD2030" s="228">
        <v>3159506</v>
      </c>
      <c r="BE2030" s="228"/>
      <c r="BF2030" s="228"/>
    </row>
    <row r="2031" spans="54:58" ht="33.75" customHeight="1" x14ac:dyDescent="0.25">
      <c r="BB2031" s="228" t="s">
        <v>61</v>
      </c>
      <c r="BC2031" s="228" t="s">
        <v>5229</v>
      </c>
      <c r="BD2031" s="228">
        <v>3159605</v>
      </c>
      <c r="BE2031" s="228"/>
      <c r="BF2031" s="228"/>
    </row>
    <row r="2032" spans="54:58" ht="33.75" customHeight="1" x14ac:dyDescent="0.25">
      <c r="BB2032" s="228" t="s">
        <v>61</v>
      </c>
      <c r="BC2032" s="228" t="s">
        <v>5230</v>
      </c>
      <c r="BD2032" s="228">
        <v>3159704</v>
      </c>
      <c r="BE2032" s="228"/>
      <c r="BF2032" s="228"/>
    </row>
    <row r="2033" spans="54:58" ht="33.75" customHeight="1" x14ac:dyDescent="0.25">
      <c r="BB2033" s="228" t="s">
        <v>61</v>
      </c>
      <c r="BC2033" s="228" t="s">
        <v>5231</v>
      </c>
      <c r="BD2033" s="228">
        <v>3159803</v>
      </c>
      <c r="BE2033" s="228"/>
      <c r="BF2033" s="228"/>
    </row>
    <row r="2034" spans="54:58" ht="33.75" customHeight="1" x14ac:dyDescent="0.25">
      <c r="BB2034" s="228" t="s">
        <v>61</v>
      </c>
      <c r="BC2034" s="228" t="s">
        <v>5232</v>
      </c>
      <c r="BD2034" s="228">
        <v>3158300</v>
      </c>
      <c r="BE2034" s="228"/>
      <c r="BF2034" s="228"/>
    </row>
    <row r="2035" spans="54:58" ht="33.75" customHeight="1" x14ac:dyDescent="0.25">
      <c r="BB2035" s="228" t="s">
        <v>61</v>
      </c>
      <c r="BC2035" s="228" t="s">
        <v>5233</v>
      </c>
      <c r="BD2035" s="228">
        <v>3158409</v>
      </c>
      <c r="BE2035" s="228"/>
      <c r="BF2035" s="228"/>
    </row>
    <row r="2036" spans="54:58" ht="33.75" customHeight="1" x14ac:dyDescent="0.25">
      <c r="BB2036" s="228" t="s">
        <v>61</v>
      </c>
      <c r="BC2036" s="228" t="s">
        <v>5234</v>
      </c>
      <c r="BD2036" s="228">
        <v>3158508</v>
      </c>
      <c r="BE2036" s="228"/>
      <c r="BF2036" s="228"/>
    </row>
    <row r="2037" spans="54:58" ht="33.75" customHeight="1" x14ac:dyDescent="0.25">
      <c r="BB2037" s="228" t="s">
        <v>61</v>
      </c>
      <c r="BC2037" s="228" t="s">
        <v>5235</v>
      </c>
      <c r="BD2037" s="228">
        <v>3158607</v>
      </c>
      <c r="BE2037" s="228"/>
      <c r="BF2037" s="228"/>
    </row>
    <row r="2038" spans="54:58" ht="33.75" customHeight="1" x14ac:dyDescent="0.25">
      <c r="BB2038" s="228" t="s">
        <v>61</v>
      </c>
      <c r="BC2038" s="228" t="s">
        <v>5236</v>
      </c>
      <c r="BD2038" s="228">
        <v>3158706</v>
      </c>
      <c r="BE2038" s="228"/>
      <c r="BF2038" s="228"/>
    </row>
    <row r="2039" spans="54:58" ht="33.75" customHeight="1" x14ac:dyDescent="0.25">
      <c r="BB2039" s="228" t="s">
        <v>61</v>
      </c>
      <c r="BC2039" s="228" t="s">
        <v>5237</v>
      </c>
      <c r="BD2039" s="228">
        <v>3158805</v>
      </c>
      <c r="BE2039" s="228"/>
      <c r="BF2039" s="228"/>
    </row>
    <row r="2040" spans="54:58" ht="33.75" customHeight="1" x14ac:dyDescent="0.25">
      <c r="BB2040" s="228" t="s">
        <v>61</v>
      </c>
      <c r="BC2040" s="228" t="s">
        <v>5238</v>
      </c>
      <c r="BD2040" s="228">
        <v>3158904</v>
      </c>
      <c r="BE2040" s="228"/>
      <c r="BF2040" s="228"/>
    </row>
    <row r="2041" spans="54:58" ht="33.75" customHeight="1" x14ac:dyDescent="0.25">
      <c r="BB2041" s="228" t="s">
        <v>61</v>
      </c>
      <c r="BC2041" s="228" t="s">
        <v>5239</v>
      </c>
      <c r="BD2041" s="228">
        <v>3158953</v>
      </c>
      <c r="BE2041" s="228"/>
      <c r="BF2041" s="228"/>
    </row>
    <row r="2042" spans="54:58" ht="33.75" customHeight="1" x14ac:dyDescent="0.25">
      <c r="BB2042" s="228" t="s">
        <v>61</v>
      </c>
      <c r="BC2042" s="228" t="s">
        <v>5240</v>
      </c>
      <c r="BD2042" s="228">
        <v>3159001</v>
      </c>
      <c r="BE2042" s="228"/>
      <c r="BF2042" s="228"/>
    </row>
    <row r="2043" spans="54:58" ht="33.75" customHeight="1" x14ac:dyDescent="0.25">
      <c r="BB2043" s="228" t="s">
        <v>61</v>
      </c>
      <c r="BC2043" s="228" t="s">
        <v>5241</v>
      </c>
      <c r="BD2043" s="228">
        <v>3159100</v>
      </c>
      <c r="BE2043" s="228"/>
      <c r="BF2043" s="228"/>
    </row>
    <row r="2044" spans="54:58" ht="33.75" customHeight="1" x14ac:dyDescent="0.25">
      <c r="BB2044" s="228" t="s">
        <v>61</v>
      </c>
      <c r="BC2044" s="228" t="s">
        <v>5242</v>
      </c>
      <c r="BD2044" s="228">
        <v>3159902</v>
      </c>
      <c r="BE2044" s="228"/>
      <c r="BF2044" s="228"/>
    </row>
    <row r="2045" spans="54:58" ht="33.75" customHeight="1" x14ac:dyDescent="0.25">
      <c r="BB2045" s="228" t="s">
        <v>61</v>
      </c>
      <c r="BC2045" s="228" t="s">
        <v>5243</v>
      </c>
      <c r="BD2045" s="228">
        <v>3160009</v>
      </c>
      <c r="BE2045" s="228"/>
      <c r="BF2045" s="228"/>
    </row>
    <row r="2046" spans="54:58" ht="33.75" customHeight="1" x14ac:dyDescent="0.25">
      <c r="BB2046" s="228" t="s">
        <v>61</v>
      </c>
      <c r="BC2046" s="228" t="s">
        <v>5244</v>
      </c>
      <c r="BD2046" s="228">
        <v>3160108</v>
      </c>
      <c r="BE2046" s="228"/>
      <c r="BF2046" s="228"/>
    </row>
    <row r="2047" spans="54:58" ht="33.75" customHeight="1" x14ac:dyDescent="0.25">
      <c r="BB2047" s="228" t="s">
        <v>61</v>
      </c>
      <c r="BC2047" s="228" t="s">
        <v>5245</v>
      </c>
      <c r="BD2047" s="228">
        <v>3160207</v>
      </c>
      <c r="BE2047" s="228"/>
      <c r="BF2047" s="228"/>
    </row>
    <row r="2048" spans="54:58" ht="33.75" customHeight="1" x14ac:dyDescent="0.25">
      <c r="BB2048" s="228" t="s">
        <v>61</v>
      </c>
      <c r="BC2048" s="228" t="s">
        <v>5246</v>
      </c>
      <c r="BD2048" s="228">
        <v>3160306</v>
      </c>
      <c r="BE2048" s="228"/>
      <c r="BF2048" s="228"/>
    </row>
    <row r="2049" spans="54:58" ht="33.75" customHeight="1" x14ac:dyDescent="0.25">
      <c r="BB2049" s="228" t="s">
        <v>61</v>
      </c>
      <c r="BC2049" s="228" t="s">
        <v>5247</v>
      </c>
      <c r="BD2049" s="228">
        <v>3160405</v>
      </c>
      <c r="BE2049" s="228"/>
      <c r="BF2049" s="228"/>
    </row>
    <row r="2050" spans="54:58" ht="33.75" customHeight="1" x14ac:dyDescent="0.25">
      <c r="BB2050" s="228" t="s">
        <v>61</v>
      </c>
      <c r="BC2050" s="228" t="s">
        <v>5248</v>
      </c>
      <c r="BD2050" s="228">
        <v>3160454</v>
      </c>
      <c r="BE2050" s="228"/>
      <c r="BF2050" s="228"/>
    </row>
    <row r="2051" spans="54:58" ht="33.75" customHeight="1" x14ac:dyDescent="0.25">
      <c r="BB2051" s="228" t="s">
        <v>61</v>
      </c>
      <c r="BC2051" s="228" t="s">
        <v>5249</v>
      </c>
      <c r="BD2051" s="228">
        <v>3160504</v>
      </c>
      <c r="BE2051" s="228"/>
      <c r="BF2051" s="228"/>
    </row>
    <row r="2052" spans="54:58" ht="33.75" customHeight="1" x14ac:dyDescent="0.25">
      <c r="BB2052" s="228" t="s">
        <v>61</v>
      </c>
      <c r="BC2052" s="228" t="s">
        <v>5250</v>
      </c>
      <c r="BD2052" s="228">
        <v>3160603</v>
      </c>
      <c r="BE2052" s="228"/>
      <c r="BF2052" s="228"/>
    </row>
    <row r="2053" spans="54:58" ht="33.75" customHeight="1" x14ac:dyDescent="0.25">
      <c r="BB2053" s="228" t="s">
        <v>61</v>
      </c>
      <c r="BC2053" s="228" t="s">
        <v>5251</v>
      </c>
      <c r="BD2053" s="228">
        <v>3160702</v>
      </c>
      <c r="BE2053" s="228"/>
      <c r="BF2053" s="228"/>
    </row>
    <row r="2054" spans="54:58" ht="33.75" customHeight="1" x14ac:dyDescent="0.25">
      <c r="BB2054" s="228" t="s">
        <v>61</v>
      </c>
      <c r="BC2054" s="228" t="s">
        <v>5252</v>
      </c>
      <c r="BD2054" s="228">
        <v>3160801</v>
      </c>
      <c r="BE2054" s="228"/>
      <c r="BF2054" s="228"/>
    </row>
    <row r="2055" spans="54:58" ht="33.75" customHeight="1" x14ac:dyDescent="0.25">
      <c r="BB2055" s="228" t="s">
        <v>61</v>
      </c>
      <c r="BC2055" s="228" t="s">
        <v>5253</v>
      </c>
      <c r="BD2055" s="228">
        <v>3160900</v>
      </c>
      <c r="BE2055" s="228"/>
      <c r="BF2055" s="228"/>
    </row>
    <row r="2056" spans="54:58" ht="33.75" customHeight="1" x14ac:dyDescent="0.25">
      <c r="BB2056" s="228" t="s">
        <v>61</v>
      </c>
      <c r="BC2056" s="228" t="s">
        <v>5254</v>
      </c>
      <c r="BD2056" s="228">
        <v>3160959</v>
      </c>
      <c r="BE2056" s="228"/>
      <c r="BF2056" s="228"/>
    </row>
    <row r="2057" spans="54:58" ht="33.75" customHeight="1" x14ac:dyDescent="0.25">
      <c r="BB2057" s="228" t="s">
        <v>61</v>
      </c>
      <c r="BC2057" s="228" t="s">
        <v>5255</v>
      </c>
      <c r="BD2057" s="228">
        <v>3161007</v>
      </c>
      <c r="BE2057" s="228"/>
      <c r="BF2057" s="228"/>
    </row>
    <row r="2058" spans="54:58" ht="33.75" customHeight="1" x14ac:dyDescent="0.25">
      <c r="BB2058" s="228" t="s">
        <v>61</v>
      </c>
      <c r="BC2058" s="228" t="s">
        <v>5256</v>
      </c>
      <c r="BD2058" s="228">
        <v>3161056</v>
      </c>
      <c r="BE2058" s="228"/>
      <c r="BF2058" s="228"/>
    </row>
    <row r="2059" spans="54:58" ht="33.75" customHeight="1" x14ac:dyDescent="0.25">
      <c r="BB2059" s="228" t="s">
        <v>61</v>
      </c>
      <c r="BC2059" s="228" t="s">
        <v>1630</v>
      </c>
      <c r="BD2059" s="228">
        <v>3161106</v>
      </c>
      <c r="BE2059" s="228"/>
      <c r="BF2059" s="228"/>
    </row>
    <row r="2060" spans="54:58" ht="33.75" customHeight="1" x14ac:dyDescent="0.25">
      <c r="BB2060" s="228" t="s">
        <v>61</v>
      </c>
      <c r="BC2060" s="228" t="s">
        <v>4562</v>
      </c>
      <c r="BD2060" s="228">
        <v>3161205</v>
      </c>
      <c r="BE2060" s="228"/>
      <c r="BF2060" s="228"/>
    </row>
    <row r="2061" spans="54:58" ht="33.75" customHeight="1" x14ac:dyDescent="0.25">
      <c r="BB2061" s="228" t="s">
        <v>61</v>
      </c>
      <c r="BC2061" s="228" t="s">
        <v>5257</v>
      </c>
      <c r="BD2061" s="228">
        <v>3161304</v>
      </c>
      <c r="BE2061" s="228"/>
      <c r="BF2061" s="228"/>
    </row>
    <row r="2062" spans="54:58" ht="33.75" customHeight="1" x14ac:dyDescent="0.25">
      <c r="BB2062" s="228" t="s">
        <v>61</v>
      </c>
      <c r="BC2062" s="228" t="s">
        <v>5258</v>
      </c>
      <c r="BD2062" s="228">
        <v>3161403</v>
      </c>
      <c r="BE2062" s="228"/>
      <c r="BF2062" s="228"/>
    </row>
    <row r="2063" spans="54:58" ht="33.75" customHeight="1" x14ac:dyDescent="0.25">
      <c r="BB2063" s="228" t="s">
        <v>61</v>
      </c>
      <c r="BC2063" s="228" t="s">
        <v>5259</v>
      </c>
      <c r="BD2063" s="228">
        <v>3161502</v>
      </c>
      <c r="BE2063" s="228"/>
      <c r="BF2063" s="228"/>
    </row>
    <row r="2064" spans="54:58" ht="33.75" customHeight="1" x14ac:dyDescent="0.25">
      <c r="BB2064" s="228" t="s">
        <v>61</v>
      </c>
      <c r="BC2064" s="228" t="s">
        <v>5260</v>
      </c>
      <c r="BD2064" s="228">
        <v>3161601</v>
      </c>
      <c r="BE2064" s="228"/>
      <c r="BF2064" s="228"/>
    </row>
    <row r="2065" spans="54:58" ht="33.75" customHeight="1" x14ac:dyDescent="0.25">
      <c r="BB2065" s="228" t="s">
        <v>61</v>
      </c>
      <c r="BC2065" s="228" t="s">
        <v>5261</v>
      </c>
      <c r="BD2065" s="228">
        <v>3161650</v>
      </c>
      <c r="BE2065" s="228"/>
      <c r="BF2065" s="228"/>
    </row>
    <row r="2066" spans="54:58" ht="33.75" customHeight="1" x14ac:dyDescent="0.25">
      <c r="BB2066" s="228" t="s">
        <v>61</v>
      </c>
      <c r="BC2066" s="228" t="s">
        <v>5262</v>
      </c>
      <c r="BD2066" s="228">
        <v>3161700</v>
      </c>
      <c r="BE2066" s="228"/>
      <c r="BF2066" s="228"/>
    </row>
    <row r="2067" spans="54:58" ht="33.75" customHeight="1" x14ac:dyDescent="0.25">
      <c r="BB2067" s="228" t="s">
        <v>61</v>
      </c>
      <c r="BC2067" s="228" t="s">
        <v>5263</v>
      </c>
      <c r="BD2067" s="228">
        <v>3161809</v>
      </c>
      <c r="BE2067" s="228"/>
      <c r="BF2067" s="228"/>
    </row>
    <row r="2068" spans="54:58" ht="33.75" customHeight="1" x14ac:dyDescent="0.25">
      <c r="BB2068" s="228" t="s">
        <v>61</v>
      </c>
      <c r="BC2068" s="228" t="s">
        <v>5264</v>
      </c>
      <c r="BD2068" s="228">
        <v>3161908</v>
      </c>
      <c r="BE2068" s="228"/>
      <c r="BF2068" s="228"/>
    </row>
    <row r="2069" spans="54:58" ht="33.75" customHeight="1" x14ac:dyDescent="0.25">
      <c r="BB2069" s="228" t="s">
        <v>61</v>
      </c>
      <c r="BC2069" s="228" t="s">
        <v>5265</v>
      </c>
      <c r="BD2069" s="228">
        <v>3125507</v>
      </c>
      <c r="BE2069" s="228"/>
      <c r="BF2069" s="228"/>
    </row>
    <row r="2070" spans="54:58" ht="33.75" customHeight="1" x14ac:dyDescent="0.25">
      <c r="BB2070" s="228" t="s">
        <v>61</v>
      </c>
      <c r="BC2070" s="228" t="s">
        <v>5266</v>
      </c>
      <c r="BD2070" s="228">
        <v>3162005</v>
      </c>
      <c r="BE2070" s="228"/>
      <c r="BF2070" s="228"/>
    </row>
    <row r="2071" spans="54:58" ht="33.75" customHeight="1" x14ac:dyDescent="0.25">
      <c r="BB2071" s="228" t="s">
        <v>61</v>
      </c>
      <c r="BC2071" s="228" t="s">
        <v>5267</v>
      </c>
      <c r="BD2071" s="228">
        <v>3162104</v>
      </c>
      <c r="BE2071" s="228"/>
      <c r="BF2071" s="228"/>
    </row>
    <row r="2072" spans="54:58" ht="33.75" customHeight="1" x14ac:dyDescent="0.25">
      <c r="BB2072" s="228" t="s">
        <v>61</v>
      </c>
      <c r="BC2072" s="228" t="s">
        <v>5268</v>
      </c>
      <c r="BD2072" s="228">
        <v>3162203</v>
      </c>
      <c r="BE2072" s="228"/>
      <c r="BF2072" s="228"/>
    </row>
    <row r="2073" spans="54:58" ht="33.75" customHeight="1" x14ac:dyDescent="0.25">
      <c r="BB2073" s="228" t="s">
        <v>61</v>
      </c>
      <c r="BC2073" s="228" t="s">
        <v>5269</v>
      </c>
      <c r="BD2073" s="228">
        <v>3162252</v>
      </c>
      <c r="BE2073" s="228"/>
      <c r="BF2073" s="228"/>
    </row>
    <row r="2074" spans="54:58" ht="33.75" customHeight="1" x14ac:dyDescent="0.25">
      <c r="BB2074" s="228" t="s">
        <v>61</v>
      </c>
      <c r="BC2074" s="228" t="s">
        <v>5270</v>
      </c>
      <c r="BD2074" s="228">
        <v>3162302</v>
      </c>
      <c r="BE2074" s="228"/>
      <c r="BF2074" s="228"/>
    </row>
    <row r="2075" spans="54:58" ht="33.75" customHeight="1" x14ac:dyDescent="0.25">
      <c r="BB2075" s="228" t="s">
        <v>61</v>
      </c>
      <c r="BC2075" s="228" t="s">
        <v>5271</v>
      </c>
      <c r="BD2075" s="228">
        <v>3162401</v>
      </c>
      <c r="BE2075" s="228"/>
      <c r="BF2075" s="228"/>
    </row>
    <row r="2076" spans="54:58" ht="33.75" customHeight="1" x14ac:dyDescent="0.25">
      <c r="BB2076" s="228" t="s">
        <v>61</v>
      </c>
      <c r="BC2076" s="228" t="s">
        <v>5272</v>
      </c>
      <c r="BD2076" s="228">
        <v>3162450</v>
      </c>
      <c r="BE2076" s="228"/>
      <c r="BF2076" s="228"/>
    </row>
    <row r="2077" spans="54:58" ht="33.75" customHeight="1" x14ac:dyDescent="0.25">
      <c r="BB2077" s="228" t="s">
        <v>61</v>
      </c>
      <c r="BC2077" s="228" t="s">
        <v>5273</v>
      </c>
      <c r="BD2077" s="228">
        <v>3162500</v>
      </c>
      <c r="BE2077" s="228"/>
      <c r="BF2077" s="228"/>
    </row>
    <row r="2078" spans="54:58" ht="33.75" customHeight="1" x14ac:dyDescent="0.25">
      <c r="BB2078" s="228" t="s">
        <v>61</v>
      </c>
      <c r="BC2078" s="228" t="s">
        <v>5274</v>
      </c>
      <c r="BD2078" s="228">
        <v>3162559</v>
      </c>
      <c r="BE2078" s="228"/>
      <c r="BF2078" s="228"/>
    </row>
    <row r="2079" spans="54:58" ht="33.75" customHeight="1" x14ac:dyDescent="0.25">
      <c r="BB2079" s="228" t="s">
        <v>61</v>
      </c>
      <c r="BC2079" s="228" t="s">
        <v>5275</v>
      </c>
      <c r="BD2079" s="228">
        <v>3162575</v>
      </c>
      <c r="BE2079" s="228"/>
      <c r="BF2079" s="228"/>
    </row>
    <row r="2080" spans="54:58" ht="33.75" customHeight="1" x14ac:dyDescent="0.25">
      <c r="BB2080" s="228" t="s">
        <v>61</v>
      </c>
      <c r="BC2080" s="228" t="s">
        <v>5276</v>
      </c>
      <c r="BD2080" s="228">
        <v>3162609</v>
      </c>
      <c r="BE2080" s="228"/>
      <c r="BF2080" s="228"/>
    </row>
    <row r="2081" spans="54:58" ht="33.75" customHeight="1" x14ac:dyDescent="0.25">
      <c r="BB2081" s="228" t="s">
        <v>61</v>
      </c>
      <c r="BC2081" s="228" t="s">
        <v>5277</v>
      </c>
      <c r="BD2081" s="228">
        <v>3162658</v>
      </c>
      <c r="BE2081" s="228"/>
      <c r="BF2081" s="228"/>
    </row>
    <row r="2082" spans="54:58" ht="33.75" customHeight="1" x14ac:dyDescent="0.25">
      <c r="BB2082" s="228" t="s">
        <v>61</v>
      </c>
      <c r="BC2082" s="228" t="s">
        <v>3293</v>
      </c>
      <c r="BD2082" s="228">
        <v>3162708</v>
      </c>
      <c r="BE2082" s="228"/>
      <c r="BF2082" s="228"/>
    </row>
    <row r="2083" spans="54:58" ht="33.75" customHeight="1" x14ac:dyDescent="0.25">
      <c r="BB2083" s="228" t="s">
        <v>61</v>
      </c>
      <c r="BC2083" s="228" t="s">
        <v>5278</v>
      </c>
      <c r="BD2083" s="228">
        <v>3162807</v>
      </c>
      <c r="BE2083" s="228"/>
      <c r="BF2083" s="228"/>
    </row>
    <row r="2084" spans="54:58" ht="33.75" customHeight="1" x14ac:dyDescent="0.25">
      <c r="BB2084" s="228" t="s">
        <v>61</v>
      </c>
      <c r="BC2084" s="228" t="s">
        <v>5279</v>
      </c>
      <c r="BD2084" s="228">
        <v>3162906</v>
      </c>
      <c r="BE2084" s="228"/>
      <c r="BF2084" s="228"/>
    </row>
    <row r="2085" spans="54:58" ht="33.75" customHeight="1" x14ac:dyDescent="0.25">
      <c r="BB2085" s="228" t="s">
        <v>61</v>
      </c>
      <c r="BC2085" s="228" t="s">
        <v>5280</v>
      </c>
      <c r="BD2085" s="228">
        <v>3162922</v>
      </c>
      <c r="BE2085" s="228"/>
      <c r="BF2085" s="228"/>
    </row>
    <row r="2086" spans="54:58" ht="33.75" customHeight="1" x14ac:dyDescent="0.25">
      <c r="BB2086" s="228" t="s">
        <v>61</v>
      </c>
      <c r="BC2086" s="228" t="s">
        <v>5281</v>
      </c>
      <c r="BD2086" s="228">
        <v>3162948</v>
      </c>
      <c r="BE2086" s="228"/>
      <c r="BF2086" s="228"/>
    </row>
    <row r="2087" spans="54:58" ht="33.75" customHeight="1" x14ac:dyDescent="0.25">
      <c r="BB2087" s="228" t="s">
        <v>61</v>
      </c>
      <c r="BC2087" s="228" t="s">
        <v>5282</v>
      </c>
      <c r="BD2087" s="228">
        <v>3162955</v>
      </c>
      <c r="BE2087" s="228"/>
      <c r="BF2087" s="228"/>
    </row>
    <row r="2088" spans="54:58" ht="33.75" customHeight="1" x14ac:dyDescent="0.25">
      <c r="BB2088" s="228" t="s">
        <v>61</v>
      </c>
      <c r="BC2088" s="228" t="s">
        <v>5283</v>
      </c>
      <c r="BD2088" s="228">
        <v>3163003</v>
      </c>
      <c r="BE2088" s="228"/>
      <c r="BF2088" s="228"/>
    </row>
    <row r="2089" spans="54:58" ht="33.75" customHeight="1" x14ac:dyDescent="0.25">
      <c r="BB2089" s="228" t="s">
        <v>61</v>
      </c>
      <c r="BC2089" s="228" t="s">
        <v>5284</v>
      </c>
      <c r="BD2089" s="228">
        <v>3163102</v>
      </c>
      <c r="BE2089" s="228"/>
      <c r="BF2089" s="228"/>
    </row>
    <row r="2090" spans="54:58" ht="33.75" customHeight="1" x14ac:dyDescent="0.25">
      <c r="BB2090" s="228" t="s">
        <v>61</v>
      </c>
      <c r="BC2090" s="228" t="s">
        <v>5285</v>
      </c>
      <c r="BD2090" s="228">
        <v>3163201</v>
      </c>
      <c r="BE2090" s="228"/>
      <c r="BF2090" s="228"/>
    </row>
    <row r="2091" spans="54:58" ht="33.75" customHeight="1" x14ac:dyDescent="0.25">
      <c r="BB2091" s="228" t="s">
        <v>61</v>
      </c>
      <c r="BC2091" s="228" t="s">
        <v>3450</v>
      </c>
      <c r="BD2091" s="228">
        <v>3163300</v>
      </c>
      <c r="BE2091" s="228"/>
      <c r="BF2091" s="228"/>
    </row>
    <row r="2092" spans="54:58" ht="33.75" customHeight="1" x14ac:dyDescent="0.25">
      <c r="BB2092" s="228" t="s">
        <v>61</v>
      </c>
      <c r="BC2092" s="228" t="s">
        <v>5286</v>
      </c>
      <c r="BD2092" s="228">
        <v>3163409</v>
      </c>
      <c r="BE2092" s="228"/>
      <c r="BF2092" s="228"/>
    </row>
    <row r="2093" spans="54:58" ht="33.75" customHeight="1" x14ac:dyDescent="0.25">
      <c r="BB2093" s="228" t="s">
        <v>61</v>
      </c>
      <c r="BC2093" s="228" t="s">
        <v>5287</v>
      </c>
      <c r="BD2093" s="228">
        <v>3163508</v>
      </c>
      <c r="BE2093" s="228"/>
      <c r="BF2093" s="228"/>
    </row>
    <row r="2094" spans="54:58" ht="33.75" customHeight="1" x14ac:dyDescent="0.25">
      <c r="BB2094" s="228" t="s">
        <v>61</v>
      </c>
      <c r="BC2094" s="228" t="s">
        <v>5288</v>
      </c>
      <c r="BD2094" s="228">
        <v>3163607</v>
      </c>
      <c r="BE2094" s="228"/>
      <c r="BF2094" s="228"/>
    </row>
    <row r="2095" spans="54:58" ht="33.75" customHeight="1" x14ac:dyDescent="0.25">
      <c r="BB2095" s="228" t="s">
        <v>61</v>
      </c>
      <c r="BC2095" s="228" t="s">
        <v>5289</v>
      </c>
      <c r="BD2095" s="228">
        <v>3163706</v>
      </c>
      <c r="BE2095" s="228"/>
      <c r="BF2095" s="228"/>
    </row>
    <row r="2096" spans="54:58" ht="33.75" customHeight="1" x14ac:dyDescent="0.25">
      <c r="BB2096" s="228" t="s">
        <v>61</v>
      </c>
      <c r="BC2096" s="228" t="s">
        <v>5290</v>
      </c>
      <c r="BD2096" s="228">
        <v>3163805</v>
      </c>
      <c r="BE2096" s="228"/>
      <c r="BF2096" s="228"/>
    </row>
    <row r="2097" spans="54:58" ht="33.75" customHeight="1" x14ac:dyDescent="0.25">
      <c r="BB2097" s="228" t="s">
        <v>61</v>
      </c>
      <c r="BC2097" s="228" t="s">
        <v>5291</v>
      </c>
      <c r="BD2097" s="228">
        <v>3163904</v>
      </c>
      <c r="BE2097" s="228"/>
      <c r="BF2097" s="228"/>
    </row>
    <row r="2098" spans="54:58" ht="33.75" customHeight="1" x14ac:dyDescent="0.25">
      <c r="BB2098" s="228" t="s">
        <v>61</v>
      </c>
      <c r="BC2098" s="228" t="s">
        <v>5292</v>
      </c>
      <c r="BD2098" s="228">
        <v>3164100</v>
      </c>
      <c r="BE2098" s="228"/>
      <c r="BF2098" s="228"/>
    </row>
    <row r="2099" spans="54:58" ht="33.75" customHeight="1" x14ac:dyDescent="0.25">
      <c r="BB2099" s="228" t="s">
        <v>61</v>
      </c>
      <c r="BC2099" s="228" t="s">
        <v>5293</v>
      </c>
      <c r="BD2099" s="228">
        <v>3164001</v>
      </c>
      <c r="BE2099" s="228"/>
      <c r="BF2099" s="228"/>
    </row>
    <row r="2100" spans="54:58" ht="33.75" customHeight="1" x14ac:dyDescent="0.25">
      <c r="BB2100" s="228" t="s">
        <v>61</v>
      </c>
      <c r="BC2100" s="228" t="s">
        <v>5294</v>
      </c>
      <c r="BD2100" s="228">
        <v>3164209</v>
      </c>
      <c r="BE2100" s="228"/>
      <c r="BF2100" s="228"/>
    </row>
    <row r="2101" spans="54:58" ht="33.75" customHeight="1" x14ac:dyDescent="0.25">
      <c r="BB2101" s="228" t="s">
        <v>61</v>
      </c>
      <c r="BC2101" s="228" t="s">
        <v>5295</v>
      </c>
      <c r="BD2101" s="228">
        <v>3164308</v>
      </c>
      <c r="BE2101" s="228"/>
      <c r="BF2101" s="228"/>
    </row>
    <row r="2102" spans="54:58" ht="33.75" customHeight="1" x14ac:dyDescent="0.25">
      <c r="BB2102" s="228" t="s">
        <v>61</v>
      </c>
      <c r="BC2102" s="228" t="s">
        <v>5296</v>
      </c>
      <c r="BD2102" s="228">
        <v>3164407</v>
      </c>
      <c r="BE2102" s="228"/>
      <c r="BF2102" s="228"/>
    </row>
    <row r="2103" spans="54:58" ht="33.75" customHeight="1" x14ac:dyDescent="0.25">
      <c r="BB2103" s="228" t="s">
        <v>61</v>
      </c>
      <c r="BC2103" s="228" t="s">
        <v>5297</v>
      </c>
      <c r="BD2103" s="228">
        <v>3164431</v>
      </c>
      <c r="BE2103" s="228"/>
      <c r="BF2103" s="228"/>
    </row>
    <row r="2104" spans="54:58" ht="33.75" customHeight="1" x14ac:dyDescent="0.25">
      <c r="BB2104" s="228" t="s">
        <v>61</v>
      </c>
      <c r="BC2104" s="228" t="s">
        <v>5298</v>
      </c>
      <c r="BD2104" s="228">
        <v>3164472</v>
      </c>
      <c r="BE2104" s="228"/>
      <c r="BF2104" s="228"/>
    </row>
    <row r="2105" spans="54:58" ht="33.75" customHeight="1" x14ac:dyDescent="0.25">
      <c r="BB2105" s="228" t="s">
        <v>61</v>
      </c>
      <c r="BC2105" s="228" t="s">
        <v>5299</v>
      </c>
      <c r="BD2105" s="228">
        <v>3164506</v>
      </c>
      <c r="BE2105" s="228"/>
      <c r="BF2105" s="228"/>
    </row>
    <row r="2106" spans="54:58" ht="33.75" customHeight="1" x14ac:dyDescent="0.25">
      <c r="BB2106" s="228" t="s">
        <v>61</v>
      </c>
      <c r="BC2106" s="228" t="s">
        <v>5300</v>
      </c>
      <c r="BD2106" s="228">
        <v>3164605</v>
      </c>
      <c r="BE2106" s="228"/>
      <c r="BF2106" s="228"/>
    </row>
    <row r="2107" spans="54:58" ht="33.75" customHeight="1" x14ac:dyDescent="0.25">
      <c r="BB2107" s="228" t="s">
        <v>61</v>
      </c>
      <c r="BC2107" s="228" t="s">
        <v>5301</v>
      </c>
      <c r="BD2107" s="228">
        <v>3164704</v>
      </c>
      <c r="BE2107" s="228"/>
      <c r="BF2107" s="228"/>
    </row>
    <row r="2108" spans="54:58" ht="33.75" customHeight="1" x14ac:dyDescent="0.25">
      <c r="BB2108" s="228" t="s">
        <v>61</v>
      </c>
      <c r="BC2108" s="228" t="s">
        <v>5302</v>
      </c>
      <c r="BD2108" s="228">
        <v>3164803</v>
      </c>
      <c r="BE2108" s="228"/>
      <c r="BF2108" s="228"/>
    </row>
    <row r="2109" spans="54:58" ht="33.75" customHeight="1" x14ac:dyDescent="0.25">
      <c r="BB2109" s="228" t="s">
        <v>61</v>
      </c>
      <c r="BC2109" s="228" t="s">
        <v>5303</v>
      </c>
      <c r="BD2109" s="228">
        <v>3164902</v>
      </c>
      <c r="BE2109" s="228"/>
      <c r="BF2109" s="228"/>
    </row>
    <row r="2110" spans="54:58" ht="33.75" customHeight="1" x14ac:dyDescent="0.25">
      <c r="BB2110" s="228" t="s">
        <v>61</v>
      </c>
      <c r="BC2110" s="228" t="s">
        <v>5304</v>
      </c>
      <c r="BD2110" s="228">
        <v>3165206</v>
      </c>
      <c r="BE2110" s="228"/>
      <c r="BF2110" s="228"/>
    </row>
    <row r="2111" spans="54:58" ht="33.75" customHeight="1" x14ac:dyDescent="0.25">
      <c r="BB2111" s="228" t="s">
        <v>61</v>
      </c>
      <c r="BC2111" s="228" t="s">
        <v>5305</v>
      </c>
      <c r="BD2111" s="228">
        <v>3165008</v>
      </c>
      <c r="BE2111" s="228"/>
      <c r="BF2111" s="228"/>
    </row>
    <row r="2112" spans="54:58" ht="33.75" customHeight="1" x14ac:dyDescent="0.25">
      <c r="BB2112" s="228" t="s">
        <v>61</v>
      </c>
      <c r="BC2112" s="228" t="s">
        <v>5306</v>
      </c>
      <c r="BD2112" s="228">
        <v>3165107</v>
      </c>
      <c r="BE2112" s="228"/>
      <c r="BF2112" s="228"/>
    </row>
    <row r="2113" spans="54:58" ht="33.75" customHeight="1" x14ac:dyDescent="0.25">
      <c r="BB2113" s="228" t="s">
        <v>61</v>
      </c>
      <c r="BC2113" s="228" t="s">
        <v>5307</v>
      </c>
      <c r="BD2113" s="228">
        <v>3165305</v>
      </c>
      <c r="BE2113" s="228"/>
      <c r="BF2113" s="228"/>
    </row>
    <row r="2114" spans="54:58" ht="33.75" customHeight="1" x14ac:dyDescent="0.25">
      <c r="BB2114" s="228" t="s">
        <v>61</v>
      </c>
      <c r="BC2114" s="228" t="s">
        <v>5308</v>
      </c>
      <c r="BD2114" s="228">
        <v>3165404</v>
      </c>
      <c r="BE2114" s="228"/>
      <c r="BF2114" s="228"/>
    </row>
    <row r="2115" spans="54:58" ht="33.75" customHeight="1" x14ac:dyDescent="0.25">
      <c r="BB2115" s="228" t="s">
        <v>61</v>
      </c>
      <c r="BC2115" s="228" t="s">
        <v>5309</v>
      </c>
      <c r="BD2115" s="228">
        <v>3165503</v>
      </c>
      <c r="BE2115" s="228"/>
      <c r="BF2115" s="228"/>
    </row>
    <row r="2116" spans="54:58" ht="33.75" customHeight="1" x14ac:dyDescent="0.25">
      <c r="BB2116" s="228" t="s">
        <v>61</v>
      </c>
      <c r="BC2116" s="228" t="s">
        <v>5310</v>
      </c>
      <c r="BD2116" s="228">
        <v>3165537</v>
      </c>
      <c r="BE2116" s="228"/>
      <c r="BF2116" s="228"/>
    </row>
    <row r="2117" spans="54:58" ht="33.75" customHeight="1" x14ac:dyDescent="0.25">
      <c r="BB2117" s="228" t="s">
        <v>61</v>
      </c>
      <c r="BC2117" s="228" t="s">
        <v>5311</v>
      </c>
      <c r="BD2117" s="228">
        <v>3165560</v>
      </c>
      <c r="BE2117" s="228"/>
      <c r="BF2117" s="228"/>
    </row>
    <row r="2118" spans="54:58" ht="33.75" customHeight="1" x14ac:dyDescent="0.25">
      <c r="BB2118" s="228" t="s">
        <v>61</v>
      </c>
      <c r="BC2118" s="228" t="s">
        <v>5312</v>
      </c>
      <c r="BD2118" s="228">
        <v>3165578</v>
      </c>
      <c r="BE2118" s="228"/>
      <c r="BF2118" s="228"/>
    </row>
    <row r="2119" spans="54:58" ht="33.75" customHeight="1" x14ac:dyDescent="0.25">
      <c r="BB2119" s="228" t="s">
        <v>61</v>
      </c>
      <c r="BC2119" s="228" t="s">
        <v>5313</v>
      </c>
      <c r="BD2119" s="228">
        <v>3165602</v>
      </c>
      <c r="BE2119" s="228"/>
      <c r="BF2119" s="228"/>
    </row>
    <row r="2120" spans="54:58" ht="33.75" customHeight="1" x14ac:dyDescent="0.25">
      <c r="BB2120" s="228" t="s">
        <v>61</v>
      </c>
      <c r="BC2120" s="228" t="s">
        <v>5314</v>
      </c>
      <c r="BD2120" s="228">
        <v>3165701</v>
      </c>
      <c r="BE2120" s="228"/>
      <c r="BF2120" s="228"/>
    </row>
    <row r="2121" spans="54:58" ht="33.75" customHeight="1" x14ac:dyDescent="0.25">
      <c r="BB2121" s="228" t="s">
        <v>61</v>
      </c>
      <c r="BC2121" s="228" t="s">
        <v>5315</v>
      </c>
      <c r="BD2121" s="228">
        <v>3165800</v>
      </c>
      <c r="BE2121" s="228"/>
      <c r="BF2121" s="228"/>
    </row>
    <row r="2122" spans="54:58" ht="33.75" customHeight="1" x14ac:dyDescent="0.25">
      <c r="BB2122" s="228" t="s">
        <v>61</v>
      </c>
      <c r="BC2122" s="228" t="s">
        <v>5316</v>
      </c>
      <c r="BD2122" s="228">
        <v>3165909</v>
      </c>
      <c r="BE2122" s="228"/>
      <c r="BF2122" s="228"/>
    </row>
    <row r="2123" spans="54:58" ht="33.75" customHeight="1" x14ac:dyDescent="0.25">
      <c r="BB2123" s="228" t="s">
        <v>61</v>
      </c>
      <c r="BC2123" s="228" t="s">
        <v>5317</v>
      </c>
      <c r="BD2123" s="228">
        <v>3166006</v>
      </c>
      <c r="BE2123" s="228"/>
      <c r="BF2123" s="228"/>
    </row>
    <row r="2124" spans="54:58" ht="33.75" customHeight="1" x14ac:dyDescent="0.25">
      <c r="BB2124" s="228" t="s">
        <v>61</v>
      </c>
      <c r="BC2124" s="228" t="s">
        <v>5318</v>
      </c>
      <c r="BD2124" s="228">
        <v>3166105</v>
      </c>
      <c r="BE2124" s="228"/>
      <c r="BF2124" s="228"/>
    </row>
    <row r="2125" spans="54:58" ht="33.75" customHeight="1" x14ac:dyDescent="0.25">
      <c r="BB2125" s="228" t="s">
        <v>61</v>
      </c>
      <c r="BC2125" s="228" t="s">
        <v>5319</v>
      </c>
      <c r="BD2125" s="228">
        <v>3166204</v>
      </c>
      <c r="BE2125" s="228"/>
      <c r="BF2125" s="228"/>
    </row>
    <row r="2126" spans="54:58" ht="33.75" customHeight="1" x14ac:dyDescent="0.25">
      <c r="BB2126" s="228" t="s">
        <v>61</v>
      </c>
      <c r="BC2126" s="228" t="s">
        <v>5320</v>
      </c>
      <c r="BD2126" s="228">
        <v>3166303</v>
      </c>
      <c r="BE2126" s="228"/>
      <c r="BF2126" s="228"/>
    </row>
    <row r="2127" spans="54:58" ht="33.75" customHeight="1" x14ac:dyDescent="0.25">
      <c r="BB2127" s="228" t="s">
        <v>61</v>
      </c>
      <c r="BC2127" s="228" t="s">
        <v>5321</v>
      </c>
      <c r="BD2127" s="228">
        <v>3166402</v>
      </c>
      <c r="BE2127" s="228"/>
      <c r="BF2127" s="228"/>
    </row>
    <row r="2128" spans="54:58" ht="33.75" customHeight="1" x14ac:dyDescent="0.25">
      <c r="BB2128" s="228" t="s">
        <v>61</v>
      </c>
      <c r="BC2128" s="228" t="s">
        <v>5322</v>
      </c>
      <c r="BD2128" s="228">
        <v>3166501</v>
      </c>
      <c r="BE2128" s="228"/>
      <c r="BF2128" s="228"/>
    </row>
    <row r="2129" spans="54:58" ht="33.75" customHeight="1" x14ac:dyDescent="0.25">
      <c r="BB2129" s="228" t="s">
        <v>61</v>
      </c>
      <c r="BC2129" s="228" t="s">
        <v>5323</v>
      </c>
      <c r="BD2129" s="228">
        <v>3166600</v>
      </c>
      <c r="BE2129" s="228"/>
      <c r="BF2129" s="228"/>
    </row>
    <row r="2130" spans="54:58" ht="33.75" customHeight="1" x14ac:dyDescent="0.25">
      <c r="BB2130" s="228" t="s">
        <v>61</v>
      </c>
      <c r="BC2130" s="228" t="s">
        <v>5324</v>
      </c>
      <c r="BD2130" s="228">
        <v>3166808</v>
      </c>
      <c r="BE2130" s="228"/>
      <c r="BF2130" s="228"/>
    </row>
    <row r="2131" spans="54:58" ht="33.75" customHeight="1" x14ac:dyDescent="0.25">
      <c r="BB2131" s="228" t="s">
        <v>61</v>
      </c>
      <c r="BC2131" s="228" t="s">
        <v>5325</v>
      </c>
      <c r="BD2131" s="228">
        <v>3166709</v>
      </c>
      <c r="BE2131" s="228"/>
      <c r="BF2131" s="228"/>
    </row>
    <row r="2132" spans="54:58" ht="33.75" customHeight="1" x14ac:dyDescent="0.25">
      <c r="BB2132" s="228" t="s">
        <v>61</v>
      </c>
      <c r="BC2132" s="228" t="s">
        <v>5326</v>
      </c>
      <c r="BD2132" s="228">
        <v>3166907</v>
      </c>
      <c r="BE2132" s="228"/>
      <c r="BF2132" s="228"/>
    </row>
    <row r="2133" spans="54:58" ht="33.75" customHeight="1" x14ac:dyDescent="0.25">
      <c r="BB2133" s="228" t="s">
        <v>61</v>
      </c>
      <c r="BC2133" s="228" t="s">
        <v>5327</v>
      </c>
      <c r="BD2133" s="228">
        <v>3166956</v>
      </c>
      <c r="BE2133" s="228"/>
      <c r="BF2133" s="228"/>
    </row>
    <row r="2134" spans="54:58" ht="33.75" customHeight="1" x14ac:dyDescent="0.25">
      <c r="BB2134" s="228" t="s">
        <v>61</v>
      </c>
      <c r="BC2134" s="228" t="s">
        <v>5328</v>
      </c>
      <c r="BD2134" s="228">
        <v>3167004</v>
      </c>
      <c r="BE2134" s="228"/>
      <c r="BF2134" s="228"/>
    </row>
    <row r="2135" spans="54:58" ht="33.75" customHeight="1" x14ac:dyDescent="0.25">
      <c r="BB2135" s="228" t="s">
        <v>61</v>
      </c>
      <c r="BC2135" s="228" t="s">
        <v>5329</v>
      </c>
      <c r="BD2135" s="228">
        <v>3167103</v>
      </c>
      <c r="BE2135" s="228"/>
      <c r="BF2135" s="228"/>
    </row>
    <row r="2136" spans="54:58" ht="33.75" customHeight="1" x14ac:dyDescent="0.25">
      <c r="BB2136" s="228" t="s">
        <v>61</v>
      </c>
      <c r="BC2136" s="228" t="s">
        <v>5330</v>
      </c>
      <c r="BD2136" s="228">
        <v>3167202</v>
      </c>
      <c r="BE2136" s="228"/>
      <c r="BF2136" s="228"/>
    </row>
    <row r="2137" spans="54:58" ht="33.75" customHeight="1" x14ac:dyDescent="0.25">
      <c r="BB2137" s="228" t="s">
        <v>61</v>
      </c>
      <c r="BC2137" s="228" t="s">
        <v>5331</v>
      </c>
      <c r="BD2137" s="228">
        <v>3165552</v>
      </c>
      <c r="BE2137" s="228"/>
      <c r="BF2137" s="228"/>
    </row>
    <row r="2138" spans="54:58" ht="33.75" customHeight="1" x14ac:dyDescent="0.25">
      <c r="BB2138" s="228" t="s">
        <v>61</v>
      </c>
      <c r="BC2138" s="228" t="s">
        <v>5332</v>
      </c>
      <c r="BD2138" s="228">
        <v>3167301</v>
      </c>
      <c r="BE2138" s="228"/>
      <c r="BF2138" s="228"/>
    </row>
    <row r="2139" spans="54:58" ht="33.75" customHeight="1" x14ac:dyDescent="0.25">
      <c r="BB2139" s="228" t="s">
        <v>61</v>
      </c>
      <c r="BC2139" s="228" t="s">
        <v>5333</v>
      </c>
      <c r="BD2139" s="228">
        <v>3167400</v>
      </c>
      <c r="BE2139" s="228"/>
      <c r="BF2139" s="228"/>
    </row>
    <row r="2140" spans="54:58" ht="33.75" customHeight="1" x14ac:dyDescent="0.25">
      <c r="BB2140" s="228" t="s">
        <v>61</v>
      </c>
      <c r="BC2140" s="228" t="s">
        <v>5334</v>
      </c>
      <c r="BD2140" s="228">
        <v>3167509</v>
      </c>
      <c r="BE2140" s="228"/>
      <c r="BF2140" s="228"/>
    </row>
    <row r="2141" spans="54:58" ht="33.75" customHeight="1" x14ac:dyDescent="0.25">
      <c r="BB2141" s="228" t="s">
        <v>61</v>
      </c>
      <c r="BC2141" s="228" t="s">
        <v>5335</v>
      </c>
      <c r="BD2141" s="228">
        <v>3167608</v>
      </c>
      <c r="BE2141" s="228"/>
      <c r="BF2141" s="228"/>
    </row>
    <row r="2142" spans="54:58" ht="33.75" customHeight="1" x14ac:dyDescent="0.25">
      <c r="BB2142" s="228" t="s">
        <v>61</v>
      </c>
      <c r="BC2142" s="228" t="s">
        <v>5336</v>
      </c>
      <c r="BD2142" s="228">
        <v>3167707</v>
      </c>
      <c r="BE2142" s="228"/>
      <c r="BF2142" s="228"/>
    </row>
    <row r="2143" spans="54:58" ht="33.75" customHeight="1" x14ac:dyDescent="0.25">
      <c r="BB2143" s="228" t="s">
        <v>61</v>
      </c>
      <c r="BC2143" s="228" t="s">
        <v>5337</v>
      </c>
      <c r="BD2143" s="228">
        <v>3167806</v>
      </c>
      <c r="BE2143" s="228"/>
      <c r="BF2143" s="228"/>
    </row>
    <row r="2144" spans="54:58" ht="33.75" customHeight="1" x14ac:dyDescent="0.25">
      <c r="BB2144" s="228" t="s">
        <v>61</v>
      </c>
      <c r="BC2144" s="228" t="s">
        <v>5338</v>
      </c>
      <c r="BD2144" s="228">
        <v>3167905</v>
      </c>
      <c r="BE2144" s="228"/>
      <c r="BF2144" s="228"/>
    </row>
    <row r="2145" spans="54:58" ht="33.75" customHeight="1" x14ac:dyDescent="0.25">
      <c r="BB2145" s="228" t="s">
        <v>61</v>
      </c>
      <c r="BC2145" s="228" t="s">
        <v>5339</v>
      </c>
      <c r="BD2145" s="228">
        <v>3168002</v>
      </c>
      <c r="BE2145" s="228"/>
      <c r="BF2145" s="228"/>
    </row>
    <row r="2146" spans="54:58" ht="33.75" customHeight="1" x14ac:dyDescent="0.25">
      <c r="BB2146" s="228" t="s">
        <v>61</v>
      </c>
      <c r="BC2146" s="228" t="s">
        <v>5340</v>
      </c>
      <c r="BD2146" s="228">
        <v>3168051</v>
      </c>
      <c r="BE2146" s="228"/>
      <c r="BF2146" s="228"/>
    </row>
    <row r="2147" spans="54:58" ht="33.75" customHeight="1" x14ac:dyDescent="0.25">
      <c r="BB2147" s="228" t="s">
        <v>61</v>
      </c>
      <c r="BC2147" s="228" t="s">
        <v>4504</v>
      </c>
      <c r="BD2147" s="228">
        <v>3168101</v>
      </c>
      <c r="BE2147" s="228"/>
      <c r="BF2147" s="228"/>
    </row>
    <row r="2148" spans="54:58" ht="33.75" customHeight="1" x14ac:dyDescent="0.25">
      <c r="BB2148" s="228" t="s">
        <v>61</v>
      </c>
      <c r="BC2148" s="228" t="s">
        <v>5105</v>
      </c>
      <c r="BD2148" s="228">
        <v>3168200</v>
      </c>
      <c r="BE2148" s="228"/>
      <c r="BF2148" s="228"/>
    </row>
    <row r="2149" spans="54:58" ht="33.75" customHeight="1" x14ac:dyDescent="0.25">
      <c r="BB2149" s="228" t="s">
        <v>61</v>
      </c>
      <c r="BC2149" s="228" t="s">
        <v>5341</v>
      </c>
      <c r="BD2149" s="228">
        <v>3168309</v>
      </c>
      <c r="BE2149" s="228"/>
      <c r="BF2149" s="228"/>
    </row>
    <row r="2150" spans="54:58" ht="33.75" customHeight="1" x14ac:dyDescent="0.25">
      <c r="BB2150" s="228" t="s">
        <v>61</v>
      </c>
      <c r="BC2150" s="228" t="s">
        <v>5342</v>
      </c>
      <c r="BD2150" s="228">
        <v>3168408</v>
      </c>
      <c r="BE2150" s="228"/>
      <c r="BF2150" s="228"/>
    </row>
    <row r="2151" spans="54:58" ht="33.75" customHeight="1" x14ac:dyDescent="0.25">
      <c r="BB2151" s="228" t="s">
        <v>61</v>
      </c>
      <c r="BC2151" s="228" t="s">
        <v>5343</v>
      </c>
      <c r="BD2151" s="228">
        <v>3168507</v>
      </c>
      <c r="BE2151" s="228"/>
      <c r="BF2151" s="228"/>
    </row>
    <row r="2152" spans="54:58" ht="33.75" customHeight="1" x14ac:dyDescent="0.25">
      <c r="BB2152" s="228" t="s">
        <v>61</v>
      </c>
      <c r="BC2152" s="228" t="s">
        <v>5344</v>
      </c>
      <c r="BD2152" s="228">
        <v>3168606</v>
      </c>
      <c r="BE2152" s="228"/>
      <c r="BF2152" s="228"/>
    </row>
    <row r="2153" spans="54:58" ht="33.75" customHeight="1" x14ac:dyDescent="0.25">
      <c r="BB2153" s="228" t="s">
        <v>61</v>
      </c>
      <c r="BC2153" s="228" t="s">
        <v>5345</v>
      </c>
      <c r="BD2153" s="228">
        <v>3168705</v>
      </c>
      <c r="BE2153" s="228"/>
      <c r="BF2153" s="228"/>
    </row>
    <row r="2154" spans="54:58" ht="33.75" customHeight="1" x14ac:dyDescent="0.25">
      <c r="BB2154" s="228" t="s">
        <v>61</v>
      </c>
      <c r="BC2154" s="228" t="s">
        <v>5346</v>
      </c>
      <c r="BD2154" s="228">
        <v>3168804</v>
      </c>
      <c r="BE2154" s="228"/>
      <c r="BF2154" s="228"/>
    </row>
    <row r="2155" spans="54:58" ht="33.75" customHeight="1" x14ac:dyDescent="0.25">
      <c r="BB2155" s="228" t="s">
        <v>61</v>
      </c>
      <c r="BC2155" s="228" t="s">
        <v>5347</v>
      </c>
      <c r="BD2155" s="228">
        <v>3168903</v>
      </c>
      <c r="BE2155" s="228"/>
      <c r="BF2155" s="228"/>
    </row>
    <row r="2156" spans="54:58" ht="33.75" customHeight="1" x14ac:dyDescent="0.25">
      <c r="BB2156" s="228" t="s">
        <v>61</v>
      </c>
      <c r="BC2156" s="228" t="s">
        <v>5348</v>
      </c>
      <c r="BD2156" s="228">
        <v>3169000</v>
      </c>
      <c r="BE2156" s="228"/>
      <c r="BF2156" s="228"/>
    </row>
    <row r="2157" spans="54:58" ht="33.75" customHeight="1" x14ac:dyDescent="0.25">
      <c r="BB2157" s="228" t="s">
        <v>61</v>
      </c>
      <c r="BC2157" s="228" t="s">
        <v>5349</v>
      </c>
      <c r="BD2157" s="228">
        <v>3169059</v>
      </c>
      <c r="BE2157" s="228"/>
      <c r="BF2157" s="228"/>
    </row>
    <row r="2158" spans="54:58" ht="33.75" customHeight="1" x14ac:dyDescent="0.25">
      <c r="BB2158" s="228" t="s">
        <v>61</v>
      </c>
      <c r="BC2158" s="228" t="s">
        <v>4542</v>
      </c>
      <c r="BD2158" s="228">
        <v>3169109</v>
      </c>
      <c r="BE2158" s="228"/>
      <c r="BF2158" s="228"/>
    </row>
    <row r="2159" spans="54:58" ht="33.75" customHeight="1" x14ac:dyDescent="0.25">
      <c r="BB2159" s="228" t="s">
        <v>61</v>
      </c>
      <c r="BC2159" s="228" t="s">
        <v>5350</v>
      </c>
      <c r="BD2159" s="228">
        <v>3169208</v>
      </c>
      <c r="BE2159" s="228"/>
      <c r="BF2159" s="228"/>
    </row>
    <row r="2160" spans="54:58" ht="33.75" customHeight="1" x14ac:dyDescent="0.25">
      <c r="BB2160" s="228" t="s">
        <v>61</v>
      </c>
      <c r="BC2160" s="228" t="s">
        <v>5351</v>
      </c>
      <c r="BD2160" s="228">
        <v>3169307</v>
      </c>
      <c r="BE2160" s="228"/>
      <c r="BF2160" s="228"/>
    </row>
    <row r="2161" spans="54:58" ht="33.75" customHeight="1" x14ac:dyDescent="0.25">
      <c r="BB2161" s="228" t="s">
        <v>61</v>
      </c>
      <c r="BC2161" s="228" t="s">
        <v>5352</v>
      </c>
      <c r="BD2161" s="228">
        <v>3169356</v>
      </c>
      <c r="BE2161" s="228"/>
      <c r="BF2161" s="228"/>
    </row>
    <row r="2162" spans="54:58" ht="33.75" customHeight="1" x14ac:dyDescent="0.25">
      <c r="BB2162" s="228" t="s">
        <v>61</v>
      </c>
      <c r="BC2162" s="228" t="s">
        <v>5353</v>
      </c>
      <c r="BD2162" s="228">
        <v>3169406</v>
      </c>
      <c r="BE2162" s="228"/>
      <c r="BF2162" s="228"/>
    </row>
    <row r="2163" spans="54:58" ht="33.75" customHeight="1" x14ac:dyDescent="0.25">
      <c r="BB2163" s="228" t="s">
        <v>61</v>
      </c>
      <c r="BC2163" s="228" t="s">
        <v>5354</v>
      </c>
      <c r="BD2163" s="228">
        <v>3169505</v>
      </c>
      <c r="BE2163" s="228"/>
      <c r="BF2163" s="228"/>
    </row>
    <row r="2164" spans="54:58" ht="33.75" customHeight="1" x14ac:dyDescent="0.25">
      <c r="BB2164" s="228" t="s">
        <v>61</v>
      </c>
      <c r="BC2164" s="228" t="s">
        <v>5355</v>
      </c>
      <c r="BD2164" s="228">
        <v>3169604</v>
      </c>
      <c r="BE2164" s="228"/>
      <c r="BF2164" s="228"/>
    </row>
    <row r="2165" spans="54:58" ht="33.75" customHeight="1" x14ac:dyDescent="0.25">
      <c r="BB2165" s="228" t="s">
        <v>61</v>
      </c>
      <c r="BC2165" s="228" t="s">
        <v>5148</v>
      </c>
      <c r="BD2165" s="228">
        <v>3169703</v>
      </c>
      <c r="BE2165" s="228"/>
      <c r="BF2165" s="228"/>
    </row>
    <row r="2166" spans="54:58" ht="33.75" customHeight="1" x14ac:dyDescent="0.25">
      <c r="BB2166" s="228" t="s">
        <v>61</v>
      </c>
      <c r="BC2166" s="228" t="s">
        <v>5356</v>
      </c>
      <c r="BD2166" s="228">
        <v>3169802</v>
      </c>
      <c r="BE2166" s="228"/>
      <c r="BF2166" s="228"/>
    </row>
    <row r="2167" spans="54:58" ht="33.75" customHeight="1" x14ac:dyDescent="0.25">
      <c r="BB2167" s="228" t="s">
        <v>61</v>
      </c>
      <c r="BC2167" s="228" t="s">
        <v>5357</v>
      </c>
      <c r="BD2167" s="228">
        <v>3169901</v>
      </c>
      <c r="BE2167" s="228"/>
      <c r="BF2167" s="228"/>
    </row>
    <row r="2168" spans="54:58" ht="33.75" customHeight="1" x14ac:dyDescent="0.25">
      <c r="BB2168" s="228" t="s">
        <v>61</v>
      </c>
      <c r="BC2168" s="228" t="s">
        <v>5358</v>
      </c>
      <c r="BD2168" s="228">
        <v>3170008</v>
      </c>
      <c r="BE2168" s="228"/>
      <c r="BF2168" s="228"/>
    </row>
    <row r="2169" spans="54:58" ht="33.75" customHeight="1" x14ac:dyDescent="0.25">
      <c r="BB2169" s="228" t="s">
        <v>61</v>
      </c>
      <c r="BC2169" s="228" t="s">
        <v>5359</v>
      </c>
      <c r="BD2169" s="228">
        <v>3170057</v>
      </c>
      <c r="BE2169" s="228"/>
      <c r="BF2169" s="228"/>
    </row>
    <row r="2170" spans="54:58" ht="33.75" customHeight="1" x14ac:dyDescent="0.25">
      <c r="BB2170" s="228" t="s">
        <v>61</v>
      </c>
      <c r="BC2170" s="228" t="s">
        <v>5360</v>
      </c>
      <c r="BD2170" s="228">
        <v>3170107</v>
      </c>
      <c r="BE2170" s="228"/>
      <c r="BF2170" s="228"/>
    </row>
    <row r="2171" spans="54:58" ht="33.75" customHeight="1" x14ac:dyDescent="0.25">
      <c r="BB2171" s="228" t="s">
        <v>61</v>
      </c>
      <c r="BC2171" s="228" t="s">
        <v>5361</v>
      </c>
      <c r="BD2171" s="228">
        <v>3170206</v>
      </c>
      <c r="BE2171" s="228"/>
      <c r="BF2171" s="228"/>
    </row>
    <row r="2172" spans="54:58" ht="33.75" customHeight="1" x14ac:dyDescent="0.25">
      <c r="BB2172" s="228" t="s">
        <v>61</v>
      </c>
      <c r="BC2172" s="228" t="s">
        <v>5362</v>
      </c>
      <c r="BD2172" s="228">
        <v>3170305</v>
      </c>
      <c r="BE2172" s="228"/>
      <c r="BF2172" s="228"/>
    </row>
    <row r="2173" spans="54:58" ht="33.75" customHeight="1" x14ac:dyDescent="0.25">
      <c r="BB2173" s="228" t="s">
        <v>61</v>
      </c>
      <c r="BC2173" s="228" t="s">
        <v>5363</v>
      </c>
      <c r="BD2173" s="228">
        <v>3170404</v>
      </c>
      <c r="BE2173" s="228"/>
      <c r="BF2173" s="228"/>
    </row>
    <row r="2174" spans="54:58" ht="33.75" customHeight="1" x14ac:dyDescent="0.25">
      <c r="BB2174" s="228" t="s">
        <v>61</v>
      </c>
      <c r="BC2174" s="228" t="s">
        <v>5364</v>
      </c>
      <c r="BD2174" s="228">
        <v>3170438</v>
      </c>
      <c r="BE2174" s="228"/>
      <c r="BF2174" s="228"/>
    </row>
    <row r="2175" spans="54:58" ht="33.75" customHeight="1" x14ac:dyDescent="0.25">
      <c r="BB2175" s="228" t="s">
        <v>61</v>
      </c>
      <c r="BC2175" s="228" t="s">
        <v>5365</v>
      </c>
      <c r="BD2175" s="228">
        <v>3170479</v>
      </c>
      <c r="BE2175" s="228"/>
      <c r="BF2175" s="228"/>
    </row>
    <row r="2176" spans="54:58" ht="33.75" customHeight="1" x14ac:dyDescent="0.25">
      <c r="BB2176" s="228" t="s">
        <v>61</v>
      </c>
      <c r="BC2176" s="228" t="s">
        <v>5366</v>
      </c>
      <c r="BD2176" s="228">
        <v>3170503</v>
      </c>
      <c r="BE2176" s="228"/>
      <c r="BF2176" s="228"/>
    </row>
    <row r="2177" spans="54:58" ht="33.75" customHeight="1" x14ac:dyDescent="0.25">
      <c r="BB2177" s="228" t="s">
        <v>61</v>
      </c>
      <c r="BC2177" s="228" t="s">
        <v>5367</v>
      </c>
      <c r="BD2177" s="228">
        <v>3170529</v>
      </c>
      <c r="BE2177" s="228"/>
      <c r="BF2177" s="228"/>
    </row>
    <row r="2178" spans="54:58" ht="33.75" customHeight="1" x14ac:dyDescent="0.25">
      <c r="BB2178" s="228" t="s">
        <v>61</v>
      </c>
      <c r="BC2178" s="228" t="s">
        <v>5368</v>
      </c>
      <c r="BD2178" s="228">
        <v>3170578</v>
      </c>
      <c r="BE2178" s="228"/>
      <c r="BF2178" s="228"/>
    </row>
    <row r="2179" spans="54:58" ht="33.75" customHeight="1" x14ac:dyDescent="0.25">
      <c r="BB2179" s="228" t="s">
        <v>61</v>
      </c>
      <c r="BC2179" s="228" t="s">
        <v>4089</v>
      </c>
      <c r="BD2179" s="228">
        <v>3170602</v>
      </c>
      <c r="BE2179" s="228"/>
      <c r="BF2179" s="228"/>
    </row>
    <row r="2180" spans="54:58" ht="33.75" customHeight="1" x14ac:dyDescent="0.25">
      <c r="BB2180" s="228" t="s">
        <v>61</v>
      </c>
      <c r="BC2180" s="228" t="s">
        <v>5369</v>
      </c>
      <c r="BD2180" s="228">
        <v>3170651</v>
      </c>
      <c r="BE2180" s="228"/>
      <c r="BF2180" s="228"/>
    </row>
    <row r="2181" spans="54:58" ht="33.75" customHeight="1" x14ac:dyDescent="0.25">
      <c r="BB2181" s="228" t="s">
        <v>61</v>
      </c>
      <c r="BC2181" s="228" t="s">
        <v>5370</v>
      </c>
      <c r="BD2181" s="228">
        <v>3170701</v>
      </c>
      <c r="BE2181" s="228"/>
      <c r="BF2181" s="228"/>
    </row>
    <row r="2182" spans="54:58" ht="33.75" customHeight="1" x14ac:dyDescent="0.25">
      <c r="BB2182" s="228" t="s">
        <v>61</v>
      </c>
      <c r="BC2182" s="228" t="s">
        <v>5371</v>
      </c>
      <c r="BD2182" s="228">
        <v>3170750</v>
      </c>
      <c r="BE2182" s="228"/>
      <c r="BF2182" s="228"/>
    </row>
    <row r="2183" spans="54:58" ht="33.75" customHeight="1" x14ac:dyDescent="0.25">
      <c r="BB2183" s="228" t="s">
        <v>61</v>
      </c>
      <c r="BC2183" s="228" t="s">
        <v>5372</v>
      </c>
      <c r="BD2183" s="228">
        <v>3170800</v>
      </c>
      <c r="BE2183" s="228"/>
      <c r="BF2183" s="228"/>
    </row>
    <row r="2184" spans="54:58" ht="33.75" customHeight="1" x14ac:dyDescent="0.25">
      <c r="BB2184" s="228" t="s">
        <v>61</v>
      </c>
      <c r="BC2184" s="228" t="s">
        <v>5373</v>
      </c>
      <c r="BD2184" s="228">
        <v>3170909</v>
      </c>
      <c r="BE2184" s="228"/>
      <c r="BF2184" s="228"/>
    </row>
    <row r="2185" spans="54:58" ht="33.75" customHeight="1" x14ac:dyDescent="0.25">
      <c r="BB2185" s="228" t="s">
        <v>61</v>
      </c>
      <c r="BC2185" s="228" t="s">
        <v>5374</v>
      </c>
      <c r="BD2185" s="228">
        <v>3171006</v>
      </c>
      <c r="BE2185" s="228"/>
      <c r="BF2185" s="228"/>
    </row>
    <row r="2186" spans="54:58" ht="33.75" customHeight="1" x14ac:dyDescent="0.25">
      <c r="BB2186" s="228" t="s">
        <v>61</v>
      </c>
      <c r="BC2186" s="228" t="s">
        <v>5375</v>
      </c>
      <c r="BD2186" s="228">
        <v>3171030</v>
      </c>
      <c r="BE2186" s="228"/>
      <c r="BF2186" s="228"/>
    </row>
    <row r="2187" spans="54:58" ht="33.75" customHeight="1" x14ac:dyDescent="0.25">
      <c r="BB2187" s="228" t="s">
        <v>61</v>
      </c>
      <c r="BC2187" s="228" t="s">
        <v>5376</v>
      </c>
      <c r="BD2187" s="228">
        <v>3171071</v>
      </c>
      <c r="BE2187" s="228"/>
      <c r="BF2187" s="228"/>
    </row>
    <row r="2188" spans="54:58" ht="33.75" customHeight="1" x14ac:dyDescent="0.25">
      <c r="BB2188" s="228" t="s">
        <v>61</v>
      </c>
      <c r="BC2188" s="228" t="s">
        <v>5377</v>
      </c>
      <c r="BD2188" s="228">
        <v>3171105</v>
      </c>
      <c r="BE2188" s="228"/>
      <c r="BF2188" s="228"/>
    </row>
    <row r="2189" spans="54:58" ht="33.75" customHeight="1" x14ac:dyDescent="0.25">
      <c r="BB2189" s="228" t="s">
        <v>61</v>
      </c>
      <c r="BC2189" s="228" t="s">
        <v>5378</v>
      </c>
      <c r="BD2189" s="228">
        <v>3171154</v>
      </c>
      <c r="BE2189" s="228"/>
      <c r="BF2189" s="228"/>
    </row>
    <row r="2190" spans="54:58" ht="33.75" customHeight="1" x14ac:dyDescent="0.25">
      <c r="BB2190" s="228" t="s">
        <v>61</v>
      </c>
      <c r="BC2190" s="228" t="s">
        <v>5379</v>
      </c>
      <c r="BD2190" s="228">
        <v>3171204</v>
      </c>
      <c r="BE2190" s="228"/>
      <c r="BF2190" s="228"/>
    </row>
    <row r="2191" spans="54:58" ht="33.75" customHeight="1" x14ac:dyDescent="0.25">
      <c r="BB2191" s="228" t="s">
        <v>61</v>
      </c>
      <c r="BC2191" s="228" t="s">
        <v>2221</v>
      </c>
      <c r="BD2191" s="228">
        <v>3171303</v>
      </c>
      <c r="BE2191" s="228"/>
      <c r="BF2191" s="228"/>
    </row>
    <row r="2192" spans="54:58" ht="33.75" customHeight="1" x14ac:dyDescent="0.25">
      <c r="BB2192" s="228" t="s">
        <v>61</v>
      </c>
      <c r="BC2192" s="228" t="s">
        <v>5380</v>
      </c>
      <c r="BD2192" s="228">
        <v>3171402</v>
      </c>
      <c r="BE2192" s="228"/>
      <c r="BF2192" s="228"/>
    </row>
    <row r="2193" spans="54:58" ht="33.75" customHeight="1" x14ac:dyDescent="0.25">
      <c r="BB2193" s="228" t="s">
        <v>61</v>
      </c>
      <c r="BC2193" s="228" t="s">
        <v>5381</v>
      </c>
      <c r="BD2193" s="228">
        <v>3171600</v>
      </c>
      <c r="BE2193" s="228"/>
      <c r="BF2193" s="228"/>
    </row>
    <row r="2194" spans="54:58" ht="33.75" customHeight="1" x14ac:dyDescent="0.25">
      <c r="BB2194" s="228" t="s">
        <v>61</v>
      </c>
      <c r="BC2194" s="228" t="s">
        <v>5382</v>
      </c>
      <c r="BD2194" s="228">
        <v>3171709</v>
      </c>
      <c r="BE2194" s="228"/>
      <c r="BF2194" s="228"/>
    </row>
    <row r="2195" spans="54:58" ht="33.75" customHeight="1" x14ac:dyDescent="0.25">
      <c r="BB2195" s="228" t="s">
        <v>61</v>
      </c>
      <c r="BC2195" s="228" t="s">
        <v>5383</v>
      </c>
      <c r="BD2195" s="228">
        <v>3171808</v>
      </c>
      <c r="BE2195" s="228"/>
      <c r="BF2195" s="228"/>
    </row>
    <row r="2196" spans="54:58" ht="33.75" customHeight="1" x14ac:dyDescent="0.25">
      <c r="BB2196" s="228" t="s">
        <v>61</v>
      </c>
      <c r="BC2196" s="228" t="s">
        <v>5384</v>
      </c>
      <c r="BD2196" s="228">
        <v>3171907</v>
      </c>
      <c r="BE2196" s="228"/>
      <c r="BF2196" s="228"/>
    </row>
    <row r="2197" spans="54:58" ht="33.75" customHeight="1" x14ac:dyDescent="0.25">
      <c r="BB2197" s="228" t="s">
        <v>61</v>
      </c>
      <c r="BC2197" s="228" t="s">
        <v>5385</v>
      </c>
      <c r="BD2197" s="228">
        <v>3172004</v>
      </c>
      <c r="BE2197" s="228"/>
      <c r="BF2197" s="228"/>
    </row>
    <row r="2198" spans="54:58" ht="33.75" customHeight="1" x14ac:dyDescent="0.25">
      <c r="BB2198" s="228" t="s">
        <v>61</v>
      </c>
      <c r="BC2198" s="228" t="s">
        <v>5386</v>
      </c>
      <c r="BD2198" s="228">
        <v>3172103</v>
      </c>
      <c r="BE2198" s="228"/>
      <c r="BF2198" s="228"/>
    </row>
    <row r="2199" spans="54:58" ht="33.75" customHeight="1" x14ac:dyDescent="0.25">
      <c r="BB2199" s="228" t="s">
        <v>61</v>
      </c>
      <c r="BC2199" s="228" t="s">
        <v>4619</v>
      </c>
      <c r="BD2199" s="228">
        <v>3172202</v>
      </c>
      <c r="BE2199" s="228"/>
      <c r="BF2199" s="228"/>
    </row>
    <row r="2200" spans="54:58" ht="33.75" customHeight="1" x14ac:dyDescent="0.25">
      <c r="BB2200" s="228" t="s">
        <v>63</v>
      </c>
      <c r="BC2200" s="228" t="s">
        <v>102</v>
      </c>
      <c r="BD2200" s="228">
        <v>5000203</v>
      </c>
      <c r="BE2200" s="228"/>
      <c r="BF2200" s="228"/>
    </row>
    <row r="2201" spans="54:58" ht="33.75" customHeight="1" x14ac:dyDescent="0.25">
      <c r="BB2201" s="228" t="s">
        <v>63</v>
      </c>
      <c r="BC2201" s="228" t="s">
        <v>127</v>
      </c>
      <c r="BD2201" s="228">
        <v>5000252</v>
      </c>
      <c r="BE2201" s="228"/>
      <c r="BF2201" s="228"/>
    </row>
    <row r="2202" spans="54:58" ht="33.75" customHeight="1" x14ac:dyDescent="0.25">
      <c r="BB2202" s="228" t="s">
        <v>63</v>
      </c>
      <c r="BC2202" s="228" t="s">
        <v>153</v>
      </c>
      <c r="BD2202" s="228">
        <v>5000609</v>
      </c>
      <c r="BE2202" s="228"/>
      <c r="BF2202" s="228"/>
    </row>
    <row r="2203" spans="54:58" ht="33.75" customHeight="1" x14ac:dyDescent="0.25">
      <c r="BB2203" s="228" t="s">
        <v>63</v>
      </c>
      <c r="BC2203" s="228" t="s">
        <v>178</v>
      </c>
      <c r="BD2203" s="228">
        <v>5000708</v>
      </c>
      <c r="BE2203" s="228"/>
      <c r="BF2203" s="228"/>
    </row>
    <row r="2204" spans="54:58" ht="33.75" customHeight="1" x14ac:dyDescent="0.25">
      <c r="BB2204" s="228" t="s">
        <v>63</v>
      </c>
      <c r="BC2204" s="228" t="s">
        <v>204</v>
      </c>
      <c r="BD2204" s="228">
        <v>5000807</v>
      </c>
      <c r="BE2204" s="228"/>
      <c r="BF2204" s="228"/>
    </row>
    <row r="2205" spans="54:58" ht="33.75" customHeight="1" x14ac:dyDescent="0.25">
      <c r="BB2205" s="228" t="s">
        <v>63</v>
      </c>
      <c r="BC2205" s="228" t="s">
        <v>230</v>
      </c>
      <c r="BD2205" s="228">
        <v>5000856</v>
      </c>
      <c r="BE2205" s="228"/>
      <c r="BF2205" s="228"/>
    </row>
    <row r="2206" spans="54:58" ht="33.75" customHeight="1" x14ac:dyDescent="0.25">
      <c r="BB2206" s="228" t="s">
        <v>63</v>
      </c>
      <c r="BC2206" s="228" t="s">
        <v>254</v>
      </c>
      <c r="BD2206" s="228">
        <v>5000906</v>
      </c>
      <c r="BE2206" s="228"/>
      <c r="BF2206" s="228"/>
    </row>
    <row r="2207" spans="54:58" ht="33.75" customHeight="1" x14ac:dyDescent="0.25">
      <c r="BB2207" s="228" t="s">
        <v>63</v>
      </c>
      <c r="BC2207" s="228" t="s">
        <v>279</v>
      </c>
      <c r="BD2207" s="228">
        <v>5001003</v>
      </c>
      <c r="BE2207" s="228"/>
      <c r="BF2207" s="228"/>
    </row>
    <row r="2208" spans="54:58" ht="33.75" customHeight="1" x14ac:dyDescent="0.25">
      <c r="BB2208" s="228" t="s">
        <v>63</v>
      </c>
      <c r="BC2208" s="228" t="s">
        <v>305</v>
      </c>
      <c r="BD2208" s="228">
        <v>5001102</v>
      </c>
      <c r="BE2208" s="228"/>
      <c r="BF2208" s="228"/>
    </row>
    <row r="2209" spans="54:58" ht="33.75" customHeight="1" x14ac:dyDescent="0.25">
      <c r="BB2209" s="228" t="s">
        <v>63</v>
      </c>
      <c r="BC2209" s="228" t="s">
        <v>331</v>
      </c>
      <c r="BD2209" s="228">
        <v>5001243</v>
      </c>
      <c r="BE2209" s="228"/>
      <c r="BF2209" s="228"/>
    </row>
    <row r="2210" spans="54:58" ht="33.75" customHeight="1" x14ac:dyDescent="0.25">
      <c r="BB2210" s="228" t="s">
        <v>63</v>
      </c>
      <c r="BC2210" s="228" t="s">
        <v>356</v>
      </c>
      <c r="BD2210" s="228">
        <v>5001508</v>
      </c>
      <c r="BE2210" s="228"/>
      <c r="BF2210" s="228"/>
    </row>
    <row r="2211" spans="54:58" ht="33.75" customHeight="1" x14ac:dyDescent="0.25">
      <c r="BB2211" s="228" t="s">
        <v>63</v>
      </c>
      <c r="BC2211" s="228" t="s">
        <v>380</v>
      </c>
      <c r="BD2211" s="228">
        <v>5001904</v>
      </c>
      <c r="BE2211" s="228"/>
      <c r="BF2211" s="228"/>
    </row>
    <row r="2212" spans="54:58" ht="33.75" customHeight="1" x14ac:dyDescent="0.25">
      <c r="BB2212" s="228" t="s">
        <v>63</v>
      </c>
      <c r="BC2212" s="228" t="s">
        <v>405</v>
      </c>
      <c r="BD2212" s="228">
        <v>5002001</v>
      </c>
      <c r="BE2212" s="228"/>
      <c r="BF2212" s="228"/>
    </row>
    <row r="2213" spans="54:58" ht="33.75" customHeight="1" x14ac:dyDescent="0.25">
      <c r="BB2213" s="228" t="s">
        <v>63</v>
      </c>
      <c r="BC2213" s="228" t="s">
        <v>430</v>
      </c>
      <c r="BD2213" s="228">
        <v>5002100</v>
      </c>
      <c r="BE2213" s="228"/>
      <c r="BF2213" s="228"/>
    </row>
    <row r="2214" spans="54:58" ht="33.75" customHeight="1" x14ac:dyDescent="0.25">
      <c r="BB2214" s="228" t="s">
        <v>63</v>
      </c>
      <c r="BC2214" s="228" t="s">
        <v>455</v>
      </c>
      <c r="BD2214" s="228">
        <v>5002159</v>
      </c>
      <c r="BE2214" s="228"/>
      <c r="BF2214" s="228"/>
    </row>
    <row r="2215" spans="54:58" ht="33.75" customHeight="1" x14ac:dyDescent="0.25">
      <c r="BB2215" s="228" t="s">
        <v>63</v>
      </c>
      <c r="BC2215" s="228" t="s">
        <v>481</v>
      </c>
      <c r="BD2215" s="228">
        <v>5002209</v>
      </c>
      <c r="BE2215" s="228"/>
      <c r="BF2215" s="228"/>
    </row>
    <row r="2216" spans="54:58" ht="33.75" customHeight="1" x14ac:dyDescent="0.25">
      <c r="BB2216" s="228" t="s">
        <v>63</v>
      </c>
      <c r="BC2216" s="228" t="s">
        <v>505</v>
      </c>
      <c r="BD2216" s="228">
        <v>5002308</v>
      </c>
      <c r="BE2216" s="228"/>
      <c r="BF2216" s="228"/>
    </row>
    <row r="2217" spans="54:58" ht="33.75" customHeight="1" x14ac:dyDescent="0.25">
      <c r="BB2217" s="228" t="s">
        <v>63</v>
      </c>
      <c r="BC2217" s="228" t="s">
        <v>528</v>
      </c>
      <c r="BD2217" s="228">
        <v>5002407</v>
      </c>
      <c r="BE2217" s="228"/>
      <c r="BF2217" s="228"/>
    </row>
    <row r="2218" spans="54:58" ht="33.75" customHeight="1" x14ac:dyDescent="0.25">
      <c r="BB2218" s="228" t="s">
        <v>63</v>
      </c>
      <c r="BC2218" s="228" t="s">
        <v>552</v>
      </c>
      <c r="BD2218" s="228">
        <v>5002605</v>
      </c>
      <c r="BE2218" s="228"/>
      <c r="BF2218" s="228"/>
    </row>
    <row r="2219" spans="54:58" ht="33.75" customHeight="1" x14ac:dyDescent="0.25">
      <c r="BB2219" s="228" t="s">
        <v>63</v>
      </c>
      <c r="BC2219" s="228" t="s">
        <v>472</v>
      </c>
      <c r="BD2219" s="228">
        <v>5002704</v>
      </c>
      <c r="BE2219" s="228"/>
      <c r="BF2219" s="228"/>
    </row>
    <row r="2220" spans="54:58" ht="33.75" customHeight="1" x14ac:dyDescent="0.25">
      <c r="BB2220" s="228" t="s">
        <v>63</v>
      </c>
      <c r="BC2220" s="228" t="s">
        <v>598</v>
      </c>
      <c r="BD2220" s="228">
        <v>5002803</v>
      </c>
      <c r="BE2220" s="228"/>
      <c r="BF2220" s="228"/>
    </row>
    <row r="2221" spans="54:58" ht="33.75" customHeight="1" x14ac:dyDescent="0.25">
      <c r="BB2221" s="228" t="s">
        <v>63</v>
      </c>
      <c r="BC2221" s="228" t="s">
        <v>621</v>
      </c>
      <c r="BD2221" s="228">
        <v>5002902</v>
      </c>
      <c r="BE2221" s="228"/>
      <c r="BF2221" s="228"/>
    </row>
    <row r="2222" spans="54:58" ht="33.75" customHeight="1" x14ac:dyDescent="0.25">
      <c r="BB2222" s="228" t="s">
        <v>63</v>
      </c>
      <c r="BC2222" s="228" t="s">
        <v>642</v>
      </c>
      <c r="BD2222" s="228">
        <v>5002951</v>
      </c>
      <c r="BE2222" s="228"/>
      <c r="BF2222" s="228"/>
    </row>
    <row r="2223" spans="54:58" ht="33.75" customHeight="1" x14ac:dyDescent="0.25">
      <c r="BB2223" s="228" t="s">
        <v>63</v>
      </c>
      <c r="BC2223" s="228" t="s">
        <v>663</v>
      </c>
      <c r="BD2223" s="228">
        <v>5003108</v>
      </c>
      <c r="BE2223" s="228"/>
      <c r="BF2223" s="228"/>
    </row>
    <row r="2224" spans="54:58" ht="33.75" customHeight="1" x14ac:dyDescent="0.25">
      <c r="BB2224" s="228" t="s">
        <v>63</v>
      </c>
      <c r="BC2224" s="228" t="s">
        <v>684</v>
      </c>
      <c r="BD2224" s="228">
        <v>5003157</v>
      </c>
      <c r="BE2224" s="228"/>
      <c r="BF2224" s="228"/>
    </row>
    <row r="2225" spans="54:58" ht="33.75" customHeight="1" x14ac:dyDescent="0.25">
      <c r="BB2225" s="228" t="s">
        <v>63</v>
      </c>
      <c r="BC2225" s="228" t="s">
        <v>704</v>
      </c>
      <c r="BD2225" s="228">
        <v>5003207</v>
      </c>
      <c r="BE2225" s="228"/>
      <c r="BF2225" s="228"/>
    </row>
    <row r="2226" spans="54:58" ht="33.75" customHeight="1" x14ac:dyDescent="0.25">
      <c r="BB2226" s="228" t="s">
        <v>63</v>
      </c>
      <c r="BC2226" s="228" t="s">
        <v>726</v>
      </c>
      <c r="BD2226" s="228">
        <v>5003256</v>
      </c>
      <c r="BE2226" s="228"/>
      <c r="BF2226" s="228"/>
    </row>
    <row r="2227" spans="54:58" ht="33.75" customHeight="1" x14ac:dyDescent="0.25">
      <c r="BB2227" s="228" t="s">
        <v>63</v>
      </c>
      <c r="BC2227" s="228" t="s">
        <v>748</v>
      </c>
      <c r="BD2227" s="228">
        <v>5003306</v>
      </c>
      <c r="BE2227" s="228"/>
      <c r="BF2227" s="228"/>
    </row>
    <row r="2228" spans="54:58" ht="33.75" customHeight="1" x14ac:dyDescent="0.25">
      <c r="BB2228" s="228" t="s">
        <v>63</v>
      </c>
      <c r="BC2228" s="228" t="s">
        <v>769</v>
      </c>
      <c r="BD2228" s="228">
        <v>5003454</v>
      </c>
      <c r="BE2228" s="228"/>
      <c r="BF2228" s="228"/>
    </row>
    <row r="2229" spans="54:58" ht="33.75" customHeight="1" x14ac:dyDescent="0.25">
      <c r="BB2229" s="228" t="s">
        <v>63</v>
      </c>
      <c r="BC2229" s="228" t="s">
        <v>792</v>
      </c>
      <c r="BD2229" s="228">
        <v>5003488</v>
      </c>
      <c r="BE2229" s="228"/>
      <c r="BF2229" s="228"/>
    </row>
    <row r="2230" spans="54:58" ht="33.75" customHeight="1" x14ac:dyDescent="0.25">
      <c r="BB2230" s="228" t="s">
        <v>63</v>
      </c>
      <c r="BC2230" s="228" t="s">
        <v>813</v>
      </c>
      <c r="BD2230" s="228">
        <v>5003504</v>
      </c>
      <c r="BE2230" s="228"/>
      <c r="BF2230" s="228"/>
    </row>
    <row r="2231" spans="54:58" ht="33.75" customHeight="1" x14ac:dyDescent="0.25">
      <c r="BB2231" s="228" t="s">
        <v>63</v>
      </c>
      <c r="BC2231" s="228" t="s">
        <v>834</v>
      </c>
      <c r="BD2231" s="228">
        <v>5003702</v>
      </c>
      <c r="BE2231" s="228"/>
      <c r="BF2231" s="228"/>
    </row>
    <row r="2232" spans="54:58" ht="33.75" customHeight="1" x14ac:dyDescent="0.25">
      <c r="BB2232" s="228" t="s">
        <v>63</v>
      </c>
      <c r="BC2232" s="228" t="s">
        <v>856</v>
      </c>
      <c r="BD2232" s="228">
        <v>5003751</v>
      </c>
      <c r="BE2232" s="228"/>
      <c r="BF2232" s="228"/>
    </row>
    <row r="2233" spans="54:58" ht="33.75" customHeight="1" x14ac:dyDescent="0.25">
      <c r="BB2233" s="228" t="s">
        <v>63</v>
      </c>
      <c r="BC2233" s="228" t="s">
        <v>877</v>
      </c>
      <c r="BD2233" s="228">
        <v>5003801</v>
      </c>
      <c r="BE2233" s="228"/>
      <c r="BF2233" s="228"/>
    </row>
    <row r="2234" spans="54:58" ht="33.75" customHeight="1" x14ac:dyDescent="0.25">
      <c r="BB2234" s="228" t="s">
        <v>63</v>
      </c>
      <c r="BC2234" s="228" t="s">
        <v>900</v>
      </c>
      <c r="BD2234" s="228">
        <v>5003900</v>
      </c>
      <c r="BE2234" s="228"/>
      <c r="BF2234" s="228"/>
    </row>
    <row r="2235" spans="54:58" ht="33.75" customHeight="1" x14ac:dyDescent="0.25">
      <c r="BB2235" s="228" t="s">
        <v>63</v>
      </c>
      <c r="BC2235" s="228" t="s">
        <v>923</v>
      </c>
      <c r="BD2235" s="228">
        <v>5004007</v>
      </c>
      <c r="BE2235" s="228"/>
      <c r="BF2235" s="228"/>
    </row>
    <row r="2236" spans="54:58" ht="33.75" customHeight="1" x14ac:dyDescent="0.25">
      <c r="BB2236" s="228" t="s">
        <v>63</v>
      </c>
      <c r="BC2236" s="228" t="s">
        <v>946</v>
      </c>
      <c r="BD2236" s="228">
        <v>5004106</v>
      </c>
      <c r="BE2236" s="228"/>
      <c r="BF2236" s="228"/>
    </row>
    <row r="2237" spans="54:58" ht="33.75" customHeight="1" x14ac:dyDescent="0.25">
      <c r="BB2237" s="228" t="s">
        <v>63</v>
      </c>
      <c r="BC2237" s="228" t="s">
        <v>968</v>
      </c>
      <c r="BD2237" s="228">
        <v>5004304</v>
      </c>
      <c r="BE2237" s="228"/>
      <c r="BF2237" s="228"/>
    </row>
    <row r="2238" spans="54:58" ht="33.75" customHeight="1" x14ac:dyDescent="0.25">
      <c r="BB2238" s="228" t="s">
        <v>63</v>
      </c>
      <c r="BC2238" s="228" t="s">
        <v>990</v>
      </c>
      <c r="BD2238" s="228">
        <v>5004403</v>
      </c>
      <c r="BE2238" s="228"/>
      <c r="BF2238" s="228"/>
    </row>
    <row r="2239" spans="54:58" ht="33.75" customHeight="1" x14ac:dyDescent="0.25">
      <c r="BB2239" s="228" t="s">
        <v>63</v>
      </c>
      <c r="BC2239" s="228" t="s">
        <v>1013</v>
      </c>
      <c r="BD2239" s="228">
        <v>5004502</v>
      </c>
      <c r="BE2239" s="228"/>
      <c r="BF2239" s="228"/>
    </row>
    <row r="2240" spans="54:58" ht="33.75" customHeight="1" x14ac:dyDescent="0.25">
      <c r="BB2240" s="228" t="s">
        <v>63</v>
      </c>
      <c r="BC2240" s="228" t="s">
        <v>1035</v>
      </c>
      <c r="BD2240" s="228">
        <v>5004601</v>
      </c>
      <c r="BE2240" s="228"/>
      <c r="BF2240" s="228"/>
    </row>
    <row r="2241" spans="54:58" ht="33.75" customHeight="1" x14ac:dyDescent="0.25">
      <c r="BB2241" s="228" t="s">
        <v>63</v>
      </c>
      <c r="BC2241" s="228" t="s">
        <v>1057</v>
      </c>
      <c r="BD2241" s="228">
        <v>5004700</v>
      </c>
      <c r="BE2241" s="228"/>
      <c r="BF2241" s="228"/>
    </row>
    <row r="2242" spans="54:58" ht="33.75" customHeight="1" x14ac:dyDescent="0.25">
      <c r="BB2242" s="228" t="s">
        <v>63</v>
      </c>
      <c r="BC2242" s="228" t="s">
        <v>1079</v>
      </c>
      <c r="BD2242" s="228">
        <v>5004809</v>
      </c>
      <c r="BE2242" s="228"/>
      <c r="BF2242" s="228"/>
    </row>
    <row r="2243" spans="54:58" ht="33.75" customHeight="1" x14ac:dyDescent="0.25">
      <c r="BB2243" s="228" t="s">
        <v>63</v>
      </c>
      <c r="BC2243" s="228" t="s">
        <v>1101</v>
      </c>
      <c r="BD2243" s="228">
        <v>5004908</v>
      </c>
      <c r="BE2243" s="228"/>
      <c r="BF2243" s="228"/>
    </row>
    <row r="2244" spans="54:58" ht="33.75" customHeight="1" x14ac:dyDescent="0.25">
      <c r="BB2244" s="228" t="s">
        <v>63</v>
      </c>
      <c r="BC2244" s="228" t="s">
        <v>1124</v>
      </c>
      <c r="BD2244" s="228">
        <v>5005004</v>
      </c>
      <c r="BE2244" s="228"/>
      <c r="BF2244" s="228"/>
    </row>
    <row r="2245" spans="54:58" ht="33.75" customHeight="1" x14ac:dyDescent="0.25">
      <c r="BB2245" s="228" t="s">
        <v>63</v>
      </c>
      <c r="BC2245" s="228" t="s">
        <v>1147</v>
      </c>
      <c r="BD2245" s="231">
        <v>5005103</v>
      </c>
      <c r="BE2245" s="228"/>
      <c r="BF2245" s="228"/>
    </row>
    <row r="2246" spans="54:58" ht="33.75" customHeight="1" x14ac:dyDescent="0.25">
      <c r="BB2246" s="228" t="s">
        <v>63</v>
      </c>
      <c r="BC2246" s="228" t="s">
        <v>1170</v>
      </c>
      <c r="BD2246" s="231">
        <v>5005152</v>
      </c>
      <c r="BE2246" s="228"/>
      <c r="BF2246" s="228"/>
    </row>
    <row r="2247" spans="54:58" ht="33.75" customHeight="1" x14ac:dyDescent="0.25">
      <c r="BB2247" s="228" t="s">
        <v>63</v>
      </c>
      <c r="BC2247" s="228" t="s">
        <v>1193</v>
      </c>
      <c r="BD2247" s="231">
        <v>5005202</v>
      </c>
      <c r="BE2247" s="228"/>
      <c r="BF2247" s="228"/>
    </row>
    <row r="2248" spans="54:58" ht="33.75" customHeight="1" x14ac:dyDescent="0.25">
      <c r="BB2248" s="228" t="s">
        <v>63</v>
      </c>
      <c r="BC2248" s="228" t="s">
        <v>1215</v>
      </c>
      <c r="BD2248" s="231">
        <v>5005251</v>
      </c>
      <c r="BE2248" s="228"/>
      <c r="BF2248" s="228"/>
    </row>
    <row r="2249" spans="54:58" ht="33.75" customHeight="1" x14ac:dyDescent="0.25">
      <c r="BB2249" s="228" t="s">
        <v>63</v>
      </c>
      <c r="BC2249" s="228" t="s">
        <v>1236</v>
      </c>
      <c r="BD2249" s="231">
        <v>5005400</v>
      </c>
      <c r="BE2249" s="228"/>
      <c r="BF2249" s="228"/>
    </row>
    <row r="2250" spans="54:58" ht="33.75" customHeight="1" x14ac:dyDescent="0.25">
      <c r="BB2250" s="228" t="s">
        <v>63</v>
      </c>
      <c r="BC2250" s="228" t="s">
        <v>1259</v>
      </c>
      <c r="BD2250" s="231">
        <v>5005608</v>
      </c>
      <c r="BE2250" s="228"/>
      <c r="BF2250" s="228"/>
    </row>
    <row r="2251" spans="54:58" ht="33.75" customHeight="1" x14ac:dyDescent="0.25">
      <c r="BB2251" s="228" t="s">
        <v>63</v>
      </c>
      <c r="BC2251" s="228" t="s">
        <v>1282</v>
      </c>
      <c r="BD2251" s="231">
        <v>5005681</v>
      </c>
      <c r="BE2251" s="228"/>
      <c r="BF2251" s="228"/>
    </row>
    <row r="2252" spans="54:58" ht="33.75" customHeight="1" x14ac:dyDescent="0.25">
      <c r="BB2252" s="228" t="s">
        <v>63</v>
      </c>
      <c r="BC2252" s="228" t="s">
        <v>1303</v>
      </c>
      <c r="BD2252" s="231">
        <v>5005707</v>
      </c>
      <c r="BE2252" s="228"/>
      <c r="BF2252" s="228"/>
    </row>
    <row r="2253" spans="54:58" ht="33.75" customHeight="1" x14ac:dyDescent="0.25">
      <c r="BB2253" s="228" t="s">
        <v>63</v>
      </c>
      <c r="BC2253" s="228" t="s">
        <v>1325</v>
      </c>
      <c r="BD2253" s="231">
        <v>5005806</v>
      </c>
      <c r="BE2253" s="228"/>
      <c r="BF2253" s="228"/>
    </row>
    <row r="2254" spans="54:58" ht="33.75" customHeight="1" x14ac:dyDescent="0.25">
      <c r="BB2254" s="228" t="s">
        <v>63</v>
      </c>
      <c r="BC2254" s="228" t="s">
        <v>1347</v>
      </c>
      <c r="BD2254" s="231">
        <v>5006002</v>
      </c>
      <c r="BE2254" s="228"/>
      <c r="BF2254" s="228"/>
    </row>
    <row r="2255" spans="54:58" ht="33.75" customHeight="1" x14ac:dyDescent="0.25">
      <c r="BB2255" s="228" t="s">
        <v>63</v>
      </c>
      <c r="BC2255" s="228" t="s">
        <v>1368</v>
      </c>
      <c r="BD2255" s="231">
        <v>5006200</v>
      </c>
      <c r="BE2255" s="228"/>
      <c r="BF2255" s="228"/>
    </row>
    <row r="2256" spans="54:58" ht="33.75" customHeight="1" x14ac:dyDescent="0.25">
      <c r="BB2256" s="228" t="s">
        <v>63</v>
      </c>
      <c r="BC2256" s="228" t="s">
        <v>1390</v>
      </c>
      <c r="BD2256" s="231">
        <v>5006259</v>
      </c>
      <c r="BE2256" s="228"/>
      <c r="BF2256" s="228"/>
    </row>
    <row r="2257" spans="54:58" ht="33.75" customHeight="1" x14ac:dyDescent="0.25">
      <c r="BB2257" s="228" t="s">
        <v>63</v>
      </c>
      <c r="BC2257" s="228" t="s">
        <v>1412</v>
      </c>
      <c r="BD2257" s="231">
        <v>5006275</v>
      </c>
      <c r="BE2257" s="228"/>
      <c r="BF2257" s="228"/>
    </row>
    <row r="2258" spans="54:58" ht="33.75" customHeight="1" x14ac:dyDescent="0.25">
      <c r="BB2258" s="228" t="s">
        <v>63</v>
      </c>
      <c r="BC2258" s="228" t="s">
        <v>1434</v>
      </c>
      <c r="BD2258" s="231">
        <v>5006309</v>
      </c>
      <c r="BE2258" s="228"/>
      <c r="BF2258" s="228"/>
    </row>
    <row r="2259" spans="54:58" ht="33.75" customHeight="1" x14ac:dyDescent="0.25">
      <c r="BB2259" s="228" t="s">
        <v>63</v>
      </c>
      <c r="BC2259" s="228" t="s">
        <v>1455</v>
      </c>
      <c r="BD2259" s="231">
        <v>5006358</v>
      </c>
      <c r="BE2259" s="228"/>
      <c r="BF2259" s="228"/>
    </row>
    <row r="2260" spans="54:58" ht="33.75" customHeight="1" x14ac:dyDescent="0.25">
      <c r="BB2260" s="228" t="s">
        <v>63</v>
      </c>
      <c r="BC2260" s="228" t="s">
        <v>1475</v>
      </c>
      <c r="BD2260" s="231">
        <v>5006408</v>
      </c>
      <c r="BE2260" s="228"/>
      <c r="BF2260" s="228"/>
    </row>
    <row r="2261" spans="54:58" ht="33.75" customHeight="1" x14ac:dyDescent="0.25">
      <c r="BB2261" s="228" t="s">
        <v>63</v>
      </c>
      <c r="BC2261" s="228" t="s">
        <v>1497</v>
      </c>
      <c r="BD2261" s="231">
        <v>5006606</v>
      </c>
      <c r="BE2261" s="228"/>
      <c r="BF2261" s="228"/>
    </row>
    <row r="2262" spans="54:58" ht="33.75" customHeight="1" x14ac:dyDescent="0.25">
      <c r="BB2262" s="228" t="s">
        <v>63</v>
      </c>
      <c r="BC2262" s="228" t="s">
        <v>1517</v>
      </c>
      <c r="BD2262" s="231">
        <v>5006903</v>
      </c>
      <c r="BE2262" s="228"/>
      <c r="BF2262" s="228"/>
    </row>
    <row r="2263" spans="54:58" ht="33.75" customHeight="1" x14ac:dyDescent="0.25">
      <c r="BB2263" s="228" t="s">
        <v>63</v>
      </c>
      <c r="BC2263" s="228" t="s">
        <v>1538</v>
      </c>
      <c r="BD2263" s="231">
        <v>5007109</v>
      </c>
      <c r="BE2263" s="228"/>
      <c r="BF2263" s="228"/>
    </row>
    <row r="2264" spans="54:58" ht="33.75" customHeight="1" x14ac:dyDescent="0.25">
      <c r="BB2264" s="228" t="s">
        <v>63</v>
      </c>
      <c r="BC2264" s="228" t="s">
        <v>1559</v>
      </c>
      <c r="BD2264" s="231">
        <v>5007208</v>
      </c>
      <c r="BE2264" s="228"/>
      <c r="BF2264" s="228"/>
    </row>
    <row r="2265" spans="54:58" ht="33.75" customHeight="1" x14ac:dyDescent="0.25">
      <c r="BB2265" s="228" t="s">
        <v>63</v>
      </c>
      <c r="BC2265" s="228" t="s">
        <v>1578</v>
      </c>
      <c r="BD2265" s="231">
        <v>5007307</v>
      </c>
      <c r="BE2265" s="228"/>
      <c r="BF2265" s="228"/>
    </row>
    <row r="2266" spans="54:58" ht="33.75" customHeight="1" x14ac:dyDescent="0.25">
      <c r="BB2266" s="228" t="s">
        <v>63</v>
      </c>
      <c r="BC2266" s="228" t="s">
        <v>1598</v>
      </c>
      <c r="BD2266" s="231">
        <v>5007406</v>
      </c>
      <c r="BE2266" s="228"/>
      <c r="BF2266" s="228"/>
    </row>
    <row r="2267" spans="54:58" ht="33.75" customHeight="1" x14ac:dyDescent="0.25">
      <c r="BB2267" s="228" t="s">
        <v>63</v>
      </c>
      <c r="BC2267" s="228" t="s">
        <v>1618</v>
      </c>
      <c r="BD2267" s="231">
        <v>5007505</v>
      </c>
      <c r="BE2267" s="228"/>
      <c r="BF2267" s="228"/>
    </row>
    <row r="2268" spans="54:58" ht="33.75" customHeight="1" x14ac:dyDescent="0.25">
      <c r="BB2268" s="228" t="s">
        <v>63</v>
      </c>
      <c r="BC2268" s="228" t="s">
        <v>1639</v>
      </c>
      <c r="BD2268" s="231">
        <v>5007554</v>
      </c>
      <c r="BE2268" s="228"/>
      <c r="BF2268" s="228"/>
    </row>
    <row r="2269" spans="54:58" ht="33.75" customHeight="1" x14ac:dyDescent="0.25">
      <c r="BB2269" s="228" t="s">
        <v>63</v>
      </c>
      <c r="BC2269" s="228" t="s">
        <v>1660</v>
      </c>
      <c r="BD2269" s="231">
        <v>5007695</v>
      </c>
      <c r="BE2269" s="228"/>
      <c r="BF2269" s="228"/>
    </row>
    <row r="2270" spans="54:58" ht="33.75" customHeight="1" x14ac:dyDescent="0.25">
      <c r="BB2270" s="228" t="s">
        <v>63</v>
      </c>
      <c r="BC2270" s="228" t="s">
        <v>1680</v>
      </c>
      <c r="BD2270" s="231">
        <v>5007802</v>
      </c>
      <c r="BE2270" s="228"/>
      <c r="BF2270" s="228"/>
    </row>
    <row r="2271" spans="54:58" ht="33.75" customHeight="1" x14ac:dyDescent="0.25">
      <c r="BB2271" s="228" t="s">
        <v>63</v>
      </c>
      <c r="BC2271" s="228" t="s">
        <v>1701</v>
      </c>
      <c r="BD2271" s="231">
        <v>5007703</v>
      </c>
      <c r="BE2271" s="228"/>
      <c r="BF2271" s="228"/>
    </row>
    <row r="2272" spans="54:58" ht="33.75" customHeight="1" x14ac:dyDescent="0.25">
      <c r="BB2272" s="228" t="s">
        <v>63</v>
      </c>
      <c r="BC2272" s="228" t="s">
        <v>1721</v>
      </c>
      <c r="BD2272" s="231">
        <v>5007901</v>
      </c>
      <c r="BE2272" s="228"/>
      <c r="BF2272" s="228"/>
    </row>
    <row r="2273" spans="54:58" ht="33.75" customHeight="1" x14ac:dyDescent="0.25">
      <c r="BB2273" s="228" t="s">
        <v>63</v>
      </c>
      <c r="BC2273" s="228" t="s">
        <v>1742</v>
      </c>
      <c r="BD2273" s="231">
        <v>5007935</v>
      </c>
      <c r="BE2273" s="228"/>
      <c r="BF2273" s="228"/>
    </row>
    <row r="2274" spans="54:58" ht="33.75" customHeight="1" x14ac:dyDescent="0.25">
      <c r="BB2274" s="228" t="s">
        <v>63</v>
      </c>
      <c r="BC2274" s="228" t="s">
        <v>1762</v>
      </c>
      <c r="BD2274" s="231">
        <v>5007950</v>
      </c>
      <c r="BE2274" s="228"/>
      <c r="BF2274" s="228"/>
    </row>
    <row r="2275" spans="54:58" ht="33.75" customHeight="1" x14ac:dyDescent="0.25">
      <c r="BB2275" s="228" t="s">
        <v>63</v>
      </c>
      <c r="BC2275" s="228" t="s">
        <v>1783</v>
      </c>
      <c r="BD2275" s="231">
        <v>5007976</v>
      </c>
      <c r="BE2275" s="228"/>
      <c r="BF2275" s="228"/>
    </row>
    <row r="2276" spans="54:58" ht="33.75" customHeight="1" x14ac:dyDescent="0.25">
      <c r="BB2276" s="228" t="s">
        <v>63</v>
      </c>
      <c r="BC2276" s="228" t="s">
        <v>1802</v>
      </c>
      <c r="BD2276" s="231">
        <v>5008008</v>
      </c>
      <c r="BE2276" s="228"/>
      <c r="BF2276" s="228"/>
    </row>
    <row r="2277" spans="54:58" ht="33.75" customHeight="1" x14ac:dyDescent="0.25">
      <c r="BB2277" s="228" t="s">
        <v>63</v>
      </c>
      <c r="BC2277" s="228" t="s">
        <v>1820</v>
      </c>
      <c r="BD2277" s="231">
        <v>5008305</v>
      </c>
      <c r="BE2277" s="228"/>
      <c r="BF2277" s="228"/>
    </row>
    <row r="2278" spans="54:58" ht="33.75" customHeight="1" x14ac:dyDescent="0.25">
      <c r="BB2278" s="228" t="s">
        <v>63</v>
      </c>
      <c r="BC2278" s="228" t="s">
        <v>1839</v>
      </c>
      <c r="BD2278" s="231">
        <v>5008404</v>
      </c>
      <c r="BE2278" s="228"/>
      <c r="BF2278" s="228"/>
    </row>
    <row r="2279" spans="54:58" ht="33.75" customHeight="1" x14ac:dyDescent="0.25">
      <c r="BB2279" s="228" t="s">
        <v>65</v>
      </c>
      <c r="BC2279" s="228" t="s">
        <v>101</v>
      </c>
      <c r="BD2279" s="231">
        <v>5100102</v>
      </c>
      <c r="BE2279" s="228"/>
      <c r="BF2279" s="228"/>
    </row>
    <row r="2280" spans="54:58" ht="33.75" customHeight="1" x14ac:dyDescent="0.25">
      <c r="BB2280" s="228" t="s">
        <v>65</v>
      </c>
      <c r="BC2280" s="228" t="s">
        <v>126</v>
      </c>
      <c r="BD2280" s="231">
        <v>5100201</v>
      </c>
      <c r="BE2280" s="228"/>
      <c r="BF2280" s="228"/>
    </row>
    <row r="2281" spans="54:58" ht="33.75" customHeight="1" x14ac:dyDescent="0.25">
      <c r="BB2281" s="228" t="s">
        <v>65</v>
      </c>
      <c r="BC2281" s="228" t="s">
        <v>152</v>
      </c>
      <c r="BD2281" s="231">
        <v>5100250</v>
      </c>
      <c r="BE2281" s="228"/>
      <c r="BF2281" s="228"/>
    </row>
    <row r="2282" spans="54:58" ht="33.75" customHeight="1" x14ac:dyDescent="0.25">
      <c r="BB2282" s="228" t="s">
        <v>65</v>
      </c>
      <c r="BC2282" s="228" t="s">
        <v>177</v>
      </c>
      <c r="BD2282" s="231">
        <v>5100300</v>
      </c>
      <c r="BE2282" s="228"/>
      <c r="BF2282" s="228"/>
    </row>
    <row r="2283" spans="54:58" ht="33.75" customHeight="1" x14ac:dyDescent="0.25">
      <c r="BB2283" s="228" t="s">
        <v>65</v>
      </c>
      <c r="BC2283" s="228" t="s">
        <v>203</v>
      </c>
      <c r="BD2283" s="231">
        <v>5100359</v>
      </c>
      <c r="BE2283" s="228"/>
      <c r="BF2283" s="228"/>
    </row>
    <row r="2284" spans="54:58" ht="33.75" customHeight="1" x14ac:dyDescent="0.25">
      <c r="BB2284" s="228" t="s">
        <v>65</v>
      </c>
      <c r="BC2284" s="228" t="s">
        <v>229</v>
      </c>
      <c r="BD2284" s="231">
        <v>5100409</v>
      </c>
      <c r="BE2284" s="228"/>
      <c r="BF2284" s="228"/>
    </row>
    <row r="2285" spans="54:58" ht="33.75" customHeight="1" x14ac:dyDescent="0.25">
      <c r="BB2285" s="228" t="s">
        <v>65</v>
      </c>
      <c r="BC2285" s="228" t="s">
        <v>253</v>
      </c>
      <c r="BD2285" s="231">
        <v>5100508</v>
      </c>
      <c r="BE2285" s="228"/>
      <c r="BF2285" s="228"/>
    </row>
    <row r="2286" spans="54:58" ht="33.75" customHeight="1" x14ac:dyDescent="0.25">
      <c r="BB2286" s="228" t="s">
        <v>65</v>
      </c>
      <c r="BC2286" s="228" t="s">
        <v>278</v>
      </c>
      <c r="BD2286" s="231">
        <v>5100607</v>
      </c>
      <c r="BE2286" s="228"/>
      <c r="BF2286" s="228"/>
    </row>
    <row r="2287" spans="54:58" ht="33.75" customHeight="1" x14ac:dyDescent="0.25">
      <c r="BB2287" s="228" t="s">
        <v>65</v>
      </c>
      <c r="BC2287" s="228" t="s">
        <v>304</v>
      </c>
      <c r="BD2287" s="231">
        <v>5100805</v>
      </c>
      <c r="BE2287" s="228"/>
      <c r="BF2287" s="228"/>
    </row>
    <row r="2288" spans="54:58" ht="33.75" customHeight="1" x14ac:dyDescent="0.25">
      <c r="BB2288" s="228" t="s">
        <v>65</v>
      </c>
      <c r="BC2288" s="228" t="s">
        <v>330</v>
      </c>
      <c r="BD2288" s="231">
        <v>5101001</v>
      </c>
      <c r="BE2288" s="228"/>
      <c r="BF2288" s="228"/>
    </row>
    <row r="2289" spans="54:58" ht="33.75" customHeight="1" x14ac:dyDescent="0.25">
      <c r="BB2289" s="228" t="s">
        <v>65</v>
      </c>
      <c r="BC2289" s="228" t="s">
        <v>355</v>
      </c>
      <c r="BD2289" s="231">
        <v>5101209</v>
      </c>
      <c r="BE2289" s="228"/>
      <c r="BF2289" s="228"/>
    </row>
    <row r="2290" spans="54:58" ht="33.75" customHeight="1" x14ac:dyDescent="0.25">
      <c r="BB2290" s="228" t="s">
        <v>65</v>
      </c>
      <c r="BC2290" s="228" t="s">
        <v>379</v>
      </c>
      <c r="BD2290" s="231">
        <v>5101258</v>
      </c>
      <c r="BE2290" s="228"/>
      <c r="BF2290" s="228"/>
    </row>
    <row r="2291" spans="54:58" ht="33.75" customHeight="1" x14ac:dyDescent="0.25">
      <c r="BB2291" s="228" t="s">
        <v>65</v>
      </c>
      <c r="BC2291" s="228" t="s">
        <v>404</v>
      </c>
      <c r="BD2291" s="231">
        <v>5101308</v>
      </c>
      <c r="BE2291" s="228"/>
      <c r="BF2291" s="228"/>
    </row>
    <row r="2292" spans="54:58" ht="33.75" customHeight="1" x14ac:dyDescent="0.25">
      <c r="BB2292" s="228" t="s">
        <v>65</v>
      </c>
      <c r="BC2292" s="228" t="s">
        <v>429</v>
      </c>
      <c r="BD2292" s="231">
        <v>5101407</v>
      </c>
      <c r="BE2292" s="228"/>
      <c r="BF2292" s="228"/>
    </row>
    <row r="2293" spans="54:58" ht="33.75" customHeight="1" x14ac:dyDescent="0.25">
      <c r="BB2293" s="228" t="s">
        <v>65</v>
      </c>
      <c r="BC2293" s="228" t="s">
        <v>454</v>
      </c>
      <c r="BD2293" s="231">
        <v>5101605</v>
      </c>
      <c r="BE2293" s="228"/>
      <c r="BF2293" s="228"/>
    </row>
    <row r="2294" spans="54:58" ht="33.75" customHeight="1" x14ac:dyDescent="0.25">
      <c r="BB2294" s="228" t="s">
        <v>65</v>
      </c>
      <c r="BC2294" s="228" t="s">
        <v>480</v>
      </c>
      <c r="BD2294" s="231">
        <v>5101704</v>
      </c>
      <c r="BE2294" s="228"/>
      <c r="BF2294" s="228"/>
    </row>
    <row r="2295" spans="54:58" ht="33.75" customHeight="1" x14ac:dyDescent="0.25">
      <c r="BB2295" s="228" t="s">
        <v>65</v>
      </c>
      <c r="BC2295" s="228" t="s">
        <v>504</v>
      </c>
      <c r="BD2295" s="231">
        <v>5101803</v>
      </c>
      <c r="BE2295" s="228"/>
      <c r="BF2295" s="228"/>
    </row>
    <row r="2296" spans="54:58" ht="33.75" customHeight="1" x14ac:dyDescent="0.25">
      <c r="BB2296" s="228" t="s">
        <v>65</v>
      </c>
      <c r="BC2296" s="228" t="s">
        <v>527</v>
      </c>
      <c r="BD2296" s="231">
        <v>5101852</v>
      </c>
      <c r="BE2296" s="228"/>
      <c r="BF2296" s="228"/>
    </row>
    <row r="2297" spans="54:58" ht="33.75" customHeight="1" x14ac:dyDescent="0.25">
      <c r="BB2297" s="228" t="s">
        <v>65</v>
      </c>
      <c r="BC2297" s="228" t="s">
        <v>551</v>
      </c>
      <c r="BD2297" s="231">
        <v>5101902</v>
      </c>
      <c r="BE2297" s="228"/>
      <c r="BF2297" s="228"/>
    </row>
    <row r="2298" spans="54:58" ht="33.75" customHeight="1" x14ac:dyDescent="0.25">
      <c r="BB2298" s="228" t="s">
        <v>65</v>
      </c>
      <c r="BC2298" s="228" t="s">
        <v>574</v>
      </c>
      <c r="BD2298" s="231">
        <v>5102504</v>
      </c>
      <c r="BE2298" s="228"/>
      <c r="BF2298" s="228"/>
    </row>
    <row r="2299" spans="54:58" ht="33.75" customHeight="1" x14ac:dyDescent="0.25">
      <c r="BB2299" s="228" t="s">
        <v>65</v>
      </c>
      <c r="BC2299" s="228" t="s">
        <v>597</v>
      </c>
      <c r="BD2299" s="231">
        <v>5102603</v>
      </c>
      <c r="BE2299" s="228"/>
      <c r="BF2299" s="228"/>
    </row>
    <row r="2300" spans="54:58" ht="33.75" customHeight="1" x14ac:dyDescent="0.25">
      <c r="BB2300" s="228" t="s">
        <v>65</v>
      </c>
      <c r="BC2300" s="228" t="s">
        <v>620</v>
      </c>
      <c r="BD2300" s="231">
        <v>5102637</v>
      </c>
      <c r="BE2300" s="228"/>
      <c r="BF2300" s="228"/>
    </row>
    <row r="2301" spans="54:58" ht="33.75" customHeight="1" x14ac:dyDescent="0.25">
      <c r="BB2301" s="228" t="s">
        <v>65</v>
      </c>
      <c r="BC2301" s="228" t="s">
        <v>641</v>
      </c>
      <c r="BD2301" s="231">
        <v>5102678</v>
      </c>
      <c r="BE2301" s="228"/>
      <c r="BF2301" s="228"/>
    </row>
    <row r="2302" spans="54:58" ht="33.75" customHeight="1" x14ac:dyDescent="0.25">
      <c r="BB2302" s="228" t="s">
        <v>65</v>
      </c>
      <c r="BC2302" s="228" t="s">
        <v>662</v>
      </c>
      <c r="BD2302" s="231">
        <v>5102686</v>
      </c>
      <c r="BE2302" s="228"/>
      <c r="BF2302" s="228"/>
    </row>
    <row r="2303" spans="54:58" ht="33.75" customHeight="1" x14ac:dyDescent="0.25">
      <c r="BB2303" s="228" t="s">
        <v>65</v>
      </c>
      <c r="BC2303" s="228" t="s">
        <v>683</v>
      </c>
      <c r="BD2303" s="231">
        <v>5102694</v>
      </c>
      <c r="BE2303" s="228"/>
      <c r="BF2303" s="228"/>
    </row>
    <row r="2304" spans="54:58" ht="33.75" customHeight="1" x14ac:dyDescent="0.25">
      <c r="BB2304" s="228" t="s">
        <v>65</v>
      </c>
      <c r="BC2304" s="228" t="s">
        <v>703</v>
      </c>
      <c r="BD2304" s="231">
        <v>5102702</v>
      </c>
      <c r="BE2304" s="228"/>
      <c r="BF2304" s="228"/>
    </row>
    <row r="2305" spans="54:58" ht="33.75" customHeight="1" x14ac:dyDescent="0.25">
      <c r="BB2305" s="228" t="s">
        <v>65</v>
      </c>
      <c r="BC2305" s="228" t="s">
        <v>725</v>
      </c>
      <c r="BD2305" s="231">
        <v>5102793</v>
      </c>
      <c r="BE2305" s="228"/>
      <c r="BF2305" s="228"/>
    </row>
    <row r="2306" spans="54:58" ht="33.75" customHeight="1" x14ac:dyDescent="0.25">
      <c r="BB2306" s="228" t="s">
        <v>65</v>
      </c>
      <c r="BC2306" s="228" t="s">
        <v>747</v>
      </c>
      <c r="BD2306" s="231">
        <v>5102850</v>
      </c>
      <c r="BE2306" s="228"/>
      <c r="BF2306" s="228"/>
    </row>
    <row r="2307" spans="54:58" ht="33.75" customHeight="1" x14ac:dyDescent="0.25">
      <c r="BB2307" s="228" t="s">
        <v>65</v>
      </c>
      <c r="BC2307" s="228" t="s">
        <v>768</v>
      </c>
      <c r="BD2307" s="231">
        <v>5103007</v>
      </c>
      <c r="BE2307" s="228"/>
      <c r="BF2307" s="228"/>
    </row>
    <row r="2308" spans="54:58" ht="33.75" customHeight="1" x14ac:dyDescent="0.25">
      <c r="BB2308" s="228" t="s">
        <v>65</v>
      </c>
      <c r="BC2308" s="228" t="s">
        <v>791</v>
      </c>
      <c r="BD2308" s="231">
        <v>5103056</v>
      </c>
      <c r="BE2308" s="228"/>
      <c r="BF2308" s="228"/>
    </row>
    <row r="2309" spans="54:58" ht="33.75" customHeight="1" x14ac:dyDescent="0.25">
      <c r="BB2309" s="228" t="s">
        <v>65</v>
      </c>
      <c r="BC2309" s="228" t="s">
        <v>812</v>
      </c>
      <c r="BD2309" s="231">
        <v>5103106</v>
      </c>
      <c r="BE2309" s="228"/>
      <c r="BF2309" s="228"/>
    </row>
    <row r="2310" spans="54:58" ht="33.75" customHeight="1" x14ac:dyDescent="0.25">
      <c r="BB2310" s="228" t="s">
        <v>65</v>
      </c>
      <c r="BC2310" s="228" t="s">
        <v>833</v>
      </c>
      <c r="BD2310" s="231">
        <v>5103205</v>
      </c>
      <c r="BE2310" s="228"/>
      <c r="BF2310" s="228"/>
    </row>
    <row r="2311" spans="54:58" ht="33.75" customHeight="1" x14ac:dyDescent="0.25">
      <c r="BB2311" s="228" t="s">
        <v>65</v>
      </c>
      <c r="BC2311" s="228" t="s">
        <v>855</v>
      </c>
      <c r="BD2311" s="231">
        <v>5103254</v>
      </c>
      <c r="BE2311" s="228"/>
      <c r="BF2311" s="228"/>
    </row>
    <row r="2312" spans="54:58" ht="33.75" customHeight="1" x14ac:dyDescent="0.25">
      <c r="BB2312" s="228" t="s">
        <v>65</v>
      </c>
      <c r="BC2312" s="228" t="s">
        <v>876</v>
      </c>
      <c r="BD2312" s="231">
        <v>5103304</v>
      </c>
      <c r="BE2312" s="228"/>
      <c r="BF2312" s="228"/>
    </row>
    <row r="2313" spans="54:58" ht="33.75" customHeight="1" x14ac:dyDescent="0.25">
      <c r="BB2313" s="228" t="s">
        <v>65</v>
      </c>
      <c r="BC2313" s="228" t="s">
        <v>899</v>
      </c>
      <c r="BD2313" s="231">
        <v>5103353</v>
      </c>
      <c r="BE2313" s="228"/>
      <c r="BF2313" s="228"/>
    </row>
    <row r="2314" spans="54:58" ht="33.75" customHeight="1" x14ac:dyDescent="0.25">
      <c r="BB2314" s="228" t="s">
        <v>65</v>
      </c>
      <c r="BC2314" s="228" t="s">
        <v>922</v>
      </c>
      <c r="BD2314" s="231">
        <v>5103361</v>
      </c>
      <c r="BE2314" s="228"/>
      <c r="BF2314" s="228"/>
    </row>
    <row r="2315" spans="54:58" ht="33.75" customHeight="1" x14ac:dyDescent="0.25">
      <c r="BB2315" s="228" t="s">
        <v>65</v>
      </c>
      <c r="BC2315" s="228" t="s">
        <v>945</v>
      </c>
      <c r="BD2315" s="231">
        <v>5103379</v>
      </c>
      <c r="BE2315" s="228"/>
      <c r="BF2315" s="228"/>
    </row>
    <row r="2316" spans="54:58" ht="33.75" customHeight="1" x14ac:dyDescent="0.25">
      <c r="BB2316" s="228" t="s">
        <v>65</v>
      </c>
      <c r="BC2316" s="228" t="s">
        <v>967</v>
      </c>
      <c r="BD2316" s="231">
        <v>5103403</v>
      </c>
      <c r="BE2316" s="228"/>
      <c r="BF2316" s="228"/>
    </row>
    <row r="2317" spans="54:58" ht="33.75" customHeight="1" x14ac:dyDescent="0.25">
      <c r="BB2317" s="228" t="s">
        <v>65</v>
      </c>
      <c r="BC2317" s="228" t="s">
        <v>989</v>
      </c>
      <c r="BD2317" s="231">
        <v>5103437</v>
      </c>
      <c r="BE2317" s="228"/>
      <c r="BF2317" s="228"/>
    </row>
    <row r="2318" spans="54:58" ht="33.75" customHeight="1" x14ac:dyDescent="0.25">
      <c r="BB2318" s="228" t="s">
        <v>65</v>
      </c>
      <c r="BC2318" s="228" t="s">
        <v>1012</v>
      </c>
      <c r="BD2318" s="231">
        <v>5103452</v>
      </c>
      <c r="BE2318" s="228"/>
      <c r="BF2318" s="228"/>
    </row>
    <row r="2319" spans="54:58" ht="33.75" customHeight="1" x14ac:dyDescent="0.25">
      <c r="BB2319" s="228" t="s">
        <v>65</v>
      </c>
      <c r="BC2319" s="228" t="s">
        <v>1034</v>
      </c>
      <c r="BD2319" s="231">
        <v>5103502</v>
      </c>
      <c r="BE2319" s="228"/>
      <c r="BF2319" s="228"/>
    </row>
    <row r="2320" spans="54:58" ht="33.75" customHeight="1" x14ac:dyDescent="0.25">
      <c r="BB2320" s="228" t="s">
        <v>65</v>
      </c>
      <c r="BC2320" s="228" t="s">
        <v>1056</v>
      </c>
      <c r="BD2320" s="231">
        <v>5103601</v>
      </c>
      <c r="BE2320" s="228"/>
      <c r="BF2320" s="228"/>
    </row>
    <row r="2321" spans="54:58" ht="33.75" customHeight="1" x14ac:dyDescent="0.25">
      <c r="BB2321" s="228" t="s">
        <v>65</v>
      </c>
      <c r="BC2321" s="228" t="s">
        <v>1078</v>
      </c>
      <c r="BD2321" s="231">
        <v>5103700</v>
      </c>
      <c r="BE2321" s="228"/>
      <c r="BF2321" s="228"/>
    </row>
    <row r="2322" spans="54:58" ht="33.75" customHeight="1" x14ac:dyDescent="0.25">
      <c r="BB2322" s="228" t="s">
        <v>65</v>
      </c>
      <c r="BC2322" s="228" t="s">
        <v>1100</v>
      </c>
      <c r="BD2322" s="231">
        <v>5103809</v>
      </c>
      <c r="BE2322" s="228"/>
      <c r="BF2322" s="228"/>
    </row>
    <row r="2323" spans="54:58" ht="33.75" customHeight="1" x14ac:dyDescent="0.25">
      <c r="BB2323" s="228" t="s">
        <v>65</v>
      </c>
      <c r="BC2323" s="228" t="s">
        <v>1123</v>
      </c>
      <c r="BD2323" s="231">
        <v>5103858</v>
      </c>
      <c r="BE2323" s="228"/>
      <c r="BF2323" s="228"/>
    </row>
    <row r="2324" spans="54:58" ht="33.75" customHeight="1" x14ac:dyDescent="0.25">
      <c r="BB2324" s="228" t="s">
        <v>65</v>
      </c>
      <c r="BC2324" s="228" t="s">
        <v>1146</v>
      </c>
      <c r="BD2324" s="231">
        <v>5103908</v>
      </c>
      <c r="BE2324" s="228"/>
      <c r="BF2324" s="228"/>
    </row>
    <row r="2325" spans="54:58" ht="33.75" customHeight="1" x14ac:dyDescent="0.25">
      <c r="BB2325" s="228" t="s">
        <v>65</v>
      </c>
      <c r="BC2325" s="228" t="s">
        <v>1169</v>
      </c>
      <c r="BD2325" s="231">
        <v>5103957</v>
      </c>
      <c r="BE2325" s="228"/>
      <c r="BF2325" s="228"/>
    </row>
    <row r="2326" spans="54:58" ht="33.75" customHeight="1" x14ac:dyDescent="0.25">
      <c r="BB2326" s="228" t="s">
        <v>65</v>
      </c>
      <c r="BC2326" s="228" t="s">
        <v>1192</v>
      </c>
      <c r="BD2326" s="231">
        <v>5104104</v>
      </c>
      <c r="BE2326" s="228"/>
      <c r="BF2326" s="228"/>
    </row>
    <row r="2327" spans="54:58" ht="33.75" customHeight="1" x14ac:dyDescent="0.25">
      <c r="BB2327" s="228" t="s">
        <v>65</v>
      </c>
      <c r="BC2327" s="228" t="s">
        <v>1214</v>
      </c>
      <c r="BD2327" s="231">
        <v>5104203</v>
      </c>
      <c r="BE2327" s="228"/>
      <c r="BF2327" s="228"/>
    </row>
    <row r="2328" spans="54:58" ht="33.75" customHeight="1" x14ac:dyDescent="0.25">
      <c r="BB2328" s="228" t="s">
        <v>65</v>
      </c>
      <c r="BC2328" s="228" t="s">
        <v>1235</v>
      </c>
      <c r="BD2328" s="231">
        <v>5104500</v>
      </c>
      <c r="BE2328" s="228"/>
      <c r="BF2328" s="228"/>
    </row>
    <row r="2329" spans="54:58" ht="33.75" customHeight="1" x14ac:dyDescent="0.25">
      <c r="BB2329" s="228" t="s">
        <v>65</v>
      </c>
      <c r="BC2329" s="228" t="s">
        <v>1258</v>
      </c>
      <c r="BD2329" s="231">
        <v>5104526</v>
      </c>
      <c r="BE2329" s="228"/>
      <c r="BF2329" s="228"/>
    </row>
    <row r="2330" spans="54:58" ht="33.75" customHeight="1" x14ac:dyDescent="0.25">
      <c r="BB2330" s="228" t="s">
        <v>65</v>
      </c>
      <c r="BC2330" s="228" t="s">
        <v>1281</v>
      </c>
      <c r="BD2330" s="231">
        <v>5104542</v>
      </c>
      <c r="BE2330" s="228"/>
      <c r="BF2330" s="228"/>
    </row>
    <row r="2331" spans="54:58" ht="33.75" customHeight="1" x14ac:dyDescent="0.25">
      <c r="BB2331" s="228" t="s">
        <v>65</v>
      </c>
      <c r="BC2331" s="228" t="s">
        <v>1302</v>
      </c>
      <c r="BD2331" s="231">
        <v>5104559</v>
      </c>
      <c r="BE2331" s="228"/>
      <c r="BF2331" s="228"/>
    </row>
    <row r="2332" spans="54:58" ht="33.75" customHeight="1" x14ac:dyDescent="0.25">
      <c r="BB2332" s="228" t="s">
        <v>65</v>
      </c>
      <c r="BC2332" s="228" t="s">
        <v>1324</v>
      </c>
      <c r="BD2332" s="231">
        <v>5104609</v>
      </c>
      <c r="BE2332" s="228"/>
      <c r="BF2332" s="228"/>
    </row>
    <row r="2333" spans="54:58" ht="33.75" customHeight="1" x14ac:dyDescent="0.25">
      <c r="BB2333" s="228" t="s">
        <v>65</v>
      </c>
      <c r="BC2333" s="228" t="s">
        <v>1346</v>
      </c>
      <c r="BD2333" s="231">
        <v>5104807</v>
      </c>
      <c r="BE2333" s="228"/>
      <c r="BF2333" s="228"/>
    </row>
    <row r="2334" spans="54:58" ht="33.75" customHeight="1" x14ac:dyDescent="0.25">
      <c r="BB2334" s="228" t="s">
        <v>65</v>
      </c>
      <c r="BC2334" s="228" t="s">
        <v>1367</v>
      </c>
      <c r="BD2334" s="231">
        <v>5104906</v>
      </c>
      <c r="BE2334" s="228"/>
      <c r="BF2334" s="228"/>
    </row>
    <row r="2335" spans="54:58" ht="33.75" customHeight="1" x14ac:dyDescent="0.25">
      <c r="BB2335" s="228" t="s">
        <v>65</v>
      </c>
      <c r="BC2335" s="228" t="s">
        <v>1389</v>
      </c>
      <c r="BD2335" s="231">
        <v>5105002</v>
      </c>
      <c r="BE2335" s="228"/>
      <c r="BF2335" s="228"/>
    </row>
    <row r="2336" spans="54:58" ht="33.75" customHeight="1" x14ac:dyDescent="0.25">
      <c r="BB2336" s="228" t="s">
        <v>65</v>
      </c>
      <c r="BC2336" s="228" t="s">
        <v>1411</v>
      </c>
      <c r="BD2336" s="231">
        <v>5105101</v>
      </c>
      <c r="BE2336" s="228"/>
      <c r="BF2336" s="228"/>
    </row>
    <row r="2337" spans="54:58" ht="33.75" customHeight="1" x14ac:dyDescent="0.25">
      <c r="BB2337" s="228" t="s">
        <v>65</v>
      </c>
      <c r="BC2337" s="228" t="s">
        <v>1433</v>
      </c>
      <c r="BD2337" s="231">
        <v>5105150</v>
      </c>
      <c r="BE2337" s="228"/>
      <c r="BF2337" s="228"/>
    </row>
    <row r="2338" spans="54:58" ht="33.75" customHeight="1" x14ac:dyDescent="0.25">
      <c r="BB2338" s="228" t="s">
        <v>65</v>
      </c>
      <c r="BC2338" s="228" t="s">
        <v>1454</v>
      </c>
      <c r="BD2338" s="231">
        <v>5105176</v>
      </c>
      <c r="BE2338" s="228"/>
      <c r="BF2338" s="228"/>
    </row>
    <row r="2339" spans="54:58" ht="33.75" customHeight="1" x14ac:dyDescent="0.25">
      <c r="BB2339" s="228" t="s">
        <v>65</v>
      </c>
      <c r="BC2339" s="228" t="s">
        <v>1474</v>
      </c>
      <c r="BD2339" s="231">
        <v>5105200</v>
      </c>
      <c r="BE2339" s="228"/>
      <c r="BF2339" s="228"/>
    </row>
    <row r="2340" spans="54:58" ht="33.75" customHeight="1" x14ac:dyDescent="0.25">
      <c r="BB2340" s="228" t="s">
        <v>65</v>
      </c>
      <c r="BC2340" s="228" t="s">
        <v>1496</v>
      </c>
      <c r="BD2340" s="231">
        <v>5105234</v>
      </c>
      <c r="BE2340" s="228"/>
      <c r="BF2340" s="228"/>
    </row>
    <row r="2341" spans="54:58" ht="33.75" customHeight="1" x14ac:dyDescent="0.25">
      <c r="BB2341" s="228" t="s">
        <v>65</v>
      </c>
      <c r="BC2341" s="228" t="s">
        <v>1516</v>
      </c>
      <c r="BD2341" s="231">
        <v>5105259</v>
      </c>
      <c r="BE2341" s="228"/>
      <c r="BF2341" s="228"/>
    </row>
    <row r="2342" spans="54:58" ht="33.75" customHeight="1" x14ac:dyDescent="0.25">
      <c r="BB2342" s="228" t="s">
        <v>65</v>
      </c>
      <c r="BC2342" s="228" t="s">
        <v>1537</v>
      </c>
      <c r="BD2342" s="231">
        <v>5105309</v>
      </c>
      <c r="BE2342" s="228"/>
      <c r="BF2342" s="228"/>
    </row>
    <row r="2343" spans="54:58" ht="33.75" customHeight="1" x14ac:dyDescent="0.25">
      <c r="BB2343" s="228" t="s">
        <v>65</v>
      </c>
      <c r="BC2343" s="228" t="s">
        <v>1558</v>
      </c>
      <c r="BD2343" s="231">
        <v>5105580</v>
      </c>
      <c r="BE2343" s="228"/>
      <c r="BF2343" s="228"/>
    </row>
    <row r="2344" spans="54:58" ht="33.75" customHeight="1" x14ac:dyDescent="0.25">
      <c r="BB2344" s="228" t="s">
        <v>65</v>
      </c>
      <c r="BC2344" s="228" t="s">
        <v>1577</v>
      </c>
      <c r="BD2344" s="231">
        <v>5105606</v>
      </c>
      <c r="BE2344" s="228"/>
      <c r="BF2344" s="228"/>
    </row>
    <row r="2345" spans="54:58" ht="33.75" customHeight="1" x14ac:dyDescent="0.25">
      <c r="BB2345" s="228" t="s">
        <v>65</v>
      </c>
      <c r="BC2345" s="228" t="s">
        <v>1597</v>
      </c>
      <c r="BD2345" s="231">
        <v>5105622</v>
      </c>
      <c r="BE2345" s="228"/>
      <c r="BF2345" s="228"/>
    </row>
    <row r="2346" spans="54:58" ht="33.75" customHeight="1" x14ac:dyDescent="0.25">
      <c r="BB2346" s="228" t="s">
        <v>65</v>
      </c>
      <c r="BC2346" s="228" t="s">
        <v>1617</v>
      </c>
      <c r="BD2346" s="231">
        <v>5105903</v>
      </c>
      <c r="BE2346" s="228"/>
      <c r="BF2346" s="228"/>
    </row>
    <row r="2347" spans="54:58" ht="33.75" customHeight="1" x14ac:dyDescent="0.25">
      <c r="BB2347" s="228" t="s">
        <v>65</v>
      </c>
      <c r="BC2347" s="228" t="s">
        <v>1638</v>
      </c>
      <c r="BD2347" s="231">
        <v>5106000</v>
      </c>
      <c r="BE2347" s="228"/>
      <c r="BF2347" s="228"/>
    </row>
    <row r="2348" spans="54:58" ht="33.75" customHeight="1" x14ac:dyDescent="0.25">
      <c r="BB2348" s="228" t="s">
        <v>65</v>
      </c>
      <c r="BC2348" s="228" t="s">
        <v>1659</v>
      </c>
      <c r="BD2348" s="231">
        <v>5106109</v>
      </c>
      <c r="BE2348" s="228"/>
      <c r="BF2348" s="228"/>
    </row>
    <row r="2349" spans="54:58" ht="33.75" customHeight="1" x14ac:dyDescent="0.25">
      <c r="BB2349" s="228" t="s">
        <v>65</v>
      </c>
      <c r="BC2349" s="228" t="s">
        <v>1679</v>
      </c>
      <c r="BD2349" s="231">
        <v>5106158</v>
      </c>
      <c r="BE2349" s="228"/>
      <c r="BF2349" s="228"/>
    </row>
    <row r="2350" spans="54:58" ht="33.75" customHeight="1" x14ac:dyDescent="0.25">
      <c r="BB2350" s="228" t="s">
        <v>65</v>
      </c>
      <c r="BC2350" s="228" t="s">
        <v>1700</v>
      </c>
      <c r="BD2350" s="231">
        <v>5106208</v>
      </c>
      <c r="BE2350" s="228"/>
      <c r="BF2350" s="228"/>
    </row>
    <row r="2351" spans="54:58" ht="33.75" customHeight="1" x14ac:dyDescent="0.25">
      <c r="BB2351" s="228" t="s">
        <v>65</v>
      </c>
      <c r="BC2351" s="228" t="s">
        <v>1720</v>
      </c>
      <c r="BD2351" s="231">
        <v>5106216</v>
      </c>
      <c r="BE2351" s="228"/>
      <c r="BF2351" s="228"/>
    </row>
    <row r="2352" spans="54:58" ht="33.75" customHeight="1" x14ac:dyDescent="0.25">
      <c r="BB2352" s="228" t="s">
        <v>65</v>
      </c>
      <c r="BC2352" s="228" t="s">
        <v>1741</v>
      </c>
      <c r="BD2352" s="231">
        <v>5108808</v>
      </c>
      <c r="BE2352" s="228"/>
      <c r="BF2352" s="228"/>
    </row>
    <row r="2353" spans="54:58" ht="33.75" customHeight="1" x14ac:dyDescent="0.25">
      <c r="BB2353" s="228" t="s">
        <v>65</v>
      </c>
      <c r="BC2353" s="228" t="s">
        <v>1761</v>
      </c>
      <c r="BD2353" s="231">
        <v>5106182</v>
      </c>
      <c r="BE2353" s="228"/>
      <c r="BF2353" s="228"/>
    </row>
    <row r="2354" spans="54:58" ht="33.75" customHeight="1" x14ac:dyDescent="0.25">
      <c r="BB2354" s="228" t="s">
        <v>65</v>
      </c>
      <c r="BC2354" s="228" t="s">
        <v>1782</v>
      </c>
      <c r="BD2354" s="231">
        <v>5108857</v>
      </c>
      <c r="BE2354" s="228"/>
      <c r="BF2354" s="228"/>
    </row>
    <row r="2355" spans="54:58" ht="33.75" customHeight="1" x14ac:dyDescent="0.25">
      <c r="BB2355" s="228" t="s">
        <v>65</v>
      </c>
      <c r="BC2355" s="228" t="s">
        <v>1801</v>
      </c>
      <c r="BD2355" s="231">
        <v>5108907</v>
      </c>
      <c r="BE2355" s="228"/>
      <c r="BF2355" s="228"/>
    </row>
    <row r="2356" spans="54:58" ht="33.75" customHeight="1" x14ac:dyDescent="0.25">
      <c r="BB2356" s="228" t="s">
        <v>65</v>
      </c>
      <c r="BC2356" s="228" t="s">
        <v>1819</v>
      </c>
      <c r="BD2356" s="231">
        <v>5108956</v>
      </c>
      <c r="BE2356" s="228"/>
      <c r="BF2356" s="228"/>
    </row>
    <row r="2357" spans="54:58" ht="33.75" customHeight="1" x14ac:dyDescent="0.25">
      <c r="BB2357" s="228" t="s">
        <v>65</v>
      </c>
      <c r="BC2357" s="228" t="s">
        <v>1838</v>
      </c>
      <c r="BD2357" s="231">
        <v>5106224</v>
      </c>
      <c r="BE2357" s="228"/>
      <c r="BF2357" s="228"/>
    </row>
    <row r="2358" spans="54:58" ht="33.75" customHeight="1" x14ac:dyDescent="0.25">
      <c r="BB2358" s="228" t="s">
        <v>65</v>
      </c>
      <c r="BC2358" s="228" t="s">
        <v>1856</v>
      </c>
      <c r="BD2358" s="231">
        <v>5106174</v>
      </c>
      <c r="BE2358" s="228"/>
      <c r="BF2358" s="228"/>
    </row>
    <row r="2359" spans="54:58" ht="33.75" customHeight="1" x14ac:dyDescent="0.25">
      <c r="BB2359" s="228" t="s">
        <v>65</v>
      </c>
      <c r="BC2359" s="228" t="s">
        <v>1874</v>
      </c>
      <c r="BD2359" s="231">
        <v>5106232</v>
      </c>
      <c r="BE2359" s="228"/>
      <c r="BF2359" s="228"/>
    </row>
    <row r="2360" spans="54:58" ht="33.75" customHeight="1" x14ac:dyDescent="0.25">
      <c r="BB2360" s="228" t="s">
        <v>65</v>
      </c>
      <c r="BC2360" s="228" t="s">
        <v>1890</v>
      </c>
      <c r="BD2360" s="231">
        <v>5106190</v>
      </c>
      <c r="BE2360" s="228"/>
      <c r="BF2360" s="228"/>
    </row>
    <row r="2361" spans="54:58" ht="33.75" customHeight="1" x14ac:dyDescent="0.25">
      <c r="BB2361" s="228" t="s">
        <v>65</v>
      </c>
      <c r="BC2361" s="228" t="s">
        <v>1907</v>
      </c>
      <c r="BD2361" s="231">
        <v>5106240</v>
      </c>
      <c r="BE2361" s="228"/>
      <c r="BF2361" s="228"/>
    </row>
    <row r="2362" spans="54:58" ht="33.75" customHeight="1" x14ac:dyDescent="0.25">
      <c r="BB2362" s="228" t="s">
        <v>65</v>
      </c>
      <c r="BC2362" s="228" t="s">
        <v>1925</v>
      </c>
      <c r="BD2362" s="231">
        <v>5106257</v>
      </c>
      <c r="BE2362" s="228"/>
      <c r="BF2362" s="228"/>
    </row>
    <row r="2363" spans="54:58" ht="33.75" customHeight="1" x14ac:dyDescent="0.25">
      <c r="BB2363" s="228" t="s">
        <v>65</v>
      </c>
      <c r="BC2363" s="228" t="s">
        <v>1942</v>
      </c>
      <c r="BD2363" s="231">
        <v>5106273</v>
      </c>
      <c r="BE2363" s="228"/>
      <c r="BF2363" s="228"/>
    </row>
    <row r="2364" spans="54:58" ht="33.75" customHeight="1" x14ac:dyDescent="0.25">
      <c r="BB2364" s="228" t="s">
        <v>65</v>
      </c>
      <c r="BC2364" s="228" t="s">
        <v>1958</v>
      </c>
      <c r="BD2364" s="231">
        <v>5106265</v>
      </c>
      <c r="BE2364" s="228"/>
      <c r="BF2364" s="228"/>
    </row>
    <row r="2365" spans="54:58" ht="33.75" customHeight="1" x14ac:dyDescent="0.25">
      <c r="BB2365" s="228" t="s">
        <v>65</v>
      </c>
      <c r="BC2365" s="228" t="s">
        <v>1975</v>
      </c>
      <c r="BD2365" s="231">
        <v>5106315</v>
      </c>
      <c r="BE2365" s="228"/>
      <c r="BF2365" s="228"/>
    </row>
    <row r="2366" spans="54:58" ht="33.75" customHeight="1" x14ac:dyDescent="0.25">
      <c r="BB2366" s="228" t="s">
        <v>65</v>
      </c>
      <c r="BC2366" s="228" t="s">
        <v>1993</v>
      </c>
      <c r="BD2366" s="231">
        <v>5106281</v>
      </c>
      <c r="BE2366" s="228"/>
      <c r="BF2366" s="228"/>
    </row>
    <row r="2367" spans="54:58" ht="33.75" customHeight="1" x14ac:dyDescent="0.25">
      <c r="BB2367" s="228" t="s">
        <v>65</v>
      </c>
      <c r="BC2367" s="228" t="s">
        <v>2010</v>
      </c>
      <c r="BD2367" s="231">
        <v>5106299</v>
      </c>
      <c r="BE2367" s="228"/>
      <c r="BF2367" s="228"/>
    </row>
    <row r="2368" spans="54:58" ht="33.75" customHeight="1" x14ac:dyDescent="0.25">
      <c r="BB2368" s="228" t="s">
        <v>65</v>
      </c>
      <c r="BC2368" s="228" t="s">
        <v>2028</v>
      </c>
      <c r="BD2368" s="231">
        <v>5106307</v>
      </c>
      <c r="BE2368" s="228"/>
      <c r="BF2368" s="228"/>
    </row>
    <row r="2369" spans="54:58" ht="33.75" customHeight="1" x14ac:dyDescent="0.25">
      <c r="BB2369" s="228" t="s">
        <v>65</v>
      </c>
      <c r="BC2369" s="228" t="s">
        <v>2046</v>
      </c>
      <c r="BD2369" s="231">
        <v>5106372</v>
      </c>
      <c r="BE2369" s="228"/>
      <c r="BF2369" s="228"/>
    </row>
    <row r="2370" spans="54:58" ht="33.75" customHeight="1" x14ac:dyDescent="0.25">
      <c r="BB2370" s="228" t="s">
        <v>65</v>
      </c>
      <c r="BC2370" s="228" t="s">
        <v>2064</v>
      </c>
      <c r="BD2370" s="231">
        <v>5106422</v>
      </c>
      <c r="BE2370" s="228"/>
      <c r="BF2370" s="228"/>
    </row>
    <row r="2371" spans="54:58" ht="33.75" customHeight="1" x14ac:dyDescent="0.25">
      <c r="BB2371" s="228" t="s">
        <v>65</v>
      </c>
      <c r="BC2371" s="228" t="s">
        <v>2081</v>
      </c>
      <c r="BD2371" s="231">
        <v>5106455</v>
      </c>
      <c r="BE2371" s="228"/>
      <c r="BF2371" s="228"/>
    </row>
    <row r="2372" spans="54:58" ht="33.75" customHeight="1" x14ac:dyDescent="0.25">
      <c r="BB2372" s="228" t="s">
        <v>65</v>
      </c>
      <c r="BC2372" s="228" t="s">
        <v>2096</v>
      </c>
      <c r="BD2372" s="231">
        <v>5106505</v>
      </c>
      <c r="BE2372" s="228"/>
      <c r="BF2372" s="228"/>
    </row>
    <row r="2373" spans="54:58" ht="33.75" customHeight="1" x14ac:dyDescent="0.25">
      <c r="BB2373" s="228" t="s">
        <v>65</v>
      </c>
      <c r="BC2373" s="228" t="s">
        <v>2113</v>
      </c>
      <c r="BD2373" s="231">
        <v>5106653</v>
      </c>
      <c r="BE2373" s="228"/>
      <c r="BF2373" s="228"/>
    </row>
    <row r="2374" spans="54:58" ht="33.75" customHeight="1" x14ac:dyDescent="0.25">
      <c r="BB2374" s="228" t="s">
        <v>65</v>
      </c>
      <c r="BC2374" s="228" t="s">
        <v>2128</v>
      </c>
      <c r="BD2374" s="231">
        <v>5106703</v>
      </c>
      <c r="BE2374" s="228"/>
      <c r="BF2374" s="228"/>
    </row>
    <row r="2375" spans="54:58" ht="33.75" customHeight="1" x14ac:dyDescent="0.25">
      <c r="BB2375" s="228" t="s">
        <v>65</v>
      </c>
      <c r="BC2375" s="228" t="s">
        <v>2145</v>
      </c>
      <c r="BD2375" s="231">
        <v>5106752</v>
      </c>
      <c r="BE2375" s="228"/>
      <c r="BF2375" s="228"/>
    </row>
    <row r="2376" spans="54:58" ht="33.75" customHeight="1" x14ac:dyDescent="0.25">
      <c r="BB2376" s="228" t="s">
        <v>65</v>
      </c>
      <c r="BC2376" s="228" t="s">
        <v>2161</v>
      </c>
      <c r="BD2376" s="231">
        <v>5106778</v>
      </c>
      <c r="BE2376" s="228"/>
      <c r="BF2376" s="228"/>
    </row>
    <row r="2377" spans="54:58" ht="33.75" customHeight="1" x14ac:dyDescent="0.25">
      <c r="BB2377" s="228" t="s">
        <v>65</v>
      </c>
      <c r="BC2377" s="228" t="s">
        <v>2178</v>
      </c>
      <c r="BD2377" s="231">
        <v>5106802</v>
      </c>
      <c r="BE2377" s="228"/>
      <c r="BF2377" s="228"/>
    </row>
    <row r="2378" spans="54:58" ht="33.75" customHeight="1" x14ac:dyDescent="0.25">
      <c r="BB2378" s="228" t="s">
        <v>65</v>
      </c>
      <c r="BC2378" s="228" t="s">
        <v>2195</v>
      </c>
      <c r="BD2378" s="231">
        <v>5106828</v>
      </c>
      <c r="BE2378" s="228"/>
      <c r="BF2378" s="228"/>
    </row>
    <row r="2379" spans="54:58" ht="33.75" customHeight="1" x14ac:dyDescent="0.25">
      <c r="BB2379" s="228" t="s">
        <v>65</v>
      </c>
      <c r="BC2379" s="228" t="s">
        <v>2211</v>
      </c>
      <c r="BD2379" s="231">
        <v>5106851</v>
      </c>
      <c r="BE2379" s="228"/>
      <c r="BF2379" s="228"/>
    </row>
    <row r="2380" spans="54:58" ht="33.75" customHeight="1" x14ac:dyDescent="0.25">
      <c r="BB2380" s="228" t="s">
        <v>65</v>
      </c>
      <c r="BC2380" s="228" t="s">
        <v>2226</v>
      </c>
      <c r="BD2380" s="231">
        <v>5107008</v>
      </c>
      <c r="BE2380" s="228"/>
      <c r="BF2380" s="228"/>
    </row>
    <row r="2381" spans="54:58" ht="33.75" customHeight="1" x14ac:dyDescent="0.25">
      <c r="BB2381" s="228" t="s">
        <v>65</v>
      </c>
      <c r="BC2381" s="228" t="s">
        <v>2242</v>
      </c>
      <c r="BD2381" s="231">
        <v>5107040</v>
      </c>
      <c r="BE2381" s="228"/>
      <c r="BF2381" s="228"/>
    </row>
    <row r="2382" spans="54:58" ht="33.75" customHeight="1" x14ac:dyDescent="0.25">
      <c r="BB2382" s="228" t="s">
        <v>65</v>
      </c>
      <c r="BC2382" s="228" t="s">
        <v>2256</v>
      </c>
      <c r="BD2382" s="231">
        <v>5107065</v>
      </c>
      <c r="BE2382" s="228"/>
      <c r="BF2382" s="228"/>
    </row>
    <row r="2383" spans="54:58" ht="33.75" customHeight="1" x14ac:dyDescent="0.25">
      <c r="BB2383" s="228" t="s">
        <v>65</v>
      </c>
      <c r="BC2383" s="228" t="s">
        <v>2271</v>
      </c>
      <c r="BD2383" s="231">
        <v>5107156</v>
      </c>
      <c r="BE2383" s="228"/>
      <c r="BF2383" s="228"/>
    </row>
    <row r="2384" spans="54:58" ht="33.75" customHeight="1" x14ac:dyDescent="0.25">
      <c r="BB2384" s="228" t="s">
        <v>65</v>
      </c>
      <c r="BC2384" s="228" t="s">
        <v>2287</v>
      </c>
      <c r="BD2384" s="231">
        <v>5107180</v>
      </c>
      <c r="BE2384" s="228"/>
      <c r="BF2384" s="228"/>
    </row>
    <row r="2385" spans="54:58" ht="33.75" customHeight="1" x14ac:dyDescent="0.25">
      <c r="BB2385" s="228" t="s">
        <v>65</v>
      </c>
      <c r="BC2385" s="228" t="s">
        <v>2303</v>
      </c>
      <c r="BD2385" s="231">
        <v>5107198</v>
      </c>
      <c r="BE2385" s="228"/>
      <c r="BF2385" s="228"/>
    </row>
    <row r="2386" spans="54:58" ht="33.75" customHeight="1" x14ac:dyDescent="0.25">
      <c r="BB2386" s="228" t="s">
        <v>65</v>
      </c>
      <c r="BC2386" s="228" t="s">
        <v>471</v>
      </c>
      <c r="BD2386" s="231">
        <v>5107206</v>
      </c>
      <c r="BE2386" s="228"/>
      <c r="BF2386" s="228"/>
    </row>
    <row r="2387" spans="54:58" ht="33.75" customHeight="1" x14ac:dyDescent="0.25">
      <c r="BB2387" s="228" t="s">
        <v>65</v>
      </c>
      <c r="BC2387" s="228" t="s">
        <v>2332</v>
      </c>
      <c r="BD2387" s="231">
        <v>5107578</v>
      </c>
      <c r="BE2387" s="228"/>
      <c r="BF2387" s="228"/>
    </row>
    <row r="2388" spans="54:58" ht="33.75" customHeight="1" x14ac:dyDescent="0.25">
      <c r="BB2388" s="228" t="s">
        <v>65</v>
      </c>
      <c r="BC2388" s="228" t="s">
        <v>2348</v>
      </c>
      <c r="BD2388" s="231">
        <v>5107602</v>
      </c>
      <c r="BE2388" s="228"/>
      <c r="BF2388" s="228"/>
    </row>
    <row r="2389" spans="54:58" ht="33.75" customHeight="1" x14ac:dyDescent="0.25">
      <c r="BB2389" s="228" t="s">
        <v>65</v>
      </c>
      <c r="BC2389" s="228" t="s">
        <v>2364</v>
      </c>
      <c r="BD2389" s="231">
        <v>5107701</v>
      </c>
      <c r="BE2389" s="228"/>
      <c r="BF2389" s="228"/>
    </row>
    <row r="2390" spans="54:58" ht="33.75" customHeight="1" x14ac:dyDescent="0.25">
      <c r="BB2390" s="228" t="s">
        <v>65</v>
      </c>
      <c r="BC2390" s="228" t="s">
        <v>2378</v>
      </c>
      <c r="BD2390" s="231">
        <v>5107750</v>
      </c>
      <c r="BE2390" s="228"/>
      <c r="BF2390" s="228"/>
    </row>
    <row r="2391" spans="54:58" ht="33.75" customHeight="1" x14ac:dyDescent="0.25">
      <c r="BB2391" s="228" t="s">
        <v>65</v>
      </c>
      <c r="BC2391" s="228" t="s">
        <v>2393</v>
      </c>
      <c r="BD2391" s="231">
        <v>5107248</v>
      </c>
      <c r="BE2391" s="228"/>
      <c r="BF2391" s="228"/>
    </row>
    <row r="2392" spans="54:58" ht="33.75" customHeight="1" x14ac:dyDescent="0.25">
      <c r="BB2392" s="228" t="s">
        <v>65</v>
      </c>
      <c r="BC2392" s="228" t="s">
        <v>2409</v>
      </c>
      <c r="BD2392" s="231">
        <v>5107743</v>
      </c>
      <c r="BE2392" s="228"/>
      <c r="BF2392" s="228"/>
    </row>
    <row r="2393" spans="54:58" ht="33.75" customHeight="1" x14ac:dyDescent="0.25">
      <c r="BB2393" s="228" t="s">
        <v>65</v>
      </c>
      <c r="BC2393" s="228" t="s">
        <v>2425</v>
      </c>
      <c r="BD2393" s="231">
        <v>5107768</v>
      </c>
      <c r="BE2393" s="228"/>
      <c r="BF2393" s="228"/>
    </row>
    <row r="2394" spans="54:58" ht="33.75" customHeight="1" x14ac:dyDescent="0.25">
      <c r="BB2394" s="228" t="s">
        <v>65</v>
      </c>
      <c r="BC2394" s="228" t="s">
        <v>2441</v>
      </c>
      <c r="BD2394" s="231">
        <v>5107776</v>
      </c>
      <c r="BE2394" s="228"/>
      <c r="BF2394" s="228"/>
    </row>
    <row r="2395" spans="54:58" ht="33.75" customHeight="1" x14ac:dyDescent="0.25">
      <c r="BB2395" s="228" t="s">
        <v>65</v>
      </c>
      <c r="BC2395" s="228" t="s">
        <v>2457</v>
      </c>
      <c r="BD2395" s="231">
        <v>5107263</v>
      </c>
      <c r="BE2395" s="228"/>
      <c r="BF2395" s="228"/>
    </row>
    <row r="2396" spans="54:58" ht="33.75" customHeight="1" x14ac:dyDescent="0.25">
      <c r="BB2396" s="228" t="s">
        <v>65</v>
      </c>
      <c r="BC2396" s="228" t="s">
        <v>2470</v>
      </c>
      <c r="BD2396" s="231">
        <v>5107792</v>
      </c>
      <c r="BE2396" s="228"/>
      <c r="BF2396" s="228"/>
    </row>
    <row r="2397" spans="54:58" ht="33.75" customHeight="1" x14ac:dyDescent="0.25">
      <c r="BB2397" s="228" t="s">
        <v>65</v>
      </c>
      <c r="BC2397" s="228" t="s">
        <v>2486</v>
      </c>
      <c r="BD2397" s="231">
        <v>5107800</v>
      </c>
      <c r="BE2397" s="228"/>
      <c r="BF2397" s="228"/>
    </row>
    <row r="2398" spans="54:58" ht="33.75" customHeight="1" x14ac:dyDescent="0.25">
      <c r="BB2398" s="228" t="s">
        <v>65</v>
      </c>
      <c r="BC2398" s="228" t="s">
        <v>2502</v>
      </c>
      <c r="BD2398" s="231">
        <v>5107859</v>
      </c>
      <c r="BE2398" s="228"/>
      <c r="BF2398" s="228"/>
    </row>
    <row r="2399" spans="54:58" ht="33.75" customHeight="1" x14ac:dyDescent="0.25">
      <c r="BB2399" s="228" t="s">
        <v>65</v>
      </c>
      <c r="BC2399" s="228" t="s">
        <v>2516</v>
      </c>
      <c r="BD2399" s="231">
        <v>5107297</v>
      </c>
      <c r="BE2399" s="228"/>
      <c r="BF2399" s="228"/>
    </row>
    <row r="2400" spans="54:58" ht="33.75" customHeight="1" x14ac:dyDescent="0.25">
      <c r="BB2400" s="228" t="s">
        <v>65</v>
      </c>
      <c r="BC2400" s="228" t="s">
        <v>2531</v>
      </c>
      <c r="BD2400" s="231">
        <v>5107305</v>
      </c>
      <c r="BE2400" s="228"/>
      <c r="BF2400" s="228"/>
    </row>
    <row r="2401" spans="54:58" ht="33.75" customHeight="1" x14ac:dyDescent="0.25">
      <c r="BB2401" s="228" t="s">
        <v>65</v>
      </c>
      <c r="BC2401" s="228" t="s">
        <v>2547</v>
      </c>
      <c r="BD2401" s="231">
        <v>5107354</v>
      </c>
      <c r="BE2401" s="228"/>
      <c r="BF2401" s="228"/>
    </row>
    <row r="2402" spans="54:58" ht="33.75" customHeight="1" x14ac:dyDescent="0.25">
      <c r="BB2402" s="228" t="s">
        <v>65</v>
      </c>
      <c r="BC2402" s="228" t="s">
        <v>2562</v>
      </c>
      <c r="BD2402" s="231">
        <v>5107107</v>
      </c>
      <c r="BE2402" s="228"/>
      <c r="BF2402" s="228"/>
    </row>
    <row r="2403" spans="54:58" ht="33.75" customHeight="1" x14ac:dyDescent="0.25">
      <c r="BB2403" s="228" t="s">
        <v>65</v>
      </c>
      <c r="BC2403" s="228" t="s">
        <v>2577</v>
      </c>
      <c r="BD2403" s="231">
        <v>5107404</v>
      </c>
      <c r="BE2403" s="228"/>
      <c r="BF2403" s="228"/>
    </row>
    <row r="2404" spans="54:58" ht="33.75" customHeight="1" x14ac:dyDescent="0.25">
      <c r="BB2404" s="228" t="s">
        <v>65</v>
      </c>
      <c r="BC2404" s="228" t="s">
        <v>2592</v>
      </c>
      <c r="BD2404" s="231">
        <v>5107875</v>
      </c>
      <c r="BE2404" s="228"/>
      <c r="BF2404" s="228"/>
    </row>
    <row r="2405" spans="54:58" ht="33.75" customHeight="1" x14ac:dyDescent="0.25">
      <c r="BB2405" s="228" t="s">
        <v>65</v>
      </c>
      <c r="BC2405" s="228" t="s">
        <v>2608</v>
      </c>
      <c r="BD2405" s="231">
        <v>5107883</v>
      </c>
      <c r="BE2405" s="228"/>
      <c r="BF2405" s="228"/>
    </row>
    <row r="2406" spans="54:58" ht="33.75" customHeight="1" x14ac:dyDescent="0.25">
      <c r="BB2406" s="228" t="s">
        <v>65</v>
      </c>
      <c r="BC2406" s="228" t="s">
        <v>2622</v>
      </c>
      <c r="BD2406" s="231">
        <v>5107909</v>
      </c>
      <c r="BE2406" s="228"/>
      <c r="BF2406" s="228"/>
    </row>
    <row r="2407" spans="54:58" ht="33.75" customHeight="1" x14ac:dyDescent="0.25">
      <c r="BB2407" s="228" t="s">
        <v>65</v>
      </c>
      <c r="BC2407" s="228" t="s">
        <v>2635</v>
      </c>
      <c r="BD2407" s="231">
        <v>5107925</v>
      </c>
      <c r="BE2407" s="228"/>
      <c r="BF2407" s="228"/>
    </row>
    <row r="2408" spans="54:58" ht="33.75" customHeight="1" x14ac:dyDescent="0.25">
      <c r="BB2408" s="228" t="s">
        <v>65</v>
      </c>
      <c r="BC2408" s="228" t="s">
        <v>2650</v>
      </c>
      <c r="BD2408" s="231">
        <v>5107941</v>
      </c>
      <c r="BE2408" s="228"/>
      <c r="BF2408" s="228"/>
    </row>
    <row r="2409" spans="54:58" ht="33.75" customHeight="1" x14ac:dyDescent="0.25">
      <c r="BB2409" s="228" t="s">
        <v>65</v>
      </c>
      <c r="BC2409" s="228" t="s">
        <v>2663</v>
      </c>
      <c r="BD2409" s="231">
        <v>5107958</v>
      </c>
      <c r="BE2409" s="228"/>
      <c r="BF2409" s="228"/>
    </row>
    <row r="2410" spans="54:58" ht="33.75" customHeight="1" x14ac:dyDescent="0.25">
      <c r="BB2410" s="228" t="s">
        <v>65</v>
      </c>
      <c r="BC2410" s="228" t="s">
        <v>2677</v>
      </c>
      <c r="BD2410" s="231">
        <v>5108006</v>
      </c>
      <c r="BE2410" s="228"/>
      <c r="BF2410" s="228"/>
    </row>
    <row r="2411" spans="54:58" ht="33.75" customHeight="1" x14ac:dyDescent="0.25">
      <c r="BB2411" s="228" t="s">
        <v>65</v>
      </c>
      <c r="BC2411" s="228" t="s">
        <v>2692</v>
      </c>
      <c r="BD2411" s="231">
        <v>5108055</v>
      </c>
      <c r="BE2411" s="228"/>
      <c r="BF2411" s="228"/>
    </row>
    <row r="2412" spans="54:58" ht="33.75" customHeight="1" x14ac:dyDescent="0.25">
      <c r="BB2412" s="228" t="s">
        <v>65</v>
      </c>
      <c r="BC2412" s="228" t="s">
        <v>2708</v>
      </c>
      <c r="BD2412" s="231">
        <v>5108105</v>
      </c>
      <c r="BE2412" s="228"/>
      <c r="BF2412" s="228"/>
    </row>
    <row r="2413" spans="54:58" ht="33.75" customHeight="1" x14ac:dyDescent="0.25">
      <c r="BB2413" s="228" t="s">
        <v>65</v>
      </c>
      <c r="BC2413" s="228" t="s">
        <v>2723</v>
      </c>
      <c r="BD2413" s="231">
        <v>5108204</v>
      </c>
      <c r="BE2413" s="228"/>
      <c r="BF2413" s="228"/>
    </row>
    <row r="2414" spans="54:58" ht="33.75" customHeight="1" x14ac:dyDescent="0.25">
      <c r="BB2414" s="228" t="s">
        <v>65</v>
      </c>
      <c r="BC2414" s="228" t="s">
        <v>2739</v>
      </c>
      <c r="BD2414" s="231">
        <v>5108303</v>
      </c>
      <c r="BE2414" s="228"/>
      <c r="BF2414" s="228"/>
    </row>
    <row r="2415" spans="54:58" ht="33.75" customHeight="1" x14ac:dyDescent="0.25">
      <c r="BB2415" s="228" t="s">
        <v>65</v>
      </c>
      <c r="BC2415" s="228" t="s">
        <v>2754</v>
      </c>
      <c r="BD2415" s="231">
        <v>5108352</v>
      </c>
      <c r="BE2415" s="228"/>
      <c r="BF2415" s="228"/>
    </row>
    <row r="2416" spans="54:58" ht="33.75" customHeight="1" x14ac:dyDescent="0.25">
      <c r="BB2416" s="228" t="s">
        <v>65</v>
      </c>
      <c r="BC2416" s="228" t="s">
        <v>2769</v>
      </c>
      <c r="BD2416" s="231">
        <v>5108402</v>
      </c>
      <c r="BE2416" s="228"/>
      <c r="BF2416" s="228"/>
    </row>
    <row r="2417" spans="54:58" ht="33.75" customHeight="1" x14ac:dyDescent="0.25">
      <c r="BB2417" s="228" t="s">
        <v>65</v>
      </c>
      <c r="BC2417" s="228" t="s">
        <v>2785</v>
      </c>
      <c r="BD2417" s="231">
        <v>5108501</v>
      </c>
      <c r="BE2417" s="228"/>
      <c r="BF2417" s="228"/>
    </row>
    <row r="2418" spans="54:58" ht="33.75" customHeight="1" x14ac:dyDescent="0.25">
      <c r="BB2418" s="228" t="s">
        <v>65</v>
      </c>
      <c r="BC2418" s="228" t="s">
        <v>2800</v>
      </c>
      <c r="BD2418" s="231">
        <v>5105507</v>
      </c>
      <c r="BE2418" s="228"/>
      <c r="BF2418" s="228"/>
    </row>
    <row r="2419" spans="54:58" ht="33.75" customHeight="1" x14ac:dyDescent="0.25">
      <c r="BB2419" s="228" t="s">
        <v>65</v>
      </c>
      <c r="BC2419" s="228" t="s">
        <v>2815</v>
      </c>
      <c r="BD2419" s="231">
        <v>5108600</v>
      </c>
      <c r="BE2419" s="228"/>
      <c r="BF2419" s="228"/>
    </row>
    <row r="2420" spans="54:58" ht="33.75" customHeight="1" x14ac:dyDescent="0.25">
      <c r="BB2420" s="228" t="s">
        <v>67</v>
      </c>
      <c r="BC2420" s="228" t="s">
        <v>104</v>
      </c>
      <c r="BD2420" s="231">
        <v>1500107</v>
      </c>
      <c r="BE2420" s="228"/>
      <c r="BF2420" s="228"/>
    </row>
    <row r="2421" spans="54:58" ht="33.75" customHeight="1" x14ac:dyDescent="0.25">
      <c r="BB2421" s="228" t="s">
        <v>67</v>
      </c>
      <c r="BC2421" s="228" t="s">
        <v>129</v>
      </c>
      <c r="BD2421" s="231">
        <v>1500131</v>
      </c>
      <c r="BE2421" s="228"/>
      <c r="BF2421" s="228"/>
    </row>
    <row r="2422" spans="54:58" ht="33.75" customHeight="1" x14ac:dyDescent="0.25">
      <c r="BB2422" s="228" t="s">
        <v>67</v>
      </c>
      <c r="BC2422" s="228" t="s">
        <v>155</v>
      </c>
      <c r="BD2422" s="231">
        <v>1500206</v>
      </c>
      <c r="BE2422" s="228"/>
      <c r="BF2422" s="228"/>
    </row>
    <row r="2423" spans="54:58" ht="33.75" customHeight="1" x14ac:dyDescent="0.25">
      <c r="BB2423" s="228" t="s">
        <v>67</v>
      </c>
      <c r="BC2423" s="228" t="s">
        <v>180</v>
      </c>
      <c r="BD2423" s="231">
        <v>1500305</v>
      </c>
      <c r="BE2423" s="228"/>
      <c r="BF2423" s="228"/>
    </row>
    <row r="2424" spans="54:58" ht="33.75" customHeight="1" x14ac:dyDescent="0.25">
      <c r="BB2424" s="228" t="s">
        <v>67</v>
      </c>
      <c r="BC2424" s="228" t="s">
        <v>206</v>
      </c>
      <c r="BD2424" s="231">
        <v>1500347</v>
      </c>
      <c r="BE2424" s="228"/>
      <c r="BF2424" s="228"/>
    </row>
    <row r="2425" spans="54:58" ht="33.75" customHeight="1" x14ac:dyDescent="0.25">
      <c r="BB2425" s="228" t="s">
        <v>67</v>
      </c>
      <c r="BC2425" s="228" t="s">
        <v>231</v>
      </c>
      <c r="BD2425" s="231">
        <v>1500404</v>
      </c>
      <c r="BE2425" s="228"/>
      <c r="BF2425" s="228"/>
    </row>
    <row r="2426" spans="54:58" ht="33.75" customHeight="1" x14ac:dyDescent="0.25">
      <c r="BB2426" s="228" t="s">
        <v>67</v>
      </c>
      <c r="BC2426" s="228" t="s">
        <v>256</v>
      </c>
      <c r="BD2426" s="231">
        <v>1500503</v>
      </c>
      <c r="BE2426" s="228"/>
      <c r="BF2426" s="228"/>
    </row>
    <row r="2427" spans="54:58" ht="33.75" customHeight="1" x14ac:dyDescent="0.25">
      <c r="BB2427" s="228" t="s">
        <v>67</v>
      </c>
      <c r="BC2427" s="228" t="s">
        <v>281</v>
      </c>
      <c r="BD2427" s="231">
        <v>1500602</v>
      </c>
      <c r="BE2427" s="228"/>
      <c r="BF2427" s="228"/>
    </row>
    <row r="2428" spans="54:58" ht="33.75" customHeight="1" x14ac:dyDescent="0.25">
      <c r="BB2428" s="228" t="s">
        <v>67</v>
      </c>
      <c r="BC2428" s="228" t="s">
        <v>307</v>
      </c>
      <c r="BD2428" s="231">
        <v>1500701</v>
      </c>
      <c r="BE2428" s="228"/>
      <c r="BF2428" s="228"/>
    </row>
    <row r="2429" spans="54:58" ht="33.75" customHeight="1" x14ac:dyDescent="0.25">
      <c r="BB2429" s="228" t="s">
        <v>67</v>
      </c>
      <c r="BC2429" s="228" t="s">
        <v>333</v>
      </c>
      <c r="BD2429" s="231">
        <v>1500800</v>
      </c>
      <c r="BE2429" s="228"/>
      <c r="BF2429" s="228"/>
    </row>
    <row r="2430" spans="54:58" ht="33.75" customHeight="1" x14ac:dyDescent="0.25">
      <c r="BB2430" s="228" t="s">
        <v>67</v>
      </c>
      <c r="BC2430" s="228" t="s">
        <v>358</v>
      </c>
      <c r="BD2430" s="231">
        <v>1500859</v>
      </c>
      <c r="BE2430" s="228"/>
      <c r="BF2430" s="228"/>
    </row>
    <row r="2431" spans="54:58" ht="33.75" customHeight="1" x14ac:dyDescent="0.25">
      <c r="BB2431" s="228" t="s">
        <v>67</v>
      </c>
      <c r="BC2431" s="228" t="s">
        <v>382</v>
      </c>
      <c r="BD2431" s="231">
        <v>1500909</v>
      </c>
      <c r="BE2431" s="228"/>
      <c r="BF2431" s="228"/>
    </row>
    <row r="2432" spans="54:58" ht="33.75" customHeight="1" x14ac:dyDescent="0.25">
      <c r="BB2432" s="228" t="s">
        <v>67</v>
      </c>
      <c r="BC2432" s="228" t="s">
        <v>407</v>
      </c>
      <c r="BD2432" s="231">
        <v>1500958</v>
      </c>
      <c r="BE2432" s="228"/>
      <c r="BF2432" s="228"/>
    </row>
    <row r="2433" spans="54:58" ht="33.75" customHeight="1" x14ac:dyDescent="0.25">
      <c r="BB2433" s="228" t="s">
        <v>67</v>
      </c>
      <c r="BC2433" s="228" t="s">
        <v>432</v>
      </c>
      <c r="BD2433" s="231">
        <v>1501006</v>
      </c>
      <c r="BE2433" s="228"/>
      <c r="BF2433" s="228"/>
    </row>
    <row r="2434" spans="54:58" ht="33.75" customHeight="1" x14ac:dyDescent="0.25">
      <c r="BB2434" s="228" t="s">
        <v>67</v>
      </c>
      <c r="BC2434" s="228" t="s">
        <v>457</v>
      </c>
      <c r="BD2434" s="231">
        <v>1501105</v>
      </c>
      <c r="BE2434" s="228"/>
      <c r="BF2434" s="228"/>
    </row>
    <row r="2435" spans="54:58" ht="33.75" customHeight="1" x14ac:dyDescent="0.25">
      <c r="BB2435" s="228" t="s">
        <v>67</v>
      </c>
      <c r="BC2435" s="228" t="s">
        <v>483</v>
      </c>
      <c r="BD2435" s="231">
        <v>1501204</v>
      </c>
      <c r="BE2435" s="228"/>
      <c r="BF2435" s="228"/>
    </row>
    <row r="2436" spans="54:58" ht="33.75" customHeight="1" x14ac:dyDescent="0.25">
      <c r="BB2436" s="228" t="s">
        <v>67</v>
      </c>
      <c r="BC2436" s="228" t="s">
        <v>507</v>
      </c>
      <c r="BD2436" s="231">
        <v>1501253</v>
      </c>
      <c r="BE2436" s="228"/>
      <c r="BF2436" s="228"/>
    </row>
    <row r="2437" spans="54:58" ht="33.75" customHeight="1" x14ac:dyDescent="0.25">
      <c r="BB2437" s="228" t="s">
        <v>67</v>
      </c>
      <c r="BC2437" s="228" t="s">
        <v>530</v>
      </c>
      <c r="BD2437" s="231">
        <v>1501303</v>
      </c>
      <c r="BE2437" s="228"/>
      <c r="BF2437" s="228"/>
    </row>
    <row r="2438" spans="54:58" ht="33.75" customHeight="1" x14ac:dyDescent="0.25">
      <c r="BB2438" s="228" t="s">
        <v>67</v>
      </c>
      <c r="BC2438" s="228" t="s">
        <v>270</v>
      </c>
      <c r="BD2438" s="231">
        <v>1501402</v>
      </c>
      <c r="BE2438" s="228"/>
      <c r="BF2438" s="228"/>
    </row>
    <row r="2439" spans="54:58" ht="33.75" customHeight="1" x14ac:dyDescent="0.25">
      <c r="BB2439" s="228" t="s">
        <v>67</v>
      </c>
      <c r="BC2439" s="228" t="s">
        <v>576</v>
      </c>
      <c r="BD2439" s="231">
        <v>1501451</v>
      </c>
      <c r="BE2439" s="228"/>
      <c r="BF2439" s="228"/>
    </row>
    <row r="2440" spans="54:58" ht="33.75" customHeight="1" x14ac:dyDescent="0.25">
      <c r="BB2440" s="228" t="s">
        <v>67</v>
      </c>
      <c r="BC2440" s="228" t="s">
        <v>600</v>
      </c>
      <c r="BD2440" s="231">
        <v>1501501</v>
      </c>
      <c r="BE2440" s="228"/>
      <c r="BF2440" s="228"/>
    </row>
    <row r="2441" spans="54:58" ht="33.75" customHeight="1" x14ac:dyDescent="0.25">
      <c r="BB2441" s="228" t="s">
        <v>67</v>
      </c>
      <c r="BC2441" s="228" t="s">
        <v>623</v>
      </c>
      <c r="BD2441" s="231">
        <v>1501576</v>
      </c>
      <c r="BE2441" s="228"/>
      <c r="BF2441" s="228"/>
    </row>
    <row r="2442" spans="54:58" ht="33.75" customHeight="1" x14ac:dyDescent="0.25">
      <c r="BB2442" s="228" t="s">
        <v>67</v>
      </c>
      <c r="BC2442" s="228" t="s">
        <v>481</v>
      </c>
      <c r="BD2442" s="231">
        <v>1501600</v>
      </c>
      <c r="BE2442" s="228"/>
      <c r="BF2442" s="228"/>
    </row>
    <row r="2443" spans="54:58" ht="33.75" customHeight="1" x14ac:dyDescent="0.25">
      <c r="BB2443" s="228" t="s">
        <v>67</v>
      </c>
      <c r="BC2443" s="228" t="s">
        <v>665</v>
      </c>
      <c r="BD2443" s="231">
        <v>1501709</v>
      </c>
      <c r="BE2443" s="228"/>
      <c r="BF2443" s="228"/>
    </row>
    <row r="2444" spans="54:58" ht="33.75" customHeight="1" x14ac:dyDescent="0.25">
      <c r="BB2444" s="228" t="s">
        <v>67</v>
      </c>
      <c r="BC2444" s="228" t="s">
        <v>686</v>
      </c>
      <c r="BD2444" s="231">
        <v>1501725</v>
      </c>
      <c r="BE2444" s="228"/>
      <c r="BF2444" s="228"/>
    </row>
    <row r="2445" spans="54:58" ht="33.75" customHeight="1" x14ac:dyDescent="0.25">
      <c r="BB2445" s="228" t="s">
        <v>67</v>
      </c>
      <c r="BC2445" s="228" t="s">
        <v>706</v>
      </c>
      <c r="BD2445" s="231">
        <v>1501758</v>
      </c>
      <c r="BE2445" s="228"/>
      <c r="BF2445" s="228"/>
    </row>
    <row r="2446" spans="54:58" ht="33.75" customHeight="1" x14ac:dyDescent="0.25">
      <c r="BB2446" s="228" t="s">
        <v>67</v>
      </c>
      <c r="BC2446" s="228" t="s">
        <v>728</v>
      </c>
      <c r="BD2446" s="231">
        <v>1501782</v>
      </c>
      <c r="BE2446" s="228"/>
      <c r="BF2446" s="228"/>
    </row>
    <row r="2447" spans="54:58" ht="33.75" customHeight="1" x14ac:dyDescent="0.25">
      <c r="BB2447" s="228" t="s">
        <v>67</v>
      </c>
      <c r="BC2447" s="228" t="s">
        <v>750</v>
      </c>
      <c r="BD2447" s="231">
        <v>1501808</v>
      </c>
      <c r="BE2447" s="228"/>
      <c r="BF2447" s="228"/>
    </row>
    <row r="2448" spans="54:58" ht="33.75" customHeight="1" x14ac:dyDescent="0.25">
      <c r="BB2448" s="228" t="s">
        <v>67</v>
      </c>
      <c r="BC2448" s="228" t="s">
        <v>771</v>
      </c>
      <c r="BD2448" s="231">
        <v>1501907</v>
      </c>
      <c r="BE2448" s="228"/>
      <c r="BF2448" s="228"/>
    </row>
    <row r="2449" spans="54:58" ht="33.75" customHeight="1" x14ac:dyDescent="0.25">
      <c r="BB2449" s="228" t="s">
        <v>67</v>
      </c>
      <c r="BC2449" s="228" t="s">
        <v>794</v>
      </c>
      <c r="BD2449" s="231">
        <v>1502004</v>
      </c>
      <c r="BE2449" s="228"/>
      <c r="BF2449" s="228"/>
    </row>
    <row r="2450" spans="54:58" ht="33.75" customHeight="1" x14ac:dyDescent="0.25">
      <c r="BB2450" s="228" t="s">
        <v>67</v>
      </c>
      <c r="BC2450" s="228" t="s">
        <v>815</v>
      </c>
      <c r="BD2450" s="231">
        <v>1501956</v>
      </c>
      <c r="BE2450" s="228"/>
      <c r="BF2450" s="228"/>
    </row>
    <row r="2451" spans="54:58" ht="33.75" customHeight="1" x14ac:dyDescent="0.25">
      <c r="BB2451" s="228" t="s">
        <v>67</v>
      </c>
      <c r="BC2451" s="228" t="s">
        <v>835</v>
      </c>
      <c r="BD2451" s="231">
        <v>1502103</v>
      </c>
      <c r="BE2451" s="228"/>
      <c r="BF2451" s="228"/>
    </row>
    <row r="2452" spans="54:58" ht="33.75" customHeight="1" x14ac:dyDescent="0.25">
      <c r="BB2452" s="228" t="s">
        <v>67</v>
      </c>
      <c r="BC2452" s="228" t="s">
        <v>858</v>
      </c>
      <c r="BD2452" s="231">
        <v>1502152</v>
      </c>
      <c r="BE2452" s="228"/>
      <c r="BF2452" s="228"/>
    </row>
    <row r="2453" spans="54:58" ht="33.75" customHeight="1" x14ac:dyDescent="0.25">
      <c r="BB2453" s="228" t="s">
        <v>67</v>
      </c>
      <c r="BC2453" s="228" t="s">
        <v>879</v>
      </c>
      <c r="BD2453" s="231">
        <v>1502202</v>
      </c>
      <c r="BE2453" s="228"/>
      <c r="BF2453" s="228"/>
    </row>
    <row r="2454" spans="54:58" ht="33.75" customHeight="1" x14ac:dyDescent="0.25">
      <c r="BB2454" s="228" t="s">
        <v>67</v>
      </c>
      <c r="BC2454" s="228" t="s">
        <v>902</v>
      </c>
      <c r="BD2454" s="231">
        <v>1502301</v>
      </c>
      <c r="BE2454" s="228"/>
      <c r="BF2454" s="228"/>
    </row>
    <row r="2455" spans="54:58" ht="33.75" customHeight="1" x14ac:dyDescent="0.25">
      <c r="BB2455" s="228" t="s">
        <v>67</v>
      </c>
      <c r="BC2455" s="228" t="s">
        <v>925</v>
      </c>
      <c r="BD2455" s="231">
        <v>1502400</v>
      </c>
      <c r="BE2455" s="228"/>
      <c r="BF2455" s="228"/>
    </row>
    <row r="2456" spans="54:58" ht="33.75" customHeight="1" x14ac:dyDescent="0.25">
      <c r="BB2456" s="228" t="s">
        <v>67</v>
      </c>
      <c r="BC2456" s="228" t="s">
        <v>948</v>
      </c>
      <c r="BD2456" s="231">
        <v>1502509</v>
      </c>
      <c r="BE2456" s="228"/>
      <c r="BF2456" s="228"/>
    </row>
    <row r="2457" spans="54:58" ht="33.75" customHeight="1" x14ac:dyDescent="0.25">
      <c r="BB2457" s="228" t="s">
        <v>67</v>
      </c>
      <c r="BC2457" s="228" t="s">
        <v>970</v>
      </c>
      <c r="BD2457" s="231">
        <v>1502608</v>
      </c>
      <c r="BE2457" s="228"/>
      <c r="BF2457" s="228"/>
    </row>
    <row r="2458" spans="54:58" ht="33.75" customHeight="1" x14ac:dyDescent="0.25">
      <c r="BB2458" s="228" t="s">
        <v>67</v>
      </c>
      <c r="BC2458" s="228" t="s">
        <v>992</v>
      </c>
      <c r="BD2458" s="231">
        <v>1502707</v>
      </c>
      <c r="BE2458" s="228"/>
      <c r="BF2458" s="228"/>
    </row>
    <row r="2459" spans="54:58" ht="33.75" customHeight="1" x14ac:dyDescent="0.25">
      <c r="BB2459" s="228" t="s">
        <v>67</v>
      </c>
      <c r="BC2459" s="228" t="s">
        <v>1015</v>
      </c>
      <c r="BD2459" s="231">
        <v>1502756</v>
      </c>
      <c r="BE2459" s="228"/>
      <c r="BF2459" s="228"/>
    </row>
    <row r="2460" spans="54:58" ht="33.75" customHeight="1" x14ac:dyDescent="0.25">
      <c r="BB2460" s="228" t="s">
        <v>67</v>
      </c>
      <c r="BC2460" s="228" t="s">
        <v>1037</v>
      </c>
      <c r="BD2460" s="231">
        <v>1502764</v>
      </c>
      <c r="BE2460" s="228"/>
      <c r="BF2460" s="228"/>
    </row>
    <row r="2461" spans="54:58" ht="33.75" customHeight="1" x14ac:dyDescent="0.25">
      <c r="BB2461" s="228" t="s">
        <v>67</v>
      </c>
      <c r="BC2461" s="228" t="s">
        <v>1059</v>
      </c>
      <c r="BD2461" s="231">
        <v>1502772</v>
      </c>
      <c r="BE2461" s="228"/>
      <c r="BF2461" s="228"/>
    </row>
    <row r="2462" spans="54:58" ht="33.75" customHeight="1" x14ac:dyDescent="0.25">
      <c r="BB2462" s="228" t="s">
        <v>67</v>
      </c>
      <c r="BC2462" s="228" t="s">
        <v>1081</v>
      </c>
      <c r="BD2462" s="231">
        <v>1502806</v>
      </c>
      <c r="BE2462" s="228"/>
      <c r="BF2462" s="228"/>
    </row>
    <row r="2463" spans="54:58" ht="33.75" customHeight="1" x14ac:dyDescent="0.25">
      <c r="BB2463" s="228" t="s">
        <v>67</v>
      </c>
      <c r="BC2463" s="228" t="s">
        <v>1103</v>
      </c>
      <c r="BD2463" s="231">
        <v>1502855</v>
      </c>
      <c r="BE2463" s="228"/>
      <c r="BF2463" s="228"/>
    </row>
    <row r="2464" spans="54:58" ht="33.75" customHeight="1" x14ac:dyDescent="0.25">
      <c r="BB2464" s="228" t="s">
        <v>67</v>
      </c>
      <c r="BC2464" s="228" t="s">
        <v>1126</v>
      </c>
      <c r="BD2464" s="231">
        <v>1502905</v>
      </c>
      <c r="BE2464" s="228"/>
      <c r="BF2464" s="228"/>
    </row>
    <row r="2465" spans="54:58" ht="33.75" customHeight="1" x14ac:dyDescent="0.25">
      <c r="BB2465" s="228" t="s">
        <v>67</v>
      </c>
      <c r="BC2465" s="228" t="s">
        <v>1149</v>
      </c>
      <c r="BD2465" s="231">
        <v>1502939</v>
      </c>
      <c r="BE2465" s="228"/>
      <c r="BF2465" s="228"/>
    </row>
    <row r="2466" spans="54:58" ht="33.75" customHeight="1" x14ac:dyDescent="0.25">
      <c r="BB2466" s="228" t="s">
        <v>67</v>
      </c>
      <c r="BC2466" s="228" t="s">
        <v>1172</v>
      </c>
      <c r="BD2466" s="231">
        <v>1502954</v>
      </c>
      <c r="BE2466" s="228"/>
      <c r="BF2466" s="228"/>
    </row>
    <row r="2467" spans="54:58" ht="33.75" customHeight="1" x14ac:dyDescent="0.25">
      <c r="BB2467" s="228" t="s">
        <v>67</v>
      </c>
      <c r="BC2467" s="228" t="s">
        <v>1195</v>
      </c>
      <c r="BD2467" s="231">
        <v>1503002</v>
      </c>
      <c r="BE2467" s="228"/>
      <c r="BF2467" s="228"/>
    </row>
    <row r="2468" spans="54:58" ht="33.75" customHeight="1" x14ac:dyDescent="0.25">
      <c r="BB2468" s="228" t="s">
        <v>67</v>
      </c>
      <c r="BC2468" s="228" t="s">
        <v>1217</v>
      </c>
      <c r="BD2468" s="231">
        <v>1503044</v>
      </c>
      <c r="BE2468" s="228"/>
      <c r="BF2468" s="228"/>
    </row>
    <row r="2469" spans="54:58" ht="33.75" customHeight="1" x14ac:dyDescent="0.25">
      <c r="BB2469" s="228" t="s">
        <v>67</v>
      </c>
      <c r="BC2469" s="228" t="s">
        <v>1238</v>
      </c>
      <c r="BD2469" s="231">
        <v>1503077</v>
      </c>
      <c r="BE2469" s="228"/>
      <c r="BF2469" s="228"/>
    </row>
    <row r="2470" spans="54:58" ht="33.75" customHeight="1" x14ac:dyDescent="0.25">
      <c r="BB2470" s="228" t="s">
        <v>67</v>
      </c>
      <c r="BC2470" s="228" t="s">
        <v>1261</v>
      </c>
      <c r="BD2470" s="231">
        <v>1503093</v>
      </c>
      <c r="BE2470" s="228"/>
      <c r="BF2470" s="228"/>
    </row>
    <row r="2471" spans="54:58" ht="33.75" customHeight="1" x14ac:dyDescent="0.25">
      <c r="BB2471" s="228" t="s">
        <v>67</v>
      </c>
      <c r="BC2471" s="228" t="s">
        <v>1284</v>
      </c>
      <c r="BD2471" s="231">
        <v>1503101</v>
      </c>
      <c r="BE2471" s="228"/>
      <c r="BF2471" s="228"/>
    </row>
    <row r="2472" spans="54:58" ht="33.75" customHeight="1" x14ac:dyDescent="0.25">
      <c r="BB2472" s="228" t="s">
        <v>67</v>
      </c>
      <c r="BC2472" s="228" t="s">
        <v>1305</v>
      </c>
      <c r="BD2472" s="231">
        <v>1503200</v>
      </c>
      <c r="BE2472" s="228"/>
      <c r="BF2472" s="228"/>
    </row>
    <row r="2473" spans="54:58" ht="33.75" customHeight="1" x14ac:dyDescent="0.25">
      <c r="BB2473" s="228" t="s">
        <v>67</v>
      </c>
      <c r="BC2473" s="228" t="s">
        <v>1327</v>
      </c>
      <c r="BD2473" s="231">
        <v>1503309</v>
      </c>
      <c r="BE2473" s="228"/>
      <c r="BF2473" s="228"/>
    </row>
    <row r="2474" spans="54:58" ht="33.75" customHeight="1" x14ac:dyDescent="0.25">
      <c r="BB2474" s="228" t="s">
        <v>67</v>
      </c>
      <c r="BC2474" s="228" t="s">
        <v>1349</v>
      </c>
      <c r="BD2474" s="231">
        <v>1503408</v>
      </c>
      <c r="BE2474" s="228"/>
      <c r="BF2474" s="228"/>
    </row>
    <row r="2475" spans="54:58" ht="33.75" customHeight="1" x14ac:dyDescent="0.25">
      <c r="BB2475" s="228" t="s">
        <v>67</v>
      </c>
      <c r="BC2475" s="228" t="s">
        <v>1370</v>
      </c>
      <c r="BD2475" s="231">
        <v>1503457</v>
      </c>
      <c r="BE2475" s="228"/>
      <c r="BF2475" s="228"/>
    </row>
    <row r="2476" spans="54:58" ht="33.75" customHeight="1" x14ac:dyDescent="0.25">
      <c r="BB2476" s="228" t="s">
        <v>67</v>
      </c>
      <c r="BC2476" s="228" t="s">
        <v>1392</v>
      </c>
      <c r="BD2476" s="231">
        <v>1503507</v>
      </c>
      <c r="BE2476" s="228"/>
      <c r="BF2476" s="228"/>
    </row>
    <row r="2477" spans="54:58" ht="33.75" customHeight="1" x14ac:dyDescent="0.25">
      <c r="BB2477" s="228" t="s">
        <v>67</v>
      </c>
      <c r="BC2477" s="228" t="s">
        <v>1414</v>
      </c>
      <c r="BD2477" s="231">
        <v>1503606</v>
      </c>
      <c r="BE2477" s="228"/>
      <c r="BF2477" s="228"/>
    </row>
    <row r="2478" spans="54:58" ht="33.75" customHeight="1" x14ac:dyDescent="0.25">
      <c r="BB2478" s="228" t="s">
        <v>67</v>
      </c>
      <c r="BC2478" s="228" t="s">
        <v>1436</v>
      </c>
      <c r="BD2478" s="231">
        <v>1503705</v>
      </c>
      <c r="BE2478" s="228"/>
      <c r="BF2478" s="228"/>
    </row>
    <row r="2479" spans="54:58" ht="33.75" customHeight="1" x14ac:dyDescent="0.25">
      <c r="BB2479" s="228" t="s">
        <v>67</v>
      </c>
      <c r="BC2479" s="228" t="s">
        <v>1457</v>
      </c>
      <c r="BD2479" s="231">
        <v>1503754</v>
      </c>
      <c r="BE2479" s="228"/>
      <c r="BF2479" s="228"/>
    </row>
    <row r="2480" spans="54:58" ht="33.75" customHeight="1" x14ac:dyDescent="0.25">
      <c r="BB2480" s="228" t="s">
        <v>67</v>
      </c>
      <c r="BC2480" s="228" t="s">
        <v>1477</v>
      </c>
      <c r="BD2480" s="231">
        <v>1503804</v>
      </c>
      <c r="BE2480" s="228"/>
      <c r="BF2480" s="228"/>
    </row>
    <row r="2481" spans="54:58" ht="33.75" customHeight="1" x14ac:dyDescent="0.25">
      <c r="BB2481" s="228" t="s">
        <v>67</v>
      </c>
      <c r="BC2481" s="228" t="s">
        <v>1499</v>
      </c>
      <c r="BD2481" s="231">
        <v>1503903</v>
      </c>
      <c r="BE2481" s="228"/>
      <c r="BF2481" s="228"/>
    </row>
    <row r="2482" spans="54:58" ht="33.75" customHeight="1" x14ac:dyDescent="0.25">
      <c r="BB2482" s="228" t="s">
        <v>67</v>
      </c>
      <c r="BC2482" s="228" t="s">
        <v>1519</v>
      </c>
      <c r="BD2482" s="231">
        <v>1504000</v>
      </c>
      <c r="BE2482" s="228"/>
      <c r="BF2482" s="228"/>
    </row>
    <row r="2483" spans="54:58" ht="33.75" customHeight="1" x14ac:dyDescent="0.25">
      <c r="BB2483" s="228" t="s">
        <v>67</v>
      </c>
      <c r="BC2483" s="228" t="s">
        <v>1540</v>
      </c>
      <c r="BD2483" s="231">
        <v>1504059</v>
      </c>
      <c r="BE2483" s="228"/>
      <c r="BF2483" s="228"/>
    </row>
    <row r="2484" spans="54:58" ht="33.75" customHeight="1" x14ac:dyDescent="0.25">
      <c r="BB2484" s="228" t="s">
        <v>67</v>
      </c>
      <c r="BC2484" s="228" t="s">
        <v>1561</v>
      </c>
      <c r="BD2484" s="231">
        <v>1504109</v>
      </c>
      <c r="BE2484" s="228"/>
      <c r="BF2484" s="228"/>
    </row>
    <row r="2485" spans="54:58" ht="33.75" customHeight="1" x14ac:dyDescent="0.25">
      <c r="BB2485" s="228" t="s">
        <v>67</v>
      </c>
      <c r="BC2485" s="228" t="s">
        <v>1580</v>
      </c>
      <c r="BD2485" s="231">
        <v>1504208</v>
      </c>
      <c r="BE2485" s="228"/>
      <c r="BF2485" s="228"/>
    </row>
    <row r="2486" spans="54:58" ht="33.75" customHeight="1" x14ac:dyDescent="0.25">
      <c r="BB2486" s="228" t="s">
        <v>67</v>
      </c>
      <c r="BC2486" s="228" t="s">
        <v>1600</v>
      </c>
      <c r="BD2486" s="231">
        <v>1504307</v>
      </c>
      <c r="BE2486" s="228"/>
      <c r="BF2486" s="228"/>
    </row>
    <row r="2487" spans="54:58" ht="33.75" customHeight="1" x14ac:dyDescent="0.25">
      <c r="BB2487" s="228" t="s">
        <v>67</v>
      </c>
      <c r="BC2487" s="228" t="s">
        <v>1620</v>
      </c>
      <c r="BD2487" s="231">
        <v>1504406</v>
      </c>
      <c r="BE2487" s="228"/>
      <c r="BF2487" s="228"/>
    </row>
    <row r="2488" spans="54:58" ht="33.75" customHeight="1" x14ac:dyDescent="0.25">
      <c r="BB2488" s="228" t="s">
        <v>67</v>
      </c>
      <c r="BC2488" s="228" t="s">
        <v>1641</v>
      </c>
      <c r="BD2488" s="231">
        <v>1504422</v>
      </c>
      <c r="BE2488" s="228"/>
      <c r="BF2488" s="228"/>
    </row>
    <row r="2489" spans="54:58" ht="33.75" customHeight="1" x14ac:dyDescent="0.25">
      <c r="BB2489" s="228" t="s">
        <v>67</v>
      </c>
      <c r="BC2489" s="228" t="s">
        <v>1662</v>
      </c>
      <c r="BD2489" s="231">
        <v>1504455</v>
      </c>
      <c r="BE2489" s="228"/>
      <c r="BF2489" s="228"/>
    </row>
    <row r="2490" spans="54:58" ht="33.75" customHeight="1" x14ac:dyDescent="0.25">
      <c r="BB2490" s="228" t="s">
        <v>67</v>
      </c>
      <c r="BC2490" s="228" t="s">
        <v>1682</v>
      </c>
      <c r="BD2490" s="231">
        <v>1504505</v>
      </c>
      <c r="BE2490" s="228"/>
      <c r="BF2490" s="228"/>
    </row>
    <row r="2491" spans="54:58" ht="33.75" customHeight="1" x14ac:dyDescent="0.25">
      <c r="BB2491" s="228" t="s">
        <v>67</v>
      </c>
      <c r="BC2491" s="228" t="s">
        <v>1703</v>
      </c>
      <c r="BD2491" s="231">
        <v>1504604</v>
      </c>
      <c r="BE2491" s="228"/>
      <c r="BF2491" s="228"/>
    </row>
    <row r="2492" spans="54:58" ht="33.75" customHeight="1" x14ac:dyDescent="0.25">
      <c r="BB2492" s="228" t="s">
        <v>67</v>
      </c>
      <c r="BC2492" s="228" t="s">
        <v>1723</v>
      </c>
      <c r="BD2492" s="231">
        <v>1504703</v>
      </c>
      <c r="BE2492" s="228"/>
      <c r="BF2492" s="228"/>
    </row>
    <row r="2493" spans="54:58" ht="33.75" customHeight="1" x14ac:dyDescent="0.25">
      <c r="BB2493" s="228" t="s">
        <v>67</v>
      </c>
      <c r="BC2493" s="228" t="s">
        <v>1744</v>
      </c>
      <c r="BD2493" s="231">
        <v>1504752</v>
      </c>
      <c r="BE2493" s="228"/>
      <c r="BF2493" s="228"/>
    </row>
    <row r="2494" spans="54:58" ht="33.75" customHeight="1" x14ac:dyDescent="0.25">
      <c r="BB2494" s="228" t="s">
        <v>67</v>
      </c>
      <c r="BC2494" s="228" t="s">
        <v>1764</v>
      </c>
      <c r="BD2494" s="231">
        <v>1504802</v>
      </c>
      <c r="BE2494" s="228"/>
      <c r="BF2494" s="228"/>
    </row>
    <row r="2495" spans="54:58" ht="33.75" customHeight="1" x14ac:dyDescent="0.25">
      <c r="BB2495" s="228" t="s">
        <v>67</v>
      </c>
      <c r="BC2495" s="228" t="s">
        <v>1784</v>
      </c>
      <c r="BD2495" s="231">
        <v>1504901</v>
      </c>
      <c r="BE2495" s="228"/>
      <c r="BF2495" s="228"/>
    </row>
    <row r="2496" spans="54:58" ht="33.75" customHeight="1" x14ac:dyDescent="0.25">
      <c r="BB2496" s="228" t="s">
        <v>67</v>
      </c>
      <c r="BC2496" s="228" t="s">
        <v>1804</v>
      </c>
      <c r="BD2496" s="231">
        <v>1504950</v>
      </c>
      <c r="BE2496" s="228"/>
      <c r="BF2496" s="228"/>
    </row>
    <row r="2497" spans="54:58" ht="33.75" customHeight="1" x14ac:dyDescent="0.25">
      <c r="BB2497" s="228" t="s">
        <v>67</v>
      </c>
      <c r="BC2497" s="228" t="s">
        <v>1822</v>
      </c>
      <c r="BD2497" s="231">
        <v>1504976</v>
      </c>
      <c r="BE2497" s="228"/>
      <c r="BF2497" s="228"/>
    </row>
    <row r="2498" spans="54:58" ht="33.75" customHeight="1" x14ac:dyDescent="0.25">
      <c r="BB2498" s="228" t="s">
        <v>67</v>
      </c>
      <c r="BC2498" s="228" t="s">
        <v>1841</v>
      </c>
      <c r="BD2498" s="231">
        <v>1505007</v>
      </c>
      <c r="BE2498" s="228"/>
      <c r="BF2498" s="228"/>
    </row>
    <row r="2499" spans="54:58" ht="33.75" customHeight="1" x14ac:dyDescent="0.25">
      <c r="BB2499" s="228" t="s">
        <v>67</v>
      </c>
      <c r="BC2499" s="228" t="s">
        <v>1858</v>
      </c>
      <c r="BD2499" s="231">
        <v>1505031</v>
      </c>
      <c r="BE2499" s="228"/>
      <c r="BF2499" s="228"/>
    </row>
    <row r="2500" spans="54:58" ht="33.75" customHeight="1" x14ac:dyDescent="0.25">
      <c r="BB2500" s="228" t="s">
        <v>67</v>
      </c>
      <c r="BC2500" s="228" t="s">
        <v>1876</v>
      </c>
      <c r="BD2500" s="231">
        <v>1505064</v>
      </c>
      <c r="BE2500" s="228"/>
      <c r="BF2500" s="228"/>
    </row>
    <row r="2501" spans="54:58" ht="33.75" customHeight="1" x14ac:dyDescent="0.25">
      <c r="BB2501" s="228" t="s">
        <v>67</v>
      </c>
      <c r="BC2501" s="228" t="s">
        <v>1892</v>
      </c>
      <c r="BD2501" s="231">
        <v>1505106</v>
      </c>
      <c r="BE2501" s="228"/>
      <c r="BF2501" s="228"/>
    </row>
    <row r="2502" spans="54:58" ht="33.75" customHeight="1" x14ac:dyDescent="0.25">
      <c r="BB2502" s="228" t="s">
        <v>67</v>
      </c>
      <c r="BC2502" s="228" t="s">
        <v>1909</v>
      </c>
      <c r="BD2502" s="231">
        <v>1505205</v>
      </c>
      <c r="BE2502" s="228"/>
      <c r="BF2502" s="228"/>
    </row>
    <row r="2503" spans="54:58" ht="33.75" customHeight="1" x14ac:dyDescent="0.25">
      <c r="BB2503" s="228" t="s">
        <v>67</v>
      </c>
      <c r="BC2503" s="228" t="s">
        <v>1927</v>
      </c>
      <c r="BD2503" s="231">
        <v>1505304</v>
      </c>
      <c r="BE2503" s="228"/>
      <c r="BF2503" s="228"/>
    </row>
    <row r="2504" spans="54:58" ht="33.75" customHeight="1" x14ac:dyDescent="0.25">
      <c r="BB2504" s="228" t="s">
        <v>67</v>
      </c>
      <c r="BC2504" s="228" t="s">
        <v>1943</v>
      </c>
      <c r="BD2504" s="231">
        <v>1505403</v>
      </c>
      <c r="BE2504" s="228"/>
      <c r="BF2504" s="228"/>
    </row>
    <row r="2505" spans="54:58" ht="33.75" customHeight="1" x14ac:dyDescent="0.25">
      <c r="BB2505" s="228" t="s">
        <v>67</v>
      </c>
      <c r="BC2505" s="228" t="s">
        <v>1959</v>
      </c>
      <c r="BD2505" s="231">
        <v>1505437</v>
      </c>
      <c r="BE2505" s="228"/>
      <c r="BF2505" s="228"/>
    </row>
    <row r="2506" spans="54:58" ht="33.75" customHeight="1" x14ac:dyDescent="0.25">
      <c r="BB2506" s="228" t="s">
        <v>67</v>
      </c>
      <c r="BC2506" s="228" t="s">
        <v>1977</v>
      </c>
      <c r="BD2506" s="231">
        <v>1505486</v>
      </c>
      <c r="BE2506" s="228"/>
      <c r="BF2506" s="228"/>
    </row>
    <row r="2507" spans="54:58" ht="33.75" customHeight="1" x14ac:dyDescent="0.25">
      <c r="BB2507" s="228" t="s">
        <v>67</v>
      </c>
      <c r="BC2507" s="228" t="s">
        <v>1995</v>
      </c>
      <c r="BD2507" s="231">
        <v>1505494</v>
      </c>
      <c r="BE2507" s="228"/>
      <c r="BF2507" s="228"/>
    </row>
    <row r="2508" spans="54:58" ht="33.75" customHeight="1" x14ac:dyDescent="0.25">
      <c r="BB2508" s="228" t="s">
        <v>67</v>
      </c>
      <c r="BC2508" s="228" t="s">
        <v>2012</v>
      </c>
      <c r="BD2508" s="231">
        <v>1505502</v>
      </c>
      <c r="BE2508" s="228"/>
      <c r="BF2508" s="228"/>
    </row>
    <row r="2509" spans="54:58" ht="33.75" customHeight="1" x14ac:dyDescent="0.25">
      <c r="BB2509" s="228" t="s">
        <v>67</v>
      </c>
      <c r="BC2509" s="228" t="s">
        <v>2030</v>
      </c>
      <c r="BD2509" s="231">
        <v>1505536</v>
      </c>
      <c r="BE2509" s="228"/>
      <c r="BF2509" s="228"/>
    </row>
    <row r="2510" spans="54:58" ht="33.75" customHeight="1" x14ac:dyDescent="0.25">
      <c r="BB2510" s="228" t="s">
        <v>67</v>
      </c>
      <c r="BC2510" s="228" t="s">
        <v>2048</v>
      </c>
      <c r="BD2510" s="231">
        <v>1505551</v>
      </c>
      <c r="BE2510" s="228"/>
      <c r="BF2510" s="228"/>
    </row>
    <row r="2511" spans="54:58" ht="33.75" customHeight="1" x14ac:dyDescent="0.25">
      <c r="BB2511" s="228" t="s">
        <v>67</v>
      </c>
      <c r="BC2511" s="228" t="s">
        <v>2066</v>
      </c>
      <c r="BD2511" s="231">
        <v>1505601</v>
      </c>
      <c r="BE2511" s="228"/>
      <c r="BF2511" s="228"/>
    </row>
    <row r="2512" spans="54:58" ht="33.75" customHeight="1" x14ac:dyDescent="0.25">
      <c r="BB2512" s="228" t="s">
        <v>67</v>
      </c>
      <c r="BC2512" s="228" t="s">
        <v>2083</v>
      </c>
      <c r="BD2512" s="231">
        <v>1505635</v>
      </c>
      <c r="BE2512" s="228"/>
      <c r="BF2512" s="228"/>
    </row>
    <row r="2513" spans="54:58" ht="33.75" customHeight="1" x14ac:dyDescent="0.25">
      <c r="BB2513" s="228" t="s">
        <v>67</v>
      </c>
      <c r="BC2513" s="228" t="s">
        <v>2098</v>
      </c>
      <c r="BD2513" s="231">
        <v>1505650</v>
      </c>
      <c r="BE2513" s="228"/>
      <c r="BF2513" s="228"/>
    </row>
    <row r="2514" spans="54:58" ht="33.75" customHeight="1" x14ac:dyDescent="0.25">
      <c r="BB2514" s="228" t="s">
        <v>67</v>
      </c>
      <c r="BC2514" s="228" t="s">
        <v>2115</v>
      </c>
      <c r="BD2514" s="231">
        <v>1505700</v>
      </c>
      <c r="BE2514" s="228"/>
      <c r="BF2514" s="228"/>
    </row>
    <row r="2515" spans="54:58" ht="33.75" customHeight="1" x14ac:dyDescent="0.25">
      <c r="BB2515" s="228" t="s">
        <v>67</v>
      </c>
      <c r="BC2515" s="228" t="s">
        <v>2130</v>
      </c>
      <c r="BD2515" s="231">
        <v>1505809</v>
      </c>
      <c r="BE2515" s="228"/>
      <c r="BF2515" s="228"/>
    </row>
    <row r="2516" spans="54:58" ht="33.75" customHeight="1" x14ac:dyDescent="0.25">
      <c r="BB2516" s="228" t="s">
        <v>67</v>
      </c>
      <c r="BC2516" s="228" t="s">
        <v>2147</v>
      </c>
      <c r="BD2516" s="231">
        <v>1505908</v>
      </c>
      <c r="BE2516" s="228"/>
      <c r="BF2516" s="228"/>
    </row>
    <row r="2517" spans="54:58" ht="33.75" customHeight="1" x14ac:dyDescent="0.25">
      <c r="BB2517" s="228" t="s">
        <v>67</v>
      </c>
      <c r="BC2517" s="228" t="s">
        <v>2163</v>
      </c>
      <c r="BD2517" s="231">
        <v>1506005</v>
      </c>
      <c r="BE2517" s="228"/>
      <c r="BF2517" s="228"/>
    </row>
    <row r="2518" spans="54:58" ht="33.75" customHeight="1" x14ac:dyDescent="0.25">
      <c r="BB2518" s="228" t="s">
        <v>67</v>
      </c>
      <c r="BC2518" s="228" t="s">
        <v>2180</v>
      </c>
      <c r="BD2518" s="231">
        <v>1506104</v>
      </c>
      <c r="BE2518" s="228"/>
      <c r="BF2518" s="228"/>
    </row>
    <row r="2519" spans="54:58" ht="33.75" customHeight="1" x14ac:dyDescent="0.25">
      <c r="BB2519" s="228" t="s">
        <v>67</v>
      </c>
      <c r="BC2519" s="228" t="s">
        <v>2197</v>
      </c>
      <c r="BD2519" s="231">
        <v>1506112</v>
      </c>
      <c r="BE2519" s="228"/>
      <c r="BF2519" s="228"/>
    </row>
    <row r="2520" spans="54:58" ht="33.75" customHeight="1" x14ac:dyDescent="0.25">
      <c r="BB2520" s="228" t="s">
        <v>67</v>
      </c>
      <c r="BC2520" s="228" t="s">
        <v>2212</v>
      </c>
      <c r="BD2520" s="231">
        <v>1506138</v>
      </c>
      <c r="BE2520" s="228"/>
      <c r="BF2520" s="228"/>
    </row>
    <row r="2521" spans="54:58" ht="33.75" customHeight="1" x14ac:dyDescent="0.25">
      <c r="BB2521" s="228" t="s">
        <v>67</v>
      </c>
      <c r="BC2521" s="228" t="s">
        <v>2228</v>
      </c>
      <c r="BD2521" s="231">
        <v>1506161</v>
      </c>
      <c r="BE2521" s="228"/>
      <c r="BF2521" s="228"/>
    </row>
    <row r="2522" spans="54:58" ht="33.75" customHeight="1" x14ac:dyDescent="0.25">
      <c r="BB2522" s="228" t="s">
        <v>67</v>
      </c>
      <c r="BC2522" s="228" t="s">
        <v>2244</v>
      </c>
      <c r="BD2522" s="231">
        <v>1506187</v>
      </c>
      <c r="BE2522" s="228"/>
      <c r="BF2522" s="228"/>
    </row>
    <row r="2523" spans="54:58" ht="33.75" customHeight="1" x14ac:dyDescent="0.25">
      <c r="BB2523" s="228" t="s">
        <v>67</v>
      </c>
      <c r="BC2523" s="228" t="s">
        <v>2258</v>
      </c>
      <c r="BD2523" s="231">
        <v>1506195</v>
      </c>
      <c r="BE2523" s="228"/>
      <c r="BF2523" s="228"/>
    </row>
    <row r="2524" spans="54:58" ht="33.75" customHeight="1" x14ac:dyDescent="0.25">
      <c r="BB2524" s="228" t="s">
        <v>67</v>
      </c>
      <c r="BC2524" s="228" t="s">
        <v>2273</v>
      </c>
      <c r="BD2524" s="231">
        <v>1506203</v>
      </c>
      <c r="BE2524" s="228"/>
      <c r="BF2524" s="228"/>
    </row>
    <row r="2525" spans="54:58" ht="33.75" customHeight="1" x14ac:dyDescent="0.25">
      <c r="BB2525" s="228" t="s">
        <v>67</v>
      </c>
      <c r="BC2525" s="228" t="s">
        <v>2289</v>
      </c>
      <c r="BD2525" s="231">
        <v>1506302</v>
      </c>
      <c r="BE2525" s="228"/>
      <c r="BF2525" s="228"/>
    </row>
    <row r="2526" spans="54:58" ht="33.75" customHeight="1" x14ac:dyDescent="0.25">
      <c r="BB2526" s="228" t="s">
        <v>67</v>
      </c>
      <c r="BC2526" s="228" t="s">
        <v>2305</v>
      </c>
      <c r="BD2526" s="231">
        <v>1506351</v>
      </c>
      <c r="BE2526" s="228"/>
      <c r="BF2526" s="228"/>
    </row>
    <row r="2527" spans="54:58" ht="33.75" customHeight="1" x14ac:dyDescent="0.25">
      <c r="BB2527" s="228" t="s">
        <v>67</v>
      </c>
      <c r="BC2527" s="228" t="s">
        <v>2318</v>
      </c>
      <c r="BD2527" s="231">
        <v>1506401</v>
      </c>
      <c r="BE2527" s="228"/>
      <c r="BF2527" s="228"/>
    </row>
    <row r="2528" spans="54:58" ht="33.75" customHeight="1" x14ac:dyDescent="0.25">
      <c r="BB2528" s="228" t="s">
        <v>67</v>
      </c>
      <c r="BC2528" s="228" t="s">
        <v>2334</v>
      </c>
      <c r="BD2528" s="231">
        <v>1506500</v>
      </c>
      <c r="BE2528" s="228"/>
      <c r="BF2528" s="228"/>
    </row>
    <row r="2529" spans="54:58" ht="33.75" customHeight="1" x14ac:dyDescent="0.25">
      <c r="BB2529" s="228" t="s">
        <v>67</v>
      </c>
      <c r="BC2529" s="228" t="s">
        <v>2350</v>
      </c>
      <c r="BD2529" s="231">
        <v>1506559</v>
      </c>
      <c r="BE2529" s="228"/>
      <c r="BF2529" s="228"/>
    </row>
    <row r="2530" spans="54:58" ht="33.75" customHeight="1" x14ac:dyDescent="0.25">
      <c r="BB2530" s="228" t="s">
        <v>67</v>
      </c>
      <c r="BC2530" s="228" t="s">
        <v>2366</v>
      </c>
      <c r="BD2530" s="231">
        <v>1506583</v>
      </c>
      <c r="BE2530" s="228"/>
      <c r="BF2530" s="228"/>
    </row>
    <row r="2531" spans="54:58" ht="33.75" customHeight="1" x14ac:dyDescent="0.25">
      <c r="BB2531" s="228" t="s">
        <v>67</v>
      </c>
      <c r="BC2531" s="228" t="s">
        <v>2380</v>
      </c>
      <c r="BD2531" s="231">
        <v>1506609</v>
      </c>
      <c r="BE2531" s="228"/>
      <c r="BF2531" s="228"/>
    </row>
    <row r="2532" spans="54:58" ht="33.75" customHeight="1" x14ac:dyDescent="0.25">
      <c r="BB2532" s="228" t="s">
        <v>67</v>
      </c>
      <c r="BC2532" s="228" t="s">
        <v>2395</v>
      </c>
      <c r="BD2532" s="231">
        <v>1506708</v>
      </c>
      <c r="BE2532" s="228"/>
      <c r="BF2532" s="228"/>
    </row>
    <row r="2533" spans="54:58" ht="33.75" customHeight="1" x14ac:dyDescent="0.25">
      <c r="BB2533" s="228" t="s">
        <v>67</v>
      </c>
      <c r="BC2533" s="228" t="s">
        <v>2411</v>
      </c>
      <c r="BD2533" s="231">
        <v>1506807</v>
      </c>
      <c r="BE2533" s="228"/>
      <c r="BF2533" s="228"/>
    </row>
    <row r="2534" spans="54:58" ht="33.75" customHeight="1" x14ac:dyDescent="0.25">
      <c r="BB2534" s="228" t="s">
        <v>67</v>
      </c>
      <c r="BC2534" s="228" t="s">
        <v>2427</v>
      </c>
      <c r="BD2534" s="231">
        <v>1506906</v>
      </c>
      <c r="BE2534" s="228"/>
      <c r="BF2534" s="228"/>
    </row>
    <row r="2535" spans="54:58" ht="33.75" customHeight="1" x14ac:dyDescent="0.25">
      <c r="BB2535" s="228" t="s">
        <v>67</v>
      </c>
      <c r="BC2535" s="228" t="s">
        <v>2443</v>
      </c>
      <c r="BD2535" s="231">
        <v>1507003</v>
      </c>
      <c r="BE2535" s="228"/>
      <c r="BF2535" s="228"/>
    </row>
    <row r="2536" spans="54:58" ht="33.75" customHeight="1" x14ac:dyDescent="0.25">
      <c r="BB2536" s="228" t="s">
        <v>67</v>
      </c>
      <c r="BC2536" s="228" t="s">
        <v>2459</v>
      </c>
      <c r="BD2536" s="231">
        <v>1507102</v>
      </c>
      <c r="BE2536" s="228"/>
      <c r="BF2536" s="228"/>
    </row>
    <row r="2537" spans="54:58" ht="33.75" customHeight="1" x14ac:dyDescent="0.25">
      <c r="BB2537" s="228" t="s">
        <v>67</v>
      </c>
      <c r="BC2537" s="228" t="s">
        <v>2472</v>
      </c>
      <c r="BD2537" s="231">
        <v>1507151</v>
      </c>
      <c r="BE2537" s="228"/>
      <c r="BF2537" s="228"/>
    </row>
    <row r="2538" spans="54:58" ht="33.75" customHeight="1" x14ac:dyDescent="0.25">
      <c r="BB2538" s="228" t="s">
        <v>67</v>
      </c>
      <c r="BC2538" s="228" t="s">
        <v>2488</v>
      </c>
      <c r="BD2538" s="231">
        <v>1507201</v>
      </c>
      <c r="BE2538" s="228"/>
      <c r="BF2538" s="228"/>
    </row>
    <row r="2539" spans="54:58" ht="33.75" customHeight="1" x14ac:dyDescent="0.25">
      <c r="BB2539" s="228" t="s">
        <v>67</v>
      </c>
      <c r="BC2539" s="228" t="s">
        <v>2503</v>
      </c>
      <c r="BD2539" s="231">
        <v>1507300</v>
      </c>
      <c r="BE2539" s="228"/>
      <c r="BF2539" s="228"/>
    </row>
    <row r="2540" spans="54:58" ht="33.75" customHeight="1" x14ac:dyDescent="0.25">
      <c r="BB2540" s="228" t="s">
        <v>67</v>
      </c>
      <c r="BC2540" s="228" t="s">
        <v>2518</v>
      </c>
      <c r="BD2540" s="231">
        <v>1507409</v>
      </c>
      <c r="BE2540" s="228"/>
      <c r="BF2540" s="228"/>
    </row>
    <row r="2541" spans="54:58" ht="33.75" customHeight="1" x14ac:dyDescent="0.25">
      <c r="BB2541" s="228" t="s">
        <v>67</v>
      </c>
      <c r="BC2541" s="228" t="s">
        <v>2533</v>
      </c>
      <c r="BD2541" s="231">
        <v>1507458</v>
      </c>
      <c r="BE2541" s="228"/>
      <c r="BF2541" s="228"/>
    </row>
    <row r="2542" spans="54:58" ht="33.75" customHeight="1" x14ac:dyDescent="0.25">
      <c r="BB2542" s="228" t="s">
        <v>67</v>
      </c>
      <c r="BC2542" s="228" t="s">
        <v>2549</v>
      </c>
      <c r="BD2542" s="231">
        <v>1507466</v>
      </c>
      <c r="BE2542" s="228"/>
      <c r="BF2542" s="228"/>
    </row>
    <row r="2543" spans="54:58" ht="33.75" customHeight="1" x14ac:dyDescent="0.25">
      <c r="BB2543" s="228" t="s">
        <v>67</v>
      </c>
      <c r="BC2543" s="228" t="s">
        <v>2564</v>
      </c>
      <c r="BD2543" s="231">
        <v>1507474</v>
      </c>
      <c r="BE2543" s="228"/>
      <c r="BF2543" s="228"/>
    </row>
    <row r="2544" spans="54:58" ht="33.75" customHeight="1" x14ac:dyDescent="0.25">
      <c r="BB2544" s="228" t="s">
        <v>67</v>
      </c>
      <c r="BC2544" s="228" t="s">
        <v>2579</v>
      </c>
      <c r="BD2544" s="231">
        <v>1507508</v>
      </c>
      <c r="BE2544" s="228"/>
      <c r="BF2544" s="228"/>
    </row>
    <row r="2545" spans="54:58" ht="33.75" customHeight="1" x14ac:dyDescent="0.25">
      <c r="BB2545" s="228" t="s">
        <v>67</v>
      </c>
      <c r="BC2545" s="228" t="s">
        <v>2594</v>
      </c>
      <c r="BD2545" s="231">
        <v>1507607</v>
      </c>
      <c r="BE2545" s="228"/>
      <c r="BF2545" s="228"/>
    </row>
    <row r="2546" spans="54:58" ht="33.75" customHeight="1" x14ac:dyDescent="0.25">
      <c r="BB2546" s="228" t="s">
        <v>67</v>
      </c>
      <c r="BC2546" s="228" t="s">
        <v>2610</v>
      </c>
      <c r="BD2546" s="231">
        <v>1507706</v>
      </c>
      <c r="BE2546" s="228"/>
      <c r="BF2546" s="228"/>
    </row>
    <row r="2547" spans="54:58" ht="33.75" customHeight="1" x14ac:dyDescent="0.25">
      <c r="BB2547" s="228" t="s">
        <v>67</v>
      </c>
      <c r="BC2547" s="228" t="s">
        <v>1863</v>
      </c>
      <c r="BD2547" s="231">
        <v>1507755</v>
      </c>
      <c r="BE2547" s="228"/>
      <c r="BF2547" s="228"/>
    </row>
    <row r="2548" spans="54:58" ht="33.75" customHeight="1" x14ac:dyDescent="0.25">
      <c r="BB2548" s="228" t="s">
        <v>67</v>
      </c>
      <c r="BC2548" s="228" t="s">
        <v>2637</v>
      </c>
      <c r="BD2548" s="231">
        <v>1507805</v>
      </c>
      <c r="BE2548" s="228"/>
      <c r="BF2548" s="228"/>
    </row>
    <row r="2549" spans="54:58" ht="33.75" customHeight="1" x14ac:dyDescent="0.25">
      <c r="BB2549" s="228" t="s">
        <v>67</v>
      </c>
      <c r="BC2549" s="228" t="s">
        <v>2651</v>
      </c>
      <c r="BD2549" s="231">
        <v>1507904</v>
      </c>
      <c r="BE2549" s="228"/>
      <c r="BF2549" s="228"/>
    </row>
    <row r="2550" spans="54:58" ht="33.75" customHeight="1" x14ac:dyDescent="0.25">
      <c r="BB2550" s="228" t="s">
        <v>67</v>
      </c>
      <c r="BC2550" s="228" t="s">
        <v>2664</v>
      </c>
      <c r="BD2550" s="231">
        <v>1507953</v>
      </c>
      <c r="BE2550" s="228"/>
      <c r="BF2550" s="228"/>
    </row>
    <row r="2551" spans="54:58" ht="33.75" customHeight="1" x14ac:dyDescent="0.25">
      <c r="BB2551" s="228" t="s">
        <v>67</v>
      </c>
      <c r="BC2551" s="228" t="s">
        <v>2678</v>
      </c>
      <c r="BD2551" s="231">
        <v>1507961</v>
      </c>
      <c r="BE2551" s="228"/>
      <c r="BF2551" s="228"/>
    </row>
    <row r="2552" spans="54:58" ht="33.75" customHeight="1" x14ac:dyDescent="0.25">
      <c r="BB2552" s="228" t="s">
        <v>67</v>
      </c>
      <c r="BC2552" s="228" t="s">
        <v>2694</v>
      </c>
      <c r="BD2552" s="231">
        <v>1507979</v>
      </c>
      <c r="BE2552" s="228"/>
      <c r="BF2552" s="228"/>
    </row>
    <row r="2553" spans="54:58" ht="33.75" customHeight="1" x14ac:dyDescent="0.25">
      <c r="BB2553" s="228" t="s">
        <v>67</v>
      </c>
      <c r="BC2553" s="228" t="s">
        <v>2710</v>
      </c>
      <c r="BD2553" s="231">
        <v>1508001</v>
      </c>
      <c r="BE2553" s="228"/>
      <c r="BF2553" s="228"/>
    </row>
    <row r="2554" spans="54:58" ht="33.75" customHeight="1" x14ac:dyDescent="0.25">
      <c r="BB2554" s="228" t="s">
        <v>67</v>
      </c>
      <c r="BC2554" s="228" t="s">
        <v>2725</v>
      </c>
      <c r="BD2554" s="231">
        <v>1508035</v>
      </c>
      <c r="BE2554" s="228"/>
      <c r="BF2554" s="228"/>
    </row>
    <row r="2555" spans="54:58" ht="33.75" customHeight="1" x14ac:dyDescent="0.25">
      <c r="BB2555" s="228" t="s">
        <v>67</v>
      </c>
      <c r="BC2555" s="228" t="s">
        <v>2741</v>
      </c>
      <c r="BD2555" s="231">
        <v>1508050</v>
      </c>
      <c r="BE2555" s="228"/>
      <c r="BF2555" s="228"/>
    </row>
    <row r="2556" spans="54:58" ht="33.75" customHeight="1" x14ac:dyDescent="0.25">
      <c r="BB2556" s="228" t="s">
        <v>67</v>
      </c>
      <c r="BC2556" s="228" t="s">
        <v>2756</v>
      </c>
      <c r="BD2556" s="231">
        <v>1508084</v>
      </c>
      <c r="BE2556" s="228"/>
      <c r="BF2556" s="228"/>
    </row>
    <row r="2557" spans="54:58" ht="33.75" customHeight="1" x14ac:dyDescent="0.25">
      <c r="BB2557" s="228" t="s">
        <v>67</v>
      </c>
      <c r="BC2557" s="228" t="s">
        <v>2771</v>
      </c>
      <c r="BD2557" s="231">
        <v>1508100</v>
      </c>
      <c r="BE2557" s="228"/>
      <c r="BF2557" s="228"/>
    </row>
    <row r="2558" spans="54:58" ht="33.75" customHeight="1" x14ac:dyDescent="0.25">
      <c r="BB2558" s="228" t="s">
        <v>67</v>
      </c>
      <c r="BC2558" s="228" t="s">
        <v>2787</v>
      </c>
      <c r="BD2558" s="231">
        <v>1508126</v>
      </c>
      <c r="BE2558" s="228"/>
      <c r="BF2558" s="228"/>
    </row>
    <row r="2559" spans="54:58" ht="33.75" customHeight="1" x14ac:dyDescent="0.25">
      <c r="BB2559" s="228" t="s">
        <v>67</v>
      </c>
      <c r="BC2559" s="228" t="s">
        <v>2802</v>
      </c>
      <c r="BD2559" s="231">
        <v>1508159</v>
      </c>
      <c r="BE2559" s="228"/>
      <c r="BF2559" s="228"/>
    </row>
    <row r="2560" spans="54:58" ht="33.75" customHeight="1" x14ac:dyDescent="0.25">
      <c r="BB2560" s="228" t="s">
        <v>67</v>
      </c>
      <c r="BC2560" s="228" t="s">
        <v>2817</v>
      </c>
      <c r="BD2560" s="231">
        <v>1508209</v>
      </c>
      <c r="BE2560" s="228"/>
      <c r="BF2560" s="228"/>
    </row>
    <row r="2561" spans="54:58" ht="33.75" customHeight="1" x14ac:dyDescent="0.25">
      <c r="BB2561" s="228" t="s">
        <v>67</v>
      </c>
      <c r="BC2561" s="228" t="s">
        <v>2831</v>
      </c>
      <c r="BD2561" s="231">
        <v>1508308</v>
      </c>
      <c r="BE2561" s="228"/>
      <c r="BF2561" s="228"/>
    </row>
    <row r="2562" spans="54:58" ht="33.75" customHeight="1" x14ac:dyDescent="0.25">
      <c r="BB2562" s="228" t="s">
        <v>67</v>
      </c>
      <c r="BC2562" s="228" t="s">
        <v>2843</v>
      </c>
      <c r="BD2562" s="231">
        <v>1508357</v>
      </c>
      <c r="BE2562" s="228"/>
      <c r="BF2562" s="228"/>
    </row>
    <row r="2563" spans="54:58" ht="33.75" customHeight="1" x14ac:dyDescent="0.25">
      <c r="BB2563" s="228" t="s">
        <v>67</v>
      </c>
      <c r="BC2563" s="228" t="s">
        <v>2856</v>
      </c>
      <c r="BD2563" s="231">
        <v>1508407</v>
      </c>
      <c r="BE2563" s="228"/>
      <c r="BF2563" s="228"/>
    </row>
    <row r="2564" spans="54:58" ht="33.75" customHeight="1" x14ac:dyDescent="0.25">
      <c r="BB2564" s="228" t="s">
        <v>68</v>
      </c>
      <c r="BC2564" s="228" t="s">
        <v>92</v>
      </c>
      <c r="BD2564" s="231">
        <v>2500106</v>
      </c>
      <c r="BE2564" s="228"/>
      <c r="BF2564" s="228"/>
    </row>
    <row r="2565" spans="54:58" ht="33.75" customHeight="1" x14ac:dyDescent="0.25">
      <c r="BB2565" s="228" t="s">
        <v>68</v>
      </c>
      <c r="BC2565" s="228" t="s">
        <v>130</v>
      </c>
      <c r="BD2565" s="231">
        <v>2500205</v>
      </c>
      <c r="BE2565" s="228"/>
      <c r="BF2565" s="228"/>
    </row>
    <row r="2566" spans="54:58" ht="33.75" customHeight="1" x14ac:dyDescent="0.25">
      <c r="BB2566" s="228" t="s">
        <v>68</v>
      </c>
      <c r="BC2566" s="228" t="s">
        <v>156</v>
      </c>
      <c r="BD2566" s="231">
        <v>2500304</v>
      </c>
      <c r="BE2566" s="228"/>
      <c r="BF2566" s="228"/>
    </row>
    <row r="2567" spans="54:58" ht="33.75" customHeight="1" x14ac:dyDescent="0.25">
      <c r="BB2567" s="228" t="s">
        <v>68</v>
      </c>
      <c r="BC2567" s="228" t="s">
        <v>181</v>
      </c>
      <c r="BD2567" s="231">
        <v>2500403</v>
      </c>
      <c r="BE2567" s="228"/>
      <c r="BF2567" s="228"/>
    </row>
    <row r="2568" spans="54:58" ht="33.75" customHeight="1" x14ac:dyDescent="0.25">
      <c r="BB2568" s="228" t="s">
        <v>68</v>
      </c>
      <c r="BC2568" s="228" t="s">
        <v>207</v>
      </c>
      <c r="BD2568" s="231">
        <v>2500502</v>
      </c>
      <c r="BE2568" s="228"/>
      <c r="BF2568" s="228"/>
    </row>
    <row r="2569" spans="54:58" ht="33.75" customHeight="1" x14ac:dyDescent="0.25">
      <c r="BB2569" s="228" t="s">
        <v>68</v>
      </c>
      <c r="BC2569" s="228" t="s">
        <v>232</v>
      </c>
      <c r="BD2569" s="231">
        <v>2500536</v>
      </c>
      <c r="BE2569" s="228"/>
      <c r="BF2569" s="228"/>
    </row>
    <row r="2570" spans="54:58" ht="33.75" customHeight="1" x14ac:dyDescent="0.25">
      <c r="BB2570" s="228" t="s">
        <v>68</v>
      </c>
      <c r="BC2570" s="228" t="s">
        <v>257</v>
      </c>
      <c r="BD2570" s="231">
        <v>2500577</v>
      </c>
      <c r="BE2570" s="228"/>
      <c r="BF2570" s="228"/>
    </row>
    <row r="2571" spans="54:58" ht="33.75" customHeight="1" x14ac:dyDescent="0.25">
      <c r="BB2571" s="228" t="s">
        <v>68</v>
      </c>
      <c r="BC2571" s="228" t="s">
        <v>282</v>
      </c>
      <c r="BD2571" s="231">
        <v>2500601</v>
      </c>
      <c r="BE2571" s="228"/>
      <c r="BF2571" s="228"/>
    </row>
    <row r="2572" spans="54:58" ht="33.75" customHeight="1" x14ac:dyDescent="0.25">
      <c r="BB2572" s="228" t="s">
        <v>68</v>
      </c>
      <c r="BC2572" s="228" t="s">
        <v>308</v>
      </c>
      <c r="BD2572" s="231">
        <v>2500734</v>
      </c>
      <c r="BE2572" s="228"/>
      <c r="BF2572" s="228"/>
    </row>
    <row r="2573" spans="54:58" ht="33.75" customHeight="1" x14ac:dyDescent="0.25">
      <c r="BB2573" s="228" t="s">
        <v>68</v>
      </c>
      <c r="BC2573" s="228" t="s">
        <v>334</v>
      </c>
      <c r="BD2573" s="231">
        <v>2500775</v>
      </c>
      <c r="BE2573" s="228"/>
      <c r="BF2573" s="228"/>
    </row>
    <row r="2574" spans="54:58" ht="33.75" customHeight="1" x14ac:dyDescent="0.25">
      <c r="BB2574" s="228" t="s">
        <v>68</v>
      </c>
      <c r="BC2574" s="228" t="s">
        <v>359</v>
      </c>
      <c r="BD2574" s="231">
        <v>2500809</v>
      </c>
      <c r="BE2574" s="228"/>
      <c r="BF2574" s="228"/>
    </row>
    <row r="2575" spans="54:58" ht="33.75" customHeight="1" x14ac:dyDescent="0.25">
      <c r="BB2575" s="228" t="s">
        <v>68</v>
      </c>
      <c r="BC2575" s="228" t="s">
        <v>383</v>
      </c>
      <c r="BD2575" s="231">
        <v>2500908</v>
      </c>
      <c r="BE2575" s="228"/>
      <c r="BF2575" s="228"/>
    </row>
    <row r="2576" spans="54:58" ht="33.75" customHeight="1" x14ac:dyDescent="0.25">
      <c r="BB2576" s="228" t="s">
        <v>68</v>
      </c>
      <c r="BC2576" s="228" t="s">
        <v>408</v>
      </c>
      <c r="BD2576" s="231">
        <v>2501005</v>
      </c>
      <c r="BE2576" s="228"/>
      <c r="BF2576" s="228"/>
    </row>
    <row r="2577" spans="54:58" ht="33.75" customHeight="1" x14ac:dyDescent="0.25">
      <c r="BB2577" s="228" t="s">
        <v>68</v>
      </c>
      <c r="BC2577" s="228" t="s">
        <v>433</v>
      </c>
      <c r="BD2577" s="231">
        <v>2501104</v>
      </c>
      <c r="BE2577" s="228"/>
      <c r="BF2577" s="228"/>
    </row>
    <row r="2578" spans="54:58" ht="33.75" customHeight="1" x14ac:dyDescent="0.25">
      <c r="BB2578" s="228" t="s">
        <v>68</v>
      </c>
      <c r="BC2578" s="228" t="s">
        <v>458</v>
      </c>
      <c r="BD2578" s="231">
        <v>2501153</v>
      </c>
      <c r="BE2578" s="228"/>
      <c r="BF2578" s="228"/>
    </row>
    <row r="2579" spans="54:58" ht="33.75" customHeight="1" x14ac:dyDescent="0.25">
      <c r="BB2579" s="228" t="s">
        <v>68</v>
      </c>
      <c r="BC2579" s="228" t="s">
        <v>484</v>
      </c>
      <c r="BD2579" s="231">
        <v>2501203</v>
      </c>
      <c r="BE2579" s="228"/>
      <c r="BF2579" s="228"/>
    </row>
    <row r="2580" spans="54:58" ht="33.75" customHeight="1" x14ac:dyDescent="0.25">
      <c r="BB2580" s="228" t="s">
        <v>68</v>
      </c>
      <c r="BC2580" s="228" t="s">
        <v>508</v>
      </c>
      <c r="BD2580" s="231">
        <v>2501302</v>
      </c>
      <c r="BE2580" s="228"/>
      <c r="BF2580" s="228"/>
    </row>
    <row r="2581" spans="54:58" ht="33.75" customHeight="1" x14ac:dyDescent="0.25">
      <c r="BB2581" s="228" t="s">
        <v>68</v>
      </c>
      <c r="BC2581" s="228" t="s">
        <v>531</v>
      </c>
      <c r="BD2581" s="231">
        <v>2501351</v>
      </c>
      <c r="BE2581" s="228"/>
      <c r="BF2581" s="228"/>
    </row>
    <row r="2582" spans="54:58" ht="33.75" customHeight="1" x14ac:dyDescent="0.25">
      <c r="BB2582" s="228" t="s">
        <v>68</v>
      </c>
      <c r="BC2582" s="228" t="s">
        <v>554</v>
      </c>
      <c r="BD2582" s="231">
        <v>2501401</v>
      </c>
      <c r="BE2582" s="228"/>
      <c r="BF2582" s="228"/>
    </row>
    <row r="2583" spans="54:58" ht="33.75" customHeight="1" x14ac:dyDescent="0.25">
      <c r="BB2583" s="228" t="s">
        <v>68</v>
      </c>
      <c r="BC2583" s="228" t="s">
        <v>577</v>
      </c>
      <c r="BD2583" s="231">
        <v>2501500</v>
      </c>
      <c r="BE2583" s="228"/>
      <c r="BF2583" s="228"/>
    </row>
    <row r="2584" spans="54:58" ht="33.75" customHeight="1" x14ac:dyDescent="0.25">
      <c r="BB2584" s="228" t="s">
        <v>68</v>
      </c>
      <c r="BC2584" s="228" t="s">
        <v>463</v>
      </c>
      <c r="BD2584" s="231">
        <v>2501534</v>
      </c>
      <c r="BE2584" s="228"/>
      <c r="BF2584" s="228"/>
    </row>
    <row r="2585" spans="54:58" ht="33.75" customHeight="1" x14ac:dyDescent="0.25">
      <c r="BB2585" s="228" t="s">
        <v>68</v>
      </c>
      <c r="BC2585" s="228" t="s">
        <v>624</v>
      </c>
      <c r="BD2585" s="231">
        <v>2501609</v>
      </c>
      <c r="BE2585" s="228"/>
      <c r="BF2585" s="228"/>
    </row>
    <row r="2586" spans="54:58" ht="33.75" customHeight="1" x14ac:dyDescent="0.25">
      <c r="BB2586" s="228" t="s">
        <v>68</v>
      </c>
      <c r="BC2586" s="228" t="s">
        <v>644</v>
      </c>
      <c r="BD2586" s="231">
        <v>2501575</v>
      </c>
      <c r="BE2586" s="228"/>
      <c r="BF2586" s="228"/>
    </row>
    <row r="2587" spans="54:58" ht="33.75" customHeight="1" x14ac:dyDescent="0.25">
      <c r="BB2587" s="228" t="s">
        <v>68</v>
      </c>
      <c r="BC2587" s="228" t="s">
        <v>221</v>
      </c>
      <c r="BD2587" s="231">
        <v>2501708</v>
      </c>
      <c r="BE2587" s="228"/>
      <c r="BF2587" s="228"/>
    </row>
    <row r="2588" spans="54:58" ht="33.75" customHeight="1" x14ac:dyDescent="0.25">
      <c r="BB2588" s="228" t="s">
        <v>68</v>
      </c>
      <c r="BC2588" s="228" t="s">
        <v>687</v>
      </c>
      <c r="BD2588" s="231">
        <v>2501807</v>
      </c>
      <c r="BE2588" s="228"/>
      <c r="BF2588" s="228"/>
    </row>
    <row r="2589" spans="54:58" ht="33.75" customHeight="1" x14ac:dyDescent="0.25">
      <c r="BB2589" s="228" t="s">
        <v>68</v>
      </c>
      <c r="BC2589" s="228" t="s">
        <v>270</v>
      </c>
      <c r="BD2589" s="231">
        <v>2501906</v>
      </c>
      <c r="BE2589" s="228"/>
      <c r="BF2589" s="228"/>
    </row>
    <row r="2590" spans="54:58" ht="33.75" customHeight="1" x14ac:dyDescent="0.25">
      <c r="BB2590" s="228" t="s">
        <v>68</v>
      </c>
      <c r="BC2590" s="228" t="s">
        <v>729</v>
      </c>
      <c r="BD2590" s="231">
        <v>2502003</v>
      </c>
      <c r="BE2590" s="228"/>
      <c r="BF2590" s="228"/>
    </row>
    <row r="2591" spans="54:58" ht="33.75" customHeight="1" x14ac:dyDescent="0.25">
      <c r="BB2591" s="228" t="s">
        <v>68</v>
      </c>
      <c r="BC2591" s="228" t="s">
        <v>751</v>
      </c>
      <c r="BD2591" s="231">
        <v>2502052</v>
      </c>
      <c r="BE2591" s="228"/>
      <c r="BF2591" s="228"/>
    </row>
    <row r="2592" spans="54:58" ht="33.75" customHeight="1" x14ac:dyDescent="0.25">
      <c r="BB2592" s="228" t="s">
        <v>68</v>
      </c>
      <c r="BC2592" s="228" t="s">
        <v>772</v>
      </c>
      <c r="BD2592" s="231">
        <v>2502102</v>
      </c>
      <c r="BE2592" s="228"/>
      <c r="BF2592" s="228"/>
    </row>
    <row r="2593" spans="54:58" ht="33.75" customHeight="1" x14ac:dyDescent="0.25">
      <c r="BB2593" s="228" t="s">
        <v>68</v>
      </c>
      <c r="BC2593" s="228" t="s">
        <v>163</v>
      </c>
      <c r="BD2593" s="231">
        <v>2502151</v>
      </c>
      <c r="BE2593" s="228"/>
      <c r="BF2593" s="228"/>
    </row>
    <row r="2594" spans="54:58" ht="33.75" customHeight="1" x14ac:dyDescent="0.25">
      <c r="BB2594" s="228" t="s">
        <v>68</v>
      </c>
      <c r="BC2594" s="228" t="s">
        <v>559</v>
      </c>
      <c r="BD2594" s="231">
        <v>2502201</v>
      </c>
      <c r="BE2594" s="228"/>
      <c r="BF2594" s="228"/>
    </row>
    <row r="2595" spans="54:58" ht="33.75" customHeight="1" x14ac:dyDescent="0.25">
      <c r="BB2595" s="228" t="s">
        <v>68</v>
      </c>
      <c r="BC2595" s="228" t="s">
        <v>836</v>
      </c>
      <c r="BD2595" s="231">
        <v>2502300</v>
      </c>
      <c r="BE2595" s="228"/>
      <c r="BF2595" s="228"/>
    </row>
    <row r="2596" spans="54:58" ht="33.75" customHeight="1" x14ac:dyDescent="0.25">
      <c r="BB2596" s="228" t="s">
        <v>68</v>
      </c>
      <c r="BC2596" s="228" t="s">
        <v>859</v>
      </c>
      <c r="BD2596" s="231">
        <v>2502409</v>
      </c>
      <c r="BE2596" s="228"/>
      <c r="BF2596" s="228"/>
    </row>
    <row r="2597" spans="54:58" ht="33.75" customHeight="1" x14ac:dyDescent="0.25">
      <c r="BB2597" s="228" t="s">
        <v>68</v>
      </c>
      <c r="BC2597" s="228" t="s">
        <v>880</v>
      </c>
      <c r="BD2597" s="231">
        <v>2502508</v>
      </c>
      <c r="BE2597" s="228"/>
      <c r="BF2597" s="228"/>
    </row>
    <row r="2598" spans="54:58" ht="33.75" customHeight="1" x14ac:dyDescent="0.25">
      <c r="BB2598" s="228" t="s">
        <v>68</v>
      </c>
      <c r="BC2598" s="228" t="s">
        <v>903</v>
      </c>
      <c r="BD2598" s="231">
        <v>2502706</v>
      </c>
      <c r="BE2598" s="228"/>
      <c r="BF2598" s="228"/>
    </row>
    <row r="2599" spans="54:58" ht="33.75" customHeight="1" x14ac:dyDescent="0.25">
      <c r="BB2599" s="228" t="s">
        <v>68</v>
      </c>
      <c r="BC2599" s="228" t="s">
        <v>926</v>
      </c>
      <c r="BD2599" s="231">
        <v>2502805</v>
      </c>
      <c r="BE2599" s="228"/>
      <c r="BF2599" s="228"/>
    </row>
    <row r="2600" spans="54:58" ht="33.75" customHeight="1" x14ac:dyDescent="0.25">
      <c r="BB2600" s="228" t="s">
        <v>68</v>
      </c>
      <c r="BC2600" s="228" t="s">
        <v>949</v>
      </c>
      <c r="BD2600" s="231">
        <v>2502904</v>
      </c>
      <c r="BE2600" s="228"/>
      <c r="BF2600" s="228"/>
    </row>
    <row r="2601" spans="54:58" ht="33.75" customHeight="1" x14ac:dyDescent="0.25">
      <c r="BB2601" s="228" t="s">
        <v>68</v>
      </c>
      <c r="BC2601" s="228" t="s">
        <v>971</v>
      </c>
      <c r="BD2601" s="231">
        <v>2503001</v>
      </c>
      <c r="BE2601" s="228"/>
      <c r="BF2601" s="228"/>
    </row>
    <row r="2602" spans="54:58" ht="33.75" customHeight="1" x14ac:dyDescent="0.25">
      <c r="BB2602" s="228" t="s">
        <v>68</v>
      </c>
      <c r="BC2602" s="228" t="s">
        <v>993</v>
      </c>
      <c r="BD2602" s="231">
        <v>2503100</v>
      </c>
      <c r="BE2602" s="228"/>
      <c r="BF2602" s="228"/>
    </row>
    <row r="2603" spans="54:58" ht="33.75" customHeight="1" x14ac:dyDescent="0.25">
      <c r="BB2603" s="228" t="s">
        <v>68</v>
      </c>
      <c r="BC2603" s="228" t="s">
        <v>1016</v>
      </c>
      <c r="BD2603" s="231">
        <v>2503209</v>
      </c>
      <c r="BE2603" s="228"/>
      <c r="BF2603" s="228"/>
    </row>
    <row r="2604" spans="54:58" ht="33.75" customHeight="1" x14ac:dyDescent="0.25">
      <c r="BB2604" s="228" t="s">
        <v>68</v>
      </c>
      <c r="BC2604" s="228" t="s">
        <v>1038</v>
      </c>
      <c r="BD2604" s="231">
        <v>2503308</v>
      </c>
      <c r="BE2604" s="228"/>
      <c r="BF2604" s="228"/>
    </row>
    <row r="2605" spans="54:58" ht="33.75" customHeight="1" x14ac:dyDescent="0.25">
      <c r="BB2605" s="228" t="s">
        <v>68</v>
      </c>
      <c r="BC2605" s="228" t="s">
        <v>1060</v>
      </c>
      <c r="BD2605" s="231">
        <v>2503407</v>
      </c>
      <c r="BE2605" s="228"/>
      <c r="BF2605" s="228"/>
    </row>
    <row r="2606" spans="54:58" ht="33.75" customHeight="1" x14ac:dyDescent="0.25">
      <c r="BB2606" s="228" t="s">
        <v>68</v>
      </c>
      <c r="BC2606" s="228" t="s">
        <v>1082</v>
      </c>
      <c r="BD2606" s="231">
        <v>2503506</v>
      </c>
      <c r="BE2606" s="228"/>
      <c r="BF2606" s="228"/>
    </row>
    <row r="2607" spans="54:58" ht="33.75" customHeight="1" x14ac:dyDescent="0.25">
      <c r="BB2607" s="228" t="s">
        <v>68</v>
      </c>
      <c r="BC2607" s="228" t="s">
        <v>1104</v>
      </c>
      <c r="BD2607" s="231">
        <v>2503555</v>
      </c>
      <c r="BE2607" s="228"/>
      <c r="BF2607" s="228"/>
    </row>
    <row r="2608" spans="54:58" ht="33.75" customHeight="1" x14ac:dyDescent="0.25">
      <c r="BB2608" s="228" t="s">
        <v>68</v>
      </c>
      <c r="BC2608" s="228" t="s">
        <v>1127</v>
      </c>
      <c r="BD2608" s="231">
        <v>2503605</v>
      </c>
      <c r="BE2608" s="228"/>
      <c r="BF2608" s="228"/>
    </row>
    <row r="2609" spans="54:58" ht="33.75" customHeight="1" x14ac:dyDescent="0.25">
      <c r="BB2609" s="228" t="s">
        <v>68</v>
      </c>
      <c r="BC2609" s="228" t="s">
        <v>1150</v>
      </c>
      <c r="BD2609" s="231">
        <v>2503704</v>
      </c>
      <c r="BE2609" s="228"/>
      <c r="BF2609" s="228"/>
    </row>
    <row r="2610" spans="54:58" ht="33.75" customHeight="1" x14ac:dyDescent="0.25">
      <c r="BB2610" s="228" t="s">
        <v>68</v>
      </c>
      <c r="BC2610" s="228" t="s">
        <v>1173</v>
      </c>
      <c r="BD2610" s="231">
        <v>2503753</v>
      </c>
      <c r="BE2610" s="228"/>
      <c r="BF2610" s="228"/>
    </row>
    <row r="2611" spans="54:58" ht="33.75" customHeight="1" x14ac:dyDescent="0.25">
      <c r="BB2611" s="228" t="s">
        <v>68</v>
      </c>
      <c r="BC2611" s="228" t="s">
        <v>1196</v>
      </c>
      <c r="BD2611" s="231">
        <v>2503803</v>
      </c>
      <c r="BE2611" s="228"/>
      <c r="BF2611" s="228"/>
    </row>
    <row r="2612" spans="54:58" ht="33.75" customHeight="1" x14ac:dyDescent="0.25">
      <c r="BB2612" s="228" t="s">
        <v>68</v>
      </c>
      <c r="BC2612" s="228" t="s">
        <v>1218</v>
      </c>
      <c r="BD2612" s="231">
        <v>2503902</v>
      </c>
      <c r="BE2612" s="228"/>
      <c r="BF2612" s="228"/>
    </row>
    <row r="2613" spans="54:58" ht="33.75" customHeight="1" x14ac:dyDescent="0.25">
      <c r="BB2613" s="228" t="s">
        <v>68</v>
      </c>
      <c r="BC2613" s="228" t="s">
        <v>1239</v>
      </c>
      <c r="BD2613" s="231">
        <v>2504009</v>
      </c>
      <c r="BE2613" s="228"/>
      <c r="BF2613" s="228"/>
    </row>
    <row r="2614" spans="54:58" ht="33.75" customHeight="1" x14ac:dyDescent="0.25">
      <c r="BB2614" s="228" t="s">
        <v>68</v>
      </c>
      <c r="BC2614" s="228" t="s">
        <v>1262</v>
      </c>
      <c r="BD2614" s="231">
        <v>2504033</v>
      </c>
      <c r="BE2614" s="228"/>
      <c r="BF2614" s="228"/>
    </row>
    <row r="2615" spans="54:58" ht="33.75" customHeight="1" x14ac:dyDescent="0.25">
      <c r="BB2615" s="228" t="s">
        <v>68</v>
      </c>
      <c r="BC2615" s="228" t="s">
        <v>711</v>
      </c>
      <c r="BD2615" s="231">
        <v>2504074</v>
      </c>
      <c r="BE2615" s="228"/>
      <c r="BF2615" s="228"/>
    </row>
    <row r="2616" spans="54:58" ht="33.75" customHeight="1" x14ac:dyDescent="0.25">
      <c r="BB2616" s="228" t="s">
        <v>68</v>
      </c>
      <c r="BC2616" s="228" t="s">
        <v>1306</v>
      </c>
      <c r="BD2616" s="231">
        <v>2504108</v>
      </c>
      <c r="BE2616" s="228"/>
      <c r="BF2616" s="228"/>
    </row>
    <row r="2617" spans="54:58" ht="33.75" customHeight="1" x14ac:dyDescent="0.25">
      <c r="BB2617" s="228" t="s">
        <v>68</v>
      </c>
      <c r="BC2617" s="228" t="s">
        <v>1328</v>
      </c>
      <c r="BD2617" s="231">
        <v>2504157</v>
      </c>
      <c r="BE2617" s="228"/>
      <c r="BF2617" s="228"/>
    </row>
    <row r="2618" spans="54:58" ht="33.75" customHeight="1" x14ac:dyDescent="0.25">
      <c r="BB2618" s="228" t="s">
        <v>68</v>
      </c>
      <c r="BC2618" s="228" t="s">
        <v>1350</v>
      </c>
      <c r="BD2618" s="231">
        <v>2504207</v>
      </c>
      <c r="BE2618" s="228"/>
      <c r="BF2618" s="228"/>
    </row>
    <row r="2619" spans="54:58" ht="33.75" customHeight="1" x14ac:dyDescent="0.25">
      <c r="BB2619" s="228" t="s">
        <v>68</v>
      </c>
      <c r="BC2619" s="228" t="s">
        <v>1371</v>
      </c>
      <c r="BD2619" s="231">
        <v>2504306</v>
      </c>
      <c r="BE2619" s="228"/>
      <c r="BF2619" s="228"/>
    </row>
    <row r="2620" spans="54:58" ht="33.75" customHeight="1" x14ac:dyDescent="0.25">
      <c r="BB2620" s="228" t="s">
        <v>68</v>
      </c>
      <c r="BC2620" s="228" t="s">
        <v>1393</v>
      </c>
      <c r="BD2620" s="231">
        <v>2504355</v>
      </c>
      <c r="BE2620" s="228"/>
      <c r="BF2620" s="228"/>
    </row>
    <row r="2621" spans="54:58" ht="33.75" customHeight="1" x14ac:dyDescent="0.25">
      <c r="BB2621" s="228" t="s">
        <v>68</v>
      </c>
      <c r="BC2621" s="228" t="s">
        <v>1415</v>
      </c>
      <c r="BD2621" s="231">
        <v>2504405</v>
      </c>
      <c r="BE2621" s="228"/>
      <c r="BF2621" s="228"/>
    </row>
    <row r="2622" spans="54:58" ht="33.75" customHeight="1" x14ac:dyDescent="0.25">
      <c r="BB2622" s="228" t="s">
        <v>68</v>
      </c>
      <c r="BC2622" s="228" t="s">
        <v>1264</v>
      </c>
      <c r="BD2622" s="231">
        <v>2504504</v>
      </c>
      <c r="BE2622" s="228"/>
      <c r="BF2622" s="228"/>
    </row>
    <row r="2623" spans="54:58" ht="33.75" customHeight="1" x14ac:dyDescent="0.25">
      <c r="BB2623" s="228" t="s">
        <v>68</v>
      </c>
      <c r="BC2623" s="228" t="s">
        <v>1458</v>
      </c>
      <c r="BD2623" s="231">
        <v>2504603</v>
      </c>
      <c r="BE2623" s="228"/>
      <c r="BF2623" s="228"/>
    </row>
    <row r="2624" spans="54:58" ht="33.75" customHeight="1" x14ac:dyDescent="0.25">
      <c r="BB2624" s="228" t="s">
        <v>68</v>
      </c>
      <c r="BC2624" s="228" t="s">
        <v>1478</v>
      </c>
      <c r="BD2624" s="231">
        <v>2504702</v>
      </c>
      <c r="BE2624" s="228"/>
      <c r="BF2624" s="228"/>
    </row>
    <row r="2625" spans="54:58" ht="33.75" customHeight="1" x14ac:dyDescent="0.25">
      <c r="BB2625" s="228" t="s">
        <v>68</v>
      </c>
      <c r="BC2625" s="228" t="s">
        <v>1500</v>
      </c>
      <c r="BD2625" s="231">
        <v>2504801</v>
      </c>
      <c r="BE2625" s="228"/>
      <c r="BF2625" s="228"/>
    </row>
    <row r="2626" spans="54:58" ht="33.75" customHeight="1" x14ac:dyDescent="0.25">
      <c r="BB2626" s="228" t="s">
        <v>68</v>
      </c>
      <c r="BC2626" s="228" t="s">
        <v>1520</v>
      </c>
      <c r="BD2626" s="231">
        <v>2504850</v>
      </c>
      <c r="BE2626" s="228"/>
      <c r="BF2626" s="228"/>
    </row>
    <row r="2627" spans="54:58" ht="33.75" customHeight="1" x14ac:dyDescent="0.25">
      <c r="BB2627" s="228" t="s">
        <v>68</v>
      </c>
      <c r="BC2627" s="228" t="s">
        <v>1541</v>
      </c>
      <c r="BD2627" s="231">
        <v>2504900</v>
      </c>
      <c r="BE2627" s="228"/>
      <c r="BF2627" s="228"/>
    </row>
    <row r="2628" spans="54:58" ht="33.75" customHeight="1" x14ac:dyDescent="0.25">
      <c r="BB2628" s="228" t="s">
        <v>68</v>
      </c>
      <c r="BC2628" s="228" t="s">
        <v>1562</v>
      </c>
      <c r="BD2628" s="231">
        <v>2505006</v>
      </c>
      <c r="BE2628" s="228"/>
      <c r="BF2628" s="228"/>
    </row>
    <row r="2629" spans="54:58" ht="33.75" customHeight="1" x14ac:dyDescent="0.25">
      <c r="BB2629" s="228" t="s">
        <v>68</v>
      </c>
      <c r="BC2629" s="228" t="s">
        <v>1581</v>
      </c>
      <c r="BD2629" s="231">
        <v>2505105</v>
      </c>
      <c r="BE2629" s="228"/>
      <c r="BF2629" s="228"/>
    </row>
    <row r="2630" spans="54:58" ht="33.75" customHeight="1" x14ac:dyDescent="0.25">
      <c r="BB2630" s="228" t="s">
        <v>68</v>
      </c>
      <c r="BC2630" s="228" t="s">
        <v>1601</v>
      </c>
      <c r="BD2630" s="231">
        <v>2505238</v>
      </c>
      <c r="BE2630" s="228"/>
      <c r="BF2630" s="228"/>
    </row>
    <row r="2631" spans="54:58" ht="33.75" customHeight="1" x14ac:dyDescent="0.25">
      <c r="BB2631" s="228" t="s">
        <v>68</v>
      </c>
      <c r="BC2631" s="228" t="s">
        <v>1621</v>
      </c>
      <c r="BD2631" s="231">
        <v>2505204</v>
      </c>
      <c r="BE2631" s="228"/>
      <c r="BF2631" s="228"/>
    </row>
    <row r="2632" spans="54:58" ht="33.75" customHeight="1" x14ac:dyDescent="0.25">
      <c r="BB2632" s="228" t="s">
        <v>68</v>
      </c>
      <c r="BC2632" s="228" t="s">
        <v>1642</v>
      </c>
      <c r="BD2632" s="231">
        <v>2505279</v>
      </c>
      <c r="BE2632" s="228"/>
      <c r="BF2632" s="228"/>
    </row>
    <row r="2633" spans="54:58" ht="33.75" customHeight="1" x14ac:dyDescent="0.25">
      <c r="BB2633" s="228" t="s">
        <v>68</v>
      </c>
      <c r="BC2633" s="228" t="s">
        <v>1663</v>
      </c>
      <c r="BD2633" s="231">
        <v>2505303</v>
      </c>
      <c r="BE2633" s="228"/>
      <c r="BF2633" s="228"/>
    </row>
    <row r="2634" spans="54:58" ht="33.75" customHeight="1" x14ac:dyDescent="0.25">
      <c r="BB2634" s="228" t="s">
        <v>68</v>
      </c>
      <c r="BC2634" s="228" t="s">
        <v>1683</v>
      </c>
      <c r="BD2634" s="231">
        <v>2505352</v>
      </c>
      <c r="BE2634" s="228"/>
      <c r="BF2634" s="228"/>
    </row>
    <row r="2635" spans="54:58" ht="33.75" customHeight="1" x14ac:dyDescent="0.25">
      <c r="BB2635" s="228" t="s">
        <v>68</v>
      </c>
      <c r="BC2635" s="228" t="s">
        <v>1704</v>
      </c>
      <c r="BD2635" s="231">
        <v>2505402</v>
      </c>
      <c r="BE2635" s="228"/>
      <c r="BF2635" s="228"/>
    </row>
    <row r="2636" spans="54:58" ht="33.75" customHeight="1" x14ac:dyDescent="0.25">
      <c r="BB2636" s="228" t="s">
        <v>68</v>
      </c>
      <c r="BC2636" s="228" t="s">
        <v>1724</v>
      </c>
      <c r="BD2636" s="231">
        <v>2505600</v>
      </c>
      <c r="BE2636" s="228"/>
      <c r="BF2636" s="228"/>
    </row>
    <row r="2637" spans="54:58" ht="33.75" customHeight="1" x14ac:dyDescent="0.25">
      <c r="BB2637" s="228" t="s">
        <v>68</v>
      </c>
      <c r="BC2637" s="228" t="s">
        <v>1745</v>
      </c>
      <c r="BD2637" s="231">
        <v>2505709</v>
      </c>
      <c r="BE2637" s="228"/>
      <c r="BF2637" s="228"/>
    </row>
    <row r="2638" spans="54:58" ht="33.75" customHeight="1" x14ac:dyDescent="0.25">
      <c r="BB2638" s="228" t="s">
        <v>68</v>
      </c>
      <c r="BC2638" s="228" t="s">
        <v>1765</v>
      </c>
      <c r="BD2638" s="231">
        <v>2505808</v>
      </c>
      <c r="BE2638" s="228"/>
      <c r="BF2638" s="228"/>
    </row>
    <row r="2639" spans="54:58" ht="33.75" customHeight="1" x14ac:dyDescent="0.25">
      <c r="BB2639" s="228" t="s">
        <v>68</v>
      </c>
      <c r="BC2639" s="228" t="s">
        <v>1785</v>
      </c>
      <c r="BD2639" s="231">
        <v>2505907</v>
      </c>
      <c r="BE2639" s="228"/>
      <c r="BF2639" s="228"/>
    </row>
    <row r="2640" spans="54:58" ht="33.75" customHeight="1" x14ac:dyDescent="0.25">
      <c r="BB2640" s="228" t="s">
        <v>68</v>
      </c>
      <c r="BC2640" s="228" t="s">
        <v>1805</v>
      </c>
      <c r="BD2640" s="231">
        <v>2506004</v>
      </c>
      <c r="BE2640" s="228"/>
      <c r="BF2640" s="228"/>
    </row>
    <row r="2641" spans="54:58" ht="33.75" customHeight="1" x14ac:dyDescent="0.25">
      <c r="BB2641" s="228" t="s">
        <v>68</v>
      </c>
      <c r="BC2641" s="228" t="s">
        <v>1823</v>
      </c>
      <c r="BD2641" s="231">
        <v>2506103</v>
      </c>
      <c r="BE2641" s="228"/>
      <c r="BF2641" s="228"/>
    </row>
    <row r="2642" spans="54:58" ht="33.75" customHeight="1" x14ac:dyDescent="0.25">
      <c r="BB2642" s="228" t="s">
        <v>68</v>
      </c>
      <c r="BC2642" s="228" t="s">
        <v>1842</v>
      </c>
      <c r="BD2642" s="231">
        <v>2506202</v>
      </c>
      <c r="BE2642" s="228"/>
      <c r="BF2642" s="228"/>
    </row>
    <row r="2643" spans="54:58" ht="33.75" customHeight="1" x14ac:dyDescent="0.25">
      <c r="BB2643" s="228" t="s">
        <v>68</v>
      </c>
      <c r="BC2643" s="228" t="s">
        <v>1859</v>
      </c>
      <c r="BD2643" s="231">
        <v>2506251</v>
      </c>
      <c r="BE2643" s="228"/>
      <c r="BF2643" s="228"/>
    </row>
    <row r="2644" spans="54:58" ht="33.75" customHeight="1" x14ac:dyDescent="0.25">
      <c r="BB2644" s="228" t="s">
        <v>68</v>
      </c>
      <c r="BC2644" s="228" t="s">
        <v>1877</v>
      </c>
      <c r="BD2644" s="231">
        <v>2506301</v>
      </c>
      <c r="BE2644" s="228"/>
      <c r="BF2644" s="228"/>
    </row>
    <row r="2645" spans="54:58" ht="33.75" customHeight="1" x14ac:dyDescent="0.25">
      <c r="BB2645" s="228" t="s">
        <v>68</v>
      </c>
      <c r="BC2645" s="228" t="s">
        <v>1893</v>
      </c>
      <c r="BD2645" s="231">
        <v>2506400</v>
      </c>
      <c r="BE2645" s="228"/>
      <c r="BF2645" s="228"/>
    </row>
    <row r="2646" spans="54:58" ht="33.75" customHeight="1" x14ac:dyDescent="0.25">
      <c r="BB2646" s="228" t="s">
        <v>68</v>
      </c>
      <c r="BC2646" s="228" t="s">
        <v>1910</v>
      </c>
      <c r="BD2646" s="231">
        <v>2506509</v>
      </c>
      <c r="BE2646" s="228"/>
      <c r="BF2646" s="228"/>
    </row>
    <row r="2647" spans="54:58" ht="33.75" customHeight="1" x14ac:dyDescent="0.25">
      <c r="BB2647" s="228" t="s">
        <v>68</v>
      </c>
      <c r="BC2647" s="228" t="s">
        <v>1928</v>
      </c>
      <c r="BD2647" s="231">
        <v>2506608</v>
      </c>
      <c r="BE2647" s="228"/>
      <c r="BF2647" s="228"/>
    </row>
    <row r="2648" spans="54:58" ht="33.75" customHeight="1" x14ac:dyDescent="0.25">
      <c r="BB2648" s="228" t="s">
        <v>68</v>
      </c>
      <c r="BC2648" s="228" t="s">
        <v>1944</v>
      </c>
      <c r="BD2648" s="231">
        <v>2502607</v>
      </c>
      <c r="BE2648" s="228"/>
      <c r="BF2648" s="228"/>
    </row>
    <row r="2649" spans="54:58" ht="33.75" customHeight="1" x14ac:dyDescent="0.25">
      <c r="BB2649" s="228" t="s">
        <v>68</v>
      </c>
      <c r="BC2649" s="228" t="s">
        <v>1960</v>
      </c>
      <c r="BD2649" s="231">
        <v>2506707</v>
      </c>
      <c r="BE2649" s="228"/>
      <c r="BF2649" s="228"/>
    </row>
    <row r="2650" spans="54:58" ht="33.75" customHeight="1" x14ac:dyDescent="0.25">
      <c r="BB2650" s="228" t="s">
        <v>68</v>
      </c>
      <c r="BC2650" s="228" t="s">
        <v>1978</v>
      </c>
      <c r="BD2650" s="231">
        <v>2506806</v>
      </c>
      <c r="BE2650" s="228"/>
      <c r="BF2650" s="228"/>
    </row>
    <row r="2651" spans="54:58" ht="33.75" customHeight="1" x14ac:dyDescent="0.25">
      <c r="BB2651" s="228" t="s">
        <v>68</v>
      </c>
      <c r="BC2651" s="228" t="s">
        <v>738</v>
      </c>
      <c r="BD2651" s="231">
        <v>2506905</v>
      </c>
      <c r="BE2651" s="228"/>
      <c r="BF2651" s="228"/>
    </row>
    <row r="2652" spans="54:58" ht="33.75" customHeight="1" x14ac:dyDescent="0.25">
      <c r="BB2652" s="228" t="s">
        <v>68</v>
      </c>
      <c r="BC2652" s="228" t="s">
        <v>2013</v>
      </c>
      <c r="BD2652" s="231">
        <v>2507002</v>
      </c>
      <c r="BE2652" s="228"/>
      <c r="BF2652" s="228"/>
    </row>
    <row r="2653" spans="54:58" ht="33.75" customHeight="1" x14ac:dyDescent="0.25">
      <c r="BB2653" s="228" t="s">
        <v>68</v>
      </c>
      <c r="BC2653" s="228" t="s">
        <v>2031</v>
      </c>
      <c r="BD2653" s="231">
        <v>2507101</v>
      </c>
      <c r="BE2653" s="228"/>
      <c r="BF2653" s="228"/>
    </row>
    <row r="2654" spans="54:58" ht="33.75" customHeight="1" x14ac:dyDescent="0.25">
      <c r="BB2654" s="228" t="s">
        <v>68</v>
      </c>
      <c r="BC2654" s="228" t="s">
        <v>2049</v>
      </c>
      <c r="BD2654" s="231">
        <v>2507200</v>
      </c>
      <c r="BE2654" s="228"/>
      <c r="BF2654" s="228"/>
    </row>
    <row r="2655" spans="54:58" ht="33.75" customHeight="1" x14ac:dyDescent="0.25">
      <c r="BB2655" s="228" t="s">
        <v>68</v>
      </c>
      <c r="BC2655" s="228" t="s">
        <v>2067</v>
      </c>
      <c r="BD2655" s="231">
        <v>2507309</v>
      </c>
      <c r="BE2655" s="228"/>
      <c r="BF2655" s="228"/>
    </row>
    <row r="2656" spans="54:58" ht="33.75" customHeight="1" x14ac:dyDescent="0.25">
      <c r="BB2656" s="228" t="s">
        <v>68</v>
      </c>
      <c r="BC2656" s="228" t="s">
        <v>2084</v>
      </c>
      <c r="BD2656" s="231">
        <v>2507408</v>
      </c>
      <c r="BE2656" s="228"/>
      <c r="BF2656" s="228"/>
    </row>
    <row r="2657" spans="54:58" ht="33.75" customHeight="1" x14ac:dyDescent="0.25">
      <c r="BB2657" s="228" t="s">
        <v>68</v>
      </c>
      <c r="BC2657" s="228" t="s">
        <v>2099</v>
      </c>
      <c r="BD2657" s="231">
        <v>2507507</v>
      </c>
      <c r="BE2657" s="228"/>
      <c r="BF2657" s="228"/>
    </row>
    <row r="2658" spans="54:58" ht="33.75" customHeight="1" x14ac:dyDescent="0.25">
      <c r="BB2658" s="228" t="s">
        <v>68</v>
      </c>
      <c r="BC2658" s="228" t="s">
        <v>2116</v>
      </c>
      <c r="BD2658" s="231">
        <v>2513653</v>
      </c>
      <c r="BE2658" s="228"/>
      <c r="BF2658" s="228"/>
    </row>
    <row r="2659" spans="54:58" ht="33.75" customHeight="1" x14ac:dyDescent="0.25">
      <c r="BB2659" s="228" t="s">
        <v>68</v>
      </c>
      <c r="BC2659" s="228" t="s">
        <v>2131</v>
      </c>
      <c r="BD2659" s="231">
        <v>2507606</v>
      </c>
      <c r="BE2659" s="228"/>
      <c r="BF2659" s="228"/>
    </row>
    <row r="2660" spans="54:58" ht="33.75" customHeight="1" x14ac:dyDescent="0.25">
      <c r="BB2660" s="228" t="s">
        <v>68</v>
      </c>
      <c r="BC2660" s="228" t="s">
        <v>2148</v>
      </c>
      <c r="BD2660" s="231">
        <v>2507705</v>
      </c>
      <c r="BE2660" s="228"/>
      <c r="BF2660" s="228"/>
    </row>
    <row r="2661" spans="54:58" ht="33.75" customHeight="1" x14ac:dyDescent="0.25">
      <c r="BB2661" s="228" t="s">
        <v>68</v>
      </c>
      <c r="BC2661" s="228" t="s">
        <v>2164</v>
      </c>
      <c r="BD2661" s="231">
        <v>2507804</v>
      </c>
      <c r="BE2661" s="228"/>
      <c r="BF2661" s="228"/>
    </row>
    <row r="2662" spans="54:58" ht="33.75" customHeight="1" x14ac:dyDescent="0.25">
      <c r="BB2662" s="228" t="s">
        <v>68</v>
      </c>
      <c r="BC2662" s="228" t="s">
        <v>2181</v>
      </c>
      <c r="BD2662" s="231">
        <v>2507903</v>
      </c>
      <c r="BE2662" s="228"/>
      <c r="BF2662" s="228"/>
    </row>
    <row r="2663" spans="54:58" ht="33.75" customHeight="1" x14ac:dyDescent="0.25">
      <c r="BB2663" s="228" t="s">
        <v>68</v>
      </c>
      <c r="BC2663" s="228" t="s">
        <v>2198</v>
      </c>
      <c r="BD2663" s="231">
        <v>2508000</v>
      </c>
      <c r="BE2663" s="228"/>
      <c r="BF2663" s="228"/>
    </row>
    <row r="2664" spans="54:58" ht="33.75" customHeight="1" x14ac:dyDescent="0.25">
      <c r="BB2664" s="228" t="s">
        <v>68</v>
      </c>
      <c r="BC2664" s="228" t="s">
        <v>2213</v>
      </c>
      <c r="BD2664" s="231">
        <v>2508109</v>
      </c>
      <c r="BE2664" s="228"/>
      <c r="BF2664" s="228"/>
    </row>
    <row r="2665" spans="54:58" ht="33.75" customHeight="1" x14ac:dyDescent="0.25">
      <c r="BB2665" s="228" t="s">
        <v>68</v>
      </c>
      <c r="BC2665" s="228" t="s">
        <v>2229</v>
      </c>
      <c r="BD2665" s="231">
        <v>2508208</v>
      </c>
      <c r="BE2665" s="228"/>
      <c r="BF2665" s="228"/>
    </row>
    <row r="2666" spans="54:58" ht="33.75" customHeight="1" x14ac:dyDescent="0.25">
      <c r="BB2666" s="228" t="s">
        <v>68</v>
      </c>
      <c r="BC2666" s="228" t="s">
        <v>2245</v>
      </c>
      <c r="BD2666" s="231">
        <v>2508307</v>
      </c>
      <c r="BE2666" s="228"/>
      <c r="BF2666" s="228"/>
    </row>
    <row r="2667" spans="54:58" ht="33.75" customHeight="1" x14ac:dyDescent="0.25">
      <c r="BB2667" s="228" t="s">
        <v>68</v>
      </c>
      <c r="BC2667" s="228" t="s">
        <v>2259</v>
      </c>
      <c r="BD2667" s="231">
        <v>2508406</v>
      </c>
      <c r="BE2667" s="228"/>
      <c r="BF2667" s="228"/>
    </row>
    <row r="2668" spans="54:58" ht="33.75" customHeight="1" x14ac:dyDescent="0.25">
      <c r="BB2668" s="228" t="s">
        <v>68</v>
      </c>
      <c r="BC2668" s="228" t="s">
        <v>2274</v>
      </c>
      <c r="BD2668" s="231">
        <v>2508505</v>
      </c>
      <c r="BE2668" s="228"/>
      <c r="BF2668" s="228"/>
    </row>
    <row r="2669" spans="54:58" ht="33.75" customHeight="1" x14ac:dyDescent="0.25">
      <c r="BB2669" s="228" t="s">
        <v>68</v>
      </c>
      <c r="BC2669" s="228" t="s">
        <v>2290</v>
      </c>
      <c r="BD2669" s="231">
        <v>2508554</v>
      </c>
      <c r="BE2669" s="228"/>
      <c r="BF2669" s="228"/>
    </row>
    <row r="2670" spans="54:58" ht="33.75" customHeight="1" x14ac:dyDescent="0.25">
      <c r="BB2670" s="228" t="s">
        <v>68</v>
      </c>
      <c r="BC2670" s="228" t="s">
        <v>2306</v>
      </c>
      <c r="BD2670" s="231">
        <v>2508604</v>
      </c>
      <c r="BE2670" s="228"/>
      <c r="BF2670" s="228"/>
    </row>
    <row r="2671" spans="54:58" ht="33.75" customHeight="1" x14ac:dyDescent="0.25">
      <c r="BB2671" s="228" t="s">
        <v>68</v>
      </c>
      <c r="BC2671" s="228" t="s">
        <v>2319</v>
      </c>
      <c r="BD2671" s="231">
        <v>2508703</v>
      </c>
      <c r="BE2671" s="228"/>
      <c r="BF2671" s="228"/>
    </row>
    <row r="2672" spans="54:58" ht="33.75" customHeight="1" x14ac:dyDescent="0.25">
      <c r="BB2672" s="228" t="s">
        <v>68</v>
      </c>
      <c r="BC2672" s="228" t="s">
        <v>2335</v>
      </c>
      <c r="BD2672" s="231">
        <v>2508802</v>
      </c>
      <c r="BE2672" s="228"/>
      <c r="BF2672" s="228"/>
    </row>
    <row r="2673" spans="54:58" ht="33.75" customHeight="1" x14ac:dyDescent="0.25">
      <c r="BB2673" s="228" t="s">
        <v>68</v>
      </c>
      <c r="BC2673" s="228" t="s">
        <v>2351</v>
      </c>
      <c r="BD2673" s="231">
        <v>2508901</v>
      </c>
      <c r="BE2673" s="228"/>
      <c r="BF2673" s="228"/>
    </row>
    <row r="2674" spans="54:58" ht="33.75" customHeight="1" x14ac:dyDescent="0.25">
      <c r="BB2674" s="228" t="s">
        <v>68</v>
      </c>
      <c r="BC2674" s="228" t="s">
        <v>2367</v>
      </c>
      <c r="BD2674" s="231">
        <v>2509008</v>
      </c>
      <c r="BE2674" s="228"/>
      <c r="BF2674" s="228"/>
    </row>
    <row r="2675" spans="54:58" ht="33.75" customHeight="1" x14ac:dyDescent="0.25">
      <c r="BB2675" s="228" t="s">
        <v>68</v>
      </c>
      <c r="BC2675" s="228" t="s">
        <v>2381</v>
      </c>
      <c r="BD2675" s="231">
        <v>2509057</v>
      </c>
      <c r="BE2675" s="228"/>
      <c r="BF2675" s="228"/>
    </row>
    <row r="2676" spans="54:58" ht="33.75" customHeight="1" x14ac:dyDescent="0.25">
      <c r="BB2676" s="228" t="s">
        <v>68</v>
      </c>
      <c r="BC2676" s="228" t="s">
        <v>2396</v>
      </c>
      <c r="BD2676" s="231">
        <v>2509107</v>
      </c>
      <c r="BE2676" s="228"/>
      <c r="BF2676" s="228"/>
    </row>
    <row r="2677" spans="54:58" ht="33.75" customHeight="1" x14ac:dyDescent="0.25">
      <c r="BB2677" s="228" t="s">
        <v>68</v>
      </c>
      <c r="BC2677" s="228" t="s">
        <v>2412</v>
      </c>
      <c r="BD2677" s="231">
        <v>2509156</v>
      </c>
      <c r="BE2677" s="228"/>
      <c r="BF2677" s="228"/>
    </row>
    <row r="2678" spans="54:58" ht="33.75" customHeight="1" x14ac:dyDescent="0.25">
      <c r="BB2678" s="228" t="s">
        <v>68</v>
      </c>
      <c r="BC2678" s="228" t="s">
        <v>2428</v>
      </c>
      <c r="BD2678" s="231">
        <v>2509206</v>
      </c>
      <c r="BE2678" s="228"/>
      <c r="BF2678" s="228"/>
    </row>
    <row r="2679" spans="54:58" ht="33.75" customHeight="1" x14ac:dyDescent="0.25">
      <c r="BB2679" s="228" t="s">
        <v>68</v>
      </c>
      <c r="BC2679" s="228" t="s">
        <v>2444</v>
      </c>
      <c r="BD2679" s="231">
        <v>2509305</v>
      </c>
      <c r="BE2679" s="228"/>
      <c r="BF2679" s="228"/>
    </row>
    <row r="2680" spans="54:58" ht="33.75" customHeight="1" x14ac:dyDescent="0.25">
      <c r="BB2680" s="228" t="s">
        <v>68</v>
      </c>
      <c r="BC2680" s="228" t="s">
        <v>2460</v>
      </c>
      <c r="BD2680" s="231">
        <v>2509339</v>
      </c>
      <c r="BE2680" s="228"/>
      <c r="BF2680" s="228"/>
    </row>
    <row r="2681" spans="54:58" ht="33.75" customHeight="1" x14ac:dyDescent="0.25">
      <c r="BB2681" s="228" t="s">
        <v>68</v>
      </c>
      <c r="BC2681" s="228" t="s">
        <v>2473</v>
      </c>
      <c r="BD2681" s="231">
        <v>2509370</v>
      </c>
      <c r="BE2681" s="228"/>
      <c r="BF2681" s="228"/>
    </row>
    <row r="2682" spans="54:58" ht="33.75" customHeight="1" x14ac:dyDescent="0.25">
      <c r="BB2682" s="228" t="s">
        <v>68</v>
      </c>
      <c r="BC2682" s="228" t="s">
        <v>2489</v>
      </c>
      <c r="BD2682" s="231">
        <v>2509396</v>
      </c>
      <c r="BE2682" s="228"/>
      <c r="BF2682" s="228"/>
    </row>
    <row r="2683" spans="54:58" ht="33.75" customHeight="1" x14ac:dyDescent="0.25">
      <c r="BB2683" s="228" t="s">
        <v>68</v>
      </c>
      <c r="BC2683" s="228" t="s">
        <v>2504</v>
      </c>
      <c r="BD2683" s="231">
        <v>2509404</v>
      </c>
      <c r="BE2683" s="228"/>
      <c r="BF2683" s="228"/>
    </row>
    <row r="2684" spans="54:58" ht="33.75" customHeight="1" x14ac:dyDescent="0.25">
      <c r="BB2684" s="228" t="s">
        <v>68</v>
      </c>
      <c r="BC2684" s="228" t="s">
        <v>2519</v>
      </c>
      <c r="BD2684" s="231">
        <v>2509503</v>
      </c>
      <c r="BE2684" s="228"/>
      <c r="BF2684" s="228"/>
    </row>
    <row r="2685" spans="54:58" ht="33.75" customHeight="1" x14ac:dyDescent="0.25">
      <c r="BB2685" s="228" t="s">
        <v>68</v>
      </c>
      <c r="BC2685" s="228" t="s">
        <v>2534</v>
      </c>
      <c r="BD2685" s="231">
        <v>2509602</v>
      </c>
      <c r="BE2685" s="228"/>
      <c r="BF2685" s="228"/>
    </row>
    <row r="2686" spans="54:58" ht="33.75" customHeight="1" x14ac:dyDescent="0.25">
      <c r="BB2686" s="228" t="s">
        <v>68</v>
      </c>
      <c r="BC2686" s="228" t="s">
        <v>2550</v>
      </c>
      <c r="BD2686" s="231">
        <v>2509701</v>
      </c>
      <c r="BE2686" s="228"/>
      <c r="BF2686" s="228"/>
    </row>
    <row r="2687" spans="54:58" ht="33.75" customHeight="1" x14ac:dyDescent="0.25">
      <c r="BB2687" s="228" t="s">
        <v>68</v>
      </c>
      <c r="BC2687" s="228" t="s">
        <v>2513</v>
      </c>
      <c r="BD2687" s="231">
        <v>2509800</v>
      </c>
      <c r="BE2687" s="228"/>
      <c r="BF2687" s="228"/>
    </row>
    <row r="2688" spans="54:58" ht="33.75" customHeight="1" x14ac:dyDescent="0.25">
      <c r="BB2688" s="228" t="s">
        <v>68</v>
      </c>
      <c r="BC2688" s="228" t="s">
        <v>2580</v>
      </c>
      <c r="BD2688" s="231">
        <v>2509909</v>
      </c>
      <c r="BE2688" s="228"/>
      <c r="BF2688" s="228"/>
    </row>
    <row r="2689" spans="54:58" ht="33.75" customHeight="1" x14ac:dyDescent="0.25">
      <c r="BB2689" s="228" t="s">
        <v>68</v>
      </c>
      <c r="BC2689" s="228" t="s">
        <v>2595</v>
      </c>
      <c r="BD2689" s="231">
        <v>2510006</v>
      </c>
      <c r="BE2689" s="228"/>
      <c r="BF2689" s="228"/>
    </row>
    <row r="2690" spans="54:58" ht="33.75" customHeight="1" x14ac:dyDescent="0.25">
      <c r="BB2690" s="228" t="s">
        <v>68</v>
      </c>
      <c r="BC2690" s="228" t="s">
        <v>2611</v>
      </c>
      <c r="BD2690" s="231">
        <v>2510105</v>
      </c>
      <c r="BE2690" s="228"/>
      <c r="BF2690" s="228"/>
    </row>
    <row r="2691" spans="54:58" ht="33.75" customHeight="1" x14ac:dyDescent="0.25">
      <c r="BB2691" s="228" t="s">
        <v>68</v>
      </c>
      <c r="BC2691" s="228" t="s">
        <v>1919</v>
      </c>
      <c r="BD2691" s="231">
        <v>2510204</v>
      </c>
      <c r="BE2691" s="228"/>
      <c r="BF2691" s="228"/>
    </row>
    <row r="2692" spans="54:58" ht="33.75" customHeight="1" x14ac:dyDescent="0.25">
      <c r="BB2692" s="228" t="s">
        <v>68</v>
      </c>
      <c r="BC2692" s="228" t="s">
        <v>2638</v>
      </c>
      <c r="BD2692" s="231">
        <v>2510303</v>
      </c>
      <c r="BE2692" s="228"/>
      <c r="BF2692" s="228"/>
    </row>
    <row r="2693" spans="54:58" ht="33.75" customHeight="1" x14ac:dyDescent="0.25">
      <c r="BB2693" s="228" t="s">
        <v>68</v>
      </c>
      <c r="BC2693" s="228" t="s">
        <v>2652</v>
      </c>
      <c r="BD2693" s="231">
        <v>2510402</v>
      </c>
      <c r="BE2693" s="228"/>
      <c r="BF2693" s="228"/>
    </row>
    <row r="2694" spans="54:58" ht="33.75" customHeight="1" x14ac:dyDescent="0.25">
      <c r="BB2694" s="228" t="s">
        <v>68</v>
      </c>
      <c r="BC2694" s="228" t="s">
        <v>2665</v>
      </c>
      <c r="BD2694" s="231">
        <v>2510501</v>
      </c>
      <c r="BE2694" s="228"/>
      <c r="BF2694" s="228"/>
    </row>
    <row r="2695" spans="54:58" ht="33.75" customHeight="1" x14ac:dyDescent="0.25">
      <c r="BB2695" s="228" t="s">
        <v>68</v>
      </c>
      <c r="BC2695" s="228" t="s">
        <v>2679</v>
      </c>
      <c r="BD2695" s="231">
        <v>2510600</v>
      </c>
      <c r="BE2695" s="228"/>
      <c r="BF2695" s="228"/>
    </row>
    <row r="2696" spans="54:58" ht="33.75" customHeight="1" x14ac:dyDescent="0.25">
      <c r="BB2696" s="228" t="s">
        <v>68</v>
      </c>
      <c r="BC2696" s="228" t="s">
        <v>2695</v>
      </c>
      <c r="BD2696" s="231">
        <v>2510659</v>
      </c>
      <c r="BE2696" s="228"/>
      <c r="BF2696" s="228"/>
    </row>
    <row r="2697" spans="54:58" ht="33.75" customHeight="1" x14ac:dyDescent="0.25">
      <c r="BB2697" s="228" t="s">
        <v>68</v>
      </c>
      <c r="BC2697" s="228" t="s">
        <v>2185</v>
      </c>
      <c r="BD2697" s="231">
        <v>2510709</v>
      </c>
      <c r="BE2697" s="228"/>
      <c r="BF2697" s="228"/>
    </row>
    <row r="2698" spans="54:58" ht="33.75" customHeight="1" x14ac:dyDescent="0.25">
      <c r="BB2698" s="228" t="s">
        <v>68</v>
      </c>
      <c r="BC2698" s="228" t="s">
        <v>2726</v>
      </c>
      <c r="BD2698" s="231">
        <v>2510808</v>
      </c>
      <c r="BE2698" s="228"/>
      <c r="BF2698" s="228"/>
    </row>
    <row r="2699" spans="54:58" ht="33.75" customHeight="1" x14ac:dyDescent="0.25">
      <c r="BB2699" s="228" t="s">
        <v>68</v>
      </c>
      <c r="BC2699" s="228" t="s">
        <v>2552</v>
      </c>
      <c r="BD2699" s="231">
        <v>2510907</v>
      </c>
      <c r="BE2699" s="228"/>
      <c r="BF2699" s="228"/>
    </row>
    <row r="2700" spans="54:58" ht="33.75" customHeight="1" x14ac:dyDescent="0.25">
      <c r="BB2700" s="228" t="s">
        <v>68</v>
      </c>
      <c r="BC2700" s="228" t="s">
        <v>2751</v>
      </c>
      <c r="BD2700" s="231">
        <v>2511004</v>
      </c>
      <c r="BE2700" s="228"/>
      <c r="BF2700" s="228"/>
    </row>
    <row r="2701" spans="54:58" ht="33.75" customHeight="1" x14ac:dyDescent="0.25">
      <c r="BB2701" s="228" t="s">
        <v>68</v>
      </c>
      <c r="BC2701" s="228" t="s">
        <v>2772</v>
      </c>
      <c r="BD2701" s="231">
        <v>2511103</v>
      </c>
      <c r="BE2701" s="228"/>
      <c r="BF2701" s="228"/>
    </row>
    <row r="2702" spans="54:58" ht="33.75" customHeight="1" x14ac:dyDescent="0.25">
      <c r="BB2702" s="228" t="s">
        <v>68</v>
      </c>
      <c r="BC2702" s="228" t="s">
        <v>2788</v>
      </c>
      <c r="BD2702" s="231">
        <v>2511202</v>
      </c>
      <c r="BE2702" s="228"/>
      <c r="BF2702" s="228"/>
    </row>
    <row r="2703" spans="54:58" ht="33.75" customHeight="1" x14ac:dyDescent="0.25">
      <c r="BB2703" s="228" t="s">
        <v>68</v>
      </c>
      <c r="BC2703" s="228" t="s">
        <v>2803</v>
      </c>
      <c r="BD2703" s="231">
        <v>2512721</v>
      </c>
      <c r="BE2703" s="228"/>
      <c r="BF2703" s="228"/>
    </row>
    <row r="2704" spans="54:58" ht="33.75" customHeight="1" x14ac:dyDescent="0.25">
      <c r="BB2704" s="228" t="s">
        <v>68</v>
      </c>
      <c r="BC2704" s="228" t="s">
        <v>2818</v>
      </c>
      <c r="BD2704" s="231">
        <v>2511301</v>
      </c>
      <c r="BE2704" s="228"/>
      <c r="BF2704" s="228"/>
    </row>
    <row r="2705" spans="54:58" ht="33.75" customHeight="1" x14ac:dyDescent="0.25">
      <c r="BB2705" s="228" t="s">
        <v>68</v>
      </c>
      <c r="BC2705" s="228" t="s">
        <v>2832</v>
      </c>
      <c r="BD2705" s="231">
        <v>2511400</v>
      </c>
      <c r="BE2705" s="228"/>
      <c r="BF2705" s="228"/>
    </row>
    <row r="2706" spans="54:58" ht="33.75" customHeight="1" x14ac:dyDescent="0.25">
      <c r="BB2706" s="228" t="s">
        <v>68</v>
      </c>
      <c r="BC2706" s="228" t="s">
        <v>1756</v>
      </c>
      <c r="BD2706" s="231">
        <v>2511509</v>
      </c>
      <c r="BE2706" s="228"/>
      <c r="BF2706" s="228"/>
    </row>
    <row r="2707" spans="54:58" ht="33.75" customHeight="1" x14ac:dyDescent="0.25">
      <c r="BB2707" s="228" t="s">
        <v>68</v>
      </c>
      <c r="BC2707" s="228" t="s">
        <v>2310</v>
      </c>
      <c r="BD2707" s="231">
        <v>2511608</v>
      </c>
      <c r="BE2707" s="228"/>
      <c r="BF2707" s="228"/>
    </row>
    <row r="2708" spans="54:58" ht="33.75" customHeight="1" x14ac:dyDescent="0.25">
      <c r="BB2708" s="228" t="s">
        <v>68</v>
      </c>
      <c r="BC2708" s="228" t="s">
        <v>2869</v>
      </c>
      <c r="BD2708" s="231">
        <v>2511707</v>
      </c>
      <c r="BE2708" s="228"/>
      <c r="BF2708" s="228"/>
    </row>
    <row r="2709" spans="54:58" ht="33.75" customHeight="1" x14ac:dyDescent="0.25">
      <c r="BB2709" s="228" t="s">
        <v>68</v>
      </c>
      <c r="BC2709" s="228" t="s">
        <v>2882</v>
      </c>
      <c r="BD2709" s="231">
        <v>2511806</v>
      </c>
      <c r="BE2709" s="228"/>
      <c r="BF2709" s="228"/>
    </row>
    <row r="2710" spans="54:58" ht="33.75" customHeight="1" x14ac:dyDescent="0.25">
      <c r="BB2710" s="228" t="s">
        <v>68</v>
      </c>
      <c r="BC2710" s="228" t="s">
        <v>2894</v>
      </c>
      <c r="BD2710" s="231">
        <v>2511905</v>
      </c>
      <c r="BE2710" s="228"/>
      <c r="BF2710" s="228"/>
    </row>
    <row r="2711" spans="54:58" ht="33.75" customHeight="1" x14ac:dyDescent="0.25">
      <c r="BB2711" s="228" t="s">
        <v>68</v>
      </c>
      <c r="BC2711" s="228" t="s">
        <v>2907</v>
      </c>
      <c r="BD2711" s="231">
        <v>2512002</v>
      </c>
      <c r="BE2711" s="228"/>
      <c r="BF2711" s="228"/>
    </row>
    <row r="2712" spans="54:58" ht="33.75" customHeight="1" x14ac:dyDescent="0.25">
      <c r="BB2712" s="228" t="s">
        <v>68</v>
      </c>
      <c r="BC2712" s="228" t="s">
        <v>2919</v>
      </c>
      <c r="BD2712" s="231">
        <v>2512036</v>
      </c>
      <c r="BE2712" s="228"/>
      <c r="BF2712" s="228"/>
    </row>
    <row r="2713" spans="54:58" ht="33.75" customHeight="1" x14ac:dyDescent="0.25">
      <c r="BB2713" s="228" t="s">
        <v>68</v>
      </c>
      <c r="BC2713" s="228" t="s">
        <v>2931</v>
      </c>
      <c r="BD2713" s="231">
        <v>2512077</v>
      </c>
      <c r="BE2713" s="228"/>
      <c r="BF2713" s="228"/>
    </row>
    <row r="2714" spans="54:58" ht="33.75" customHeight="1" x14ac:dyDescent="0.25">
      <c r="BB2714" s="228" t="s">
        <v>68</v>
      </c>
      <c r="BC2714" s="228" t="s">
        <v>2942</v>
      </c>
      <c r="BD2714" s="231">
        <v>2512101</v>
      </c>
      <c r="BE2714" s="228"/>
      <c r="BF2714" s="228"/>
    </row>
    <row r="2715" spans="54:58" ht="33.75" customHeight="1" x14ac:dyDescent="0.25">
      <c r="BB2715" s="228" t="s">
        <v>68</v>
      </c>
      <c r="BC2715" s="228" t="s">
        <v>2954</v>
      </c>
      <c r="BD2715" s="231">
        <v>2512200</v>
      </c>
      <c r="BE2715" s="228"/>
      <c r="BF2715" s="228"/>
    </row>
    <row r="2716" spans="54:58" ht="33.75" customHeight="1" x14ac:dyDescent="0.25">
      <c r="BB2716" s="228" t="s">
        <v>68</v>
      </c>
      <c r="BC2716" s="228" t="s">
        <v>2966</v>
      </c>
      <c r="BD2716" s="231">
        <v>2512309</v>
      </c>
      <c r="BE2716" s="228"/>
      <c r="BF2716" s="228"/>
    </row>
    <row r="2717" spans="54:58" ht="33.75" customHeight="1" x14ac:dyDescent="0.25">
      <c r="BB2717" s="228" t="s">
        <v>68</v>
      </c>
      <c r="BC2717" s="228" t="s">
        <v>2978</v>
      </c>
      <c r="BD2717" s="231">
        <v>2512408</v>
      </c>
      <c r="BE2717" s="228"/>
      <c r="BF2717" s="228"/>
    </row>
    <row r="2718" spans="54:58" ht="33.75" customHeight="1" x14ac:dyDescent="0.25">
      <c r="BB2718" s="228" t="s">
        <v>68</v>
      </c>
      <c r="BC2718" s="228" t="s">
        <v>2991</v>
      </c>
      <c r="BD2718" s="231">
        <v>2512507</v>
      </c>
      <c r="BE2718" s="228"/>
      <c r="BF2718" s="228"/>
    </row>
    <row r="2719" spans="54:58" ht="33.75" customHeight="1" x14ac:dyDescent="0.25">
      <c r="BB2719" s="228" t="s">
        <v>68</v>
      </c>
      <c r="BC2719" s="228" t="s">
        <v>3003</v>
      </c>
      <c r="BD2719" s="231">
        <v>2512606</v>
      </c>
      <c r="BE2719" s="228"/>
      <c r="BF2719" s="228"/>
    </row>
    <row r="2720" spans="54:58" ht="33.75" customHeight="1" x14ac:dyDescent="0.25">
      <c r="BB2720" s="228" t="s">
        <v>68</v>
      </c>
      <c r="BC2720" s="228" t="s">
        <v>3016</v>
      </c>
      <c r="BD2720" s="231">
        <v>2512705</v>
      </c>
      <c r="BE2720" s="228"/>
      <c r="BF2720" s="228"/>
    </row>
    <row r="2721" spans="54:58" ht="33.75" customHeight="1" x14ac:dyDescent="0.25">
      <c r="BB2721" s="228" t="s">
        <v>68</v>
      </c>
      <c r="BC2721" s="228" t="s">
        <v>3014</v>
      </c>
      <c r="BD2721" s="231">
        <v>2512747</v>
      </c>
      <c r="BE2721" s="228"/>
      <c r="BF2721" s="228"/>
    </row>
    <row r="2722" spans="54:58" ht="33.75" customHeight="1" x14ac:dyDescent="0.25">
      <c r="BB2722" s="228" t="s">
        <v>68</v>
      </c>
      <c r="BC2722" s="228" t="s">
        <v>3041</v>
      </c>
      <c r="BD2722" s="231">
        <v>2512754</v>
      </c>
      <c r="BE2722" s="228"/>
      <c r="BF2722" s="228"/>
    </row>
    <row r="2723" spans="54:58" ht="33.75" customHeight="1" x14ac:dyDescent="0.25">
      <c r="BB2723" s="228" t="s">
        <v>68</v>
      </c>
      <c r="BC2723" s="228" t="s">
        <v>3053</v>
      </c>
      <c r="BD2723" s="231">
        <v>2512762</v>
      </c>
      <c r="BE2723" s="228"/>
      <c r="BF2723" s="228"/>
    </row>
    <row r="2724" spans="54:58" ht="33.75" customHeight="1" x14ac:dyDescent="0.25">
      <c r="BB2724" s="228" t="s">
        <v>68</v>
      </c>
      <c r="BC2724" s="228" t="s">
        <v>3065</v>
      </c>
      <c r="BD2724" s="231">
        <v>2512788</v>
      </c>
      <c r="BE2724" s="228"/>
      <c r="BF2724" s="228"/>
    </row>
    <row r="2725" spans="54:58" ht="33.75" customHeight="1" x14ac:dyDescent="0.25">
      <c r="BB2725" s="228" t="s">
        <v>68</v>
      </c>
      <c r="BC2725" s="228" t="s">
        <v>3076</v>
      </c>
      <c r="BD2725" s="231">
        <v>2512804</v>
      </c>
      <c r="BE2725" s="228"/>
      <c r="BF2725" s="228"/>
    </row>
    <row r="2726" spans="54:58" ht="33.75" customHeight="1" x14ac:dyDescent="0.25">
      <c r="BB2726" s="228" t="s">
        <v>68</v>
      </c>
      <c r="BC2726" s="228" t="s">
        <v>3089</v>
      </c>
      <c r="BD2726" s="231">
        <v>2512903</v>
      </c>
      <c r="BE2726" s="228"/>
      <c r="BF2726" s="228"/>
    </row>
    <row r="2727" spans="54:58" ht="33.75" customHeight="1" x14ac:dyDescent="0.25">
      <c r="BB2727" s="228" t="s">
        <v>68</v>
      </c>
      <c r="BC2727" s="228" t="s">
        <v>2774</v>
      </c>
      <c r="BD2727" s="231">
        <v>2513000</v>
      </c>
      <c r="BE2727" s="228"/>
      <c r="BF2727" s="228"/>
    </row>
    <row r="2728" spans="54:58" ht="33.75" customHeight="1" x14ac:dyDescent="0.25">
      <c r="BB2728" s="228" t="s">
        <v>68</v>
      </c>
      <c r="BC2728" s="228" t="s">
        <v>3114</v>
      </c>
      <c r="BD2728" s="231">
        <v>2513109</v>
      </c>
      <c r="BE2728" s="228"/>
      <c r="BF2728" s="228"/>
    </row>
    <row r="2729" spans="54:58" ht="33.75" customHeight="1" x14ac:dyDescent="0.25">
      <c r="BB2729" s="228" t="s">
        <v>68</v>
      </c>
      <c r="BC2729" s="228" t="s">
        <v>3126</v>
      </c>
      <c r="BD2729" s="231">
        <v>2513158</v>
      </c>
      <c r="BE2729" s="228"/>
      <c r="BF2729" s="228"/>
    </row>
    <row r="2730" spans="54:58" ht="33.75" customHeight="1" x14ac:dyDescent="0.25">
      <c r="BB2730" s="228" t="s">
        <v>68</v>
      </c>
      <c r="BC2730" s="228" t="s">
        <v>2523</v>
      </c>
      <c r="BD2730" s="231">
        <v>2513208</v>
      </c>
      <c r="BE2730" s="228"/>
      <c r="BF2730" s="228"/>
    </row>
    <row r="2731" spans="54:58" ht="33.75" customHeight="1" x14ac:dyDescent="0.25">
      <c r="BB2731" s="228" t="s">
        <v>68</v>
      </c>
      <c r="BC2731" s="228" t="s">
        <v>3074</v>
      </c>
      <c r="BD2731" s="231">
        <v>2513307</v>
      </c>
      <c r="BE2731" s="228"/>
      <c r="BF2731" s="228"/>
    </row>
    <row r="2732" spans="54:58" ht="33.75" customHeight="1" x14ac:dyDescent="0.25">
      <c r="BB2732" s="228" t="s">
        <v>68</v>
      </c>
      <c r="BC2732" s="228" t="s">
        <v>3087</v>
      </c>
      <c r="BD2732" s="231">
        <v>2513356</v>
      </c>
      <c r="BE2732" s="228"/>
      <c r="BF2732" s="228"/>
    </row>
    <row r="2733" spans="54:58" ht="33.75" customHeight="1" x14ac:dyDescent="0.25">
      <c r="BB2733" s="228" t="s">
        <v>68</v>
      </c>
      <c r="BC2733" s="228" t="s">
        <v>3100</v>
      </c>
      <c r="BD2733" s="231">
        <v>2513406</v>
      </c>
      <c r="BE2733" s="228"/>
      <c r="BF2733" s="228"/>
    </row>
    <row r="2734" spans="54:58" ht="33.75" customHeight="1" x14ac:dyDescent="0.25">
      <c r="BB2734" s="228" t="s">
        <v>68</v>
      </c>
      <c r="BC2734" s="228" t="s">
        <v>3136</v>
      </c>
      <c r="BD2734" s="231">
        <v>2513703</v>
      </c>
      <c r="BE2734" s="228"/>
      <c r="BF2734" s="228"/>
    </row>
    <row r="2735" spans="54:58" ht="33.75" customHeight="1" x14ac:dyDescent="0.25">
      <c r="BB2735" s="228" t="s">
        <v>68</v>
      </c>
      <c r="BC2735" s="228" t="s">
        <v>3194</v>
      </c>
      <c r="BD2735" s="231">
        <v>2513802</v>
      </c>
      <c r="BE2735" s="228"/>
      <c r="BF2735" s="228"/>
    </row>
    <row r="2736" spans="54:58" ht="33.75" customHeight="1" x14ac:dyDescent="0.25">
      <c r="BB2736" s="228" t="s">
        <v>68</v>
      </c>
      <c r="BC2736" s="228" t="s">
        <v>3206</v>
      </c>
      <c r="BD2736" s="231">
        <v>2513505</v>
      </c>
      <c r="BE2736" s="228"/>
      <c r="BF2736" s="228"/>
    </row>
    <row r="2737" spans="54:58" ht="33.75" customHeight="1" x14ac:dyDescent="0.25">
      <c r="BB2737" s="228" t="s">
        <v>68</v>
      </c>
      <c r="BC2737" s="228" t="s">
        <v>3218</v>
      </c>
      <c r="BD2737" s="231">
        <v>2513604</v>
      </c>
      <c r="BE2737" s="228"/>
      <c r="BF2737" s="228"/>
    </row>
    <row r="2738" spans="54:58" ht="33.75" customHeight="1" x14ac:dyDescent="0.25">
      <c r="BB2738" s="228" t="s">
        <v>68</v>
      </c>
      <c r="BC2738" s="228" t="s">
        <v>3230</v>
      </c>
      <c r="BD2738" s="231">
        <v>2513851</v>
      </c>
      <c r="BE2738" s="228"/>
      <c r="BF2738" s="228"/>
    </row>
    <row r="2739" spans="54:58" ht="33.75" customHeight="1" x14ac:dyDescent="0.25">
      <c r="BB2739" s="228" t="s">
        <v>68</v>
      </c>
      <c r="BC2739" s="228" t="s">
        <v>3240</v>
      </c>
      <c r="BD2739" s="231">
        <v>2513927</v>
      </c>
      <c r="BE2739" s="228"/>
      <c r="BF2739" s="228"/>
    </row>
    <row r="2740" spans="54:58" ht="33.75" customHeight="1" x14ac:dyDescent="0.25">
      <c r="BB2740" s="228" t="s">
        <v>68</v>
      </c>
      <c r="BC2740" s="228" t="s">
        <v>3192</v>
      </c>
      <c r="BD2740" s="231">
        <v>2513901</v>
      </c>
      <c r="BE2740" s="228"/>
      <c r="BF2740" s="228"/>
    </row>
    <row r="2741" spans="54:58" ht="33.75" customHeight="1" x14ac:dyDescent="0.25">
      <c r="BB2741" s="228" t="s">
        <v>68</v>
      </c>
      <c r="BC2741" s="228" t="s">
        <v>1609</v>
      </c>
      <c r="BD2741" s="231">
        <v>2513968</v>
      </c>
      <c r="BE2741" s="228"/>
      <c r="BF2741" s="228"/>
    </row>
    <row r="2742" spans="54:58" ht="33.75" customHeight="1" x14ac:dyDescent="0.25">
      <c r="BB2742" s="228" t="s">
        <v>68</v>
      </c>
      <c r="BC2742" s="228" t="s">
        <v>3272</v>
      </c>
      <c r="BD2742" s="231">
        <v>2513943</v>
      </c>
      <c r="BE2742" s="228"/>
      <c r="BF2742" s="228"/>
    </row>
    <row r="2743" spans="54:58" ht="33.75" customHeight="1" x14ac:dyDescent="0.25">
      <c r="BB2743" s="228" t="s">
        <v>68</v>
      </c>
      <c r="BC2743" s="228" t="s">
        <v>1630</v>
      </c>
      <c r="BD2743" s="231">
        <v>2513984</v>
      </c>
      <c r="BE2743" s="228"/>
      <c r="BF2743" s="228"/>
    </row>
    <row r="2744" spans="54:58" ht="33.75" customHeight="1" x14ac:dyDescent="0.25">
      <c r="BB2744" s="228" t="s">
        <v>68</v>
      </c>
      <c r="BC2744" s="228" t="s">
        <v>3295</v>
      </c>
      <c r="BD2744" s="231">
        <v>2514008</v>
      </c>
      <c r="BE2744" s="228"/>
      <c r="BF2744" s="228"/>
    </row>
    <row r="2745" spans="54:58" ht="33.75" customHeight="1" x14ac:dyDescent="0.25">
      <c r="BB2745" s="228" t="s">
        <v>68</v>
      </c>
      <c r="BC2745" s="228" t="s">
        <v>3307</v>
      </c>
      <c r="BD2745" s="231">
        <v>2500700</v>
      </c>
      <c r="BE2745" s="228"/>
      <c r="BF2745" s="228"/>
    </row>
    <row r="2746" spans="54:58" ht="33.75" customHeight="1" x14ac:dyDescent="0.25">
      <c r="BB2746" s="228" t="s">
        <v>68</v>
      </c>
      <c r="BC2746" s="228" t="s">
        <v>3319</v>
      </c>
      <c r="BD2746" s="231">
        <v>2514107</v>
      </c>
      <c r="BE2746" s="228"/>
      <c r="BF2746" s="228"/>
    </row>
    <row r="2747" spans="54:58" ht="33.75" customHeight="1" x14ac:dyDescent="0.25">
      <c r="BB2747" s="228" t="s">
        <v>68</v>
      </c>
      <c r="BC2747" s="228" t="s">
        <v>3329</v>
      </c>
      <c r="BD2747" s="231">
        <v>2514206</v>
      </c>
      <c r="BE2747" s="228"/>
      <c r="BF2747" s="228"/>
    </row>
    <row r="2748" spans="54:58" ht="33.75" customHeight="1" x14ac:dyDescent="0.25">
      <c r="BB2748" s="228" t="s">
        <v>68</v>
      </c>
      <c r="BC2748" s="228" t="s">
        <v>3340</v>
      </c>
      <c r="BD2748" s="231">
        <v>2514305</v>
      </c>
      <c r="BE2748" s="228"/>
      <c r="BF2748" s="228"/>
    </row>
    <row r="2749" spans="54:58" ht="33.75" customHeight="1" x14ac:dyDescent="0.25">
      <c r="BB2749" s="228" t="s">
        <v>68</v>
      </c>
      <c r="BC2749" s="228" t="s">
        <v>3351</v>
      </c>
      <c r="BD2749" s="231">
        <v>2514404</v>
      </c>
      <c r="BE2749" s="228"/>
      <c r="BF2749" s="228"/>
    </row>
    <row r="2750" spans="54:58" ht="33.75" customHeight="1" x14ac:dyDescent="0.25">
      <c r="BB2750" s="228" t="s">
        <v>68</v>
      </c>
      <c r="BC2750" s="228" t="s">
        <v>3361</v>
      </c>
      <c r="BD2750" s="231">
        <v>2514503</v>
      </c>
      <c r="BE2750" s="228"/>
      <c r="BF2750" s="228"/>
    </row>
    <row r="2751" spans="54:58" ht="33.75" customHeight="1" x14ac:dyDescent="0.25">
      <c r="BB2751" s="228" t="s">
        <v>68</v>
      </c>
      <c r="BC2751" s="228" t="s">
        <v>3370</v>
      </c>
      <c r="BD2751" s="231">
        <v>2514552</v>
      </c>
      <c r="BE2751" s="228"/>
      <c r="BF2751" s="228"/>
    </row>
    <row r="2752" spans="54:58" ht="33.75" customHeight="1" x14ac:dyDescent="0.25">
      <c r="BB2752" s="228" t="s">
        <v>68</v>
      </c>
      <c r="BC2752" s="228" t="s">
        <v>3380</v>
      </c>
      <c r="BD2752" s="231">
        <v>2514602</v>
      </c>
      <c r="BE2752" s="228"/>
      <c r="BF2752" s="228"/>
    </row>
    <row r="2753" spans="54:58" ht="33.75" customHeight="1" x14ac:dyDescent="0.25">
      <c r="BB2753" s="228" t="s">
        <v>68</v>
      </c>
      <c r="BC2753" s="228" t="s">
        <v>3390</v>
      </c>
      <c r="BD2753" s="231">
        <v>2514651</v>
      </c>
      <c r="BE2753" s="228"/>
      <c r="BF2753" s="228"/>
    </row>
    <row r="2754" spans="54:58" ht="33.75" customHeight="1" x14ac:dyDescent="0.25">
      <c r="BB2754" s="228" t="s">
        <v>68</v>
      </c>
      <c r="BC2754" s="228" t="s">
        <v>3400</v>
      </c>
      <c r="BD2754" s="231">
        <v>2514701</v>
      </c>
      <c r="BE2754" s="228"/>
      <c r="BF2754" s="228"/>
    </row>
    <row r="2755" spans="54:58" ht="33.75" customHeight="1" x14ac:dyDescent="0.25">
      <c r="BB2755" s="228" t="s">
        <v>68</v>
      </c>
      <c r="BC2755" s="228" t="s">
        <v>3410</v>
      </c>
      <c r="BD2755" s="231">
        <v>2514800</v>
      </c>
      <c r="BE2755" s="228"/>
      <c r="BF2755" s="228"/>
    </row>
    <row r="2756" spans="54:58" ht="33.75" customHeight="1" x14ac:dyDescent="0.25">
      <c r="BB2756" s="228" t="s">
        <v>68</v>
      </c>
      <c r="BC2756" s="228" t="s">
        <v>3420</v>
      </c>
      <c r="BD2756" s="231">
        <v>2514453</v>
      </c>
      <c r="BE2756" s="228"/>
      <c r="BF2756" s="228"/>
    </row>
    <row r="2757" spans="54:58" ht="33.75" customHeight="1" x14ac:dyDescent="0.25">
      <c r="BB2757" s="228" t="s">
        <v>68</v>
      </c>
      <c r="BC2757" s="228" t="s">
        <v>3429</v>
      </c>
      <c r="BD2757" s="231">
        <v>2514909</v>
      </c>
      <c r="BE2757" s="228"/>
      <c r="BF2757" s="228"/>
    </row>
    <row r="2758" spans="54:58" ht="33.75" customHeight="1" x14ac:dyDescent="0.25">
      <c r="BB2758" s="228" t="s">
        <v>68</v>
      </c>
      <c r="BC2758" s="228" t="s">
        <v>3439</v>
      </c>
      <c r="BD2758" s="231">
        <v>2515005</v>
      </c>
      <c r="BE2758" s="228"/>
      <c r="BF2758" s="228"/>
    </row>
    <row r="2759" spans="54:58" ht="33.75" customHeight="1" x14ac:dyDescent="0.25">
      <c r="BB2759" s="228" t="s">
        <v>68</v>
      </c>
      <c r="BC2759" s="228" t="s">
        <v>3448</v>
      </c>
      <c r="BD2759" s="231">
        <v>2515104</v>
      </c>
      <c r="BE2759" s="228"/>
      <c r="BF2759" s="228"/>
    </row>
    <row r="2760" spans="54:58" ht="33.75" customHeight="1" x14ac:dyDescent="0.25">
      <c r="BB2760" s="228" t="s">
        <v>68</v>
      </c>
      <c r="BC2760" s="228" t="s">
        <v>3457</v>
      </c>
      <c r="BD2760" s="231">
        <v>2515203</v>
      </c>
      <c r="BE2760" s="228"/>
      <c r="BF2760" s="228"/>
    </row>
    <row r="2761" spans="54:58" ht="33.75" customHeight="1" x14ac:dyDescent="0.25">
      <c r="BB2761" s="228" t="s">
        <v>68</v>
      </c>
      <c r="BC2761" s="228" t="s">
        <v>3467</v>
      </c>
      <c r="BD2761" s="231">
        <v>2515401</v>
      </c>
      <c r="BE2761" s="228"/>
      <c r="BF2761" s="228"/>
    </row>
    <row r="2762" spans="54:58" ht="33.75" customHeight="1" x14ac:dyDescent="0.25">
      <c r="BB2762" s="228" t="s">
        <v>68</v>
      </c>
      <c r="BC2762" s="228" t="s">
        <v>3476</v>
      </c>
      <c r="BD2762" s="231">
        <v>2515302</v>
      </c>
      <c r="BE2762" s="228"/>
      <c r="BF2762" s="228"/>
    </row>
    <row r="2763" spans="54:58" ht="33.75" customHeight="1" x14ac:dyDescent="0.25">
      <c r="BB2763" s="228" t="s">
        <v>68</v>
      </c>
      <c r="BC2763" s="228" t="s">
        <v>3486</v>
      </c>
      <c r="BD2763" s="231">
        <v>2515500</v>
      </c>
      <c r="BE2763" s="228"/>
      <c r="BF2763" s="228"/>
    </row>
    <row r="2764" spans="54:58" ht="33.75" customHeight="1" x14ac:dyDescent="0.25">
      <c r="BB2764" s="228" t="s">
        <v>68</v>
      </c>
      <c r="BC2764" s="228" t="s">
        <v>3496</v>
      </c>
      <c r="BD2764" s="231">
        <v>2515609</v>
      </c>
      <c r="BE2764" s="228"/>
      <c r="BF2764" s="228"/>
    </row>
    <row r="2765" spans="54:58" ht="33.75" customHeight="1" x14ac:dyDescent="0.25">
      <c r="BB2765" s="228" t="s">
        <v>68</v>
      </c>
      <c r="BC2765" s="228" t="s">
        <v>3505</v>
      </c>
      <c r="BD2765" s="231">
        <v>2515708</v>
      </c>
      <c r="BE2765" s="228"/>
      <c r="BF2765" s="228"/>
    </row>
    <row r="2766" spans="54:58" ht="33.75" customHeight="1" x14ac:dyDescent="0.25">
      <c r="BB2766" s="228" t="s">
        <v>68</v>
      </c>
      <c r="BC2766" s="228" t="s">
        <v>3515</v>
      </c>
      <c r="BD2766" s="231">
        <v>2515807</v>
      </c>
      <c r="BE2766" s="228"/>
      <c r="BF2766" s="228"/>
    </row>
    <row r="2767" spans="54:58" ht="33.75" customHeight="1" x14ac:dyDescent="0.25">
      <c r="BB2767" s="228" t="s">
        <v>68</v>
      </c>
      <c r="BC2767" s="228" t="s">
        <v>3525</v>
      </c>
      <c r="BD2767" s="231">
        <v>2515906</v>
      </c>
      <c r="BE2767" s="228"/>
      <c r="BF2767" s="228"/>
    </row>
    <row r="2768" spans="54:58" ht="33.75" customHeight="1" x14ac:dyDescent="0.25">
      <c r="BB2768" s="228" t="s">
        <v>68</v>
      </c>
      <c r="BC2768" s="228" t="s">
        <v>3535</v>
      </c>
      <c r="BD2768" s="231">
        <v>2515930</v>
      </c>
      <c r="BE2768" s="228"/>
      <c r="BF2768" s="228"/>
    </row>
    <row r="2769" spans="54:58" ht="33.75" customHeight="1" x14ac:dyDescent="0.25">
      <c r="BB2769" s="228" t="s">
        <v>68</v>
      </c>
      <c r="BC2769" s="228" t="s">
        <v>3545</v>
      </c>
      <c r="BD2769" s="231">
        <v>2515971</v>
      </c>
      <c r="BE2769" s="228"/>
      <c r="BF2769" s="228"/>
    </row>
    <row r="2770" spans="54:58" ht="33.75" customHeight="1" x14ac:dyDescent="0.25">
      <c r="BB2770" s="228" t="s">
        <v>68</v>
      </c>
      <c r="BC2770" s="228" t="s">
        <v>3553</v>
      </c>
      <c r="BD2770" s="231">
        <v>2516003</v>
      </c>
      <c r="BE2770" s="228"/>
      <c r="BF2770" s="228"/>
    </row>
    <row r="2771" spans="54:58" ht="33.75" customHeight="1" x14ac:dyDescent="0.25">
      <c r="BB2771" s="228" t="s">
        <v>68</v>
      </c>
      <c r="BC2771" s="228" t="s">
        <v>3563</v>
      </c>
      <c r="BD2771" s="231">
        <v>2516102</v>
      </c>
      <c r="BE2771" s="228"/>
      <c r="BF2771" s="228"/>
    </row>
    <row r="2772" spans="54:58" ht="33.75" customHeight="1" x14ac:dyDescent="0.25">
      <c r="BB2772" s="228" t="s">
        <v>68</v>
      </c>
      <c r="BC2772" s="228" t="s">
        <v>3573</v>
      </c>
      <c r="BD2772" s="231">
        <v>2516151</v>
      </c>
      <c r="BE2772" s="228"/>
      <c r="BF2772" s="228"/>
    </row>
    <row r="2773" spans="54:58" ht="33.75" customHeight="1" x14ac:dyDescent="0.25">
      <c r="BB2773" s="228" t="s">
        <v>68</v>
      </c>
      <c r="BC2773" s="228" t="s">
        <v>3583</v>
      </c>
      <c r="BD2773" s="231">
        <v>2516201</v>
      </c>
      <c r="BE2773" s="228"/>
      <c r="BF2773" s="228"/>
    </row>
    <row r="2774" spans="54:58" ht="33.75" customHeight="1" x14ac:dyDescent="0.25">
      <c r="BB2774" s="228" t="s">
        <v>68</v>
      </c>
      <c r="BC2774" s="228" t="s">
        <v>3593</v>
      </c>
      <c r="BD2774" s="231">
        <v>2516300</v>
      </c>
      <c r="BE2774" s="228"/>
      <c r="BF2774" s="228"/>
    </row>
    <row r="2775" spans="54:58" ht="33.75" customHeight="1" x14ac:dyDescent="0.25">
      <c r="BB2775" s="228" t="s">
        <v>68</v>
      </c>
      <c r="BC2775" s="228" t="s">
        <v>3602</v>
      </c>
      <c r="BD2775" s="231">
        <v>2516409</v>
      </c>
      <c r="BE2775" s="228"/>
      <c r="BF2775" s="228"/>
    </row>
    <row r="2776" spans="54:58" ht="33.75" customHeight="1" x14ac:dyDescent="0.25">
      <c r="BB2776" s="228" t="s">
        <v>68</v>
      </c>
      <c r="BC2776" s="228" t="s">
        <v>3611</v>
      </c>
      <c r="BD2776" s="231">
        <v>2516508</v>
      </c>
      <c r="BE2776" s="228"/>
      <c r="BF2776" s="228"/>
    </row>
    <row r="2777" spans="54:58" ht="33.75" customHeight="1" x14ac:dyDescent="0.25">
      <c r="BB2777" s="228" t="s">
        <v>68</v>
      </c>
      <c r="BC2777" s="228" t="s">
        <v>3620</v>
      </c>
      <c r="BD2777" s="231">
        <v>2516607</v>
      </c>
      <c r="BE2777" s="228"/>
      <c r="BF2777" s="228"/>
    </row>
    <row r="2778" spans="54:58" ht="33.75" customHeight="1" x14ac:dyDescent="0.25">
      <c r="BB2778" s="228" t="s">
        <v>68</v>
      </c>
      <c r="BC2778" s="228" t="s">
        <v>3630</v>
      </c>
      <c r="BD2778" s="231">
        <v>2516706</v>
      </c>
      <c r="BE2778" s="228"/>
      <c r="BF2778" s="228"/>
    </row>
    <row r="2779" spans="54:58" ht="33.75" customHeight="1" x14ac:dyDescent="0.25">
      <c r="BB2779" s="228" t="s">
        <v>68</v>
      </c>
      <c r="BC2779" s="228" t="s">
        <v>3640</v>
      </c>
      <c r="BD2779" s="231">
        <v>2516755</v>
      </c>
      <c r="BE2779" s="228"/>
      <c r="BF2779" s="228"/>
    </row>
    <row r="2780" spans="54:58" ht="33.75" customHeight="1" x14ac:dyDescent="0.25">
      <c r="BB2780" s="228" t="s">
        <v>68</v>
      </c>
      <c r="BC2780" s="228" t="s">
        <v>3242</v>
      </c>
      <c r="BD2780" s="231">
        <v>2516805</v>
      </c>
      <c r="BE2780" s="228"/>
      <c r="BF2780" s="228"/>
    </row>
    <row r="2781" spans="54:58" ht="33.75" customHeight="1" x14ac:dyDescent="0.25">
      <c r="BB2781" s="228" t="s">
        <v>68</v>
      </c>
      <c r="BC2781" s="228" t="s">
        <v>3658</v>
      </c>
      <c r="BD2781" s="231">
        <v>2516904</v>
      </c>
      <c r="BE2781" s="228"/>
      <c r="BF2781" s="228"/>
    </row>
    <row r="2782" spans="54:58" ht="33.75" customHeight="1" x14ac:dyDescent="0.25">
      <c r="BB2782" s="228" t="s">
        <v>68</v>
      </c>
      <c r="BC2782" s="228" t="s">
        <v>3667</v>
      </c>
      <c r="BD2782" s="231">
        <v>2517001</v>
      </c>
      <c r="BE2782" s="228"/>
      <c r="BF2782" s="228"/>
    </row>
    <row r="2783" spans="54:58" ht="33.75" customHeight="1" x14ac:dyDescent="0.25">
      <c r="BB2783" s="228" t="s">
        <v>68</v>
      </c>
      <c r="BC2783" s="228" t="s">
        <v>3093</v>
      </c>
      <c r="BD2783" s="231">
        <v>2517100</v>
      </c>
      <c r="BE2783" s="228"/>
      <c r="BF2783" s="228"/>
    </row>
    <row r="2784" spans="54:58" ht="33.75" customHeight="1" x14ac:dyDescent="0.25">
      <c r="BB2784" s="228" t="s">
        <v>68</v>
      </c>
      <c r="BC2784" s="228" t="s">
        <v>3683</v>
      </c>
      <c r="BD2784" s="231">
        <v>2517209</v>
      </c>
      <c r="BE2784" s="228"/>
      <c r="BF2784" s="228"/>
    </row>
    <row r="2785" spans="54:58" ht="33.75" customHeight="1" x14ac:dyDescent="0.25">
      <c r="BB2785" s="228" t="s">
        <v>68</v>
      </c>
      <c r="BC2785" s="228" t="s">
        <v>3691</v>
      </c>
      <c r="BD2785" s="231">
        <v>2505501</v>
      </c>
      <c r="BE2785" s="228"/>
      <c r="BF2785" s="228"/>
    </row>
    <row r="2786" spans="54:58" ht="33.75" customHeight="1" x14ac:dyDescent="0.25">
      <c r="BB2786" s="228" t="s">
        <v>68</v>
      </c>
      <c r="BC2786" s="228" t="s">
        <v>3700</v>
      </c>
      <c r="BD2786" s="231">
        <v>2517407</v>
      </c>
      <c r="BE2786" s="228"/>
      <c r="BF2786" s="228"/>
    </row>
    <row r="2787" spans="54:58" ht="33.75" customHeight="1" x14ac:dyDescent="0.25">
      <c r="BB2787" s="228" t="s">
        <v>69</v>
      </c>
      <c r="BC2787" s="228" t="s">
        <v>106</v>
      </c>
      <c r="BD2787" s="231">
        <v>2600054</v>
      </c>
      <c r="BE2787" s="228"/>
      <c r="BF2787" s="228"/>
    </row>
    <row r="2788" spans="54:58" ht="33.75" customHeight="1" x14ac:dyDescent="0.25">
      <c r="BB2788" s="228" t="s">
        <v>69</v>
      </c>
      <c r="BC2788" s="228" t="s">
        <v>132</v>
      </c>
      <c r="BD2788" s="231">
        <v>2600104</v>
      </c>
      <c r="BE2788" s="228"/>
      <c r="BF2788" s="228"/>
    </row>
    <row r="2789" spans="54:58" ht="33.75" customHeight="1" x14ac:dyDescent="0.25">
      <c r="BB2789" s="228" t="s">
        <v>69</v>
      </c>
      <c r="BC2789" s="228" t="s">
        <v>158</v>
      </c>
      <c r="BD2789" s="231">
        <v>2600203</v>
      </c>
      <c r="BE2789" s="228"/>
      <c r="BF2789" s="228"/>
    </row>
    <row r="2790" spans="54:58" ht="33.75" customHeight="1" x14ac:dyDescent="0.25">
      <c r="BB2790" s="228" t="s">
        <v>69</v>
      </c>
      <c r="BC2790" s="228" t="s">
        <v>183</v>
      </c>
      <c r="BD2790" s="231">
        <v>2600302</v>
      </c>
      <c r="BE2790" s="228"/>
      <c r="BF2790" s="228"/>
    </row>
    <row r="2791" spans="54:58" ht="33.75" customHeight="1" x14ac:dyDescent="0.25">
      <c r="BB2791" s="228" t="s">
        <v>69</v>
      </c>
      <c r="BC2791" s="228" t="s">
        <v>209</v>
      </c>
      <c r="BD2791" s="231">
        <v>2600401</v>
      </c>
      <c r="BE2791" s="228"/>
      <c r="BF2791" s="228"/>
    </row>
    <row r="2792" spans="54:58" ht="33.75" customHeight="1" x14ac:dyDescent="0.25">
      <c r="BB2792" s="228" t="s">
        <v>69</v>
      </c>
      <c r="BC2792" s="228" t="s">
        <v>233</v>
      </c>
      <c r="BD2792" s="231">
        <v>2600500</v>
      </c>
      <c r="BE2792" s="228"/>
      <c r="BF2792" s="228"/>
    </row>
    <row r="2793" spans="54:58" ht="33.75" customHeight="1" x14ac:dyDescent="0.25">
      <c r="BB2793" s="228" t="s">
        <v>69</v>
      </c>
      <c r="BC2793" s="228" t="s">
        <v>207</v>
      </c>
      <c r="BD2793" s="231">
        <v>2600609</v>
      </c>
      <c r="BE2793" s="228"/>
      <c r="BF2793" s="228"/>
    </row>
    <row r="2794" spans="54:58" ht="33.75" customHeight="1" x14ac:dyDescent="0.25">
      <c r="BB2794" s="228" t="s">
        <v>69</v>
      </c>
      <c r="BC2794" s="228" t="s">
        <v>284</v>
      </c>
      <c r="BD2794" s="231">
        <v>2600708</v>
      </c>
      <c r="BE2794" s="228"/>
      <c r="BF2794" s="228"/>
    </row>
    <row r="2795" spans="54:58" ht="33.75" customHeight="1" x14ac:dyDescent="0.25">
      <c r="BB2795" s="228" t="s">
        <v>69</v>
      </c>
      <c r="BC2795" s="228" t="s">
        <v>310</v>
      </c>
      <c r="BD2795" s="231">
        <v>2600807</v>
      </c>
      <c r="BE2795" s="228"/>
      <c r="BF2795" s="228"/>
    </row>
    <row r="2796" spans="54:58" ht="33.75" customHeight="1" x14ac:dyDescent="0.25">
      <c r="BB2796" s="228" t="s">
        <v>69</v>
      </c>
      <c r="BC2796" s="228" t="s">
        <v>336</v>
      </c>
      <c r="BD2796" s="231">
        <v>2600906</v>
      </c>
      <c r="BE2796" s="228"/>
      <c r="BF2796" s="228"/>
    </row>
    <row r="2797" spans="54:58" ht="33.75" customHeight="1" x14ac:dyDescent="0.25">
      <c r="BB2797" s="228" t="s">
        <v>69</v>
      </c>
      <c r="BC2797" s="228" t="s">
        <v>361</v>
      </c>
      <c r="BD2797" s="231">
        <v>2601003</v>
      </c>
      <c r="BE2797" s="228"/>
      <c r="BF2797" s="228"/>
    </row>
    <row r="2798" spans="54:58" ht="33.75" customHeight="1" x14ac:dyDescent="0.25">
      <c r="BB2798" s="228" t="s">
        <v>69</v>
      </c>
      <c r="BC2798" s="228" t="s">
        <v>385</v>
      </c>
      <c r="BD2798" s="231">
        <v>2601052</v>
      </c>
      <c r="BE2798" s="228"/>
      <c r="BF2798" s="228"/>
    </row>
    <row r="2799" spans="54:58" ht="33.75" customHeight="1" x14ac:dyDescent="0.25">
      <c r="BB2799" s="228" t="s">
        <v>69</v>
      </c>
      <c r="BC2799" s="228" t="s">
        <v>410</v>
      </c>
      <c r="BD2799" s="231">
        <v>2601102</v>
      </c>
      <c r="BE2799" s="228"/>
      <c r="BF2799" s="228"/>
    </row>
    <row r="2800" spans="54:58" ht="33.75" customHeight="1" x14ac:dyDescent="0.25">
      <c r="BB2800" s="228" t="s">
        <v>69</v>
      </c>
      <c r="BC2800" s="228" t="s">
        <v>435</v>
      </c>
      <c r="BD2800" s="231">
        <v>2601201</v>
      </c>
      <c r="BE2800" s="228"/>
      <c r="BF2800" s="228"/>
    </row>
    <row r="2801" spans="54:58" ht="33.75" customHeight="1" x14ac:dyDescent="0.25">
      <c r="BB2801" s="228" t="s">
        <v>69</v>
      </c>
      <c r="BC2801" s="228" t="s">
        <v>460</v>
      </c>
      <c r="BD2801" s="231">
        <v>2601300</v>
      </c>
      <c r="BE2801" s="228"/>
      <c r="BF2801" s="228"/>
    </row>
    <row r="2802" spans="54:58" ht="33.75" customHeight="1" x14ac:dyDescent="0.25">
      <c r="BB2802" s="228" t="s">
        <v>69</v>
      </c>
      <c r="BC2802" s="228" t="s">
        <v>486</v>
      </c>
      <c r="BD2802" s="231">
        <v>2601409</v>
      </c>
      <c r="BE2802" s="228"/>
      <c r="BF2802" s="228"/>
    </row>
    <row r="2803" spans="54:58" ht="33.75" customHeight="1" x14ac:dyDescent="0.25">
      <c r="BB2803" s="228" t="s">
        <v>69</v>
      </c>
      <c r="BC2803" s="228" t="s">
        <v>510</v>
      </c>
      <c r="BD2803" s="231">
        <v>2601508</v>
      </c>
      <c r="BE2803" s="228"/>
      <c r="BF2803" s="228"/>
    </row>
    <row r="2804" spans="54:58" ht="33.75" customHeight="1" x14ac:dyDescent="0.25">
      <c r="BB2804" s="228" t="s">
        <v>69</v>
      </c>
      <c r="BC2804" s="228" t="s">
        <v>533</v>
      </c>
      <c r="BD2804" s="231">
        <v>2601607</v>
      </c>
      <c r="BE2804" s="228"/>
      <c r="BF2804" s="228"/>
    </row>
    <row r="2805" spans="54:58" ht="33.75" customHeight="1" x14ac:dyDescent="0.25">
      <c r="BB2805" s="228" t="s">
        <v>69</v>
      </c>
      <c r="BC2805" s="228" t="s">
        <v>556</v>
      </c>
      <c r="BD2805" s="231">
        <v>2601706</v>
      </c>
      <c r="BE2805" s="228"/>
      <c r="BF2805" s="228"/>
    </row>
    <row r="2806" spans="54:58" ht="33.75" customHeight="1" x14ac:dyDescent="0.25">
      <c r="BB2806" s="228" t="s">
        <v>69</v>
      </c>
      <c r="BC2806" s="228" t="s">
        <v>579</v>
      </c>
      <c r="BD2806" s="231">
        <v>2601805</v>
      </c>
      <c r="BE2806" s="228"/>
      <c r="BF2806" s="228"/>
    </row>
    <row r="2807" spans="54:58" ht="33.75" customHeight="1" x14ac:dyDescent="0.25">
      <c r="BB2807" s="228" t="s">
        <v>69</v>
      </c>
      <c r="BC2807" s="228" t="s">
        <v>602</v>
      </c>
      <c r="BD2807" s="231">
        <v>2601904</v>
      </c>
      <c r="BE2807" s="228"/>
      <c r="BF2807" s="228"/>
    </row>
    <row r="2808" spans="54:58" ht="33.75" customHeight="1" x14ac:dyDescent="0.25">
      <c r="BB2808" s="228" t="s">
        <v>69</v>
      </c>
      <c r="BC2808" s="228" t="s">
        <v>625</v>
      </c>
      <c r="BD2808" s="231">
        <v>2602001</v>
      </c>
      <c r="BE2808" s="228"/>
      <c r="BF2808" s="228"/>
    </row>
    <row r="2809" spans="54:58" ht="33.75" customHeight="1" x14ac:dyDescent="0.25">
      <c r="BB2809" s="228" t="s">
        <v>69</v>
      </c>
      <c r="BC2809" s="228" t="s">
        <v>646</v>
      </c>
      <c r="BD2809" s="231">
        <v>2602100</v>
      </c>
      <c r="BE2809" s="228"/>
      <c r="BF2809" s="228"/>
    </row>
    <row r="2810" spans="54:58" ht="33.75" customHeight="1" x14ac:dyDescent="0.25">
      <c r="BB2810" s="228" t="s">
        <v>69</v>
      </c>
      <c r="BC2810" s="228" t="s">
        <v>338</v>
      </c>
      <c r="BD2810" s="231">
        <v>2602209</v>
      </c>
      <c r="BE2810" s="228"/>
      <c r="BF2810" s="228"/>
    </row>
    <row r="2811" spans="54:58" ht="33.75" customHeight="1" x14ac:dyDescent="0.25">
      <c r="BB2811" s="228" t="s">
        <v>69</v>
      </c>
      <c r="BC2811" s="228" t="s">
        <v>481</v>
      </c>
      <c r="BD2811" s="231">
        <v>2602308</v>
      </c>
      <c r="BE2811" s="228"/>
      <c r="BF2811" s="228"/>
    </row>
    <row r="2812" spans="54:58" ht="33.75" customHeight="1" x14ac:dyDescent="0.25">
      <c r="BB2812" s="228" t="s">
        <v>69</v>
      </c>
      <c r="BC2812" s="228" t="s">
        <v>708</v>
      </c>
      <c r="BD2812" s="231">
        <v>2602407</v>
      </c>
      <c r="BE2812" s="228"/>
      <c r="BF2812" s="228"/>
    </row>
    <row r="2813" spans="54:58" ht="33.75" customHeight="1" x14ac:dyDescent="0.25">
      <c r="BB2813" s="228" t="s">
        <v>69</v>
      </c>
      <c r="BC2813" s="228" t="s">
        <v>582</v>
      </c>
      <c r="BD2813" s="231">
        <v>2602506</v>
      </c>
      <c r="BE2813" s="228"/>
      <c r="BF2813" s="228"/>
    </row>
    <row r="2814" spans="54:58" ht="33.75" customHeight="1" x14ac:dyDescent="0.25">
      <c r="BB2814" s="228" t="s">
        <v>69</v>
      </c>
      <c r="BC2814" s="228" t="s">
        <v>752</v>
      </c>
      <c r="BD2814" s="231">
        <v>2602605</v>
      </c>
      <c r="BE2814" s="228"/>
      <c r="BF2814" s="228"/>
    </row>
    <row r="2815" spans="54:58" ht="33.75" customHeight="1" x14ac:dyDescent="0.25">
      <c r="BB2815" s="228" t="s">
        <v>69</v>
      </c>
      <c r="BC2815" s="228" t="s">
        <v>774</v>
      </c>
      <c r="BD2815" s="231">
        <v>2602704</v>
      </c>
      <c r="BE2815" s="228"/>
      <c r="BF2815" s="228"/>
    </row>
    <row r="2816" spans="54:58" ht="33.75" customHeight="1" x14ac:dyDescent="0.25">
      <c r="BB2816" s="228" t="s">
        <v>69</v>
      </c>
      <c r="BC2816" s="228" t="s">
        <v>795</v>
      </c>
      <c r="BD2816" s="231">
        <v>2602803</v>
      </c>
      <c r="BE2816" s="228"/>
      <c r="BF2816" s="228"/>
    </row>
    <row r="2817" spans="54:58" ht="33.75" customHeight="1" x14ac:dyDescent="0.25">
      <c r="BB2817" s="228" t="s">
        <v>69</v>
      </c>
      <c r="BC2817" s="228" t="s">
        <v>817</v>
      </c>
      <c r="BD2817" s="231">
        <v>2602902</v>
      </c>
      <c r="BE2817" s="228"/>
      <c r="BF2817" s="228"/>
    </row>
    <row r="2818" spans="54:58" ht="33.75" customHeight="1" x14ac:dyDescent="0.25">
      <c r="BB2818" s="228" t="s">
        <v>69</v>
      </c>
      <c r="BC2818" s="228" t="s">
        <v>838</v>
      </c>
      <c r="BD2818" s="231">
        <v>2603009</v>
      </c>
      <c r="BE2818" s="228"/>
      <c r="BF2818" s="228"/>
    </row>
    <row r="2819" spans="54:58" ht="33.75" customHeight="1" x14ac:dyDescent="0.25">
      <c r="BB2819" s="228" t="s">
        <v>69</v>
      </c>
      <c r="BC2819" s="228" t="s">
        <v>783</v>
      </c>
      <c r="BD2819" s="231">
        <v>2603108</v>
      </c>
      <c r="BE2819" s="228"/>
      <c r="BF2819" s="228"/>
    </row>
    <row r="2820" spans="54:58" ht="33.75" customHeight="1" x14ac:dyDescent="0.25">
      <c r="BB2820" s="228" t="s">
        <v>69</v>
      </c>
      <c r="BC2820" s="228" t="s">
        <v>882</v>
      </c>
      <c r="BD2820" s="231">
        <v>2603207</v>
      </c>
      <c r="BE2820" s="228"/>
      <c r="BF2820" s="228"/>
    </row>
    <row r="2821" spans="54:58" ht="33.75" customHeight="1" x14ac:dyDescent="0.25">
      <c r="BB2821" s="228" t="s">
        <v>69</v>
      </c>
      <c r="BC2821" s="228" t="s">
        <v>905</v>
      </c>
      <c r="BD2821" s="231">
        <v>2603306</v>
      </c>
      <c r="BE2821" s="228"/>
      <c r="BF2821" s="228"/>
    </row>
    <row r="2822" spans="54:58" ht="33.75" customHeight="1" x14ac:dyDescent="0.25">
      <c r="BB2822" s="228" t="s">
        <v>69</v>
      </c>
      <c r="BC2822" s="228" t="s">
        <v>928</v>
      </c>
      <c r="BD2822" s="231">
        <v>2603405</v>
      </c>
      <c r="BE2822" s="228"/>
      <c r="BF2822" s="228"/>
    </row>
    <row r="2823" spans="54:58" ht="33.75" customHeight="1" x14ac:dyDescent="0.25">
      <c r="BB2823" s="228" t="s">
        <v>69</v>
      </c>
      <c r="BC2823" s="228" t="s">
        <v>950</v>
      </c>
      <c r="BD2823" s="231">
        <v>2603454</v>
      </c>
      <c r="BE2823" s="228"/>
      <c r="BF2823" s="228"/>
    </row>
    <row r="2824" spans="54:58" ht="33.75" customHeight="1" x14ac:dyDescent="0.25">
      <c r="BB2824" s="228" t="s">
        <v>69</v>
      </c>
      <c r="BC2824" s="228" t="s">
        <v>973</v>
      </c>
      <c r="BD2824" s="231">
        <v>2603504</v>
      </c>
      <c r="BE2824" s="228"/>
      <c r="BF2824" s="228"/>
    </row>
    <row r="2825" spans="54:58" ht="33.75" customHeight="1" x14ac:dyDescent="0.25">
      <c r="BB2825" s="228" t="s">
        <v>69</v>
      </c>
      <c r="BC2825" s="228" t="s">
        <v>995</v>
      </c>
      <c r="BD2825" s="231">
        <v>2603603</v>
      </c>
      <c r="BE2825" s="228"/>
      <c r="BF2825" s="228"/>
    </row>
    <row r="2826" spans="54:58" ht="33.75" customHeight="1" x14ac:dyDescent="0.25">
      <c r="BB2826" s="228" t="s">
        <v>69</v>
      </c>
      <c r="BC2826" s="228" t="s">
        <v>1018</v>
      </c>
      <c r="BD2826" s="231">
        <v>2603702</v>
      </c>
      <c r="BE2826" s="228"/>
      <c r="BF2826" s="228"/>
    </row>
    <row r="2827" spans="54:58" ht="33.75" customHeight="1" x14ac:dyDescent="0.25">
      <c r="BB2827" s="228" t="s">
        <v>69</v>
      </c>
      <c r="BC2827" s="228" t="s">
        <v>1040</v>
      </c>
      <c r="BD2827" s="231">
        <v>2603801</v>
      </c>
      <c r="BE2827" s="228"/>
      <c r="BF2827" s="228"/>
    </row>
    <row r="2828" spans="54:58" ht="33.75" customHeight="1" x14ac:dyDescent="0.25">
      <c r="BB2828" s="228" t="s">
        <v>69</v>
      </c>
      <c r="BC2828" s="228" t="s">
        <v>1062</v>
      </c>
      <c r="BD2828" s="231">
        <v>2603900</v>
      </c>
      <c r="BE2828" s="228"/>
      <c r="BF2828" s="228"/>
    </row>
    <row r="2829" spans="54:58" ht="33.75" customHeight="1" x14ac:dyDescent="0.25">
      <c r="BB2829" s="228" t="s">
        <v>69</v>
      </c>
      <c r="BC2829" s="228" t="s">
        <v>1083</v>
      </c>
      <c r="BD2829" s="231">
        <v>2603926</v>
      </c>
      <c r="BE2829" s="228"/>
      <c r="BF2829" s="228"/>
    </row>
    <row r="2830" spans="54:58" ht="33.75" customHeight="1" x14ac:dyDescent="0.25">
      <c r="BB2830" s="228" t="s">
        <v>69</v>
      </c>
      <c r="BC2830" s="228" t="s">
        <v>1106</v>
      </c>
      <c r="BD2830" s="231">
        <v>2604007</v>
      </c>
      <c r="BE2830" s="228"/>
      <c r="BF2830" s="228"/>
    </row>
    <row r="2831" spans="54:58" ht="33.75" customHeight="1" x14ac:dyDescent="0.25">
      <c r="BB2831" s="228" t="s">
        <v>69</v>
      </c>
      <c r="BC2831" s="228" t="s">
        <v>1129</v>
      </c>
      <c r="BD2831" s="231">
        <v>2604106</v>
      </c>
      <c r="BE2831" s="228"/>
      <c r="BF2831" s="228"/>
    </row>
    <row r="2832" spans="54:58" ht="33.75" customHeight="1" x14ac:dyDescent="0.25">
      <c r="BB2832" s="228" t="s">
        <v>69</v>
      </c>
      <c r="BC2832" s="228" t="s">
        <v>1152</v>
      </c>
      <c r="BD2832" s="231">
        <v>2604155</v>
      </c>
      <c r="BE2832" s="228"/>
      <c r="BF2832" s="228"/>
    </row>
    <row r="2833" spans="54:58" ht="33.75" customHeight="1" x14ac:dyDescent="0.25">
      <c r="BB2833" s="228" t="s">
        <v>69</v>
      </c>
      <c r="BC2833" s="228" t="s">
        <v>1175</v>
      </c>
      <c r="BD2833" s="231">
        <v>2604205</v>
      </c>
      <c r="BE2833" s="228"/>
      <c r="BF2833" s="228"/>
    </row>
    <row r="2834" spans="54:58" ht="33.75" customHeight="1" x14ac:dyDescent="0.25">
      <c r="BB2834" s="228" t="s">
        <v>69</v>
      </c>
      <c r="BC2834" s="228" t="s">
        <v>1119</v>
      </c>
      <c r="BD2834" s="231">
        <v>2604304</v>
      </c>
      <c r="BE2834" s="228"/>
      <c r="BF2834" s="228"/>
    </row>
    <row r="2835" spans="54:58" ht="33.75" customHeight="1" x14ac:dyDescent="0.25">
      <c r="BB2835" s="228" t="s">
        <v>69</v>
      </c>
      <c r="BC2835" s="228" t="s">
        <v>1220</v>
      </c>
      <c r="BD2835" s="231">
        <v>2604403</v>
      </c>
      <c r="BE2835" s="228"/>
      <c r="BF2835" s="228"/>
    </row>
    <row r="2836" spans="54:58" ht="33.75" customHeight="1" x14ac:dyDescent="0.25">
      <c r="BB2836" s="228" t="s">
        <v>69</v>
      </c>
      <c r="BC2836" s="228" t="s">
        <v>1241</v>
      </c>
      <c r="BD2836" s="231">
        <v>2604502</v>
      </c>
      <c r="BE2836" s="228"/>
      <c r="BF2836" s="228"/>
    </row>
    <row r="2837" spans="54:58" ht="33.75" customHeight="1" x14ac:dyDescent="0.25">
      <c r="BB2837" s="228" t="s">
        <v>69</v>
      </c>
      <c r="BC2837" s="228" t="s">
        <v>1264</v>
      </c>
      <c r="BD2837" s="231">
        <v>2604601</v>
      </c>
      <c r="BE2837" s="228"/>
      <c r="BF2837" s="228"/>
    </row>
    <row r="2838" spans="54:58" ht="33.75" customHeight="1" x14ac:dyDescent="0.25">
      <c r="BB2838" s="228" t="s">
        <v>69</v>
      </c>
      <c r="BC2838" s="228" t="s">
        <v>1286</v>
      </c>
      <c r="BD2838" s="231">
        <v>2604700</v>
      </c>
      <c r="BE2838" s="228"/>
      <c r="BF2838" s="228"/>
    </row>
    <row r="2839" spans="54:58" ht="33.75" customHeight="1" x14ac:dyDescent="0.25">
      <c r="BB2839" s="228" t="s">
        <v>69</v>
      </c>
      <c r="BC2839" s="228" t="s">
        <v>1308</v>
      </c>
      <c r="BD2839" s="231">
        <v>2604809</v>
      </c>
      <c r="BE2839" s="228"/>
      <c r="BF2839" s="228"/>
    </row>
    <row r="2840" spans="54:58" ht="33.75" customHeight="1" x14ac:dyDescent="0.25">
      <c r="BB2840" s="228" t="s">
        <v>69</v>
      </c>
      <c r="BC2840" s="228" t="s">
        <v>1330</v>
      </c>
      <c r="BD2840" s="231">
        <v>2604908</v>
      </c>
      <c r="BE2840" s="228"/>
      <c r="BF2840" s="228"/>
    </row>
    <row r="2841" spans="54:58" ht="33.75" customHeight="1" x14ac:dyDescent="0.25">
      <c r="BB2841" s="228" t="s">
        <v>69</v>
      </c>
      <c r="BC2841" s="228" t="s">
        <v>1352</v>
      </c>
      <c r="BD2841" s="231">
        <v>2605004</v>
      </c>
      <c r="BE2841" s="228"/>
      <c r="BF2841" s="228"/>
    </row>
    <row r="2842" spans="54:58" ht="33.75" customHeight="1" x14ac:dyDescent="0.25">
      <c r="BB2842" s="228" t="s">
        <v>69</v>
      </c>
      <c r="BC2842" s="228" t="s">
        <v>1373</v>
      </c>
      <c r="BD2842" s="231">
        <v>2605103</v>
      </c>
      <c r="BE2842" s="228"/>
      <c r="BF2842" s="228"/>
    </row>
    <row r="2843" spans="54:58" ht="33.75" customHeight="1" x14ac:dyDescent="0.25">
      <c r="BB2843" s="228" t="s">
        <v>69</v>
      </c>
      <c r="BC2843" s="228" t="s">
        <v>1395</v>
      </c>
      <c r="BD2843" s="231">
        <v>2605152</v>
      </c>
      <c r="BE2843" s="228"/>
      <c r="BF2843" s="228"/>
    </row>
    <row r="2844" spans="54:58" ht="33.75" customHeight="1" x14ac:dyDescent="0.25">
      <c r="BB2844" s="228" t="s">
        <v>69</v>
      </c>
      <c r="BC2844" s="228" t="s">
        <v>1417</v>
      </c>
      <c r="BD2844" s="231">
        <v>2605202</v>
      </c>
      <c r="BE2844" s="228"/>
      <c r="BF2844" s="228"/>
    </row>
    <row r="2845" spans="54:58" ht="33.75" customHeight="1" x14ac:dyDescent="0.25">
      <c r="BB2845" s="228" t="s">
        <v>69</v>
      </c>
      <c r="BC2845" s="228" t="s">
        <v>1438</v>
      </c>
      <c r="BD2845" s="231">
        <v>2605301</v>
      </c>
      <c r="BE2845" s="228"/>
      <c r="BF2845" s="228"/>
    </row>
    <row r="2846" spans="54:58" ht="33.75" customHeight="1" x14ac:dyDescent="0.25">
      <c r="BB2846" s="228" t="s">
        <v>69</v>
      </c>
      <c r="BC2846" s="228" t="s">
        <v>587</v>
      </c>
      <c r="BD2846" s="231">
        <v>2605400</v>
      </c>
      <c r="BE2846" s="228"/>
      <c r="BF2846" s="228"/>
    </row>
    <row r="2847" spans="54:58" ht="33.75" customHeight="1" x14ac:dyDescent="0.25">
      <c r="BB2847" s="228" t="s">
        <v>69</v>
      </c>
      <c r="BC2847" s="228" t="s">
        <v>1480</v>
      </c>
      <c r="BD2847" s="231">
        <v>2605459</v>
      </c>
      <c r="BE2847" s="228"/>
      <c r="BF2847" s="228"/>
    </row>
    <row r="2848" spans="54:58" ht="33.75" customHeight="1" x14ac:dyDescent="0.25">
      <c r="BB2848" s="228" t="s">
        <v>69</v>
      </c>
      <c r="BC2848" s="228" t="s">
        <v>1502</v>
      </c>
      <c r="BD2848" s="231">
        <v>2605509</v>
      </c>
      <c r="BE2848" s="228"/>
      <c r="BF2848" s="228"/>
    </row>
    <row r="2849" spans="54:58" ht="33.75" customHeight="1" x14ac:dyDescent="0.25">
      <c r="BB2849" s="228" t="s">
        <v>69</v>
      </c>
      <c r="BC2849" s="228" t="s">
        <v>1522</v>
      </c>
      <c r="BD2849" s="231">
        <v>2605608</v>
      </c>
      <c r="BE2849" s="228"/>
      <c r="BF2849" s="228"/>
    </row>
    <row r="2850" spans="54:58" ht="33.75" customHeight="1" x14ac:dyDescent="0.25">
      <c r="BB2850" s="228" t="s">
        <v>69</v>
      </c>
      <c r="BC2850" s="228" t="s">
        <v>1543</v>
      </c>
      <c r="BD2850" s="231">
        <v>2605707</v>
      </c>
      <c r="BE2850" s="228"/>
      <c r="BF2850" s="228"/>
    </row>
    <row r="2851" spans="54:58" ht="33.75" customHeight="1" x14ac:dyDescent="0.25">
      <c r="BB2851" s="228" t="s">
        <v>69</v>
      </c>
      <c r="BC2851" s="228" t="s">
        <v>1563</v>
      </c>
      <c r="BD2851" s="231">
        <v>2605806</v>
      </c>
      <c r="BE2851" s="228"/>
      <c r="BF2851" s="228"/>
    </row>
    <row r="2852" spans="54:58" ht="33.75" customHeight="1" x14ac:dyDescent="0.25">
      <c r="BB2852" s="228" t="s">
        <v>69</v>
      </c>
      <c r="BC2852" s="228" t="s">
        <v>1582</v>
      </c>
      <c r="BD2852" s="231">
        <v>2605905</v>
      </c>
      <c r="BE2852" s="228"/>
      <c r="BF2852" s="228"/>
    </row>
    <row r="2853" spans="54:58" ht="33.75" customHeight="1" x14ac:dyDescent="0.25">
      <c r="BB2853" s="228" t="s">
        <v>69</v>
      </c>
      <c r="BC2853" s="228" t="s">
        <v>1603</v>
      </c>
      <c r="BD2853" s="231">
        <v>2606002</v>
      </c>
      <c r="BE2853" s="228"/>
      <c r="BF2853" s="228"/>
    </row>
    <row r="2854" spans="54:58" ht="33.75" customHeight="1" x14ac:dyDescent="0.25">
      <c r="BB2854" s="228" t="s">
        <v>69</v>
      </c>
      <c r="BC2854" s="228" t="s">
        <v>1623</v>
      </c>
      <c r="BD2854" s="231">
        <v>2606101</v>
      </c>
      <c r="BE2854" s="228"/>
      <c r="BF2854" s="228"/>
    </row>
    <row r="2855" spans="54:58" ht="33.75" customHeight="1" x14ac:dyDescent="0.25">
      <c r="BB2855" s="228" t="s">
        <v>69</v>
      </c>
      <c r="BC2855" s="228" t="s">
        <v>1644</v>
      </c>
      <c r="BD2855" s="231">
        <v>2606200</v>
      </c>
      <c r="BE2855" s="228"/>
      <c r="BF2855" s="228"/>
    </row>
    <row r="2856" spans="54:58" ht="33.75" customHeight="1" x14ac:dyDescent="0.25">
      <c r="BB2856" s="228" t="s">
        <v>69</v>
      </c>
      <c r="BC2856" s="228" t="s">
        <v>1664</v>
      </c>
      <c r="BD2856" s="231">
        <v>2606309</v>
      </c>
      <c r="BE2856" s="228"/>
      <c r="BF2856" s="228"/>
    </row>
    <row r="2857" spans="54:58" ht="33.75" customHeight="1" x14ac:dyDescent="0.25">
      <c r="BB2857" s="228" t="s">
        <v>69</v>
      </c>
      <c r="BC2857" s="228" t="s">
        <v>1685</v>
      </c>
      <c r="BD2857" s="231">
        <v>2606408</v>
      </c>
      <c r="BE2857" s="228"/>
      <c r="BF2857" s="228"/>
    </row>
    <row r="2858" spans="54:58" ht="33.75" customHeight="1" x14ac:dyDescent="0.25">
      <c r="BB2858" s="228" t="s">
        <v>69</v>
      </c>
      <c r="BC2858" s="228" t="s">
        <v>1705</v>
      </c>
      <c r="BD2858" s="231">
        <v>2606507</v>
      </c>
      <c r="BE2858" s="228"/>
      <c r="BF2858" s="228"/>
    </row>
    <row r="2859" spans="54:58" ht="33.75" customHeight="1" x14ac:dyDescent="0.25">
      <c r="BB2859" s="228" t="s">
        <v>69</v>
      </c>
      <c r="BC2859" s="228" t="s">
        <v>1726</v>
      </c>
      <c r="BD2859" s="231">
        <v>2606606</v>
      </c>
      <c r="BE2859" s="228"/>
      <c r="BF2859" s="228"/>
    </row>
    <row r="2860" spans="54:58" ht="33.75" customHeight="1" x14ac:dyDescent="0.25">
      <c r="BB2860" s="228" t="s">
        <v>69</v>
      </c>
      <c r="BC2860" s="228" t="s">
        <v>1747</v>
      </c>
      <c r="BD2860" s="231">
        <v>2606705</v>
      </c>
      <c r="BE2860" s="228"/>
      <c r="BF2860" s="228"/>
    </row>
    <row r="2861" spans="54:58" ht="33.75" customHeight="1" x14ac:dyDescent="0.25">
      <c r="BB2861" s="228" t="s">
        <v>69</v>
      </c>
      <c r="BC2861" s="228" t="s">
        <v>1767</v>
      </c>
      <c r="BD2861" s="231">
        <v>2606804</v>
      </c>
      <c r="BE2861" s="228"/>
      <c r="BF2861" s="228"/>
    </row>
    <row r="2862" spans="54:58" ht="33.75" customHeight="1" x14ac:dyDescent="0.25">
      <c r="BB2862" s="228" t="s">
        <v>69</v>
      </c>
      <c r="BC2862" s="228" t="s">
        <v>1787</v>
      </c>
      <c r="BD2862" s="231">
        <v>2606903</v>
      </c>
      <c r="BE2862" s="228"/>
      <c r="BF2862" s="228"/>
    </row>
    <row r="2863" spans="54:58" ht="33.75" customHeight="1" x14ac:dyDescent="0.25">
      <c r="BB2863" s="228" t="s">
        <v>69</v>
      </c>
      <c r="BC2863" s="228" t="s">
        <v>1807</v>
      </c>
      <c r="BD2863" s="231">
        <v>2607604</v>
      </c>
      <c r="BE2863" s="228"/>
      <c r="BF2863" s="228"/>
    </row>
    <row r="2864" spans="54:58" ht="33.75" customHeight="1" x14ac:dyDescent="0.25">
      <c r="BB2864" s="228" t="s">
        <v>69</v>
      </c>
      <c r="BC2864" s="228" t="s">
        <v>1825</v>
      </c>
      <c r="BD2864" s="231">
        <v>2607000</v>
      </c>
      <c r="BE2864" s="228"/>
      <c r="BF2864" s="228"/>
    </row>
    <row r="2865" spans="54:58" ht="33.75" customHeight="1" x14ac:dyDescent="0.25">
      <c r="BB2865" s="228" t="s">
        <v>69</v>
      </c>
      <c r="BC2865" s="228" t="s">
        <v>1844</v>
      </c>
      <c r="BD2865" s="231">
        <v>2607109</v>
      </c>
      <c r="BE2865" s="228"/>
      <c r="BF2865" s="228"/>
    </row>
    <row r="2866" spans="54:58" ht="33.75" customHeight="1" x14ac:dyDescent="0.25">
      <c r="BB2866" s="228" t="s">
        <v>69</v>
      </c>
      <c r="BC2866" s="228" t="s">
        <v>1861</v>
      </c>
      <c r="BD2866" s="231">
        <v>2607208</v>
      </c>
      <c r="BE2866" s="228"/>
      <c r="BF2866" s="228"/>
    </row>
    <row r="2867" spans="54:58" ht="33.75" customHeight="1" x14ac:dyDescent="0.25">
      <c r="BB2867" s="228" t="s">
        <v>69</v>
      </c>
      <c r="BC2867" s="228" t="s">
        <v>1879</v>
      </c>
      <c r="BD2867" s="231">
        <v>2607307</v>
      </c>
      <c r="BE2867" s="228"/>
      <c r="BF2867" s="228"/>
    </row>
    <row r="2868" spans="54:58" ht="33.75" customHeight="1" x14ac:dyDescent="0.25">
      <c r="BB2868" s="228" t="s">
        <v>69</v>
      </c>
      <c r="BC2868" s="228" t="s">
        <v>1895</v>
      </c>
      <c r="BD2868" s="231">
        <v>2607406</v>
      </c>
      <c r="BE2868" s="228"/>
      <c r="BF2868" s="228"/>
    </row>
    <row r="2869" spans="54:58" ht="33.75" customHeight="1" x14ac:dyDescent="0.25">
      <c r="BB2869" s="228" t="s">
        <v>69</v>
      </c>
      <c r="BC2869" s="228" t="s">
        <v>1912</v>
      </c>
      <c r="BD2869" s="231">
        <v>2607505</v>
      </c>
      <c r="BE2869" s="228"/>
      <c r="BF2869" s="228"/>
    </row>
    <row r="2870" spans="54:58" ht="33.75" customHeight="1" x14ac:dyDescent="0.25">
      <c r="BB2870" s="228" t="s">
        <v>69</v>
      </c>
      <c r="BC2870" s="228" t="s">
        <v>1930</v>
      </c>
      <c r="BD2870" s="231">
        <v>2607653</v>
      </c>
      <c r="BE2870" s="228"/>
      <c r="BF2870" s="228"/>
    </row>
    <row r="2871" spans="54:58" ht="33.75" customHeight="1" x14ac:dyDescent="0.25">
      <c r="BB2871" s="228" t="s">
        <v>69</v>
      </c>
      <c r="BC2871" s="228" t="s">
        <v>1946</v>
      </c>
      <c r="BD2871" s="231">
        <v>2607703</v>
      </c>
      <c r="BE2871" s="228"/>
      <c r="BF2871" s="228"/>
    </row>
    <row r="2872" spans="54:58" ht="33.75" customHeight="1" x14ac:dyDescent="0.25">
      <c r="BB2872" s="228" t="s">
        <v>69</v>
      </c>
      <c r="BC2872" s="228" t="s">
        <v>1962</v>
      </c>
      <c r="BD2872" s="231">
        <v>2607752</v>
      </c>
      <c r="BE2872" s="228"/>
      <c r="BF2872" s="228"/>
    </row>
    <row r="2873" spans="54:58" ht="33.75" customHeight="1" x14ac:dyDescent="0.25">
      <c r="BB2873" s="228" t="s">
        <v>69</v>
      </c>
      <c r="BC2873" s="228" t="s">
        <v>1980</v>
      </c>
      <c r="BD2873" s="231">
        <v>2607802</v>
      </c>
      <c r="BE2873" s="228"/>
      <c r="BF2873" s="228"/>
    </row>
    <row r="2874" spans="54:58" ht="33.75" customHeight="1" x14ac:dyDescent="0.25">
      <c r="BB2874" s="228" t="s">
        <v>69</v>
      </c>
      <c r="BC2874" s="228" t="s">
        <v>1997</v>
      </c>
      <c r="BD2874" s="231">
        <v>2607901</v>
      </c>
      <c r="BE2874" s="228"/>
      <c r="BF2874" s="228"/>
    </row>
    <row r="2875" spans="54:58" ht="33.75" customHeight="1" x14ac:dyDescent="0.25">
      <c r="BB2875" s="228" t="s">
        <v>69</v>
      </c>
      <c r="BC2875" s="228" t="s">
        <v>2015</v>
      </c>
      <c r="BD2875" s="231">
        <v>2607950</v>
      </c>
      <c r="BE2875" s="228"/>
      <c r="BF2875" s="228"/>
    </row>
    <row r="2876" spans="54:58" ht="33.75" customHeight="1" x14ac:dyDescent="0.25">
      <c r="BB2876" s="228" t="s">
        <v>69</v>
      </c>
      <c r="BC2876" s="228" t="s">
        <v>2033</v>
      </c>
      <c r="BD2876" s="231">
        <v>2608008</v>
      </c>
      <c r="BE2876" s="228"/>
      <c r="BF2876" s="228"/>
    </row>
    <row r="2877" spans="54:58" ht="33.75" customHeight="1" x14ac:dyDescent="0.25">
      <c r="BB2877" s="228" t="s">
        <v>69</v>
      </c>
      <c r="BC2877" s="228" t="s">
        <v>2051</v>
      </c>
      <c r="BD2877" s="231">
        <v>2608057</v>
      </c>
      <c r="BE2877" s="228"/>
      <c r="BF2877" s="228"/>
    </row>
    <row r="2878" spans="54:58" ht="33.75" customHeight="1" x14ac:dyDescent="0.25">
      <c r="BB2878" s="228" t="s">
        <v>69</v>
      </c>
      <c r="BC2878" s="228" t="s">
        <v>2069</v>
      </c>
      <c r="BD2878" s="231">
        <v>2608107</v>
      </c>
      <c r="BE2878" s="228"/>
      <c r="BF2878" s="228"/>
    </row>
    <row r="2879" spans="54:58" ht="33.75" customHeight="1" x14ac:dyDescent="0.25">
      <c r="BB2879" s="228" t="s">
        <v>69</v>
      </c>
      <c r="BC2879" s="228" t="s">
        <v>2085</v>
      </c>
      <c r="BD2879" s="231">
        <v>2608206</v>
      </c>
      <c r="BE2879" s="228"/>
      <c r="BF2879" s="228"/>
    </row>
    <row r="2880" spans="54:58" ht="33.75" customHeight="1" x14ac:dyDescent="0.25">
      <c r="BB2880" s="228" t="s">
        <v>69</v>
      </c>
      <c r="BC2880" s="228" t="s">
        <v>2101</v>
      </c>
      <c r="BD2880" s="231">
        <v>2608255</v>
      </c>
      <c r="BE2880" s="228"/>
      <c r="BF2880" s="228"/>
    </row>
    <row r="2881" spans="54:58" ht="33.75" customHeight="1" x14ac:dyDescent="0.25">
      <c r="BB2881" s="228" t="s">
        <v>69</v>
      </c>
      <c r="BC2881" s="228" t="s">
        <v>2118</v>
      </c>
      <c r="BD2881" s="231">
        <v>2608305</v>
      </c>
      <c r="BE2881" s="228"/>
      <c r="BF2881" s="228"/>
    </row>
    <row r="2882" spans="54:58" ht="33.75" customHeight="1" x14ac:dyDescent="0.25">
      <c r="BB2882" s="228" t="s">
        <v>69</v>
      </c>
      <c r="BC2882" s="228" t="s">
        <v>2133</v>
      </c>
      <c r="BD2882" s="231">
        <v>2608404</v>
      </c>
      <c r="BE2882" s="228"/>
      <c r="BF2882" s="228"/>
    </row>
    <row r="2883" spans="54:58" ht="33.75" customHeight="1" x14ac:dyDescent="0.25">
      <c r="BB2883" s="228" t="s">
        <v>69</v>
      </c>
      <c r="BC2883" s="228" t="s">
        <v>2150</v>
      </c>
      <c r="BD2883" s="231">
        <v>2608503</v>
      </c>
      <c r="BE2883" s="228"/>
      <c r="BF2883" s="228"/>
    </row>
    <row r="2884" spans="54:58" ht="33.75" customHeight="1" x14ac:dyDescent="0.25">
      <c r="BB2884" s="228" t="s">
        <v>69</v>
      </c>
      <c r="BC2884" s="228" t="s">
        <v>2166</v>
      </c>
      <c r="BD2884" s="231">
        <v>2608453</v>
      </c>
      <c r="BE2884" s="228"/>
      <c r="BF2884" s="228"/>
    </row>
    <row r="2885" spans="54:58" ht="33.75" customHeight="1" x14ac:dyDescent="0.25">
      <c r="BB2885" s="228" t="s">
        <v>69</v>
      </c>
      <c r="BC2885" s="228" t="s">
        <v>2183</v>
      </c>
      <c r="BD2885" s="231">
        <v>2608602</v>
      </c>
      <c r="BE2885" s="228"/>
      <c r="BF2885" s="228"/>
    </row>
    <row r="2886" spans="54:58" ht="33.75" customHeight="1" x14ac:dyDescent="0.25">
      <c r="BB2886" s="228" t="s">
        <v>69</v>
      </c>
      <c r="BC2886" s="228" t="s">
        <v>2200</v>
      </c>
      <c r="BD2886" s="231">
        <v>2608701</v>
      </c>
      <c r="BE2886" s="228"/>
      <c r="BF2886" s="228"/>
    </row>
    <row r="2887" spans="54:58" ht="33.75" customHeight="1" x14ac:dyDescent="0.25">
      <c r="BB2887" s="228" t="s">
        <v>69</v>
      </c>
      <c r="BC2887" s="228" t="s">
        <v>2214</v>
      </c>
      <c r="BD2887" s="231">
        <v>2608750</v>
      </c>
      <c r="BE2887" s="228"/>
      <c r="BF2887" s="228"/>
    </row>
    <row r="2888" spans="54:58" ht="33.75" customHeight="1" x14ac:dyDescent="0.25">
      <c r="BB2888" s="228" t="s">
        <v>69</v>
      </c>
      <c r="BC2888" s="228" t="s">
        <v>2231</v>
      </c>
      <c r="BD2888" s="231">
        <v>2608800</v>
      </c>
      <c r="BE2888" s="228"/>
      <c r="BF2888" s="228"/>
    </row>
    <row r="2889" spans="54:58" ht="33.75" customHeight="1" x14ac:dyDescent="0.25">
      <c r="BB2889" s="228" t="s">
        <v>69</v>
      </c>
      <c r="BC2889" s="228" t="s">
        <v>2247</v>
      </c>
      <c r="BD2889" s="231">
        <v>2608909</v>
      </c>
      <c r="BE2889" s="228"/>
      <c r="BF2889" s="228"/>
    </row>
    <row r="2890" spans="54:58" ht="33.75" customHeight="1" x14ac:dyDescent="0.25">
      <c r="BB2890" s="228" t="s">
        <v>69</v>
      </c>
      <c r="BC2890" s="228" t="s">
        <v>2261</v>
      </c>
      <c r="BD2890" s="231">
        <v>2609006</v>
      </c>
      <c r="BE2890" s="228"/>
      <c r="BF2890" s="228"/>
    </row>
    <row r="2891" spans="54:58" ht="33.75" customHeight="1" x14ac:dyDescent="0.25">
      <c r="BB2891" s="228" t="s">
        <v>69</v>
      </c>
      <c r="BC2891" s="228" t="s">
        <v>2276</v>
      </c>
      <c r="BD2891" s="231">
        <v>2609105</v>
      </c>
      <c r="BE2891" s="228"/>
      <c r="BF2891" s="228"/>
    </row>
    <row r="2892" spans="54:58" ht="33.75" customHeight="1" x14ac:dyDescent="0.25">
      <c r="BB2892" s="228" t="s">
        <v>69</v>
      </c>
      <c r="BC2892" s="228" t="s">
        <v>2292</v>
      </c>
      <c r="BD2892" s="231">
        <v>2609154</v>
      </c>
      <c r="BE2892" s="228"/>
      <c r="BF2892" s="228"/>
    </row>
    <row r="2893" spans="54:58" ht="33.75" customHeight="1" x14ac:dyDescent="0.25">
      <c r="BB2893" s="228" t="s">
        <v>69</v>
      </c>
      <c r="BC2893" s="228" t="s">
        <v>2308</v>
      </c>
      <c r="BD2893" s="231">
        <v>2609204</v>
      </c>
      <c r="BE2893" s="228"/>
      <c r="BF2893" s="228"/>
    </row>
    <row r="2894" spans="54:58" ht="33.75" customHeight="1" x14ac:dyDescent="0.25">
      <c r="BB2894" s="228" t="s">
        <v>69</v>
      </c>
      <c r="BC2894" s="228" t="s">
        <v>2321</v>
      </c>
      <c r="BD2894" s="231">
        <v>2609303</v>
      </c>
      <c r="BE2894" s="228"/>
      <c r="BF2894" s="228"/>
    </row>
    <row r="2895" spans="54:58" ht="33.75" customHeight="1" x14ac:dyDescent="0.25">
      <c r="BB2895" s="228" t="s">
        <v>69</v>
      </c>
      <c r="BC2895" s="228" t="s">
        <v>2337</v>
      </c>
      <c r="BD2895" s="231">
        <v>2614303</v>
      </c>
      <c r="BE2895" s="228"/>
      <c r="BF2895" s="228"/>
    </row>
    <row r="2896" spans="54:58" ht="33.75" customHeight="1" x14ac:dyDescent="0.25">
      <c r="BB2896" s="228" t="s">
        <v>69</v>
      </c>
      <c r="BC2896" s="228" t="s">
        <v>2353</v>
      </c>
      <c r="BD2896" s="231">
        <v>2609402</v>
      </c>
      <c r="BE2896" s="228"/>
      <c r="BF2896" s="228"/>
    </row>
    <row r="2897" spans="54:58" ht="33.75" customHeight="1" x14ac:dyDescent="0.25">
      <c r="BB2897" s="228" t="s">
        <v>69</v>
      </c>
      <c r="BC2897" s="228" t="s">
        <v>2369</v>
      </c>
      <c r="BD2897" s="231">
        <v>2609501</v>
      </c>
      <c r="BE2897" s="228"/>
      <c r="BF2897" s="228"/>
    </row>
    <row r="2898" spans="54:58" ht="33.75" customHeight="1" x14ac:dyDescent="0.25">
      <c r="BB2898" s="228" t="s">
        <v>69</v>
      </c>
      <c r="BC2898" s="228" t="s">
        <v>2383</v>
      </c>
      <c r="BD2898" s="231">
        <v>2609600</v>
      </c>
      <c r="BE2898" s="228"/>
      <c r="BF2898" s="228"/>
    </row>
    <row r="2899" spans="54:58" ht="33.75" customHeight="1" x14ac:dyDescent="0.25">
      <c r="BB2899" s="228" t="s">
        <v>69</v>
      </c>
      <c r="BC2899" s="228" t="s">
        <v>2398</v>
      </c>
      <c r="BD2899" s="231">
        <v>2609709</v>
      </c>
      <c r="BE2899" s="228"/>
      <c r="BF2899" s="228"/>
    </row>
    <row r="2900" spans="54:58" ht="33.75" customHeight="1" x14ac:dyDescent="0.25">
      <c r="BB2900" s="228" t="s">
        <v>69</v>
      </c>
      <c r="BC2900" s="228" t="s">
        <v>2414</v>
      </c>
      <c r="BD2900" s="231">
        <v>2609808</v>
      </c>
      <c r="BE2900" s="228"/>
      <c r="BF2900" s="228"/>
    </row>
    <row r="2901" spans="54:58" ht="33.75" customHeight="1" x14ac:dyDescent="0.25">
      <c r="BB2901" s="228" t="s">
        <v>69</v>
      </c>
      <c r="BC2901" s="228" t="s">
        <v>2430</v>
      </c>
      <c r="BD2901" s="231">
        <v>2609907</v>
      </c>
      <c r="BE2901" s="228"/>
      <c r="BF2901" s="228"/>
    </row>
    <row r="2902" spans="54:58" ht="33.75" customHeight="1" x14ac:dyDescent="0.25">
      <c r="BB2902" s="228" t="s">
        <v>69</v>
      </c>
      <c r="BC2902" s="228" t="s">
        <v>2446</v>
      </c>
      <c r="BD2902" s="231">
        <v>2610004</v>
      </c>
      <c r="BE2902" s="228"/>
      <c r="BF2902" s="228"/>
    </row>
    <row r="2903" spans="54:58" ht="33.75" customHeight="1" x14ac:dyDescent="0.25">
      <c r="BB2903" s="228" t="s">
        <v>69</v>
      </c>
      <c r="BC2903" s="228" t="s">
        <v>2461</v>
      </c>
      <c r="BD2903" s="231">
        <v>2610103</v>
      </c>
      <c r="BE2903" s="228"/>
      <c r="BF2903" s="228"/>
    </row>
    <row r="2904" spans="54:58" ht="33.75" customHeight="1" x14ac:dyDescent="0.25">
      <c r="BB2904" s="228" t="s">
        <v>69</v>
      </c>
      <c r="BC2904" s="228" t="s">
        <v>2475</v>
      </c>
      <c r="BD2904" s="231">
        <v>2610202</v>
      </c>
      <c r="BE2904" s="228"/>
      <c r="BF2904" s="228"/>
    </row>
    <row r="2905" spans="54:58" ht="33.75" customHeight="1" x14ac:dyDescent="0.25">
      <c r="BB2905" s="228" t="s">
        <v>69</v>
      </c>
      <c r="BC2905" s="228" t="s">
        <v>2491</v>
      </c>
      <c r="BD2905" s="231">
        <v>2610301</v>
      </c>
      <c r="BE2905" s="228"/>
      <c r="BF2905" s="228"/>
    </row>
    <row r="2906" spans="54:58" ht="33.75" customHeight="1" x14ac:dyDescent="0.25">
      <c r="BB2906" s="228" t="s">
        <v>69</v>
      </c>
      <c r="BC2906" s="228" t="s">
        <v>2152</v>
      </c>
      <c r="BD2906" s="231">
        <v>2610400</v>
      </c>
      <c r="BE2906" s="228"/>
      <c r="BF2906" s="228"/>
    </row>
    <row r="2907" spans="54:58" ht="33.75" customHeight="1" x14ac:dyDescent="0.25">
      <c r="BB2907" s="228" t="s">
        <v>69</v>
      </c>
      <c r="BC2907" s="228" t="s">
        <v>2521</v>
      </c>
      <c r="BD2907" s="231">
        <v>2610509</v>
      </c>
      <c r="BE2907" s="228"/>
      <c r="BF2907" s="228"/>
    </row>
    <row r="2908" spans="54:58" ht="33.75" customHeight="1" x14ac:dyDescent="0.25">
      <c r="BB2908" s="228" t="s">
        <v>69</v>
      </c>
      <c r="BC2908" s="228" t="s">
        <v>2536</v>
      </c>
      <c r="BD2908" s="231">
        <v>2610608</v>
      </c>
      <c r="BE2908" s="228"/>
      <c r="BF2908" s="228"/>
    </row>
    <row r="2909" spans="54:58" ht="33.75" customHeight="1" x14ac:dyDescent="0.25">
      <c r="BB2909" s="228" t="s">
        <v>69</v>
      </c>
      <c r="BC2909" s="228" t="s">
        <v>2552</v>
      </c>
      <c r="BD2909" s="231">
        <v>2610707</v>
      </c>
      <c r="BE2909" s="228"/>
      <c r="BF2909" s="228"/>
    </row>
    <row r="2910" spans="54:58" ht="33.75" customHeight="1" x14ac:dyDescent="0.25">
      <c r="BB2910" s="228" t="s">
        <v>69</v>
      </c>
      <c r="BC2910" s="228" t="s">
        <v>2566</v>
      </c>
      <c r="BD2910" s="231">
        <v>2610806</v>
      </c>
      <c r="BE2910" s="228"/>
      <c r="BF2910" s="228"/>
    </row>
    <row r="2911" spans="54:58" ht="33.75" customHeight="1" x14ac:dyDescent="0.25">
      <c r="BB2911" s="228" t="s">
        <v>69</v>
      </c>
      <c r="BC2911" s="228" t="s">
        <v>2581</v>
      </c>
      <c r="BD2911" s="231">
        <v>2610905</v>
      </c>
      <c r="BE2911" s="228"/>
      <c r="BF2911" s="228"/>
    </row>
    <row r="2912" spans="54:58" ht="33.75" customHeight="1" x14ac:dyDescent="0.25">
      <c r="BB2912" s="228" t="s">
        <v>69</v>
      </c>
      <c r="BC2912" s="228" t="s">
        <v>2597</v>
      </c>
      <c r="BD2912" s="231">
        <v>2611002</v>
      </c>
      <c r="BE2912" s="228"/>
      <c r="BF2912" s="228"/>
    </row>
    <row r="2913" spans="54:58" ht="33.75" customHeight="1" x14ac:dyDescent="0.25">
      <c r="BB2913" s="228" t="s">
        <v>69</v>
      </c>
      <c r="BC2913" s="228" t="s">
        <v>2613</v>
      </c>
      <c r="BD2913" s="231">
        <v>2611101</v>
      </c>
      <c r="BE2913" s="228"/>
      <c r="BF2913" s="228"/>
    </row>
    <row r="2914" spans="54:58" ht="33.75" customHeight="1" x14ac:dyDescent="0.25">
      <c r="BB2914" s="228" t="s">
        <v>69</v>
      </c>
      <c r="BC2914" s="228" t="s">
        <v>2625</v>
      </c>
      <c r="BD2914" s="231">
        <v>2611200</v>
      </c>
      <c r="BE2914" s="228"/>
      <c r="BF2914" s="228"/>
    </row>
    <row r="2915" spans="54:58" ht="33.75" customHeight="1" x14ac:dyDescent="0.25">
      <c r="BB2915" s="228" t="s">
        <v>69</v>
      </c>
      <c r="BC2915" s="228" t="s">
        <v>2640</v>
      </c>
      <c r="BD2915" s="231">
        <v>2611309</v>
      </c>
      <c r="BE2915" s="228"/>
      <c r="BF2915" s="228"/>
    </row>
    <row r="2916" spans="54:58" ht="33.75" customHeight="1" x14ac:dyDescent="0.25">
      <c r="BB2916" s="228" t="s">
        <v>69</v>
      </c>
      <c r="BC2916" s="228" t="s">
        <v>2180</v>
      </c>
      <c r="BD2916" s="231">
        <v>2611408</v>
      </c>
      <c r="BE2916" s="228"/>
      <c r="BF2916" s="228"/>
    </row>
    <row r="2917" spans="54:58" ht="33.75" customHeight="1" x14ac:dyDescent="0.25">
      <c r="BB2917" s="228" t="s">
        <v>69</v>
      </c>
      <c r="BC2917" s="228" t="s">
        <v>2667</v>
      </c>
      <c r="BD2917" s="231">
        <v>2611507</v>
      </c>
      <c r="BE2917" s="228"/>
      <c r="BF2917" s="228"/>
    </row>
    <row r="2918" spans="54:58" ht="33.75" customHeight="1" x14ac:dyDescent="0.25">
      <c r="BB2918" s="228" t="s">
        <v>69</v>
      </c>
      <c r="BC2918" s="228" t="s">
        <v>2681</v>
      </c>
      <c r="BD2918" s="231">
        <v>2611533</v>
      </c>
      <c r="BE2918" s="228"/>
      <c r="BF2918" s="228"/>
    </row>
    <row r="2919" spans="54:58" ht="33.75" customHeight="1" x14ac:dyDescent="0.25">
      <c r="BB2919" s="228" t="s">
        <v>69</v>
      </c>
      <c r="BC2919" s="228" t="s">
        <v>2697</v>
      </c>
      <c r="BD2919" s="231">
        <v>2611606</v>
      </c>
      <c r="BE2919" s="228"/>
      <c r="BF2919" s="228"/>
    </row>
    <row r="2920" spans="54:58" ht="33.75" customHeight="1" x14ac:dyDescent="0.25">
      <c r="BB2920" s="228" t="s">
        <v>69</v>
      </c>
      <c r="BC2920" s="228" t="s">
        <v>2712</v>
      </c>
      <c r="BD2920" s="231">
        <v>2611705</v>
      </c>
      <c r="BE2920" s="228"/>
      <c r="BF2920" s="228"/>
    </row>
    <row r="2921" spans="54:58" ht="33.75" customHeight="1" x14ac:dyDescent="0.25">
      <c r="BB2921" s="228" t="s">
        <v>69</v>
      </c>
      <c r="BC2921" s="228" t="s">
        <v>2728</v>
      </c>
      <c r="BD2921" s="231">
        <v>2611804</v>
      </c>
      <c r="BE2921" s="228"/>
      <c r="BF2921" s="228"/>
    </row>
    <row r="2922" spans="54:58" ht="33.75" customHeight="1" x14ac:dyDescent="0.25">
      <c r="BB2922" s="228" t="s">
        <v>69</v>
      </c>
      <c r="BC2922" s="228" t="s">
        <v>2743</v>
      </c>
      <c r="BD2922" s="231">
        <v>2611903</v>
      </c>
      <c r="BE2922" s="228"/>
      <c r="BF2922" s="228"/>
    </row>
    <row r="2923" spans="54:58" ht="33.75" customHeight="1" x14ac:dyDescent="0.25">
      <c r="BB2923" s="228" t="s">
        <v>69</v>
      </c>
      <c r="BC2923" s="228" t="s">
        <v>2758</v>
      </c>
      <c r="BD2923" s="231">
        <v>2612000</v>
      </c>
      <c r="BE2923" s="228"/>
      <c r="BF2923" s="228"/>
    </row>
    <row r="2924" spans="54:58" ht="33.75" customHeight="1" x14ac:dyDescent="0.25">
      <c r="BB2924" s="228" t="s">
        <v>69</v>
      </c>
      <c r="BC2924" s="228" t="s">
        <v>2774</v>
      </c>
      <c r="BD2924" s="231">
        <v>2612109</v>
      </c>
      <c r="BE2924" s="228"/>
      <c r="BF2924" s="228"/>
    </row>
    <row r="2925" spans="54:58" ht="33.75" customHeight="1" x14ac:dyDescent="0.25">
      <c r="BB2925" s="228" t="s">
        <v>69</v>
      </c>
      <c r="BC2925" s="228" t="s">
        <v>2790</v>
      </c>
      <c r="BD2925" s="231">
        <v>2612208</v>
      </c>
      <c r="BE2925" s="228"/>
      <c r="BF2925" s="228"/>
    </row>
    <row r="2926" spans="54:58" ht="33.75" customHeight="1" x14ac:dyDescent="0.25">
      <c r="BB2926" s="228" t="s">
        <v>69</v>
      </c>
      <c r="BC2926" s="228" t="s">
        <v>2805</v>
      </c>
      <c r="BD2926" s="231">
        <v>2612307</v>
      </c>
      <c r="BE2926" s="228"/>
      <c r="BF2926" s="228"/>
    </row>
    <row r="2927" spans="54:58" ht="33.75" customHeight="1" x14ac:dyDescent="0.25">
      <c r="BB2927" s="228" t="s">
        <v>69</v>
      </c>
      <c r="BC2927" s="228" t="s">
        <v>2820</v>
      </c>
      <c r="BD2927" s="231">
        <v>2612406</v>
      </c>
      <c r="BE2927" s="228"/>
      <c r="BF2927" s="228"/>
    </row>
    <row r="2928" spans="54:58" ht="33.75" customHeight="1" x14ac:dyDescent="0.25">
      <c r="BB2928" s="228" t="s">
        <v>69</v>
      </c>
      <c r="BC2928" s="228" t="s">
        <v>2523</v>
      </c>
      <c r="BD2928" s="231">
        <v>2612455</v>
      </c>
      <c r="BE2928" s="228"/>
      <c r="BF2928" s="228"/>
    </row>
    <row r="2929" spans="54:58" ht="33.75" customHeight="1" x14ac:dyDescent="0.25">
      <c r="BB2929" s="228" t="s">
        <v>69</v>
      </c>
      <c r="BC2929" s="228" t="s">
        <v>2845</v>
      </c>
      <c r="BD2929" s="231">
        <v>2612471</v>
      </c>
      <c r="BE2929" s="228"/>
      <c r="BF2929" s="228"/>
    </row>
    <row r="2930" spans="54:58" ht="33.75" customHeight="1" x14ac:dyDescent="0.25">
      <c r="BB2930" s="228" t="s">
        <v>69</v>
      </c>
      <c r="BC2930" s="228" t="s">
        <v>2858</v>
      </c>
      <c r="BD2930" s="231">
        <v>2612505</v>
      </c>
      <c r="BE2930" s="228"/>
      <c r="BF2930" s="228"/>
    </row>
    <row r="2931" spans="54:58" ht="33.75" customHeight="1" x14ac:dyDescent="0.25">
      <c r="BB2931" s="228" t="s">
        <v>69</v>
      </c>
      <c r="BC2931" s="228" t="s">
        <v>2871</v>
      </c>
      <c r="BD2931" s="231">
        <v>2612554</v>
      </c>
      <c r="BE2931" s="228"/>
      <c r="BF2931" s="228"/>
    </row>
    <row r="2932" spans="54:58" ht="33.75" customHeight="1" x14ac:dyDescent="0.25">
      <c r="BB2932" s="228" t="s">
        <v>69</v>
      </c>
      <c r="BC2932" s="228" t="s">
        <v>2883</v>
      </c>
      <c r="BD2932" s="231">
        <v>2612604</v>
      </c>
      <c r="BE2932" s="228"/>
      <c r="BF2932" s="228"/>
    </row>
    <row r="2933" spans="54:58" ht="33.75" customHeight="1" x14ac:dyDescent="0.25">
      <c r="BB2933" s="228" t="s">
        <v>69</v>
      </c>
      <c r="BC2933" s="228" t="s">
        <v>2896</v>
      </c>
      <c r="BD2933" s="231">
        <v>2612703</v>
      </c>
      <c r="BE2933" s="228"/>
      <c r="BF2933" s="228"/>
    </row>
    <row r="2934" spans="54:58" ht="33.75" customHeight="1" x14ac:dyDescent="0.25">
      <c r="BB2934" s="228" t="s">
        <v>69</v>
      </c>
      <c r="BC2934" s="228" t="s">
        <v>2441</v>
      </c>
      <c r="BD2934" s="231">
        <v>2612802</v>
      </c>
      <c r="BE2934" s="228"/>
      <c r="BF2934" s="228"/>
    </row>
    <row r="2935" spans="54:58" ht="33.75" customHeight="1" x14ac:dyDescent="0.25">
      <c r="BB2935" s="228" t="s">
        <v>69</v>
      </c>
      <c r="BC2935" s="228" t="s">
        <v>2921</v>
      </c>
      <c r="BD2935" s="231">
        <v>2612901</v>
      </c>
      <c r="BE2935" s="228"/>
      <c r="BF2935" s="228"/>
    </row>
    <row r="2936" spans="54:58" ht="33.75" customHeight="1" x14ac:dyDescent="0.25">
      <c r="BB2936" s="228" t="s">
        <v>69</v>
      </c>
      <c r="BC2936" s="228" t="s">
        <v>2932</v>
      </c>
      <c r="BD2936" s="231">
        <v>2613008</v>
      </c>
      <c r="BE2936" s="228"/>
      <c r="BF2936" s="228"/>
    </row>
    <row r="2937" spans="54:58" ht="33.75" customHeight="1" x14ac:dyDescent="0.25">
      <c r="BB2937" s="228" t="s">
        <v>69</v>
      </c>
      <c r="BC2937" s="228" t="s">
        <v>2944</v>
      </c>
      <c r="BD2937" s="231">
        <v>2613107</v>
      </c>
      <c r="BE2937" s="228"/>
      <c r="BF2937" s="228"/>
    </row>
    <row r="2938" spans="54:58" ht="33.75" customHeight="1" x14ac:dyDescent="0.25">
      <c r="BB2938" s="228" t="s">
        <v>69</v>
      </c>
      <c r="BC2938" s="228" t="s">
        <v>2956</v>
      </c>
      <c r="BD2938" s="231">
        <v>2613206</v>
      </c>
      <c r="BE2938" s="228"/>
      <c r="BF2938" s="228"/>
    </row>
    <row r="2939" spans="54:58" ht="33.75" customHeight="1" x14ac:dyDescent="0.25">
      <c r="BB2939" s="228" t="s">
        <v>69</v>
      </c>
      <c r="BC2939" s="228" t="s">
        <v>2968</v>
      </c>
      <c r="BD2939" s="231">
        <v>2613305</v>
      </c>
      <c r="BE2939" s="228"/>
      <c r="BF2939" s="228"/>
    </row>
    <row r="2940" spans="54:58" ht="33.75" customHeight="1" x14ac:dyDescent="0.25">
      <c r="BB2940" s="228" t="s">
        <v>69</v>
      </c>
      <c r="BC2940" s="228" t="s">
        <v>2980</v>
      </c>
      <c r="BD2940" s="231">
        <v>2613404</v>
      </c>
      <c r="BE2940" s="228"/>
      <c r="BF2940" s="228"/>
    </row>
    <row r="2941" spans="54:58" ht="33.75" customHeight="1" x14ac:dyDescent="0.25">
      <c r="BB2941" s="228" t="s">
        <v>69</v>
      </c>
      <c r="BC2941" s="228" t="s">
        <v>2992</v>
      </c>
      <c r="BD2941" s="231">
        <v>2613503</v>
      </c>
      <c r="BE2941" s="228"/>
      <c r="BF2941" s="228"/>
    </row>
    <row r="2942" spans="54:58" ht="33.75" customHeight="1" x14ac:dyDescent="0.25">
      <c r="BB2942" s="228" t="s">
        <v>69</v>
      </c>
      <c r="BC2942" s="228" t="s">
        <v>3005</v>
      </c>
      <c r="BD2942" s="231">
        <v>2613602</v>
      </c>
      <c r="BE2942" s="228"/>
      <c r="BF2942" s="228"/>
    </row>
    <row r="2943" spans="54:58" ht="33.75" customHeight="1" x14ac:dyDescent="0.25">
      <c r="BB2943" s="228" t="s">
        <v>69</v>
      </c>
      <c r="BC2943" s="228" t="s">
        <v>3018</v>
      </c>
      <c r="BD2943" s="231">
        <v>2613701</v>
      </c>
      <c r="BE2943" s="228"/>
      <c r="BF2943" s="228"/>
    </row>
    <row r="2944" spans="54:58" ht="33.75" customHeight="1" x14ac:dyDescent="0.25">
      <c r="BB2944" s="228" t="s">
        <v>69</v>
      </c>
      <c r="BC2944" s="228" t="s">
        <v>3030</v>
      </c>
      <c r="BD2944" s="231">
        <v>2613800</v>
      </c>
      <c r="BE2944" s="228"/>
      <c r="BF2944" s="228"/>
    </row>
    <row r="2945" spans="54:58" ht="33.75" customHeight="1" x14ac:dyDescent="0.25">
      <c r="BB2945" s="228" t="s">
        <v>69</v>
      </c>
      <c r="BC2945" s="228" t="s">
        <v>3043</v>
      </c>
      <c r="BD2945" s="231">
        <v>2613909</v>
      </c>
      <c r="BE2945" s="228"/>
      <c r="BF2945" s="228"/>
    </row>
    <row r="2946" spans="54:58" ht="33.75" customHeight="1" x14ac:dyDescent="0.25">
      <c r="BB2946" s="228" t="s">
        <v>69</v>
      </c>
      <c r="BC2946" s="228" t="s">
        <v>3054</v>
      </c>
      <c r="BD2946" s="231">
        <v>2614006</v>
      </c>
      <c r="BE2946" s="228"/>
      <c r="BF2946" s="228"/>
    </row>
    <row r="2947" spans="54:58" ht="33.75" customHeight="1" x14ac:dyDescent="0.25">
      <c r="BB2947" s="228" t="s">
        <v>69</v>
      </c>
      <c r="BC2947" s="228" t="s">
        <v>3067</v>
      </c>
      <c r="BD2947" s="231">
        <v>2614105</v>
      </c>
      <c r="BE2947" s="228"/>
      <c r="BF2947" s="228"/>
    </row>
    <row r="2948" spans="54:58" ht="33.75" customHeight="1" x14ac:dyDescent="0.25">
      <c r="BB2948" s="228" t="s">
        <v>69</v>
      </c>
      <c r="BC2948" s="228" t="s">
        <v>3078</v>
      </c>
      <c r="BD2948" s="231">
        <v>2614204</v>
      </c>
      <c r="BE2948" s="228"/>
      <c r="BF2948" s="228"/>
    </row>
    <row r="2949" spans="54:58" ht="33.75" customHeight="1" x14ac:dyDescent="0.25">
      <c r="BB2949" s="228" t="s">
        <v>69</v>
      </c>
      <c r="BC2949" s="228" t="s">
        <v>3091</v>
      </c>
      <c r="BD2949" s="231">
        <v>2614402</v>
      </c>
      <c r="BE2949" s="228"/>
      <c r="BF2949" s="228"/>
    </row>
    <row r="2950" spans="54:58" ht="33.75" customHeight="1" x14ac:dyDescent="0.25">
      <c r="BB2950" s="228" t="s">
        <v>69</v>
      </c>
      <c r="BC2950" s="228" t="s">
        <v>3103</v>
      </c>
      <c r="BD2950" s="231">
        <v>2614501</v>
      </c>
      <c r="BE2950" s="228"/>
      <c r="BF2950" s="228"/>
    </row>
    <row r="2951" spans="54:58" ht="33.75" customHeight="1" x14ac:dyDescent="0.25">
      <c r="BB2951" s="228" t="s">
        <v>69</v>
      </c>
      <c r="BC2951" s="228" t="s">
        <v>3116</v>
      </c>
      <c r="BD2951" s="231">
        <v>2614600</v>
      </c>
      <c r="BE2951" s="228"/>
      <c r="BF2951" s="228"/>
    </row>
    <row r="2952" spans="54:58" ht="33.75" customHeight="1" x14ac:dyDescent="0.25">
      <c r="BB2952" s="228" t="s">
        <v>69</v>
      </c>
      <c r="BC2952" s="228" t="s">
        <v>3128</v>
      </c>
      <c r="BD2952" s="231">
        <v>2614709</v>
      </c>
      <c r="BE2952" s="228"/>
      <c r="BF2952" s="228"/>
    </row>
    <row r="2953" spans="54:58" ht="33.75" customHeight="1" x14ac:dyDescent="0.25">
      <c r="BB2953" s="228" t="s">
        <v>69</v>
      </c>
      <c r="BC2953" s="228" t="s">
        <v>3139</v>
      </c>
      <c r="BD2953" s="231">
        <v>2614808</v>
      </c>
      <c r="BE2953" s="228"/>
      <c r="BF2953" s="228"/>
    </row>
    <row r="2954" spans="54:58" ht="33.75" customHeight="1" x14ac:dyDescent="0.25">
      <c r="BB2954" s="228" t="s">
        <v>69</v>
      </c>
      <c r="BC2954" s="228" t="s">
        <v>3151</v>
      </c>
      <c r="BD2954" s="231">
        <v>2614857</v>
      </c>
      <c r="BE2954" s="228"/>
      <c r="BF2954" s="228"/>
    </row>
    <row r="2955" spans="54:58" ht="33.75" customHeight="1" x14ac:dyDescent="0.25">
      <c r="BB2955" s="228" t="s">
        <v>69</v>
      </c>
      <c r="BC2955" s="228" t="s">
        <v>3162</v>
      </c>
      <c r="BD2955" s="231">
        <v>2615003</v>
      </c>
      <c r="BE2955" s="228"/>
      <c r="BF2955" s="228"/>
    </row>
    <row r="2956" spans="54:58" ht="33.75" customHeight="1" x14ac:dyDescent="0.25">
      <c r="BB2956" s="228" t="s">
        <v>69</v>
      </c>
      <c r="BC2956" s="228" t="s">
        <v>3173</v>
      </c>
      <c r="BD2956" s="231">
        <v>2615102</v>
      </c>
      <c r="BE2956" s="228"/>
      <c r="BF2956" s="228"/>
    </row>
    <row r="2957" spans="54:58" ht="33.75" customHeight="1" x14ac:dyDescent="0.25">
      <c r="BB2957" s="228" t="s">
        <v>69</v>
      </c>
      <c r="BC2957" s="228" t="s">
        <v>3184</v>
      </c>
      <c r="BD2957" s="231">
        <v>2615201</v>
      </c>
      <c r="BE2957" s="228"/>
      <c r="BF2957" s="228"/>
    </row>
    <row r="2958" spans="54:58" ht="33.75" customHeight="1" x14ac:dyDescent="0.25">
      <c r="BB2958" s="228" t="s">
        <v>69</v>
      </c>
      <c r="BC2958" s="228" t="s">
        <v>3196</v>
      </c>
      <c r="BD2958" s="231">
        <v>2615300</v>
      </c>
      <c r="BE2958" s="228"/>
      <c r="BF2958" s="228"/>
    </row>
    <row r="2959" spans="54:58" ht="33.75" customHeight="1" x14ac:dyDescent="0.25">
      <c r="BB2959" s="228" t="s">
        <v>69</v>
      </c>
      <c r="BC2959" s="228" t="s">
        <v>3208</v>
      </c>
      <c r="BD2959" s="231">
        <v>2615409</v>
      </c>
      <c r="BE2959" s="228"/>
      <c r="BF2959" s="228"/>
    </row>
    <row r="2960" spans="54:58" ht="33.75" customHeight="1" x14ac:dyDescent="0.25">
      <c r="BB2960" s="228" t="s">
        <v>69</v>
      </c>
      <c r="BC2960" s="228" t="s">
        <v>3220</v>
      </c>
      <c r="BD2960" s="231">
        <v>2615508</v>
      </c>
      <c r="BE2960" s="228"/>
      <c r="BF2960" s="228"/>
    </row>
    <row r="2961" spans="54:58" ht="33.75" customHeight="1" x14ac:dyDescent="0.25">
      <c r="BB2961" s="228" t="s">
        <v>69</v>
      </c>
      <c r="BC2961" s="228" t="s">
        <v>3231</v>
      </c>
      <c r="BD2961" s="231">
        <v>2615607</v>
      </c>
      <c r="BE2961" s="228"/>
      <c r="BF2961" s="228"/>
    </row>
    <row r="2962" spans="54:58" ht="33.75" customHeight="1" x14ac:dyDescent="0.25">
      <c r="BB2962" s="228" t="s">
        <v>69</v>
      </c>
      <c r="BC2962" s="228" t="s">
        <v>3242</v>
      </c>
      <c r="BD2962" s="231">
        <v>2615706</v>
      </c>
      <c r="BE2962" s="228"/>
      <c r="BF2962" s="228"/>
    </row>
    <row r="2963" spans="54:58" ht="33.75" customHeight="1" x14ac:dyDescent="0.25">
      <c r="BB2963" s="228" t="s">
        <v>69</v>
      </c>
      <c r="BC2963" s="228" t="s">
        <v>3252</v>
      </c>
      <c r="BD2963" s="231">
        <v>2615805</v>
      </c>
      <c r="BE2963" s="228"/>
      <c r="BF2963" s="228"/>
    </row>
    <row r="2964" spans="54:58" ht="33.75" customHeight="1" x14ac:dyDescent="0.25">
      <c r="BB2964" s="228" t="s">
        <v>69</v>
      </c>
      <c r="BC2964" s="228" t="s">
        <v>3262</v>
      </c>
      <c r="BD2964" s="231">
        <v>2615904</v>
      </c>
      <c r="BE2964" s="228"/>
      <c r="BF2964" s="228"/>
    </row>
    <row r="2965" spans="54:58" ht="33.75" customHeight="1" x14ac:dyDescent="0.25">
      <c r="BB2965" s="228" t="s">
        <v>69</v>
      </c>
      <c r="BC2965" s="228" t="s">
        <v>3274</v>
      </c>
      <c r="BD2965" s="231">
        <v>2616001</v>
      </c>
      <c r="BE2965" s="228"/>
      <c r="BF2965" s="228"/>
    </row>
    <row r="2966" spans="54:58" ht="33.75" customHeight="1" x14ac:dyDescent="0.25">
      <c r="BB2966" s="228" t="s">
        <v>69</v>
      </c>
      <c r="BC2966" s="228" t="s">
        <v>3285</v>
      </c>
      <c r="BD2966" s="231">
        <v>2616100</v>
      </c>
      <c r="BE2966" s="228"/>
      <c r="BF2966" s="228"/>
    </row>
    <row r="2967" spans="54:58" ht="33.75" customHeight="1" x14ac:dyDescent="0.25">
      <c r="BB2967" s="228" t="s">
        <v>69</v>
      </c>
      <c r="BC2967" s="228" t="s">
        <v>3297</v>
      </c>
      <c r="BD2967" s="231">
        <v>2616183</v>
      </c>
      <c r="BE2967" s="228"/>
      <c r="BF2967" s="228"/>
    </row>
    <row r="2968" spans="54:58" ht="33.75" customHeight="1" x14ac:dyDescent="0.25">
      <c r="BB2968" s="228" t="s">
        <v>69</v>
      </c>
      <c r="BC2968" s="228" t="s">
        <v>3309</v>
      </c>
      <c r="BD2968" s="231">
        <v>2616209</v>
      </c>
      <c r="BE2968" s="228"/>
      <c r="BF2968" s="228"/>
    </row>
    <row r="2969" spans="54:58" ht="33.75" customHeight="1" x14ac:dyDescent="0.25">
      <c r="BB2969" s="228" t="s">
        <v>69</v>
      </c>
      <c r="BC2969" s="228" t="s">
        <v>3320</v>
      </c>
      <c r="BD2969" s="231">
        <v>2616308</v>
      </c>
      <c r="BE2969" s="228"/>
      <c r="BF2969" s="228"/>
    </row>
    <row r="2970" spans="54:58" ht="33.75" customHeight="1" x14ac:dyDescent="0.25">
      <c r="BB2970" s="228" t="s">
        <v>69</v>
      </c>
      <c r="BC2970" s="228" t="s">
        <v>3331</v>
      </c>
      <c r="BD2970" s="231">
        <v>2616407</v>
      </c>
      <c r="BE2970" s="228"/>
      <c r="BF2970" s="228"/>
    </row>
    <row r="2971" spans="54:58" ht="33.75" customHeight="1" x14ac:dyDescent="0.25">
      <c r="BB2971" s="228" t="s">
        <v>69</v>
      </c>
      <c r="BC2971" s="228" t="s">
        <v>3342</v>
      </c>
      <c r="BD2971" s="231">
        <v>2616506</v>
      </c>
      <c r="BE2971" s="228"/>
      <c r="BF2971" s="228"/>
    </row>
    <row r="2972" spans="54:58" ht="33.75" customHeight="1" x14ac:dyDescent="0.25">
      <c r="BB2972" s="228" t="s">
        <v>71</v>
      </c>
      <c r="BC2972" s="228" t="s">
        <v>107</v>
      </c>
      <c r="BD2972" s="231">
        <v>2200053</v>
      </c>
      <c r="BE2972" s="228"/>
      <c r="BF2972" s="228"/>
    </row>
    <row r="2973" spans="54:58" ht="33.75" customHeight="1" x14ac:dyDescent="0.25">
      <c r="BB2973" s="228" t="s">
        <v>71</v>
      </c>
      <c r="BC2973" s="228" t="s">
        <v>133</v>
      </c>
      <c r="BD2973" s="231">
        <v>2200103</v>
      </c>
      <c r="BE2973" s="228"/>
      <c r="BF2973" s="228"/>
    </row>
    <row r="2974" spans="54:58" ht="33.75" customHeight="1" x14ac:dyDescent="0.25">
      <c r="BB2974" s="228" t="s">
        <v>71</v>
      </c>
      <c r="BC2974" s="228" t="s">
        <v>92</v>
      </c>
      <c r="BD2974" s="231">
        <v>2200202</v>
      </c>
      <c r="BE2974" s="228"/>
      <c r="BF2974" s="228"/>
    </row>
    <row r="2975" spans="54:58" ht="33.75" customHeight="1" x14ac:dyDescent="0.25">
      <c r="BB2975" s="228" t="s">
        <v>71</v>
      </c>
      <c r="BC2975" s="228" t="s">
        <v>184</v>
      </c>
      <c r="BD2975" s="231">
        <v>2200251</v>
      </c>
      <c r="BE2975" s="228"/>
      <c r="BF2975" s="228"/>
    </row>
    <row r="2976" spans="54:58" ht="33.75" customHeight="1" x14ac:dyDescent="0.25">
      <c r="BB2976" s="228" t="s">
        <v>71</v>
      </c>
      <c r="BC2976" s="228" t="s">
        <v>210</v>
      </c>
      <c r="BD2976" s="231">
        <v>2200277</v>
      </c>
      <c r="BE2976" s="228"/>
      <c r="BF2976" s="228"/>
    </row>
    <row r="2977" spans="54:58" ht="33.75" customHeight="1" x14ac:dyDescent="0.25">
      <c r="BB2977" s="228" t="s">
        <v>71</v>
      </c>
      <c r="BC2977" s="228" t="s">
        <v>234</v>
      </c>
      <c r="BD2977" s="231">
        <v>2200301</v>
      </c>
      <c r="BE2977" s="228"/>
      <c r="BF2977" s="228"/>
    </row>
    <row r="2978" spans="54:58" ht="33.75" customHeight="1" x14ac:dyDescent="0.25">
      <c r="BB2978" s="228" t="s">
        <v>71</v>
      </c>
      <c r="BC2978" s="228" t="s">
        <v>259</v>
      </c>
      <c r="BD2978" s="231">
        <v>2200400</v>
      </c>
      <c r="BE2978" s="228"/>
      <c r="BF2978" s="228"/>
    </row>
    <row r="2979" spans="54:58" ht="33.75" customHeight="1" x14ac:dyDescent="0.25">
      <c r="BB2979" s="228" t="s">
        <v>71</v>
      </c>
      <c r="BC2979" s="228" t="s">
        <v>285</v>
      </c>
      <c r="BD2979" s="231">
        <v>2200459</v>
      </c>
      <c r="BE2979" s="228"/>
      <c r="BF2979" s="228"/>
    </row>
    <row r="2980" spans="54:58" ht="33.75" customHeight="1" x14ac:dyDescent="0.25">
      <c r="BB2980" s="228" t="s">
        <v>71</v>
      </c>
      <c r="BC2980" s="228" t="s">
        <v>311</v>
      </c>
      <c r="BD2980" s="231">
        <v>2200509</v>
      </c>
      <c r="BE2980" s="228"/>
      <c r="BF2980" s="228"/>
    </row>
    <row r="2981" spans="54:58" ht="33.75" customHeight="1" x14ac:dyDescent="0.25">
      <c r="BB2981" s="228" t="s">
        <v>71</v>
      </c>
      <c r="BC2981" s="228" t="s">
        <v>337</v>
      </c>
      <c r="BD2981" s="231">
        <v>2200608</v>
      </c>
      <c r="BE2981" s="228"/>
      <c r="BF2981" s="228"/>
    </row>
    <row r="2982" spans="54:58" ht="33.75" customHeight="1" x14ac:dyDescent="0.25">
      <c r="BB2982" s="228" t="s">
        <v>71</v>
      </c>
      <c r="BC2982" s="228" t="s">
        <v>362</v>
      </c>
      <c r="BD2982" s="231">
        <v>2200707</v>
      </c>
      <c r="BE2982" s="228"/>
      <c r="BF2982" s="228"/>
    </row>
    <row r="2983" spans="54:58" ht="33.75" customHeight="1" x14ac:dyDescent="0.25">
      <c r="BB2983" s="228" t="s">
        <v>71</v>
      </c>
      <c r="BC2983" s="228" t="s">
        <v>386</v>
      </c>
      <c r="BD2983" s="231">
        <v>2200806</v>
      </c>
      <c r="BE2983" s="228"/>
      <c r="BF2983" s="228"/>
    </row>
    <row r="2984" spans="54:58" ht="33.75" customHeight="1" x14ac:dyDescent="0.25">
      <c r="BB2984" s="228" t="s">
        <v>71</v>
      </c>
      <c r="BC2984" s="228" t="s">
        <v>411</v>
      </c>
      <c r="BD2984" s="231">
        <v>2200905</v>
      </c>
      <c r="BE2984" s="228"/>
      <c r="BF2984" s="228"/>
    </row>
    <row r="2985" spans="54:58" ht="33.75" customHeight="1" x14ac:dyDescent="0.25">
      <c r="BB2985" s="228" t="s">
        <v>71</v>
      </c>
      <c r="BC2985" s="228" t="s">
        <v>436</v>
      </c>
      <c r="BD2985" s="231">
        <v>2200954</v>
      </c>
      <c r="BE2985" s="228"/>
      <c r="BF2985" s="228"/>
    </row>
    <row r="2986" spans="54:58" ht="33.75" customHeight="1" x14ac:dyDescent="0.25">
      <c r="BB2986" s="228" t="s">
        <v>71</v>
      </c>
      <c r="BC2986" s="228" t="s">
        <v>461</v>
      </c>
      <c r="BD2986" s="231">
        <v>2201002</v>
      </c>
      <c r="BE2986" s="228"/>
      <c r="BF2986" s="228"/>
    </row>
    <row r="2987" spans="54:58" ht="33.75" customHeight="1" x14ac:dyDescent="0.25">
      <c r="BB2987" s="228" t="s">
        <v>71</v>
      </c>
      <c r="BC2987" s="228" t="s">
        <v>487</v>
      </c>
      <c r="BD2987" s="231">
        <v>2201051</v>
      </c>
      <c r="BE2987" s="228"/>
      <c r="BF2987" s="228"/>
    </row>
    <row r="2988" spans="54:58" ht="33.75" customHeight="1" x14ac:dyDescent="0.25">
      <c r="BB2988" s="228" t="s">
        <v>71</v>
      </c>
      <c r="BC2988" s="228" t="s">
        <v>511</v>
      </c>
      <c r="BD2988" s="231">
        <v>2201101</v>
      </c>
      <c r="BE2988" s="228"/>
      <c r="BF2988" s="228"/>
    </row>
    <row r="2989" spans="54:58" ht="33.75" customHeight="1" x14ac:dyDescent="0.25">
      <c r="BB2989" s="228" t="s">
        <v>71</v>
      </c>
      <c r="BC2989" s="228" t="s">
        <v>534</v>
      </c>
      <c r="BD2989" s="231">
        <v>2201150</v>
      </c>
      <c r="BE2989" s="228"/>
      <c r="BF2989" s="228"/>
    </row>
    <row r="2990" spans="54:58" ht="33.75" customHeight="1" x14ac:dyDescent="0.25">
      <c r="BB2990" s="228" t="s">
        <v>71</v>
      </c>
      <c r="BC2990" s="228" t="s">
        <v>557</v>
      </c>
      <c r="BD2990" s="231">
        <v>2201176</v>
      </c>
      <c r="BE2990" s="228"/>
      <c r="BF2990" s="228"/>
    </row>
    <row r="2991" spans="54:58" ht="33.75" customHeight="1" x14ac:dyDescent="0.25">
      <c r="BB2991" s="228" t="s">
        <v>71</v>
      </c>
      <c r="BC2991" s="228" t="s">
        <v>580</v>
      </c>
      <c r="BD2991" s="231">
        <v>2201200</v>
      </c>
      <c r="BE2991" s="228"/>
      <c r="BF2991" s="228"/>
    </row>
    <row r="2992" spans="54:58" ht="33.75" customHeight="1" x14ac:dyDescent="0.25">
      <c r="BB2992" s="228" t="s">
        <v>71</v>
      </c>
      <c r="BC2992" s="228" t="s">
        <v>603</v>
      </c>
      <c r="BD2992" s="231">
        <v>2201309</v>
      </c>
      <c r="BE2992" s="228"/>
      <c r="BF2992" s="228"/>
    </row>
    <row r="2993" spans="54:58" ht="33.75" customHeight="1" x14ac:dyDescent="0.25">
      <c r="BB2993" s="228" t="s">
        <v>71</v>
      </c>
      <c r="BC2993" s="228" t="s">
        <v>626</v>
      </c>
      <c r="BD2993" s="231">
        <v>2201408</v>
      </c>
      <c r="BE2993" s="228"/>
      <c r="BF2993" s="228"/>
    </row>
    <row r="2994" spans="54:58" ht="33.75" customHeight="1" x14ac:dyDescent="0.25">
      <c r="BB2994" s="228" t="s">
        <v>71</v>
      </c>
      <c r="BC2994" s="228" t="s">
        <v>245</v>
      </c>
      <c r="BD2994" s="231">
        <v>2201507</v>
      </c>
      <c r="BE2994" s="228"/>
      <c r="BF2994" s="228"/>
    </row>
    <row r="2995" spans="54:58" ht="33.75" customHeight="1" x14ac:dyDescent="0.25">
      <c r="BB2995" s="228" t="s">
        <v>71</v>
      </c>
      <c r="BC2995" s="228" t="s">
        <v>667</v>
      </c>
      <c r="BD2995" s="231">
        <v>2201556</v>
      </c>
      <c r="BE2995" s="228"/>
      <c r="BF2995" s="228"/>
    </row>
    <row r="2996" spans="54:58" ht="33.75" customHeight="1" x14ac:dyDescent="0.25">
      <c r="BB2996" s="228" t="s">
        <v>71</v>
      </c>
      <c r="BC2996" s="228" t="s">
        <v>689</v>
      </c>
      <c r="BD2996" s="231">
        <v>2201572</v>
      </c>
      <c r="BE2996" s="228"/>
      <c r="BF2996" s="228"/>
    </row>
    <row r="2997" spans="54:58" ht="33.75" customHeight="1" x14ac:dyDescent="0.25">
      <c r="BB2997" s="228" t="s">
        <v>71</v>
      </c>
      <c r="BC2997" s="228" t="s">
        <v>709</v>
      </c>
      <c r="BD2997" s="231">
        <v>2201606</v>
      </c>
      <c r="BE2997" s="228"/>
      <c r="BF2997" s="228"/>
    </row>
    <row r="2998" spans="54:58" ht="33.75" customHeight="1" x14ac:dyDescent="0.25">
      <c r="BB2998" s="228" t="s">
        <v>71</v>
      </c>
      <c r="BC2998" s="228" t="s">
        <v>731</v>
      </c>
      <c r="BD2998" s="231">
        <v>2201705</v>
      </c>
      <c r="BE2998" s="228"/>
      <c r="BF2998" s="228"/>
    </row>
    <row r="2999" spans="54:58" ht="33.75" customHeight="1" x14ac:dyDescent="0.25">
      <c r="BB2999" s="228" t="s">
        <v>71</v>
      </c>
      <c r="BC2999" s="228" t="s">
        <v>753</v>
      </c>
      <c r="BD2999" s="231">
        <v>2201739</v>
      </c>
      <c r="BE2999" s="228"/>
      <c r="BF2999" s="228"/>
    </row>
    <row r="3000" spans="54:58" ht="33.75" customHeight="1" x14ac:dyDescent="0.25">
      <c r="BB3000" s="228" t="s">
        <v>71</v>
      </c>
      <c r="BC3000" s="228" t="s">
        <v>775</v>
      </c>
      <c r="BD3000" s="231">
        <v>2201770</v>
      </c>
      <c r="BE3000" s="228"/>
      <c r="BF3000" s="228"/>
    </row>
    <row r="3001" spans="54:58" ht="33.75" customHeight="1" x14ac:dyDescent="0.25">
      <c r="BB3001" s="228" t="s">
        <v>71</v>
      </c>
      <c r="BC3001" s="228" t="s">
        <v>796</v>
      </c>
      <c r="BD3001" s="231">
        <v>2201804</v>
      </c>
      <c r="BE3001" s="228"/>
      <c r="BF3001" s="228"/>
    </row>
    <row r="3002" spans="54:58" ht="33.75" customHeight="1" x14ac:dyDescent="0.25">
      <c r="BB3002" s="228" t="s">
        <v>71</v>
      </c>
      <c r="BC3002" s="228" t="s">
        <v>559</v>
      </c>
      <c r="BD3002" s="231">
        <v>2201903</v>
      </c>
      <c r="BE3002" s="228"/>
      <c r="BF3002" s="228"/>
    </row>
    <row r="3003" spans="54:58" ht="33.75" customHeight="1" x14ac:dyDescent="0.25">
      <c r="BB3003" s="228" t="s">
        <v>71</v>
      </c>
      <c r="BC3003" s="228" t="s">
        <v>839</v>
      </c>
      <c r="BD3003" s="231">
        <v>2201919</v>
      </c>
      <c r="BE3003" s="228"/>
      <c r="BF3003" s="228"/>
    </row>
    <row r="3004" spans="54:58" ht="33.75" customHeight="1" x14ac:dyDescent="0.25">
      <c r="BB3004" s="228" t="s">
        <v>71</v>
      </c>
      <c r="BC3004" s="228" t="s">
        <v>861</v>
      </c>
      <c r="BD3004" s="231">
        <v>2201929</v>
      </c>
      <c r="BE3004" s="228"/>
      <c r="BF3004" s="228"/>
    </row>
    <row r="3005" spans="54:58" ht="33.75" customHeight="1" x14ac:dyDescent="0.25">
      <c r="BB3005" s="228" t="s">
        <v>71</v>
      </c>
      <c r="BC3005" s="228" t="s">
        <v>883</v>
      </c>
      <c r="BD3005" s="231">
        <v>2201945</v>
      </c>
      <c r="BE3005" s="228"/>
      <c r="BF3005" s="228"/>
    </row>
    <row r="3006" spans="54:58" ht="33.75" customHeight="1" x14ac:dyDescent="0.25">
      <c r="BB3006" s="228" t="s">
        <v>71</v>
      </c>
      <c r="BC3006" s="228" t="s">
        <v>906</v>
      </c>
      <c r="BD3006" s="231">
        <v>2201960</v>
      </c>
      <c r="BE3006" s="228"/>
      <c r="BF3006" s="228"/>
    </row>
    <row r="3007" spans="54:58" ht="33.75" customHeight="1" x14ac:dyDescent="0.25">
      <c r="BB3007" s="228" t="s">
        <v>71</v>
      </c>
      <c r="BC3007" s="228" t="s">
        <v>929</v>
      </c>
      <c r="BD3007" s="231">
        <v>2201988</v>
      </c>
      <c r="BE3007" s="228"/>
      <c r="BF3007" s="228"/>
    </row>
    <row r="3008" spans="54:58" ht="33.75" customHeight="1" x14ac:dyDescent="0.25">
      <c r="BB3008" s="228" t="s">
        <v>71</v>
      </c>
      <c r="BC3008" s="228" t="s">
        <v>951</v>
      </c>
      <c r="BD3008" s="231">
        <v>2202000</v>
      </c>
      <c r="BE3008" s="228"/>
      <c r="BF3008" s="228"/>
    </row>
    <row r="3009" spans="54:58" ht="33.75" customHeight="1" x14ac:dyDescent="0.25">
      <c r="BB3009" s="228" t="s">
        <v>71</v>
      </c>
      <c r="BC3009" s="228" t="s">
        <v>974</v>
      </c>
      <c r="BD3009" s="231">
        <v>2202026</v>
      </c>
      <c r="BE3009" s="228"/>
      <c r="BF3009" s="228"/>
    </row>
    <row r="3010" spans="54:58" ht="33.75" customHeight="1" x14ac:dyDescent="0.25">
      <c r="BB3010" s="228" t="s">
        <v>71</v>
      </c>
      <c r="BC3010" s="228" t="s">
        <v>996</v>
      </c>
      <c r="BD3010" s="231">
        <v>2202059</v>
      </c>
      <c r="BE3010" s="228"/>
      <c r="BF3010" s="228"/>
    </row>
    <row r="3011" spans="54:58" ht="33.75" customHeight="1" x14ac:dyDescent="0.25">
      <c r="BB3011" s="228" t="s">
        <v>71</v>
      </c>
      <c r="BC3011" s="228" t="s">
        <v>1019</v>
      </c>
      <c r="BD3011" s="231">
        <v>2202075</v>
      </c>
      <c r="BE3011" s="228"/>
      <c r="BF3011" s="228"/>
    </row>
    <row r="3012" spans="54:58" ht="33.75" customHeight="1" x14ac:dyDescent="0.25">
      <c r="BB3012" s="228" t="s">
        <v>71</v>
      </c>
      <c r="BC3012" s="228" t="s">
        <v>1041</v>
      </c>
      <c r="BD3012" s="231">
        <v>2202083</v>
      </c>
      <c r="BE3012" s="228"/>
      <c r="BF3012" s="228"/>
    </row>
    <row r="3013" spans="54:58" ht="33.75" customHeight="1" x14ac:dyDescent="0.25">
      <c r="BB3013" s="228" t="s">
        <v>71</v>
      </c>
      <c r="BC3013" s="228" t="s">
        <v>1063</v>
      </c>
      <c r="BD3013" s="231">
        <v>2202091</v>
      </c>
      <c r="BE3013" s="228"/>
      <c r="BF3013" s="228"/>
    </row>
    <row r="3014" spans="54:58" ht="33.75" customHeight="1" x14ac:dyDescent="0.25">
      <c r="BB3014" s="228" t="s">
        <v>71</v>
      </c>
      <c r="BC3014" s="228" t="s">
        <v>1084</v>
      </c>
      <c r="BD3014" s="231">
        <v>2202109</v>
      </c>
      <c r="BE3014" s="228"/>
      <c r="BF3014" s="228"/>
    </row>
    <row r="3015" spans="54:58" ht="33.75" customHeight="1" x14ac:dyDescent="0.25">
      <c r="BB3015" s="228" t="s">
        <v>71</v>
      </c>
      <c r="BC3015" s="228" t="s">
        <v>1107</v>
      </c>
      <c r="BD3015" s="231">
        <v>2202117</v>
      </c>
      <c r="BE3015" s="228"/>
      <c r="BF3015" s="228"/>
    </row>
    <row r="3016" spans="54:58" ht="33.75" customHeight="1" x14ac:dyDescent="0.25">
      <c r="BB3016" s="228" t="s">
        <v>71</v>
      </c>
      <c r="BC3016" s="228" t="s">
        <v>1130</v>
      </c>
      <c r="BD3016" s="231">
        <v>2202133</v>
      </c>
      <c r="BE3016" s="228"/>
      <c r="BF3016" s="228"/>
    </row>
    <row r="3017" spans="54:58" ht="33.75" customHeight="1" x14ac:dyDescent="0.25">
      <c r="BB3017" s="228" t="s">
        <v>71</v>
      </c>
      <c r="BC3017" s="228" t="s">
        <v>1153</v>
      </c>
      <c r="BD3017" s="231">
        <v>2202174</v>
      </c>
      <c r="BE3017" s="228"/>
      <c r="BF3017" s="228"/>
    </row>
    <row r="3018" spans="54:58" ht="33.75" customHeight="1" x14ac:dyDescent="0.25">
      <c r="BB3018" s="228" t="s">
        <v>71</v>
      </c>
      <c r="BC3018" s="228" t="s">
        <v>1176</v>
      </c>
      <c r="BD3018" s="231">
        <v>2202208</v>
      </c>
      <c r="BE3018" s="228"/>
      <c r="BF3018" s="228"/>
    </row>
    <row r="3019" spans="54:58" ht="33.75" customHeight="1" x14ac:dyDescent="0.25">
      <c r="BB3019" s="228" t="s">
        <v>71</v>
      </c>
      <c r="BC3019" s="228" t="s">
        <v>1198</v>
      </c>
      <c r="BD3019" s="231">
        <v>2202251</v>
      </c>
      <c r="BE3019" s="228"/>
      <c r="BF3019" s="228"/>
    </row>
    <row r="3020" spans="54:58" ht="33.75" customHeight="1" x14ac:dyDescent="0.25">
      <c r="BB3020" s="228" t="s">
        <v>71</v>
      </c>
      <c r="BC3020" s="228" t="s">
        <v>1221</v>
      </c>
      <c r="BD3020" s="231">
        <v>2202307</v>
      </c>
      <c r="BE3020" s="228"/>
      <c r="BF3020" s="228"/>
    </row>
    <row r="3021" spans="54:58" ht="33.75" customHeight="1" x14ac:dyDescent="0.25">
      <c r="BB3021" s="228" t="s">
        <v>71</v>
      </c>
      <c r="BC3021" s="228" t="s">
        <v>1242</v>
      </c>
      <c r="BD3021" s="231">
        <v>2202406</v>
      </c>
      <c r="BE3021" s="228"/>
      <c r="BF3021" s="228"/>
    </row>
    <row r="3022" spans="54:58" ht="33.75" customHeight="1" x14ac:dyDescent="0.25">
      <c r="BB3022" s="228" t="s">
        <v>71</v>
      </c>
      <c r="BC3022" s="228" t="s">
        <v>1265</v>
      </c>
      <c r="BD3022" s="231">
        <v>2202455</v>
      </c>
      <c r="BE3022" s="228"/>
      <c r="BF3022" s="228"/>
    </row>
    <row r="3023" spans="54:58" ht="33.75" customHeight="1" x14ac:dyDescent="0.25">
      <c r="BB3023" s="228" t="s">
        <v>71</v>
      </c>
      <c r="BC3023" s="228" t="s">
        <v>598</v>
      </c>
      <c r="BD3023" s="231">
        <v>2202505</v>
      </c>
      <c r="BE3023" s="228"/>
      <c r="BF3023" s="228"/>
    </row>
    <row r="3024" spans="54:58" ht="33.75" customHeight="1" x14ac:dyDescent="0.25">
      <c r="BB3024" s="228" t="s">
        <v>71</v>
      </c>
      <c r="BC3024" s="228" t="s">
        <v>1309</v>
      </c>
      <c r="BD3024" s="231">
        <v>2202539</v>
      </c>
      <c r="BE3024" s="228"/>
      <c r="BF3024" s="228"/>
    </row>
    <row r="3025" spans="54:58" ht="33.75" customHeight="1" x14ac:dyDescent="0.25">
      <c r="BB3025" s="228" t="s">
        <v>71</v>
      </c>
      <c r="BC3025" s="228" t="s">
        <v>1331</v>
      </c>
      <c r="BD3025" s="231">
        <v>2202554</v>
      </c>
      <c r="BE3025" s="228"/>
      <c r="BF3025" s="228"/>
    </row>
    <row r="3026" spans="54:58" ht="33.75" customHeight="1" x14ac:dyDescent="0.25">
      <c r="BB3026" s="228" t="s">
        <v>71</v>
      </c>
      <c r="BC3026" s="228" t="s">
        <v>1353</v>
      </c>
      <c r="BD3026" s="231">
        <v>2202604</v>
      </c>
      <c r="BE3026" s="228"/>
      <c r="BF3026" s="228"/>
    </row>
    <row r="3027" spans="54:58" ht="33.75" customHeight="1" x14ac:dyDescent="0.25">
      <c r="BB3027" s="228" t="s">
        <v>71</v>
      </c>
      <c r="BC3027" s="228" t="s">
        <v>1374</v>
      </c>
      <c r="BD3027" s="231">
        <v>2202653</v>
      </c>
      <c r="BE3027" s="228"/>
      <c r="BF3027" s="228"/>
    </row>
    <row r="3028" spans="54:58" ht="33.75" customHeight="1" x14ac:dyDescent="0.25">
      <c r="BB3028" s="228" t="s">
        <v>71</v>
      </c>
      <c r="BC3028" s="228" t="s">
        <v>1396</v>
      </c>
      <c r="BD3028" s="231">
        <v>2202703</v>
      </c>
      <c r="BE3028" s="228"/>
      <c r="BF3028" s="228"/>
    </row>
    <row r="3029" spans="54:58" ht="33.75" customHeight="1" x14ac:dyDescent="0.25">
      <c r="BB3029" s="228" t="s">
        <v>71</v>
      </c>
      <c r="BC3029" s="228" t="s">
        <v>1418</v>
      </c>
      <c r="BD3029" s="231">
        <v>2202711</v>
      </c>
      <c r="BE3029" s="228"/>
      <c r="BF3029" s="228"/>
    </row>
    <row r="3030" spans="54:58" ht="33.75" customHeight="1" x14ac:dyDescent="0.25">
      <c r="BB3030" s="228" t="s">
        <v>71</v>
      </c>
      <c r="BC3030" s="228" t="s">
        <v>1439</v>
      </c>
      <c r="BD3030" s="231">
        <v>2202729</v>
      </c>
      <c r="BE3030" s="228"/>
      <c r="BF3030" s="228"/>
    </row>
    <row r="3031" spans="54:58" ht="33.75" customHeight="1" x14ac:dyDescent="0.25">
      <c r="BB3031" s="228" t="s">
        <v>71</v>
      </c>
      <c r="BC3031" s="228" t="s">
        <v>1460</v>
      </c>
      <c r="BD3031" s="231">
        <v>2202737</v>
      </c>
      <c r="BE3031" s="228"/>
      <c r="BF3031" s="228"/>
    </row>
    <row r="3032" spans="54:58" ht="33.75" customHeight="1" x14ac:dyDescent="0.25">
      <c r="BB3032" s="228" t="s">
        <v>71</v>
      </c>
      <c r="BC3032" s="228" t="s">
        <v>1481</v>
      </c>
      <c r="BD3032" s="231">
        <v>2202752</v>
      </c>
      <c r="BE3032" s="228"/>
      <c r="BF3032" s="228"/>
    </row>
    <row r="3033" spans="54:58" ht="33.75" customHeight="1" x14ac:dyDescent="0.25">
      <c r="BB3033" s="228" t="s">
        <v>71</v>
      </c>
      <c r="BC3033" s="228" t="s">
        <v>1503</v>
      </c>
      <c r="BD3033" s="231">
        <v>2202778</v>
      </c>
      <c r="BE3033" s="228"/>
      <c r="BF3033" s="228"/>
    </row>
    <row r="3034" spans="54:58" ht="33.75" customHeight="1" x14ac:dyDescent="0.25">
      <c r="BB3034" s="228" t="s">
        <v>71</v>
      </c>
      <c r="BC3034" s="228" t="s">
        <v>1523</v>
      </c>
      <c r="BD3034" s="231">
        <v>2202802</v>
      </c>
      <c r="BE3034" s="228"/>
      <c r="BF3034" s="228"/>
    </row>
    <row r="3035" spans="54:58" ht="33.75" customHeight="1" x14ac:dyDescent="0.25">
      <c r="BB3035" s="228" t="s">
        <v>71</v>
      </c>
      <c r="BC3035" s="228" t="s">
        <v>1544</v>
      </c>
      <c r="BD3035" s="231">
        <v>2202851</v>
      </c>
      <c r="BE3035" s="228"/>
      <c r="BF3035" s="228"/>
    </row>
    <row r="3036" spans="54:58" ht="33.75" customHeight="1" x14ac:dyDescent="0.25">
      <c r="BB3036" s="228" t="s">
        <v>71</v>
      </c>
      <c r="BC3036" s="228" t="s">
        <v>1564</v>
      </c>
      <c r="BD3036" s="231">
        <v>2202901</v>
      </c>
      <c r="BE3036" s="228"/>
      <c r="BF3036" s="228"/>
    </row>
    <row r="3037" spans="54:58" ht="33.75" customHeight="1" x14ac:dyDescent="0.25">
      <c r="BB3037" s="228" t="s">
        <v>71</v>
      </c>
      <c r="BC3037" s="228" t="s">
        <v>1583</v>
      </c>
      <c r="BD3037" s="231">
        <v>2203008</v>
      </c>
      <c r="BE3037" s="228"/>
      <c r="BF3037" s="228"/>
    </row>
    <row r="3038" spans="54:58" ht="33.75" customHeight="1" x14ac:dyDescent="0.25">
      <c r="BB3038" s="228" t="s">
        <v>71</v>
      </c>
      <c r="BC3038" s="228" t="s">
        <v>1604</v>
      </c>
      <c r="BD3038" s="231">
        <v>2203107</v>
      </c>
      <c r="BE3038" s="228"/>
      <c r="BF3038" s="228"/>
    </row>
    <row r="3039" spans="54:58" ht="33.75" customHeight="1" x14ac:dyDescent="0.25">
      <c r="BB3039" s="228" t="s">
        <v>71</v>
      </c>
      <c r="BC3039" s="228" t="s">
        <v>1624</v>
      </c>
      <c r="BD3039" s="231">
        <v>2203206</v>
      </c>
      <c r="BE3039" s="228"/>
      <c r="BF3039" s="228"/>
    </row>
    <row r="3040" spans="54:58" ht="33.75" customHeight="1" x14ac:dyDescent="0.25">
      <c r="BB3040" s="228" t="s">
        <v>71</v>
      </c>
      <c r="BC3040" s="228" t="s">
        <v>1645</v>
      </c>
      <c r="BD3040" s="231">
        <v>2203230</v>
      </c>
      <c r="BE3040" s="228"/>
      <c r="BF3040" s="228"/>
    </row>
    <row r="3041" spans="54:58" ht="33.75" customHeight="1" x14ac:dyDescent="0.25">
      <c r="BB3041" s="228" t="s">
        <v>71</v>
      </c>
      <c r="BC3041" s="228" t="s">
        <v>1665</v>
      </c>
      <c r="BD3041" s="231">
        <v>2203271</v>
      </c>
      <c r="BE3041" s="228"/>
      <c r="BF3041" s="228"/>
    </row>
    <row r="3042" spans="54:58" ht="33.75" customHeight="1" x14ac:dyDescent="0.25">
      <c r="BB3042" s="228" t="s">
        <v>71</v>
      </c>
      <c r="BC3042" s="228" t="s">
        <v>1686</v>
      </c>
      <c r="BD3042" s="231">
        <v>2203255</v>
      </c>
      <c r="BE3042" s="228"/>
      <c r="BF3042" s="228"/>
    </row>
    <row r="3043" spans="54:58" ht="33.75" customHeight="1" x14ac:dyDescent="0.25">
      <c r="BB3043" s="228" t="s">
        <v>71</v>
      </c>
      <c r="BC3043" s="228" t="s">
        <v>1706</v>
      </c>
      <c r="BD3043" s="231">
        <v>2203305</v>
      </c>
      <c r="BE3043" s="228"/>
      <c r="BF3043" s="228"/>
    </row>
    <row r="3044" spans="54:58" ht="33.75" customHeight="1" x14ac:dyDescent="0.25">
      <c r="BB3044" s="228" t="s">
        <v>71</v>
      </c>
      <c r="BC3044" s="228" t="s">
        <v>1727</v>
      </c>
      <c r="BD3044" s="231">
        <v>2203354</v>
      </c>
      <c r="BE3044" s="228"/>
      <c r="BF3044" s="228"/>
    </row>
    <row r="3045" spans="54:58" ht="33.75" customHeight="1" x14ac:dyDescent="0.25">
      <c r="BB3045" s="228" t="s">
        <v>71</v>
      </c>
      <c r="BC3045" s="228" t="s">
        <v>1748</v>
      </c>
      <c r="BD3045" s="231">
        <v>2203404</v>
      </c>
      <c r="BE3045" s="228"/>
      <c r="BF3045" s="228"/>
    </row>
    <row r="3046" spans="54:58" ht="33.75" customHeight="1" x14ac:dyDescent="0.25">
      <c r="BB3046" s="228" t="s">
        <v>71</v>
      </c>
      <c r="BC3046" s="228" t="s">
        <v>1768</v>
      </c>
      <c r="BD3046" s="231">
        <v>2203453</v>
      </c>
      <c r="BE3046" s="228"/>
      <c r="BF3046" s="228"/>
    </row>
    <row r="3047" spans="54:58" ht="33.75" customHeight="1" x14ac:dyDescent="0.25">
      <c r="BB3047" s="228" t="s">
        <v>71</v>
      </c>
      <c r="BC3047" s="228" t="s">
        <v>1788</v>
      </c>
      <c r="BD3047" s="231">
        <v>2203420</v>
      </c>
      <c r="BE3047" s="228"/>
      <c r="BF3047" s="228"/>
    </row>
    <row r="3048" spans="54:58" ht="33.75" customHeight="1" x14ac:dyDescent="0.25">
      <c r="BB3048" s="228" t="s">
        <v>71</v>
      </c>
      <c r="BC3048" s="228" t="s">
        <v>1808</v>
      </c>
      <c r="BD3048" s="231">
        <v>2203503</v>
      </c>
      <c r="BE3048" s="228"/>
      <c r="BF3048" s="228"/>
    </row>
    <row r="3049" spans="54:58" ht="33.75" customHeight="1" x14ac:dyDescent="0.25">
      <c r="BB3049" s="228" t="s">
        <v>71</v>
      </c>
      <c r="BC3049" s="228" t="s">
        <v>1826</v>
      </c>
      <c r="BD3049" s="231">
        <v>2203602</v>
      </c>
      <c r="BE3049" s="228"/>
      <c r="BF3049" s="228"/>
    </row>
    <row r="3050" spans="54:58" ht="33.75" customHeight="1" x14ac:dyDescent="0.25">
      <c r="BB3050" s="228" t="s">
        <v>71</v>
      </c>
      <c r="BC3050" s="228" t="s">
        <v>1250</v>
      </c>
      <c r="BD3050" s="231">
        <v>2203701</v>
      </c>
      <c r="BE3050" s="228"/>
      <c r="BF3050" s="228"/>
    </row>
    <row r="3051" spans="54:58" ht="33.75" customHeight="1" x14ac:dyDescent="0.25">
      <c r="BB3051" s="228" t="s">
        <v>71</v>
      </c>
      <c r="BC3051" s="228" t="s">
        <v>1862</v>
      </c>
      <c r="BD3051" s="231">
        <v>2203750</v>
      </c>
      <c r="BE3051" s="228"/>
      <c r="BF3051" s="228"/>
    </row>
    <row r="3052" spans="54:58" ht="33.75" customHeight="1" x14ac:dyDescent="0.25">
      <c r="BB3052" s="228" t="s">
        <v>71</v>
      </c>
      <c r="BC3052" s="228" t="s">
        <v>1880</v>
      </c>
      <c r="BD3052" s="231">
        <v>2203800</v>
      </c>
      <c r="BE3052" s="228"/>
      <c r="BF3052" s="228"/>
    </row>
    <row r="3053" spans="54:58" ht="33.75" customHeight="1" x14ac:dyDescent="0.25">
      <c r="BB3053" s="228" t="s">
        <v>71</v>
      </c>
      <c r="BC3053" s="228" t="s">
        <v>1896</v>
      </c>
      <c r="BD3053" s="231">
        <v>2203859</v>
      </c>
      <c r="BE3053" s="228"/>
      <c r="BF3053" s="228"/>
    </row>
    <row r="3054" spans="54:58" ht="33.75" customHeight="1" x14ac:dyDescent="0.25">
      <c r="BB3054" s="228" t="s">
        <v>71</v>
      </c>
      <c r="BC3054" s="228" t="s">
        <v>1913</v>
      </c>
      <c r="BD3054" s="231">
        <v>2203909</v>
      </c>
      <c r="BE3054" s="228"/>
      <c r="BF3054" s="228"/>
    </row>
    <row r="3055" spans="54:58" ht="33.75" customHeight="1" x14ac:dyDescent="0.25">
      <c r="BB3055" s="228" t="s">
        <v>71</v>
      </c>
      <c r="BC3055" s="228" t="s">
        <v>1931</v>
      </c>
      <c r="BD3055" s="231">
        <v>2204006</v>
      </c>
      <c r="BE3055" s="228"/>
      <c r="BF3055" s="228"/>
    </row>
    <row r="3056" spans="54:58" ht="33.75" customHeight="1" x14ac:dyDescent="0.25">
      <c r="BB3056" s="228" t="s">
        <v>71</v>
      </c>
      <c r="BC3056" s="228" t="s">
        <v>1947</v>
      </c>
      <c r="BD3056" s="231">
        <v>2204105</v>
      </c>
      <c r="BE3056" s="228"/>
      <c r="BF3056" s="228"/>
    </row>
    <row r="3057" spans="54:58" ht="33.75" customHeight="1" x14ac:dyDescent="0.25">
      <c r="BB3057" s="228" t="s">
        <v>71</v>
      </c>
      <c r="BC3057" s="228" t="s">
        <v>1963</v>
      </c>
      <c r="BD3057" s="231">
        <v>2204154</v>
      </c>
      <c r="BE3057" s="228"/>
      <c r="BF3057" s="228"/>
    </row>
    <row r="3058" spans="54:58" ht="33.75" customHeight="1" x14ac:dyDescent="0.25">
      <c r="BB3058" s="228" t="s">
        <v>71</v>
      </c>
      <c r="BC3058" s="228" t="s">
        <v>1981</v>
      </c>
      <c r="BD3058" s="231">
        <v>2204204</v>
      </c>
      <c r="BE3058" s="228"/>
      <c r="BF3058" s="228"/>
    </row>
    <row r="3059" spans="54:58" ht="33.75" customHeight="1" x14ac:dyDescent="0.25">
      <c r="BB3059" s="228" t="s">
        <v>71</v>
      </c>
      <c r="BC3059" s="228" t="s">
        <v>1998</v>
      </c>
      <c r="BD3059" s="231">
        <v>2204303</v>
      </c>
      <c r="BE3059" s="228"/>
      <c r="BF3059" s="228"/>
    </row>
    <row r="3060" spans="54:58" ht="33.75" customHeight="1" x14ac:dyDescent="0.25">
      <c r="BB3060" s="228" t="s">
        <v>71</v>
      </c>
      <c r="BC3060" s="228" t="s">
        <v>2016</v>
      </c>
      <c r="BD3060" s="231">
        <v>2204352</v>
      </c>
      <c r="BE3060" s="228"/>
      <c r="BF3060" s="228"/>
    </row>
    <row r="3061" spans="54:58" ht="33.75" customHeight="1" x14ac:dyDescent="0.25">
      <c r="BB3061" s="228" t="s">
        <v>71</v>
      </c>
      <c r="BC3061" s="228" t="s">
        <v>2034</v>
      </c>
      <c r="BD3061" s="231">
        <v>2204402</v>
      </c>
      <c r="BE3061" s="228"/>
      <c r="BF3061" s="228"/>
    </row>
    <row r="3062" spans="54:58" ht="33.75" customHeight="1" x14ac:dyDescent="0.25">
      <c r="BB3062" s="228" t="s">
        <v>71</v>
      </c>
      <c r="BC3062" s="228" t="s">
        <v>2052</v>
      </c>
      <c r="BD3062" s="231">
        <v>2204501</v>
      </c>
      <c r="BE3062" s="228"/>
      <c r="BF3062" s="228"/>
    </row>
    <row r="3063" spans="54:58" ht="33.75" customHeight="1" x14ac:dyDescent="0.25">
      <c r="BB3063" s="228" t="s">
        <v>71</v>
      </c>
      <c r="BC3063" s="228" t="s">
        <v>2070</v>
      </c>
      <c r="BD3063" s="231">
        <v>2204550</v>
      </c>
      <c r="BE3063" s="228"/>
      <c r="BF3063" s="228"/>
    </row>
    <row r="3064" spans="54:58" ht="33.75" customHeight="1" x14ac:dyDescent="0.25">
      <c r="BB3064" s="228" t="s">
        <v>71</v>
      </c>
      <c r="BC3064" s="228" t="s">
        <v>2086</v>
      </c>
      <c r="BD3064" s="231">
        <v>2204600</v>
      </c>
      <c r="BE3064" s="228"/>
      <c r="BF3064" s="228"/>
    </row>
    <row r="3065" spans="54:58" ht="33.75" customHeight="1" x14ac:dyDescent="0.25">
      <c r="BB3065" s="228" t="s">
        <v>71</v>
      </c>
      <c r="BC3065" s="228" t="s">
        <v>2102</v>
      </c>
      <c r="BD3065" s="231">
        <v>2204659</v>
      </c>
      <c r="BE3065" s="228"/>
      <c r="BF3065" s="228"/>
    </row>
    <row r="3066" spans="54:58" ht="33.75" customHeight="1" x14ac:dyDescent="0.25">
      <c r="BB3066" s="228" t="s">
        <v>71</v>
      </c>
      <c r="BC3066" s="228" t="s">
        <v>2119</v>
      </c>
      <c r="BD3066" s="231">
        <v>2204709</v>
      </c>
      <c r="BE3066" s="228"/>
      <c r="BF3066" s="228"/>
    </row>
    <row r="3067" spans="54:58" ht="33.75" customHeight="1" x14ac:dyDescent="0.25">
      <c r="BB3067" s="228" t="s">
        <v>71</v>
      </c>
      <c r="BC3067" s="228" t="s">
        <v>2134</v>
      </c>
      <c r="BD3067" s="231">
        <v>2204808</v>
      </c>
      <c r="BE3067" s="228"/>
      <c r="BF3067" s="228"/>
    </row>
    <row r="3068" spans="54:58" ht="33.75" customHeight="1" x14ac:dyDescent="0.25">
      <c r="BB3068" s="228" t="s">
        <v>71</v>
      </c>
      <c r="BC3068" s="228" t="s">
        <v>2151</v>
      </c>
      <c r="BD3068" s="231">
        <v>2204907</v>
      </c>
      <c r="BE3068" s="228"/>
      <c r="BF3068" s="228"/>
    </row>
    <row r="3069" spans="54:58" ht="33.75" customHeight="1" x14ac:dyDescent="0.25">
      <c r="BB3069" s="228" t="s">
        <v>71</v>
      </c>
      <c r="BC3069" s="228" t="s">
        <v>2167</v>
      </c>
      <c r="BD3069" s="231">
        <v>2205003</v>
      </c>
      <c r="BE3069" s="228"/>
      <c r="BF3069" s="228"/>
    </row>
    <row r="3070" spans="54:58" ht="33.75" customHeight="1" x14ac:dyDescent="0.25">
      <c r="BB3070" s="228" t="s">
        <v>71</v>
      </c>
      <c r="BC3070" s="228" t="s">
        <v>2184</v>
      </c>
      <c r="BD3070" s="231">
        <v>2205102</v>
      </c>
      <c r="BE3070" s="228"/>
      <c r="BF3070" s="228"/>
    </row>
    <row r="3071" spans="54:58" ht="33.75" customHeight="1" x14ac:dyDescent="0.25">
      <c r="BB3071" s="228" t="s">
        <v>71</v>
      </c>
      <c r="BC3071" s="228" t="s">
        <v>2201</v>
      </c>
      <c r="BD3071" s="231">
        <v>2205151</v>
      </c>
      <c r="BE3071" s="228"/>
      <c r="BF3071" s="228"/>
    </row>
    <row r="3072" spans="54:58" ht="33.75" customHeight="1" x14ac:dyDescent="0.25">
      <c r="BB3072" s="228" t="s">
        <v>71</v>
      </c>
      <c r="BC3072" s="228" t="s">
        <v>2215</v>
      </c>
      <c r="BD3072" s="231">
        <v>2205201</v>
      </c>
      <c r="BE3072" s="228"/>
      <c r="BF3072" s="228"/>
    </row>
    <row r="3073" spans="54:58" ht="33.75" customHeight="1" x14ac:dyDescent="0.25">
      <c r="BB3073" s="228" t="s">
        <v>71</v>
      </c>
      <c r="BC3073" s="228" t="s">
        <v>2232</v>
      </c>
      <c r="BD3073" s="231">
        <v>2205250</v>
      </c>
      <c r="BE3073" s="228"/>
      <c r="BF3073" s="228"/>
    </row>
    <row r="3074" spans="54:58" ht="33.75" customHeight="1" x14ac:dyDescent="0.25">
      <c r="BB3074" s="228" t="s">
        <v>71</v>
      </c>
      <c r="BC3074" s="228" t="s">
        <v>2248</v>
      </c>
      <c r="BD3074" s="231">
        <v>2205276</v>
      </c>
      <c r="BE3074" s="228"/>
      <c r="BF3074" s="228"/>
    </row>
    <row r="3075" spans="54:58" ht="33.75" customHeight="1" x14ac:dyDescent="0.25">
      <c r="BB3075" s="228" t="s">
        <v>71</v>
      </c>
      <c r="BC3075" s="228" t="s">
        <v>2262</v>
      </c>
      <c r="BD3075" s="231">
        <v>2205300</v>
      </c>
      <c r="BE3075" s="228"/>
      <c r="BF3075" s="228"/>
    </row>
    <row r="3076" spans="54:58" ht="33.75" customHeight="1" x14ac:dyDescent="0.25">
      <c r="BB3076" s="228" t="s">
        <v>71</v>
      </c>
      <c r="BC3076" s="228" t="s">
        <v>2277</v>
      </c>
      <c r="BD3076" s="231">
        <v>2205359</v>
      </c>
      <c r="BE3076" s="228"/>
      <c r="BF3076" s="228"/>
    </row>
    <row r="3077" spans="54:58" ht="33.75" customHeight="1" x14ac:dyDescent="0.25">
      <c r="BB3077" s="228" t="s">
        <v>71</v>
      </c>
      <c r="BC3077" s="228" t="s">
        <v>2293</v>
      </c>
      <c r="BD3077" s="231">
        <v>2205409</v>
      </c>
      <c r="BE3077" s="228"/>
      <c r="BF3077" s="228"/>
    </row>
    <row r="3078" spans="54:58" ht="33.75" customHeight="1" x14ac:dyDescent="0.25">
      <c r="BB3078" s="228" t="s">
        <v>71</v>
      </c>
      <c r="BC3078" s="228" t="s">
        <v>2309</v>
      </c>
      <c r="BD3078" s="231">
        <v>2205458</v>
      </c>
      <c r="BE3078" s="228"/>
      <c r="BF3078" s="228"/>
    </row>
    <row r="3079" spans="54:58" ht="33.75" customHeight="1" x14ac:dyDescent="0.25">
      <c r="BB3079" s="228" t="s">
        <v>71</v>
      </c>
      <c r="BC3079" s="228" t="s">
        <v>2322</v>
      </c>
      <c r="BD3079" s="231">
        <v>2205508</v>
      </c>
      <c r="BE3079" s="228"/>
      <c r="BF3079" s="228"/>
    </row>
    <row r="3080" spans="54:58" ht="33.75" customHeight="1" x14ac:dyDescent="0.25">
      <c r="BB3080" s="228" t="s">
        <v>71</v>
      </c>
      <c r="BC3080" s="228" t="s">
        <v>2338</v>
      </c>
      <c r="BD3080" s="231">
        <v>2205516</v>
      </c>
      <c r="BE3080" s="228"/>
      <c r="BF3080" s="228"/>
    </row>
    <row r="3081" spans="54:58" ht="33.75" customHeight="1" x14ac:dyDescent="0.25">
      <c r="BB3081" s="228" t="s">
        <v>71</v>
      </c>
      <c r="BC3081" s="228" t="s">
        <v>2354</v>
      </c>
      <c r="BD3081" s="231">
        <v>2205524</v>
      </c>
      <c r="BE3081" s="228"/>
      <c r="BF3081" s="228"/>
    </row>
    <row r="3082" spans="54:58" ht="33.75" customHeight="1" x14ac:dyDescent="0.25">
      <c r="BB3082" s="228" t="s">
        <v>71</v>
      </c>
      <c r="BC3082" s="228" t="s">
        <v>2133</v>
      </c>
      <c r="BD3082" s="231">
        <v>2205532</v>
      </c>
      <c r="BE3082" s="228"/>
      <c r="BF3082" s="228"/>
    </row>
    <row r="3083" spans="54:58" ht="33.75" customHeight="1" x14ac:dyDescent="0.25">
      <c r="BB3083" s="228" t="s">
        <v>71</v>
      </c>
      <c r="BC3083" s="228" t="s">
        <v>2384</v>
      </c>
      <c r="BD3083" s="231">
        <v>2205557</v>
      </c>
      <c r="BE3083" s="228"/>
      <c r="BF3083" s="228"/>
    </row>
    <row r="3084" spans="54:58" ht="33.75" customHeight="1" x14ac:dyDescent="0.25">
      <c r="BB3084" s="228" t="s">
        <v>71</v>
      </c>
      <c r="BC3084" s="228" t="s">
        <v>2399</v>
      </c>
      <c r="BD3084" s="231">
        <v>2205573</v>
      </c>
      <c r="BE3084" s="228"/>
      <c r="BF3084" s="228"/>
    </row>
    <row r="3085" spans="54:58" ht="33.75" customHeight="1" x14ac:dyDescent="0.25">
      <c r="BB3085" s="228" t="s">
        <v>71</v>
      </c>
      <c r="BC3085" s="228" t="s">
        <v>2415</v>
      </c>
      <c r="BD3085" s="231">
        <v>2205565</v>
      </c>
      <c r="BE3085" s="228"/>
      <c r="BF3085" s="228"/>
    </row>
    <row r="3086" spans="54:58" ht="33.75" customHeight="1" x14ac:dyDescent="0.25">
      <c r="BB3086" s="228" t="s">
        <v>71</v>
      </c>
      <c r="BC3086" s="228" t="s">
        <v>2431</v>
      </c>
      <c r="BD3086" s="231">
        <v>2205581</v>
      </c>
      <c r="BE3086" s="228"/>
      <c r="BF3086" s="228"/>
    </row>
    <row r="3087" spans="54:58" ht="33.75" customHeight="1" x14ac:dyDescent="0.25">
      <c r="BB3087" s="228" t="s">
        <v>71</v>
      </c>
      <c r="BC3087" s="228" t="s">
        <v>2447</v>
      </c>
      <c r="BD3087" s="231">
        <v>2205599</v>
      </c>
      <c r="BE3087" s="228"/>
      <c r="BF3087" s="228"/>
    </row>
    <row r="3088" spans="54:58" ht="33.75" customHeight="1" x14ac:dyDescent="0.25">
      <c r="BB3088" s="228" t="s">
        <v>71</v>
      </c>
      <c r="BC3088" s="228" t="s">
        <v>2462</v>
      </c>
      <c r="BD3088" s="231">
        <v>2205540</v>
      </c>
      <c r="BE3088" s="228"/>
      <c r="BF3088" s="228"/>
    </row>
    <row r="3089" spans="54:58" ht="33.75" customHeight="1" x14ac:dyDescent="0.25">
      <c r="BB3089" s="228" t="s">
        <v>71</v>
      </c>
      <c r="BC3089" s="228" t="s">
        <v>2476</v>
      </c>
      <c r="BD3089" s="231">
        <v>2205607</v>
      </c>
      <c r="BE3089" s="228"/>
      <c r="BF3089" s="228"/>
    </row>
    <row r="3090" spans="54:58" ht="33.75" customHeight="1" x14ac:dyDescent="0.25">
      <c r="BB3090" s="228" t="s">
        <v>71</v>
      </c>
      <c r="BC3090" s="228" t="s">
        <v>2492</v>
      </c>
      <c r="BD3090" s="231">
        <v>2205706</v>
      </c>
      <c r="BE3090" s="228"/>
      <c r="BF3090" s="228"/>
    </row>
    <row r="3091" spans="54:58" ht="33.75" customHeight="1" x14ac:dyDescent="0.25">
      <c r="BB3091" s="228" t="s">
        <v>71</v>
      </c>
      <c r="BC3091" s="228" t="s">
        <v>2506</v>
      </c>
      <c r="BD3091" s="231">
        <v>2205805</v>
      </c>
      <c r="BE3091" s="228"/>
      <c r="BF3091" s="228"/>
    </row>
    <row r="3092" spans="54:58" ht="33.75" customHeight="1" x14ac:dyDescent="0.25">
      <c r="BB3092" s="228" t="s">
        <v>71</v>
      </c>
      <c r="BC3092" s="228" t="s">
        <v>2522</v>
      </c>
      <c r="BD3092" s="231">
        <v>2205854</v>
      </c>
      <c r="BE3092" s="228"/>
      <c r="BF3092" s="228"/>
    </row>
    <row r="3093" spans="54:58" ht="33.75" customHeight="1" x14ac:dyDescent="0.25">
      <c r="BB3093" s="228" t="s">
        <v>71</v>
      </c>
      <c r="BC3093" s="228" t="s">
        <v>2537</v>
      </c>
      <c r="BD3093" s="231">
        <v>2205904</v>
      </c>
      <c r="BE3093" s="228"/>
      <c r="BF3093" s="228"/>
    </row>
    <row r="3094" spans="54:58" ht="33.75" customHeight="1" x14ac:dyDescent="0.25">
      <c r="BB3094" s="228" t="s">
        <v>71</v>
      </c>
      <c r="BC3094" s="228" t="s">
        <v>2553</v>
      </c>
      <c r="BD3094" s="231">
        <v>2205953</v>
      </c>
      <c r="BE3094" s="228"/>
      <c r="BF3094" s="228"/>
    </row>
    <row r="3095" spans="54:58" ht="33.75" customHeight="1" x14ac:dyDescent="0.25">
      <c r="BB3095" s="228" t="s">
        <v>71</v>
      </c>
      <c r="BC3095" s="228" t="s">
        <v>2567</v>
      </c>
      <c r="BD3095" s="231">
        <v>2206001</v>
      </c>
      <c r="BE3095" s="228"/>
      <c r="BF3095" s="228"/>
    </row>
    <row r="3096" spans="54:58" ht="33.75" customHeight="1" x14ac:dyDescent="0.25">
      <c r="BB3096" s="228" t="s">
        <v>71</v>
      </c>
      <c r="BC3096" s="228" t="s">
        <v>2582</v>
      </c>
      <c r="BD3096" s="231">
        <v>2206050</v>
      </c>
      <c r="BE3096" s="228"/>
      <c r="BF3096" s="228"/>
    </row>
    <row r="3097" spans="54:58" ht="33.75" customHeight="1" x14ac:dyDescent="0.25">
      <c r="BB3097" s="228" t="s">
        <v>71</v>
      </c>
      <c r="BC3097" s="228" t="s">
        <v>2598</v>
      </c>
      <c r="BD3097" s="231">
        <v>2206100</v>
      </c>
      <c r="BE3097" s="228"/>
      <c r="BF3097" s="228"/>
    </row>
    <row r="3098" spans="54:58" ht="33.75" customHeight="1" x14ac:dyDescent="0.25">
      <c r="BB3098" s="228" t="s">
        <v>71</v>
      </c>
      <c r="BC3098" s="228" t="s">
        <v>2614</v>
      </c>
      <c r="BD3098" s="228">
        <v>2206209</v>
      </c>
      <c r="BE3098" s="228"/>
      <c r="BF3098" s="228"/>
    </row>
    <row r="3099" spans="54:58" ht="33.75" customHeight="1" x14ac:dyDescent="0.25">
      <c r="BB3099" s="228" t="s">
        <v>71</v>
      </c>
      <c r="BC3099" s="228" t="s">
        <v>2626</v>
      </c>
      <c r="BD3099" s="228">
        <v>2206308</v>
      </c>
      <c r="BE3099" s="228"/>
      <c r="BF3099" s="228"/>
    </row>
    <row r="3100" spans="54:58" ht="33.75" customHeight="1" x14ac:dyDescent="0.25">
      <c r="BB3100" s="228" t="s">
        <v>71</v>
      </c>
      <c r="BC3100" s="228" t="s">
        <v>2641</v>
      </c>
      <c r="BD3100" s="228">
        <v>2206357</v>
      </c>
      <c r="BE3100" s="228"/>
      <c r="BF3100" s="228"/>
    </row>
    <row r="3101" spans="54:58" ht="33.75" customHeight="1" x14ac:dyDescent="0.25">
      <c r="BB3101" s="228" t="s">
        <v>71</v>
      </c>
      <c r="BC3101" s="228" t="s">
        <v>2654</v>
      </c>
      <c r="BD3101" s="228">
        <v>2206407</v>
      </c>
      <c r="BE3101" s="228"/>
      <c r="BF3101" s="228"/>
    </row>
    <row r="3102" spans="54:58" ht="33.75" customHeight="1" x14ac:dyDescent="0.25">
      <c r="BB3102" s="228" t="s">
        <v>71</v>
      </c>
      <c r="BC3102" s="228" t="s">
        <v>2668</v>
      </c>
      <c r="BD3102" s="228">
        <v>2206506</v>
      </c>
      <c r="BE3102" s="228"/>
      <c r="BF3102" s="228"/>
    </row>
    <row r="3103" spans="54:58" ht="33.75" customHeight="1" x14ac:dyDescent="0.25">
      <c r="BB3103" s="228" t="s">
        <v>71</v>
      </c>
      <c r="BC3103" s="228" t="s">
        <v>2682</v>
      </c>
      <c r="BD3103" s="228">
        <v>2206605</v>
      </c>
      <c r="BE3103" s="228"/>
      <c r="BF3103" s="228"/>
    </row>
    <row r="3104" spans="54:58" ht="33.75" customHeight="1" x14ac:dyDescent="0.25">
      <c r="BB3104" s="228" t="s">
        <v>71</v>
      </c>
      <c r="BC3104" s="228" t="s">
        <v>2698</v>
      </c>
      <c r="BD3104" s="228">
        <v>2206654</v>
      </c>
      <c r="BE3104" s="228"/>
      <c r="BF3104" s="228"/>
    </row>
    <row r="3105" spans="54:58" ht="33.75" customHeight="1" x14ac:dyDescent="0.25">
      <c r="BB3105" s="228" t="s">
        <v>71</v>
      </c>
      <c r="BC3105" s="228" t="s">
        <v>2713</v>
      </c>
      <c r="BD3105" s="228">
        <v>2206670</v>
      </c>
      <c r="BE3105" s="228"/>
      <c r="BF3105" s="228"/>
    </row>
    <row r="3106" spans="54:58" ht="33.75" customHeight="1" x14ac:dyDescent="0.25">
      <c r="BB3106" s="228" t="s">
        <v>71</v>
      </c>
      <c r="BC3106" s="228" t="s">
        <v>2729</v>
      </c>
      <c r="BD3106" s="228">
        <v>2206696</v>
      </c>
      <c r="BE3106" s="228"/>
      <c r="BF3106" s="228"/>
    </row>
    <row r="3107" spans="54:58" ht="33.75" customHeight="1" x14ac:dyDescent="0.25">
      <c r="BB3107" s="228" t="s">
        <v>71</v>
      </c>
      <c r="BC3107" s="228" t="s">
        <v>2744</v>
      </c>
      <c r="BD3107" s="228">
        <v>2206704</v>
      </c>
      <c r="BE3107" s="228"/>
      <c r="BF3107" s="228"/>
    </row>
    <row r="3108" spans="54:58" ht="33.75" customHeight="1" x14ac:dyDescent="0.25">
      <c r="BB3108" s="228" t="s">
        <v>71</v>
      </c>
      <c r="BC3108" s="228" t="s">
        <v>2759</v>
      </c>
      <c r="BD3108" s="228">
        <v>2206720</v>
      </c>
      <c r="BE3108" s="228"/>
      <c r="BF3108" s="228"/>
    </row>
    <row r="3109" spans="54:58" ht="33.75" customHeight="1" x14ac:dyDescent="0.25">
      <c r="BB3109" s="228" t="s">
        <v>71</v>
      </c>
      <c r="BC3109" s="228" t="s">
        <v>2775</v>
      </c>
      <c r="BD3109" s="228">
        <v>2206753</v>
      </c>
      <c r="BE3109" s="228"/>
      <c r="BF3109" s="228"/>
    </row>
    <row r="3110" spans="54:58" ht="33.75" customHeight="1" x14ac:dyDescent="0.25">
      <c r="BB3110" s="228" t="s">
        <v>71</v>
      </c>
      <c r="BC3110" s="228" t="s">
        <v>2791</v>
      </c>
      <c r="BD3110" s="228">
        <v>2206803</v>
      </c>
      <c r="BE3110" s="228"/>
      <c r="BF3110" s="228"/>
    </row>
    <row r="3111" spans="54:58" ht="33.75" customHeight="1" x14ac:dyDescent="0.25">
      <c r="BB3111" s="228" t="s">
        <v>71</v>
      </c>
      <c r="BC3111" s="228" t="s">
        <v>2806</v>
      </c>
      <c r="BD3111" s="228">
        <v>2207959</v>
      </c>
      <c r="BE3111" s="228"/>
      <c r="BF3111" s="228"/>
    </row>
    <row r="3112" spans="54:58" ht="33.75" customHeight="1" x14ac:dyDescent="0.25">
      <c r="BB3112" s="228" t="s">
        <v>71</v>
      </c>
      <c r="BC3112" s="228" t="s">
        <v>2821</v>
      </c>
      <c r="BD3112" s="228">
        <v>2206902</v>
      </c>
      <c r="BE3112" s="228"/>
      <c r="BF3112" s="228"/>
    </row>
    <row r="3113" spans="54:58" ht="33.75" customHeight="1" x14ac:dyDescent="0.25">
      <c r="BB3113" s="228" t="s">
        <v>71</v>
      </c>
      <c r="BC3113" s="228" t="s">
        <v>1975</v>
      </c>
      <c r="BD3113" s="228">
        <v>2206951</v>
      </c>
      <c r="BE3113" s="228"/>
      <c r="BF3113" s="228"/>
    </row>
    <row r="3114" spans="54:58" ht="33.75" customHeight="1" x14ac:dyDescent="0.25">
      <c r="BB3114" s="228" t="s">
        <v>71</v>
      </c>
      <c r="BC3114" s="228" t="s">
        <v>2846</v>
      </c>
      <c r="BD3114" s="228">
        <v>2207009</v>
      </c>
      <c r="BE3114" s="228"/>
      <c r="BF3114" s="228"/>
    </row>
    <row r="3115" spans="54:58" ht="33.75" customHeight="1" x14ac:dyDescent="0.25">
      <c r="BB3115" s="228" t="s">
        <v>71</v>
      </c>
      <c r="BC3115" s="228" t="s">
        <v>2859</v>
      </c>
      <c r="BD3115" s="228">
        <v>2207108</v>
      </c>
      <c r="BE3115" s="228"/>
      <c r="BF3115" s="228"/>
    </row>
    <row r="3116" spans="54:58" ht="33.75" customHeight="1" x14ac:dyDescent="0.25">
      <c r="BB3116" s="228" t="s">
        <v>71</v>
      </c>
      <c r="BC3116" s="228" t="s">
        <v>2872</v>
      </c>
      <c r="BD3116" s="228">
        <v>2207207</v>
      </c>
      <c r="BE3116" s="228"/>
      <c r="BF3116" s="228"/>
    </row>
    <row r="3117" spans="54:58" ht="33.75" customHeight="1" x14ac:dyDescent="0.25">
      <c r="BB3117" s="228" t="s">
        <v>71</v>
      </c>
      <c r="BC3117" s="228" t="s">
        <v>2884</v>
      </c>
      <c r="BD3117" s="228">
        <v>2207306</v>
      </c>
      <c r="BE3117" s="228"/>
      <c r="BF3117" s="228"/>
    </row>
    <row r="3118" spans="54:58" ht="33.75" customHeight="1" x14ac:dyDescent="0.25">
      <c r="BB3118" s="228" t="s">
        <v>71</v>
      </c>
      <c r="BC3118" s="228" t="s">
        <v>2897</v>
      </c>
      <c r="BD3118" s="228">
        <v>2207355</v>
      </c>
      <c r="BE3118" s="228"/>
      <c r="BF3118" s="228"/>
    </row>
    <row r="3119" spans="54:58" ht="33.75" customHeight="1" x14ac:dyDescent="0.25">
      <c r="BB3119" s="228" t="s">
        <v>71</v>
      </c>
      <c r="BC3119" s="228" t="s">
        <v>2909</v>
      </c>
      <c r="BD3119" s="228">
        <v>2207405</v>
      </c>
      <c r="BE3119" s="228"/>
      <c r="BF3119" s="228"/>
    </row>
    <row r="3120" spans="54:58" ht="33.75" customHeight="1" x14ac:dyDescent="0.25">
      <c r="BB3120" s="228" t="s">
        <v>71</v>
      </c>
      <c r="BC3120" s="228" t="s">
        <v>2922</v>
      </c>
      <c r="BD3120" s="228">
        <v>2207504</v>
      </c>
      <c r="BE3120" s="228"/>
      <c r="BF3120" s="228"/>
    </row>
    <row r="3121" spans="54:58" ht="33.75" customHeight="1" x14ac:dyDescent="0.25">
      <c r="BB3121" s="228" t="s">
        <v>71</v>
      </c>
      <c r="BC3121" s="228" t="s">
        <v>2933</v>
      </c>
      <c r="BD3121" s="228">
        <v>2207553</v>
      </c>
      <c r="BE3121" s="228"/>
      <c r="BF3121" s="228"/>
    </row>
    <row r="3122" spans="54:58" ht="33.75" customHeight="1" x14ac:dyDescent="0.25">
      <c r="BB3122" s="228" t="s">
        <v>71</v>
      </c>
      <c r="BC3122" s="228" t="s">
        <v>2945</v>
      </c>
      <c r="BD3122" s="228">
        <v>2207603</v>
      </c>
      <c r="BE3122" s="228"/>
      <c r="BF3122" s="228"/>
    </row>
    <row r="3123" spans="54:58" ht="33.75" customHeight="1" x14ac:dyDescent="0.25">
      <c r="BB3123" s="228" t="s">
        <v>71</v>
      </c>
      <c r="BC3123" s="228" t="s">
        <v>2957</v>
      </c>
      <c r="BD3123" s="228">
        <v>2207702</v>
      </c>
      <c r="BE3123" s="228"/>
      <c r="BF3123" s="228"/>
    </row>
    <row r="3124" spans="54:58" ht="33.75" customHeight="1" x14ac:dyDescent="0.25">
      <c r="BB3124" s="228" t="s">
        <v>71</v>
      </c>
      <c r="BC3124" s="228" t="s">
        <v>2969</v>
      </c>
      <c r="BD3124" s="228">
        <v>2207751</v>
      </c>
      <c r="BE3124" s="228"/>
      <c r="BF3124" s="228"/>
    </row>
    <row r="3125" spans="54:58" ht="33.75" customHeight="1" x14ac:dyDescent="0.25">
      <c r="BB3125" s="228" t="s">
        <v>71</v>
      </c>
      <c r="BC3125" s="228" t="s">
        <v>2981</v>
      </c>
      <c r="BD3125" s="228">
        <v>2207777</v>
      </c>
      <c r="BE3125" s="228"/>
      <c r="BF3125" s="228"/>
    </row>
    <row r="3126" spans="54:58" ht="33.75" customHeight="1" x14ac:dyDescent="0.25">
      <c r="BB3126" s="228" t="s">
        <v>71</v>
      </c>
      <c r="BC3126" s="228" t="s">
        <v>2993</v>
      </c>
      <c r="BD3126" s="228">
        <v>2207793</v>
      </c>
      <c r="BE3126" s="228"/>
      <c r="BF3126" s="228"/>
    </row>
    <row r="3127" spans="54:58" ht="33.75" customHeight="1" x14ac:dyDescent="0.25">
      <c r="BB3127" s="228" t="s">
        <v>71</v>
      </c>
      <c r="BC3127" s="228" t="s">
        <v>3006</v>
      </c>
      <c r="BD3127" s="228">
        <v>2207801</v>
      </c>
      <c r="BE3127" s="228"/>
      <c r="BF3127" s="228"/>
    </row>
    <row r="3128" spans="54:58" ht="33.75" customHeight="1" x14ac:dyDescent="0.25">
      <c r="BB3128" s="228" t="s">
        <v>71</v>
      </c>
      <c r="BC3128" s="228" t="s">
        <v>3019</v>
      </c>
      <c r="BD3128" s="228">
        <v>2207850</v>
      </c>
      <c r="BE3128" s="228"/>
      <c r="BF3128" s="228"/>
    </row>
    <row r="3129" spans="54:58" ht="33.75" customHeight="1" x14ac:dyDescent="0.25">
      <c r="BB3129" s="228" t="s">
        <v>71</v>
      </c>
      <c r="BC3129" s="228" t="s">
        <v>3031</v>
      </c>
      <c r="BD3129" s="228">
        <v>2207900</v>
      </c>
      <c r="BE3129" s="228"/>
      <c r="BF3129" s="228"/>
    </row>
    <row r="3130" spans="54:58" ht="33.75" customHeight="1" x14ac:dyDescent="0.25">
      <c r="BB3130" s="228" t="s">
        <v>71</v>
      </c>
      <c r="BC3130" s="228" t="s">
        <v>3044</v>
      </c>
      <c r="BD3130" s="228">
        <v>2207934</v>
      </c>
      <c r="BE3130" s="228"/>
      <c r="BF3130" s="228"/>
    </row>
    <row r="3131" spans="54:58" ht="33.75" customHeight="1" x14ac:dyDescent="0.25">
      <c r="BB3131" s="228" t="s">
        <v>71</v>
      </c>
      <c r="BC3131" s="228" t="s">
        <v>3055</v>
      </c>
      <c r="BD3131" s="228">
        <v>2208007</v>
      </c>
      <c r="BE3131" s="228"/>
      <c r="BF3131" s="228"/>
    </row>
    <row r="3132" spans="54:58" ht="33.75" customHeight="1" x14ac:dyDescent="0.25">
      <c r="BB3132" s="228" t="s">
        <v>71</v>
      </c>
      <c r="BC3132" s="228" t="s">
        <v>3068</v>
      </c>
      <c r="BD3132" s="228">
        <v>2208106</v>
      </c>
      <c r="BE3132" s="228"/>
      <c r="BF3132" s="228"/>
    </row>
    <row r="3133" spans="54:58" ht="33.75" customHeight="1" x14ac:dyDescent="0.25">
      <c r="BB3133" s="228" t="s">
        <v>71</v>
      </c>
      <c r="BC3133" s="228" t="s">
        <v>3079</v>
      </c>
      <c r="BD3133" s="228">
        <v>2208205</v>
      </c>
      <c r="BE3133" s="228"/>
      <c r="BF3133" s="228"/>
    </row>
    <row r="3134" spans="54:58" ht="33.75" customHeight="1" x14ac:dyDescent="0.25">
      <c r="BB3134" s="228" t="s">
        <v>71</v>
      </c>
      <c r="BC3134" s="228" t="s">
        <v>3092</v>
      </c>
      <c r="BD3134" s="228">
        <v>2208304</v>
      </c>
      <c r="BE3134" s="228"/>
      <c r="BF3134" s="228"/>
    </row>
    <row r="3135" spans="54:58" ht="33.75" customHeight="1" x14ac:dyDescent="0.25">
      <c r="BB3135" s="228" t="s">
        <v>71</v>
      </c>
      <c r="BC3135" s="228" t="s">
        <v>3104</v>
      </c>
      <c r="BD3135" s="228">
        <v>2208403</v>
      </c>
      <c r="BE3135" s="228"/>
      <c r="BF3135" s="228"/>
    </row>
    <row r="3136" spans="54:58" ht="33.75" customHeight="1" x14ac:dyDescent="0.25">
      <c r="BB3136" s="228" t="s">
        <v>71</v>
      </c>
      <c r="BC3136" s="228" t="s">
        <v>3117</v>
      </c>
      <c r="BD3136" s="228">
        <v>2208502</v>
      </c>
      <c r="BE3136" s="228"/>
      <c r="BF3136" s="228"/>
    </row>
    <row r="3137" spans="54:58" ht="33.75" customHeight="1" x14ac:dyDescent="0.25">
      <c r="BB3137" s="228" t="s">
        <v>71</v>
      </c>
      <c r="BC3137" s="228" t="s">
        <v>3129</v>
      </c>
      <c r="BD3137" s="228">
        <v>2208551</v>
      </c>
      <c r="BE3137" s="228"/>
      <c r="BF3137" s="228"/>
    </row>
    <row r="3138" spans="54:58" ht="33.75" customHeight="1" x14ac:dyDescent="0.25">
      <c r="BB3138" s="228" t="s">
        <v>71</v>
      </c>
      <c r="BC3138" s="228" t="s">
        <v>3140</v>
      </c>
      <c r="BD3138" s="228">
        <v>2208601</v>
      </c>
      <c r="BE3138" s="228"/>
      <c r="BF3138" s="228"/>
    </row>
    <row r="3139" spans="54:58" ht="33.75" customHeight="1" x14ac:dyDescent="0.25">
      <c r="BB3139" s="228" t="s">
        <v>71</v>
      </c>
      <c r="BC3139" s="228" t="s">
        <v>3152</v>
      </c>
      <c r="BD3139" s="228">
        <v>2208650</v>
      </c>
      <c r="BE3139" s="228"/>
      <c r="BF3139" s="228"/>
    </row>
    <row r="3140" spans="54:58" ht="33.75" customHeight="1" x14ac:dyDescent="0.25">
      <c r="BB3140" s="228" t="s">
        <v>71</v>
      </c>
      <c r="BC3140" s="228" t="s">
        <v>3163</v>
      </c>
      <c r="BD3140" s="228">
        <v>2208700</v>
      </c>
      <c r="BE3140" s="228"/>
      <c r="BF3140" s="228"/>
    </row>
    <row r="3141" spans="54:58" ht="33.75" customHeight="1" x14ac:dyDescent="0.25">
      <c r="BB3141" s="228" t="s">
        <v>71</v>
      </c>
      <c r="BC3141" s="228" t="s">
        <v>3174</v>
      </c>
      <c r="BD3141" s="228">
        <v>2208809</v>
      </c>
      <c r="BE3141" s="228"/>
      <c r="BF3141" s="228"/>
    </row>
    <row r="3142" spans="54:58" ht="33.75" customHeight="1" x14ac:dyDescent="0.25">
      <c r="BB3142" s="228" t="s">
        <v>71</v>
      </c>
      <c r="BC3142" s="228" t="s">
        <v>3185</v>
      </c>
      <c r="BD3142" s="228">
        <v>2208858</v>
      </c>
      <c r="BE3142" s="228"/>
      <c r="BF3142" s="228"/>
    </row>
    <row r="3143" spans="54:58" ht="33.75" customHeight="1" x14ac:dyDescent="0.25">
      <c r="BB3143" s="228" t="s">
        <v>71</v>
      </c>
      <c r="BC3143" s="228" t="s">
        <v>3197</v>
      </c>
      <c r="BD3143" s="228">
        <v>2208874</v>
      </c>
      <c r="BE3143" s="228"/>
      <c r="BF3143" s="228"/>
    </row>
    <row r="3144" spans="54:58" ht="33.75" customHeight="1" x14ac:dyDescent="0.25">
      <c r="BB3144" s="228" t="s">
        <v>71</v>
      </c>
      <c r="BC3144" s="228" t="s">
        <v>3209</v>
      </c>
      <c r="BD3144" s="228">
        <v>2208908</v>
      </c>
      <c r="BE3144" s="228"/>
      <c r="BF3144" s="228"/>
    </row>
    <row r="3145" spans="54:58" ht="33.75" customHeight="1" x14ac:dyDescent="0.25">
      <c r="BB3145" s="228" t="s">
        <v>71</v>
      </c>
      <c r="BC3145" s="228" t="s">
        <v>3221</v>
      </c>
      <c r="BD3145" s="228">
        <v>2209005</v>
      </c>
      <c r="BE3145" s="228"/>
      <c r="BF3145" s="228"/>
    </row>
    <row r="3146" spans="54:58" ht="33.75" customHeight="1" x14ac:dyDescent="0.25">
      <c r="BB3146" s="228" t="s">
        <v>71</v>
      </c>
      <c r="BC3146" s="228" t="s">
        <v>3232</v>
      </c>
      <c r="BD3146" s="228">
        <v>2209104</v>
      </c>
      <c r="BE3146" s="228"/>
      <c r="BF3146" s="228"/>
    </row>
    <row r="3147" spans="54:58" ht="33.75" customHeight="1" x14ac:dyDescent="0.25">
      <c r="BB3147" s="228" t="s">
        <v>71</v>
      </c>
      <c r="BC3147" s="228" t="s">
        <v>3243</v>
      </c>
      <c r="BD3147" s="228">
        <v>2209153</v>
      </c>
      <c r="BE3147" s="228"/>
      <c r="BF3147" s="228"/>
    </row>
    <row r="3148" spans="54:58" ht="33.75" customHeight="1" x14ac:dyDescent="0.25">
      <c r="BB3148" s="228" t="s">
        <v>71</v>
      </c>
      <c r="BC3148" s="228" t="s">
        <v>2871</v>
      </c>
      <c r="BD3148" s="228">
        <v>2209203</v>
      </c>
      <c r="BE3148" s="228"/>
      <c r="BF3148" s="228"/>
    </row>
    <row r="3149" spans="54:58" ht="33.75" customHeight="1" x14ac:dyDescent="0.25">
      <c r="BB3149" s="228" t="s">
        <v>71</v>
      </c>
      <c r="BC3149" s="228" t="s">
        <v>3263</v>
      </c>
      <c r="BD3149" s="228">
        <v>2209302</v>
      </c>
      <c r="BE3149" s="228"/>
      <c r="BF3149" s="228"/>
    </row>
    <row r="3150" spans="54:58" ht="33.75" customHeight="1" x14ac:dyDescent="0.25">
      <c r="BB3150" s="228" t="s">
        <v>71</v>
      </c>
      <c r="BC3150" s="228" t="s">
        <v>3275</v>
      </c>
      <c r="BD3150" s="228">
        <v>2209377</v>
      </c>
      <c r="BE3150" s="228"/>
      <c r="BF3150" s="228"/>
    </row>
    <row r="3151" spans="54:58" ht="33.75" customHeight="1" x14ac:dyDescent="0.25">
      <c r="BB3151" s="228" t="s">
        <v>71</v>
      </c>
      <c r="BC3151" s="228" t="s">
        <v>3286</v>
      </c>
      <c r="BD3151" s="228">
        <v>2209351</v>
      </c>
      <c r="BE3151" s="228"/>
      <c r="BF3151" s="228"/>
    </row>
    <row r="3152" spans="54:58" ht="33.75" customHeight="1" x14ac:dyDescent="0.25">
      <c r="BB3152" s="228" t="s">
        <v>71</v>
      </c>
      <c r="BC3152" s="228" t="s">
        <v>3298</v>
      </c>
      <c r="BD3152" s="228">
        <v>2209401</v>
      </c>
      <c r="BE3152" s="228"/>
      <c r="BF3152" s="228"/>
    </row>
    <row r="3153" spans="54:58" ht="33.75" customHeight="1" x14ac:dyDescent="0.25">
      <c r="BB3153" s="228" t="s">
        <v>71</v>
      </c>
      <c r="BC3153" s="228" t="s">
        <v>3310</v>
      </c>
      <c r="BD3153" s="228">
        <v>2209450</v>
      </c>
      <c r="BE3153" s="228"/>
      <c r="BF3153" s="228"/>
    </row>
    <row r="3154" spans="54:58" ht="33.75" customHeight="1" x14ac:dyDescent="0.25">
      <c r="BB3154" s="228" t="s">
        <v>71</v>
      </c>
      <c r="BC3154" s="228" t="s">
        <v>3321</v>
      </c>
      <c r="BD3154" s="228">
        <v>2209500</v>
      </c>
      <c r="BE3154" s="228"/>
      <c r="BF3154" s="228"/>
    </row>
    <row r="3155" spans="54:58" ht="33.75" customHeight="1" x14ac:dyDescent="0.25">
      <c r="BB3155" s="228" t="s">
        <v>71</v>
      </c>
      <c r="BC3155" s="228" t="s">
        <v>3332</v>
      </c>
      <c r="BD3155" s="228">
        <v>2209559</v>
      </c>
      <c r="BE3155" s="228"/>
      <c r="BF3155" s="228"/>
    </row>
    <row r="3156" spans="54:58" ht="33.75" customHeight="1" x14ac:dyDescent="0.25">
      <c r="BB3156" s="228" t="s">
        <v>71</v>
      </c>
      <c r="BC3156" s="228" t="s">
        <v>3343</v>
      </c>
      <c r="BD3156" s="228">
        <v>2209609</v>
      </c>
      <c r="BE3156" s="228"/>
      <c r="BF3156" s="228"/>
    </row>
    <row r="3157" spans="54:58" ht="33.75" customHeight="1" x14ac:dyDescent="0.25">
      <c r="BB3157" s="228" t="s">
        <v>71</v>
      </c>
      <c r="BC3157" s="228" t="s">
        <v>3353</v>
      </c>
      <c r="BD3157" s="228">
        <v>2209658</v>
      </c>
      <c r="BE3157" s="228"/>
      <c r="BF3157" s="228"/>
    </row>
    <row r="3158" spans="54:58" ht="33.75" customHeight="1" x14ac:dyDescent="0.25">
      <c r="BB3158" s="228" t="s">
        <v>71</v>
      </c>
      <c r="BC3158" s="228" t="s">
        <v>3363</v>
      </c>
      <c r="BD3158" s="228">
        <v>2209708</v>
      </c>
      <c r="BE3158" s="228"/>
      <c r="BF3158" s="228"/>
    </row>
    <row r="3159" spans="54:58" ht="33.75" customHeight="1" x14ac:dyDescent="0.25">
      <c r="BB3159" s="228" t="s">
        <v>71</v>
      </c>
      <c r="BC3159" s="228" t="s">
        <v>3372</v>
      </c>
      <c r="BD3159" s="228">
        <v>2209757</v>
      </c>
      <c r="BE3159" s="228"/>
      <c r="BF3159" s="228"/>
    </row>
    <row r="3160" spans="54:58" ht="33.75" customHeight="1" x14ac:dyDescent="0.25">
      <c r="BB3160" s="228" t="s">
        <v>71</v>
      </c>
      <c r="BC3160" s="228" t="s">
        <v>3382</v>
      </c>
      <c r="BD3160" s="228">
        <v>2209807</v>
      </c>
      <c r="BE3160" s="228"/>
      <c r="BF3160" s="228"/>
    </row>
    <row r="3161" spans="54:58" ht="33.75" customHeight="1" x14ac:dyDescent="0.25">
      <c r="BB3161" s="228" t="s">
        <v>71</v>
      </c>
      <c r="BC3161" s="228" t="s">
        <v>3392</v>
      </c>
      <c r="BD3161" s="228">
        <v>2209856</v>
      </c>
      <c r="BE3161" s="228"/>
      <c r="BF3161" s="228"/>
    </row>
    <row r="3162" spans="54:58" ht="33.75" customHeight="1" x14ac:dyDescent="0.25">
      <c r="BB3162" s="228" t="s">
        <v>71</v>
      </c>
      <c r="BC3162" s="228" t="s">
        <v>3402</v>
      </c>
      <c r="BD3162" s="228">
        <v>2209872</v>
      </c>
      <c r="BE3162" s="228"/>
      <c r="BF3162" s="228"/>
    </row>
    <row r="3163" spans="54:58" ht="33.75" customHeight="1" x14ac:dyDescent="0.25">
      <c r="BB3163" s="228" t="s">
        <v>71</v>
      </c>
      <c r="BC3163" s="228" t="s">
        <v>3412</v>
      </c>
      <c r="BD3163" s="228">
        <v>2209906</v>
      </c>
      <c r="BE3163" s="228"/>
      <c r="BF3163" s="228"/>
    </row>
    <row r="3164" spans="54:58" ht="33.75" customHeight="1" x14ac:dyDescent="0.25">
      <c r="BB3164" s="228" t="s">
        <v>71</v>
      </c>
      <c r="BC3164" s="228" t="s">
        <v>3422</v>
      </c>
      <c r="BD3164" s="228">
        <v>2209955</v>
      </c>
      <c r="BE3164" s="228"/>
      <c r="BF3164" s="228"/>
    </row>
    <row r="3165" spans="54:58" ht="33.75" customHeight="1" x14ac:dyDescent="0.25">
      <c r="BB3165" s="228" t="s">
        <v>71</v>
      </c>
      <c r="BC3165" s="228" t="s">
        <v>3431</v>
      </c>
      <c r="BD3165" s="228">
        <v>2209971</v>
      </c>
      <c r="BE3165" s="228"/>
      <c r="BF3165" s="228"/>
    </row>
    <row r="3166" spans="54:58" ht="33.75" customHeight="1" x14ac:dyDescent="0.25">
      <c r="BB3166" s="228" t="s">
        <v>71</v>
      </c>
      <c r="BC3166" s="228" t="s">
        <v>3441</v>
      </c>
      <c r="BD3166" s="228">
        <v>2210003</v>
      </c>
      <c r="BE3166" s="228"/>
      <c r="BF3166" s="228"/>
    </row>
    <row r="3167" spans="54:58" ht="33.75" customHeight="1" x14ac:dyDescent="0.25">
      <c r="BB3167" s="228" t="s">
        <v>71</v>
      </c>
      <c r="BC3167" s="228" t="s">
        <v>3450</v>
      </c>
      <c r="BD3167" s="228">
        <v>2210052</v>
      </c>
      <c r="BE3167" s="228"/>
      <c r="BF3167" s="228"/>
    </row>
    <row r="3168" spans="54:58" ht="33.75" customHeight="1" x14ac:dyDescent="0.25">
      <c r="BB3168" s="228" t="s">
        <v>71</v>
      </c>
      <c r="BC3168" s="228" t="s">
        <v>3459</v>
      </c>
      <c r="BD3168" s="228">
        <v>2210102</v>
      </c>
      <c r="BE3168" s="228"/>
      <c r="BF3168" s="228"/>
    </row>
    <row r="3169" spans="54:58" ht="33.75" customHeight="1" x14ac:dyDescent="0.25">
      <c r="BB3169" s="228" t="s">
        <v>71</v>
      </c>
      <c r="BC3169" s="228" t="s">
        <v>3469</v>
      </c>
      <c r="BD3169" s="228">
        <v>2210201</v>
      </c>
      <c r="BE3169" s="228"/>
      <c r="BF3169" s="228"/>
    </row>
    <row r="3170" spans="54:58" ht="33.75" customHeight="1" x14ac:dyDescent="0.25">
      <c r="BB3170" s="228" t="s">
        <v>71</v>
      </c>
      <c r="BC3170" s="228" t="s">
        <v>3478</v>
      </c>
      <c r="BD3170" s="228">
        <v>2210300</v>
      </c>
      <c r="BE3170" s="228"/>
      <c r="BF3170" s="228"/>
    </row>
    <row r="3171" spans="54:58" ht="33.75" customHeight="1" x14ac:dyDescent="0.25">
      <c r="BB3171" s="228" t="s">
        <v>71</v>
      </c>
      <c r="BC3171" s="228" t="s">
        <v>3488</v>
      </c>
      <c r="BD3171" s="228">
        <v>2210359</v>
      </c>
      <c r="BE3171" s="228"/>
      <c r="BF3171" s="228"/>
    </row>
    <row r="3172" spans="54:58" ht="33.75" customHeight="1" x14ac:dyDescent="0.25">
      <c r="BB3172" s="228" t="s">
        <v>71</v>
      </c>
      <c r="BC3172" s="228" t="s">
        <v>3498</v>
      </c>
      <c r="BD3172" s="228">
        <v>2210375</v>
      </c>
      <c r="BE3172" s="228"/>
      <c r="BF3172" s="228"/>
    </row>
    <row r="3173" spans="54:58" ht="33.75" customHeight="1" x14ac:dyDescent="0.25">
      <c r="BB3173" s="228" t="s">
        <v>71</v>
      </c>
      <c r="BC3173" s="228" t="s">
        <v>3507</v>
      </c>
      <c r="BD3173" s="228">
        <v>2210383</v>
      </c>
      <c r="BE3173" s="228"/>
      <c r="BF3173" s="228"/>
    </row>
    <row r="3174" spans="54:58" ht="33.75" customHeight="1" x14ac:dyDescent="0.25">
      <c r="BB3174" s="228" t="s">
        <v>71</v>
      </c>
      <c r="BC3174" s="228" t="s">
        <v>3517</v>
      </c>
      <c r="BD3174" s="228">
        <v>2210391</v>
      </c>
      <c r="BE3174" s="228"/>
      <c r="BF3174" s="228"/>
    </row>
    <row r="3175" spans="54:58" ht="33.75" customHeight="1" x14ac:dyDescent="0.25">
      <c r="BB3175" s="228" t="s">
        <v>71</v>
      </c>
      <c r="BC3175" s="228" t="s">
        <v>3527</v>
      </c>
      <c r="BD3175" s="228">
        <v>2210409</v>
      </c>
      <c r="BE3175" s="228"/>
      <c r="BF3175" s="228"/>
    </row>
    <row r="3176" spans="54:58" ht="33.75" customHeight="1" x14ac:dyDescent="0.25">
      <c r="BB3176" s="228" t="s">
        <v>71</v>
      </c>
      <c r="BC3176" s="228" t="s">
        <v>3537</v>
      </c>
      <c r="BD3176" s="228">
        <v>2210508</v>
      </c>
      <c r="BE3176" s="228"/>
      <c r="BF3176" s="228"/>
    </row>
    <row r="3177" spans="54:58" ht="33.75" customHeight="1" x14ac:dyDescent="0.25">
      <c r="BB3177" s="228" t="s">
        <v>71</v>
      </c>
      <c r="BC3177" s="228" t="s">
        <v>3547</v>
      </c>
      <c r="BD3177" s="228">
        <v>2210607</v>
      </c>
      <c r="BE3177" s="228"/>
      <c r="BF3177" s="228"/>
    </row>
    <row r="3178" spans="54:58" ht="33.75" customHeight="1" x14ac:dyDescent="0.25">
      <c r="BB3178" s="228" t="s">
        <v>71</v>
      </c>
      <c r="BC3178" s="228" t="s">
        <v>3555</v>
      </c>
      <c r="BD3178" s="228">
        <v>2210623</v>
      </c>
      <c r="BE3178" s="228"/>
      <c r="BF3178" s="228"/>
    </row>
    <row r="3179" spans="54:58" ht="33.75" customHeight="1" x14ac:dyDescent="0.25">
      <c r="BB3179" s="228" t="s">
        <v>71</v>
      </c>
      <c r="BC3179" s="228" t="s">
        <v>3565</v>
      </c>
      <c r="BD3179" s="228">
        <v>2210631</v>
      </c>
      <c r="BE3179" s="228"/>
      <c r="BF3179" s="228"/>
    </row>
    <row r="3180" spans="54:58" ht="33.75" customHeight="1" x14ac:dyDescent="0.25">
      <c r="BB3180" s="228" t="s">
        <v>71</v>
      </c>
      <c r="BC3180" s="228" t="s">
        <v>3575</v>
      </c>
      <c r="BD3180" s="228">
        <v>2210656</v>
      </c>
      <c r="BE3180" s="228"/>
      <c r="BF3180" s="228"/>
    </row>
    <row r="3181" spans="54:58" ht="33.75" customHeight="1" x14ac:dyDescent="0.25">
      <c r="BB3181" s="228" t="s">
        <v>71</v>
      </c>
      <c r="BC3181" s="228" t="s">
        <v>3585</v>
      </c>
      <c r="BD3181" s="228">
        <v>2210706</v>
      </c>
      <c r="BE3181" s="228"/>
      <c r="BF3181" s="228"/>
    </row>
    <row r="3182" spans="54:58" ht="33.75" customHeight="1" x14ac:dyDescent="0.25">
      <c r="BB3182" s="228" t="s">
        <v>71</v>
      </c>
      <c r="BC3182" s="228" t="s">
        <v>3595</v>
      </c>
      <c r="BD3182" s="228">
        <v>2210805</v>
      </c>
      <c r="BE3182" s="228"/>
      <c r="BF3182" s="228"/>
    </row>
    <row r="3183" spans="54:58" ht="33.75" customHeight="1" x14ac:dyDescent="0.25">
      <c r="BB3183" s="228" t="s">
        <v>71</v>
      </c>
      <c r="BC3183" s="228" t="s">
        <v>3604</v>
      </c>
      <c r="BD3183" s="228">
        <v>2210904</v>
      </c>
      <c r="BE3183" s="228"/>
      <c r="BF3183" s="228"/>
    </row>
    <row r="3184" spans="54:58" ht="33.75" customHeight="1" x14ac:dyDescent="0.25">
      <c r="BB3184" s="228" t="s">
        <v>71</v>
      </c>
      <c r="BC3184" s="228" t="s">
        <v>3613</v>
      </c>
      <c r="BD3184" s="228">
        <v>2210938</v>
      </c>
      <c r="BE3184" s="228"/>
      <c r="BF3184" s="228"/>
    </row>
    <row r="3185" spans="54:58" ht="33.75" customHeight="1" x14ac:dyDescent="0.25">
      <c r="BB3185" s="228" t="s">
        <v>71</v>
      </c>
      <c r="BC3185" s="228" t="s">
        <v>3622</v>
      </c>
      <c r="BD3185" s="228">
        <v>2210953</v>
      </c>
      <c r="BE3185" s="228"/>
      <c r="BF3185" s="228"/>
    </row>
    <row r="3186" spans="54:58" ht="33.75" customHeight="1" x14ac:dyDescent="0.25">
      <c r="BB3186" s="228" t="s">
        <v>71</v>
      </c>
      <c r="BC3186" s="228" t="s">
        <v>3632</v>
      </c>
      <c r="BD3186" s="228">
        <v>2210979</v>
      </c>
      <c r="BE3186" s="228"/>
      <c r="BF3186" s="228"/>
    </row>
    <row r="3187" spans="54:58" ht="33.75" customHeight="1" x14ac:dyDescent="0.25">
      <c r="BB3187" s="228" t="s">
        <v>71</v>
      </c>
      <c r="BC3187" s="228" t="s">
        <v>3642</v>
      </c>
      <c r="BD3187" s="228">
        <v>2211001</v>
      </c>
      <c r="BE3187" s="228"/>
      <c r="BF3187" s="228"/>
    </row>
    <row r="3188" spans="54:58" ht="33.75" customHeight="1" x14ac:dyDescent="0.25">
      <c r="BB3188" s="228" t="s">
        <v>71</v>
      </c>
      <c r="BC3188" s="228" t="s">
        <v>3651</v>
      </c>
      <c r="BD3188" s="228">
        <v>2211100</v>
      </c>
      <c r="BE3188" s="228"/>
      <c r="BF3188" s="228"/>
    </row>
    <row r="3189" spans="54:58" ht="33.75" customHeight="1" x14ac:dyDescent="0.25">
      <c r="BB3189" s="228" t="s">
        <v>71</v>
      </c>
      <c r="BC3189" s="228" t="s">
        <v>3660</v>
      </c>
      <c r="BD3189" s="228">
        <v>2211209</v>
      </c>
      <c r="BE3189" s="228"/>
      <c r="BF3189" s="228"/>
    </row>
    <row r="3190" spans="54:58" ht="33.75" customHeight="1" x14ac:dyDescent="0.25">
      <c r="BB3190" s="228" t="s">
        <v>71</v>
      </c>
      <c r="BC3190" s="228" t="s">
        <v>3669</v>
      </c>
      <c r="BD3190" s="228">
        <v>2211308</v>
      </c>
      <c r="BE3190" s="228"/>
      <c r="BF3190" s="228"/>
    </row>
    <row r="3191" spans="54:58" ht="33.75" customHeight="1" x14ac:dyDescent="0.25">
      <c r="BB3191" s="228" t="s">
        <v>71</v>
      </c>
      <c r="BC3191" s="228" t="s">
        <v>3676</v>
      </c>
      <c r="BD3191" s="228">
        <v>2211357</v>
      </c>
      <c r="BE3191" s="228"/>
      <c r="BF3191" s="228"/>
    </row>
    <row r="3192" spans="54:58" ht="33.75" customHeight="1" x14ac:dyDescent="0.25">
      <c r="BB3192" s="228" t="s">
        <v>71</v>
      </c>
      <c r="BC3192" s="228" t="s">
        <v>2769</v>
      </c>
      <c r="BD3192" s="228">
        <v>2211407</v>
      </c>
      <c r="BE3192" s="228"/>
      <c r="BF3192" s="228"/>
    </row>
    <row r="3193" spans="54:58" ht="33.75" customHeight="1" x14ac:dyDescent="0.25">
      <c r="BB3193" s="228" t="s">
        <v>71</v>
      </c>
      <c r="BC3193" s="228" t="s">
        <v>3693</v>
      </c>
      <c r="BD3193" s="228">
        <v>2211506</v>
      </c>
      <c r="BE3193" s="228"/>
      <c r="BF3193" s="228"/>
    </row>
    <row r="3194" spans="54:58" ht="33.75" customHeight="1" x14ac:dyDescent="0.25">
      <c r="BB3194" s="228" t="s">
        <v>71</v>
      </c>
      <c r="BC3194" s="228" t="s">
        <v>3701</v>
      </c>
      <c r="BD3194" s="228">
        <v>2211605</v>
      </c>
      <c r="BE3194" s="228"/>
      <c r="BF3194" s="228"/>
    </row>
    <row r="3195" spans="54:58" ht="33.75" customHeight="1" x14ac:dyDescent="0.25">
      <c r="BB3195" s="228" t="s">
        <v>71</v>
      </c>
      <c r="BC3195" s="228" t="s">
        <v>3709</v>
      </c>
      <c r="BD3195" s="228">
        <v>2211704</v>
      </c>
      <c r="BE3195" s="228"/>
      <c r="BF3195" s="228"/>
    </row>
    <row r="3196" spans="54:58" ht="33.75" customHeight="1" x14ac:dyDescent="0.25">
      <c r="BB3196" s="228" t="s">
        <v>73</v>
      </c>
      <c r="BC3196" s="228" t="s">
        <v>105</v>
      </c>
      <c r="BD3196" s="228">
        <v>4100103</v>
      </c>
      <c r="BE3196" s="228"/>
      <c r="BF3196" s="228"/>
    </row>
    <row r="3197" spans="54:58" ht="33.75" customHeight="1" x14ac:dyDescent="0.25">
      <c r="BB3197" s="228" t="s">
        <v>73</v>
      </c>
      <c r="BC3197" s="228" t="s">
        <v>131</v>
      </c>
      <c r="BD3197" s="228">
        <v>4100202</v>
      </c>
      <c r="BE3197" s="228"/>
      <c r="BF3197" s="228"/>
    </row>
    <row r="3198" spans="54:58" ht="33.75" customHeight="1" x14ac:dyDescent="0.25">
      <c r="BB3198" s="228" t="s">
        <v>73</v>
      </c>
      <c r="BC3198" s="228" t="s">
        <v>157</v>
      </c>
      <c r="BD3198" s="228">
        <v>4100301</v>
      </c>
      <c r="BE3198" s="228"/>
      <c r="BF3198" s="228"/>
    </row>
    <row r="3199" spans="54:58" ht="33.75" customHeight="1" x14ac:dyDescent="0.25">
      <c r="BB3199" s="228" t="s">
        <v>73</v>
      </c>
      <c r="BC3199" s="228" t="s">
        <v>182</v>
      </c>
      <c r="BD3199" s="228">
        <v>4100400</v>
      </c>
      <c r="BE3199" s="228"/>
      <c r="BF3199" s="228"/>
    </row>
    <row r="3200" spans="54:58" ht="33.75" customHeight="1" x14ac:dyDescent="0.25">
      <c r="BB3200" s="228" t="s">
        <v>73</v>
      </c>
      <c r="BC3200" s="228" t="s">
        <v>208</v>
      </c>
      <c r="BD3200" s="228">
        <v>4100459</v>
      </c>
      <c r="BE3200" s="228"/>
      <c r="BF3200" s="228"/>
    </row>
    <row r="3201" spans="54:58" ht="33.75" customHeight="1" x14ac:dyDescent="0.25">
      <c r="BB3201" s="228" t="s">
        <v>73</v>
      </c>
      <c r="BC3201" s="228" t="s">
        <v>162</v>
      </c>
      <c r="BD3201" s="228">
        <v>4128625</v>
      </c>
      <c r="BE3201" s="228"/>
      <c r="BF3201" s="228"/>
    </row>
    <row r="3202" spans="54:58" ht="33.75" customHeight="1" x14ac:dyDescent="0.25">
      <c r="BB3202" s="228" t="s">
        <v>73</v>
      </c>
      <c r="BC3202" s="228" t="s">
        <v>258</v>
      </c>
      <c r="BD3202" s="228">
        <v>4100608</v>
      </c>
      <c r="BE3202" s="228"/>
      <c r="BF3202" s="228"/>
    </row>
    <row r="3203" spans="54:58" ht="33.75" customHeight="1" x14ac:dyDescent="0.25">
      <c r="BB3203" s="228" t="s">
        <v>73</v>
      </c>
      <c r="BC3203" s="228" t="s">
        <v>283</v>
      </c>
      <c r="BD3203" s="228">
        <v>4100707</v>
      </c>
      <c r="BE3203" s="228"/>
      <c r="BF3203" s="228"/>
    </row>
    <row r="3204" spans="54:58" ht="33.75" customHeight="1" x14ac:dyDescent="0.25">
      <c r="BB3204" s="228" t="s">
        <v>73</v>
      </c>
      <c r="BC3204" s="228" t="s">
        <v>309</v>
      </c>
      <c r="BD3204" s="228">
        <v>4100509</v>
      </c>
      <c r="BE3204" s="228"/>
      <c r="BF3204" s="228"/>
    </row>
    <row r="3205" spans="54:58" ht="33.75" customHeight="1" x14ac:dyDescent="0.25">
      <c r="BB3205" s="228" t="s">
        <v>73</v>
      </c>
      <c r="BC3205" s="228" t="s">
        <v>335</v>
      </c>
      <c r="BD3205" s="228">
        <v>4100806</v>
      </c>
      <c r="BE3205" s="228"/>
      <c r="BF3205" s="228"/>
    </row>
    <row r="3206" spans="54:58" ht="33.75" customHeight="1" x14ac:dyDescent="0.25">
      <c r="BB3206" s="228" t="s">
        <v>73</v>
      </c>
      <c r="BC3206" s="228" t="s">
        <v>360</v>
      </c>
      <c r="BD3206" s="228">
        <v>4100905</v>
      </c>
      <c r="BE3206" s="228"/>
      <c r="BF3206" s="228"/>
    </row>
    <row r="3207" spans="54:58" ht="33.75" customHeight="1" x14ac:dyDescent="0.25">
      <c r="BB3207" s="228" t="s">
        <v>73</v>
      </c>
      <c r="BC3207" s="228" t="s">
        <v>384</v>
      </c>
      <c r="BD3207" s="228">
        <v>4101002</v>
      </c>
      <c r="BE3207" s="228"/>
      <c r="BF3207" s="228"/>
    </row>
    <row r="3208" spans="54:58" ht="33.75" customHeight="1" x14ac:dyDescent="0.25">
      <c r="BB3208" s="228" t="s">
        <v>73</v>
      </c>
      <c r="BC3208" s="228" t="s">
        <v>409</v>
      </c>
      <c r="BD3208" s="228">
        <v>4101051</v>
      </c>
      <c r="BE3208" s="228"/>
      <c r="BF3208" s="228"/>
    </row>
    <row r="3209" spans="54:58" ht="33.75" customHeight="1" x14ac:dyDescent="0.25">
      <c r="BB3209" s="228" t="s">
        <v>73</v>
      </c>
      <c r="BC3209" s="228" t="s">
        <v>434</v>
      </c>
      <c r="BD3209" s="228">
        <v>4101101</v>
      </c>
      <c r="BE3209" s="228"/>
      <c r="BF3209" s="228"/>
    </row>
    <row r="3210" spans="54:58" ht="33.75" customHeight="1" x14ac:dyDescent="0.25">
      <c r="BB3210" s="228" t="s">
        <v>73</v>
      </c>
      <c r="BC3210" s="228" t="s">
        <v>459</v>
      </c>
      <c r="BD3210" s="228">
        <v>4101150</v>
      </c>
      <c r="BE3210" s="228"/>
      <c r="BF3210" s="228"/>
    </row>
    <row r="3211" spans="54:58" ht="33.75" customHeight="1" x14ac:dyDescent="0.25">
      <c r="BB3211" s="228" t="s">
        <v>73</v>
      </c>
      <c r="BC3211" s="228" t="s">
        <v>485</v>
      </c>
      <c r="BD3211" s="228">
        <v>4101200</v>
      </c>
      <c r="BE3211" s="228"/>
      <c r="BF3211" s="228"/>
    </row>
    <row r="3212" spans="54:58" ht="33.75" customHeight="1" x14ac:dyDescent="0.25">
      <c r="BB3212" s="228" t="s">
        <v>73</v>
      </c>
      <c r="BC3212" s="228" t="s">
        <v>509</v>
      </c>
      <c r="BD3212" s="228">
        <v>4101309</v>
      </c>
      <c r="BE3212" s="228"/>
      <c r="BF3212" s="228"/>
    </row>
    <row r="3213" spans="54:58" ht="33.75" customHeight="1" x14ac:dyDescent="0.25">
      <c r="BB3213" s="228" t="s">
        <v>73</v>
      </c>
      <c r="BC3213" s="228" t="s">
        <v>532</v>
      </c>
      <c r="BD3213" s="228">
        <v>4101408</v>
      </c>
      <c r="BE3213" s="228"/>
      <c r="BF3213" s="228"/>
    </row>
    <row r="3214" spans="54:58" ht="33.75" customHeight="1" x14ac:dyDescent="0.25">
      <c r="BB3214" s="228" t="s">
        <v>73</v>
      </c>
      <c r="BC3214" s="228" t="s">
        <v>555</v>
      </c>
      <c r="BD3214" s="228">
        <v>4101507</v>
      </c>
      <c r="BE3214" s="228"/>
      <c r="BF3214" s="228"/>
    </row>
    <row r="3215" spans="54:58" ht="33.75" customHeight="1" x14ac:dyDescent="0.25">
      <c r="BB3215" s="228" t="s">
        <v>73</v>
      </c>
      <c r="BC3215" s="228" t="s">
        <v>578</v>
      </c>
      <c r="BD3215" s="228">
        <v>4101606</v>
      </c>
      <c r="BE3215" s="228"/>
      <c r="BF3215" s="228"/>
    </row>
    <row r="3216" spans="54:58" ht="33.75" customHeight="1" x14ac:dyDescent="0.25">
      <c r="BB3216" s="228" t="s">
        <v>73</v>
      </c>
      <c r="BC3216" s="228" t="s">
        <v>601</v>
      </c>
      <c r="BD3216" s="228">
        <v>4101655</v>
      </c>
      <c r="BE3216" s="228"/>
      <c r="BF3216" s="228"/>
    </row>
    <row r="3217" spans="54:58" ht="33.75" customHeight="1" x14ac:dyDescent="0.25">
      <c r="BB3217" s="228" t="s">
        <v>73</v>
      </c>
      <c r="BC3217" s="228" t="s">
        <v>408</v>
      </c>
      <c r="BD3217" s="228">
        <v>4101705</v>
      </c>
      <c r="BE3217" s="228"/>
      <c r="BF3217" s="228"/>
    </row>
    <row r="3218" spans="54:58" ht="33.75" customHeight="1" x14ac:dyDescent="0.25">
      <c r="BB3218" s="228" t="s">
        <v>73</v>
      </c>
      <c r="BC3218" s="228" t="s">
        <v>645</v>
      </c>
      <c r="BD3218" s="228">
        <v>4101804</v>
      </c>
      <c r="BE3218" s="228"/>
      <c r="BF3218" s="228"/>
    </row>
    <row r="3219" spans="54:58" ht="33.75" customHeight="1" x14ac:dyDescent="0.25">
      <c r="BB3219" s="228" t="s">
        <v>73</v>
      </c>
      <c r="BC3219" s="228" t="s">
        <v>666</v>
      </c>
      <c r="BD3219" s="228">
        <v>4101853</v>
      </c>
      <c r="BE3219" s="228"/>
      <c r="BF3219" s="228"/>
    </row>
    <row r="3220" spans="54:58" ht="33.75" customHeight="1" x14ac:dyDescent="0.25">
      <c r="BB3220" s="228" t="s">
        <v>73</v>
      </c>
      <c r="BC3220" s="228" t="s">
        <v>688</v>
      </c>
      <c r="BD3220" s="228">
        <v>4101903</v>
      </c>
      <c r="BE3220" s="228"/>
      <c r="BF3220" s="228"/>
    </row>
    <row r="3221" spans="54:58" ht="33.75" customHeight="1" x14ac:dyDescent="0.25">
      <c r="BB3221" s="228" t="s">
        <v>73</v>
      </c>
      <c r="BC3221" s="228" t="s">
        <v>707</v>
      </c>
      <c r="BD3221" s="228">
        <v>4102000</v>
      </c>
      <c r="BE3221" s="228"/>
      <c r="BF3221" s="228"/>
    </row>
    <row r="3222" spans="54:58" ht="33.75" customHeight="1" x14ac:dyDescent="0.25">
      <c r="BB3222" s="228" t="s">
        <v>73</v>
      </c>
      <c r="BC3222" s="228" t="s">
        <v>730</v>
      </c>
      <c r="BD3222" s="228">
        <v>4102109</v>
      </c>
      <c r="BE3222" s="228"/>
      <c r="BF3222" s="228"/>
    </row>
    <row r="3223" spans="54:58" ht="33.75" customHeight="1" x14ac:dyDescent="0.25">
      <c r="BB3223" s="228" t="s">
        <v>73</v>
      </c>
      <c r="BC3223" s="228" t="s">
        <v>169</v>
      </c>
      <c r="BD3223" s="228">
        <v>4102208</v>
      </c>
      <c r="BE3223" s="228"/>
      <c r="BF3223" s="228"/>
    </row>
    <row r="3224" spans="54:58" ht="33.75" customHeight="1" x14ac:dyDescent="0.25">
      <c r="BB3224" s="228" t="s">
        <v>73</v>
      </c>
      <c r="BC3224" s="228" t="s">
        <v>773</v>
      </c>
      <c r="BD3224" s="228">
        <v>4102307</v>
      </c>
      <c r="BE3224" s="228"/>
      <c r="BF3224" s="228"/>
    </row>
    <row r="3225" spans="54:58" ht="33.75" customHeight="1" x14ac:dyDescent="0.25">
      <c r="BB3225" s="228" t="s">
        <v>73</v>
      </c>
      <c r="BC3225" s="228" t="s">
        <v>356</v>
      </c>
      <c r="BD3225" s="228">
        <v>4102406</v>
      </c>
      <c r="BE3225" s="228"/>
      <c r="BF3225" s="228"/>
    </row>
    <row r="3226" spans="54:58" ht="33.75" customHeight="1" x14ac:dyDescent="0.25">
      <c r="BB3226" s="228" t="s">
        <v>73</v>
      </c>
      <c r="BC3226" s="228" t="s">
        <v>816</v>
      </c>
      <c r="BD3226" s="228">
        <v>4102505</v>
      </c>
      <c r="BE3226" s="228"/>
      <c r="BF3226" s="228"/>
    </row>
    <row r="3227" spans="54:58" ht="33.75" customHeight="1" x14ac:dyDescent="0.25">
      <c r="BB3227" s="228" t="s">
        <v>73</v>
      </c>
      <c r="BC3227" s="228" t="s">
        <v>837</v>
      </c>
      <c r="BD3227" s="228">
        <v>4102703</v>
      </c>
      <c r="BE3227" s="228"/>
      <c r="BF3227" s="228"/>
    </row>
    <row r="3228" spans="54:58" ht="33.75" customHeight="1" x14ac:dyDescent="0.25">
      <c r="BB3228" s="228" t="s">
        <v>73</v>
      </c>
      <c r="BC3228" s="228" t="s">
        <v>860</v>
      </c>
      <c r="BD3228" s="228">
        <v>4102604</v>
      </c>
      <c r="BE3228" s="228"/>
      <c r="BF3228" s="228"/>
    </row>
    <row r="3229" spans="54:58" ht="33.75" customHeight="1" x14ac:dyDescent="0.25">
      <c r="BB3229" s="228" t="s">
        <v>73</v>
      </c>
      <c r="BC3229" s="228" t="s">
        <v>881</v>
      </c>
      <c r="BD3229" s="228">
        <v>4102752</v>
      </c>
      <c r="BE3229" s="228"/>
      <c r="BF3229" s="228"/>
    </row>
    <row r="3230" spans="54:58" ht="33.75" customHeight="1" x14ac:dyDescent="0.25">
      <c r="BB3230" s="228" t="s">
        <v>73</v>
      </c>
      <c r="BC3230" s="228" t="s">
        <v>904</v>
      </c>
      <c r="BD3230" s="228">
        <v>4102802</v>
      </c>
      <c r="BE3230" s="228"/>
      <c r="BF3230" s="228"/>
    </row>
    <row r="3231" spans="54:58" ht="33.75" customHeight="1" x14ac:dyDescent="0.25">
      <c r="BB3231" s="228" t="s">
        <v>73</v>
      </c>
      <c r="BC3231" s="228" t="s">
        <v>927</v>
      </c>
      <c r="BD3231" s="228">
        <v>4102901</v>
      </c>
      <c r="BE3231" s="228"/>
      <c r="BF3231" s="228"/>
    </row>
    <row r="3232" spans="54:58" ht="33.75" customHeight="1" x14ac:dyDescent="0.25">
      <c r="BB3232" s="228" t="s">
        <v>73</v>
      </c>
      <c r="BC3232" s="228" t="s">
        <v>401</v>
      </c>
      <c r="BD3232" s="228">
        <v>4103008</v>
      </c>
      <c r="BE3232" s="228"/>
      <c r="BF3232" s="228"/>
    </row>
    <row r="3233" spans="54:58" ht="33.75" customHeight="1" x14ac:dyDescent="0.25">
      <c r="BB3233" s="228" t="s">
        <v>73</v>
      </c>
      <c r="BC3233" s="228" t="s">
        <v>972</v>
      </c>
      <c r="BD3233" s="228">
        <v>4103024</v>
      </c>
      <c r="BE3233" s="228"/>
      <c r="BF3233" s="228"/>
    </row>
    <row r="3234" spans="54:58" ht="33.75" customHeight="1" x14ac:dyDescent="0.25">
      <c r="BB3234" s="228" t="s">
        <v>73</v>
      </c>
      <c r="BC3234" s="228" t="s">
        <v>994</v>
      </c>
      <c r="BD3234" s="228">
        <v>4103040</v>
      </c>
      <c r="BE3234" s="228"/>
      <c r="BF3234" s="228"/>
    </row>
    <row r="3235" spans="54:58" ht="33.75" customHeight="1" x14ac:dyDescent="0.25">
      <c r="BB3235" s="228" t="s">
        <v>73</v>
      </c>
      <c r="BC3235" s="228" t="s">
        <v>1017</v>
      </c>
      <c r="BD3235" s="228">
        <v>4103057</v>
      </c>
      <c r="BE3235" s="228"/>
      <c r="BF3235" s="228"/>
    </row>
    <row r="3236" spans="54:58" ht="33.75" customHeight="1" x14ac:dyDescent="0.25">
      <c r="BB3236" s="228" t="s">
        <v>73</v>
      </c>
      <c r="BC3236" s="228" t="s">
        <v>1039</v>
      </c>
      <c r="BD3236" s="228">
        <v>4103107</v>
      </c>
      <c r="BE3236" s="228"/>
      <c r="BF3236" s="228"/>
    </row>
    <row r="3237" spans="54:58" ht="33.75" customHeight="1" x14ac:dyDescent="0.25">
      <c r="BB3237" s="228" t="s">
        <v>73</v>
      </c>
      <c r="BC3237" s="228" t="s">
        <v>1061</v>
      </c>
      <c r="BD3237" s="228">
        <v>4103156</v>
      </c>
      <c r="BE3237" s="228"/>
      <c r="BF3237" s="228"/>
    </row>
    <row r="3238" spans="54:58" ht="33.75" customHeight="1" x14ac:dyDescent="0.25">
      <c r="BB3238" s="228" t="s">
        <v>73</v>
      </c>
      <c r="BC3238" s="228" t="s">
        <v>836</v>
      </c>
      <c r="BD3238" s="228">
        <v>4103206</v>
      </c>
      <c r="BE3238" s="228"/>
      <c r="BF3238" s="228"/>
    </row>
    <row r="3239" spans="54:58" ht="33.75" customHeight="1" x14ac:dyDescent="0.25">
      <c r="BB3239" s="228" t="s">
        <v>73</v>
      </c>
      <c r="BC3239" s="228" t="s">
        <v>1105</v>
      </c>
      <c r="BD3239" s="228">
        <v>4103222</v>
      </c>
      <c r="BE3239" s="228"/>
      <c r="BF3239" s="228"/>
    </row>
    <row r="3240" spans="54:58" ht="33.75" customHeight="1" x14ac:dyDescent="0.25">
      <c r="BB3240" s="228" t="s">
        <v>73</v>
      </c>
      <c r="BC3240" s="228" t="s">
        <v>1128</v>
      </c>
      <c r="BD3240" s="228">
        <v>4103305</v>
      </c>
      <c r="BE3240" s="228"/>
      <c r="BF3240" s="228"/>
    </row>
    <row r="3241" spans="54:58" ht="33.75" customHeight="1" x14ac:dyDescent="0.25">
      <c r="BB3241" s="228" t="s">
        <v>73</v>
      </c>
      <c r="BC3241" s="228" t="s">
        <v>1151</v>
      </c>
      <c r="BD3241" s="228">
        <v>4103354</v>
      </c>
      <c r="BE3241" s="228"/>
      <c r="BF3241" s="228"/>
    </row>
    <row r="3242" spans="54:58" ht="33.75" customHeight="1" x14ac:dyDescent="0.25">
      <c r="BB3242" s="228" t="s">
        <v>73</v>
      </c>
      <c r="BC3242" s="228" t="s">
        <v>1174</v>
      </c>
      <c r="BD3242" s="228">
        <v>4103370</v>
      </c>
      <c r="BE3242" s="228"/>
      <c r="BF3242" s="228"/>
    </row>
    <row r="3243" spans="54:58" ht="33.75" customHeight="1" x14ac:dyDescent="0.25">
      <c r="BB3243" s="228" t="s">
        <v>73</v>
      </c>
      <c r="BC3243" s="228" t="s">
        <v>1197</v>
      </c>
      <c r="BD3243" s="228">
        <v>4103404</v>
      </c>
      <c r="BE3243" s="228"/>
      <c r="BF3243" s="228"/>
    </row>
    <row r="3244" spans="54:58" ht="33.75" customHeight="1" x14ac:dyDescent="0.25">
      <c r="BB3244" s="228" t="s">
        <v>73</v>
      </c>
      <c r="BC3244" s="228" t="s">
        <v>1219</v>
      </c>
      <c r="BD3244" s="228">
        <v>4103453</v>
      </c>
      <c r="BE3244" s="228"/>
      <c r="BF3244" s="228"/>
    </row>
    <row r="3245" spans="54:58" ht="33.75" customHeight="1" x14ac:dyDescent="0.25">
      <c r="BB3245" s="228" t="s">
        <v>73</v>
      </c>
      <c r="BC3245" s="228" t="s">
        <v>1240</v>
      </c>
      <c r="BD3245" s="228">
        <v>4103479</v>
      </c>
      <c r="BE3245" s="228"/>
      <c r="BF3245" s="228"/>
    </row>
    <row r="3246" spans="54:58" ht="33.75" customHeight="1" x14ac:dyDescent="0.25">
      <c r="BB3246" s="228" t="s">
        <v>73</v>
      </c>
      <c r="BC3246" s="228" t="s">
        <v>1263</v>
      </c>
      <c r="BD3246" s="228">
        <v>4103503</v>
      </c>
      <c r="BE3246" s="228"/>
      <c r="BF3246" s="228"/>
    </row>
    <row r="3247" spans="54:58" ht="33.75" customHeight="1" x14ac:dyDescent="0.25">
      <c r="BB3247" s="228" t="s">
        <v>73</v>
      </c>
      <c r="BC3247" s="228" t="s">
        <v>1285</v>
      </c>
      <c r="BD3247" s="228">
        <v>4103602</v>
      </c>
      <c r="BE3247" s="228"/>
      <c r="BF3247" s="228"/>
    </row>
    <row r="3248" spans="54:58" ht="33.75" customHeight="1" x14ac:dyDescent="0.25">
      <c r="BB3248" s="228" t="s">
        <v>73</v>
      </c>
      <c r="BC3248" s="228" t="s">
        <v>1307</v>
      </c>
      <c r="BD3248" s="228">
        <v>4103701</v>
      </c>
      <c r="BE3248" s="228"/>
      <c r="BF3248" s="228"/>
    </row>
    <row r="3249" spans="54:58" ht="33.75" customHeight="1" x14ac:dyDescent="0.25">
      <c r="BB3249" s="228" t="s">
        <v>73</v>
      </c>
      <c r="BC3249" s="228" t="s">
        <v>1329</v>
      </c>
      <c r="BD3249" s="228">
        <v>4103800</v>
      </c>
      <c r="BE3249" s="228"/>
      <c r="BF3249" s="228"/>
    </row>
    <row r="3250" spans="54:58" ht="33.75" customHeight="1" x14ac:dyDescent="0.25">
      <c r="BB3250" s="228" t="s">
        <v>73</v>
      </c>
      <c r="BC3250" s="228" t="s">
        <v>1351</v>
      </c>
      <c r="BD3250" s="228">
        <v>4103909</v>
      </c>
      <c r="BE3250" s="228"/>
      <c r="BF3250" s="228"/>
    </row>
    <row r="3251" spans="54:58" ht="33.75" customHeight="1" x14ac:dyDescent="0.25">
      <c r="BB3251" s="228" t="s">
        <v>73</v>
      </c>
      <c r="BC3251" s="228" t="s">
        <v>1372</v>
      </c>
      <c r="BD3251" s="228">
        <v>4103958</v>
      </c>
      <c r="BE3251" s="228"/>
      <c r="BF3251" s="228"/>
    </row>
    <row r="3252" spans="54:58" ht="33.75" customHeight="1" x14ac:dyDescent="0.25">
      <c r="BB3252" s="228" t="s">
        <v>73</v>
      </c>
      <c r="BC3252" s="228" t="s">
        <v>1394</v>
      </c>
      <c r="BD3252" s="228">
        <v>4104006</v>
      </c>
      <c r="BE3252" s="228"/>
      <c r="BF3252" s="228"/>
    </row>
    <row r="3253" spans="54:58" ht="33.75" customHeight="1" x14ac:dyDescent="0.25">
      <c r="BB3253" s="228" t="s">
        <v>73</v>
      </c>
      <c r="BC3253" s="228" t="s">
        <v>1416</v>
      </c>
      <c r="BD3253" s="228">
        <v>4104055</v>
      </c>
      <c r="BE3253" s="228"/>
      <c r="BF3253" s="228"/>
    </row>
    <row r="3254" spans="54:58" ht="33.75" customHeight="1" x14ac:dyDescent="0.25">
      <c r="BB3254" s="228" t="s">
        <v>73</v>
      </c>
      <c r="BC3254" s="228" t="s">
        <v>1437</v>
      </c>
      <c r="BD3254" s="228">
        <v>4104105</v>
      </c>
      <c r="BE3254" s="228"/>
      <c r="BF3254" s="228"/>
    </row>
    <row r="3255" spans="54:58" ht="33.75" customHeight="1" x14ac:dyDescent="0.25">
      <c r="BB3255" s="228" t="s">
        <v>73</v>
      </c>
      <c r="BC3255" s="228" t="s">
        <v>1459</v>
      </c>
      <c r="BD3255" s="228">
        <v>4104204</v>
      </c>
      <c r="BE3255" s="228"/>
      <c r="BF3255" s="228"/>
    </row>
    <row r="3256" spans="54:58" ht="33.75" customHeight="1" x14ac:dyDescent="0.25">
      <c r="BB3256" s="228" t="s">
        <v>73</v>
      </c>
      <c r="BC3256" s="228" t="s">
        <v>1479</v>
      </c>
      <c r="BD3256" s="228">
        <v>4104253</v>
      </c>
      <c r="BE3256" s="228"/>
      <c r="BF3256" s="228"/>
    </row>
    <row r="3257" spans="54:58" ht="33.75" customHeight="1" x14ac:dyDescent="0.25">
      <c r="BB3257" s="228" t="s">
        <v>73</v>
      </c>
      <c r="BC3257" s="228" t="s">
        <v>1501</v>
      </c>
      <c r="BD3257" s="228">
        <v>4104303</v>
      </c>
      <c r="BE3257" s="228"/>
      <c r="BF3257" s="228"/>
    </row>
    <row r="3258" spans="54:58" ht="33.75" customHeight="1" x14ac:dyDescent="0.25">
      <c r="BB3258" s="228" t="s">
        <v>73</v>
      </c>
      <c r="BC3258" s="228" t="s">
        <v>1521</v>
      </c>
      <c r="BD3258" s="228">
        <v>4104402</v>
      </c>
      <c r="BE3258" s="228"/>
      <c r="BF3258" s="228"/>
    </row>
    <row r="3259" spans="54:58" ht="33.75" customHeight="1" x14ac:dyDescent="0.25">
      <c r="BB3259" s="228" t="s">
        <v>73</v>
      </c>
      <c r="BC3259" s="228" t="s">
        <v>1542</v>
      </c>
      <c r="BD3259" s="228">
        <v>4104428</v>
      </c>
      <c r="BE3259" s="228"/>
      <c r="BF3259" s="228"/>
    </row>
    <row r="3260" spans="54:58" ht="33.75" customHeight="1" x14ac:dyDescent="0.25">
      <c r="BB3260" s="228" t="s">
        <v>73</v>
      </c>
      <c r="BC3260" s="228" t="s">
        <v>488</v>
      </c>
      <c r="BD3260" s="228">
        <v>4104451</v>
      </c>
      <c r="BE3260" s="228"/>
      <c r="BF3260" s="228"/>
    </row>
    <row r="3261" spans="54:58" ht="33.75" customHeight="1" x14ac:dyDescent="0.25">
      <c r="BB3261" s="228" t="s">
        <v>73</v>
      </c>
      <c r="BC3261" s="228" t="s">
        <v>879</v>
      </c>
      <c r="BD3261" s="228">
        <v>4104501</v>
      </c>
      <c r="BE3261" s="228"/>
      <c r="BF3261" s="228"/>
    </row>
    <row r="3262" spans="54:58" ht="33.75" customHeight="1" x14ac:dyDescent="0.25">
      <c r="BB3262" s="228" t="s">
        <v>73</v>
      </c>
      <c r="BC3262" s="228" t="s">
        <v>1602</v>
      </c>
      <c r="BD3262" s="228">
        <v>4104600</v>
      </c>
      <c r="BE3262" s="228"/>
      <c r="BF3262" s="228"/>
    </row>
    <row r="3263" spans="54:58" ht="33.75" customHeight="1" x14ac:dyDescent="0.25">
      <c r="BB3263" s="228" t="s">
        <v>73</v>
      </c>
      <c r="BC3263" s="228" t="s">
        <v>1622</v>
      </c>
      <c r="BD3263" s="228">
        <v>4104659</v>
      </c>
      <c r="BE3263" s="228"/>
      <c r="BF3263" s="228"/>
    </row>
    <row r="3264" spans="54:58" ht="33.75" customHeight="1" x14ac:dyDescent="0.25">
      <c r="BB3264" s="228" t="s">
        <v>73</v>
      </c>
      <c r="BC3264" s="228" t="s">
        <v>1643</v>
      </c>
      <c r="BD3264" s="228">
        <v>4104709</v>
      </c>
      <c r="BE3264" s="228"/>
      <c r="BF3264" s="228"/>
    </row>
    <row r="3265" spans="54:58" ht="33.75" customHeight="1" x14ac:dyDescent="0.25">
      <c r="BB3265" s="228" t="s">
        <v>73</v>
      </c>
      <c r="BC3265" s="228" t="s">
        <v>1030</v>
      </c>
      <c r="BD3265" s="228">
        <v>4104808</v>
      </c>
      <c r="BE3265" s="228"/>
      <c r="BF3265" s="228"/>
    </row>
    <row r="3266" spans="54:58" ht="33.75" customHeight="1" x14ac:dyDescent="0.25">
      <c r="BB3266" s="228" t="s">
        <v>73</v>
      </c>
      <c r="BC3266" s="228" t="s">
        <v>1684</v>
      </c>
      <c r="BD3266" s="228">
        <v>4104907</v>
      </c>
      <c r="BE3266" s="228"/>
      <c r="BF3266" s="228"/>
    </row>
    <row r="3267" spans="54:58" ht="33.75" customHeight="1" x14ac:dyDescent="0.25">
      <c r="BB3267" s="228" t="s">
        <v>73</v>
      </c>
      <c r="BC3267" s="228" t="s">
        <v>1548</v>
      </c>
      <c r="BD3267" s="228">
        <v>4105003</v>
      </c>
      <c r="BE3267" s="228"/>
      <c r="BF3267" s="228"/>
    </row>
    <row r="3268" spans="54:58" ht="33.75" customHeight="1" x14ac:dyDescent="0.25">
      <c r="BB3268" s="228" t="s">
        <v>73</v>
      </c>
      <c r="BC3268" s="228" t="s">
        <v>1725</v>
      </c>
      <c r="BD3268" s="228">
        <v>4105102</v>
      </c>
      <c r="BE3268" s="228"/>
      <c r="BF3268" s="228"/>
    </row>
    <row r="3269" spans="54:58" ht="33.75" customHeight="1" x14ac:dyDescent="0.25">
      <c r="BB3269" s="228" t="s">
        <v>73</v>
      </c>
      <c r="BC3269" s="228" t="s">
        <v>1746</v>
      </c>
      <c r="BD3269" s="228">
        <v>4105201</v>
      </c>
      <c r="BE3269" s="228"/>
      <c r="BF3269" s="228"/>
    </row>
    <row r="3270" spans="54:58" ht="33.75" customHeight="1" x14ac:dyDescent="0.25">
      <c r="BB3270" s="228" t="s">
        <v>73</v>
      </c>
      <c r="BC3270" s="228" t="s">
        <v>1766</v>
      </c>
      <c r="BD3270" s="228">
        <v>4105300</v>
      </c>
      <c r="BE3270" s="228"/>
      <c r="BF3270" s="228"/>
    </row>
    <row r="3271" spans="54:58" ht="33.75" customHeight="1" x14ac:dyDescent="0.25">
      <c r="BB3271" s="228" t="s">
        <v>73</v>
      </c>
      <c r="BC3271" s="228" t="s">
        <v>1786</v>
      </c>
      <c r="BD3271" s="228">
        <v>4105409</v>
      </c>
      <c r="BE3271" s="228"/>
      <c r="BF3271" s="228"/>
    </row>
    <row r="3272" spans="54:58" ht="33.75" customHeight="1" x14ac:dyDescent="0.25">
      <c r="BB3272" s="228" t="s">
        <v>73</v>
      </c>
      <c r="BC3272" s="228" t="s">
        <v>1806</v>
      </c>
      <c r="BD3272" s="228">
        <v>4105508</v>
      </c>
      <c r="BE3272" s="228"/>
      <c r="BF3272" s="228"/>
    </row>
    <row r="3273" spans="54:58" ht="33.75" customHeight="1" x14ac:dyDescent="0.25">
      <c r="BB3273" s="228" t="s">
        <v>73</v>
      </c>
      <c r="BC3273" s="228" t="s">
        <v>1824</v>
      </c>
      <c r="BD3273" s="228">
        <v>4105607</v>
      </c>
      <c r="BE3273" s="228"/>
      <c r="BF3273" s="228"/>
    </row>
    <row r="3274" spans="54:58" ht="33.75" customHeight="1" x14ac:dyDescent="0.25">
      <c r="BB3274" s="228" t="s">
        <v>73</v>
      </c>
      <c r="BC3274" s="228" t="s">
        <v>1843</v>
      </c>
      <c r="BD3274" s="228">
        <v>4105706</v>
      </c>
      <c r="BE3274" s="228"/>
      <c r="BF3274" s="228"/>
    </row>
    <row r="3275" spans="54:58" ht="33.75" customHeight="1" x14ac:dyDescent="0.25">
      <c r="BB3275" s="228" t="s">
        <v>73</v>
      </c>
      <c r="BC3275" s="228" t="s">
        <v>1860</v>
      </c>
      <c r="BD3275" s="228">
        <v>4105805</v>
      </c>
      <c r="BE3275" s="228"/>
      <c r="BF3275" s="228"/>
    </row>
    <row r="3276" spans="54:58" ht="33.75" customHeight="1" x14ac:dyDescent="0.25">
      <c r="BB3276" s="228" t="s">
        <v>73</v>
      </c>
      <c r="BC3276" s="228" t="s">
        <v>1878</v>
      </c>
      <c r="BD3276" s="228">
        <v>4105904</v>
      </c>
      <c r="BE3276" s="228"/>
      <c r="BF3276" s="228"/>
    </row>
    <row r="3277" spans="54:58" ht="33.75" customHeight="1" x14ac:dyDescent="0.25">
      <c r="BB3277" s="228" t="s">
        <v>73</v>
      </c>
      <c r="BC3277" s="228" t="s">
        <v>1894</v>
      </c>
      <c r="BD3277" s="228">
        <v>4106001</v>
      </c>
      <c r="BE3277" s="228"/>
      <c r="BF3277" s="228"/>
    </row>
    <row r="3278" spans="54:58" ht="33.75" customHeight="1" x14ac:dyDescent="0.25">
      <c r="BB3278" s="228" t="s">
        <v>73</v>
      </c>
      <c r="BC3278" s="228" t="s">
        <v>1911</v>
      </c>
      <c r="BD3278" s="228">
        <v>4106100</v>
      </c>
      <c r="BE3278" s="228"/>
      <c r="BF3278" s="228"/>
    </row>
    <row r="3279" spans="54:58" ht="33.75" customHeight="1" x14ac:dyDescent="0.25">
      <c r="BB3279" s="228" t="s">
        <v>73</v>
      </c>
      <c r="BC3279" s="228" t="s">
        <v>1929</v>
      </c>
      <c r="BD3279" s="228">
        <v>4106209</v>
      </c>
      <c r="BE3279" s="228"/>
      <c r="BF3279" s="228"/>
    </row>
    <row r="3280" spans="54:58" ht="33.75" customHeight="1" x14ac:dyDescent="0.25">
      <c r="BB3280" s="228" t="s">
        <v>73</v>
      </c>
      <c r="BC3280" s="228" t="s">
        <v>1945</v>
      </c>
      <c r="BD3280" s="228">
        <v>4106308</v>
      </c>
      <c r="BE3280" s="228"/>
      <c r="BF3280" s="228"/>
    </row>
    <row r="3281" spans="54:58" ht="33.75" customHeight="1" x14ac:dyDescent="0.25">
      <c r="BB3281" s="228" t="s">
        <v>73</v>
      </c>
      <c r="BC3281" s="228" t="s">
        <v>1961</v>
      </c>
      <c r="BD3281" s="228">
        <v>4106407</v>
      </c>
      <c r="BE3281" s="228"/>
      <c r="BF3281" s="228"/>
    </row>
    <row r="3282" spans="54:58" ht="33.75" customHeight="1" x14ac:dyDescent="0.25">
      <c r="BB3282" s="228" t="s">
        <v>73</v>
      </c>
      <c r="BC3282" s="228" t="s">
        <v>1979</v>
      </c>
      <c r="BD3282" s="228">
        <v>4106456</v>
      </c>
      <c r="BE3282" s="228"/>
      <c r="BF3282" s="228"/>
    </row>
    <row r="3283" spans="54:58" ht="33.75" customHeight="1" x14ac:dyDescent="0.25">
      <c r="BB3283" s="228" t="s">
        <v>73</v>
      </c>
      <c r="BC3283" s="228" t="s">
        <v>1996</v>
      </c>
      <c r="BD3283" s="228">
        <v>4106506</v>
      </c>
      <c r="BE3283" s="228"/>
      <c r="BF3283" s="228"/>
    </row>
    <row r="3284" spans="54:58" ht="33.75" customHeight="1" x14ac:dyDescent="0.25">
      <c r="BB3284" s="228" t="s">
        <v>73</v>
      </c>
      <c r="BC3284" s="228" t="s">
        <v>2014</v>
      </c>
      <c r="BD3284" s="228">
        <v>4106555</v>
      </c>
      <c r="BE3284" s="228"/>
      <c r="BF3284" s="228"/>
    </row>
    <row r="3285" spans="54:58" ht="33.75" customHeight="1" x14ac:dyDescent="0.25">
      <c r="BB3285" s="228" t="s">
        <v>73</v>
      </c>
      <c r="BC3285" s="228" t="s">
        <v>2032</v>
      </c>
      <c r="BD3285" s="228">
        <v>4106803</v>
      </c>
      <c r="BE3285" s="228"/>
      <c r="BF3285" s="228"/>
    </row>
    <row r="3286" spans="54:58" ht="33.75" customHeight="1" x14ac:dyDescent="0.25">
      <c r="BB3286" s="228" t="s">
        <v>73</v>
      </c>
      <c r="BC3286" s="228" t="s">
        <v>2050</v>
      </c>
      <c r="BD3286" s="228">
        <v>4106571</v>
      </c>
      <c r="BE3286" s="228"/>
      <c r="BF3286" s="228"/>
    </row>
    <row r="3287" spans="54:58" ht="33.75" customHeight="1" x14ac:dyDescent="0.25">
      <c r="BB3287" s="228" t="s">
        <v>73</v>
      </c>
      <c r="BC3287" s="228" t="s">
        <v>2068</v>
      </c>
      <c r="BD3287" s="228">
        <v>4106605</v>
      </c>
      <c r="BE3287" s="228"/>
      <c r="BF3287" s="228"/>
    </row>
    <row r="3288" spans="54:58" ht="33.75" customHeight="1" x14ac:dyDescent="0.25">
      <c r="BB3288" s="228" t="s">
        <v>73</v>
      </c>
      <c r="BC3288" s="228" t="s">
        <v>220</v>
      </c>
      <c r="BD3288" s="228">
        <v>4106704</v>
      </c>
      <c r="BE3288" s="228"/>
      <c r="BF3288" s="228"/>
    </row>
    <row r="3289" spans="54:58" ht="33.75" customHeight="1" x14ac:dyDescent="0.25">
      <c r="BB3289" s="228" t="s">
        <v>73</v>
      </c>
      <c r="BC3289" s="228" t="s">
        <v>2100</v>
      </c>
      <c r="BD3289" s="228">
        <v>4106852</v>
      </c>
      <c r="BE3289" s="228"/>
      <c r="BF3289" s="228"/>
    </row>
    <row r="3290" spans="54:58" ht="33.75" customHeight="1" x14ac:dyDescent="0.25">
      <c r="BB3290" s="228" t="s">
        <v>73</v>
      </c>
      <c r="BC3290" s="228" t="s">
        <v>2117</v>
      </c>
      <c r="BD3290" s="228">
        <v>4106902</v>
      </c>
      <c r="BE3290" s="228"/>
      <c r="BF3290" s="228"/>
    </row>
    <row r="3291" spans="54:58" ht="33.75" customHeight="1" x14ac:dyDescent="0.25">
      <c r="BB3291" s="228" t="s">
        <v>73</v>
      </c>
      <c r="BC3291" s="228" t="s">
        <v>2132</v>
      </c>
      <c r="BD3291" s="228">
        <v>4107009</v>
      </c>
      <c r="BE3291" s="228"/>
      <c r="BF3291" s="228"/>
    </row>
    <row r="3292" spans="54:58" ht="33.75" customHeight="1" x14ac:dyDescent="0.25">
      <c r="BB3292" s="228" t="s">
        <v>73</v>
      </c>
      <c r="BC3292" s="228" t="s">
        <v>2149</v>
      </c>
      <c r="BD3292" s="228">
        <v>4107108</v>
      </c>
      <c r="BE3292" s="228"/>
      <c r="BF3292" s="228"/>
    </row>
    <row r="3293" spans="54:58" ht="33.75" customHeight="1" x14ac:dyDescent="0.25">
      <c r="BB3293" s="228" t="s">
        <v>73</v>
      </c>
      <c r="BC3293" s="228" t="s">
        <v>2165</v>
      </c>
      <c r="BD3293" s="228">
        <v>4107124</v>
      </c>
      <c r="BE3293" s="228"/>
      <c r="BF3293" s="228"/>
    </row>
    <row r="3294" spans="54:58" ht="33.75" customHeight="1" x14ac:dyDescent="0.25">
      <c r="BB3294" s="228" t="s">
        <v>73</v>
      </c>
      <c r="BC3294" s="228" t="s">
        <v>2182</v>
      </c>
      <c r="BD3294" s="228">
        <v>4107157</v>
      </c>
      <c r="BE3294" s="228"/>
      <c r="BF3294" s="228"/>
    </row>
    <row r="3295" spans="54:58" ht="33.75" customHeight="1" x14ac:dyDescent="0.25">
      <c r="BB3295" s="228" t="s">
        <v>73</v>
      </c>
      <c r="BC3295" s="228" t="s">
        <v>2199</v>
      </c>
      <c r="BD3295" s="228">
        <v>4107207</v>
      </c>
      <c r="BE3295" s="228"/>
      <c r="BF3295" s="228"/>
    </row>
    <row r="3296" spans="54:58" ht="33.75" customHeight="1" x14ac:dyDescent="0.25">
      <c r="BB3296" s="228" t="s">
        <v>73</v>
      </c>
      <c r="BC3296" s="228" t="s">
        <v>813</v>
      </c>
      <c r="BD3296" s="228">
        <v>4107256</v>
      </c>
      <c r="BE3296" s="228"/>
      <c r="BF3296" s="228"/>
    </row>
    <row r="3297" spans="54:58" ht="33.75" customHeight="1" x14ac:dyDescent="0.25">
      <c r="BB3297" s="228" t="s">
        <v>73</v>
      </c>
      <c r="BC3297" s="228" t="s">
        <v>2230</v>
      </c>
      <c r="BD3297" s="228">
        <v>4107306</v>
      </c>
      <c r="BE3297" s="228"/>
      <c r="BF3297" s="228"/>
    </row>
    <row r="3298" spans="54:58" ht="33.75" customHeight="1" x14ac:dyDescent="0.25">
      <c r="BB3298" s="228" t="s">
        <v>73</v>
      </c>
      <c r="BC3298" s="228" t="s">
        <v>2246</v>
      </c>
      <c r="BD3298" s="228">
        <v>4128633</v>
      </c>
      <c r="BE3298" s="228"/>
      <c r="BF3298" s="228"/>
    </row>
    <row r="3299" spans="54:58" ht="33.75" customHeight="1" x14ac:dyDescent="0.25">
      <c r="BB3299" s="228" t="s">
        <v>73</v>
      </c>
      <c r="BC3299" s="228" t="s">
        <v>2260</v>
      </c>
      <c r="BD3299" s="228">
        <v>4107405</v>
      </c>
      <c r="BE3299" s="228"/>
      <c r="BF3299" s="228"/>
    </row>
    <row r="3300" spans="54:58" ht="33.75" customHeight="1" x14ac:dyDescent="0.25">
      <c r="BB3300" s="228" t="s">
        <v>73</v>
      </c>
      <c r="BC3300" s="228" t="s">
        <v>2275</v>
      </c>
      <c r="BD3300" s="228">
        <v>4107504</v>
      </c>
      <c r="BE3300" s="228"/>
      <c r="BF3300" s="228"/>
    </row>
    <row r="3301" spans="54:58" ht="33.75" customHeight="1" x14ac:dyDescent="0.25">
      <c r="BB3301" s="228" t="s">
        <v>73</v>
      </c>
      <c r="BC3301" s="228" t="s">
        <v>2291</v>
      </c>
      <c r="BD3301" s="228">
        <v>4107538</v>
      </c>
      <c r="BE3301" s="228"/>
      <c r="BF3301" s="228"/>
    </row>
    <row r="3302" spans="54:58" ht="33.75" customHeight="1" x14ac:dyDescent="0.25">
      <c r="BB3302" s="228" t="s">
        <v>73</v>
      </c>
      <c r="BC3302" s="228" t="s">
        <v>2307</v>
      </c>
      <c r="BD3302" s="228">
        <v>4107520</v>
      </c>
      <c r="BE3302" s="228"/>
      <c r="BF3302" s="228"/>
    </row>
    <row r="3303" spans="54:58" ht="33.75" customHeight="1" x14ac:dyDescent="0.25">
      <c r="BB3303" s="228" t="s">
        <v>73</v>
      </c>
      <c r="BC3303" s="228" t="s">
        <v>2320</v>
      </c>
      <c r="BD3303" s="228">
        <v>4107546</v>
      </c>
      <c r="BE3303" s="228"/>
      <c r="BF3303" s="228"/>
    </row>
    <row r="3304" spans="54:58" ht="33.75" customHeight="1" x14ac:dyDescent="0.25">
      <c r="BB3304" s="228" t="s">
        <v>73</v>
      </c>
      <c r="BC3304" s="228" t="s">
        <v>2336</v>
      </c>
      <c r="BD3304" s="228">
        <v>4107553</v>
      </c>
      <c r="BE3304" s="228"/>
      <c r="BF3304" s="228"/>
    </row>
    <row r="3305" spans="54:58" ht="33.75" customHeight="1" x14ac:dyDescent="0.25">
      <c r="BB3305" s="228" t="s">
        <v>73</v>
      </c>
      <c r="BC3305" s="228" t="s">
        <v>2352</v>
      </c>
      <c r="BD3305" s="228">
        <v>4107603</v>
      </c>
      <c r="BE3305" s="228"/>
      <c r="BF3305" s="228"/>
    </row>
    <row r="3306" spans="54:58" ht="33.75" customHeight="1" x14ac:dyDescent="0.25">
      <c r="BB3306" s="228" t="s">
        <v>73</v>
      </c>
      <c r="BC3306" s="228" t="s">
        <v>2368</v>
      </c>
      <c r="BD3306" s="228">
        <v>4107652</v>
      </c>
      <c r="BE3306" s="228"/>
      <c r="BF3306" s="228"/>
    </row>
    <row r="3307" spans="54:58" ht="33.75" customHeight="1" x14ac:dyDescent="0.25">
      <c r="BB3307" s="228" t="s">
        <v>73</v>
      </c>
      <c r="BC3307" s="228" t="s">
        <v>2382</v>
      </c>
      <c r="BD3307" s="228">
        <v>4107702</v>
      </c>
      <c r="BE3307" s="228"/>
      <c r="BF3307" s="228"/>
    </row>
    <row r="3308" spans="54:58" ht="33.75" customHeight="1" x14ac:dyDescent="0.25">
      <c r="BB3308" s="228" t="s">
        <v>73</v>
      </c>
      <c r="BC3308" s="228" t="s">
        <v>2397</v>
      </c>
      <c r="BD3308" s="228">
        <v>4107736</v>
      </c>
      <c r="BE3308" s="228"/>
      <c r="BF3308" s="228"/>
    </row>
    <row r="3309" spans="54:58" ht="33.75" customHeight="1" x14ac:dyDescent="0.25">
      <c r="BB3309" s="228" t="s">
        <v>73</v>
      </c>
      <c r="BC3309" s="228" t="s">
        <v>2413</v>
      </c>
      <c r="BD3309" s="228">
        <v>4107751</v>
      </c>
      <c r="BE3309" s="228"/>
      <c r="BF3309" s="228"/>
    </row>
    <row r="3310" spans="54:58" ht="33.75" customHeight="1" x14ac:dyDescent="0.25">
      <c r="BB3310" s="228" t="s">
        <v>73</v>
      </c>
      <c r="BC3310" s="228" t="s">
        <v>2429</v>
      </c>
      <c r="BD3310" s="228">
        <v>4107850</v>
      </c>
      <c r="BE3310" s="228"/>
      <c r="BF3310" s="228"/>
    </row>
    <row r="3311" spans="54:58" ht="33.75" customHeight="1" x14ac:dyDescent="0.25">
      <c r="BB3311" s="228" t="s">
        <v>73</v>
      </c>
      <c r="BC3311" s="228" t="s">
        <v>2445</v>
      </c>
      <c r="BD3311" s="228">
        <v>4107801</v>
      </c>
      <c r="BE3311" s="228"/>
      <c r="BF3311" s="228"/>
    </row>
    <row r="3312" spans="54:58" ht="33.75" customHeight="1" x14ac:dyDescent="0.25">
      <c r="BB3312" s="228" t="s">
        <v>73</v>
      </c>
      <c r="BC3312" s="228" t="s">
        <v>1543</v>
      </c>
      <c r="BD3312" s="228">
        <v>4107900</v>
      </c>
      <c r="BE3312" s="228"/>
      <c r="BF3312" s="228"/>
    </row>
    <row r="3313" spans="54:58" ht="33.75" customHeight="1" x14ac:dyDescent="0.25">
      <c r="BB3313" s="228" t="s">
        <v>73</v>
      </c>
      <c r="BC3313" s="228" t="s">
        <v>2474</v>
      </c>
      <c r="BD3313" s="228">
        <v>4108007</v>
      </c>
      <c r="BE3313" s="228"/>
      <c r="BF3313" s="228"/>
    </row>
    <row r="3314" spans="54:58" ht="33.75" customHeight="1" x14ac:dyDescent="0.25">
      <c r="BB3314" s="228" t="s">
        <v>73</v>
      </c>
      <c r="BC3314" s="228" t="s">
        <v>2490</v>
      </c>
      <c r="BD3314" s="228">
        <v>4108106</v>
      </c>
      <c r="BE3314" s="228"/>
      <c r="BF3314" s="228"/>
    </row>
    <row r="3315" spans="54:58" ht="33.75" customHeight="1" x14ac:dyDescent="0.25">
      <c r="BB3315" s="228" t="s">
        <v>73</v>
      </c>
      <c r="BC3315" s="228" t="s">
        <v>2505</v>
      </c>
      <c r="BD3315" s="228">
        <v>4108205</v>
      </c>
      <c r="BE3315" s="228"/>
      <c r="BF3315" s="228"/>
    </row>
    <row r="3316" spans="54:58" ht="33.75" customHeight="1" x14ac:dyDescent="0.25">
      <c r="BB3316" s="228" t="s">
        <v>73</v>
      </c>
      <c r="BC3316" s="228" t="s">
        <v>2520</v>
      </c>
      <c r="BD3316" s="228">
        <v>4108304</v>
      </c>
      <c r="BE3316" s="228"/>
      <c r="BF3316" s="228"/>
    </row>
    <row r="3317" spans="54:58" ht="33.75" customHeight="1" x14ac:dyDescent="0.25">
      <c r="BB3317" s="228" t="s">
        <v>73</v>
      </c>
      <c r="BC3317" s="228" t="s">
        <v>2535</v>
      </c>
      <c r="BD3317" s="228">
        <v>4108452</v>
      </c>
      <c r="BE3317" s="228"/>
      <c r="BF3317" s="228"/>
    </row>
    <row r="3318" spans="54:58" ht="33.75" customHeight="1" x14ac:dyDescent="0.25">
      <c r="BB3318" s="228" t="s">
        <v>73</v>
      </c>
      <c r="BC3318" s="228" t="s">
        <v>2551</v>
      </c>
      <c r="BD3318" s="228">
        <v>4108320</v>
      </c>
      <c r="BE3318" s="228"/>
      <c r="BF3318" s="228"/>
    </row>
    <row r="3319" spans="54:58" ht="33.75" customHeight="1" x14ac:dyDescent="0.25">
      <c r="BB3319" s="228" t="s">
        <v>73</v>
      </c>
      <c r="BC3319" s="228" t="s">
        <v>2565</v>
      </c>
      <c r="BD3319" s="228">
        <v>4108403</v>
      </c>
      <c r="BE3319" s="228"/>
      <c r="BF3319" s="228"/>
    </row>
    <row r="3320" spans="54:58" ht="33.75" customHeight="1" x14ac:dyDescent="0.25">
      <c r="BB3320" s="228" t="s">
        <v>73</v>
      </c>
      <c r="BC3320" s="228" t="s">
        <v>1146</v>
      </c>
      <c r="BD3320" s="228">
        <v>4108502</v>
      </c>
      <c r="BE3320" s="228"/>
      <c r="BF3320" s="228"/>
    </row>
    <row r="3321" spans="54:58" ht="33.75" customHeight="1" x14ac:dyDescent="0.25">
      <c r="BB3321" s="228" t="s">
        <v>73</v>
      </c>
      <c r="BC3321" s="228" t="s">
        <v>2596</v>
      </c>
      <c r="BD3321" s="228">
        <v>4108551</v>
      </c>
      <c r="BE3321" s="228"/>
      <c r="BF3321" s="228"/>
    </row>
    <row r="3322" spans="54:58" ht="33.75" customHeight="1" x14ac:dyDescent="0.25">
      <c r="BB3322" s="228" t="s">
        <v>73</v>
      </c>
      <c r="BC3322" s="228" t="s">
        <v>2612</v>
      </c>
      <c r="BD3322" s="228">
        <v>4108601</v>
      </c>
      <c r="BE3322" s="228"/>
      <c r="BF3322" s="228"/>
    </row>
    <row r="3323" spans="54:58" ht="33.75" customHeight="1" x14ac:dyDescent="0.25">
      <c r="BB3323" s="228" t="s">
        <v>73</v>
      </c>
      <c r="BC3323" s="228" t="s">
        <v>2624</v>
      </c>
      <c r="BD3323" s="228">
        <v>4108650</v>
      </c>
      <c r="BE3323" s="228"/>
      <c r="BF3323" s="228"/>
    </row>
    <row r="3324" spans="54:58" ht="33.75" customHeight="1" x14ac:dyDescent="0.25">
      <c r="BB3324" s="228" t="s">
        <v>73</v>
      </c>
      <c r="BC3324" s="228" t="s">
        <v>2639</v>
      </c>
      <c r="BD3324" s="228">
        <v>4108700</v>
      </c>
      <c r="BE3324" s="228"/>
      <c r="BF3324" s="228"/>
    </row>
    <row r="3325" spans="54:58" ht="33.75" customHeight="1" x14ac:dyDescent="0.25">
      <c r="BB3325" s="228" t="s">
        <v>73</v>
      </c>
      <c r="BC3325" s="228" t="s">
        <v>2653</v>
      </c>
      <c r="BD3325" s="228">
        <v>4108809</v>
      </c>
      <c r="BE3325" s="228"/>
      <c r="BF3325" s="228"/>
    </row>
    <row r="3326" spans="54:58" ht="33.75" customHeight="1" x14ac:dyDescent="0.25">
      <c r="BB3326" s="228" t="s">
        <v>73</v>
      </c>
      <c r="BC3326" s="228" t="s">
        <v>2666</v>
      </c>
      <c r="BD3326" s="228">
        <v>4108908</v>
      </c>
      <c r="BE3326" s="228"/>
      <c r="BF3326" s="228"/>
    </row>
    <row r="3327" spans="54:58" ht="33.75" customHeight="1" x14ac:dyDescent="0.25">
      <c r="BB3327" s="228" t="s">
        <v>73</v>
      </c>
      <c r="BC3327" s="228" t="s">
        <v>2680</v>
      </c>
      <c r="BD3327" s="228">
        <v>4108957</v>
      </c>
      <c r="BE3327" s="228"/>
      <c r="BF3327" s="228"/>
    </row>
    <row r="3328" spans="54:58" ht="33.75" customHeight="1" x14ac:dyDescent="0.25">
      <c r="BB3328" s="228" t="s">
        <v>73</v>
      </c>
      <c r="BC3328" s="228" t="s">
        <v>2696</v>
      </c>
      <c r="BD3328" s="228">
        <v>4109005</v>
      </c>
      <c r="BE3328" s="228"/>
      <c r="BF3328" s="228"/>
    </row>
    <row r="3329" spans="54:58" ht="33.75" customHeight="1" x14ac:dyDescent="0.25">
      <c r="BB3329" s="228" t="s">
        <v>73</v>
      </c>
      <c r="BC3329" s="228" t="s">
        <v>2711</v>
      </c>
      <c r="BD3329" s="228">
        <v>4109104</v>
      </c>
      <c r="BE3329" s="228"/>
      <c r="BF3329" s="228"/>
    </row>
    <row r="3330" spans="54:58" ht="33.75" customHeight="1" x14ac:dyDescent="0.25">
      <c r="BB3330" s="228" t="s">
        <v>73</v>
      </c>
      <c r="BC3330" s="228" t="s">
        <v>2727</v>
      </c>
      <c r="BD3330" s="228">
        <v>4109203</v>
      </c>
      <c r="BE3330" s="228"/>
      <c r="BF3330" s="228"/>
    </row>
    <row r="3331" spans="54:58" ht="33.75" customHeight="1" x14ac:dyDescent="0.25">
      <c r="BB3331" s="228" t="s">
        <v>73</v>
      </c>
      <c r="BC3331" s="228" t="s">
        <v>2742</v>
      </c>
      <c r="BD3331" s="228">
        <v>4109302</v>
      </c>
      <c r="BE3331" s="228"/>
      <c r="BF3331" s="228"/>
    </row>
    <row r="3332" spans="54:58" ht="33.75" customHeight="1" x14ac:dyDescent="0.25">
      <c r="BB3332" s="228" t="s">
        <v>73</v>
      </c>
      <c r="BC3332" s="228" t="s">
        <v>2757</v>
      </c>
      <c r="BD3332" s="228">
        <v>4109401</v>
      </c>
      <c r="BE3332" s="228"/>
      <c r="BF3332" s="228"/>
    </row>
    <row r="3333" spans="54:58" ht="33.75" customHeight="1" x14ac:dyDescent="0.25">
      <c r="BB3333" s="228" t="s">
        <v>73</v>
      </c>
      <c r="BC3333" s="228" t="s">
        <v>2773</v>
      </c>
      <c r="BD3333" s="228">
        <v>4109500</v>
      </c>
      <c r="BE3333" s="228"/>
      <c r="BF3333" s="228"/>
    </row>
    <row r="3334" spans="54:58" ht="33.75" customHeight="1" x14ac:dyDescent="0.25">
      <c r="BB3334" s="228" t="s">
        <v>73</v>
      </c>
      <c r="BC3334" s="228" t="s">
        <v>2789</v>
      </c>
      <c r="BD3334" s="228">
        <v>4109609</v>
      </c>
      <c r="BE3334" s="228"/>
      <c r="BF3334" s="228"/>
    </row>
    <row r="3335" spans="54:58" ht="33.75" customHeight="1" x14ac:dyDescent="0.25">
      <c r="BB3335" s="228" t="s">
        <v>73</v>
      </c>
      <c r="BC3335" s="228" t="s">
        <v>2804</v>
      </c>
      <c r="BD3335" s="228">
        <v>4109658</v>
      </c>
      <c r="BE3335" s="228"/>
      <c r="BF3335" s="228"/>
    </row>
    <row r="3336" spans="54:58" ht="33.75" customHeight="1" x14ac:dyDescent="0.25">
      <c r="BB3336" s="228" t="s">
        <v>73</v>
      </c>
      <c r="BC3336" s="228" t="s">
        <v>2819</v>
      </c>
      <c r="BD3336" s="228">
        <v>4109708</v>
      </c>
      <c r="BE3336" s="228"/>
      <c r="BF3336" s="228"/>
    </row>
    <row r="3337" spans="54:58" ht="33.75" customHeight="1" x14ac:dyDescent="0.25">
      <c r="BB3337" s="228" t="s">
        <v>73</v>
      </c>
      <c r="BC3337" s="228" t="s">
        <v>2833</v>
      </c>
      <c r="BD3337" s="228">
        <v>4109757</v>
      </c>
      <c r="BE3337" s="228"/>
      <c r="BF3337" s="228"/>
    </row>
    <row r="3338" spans="54:58" ht="33.75" customHeight="1" x14ac:dyDescent="0.25">
      <c r="BB3338" s="228" t="s">
        <v>73</v>
      </c>
      <c r="BC3338" s="228" t="s">
        <v>2844</v>
      </c>
      <c r="BD3338" s="228">
        <v>4109807</v>
      </c>
      <c r="BE3338" s="228"/>
      <c r="BF3338" s="228"/>
    </row>
    <row r="3339" spans="54:58" ht="33.75" customHeight="1" x14ac:dyDescent="0.25">
      <c r="BB3339" s="228" t="s">
        <v>73</v>
      </c>
      <c r="BC3339" s="228" t="s">
        <v>2857</v>
      </c>
      <c r="BD3339" s="228">
        <v>4109906</v>
      </c>
      <c r="BE3339" s="228"/>
      <c r="BF3339" s="228"/>
    </row>
    <row r="3340" spans="54:58" ht="33.75" customHeight="1" x14ac:dyDescent="0.25">
      <c r="BB3340" s="228" t="s">
        <v>73</v>
      </c>
      <c r="BC3340" s="228" t="s">
        <v>2870</v>
      </c>
      <c r="BD3340" s="228">
        <v>4110003</v>
      </c>
      <c r="BE3340" s="228"/>
      <c r="BF3340" s="228"/>
    </row>
    <row r="3341" spans="54:58" ht="33.75" customHeight="1" x14ac:dyDescent="0.25">
      <c r="BB3341" s="228" t="s">
        <v>73</v>
      </c>
      <c r="BC3341" s="228" t="s">
        <v>1797</v>
      </c>
      <c r="BD3341" s="228">
        <v>4110052</v>
      </c>
      <c r="BE3341" s="228"/>
      <c r="BF3341" s="228"/>
    </row>
    <row r="3342" spans="54:58" ht="33.75" customHeight="1" x14ac:dyDescent="0.25">
      <c r="BB3342" s="228" t="s">
        <v>73</v>
      </c>
      <c r="BC3342" s="228" t="s">
        <v>2895</v>
      </c>
      <c r="BD3342" s="228">
        <v>4110078</v>
      </c>
      <c r="BE3342" s="228"/>
      <c r="BF3342" s="228"/>
    </row>
    <row r="3343" spans="54:58" ht="33.75" customHeight="1" x14ac:dyDescent="0.25">
      <c r="BB3343" s="228" t="s">
        <v>73</v>
      </c>
      <c r="BC3343" s="228" t="s">
        <v>2908</v>
      </c>
      <c r="BD3343" s="228">
        <v>4110102</v>
      </c>
      <c r="BE3343" s="228"/>
      <c r="BF3343" s="228"/>
    </row>
    <row r="3344" spans="54:58" ht="33.75" customHeight="1" x14ac:dyDescent="0.25">
      <c r="BB3344" s="228" t="s">
        <v>73</v>
      </c>
      <c r="BC3344" s="228" t="s">
        <v>2920</v>
      </c>
      <c r="BD3344" s="228">
        <v>4110201</v>
      </c>
      <c r="BE3344" s="228"/>
      <c r="BF3344" s="228"/>
    </row>
    <row r="3345" spans="54:58" ht="33.75" customHeight="1" x14ac:dyDescent="0.25">
      <c r="BB3345" s="228" t="s">
        <v>73</v>
      </c>
      <c r="BC3345" s="228" t="s">
        <v>1825</v>
      </c>
      <c r="BD3345" s="228">
        <v>4110300</v>
      </c>
      <c r="BE3345" s="228"/>
      <c r="BF3345" s="228"/>
    </row>
    <row r="3346" spans="54:58" ht="33.75" customHeight="1" x14ac:dyDescent="0.25">
      <c r="BB3346" s="228" t="s">
        <v>73</v>
      </c>
      <c r="BC3346" s="228" t="s">
        <v>2943</v>
      </c>
      <c r="BD3346" s="228">
        <v>4110409</v>
      </c>
      <c r="BE3346" s="228"/>
      <c r="BF3346" s="228"/>
    </row>
    <row r="3347" spans="54:58" ht="33.75" customHeight="1" x14ac:dyDescent="0.25">
      <c r="BB3347" s="228" t="s">
        <v>73</v>
      </c>
      <c r="BC3347" s="228" t="s">
        <v>2955</v>
      </c>
      <c r="BD3347" s="228">
        <v>4110508</v>
      </c>
      <c r="BE3347" s="228"/>
      <c r="BF3347" s="228"/>
    </row>
    <row r="3348" spans="54:58" ht="33.75" customHeight="1" x14ac:dyDescent="0.25">
      <c r="BB3348" s="228" t="s">
        <v>73</v>
      </c>
      <c r="BC3348" s="228" t="s">
        <v>2967</v>
      </c>
      <c r="BD3348" s="228">
        <v>4110607</v>
      </c>
      <c r="BE3348" s="228"/>
      <c r="BF3348" s="228"/>
    </row>
    <row r="3349" spans="54:58" ht="33.75" customHeight="1" x14ac:dyDescent="0.25">
      <c r="BB3349" s="228" t="s">
        <v>73</v>
      </c>
      <c r="BC3349" s="228" t="s">
        <v>2979</v>
      </c>
      <c r="BD3349" s="228">
        <v>4110656</v>
      </c>
      <c r="BE3349" s="228"/>
      <c r="BF3349" s="228"/>
    </row>
    <row r="3350" spans="54:58" ht="33.75" customHeight="1" x14ac:dyDescent="0.25">
      <c r="BB3350" s="228" t="s">
        <v>73</v>
      </c>
      <c r="BC3350" s="228" t="s">
        <v>2570</v>
      </c>
      <c r="BD3350" s="228">
        <v>4110706</v>
      </c>
      <c r="BE3350" s="228"/>
      <c r="BF3350" s="228"/>
    </row>
    <row r="3351" spans="54:58" ht="33.75" customHeight="1" x14ac:dyDescent="0.25">
      <c r="BB3351" s="228" t="s">
        <v>73</v>
      </c>
      <c r="BC3351" s="228" t="s">
        <v>3004</v>
      </c>
      <c r="BD3351" s="228">
        <v>4110805</v>
      </c>
      <c r="BE3351" s="228"/>
      <c r="BF3351" s="228"/>
    </row>
    <row r="3352" spans="54:58" ht="33.75" customHeight="1" x14ac:dyDescent="0.25">
      <c r="BB3352" s="228" t="s">
        <v>73</v>
      </c>
      <c r="BC3352" s="228" t="s">
        <v>3017</v>
      </c>
      <c r="BD3352" s="228">
        <v>4110904</v>
      </c>
      <c r="BE3352" s="228"/>
      <c r="BF3352" s="228"/>
    </row>
    <row r="3353" spans="54:58" ht="33.75" customHeight="1" x14ac:dyDescent="0.25">
      <c r="BB3353" s="228" t="s">
        <v>73</v>
      </c>
      <c r="BC3353" s="228" t="s">
        <v>3029</v>
      </c>
      <c r="BD3353" s="228">
        <v>4110953</v>
      </c>
      <c r="BE3353" s="228"/>
      <c r="BF3353" s="228"/>
    </row>
    <row r="3354" spans="54:58" ht="33.75" customHeight="1" x14ac:dyDescent="0.25">
      <c r="BB3354" s="228" t="s">
        <v>73</v>
      </c>
      <c r="BC3354" s="228" t="s">
        <v>3042</v>
      </c>
      <c r="BD3354" s="228">
        <v>4111001</v>
      </c>
      <c r="BE3354" s="228"/>
      <c r="BF3354" s="228"/>
    </row>
    <row r="3355" spans="54:58" ht="33.75" customHeight="1" x14ac:dyDescent="0.25">
      <c r="BB3355" s="228" t="s">
        <v>73</v>
      </c>
      <c r="BC3355" s="228" t="s">
        <v>1930</v>
      </c>
      <c r="BD3355" s="228">
        <v>4111100</v>
      </c>
      <c r="BE3355" s="228"/>
      <c r="BF3355" s="228"/>
    </row>
    <row r="3356" spans="54:58" ht="33.75" customHeight="1" x14ac:dyDescent="0.25">
      <c r="BB3356" s="228" t="s">
        <v>73</v>
      </c>
      <c r="BC3356" s="228" t="s">
        <v>3066</v>
      </c>
      <c r="BD3356" s="228">
        <v>4111209</v>
      </c>
      <c r="BE3356" s="228"/>
      <c r="BF3356" s="228"/>
    </row>
    <row r="3357" spans="54:58" ht="33.75" customHeight="1" x14ac:dyDescent="0.25">
      <c r="BB3357" s="228" t="s">
        <v>73</v>
      </c>
      <c r="BC3357" s="228" t="s">
        <v>3077</v>
      </c>
      <c r="BD3357" s="228">
        <v>4111258</v>
      </c>
      <c r="BE3357" s="228"/>
      <c r="BF3357" s="228"/>
    </row>
    <row r="3358" spans="54:58" ht="33.75" customHeight="1" x14ac:dyDescent="0.25">
      <c r="BB3358" s="228" t="s">
        <v>73</v>
      </c>
      <c r="BC3358" s="228" t="s">
        <v>3090</v>
      </c>
      <c r="BD3358" s="228">
        <v>4111308</v>
      </c>
      <c r="BE3358" s="228"/>
      <c r="BF3358" s="228"/>
    </row>
    <row r="3359" spans="54:58" ht="33.75" customHeight="1" x14ac:dyDescent="0.25">
      <c r="BB3359" s="228" t="s">
        <v>73</v>
      </c>
      <c r="BC3359" s="228" t="s">
        <v>3102</v>
      </c>
      <c r="BD3359" s="228">
        <v>4111407</v>
      </c>
      <c r="BE3359" s="228"/>
      <c r="BF3359" s="228"/>
    </row>
    <row r="3360" spans="54:58" ht="33.75" customHeight="1" x14ac:dyDescent="0.25">
      <c r="BB3360" s="228" t="s">
        <v>73</v>
      </c>
      <c r="BC3360" s="228" t="s">
        <v>3115</v>
      </c>
      <c r="BD3360" s="228">
        <v>4111506</v>
      </c>
      <c r="BE3360" s="228"/>
      <c r="BF3360" s="228"/>
    </row>
    <row r="3361" spans="54:58" ht="33.75" customHeight="1" x14ac:dyDescent="0.25">
      <c r="BB3361" s="228" t="s">
        <v>73</v>
      </c>
      <c r="BC3361" s="228" t="s">
        <v>3127</v>
      </c>
      <c r="BD3361" s="228">
        <v>4111555</v>
      </c>
      <c r="BE3361" s="228"/>
      <c r="BF3361" s="228"/>
    </row>
    <row r="3362" spans="54:58" ht="33.75" customHeight="1" x14ac:dyDescent="0.25">
      <c r="BB3362" s="228" t="s">
        <v>73</v>
      </c>
      <c r="BC3362" s="228" t="s">
        <v>3138</v>
      </c>
      <c r="BD3362" s="228">
        <v>4111605</v>
      </c>
      <c r="BE3362" s="228"/>
      <c r="BF3362" s="228"/>
    </row>
    <row r="3363" spans="54:58" ht="33.75" customHeight="1" x14ac:dyDescent="0.25">
      <c r="BB3363" s="228" t="s">
        <v>73</v>
      </c>
      <c r="BC3363" s="228" t="s">
        <v>3150</v>
      </c>
      <c r="BD3363" s="228">
        <v>4111704</v>
      </c>
      <c r="BE3363" s="228"/>
      <c r="BF3363" s="228"/>
    </row>
    <row r="3364" spans="54:58" ht="33.75" customHeight="1" x14ac:dyDescent="0.25">
      <c r="BB3364" s="228" t="s">
        <v>73</v>
      </c>
      <c r="BC3364" s="228" t="s">
        <v>3161</v>
      </c>
      <c r="BD3364" s="228">
        <v>4111803</v>
      </c>
      <c r="BE3364" s="228"/>
      <c r="BF3364" s="228"/>
    </row>
    <row r="3365" spans="54:58" ht="33.75" customHeight="1" x14ac:dyDescent="0.25">
      <c r="BB3365" s="228" t="s">
        <v>73</v>
      </c>
      <c r="BC3365" s="228" t="s">
        <v>3172</v>
      </c>
      <c r="BD3365" s="228">
        <v>4111902</v>
      </c>
      <c r="BE3365" s="228"/>
      <c r="BF3365" s="228"/>
    </row>
    <row r="3366" spans="54:58" ht="33.75" customHeight="1" x14ac:dyDescent="0.25">
      <c r="BB3366" s="228" t="s">
        <v>73</v>
      </c>
      <c r="BC3366" s="228" t="s">
        <v>3183</v>
      </c>
      <c r="BD3366" s="228">
        <v>4112009</v>
      </c>
      <c r="BE3366" s="228"/>
      <c r="BF3366" s="228"/>
    </row>
    <row r="3367" spans="54:58" ht="33.75" customHeight="1" x14ac:dyDescent="0.25">
      <c r="BB3367" s="228" t="s">
        <v>73</v>
      </c>
      <c r="BC3367" s="228" t="s">
        <v>3195</v>
      </c>
      <c r="BD3367" s="228">
        <v>4112108</v>
      </c>
      <c r="BE3367" s="228"/>
      <c r="BF3367" s="228"/>
    </row>
    <row r="3368" spans="54:58" ht="33.75" customHeight="1" x14ac:dyDescent="0.25">
      <c r="BB3368" s="228" t="s">
        <v>73</v>
      </c>
      <c r="BC3368" s="228" t="s">
        <v>3207</v>
      </c>
      <c r="BD3368" s="228">
        <v>4112207</v>
      </c>
      <c r="BE3368" s="228"/>
      <c r="BF3368" s="228"/>
    </row>
    <row r="3369" spans="54:58" ht="33.75" customHeight="1" x14ac:dyDescent="0.25">
      <c r="BB3369" s="228" t="s">
        <v>73</v>
      </c>
      <c r="BC3369" s="228" t="s">
        <v>3219</v>
      </c>
      <c r="BD3369" s="228">
        <v>4112306</v>
      </c>
      <c r="BE3369" s="228"/>
      <c r="BF3369" s="228"/>
    </row>
    <row r="3370" spans="54:58" ht="33.75" customHeight="1" x14ac:dyDescent="0.25">
      <c r="BB3370" s="228" t="s">
        <v>73</v>
      </c>
      <c r="BC3370" s="228" t="s">
        <v>827</v>
      </c>
      <c r="BD3370" s="228">
        <v>4112405</v>
      </c>
      <c r="BE3370" s="228"/>
      <c r="BF3370" s="228"/>
    </row>
    <row r="3371" spans="54:58" ht="33.75" customHeight="1" x14ac:dyDescent="0.25">
      <c r="BB3371" s="228" t="s">
        <v>73</v>
      </c>
      <c r="BC3371" s="228" t="s">
        <v>3241</v>
      </c>
      <c r="BD3371" s="228">
        <v>4112504</v>
      </c>
      <c r="BE3371" s="228"/>
      <c r="BF3371" s="228"/>
    </row>
    <row r="3372" spans="54:58" ht="33.75" customHeight="1" x14ac:dyDescent="0.25">
      <c r="BB3372" s="228" t="s">
        <v>73</v>
      </c>
      <c r="BC3372" s="228" t="s">
        <v>3251</v>
      </c>
      <c r="BD3372" s="228">
        <v>4112603</v>
      </c>
      <c r="BE3372" s="228"/>
      <c r="BF3372" s="228"/>
    </row>
    <row r="3373" spans="54:58" ht="33.75" customHeight="1" x14ac:dyDescent="0.25">
      <c r="BB3373" s="228" t="s">
        <v>73</v>
      </c>
      <c r="BC3373" s="228" t="s">
        <v>3261</v>
      </c>
      <c r="BD3373" s="228">
        <v>4112702</v>
      </c>
      <c r="BE3373" s="228"/>
      <c r="BF3373" s="228"/>
    </row>
    <row r="3374" spans="54:58" ht="33.75" customHeight="1" x14ac:dyDescent="0.25">
      <c r="BB3374" s="228" t="s">
        <v>73</v>
      </c>
      <c r="BC3374" s="228" t="s">
        <v>3273</v>
      </c>
      <c r="BD3374" s="228">
        <v>4112751</v>
      </c>
      <c r="BE3374" s="228"/>
      <c r="BF3374" s="228"/>
    </row>
    <row r="3375" spans="54:58" ht="33.75" customHeight="1" x14ac:dyDescent="0.25">
      <c r="BB3375" s="228" t="s">
        <v>73</v>
      </c>
      <c r="BC3375" s="228" t="s">
        <v>3284</v>
      </c>
      <c r="BD3375" s="228">
        <v>4112801</v>
      </c>
      <c r="BE3375" s="228"/>
      <c r="BF3375" s="228"/>
    </row>
    <row r="3376" spans="54:58" ht="33.75" customHeight="1" x14ac:dyDescent="0.25">
      <c r="BB3376" s="228" t="s">
        <v>73</v>
      </c>
      <c r="BC3376" s="228" t="s">
        <v>3296</v>
      </c>
      <c r="BD3376" s="228">
        <v>4112900</v>
      </c>
      <c r="BE3376" s="228"/>
      <c r="BF3376" s="228"/>
    </row>
    <row r="3377" spans="54:58" ht="33.75" customHeight="1" x14ac:dyDescent="0.25">
      <c r="BB3377" s="228" t="s">
        <v>73</v>
      </c>
      <c r="BC3377" s="228" t="s">
        <v>3308</v>
      </c>
      <c r="BD3377" s="228">
        <v>4112959</v>
      </c>
      <c r="BE3377" s="228"/>
      <c r="BF3377" s="228"/>
    </row>
    <row r="3378" spans="54:58" ht="33.75" customHeight="1" x14ac:dyDescent="0.25">
      <c r="BB3378" s="228" t="s">
        <v>73</v>
      </c>
      <c r="BC3378" s="228" t="s">
        <v>2675</v>
      </c>
      <c r="BD3378" s="228">
        <v>4113007</v>
      </c>
      <c r="BE3378" s="228"/>
      <c r="BF3378" s="228"/>
    </row>
    <row r="3379" spans="54:58" ht="33.75" customHeight="1" x14ac:dyDescent="0.25">
      <c r="BB3379" s="228" t="s">
        <v>73</v>
      </c>
      <c r="BC3379" s="228" t="s">
        <v>3330</v>
      </c>
      <c r="BD3379" s="228">
        <v>4113106</v>
      </c>
      <c r="BE3379" s="228"/>
      <c r="BF3379" s="228"/>
    </row>
    <row r="3380" spans="54:58" ht="33.75" customHeight="1" x14ac:dyDescent="0.25">
      <c r="BB3380" s="228" t="s">
        <v>73</v>
      </c>
      <c r="BC3380" s="228" t="s">
        <v>3341</v>
      </c>
      <c r="BD3380" s="228">
        <v>4113205</v>
      </c>
      <c r="BE3380" s="228"/>
      <c r="BF3380" s="228"/>
    </row>
    <row r="3381" spans="54:58" ht="33.75" customHeight="1" x14ac:dyDescent="0.25">
      <c r="BB3381" s="228" t="s">
        <v>73</v>
      </c>
      <c r="BC3381" s="228" t="s">
        <v>3352</v>
      </c>
      <c r="BD3381" s="228">
        <v>4113254</v>
      </c>
      <c r="BE3381" s="228"/>
      <c r="BF3381" s="228"/>
    </row>
    <row r="3382" spans="54:58" ht="33.75" customHeight="1" x14ac:dyDescent="0.25">
      <c r="BB3382" s="228" t="s">
        <v>73</v>
      </c>
      <c r="BC3382" s="228" t="s">
        <v>3362</v>
      </c>
      <c r="BD3382" s="228">
        <v>4113304</v>
      </c>
      <c r="BE3382" s="228"/>
      <c r="BF3382" s="228"/>
    </row>
    <row r="3383" spans="54:58" ht="33.75" customHeight="1" x14ac:dyDescent="0.25">
      <c r="BB3383" s="228" t="s">
        <v>73</v>
      </c>
      <c r="BC3383" s="228" t="s">
        <v>3371</v>
      </c>
      <c r="BD3383" s="228">
        <v>4113403</v>
      </c>
      <c r="BE3383" s="228"/>
      <c r="BF3383" s="228"/>
    </row>
    <row r="3384" spans="54:58" ht="33.75" customHeight="1" x14ac:dyDescent="0.25">
      <c r="BB3384" s="228" t="s">
        <v>73</v>
      </c>
      <c r="BC3384" s="228" t="s">
        <v>3381</v>
      </c>
      <c r="BD3384" s="228">
        <v>4113429</v>
      </c>
      <c r="BE3384" s="228"/>
      <c r="BF3384" s="228"/>
    </row>
    <row r="3385" spans="54:58" ht="33.75" customHeight="1" x14ac:dyDescent="0.25">
      <c r="BB3385" s="228" t="s">
        <v>73</v>
      </c>
      <c r="BC3385" s="228" t="s">
        <v>3391</v>
      </c>
      <c r="BD3385" s="228">
        <v>4113452</v>
      </c>
      <c r="BE3385" s="228"/>
      <c r="BF3385" s="228"/>
    </row>
    <row r="3386" spans="54:58" ht="33.75" customHeight="1" x14ac:dyDescent="0.25">
      <c r="BB3386" s="228" t="s">
        <v>73</v>
      </c>
      <c r="BC3386" s="228" t="s">
        <v>3401</v>
      </c>
      <c r="BD3386" s="228">
        <v>4113502</v>
      </c>
      <c r="BE3386" s="228"/>
      <c r="BF3386" s="228"/>
    </row>
    <row r="3387" spans="54:58" ht="33.75" customHeight="1" x14ac:dyDescent="0.25">
      <c r="BB3387" s="228" t="s">
        <v>73</v>
      </c>
      <c r="BC3387" s="228" t="s">
        <v>3411</v>
      </c>
      <c r="BD3387" s="228">
        <v>4113601</v>
      </c>
      <c r="BE3387" s="228"/>
      <c r="BF3387" s="228"/>
    </row>
    <row r="3388" spans="54:58" ht="33.75" customHeight="1" x14ac:dyDescent="0.25">
      <c r="BB3388" s="228" t="s">
        <v>73</v>
      </c>
      <c r="BC3388" s="228" t="s">
        <v>3421</v>
      </c>
      <c r="BD3388" s="228">
        <v>4113700</v>
      </c>
      <c r="BE3388" s="228"/>
      <c r="BF3388" s="228"/>
    </row>
    <row r="3389" spans="54:58" ht="33.75" customHeight="1" x14ac:dyDescent="0.25">
      <c r="BB3389" s="228" t="s">
        <v>73</v>
      </c>
      <c r="BC3389" s="228" t="s">
        <v>3430</v>
      </c>
      <c r="BD3389" s="228">
        <v>4113734</v>
      </c>
      <c r="BE3389" s="228"/>
      <c r="BF3389" s="228"/>
    </row>
    <row r="3390" spans="54:58" ht="33.75" customHeight="1" x14ac:dyDescent="0.25">
      <c r="BB3390" s="228" t="s">
        <v>73</v>
      </c>
      <c r="BC3390" s="228" t="s">
        <v>3440</v>
      </c>
      <c r="BD3390" s="228">
        <v>4113759</v>
      </c>
      <c r="BE3390" s="228"/>
      <c r="BF3390" s="228"/>
    </row>
    <row r="3391" spans="54:58" ht="33.75" customHeight="1" x14ac:dyDescent="0.25">
      <c r="BB3391" s="228" t="s">
        <v>73</v>
      </c>
      <c r="BC3391" s="228" t="s">
        <v>3449</v>
      </c>
      <c r="BD3391" s="228">
        <v>4113809</v>
      </c>
      <c r="BE3391" s="228"/>
      <c r="BF3391" s="228"/>
    </row>
    <row r="3392" spans="54:58" ht="33.75" customHeight="1" x14ac:dyDescent="0.25">
      <c r="BB3392" s="228" t="s">
        <v>73</v>
      </c>
      <c r="BC3392" s="228" t="s">
        <v>3458</v>
      </c>
      <c r="BD3392" s="228">
        <v>4113908</v>
      </c>
      <c r="BE3392" s="228"/>
      <c r="BF3392" s="228"/>
    </row>
    <row r="3393" spans="54:58" ht="33.75" customHeight="1" x14ac:dyDescent="0.25">
      <c r="BB3393" s="228" t="s">
        <v>73</v>
      </c>
      <c r="BC3393" s="228" t="s">
        <v>3468</v>
      </c>
      <c r="BD3393" s="228">
        <v>4114005</v>
      </c>
      <c r="BE3393" s="228"/>
      <c r="BF3393" s="228"/>
    </row>
    <row r="3394" spans="54:58" ht="33.75" customHeight="1" x14ac:dyDescent="0.25">
      <c r="BB3394" s="228" t="s">
        <v>73</v>
      </c>
      <c r="BC3394" s="228" t="s">
        <v>3477</v>
      </c>
      <c r="BD3394" s="228">
        <v>4114104</v>
      </c>
      <c r="BE3394" s="228"/>
      <c r="BF3394" s="228"/>
    </row>
    <row r="3395" spans="54:58" ht="33.75" customHeight="1" x14ac:dyDescent="0.25">
      <c r="BB3395" s="228" t="s">
        <v>73</v>
      </c>
      <c r="BC3395" s="228" t="s">
        <v>3487</v>
      </c>
      <c r="BD3395" s="228">
        <v>4114203</v>
      </c>
      <c r="BE3395" s="228"/>
      <c r="BF3395" s="228"/>
    </row>
    <row r="3396" spans="54:58" ht="33.75" customHeight="1" x14ac:dyDescent="0.25">
      <c r="BB3396" s="228" t="s">
        <v>73</v>
      </c>
      <c r="BC3396" s="228" t="s">
        <v>3497</v>
      </c>
      <c r="BD3396" s="228">
        <v>4114302</v>
      </c>
      <c r="BE3396" s="228"/>
      <c r="BF3396" s="228"/>
    </row>
    <row r="3397" spans="54:58" ht="33.75" customHeight="1" x14ac:dyDescent="0.25">
      <c r="BB3397" s="228" t="s">
        <v>73</v>
      </c>
      <c r="BC3397" s="228" t="s">
        <v>3506</v>
      </c>
      <c r="BD3397" s="228">
        <v>4114351</v>
      </c>
      <c r="BE3397" s="228"/>
      <c r="BF3397" s="228"/>
    </row>
    <row r="3398" spans="54:58" ht="33.75" customHeight="1" x14ac:dyDescent="0.25">
      <c r="BB3398" s="228" t="s">
        <v>73</v>
      </c>
      <c r="BC3398" s="228" t="s">
        <v>3516</v>
      </c>
      <c r="BD3398" s="228">
        <v>4114401</v>
      </c>
      <c r="BE3398" s="228"/>
      <c r="BF3398" s="228"/>
    </row>
    <row r="3399" spans="54:58" ht="33.75" customHeight="1" x14ac:dyDescent="0.25">
      <c r="BB3399" s="228" t="s">
        <v>73</v>
      </c>
      <c r="BC3399" s="228" t="s">
        <v>3526</v>
      </c>
      <c r="BD3399" s="228">
        <v>4114500</v>
      </c>
      <c r="BE3399" s="228"/>
      <c r="BF3399" s="228"/>
    </row>
    <row r="3400" spans="54:58" ht="33.75" customHeight="1" x14ac:dyDescent="0.25">
      <c r="BB3400" s="228" t="s">
        <v>73</v>
      </c>
      <c r="BC3400" s="228" t="s">
        <v>3536</v>
      </c>
      <c r="BD3400" s="228">
        <v>4114609</v>
      </c>
      <c r="BE3400" s="228"/>
      <c r="BF3400" s="228"/>
    </row>
    <row r="3401" spans="54:58" ht="33.75" customHeight="1" x14ac:dyDescent="0.25">
      <c r="BB3401" s="228" t="s">
        <v>73</v>
      </c>
      <c r="BC3401" s="228" t="s">
        <v>3546</v>
      </c>
      <c r="BD3401" s="228">
        <v>4114708</v>
      </c>
      <c r="BE3401" s="228"/>
      <c r="BF3401" s="228"/>
    </row>
    <row r="3402" spans="54:58" ht="33.75" customHeight="1" x14ac:dyDescent="0.25">
      <c r="BB3402" s="228" t="s">
        <v>73</v>
      </c>
      <c r="BC3402" s="228" t="s">
        <v>3554</v>
      </c>
      <c r="BD3402" s="228">
        <v>4114807</v>
      </c>
      <c r="BE3402" s="228"/>
      <c r="BF3402" s="228"/>
    </row>
    <row r="3403" spans="54:58" ht="33.75" customHeight="1" x14ac:dyDescent="0.25">
      <c r="BB3403" s="228" t="s">
        <v>73</v>
      </c>
      <c r="BC3403" s="228" t="s">
        <v>3564</v>
      </c>
      <c r="BD3403" s="228">
        <v>4114906</v>
      </c>
      <c r="BE3403" s="228"/>
      <c r="BF3403" s="228"/>
    </row>
    <row r="3404" spans="54:58" ht="33.75" customHeight="1" x14ac:dyDescent="0.25">
      <c r="BB3404" s="228" t="s">
        <v>73</v>
      </c>
      <c r="BC3404" s="228" t="s">
        <v>3574</v>
      </c>
      <c r="BD3404" s="228">
        <v>4115002</v>
      </c>
      <c r="BE3404" s="228"/>
      <c r="BF3404" s="228"/>
    </row>
    <row r="3405" spans="54:58" ht="33.75" customHeight="1" x14ac:dyDescent="0.25">
      <c r="BB3405" s="228" t="s">
        <v>73</v>
      </c>
      <c r="BC3405" s="228" t="s">
        <v>3584</v>
      </c>
      <c r="BD3405" s="228">
        <v>4115101</v>
      </c>
      <c r="BE3405" s="228"/>
      <c r="BF3405" s="228"/>
    </row>
    <row r="3406" spans="54:58" ht="33.75" customHeight="1" x14ac:dyDescent="0.25">
      <c r="BB3406" s="228" t="s">
        <v>73</v>
      </c>
      <c r="BC3406" s="228" t="s">
        <v>3594</v>
      </c>
      <c r="BD3406" s="228">
        <v>4115200</v>
      </c>
      <c r="BE3406" s="228"/>
      <c r="BF3406" s="228"/>
    </row>
    <row r="3407" spans="54:58" ht="33.75" customHeight="1" x14ac:dyDescent="0.25">
      <c r="BB3407" s="228" t="s">
        <v>73</v>
      </c>
      <c r="BC3407" s="228" t="s">
        <v>3603</v>
      </c>
      <c r="BD3407" s="228">
        <v>4115309</v>
      </c>
      <c r="BE3407" s="228"/>
      <c r="BF3407" s="228"/>
    </row>
    <row r="3408" spans="54:58" ht="33.75" customHeight="1" x14ac:dyDescent="0.25">
      <c r="BB3408" s="228" t="s">
        <v>73</v>
      </c>
      <c r="BC3408" s="228" t="s">
        <v>3612</v>
      </c>
      <c r="BD3408" s="228">
        <v>4115358</v>
      </c>
      <c r="BE3408" s="228"/>
      <c r="BF3408" s="228"/>
    </row>
    <row r="3409" spans="54:58" ht="33.75" customHeight="1" x14ac:dyDescent="0.25">
      <c r="BB3409" s="228" t="s">
        <v>73</v>
      </c>
      <c r="BC3409" s="228" t="s">
        <v>3621</v>
      </c>
      <c r="BD3409" s="228">
        <v>4115408</v>
      </c>
      <c r="BE3409" s="228"/>
      <c r="BF3409" s="228"/>
    </row>
    <row r="3410" spans="54:58" ht="33.75" customHeight="1" x14ac:dyDescent="0.25">
      <c r="BB3410" s="228" t="s">
        <v>73</v>
      </c>
      <c r="BC3410" s="228" t="s">
        <v>3631</v>
      </c>
      <c r="BD3410" s="228">
        <v>4115457</v>
      </c>
      <c r="BE3410" s="228"/>
      <c r="BF3410" s="228"/>
    </row>
    <row r="3411" spans="54:58" ht="33.75" customHeight="1" x14ac:dyDescent="0.25">
      <c r="BB3411" s="228" t="s">
        <v>73</v>
      </c>
      <c r="BC3411" s="228" t="s">
        <v>3641</v>
      </c>
      <c r="BD3411" s="228">
        <v>4115507</v>
      </c>
      <c r="BE3411" s="228"/>
      <c r="BF3411" s="228"/>
    </row>
    <row r="3412" spans="54:58" ht="33.75" customHeight="1" x14ac:dyDescent="0.25">
      <c r="BB3412" s="228" t="s">
        <v>73</v>
      </c>
      <c r="BC3412" s="228" t="s">
        <v>3650</v>
      </c>
      <c r="BD3412" s="228">
        <v>4115606</v>
      </c>
      <c r="BE3412" s="228"/>
      <c r="BF3412" s="228"/>
    </row>
    <row r="3413" spans="54:58" ht="33.75" customHeight="1" x14ac:dyDescent="0.25">
      <c r="BB3413" s="228" t="s">
        <v>73</v>
      </c>
      <c r="BC3413" s="228" t="s">
        <v>3659</v>
      </c>
      <c r="BD3413" s="228">
        <v>4115705</v>
      </c>
      <c r="BE3413" s="228"/>
      <c r="BF3413" s="228"/>
    </row>
    <row r="3414" spans="54:58" ht="33.75" customHeight="1" x14ac:dyDescent="0.25">
      <c r="BB3414" s="228" t="s">
        <v>73</v>
      </c>
      <c r="BC3414" s="228" t="s">
        <v>3668</v>
      </c>
      <c r="BD3414" s="228">
        <v>4115739</v>
      </c>
      <c r="BE3414" s="228"/>
      <c r="BF3414" s="228"/>
    </row>
    <row r="3415" spans="54:58" ht="33.75" customHeight="1" x14ac:dyDescent="0.25">
      <c r="BB3415" s="228" t="s">
        <v>73</v>
      </c>
      <c r="BC3415" s="228" t="s">
        <v>3675</v>
      </c>
      <c r="BD3415" s="228">
        <v>4115754</v>
      </c>
      <c r="BE3415" s="228"/>
      <c r="BF3415" s="228"/>
    </row>
    <row r="3416" spans="54:58" ht="33.75" customHeight="1" x14ac:dyDescent="0.25">
      <c r="BB3416" s="228" t="s">
        <v>73</v>
      </c>
      <c r="BC3416" s="228" t="s">
        <v>3684</v>
      </c>
      <c r="BD3416" s="228">
        <v>4115804</v>
      </c>
      <c r="BE3416" s="228"/>
      <c r="BF3416" s="228"/>
    </row>
    <row r="3417" spans="54:58" ht="33.75" customHeight="1" x14ac:dyDescent="0.25">
      <c r="BB3417" s="228" t="s">
        <v>73</v>
      </c>
      <c r="BC3417" s="228" t="s">
        <v>3692</v>
      </c>
      <c r="BD3417" s="228">
        <v>4115853</v>
      </c>
      <c r="BE3417" s="228"/>
      <c r="BF3417" s="228"/>
    </row>
    <row r="3418" spans="54:58" ht="33.75" customHeight="1" x14ac:dyDescent="0.25">
      <c r="BB3418" s="228" t="s">
        <v>73</v>
      </c>
      <c r="BC3418" s="228" t="s">
        <v>2469</v>
      </c>
      <c r="BD3418" s="228">
        <v>4115903</v>
      </c>
      <c r="BE3418" s="228"/>
      <c r="BF3418" s="228"/>
    </row>
    <row r="3419" spans="54:58" ht="33.75" customHeight="1" x14ac:dyDescent="0.25">
      <c r="BB3419" s="228" t="s">
        <v>73</v>
      </c>
      <c r="BC3419" s="228" t="s">
        <v>3708</v>
      </c>
      <c r="BD3419" s="228">
        <v>4116000</v>
      </c>
      <c r="BE3419" s="228"/>
      <c r="BF3419" s="228"/>
    </row>
    <row r="3420" spans="54:58" ht="33.75" customHeight="1" x14ac:dyDescent="0.25">
      <c r="BB3420" s="228" t="s">
        <v>73</v>
      </c>
      <c r="BC3420" s="228" t="s">
        <v>3716</v>
      </c>
      <c r="BD3420" s="228">
        <v>4116059</v>
      </c>
      <c r="BE3420" s="228"/>
      <c r="BF3420" s="228"/>
    </row>
    <row r="3421" spans="54:58" ht="33.75" customHeight="1" x14ac:dyDescent="0.25">
      <c r="BB3421" s="228" t="s">
        <v>73</v>
      </c>
      <c r="BC3421" s="228" t="s">
        <v>3723</v>
      </c>
      <c r="BD3421" s="228">
        <v>4116109</v>
      </c>
      <c r="BE3421" s="228"/>
      <c r="BF3421" s="228"/>
    </row>
    <row r="3422" spans="54:58" ht="33.75" customHeight="1" x14ac:dyDescent="0.25">
      <c r="BB3422" s="228" t="s">
        <v>73</v>
      </c>
      <c r="BC3422" s="228" t="s">
        <v>3730</v>
      </c>
      <c r="BD3422" s="228">
        <v>4116208</v>
      </c>
      <c r="BE3422" s="228"/>
      <c r="BF3422" s="228"/>
    </row>
    <row r="3423" spans="54:58" ht="33.75" customHeight="1" x14ac:dyDescent="0.25">
      <c r="BB3423" s="228" t="s">
        <v>73</v>
      </c>
      <c r="BC3423" s="228" t="s">
        <v>3737</v>
      </c>
      <c r="BD3423" s="228">
        <v>4116307</v>
      </c>
      <c r="BE3423" s="228"/>
      <c r="BF3423" s="228"/>
    </row>
    <row r="3424" spans="54:58" ht="33.75" customHeight="1" x14ac:dyDescent="0.25">
      <c r="BB3424" s="228" t="s">
        <v>73</v>
      </c>
      <c r="BC3424" s="228" t="s">
        <v>3744</v>
      </c>
      <c r="BD3424" s="228">
        <v>4116406</v>
      </c>
      <c r="BE3424" s="228"/>
      <c r="BF3424" s="228"/>
    </row>
    <row r="3425" spans="54:58" ht="33.75" customHeight="1" x14ac:dyDescent="0.25">
      <c r="BB3425" s="228" t="s">
        <v>73</v>
      </c>
      <c r="BC3425" s="228" t="s">
        <v>3751</v>
      </c>
      <c r="BD3425" s="228">
        <v>4116505</v>
      </c>
      <c r="BE3425" s="228"/>
      <c r="BF3425" s="228"/>
    </row>
    <row r="3426" spans="54:58" ht="33.75" customHeight="1" x14ac:dyDescent="0.25">
      <c r="BB3426" s="228" t="s">
        <v>73</v>
      </c>
      <c r="BC3426" s="228" t="s">
        <v>3757</v>
      </c>
      <c r="BD3426" s="228">
        <v>4116604</v>
      </c>
      <c r="BE3426" s="228"/>
      <c r="BF3426" s="228"/>
    </row>
    <row r="3427" spans="54:58" ht="33.75" customHeight="1" x14ac:dyDescent="0.25">
      <c r="BB3427" s="228" t="s">
        <v>73</v>
      </c>
      <c r="BC3427" s="228" t="s">
        <v>3050</v>
      </c>
      <c r="BD3427" s="228">
        <v>4116703</v>
      </c>
      <c r="BE3427" s="228"/>
      <c r="BF3427" s="228"/>
    </row>
    <row r="3428" spans="54:58" ht="33.75" customHeight="1" x14ac:dyDescent="0.25">
      <c r="BB3428" s="228" t="s">
        <v>73</v>
      </c>
      <c r="BC3428" s="228" t="s">
        <v>3766</v>
      </c>
      <c r="BD3428" s="228">
        <v>4116802</v>
      </c>
      <c r="BE3428" s="228"/>
      <c r="BF3428" s="228"/>
    </row>
    <row r="3429" spans="54:58" ht="33.75" customHeight="1" x14ac:dyDescent="0.25">
      <c r="BB3429" s="228" t="s">
        <v>73</v>
      </c>
      <c r="BC3429" s="228" t="s">
        <v>3773</v>
      </c>
      <c r="BD3429" s="228">
        <v>4116901</v>
      </c>
      <c r="BE3429" s="228"/>
      <c r="BF3429" s="228"/>
    </row>
    <row r="3430" spans="54:58" ht="33.75" customHeight="1" x14ac:dyDescent="0.25">
      <c r="BB3430" s="228" t="s">
        <v>73</v>
      </c>
      <c r="BC3430" s="228" t="s">
        <v>3779</v>
      </c>
      <c r="BD3430" s="228">
        <v>4116950</v>
      </c>
      <c r="BE3430" s="228"/>
      <c r="BF3430" s="228"/>
    </row>
    <row r="3431" spans="54:58" ht="33.75" customHeight="1" x14ac:dyDescent="0.25">
      <c r="BB3431" s="228" t="s">
        <v>73</v>
      </c>
      <c r="BC3431" s="228" t="s">
        <v>3786</v>
      </c>
      <c r="BD3431" s="228">
        <v>4117008</v>
      </c>
      <c r="BE3431" s="228"/>
      <c r="BF3431" s="228"/>
    </row>
    <row r="3432" spans="54:58" ht="33.75" customHeight="1" x14ac:dyDescent="0.25">
      <c r="BB3432" s="228" t="s">
        <v>73</v>
      </c>
      <c r="BC3432" s="228" t="s">
        <v>3793</v>
      </c>
      <c r="BD3432" s="228">
        <v>4117057</v>
      </c>
      <c r="BE3432" s="228"/>
      <c r="BF3432" s="228"/>
    </row>
    <row r="3433" spans="54:58" ht="33.75" customHeight="1" x14ac:dyDescent="0.25">
      <c r="BB3433" s="228" t="s">
        <v>73</v>
      </c>
      <c r="BC3433" s="228" t="s">
        <v>3800</v>
      </c>
      <c r="BD3433" s="228">
        <v>4117107</v>
      </c>
      <c r="BE3433" s="228"/>
      <c r="BF3433" s="228"/>
    </row>
    <row r="3434" spans="54:58" ht="33.75" customHeight="1" x14ac:dyDescent="0.25">
      <c r="BB3434" s="228" t="s">
        <v>73</v>
      </c>
      <c r="BC3434" s="228" t="s">
        <v>1874</v>
      </c>
      <c r="BD3434" s="228">
        <v>4117206</v>
      </c>
      <c r="BE3434" s="228"/>
      <c r="BF3434" s="228"/>
    </row>
    <row r="3435" spans="54:58" ht="33.75" customHeight="1" x14ac:dyDescent="0.25">
      <c r="BB3435" s="228" t="s">
        <v>73</v>
      </c>
      <c r="BC3435" s="228" t="s">
        <v>3813</v>
      </c>
      <c r="BD3435" s="228">
        <v>4117255</v>
      </c>
      <c r="BE3435" s="228"/>
      <c r="BF3435" s="228"/>
    </row>
    <row r="3436" spans="54:58" ht="33.75" customHeight="1" x14ac:dyDescent="0.25">
      <c r="BB3436" s="228" t="s">
        <v>73</v>
      </c>
      <c r="BC3436" s="228" t="s">
        <v>3820</v>
      </c>
      <c r="BD3436" s="228">
        <v>4117214</v>
      </c>
      <c r="BE3436" s="228"/>
      <c r="BF3436" s="228"/>
    </row>
    <row r="3437" spans="54:58" ht="33.75" customHeight="1" x14ac:dyDescent="0.25">
      <c r="BB3437" s="228" t="s">
        <v>73</v>
      </c>
      <c r="BC3437" s="228" t="s">
        <v>3827</v>
      </c>
      <c r="BD3437" s="228">
        <v>4117222</v>
      </c>
      <c r="BE3437" s="228"/>
      <c r="BF3437" s="228"/>
    </row>
    <row r="3438" spans="54:58" ht="33.75" customHeight="1" x14ac:dyDescent="0.25">
      <c r="BB3438" s="228" t="s">
        <v>73</v>
      </c>
      <c r="BC3438" s="228" t="s">
        <v>3834</v>
      </c>
      <c r="BD3438" s="228">
        <v>4117271</v>
      </c>
      <c r="BE3438" s="228"/>
      <c r="BF3438" s="228"/>
    </row>
    <row r="3439" spans="54:58" ht="33.75" customHeight="1" x14ac:dyDescent="0.25">
      <c r="BB3439" s="228" t="s">
        <v>73</v>
      </c>
      <c r="BC3439" s="228" t="s">
        <v>3840</v>
      </c>
      <c r="BD3439" s="228">
        <v>4117297</v>
      </c>
      <c r="BE3439" s="228"/>
      <c r="BF3439" s="228"/>
    </row>
    <row r="3440" spans="54:58" ht="33.75" customHeight="1" x14ac:dyDescent="0.25">
      <c r="BB3440" s="228" t="s">
        <v>73</v>
      </c>
      <c r="BC3440" s="228" t="s">
        <v>3847</v>
      </c>
      <c r="BD3440" s="228">
        <v>4117305</v>
      </c>
      <c r="BE3440" s="228"/>
      <c r="BF3440" s="228"/>
    </row>
    <row r="3441" spans="54:58" ht="33.75" customHeight="1" x14ac:dyDescent="0.25">
      <c r="BB3441" s="228" t="s">
        <v>73</v>
      </c>
      <c r="BC3441" s="228" t="s">
        <v>3853</v>
      </c>
      <c r="BD3441" s="228">
        <v>4117404</v>
      </c>
      <c r="BE3441" s="228"/>
      <c r="BF3441" s="228"/>
    </row>
    <row r="3442" spans="54:58" ht="33.75" customHeight="1" x14ac:dyDescent="0.25">
      <c r="BB3442" s="228" t="s">
        <v>73</v>
      </c>
      <c r="BC3442" s="228" t="s">
        <v>3859</v>
      </c>
      <c r="BD3442" s="228">
        <v>4117453</v>
      </c>
      <c r="BE3442" s="228"/>
      <c r="BF3442" s="228"/>
    </row>
    <row r="3443" spans="54:58" ht="33.75" customHeight="1" x14ac:dyDescent="0.25">
      <c r="BB3443" s="228" t="s">
        <v>73</v>
      </c>
      <c r="BC3443" s="228" t="s">
        <v>3865</v>
      </c>
      <c r="BD3443" s="228">
        <v>4117503</v>
      </c>
      <c r="BE3443" s="228"/>
      <c r="BF3443" s="228"/>
    </row>
    <row r="3444" spans="54:58" ht="33.75" customHeight="1" x14ac:dyDescent="0.25">
      <c r="BB3444" s="228" t="s">
        <v>73</v>
      </c>
      <c r="BC3444" s="228" t="s">
        <v>2022</v>
      </c>
      <c r="BD3444" s="228">
        <v>4117602</v>
      </c>
      <c r="BE3444" s="228"/>
      <c r="BF3444" s="228"/>
    </row>
    <row r="3445" spans="54:58" ht="33.75" customHeight="1" x14ac:dyDescent="0.25">
      <c r="BB3445" s="228" t="s">
        <v>73</v>
      </c>
      <c r="BC3445" s="228" t="s">
        <v>3345</v>
      </c>
      <c r="BD3445" s="228">
        <v>4117701</v>
      </c>
      <c r="BE3445" s="228"/>
      <c r="BF3445" s="228"/>
    </row>
    <row r="3446" spans="54:58" ht="33.75" customHeight="1" x14ac:dyDescent="0.25">
      <c r="BB3446" s="228" t="s">
        <v>73</v>
      </c>
      <c r="BC3446" s="228" t="s">
        <v>3881</v>
      </c>
      <c r="BD3446" s="228">
        <v>4117800</v>
      </c>
      <c r="BE3446" s="228"/>
      <c r="BF3446" s="228"/>
    </row>
    <row r="3447" spans="54:58" ht="33.75" customHeight="1" x14ac:dyDescent="0.25">
      <c r="BB3447" s="228" t="s">
        <v>73</v>
      </c>
      <c r="BC3447" s="228" t="s">
        <v>3887</v>
      </c>
      <c r="BD3447" s="228">
        <v>4117909</v>
      </c>
      <c r="BE3447" s="228"/>
      <c r="BF3447" s="228"/>
    </row>
    <row r="3448" spans="54:58" ht="33.75" customHeight="1" x14ac:dyDescent="0.25">
      <c r="BB3448" s="228" t="s">
        <v>73</v>
      </c>
      <c r="BC3448" s="228" t="s">
        <v>3893</v>
      </c>
      <c r="BD3448" s="228">
        <v>4118006</v>
      </c>
      <c r="BE3448" s="228"/>
      <c r="BF3448" s="228"/>
    </row>
    <row r="3449" spans="54:58" ht="33.75" customHeight="1" x14ac:dyDescent="0.25">
      <c r="BB3449" s="228" t="s">
        <v>73</v>
      </c>
      <c r="BC3449" s="228" t="s">
        <v>3899</v>
      </c>
      <c r="BD3449" s="228">
        <v>4118105</v>
      </c>
      <c r="BE3449" s="228"/>
      <c r="BF3449" s="228"/>
    </row>
    <row r="3450" spans="54:58" ht="33.75" customHeight="1" x14ac:dyDescent="0.25">
      <c r="BB3450" s="228" t="s">
        <v>73</v>
      </c>
      <c r="BC3450" s="228" t="s">
        <v>3905</v>
      </c>
      <c r="BD3450" s="228">
        <v>4118204</v>
      </c>
      <c r="BE3450" s="228"/>
      <c r="BF3450" s="228"/>
    </row>
    <row r="3451" spans="54:58" ht="33.75" customHeight="1" x14ac:dyDescent="0.25">
      <c r="BB3451" s="228" t="s">
        <v>73</v>
      </c>
      <c r="BC3451" s="228" t="s">
        <v>3911</v>
      </c>
      <c r="BD3451" s="228">
        <v>4118303</v>
      </c>
      <c r="BE3451" s="228"/>
      <c r="BF3451" s="228"/>
    </row>
    <row r="3452" spans="54:58" ht="33.75" customHeight="1" x14ac:dyDescent="0.25">
      <c r="BB3452" s="228" t="s">
        <v>73</v>
      </c>
      <c r="BC3452" s="228" t="s">
        <v>3916</v>
      </c>
      <c r="BD3452" s="228">
        <v>4118402</v>
      </c>
      <c r="BE3452" s="228"/>
      <c r="BF3452" s="228"/>
    </row>
    <row r="3453" spans="54:58" ht="33.75" customHeight="1" x14ac:dyDescent="0.25">
      <c r="BB3453" s="228" t="s">
        <v>73</v>
      </c>
      <c r="BC3453" s="228" t="s">
        <v>3922</v>
      </c>
      <c r="BD3453" s="228">
        <v>4118451</v>
      </c>
      <c r="BE3453" s="228"/>
      <c r="BF3453" s="228"/>
    </row>
    <row r="3454" spans="54:58" ht="33.75" customHeight="1" x14ac:dyDescent="0.25">
      <c r="BB3454" s="228" t="s">
        <v>73</v>
      </c>
      <c r="BC3454" s="228" t="s">
        <v>3928</v>
      </c>
      <c r="BD3454" s="228">
        <v>4118501</v>
      </c>
      <c r="BE3454" s="228"/>
      <c r="BF3454" s="228"/>
    </row>
    <row r="3455" spans="54:58" ht="33.75" customHeight="1" x14ac:dyDescent="0.25">
      <c r="BB3455" s="228" t="s">
        <v>73</v>
      </c>
      <c r="BC3455" s="228" t="s">
        <v>3934</v>
      </c>
      <c r="BD3455" s="228">
        <v>4118600</v>
      </c>
      <c r="BE3455" s="228"/>
      <c r="BF3455" s="228"/>
    </row>
    <row r="3456" spans="54:58" ht="33.75" customHeight="1" x14ac:dyDescent="0.25">
      <c r="BB3456" s="228" t="s">
        <v>73</v>
      </c>
      <c r="BC3456" s="228" t="s">
        <v>3940</v>
      </c>
      <c r="BD3456" s="228">
        <v>4118709</v>
      </c>
      <c r="BE3456" s="228"/>
      <c r="BF3456" s="228"/>
    </row>
    <row r="3457" spans="54:58" ht="33.75" customHeight="1" x14ac:dyDescent="0.25">
      <c r="BB3457" s="228" t="s">
        <v>73</v>
      </c>
      <c r="BC3457" s="228" t="s">
        <v>3946</v>
      </c>
      <c r="BD3457" s="228">
        <v>4118808</v>
      </c>
      <c r="BE3457" s="228"/>
      <c r="BF3457" s="228"/>
    </row>
    <row r="3458" spans="54:58" ht="33.75" customHeight="1" x14ac:dyDescent="0.25">
      <c r="BB3458" s="228" t="s">
        <v>73</v>
      </c>
      <c r="BC3458" s="228" t="s">
        <v>3952</v>
      </c>
      <c r="BD3458" s="228">
        <v>4118857</v>
      </c>
      <c r="BE3458" s="228"/>
      <c r="BF3458" s="228"/>
    </row>
    <row r="3459" spans="54:58" ht="33.75" customHeight="1" x14ac:dyDescent="0.25">
      <c r="BB3459" s="228" t="s">
        <v>73</v>
      </c>
      <c r="BC3459" s="228" t="s">
        <v>3958</v>
      </c>
      <c r="BD3459" s="228">
        <v>4118907</v>
      </c>
      <c r="BE3459" s="228"/>
      <c r="BF3459" s="228"/>
    </row>
    <row r="3460" spans="54:58" ht="33.75" customHeight="1" x14ac:dyDescent="0.25">
      <c r="BB3460" s="228" t="s">
        <v>73</v>
      </c>
      <c r="BC3460" s="228" t="s">
        <v>3963</v>
      </c>
      <c r="BD3460" s="228">
        <v>4119004</v>
      </c>
      <c r="BE3460" s="228"/>
      <c r="BF3460" s="228"/>
    </row>
    <row r="3461" spans="54:58" ht="33.75" customHeight="1" x14ac:dyDescent="0.25">
      <c r="BB3461" s="228" t="s">
        <v>73</v>
      </c>
      <c r="BC3461" s="228" t="s">
        <v>3969</v>
      </c>
      <c r="BD3461" s="228">
        <v>4119103</v>
      </c>
      <c r="BE3461" s="228"/>
      <c r="BF3461" s="228"/>
    </row>
    <row r="3462" spans="54:58" ht="33.75" customHeight="1" x14ac:dyDescent="0.25">
      <c r="BB3462" s="228" t="s">
        <v>73</v>
      </c>
      <c r="BC3462" s="228" t="s">
        <v>3974</v>
      </c>
      <c r="BD3462" s="228">
        <v>4119152</v>
      </c>
      <c r="BE3462" s="228"/>
      <c r="BF3462" s="228"/>
    </row>
    <row r="3463" spans="54:58" ht="33.75" customHeight="1" x14ac:dyDescent="0.25">
      <c r="BB3463" s="228" t="s">
        <v>73</v>
      </c>
      <c r="BC3463" s="228" t="s">
        <v>3979</v>
      </c>
      <c r="BD3463" s="228">
        <v>4119251</v>
      </c>
      <c r="BE3463" s="228"/>
      <c r="BF3463" s="228"/>
    </row>
    <row r="3464" spans="54:58" ht="33.75" customHeight="1" x14ac:dyDescent="0.25">
      <c r="BB3464" s="228" t="s">
        <v>73</v>
      </c>
      <c r="BC3464" s="228" t="s">
        <v>3985</v>
      </c>
      <c r="BD3464" s="228">
        <v>4119202</v>
      </c>
      <c r="BE3464" s="228"/>
      <c r="BF3464" s="228"/>
    </row>
    <row r="3465" spans="54:58" ht="33.75" customHeight="1" x14ac:dyDescent="0.25">
      <c r="BB3465" s="228" t="s">
        <v>73</v>
      </c>
      <c r="BC3465" s="228" t="s">
        <v>1272</v>
      </c>
      <c r="BD3465" s="228">
        <v>4119301</v>
      </c>
      <c r="BE3465" s="228"/>
      <c r="BF3465" s="228"/>
    </row>
    <row r="3466" spans="54:58" ht="33.75" customHeight="1" x14ac:dyDescent="0.25">
      <c r="BB3466" s="228" t="s">
        <v>73</v>
      </c>
      <c r="BC3466" s="228" t="s">
        <v>3996</v>
      </c>
      <c r="BD3466" s="228">
        <v>4119400</v>
      </c>
      <c r="BE3466" s="228"/>
      <c r="BF3466" s="228"/>
    </row>
    <row r="3467" spans="54:58" ht="33.75" customHeight="1" x14ac:dyDescent="0.25">
      <c r="BB3467" s="228" t="s">
        <v>73</v>
      </c>
      <c r="BC3467" s="228" t="s">
        <v>4001</v>
      </c>
      <c r="BD3467" s="228">
        <v>4119509</v>
      </c>
      <c r="BE3467" s="228"/>
      <c r="BF3467" s="228"/>
    </row>
    <row r="3468" spans="54:58" ht="33.75" customHeight="1" x14ac:dyDescent="0.25">
      <c r="BB3468" s="228" t="s">
        <v>73</v>
      </c>
      <c r="BC3468" s="228" t="s">
        <v>4007</v>
      </c>
      <c r="BD3468" s="228">
        <v>4119608</v>
      </c>
      <c r="BE3468" s="228"/>
      <c r="BF3468" s="228"/>
    </row>
    <row r="3469" spans="54:58" ht="33.75" customHeight="1" x14ac:dyDescent="0.25">
      <c r="BB3469" s="228" t="s">
        <v>73</v>
      </c>
      <c r="BC3469" s="228" t="s">
        <v>4013</v>
      </c>
      <c r="BD3469" s="228">
        <v>4119657</v>
      </c>
      <c r="BE3469" s="228"/>
      <c r="BF3469" s="228"/>
    </row>
    <row r="3470" spans="54:58" ht="33.75" customHeight="1" x14ac:dyDescent="0.25">
      <c r="BB3470" s="228" t="s">
        <v>73</v>
      </c>
      <c r="BC3470" s="228" t="s">
        <v>4019</v>
      </c>
      <c r="BD3470" s="228">
        <v>4119707</v>
      </c>
      <c r="BE3470" s="228"/>
      <c r="BF3470" s="228"/>
    </row>
    <row r="3471" spans="54:58" ht="33.75" customHeight="1" x14ac:dyDescent="0.25">
      <c r="BB3471" s="228" t="s">
        <v>73</v>
      </c>
      <c r="BC3471" s="228" t="s">
        <v>4024</v>
      </c>
      <c r="BD3471" s="228">
        <v>4119806</v>
      </c>
      <c r="BE3471" s="228"/>
      <c r="BF3471" s="228"/>
    </row>
    <row r="3472" spans="54:58" ht="33.75" customHeight="1" x14ac:dyDescent="0.25">
      <c r="BB3472" s="228" t="s">
        <v>73</v>
      </c>
      <c r="BC3472" s="228" t="s">
        <v>4030</v>
      </c>
      <c r="BD3472" s="228">
        <v>4119905</v>
      </c>
      <c r="BE3472" s="228"/>
      <c r="BF3472" s="228"/>
    </row>
    <row r="3473" spans="54:58" ht="33.75" customHeight="1" x14ac:dyDescent="0.25">
      <c r="BB3473" s="228" t="s">
        <v>73</v>
      </c>
      <c r="BC3473" s="228" t="s">
        <v>4036</v>
      </c>
      <c r="BD3473" s="228">
        <v>4119954</v>
      </c>
      <c r="BE3473" s="228"/>
      <c r="BF3473" s="228"/>
    </row>
    <row r="3474" spans="54:58" ht="33.75" customHeight="1" x14ac:dyDescent="0.25">
      <c r="BB3474" s="228" t="s">
        <v>73</v>
      </c>
      <c r="BC3474" s="228" t="s">
        <v>4041</v>
      </c>
      <c r="BD3474" s="228">
        <v>4120002</v>
      </c>
      <c r="BE3474" s="228"/>
      <c r="BF3474" s="228"/>
    </row>
    <row r="3475" spans="54:58" ht="33.75" customHeight="1" x14ac:dyDescent="0.25">
      <c r="BB3475" s="228" t="s">
        <v>73</v>
      </c>
      <c r="BC3475" s="228" t="s">
        <v>4047</v>
      </c>
      <c r="BD3475" s="228">
        <v>4120101</v>
      </c>
      <c r="BE3475" s="228"/>
      <c r="BF3475" s="228"/>
    </row>
    <row r="3476" spans="54:58" ht="33.75" customHeight="1" x14ac:dyDescent="0.25">
      <c r="BB3476" s="228" t="s">
        <v>73</v>
      </c>
      <c r="BC3476" s="228" t="s">
        <v>4053</v>
      </c>
      <c r="BD3476" s="228">
        <v>4120150</v>
      </c>
      <c r="BE3476" s="228"/>
      <c r="BF3476" s="228"/>
    </row>
    <row r="3477" spans="54:58" ht="33.75" customHeight="1" x14ac:dyDescent="0.25">
      <c r="BB3477" s="228" t="s">
        <v>73</v>
      </c>
      <c r="BC3477" s="228" t="s">
        <v>4058</v>
      </c>
      <c r="BD3477" s="228">
        <v>4120200</v>
      </c>
      <c r="BE3477" s="228"/>
      <c r="BF3477" s="228"/>
    </row>
    <row r="3478" spans="54:58" ht="33.75" customHeight="1" x14ac:dyDescent="0.25">
      <c r="BB3478" s="228" t="s">
        <v>73</v>
      </c>
      <c r="BC3478" s="228" t="s">
        <v>4064</v>
      </c>
      <c r="BD3478" s="228">
        <v>4120309</v>
      </c>
      <c r="BE3478" s="228"/>
      <c r="BF3478" s="228"/>
    </row>
    <row r="3479" spans="54:58" ht="33.75" customHeight="1" x14ac:dyDescent="0.25">
      <c r="BB3479" s="228" t="s">
        <v>73</v>
      </c>
      <c r="BC3479" s="228" t="s">
        <v>4070</v>
      </c>
      <c r="BD3479" s="228">
        <v>4120333</v>
      </c>
      <c r="BE3479" s="228"/>
      <c r="BF3479" s="228"/>
    </row>
    <row r="3480" spans="54:58" ht="33.75" customHeight="1" x14ac:dyDescent="0.25">
      <c r="BB3480" s="228" t="s">
        <v>73</v>
      </c>
      <c r="BC3480" s="228" t="s">
        <v>4076</v>
      </c>
      <c r="BD3480" s="228">
        <v>4120358</v>
      </c>
      <c r="BE3480" s="228"/>
      <c r="BF3480" s="228"/>
    </row>
    <row r="3481" spans="54:58" ht="33.75" customHeight="1" x14ac:dyDescent="0.25">
      <c r="BB3481" s="228" t="s">
        <v>73</v>
      </c>
      <c r="BC3481" s="228" t="s">
        <v>4081</v>
      </c>
      <c r="BD3481" s="228">
        <v>4120408</v>
      </c>
      <c r="BE3481" s="228"/>
      <c r="BF3481" s="228"/>
    </row>
    <row r="3482" spans="54:58" ht="33.75" customHeight="1" x14ac:dyDescent="0.25">
      <c r="BB3482" s="228" t="s">
        <v>73</v>
      </c>
      <c r="BC3482" s="228" t="s">
        <v>4087</v>
      </c>
      <c r="BD3482" s="228">
        <v>4120507</v>
      </c>
      <c r="BE3482" s="228"/>
      <c r="BF3482" s="228"/>
    </row>
    <row r="3483" spans="54:58" ht="33.75" customHeight="1" x14ac:dyDescent="0.25">
      <c r="BB3483" s="228" t="s">
        <v>73</v>
      </c>
      <c r="BC3483" s="228" t="s">
        <v>4092</v>
      </c>
      <c r="BD3483" s="228">
        <v>4120606</v>
      </c>
      <c r="BE3483" s="228"/>
      <c r="BF3483" s="228"/>
    </row>
    <row r="3484" spans="54:58" ht="33.75" customHeight="1" x14ac:dyDescent="0.25">
      <c r="BB3484" s="228" t="s">
        <v>73</v>
      </c>
      <c r="BC3484" s="228" t="s">
        <v>4098</v>
      </c>
      <c r="BD3484" s="228">
        <v>4120655</v>
      </c>
      <c r="BE3484" s="228"/>
      <c r="BF3484" s="228"/>
    </row>
    <row r="3485" spans="54:58" ht="33.75" customHeight="1" x14ac:dyDescent="0.25">
      <c r="BB3485" s="228" t="s">
        <v>73</v>
      </c>
      <c r="BC3485" s="228" t="s">
        <v>4104</v>
      </c>
      <c r="BD3485" s="228">
        <v>4120705</v>
      </c>
      <c r="BE3485" s="228"/>
      <c r="BF3485" s="228"/>
    </row>
    <row r="3486" spans="54:58" ht="33.75" customHeight="1" x14ac:dyDescent="0.25">
      <c r="BB3486" s="228" t="s">
        <v>73</v>
      </c>
      <c r="BC3486" s="228" t="s">
        <v>4110</v>
      </c>
      <c r="BD3486" s="228">
        <v>4120804</v>
      </c>
      <c r="BE3486" s="228"/>
      <c r="BF3486" s="228"/>
    </row>
    <row r="3487" spans="54:58" ht="33.75" customHeight="1" x14ac:dyDescent="0.25">
      <c r="BB3487" s="228" t="s">
        <v>73</v>
      </c>
      <c r="BC3487" s="228" t="s">
        <v>4115</v>
      </c>
      <c r="BD3487" s="228">
        <v>4120853</v>
      </c>
      <c r="BE3487" s="228"/>
      <c r="BF3487" s="228"/>
    </row>
    <row r="3488" spans="54:58" ht="33.75" customHeight="1" x14ac:dyDescent="0.25">
      <c r="BB3488" s="228" t="s">
        <v>73</v>
      </c>
      <c r="BC3488" s="228" t="s">
        <v>4121</v>
      </c>
      <c r="BD3488" s="228">
        <v>4120903</v>
      </c>
      <c r="BE3488" s="228"/>
      <c r="BF3488" s="228"/>
    </row>
    <row r="3489" spans="54:58" ht="33.75" customHeight="1" x14ac:dyDescent="0.25">
      <c r="BB3489" s="228" t="s">
        <v>73</v>
      </c>
      <c r="BC3489" s="228" t="s">
        <v>4127</v>
      </c>
      <c r="BD3489" s="228">
        <v>4121000</v>
      </c>
      <c r="BE3489" s="228"/>
      <c r="BF3489" s="228"/>
    </row>
    <row r="3490" spans="54:58" ht="33.75" customHeight="1" x14ac:dyDescent="0.25">
      <c r="BB3490" s="228" t="s">
        <v>73</v>
      </c>
      <c r="BC3490" s="228" t="s">
        <v>4133</v>
      </c>
      <c r="BD3490" s="228">
        <v>4121109</v>
      </c>
      <c r="BE3490" s="228"/>
      <c r="BF3490" s="228"/>
    </row>
    <row r="3491" spans="54:58" ht="33.75" customHeight="1" x14ac:dyDescent="0.25">
      <c r="BB3491" s="228" t="s">
        <v>73</v>
      </c>
      <c r="BC3491" s="228" t="s">
        <v>4139</v>
      </c>
      <c r="BD3491" s="228">
        <v>4121208</v>
      </c>
      <c r="BE3491" s="228"/>
      <c r="BF3491" s="228"/>
    </row>
    <row r="3492" spans="54:58" ht="33.75" customHeight="1" x14ac:dyDescent="0.25">
      <c r="BB3492" s="228" t="s">
        <v>73</v>
      </c>
      <c r="BC3492" s="228" t="s">
        <v>4144</v>
      </c>
      <c r="BD3492" s="228">
        <v>4121257</v>
      </c>
      <c r="BE3492" s="228"/>
      <c r="BF3492" s="228"/>
    </row>
    <row r="3493" spans="54:58" ht="33.75" customHeight="1" x14ac:dyDescent="0.25">
      <c r="BB3493" s="228" t="s">
        <v>73</v>
      </c>
      <c r="BC3493" s="228" t="s">
        <v>4149</v>
      </c>
      <c r="BD3493" s="228">
        <v>4121307</v>
      </c>
      <c r="BE3493" s="228"/>
      <c r="BF3493" s="228"/>
    </row>
    <row r="3494" spans="54:58" ht="33.75" customHeight="1" x14ac:dyDescent="0.25">
      <c r="BB3494" s="228" t="s">
        <v>73</v>
      </c>
      <c r="BC3494" s="228" t="s">
        <v>4154</v>
      </c>
      <c r="BD3494" s="228">
        <v>4121356</v>
      </c>
      <c r="BE3494" s="228"/>
      <c r="BF3494" s="228"/>
    </row>
    <row r="3495" spans="54:58" ht="33.75" customHeight="1" x14ac:dyDescent="0.25">
      <c r="BB3495" s="228" t="s">
        <v>73</v>
      </c>
      <c r="BC3495" s="228" t="s">
        <v>4159</v>
      </c>
      <c r="BD3495" s="228">
        <v>4121406</v>
      </c>
      <c r="BE3495" s="228"/>
      <c r="BF3495" s="228"/>
    </row>
    <row r="3496" spans="54:58" ht="33.75" customHeight="1" x14ac:dyDescent="0.25">
      <c r="BB3496" s="228" t="s">
        <v>73</v>
      </c>
      <c r="BC3496" s="228" t="s">
        <v>4164</v>
      </c>
      <c r="BD3496" s="228">
        <v>4121505</v>
      </c>
      <c r="BE3496" s="228"/>
      <c r="BF3496" s="228"/>
    </row>
    <row r="3497" spans="54:58" ht="33.75" customHeight="1" x14ac:dyDescent="0.25">
      <c r="BB3497" s="228" t="s">
        <v>73</v>
      </c>
      <c r="BC3497" s="228" t="s">
        <v>4169</v>
      </c>
      <c r="BD3497" s="228">
        <v>4121604</v>
      </c>
      <c r="BE3497" s="228"/>
      <c r="BF3497" s="228"/>
    </row>
    <row r="3498" spans="54:58" ht="33.75" customHeight="1" x14ac:dyDescent="0.25">
      <c r="BB3498" s="228" t="s">
        <v>73</v>
      </c>
      <c r="BC3498" s="228" t="s">
        <v>4174</v>
      </c>
      <c r="BD3498" s="228">
        <v>4121703</v>
      </c>
      <c r="BE3498" s="228"/>
      <c r="BF3498" s="228"/>
    </row>
    <row r="3499" spans="54:58" ht="33.75" customHeight="1" x14ac:dyDescent="0.25">
      <c r="BB3499" s="228" t="s">
        <v>73</v>
      </c>
      <c r="BC3499" s="228" t="s">
        <v>4179</v>
      </c>
      <c r="BD3499" s="228">
        <v>4121752</v>
      </c>
      <c r="BE3499" s="228"/>
      <c r="BF3499" s="228"/>
    </row>
    <row r="3500" spans="54:58" ht="33.75" customHeight="1" x14ac:dyDescent="0.25">
      <c r="BB3500" s="228" t="s">
        <v>73</v>
      </c>
      <c r="BC3500" s="228" t="s">
        <v>4184</v>
      </c>
      <c r="BD3500" s="228">
        <v>4121802</v>
      </c>
      <c r="BE3500" s="228"/>
      <c r="BF3500" s="228"/>
    </row>
    <row r="3501" spans="54:58" ht="33.75" customHeight="1" x14ac:dyDescent="0.25">
      <c r="BB3501" s="228" t="s">
        <v>73</v>
      </c>
      <c r="BC3501" s="228" t="s">
        <v>4189</v>
      </c>
      <c r="BD3501" s="228">
        <v>4121901</v>
      </c>
      <c r="BE3501" s="228"/>
      <c r="BF3501" s="228"/>
    </row>
    <row r="3502" spans="54:58" ht="33.75" customHeight="1" x14ac:dyDescent="0.25">
      <c r="BB3502" s="228" t="s">
        <v>73</v>
      </c>
      <c r="BC3502" s="228" t="s">
        <v>4193</v>
      </c>
      <c r="BD3502" s="228">
        <v>4122008</v>
      </c>
      <c r="BE3502" s="228"/>
      <c r="BF3502" s="228"/>
    </row>
    <row r="3503" spans="54:58" ht="33.75" customHeight="1" x14ac:dyDescent="0.25">
      <c r="BB3503" s="228" t="s">
        <v>73</v>
      </c>
      <c r="BC3503" s="228" t="s">
        <v>4198</v>
      </c>
      <c r="BD3503" s="228">
        <v>4122107</v>
      </c>
      <c r="BE3503" s="228"/>
      <c r="BF3503" s="228"/>
    </row>
    <row r="3504" spans="54:58" ht="33.75" customHeight="1" x14ac:dyDescent="0.25">
      <c r="BB3504" s="228" t="s">
        <v>73</v>
      </c>
      <c r="BC3504" s="228" t="s">
        <v>4203</v>
      </c>
      <c r="BD3504" s="228">
        <v>4122156</v>
      </c>
      <c r="BE3504" s="228"/>
      <c r="BF3504" s="228"/>
    </row>
    <row r="3505" spans="54:58" ht="33.75" customHeight="1" x14ac:dyDescent="0.25">
      <c r="BB3505" s="228" t="s">
        <v>73</v>
      </c>
      <c r="BC3505" s="228" t="s">
        <v>4208</v>
      </c>
      <c r="BD3505" s="228">
        <v>4122172</v>
      </c>
      <c r="BE3505" s="228"/>
      <c r="BF3505" s="228"/>
    </row>
    <row r="3506" spans="54:58" ht="33.75" customHeight="1" x14ac:dyDescent="0.25">
      <c r="BB3506" s="228" t="s">
        <v>73</v>
      </c>
      <c r="BC3506" s="228" t="s">
        <v>4213</v>
      </c>
      <c r="BD3506" s="228">
        <v>4122206</v>
      </c>
      <c r="BE3506" s="228"/>
      <c r="BF3506" s="228"/>
    </row>
    <row r="3507" spans="54:58" ht="33.75" customHeight="1" x14ac:dyDescent="0.25">
      <c r="BB3507" s="228" t="s">
        <v>73</v>
      </c>
      <c r="BC3507" s="228" t="s">
        <v>1578</v>
      </c>
      <c r="BD3507" s="228">
        <v>4122305</v>
      </c>
      <c r="BE3507" s="228"/>
      <c r="BF3507" s="228"/>
    </row>
    <row r="3508" spans="54:58" ht="33.75" customHeight="1" x14ac:dyDescent="0.25">
      <c r="BB3508" s="228" t="s">
        <v>73</v>
      </c>
      <c r="BC3508" s="228" t="s">
        <v>4222</v>
      </c>
      <c r="BD3508" s="228">
        <v>4122404</v>
      </c>
      <c r="BE3508" s="228"/>
      <c r="BF3508" s="228"/>
    </row>
    <row r="3509" spans="54:58" ht="33.75" customHeight="1" x14ac:dyDescent="0.25">
      <c r="BB3509" s="228" t="s">
        <v>73</v>
      </c>
      <c r="BC3509" s="228" t="s">
        <v>4226</v>
      </c>
      <c r="BD3509" s="228">
        <v>4122503</v>
      </c>
      <c r="BE3509" s="228"/>
      <c r="BF3509" s="228"/>
    </row>
    <row r="3510" spans="54:58" ht="33.75" customHeight="1" x14ac:dyDescent="0.25">
      <c r="BB3510" s="228" t="s">
        <v>73</v>
      </c>
      <c r="BC3510" s="228" t="s">
        <v>4231</v>
      </c>
      <c r="BD3510" s="228">
        <v>4122602</v>
      </c>
      <c r="BE3510" s="228"/>
      <c r="BF3510" s="228"/>
    </row>
    <row r="3511" spans="54:58" ht="33.75" customHeight="1" x14ac:dyDescent="0.25">
      <c r="BB3511" s="228" t="s">
        <v>73</v>
      </c>
      <c r="BC3511" s="228" t="s">
        <v>4236</v>
      </c>
      <c r="BD3511" s="228">
        <v>4122651</v>
      </c>
      <c r="BE3511" s="228"/>
      <c r="BF3511" s="228"/>
    </row>
    <row r="3512" spans="54:58" ht="33.75" customHeight="1" x14ac:dyDescent="0.25">
      <c r="BB3512" s="228" t="s">
        <v>73</v>
      </c>
      <c r="BC3512" s="228" t="s">
        <v>4240</v>
      </c>
      <c r="BD3512" s="228">
        <v>4122701</v>
      </c>
      <c r="BE3512" s="228"/>
      <c r="BF3512" s="228"/>
    </row>
    <row r="3513" spans="54:58" ht="33.75" customHeight="1" x14ac:dyDescent="0.25">
      <c r="BB3513" s="228" t="s">
        <v>73</v>
      </c>
      <c r="BC3513" s="228" t="s">
        <v>4245</v>
      </c>
      <c r="BD3513" s="228">
        <v>4122800</v>
      </c>
      <c r="BE3513" s="228"/>
      <c r="BF3513" s="228"/>
    </row>
    <row r="3514" spans="54:58" ht="33.75" customHeight="1" x14ac:dyDescent="0.25">
      <c r="BB3514" s="228" t="s">
        <v>73</v>
      </c>
      <c r="BC3514" s="228" t="s">
        <v>4250</v>
      </c>
      <c r="BD3514" s="228">
        <v>4122909</v>
      </c>
      <c r="BE3514" s="228"/>
      <c r="BF3514" s="228"/>
    </row>
    <row r="3515" spans="54:58" ht="33.75" customHeight="1" x14ac:dyDescent="0.25">
      <c r="BB3515" s="228" t="s">
        <v>73</v>
      </c>
      <c r="BC3515" s="228" t="s">
        <v>4254</v>
      </c>
      <c r="BD3515" s="228">
        <v>4123006</v>
      </c>
      <c r="BE3515" s="228"/>
      <c r="BF3515" s="228"/>
    </row>
    <row r="3516" spans="54:58" ht="33.75" customHeight="1" x14ac:dyDescent="0.25">
      <c r="BB3516" s="228" t="s">
        <v>73</v>
      </c>
      <c r="BC3516" s="228" t="s">
        <v>4259</v>
      </c>
      <c r="BD3516" s="228">
        <v>4123105</v>
      </c>
      <c r="BE3516" s="228"/>
      <c r="BF3516" s="228"/>
    </row>
    <row r="3517" spans="54:58" ht="33.75" customHeight="1" x14ac:dyDescent="0.25">
      <c r="BB3517" s="228" t="s">
        <v>73</v>
      </c>
      <c r="BC3517" s="228" t="s">
        <v>4263</v>
      </c>
      <c r="BD3517" s="228">
        <v>4123204</v>
      </c>
      <c r="BE3517" s="228"/>
      <c r="BF3517" s="228"/>
    </row>
    <row r="3518" spans="54:58" ht="33.75" customHeight="1" x14ac:dyDescent="0.25">
      <c r="BB3518" s="228" t="s">
        <v>73</v>
      </c>
      <c r="BC3518" s="228" t="s">
        <v>4268</v>
      </c>
      <c r="BD3518" s="228">
        <v>4123303</v>
      </c>
      <c r="BE3518" s="228"/>
      <c r="BF3518" s="228"/>
    </row>
    <row r="3519" spans="54:58" ht="33.75" customHeight="1" x14ac:dyDescent="0.25">
      <c r="BB3519" s="228" t="s">
        <v>73</v>
      </c>
      <c r="BC3519" s="228" t="s">
        <v>4273</v>
      </c>
      <c r="BD3519" s="228">
        <v>4123402</v>
      </c>
      <c r="BE3519" s="228"/>
      <c r="BF3519" s="228"/>
    </row>
    <row r="3520" spans="54:58" ht="33.75" customHeight="1" x14ac:dyDescent="0.25">
      <c r="BB3520" s="228" t="s">
        <v>73</v>
      </c>
      <c r="BC3520" s="228" t="s">
        <v>3074</v>
      </c>
      <c r="BD3520" s="228">
        <v>4123501</v>
      </c>
      <c r="BE3520" s="228"/>
      <c r="BF3520" s="228"/>
    </row>
    <row r="3521" spans="54:58" ht="33.75" customHeight="1" x14ac:dyDescent="0.25">
      <c r="BB3521" s="228" t="s">
        <v>73</v>
      </c>
      <c r="BC3521" s="228" t="s">
        <v>3087</v>
      </c>
      <c r="BD3521" s="228">
        <v>4123600</v>
      </c>
      <c r="BE3521" s="228"/>
      <c r="BF3521" s="228"/>
    </row>
    <row r="3522" spans="54:58" ht="33.75" customHeight="1" x14ac:dyDescent="0.25">
      <c r="BB3522" s="228" t="s">
        <v>73</v>
      </c>
      <c r="BC3522" s="228" t="s">
        <v>4285</v>
      </c>
      <c r="BD3522" s="228">
        <v>4123709</v>
      </c>
      <c r="BE3522" s="228"/>
      <c r="BF3522" s="228"/>
    </row>
    <row r="3523" spans="54:58" ht="33.75" customHeight="1" x14ac:dyDescent="0.25">
      <c r="BB3523" s="228" t="s">
        <v>73</v>
      </c>
      <c r="BC3523" s="228" t="s">
        <v>4290</v>
      </c>
      <c r="BD3523" s="228">
        <v>4123808</v>
      </c>
      <c r="BE3523" s="228"/>
      <c r="BF3523" s="228"/>
    </row>
    <row r="3524" spans="54:58" ht="33.75" customHeight="1" x14ac:dyDescent="0.25">
      <c r="BB3524" s="228" t="s">
        <v>73</v>
      </c>
      <c r="BC3524" s="228" t="s">
        <v>4295</v>
      </c>
      <c r="BD3524" s="228">
        <v>4123824</v>
      </c>
      <c r="BE3524" s="228"/>
      <c r="BF3524" s="228"/>
    </row>
    <row r="3525" spans="54:58" ht="33.75" customHeight="1" x14ac:dyDescent="0.25">
      <c r="BB3525" s="228" t="s">
        <v>73</v>
      </c>
      <c r="BC3525" s="228" t="s">
        <v>4300</v>
      </c>
      <c r="BD3525" s="228">
        <v>4123857</v>
      </c>
      <c r="BE3525" s="228"/>
      <c r="BF3525" s="228"/>
    </row>
    <row r="3526" spans="54:58" ht="33.75" customHeight="1" x14ac:dyDescent="0.25">
      <c r="BB3526" s="228" t="s">
        <v>73</v>
      </c>
      <c r="BC3526" s="228" t="s">
        <v>4305</v>
      </c>
      <c r="BD3526" s="228">
        <v>4123907</v>
      </c>
      <c r="BE3526" s="228"/>
      <c r="BF3526" s="228"/>
    </row>
    <row r="3527" spans="54:58" ht="33.75" customHeight="1" x14ac:dyDescent="0.25">
      <c r="BB3527" s="228" t="s">
        <v>73</v>
      </c>
      <c r="BC3527" s="228" t="s">
        <v>4310</v>
      </c>
      <c r="BD3527" s="228">
        <v>4123956</v>
      </c>
      <c r="BE3527" s="228"/>
      <c r="BF3527" s="228"/>
    </row>
    <row r="3528" spans="54:58" ht="33.75" customHeight="1" x14ac:dyDescent="0.25">
      <c r="BB3528" s="228" t="s">
        <v>73</v>
      </c>
      <c r="BC3528" s="228" t="s">
        <v>4315</v>
      </c>
      <c r="BD3528" s="228">
        <v>4124020</v>
      </c>
      <c r="BE3528" s="228"/>
      <c r="BF3528" s="228"/>
    </row>
    <row r="3529" spans="54:58" ht="33.75" customHeight="1" x14ac:dyDescent="0.25">
      <c r="BB3529" s="228" t="s">
        <v>73</v>
      </c>
      <c r="BC3529" s="228" t="s">
        <v>4319</v>
      </c>
      <c r="BD3529" s="228">
        <v>4124053</v>
      </c>
      <c r="BE3529" s="228"/>
      <c r="BF3529" s="228"/>
    </row>
    <row r="3530" spans="54:58" ht="33.75" customHeight="1" x14ac:dyDescent="0.25">
      <c r="BB3530" s="228" t="s">
        <v>73</v>
      </c>
      <c r="BC3530" s="228" t="s">
        <v>4324</v>
      </c>
      <c r="BD3530" s="228">
        <v>4124004</v>
      </c>
      <c r="BE3530" s="228"/>
      <c r="BF3530" s="228"/>
    </row>
    <row r="3531" spans="54:58" ht="33.75" customHeight="1" x14ac:dyDescent="0.25">
      <c r="BB3531" s="228" t="s">
        <v>73</v>
      </c>
      <c r="BC3531" s="228" t="s">
        <v>4329</v>
      </c>
      <c r="BD3531" s="228">
        <v>4124103</v>
      </c>
      <c r="BE3531" s="228"/>
      <c r="BF3531" s="228"/>
    </row>
    <row r="3532" spans="54:58" ht="33.75" customHeight="1" x14ac:dyDescent="0.25">
      <c r="BB3532" s="228" t="s">
        <v>73</v>
      </c>
      <c r="BC3532" s="228" t="s">
        <v>4334</v>
      </c>
      <c r="BD3532" s="228">
        <v>4124202</v>
      </c>
      <c r="BE3532" s="228"/>
      <c r="BF3532" s="228"/>
    </row>
    <row r="3533" spans="54:58" ht="33.75" customHeight="1" x14ac:dyDescent="0.25">
      <c r="BB3533" s="228" t="s">
        <v>73</v>
      </c>
      <c r="BC3533" s="228" t="s">
        <v>4339</v>
      </c>
      <c r="BD3533" s="228">
        <v>4124301</v>
      </c>
      <c r="BE3533" s="228"/>
      <c r="BF3533" s="228"/>
    </row>
    <row r="3534" spans="54:58" ht="33.75" customHeight="1" x14ac:dyDescent="0.25">
      <c r="BB3534" s="228" t="s">
        <v>73</v>
      </c>
      <c r="BC3534" s="228" t="s">
        <v>4344</v>
      </c>
      <c r="BD3534" s="228">
        <v>4124400</v>
      </c>
      <c r="BE3534" s="228"/>
      <c r="BF3534" s="228"/>
    </row>
    <row r="3535" spans="54:58" ht="33.75" customHeight="1" x14ac:dyDescent="0.25">
      <c r="BB3535" s="228" t="s">
        <v>73</v>
      </c>
      <c r="BC3535" s="228" t="s">
        <v>4349</v>
      </c>
      <c r="BD3535" s="228">
        <v>4124509</v>
      </c>
      <c r="BE3535" s="228"/>
      <c r="BF3535" s="228"/>
    </row>
    <row r="3536" spans="54:58" ht="33.75" customHeight="1" x14ac:dyDescent="0.25">
      <c r="BB3536" s="228" t="s">
        <v>73</v>
      </c>
      <c r="BC3536" s="228" t="s">
        <v>4353</v>
      </c>
      <c r="BD3536" s="228">
        <v>4124608</v>
      </c>
      <c r="BE3536" s="228"/>
      <c r="BF3536" s="228"/>
    </row>
    <row r="3537" spans="54:58" ht="33.75" customHeight="1" x14ac:dyDescent="0.25">
      <c r="BB3537" s="228" t="s">
        <v>73</v>
      </c>
      <c r="BC3537" s="228" t="s">
        <v>4357</v>
      </c>
      <c r="BD3537" s="228">
        <v>4124707</v>
      </c>
      <c r="BE3537" s="228"/>
      <c r="BF3537" s="228"/>
    </row>
    <row r="3538" spans="54:58" ht="33.75" customHeight="1" x14ac:dyDescent="0.25">
      <c r="BB3538" s="228" t="s">
        <v>73</v>
      </c>
      <c r="BC3538" s="228" t="s">
        <v>2956</v>
      </c>
      <c r="BD3538" s="228">
        <v>4124806</v>
      </c>
      <c r="BE3538" s="228"/>
      <c r="BF3538" s="228"/>
    </row>
    <row r="3539" spans="54:58" ht="33.75" customHeight="1" x14ac:dyDescent="0.25">
      <c r="BB3539" s="228" t="s">
        <v>73</v>
      </c>
      <c r="BC3539" s="228" t="s">
        <v>4366</v>
      </c>
      <c r="BD3539" s="228">
        <v>4124905</v>
      </c>
      <c r="BE3539" s="228"/>
      <c r="BF3539" s="228"/>
    </row>
    <row r="3540" spans="54:58" ht="33.75" customHeight="1" x14ac:dyDescent="0.25">
      <c r="BB3540" s="228" t="s">
        <v>73</v>
      </c>
      <c r="BC3540" s="228" t="s">
        <v>4370</v>
      </c>
      <c r="BD3540" s="228">
        <v>4125001</v>
      </c>
      <c r="BE3540" s="228"/>
      <c r="BF3540" s="228"/>
    </row>
    <row r="3541" spans="54:58" ht="33.75" customHeight="1" x14ac:dyDescent="0.25">
      <c r="BB3541" s="228" t="s">
        <v>73</v>
      </c>
      <c r="BC3541" s="228" t="s">
        <v>4375</v>
      </c>
      <c r="BD3541" s="228">
        <v>4125100</v>
      </c>
      <c r="BE3541" s="228"/>
      <c r="BF3541" s="228"/>
    </row>
    <row r="3542" spans="54:58" ht="33.75" customHeight="1" x14ac:dyDescent="0.25">
      <c r="BB3542" s="228" t="s">
        <v>73</v>
      </c>
      <c r="BC3542" s="228" t="s">
        <v>4379</v>
      </c>
      <c r="BD3542" s="228">
        <v>4125308</v>
      </c>
      <c r="BE3542" s="228"/>
      <c r="BF3542" s="228"/>
    </row>
    <row r="3543" spans="54:58" ht="33.75" customHeight="1" x14ac:dyDescent="0.25">
      <c r="BB3543" s="228" t="s">
        <v>73</v>
      </c>
      <c r="BC3543" s="228" t="s">
        <v>4384</v>
      </c>
      <c r="BD3543" s="228">
        <v>4125357</v>
      </c>
      <c r="BE3543" s="228"/>
      <c r="BF3543" s="228"/>
    </row>
    <row r="3544" spans="54:58" ht="33.75" customHeight="1" x14ac:dyDescent="0.25">
      <c r="BB3544" s="228" t="s">
        <v>73</v>
      </c>
      <c r="BC3544" s="228" t="s">
        <v>4389</v>
      </c>
      <c r="BD3544" s="228">
        <v>4125209</v>
      </c>
      <c r="BE3544" s="228"/>
      <c r="BF3544" s="228"/>
    </row>
    <row r="3545" spans="54:58" ht="33.75" customHeight="1" x14ac:dyDescent="0.25">
      <c r="BB3545" s="228" t="s">
        <v>73</v>
      </c>
      <c r="BC3545" s="228" t="s">
        <v>4393</v>
      </c>
      <c r="BD3545" s="228">
        <v>4125407</v>
      </c>
      <c r="BE3545" s="228"/>
      <c r="BF3545" s="228"/>
    </row>
    <row r="3546" spans="54:58" ht="33.75" customHeight="1" x14ac:dyDescent="0.25">
      <c r="BB3546" s="228" t="s">
        <v>73</v>
      </c>
      <c r="BC3546" s="228" t="s">
        <v>4398</v>
      </c>
      <c r="BD3546" s="228">
        <v>4125456</v>
      </c>
      <c r="BE3546" s="228"/>
      <c r="BF3546" s="228"/>
    </row>
    <row r="3547" spans="54:58" ht="33.75" customHeight="1" x14ac:dyDescent="0.25">
      <c r="BB3547" s="228" t="s">
        <v>73</v>
      </c>
      <c r="BC3547" s="228" t="s">
        <v>4403</v>
      </c>
      <c r="BD3547" s="228">
        <v>4125506</v>
      </c>
      <c r="BE3547" s="228"/>
      <c r="BF3547" s="228"/>
    </row>
    <row r="3548" spans="54:58" ht="33.75" customHeight="1" x14ac:dyDescent="0.25">
      <c r="BB3548" s="228" t="s">
        <v>73</v>
      </c>
      <c r="BC3548" s="228" t="s">
        <v>4407</v>
      </c>
      <c r="BD3548" s="228">
        <v>4125555</v>
      </c>
      <c r="BE3548" s="228"/>
      <c r="BF3548" s="228"/>
    </row>
    <row r="3549" spans="54:58" ht="33.75" customHeight="1" x14ac:dyDescent="0.25">
      <c r="BB3549" s="228" t="s">
        <v>73</v>
      </c>
      <c r="BC3549" s="228" t="s">
        <v>4412</v>
      </c>
      <c r="BD3549" s="228">
        <v>4125605</v>
      </c>
      <c r="BE3549" s="228"/>
      <c r="BF3549" s="228"/>
    </row>
    <row r="3550" spans="54:58" ht="33.75" customHeight="1" x14ac:dyDescent="0.25">
      <c r="BB3550" s="228" t="s">
        <v>73</v>
      </c>
      <c r="BC3550" s="228" t="s">
        <v>4417</v>
      </c>
      <c r="BD3550" s="228">
        <v>4125704</v>
      </c>
      <c r="BE3550" s="228"/>
      <c r="BF3550" s="228"/>
    </row>
    <row r="3551" spans="54:58" ht="33.75" customHeight="1" x14ac:dyDescent="0.25">
      <c r="BB3551" s="228" t="s">
        <v>73</v>
      </c>
      <c r="BC3551" s="228" t="s">
        <v>4422</v>
      </c>
      <c r="BD3551" s="228">
        <v>4125753</v>
      </c>
      <c r="BE3551" s="228"/>
      <c r="BF3551" s="228"/>
    </row>
    <row r="3552" spans="54:58" ht="33.75" customHeight="1" x14ac:dyDescent="0.25">
      <c r="BB3552" s="228" t="s">
        <v>73</v>
      </c>
      <c r="BC3552" s="228" t="s">
        <v>4426</v>
      </c>
      <c r="BD3552" s="228">
        <v>4125803</v>
      </c>
      <c r="BE3552" s="228"/>
      <c r="BF3552" s="228"/>
    </row>
    <row r="3553" spans="54:58" ht="33.75" customHeight="1" x14ac:dyDescent="0.25">
      <c r="BB3553" s="228" t="s">
        <v>73</v>
      </c>
      <c r="BC3553" s="228" t="s">
        <v>4431</v>
      </c>
      <c r="BD3553" s="228">
        <v>4125902</v>
      </c>
      <c r="BE3553" s="228"/>
      <c r="BF3553" s="228"/>
    </row>
    <row r="3554" spans="54:58" ht="33.75" customHeight="1" x14ac:dyDescent="0.25">
      <c r="BB3554" s="228" t="s">
        <v>73</v>
      </c>
      <c r="BC3554" s="228" t="s">
        <v>4436</v>
      </c>
      <c r="BD3554" s="228">
        <v>4126009</v>
      </c>
      <c r="BE3554" s="228"/>
      <c r="BF3554" s="228"/>
    </row>
    <row r="3555" spans="54:58" ht="33.75" customHeight="1" x14ac:dyDescent="0.25">
      <c r="BB3555" s="228" t="s">
        <v>73</v>
      </c>
      <c r="BC3555" s="228" t="s">
        <v>2807</v>
      </c>
      <c r="BD3555" s="228">
        <v>4126108</v>
      </c>
      <c r="BE3555" s="228"/>
      <c r="BF3555" s="228"/>
    </row>
    <row r="3556" spans="54:58" ht="33.75" customHeight="1" x14ac:dyDescent="0.25">
      <c r="BB3556" s="228" t="s">
        <v>73</v>
      </c>
      <c r="BC3556" s="228" t="s">
        <v>4445</v>
      </c>
      <c r="BD3556" s="228">
        <v>4126207</v>
      </c>
      <c r="BE3556" s="228"/>
      <c r="BF3556" s="228"/>
    </row>
    <row r="3557" spans="54:58" ht="33.75" customHeight="1" x14ac:dyDescent="0.25">
      <c r="BB3557" s="228" t="s">
        <v>73</v>
      </c>
      <c r="BC3557" s="228" t="s">
        <v>4450</v>
      </c>
      <c r="BD3557" s="228">
        <v>4126256</v>
      </c>
      <c r="BE3557" s="228"/>
      <c r="BF3557" s="228"/>
    </row>
    <row r="3558" spans="54:58" ht="33.75" customHeight="1" x14ac:dyDescent="0.25">
      <c r="BB3558" s="228" t="s">
        <v>73</v>
      </c>
      <c r="BC3558" s="228" t="s">
        <v>4455</v>
      </c>
      <c r="BD3558" s="228">
        <v>4126272</v>
      </c>
      <c r="BE3558" s="228"/>
      <c r="BF3558" s="228"/>
    </row>
    <row r="3559" spans="54:58" ht="33.75" customHeight="1" x14ac:dyDescent="0.25">
      <c r="BB3559" s="228" t="s">
        <v>73</v>
      </c>
      <c r="BC3559" s="228" t="s">
        <v>4460</v>
      </c>
      <c r="BD3559" s="228">
        <v>4126306</v>
      </c>
      <c r="BE3559" s="228"/>
      <c r="BF3559" s="228"/>
    </row>
    <row r="3560" spans="54:58" ht="33.75" customHeight="1" x14ac:dyDescent="0.25">
      <c r="BB3560" s="228" t="s">
        <v>73</v>
      </c>
      <c r="BC3560" s="228" t="s">
        <v>4465</v>
      </c>
      <c r="BD3560" s="228">
        <v>4126355</v>
      </c>
      <c r="BE3560" s="228"/>
      <c r="BF3560" s="228"/>
    </row>
    <row r="3561" spans="54:58" ht="33.75" customHeight="1" x14ac:dyDescent="0.25">
      <c r="BB3561" s="228" t="s">
        <v>73</v>
      </c>
      <c r="BC3561" s="228" t="s">
        <v>4470</v>
      </c>
      <c r="BD3561" s="228">
        <v>4126405</v>
      </c>
      <c r="BE3561" s="228"/>
      <c r="BF3561" s="228"/>
    </row>
    <row r="3562" spans="54:58" ht="33.75" customHeight="1" x14ac:dyDescent="0.25">
      <c r="BB3562" s="228" t="s">
        <v>73</v>
      </c>
      <c r="BC3562" s="228" t="s">
        <v>4474</v>
      </c>
      <c r="BD3562" s="228">
        <v>4126504</v>
      </c>
      <c r="BE3562" s="228"/>
      <c r="BF3562" s="228"/>
    </row>
    <row r="3563" spans="54:58" ht="33.75" customHeight="1" x14ac:dyDescent="0.25">
      <c r="BB3563" s="228" t="s">
        <v>73</v>
      </c>
      <c r="BC3563" s="228" t="s">
        <v>4479</v>
      </c>
      <c r="BD3563" s="228">
        <v>4126603</v>
      </c>
      <c r="BE3563" s="228"/>
      <c r="BF3563" s="228"/>
    </row>
    <row r="3564" spans="54:58" ht="33.75" customHeight="1" x14ac:dyDescent="0.25">
      <c r="BB3564" s="228" t="s">
        <v>73</v>
      </c>
      <c r="BC3564" s="228" t="s">
        <v>4484</v>
      </c>
      <c r="BD3564" s="228">
        <v>4126652</v>
      </c>
      <c r="BE3564" s="228"/>
      <c r="BF3564" s="228"/>
    </row>
    <row r="3565" spans="54:58" ht="33.75" customHeight="1" x14ac:dyDescent="0.25">
      <c r="BB3565" s="228" t="s">
        <v>73</v>
      </c>
      <c r="BC3565" s="228" t="s">
        <v>4489</v>
      </c>
      <c r="BD3565" s="228">
        <v>4126678</v>
      </c>
      <c r="BE3565" s="228"/>
      <c r="BF3565" s="228"/>
    </row>
    <row r="3566" spans="54:58" ht="33.75" customHeight="1" x14ac:dyDescent="0.25">
      <c r="BB3566" s="228" t="s">
        <v>73</v>
      </c>
      <c r="BC3566" s="228" t="s">
        <v>4494</v>
      </c>
      <c r="BD3566" s="228">
        <v>4126702</v>
      </c>
      <c r="BE3566" s="228"/>
      <c r="BF3566" s="228"/>
    </row>
    <row r="3567" spans="54:58" ht="33.75" customHeight="1" x14ac:dyDescent="0.25">
      <c r="BB3567" s="228" t="s">
        <v>73</v>
      </c>
      <c r="BC3567" s="228" t="s">
        <v>4499</v>
      </c>
      <c r="BD3567" s="228">
        <v>4126801</v>
      </c>
      <c r="BE3567" s="228"/>
      <c r="BF3567" s="228"/>
    </row>
    <row r="3568" spans="54:58" ht="33.75" customHeight="1" x14ac:dyDescent="0.25">
      <c r="BB3568" s="228" t="s">
        <v>73</v>
      </c>
      <c r="BC3568" s="228" t="s">
        <v>4504</v>
      </c>
      <c r="BD3568" s="228">
        <v>4126900</v>
      </c>
      <c r="BE3568" s="228"/>
      <c r="BF3568" s="228"/>
    </row>
    <row r="3569" spans="54:58" ht="33.75" customHeight="1" x14ac:dyDescent="0.25">
      <c r="BB3569" s="228" t="s">
        <v>73</v>
      </c>
      <c r="BC3569" s="228" t="s">
        <v>4509</v>
      </c>
      <c r="BD3569" s="228">
        <v>4127007</v>
      </c>
      <c r="BE3569" s="228"/>
      <c r="BF3569" s="228"/>
    </row>
    <row r="3570" spans="54:58" ht="33.75" customHeight="1" x14ac:dyDescent="0.25">
      <c r="BB3570" s="228" t="s">
        <v>73</v>
      </c>
      <c r="BC3570" s="228" t="s">
        <v>4513</v>
      </c>
      <c r="BD3570" s="228">
        <v>4127106</v>
      </c>
      <c r="BE3570" s="228"/>
      <c r="BF3570" s="228"/>
    </row>
    <row r="3571" spans="54:58" ht="33.75" customHeight="1" x14ac:dyDescent="0.25">
      <c r="BB3571" s="228" t="s">
        <v>73</v>
      </c>
      <c r="BC3571" s="228" t="s">
        <v>4518</v>
      </c>
      <c r="BD3571" s="228">
        <v>4127205</v>
      </c>
      <c r="BE3571" s="228"/>
      <c r="BF3571" s="228"/>
    </row>
    <row r="3572" spans="54:58" ht="33.75" customHeight="1" x14ac:dyDescent="0.25">
      <c r="BB3572" s="228" t="s">
        <v>73</v>
      </c>
      <c r="BC3572" s="228" t="s">
        <v>4523</v>
      </c>
      <c r="BD3572" s="228">
        <v>4127304</v>
      </c>
      <c r="BE3572" s="228"/>
      <c r="BF3572" s="228"/>
    </row>
    <row r="3573" spans="54:58" ht="33.75" customHeight="1" x14ac:dyDescent="0.25">
      <c r="BB3573" s="228" t="s">
        <v>73</v>
      </c>
      <c r="BC3573" s="228" t="s">
        <v>4528</v>
      </c>
      <c r="BD3573" s="228">
        <v>4127403</v>
      </c>
      <c r="BE3573" s="228"/>
      <c r="BF3573" s="228"/>
    </row>
    <row r="3574" spans="54:58" ht="33.75" customHeight="1" x14ac:dyDescent="0.25">
      <c r="BB3574" s="228" t="s">
        <v>73</v>
      </c>
      <c r="BC3574" s="228" t="s">
        <v>4533</v>
      </c>
      <c r="BD3574" s="228">
        <v>4127502</v>
      </c>
      <c r="BE3574" s="228"/>
      <c r="BF3574" s="228"/>
    </row>
    <row r="3575" spans="54:58" ht="33.75" customHeight="1" x14ac:dyDescent="0.25">
      <c r="BB3575" s="228" t="s">
        <v>73</v>
      </c>
      <c r="BC3575" s="228" t="s">
        <v>4537</v>
      </c>
      <c r="BD3575" s="228">
        <v>4127601</v>
      </c>
      <c r="BE3575" s="228"/>
      <c r="BF3575" s="228"/>
    </row>
    <row r="3576" spans="54:58" ht="33.75" customHeight="1" x14ac:dyDescent="0.25">
      <c r="BB3576" s="228" t="s">
        <v>73</v>
      </c>
      <c r="BC3576" s="228" t="s">
        <v>4542</v>
      </c>
      <c r="BD3576" s="228">
        <v>4127700</v>
      </c>
      <c r="BE3576" s="228"/>
      <c r="BF3576" s="228"/>
    </row>
    <row r="3577" spans="54:58" ht="33.75" customHeight="1" x14ac:dyDescent="0.25">
      <c r="BB3577" s="228" t="s">
        <v>73</v>
      </c>
      <c r="BC3577" s="228" t="s">
        <v>4546</v>
      </c>
      <c r="BD3577" s="228">
        <v>4127809</v>
      </c>
      <c r="BE3577" s="228"/>
      <c r="BF3577" s="228"/>
    </row>
    <row r="3578" spans="54:58" ht="33.75" customHeight="1" x14ac:dyDescent="0.25">
      <c r="BB3578" s="228" t="s">
        <v>73</v>
      </c>
      <c r="BC3578" s="228" t="s">
        <v>4551</v>
      </c>
      <c r="BD3578" s="228">
        <v>4127858</v>
      </c>
      <c r="BE3578" s="228"/>
      <c r="BF3578" s="228"/>
    </row>
    <row r="3579" spans="54:58" ht="33.75" customHeight="1" x14ac:dyDescent="0.25">
      <c r="BB3579" s="228" t="s">
        <v>73</v>
      </c>
      <c r="BC3579" s="228" t="s">
        <v>4556</v>
      </c>
      <c r="BD3579" s="228">
        <v>4127882</v>
      </c>
      <c r="BE3579" s="228"/>
      <c r="BF3579" s="228"/>
    </row>
    <row r="3580" spans="54:58" ht="33.75" customHeight="1" x14ac:dyDescent="0.25">
      <c r="BB3580" s="228" t="s">
        <v>73</v>
      </c>
      <c r="BC3580" s="228" t="s">
        <v>4561</v>
      </c>
      <c r="BD3580" s="228">
        <v>4127908</v>
      </c>
      <c r="BE3580" s="228"/>
      <c r="BF3580" s="228"/>
    </row>
    <row r="3581" spans="54:58" ht="33.75" customHeight="1" x14ac:dyDescent="0.25">
      <c r="BB3581" s="228" t="s">
        <v>73</v>
      </c>
      <c r="BC3581" s="228" t="s">
        <v>4565</v>
      </c>
      <c r="BD3581" s="228">
        <v>4127957</v>
      </c>
      <c r="BE3581" s="228"/>
      <c r="BF3581" s="228"/>
    </row>
    <row r="3582" spans="54:58" ht="33.75" customHeight="1" x14ac:dyDescent="0.25">
      <c r="BB3582" s="228" t="s">
        <v>73</v>
      </c>
      <c r="BC3582" s="228" t="s">
        <v>4049</v>
      </c>
      <c r="BD3582" s="228">
        <v>4127965</v>
      </c>
      <c r="BE3582" s="228"/>
      <c r="BF3582" s="228"/>
    </row>
    <row r="3583" spans="54:58" ht="33.75" customHeight="1" x14ac:dyDescent="0.25">
      <c r="BB3583" s="228" t="s">
        <v>73</v>
      </c>
      <c r="BC3583" s="228" t="s">
        <v>4573</v>
      </c>
      <c r="BD3583" s="228">
        <v>4128005</v>
      </c>
      <c r="BE3583" s="228"/>
      <c r="BF3583" s="228"/>
    </row>
    <row r="3584" spans="54:58" ht="33.75" customHeight="1" x14ac:dyDescent="0.25">
      <c r="BB3584" s="228" t="s">
        <v>73</v>
      </c>
      <c r="BC3584" s="228" t="s">
        <v>4578</v>
      </c>
      <c r="BD3584" s="228">
        <v>4128104</v>
      </c>
      <c r="BE3584" s="228"/>
      <c r="BF3584" s="228"/>
    </row>
    <row r="3585" spans="54:58" ht="33.75" customHeight="1" x14ac:dyDescent="0.25">
      <c r="BB3585" s="228" t="s">
        <v>73</v>
      </c>
      <c r="BC3585" s="228" t="s">
        <v>4583</v>
      </c>
      <c r="BD3585" s="228">
        <v>4128203</v>
      </c>
      <c r="BE3585" s="228"/>
      <c r="BF3585" s="228"/>
    </row>
    <row r="3586" spans="54:58" ht="33.75" customHeight="1" x14ac:dyDescent="0.25">
      <c r="BB3586" s="228" t="s">
        <v>73</v>
      </c>
      <c r="BC3586" s="228" t="s">
        <v>4588</v>
      </c>
      <c r="BD3586" s="228">
        <v>4128302</v>
      </c>
      <c r="BE3586" s="228"/>
      <c r="BF3586" s="228"/>
    </row>
    <row r="3587" spans="54:58" ht="33.75" customHeight="1" x14ac:dyDescent="0.25">
      <c r="BB3587" s="228" t="s">
        <v>73</v>
      </c>
      <c r="BC3587" s="228" t="s">
        <v>4592</v>
      </c>
      <c r="BD3587" s="228">
        <v>4128401</v>
      </c>
      <c r="BE3587" s="228"/>
      <c r="BF3587" s="228"/>
    </row>
    <row r="3588" spans="54:58" ht="33.75" customHeight="1" x14ac:dyDescent="0.25">
      <c r="BB3588" s="228" t="s">
        <v>73</v>
      </c>
      <c r="BC3588" s="228" t="s">
        <v>4597</v>
      </c>
      <c r="BD3588" s="228">
        <v>4128534</v>
      </c>
      <c r="BE3588" s="228"/>
      <c r="BF3588" s="228"/>
    </row>
    <row r="3589" spans="54:58" ht="33.75" customHeight="1" x14ac:dyDescent="0.25">
      <c r="BB3589" s="228" t="s">
        <v>73</v>
      </c>
      <c r="BC3589" s="228" t="s">
        <v>4601</v>
      </c>
      <c r="BD3589" s="228">
        <v>4128559</v>
      </c>
      <c r="BE3589" s="228"/>
      <c r="BF3589" s="228"/>
    </row>
    <row r="3590" spans="54:58" ht="33.75" customHeight="1" x14ac:dyDescent="0.25">
      <c r="BB3590" s="228" t="s">
        <v>73</v>
      </c>
      <c r="BC3590" s="228" t="s">
        <v>4605</v>
      </c>
      <c r="BD3590" s="228">
        <v>4128609</v>
      </c>
      <c r="BE3590" s="228"/>
      <c r="BF3590" s="228"/>
    </row>
    <row r="3591" spans="54:58" ht="33.75" customHeight="1" x14ac:dyDescent="0.25">
      <c r="BB3591" s="228" t="s">
        <v>73</v>
      </c>
      <c r="BC3591" s="228" t="s">
        <v>4610</v>
      </c>
      <c r="BD3591" s="228">
        <v>4128658</v>
      </c>
      <c r="BE3591" s="228"/>
      <c r="BF3591" s="228"/>
    </row>
    <row r="3592" spans="54:58" ht="33.75" customHeight="1" x14ac:dyDescent="0.25">
      <c r="BB3592" s="228" t="s">
        <v>73</v>
      </c>
      <c r="BC3592" s="228" t="s">
        <v>4615</v>
      </c>
      <c r="BD3592" s="228">
        <v>4128708</v>
      </c>
      <c r="BE3592" s="228"/>
      <c r="BF3592" s="228"/>
    </row>
    <row r="3593" spans="54:58" ht="33.75" customHeight="1" x14ac:dyDescent="0.25">
      <c r="BB3593" s="228" t="s">
        <v>73</v>
      </c>
      <c r="BC3593" s="228" t="s">
        <v>4619</v>
      </c>
      <c r="BD3593" s="228">
        <v>4128500</v>
      </c>
      <c r="BE3593" s="228"/>
      <c r="BF3593" s="228"/>
    </row>
    <row r="3594" spans="54:58" ht="33.75" customHeight="1" x14ac:dyDescent="0.25">
      <c r="BB3594" s="228" t="s">
        <v>73</v>
      </c>
      <c r="BC3594" s="228" t="s">
        <v>4624</v>
      </c>
      <c r="BD3594" s="228">
        <v>4128807</v>
      </c>
      <c r="BE3594" s="228"/>
      <c r="BF3594" s="228"/>
    </row>
    <row r="3595" spans="54:58" ht="33.75" customHeight="1" x14ac:dyDescent="0.25">
      <c r="BB3595" s="228" t="s">
        <v>74</v>
      </c>
      <c r="BC3595" s="228" t="s">
        <v>108</v>
      </c>
      <c r="BD3595" s="228">
        <v>3300100</v>
      </c>
      <c r="BE3595" s="228"/>
      <c r="BF3595" s="228"/>
    </row>
    <row r="3596" spans="54:58" ht="33.75" customHeight="1" x14ac:dyDescent="0.25">
      <c r="BB3596" s="228" t="s">
        <v>74</v>
      </c>
      <c r="BC3596" s="228" t="s">
        <v>134</v>
      </c>
      <c r="BD3596" s="228">
        <v>3300159</v>
      </c>
      <c r="BE3596" s="228"/>
      <c r="BF3596" s="228"/>
    </row>
    <row r="3597" spans="54:58" ht="33.75" customHeight="1" x14ac:dyDescent="0.25">
      <c r="BB3597" s="228" t="s">
        <v>74</v>
      </c>
      <c r="BC3597" s="228" t="s">
        <v>159</v>
      </c>
      <c r="BD3597" s="228">
        <v>3300209</v>
      </c>
      <c r="BE3597" s="228"/>
      <c r="BF3597" s="228"/>
    </row>
    <row r="3598" spans="54:58" ht="33.75" customHeight="1" x14ac:dyDescent="0.25">
      <c r="BB3598" s="228" t="s">
        <v>74</v>
      </c>
      <c r="BC3598" s="228" t="s">
        <v>185</v>
      </c>
      <c r="BD3598" s="228">
        <v>3300225</v>
      </c>
      <c r="BE3598" s="228"/>
      <c r="BF3598" s="228"/>
    </row>
    <row r="3599" spans="54:58" ht="33.75" customHeight="1" x14ac:dyDescent="0.25">
      <c r="BB3599" s="228" t="s">
        <v>74</v>
      </c>
      <c r="BC3599" s="228" t="s">
        <v>211</v>
      </c>
      <c r="BD3599" s="228">
        <v>3300233</v>
      </c>
      <c r="BE3599" s="228"/>
      <c r="BF3599" s="228"/>
    </row>
    <row r="3600" spans="54:58" ht="33.75" customHeight="1" x14ac:dyDescent="0.25">
      <c r="BB3600" s="228" t="s">
        <v>74</v>
      </c>
      <c r="BC3600" s="228" t="s">
        <v>235</v>
      </c>
      <c r="BD3600" s="228">
        <v>3300258</v>
      </c>
      <c r="BE3600" s="228"/>
      <c r="BF3600" s="228"/>
    </row>
    <row r="3601" spans="54:58" ht="33.75" customHeight="1" x14ac:dyDescent="0.25">
      <c r="BB3601" s="228" t="s">
        <v>74</v>
      </c>
      <c r="BC3601" s="228" t="s">
        <v>260</v>
      </c>
      <c r="BD3601" s="228">
        <v>3300308</v>
      </c>
      <c r="BE3601" s="228"/>
      <c r="BF3601" s="228"/>
    </row>
    <row r="3602" spans="54:58" ht="33.75" customHeight="1" x14ac:dyDescent="0.25">
      <c r="BB3602" s="228" t="s">
        <v>74</v>
      </c>
      <c r="BC3602" s="228" t="s">
        <v>286</v>
      </c>
      <c r="BD3602" s="228">
        <v>3300407</v>
      </c>
      <c r="BE3602" s="228"/>
      <c r="BF3602" s="228"/>
    </row>
    <row r="3603" spans="54:58" ht="33.75" customHeight="1" x14ac:dyDescent="0.25">
      <c r="BB3603" s="228" t="s">
        <v>74</v>
      </c>
      <c r="BC3603" s="228" t="s">
        <v>312</v>
      </c>
      <c r="BD3603" s="228">
        <v>3300456</v>
      </c>
      <c r="BE3603" s="228"/>
      <c r="BF3603" s="228"/>
    </row>
    <row r="3604" spans="54:58" ht="33.75" customHeight="1" x14ac:dyDescent="0.25">
      <c r="BB3604" s="228" t="s">
        <v>74</v>
      </c>
      <c r="BC3604" s="228" t="s">
        <v>338</v>
      </c>
      <c r="BD3604" s="228">
        <v>3300506</v>
      </c>
      <c r="BE3604" s="228"/>
      <c r="BF3604" s="228"/>
    </row>
    <row r="3605" spans="54:58" ht="33.75" customHeight="1" x14ac:dyDescent="0.25">
      <c r="BB3605" s="228" t="s">
        <v>74</v>
      </c>
      <c r="BC3605" s="228" t="s">
        <v>363</v>
      </c>
      <c r="BD3605" s="228">
        <v>3300605</v>
      </c>
      <c r="BE3605" s="228"/>
      <c r="BF3605" s="228"/>
    </row>
    <row r="3606" spans="54:58" ht="33.75" customHeight="1" x14ac:dyDescent="0.25">
      <c r="BB3606" s="228" t="s">
        <v>74</v>
      </c>
      <c r="BC3606" s="228" t="s">
        <v>387</v>
      </c>
      <c r="BD3606" s="228">
        <v>3300704</v>
      </c>
      <c r="BE3606" s="228"/>
      <c r="BF3606" s="228"/>
    </row>
    <row r="3607" spans="54:58" ht="33.75" customHeight="1" x14ac:dyDescent="0.25">
      <c r="BB3607" s="228" t="s">
        <v>74</v>
      </c>
      <c r="BC3607" s="228" t="s">
        <v>412</v>
      </c>
      <c r="BD3607" s="228">
        <v>3300803</v>
      </c>
      <c r="BE3607" s="228"/>
      <c r="BF3607" s="228"/>
    </row>
    <row r="3608" spans="54:58" ht="33.75" customHeight="1" x14ac:dyDescent="0.25">
      <c r="BB3608" s="228" t="s">
        <v>74</v>
      </c>
      <c r="BC3608" s="228" t="s">
        <v>437</v>
      </c>
      <c r="BD3608" s="228">
        <v>3300902</v>
      </c>
      <c r="BE3608" s="228"/>
      <c r="BF3608" s="228"/>
    </row>
    <row r="3609" spans="54:58" ht="33.75" customHeight="1" x14ac:dyDescent="0.25">
      <c r="BB3609" s="228" t="s">
        <v>74</v>
      </c>
      <c r="BC3609" s="228" t="s">
        <v>462</v>
      </c>
      <c r="BD3609" s="228">
        <v>3301009</v>
      </c>
      <c r="BE3609" s="228"/>
      <c r="BF3609" s="228"/>
    </row>
    <row r="3610" spans="54:58" ht="33.75" customHeight="1" x14ac:dyDescent="0.25">
      <c r="BB3610" s="228" t="s">
        <v>74</v>
      </c>
      <c r="BC3610" s="228" t="s">
        <v>488</v>
      </c>
      <c r="BD3610" s="228">
        <v>3301108</v>
      </c>
      <c r="BE3610" s="228"/>
      <c r="BF3610" s="228"/>
    </row>
    <row r="3611" spans="54:58" ht="33.75" customHeight="1" x14ac:dyDescent="0.25">
      <c r="BB3611" s="228" t="s">
        <v>74</v>
      </c>
      <c r="BC3611" s="228" t="s">
        <v>512</v>
      </c>
      <c r="BD3611" s="228">
        <v>3300936</v>
      </c>
      <c r="BE3611" s="228"/>
      <c r="BF3611" s="228"/>
    </row>
    <row r="3612" spans="54:58" ht="33.75" customHeight="1" x14ac:dyDescent="0.25">
      <c r="BB3612" s="228" t="s">
        <v>74</v>
      </c>
      <c r="BC3612" s="228" t="s">
        <v>535</v>
      </c>
      <c r="BD3612" s="228">
        <v>3301157</v>
      </c>
      <c r="BE3612" s="228"/>
      <c r="BF3612" s="228"/>
    </row>
    <row r="3613" spans="54:58" ht="33.75" customHeight="1" x14ac:dyDescent="0.25">
      <c r="BB3613" s="228" t="s">
        <v>74</v>
      </c>
      <c r="BC3613" s="228" t="s">
        <v>558</v>
      </c>
      <c r="BD3613" s="228">
        <v>3301207</v>
      </c>
      <c r="BE3613" s="228"/>
      <c r="BF3613" s="228"/>
    </row>
    <row r="3614" spans="54:58" ht="33.75" customHeight="1" x14ac:dyDescent="0.25">
      <c r="BB3614" s="228" t="s">
        <v>74</v>
      </c>
      <c r="BC3614" s="228" t="s">
        <v>581</v>
      </c>
      <c r="BD3614" s="228">
        <v>3301306</v>
      </c>
      <c r="BE3614" s="228"/>
      <c r="BF3614" s="228"/>
    </row>
    <row r="3615" spans="54:58" ht="33.75" customHeight="1" x14ac:dyDescent="0.25">
      <c r="BB3615" s="228" t="s">
        <v>74</v>
      </c>
      <c r="BC3615" s="228" t="s">
        <v>604</v>
      </c>
      <c r="BD3615" s="228">
        <v>3300951</v>
      </c>
      <c r="BE3615" s="228"/>
      <c r="BF3615" s="228"/>
    </row>
    <row r="3616" spans="54:58" ht="33.75" customHeight="1" x14ac:dyDescent="0.25">
      <c r="BB3616" s="228" t="s">
        <v>74</v>
      </c>
      <c r="BC3616" s="228" t="s">
        <v>627</v>
      </c>
      <c r="BD3616" s="228">
        <v>3301405</v>
      </c>
      <c r="BE3616" s="228"/>
      <c r="BF3616" s="228"/>
    </row>
    <row r="3617" spans="54:58" ht="33.75" customHeight="1" x14ac:dyDescent="0.25">
      <c r="BB3617" s="228" t="s">
        <v>74</v>
      </c>
      <c r="BC3617" s="228" t="s">
        <v>647</v>
      </c>
      <c r="BD3617" s="228">
        <v>3301504</v>
      </c>
      <c r="BE3617" s="228"/>
      <c r="BF3617" s="228"/>
    </row>
    <row r="3618" spans="54:58" ht="33.75" customHeight="1" x14ac:dyDescent="0.25">
      <c r="BB3618" s="228" t="s">
        <v>74</v>
      </c>
      <c r="BC3618" s="228" t="s">
        <v>668</v>
      </c>
      <c r="BD3618" s="228">
        <v>3301603</v>
      </c>
      <c r="BE3618" s="228"/>
      <c r="BF3618" s="228"/>
    </row>
    <row r="3619" spans="54:58" ht="33.75" customHeight="1" x14ac:dyDescent="0.25">
      <c r="BB3619" s="228" t="s">
        <v>74</v>
      </c>
      <c r="BC3619" s="228" t="s">
        <v>690</v>
      </c>
      <c r="BD3619" s="228">
        <v>3301702</v>
      </c>
      <c r="BE3619" s="228"/>
      <c r="BF3619" s="228"/>
    </row>
    <row r="3620" spans="54:58" ht="33.75" customHeight="1" x14ac:dyDescent="0.25">
      <c r="BB3620" s="228" t="s">
        <v>74</v>
      </c>
      <c r="BC3620" s="228" t="s">
        <v>710</v>
      </c>
      <c r="BD3620" s="228">
        <v>3301801</v>
      </c>
      <c r="BE3620" s="228"/>
      <c r="BF3620" s="228"/>
    </row>
    <row r="3621" spans="54:58" ht="33.75" customHeight="1" x14ac:dyDescent="0.25">
      <c r="BB3621" s="228" t="s">
        <v>74</v>
      </c>
      <c r="BC3621" s="228" t="s">
        <v>732</v>
      </c>
      <c r="BD3621" s="228">
        <v>3301850</v>
      </c>
      <c r="BE3621" s="228"/>
      <c r="BF3621" s="228"/>
    </row>
    <row r="3622" spans="54:58" ht="33.75" customHeight="1" x14ac:dyDescent="0.25">
      <c r="BB3622" s="228" t="s">
        <v>74</v>
      </c>
      <c r="BC3622" s="228" t="s">
        <v>754</v>
      </c>
      <c r="BD3622" s="228">
        <v>3301876</v>
      </c>
      <c r="BE3622" s="228"/>
      <c r="BF3622" s="228"/>
    </row>
    <row r="3623" spans="54:58" ht="33.75" customHeight="1" x14ac:dyDescent="0.25">
      <c r="BB3623" s="228" t="s">
        <v>74</v>
      </c>
      <c r="BC3623" s="228" t="s">
        <v>776</v>
      </c>
      <c r="BD3623" s="228">
        <v>3301900</v>
      </c>
      <c r="BE3623" s="228"/>
      <c r="BF3623" s="228"/>
    </row>
    <row r="3624" spans="54:58" ht="33.75" customHeight="1" x14ac:dyDescent="0.25">
      <c r="BB3624" s="228" t="s">
        <v>74</v>
      </c>
      <c r="BC3624" s="228" t="s">
        <v>797</v>
      </c>
      <c r="BD3624" s="228">
        <v>3302007</v>
      </c>
      <c r="BE3624" s="228"/>
      <c r="BF3624" s="228"/>
    </row>
    <row r="3625" spans="54:58" ht="33.75" customHeight="1" x14ac:dyDescent="0.25">
      <c r="BB3625" s="228" t="s">
        <v>74</v>
      </c>
      <c r="BC3625" s="228" t="s">
        <v>818</v>
      </c>
      <c r="BD3625" s="228">
        <v>3302056</v>
      </c>
      <c r="BE3625" s="228"/>
      <c r="BF3625" s="228"/>
    </row>
    <row r="3626" spans="54:58" ht="33.75" customHeight="1" x14ac:dyDescent="0.25">
      <c r="BB3626" s="228" t="s">
        <v>74</v>
      </c>
      <c r="BC3626" s="228" t="s">
        <v>840</v>
      </c>
      <c r="BD3626" s="228">
        <v>3302106</v>
      </c>
      <c r="BE3626" s="228"/>
      <c r="BF3626" s="228"/>
    </row>
    <row r="3627" spans="54:58" ht="33.75" customHeight="1" x14ac:dyDescent="0.25">
      <c r="BB3627" s="228" t="s">
        <v>74</v>
      </c>
      <c r="BC3627" s="228" t="s">
        <v>862</v>
      </c>
      <c r="BD3627" s="228">
        <v>3302205</v>
      </c>
      <c r="BE3627" s="228"/>
      <c r="BF3627" s="228"/>
    </row>
    <row r="3628" spans="54:58" ht="33.75" customHeight="1" x14ac:dyDescent="0.25">
      <c r="BB3628" s="228" t="s">
        <v>74</v>
      </c>
      <c r="BC3628" s="228" t="s">
        <v>884</v>
      </c>
      <c r="BD3628" s="228">
        <v>3302254</v>
      </c>
      <c r="BE3628" s="228"/>
      <c r="BF3628" s="228"/>
    </row>
    <row r="3629" spans="54:58" ht="33.75" customHeight="1" x14ac:dyDescent="0.25">
      <c r="BB3629" s="228" t="s">
        <v>74</v>
      </c>
      <c r="BC3629" s="228" t="s">
        <v>907</v>
      </c>
      <c r="BD3629" s="228">
        <v>3302270</v>
      </c>
      <c r="BE3629" s="228"/>
      <c r="BF3629" s="228"/>
    </row>
    <row r="3630" spans="54:58" ht="33.75" customHeight="1" x14ac:dyDescent="0.25">
      <c r="BB3630" s="228" t="s">
        <v>74</v>
      </c>
      <c r="BC3630" s="228" t="s">
        <v>930</v>
      </c>
      <c r="BD3630" s="228">
        <v>3302304</v>
      </c>
      <c r="BE3630" s="228"/>
      <c r="BF3630" s="228"/>
    </row>
    <row r="3631" spans="54:58" ht="33.75" customHeight="1" x14ac:dyDescent="0.25">
      <c r="BB3631" s="228" t="s">
        <v>74</v>
      </c>
      <c r="BC3631" s="228" t="s">
        <v>952</v>
      </c>
      <c r="BD3631" s="228">
        <v>3302403</v>
      </c>
      <c r="BE3631" s="228"/>
      <c r="BF3631" s="228"/>
    </row>
    <row r="3632" spans="54:58" ht="33.75" customHeight="1" x14ac:dyDescent="0.25">
      <c r="BB3632" s="228" t="s">
        <v>74</v>
      </c>
      <c r="BC3632" s="228" t="s">
        <v>975</v>
      </c>
      <c r="BD3632" s="228">
        <v>3302452</v>
      </c>
      <c r="BE3632" s="228"/>
      <c r="BF3632" s="228"/>
    </row>
    <row r="3633" spans="54:58" ht="33.75" customHeight="1" x14ac:dyDescent="0.25">
      <c r="BB3633" s="228" t="s">
        <v>74</v>
      </c>
      <c r="BC3633" s="228" t="s">
        <v>997</v>
      </c>
      <c r="BD3633" s="228">
        <v>3302502</v>
      </c>
      <c r="BE3633" s="228"/>
      <c r="BF3633" s="228"/>
    </row>
    <row r="3634" spans="54:58" ht="33.75" customHeight="1" x14ac:dyDescent="0.25">
      <c r="BB3634" s="228" t="s">
        <v>74</v>
      </c>
      <c r="BC3634" s="228" t="s">
        <v>1020</v>
      </c>
      <c r="BD3634" s="228">
        <v>3302601</v>
      </c>
      <c r="BE3634" s="228"/>
      <c r="BF3634" s="228"/>
    </row>
    <row r="3635" spans="54:58" ht="33.75" customHeight="1" x14ac:dyDescent="0.25">
      <c r="BB3635" s="228" t="s">
        <v>74</v>
      </c>
      <c r="BC3635" s="228" t="s">
        <v>1042</v>
      </c>
      <c r="BD3635" s="228">
        <v>3302700</v>
      </c>
      <c r="BE3635" s="228"/>
      <c r="BF3635" s="228"/>
    </row>
    <row r="3636" spans="54:58" ht="33.75" customHeight="1" x14ac:dyDescent="0.25">
      <c r="BB3636" s="228" t="s">
        <v>74</v>
      </c>
      <c r="BC3636" s="228" t="s">
        <v>1064</v>
      </c>
      <c r="BD3636" s="228">
        <v>3302809</v>
      </c>
      <c r="BE3636" s="228"/>
      <c r="BF3636" s="228"/>
    </row>
    <row r="3637" spans="54:58" ht="33.75" customHeight="1" x14ac:dyDescent="0.25">
      <c r="BB3637" s="228" t="s">
        <v>74</v>
      </c>
      <c r="BC3637" s="228" t="s">
        <v>1085</v>
      </c>
      <c r="BD3637" s="228">
        <v>3302858</v>
      </c>
      <c r="BE3637" s="228"/>
      <c r="BF3637" s="228"/>
    </row>
    <row r="3638" spans="54:58" ht="33.75" customHeight="1" x14ac:dyDescent="0.25">
      <c r="BB3638" s="228" t="s">
        <v>74</v>
      </c>
      <c r="BC3638" s="228" t="s">
        <v>1108</v>
      </c>
      <c r="BD3638" s="228">
        <v>3302908</v>
      </c>
      <c r="BE3638" s="228"/>
      <c r="BF3638" s="228"/>
    </row>
    <row r="3639" spans="54:58" ht="33.75" customHeight="1" x14ac:dyDescent="0.25">
      <c r="BB3639" s="228" t="s">
        <v>74</v>
      </c>
      <c r="BC3639" s="228" t="s">
        <v>1131</v>
      </c>
      <c r="BD3639" s="228">
        <v>3303005</v>
      </c>
      <c r="BE3639" s="228"/>
      <c r="BF3639" s="228"/>
    </row>
    <row r="3640" spans="54:58" ht="33.75" customHeight="1" x14ac:dyDescent="0.25">
      <c r="BB3640" s="228" t="s">
        <v>74</v>
      </c>
      <c r="BC3640" s="228" t="s">
        <v>1154</v>
      </c>
      <c r="BD3640" s="228">
        <v>3303104</v>
      </c>
      <c r="BE3640" s="228"/>
      <c r="BF3640" s="228"/>
    </row>
    <row r="3641" spans="54:58" ht="33.75" customHeight="1" x14ac:dyDescent="0.25">
      <c r="BB3641" s="228" t="s">
        <v>74</v>
      </c>
      <c r="BC3641" s="228" t="s">
        <v>1177</v>
      </c>
      <c r="BD3641" s="228">
        <v>3303203</v>
      </c>
      <c r="BE3641" s="228"/>
      <c r="BF3641" s="228"/>
    </row>
    <row r="3642" spans="54:58" ht="33.75" customHeight="1" x14ac:dyDescent="0.25">
      <c r="BB3642" s="228" t="s">
        <v>74</v>
      </c>
      <c r="BC3642" s="228" t="s">
        <v>1199</v>
      </c>
      <c r="BD3642" s="228">
        <v>3303302</v>
      </c>
      <c r="BE3642" s="228"/>
      <c r="BF3642" s="228"/>
    </row>
    <row r="3643" spans="54:58" ht="33.75" customHeight="1" x14ac:dyDescent="0.25">
      <c r="BB3643" s="228" t="s">
        <v>74</v>
      </c>
      <c r="BC3643" s="228" t="s">
        <v>1222</v>
      </c>
      <c r="BD3643" s="228">
        <v>3303401</v>
      </c>
      <c r="BE3643" s="228"/>
      <c r="BF3643" s="228"/>
    </row>
    <row r="3644" spans="54:58" ht="33.75" customHeight="1" x14ac:dyDescent="0.25">
      <c r="BB3644" s="228" t="s">
        <v>74</v>
      </c>
      <c r="BC3644" s="228" t="s">
        <v>1243</v>
      </c>
      <c r="BD3644" s="228">
        <v>3303500</v>
      </c>
      <c r="BE3644" s="228"/>
      <c r="BF3644" s="228"/>
    </row>
    <row r="3645" spans="54:58" ht="33.75" customHeight="1" x14ac:dyDescent="0.25">
      <c r="BB3645" s="228" t="s">
        <v>74</v>
      </c>
      <c r="BC3645" s="228" t="s">
        <v>1266</v>
      </c>
      <c r="BD3645" s="228">
        <v>3303609</v>
      </c>
      <c r="BE3645" s="228"/>
      <c r="BF3645" s="228"/>
    </row>
    <row r="3646" spans="54:58" ht="33.75" customHeight="1" x14ac:dyDescent="0.25">
      <c r="BB3646" s="228" t="s">
        <v>74</v>
      </c>
      <c r="BC3646" s="228" t="s">
        <v>1287</v>
      </c>
      <c r="BD3646" s="228">
        <v>3303708</v>
      </c>
      <c r="BE3646" s="228"/>
      <c r="BF3646" s="228"/>
    </row>
    <row r="3647" spans="54:58" ht="33.75" customHeight="1" x14ac:dyDescent="0.25">
      <c r="BB3647" s="228" t="s">
        <v>74</v>
      </c>
      <c r="BC3647" s="228" t="s">
        <v>1310</v>
      </c>
      <c r="BD3647" s="228">
        <v>3303807</v>
      </c>
      <c r="BE3647" s="228"/>
      <c r="BF3647" s="228"/>
    </row>
    <row r="3648" spans="54:58" ht="33.75" customHeight="1" x14ac:dyDescent="0.25">
      <c r="BB3648" s="228" t="s">
        <v>74</v>
      </c>
      <c r="BC3648" s="228" t="s">
        <v>1332</v>
      </c>
      <c r="BD3648" s="228">
        <v>3303856</v>
      </c>
      <c r="BE3648" s="228"/>
      <c r="BF3648" s="228"/>
    </row>
    <row r="3649" spans="54:58" ht="33.75" customHeight="1" x14ac:dyDescent="0.25">
      <c r="BB3649" s="228" t="s">
        <v>74</v>
      </c>
      <c r="BC3649" s="228" t="s">
        <v>1354</v>
      </c>
      <c r="BD3649" s="228">
        <v>3303906</v>
      </c>
      <c r="BE3649" s="228"/>
      <c r="BF3649" s="228"/>
    </row>
    <row r="3650" spans="54:58" ht="33.75" customHeight="1" x14ac:dyDescent="0.25">
      <c r="BB3650" s="228" t="s">
        <v>74</v>
      </c>
      <c r="BC3650" s="228" t="s">
        <v>1375</v>
      </c>
      <c r="BD3650" s="228">
        <v>3303955</v>
      </c>
      <c r="BE3650" s="228"/>
      <c r="BF3650" s="228"/>
    </row>
    <row r="3651" spans="54:58" ht="33.75" customHeight="1" x14ac:dyDescent="0.25">
      <c r="BB3651" s="228" t="s">
        <v>74</v>
      </c>
      <c r="BC3651" s="228" t="s">
        <v>1397</v>
      </c>
      <c r="BD3651" s="228">
        <v>3304003</v>
      </c>
      <c r="BE3651" s="228"/>
      <c r="BF3651" s="228"/>
    </row>
    <row r="3652" spans="54:58" ht="33.75" customHeight="1" x14ac:dyDescent="0.25">
      <c r="BB3652" s="228" t="s">
        <v>74</v>
      </c>
      <c r="BC3652" s="228" t="s">
        <v>1419</v>
      </c>
      <c r="BD3652" s="228">
        <v>3304102</v>
      </c>
      <c r="BE3652" s="228"/>
      <c r="BF3652" s="228"/>
    </row>
    <row r="3653" spans="54:58" ht="33.75" customHeight="1" x14ac:dyDescent="0.25">
      <c r="BB3653" s="228" t="s">
        <v>74</v>
      </c>
      <c r="BC3653" s="228" t="s">
        <v>1440</v>
      </c>
      <c r="BD3653" s="228">
        <v>3304110</v>
      </c>
      <c r="BE3653" s="228"/>
      <c r="BF3653" s="228"/>
    </row>
    <row r="3654" spans="54:58" ht="33.75" customHeight="1" x14ac:dyDescent="0.25">
      <c r="BB3654" s="228" t="s">
        <v>74</v>
      </c>
      <c r="BC3654" s="228" t="s">
        <v>1461</v>
      </c>
      <c r="BD3654" s="228">
        <v>3304128</v>
      </c>
      <c r="BE3654" s="228"/>
      <c r="BF3654" s="228"/>
    </row>
    <row r="3655" spans="54:58" ht="33.75" customHeight="1" x14ac:dyDescent="0.25">
      <c r="BB3655" s="228" t="s">
        <v>74</v>
      </c>
      <c r="BC3655" s="228" t="s">
        <v>1482</v>
      </c>
      <c r="BD3655" s="228">
        <v>3304144</v>
      </c>
      <c r="BE3655" s="228"/>
      <c r="BF3655" s="228"/>
    </row>
    <row r="3656" spans="54:58" ht="33.75" customHeight="1" x14ac:dyDescent="0.25">
      <c r="BB3656" s="228" t="s">
        <v>74</v>
      </c>
      <c r="BC3656" s="228" t="s">
        <v>1504</v>
      </c>
      <c r="BD3656" s="228">
        <v>3304151</v>
      </c>
      <c r="BE3656" s="228"/>
      <c r="BF3656" s="228"/>
    </row>
    <row r="3657" spans="54:58" ht="33.75" customHeight="1" x14ac:dyDescent="0.25">
      <c r="BB3657" s="228" t="s">
        <v>74</v>
      </c>
      <c r="BC3657" s="228" t="s">
        <v>1524</v>
      </c>
      <c r="BD3657" s="228">
        <v>3304201</v>
      </c>
      <c r="BE3657" s="228"/>
      <c r="BF3657" s="228"/>
    </row>
    <row r="3658" spans="54:58" ht="33.75" customHeight="1" x14ac:dyDescent="0.25">
      <c r="BB3658" s="228" t="s">
        <v>74</v>
      </c>
      <c r="BC3658" s="228" t="s">
        <v>1545</v>
      </c>
      <c r="BD3658" s="228">
        <v>3304300</v>
      </c>
      <c r="BE3658" s="228"/>
      <c r="BF3658" s="228"/>
    </row>
    <row r="3659" spans="54:58" ht="33.75" customHeight="1" x14ac:dyDescent="0.25">
      <c r="BB3659" s="228" t="s">
        <v>74</v>
      </c>
      <c r="BC3659" s="228" t="s">
        <v>1565</v>
      </c>
      <c r="BD3659" s="228">
        <v>3304409</v>
      </c>
      <c r="BE3659" s="228"/>
      <c r="BF3659" s="228"/>
    </row>
    <row r="3660" spans="54:58" ht="33.75" customHeight="1" x14ac:dyDescent="0.25">
      <c r="BB3660" s="228" t="s">
        <v>74</v>
      </c>
      <c r="BC3660" s="228" t="s">
        <v>1584</v>
      </c>
      <c r="BD3660" s="228">
        <v>3304508</v>
      </c>
      <c r="BE3660" s="228"/>
      <c r="BF3660" s="228"/>
    </row>
    <row r="3661" spans="54:58" ht="33.75" customHeight="1" x14ac:dyDescent="0.25">
      <c r="BB3661" s="228" t="s">
        <v>74</v>
      </c>
      <c r="BC3661" s="228" t="s">
        <v>1605</v>
      </c>
      <c r="BD3661" s="228">
        <v>3304524</v>
      </c>
      <c r="BE3661" s="228"/>
      <c r="BF3661" s="228"/>
    </row>
    <row r="3662" spans="54:58" ht="33.75" customHeight="1" x14ac:dyDescent="0.25">
      <c r="BB3662" s="228" t="s">
        <v>74</v>
      </c>
      <c r="BC3662" s="228" t="s">
        <v>1625</v>
      </c>
      <c r="BD3662" s="228">
        <v>3304557</v>
      </c>
      <c r="BE3662" s="228"/>
      <c r="BF3662" s="228"/>
    </row>
    <row r="3663" spans="54:58" ht="33.75" customHeight="1" x14ac:dyDescent="0.25">
      <c r="BB3663" s="228" t="s">
        <v>74</v>
      </c>
      <c r="BC3663" s="228" t="s">
        <v>1646</v>
      </c>
      <c r="BD3663" s="228">
        <v>3304607</v>
      </c>
      <c r="BE3663" s="228"/>
      <c r="BF3663" s="228"/>
    </row>
    <row r="3664" spans="54:58" ht="33.75" customHeight="1" x14ac:dyDescent="0.25">
      <c r="BB3664" s="228" t="s">
        <v>74</v>
      </c>
      <c r="BC3664" s="228" t="s">
        <v>1666</v>
      </c>
      <c r="BD3664" s="228">
        <v>3304706</v>
      </c>
      <c r="BE3664" s="228"/>
      <c r="BF3664" s="228"/>
    </row>
    <row r="3665" spans="54:58" ht="33.75" customHeight="1" x14ac:dyDescent="0.25">
      <c r="BB3665" s="228" t="s">
        <v>74</v>
      </c>
      <c r="BC3665" s="228" t="s">
        <v>1687</v>
      </c>
      <c r="BD3665" s="228">
        <v>3304805</v>
      </c>
      <c r="BE3665" s="228"/>
      <c r="BF3665" s="228"/>
    </row>
    <row r="3666" spans="54:58" ht="33.75" customHeight="1" x14ac:dyDescent="0.25">
      <c r="BB3666" s="228" t="s">
        <v>74</v>
      </c>
      <c r="BC3666" s="228" t="s">
        <v>1707</v>
      </c>
      <c r="BD3666" s="228">
        <v>3304755</v>
      </c>
      <c r="BE3666" s="228"/>
      <c r="BF3666" s="228"/>
    </row>
    <row r="3667" spans="54:58" ht="33.75" customHeight="1" x14ac:dyDescent="0.25">
      <c r="BB3667" s="228" t="s">
        <v>74</v>
      </c>
      <c r="BC3667" s="228" t="s">
        <v>1728</v>
      </c>
      <c r="BD3667" s="228">
        <v>3304904</v>
      </c>
      <c r="BE3667" s="228"/>
      <c r="BF3667" s="228"/>
    </row>
    <row r="3668" spans="54:58" ht="33.75" customHeight="1" x14ac:dyDescent="0.25">
      <c r="BB3668" s="228" t="s">
        <v>74</v>
      </c>
      <c r="BC3668" s="228" t="s">
        <v>1749</v>
      </c>
      <c r="BD3668" s="228">
        <v>3305000</v>
      </c>
      <c r="BE3668" s="228"/>
      <c r="BF3668" s="228"/>
    </row>
    <row r="3669" spans="54:58" ht="33.75" customHeight="1" x14ac:dyDescent="0.25">
      <c r="BB3669" s="228" t="s">
        <v>74</v>
      </c>
      <c r="BC3669" s="228" t="s">
        <v>1769</v>
      </c>
      <c r="BD3669" s="228">
        <v>3305109</v>
      </c>
      <c r="BE3669" s="228"/>
      <c r="BF3669" s="228"/>
    </row>
    <row r="3670" spans="54:58" ht="33.75" customHeight="1" x14ac:dyDescent="0.25">
      <c r="BB3670" s="228" t="s">
        <v>74</v>
      </c>
      <c r="BC3670" s="228" t="s">
        <v>1789</v>
      </c>
      <c r="BD3670" s="228">
        <v>3305133</v>
      </c>
      <c r="BE3670" s="228"/>
      <c r="BF3670" s="228"/>
    </row>
    <row r="3671" spans="54:58" ht="33.75" customHeight="1" x14ac:dyDescent="0.25">
      <c r="BB3671" s="228" t="s">
        <v>74</v>
      </c>
      <c r="BC3671" s="228" t="s">
        <v>1809</v>
      </c>
      <c r="BD3671" s="228">
        <v>3305158</v>
      </c>
      <c r="BE3671" s="228"/>
      <c r="BF3671" s="228"/>
    </row>
    <row r="3672" spans="54:58" ht="33.75" customHeight="1" x14ac:dyDescent="0.25">
      <c r="BB3672" s="228" t="s">
        <v>74</v>
      </c>
      <c r="BC3672" s="228" t="s">
        <v>1827</v>
      </c>
      <c r="BD3672" s="228">
        <v>3305208</v>
      </c>
      <c r="BE3672" s="228"/>
      <c r="BF3672" s="228"/>
    </row>
    <row r="3673" spans="54:58" ht="33.75" customHeight="1" x14ac:dyDescent="0.25">
      <c r="BB3673" s="228" t="s">
        <v>74</v>
      </c>
      <c r="BC3673" s="228" t="s">
        <v>1845</v>
      </c>
      <c r="BD3673" s="228">
        <v>3305307</v>
      </c>
      <c r="BE3673" s="228"/>
      <c r="BF3673" s="228"/>
    </row>
    <row r="3674" spans="54:58" ht="33.75" customHeight="1" x14ac:dyDescent="0.25">
      <c r="BB3674" s="228" t="s">
        <v>74</v>
      </c>
      <c r="BC3674" s="228" t="s">
        <v>1863</v>
      </c>
      <c r="BD3674" s="228">
        <v>3305406</v>
      </c>
      <c r="BE3674" s="228"/>
      <c r="BF3674" s="228"/>
    </row>
    <row r="3675" spans="54:58" ht="33.75" customHeight="1" x14ac:dyDescent="0.25">
      <c r="BB3675" s="228" t="s">
        <v>74</v>
      </c>
      <c r="BC3675" s="228" t="s">
        <v>1881</v>
      </c>
      <c r="BD3675" s="228">
        <v>3305505</v>
      </c>
      <c r="BE3675" s="228"/>
      <c r="BF3675" s="228"/>
    </row>
    <row r="3676" spans="54:58" ht="33.75" customHeight="1" x14ac:dyDescent="0.25">
      <c r="BB3676" s="228" t="s">
        <v>74</v>
      </c>
      <c r="BC3676" s="228" t="s">
        <v>1897</v>
      </c>
      <c r="BD3676" s="228">
        <v>3305554</v>
      </c>
      <c r="BE3676" s="228"/>
      <c r="BF3676" s="228"/>
    </row>
    <row r="3677" spans="54:58" ht="33.75" customHeight="1" x14ac:dyDescent="0.25">
      <c r="BB3677" s="228" t="s">
        <v>74</v>
      </c>
      <c r="BC3677" s="228" t="s">
        <v>1914</v>
      </c>
      <c r="BD3677" s="228">
        <v>3305604</v>
      </c>
      <c r="BE3677" s="228"/>
      <c r="BF3677" s="228"/>
    </row>
    <row r="3678" spans="54:58" ht="33.75" customHeight="1" x14ac:dyDescent="0.25">
      <c r="BB3678" s="228" t="s">
        <v>74</v>
      </c>
      <c r="BC3678" s="228" t="s">
        <v>1932</v>
      </c>
      <c r="BD3678" s="228">
        <v>3305703</v>
      </c>
      <c r="BE3678" s="228"/>
      <c r="BF3678" s="228"/>
    </row>
    <row r="3679" spans="54:58" ht="33.75" customHeight="1" x14ac:dyDescent="0.25">
      <c r="BB3679" s="228" t="s">
        <v>74</v>
      </c>
      <c r="BC3679" s="228" t="s">
        <v>1948</v>
      </c>
      <c r="BD3679" s="228">
        <v>3305752</v>
      </c>
      <c r="BE3679" s="228"/>
      <c r="BF3679" s="228"/>
    </row>
    <row r="3680" spans="54:58" ht="33.75" customHeight="1" x14ac:dyDescent="0.25">
      <c r="BB3680" s="228" t="s">
        <v>74</v>
      </c>
      <c r="BC3680" s="228" t="s">
        <v>1964</v>
      </c>
      <c r="BD3680" s="228">
        <v>3305802</v>
      </c>
      <c r="BE3680" s="228"/>
      <c r="BF3680" s="228"/>
    </row>
    <row r="3681" spans="54:58" ht="33.75" customHeight="1" x14ac:dyDescent="0.25">
      <c r="BB3681" s="228" t="s">
        <v>74</v>
      </c>
      <c r="BC3681" s="228" t="s">
        <v>1982</v>
      </c>
      <c r="BD3681" s="228">
        <v>3305901</v>
      </c>
      <c r="BE3681" s="228"/>
      <c r="BF3681" s="228"/>
    </row>
    <row r="3682" spans="54:58" ht="33.75" customHeight="1" x14ac:dyDescent="0.25">
      <c r="BB3682" s="228" t="s">
        <v>74</v>
      </c>
      <c r="BC3682" s="228" t="s">
        <v>1999</v>
      </c>
      <c r="BD3682" s="228">
        <v>3306008</v>
      </c>
      <c r="BE3682" s="228"/>
      <c r="BF3682" s="228"/>
    </row>
    <row r="3683" spans="54:58" ht="33.75" customHeight="1" x14ac:dyDescent="0.25">
      <c r="BB3683" s="228" t="s">
        <v>74</v>
      </c>
      <c r="BC3683" s="228" t="s">
        <v>2017</v>
      </c>
      <c r="BD3683" s="228">
        <v>3306107</v>
      </c>
      <c r="BE3683" s="228"/>
      <c r="BF3683" s="228"/>
    </row>
    <row r="3684" spans="54:58" ht="33.75" customHeight="1" x14ac:dyDescent="0.25">
      <c r="BB3684" s="228" t="s">
        <v>74</v>
      </c>
      <c r="BC3684" s="228" t="s">
        <v>2035</v>
      </c>
      <c r="BD3684" s="228">
        <v>3306156</v>
      </c>
      <c r="BE3684" s="228"/>
      <c r="BF3684" s="228"/>
    </row>
    <row r="3685" spans="54:58" ht="33.75" customHeight="1" x14ac:dyDescent="0.25">
      <c r="BB3685" s="228" t="s">
        <v>74</v>
      </c>
      <c r="BC3685" s="228" t="s">
        <v>2053</v>
      </c>
      <c r="BD3685" s="228">
        <v>3306206</v>
      </c>
      <c r="BE3685" s="228"/>
      <c r="BF3685" s="228"/>
    </row>
    <row r="3686" spans="54:58" ht="33.75" customHeight="1" x14ac:dyDescent="0.25">
      <c r="BB3686" s="228" t="s">
        <v>74</v>
      </c>
      <c r="BC3686" s="228" t="s">
        <v>2071</v>
      </c>
      <c r="BD3686" s="228">
        <v>3306305</v>
      </c>
      <c r="BE3686" s="228"/>
      <c r="BF3686" s="228"/>
    </row>
    <row r="3687" spans="54:58" ht="33.75" customHeight="1" x14ac:dyDescent="0.25">
      <c r="BB3687" s="228" t="s">
        <v>75</v>
      </c>
      <c r="BC3687" s="228" t="s">
        <v>109</v>
      </c>
      <c r="BD3687" s="228">
        <v>2400109</v>
      </c>
      <c r="BE3687" s="228"/>
      <c r="BF3687" s="228"/>
    </row>
    <row r="3688" spans="54:58" ht="33.75" customHeight="1" x14ac:dyDescent="0.25">
      <c r="BB3688" s="228" t="s">
        <v>75</v>
      </c>
      <c r="BC3688" s="228" t="s">
        <v>135</v>
      </c>
      <c r="BD3688" s="228">
        <v>2400208</v>
      </c>
      <c r="BE3688" s="228"/>
      <c r="BF3688" s="228"/>
    </row>
    <row r="3689" spans="54:58" ht="33.75" customHeight="1" x14ac:dyDescent="0.25">
      <c r="BB3689" s="228" t="s">
        <v>75</v>
      </c>
      <c r="BC3689" s="228" t="s">
        <v>160</v>
      </c>
      <c r="BD3689" s="228">
        <v>2400307</v>
      </c>
      <c r="BE3689" s="228"/>
      <c r="BF3689" s="228"/>
    </row>
    <row r="3690" spans="54:58" ht="33.75" customHeight="1" x14ac:dyDescent="0.25">
      <c r="BB3690" s="228" t="s">
        <v>75</v>
      </c>
      <c r="BC3690" s="228" t="s">
        <v>186</v>
      </c>
      <c r="BD3690" s="228">
        <v>2400406</v>
      </c>
      <c r="BE3690" s="228"/>
      <c r="BF3690" s="228"/>
    </row>
    <row r="3691" spans="54:58" ht="33.75" customHeight="1" x14ac:dyDescent="0.25">
      <c r="BB3691" s="228" t="s">
        <v>75</v>
      </c>
      <c r="BC3691" s="228" t="s">
        <v>212</v>
      </c>
      <c r="BD3691" s="228">
        <v>2400505</v>
      </c>
      <c r="BE3691" s="228"/>
      <c r="BF3691" s="228"/>
    </row>
    <row r="3692" spans="54:58" ht="33.75" customHeight="1" x14ac:dyDescent="0.25">
      <c r="BB3692" s="228" t="s">
        <v>75</v>
      </c>
      <c r="BC3692" s="228" t="s">
        <v>236</v>
      </c>
      <c r="BD3692" s="228">
        <v>2400604</v>
      </c>
      <c r="BE3692" s="228"/>
      <c r="BF3692" s="228"/>
    </row>
    <row r="3693" spans="54:58" ht="33.75" customHeight="1" x14ac:dyDescent="0.25">
      <c r="BB3693" s="228" t="s">
        <v>75</v>
      </c>
      <c r="BC3693" s="228" t="s">
        <v>261</v>
      </c>
      <c r="BD3693" s="228">
        <v>2400703</v>
      </c>
      <c r="BE3693" s="228"/>
      <c r="BF3693" s="228"/>
    </row>
    <row r="3694" spans="54:58" ht="33.75" customHeight="1" x14ac:dyDescent="0.25">
      <c r="BB3694" s="228" t="s">
        <v>75</v>
      </c>
      <c r="BC3694" s="228" t="s">
        <v>287</v>
      </c>
      <c r="BD3694" s="228">
        <v>2400802</v>
      </c>
      <c r="BE3694" s="228"/>
      <c r="BF3694" s="228"/>
    </row>
    <row r="3695" spans="54:58" ht="33.75" customHeight="1" x14ac:dyDescent="0.25">
      <c r="BB3695" s="228" t="s">
        <v>75</v>
      </c>
      <c r="BC3695" s="228" t="s">
        <v>313</v>
      </c>
      <c r="BD3695" s="228">
        <v>2400901</v>
      </c>
      <c r="BE3695" s="228"/>
      <c r="BF3695" s="228"/>
    </row>
    <row r="3696" spans="54:58" ht="33.75" customHeight="1" x14ac:dyDescent="0.25">
      <c r="BB3696" s="228" t="s">
        <v>75</v>
      </c>
      <c r="BC3696" s="228" t="s">
        <v>339</v>
      </c>
      <c r="BD3696" s="228">
        <v>2401008</v>
      </c>
      <c r="BE3696" s="228"/>
      <c r="BF3696" s="228"/>
    </row>
    <row r="3697" spans="54:58" ht="33.75" customHeight="1" x14ac:dyDescent="0.25">
      <c r="BB3697" s="228" t="s">
        <v>75</v>
      </c>
      <c r="BC3697" s="228" t="s">
        <v>218</v>
      </c>
      <c r="BD3697" s="228">
        <v>2401107</v>
      </c>
      <c r="BE3697" s="228"/>
      <c r="BF3697" s="228"/>
    </row>
    <row r="3698" spans="54:58" ht="33.75" customHeight="1" x14ac:dyDescent="0.25">
      <c r="BB3698" s="228" t="s">
        <v>75</v>
      </c>
      <c r="BC3698" s="228" t="s">
        <v>388</v>
      </c>
      <c r="BD3698" s="228">
        <v>2401206</v>
      </c>
      <c r="BE3698" s="228"/>
      <c r="BF3698" s="228"/>
    </row>
    <row r="3699" spans="54:58" ht="33.75" customHeight="1" x14ac:dyDescent="0.25">
      <c r="BB3699" s="228" t="s">
        <v>75</v>
      </c>
      <c r="BC3699" s="228" t="s">
        <v>413</v>
      </c>
      <c r="BD3699" s="228">
        <v>2401305</v>
      </c>
      <c r="BE3699" s="228"/>
      <c r="BF3699" s="228"/>
    </row>
    <row r="3700" spans="54:58" ht="33.75" customHeight="1" x14ac:dyDescent="0.25">
      <c r="BB3700" s="228" t="s">
        <v>75</v>
      </c>
      <c r="BC3700" s="228" t="s">
        <v>438</v>
      </c>
      <c r="BD3700" s="228">
        <v>2401404</v>
      </c>
      <c r="BE3700" s="228"/>
      <c r="BF3700" s="228"/>
    </row>
    <row r="3701" spans="54:58" ht="33.75" customHeight="1" x14ac:dyDescent="0.25">
      <c r="BB3701" s="228" t="s">
        <v>75</v>
      </c>
      <c r="BC3701" s="228" t="s">
        <v>463</v>
      </c>
      <c r="BD3701" s="228">
        <v>2401453</v>
      </c>
      <c r="BE3701" s="228"/>
      <c r="BF3701" s="228"/>
    </row>
    <row r="3702" spans="54:58" ht="33.75" customHeight="1" x14ac:dyDescent="0.25">
      <c r="BB3702" s="228" t="s">
        <v>75</v>
      </c>
      <c r="BC3702" s="228" t="s">
        <v>489</v>
      </c>
      <c r="BD3702" s="228">
        <v>2401503</v>
      </c>
      <c r="BE3702" s="228"/>
      <c r="BF3702" s="228"/>
    </row>
    <row r="3703" spans="54:58" ht="33.75" customHeight="1" x14ac:dyDescent="0.25">
      <c r="BB3703" s="228" t="s">
        <v>75</v>
      </c>
      <c r="BC3703" s="228" t="s">
        <v>513</v>
      </c>
      <c r="BD3703" s="228">
        <v>2401602</v>
      </c>
      <c r="BE3703" s="228"/>
      <c r="BF3703" s="228"/>
    </row>
    <row r="3704" spans="54:58" ht="33.75" customHeight="1" x14ac:dyDescent="0.25">
      <c r="BB3704" s="228" t="s">
        <v>75</v>
      </c>
      <c r="BC3704" s="228" t="s">
        <v>536</v>
      </c>
      <c r="BD3704" s="228">
        <v>2401651</v>
      </c>
      <c r="BE3704" s="228"/>
      <c r="BF3704" s="228"/>
    </row>
    <row r="3705" spans="54:58" ht="33.75" customHeight="1" x14ac:dyDescent="0.25">
      <c r="BB3705" s="228" t="s">
        <v>75</v>
      </c>
      <c r="BC3705" s="228" t="s">
        <v>559</v>
      </c>
      <c r="BD3705" s="228">
        <v>2401701</v>
      </c>
      <c r="BE3705" s="228"/>
      <c r="BF3705" s="228"/>
    </row>
    <row r="3706" spans="54:58" ht="33.75" customHeight="1" x14ac:dyDescent="0.25">
      <c r="BB3706" s="228" t="s">
        <v>75</v>
      </c>
      <c r="BC3706" s="228" t="s">
        <v>582</v>
      </c>
      <c r="BD3706" s="228">
        <v>2401800</v>
      </c>
      <c r="BE3706" s="228"/>
      <c r="BF3706" s="228"/>
    </row>
    <row r="3707" spans="54:58" ht="33.75" customHeight="1" x14ac:dyDescent="0.25">
      <c r="BB3707" s="228" t="s">
        <v>75</v>
      </c>
      <c r="BC3707" s="228" t="s">
        <v>605</v>
      </c>
      <c r="BD3707" s="228">
        <v>2401859</v>
      </c>
      <c r="BE3707" s="228"/>
      <c r="BF3707" s="228"/>
    </row>
    <row r="3708" spans="54:58" ht="33.75" customHeight="1" x14ac:dyDescent="0.25">
      <c r="BB3708" s="228" t="s">
        <v>75</v>
      </c>
      <c r="BC3708" s="228" t="s">
        <v>628</v>
      </c>
      <c r="BD3708" s="228">
        <v>2401909</v>
      </c>
      <c r="BE3708" s="228"/>
      <c r="BF3708" s="228"/>
    </row>
    <row r="3709" spans="54:58" ht="33.75" customHeight="1" x14ac:dyDescent="0.25">
      <c r="BB3709" s="228" t="s">
        <v>75</v>
      </c>
      <c r="BC3709" s="228" t="s">
        <v>648</v>
      </c>
      <c r="BD3709" s="228">
        <v>2402006</v>
      </c>
      <c r="BE3709" s="228"/>
      <c r="BF3709" s="228"/>
    </row>
    <row r="3710" spans="54:58" ht="33.75" customHeight="1" x14ac:dyDescent="0.25">
      <c r="BB3710" s="228" t="s">
        <v>75</v>
      </c>
      <c r="BC3710" s="228" t="s">
        <v>669</v>
      </c>
      <c r="BD3710" s="228">
        <v>2402105</v>
      </c>
      <c r="BE3710" s="228"/>
      <c r="BF3710" s="228"/>
    </row>
    <row r="3711" spans="54:58" ht="33.75" customHeight="1" x14ac:dyDescent="0.25">
      <c r="BB3711" s="228" t="s">
        <v>75</v>
      </c>
      <c r="BC3711" s="228" t="s">
        <v>691</v>
      </c>
      <c r="BD3711" s="228">
        <v>2402204</v>
      </c>
      <c r="BE3711" s="228"/>
      <c r="BF3711" s="228"/>
    </row>
    <row r="3712" spans="54:58" ht="33.75" customHeight="1" x14ac:dyDescent="0.25">
      <c r="BB3712" s="228" t="s">
        <v>75</v>
      </c>
      <c r="BC3712" s="228" t="s">
        <v>711</v>
      </c>
      <c r="BD3712" s="228">
        <v>2402303</v>
      </c>
      <c r="BE3712" s="228"/>
      <c r="BF3712" s="228"/>
    </row>
    <row r="3713" spans="54:58" ht="33.75" customHeight="1" x14ac:dyDescent="0.25">
      <c r="BB3713" s="228" t="s">
        <v>75</v>
      </c>
      <c r="BC3713" s="228" t="s">
        <v>733</v>
      </c>
      <c r="BD3713" s="228">
        <v>2402402</v>
      </c>
      <c r="BE3713" s="228"/>
      <c r="BF3713" s="228"/>
    </row>
    <row r="3714" spans="54:58" ht="33.75" customHeight="1" x14ac:dyDescent="0.25">
      <c r="BB3714" s="228" t="s">
        <v>75</v>
      </c>
      <c r="BC3714" s="228" t="s">
        <v>755</v>
      </c>
      <c r="BD3714" s="228">
        <v>2402501</v>
      </c>
      <c r="BE3714" s="228"/>
      <c r="BF3714" s="228"/>
    </row>
    <row r="3715" spans="54:58" ht="33.75" customHeight="1" x14ac:dyDescent="0.25">
      <c r="BB3715" s="228" t="s">
        <v>75</v>
      </c>
      <c r="BC3715" s="228" t="s">
        <v>777</v>
      </c>
      <c r="BD3715" s="228">
        <v>2402600</v>
      </c>
      <c r="BE3715" s="228"/>
      <c r="BF3715" s="228"/>
    </row>
    <row r="3716" spans="54:58" ht="33.75" customHeight="1" x14ac:dyDescent="0.25">
      <c r="BB3716" s="228" t="s">
        <v>75</v>
      </c>
      <c r="BC3716" s="228" t="s">
        <v>798</v>
      </c>
      <c r="BD3716" s="228">
        <v>2402709</v>
      </c>
      <c r="BE3716" s="228"/>
      <c r="BF3716" s="228"/>
    </row>
    <row r="3717" spans="54:58" ht="33.75" customHeight="1" x14ac:dyDescent="0.25">
      <c r="BB3717" s="228" t="s">
        <v>75</v>
      </c>
      <c r="BC3717" s="228" t="s">
        <v>819</v>
      </c>
      <c r="BD3717" s="228">
        <v>2402808</v>
      </c>
      <c r="BE3717" s="228"/>
      <c r="BF3717" s="228"/>
    </row>
    <row r="3718" spans="54:58" ht="33.75" customHeight="1" x14ac:dyDescent="0.25">
      <c r="BB3718" s="228" t="s">
        <v>75</v>
      </c>
      <c r="BC3718" s="228" t="s">
        <v>841</v>
      </c>
      <c r="BD3718" s="228">
        <v>2402907</v>
      </c>
      <c r="BE3718" s="228"/>
      <c r="BF3718" s="228"/>
    </row>
    <row r="3719" spans="54:58" ht="33.75" customHeight="1" x14ac:dyDescent="0.25">
      <c r="BB3719" s="228" t="s">
        <v>75</v>
      </c>
      <c r="BC3719" s="228" t="s">
        <v>863</v>
      </c>
      <c r="BD3719" s="228">
        <v>2403004</v>
      </c>
      <c r="BE3719" s="228"/>
      <c r="BF3719" s="228"/>
    </row>
    <row r="3720" spans="54:58" ht="33.75" customHeight="1" x14ac:dyDescent="0.25">
      <c r="BB3720" s="228" t="s">
        <v>75</v>
      </c>
      <c r="BC3720" s="228" t="s">
        <v>885</v>
      </c>
      <c r="BD3720" s="228">
        <v>2403103</v>
      </c>
      <c r="BE3720" s="228"/>
      <c r="BF3720" s="228"/>
    </row>
    <row r="3721" spans="54:58" ht="33.75" customHeight="1" x14ac:dyDescent="0.25">
      <c r="BB3721" s="228" t="s">
        <v>75</v>
      </c>
      <c r="BC3721" s="228" t="s">
        <v>908</v>
      </c>
      <c r="BD3721" s="228">
        <v>2403202</v>
      </c>
      <c r="BE3721" s="228"/>
      <c r="BF3721" s="228"/>
    </row>
    <row r="3722" spans="54:58" ht="33.75" customHeight="1" x14ac:dyDescent="0.25">
      <c r="BB3722" s="228" t="s">
        <v>75</v>
      </c>
      <c r="BC3722" s="228" t="s">
        <v>931</v>
      </c>
      <c r="BD3722" s="228">
        <v>2403301</v>
      </c>
      <c r="BE3722" s="228"/>
      <c r="BF3722" s="228"/>
    </row>
    <row r="3723" spans="54:58" ht="33.75" customHeight="1" x14ac:dyDescent="0.25">
      <c r="BB3723" s="228" t="s">
        <v>75</v>
      </c>
      <c r="BC3723" s="228" t="s">
        <v>953</v>
      </c>
      <c r="BD3723" s="228">
        <v>2403400</v>
      </c>
      <c r="BE3723" s="228"/>
      <c r="BF3723" s="228"/>
    </row>
    <row r="3724" spans="54:58" ht="33.75" customHeight="1" x14ac:dyDescent="0.25">
      <c r="BB3724" s="228" t="s">
        <v>75</v>
      </c>
      <c r="BC3724" s="228" t="s">
        <v>976</v>
      </c>
      <c r="BD3724" s="228">
        <v>2403509</v>
      </c>
      <c r="BE3724" s="228"/>
      <c r="BF3724" s="228"/>
    </row>
    <row r="3725" spans="54:58" ht="33.75" customHeight="1" x14ac:dyDescent="0.25">
      <c r="BB3725" s="228" t="s">
        <v>75</v>
      </c>
      <c r="BC3725" s="228" t="s">
        <v>998</v>
      </c>
      <c r="BD3725" s="228">
        <v>2403608</v>
      </c>
      <c r="BE3725" s="228"/>
      <c r="BF3725" s="228"/>
    </row>
    <row r="3726" spans="54:58" ht="33.75" customHeight="1" x14ac:dyDescent="0.25">
      <c r="BB3726" s="228" t="s">
        <v>75</v>
      </c>
      <c r="BC3726" s="228" t="s">
        <v>1021</v>
      </c>
      <c r="BD3726" s="228">
        <v>2403707</v>
      </c>
      <c r="BE3726" s="228"/>
      <c r="BF3726" s="228"/>
    </row>
    <row r="3727" spans="54:58" ht="33.75" customHeight="1" x14ac:dyDescent="0.25">
      <c r="BB3727" s="228" t="s">
        <v>75</v>
      </c>
      <c r="BC3727" s="228" t="s">
        <v>1043</v>
      </c>
      <c r="BD3727" s="228">
        <v>2403756</v>
      </c>
      <c r="BE3727" s="228"/>
      <c r="BF3727" s="228"/>
    </row>
    <row r="3728" spans="54:58" ht="33.75" customHeight="1" x14ac:dyDescent="0.25">
      <c r="BB3728" s="228" t="s">
        <v>75</v>
      </c>
      <c r="BC3728" s="228" t="s">
        <v>1065</v>
      </c>
      <c r="BD3728" s="228">
        <v>2403806</v>
      </c>
      <c r="BE3728" s="228"/>
      <c r="BF3728" s="228"/>
    </row>
    <row r="3729" spans="54:58" ht="33.75" customHeight="1" x14ac:dyDescent="0.25">
      <c r="BB3729" s="228" t="s">
        <v>75</v>
      </c>
      <c r="BC3729" s="228" t="s">
        <v>1086</v>
      </c>
      <c r="BD3729" s="228">
        <v>2403905</v>
      </c>
      <c r="BE3729" s="228"/>
      <c r="BF3729" s="228"/>
    </row>
    <row r="3730" spans="54:58" ht="33.75" customHeight="1" x14ac:dyDescent="0.25">
      <c r="BB3730" s="228" t="s">
        <v>75</v>
      </c>
      <c r="BC3730" s="228" t="s">
        <v>1109</v>
      </c>
      <c r="BD3730" s="228">
        <v>2404002</v>
      </c>
      <c r="BE3730" s="228"/>
      <c r="BF3730" s="228"/>
    </row>
    <row r="3731" spans="54:58" ht="33.75" customHeight="1" x14ac:dyDescent="0.25">
      <c r="BB3731" s="228" t="s">
        <v>75</v>
      </c>
      <c r="BC3731" s="228" t="s">
        <v>1132</v>
      </c>
      <c r="BD3731" s="228">
        <v>2404101</v>
      </c>
      <c r="BE3731" s="228"/>
      <c r="BF3731" s="228"/>
    </row>
    <row r="3732" spans="54:58" ht="33.75" customHeight="1" x14ac:dyDescent="0.25">
      <c r="BB3732" s="228" t="s">
        <v>75</v>
      </c>
      <c r="BC3732" s="228" t="s">
        <v>1155</v>
      </c>
      <c r="BD3732" s="228">
        <v>2404200</v>
      </c>
      <c r="BE3732" s="228"/>
      <c r="BF3732" s="228"/>
    </row>
    <row r="3733" spans="54:58" ht="33.75" customHeight="1" x14ac:dyDescent="0.25">
      <c r="BB3733" s="228" t="s">
        <v>75</v>
      </c>
      <c r="BC3733" s="228" t="s">
        <v>1178</v>
      </c>
      <c r="BD3733" s="228">
        <v>2404309</v>
      </c>
      <c r="BE3733" s="228"/>
      <c r="BF3733" s="228"/>
    </row>
    <row r="3734" spans="54:58" ht="33.75" customHeight="1" x14ac:dyDescent="0.25">
      <c r="BB3734" s="228" t="s">
        <v>75</v>
      </c>
      <c r="BC3734" s="228" t="s">
        <v>1200</v>
      </c>
      <c r="BD3734" s="228">
        <v>2404408</v>
      </c>
      <c r="BE3734" s="228"/>
      <c r="BF3734" s="228"/>
    </row>
    <row r="3735" spans="54:58" ht="33.75" customHeight="1" x14ac:dyDescent="0.25">
      <c r="BB3735" s="228" t="s">
        <v>75</v>
      </c>
      <c r="BC3735" s="228" t="s">
        <v>1223</v>
      </c>
      <c r="BD3735" s="228">
        <v>2404507</v>
      </c>
      <c r="BE3735" s="228"/>
      <c r="BF3735" s="228"/>
    </row>
    <row r="3736" spans="54:58" ht="33.75" customHeight="1" x14ac:dyDescent="0.25">
      <c r="BB3736" s="228" t="s">
        <v>75</v>
      </c>
      <c r="BC3736" s="228" t="s">
        <v>1244</v>
      </c>
      <c r="BD3736" s="228">
        <v>2404606</v>
      </c>
      <c r="BE3736" s="228"/>
      <c r="BF3736" s="228"/>
    </row>
    <row r="3737" spans="54:58" ht="33.75" customHeight="1" x14ac:dyDescent="0.25">
      <c r="BB3737" s="228" t="s">
        <v>75</v>
      </c>
      <c r="BC3737" s="228" t="s">
        <v>1267</v>
      </c>
      <c r="BD3737" s="228">
        <v>2404705</v>
      </c>
      <c r="BE3737" s="228"/>
      <c r="BF3737" s="228"/>
    </row>
    <row r="3738" spans="54:58" ht="33.75" customHeight="1" x14ac:dyDescent="0.25">
      <c r="BB3738" s="228" t="s">
        <v>75</v>
      </c>
      <c r="BC3738" s="228" t="s">
        <v>1288</v>
      </c>
      <c r="BD3738" s="228">
        <v>2404804</v>
      </c>
      <c r="BE3738" s="228"/>
      <c r="BF3738" s="228"/>
    </row>
    <row r="3739" spans="54:58" ht="33.75" customHeight="1" x14ac:dyDescent="0.25">
      <c r="BB3739" s="228" t="s">
        <v>75</v>
      </c>
      <c r="BC3739" s="228" t="s">
        <v>1311</v>
      </c>
      <c r="BD3739" s="228">
        <v>2404853</v>
      </c>
      <c r="BE3739" s="228"/>
      <c r="BF3739" s="228"/>
    </row>
    <row r="3740" spans="54:58" ht="33.75" customHeight="1" x14ac:dyDescent="0.25">
      <c r="BB3740" s="228" t="s">
        <v>75</v>
      </c>
      <c r="BC3740" s="228" t="s">
        <v>1333</v>
      </c>
      <c r="BD3740" s="228">
        <v>2404903</v>
      </c>
      <c r="BE3740" s="228"/>
      <c r="BF3740" s="228"/>
    </row>
    <row r="3741" spans="54:58" ht="33.75" customHeight="1" x14ac:dyDescent="0.25">
      <c r="BB3741" s="228" t="s">
        <v>75</v>
      </c>
      <c r="BC3741" s="228" t="s">
        <v>1355</v>
      </c>
      <c r="BD3741" s="228">
        <v>2405009</v>
      </c>
      <c r="BE3741" s="228"/>
      <c r="BF3741" s="228"/>
    </row>
    <row r="3742" spans="54:58" ht="33.75" customHeight="1" x14ac:dyDescent="0.25">
      <c r="BB3742" s="228" t="s">
        <v>75</v>
      </c>
      <c r="BC3742" s="228" t="s">
        <v>1376</v>
      </c>
      <c r="BD3742" s="228">
        <v>2405108</v>
      </c>
      <c r="BE3742" s="228"/>
      <c r="BF3742" s="228"/>
    </row>
    <row r="3743" spans="54:58" ht="33.75" customHeight="1" x14ac:dyDescent="0.25">
      <c r="BB3743" s="228" t="s">
        <v>75</v>
      </c>
      <c r="BC3743" s="228" t="s">
        <v>1398</v>
      </c>
      <c r="BD3743" s="228">
        <v>2405207</v>
      </c>
      <c r="BE3743" s="228"/>
      <c r="BF3743" s="228"/>
    </row>
    <row r="3744" spans="54:58" ht="33.75" customHeight="1" x14ac:dyDescent="0.25">
      <c r="BB3744" s="228" t="s">
        <v>75</v>
      </c>
      <c r="BC3744" s="228" t="s">
        <v>1420</v>
      </c>
      <c r="BD3744" s="228">
        <v>2405306</v>
      </c>
      <c r="BE3744" s="228"/>
      <c r="BF3744" s="228"/>
    </row>
    <row r="3745" spans="54:58" ht="33.75" customHeight="1" x14ac:dyDescent="0.25">
      <c r="BB3745" s="228" t="s">
        <v>75</v>
      </c>
      <c r="BC3745" s="228" t="s">
        <v>1441</v>
      </c>
      <c r="BD3745" s="228">
        <v>2405405</v>
      </c>
      <c r="BE3745" s="228"/>
      <c r="BF3745" s="228"/>
    </row>
    <row r="3746" spans="54:58" ht="33.75" customHeight="1" x14ac:dyDescent="0.25">
      <c r="BB3746" s="228" t="s">
        <v>75</v>
      </c>
      <c r="BC3746" s="228" t="s">
        <v>1462</v>
      </c>
      <c r="BD3746" s="228">
        <v>2405504</v>
      </c>
      <c r="BE3746" s="228"/>
      <c r="BF3746" s="228"/>
    </row>
    <row r="3747" spans="54:58" ht="33.75" customHeight="1" x14ac:dyDescent="0.25">
      <c r="BB3747" s="228" t="s">
        <v>75</v>
      </c>
      <c r="BC3747" s="228" t="s">
        <v>1483</v>
      </c>
      <c r="BD3747" s="228">
        <v>2405603</v>
      </c>
      <c r="BE3747" s="228"/>
      <c r="BF3747" s="228"/>
    </row>
    <row r="3748" spans="54:58" ht="33.75" customHeight="1" x14ac:dyDescent="0.25">
      <c r="BB3748" s="228" t="s">
        <v>75</v>
      </c>
      <c r="BC3748" s="228" t="s">
        <v>1505</v>
      </c>
      <c r="BD3748" s="228">
        <v>2405702</v>
      </c>
      <c r="BE3748" s="228"/>
      <c r="BF3748" s="228"/>
    </row>
    <row r="3749" spans="54:58" ht="33.75" customHeight="1" x14ac:dyDescent="0.25">
      <c r="BB3749" s="228" t="s">
        <v>75</v>
      </c>
      <c r="BC3749" s="228" t="s">
        <v>1525</v>
      </c>
      <c r="BD3749" s="228">
        <v>2405801</v>
      </c>
      <c r="BE3749" s="228"/>
      <c r="BF3749" s="228"/>
    </row>
    <row r="3750" spans="54:58" ht="33.75" customHeight="1" x14ac:dyDescent="0.25">
      <c r="BB3750" s="228" t="s">
        <v>75</v>
      </c>
      <c r="BC3750" s="228" t="s">
        <v>1546</v>
      </c>
      <c r="BD3750" s="228">
        <v>2405900</v>
      </c>
      <c r="BE3750" s="228"/>
      <c r="BF3750" s="228"/>
    </row>
    <row r="3751" spans="54:58" ht="33.75" customHeight="1" x14ac:dyDescent="0.25">
      <c r="BB3751" s="228" t="s">
        <v>75</v>
      </c>
      <c r="BC3751" s="228" t="s">
        <v>1566</v>
      </c>
      <c r="BD3751" s="228">
        <v>2406007</v>
      </c>
      <c r="BE3751" s="228"/>
      <c r="BF3751" s="228"/>
    </row>
    <row r="3752" spans="54:58" ht="33.75" customHeight="1" x14ac:dyDescent="0.25">
      <c r="BB3752" s="228" t="s">
        <v>75</v>
      </c>
      <c r="BC3752" s="228" t="s">
        <v>1585</v>
      </c>
      <c r="BD3752" s="228">
        <v>2406106</v>
      </c>
      <c r="BE3752" s="228"/>
      <c r="BF3752" s="228"/>
    </row>
    <row r="3753" spans="54:58" ht="33.75" customHeight="1" x14ac:dyDescent="0.25">
      <c r="BB3753" s="228" t="s">
        <v>75</v>
      </c>
      <c r="BC3753" s="228" t="s">
        <v>1071</v>
      </c>
      <c r="BD3753" s="228">
        <v>2406155</v>
      </c>
      <c r="BE3753" s="228"/>
      <c r="BF3753" s="228"/>
    </row>
    <row r="3754" spans="54:58" ht="33.75" customHeight="1" x14ac:dyDescent="0.25">
      <c r="BB3754" s="228" t="s">
        <v>75</v>
      </c>
      <c r="BC3754" s="228" t="s">
        <v>1626</v>
      </c>
      <c r="BD3754" s="228">
        <v>2406205</v>
      </c>
      <c r="BE3754" s="228"/>
      <c r="BF3754" s="228"/>
    </row>
    <row r="3755" spans="54:58" ht="33.75" customHeight="1" x14ac:dyDescent="0.25">
      <c r="BB3755" s="228" t="s">
        <v>75</v>
      </c>
      <c r="BC3755" s="228" t="s">
        <v>1647</v>
      </c>
      <c r="BD3755" s="228">
        <v>2406304</v>
      </c>
      <c r="BE3755" s="228"/>
      <c r="BF3755" s="228"/>
    </row>
    <row r="3756" spans="54:58" ht="33.75" customHeight="1" x14ac:dyDescent="0.25">
      <c r="BB3756" s="228" t="s">
        <v>75</v>
      </c>
      <c r="BC3756" s="228" t="s">
        <v>1667</v>
      </c>
      <c r="BD3756" s="228">
        <v>2406403</v>
      </c>
      <c r="BE3756" s="228"/>
      <c r="BF3756" s="228"/>
    </row>
    <row r="3757" spans="54:58" ht="33.75" customHeight="1" x14ac:dyDescent="0.25">
      <c r="BB3757" s="228" t="s">
        <v>75</v>
      </c>
      <c r="BC3757" s="228" t="s">
        <v>1688</v>
      </c>
      <c r="BD3757" s="228">
        <v>2406502</v>
      </c>
      <c r="BE3757" s="228"/>
      <c r="BF3757" s="228"/>
    </row>
    <row r="3758" spans="54:58" ht="33.75" customHeight="1" x14ac:dyDescent="0.25">
      <c r="BB3758" s="228" t="s">
        <v>75</v>
      </c>
      <c r="BC3758" s="228" t="s">
        <v>1708</v>
      </c>
      <c r="BD3758" s="228">
        <v>2406601</v>
      </c>
      <c r="BE3758" s="228"/>
      <c r="BF3758" s="228"/>
    </row>
    <row r="3759" spans="54:58" ht="33.75" customHeight="1" x14ac:dyDescent="0.25">
      <c r="BB3759" s="228" t="s">
        <v>75</v>
      </c>
      <c r="BC3759" s="228" t="s">
        <v>1729</v>
      </c>
      <c r="BD3759" s="228">
        <v>2406700</v>
      </c>
      <c r="BE3759" s="228"/>
      <c r="BF3759" s="228"/>
    </row>
    <row r="3760" spans="54:58" ht="33.75" customHeight="1" x14ac:dyDescent="0.25">
      <c r="BB3760" s="228" t="s">
        <v>75</v>
      </c>
      <c r="BC3760" s="228" t="s">
        <v>1750</v>
      </c>
      <c r="BD3760" s="228">
        <v>2406809</v>
      </c>
      <c r="BE3760" s="228"/>
      <c r="BF3760" s="228"/>
    </row>
    <row r="3761" spans="54:58" ht="33.75" customHeight="1" x14ac:dyDescent="0.25">
      <c r="BB3761" s="228" t="s">
        <v>75</v>
      </c>
      <c r="BC3761" s="228" t="s">
        <v>1770</v>
      </c>
      <c r="BD3761" s="228">
        <v>2406908</v>
      </c>
      <c r="BE3761" s="228"/>
      <c r="BF3761" s="228"/>
    </row>
    <row r="3762" spans="54:58" ht="33.75" customHeight="1" x14ac:dyDescent="0.25">
      <c r="BB3762" s="228" t="s">
        <v>75</v>
      </c>
      <c r="BC3762" s="228" t="s">
        <v>1790</v>
      </c>
      <c r="BD3762" s="228">
        <v>2407005</v>
      </c>
      <c r="BE3762" s="228"/>
      <c r="BF3762" s="228"/>
    </row>
    <row r="3763" spans="54:58" ht="33.75" customHeight="1" x14ac:dyDescent="0.25">
      <c r="BB3763" s="228" t="s">
        <v>75</v>
      </c>
      <c r="BC3763" s="228" t="s">
        <v>1810</v>
      </c>
      <c r="BD3763" s="228">
        <v>2407104</v>
      </c>
      <c r="BE3763" s="228"/>
      <c r="BF3763" s="228"/>
    </row>
    <row r="3764" spans="54:58" ht="33.75" customHeight="1" x14ac:dyDescent="0.25">
      <c r="BB3764" s="228" t="s">
        <v>75</v>
      </c>
      <c r="BC3764" s="228" t="s">
        <v>1828</v>
      </c>
      <c r="BD3764" s="228">
        <v>2407203</v>
      </c>
      <c r="BE3764" s="228"/>
      <c r="BF3764" s="228"/>
    </row>
    <row r="3765" spans="54:58" ht="33.75" customHeight="1" x14ac:dyDescent="0.25">
      <c r="BB3765" s="228" t="s">
        <v>75</v>
      </c>
      <c r="BC3765" s="228" t="s">
        <v>1846</v>
      </c>
      <c r="BD3765" s="228">
        <v>2407252</v>
      </c>
      <c r="BE3765" s="228"/>
      <c r="BF3765" s="228"/>
    </row>
    <row r="3766" spans="54:58" ht="33.75" customHeight="1" x14ac:dyDescent="0.25">
      <c r="BB3766" s="228" t="s">
        <v>75</v>
      </c>
      <c r="BC3766" s="228" t="s">
        <v>1864</v>
      </c>
      <c r="BD3766" s="228">
        <v>2407302</v>
      </c>
      <c r="BE3766" s="228"/>
      <c r="BF3766" s="228"/>
    </row>
    <row r="3767" spans="54:58" ht="33.75" customHeight="1" x14ac:dyDescent="0.25">
      <c r="BB3767" s="228" t="s">
        <v>75</v>
      </c>
      <c r="BC3767" s="228" t="s">
        <v>1882</v>
      </c>
      <c r="BD3767" s="228">
        <v>2407401</v>
      </c>
      <c r="BE3767" s="228"/>
      <c r="BF3767" s="228"/>
    </row>
    <row r="3768" spans="54:58" ht="33.75" customHeight="1" x14ac:dyDescent="0.25">
      <c r="BB3768" s="228" t="s">
        <v>75</v>
      </c>
      <c r="BC3768" s="228" t="s">
        <v>1898</v>
      </c>
      <c r="BD3768" s="228">
        <v>2407500</v>
      </c>
      <c r="BE3768" s="228"/>
      <c r="BF3768" s="228"/>
    </row>
    <row r="3769" spans="54:58" ht="33.75" customHeight="1" x14ac:dyDescent="0.25">
      <c r="BB3769" s="228" t="s">
        <v>75</v>
      </c>
      <c r="BC3769" s="228" t="s">
        <v>1915</v>
      </c>
      <c r="BD3769" s="228">
        <v>2407609</v>
      </c>
      <c r="BE3769" s="228"/>
      <c r="BF3769" s="228"/>
    </row>
    <row r="3770" spans="54:58" ht="33.75" customHeight="1" x14ac:dyDescent="0.25">
      <c r="BB3770" s="228" t="s">
        <v>75</v>
      </c>
      <c r="BC3770" s="228" t="s">
        <v>1933</v>
      </c>
      <c r="BD3770" s="228">
        <v>2407708</v>
      </c>
      <c r="BE3770" s="228"/>
      <c r="BF3770" s="228"/>
    </row>
    <row r="3771" spans="54:58" ht="33.75" customHeight="1" x14ac:dyDescent="0.25">
      <c r="BB3771" s="228" t="s">
        <v>75</v>
      </c>
      <c r="BC3771" s="228" t="s">
        <v>1764</v>
      </c>
      <c r="BD3771" s="228">
        <v>2407807</v>
      </c>
      <c r="BE3771" s="228"/>
      <c r="BF3771" s="228"/>
    </row>
    <row r="3772" spans="54:58" ht="33.75" customHeight="1" x14ac:dyDescent="0.25">
      <c r="BB3772" s="228" t="s">
        <v>75</v>
      </c>
      <c r="BC3772" s="228" t="s">
        <v>1965</v>
      </c>
      <c r="BD3772" s="228">
        <v>2407906</v>
      </c>
      <c r="BE3772" s="228"/>
      <c r="BF3772" s="228"/>
    </row>
    <row r="3773" spans="54:58" ht="33.75" customHeight="1" x14ac:dyDescent="0.25">
      <c r="BB3773" s="228" t="s">
        <v>75</v>
      </c>
      <c r="BC3773" s="228" t="s">
        <v>1983</v>
      </c>
      <c r="BD3773" s="228">
        <v>2408003</v>
      </c>
      <c r="BE3773" s="228"/>
      <c r="BF3773" s="228"/>
    </row>
    <row r="3774" spans="54:58" ht="33.75" customHeight="1" x14ac:dyDescent="0.25">
      <c r="BB3774" s="228" t="s">
        <v>75</v>
      </c>
      <c r="BC3774" s="228" t="s">
        <v>2000</v>
      </c>
      <c r="BD3774" s="228">
        <v>2408102</v>
      </c>
      <c r="BE3774" s="228"/>
      <c r="BF3774" s="228"/>
    </row>
    <row r="3775" spans="54:58" ht="33.75" customHeight="1" x14ac:dyDescent="0.25">
      <c r="BB3775" s="228" t="s">
        <v>75</v>
      </c>
      <c r="BC3775" s="228" t="s">
        <v>2018</v>
      </c>
      <c r="BD3775" s="228">
        <v>2408201</v>
      </c>
      <c r="BE3775" s="228"/>
      <c r="BF3775" s="228"/>
    </row>
    <row r="3776" spans="54:58" ht="33.75" customHeight="1" x14ac:dyDescent="0.25">
      <c r="BB3776" s="228" t="s">
        <v>75</v>
      </c>
      <c r="BC3776" s="228" t="s">
        <v>2036</v>
      </c>
      <c r="BD3776" s="228">
        <v>2408300</v>
      </c>
      <c r="BE3776" s="228"/>
      <c r="BF3776" s="228"/>
    </row>
    <row r="3777" spans="54:58" ht="33.75" customHeight="1" x14ac:dyDescent="0.25">
      <c r="BB3777" s="228" t="s">
        <v>75</v>
      </c>
      <c r="BC3777" s="228" t="s">
        <v>2054</v>
      </c>
      <c r="BD3777" s="228">
        <v>2408409</v>
      </c>
      <c r="BE3777" s="228"/>
      <c r="BF3777" s="228"/>
    </row>
    <row r="3778" spans="54:58" ht="33.75" customHeight="1" x14ac:dyDescent="0.25">
      <c r="BB3778" s="228" t="s">
        <v>75</v>
      </c>
      <c r="BC3778" s="228" t="s">
        <v>1552</v>
      </c>
      <c r="BD3778" s="228">
        <v>2408508</v>
      </c>
      <c r="BE3778" s="228"/>
      <c r="BF3778" s="228"/>
    </row>
    <row r="3779" spans="54:58" ht="33.75" customHeight="1" x14ac:dyDescent="0.25">
      <c r="BB3779" s="228" t="s">
        <v>75</v>
      </c>
      <c r="BC3779" s="228" t="s">
        <v>2087</v>
      </c>
      <c r="BD3779" s="228">
        <v>2408607</v>
      </c>
      <c r="BE3779" s="228"/>
      <c r="BF3779" s="228"/>
    </row>
    <row r="3780" spans="54:58" ht="33.75" customHeight="1" x14ac:dyDescent="0.25">
      <c r="BB3780" s="228" t="s">
        <v>75</v>
      </c>
      <c r="BC3780" s="228" t="s">
        <v>2103</v>
      </c>
      <c r="BD3780" s="228">
        <v>2408706</v>
      </c>
      <c r="BE3780" s="228"/>
      <c r="BF3780" s="228"/>
    </row>
    <row r="3781" spans="54:58" ht="33.75" customHeight="1" x14ac:dyDescent="0.25">
      <c r="BB3781" s="228" t="s">
        <v>75</v>
      </c>
      <c r="BC3781" s="228" t="s">
        <v>2120</v>
      </c>
      <c r="BD3781" s="228">
        <v>2408805</v>
      </c>
      <c r="BE3781" s="228"/>
      <c r="BF3781" s="228"/>
    </row>
    <row r="3782" spans="54:58" ht="33.75" customHeight="1" x14ac:dyDescent="0.25">
      <c r="BB3782" s="228" t="s">
        <v>75</v>
      </c>
      <c r="BC3782" s="228" t="s">
        <v>2135</v>
      </c>
      <c r="BD3782" s="228">
        <v>2408904</v>
      </c>
      <c r="BE3782" s="228"/>
      <c r="BF3782" s="228"/>
    </row>
    <row r="3783" spans="54:58" ht="33.75" customHeight="1" x14ac:dyDescent="0.25">
      <c r="BB3783" s="228" t="s">
        <v>75</v>
      </c>
      <c r="BC3783" s="228" t="s">
        <v>2152</v>
      </c>
      <c r="BD3783" s="228">
        <v>2403251</v>
      </c>
      <c r="BE3783" s="228"/>
      <c r="BF3783" s="228"/>
    </row>
    <row r="3784" spans="54:58" ht="33.75" customHeight="1" x14ac:dyDescent="0.25">
      <c r="BB3784" s="228" t="s">
        <v>75</v>
      </c>
      <c r="BC3784" s="228" t="s">
        <v>2168</v>
      </c>
      <c r="BD3784" s="228">
        <v>2409100</v>
      </c>
      <c r="BE3784" s="228"/>
      <c r="BF3784" s="228"/>
    </row>
    <row r="3785" spans="54:58" ht="33.75" customHeight="1" x14ac:dyDescent="0.25">
      <c r="BB3785" s="228" t="s">
        <v>75</v>
      </c>
      <c r="BC3785" s="228" t="s">
        <v>2185</v>
      </c>
      <c r="BD3785" s="228">
        <v>2409209</v>
      </c>
      <c r="BE3785" s="228"/>
      <c r="BF3785" s="228"/>
    </row>
    <row r="3786" spans="54:58" ht="33.75" customHeight="1" x14ac:dyDescent="0.25">
      <c r="BB3786" s="228" t="s">
        <v>75</v>
      </c>
      <c r="BC3786" s="228" t="s">
        <v>2202</v>
      </c>
      <c r="BD3786" s="228">
        <v>2409308</v>
      </c>
      <c r="BE3786" s="228"/>
      <c r="BF3786" s="228"/>
    </row>
    <row r="3787" spans="54:58" ht="33.75" customHeight="1" x14ac:dyDescent="0.25">
      <c r="BB3787" s="228" t="s">
        <v>75</v>
      </c>
      <c r="BC3787" s="228" t="s">
        <v>2216</v>
      </c>
      <c r="BD3787" s="228">
        <v>2409407</v>
      </c>
      <c r="BE3787" s="228"/>
      <c r="BF3787" s="228"/>
    </row>
    <row r="3788" spans="54:58" ht="33.75" customHeight="1" x14ac:dyDescent="0.25">
      <c r="BB3788" s="228" t="s">
        <v>75</v>
      </c>
      <c r="BC3788" s="228" t="s">
        <v>2233</v>
      </c>
      <c r="BD3788" s="228">
        <v>2409506</v>
      </c>
      <c r="BE3788" s="228"/>
      <c r="BF3788" s="228"/>
    </row>
    <row r="3789" spans="54:58" ht="33.75" customHeight="1" x14ac:dyDescent="0.25">
      <c r="BB3789" s="228" t="s">
        <v>75</v>
      </c>
      <c r="BC3789" s="228" t="s">
        <v>2046</v>
      </c>
      <c r="BD3789" s="228">
        <v>2409605</v>
      </c>
      <c r="BE3789" s="228"/>
      <c r="BF3789" s="228"/>
    </row>
    <row r="3790" spans="54:58" ht="33.75" customHeight="1" x14ac:dyDescent="0.25">
      <c r="BB3790" s="228" t="s">
        <v>75</v>
      </c>
      <c r="BC3790" s="228" t="s">
        <v>2263</v>
      </c>
      <c r="BD3790" s="228">
        <v>2409704</v>
      </c>
      <c r="BE3790" s="228"/>
      <c r="BF3790" s="228"/>
    </row>
    <row r="3791" spans="54:58" ht="33.75" customHeight="1" x14ac:dyDescent="0.25">
      <c r="BB3791" s="228" t="s">
        <v>75</v>
      </c>
      <c r="BC3791" s="228" t="s">
        <v>2278</v>
      </c>
      <c r="BD3791" s="228">
        <v>2409803</v>
      </c>
      <c r="BE3791" s="228"/>
      <c r="BF3791" s="228"/>
    </row>
    <row r="3792" spans="54:58" ht="33.75" customHeight="1" x14ac:dyDescent="0.25">
      <c r="BB3792" s="228" t="s">
        <v>75</v>
      </c>
      <c r="BC3792" s="228" t="s">
        <v>2294</v>
      </c>
      <c r="BD3792" s="228">
        <v>2409902</v>
      </c>
      <c r="BE3792" s="228"/>
      <c r="BF3792" s="228"/>
    </row>
    <row r="3793" spans="54:58" ht="33.75" customHeight="1" x14ac:dyDescent="0.25">
      <c r="BB3793" s="228" t="s">
        <v>75</v>
      </c>
      <c r="BC3793" s="228" t="s">
        <v>2310</v>
      </c>
      <c r="BD3793" s="228">
        <v>2410009</v>
      </c>
      <c r="BE3793" s="228"/>
      <c r="BF3793" s="228"/>
    </row>
    <row r="3794" spans="54:58" ht="33.75" customHeight="1" x14ac:dyDescent="0.25">
      <c r="BB3794" s="228" t="s">
        <v>75</v>
      </c>
      <c r="BC3794" s="228" t="s">
        <v>2323</v>
      </c>
      <c r="BD3794" s="228">
        <v>2410108</v>
      </c>
      <c r="BE3794" s="228"/>
      <c r="BF3794" s="228"/>
    </row>
    <row r="3795" spans="54:58" ht="33.75" customHeight="1" x14ac:dyDescent="0.25">
      <c r="BB3795" s="228" t="s">
        <v>75</v>
      </c>
      <c r="BC3795" s="228" t="s">
        <v>2339</v>
      </c>
      <c r="BD3795" s="228">
        <v>2410207</v>
      </c>
      <c r="BE3795" s="228"/>
      <c r="BF3795" s="228"/>
    </row>
    <row r="3796" spans="54:58" ht="33.75" customHeight="1" x14ac:dyDescent="0.25">
      <c r="BB3796" s="228" t="s">
        <v>75</v>
      </c>
      <c r="BC3796" s="228" t="s">
        <v>2355</v>
      </c>
      <c r="BD3796" s="228">
        <v>2410256</v>
      </c>
      <c r="BE3796" s="228"/>
      <c r="BF3796" s="228"/>
    </row>
    <row r="3797" spans="54:58" ht="33.75" customHeight="1" x14ac:dyDescent="0.25">
      <c r="BB3797" s="228" t="s">
        <v>75</v>
      </c>
      <c r="BC3797" s="228" t="s">
        <v>2370</v>
      </c>
      <c r="BD3797" s="228">
        <v>2410306</v>
      </c>
      <c r="BE3797" s="228"/>
      <c r="BF3797" s="228"/>
    </row>
    <row r="3798" spans="54:58" ht="33.75" customHeight="1" x14ac:dyDescent="0.25">
      <c r="BB3798" s="228" t="s">
        <v>75</v>
      </c>
      <c r="BC3798" s="228" t="s">
        <v>2385</v>
      </c>
      <c r="BD3798" s="228">
        <v>2410405</v>
      </c>
      <c r="BE3798" s="228"/>
      <c r="BF3798" s="228"/>
    </row>
    <row r="3799" spans="54:58" ht="33.75" customHeight="1" x14ac:dyDescent="0.25">
      <c r="BB3799" s="228" t="s">
        <v>75</v>
      </c>
      <c r="BC3799" s="228" t="s">
        <v>2400</v>
      </c>
      <c r="BD3799" s="228">
        <v>2410504</v>
      </c>
      <c r="BE3799" s="228"/>
      <c r="BF3799" s="228"/>
    </row>
    <row r="3800" spans="54:58" ht="33.75" customHeight="1" x14ac:dyDescent="0.25">
      <c r="BB3800" s="228" t="s">
        <v>75</v>
      </c>
      <c r="BC3800" s="228" t="s">
        <v>2416</v>
      </c>
      <c r="BD3800" s="228">
        <v>2410603</v>
      </c>
      <c r="BE3800" s="228"/>
      <c r="BF3800" s="228"/>
    </row>
    <row r="3801" spans="54:58" ht="33.75" customHeight="1" x14ac:dyDescent="0.25">
      <c r="BB3801" s="228" t="s">
        <v>75</v>
      </c>
      <c r="BC3801" s="228" t="s">
        <v>2432</v>
      </c>
      <c r="BD3801" s="228">
        <v>2410702</v>
      </c>
      <c r="BE3801" s="228"/>
      <c r="BF3801" s="228"/>
    </row>
    <row r="3802" spans="54:58" ht="33.75" customHeight="1" x14ac:dyDescent="0.25">
      <c r="BB3802" s="228" t="s">
        <v>75</v>
      </c>
      <c r="BC3802" s="228" t="s">
        <v>2448</v>
      </c>
      <c r="BD3802" s="228">
        <v>2410801</v>
      </c>
      <c r="BE3802" s="228"/>
      <c r="BF3802" s="228"/>
    </row>
    <row r="3803" spans="54:58" ht="33.75" customHeight="1" x14ac:dyDescent="0.25">
      <c r="BB3803" s="228" t="s">
        <v>75</v>
      </c>
      <c r="BC3803" s="228" t="s">
        <v>1424</v>
      </c>
      <c r="BD3803" s="228">
        <v>2410900</v>
      </c>
      <c r="BE3803" s="228"/>
      <c r="BF3803" s="228"/>
    </row>
    <row r="3804" spans="54:58" ht="33.75" customHeight="1" x14ac:dyDescent="0.25">
      <c r="BB3804" s="228" t="s">
        <v>75</v>
      </c>
      <c r="BC3804" s="228" t="s">
        <v>2477</v>
      </c>
      <c r="BD3804" s="228">
        <v>2408953</v>
      </c>
      <c r="BE3804" s="228"/>
      <c r="BF3804" s="228"/>
    </row>
    <row r="3805" spans="54:58" ht="33.75" customHeight="1" x14ac:dyDescent="0.25">
      <c r="BB3805" s="228" t="s">
        <v>75</v>
      </c>
      <c r="BC3805" s="228" t="s">
        <v>2493</v>
      </c>
      <c r="BD3805" s="228">
        <v>2411007</v>
      </c>
      <c r="BE3805" s="228"/>
      <c r="BF3805" s="228"/>
    </row>
    <row r="3806" spans="54:58" ht="33.75" customHeight="1" x14ac:dyDescent="0.25">
      <c r="BB3806" s="228" t="s">
        <v>75</v>
      </c>
      <c r="BC3806" s="228" t="s">
        <v>2507</v>
      </c>
      <c r="BD3806" s="228">
        <v>2411106</v>
      </c>
      <c r="BE3806" s="228"/>
      <c r="BF3806" s="228"/>
    </row>
    <row r="3807" spans="54:58" ht="33.75" customHeight="1" x14ac:dyDescent="0.25">
      <c r="BB3807" s="228" t="s">
        <v>75</v>
      </c>
      <c r="BC3807" s="228" t="s">
        <v>2523</v>
      </c>
      <c r="BD3807" s="228">
        <v>2411205</v>
      </c>
      <c r="BE3807" s="228"/>
      <c r="BF3807" s="228"/>
    </row>
    <row r="3808" spans="54:58" ht="33.75" customHeight="1" x14ac:dyDescent="0.25">
      <c r="BB3808" s="228" t="s">
        <v>75</v>
      </c>
      <c r="BC3808" s="228" t="s">
        <v>2538</v>
      </c>
      <c r="BD3808" s="228">
        <v>2409332</v>
      </c>
      <c r="BE3808" s="228"/>
      <c r="BF3808" s="228"/>
    </row>
    <row r="3809" spans="54:58" ht="33.75" customHeight="1" x14ac:dyDescent="0.25">
      <c r="BB3809" s="228" t="s">
        <v>75</v>
      </c>
      <c r="BC3809" s="228" t="s">
        <v>2554</v>
      </c>
      <c r="BD3809" s="228">
        <v>2411403</v>
      </c>
      <c r="BE3809" s="228"/>
      <c r="BF3809" s="228"/>
    </row>
    <row r="3810" spans="54:58" ht="33.75" customHeight="1" x14ac:dyDescent="0.25">
      <c r="BB3810" s="228" t="s">
        <v>75</v>
      </c>
      <c r="BC3810" s="228" t="s">
        <v>2568</v>
      </c>
      <c r="BD3810" s="228">
        <v>2411429</v>
      </c>
      <c r="BE3810" s="228"/>
      <c r="BF3810" s="228"/>
    </row>
    <row r="3811" spans="54:58" ht="33.75" customHeight="1" x14ac:dyDescent="0.25">
      <c r="BB3811" s="228" t="s">
        <v>75</v>
      </c>
      <c r="BC3811" s="228" t="s">
        <v>2583</v>
      </c>
      <c r="BD3811" s="228">
        <v>2411502</v>
      </c>
      <c r="BE3811" s="228"/>
      <c r="BF3811" s="228"/>
    </row>
    <row r="3812" spans="54:58" ht="33.75" customHeight="1" x14ac:dyDescent="0.25">
      <c r="BB3812" s="228" t="s">
        <v>75</v>
      </c>
      <c r="BC3812" s="228" t="s">
        <v>2599</v>
      </c>
      <c r="BD3812" s="228">
        <v>2411601</v>
      </c>
      <c r="BE3812" s="228"/>
      <c r="BF3812" s="228"/>
    </row>
    <row r="3813" spans="54:58" ht="33.75" customHeight="1" x14ac:dyDescent="0.25">
      <c r="BB3813" s="228" t="s">
        <v>75</v>
      </c>
      <c r="BC3813" s="228" t="s">
        <v>2615</v>
      </c>
      <c r="BD3813" s="228">
        <v>2411700</v>
      </c>
      <c r="BE3813" s="228"/>
      <c r="BF3813" s="228"/>
    </row>
    <row r="3814" spans="54:58" ht="33.75" customHeight="1" x14ac:dyDescent="0.25">
      <c r="BB3814" s="228" t="s">
        <v>75</v>
      </c>
      <c r="BC3814" s="228" t="s">
        <v>2627</v>
      </c>
      <c r="BD3814" s="228">
        <v>2411809</v>
      </c>
      <c r="BE3814" s="228"/>
      <c r="BF3814" s="228"/>
    </row>
    <row r="3815" spans="54:58" ht="33.75" customHeight="1" x14ac:dyDescent="0.25">
      <c r="BB3815" s="228" t="s">
        <v>75</v>
      </c>
      <c r="BC3815" s="228" t="s">
        <v>2642</v>
      </c>
      <c r="BD3815" s="228">
        <v>2411908</v>
      </c>
      <c r="BE3815" s="228"/>
      <c r="BF3815" s="228"/>
    </row>
    <row r="3816" spans="54:58" ht="33.75" customHeight="1" x14ac:dyDescent="0.25">
      <c r="BB3816" s="228" t="s">
        <v>75</v>
      </c>
      <c r="BC3816" s="228" t="s">
        <v>2655</v>
      </c>
      <c r="BD3816" s="228">
        <v>2412005</v>
      </c>
      <c r="BE3816" s="228"/>
      <c r="BF3816" s="228"/>
    </row>
    <row r="3817" spans="54:58" ht="33.75" customHeight="1" x14ac:dyDescent="0.25">
      <c r="BB3817" s="228" t="s">
        <v>75</v>
      </c>
      <c r="BC3817" s="228" t="s">
        <v>2669</v>
      </c>
      <c r="BD3817" s="228">
        <v>2412104</v>
      </c>
      <c r="BE3817" s="228"/>
      <c r="BF3817" s="228"/>
    </row>
    <row r="3818" spans="54:58" ht="33.75" customHeight="1" x14ac:dyDescent="0.25">
      <c r="BB3818" s="228" t="s">
        <v>75</v>
      </c>
      <c r="BC3818" s="228" t="s">
        <v>2683</v>
      </c>
      <c r="BD3818" s="228">
        <v>2412203</v>
      </c>
      <c r="BE3818" s="228"/>
      <c r="BF3818" s="228"/>
    </row>
    <row r="3819" spans="54:58" ht="33.75" customHeight="1" x14ac:dyDescent="0.25">
      <c r="BB3819" s="228" t="s">
        <v>75</v>
      </c>
      <c r="BC3819" s="228" t="s">
        <v>2699</v>
      </c>
      <c r="BD3819" s="228">
        <v>2412302</v>
      </c>
      <c r="BE3819" s="228"/>
      <c r="BF3819" s="228"/>
    </row>
    <row r="3820" spans="54:58" ht="33.75" customHeight="1" x14ac:dyDescent="0.25">
      <c r="BB3820" s="228" t="s">
        <v>75</v>
      </c>
      <c r="BC3820" s="228" t="s">
        <v>2714</v>
      </c>
      <c r="BD3820" s="228">
        <v>2412401</v>
      </c>
      <c r="BE3820" s="228"/>
      <c r="BF3820" s="228"/>
    </row>
    <row r="3821" spans="54:58" ht="33.75" customHeight="1" x14ac:dyDescent="0.25">
      <c r="BB3821" s="228" t="s">
        <v>75</v>
      </c>
      <c r="BC3821" s="228" t="s">
        <v>2730</v>
      </c>
      <c r="BD3821" s="228">
        <v>2412500</v>
      </c>
      <c r="BE3821" s="228"/>
      <c r="BF3821" s="228"/>
    </row>
    <row r="3822" spans="54:58" ht="33.75" customHeight="1" x14ac:dyDescent="0.25">
      <c r="BB3822" s="228" t="s">
        <v>75</v>
      </c>
      <c r="BC3822" s="228" t="s">
        <v>2745</v>
      </c>
      <c r="BD3822" s="228">
        <v>2412559</v>
      </c>
      <c r="BE3822" s="228"/>
      <c r="BF3822" s="228"/>
    </row>
    <row r="3823" spans="54:58" ht="33.75" customHeight="1" x14ac:dyDescent="0.25">
      <c r="BB3823" s="228" t="s">
        <v>75</v>
      </c>
      <c r="BC3823" s="228" t="s">
        <v>2760</v>
      </c>
      <c r="BD3823" s="228">
        <v>2412609</v>
      </c>
      <c r="BE3823" s="228"/>
      <c r="BF3823" s="228"/>
    </row>
    <row r="3824" spans="54:58" ht="33.75" customHeight="1" x14ac:dyDescent="0.25">
      <c r="BB3824" s="228" t="s">
        <v>75</v>
      </c>
      <c r="BC3824" s="228" t="s">
        <v>2776</v>
      </c>
      <c r="BD3824" s="228">
        <v>2412708</v>
      </c>
      <c r="BE3824" s="228"/>
      <c r="BF3824" s="228"/>
    </row>
    <row r="3825" spans="54:58" ht="33.75" customHeight="1" x14ac:dyDescent="0.25">
      <c r="BB3825" s="228" t="s">
        <v>75</v>
      </c>
      <c r="BC3825" s="228" t="s">
        <v>2792</v>
      </c>
      <c r="BD3825" s="228">
        <v>2412807</v>
      </c>
      <c r="BE3825" s="228"/>
      <c r="BF3825" s="228"/>
    </row>
    <row r="3826" spans="54:58" ht="33.75" customHeight="1" x14ac:dyDescent="0.25">
      <c r="BB3826" s="228" t="s">
        <v>75</v>
      </c>
      <c r="BC3826" s="228" t="s">
        <v>2807</v>
      </c>
      <c r="BD3826" s="228">
        <v>2412906</v>
      </c>
      <c r="BE3826" s="228"/>
      <c r="BF3826" s="228"/>
    </row>
    <row r="3827" spans="54:58" ht="33.75" customHeight="1" x14ac:dyDescent="0.25">
      <c r="BB3827" s="228" t="s">
        <v>75</v>
      </c>
      <c r="BC3827" s="228" t="s">
        <v>2822</v>
      </c>
      <c r="BD3827" s="228">
        <v>2413003</v>
      </c>
      <c r="BE3827" s="228"/>
      <c r="BF3827" s="228"/>
    </row>
    <row r="3828" spans="54:58" ht="33.75" customHeight="1" x14ac:dyDescent="0.25">
      <c r="BB3828" s="228" t="s">
        <v>75</v>
      </c>
      <c r="BC3828" s="228" t="s">
        <v>2834</v>
      </c>
      <c r="BD3828" s="228">
        <v>2413102</v>
      </c>
      <c r="BE3828" s="228"/>
      <c r="BF3828" s="228"/>
    </row>
    <row r="3829" spans="54:58" ht="33.75" customHeight="1" x14ac:dyDescent="0.25">
      <c r="BB3829" s="228" t="s">
        <v>75</v>
      </c>
      <c r="BC3829" s="228" t="s">
        <v>2847</v>
      </c>
      <c r="BD3829" s="228">
        <v>2413201</v>
      </c>
      <c r="BE3829" s="228"/>
      <c r="BF3829" s="228"/>
    </row>
    <row r="3830" spans="54:58" ht="33.75" customHeight="1" x14ac:dyDescent="0.25">
      <c r="BB3830" s="228" t="s">
        <v>75</v>
      </c>
      <c r="BC3830" s="228" t="s">
        <v>2860</v>
      </c>
      <c r="BD3830" s="228">
        <v>2413300</v>
      </c>
      <c r="BE3830" s="228"/>
      <c r="BF3830" s="228"/>
    </row>
    <row r="3831" spans="54:58" ht="33.75" customHeight="1" x14ac:dyDescent="0.25">
      <c r="BB3831" s="228" t="s">
        <v>75</v>
      </c>
      <c r="BC3831" s="228" t="s">
        <v>2873</v>
      </c>
      <c r="BD3831" s="228">
        <v>2413359</v>
      </c>
      <c r="BE3831" s="228"/>
      <c r="BF3831" s="228"/>
    </row>
    <row r="3832" spans="54:58" ht="33.75" customHeight="1" x14ac:dyDescent="0.25">
      <c r="BB3832" s="228" t="s">
        <v>75</v>
      </c>
      <c r="BC3832" s="228" t="s">
        <v>2885</v>
      </c>
      <c r="BD3832" s="228">
        <v>2413409</v>
      </c>
      <c r="BE3832" s="228"/>
      <c r="BF3832" s="228"/>
    </row>
    <row r="3833" spans="54:58" ht="33.75" customHeight="1" x14ac:dyDescent="0.25">
      <c r="BB3833" s="228" t="s">
        <v>75</v>
      </c>
      <c r="BC3833" s="228" t="s">
        <v>2898</v>
      </c>
      <c r="BD3833" s="228">
        <v>2413508</v>
      </c>
      <c r="BE3833" s="228"/>
      <c r="BF3833" s="228"/>
    </row>
    <row r="3834" spans="54:58" ht="33.75" customHeight="1" x14ac:dyDescent="0.25">
      <c r="BB3834" s="228" t="s">
        <v>75</v>
      </c>
      <c r="BC3834" s="228" t="s">
        <v>2910</v>
      </c>
      <c r="BD3834" s="228">
        <v>2413557</v>
      </c>
      <c r="BE3834" s="228"/>
      <c r="BF3834" s="228"/>
    </row>
    <row r="3835" spans="54:58" ht="33.75" customHeight="1" x14ac:dyDescent="0.25">
      <c r="BB3835" s="228" t="s">
        <v>75</v>
      </c>
      <c r="BC3835" s="228" t="s">
        <v>2923</v>
      </c>
      <c r="BD3835" s="228">
        <v>2413607</v>
      </c>
      <c r="BE3835" s="228"/>
      <c r="BF3835" s="228"/>
    </row>
    <row r="3836" spans="54:58" ht="33.75" customHeight="1" x14ac:dyDescent="0.25">
      <c r="BB3836" s="228" t="s">
        <v>75</v>
      </c>
      <c r="BC3836" s="228" t="s">
        <v>2934</v>
      </c>
      <c r="BD3836" s="228">
        <v>2413706</v>
      </c>
      <c r="BE3836" s="228"/>
      <c r="BF3836" s="228"/>
    </row>
    <row r="3837" spans="54:58" ht="33.75" customHeight="1" x14ac:dyDescent="0.25">
      <c r="BB3837" s="228" t="s">
        <v>75</v>
      </c>
      <c r="BC3837" s="228" t="s">
        <v>2946</v>
      </c>
      <c r="BD3837" s="228">
        <v>2413805</v>
      </c>
      <c r="BE3837" s="228"/>
      <c r="BF3837" s="228"/>
    </row>
    <row r="3838" spans="54:58" ht="33.75" customHeight="1" x14ac:dyDescent="0.25">
      <c r="BB3838" s="228" t="s">
        <v>75</v>
      </c>
      <c r="BC3838" s="228" t="s">
        <v>2958</v>
      </c>
      <c r="BD3838" s="228">
        <v>2413904</v>
      </c>
      <c r="BE3838" s="228"/>
      <c r="BF3838" s="228"/>
    </row>
    <row r="3839" spans="54:58" ht="33.75" customHeight="1" x14ac:dyDescent="0.25">
      <c r="BB3839" s="228" t="s">
        <v>75</v>
      </c>
      <c r="BC3839" s="228" t="s">
        <v>2970</v>
      </c>
      <c r="BD3839" s="228">
        <v>2414001</v>
      </c>
      <c r="BE3839" s="228"/>
      <c r="BF3839" s="228"/>
    </row>
    <row r="3840" spans="54:58" ht="33.75" customHeight="1" x14ac:dyDescent="0.25">
      <c r="BB3840" s="228" t="s">
        <v>75</v>
      </c>
      <c r="BC3840" s="228" t="s">
        <v>2982</v>
      </c>
      <c r="BD3840" s="228">
        <v>2414100</v>
      </c>
      <c r="BE3840" s="228"/>
      <c r="BF3840" s="228"/>
    </row>
    <row r="3841" spans="54:58" ht="33.75" customHeight="1" x14ac:dyDescent="0.25">
      <c r="BB3841" s="228" t="s">
        <v>75</v>
      </c>
      <c r="BC3841" s="228" t="s">
        <v>2994</v>
      </c>
      <c r="BD3841" s="228">
        <v>2414159</v>
      </c>
      <c r="BE3841" s="228"/>
      <c r="BF3841" s="228"/>
    </row>
    <row r="3842" spans="54:58" ht="33.75" customHeight="1" x14ac:dyDescent="0.25">
      <c r="BB3842" s="228" t="s">
        <v>75</v>
      </c>
      <c r="BC3842" s="228" t="s">
        <v>3007</v>
      </c>
      <c r="BD3842" s="228">
        <v>2411056</v>
      </c>
      <c r="BE3842" s="228"/>
      <c r="BF3842" s="228"/>
    </row>
    <row r="3843" spans="54:58" ht="33.75" customHeight="1" x14ac:dyDescent="0.25">
      <c r="BB3843" s="228" t="s">
        <v>75</v>
      </c>
      <c r="BC3843" s="228" t="s">
        <v>3020</v>
      </c>
      <c r="BD3843" s="228">
        <v>2414209</v>
      </c>
      <c r="BE3843" s="228"/>
      <c r="BF3843" s="228"/>
    </row>
    <row r="3844" spans="54:58" ht="33.75" customHeight="1" x14ac:dyDescent="0.25">
      <c r="BB3844" s="228" t="s">
        <v>75</v>
      </c>
      <c r="BC3844" s="228" t="s">
        <v>3032</v>
      </c>
      <c r="BD3844" s="228">
        <v>2414308</v>
      </c>
      <c r="BE3844" s="228"/>
      <c r="BF3844" s="228"/>
    </row>
    <row r="3845" spans="54:58" ht="33.75" customHeight="1" x14ac:dyDescent="0.25">
      <c r="BB3845" s="228" t="s">
        <v>75</v>
      </c>
      <c r="BC3845" s="228" t="s">
        <v>3045</v>
      </c>
      <c r="BD3845" s="228">
        <v>2414407</v>
      </c>
      <c r="BE3845" s="228"/>
      <c r="BF3845" s="228"/>
    </row>
    <row r="3846" spans="54:58" ht="33.75" customHeight="1" x14ac:dyDescent="0.25">
      <c r="BB3846" s="228" t="s">
        <v>75</v>
      </c>
      <c r="BC3846" s="228" t="s">
        <v>3056</v>
      </c>
      <c r="BD3846" s="228">
        <v>2414456</v>
      </c>
      <c r="BE3846" s="228"/>
      <c r="BF3846" s="228"/>
    </row>
    <row r="3847" spans="54:58" ht="33.75" customHeight="1" x14ac:dyDescent="0.25">
      <c r="BB3847" s="228" t="s">
        <v>75</v>
      </c>
      <c r="BC3847" s="228" t="s">
        <v>3069</v>
      </c>
      <c r="BD3847" s="228">
        <v>2414506</v>
      </c>
      <c r="BE3847" s="228"/>
      <c r="BF3847" s="228"/>
    </row>
    <row r="3848" spans="54:58" ht="33.75" customHeight="1" x14ac:dyDescent="0.25">
      <c r="BB3848" s="228" t="s">
        <v>75</v>
      </c>
      <c r="BC3848" s="228" t="s">
        <v>3080</v>
      </c>
      <c r="BD3848" s="228">
        <v>2414605</v>
      </c>
      <c r="BE3848" s="228"/>
      <c r="BF3848" s="228"/>
    </row>
    <row r="3849" spans="54:58" ht="33.75" customHeight="1" x14ac:dyDescent="0.25">
      <c r="BB3849" s="228" t="s">
        <v>75</v>
      </c>
      <c r="BC3849" s="228" t="s">
        <v>3093</v>
      </c>
      <c r="BD3849" s="228">
        <v>2414704</v>
      </c>
      <c r="BE3849" s="228"/>
      <c r="BF3849" s="228"/>
    </row>
    <row r="3850" spans="54:58" ht="33.75" customHeight="1" x14ac:dyDescent="0.25">
      <c r="BB3850" s="228" t="s">
        <v>75</v>
      </c>
      <c r="BC3850" s="228" t="s">
        <v>3105</v>
      </c>
      <c r="BD3850" s="228">
        <v>2414753</v>
      </c>
      <c r="BE3850" s="228"/>
      <c r="BF3850" s="228"/>
    </row>
    <row r="3851" spans="54:58" ht="33.75" customHeight="1" x14ac:dyDescent="0.25">
      <c r="BB3851" s="228" t="s">
        <v>75</v>
      </c>
      <c r="BC3851" s="228" t="s">
        <v>3118</v>
      </c>
      <c r="BD3851" s="228">
        <v>2414803</v>
      </c>
      <c r="BE3851" s="228"/>
      <c r="BF3851" s="228"/>
    </row>
    <row r="3852" spans="54:58" ht="33.75" customHeight="1" x14ac:dyDescent="0.25">
      <c r="BB3852" s="228" t="s">
        <v>75</v>
      </c>
      <c r="BC3852" s="228" t="s">
        <v>2221</v>
      </c>
      <c r="BD3852" s="228">
        <v>2414902</v>
      </c>
      <c r="BE3852" s="228"/>
      <c r="BF3852" s="228"/>
    </row>
    <row r="3853" spans="54:58" ht="33.75" customHeight="1" x14ac:dyDescent="0.25">
      <c r="BB3853" s="228" t="s">
        <v>75</v>
      </c>
      <c r="BC3853" s="228" t="s">
        <v>3141</v>
      </c>
      <c r="BD3853" s="228">
        <v>2415008</v>
      </c>
      <c r="BE3853" s="228"/>
      <c r="BF3853" s="228"/>
    </row>
    <row r="3854" spans="54:58" ht="33.75" customHeight="1" x14ac:dyDescent="0.25">
      <c r="BB3854" s="228" t="s">
        <v>76</v>
      </c>
      <c r="BC3854" s="228" t="s">
        <v>111</v>
      </c>
      <c r="BD3854" s="228">
        <v>1100015</v>
      </c>
      <c r="BE3854" s="228"/>
      <c r="BF3854" s="228"/>
    </row>
    <row r="3855" spans="54:58" ht="33.75" customHeight="1" x14ac:dyDescent="0.25">
      <c r="BB3855" s="228" t="s">
        <v>76</v>
      </c>
      <c r="BC3855" s="228" t="s">
        <v>137</v>
      </c>
      <c r="BD3855" s="228">
        <v>1100379</v>
      </c>
      <c r="BE3855" s="228"/>
      <c r="BF3855" s="228"/>
    </row>
    <row r="3856" spans="54:58" ht="33.75" customHeight="1" x14ac:dyDescent="0.25">
      <c r="BB3856" s="228" t="s">
        <v>76</v>
      </c>
      <c r="BC3856" s="228" t="s">
        <v>162</v>
      </c>
      <c r="BD3856" s="228">
        <v>1100403</v>
      </c>
      <c r="BE3856" s="228"/>
      <c r="BF3856" s="228"/>
    </row>
    <row r="3857" spans="54:58" ht="33.75" customHeight="1" x14ac:dyDescent="0.25">
      <c r="BB3857" s="228" t="s">
        <v>76</v>
      </c>
      <c r="BC3857" s="228" t="s">
        <v>188</v>
      </c>
      <c r="BD3857" s="228">
        <v>1100346</v>
      </c>
      <c r="BE3857" s="228"/>
      <c r="BF3857" s="228"/>
    </row>
    <row r="3858" spans="54:58" ht="33.75" customHeight="1" x14ac:dyDescent="0.25">
      <c r="BB3858" s="228" t="s">
        <v>76</v>
      </c>
      <c r="BC3858" s="228" t="s">
        <v>214</v>
      </c>
      <c r="BD3858" s="228">
        <v>1100023</v>
      </c>
      <c r="BE3858" s="228"/>
      <c r="BF3858" s="228"/>
    </row>
    <row r="3859" spans="54:58" ht="33.75" customHeight="1" x14ac:dyDescent="0.25">
      <c r="BB3859" s="228" t="s">
        <v>76</v>
      </c>
      <c r="BC3859" s="228" t="s">
        <v>238</v>
      </c>
      <c r="BD3859" s="228">
        <v>1100452</v>
      </c>
      <c r="BE3859" s="228"/>
      <c r="BF3859" s="228"/>
    </row>
    <row r="3860" spans="54:58" ht="33.75" customHeight="1" x14ac:dyDescent="0.25">
      <c r="BB3860" s="228" t="s">
        <v>76</v>
      </c>
      <c r="BC3860" s="228" t="s">
        <v>263</v>
      </c>
      <c r="BD3860" s="228">
        <v>1100031</v>
      </c>
      <c r="BE3860" s="228"/>
      <c r="BF3860" s="228"/>
    </row>
    <row r="3861" spans="54:58" ht="33.75" customHeight="1" x14ac:dyDescent="0.25">
      <c r="BB3861" s="228" t="s">
        <v>76</v>
      </c>
      <c r="BC3861" s="228" t="s">
        <v>289</v>
      </c>
      <c r="BD3861" s="228">
        <v>1100601</v>
      </c>
      <c r="BE3861" s="228"/>
      <c r="BF3861" s="228"/>
    </row>
    <row r="3862" spans="54:58" ht="33.75" customHeight="1" x14ac:dyDescent="0.25">
      <c r="BB3862" s="228" t="s">
        <v>76</v>
      </c>
      <c r="BC3862" s="228" t="s">
        <v>315</v>
      </c>
      <c r="BD3862" s="228">
        <v>1100049</v>
      </c>
      <c r="BE3862" s="228"/>
      <c r="BF3862" s="228"/>
    </row>
    <row r="3863" spans="54:58" ht="33.75" customHeight="1" x14ac:dyDescent="0.25">
      <c r="BB3863" s="228" t="s">
        <v>76</v>
      </c>
      <c r="BC3863" s="228" t="s">
        <v>340</v>
      </c>
      <c r="BD3863" s="228">
        <v>1100700</v>
      </c>
      <c r="BE3863" s="228"/>
      <c r="BF3863" s="228"/>
    </row>
    <row r="3864" spans="54:58" ht="33.75" customHeight="1" x14ac:dyDescent="0.25">
      <c r="BB3864" s="228" t="s">
        <v>76</v>
      </c>
      <c r="BC3864" s="228" t="s">
        <v>365</v>
      </c>
      <c r="BD3864" s="228">
        <v>1100809</v>
      </c>
      <c r="BE3864" s="228"/>
      <c r="BF3864" s="228"/>
    </row>
    <row r="3865" spans="54:58" ht="33.75" customHeight="1" x14ac:dyDescent="0.25">
      <c r="BB3865" s="228" t="s">
        <v>76</v>
      </c>
      <c r="BC3865" s="228" t="s">
        <v>389</v>
      </c>
      <c r="BD3865" s="228">
        <v>1100908</v>
      </c>
      <c r="BE3865" s="228"/>
      <c r="BF3865" s="228"/>
    </row>
    <row r="3866" spans="54:58" ht="33.75" customHeight="1" x14ac:dyDescent="0.25">
      <c r="BB3866" s="228" t="s">
        <v>76</v>
      </c>
      <c r="BC3866" s="228" t="s">
        <v>415</v>
      </c>
      <c r="BD3866" s="228">
        <v>1100056</v>
      </c>
      <c r="BE3866" s="228"/>
      <c r="BF3866" s="228"/>
    </row>
    <row r="3867" spans="54:58" ht="33.75" customHeight="1" x14ac:dyDescent="0.25">
      <c r="BB3867" s="228" t="s">
        <v>76</v>
      </c>
      <c r="BC3867" s="228" t="s">
        <v>440</v>
      </c>
      <c r="BD3867" s="228">
        <v>1100924</v>
      </c>
      <c r="BE3867" s="228"/>
      <c r="BF3867" s="228"/>
    </row>
    <row r="3868" spans="54:58" ht="33.75" customHeight="1" x14ac:dyDescent="0.25">
      <c r="BB3868" s="228" t="s">
        <v>76</v>
      </c>
      <c r="BC3868" s="228" t="s">
        <v>465</v>
      </c>
      <c r="BD3868" s="228">
        <v>1100064</v>
      </c>
      <c r="BE3868" s="228"/>
      <c r="BF3868" s="228"/>
    </row>
    <row r="3869" spans="54:58" ht="33.75" customHeight="1" x14ac:dyDescent="0.25">
      <c r="BB3869" s="228" t="s">
        <v>76</v>
      </c>
      <c r="BC3869" s="228" t="s">
        <v>491</v>
      </c>
      <c r="BD3869" s="228">
        <v>1100072</v>
      </c>
      <c r="BE3869" s="228"/>
      <c r="BF3869" s="228"/>
    </row>
    <row r="3870" spans="54:58" ht="33.75" customHeight="1" x14ac:dyDescent="0.25">
      <c r="BB3870" s="228" t="s">
        <v>76</v>
      </c>
      <c r="BC3870" s="228" t="s">
        <v>515</v>
      </c>
      <c r="BD3870" s="228">
        <v>1100080</v>
      </c>
      <c r="BE3870" s="228"/>
      <c r="BF3870" s="228"/>
    </row>
    <row r="3871" spans="54:58" ht="33.75" customHeight="1" x14ac:dyDescent="0.25">
      <c r="BB3871" s="228" t="s">
        <v>76</v>
      </c>
      <c r="BC3871" s="228" t="s">
        <v>538</v>
      </c>
      <c r="BD3871" s="228">
        <v>1100940</v>
      </c>
      <c r="BE3871" s="228"/>
      <c r="BF3871" s="228"/>
    </row>
    <row r="3872" spans="54:58" ht="33.75" customHeight="1" x14ac:dyDescent="0.25">
      <c r="BB3872" s="228" t="s">
        <v>76</v>
      </c>
      <c r="BC3872" s="228" t="s">
        <v>561</v>
      </c>
      <c r="BD3872" s="228">
        <v>1100098</v>
      </c>
      <c r="BE3872" s="228"/>
      <c r="BF3872" s="228"/>
    </row>
    <row r="3873" spans="54:58" ht="33.75" customHeight="1" x14ac:dyDescent="0.25">
      <c r="BB3873" s="228" t="s">
        <v>76</v>
      </c>
      <c r="BC3873" s="228" t="s">
        <v>584</v>
      </c>
      <c r="BD3873" s="228">
        <v>1101005</v>
      </c>
      <c r="BE3873" s="228"/>
      <c r="BF3873" s="228"/>
    </row>
    <row r="3874" spans="54:58" ht="33.75" customHeight="1" x14ac:dyDescent="0.25">
      <c r="BB3874" s="228" t="s">
        <v>76</v>
      </c>
      <c r="BC3874" s="228" t="s">
        <v>607</v>
      </c>
      <c r="BD3874" s="228">
        <v>1100106</v>
      </c>
      <c r="BE3874" s="228"/>
      <c r="BF3874" s="228"/>
    </row>
    <row r="3875" spans="54:58" ht="33.75" customHeight="1" x14ac:dyDescent="0.25">
      <c r="BB3875" s="228" t="s">
        <v>76</v>
      </c>
      <c r="BC3875" s="228" t="s">
        <v>630</v>
      </c>
      <c r="BD3875" s="228">
        <v>1101104</v>
      </c>
      <c r="BE3875" s="228"/>
      <c r="BF3875" s="228"/>
    </row>
    <row r="3876" spans="54:58" ht="33.75" customHeight="1" x14ac:dyDescent="0.25">
      <c r="BB3876" s="228" t="s">
        <v>76</v>
      </c>
      <c r="BC3876" s="228" t="s">
        <v>650</v>
      </c>
      <c r="BD3876" s="228">
        <v>1100114</v>
      </c>
      <c r="BE3876" s="228"/>
      <c r="BF3876" s="228"/>
    </row>
    <row r="3877" spans="54:58" ht="33.75" customHeight="1" x14ac:dyDescent="0.25">
      <c r="BB3877" s="228" t="s">
        <v>76</v>
      </c>
      <c r="BC3877" s="228" t="s">
        <v>671</v>
      </c>
      <c r="BD3877" s="228">
        <v>1100122</v>
      </c>
      <c r="BE3877" s="228"/>
      <c r="BF3877" s="228"/>
    </row>
    <row r="3878" spans="54:58" ht="33.75" customHeight="1" x14ac:dyDescent="0.25">
      <c r="BB3878" s="228" t="s">
        <v>76</v>
      </c>
      <c r="BC3878" s="228" t="s">
        <v>693</v>
      </c>
      <c r="BD3878" s="228">
        <v>1100130</v>
      </c>
      <c r="BE3878" s="228"/>
      <c r="BF3878" s="228"/>
    </row>
    <row r="3879" spans="54:58" ht="33.75" customHeight="1" x14ac:dyDescent="0.25">
      <c r="BB3879" s="228" t="s">
        <v>76</v>
      </c>
      <c r="BC3879" s="228" t="s">
        <v>713</v>
      </c>
      <c r="BD3879" s="228">
        <v>1101203</v>
      </c>
      <c r="BE3879" s="228"/>
      <c r="BF3879" s="228"/>
    </row>
    <row r="3880" spans="54:58" ht="33.75" customHeight="1" x14ac:dyDescent="0.25">
      <c r="BB3880" s="228" t="s">
        <v>76</v>
      </c>
      <c r="BC3880" s="228" t="s">
        <v>735</v>
      </c>
      <c r="BD3880" s="228">
        <v>1101302</v>
      </c>
      <c r="BE3880" s="228"/>
      <c r="BF3880" s="228"/>
    </row>
    <row r="3881" spans="54:58" ht="33.75" customHeight="1" x14ac:dyDescent="0.25">
      <c r="BB3881" s="228" t="s">
        <v>76</v>
      </c>
      <c r="BC3881" s="228" t="s">
        <v>757</v>
      </c>
      <c r="BD3881" s="228">
        <v>1101401</v>
      </c>
      <c r="BE3881" s="228"/>
      <c r="BF3881" s="228"/>
    </row>
    <row r="3882" spans="54:58" ht="33.75" customHeight="1" x14ac:dyDescent="0.25">
      <c r="BB3882" s="228" t="s">
        <v>76</v>
      </c>
      <c r="BC3882" s="228" t="s">
        <v>779</v>
      </c>
      <c r="BD3882" s="228">
        <v>1100148</v>
      </c>
      <c r="BE3882" s="228"/>
      <c r="BF3882" s="228"/>
    </row>
    <row r="3883" spans="54:58" ht="33.75" customHeight="1" x14ac:dyDescent="0.25">
      <c r="BB3883" s="228" t="s">
        <v>76</v>
      </c>
      <c r="BC3883" s="228" t="s">
        <v>800</v>
      </c>
      <c r="BD3883" s="228">
        <v>1100338</v>
      </c>
      <c r="BE3883" s="228"/>
      <c r="BF3883" s="228"/>
    </row>
    <row r="3884" spans="54:58" ht="33.75" customHeight="1" x14ac:dyDescent="0.25">
      <c r="BB3884" s="228" t="s">
        <v>76</v>
      </c>
      <c r="BC3884" s="228" t="s">
        <v>821</v>
      </c>
      <c r="BD3884" s="228">
        <v>1101435</v>
      </c>
      <c r="BE3884" s="228"/>
      <c r="BF3884" s="228"/>
    </row>
    <row r="3885" spans="54:58" ht="33.75" customHeight="1" x14ac:dyDescent="0.25">
      <c r="BB3885" s="228" t="s">
        <v>76</v>
      </c>
      <c r="BC3885" s="228" t="s">
        <v>843</v>
      </c>
      <c r="BD3885" s="228">
        <v>1100502</v>
      </c>
      <c r="BE3885" s="228"/>
      <c r="BF3885" s="228"/>
    </row>
    <row r="3886" spans="54:58" ht="33.75" customHeight="1" x14ac:dyDescent="0.25">
      <c r="BB3886" s="228" t="s">
        <v>76</v>
      </c>
      <c r="BC3886" s="228" t="s">
        <v>865</v>
      </c>
      <c r="BD3886" s="228">
        <v>1100155</v>
      </c>
      <c r="BE3886" s="228"/>
      <c r="BF3886" s="228"/>
    </row>
    <row r="3887" spans="54:58" ht="33.75" customHeight="1" x14ac:dyDescent="0.25">
      <c r="BB3887" s="228" t="s">
        <v>76</v>
      </c>
      <c r="BC3887" s="228" t="s">
        <v>887</v>
      </c>
      <c r="BD3887" s="228">
        <v>1101450</v>
      </c>
      <c r="BE3887" s="228"/>
      <c r="BF3887" s="228"/>
    </row>
    <row r="3888" spans="54:58" ht="33.75" customHeight="1" x14ac:dyDescent="0.25">
      <c r="BB3888" s="228" t="s">
        <v>76</v>
      </c>
      <c r="BC3888" s="228" t="s">
        <v>910</v>
      </c>
      <c r="BD3888" s="228">
        <v>1100189</v>
      </c>
      <c r="BE3888" s="228"/>
      <c r="BF3888" s="228"/>
    </row>
    <row r="3889" spans="54:58" ht="33.75" customHeight="1" x14ac:dyDescent="0.25">
      <c r="BB3889" s="228" t="s">
        <v>76</v>
      </c>
      <c r="BC3889" s="228" t="s">
        <v>933</v>
      </c>
      <c r="BD3889" s="228">
        <v>1101468</v>
      </c>
      <c r="BE3889" s="228"/>
      <c r="BF3889" s="228"/>
    </row>
    <row r="3890" spans="54:58" ht="33.75" customHeight="1" x14ac:dyDescent="0.25">
      <c r="BB3890" s="228" t="s">
        <v>76</v>
      </c>
      <c r="BC3890" s="228" t="s">
        <v>955</v>
      </c>
      <c r="BD3890" s="228">
        <v>1100205</v>
      </c>
      <c r="BE3890" s="228"/>
      <c r="BF3890" s="228"/>
    </row>
    <row r="3891" spans="54:58" ht="33.75" customHeight="1" x14ac:dyDescent="0.25">
      <c r="BB3891" s="228" t="s">
        <v>76</v>
      </c>
      <c r="BC3891" s="228" t="s">
        <v>978</v>
      </c>
      <c r="BD3891" s="228">
        <v>1100254</v>
      </c>
      <c r="BE3891" s="228"/>
      <c r="BF3891" s="228"/>
    </row>
    <row r="3892" spans="54:58" ht="33.75" customHeight="1" x14ac:dyDescent="0.25">
      <c r="BB3892" s="228" t="s">
        <v>76</v>
      </c>
      <c r="BC3892" s="228" t="s">
        <v>1000</v>
      </c>
      <c r="BD3892" s="228">
        <v>1101476</v>
      </c>
      <c r="BE3892" s="228"/>
      <c r="BF3892" s="228"/>
    </row>
    <row r="3893" spans="54:58" ht="33.75" customHeight="1" x14ac:dyDescent="0.25">
      <c r="BB3893" s="228" t="s">
        <v>76</v>
      </c>
      <c r="BC3893" s="228" t="s">
        <v>1022</v>
      </c>
      <c r="BD3893" s="228">
        <v>1100262</v>
      </c>
      <c r="BE3893" s="228"/>
      <c r="BF3893" s="228"/>
    </row>
    <row r="3894" spans="54:58" ht="33.75" customHeight="1" x14ac:dyDescent="0.25">
      <c r="BB3894" s="228" t="s">
        <v>76</v>
      </c>
      <c r="BC3894" s="228" t="s">
        <v>1045</v>
      </c>
      <c r="BD3894" s="228">
        <v>1100288</v>
      </c>
      <c r="BE3894" s="228"/>
      <c r="BF3894" s="228"/>
    </row>
    <row r="3895" spans="54:58" ht="33.75" customHeight="1" x14ac:dyDescent="0.25">
      <c r="BB3895" s="228" t="s">
        <v>76</v>
      </c>
      <c r="BC3895" s="228" t="s">
        <v>1067</v>
      </c>
      <c r="BD3895" s="228">
        <v>1100296</v>
      </c>
      <c r="BE3895" s="228"/>
      <c r="BF3895" s="228"/>
    </row>
    <row r="3896" spans="54:58" ht="33.75" customHeight="1" x14ac:dyDescent="0.25">
      <c r="BB3896" s="228" t="s">
        <v>76</v>
      </c>
      <c r="BC3896" s="228" t="s">
        <v>1088</v>
      </c>
      <c r="BD3896" s="228">
        <v>1101484</v>
      </c>
      <c r="BE3896" s="228"/>
      <c r="BF3896" s="228"/>
    </row>
    <row r="3897" spans="54:58" ht="33.75" customHeight="1" x14ac:dyDescent="0.25">
      <c r="BB3897" s="228" t="s">
        <v>76</v>
      </c>
      <c r="BC3897" s="228" t="s">
        <v>1111</v>
      </c>
      <c r="BD3897" s="228">
        <v>1101492</v>
      </c>
      <c r="BE3897" s="228"/>
      <c r="BF3897" s="228"/>
    </row>
    <row r="3898" spans="54:58" ht="33.75" customHeight="1" x14ac:dyDescent="0.25">
      <c r="BB3898" s="228" t="s">
        <v>76</v>
      </c>
      <c r="BC3898" s="228" t="s">
        <v>1134</v>
      </c>
      <c r="BD3898" s="228">
        <v>1100320</v>
      </c>
      <c r="BE3898" s="228"/>
      <c r="BF3898" s="228"/>
    </row>
    <row r="3899" spans="54:58" ht="33.75" customHeight="1" x14ac:dyDescent="0.25">
      <c r="BB3899" s="228" t="s">
        <v>76</v>
      </c>
      <c r="BC3899" s="228" t="s">
        <v>1157</v>
      </c>
      <c r="BD3899" s="228">
        <v>1101500</v>
      </c>
      <c r="BE3899" s="228"/>
      <c r="BF3899" s="228"/>
    </row>
    <row r="3900" spans="54:58" ht="33.75" customHeight="1" x14ac:dyDescent="0.25">
      <c r="BB3900" s="228" t="s">
        <v>76</v>
      </c>
      <c r="BC3900" s="228" t="s">
        <v>1180</v>
      </c>
      <c r="BD3900" s="228">
        <v>1101559</v>
      </c>
      <c r="BE3900" s="228"/>
      <c r="BF3900" s="228"/>
    </row>
    <row r="3901" spans="54:58" ht="33.75" customHeight="1" x14ac:dyDescent="0.25">
      <c r="BB3901" s="228" t="s">
        <v>76</v>
      </c>
      <c r="BC3901" s="228" t="s">
        <v>1202</v>
      </c>
      <c r="BD3901" s="228">
        <v>1101609</v>
      </c>
      <c r="BE3901" s="228"/>
      <c r="BF3901" s="228"/>
    </row>
    <row r="3902" spans="54:58" ht="33.75" customHeight="1" x14ac:dyDescent="0.25">
      <c r="BB3902" s="228" t="s">
        <v>76</v>
      </c>
      <c r="BC3902" s="228" t="s">
        <v>1224</v>
      </c>
      <c r="BD3902" s="228">
        <v>1101708</v>
      </c>
      <c r="BE3902" s="228"/>
      <c r="BF3902" s="228"/>
    </row>
    <row r="3903" spans="54:58" ht="33.75" customHeight="1" x14ac:dyDescent="0.25">
      <c r="BB3903" s="228" t="s">
        <v>76</v>
      </c>
      <c r="BC3903" s="228" t="s">
        <v>1246</v>
      </c>
      <c r="BD3903" s="228">
        <v>1101757</v>
      </c>
      <c r="BE3903" s="228"/>
      <c r="BF3903" s="228"/>
    </row>
    <row r="3904" spans="54:58" ht="33.75" customHeight="1" x14ac:dyDescent="0.25">
      <c r="BB3904" s="228" t="s">
        <v>76</v>
      </c>
      <c r="BC3904" s="228" t="s">
        <v>1269</v>
      </c>
      <c r="BD3904" s="228">
        <v>1101807</v>
      </c>
      <c r="BE3904" s="228"/>
      <c r="BF3904" s="228"/>
    </row>
    <row r="3905" spans="54:58" ht="33.75" customHeight="1" x14ac:dyDescent="0.25">
      <c r="BB3905" s="228" t="s">
        <v>76</v>
      </c>
      <c r="BC3905" s="228" t="s">
        <v>1290</v>
      </c>
      <c r="BD3905" s="228">
        <v>1100304</v>
      </c>
      <c r="BE3905" s="228"/>
      <c r="BF3905" s="228"/>
    </row>
    <row r="3906" spans="54:58" ht="33.75" customHeight="1" x14ac:dyDescent="0.25">
      <c r="BB3906" s="228" t="s">
        <v>77</v>
      </c>
      <c r="BC3906" s="228" t="s">
        <v>112</v>
      </c>
      <c r="BD3906" s="228">
        <v>1400050</v>
      </c>
      <c r="BE3906" s="228"/>
      <c r="BF3906" s="228"/>
    </row>
    <row r="3907" spans="54:58" ht="33.75" customHeight="1" x14ac:dyDescent="0.25">
      <c r="BB3907" s="228" t="s">
        <v>77</v>
      </c>
      <c r="BC3907" s="228" t="s">
        <v>138</v>
      </c>
      <c r="BD3907" s="228">
        <v>1400027</v>
      </c>
      <c r="BE3907" s="228"/>
      <c r="BF3907" s="228"/>
    </row>
    <row r="3908" spans="54:58" ht="33.75" customHeight="1" x14ac:dyDescent="0.25">
      <c r="BB3908" s="228" t="s">
        <v>77</v>
      </c>
      <c r="BC3908" s="228" t="s">
        <v>163</v>
      </c>
      <c r="BD3908" s="228">
        <v>1400100</v>
      </c>
      <c r="BE3908" s="228"/>
      <c r="BF3908" s="228"/>
    </row>
    <row r="3909" spans="54:58" ht="33.75" customHeight="1" x14ac:dyDescent="0.25">
      <c r="BB3909" s="228" t="s">
        <v>77</v>
      </c>
      <c r="BC3909" s="228" t="s">
        <v>189</v>
      </c>
      <c r="BD3909" s="228">
        <v>1400159</v>
      </c>
      <c r="BE3909" s="228"/>
      <c r="BF3909" s="228"/>
    </row>
    <row r="3910" spans="54:58" ht="33.75" customHeight="1" x14ac:dyDescent="0.25">
      <c r="BB3910" s="228" t="s">
        <v>77</v>
      </c>
      <c r="BC3910" s="228" t="s">
        <v>215</v>
      </c>
      <c r="BD3910" s="228">
        <v>1400175</v>
      </c>
      <c r="BE3910" s="228"/>
      <c r="BF3910" s="228"/>
    </row>
    <row r="3911" spans="54:58" ht="33.75" customHeight="1" x14ac:dyDescent="0.25">
      <c r="BB3911" s="228" t="s">
        <v>77</v>
      </c>
      <c r="BC3911" s="228" t="s">
        <v>239</v>
      </c>
      <c r="BD3911" s="228">
        <v>1400209</v>
      </c>
      <c r="BE3911" s="228"/>
      <c r="BF3911" s="228"/>
    </row>
    <row r="3912" spans="54:58" ht="33.75" customHeight="1" x14ac:dyDescent="0.25">
      <c r="BB3912" s="228" t="s">
        <v>77</v>
      </c>
      <c r="BC3912" s="228" t="s">
        <v>264</v>
      </c>
      <c r="BD3912" s="228">
        <v>1400233</v>
      </c>
      <c r="BE3912" s="228"/>
      <c r="BF3912" s="228"/>
    </row>
    <row r="3913" spans="54:58" ht="33.75" customHeight="1" x14ac:dyDescent="0.25">
      <c r="BB3913" s="228" t="s">
        <v>77</v>
      </c>
      <c r="BC3913" s="228" t="s">
        <v>290</v>
      </c>
      <c r="BD3913" s="228">
        <v>1400282</v>
      </c>
      <c r="BE3913" s="228"/>
      <c r="BF3913" s="228"/>
    </row>
    <row r="3914" spans="54:58" ht="33.75" customHeight="1" x14ac:dyDescent="0.25">
      <c r="BB3914" s="228" t="s">
        <v>77</v>
      </c>
      <c r="BC3914" s="228" t="s">
        <v>316</v>
      </c>
      <c r="BD3914" s="228">
        <v>1400308</v>
      </c>
      <c r="BE3914" s="228"/>
      <c r="BF3914" s="228"/>
    </row>
    <row r="3915" spans="54:58" ht="33.75" customHeight="1" x14ac:dyDescent="0.25">
      <c r="BB3915" s="228" t="s">
        <v>77</v>
      </c>
      <c r="BC3915" s="228" t="s">
        <v>341</v>
      </c>
      <c r="BD3915" s="228">
        <v>1400407</v>
      </c>
      <c r="BE3915" s="228"/>
      <c r="BF3915" s="228"/>
    </row>
    <row r="3916" spans="54:58" ht="33.75" customHeight="1" x14ac:dyDescent="0.25">
      <c r="BB3916" s="228" t="s">
        <v>77</v>
      </c>
      <c r="BC3916" s="228" t="s">
        <v>366</v>
      </c>
      <c r="BD3916" s="228">
        <v>1400456</v>
      </c>
      <c r="BE3916" s="228"/>
      <c r="BF3916" s="228"/>
    </row>
    <row r="3917" spans="54:58" ht="33.75" customHeight="1" x14ac:dyDescent="0.25">
      <c r="BB3917" s="228" t="s">
        <v>77</v>
      </c>
      <c r="BC3917" s="228" t="s">
        <v>390</v>
      </c>
      <c r="BD3917" s="228">
        <v>1400472</v>
      </c>
      <c r="BE3917" s="228"/>
      <c r="BF3917" s="228"/>
    </row>
    <row r="3918" spans="54:58" ht="33.75" customHeight="1" x14ac:dyDescent="0.25">
      <c r="BB3918" s="228" t="s">
        <v>77</v>
      </c>
      <c r="BC3918" s="228" t="s">
        <v>416</v>
      </c>
      <c r="BD3918" s="228">
        <v>1400506</v>
      </c>
      <c r="BE3918" s="228"/>
      <c r="BF3918" s="228"/>
    </row>
    <row r="3919" spans="54:58" ht="33.75" customHeight="1" x14ac:dyDescent="0.25">
      <c r="BB3919" s="228" t="s">
        <v>77</v>
      </c>
      <c r="BC3919" s="228" t="s">
        <v>441</v>
      </c>
      <c r="BD3919" s="228">
        <v>1400605</v>
      </c>
      <c r="BE3919" s="228"/>
      <c r="BF3919" s="228"/>
    </row>
    <row r="3920" spans="54:58" ht="33.75" customHeight="1" x14ac:dyDescent="0.25">
      <c r="BB3920" s="228" t="s">
        <v>77</v>
      </c>
      <c r="BC3920" s="228" t="s">
        <v>466</v>
      </c>
      <c r="BD3920" s="228">
        <v>1400704</v>
      </c>
      <c r="BE3920" s="228"/>
      <c r="BF3920" s="228"/>
    </row>
    <row r="3921" spans="54:58" ht="33.75" customHeight="1" x14ac:dyDescent="0.25">
      <c r="BB3921" s="228" t="s">
        <v>79</v>
      </c>
      <c r="BC3921" s="228" t="s">
        <v>110</v>
      </c>
      <c r="BD3921" s="228">
        <v>4300034</v>
      </c>
      <c r="BE3921" s="228"/>
      <c r="BF3921" s="228"/>
    </row>
    <row r="3922" spans="54:58" ht="33.75" customHeight="1" x14ac:dyDescent="0.25">
      <c r="BB3922" s="228" t="s">
        <v>79</v>
      </c>
      <c r="BC3922" s="228" t="s">
        <v>136</v>
      </c>
      <c r="BD3922" s="228">
        <v>4300059</v>
      </c>
      <c r="BE3922" s="228"/>
      <c r="BF3922" s="228"/>
    </row>
    <row r="3923" spans="54:58" ht="33.75" customHeight="1" x14ac:dyDescent="0.25">
      <c r="BB3923" s="228" t="s">
        <v>79</v>
      </c>
      <c r="BC3923" s="228" t="s">
        <v>161</v>
      </c>
      <c r="BD3923" s="228">
        <v>4300109</v>
      </c>
      <c r="BE3923" s="228"/>
      <c r="BF3923" s="228"/>
    </row>
    <row r="3924" spans="54:58" ht="33.75" customHeight="1" x14ac:dyDescent="0.25">
      <c r="BB3924" s="228" t="s">
        <v>79</v>
      </c>
      <c r="BC3924" s="228" t="s">
        <v>187</v>
      </c>
      <c r="BD3924" s="228">
        <v>4300208</v>
      </c>
      <c r="BE3924" s="228"/>
      <c r="BF3924" s="228"/>
    </row>
    <row r="3925" spans="54:58" ht="33.75" customHeight="1" x14ac:dyDescent="0.25">
      <c r="BB3925" s="228" t="s">
        <v>79</v>
      </c>
      <c r="BC3925" s="228" t="s">
        <v>213</v>
      </c>
      <c r="BD3925" s="228">
        <v>4300307</v>
      </c>
      <c r="BE3925" s="228"/>
      <c r="BF3925" s="228"/>
    </row>
    <row r="3926" spans="54:58" ht="33.75" customHeight="1" x14ac:dyDescent="0.25">
      <c r="BB3926" s="228" t="s">
        <v>79</v>
      </c>
      <c r="BC3926" s="228" t="s">
        <v>237</v>
      </c>
      <c r="BD3926" s="228">
        <v>4300406</v>
      </c>
      <c r="BE3926" s="228"/>
      <c r="BF3926" s="228"/>
    </row>
    <row r="3927" spans="54:58" ht="33.75" customHeight="1" x14ac:dyDescent="0.25">
      <c r="BB3927" s="228" t="s">
        <v>79</v>
      </c>
      <c r="BC3927" s="228" t="s">
        <v>262</v>
      </c>
      <c r="BD3927" s="228">
        <v>4300455</v>
      </c>
      <c r="BE3927" s="228"/>
      <c r="BF3927" s="228"/>
    </row>
    <row r="3928" spans="54:58" ht="33.75" customHeight="1" x14ac:dyDescent="0.25">
      <c r="BB3928" s="228" t="s">
        <v>79</v>
      </c>
      <c r="BC3928" s="228" t="s">
        <v>288</v>
      </c>
      <c r="BD3928" s="228">
        <v>4300471</v>
      </c>
      <c r="BE3928" s="228"/>
      <c r="BF3928" s="228"/>
    </row>
    <row r="3929" spans="54:58" ht="33.75" customHeight="1" x14ac:dyDescent="0.25">
      <c r="BB3929" s="228" t="s">
        <v>79</v>
      </c>
      <c r="BC3929" s="228" t="s">
        <v>314</v>
      </c>
      <c r="BD3929" s="228">
        <v>4300505</v>
      </c>
      <c r="BE3929" s="228"/>
      <c r="BF3929" s="228"/>
    </row>
    <row r="3930" spans="54:58" ht="33.75" customHeight="1" x14ac:dyDescent="0.25">
      <c r="BB3930" s="228" t="s">
        <v>79</v>
      </c>
      <c r="BC3930" s="228" t="s">
        <v>112</v>
      </c>
      <c r="BD3930" s="228">
        <v>4300554</v>
      </c>
      <c r="BE3930" s="228"/>
      <c r="BF3930" s="228"/>
    </row>
    <row r="3931" spans="54:58" ht="33.75" customHeight="1" x14ac:dyDescent="0.25">
      <c r="BB3931" s="228" t="s">
        <v>79</v>
      </c>
      <c r="BC3931" s="228" t="s">
        <v>364</v>
      </c>
      <c r="BD3931" s="228">
        <v>4300570</v>
      </c>
      <c r="BE3931" s="228"/>
      <c r="BF3931" s="228"/>
    </row>
    <row r="3932" spans="54:58" ht="33.75" customHeight="1" x14ac:dyDescent="0.25">
      <c r="BB3932" s="228" t="s">
        <v>79</v>
      </c>
      <c r="BC3932" s="228" t="s">
        <v>219</v>
      </c>
      <c r="BD3932" s="228">
        <v>4300604</v>
      </c>
      <c r="BE3932" s="228"/>
      <c r="BF3932" s="228"/>
    </row>
    <row r="3933" spans="54:58" ht="33.75" customHeight="1" x14ac:dyDescent="0.25">
      <c r="BB3933" s="228" t="s">
        <v>79</v>
      </c>
      <c r="BC3933" s="228" t="s">
        <v>414</v>
      </c>
      <c r="BD3933" s="228">
        <v>4300638</v>
      </c>
      <c r="BE3933" s="228"/>
      <c r="BF3933" s="228"/>
    </row>
    <row r="3934" spans="54:58" ht="33.75" customHeight="1" x14ac:dyDescent="0.25">
      <c r="BB3934" s="228" t="s">
        <v>79</v>
      </c>
      <c r="BC3934" s="228" t="s">
        <v>439</v>
      </c>
      <c r="BD3934" s="228">
        <v>4300646</v>
      </c>
      <c r="BE3934" s="228"/>
      <c r="BF3934" s="228"/>
    </row>
    <row r="3935" spans="54:58" ht="33.75" customHeight="1" x14ac:dyDescent="0.25">
      <c r="BB3935" s="228" t="s">
        <v>79</v>
      </c>
      <c r="BC3935" s="228" t="s">
        <v>464</v>
      </c>
      <c r="BD3935" s="228">
        <v>4300661</v>
      </c>
      <c r="BE3935" s="228"/>
      <c r="BF3935" s="228"/>
    </row>
    <row r="3936" spans="54:58" ht="33.75" customHeight="1" x14ac:dyDescent="0.25">
      <c r="BB3936" s="228" t="s">
        <v>79</v>
      </c>
      <c r="BC3936" s="228" t="s">
        <v>490</v>
      </c>
      <c r="BD3936" s="228">
        <v>4300703</v>
      </c>
      <c r="BE3936" s="228"/>
      <c r="BF3936" s="228"/>
    </row>
    <row r="3937" spans="54:58" ht="33.75" customHeight="1" x14ac:dyDescent="0.25">
      <c r="BB3937" s="228" t="s">
        <v>79</v>
      </c>
      <c r="BC3937" s="228" t="s">
        <v>514</v>
      </c>
      <c r="BD3937" s="228">
        <v>4300802</v>
      </c>
      <c r="BE3937" s="228"/>
      <c r="BF3937" s="228"/>
    </row>
    <row r="3938" spans="54:58" ht="33.75" customHeight="1" x14ac:dyDescent="0.25">
      <c r="BB3938" s="228" t="s">
        <v>79</v>
      </c>
      <c r="BC3938" s="228" t="s">
        <v>537</v>
      </c>
      <c r="BD3938" s="228">
        <v>4300851</v>
      </c>
      <c r="BE3938" s="228"/>
      <c r="BF3938" s="228"/>
    </row>
    <row r="3939" spans="54:58" ht="33.75" customHeight="1" x14ac:dyDescent="0.25">
      <c r="BB3939" s="228" t="s">
        <v>79</v>
      </c>
      <c r="BC3939" s="228" t="s">
        <v>560</v>
      </c>
      <c r="BD3939" s="228">
        <v>4300877</v>
      </c>
      <c r="BE3939" s="228"/>
      <c r="BF3939" s="228"/>
    </row>
    <row r="3940" spans="54:58" ht="33.75" customHeight="1" x14ac:dyDescent="0.25">
      <c r="BB3940" s="228" t="s">
        <v>79</v>
      </c>
      <c r="BC3940" s="228" t="s">
        <v>583</v>
      </c>
      <c r="BD3940" s="228">
        <v>4300901</v>
      </c>
      <c r="BE3940" s="228"/>
      <c r="BF3940" s="228"/>
    </row>
    <row r="3941" spans="54:58" ht="33.75" customHeight="1" x14ac:dyDescent="0.25">
      <c r="BB3941" s="228" t="s">
        <v>79</v>
      </c>
      <c r="BC3941" s="228" t="s">
        <v>606</v>
      </c>
      <c r="BD3941" s="228">
        <v>4301008</v>
      </c>
      <c r="BE3941" s="228"/>
      <c r="BF3941" s="228"/>
    </row>
    <row r="3942" spans="54:58" ht="33.75" customHeight="1" x14ac:dyDescent="0.25">
      <c r="BB3942" s="228" t="s">
        <v>79</v>
      </c>
      <c r="BC3942" s="228" t="s">
        <v>629</v>
      </c>
      <c r="BD3942" s="228">
        <v>4301073</v>
      </c>
      <c r="BE3942" s="228"/>
      <c r="BF3942" s="228"/>
    </row>
    <row r="3943" spans="54:58" ht="33.75" customHeight="1" x14ac:dyDescent="0.25">
      <c r="BB3943" s="228" t="s">
        <v>79</v>
      </c>
      <c r="BC3943" s="228" t="s">
        <v>649</v>
      </c>
      <c r="BD3943" s="228">
        <v>4301057</v>
      </c>
      <c r="BE3943" s="228"/>
      <c r="BF3943" s="228"/>
    </row>
    <row r="3944" spans="54:58" ht="33.75" customHeight="1" x14ac:dyDescent="0.25">
      <c r="BB3944" s="228" t="s">
        <v>79</v>
      </c>
      <c r="BC3944" s="228" t="s">
        <v>670</v>
      </c>
      <c r="BD3944" s="228">
        <v>4301206</v>
      </c>
      <c r="BE3944" s="228"/>
      <c r="BF3944" s="228"/>
    </row>
    <row r="3945" spans="54:58" ht="33.75" customHeight="1" x14ac:dyDescent="0.25">
      <c r="BB3945" s="228" t="s">
        <v>79</v>
      </c>
      <c r="BC3945" s="228" t="s">
        <v>692</v>
      </c>
      <c r="BD3945" s="228">
        <v>4301107</v>
      </c>
      <c r="BE3945" s="228"/>
      <c r="BF3945" s="228"/>
    </row>
    <row r="3946" spans="54:58" ht="33.75" customHeight="1" x14ac:dyDescent="0.25">
      <c r="BB3946" s="228" t="s">
        <v>79</v>
      </c>
      <c r="BC3946" s="228" t="s">
        <v>712</v>
      </c>
      <c r="BD3946" s="228">
        <v>4301305</v>
      </c>
      <c r="BE3946" s="228"/>
      <c r="BF3946" s="228"/>
    </row>
    <row r="3947" spans="54:58" ht="33.75" customHeight="1" x14ac:dyDescent="0.25">
      <c r="BB3947" s="228" t="s">
        <v>79</v>
      </c>
      <c r="BC3947" s="228" t="s">
        <v>734</v>
      </c>
      <c r="BD3947" s="228">
        <v>4301404</v>
      </c>
      <c r="BE3947" s="228"/>
      <c r="BF3947" s="228"/>
    </row>
    <row r="3948" spans="54:58" ht="33.75" customHeight="1" x14ac:dyDescent="0.25">
      <c r="BB3948" s="228" t="s">
        <v>79</v>
      </c>
      <c r="BC3948" s="228" t="s">
        <v>756</v>
      </c>
      <c r="BD3948" s="228">
        <v>4301503</v>
      </c>
      <c r="BE3948" s="228"/>
      <c r="BF3948" s="228"/>
    </row>
    <row r="3949" spans="54:58" ht="33.75" customHeight="1" x14ac:dyDescent="0.25">
      <c r="BB3949" s="228" t="s">
        <v>79</v>
      </c>
      <c r="BC3949" s="228" t="s">
        <v>778</v>
      </c>
      <c r="BD3949" s="228">
        <v>4301552</v>
      </c>
      <c r="BE3949" s="228"/>
      <c r="BF3949" s="228"/>
    </row>
    <row r="3950" spans="54:58" ht="33.75" customHeight="1" x14ac:dyDescent="0.25">
      <c r="BB3950" s="228" t="s">
        <v>79</v>
      </c>
      <c r="BC3950" s="228" t="s">
        <v>799</v>
      </c>
      <c r="BD3950" s="228">
        <v>4301602</v>
      </c>
      <c r="BE3950" s="228"/>
      <c r="BF3950" s="228"/>
    </row>
    <row r="3951" spans="54:58" ht="33.75" customHeight="1" x14ac:dyDescent="0.25">
      <c r="BB3951" s="228" t="s">
        <v>79</v>
      </c>
      <c r="BC3951" s="228" t="s">
        <v>820</v>
      </c>
      <c r="BD3951" s="228">
        <v>4301636</v>
      </c>
      <c r="BE3951" s="228"/>
      <c r="BF3951" s="228"/>
    </row>
    <row r="3952" spans="54:58" ht="33.75" customHeight="1" x14ac:dyDescent="0.25">
      <c r="BB3952" s="228" t="s">
        <v>79</v>
      </c>
      <c r="BC3952" s="228" t="s">
        <v>842</v>
      </c>
      <c r="BD3952" s="228">
        <v>4301651</v>
      </c>
      <c r="BE3952" s="228"/>
      <c r="BF3952" s="228"/>
    </row>
    <row r="3953" spans="54:58" ht="33.75" customHeight="1" x14ac:dyDescent="0.25">
      <c r="BB3953" s="228" t="s">
        <v>79</v>
      </c>
      <c r="BC3953" s="228" t="s">
        <v>864</v>
      </c>
      <c r="BD3953" s="228">
        <v>4301701</v>
      </c>
      <c r="BE3953" s="228"/>
      <c r="BF3953" s="228"/>
    </row>
    <row r="3954" spans="54:58" ht="33.75" customHeight="1" x14ac:dyDescent="0.25">
      <c r="BB3954" s="228" t="s">
        <v>79</v>
      </c>
      <c r="BC3954" s="228" t="s">
        <v>886</v>
      </c>
      <c r="BD3954" s="228">
        <v>4301750</v>
      </c>
      <c r="BE3954" s="228"/>
      <c r="BF3954" s="228"/>
    </row>
    <row r="3955" spans="54:58" ht="33.75" customHeight="1" x14ac:dyDescent="0.25">
      <c r="BB3955" s="228" t="s">
        <v>79</v>
      </c>
      <c r="BC3955" s="228" t="s">
        <v>909</v>
      </c>
      <c r="BD3955" s="228">
        <v>4301859</v>
      </c>
      <c r="BE3955" s="228"/>
      <c r="BF3955" s="228"/>
    </row>
    <row r="3956" spans="54:58" ht="33.75" customHeight="1" x14ac:dyDescent="0.25">
      <c r="BB3956" s="228" t="s">
        <v>79</v>
      </c>
      <c r="BC3956" s="228" t="s">
        <v>932</v>
      </c>
      <c r="BD3956" s="228">
        <v>4301875</v>
      </c>
      <c r="BE3956" s="228"/>
      <c r="BF3956" s="228"/>
    </row>
    <row r="3957" spans="54:58" ht="33.75" customHeight="1" x14ac:dyDescent="0.25">
      <c r="BB3957" s="228" t="s">
        <v>79</v>
      </c>
      <c r="BC3957" s="228" t="s">
        <v>954</v>
      </c>
      <c r="BD3957" s="228">
        <v>4301909</v>
      </c>
      <c r="BE3957" s="228"/>
      <c r="BF3957" s="228"/>
    </row>
    <row r="3958" spans="54:58" ht="33.75" customHeight="1" x14ac:dyDescent="0.25">
      <c r="BB3958" s="228" t="s">
        <v>79</v>
      </c>
      <c r="BC3958" s="228" t="s">
        <v>977</v>
      </c>
      <c r="BD3958" s="228">
        <v>4301925</v>
      </c>
      <c r="BE3958" s="228"/>
      <c r="BF3958" s="228"/>
    </row>
    <row r="3959" spans="54:58" ht="33.75" customHeight="1" x14ac:dyDescent="0.25">
      <c r="BB3959" s="228" t="s">
        <v>79</v>
      </c>
      <c r="BC3959" s="228" t="s">
        <v>999</v>
      </c>
      <c r="BD3959" s="228">
        <v>4301958</v>
      </c>
      <c r="BE3959" s="228"/>
      <c r="BF3959" s="228"/>
    </row>
    <row r="3960" spans="54:58" ht="33.75" customHeight="1" x14ac:dyDescent="0.25">
      <c r="BB3960" s="228" t="s">
        <v>79</v>
      </c>
      <c r="BC3960" s="228" t="s">
        <v>860</v>
      </c>
      <c r="BD3960" s="228">
        <v>4301800</v>
      </c>
      <c r="BE3960" s="228"/>
      <c r="BF3960" s="228"/>
    </row>
    <row r="3961" spans="54:58" ht="33.75" customHeight="1" x14ac:dyDescent="0.25">
      <c r="BB3961" s="228" t="s">
        <v>79</v>
      </c>
      <c r="BC3961" s="228" t="s">
        <v>1044</v>
      </c>
      <c r="BD3961" s="228">
        <v>4302006</v>
      </c>
      <c r="BE3961" s="228"/>
      <c r="BF3961" s="228"/>
    </row>
    <row r="3962" spans="54:58" ht="33.75" customHeight="1" x14ac:dyDescent="0.25">
      <c r="BB3962" s="228" t="s">
        <v>79</v>
      </c>
      <c r="BC3962" s="228" t="s">
        <v>1066</v>
      </c>
      <c r="BD3962" s="228">
        <v>4302055</v>
      </c>
      <c r="BE3962" s="228"/>
      <c r="BF3962" s="228"/>
    </row>
    <row r="3963" spans="54:58" ht="33.75" customHeight="1" x14ac:dyDescent="0.25">
      <c r="BB3963" s="228" t="s">
        <v>79</v>
      </c>
      <c r="BC3963" s="228" t="s">
        <v>1087</v>
      </c>
      <c r="BD3963" s="228">
        <v>4302105</v>
      </c>
      <c r="BE3963" s="228"/>
      <c r="BF3963" s="228"/>
    </row>
    <row r="3964" spans="54:58" ht="33.75" customHeight="1" x14ac:dyDescent="0.25">
      <c r="BB3964" s="228" t="s">
        <v>79</v>
      </c>
      <c r="BC3964" s="228" t="s">
        <v>1110</v>
      </c>
      <c r="BD3964" s="228">
        <v>4302154</v>
      </c>
      <c r="BE3964" s="228"/>
      <c r="BF3964" s="228"/>
    </row>
    <row r="3965" spans="54:58" ht="33.75" customHeight="1" x14ac:dyDescent="0.25">
      <c r="BB3965" s="228" t="s">
        <v>79</v>
      </c>
      <c r="BC3965" s="228" t="s">
        <v>1133</v>
      </c>
      <c r="BD3965" s="228">
        <v>4302204</v>
      </c>
      <c r="BE3965" s="228"/>
      <c r="BF3965" s="228"/>
    </row>
    <row r="3966" spans="54:58" ht="33.75" customHeight="1" x14ac:dyDescent="0.25">
      <c r="BB3966" s="228" t="s">
        <v>79</v>
      </c>
      <c r="BC3966" s="228" t="s">
        <v>1156</v>
      </c>
      <c r="BD3966" s="228">
        <v>4302220</v>
      </c>
      <c r="BE3966" s="228"/>
      <c r="BF3966" s="228"/>
    </row>
    <row r="3967" spans="54:58" ht="33.75" customHeight="1" x14ac:dyDescent="0.25">
      <c r="BB3967" s="228" t="s">
        <v>79</v>
      </c>
      <c r="BC3967" s="228" t="s">
        <v>1179</v>
      </c>
      <c r="BD3967" s="228">
        <v>4302238</v>
      </c>
      <c r="BE3967" s="228"/>
      <c r="BF3967" s="228"/>
    </row>
    <row r="3968" spans="54:58" ht="33.75" customHeight="1" x14ac:dyDescent="0.25">
      <c r="BB3968" s="228" t="s">
        <v>79</v>
      </c>
      <c r="BC3968" s="228" t="s">
        <v>1201</v>
      </c>
      <c r="BD3968" s="228">
        <v>4302253</v>
      </c>
      <c r="BE3968" s="228"/>
      <c r="BF3968" s="228"/>
    </row>
    <row r="3969" spans="54:58" ht="33.75" customHeight="1" x14ac:dyDescent="0.25">
      <c r="BB3969" s="228" t="s">
        <v>79</v>
      </c>
      <c r="BC3969" s="228" t="s">
        <v>559</v>
      </c>
      <c r="BD3969" s="228">
        <v>4302303</v>
      </c>
      <c r="BE3969" s="228"/>
      <c r="BF3969" s="228"/>
    </row>
    <row r="3970" spans="54:58" ht="33.75" customHeight="1" x14ac:dyDescent="0.25">
      <c r="BB3970" s="228" t="s">
        <v>79</v>
      </c>
      <c r="BC3970" s="228" t="s">
        <v>1245</v>
      </c>
      <c r="BD3970" s="228">
        <v>4302352</v>
      </c>
      <c r="BE3970" s="228"/>
      <c r="BF3970" s="228"/>
    </row>
    <row r="3971" spans="54:58" ht="33.75" customHeight="1" x14ac:dyDescent="0.25">
      <c r="BB3971" s="228" t="s">
        <v>79</v>
      </c>
      <c r="BC3971" s="228" t="s">
        <v>1268</v>
      </c>
      <c r="BD3971" s="228">
        <v>4302378</v>
      </c>
      <c r="BE3971" s="228"/>
      <c r="BF3971" s="228"/>
    </row>
    <row r="3972" spans="54:58" ht="33.75" customHeight="1" x14ac:dyDescent="0.25">
      <c r="BB3972" s="228" t="s">
        <v>79</v>
      </c>
      <c r="BC3972" s="228" t="s">
        <v>1289</v>
      </c>
      <c r="BD3972" s="228">
        <v>4302402</v>
      </c>
      <c r="BE3972" s="228"/>
      <c r="BF3972" s="228"/>
    </row>
    <row r="3973" spans="54:58" ht="33.75" customHeight="1" x14ac:dyDescent="0.25">
      <c r="BB3973" s="228" t="s">
        <v>79</v>
      </c>
      <c r="BC3973" s="228" t="s">
        <v>1312</v>
      </c>
      <c r="BD3973" s="228">
        <v>4302451</v>
      </c>
      <c r="BE3973" s="228"/>
      <c r="BF3973" s="228"/>
    </row>
    <row r="3974" spans="54:58" ht="33.75" customHeight="1" x14ac:dyDescent="0.25">
      <c r="BB3974" s="228" t="s">
        <v>79</v>
      </c>
      <c r="BC3974" s="228" t="s">
        <v>1334</v>
      </c>
      <c r="BD3974" s="228">
        <v>4302501</v>
      </c>
      <c r="BE3974" s="228"/>
      <c r="BF3974" s="228"/>
    </row>
    <row r="3975" spans="54:58" ht="33.75" customHeight="1" x14ac:dyDescent="0.25">
      <c r="BB3975" s="228" t="s">
        <v>79</v>
      </c>
      <c r="BC3975" s="228" t="s">
        <v>1356</v>
      </c>
      <c r="BD3975" s="228">
        <v>4302584</v>
      </c>
      <c r="BE3975" s="228"/>
      <c r="BF3975" s="228"/>
    </row>
    <row r="3976" spans="54:58" ht="33.75" customHeight="1" x14ac:dyDescent="0.25">
      <c r="BB3976" s="228" t="s">
        <v>79</v>
      </c>
      <c r="BC3976" s="228" t="s">
        <v>1377</v>
      </c>
      <c r="BD3976" s="228">
        <v>4302600</v>
      </c>
      <c r="BE3976" s="228"/>
      <c r="BF3976" s="228"/>
    </row>
    <row r="3977" spans="54:58" ht="33.75" customHeight="1" x14ac:dyDescent="0.25">
      <c r="BB3977" s="228" t="s">
        <v>79</v>
      </c>
      <c r="BC3977" s="228" t="s">
        <v>1399</v>
      </c>
      <c r="BD3977" s="228">
        <v>4302659</v>
      </c>
      <c r="BE3977" s="228"/>
      <c r="BF3977" s="228"/>
    </row>
    <row r="3978" spans="54:58" ht="33.75" customHeight="1" x14ac:dyDescent="0.25">
      <c r="BB3978" s="228" t="s">
        <v>79</v>
      </c>
      <c r="BC3978" s="228" t="s">
        <v>1421</v>
      </c>
      <c r="BD3978" s="228">
        <v>4302709</v>
      </c>
      <c r="BE3978" s="228"/>
      <c r="BF3978" s="228"/>
    </row>
    <row r="3979" spans="54:58" ht="33.75" customHeight="1" x14ac:dyDescent="0.25">
      <c r="BB3979" s="228" t="s">
        <v>79</v>
      </c>
      <c r="BC3979" s="228" t="s">
        <v>1442</v>
      </c>
      <c r="BD3979" s="228">
        <v>4302808</v>
      </c>
      <c r="BE3979" s="228"/>
      <c r="BF3979" s="228"/>
    </row>
    <row r="3980" spans="54:58" ht="33.75" customHeight="1" x14ac:dyDescent="0.25">
      <c r="BB3980" s="228" t="s">
        <v>79</v>
      </c>
      <c r="BC3980" s="228" t="s">
        <v>1463</v>
      </c>
      <c r="BD3980" s="228">
        <v>4302907</v>
      </c>
      <c r="BE3980" s="228"/>
      <c r="BF3980" s="228"/>
    </row>
    <row r="3981" spans="54:58" ht="33.75" customHeight="1" x14ac:dyDescent="0.25">
      <c r="BB3981" s="228" t="s">
        <v>79</v>
      </c>
      <c r="BC3981" s="228" t="s">
        <v>1484</v>
      </c>
      <c r="BD3981" s="228">
        <v>4303004</v>
      </c>
      <c r="BE3981" s="228"/>
      <c r="BF3981" s="228"/>
    </row>
    <row r="3982" spans="54:58" ht="33.75" customHeight="1" x14ac:dyDescent="0.25">
      <c r="BB3982" s="228" t="s">
        <v>79</v>
      </c>
      <c r="BC3982" s="228" t="s">
        <v>783</v>
      </c>
      <c r="BD3982" s="228">
        <v>4303103</v>
      </c>
      <c r="BE3982" s="228"/>
      <c r="BF3982" s="228"/>
    </row>
    <row r="3983" spans="54:58" ht="33.75" customHeight="1" x14ac:dyDescent="0.25">
      <c r="BB3983" s="228" t="s">
        <v>79</v>
      </c>
      <c r="BC3983" s="228" t="s">
        <v>1526</v>
      </c>
      <c r="BD3983" s="228">
        <v>4303202</v>
      </c>
      <c r="BE3983" s="228"/>
      <c r="BF3983" s="228"/>
    </row>
    <row r="3984" spans="54:58" ht="33.75" customHeight="1" x14ac:dyDescent="0.25">
      <c r="BB3984" s="228" t="s">
        <v>79</v>
      </c>
      <c r="BC3984" s="228" t="s">
        <v>1547</v>
      </c>
      <c r="BD3984" s="228">
        <v>4303301</v>
      </c>
      <c r="BE3984" s="228"/>
      <c r="BF3984" s="228"/>
    </row>
    <row r="3985" spans="54:58" ht="33.75" customHeight="1" x14ac:dyDescent="0.25">
      <c r="BB3985" s="228" t="s">
        <v>79</v>
      </c>
      <c r="BC3985" s="228" t="s">
        <v>1127</v>
      </c>
      <c r="BD3985" s="228">
        <v>4303400</v>
      </c>
      <c r="BE3985" s="228"/>
      <c r="BF3985" s="228"/>
    </row>
    <row r="3986" spans="54:58" ht="33.75" customHeight="1" x14ac:dyDescent="0.25">
      <c r="BB3986" s="228" t="s">
        <v>79</v>
      </c>
      <c r="BC3986" s="228" t="s">
        <v>1586</v>
      </c>
      <c r="BD3986" s="228">
        <v>4303509</v>
      </c>
      <c r="BE3986" s="228"/>
      <c r="BF3986" s="228"/>
    </row>
    <row r="3987" spans="54:58" ht="33.75" customHeight="1" x14ac:dyDescent="0.25">
      <c r="BB3987" s="228" t="s">
        <v>79</v>
      </c>
      <c r="BC3987" s="228" t="s">
        <v>1606</v>
      </c>
      <c r="BD3987" s="228">
        <v>4303558</v>
      </c>
      <c r="BE3987" s="228"/>
      <c r="BF3987" s="228"/>
    </row>
    <row r="3988" spans="54:58" ht="33.75" customHeight="1" x14ac:dyDescent="0.25">
      <c r="BB3988" s="228" t="s">
        <v>79</v>
      </c>
      <c r="BC3988" s="228" t="s">
        <v>1627</v>
      </c>
      <c r="BD3988" s="228">
        <v>4303608</v>
      </c>
      <c r="BE3988" s="228"/>
      <c r="BF3988" s="228"/>
    </row>
    <row r="3989" spans="54:58" ht="33.75" customHeight="1" x14ac:dyDescent="0.25">
      <c r="BB3989" s="228" t="s">
        <v>79</v>
      </c>
      <c r="BC3989" s="228" t="s">
        <v>1648</v>
      </c>
      <c r="BD3989" s="228">
        <v>4303673</v>
      </c>
      <c r="BE3989" s="228"/>
      <c r="BF3989" s="228"/>
    </row>
    <row r="3990" spans="54:58" ht="33.75" customHeight="1" x14ac:dyDescent="0.25">
      <c r="BB3990" s="228" t="s">
        <v>79</v>
      </c>
      <c r="BC3990" s="228" t="s">
        <v>1668</v>
      </c>
      <c r="BD3990" s="228">
        <v>4303707</v>
      </c>
      <c r="BE3990" s="228"/>
      <c r="BF3990" s="228"/>
    </row>
    <row r="3991" spans="54:58" ht="33.75" customHeight="1" x14ac:dyDescent="0.25">
      <c r="BB3991" s="228" t="s">
        <v>79</v>
      </c>
      <c r="BC3991" s="228" t="s">
        <v>1689</v>
      </c>
      <c r="BD3991" s="228">
        <v>4303806</v>
      </c>
      <c r="BE3991" s="228"/>
      <c r="BF3991" s="228"/>
    </row>
    <row r="3992" spans="54:58" ht="33.75" customHeight="1" x14ac:dyDescent="0.25">
      <c r="BB3992" s="228" t="s">
        <v>79</v>
      </c>
      <c r="BC3992" s="228" t="s">
        <v>1709</v>
      </c>
      <c r="BD3992" s="228">
        <v>4303905</v>
      </c>
      <c r="BE3992" s="228"/>
      <c r="BF3992" s="228"/>
    </row>
    <row r="3993" spans="54:58" ht="33.75" customHeight="1" x14ac:dyDescent="0.25">
      <c r="BB3993" s="228" t="s">
        <v>79</v>
      </c>
      <c r="BC3993" s="228" t="s">
        <v>1730</v>
      </c>
      <c r="BD3993" s="228">
        <v>4304002</v>
      </c>
      <c r="BE3993" s="228"/>
      <c r="BF3993" s="228"/>
    </row>
    <row r="3994" spans="54:58" ht="33.75" customHeight="1" x14ac:dyDescent="0.25">
      <c r="BB3994" s="228" t="s">
        <v>79</v>
      </c>
      <c r="BC3994" s="228" t="s">
        <v>1751</v>
      </c>
      <c r="BD3994" s="228">
        <v>4304101</v>
      </c>
      <c r="BE3994" s="228"/>
      <c r="BF3994" s="228"/>
    </row>
    <row r="3995" spans="54:58" ht="33.75" customHeight="1" x14ac:dyDescent="0.25">
      <c r="BB3995" s="228" t="s">
        <v>79</v>
      </c>
      <c r="BC3995" s="228" t="s">
        <v>1771</v>
      </c>
      <c r="BD3995" s="228">
        <v>4304200</v>
      </c>
      <c r="BE3995" s="228"/>
      <c r="BF3995" s="228"/>
    </row>
    <row r="3996" spans="54:58" ht="33.75" customHeight="1" x14ac:dyDescent="0.25">
      <c r="BB3996" s="228" t="s">
        <v>79</v>
      </c>
      <c r="BC3996" s="228" t="s">
        <v>1791</v>
      </c>
      <c r="BD3996" s="228">
        <v>4304309</v>
      </c>
      <c r="BE3996" s="228"/>
      <c r="BF3996" s="228"/>
    </row>
    <row r="3997" spans="54:58" ht="33.75" customHeight="1" x14ac:dyDescent="0.25">
      <c r="BB3997" s="228" t="s">
        <v>79</v>
      </c>
      <c r="BC3997" s="228" t="s">
        <v>1811</v>
      </c>
      <c r="BD3997" s="228">
        <v>4304358</v>
      </c>
      <c r="BE3997" s="228"/>
      <c r="BF3997" s="228"/>
    </row>
    <row r="3998" spans="54:58" ht="33.75" customHeight="1" x14ac:dyDescent="0.25">
      <c r="BB3998" s="228" t="s">
        <v>79</v>
      </c>
      <c r="BC3998" s="228" t="s">
        <v>1829</v>
      </c>
      <c r="BD3998" s="228">
        <v>4304408</v>
      </c>
      <c r="BE3998" s="228"/>
      <c r="BF3998" s="228"/>
    </row>
    <row r="3999" spans="54:58" ht="33.75" customHeight="1" x14ac:dyDescent="0.25">
      <c r="BB3999" s="228" t="s">
        <v>79</v>
      </c>
      <c r="BC3999" s="228" t="s">
        <v>1847</v>
      </c>
      <c r="BD3999" s="228">
        <v>4304507</v>
      </c>
      <c r="BE3999" s="228"/>
      <c r="BF3999" s="228"/>
    </row>
    <row r="4000" spans="54:58" ht="33.75" customHeight="1" x14ac:dyDescent="0.25">
      <c r="BB4000" s="228" t="s">
        <v>79</v>
      </c>
      <c r="BC4000" s="228" t="s">
        <v>1865</v>
      </c>
      <c r="BD4000" s="228">
        <v>4304606</v>
      </c>
      <c r="BE4000" s="228"/>
      <c r="BF4000" s="228"/>
    </row>
    <row r="4001" spans="54:58" ht="33.75" customHeight="1" x14ac:dyDescent="0.25">
      <c r="BB4001" s="228" t="s">
        <v>79</v>
      </c>
      <c r="BC4001" s="228" t="s">
        <v>1883</v>
      </c>
      <c r="BD4001" s="228">
        <v>4304614</v>
      </c>
      <c r="BE4001" s="228"/>
      <c r="BF4001" s="228"/>
    </row>
    <row r="4002" spans="54:58" ht="33.75" customHeight="1" x14ac:dyDescent="0.25">
      <c r="BB4002" s="228" t="s">
        <v>79</v>
      </c>
      <c r="BC4002" s="228" t="s">
        <v>1899</v>
      </c>
      <c r="BD4002" s="228">
        <v>4304622</v>
      </c>
      <c r="BE4002" s="228"/>
      <c r="BF4002" s="228"/>
    </row>
    <row r="4003" spans="54:58" ht="33.75" customHeight="1" x14ac:dyDescent="0.25">
      <c r="BB4003" s="228" t="s">
        <v>79</v>
      </c>
      <c r="BC4003" s="228" t="s">
        <v>1916</v>
      </c>
      <c r="BD4003" s="228">
        <v>4304630</v>
      </c>
      <c r="BE4003" s="228"/>
      <c r="BF4003" s="228"/>
    </row>
    <row r="4004" spans="54:58" ht="33.75" customHeight="1" x14ac:dyDescent="0.25">
      <c r="BB4004" s="228" t="s">
        <v>79</v>
      </c>
      <c r="BC4004" s="228" t="s">
        <v>1934</v>
      </c>
      <c r="BD4004" s="228">
        <v>4304655</v>
      </c>
      <c r="BE4004" s="228"/>
      <c r="BF4004" s="228"/>
    </row>
    <row r="4005" spans="54:58" ht="33.75" customHeight="1" x14ac:dyDescent="0.25">
      <c r="BB4005" s="228" t="s">
        <v>79</v>
      </c>
      <c r="BC4005" s="228" t="s">
        <v>1949</v>
      </c>
      <c r="BD4005" s="228">
        <v>4304663</v>
      </c>
      <c r="BE4005" s="228"/>
      <c r="BF4005" s="228"/>
    </row>
    <row r="4006" spans="54:58" ht="33.75" customHeight="1" x14ac:dyDescent="0.25">
      <c r="BB4006" s="228" t="s">
        <v>79</v>
      </c>
      <c r="BC4006" s="228" t="s">
        <v>1966</v>
      </c>
      <c r="BD4006" s="228">
        <v>4304689</v>
      </c>
      <c r="BE4006" s="228"/>
      <c r="BF4006" s="228"/>
    </row>
    <row r="4007" spans="54:58" ht="33.75" customHeight="1" x14ac:dyDescent="0.25">
      <c r="BB4007" s="228" t="s">
        <v>79</v>
      </c>
      <c r="BC4007" s="228" t="s">
        <v>1984</v>
      </c>
      <c r="BD4007" s="228">
        <v>4304697</v>
      </c>
      <c r="BE4007" s="228"/>
      <c r="BF4007" s="228"/>
    </row>
    <row r="4008" spans="54:58" ht="33.75" customHeight="1" x14ac:dyDescent="0.25">
      <c r="BB4008" s="228" t="s">
        <v>79</v>
      </c>
      <c r="BC4008" s="228" t="s">
        <v>2001</v>
      </c>
      <c r="BD4008" s="228">
        <v>4304671</v>
      </c>
      <c r="BE4008" s="228"/>
      <c r="BF4008" s="228"/>
    </row>
    <row r="4009" spans="54:58" ht="33.75" customHeight="1" x14ac:dyDescent="0.25">
      <c r="BB4009" s="228" t="s">
        <v>79</v>
      </c>
      <c r="BC4009" s="228" t="s">
        <v>2019</v>
      </c>
      <c r="BD4009" s="228">
        <v>4304713</v>
      </c>
      <c r="BE4009" s="228"/>
      <c r="BF4009" s="228"/>
    </row>
    <row r="4010" spans="54:58" ht="33.75" customHeight="1" x14ac:dyDescent="0.25">
      <c r="BB4010" s="228" t="s">
        <v>79</v>
      </c>
      <c r="BC4010" s="228" t="s">
        <v>2037</v>
      </c>
      <c r="BD4010" s="228">
        <v>4304705</v>
      </c>
      <c r="BE4010" s="228"/>
      <c r="BF4010" s="228"/>
    </row>
    <row r="4011" spans="54:58" ht="33.75" customHeight="1" x14ac:dyDescent="0.25">
      <c r="BB4011" s="228" t="s">
        <v>79</v>
      </c>
      <c r="BC4011" s="228" t="s">
        <v>2055</v>
      </c>
      <c r="BD4011" s="228">
        <v>4304804</v>
      </c>
      <c r="BE4011" s="228"/>
      <c r="BF4011" s="228"/>
    </row>
    <row r="4012" spans="54:58" ht="33.75" customHeight="1" x14ac:dyDescent="0.25">
      <c r="BB4012" s="228" t="s">
        <v>79</v>
      </c>
      <c r="BC4012" s="228" t="s">
        <v>2072</v>
      </c>
      <c r="BD4012" s="228">
        <v>4304853</v>
      </c>
      <c r="BE4012" s="228"/>
      <c r="BF4012" s="228"/>
    </row>
    <row r="4013" spans="54:58" ht="33.75" customHeight="1" x14ac:dyDescent="0.25">
      <c r="BB4013" s="228" t="s">
        <v>79</v>
      </c>
      <c r="BC4013" s="228" t="s">
        <v>2088</v>
      </c>
      <c r="BD4013" s="228">
        <v>4304903</v>
      </c>
      <c r="BE4013" s="228"/>
      <c r="BF4013" s="228"/>
    </row>
    <row r="4014" spans="54:58" ht="33.75" customHeight="1" x14ac:dyDescent="0.25">
      <c r="BB4014" s="228" t="s">
        <v>79</v>
      </c>
      <c r="BC4014" s="228" t="s">
        <v>2104</v>
      </c>
      <c r="BD4014" s="228">
        <v>4304952</v>
      </c>
      <c r="BE4014" s="228"/>
      <c r="BF4014" s="228"/>
    </row>
    <row r="4015" spans="54:58" ht="33.75" customHeight="1" x14ac:dyDescent="0.25">
      <c r="BB4015" s="228" t="s">
        <v>79</v>
      </c>
      <c r="BC4015" s="228" t="s">
        <v>2121</v>
      </c>
      <c r="BD4015" s="228">
        <v>4305009</v>
      </c>
      <c r="BE4015" s="228"/>
      <c r="BF4015" s="228"/>
    </row>
    <row r="4016" spans="54:58" ht="33.75" customHeight="1" x14ac:dyDescent="0.25">
      <c r="BB4016" s="228" t="s">
        <v>79</v>
      </c>
      <c r="BC4016" s="228" t="s">
        <v>2136</v>
      </c>
      <c r="BD4016" s="228">
        <v>4305108</v>
      </c>
      <c r="BE4016" s="228"/>
      <c r="BF4016" s="228"/>
    </row>
    <row r="4017" spans="54:58" ht="33.75" customHeight="1" x14ac:dyDescent="0.25">
      <c r="BB4017" s="228" t="s">
        <v>79</v>
      </c>
      <c r="BC4017" s="228" t="s">
        <v>914</v>
      </c>
      <c r="BD4017" s="228">
        <v>4305116</v>
      </c>
      <c r="BE4017" s="228"/>
      <c r="BF4017" s="228"/>
    </row>
    <row r="4018" spans="54:58" ht="33.75" customHeight="1" x14ac:dyDescent="0.25">
      <c r="BB4018" s="228" t="s">
        <v>79</v>
      </c>
      <c r="BC4018" s="228" t="s">
        <v>2169</v>
      </c>
      <c r="BD4018" s="228">
        <v>4305124</v>
      </c>
      <c r="BE4018" s="228"/>
      <c r="BF4018" s="228"/>
    </row>
    <row r="4019" spans="54:58" ht="33.75" customHeight="1" x14ac:dyDescent="0.25">
      <c r="BB4019" s="228" t="s">
        <v>79</v>
      </c>
      <c r="BC4019" s="228" t="s">
        <v>2186</v>
      </c>
      <c r="BD4019" s="228">
        <v>4305132</v>
      </c>
      <c r="BE4019" s="228"/>
      <c r="BF4019" s="228"/>
    </row>
    <row r="4020" spans="54:58" ht="33.75" customHeight="1" x14ac:dyDescent="0.25">
      <c r="BB4020" s="228" t="s">
        <v>79</v>
      </c>
      <c r="BC4020" s="228" t="s">
        <v>2203</v>
      </c>
      <c r="BD4020" s="228">
        <v>4305157</v>
      </c>
      <c r="BE4020" s="228"/>
      <c r="BF4020" s="228"/>
    </row>
    <row r="4021" spans="54:58" ht="33.75" customHeight="1" x14ac:dyDescent="0.25">
      <c r="BB4021" s="228" t="s">
        <v>79</v>
      </c>
      <c r="BC4021" s="228" t="s">
        <v>2217</v>
      </c>
      <c r="BD4021" s="228">
        <v>4305173</v>
      </c>
      <c r="BE4021" s="228"/>
      <c r="BF4021" s="228"/>
    </row>
    <row r="4022" spans="54:58" ht="33.75" customHeight="1" x14ac:dyDescent="0.25">
      <c r="BB4022" s="228" t="s">
        <v>79</v>
      </c>
      <c r="BC4022" s="228" t="s">
        <v>2234</v>
      </c>
      <c r="BD4022" s="228">
        <v>4305207</v>
      </c>
      <c r="BE4022" s="228"/>
      <c r="BF4022" s="228"/>
    </row>
    <row r="4023" spans="54:58" ht="33.75" customHeight="1" x14ac:dyDescent="0.25">
      <c r="BB4023" s="228" t="s">
        <v>79</v>
      </c>
      <c r="BC4023" s="228" t="s">
        <v>2249</v>
      </c>
      <c r="BD4023" s="228">
        <v>4305306</v>
      </c>
      <c r="BE4023" s="228"/>
      <c r="BF4023" s="228"/>
    </row>
    <row r="4024" spans="54:58" ht="33.75" customHeight="1" x14ac:dyDescent="0.25">
      <c r="BB4024" s="228" t="s">
        <v>79</v>
      </c>
      <c r="BC4024" s="228" t="s">
        <v>2264</v>
      </c>
      <c r="BD4024" s="228">
        <v>4305355</v>
      </c>
      <c r="BE4024" s="228"/>
      <c r="BF4024" s="228"/>
    </row>
    <row r="4025" spans="54:58" ht="33.75" customHeight="1" x14ac:dyDescent="0.25">
      <c r="BB4025" s="228" t="s">
        <v>79</v>
      </c>
      <c r="BC4025" s="228" t="s">
        <v>2279</v>
      </c>
      <c r="BD4025" s="228">
        <v>4305371</v>
      </c>
      <c r="BE4025" s="228"/>
      <c r="BF4025" s="228"/>
    </row>
    <row r="4026" spans="54:58" ht="33.75" customHeight="1" x14ac:dyDescent="0.25">
      <c r="BB4026" s="228" t="s">
        <v>79</v>
      </c>
      <c r="BC4026" s="228" t="s">
        <v>2295</v>
      </c>
      <c r="BD4026" s="228">
        <v>4305405</v>
      </c>
      <c r="BE4026" s="228"/>
      <c r="BF4026" s="228"/>
    </row>
    <row r="4027" spans="54:58" ht="33.75" customHeight="1" x14ac:dyDescent="0.25">
      <c r="BB4027" s="228" t="s">
        <v>79</v>
      </c>
      <c r="BC4027" s="228" t="s">
        <v>2311</v>
      </c>
      <c r="BD4027" s="228">
        <v>4305439</v>
      </c>
      <c r="BE4027" s="228"/>
      <c r="BF4027" s="228"/>
    </row>
    <row r="4028" spans="54:58" ht="33.75" customHeight="1" x14ac:dyDescent="0.25">
      <c r="BB4028" s="228" t="s">
        <v>79</v>
      </c>
      <c r="BC4028" s="228" t="s">
        <v>2324</v>
      </c>
      <c r="BD4028" s="228">
        <v>4305447</v>
      </c>
      <c r="BE4028" s="228"/>
      <c r="BF4028" s="228"/>
    </row>
    <row r="4029" spans="54:58" ht="33.75" customHeight="1" x14ac:dyDescent="0.25">
      <c r="BB4029" s="228" t="s">
        <v>79</v>
      </c>
      <c r="BC4029" s="228" t="s">
        <v>2340</v>
      </c>
      <c r="BD4029" s="228">
        <v>4305454</v>
      </c>
      <c r="BE4029" s="228"/>
      <c r="BF4029" s="228"/>
    </row>
    <row r="4030" spans="54:58" ht="33.75" customHeight="1" x14ac:dyDescent="0.25">
      <c r="BB4030" s="228" t="s">
        <v>79</v>
      </c>
      <c r="BC4030" s="228" t="s">
        <v>2356</v>
      </c>
      <c r="BD4030" s="228">
        <v>4305504</v>
      </c>
      <c r="BE4030" s="228"/>
      <c r="BF4030" s="228"/>
    </row>
    <row r="4031" spans="54:58" ht="33.75" customHeight="1" x14ac:dyDescent="0.25">
      <c r="BB4031" s="228" t="s">
        <v>79</v>
      </c>
      <c r="BC4031" s="228" t="s">
        <v>1473</v>
      </c>
      <c r="BD4031" s="228">
        <v>4305587</v>
      </c>
      <c r="BE4031" s="228"/>
      <c r="BF4031" s="228"/>
    </row>
    <row r="4032" spans="54:58" ht="33.75" customHeight="1" x14ac:dyDescent="0.25">
      <c r="BB4032" s="228" t="s">
        <v>79</v>
      </c>
      <c r="BC4032" s="228" t="s">
        <v>1878</v>
      </c>
      <c r="BD4032" s="228">
        <v>4305603</v>
      </c>
      <c r="BE4032" s="228"/>
      <c r="BF4032" s="228"/>
    </row>
    <row r="4033" spans="54:58" ht="33.75" customHeight="1" x14ac:dyDescent="0.25">
      <c r="BB4033" s="228" t="s">
        <v>79</v>
      </c>
      <c r="BC4033" s="228" t="s">
        <v>2401</v>
      </c>
      <c r="BD4033" s="228">
        <v>4305702</v>
      </c>
      <c r="BE4033" s="228"/>
      <c r="BF4033" s="228"/>
    </row>
    <row r="4034" spans="54:58" ht="33.75" customHeight="1" x14ac:dyDescent="0.25">
      <c r="BB4034" s="228" t="s">
        <v>79</v>
      </c>
      <c r="BC4034" s="228" t="s">
        <v>2417</v>
      </c>
      <c r="BD4034" s="228">
        <v>4305801</v>
      </c>
      <c r="BE4034" s="228"/>
      <c r="BF4034" s="228"/>
    </row>
    <row r="4035" spans="54:58" ht="33.75" customHeight="1" x14ac:dyDescent="0.25">
      <c r="BB4035" s="228" t="s">
        <v>79</v>
      </c>
      <c r="BC4035" s="228" t="s">
        <v>2433</v>
      </c>
      <c r="BD4035" s="228">
        <v>4305835</v>
      </c>
      <c r="BE4035" s="228"/>
      <c r="BF4035" s="228"/>
    </row>
    <row r="4036" spans="54:58" ht="33.75" customHeight="1" x14ac:dyDescent="0.25">
      <c r="BB4036" s="228" t="s">
        <v>79</v>
      </c>
      <c r="BC4036" s="228" t="s">
        <v>2449</v>
      </c>
      <c r="BD4036" s="228">
        <v>4305850</v>
      </c>
      <c r="BE4036" s="228"/>
      <c r="BF4036" s="228"/>
    </row>
    <row r="4037" spans="54:58" ht="33.75" customHeight="1" x14ac:dyDescent="0.25">
      <c r="BB4037" s="228" t="s">
        <v>79</v>
      </c>
      <c r="BC4037" s="228" t="s">
        <v>2463</v>
      </c>
      <c r="BD4037" s="228">
        <v>4305871</v>
      </c>
      <c r="BE4037" s="228"/>
      <c r="BF4037" s="228"/>
    </row>
    <row r="4038" spans="54:58" ht="33.75" customHeight="1" x14ac:dyDescent="0.25">
      <c r="BB4038" s="228" t="s">
        <v>79</v>
      </c>
      <c r="BC4038" s="228" t="s">
        <v>2478</v>
      </c>
      <c r="BD4038" s="228">
        <v>4305900</v>
      </c>
      <c r="BE4038" s="228"/>
      <c r="BF4038" s="228"/>
    </row>
    <row r="4039" spans="54:58" ht="33.75" customHeight="1" x14ac:dyDescent="0.25">
      <c r="BB4039" s="228" t="s">
        <v>79</v>
      </c>
      <c r="BC4039" s="228" t="s">
        <v>2494</v>
      </c>
      <c r="BD4039" s="228">
        <v>4305934</v>
      </c>
      <c r="BE4039" s="228"/>
      <c r="BF4039" s="228"/>
    </row>
    <row r="4040" spans="54:58" ht="33.75" customHeight="1" x14ac:dyDescent="0.25">
      <c r="BB4040" s="228" t="s">
        <v>79</v>
      </c>
      <c r="BC4040" s="228" t="s">
        <v>2508</v>
      </c>
      <c r="BD4040" s="228">
        <v>4305959</v>
      </c>
      <c r="BE4040" s="228"/>
      <c r="BF4040" s="228"/>
    </row>
    <row r="4041" spans="54:58" ht="33.75" customHeight="1" x14ac:dyDescent="0.25">
      <c r="BB4041" s="228" t="s">
        <v>79</v>
      </c>
      <c r="BC4041" s="228" t="s">
        <v>2524</v>
      </c>
      <c r="BD4041" s="228">
        <v>4305975</v>
      </c>
      <c r="BE4041" s="228"/>
      <c r="BF4041" s="228"/>
    </row>
    <row r="4042" spans="54:58" ht="33.75" customHeight="1" x14ac:dyDescent="0.25">
      <c r="BB4042" s="228" t="s">
        <v>79</v>
      </c>
      <c r="BC4042" s="228" t="s">
        <v>2539</v>
      </c>
      <c r="BD4042" s="228">
        <v>4306007</v>
      </c>
      <c r="BE4042" s="228"/>
      <c r="BF4042" s="228"/>
    </row>
    <row r="4043" spans="54:58" ht="33.75" customHeight="1" x14ac:dyDescent="0.25">
      <c r="BB4043" s="228" t="s">
        <v>79</v>
      </c>
      <c r="BC4043" s="228" t="s">
        <v>2555</v>
      </c>
      <c r="BD4043" s="228">
        <v>4306056</v>
      </c>
      <c r="BE4043" s="228"/>
      <c r="BF4043" s="228"/>
    </row>
    <row r="4044" spans="54:58" ht="33.75" customHeight="1" x14ac:dyDescent="0.25">
      <c r="BB4044" s="228" t="s">
        <v>79</v>
      </c>
      <c r="BC4044" s="228" t="s">
        <v>2569</v>
      </c>
      <c r="BD4044" s="228">
        <v>4306072</v>
      </c>
      <c r="BE4044" s="228"/>
      <c r="BF4044" s="228"/>
    </row>
    <row r="4045" spans="54:58" ht="33.75" customHeight="1" x14ac:dyDescent="0.25">
      <c r="BB4045" s="228" t="s">
        <v>79</v>
      </c>
      <c r="BC4045" s="228" t="s">
        <v>2584</v>
      </c>
      <c r="BD4045" s="228">
        <v>4306106</v>
      </c>
      <c r="BE4045" s="228"/>
      <c r="BF4045" s="228"/>
    </row>
    <row r="4046" spans="54:58" ht="33.75" customHeight="1" x14ac:dyDescent="0.25">
      <c r="BB4046" s="228" t="s">
        <v>79</v>
      </c>
      <c r="BC4046" s="228" t="s">
        <v>2600</v>
      </c>
      <c r="BD4046" s="228">
        <v>4306130</v>
      </c>
      <c r="BE4046" s="228"/>
      <c r="BF4046" s="228"/>
    </row>
    <row r="4047" spans="54:58" ht="33.75" customHeight="1" x14ac:dyDescent="0.25">
      <c r="BB4047" s="228" t="s">
        <v>79</v>
      </c>
      <c r="BC4047" s="228" t="s">
        <v>220</v>
      </c>
      <c r="BD4047" s="228">
        <v>4306205</v>
      </c>
      <c r="BE4047" s="228"/>
      <c r="BF4047" s="228"/>
    </row>
    <row r="4048" spans="54:58" ht="33.75" customHeight="1" x14ac:dyDescent="0.25">
      <c r="BB4048" s="228" t="s">
        <v>79</v>
      </c>
      <c r="BC4048" s="228" t="s">
        <v>2628</v>
      </c>
      <c r="BD4048" s="228">
        <v>4306304</v>
      </c>
      <c r="BE4048" s="228"/>
      <c r="BF4048" s="228"/>
    </row>
    <row r="4049" spans="54:58" ht="33.75" customHeight="1" x14ac:dyDescent="0.25">
      <c r="BB4049" s="228" t="s">
        <v>79</v>
      </c>
      <c r="BC4049" s="228" t="s">
        <v>2643</v>
      </c>
      <c r="BD4049" s="228">
        <v>4306320</v>
      </c>
      <c r="BE4049" s="228"/>
      <c r="BF4049" s="228"/>
    </row>
    <row r="4050" spans="54:58" ht="33.75" customHeight="1" x14ac:dyDescent="0.25">
      <c r="BB4050" s="228" t="s">
        <v>79</v>
      </c>
      <c r="BC4050" s="228" t="s">
        <v>2656</v>
      </c>
      <c r="BD4050" s="228">
        <v>4306353</v>
      </c>
      <c r="BE4050" s="228"/>
      <c r="BF4050" s="228"/>
    </row>
    <row r="4051" spans="54:58" ht="33.75" customHeight="1" x14ac:dyDescent="0.25">
      <c r="BB4051" s="228" t="s">
        <v>79</v>
      </c>
      <c r="BC4051" s="228" t="s">
        <v>2670</v>
      </c>
      <c r="BD4051" s="228">
        <v>4306379</v>
      </c>
      <c r="BE4051" s="228"/>
      <c r="BF4051" s="228"/>
    </row>
    <row r="4052" spans="54:58" ht="33.75" customHeight="1" x14ac:dyDescent="0.25">
      <c r="BB4052" s="228" t="s">
        <v>79</v>
      </c>
      <c r="BC4052" s="228" t="s">
        <v>2684</v>
      </c>
      <c r="BD4052" s="228">
        <v>4306403</v>
      </c>
      <c r="BE4052" s="228"/>
      <c r="BF4052" s="228"/>
    </row>
    <row r="4053" spans="54:58" ht="33.75" customHeight="1" x14ac:dyDescent="0.25">
      <c r="BB4053" s="228" t="s">
        <v>79</v>
      </c>
      <c r="BC4053" s="228" t="s">
        <v>2700</v>
      </c>
      <c r="BD4053" s="228">
        <v>4306429</v>
      </c>
      <c r="BE4053" s="228"/>
      <c r="BF4053" s="228"/>
    </row>
    <row r="4054" spans="54:58" ht="33.75" customHeight="1" x14ac:dyDescent="0.25">
      <c r="BB4054" s="228" t="s">
        <v>79</v>
      </c>
      <c r="BC4054" s="228" t="s">
        <v>2715</v>
      </c>
      <c r="BD4054" s="228">
        <v>4306452</v>
      </c>
      <c r="BE4054" s="228"/>
      <c r="BF4054" s="228"/>
    </row>
    <row r="4055" spans="54:58" ht="33.75" customHeight="1" x14ac:dyDescent="0.25">
      <c r="BB4055" s="228" t="s">
        <v>79</v>
      </c>
      <c r="BC4055" s="228" t="s">
        <v>2731</v>
      </c>
      <c r="BD4055" s="228">
        <v>4306502</v>
      </c>
      <c r="BE4055" s="228"/>
      <c r="BF4055" s="228"/>
    </row>
    <row r="4056" spans="54:58" ht="33.75" customHeight="1" x14ac:dyDescent="0.25">
      <c r="BB4056" s="228" t="s">
        <v>79</v>
      </c>
      <c r="BC4056" s="228" t="s">
        <v>2746</v>
      </c>
      <c r="BD4056" s="228">
        <v>4306601</v>
      </c>
      <c r="BE4056" s="228"/>
      <c r="BF4056" s="228"/>
    </row>
    <row r="4057" spans="54:58" ht="33.75" customHeight="1" x14ac:dyDescent="0.25">
      <c r="BB4057" s="228" t="s">
        <v>79</v>
      </c>
      <c r="BC4057" s="228" t="s">
        <v>2761</v>
      </c>
      <c r="BD4057" s="228">
        <v>4306551</v>
      </c>
      <c r="BE4057" s="228"/>
      <c r="BF4057" s="228"/>
    </row>
    <row r="4058" spans="54:58" ht="33.75" customHeight="1" x14ac:dyDescent="0.25">
      <c r="BB4058" s="228" t="s">
        <v>79</v>
      </c>
      <c r="BC4058" s="228" t="s">
        <v>2777</v>
      </c>
      <c r="BD4058" s="228">
        <v>4306700</v>
      </c>
      <c r="BE4058" s="228"/>
      <c r="BF4058" s="228"/>
    </row>
    <row r="4059" spans="54:58" ht="33.75" customHeight="1" x14ac:dyDescent="0.25">
      <c r="BB4059" s="228" t="s">
        <v>79</v>
      </c>
      <c r="BC4059" s="228" t="s">
        <v>2793</v>
      </c>
      <c r="BD4059" s="228">
        <v>4306734</v>
      </c>
      <c r="BE4059" s="228"/>
      <c r="BF4059" s="228"/>
    </row>
    <row r="4060" spans="54:58" ht="33.75" customHeight="1" x14ac:dyDescent="0.25">
      <c r="BB4060" s="228" t="s">
        <v>79</v>
      </c>
      <c r="BC4060" s="228" t="s">
        <v>2808</v>
      </c>
      <c r="BD4060" s="228">
        <v>4306759</v>
      </c>
      <c r="BE4060" s="228"/>
      <c r="BF4060" s="228"/>
    </row>
    <row r="4061" spans="54:58" ht="33.75" customHeight="1" x14ac:dyDescent="0.25">
      <c r="BB4061" s="228" t="s">
        <v>79</v>
      </c>
      <c r="BC4061" s="228" t="s">
        <v>2823</v>
      </c>
      <c r="BD4061" s="228">
        <v>4306767</v>
      </c>
      <c r="BE4061" s="228"/>
      <c r="BF4061" s="228"/>
    </row>
    <row r="4062" spans="54:58" ht="33.75" customHeight="1" x14ac:dyDescent="0.25">
      <c r="BB4062" s="228" t="s">
        <v>79</v>
      </c>
      <c r="BC4062" s="228" t="s">
        <v>2835</v>
      </c>
      <c r="BD4062" s="228">
        <v>4306809</v>
      </c>
      <c r="BE4062" s="228"/>
      <c r="BF4062" s="228"/>
    </row>
    <row r="4063" spans="54:58" ht="33.75" customHeight="1" x14ac:dyDescent="0.25">
      <c r="BB4063" s="228" t="s">
        <v>79</v>
      </c>
      <c r="BC4063" s="228" t="s">
        <v>2848</v>
      </c>
      <c r="BD4063" s="228">
        <v>4306908</v>
      </c>
      <c r="BE4063" s="228"/>
      <c r="BF4063" s="228"/>
    </row>
    <row r="4064" spans="54:58" ht="33.75" customHeight="1" x14ac:dyDescent="0.25">
      <c r="BB4064" s="228" t="s">
        <v>79</v>
      </c>
      <c r="BC4064" s="228" t="s">
        <v>2861</v>
      </c>
      <c r="BD4064" s="228">
        <v>4306924</v>
      </c>
      <c r="BE4064" s="228"/>
      <c r="BF4064" s="228"/>
    </row>
    <row r="4065" spans="54:58" ht="33.75" customHeight="1" x14ac:dyDescent="0.25">
      <c r="BB4065" s="228" t="s">
        <v>79</v>
      </c>
      <c r="BC4065" s="228" t="s">
        <v>2874</v>
      </c>
      <c r="BD4065" s="228">
        <v>4306957</v>
      </c>
      <c r="BE4065" s="228"/>
      <c r="BF4065" s="228"/>
    </row>
    <row r="4066" spans="54:58" ht="33.75" customHeight="1" x14ac:dyDescent="0.25">
      <c r="BB4066" s="228" t="s">
        <v>79</v>
      </c>
      <c r="BC4066" s="228" t="s">
        <v>2886</v>
      </c>
      <c r="BD4066" s="228">
        <v>4306932</v>
      </c>
      <c r="BE4066" s="228"/>
      <c r="BF4066" s="228"/>
    </row>
    <row r="4067" spans="54:58" ht="33.75" customHeight="1" x14ac:dyDescent="0.25">
      <c r="BB4067" s="228" t="s">
        <v>79</v>
      </c>
      <c r="BC4067" s="228" t="s">
        <v>2899</v>
      </c>
      <c r="BD4067" s="228">
        <v>4306973</v>
      </c>
      <c r="BE4067" s="228"/>
      <c r="BF4067" s="228"/>
    </row>
    <row r="4068" spans="54:58" ht="33.75" customHeight="1" x14ac:dyDescent="0.25">
      <c r="BB4068" s="228" t="s">
        <v>79</v>
      </c>
      <c r="BC4068" s="228" t="s">
        <v>2911</v>
      </c>
      <c r="BD4068" s="228">
        <v>4307005</v>
      </c>
      <c r="BE4068" s="228"/>
      <c r="BF4068" s="228"/>
    </row>
    <row r="4069" spans="54:58" ht="33.75" customHeight="1" x14ac:dyDescent="0.25">
      <c r="BB4069" s="228" t="s">
        <v>79</v>
      </c>
      <c r="BC4069" s="228" t="s">
        <v>2924</v>
      </c>
      <c r="BD4069" s="228">
        <v>4307054</v>
      </c>
      <c r="BE4069" s="228"/>
      <c r="BF4069" s="228"/>
    </row>
    <row r="4070" spans="54:58" ht="33.75" customHeight="1" x14ac:dyDescent="0.25">
      <c r="BB4070" s="228" t="s">
        <v>79</v>
      </c>
      <c r="BC4070" s="228" t="s">
        <v>2935</v>
      </c>
      <c r="BD4070" s="228">
        <v>4307203</v>
      </c>
      <c r="BE4070" s="228"/>
      <c r="BF4070" s="228"/>
    </row>
    <row r="4071" spans="54:58" ht="33.75" customHeight="1" x14ac:dyDescent="0.25">
      <c r="BB4071" s="228" t="s">
        <v>79</v>
      </c>
      <c r="BC4071" s="228" t="s">
        <v>2947</v>
      </c>
      <c r="BD4071" s="228">
        <v>4307302</v>
      </c>
      <c r="BE4071" s="228"/>
      <c r="BF4071" s="228"/>
    </row>
    <row r="4072" spans="54:58" ht="33.75" customHeight="1" x14ac:dyDescent="0.25">
      <c r="BB4072" s="228" t="s">
        <v>79</v>
      </c>
      <c r="BC4072" s="228" t="s">
        <v>2959</v>
      </c>
      <c r="BD4072" s="228">
        <v>4307401</v>
      </c>
      <c r="BE4072" s="228"/>
      <c r="BF4072" s="228"/>
    </row>
    <row r="4073" spans="54:58" ht="33.75" customHeight="1" x14ac:dyDescent="0.25">
      <c r="BB4073" s="228" t="s">
        <v>79</v>
      </c>
      <c r="BC4073" s="228" t="s">
        <v>2971</v>
      </c>
      <c r="BD4073" s="228">
        <v>4307450</v>
      </c>
      <c r="BE4073" s="228"/>
      <c r="BF4073" s="228"/>
    </row>
    <row r="4074" spans="54:58" ht="33.75" customHeight="1" x14ac:dyDescent="0.25">
      <c r="BB4074" s="228" t="s">
        <v>79</v>
      </c>
      <c r="BC4074" s="228" t="s">
        <v>2983</v>
      </c>
      <c r="BD4074" s="228">
        <v>4307500</v>
      </c>
      <c r="BE4074" s="228"/>
      <c r="BF4074" s="228"/>
    </row>
    <row r="4075" spans="54:58" ht="33.75" customHeight="1" x14ac:dyDescent="0.25">
      <c r="BB4075" s="228" t="s">
        <v>79</v>
      </c>
      <c r="BC4075" s="228" t="s">
        <v>2995</v>
      </c>
      <c r="BD4075" s="228">
        <v>4307559</v>
      </c>
      <c r="BE4075" s="228"/>
      <c r="BF4075" s="228"/>
    </row>
    <row r="4076" spans="54:58" ht="33.75" customHeight="1" x14ac:dyDescent="0.25">
      <c r="BB4076" s="228" t="s">
        <v>79</v>
      </c>
      <c r="BC4076" s="228" t="s">
        <v>3008</v>
      </c>
      <c r="BD4076" s="228">
        <v>4307609</v>
      </c>
      <c r="BE4076" s="228"/>
      <c r="BF4076" s="228"/>
    </row>
    <row r="4077" spans="54:58" ht="33.75" customHeight="1" x14ac:dyDescent="0.25">
      <c r="BB4077" s="228" t="s">
        <v>79</v>
      </c>
      <c r="BC4077" s="228" t="s">
        <v>3021</v>
      </c>
      <c r="BD4077" s="228">
        <v>4307708</v>
      </c>
      <c r="BE4077" s="228"/>
      <c r="BF4077" s="228"/>
    </row>
    <row r="4078" spans="54:58" ht="33.75" customHeight="1" x14ac:dyDescent="0.25">
      <c r="BB4078" s="228" t="s">
        <v>79</v>
      </c>
      <c r="BC4078" s="228" t="s">
        <v>3033</v>
      </c>
      <c r="BD4078" s="228">
        <v>4307807</v>
      </c>
      <c r="BE4078" s="228"/>
      <c r="BF4078" s="228"/>
    </row>
    <row r="4079" spans="54:58" ht="33.75" customHeight="1" x14ac:dyDescent="0.25">
      <c r="BB4079" s="228" t="s">
        <v>79</v>
      </c>
      <c r="BC4079" s="228" t="s">
        <v>3046</v>
      </c>
      <c r="BD4079" s="228">
        <v>4307815</v>
      </c>
      <c r="BE4079" s="228"/>
      <c r="BF4079" s="228"/>
    </row>
    <row r="4080" spans="54:58" ht="33.75" customHeight="1" x14ac:dyDescent="0.25">
      <c r="BB4080" s="228" t="s">
        <v>79</v>
      </c>
      <c r="BC4080" s="228" t="s">
        <v>3057</v>
      </c>
      <c r="BD4080" s="228">
        <v>4307831</v>
      </c>
      <c r="BE4080" s="228"/>
      <c r="BF4080" s="228"/>
    </row>
    <row r="4081" spans="54:58" ht="33.75" customHeight="1" x14ac:dyDescent="0.25">
      <c r="BB4081" s="228" t="s">
        <v>79</v>
      </c>
      <c r="BC4081" s="228" t="s">
        <v>3070</v>
      </c>
      <c r="BD4081" s="228">
        <v>4307864</v>
      </c>
      <c r="BE4081" s="228"/>
      <c r="BF4081" s="228"/>
    </row>
    <row r="4082" spans="54:58" ht="33.75" customHeight="1" x14ac:dyDescent="0.25">
      <c r="BB4082" s="228" t="s">
        <v>79</v>
      </c>
      <c r="BC4082" s="228" t="s">
        <v>3081</v>
      </c>
      <c r="BD4082" s="228">
        <v>4307906</v>
      </c>
      <c r="BE4082" s="228"/>
      <c r="BF4082" s="228"/>
    </row>
    <row r="4083" spans="54:58" ht="33.75" customHeight="1" x14ac:dyDescent="0.25">
      <c r="BB4083" s="228" t="s">
        <v>79</v>
      </c>
      <c r="BC4083" s="228" t="s">
        <v>3094</v>
      </c>
      <c r="BD4083" s="228">
        <v>4308003</v>
      </c>
      <c r="BE4083" s="228"/>
      <c r="BF4083" s="228"/>
    </row>
    <row r="4084" spans="54:58" ht="33.75" customHeight="1" x14ac:dyDescent="0.25">
      <c r="BB4084" s="228" t="s">
        <v>79</v>
      </c>
      <c r="BC4084" s="228" t="s">
        <v>3106</v>
      </c>
      <c r="BD4084" s="228">
        <v>4308052</v>
      </c>
      <c r="BE4084" s="228"/>
      <c r="BF4084" s="228"/>
    </row>
    <row r="4085" spans="54:58" ht="33.75" customHeight="1" x14ac:dyDescent="0.25">
      <c r="BB4085" s="228" t="s">
        <v>79</v>
      </c>
      <c r="BC4085" s="228" t="s">
        <v>3119</v>
      </c>
      <c r="BD4085" s="228">
        <v>4308078</v>
      </c>
      <c r="BE4085" s="228"/>
      <c r="BF4085" s="228"/>
    </row>
    <row r="4086" spans="54:58" ht="33.75" customHeight="1" x14ac:dyDescent="0.25">
      <c r="BB4086" s="228" t="s">
        <v>79</v>
      </c>
      <c r="BC4086" s="228" t="s">
        <v>3130</v>
      </c>
      <c r="BD4086" s="228">
        <v>4308102</v>
      </c>
      <c r="BE4086" s="228"/>
      <c r="BF4086" s="228"/>
    </row>
    <row r="4087" spans="54:58" ht="33.75" customHeight="1" x14ac:dyDescent="0.25">
      <c r="BB4087" s="228" t="s">
        <v>79</v>
      </c>
      <c r="BC4087" s="228" t="s">
        <v>3142</v>
      </c>
      <c r="BD4087" s="228">
        <v>4308201</v>
      </c>
      <c r="BE4087" s="228"/>
      <c r="BF4087" s="228"/>
    </row>
    <row r="4088" spans="54:58" ht="33.75" customHeight="1" x14ac:dyDescent="0.25">
      <c r="BB4088" s="228" t="s">
        <v>79</v>
      </c>
      <c r="BC4088" s="228" t="s">
        <v>3153</v>
      </c>
      <c r="BD4088" s="228">
        <v>4308250</v>
      </c>
      <c r="BE4088" s="228"/>
      <c r="BF4088" s="228"/>
    </row>
    <row r="4089" spans="54:58" ht="33.75" customHeight="1" x14ac:dyDescent="0.25">
      <c r="BB4089" s="228" t="s">
        <v>79</v>
      </c>
      <c r="BC4089" s="228" t="s">
        <v>3164</v>
      </c>
      <c r="BD4089" s="228">
        <v>4308300</v>
      </c>
      <c r="BE4089" s="228"/>
      <c r="BF4089" s="228"/>
    </row>
    <row r="4090" spans="54:58" ht="33.75" customHeight="1" x14ac:dyDescent="0.25">
      <c r="BB4090" s="228" t="s">
        <v>79</v>
      </c>
      <c r="BC4090" s="228" t="s">
        <v>3175</v>
      </c>
      <c r="BD4090" s="228">
        <v>4308409</v>
      </c>
      <c r="BE4090" s="228"/>
      <c r="BF4090" s="228"/>
    </row>
    <row r="4091" spans="54:58" ht="33.75" customHeight="1" x14ac:dyDescent="0.25">
      <c r="BB4091" s="228" t="s">
        <v>79</v>
      </c>
      <c r="BC4091" s="228" t="s">
        <v>3186</v>
      </c>
      <c r="BD4091" s="228">
        <v>4308433</v>
      </c>
      <c r="BE4091" s="228"/>
      <c r="BF4091" s="228"/>
    </row>
    <row r="4092" spans="54:58" ht="33.75" customHeight="1" x14ac:dyDescent="0.25">
      <c r="BB4092" s="228" t="s">
        <v>79</v>
      </c>
      <c r="BC4092" s="228" t="s">
        <v>3198</v>
      </c>
      <c r="BD4092" s="228">
        <v>4308458</v>
      </c>
      <c r="BE4092" s="228"/>
      <c r="BF4092" s="228"/>
    </row>
    <row r="4093" spans="54:58" ht="33.75" customHeight="1" x14ac:dyDescent="0.25">
      <c r="BB4093" s="228" t="s">
        <v>79</v>
      </c>
      <c r="BC4093" s="228" t="s">
        <v>3210</v>
      </c>
      <c r="BD4093" s="228">
        <v>4308508</v>
      </c>
      <c r="BE4093" s="228"/>
      <c r="BF4093" s="228"/>
    </row>
    <row r="4094" spans="54:58" ht="33.75" customHeight="1" x14ac:dyDescent="0.25">
      <c r="BB4094" s="228" t="s">
        <v>79</v>
      </c>
      <c r="BC4094" s="228" t="s">
        <v>3222</v>
      </c>
      <c r="BD4094" s="228">
        <v>4308607</v>
      </c>
      <c r="BE4094" s="228"/>
      <c r="BF4094" s="228"/>
    </row>
    <row r="4095" spans="54:58" ht="33.75" customHeight="1" x14ac:dyDescent="0.25">
      <c r="BB4095" s="228" t="s">
        <v>79</v>
      </c>
      <c r="BC4095" s="228" t="s">
        <v>3233</v>
      </c>
      <c r="BD4095" s="228">
        <v>4308656</v>
      </c>
      <c r="BE4095" s="228"/>
      <c r="BF4095" s="228"/>
    </row>
    <row r="4096" spans="54:58" ht="33.75" customHeight="1" x14ac:dyDescent="0.25">
      <c r="BB4096" s="228" t="s">
        <v>79</v>
      </c>
      <c r="BC4096" s="228" t="s">
        <v>3244</v>
      </c>
      <c r="BD4096" s="228">
        <v>4308706</v>
      </c>
      <c r="BE4096" s="228"/>
      <c r="BF4096" s="228"/>
    </row>
    <row r="4097" spans="54:58" ht="33.75" customHeight="1" x14ac:dyDescent="0.25">
      <c r="BB4097" s="228" t="s">
        <v>79</v>
      </c>
      <c r="BC4097" s="228" t="s">
        <v>3253</v>
      </c>
      <c r="BD4097" s="228">
        <v>4308805</v>
      </c>
      <c r="BE4097" s="228"/>
      <c r="BF4097" s="228"/>
    </row>
    <row r="4098" spans="54:58" ht="33.75" customHeight="1" x14ac:dyDescent="0.25">
      <c r="BB4098" s="228" t="s">
        <v>79</v>
      </c>
      <c r="BC4098" s="228" t="s">
        <v>3264</v>
      </c>
      <c r="BD4098" s="228">
        <v>4308854</v>
      </c>
      <c r="BE4098" s="228"/>
      <c r="BF4098" s="228"/>
    </row>
    <row r="4099" spans="54:58" ht="33.75" customHeight="1" x14ac:dyDescent="0.25">
      <c r="BB4099" s="228" t="s">
        <v>79</v>
      </c>
      <c r="BC4099" s="228" t="s">
        <v>3276</v>
      </c>
      <c r="BD4099" s="228">
        <v>4308904</v>
      </c>
      <c r="BE4099" s="228"/>
      <c r="BF4099" s="228"/>
    </row>
    <row r="4100" spans="54:58" ht="33.75" customHeight="1" x14ac:dyDescent="0.25">
      <c r="BB4100" s="228" t="s">
        <v>79</v>
      </c>
      <c r="BC4100" s="228" t="s">
        <v>3287</v>
      </c>
      <c r="BD4100" s="228">
        <v>4309001</v>
      </c>
      <c r="BE4100" s="228"/>
      <c r="BF4100" s="228"/>
    </row>
    <row r="4101" spans="54:58" ht="33.75" customHeight="1" x14ac:dyDescent="0.25">
      <c r="BB4101" s="228" t="s">
        <v>79</v>
      </c>
      <c r="BC4101" s="228" t="s">
        <v>3299</v>
      </c>
      <c r="BD4101" s="228">
        <v>4309050</v>
      </c>
      <c r="BE4101" s="228"/>
      <c r="BF4101" s="228"/>
    </row>
    <row r="4102" spans="54:58" ht="33.75" customHeight="1" x14ac:dyDescent="0.25">
      <c r="BB4102" s="228" t="s">
        <v>79</v>
      </c>
      <c r="BC4102" s="228" t="s">
        <v>3311</v>
      </c>
      <c r="BD4102" s="228">
        <v>4309100</v>
      </c>
      <c r="BE4102" s="228"/>
      <c r="BF4102" s="228"/>
    </row>
    <row r="4103" spans="54:58" ht="33.75" customHeight="1" x14ac:dyDescent="0.25">
      <c r="BB4103" s="228" t="s">
        <v>79</v>
      </c>
      <c r="BC4103" s="228" t="s">
        <v>3322</v>
      </c>
      <c r="BD4103" s="228">
        <v>4309126</v>
      </c>
      <c r="BE4103" s="228"/>
      <c r="BF4103" s="228"/>
    </row>
    <row r="4104" spans="54:58" ht="33.75" customHeight="1" x14ac:dyDescent="0.25">
      <c r="BB4104" s="228" t="s">
        <v>79</v>
      </c>
      <c r="BC4104" s="228" t="s">
        <v>3333</v>
      </c>
      <c r="BD4104" s="228">
        <v>4309159</v>
      </c>
      <c r="BE4104" s="228"/>
      <c r="BF4104" s="228"/>
    </row>
    <row r="4105" spans="54:58" ht="33.75" customHeight="1" x14ac:dyDescent="0.25">
      <c r="BB4105" s="228" t="s">
        <v>79</v>
      </c>
      <c r="BC4105" s="228" t="s">
        <v>3344</v>
      </c>
      <c r="BD4105" s="228">
        <v>4309209</v>
      </c>
      <c r="BE4105" s="228"/>
      <c r="BF4105" s="228"/>
    </row>
    <row r="4106" spans="54:58" ht="33.75" customHeight="1" x14ac:dyDescent="0.25">
      <c r="BB4106" s="228" t="s">
        <v>79</v>
      </c>
      <c r="BC4106" s="228" t="s">
        <v>3354</v>
      </c>
      <c r="BD4106" s="228">
        <v>4309258</v>
      </c>
      <c r="BE4106" s="228"/>
      <c r="BF4106" s="228"/>
    </row>
    <row r="4107" spans="54:58" ht="33.75" customHeight="1" x14ac:dyDescent="0.25">
      <c r="BB4107" s="228" t="s">
        <v>79</v>
      </c>
      <c r="BC4107" s="228" t="s">
        <v>3364</v>
      </c>
      <c r="BD4107" s="228">
        <v>4309308</v>
      </c>
      <c r="BE4107" s="228"/>
      <c r="BF4107" s="228"/>
    </row>
    <row r="4108" spans="54:58" ht="33.75" customHeight="1" x14ac:dyDescent="0.25">
      <c r="BB4108" s="228" t="s">
        <v>79</v>
      </c>
      <c r="BC4108" s="228" t="s">
        <v>3373</v>
      </c>
      <c r="BD4108" s="228">
        <v>4309407</v>
      </c>
      <c r="BE4108" s="228"/>
      <c r="BF4108" s="228"/>
    </row>
    <row r="4109" spans="54:58" ht="33.75" customHeight="1" x14ac:dyDescent="0.25">
      <c r="BB4109" s="228" t="s">
        <v>79</v>
      </c>
      <c r="BC4109" s="228" t="s">
        <v>3383</v>
      </c>
      <c r="BD4109" s="228">
        <v>4309506</v>
      </c>
      <c r="BE4109" s="228"/>
      <c r="BF4109" s="228"/>
    </row>
    <row r="4110" spans="54:58" ht="33.75" customHeight="1" x14ac:dyDescent="0.25">
      <c r="BB4110" s="228" t="s">
        <v>79</v>
      </c>
      <c r="BC4110" s="228" t="s">
        <v>3393</v>
      </c>
      <c r="BD4110" s="228">
        <v>4309555</v>
      </c>
      <c r="BE4110" s="228"/>
      <c r="BF4110" s="228"/>
    </row>
    <row r="4111" spans="54:58" ht="33.75" customHeight="1" x14ac:dyDescent="0.25">
      <c r="BB4111" s="228" t="s">
        <v>79</v>
      </c>
      <c r="BC4111" s="228" t="s">
        <v>3403</v>
      </c>
      <c r="BD4111" s="228">
        <v>4307104</v>
      </c>
      <c r="BE4111" s="228"/>
      <c r="BF4111" s="228"/>
    </row>
    <row r="4112" spans="54:58" ht="33.75" customHeight="1" x14ac:dyDescent="0.25">
      <c r="BB4112" s="228" t="s">
        <v>79</v>
      </c>
      <c r="BC4112" s="228" t="s">
        <v>3413</v>
      </c>
      <c r="BD4112" s="228">
        <v>4309571</v>
      </c>
      <c r="BE4112" s="228"/>
      <c r="BF4112" s="228"/>
    </row>
    <row r="4113" spans="54:58" ht="33.75" customHeight="1" x14ac:dyDescent="0.25">
      <c r="BB4113" s="228" t="s">
        <v>79</v>
      </c>
      <c r="BC4113" s="228" t="s">
        <v>3423</v>
      </c>
      <c r="BD4113" s="228">
        <v>4309605</v>
      </c>
      <c r="BE4113" s="228"/>
      <c r="BF4113" s="228"/>
    </row>
    <row r="4114" spans="54:58" ht="33.75" customHeight="1" x14ac:dyDescent="0.25">
      <c r="BB4114" s="228" t="s">
        <v>79</v>
      </c>
      <c r="BC4114" s="228" t="s">
        <v>3432</v>
      </c>
      <c r="BD4114" s="228">
        <v>4309654</v>
      </c>
      <c r="BE4114" s="228"/>
      <c r="BF4114" s="228"/>
    </row>
    <row r="4115" spans="54:58" ht="33.75" customHeight="1" x14ac:dyDescent="0.25">
      <c r="BB4115" s="228" t="s">
        <v>79</v>
      </c>
      <c r="BC4115" s="228" t="s">
        <v>697</v>
      </c>
      <c r="BD4115" s="228">
        <v>4309704</v>
      </c>
      <c r="BE4115" s="228"/>
      <c r="BF4115" s="228"/>
    </row>
    <row r="4116" spans="54:58" ht="33.75" customHeight="1" x14ac:dyDescent="0.25">
      <c r="BB4116" s="228" t="s">
        <v>79</v>
      </c>
      <c r="BC4116" s="228" t="s">
        <v>3451</v>
      </c>
      <c r="BD4116" s="228">
        <v>4309753</v>
      </c>
      <c r="BE4116" s="228"/>
      <c r="BF4116" s="228"/>
    </row>
    <row r="4117" spans="54:58" ht="33.75" customHeight="1" x14ac:dyDescent="0.25">
      <c r="BB4117" s="228" t="s">
        <v>79</v>
      </c>
      <c r="BC4117" s="228" t="s">
        <v>3460</v>
      </c>
      <c r="BD4117" s="228">
        <v>4309803</v>
      </c>
      <c r="BE4117" s="228"/>
      <c r="BF4117" s="228"/>
    </row>
    <row r="4118" spans="54:58" ht="33.75" customHeight="1" x14ac:dyDescent="0.25">
      <c r="BB4118" s="228" t="s">
        <v>79</v>
      </c>
      <c r="BC4118" s="228" t="s">
        <v>3470</v>
      </c>
      <c r="BD4118" s="228">
        <v>4309902</v>
      </c>
      <c r="BE4118" s="228"/>
      <c r="BF4118" s="228"/>
    </row>
    <row r="4119" spans="54:58" ht="33.75" customHeight="1" x14ac:dyDescent="0.25">
      <c r="BB4119" s="228" t="s">
        <v>79</v>
      </c>
      <c r="BC4119" s="228" t="s">
        <v>3479</v>
      </c>
      <c r="BD4119" s="228">
        <v>4309951</v>
      </c>
      <c r="BE4119" s="228"/>
      <c r="BF4119" s="228"/>
    </row>
    <row r="4120" spans="54:58" ht="33.75" customHeight="1" x14ac:dyDescent="0.25">
      <c r="BB4120" s="228" t="s">
        <v>79</v>
      </c>
      <c r="BC4120" s="228" t="s">
        <v>3489</v>
      </c>
      <c r="BD4120" s="228">
        <v>4310009</v>
      </c>
      <c r="BE4120" s="228"/>
      <c r="BF4120" s="228"/>
    </row>
    <row r="4121" spans="54:58" ht="33.75" customHeight="1" x14ac:dyDescent="0.25">
      <c r="BB4121" s="228" t="s">
        <v>79</v>
      </c>
      <c r="BC4121" s="228" t="s">
        <v>3499</v>
      </c>
      <c r="BD4121" s="228">
        <v>4310108</v>
      </c>
      <c r="BE4121" s="228"/>
      <c r="BF4121" s="228"/>
    </row>
    <row r="4122" spans="54:58" ht="33.75" customHeight="1" x14ac:dyDescent="0.25">
      <c r="BB4122" s="228" t="s">
        <v>79</v>
      </c>
      <c r="BC4122" s="228" t="s">
        <v>3508</v>
      </c>
      <c r="BD4122" s="228">
        <v>4310207</v>
      </c>
      <c r="BE4122" s="228"/>
      <c r="BF4122" s="228"/>
    </row>
    <row r="4123" spans="54:58" ht="33.75" customHeight="1" x14ac:dyDescent="0.25">
      <c r="BB4123" s="228" t="s">
        <v>79</v>
      </c>
      <c r="BC4123" s="228" t="s">
        <v>3518</v>
      </c>
      <c r="BD4123" s="228">
        <v>4310306</v>
      </c>
      <c r="BE4123" s="228"/>
      <c r="BF4123" s="228"/>
    </row>
    <row r="4124" spans="54:58" ht="33.75" customHeight="1" x14ac:dyDescent="0.25">
      <c r="BB4124" s="228" t="s">
        <v>79</v>
      </c>
      <c r="BC4124" s="228" t="s">
        <v>3528</v>
      </c>
      <c r="BD4124" s="228">
        <v>4310330</v>
      </c>
      <c r="BE4124" s="228"/>
      <c r="BF4124" s="228"/>
    </row>
    <row r="4125" spans="54:58" ht="33.75" customHeight="1" x14ac:dyDescent="0.25">
      <c r="BB4125" s="228" t="s">
        <v>79</v>
      </c>
      <c r="BC4125" s="228" t="s">
        <v>3538</v>
      </c>
      <c r="BD4125" s="228">
        <v>4310363</v>
      </c>
      <c r="BE4125" s="228"/>
      <c r="BF4125" s="228"/>
    </row>
    <row r="4126" spans="54:58" ht="33.75" customHeight="1" x14ac:dyDescent="0.25">
      <c r="BB4126" s="228" t="s">
        <v>79</v>
      </c>
      <c r="BC4126" s="228" t="s">
        <v>1816</v>
      </c>
      <c r="BD4126" s="228">
        <v>4310405</v>
      </c>
      <c r="BE4126" s="228"/>
      <c r="BF4126" s="228"/>
    </row>
    <row r="4127" spans="54:58" ht="33.75" customHeight="1" x14ac:dyDescent="0.25">
      <c r="BB4127" s="228" t="s">
        <v>79</v>
      </c>
      <c r="BC4127" s="228" t="s">
        <v>3556</v>
      </c>
      <c r="BD4127" s="228">
        <v>4310413</v>
      </c>
      <c r="BE4127" s="228"/>
      <c r="BF4127" s="228"/>
    </row>
    <row r="4128" spans="54:58" ht="33.75" customHeight="1" x14ac:dyDescent="0.25">
      <c r="BB4128" s="228" t="s">
        <v>79</v>
      </c>
      <c r="BC4128" s="228" t="s">
        <v>3566</v>
      </c>
      <c r="BD4128" s="228">
        <v>4310439</v>
      </c>
      <c r="BE4128" s="228"/>
      <c r="BF4128" s="228"/>
    </row>
    <row r="4129" spans="54:58" ht="33.75" customHeight="1" x14ac:dyDescent="0.25">
      <c r="BB4129" s="228" t="s">
        <v>79</v>
      </c>
      <c r="BC4129" s="228" t="s">
        <v>3576</v>
      </c>
      <c r="BD4129" s="228">
        <v>4310462</v>
      </c>
      <c r="BE4129" s="228"/>
      <c r="BF4129" s="228"/>
    </row>
    <row r="4130" spans="54:58" ht="33.75" customHeight="1" x14ac:dyDescent="0.25">
      <c r="BB4130" s="228" t="s">
        <v>79</v>
      </c>
      <c r="BC4130" s="228" t="s">
        <v>3586</v>
      </c>
      <c r="BD4130" s="228">
        <v>4310504</v>
      </c>
      <c r="BE4130" s="228"/>
      <c r="BF4130" s="228"/>
    </row>
    <row r="4131" spans="54:58" ht="33.75" customHeight="1" x14ac:dyDescent="0.25">
      <c r="BB4131" s="228" t="s">
        <v>79</v>
      </c>
      <c r="BC4131" s="228" t="s">
        <v>3596</v>
      </c>
      <c r="BD4131" s="228">
        <v>4310538</v>
      </c>
      <c r="BE4131" s="228"/>
      <c r="BF4131" s="228"/>
    </row>
    <row r="4132" spans="54:58" ht="33.75" customHeight="1" x14ac:dyDescent="0.25">
      <c r="BB4132" s="228" t="s">
        <v>79</v>
      </c>
      <c r="BC4132" s="228" t="s">
        <v>3605</v>
      </c>
      <c r="BD4132" s="228">
        <v>4310553</v>
      </c>
      <c r="BE4132" s="228"/>
      <c r="BF4132" s="228"/>
    </row>
    <row r="4133" spans="54:58" ht="33.75" customHeight="1" x14ac:dyDescent="0.25">
      <c r="BB4133" s="228" t="s">
        <v>79</v>
      </c>
      <c r="BC4133" s="228" t="s">
        <v>3614</v>
      </c>
      <c r="BD4133" s="228">
        <v>4310579</v>
      </c>
      <c r="BE4133" s="228"/>
      <c r="BF4133" s="228"/>
    </row>
    <row r="4134" spans="54:58" ht="33.75" customHeight="1" x14ac:dyDescent="0.25">
      <c r="BB4134" s="228" t="s">
        <v>79</v>
      </c>
      <c r="BC4134" s="228" t="s">
        <v>3623</v>
      </c>
      <c r="BD4134" s="228">
        <v>4310603</v>
      </c>
      <c r="BE4134" s="228"/>
      <c r="BF4134" s="228"/>
    </row>
    <row r="4135" spans="54:58" ht="33.75" customHeight="1" x14ac:dyDescent="0.25">
      <c r="BB4135" s="228" t="s">
        <v>79</v>
      </c>
      <c r="BC4135" s="228" t="s">
        <v>3633</v>
      </c>
      <c r="BD4135" s="228">
        <v>4310652</v>
      </c>
      <c r="BE4135" s="228"/>
      <c r="BF4135" s="228"/>
    </row>
    <row r="4136" spans="54:58" ht="33.75" customHeight="1" x14ac:dyDescent="0.25">
      <c r="BB4136" s="228" t="s">
        <v>79</v>
      </c>
      <c r="BC4136" s="228" t="s">
        <v>3643</v>
      </c>
      <c r="BD4136" s="228">
        <v>4310702</v>
      </c>
      <c r="BE4136" s="228"/>
      <c r="BF4136" s="228"/>
    </row>
    <row r="4137" spans="54:58" ht="33.75" customHeight="1" x14ac:dyDescent="0.25">
      <c r="BB4137" s="228" t="s">
        <v>79</v>
      </c>
      <c r="BC4137" s="228" t="s">
        <v>3652</v>
      </c>
      <c r="BD4137" s="228">
        <v>4310751</v>
      </c>
      <c r="BE4137" s="228"/>
      <c r="BF4137" s="228"/>
    </row>
    <row r="4138" spans="54:58" ht="33.75" customHeight="1" x14ac:dyDescent="0.25">
      <c r="BB4138" s="228" t="s">
        <v>79</v>
      </c>
      <c r="BC4138" s="228" t="s">
        <v>3661</v>
      </c>
      <c r="BD4138" s="228">
        <v>4310801</v>
      </c>
      <c r="BE4138" s="228"/>
      <c r="BF4138" s="228"/>
    </row>
    <row r="4139" spans="54:58" ht="33.75" customHeight="1" x14ac:dyDescent="0.25">
      <c r="BB4139" s="228" t="s">
        <v>79</v>
      </c>
      <c r="BC4139" s="228" t="s">
        <v>3670</v>
      </c>
      <c r="BD4139" s="228">
        <v>4310850</v>
      </c>
      <c r="BE4139" s="228"/>
      <c r="BF4139" s="228"/>
    </row>
    <row r="4140" spans="54:58" ht="33.75" customHeight="1" x14ac:dyDescent="0.25">
      <c r="BB4140" s="228" t="s">
        <v>79</v>
      </c>
      <c r="BC4140" s="228" t="s">
        <v>3677</v>
      </c>
      <c r="BD4140" s="228">
        <v>4310876</v>
      </c>
      <c r="BE4140" s="228"/>
      <c r="BF4140" s="228"/>
    </row>
    <row r="4141" spans="54:58" ht="33.75" customHeight="1" x14ac:dyDescent="0.25">
      <c r="BB4141" s="228" t="s">
        <v>79</v>
      </c>
      <c r="BC4141" s="228" t="s">
        <v>3685</v>
      </c>
      <c r="BD4141" s="228">
        <v>4310900</v>
      </c>
      <c r="BE4141" s="228"/>
      <c r="BF4141" s="228"/>
    </row>
    <row r="4142" spans="54:58" ht="33.75" customHeight="1" x14ac:dyDescent="0.25">
      <c r="BB4142" s="228" t="s">
        <v>79</v>
      </c>
      <c r="BC4142" s="228" t="s">
        <v>3694</v>
      </c>
      <c r="BD4142" s="228">
        <v>4311007</v>
      </c>
      <c r="BE4142" s="228"/>
      <c r="BF4142" s="228"/>
    </row>
    <row r="4143" spans="54:58" ht="33.75" customHeight="1" x14ac:dyDescent="0.25">
      <c r="BB4143" s="228" t="s">
        <v>79</v>
      </c>
      <c r="BC4143" s="228" t="s">
        <v>3702</v>
      </c>
      <c r="BD4143" s="228">
        <v>4311106</v>
      </c>
      <c r="BE4143" s="228"/>
      <c r="BF4143" s="228"/>
    </row>
    <row r="4144" spans="54:58" ht="33.75" customHeight="1" x14ac:dyDescent="0.25">
      <c r="BB4144" s="228" t="s">
        <v>79</v>
      </c>
      <c r="BC4144" s="228" t="s">
        <v>3710</v>
      </c>
      <c r="BD4144" s="228">
        <v>4311122</v>
      </c>
      <c r="BE4144" s="228"/>
      <c r="BF4144" s="228"/>
    </row>
    <row r="4145" spans="54:58" ht="33.75" customHeight="1" x14ac:dyDescent="0.25">
      <c r="BB4145" s="228" t="s">
        <v>79</v>
      </c>
      <c r="BC4145" s="228" t="s">
        <v>3717</v>
      </c>
      <c r="BD4145" s="228">
        <v>4311130</v>
      </c>
      <c r="BE4145" s="228"/>
      <c r="BF4145" s="228"/>
    </row>
    <row r="4146" spans="54:58" ht="33.75" customHeight="1" x14ac:dyDescent="0.25">
      <c r="BB4146" s="228" t="s">
        <v>79</v>
      </c>
      <c r="BC4146" s="228" t="s">
        <v>3724</v>
      </c>
      <c r="BD4146" s="228">
        <v>4311155</v>
      </c>
      <c r="BE4146" s="228"/>
      <c r="BF4146" s="228"/>
    </row>
    <row r="4147" spans="54:58" ht="33.75" customHeight="1" x14ac:dyDescent="0.25">
      <c r="BB4147" s="228" t="s">
        <v>79</v>
      </c>
      <c r="BC4147" s="228" t="s">
        <v>3731</v>
      </c>
      <c r="BD4147" s="228">
        <v>4311205</v>
      </c>
      <c r="BE4147" s="228"/>
      <c r="BF4147" s="228"/>
    </row>
    <row r="4148" spans="54:58" ht="33.75" customHeight="1" x14ac:dyDescent="0.25">
      <c r="BB4148" s="228" t="s">
        <v>79</v>
      </c>
      <c r="BC4148" s="228" t="s">
        <v>3738</v>
      </c>
      <c r="BD4148" s="228">
        <v>4311239</v>
      </c>
      <c r="BE4148" s="228"/>
      <c r="BF4148" s="228"/>
    </row>
    <row r="4149" spans="54:58" ht="33.75" customHeight="1" x14ac:dyDescent="0.25">
      <c r="BB4149" s="228" t="s">
        <v>79</v>
      </c>
      <c r="BC4149" s="228" t="s">
        <v>4717</v>
      </c>
      <c r="BD4149" s="228">
        <v>4300002</v>
      </c>
      <c r="BE4149" s="228"/>
      <c r="BF4149" s="228"/>
    </row>
    <row r="4150" spans="54:58" ht="33.75" customHeight="1" x14ac:dyDescent="0.25">
      <c r="BB4150" s="228" t="s">
        <v>79</v>
      </c>
      <c r="BC4150" s="228" t="s">
        <v>3745</v>
      </c>
      <c r="BD4150" s="228">
        <v>4311270</v>
      </c>
      <c r="BE4150" s="228"/>
      <c r="BF4150" s="228"/>
    </row>
    <row r="4151" spans="54:58" ht="33.75" customHeight="1" x14ac:dyDescent="0.25">
      <c r="BB4151" s="228" t="s">
        <v>79</v>
      </c>
      <c r="BC4151" s="228" t="s">
        <v>5389</v>
      </c>
      <c r="BD4151" s="228">
        <v>4300001</v>
      </c>
      <c r="BE4151" s="228"/>
      <c r="BF4151" s="228"/>
    </row>
    <row r="4152" spans="54:58" ht="33.75" customHeight="1" x14ac:dyDescent="0.25">
      <c r="BB4152" s="228" t="s">
        <v>79</v>
      </c>
      <c r="BC4152" s="228" t="s">
        <v>3752</v>
      </c>
      <c r="BD4152" s="228">
        <v>4311304</v>
      </c>
      <c r="BE4152" s="228"/>
      <c r="BF4152" s="228"/>
    </row>
    <row r="4153" spans="54:58" ht="33.75" customHeight="1" x14ac:dyDescent="0.25">
      <c r="BB4153" s="228" t="s">
        <v>79</v>
      </c>
      <c r="BC4153" s="228" t="s">
        <v>3758</v>
      </c>
      <c r="BD4153" s="228">
        <v>4311254</v>
      </c>
      <c r="BE4153" s="228"/>
      <c r="BF4153" s="228"/>
    </row>
    <row r="4154" spans="54:58" ht="33.75" customHeight="1" x14ac:dyDescent="0.25">
      <c r="BB4154" s="228" t="s">
        <v>79</v>
      </c>
      <c r="BC4154" s="228" t="s">
        <v>1652</v>
      </c>
      <c r="BD4154" s="228">
        <v>4311403</v>
      </c>
      <c r="BE4154" s="228"/>
      <c r="BF4154" s="228"/>
    </row>
    <row r="4155" spans="54:58" ht="33.75" customHeight="1" x14ac:dyDescent="0.25">
      <c r="BB4155" s="228" t="s">
        <v>79</v>
      </c>
      <c r="BC4155" s="228" t="s">
        <v>3767</v>
      </c>
      <c r="BD4155" s="228">
        <v>4311429</v>
      </c>
      <c r="BE4155" s="228"/>
      <c r="BF4155" s="228"/>
    </row>
    <row r="4156" spans="54:58" ht="33.75" customHeight="1" x14ac:dyDescent="0.25">
      <c r="BB4156" s="228" t="s">
        <v>79</v>
      </c>
      <c r="BC4156" s="228" t="s">
        <v>3774</v>
      </c>
      <c r="BD4156" s="228">
        <v>4311502</v>
      </c>
      <c r="BE4156" s="228"/>
      <c r="BF4156" s="228"/>
    </row>
    <row r="4157" spans="54:58" ht="33.75" customHeight="1" x14ac:dyDescent="0.25">
      <c r="BB4157" s="228" t="s">
        <v>79</v>
      </c>
      <c r="BC4157" s="228" t="s">
        <v>3780</v>
      </c>
      <c r="BD4157" s="228">
        <v>4311601</v>
      </c>
      <c r="BE4157" s="228"/>
      <c r="BF4157" s="228"/>
    </row>
    <row r="4158" spans="54:58" ht="33.75" customHeight="1" x14ac:dyDescent="0.25">
      <c r="BB4158" s="228" t="s">
        <v>79</v>
      </c>
      <c r="BC4158" s="228" t="s">
        <v>3787</v>
      </c>
      <c r="BD4158" s="228">
        <v>4311627</v>
      </c>
      <c r="BE4158" s="228"/>
      <c r="BF4158" s="228"/>
    </row>
    <row r="4159" spans="54:58" ht="33.75" customHeight="1" x14ac:dyDescent="0.25">
      <c r="BB4159" s="228" t="s">
        <v>79</v>
      </c>
      <c r="BC4159" s="228" t="s">
        <v>3794</v>
      </c>
      <c r="BD4159" s="228">
        <v>4311643</v>
      </c>
      <c r="BE4159" s="228"/>
      <c r="BF4159" s="228"/>
    </row>
    <row r="4160" spans="54:58" ht="33.75" customHeight="1" x14ac:dyDescent="0.25">
      <c r="BB4160" s="228" t="s">
        <v>79</v>
      </c>
      <c r="BC4160" s="228" t="s">
        <v>3801</v>
      </c>
      <c r="BD4160" s="228">
        <v>4311718</v>
      </c>
      <c r="BE4160" s="228"/>
      <c r="BF4160" s="228"/>
    </row>
    <row r="4161" spans="54:58" ht="33.75" customHeight="1" x14ac:dyDescent="0.25">
      <c r="BB4161" s="228" t="s">
        <v>79</v>
      </c>
      <c r="BC4161" s="228" t="s">
        <v>3807</v>
      </c>
      <c r="BD4161" s="228">
        <v>4311700</v>
      </c>
      <c r="BE4161" s="228"/>
      <c r="BF4161" s="228"/>
    </row>
    <row r="4162" spans="54:58" ht="33.75" customHeight="1" x14ac:dyDescent="0.25">
      <c r="BB4162" s="228" t="s">
        <v>79</v>
      </c>
      <c r="BC4162" s="228" t="s">
        <v>3814</v>
      </c>
      <c r="BD4162" s="228">
        <v>4311734</v>
      </c>
      <c r="BE4162" s="228"/>
      <c r="BF4162" s="228"/>
    </row>
    <row r="4163" spans="54:58" ht="33.75" customHeight="1" x14ac:dyDescent="0.25">
      <c r="BB4163" s="228" t="s">
        <v>79</v>
      </c>
      <c r="BC4163" s="228" t="s">
        <v>3821</v>
      </c>
      <c r="BD4163" s="228">
        <v>4311759</v>
      </c>
      <c r="BE4163" s="228"/>
      <c r="BF4163" s="228"/>
    </row>
    <row r="4164" spans="54:58" ht="33.75" customHeight="1" x14ac:dyDescent="0.25">
      <c r="BB4164" s="228" t="s">
        <v>79</v>
      </c>
      <c r="BC4164" s="228" t="s">
        <v>3828</v>
      </c>
      <c r="BD4164" s="228">
        <v>4311775</v>
      </c>
      <c r="BE4164" s="228"/>
      <c r="BF4164" s="228"/>
    </row>
    <row r="4165" spans="54:58" ht="33.75" customHeight="1" x14ac:dyDescent="0.25">
      <c r="BB4165" s="228" t="s">
        <v>79</v>
      </c>
      <c r="BC4165" s="228" t="s">
        <v>3835</v>
      </c>
      <c r="BD4165" s="228">
        <v>4311791</v>
      </c>
      <c r="BE4165" s="228"/>
      <c r="BF4165" s="228"/>
    </row>
    <row r="4166" spans="54:58" ht="33.75" customHeight="1" x14ac:dyDescent="0.25">
      <c r="BB4166" s="228" t="s">
        <v>79</v>
      </c>
      <c r="BC4166" s="228" t="s">
        <v>3841</v>
      </c>
      <c r="BD4166" s="228">
        <v>4311809</v>
      </c>
      <c r="BE4166" s="228"/>
      <c r="BF4166" s="228"/>
    </row>
    <row r="4167" spans="54:58" ht="33.75" customHeight="1" x14ac:dyDescent="0.25">
      <c r="BB4167" s="228" t="s">
        <v>79</v>
      </c>
      <c r="BC4167" s="228" t="s">
        <v>3848</v>
      </c>
      <c r="BD4167" s="228">
        <v>4311908</v>
      </c>
      <c r="BE4167" s="228"/>
      <c r="BF4167" s="228"/>
    </row>
    <row r="4168" spans="54:58" ht="33.75" customHeight="1" x14ac:dyDescent="0.25">
      <c r="BB4168" s="228" t="s">
        <v>79</v>
      </c>
      <c r="BC4168" s="228" t="s">
        <v>3854</v>
      </c>
      <c r="BD4168" s="228">
        <v>4311981</v>
      </c>
      <c r="BE4168" s="228"/>
      <c r="BF4168" s="228"/>
    </row>
    <row r="4169" spans="54:58" ht="33.75" customHeight="1" x14ac:dyDescent="0.25">
      <c r="BB4169" s="228" t="s">
        <v>79</v>
      </c>
      <c r="BC4169" s="228" t="s">
        <v>3860</v>
      </c>
      <c r="BD4169" s="228">
        <v>4312005</v>
      </c>
      <c r="BE4169" s="228"/>
      <c r="BF4169" s="228"/>
    </row>
    <row r="4170" spans="54:58" ht="33.75" customHeight="1" x14ac:dyDescent="0.25">
      <c r="BB4170" s="228" t="s">
        <v>79</v>
      </c>
      <c r="BC4170" s="228" t="s">
        <v>3866</v>
      </c>
      <c r="BD4170" s="228">
        <v>4312054</v>
      </c>
      <c r="BE4170" s="228"/>
      <c r="BF4170" s="228"/>
    </row>
    <row r="4171" spans="54:58" ht="33.75" customHeight="1" x14ac:dyDescent="0.25">
      <c r="BB4171" s="228" t="s">
        <v>79</v>
      </c>
      <c r="BC4171" s="228" t="s">
        <v>3871</v>
      </c>
      <c r="BD4171" s="228">
        <v>4312104</v>
      </c>
      <c r="BE4171" s="228"/>
      <c r="BF4171" s="228"/>
    </row>
    <row r="4172" spans="54:58" ht="33.75" customHeight="1" x14ac:dyDescent="0.25">
      <c r="BB4172" s="228" t="s">
        <v>79</v>
      </c>
      <c r="BC4172" s="228" t="s">
        <v>3876</v>
      </c>
      <c r="BD4172" s="228">
        <v>4312138</v>
      </c>
      <c r="BE4172" s="228"/>
      <c r="BF4172" s="228"/>
    </row>
    <row r="4173" spans="54:58" ht="33.75" customHeight="1" x14ac:dyDescent="0.25">
      <c r="BB4173" s="228" t="s">
        <v>79</v>
      </c>
      <c r="BC4173" s="228" t="s">
        <v>3882</v>
      </c>
      <c r="BD4173" s="228">
        <v>4312153</v>
      </c>
      <c r="BE4173" s="228"/>
      <c r="BF4173" s="228"/>
    </row>
    <row r="4174" spans="54:58" ht="33.75" customHeight="1" x14ac:dyDescent="0.25">
      <c r="BB4174" s="228" t="s">
        <v>79</v>
      </c>
      <c r="BC4174" s="228" t="s">
        <v>3888</v>
      </c>
      <c r="BD4174" s="228">
        <v>4312179</v>
      </c>
      <c r="BE4174" s="228"/>
      <c r="BF4174" s="228"/>
    </row>
    <row r="4175" spans="54:58" ht="33.75" customHeight="1" x14ac:dyDescent="0.25">
      <c r="BB4175" s="228" t="s">
        <v>79</v>
      </c>
      <c r="BC4175" s="228" t="s">
        <v>3894</v>
      </c>
      <c r="BD4175" s="228">
        <v>4312203</v>
      </c>
      <c r="BE4175" s="228"/>
      <c r="BF4175" s="228"/>
    </row>
    <row r="4176" spans="54:58" ht="33.75" customHeight="1" x14ac:dyDescent="0.25">
      <c r="BB4176" s="228" t="s">
        <v>79</v>
      </c>
      <c r="BC4176" s="228" t="s">
        <v>3900</v>
      </c>
      <c r="BD4176" s="228">
        <v>4312252</v>
      </c>
      <c r="BE4176" s="228"/>
      <c r="BF4176" s="228"/>
    </row>
    <row r="4177" spans="54:58" ht="33.75" customHeight="1" x14ac:dyDescent="0.25">
      <c r="BB4177" s="228" t="s">
        <v>79</v>
      </c>
      <c r="BC4177" s="228" t="s">
        <v>3906</v>
      </c>
      <c r="BD4177" s="228">
        <v>4312302</v>
      </c>
      <c r="BE4177" s="228"/>
      <c r="BF4177" s="228"/>
    </row>
    <row r="4178" spans="54:58" ht="33.75" customHeight="1" x14ac:dyDescent="0.25">
      <c r="BB4178" s="228" t="s">
        <v>79</v>
      </c>
      <c r="BC4178" s="228" t="s">
        <v>3912</v>
      </c>
      <c r="BD4178" s="228">
        <v>4312351</v>
      </c>
      <c r="BE4178" s="228"/>
      <c r="BF4178" s="228"/>
    </row>
    <row r="4179" spans="54:58" ht="33.75" customHeight="1" x14ac:dyDescent="0.25">
      <c r="BB4179" s="228" t="s">
        <v>79</v>
      </c>
      <c r="BC4179" s="228" t="s">
        <v>3917</v>
      </c>
      <c r="BD4179" s="228">
        <v>4312377</v>
      </c>
      <c r="BE4179" s="228"/>
      <c r="BF4179" s="228"/>
    </row>
    <row r="4180" spans="54:58" ht="33.75" customHeight="1" x14ac:dyDescent="0.25">
      <c r="BB4180" s="228" t="s">
        <v>79</v>
      </c>
      <c r="BC4180" s="228" t="s">
        <v>3923</v>
      </c>
      <c r="BD4180" s="228">
        <v>4312385</v>
      </c>
      <c r="BE4180" s="228"/>
      <c r="BF4180" s="228"/>
    </row>
    <row r="4181" spans="54:58" ht="33.75" customHeight="1" x14ac:dyDescent="0.25">
      <c r="BB4181" s="228" t="s">
        <v>79</v>
      </c>
      <c r="BC4181" s="228" t="s">
        <v>3929</v>
      </c>
      <c r="BD4181" s="228">
        <v>4312401</v>
      </c>
      <c r="BE4181" s="228"/>
      <c r="BF4181" s="228"/>
    </row>
    <row r="4182" spans="54:58" ht="33.75" customHeight="1" x14ac:dyDescent="0.25">
      <c r="BB4182" s="228" t="s">
        <v>79</v>
      </c>
      <c r="BC4182" s="228" t="s">
        <v>3935</v>
      </c>
      <c r="BD4182" s="228">
        <v>4312427</v>
      </c>
      <c r="BE4182" s="228"/>
      <c r="BF4182" s="228"/>
    </row>
    <row r="4183" spans="54:58" ht="33.75" customHeight="1" x14ac:dyDescent="0.25">
      <c r="BB4183" s="228" t="s">
        <v>79</v>
      </c>
      <c r="BC4183" s="228" t="s">
        <v>3941</v>
      </c>
      <c r="BD4183" s="228">
        <v>4312443</v>
      </c>
      <c r="BE4183" s="228"/>
      <c r="BF4183" s="228"/>
    </row>
    <row r="4184" spans="54:58" ht="33.75" customHeight="1" x14ac:dyDescent="0.25">
      <c r="BB4184" s="228" t="s">
        <v>79</v>
      </c>
      <c r="BC4184" s="228" t="s">
        <v>3947</v>
      </c>
      <c r="BD4184" s="228">
        <v>4312450</v>
      </c>
      <c r="BE4184" s="228"/>
      <c r="BF4184" s="228"/>
    </row>
    <row r="4185" spans="54:58" ht="33.75" customHeight="1" x14ac:dyDescent="0.25">
      <c r="BB4185" s="228" t="s">
        <v>79</v>
      </c>
      <c r="BC4185" s="228" t="s">
        <v>3953</v>
      </c>
      <c r="BD4185" s="228">
        <v>4312476</v>
      </c>
      <c r="BE4185" s="228"/>
      <c r="BF4185" s="228"/>
    </row>
    <row r="4186" spans="54:58" ht="33.75" customHeight="1" x14ac:dyDescent="0.25">
      <c r="BB4186" s="228" t="s">
        <v>79</v>
      </c>
      <c r="BC4186" s="228" t="s">
        <v>3959</v>
      </c>
      <c r="BD4186" s="228">
        <v>4312500</v>
      </c>
      <c r="BE4186" s="228"/>
      <c r="BF4186" s="228"/>
    </row>
    <row r="4187" spans="54:58" ht="33.75" customHeight="1" x14ac:dyDescent="0.25">
      <c r="BB4187" s="228" t="s">
        <v>79</v>
      </c>
      <c r="BC4187" s="228" t="s">
        <v>3964</v>
      </c>
      <c r="BD4187" s="228">
        <v>4312609</v>
      </c>
      <c r="BE4187" s="228"/>
      <c r="BF4187" s="228"/>
    </row>
    <row r="4188" spans="54:58" ht="33.75" customHeight="1" x14ac:dyDescent="0.25">
      <c r="BB4188" s="228" t="s">
        <v>79</v>
      </c>
      <c r="BC4188" s="228" t="s">
        <v>3970</v>
      </c>
      <c r="BD4188" s="228">
        <v>4312617</v>
      </c>
      <c r="BE4188" s="228"/>
      <c r="BF4188" s="228"/>
    </row>
    <row r="4189" spans="54:58" ht="33.75" customHeight="1" x14ac:dyDescent="0.25">
      <c r="BB4189" s="228" t="s">
        <v>79</v>
      </c>
      <c r="BC4189" s="228" t="s">
        <v>3975</v>
      </c>
      <c r="BD4189" s="228">
        <v>4312625</v>
      </c>
      <c r="BE4189" s="228"/>
      <c r="BF4189" s="228"/>
    </row>
    <row r="4190" spans="54:58" ht="33.75" customHeight="1" x14ac:dyDescent="0.25">
      <c r="BB4190" s="228" t="s">
        <v>79</v>
      </c>
      <c r="BC4190" s="228" t="s">
        <v>3980</v>
      </c>
      <c r="BD4190" s="228">
        <v>4312658</v>
      </c>
      <c r="BE4190" s="228"/>
      <c r="BF4190" s="228"/>
    </row>
    <row r="4191" spans="54:58" ht="33.75" customHeight="1" x14ac:dyDescent="0.25">
      <c r="BB4191" s="228" t="s">
        <v>79</v>
      </c>
      <c r="BC4191" s="228" t="s">
        <v>3986</v>
      </c>
      <c r="BD4191" s="228">
        <v>4312674</v>
      </c>
      <c r="BE4191" s="228"/>
      <c r="BF4191" s="228"/>
    </row>
    <row r="4192" spans="54:58" ht="33.75" customHeight="1" x14ac:dyDescent="0.25">
      <c r="BB4192" s="228" t="s">
        <v>79</v>
      </c>
      <c r="BC4192" s="228" t="s">
        <v>3991</v>
      </c>
      <c r="BD4192" s="228">
        <v>4312708</v>
      </c>
      <c r="BE4192" s="228"/>
      <c r="BF4192" s="228"/>
    </row>
    <row r="4193" spans="54:58" ht="33.75" customHeight="1" x14ac:dyDescent="0.25">
      <c r="BB4193" s="228" t="s">
        <v>79</v>
      </c>
      <c r="BC4193" s="228" t="s">
        <v>3997</v>
      </c>
      <c r="BD4193" s="228">
        <v>4312757</v>
      </c>
      <c r="BE4193" s="228"/>
      <c r="BF4193" s="228"/>
    </row>
    <row r="4194" spans="54:58" ht="33.75" customHeight="1" x14ac:dyDescent="0.25">
      <c r="BB4194" s="228" t="s">
        <v>79</v>
      </c>
      <c r="BC4194" s="228" t="s">
        <v>4002</v>
      </c>
      <c r="BD4194" s="228">
        <v>4312807</v>
      </c>
      <c r="BE4194" s="228"/>
      <c r="BF4194" s="228"/>
    </row>
    <row r="4195" spans="54:58" ht="33.75" customHeight="1" x14ac:dyDescent="0.25">
      <c r="BB4195" s="228" t="s">
        <v>79</v>
      </c>
      <c r="BC4195" s="228" t="s">
        <v>4008</v>
      </c>
      <c r="BD4195" s="228">
        <v>4312906</v>
      </c>
      <c r="BE4195" s="228"/>
      <c r="BF4195" s="228"/>
    </row>
    <row r="4196" spans="54:58" ht="33.75" customHeight="1" x14ac:dyDescent="0.25">
      <c r="BB4196" s="228" t="s">
        <v>79</v>
      </c>
      <c r="BC4196" s="228" t="s">
        <v>4014</v>
      </c>
      <c r="BD4196" s="228">
        <v>4312955</v>
      </c>
      <c r="BE4196" s="228"/>
      <c r="BF4196" s="228"/>
    </row>
    <row r="4197" spans="54:58" ht="33.75" customHeight="1" x14ac:dyDescent="0.25">
      <c r="BB4197" s="228" t="s">
        <v>79</v>
      </c>
      <c r="BC4197" s="228" t="s">
        <v>4020</v>
      </c>
      <c r="BD4197" s="228">
        <v>4313003</v>
      </c>
      <c r="BE4197" s="228"/>
      <c r="BF4197" s="228"/>
    </row>
    <row r="4198" spans="54:58" ht="33.75" customHeight="1" x14ac:dyDescent="0.25">
      <c r="BB4198" s="228" t="s">
        <v>79</v>
      </c>
      <c r="BC4198" s="228" t="s">
        <v>4025</v>
      </c>
      <c r="BD4198" s="228">
        <v>4313011</v>
      </c>
      <c r="BE4198" s="228"/>
      <c r="BF4198" s="228"/>
    </row>
    <row r="4199" spans="54:58" ht="33.75" customHeight="1" x14ac:dyDescent="0.25">
      <c r="BB4199" s="228" t="s">
        <v>79</v>
      </c>
      <c r="BC4199" s="228" t="s">
        <v>4031</v>
      </c>
      <c r="BD4199" s="228">
        <v>4313037</v>
      </c>
      <c r="BE4199" s="228"/>
      <c r="BF4199" s="228"/>
    </row>
    <row r="4200" spans="54:58" ht="33.75" customHeight="1" x14ac:dyDescent="0.25">
      <c r="BB4200" s="228" t="s">
        <v>79</v>
      </c>
      <c r="BC4200" s="228" t="s">
        <v>4037</v>
      </c>
      <c r="BD4200" s="228">
        <v>4313060</v>
      </c>
      <c r="BE4200" s="228"/>
      <c r="BF4200" s="228"/>
    </row>
    <row r="4201" spans="54:58" ht="33.75" customHeight="1" x14ac:dyDescent="0.25">
      <c r="BB4201" s="228" t="s">
        <v>79</v>
      </c>
      <c r="BC4201" s="228" t="s">
        <v>4042</v>
      </c>
      <c r="BD4201" s="228">
        <v>4313086</v>
      </c>
      <c r="BE4201" s="228"/>
      <c r="BF4201" s="228"/>
    </row>
    <row r="4202" spans="54:58" ht="33.75" customHeight="1" x14ac:dyDescent="0.25">
      <c r="BB4202" s="228" t="s">
        <v>79</v>
      </c>
      <c r="BC4202" s="228" t="s">
        <v>4048</v>
      </c>
      <c r="BD4202" s="228">
        <v>4313102</v>
      </c>
      <c r="BE4202" s="228"/>
      <c r="BF4202" s="228"/>
    </row>
    <row r="4203" spans="54:58" ht="33.75" customHeight="1" x14ac:dyDescent="0.25">
      <c r="BB4203" s="228" t="s">
        <v>79</v>
      </c>
      <c r="BC4203" s="228" t="s">
        <v>4054</v>
      </c>
      <c r="BD4203" s="228">
        <v>4313201</v>
      </c>
      <c r="BE4203" s="228"/>
      <c r="BF4203" s="228"/>
    </row>
    <row r="4204" spans="54:58" ht="33.75" customHeight="1" x14ac:dyDescent="0.25">
      <c r="BB4204" s="228" t="s">
        <v>79</v>
      </c>
      <c r="BC4204" s="228" t="s">
        <v>4059</v>
      </c>
      <c r="BD4204" s="228">
        <v>4313300</v>
      </c>
      <c r="BE4204" s="228"/>
      <c r="BF4204" s="228"/>
    </row>
    <row r="4205" spans="54:58" ht="33.75" customHeight="1" x14ac:dyDescent="0.25">
      <c r="BB4205" s="228" t="s">
        <v>79</v>
      </c>
      <c r="BC4205" s="228" t="s">
        <v>4065</v>
      </c>
      <c r="BD4205" s="228">
        <v>4313334</v>
      </c>
      <c r="BE4205" s="228"/>
      <c r="BF4205" s="228"/>
    </row>
    <row r="4206" spans="54:58" ht="33.75" customHeight="1" x14ac:dyDescent="0.25">
      <c r="BB4206" s="228" t="s">
        <v>79</v>
      </c>
      <c r="BC4206" s="228" t="s">
        <v>4071</v>
      </c>
      <c r="BD4206" s="228">
        <v>4313359</v>
      </c>
      <c r="BE4206" s="228"/>
      <c r="BF4206" s="228"/>
    </row>
    <row r="4207" spans="54:58" ht="33.75" customHeight="1" x14ac:dyDescent="0.25">
      <c r="BB4207" s="228" t="s">
        <v>79</v>
      </c>
      <c r="BC4207" s="228" t="s">
        <v>2806</v>
      </c>
      <c r="BD4207" s="228">
        <v>4313375</v>
      </c>
      <c r="BE4207" s="228"/>
      <c r="BF4207" s="228"/>
    </row>
    <row r="4208" spans="54:58" ht="33.75" customHeight="1" x14ac:dyDescent="0.25">
      <c r="BB4208" s="228" t="s">
        <v>79</v>
      </c>
      <c r="BC4208" s="228" t="s">
        <v>4082</v>
      </c>
      <c r="BD4208" s="228">
        <v>4313490</v>
      </c>
      <c r="BE4208" s="228"/>
      <c r="BF4208" s="228"/>
    </row>
    <row r="4209" spans="54:58" ht="33.75" customHeight="1" x14ac:dyDescent="0.25">
      <c r="BB4209" s="228" t="s">
        <v>79</v>
      </c>
      <c r="BC4209" s="228" t="s">
        <v>4088</v>
      </c>
      <c r="BD4209" s="228">
        <v>4313391</v>
      </c>
      <c r="BE4209" s="228"/>
      <c r="BF4209" s="228"/>
    </row>
    <row r="4210" spans="54:58" ht="33.75" customHeight="1" x14ac:dyDescent="0.25">
      <c r="BB4210" s="228" t="s">
        <v>79</v>
      </c>
      <c r="BC4210" s="228" t="s">
        <v>4093</v>
      </c>
      <c r="BD4210" s="228">
        <v>4313409</v>
      </c>
      <c r="BE4210" s="228"/>
      <c r="BF4210" s="228"/>
    </row>
    <row r="4211" spans="54:58" ht="33.75" customHeight="1" x14ac:dyDescent="0.25">
      <c r="BB4211" s="228" t="s">
        <v>79</v>
      </c>
      <c r="BC4211" s="228" t="s">
        <v>4099</v>
      </c>
      <c r="BD4211" s="228">
        <v>4313425</v>
      </c>
      <c r="BE4211" s="228"/>
      <c r="BF4211" s="228"/>
    </row>
    <row r="4212" spans="54:58" ht="33.75" customHeight="1" x14ac:dyDescent="0.25">
      <c r="BB4212" s="228" t="s">
        <v>79</v>
      </c>
      <c r="BC4212" s="228" t="s">
        <v>4105</v>
      </c>
      <c r="BD4212" s="228">
        <v>4313441</v>
      </c>
      <c r="BE4212" s="228"/>
      <c r="BF4212" s="228"/>
    </row>
    <row r="4213" spans="54:58" ht="33.75" customHeight="1" x14ac:dyDescent="0.25">
      <c r="BB4213" s="228" t="s">
        <v>79</v>
      </c>
      <c r="BC4213" s="228" t="s">
        <v>4111</v>
      </c>
      <c r="BD4213" s="228">
        <v>4313466</v>
      </c>
      <c r="BE4213" s="228"/>
      <c r="BF4213" s="228"/>
    </row>
    <row r="4214" spans="54:58" ht="33.75" customHeight="1" x14ac:dyDescent="0.25">
      <c r="BB4214" s="228" t="s">
        <v>79</v>
      </c>
      <c r="BC4214" s="228" t="s">
        <v>4116</v>
      </c>
      <c r="BD4214" s="228">
        <v>4313508</v>
      </c>
      <c r="BE4214" s="228"/>
      <c r="BF4214" s="228"/>
    </row>
    <row r="4215" spans="54:58" ht="33.75" customHeight="1" x14ac:dyDescent="0.25">
      <c r="BB4215" s="228" t="s">
        <v>79</v>
      </c>
      <c r="BC4215" s="228" t="s">
        <v>4122</v>
      </c>
      <c r="BD4215" s="228">
        <v>4313607</v>
      </c>
      <c r="BE4215" s="228"/>
      <c r="BF4215" s="228"/>
    </row>
    <row r="4216" spans="54:58" ht="33.75" customHeight="1" x14ac:dyDescent="0.25">
      <c r="BB4216" s="228" t="s">
        <v>79</v>
      </c>
      <c r="BC4216" s="228" t="s">
        <v>4128</v>
      </c>
      <c r="BD4216" s="228">
        <v>4313656</v>
      </c>
      <c r="BE4216" s="228"/>
      <c r="BF4216" s="228"/>
    </row>
    <row r="4217" spans="54:58" ht="33.75" customHeight="1" x14ac:dyDescent="0.25">
      <c r="BB4217" s="228" t="s">
        <v>79</v>
      </c>
      <c r="BC4217" s="228" t="s">
        <v>4134</v>
      </c>
      <c r="BD4217" s="228">
        <v>4313706</v>
      </c>
      <c r="BE4217" s="228"/>
      <c r="BF4217" s="228"/>
    </row>
    <row r="4218" spans="54:58" ht="33.75" customHeight="1" x14ac:dyDescent="0.25">
      <c r="BB4218" s="228" t="s">
        <v>79</v>
      </c>
      <c r="BC4218" s="228" t="s">
        <v>4140</v>
      </c>
      <c r="BD4218" s="228">
        <v>4313805</v>
      </c>
      <c r="BE4218" s="228"/>
      <c r="BF4218" s="228"/>
    </row>
    <row r="4219" spans="54:58" ht="33.75" customHeight="1" x14ac:dyDescent="0.25">
      <c r="BB4219" s="228" t="s">
        <v>79</v>
      </c>
      <c r="BC4219" s="228" t="s">
        <v>4145</v>
      </c>
      <c r="BD4219" s="228">
        <v>4313904</v>
      </c>
      <c r="BE4219" s="228"/>
      <c r="BF4219" s="228"/>
    </row>
    <row r="4220" spans="54:58" ht="33.75" customHeight="1" x14ac:dyDescent="0.25">
      <c r="BB4220" s="228" t="s">
        <v>79</v>
      </c>
      <c r="BC4220" s="228" t="s">
        <v>4150</v>
      </c>
      <c r="BD4220" s="228">
        <v>4313953</v>
      </c>
      <c r="BE4220" s="228"/>
      <c r="BF4220" s="228"/>
    </row>
    <row r="4221" spans="54:58" ht="33.75" customHeight="1" x14ac:dyDescent="0.25">
      <c r="BB4221" s="228" t="s">
        <v>79</v>
      </c>
      <c r="BC4221" s="228" t="s">
        <v>4155</v>
      </c>
      <c r="BD4221" s="228">
        <v>4314001</v>
      </c>
      <c r="BE4221" s="228"/>
      <c r="BF4221" s="228"/>
    </row>
    <row r="4222" spans="54:58" ht="33.75" customHeight="1" x14ac:dyDescent="0.25">
      <c r="BB4222" s="228" t="s">
        <v>79</v>
      </c>
      <c r="BC4222" s="228" t="s">
        <v>4160</v>
      </c>
      <c r="BD4222" s="228">
        <v>4314027</v>
      </c>
      <c r="BE4222" s="228"/>
      <c r="BF4222" s="228"/>
    </row>
    <row r="4223" spans="54:58" ht="33.75" customHeight="1" x14ac:dyDescent="0.25">
      <c r="BB4223" s="228" t="s">
        <v>79</v>
      </c>
      <c r="BC4223" s="228" t="s">
        <v>4165</v>
      </c>
      <c r="BD4223" s="228">
        <v>4314035</v>
      </c>
      <c r="BE4223" s="228"/>
      <c r="BF4223" s="228"/>
    </row>
    <row r="4224" spans="54:58" ht="33.75" customHeight="1" x14ac:dyDescent="0.25">
      <c r="BB4224" s="228" t="s">
        <v>79</v>
      </c>
      <c r="BC4224" s="228" t="s">
        <v>4170</v>
      </c>
      <c r="BD4224" s="228">
        <v>4314050</v>
      </c>
      <c r="BE4224" s="228"/>
      <c r="BF4224" s="228"/>
    </row>
    <row r="4225" spans="54:58" ht="33.75" customHeight="1" x14ac:dyDescent="0.25">
      <c r="BB4225" s="228" t="s">
        <v>79</v>
      </c>
      <c r="BC4225" s="228" t="s">
        <v>4175</v>
      </c>
      <c r="BD4225" s="228">
        <v>4314068</v>
      </c>
      <c r="BE4225" s="228"/>
      <c r="BF4225" s="228"/>
    </row>
    <row r="4226" spans="54:58" ht="33.75" customHeight="1" x14ac:dyDescent="0.25">
      <c r="BB4226" s="228" t="s">
        <v>79</v>
      </c>
      <c r="BC4226" s="228" t="s">
        <v>4180</v>
      </c>
      <c r="BD4226" s="228">
        <v>4314076</v>
      </c>
      <c r="BE4226" s="228"/>
      <c r="BF4226" s="228"/>
    </row>
    <row r="4227" spans="54:58" ht="33.75" customHeight="1" x14ac:dyDescent="0.25">
      <c r="BB4227" s="228" t="s">
        <v>79</v>
      </c>
      <c r="BC4227" s="228" t="s">
        <v>4185</v>
      </c>
      <c r="BD4227" s="228">
        <v>4314100</v>
      </c>
      <c r="BE4227" s="228"/>
      <c r="BF4227" s="228"/>
    </row>
    <row r="4228" spans="54:58" ht="33.75" customHeight="1" x14ac:dyDescent="0.25">
      <c r="BB4228" s="228" t="s">
        <v>79</v>
      </c>
      <c r="BC4228" s="228" t="s">
        <v>4190</v>
      </c>
      <c r="BD4228" s="228">
        <v>4314134</v>
      </c>
      <c r="BE4228" s="228"/>
      <c r="BF4228" s="228"/>
    </row>
    <row r="4229" spans="54:58" ht="33.75" customHeight="1" x14ac:dyDescent="0.25">
      <c r="BB4229" s="228" t="s">
        <v>79</v>
      </c>
      <c r="BC4229" s="228" t="s">
        <v>4194</v>
      </c>
      <c r="BD4229" s="228">
        <v>4314159</v>
      </c>
      <c r="BE4229" s="228"/>
      <c r="BF4229" s="228"/>
    </row>
    <row r="4230" spans="54:58" ht="33.75" customHeight="1" x14ac:dyDescent="0.25">
      <c r="BB4230" s="228" t="s">
        <v>79</v>
      </c>
      <c r="BC4230" s="228" t="s">
        <v>4199</v>
      </c>
      <c r="BD4230" s="228">
        <v>4314175</v>
      </c>
      <c r="BE4230" s="228"/>
      <c r="BF4230" s="228"/>
    </row>
    <row r="4231" spans="54:58" ht="33.75" customHeight="1" x14ac:dyDescent="0.25">
      <c r="BB4231" s="228" t="s">
        <v>79</v>
      </c>
      <c r="BC4231" s="228" t="s">
        <v>4204</v>
      </c>
      <c r="BD4231" s="228">
        <v>4314209</v>
      </c>
      <c r="BE4231" s="228"/>
      <c r="BF4231" s="228"/>
    </row>
    <row r="4232" spans="54:58" ht="33.75" customHeight="1" x14ac:dyDescent="0.25">
      <c r="BB4232" s="228" t="s">
        <v>79</v>
      </c>
      <c r="BC4232" s="228" t="s">
        <v>4209</v>
      </c>
      <c r="BD4232" s="228">
        <v>4314308</v>
      </c>
      <c r="BE4232" s="228"/>
      <c r="BF4232" s="228"/>
    </row>
    <row r="4233" spans="54:58" ht="33.75" customHeight="1" x14ac:dyDescent="0.25">
      <c r="BB4233" s="228" t="s">
        <v>79</v>
      </c>
      <c r="BC4233" s="228" t="s">
        <v>4214</v>
      </c>
      <c r="BD4233" s="228">
        <v>4314407</v>
      </c>
      <c r="BE4233" s="228"/>
      <c r="BF4233" s="228"/>
    </row>
    <row r="4234" spans="54:58" ht="33.75" customHeight="1" x14ac:dyDescent="0.25">
      <c r="BB4234" s="228" t="s">
        <v>79</v>
      </c>
      <c r="BC4234" s="228" t="s">
        <v>4218</v>
      </c>
      <c r="BD4234" s="228">
        <v>4314423</v>
      </c>
      <c r="BE4234" s="228"/>
      <c r="BF4234" s="228"/>
    </row>
    <row r="4235" spans="54:58" ht="33.75" customHeight="1" x14ac:dyDescent="0.25">
      <c r="BB4235" s="228" t="s">
        <v>79</v>
      </c>
      <c r="BC4235" s="228" t="s">
        <v>4223</v>
      </c>
      <c r="BD4235" s="228">
        <v>4314456</v>
      </c>
      <c r="BE4235" s="228"/>
      <c r="BF4235" s="228"/>
    </row>
    <row r="4236" spans="54:58" ht="33.75" customHeight="1" x14ac:dyDescent="0.25">
      <c r="BB4236" s="228" t="s">
        <v>79</v>
      </c>
      <c r="BC4236" s="228" t="s">
        <v>4227</v>
      </c>
      <c r="BD4236" s="228">
        <v>4314464</v>
      </c>
      <c r="BE4236" s="228"/>
      <c r="BF4236" s="228"/>
    </row>
    <row r="4237" spans="54:58" ht="33.75" customHeight="1" x14ac:dyDescent="0.25">
      <c r="BB4237" s="228" t="s">
        <v>79</v>
      </c>
      <c r="BC4237" s="228" t="s">
        <v>4232</v>
      </c>
      <c r="BD4237" s="228">
        <v>4314472</v>
      </c>
      <c r="BE4237" s="228"/>
      <c r="BF4237" s="228"/>
    </row>
    <row r="4238" spans="54:58" ht="33.75" customHeight="1" x14ac:dyDescent="0.25">
      <c r="BB4238" s="228" t="s">
        <v>79</v>
      </c>
      <c r="BC4238" s="228" t="s">
        <v>4237</v>
      </c>
      <c r="BD4238" s="228">
        <v>4314498</v>
      </c>
      <c r="BE4238" s="228"/>
      <c r="BF4238" s="228"/>
    </row>
    <row r="4239" spans="54:58" ht="33.75" customHeight="1" x14ac:dyDescent="0.25">
      <c r="BB4239" s="228" t="s">
        <v>79</v>
      </c>
      <c r="BC4239" s="228" t="s">
        <v>4241</v>
      </c>
      <c r="BD4239" s="228">
        <v>4314506</v>
      </c>
      <c r="BE4239" s="228"/>
      <c r="BF4239" s="228"/>
    </row>
    <row r="4240" spans="54:58" ht="33.75" customHeight="1" x14ac:dyDescent="0.25">
      <c r="BB4240" s="228" t="s">
        <v>79</v>
      </c>
      <c r="BC4240" s="228" t="s">
        <v>4246</v>
      </c>
      <c r="BD4240" s="228">
        <v>4314548</v>
      </c>
      <c r="BE4240" s="228"/>
      <c r="BF4240" s="228"/>
    </row>
    <row r="4241" spans="54:58" ht="33.75" customHeight="1" x14ac:dyDescent="0.25">
      <c r="BB4241" s="228" t="s">
        <v>79</v>
      </c>
      <c r="BC4241" s="228" t="s">
        <v>4251</v>
      </c>
      <c r="BD4241" s="228">
        <v>4314555</v>
      </c>
      <c r="BE4241" s="228"/>
      <c r="BF4241" s="228"/>
    </row>
    <row r="4242" spans="54:58" ht="33.75" customHeight="1" x14ac:dyDescent="0.25">
      <c r="BB4242" s="228" t="s">
        <v>79</v>
      </c>
      <c r="BC4242" s="228" t="s">
        <v>4255</v>
      </c>
      <c r="BD4242" s="228">
        <v>4314605</v>
      </c>
      <c r="BE4242" s="228"/>
      <c r="BF4242" s="228"/>
    </row>
    <row r="4243" spans="54:58" ht="33.75" customHeight="1" x14ac:dyDescent="0.25">
      <c r="BB4243" s="228" t="s">
        <v>79</v>
      </c>
      <c r="BC4243" s="228" t="s">
        <v>4024</v>
      </c>
      <c r="BD4243" s="228">
        <v>4314704</v>
      </c>
      <c r="BE4243" s="228"/>
      <c r="BF4243" s="228"/>
    </row>
    <row r="4244" spans="54:58" ht="33.75" customHeight="1" x14ac:dyDescent="0.25">
      <c r="BB4244" s="228" t="s">
        <v>79</v>
      </c>
      <c r="BC4244" s="228" t="s">
        <v>4264</v>
      </c>
      <c r="BD4244" s="228">
        <v>4314753</v>
      </c>
      <c r="BE4244" s="228"/>
      <c r="BF4244" s="228"/>
    </row>
    <row r="4245" spans="54:58" ht="33.75" customHeight="1" x14ac:dyDescent="0.25">
      <c r="BB4245" s="228" t="s">
        <v>79</v>
      </c>
      <c r="BC4245" s="228" t="s">
        <v>4269</v>
      </c>
      <c r="BD4245" s="228">
        <v>4314779</v>
      </c>
      <c r="BE4245" s="228"/>
      <c r="BF4245" s="228"/>
    </row>
    <row r="4246" spans="54:58" ht="33.75" customHeight="1" x14ac:dyDescent="0.25">
      <c r="BB4246" s="228" t="s">
        <v>79</v>
      </c>
      <c r="BC4246" s="228" t="s">
        <v>4274</v>
      </c>
      <c r="BD4246" s="228">
        <v>4314787</v>
      </c>
      <c r="BE4246" s="228"/>
      <c r="BF4246" s="228"/>
    </row>
    <row r="4247" spans="54:58" ht="33.75" customHeight="1" x14ac:dyDescent="0.25">
      <c r="BB4247" s="228" t="s">
        <v>79</v>
      </c>
      <c r="BC4247" s="228" t="s">
        <v>4277</v>
      </c>
      <c r="BD4247" s="228">
        <v>4314803</v>
      </c>
      <c r="BE4247" s="228"/>
      <c r="BF4247" s="228"/>
    </row>
    <row r="4248" spans="54:58" ht="33.75" customHeight="1" x14ac:dyDescent="0.25">
      <c r="BB4248" s="228" t="s">
        <v>79</v>
      </c>
      <c r="BC4248" s="228" t="s">
        <v>4281</v>
      </c>
      <c r="BD4248" s="228">
        <v>4314902</v>
      </c>
      <c r="BE4248" s="228"/>
      <c r="BF4248" s="228"/>
    </row>
    <row r="4249" spans="54:58" ht="33.75" customHeight="1" x14ac:dyDescent="0.25">
      <c r="BB4249" s="228" t="s">
        <v>79</v>
      </c>
      <c r="BC4249" s="228" t="s">
        <v>4286</v>
      </c>
      <c r="BD4249" s="228">
        <v>4315008</v>
      </c>
      <c r="BE4249" s="228"/>
      <c r="BF4249" s="228"/>
    </row>
    <row r="4250" spans="54:58" ht="33.75" customHeight="1" x14ac:dyDescent="0.25">
      <c r="BB4250" s="228" t="s">
        <v>79</v>
      </c>
      <c r="BC4250" s="228" t="s">
        <v>4291</v>
      </c>
      <c r="BD4250" s="228">
        <v>4315057</v>
      </c>
      <c r="BE4250" s="228"/>
      <c r="BF4250" s="228"/>
    </row>
    <row r="4251" spans="54:58" ht="33.75" customHeight="1" x14ac:dyDescent="0.25">
      <c r="BB4251" s="228" t="s">
        <v>79</v>
      </c>
      <c r="BC4251" s="228" t="s">
        <v>4296</v>
      </c>
      <c r="BD4251" s="228">
        <v>4315073</v>
      </c>
      <c r="BE4251" s="228"/>
      <c r="BF4251" s="228"/>
    </row>
    <row r="4252" spans="54:58" ht="33.75" customHeight="1" x14ac:dyDescent="0.25">
      <c r="BB4252" s="228" t="s">
        <v>79</v>
      </c>
      <c r="BC4252" s="228" t="s">
        <v>4301</v>
      </c>
      <c r="BD4252" s="228">
        <v>4315107</v>
      </c>
      <c r="BE4252" s="228"/>
      <c r="BF4252" s="228"/>
    </row>
    <row r="4253" spans="54:58" ht="33.75" customHeight="1" x14ac:dyDescent="0.25">
      <c r="BB4253" s="228" t="s">
        <v>79</v>
      </c>
      <c r="BC4253" s="228" t="s">
        <v>4306</v>
      </c>
      <c r="BD4253" s="228">
        <v>4315131</v>
      </c>
      <c r="BE4253" s="228"/>
      <c r="BF4253" s="228"/>
    </row>
    <row r="4254" spans="54:58" ht="33.75" customHeight="1" x14ac:dyDescent="0.25">
      <c r="BB4254" s="228" t="s">
        <v>79</v>
      </c>
      <c r="BC4254" s="228" t="s">
        <v>4311</v>
      </c>
      <c r="BD4254" s="228">
        <v>4315149</v>
      </c>
      <c r="BE4254" s="228"/>
      <c r="BF4254" s="228"/>
    </row>
    <row r="4255" spans="54:58" ht="33.75" customHeight="1" x14ac:dyDescent="0.25">
      <c r="BB4255" s="228" t="s">
        <v>79</v>
      </c>
      <c r="BC4255" s="228" t="s">
        <v>4316</v>
      </c>
      <c r="BD4255" s="228">
        <v>4315156</v>
      </c>
      <c r="BE4255" s="228"/>
      <c r="BF4255" s="228"/>
    </row>
    <row r="4256" spans="54:58" ht="33.75" customHeight="1" x14ac:dyDescent="0.25">
      <c r="BB4256" s="228" t="s">
        <v>79</v>
      </c>
      <c r="BC4256" s="228" t="s">
        <v>4320</v>
      </c>
      <c r="BD4256" s="228">
        <v>4315172</v>
      </c>
      <c r="BE4256" s="228"/>
      <c r="BF4256" s="228"/>
    </row>
    <row r="4257" spans="54:58" ht="33.75" customHeight="1" x14ac:dyDescent="0.25">
      <c r="BB4257" s="228" t="s">
        <v>79</v>
      </c>
      <c r="BC4257" s="228" t="s">
        <v>4325</v>
      </c>
      <c r="BD4257" s="228">
        <v>4315206</v>
      </c>
      <c r="BE4257" s="228"/>
      <c r="BF4257" s="228"/>
    </row>
    <row r="4258" spans="54:58" ht="33.75" customHeight="1" x14ac:dyDescent="0.25">
      <c r="BB4258" s="228" t="s">
        <v>79</v>
      </c>
      <c r="BC4258" s="228" t="s">
        <v>4330</v>
      </c>
      <c r="BD4258" s="228">
        <v>4315305</v>
      </c>
      <c r="BE4258" s="228"/>
      <c r="BF4258" s="228"/>
    </row>
    <row r="4259" spans="54:58" ht="33.75" customHeight="1" x14ac:dyDescent="0.25">
      <c r="BB4259" s="228" t="s">
        <v>79</v>
      </c>
      <c r="BC4259" s="228" t="s">
        <v>4335</v>
      </c>
      <c r="BD4259" s="228">
        <v>4315313</v>
      </c>
      <c r="BE4259" s="228"/>
      <c r="BF4259" s="228"/>
    </row>
    <row r="4260" spans="54:58" ht="33.75" customHeight="1" x14ac:dyDescent="0.25">
      <c r="BB4260" s="228" t="s">
        <v>79</v>
      </c>
      <c r="BC4260" s="228" t="s">
        <v>4340</v>
      </c>
      <c r="BD4260" s="228">
        <v>4315321</v>
      </c>
      <c r="BE4260" s="228"/>
      <c r="BF4260" s="228"/>
    </row>
    <row r="4261" spans="54:58" ht="33.75" customHeight="1" x14ac:dyDescent="0.25">
      <c r="BB4261" s="228" t="s">
        <v>79</v>
      </c>
      <c r="BC4261" s="228" t="s">
        <v>4345</v>
      </c>
      <c r="BD4261" s="228">
        <v>4315354</v>
      </c>
      <c r="BE4261" s="228"/>
      <c r="BF4261" s="228"/>
    </row>
    <row r="4262" spans="54:58" ht="33.75" customHeight="1" x14ac:dyDescent="0.25">
      <c r="BB4262" s="228" t="s">
        <v>79</v>
      </c>
      <c r="BC4262" s="228" t="s">
        <v>4350</v>
      </c>
      <c r="BD4262" s="228">
        <v>4315404</v>
      </c>
      <c r="BE4262" s="228"/>
      <c r="BF4262" s="228"/>
    </row>
    <row r="4263" spans="54:58" ht="33.75" customHeight="1" x14ac:dyDescent="0.25">
      <c r="BB4263" s="228" t="s">
        <v>79</v>
      </c>
      <c r="BC4263" s="228" t="s">
        <v>4354</v>
      </c>
      <c r="BD4263" s="228">
        <v>4315453</v>
      </c>
      <c r="BE4263" s="228"/>
      <c r="BF4263" s="228"/>
    </row>
    <row r="4264" spans="54:58" ht="33.75" customHeight="1" x14ac:dyDescent="0.25">
      <c r="BB4264" s="228" t="s">
        <v>79</v>
      </c>
      <c r="BC4264" s="228" t="s">
        <v>4358</v>
      </c>
      <c r="BD4264" s="228">
        <v>4315503</v>
      </c>
      <c r="BE4264" s="228"/>
      <c r="BF4264" s="228"/>
    </row>
    <row r="4265" spans="54:58" ht="33.75" customHeight="1" x14ac:dyDescent="0.25">
      <c r="BB4265" s="228" t="s">
        <v>79</v>
      </c>
      <c r="BC4265" s="228" t="s">
        <v>4362</v>
      </c>
      <c r="BD4265" s="228">
        <v>4315552</v>
      </c>
      <c r="BE4265" s="228"/>
      <c r="BF4265" s="228"/>
    </row>
    <row r="4266" spans="54:58" ht="33.75" customHeight="1" x14ac:dyDescent="0.25">
      <c r="BB4266" s="228" t="s">
        <v>79</v>
      </c>
      <c r="BC4266" s="228" t="s">
        <v>4367</v>
      </c>
      <c r="BD4266" s="228">
        <v>4315602</v>
      </c>
      <c r="BE4266" s="228"/>
      <c r="BF4266" s="228"/>
    </row>
    <row r="4267" spans="54:58" ht="33.75" customHeight="1" x14ac:dyDescent="0.25">
      <c r="BB4267" s="228" t="s">
        <v>79</v>
      </c>
      <c r="BC4267" s="228" t="s">
        <v>4371</v>
      </c>
      <c r="BD4267" s="228">
        <v>4315701</v>
      </c>
      <c r="BE4267" s="228"/>
      <c r="BF4267" s="228"/>
    </row>
    <row r="4268" spans="54:58" ht="33.75" customHeight="1" x14ac:dyDescent="0.25">
      <c r="BB4268" s="228" t="s">
        <v>79</v>
      </c>
      <c r="BC4268" s="228" t="s">
        <v>4376</v>
      </c>
      <c r="BD4268" s="228">
        <v>4315750</v>
      </c>
      <c r="BE4268" s="228"/>
      <c r="BF4268" s="228"/>
    </row>
    <row r="4269" spans="54:58" ht="33.75" customHeight="1" x14ac:dyDescent="0.25">
      <c r="BB4269" s="228" t="s">
        <v>79</v>
      </c>
      <c r="BC4269" s="228" t="s">
        <v>4380</v>
      </c>
      <c r="BD4269" s="228">
        <v>4315800</v>
      </c>
      <c r="BE4269" s="228"/>
      <c r="BF4269" s="228"/>
    </row>
    <row r="4270" spans="54:58" ht="33.75" customHeight="1" x14ac:dyDescent="0.25">
      <c r="BB4270" s="228" t="s">
        <v>79</v>
      </c>
      <c r="BC4270" s="228" t="s">
        <v>4385</v>
      </c>
      <c r="BD4270" s="228">
        <v>4315909</v>
      </c>
      <c r="BE4270" s="228"/>
      <c r="BF4270" s="228"/>
    </row>
    <row r="4271" spans="54:58" ht="33.75" customHeight="1" x14ac:dyDescent="0.25">
      <c r="BB4271" s="228" t="s">
        <v>79</v>
      </c>
      <c r="BC4271" s="228" t="s">
        <v>4390</v>
      </c>
      <c r="BD4271" s="228">
        <v>4315958</v>
      </c>
      <c r="BE4271" s="228"/>
      <c r="BF4271" s="228"/>
    </row>
    <row r="4272" spans="54:58" ht="33.75" customHeight="1" x14ac:dyDescent="0.25">
      <c r="BB4272" s="228" t="s">
        <v>79</v>
      </c>
      <c r="BC4272" s="228" t="s">
        <v>4394</v>
      </c>
      <c r="BD4272" s="228">
        <v>4316006</v>
      </c>
      <c r="BE4272" s="228"/>
      <c r="BF4272" s="228"/>
    </row>
    <row r="4273" spans="54:58" ht="33.75" customHeight="1" x14ac:dyDescent="0.25">
      <c r="BB4273" s="228" t="s">
        <v>79</v>
      </c>
      <c r="BC4273" s="228" t="s">
        <v>4399</v>
      </c>
      <c r="BD4273" s="228">
        <v>4316105</v>
      </c>
      <c r="BE4273" s="228"/>
      <c r="BF4273" s="228"/>
    </row>
    <row r="4274" spans="54:58" ht="33.75" customHeight="1" x14ac:dyDescent="0.25">
      <c r="BB4274" s="228" t="s">
        <v>79</v>
      </c>
      <c r="BC4274" s="228" t="s">
        <v>4404</v>
      </c>
      <c r="BD4274" s="228">
        <v>4316204</v>
      </c>
      <c r="BE4274" s="228"/>
      <c r="BF4274" s="228"/>
    </row>
    <row r="4275" spans="54:58" ht="33.75" customHeight="1" x14ac:dyDescent="0.25">
      <c r="BB4275" s="228" t="s">
        <v>79</v>
      </c>
      <c r="BC4275" s="228" t="s">
        <v>4408</v>
      </c>
      <c r="BD4275" s="228">
        <v>4316303</v>
      </c>
      <c r="BE4275" s="228"/>
      <c r="BF4275" s="228"/>
    </row>
    <row r="4276" spans="54:58" ht="33.75" customHeight="1" x14ac:dyDescent="0.25">
      <c r="BB4276" s="228" t="s">
        <v>79</v>
      </c>
      <c r="BC4276" s="228" t="s">
        <v>4413</v>
      </c>
      <c r="BD4276" s="228">
        <v>4316402</v>
      </c>
      <c r="BE4276" s="228"/>
      <c r="BF4276" s="228"/>
    </row>
    <row r="4277" spans="54:58" ht="33.75" customHeight="1" x14ac:dyDescent="0.25">
      <c r="BB4277" s="228" t="s">
        <v>79</v>
      </c>
      <c r="BC4277" s="228" t="s">
        <v>4418</v>
      </c>
      <c r="BD4277" s="228">
        <v>4316428</v>
      </c>
      <c r="BE4277" s="228"/>
      <c r="BF4277" s="228"/>
    </row>
    <row r="4278" spans="54:58" ht="33.75" customHeight="1" x14ac:dyDescent="0.25">
      <c r="BB4278" s="228" t="s">
        <v>79</v>
      </c>
      <c r="BC4278" s="228" t="s">
        <v>4423</v>
      </c>
      <c r="BD4278" s="228">
        <v>4316436</v>
      </c>
      <c r="BE4278" s="228"/>
      <c r="BF4278" s="228"/>
    </row>
    <row r="4279" spans="54:58" ht="33.75" customHeight="1" x14ac:dyDescent="0.25">
      <c r="BB4279" s="228" t="s">
        <v>79</v>
      </c>
      <c r="BC4279" s="228" t="s">
        <v>4427</v>
      </c>
      <c r="BD4279" s="228">
        <v>4316451</v>
      </c>
      <c r="BE4279" s="228"/>
      <c r="BF4279" s="228"/>
    </row>
    <row r="4280" spans="54:58" ht="33.75" customHeight="1" x14ac:dyDescent="0.25">
      <c r="BB4280" s="228" t="s">
        <v>79</v>
      </c>
      <c r="BC4280" s="228" t="s">
        <v>4432</v>
      </c>
      <c r="BD4280" s="228">
        <v>4316477</v>
      </c>
      <c r="BE4280" s="228"/>
      <c r="BF4280" s="228"/>
    </row>
    <row r="4281" spans="54:58" ht="33.75" customHeight="1" x14ac:dyDescent="0.25">
      <c r="BB4281" s="228" t="s">
        <v>79</v>
      </c>
      <c r="BC4281" s="228" t="s">
        <v>4437</v>
      </c>
      <c r="BD4281" s="228">
        <v>4316501</v>
      </c>
      <c r="BE4281" s="228"/>
      <c r="BF4281" s="228"/>
    </row>
    <row r="4282" spans="54:58" ht="33.75" customHeight="1" x14ac:dyDescent="0.25">
      <c r="BB4282" s="228" t="s">
        <v>79</v>
      </c>
      <c r="BC4282" s="228" t="s">
        <v>4441</v>
      </c>
      <c r="BD4282" s="228">
        <v>4316600</v>
      </c>
      <c r="BE4282" s="228"/>
      <c r="BF4282" s="228"/>
    </row>
    <row r="4283" spans="54:58" ht="33.75" customHeight="1" x14ac:dyDescent="0.25">
      <c r="BB4283" s="228" t="s">
        <v>79</v>
      </c>
      <c r="BC4283" s="228" t="s">
        <v>4446</v>
      </c>
      <c r="BD4283" s="228">
        <v>4316709</v>
      </c>
      <c r="BE4283" s="228"/>
      <c r="BF4283" s="228"/>
    </row>
    <row r="4284" spans="54:58" ht="33.75" customHeight="1" x14ac:dyDescent="0.25">
      <c r="BB4284" s="228" t="s">
        <v>79</v>
      </c>
      <c r="BC4284" s="228" t="s">
        <v>4451</v>
      </c>
      <c r="BD4284" s="228">
        <v>4316733</v>
      </c>
      <c r="BE4284" s="228"/>
      <c r="BF4284" s="228"/>
    </row>
    <row r="4285" spans="54:58" ht="33.75" customHeight="1" x14ac:dyDescent="0.25">
      <c r="BB4285" s="228" t="s">
        <v>79</v>
      </c>
      <c r="BC4285" s="228" t="s">
        <v>4456</v>
      </c>
      <c r="BD4285" s="228">
        <v>4316758</v>
      </c>
      <c r="BE4285" s="228"/>
      <c r="BF4285" s="228"/>
    </row>
    <row r="4286" spans="54:58" ht="33.75" customHeight="1" x14ac:dyDescent="0.25">
      <c r="BB4286" s="228" t="s">
        <v>79</v>
      </c>
      <c r="BC4286" s="228" t="s">
        <v>4461</v>
      </c>
      <c r="BD4286" s="228">
        <v>4316808</v>
      </c>
      <c r="BE4286" s="228"/>
      <c r="BF4286" s="228"/>
    </row>
    <row r="4287" spans="54:58" ht="33.75" customHeight="1" x14ac:dyDescent="0.25">
      <c r="BB4287" s="228" t="s">
        <v>79</v>
      </c>
      <c r="BC4287" s="228" t="s">
        <v>4466</v>
      </c>
      <c r="BD4287" s="228">
        <v>4316972</v>
      </c>
      <c r="BE4287" s="228"/>
      <c r="BF4287" s="228"/>
    </row>
    <row r="4288" spans="54:58" ht="33.75" customHeight="1" x14ac:dyDescent="0.25">
      <c r="BB4288" s="228" t="s">
        <v>79</v>
      </c>
      <c r="BC4288" s="228" t="s">
        <v>2538</v>
      </c>
      <c r="BD4288" s="228">
        <v>4316907</v>
      </c>
      <c r="BE4288" s="228"/>
      <c r="BF4288" s="228"/>
    </row>
    <row r="4289" spans="54:58" ht="33.75" customHeight="1" x14ac:dyDescent="0.25">
      <c r="BB4289" s="228" t="s">
        <v>79</v>
      </c>
      <c r="BC4289" s="228" t="s">
        <v>4475</v>
      </c>
      <c r="BD4289" s="228">
        <v>4316956</v>
      </c>
      <c r="BE4289" s="228"/>
      <c r="BF4289" s="228"/>
    </row>
    <row r="4290" spans="54:58" ht="33.75" customHeight="1" x14ac:dyDescent="0.25">
      <c r="BB4290" s="228" t="s">
        <v>79</v>
      </c>
      <c r="BC4290" s="228" t="s">
        <v>4480</v>
      </c>
      <c r="BD4290" s="228">
        <v>4317202</v>
      </c>
      <c r="BE4290" s="228"/>
      <c r="BF4290" s="228"/>
    </row>
    <row r="4291" spans="54:58" ht="33.75" customHeight="1" x14ac:dyDescent="0.25">
      <c r="BB4291" s="228" t="s">
        <v>79</v>
      </c>
      <c r="BC4291" s="228" t="s">
        <v>4485</v>
      </c>
      <c r="BD4291" s="228">
        <v>4317251</v>
      </c>
      <c r="BE4291" s="228"/>
      <c r="BF4291" s="228"/>
    </row>
    <row r="4292" spans="54:58" ht="33.75" customHeight="1" x14ac:dyDescent="0.25">
      <c r="BB4292" s="228" t="s">
        <v>79</v>
      </c>
      <c r="BC4292" s="228" t="s">
        <v>4490</v>
      </c>
      <c r="BD4292" s="228">
        <v>4317301</v>
      </c>
      <c r="BE4292" s="228"/>
      <c r="BF4292" s="228"/>
    </row>
    <row r="4293" spans="54:58" ht="33.75" customHeight="1" x14ac:dyDescent="0.25">
      <c r="BB4293" s="228" t="s">
        <v>79</v>
      </c>
      <c r="BC4293" s="228" t="s">
        <v>4495</v>
      </c>
      <c r="BD4293" s="228">
        <v>4317004</v>
      </c>
      <c r="BE4293" s="228"/>
      <c r="BF4293" s="228"/>
    </row>
    <row r="4294" spans="54:58" ht="33.75" customHeight="1" x14ac:dyDescent="0.25">
      <c r="BB4294" s="228" t="s">
        <v>79</v>
      </c>
      <c r="BC4294" s="228" t="s">
        <v>4500</v>
      </c>
      <c r="BD4294" s="228">
        <v>4317103</v>
      </c>
      <c r="BE4294" s="228"/>
      <c r="BF4294" s="228"/>
    </row>
    <row r="4295" spans="54:58" ht="33.75" customHeight="1" x14ac:dyDescent="0.25">
      <c r="BB4295" s="228" t="s">
        <v>79</v>
      </c>
      <c r="BC4295" s="228" t="s">
        <v>4505</v>
      </c>
      <c r="BD4295" s="228">
        <v>4317400</v>
      </c>
      <c r="BE4295" s="228"/>
      <c r="BF4295" s="228"/>
    </row>
    <row r="4296" spans="54:58" ht="33.75" customHeight="1" x14ac:dyDescent="0.25">
      <c r="BB4296" s="228" t="s">
        <v>79</v>
      </c>
      <c r="BC4296" s="228" t="s">
        <v>4510</v>
      </c>
      <c r="BD4296" s="228">
        <v>4317509</v>
      </c>
      <c r="BE4296" s="228"/>
      <c r="BF4296" s="228"/>
    </row>
    <row r="4297" spans="54:58" ht="33.75" customHeight="1" x14ac:dyDescent="0.25">
      <c r="BB4297" s="228" t="s">
        <v>79</v>
      </c>
      <c r="BC4297" s="228" t="s">
        <v>4514</v>
      </c>
      <c r="BD4297" s="228">
        <v>4317608</v>
      </c>
      <c r="BE4297" s="228"/>
      <c r="BF4297" s="228"/>
    </row>
    <row r="4298" spans="54:58" ht="33.75" customHeight="1" x14ac:dyDescent="0.25">
      <c r="BB4298" s="228" t="s">
        <v>79</v>
      </c>
      <c r="BC4298" s="228" t="s">
        <v>4519</v>
      </c>
      <c r="BD4298" s="228">
        <v>4317707</v>
      </c>
      <c r="BE4298" s="228"/>
      <c r="BF4298" s="228"/>
    </row>
    <row r="4299" spans="54:58" ht="33.75" customHeight="1" x14ac:dyDescent="0.25">
      <c r="BB4299" s="228" t="s">
        <v>79</v>
      </c>
      <c r="BC4299" s="228" t="s">
        <v>4524</v>
      </c>
      <c r="BD4299" s="228">
        <v>4317558</v>
      </c>
      <c r="BE4299" s="228"/>
      <c r="BF4299" s="228"/>
    </row>
    <row r="4300" spans="54:58" ht="33.75" customHeight="1" x14ac:dyDescent="0.25">
      <c r="BB4300" s="228" t="s">
        <v>79</v>
      </c>
      <c r="BC4300" s="228" t="s">
        <v>4529</v>
      </c>
      <c r="BD4300" s="228">
        <v>4317756</v>
      </c>
      <c r="BE4300" s="228"/>
      <c r="BF4300" s="228"/>
    </row>
    <row r="4301" spans="54:58" ht="33.75" customHeight="1" x14ac:dyDescent="0.25">
      <c r="BB4301" s="228" t="s">
        <v>79</v>
      </c>
      <c r="BC4301" s="228" t="s">
        <v>4534</v>
      </c>
      <c r="BD4301" s="228">
        <v>4317806</v>
      </c>
      <c r="BE4301" s="228"/>
      <c r="BF4301" s="228"/>
    </row>
    <row r="4302" spans="54:58" ht="33.75" customHeight="1" x14ac:dyDescent="0.25">
      <c r="BB4302" s="228" t="s">
        <v>79</v>
      </c>
      <c r="BC4302" s="228" t="s">
        <v>4538</v>
      </c>
      <c r="BD4302" s="228">
        <v>4317905</v>
      </c>
      <c r="BE4302" s="228"/>
      <c r="BF4302" s="228"/>
    </row>
    <row r="4303" spans="54:58" ht="33.75" customHeight="1" x14ac:dyDescent="0.25">
      <c r="BB4303" s="228" t="s">
        <v>79</v>
      </c>
      <c r="BC4303" s="228" t="s">
        <v>4543</v>
      </c>
      <c r="BD4303" s="228">
        <v>4317954</v>
      </c>
      <c r="BE4303" s="228"/>
      <c r="BF4303" s="228"/>
    </row>
    <row r="4304" spans="54:58" ht="33.75" customHeight="1" x14ac:dyDescent="0.25">
      <c r="BB4304" s="228" t="s">
        <v>79</v>
      </c>
      <c r="BC4304" s="228" t="s">
        <v>4547</v>
      </c>
      <c r="BD4304" s="228">
        <v>4318002</v>
      </c>
      <c r="BE4304" s="228"/>
      <c r="BF4304" s="228"/>
    </row>
    <row r="4305" spans="54:58" ht="33.75" customHeight="1" x14ac:dyDescent="0.25">
      <c r="BB4305" s="228" t="s">
        <v>79</v>
      </c>
      <c r="BC4305" s="228" t="s">
        <v>4552</v>
      </c>
      <c r="BD4305" s="228">
        <v>4318051</v>
      </c>
      <c r="BE4305" s="228"/>
      <c r="BF4305" s="228"/>
    </row>
    <row r="4306" spans="54:58" ht="33.75" customHeight="1" x14ac:dyDescent="0.25">
      <c r="BB4306" s="228" t="s">
        <v>79</v>
      </c>
      <c r="BC4306" s="228" t="s">
        <v>4557</v>
      </c>
      <c r="BD4306" s="228">
        <v>4318101</v>
      </c>
      <c r="BE4306" s="228"/>
      <c r="BF4306" s="228"/>
    </row>
    <row r="4307" spans="54:58" ht="33.75" customHeight="1" x14ac:dyDescent="0.25">
      <c r="BB4307" s="228" t="s">
        <v>79</v>
      </c>
      <c r="BC4307" s="228" t="s">
        <v>4562</v>
      </c>
      <c r="BD4307" s="228">
        <v>4318200</v>
      </c>
      <c r="BE4307" s="228"/>
      <c r="BF4307" s="228"/>
    </row>
    <row r="4308" spans="54:58" ht="33.75" customHeight="1" x14ac:dyDescent="0.25">
      <c r="BB4308" s="228" t="s">
        <v>79</v>
      </c>
      <c r="BC4308" s="228" t="s">
        <v>4429</v>
      </c>
      <c r="BD4308" s="228">
        <v>4318309</v>
      </c>
      <c r="BE4308" s="228"/>
      <c r="BF4308" s="228"/>
    </row>
    <row r="4309" spans="54:58" ht="33.75" customHeight="1" x14ac:dyDescent="0.25">
      <c r="BB4309" s="228" t="s">
        <v>79</v>
      </c>
      <c r="BC4309" s="228" t="s">
        <v>4569</v>
      </c>
      <c r="BD4309" s="228">
        <v>4318408</v>
      </c>
      <c r="BE4309" s="228"/>
      <c r="BF4309" s="228"/>
    </row>
    <row r="4310" spans="54:58" ht="33.75" customHeight="1" x14ac:dyDescent="0.25">
      <c r="BB4310" s="228" t="s">
        <v>79</v>
      </c>
      <c r="BC4310" s="228" t="s">
        <v>4574</v>
      </c>
      <c r="BD4310" s="228">
        <v>4318424</v>
      </c>
      <c r="BE4310" s="228"/>
      <c r="BF4310" s="228"/>
    </row>
    <row r="4311" spans="54:58" ht="33.75" customHeight="1" x14ac:dyDescent="0.25">
      <c r="BB4311" s="228" t="s">
        <v>79</v>
      </c>
      <c r="BC4311" s="228" t="s">
        <v>4579</v>
      </c>
      <c r="BD4311" s="228">
        <v>4318432</v>
      </c>
      <c r="BE4311" s="228"/>
      <c r="BF4311" s="228"/>
    </row>
    <row r="4312" spans="54:58" ht="33.75" customHeight="1" x14ac:dyDescent="0.25">
      <c r="BB4312" s="228" t="s">
        <v>79</v>
      </c>
      <c r="BC4312" s="228" t="s">
        <v>4584</v>
      </c>
      <c r="BD4312" s="228">
        <v>4318440</v>
      </c>
      <c r="BE4312" s="228"/>
      <c r="BF4312" s="228"/>
    </row>
    <row r="4313" spans="54:58" ht="33.75" customHeight="1" x14ac:dyDescent="0.25">
      <c r="BB4313" s="228" t="s">
        <v>79</v>
      </c>
      <c r="BC4313" s="228" t="s">
        <v>4589</v>
      </c>
      <c r="BD4313" s="228">
        <v>4318457</v>
      </c>
      <c r="BE4313" s="228"/>
      <c r="BF4313" s="228"/>
    </row>
    <row r="4314" spans="54:58" ht="33.75" customHeight="1" x14ac:dyDescent="0.25">
      <c r="BB4314" s="228" t="s">
        <v>79</v>
      </c>
      <c r="BC4314" s="228" t="s">
        <v>4593</v>
      </c>
      <c r="BD4314" s="228">
        <v>4318465</v>
      </c>
      <c r="BE4314" s="228"/>
      <c r="BF4314" s="228"/>
    </row>
    <row r="4315" spans="54:58" ht="33.75" customHeight="1" x14ac:dyDescent="0.25">
      <c r="BB4315" s="228" t="s">
        <v>79</v>
      </c>
      <c r="BC4315" s="228" t="s">
        <v>4598</v>
      </c>
      <c r="BD4315" s="228">
        <v>4318481</v>
      </c>
      <c r="BE4315" s="228"/>
      <c r="BF4315" s="228"/>
    </row>
    <row r="4316" spans="54:58" ht="33.75" customHeight="1" x14ac:dyDescent="0.25">
      <c r="BB4316" s="228" t="s">
        <v>79</v>
      </c>
      <c r="BC4316" s="228" t="s">
        <v>4602</v>
      </c>
      <c r="BD4316" s="228">
        <v>4318499</v>
      </c>
      <c r="BE4316" s="228"/>
      <c r="BF4316" s="228"/>
    </row>
    <row r="4317" spans="54:58" ht="33.75" customHeight="1" x14ac:dyDescent="0.25">
      <c r="BB4317" s="228" t="s">
        <v>79</v>
      </c>
      <c r="BC4317" s="228" t="s">
        <v>4606</v>
      </c>
      <c r="BD4317" s="228">
        <v>4318507</v>
      </c>
      <c r="BE4317" s="228"/>
      <c r="BF4317" s="228"/>
    </row>
    <row r="4318" spans="54:58" ht="33.75" customHeight="1" x14ac:dyDescent="0.25">
      <c r="BB4318" s="228" t="s">
        <v>79</v>
      </c>
      <c r="BC4318" s="228" t="s">
        <v>4611</v>
      </c>
      <c r="BD4318" s="228">
        <v>4318606</v>
      </c>
      <c r="BE4318" s="228"/>
      <c r="BF4318" s="228"/>
    </row>
    <row r="4319" spans="54:58" ht="33.75" customHeight="1" x14ac:dyDescent="0.25">
      <c r="BB4319" s="228" t="s">
        <v>79</v>
      </c>
      <c r="BC4319" s="228" t="s">
        <v>4616</v>
      </c>
      <c r="BD4319" s="228">
        <v>4318614</v>
      </c>
      <c r="BE4319" s="228"/>
      <c r="BF4319" s="228"/>
    </row>
    <row r="4320" spans="54:58" ht="33.75" customHeight="1" x14ac:dyDescent="0.25">
      <c r="BB4320" s="228" t="s">
        <v>79</v>
      </c>
      <c r="BC4320" s="228" t="s">
        <v>4620</v>
      </c>
      <c r="BD4320" s="228">
        <v>4318622</v>
      </c>
      <c r="BE4320" s="228"/>
      <c r="BF4320" s="228"/>
    </row>
    <row r="4321" spans="54:58" ht="33.75" customHeight="1" x14ac:dyDescent="0.25">
      <c r="BB4321" s="228" t="s">
        <v>79</v>
      </c>
      <c r="BC4321" s="228" t="s">
        <v>4625</v>
      </c>
      <c r="BD4321" s="228">
        <v>4318705</v>
      </c>
      <c r="BE4321" s="228"/>
      <c r="BF4321" s="228"/>
    </row>
    <row r="4322" spans="54:58" ht="33.75" customHeight="1" x14ac:dyDescent="0.25">
      <c r="BB4322" s="228" t="s">
        <v>79</v>
      </c>
      <c r="BC4322" s="228" t="s">
        <v>4629</v>
      </c>
      <c r="BD4322" s="228">
        <v>4318804</v>
      </c>
      <c r="BE4322" s="228"/>
      <c r="BF4322" s="228"/>
    </row>
    <row r="4323" spans="54:58" ht="33.75" customHeight="1" x14ac:dyDescent="0.25">
      <c r="BB4323" s="228" t="s">
        <v>79</v>
      </c>
      <c r="BC4323" s="228" t="s">
        <v>4632</v>
      </c>
      <c r="BD4323" s="228">
        <v>4318903</v>
      </c>
      <c r="BE4323" s="228"/>
      <c r="BF4323" s="228"/>
    </row>
    <row r="4324" spans="54:58" ht="33.75" customHeight="1" x14ac:dyDescent="0.25">
      <c r="BB4324" s="228" t="s">
        <v>79</v>
      </c>
      <c r="BC4324" s="228" t="s">
        <v>4636</v>
      </c>
      <c r="BD4324" s="228">
        <v>4319000</v>
      </c>
      <c r="BE4324" s="228"/>
      <c r="BF4324" s="228"/>
    </row>
    <row r="4325" spans="54:58" ht="33.75" customHeight="1" x14ac:dyDescent="0.25">
      <c r="BB4325" s="228" t="s">
        <v>79</v>
      </c>
      <c r="BC4325" s="228" t="s">
        <v>3907</v>
      </c>
      <c r="BD4325" s="228">
        <v>4319109</v>
      </c>
      <c r="BE4325" s="228"/>
      <c r="BF4325" s="228"/>
    </row>
    <row r="4326" spans="54:58" ht="33.75" customHeight="1" x14ac:dyDescent="0.25">
      <c r="BB4326" s="228" t="s">
        <v>79</v>
      </c>
      <c r="BC4326" s="228" t="s">
        <v>4643</v>
      </c>
      <c r="BD4326" s="228">
        <v>4319125</v>
      </c>
      <c r="BE4326" s="228"/>
      <c r="BF4326" s="228"/>
    </row>
    <row r="4327" spans="54:58" ht="33.75" customHeight="1" x14ac:dyDescent="0.25">
      <c r="BB4327" s="228" t="s">
        <v>79</v>
      </c>
      <c r="BC4327" s="228" t="s">
        <v>4645</v>
      </c>
      <c r="BD4327" s="228">
        <v>4319158</v>
      </c>
      <c r="BE4327" s="228"/>
      <c r="BF4327" s="228"/>
    </row>
    <row r="4328" spans="54:58" ht="33.75" customHeight="1" x14ac:dyDescent="0.25">
      <c r="BB4328" s="228" t="s">
        <v>79</v>
      </c>
      <c r="BC4328" s="228" t="s">
        <v>4649</v>
      </c>
      <c r="BD4328" s="228">
        <v>4319208</v>
      </c>
      <c r="BE4328" s="228"/>
      <c r="BF4328" s="228"/>
    </row>
    <row r="4329" spans="54:58" ht="33.75" customHeight="1" x14ac:dyDescent="0.25">
      <c r="BB4329" s="228" t="s">
        <v>79</v>
      </c>
      <c r="BC4329" s="228" t="s">
        <v>4653</v>
      </c>
      <c r="BD4329" s="228">
        <v>4319307</v>
      </c>
      <c r="BE4329" s="228"/>
      <c r="BF4329" s="228"/>
    </row>
    <row r="4330" spans="54:58" ht="33.75" customHeight="1" x14ac:dyDescent="0.25">
      <c r="BB4330" s="228" t="s">
        <v>79</v>
      </c>
      <c r="BC4330" s="228" t="s">
        <v>4657</v>
      </c>
      <c r="BD4330" s="228">
        <v>4319356</v>
      </c>
      <c r="BE4330" s="228"/>
      <c r="BF4330" s="228"/>
    </row>
    <row r="4331" spans="54:58" ht="33.75" customHeight="1" x14ac:dyDescent="0.25">
      <c r="BB4331" s="228" t="s">
        <v>79</v>
      </c>
      <c r="BC4331" s="228" t="s">
        <v>4661</v>
      </c>
      <c r="BD4331" s="228">
        <v>4319364</v>
      </c>
      <c r="BE4331" s="228"/>
      <c r="BF4331" s="228"/>
    </row>
    <row r="4332" spans="54:58" ht="33.75" customHeight="1" x14ac:dyDescent="0.25">
      <c r="BB4332" s="228" t="s">
        <v>79</v>
      </c>
      <c r="BC4332" s="228" t="s">
        <v>4665</v>
      </c>
      <c r="BD4332" s="228">
        <v>4319372</v>
      </c>
      <c r="BE4332" s="228"/>
      <c r="BF4332" s="228"/>
    </row>
    <row r="4333" spans="54:58" ht="33.75" customHeight="1" x14ac:dyDescent="0.25">
      <c r="BB4333" s="228" t="s">
        <v>79</v>
      </c>
      <c r="BC4333" s="228" t="s">
        <v>4668</v>
      </c>
      <c r="BD4333" s="228">
        <v>4319406</v>
      </c>
      <c r="BE4333" s="228"/>
      <c r="BF4333" s="228"/>
    </row>
    <row r="4334" spans="54:58" ht="33.75" customHeight="1" x14ac:dyDescent="0.25">
      <c r="BB4334" s="228" t="s">
        <v>79</v>
      </c>
      <c r="BC4334" s="228" t="s">
        <v>4672</v>
      </c>
      <c r="BD4334" s="228">
        <v>4319505</v>
      </c>
      <c r="BE4334" s="228"/>
      <c r="BF4334" s="228"/>
    </row>
    <row r="4335" spans="54:58" ht="33.75" customHeight="1" x14ac:dyDescent="0.25">
      <c r="BB4335" s="228" t="s">
        <v>79</v>
      </c>
      <c r="BC4335" s="228" t="s">
        <v>4676</v>
      </c>
      <c r="BD4335" s="228">
        <v>4319604</v>
      </c>
      <c r="BE4335" s="228"/>
      <c r="BF4335" s="228"/>
    </row>
    <row r="4336" spans="54:58" ht="33.75" customHeight="1" x14ac:dyDescent="0.25">
      <c r="BB4336" s="228" t="s">
        <v>79</v>
      </c>
      <c r="BC4336" s="228" t="s">
        <v>4680</v>
      </c>
      <c r="BD4336" s="228">
        <v>4319703</v>
      </c>
      <c r="BE4336" s="228"/>
      <c r="BF4336" s="228"/>
    </row>
    <row r="4337" spans="54:58" ht="33.75" customHeight="1" x14ac:dyDescent="0.25">
      <c r="BB4337" s="228" t="s">
        <v>79</v>
      </c>
      <c r="BC4337" s="228" t="s">
        <v>4684</v>
      </c>
      <c r="BD4337" s="228">
        <v>4319711</v>
      </c>
      <c r="BE4337" s="228"/>
      <c r="BF4337" s="228"/>
    </row>
    <row r="4338" spans="54:58" ht="33.75" customHeight="1" x14ac:dyDescent="0.25">
      <c r="BB4338" s="228" t="s">
        <v>79</v>
      </c>
      <c r="BC4338" s="228" t="s">
        <v>4688</v>
      </c>
      <c r="BD4338" s="228">
        <v>4319737</v>
      </c>
      <c r="BE4338" s="228"/>
      <c r="BF4338" s="228"/>
    </row>
    <row r="4339" spans="54:58" ht="33.75" customHeight="1" x14ac:dyDescent="0.25">
      <c r="BB4339" s="228" t="s">
        <v>79</v>
      </c>
      <c r="BC4339" s="228" t="s">
        <v>4692</v>
      </c>
      <c r="BD4339" s="228">
        <v>4319752</v>
      </c>
      <c r="BE4339" s="228"/>
      <c r="BF4339" s="228"/>
    </row>
    <row r="4340" spans="54:58" ht="33.75" customHeight="1" x14ac:dyDescent="0.25">
      <c r="BB4340" s="228" t="s">
        <v>79</v>
      </c>
      <c r="BC4340" s="228" t="s">
        <v>4695</v>
      </c>
      <c r="BD4340" s="228">
        <v>4319802</v>
      </c>
      <c r="BE4340" s="228"/>
      <c r="BF4340" s="228"/>
    </row>
    <row r="4341" spans="54:58" ht="33.75" customHeight="1" x14ac:dyDescent="0.25">
      <c r="BB4341" s="228" t="s">
        <v>79</v>
      </c>
      <c r="BC4341" s="228" t="s">
        <v>4698</v>
      </c>
      <c r="BD4341" s="228">
        <v>4319901</v>
      </c>
      <c r="BE4341" s="228"/>
      <c r="BF4341" s="228"/>
    </row>
    <row r="4342" spans="54:58" ht="33.75" customHeight="1" x14ac:dyDescent="0.25">
      <c r="BB4342" s="228" t="s">
        <v>79</v>
      </c>
      <c r="BC4342" s="228" t="s">
        <v>4701</v>
      </c>
      <c r="BD4342" s="228">
        <v>4320008</v>
      </c>
      <c r="BE4342" s="228"/>
      <c r="BF4342" s="228"/>
    </row>
    <row r="4343" spans="54:58" ht="33.75" customHeight="1" x14ac:dyDescent="0.25">
      <c r="BB4343" s="228" t="s">
        <v>79</v>
      </c>
      <c r="BC4343" s="228" t="s">
        <v>4450</v>
      </c>
      <c r="BD4343" s="228">
        <v>4320107</v>
      </c>
      <c r="BE4343" s="228"/>
      <c r="BF4343" s="228"/>
    </row>
    <row r="4344" spans="54:58" ht="33.75" customHeight="1" x14ac:dyDescent="0.25">
      <c r="BB4344" s="228" t="s">
        <v>79</v>
      </c>
      <c r="BC4344" s="228" t="s">
        <v>4706</v>
      </c>
      <c r="BD4344" s="228">
        <v>4320206</v>
      </c>
      <c r="BE4344" s="228"/>
      <c r="BF4344" s="228"/>
    </row>
    <row r="4345" spans="54:58" ht="33.75" customHeight="1" x14ac:dyDescent="0.25">
      <c r="BB4345" s="228" t="s">
        <v>79</v>
      </c>
      <c r="BC4345" s="228" t="s">
        <v>4709</v>
      </c>
      <c r="BD4345" s="228">
        <v>4320230</v>
      </c>
      <c r="BE4345" s="228"/>
      <c r="BF4345" s="228"/>
    </row>
    <row r="4346" spans="54:58" ht="33.75" customHeight="1" x14ac:dyDescent="0.25">
      <c r="BB4346" s="228" t="s">
        <v>79</v>
      </c>
      <c r="BC4346" s="228" t="s">
        <v>4712</v>
      </c>
      <c r="BD4346" s="228">
        <v>4320263</v>
      </c>
      <c r="BE4346" s="228"/>
      <c r="BF4346" s="228"/>
    </row>
    <row r="4347" spans="54:58" ht="33.75" customHeight="1" x14ac:dyDescent="0.25">
      <c r="BB4347" s="228" t="s">
        <v>79</v>
      </c>
      <c r="BC4347" s="228" t="s">
        <v>4715</v>
      </c>
      <c r="BD4347" s="228">
        <v>4320305</v>
      </c>
      <c r="BE4347" s="228"/>
      <c r="BF4347" s="228"/>
    </row>
    <row r="4348" spans="54:58" ht="33.75" customHeight="1" x14ac:dyDescent="0.25">
      <c r="BB4348" s="228" t="s">
        <v>79</v>
      </c>
      <c r="BC4348" s="228" t="s">
        <v>4718</v>
      </c>
      <c r="BD4348" s="228">
        <v>4320321</v>
      </c>
      <c r="BE4348" s="228"/>
      <c r="BF4348" s="228"/>
    </row>
    <row r="4349" spans="54:58" ht="33.75" customHeight="1" x14ac:dyDescent="0.25">
      <c r="BB4349" s="228" t="s">
        <v>79</v>
      </c>
      <c r="BC4349" s="228" t="s">
        <v>4721</v>
      </c>
      <c r="BD4349" s="228">
        <v>4320354</v>
      </c>
      <c r="BE4349" s="228"/>
      <c r="BF4349" s="228"/>
    </row>
    <row r="4350" spans="54:58" ht="33.75" customHeight="1" x14ac:dyDescent="0.25">
      <c r="BB4350" s="228" t="s">
        <v>79</v>
      </c>
      <c r="BC4350" s="228" t="s">
        <v>4724</v>
      </c>
      <c r="BD4350" s="228">
        <v>4320404</v>
      </c>
      <c r="BE4350" s="228"/>
      <c r="BF4350" s="228"/>
    </row>
    <row r="4351" spans="54:58" ht="33.75" customHeight="1" x14ac:dyDescent="0.25">
      <c r="BB4351" s="228" t="s">
        <v>79</v>
      </c>
      <c r="BC4351" s="228" t="s">
        <v>4726</v>
      </c>
      <c r="BD4351" s="228">
        <v>4320453</v>
      </c>
      <c r="BE4351" s="228"/>
      <c r="BF4351" s="228"/>
    </row>
    <row r="4352" spans="54:58" ht="33.75" customHeight="1" x14ac:dyDescent="0.25">
      <c r="BB4352" s="228" t="s">
        <v>79</v>
      </c>
      <c r="BC4352" s="228" t="s">
        <v>4728</v>
      </c>
      <c r="BD4352" s="228">
        <v>4320503</v>
      </c>
      <c r="BE4352" s="228"/>
      <c r="BF4352" s="228"/>
    </row>
    <row r="4353" spans="54:58" ht="33.75" customHeight="1" x14ac:dyDescent="0.25">
      <c r="BB4353" s="228" t="s">
        <v>79</v>
      </c>
      <c r="BC4353" s="228" t="s">
        <v>4731</v>
      </c>
      <c r="BD4353" s="228">
        <v>4320552</v>
      </c>
      <c r="BE4353" s="228"/>
      <c r="BF4353" s="228"/>
    </row>
    <row r="4354" spans="54:58" ht="33.75" customHeight="1" x14ac:dyDescent="0.25">
      <c r="BB4354" s="228" t="s">
        <v>79</v>
      </c>
      <c r="BC4354" s="228" t="s">
        <v>4734</v>
      </c>
      <c r="BD4354" s="228">
        <v>4320578</v>
      </c>
      <c r="BE4354" s="228"/>
      <c r="BF4354" s="228"/>
    </row>
    <row r="4355" spans="54:58" ht="33.75" customHeight="1" x14ac:dyDescent="0.25">
      <c r="BB4355" s="228" t="s">
        <v>79</v>
      </c>
      <c r="BC4355" s="228" t="s">
        <v>4736</v>
      </c>
      <c r="BD4355" s="228">
        <v>4320602</v>
      </c>
      <c r="BE4355" s="228"/>
      <c r="BF4355" s="228"/>
    </row>
    <row r="4356" spans="54:58" ht="33.75" customHeight="1" x14ac:dyDescent="0.25">
      <c r="BB4356" s="228" t="s">
        <v>79</v>
      </c>
      <c r="BC4356" s="228" t="s">
        <v>4738</v>
      </c>
      <c r="BD4356" s="228">
        <v>4320651</v>
      </c>
      <c r="BE4356" s="228"/>
      <c r="BF4356" s="228"/>
    </row>
    <row r="4357" spans="54:58" ht="33.75" customHeight="1" x14ac:dyDescent="0.25">
      <c r="BB4357" s="228" t="s">
        <v>79</v>
      </c>
      <c r="BC4357" s="228" t="s">
        <v>4741</v>
      </c>
      <c r="BD4357" s="228">
        <v>4320677</v>
      </c>
      <c r="BE4357" s="228"/>
      <c r="BF4357" s="228"/>
    </row>
    <row r="4358" spans="54:58" ht="33.75" customHeight="1" x14ac:dyDescent="0.25">
      <c r="BB4358" s="228" t="s">
        <v>79</v>
      </c>
      <c r="BC4358" s="228" t="s">
        <v>4536</v>
      </c>
      <c r="BD4358" s="228">
        <v>4320701</v>
      </c>
      <c r="BE4358" s="228"/>
      <c r="BF4358" s="228"/>
    </row>
    <row r="4359" spans="54:58" ht="33.75" customHeight="1" x14ac:dyDescent="0.25">
      <c r="BB4359" s="228" t="s">
        <v>79</v>
      </c>
      <c r="BC4359" s="228" t="s">
        <v>3563</v>
      </c>
      <c r="BD4359" s="228">
        <v>4320800</v>
      </c>
      <c r="BE4359" s="228"/>
      <c r="BF4359" s="228"/>
    </row>
    <row r="4360" spans="54:58" ht="33.75" customHeight="1" x14ac:dyDescent="0.25">
      <c r="BB4360" s="228" t="s">
        <v>79</v>
      </c>
      <c r="BC4360" s="228" t="s">
        <v>4748</v>
      </c>
      <c r="BD4360" s="228">
        <v>4320859</v>
      </c>
      <c r="BE4360" s="228"/>
      <c r="BF4360" s="228"/>
    </row>
    <row r="4361" spans="54:58" ht="33.75" customHeight="1" x14ac:dyDescent="0.25">
      <c r="BB4361" s="228" t="s">
        <v>79</v>
      </c>
      <c r="BC4361" s="228" t="s">
        <v>4499</v>
      </c>
      <c r="BD4361" s="228">
        <v>4320909</v>
      </c>
      <c r="BE4361" s="228"/>
      <c r="BF4361" s="228"/>
    </row>
    <row r="4362" spans="54:58" ht="33.75" customHeight="1" x14ac:dyDescent="0.25">
      <c r="BB4362" s="228" t="s">
        <v>79</v>
      </c>
      <c r="BC4362" s="228" t="s">
        <v>4753</v>
      </c>
      <c r="BD4362" s="228">
        <v>4321006</v>
      </c>
      <c r="BE4362" s="228"/>
      <c r="BF4362" s="228"/>
    </row>
    <row r="4363" spans="54:58" ht="33.75" customHeight="1" x14ac:dyDescent="0.25">
      <c r="BB4363" s="228" t="s">
        <v>79</v>
      </c>
      <c r="BC4363" s="228" t="s">
        <v>4756</v>
      </c>
      <c r="BD4363" s="228">
        <v>4321105</v>
      </c>
      <c r="BE4363" s="228"/>
      <c r="BF4363" s="228"/>
    </row>
    <row r="4364" spans="54:58" ht="33.75" customHeight="1" x14ac:dyDescent="0.25">
      <c r="BB4364" s="228" t="s">
        <v>79</v>
      </c>
      <c r="BC4364" s="228" t="s">
        <v>4759</v>
      </c>
      <c r="BD4364" s="228">
        <v>4321204</v>
      </c>
      <c r="BE4364" s="228"/>
      <c r="BF4364" s="228"/>
    </row>
    <row r="4365" spans="54:58" ht="33.75" customHeight="1" x14ac:dyDescent="0.25">
      <c r="BB4365" s="228" t="s">
        <v>79</v>
      </c>
      <c r="BC4365" s="228" t="s">
        <v>4762</v>
      </c>
      <c r="BD4365" s="228">
        <v>4321303</v>
      </c>
      <c r="BE4365" s="228"/>
      <c r="BF4365" s="228"/>
    </row>
    <row r="4366" spans="54:58" ht="33.75" customHeight="1" x14ac:dyDescent="0.25">
      <c r="BB4366" s="228" t="s">
        <v>79</v>
      </c>
      <c r="BC4366" s="228" t="s">
        <v>4765</v>
      </c>
      <c r="BD4366" s="228">
        <v>4321329</v>
      </c>
      <c r="BE4366" s="228"/>
      <c r="BF4366" s="228"/>
    </row>
    <row r="4367" spans="54:58" ht="33.75" customHeight="1" x14ac:dyDescent="0.25">
      <c r="BB4367" s="228" t="s">
        <v>79</v>
      </c>
      <c r="BC4367" s="228" t="s">
        <v>3620</v>
      </c>
      <c r="BD4367" s="228">
        <v>4321352</v>
      </c>
      <c r="BE4367" s="228"/>
      <c r="BF4367" s="228"/>
    </row>
    <row r="4368" spans="54:58" ht="33.75" customHeight="1" x14ac:dyDescent="0.25">
      <c r="BB4368" s="228" t="s">
        <v>79</v>
      </c>
      <c r="BC4368" s="228" t="s">
        <v>4768</v>
      </c>
      <c r="BD4368" s="228">
        <v>4321402</v>
      </c>
      <c r="BE4368" s="228"/>
      <c r="BF4368" s="228"/>
    </row>
    <row r="4369" spans="54:58" ht="33.75" customHeight="1" x14ac:dyDescent="0.25">
      <c r="BB4369" s="228" t="s">
        <v>79</v>
      </c>
      <c r="BC4369" s="228" t="s">
        <v>4771</v>
      </c>
      <c r="BD4369" s="228">
        <v>4321436</v>
      </c>
      <c r="BE4369" s="228"/>
      <c r="BF4369" s="228"/>
    </row>
    <row r="4370" spans="54:58" ht="33.75" customHeight="1" x14ac:dyDescent="0.25">
      <c r="BB4370" s="228" t="s">
        <v>79</v>
      </c>
      <c r="BC4370" s="228" t="s">
        <v>4774</v>
      </c>
      <c r="BD4370" s="228">
        <v>4321451</v>
      </c>
      <c r="BE4370" s="228"/>
      <c r="BF4370" s="228"/>
    </row>
    <row r="4371" spans="54:58" ht="33.75" customHeight="1" x14ac:dyDescent="0.25">
      <c r="BB4371" s="228" t="s">
        <v>79</v>
      </c>
      <c r="BC4371" s="228" t="s">
        <v>4777</v>
      </c>
      <c r="BD4371" s="228">
        <v>4321469</v>
      </c>
      <c r="BE4371" s="228"/>
      <c r="BF4371" s="228"/>
    </row>
    <row r="4372" spans="54:58" ht="33.75" customHeight="1" x14ac:dyDescent="0.25">
      <c r="BB4372" s="228" t="s">
        <v>79</v>
      </c>
      <c r="BC4372" s="228" t="s">
        <v>4780</v>
      </c>
      <c r="BD4372" s="228">
        <v>4321477</v>
      </c>
      <c r="BE4372" s="228"/>
      <c r="BF4372" s="228"/>
    </row>
    <row r="4373" spans="54:58" ht="33.75" customHeight="1" x14ac:dyDescent="0.25">
      <c r="BB4373" s="228" t="s">
        <v>79</v>
      </c>
      <c r="BC4373" s="228" t="s">
        <v>4783</v>
      </c>
      <c r="BD4373" s="228">
        <v>4321493</v>
      </c>
      <c r="BE4373" s="228"/>
      <c r="BF4373" s="228"/>
    </row>
    <row r="4374" spans="54:58" ht="33.75" customHeight="1" x14ac:dyDescent="0.25">
      <c r="BB4374" s="228" t="s">
        <v>79</v>
      </c>
      <c r="BC4374" s="228" t="s">
        <v>4786</v>
      </c>
      <c r="BD4374" s="228">
        <v>4321501</v>
      </c>
      <c r="BE4374" s="228"/>
      <c r="BF4374" s="228"/>
    </row>
    <row r="4375" spans="54:58" ht="33.75" customHeight="1" x14ac:dyDescent="0.25">
      <c r="BB4375" s="228" t="s">
        <v>79</v>
      </c>
      <c r="BC4375" s="228" t="s">
        <v>4789</v>
      </c>
      <c r="BD4375" s="228">
        <v>4321600</v>
      </c>
      <c r="BE4375" s="228"/>
      <c r="BF4375" s="228"/>
    </row>
    <row r="4376" spans="54:58" ht="33.75" customHeight="1" x14ac:dyDescent="0.25">
      <c r="BB4376" s="228" t="s">
        <v>79</v>
      </c>
      <c r="BC4376" s="228" t="s">
        <v>4792</v>
      </c>
      <c r="BD4376" s="228">
        <v>4321626</v>
      </c>
      <c r="BE4376" s="228"/>
      <c r="BF4376" s="228"/>
    </row>
    <row r="4377" spans="54:58" ht="33.75" customHeight="1" x14ac:dyDescent="0.25">
      <c r="BB4377" s="228" t="s">
        <v>79</v>
      </c>
      <c r="BC4377" s="228" t="s">
        <v>4795</v>
      </c>
      <c r="BD4377" s="228">
        <v>4321634</v>
      </c>
      <c r="BE4377" s="228"/>
      <c r="BF4377" s="228"/>
    </row>
    <row r="4378" spans="54:58" ht="33.75" customHeight="1" x14ac:dyDescent="0.25">
      <c r="BB4378" s="228" t="s">
        <v>79</v>
      </c>
      <c r="BC4378" s="228" t="s">
        <v>4798</v>
      </c>
      <c r="BD4378" s="228">
        <v>4321667</v>
      </c>
      <c r="BE4378" s="228"/>
      <c r="BF4378" s="228"/>
    </row>
    <row r="4379" spans="54:58" ht="33.75" customHeight="1" x14ac:dyDescent="0.25">
      <c r="BB4379" s="228" t="s">
        <v>79</v>
      </c>
      <c r="BC4379" s="228" t="s">
        <v>4801</v>
      </c>
      <c r="BD4379" s="228">
        <v>4321709</v>
      </c>
      <c r="BE4379" s="228"/>
      <c r="BF4379" s="228"/>
    </row>
    <row r="4380" spans="54:58" ht="33.75" customHeight="1" x14ac:dyDescent="0.25">
      <c r="BB4380" s="228" t="s">
        <v>79</v>
      </c>
      <c r="BC4380" s="228" t="s">
        <v>4804</v>
      </c>
      <c r="BD4380" s="228">
        <v>4321808</v>
      </c>
      <c r="BE4380" s="228"/>
      <c r="BF4380" s="228"/>
    </row>
    <row r="4381" spans="54:58" ht="33.75" customHeight="1" x14ac:dyDescent="0.25">
      <c r="BB4381" s="228" t="s">
        <v>79</v>
      </c>
      <c r="BC4381" s="228" t="s">
        <v>4807</v>
      </c>
      <c r="BD4381" s="228">
        <v>4321832</v>
      </c>
      <c r="BE4381" s="228"/>
      <c r="BF4381" s="228"/>
    </row>
    <row r="4382" spans="54:58" ht="33.75" customHeight="1" x14ac:dyDescent="0.25">
      <c r="BB4382" s="228" t="s">
        <v>79</v>
      </c>
      <c r="BC4382" s="228" t="s">
        <v>4810</v>
      </c>
      <c r="BD4382" s="228">
        <v>4321857</v>
      </c>
      <c r="BE4382" s="228"/>
      <c r="BF4382" s="228"/>
    </row>
    <row r="4383" spans="54:58" ht="33.75" customHeight="1" x14ac:dyDescent="0.25">
      <c r="BB4383" s="228" t="s">
        <v>79</v>
      </c>
      <c r="BC4383" s="228" t="s">
        <v>4813</v>
      </c>
      <c r="BD4383" s="228">
        <v>4321907</v>
      </c>
      <c r="BE4383" s="228"/>
      <c r="BF4383" s="228"/>
    </row>
    <row r="4384" spans="54:58" ht="33.75" customHeight="1" x14ac:dyDescent="0.25">
      <c r="BB4384" s="228" t="s">
        <v>79</v>
      </c>
      <c r="BC4384" s="228" t="s">
        <v>4816</v>
      </c>
      <c r="BD4384" s="228">
        <v>4321956</v>
      </c>
      <c r="BE4384" s="228"/>
      <c r="BF4384" s="228"/>
    </row>
    <row r="4385" spans="54:58" ht="33.75" customHeight="1" x14ac:dyDescent="0.25">
      <c r="BB4385" s="228" t="s">
        <v>79</v>
      </c>
      <c r="BC4385" s="228" t="s">
        <v>3242</v>
      </c>
      <c r="BD4385" s="228">
        <v>4322004</v>
      </c>
      <c r="BE4385" s="228"/>
      <c r="BF4385" s="228"/>
    </row>
    <row r="4386" spans="54:58" ht="33.75" customHeight="1" x14ac:dyDescent="0.25">
      <c r="BB4386" s="228" t="s">
        <v>79</v>
      </c>
      <c r="BC4386" s="228" t="s">
        <v>4820</v>
      </c>
      <c r="BD4386" s="228">
        <v>4322103</v>
      </c>
      <c r="BE4386" s="228"/>
      <c r="BF4386" s="228"/>
    </row>
    <row r="4387" spans="54:58" ht="33.75" customHeight="1" x14ac:dyDescent="0.25">
      <c r="BB4387" s="228" t="s">
        <v>79</v>
      </c>
      <c r="BC4387" s="228" t="s">
        <v>4823</v>
      </c>
      <c r="BD4387" s="228">
        <v>4322152</v>
      </c>
      <c r="BE4387" s="228"/>
      <c r="BF4387" s="228"/>
    </row>
    <row r="4388" spans="54:58" ht="33.75" customHeight="1" x14ac:dyDescent="0.25">
      <c r="BB4388" s="228" t="s">
        <v>79</v>
      </c>
      <c r="BC4388" s="228" t="s">
        <v>4826</v>
      </c>
      <c r="BD4388" s="228">
        <v>4322186</v>
      </c>
      <c r="BE4388" s="228"/>
      <c r="BF4388" s="228"/>
    </row>
    <row r="4389" spans="54:58" ht="33.75" customHeight="1" x14ac:dyDescent="0.25">
      <c r="BB4389" s="228" t="s">
        <v>79</v>
      </c>
      <c r="BC4389" s="228" t="s">
        <v>4829</v>
      </c>
      <c r="BD4389" s="228">
        <v>4322202</v>
      </c>
      <c r="BE4389" s="228"/>
      <c r="BF4389" s="228"/>
    </row>
    <row r="4390" spans="54:58" ht="33.75" customHeight="1" x14ac:dyDescent="0.25">
      <c r="BB4390" s="228" t="s">
        <v>79</v>
      </c>
      <c r="BC4390" s="228" t="s">
        <v>4832</v>
      </c>
      <c r="BD4390" s="228">
        <v>4322251</v>
      </c>
      <c r="BE4390" s="228"/>
      <c r="BF4390" s="228"/>
    </row>
    <row r="4391" spans="54:58" ht="33.75" customHeight="1" x14ac:dyDescent="0.25">
      <c r="BB4391" s="228" t="s">
        <v>79</v>
      </c>
      <c r="BC4391" s="228" t="s">
        <v>4835</v>
      </c>
      <c r="BD4391" s="228">
        <v>4322301</v>
      </c>
      <c r="BE4391" s="228"/>
      <c r="BF4391" s="228"/>
    </row>
    <row r="4392" spans="54:58" ht="33.75" customHeight="1" x14ac:dyDescent="0.25">
      <c r="BB4392" s="228" t="s">
        <v>79</v>
      </c>
      <c r="BC4392" s="228" t="s">
        <v>4838</v>
      </c>
      <c r="BD4392" s="228">
        <v>4322327</v>
      </c>
      <c r="BE4392" s="228"/>
      <c r="BF4392" s="228"/>
    </row>
    <row r="4393" spans="54:58" ht="33.75" customHeight="1" x14ac:dyDescent="0.25">
      <c r="BB4393" s="228" t="s">
        <v>79</v>
      </c>
      <c r="BC4393" s="228" t="s">
        <v>4841</v>
      </c>
      <c r="BD4393" s="228">
        <v>4322343</v>
      </c>
      <c r="BE4393" s="228"/>
      <c r="BF4393" s="228"/>
    </row>
    <row r="4394" spans="54:58" ht="33.75" customHeight="1" x14ac:dyDescent="0.25">
      <c r="BB4394" s="228" t="s">
        <v>79</v>
      </c>
      <c r="BC4394" s="228" t="s">
        <v>4844</v>
      </c>
      <c r="BD4394" s="228">
        <v>4322350</v>
      </c>
      <c r="BE4394" s="228"/>
      <c r="BF4394" s="228"/>
    </row>
    <row r="4395" spans="54:58" ht="33.75" customHeight="1" x14ac:dyDescent="0.25">
      <c r="BB4395" s="228" t="s">
        <v>79</v>
      </c>
      <c r="BC4395" s="228" t="s">
        <v>4847</v>
      </c>
      <c r="BD4395" s="228">
        <v>4322376</v>
      </c>
      <c r="BE4395" s="228"/>
      <c r="BF4395" s="228"/>
    </row>
    <row r="4396" spans="54:58" ht="33.75" customHeight="1" x14ac:dyDescent="0.25">
      <c r="BB4396" s="228" t="s">
        <v>79</v>
      </c>
      <c r="BC4396" s="228" t="s">
        <v>4850</v>
      </c>
      <c r="BD4396" s="228">
        <v>4322400</v>
      </c>
      <c r="BE4396" s="228"/>
      <c r="BF4396" s="228"/>
    </row>
    <row r="4397" spans="54:58" ht="33.75" customHeight="1" x14ac:dyDescent="0.25">
      <c r="BB4397" s="228" t="s">
        <v>79</v>
      </c>
      <c r="BC4397" s="228" t="s">
        <v>4853</v>
      </c>
      <c r="BD4397" s="228">
        <v>4322509</v>
      </c>
      <c r="BE4397" s="228"/>
      <c r="BF4397" s="228"/>
    </row>
    <row r="4398" spans="54:58" ht="33.75" customHeight="1" x14ac:dyDescent="0.25">
      <c r="BB4398" s="228" t="s">
        <v>79</v>
      </c>
      <c r="BC4398" s="228" t="s">
        <v>4856</v>
      </c>
      <c r="BD4398" s="228">
        <v>4322533</v>
      </c>
      <c r="BE4398" s="228"/>
      <c r="BF4398" s="228"/>
    </row>
    <row r="4399" spans="54:58" ht="33.75" customHeight="1" x14ac:dyDescent="0.25">
      <c r="BB4399" s="228" t="s">
        <v>79</v>
      </c>
      <c r="BC4399" s="228" t="s">
        <v>4859</v>
      </c>
      <c r="BD4399" s="228">
        <v>4322541</v>
      </c>
      <c r="BE4399" s="228"/>
      <c r="BF4399" s="228"/>
    </row>
    <row r="4400" spans="54:58" ht="33.75" customHeight="1" x14ac:dyDescent="0.25">
      <c r="BB4400" s="228" t="s">
        <v>79</v>
      </c>
      <c r="BC4400" s="228" t="s">
        <v>4862</v>
      </c>
      <c r="BD4400" s="228">
        <v>4322525</v>
      </c>
      <c r="BE4400" s="228"/>
      <c r="BF4400" s="228"/>
    </row>
    <row r="4401" spans="54:58" ht="33.75" customHeight="1" x14ac:dyDescent="0.25">
      <c r="BB4401" s="228" t="s">
        <v>79</v>
      </c>
      <c r="BC4401" s="228" t="s">
        <v>4865</v>
      </c>
      <c r="BD4401" s="228">
        <v>4322558</v>
      </c>
      <c r="BE4401" s="228"/>
      <c r="BF4401" s="228"/>
    </row>
    <row r="4402" spans="54:58" ht="33.75" customHeight="1" x14ac:dyDescent="0.25">
      <c r="BB4402" s="228" t="s">
        <v>79</v>
      </c>
      <c r="BC4402" s="228" t="s">
        <v>4868</v>
      </c>
      <c r="BD4402" s="228">
        <v>4322608</v>
      </c>
      <c r="BE4402" s="228"/>
      <c r="BF4402" s="228"/>
    </row>
    <row r="4403" spans="54:58" ht="33.75" customHeight="1" x14ac:dyDescent="0.25">
      <c r="BB4403" s="228" t="s">
        <v>79</v>
      </c>
      <c r="BC4403" s="228" t="s">
        <v>3118</v>
      </c>
      <c r="BD4403" s="228">
        <v>4322707</v>
      </c>
      <c r="BE4403" s="228"/>
      <c r="BF4403" s="228"/>
    </row>
    <row r="4404" spans="54:58" ht="33.75" customHeight="1" x14ac:dyDescent="0.25">
      <c r="BB4404" s="228" t="s">
        <v>79</v>
      </c>
      <c r="BC4404" s="228" t="s">
        <v>4872</v>
      </c>
      <c r="BD4404" s="228">
        <v>4322806</v>
      </c>
      <c r="BE4404" s="228"/>
      <c r="BF4404" s="228"/>
    </row>
    <row r="4405" spans="54:58" ht="33.75" customHeight="1" x14ac:dyDescent="0.25">
      <c r="BB4405" s="228" t="s">
        <v>79</v>
      </c>
      <c r="BC4405" s="228" t="s">
        <v>4875</v>
      </c>
      <c r="BD4405" s="228">
        <v>4322855</v>
      </c>
      <c r="BE4405" s="228"/>
      <c r="BF4405" s="228"/>
    </row>
    <row r="4406" spans="54:58" ht="33.75" customHeight="1" x14ac:dyDescent="0.25">
      <c r="BB4406" s="228" t="s">
        <v>79</v>
      </c>
      <c r="BC4406" s="228" t="s">
        <v>4878</v>
      </c>
      <c r="BD4406" s="228">
        <v>4322905</v>
      </c>
      <c r="BE4406" s="228"/>
      <c r="BF4406" s="228"/>
    </row>
    <row r="4407" spans="54:58" ht="33.75" customHeight="1" x14ac:dyDescent="0.25">
      <c r="BB4407" s="228" t="s">
        <v>79</v>
      </c>
      <c r="BC4407" s="228" t="s">
        <v>4881</v>
      </c>
      <c r="BD4407" s="228">
        <v>4323002</v>
      </c>
      <c r="BE4407" s="228"/>
      <c r="BF4407" s="228"/>
    </row>
    <row r="4408" spans="54:58" ht="33.75" customHeight="1" x14ac:dyDescent="0.25">
      <c r="BB4408" s="228" t="s">
        <v>79</v>
      </c>
      <c r="BC4408" s="228" t="s">
        <v>4884</v>
      </c>
      <c r="BD4408" s="228">
        <v>4323101</v>
      </c>
      <c r="BE4408" s="228"/>
      <c r="BF4408" s="228"/>
    </row>
    <row r="4409" spans="54:58" ht="33.75" customHeight="1" x14ac:dyDescent="0.25">
      <c r="BB4409" s="228" t="s">
        <v>79</v>
      </c>
      <c r="BC4409" s="228" t="s">
        <v>4887</v>
      </c>
      <c r="BD4409" s="228">
        <v>4323200</v>
      </c>
      <c r="BE4409" s="228"/>
      <c r="BF4409" s="228"/>
    </row>
    <row r="4410" spans="54:58" ht="33.75" customHeight="1" x14ac:dyDescent="0.25">
      <c r="BB4410" s="228" t="s">
        <v>79</v>
      </c>
      <c r="BC4410" s="228" t="s">
        <v>4890</v>
      </c>
      <c r="BD4410" s="228">
        <v>4323309</v>
      </c>
      <c r="BE4410" s="228"/>
      <c r="BF4410" s="228"/>
    </row>
    <row r="4411" spans="54:58" ht="33.75" customHeight="1" x14ac:dyDescent="0.25">
      <c r="BB4411" s="228" t="s">
        <v>79</v>
      </c>
      <c r="BC4411" s="228" t="s">
        <v>4893</v>
      </c>
      <c r="BD4411" s="228">
        <v>4323358</v>
      </c>
      <c r="BE4411" s="228"/>
      <c r="BF4411" s="228"/>
    </row>
    <row r="4412" spans="54:58" ht="33.75" customHeight="1" x14ac:dyDescent="0.25">
      <c r="BB4412" s="228" t="s">
        <v>79</v>
      </c>
      <c r="BC4412" s="228" t="s">
        <v>4896</v>
      </c>
      <c r="BD4412" s="228">
        <v>4323408</v>
      </c>
      <c r="BE4412" s="228"/>
      <c r="BF4412" s="228"/>
    </row>
    <row r="4413" spans="54:58" ht="33.75" customHeight="1" x14ac:dyDescent="0.25">
      <c r="BB4413" s="228" t="s">
        <v>79</v>
      </c>
      <c r="BC4413" s="228" t="s">
        <v>4899</v>
      </c>
      <c r="BD4413" s="228">
        <v>4323457</v>
      </c>
      <c r="BE4413" s="228"/>
      <c r="BF4413" s="228"/>
    </row>
    <row r="4414" spans="54:58" ht="33.75" customHeight="1" x14ac:dyDescent="0.25">
      <c r="BB4414" s="228" t="s">
        <v>79</v>
      </c>
      <c r="BC4414" s="228" t="s">
        <v>4902</v>
      </c>
      <c r="BD4414" s="228">
        <v>4323507</v>
      </c>
      <c r="BE4414" s="228"/>
      <c r="BF4414" s="228"/>
    </row>
    <row r="4415" spans="54:58" ht="33.75" customHeight="1" x14ac:dyDescent="0.25">
      <c r="BB4415" s="228" t="s">
        <v>79</v>
      </c>
      <c r="BC4415" s="228" t="s">
        <v>4905</v>
      </c>
      <c r="BD4415" s="228">
        <v>4323606</v>
      </c>
      <c r="BE4415" s="228"/>
      <c r="BF4415" s="228"/>
    </row>
    <row r="4416" spans="54:58" ht="33.75" customHeight="1" x14ac:dyDescent="0.25">
      <c r="BB4416" s="228" t="s">
        <v>79</v>
      </c>
      <c r="BC4416" s="228" t="s">
        <v>4908</v>
      </c>
      <c r="BD4416" s="228">
        <v>4323705</v>
      </c>
      <c r="BE4416" s="228"/>
      <c r="BF4416" s="228"/>
    </row>
    <row r="4417" spans="54:58" ht="33.75" customHeight="1" x14ac:dyDescent="0.25">
      <c r="BB4417" s="228" t="s">
        <v>79</v>
      </c>
      <c r="BC4417" s="228" t="s">
        <v>4910</v>
      </c>
      <c r="BD4417" s="228">
        <v>4323754</v>
      </c>
      <c r="BE4417" s="228"/>
      <c r="BF4417" s="228"/>
    </row>
    <row r="4418" spans="54:58" ht="33.75" customHeight="1" x14ac:dyDescent="0.25">
      <c r="BB4418" s="228" t="s">
        <v>79</v>
      </c>
      <c r="BC4418" s="228" t="s">
        <v>4913</v>
      </c>
      <c r="BD4418" s="228">
        <v>4323770</v>
      </c>
      <c r="BE4418" s="228"/>
      <c r="BF4418" s="228"/>
    </row>
    <row r="4419" spans="54:58" ht="33.75" customHeight="1" x14ac:dyDescent="0.25">
      <c r="BB4419" s="228" t="s">
        <v>79</v>
      </c>
      <c r="BC4419" s="228" t="s">
        <v>4916</v>
      </c>
      <c r="BD4419" s="228">
        <v>4323804</v>
      </c>
      <c r="BE4419" s="228"/>
      <c r="BF4419" s="228"/>
    </row>
    <row r="4420" spans="54:58" ht="33.75" customHeight="1" x14ac:dyDescent="0.25">
      <c r="BB4420" s="228" t="s">
        <v>81</v>
      </c>
      <c r="BC4420" s="228" t="s">
        <v>113</v>
      </c>
      <c r="BD4420" s="228">
        <v>4200051</v>
      </c>
      <c r="BE4420" s="228"/>
      <c r="BF4420" s="228"/>
    </row>
    <row r="4421" spans="54:58" ht="33.75" customHeight="1" x14ac:dyDescent="0.25">
      <c r="BB4421" s="228" t="s">
        <v>81</v>
      </c>
      <c r="BC4421" s="228" t="s">
        <v>139</v>
      </c>
      <c r="BD4421" s="228">
        <v>4200101</v>
      </c>
      <c r="BE4421" s="228"/>
      <c r="BF4421" s="228"/>
    </row>
    <row r="4422" spans="54:58" ht="33.75" customHeight="1" x14ac:dyDescent="0.25">
      <c r="BB4422" s="228" t="s">
        <v>81</v>
      </c>
      <c r="BC4422" s="228" t="s">
        <v>164</v>
      </c>
      <c r="BD4422" s="228">
        <v>4200200</v>
      </c>
      <c r="BE4422" s="228"/>
      <c r="BF4422" s="228"/>
    </row>
    <row r="4423" spans="54:58" ht="33.75" customHeight="1" x14ac:dyDescent="0.25">
      <c r="BB4423" s="228" t="s">
        <v>81</v>
      </c>
      <c r="BC4423" s="228" t="s">
        <v>190</v>
      </c>
      <c r="BD4423" s="228">
        <v>4200309</v>
      </c>
      <c r="BE4423" s="228"/>
      <c r="BF4423" s="228"/>
    </row>
    <row r="4424" spans="54:58" ht="33.75" customHeight="1" x14ac:dyDescent="0.25">
      <c r="BB4424" s="228" t="s">
        <v>81</v>
      </c>
      <c r="BC4424" s="228" t="s">
        <v>216</v>
      </c>
      <c r="BD4424" s="228">
        <v>4200408</v>
      </c>
      <c r="BE4424" s="228"/>
      <c r="BF4424" s="228"/>
    </row>
    <row r="4425" spans="54:58" ht="33.75" customHeight="1" x14ac:dyDescent="0.25">
      <c r="BB4425" s="228" t="s">
        <v>81</v>
      </c>
      <c r="BC4425" s="228" t="s">
        <v>240</v>
      </c>
      <c r="BD4425" s="228">
        <v>4200507</v>
      </c>
      <c r="BE4425" s="228"/>
      <c r="BF4425" s="228"/>
    </row>
    <row r="4426" spans="54:58" ht="33.75" customHeight="1" x14ac:dyDescent="0.25">
      <c r="BB4426" s="228" t="s">
        <v>81</v>
      </c>
      <c r="BC4426" s="228" t="s">
        <v>265</v>
      </c>
      <c r="BD4426" s="228">
        <v>4200556</v>
      </c>
      <c r="BE4426" s="228"/>
      <c r="BF4426" s="228"/>
    </row>
    <row r="4427" spans="54:58" ht="33.75" customHeight="1" x14ac:dyDescent="0.25">
      <c r="BB4427" s="228" t="s">
        <v>81</v>
      </c>
      <c r="BC4427" s="228" t="s">
        <v>291</v>
      </c>
      <c r="BD4427" s="228">
        <v>4200606</v>
      </c>
      <c r="BE4427" s="228"/>
      <c r="BF4427" s="228"/>
    </row>
    <row r="4428" spans="54:58" ht="33.75" customHeight="1" x14ac:dyDescent="0.25">
      <c r="BB4428" s="228" t="s">
        <v>81</v>
      </c>
      <c r="BC4428" s="228" t="s">
        <v>317</v>
      </c>
      <c r="BD4428" s="228">
        <v>4200705</v>
      </c>
      <c r="BE4428" s="228"/>
      <c r="BF4428" s="228"/>
    </row>
    <row r="4429" spans="54:58" ht="33.75" customHeight="1" x14ac:dyDescent="0.25">
      <c r="BB4429" s="228" t="s">
        <v>81</v>
      </c>
      <c r="BC4429" s="228" t="s">
        <v>342</v>
      </c>
      <c r="BD4429" s="228">
        <v>4200754</v>
      </c>
      <c r="BE4429" s="228"/>
      <c r="BF4429" s="228"/>
    </row>
    <row r="4430" spans="54:58" ht="33.75" customHeight="1" x14ac:dyDescent="0.25">
      <c r="BB4430" s="228" t="s">
        <v>81</v>
      </c>
      <c r="BC4430" s="228" t="s">
        <v>250</v>
      </c>
      <c r="BD4430" s="228">
        <v>4200804</v>
      </c>
      <c r="BE4430" s="228"/>
      <c r="BF4430" s="228"/>
    </row>
    <row r="4431" spans="54:58" ht="33.75" customHeight="1" x14ac:dyDescent="0.25">
      <c r="BB4431" s="228" t="s">
        <v>81</v>
      </c>
      <c r="BC4431" s="228" t="s">
        <v>391</v>
      </c>
      <c r="BD4431" s="228">
        <v>4200903</v>
      </c>
      <c r="BE4431" s="228"/>
      <c r="BF4431" s="228"/>
    </row>
    <row r="4432" spans="54:58" ht="33.75" customHeight="1" x14ac:dyDescent="0.25">
      <c r="BB4432" s="228" t="s">
        <v>81</v>
      </c>
      <c r="BC4432" s="228" t="s">
        <v>417</v>
      </c>
      <c r="BD4432" s="228">
        <v>4201000</v>
      </c>
      <c r="BE4432" s="228"/>
      <c r="BF4432" s="228"/>
    </row>
    <row r="4433" spans="54:58" ht="33.75" customHeight="1" x14ac:dyDescent="0.25">
      <c r="BB4433" s="228" t="s">
        <v>81</v>
      </c>
      <c r="BC4433" s="228" t="s">
        <v>442</v>
      </c>
      <c r="BD4433" s="228">
        <v>4201109</v>
      </c>
      <c r="BE4433" s="228"/>
      <c r="BF4433" s="228"/>
    </row>
    <row r="4434" spans="54:58" ht="33.75" customHeight="1" x14ac:dyDescent="0.25">
      <c r="BB4434" s="228" t="s">
        <v>81</v>
      </c>
      <c r="BC4434" s="228" t="s">
        <v>467</v>
      </c>
      <c r="BD4434" s="228">
        <v>4201208</v>
      </c>
      <c r="BE4434" s="228"/>
      <c r="BF4434" s="228"/>
    </row>
    <row r="4435" spans="54:58" ht="33.75" customHeight="1" x14ac:dyDescent="0.25">
      <c r="BB4435" s="228" t="s">
        <v>81</v>
      </c>
      <c r="BC4435" s="228" t="s">
        <v>492</v>
      </c>
      <c r="BD4435" s="228">
        <v>4201257</v>
      </c>
      <c r="BE4435" s="228"/>
      <c r="BF4435" s="228"/>
    </row>
    <row r="4436" spans="54:58" ht="33.75" customHeight="1" x14ac:dyDescent="0.25">
      <c r="BB4436" s="228" t="s">
        <v>81</v>
      </c>
      <c r="BC4436" s="228" t="s">
        <v>516</v>
      </c>
      <c r="BD4436" s="228">
        <v>4201273</v>
      </c>
      <c r="BE4436" s="228"/>
      <c r="BF4436" s="228"/>
    </row>
    <row r="4437" spans="54:58" ht="33.75" customHeight="1" x14ac:dyDescent="0.25">
      <c r="BB4437" s="228" t="s">
        <v>81</v>
      </c>
      <c r="BC4437" s="228" t="s">
        <v>539</v>
      </c>
      <c r="BD4437" s="228">
        <v>4201307</v>
      </c>
      <c r="BE4437" s="228"/>
      <c r="BF4437" s="228"/>
    </row>
    <row r="4438" spans="54:58" ht="33.75" customHeight="1" x14ac:dyDescent="0.25">
      <c r="BB4438" s="228" t="s">
        <v>81</v>
      </c>
      <c r="BC4438" s="228" t="s">
        <v>562</v>
      </c>
      <c r="BD4438" s="228">
        <v>4201406</v>
      </c>
      <c r="BE4438" s="228"/>
      <c r="BF4438" s="228"/>
    </row>
    <row r="4439" spans="54:58" ht="33.75" customHeight="1" x14ac:dyDescent="0.25">
      <c r="BB4439" s="228" t="s">
        <v>81</v>
      </c>
      <c r="BC4439" s="228" t="s">
        <v>585</v>
      </c>
      <c r="BD4439" s="228">
        <v>4201505</v>
      </c>
      <c r="BE4439" s="228"/>
      <c r="BF4439" s="228"/>
    </row>
    <row r="4440" spans="54:58" ht="33.75" customHeight="1" x14ac:dyDescent="0.25">
      <c r="BB4440" s="228" t="s">
        <v>81</v>
      </c>
      <c r="BC4440" s="228" t="s">
        <v>608</v>
      </c>
      <c r="BD4440" s="228">
        <v>4201604</v>
      </c>
      <c r="BE4440" s="228"/>
      <c r="BF4440" s="228"/>
    </row>
    <row r="4441" spans="54:58" ht="33.75" customHeight="1" x14ac:dyDescent="0.25">
      <c r="BB4441" s="228" t="s">
        <v>81</v>
      </c>
      <c r="BC4441" s="228" t="s">
        <v>631</v>
      </c>
      <c r="BD4441" s="228">
        <v>4201653</v>
      </c>
      <c r="BE4441" s="228"/>
      <c r="BF4441" s="228"/>
    </row>
    <row r="4442" spans="54:58" ht="33.75" customHeight="1" x14ac:dyDescent="0.25">
      <c r="BB4442" s="228" t="s">
        <v>81</v>
      </c>
      <c r="BC4442" s="228" t="s">
        <v>651</v>
      </c>
      <c r="BD4442" s="228">
        <v>4201703</v>
      </c>
      <c r="BE4442" s="228"/>
      <c r="BF4442" s="228"/>
    </row>
    <row r="4443" spans="54:58" ht="33.75" customHeight="1" x14ac:dyDescent="0.25">
      <c r="BB4443" s="228" t="s">
        <v>81</v>
      </c>
      <c r="BC4443" s="228" t="s">
        <v>672</v>
      </c>
      <c r="BD4443" s="228">
        <v>4201802</v>
      </c>
      <c r="BE4443" s="228"/>
      <c r="BF4443" s="228"/>
    </row>
    <row r="4444" spans="54:58" ht="33.75" customHeight="1" x14ac:dyDescent="0.25">
      <c r="BB4444" s="228" t="s">
        <v>81</v>
      </c>
      <c r="BC4444" s="228" t="s">
        <v>570</v>
      </c>
      <c r="BD4444" s="228">
        <v>4201901</v>
      </c>
      <c r="BE4444" s="228"/>
      <c r="BF4444" s="228"/>
    </row>
    <row r="4445" spans="54:58" ht="33.75" customHeight="1" x14ac:dyDescent="0.25">
      <c r="BB4445" s="228" t="s">
        <v>81</v>
      </c>
      <c r="BC4445" s="228" t="s">
        <v>714</v>
      </c>
      <c r="BD4445" s="228">
        <v>4201950</v>
      </c>
      <c r="BE4445" s="228"/>
      <c r="BF4445" s="228"/>
    </row>
    <row r="4446" spans="54:58" ht="33.75" customHeight="1" x14ac:dyDescent="0.25">
      <c r="BB4446" s="228" t="s">
        <v>81</v>
      </c>
      <c r="BC4446" s="228" t="s">
        <v>736</v>
      </c>
      <c r="BD4446" s="228">
        <v>4202057</v>
      </c>
      <c r="BE4446" s="228"/>
      <c r="BF4446" s="228"/>
    </row>
    <row r="4447" spans="54:58" ht="33.75" customHeight="1" x14ac:dyDescent="0.25">
      <c r="BB4447" s="228" t="s">
        <v>81</v>
      </c>
      <c r="BC4447" s="228" t="s">
        <v>758</v>
      </c>
      <c r="BD4447" s="228">
        <v>4202008</v>
      </c>
      <c r="BE4447" s="228"/>
      <c r="BF4447" s="228"/>
    </row>
    <row r="4448" spans="54:58" ht="33.75" customHeight="1" x14ac:dyDescent="0.25">
      <c r="BB4448" s="228" t="s">
        <v>81</v>
      </c>
      <c r="BC4448" s="228" t="s">
        <v>780</v>
      </c>
      <c r="BD4448" s="228">
        <v>4202073</v>
      </c>
      <c r="BE4448" s="228"/>
      <c r="BF4448" s="228"/>
    </row>
    <row r="4449" spans="54:58" ht="33.75" customHeight="1" x14ac:dyDescent="0.25">
      <c r="BB4449" s="228" t="s">
        <v>81</v>
      </c>
      <c r="BC4449" s="228" t="s">
        <v>801</v>
      </c>
      <c r="BD4449" s="228">
        <v>4212809</v>
      </c>
      <c r="BE4449" s="228"/>
      <c r="BF4449" s="228"/>
    </row>
    <row r="4450" spans="54:58" ht="33.75" customHeight="1" x14ac:dyDescent="0.25">
      <c r="BB4450" s="228" t="s">
        <v>81</v>
      </c>
      <c r="BC4450" s="228" t="s">
        <v>822</v>
      </c>
      <c r="BD4450" s="228">
        <v>4220000</v>
      </c>
      <c r="BE4450" s="228"/>
      <c r="BF4450" s="228"/>
    </row>
    <row r="4451" spans="54:58" ht="33.75" customHeight="1" x14ac:dyDescent="0.25">
      <c r="BB4451" s="228" t="s">
        <v>81</v>
      </c>
      <c r="BC4451" s="228" t="s">
        <v>844</v>
      </c>
      <c r="BD4451" s="228">
        <v>4202081</v>
      </c>
      <c r="BE4451" s="228"/>
      <c r="BF4451" s="228"/>
    </row>
    <row r="4452" spans="54:58" ht="33.75" customHeight="1" x14ac:dyDescent="0.25">
      <c r="BB4452" s="228" t="s">
        <v>81</v>
      </c>
      <c r="BC4452" s="228" t="s">
        <v>866</v>
      </c>
      <c r="BD4452" s="228">
        <v>4202099</v>
      </c>
      <c r="BE4452" s="228"/>
      <c r="BF4452" s="228"/>
    </row>
    <row r="4453" spans="54:58" ht="33.75" customHeight="1" x14ac:dyDescent="0.25">
      <c r="BB4453" s="228" t="s">
        <v>81</v>
      </c>
      <c r="BC4453" s="228" t="s">
        <v>888</v>
      </c>
      <c r="BD4453" s="228">
        <v>4202107</v>
      </c>
      <c r="BE4453" s="228"/>
      <c r="BF4453" s="228"/>
    </row>
    <row r="4454" spans="54:58" ht="33.75" customHeight="1" x14ac:dyDescent="0.25">
      <c r="BB4454" s="228" t="s">
        <v>81</v>
      </c>
      <c r="BC4454" s="228" t="s">
        <v>911</v>
      </c>
      <c r="BD4454" s="228">
        <v>4202131</v>
      </c>
      <c r="BE4454" s="228"/>
      <c r="BF4454" s="228"/>
    </row>
    <row r="4455" spans="54:58" ht="33.75" customHeight="1" x14ac:dyDescent="0.25">
      <c r="BB4455" s="228" t="s">
        <v>81</v>
      </c>
      <c r="BC4455" s="228" t="s">
        <v>934</v>
      </c>
      <c r="BD4455" s="228">
        <v>4202156</v>
      </c>
      <c r="BE4455" s="228"/>
      <c r="BF4455" s="228"/>
    </row>
    <row r="4456" spans="54:58" ht="33.75" customHeight="1" x14ac:dyDescent="0.25">
      <c r="BB4456" s="228" t="s">
        <v>81</v>
      </c>
      <c r="BC4456" s="228" t="s">
        <v>956</v>
      </c>
      <c r="BD4456" s="228">
        <v>4202206</v>
      </c>
      <c r="BE4456" s="228"/>
      <c r="BF4456" s="228"/>
    </row>
    <row r="4457" spans="54:58" ht="33.75" customHeight="1" x14ac:dyDescent="0.25">
      <c r="BB4457" s="228" t="s">
        <v>81</v>
      </c>
      <c r="BC4457" s="228" t="s">
        <v>979</v>
      </c>
      <c r="BD4457" s="228">
        <v>4202305</v>
      </c>
      <c r="BE4457" s="228"/>
      <c r="BF4457" s="228"/>
    </row>
    <row r="4458" spans="54:58" ht="33.75" customHeight="1" x14ac:dyDescent="0.25">
      <c r="BB4458" s="228" t="s">
        <v>81</v>
      </c>
      <c r="BC4458" s="228" t="s">
        <v>1001</v>
      </c>
      <c r="BD4458" s="228">
        <v>4202404</v>
      </c>
      <c r="BE4458" s="228"/>
      <c r="BF4458" s="228"/>
    </row>
    <row r="4459" spans="54:58" ht="33.75" customHeight="1" x14ac:dyDescent="0.25">
      <c r="BB4459" s="228" t="s">
        <v>81</v>
      </c>
      <c r="BC4459" s="228" t="s">
        <v>1023</v>
      </c>
      <c r="BD4459" s="228">
        <v>4202438</v>
      </c>
      <c r="BE4459" s="228"/>
      <c r="BF4459" s="228"/>
    </row>
    <row r="4460" spans="54:58" ht="33.75" customHeight="1" x14ac:dyDescent="0.25">
      <c r="BB4460" s="228" t="s">
        <v>81</v>
      </c>
      <c r="BC4460" s="228" t="s">
        <v>1046</v>
      </c>
      <c r="BD4460" s="228">
        <v>4202503</v>
      </c>
      <c r="BE4460" s="228"/>
      <c r="BF4460" s="228"/>
    </row>
    <row r="4461" spans="54:58" ht="33.75" customHeight="1" x14ac:dyDescent="0.25">
      <c r="BB4461" s="228" t="s">
        <v>81</v>
      </c>
      <c r="BC4461" s="228" t="s">
        <v>559</v>
      </c>
      <c r="BD4461" s="228">
        <v>4202537</v>
      </c>
      <c r="BE4461" s="228"/>
      <c r="BF4461" s="228"/>
    </row>
    <row r="4462" spans="54:58" ht="33.75" customHeight="1" x14ac:dyDescent="0.25">
      <c r="BB4462" s="228" t="s">
        <v>81</v>
      </c>
      <c r="BC4462" s="228" t="s">
        <v>1089</v>
      </c>
      <c r="BD4462" s="228">
        <v>4202578</v>
      </c>
      <c r="BE4462" s="228"/>
      <c r="BF4462" s="228"/>
    </row>
    <row r="4463" spans="54:58" ht="33.75" customHeight="1" x14ac:dyDescent="0.25">
      <c r="BB4463" s="228" t="s">
        <v>81</v>
      </c>
      <c r="BC4463" s="228" t="s">
        <v>1112</v>
      </c>
      <c r="BD4463" s="228">
        <v>4202602</v>
      </c>
      <c r="BE4463" s="228"/>
      <c r="BF4463" s="228"/>
    </row>
    <row r="4464" spans="54:58" ht="33.75" customHeight="1" x14ac:dyDescent="0.25">
      <c r="BB4464" s="228" t="s">
        <v>81</v>
      </c>
      <c r="BC4464" s="228" t="s">
        <v>1135</v>
      </c>
      <c r="BD4464" s="228">
        <v>4202453</v>
      </c>
      <c r="BE4464" s="228"/>
      <c r="BF4464" s="228"/>
    </row>
    <row r="4465" spans="54:58" ht="33.75" customHeight="1" x14ac:dyDescent="0.25">
      <c r="BB4465" s="228" t="s">
        <v>81</v>
      </c>
      <c r="BC4465" s="228" t="s">
        <v>1158</v>
      </c>
      <c r="BD4465" s="228">
        <v>4202701</v>
      </c>
      <c r="BE4465" s="228"/>
      <c r="BF4465" s="228"/>
    </row>
    <row r="4466" spans="54:58" ht="33.75" customHeight="1" x14ac:dyDescent="0.25">
      <c r="BB4466" s="228" t="s">
        <v>81</v>
      </c>
      <c r="BC4466" s="228" t="s">
        <v>1181</v>
      </c>
      <c r="BD4466" s="228">
        <v>4202800</v>
      </c>
      <c r="BE4466" s="228"/>
      <c r="BF4466" s="228"/>
    </row>
    <row r="4467" spans="54:58" ht="33.75" customHeight="1" x14ac:dyDescent="0.25">
      <c r="BB4467" s="228" t="s">
        <v>81</v>
      </c>
      <c r="BC4467" s="228" t="s">
        <v>1203</v>
      </c>
      <c r="BD4467" s="228">
        <v>4202859</v>
      </c>
      <c r="BE4467" s="228"/>
      <c r="BF4467" s="228"/>
    </row>
    <row r="4468" spans="54:58" ht="33.75" customHeight="1" x14ac:dyDescent="0.25">
      <c r="BB4468" s="228" t="s">
        <v>81</v>
      </c>
      <c r="BC4468" s="228" t="s">
        <v>1225</v>
      </c>
      <c r="BD4468" s="228">
        <v>4202875</v>
      </c>
      <c r="BE4468" s="228"/>
      <c r="BF4468" s="228"/>
    </row>
    <row r="4469" spans="54:58" ht="33.75" customHeight="1" x14ac:dyDescent="0.25">
      <c r="BB4469" s="228" t="s">
        <v>81</v>
      </c>
      <c r="BC4469" s="228" t="s">
        <v>1247</v>
      </c>
      <c r="BD4469" s="228">
        <v>4202909</v>
      </c>
      <c r="BE4469" s="228"/>
      <c r="BF4469" s="228"/>
    </row>
    <row r="4470" spans="54:58" ht="33.75" customHeight="1" x14ac:dyDescent="0.25">
      <c r="BB4470" s="228" t="s">
        <v>81</v>
      </c>
      <c r="BC4470" s="228" t="s">
        <v>1270</v>
      </c>
      <c r="BD4470" s="228">
        <v>4203006</v>
      </c>
      <c r="BE4470" s="228"/>
      <c r="BF4470" s="228"/>
    </row>
    <row r="4471" spans="54:58" ht="33.75" customHeight="1" x14ac:dyDescent="0.25">
      <c r="BB4471" s="228" t="s">
        <v>81</v>
      </c>
      <c r="BC4471" s="228" t="s">
        <v>1291</v>
      </c>
      <c r="BD4471" s="228">
        <v>4203105</v>
      </c>
      <c r="BE4471" s="228"/>
      <c r="BF4471" s="228"/>
    </row>
    <row r="4472" spans="54:58" ht="33.75" customHeight="1" x14ac:dyDescent="0.25">
      <c r="BB4472" s="228" t="s">
        <v>81</v>
      </c>
      <c r="BC4472" s="228" t="s">
        <v>1313</v>
      </c>
      <c r="BD4472" s="228">
        <v>4203154</v>
      </c>
      <c r="BE4472" s="228"/>
      <c r="BF4472" s="228"/>
    </row>
    <row r="4473" spans="54:58" ht="33.75" customHeight="1" x14ac:dyDescent="0.25">
      <c r="BB4473" s="228" t="s">
        <v>81</v>
      </c>
      <c r="BC4473" s="228" t="s">
        <v>1335</v>
      </c>
      <c r="BD4473" s="228">
        <v>4203204</v>
      </c>
      <c r="BE4473" s="228"/>
      <c r="BF4473" s="228"/>
    </row>
    <row r="4474" spans="54:58" ht="33.75" customHeight="1" x14ac:dyDescent="0.25">
      <c r="BB4474" s="228" t="s">
        <v>81</v>
      </c>
      <c r="BC4474" s="228" t="s">
        <v>447</v>
      </c>
      <c r="BD4474" s="228">
        <v>4203303</v>
      </c>
      <c r="BE4474" s="228"/>
      <c r="BF4474" s="228"/>
    </row>
    <row r="4475" spans="54:58" ht="33.75" customHeight="1" x14ac:dyDescent="0.25">
      <c r="BB4475" s="228" t="s">
        <v>81</v>
      </c>
      <c r="BC4475" s="228" t="s">
        <v>1378</v>
      </c>
      <c r="BD4475" s="228">
        <v>4203402</v>
      </c>
      <c r="BE4475" s="228"/>
      <c r="BF4475" s="228"/>
    </row>
    <row r="4476" spans="54:58" ht="33.75" customHeight="1" x14ac:dyDescent="0.25">
      <c r="BB4476" s="228" t="s">
        <v>81</v>
      </c>
      <c r="BC4476" s="228" t="s">
        <v>1400</v>
      </c>
      <c r="BD4476" s="228">
        <v>4203501</v>
      </c>
      <c r="BE4476" s="228"/>
      <c r="BF4476" s="228"/>
    </row>
    <row r="4477" spans="54:58" ht="33.75" customHeight="1" x14ac:dyDescent="0.25">
      <c r="BB4477" s="228" t="s">
        <v>81</v>
      </c>
      <c r="BC4477" s="228" t="s">
        <v>1422</v>
      </c>
      <c r="BD4477" s="228">
        <v>4203600</v>
      </c>
      <c r="BE4477" s="228"/>
      <c r="BF4477" s="228"/>
    </row>
    <row r="4478" spans="54:58" ht="33.75" customHeight="1" x14ac:dyDescent="0.25">
      <c r="BB4478" s="228" t="s">
        <v>81</v>
      </c>
      <c r="BC4478" s="228" t="s">
        <v>1443</v>
      </c>
      <c r="BD4478" s="228">
        <v>4203709</v>
      </c>
      <c r="BE4478" s="228"/>
      <c r="BF4478" s="228"/>
    </row>
    <row r="4479" spans="54:58" ht="33.75" customHeight="1" x14ac:dyDescent="0.25">
      <c r="BB4479" s="228" t="s">
        <v>81</v>
      </c>
      <c r="BC4479" s="228" t="s">
        <v>1464</v>
      </c>
      <c r="BD4479" s="228">
        <v>4203808</v>
      </c>
      <c r="BE4479" s="228"/>
      <c r="BF4479" s="228"/>
    </row>
    <row r="4480" spans="54:58" ht="33.75" customHeight="1" x14ac:dyDescent="0.25">
      <c r="BB4480" s="228" t="s">
        <v>81</v>
      </c>
      <c r="BC4480" s="228" t="s">
        <v>1485</v>
      </c>
      <c r="BD4480" s="228">
        <v>4203253</v>
      </c>
      <c r="BE4480" s="228"/>
      <c r="BF4480" s="228"/>
    </row>
    <row r="4481" spans="54:58" ht="33.75" customHeight="1" x14ac:dyDescent="0.25">
      <c r="BB4481" s="228" t="s">
        <v>81</v>
      </c>
      <c r="BC4481" s="228" t="s">
        <v>1506</v>
      </c>
      <c r="BD4481" s="228">
        <v>4203907</v>
      </c>
      <c r="BE4481" s="228"/>
      <c r="BF4481" s="228"/>
    </row>
    <row r="4482" spans="54:58" ht="33.75" customHeight="1" x14ac:dyDescent="0.25">
      <c r="BB4482" s="228" t="s">
        <v>81</v>
      </c>
      <c r="BC4482" s="228" t="s">
        <v>1527</v>
      </c>
      <c r="BD4482" s="228">
        <v>4203956</v>
      </c>
      <c r="BE4482" s="228"/>
      <c r="BF4482" s="228"/>
    </row>
    <row r="4483" spans="54:58" ht="33.75" customHeight="1" x14ac:dyDescent="0.25">
      <c r="BB4483" s="228" t="s">
        <v>81</v>
      </c>
      <c r="BC4483" s="228" t="s">
        <v>1548</v>
      </c>
      <c r="BD4483" s="228">
        <v>4204004</v>
      </c>
      <c r="BE4483" s="228"/>
      <c r="BF4483" s="228"/>
    </row>
    <row r="4484" spans="54:58" ht="33.75" customHeight="1" x14ac:dyDescent="0.25">
      <c r="BB4484" s="228" t="s">
        <v>81</v>
      </c>
      <c r="BC4484" s="228" t="s">
        <v>1567</v>
      </c>
      <c r="BD4484" s="228">
        <v>4204103</v>
      </c>
      <c r="BE4484" s="228"/>
      <c r="BF4484" s="228"/>
    </row>
    <row r="4485" spans="54:58" ht="33.75" customHeight="1" x14ac:dyDescent="0.25">
      <c r="BB4485" s="228" t="s">
        <v>81</v>
      </c>
      <c r="BC4485" s="228" t="s">
        <v>1587</v>
      </c>
      <c r="BD4485" s="228">
        <v>4204152</v>
      </c>
      <c r="BE4485" s="228"/>
      <c r="BF4485" s="228"/>
    </row>
    <row r="4486" spans="54:58" ht="33.75" customHeight="1" x14ac:dyDescent="0.25">
      <c r="BB4486" s="228" t="s">
        <v>81</v>
      </c>
      <c r="BC4486" s="228" t="s">
        <v>1607</v>
      </c>
      <c r="BD4486" s="228">
        <v>4204178</v>
      </c>
      <c r="BE4486" s="228"/>
      <c r="BF4486" s="228"/>
    </row>
    <row r="4487" spans="54:58" ht="33.75" customHeight="1" x14ac:dyDescent="0.25">
      <c r="BB4487" s="228" t="s">
        <v>81</v>
      </c>
      <c r="BC4487" s="228" t="s">
        <v>1628</v>
      </c>
      <c r="BD4487" s="228">
        <v>4204194</v>
      </c>
      <c r="BE4487" s="228"/>
      <c r="BF4487" s="228"/>
    </row>
    <row r="4488" spans="54:58" ht="33.75" customHeight="1" x14ac:dyDescent="0.25">
      <c r="BB4488" s="228" t="s">
        <v>81</v>
      </c>
      <c r="BC4488" s="228" t="s">
        <v>1649</v>
      </c>
      <c r="BD4488" s="228">
        <v>4204202</v>
      </c>
      <c r="BE4488" s="228"/>
      <c r="BF4488" s="228"/>
    </row>
    <row r="4489" spans="54:58" ht="33.75" customHeight="1" x14ac:dyDescent="0.25">
      <c r="BB4489" s="228" t="s">
        <v>81</v>
      </c>
      <c r="BC4489" s="228" t="s">
        <v>1669</v>
      </c>
      <c r="BD4489" s="228">
        <v>4204251</v>
      </c>
      <c r="BE4489" s="228"/>
      <c r="BF4489" s="228"/>
    </row>
    <row r="4490" spans="54:58" ht="33.75" customHeight="1" x14ac:dyDescent="0.25">
      <c r="BB4490" s="228" t="s">
        <v>81</v>
      </c>
      <c r="BC4490" s="228" t="s">
        <v>1690</v>
      </c>
      <c r="BD4490" s="228">
        <v>4204301</v>
      </c>
      <c r="BE4490" s="228"/>
      <c r="BF4490" s="228"/>
    </row>
    <row r="4491" spans="54:58" ht="33.75" customHeight="1" x14ac:dyDescent="0.25">
      <c r="BB4491" s="228" t="s">
        <v>81</v>
      </c>
      <c r="BC4491" s="228" t="s">
        <v>1710</v>
      </c>
      <c r="BD4491" s="228">
        <v>4204350</v>
      </c>
      <c r="BE4491" s="228"/>
      <c r="BF4491" s="228"/>
    </row>
    <row r="4492" spans="54:58" ht="33.75" customHeight="1" x14ac:dyDescent="0.25">
      <c r="BB4492" s="228" t="s">
        <v>81</v>
      </c>
      <c r="BC4492" s="228" t="s">
        <v>1731</v>
      </c>
      <c r="BD4492" s="228">
        <v>4204400</v>
      </c>
      <c r="BE4492" s="228"/>
      <c r="BF4492" s="228"/>
    </row>
    <row r="4493" spans="54:58" ht="33.75" customHeight="1" x14ac:dyDescent="0.25">
      <c r="BB4493" s="228" t="s">
        <v>81</v>
      </c>
      <c r="BC4493" s="228" t="s">
        <v>1752</v>
      </c>
      <c r="BD4493" s="228">
        <v>4204459</v>
      </c>
      <c r="BE4493" s="228"/>
      <c r="BF4493" s="228"/>
    </row>
    <row r="4494" spans="54:58" ht="33.75" customHeight="1" x14ac:dyDescent="0.25">
      <c r="BB4494" s="228" t="s">
        <v>81</v>
      </c>
      <c r="BC4494" s="228" t="s">
        <v>1772</v>
      </c>
      <c r="BD4494" s="228">
        <v>4204558</v>
      </c>
      <c r="BE4494" s="228"/>
      <c r="BF4494" s="228"/>
    </row>
    <row r="4495" spans="54:58" ht="33.75" customHeight="1" x14ac:dyDescent="0.25">
      <c r="BB4495" s="228" t="s">
        <v>81</v>
      </c>
      <c r="BC4495" s="228" t="s">
        <v>1792</v>
      </c>
      <c r="BD4495" s="228">
        <v>4204509</v>
      </c>
      <c r="BE4495" s="228"/>
      <c r="BF4495" s="228"/>
    </row>
    <row r="4496" spans="54:58" ht="33.75" customHeight="1" x14ac:dyDescent="0.25">
      <c r="BB4496" s="228" t="s">
        <v>81</v>
      </c>
      <c r="BC4496" s="228" t="s">
        <v>1812</v>
      </c>
      <c r="BD4496" s="228">
        <v>4204608</v>
      </c>
      <c r="BE4496" s="228"/>
      <c r="BF4496" s="228"/>
    </row>
    <row r="4497" spans="54:58" ht="33.75" customHeight="1" x14ac:dyDescent="0.25">
      <c r="BB4497" s="228" t="s">
        <v>81</v>
      </c>
      <c r="BC4497" s="228" t="s">
        <v>1830</v>
      </c>
      <c r="BD4497" s="228">
        <v>4204707</v>
      </c>
      <c r="BE4497" s="228"/>
      <c r="BF4497" s="228"/>
    </row>
    <row r="4498" spans="54:58" ht="33.75" customHeight="1" x14ac:dyDescent="0.25">
      <c r="BB4498" s="228" t="s">
        <v>81</v>
      </c>
      <c r="BC4498" s="228" t="s">
        <v>1848</v>
      </c>
      <c r="BD4498" s="228">
        <v>4204756</v>
      </c>
      <c r="BE4498" s="228"/>
      <c r="BF4498" s="228"/>
    </row>
    <row r="4499" spans="54:58" ht="33.75" customHeight="1" x14ac:dyDescent="0.25">
      <c r="BB4499" s="228" t="s">
        <v>81</v>
      </c>
      <c r="BC4499" s="228" t="s">
        <v>1866</v>
      </c>
      <c r="BD4499" s="228">
        <v>4204806</v>
      </c>
      <c r="BE4499" s="228"/>
      <c r="BF4499" s="228"/>
    </row>
    <row r="4500" spans="54:58" ht="33.75" customHeight="1" x14ac:dyDescent="0.25">
      <c r="BB4500" s="228" t="s">
        <v>81</v>
      </c>
      <c r="BC4500" s="228" t="s">
        <v>1884</v>
      </c>
      <c r="BD4500" s="228">
        <v>4204905</v>
      </c>
      <c r="BE4500" s="228"/>
      <c r="BF4500" s="228"/>
    </row>
    <row r="4501" spans="54:58" ht="33.75" customHeight="1" x14ac:dyDescent="0.25">
      <c r="BB4501" s="228" t="s">
        <v>81</v>
      </c>
      <c r="BC4501" s="228" t="s">
        <v>1900</v>
      </c>
      <c r="BD4501" s="228">
        <v>4205001</v>
      </c>
      <c r="BE4501" s="228"/>
      <c r="BF4501" s="228"/>
    </row>
    <row r="4502" spans="54:58" ht="33.75" customHeight="1" x14ac:dyDescent="0.25">
      <c r="BB4502" s="228" t="s">
        <v>81</v>
      </c>
      <c r="BC4502" s="228" t="s">
        <v>1917</v>
      </c>
      <c r="BD4502" s="228">
        <v>4205100</v>
      </c>
      <c r="BE4502" s="228"/>
      <c r="BF4502" s="228"/>
    </row>
    <row r="4503" spans="54:58" ht="33.75" customHeight="1" x14ac:dyDescent="0.25">
      <c r="BB4503" s="228" t="s">
        <v>81</v>
      </c>
      <c r="BC4503" s="228" t="s">
        <v>1935</v>
      </c>
      <c r="BD4503" s="228">
        <v>4205159</v>
      </c>
      <c r="BE4503" s="228"/>
      <c r="BF4503" s="228"/>
    </row>
    <row r="4504" spans="54:58" ht="33.75" customHeight="1" x14ac:dyDescent="0.25">
      <c r="BB4504" s="228" t="s">
        <v>81</v>
      </c>
      <c r="BC4504" s="228" t="s">
        <v>1950</v>
      </c>
      <c r="BD4504" s="228">
        <v>4205175</v>
      </c>
      <c r="BE4504" s="228"/>
      <c r="BF4504" s="228"/>
    </row>
    <row r="4505" spans="54:58" ht="33.75" customHeight="1" x14ac:dyDescent="0.25">
      <c r="BB4505" s="228" t="s">
        <v>81</v>
      </c>
      <c r="BC4505" s="228" t="s">
        <v>1967</v>
      </c>
      <c r="BD4505" s="228">
        <v>4205191</v>
      </c>
      <c r="BE4505" s="228"/>
      <c r="BF4505" s="228"/>
    </row>
    <row r="4506" spans="54:58" ht="33.75" customHeight="1" x14ac:dyDescent="0.25">
      <c r="BB4506" s="228" t="s">
        <v>81</v>
      </c>
      <c r="BC4506" s="228" t="s">
        <v>1985</v>
      </c>
      <c r="BD4506" s="228">
        <v>4205209</v>
      </c>
      <c r="BE4506" s="228"/>
      <c r="BF4506" s="228"/>
    </row>
    <row r="4507" spans="54:58" ht="33.75" customHeight="1" x14ac:dyDescent="0.25">
      <c r="BB4507" s="228" t="s">
        <v>81</v>
      </c>
      <c r="BC4507" s="228" t="s">
        <v>2002</v>
      </c>
      <c r="BD4507" s="228">
        <v>4205308</v>
      </c>
      <c r="BE4507" s="228"/>
      <c r="BF4507" s="228"/>
    </row>
    <row r="4508" spans="54:58" ht="33.75" customHeight="1" x14ac:dyDescent="0.25">
      <c r="BB4508" s="228" t="s">
        <v>81</v>
      </c>
      <c r="BC4508" s="228" t="s">
        <v>2020</v>
      </c>
      <c r="BD4508" s="228">
        <v>4205357</v>
      </c>
      <c r="BE4508" s="228"/>
      <c r="BF4508" s="228"/>
    </row>
    <row r="4509" spans="54:58" ht="33.75" customHeight="1" x14ac:dyDescent="0.25">
      <c r="BB4509" s="228" t="s">
        <v>81</v>
      </c>
      <c r="BC4509" s="228" t="s">
        <v>2038</v>
      </c>
      <c r="BD4509" s="228">
        <v>4205407</v>
      </c>
      <c r="BE4509" s="228"/>
      <c r="BF4509" s="228"/>
    </row>
    <row r="4510" spans="54:58" ht="33.75" customHeight="1" x14ac:dyDescent="0.25">
      <c r="BB4510" s="228" t="s">
        <v>81</v>
      </c>
      <c r="BC4510" s="228" t="s">
        <v>2056</v>
      </c>
      <c r="BD4510" s="228">
        <v>4205431</v>
      </c>
      <c r="BE4510" s="228"/>
      <c r="BF4510" s="228"/>
    </row>
    <row r="4511" spans="54:58" ht="33.75" customHeight="1" x14ac:dyDescent="0.25">
      <c r="BB4511" s="228" t="s">
        <v>81</v>
      </c>
      <c r="BC4511" s="228" t="s">
        <v>2073</v>
      </c>
      <c r="BD4511" s="228">
        <v>4205456</v>
      </c>
      <c r="BE4511" s="228"/>
      <c r="BF4511" s="228"/>
    </row>
    <row r="4512" spans="54:58" ht="33.75" customHeight="1" x14ac:dyDescent="0.25">
      <c r="BB4512" s="228" t="s">
        <v>81</v>
      </c>
      <c r="BC4512" s="228" t="s">
        <v>2089</v>
      </c>
      <c r="BD4512" s="228">
        <v>4205506</v>
      </c>
      <c r="BE4512" s="228"/>
      <c r="BF4512" s="228"/>
    </row>
    <row r="4513" spans="54:58" ht="33.75" customHeight="1" x14ac:dyDescent="0.25">
      <c r="BB4513" s="228" t="s">
        <v>81</v>
      </c>
      <c r="BC4513" s="228" t="s">
        <v>2105</v>
      </c>
      <c r="BD4513" s="228">
        <v>4205555</v>
      </c>
      <c r="BE4513" s="228"/>
      <c r="BF4513" s="228"/>
    </row>
    <row r="4514" spans="54:58" ht="33.75" customHeight="1" x14ac:dyDescent="0.25">
      <c r="BB4514" s="228" t="s">
        <v>81</v>
      </c>
      <c r="BC4514" s="228" t="s">
        <v>2122</v>
      </c>
      <c r="BD4514" s="228">
        <v>4205605</v>
      </c>
      <c r="BE4514" s="228"/>
      <c r="BF4514" s="228"/>
    </row>
    <row r="4515" spans="54:58" ht="33.75" customHeight="1" x14ac:dyDescent="0.25">
      <c r="BB4515" s="228" t="s">
        <v>81</v>
      </c>
      <c r="BC4515" s="228" t="s">
        <v>2137</v>
      </c>
      <c r="BD4515" s="228">
        <v>4205704</v>
      </c>
      <c r="BE4515" s="228"/>
      <c r="BF4515" s="228"/>
    </row>
    <row r="4516" spans="54:58" ht="33.75" customHeight="1" x14ac:dyDescent="0.25">
      <c r="BB4516" s="228" t="s">
        <v>81</v>
      </c>
      <c r="BC4516" s="228" t="s">
        <v>2153</v>
      </c>
      <c r="BD4516" s="228">
        <v>4205803</v>
      </c>
      <c r="BE4516" s="228"/>
      <c r="BF4516" s="228"/>
    </row>
    <row r="4517" spans="54:58" ht="33.75" customHeight="1" x14ac:dyDescent="0.25">
      <c r="BB4517" s="228" t="s">
        <v>81</v>
      </c>
      <c r="BC4517" s="228" t="s">
        <v>2170</v>
      </c>
      <c r="BD4517" s="228">
        <v>4205902</v>
      </c>
      <c r="BE4517" s="228"/>
      <c r="BF4517" s="228"/>
    </row>
    <row r="4518" spans="54:58" ht="33.75" customHeight="1" x14ac:dyDescent="0.25">
      <c r="BB4518" s="228" t="s">
        <v>81</v>
      </c>
      <c r="BC4518" s="228" t="s">
        <v>2187</v>
      </c>
      <c r="BD4518" s="228">
        <v>4206009</v>
      </c>
      <c r="BE4518" s="228"/>
      <c r="BF4518" s="228"/>
    </row>
    <row r="4519" spans="54:58" ht="33.75" customHeight="1" x14ac:dyDescent="0.25">
      <c r="BB4519" s="228" t="s">
        <v>81</v>
      </c>
      <c r="BC4519" s="228" t="s">
        <v>2204</v>
      </c>
      <c r="BD4519" s="228">
        <v>4206108</v>
      </c>
      <c r="BE4519" s="228"/>
      <c r="BF4519" s="228"/>
    </row>
    <row r="4520" spans="54:58" ht="33.75" customHeight="1" x14ac:dyDescent="0.25">
      <c r="BB4520" s="228" t="s">
        <v>81</v>
      </c>
      <c r="BC4520" s="228" t="s">
        <v>2218</v>
      </c>
      <c r="BD4520" s="228">
        <v>4206207</v>
      </c>
      <c r="BE4520" s="228"/>
      <c r="BF4520" s="228"/>
    </row>
    <row r="4521" spans="54:58" ht="33.75" customHeight="1" x14ac:dyDescent="0.25">
      <c r="BB4521" s="228" t="s">
        <v>81</v>
      </c>
      <c r="BC4521" s="228" t="s">
        <v>2235</v>
      </c>
      <c r="BD4521" s="228">
        <v>4206306</v>
      </c>
      <c r="BE4521" s="228"/>
      <c r="BF4521" s="228"/>
    </row>
    <row r="4522" spans="54:58" ht="33.75" customHeight="1" x14ac:dyDescent="0.25">
      <c r="BB4522" s="228" t="s">
        <v>81</v>
      </c>
      <c r="BC4522" s="228" t="s">
        <v>2250</v>
      </c>
      <c r="BD4522" s="228">
        <v>4206405</v>
      </c>
      <c r="BE4522" s="228"/>
      <c r="BF4522" s="228"/>
    </row>
    <row r="4523" spans="54:58" ht="33.75" customHeight="1" x14ac:dyDescent="0.25">
      <c r="BB4523" s="228" t="s">
        <v>81</v>
      </c>
      <c r="BC4523" s="228" t="s">
        <v>2265</v>
      </c>
      <c r="BD4523" s="228">
        <v>4206504</v>
      </c>
      <c r="BE4523" s="228"/>
      <c r="BF4523" s="228"/>
    </row>
    <row r="4524" spans="54:58" ht="33.75" customHeight="1" x14ac:dyDescent="0.25">
      <c r="BB4524" s="228" t="s">
        <v>81</v>
      </c>
      <c r="BC4524" s="228" t="s">
        <v>2280</v>
      </c>
      <c r="BD4524" s="228">
        <v>4206603</v>
      </c>
      <c r="BE4524" s="228"/>
      <c r="BF4524" s="228"/>
    </row>
    <row r="4525" spans="54:58" ht="33.75" customHeight="1" x14ac:dyDescent="0.25">
      <c r="BB4525" s="228" t="s">
        <v>81</v>
      </c>
      <c r="BC4525" s="228" t="s">
        <v>2296</v>
      </c>
      <c r="BD4525" s="228">
        <v>4206652</v>
      </c>
      <c r="BE4525" s="228"/>
      <c r="BF4525" s="228"/>
    </row>
    <row r="4526" spans="54:58" ht="33.75" customHeight="1" x14ac:dyDescent="0.25">
      <c r="BB4526" s="228" t="s">
        <v>81</v>
      </c>
      <c r="BC4526" s="228" t="s">
        <v>2312</v>
      </c>
      <c r="BD4526" s="228">
        <v>4206702</v>
      </c>
      <c r="BE4526" s="228"/>
      <c r="BF4526" s="228"/>
    </row>
    <row r="4527" spans="54:58" ht="33.75" customHeight="1" x14ac:dyDescent="0.25">
      <c r="BB4527" s="228" t="s">
        <v>81</v>
      </c>
      <c r="BC4527" s="228" t="s">
        <v>2325</v>
      </c>
      <c r="BD4527" s="228">
        <v>4206751</v>
      </c>
      <c r="BE4527" s="228"/>
      <c r="BF4527" s="228"/>
    </row>
    <row r="4528" spans="54:58" ht="33.75" customHeight="1" x14ac:dyDescent="0.25">
      <c r="BB4528" s="228" t="s">
        <v>81</v>
      </c>
      <c r="BC4528" s="228" t="s">
        <v>2341</v>
      </c>
      <c r="BD4528" s="228">
        <v>4206801</v>
      </c>
      <c r="BE4528" s="228"/>
      <c r="BF4528" s="228"/>
    </row>
    <row r="4529" spans="54:58" ht="33.75" customHeight="1" x14ac:dyDescent="0.25">
      <c r="BB4529" s="228" t="s">
        <v>81</v>
      </c>
      <c r="BC4529" s="228" t="s">
        <v>2357</v>
      </c>
      <c r="BD4529" s="228">
        <v>4206900</v>
      </c>
      <c r="BE4529" s="228"/>
      <c r="BF4529" s="228"/>
    </row>
    <row r="4530" spans="54:58" ht="33.75" customHeight="1" x14ac:dyDescent="0.25">
      <c r="BB4530" s="228" t="s">
        <v>81</v>
      </c>
      <c r="BC4530" s="228" t="s">
        <v>2371</v>
      </c>
      <c r="BD4530" s="228">
        <v>4207007</v>
      </c>
      <c r="BE4530" s="228"/>
      <c r="BF4530" s="228"/>
    </row>
    <row r="4531" spans="54:58" ht="33.75" customHeight="1" x14ac:dyDescent="0.25">
      <c r="BB4531" s="228" t="s">
        <v>81</v>
      </c>
      <c r="BC4531" s="228" t="s">
        <v>2386</v>
      </c>
      <c r="BD4531" s="228">
        <v>4207106</v>
      </c>
      <c r="BE4531" s="228"/>
      <c r="BF4531" s="228"/>
    </row>
    <row r="4532" spans="54:58" ht="33.75" customHeight="1" x14ac:dyDescent="0.25">
      <c r="BB4532" s="228" t="s">
        <v>81</v>
      </c>
      <c r="BC4532" s="228" t="s">
        <v>2402</v>
      </c>
      <c r="BD4532" s="228">
        <v>4207205</v>
      </c>
      <c r="BE4532" s="228"/>
      <c r="BF4532" s="228"/>
    </row>
    <row r="4533" spans="54:58" ht="33.75" customHeight="1" x14ac:dyDescent="0.25">
      <c r="BB4533" s="228" t="s">
        <v>81</v>
      </c>
      <c r="BC4533" s="228" t="s">
        <v>2418</v>
      </c>
      <c r="BD4533" s="228">
        <v>4207304</v>
      </c>
      <c r="BE4533" s="228"/>
      <c r="BF4533" s="228"/>
    </row>
    <row r="4534" spans="54:58" ht="33.75" customHeight="1" x14ac:dyDescent="0.25">
      <c r="BB4534" s="228" t="s">
        <v>81</v>
      </c>
      <c r="BC4534" s="228" t="s">
        <v>2434</v>
      </c>
      <c r="BD4534" s="228">
        <v>4207403</v>
      </c>
      <c r="BE4534" s="228"/>
      <c r="BF4534" s="228"/>
    </row>
    <row r="4535" spans="54:58" ht="33.75" customHeight="1" x14ac:dyDescent="0.25">
      <c r="BB4535" s="228" t="s">
        <v>81</v>
      </c>
      <c r="BC4535" s="228" t="s">
        <v>2450</v>
      </c>
      <c r="BD4535" s="228">
        <v>4207502</v>
      </c>
      <c r="BE4535" s="228"/>
      <c r="BF4535" s="228"/>
    </row>
    <row r="4536" spans="54:58" ht="33.75" customHeight="1" x14ac:dyDescent="0.25">
      <c r="BB4536" s="228" t="s">
        <v>81</v>
      </c>
      <c r="BC4536" s="228" t="s">
        <v>2464</v>
      </c>
      <c r="BD4536" s="228">
        <v>4207577</v>
      </c>
      <c r="BE4536" s="228"/>
      <c r="BF4536" s="228"/>
    </row>
    <row r="4537" spans="54:58" ht="33.75" customHeight="1" x14ac:dyDescent="0.25">
      <c r="BB4537" s="228" t="s">
        <v>81</v>
      </c>
      <c r="BC4537" s="228" t="s">
        <v>2479</v>
      </c>
      <c r="BD4537" s="228">
        <v>4207601</v>
      </c>
      <c r="BE4537" s="228"/>
      <c r="BF4537" s="228"/>
    </row>
    <row r="4538" spans="54:58" ht="33.75" customHeight="1" x14ac:dyDescent="0.25">
      <c r="BB4538" s="228" t="s">
        <v>81</v>
      </c>
      <c r="BC4538" s="228" t="s">
        <v>2495</v>
      </c>
      <c r="BD4538" s="228">
        <v>4207650</v>
      </c>
      <c r="BE4538" s="228"/>
      <c r="BF4538" s="228"/>
    </row>
    <row r="4539" spans="54:58" ht="33.75" customHeight="1" x14ac:dyDescent="0.25">
      <c r="BB4539" s="228" t="s">
        <v>81</v>
      </c>
      <c r="BC4539" s="228" t="s">
        <v>2509</v>
      </c>
      <c r="BD4539" s="228">
        <v>4207684</v>
      </c>
      <c r="BE4539" s="228"/>
      <c r="BF4539" s="228"/>
    </row>
    <row r="4540" spans="54:58" ht="33.75" customHeight="1" x14ac:dyDescent="0.25">
      <c r="BB4540" s="228" t="s">
        <v>81</v>
      </c>
      <c r="BC4540" s="228" t="s">
        <v>2525</v>
      </c>
      <c r="BD4540" s="228">
        <v>4207700</v>
      </c>
      <c r="BE4540" s="228"/>
      <c r="BF4540" s="228"/>
    </row>
    <row r="4541" spans="54:58" ht="33.75" customHeight="1" x14ac:dyDescent="0.25">
      <c r="BB4541" s="228" t="s">
        <v>81</v>
      </c>
      <c r="BC4541" s="228" t="s">
        <v>2540</v>
      </c>
      <c r="BD4541" s="228">
        <v>4207759</v>
      </c>
      <c r="BE4541" s="228"/>
      <c r="BF4541" s="228"/>
    </row>
    <row r="4542" spans="54:58" ht="33.75" customHeight="1" x14ac:dyDescent="0.25">
      <c r="BB4542" s="228" t="s">
        <v>81</v>
      </c>
      <c r="BC4542" s="228" t="s">
        <v>2556</v>
      </c>
      <c r="BD4542" s="228">
        <v>4207809</v>
      </c>
      <c r="BE4542" s="228"/>
      <c r="BF4542" s="228"/>
    </row>
    <row r="4543" spans="54:58" ht="33.75" customHeight="1" x14ac:dyDescent="0.25">
      <c r="BB4543" s="228" t="s">
        <v>81</v>
      </c>
      <c r="BC4543" s="228" t="s">
        <v>2570</v>
      </c>
      <c r="BD4543" s="228">
        <v>4207858</v>
      </c>
      <c r="BE4543" s="228"/>
      <c r="BF4543" s="228"/>
    </row>
    <row r="4544" spans="54:58" ht="33.75" customHeight="1" x14ac:dyDescent="0.25">
      <c r="BB4544" s="228" t="s">
        <v>81</v>
      </c>
      <c r="BC4544" s="228" t="s">
        <v>2585</v>
      </c>
      <c r="BD4544" s="228">
        <v>4207908</v>
      </c>
      <c r="BE4544" s="228"/>
      <c r="BF4544" s="228"/>
    </row>
    <row r="4545" spans="54:58" ht="33.75" customHeight="1" x14ac:dyDescent="0.25">
      <c r="BB4545" s="228" t="s">
        <v>81</v>
      </c>
      <c r="BC4545" s="228" t="s">
        <v>2601</v>
      </c>
      <c r="BD4545" s="228">
        <v>4208005</v>
      </c>
      <c r="BE4545" s="228"/>
      <c r="BF4545" s="228"/>
    </row>
    <row r="4546" spans="54:58" ht="33.75" customHeight="1" x14ac:dyDescent="0.25">
      <c r="BB4546" s="228" t="s">
        <v>81</v>
      </c>
      <c r="BC4546" s="228" t="s">
        <v>2616</v>
      </c>
      <c r="BD4546" s="228">
        <v>4208104</v>
      </c>
      <c r="BE4546" s="228"/>
      <c r="BF4546" s="228"/>
    </row>
    <row r="4547" spans="54:58" ht="33.75" customHeight="1" x14ac:dyDescent="0.25">
      <c r="BB4547" s="228" t="s">
        <v>81</v>
      </c>
      <c r="BC4547" s="228" t="s">
        <v>2629</v>
      </c>
      <c r="BD4547" s="228">
        <v>4208203</v>
      </c>
      <c r="BE4547" s="228"/>
      <c r="BF4547" s="228"/>
    </row>
    <row r="4548" spans="54:58" ht="33.75" customHeight="1" x14ac:dyDescent="0.25">
      <c r="BB4548" s="228" t="s">
        <v>81</v>
      </c>
      <c r="BC4548" s="228" t="s">
        <v>2644</v>
      </c>
      <c r="BD4548" s="228">
        <v>4208302</v>
      </c>
      <c r="BE4548" s="228"/>
      <c r="BF4548" s="228"/>
    </row>
    <row r="4549" spans="54:58" ht="33.75" customHeight="1" x14ac:dyDescent="0.25">
      <c r="BB4549" s="228" t="s">
        <v>81</v>
      </c>
      <c r="BC4549" s="228" t="s">
        <v>806</v>
      </c>
      <c r="BD4549" s="228">
        <v>4208401</v>
      </c>
      <c r="BE4549" s="228"/>
      <c r="BF4549" s="228"/>
    </row>
    <row r="4550" spans="54:58" ht="33.75" customHeight="1" x14ac:dyDescent="0.25">
      <c r="BB4550" s="228" t="s">
        <v>81</v>
      </c>
      <c r="BC4550" s="228" t="s">
        <v>2671</v>
      </c>
      <c r="BD4550" s="228">
        <v>4208450</v>
      </c>
      <c r="BE4550" s="228"/>
      <c r="BF4550" s="228"/>
    </row>
    <row r="4551" spans="54:58" ht="33.75" customHeight="1" x14ac:dyDescent="0.25">
      <c r="BB4551" s="228" t="s">
        <v>81</v>
      </c>
      <c r="BC4551" s="228" t="s">
        <v>2685</v>
      </c>
      <c r="BD4551" s="228">
        <v>4208500</v>
      </c>
      <c r="BE4551" s="228"/>
      <c r="BF4551" s="228"/>
    </row>
    <row r="4552" spans="54:58" ht="33.75" customHeight="1" x14ac:dyDescent="0.25">
      <c r="BB4552" s="228" t="s">
        <v>81</v>
      </c>
      <c r="BC4552" s="228" t="s">
        <v>2701</v>
      </c>
      <c r="BD4552" s="228">
        <v>4208609</v>
      </c>
      <c r="BE4552" s="228"/>
      <c r="BF4552" s="228"/>
    </row>
    <row r="4553" spans="54:58" ht="33.75" customHeight="1" x14ac:dyDescent="0.25">
      <c r="BB4553" s="228" t="s">
        <v>81</v>
      </c>
      <c r="BC4553" s="228" t="s">
        <v>2716</v>
      </c>
      <c r="BD4553" s="228">
        <v>4208708</v>
      </c>
      <c r="BE4553" s="228"/>
      <c r="BF4553" s="228"/>
    </row>
    <row r="4554" spans="54:58" ht="33.75" customHeight="1" x14ac:dyDescent="0.25">
      <c r="BB4554" s="228" t="s">
        <v>81</v>
      </c>
      <c r="BC4554" s="228" t="s">
        <v>2732</v>
      </c>
      <c r="BD4554" s="228">
        <v>4208807</v>
      </c>
      <c r="BE4554" s="228"/>
      <c r="BF4554" s="228"/>
    </row>
    <row r="4555" spans="54:58" ht="33.75" customHeight="1" x14ac:dyDescent="0.25">
      <c r="BB4555" s="228" t="s">
        <v>81</v>
      </c>
      <c r="BC4555" s="228" t="s">
        <v>2747</v>
      </c>
      <c r="BD4555" s="228">
        <v>4208906</v>
      </c>
      <c r="BE4555" s="228"/>
      <c r="BF4555" s="228"/>
    </row>
    <row r="4556" spans="54:58" ht="33.75" customHeight="1" x14ac:dyDescent="0.25">
      <c r="BB4556" s="228" t="s">
        <v>81</v>
      </c>
      <c r="BC4556" s="228" t="s">
        <v>2762</v>
      </c>
      <c r="BD4556" s="228">
        <v>4208955</v>
      </c>
      <c r="BE4556" s="228"/>
      <c r="BF4556" s="228"/>
    </row>
    <row r="4557" spans="54:58" ht="33.75" customHeight="1" x14ac:dyDescent="0.25">
      <c r="BB4557" s="228" t="s">
        <v>81</v>
      </c>
      <c r="BC4557" s="228" t="s">
        <v>2778</v>
      </c>
      <c r="BD4557" s="228">
        <v>4209003</v>
      </c>
      <c r="BE4557" s="228"/>
      <c r="BF4557" s="228"/>
    </row>
    <row r="4558" spans="54:58" ht="33.75" customHeight="1" x14ac:dyDescent="0.25">
      <c r="BB4558" s="228" t="s">
        <v>81</v>
      </c>
      <c r="BC4558" s="228" t="s">
        <v>2794</v>
      </c>
      <c r="BD4558" s="228">
        <v>4209102</v>
      </c>
      <c r="BE4558" s="228"/>
      <c r="BF4558" s="228"/>
    </row>
    <row r="4559" spans="54:58" ht="33.75" customHeight="1" x14ac:dyDescent="0.25">
      <c r="BB4559" s="228" t="s">
        <v>81</v>
      </c>
      <c r="BC4559" s="228" t="s">
        <v>2809</v>
      </c>
      <c r="BD4559" s="228">
        <v>4209151</v>
      </c>
      <c r="BE4559" s="228"/>
      <c r="BF4559" s="228"/>
    </row>
    <row r="4560" spans="54:58" ht="33.75" customHeight="1" x14ac:dyDescent="0.25">
      <c r="BB4560" s="228" t="s">
        <v>81</v>
      </c>
      <c r="BC4560" s="228" t="s">
        <v>2824</v>
      </c>
      <c r="BD4560" s="228">
        <v>4209177</v>
      </c>
      <c r="BE4560" s="228"/>
      <c r="BF4560" s="228"/>
    </row>
    <row r="4561" spans="54:58" ht="33.75" customHeight="1" x14ac:dyDescent="0.25">
      <c r="BB4561" s="228" t="s">
        <v>81</v>
      </c>
      <c r="BC4561" s="228" t="s">
        <v>2836</v>
      </c>
      <c r="BD4561" s="228">
        <v>4209201</v>
      </c>
      <c r="BE4561" s="228"/>
      <c r="BF4561" s="228"/>
    </row>
    <row r="4562" spans="54:58" ht="33.75" customHeight="1" x14ac:dyDescent="0.25">
      <c r="BB4562" s="228" t="s">
        <v>81</v>
      </c>
      <c r="BC4562" s="228" t="s">
        <v>2849</v>
      </c>
      <c r="BD4562" s="228">
        <v>4209300</v>
      </c>
      <c r="BE4562" s="228"/>
      <c r="BF4562" s="228"/>
    </row>
    <row r="4563" spans="54:58" ht="33.75" customHeight="1" x14ac:dyDescent="0.25">
      <c r="BB4563" s="228" t="s">
        <v>81</v>
      </c>
      <c r="BC4563" s="228" t="s">
        <v>2862</v>
      </c>
      <c r="BD4563" s="228">
        <v>4209409</v>
      </c>
      <c r="BE4563" s="228"/>
      <c r="BF4563" s="228"/>
    </row>
    <row r="4564" spans="54:58" ht="33.75" customHeight="1" x14ac:dyDescent="0.25">
      <c r="BB4564" s="228" t="s">
        <v>81</v>
      </c>
      <c r="BC4564" s="228" t="s">
        <v>2875</v>
      </c>
      <c r="BD4564" s="228">
        <v>4209458</v>
      </c>
      <c r="BE4564" s="228"/>
      <c r="BF4564" s="228"/>
    </row>
    <row r="4565" spans="54:58" ht="33.75" customHeight="1" x14ac:dyDescent="0.25">
      <c r="BB4565" s="228" t="s">
        <v>81</v>
      </c>
      <c r="BC4565" s="228" t="s">
        <v>2887</v>
      </c>
      <c r="BD4565" s="228">
        <v>4209508</v>
      </c>
      <c r="BE4565" s="228"/>
      <c r="BF4565" s="228"/>
    </row>
    <row r="4566" spans="54:58" ht="33.75" customHeight="1" x14ac:dyDescent="0.25">
      <c r="BB4566" s="228" t="s">
        <v>81</v>
      </c>
      <c r="BC4566" s="228" t="s">
        <v>2900</v>
      </c>
      <c r="BD4566" s="228">
        <v>4209607</v>
      </c>
      <c r="BE4566" s="228"/>
      <c r="BF4566" s="228"/>
    </row>
    <row r="4567" spans="54:58" ht="33.75" customHeight="1" x14ac:dyDescent="0.25">
      <c r="BB4567" s="228" t="s">
        <v>81</v>
      </c>
      <c r="BC4567" s="228" t="s">
        <v>2912</v>
      </c>
      <c r="BD4567" s="228">
        <v>4209706</v>
      </c>
      <c r="BE4567" s="228"/>
      <c r="BF4567" s="228"/>
    </row>
    <row r="4568" spans="54:58" ht="33.75" customHeight="1" x14ac:dyDescent="0.25">
      <c r="BB4568" s="228" t="s">
        <v>81</v>
      </c>
      <c r="BC4568" s="228" t="s">
        <v>2925</v>
      </c>
      <c r="BD4568" s="228">
        <v>4209805</v>
      </c>
      <c r="BE4568" s="228"/>
      <c r="BF4568" s="228"/>
    </row>
    <row r="4569" spans="54:58" ht="33.75" customHeight="1" x14ac:dyDescent="0.25">
      <c r="BB4569" s="228" t="s">
        <v>81</v>
      </c>
      <c r="BC4569" s="228" t="s">
        <v>2936</v>
      </c>
      <c r="BD4569" s="228">
        <v>4209854</v>
      </c>
      <c r="BE4569" s="228"/>
      <c r="BF4569" s="228"/>
    </row>
    <row r="4570" spans="54:58" ht="33.75" customHeight="1" x14ac:dyDescent="0.25">
      <c r="BB4570" s="228" t="s">
        <v>81</v>
      </c>
      <c r="BC4570" s="228" t="s">
        <v>2948</v>
      </c>
      <c r="BD4570" s="228">
        <v>4209904</v>
      </c>
      <c r="BE4570" s="228"/>
      <c r="BF4570" s="228"/>
    </row>
    <row r="4571" spans="54:58" ht="33.75" customHeight="1" x14ac:dyDescent="0.25">
      <c r="BB4571" s="228" t="s">
        <v>81</v>
      </c>
      <c r="BC4571" s="228" t="s">
        <v>2960</v>
      </c>
      <c r="BD4571" s="228">
        <v>4210001</v>
      </c>
      <c r="BE4571" s="228"/>
      <c r="BF4571" s="228"/>
    </row>
    <row r="4572" spans="54:58" ht="33.75" customHeight="1" x14ac:dyDescent="0.25">
      <c r="BB4572" s="228" t="s">
        <v>81</v>
      </c>
      <c r="BC4572" s="228" t="s">
        <v>2972</v>
      </c>
      <c r="BD4572" s="228">
        <v>4210035</v>
      </c>
      <c r="BE4572" s="228"/>
      <c r="BF4572" s="228"/>
    </row>
    <row r="4573" spans="54:58" ht="33.75" customHeight="1" x14ac:dyDescent="0.25">
      <c r="BB4573" s="228" t="s">
        <v>81</v>
      </c>
      <c r="BC4573" s="228" t="s">
        <v>2984</v>
      </c>
      <c r="BD4573" s="228">
        <v>4210050</v>
      </c>
      <c r="BE4573" s="228"/>
      <c r="BF4573" s="228"/>
    </row>
    <row r="4574" spans="54:58" ht="33.75" customHeight="1" x14ac:dyDescent="0.25">
      <c r="BB4574" s="228" t="s">
        <v>81</v>
      </c>
      <c r="BC4574" s="228" t="s">
        <v>2996</v>
      </c>
      <c r="BD4574" s="228">
        <v>4210100</v>
      </c>
      <c r="BE4574" s="228"/>
      <c r="BF4574" s="228"/>
    </row>
    <row r="4575" spans="54:58" ht="33.75" customHeight="1" x14ac:dyDescent="0.25">
      <c r="BB4575" s="228" t="s">
        <v>81</v>
      </c>
      <c r="BC4575" s="228" t="s">
        <v>3009</v>
      </c>
      <c r="BD4575" s="228">
        <v>4210209</v>
      </c>
      <c r="BE4575" s="228"/>
      <c r="BF4575" s="228"/>
    </row>
    <row r="4576" spans="54:58" ht="33.75" customHeight="1" x14ac:dyDescent="0.25">
      <c r="BB4576" s="228" t="s">
        <v>81</v>
      </c>
      <c r="BC4576" s="228" t="s">
        <v>3022</v>
      </c>
      <c r="BD4576" s="228">
        <v>4210308</v>
      </c>
      <c r="BE4576" s="228"/>
      <c r="BF4576" s="228"/>
    </row>
    <row r="4577" spans="54:58" ht="33.75" customHeight="1" x14ac:dyDescent="0.25">
      <c r="BB4577" s="228" t="s">
        <v>81</v>
      </c>
      <c r="BC4577" s="228" t="s">
        <v>3034</v>
      </c>
      <c r="BD4577" s="228">
        <v>4210407</v>
      </c>
      <c r="BE4577" s="228"/>
      <c r="BF4577" s="228"/>
    </row>
    <row r="4578" spans="54:58" ht="33.75" customHeight="1" x14ac:dyDescent="0.25">
      <c r="BB4578" s="228" t="s">
        <v>81</v>
      </c>
      <c r="BC4578" s="228" t="s">
        <v>1251</v>
      </c>
      <c r="BD4578" s="228">
        <v>4210506</v>
      </c>
      <c r="BE4578" s="228"/>
      <c r="BF4578" s="228"/>
    </row>
    <row r="4579" spans="54:58" ht="33.75" customHeight="1" x14ac:dyDescent="0.25">
      <c r="BB4579" s="228" t="s">
        <v>81</v>
      </c>
      <c r="BC4579" s="228" t="s">
        <v>3058</v>
      </c>
      <c r="BD4579" s="228">
        <v>4210555</v>
      </c>
      <c r="BE4579" s="228"/>
      <c r="BF4579" s="228"/>
    </row>
    <row r="4580" spans="54:58" ht="33.75" customHeight="1" x14ac:dyDescent="0.25">
      <c r="BB4580" s="228" t="s">
        <v>81</v>
      </c>
      <c r="BC4580" s="228" t="s">
        <v>2428</v>
      </c>
      <c r="BD4580" s="228">
        <v>4210605</v>
      </c>
      <c r="BE4580" s="228"/>
      <c r="BF4580" s="228"/>
    </row>
    <row r="4581" spans="54:58" ht="33.75" customHeight="1" x14ac:dyDescent="0.25">
      <c r="BB4581" s="228" t="s">
        <v>81</v>
      </c>
      <c r="BC4581" s="228" t="s">
        <v>3082</v>
      </c>
      <c r="BD4581" s="228">
        <v>4210704</v>
      </c>
      <c r="BE4581" s="228"/>
      <c r="BF4581" s="228"/>
    </row>
    <row r="4582" spans="54:58" ht="33.75" customHeight="1" x14ac:dyDescent="0.25">
      <c r="BB4582" s="228" t="s">
        <v>81</v>
      </c>
      <c r="BC4582" s="228" t="s">
        <v>3095</v>
      </c>
      <c r="BD4582" s="228">
        <v>4210803</v>
      </c>
      <c r="BE4582" s="228"/>
      <c r="BF4582" s="228"/>
    </row>
    <row r="4583" spans="54:58" ht="33.75" customHeight="1" x14ac:dyDescent="0.25">
      <c r="BB4583" s="228" t="s">
        <v>81</v>
      </c>
      <c r="BC4583" s="228" t="s">
        <v>3107</v>
      </c>
      <c r="BD4583" s="228">
        <v>4210852</v>
      </c>
      <c r="BE4583" s="228"/>
      <c r="BF4583" s="228"/>
    </row>
    <row r="4584" spans="54:58" ht="33.75" customHeight="1" x14ac:dyDescent="0.25">
      <c r="BB4584" s="228" t="s">
        <v>81</v>
      </c>
      <c r="BC4584" s="228" t="s">
        <v>3120</v>
      </c>
      <c r="BD4584" s="228">
        <v>4210902</v>
      </c>
      <c r="BE4584" s="228"/>
      <c r="BF4584" s="228"/>
    </row>
    <row r="4585" spans="54:58" ht="33.75" customHeight="1" x14ac:dyDescent="0.25">
      <c r="BB4585" s="228" t="s">
        <v>81</v>
      </c>
      <c r="BC4585" s="228" t="s">
        <v>3131</v>
      </c>
      <c r="BD4585" s="228">
        <v>4211009</v>
      </c>
      <c r="BE4585" s="228"/>
      <c r="BF4585" s="228"/>
    </row>
    <row r="4586" spans="54:58" ht="33.75" customHeight="1" x14ac:dyDescent="0.25">
      <c r="BB4586" s="228" t="s">
        <v>81</v>
      </c>
      <c r="BC4586" s="228" t="s">
        <v>3143</v>
      </c>
      <c r="BD4586" s="228">
        <v>4211058</v>
      </c>
      <c r="BE4586" s="228"/>
      <c r="BF4586" s="228"/>
    </row>
    <row r="4587" spans="54:58" ht="33.75" customHeight="1" x14ac:dyDescent="0.25">
      <c r="BB4587" s="228" t="s">
        <v>81</v>
      </c>
      <c r="BC4587" s="228" t="s">
        <v>3154</v>
      </c>
      <c r="BD4587" s="228">
        <v>4211108</v>
      </c>
      <c r="BE4587" s="228"/>
      <c r="BF4587" s="228"/>
    </row>
    <row r="4588" spans="54:58" ht="33.75" customHeight="1" x14ac:dyDescent="0.25">
      <c r="BB4588" s="228" t="s">
        <v>81</v>
      </c>
      <c r="BC4588" s="228" t="s">
        <v>3165</v>
      </c>
      <c r="BD4588" s="228">
        <v>4211207</v>
      </c>
      <c r="BE4588" s="228"/>
      <c r="BF4588" s="228"/>
    </row>
    <row r="4589" spans="54:58" ht="33.75" customHeight="1" x14ac:dyDescent="0.25">
      <c r="BB4589" s="228" t="s">
        <v>81</v>
      </c>
      <c r="BC4589" s="228" t="s">
        <v>3176</v>
      </c>
      <c r="BD4589" s="228">
        <v>4211256</v>
      </c>
      <c r="BE4589" s="228"/>
      <c r="BF4589" s="228"/>
    </row>
    <row r="4590" spans="54:58" ht="33.75" customHeight="1" x14ac:dyDescent="0.25">
      <c r="BB4590" s="228" t="s">
        <v>81</v>
      </c>
      <c r="BC4590" s="228" t="s">
        <v>3187</v>
      </c>
      <c r="BD4590" s="228">
        <v>4211306</v>
      </c>
      <c r="BE4590" s="228"/>
      <c r="BF4590" s="228"/>
    </row>
    <row r="4591" spans="54:58" ht="33.75" customHeight="1" x14ac:dyDescent="0.25">
      <c r="BB4591" s="228" t="s">
        <v>81</v>
      </c>
      <c r="BC4591" s="228" t="s">
        <v>3199</v>
      </c>
      <c r="BD4591" s="228">
        <v>4211405</v>
      </c>
      <c r="BE4591" s="228"/>
      <c r="BF4591" s="228"/>
    </row>
    <row r="4592" spans="54:58" ht="33.75" customHeight="1" x14ac:dyDescent="0.25">
      <c r="BB4592" s="228" t="s">
        <v>81</v>
      </c>
      <c r="BC4592" s="228" t="s">
        <v>3211</v>
      </c>
      <c r="BD4592" s="228">
        <v>4211454</v>
      </c>
      <c r="BE4592" s="228"/>
      <c r="BF4592" s="228"/>
    </row>
    <row r="4593" spans="54:58" ht="33.75" customHeight="1" x14ac:dyDescent="0.25">
      <c r="BB4593" s="228" t="s">
        <v>81</v>
      </c>
      <c r="BC4593" s="228" t="s">
        <v>3223</v>
      </c>
      <c r="BD4593" s="228">
        <v>4211504</v>
      </c>
      <c r="BE4593" s="228"/>
      <c r="BF4593" s="228"/>
    </row>
    <row r="4594" spans="54:58" ht="33.75" customHeight="1" x14ac:dyDescent="0.25">
      <c r="BB4594" s="228" t="s">
        <v>81</v>
      </c>
      <c r="BC4594" s="228" t="s">
        <v>3111</v>
      </c>
      <c r="BD4594" s="228">
        <v>4211603</v>
      </c>
      <c r="BE4594" s="228"/>
      <c r="BF4594" s="228"/>
    </row>
    <row r="4595" spans="54:58" ht="33.75" customHeight="1" x14ac:dyDescent="0.25">
      <c r="BB4595" s="228" t="s">
        <v>81</v>
      </c>
      <c r="BC4595" s="228" t="s">
        <v>3245</v>
      </c>
      <c r="BD4595" s="228">
        <v>4211652</v>
      </c>
      <c r="BE4595" s="228"/>
      <c r="BF4595" s="228"/>
    </row>
    <row r="4596" spans="54:58" ht="33.75" customHeight="1" x14ac:dyDescent="0.25">
      <c r="BB4596" s="228" t="s">
        <v>81</v>
      </c>
      <c r="BC4596" s="228" t="s">
        <v>3254</v>
      </c>
      <c r="BD4596" s="228">
        <v>4211702</v>
      </c>
      <c r="BE4596" s="228"/>
      <c r="BF4596" s="228"/>
    </row>
    <row r="4597" spans="54:58" ht="33.75" customHeight="1" x14ac:dyDescent="0.25">
      <c r="BB4597" s="228" t="s">
        <v>81</v>
      </c>
      <c r="BC4597" s="228" t="s">
        <v>3265</v>
      </c>
      <c r="BD4597" s="228">
        <v>4211751</v>
      </c>
      <c r="BE4597" s="228"/>
      <c r="BF4597" s="228"/>
    </row>
    <row r="4598" spans="54:58" ht="33.75" customHeight="1" x14ac:dyDescent="0.25">
      <c r="BB4598" s="228" t="s">
        <v>81</v>
      </c>
      <c r="BC4598" s="228" t="s">
        <v>3277</v>
      </c>
      <c r="BD4598" s="228">
        <v>4211801</v>
      </c>
      <c r="BE4598" s="228"/>
      <c r="BF4598" s="228"/>
    </row>
    <row r="4599" spans="54:58" ht="33.75" customHeight="1" x14ac:dyDescent="0.25">
      <c r="BB4599" s="228" t="s">
        <v>81</v>
      </c>
      <c r="BC4599" s="228" t="s">
        <v>3288</v>
      </c>
      <c r="BD4599" s="228">
        <v>4211850</v>
      </c>
      <c r="BE4599" s="228"/>
      <c r="BF4599" s="228"/>
    </row>
    <row r="4600" spans="54:58" ht="33.75" customHeight="1" x14ac:dyDescent="0.25">
      <c r="BB4600" s="228" t="s">
        <v>81</v>
      </c>
      <c r="BC4600" s="228" t="s">
        <v>3300</v>
      </c>
      <c r="BD4600" s="228">
        <v>4211876</v>
      </c>
      <c r="BE4600" s="228"/>
      <c r="BF4600" s="228"/>
    </row>
    <row r="4601" spans="54:58" ht="33.75" customHeight="1" x14ac:dyDescent="0.25">
      <c r="BB4601" s="228" t="s">
        <v>81</v>
      </c>
      <c r="BC4601" s="228" t="s">
        <v>3312</v>
      </c>
      <c r="BD4601" s="228">
        <v>4211892</v>
      </c>
      <c r="BE4601" s="228"/>
      <c r="BF4601" s="228"/>
    </row>
    <row r="4602" spans="54:58" ht="33.75" customHeight="1" x14ac:dyDescent="0.25">
      <c r="BB4602" s="228" t="s">
        <v>81</v>
      </c>
      <c r="BC4602" s="228" t="s">
        <v>3323</v>
      </c>
      <c r="BD4602" s="228">
        <v>4211900</v>
      </c>
      <c r="BE4602" s="228"/>
      <c r="BF4602" s="228"/>
    </row>
    <row r="4603" spans="54:58" ht="33.75" customHeight="1" x14ac:dyDescent="0.25">
      <c r="BB4603" s="228" t="s">
        <v>81</v>
      </c>
      <c r="BC4603" s="228" t="s">
        <v>3334</v>
      </c>
      <c r="BD4603" s="228">
        <v>4212007</v>
      </c>
      <c r="BE4603" s="228"/>
      <c r="BF4603" s="228"/>
    </row>
    <row r="4604" spans="54:58" ht="33.75" customHeight="1" x14ac:dyDescent="0.25">
      <c r="BB4604" s="228" t="s">
        <v>81</v>
      </c>
      <c r="BC4604" s="228" t="s">
        <v>3345</v>
      </c>
      <c r="BD4604" s="228">
        <v>4212056</v>
      </c>
      <c r="BE4604" s="228"/>
      <c r="BF4604" s="228"/>
    </row>
    <row r="4605" spans="54:58" ht="33.75" customHeight="1" x14ac:dyDescent="0.25">
      <c r="BB4605" s="228" t="s">
        <v>81</v>
      </c>
      <c r="BC4605" s="228" t="s">
        <v>3355</v>
      </c>
      <c r="BD4605" s="228">
        <v>4212106</v>
      </c>
      <c r="BE4605" s="228"/>
      <c r="BF4605" s="228"/>
    </row>
    <row r="4606" spans="54:58" ht="33.75" customHeight="1" x14ac:dyDescent="0.25">
      <c r="BB4606" s="228" t="s">
        <v>81</v>
      </c>
      <c r="BC4606" s="228" t="s">
        <v>3365</v>
      </c>
      <c r="BD4606" s="228">
        <v>4212205</v>
      </c>
      <c r="BE4606" s="228"/>
      <c r="BF4606" s="228"/>
    </row>
    <row r="4607" spans="54:58" ht="33.75" customHeight="1" x14ac:dyDescent="0.25">
      <c r="BB4607" s="228" t="s">
        <v>81</v>
      </c>
      <c r="BC4607" s="228" t="s">
        <v>3374</v>
      </c>
      <c r="BD4607" s="228">
        <v>4212239</v>
      </c>
      <c r="BE4607" s="228"/>
      <c r="BF4607" s="228"/>
    </row>
    <row r="4608" spans="54:58" ht="33.75" customHeight="1" x14ac:dyDescent="0.25">
      <c r="BB4608" s="228" t="s">
        <v>81</v>
      </c>
      <c r="BC4608" s="228" t="s">
        <v>3384</v>
      </c>
      <c r="BD4608" s="228">
        <v>4212254</v>
      </c>
      <c r="BE4608" s="228"/>
      <c r="BF4608" s="228"/>
    </row>
    <row r="4609" spans="54:58" ht="33.75" customHeight="1" x14ac:dyDescent="0.25">
      <c r="BB4609" s="228" t="s">
        <v>81</v>
      </c>
      <c r="BC4609" s="228" t="s">
        <v>3394</v>
      </c>
      <c r="BD4609" s="228">
        <v>4212270</v>
      </c>
      <c r="BE4609" s="228"/>
      <c r="BF4609" s="228"/>
    </row>
    <row r="4610" spans="54:58" ht="33.75" customHeight="1" x14ac:dyDescent="0.25">
      <c r="BB4610" s="228" t="s">
        <v>81</v>
      </c>
      <c r="BC4610" s="228" t="s">
        <v>3404</v>
      </c>
      <c r="BD4610" s="228">
        <v>4212304</v>
      </c>
      <c r="BE4610" s="228"/>
      <c r="BF4610" s="228"/>
    </row>
    <row r="4611" spans="54:58" ht="33.75" customHeight="1" x14ac:dyDescent="0.25">
      <c r="BB4611" s="228" t="s">
        <v>81</v>
      </c>
      <c r="BC4611" s="228" t="s">
        <v>3414</v>
      </c>
      <c r="BD4611" s="228">
        <v>4212403</v>
      </c>
      <c r="BE4611" s="228"/>
      <c r="BF4611" s="228"/>
    </row>
    <row r="4612" spans="54:58" ht="33.75" customHeight="1" x14ac:dyDescent="0.25">
      <c r="BB4612" s="228" t="s">
        <v>81</v>
      </c>
      <c r="BC4612" s="228" t="s">
        <v>3424</v>
      </c>
      <c r="BD4612" s="228">
        <v>4212502</v>
      </c>
      <c r="BE4612" s="228"/>
      <c r="BF4612" s="228"/>
    </row>
    <row r="4613" spans="54:58" ht="33.75" customHeight="1" x14ac:dyDescent="0.25">
      <c r="BB4613" s="228" t="s">
        <v>81</v>
      </c>
      <c r="BC4613" s="228" t="s">
        <v>3433</v>
      </c>
      <c r="BD4613" s="228">
        <v>4212601</v>
      </c>
      <c r="BE4613" s="228"/>
      <c r="BF4613" s="228"/>
    </row>
    <row r="4614" spans="54:58" ht="33.75" customHeight="1" x14ac:dyDescent="0.25">
      <c r="BB4614" s="228" t="s">
        <v>81</v>
      </c>
      <c r="BC4614" s="228" t="s">
        <v>3442</v>
      </c>
      <c r="BD4614" s="228">
        <v>4212650</v>
      </c>
      <c r="BE4614" s="228"/>
      <c r="BF4614" s="228"/>
    </row>
    <row r="4615" spans="54:58" ht="33.75" customHeight="1" x14ac:dyDescent="0.25">
      <c r="BB4615" s="228" t="s">
        <v>81</v>
      </c>
      <c r="BC4615" s="228" t="s">
        <v>2597</v>
      </c>
      <c r="BD4615" s="228">
        <v>4212700</v>
      </c>
      <c r="BE4615" s="228"/>
      <c r="BF4615" s="228"/>
    </row>
    <row r="4616" spans="54:58" ht="33.75" customHeight="1" x14ac:dyDescent="0.25">
      <c r="BB4616" s="228" t="s">
        <v>81</v>
      </c>
      <c r="BC4616" s="228" t="s">
        <v>3461</v>
      </c>
      <c r="BD4616" s="228">
        <v>4212908</v>
      </c>
      <c r="BE4616" s="228"/>
      <c r="BF4616" s="228"/>
    </row>
    <row r="4617" spans="54:58" ht="33.75" customHeight="1" x14ac:dyDescent="0.25">
      <c r="BB4617" s="228" t="s">
        <v>81</v>
      </c>
      <c r="BC4617" s="228" t="s">
        <v>3471</v>
      </c>
      <c r="BD4617" s="228">
        <v>4213005</v>
      </c>
      <c r="BE4617" s="228"/>
      <c r="BF4617" s="228"/>
    </row>
    <row r="4618" spans="54:58" ht="33.75" customHeight="1" x14ac:dyDescent="0.25">
      <c r="BB4618" s="228" t="s">
        <v>81</v>
      </c>
      <c r="BC4618" s="228" t="s">
        <v>3480</v>
      </c>
      <c r="BD4618" s="228">
        <v>4213104</v>
      </c>
      <c r="BE4618" s="228"/>
      <c r="BF4618" s="228"/>
    </row>
    <row r="4619" spans="54:58" ht="33.75" customHeight="1" x14ac:dyDescent="0.25">
      <c r="BB4619" s="228" t="s">
        <v>81</v>
      </c>
      <c r="BC4619" s="228" t="s">
        <v>3490</v>
      </c>
      <c r="BD4619" s="228">
        <v>4213153</v>
      </c>
      <c r="BE4619" s="228"/>
      <c r="BF4619" s="228"/>
    </row>
    <row r="4620" spans="54:58" ht="33.75" customHeight="1" x14ac:dyDescent="0.25">
      <c r="BB4620" s="228" t="s">
        <v>81</v>
      </c>
      <c r="BC4620" s="228" t="s">
        <v>3500</v>
      </c>
      <c r="BD4620" s="228">
        <v>4213203</v>
      </c>
      <c r="BE4620" s="228"/>
      <c r="BF4620" s="228"/>
    </row>
    <row r="4621" spans="54:58" ht="33.75" customHeight="1" x14ac:dyDescent="0.25">
      <c r="BB4621" s="228" t="s">
        <v>81</v>
      </c>
      <c r="BC4621" s="228" t="s">
        <v>3509</v>
      </c>
      <c r="BD4621" s="228">
        <v>4213302</v>
      </c>
      <c r="BE4621" s="228"/>
      <c r="BF4621" s="228"/>
    </row>
    <row r="4622" spans="54:58" ht="33.75" customHeight="1" x14ac:dyDescent="0.25">
      <c r="BB4622" s="228" t="s">
        <v>81</v>
      </c>
      <c r="BC4622" s="228" t="s">
        <v>3519</v>
      </c>
      <c r="BD4622" s="228">
        <v>4213351</v>
      </c>
      <c r="BE4622" s="228"/>
      <c r="BF4622" s="228"/>
    </row>
    <row r="4623" spans="54:58" ht="33.75" customHeight="1" x14ac:dyDescent="0.25">
      <c r="BB4623" s="228" t="s">
        <v>81</v>
      </c>
      <c r="BC4623" s="228" t="s">
        <v>3529</v>
      </c>
      <c r="BD4623" s="228">
        <v>4213401</v>
      </c>
      <c r="BE4623" s="228"/>
      <c r="BF4623" s="228"/>
    </row>
    <row r="4624" spans="54:58" ht="33.75" customHeight="1" x14ac:dyDescent="0.25">
      <c r="BB4624" s="228" t="s">
        <v>81</v>
      </c>
      <c r="BC4624" s="228" t="s">
        <v>3539</v>
      </c>
      <c r="BD4624" s="228">
        <v>4213500</v>
      </c>
      <c r="BE4624" s="228"/>
      <c r="BF4624" s="228"/>
    </row>
    <row r="4625" spans="54:58" ht="33.75" customHeight="1" x14ac:dyDescent="0.25">
      <c r="BB4625" s="228" t="s">
        <v>81</v>
      </c>
      <c r="BC4625" s="228" t="s">
        <v>3548</v>
      </c>
      <c r="BD4625" s="228">
        <v>4213609</v>
      </c>
      <c r="BE4625" s="228"/>
      <c r="BF4625" s="228"/>
    </row>
    <row r="4626" spans="54:58" ht="33.75" customHeight="1" x14ac:dyDescent="0.25">
      <c r="BB4626" s="228" t="s">
        <v>81</v>
      </c>
      <c r="BC4626" s="228" t="s">
        <v>3557</v>
      </c>
      <c r="BD4626" s="228">
        <v>4213708</v>
      </c>
      <c r="BE4626" s="228"/>
      <c r="BF4626" s="228"/>
    </row>
    <row r="4627" spans="54:58" ht="33.75" customHeight="1" x14ac:dyDescent="0.25">
      <c r="BB4627" s="228" t="s">
        <v>81</v>
      </c>
      <c r="BC4627" s="228" t="s">
        <v>3567</v>
      </c>
      <c r="BD4627" s="228">
        <v>4213807</v>
      </c>
      <c r="BE4627" s="228"/>
      <c r="BF4627" s="228"/>
    </row>
    <row r="4628" spans="54:58" ht="33.75" customHeight="1" x14ac:dyDescent="0.25">
      <c r="BB4628" s="228" t="s">
        <v>81</v>
      </c>
      <c r="BC4628" s="228" t="s">
        <v>3577</v>
      </c>
      <c r="BD4628" s="228">
        <v>4213906</v>
      </c>
      <c r="BE4628" s="228"/>
      <c r="BF4628" s="228"/>
    </row>
    <row r="4629" spans="54:58" ht="33.75" customHeight="1" x14ac:dyDescent="0.25">
      <c r="BB4629" s="228" t="s">
        <v>81</v>
      </c>
      <c r="BC4629" s="228" t="s">
        <v>3587</v>
      </c>
      <c r="BD4629" s="228">
        <v>4214003</v>
      </c>
      <c r="BE4629" s="228"/>
      <c r="BF4629" s="228"/>
    </row>
    <row r="4630" spans="54:58" ht="33.75" customHeight="1" x14ac:dyDescent="0.25">
      <c r="BB4630" s="228" t="s">
        <v>81</v>
      </c>
      <c r="BC4630" s="228" t="s">
        <v>3597</v>
      </c>
      <c r="BD4630" s="228">
        <v>4214102</v>
      </c>
      <c r="BE4630" s="228"/>
      <c r="BF4630" s="228"/>
    </row>
    <row r="4631" spans="54:58" ht="33.75" customHeight="1" x14ac:dyDescent="0.25">
      <c r="BB4631" s="228" t="s">
        <v>81</v>
      </c>
      <c r="BC4631" s="228" t="s">
        <v>3606</v>
      </c>
      <c r="BD4631" s="228">
        <v>4214151</v>
      </c>
      <c r="BE4631" s="228"/>
      <c r="BF4631" s="228"/>
    </row>
    <row r="4632" spans="54:58" ht="33.75" customHeight="1" x14ac:dyDescent="0.25">
      <c r="BB4632" s="228" t="s">
        <v>81</v>
      </c>
      <c r="BC4632" s="228" t="s">
        <v>3615</v>
      </c>
      <c r="BD4632" s="228">
        <v>4214201</v>
      </c>
      <c r="BE4632" s="228"/>
      <c r="BF4632" s="228"/>
    </row>
    <row r="4633" spans="54:58" ht="33.75" customHeight="1" x14ac:dyDescent="0.25">
      <c r="BB4633" s="228" t="s">
        <v>81</v>
      </c>
      <c r="BC4633" s="228" t="s">
        <v>3624</v>
      </c>
      <c r="BD4633" s="228">
        <v>4214300</v>
      </c>
      <c r="BE4633" s="228"/>
      <c r="BF4633" s="228"/>
    </row>
    <row r="4634" spans="54:58" ht="33.75" customHeight="1" x14ac:dyDescent="0.25">
      <c r="BB4634" s="228" t="s">
        <v>81</v>
      </c>
      <c r="BC4634" s="228" t="s">
        <v>3634</v>
      </c>
      <c r="BD4634" s="228">
        <v>4214409</v>
      </c>
      <c r="BE4634" s="228"/>
      <c r="BF4634" s="228"/>
    </row>
    <row r="4635" spans="54:58" ht="33.75" customHeight="1" x14ac:dyDescent="0.25">
      <c r="BB4635" s="228" t="s">
        <v>81</v>
      </c>
      <c r="BC4635" s="228" t="s">
        <v>3644</v>
      </c>
      <c r="BD4635" s="228">
        <v>4214508</v>
      </c>
      <c r="BE4635" s="228"/>
      <c r="BF4635" s="228"/>
    </row>
    <row r="4636" spans="54:58" ht="33.75" customHeight="1" x14ac:dyDescent="0.25">
      <c r="BB4636" s="228" t="s">
        <v>81</v>
      </c>
      <c r="BC4636" s="228" t="s">
        <v>3653</v>
      </c>
      <c r="BD4636" s="228">
        <v>4214607</v>
      </c>
      <c r="BE4636" s="228"/>
      <c r="BF4636" s="228"/>
    </row>
    <row r="4637" spans="54:58" ht="33.75" customHeight="1" x14ac:dyDescent="0.25">
      <c r="BB4637" s="228" t="s">
        <v>81</v>
      </c>
      <c r="BC4637" s="228" t="s">
        <v>3662</v>
      </c>
      <c r="BD4637" s="228">
        <v>4214805</v>
      </c>
      <c r="BE4637" s="228"/>
      <c r="BF4637" s="228"/>
    </row>
    <row r="4638" spans="54:58" ht="33.75" customHeight="1" x14ac:dyDescent="0.25">
      <c r="BB4638" s="228" t="s">
        <v>81</v>
      </c>
      <c r="BC4638" s="228" t="s">
        <v>3671</v>
      </c>
      <c r="BD4638" s="228">
        <v>4214706</v>
      </c>
      <c r="BE4638" s="228"/>
      <c r="BF4638" s="228"/>
    </row>
    <row r="4639" spans="54:58" ht="33.75" customHeight="1" x14ac:dyDescent="0.25">
      <c r="BB4639" s="228" t="s">
        <v>81</v>
      </c>
      <c r="BC4639" s="228" t="s">
        <v>3678</v>
      </c>
      <c r="BD4639" s="228">
        <v>4214904</v>
      </c>
      <c r="BE4639" s="228"/>
      <c r="BF4639" s="228"/>
    </row>
    <row r="4640" spans="54:58" ht="33.75" customHeight="1" x14ac:dyDescent="0.25">
      <c r="BB4640" s="228" t="s">
        <v>81</v>
      </c>
      <c r="BC4640" s="228" t="s">
        <v>3686</v>
      </c>
      <c r="BD4640" s="228">
        <v>4215000</v>
      </c>
      <c r="BE4640" s="228"/>
      <c r="BF4640" s="228"/>
    </row>
    <row r="4641" spans="54:58" ht="33.75" customHeight="1" x14ac:dyDescent="0.25">
      <c r="BB4641" s="228" t="s">
        <v>81</v>
      </c>
      <c r="BC4641" s="228" t="s">
        <v>3695</v>
      </c>
      <c r="BD4641" s="228">
        <v>4215059</v>
      </c>
      <c r="BE4641" s="228"/>
      <c r="BF4641" s="228"/>
    </row>
    <row r="4642" spans="54:58" ht="33.75" customHeight="1" x14ac:dyDescent="0.25">
      <c r="BB4642" s="228" t="s">
        <v>81</v>
      </c>
      <c r="BC4642" s="228" t="s">
        <v>3703</v>
      </c>
      <c r="BD4642" s="228">
        <v>4215075</v>
      </c>
      <c r="BE4642" s="228"/>
      <c r="BF4642" s="228"/>
    </row>
    <row r="4643" spans="54:58" ht="33.75" customHeight="1" x14ac:dyDescent="0.25">
      <c r="BB4643" s="228" t="s">
        <v>81</v>
      </c>
      <c r="BC4643" s="228" t="s">
        <v>3711</v>
      </c>
      <c r="BD4643" s="228">
        <v>4215109</v>
      </c>
      <c r="BE4643" s="228"/>
      <c r="BF4643" s="228"/>
    </row>
    <row r="4644" spans="54:58" ht="33.75" customHeight="1" x14ac:dyDescent="0.25">
      <c r="BB4644" s="228" t="s">
        <v>81</v>
      </c>
      <c r="BC4644" s="228" t="s">
        <v>3718</v>
      </c>
      <c r="BD4644" s="228">
        <v>4215208</v>
      </c>
      <c r="BE4644" s="228"/>
      <c r="BF4644" s="228"/>
    </row>
    <row r="4645" spans="54:58" ht="33.75" customHeight="1" x14ac:dyDescent="0.25">
      <c r="BB4645" s="228" t="s">
        <v>81</v>
      </c>
      <c r="BC4645" s="228" t="s">
        <v>3725</v>
      </c>
      <c r="BD4645" s="228">
        <v>4215307</v>
      </c>
      <c r="BE4645" s="228"/>
      <c r="BF4645" s="228"/>
    </row>
    <row r="4646" spans="54:58" ht="33.75" customHeight="1" x14ac:dyDescent="0.25">
      <c r="BB4646" s="228" t="s">
        <v>81</v>
      </c>
      <c r="BC4646" s="228" t="s">
        <v>3732</v>
      </c>
      <c r="BD4646" s="228">
        <v>4215356</v>
      </c>
      <c r="BE4646" s="228"/>
      <c r="BF4646" s="228"/>
    </row>
    <row r="4647" spans="54:58" ht="33.75" customHeight="1" x14ac:dyDescent="0.25">
      <c r="BB4647" s="228" t="s">
        <v>81</v>
      </c>
      <c r="BC4647" s="228" t="s">
        <v>3739</v>
      </c>
      <c r="BD4647" s="228">
        <v>4215406</v>
      </c>
      <c r="BE4647" s="228"/>
      <c r="BF4647" s="228"/>
    </row>
    <row r="4648" spans="54:58" ht="33.75" customHeight="1" x14ac:dyDescent="0.25">
      <c r="BB4648" s="228" t="s">
        <v>81</v>
      </c>
      <c r="BC4648" s="228" t="s">
        <v>3746</v>
      </c>
      <c r="BD4648" s="228">
        <v>4215455</v>
      </c>
      <c r="BE4648" s="228"/>
      <c r="BF4648" s="228"/>
    </row>
    <row r="4649" spans="54:58" ht="33.75" customHeight="1" x14ac:dyDescent="0.25">
      <c r="BB4649" s="228" t="s">
        <v>81</v>
      </c>
      <c r="BC4649" s="228" t="s">
        <v>3126</v>
      </c>
      <c r="BD4649" s="228">
        <v>4215505</v>
      </c>
      <c r="BE4649" s="228"/>
      <c r="BF4649" s="228"/>
    </row>
    <row r="4650" spans="54:58" ht="33.75" customHeight="1" x14ac:dyDescent="0.25">
      <c r="BB4650" s="228" t="s">
        <v>81</v>
      </c>
      <c r="BC4650" s="228" t="s">
        <v>3074</v>
      </c>
      <c r="BD4650" s="228">
        <v>4215554</v>
      </c>
      <c r="BE4650" s="228"/>
      <c r="BF4650" s="228"/>
    </row>
    <row r="4651" spans="54:58" ht="33.75" customHeight="1" x14ac:dyDescent="0.25">
      <c r="BB4651" s="228" t="s">
        <v>81</v>
      </c>
      <c r="BC4651" s="228" t="s">
        <v>1529</v>
      </c>
      <c r="BD4651" s="228">
        <v>4215604</v>
      </c>
      <c r="BE4651" s="228"/>
      <c r="BF4651" s="228"/>
    </row>
    <row r="4652" spans="54:58" ht="33.75" customHeight="1" x14ac:dyDescent="0.25">
      <c r="BB4652" s="228" t="s">
        <v>81</v>
      </c>
      <c r="BC4652" s="228" t="s">
        <v>3768</v>
      </c>
      <c r="BD4652" s="228">
        <v>4215653</v>
      </c>
      <c r="BE4652" s="228"/>
      <c r="BF4652" s="228"/>
    </row>
    <row r="4653" spans="54:58" ht="33.75" customHeight="1" x14ac:dyDescent="0.25">
      <c r="BB4653" s="228" t="s">
        <v>81</v>
      </c>
      <c r="BC4653" s="228" t="s">
        <v>2441</v>
      </c>
      <c r="BD4653" s="228">
        <v>4215679</v>
      </c>
      <c r="BE4653" s="228"/>
      <c r="BF4653" s="228"/>
    </row>
    <row r="4654" spans="54:58" ht="33.75" customHeight="1" x14ac:dyDescent="0.25">
      <c r="BB4654" s="228" t="s">
        <v>81</v>
      </c>
      <c r="BC4654" s="228" t="s">
        <v>3781</v>
      </c>
      <c r="BD4654" s="228">
        <v>4215687</v>
      </c>
      <c r="BE4654" s="228"/>
      <c r="BF4654" s="228"/>
    </row>
    <row r="4655" spans="54:58" ht="33.75" customHeight="1" x14ac:dyDescent="0.25">
      <c r="BB4655" s="228" t="s">
        <v>81</v>
      </c>
      <c r="BC4655" s="228" t="s">
        <v>3788</v>
      </c>
      <c r="BD4655" s="228">
        <v>4215695</v>
      </c>
      <c r="BE4655" s="228"/>
      <c r="BF4655" s="228"/>
    </row>
    <row r="4656" spans="54:58" ht="33.75" customHeight="1" x14ac:dyDescent="0.25">
      <c r="BB4656" s="228" t="s">
        <v>81</v>
      </c>
      <c r="BC4656" s="228" t="s">
        <v>3795</v>
      </c>
      <c r="BD4656" s="228">
        <v>4215703</v>
      </c>
      <c r="BE4656" s="228"/>
      <c r="BF4656" s="228"/>
    </row>
    <row r="4657" spans="54:58" ht="33.75" customHeight="1" x14ac:dyDescent="0.25">
      <c r="BB4657" s="228" t="s">
        <v>81</v>
      </c>
      <c r="BC4657" s="228" t="s">
        <v>3802</v>
      </c>
      <c r="BD4657" s="228">
        <v>4215802</v>
      </c>
      <c r="BE4657" s="228"/>
      <c r="BF4657" s="228"/>
    </row>
    <row r="4658" spans="54:58" ht="33.75" customHeight="1" x14ac:dyDescent="0.25">
      <c r="BB4658" s="228" t="s">
        <v>81</v>
      </c>
      <c r="BC4658" s="228" t="s">
        <v>3808</v>
      </c>
      <c r="BD4658" s="228">
        <v>4215752</v>
      </c>
      <c r="BE4658" s="228"/>
      <c r="BF4658" s="228"/>
    </row>
    <row r="4659" spans="54:58" ht="33.75" customHeight="1" x14ac:dyDescent="0.25">
      <c r="BB4659" s="228" t="s">
        <v>81</v>
      </c>
      <c r="BC4659" s="228" t="s">
        <v>3815</v>
      </c>
      <c r="BD4659" s="228">
        <v>4215901</v>
      </c>
      <c r="BE4659" s="228"/>
      <c r="BF4659" s="228"/>
    </row>
    <row r="4660" spans="54:58" ht="33.75" customHeight="1" x14ac:dyDescent="0.25">
      <c r="BB4660" s="228" t="s">
        <v>81</v>
      </c>
      <c r="BC4660" s="228" t="s">
        <v>3822</v>
      </c>
      <c r="BD4660" s="228">
        <v>4216008</v>
      </c>
      <c r="BE4660" s="228"/>
      <c r="BF4660" s="228"/>
    </row>
    <row r="4661" spans="54:58" ht="33.75" customHeight="1" x14ac:dyDescent="0.25">
      <c r="BB4661" s="228" t="s">
        <v>81</v>
      </c>
      <c r="BC4661" s="228" t="s">
        <v>3829</v>
      </c>
      <c r="BD4661" s="228">
        <v>4216057</v>
      </c>
      <c r="BE4661" s="228"/>
      <c r="BF4661" s="228"/>
    </row>
    <row r="4662" spans="54:58" ht="33.75" customHeight="1" x14ac:dyDescent="0.25">
      <c r="BB4662" s="228" t="s">
        <v>81</v>
      </c>
      <c r="BC4662" s="228" t="s">
        <v>1609</v>
      </c>
      <c r="BD4662" s="228">
        <v>4216107</v>
      </c>
      <c r="BE4662" s="228"/>
      <c r="BF4662" s="228"/>
    </row>
    <row r="4663" spans="54:58" ht="33.75" customHeight="1" x14ac:dyDescent="0.25">
      <c r="BB4663" s="228" t="s">
        <v>81</v>
      </c>
      <c r="BC4663" s="228" t="s">
        <v>3842</v>
      </c>
      <c r="BD4663" s="228">
        <v>4216206</v>
      </c>
      <c r="BE4663" s="228"/>
      <c r="BF4663" s="228"/>
    </row>
    <row r="4664" spans="54:58" ht="33.75" customHeight="1" x14ac:dyDescent="0.25">
      <c r="BB4664" s="228" t="s">
        <v>81</v>
      </c>
      <c r="BC4664" s="228" t="s">
        <v>3270</v>
      </c>
      <c r="BD4664" s="228">
        <v>4216305</v>
      </c>
      <c r="BE4664" s="228"/>
      <c r="BF4664" s="228"/>
    </row>
    <row r="4665" spans="54:58" ht="33.75" customHeight="1" x14ac:dyDescent="0.25">
      <c r="BB4665" s="228" t="s">
        <v>81</v>
      </c>
      <c r="BC4665" s="228" t="s">
        <v>3855</v>
      </c>
      <c r="BD4665" s="228">
        <v>4216354</v>
      </c>
      <c r="BE4665" s="228"/>
      <c r="BF4665" s="228"/>
    </row>
    <row r="4666" spans="54:58" ht="33.75" customHeight="1" x14ac:dyDescent="0.25">
      <c r="BB4666" s="228" t="s">
        <v>81</v>
      </c>
      <c r="BC4666" s="228" t="s">
        <v>3861</v>
      </c>
      <c r="BD4666" s="228">
        <v>4216255</v>
      </c>
      <c r="BE4666" s="228"/>
      <c r="BF4666" s="228"/>
    </row>
    <row r="4667" spans="54:58" ht="33.75" customHeight="1" x14ac:dyDescent="0.25">
      <c r="BB4667" s="228" t="s">
        <v>81</v>
      </c>
      <c r="BC4667" s="228" t="s">
        <v>3867</v>
      </c>
      <c r="BD4667" s="228">
        <v>4216404</v>
      </c>
      <c r="BE4667" s="228"/>
      <c r="BF4667" s="228"/>
    </row>
    <row r="4668" spans="54:58" ht="33.75" customHeight="1" x14ac:dyDescent="0.25">
      <c r="BB4668" s="228" t="s">
        <v>81</v>
      </c>
      <c r="BC4668" s="228" t="s">
        <v>3872</v>
      </c>
      <c r="BD4668" s="228">
        <v>4216503</v>
      </c>
      <c r="BE4668" s="228"/>
      <c r="BF4668" s="228"/>
    </row>
    <row r="4669" spans="54:58" ht="33.75" customHeight="1" x14ac:dyDescent="0.25">
      <c r="BB4669" s="228" t="s">
        <v>81</v>
      </c>
      <c r="BC4669" s="228" t="s">
        <v>3877</v>
      </c>
      <c r="BD4669" s="228">
        <v>4216602</v>
      </c>
      <c r="BE4669" s="228"/>
      <c r="BF4669" s="228"/>
    </row>
    <row r="4670" spans="54:58" ht="33.75" customHeight="1" x14ac:dyDescent="0.25">
      <c r="BB4670" s="228" t="s">
        <v>81</v>
      </c>
      <c r="BC4670" s="228" t="s">
        <v>3883</v>
      </c>
      <c r="BD4670" s="228">
        <v>4216701</v>
      </c>
      <c r="BE4670" s="228"/>
      <c r="BF4670" s="228"/>
    </row>
    <row r="4671" spans="54:58" ht="33.75" customHeight="1" x14ac:dyDescent="0.25">
      <c r="BB4671" s="228" t="s">
        <v>81</v>
      </c>
      <c r="BC4671" s="228" t="s">
        <v>3889</v>
      </c>
      <c r="BD4671" s="228">
        <v>4216800</v>
      </c>
      <c r="BE4671" s="228"/>
      <c r="BF4671" s="228"/>
    </row>
    <row r="4672" spans="54:58" ht="33.75" customHeight="1" x14ac:dyDescent="0.25">
      <c r="BB4672" s="228" t="s">
        <v>81</v>
      </c>
      <c r="BC4672" s="228" t="s">
        <v>3895</v>
      </c>
      <c r="BD4672" s="228">
        <v>4216909</v>
      </c>
      <c r="BE4672" s="228"/>
      <c r="BF4672" s="228"/>
    </row>
    <row r="4673" spans="54:58" ht="33.75" customHeight="1" x14ac:dyDescent="0.25">
      <c r="BB4673" s="228" t="s">
        <v>81</v>
      </c>
      <c r="BC4673" s="228" t="s">
        <v>3901</v>
      </c>
      <c r="BD4673" s="228">
        <v>4217006</v>
      </c>
      <c r="BE4673" s="228"/>
      <c r="BF4673" s="228"/>
    </row>
    <row r="4674" spans="54:58" ht="33.75" customHeight="1" x14ac:dyDescent="0.25">
      <c r="BB4674" s="228" t="s">
        <v>81</v>
      </c>
      <c r="BC4674" s="228" t="s">
        <v>3907</v>
      </c>
      <c r="BD4674" s="228">
        <v>4217105</v>
      </c>
      <c r="BE4674" s="228"/>
      <c r="BF4674" s="228"/>
    </row>
    <row r="4675" spans="54:58" ht="33.75" customHeight="1" x14ac:dyDescent="0.25">
      <c r="BB4675" s="228" t="s">
        <v>81</v>
      </c>
      <c r="BC4675" s="228" t="s">
        <v>3913</v>
      </c>
      <c r="BD4675" s="228">
        <v>4217154</v>
      </c>
      <c r="BE4675" s="228"/>
      <c r="BF4675" s="228"/>
    </row>
    <row r="4676" spans="54:58" ht="33.75" customHeight="1" x14ac:dyDescent="0.25">
      <c r="BB4676" s="228" t="s">
        <v>81</v>
      </c>
      <c r="BC4676" s="228" t="s">
        <v>3918</v>
      </c>
      <c r="BD4676" s="228">
        <v>4217204</v>
      </c>
      <c r="BE4676" s="228"/>
      <c r="BF4676" s="228"/>
    </row>
    <row r="4677" spans="54:58" ht="33.75" customHeight="1" x14ac:dyDescent="0.25">
      <c r="BB4677" s="228" t="s">
        <v>81</v>
      </c>
      <c r="BC4677" s="228" t="s">
        <v>3924</v>
      </c>
      <c r="BD4677" s="228">
        <v>4217253</v>
      </c>
      <c r="BE4677" s="228"/>
      <c r="BF4677" s="228"/>
    </row>
    <row r="4678" spans="54:58" ht="33.75" customHeight="1" x14ac:dyDescent="0.25">
      <c r="BB4678" s="228" t="s">
        <v>81</v>
      </c>
      <c r="BC4678" s="228" t="s">
        <v>3930</v>
      </c>
      <c r="BD4678" s="228">
        <v>4217303</v>
      </c>
      <c r="BE4678" s="228"/>
      <c r="BF4678" s="228"/>
    </row>
    <row r="4679" spans="54:58" ht="33.75" customHeight="1" x14ac:dyDescent="0.25">
      <c r="BB4679" s="228" t="s">
        <v>81</v>
      </c>
      <c r="BC4679" s="228" t="s">
        <v>3936</v>
      </c>
      <c r="BD4679" s="228">
        <v>4217402</v>
      </c>
      <c r="BE4679" s="228"/>
      <c r="BF4679" s="228"/>
    </row>
    <row r="4680" spans="54:58" ht="33.75" customHeight="1" x14ac:dyDescent="0.25">
      <c r="BB4680" s="228" t="s">
        <v>81</v>
      </c>
      <c r="BC4680" s="228" t="s">
        <v>3942</v>
      </c>
      <c r="BD4680" s="228">
        <v>4217501</v>
      </c>
      <c r="BE4680" s="228"/>
      <c r="BF4680" s="228"/>
    </row>
    <row r="4681" spans="54:58" ht="33.75" customHeight="1" x14ac:dyDescent="0.25">
      <c r="BB4681" s="228" t="s">
        <v>81</v>
      </c>
      <c r="BC4681" s="228" t="s">
        <v>3948</v>
      </c>
      <c r="BD4681" s="228">
        <v>4217550</v>
      </c>
      <c r="BE4681" s="228"/>
      <c r="BF4681" s="228"/>
    </row>
    <row r="4682" spans="54:58" ht="33.75" customHeight="1" x14ac:dyDescent="0.25">
      <c r="BB4682" s="228" t="s">
        <v>81</v>
      </c>
      <c r="BC4682" s="228" t="s">
        <v>3954</v>
      </c>
      <c r="BD4682" s="228">
        <v>4217600</v>
      </c>
      <c r="BE4682" s="228"/>
      <c r="BF4682" s="228"/>
    </row>
    <row r="4683" spans="54:58" ht="33.75" customHeight="1" x14ac:dyDescent="0.25">
      <c r="BB4683" s="228" t="s">
        <v>81</v>
      </c>
      <c r="BC4683" s="228" t="s">
        <v>3960</v>
      </c>
      <c r="BD4683" s="228">
        <v>4217709</v>
      </c>
      <c r="BE4683" s="228"/>
      <c r="BF4683" s="228"/>
    </row>
    <row r="4684" spans="54:58" ht="33.75" customHeight="1" x14ac:dyDescent="0.25">
      <c r="BB4684" s="228" t="s">
        <v>81</v>
      </c>
      <c r="BC4684" s="228" t="s">
        <v>3965</v>
      </c>
      <c r="BD4684" s="228">
        <v>4217758</v>
      </c>
      <c r="BE4684" s="228"/>
      <c r="BF4684" s="228"/>
    </row>
    <row r="4685" spans="54:58" ht="33.75" customHeight="1" x14ac:dyDescent="0.25">
      <c r="BB4685" s="228" t="s">
        <v>81</v>
      </c>
      <c r="BC4685" s="228" t="s">
        <v>3971</v>
      </c>
      <c r="BD4685" s="228">
        <v>4217808</v>
      </c>
      <c r="BE4685" s="228"/>
      <c r="BF4685" s="228"/>
    </row>
    <row r="4686" spans="54:58" ht="33.75" customHeight="1" x14ac:dyDescent="0.25">
      <c r="BB4686" s="228" t="s">
        <v>81</v>
      </c>
      <c r="BC4686" s="228" t="s">
        <v>2970</v>
      </c>
      <c r="BD4686" s="228">
        <v>4217907</v>
      </c>
      <c r="BE4686" s="228"/>
      <c r="BF4686" s="228"/>
    </row>
    <row r="4687" spans="54:58" ht="33.75" customHeight="1" x14ac:dyDescent="0.25">
      <c r="BB4687" s="228" t="s">
        <v>81</v>
      </c>
      <c r="BC4687" s="228" t="s">
        <v>3981</v>
      </c>
      <c r="BD4687" s="228">
        <v>4217956</v>
      </c>
      <c r="BE4687" s="228"/>
      <c r="BF4687" s="228"/>
    </row>
    <row r="4688" spans="54:58" ht="33.75" customHeight="1" x14ac:dyDescent="0.25">
      <c r="BB4688" s="228" t="s">
        <v>81</v>
      </c>
      <c r="BC4688" s="228" t="s">
        <v>3987</v>
      </c>
      <c r="BD4688" s="228">
        <v>4218004</v>
      </c>
      <c r="BE4688" s="228"/>
      <c r="BF4688" s="228"/>
    </row>
    <row r="4689" spans="54:58" ht="33.75" customHeight="1" x14ac:dyDescent="0.25">
      <c r="BB4689" s="228" t="s">
        <v>81</v>
      </c>
      <c r="BC4689" s="228" t="s">
        <v>3992</v>
      </c>
      <c r="BD4689" s="228">
        <v>4218103</v>
      </c>
      <c r="BE4689" s="228"/>
      <c r="BF4689" s="228"/>
    </row>
    <row r="4690" spans="54:58" ht="33.75" customHeight="1" x14ac:dyDescent="0.25">
      <c r="BB4690" s="228" t="s">
        <v>81</v>
      </c>
      <c r="BC4690" s="228" t="s">
        <v>3998</v>
      </c>
      <c r="BD4690" s="228">
        <v>4218202</v>
      </c>
      <c r="BE4690" s="228"/>
      <c r="BF4690" s="228"/>
    </row>
    <row r="4691" spans="54:58" ht="33.75" customHeight="1" x14ac:dyDescent="0.25">
      <c r="BB4691" s="228" t="s">
        <v>81</v>
      </c>
      <c r="BC4691" s="228" t="s">
        <v>4003</v>
      </c>
      <c r="BD4691" s="228">
        <v>4218251</v>
      </c>
      <c r="BE4691" s="228"/>
      <c r="BF4691" s="228"/>
    </row>
    <row r="4692" spans="54:58" ht="33.75" customHeight="1" x14ac:dyDescent="0.25">
      <c r="BB4692" s="228" t="s">
        <v>81</v>
      </c>
      <c r="BC4692" s="228" t="s">
        <v>4009</v>
      </c>
      <c r="BD4692" s="228">
        <v>4218301</v>
      </c>
      <c r="BE4692" s="228"/>
      <c r="BF4692" s="228"/>
    </row>
    <row r="4693" spans="54:58" ht="33.75" customHeight="1" x14ac:dyDescent="0.25">
      <c r="BB4693" s="228" t="s">
        <v>81</v>
      </c>
      <c r="BC4693" s="228" t="s">
        <v>4015</v>
      </c>
      <c r="BD4693" s="228">
        <v>4218350</v>
      </c>
      <c r="BE4693" s="228"/>
      <c r="BF4693" s="228"/>
    </row>
    <row r="4694" spans="54:58" ht="33.75" customHeight="1" x14ac:dyDescent="0.25">
      <c r="BB4694" s="228" t="s">
        <v>81</v>
      </c>
      <c r="BC4694" s="228" t="s">
        <v>4021</v>
      </c>
      <c r="BD4694" s="228">
        <v>4218400</v>
      </c>
      <c r="BE4694" s="228"/>
      <c r="BF4694" s="228"/>
    </row>
    <row r="4695" spans="54:58" ht="33.75" customHeight="1" x14ac:dyDescent="0.25">
      <c r="BB4695" s="228" t="s">
        <v>81</v>
      </c>
      <c r="BC4695" s="228" t="s">
        <v>4026</v>
      </c>
      <c r="BD4695" s="228">
        <v>4218509</v>
      </c>
      <c r="BE4695" s="228"/>
      <c r="BF4695" s="228"/>
    </row>
    <row r="4696" spans="54:58" ht="33.75" customHeight="1" x14ac:dyDescent="0.25">
      <c r="BB4696" s="228" t="s">
        <v>81</v>
      </c>
      <c r="BC4696" s="228" t="s">
        <v>4032</v>
      </c>
      <c r="BD4696" s="228">
        <v>4218608</v>
      </c>
      <c r="BE4696" s="228"/>
      <c r="BF4696" s="228"/>
    </row>
    <row r="4697" spans="54:58" ht="33.75" customHeight="1" x14ac:dyDescent="0.25">
      <c r="BB4697" s="228" t="s">
        <v>81</v>
      </c>
      <c r="BC4697" s="228" t="s">
        <v>4038</v>
      </c>
      <c r="BD4697" s="228">
        <v>4218707</v>
      </c>
      <c r="BE4697" s="228"/>
      <c r="BF4697" s="228"/>
    </row>
    <row r="4698" spans="54:58" ht="33.75" customHeight="1" x14ac:dyDescent="0.25">
      <c r="BB4698" s="228" t="s">
        <v>81</v>
      </c>
      <c r="BC4698" s="228" t="s">
        <v>4043</v>
      </c>
      <c r="BD4698" s="228">
        <v>4218756</v>
      </c>
      <c r="BE4698" s="228"/>
      <c r="BF4698" s="228"/>
    </row>
    <row r="4699" spans="54:58" ht="33.75" customHeight="1" x14ac:dyDescent="0.25">
      <c r="BB4699" s="228" t="s">
        <v>81</v>
      </c>
      <c r="BC4699" s="228" t="s">
        <v>4049</v>
      </c>
      <c r="BD4699" s="228">
        <v>4218806</v>
      </c>
      <c r="BE4699" s="228"/>
      <c r="BF4699" s="228"/>
    </row>
    <row r="4700" spans="54:58" ht="33.75" customHeight="1" x14ac:dyDescent="0.25">
      <c r="BB4700" s="228" t="s">
        <v>81</v>
      </c>
      <c r="BC4700" s="228" t="s">
        <v>4055</v>
      </c>
      <c r="BD4700" s="228">
        <v>4218855</v>
      </c>
      <c r="BE4700" s="228"/>
      <c r="BF4700" s="228"/>
    </row>
    <row r="4701" spans="54:58" ht="33.75" customHeight="1" x14ac:dyDescent="0.25">
      <c r="BB4701" s="228" t="s">
        <v>81</v>
      </c>
      <c r="BC4701" s="228" t="s">
        <v>4060</v>
      </c>
      <c r="BD4701" s="228">
        <v>4218905</v>
      </c>
      <c r="BE4701" s="228"/>
      <c r="BF4701" s="228"/>
    </row>
    <row r="4702" spans="54:58" ht="33.75" customHeight="1" x14ac:dyDescent="0.25">
      <c r="BB4702" s="228" t="s">
        <v>81</v>
      </c>
      <c r="BC4702" s="228" t="s">
        <v>4066</v>
      </c>
      <c r="BD4702" s="228">
        <v>4218954</v>
      </c>
      <c r="BE4702" s="228"/>
      <c r="BF4702" s="228"/>
    </row>
    <row r="4703" spans="54:58" ht="33.75" customHeight="1" x14ac:dyDescent="0.25">
      <c r="BB4703" s="228" t="s">
        <v>81</v>
      </c>
      <c r="BC4703" s="228" t="s">
        <v>4072</v>
      </c>
      <c r="BD4703" s="228">
        <v>4219002</v>
      </c>
      <c r="BE4703" s="228"/>
      <c r="BF4703" s="228"/>
    </row>
    <row r="4704" spans="54:58" ht="33.75" customHeight="1" x14ac:dyDescent="0.25">
      <c r="BB4704" s="228" t="s">
        <v>81</v>
      </c>
      <c r="BC4704" s="228" t="s">
        <v>4077</v>
      </c>
      <c r="BD4704" s="228">
        <v>4219101</v>
      </c>
      <c r="BE4704" s="228"/>
      <c r="BF4704" s="228"/>
    </row>
    <row r="4705" spans="54:58" ht="33.75" customHeight="1" x14ac:dyDescent="0.25">
      <c r="BB4705" s="228" t="s">
        <v>81</v>
      </c>
      <c r="BC4705" s="228" t="s">
        <v>4083</v>
      </c>
      <c r="BD4705" s="228">
        <v>4219150</v>
      </c>
      <c r="BE4705" s="228"/>
      <c r="BF4705" s="228"/>
    </row>
    <row r="4706" spans="54:58" ht="33.75" customHeight="1" x14ac:dyDescent="0.25">
      <c r="BB4706" s="228" t="s">
        <v>81</v>
      </c>
      <c r="BC4706" s="228" t="s">
        <v>4089</v>
      </c>
      <c r="BD4706" s="228">
        <v>4219176</v>
      </c>
      <c r="BE4706" s="228"/>
      <c r="BF4706" s="228"/>
    </row>
    <row r="4707" spans="54:58" ht="33.75" customHeight="1" x14ac:dyDescent="0.25">
      <c r="BB4707" s="228" t="s">
        <v>81</v>
      </c>
      <c r="BC4707" s="228" t="s">
        <v>4094</v>
      </c>
      <c r="BD4707" s="228">
        <v>4219200</v>
      </c>
      <c r="BE4707" s="228"/>
      <c r="BF4707" s="228"/>
    </row>
    <row r="4708" spans="54:58" ht="33.75" customHeight="1" x14ac:dyDescent="0.25">
      <c r="BB4708" s="228" t="s">
        <v>81</v>
      </c>
      <c r="BC4708" s="228" t="s">
        <v>4100</v>
      </c>
      <c r="BD4708" s="228">
        <v>4219309</v>
      </c>
      <c r="BE4708" s="228"/>
      <c r="BF4708" s="228"/>
    </row>
    <row r="4709" spans="54:58" ht="33.75" customHeight="1" x14ac:dyDescent="0.25">
      <c r="BB4709" s="228" t="s">
        <v>81</v>
      </c>
      <c r="BC4709" s="228" t="s">
        <v>4106</v>
      </c>
      <c r="BD4709" s="228">
        <v>4219358</v>
      </c>
      <c r="BE4709" s="228"/>
      <c r="BF4709" s="228"/>
    </row>
    <row r="4710" spans="54:58" ht="33.75" customHeight="1" x14ac:dyDescent="0.25">
      <c r="BB4710" s="228" t="s">
        <v>81</v>
      </c>
      <c r="BC4710" s="228" t="s">
        <v>4112</v>
      </c>
      <c r="BD4710" s="228">
        <v>4219408</v>
      </c>
      <c r="BE4710" s="228"/>
      <c r="BF4710" s="228"/>
    </row>
    <row r="4711" spans="54:58" ht="33.75" customHeight="1" x14ac:dyDescent="0.25">
      <c r="BB4711" s="228" t="s">
        <v>81</v>
      </c>
      <c r="BC4711" s="228" t="s">
        <v>4117</v>
      </c>
      <c r="BD4711" s="228">
        <v>4219507</v>
      </c>
      <c r="BE4711" s="228"/>
      <c r="BF4711" s="228"/>
    </row>
    <row r="4712" spans="54:58" ht="33.75" customHeight="1" x14ac:dyDescent="0.25">
      <c r="BB4712" s="228" t="s">
        <v>81</v>
      </c>
      <c r="BC4712" s="228" t="s">
        <v>4123</v>
      </c>
      <c r="BD4712" s="228">
        <v>4219606</v>
      </c>
      <c r="BE4712" s="228"/>
      <c r="BF4712" s="228"/>
    </row>
    <row r="4713" spans="54:58" ht="33.75" customHeight="1" x14ac:dyDescent="0.25">
      <c r="BB4713" s="228" t="s">
        <v>81</v>
      </c>
      <c r="BC4713" s="228" t="s">
        <v>4129</v>
      </c>
      <c r="BD4713" s="228">
        <v>4219705</v>
      </c>
      <c r="BE4713" s="228"/>
      <c r="BF4713" s="228"/>
    </row>
    <row r="4714" spans="54:58" ht="33.75" customHeight="1" x14ac:dyDescent="0.25">
      <c r="BB4714" s="228" t="s">
        <v>81</v>
      </c>
      <c r="BC4714" s="228" t="s">
        <v>4135</v>
      </c>
      <c r="BD4714" s="228">
        <v>4219853</v>
      </c>
      <c r="BE4714" s="228"/>
      <c r="BF4714" s="228"/>
    </row>
    <row r="4715" spans="54:58" ht="33.75" customHeight="1" x14ac:dyDescent="0.25">
      <c r="BB4715" s="228" t="s">
        <v>83</v>
      </c>
      <c r="BC4715" s="228" t="s">
        <v>115</v>
      </c>
      <c r="BD4715" s="228">
        <v>2800100</v>
      </c>
      <c r="BE4715" s="228"/>
      <c r="BF4715" s="228"/>
    </row>
    <row r="4716" spans="54:58" ht="33.75" customHeight="1" x14ac:dyDescent="0.25">
      <c r="BB4716" s="228" t="s">
        <v>83</v>
      </c>
      <c r="BC4716" s="228" t="s">
        <v>141</v>
      </c>
      <c r="BD4716" s="228">
        <v>2800209</v>
      </c>
      <c r="BE4716" s="228"/>
      <c r="BF4716" s="228"/>
    </row>
    <row r="4717" spans="54:58" ht="33.75" customHeight="1" x14ac:dyDescent="0.25">
      <c r="BB4717" s="228" t="s">
        <v>83</v>
      </c>
      <c r="BC4717" s="228" t="s">
        <v>166</v>
      </c>
      <c r="BD4717" s="228">
        <v>2800308</v>
      </c>
      <c r="BE4717" s="228"/>
      <c r="BF4717" s="228"/>
    </row>
    <row r="4718" spans="54:58" ht="33.75" customHeight="1" x14ac:dyDescent="0.25">
      <c r="BB4718" s="228" t="s">
        <v>83</v>
      </c>
      <c r="BC4718" s="228" t="s">
        <v>192</v>
      </c>
      <c r="BD4718" s="228">
        <v>2800407</v>
      </c>
      <c r="BE4718" s="228"/>
      <c r="BF4718" s="228"/>
    </row>
    <row r="4719" spans="54:58" ht="33.75" customHeight="1" x14ac:dyDescent="0.25">
      <c r="BB4719" s="228" t="s">
        <v>83</v>
      </c>
      <c r="BC4719" s="228" t="s">
        <v>218</v>
      </c>
      <c r="BD4719" s="228">
        <v>2800506</v>
      </c>
      <c r="BE4719" s="228"/>
      <c r="BF4719" s="228"/>
    </row>
    <row r="4720" spans="54:58" ht="33.75" customHeight="1" x14ac:dyDescent="0.25">
      <c r="BB4720" s="228" t="s">
        <v>83</v>
      </c>
      <c r="BC4720" s="228" t="s">
        <v>242</v>
      </c>
      <c r="BD4720" s="228">
        <v>2800605</v>
      </c>
      <c r="BE4720" s="228"/>
      <c r="BF4720" s="228"/>
    </row>
    <row r="4721" spans="54:58" ht="33.75" customHeight="1" x14ac:dyDescent="0.25">
      <c r="BB4721" s="228" t="s">
        <v>83</v>
      </c>
      <c r="BC4721" s="228" t="s">
        <v>267</v>
      </c>
      <c r="BD4721" s="228">
        <v>2800670</v>
      </c>
      <c r="BE4721" s="228"/>
      <c r="BF4721" s="228"/>
    </row>
    <row r="4722" spans="54:58" ht="33.75" customHeight="1" x14ac:dyDescent="0.25">
      <c r="BB4722" s="228" t="s">
        <v>83</v>
      </c>
      <c r="BC4722" s="228" t="s">
        <v>293</v>
      </c>
      <c r="BD4722" s="228">
        <v>2800704</v>
      </c>
      <c r="BE4722" s="228"/>
      <c r="BF4722" s="228"/>
    </row>
    <row r="4723" spans="54:58" ht="33.75" customHeight="1" x14ac:dyDescent="0.25">
      <c r="BB4723" s="228" t="s">
        <v>83</v>
      </c>
      <c r="BC4723" s="228" t="s">
        <v>319</v>
      </c>
      <c r="BD4723" s="228">
        <v>2801009</v>
      </c>
      <c r="BE4723" s="228"/>
      <c r="BF4723" s="228"/>
    </row>
    <row r="4724" spans="54:58" ht="33.75" customHeight="1" x14ac:dyDescent="0.25">
      <c r="BB4724" s="228" t="s">
        <v>83</v>
      </c>
      <c r="BC4724" s="228" t="s">
        <v>344</v>
      </c>
      <c r="BD4724" s="228">
        <v>2801108</v>
      </c>
      <c r="BE4724" s="228"/>
      <c r="BF4724" s="228"/>
    </row>
    <row r="4725" spans="54:58" ht="33.75" customHeight="1" x14ac:dyDescent="0.25">
      <c r="BB4725" s="228" t="s">
        <v>83</v>
      </c>
      <c r="BC4725" s="228" t="s">
        <v>368</v>
      </c>
      <c r="BD4725" s="228">
        <v>2801207</v>
      </c>
      <c r="BE4725" s="228"/>
      <c r="BF4725" s="228"/>
    </row>
    <row r="4726" spans="54:58" ht="33.75" customHeight="1" x14ac:dyDescent="0.25">
      <c r="BB4726" s="228" t="s">
        <v>83</v>
      </c>
      <c r="BC4726" s="228" t="s">
        <v>393</v>
      </c>
      <c r="BD4726" s="228">
        <v>2801306</v>
      </c>
      <c r="BE4726" s="228"/>
      <c r="BF4726" s="228"/>
    </row>
    <row r="4727" spans="54:58" ht="33.75" customHeight="1" x14ac:dyDescent="0.25">
      <c r="BB4727" s="228" t="s">
        <v>83</v>
      </c>
      <c r="BC4727" s="228" t="s">
        <v>418</v>
      </c>
      <c r="BD4727" s="228">
        <v>2801405</v>
      </c>
      <c r="BE4727" s="228"/>
      <c r="BF4727" s="228"/>
    </row>
    <row r="4728" spans="54:58" ht="33.75" customHeight="1" x14ac:dyDescent="0.25">
      <c r="BB4728" s="228" t="s">
        <v>83</v>
      </c>
      <c r="BC4728" s="228" t="s">
        <v>444</v>
      </c>
      <c r="BD4728" s="228">
        <v>2801504</v>
      </c>
      <c r="BE4728" s="228"/>
      <c r="BF4728" s="228"/>
    </row>
    <row r="4729" spans="54:58" ht="33.75" customHeight="1" x14ac:dyDescent="0.25">
      <c r="BB4729" s="228" t="s">
        <v>83</v>
      </c>
      <c r="BC4729" s="228" t="s">
        <v>469</v>
      </c>
      <c r="BD4729" s="228">
        <v>2801603</v>
      </c>
      <c r="BE4729" s="228"/>
      <c r="BF4729" s="228"/>
    </row>
    <row r="4730" spans="54:58" ht="33.75" customHeight="1" x14ac:dyDescent="0.25">
      <c r="BB4730" s="228" t="s">
        <v>83</v>
      </c>
      <c r="BC4730" s="228" t="s">
        <v>494</v>
      </c>
      <c r="BD4730" s="228">
        <v>2801702</v>
      </c>
      <c r="BE4730" s="228"/>
      <c r="BF4730" s="228"/>
    </row>
    <row r="4731" spans="54:58" ht="33.75" customHeight="1" x14ac:dyDescent="0.25">
      <c r="BB4731" s="228" t="s">
        <v>83</v>
      </c>
      <c r="BC4731" s="228" t="s">
        <v>518</v>
      </c>
      <c r="BD4731" s="228">
        <v>2801900</v>
      </c>
      <c r="BE4731" s="228"/>
      <c r="BF4731" s="228"/>
    </row>
    <row r="4732" spans="54:58" ht="33.75" customHeight="1" x14ac:dyDescent="0.25">
      <c r="BB4732" s="228" t="s">
        <v>83</v>
      </c>
      <c r="BC4732" s="228" t="s">
        <v>541</v>
      </c>
      <c r="BD4732" s="228">
        <v>2802007</v>
      </c>
      <c r="BE4732" s="228"/>
      <c r="BF4732" s="228"/>
    </row>
    <row r="4733" spans="54:58" ht="33.75" customHeight="1" x14ac:dyDescent="0.25">
      <c r="BB4733" s="228" t="s">
        <v>83</v>
      </c>
      <c r="BC4733" s="228" t="s">
        <v>564</v>
      </c>
      <c r="BD4733" s="228">
        <v>2802106</v>
      </c>
      <c r="BE4733" s="228"/>
      <c r="BF4733" s="228"/>
    </row>
    <row r="4734" spans="54:58" ht="33.75" customHeight="1" x14ac:dyDescent="0.25">
      <c r="BB4734" s="228" t="s">
        <v>83</v>
      </c>
      <c r="BC4734" s="228" t="s">
        <v>587</v>
      </c>
      <c r="BD4734" s="228">
        <v>2802205</v>
      </c>
      <c r="BE4734" s="228"/>
      <c r="BF4734" s="228"/>
    </row>
    <row r="4735" spans="54:58" ht="33.75" customHeight="1" x14ac:dyDescent="0.25">
      <c r="BB4735" s="228" t="s">
        <v>83</v>
      </c>
      <c r="BC4735" s="228" t="s">
        <v>610</v>
      </c>
      <c r="BD4735" s="228">
        <v>2802304</v>
      </c>
      <c r="BE4735" s="228"/>
      <c r="BF4735" s="228"/>
    </row>
    <row r="4736" spans="54:58" ht="33.75" customHeight="1" x14ac:dyDescent="0.25">
      <c r="BB4736" s="228" t="s">
        <v>83</v>
      </c>
      <c r="BC4736" s="228" t="s">
        <v>632</v>
      </c>
      <c r="BD4736" s="228">
        <v>2802403</v>
      </c>
      <c r="BE4736" s="228"/>
      <c r="BF4736" s="228"/>
    </row>
    <row r="4737" spans="54:58" ht="33.75" customHeight="1" x14ac:dyDescent="0.25">
      <c r="BB4737" s="228" t="s">
        <v>83</v>
      </c>
      <c r="BC4737" s="228" t="s">
        <v>653</v>
      </c>
      <c r="BD4737" s="228">
        <v>2802502</v>
      </c>
      <c r="BE4737" s="228"/>
      <c r="BF4737" s="228"/>
    </row>
    <row r="4738" spans="54:58" ht="33.75" customHeight="1" x14ac:dyDescent="0.25">
      <c r="BB4738" s="228" t="s">
        <v>83</v>
      </c>
      <c r="BC4738" s="228" t="s">
        <v>674</v>
      </c>
      <c r="BD4738" s="228">
        <v>2802601</v>
      </c>
      <c r="BE4738" s="228"/>
      <c r="BF4738" s="228"/>
    </row>
    <row r="4739" spans="54:58" ht="33.75" customHeight="1" x14ac:dyDescent="0.25">
      <c r="BB4739" s="228" t="s">
        <v>83</v>
      </c>
      <c r="BC4739" s="228" t="s">
        <v>695</v>
      </c>
      <c r="BD4739" s="228">
        <v>2802700</v>
      </c>
      <c r="BE4739" s="228"/>
      <c r="BF4739" s="228"/>
    </row>
    <row r="4740" spans="54:58" ht="33.75" customHeight="1" x14ac:dyDescent="0.25">
      <c r="BB4740" s="228" t="s">
        <v>83</v>
      </c>
      <c r="BC4740" s="228" t="s">
        <v>716</v>
      </c>
      <c r="BD4740" s="228">
        <v>2802809</v>
      </c>
      <c r="BE4740" s="228"/>
      <c r="BF4740" s="228"/>
    </row>
    <row r="4741" spans="54:58" ht="33.75" customHeight="1" x14ac:dyDescent="0.25">
      <c r="BB4741" s="228" t="s">
        <v>83</v>
      </c>
      <c r="BC4741" s="228" t="s">
        <v>738</v>
      </c>
      <c r="BD4741" s="228">
        <v>2802908</v>
      </c>
      <c r="BE4741" s="228"/>
      <c r="BF4741" s="228"/>
    </row>
    <row r="4742" spans="54:58" ht="33.75" customHeight="1" x14ac:dyDescent="0.25">
      <c r="BB4742" s="228" t="s">
        <v>83</v>
      </c>
      <c r="BC4742" s="228" t="s">
        <v>759</v>
      </c>
      <c r="BD4742" s="228">
        <v>2803005</v>
      </c>
      <c r="BE4742" s="228"/>
      <c r="BF4742" s="228"/>
    </row>
    <row r="4743" spans="54:58" ht="33.75" customHeight="1" x14ac:dyDescent="0.25">
      <c r="BB4743" s="228" t="s">
        <v>83</v>
      </c>
      <c r="BC4743" s="228" t="s">
        <v>782</v>
      </c>
      <c r="BD4743" s="228">
        <v>2803104</v>
      </c>
      <c r="BE4743" s="228"/>
      <c r="BF4743" s="228"/>
    </row>
    <row r="4744" spans="54:58" ht="33.75" customHeight="1" x14ac:dyDescent="0.25">
      <c r="BB4744" s="228" t="s">
        <v>83</v>
      </c>
      <c r="BC4744" s="228" t="s">
        <v>803</v>
      </c>
      <c r="BD4744" s="228">
        <v>2803203</v>
      </c>
      <c r="BE4744" s="228"/>
      <c r="BF4744" s="228"/>
    </row>
    <row r="4745" spans="54:58" ht="33.75" customHeight="1" x14ac:dyDescent="0.25">
      <c r="BB4745" s="228" t="s">
        <v>83</v>
      </c>
      <c r="BC4745" s="228" t="s">
        <v>824</v>
      </c>
      <c r="BD4745" s="228">
        <v>2803302</v>
      </c>
      <c r="BE4745" s="228"/>
      <c r="BF4745" s="228"/>
    </row>
    <row r="4746" spans="54:58" ht="33.75" customHeight="1" x14ac:dyDescent="0.25">
      <c r="BB4746" s="228" t="s">
        <v>83</v>
      </c>
      <c r="BC4746" s="228" t="s">
        <v>846</v>
      </c>
      <c r="BD4746" s="228">
        <v>2803401</v>
      </c>
      <c r="BE4746" s="228"/>
      <c r="BF4746" s="228"/>
    </row>
    <row r="4747" spans="54:58" ht="33.75" customHeight="1" x14ac:dyDescent="0.25">
      <c r="BB4747" s="228" t="s">
        <v>83</v>
      </c>
      <c r="BC4747" s="228" t="s">
        <v>868</v>
      </c>
      <c r="BD4747" s="228">
        <v>2803500</v>
      </c>
      <c r="BE4747" s="228"/>
      <c r="BF4747" s="228"/>
    </row>
    <row r="4748" spans="54:58" ht="33.75" customHeight="1" x14ac:dyDescent="0.25">
      <c r="BB4748" s="228" t="s">
        <v>83</v>
      </c>
      <c r="BC4748" s="228" t="s">
        <v>890</v>
      </c>
      <c r="BD4748" s="228">
        <v>2803609</v>
      </c>
      <c r="BE4748" s="228"/>
      <c r="BF4748" s="228"/>
    </row>
    <row r="4749" spans="54:58" ht="33.75" customHeight="1" x14ac:dyDescent="0.25">
      <c r="BB4749" s="228" t="s">
        <v>83</v>
      </c>
      <c r="BC4749" s="228" t="s">
        <v>913</v>
      </c>
      <c r="BD4749" s="228">
        <v>2803708</v>
      </c>
      <c r="BE4749" s="228"/>
      <c r="BF4749" s="228"/>
    </row>
    <row r="4750" spans="54:58" ht="33.75" customHeight="1" x14ac:dyDescent="0.25">
      <c r="BB4750" s="228" t="s">
        <v>83</v>
      </c>
      <c r="BC4750" s="228" t="s">
        <v>936</v>
      </c>
      <c r="BD4750" s="228">
        <v>2803807</v>
      </c>
      <c r="BE4750" s="228"/>
      <c r="BF4750" s="228"/>
    </row>
    <row r="4751" spans="54:58" ht="33.75" customHeight="1" x14ac:dyDescent="0.25">
      <c r="BB4751" s="228" t="s">
        <v>83</v>
      </c>
      <c r="BC4751" s="228" t="s">
        <v>958</v>
      </c>
      <c r="BD4751" s="228">
        <v>2803906</v>
      </c>
      <c r="BE4751" s="228"/>
      <c r="BF4751" s="228"/>
    </row>
    <row r="4752" spans="54:58" ht="33.75" customHeight="1" x14ac:dyDescent="0.25">
      <c r="BB4752" s="228" t="s">
        <v>83</v>
      </c>
      <c r="BC4752" s="228" t="s">
        <v>981</v>
      </c>
      <c r="BD4752" s="228">
        <v>2804003</v>
      </c>
      <c r="BE4752" s="228"/>
      <c r="BF4752" s="228"/>
    </row>
    <row r="4753" spans="54:58" ht="33.75" customHeight="1" x14ac:dyDescent="0.25">
      <c r="BB4753" s="228" t="s">
        <v>83</v>
      </c>
      <c r="BC4753" s="228" t="s">
        <v>1003</v>
      </c>
      <c r="BD4753" s="228">
        <v>2804102</v>
      </c>
      <c r="BE4753" s="228"/>
      <c r="BF4753" s="228"/>
    </row>
    <row r="4754" spans="54:58" ht="33.75" customHeight="1" x14ac:dyDescent="0.25">
      <c r="BB4754" s="228" t="s">
        <v>83</v>
      </c>
      <c r="BC4754" s="228" t="s">
        <v>1025</v>
      </c>
      <c r="BD4754" s="228">
        <v>2804201</v>
      </c>
      <c r="BE4754" s="228"/>
      <c r="BF4754" s="228"/>
    </row>
    <row r="4755" spans="54:58" ht="33.75" customHeight="1" x14ac:dyDescent="0.25">
      <c r="BB4755" s="228" t="s">
        <v>83</v>
      </c>
      <c r="BC4755" s="228" t="s">
        <v>1048</v>
      </c>
      <c r="BD4755" s="228">
        <v>2804300</v>
      </c>
      <c r="BE4755" s="228"/>
      <c r="BF4755" s="228"/>
    </row>
    <row r="4756" spans="54:58" ht="33.75" customHeight="1" x14ac:dyDescent="0.25">
      <c r="BB4756" s="228" t="s">
        <v>83</v>
      </c>
      <c r="BC4756" s="228" t="s">
        <v>1069</v>
      </c>
      <c r="BD4756" s="228">
        <v>2804409</v>
      </c>
      <c r="BE4756" s="228"/>
      <c r="BF4756" s="228"/>
    </row>
    <row r="4757" spans="54:58" ht="33.75" customHeight="1" x14ac:dyDescent="0.25">
      <c r="BB4757" s="228" t="s">
        <v>83</v>
      </c>
      <c r="BC4757" s="228" t="s">
        <v>1091</v>
      </c>
      <c r="BD4757" s="228">
        <v>2804458</v>
      </c>
      <c r="BE4757" s="228"/>
      <c r="BF4757" s="228"/>
    </row>
    <row r="4758" spans="54:58" ht="33.75" customHeight="1" x14ac:dyDescent="0.25">
      <c r="BB4758" s="228" t="s">
        <v>83</v>
      </c>
      <c r="BC4758" s="228" t="s">
        <v>1114</v>
      </c>
      <c r="BD4758" s="228">
        <v>2804508</v>
      </c>
      <c r="BE4758" s="228"/>
      <c r="BF4758" s="228"/>
    </row>
    <row r="4759" spans="54:58" ht="33.75" customHeight="1" x14ac:dyDescent="0.25">
      <c r="BB4759" s="228" t="s">
        <v>83</v>
      </c>
      <c r="BC4759" s="228" t="s">
        <v>1137</v>
      </c>
      <c r="BD4759" s="228">
        <v>2804607</v>
      </c>
      <c r="BE4759" s="228"/>
      <c r="BF4759" s="228"/>
    </row>
    <row r="4760" spans="54:58" ht="33.75" customHeight="1" x14ac:dyDescent="0.25">
      <c r="BB4760" s="228" t="s">
        <v>83</v>
      </c>
      <c r="BC4760" s="228" t="s">
        <v>1160</v>
      </c>
      <c r="BD4760" s="228">
        <v>2804706</v>
      </c>
      <c r="BE4760" s="228"/>
      <c r="BF4760" s="228"/>
    </row>
    <row r="4761" spans="54:58" ht="33.75" customHeight="1" x14ac:dyDescent="0.25">
      <c r="BB4761" s="228" t="s">
        <v>83</v>
      </c>
      <c r="BC4761" s="228" t="s">
        <v>1183</v>
      </c>
      <c r="BD4761" s="228">
        <v>2804805</v>
      </c>
      <c r="BE4761" s="228"/>
      <c r="BF4761" s="228"/>
    </row>
    <row r="4762" spans="54:58" ht="33.75" customHeight="1" x14ac:dyDescent="0.25">
      <c r="BB4762" s="228" t="s">
        <v>83</v>
      </c>
      <c r="BC4762" s="228" t="s">
        <v>1205</v>
      </c>
      <c r="BD4762" s="228">
        <v>2804904</v>
      </c>
      <c r="BE4762" s="228"/>
      <c r="BF4762" s="228"/>
    </row>
    <row r="4763" spans="54:58" ht="33.75" customHeight="1" x14ac:dyDescent="0.25">
      <c r="BB4763" s="228" t="s">
        <v>83</v>
      </c>
      <c r="BC4763" s="228" t="s">
        <v>1227</v>
      </c>
      <c r="BD4763" s="228">
        <v>2805000</v>
      </c>
      <c r="BE4763" s="228"/>
      <c r="BF4763" s="228"/>
    </row>
    <row r="4764" spans="54:58" ht="33.75" customHeight="1" x14ac:dyDescent="0.25">
      <c r="BB4764" s="228" t="s">
        <v>83</v>
      </c>
      <c r="BC4764" s="228" t="s">
        <v>1249</v>
      </c>
      <c r="BD4764" s="228">
        <v>2805109</v>
      </c>
      <c r="BE4764" s="228"/>
      <c r="BF4764" s="228"/>
    </row>
    <row r="4765" spans="54:58" ht="33.75" customHeight="1" x14ac:dyDescent="0.25">
      <c r="BB4765" s="228" t="s">
        <v>83</v>
      </c>
      <c r="BC4765" s="228" t="s">
        <v>1272</v>
      </c>
      <c r="BD4765" s="228">
        <v>2805208</v>
      </c>
      <c r="BE4765" s="228"/>
      <c r="BF4765" s="228"/>
    </row>
    <row r="4766" spans="54:58" ht="33.75" customHeight="1" x14ac:dyDescent="0.25">
      <c r="BB4766" s="228" t="s">
        <v>83</v>
      </c>
      <c r="BC4766" s="228" t="s">
        <v>1293</v>
      </c>
      <c r="BD4766" s="228">
        <v>2805307</v>
      </c>
      <c r="BE4766" s="228"/>
      <c r="BF4766" s="228"/>
    </row>
    <row r="4767" spans="54:58" ht="33.75" customHeight="1" x14ac:dyDescent="0.25">
      <c r="BB4767" s="228" t="s">
        <v>83</v>
      </c>
      <c r="BC4767" s="228" t="s">
        <v>1315</v>
      </c>
      <c r="BD4767" s="228">
        <v>2805406</v>
      </c>
      <c r="BE4767" s="228"/>
      <c r="BF4767" s="228"/>
    </row>
    <row r="4768" spans="54:58" ht="33.75" customHeight="1" x14ac:dyDescent="0.25">
      <c r="BB4768" s="228" t="s">
        <v>83</v>
      </c>
      <c r="BC4768" s="228" t="s">
        <v>1337</v>
      </c>
      <c r="BD4768" s="228">
        <v>2805505</v>
      </c>
      <c r="BE4768" s="228"/>
      <c r="BF4768" s="228"/>
    </row>
    <row r="4769" spans="54:58" ht="33.75" customHeight="1" x14ac:dyDescent="0.25">
      <c r="BB4769" s="228" t="s">
        <v>83</v>
      </c>
      <c r="BC4769" s="228" t="s">
        <v>1358</v>
      </c>
      <c r="BD4769" s="228">
        <v>2805604</v>
      </c>
      <c r="BE4769" s="228"/>
      <c r="BF4769" s="228"/>
    </row>
    <row r="4770" spans="54:58" ht="33.75" customHeight="1" x14ac:dyDescent="0.25">
      <c r="BB4770" s="228" t="s">
        <v>83</v>
      </c>
      <c r="BC4770" s="228" t="s">
        <v>1380</v>
      </c>
      <c r="BD4770" s="228">
        <v>2805703</v>
      </c>
      <c r="BE4770" s="228"/>
      <c r="BF4770" s="228"/>
    </row>
    <row r="4771" spans="54:58" ht="33.75" customHeight="1" x14ac:dyDescent="0.25">
      <c r="BB4771" s="228" t="s">
        <v>83</v>
      </c>
      <c r="BC4771" s="228" t="s">
        <v>1402</v>
      </c>
      <c r="BD4771" s="228">
        <v>2805802</v>
      </c>
      <c r="BE4771" s="228"/>
      <c r="BF4771" s="228"/>
    </row>
    <row r="4772" spans="54:58" ht="33.75" customHeight="1" x14ac:dyDescent="0.25">
      <c r="BB4772" s="228" t="s">
        <v>83</v>
      </c>
      <c r="BC4772" s="228" t="s">
        <v>1424</v>
      </c>
      <c r="BD4772" s="228">
        <v>2805901</v>
      </c>
      <c r="BE4772" s="228"/>
      <c r="BF4772" s="228"/>
    </row>
    <row r="4773" spans="54:58" ht="33.75" customHeight="1" x14ac:dyDescent="0.25">
      <c r="BB4773" s="228" t="s">
        <v>83</v>
      </c>
      <c r="BC4773" s="228" t="s">
        <v>1445</v>
      </c>
      <c r="BD4773" s="228">
        <v>2806008</v>
      </c>
      <c r="BE4773" s="228"/>
      <c r="BF4773" s="228"/>
    </row>
    <row r="4774" spans="54:58" ht="33.75" customHeight="1" x14ac:dyDescent="0.25">
      <c r="BB4774" s="228" t="s">
        <v>83</v>
      </c>
      <c r="BC4774" s="228" t="s">
        <v>1465</v>
      </c>
      <c r="BD4774" s="228">
        <v>2806107</v>
      </c>
      <c r="BE4774" s="228"/>
      <c r="BF4774" s="228"/>
    </row>
    <row r="4775" spans="54:58" ht="33.75" customHeight="1" x14ac:dyDescent="0.25">
      <c r="BB4775" s="228" t="s">
        <v>83</v>
      </c>
      <c r="BC4775" s="228" t="s">
        <v>1487</v>
      </c>
      <c r="BD4775" s="228">
        <v>2806206</v>
      </c>
      <c r="BE4775" s="228"/>
      <c r="BF4775" s="228"/>
    </row>
    <row r="4776" spans="54:58" ht="33.75" customHeight="1" x14ac:dyDescent="0.25">
      <c r="BB4776" s="228" t="s">
        <v>83</v>
      </c>
      <c r="BC4776" s="228" t="s">
        <v>1508</v>
      </c>
      <c r="BD4776" s="228">
        <v>2806305</v>
      </c>
      <c r="BE4776" s="228"/>
      <c r="BF4776" s="228"/>
    </row>
    <row r="4777" spans="54:58" ht="33.75" customHeight="1" x14ac:dyDescent="0.25">
      <c r="BB4777" s="228" t="s">
        <v>83</v>
      </c>
      <c r="BC4777" s="228" t="s">
        <v>1529</v>
      </c>
      <c r="BD4777" s="228">
        <v>2806503</v>
      </c>
      <c r="BE4777" s="228"/>
      <c r="BF4777" s="228"/>
    </row>
    <row r="4778" spans="54:58" ht="33.75" customHeight="1" x14ac:dyDescent="0.25">
      <c r="BB4778" s="228" t="s">
        <v>83</v>
      </c>
      <c r="BC4778" s="228" t="s">
        <v>1550</v>
      </c>
      <c r="BD4778" s="228">
        <v>2806404</v>
      </c>
      <c r="BE4778" s="228"/>
      <c r="BF4778" s="228"/>
    </row>
    <row r="4779" spans="54:58" ht="33.75" customHeight="1" x14ac:dyDescent="0.25">
      <c r="BB4779" s="228" t="s">
        <v>83</v>
      </c>
      <c r="BC4779" s="228" t="s">
        <v>1569</v>
      </c>
      <c r="BD4779" s="228">
        <v>2806602</v>
      </c>
      <c r="BE4779" s="228"/>
      <c r="BF4779" s="228"/>
    </row>
    <row r="4780" spans="54:58" ht="33.75" customHeight="1" x14ac:dyDescent="0.25">
      <c r="BB4780" s="228" t="s">
        <v>83</v>
      </c>
      <c r="BC4780" s="228" t="s">
        <v>1589</v>
      </c>
      <c r="BD4780" s="228">
        <v>2806701</v>
      </c>
      <c r="BE4780" s="228"/>
      <c r="BF4780" s="228"/>
    </row>
    <row r="4781" spans="54:58" ht="33.75" customHeight="1" x14ac:dyDescent="0.25">
      <c r="BB4781" s="228" t="s">
        <v>83</v>
      </c>
      <c r="BC4781" s="228" t="s">
        <v>1609</v>
      </c>
      <c r="BD4781" s="228">
        <v>2806800</v>
      </c>
      <c r="BE4781" s="228"/>
      <c r="BF4781" s="228"/>
    </row>
    <row r="4782" spans="54:58" ht="33.75" customHeight="1" x14ac:dyDescent="0.25">
      <c r="BB4782" s="228" t="s">
        <v>83</v>
      </c>
      <c r="BC4782" s="228" t="s">
        <v>1630</v>
      </c>
      <c r="BD4782" s="228">
        <v>2806909</v>
      </c>
      <c r="BE4782" s="228"/>
      <c r="BF4782" s="228"/>
    </row>
    <row r="4783" spans="54:58" ht="33.75" customHeight="1" x14ac:dyDescent="0.25">
      <c r="BB4783" s="228" t="s">
        <v>83</v>
      </c>
      <c r="BC4783" s="228" t="s">
        <v>1651</v>
      </c>
      <c r="BD4783" s="228">
        <v>2807006</v>
      </c>
      <c r="BE4783" s="228"/>
      <c r="BF4783" s="228"/>
    </row>
    <row r="4784" spans="54:58" ht="33.75" customHeight="1" x14ac:dyDescent="0.25">
      <c r="BB4784" s="228" t="s">
        <v>83</v>
      </c>
      <c r="BC4784" s="228" t="s">
        <v>1671</v>
      </c>
      <c r="BD4784" s="228">
        <v>2807105</v>
      </c>
      <c r="BE4784" s="228"/>
      <c r="BF4784" s="228"/>
    </row>
    <row r="4785" spans="54:58" ht="33.75" customHeight="1" x14ac:dyDescent="0.25">
      <c r="BB4785" s="228" t="s">
        <v>83</v>
      </c>
      <c r="BC4785" s="228" t="s">
        <v>1692</v>
      </c>
      <c r="BD4785" s="228">
        <v>2807204</v>
      </c>
      <c r="BE4785" s="228"/>
      <c r="BF4785" s="228"/>
    </row>
    <row r="4786" spans="54:58" ht="33.75" customHeight="1" x14ac:dyDescent="0.25">
      <c r="BB4786" s="228" t="s">
        <v>83</v>
      </c>
      <c r="BC4786" s="228" t="s">
        <v>1712</v>
      </c>
      <c r="BD4786" s="228">
        <v>2807303</v>
      </c>
      <c r="BE4786" s="228"/>
      <c r="BF4786" s="228"/>
    </row>
    <row r="4787" spans="54:58" ht="33.75" customHeight="1" x14ac:dyDescent="0.25">
      <c r="BB4787" s="228" t="s">
        <v>83</v>
      </c>
      <c r="BC4787" s="228" t="s">
        <v>1733</v>
      </c>
      <c r="BD4787" s="228">
        <v>2807402</v>
      </c>
      <c r="BE4787" s="228"/>
      <c r="BF4787" s="228"/>
    </row>
    <row r="4788" spans="54:58" ht="33.75" customHeight="1" x14ac:dyDescent="0.25">
      <c r="BB4788" s="228" t="s">
        <v>83</v>
      </c>
      <c r="BC4788" s="228" t="s">
        <v>1754</v>
      </c>
      <c r="BD4788" s="228">
        <v>2807501</v>
      </c>
      <c r="BE4788" s="228"/>
      <c r="BF4788" s="228"/>
    </row>
    <row r="4789" spans="54:58" ht="33.75" customHeight="1" x14ac:dyDescent="0.25">
      <c r="BB4789" s="228" t="s">
        <v>83</v>
      </c>
      <c r="BC4789" s="228" t="s">
        <v>1774</v>
      </c>
      <c r="BD4789" s="228">
        <v>2807600</v>
      </c>
      <c r="BE4789" s="228"/>
      <c r="BF4789" s="228"/>
    </row>
    <row r="4790" spans="54:58" ht="33.75" customHeight="1" x14ac:dyDescent="0.25">
      <c r="BB4790" s="228" t="s">
        <v>85</v>
      </c>
      <c r="BC4790" s="228" t="s">
        <v>114</v>
      </c>
      <c r="BD4790" s="228">
        <v>3500105</v>
      </c>
      <c r="BE4790" s="228"/>
      <c r="BF4790" s="228"/>
    </row>
    <row r="4791" spans="54:58" ht="33.75" customHeight="1" x14ac:dyDescent="0.25">
      <c r="BB4791" s="228" t="s">
        <v>85</v>
      </c>
      <c r="BC4791" s="228" t="s">
        <v>140</v>
      </c>
      <c r="BD4791" s="228">
        <v>3500204</v>
      </c>
      <c r="BE4791" s="228"/>
      <c r="BF4791" s="228"/>
    </row>
    <row r="4792" spans="54:58" ht="33.75" customHeight="1" x14ac:dyDescent="0.25">
      <c r="BB4792" s="228" t="s">
        <v>85</v>
      </c>
      <c r="BC4792" s="228" t="s">
        <v>165</v>
      </c>
      <c r="BD4792" s="228">
        <v>3500303</v>
      </c>
      <c r="BE4792" s="228"/>
      <c r="BF4792" s="228"/>
    </row>
    <row r="4793" spans="54:58" ht="33.75" customHeight="1" x14ac:dyDescent="0.25">
      <c r="BB4793" s="228" t="s">
        <v>85</v>
      </c>
      <c r="BC4793" s="228" t="s">
        <v>191</v>
      </c>
      <c r="BD4793" s="228">
        <v>3500402</v>
      </c>
      <c r="BE4793" s="228"/>
      <c r="BF4793" s="228"/>
    </row>
    <row r="4794" spans="54:58" ht="33.75" customHeight="1" x14ac:dyDescent="0.25">
      <c r="BB4794" s="228" t="s">
        <v>85</v>
      </c>
      <c r="BC4794" s="228" t="s">
        <v>217</v>
      </c>
      <c r="BD4794" s="228">
        <v>3500501</v>
      </c>
      <c r="BE4794" s="228"/>
      <c r="BF4794" s="228"/>
    </row>
    <row r="4795" spans="54:58" ht="33.75" customHeight="1" x14ac:dyDescent="0.25">
      <c r="BB4795" s="228" t="s">
        <v>85</v>
      </c>
      <c r="BC4795" s="228" t="s">
        <v>241</v>
      </c>
      <c r="BD4795" s="228">
        <v>3500550</v>
      </c>
      <c r="BE4795" s="228"/>
      <c r="BF4795" s="228"/>
    </row>
    <row r="4796" spans="54:58" ht="33.75" customHeight="1" x14ac:dyDescent="0.25">
      <c r="BB4796" s="228" t="s">
        <v>85</v>
      </c>
      <c r="BC4796" s="228" t="s">
        <v>266</v>
      </c>
      <c r="BD4796" s="228">
        <v>3500600</v>
      </c>
      <c r="BE4796" s="228"/>
      <c r="BF4796" s="228"/>
    </row>
    <row r="4797" spans="54:58" ht="33.75" customHeight="1" x14ac:dyDescent="0.25">
      <c r="BB4797" s="228" t="s">
        <v>85</v>
      </c>
      <c r="BC4797" s="228" t="s">
        <v>292</v>
      </c>
      <c r="BD4797" s="228">
        <v>3500709</v>
      </c>
      <c r="BE4797" s="228"/>
      <c r="BF4797" s="228"/>
    </row>
    <row r="4798" spans="54:58" ht="33.75" customHeight="1" x14ac:dyDescent="0.25">
      <c r="BB4798" s="228" t="s">
        <v>85</v>
      </c>
      <c r="BC4798" s="228" t="s">
        <v>318</v>
      </c>
      <c r="BD4798" s="228">
        <v>3500758</v>
      </c>
      <c r="BE4798" s="228"/>
      <c r="BF4798" s="228"/>
    </row>
    <row r="4799" spans="54:58" ht="33.75" customHeight="1" x14ac:dyDescent="0.25">
      <c r="BB4799" s="228" t="s">
        <v>85</v>
      </c>
      <c r="BC4799" s="228" t="s">
        <v>343</v>
      </c>
      <c r="BD4799" s="228">
        <v>3500808</v>
      </c>
      <c r="BE4799" s="228"/>
      <c r="BF4799" s="228"/>
    </row>
    <row r="4800" spans="54:58" ht="33.75" customHeight="1" x14ac:dyDescent="0.25">
      <c r="BB4800" s="228" t="s">
        <v>85</v>
      </c>
      <c r="BC4800" s="228" t="s">
        <v>367</v>
      </c>
      <c r="BD4800" s="228">
        <v>3500907</v>
      </c>
      <c r="BE4800" s="228"/>
      <c r="BF4800" s="228"/>
    </row>
    <row r="4801" spans="54:58" ht="33.75" customHeight="1" x14ac:dyDescent="0.25">
      <c r="BB4801" s="228" t="s">
        <v>85</v>
      </c>
      <c r="BC4801" s="228" t="s">
        <v>392</v>
      </c>
      <c r="BD4801" s="228">
        <v>3501004</v>
      </c>
      <c r="BE4801" s="228"/>
      <c r="BF4801" s="228"/>
    </row>
    <row r="4802" spans="54:58" ht="33.75" customHeight="1" x14ac:dyDescent="0.25">
      <c r="BB4802" s="228" t="s">
        <v>85</v>
      </c>
      <c r="BC4802" s="228" t="s">
        <v>112</v>
      </c>
      <c r="BD4802" s="228">
        <v>3501103</v>
      </c>
      <c r="BE4802" s="228"/>
      <c r="BF4802" s="228"/>
    </row>
    <row r="4803" spans="54:58" ht="33.75" customHeight="1" x14ac:dyDescent="0.25">
      <c r="BB4803" s="228" t="s">
        <v>85</v>
      </c>
      <c r="BC4803" s="228" t="s">
        <v>443</v>
      </c>
      <c r="BD4803" s="228">
        <v>3501152</v>
      </c>
      <c r="BE4803" s="228"/>
      <c r="BF4803" s="228"/>
    </row>
    <row r="4804" spans="54:58" ht="33.75" customHeight="1" x14ac:dyDescent="0.25">
      <c r="BB4804" s="228" t="s">
        <v>85</v>
      </c>
      <c r="BC4804" s="228" t="s">
        <v>468</v>
      </c>
      <c r="BD4804" s="228">
        <v>3501202</v>
      </c>
      <c r="BE4804" s="228"/>
      <c r="BF4804" s="228"/>
    </row>
    <row r="4805" spans="54:58" ht="33.75" customHeight="1" x14ac:dyDescent="0.25">
      <c r="BB4805" s="228" t="s">
        <v>85</v>
      </c>
      <c r="BC4805" s="228" t="s">
        <v>493</v>
      </c>
      <c r="BD4805" s="228">
        <v>3501301</v>
      </c>
      <c r="BE4805" s="228"/>
      <c r="BF4805" s="228"/>
    </row>
    <row r="4806" spans="54:58" ht="33.75" customHeight="1" x14ac:dyDescent="0.25">
      <c r="BB4806" s="228" t="s">
        <v>85</v>
      </c>
      <c r="BC4806" s="228" t="s">
        <v>517</v>
      </c>
      <c r="BD4806" s="228">
        <v>3501400</v>
      </c>
      <c r="BE4806" s="228"/>
      <c r="BF4806" s="228"/>
    </row>
    <row r="4807" spans="54:58" ht="33.75" customHeight="1" x14ac:dyDescent="0.25">
      <c r="BB4807" s="228" t="s">
        <v>85</v>
      </c>
      <c r="BC4807" s="228" t="s">
        <v>540</v>
      </c>
      <c r="BD4807" s="228">
        <v>3501509</v>
      </c>
      <c r="BE4807" s="228"/>
      <c r="BF4807" s="228"/>
    </row>
    <row r="4808" spans="54:58" ht="33.75" customHeight="1" x14ac:dyDescent="0.25">
      <c r="BB4808" s="228" t="s">
        <v>85</v>
      </c>
      <c r="BC4808" s="228" t="s">
        <v>563</v>
      </c>
      <c r="BD4808" s="228">
        <v>3501608</v>
      </c>
      <c r="BE4808" s="228"/>
      <c r="BF4808" s="228"/>
    </row>
    <row r="4809" spans="54:58" ht="33.75" customHeight="1" x14ac:dyDescent="0.25">
      <c r="BB4809" s="228" t="s">
        <v>85</v>
      </c>
      <c r="BC4809" s="228" t="s">
        <v>586</v>
      </c>
      <c r="BD4809" s="228">
        <v>3501707</v>
      </c>
      <c r="BE4809" s="228"/>
      <c r="BF4809" s="228"/>
    </row>
    <row r="4810" spans="54:58" ht="33.75" customHeight="1" x14ac:dyDescent="0.25">
      <c r="BB4810" s="228" t="s">
        <v>85</v>
      </c>
      <c r="BC4810" s="228" t="s">
        <v>609</v>
      </c>
      <c r="BD4810" s="228">
        <v>3501806</v>
      </c>
      <c r="BE4810" s="228"/>
      <c r="BF4810" s="228"/>
    </row>
    <row r="4811" spans="54:58" ht="33.75" customHeight="1" x14ac:dyDescent="0.25">
      <c r="BB4811" s="228" t="s">
        <v>85</v>
      </c>
      <c r="BC4811" s="228" t="s">
        <v>308</v>
      </c>
      <c r="BD4811" s="228">
        <v>3501905</v>
      </c>
      <c r="BE4811" s="228"/>
      <c r="BF4811" s="228"/>
    </row>
    <row r="4812" spans="54:58" ht="33.75" customHeight="1" x14ac:dyDescent="0.25">
      <c r="BB4812" s="228" t="s">
        <v>85</v>
      </c>
      <c r="BC4812" s="228" t="s">
        <v>652</v>
      </c>
      <c r="BD4812" s="228">
        <v>3502002</v>
      </c>
      <c r="BE4812" s="228"/>
      <c r="BF4812" s="228"/>
    </row>
    <row r="4813" spans="54:58" ht="33.75" customHeight="1" x14ac:dyDescent="0.25">
      <c r="BB4813" s="228" t="s">
        <v>85</v>
      </c>
      <c r="BC4813" s="228" t="s">
        <v>673</v>
      </c>
      <c r="BD4813" s="228">
        <v>3502101</v>
      </c>
      <c r="BE4813" s="228"/>
      <c r="BF4813" s="228"/>
    </row>
    <row r="4814" spans="54:58" ht="33.75" customHeight="1" x14ac:dyDescent="0.25">
      <c r="BB4814" s="228" t="s">
        <v>85</v>
      </c>
      <c r="BC4814" s="228" t="s">
        <v>694</v>
      </c>
      <c r="BD4814" s="228">
        <v>3502200</v>
      </c>
      <c r="BE4814" s="228"/>
      <c r="BF4814" s="228"/>
    </row>
    <row r="4815" spans="54:58" ht="33.75" customHeight="1" x14ac:dyDescent="0.25">
      <c r="BB4815" s="228" t="s">
        <v>85</v>
      </c>
      <c r="BC4815" s="228" t="s">
        <v>715</v>
      </c>
      <c r="BD4815" s="228">
        <v>3502309</v>
      </c>
      <c r="BE4815" s="228"/>
      <c r="BF4815" s="228"/>
    </row>
    <row r="4816" spans="54:58" ht="33.75" customHeight="1" x14ac:dyDescent="0.25">
      <c r="BB4816" s="228" t="s">
        <v>85</v>
      </c>
      <c r="BC4816" s="228" t="s">
        <v>737</v>
      </c>
      <c r="BD4816" s="228">
        <v>3502408</v>
      </c>
      <c r="BE4816" s="228"/>
      <c r="BF4816" s="228"/>
    </row>
    <row r="4817" spans="54:58" ht="33.75" customHeight="1" x14ac:dyDescent="0.25">
      <c r="BB4817" s="228" t="s">
        <v>85</v>
      </c>
      <c r="BC4817" s="228" t="s">
        <v>334</v>
      </c>
      <c r="BD4817" s="228">
        <v>3502507</v>
      </c>
      <c r="BE4817" s="228"/>
      <c r="BF4817" s="228"/>
    </row>
    <row r="4818" spans="54:58" ht="33.75" customHeight="1" x14ac:dyDescent="0.25">
      <c r="BB4818" s="228" t="s">
        <v>85</v>
      </c>
      <c r="BC4818" s="228" t="s">
        <v>781</v>
      </c>
      <c r="BD4818" s="228">
        <v>3502606</v>
      </c>
      <c r="BE4818" s="228"/>
      <c r="BF4818" s="228"/>
    </row>
    <row r="4819" spans="54:58" ht="33.75" customHeight="1" x14ac:dyDescent="0.25">
      <c r="BB4819" s="228" t="s">
        <v>85</v>
      </c>
      <c r="BC4819" s="228" t="s">
        <v>802</v>
      </c>
      <c r="BD4819" s="228">
        <v>3502705</v>
      </c>
      <c r="BE4819" s="228"/>
      <c r="BF4819" s="228"/>
    </row>
    <row r="4820" spans="54:58" ht="33.75" customHeight="1" x14ac:dyDescent="0.25">
      <c r="BB4820" s="228" t="s">
        <v>85</v>
      </c>
      <c r="BC4820" s="228" t="s">
        <v>823</v>
      </c>
      <c r="BD4820" s="228">
        <v>3502754</v>
      </c>
      <c r="BE4820" s="228"/>
      <c r="BF4820" s="228"/>
    </row>
    <row r="4821" spans="54:58" ht="33.75" customHeight="1" x14ac:dyDescent="0.25">
      <c r="BB4821" s="228" t="s">
        <v>85</v>
      </c>
      <c r="BC4821" s="228" t="s">
        <v>845</v>
      </c>
      <c r="BD4821" s="228">
        <v>3502804</v>
      </c>
      <c r="BE4821" s="228"/>
      <c r="BF4821" s="228"/>
    </row>
    <row r="4822" spans="54:58" ht="33.75" customHeight="1" x14ac:dyDescent="0.25">
      <c r="BB4822" s="228" t="s">
        <v>85</v>
      </c>
      <c r="BC4822" s="228" t="s">
        <v>867</v>
      </c>
      <c r="BD4822" s="228">
        <v>3502903</v>
      </c>
      <c r="BE4822" s="228"/>
      <c r="BF4822" s="228"/>
    </row>
    <row r="4823" spans="54:58" ht="33.75" customHeight="1" x14ac:dyDescent="0.25">
      <c r="BB4823" s="228" t="s">
        <v>85</v>
      </c>
      <c r="BC4823" s="228" t="s">
        <v>889</v>
      </c>
      <c r="BD4823" s="228">
        <v>3503000</v>
      </c>
      <c r="BE4823" s="228"/>
      <c r="BF4823" s="228"/>
    </row>
    <row r="4824" spans="54:58" ht="33.75" customHeight="1" x14ac:dyDescent="0.25">
      <c r="BB4824" s="228" t="s">
        <v>85</v>
      </c>
      <c r="BC4824" s="228" t="s">
        <v>912</v>
      </c>
      <c r="BD4824" s="228">
        <v>3503109</v>
      </c>
      <c r="BE4824" s="228"/>
      <c r="BF4824" s="228"/>
    </row>
    <row r="4825" spans="54:58" ht="33.75" customHeight="1" x14ac:dyDescent="0.25">
      <c r="BB4825" s="228" t="s">
        <v>85</v>
      </c>
      <c r="BC4825" s="228" t="s">
        <v>935</v>
      </c>
      <c r="BD4825" s="228">
        <v>3503158</v>
      </c>
      <c r="BE4825" s="228"/>
      <c r="BF4825" s="228"/>
    </row>
    <row r="4826" spans="54:58" ht="33.75" customHeight="1" x14ac:dyDescent="0.25">
      <c r="BB4826" s="228" t="s">
        <v>85</v>
      </c>
      <c r="BC4826" s="228" t="s">
        <v>957</v>
      </c>
      <c r="BD4826" s="228">
        <v>3503208</v>
      </c>
      <c r="BE4826" s="228"/>
      <c r="BF4826" s="228"/>
    </row>
    <row r="4827" spans="54:58" ht="33.75" customHeight="1" x14ac:dyDescent="0.25">
      <c r="BB4827" s="228" t="s">
        <v>85</v>
      </c>
      <c r="BC4827" s="228" t="s">
        <v>980</v>
      </c>
      <c r="BD4827" s="228">
        <v>3503307</v>
      </c>
      <c r="BE4827" s="228"/>
      <c r="BF4827" s="228"/>
    </row>
    <row r="4828" spans="54:58" ht="33.75" customHeight="1" x14ac:dyDescent="0.25">
      <c r="BB4828" s="228" t="s">
        <v>85</v>
      </c>
      <c r="BC4828" s="228" t="s">
        <v>1002</v>
      </c>
      <c r="BD4828" s="228">
        <v>3503356</v>
      </c>
      <c r="BE4828" s="228"/>
      <c r="BF4828" s="228"/>
    </row>
    <row r="4829" spans="54:58" ht="33.75" customHeight="1" x14ac:dyDescent="0.25">
      <c r="BB4829" s="228" t="s">
        <v>85</v>
      </c>
      <c r="BC4829" s="228" t="s">
        <v>1024</v>
      </c>
      <c r="BD4829" s="228">
        <v>3503406</v>
      </c>
      <c r="BE4829" s="228"/>
      <c r="BF4829" s="228"/>
    </row>
    <row r="4830" spans="54:58" ht="33.75" customHeight="1" x14ac:dyDescent="0.25">
      <c r="BB4830" s="228" t="s">
        <v>85</v>
      </c>
      <c r="BC4830" s="228" t="s">
        <v>1047</v>
      </c>
      <c r="BD4830" s="228">
        <v>3503505</v>
      </c>
      <c r="BE4830" s="228"/>
      <c r="BF4830" s="228"/>
    </row>
    <row r="4831" spans="54:58" ht="33.75" customHeight="1" x14ac:dyDescent="0.25">
      <c r="BB4831" s="228" t="s">
        <v>85</v>
      </c>
      <c r="BC4831" s="228" t="s">
        <v>1068</v>
      </c>
      <c r="BD4831" s="228">
        <v>3503604</v>
      </c>
      <c r="BE4831" s="228"/>
      <c r="BF4831" s="228"/>
    </row>
    <row r="4832" spans="54:58" ht="33.75" customHeight="1" x14ac:dyDescent="0.25">
      <c r="BB4832" s="228" t="s">
        <v>85</v>
      </c>
      <c r="BC4832" s="228" t="s">
        <v>1090</v>
      </c>
      <c r="BD4832" s="228">
        <v>3503703</v>
      </c>
      <c r="BE4832" s="228"/>
      <c r="BF4832" s="228"/>
    </row>
    <row r="4833" spans="54:58" ht="33.75" customHeight="1" x14ac:dyDescent="0.25">
      <c r="BB4833" s="228" t="s">
        <v>85</v>
      </c>
      <c r="BC4833" s="228" t="s">
        <v>1113</v>
      </c>
      <c r="BD4833" s="228">
        <v>3503802</v>
      </c>
      <c r="BE4833" s="228"/>
      <c r="BF4833" s="228"/>
    </row>
    <row r="4834" spans="54:58" ht="33.75" customHeight="1" x14ac:dyDescent="0.25">
      <c r="BB4834" s="228" t="s">
        <v>85</v>
      </c>
      <c r="BC4834" s="228" t="s">
        <v>1136</v>
      </c>
      <c r="BD4834" s="228">
        <v>3503901</v>
      </c>
      <c r="BE4834" s="228"/>
      <c r="BF4834" s="228"/>
    </row>
    <row r="4835" spans="54:58" ht="33.75" customHeight="1" x14ac:dyDescent="0.25">
      <c r="BB4835" s="228" t="s">
        <v>85</v>
      </c>
      <c r="BC4835" s="228" t="s">
        <v>1159</v>
      </c>
      <c r="BD4835" s="228">
        <v>3503950</v>
      </c>
      <c r="BE4835" s="228"/>
      <c r="BF4835" s="228"/>
    </row>
    <row r="4836" spans="54:58" ht="33.75" customHeight="1" x14ac:dyDescent="0.25">
      <c r="BB4836" s="228" t="s">
        <v>85</v>
      </c>
      <c r="BC4836" s="228" t="s">
        <v>1182</v>
      </c>
      <c r="BD4836" s="228">
        <v>3504008</v>
      </c>
      <c r="BE4836" s="228"/>
      <c r="BF4836" s="228"/>
    </row>
    <row r="4837" spans="54:58" ht="33.75" customHeight="1" x14ac:dyDescent="0.25">
      <c r="BB4837" s="228" t="s">
        <v>85</v>
      </c>
      <c r="BC4837" s="228" t="s">
        <v>1204</v>
      </c>
      <c r="BD4837" s="228">
        <v>3504107</v>
      </c>
      <c r="BE4837" s="228"/>
      <c r="BF4837" s="228"/>
    </row>
    <row r="4838" spans="54:58" ht="33.75" customHeight="1" x14ac:dyDescent="0.25">
      <c r="BB4838" s="228" t="s">
        <v>85</v>
      </c>
      <c r="BC4838" s="228" t="s">
        <v>1226</v>
      </c>
      <c r="BD4838" s="228">
        <v>3504206</v>
      </c>
      <c r="BE4838" s="228"/>
      <c r="BF4838" s="228"/>
    </row>
    <row r="4839" spans="54:58" ht="33.75" customHeight="1" x14ac:dyDescent="0.25">
      <c r="BB4839" s="228" t="s">
        <v>85</v>
      </c>
      <c r="BC4839" s="228" t="s">
        <v>1248</v>
      </c>
      <c r="BD4839" s="228">
        <v>3504305</v>
      </c>
      <c r="BE4839" s="228"/>
      <c r="BF4839" s="228"/>
    </row>
    <row r="4840" spans="54:58" ht="33.75" customHeight="1" x14ac:dyDescent="0.25">
      <c r="BB4840" s="228" t="s">
        <v>85</v>
      </c>
      <c r="BC4840" s="228" t="s">
        <v>1271</v>
      </c>
      <c r="BD4840" s="228">
        <v>3504404</v>
      </c>
      <c r="BE4840" s="228"/>
      <c r="BF4840" s="228"/>
    </row>
    <row r="4841" spans="54:58" ht="33.75" customHeight="1" x14ac:dyDescent="0.25">
      <c r="BB4841" s="228" t="s">
        <v>85</v>
      </c>
      <c r="BC4841" s="228" t="s">
        <v>1292</v>
      </c>
      <c r="BD4841" s="228">
        <v>3504503</v>
      </c>
      <c r="BE4841" s="228"/>
      <c r="BF4841" s="228"/>
    </row>
    <row r="4842" spans="54:58" ht="33.75" customHeight="1" x14ac:dyDescent="0.25">
      <c r="BB4842" s="228" t="s">
        <v>85</v>
      </c>
      <c r="BC4842" s="228" t="s">
        <v>1314</v>
      </c>
      <c r="BD4842" s="228">
        <v>3504602</v>
      </c>
      <c r="BE4842" s="228"/>
      <c r="BF4842" s="228"/>
    </row>
    <row r="4843" spans="54:58" ht="33.75" customHeight="1" x14ac:dyDescent="0.25">
      <c r="BB4843" s="228" t="s">
        <v>85</v>
      </c>
      <c r="BC4843" s="228" t="s">
        <v>1336</v>
      </c>
      <c r="BD4843" s="228">
        <v>3504701</v>
      </c>
      <c r="BE4843" s="228"/>
      <c r="BF4843" s="228"/>
    </row>
    <row r="4844" spans="54:58" ht="33.75" customHeight="1" x14ac:dyDescent="0.25">
      <c r="BB4844" s="228" t="s">
        <v>85</v>
      </c>
      <c r="BC4844" s="228" t="s">
        <v>1357</v>
      </c>
      <c r="BD4844" s="228">
        <v>3504800</v>
      </c>
      <c r="BE4844" s="228"/>
      <c r="BF4844" s="228"/>
    </row>
    <row r="4845" spans="54:58" ht="33.75" customHeight="1" x14ac:dyDescent="0.25">
      <c r="BB4845" s="228" t="s">
        <v>85</v>
      </c>
      <c r="BC4845" s="228" t="s">
        <v>1379</v>
      </c>
      <c r="BD4845" s="228">
        <v>3504909</v>
      </c>
      <c r="BE4845" s="228"/>
      <c r="BF4845" s="228"/>
    </row>
    <row r="4846" spans="54:58" ht="33.75" customHeight="1" x14ac:dyDescent="0.25">
      <c r="BB4846" s="228" t="s">
        <v>85</v>
      </c>
      <c r="BC4846" s="228" t="s">
        <v>1401</v>
      </c>
      <c r="BD4846" s="228">
        <v>3505005</v>
      </c>
      <c r="BE4846" s="228"/>
      <c r="BF4846" s="228"/>
    </row>
    <row r="4847" spans="54:58" ht="33.75" customHeight="1" x14ac:dyDescent="0.25">
      <c r="BB4847" s="228" t="s">
        <v>85</v>
      </c>
      <c r="BC4847" s="228" t="s">
        <v>1423</v>
      </c>
      <c r="BD4847" s="228">
        <v>3505104</v>
      </c>
      <c r="BE4847" s="228"/>
      <c r="BF4847" s="228"/>
    </row>
    <row r="4848" spans="54:58" ht="33.75" customHeight="1" x14ac:dyDescent="0.25">
      <c r="BB4848" s="228" t="s">
        <v>85</v>
      </c>
      <c r="BC4848" s="228" t="s">
        <v>1444</v>
      </c>
      <c r="BD4848" s="228">
        <v>3505203</v>
      </c>
      <c r="BE4848" s="228"/>
      <c r="BF4848" s="228"/>
    </row>
    <row r="4849" spans="54:58" ht="33.75" customHeight="1" x14ac:dyDescent="0.25">
      <c r="BB4849" s="228" t="s">
        <v>85</v>
      </c>
      <c r="BC4849" s="228" t="s">
        <v>866</v>
      </c>
      <c r="BD4849" s="228">
        <v>3505302</v>
      </c>
      <c r="BE4849" s="228"/>
      <c r="BF4849" s="228"/>
    </row>
    <row r="4850" spans="54:58" ht="33.75" customHeight="1" x14ac:dyDescent="0.25">
      <c r="BB4850" s="228" t="s">
        <v>85</v>
      </c>
      <c r="BC4850" s="228" t="s">
        <v>1486</v>
      </c>
      <c r="BD4850" s="228">
        <v>3505351</v>
      </c>
      <c r="BE4850" s="228"/>
      <c r="BF4850" s="228"/>
    </row>
    <row r="4851" spans="54:58" ht="33.75" customHeight="1" x14ac:dyDescent="0.25">
      <c r="BB4851" s="228" t="s">
        <v>85</v>
      </c>
      <c r="BC4851" s="228" t="s">
        <v>1507</v>
      </c>
      <c r="BD4851" s="228">
        <v>3505401</v>
      </c>
      <c r="BE4851" s="228"/>
      <c r="BF4851" s="228"/>
    </row>
    <row r="4852" spans="54:58" ht="33.75" customHeight="1" x14ac:dyDescent="0.25">
      <c r="BB4852" s="228" t="s">
        <v>85</v>
      </c>
      <c r="BC4852" s="228" t="s">
        <v>1528</v>
      </c>
      <c r="BD4852" s="228">
        <v>3505500</v>
      </c>
      <c r="BE4852" s="228"/>
      <c r="BF4852" s="228"/>
    </row>
    <row r="4853" spans="54:58" ht="33.75" customHeight="1" x14ac:dyDescent="0.25">
      <c r="BB4853" s="228" t="s">
        <v>85</v>
      </c>
      <c r="BC4853" s="228" t="s">
        <v>1549</v>
      </c>
      <c r="BD4853" s="228">
        <v>3505609</v>
      </c>
      <c r="BE4853" s="228"/>
      <c r="BF4853" s="228"/>
    </row>
    <row r="4854" spans="54:58" ht="33.75" customHeight="1" x14ac:dyDescent="0.25">
      <c r="BB4854" s="228" t="s">
        <v>85</v>
      </c>
      <c r="BC4854" s="228" t="s">
        <v>1568</v>
      </c>
      <c r="BD4854" s="228">
        <v>3505708</v>
      </c>
      <c r="BE4854" s="228"/>
      <c r="BF4854" s="228"/>
    </row>
    <row r="4855" spans="54:58" ht="33.75" customHeight="1" x14ac:dyDescent="0.25">
      <c r="BB4855" s="228" t="s">
        <v>85</v>
      </c>
      <c r="BC4855" s="228" t="s">
        <v>1588</v>
      </c>
      <c r="BD4855" s="228">
        <v>3505807</v>
      </c>
      <c r="BE4855" s="228"/>
      <c r="BF4855" s="228"/>
    </row>
    <row r="4856" spans="54:58" ht="33.75" customHeight="1" x14ac:dyDescent="0.25">
      <c r="BB4856" s="228" t="s">
        <v>85</v>
      </c>
      <c r="BC4856" s="228" t="s">
        <v>1608</v>
      </c>
      <c r="BD4856" s="228">
        <v>3505906</v>
      </c>
      <c r="BE4856" s="228"/>
      <c r="BF4856" s="228"/>
    </row>
    <row r="4857" spans="54:58" ht="33.75" customHeight="1" x14ac:dyDescent="0.25">
      <c r="BB4857" s="228" t="s">
        <v>85</v>
      </c>
      <c r="BC4857" s="228" t="s">
        <v>1629</v>
      </c>
      <c r="BD4857" s="228">
        <v>3506003</v>
      </c>
      <c r="BE4857" s="228"/>
      <c r="BF4857" s="228"/>
    </row>
    <row r="4858" spans="54:58" ht="33.75" customHeight="1" x14ac:dyDescent="0.25">
      <c r="BB4858" s="228" t="s">
        <v>85</v>
      </c>
      <c r="BC4858" s="228" t="s">
        <v>1650</v>
      </c>
      <c r="BD4858" s="228">
        <v>3506102</v>
      </c>
      <c r="BE4858" s="228"/>
      <c r="BF4858" s="228"/>
    </row>
    <row r="4859" spans="54:58" ht="33.75" customHeight="1" x14ac:dyDescent="0.25">
      <c r="BB4859" s="228" t="s">
        <v>85</v>
      </c>
      <c r="BC4859" s="228" t="s">
        <v>1670</v>
      </c>
      <c r="BD4859" s="228">
        <v>3506201</v>
      </c>
      <c r="BE4859" s="228"/>
      <c r="BF4859" s="228"/>
    </row>
    <row r="4860" spans="54:58" ht="33.75" customHeight="1" x14ac:dyDescent="0.25">
      <c r="BB4860" s="228" t="s">
        <v>85</v>
      </c>
      <c r="BC4860" s="228" t="s">
        <v>1691</v>
      </c>
      <c r="BD4860" s="228">
        <v>3506300</v>
      </c>
      <c r="BE4860" s="228"/>
      <c r="BF4860" s="228"/>
    </row>
    <row r="4861" spans="54:58" ht="33.75" customHeight="1" x14ac:dyDescent="0.25">
      <c r="BB4861" s="228" t="s">
        <v>85</v>
      </c>
      <c r="BC4861" s="228" t="s">
        <v>1711</v>
      </c>
      <c r="BD4861" s="228">
        <v>3506359</v>
      </c>
      <c r="BE4861" s="228"/>
      <c r="BF4861" s="228"/>
    </row>
    <row r="4862" spans="54:58" ht="33.75" customHeight="1" x14ac:dyDescent="0.25">
      <c r="BB4862" s="228" t="s">
        <v>85</v>
      </c>
      <c r="BC4862" s="228" t="s">
        <v>1732</v>
      </c>
      <c r="BD4862" s="228">
        <v>3506409</v>
      </c>
      <c r="BE4862" s="228"/>
      <c r="BF4862" s="228"/>
    </row>
    <row r="4863" spans="54:58" ht="33.75" customHeight="1" x14ac:dyDescent="0.25">
      <c r="BB4863" s="228" t="s">
        <v>85</v>
      </c>
      <c r="BC4863" s="228" t="s">
        <v>1753</v>
      </c>
      <c r="BD4863" s="228">
        <v>3506508</v>
      </c>
      <c r="BE4863" s="228"/>
      <c r="BF4863" s="228"/>
    </row>
    <row r="4864" spans="54:58" ht="33.75" customHeight="1" x14ac:dyDescent="0.25">
      <c r="BB4864" s="228" t="s">
        <v>85</v>
      </c>
      <c r="BC4864" s="228" t="s">
        <v>1773</v>
      </c>
      <c r="BD4864" s="228">
        <v>3506607</v>
      </c>
      <c r="BE4864" s="228"/>
      <c r="BF4864" s="228"/>
    </row>
    <row r="4865" spans="54:58" ht="33.75" customHeight="1" x14ac:dyDescent="0.25">
      <c r="BB4865" s="228" t="s">
        <v>85</v>
      </c>
      <c r="BC4865" s="228" t="s">
        <v>1793</v>
      </c>
      <c r="BD4865" s="228">
        <v>3506706</v>
      </c>
      <c r="BE4865" s="228"/>
      <c r="BF4865" s="228"/>
    </row>
    <row r="4866" spans="54:58" ht="33.75" customHeight="1" x14ac:dyDescent="0.25">
      <c r="BB4866" s="228" t="s">
        <v>85</v>
      </c>
      <c r="BC4866" s="228" t="s">
        <v>796</v>
      </c>
      <c r="BD4866" s="228">
        <v>3506805</v>
      </c>
      <c r="BE4866" s="228"/>
      <c r="BF4866" s="228"/>
    </row>
    <row r="4867" spans="54:58" ht="33.75" customHeight="1" x14ac:dyDescent="0.25">
      <c r="BB4867" s="228" t="s">
        <v>85</v>
      </c>
      <c r="BC4867" s="228" t="s">
        <v>1831</v>
      </c>
      <c r="BD4867" s="228">
        <v>3506904</v>
      </c>
      <c r="BE4867" s="228"/>
      <c r="BF4867" s="228"/>
    </row>
    <row r="4868" spans="54:58" ht="33.75" customHeight="1" x14ac:dyDescent="0.25">
      <c r="BB4868" s="228" t="s">
        <v>85</v>
      </c>
      <c r="BC4868" s="228" t="s">
        <v>1849</v>
      </c>
      <c r="BD4868" s="228">
        <v>3507001</v>
      </c>
      <c r="BE4868" s="228"/>
      <c r="BF4868" s="228"/>
    </row>
    <row r="4869" spans="54:58" ht="33.75" customHeight="1" x14ac:dyDescent="0.25">
      <c r="BB4869" s="228" t="s">
        <v>85</v>
      </c>
      <c r="BC4869" s="228" t="s">
        <v>1867</v>
      </c>
      <c r="BD4869" s="228">
        <v>3507100</v>
      </c>
      <c r="BE4869" s="228"/>
      <c r="BF4869" s="228"/>
    </row>
    <row r="4870" spans="54:58" ht="33.75" customHeight="1" x14ac:dyDescent="0.25">
      <c r="BB4870" s="228" t="s">
        <v>85</v>
      </c>
      <c r="BC4870" s="228" t="s">
        <v>1885</v>
      </c>
      <c r="BD4870" s="228">
        <v>3507159</v>
      </c>
      <c r="BE4870" s="228"/>
      <c r="BF4870" s="228"/>
    </row>
    <row r="4871" spans="54:58" ht="33.75" customHeight="1" x14ac:dyDescent="0.25">
      <c r="BB4871" s="228" t="s">
        <v>85</v>
      </c>
      <c r="BC4871" s="228" t="s">
        <v>1901</v>
      </c>
      <c r="BD4871" s="228">
        <v>3507209</v>
      </c>
      <c r="BE4871" s="228"/>
      <c r="BF4871" s="228"/>
    </row>
    <row r="4872" spans="54:58" ht="33.75" customHeight="1" x14ac:dyDescent="0.25">
      <c r="BB4872" s="228" t="s">
        <v>85</v>
      </c>
      <c r="BC4872" s="228" t="s">
        <v>1918</v>
      </c>
      <c r="BD4872" s="228">
        <v>3507308</v>
      </c>
      <c r="BE4872" s="228"/>
      <c r="BF4872" s="228"/>
    </row>
    <row r="4873" spans="54:58" ht="33.75" customHeight="1" x14ac:dyDescent="0.25">
      <c r="BB4873" s="228" t="s">
        <v>85</v>
      </c>
      <c r="BC4873" s="228" t="s">
        <v>903</v>
      </c>
      <c r="BD4873" s="228">
        <v>3507407</v>
      </c>
      <c r="BE4873" s="228"/>
      <c r="BF4873" s="228"/>
    </row>
    <row r="4874" spans="54:58" ht="33.75" customHeight="1" x14ac:dyDescent="0.25">
      <c r="BB4874" s="228" t="s">
        <v>85</v>
      </c>
      <c r="BC4874" s="228" t="s">
        <v>1951</v>
      </c>
      <c r="BD4874" s="228">
        <v>3507456</v>
      </c>
      <c r="BE4874" s="228"/>
      <c r="BF4874" s="228"/>
    </row>
    <row r="4875" spans="54:58" ht="33.75" customHeight="1" x14ac:dyDescent="0.25">
      <c r="BB4875" s="228" t="s">
        <v>85</v>
      </c>
      <c r="BC4875" s="228" t="s">
        <v>1968</v>
      </c>
      <c r="BD4875" s="228">
        <v>3507506</v>
      </c>
      <c r="BE4875" s="228"/>
      <c r="BF4875" s="228"/>
    </row>
    <row r="4876" spans="54:58" ht="33.75" customHeight="1" x14ac:dyDescent="0.25">
      <c r="BB4876" s="228" t="s">
        <v>85</v>
      </c>
      <c r="BC4876" s="228" t="s">
        <v>1986</v>
      </c>
      <c r="BD4876" s="228">
        <v>3507605</v>
      </c>
      <c r="BE4876" s="228"/>
      <c r="BF4876" s="228"/>
    </row>
    <row r="4877" spans="54:58" ht="33.75" customHeight="1" x14ac:dyDescent="0.25">
      <c r="BB4877" s="228" t="s">
        <v>85</v>
      </c>
      <c r="BC4877" s="228" t="s">
        <v>2003</v>
      </c>
      <c r="BD4877" s="228">
        <v>3507704</v>
      </c>
      <c r="BE4877" s="228"/>
      <c r="BF4877" s="228"/>
    </row>
    <row r="4878" spans="54:58" ht="33.75" customHeight="1" x14ac:dyDescent="0.25">
      <c r="BB4878" s="228" t="s">
        <v>85</v>
      </c>
      <c r="BC4878" s="228" t="s">
        <v>2021</v>
      </c>
      <c r="BD4878" s="228">
        <v>3507753</v>
      </c>
      <c r="BE4878" s="228"/>
      <c r="BF4878" s="228"/>
    </row>
    <row r="4879" spans="54:58" ht="33.75" customHeight="1" x14ac:dyDescent="0.25">
      <c r="BB4879" s="228" t="s">
        <v>85</v>
      </c>
      <c r="BC4879" s="228" t="s">
        <v>2039</v>
      </c>
      <c r="BD4879" s="228">
        <v>3507803</v>
      </c>
      <c r="BE4879" s="228"/>
      <c r="BF4879" s="228"/>
    </row>
    <row r="4880" spans="54:58" ht="33.75" customHeight="1" x14ac:dyDescent="0.25">
      <c r="BB4880" s="228" t="s">
        <v>85</v>
      </c>
      <c r="BC4880" s="228" t="s">
        <v>2057</v>
      </c>
      <c r="BD4880" s="228">
        <v>3507902</v>
      </c>
      <c r="BE4880" s="228"/>
      <c r="BF4880" s="228"/>
    </row>
    <row r="4881" spans="54:58" ht="33.75" customHeight="1" x14ac:dyDescent="0.25">
      <c r="BB4881" s="228" t="s">
        <v>85</v>
      </c>
      <c r="BC4881" s="228" t="s">
        <v>2074</v>
      </c>
      <c r="BD4881" s="228">
        <v>3508009</v>
      </c>
      <c r="BE4881" s="228"/>
      <c r="BF4881" s="228"/>
    </row>
    <row r="4882" spans="54:58" ht="33.75" customHeight="1" x14ac:dyDescent="0.25">
      <c r="BB4882" s="228" t="s">
        <v>85</v>
      </c>
      <c r="BC4882" s="228" t="s">
        <v>2090</v>
      </c>
      <c r="BD4882" s="228">
        <v>3508108</v>
      </c>
      <c r="BE4882" s="228"/>
      <c r="BF4882" s="228"/>
    </row>
    <row r="4883" spans="54:58" ht="33.75" customHeight="1" x14ac:dyDescent="0.25">
      <c r="BB4883" s="228" t="s">
        <v>85</v>
      </c>
      <c r="BC4883" s="228" t="s">
        <v>2106</v>
      </c>
      <c r="BD4883" s="228">
        <v>3508207</v>
      </c>
      <c r="BE4883" s="228"/>
      <c r="BF4883" s="228"/>
    </row>
    <row r="4884" spans="54:58" ht="33.75" customHeight="1" x14ac:dyDescent="0.25">
      <c r="BB4884" s="228" t="s">
        <v>85</v>
      </c>
      <c r="BC4884" s="228" t="s">
        <v>2123</v>
      </c>
      <c r="BD4884" s="228">
        <v>3508306</v>
      </c>
      <c r="BE4884" s="228"/>
      <c r="BF4884" s="228"/>
    </row>
    <row r="4885" spans="54:58" ht="33.75" customHeight="1" x14ac:dyDescent="0.25">
      <c r="BB4885" s="228" t="s">
        <v>85</v>
      </c>
      <c r="BC4885" s="228" t="s">
        <v>2138</v>
      </c>
      <c r="BD4885" s="228">
        <v>3508405</v>
      </c>
      <c r="BE4885" s="228"/>
      <c r="BF4885" s="228"/>
    </row>
    <row r="4886" spans="54:58" ht="33.75" customHeight="1" x14ac:dyDescent="0.25">
      <c r="BB4886" s="228" t="s">
        <v>85</v>
      </c>
      <c r="BC4886" s="228" t="s">
        <v>2154</v>
      </c>
      <c r="BD4886" s="228">
        <v>3508504</v>
      </c>
      <c r="BE4886" s="228"/>
      <c r="BF4886" s="228"/>
    </row>
    <row r="4887" spans="54:58" ht="33.75" customHeight="1" x14ac:dyDescent="0.25">
      <c r="BB4887" s="228" t="s">
        <v>85</v>
      </c>
      <c r="BC4887" s="228" t="s">
        <v>2171</v>
      </c>
      <c r="BD4887" s="228">
        <v>3508603</v>
      </c>
      <c r="BE4887" s="228"/>
      <c r="BF4887" s="228"/>
    </row>
    <row r="4888" spans="54:58" ht="33.75" customHeight="1" x14ac:dyDescent="0.25">
      <c r="BB4888" s="228" t="s">
        <v>85</v>
      </c>
      <c r="BC4888" s="228" t="s">
        <v>2188</v>
      </c>
      <c r="BD4888" s="228">
        <v>3508702</v>
      </c>
      <c r="BE4888" s="228"/>
      <c r="BF4888" s="228"/>
    </row>
    <row r="4889" spans="54:58" ht="33.75" customHeight="1" x14ac:dyDescent="0.25">
      <c r="BB4889" s="228" t="s">
        <v>85</v>
      </c>
      <c r="BC4889" s="228" t="s">
        <v>1219</v>
      </c>
      <c r="BD4889" s="228">
        <v>3508801</v>
      </c>
      <c r="BE4889" s="228"/>
      <c r="BF4889" s="228"/>
    </row>
    <row r="4890" spans="54:58" ht="33.75" customHeight="1" x14ac:dyDescent="0.25">
      <c r="BB4890" s="228" t="s">
        <v>85</v>
      </c>
      <c r="BC4890" s="228" t="s">
        <v>2219</v>
      </c>
      <c r="BD4890" s="228">
        <v>3508900</v>
      </c>
      <c r="BE4890" s="228"/>
      <c r="BF4890" s="228"/>
    </row>
    <row r="4891" spans="54:58" ht="33.75" customHeight="1" x14ac:dyDescent="0.25">
      <c r="BB4891" s="228" t="s">
        <v>85</v>
      </c>
      <c r="BC4891" s="228" t="s">
        <v>2236</v>
      </c>
      <c r="BD4891" s="228">
        <v>3509007</v>
      </c>
      <c r="BE4891" s="228"/>
      <c r="BF4891" s="228"/>
    </row>
    <row r="4892" spans="54:58" ht="33.75" customHeight="1" x14ac:dyDescent="0.25">
      <c r="BB4892" s="228" t="s">
        <v>85</v>
      </c>
      <c r="BC4892" s="228" t="s">
        <v>2251</v>
      </c>
      <c r="BD4892" s="228">
        <v>3509106</v>
      </c>
      <c r="BE4892" s="228"/>
      <c r="BF4892" s="228"/>
    </row>
    <row r="4893" spans="54:58" ht="33.75" customHeight="1" x14ac:dyDescent="0.25">
      <c r="BB4893" s="228" t="s">
        <v>85</v>
      </c>
      <c r="BC4893" s="228" t="s">
        <v>2266</v>
      </c>
      <c r="BD4893" s="228">
        <v>3509205</v>
      </c>
      <c r="BE4893" s="228"/>
      <c r="BF4893" s="228"/>
    </row>
    <row r="4894" spans="54:58" ht="33.75" customHeight="1" x14ac:dyDescent="0.25">
      <c r="BB4894" s="228" t="s">
        <v>85</v>
      </c>
      <c r="BC4894" s="228" t="s">
        <v>2281</v>
      </c>
      <c r="BD4894" s="228">
        <v>3509254</v>
      </c>
      <c r="BE4894" s="228"/>
      <c r="BF4894" s="228"/>
    </row>
    <row r="4895" spans="54:58" ht="33.75" customHeight="1" x14ac:dyDescent="0.25">
      <c r="BB4895" s="228" t="s">
        <v>85</v>
      </c>
      <c r="BC4895" s="228" t="s">
        <v>2297</v>
      </c>
      <c r="BD4895" s="228">
        <v>3509304</v>
      </c>
      <c r="BE4895" s="228"/>
      <c r="BF4895" s="228"/>
    </row>
    <row r="4896" spans="54:58" ht="33.75" customHeight="1" x14ac:dyDescent="0.25">
      <c r="BB4896" s="228" t="s">
        <v>85</v>
      </c>
      <c r="BC4896" s="228" t="s">
        <v>2313</v>
      </c>
      <c r="BD4896" s="228">
        <v>3509403</v>
      </c>
      <c r="BE4896" s="228"/>
      <c r="BF4896" s="228"/>
    </row>
    <row r="4897" spans="54:58" ht="33.75" customHeight="1" x14ac:dyDescent="0.25">
      <c r="BB4897" s="228" t="s">
        <v>85</v>
      </c>
      <c r="BC4897" s="228" t="s">
        <v>2326</v>
      </c>
      <c r="BD4897" s="228">
        <v>3509452</v>
      </c>
      <c r="BE4897" s="228"/>
      <c r="BF4897" s="228"/>
    </row>
    <row r="4898" spans="54:58" ht="33.75" customHeight="1" x14ac:dyDescent="0.25">
      <c r="BB4898" s="228" t="s">
        <v>85</v>
      </c>
      <c r="BC4898" s="228" t="s">
        <v>2342</v>
      </c>
      <c r="BD4898" s="228">
        <v>3509502</v>
      </c>
      <c r="BE4898" s="228"/>
      <c r="BF4898" s="228"/>
    </row>
    <row r="4899" spans="54:58" ht="33.75" customHeight="1" x14ac:dyDescent="0.25">
      <c r="BB4899" s="228" t="s">
        <v>85</v>
      </c>
      <c r="BC4899" s="228" t="s">
        <v>2358</v>
      </c>
      <c r="BD4899" s="228">
        <v>3509601</v>
      </c>
      <c r="BE4899" s="228"/>
      <c r="BF4899" s="228"/>
    </row>
    <row r="4900" spans="54:58" ht="33.75" customHeight="1" x14ac:dyDescent="0.25">
      <c r="BB4900" s="228" t="s">
        <v>85</v>
      </c>
      <c r="BC4900" s="228" t="s">
        <v>2372</v>
      </c>
      <c r="BD4900" s="228">
        <v>3509700</v>
      </c>
      <c r="BE4900" s="228"/>
      <c r="BF4900" s="228"/>
    </row>
    <row r="4901" spans="54:58" ht="33.75" customHeight="1" x14ac:dyDescent="0.25">
      <c r="BB4901" s="228" t="s">
        <v>85</v>
      </c>
      <c r="BC4901" s="228" t="s">
        <v>2387</v>
      </c>
      <c r="BD4901" s="228">
        <v>3509809</v>
      </c>
      <c r="BE4901" s="228"/>
      <c r="BF4901" s="228"/>
    </row>
    <row r="4902" spans="54:58" ht="33.75" customHeight="1" x14ac:dyDescent="0.25">
      <c r="BB4902" s="228" t="s">
        <v>85</v>
      </c>
      <c r="BC4902" s="228" t="s">
        <v>2403</v>
      </c>
      <c r="BD4902" s="228">
        <v>3509908</v>
      </c>
      <c r="BE4902" s="228"/>
      <c r="BF4902" s="228"/>
    </row>
    <row r="4903" spans="54:58" ht="33.75" customHeight="1" x14ac:dyDescent="0.25">
      <c r="BB4903" s="228" t="s">
        <v>85</v>
      </c>
      <c r="BC4903" s="228" t="s">
        <v>2419</v>
      </c>
      <c r="BD4903" s="228">
        <v>3509957</v>
      </c>
      <c r="BE4903" s="228"/>
      <c r="BF4903" s="228"/>
    </row>
    <row r="4904" spans="54:58" ht="33.75" customHeight="1" x14ac:dyDescent="0.25">
      <c r="BB4904" s="228" t="s">
        <v>85</v>
      </c>
      <c r="BC4904" s="228" t="s">
        <v>2435</v>
      </c>
      <c r="BD4904" s="228">
        <v>3510005</v>
      </c>
      <c r="BE4904" s="228"/>
      <c r="BF4904" s="228"/>
    </row>
    <row r="4905" spans="54:58" ht="33.75" customHeight="1" x14ac:dyDescent="0.25">
      <c r="BB4905" s="228" t="s">
        <v>85</v>
      </c>
      <c r="BC4905" s="228" t="s">
        <v>2451</v>
      </c>
      <c r="BD4905" s="228">
        <v>3510104</v>
      </c>
      <c r="BE4905" s="228"/>
      <c r="BF4905" s="228"/>
    </row>
    <row r="4906" spans="54:58" ht="33.75" customHeight="1" x14ac:dyDescent="0.25">
      <c r="BB4906" s="228" t="s">
        <v>85</v>
      </c>
      <c r="BC4906" s="228" t="s">
        <v>2465</v>
      </c>
      <c r="BD4906" s="228">
        <v>3510153</v>
      </c>
      <c r="BE4906" s="228"/>
      <c r="BF4906" s="228"/>
    </row>
    <row r="4907" spans="54:58" ht="33.75" customHeight="1" x14ac:dyDescent="0.25">
      <c r="BB4907" s="228" t="s">
        <v>85</v>
      </c>
      <c r="BC4907" s="228" t="s">
        <v>2480</v>
      </c>
      <c r="BD4907" s="228">
        <v>3510203</v>
      </c>
      <c r="BE4907" s="228"/>
      <c r="BF4907" s="228"/>
    </row>
    <row r="4908" spans="54:58" ht="33.75" customHeight="1" x14ac:dyDescent="0.25">
      <c r="BB4908" s="228" t="s">
        <v>85</v>
      </c>
      <c r="BC4908" s="228" t="s">
        <v>2496</v>
      </c>
      <c r="BD4908" s="228">
        <v>3510302</v>
      </c>
      <c r="BE4908" s="228"/>
      <c r="BF4908" s="228"/>
    </row>
    <row r="4909" spans="54:58" ht="33.75" customHeight="1" x14ac:dyDescent="0.25">
      <c r="BB4909" s="228" t="s">
        <v>85</v>
      </c>
      <c r="BC4909" s="228" t="s">
        <v>2510</v>
      </c>
      <c r="BD4909" s="228">
        <v>3510401</v>
      </c>
      <c r="BE4909" s="228"/>
      <c r="BF4909" s="228"/>
    </row>
    <row r="4910" spans="54:58" ht="33.75" customHeight="1" x14ac:dyDescent="0.25">
      <c r="BB4910" s="228" t="s">
        <v>85</v>
      </c>
      <c r="BC4910" s="228" t="s">
        <v>2526</v>
      </c>
      <c r="BD4910" s="228">
        <v>3510500</v>
      </c>
      <c r="BE4910" s="228"/>
      <c r="BF4910" s="228"/>
    </row>
    <row r="4911" spans="54:58" ht="33.75" customHeight="1" x14ac:dyDescent="0.25">
      <c r="BB4911" s="228" t="s">
        <v>85</v>
      </c>
      <c r="BC4911" s="228" t="s">
        <v>2541</v>
      </c>
      <c r="BD4911" s="228">
        <v>3510609</v>
      </c>
      <c r="BE4911" s="228"/>
      <c r="BF4911" s="228"/>
    </row>
    <row r="4912" spans="54:58" ht="33.75" customHeight="1" x14ac:dyDescent="0.25">
      <c r="BB4912" s="228" t="s">
        <v>85</v>
      </c>
      <c r="BC4912" s="228" t="s">
        <v>2557</v>
      </c>
      <c r="BD4912" s="228">
        <v>3510708</v>
      </c>
      <c r="BE4912" s="228"/>
      <c r="BF4912" s="228"/>
    </row>
    <row r="4913" spans="54:58" ht="33.75" customHeight="1" x14ac:dyDescent="0.25">
      <c r="BB4913" s="228" t="s">
        <v>85</v>
      </c>
      <c r="BC4913" s="228" t="s">
        <v>2571</v>
      </c>
      <c r="BD4913" s="228">
        <v>3510807</v>
      </c>
      <c r="BE4913" s="228"/>
      <c r="BF4913" s="228"/>
    </row>
    <row r="4914" spans="54:58" ht="33.75" customHeight="1" x14ac:dyDescent="0.25">
      <c r="BB4914" s="228" t="s">
        <v>85</v>
      </c>
      <c r="BC4914" s="228" t="s">
        <v>2586</v>
      </c>
      <c r="BD4914" s="228">
        <v>3510906</v>
      </c>
      <c r="BE4914" s="228"/>
      <c r="BF4914" s="228"/>
    </row>
    <row r="4915" spans="54:58" ht="33.75" customHeight="1" x14ac:dyDescent="0.25">
      <c r="BB4915" s="228" t="s">
        <v>85</v>
      </c>
      <c r="BC4915" s="228" t="s">
        <v>2602</v>
      </c>
      <c r="BD4915" s="228">
        <v>3511003</v>
      </c>
      <c r="BE4915" s="228"/>
      <c r="BF4915" s="228"/>
    </row>
    <row r="4916" spans="54:58" ht="33.75" customHeight="1" x14ac:dyDescent="0.25">
      <c r="BB4916" s="228" t="s">
        <v>85</v>
      </c>
      <c r="BC4916" s="228" t="s">
        <v>2617</v>
      </c>
      <c r="BD4916" s="228">
        <v>3511102</v>
      </c>
      <c r="BE4916" s="228"/>
      <c r="BF4916" s="228"/>
    </row>
    <row r="4917" spans="54:58" ht="33.75" customHeight="1" x14ac:dyDescent="0.25">
      <c r="BB4917" s="228" t="s">
        <v>85</v>
      </c>
      <c r="BC4917" s="228" t="s">
        <v>2630</v>
      </c>
      <c r="BD4917" s="228">
        <v>3511201</v>
      </c>
      <c r="BE4917" s="228"/>
      <c r="BF4917" s="228"/>
    </row>
    <row r="4918" spans="54:58" ht="33.75" customHeight="1" x14ac:dyDescent="0.25">
      <c r="BB4918" s="228" t="s">
        <v>85</v>
      </c>
      <c r="BC4918" s="228" t="s">
        <v>1301</v>
      </c>
      <c r="BD4918" s="228">
        <v>3511300</v>
      </c>
      <c r="BE4918" s="228"/>
      <c r="BF4918" s="228"/>
    </row>
    <row r="4919" spans="54:58" ht="33.75" customHeight="1" x14ac:dyDescent="0.25">
      <c r="BB4919" s="228" t="s">
        <v>85</v>
      </c>
      <c r="BC4919" s="228" t="s">
        <v>2657</v>
      </c>
      <c r="BD4919" s="228">
        <v>3511409</v>
      </c>
      <c r="BE4919" s="228"/>
      <c r="BF4919" s="228"/>
    </row>
    <row r="4920" spans="54:58" ht="33.75" customHeight="1" x14ac:dyDescent="0.25">
      <c r="BB4920" s="228" t="s">
        <v>85</v>
      </c>
      <c r="BC4920" s="228" t="s">
        <v>2672</v>
      </c>
      <c r="BD4920" s="228">
        <v>3511508</v>
      </c>
      <c r="BE4920" s="228"/>
      <c r="BF4920" s="228"/>
    </row>
    <row r="4921" spans="54:58" ht="33.75" customHeight="1" x14ac:dyDescent="0.25">
      <c r="BB4921" s="228" t="s">
        <v>85</v>
      </c>
      <c r="BC4921" s="228" t="s">
        <v>2686</v>
      </c>
      <c r="BD4921" s="228">
        <v>3511607</v>
      </c>
      <c r="BE4921" s="228"/>
      <c r="BF4921" s="228"/>
    </row>
    <row r="4922" spans="54:58" ht="33.75" customHeight="1" x14ac:dyDescent="0.25">
      <c r="BB4922" s="228" t="s">
        <v>85</v>
      </c>
      <c r="BC4922" s="228" t="s">
        <v>2702</v>
      </c>
      <c r="BD4922" s="228">
        <v>3511706</v>
      </c>
      <c r="BE4922" s="228"/>
      <c r="BF4922" s="228"/>
    </row>
    <row r="4923" spans="54:58" ht="33.75" customHeight="1" x14ac:dyDescent="0.25">
      <c r="BB4923" s="228" t="s">
        <v>85</v>
      </c>
      <c r="BC4923" s="228" t="s">
        <v>2717</v>
      </c>
      <c r="BD4923" s="228">
        <v>3557204</v>
      </c>
      <c r="BE4923" s="228"/>
      <c r="BF4923" s="228"/>
    </row>
    <row r="4924" spans="54:58" ht="33.75" customHeight="1" x14ac:dyDescent="0.25">
      <c r="BB4924" s="228" t="s">
        <v>85</v>
      </c>
      <c r="BC4924" s="228" t="s">
        <v>2733</v>
      </c>
      <c r="BD4924" s="228">
        <v>3511904</v>
      </c>
      <c r="BE4924" s="228"/>
      <c r="BF4924" s="228"/>
    </row>
    <row r="4925" spans="54:58" ht="33.75" customHeight="1" x14ac:dyDescent="0.25">
      <c r="BB4925" s="228" t="s">
        <v>85</v>
      </c>
      <c r="BC4925" s="228" t="s">
        <v>2748</v>
      </c>
      <c r="BD4925" s="228">
        <v>3512001</v>
      </c>
      <c r="BE4925" s="228"/>
      <c r="BF4925" s="228"/>
    </row>
    <row r="4926" spans="54:58" ht="33.75" customHeight="1" x14ac:dyDescent="0.25">
      <c r="BB4926" s="228" t="s">
        <v>85</v>
      </c>
      <c r="BC4926" s="228" t="s">
        <v>2763</v>
      </c>
      <c r="BD4926" s="228">
        <v>3512100</v>
      </c>
      <c r="BE4926" s="228"/>
      <c r="BF4926" s="228"/>
    </row>
    <row r="4927" spans="54:58" ht="33.75" customHeight="1" x14ac:dyDescent="0.25">
      <c r="BB4927" s="228" t="s">
        <v>85</v>
      </c>
      <c r="BC4927" s="228" t="s">
        <v>2779</v>
      </c>
      <c r="BD4927" s="228">
        <v>3512209</v>
      </c>
      <c r="BE4927" s="228"/>
      <c r="BF4927" s="228"/>
    </row>
    <row r="4928" spans="54:58" ht="33.75" customHeight="1" x14ac:dyDescent="0.25">
      <c r="BB4928" s="228" t="s">
        <v>85</v>
      </c>
      <c r="BC4928" s="228" t="s">
        <v>2795</v>
      </c>
      <c r="BD4928" s="228">
        <v>3512308</v>
      </c>
      <c r="BE4928" s="228"/>
      <c r="BF4928" s="228"/>
    </row>
    <row r="4929" spans="54:58" ht="33.75" customHeight="1" x14ac:dyDescent="0.25">
      <c r="BB4929" s="228" t="s">
        <v>85</v>
      </c>
      <c r="BC4929" s="228" t="s">
        <v>2810</v>
      </c>
      <c r="BD4929" s="228">
        <v>3512407</v>
      </c>
      <c r="BE4929" s="228"/>
      <c r="BF4929" s="228"/>
    </row>
    <row r="4930" spans="54:58" ht="33.75" customHeight="1" x14ac:dyDescent="0.25">
      <c r="BB4930" s="228" t="s">
        <v>85</v>
      </c>
      <c r="BC4930" s="228" t="s">
        <v>2825</v>
      </c>
      <c r="BD4930" s="228">
        <v>3512506</v>
      </c>
      <c r="BE4930" s="228"/>
      <c r="BF4930" s="228"/>
    </row>
    <row r="4931" spans="54:58" ht="33.75" customHeight="1" x14ac:dyDescent="0.25">
      <c r="BB4931" s="228" t="s">
        <v>85</v>
      </c>
      <c r="BC4931" s="228" t="s">
        <v>2837</v>
      </c>
      <c r="BD4931" s="228">
        <v>3512605</v>
      </c>
      <c r="BE4931" s="228"/>
      <c r="BF4931" s="228"/>
    </row>
    <row r="4932" spans="54:58" ht="33.75" customHeight="1" x14ac:dyDescent="0.25">
      <c r="BB4932" s="228" t="s">
        <v>85</v>
      </c>
      <c r="BC4932" s="228" t="s">
        <v>2850</v>
      </c>
      <c r="BD4932" s="228">
        <v>3512704</v>
      </c>
      <c r="BE4932" s="228"/>
      <c r="BF4932" s="228"/>
    </row>
    <row r="4933" spans="54:58" ht="33.75" customHeight="1" x14ac:dyDescent="0.25">
      <c r="BB4933" s="228" t="s">
        <v>85</v>
      </c>
      <c r="BC4933" s="228" t="s">
        <v>2863</v>
      </c>
      <c r="BD4933" s="228">
        <v>3512803</v>
      </c>
      <c r="BE4933" s="228"/>
      <c r="BF4933" s="228"/>
    </row>
    <row r="4934" spans="54:58" ht="33.75" customHeight="1" x14ac:dyDescent="0.25">
      <c r="BB4934" s="228" t="s">
        <v>85</v>
      </c>
      <c r="BC4934" s="228" t="s">
        <v>2876</v>
      </c>
      <c r="BD4934" s="228">
        <v>3512902</v>
      </c>
      <c r="BE4934" s="228"/>
      <c r="BF4934" s="228"/>
    </row>
    <row r="4935" spans="54:58" ht="33.75" customHeight="1" x14ac:dyDescent="0.25">
      <c r="BB4935" s="228" t="s">
        <v>85</v>
      </c>
      <c r="BC4935" s="228" t="s">
        <v>2888</v>
      </c>
      <c r="BD4935" s="228">
        <v>3513009</v>
      </c>
      <c r="BE4935" s="228"/>
      <c r="BF4935" s="228"/>
    </row>
    <row r="4936" spans="54:58" ht="33.75" customHeight="1" x14ac:dyDescent="0.25">
      <c r="BB4936" s="228" t="s">
        <v>85</v>
      </c>
      <c r="BC4936" s="228" t="s">
        <v>2901</v>
      </c>
      <c r="BD4936" s="228">
        <v>3513108</v>
      </c>
      <c r="BE4936" s="228"/>
      <c r="BF4936" s="228"/>
    </row>
    <row r="4937" spans="54:58" ht="33.75" customHeight="1" x14ac:dyDescent="0.25">
      <c r="BB4937" s="228" t="s">
        <v>85</v>
      </c>
      <c r="BC4937" s="228" t="s">
        <v>2913</v>
      </c>
      <c r="BD4937" s="228">
        <v>3513207</v>
      </c>
      <c r="BE4937" s="228"/>
      <c r="BF4937" s="228"/>
    </row>
    <row r="4938" spans="54:58" ht="33.75" customHeight="1" x14ac:dyDescent="0.25">
      <c r="BB4938" s="228" t="s">
        <v>85</v>
      </c>
      <c r="BC4938" s="228" t="s">
        <v>2926</v>
      </c>
      <c r="BD4938" s="228">
        <v>3513306</v>
      </c>
      <c r="BE4938" s="228"/>
      <c r="BF4938" s="228"/>
    </row>
    <row r="4939" spans="54:58" ht="33.75" customHeight="1" x14ac:dyDescent="0.25">
      <c r="BB4939" s="228" t="s">
        <v>85</v>
      </c>
      <c r="BC4939" s="228" t="s">
        <v>2937</v>
      </c>
      <c r="BD4939" s="228">
        <v>3513405</v>
      </c>
      <c r="BE4939" s="228"/>
      <c r="BF4939" s="228"/>
    </row>
    <row r="4940" spans="54:58" ht="33.75" customHeight="1" x14ac:dyDescent="0.25">
      <c r="BB4940" s="228" t="s">
        <v>85</v>
      </c>
      <c r="BC4940" s="228" t="s">
        <v>2949</v>
      </c>
      <c r="BD4940" s="228">
        <v>3513504</v>
      </c>
      <c r="BE4940" s="228"/>
      <c r="BF4940" s="228"/>
    </row>
    <row r="4941" spans="54:58" ht="33.75" customHeight="1" x14ac:dyDescent="0.25">
      <c r="BB4941" s="228" t="s">
        <v>85</v>
      </c>
      <c r="BC4941" s="228" t="s">
        <v>2961</v>
      </c>
      <c r="BD4941" s="228">
        <v>3513603</v>
      </c>
      <c r="BE4941" s="228"/>
      <c r="BF4941" s="228"/>
    </row>
    <row r="4942" spans="54:58" ht="33.75" customHeight="1" x14ac:dyDescent="0.25">
      <c r="BB4942" s="228" t="s">
        <v>85</v>
      </c>
      <c r="BC4942" s="228" t="s">
        <v>2973</v>
      </c>
      <c r="BD4942" s="228">
        <v>3513702</v>
      </c>
      <c r="BE4942" s="228"/>
      <c r="BF4942" s="228"/>
    </row>
    <row r="4943" spans="54:58" ht="33.75" customHeight="1" x14ac:dyDescent="0.25">
      <c r="BB4943" s="228" t="s">
        <v>85</v>
      </c>
      <c r="BC4943" s="228" t="s">
        <v>2985</v>
      </c>
      <c r="BD4943" s="228">
        <v>3513801</v>
      </c>
      <c r="BE4943" s="228"/>
      <c r="BF4943" s="228"/>
    </row>
    <row r="4944" spans="54:58" ht="33.75" customHeight="1" x14ac:dyDescent="0.25">
      <c r="BB4944" s="228" t="s">
        <v>85</v>
      </c>
      <c r="BC4944" s="228" t="s">
        <v>2997</v>
      </c>
      <c r="BD4944" s="228">
        <v>3513850</v>
      </c>
      <c r="BE4944" s="228"/>
      <c r="BF4944" s="228"/>
    </row>
    <row r="4945" spans="54:58" ht="33.75" customHeight="1" x14ac:dyDescent="0.25">
      <c r="BB4945" s="228" t="s">
        <v>85</v>
      </c>
      <c r="BC4945" s="228" t="s">
        <v>3010</v>
      </c>
      <c r="BD4945" s="228">
        <v>3513900</v>
      </c>
      <c r="BE4945" s="228"/>
      <c r="BF4945" s="228"/>
    </row>
    <row r="4946" spans="54:58" ht="33.75" customHeight="1" x14ac:dyDescent="0.25">
      <c r="BB4946" s="228" t="s">
        <v>85</v>
      </c>
      <c r="BC4946" s="228" t="s">
        <v>3023</v>
      </c>
      <c r="BD4946" s="228">
        <v>3514007</v>
      </c>
      <c r="BE4946" s="228"/>
      <c r="BF4946" s="228"/>
    </row>
    <row r="4947" spans="54:58" ht="33.75" customHeight="1" x14ac:dyDescent="0.25">
      <c r="BB4947" s="228" t="s">
        <v>85</v>
      </c>
      <c r="BC4947" s="228" t="s">
        <v>3035</v>
      </c>
      <c r="BD4947" s="228">
        <v>3514106</v>
      </c>
      <c r="BE4947" s="228"/>
      <c r="BF4947" s="228"/>
    </row>
    <row r="4948" spans="54:58" ht="33.75" customHeight="1" x14ac:dyDescent="0.25">
      <c r="BB4948" s="228" t="s">
        <v>85</v>
      </c>
      <c r="BC4948" s="228" t="s">
        <v>3047</v>
      </c>
      <c r="BD4948" s="228">
        <v>3514205</v>
      </c>
      <c r="BE4948" s="228"/>
      <c r="BF4948" s="228"/>
    </row>
    <row r="4949" spans="54:58" ht="33.75" customHeight="1" x14ac:dyDescent="0.25">
      <c r="BB4949" s="228" t="s">
        <v>85</v>
      </c>
      <c r="BC4949" s="228" t="s">
        <v>3059</v>
      </c>
      <c r="BD4949" s="228">
        <v>3514304</v>
      </c>
      <c r="BE4949" s="228"/>
      <c r="BF4949" s="228"/>
    </row>
    <row r="4950" spans="54:58" ht="33.75" customHeight="1" x14ac:dyDescent="0.25">
      <c r="BB4950" s="228" t="s">
        <v>85</v>
      </c>
      <c r="BC4950" s="228" t="s">
        <v>3071</v>
      </c>
      <c r="BD4950" s="228">
        <v>3514403</v>
      </c>
      <c r="BE4950" s="228"/>
      <c r="BF4950" s="228"/>
    </row>
    <row r="4951" spans="54:58" ht="33.75" customHeight="1" x14ac:dyDescent="0.25">
      <c r="BB4951" s="228" t="s">
        <v>85</v>
      </c>
      <c r="BC4951" s="228" t="s">
        <v>3083</v>
      </c>
      <c r="BD4951" s="228">
        <v>3514502</v>
      </c>
      <c r="BE4951" s="228"/>
      <c r="BF4951" s="228"/>
    </row>
    <row r="4952" spans="54:58" ht="33.75" customHeight="1" x14ac:dyDescent="0.25">
      <c r="BB4952" s="228" t="s">
        <v>85</v>
      </c>
      <c r="BC4952" s="228" t="s">
        <v>3096</v>
      </c>
      <c r="BD4952" s="228">
        <v>3514601</v>
      </c>
      <c r="BE4952" s="228"/>
      <c r="BF4952" s="228"/>
    </row>
    <row r="4953" spans="54:58" ht="33.75" customHeight="1" x14ac:dyDescent="0.25">
      <c r="BB4953" s="228" t="s">
        <v>85</v>
      </c>
      <c r="BC4953" s="228" t="s">
        <v>3108</v>
      </c>
      <c r="BD4953" s="228">
        <v>3514700</v>
      </c>
      <c r="BE4953" s="228"/>
      <c r="BF4953" s="228"/>
    </row>
    <row r="4954" spans="54:58" ht="33.75" customHeight="1" x14ac:dyDescent="0.25">
      <c r="BB4954" s="228" t="s">
        <v>85</v>
      </c>
      <c r="BC4954" s="228" t="s">
        <v>856</v>
      </c>
      <c r="BD4954" s="228">
        <v>3514809</v>
      </c>
      <c r="BE4954" s="228"/>
      <c r="BF4954" s="228"/>
    </row>
    <row r="4955" spans="54:58" ht="33.75" customHeight="1" x14ac:dyDescent="0.25">
      <c r="BB4955" s="228" t="s">
        <v>85</v>
      </c>
      <c r="BC4955" s="228" t="s">
        <v>3132</v>
      </c>
      <c r="BD4955" s="228">
        <v>3514908</v>
      </c>
      <c r="BE4955" s="228"/>
      <c r="BF4955" s="228"/>
    </row>
    <row r="4956" spans="54:58" ht="33.75" customHeight="1" x14ac:dyDescent="0.25">
      <c r="BB4956" s="228" t="s">
        <v>85</v>
      </c>
      <c r="BC4956" s="228" t="s">
        <v>3144</v>
      </c>
      <c r="BD4956" s="228">
        <v>3514924</v>
      </c>
      <c r="BE4956" s="228"/>
      <c r="BF4956" s="228"/>
    </row>
    <row r="4957" spans="54:58" ht="33.75" customHeight="1" x14ac:dyDescent="0.25">
      <c r="BB4957" s="228" t="s">
        <v>85</v>
      </c>
      <c r="BC4957" s="228" t="s">
        <v>3155</v>
      </c>
      <c r="BD4957" s="228">
        <v>3514957</v>
      </c>
      <c r="BE4957" s="228"/>
      <c r="BF4957" s="228"/>
    </row>
    <row r="4958" spans="54:58" ht="33.75" customHeight="1" x14ac:dyDescent="0.25">
      <c r="BB4958" s="228" t="s">
        <v>85</v>
      </c>
      <c r="BC4958" s="228" t="s">
        <v>3166</v>
      </c>
      <c r="BD4958" s="228">
        <v>3515004</v>
      </c>
      <c r="BE4958" s="228"/>
      <c r="BF4958" s="228"/>
    </row>
    <row r="4959" spans="54:58" ht="33.75" customHeight="1" x14ac:dyDescent="0.25">
      <c r="BB4959" s="228" t="s">
        <v>85</v>
      </c>
      <c r="BC4959" s="228" t="s">
        <v>3177</v>
      </c>
      <c r="BD4959" s="228">
        <v>3515103</v>
      </c>
      <c r="BE4959" s="228"/>
      <c r="BF4959" s="228"/>
    </row>
    <row r="4960" spans="54:58" ht="33.75" customHeight="1" x14ac:dyDescent="0.25">
      <c r="BB4960" s="228" t="s">
        <v>85</v>
      </c>
      <c r="BC4960" s="228" t="s">
        <v>3188</v>
      </c>
      <c r="BD4960" s="228">
        <v>3515129</v>
      </c>
      <c r="BE4960" s="228"/>
      <c r="BF4960" s="228"/>
    </row>
    <row r="4961" spans="54:58" ht="33.75" customHeight="1" x14ac:dyDescent="0.25">
      <c r="BB4961" s="228" t="s">
        <v>85</v>
      </c>
      <c r="BC4961" s="228" t="s">
        <v>3200</v>
      </c>
      <c r="BD4961" s="228">
        <v>3515152</v>
      </c>
      <c r="BE4961" s="228"/>
      <c r="BF4961" s="228"/>
    </row>
    <row r="4962" spans="54:58" ht="33.75" customHeight="1" x14ac:dyDescent="0.25">
      <c r="BB4962" s="228" t="s">
        <v>85</v>
      </c>
      <c r="BC4962" s="228" t="s">
        <v>3212</v>
      </c>
      <c r="BD4962" s="228">
        <v>3515186</v>
      </c>
      <c r="BE4962" s="228"/>
      <c r="BF4962" s="228"/>
    </row>
    <row r="4963" spans="54:58" ht="33.75" customHeight="1" x14ac:dyDescent="0.25">
      <c r="BB4963" s="228" t="s">
        <v>85</v>
      </c>
      <c r="BC4963" s="228" t="s">
        <v>3224</v>
      </c>
      <c r="BD4963" s="228">
        <v>3515194</v>
      </c>
      <c r="BE4963" s="228"/>
      <c r="BF4963" s="228"/>
    </row>
    <row r="4964" spans="54:58" ht="33.75" customHeight="1" x14ac:dyDescent="0.25">
      <c r="BB4964" s="228" t="s">
        <v>85</v>
      </c>
      <c r="BC4964" s="228" t="s">
        <v>3234</v>
      </c>
      <c r="BD4964" s="228">
        <v>3557303</v>
      </c>
      <c r="BE4964" s="228"/>
      <c r="BF4964" s="228"/>
    </row>
    <row r="4965" spans="54:58" ht="33.75" customHeight="1" x14ac:dyDescent="0.25">
      <c r="BB4965" s="228" t="s">
        <v>85</v>
      </c>
      <c r="BC4965" s="228" t="s">
        <v>1923</v>
      </c>
      <c r="BD4965" s="228">
        <v>3515301</v>
      </c>
      <c r="BE4965" s="228"/>
      <c r="BF4965" s="228"/>
    </row>
    <row r="4966" spans="54:58" ht="33.75" customHeight="1" x14ac:dyDescent="0.25">
      <c r="BB4966" s="228" t="s">
        <v>85</v>
      </c>
      <c r="BC4966" s="228" t="s">
        <v>3255</v>
      </c>
      <c r="BD4966" s="228">
        <v>3515202</v>
      </c>
      <c r="BE4966" s="228"/>
      <c r="BF4966" s="228"/>
    </row>
    <row r="4967" spans="54:58" ht="33.75" customHeight="1" x14ac:dyDescent="0.25">
      <c r="BB4967" s="228" t="s">
        <v>85</v>
      </c>
      <c r="BC4967" s="228" t="s">
        <v>3266</v>
      </c>
      <c r="BD4967" s="228">
        <v>3515350</v>
      </c>
      <c r="BE4967" s="228"/>
      <c r="BF4967" s="228"/>
    </row>
    <row r="4968" spans="54:58" ht="33.75" customHeight="1" x14ac:dyDescent="0.25">
      <c r="BB4968" s="228" t="s">
        <v>85</v>
      </c>
      <c r="BC4968" s="228" t="s">
        <v>3278</v>
      </c>
      <c r="BD4968" s="228">
        <v>3515400</v>
      </c>
      <c r="BE4968" s="228"/>
      <c r="BF4968" s="228"/>
    </row>
    <row r="4969" spans="54:58" ht="33.75" customHeight="1" x14ac:dyDescent="0.25">
      <c r="BB4969" s="228" t="s">
        <v>85</v>
      </c>
      <c r="BC4969" s="228" t="s">
        <v>3289</v>
      </c>
      <c r="BD4969" s="228">
        <v>3515608</v>
      </c>
      <c r="BE4969" s="228"/>
      <c r="BF4969" s="228"/>
    </row>
    <row r="4970" spans="54:58" ht="33.75" customHeight="1" x14ac:dyDescent="0.25">
      <c r="BB4970" s="228" t="s">
        <v>85</v>
      </c>
      <c r="BC4970" s="228" t="s">
        <v>3301</v>
      </c>
      <c r="BD4970" s="228">
        <v>3515509</v>
      </c>
      <c r="BE4970" s="228"/>
      <c r="BF4970" s="228"/>
    </row>
    <row r="4971" spans="54:58" ht="33.75" customHeight="1" x14ac:dyDescent="0.25">
      <c r="BB4971" s="228" t="s">
        <v>85</v>
      </c>
      <c r="BC4971" s="228" t="s">
        <v>3313</v>
      </c>
      <c r="BD4971" s="228">
        <v>3515657</v>
      </c>
      <c r="BE4971" s="228"/>
      <c r="BF4971" s="228"/>
    </row>
    <row r="4972" spans="54:58" ht="33.75" customHeight="1" x14ac:dyDescent="0.25">
      <c r="BB4972" s="228" t="s">
        <v>85</v>
      </c>
      <c r="BC4972" s="228" t="s">
        <v>3324</v>
      </c>
      <c r="BD4972" s="228">
        <v>3515707</v>
      </c>
      <c r="BE4972" s="228"/>
      <c r="BF4972" s="228"/>
    </row>
    <row r="4973" spans="54:58" ht="33.75" customHeight="1" x14ac:dyDescent="0.25">
      <c r="BB4973" s="228" t="s">
        <v>85</v>
      </c>
      <c r="BC4973" s="228" t="s">
        <v>3335</v>
      </c>
      <c r="BD4973" s="228">
        <v>3515806</v>
      </c>
      <c r="BE4973" s="228"/>
      <c r="BF4973" s="228"/>
    </row>
    <row r="4974" spans="54:58" ht="33.75" customHeight="1" x14ac:dyDescent="0.25">
      <c r="BB4974" s="228" t="s">
        <v>85</v>
      </c>
      <c r="BC4974" s="228" t="s">
        <v>3346</v>
      </c>
      <c r="BD4974" s="228">
        <v>3515905</v>
      </c>
      <c r="BE4974" s="228"/>
      <c r="BF4974" s="228"/>
    </row>
    <row r="4975" spans="54:58" ht="33.75" customHeight="1" x14ac:dyDescent="0.25">
      <c r="BB4975" s="228" t="s">
        <v>85</v>
      </c>
      <c r="BC4975" s="228" t="s">
        <v>3356</v>
      </c>
      <c r="BD4975" s="228">
        <v>3516002</v>
      </c>
      <c r="BE4975" s="228"/>
      <c r="BF4975" s="228"/>
    </row>
    <row r="4976" spans="54:58" ht="33.75" customHeight="1" x14ac:dyDescent="0.25">
      <c r="BB4976" s="228" t="s">
        <v>85</v>
      </c>
      <c r="BC4976" s="228" t="s">
        <v>3366</v>
      </c>
      <c r="BD4976" s="228">
        <v>3516101</v>
      </c>
      <c r="BE4976" s="228"/>
      <c r="BF4976" s="228"/>
    </row>
    <row r="4977" spans="54:58" ht="33.75" customHeight="1" x14ac:dyDescent="0.25">
      <c r="BB4977" s="228" t="s">
        <v>85</v>
      </c>
      <c r="BC4977" s="228" t="s">
        <v>3375</v>
      </c>
      <c r="BD4977" s="228">
        <v>3516200</v>
      </c>
      <c r="BE4977" s="228"/>
      <c r="BF4977" s="228"/>
    </row>
    <row r="4978" spans="54:58" ht="33.75" customHeight="1" x14ac:dyDescent="0.25">
      <c r="BB4978" s="228" t="s">
        <v>85</v>
      </c>
      <c r="BC4978" s="228" t="s">
        <v>3385</v>
      </c>
      <c r="BD4978" s="228">
        <v>3516309</v>
      </c>
      <c r="BE4978" s="228"/>
      <c r="BF4978" s="228"/>
    </row>
    <row r="4979" spans="54:58" ht="33.75" customHeight="1" x14ac:dyDescent="0.25">
      <c r="BB4979" s="228" t="s">
        <v>85</v>
      </c>
      <c r="BC4979" s="228" t="s">
        <v>3395</v>
      </c>
      <c r="BD4979" s="228">
        <v>3516408</v>
      </c>
      <c r="BE4979" s="228"/>
      <c r="BF4979" s="228"/>
    </row>
    <row r="4980" spans="54:58" ht="33.75" customHeight="1" x14ac:dyDescent="0.25">
      <c r="BB4980" s="228" t="s">
        <v>85</v>
      </c>
      <c r="BC4980" s="228" t="s">
        <v>3405</v>
      </c>
      <c r="BD4980" s="228">
        <v>3516507</v>
      </c>
      <c r="BE4980" s="228"/>
      <c r="BF4980" s="228"/>
    </row>
    <row r="4981" spans="54:58" ht="33.75" customHeight="1" x14ac:dyDescent="0.25">
      <c r="BB4981" s="228" t="s">
        <v>85</v>
      </c>
      <c r="BC4981" s="228" t="s">
        <v>3415</v>
      </c>
      <c r="BD4981" s="228">
        <v>3516606</v>
      </c>
      <c r="BE4981" s="228"/>
      <c r="BF4981" s="228"/>
    </row>
    <row r="4982" spans="54:58" ht="33.75" customHeight="1" x14ac:dyDescent="0.25">
      <c r="BB4982" s="228" t="s">
        <v>85</v>
      </c>
      <c r="BC4982" s="228" t="s">
        <v>3425</v>
      </c>
      <c r="BD4982" s="228">
        <v>3516705</v>
      </c>
      <c r="BE4982" s="228"/>
      <c r="BF4982" s="228"/>
    </row>
    <row r="4983" spans="54:58" ht="33.75" customHeight="1" x14ac:dyDescent="0.25">
      <c r="BB4983" s="228" t="s">
        <v>85</v>
      </c>
      <c r="BC4983" s="228" t="s">
        <v>3434</v>
      </c>
      <c r="BD4983" s="228">
        <v>3516804</v>
      </c>
      <c r="BE4983" s="228"/>
      <c r="BF4983" s="228"/>
    </row>
    <row r="4984" spans="54:58" ht="33.75" customHeight="1" x14ac:dyDescent="0.25">
      <c r="BB4984" s="228" t="s">
        <v>85</v>
      </c>
      <c r="BC4984" s="228" t="s">
        <v>3443</v>
      </c>
      <c r="BD4984" s="228">
        <v>3516853</v>
      </c>
      <c r="BE4984" s="228"/>
      <c r="BF4984" s="228"/>
    </row>
    <row r="4985" spans="54:58" ht="33.75" customHeight="1" x14ac:dyDescent="0.25">
      <c r="BB4985" s="228" t="s">
        <v>85</v>
      </c>
      <c r="BC4985" s="228" t="s">
        <v>3452</v>
      </c>
      <c r="BD4985" s="228">
        <v>3516903</v>
      </c>
      <c r="BE4985" s="228"/>
      <c r="BF4985" s="228"/>
    </row>
    <row r="4986" spans="54:58" ht="33.75" customHeight="1" x14ac:dyDescent="0.25">
      <c r="BB4986" s="228" t="s">
        <v>85</v>
      </c>
      <c r="BC4986" s="228" t="s">
        <v>3462</v>
      </c>
      <c r="BD4986" s="228">
        <v>3517000</v>
      </c>
      <c r="BE4986" s="228"/>
      <c r="BF4986" s="228"/>
    </row>
    <row r="4987" spans="54:58" ht="33.75" customHeight="1" x14ac:dyDescent="0.25">
      <c r="BB4987" s="228" t="s">
        <v>85</v>
      </c>
      <c r="BC4987" s="228" t="s">
        <v>3472</v>
      </c>
      <c r="BD4987" s="228">
        <v>3517109</v>
      </c>
      <c r="BE4987" s="228"/>
      <c r="BF4987" s="228"/>
    </row>
    <row r="4988" spans="54:58" ht="33.75" customHeight="1" x14ac:dyDescent="0.25">
      <c r="BB4988" s="228" t="s">
        <v>85</v>
      </c>
      <c r="BC4988" s="228" t="s">
        <v>3481</v>
      </c>
      <c r="BD4988" s="228">
        <v>3517208</v>
      </c>
      <c r="BE4988" s="228"/>
      <c r="BF4988" s="228"/>
    </row>
    <row r="4989" spans="54:58" ht="33.75" customHeight="1" x14ac:dyDescent="0.25">
      <c r="BB4989" s="228" t="s">
        <v>85</v>
      </c>
      <c r="BC4989" s="228" t="s">
        <v>3491</v>
      </c>
      <c r="BD4989" s="228">
        <v>3517307</v>
      </c>
      <c r="BE4989" s="228"/>
      <c r="BF4989" s="228"/>
    </row>
    <row r="4990" spans="54:58" ht="33.75" customHeight="1" x14ac:dyDescent="0.25">
      <c r="BB4990" s="228" t="s">
        <v>85</v>
      </c>
      <c r="BC4990" s="228" t="s">
        <v>2653</v>
      </c>
      <c r="BD4990" s="228">
        <v>3517406</v>
      </c>
      <c r="BE4990" s="228"/>
      <c r="BF4990" s="228"/>
    </row>
    <row r="4991" spans="54:58" ht="33.75" customHeight="1" x14ac:dyDescent="0.25">
      <c r="BB4991" s="228" t="s">
        <v>85</v>
      </c>
      <c r="BC4991" s="228" t="s">
        <v>3510</v>
      </c>
      <c r="BD4991" s="228">
        <v>3517505</v>
      </c>
      <c r="BE4991" s="228"/>
      <c r="BF4991" s="228"/>
    </row>
    <row r="4992" spans="54:58" ht="33.75" customHeight="1" x14ac:dyDescent="0.25">
      <c r="BB4992" s="228" t="s">
        <v>85</v>
      </c>
      <c r="BC4992" s="228" t="s">
        <v>3520</v>
      </c>
      <c r="BD4992" s="228">
        <v>3517604</v>
      </c>
      <c r="BE4992" s="228"/>
      <c r="BF4992" s="228"/>
    </row>
    <row r="4993" spans="54:58" ht="33.75" customHeight="1" x14ac:dyDescent="0.25">
      <c r="BB4993" s="228" t="s">
        <v>85</v>
      </c>
      <c r="BC4993" s="228" t="s">
        <v>3530</v>
      </c>
      <c r="BD4993" s="228">
        <v>3517703</v>
      </c>
      <c r="BE4993" s="228"/>
      <c r="BF4993" s="228"/>
    </row>
    <row r="4994" spans="54:58" ht="33.75" customHeight="1" x14ac:dyDescent="0.25">
      <c r="BB4994" s="228" t="s">
        <v>85</v>
      </c>
      <c r="BC4994" s="228" t="s">
        <v>3540</v>
      </c>
      <c r="BD4994" s="228">
        <v>3517802</v>
      </c>
      <c r="BE4994" s="228"/>
      <c r="BF4994" s="228"/>
    </row>
    <row r="4995" spans="54:58" ht="33.75" customHeight="1" x14ac:dyDescent="0.25">
      <c r="BB4995" s="228" t="s">
        <v>85</v>
      </c>
      <c r="BC4995" s="228" t="s">
        <v>2727</v>
      </c>
      <c r="BD4995" s="228">
        <v>3517901</v>
      </c>
      <c r="BE4995" s="228"/>
      <c r="BF4995" s="228"/>
    </row>
    <row r="4996" spans="54:58" ht="33.75" customHeight="1" x14ac:dyDescent="0.25">
      <c r="BB4996" s="228" t="s">
        <v>85</v>
      </c>
      <c r="BC4996" s="228" t="s">
        <v>3558</v>
      </c>
      <c r="BD4996" s="228">
        <v>3518008</v>
      </c>
      <c r="BE4996" s="228"/>
      <c r="BF4996" s="228"/>
    </row>
    <row r="4997" spans="54:58" ht="33.75" customHeight="1" x14ac:dyDescent="0.25">
      <c r="BB4997" s="228" t="s">
        <v>85</v>
      </c>
      <c r="BC4997" s="228" t="s">
        <v>3568</v>
      </c>
      <c r="BD4997" s="228">
        <v>3518107</v>
      </c>
      <c r="BE4997" s="228"/>
      <c r="BF4997" s="228"/>
    </row>
    <row r="4998" spans="54:58" ht="33.75" customHeight="1" x14ac:dyDescent="0.25">
      <c r="BB4998" s="228" t="s">
        <v>85</v>
      </c>
      <c r="BC4998" s="228" t="s">
        <v>3578</v>
      </c>
      <c r="BD4998" s="228">
        <v>3518206</v>
      </c>
      <c r="BE4998" s="228"/>
      <c r="BF4998" s="228"/>
    </row>
    <row r="4999" spans="54:58" ht="33.75" customHeight="1" x14ac:dyDescent="0.25">
      <c r="BB4999" s="228" t="s">
        <v>85</v>
      </c>
      <c r="BC4999" s="228" t="s">
        <v>3588</v>
      </c>
      <c r="BD4999" s="228">
        <v>3518305</v>
      </c>
      <c r="BE4999" s="228"/>
      <c r="BF4999" s="228"/>
    </row>
    <row r="5000" spans="54:58" ht="33.75" customHeight="1" x14ac:dyDescent="0.25">
      <c r="BB5000" s="228" t="s">
        <v>85</v>
      </c>
      <c r="BC5000" s="228" t="s">
        <v>3598</v>
      </c>
      <c r="BD5000" s="228">
        <v>3518404</v>
      </c>
      <c r="BE5000" s="228"/>
      <c r="BF5000" s="228"/>
    </row>
    <row r="5001" spans="54:58" ht="33.75" customHeight="1" x14ac:dyDescent="0.25">
      <c r="BB5001" s="228" t="s">
        <v>85</v>
      </c>
      <c r="BC5001" s="228" t="s">
        <v>3607</v>
      </c>
      <c r="BD5001" s="228">
        <v>3518503</v>
      </c>
      <c r="BE5001" s="228"/>
      <c r="BF5001" s="228"/>
    </row>
    <row r="5002" spans="54:58" ht="33.75" customHeight="1" x14ac:dyDescent="0.25">
      <c r="BB5002" s="228" t="s">
        <v>85</v>
      </c>
      <c r="BC5002" s="228" t="s">
        <v>3616</v>
      </c>
      <c r="BD5002" s="228">
        <v>3518602</v>
      </c>
      <c r="BE5002" s="228"/>
      <c r="BF5002" s="228"/>
    </row>
    <row r="5003" spans="54:58" ht="33.75" customHeight="1" x14ac:dyDescent="0.25">
      <c r="BB5003" s="228" t="s">
        <v>85</v>
      </c>
      <c r="BC5003" s="228" t="s">
        <v>3625</v>
      </c>
      <c r="BD5003" s="228">
        <v>3518701</v>
      </c>
      <c r="BE5003" s="228"/>
      <c r="BF5003" s="228"/>
    </row>
    <row r="5004" spans="54:58" ht="33.75" customHeight="1" x14ac:dyDescent="0.25">
      <c r="BB5004" s="228" t="s">
        <v>85</v>
      </c>
      <c r="BC5004" s="228" t="s">
        <v>3635</v>
      </c>
      <c r="BD5004" s="228">
        <v>3518800</v>
      </c>
      <c r="BE5004" s="228"/>
      <c r="BF5004" s="228"/>
    </row>
    <row r="5005" spans="54:58" ht="33.75" customHeight="1" x14ac:dyDescent="0.25">
      <c r="BB5005" s="228" t="s">
        <v>85</v>
      </c>
      <c r="BC5005" s="228" t="s">
        <v>3645</v>
      </c>
      <c r="BD5005" s="228">
        <v>3518859</v>
      </c>
      <c r="BE5005" s="228"/>
      <c r="BF5005" s="228"/>
    </row>
    <row r="5006" spans="54:58" ht="33.75" customHeight="1" x14ac:dyDescent="0.25">
      <c r="BB5006" s="228" t="s">
        <v>85</v>
      </c>
      <c r="BC5006" s="228" t="s">
        <v>3654</v>
      </c>
      <c r="BD5006" s="228">
        <v>3518909</v>
      </c>
      <c r="BE5006" s="228"/>
      <c r="BF5006" s="228"/>
    </row>
    <row r="5007" spans="54:58" ht="33.75" customHeight="1" x14ac:dyDescent="0.25">
      <c r="BB5007" s="228" t="s">
        <v>85</v>
      </c>
      <c r="BC5007" s="228" t="s">
        <v>3663</v>
      </c>
      <c r="BD5007" s="228">
        <v>3519006</v>
      </c>
      <c r="BE5007" s="228"/>
      <c r="BF5007" s="228"/>
    </row>
    <row r="5008" spans="54:58" ht="33.75" customHeight="1" x14ac:dyDescent="0.25">
      <c r="BB5008" s="228" t="s">
        <v>85</v>
      </c>
      <c r="BC5008" s="228" t="s">
        <v>3672</v>
      </c>
      <c r="BD5008" s="228">
        <v>3519055</v>
      </c>
      <c r="BE5008" s="228"/>
      <c r="BF5008" s="228"/>
    </row>
    <row r="5009" spans="54:58" ht="33.75" customHeight="1" x14ac:dyDescent="0.25">
      <c r="BB5009" s="228" t="s">
        <v>85</v>
      </c>
      <c r="BC5009" s="228" t="s">
        <v>3679</v>
      </c>
      <c r="BD5009" s="228">
        <v>3519071</v>
      </c>
      <c r="BE5009" s="228"/>
      <c r="BF5009" s="228"/>
    </row>
    <row r="5010" spans="54:58" ht="33.75" customHeight="1" x14ac:dyDescent="0.25">
      <c r="BB5010" s="228" t="s">
        <v>85</v>
      </c>
      <c r="BC5010" s="228" t="s">
        <v>3687</v>
      </c>
      <c r="BD5010" s="228">
        <v>3519105</v>
      </c>
      <c r="BE5010" s="228"/>
      <c r="BF5010" s="228"/>
    </row>
    <row r="5011" spans="54:58" ht="33.75" customHeight="1" x14ac:dyDescent="0.25">
      <c r="BB5011" s="228" t="s">
        <v>85</v>
      </c>
      <c r="BC5011" s="228" t="s">
        <v>3696</v>
      </c>
      <c r="BD5011" s="228">
        <v>3519204</v>
      </c>
      <c r="BE5011" s="228"/>
      <c r="BF5011" s="228"/>
    </row>
    <row r="5012" spans="54:58" ht="33.75" customHeight="1" x14ac:dyDescent="0.25">
      <c r="BB5012" s="228" t="s">
        <v>85</v>
      </c>
      <c r="BC5012" s="228" t="s">
        <v>3704</v>
      </c>
      <c r="BD5012" s="228">
        <v>3519253</v>
      </c>
      <c r="BE5012" s="228"/>
      <c r="BF5012" s="228"/>
    </row>
    <row r="5013" spans="54:58" ht="33.75" customHeight="1" x14ac:dyDescent="0.25">
      <c r="BB5013" s="228" t="s">
        <v>85</v>
      </c>
      <c r="BC5013" s="228" t="s">
        <v>3712</v>
      </c>
      <c r="BD5013" s="228">
        <v>3519303</v>
      </c>
      <c r="BE5013" s="228"/>
      <c r="BF5013" s="228"/>
    </row>
    <row r="5014" spans="54:58" ht="33.75" customHeight="1" x14ac:dyDescent="0.25">
      <c r="BB5014" s="228" t="s">
        <v>85</v>
      </c>
      <c r="BC5014" s="228" t="s">
        <v>3719</v>
      </c>
      <c r="BD5014" s="228">
        <v>3519402</v>
      </c>
      <c r="BE5014" s="228"/>
      <c r="BF5014" s="228"/>
    </row>
    <row r="5015" spans="54:58" ht="33.75" customHeight="1" x14ac:dyDescent="0.25">
      <c r="BB5015" s="228" t="s">
        <v>85</v>
      </c>
      <c r="BC5015" s="228" t="s">
        <v>3726</v>
      </c>
      <c r="BD5015" s="228">
        <v>3519501</v>
      </c>
      <c r="BE5015" s="228"/>
      <c r="BF5015" s="228"/>
    </row>
    <row r="5016" spans="54:58" ht="33.75" customHeight="1" x14ac:dyDescent="0.25">
      <c r="BB5016" s="228" t="s">
        <v>85</v>
      </c>
      <c r="BC5016" s="228" t="s">
        <v>3733</v>
      </c>
      <c r="BD5016" s="228">
        <v>3519600</v>
      </c>
      <c r="BE5016" s="228"/>
      <c r="BF5016" s="228"/>
    </row>
    <row r="5017" spans="54:58" ht="33.75" customHeight="1" x14ac:dyDescent="0.25">
      <c r="BB5017" s="228" t="s">
        <v>85</v>
      </c>
      <c r="BC5017" s="228" t="s">
        <v>3740</v>
      </c>
      <c r="BD5017" s="228">
        <v>3519709</v>
      </c>
      <c r="BE5017" s="228"/>
      <c r="BF5017" s="228"/>
    </row>
    <row r="5018" spans="54:58" ht="33.75" customHeight="1" x14ac:dyDescent="0.25">
      <c r="BB5018" s="228" t="s">
        <v>85</v>
      </c>
      <c r="BC5018" s="228" t="s">
        <v>3747</v>
      </c>
      <c r="BD5018" s="228">
        <v>3519808</v>
      </c>
      <c r="BE5018" s="228"/>
      <c r="BF5018" s="228"/>
    </row>
    <row r="5019" spans="54:58" ht="33.75" customHeight="1" x14ac:dyDescent="0.25">
      <c r="BB5019" s="228" t="s">
        <v>85</v>
      </c>
      <c r="BC5019" s="228" t="s">
        <v>3753</v>
      </c>
      <c r="BD5019" s="228">
        <v>3519907</v>
      </c>
      <c r="BE5019" s="228"/>
      <c r="BF5019" s="228"/>
    </row>
    <row r="5020" spans="54:58" ht="33.75" customHeight="1" x14ac:dyDescent="0.25">
      <c r="BB5020" s="228" t="s">
        <v>85</v>
      </c>
      <c r="BC5020" s="228" t="s">
        <v>3759</v>
      </c>
      <c r="BD5020" s="228">
        <v>3520004</v>
      </c>
      <c r="BE5020" s="228"/>
      <c r="BF5020" s="228"/>
    </row>
    <row r="5021" spans="54:58" ht="33.75" customHeight="1" x14ac:dyDescent="0.25">
      <c r="BB5021" s="228" t="s">
        <v>85</v>
      </c>
      <c r="BC5021" s="228" t="s">
        <v>3763</v>
      </c>
      <c r="BD5021" s="228">
        <v>3520103</v>
      </c>
      <c r="BE5021" s="228"/>
      <c r="BF5021" s="228"/>
    </row>
    <row r="5022" spans="54:58" ht="33.75" customHeight="1" x14ac:dyDescent="0.25">
      <c r="BB5022" s="228" t="s">
        <v>85</v>
      </c>
      <c r="BC5022" s="228" t="s">
        <v>3769</v>
      </c>
      <c r="BD5022" s="228">
        <v>3520202</v>
      </c>
      <c r="BE5022" s="228"/>
      <c r="BF5022" s="228"/>
    </row>
    <row r="5023" spans="54:58" ht="33.75" customHeight="1" x14ac:dyDescent="0.25">
      <c r="BB5023" s="228" t="s">
        <v>85</v>
      </c>
      <c r="BC5023" s="228" t="s">
        <v>3775</v>
      </c>
      <c r="BD5023" s="228">
        <v>3520301</v>
      </c>
      <c r="BE5023" s="228"/>
      <c r="BF5023" s="228"/>
    </row>
    <row r="5024" spans="54:58" ht="33.75" customHeight="1" x14ac:dyDescent="0.25">
      <c r="BB5024" s="228" t="s">
        <v>85</v>
      </c>
      <c r="BC5024" s="228" t="s">
        <v>3782</v>
      </c>
      <c r="BD5024" s="228">
        <v>3520426</v>
      </c>
      <c r="BE5024" s="228"/>
      <c r="BF5024" s="228"/>
    </row>
    <row r="5025" spans="54:58" ht="33.75" customHeight="1" x14ac:dyDescent="0.25">
      <c r="BB5025" s="228" t="s">
        <v>85</v>
      </c>
      <c r="BC5025" s="228" t="s">
        <v>3789</v>
      </c>
      <c r="BD5025" s="228">
        <v>3520442</v>
      </c>
      <c r="BE5025" s="228"/>
      <c r="BF5025" s="228"/>
    </row>
    <row r="5026" spans="54:58" ht="33.75" customHeight="1" x14ac:dyDescent="0.25">
      <c r="BB5026" s="228" t="s">
        <v>85</v>
      </c>
      <c r="BC5026" s="228" t="s">
        <v>3796</v>
      </c>
      <c r="BD5026" s="228">
        <v>3520400</v>
      </c>
      <c r="BE5026" s="228"/>
      <c r="BF5026" s="228"/>
    </row>
    <row r="5027" spans="54:58" ht="33.75" customHeight="1" x14ac:dyDescent="0.25">
      <c r="BB5027" s="228" t="s">
        <v>85</v>
      </c>
      <c r="BC5027" s="228" t="s">
        <v>3803</v>
      </c>
      <c r="BD5027" s="228">
        <v>3520509</v>
      </c>
      <c r="BE5027" s="228"/>
      <c r="BF5027" s="228"/>
    </row>
    <row r="5028" spans="54:58" ht="33.75" customHeight="1" x14ac:dyDescent="0.25">
      <c r="BB5028" s="228" t="s">
        <v>85</v>
      </c>
      <c r="BC5028" s="228" t="s">
        <v>3809</v>
      </c>
      <c r="BD5028" s="228">
        <v>3520608</v>
      </c>
      <c r="BE5028" s="228"/>
      <c r="BF5028" s="228"/>
    </row>
    <row r="5029" spans="54:58" ht="33.75" customHeight="1" x14ac:dyDescent="0.25">
      <c r="BB5029" s="228" t="s">
        <v>85</v>
      </c>
      <c r="BC5029" s="228" t="s">
        <v>3816</v>
      </c>
      <c r="BD5029" s="228">
        <v>3520707</v>
      </c>
      <c r="BE5029" s="228"/>
      <c r="BF5029" s="228"/>
    </row>
    <row r="5030" spans="54:58" ht="33.75" customHeight="1" x14ac:dyDescent="0.25">
      <c r="BB5030" s="228" t="s">
        <v>85</v>
      </c>
      <c r="BC5030" s="228" t="s">
        <v>3823</v>
      </c>
      <c r="BD5030" s="228">
        <v>3520806</v>
      </c>
      <c r="BE5030" s="228"/>
      <c r="BF5030" s="228"/>
    </row>
    <row r="5031" spans="54:58" ht="33.75" customHeight="1" x14ac:dyDescent="0.25">
      <c r="BB5031" s="228" t="s">
        <v>85</v>
      </c>
      <c r="BC5031" s="228" t="s">
        <v>3830</v>
      </c>
      <c r="BD5031" s="228">
        <v>3520905</v>
      </c>
      <c r="BE5031" s="228"/>
      <c r="BF5031" s="228"/>
    </row>
    <row r="5032" spans="54:58" ht="33.75" customHeight="1" x14ac:dyDescent="0.25">
      <c r="BB5032" s="228" t="s">
        <v>85</v>
      </c>
      <c r="BC5032" s="228" t="s">
        <v>3836</v>
      </c>
      <c r="BD5032" s="228">
        <v>3521002</v>
      </c>
      <c r="BE5032" s="228"/>
      <c r="BF5032" s="228"/>
    </row>
    <row r="5033" spans="54:58" ht="33.75" customHeight="1" x14ac:dyDescent="0.25">
      <c r="BB5033" s="228" t="s">
        <v>85</v>
      </c>
      <c r="BC5033" s="228" t="s">
        <v>3843</v>
      </c>
      <c r="BD5033" s="228">
        <v>3521101</v>
      </c>
      <c r="BE5033" s="228"/>
      <c r="BF5033" s="228"/>
    </row>
    <row r="5034" spans="54:58" ht="33.75" customHeight="1" x14ac:dyDescent="0.25">
      <c r="BB5034" s="228" t="s">
        <v>85</v>
      </c>
      <c r="BC5034" s="228" t="s">
        <v>3849</v>
      </c>
      <c r="BD5034" s="228">
        <v>3521150</v>
      </c>
      <c r="BE5034" s="228"/>
      <c r="BF5034" s="228"/>
    </row>
    <row r="5035" spans="54:58" ht="33.75" customHeight="1" x14ac:dyDescent="0.25">
      <c r="BB5035" s="228" t="s">
        <v>85</v>
      </c>
      <c r="BC5035" s="228" t="s">
        <v>3856</v>
      </c>
      <c r="BD5035" s="228">
        <v>3521200</v>
      </c>
      <c r="BE5035" s="228"/>
      <c r="BF5035" s="228"/>
    </row>
    <row r="5036" spans="54:58" ht="33.75" customHeight="1" x14ac:dyDescent="0.25">
      <c r="BB5036" s="228" t="s">
        <v>85</v>
      </c>
      <c r="BC5036" s="228" t="s">
        <v>3862</v>
      </c>
      <c r="BD5036" s="228">
        <v>3521309</v>
      </c>
      <c r="BE5036" s="228"/>
      <c r="BF5036" s="228"/>
    </row>
    <row r="5037" spans="54:58" ht="33.75" customHeight="1" x14ac:dyDescent="0.25">
      <c r="BB5037" s="228" t="s">
        <v>85</v>
      </c>
      <c r="BC5037" s="228" t="s">
        <v>3868</v>
      </c>
      <c r="BD5037" s="228">
        <v>3521408</v>
      </c>
      <c r="BE5037" s="228"/>
      <c r="BF5037" s="228"/>
    </row>
    <row r="5038" spans="54:58" ht="33.75" customHeight="1" x14ac:dyDescent="0.25">
      <c r="BB5038" s="228" t="s">
        <v>85</v>
      </c>
      <c r="BC5038" s="228" t="s">
        <v>3873</v>
      </c>
      <c r="BD5038" s="228">
        <v>3521507</v>
      </c>
      <c r="BE5038" s="228"/>
      <c r="BF5038" s="228"/>
    </row>
    <row r="5039" spans="54:58" ht="33.75" customHeight="1" x14ac:dyDescent="0.25">
      <c r="BB5039" s="228" t="s">
        <v>85</v>
      </c>
      <c r="BC5039" s="228" t="s">
        <v>3878</v>
      </c>
      <c r="BD5039" s="228">
        <v>3521606</v>
      </c>
      <c r="BE5039" s="228"/>
      <c r="BF5039" s="228"/>
    </row>
    <row r="5040" spans="54:58" ht="33.75" customHeight="1" x14ac:dyDescent="0.25">
      <c r="BB5040" s="228" t="s">
        <v>85</v>
      </c>
      <c r="BC5040" s="228" t="s">
        <v>3884</v>
      </c>
      <c r="BD5040" s="228">
        <v>3521705</v>
      </c>
      <c r="BE5040" s="228"/>
      <c r="BF5040" s="228"/>
    </row>
    <row r="5041" spans="54:58" ht="33.75" customHeight="1" x14ac:dyDescent="0.25">
      <c r="BB5041" s="228" t="s">
        <v>85</v>
      </c>
      <c r="BC5041" s="228" t="s">
        <v>3890</v>
      </c>
      <c r="BD5041" s="228">
        <v>3521804</v>
      </c>
      <c r="BE5041" s="228"/>
      <c r="BF5041" s="228"/>
    </row>
    <row r="5042" spans="54:58" ht="33.75" customHeight="1" x14ac:dyDescent="0.25">
      <c r="BB5042" s="228" t="s">
        <v>85</v>
      </c>
      <c r="BC5042" s="228" t="s">
        <v>3896</v>
      </c>
      <c r="BD5042" s="228">
        <v>3521903</v>
      </c>
      <c r="BE5042" s="228"/>
      <c r="BF5042" s="228"/>
    </row>
    <row r="5043" spans="54:58" ht="33.75" customHeight="1" x14ac:dyDescent="0.25">
      <c r="BB5043" s="228" t="s">
        <v>85</v>
      </c>
      <c r="BC5043" s="228" t="s">
        <v>3902</v>
      </c>
      <c r="BD5043" s="228">
        <v>3522000</v>
      </c>
      <c r="BE5043" s="228"/>
      <c r="BF5043" s="228"/>
    </row>
    <row r="5044" spans="54:58" ht="33.75" customHeight="1" x14ac:dyDescent="0.25">
      <c r="BB5044" s="228" t="s">
        <v>85</v>
      </c>
      <c r="BC5044" s="228" t="s">
        <v>3908</v>
      </c>
      <c r="BD5044" s="228">
        <v>3522109</v>
      </c>
      <c r="BE5044" s="228"/>
      <c r="BF5044" s="228"/>
    </row>
    <row r="5045" spans="54:58" ht="33.75" customHeight="1" x14ac:dyDescent="0.25">
      <c r="BB5045" s="228" t="s">
        <v>85</v>
      </c>
      <c r="BC5045" s="228" t="s">
        <v>3914</v>
      </c>
      <c r="BD5045" s="228">
        <v>3522158</v>
      </c>
      <c r="BE5045" s="228"/>
      <c r="BF5045" s="228"/>
    </row>
    <row r="5046" spans="54:58" ht="33.75" customHeight="1" x14ac:dyDescent="0.25">
      <c r="BB5046" s="228" t="s">
        <v>85</v>
      </c>
      <c r="BC5046" s="228" t="s">
        <v>3919</v>
      </c>
      <c r="BD5046" s="228">
        <v>3522208</v>
      </c>
      <c r="BE5046" s="228"/>
      <c r="BF5046" s="228"/>
    </row>
    <row r="5047" spans="54:58" ht="33.75" customHeight="1" x14ac:dyDescent="0.25">
      <c r="BB5047" s="228" t="s">
        <v>85</v>
      </c>
      <c r="BC5047" s="228" t="s">
        <v>3925</v>
      </c>
      <c r="BD5047" s="228">
        <v>3522307</v>
      </c>
      <c r="BE5047" s="228"/>
      <c r="BF5047" s="228"/>
    </row>
    <row r="5048" spans="54:58" ht="33.75" customHeight="1" x14ac:dyDescent="0.25">
      <c r="BB5048" s="228" t="s">
        <v>85</v>
      </c>
      <c r="BC5048" s="228" t="s">
        <v>3931</v>
      </c>
      <c r="BD5048" s="228">
        <v>3522406</v>
      </c>
      <c r="BE5048" s="228"/>
      <c r="BF5048" s="228"/>
    </row>
    <row r="5049" spans="54:58" ht="33.75" customHeight="1" x14ac:dyDescent="0.25">
      <c r="BB5049" s="228" t="s">
        <v>85</v>
      </c>
      <c r="BC5049" s="228" t="s">
        <v>3937</v>
      </c>
      <c r="BD5049" s="228">
        <v>3522505</v>
      </c>
      <c r="BE5049" s="228"/>
      <c r="BF5049" s="228"/>
    </row>
    <row r="5050" spans="54:58" ht="33.75" customHeight="1" x14ac:dyDescent="0.25">
      <c r="BB5050" s="228" t="s">
        <v>85</v>
      </c>
      <c r="BC5050" s="228" t="s">
        <v>3943</v>
      </c>
      <c r="BD5050" s="228">
        <v>3522604</v>
      </c>
      <c r="BE5050" s="228"/>
      <c r="BF5050" s="228"/>
    </row>
    <row r="5051" spans="54:58" ht="33.75" customHeight="1" x14ac:dyDescent="0.25">
      <c r="BB5051" s="228" t="s">
        <v>85</v>
      </c>
      <c r="BC5051" s="228" t="s">
        <v>3949</v>
      </c>
      <c r="BD5051" s="228">
        <v>3522653</v>
      </c>
      <c r="BE5051" s="228"/>
      <c r="BF5051" s="228"/>
    </row>
    <row r="5052" spans="54:58" ht="33.75" customHeight="1" x14ac:dyDescent="0.25">
      <c r="BB5052" s="228" t="s">
        <v>85</v>
      </c>
      <c r="BC5052" s="228" t="s">
        <v>3955</v>
      </c>
      <c r="BD5052" s="228">
        <v>3522703</v>
      </c>
      <c r="BE5052" s="228"/>
      <c r="BF5052" s="228"/>
    </row>
    <row r="5053" spans="54:58" ht="33.75" customHeight="1" x14ac:dyDescent="0.25">
      <c r="BB5053" s="228" t="s">
        <v>85</v>
      </c>
      <c r="BC5053" s="228" t="s">
        <v>2013</v>
      </c>
      <c r="BD5053" s="228">
        <v>3522802</v>
      </c>
      <c r="BE5053" s="228"/>
      <c r="BF5053" s="228"/>
    </row>
    <row r="5054" spans="54:58" ht="33.75" customHeight="1" x14ac:dyDescent="0.25">
      <c r="BB5054" s="228" t="s">
        <v>85</v>
      </c>
      <c r="BC5054" s="228" t="s">
        <v>3966</v>
      </c>
      <c r="BD5054" s="228">
        <v>3522901</v>
      </c>
      <c r="BE5054" s="228"/>
      <c r="BF5054" s="228"/>
    </row>
    <row r="5055" spans="54:58" ht="33.75" customHeight="1" x14ac:dyDescent="0.25">
      <c r="BB5055" s="228" t="s">
        <v>85</v>
      </c>
      <c r="BC5055" s="228" t="s">
        <v>3972</v>
      </c>
      <c r="BD5055" s="228">
        <v>3523008</v>
      </c>
      <c r="BE5055" s="228"/>
      <c r="BF5055" s="228"/>
    </row>
    <row r="5056" spans="54:58" ht="33.75" customHeight="1" x14ac:dyDescent="0.25">
      <c r="BB5056" s="228" t="s">
        <v>85</v>
      </c>
      <c r="BC5056" s="228" t="s">
        <v>3976</v>
      </c>
      <c r="BD5056" s="228">
        <v>3523107</v>
      </c>
      <c r="BE5056" s="228"/>
      <c r="BF5056" s="228"/>
    </row>
    <row r="5057" spans="54:58" ht="33.75" customHeight="1" x14ac:dyDescent="0.25">
      <c r="BB5057" s="228" t="s">
        <v>85</v>
      </c>
      <c r="BC5057" s="228" t="s">
        <v>3982</v>
      </c>
      <c r="BD5057" s="228">
        <v>3523206</v>
      </c>
      <c r="BE5057" s="228"/>
      <c r="BF5057" s="228"/>
    </row>
    <row r="5058" spans="54:58" ht="33.75" customHeight="1" x14ac:dyDescent="0.25">
      <c r="BB5058" s="228" t="s">
        <v>85</v>
      </c>
      <c r="BC5058" s="228" t="s">
        <v>3988</v>
      </c>
      <c r="BD5058" s="228">
        <v>3523305</v>
      </c>
      <c r="BE5058" s="228"/>
      <c r="BF5058" s="228"/>
    </row>
    <row r="5059" spans="54:58" ht="33.75" customHeight="1" x14ac:dyDescent="0.25">
      <c r="BB5059" s="228" t="s">
        <v>85</v>
      </c>
      <c r="BC5059" s="228" t="s">
        <v>3993</v>
      </c>
      <c r="BD5059" s="228">
        <v>3523404</v>
      </c>
      <c r="BE5059" s="228"/>
      <c r="BF5059" s="228"/>
    </row>
    <row r="5060" spans="54:58" ht="33.75" customHeight="1" x14ac:dyDescent="0.25">
      <c r="BB5060" s="228" t="s">
        <v>85</v>
      </c>
      <c r="BC5060" s="228" t="s">
        <v>3999</v>
      </c>
      <c r="BD5060" s="228">
        <v>3523503</v>
      </c>
      <c r="BE5060" s="228"/>
      <c r="BF5060" s="228"/>
    </row>
    <row r="5061" spans="54:58" ht="33.75" customHeight="1" x14ac:dyDescent="0.25">
      <c r="BB5061" s="228" t="s">
        <v>85</v>
      </c>
      <c r="BC5061" s="228" t="s">
        <v>4004</v>
      </c>
      <c r="BD5061" s="228">
        <v>3523602</v>
      </c>
      <c r="BE5061" s="228"/>
      <c r="BF5061" s="228"/>
    </row>
    <row r="5062" spans="54:58" ht="33.75" customHeight="1" x14ac:dyDescent="0.25">
      <c r="BB5062" s="228" t="s">
        <v>85</v>
      </c>
      <c r="BC5062" s="228" t="s">
        <v>4010</v>
      </c>
      <c r="BD5062" s="228">
        <v>3523701</v>
      </c>
      <c r="BE5062" s="228"/>
      <c r="BF5062" s="228"/>
    </row>
    <row r="5063" spans="54:58" ht="33.75" customHeight="1" x14ac:dyDescent="0.25">
      <c r="BB5063" s="228" t="s">
        <v>85</v>
      </c>
      <c r="BC5063" s="228" t="s">
        <v>4016</v>
      </c>
      <c r="BD5063" s="228">
        <v>3523800</v>
      </c>
      <c r="BE5063" s="228"/>
      <c r="BF5063" s="228"/>
    </row>
    <row r="5064" spans="54:58" ht="33.75" customHeight="1" x14ac:dyDescent="0.25">
      <c r="BB5064" s="228" t="s">
        <v>85</v>
      </c>
      <c r="BC5064" s="228" t="s">
        <v>4022</v>
      </c>
      <c r="BD5064" s="228">
        <v>3523909</v>
      </c>
      <c r="BE5064" s="228"/>
      <c r="BF5064" s="228"/>
    </row>
    <row r="5065" spans="54:58" ht="33.75" customHeight="1" x14ac:dyDescent="0.25">
      <c r="BB5065" s="228" t="s">
        <v>85</v>
      </c>
      <c r="BC5065" s="228" t="s">
        <v>4027</v>
      </c>
      <c r="BD5065" s="228">
        <v>3524006</v>
      </c>
      <c r="BE5065" s="228"/>
      <c r="BF5065" s="228"/>
    </row>
    <row r="5066" spans="54:58" ht="33.75" customHeight="1" x14ac:dyDescent="0.25">
      <c r="BB5066" s="228" t="s">
        <v>85</v>
      </c>
      <c r="BC5066" s="228" t="s">
        <v>4033</v>
      </c>
      <c r="BD5066" s="228">
        <v>3524105</v>
      </c>
      <c r="BE5066" s="228"/>
      <c r="BF5066" s="228"/>
    </row>
    <row r="5067" spans="54:58" ht="33.75" customHeight="1" x14ac:dyDescent="0.25">
      <c r="BB5067" s="228" t="s">
        <v>85</v>
      </c>
      <c r="BC5067" s="228" t="s">
        <v>3541</v>
      </c>
      <c r="BD5067" s="228">
        <v>3524204</v>
      </c>
      <c r="BE5067" s="228"/>
      <c r="BF5067" s="228"/>
    </row>
    <row r="5068" spans="54:58" ht="33.75" customHeight="1" x14ac:dyDescent="0.25">
      <c r="BB5068" s="228" t="s">
        <v>85</v>
      </c>
      <c r="BC5068" s="228" t="s">
        <v>4044</v>
      </c>
      <c r="BD5068" s="228">
        <v>3524303</v>
      </c>
      <c r="BE5068" s="228"/>
      <c r="BF5068" s="228"/>
    </row>
    <row r="5069" spans="54:58" ht="33.75" customHeight="1" x14ac:dyDescent="0.25">
      <c r="BB5069" s="228" t="s">
        <v>85</v>
      </c>
      <c r="BC5069" s="228" t="s">
        <v>4050</v>
      </c>
      <c r="BD5069" s="228">
        <v>3524402</v>
      </c>
      <c r="BE5069" s="228"/>
      <c r="BF5069" s="228"/>
    </row>
    <row r="5070" spans="54:58" ht="33.75" customHeight="1" x14ac:dyDescent="0.25">
      <c r="BB5070" s="228" t="s">
        <v>85</v>
      </c>
      <c r="BC5070" s="228" t="s">
        <v>4056</v>
      </c>
      <c r="BD5070" s="228">
        <v>3524501</v>
      </c>
      <c r="BE5070" s="228"/>
      <c r="BF5070" s="228"/>
    </row>
    <row r="5071" spans="54:58" ht="33.75" customHeight="1" x14ac:dyDescent="0.25">
      <c r="BB5071" s="228" t="s">
        <v>85</v>
      </c>
      <c r="BC5071" s="228" t="s">
        <v>4061</v>
      </c>
      <c r="BD5071" s="228">
        <v>3524600</v>
      </c>
      <c r="BE5071" s="228"/>
      <c r="BF5071" s="228"/>
    </row>
    <row r="5072" spans="54:58" ht="33.75" customHeight="1" x14ac:dyDescent="0.25">
      <c r="BB5072" s="228" t="s">
        <v>85</v>
      </c>
      <c r="BC5072" s="228" t="s">
        <v>4067</v>
      </c>
      <c r="BD5072" s="228">
        <v>3524709</v>
      </c>
      <c r="BE5072" s="228"/>
      <c r="BF5072" s="228"/>
    </row>
    <row r="5073" spans="54:58" ht="33.75" customHeight="1" x14ac:dyDescent="0.25">
      <c r="BB5073" s="228" t="s">
        <v>85</v>
      </c>
      <c r="BC5073" s="228" t="s">
        <v>4073</v>
      </c>
      <c r="BD5073" s="228">
        <v>3524808</v>
      </c>
      <c r="BE5073" s="228"/>
      <c r="BF5073" s="228"/>
    </row>
    <row r="5074" spans="54:58" ht="33.75" customHeight="1" x14ac:dyDescent="0.25">
      <c r="BB5074" s="228" t="s">
        <v>85</v>
      </c>
      <c r="BC5074" s="228" t="s">
        <v>4078</v>
      </c>
      <c r="BD5074" s="228">
        <v>3524907</v>
      </c>
      <c r="BE5074" s="228"/>
      <c r="BF5074" s="228"/>
    </row>
    <row r="5075" spans="54:58" ht="33.75" customHeight="1" x14ac:dyDescent="0.25">
      <c r="BB5075" s="228" t="s">
        <v>85</v>
      </c>
      <c r="BC5075" s="228" t="s">
        <v>4084</v>
      </c>
      <c r="BD5075" s="228">
        <v>3525003</v>
      </c>
      <c r="BE5075" s="228"/>
      <c r="BF5075" s="228"/>
    </row>
    <row r="5076" spans="54:58" ht="33.75" customHeight="1" x14ac:dyDescent="0.25">
      <c r="BB5076" s="228" t="s">
        <v>85</v>
      </c>
      <c r="BC5076" s="228" t="s">
        <v>2762</v>
      </c>
      <c r="BD5076" s="228">
        <v>3525102</v>
      </c>
      <c r="BE5076" s="228"/>
      <c r="BF5076" s="228"/>
    </row>
    <row r="5077" spans="54:58" ht="33.75" customHeight="1" x14ac:dyDescent="0.25">
      <c r="BB5077" s="228" t="s">
        <v>85</v>
      </c>
      <c r="BC5077" s="228" t="s">
        <v>4095</v>
      </c>
      <c r="BD5077" s="228">
        <v>3525201</v>
      </c>
      <c r="BE5077" s="228"/>
      <c r="BF5077" s="228"/>
    </row>
    <row r="5078" spans="54:58" ht="33.75" customHeight="1" x14ac:dyDescent="0.25">
      <c r="BB5078" s="228" t="s">
        <v>85</v>
      </c>
      <c r="BC5078" s="228" t="s">
        <v>4101</v>
      </c>
      <c r="BD5078" s="228">
        <v>3525300</v>
      </c>
      <c r="BE5078" s="228"/>
      <c r="BF5078" s="228"/>
    </row>
    <row r="5079" spans="54:58" ht="33.75" customHeight="1" x14ac:dyDescent="0.25">
      <c r="BB5079" s="228" t="s">
        <v>85</v>
      </c>
      <c r="BC5079" s="228" t="s">
        <v>4107</v>
      </c>
      <c r="BD5079" s="228">
        <v>3525409</v>
      </c>
      <c r="BE5079" s="228"/>
      <c r="BF5079" s="228"/>
    </row>
    <row r="5080" spans="54:58" ht="33.75" customHeight="1" x14ac:dyDescent="0.25">
      <c r="BB5080" s="228" t="s">
        <v>85</v>
      </c>
      <c r="BC5080" s="228" t="s">
        <v>4113</v>
      </c>
      <c r="BD5080" s="228">
        <v>3525508</v>
      </c>
      <c r="BE5080" s="228"/>
      <c r="BF5080" s="228"/>
    </row>
    <row r="5081" spans="54:58" ht="33.75" customHeight="1" x14ac:dyDescent="0.25">
      <c r="BB5081" s="228" t="s">
        <v>85</v>
      </c>
      <c r="BC5081" s="228" t="s">
        <v>4118</v>
      </c>
      <c r="BD5081" s="228">
        <v>3525607</v>
      </c>
      <c r="BE5081" s="228"/>
      <c r="BF5081" s="228"/>
    </row>
    <row r="5082" spans="54:58" ht="33.75" customHeight="1" x14ac:dyDescent="0.25">
      <c r="BB5082" s="228" t="s">
        <v>85</v>
      </c>
      <c r="BC5082" s="228" t="s">
        <v>4124</v>
      </c>
      <c r="BD5082" s="228">
        <v>3525706</v>
      </c>
      <c r="BE5082" s="228"/>
      <c r="BF5082" s="228"/>
    </row>
    <row r="5083" spans="54:58" ht="33.75" customHeight="1" x14ac:dyDescent="0.25">
      <c r="BB5083" s="228" t="s">
        <v>85</v>
      </c>
      <c r="BC5083" s="228" t="s">
        <v>4130</v>
      </c>
      <c r="BD5083" s="228">
        <v>3525805</v>
      </c>
      <c r="BE5083" s="228"/>
      <c r="BF5083" s="228"/>
    </row>
    <row r="5084" spans="54:58" ht="33.75" customHeight="1" x14ac:dyDescent="0.25">
      <c r="BB5084" s="228" t="s">
        <v>85</v>
      </c>
      <c r="BC5084" s="228" t="s">
        <v>4136</v>
      </c>
      <c r="BD5084" s="228">
        <v>3525854</v>
      </c>
      <c r="BE5084" s="228"/>
      <c r="BF5084" s="228"/>
    </row>
    <row r="5085" spans="54:58" ht="33.75" customHeight="1" x14ac:dyDescent="0.25">
      <c r="BB5085" s="228" t="s">
        <v>85</v>
      </c>
      <c r="BC5085" s="228" t="s">
        <v>4141</v>
      </c>
      <c r="BD5085" s="228">
        <v>3525904</v>
      </c>
      <c r="BE5085" s="228"/>
      <c r="BF5085" s="228"/>
    </row>
    <row r="5086" spans="54:58" ht="33.75" customHeight="1" x14ac:dyDescent="0.25">
      <c r="BB5086" s="228" t="s">
        <v>85</v>
      </c>
      <c r="BC5086" s="228" t="s">
        <v>4146</v>
      </c>
      <c r="BD5086" s="228">
        <v>3526001</v>
      </c>
      <c r="BE5086" s="228"/>
      <c r="BF5086" s="228"/>
    </row>
    <row r="5087" spans="54:58" ht="33.75" customHeight="1" x14ac:dyDescent="0.25">
      <c r="BB5087" s="228" t="s">
        <v>85</v>
      </c>
      <c r="BC5087" s="228" t="s">
        <v>4151</v>
      </c>
      <c r="BD5087" s="228">
        <v>3526100</v>
      </c>
      <c r="BE5087" s="228"/>
      <c r="BF5087" s="228"/>
    </row>
    <row r="5088" spans="54:58" ht="33.75" customHeight="1" x14ac:dyDescent="0.25">
      <c r="BB5088" s="228" t="s">
        <v>85</v>
      </c>
      <c r="BC5088" s="228" t="s">
        <v>4156</v>
      </c>
      <c r="BD5088" s="228">
        <v>3526209</v>
      </c>
      <c r="BE5088" s="228"/>
      <c r="BF5088" s="228"/>
    </row>
    <row r="5089" spans="54:58" ht="33.75" customHeight="1" x14ac:dyDescent="0.25">
      <c r="BB5089" s="228" t="s">
        <v>85</v>
      </c>
      <c r="BC5089" s="228" t="s">
        <v>4161</v>
      </c>
      <c r="BD5089" s="228">
        <v>3526308</v>
      </c>
      <c r="BE5089" s="228"/>
      <c r="BF5089" s="228"/>
    </row>
    <row r="5090" spans="54:58" ht="33.75" customHeight="1" x14ac:dyDescent="0.25">
      <c r="BB5090" s="228" t="s">
        <v>85</v>
      </c>
      <c r="BC5090" s="228" t="s">
        <v>4166</v>
      </c>
      <c r="BD5090" s="228">
        <v>3526407</v>
      </c>
      <c r="BE5090" s="228"/>
      <c r="BF5090" s="228"/>
    </row>
    <row r="5091" spans="54:58" ht="33.75" customHeight="1" x14ac:dyDescent="0.25">
      <c r="BB5091" s="228" t="s">
        <v>85</v>
      </c>
      <c r="BC5091" s="228" t="s">
        <v>4171</v>
      </c>
      <c r="BD5091" s="228">
        <v>3526506</v>
      </c>
      <c r="BE5091" s="228"/>
      <c r="BF5091" s="228"/>
    </row>
    <row r="5092" spans="54:58" ht="33.75" customHeight="1" x14ac:dyDescent="0.25">
      <c r="BB5092" s="228" t="s">
        <v>85</v>
      </c>
      <c r="BC5092" s="228" t="s">
        <v>4176</v>
      </c>
      <c r="BD5092" s="228">
        <v>3526605</v>
      </c>
      <c r="BE5092" s="228"/>
      <c r="BF5092" s="228"/>
    </row>
    <row r="5093" spans="54:58" ht="33.75" customHeight="1" x14ac:dyDescent="0.25">
      <c r="BB5093" s="228" t="s">
        <v>85</v>
      </c>
      <c r="BC5093" s="228" t="s">
        <v>4181</v>
      </c>
      <c r="BD5093" s="228">
        <v>3526704</v>
      </c>
      <c r="BE5093" s="228"/>
      <c r="BF5093" s="228"/>
    </row>
    <row r="5094" spans="54:58" ht="33.75" customHeight="1" x14ac:dyDescent="0.25">
      <c r="BB5094" s="228" t="s">
        <v>85</v>
      </c>
      <c r="BC5094" s="228" t="s">
        <v>4186</v>
      </c>
      <c r="BD5094" s="228">
        <v>3526803</v>
      </c>
      <c r="BE5094" s="228"/>
      <c r="BF5094" s="228"/>
    </row>
    <row r="5095" spans="54:58" ht="33.75" customHeight="1" x14ac:dyDescent="0.25">
      <c r="BB5095" s="228" t="s">
        <v>85</v>
      </c>
      <c r="BC5095" s="228" t="s">
        <v>4191</v>
      </c>
      <c r="BD5095" s="228">
        <v>3526902</v>
      </c>
      <c r="BE5095" s="228"/>
      <c r="BF5095" s="228"/>
    </row>
    <row r="5096" spans="54:58" ht="33.75" customHeight="1" x14ac:dyDescent="0.25">
      <c r="BB5096" s="228" t="s">
        <v>85</v>
      </c>
      <c r="BC5096" s="228" t="s">
        <v>4195</v>
      </c>
      <c r="BD5096" s="228">
        <v>3527009</v>
      </c>
      <c r="BE5096" s="228"/>
      <c r="BF5096" s="228"/>
    </row>
    <row r="5097" spans="54:58" ht="33.75" customHeight="1" x14ac:dyDescent="0.25">
      <c r="BB5097" s="228" t="s">
        <v>85</v>
      </c>
      <c r="BC5097" s="228" t="s">
        <v>4200</v>
      </c>
      <c r="BD5097" s="228">
        <v>3527108</v>
      </c>
      <c r="BE5097" s="228"/>
      <c r="BF5097" s="228"/>
    </row>
    <row r="5098" spans="54:58" ht="33.75" customHeight="1" x14ac:dyDescent="0.25">
      <c r="BB5098" s="228" t="s">
        <v>85</v>
      </c>
      <c r="BC5098" s="228" t="s">
        <v>4205</v>
      </c>
      <c r="BD5098" s="228">
        <v>3527207</v>
      </c>
      <c r="BE5098" s="228"/>
      <c r="BF5098" s="228"/>
    </row>
    <row r="5099" spans="54:58" ht="33.75" customHeight="1" x14ac:dyDescent="0.25">
      <c r="BB5099" s="228" t="s">
        <v>85</v>
      </c>
      <c r="BC5099" s="228" t="s">
        <v>4210</v>
      </c>
      <c r="BD5099" s="228">
        <v>3527256</v>
      </c>
      <c r="BE5099" s="228"/>
      <c r="BF5099" s="228"/>
    </row>
    <row r="5100" spans="54:58" ht="33.75" customHeight="1" x14ac:dyDescent="0.25">
      <c r="BB5100" s="228" t="s">
        <v>85</v>
      </c>
      <c r="BC5100" s="228" t="s">
        <v>4215</v>
      </c>
      <c r="BD5100" s="228">
        <v>3527306</v>
      </c>
      <c r="BE5100" s="228"/>
      <c r="BF5100" s="228"/>
    </row>
    <row r="5101" spans="54:58" ht="33.75" customHeight="1" x14ac:dyDescent="0.25">
      <c r="BB5101" s="228" t="s">
        <v>85</v>
      </c>
      <c r="BC5101" s="228" t="s">
        <v>4219</v>
      </c>
      <c r="BD5101" s="228">
        <v>3527405</v>
      </c>
      <c r="BE5101" s="228"/>
      <c r="BF5101" s="228"/>
    </row>
    <row r="5102" spans="54:58" ht="33.75" customHeight="1" x14ac:dyDescent="0.25">
      <c r="BB5102" s="228" t="s">
        <v>85</v>
      </c>
      <c r="BC5102" s="228" t="s">
        <v>4224</v>
      </c>
      <c r="BD5102" s="228">
        <v>3527504</v>
      </c>
      <c r="BE5102" s="228"/>
      <c r="BF5102" s="228"/>
    </row>
    <row r="5103" spans="54:58" ht="33.75" customHeight="1" x14ac:dyDescent="0.25">
      <c r="BB5103" s="228" t="s">
        <v>85</v>
      </c>
      <c r="BC5103" s="228" t="s">
        <v>4228</v>
      </c>
      <c r="BD5103" s="228">
        <v>3527603</v>
      </c>
      <c r="BE5103" s="228"/>
      <c r="BF5103" s="228"/>
    </row>
    <row r="5104" spans="54:58" ht="33.75" customHeight="1" x14ac:dyDescent="0.25">
      <c r="BB5104" s="228" t="s">
        <v>85</v>
      </c>
      <c r="BC5104" s="228" t="s">
        <v>4233</v>
      </c>
      <c r="BD5104" s="228">
        <v>3527702</v>
      </c>
      <c r="BE5104" s="228"/>
      <c r="BF5104" s="228"/>
    </row>
    <row r="5105" spans="54:58" ht="33.75" customHeight="1" x14ac:dyDescent="0.25">
      <c r="BB5105" s="228" t="s">
        <v>85</v>
      </c>
      <c r="BC5105" s="228" t="s">
        <v>4238</v>
      </c>
      <c r="BD5105" s="228">
        <v>3527801</v>
      </c>
      <c r="BE5105" s="228"/>
      <c r="BF5105" s="228"/>
    </row>
    <row r="5106" spans="54:58" ht="33.75" customHeight="1" x14ac:dyDescent="0.25">
      <c r="BB5106" s="228" t="s">
        <v>85</v>
      </c>
      <c r="BC5106" s="228" t="s">
        <v>4242</v>
      </c>
      <c r="BD5106" s="228">
        <v>3527900</v>
      </c>
      <c r="BE5106" s="228"/>
      <c r="BF5106" s="228"/>
    </row>
    <row r="5107" spans="54:58" ht="33.75" customHeight="1" x14ac:dyDescent="0.25">
      <c r="BB5107" s="228" t="s">
        <v>85</v>
      </c>
      <c r="BC5107" s="228" t="s">
        <v>4247</v>
      </c>
      <c r="BD5107" s="228">
        <v>3528007</v>
      </c>
      <c r="BE5107" s="228"/>
      <c r="BF5107" s="228"/>
    </row>
    <row r="5108" spans="54:58" ht="33.75" customHeight="1" x14ac:dyDescent="0.25">
      <c r="BB5108" s="228" t="s">
        <v>85</v>
      </c>
      <c r="BC5108" s="228" t="s">
        <v>4252</v>
      </c>
      <c r="BD5108" s="228">
        <v>3528106</v>
      </c>
      <c r="BE5108" s="228"/>
      <c r="BF5108" s="228"/>
    </row>
    <row r="5109" spans="54:58" ht="33.75" customHeight="1" x14ac:dyDescent="0.25">
      <c r="BB5109" s="228" t="s">
        <v>85</v>
      </c>
      <c r="BC5109" s="228" t="s">
        <v>4256</v>
      </c>
      <c r="BD5109" s="228">
        <v>3528205</v>
      </c>
      <c r="BE5109" s="228"/>
      <c r="BF5109" s="228"/>
    </row>
    <row r="5110" spans="54:58" ht="33.75" customHeight="1" x14ac:dyDescent="0.25">
      <c r="BB5110" s="228" t="s">
        <v>85</v>
      </c>
      <c r="BC5110" s="228" t="s">
        <v>4260</v>
      </c>
      <c r="BD5110" s="228">
        <v>3528304</v>
      </c>
      <c r="BE5110" s="228"/>
      <c r="BF5110" s="228"/>
    </row>
    <row r="5111" spans="54:58" ht="33.75" customHeight="1" x14ac:dyDescent="0.25">
      <c r="BB5111" s="228" t="s">
        <v>85</v>
      </c>
      <c r="BC5111" s="228" t="s">
        <v>4265</v>
      </c>
      <c r="BD5111" s="228">
        <v>3528403</v>
      </c>
      <c r="BE5111" s="228"/>
      <c r="BF5111" s="228"/>
    </row>
    <row r="5112" spans="54:58" ht="33.75" customHeight="1" x14ac:dyDescent="0.25">
      <c r="BB5112" s="228" t="s">
        <v>85</v>
      </c>
      <c r="BC5112" s="228" t="s">
        <v>4270</v>
      </c>
      <c r="BD5112" s="228">
        <v>3528502</v>
      </c>
      <c r="BE5112" s="228"/>
      <c r="BF5112" s="228"/>
    </row>
    <row r="5113" spans="54:58" ht="33.75" customHeight="1" x14ac:dyDescent="0.25">
      <c r="BB5113" s="228" t="s">
        <v>85</v>
      </c>
      <c r="BC5113" s="228" t="s">
        <v>4275</v>
      </c>
      <c r="BD5113" s="228">
        <v>3528601</v>
      </c>
      <c r="BE5113" s="228"/>
      <c r="BF5113" s="228"/>
    </row>
    <row r="5114" spans="54:58" ht="33.75" customHeight="1" x14ac:dyDescent="0.25">
      <c r="BB5114" s="228" t="s">
        <v>85</v>
      </c>
      <c r="BC5114" s="228" t="s">
        <v>4278</v>
      </c>
      <c r="BD5114" s="228">
        <v>3528700</v>
      </c>
      <c r="BE5114" s="228"/>
      <c r="BF5114" s="228"/>
    </row>
    <row r="5115" spans="54:58" ht="33.75" customHeight="1" x14ac:dyDescent="0.25">
      <c r="BB5115" s="228" t="s">
        <v>85</v>
      </c>
      <c r="BC5115" s="228" t="s">
        <v>4282</v>
      </c>
      <c r="BD5115" s="228">
        <v>3528809</v>
      </c>
      <c r="BE5115" s="228"/>
      <c r="BF5115" s="228"/>
    </row>
    <row r="5116" spans="54:58" ht="33.75" customHeight="1" x14ac:dyDescent="0.25">
      <c r="BB5116" s="228" t="s">
        <v>85</v>
      </c>
      <c r="BC5116" s="228" t="s">
        <v>4287</v>
      </c>
      <c r="BD5116" s="228">
        <v>3528858</v>
      </c>
      <c r="BE5116" s="228"/>
      <c r="BF5116" s="228"/>
    </row>
    <row r="5117" spans="54:58" ht="33.75" customHeight="1" x14ac:dyDescent="0.25">
      <c r="BB5117" s="228" t="s">
        <v>85</v>
      </c>
      <c r="BC5117" s="228" t="s">
        <v>4292</v>
      </c>
      <c r="BD5117" s="228">
        <v>3528908</v>
      </c>
      <c r="BE5117" s="228"/>
      <c r="BF5117" s="228"/>
    </row>
    <row r="5118" spans="54:58" ht="33.75" customHeight="1" x14ac:dyDescent="0.25">
      <c r="BB5118" s="228" t="s">
        <v>85</v>
      </c>
      <c r="BC5118" s="228" t="s">
        <v>4297</v>
      </c>
      <c r="BD5118" s="228">
        <v>3529005</v>
      </c>
      <c r="BE5118" s="228"/>
      <c r="BF5118" s="228"/>
    </row>
    <row r="5119" spans="54:58" ht="33.75" customHeight="1" x14ac:dyDescent="0.25">
      <c r="BB5119" s="228" t="s">
        <v>85</v>
      </c>
      <c r="BC5119" s="228" t="s">
        <v>4302</v>
      </c>
      <c r="BD5119" s="228">
        <v>3529104</v>
      </c>
      <c r="BE5119" s="228"/>
      <c r="BF5119" s="228"/>
    </row>
    <row r="5120" spans="54:58" ht="33.75" customHeight="1" x14ac:dyDescent="0.25">
      <c r="BB5120" s="228" t="s">
        <v>85</v>
      </c>
      <c r="BC5120" s="228" t="s">
        <v>4307</v>
      </c>
      <c r="BD5120" s="228">
        <v>3529203</v>
      </c>
      <c r="BE5120" s="228"/>
      <c r="BF5120" s="228"/>
    </row>
    <row r="5121" spans="54:58" ht="33.75" customHeight="1" x14ac:dyDescent="0.25">
      <c r="BB5121" s="228" t="s">
        <v>85</v>
      </c>
      <c r="BC5121" s="228" t="s">
        <v>4312</v>
      </c>
      <c r="BD5121" s="228">
        <v>3529302</v>
      </c>
      <c r="BE5121" s="228"/>
      <c r="BF5121" s="228"/>
    </row>
    <row r="5122" spans="54:58" ht="33.75" customHeight="1" x14ac:dyDescent="0.25">
      <c r="BB5122" s="228" t="s">
        <v>85</v>
      </c>
      <c r="BC5122" s="228" t="s">
        <v>4317</v>
      </c>
      <c r="BD5122" s="228">
        <v>3529401</v>
      </c>
      <c r="BE5122" s="228"/>
      <c r="BF5122" s="228"/>
    </row>
    <row r="5123" spans="54:58" ht="33.75" customHeight="1" x14ac:dyDescent="0.25">
      <c r="BB5123" s="228" t="s">
        <v>85</v>
      </c>
      <c r="BC5123" s="228" t="s">
        <v>4321</v>
      </c>
      <c r="BD5123" s="228">
        <v>3529500</v>
      </c>
      <c r="BE5123" s="228"/>
      <c r="BF5123" s="228"/>
    </row>
    <row r="5124" spans="54:58" ht="33.75" customHeight="1" x14ac:dyDescent="0.25">
      <c r="BB5124" s="228" t="s">
        <v>85</v>
      </c>
      <c r="BC5124" s="228" t="s">
        <v>4326</v>
      </c>
      <c r="BD5124" s="228">
        <v>3529609</v>
      </c>
      <c r="BE5124" s="228"/>
      <c r="BF5124" s="228"/>
    </row>
    <row r="5125" spans="54:58" ht="33.75" customHeight="1" x14ac:dyDescent="0.25">
      <c r="BB5125" s="228" t="s">
        <v>85</v>
      </c>
      <c r="BC5125" s="228" t="s">
        <v>4331</v>
      </c>
      <c r="BD5125" s="228">
        <v>3529658</v>
      </c>
      <c r="BE5125" s="228"/>
      <c r="BF5125" s="228"/>
    </row>
    <row r="5126" spans="54:58" ht="33.75" customHeight="1" x14ac:dyDescent="0.25">
      <c r="BB5126" s="228" t="s">
        <v>85</v>
      </c>
      <c r="BC5126" s="228" t="s">
        <v>4336</v>
      </c>
      <c r="BD5126" s="228">
        <v>3529708</v>
      </c>
      <c r="BE5126" s="228"/>
      <c r="BF5126" s="228"/>
    </row>
    <row r="5127" spans="54:58" ht="33.75" customHeight="1" x14ac:dyDescent="0.25">
      <c r="BB5127" s="228" t="s">
        <v>85</v>
      </c>
      <c r="BC5127" s="228" t="s">
        <v>4341</v>
      </c>
      <c r="BD5127" s="228">
        <v>3529807</v>
      </c>
      <c r="BE5127" s="228"/>
      <c r="BF5127" s="228"/>
    </row>
    <row r="5128" spans="54:58" ht="33.75" customHeight="1" x14ac:dyDescent="0.25">
      <c r="BB5128" s="228" t="s">
        <v>85</v>
      </c>
      <c r="BC5128" s="228" t="s">
        <v>4346</v>
      </c>
      <c r="BD5128" s="228">
        <v>3530003</v>
      </c>
      <c r="BE5128" s="228"/>
      <c r="BF5128" s="228"/>
    </row>
    <row r="5129" spans="54:58" ht="33.75" customHeight="1" x14ac:dyDescent="0.25">
      <c r="BB5129" s="228" t="s">
        <v>85</v>
      </c>
      <c r="BC5129" s="228" t="s">
        <v>4351</v>
      </c>
      <c r="BD5129" s="228">
        <v>3529906</v>
      </c>
      <c r="BE5129" s="228"/>
      <c r="BF5129" s="228"/>
    </row>
    <row r="5130" spans="54:58" ht="33.75" customHeight="1" x14ac:dyDescent="0.25">
      <c r="BB5130" s="228" t="s">
        <v>85</v>
      </c>
      <c r="BC5130" s="228" t="s">
        <v>4355</v>
      </c>
      <c r="BD5130" s="228">
        <v>3530102</v>
      </c>
      <c r="BE5130" s="228"/>
      <c r="BF5130" s="228"/>
    </row>
    <row r="5131" spans="54:58" ht="33.75" customHeight="1" x14ac:dyDescent="0.25">
      <c r="BB5131" s="228" t="s">
        <v>85</v>
      </c>
      <c r="BC5131" s="228" t="s">
        <v>4359</v>
      </c>
      <c r="BD5131" s="228">
        <v>3530201</v>
      </c>
      <c r="BE5131" s="228"/>
      <c r="BF5131" s="228"/>
    </row>
    <row r="5132" spans="54:58" ht="33.75" customHeight="1" x14ac:dyDescent="0.25">
      <c r="BB5132" s="228" t="s">
        <v>85</v>
      </c>
      <c r="BC5132" s="228" t="s">
        <v>4363</v>
      </c>
      <c r="BD5132" s="228">
        <v>3530300</v>
      </c>
      <c r="BE5132" s="228"/>
      <c r="BF5132" s="228"/>
    </row>
    <row r="5133" spans="54:58" ht="33.75" customHeight="1" x14ac:dyDescent="0.25">
      <c r="BB5133" s="228" t="s">
        <v>85</v>
      </c>
      <c r="BC5133" s="228" t="s">
        <v>4368</v>
      </c>
      <c r="BD5133" s="228">
        <v>3530409</v>
      </c>
      <c r="BE5133" s="228"/>
      <c r="BF5133" s="228"/>
    </row>
    <row r="5134" spans="54:58" ht="33.75" customHeight="1" x14ac:dyDescent="0.25">
      <c r="BB5134" s="228" t="s">
        <v>85</v>
      </c>
      <c r="BC5134" s="228" t="s">
        <v>4372</v>
      </c>
      <c r="BD5134" s="228">
        <v>3530508</v>
      </c>
      <c r="BE5134" s="228"/>
      <c r="BF5134" s="228"/>
    </row>
    <row r="5135" spans="54:58" ht="33.75" customHeight="1" x14ac:dyDescent="0.25">
      <c r="BB5135" s="228" t="s">
        <v>85</v>
      </c>
      <c r="BC5135" s="228" t="s">
        <v>4377</v>
      </c>
      <c r="BD5135" s="228">
        <v>3530607</v>
      </c>
      <c r="BE5135" s="228"/>
      <c r="BF5135" s="228"/>
    </row>
    <row r="5136" spans="54:58" ht="33.75" customHeight="1" x14ac:dyDescent="0.25">
      <c r="BB5136" s="228" t="s">
        <v>85</v>
      </c>
      <c r="BC5136" s="228" t="s">
        <v>4381</v>
      </c>
      <c r="BD5136" s="228">
        <v>3530706</v>
      </c>
      <c r="BE5136" s="228"/>
      <c r="BF5136" s="228"/>
    </row>
    <row r="5137" spans="54:58" ht="33.75" customHeight="1" x14ac:dyDescent="0.25">
      <c r="BB5137" s="228" t="s">
        <v>85</v>
      </c>
      <c r="BC5137" s="228" t="s">
        <v>4386</v>
      </c>
      <c r="BD5137" s="228">
        <v>3530805</v>
      </c>
      <c r="BE5137" s="228"/>
      <c r="BF5137" s="228"/>
    </row>
    <row r="5138" spans="54:58" ht="33.75" customHeight="1" x14ac:dyDescent="0.25">
      <c r="BB5138" s="228" t="s">
        <v>85</v>
      </c>
      <c r="BC5138" s="228" t="s">
        <v>4391</v>
      </c>
      <c r="BD5138" s="228">
        <v>3530904</v>
      </c>
      <c r="BE5138" s="228"/>
      <c r="BF5138" s="228"/>
    </row>
    <row r="5139" spans="54:58" ht="33.75" customHeight="1" x14ac:dyDescent="0.25">
      <c r="BB5139" s="228" t="s">
        <v>85</v>
      </c>
      <c r="BC5139" s="228" t="s">
        <v>4395</v>
      </c>
      <c r="BD5139" s="228">
        <v>3531001</v>
      </c>
      <c r="BE5139" s="228"/>
      <c r="BF5139" s="228"/>
    </row>
    <row r="5140" spans="54:58" ht="33.75" customHeight="1" x14ac:dyDescent="0.25">
      <c r="BB5140" s="228" t="s">
        <v>85</v>
      </c>
      <c r="BC5140" s="228" t="s">
        <v>4400</v>
      </c>
      <c r="BD5140" s="228">
        <v>3531100</v>
      </c>
      <c r="BE5140" s="228"/>
      <c r="BF5140" s="228"/>
    </row>
    <row r="5141" spans="54:58" ht="33.75" customHeight="1" x14ac:dyDescent="0.25">
      <c r="BB5141" s="228" t="s">
        <v>85</v>
      </c>
      <c r="BC5141" s="228" t="s">
        <v>4405</v>
      </c>
      <c r="BD5141" s="228">
        <v>3531209</v>
      </c>
      <c r="BE5141" s="228"/>
      <c r="BF5141" s="228"/>
    </row>
    <row r="5142" spans="54:58" ht="33.75" customHeight="1" x14ac:dyDescent="0.25">
      <c r="BB5142" s="228" t="s">
        <v>85</v>
      </c>
      <c r="BC5142" s="228" t="s">
        <v>4409</v>
      </c>
      <c r="BD5142" s="228">
        <v>3531308</v>
      </c>
      <c r="BE5142" s="228"/>
      <c r="BF5142" s="228"/>
    </row>
    <row r="5143" spans="54:58" ht="33.75" customHeight="1" x14ac:dyDescent="0.25">
      <c r="BB5143" s="228" t="s">
        <v>85</v>
      </c>
      <c r="BC5143" s="228" t="s">
        <v>4414</v>
      </c>
      <c r="BD5143" s="228">
        <v>3531407</v>
      </c>
      <c r="BE5143" s="228"/>
      <c r="BF5143" s="228"/>
    </row>
    <row r="5144" spans="54:58" ht="33.75" customHeight="1" x14ac:dyDescent="0.25">
      <c r="BB5144" s="228" t="s">
        <v>85</v>
      </c>
      <c r="BC5144" s="228" t="s">
        <v>4419</v>
      </c>
      <c r="BD5144" s="228">
        <v>3531506</v>
      </c>
      <c r="BE5144" s="228"/>
      <c r="BF5144" s="228"/>
    </row>
    <row r="5145" spans="54:58" ht="33.75" customHeight="1" x14ac:dyDescent="0.25">
      <c r="BB5145" s="228" t="s">
        <v>85</v>
      </c>
      <c r="BC5145" s="228" t="s">
        <v>3154</v>
      </c>
      <c r="BD5145" s="228">
        <v>3531605</v>
      </c>
      <c r="BE5145" s="228"/>
      <c r="BF5145" s="228"/>
    </row>
    <row r="5146" spans="54:58" ht="33.75" customHeight="1" x14ac:dyDescent="0.25">
      <c r="BB5146" s="228" t="s">
        <v>85</v>
      </c>
      <c r="BC5146" s="228" t="s">
        <v>4428</v>
      </c>
      <c r="BD5146" s="228">
        <v>3531803</v>
      </c>
      <c r="BE5146" s="228"/>
      <c r="BF5146" s="228"/>
    </row>
    <row r="5147" spans="54:58" ht="33.75" customHeight="1" x14ac:dyDescent="0.25">
      <c r="BB5147" s="228" t="s">
        <v>85</v>
      </c>
      <c r="BC5147" s="228" t="s">
        <v>4433</v>
      </c>
      <c r="BD5147" s="228">
        <v>3531704</v>
      </c>
      <c r="BE5147" s="228"/>
      <c r="BF5147" s="228"/>
    </row>
    <row r="5148" spans="54:58" ht="33.75" customHeight="1" x14ac:dyDescent="0.25">
      <c r="BB5148" s="228" t="s">
        <v>85</v>
      </c>
      <c r="BC5148" s="228" t="s">
        <v>4438</v>
      </c>
      <c r="BD5148" s="228">
        <v>3531902</v>
      </c>
      <c r="BE5148" s="228"/>
      <c r="BF5148" s="228"/>
    </row>
    <row r="5149" spans="54:58" ht="33.75" customHeight="1" x14ac:dyDescent="0.25">
      <c r="BB5149" s="228" t="s">
        <v>85</v>
      </c>
      <c r="BC5149" s="228" t="s">
        <v>4442</v>
      </c>
      <c r="BD5149" s="228">
        <v>3532009</v>
      </c>
      <c r="BE5149" s="228"/>
      <c r="BF5149" s="228"/>
    </row>
    <row r="5150" spans="54:58" ht="33.75" customHeight="1" x14ac:dyDescent="0.25">
      <c r="BB5150" s="228" t="s">
        <v>85</v>
      </c>
      <c r="BC5150" s="228" t="s">
        <v>4447</v>
      </c>
      <c r="BD5150" s="228">
        <v>3532058</v>
      </c>
      <c r="BE5150" s="228"/>
      <c r="BF5150" s="228"/>
    </row>
    <row r="5151" spans="54:58" ht="33.75" customHeight="1" x14ac:dyDescent="0.25">
      <c r="BB5151" s="228" t="s">
        <v>85</v>
      </c>
      <c r="BC5151" s="228" t="s">
        <v>4452</v>
      </c>
      <c r="BD5151" s="228">
        <v>3532108</v>
      </c>
      <c r="BE5151" s="228"/>
      <c r="BF5151" s="228"/>
    </row>
    <row r="5152" spans="54:58" ht="33.75" customHeight="1" x14ac:dyDescent="0.25">
      <c r="BB5152" s="228" t="s">
        <v>85</v>
      </c>
      <c r="BC5152" s="228" t="s">
        <v>4457</v>
      </c>
      <c r="BD5152" s="228">
        <v>3532157</v>
      </c>
      <c r="BE5152" s="228"/>
      <c r="BF5152" s="228"/>
    </row>
    <row r="5153" spans="54:58" ht="33.75" customHeight="1" x14ac:dyDescent="0.25">
      <c r="BB5153" s="228" t="s">
        <v>85</v>
      </c>
      <c r="BC5153" s="228" t="s">
        <v>4462</v>
      </c>
      <c r="BD5153" s="228">
        <v>3532207</v>
      </c>
      <c r="BE5153" s="228"/>
      <c r="BF5153" s="228"/>
    </row>
    <row r="5154" spans="54:58" ht="33.75" customHeight="1" x14ac:dyDescent="0.25">
      <c r="BB5154" s="228" t="s">
        <v>85</v>
      </c>
      <c r="BC5154" s="228" t="s">
        <v>4467</v>
      </c>
      <c r="BD5154" s="228">
        <v>3532306</v>
      </c>
      <c r="BE5154" s="228"/>
      <c r="BF5154" s="228"/>
    </row>
    <row r="5155" spans="54:58" ht="33.75" customHeight="1" x14ac:dyDescent="0.25">
      <c r="BB5155" s="228" t="s">
        <v>85</v>
      </c>
      <c r="BC5155" s="228" t="s">
        <v>4471</v>
      </c>
      <c r="BD5155" s="228">
        <v>3532405</v>
      </c>
      <c r="BE5155" s="228"/>
      <c r="BF5155" s="228"/>
    </row>
    <row r="5156" spans="54:58" ht="33.75" customHeight="1" x14ac:dyDescent="0.25">
      <c r="BB5156" s="228" t="s">
        <v>85</v>
      </c>
      <c r="BC5156" s="228" t="s">
        <v>4476</v>
      </c>
      <c r="BD5156" s="228">
        <v>3532504</v>
      </c>
      <c r="BE5156" s="228"/>
      <c r="BF5156" s="228"/>
    </row>
    <row r="5157" spans="54:58" ht="33.75" customHeight="1" x14ac:dyDescent="0.25">
      <c r="BB5157" s="228" t="s">
        <v>85</v>
      </c>
      <c r="BC5157" s="228" t="s">
        <v>4481</v>
      </c>
      <c r="BD5157" s="228">
        <v>3532603</v>
      </c>
      <c r="BE5157" s="228"/>
      <c r="BF5157" s="228"/>
    </row>
    <row r="5158" spans="54:58" ht="33.75" customHeight="1" x14ac:dyDescent="0.25">
      <c r="BB5158" s="228" t="s">
        <v>85</v>
      </c>
      <c r="BC5158" s="228" t="s">
        <v>4486</v>
      </c>
      <c r="BD5158" s="228">
        <v>3532702</v>
      </c>
      <c r="BE5158" s="228"/>
      <c r="BF5158" s="228"/>
    </row>
    <row r="5159" spans="54:58" ht="33.75" customHeight="1" x14ac:dyDescent="0.25">
      <c r="BB5159" s="228" t="s">
        <v>85</v>
      </c>
      <c r="BC5159" s="228" t="s">
        <v>4491</v>
      </c>
      <c r="BD5159" s="228">
        <v>3532801</v>
      </c>
      <c r="BE5159" s="228"/>
      <c r="BF5159" s="228"/>
    </row>
    <row r="5160" spans="54:58" ht="33.75" customHeight="1" x14ac:dyDescent="0.25">
      <c r="BB5160" s="228" t="s">
        <v>85</v>
      </c>
      <c r="BC5160" s="228" t="s">
        <v>4496</v>
      </c>
      <c r="BD5160" s="228">
        <v>3532827</v>
      </c>
      <c r="BE5160" s="228"/>
      <c r="BF5160" s="228"/>
    </row>
    <row r="5161" spans="54:58" ht="33.75" customHeight="1" x14ac:dyDescent="0.25">
      <c r="BB5161" s="228" t="s">
        <v>85</v>
      </c>
      <c r="BC5161" s="228" t="s">
        <v>4501</v>
      </c>
      <c r="BD5161" s="228">
        <v>3532843</v>
      </c>
      <c r="BE5161" s="228"/>
      <c r="BF5161" s="228"/>
    </row>
    <row r="5162" spans="54:58" ht="33.75" customHeight="1" x14ac:dyDescent="0.25">
      <c r="BB5162" s="228" t="s">
        <v>85</v>
      </c>
      <c r="BC5162" s="228" t="s">
        <v>4506</v>
      </c>
      <c r="BD5162" s="228">
        <v>3532868</v>
      </c>
      <c r="BE5162" s="228"/>
      <c r="BF5162" s="228"/>
    </row>
    <row r="5163" spans="54:58" ht="33.75" customHeight="1" x14ac:dyDescent="0.25">
      <c r="BB5163" s="228" t="s">
        <v>85</v>
      </c>
      <c r="BC5163" s="228" t="s">
        <v>4511</v>
      </c>
      <c r="BD5163" s="228">
        <v>3532900</v>
      </c>
      <c r="BE5163" s="228"/>
      <c r="BF5163" s="228"/>
    </row>
    <row r="5164" spans="54:58" ht="33.75" customHeight="1" x14ac:dyDescent="0.25">
      <c r="BB5164" s="228" t="s">
        <v>85</v>
      </c>
      <c r="BC5164" s="228" t="s">
        <v>4515</v>
      </c>
      <c r="BD5164" s="228">
        <v>3533007</v>
      </c>
      <c r="BE5164" s="228"/>
      <c r="BF5164" s="228"/>
    </row>
    <row r="5165" spans="54:58" ht="33.75" customHeight="1" x14ac:dyDescent="0.25">
      <c r="BB5165" s="228" t="s">
        <v>85</v>
      </c>
      <c r="BC5165" s="228" t="s">
        <v>4520</v>
      </c>
      <c r="BD5165" s="228">
        <v>3533106</v>
      </c>
      <c r="BE5165" s="228"/>
      <c r="BF5165" s="228"/>
    </row>
    <row r="5166" spans="54:58" ht="33.75" customHeight="1" x14ac:dyDescent="0.25">
      <c r="BB5166" s="228" t="s">
        <v>85</v>
      </c>
      <c r="BC5166" s="228" t="s">
        <v>4525</v>
      </c>
      <c r="BD5166" s="228">
        <v>3533205</v>
      </c>
      <c r="BE5166" s="228"/>
      <c r="BF5166" s="228"/>
    </row>
    <row r="5167" spans="54:58" ht="33.75" customHeight="1" x14ac:dyDescent="0.25">
      <c r="BB5167" s="228" t="s">
        <v>85</v>
      </c>
      <c r="BC5167" s="228" t="s">
        <v>4530</v>
      </c>
      <c r="BD5167" s="228">
        <v>3533304</v>
      </c>
      <c r="BE5167" s="228"/>
      <c r="BF5167" s="228"/>
    </row>
    <row r="5168" spans="54:58" ht="33.75" customHeight="1" x14ac:dyDescent="0.25">
      <c r="BB5168" s="228" t="s">
        <v>85</v>
      </c>
      <c r="BC5168" s="228" t="s">
        <v>4535</v>
      </c>
      <c r="BD5168" s="228">
        <v>3533403</v>
      </c>
      <c r="BE5168" s="228"/>
      <c r="BF5168" s="228"/>
    </row>
    <row r="5169" spans="54:58" ht="33.75" customHeight="1" x14ac:dyDescent="0.25">
      <c r="BB5169" s="228" t="s">
        <v>85</v>
      </c>
      <c r="BC5169" s="228" t="s">
        <v>4539</v>
      </c>
      <c r="BD5169" s="228">
        <v>3533254</v>
      </c>
      <c r="BE5169" s="228"/>
      <c r="BF5169" s="228"/>
    </row>
    <row r="5170" spans="54:58" ht="33.75" customHeight="1" x14ac:dyDescent="0.25">
      <c r="BB5170" s="228" t="s">
        <v>85</v>
      </c>
      <c r="BC5170" s="228" t="s">
        <v>3245</v>
      </c>
      <c r="BD5170" s="228">
        <v>3533502</v>
      </c>
      <c r="BE5170" s="228"/>
      <c r="BF5170" s="228"/>
    </row>
    <row r="5171" spans="54:58" ht="33.75" customHeight="1" x14ac:dyDescent="0.25">
      <c r="BB5171" s="228" t="s">
        <v>85</v>
      </c>
      <c r="BC5171" s="228" t="s">
        <v>4548</v>
      </c>
      <c r="BD5171" s="228">
        <v>3533601</v>
      </c>
      <c r="BE5171" s="228"/>
      <c r="BF5171" s="228"/>
    </row>
    <row r="5172" spans="54:58" ht="33.75" customHeight="1" x14ac:dyDescent="0.25">
      <c r="BB5172" s="228" t="s">
        <v>85</v>
      </c>
      <c r="BC5172" s="228" t="s">
        <v>4553</v>
      </c>
      <c r="BD5172" s="228">
        <v>3533700</v>
      </c>
      <c r="BE5172" s="228"/>
      <c r="BF5172" s="228"/>
    </row>
    <row r="5173" spans="54:58" ht="33.75" customHeight="1" x14ac:dyDescent="0.25">
      <c r="BB5173" s="228" t="s">
        <v>85</v>
      </c>
      <c r="BC5173" s="228" t="s">
        <v>4558</v>
      </c>
      <c r="BD5173" s="228">
        <v>3533809</v>
      </c>
      <c r="BE5173" s="228"/>
      <c r="BF5173" s="228"/>
    </row>
    <row r="5174" spans="54:58" ht="33.75" customHeight="1" x14ac:dyDescent="0.25">
      <c r="BB5174" s="228" t="s">
        <v>85</v>
      </c>
      <c r="BC5174" s="228" t="s">
        <v>4563</v>
      </c>
      <c r="BD5174" s="228">
        <v>3533908</v>
      </c>
      <c r="BE5174" s="228"/>
      <c r="BF5174" s="228"/>
    </row>
    <row r="5175" spans="54:58" ht="33.75" customHeight="1" x14ac:dyDescent="0.25">
      <c r="BB5175" s="228" t="s">
        <v>85</v>
      </c>
      <c r="BC5175" s="228" t="s">
        <v>4566</v>
      </c>
      <c r="BD5175" s="228">
        <v>3534005</v>
      </c>
      <c r="BE5175" s="228"/>
      <c r="BF5175" s="228"/>
    </row>
    <row r="5176" spans="54:58" ht="33.75" customHeight="1" x14ac:dyDescent="0.25">
      <c r="BB5176" s="228" t="s">
        <v>85</v>
      </c>
      <c r="BC5176" s="228" t="s">
        <v>4570</v>
      </c>
      <c r="BD5176" s="228">
        <v>3534104</v>
      </c>
      <c r="BE5176" s="228"/>
      <c r="BF5176" s="228"/>
    </row>
    <row r="5177" spans="54:58" ht="33.75" customHeight="1" x14ac:dyDescent="0.25">
      <c r="BB5177" s="228" t="s">
        <v>85</v>
      </c>
      <c r="BC5177" s="228" t="s">
        <v>4575</v>
      </c>
      <c r="BD5177" s="228">
        <v>3534203</v>
      </c>
      <c r="BE5177" s="228"/>
      <c r="BF5177" s="228"/>
    </row>
    <row r="5178" spans="54:58" ht="33.75" customHeight="1" x14ac:dyDescent="0.25">
      <c r="BB5178" s="228" t="s">
        <v>85</v>
      </c>
      <c r="BC5178" s="228" t="s">
        <v>4580</v>
      </c>
      <c r="BD5178" s="228">
        <v>3534302</v>
      </c>
      <c r="BE5178" s="228"/>
      <c r="BF5178" s="228"/>
    </row>
    <row r="5179" spans="54:58" ht="33.75" customHeight="1" x14ac:dyDescent="0.25">
      <c r="BB5179" s="228" t="s">
        <v>85</v>
      </c>
      <c r="BC5179" s="228" t="s">
        <v>4585</v>
      </c>
      <c r="BD5179" s="228">
        <v>3534401</v>
      </c>
      <c r="BE5179" s="228"/>
      <c r="BF5179" s="228"/>
    </row>
    <row r="5180" spans="54:58" ht="33.75" customHeight="1" x14ac:dyDescent="0.25">
      <c r="BB5180" s="228" t="s">
        <v>85</v>
      </c>
      <c r="BC5180" s="228" t="s">
        <v>4590</v>
      </c>
      <c r="BD5180" s="228">
        <v>3534500</v>
      </c>
      <c r="BE5180" s="228"/>
      <c r="BF5180" s="228"/>
    </row>
    <row r="5181" spans="54:58" ht="33.75" customHeight="1" x14ac:dyDescent="0.25">
      <c r="BB5181" s="228" t="s">
        <v>85</v>
      </c>
      <c r="BC5181" s="228" t="s">
        <v>4594</v>
      </c>
      <c r="BD5181" s="228">
        <v>3534609</v>
      </c>
      <c r="BE5181" s="228"/>
      <c r="BF5181" s="228"/>
    </row>
    <row r="5182" spans="54:58" ht="33.75" customHeight="1" x14ac:dyDescent="0.25">
      <c r="BB5182" s="228" t="s">
        <v>85</v>
      </c>
      <c r="BC5182" s="228" t="s">
        <v>4599</v>
      </c>
      <c r="BD5182" s="228">
        <v>3534708</v>
      </c>
      <c r="BE5182" s="228"/>
      <c r="BF5182" s="228"/>
    </row>
    <row r="5183" spans="54:58" ht="33.75" customHeight="1" x14ac:dyDescent="0.25">
      <c r="BB5183" s="228" t="s">
        <v>85</v>
      </c>
      <c r="BC5183" s="228" t="s">
        <v>3288</v>
      </c>
      <c r="BD5183" s="228">
        <v>3534807</v>
      </c>
      <c r="BE5183" s="228"/>
      <c r="BF5183" s="228"/>
    </row>
    <row r="5184" spans="54:58" ht="33.75" customHeight="1" x14ac:dyDescent="0.25">
      <c r="BB5184" s="228" t="s">
        <v>85</v>
      </c>
      <c r="BC5184" s="228" t="s">
        <v>4607</v>
      </c>
      <c r="BD5184" s="228">
        <v>3534757</v>
      </c>
      <c r="BE5184" s="228"/>
      <c r="BF5184" s="228"/>
    </row>
    <row r="5185" spans="54:58" ht="33.75" customHeight="1" x14ac:dyDescent="0.25">
      <c r="BB5185" s="228" t="s">
        <v>85</v>
      </c>
      <c r="BC5185" s="228" t="s">
        <v>4612</v>
      </c>
      <c r="BD5185" s="228">
        <v>3534906</v>
      </c>
      <c r="BE5185" s="228"/>
      <c r="BF5185" s="228"/>
    </row>
    <row r="5186" spans="54:58" ht="33.75" customHeight="1" x14ac:dyDescent="0.25">
      <c r="BB5186" s="228" t="s">
        <v>85</v>
      </c>
      <c r="BC5186" s="228" t="s">
        <v>1571</v>
      </c>
      <c r="BD5186" s="228">
        <v>3535002</v>
      </c>
      <c r="BE5186" s="228"/>
      <c r="BF5186" s="228"/>
    </row>
    <row r="5187" spans="54:58" ht="33.75" customHeight="1" x14ac:dyDescent="0.25">
      <c r="BB5187" s="228" t="s">
        <v>85</v>
      </c>
      <c r="BC5187" s="228" t="s">
        <v>4621</v>
      </c>
      <c r="BD5187" s="228">
        <v>3535101</v>
      </c>
      <c r="BE5187" s="228"/>
      <c r="BF5187" s="228"/>
    </row>
    <row r="5188" spans="54:58" ht="33.75" customHeight="1" x14ac:dyDescent="0.25">
      <c r="BB5188" s="228" t="s">
        <v>85</v>
      </c>
      <c r="BC5188" s="228" t="s">
        <v>4626</v>
      </c>
      <c r="BD5188" s="228">
        <v>3535200</v>
      </c>
      <c r="BE5188" s="228"/>
      <c r="BF5188" s="228"/>
    </row>
    <row r="5189" spans="54:58" ht="33.75" customHeight="1" x14ac:dyDescent="0.25">
      <c r="BB5189" s="228" t="s">
        <v>85</v>
      </c>
      <c r="BC5189" s="228" t="s">
        <v>3881</v>
      </c>
      <c r="BD5189" s="228">
        <v>3535309</v>
      </c>
      <c r="BE5189" s="228"/>
      <c r="BF5189" s="228"/>
    </row>
    <row r="5190" spans="54:58" ht="33.75" customHeight="1" x14ac:dyDescent="0.25">
      <c r="BB5190" s="228" t="s">
        <v>85</v>
      </c>
      <c r="BC5190" s="228" t="s">
        <v>4633</v>
      </c>
      <c r="BD5190" s="228">
        <v>3535408</v>
      </c>
      <c r="BE5190" s="228"/>
      <c r="BF5190" s="228"/>
    </row>
    <row r="5191" spans="54:58" ht="33.75" customHeight="1" x14ac:dyDescent="0.25">
      <c r="BB5191" s="228" t="s">
        <v>85</v>
      </c>
      <c r="BC5191" s="228" t="s">
        <v>4637</v>
      </c>
      <c r="BD5191" s="228">
        <v>3535507</v>
      </c>
      <c r="BE5191" s="228"/>
      <c r="BF5191" s="228"/>
    </row>
    <row r="5192" spans="54:58" ht="33.75" customHeight="1" x14ac:dyDescent="0.25">
      <c r="BB5192" s="228" t="s">
        <v>85</v>
      </c>
      <c r="BC5192" s="228" t="s">
        <v>4640</v>
      </c>
      <c r="BD5192" s="228">
        <v>3535606</v>
      </c>
      <c r="BE5192" s="228"/>
      <c r="BF5192" s="228"/>
    </row>
    <row r="5193" spans="54:58" ht="33.75" customHeight="1" x14ac:dyDescent="0.25">
      <c r="BB5193" s="228" t="s">
        <v>85</v>
      </c>
      <c r="BC5193" s="228" t="s">
        <v>3374</v>
      </c>
      <c r="BD5193" s="228">
        <v>3535705</v>
      </c>
      <c r="BE5193" s="228"/>
      <c r="BF5193" s="228"/>
    </row>
    <row r="5194" spans="54:58" ht="33.75" customHeight="1" x14ac:dyDescent="0.25">
      <c r="BB5194" s="228" t="s">
        <v>85</v>
      </c>
      <c r="BC5194" s="228" t="s">
        <v>4646</v>
      </c>
      <c r="BD5194" s="228">
        <v>3535804</v>
      </c>
      <c r="BE5194" s="228"/>
      <c r="BF5194" s="228"/>
    </row>
    <row r="5195" spans="54:58" ht="33.75" customHeight="1" x14ac:dyDescent="0.25">
      <c r="BB5195" s="228" t="s">
        <v>85</v>
      </c>
      <c r="BC5195" s="228" t="s">
        <v>4650</v>
      </c>
      <c r="BD5195" s="228">
        <v>3535903</v>
      </c>
      <c r="BE5195" s="228"/>
      <c r="BF5195" s="228"/>
    </row>
    <row r="5196" spans="54:58" ht="33.75" customHeight="1" x14ac:dyDescent="0.25">
      <c r="BB5196" s="228" t="s">
        <v>85</v>
      </c>
      <c r="BC5196" s="228" t="s">
        <v>4654</v>
      </c>
      <c r="BD5196" s="228">
        <v>3536000</v>
      </c>
      <c r="BE5196" s="228"/>
      <c r="BF5196" s="228"/>
    </row>
    <row r="5197" spans="54:58" ht="33.75" customHeight="1" x14ac:dyDescent="0.25">
      <c r="BB5197" s="228" t="s">
        <v>85</v>
      </c>
      <c r="BC5197" s="228" t="s">
        <v>4658</v>
      </c>
      <c r="BD5197" s="228">
        <v>3536109</v>
      </c>
      <c r="BE5197" s="228"/>
      <c r="BF5197" s="228"/>
    </row>
    <row r="5198" spans="54:58" ht="33.75" customHeight="1" x14ac:dyDescent="0.25">
      <c r="BB5198" s="228" t="s">
        <v>85</v>
      </c>
      <c r="BC5198" s="228" t="s">
        <v>4662</v>
      </c>
      <c r="BD5198" s="228">
        <v>3536208</v>
      </c>
      <c r="BE5198" s="228"/>
      <c r="BF5198" s="228"/>
    </row>
    <row r="5199" spans="54:58" ht="33.75" customHeight="1" x14ac:dyDescent="0.25">
      <c r="BB5199" s="228" t="s">
        <v>85</v>
      </c>
      <c r="BC5199" s="228" t="s">
        <v>4666</v>
      </c>
      <c r="BD5199" s="228">
        <v>3536257</v>
      </c>
      <c r="BE5199" s="228"/>
      <c r="BF5199" s="228"/>
    </row>
    <row r="5200" spans="54:58" ht="33.75" customHeight="1" x14ac:dyDescent="0.25">
      <c r="BB5200" s="228" t="s">
        <v>85</v>
      </c>
      <c r="BC5200" s="228" t="s">
        <v>4669</v>
      </c>
      <c r="BD5200" s="228">
        <v>3536307</v>
      </c>
      <c r="BE5200" s="228"/>
      <c r="BF5200" s="228"/>
    </row>
    <row r="5201" spans="54:58" ht="33.75" customHeight="1" x14ac:dyDescent="0.25">
      <c r="BB5201" s="228" t="s">
        <v>85</v>
      </c>
      <c r="BC5201" s="228" t="s">
        <v>4673</v>
      </c>
      <c r="BD5201" s="228">
        <v>3536406</v>
      </c>
      <c r="BE5201" s="228"/>
      <c r="BF5201" s="228"/>
    </row>
    <row r="5202" spans="54:58" ht="33.75" customHeight="1" x14ac:dyDescent="0.25">
      <c r="BB5202" s="228" t="s">
        <v>85</v>
      </c>
      <c r="BC5202" s="228" t="s">
        <v>4677</v>
      </c>
      <c r="BD5202" s="228">
        <v>3536505</v>
      </c>
      <c r="BE5202" s="228"/>
      <c r="BF5202" s="228"/>
    </row>
    <row r="5203" spans="54:58" ht="33.75" customHeight="1" x14ac:dyDescent="0.25">
      <c r="BB5203" s="228" t="s">
        <v>85</v>
      </c>
      <c r="BC5203" s="228" t="s">
        <v>4681</v>
      </c>
      <c r="BD5203" s="228">
        <v>3536570</v>
      </c>
      <c r="BE5203" s="228"/>
      <c r="BF5203" s="228"/>
    </row>
    <row r="5204" spans="54:58" ht="33.75" customHeight="1" x14ac:dyDescent="0.25">
      <c r="BB5204" s="228" t="s">
        <v>85</v>
      </c>
      <c r="BC5204" s="228" t="s">
        <v>4685</v>
      </c>
      <c r="BD5204" s="228">
        <v>3536604</v>
      </c>
      <c r="BE5204" s="228"/>
      <c r="BF5204" s="228"/>
    </row>
    <row r="5205" spans="54:58" ht="33.75" customHeight="1" x14ac:dyDescent="0.25">
      <c r="BB5205" s="228" t="s">
        <v>85</v>
      </c>
      <c r="BC5205" s="228" t="s">
        <v>4689</v>
      </c>
      <c r="BD5205" s="228">
        <v>3536703</v>
      </c>
      <c r="BE5205" s="228"/>
      <c r="BF5205" s="228"/>
    </row>
    <row r="5206" spans="54:58" ht="33.75" customHeight="1" x14ac:dyDescent="0.25">
      <c r="BB5206" s="228" t="s">
        <v>85</v>
      </c>
      <c r="BC5206" s="228" t="s">
        <v>4693</v>
      </c>
      <c r="BD5206" s="228">
        <v>3536802</v>
      </c>
      <c r="BE5206" s="228"/>
      <c r="BF5206" s="228"/>
    </row>
    <row r="5207" spans="54:58" ht="33.75" customHeight="1" x14ac:dyDescent="0.25">
      <c r="BB5207" s="228" t="s">
        <v>85</v>
      </c>
      <c r="BC5207" s="228" t="s">
        <v>4696</v>
      </c>
      <c r="BD5207" s="228">
        <v>3536901</v>
      </c>
      <c r="BE5207" s="228"/>
      <c r="BF5207" s="228"/>
    </row>
    <row r="5208" spans="54:58" ht="33.75" customHeight="1" x14ac:dyDescent="0.25">
      <c r="BB5208" s="228" t="s">
        <v>85</v>
      </c>
      <c r="BC5208" s="228" t="s">
        <v>4699</v>
      </c>
      <c r="BD5208" s="228">
        <v>3537008</v>
      </c>
      <c r="BE5208" s="228"/>
      <c r="BF5208" s="228"/>
    </row>
    <row r="5209" spans="54:58" ht="33.75" customHeight="1" x14ac:dyDescent="0.25">
      <c r="BB5209" s="228" t="s">
        <v>85</v>
      </c>
      <c r="BC5209" s="228" t="s">
        <v>4702</v>
      </c>
      <c r="BD5209" s="228">
        <v>3537107</v>
      </c>
      <c r="BE5209" s="228"/>
      <c r="BF5209" s="228"/>
    </row>
    <row r="5210" spans="54:58" ht="33.75" customHeight="1" x14ac:dyDescent="0.25">
      <c r="BB5210" s="228" t="s">
        <v>85</v>
      </c>
      <c r="BC5210" s="228" t="s">
        <v>4704</v>
      </c>
      <c r="BD5210" s="228">
        <v>3537156</v>
      </c>
      <c r="BE5210" s="228"/>
      <c r="BF5210" s="228"/>
    </row>
    <row r="5211" spans="54:58" ht="33.75" customHeight="1" x14ac:dyDescent="0.25">
      <c r="BB5211" s="228" t="s">
        <v>85</v>
      </c>
      <c r="BC5211" s="228" t="s">
        <v>4707</v>
      </c>
      <c r="BD5211" s="228">
        <v>3537206</v>
      </c>
      <c r="BE5211" s="228"/>
      <c r="BF5211" s="228"/>
    </row>
    <row r="5212" spans="54:58" ht="33.75" customHeight="1" x14ac:dyDescent="0.25">
      <c r="BB5212" s="228" t="s">
        <v>85</v>
      </c>
      <c r="BC5212" s="228" t="s">
        <v>4710</v>
      </c>
      <c r="BD5212" s="228">
        <v>3537305</v>
      </c>
      <c r="BE5212" s="228"/>
      <c r="BF5212" s="228"/>
    </row>
    <row r="5213" spans="54:58" ht="33.75" customHeight="1" x14ac:dyDescent="0.25">
      <c r="BB5213" s="228" t="s">
        <v>85</v>
      </c>
      <c r="BC5213" s="228" t="s">
        <v>4713</v>
      </c>
      <c r="BD5213" s="228">
        <v>3537404</v>
      </c>
      <c r="BE5213" s="228"/>
      <c r="BF5213" s="228"/>
    </row>
    <row r="5214" spans="54:58" ht="33.75" customHeight="1" x14ac:dyDescent="0.25">
      <c r="BB5214" s="228" t="s">
        <v>85</v>
      </c>
      <c r="BC5214" s="228" t="s">
        <v>4716</v>
      </c>
      <c r="BD5214" s="228">
        <v>3537503</v>
      </c>
      <c r="BE5214" s="228"/>
      <c r="BF5214" s="228"/>
    </row>
    <row r="5215" spans="54:58" ht="33.75" customHeight="1" x14ac:dyDescent="0.25">
      <c r="BB5215" s="228" t="s">
        <v>85</v>
      </c>
      <c r="BC5215" s="228" t="s">
        <v>4719</v>
      </c>
      <c r="BD5215" s="228">
        <v>3537602</v>
      </c>
      <c r="BE5215" s="228"/>
      <c r="BF5215" s="228"/>
    </row>
    <row r="5216" spans="54:58" ht="33.75" customHeight="1" x14ac:dyDescent="0.25">
      <c r="BB5216" s="228" t="s">
        <v>85</v>
      </c>
      <c r="BC5216" s="228" t="s">
        <v>4722</v>
      </c>
      <c r="BD5216" s="228">
        <v>3537701</v>
      </c>
      <c r="BE5216" s="228"/>
      <c r="BF5216" s="228"/>
    </row>
    <row r="5217" spans="54:58" ht="33.75" customHeight="1" x14ac:dyDescent="0.25">
      <c r="BB5217" s="228" t="s">
        <v>85</v>
      </c>
      <c r="BC5217" s="228" t="s">
        <v>4725</v>
      </c>
      <c r="BD5217" s="228">
        <v>3537800</v>
      </c>
      <c r="BE5217" s="228"/>
      <c r="BF5217" s="228"/>
    </row>
    <row r="5218" spans="54:58" ht="33.75" customHeight="1" x14ac:dyDescent="0.25">
      <c r="BB5218" s="228" t="s">
        <v>85</v>
      </c>
      <c r="BC5218" s="228" t="s">
        <v>4727</v>
      </c>
      <c r="BD5218" s="228">
        <v>3537909</v>
      </c>
      <c r="BE5218" s="228"/>
      <c r="BF5218" s="228"/>
    </row>
    <row r="5219" spans="54:58" ht="33.75" customHeight="1" x14ac:dyDescent="0.25">
      <c r="BB5219" s="228" t="s">
        <v>85</v>
      </c>
      <c r="BC5219" s="228" t="s">
        <v>4729</v>
      </c>
      <c r="BD5219" s="228">
        <v>3538006</v>
      </c>
      <c r="BE5219" s="228"/>
      <c r="BF5219" s="228"/>
    </row>
    <row r="5220" spans="54:58" ht="33.75" customHeight="1" x14ac:dyDescent="0.25">
      <c r="BB5220" s="228" t="s">
        <v>85</v>
      </c>
      <c r="BC5220" s="228" t="s">
        <v>4732</v>
      </c>
      <c r="BD5220" s="228">
        <v>3538105</v>
      </c>
      <c r="BE5220" s="228"/>
      <c r="BF5220" s="228"/>
    </row>
    <row r="5221" spans="54:58" ht="33.75" customHeight="1" x14ac:dyDescent="0.25">
      <c r="BB5221" s="228" t="s">
        <v>85</v>
      </c>
      <c r="BC5221" s="228" t="s">
        <v>3461</v>
      </c>
      <c r="BD5221" s="228">
        <v>3538204</v>
      </c>
      <c r="BE5221" s="228"/>
      <c r="BF5221" s="228"/>
    </row>
    <row r="5222" spans="54:58" ht="33.75" customHeight="1" x14ac:dyDescent="0.25">
      <c r="BB5222" s="228" t="s">
        <v>85</v>
      </c>
      <c r="BC5222" s="228" t="s">
        <v>4737</v>
      </c>
      <c r="BD5222" s="228">
        <v>3538303</v>
      </c>
      <c r="BE5222" s="228"/>
      <c r="BF5222" s="228"/>
    </row>
    <row r="5223" spans="54:58" ht="33.75" customHeight="1" x14ac:dyDescent="0.25">
      <c r="BB5223" s="228" t="s">
        <v>85</v>
      </c>
      <c r="BC5223" s="228" t="s">
        <v>4739</v>
      </c>
      <c r="BD5223" s="228">
        <v>3538501</v>
      </c>
      <c r="BE5223" s="228"/>
      <c r="BF5223" s="228"/>
    </row>
    <row r="5224" spans="54:58" ht="33.75" customHeight="1" x14ac:dyDescent="0.25">
      <c r="BB5224" s="228" t="s">
        <v>85</v>
      </c>
      <c r="BC5224" s="228" t="s">
        <v>4742</v>
      </c>
      <c r="BD5224" s="228">
        <v>3538600</v>
      </c>
      <c r="BE5224" s="228"/>
      <c r="BF5224" s="228"/>
    </row>
    <row r="5225" spans="54:58" ht="33.75" customHeight="1" x14ac:dyDescent="0.25">
      <c r="BB5225" s="228" t="s">
        <v>85</v>
      </c>
      <c r="BC5225" s="228" t="s">
        <v>4744</v>
      </c>
      <c r="BD5225" s="228">
        <v>3538709</v>
      </c>
      <c r="BE5225" s="228"/>
      <c r="BF5225" s="228"/>
    </row>
    <row r="5226" spans="54:58" ht="33.75" customHeight="1" x14ac:dyDescent="0.25">
      <c r="BB5226" s="228" t="s">
        <v>85</v>
      </c>
      <c r="BC5226" s="228" t="s">
        <v>4746</v>
      </c>
      <c r="BD5226" s="228">
        <v>3538808</v>
      </c>
      <c r="BE5226" s="228"/>
      <c r="BF5226" s="228"/>
    </row>
    <row r="5227" spans="54:58" ht="33.75" customHeight="1" x14ac:dyDescent="0.25">
      <c r="BB5227" s="228" t="s">
        <v>85</v>
      </c>
      <c r="BC5227" s="228" t="s">
        <v>4749</v>
      </c>
      <c r="BD5227" s="228">
        <v>3538907</v>
      </c>
      <c r="BE5227" s="228"/>
      <c r="BF5227" s="228"/>
    </row>
    <row r="5228" spans="54:58" ht="33.75" customHeight="1" x14ac:dyDescent="0.25">
      <c r="BB5228" s="228" t="s">
        <v>85</v>
      </c>
      <c r="BC5228" s="228" t="s">
        <v>4751</v>
      </c>
      <c r="BD5228" s="228">
        <v>3539004</v>
      </c>
      <c r="BE5228" s="228"/>
      <c r="BF5228" s="228"/>
    </row>
    <row r="5229" spans="54:58" ht="33.75" customHeight="1" x14ac:dyDescent="0.25">
      <c r="BB5229" s="228" t="s">
        <v>85</v>
      </c>
      <c r="BC5229" s="228" t="s">
        <v>4754</v>
      </c>
      <c r="BD5229" s="228">
        <v>3539103</v>
      </c>
      <c r="BE5229" s="228"/>
      <c r="BF5229" s="228"/>
    </row>
    <row r="5230" spans="54:58" ht="33.75" customHeight="1" x14ac:dyDescent="0.25">
      <c r="BB5230" s="228" t="s">
        <v>85</v>
      </c>
      <c r="BC5230" s="228" t="s">
        <v>4757</v>
      </c>
      <c r="BD5230" s="228">
        <v>3539202</v>
      </c>
      <c r="BE5230" s="228"/>
      <c r="BF5230" s="228"/>
    </row>
    <row r="5231" spans="54:58" ht="33.75" customHeight="1" x14ac:dyDescent="0.25">
      <c r="BB5231" s="228" t="s">
        <v>85</v>
      </c>
      <c r="BC5231" s="228" t="s">
        <v>4760</v>
      </c>
      <c r="BD5231" s="228">
        <v>3539301</v>
      </c>
      <c r="BE5231" s="228"/>
      <c r="BF5231" s="228"/>
    </row>
    <row r="5232" spans="54:58" ht="33.75" customHeight="1" x14ac:dyDescent="0.25">
      <c r="BB5232" s="228" t="s">
        <v>85</v>
      </c>
      <c r="BC5232" s="228" t="s">
        <v>4763</v>
      </c>
      <c r="BD5232" s="228">
        <v>3539400</v>
      </c>
      <c r="BE5232" s="228"/>
      <c r="BF5232" s="228"/>
    </row>
    <row r="5233" spans="54:58" ht="33.75" customHeight="1" x14ac:dyDescent="0.25">
      <c r="BB5233" s="228" t="s">
        <v>85</v>
      </c>
      <c r="BC5233" s="228" t="s">
        <v>4013</v>
      </c>
      <c r="BD5233" s="228">
        <v>3539509</v>
      </c>
      <c r="BE5233" s="228"/>
      <c r="BF5233" s="228"/>
    </row>
    <row r="5234" spans="54:58" ht="33.75" customHeight="1" x14ac:dyDescent="0.25">
      <c r="BB5234" s="228" t="s">
        <v>85</v>
      </c>
      <c r="BC5234" s="228" t="s">
        <v>4024</v>
      </c>
      <c r="BD5234" s="228">
        <v>3539608</v>
      </c>
      <c r="BE5234" s="228"/>
      <c r="BF5234" s="228"/>
    </row>
    <row r="5235" spans="54:58" ht="33.75" customHeight="1" x14ac:dyDescent="0.25">
      <c r="BB5235" s="228" t="s">
        <v>85</v>
      </c>
      <c r="BC5235" s="228" t="s">
        <v>4769</v>
      </c>
      <c r="BD5235" s="228">
        <v>3539707</v>
      </c>
      <c r="BE5235" s="228"/>
      <c r="BF5235" s="228"/>
    </row>
    <row r="5236" spans="54:58" ht="33.75" customHeight="1" x14ac:dyDescent="0.25">
      <c r="BB5236" s="228" t="s">
        <v>85</v>
      </c>
      <c r="BC5236" s="228" t="s">
        <v>4772</v>
      </c>
      <c r="BD5236" s="228">
        <v>3539806</v>
      </c>
      <c r="BE5236" s="228"/>
      <c r="BF5236" s="228"/>
    </row>
    <row r="5237" spans="54:58" ht="33.75" customHeight="1" x14ac:dyDescent="0.25">
      <c r="BB5237" s="228" t="s">
        <v>85</v>
      </c>
      <c r="BC5237" s="228" t="s">
        <v>4775</v>
      </c>
      <c r="BD5237" s="228">
        <v>3539905</v>
      </c>
      <c r="BE5237" s="228"/>
      <c r="BF5237" s="228"/>
    </row>
    <row r="5238" spans="54:58" ht="33.75" customHeight="1" x14ac:dyDescent="0.25">
      <c r="BB5238" s="228" t="s">
        <v>85</v>
      </c>
      <c r="BC5238" s="228" t="s">
        <v>4778</v>
      </c>
      <c r="BD5238" s="228">
        <v>3540002</v>
      </c>
      <c r="BE5238" s="228"/>
      <c r="BF5238" s="228"/>
    </row>
    <row r="5239" spans="54:58" ht="33.75" customHeight="1" x14ac:dyDescent="0.25">
      <c r="BB5239" s="228" t="s">
        <v>85</v>
      </c>
      <c r="BC5239" s="228" t="s">
        <v>4781</v>
      </c>
      <c r="BD5239" s="228">
        <v>3540101</v>
      </c>
      <c r="BE5239" s="228"/>
      <c r="BF5239" s="228"/>
    </row>
    <row r="5240" spans="54:58" ht="33.75" customHeight="1" x14ac:dyDescent="0.25">
      <c r="BB5240" s="228" t="s">
        <v>85</v>
      </c>
      <c r="BC5240" s="228" t="s">
        <v>4784</v>
      </c>
      <c r="BD5240" s="228">
        <v>3540200</v>
      </c>
      <c r="BE5240" s="228"/>
      <c r="BF5240" s="228"/>
    </row>
    <row r="5241" spans="54:58" ht="33.75" customHeight="1" x14ac:dyDescent="0.25">
      <c r="BB5241" s="228" t="s">
        <v>85</v>
      </c>
      <c r="BC5241" s="228" t="s">
        <v>4787</v>
      </c>
      <c r="BD5241" s="228">
        <v>3540259</v>
      </c>
      <c r="BE5241" s="228"/>
      <c r="BF5241" s="228"/>
    </row>
    <row r="5242" spans="54:58" ht="33.75" customHeight="1" x14ac:dyDescent="0.25">
      <c r="BB5242" s="228" t="s">
        <v>85</v>
      </c>
      <c r="BC5242" s="228" t="s">
        <v>4790</v>
      </c>
      <c r="BD5242" s="228">
        <v>3540309</v>
      </c>
      <c r="BE5242" s="228"/>
      <c r="BF5242" s="228"/>
    </row>
    <row r="5243" spans="54:58" ht="33.75" customHeight="1" x14ac:dyDescent="0.25">
      <c r="BB5243" s="228" t="s">
        <v>85</v>
      </c>
      <c r="BC5243" s="228" t="s">
        <v>4793</v>
      </c>
      <c r="BD5243" s="228">
        <v>3540408</v>
      </c>
      <c r="BE5243" s="228"/>
      <c r="BF5243" s="228"/>
    </row>
    <row r="5244" spans="54:58" ht="33.75" customHeight="1" x14ac:dyDescent="0.25">
      <c r="BB5244" s="228" t="s">
        <v>85</v>
      </c>
      <c r="BC5244" s="228" t="s">
        <v>4796</v>
      </c>
      <c r="BD5244" s="228">
        <v>3540507</v>
      </c>
      <c r="BE5244" s="228"/>
      <c r="BF5244" s="228"/>
    </row>
    <row r="5245" spans="54:58" ht="33.75" customHeight="1" x14ac:dyDescent="0.25">
      <c r="BB5245" s="228" t="s">
        <v>85</v>
      </c>
      <c r="BC5245" s="228" t="s">
        <v>4799</v>
      </c>
      <c r="BD5245" s="228">
        <v>3540606</v>
      </c>
      <c r="BE5245" s="228"/>
      <c r="BF5245" s="228"/>
    </row>
    <row r="5246" spans="54:58" ht="33.75" customHeight="1" x14ac:dyDescent="0.25">
      <c r="BB5246" s="228" t="s">
        <v>85</v>
      </c>
      <c r="BC5246" s="228" t="s">
        <v>4802</v>
      </c>
      <c r="BD5246" s="228">
        <v>3540705</v>
      </c>
      <c r="BE5246" s="228"/>
      <c r="BF5246" s="228"/>
    </row>
    <row r="5247" spans="54:58" ht="33.75" customHeight="1" x14ac:dyDescent="0.25">
      <c r="BB5247" s="228" t="s">
        <v>85</v>
      </c>
      <c r="BC5247" s="228" t="s">
        <v>4805</v>
      </c>
      <c r="BD5247" s="228">
        <v>3540754</v>
      </c>
      <c r="BE5247" s="228"/>
      <c r="BF5247" s="228"/>
    </row>
    <row r="5248" spans="54:58" ht="33.75" customHeight="1" x14ac:dyDescent="0.25">
      <c r="BB5248" s="228" t="s">
        <v>85</v>
      </c>
      <c r="BC5248" s="228" t="s">
        <v>4808</v>
      </c>
      <c r="BD5248" s="228">
        <v>3540804</v>
      </c>
      <c r="BE5248" s="228"/>
      <c r="BF5248" s="228"/>
    </row>
    <row r="5249" spans="54:58" ht="33.75" customHeight="1" x14ac:dyDescent="0.25">
      <c r="BB5249" s="228" t="s">
        <v>85</v>
      </c>
      <c r="BC5249" s="228" t="s">
        <v>4811</v>
      </c>
      <c r="BD5249" s="228">
        <v>3540853</v>
      </c>
      <c r="BE5249" s="228"/>
      <c r="BF5249" s="228"/>
    </row>
    <row r="5250" spans="54:58" ht="33.75" customHeight="1" x14ac:dyDescent="0.25">
      <c r="BB5250" s="228" t="s">
        <v>85</v>
      </c>
      <c r="BC5250" s="228" t="s">
        <v>4814</v>
      </c>
      <c r="BD5250" s="228">
        <v>3540903</v>
      </c>
      <c r="BE5250" s="228"/>
      <c r="BF5250" s="228"/>
    </row>
    <row r="5251" spans="54:58" ht="33.75" customHeight="1" x14ac:dyDescent="0.25">
      <c r="BB5251" s="228" t="s">
        <v>85</v>
      </c>
      <c r="BC5251" s="228" t="s">
        <v>3567</v>
      </c>
      <c r="BD5251" s="228">
        <v>3541000</v>
      </c>
      <c r="BE5251" s="228"/>
      <c r="BF5251" s="228"/>
    </row>
    <row r="5252" spans="54:58" ht="33.75" customHeight="1" x14ac:dyDescent="0.25">
      <c r="BB5252" s="228" t="s">
        <v>85</v>
      </c>
      <c r="BC5252" s="228" t="s">
        <v>4818</v>
      </c>
      <c r="BD5252" s="228">
        <v>3541059</v>
      </c>
      <c r="BE5252" s="228"/>
      <c r="BF5252" s="228"/>
    </row>
    <row r="5253" spans="54:58" ht="33.75" customHeight="1" x14ac:dyDescent="0.25">
      <c r="BB5253" s="228" t="s">
        <v>85</v>
      </c>
      <c r="BC5253" s="228" t="s">
        <v>4821</v>
      </c>
      <c r="BD5253" s="228">
        <v>3541109</v>
      </c>
      <c r="BE5253" s="228"/>
      <c r="BF5253" s="228"/>
    </row>
    <row r="5254" spans="54:58" ht="33.75" customHeight="1" x14ac:dyDescent="0.25">
      <c r="BB5254" s="228" t="s">
        <v>85</v>
      </c>
      <c r="BC5254" s="228" t="s">
        <v>4824</v>
      </c>
      <c r="BD5254" s="228">
        <v>3541208</v>
      </c>
      <c r="BE5254" s="228"/>
      <c r="BF5254" s="228"/>
    </row>
    <row r="5255" spans="54:58" ht="33.75" customHeight="1" x14ac:dyDescent="0.25">
      <c r="BB5255" s="228" t="s">
        <v>85</v>
      </c>
      <c r="BC5255" s="228" t="s">
        <v>4827</v>
      </c>
      <c r="BD5255" s="228">
        <v>3541307</v>
      </c>
      <c r="BE5255" s="228"/>
      <c r="BF5255" s="228"/>
    </row>
    <row r="5256" spans="54:58" ht="33.75" customHeight="1" x14ac:dyDescent="0.25">
      <c r="BB5256" s="228" t="s">
        <v>85</v>
      </c>
      <c r="BC5256" s="228" t="s">
        <v>4830</v>
      </c>
      <c r="BD5256" s="228">
        <v>3541406</v>
      </c>
      <c r="BE5256" s="228"/>
      <c r="BF5256" s="228"/>
    </row>
    <row r="5257" spans="54:58" ht="33.75" customHeight="1" x14ac:dyDescent="0.25">
      <c r="BB5257" s="228" t="s">
        <v>85</v>
      </c>
      <c r="BC5257" s="228" t="s">
        <v>4833</v>
      </c>
      <c r="BD5257" s="228">
        <v>3541505</v>
      </c>
      <c r="BE5257" s="228"/>
      <c r="BF5257" s="228"/>
    </row>
    <row r="5258" spans="54:58" ht="33.75" customHeight="1" x14ac:dyDescent="0.25">
      <c r="BB5258" s="228" t="s">
        <v>85</v>
      </c>
      <c r="BC5258" s="228" t="s">
        <v>4836</v>
      </c>
      <c r="BD5258" s="228">
        <v>3541604</v>
      </c>
      <c r="BE5258" s="228"/>
      <c r="BF5258" s="228"/>
    </row>
    <row r="5259" spans="54:58" ht="33.75" customHeight="1" x14ac:dyDescent="0.25">
      <c r="BB5259" s="228" t="s">
        <v>85</v>
      </c>
      <c r="BC5259" s="228" t="s">
        <v>4839</v>
      </c>
      <c r="BD5259" s="228">
        <v>3541653</v>
      </c>
      <c r="BE5259" s="228"/>
      <c r="BF5259" s="228"/>
    </row>
    <row r="5260" spans="54:58" ht="33.75" customHeight="1" x14ac:dyDescent="0.25">
      <c r="BB5260" s="228" t="s">
        <v>85</v>
      </c>
      <c r="BC5260" s="228" t="s">
        <v>4842</v>
      </c>
      <c r="BD5260" s="228">
        <v>3541703</v>
      </c>
      <c r="BE5260" s="228"/>
      <c r="BF5260" s="228"/>
    </row>
    <row r="5261" spans="54:58" ht="33.75" customHeight="1" x14ac:dyDescent="0.25">
      <c r="BB5261" s="228" t="s">
        <v>85</v>
      </c>
      <c r="BC5261" s="228" t="s">
        <v>4845</v>
      </c>
      <c r="BD5261" s="228">
        <v>3541802</v>
      </c>
      <c r="BE5261" s="228"/>
      <c r="BF5261" s="228"/>
    </row>
    <row r="5262" spans="54:58" ht="33.75" customHeight="1" x14ac:dyDescent="0.25">
      <c r="BB5262" s="228" t="s">
        <v>85</v>
      </c>
      <c r="BC5262" s="228" t="s">
        <v>4848</v>
      </c>
      <c r="BD5262" s="228">
        <v>3541901</v>
      </c>
      <c r="BE5262" s="228"/>
      <c r="BF5262" s="228"/>
    </row>
    <row r="5263" spans="54:58" ht="33.75" customHeight="1" x14ac:dyDescent="0.25">
      <c r="BB5263" s="228" t="s">
        <v>85</v>
      </c>
      <c r="BC5263" s="228" t="s">
        <v>4851</v>
      </c>
      <c r="BD5263" s="228">
        <v>3542008</v>
      </c>
      <c r="BE5263" s="228"/>
      <c r="BF5263" s="228"/>
    </row>
    <row r="5264" spans="54:58" ht="33.75" customHeight="1" x14ac:dyDescent="0.25">
      <c r="BB5264" s="228" t="s">
        <v>85</v>
      </c>
      <c r="BC5264" s="228" t="s">
        <v>4854</v>
      </c>
      <c r="BD5264" s="228">
        <v>3542107</v>
      </c>
      <c r="BE5264" s="228"/>
      <c r="BF5264" s="228"/>
    </row>
    <row r="5265" spans="54:58" ht="33.75" customHeight="1" x14ac:dyDescent="0.25">
      <c r="BB5265" s="228" t="s">
        <v>85</v>
      </c>
      <c r="BC5265" s="228" t="s">
        <v>4857</v>
      </c>
      <c r="BD5265" s="228">
        <v>3542206</v>
      </c>
      <c r="BE5265" s="228"/>
      <c r="BF5265" s="228"/>
    </row>
    <row r="5266" spans="54:58" ht="33.75" customHeight="1" x14ac:dyDescent="0.25">
      <c r="BB5266" s="228" t="s">
        <v>85</v>
      </c>
      <c r="BC5266" s="228" t="s">
        <v>4860</v>
      </c>
      <c r="BD5266" s="228">
        <v>3542305</v>
      </c>
      <c r="BE5266" s="228"/>
      <c r="BF5266" s="228"/>
    </row>
    <row r="5267" spans="54:58" ht="33.75" customHeight="1" x14ac:dyDescent="0.25">
      <c r="BB5267" s="228" t="s">
        <v>85</v>
      </c>
      <c r="BC5267" s="228" t="s">
        <v>4863</v>
      </c>
      <c r="BD5267" s="228">
        <v>3542404</v>
      </c>
      <c r="BE5267" s="228"/>
      <c r="BF5267" s="228"/>
    </row>
    <row r="5268" spans="54:58" ht="33.75" customHeight="1" x14ac:dyDescent="0.25">
      <c r="BB5268" s="228" t="s">
        <v>85</v>
      </c>
      <c r="BC5268" s="228" t="s">
        <v>4866</v>
      </c>
      <c r="BD5268" s="228">
        <v>3542503</v>
      </c>
      <c r="BE5268" s="228"/>
      <c r="BF5268" s="228"/>
    </row>
    <row r="5269" spans="54:58" ht="33.75" customHeight="1" x14ac:dyDescent="0.25">
      <c r="BB5269" s="228" t="s">
        <v>85</v>
      </c>
      <c r="BC5269" s="228" t="s">
        <v>4869</v>
      </c>
      <c r="BD5269" s="228">
        <v>3542602</v>
      </c>
      <c r="BE5269" s="228"/>
      <c r="BF5269" s="228"/>
    </row>
    <row r="5270" spans="54:58" ht="33.75" customHeight="1" x14ac:dyDescent="0.25">
      <c r="BB5270" s="228" t="s">
        <v>85</v>
      </c>
      <c r="BC5270" s="228" t="s">
        <v>4871</v>
      </c>
      <c r="BD5270" s="228">
        <v>3542701</v>
      </c>
      <c r="BE5270" s="228"/>
      <c r="BF5270" s="228"/>
    </row>
    <row r="5271" spans="54:58" ht="33.75" customHeight="1" x14ac:dyDescent="0.25">
      <c r="BB5271" s="228" t="s">
        <v>85</v>
      </c>
      <c r="BC5271" s="228" t="s">
        <v>4873</v>
      </c>
      <c r="BD5271" s="228">
        <v>3542800</v>
      </c>
      <c r="BE5271" s="228"/>
      <c r="BF5271" s="228"/>
    </row>
    <row r="5272" spans="54:58" ht="33.75" customHeight="1" x14ac:dyDescent="0.25">
      <c r="BB5272" s="228" t="s">
        <v>85</v>
      </c>
      <c r="BC5272" s="228" t="s">
        <v>4876</v>
      </c>
      <c r="BD5272" s="228">
        <v>3542909</v>
      </c>
      <c r="BE5272" s="228"/>
      <c r="BF5272" s="228"/>
    </row>
    <row r="5273" spans="54:58" ht="33.75" customHeight="1" x14ac:dyDescent="0.25">
      <c r="BB5273" s="228" t="s">
        <v>85</v>
      </c>
      <c r="BC5273" s="228" t="s">
        <v>4879</v>
      </c>
      <c r="BD5273" s="228">
        <v>3543006</v>
      </c>
      <c r="BE5273" s="228"/>
      <c r="BF5273" s="228"/>
    </row>
    <row r="5274" spans="54:58" ht="33.75" customHeight="1" x14ac:dyDescent="0.25">
      <c r="BB5274" s="228" t="s">
        <v>85</v>
      </c>
      <c r="BC5274" s="228" t="s">
        <v>4882</v>
      </c>
      <c r="BD5274" s="228">
        <v>3543105</v>
      </c>
      <c r="BE5274" s="228"/>
      <c r="BF5274" s="228"/>
    </row>
    <row r="5275" spans="54:58" ht="33.75" customHeight="1" x14ac:dyDescent="0.25">
      <c r="BB5275" s="228" t="s">
        <v>85</v>
      </c>
      <c r="BC5275" s="228" t="s">
        <v>4885</v>
      </c>
      <c r="BD5275" s="228">
        <v>3543204</v>
      </c>
      <c r="BE5275" s="228"/>
      <c r="BF5275" s="228"/>
    </row>
    <row r="5276" spans="54:58" ht="33.75" customHeight="1" x14ac:dyDescent="0.25">
      <c r="BB5276" s="228" t="s">
        <v>85</v>
      </c>
      <c r="BC5276" s="228" t="s">
        <v>4888</v>
      </c>
      <c r="BD5276" s="228">
        <v>3543238</v>
      </c>
      <c r="BE5276" s="228"/>
      <c r="BF5276" s="228"/>
    </row>
    <row r="5277" spans="54:58" ht="33.75" customHeight="1" x14ac:dyDescent="0.25">
      <c r="BB5277" s="228" t="s">
        <v>85</v>
      </c>
      <c r="BC5277" s="228" t="s">
        <v>4891</v>
      </c>
      <c r="BD5277" s="228">
        <v>3543253</v>
      </c>
      <c r="BE5277" s="228"/>
      <c r="BF5277" s="228"/>
    </row>
    <row r="5278" spans="54:58" ht="33.75" customHeight="1" x14ac:dyDescent="0.25">
      <c r="BB5278" s="228" t="s">
        <v>85</v>
      </c>
      <c r="BC5278" s="228" t="s">
        <v>4894</v>
      </c>
      <c r="BD5278" s="228">
        <v>3543303</v>
      </c>
      <c r="BE5278" s="228"/>
      <c r="BF5278" s="228"/>
    </row>
    <row r="5279" spans="54:58" ht="33.75" customHeight="1" x14ac:dyDescent="0.25">
      <c r="BB5279" s="228" t="s">
        <v>85</v>
      </c>
      <c r="BC5279" s="228" t="s">
        <v>4897</v>
      </c>
      <c r="BD5279" s="228">
        <v>3543402</v>
      </c>
      <c r="BE5279" s="228"/>
      <c r="BF5279" s="228"/>
    </row>
    <row r="5280" spans="54:58" ht="33.75" customHeight="1" x14ac:dyDescent="0.25">
      <c r="BB5280" s="228" t="s">
        <v>85</v>
      </c>
      <c r="BC5280" s="228" t="s">
        <v>4900</v>
      </c>
      <c r="BD5280" s="228">
        <v>3543600</v>
      </c>
      <c r="BE5280" s="228"/>
      <c r="BF5280" s="228"/>
    </row>
    <row r="5281" spans="54:58" ht="33.75" customHeight="1" x14ac:dyDescent="0.25">
      <c r="BB5281" s="228" t="s">
        <v>85</v>
      </c>
      <c r="BC5281" s="228" t="s">
        <v>4903</v>
      </c>
      <c r="BD5281" s="228">
        <v>3543709</v>
      </c>
      <c r="BE5281" s="228"/>
      <c r="BF5281" s="228"/>
    </row>
    <row r="5282" spans="54:58" ht="33.75" customHeight="1" x14ac:dyDescent="0.25">
      <c r="BB5282" s="228" t="s">
        <v>85</v>
      </c>
      <c r="BC5282" s="228" t="s">
        <v>4906</v>
      </c>
      <c r="BD5282" s="228">
        <v>3543808</v>
      </c>
      <c r="BE5282" s="228"/>
      <c r="BF5282" s="228"/>
    </row>
    <row r="5283" spans="54:58" ht="33.75" customHeight="1" x14ac:dyDescent="0.25">
      <c r="BB5283" s="228" t="s">
        <v>85</v>
      </c>
      <c r="BC5283" s="228" t="s">
        <v>1565</v>
      </c>
      <c r="BD5283" s="228">
        <v>3543907</v>
      </c>
      <c r="BE5283" s="228"/>
      <c r="BF5283" s="228"/>
    </row>
    <row r="5284" spans="54:58" ht="33.75" customHeight="1" x14ac:dyDescent="0.25">
      <c r="BB5284" s="228" t="s">
        <v>85</v>
      </c>
      <c r="BC5284" s="228" t="s">
        <v>4911</v>
      </c>
      <c r="BD5284" s="228">
        <v>3544004</v>
      </c>
      <c r="BE5284" s="228"/>
      <c r="BF5284" s="228"/>
    </row>
    <row r="5285" spans="54:58" ht="33.75" customHeight="1" x14ac:dyDescent="0.25">
      <c r="BB5285" s="228" t="s">
        <v>85</v>
      </c>
      <c r="BC5285" s="228" t="s">
        <v>4914</v>
      </c>
      <c r="BD5285" s="228">
        <v>3544103</v>
      </c>
      <c r="BE5285" s="228"/>
      <c r="BF5285" s="228"/>
    </row>
    <row r="5286" spans="54:58" ht="33.75" customHeight="1" x14ac:dyDescent="0.25">
      <c r="BB5286" s="228" t="s">
        <v>85</v>
      </c>
      <c r="BC5286" s="228" t="s">
        <v>4917</v>
      </c>
      <c r="BD5286" s="228">
        <v>3544202</v>
      </c>
      <c r="BE5286" s="228"/>
      <c r="BF5286" s="228"/>
    </row>
    <row r="5287" spans="54:58" ht="33.75" customHeight="1" x14ac:dyDescent="0.25">
      <c r="BB5287" s="228" t="s">
        <v>85</v>
      </c>
      <c r="BC5287" s="228" t="s">
        <v>4919</v>
      </c>
      <c r="BD5287" s="228">
        <v>3543501</v>
      </c>
      <c r="BE5287" s="228"/>
      <c r="BF5287" s="228"/>
    </row>
    <row r="5288" spans="54:58" ht="33.75" customHeight="1" x14ac:dyDescent="0.25">
      <c r="BB5288" s="228" t="s">
        <v>85</v>
      </c>
      <c r="BC5288" s="228" t="s">
        <v>4921</v>
      </c>
      <c r="BD5288" s="228">
        <v>3544251</v>
      </c>
      <c r="BE5288" s="228"/>
      <c r="BF5288" s="228"/>
    </row>
    <row r="5289" spans="54:58" ht="33.75" customHeight="1" x14ac:dyDescent="0.25">
      <c r="BB5289" s="228" t="s">
        <v>85</v>
      </c>
      <c r="BC5289" s="228" t="s">
        <v>4923</v>
      </c>
      <c r="BD5289" s="228">
        <v>3544301</v>
      </c>
      <c r="BE5289" s="228"/>
      <c r="BF5289" s="228"/>
    </row>
    <row r="5290" spans="54:58" ht="33.75" customHeight="1" x14ac:dyDescent="0.25">
      <c r="BB5290" s="228" t="s">
        <v>85</v>
      </c>
      <c r="BC5290" s="228" t="s">
        <v>4925</v>
      </c>
      <c r="BD5290" s="228">
        <v>3544400</v>
      </c>
      <c r="BE5290" s="228"/>
      <c r="BF5290" s="228"/>
    </row>
    <row r="5291" spans="54:58" ht="33.75" customHeight="1" x14ac:dyDescent="0.25">
      <c r="BB5291" s="228" t="s">
        <v>85</v>
      </c>
      <c r="BC5291" s="228" t="s">
        <v>4927</v>
      </c>
      <c r="BD5291" s="228">
        <v>3544509</v>
      </c>
      <c r="BE5291" s="228"/>
      <c r="BF5291" s="228"/>
    </row>
    <row r="5292" spans="54:58" ht="33.75" customHeight="1" x14ac:dyDescent="0.25">
      <c r="BB5292" s="228" t="s">
        <v>85</v>
      </c>
      <c r="BC5292" s="228" t="s">
        <v>4929</v>
      </c>
      <c r="BD5292" s="228">
        <v>3544608</v>
      </c>
      <c r="BE5292" s="228"/>
      <c r="BF5292" s="228"/>
    </row>
    <row r="5293" spans="54:58" ht="33.75" customHeight="1" x14ac:dyDescent="0.25">
      <c r="BB5293" s="228" t="s">
        <v>85</v>
      </c>
      <c r="BC5293" s="228" t="s">
        <v>4931</v>
      </c>
      <c r="BD5293" s="228">
        <v>3544707</v>
      </c>
      <c r="BE5293" s="228"/>
      <c r="BF5293" s="228"/>
    </row>
    <row r="5294" spans="54:58" ht="33.75" customHeight="1" x14ac:dyDescent="0.25">
      <c r="BB5294" s="228" t="s">
        <v>85</v>
      </c>
      <c r="BC5294" s="228" t="s">
        <v>4933</v>
      </c>
      <c r="BD5294" s="228">
        <v>3544806</v>
      </c>
      <c r="BE5294" s="228"/>
      <c r="BF5294" s="228"/>
    </row>
    <row r="5295" spans="54:58" ht="33.75" customHeight="1" x14ac:dyDescent="0.25">
      <c r="BB5295" s="228" t="s">
        <v>85</v>
      </c>
      <c r="BC5295" s="228" t="s">
        <v>4935</v>
      </c>
      <c r="BD5295" s="228">
        <v>3544905</v>
      </c>
      <c r="BE5295" s="228"/>
      <c r="BF5295" s="228"/>
    </row>
    <row r="5296" spans="54:58" ht="33.75" customHeight="1" x14ac:dyDescent="0.25">
      <c r="BB5296" s="228" t="s">
        <v>85</v>
      </c>
      <c r="BC5296" s="228" t="s">
        <v>4937</v>
      </c>
      <c r="BD5296" s="228">
        <v>3545001</v>
      </c>
      <c r="BE5296" s="228"/>
      <c r="BF5296" s="228"/>
    </row>
    <row r="5297" spans="54:58" ht="33.75" customHeight="1" x14ac:dyDescent="0.25">
      <c r="BB5297" s="228" t="s">
        <v>85</v>
      </c>
      <c r="BC5297" s="228" t="s">
        <v>4939</v>
      </c>
      <c r="BD5297" s="228">
        <v>3545100</v>
      </c>
      <c r="BE5297" s="228"/>
      <c r="BF5297" s="228"/>
    </row>
    <row r="5298" spans="54:58" ht="33.75" customHeight="1" x14ac:dyDescent="0.25">
      <c r="BB5298" s="228" t="s">
        <v>85</v>
      </c>
      <c r="BC5298" s="228" t="s">
        <v>3732</v>
      </c>
      <c r="BD5298" s="228">
        <v>3545159</v>
      </c>
      <c r="BE5298" s="228"/>
      <c r="BF5298" s="228"/>
    </row>
    <row r="5299" spans="54:58" ht="33.75" customHeight="1" x14ac:dyDescent="0.25">
      <c r="BB5299" s="228" t="s">
        <v>85</v>
      </c>
      <c r="BC5299" s="228" t="s">
        <v>4942</v>
      </c>
      <c r="BD5299" s="228">
        <v>3545209</v>
      </c>
      <c r="BE5299" s="228"/>
      <c r="BF5299" s="228"/>
    </row>
    <row r="5300" spans="54:58" ht="33.75" customHeight="1" x14ac:dyDescent="0.25">
      <c r="BB5300" s="228" t="s">
        <v>85</v>
      </c>
      <c r="BC5300" s="228" t="s">
        <v>4944</v>
      </c>
      <c r="BD5300" s="228">
        <v>3545308</v>
      </c>
      <c r="BE5300" s="228"/>
      <c r="BF5300" s="228"/>
    </row>
    <row r="5301" spans="54:58" ht="33.75" customHeight="1" x14ac:dyDescent="0.25">
      <c r="BB5301" s="228" t="s">
        <v>85</v>
      </c>
      <c r="BC5301" s="228" t="s">
        <v>4946</v>
      </c>
      <c r="BD5301" s="228">
        <v>3545407</v>
      </c>
      <c r="BE5301" s="228"/>
      <c r="BF5301" s="228"/>
    </row>
    <row r="5302" spans="54:58" ht="33.75" customHeight="1" x14ac:dyDescent="0.25">
      <c r="BB5302" s="228" t="s">
        <v>85</v>
      </c>
      <c r="BC5302" s="228" t="s">
        <v>4948</v>
      </c>
      <c r="BD5302" s="228">
        <v>3545506</v>
      </c>
      <c r="BE5302" s="228"/>
      <c r="BF5302" s="228"/>
    </row>
    <row r="5303" spans="54:58" ht="33.75" customHeight="1" x14ac:dyDescent="0.25">
      <c r="BB5303" s="228" t="s">
        <v>85</v>
      </c>
      <c r="BC5303" s="228" t="s">
        <v>4950</v>
      </c>
      <c r="BD5303" s="228">
        <v>3545605</v>
      </c>
      <c r="BE5303" s="228"/>
      <c r="BF5303" s="228"/>
    </row>
    <row r="5304" spans="54:58" ht="33.75" customHeight="1" x14ac:dyDescent="0.25">
      <c r="BB5304" s="228" t="s">
        <v>85</v>
      </c>
      <c r="BC5304" s="228" t="s">
        <v>4952</v>
      </c>
      <c r="BD5304" s="228">
        <v>3545704</v>
      </c>
      <c r="BE5304" s="228"/>
      <c r="BF5304" s="228"/>
    </row>
    <row r="5305" spans="54:58" ht="33.75" customHeight="1" x14ac:dyDescent="0.25">
      <c r="BB5305" s="228" t="s">
        <v>85</v>
      </c>
      <c r="BC5305" s="228" t="s">
        <v>4954</v>
      </c>
      <c r="BD5305" s="228">
        <v>3545803</v>
      </c>
      <c r="BE5305" s="228"/>
      <c r="BF5305" s="228"/>
    </row>
    <row r="5306" spans="54:58" ht="33.75" customHeight="1" x14ac:dyDescent="0.25">
      <c r="BB5306" s="228" t="s">
        <v>85</v>
      </c>
      <c r="BC5306" s="228" t="s">
        <v>4956</v>
      </c>
      <c r="BD5306" s="228">
        <v>3546009</v>
      </c>
      <c r="BE5306" s="228"/>
      <c r="BF5306" s="228"/>
    </row>
    <row r="5307" spans="54:58" ht="33.75" customHeight="1" x14ac:dyDescent="0.25">
      <c r="BB5307" s="228" t="s">
        <v>85</v>
      </c>
      <c r="BC5307" s="228" t="s">
        <v>4958</v>
      </c>
      <c r="BD5307" s="228">
        <v>3546108</v>
      </c>
      <c r="BE5307" s="228"/>
      <c r="BF5307" s="228"/>
    </row>
    <row r="5308" spans="54:58" ht="33.75" customHeight="1" x14ac:dyDescent="0.25">
      <c r="BB5308" s="228" t="s">
        <v>85</v>
      </c>
      <c r="BC5308" s="228" t="s">
        <v>4960</v>
      </c>
      <c r="BD5308" s="228">
        <v>3546207</v>
      </c>
      <c r="BE5308" s="228"/>
      <c r="BF5308" s="228"/>
    </row>
    <row r="5309" spans="54:58" ht="33.75" customHeight="1" x14ac:dyDescent="0.25">
      <c r="BB5309" s="228" t="s">
        <v>85</v>
      </c>
      <c r="BC5309" s="228" t="s">
        <v>4962</v>
      </c>
      <c r="BD5309" s="228">
        <v>3546256</v>
      </c>
      <c r="BE5309" s="228"/>
      <c r="BF5309" s="228"/>
    </row>
    <row r="5310" spans="54:58" ht="33.75" customHeight="1" x14ac:dyDescent="0.25">
      <c r="BB5310" s="228" t="s">
        <v>85</v>
      </c>
      <c r="BC5310" s="228" t="s">
        <v>4964</v>
      </c>
      <c r="BD5310" s="228">
        <v>3546306</v>
      </c>
      <c r="BE5310" s="228"/>
      <c r="BF5310" s="228"/>
    </row>
    <row r="5311" spans="54:58" ht="33.75" customHeight="1" x14ac:dyDescent="0.25">
      <c r="BB5311" s="228" t="s">
        <v>85</v>
      </c>
      <c r="BC5311" s="228" t="s">
        <v>4966</v>
      </c>
      <c r="BD5311" s="228">
        <v>3546405</v>
      </c>
      <c r="BE5311" s="228"/>
      <c r="BF5311" s="228"/>
    </row>
    <row r="5312" spans="54:58" ht="33.75" customHeight="1" x14ac:dyDescent="0.25">
      <c r="BB5312" s="228" t="s">
        <v>85</v>
      </c>
      <c r="BC5312" s="228" t="s">
        <v>4968</v>
      </c>
      <c r="BD5312" s="228">
        <v>3546504</v>
      </c>
      <c r="BE5312" s="228"/>
      <c r="BF5312" s="228"/>
    </row>
    <row r="5313" spans="54:58" ht="33.75" customHeight="1" x14ac:dyDescent="0.25">
      <c r="BB5313" s="228" t="s">
        <v>85</v>
      </c>
      <c r="BC5313" s="228" t="s">
        <v>4970</v>
      </c>
      <c r="BD5313" s="228">
        <v>3546603</v>
      </c>
      <c r="BE5313" s="228"/>
      <c r="BF5313" s="228"/>
    </row>
    <row r="5314" spans="54:58" ht="33.75" customHeight="1" x14ac:dyDescent="0.25">
      <c r="BB5314" s="228" t="s">
        <v>85</v>
      </c>
      <c r="BC5314" s="228" t="s">
        <v>4972</v>
      </c>
      <c r="BD5314" s="228">
        <v>3546702</v>
      </c>
      <c r="BE5314" s="228"/>
      <c r="BF5314" s="228"/>
    </row>
    <row r="5315" spans="54:58" ht="33.75" customHeight="1" x14ac:dyDescent="0.25">
      <c r="BB5315" s="228" t="s">
        <v>85</v>
      </c>
      <c r="BC5315" s="228" t="s">
        <v>3532</v>
      </c>
      <c r="BD5315" s="228">
        <v>3546801</v>
      </c>
      <c r="BE5315" s="228"/>
      <c r="BF5315" s="228"/>
    </row>
    <row r="5316" spans="54:58" ht="33.75" customHeight="1" x14ac:dyDescent="0.25">
      <c r="BB5316" s="228" t="s">
        <v>85</v>
      </c>
      <c r="BC5316" s="228" t="s">
        <v>4295</v>
      </c>
      <c r="BD5316" s="228">
        <v>3546900</v>
      </c>
      <c r="BE5316" s="228"/>
      <c r="BF5316" s="228"/>
    </row>
    <row r="5317" spans="54:58" ht="33.75" customHeight="1" x14ac:dyDescent="0.25">
      <c r="BB5317" s="228" t="s">
        <v>85</v>
      </c>
      <c r="BC5317" s="228" t="s">
        <v>4975</v>
      </c>
      <c r="BD5317" s="228">
        <v>3547007</v>
      </c>
      <c r="BE5317" s="228"/>
      <c r="BF5317" s="228"/>
    </row>
    <row r="5318" spans="54:58" ht="33.75" customHeight="1" x14ac:dyDescent="0.25">
      <c r="BB5318" s="228" t="s">
        <v>85</v>
      </c>
      <c r="BC5318" s="228" t="s">
        <v>4977</v>
      </c>
      <c r="BD5318" s="228">
        <v>3547106</v>
      </c>
      <c r="BE5318" s="228"/>
      <c r="BF5318" s="228"/>
    </row>
    <row r="5319" spans="54:58" ht="33.75" customHeight="1" x14ac:dyDescent="0.25">
      <c r="BB5319" s="228" t="s">
        <v>85</v>
      </c>
      <c r="BC5319" s="228" t="s">
        <v>4979</v>
      </c>
      <c r="BD5319" s="228">
        <v>3547502</v>
      </c>
      <c r="BE5319" s="228"/>
      <c r="BF5319" s="228"/>
    </row>
    <row r="5320" spans="54:58" ht="33.75" customHeight="1" x14ac:dyDescent="0.25">
      <c r="BB5320" s="228" t="s">
        <v>85</v>
      </c>
      <c r="BC5320" s="228" t="s">
        <v>4981</v>
      </c>
      <c r="BD5320" s="228">
        <v>3547403</v>
      </c>
      <c r="BE5320" s="228"/>
      <c r="BF5320" s="228"/>
    </row>
    <row r="5321" spans="54:58" ht="33.75" customHeight="1" x14ac:dyDescent="0.25">
      <c r="BB5321" s="228" t="s">
        <v>85</v>
      </c>
      <c r="BC5321" s="228" t="s">
        <v>4983</v>
      </c>
      <c r="BD5321" s="228">
        <v>3547601</v>
      </c>
      <c r="BE5321" s="228"/>
      <c r="BF5321" s="228"/>
    </row>
    <row r="5322" spans="54:58" ht="33.75" customHeight="1" x14ac:dyDescent="0.25">
      <c r="BB5322" s="228" t="s">
        <v>85</v>
      </c>
      <c r="BC5322" s="228" t="s">
        <v>4985</v>
      </c>
      <c r="BD5322" s="228">
        <v>3547650</v>
      </c>
      <c r="BE5322" s="228"/>
      <c r="BF5322" s="228"/>
    </row>
    <row r="5323" spans="54:58" ht="33.75" customHeight="1" x14ac:dyDescent="0.25">
      <c r="BB5323" s="228" t="s">
        <v>85</v>
      </c>
      <c r="BC5323" s="228" t="s">
        <v>4987</v>
      </c>
      <c r="BD5323" s="228">
        <v>3547205</v>
      </c>
      <c r="BE5323" s="228"/>
      <c r="BF5323" s="228"/>
    </row>
    <row r="5324" spans="54:58" ht="33.75" customHeight="1" x14ac:dyDescent="0.25">
      <c r="BB5324" s="228" t="s">
        <v>85</v>
      </c>
      <c r="BC5324" s="228" t="s">
        <v>4989</v>
      </c>
      <c r="BD5324" s="228">
        <v>3547304</v>
      </c>
      <c r="BE5324" s="228"/>
      <c r="BF5324" s="228"/>
    </row>
    <row r="5325" spans="54:58" ht="33.75" customHeight="1" x14ac:dyDescent="0.25">
      <c r="BB5325" s="228" t="s">
        <v>85</v>
      </c>
      <c r="BC5325" s="228" t="s">
        <v>4991</v>
      </c>
      <c r="BD5325" s="228">
        <v>3547700</v>
      </c>
      <c r="BE5325" s="228"/>
      <c r="BF5325" s="228"/>
    </row>
    <row r="5326" spans="54:58" ht="33.75" customHeight="1" x14ac:dyDescent="0.25">
      <c r="BB5326" s="228" t="s">
        <v>85</v>
      </c>
      <c r="BC5326" s="228" t="s">
        <v>3230</v>
      </c>
      <c r="BD5326" s="228">
        <v>3547809</v>
      </c>
      <c r="BE5326" s="228"/>
      <c r="BF5326" s="228"/>
    </row>
    <row r="5327" spans="54:58" ht="33.75" customHeight="1" x14ac:dyDescent="0.25">
      <c r="BB5327" s="228" t="s">
        <v>85</v>
      </c>
      <c r="BC5327" s="228" t="s">
        <v>4993</v>
      </c>
      <c r="BD5327" s="228">
        <v>3547908</v>
      </c>
      <c r="BE5327" s="228"/>
      <c r="BF5327" s="228"/>
    </row>
    <row r="5328" spans="54:58" ht="33.75" customHeight="1" x14ac:dyDescent="0.25">
      <c r="BB5328" s="228" t="s">
        <v>85</v>
      </c>
      <c r="BC5328" s="228" t="s">
        <v>4995</v>
      </c>
      <c r="BD5328" s="228">
        <v>3548005</v>
      </c>
      <c r="BE5328" s="228"/>
      <c r="BF5328" s="228"/>
    </row>
    <row r="5329" spans="54:58" ht="33.75" customHeight="1" x14ac:dyDescent="0.25">
      <c r="BB5329" s="228" t="s">
        <v>85</v>
      </c>
      <c r="BC5329" s="228" t="s">
        <v>4997</v>
      </c>
      <c r="BD5329" s="228">
        <v>3548054</v>
      </c>
      <c r="BE5329" s="228"/>
      <c r="BF5329" s="228"/>
    </row>
    <row r="5330" spans="54:58" ht="33.75" customHeight="1" x14ac:dyDescent="0.25">
      <c r="BB5330" s="228" t="s">
        <v>85</v>
      </c>
      <c r="BC5330" s="228" t="s">
        <v>4999</v>
      </c>
      <c r="BD5330" s="228">
        <v>3548104</v>
      </c>
      <c r="BE5330" s="228"/>
      <c r="BF5330" s="228"/>
    </row>
    <row r="5331" spans="54:58" ht="33.75" customHeight="1" x14ac:dyDescent="0.25">
      <c r="BB5331" s="228" t="s">
        <v>85</v>
      </c>
      <c r="BC5331" s="228" t="s">
        <v>5001</v>
      </c>
      <c r="BD5331" s="228">
        <v>3548203</v>
      </c>
      <c r="BE5331" s="228"/>
      <c r="BF5331" s="228"/>
    </row>
    <row r="5332" spans="54:58" ht="33.75" customHeight="1" x14ac:dyDescent="0.25">
      <c r="BB5332" s="228" t="s">
        <v>85</v>
      </c>
      <c r="BC5332" s="228" t="s">
        <v>5003</v>
      </c>
      <c r="BD5332" s="228">
        <v>3548302</v>
      </c>
      <c r="BE5332" s="228"/>
      <c r="BF5332" s="228"/>
    </row>
    <row r="5333" spans="54:58" ht="33.75" customHeight="1" x14ac:dyDescent="0.25">
      <c r="BB5333" s="228" t="s">
        <v>85</v>
      </c>
      <c r="BC5333" s="228" t="s">
        <v>5005</v>
      </c>
      <c r="BD5333" s="228">
        <v>3548401</v>
      </c>
      <c r="BE5333" s="228"/>
      <c r="BF5333" s="228"/>
    </row>
    <row r="5334" spans="54:58" ht="33.75" customHeight="1" x14ac:dyDescent="0.25">
      <c r="BB5334" s="228" t="s">
        <v>85</v>
      </c>
      <c r="BC5334" s="228" t="s">
        <v>5007</v>
      </c>
      <c r="BD5334" s="228">
        <v>3548500</v>
      </c>
      <c r="BE5334" s="228"/>
      <c r="BF5334" s="228"/>
    </row>
    <row r="5335" spans="54:58" ht="33.75" customHeight="1" x14ac:dyDescent="0.25">
      <c r="BB5335" s="228" t="s">
        <v>85</v>
      </c>
      <c r="BC5335" s="228" t="s">
        <v>5009</v>
      </c>
      <c r="BD5335" s="228">
        <v>3548609</v>
      </c>
      <c r="BE5335" s="228"/>
      <c r="BF5335" s="228"/>
    </row>
    <row r="5336" spans="54:58" ht="33.75" customHeight="1" x14ac:dyDescent="0.25">
      <c r="BB5336" s="228" t="s">
        <v>85</v>
      </c>
      <c r="BC5336" s="228" t="s">
        <v>5011</v>
      </c>
      <c r="BD5336" s="228">
        <v>3548708</v>
      </c>
      <c r="BE5336" s="228"/>
      <c r="BF5336" s="228"/>
    </row>
    <row r="5337" spans="54:58" ht="33.75" customHeight="1" x14ac:dyDescent="0.25">
      <c r="BB5337" s="228" t="s">
        <v>85</v>
      </c>
      <c r="BC5337" s="228" t="s">
        <v>5013</v>
      </c>
      <c r="BD5337" s="228">
        <v>3548807</v>
      </c>
      <c r="BE5337" s="228"/>
      <c r="BF5337" s="228"/>
    </row>
    <row r="5338" spans="54:58" ht="33.75" customHeight="1" x14ac:dyDescent="0.25">
      <c r="BB5338" s="228" t="s">
        <v>85</v>
      </c>
      <c r="BC5338" s="228" t="s">
        <v>3822</v>
      </c>
      <c r="BD5338" s="228">
        <v>3548906</v>
      </c>
      <c r="BE5338" s="228"/>
      <c r="BF5338" s="228"/>
    </row>
    <row r="5339" spans="54:58" ht="33.75" customHeight="1" x14ac:dyDescent="0.25">
      <c r="BB5339" s="228" t="s">
        <v>85</v>
      </c>
      <c r="BC5339" s="228" t="s">
        <v>1630</v>
      </c>
      <c r="BD5339" s="228">
        <v>3549003</v>
      </c>
      <c r="BE5339" s="228"/>
      <c r="BF5339" s="228"/>
    </row>
    <row r="5340" spans="54:58" ht="33.75" customHeight="1" x14ac:dyDescent="0.25">
      <c r="BB5340" s="228" t="s">
        <v>85</v>
      </c>
      <c r="BC5340" s="228" t="s">
        <v>5017</v>
      </c>
      <c r="BD5340" s="228">
        <v>3549102</v>
      </c>
      <c r="BE5340" s="228"/>
      <c r="BF5340" s="228"/>
    </row>
    <row r="5341" spans="54:58" ht="33.75" customHeight="1" x14ac:dyDescent="0.25">
      <c r="BB5341" s="228" t="s">
        <v>85</v>
      </c>
      <c r="BC5341" s="228" t="s">
        <v>5019</v>
      </c>
      <c r="BD5341" s="228">
        <v>3549201</v>
      </c>
      <c r="BE5341" s="228"/>
      <c r="BF5341" s="228"/>
    </row>
    <row r="5342" spans="54:58" ht="33.75" customHeight="1" x14ac:dyDescent="0.25">
      <c r="BB5342" s="228" t="s">
        <v>85</v>
      </c>
      <c r="BC5342" s="228" t="s">
        <v>5021</v>
      </c>
      <c r="BD5342" s="228">
        <v>3549250</v>
      </c>
      <c r="BE5342" s="228"/>
      <c r="BF5342" s="228"/>
    </row>
    <row r="5343" spans="54:58" ht="33.75" customHeight="1" x14ac:dyDescent="0.25">
      <c r="BB5343" s="228" t="s">
        <v>85</v>
      </c>
      <c r="BC5343" s="228" t="s">
        <v>5023</v>
      </c>
      <c r="BD5343" s="228">
        <v>3549300</v>
      </c>
      <c r="BE5343" s="228"/>
      <c r="BF5343" s="228"/>
    </row>
    <row r="5344" spans="54:58" ht="33.75" customHeight="1" x14ac:dyDescent="0.25">
      <c r="BB5344" s="228" t="s">
        <v>85</v>
      </c>
      <c r="BC5344" s="228" t="s">
        <v>5025</v>
      </c>
      <c r="BD5344" s="228">
        <v>3549409</v>
      </c>
      <c r="BE5344" s="228"/>
      <c r="BF5344" s="228"/>
    </row>
    <row r="5345" spans="54:58" ht="33.75" customHeight="1" x14ac:dyDescent="0.25">
      <c r="BB5345" s="228" t="s">
        <v>85</v>
      </c>
      <c r="BC5345" s="228" t="s">
        <v>5027</v>
      </c>
      <c r="BD5345" s="228">
        <v>3549508</v>
      </c>
      <c r="BE5345" s="228"/>
      <c r="BF5345" s="228"/>
    </row>
    <row r="5346" spans="54:58" ht="33.75" customHeight="1" x14ac:dyDescent="0.25">
      <c r="BB5346" s="228" t="s">
        <v>85</v>
      </c>
      <c r="BC5346" s="228" t="s">
        <v>5029</v>
      </c>
      <c r="BD5346" s="228">
        <v>3549607</v>
      </c>
      <c r="BE5346" s="228"/>
      <c r="BF5346" s="228"/>
    </row>
    <row r="5347" spans="54:58" ht="33.75" customHeight="1" x14ac:dyDescent="0.25">
      <c r="BB5347" s="228" t="s">
        <v>85</v>
      </c>
      <c r="BC5347" s="228" t="s">
        <v>5031</v>
      </c>
      <c r="BD5347" s="228">
        <v>3549706</v>
      </c>
      <c r="BE5347" s="228"/>
      <c r="BF5347" s="228"/>
    </row>
    <row r="5348" spans="54:58" ht="33.75" customHeight="1" x14ac:dyDescent="0.25">
      <c r="BB5348" s="228" t="s">
        <v>85</v>
      </c>
      <c r="BC5348" s="228" t="s">
        <v>5033</v>
      </c>
      <c r="BD5348" s="228">
        <v>3549805</v>
      </c>
      <c r="BE5348" s="228"/>
      <c r="BF5348" s="228"/>
    </row>
    <row r="5349" spans="54:58" ht="33.75" customHeight="1" x14ac:dyDescent="0.25">
      <c r="BB5349" s="228" t="s">
        <v>85</v>
      </c>
      <c r="BC5349" s="228" t="s">
        <v>5035</v>
      </c>
      <c r="BD5349" s="228">
        <v>3549904</v>
      </c>
      <c r="BE5349" s="228"/>
      <c r="BF5349" s="228"/>
    </row>
    <row r="5350" spans="54:58" ht="33.75" customHeight="1" x14ac:dyDescent="0.25">
      <c r="BB5350" s="228" t="s">
        <v>85</v>
      </c>
      <c r="BC5350" s="228" t="s">
        <v>5037</v>
      </c>
      <c r="BD5350" s="228">
        <v>3549953</v>
      </c>
      <c r="BE5350" s="228"/>
      <c r="BF5350" s="228"/>
    </row>
    <row r="5351" spans="54:58" ht="33.75" customHeight="1" x14ac:dyDescent="0.25">
      <c r="BB5351" s="228" t="s">
        <v>85</v>
      </c>
      <c r="BC5351" s="228" t="s">
        <v>5039</v>
      </c>
      <c r="BD5351" s="228">
        <v>3550001</v>
      </c>
      <c r="BE5351" s="228"/>
      <c r="BF5351" s="228"/>
    </row>
    <row r="5352" spans="54:58" ht="33.75" customHeight="1" x14ac:dyDescent="0.25">
      <c r="BB5352" s="228" t="s">
        <v>85</v>
      </c>
      <c r="BC5352" s="228" t="s">
        <v>5041</v>
      </c>
      <c r="BD5352" s="228">
        <v>3550100</v>
      </c>
      <c r="BE5352" s="228"/>
      <c r="BF5352" s="228"/>
    </row>
    <row r="5353" spans="54:58" ht="33.75" customHeight="1" x14ac:dyDescent="0.25">
      <c r="BB5353" s="228" t="s">
        <v>85</v>
      </c>
      <c r="BC5353" s="228" t="s">
        <v>5043</v>
      </c>
      <c r="BD5353" s="228">
        <v>3550209</v>
      </c>
      <c r="BE5353" s="228"/>
      <c r="BF5353" s="228"/>
    </row>
    <row r="5354" spans="54:58" ht="33.75" customHeight="1" x14ac:dyDescent="0.25">
      <c r="BB5354" s="228" t="s">
        <v>85</v>
      </c>
      <c r="BC5354" s="228" t="s">
        <v>5045</v>
      </c>
      <c r="BD5354" s="228">
        <v>3550308</v>
      </c>
      <c r="BE5354" s="228"/>
      <c r="BF5354" s="228"/>
    </row>
    <row r="5355" spans="54:58" ht="33.75" customHeight="1" x14ac:dyDescent="0.25">
      <c r="BB5355" s="228" t="s">
        <v>85</v>
      </c>
      <c r="BC5355" s="228" t="s">
        <v>2776</v>
      </c>
      <c r="BD5355" s="228">
        <v>3550407</v>
      </c>
      <c r="BE5355" s="228"/>
      <c r="BF5355" s="228"/>
    </row>
    <row r="5356" spans="54:58" ht="33.75" customHeight="1" x14ac:dyDescent="0.25">
      <c r="BB5356" s="228" t="s">
        <v>85</v>
      </c>
      <c r="BC5356" s="228" t="s">
        <v>5048</v>
      </c>
      <c r="BD5356" s="228">
        <v>3550506</v>
      </c>
      <c r="BE5356" s="228"/>
      <c r="BF5356" s="228"/>
    </row>
    <row r="5357" spans="54:58" ht="33.75" customHeight="1" x14ac:dyDescent="0.25">
      <c r="BB5357" s="228" t="s">
        <v>85</v>
      </c>
      <c r="BC5357" s="228" t="s">
        <v>5050</v>
      </c>
      <c r="BD5357" s="228">
        <v>3550605</v>
      </c>
      <c r="BE5357" s="228"/>
      <c r="BF5357" s="228"/>
    </row>
    <row r="5358" spans="54:58" ht="33.75" customHeight="1" x14ac:dyDescent="0.25">
      <c r="BB5358" s="228" t="s">
        <v>85</v>
      </c>
      <c r="BC5358" s="228" t="s">
        <v>2092</v>
      </c>
      <c r="BD5358" s="228">
        <v>3550704</v>
      </c>
      <c r="BE5358" s="228"/>
      <c r="BF5358" s="228"/>
    </row>
    <row r="5359" spans="54:58" ht="33.75" customHeight="1" x14ac:dyDescent="0.25">
      <c r="BB5359" s="228" t="s">
        <v>85</v>
      </c>
      <c r="BC5359" s="228" t="s">
        <v>5053</v>
      </c>
      <c r="BD5359" s="228">
        <v>3550803</v>
      </c>
      <c r="BE5359" s="228"/>
      <c r="BF5359" s="228"/>
    </row>
    <row r="5360" spans="54:58" ht="33.75" customHeight="1" x14ac:dyDescent="0.25">
      <c r="BB5360" s="228" t="s">
        <v>85</v>
      </c>
      <c r="BC5360" s="228" t="s">
        <v>3698</v>
      </c>
      <c r="BD5360" s="228">
        <v>3550902</v>
      </c>
      <c r="BE5360" s="228"/>
      <c r="BF5360" s="228"/>
    </row>
    <row r="5361" spans="54:58" ht="33.75" customHeight="1" x14ac:dyDescent="0.25">
      <c r="BB5361" s="228" t="s">
        <v>85</v>
      </c>
      <c r="BC5361" s="228" t="s">
        <v>2822</v>
      </c>
      <c r="BD5361" s="228">
        <v>3551009</v>
      </c>
      <c r="BE5361" s="228"/>
      <c r="BF5361" s="228"/>
    </row>
    <row r="5362" spans="54:58" ht="33.75" customHeight="1" x14ac:dyDescent="0.25">
      <c r="BB5362" s="228" t="s">
        <v>85</v>
      </c>
      <c r="BC5362" s="228" t="s">
        <v>5057</v>
      </c>
      <c r="BD5362" s="228">
        <v>3551108</v>
      </c>
      <c r="BE5362" s="228"/>
      <c r="BF5362" s="228"/>
    </row>
    <row r="5363" spans="54:58" ht="33.75" customHeight="1" x14ac:dyDescent="0.25">
      <c r="BB5363" s="228" t="s">
        <v>85</v>
      </c>
      <c r="BC5363" s="228" t="s">
        <v>5059</v>
      </c>
      <c r="BD5363" s="228">
        <v>3551207</v>
      </c>
      <c r="BE5363" s="228"/>
      <c r="BF5363" s="228"/>
    </row>
    <row r="5364" spans="54:58" ht="33.75" customHeight="1" x14ac:dyDescent="0.25">
      <c r="BB5364" s="228" t="s">
        <v>85</v>
      </c>
      <c r="BC5364" s="228" t="s">
        <v>5061</v>
      </c>
      <c r="BD5364" s="228">
        <v>3551306</v>
      </c>
      <c r="BE5364" s="228"/>
      <c r="BF5364" s="228"/>
    </row>
    <row r="5365" spans="54:58" ht="33.75" customHeight="1" x14ac:dyDescent="0.25">
      <c r="BB5365" s="228" t="s">
        <v>85</v>
      </c>
      <c r="BC5365" s="228" t="s">
        <v>5063</v>
      </c>
      <c r="BD5365" s="228">
        <v>3551405</v>
      </c>
      <c r="BE5365" s="228"/>
      <c r="BF5365" s="228"/>
    </row>
    <row r="5366" spans="54:58" ht="33.75" customHeight="1" x14ac:dyDescent="0.25">
      <c r="BB5366" s="228" t="s">
        <v>85</v>
      </c>
      <c r="BC5366" s="228" t="s">
        <v>5065</v>
      </c>
      <c r="BD5366" s="228">
        <v>3551603</v>
      </c>
      <c r="BE5366" s="228"/>
      <c r="BF5366" s="228"/>
    </row>
    <row r="5367" spans="54:58" ht="33.75" customHeight="1" x14ac:dyDescent="0.25">
      <c r="BB5367" s="228" t="s">
        <v>85</v>
      </c>
      <c r="BC5367" s="228" t="s">
        <v>5067</v>
      </c>
      <c r="BD5367" s="228">
        <v>3551504</v>
      </c>
      <c r="BE5367" s="228"/>
      <c r="BF5367" s="228"/>
    </row>
    <row r="5368" spans="54:58" ht="33.75" customHeight="1" x14ac:dyDescent="0.25">
      <c r="BB5368" s="228" t="s">
        <v>85</v>
      </c>
      <c r="BC5368" s="228" t="s">
        <v>3535</v>
      </c>
      <c r="BD5368" s="228">
        <v>3551702</v>
      </c>
      <c r="BE5368" s="228"/>
      <c r="BF5368" s="228"/>
    </row>
    <row r="5369" spans="54:58" ht="33.75" customHeight="1" x14ac:dyDescent="0.25">
      <c r="BB5369" s="228" t="s">
        <v>85</v>
      </c>
      <c r="BC5369" s="228" t="s">
        <v>5070</v>
      </c>
      <c r="BD5369" s="228">
        <v>3551801</v>
      </c>
      <c r="BE5369" s="228"/>
      <c r="BF5369" s="228"/>
    </row>
    <row r="5370" spans="54:58" ht="33.75" customHeight="1" x14ac:dyDescent="0.25">
      <c r="BB5370" s="228" t="s">
        <v>85</v>
      </c>
      <c r="BC5370" s="228" t="s">
        <v>5072</v>
      </c>
      <c r="BD5370" s="228">
        <v>3551900</v>
      </c>
      <c r="BE5370" s="228"/>
      <c r="BF5370" s="228"/>
    </row>
    <row r="5371" spans="54:58" ht="33.75" customHeight="1" x14ac:dyDescent="0.25">
      <c r="BB5371" s="228" t="s">
        <v>85</v>
      </c>
      <c r="BC5371" s="228" t="s">
        <v>5074</v>
      </c>
      <c r="BD5371" s="228">
        <v>3552007</v>
      </c>
      <c r="BE5371" s="228"/>
      <c r="BF5371" s="228"/>
    </row>
    <row r="5372" spans="54:58" ht="33.75" customHeight="1" x14ac:dyDescent="0.25">
      <c r="BB5372" s="228" t="s">
        <v>85</v>
      </c>
      <c r="BC5372" s="228" t="s">
        <v>5076</v>
      </c>
      <c r="BD5372" s="228">
        <v>3552106</v>
      </c>
      <c r="BE5372" s="228"/>
      <c r="BF5372" s="228"/>
    </row>
    <row r="5373" spans="54:58" ht="33.75" customHeight="1" x14ac:dyDescent="0.25">
      <c r="BB5373" s="228" t="s">
        <v>85</v>
      </c>
      <c r="BC5373" s="228" t="s">
        <v>5078</v>
      </c>
      <c r="BD5373" s="228">
        <v>3552205</v>
      </c>
      <c r="BE5373" s="228"/>
      <c r="BF5373" s="228"/>
    </row>
    <row r="5374" spans="54:58" ht="33.75" customHeight="1" x14ac:dyDescent="0.25">
      <c r="BB5374" s="228" t="s">
        <v>85</v>
      </c>
      <c r="BC5374" s="228" t="s">
        <v>5080</v>
      </c>
      <c r="BD5374" s="228">
        <v>3552304</v>
      </c>
      <c r="BE5374" s="228"/>
      <c r="BF5374" s="228"/>
    </row>
    <row r="5375" spans="54:58" ht="33.75" customHeight="1" x14ac:dyDescent="0.25">
      <c r="BB5375" s="228" t="s">
        <v>85</v>
      </c>
      <c r="BC5375" s="228" t="s">
        <v>5082</v>
      </c>
      <c r="BD5375" s="228">
        <v>3552403</v>
      </c>
      <c r="BE5375" s="228"/>
      <c r="BF5375" s="228"/>
    </row>
    <row r="5376" spans="54:58" ht="33.75" customHeight="1" x14ac:dyDescent="0.25">
      <c r="BB5376" s="228" t="s">
        <v>85</v>
      </c>
      <c r="BC5376" s="228" t="s">
        <v>5084</v>
      </c>
      <c r="BD5376" s="228">
        <v>3552551</v>
      </c>
      <c r="BE5376" s="228"/>
      <c r="BF5376" s="228"/>
    </row>
    <row r="5377" spans="54:58" ht="33.75" customHeight="1" x14ac:dyDescent="0.25">
      <c r="BB5377" s="228" t="s">
        <v>85</v>
      </c>
      <c r="BC5377" s="228" t="s">
        <v>5086</v>
      </c>
      <c r="BD5377" s="228">
        <v>3552502</v>
      </c>
      <c r="BE5377" s="228"/>
      <c r="BF5377" s="228"/>
    </row>
    <row r="5378" spans="54:58" ht="33.75" customHeight="1" x14ac:dyDescent="0.25">
      <c r="BB5378" s="228" t="s">
        <v>85</v>
      </c>
      <c r="BC5378" s="228" t="s">
        <v>5088</v>
      </c>
      <c r="BD5378" s="228">
        <v>3552601</v>
      </c>
      <c r="BE5378" s="228"/>
      <c r="BF5378" s="228"/>
    </row>
    <row r="5379" spans="54:58" ht="33.75" customHeight="1" x14ac:dyDescent="0.25">
      <c r="BB5379" s="228" t="s">
        <v>85</v>
      </c>
      <c r="BC5379" s="228" t="s">
        <v>1361</v>
      </c>
      <c r="BD5379" s="228">
        <v>3552700</v>
      </c>
      <c r="BE5379" s="228"/>
      <c r="BF5379" s="228"/>
    </row>
    <row r="5380" spans="54:58" ht="33.75" customHeight="1" x14ac:dyDescent="0.25">
      <c r="BB5380" s="228" t="s">
        <v>85</v>
      </c>
      <c r="BC5380" s="228" t="s">
        <v>5091</v>
      </c>
      <c r="BD5380" s="228">
        <v>3552809</v>
      </c>
      <c r="BE5380" s="228"/>
      <c r="BF5380" s="228"/>
    </row>
    <row r="5381" spans="54:58" ht="33.75" customHeight="1" x14ac:dyDescent="0.25">
      <c r="BB5381" s="228" t="s">
        <v>85</v>
      </c>
      <c r="BC5381" s="228" t="s">
        <v>5093</v>
      </c>
      <c r="BD5381" s="228">
        <v>3552908</v>
      </c>
      <c r="BE5381" s="228"/>
      <c r="BF5381" s="228"/>
    </row>
    <row r="5382" spans="54:58" ht="33.75" customHeight="1" x14ac:dyDescent="0.25">
      <c r="BB5382" s="228" t="s">
        <v>85</v>
      </c>
      <c r="BC5382" s="228" t="s">
        <v>5095</v>
      </c>
      <c r="BD5382" s="228">
        <v>3553005</v>
      </c>
      <c r="BE5382" s="228"/>
      <c r="BF5382" s="228"/>
    </row>
    <row r="5383" spans="54:58" ht="33.75" customHeight="1" x14ac:dyDescent="0.25">
      <c r="BB5383" s="228" t="s">
        <v>85</v>
      </c>
      <c r="BC5383" s="228" t="s">
        <v>5097</v>
      </c>
      <c r="BD5383" s="228">
        <v>3553104</v>
      </c>
      <c r="BE5383" s="228"/>
      <c r="BF5383" s="228"/>
    </row>
    <row r="5384" spans="54:58" ht="33.75" customHeight="1" x14ac:dyDescent="0.25">
      <c r="BB5384" s="228" t="s">
        <v>85</v>
      </c>
      <c r="BC5384" s="228" t="s">
        <v>5099</v>
      </c>
      <c r="BD5384" s="228">
        <v>3553203</v>
      </c>
      <c r="BE5384" s="228"/>
      <c r="BF5384" s="228"/>
    </row>
    <row r="5385" spans="54:58" ht="33.75" customHeight="1" x14ac:dyDescent="0.25">
      <c r="BB5385" s="228" t="s">
        <v>85</v>
      </c>
      <c r="BC5385" s="228" t="s">
        <v>5101</v>
      </c>
      <c r="BD5385" s="228">
        <v>3553302</v>
      </c>
      <c r="BE5385" s="228"/>
      <c r="BF5385" s="228"/>
    </row>
    <row r="5386" spans="54:58" ht="33.75" customHeight="1" x14ac:dyDescent="0.25">
      <c r="BB5386" s="228" t="s">
        <v>85</v>
      </c>
      <c r="BC5386" s="228" t="s">
        <v>5103</v>
      </c>
      <c r="BD5386" s="228">
        <v>3553401</v>
      </c>
      <c r="BE5386" s="228"/>
      <c r="BF5386" s="228"/>
    </row>
    <row r="5387" spans="54:58" ht="33.75" customHeight="1" x14ac:dyDescent="0.25">
      <c r="BB5387" s="228" t="s">
        <v>85</v>
      </c>
      <c r="BC5387" s="228" t="s">
        <v>5105</v>
      </c>
      <c r="BD5387" s="228">
        <v>3553500</v>
      </c>
      <c r="BE5387" s="228"/>
      <c r="BF5387" s="228"/>
    </row>
    <row r="5388" spans="54:58" ht="33.75" customHeight="1" x14ac:dyDescent="0.25">
      <c r="BB5388" s="228" t="s">
        <v>85</v>
      </c>
      <c r="BC5388" s="228" t="s">
        <v>5107</v>
      </c>
      <c r="BD5388" s="228">
        <v>3553609</v>
      </c>
      <c r="BE5388" s="228"/>
      <c r="BF5388" s="228"/>
    </row>
    <row r="5389" spans="54:58" ht="33.75" customHeight="1" x14ac:dyDescent="0.25">
      <c r="BB5389" s="228" t="s">
        <v>85</v>
      </c>
      <c r="BC5389" s="228" t="s">
        <v>5109</v>
      </c>
      <c r="BD5389" s="228">
        <v>3553658</v>
      </c>
      <c r="BE5389" s="228"/>
      <c r="BF5389" s="228"/>
    </row>
    <row r="5390" spans="54:58" ht="33.75" customHeight="1" x14ac:dyDescent="0.25">
      <c r="BB5390" s="228" t="s">
        <v>85</v>
      </c>
      <c r="BC5390" s="228" t="s">
        <v>5111</v>
      </c>
      <c r="BD5390" s="228">
        <v>3553708</v>
      </c>
      <c r="BE5390" s="228"/>
      <c r="BF5390" s="228"/>
    </row>
    <row r="5391" spans="54:58" ht="33.75" customHeight="1" x14ac:dyDescent="0.25">
      <c r="BB5391" s="228" t="s">
        <v>85</v>
      </c>
      <c r="BC5391" s="228" t="s">
        <v>5113</v>
      </c>
      <c r="BD5391" s="228">
        <v>3553807</v>
      </c>
      <c r="BE5391" s="228"/>
      <c r="BF5391" s="228"/>
    </row>
    <row r="5392" spans="54:58" ht="33.75" customHeight="1" x14ac:dyDescent="0.25">
      <c r="BB5392" s="228" t="s">
        <v>85</v>
      </c>
      <c r="BC5392" s="228" t="s">
        <v>5115</v>
      </c>
      <c r="BD5392" s="228">
        <v>3553856</v>
      </c>
      <c r="BE5392" s="228"/>
      <c r="BF5392" s="228"/>
    </row>
    <row r="5393" spans="54:58" ht="33.75" customHeight="1" x14ac:dyDescent="0.25">
      <c r="BB5393" s="228" t="s">
        <v>85</v>
      </c>
      <c r="BC5393" s="228" t="s">
        <v>5117</v>
      </c>
      <c r="BD5393" s="228">
        <v>3553906</v>
      </c>
      <c r="BE5393" s="228"/>
      <c r="BF5393" s="228"/>
    </row>
    <row r="5394" spans="54:58" ht="33.75" customHeight="1" x14ac:dyDescent="0.25">
      <c r="BB5394" s="228" t="s">
        <v>85</v>
      </c>
      <c r="BC5394" s="228" t="s">
        <v>5119</v>
      </c>
      <c r="BD5394" s="228">
        <v>3553955</v>
      </c>
      <c r="BE5394" s="228"/>
      <c r="BF5394" s="228"/>
    </row>
    <row r="5395" spans="54:58" ht="33.75" customHeight="1" x14ac:dyDescent="0.25">
      <c r="BB5395" s="228" t="s">
        <v>85</v>
      </c>
      <c r="BC5395" s="228" t="s">
        <v>5121</v>
      </c>
      <c r="BD5395" s="228">
        <v>3554003</v>
      </c>
      <c r="BE5395" s="228"/>
      <c r="BF5395" s="228"/>
    </row>
    <row r="5396" spans="54:58" ht="33.75" customHeight="1" x14ac:dyDescent="0.25">
      <c r="BB5396" s="228" t="s">
        <v>85</v>
      </c>
      <c r="BC5396" s="228" t="s">
        <v>5123</v>
      </c>
      <c r="BD5396" s="228">
        <v>3554102</v>
      </c>
      <c r="BE5396" s="228"/>
      <c r="BF5396" s="228"/>
    </row>
    <row r="5397" spans="54:58" ht="33.75" customHeight="1" x14ac:dyDescent="0.25">
      <c r="BB5397" s="228" t="s">
        <v>85</v>
      </c>
      <c r="BC5397" s="228" t="s">
        <v>5125</v>
      </c>
      <c r="BD5397" s="228">
        <v>3554201</v>
      </c>
      <c r="BE5397" s="228"/>
      <c r="BF5397" s="228"/>
    </row>
    <row r="5398" spans="54:58" ht="33.75" customHeight="1" x14ac:dyDescent="0.25">
      <c r="BB5398" s="228" t="s">
        <v>85</v>
      </c>
      <c r="BC5398" s="228" t="s">
        <v>4576</v>
      </c>
      <c r="BD5398" s="228">
        <v>3554300</v>
      </c>
      <c r="BE5398" s="228"/>
      <c r="BF5398" s="228"/>
    </row>
    <row r="5399" spans="54:58" ht="33.75" customHeight="1" x14ac:dyDescent="0.25">
      <c r="BB5399" s="228" t="s">
        <v>85</v>
      </c>
      <c r="BC5399" s="228" t="s">
        <v>4528</v>
      </c>
      <c r="BD5399" s="228">
        <v>3554409</v>
      </c>
      <c r="BE5399" s="228"/>
      <c r="BF5399" s="228"/>
    </row>
    <row r="5400" spans="54:58" ht="33.75" customHeight="1" x14ac:dyDescent="0.25">
      <c r="BB5400" s="228" t="s">
        <v>85</v>
      </c>
      <c r="BC5400" s="228" t="s">
        <v>5129</v>
      </c>
      <c r="BD5400" s="228">
        <v>3554508</v>
      </c>
      <c r="BE5400" s="228"/>
      <c r="BF5400" s="228"/>
    </row>
    <row r="5401" spans="54:58" ht="33.75" customHeight="1" x14ac:dyDescent="0.25">
      <c r="BB5401" s="228" t="s">
        <v>85</v>
      </c>
      <c r="BC5401" s="228" t="s">
        <v>5131</v>
      </c>
      <c r="BD5401" s="228">
        <v>3554607</v>
      </c>
      <c r="BE5401" s="228"/>
      <c r="BF5401" s="228"/>
    </row>
    <row r="5402" spans="54:58" ht="33.75" customHeight="1" x14ac:dyDescent="0.25">
      <c r="BB5402" s="228" t="s">
        <v>85</v>
      </c>
      <c r="BC5402" s="228" t="s">
        <v>5133</v>
      </c>
      <c r="BD5402" s="228">
        <v>3554656</v>
      </c>
      <c r="BE5402" s="228"/>
      <c r="BF5402" s="228"/>
    </row>
    <row r="5403" spans="54:58" ht="33.75" customHeight="1" x14ac:dyDescent="0.25">
      <c r="BB5403" s="228" t="s">
        <v>85</v>
      </c>
      <c r="BC5403" s="228" t="s">
        <v>5135</v>
      </c>
      <c r="BD5403" s="228">
        <v>3554706</v>
      </c>
      <c r="BE5403" s="228"/>
      <c r="BF5403" s="228"/>
    </row>
    <row r="5404" spans="54:58" ht="33.75" customHeight="1" x14ac:dyDescent="0.25">
      <c r="BB5404" s="228" t="s">
        <v>85</v>
      </c>
      <c r="BC5404" s="228" t="s">
        <v>5137</v>
      </c>
      <c r="BD5404" s="228">
        <v>3554755</v>
      </c>
      <c r="BE5404" s="228"/>
      <c r="BF5404" s="228"/>
    </row>
    <row r="5405" spans="54:58" ht="33.75" customHeight="1" x14ac:dyDescent="0.25">
      <c r="BB5405" s="228" t="s">
        <v>85</v>
      </c>
      <c r="BC5405" s="228" t="s">
        <v>5139</v>
      </c>
      <c r="BD5405" s="228">
        <v>3554805</v>
      </c>
      <c r="BE5405" s="228"/>
      <c r="BF5405" s="228"/>
    </row>
    <row r="5406" spans="54:58" ht="33.75" customHeight="1" x14ac:dyDescent="0.25">
      <c r="BB5406" s="228" t="s">
        <v>85</v>
      </c>
      <c r="BC5406" s="228" t="s">
        <v>5141</v>
      </c>
      <c r="BD5406" s="228">
        <v>3554904</v>
      </c>
      <c r="BE5406" s="228"/>
      <c r="BF5406" s="228"/>
    </row>
    <row r="5407" spans="54:58" ht="33.75" customHeight="1" x14ac:dyDescent="0.25">
      <c r="BB5407" s="228" t="s">
        <v>85</v>
      </c>
      <c r="BC5407" s="228" t="s">
        <v>5142</v>
      </c>
      <c r="BD5407" s="228">
        <v>3554953</v>
      </c>
      <c r="BE5407" s="228"/>
      <c r="BF5407" s="228"/>
    </row>
    <row r="5408" spans="54:58" ht="33.75" customHeight="1" x14ac:dyDescent="0.25">
      <c r="BB5408" s="228" t="s">
        <v>85</v>
      </c>
      <c r="BC5408" s="228" t="s">
        <v>5144</v>
      </c>
      <c r="BD5408" s="228">
        <v>3555000</v>
      </c>
      <c r="BE5408" s="228"/>
      <c r="BF5408" s="228"/>
    </row>
    <row r="5409" spans="54:58" ht="33.75" customHeight="1" x14ac:dyDescent="0.25">
      <c r="BB5409" s="228" t="s">
        <v>85</v>
      </c>
      <c r="BC5409" s="228" t="s">
        <v>5146</v>
      </c>
      <c r="BD5409" s="228">
        <v>3555109</v>
      </c>
      <c r="BE5409" s="228"/>
      <c r="BF5409" s="228"/>
    </row>
    <row r="5410" spans="54:58" ht="33.75" customHeight="1" x14ac:dyDescent="0.25">
      <c r="BB5410" s="228" t="s">
        <v>85</v>
      </c>
      <c r="BC5410" s="228" t="s">
        <v>5147</v>
      </c>
      <c r="BD5410" s="228">
        <v>3555208</v>
      </c>
      <c r="BE5410" s="228"/>
      <c r="BF5410" s="228"/>
    </row>
    <row r="5411" spans="54:58" ht="33.75" customHeight="1" x14ac:dyDescent="0.25">
      <c r="BB5411" s="228" t="s">
        <v>85</v>
      </c>
      <c r="BC5411" s="228" t="s">
        <v>5148</v>
      </c>
      <c r="BD5411" s="228">
        <v>3555307</v>
      </c>
      <c r="BE5411" s="228"/>
      <c r="BF5411" s="228"/>
    </row>
    <row r="5412" spans="54:58" ht="33.75" customHeight="1" x14ac:dyDescent="0.25">
      <c r="BB5412" s="228" t="s">
        <v>85</v>
      </c>
      <c r="BC5412" s="228" t="s">
        <v>5150</v>
      </c>
      <c r="BD5412" s="228">
        <v>3555356</v>
      </c>
      <c r="BE5412" s="228"/>
      <c r="BF5412" s="228"/>
    </row>
    <row r="5413" spans="54:58" ht="33.75" customHeight="1" x14ac:dyDescent="0.25">
      <c r="BB5413" s="228" t="s">
        <v>85</v>
      </c>
      <c r="BC5413" s="228" t="s">
        <v>5152</v>
      </c>
      <c r="BD5413" s="228">
        <v>3555406</v>
      </c>
      <c r="BE5413" s="228"/>
      <c r="BF5413" s="228"/>
    </row>
    <row r="5414" spans="54:58" ht="33.75" customHeight="1" x14ac:dyDescent="0.25">
      <c r="BB5414" s="228" t="s">
        <v>85</v>
      </c>
      <c r="BC5414" s="228" t="s">
        <v>5154</v>
      </c>
      <c r="BD5414" s="228">
        <v>3555505</v>
      </c>
      <c r="BE5414" s="228"/>
      <c r="BF5414" s="228"/>
    </row>
    <row r="5415" spans="54:58" ht="33.75" customHeight="1" x14ac:dyDescent="0.25">
      <c r="BB5415" s="228" t="s">
        <v>85</v>
      </c>
      <c r="BC5415" s="228" t="s">
        <v>5156</v>
      </c>
      <c r="BD5415" s="228">
        <v>3555604</v>
      </c>
      <c r="BE5415" s="228"/>
      <c r="BF5415" s="228"/>
    </row>
    <row r="5416" spans="54:58" ht="33.75" customHeight="1" x14ac:dyDescent="0.25">
      <c r="BB5416" s="228" t="s">
        <v>85</v>
      </c>
      <c r="BC5416" s="228" t="s">
        <v>5158</v>
      </c>
      <c r="BD5416" s="228">
        <v>3555703</v>
      </c>
      <c r="BE5416" s="228"/>
      <c r="BF5416" s="228"/>
    </row>
    <row r="5417" spans="54:58" ht="33.75" customHeight="1" x14ac:dyDescent="0.25">
      <c r="BB5417" s="228" t="s">
        <v>85</v>
      </c>
      <c r="BC5417" s="228" t="s">
        <v>5160</v>
      </c>
      <c r="BD5417" s="228">
        <v>3555802</v>
      </c>
      <c r="BE5417" s="228"/>
      <c r="BF5417" s="228"/>
    </row>
    <row r="5418" spans="54:58" ht="33.75" customHeight="1" x14ac:dyDescent="0.25">
      <c r="BB5418" s="228" t="s">
        <v>85</v>
      </c>
      <c r="BC5418" s="228" t="s">
        <v>5162</v>
      </c>
      <c r="BD5418" s="228">
        <v>3555901</v>
      </c>
      <c r="BE5418" s="228"/>
      <c r="BF5418" s="228"/>
    </row>
    <row r="5419" spans="54:58" ht="33.75" customHeight="1" x14ac:dyDescent="0.25">
      <c r="BB5419" s="228" t="s">
        <v>85</v>
      </c>
      <c r="BC5419" s="228" t="s">
        <v>5164</v>
      </c>
      <c r="BD5419" s="228">
        <v>3556008</v>
      </c>
      <c r="BE5419" s="228"/>
      <c r="BF5419" s="228"/>
    </row>
    <row r="5420" spans="54:58" ht="33.75" customHeight="1" x14ac:dyDescent="0.25">
      <c r="BB5420" s="228" t="s">
        <v>85</v>
      </c>
      <c r="BC5420" s="228" t="s">
        <v>5166</v>
      </c>
      <c r="BD5420" s="228">
        <v>3556107</v>
      </c>
      <c r="BE5420" s="228"/>
      <c r="BF5420" s="228"/>
    </row>
    <row r="5421" spans="54:58" ht="33.75" customHeight="1" x14ac:dyDescent="0.25">
      <c r="BB5421" s="228" t="s">
        <v>85</v>
      </c>
      <c r="BC5421" s="228" t="s">
        <v>5168</v>
      </c>
      <c r="BD5421" s="228">
        <v>3556206</v>
      </c>
      <c r="BE5421" s="228"/>
      <c r="BF5421" s="228"/>
    </row>
    <row r="5422" spans="54:58" ht="33.75" customHeight="1" x14ac:dyDescent="0.25">
      <c r="BB5422" s="228" t="s">
        <v>85</v>
      </c>
      <c r="BC5422" s="228" t="s">
        <v>5170</v>
      </c>
      <c r="BD5422" s="228">
        <v>3556305</v>
      </c>
      <c r="BE5422" s="228"/>
      <c r="BF5422" s="228"/>
    </row>
    <row r="5423" spans="54:58" ht="33.75" customHeight="1" x14ac:dyDescent="0.25">
      <c r="BB5423" s="228" t="s">
        <v>85</v>
      </c>
      <c r="BC5423" s="228" t="s">
        <v>4083</v>
      </c>
      <c r="BD5423" s="228">
        <v>3556354</v>
      </c>
      <c r="BE5423" s="228"/>
      <c r="BF5423" s="228"/>
    </row>
    <row r="5424" spans="54:58" ht="33.75" customHeight="1" x14ac:dyDescent="0.25">
      <c r="BB5424" s="228" t="s">
        <v>85</v>
      </c>
      <c r="BC5424" s="228" t="s">
        <v>5172</v>
      </c>
      <c r="BD5424" s="228">
        <v>3556404</v>
      </c>
      <c r="BE5424" s="228"/>
      <c r="BF5424" s="228"/>
    </row>
    <row r="5425" spans="54:58" ht="33.75" customHeight="1" x14ac:dyDescent="0.25">
      <c r="BB5425" s="228" t="s">
        <v>85</v>
      </c>
      <c r="BC5425" s="228" t="s">
        <v>5174</v>
      </c>
      <c r="BD5425" s="228">
        <v>3556453</v>
      </c>
      <c r="BE5425" s="228"/>
      <c r="BF5425" s="228"/>
    </row>
    <row r="5426" spans="54:58" ht="33.75" customHeight="1" x14ac:dyDescent="0.25">
      <c r="BB5426" s="228" t="s">
        <v>85</v>
      </c>
      <c r="BC5426" s="228" t="s">
        <v>5176</v>
      </c>
      <c r="BD5426" s="228">
        <v>3556503</v>
      </c>
      <c r="BE5426" s="228"/>
      <c r="BF5426" s="228"/>
    </row>
    <row r="5427" spans="54:58" ht="33.75" customHeight="1" x14ac:dyDescent="0.25">
      <c r="BB5427" s="228" t="s">
        <v>85</v>
      </c>
      <c r="BC5427" s="228" t="s">
        <v>3118</v>
      </c>
      <c r="BD5427" s="228">
        <v>3556602</v>
      </c>
      <c r="BE5427" s="228"/>
      <c r="BF5427" s="228"/>
    </row>
    <row r="5428" spans="54:58" ht="33.75" customHeight="1" x14ac:dyDescent="0.25">
      <c r="BB5428" s="228" t="s">
        <v>85</v>
      </c>
      <c r="BC5428" s="228" t="s">
        <v>5179</v>
      </c>
      <c r="BD5428" s="228">
        <v>3556701</v>
      </c>
      <c r="BE5428" s="228"/>
      <c r="BF5428" s="228"/>
    </row>
    <row r="5429" spans="54:58" ht="33.75" customHeight="1" x14ac:dyDescent="0.25">
      <c r="BB5429" s="228" t="s">
        <v>85</v>
      </c>
      <c r="BC5429" s="228" t="s">
        <v>5181</v>
      </c>
      <c r="BD5429" s="228">
        <v>3556800</v>
      </c>
      <c r="BE5429" s="228"/>
      <c r="BF5429" s="228"/>
    </row>
    <row r="5430" spans="54:58" ht="33.75" customHeight="1" x14ac:dyDescent="0.25">
      <c r="BB5430" s="228" t="s">
        <v>85</v>
      </c>
      <c r="BC5430" s="228" t="s">
        <v>5183</v>
      </c>
      <c r="BD5430" s="228">
        <v>3556909</v>
      </c>
      <c r="BE5430" s="228"/>
      <c r="BF5430" s="228"/>
    </row>
    <row r="5431" spans="54:58" ht="33.75" customHeight="1" x14ac:dyDescent="0.25">
      <c r="BB5431" s="228" t="s">
        <v>85</v>
      </c>
      <c r="BC5431" s="228" t="s">
        <v>5185</v>
      </c>
      <c r="BD5431" s="228">
        <v>3556958</v>
      </c>
      <c r="BE5431" s="228"/>
      <c r="BF5431" s="228"/>
    </row>
    <row r="5432" spans="54:58" ht="33.75" customHeight="1" x14ac:dyDescent="0.25">
      <c r="BB5432" s="228" t="s">
        <v>85</v>
      </c>
      <c r="BC5432" s="228" t="s">
        <v>5187</v>
      </c>
      <c r="BD5432" s="228">
        <v>3557006</v>
      </c>
      <c r="BE5432" s="228"/>
      <c r="BF5432" s="228"/>
    </row>
    <row r="5433" spans="54:58" ht="33.75" customHeight="1" x14ac:dyDescent="0.25">
      <c r="BB5433" s="228" t="s">
        <v>85</v>
      </c>
      <c r="BC5433" s="228" t="s">
        <v>5189</v>
      </c>
      <c r="BD5433" s="228">
        <v>3557105</v>
      </c>
      <c r="BE5433" s="228"/>
      <c r="BF5433" s="228"/>
    </row>
    <row r="5434" spans="54:58" ht="33.75" customHeight="1" x14ac:dyDescent="0.25">
      <c r="BB5434" s="228" t="s">
        <v>85</v>
      </c>
      <c r="BC5434" s="228" t="s">
        <v>5191</v>
      </c>
      <c r="BD5434" s="228">
        <v>3557154</v>
      </c>
      <c r="BE5434" s="228"/>
      <c r="BF5434" s="228"/>
    </row>
    <row r="5435" spans="54:58" ht="33.75" customHeight="1" x14ac:dyDescent="0.25">
      <c r="BB5435" s="228" t="s">
        <v>87</v>
      </c>
      <c r="BC5435" s="228" t="s">
        <v>116</v>
      </c>
      <c r="BD5435" s="228">
        <v>1700251</v>
      </c>
      <c r="BE5435" s="228"/>
      <c r="BF5435" s="228"/>
    </row>
    <row r="5436" spans="54:58" ht="33.75" customHeight="1" x14ac:dyDescent="0.25">
      <c r="BB5436" s="228" t="s">
        <v>87</v>
      </c>
      <c r="BC5436" s="228" t="s">
        <v>142</v>
      </c>
      <c r="BD5436" s="228">
        <v>1700301</v>
      </c>
      <c r="BE5436" s="228"/>
      <c r="BF5436" s="228"/>
    </row>
    <row r="5437" spans="54:58" ht="33.75" customHeight="1" x14ac:dyDescent="0.25">
      <c r="BB5437" s="228" t="s">
        <v>87</v>
      </c>
      <c r="BC5437" s="228" t="s">
        <v>167</v>
      </c>
      <c r="BD5437" s="228">
        <v>1700350</v>
      </c>
      <c r="BE5437" s="228"/>
      <c r="BF5437" s="228"/>
    </row>
    <row r="5438" spans="54:58" ht="33.75" customHeight="1" x14ac:dyDescent="0.25">
      <c r="BB5438" s="228" t="s">
        <v>87</v>
      </c>
      <c r="BC5438" s="228" t="s">
        <v>193</v>
      </c>
      <c r="BD5438" s="228">
        <v>1700400</v>
      </c>
      <c r="BE5438" s="228"/>
      <c r="BF5438" s="228"/>
    </row>
    <row r="5439" spans="54:58" ht="33.75" customHeight="1" x14ac:dyDescent="0.25">
      <c r="BB5439" s="228" t="s">
        <v>87</v>
      </c>
      <c r="BC5439" s="228" t="s">
        <v>219</v>
      </c>
      <c r="BD5439" s="228">
        <v>1700707</v>
      </c>
      <c r="BE5439" s="228"/>
      <c r="BF5439" s="228"/>
    </row>
    <row r="5440" spans="54:58" ht="33.75" customHeight="1" x14ac:dyDescent="0.25">
      <c r="BB5440" s="228" t="s">
        <v>87</v>
      </c>
      <c r="BC5440" s="228" t="s">
        <v>243</v>
      </c>
      <c r="BD5440" s="228">
        <v>1701002</v>
      </c>
      <c r="BE5440" s="228"/>
      <c r="BF5440" s="228"/>
    </row>
    <row r="5441" spans="54:58" ht="33.75" customHeight="1" x14ac:dyDescent="0.25">
      <c r="BB5441" s="228" t="s">
        <v>87</v>
      </c>
      <c r="BC5441" s="228" t="s">
        <v>268</v>
      </c>
      <c r="BD5441" s="228">
        <v>1701051</v>
      </c>
      <c r="BE5441" s="228"/>
      <c r="BF5441" s="228"/>
    </row>
    <row r="5442" spans="54:58" ht="33.75" customHeight="1" x14ac:dyDescent="0.25">
      <c r="BB5442" s="228" t="s">
        <v>87</v>
      </c>
      <c r="BC5442" s="228" t="s">
        <v>294</v>
      </c>
      <c r="BD5442" s="228">
        <v>1701101</v>
      </c>
      <c r="BE5442" s="228"/>
      <c r="BF5442" s="228"/>
    </row>
    <row r="5443" spans="54:58" ht="33.75" customHeight="1" x14ac:dyDescent="0.25">
      <c r="BB5443" s="228" t="s">
        <v>87</v>
      </c>
      <c r="BC5443" s="228" t="s">
        <v>320</v>
      </c>
      <c r="BD5443" s="228">
        <v>1701309</v>
      </c>
      <c r="BE5443" s="228"/>
      <c r="BF5443" s="228"/>
    </row>
    <row r="5444" spans="54:58" ht="33.75" customHeight="1" x14ac:dyDescent="0.25">
      <c r="BB5444" s="228" t="s">
        <v>87</v>
      </c>
      <c r="BC5444" s="228" t="s">
        <v>345</v>
      </c>
      <c r="BD5444" s="228">
        <v>1701903</v>
      </c>
      <c r="BE5444" s="228"/>
      <c r="BF5444" s="228"/>
    </row>
    <row r="5445" spans="54:58" ht="33.75" customHeight="1" x14ac:dyDescent="0.25">
      <c r="BB5445" s="228" t="s">
        <v>87</v>
      </c>
      <c r="BC5445" s="228" t="s">
        <v>369</v>
      </c>
      <c r="BD5445" s="228">
        <v>1702000</v>
      </c>
      <c r="BE5445" s="228"/>
      <c r="BF5445" s="228"/>
    </row>
    <row r="5446" spans="54:58" ht="33.75" customHeight="1" x14ac:dyDescent="0.25">
      <c r="BB5446" s="228" t="s">
        <v>87</v>
      </c>
      <c r="BC5446" s="228" t="s">
        <v>394</v>
      </c>
      <c r="BD5446" s="228">
        <v>1702109</v>
      </c>
      <c r="BE5446" s="228"/>
      <c r="BF5446" s="228"/>
    </row>
    <row r="5447" spans="54:58" ht="33.75" customHeight="1" x14ac:dyDescent="0.25">
      <c r="BB5447" s="228" t="s">
        <v>87</v>
      </c>
      <c r="BC5447" s="228" t="s">
        <v>419</v>
      </c>
      <c r="BD5447" s="228">
        <v>1702158</v>
      </c>
      <c r="BE5447" s="228"/>
      <c r="BF5447" s="228"/>
    </row>
    <row r="5448" spans="54:58" ht="33.75" customHeight="1" x14ac:dyDescent="0.25">
      <c r="BB5448" s="228" t="s">
        <v>87</v>
      </c>
      <c r="BC5448" s="228" t="s">
        <v>445</v>
      </c>
      <c r="BD5448" s="228">
        <v>1702208</v>
      </c>
      <c r="BE5448" s="228"/>
      <c r="BF5448" s="228"/>
    </row>
    <row r="5449" spans="54:58" ht="33.75" customHeight="1" x14ac:dyDescent="0.25">
      <c r="BB5449" s="228" t="s">
        <v>87</v>
      </c>
      <c r="BC5449" s="228" t="s">
        <v>470</v>
      </c>
      <c r="BD5449" s="228">
        <v>1702307</v>
      </c>
      <c r="BE5449" s="228"/>
      <c r="BF5449" s="228"/>
    </row>
    <row r="5450" spans="54:58" ht="33.75" customHeight="1" x14ac:dyDescent="0.25">
      <c r="BB5450" s="228" t="s">
        <v>87</v>
      </c>
      <c r="BC5450" s="228" t="s">
        <v>495</v>
      </c>
      <c r="BD5450" s="228">
        <v>1702406</v>
      </c>
      <c r="BE5450" s="228"/>
      <c r="BF5450" s="228"/>
    </row>
    <row r="5451" spans="54:58" ht="33.75" customHeight="1" x14ac:dyDescent="0.25">
      <c r="BB5451" s="228" t="s">
        <v>87</v>
      </c>
      <c r="BC5451" s="228" t="s">
        <v>519</v>
      </c>
      <c r="BD5451" s="228">
        <v>1702554</v>
      </c>
      <c r="BE5451" s="228"/>
      <c r="BF5451" s="228"/>
    </row>
    <row r="5452" spans="54:58" ht="33.75" customHeight="1" x14ac:dyDescent="0.25">
      <c r="BB5452" s="228" t="s">
        <v>87</v>
      </c>
      <c r="BC5452" s="228" t="s">
        <v>542</v>
      </c>
      <c r="BD5452" s="228">
        <v>1702703</v>
      </c>
      <c r="BE5452" s="228"/>
      <c r="BF5452" s="228"/>
    </row>
    <row r="5453" spans="54:58" ht="33.75" customHeight="1" x14ac:dyDescent="0.25">
      <c r="BB5453" s="228" t="s">
        <v>87</v>
      </c>
      <c r="BC5453" s="228" t="s">
        <v>565</v>
      </c>
      <c r="BD5453" s="228">
        <v>1702901</v>
      </c>
      <c r="BE5453" s="228"/>
      <c r="BF5453" s="228"/>
    </row>
    <row r="5454" spans="54:58" ht="33.75" customHeight="1" x14ac:dyDescent="0.25">
      <c r="BB5454" s="228" t="s">
        <v>87</v>
      </c>
      <c r="BC5454" s="228" t="s">
        <v>588</v>
      </c>
      <c r="BD5454" s="228">
        <v>1703008</v>
      </c>
      <c r="BE5454" s="228"/>
      <c r="BF5454" s="228"/>
    </row>
    <row r="5455" spans="54:58" ht="33.75" customHeight="1" x14ac:dyDescent="0.25">
      <c r="BB5455" s="228" t="s">
        <v>87</v>
      </c>
      <c r="BC5455" s="228" t="s">
        <v>611</v>
      </c>
      <c r="BD5455" s="228">
        <v>1703057</v>
      </c>
      <c r="BE5455" s="228"/>
      <c r="BF5455" s="228"/>
    </row>
    <row r="5456" spans="54:58" ht="33.75" customHeight="1" x14ac:dyDescent="0.25">
      <c r="BB5456" s="228" t="s">
        <v>87</v>
      </c>
      <c r="BC5456" s="228" t="s">
        <v>633</v>
      </c>
      <c r="BD5456" s="228">
        <v>1703073</v>
      </c>
      <c r="BE5456" s="228"/>
      <c r="BF5456" s="228"/>
    </row>
    <row r="5457" spans="54:58" ht="33.75" customHeight="1" x14ac:dyDescent="0.25">
      <c r="BB5457" s="228" t="s">
        <v>87</v>
      </c>
      <c r="BC5457" s="228" t="s">
        <v>654</v>
      </c>
      <c r="BD5457" s="228">
        <v>1703107</v>
      </c>
      <c r="BE5457" s="228"/>
      <c r="BF5457" s="228"/>
    </row>
    <row r="5458" spans="54:58" ht="33.75" customHeight="1" x14ac:dyDescent="0.25">
      <c r="BB5458" s="228" t="s">
        <v>87</v>
      </c>
      <c r="BC5458" s="228" t="s">
        <v>675</v>
      </c>
      <c r="BD5458" s="228">
        <v>1703206</v>
      </c>
      <c r="BE5458" s="228"/>
      <c r="BF5458" s="228"/>
    </row>
    <row r="5459" spans="54:58" ht="33.75" customHeight="1" x14ac:dyDescent="0.25">
      <c r="BB5459" s="228" t="s">
        <v>87</v>
      </c>
      <c r="BC5459" s="228" t="s">
        <v>623</v>
      </c>
      <c r="BD5459" s="228">
        <v>1703305</v>
      </c>
      <c r="BE5459" s="228"/>
      <c r="BF5459" s="228"/>
    </row>
    <row r="5460" spans="54:58" ht="33.75" customHeight="1" x14ac:dyDescent="0.25">
      <c r="BB5460" s="228" t="s">
        <v>87</v>
      </c>
      <c r="BC5460" s="228" t="s">
        <v>717</v>
      </c>
      <c r="BD5460" s="228">
        <v>1703602</v>
      </c>
      <c r="BE5460" s="228"/>
      <c r="BF5460" s="228"/>
    </row>
    <row r="5461" spans="54:58" ht="33.75" customHeight="1" x14ac:dyDescent="0.25">
      <c r="BB5461" s="228" t="s">
        <v>87</v>
      </c>
      <c r="BC5461" s="228" t="s">
        <v>739</v>
      </c>
      <c r="BD5461" s="228">
        <v>1703701</v>
      </c>
      <c r="BE5461" s="228"/>
      <c r="BF5461" s="228"/>
    </row>
    <row r="5462" spans="54:58" ht="33.75" customHeight="1" x14ac:dyDescent="0.25">
      <c r="BB5462" s="228" t="s">
        <v>87</v>
      </c>
      <c r="BC5462" s="228" t="s">
        <v>760</v>
      </c>
      <c r="BD5462" s="228">
        <v>1703800</v>
      </c>
      <c r="BE5462" s="228"/>
      <c r="BF5462" s="228"/>
    </row>
    <row r="5463" spans="54:58" ht="33.75" customHeight="1" x14ac:dyDescent="0.25">
      <c r="BB5463" s="228" t="s">
        <v>87</v>
      </c>
      <c r="BC5463" s="228" t="s">
        <v>783</v>
      </c>
      <c r="BD5463" s="228">
        <v>1703826</v>
      </c>
      <c r="BE5463" s="228"/>
      <c r="BF5463" s="228"/>
    </row>
    <row r="5464" spans="54:58" ht="33.75" customHeight="1" x14ac:dyDescent="0.25">
      <c r="BB5464" s="228" t="s">
        <v>87</v>
      </c>
      <c r="BC5464" s="228" t="s">
        <v>804</v>
      </c>
      <c r="BD5464" s="228">
        <v>1703842</v>
      </c>
      <c r="BE5464" s="228"/>
      <c r="BF5464" s="228"/>
    </row>
    <row r="5465" spans="54:58" ht="33.75" customHeight="1" x14ac:dyDescent="0.25">
      <c r="BB5465" s="228" t="s">
        <v>87</v>
      </c>
      <c r="BC5465" s="228" t="s">
        <v>825</v>
      </c>
      <c r="BD5465" s="228">
        <v>1703867</v>
      </c>
      <c r="BE5465" s="228"/>
      <c r="BF5465" s="228"/>
    </row>
    <row r="5466" spans="54:58" ht="33.75" customHeight="1" x14ac:dyDescent="0.25">
      <c r="BB5466" s="228" t="s">
        <v>87</v>
      </c>
      <c r="BC5466" s="228" t="s">
        <v>847</v>
      </c>
      <c r="BD5466" s="228">
        <v>1703883</v>
      </c>
      <c r="BE5466" s="228"/>
      <c r="BF5466" s="228"/>
    </row>
    <row r="5467" spans="54:58" ht="33.75" customHeight="1" x14ac:dyDescent="0.25">
      <c r="BB5467" s="228" t="s">
        <v>87</v>
      </c>
      <c r="BC5467" s="228" t="s">
        <v>869</v>
      </c>
      <c r="BD5467" s="228">
        <v>1703891</v>
      </c>
      <c r="BE5467" s="228"/>
      <c r="BF5467" s="228"/>
    </row>
    <row r="5468" spans="54:58" ht="33.75" customHeight="1" x14ac:dyDescent="0.25">
      <c r="BB5468" s="228" t="s">
        <v>87</v>
      </c>
      <c r="BC5468" s="228" t="s">
        <v>891</v>
      </c>
      <c r="BD5468" s="228">
        <v>1703909</v>
      </c>
      <c r="BE5468" s="228"/>
      <c r="BF5468" s="228"/>
    </row>
    <row r="5469" spans="54:58" ht="33.75" customHeight="1" x14ac:dyDescent="0.25">
      <c r="BB5469" s="228" t="s">
        <v>87</v>
      </c>
      <c r="BC5469" s="228" t="s">
        <v>914</v>
      </c>
      <c r="BD5469" s="228">
        <v>1704105</v>
      </c>
      <c r="BE5469" s="228"/>
      <c r="BF5469" s="228"/>
    </row>
    <row r="5470" spans="54:58" ht="33.75" customHeight="1" x14ac:dyDescent="0.25">
      <c r="BB5470" s="228" t="s">
        <v>87</v>
      </c>
      <c r="BC5470" s="228" t="s">
        <v>937</v>
      </c>
      <c r="BD5470" s="228">
        <v>1705102</v>
      </c>
      <c r="BE5470" s="228"/>
      <c r="BF5470" s="228"/>
    </row>
    <row r="5471" spans="54:58" ht="33.75" customHeight="1" x14ac:dyDescent="0.25">
      <c r="BB5471" s="228" t="s">
        <v>87</v>
      </c>
      <c r="BC5471" s="228" t="s">
        <v>959</v>
      </c>
      <c r="BD5471" s="228">
        <v>1704600</v>
      </c>
      <c r="BE5471" s="228"/>
      <c r="BF5471" s="228"/>
    </row>
    <row r="5472" spans="54:58" ht="33.75" customHeight="1" x14ac:dyDescent="0.25">
      <c r="BB5472" s="228" t="s">
        <v>87</v>
      </c>
      <c r="BC5472" s="228" t="s">
        <v>982</v>
      </c>
      <c r="BD5472" s="228">
        <v>1705508</v>
      </c>
      <c r="BE5472" s="228"/>
      <c r="BF5472" s="228"/>
    </row>
    <row r="5473" spans="54:58" ht="33.75" customHeight="1" x14ac:dyDescent="0.25">
      <c r="BB5473" s="228" t="s">
        <v>87</v>
      </c>
      <c r="BC5473" s="228" t="s">
        <v>1004</v>
      </c>
      <c r="BD5473" s="228">
        <v>1716703</v>
      </c>
      <c r="BE5473" s="228"/>
      <c r="BF5473" s="228"/>
    </row>
    <row r="5474" spans="54:58" ht="33.75" customHeight="1" x14ac:dyDescent="0.25">
      <c r="BB5474" s="228" t="s">
        <v>87</v>
      </c>
      <c r="BC5474" s="228" t="s">
        <v>1026</v>
      </c>
      <c r="BD5474" s="228">
        <v>1705557</v>
      </c>
      <c r="BE5474" s="228"/>
      <c r="BF5474" s="228"/>
    </row>
    <row r="5475" spans="54:58" ht="33.75" customHeight="1" x14ac:dyDescent="0.25">
      <c r="BB5475" s="228" t="s">
        <v>87</v>
      </c>
      <c r="BC5475" s="228" t="s">
        <v>1049</v>
      </c>
      <c r="BD5475" s="228">
        <v>1705607</v>
      </c>
      <c r="BE5475" s="228"/>
      <c r="BF5475" s="228"/>
    </row>
    <row r="5476" spans="54:58" ht="33.75" customHeight="1" x14ac:dyDescent="0.25">
      <c r="BB5476" s="228" t="s">
        <v>87</v>
      </c>
      <c r="BC5476" s="228" t="s">
        <v>1070</v>
      </c>
      <c r="BD5476" s="228">
        <v>1706001</v>
      </c>
      <c r="BE5476" s="228"/>
      <c r="BF5476" s="228"/>
    </row>
    <row r="5477" spans="54:58" ht="33.75" customHeight="1" x14ac:dyDescent="0.25">
      <c r="BB5477" s="228" t="s">
        <v>87</v>
      </c>
      <c r="BC5477" s="228" t="s">
        <v>1092</v>
      </c>
      <c r="BD5477" s="228">
        <v>1706100</v>
      </c>
      <c r="BE5477" s="228"/>
      <c r="BF5477" s="228"/>
    </row>
    <row r="5478" spans="54:58" ht="33.75" customHeight="1" x14ac:dyDescent="0.25">
      <c r="BB5478" s="228" t="s">
        <v>87</v>
      </c>
      <c r="BC5478" s="228" t="s">
        <v>1115</v>
      </c>
      <c r="BD5478" s="228">
        <v>1706258</v>
      </c>
      <c r="BE5478" s="228"/>
      <c r="BF5478" s="228"/>
    </row>
    <row r="5479" spans="54:58" ht="33.75" customHeight="1" x14ac:dyDescent="0.25">
      <c r="BB5479" s="228" t="s">
        <v>87</v>
      </c>
      <c r="BC5479" s="228" t="s">
        <v>1138</v>
      </c>
      <c r="BD5479" s="228">
        <v>1706506</v>
      </c>
      <c r="BE5479" s="228"/>
      <c r="BF5479" s="228"/>
    </row>
    <row r="5480" spans="54:58" ht="33.75" customHeight="1" x14ac:dyDescent="0.25">
      <c r="BB5480" s="228" t="s">
        <v>87</v>
      </c>
      <c r="BC5480" s="228" t="s">
        <v>1161</v>
      </c>
      <c r="BD5480" s="228">
        <v>1707009</v>
      </c>
      <c r="BE5480" s="228"/>
      <c r="BF5480" s="228"/>
    </row>
    <row r="5481" spans="54:58" ht="33.75" customHeight="1" x14ac:dyDescent="0.25">
      <c r="BB5481" s="228" t="s">
        <v>87</v>
      </c>
      <c r="BC5481" s="228" t="s">
        <v>1184</v>
      </c>
      <c r="BD5481" s="228">
        <v>1707108</v>
      </c>
      <c r="BE5481" s="228"/>
      <c r="BF5481" s="228"/>
    </row>
    <row r="5482" spans="54:58" ht="33.75" customHeight="1" x14ac:dyDescent="0.25">
      <c r="BB5482" s="228" t="s">
        <v>87</v>
      </c>
      <c r="BC5482" s="228" t="s">
        <v>1206</v>
      </c>
      <c r="BD5482" s="228">
        <v>1707207</v>
      </c>
      <c r="BE5482" s="228"/>
      <c r="BF5482" s="228"/>
    </row>
    <row r="5483" spans="54:58" ht="33.75" customHeight="1" x14ac:dyDescent="0.25">
      <c r="BB5483" s="228" t="s">
        <v>87</v>
      </c>
      <c r="BC5483" s="228" t="s">
        <v>1228</v>
      </c>
      <c r="BD5483" s="228">
        <v>1707306</v>
      </c>
      <c r="BE5483" s="228"/>
      <c r="BF5483" s="228"/>
    </row>
    <row r="5484" spans="54:58" ht="33.75" customHeight="1" x14ac:dyDescent="0.25">
      <c r="BB5484" s="228" t="s">
        <v>87</v>
      </c>
      <c r="BC5484" s="228" t="s">
        <v>1250</v>
      </c>
      <c r="BD5484" s="228">
        <v>1707405</v>
      </c>
      <c r="BE5484" s="228"/>
      <c r="BF5484" s="228"/>
    </row>
    <row r="5485" spans="54:58" ht="33.75" customHeight="1" x14ac:dyDescent="0.25">
      <c r="BB5485" s="228" t="s">
        <v>87</v>
      </c>
      <c r="BC5485" s="228" t="s">
        <v>1273</v>
      </c>
      <c r="BD5485" s="228">
        <v>1707553</v>
      </c>
      <c r="BE5485" s="228"/>
      <c r="BF5485" s="228"/>
    </row>
    <row r="5486" spans="54:58" ht="33.75" customHeight="1" x14ac:dyDescent="0.25">
      <c r="BB5486" s="228" t="s">
        <v>87</v>
      </c>
      <c r="BC5486" s="228" t="s">
        <v>1294</v>
      </c>
      <c r="BD5486" s="228">
        <v>1707652</v>
      </c>
      <c r="BE5486" s="228"/>
      <c r="BF5486" s="228"/>
    </row>
    <row r="5487" spans="54:58" ht="33.75" customHeight="1" x14ac:dyDescent="0.25">
      <c r="BB5487" s="228" t="s">
        <v>87</v>
      </c>
      <c r="BC5487" s="228" t="s">
        <v>1316</v>
      </c>
      <c r="BD5487" s="228">
        <v>1707702</v>
      </c>
      <c r="BE5487" s="228"/>
      <c r="BF5487" s="228"/>
    </row>
    <row r="5488" spans="54:58" ht="33.75" customHeight="1" x14ac:dyDescent="0.25">
      <c r="BB5488" s="228" t="s">
        <v>87</v>
      </c>
      <c r="BC5488" s="228" t="s">
        <v>1338</v>
      </c>
      <c r="BD5488" s="228">
        <v>1708205</v>
      </c>
      <c r="BE5488" s="228"/>
      <c r="BF5488" s="228"/>
    </row>
    <row r="5489" spans="54:58" ht="33.75" customHeight="1" x14ac:dyDescent="0.25">
      <c r="BB5489" s="228" t="s">
        <v>87</v>
      </c>
      <c r="BC5489" s="228" t="s">
        <v>1359</v>
      </c>
      <c r="BD5489" s="228">
        <v>1708254</v>
      </c>
      <c r="BE5489" s="228"/>
      <c r="BF5489" s="228"/>
    </row>
    <row r="5490" spans="54:58" ht="33.75" customHeight="1" x14ac:dyDescent="0.25">
      <c r="BB5490" s="228" t="s">
        <v>87</v>
      </c>
      <c r="BC5490" s="228" t="s">
        <v>1381</v>
      </c>
      <c r="BD5490" s="228">
        <v>1708304</v>
      </c>
      <c r="BE5490" s="228"/>
      <c r="BF5490" s="228"/>
    </row>
    <row r="5491" spans="54:58" ht="33.75" customHeight="1" x14ac:dyDescent="0.25">
      <c r="BB5491" s="228" t="s">
        <v>87</v>
      </c>
      <c r="BC5491" s="228" t="s">
        <v>1403</v>
      </c>
      <c r="BD5491" s="228">
        <v>1709005</v>
      </c>
      <c r="BE5491" s="228"/>
      <c r="BF5491" s="228"/>
    </row>
    <row r="5492" spans="54:58" ht="33.75" customHeight="1" x14ac:dyDescent="0.25">
      <c r="BB5492" s="228" t="s">
        <v>87</v>
      </c>
      <c r="BC5492" s="228" t="s">
        <v>1425</v>
      </c>
      <c r="BD5492" s="228">
        <v>1709302</v>
      </c>
      <c r="BE5492" s="228"/>
      <c r="BF5492" s="228"/>
    </row>
    <row r="5493" spans="54:58" ht="33.75" customHeight="1" x14ac:dyDescent="0.25">
      <c r="BB5493" s="228" t="s">
        <v>87</v>
      </c>
      <c r="BC5493" s="228" t="s">
        <v>1446</v>
      </c>
      <c r="BD5493" s="228">
        <v>1709500</v>
      </c>
      <c r="BE5493" s="228"/>
      <c r="BF5493" s="228"/>
    </row>
    <row r="5494" spans="54:58" ht="33.75" customHeight="1" x14ac:dyDescent="0.25">
      <c r="BB5494" s="228" t="s">
        <v>87</v>
      </c>
      <c r="BC5494" s="228" t="s">
        <v>1466</v>
      </c>
      <c r="BD5494" s="228">
        <v>1709807</v>
      </c>
      <c r="BE5494" s="228"/>
      <c r="BF5494" s="228"/>
    </row>
    <row r="5495" spans="54:58" ht="33.75" customHeight="1" x14ac:dyDescent="0.25">
      <c r="BB5495" s="228" t="s">
        <v>87</v>
      </c>
      <c r="BC5495" s="228" t="s">
        <v>1488</v>
      </c>
      <c r="BD5495" s="228">
        <v>1710508</v>
      </c>
      <c r="BE5495" s="228"/>
      <c r="BF5495" s="228"/>
    </row>
    <row r="5496" spans="54:58" ht="33.75" customHeight="1" x14ac:dyDescent="0.25">
      <c r="BB5496" s="228" t="s">
        <v>87</v>
      </c>
      <c r="BC5496" s="228" t="s">
        <v>1509</v>
      </c>
      <c r="BD5496" s="228">
        <v>1710706</v>
      </c>
      <c r="BE5496" s="228"/>
      <c r="BF5496" s="228"/>
    </row>
    <row r="5497" spans="54:58" ht="33.75" customHeight="1" x14ac:dyDescent="0.25">
      <c r="BB5497" s="228" t="s">
        <v>87</v>
      </c>
      <c r="BC5497" s="228" t="s">
        <v>1530</v>
      </c>
      <c r="BD5497" s="228">
        <v>1710904</v>
      </c>
      <c r="BE5497" s="228"/>
      <c r="BF5497" s="228"/>
    </row>
    <row r="5498" spans="54:58" ht="33.75" customHeight="1" x14ac:dyDescent="0.25">
      <c r="BB5498" s="228" t="s">
        <v>87</v>
      </c>
      <c r="BC5498" s="228" t="s">
        <v>1551</v>
      </c>
      <c r="BD5498" s="228">
        <v>1711100</v>
      </c>
      <c r="BE5498" s="228"/>
      <c r="BF5498" s="228"/>
    </row>
    <row r="5499" spans="54:58" ht="33.75" customHeight="1" x14ac:dyDescent="0.25">
      <c r="BB5499" s="228" t="s">
        <v>87</v>
      </c>
      <c r="BC5499" s="228" t="s">
        <v>1570</v>
      </c>
      <c r="BD5499" s="228">
        <v>1711506</v>
      </c>
      <c r="BE5499" s="228"/>
      <c r="BF5499" s="228"/>
    </row>
    <row r="5500" spans="54:58" ht="33.75" customHeight="1" x14ac:dyDescent="0.25">
      <c r="BB5500" s="228" t="s">
        <v>87</v>
      </c>
      <c r="BC5500" s="228" t="s">
        <v>1590</v>
      </c>
      <c r="BD5500" s="228">
        <v>1711803</v>
      </c>
      <c r="BE5500" s="228"/>
      <c r="BF5500" s="228"/>
    </row>
    <row r="5501" spans="54:58" ht="33.75" customHeight="1" x14ac:dyDescent="0.25">
      <c r="BB5501" s="228" t="s">
        <v>87</v>
      </c>
      <c r="BC5501" s="228" t="s">
        <v>1610</v>
      </c>
      <c r="BD5501" s="228">
        <v>1711902</v>
      </c>
      <c r="BE5501" s="228"/>
      <c r="BF5501" s="228"/>
    </row>
    <row r="5502" spans="54:58" ht="33.75" customHeight="1" x14ac:dyDescent="0.25">
      <c r="BB5502" s="228" t="s">
        <v>87</v>
      </c>
      <c r="BC5502" s="228" t="s">
        <v>1631</v>
      </c>
      <c r="BD5502" s="228">
        <v>1711951</v>
      </c>
      <c r="BE5502" s="228"/>
      <c r="BF5502" s="228"/>
    </row>
    <row r="5503" spans="54:58" ht="33.75" customHeight="1" x14ac:dyDescent="0.25">
      <c r="BB5503" s="228" t="s">
        <v>87</v>
      </c>
      <c r="BC5503" s="228" t="s">
        <v>1652</v>
      </c>
      <c r="BD5503" s="228">
        <v>1712009</v>
      </c>
      <c r="BE5503" s="228"/>
      <c r="BF5503" s="228"/>
    </row>
    <row r="5504" spans="54:58" ht="33.75" customHeight="1" x14ac:dyDescent="0.25">
      <c r="BB5504" s="228" t="s">
        <v>87</v>
      </c>
      <c r="BC5504" s="228" t="s">
        <v>1672</v>
      </c>
      <c r="BD5504" s="228">
        <v>1712157</v>
      </c>
      <c r="BE5504" s="228"/>
      <c r="BF5504" s="228"/>
    </row>
    <row r="5505" spans="54:58" ht="33.75" customHeight="1" x14ac:dyDescent="0.25">
      <c r="BB5505" s="228" t="s">
        <v>87</v>
      </c>
      <c r="BC5505" s="228" t="s">
        <v>1693</v>
      </c>
      <c r="BD5505" s="228">
        <v>1712405</v>
      </c>
      <c r="BE5505" s="228"/>
      <c r="BF5505" s="228"/>
    </row>
    <row r="5506" spans="54:58" ht="33.75" customHeight="1" x14ac:dyDescent="0.25">
      <c r="BB5506" s="228" t="s">
        <v>87</v>
      </c>
      <c r="BC5506" s="228" t="s">
        <v>1713</v>
      </c>
      <c r="BD5506" s="228">
        <v>1712454</v>
      </c>
      <c r="BE5506" s="228"/>
      <c r="BF5506" s="228"/>
    </row>
    <row r="5507" spans="54:58" ht="33.75" customHeight="1" x14ac:dyDescent="0.25">
      <c r="BB5507" s="228" t="s">
        <v>87</v>
      </c>
      <c r="BC5507" s="228" t="s">
        <v>1734</v>
      </c>
      <c r="BD5507" s="228">
        <v>1712504</v>
      </c>
      <c r="BE5507" s="228"/>
      <c r="BF5507" s="228"/>
    </row>
    <row r="5508" spans="54:58" ht="33.75" customHeight="1" x14ac:dyDescent="0.25">
      <c r="BB5508" s="228" t="s">
        <v>87</v>
      </c>
      <c r="BC5508" s="228" t="s">
        <v>1755</v>
      </c>
      <c r="BD5508" s="228">
        <v>1712702</v>
      </c>
      <c r="BE5508" s="228"/>
      <c r="BF5508" s="228"/>
    </row>
    <row r="5509" spans="54:58" ht="33.75" customHeight="1" x14ac:dyDescent="0.25">
      <c r="BB5509" s="228" t="s">
        <v>87</v>
      </c>
      <c r="BC5509" s="228" t="s">
        <v>1775</v>
      </c>
      <c r="BD5509" s="228">
        <v>1712801</v>
      </c>
      <c r="BE5509" s="228"/>
      <c r="BF5509" s="228"/>
    </row>
    <row r="5510" spans="54:58" ht="33.75" customHeight="1" x14ac:dyDescent="0.25">
      <c r="BB5510" s="228" t="s">
        <v>87</v>
      </c>
      <c r="BC5510" s="228" t="s">
        <v>1794</v>
      </c>
      <c r="BD5510" s="228">
        <v>1713205</v>
      </c>
      <c r="BE5510" s="228"/>
      <c r="BF5510" s="228"/>
    </row>
    <row r="5511" spans="54:58" ht="33.75" customHeight="1" x14ac:dyDescent="0.25">
      <c r="BB5511" s="228" t="s">
        <v>87</v>
      </c>
      <c r="BC5511" s="228" t="s">
        <v>1813</v>
      </c>
      <c r="BD5511" s="228">
        <v>1713304</v>
      </c>
      <c r="BE5511" s="228"/>
      <c r="BF5511" s="228"/>
    </row>
    <row r="5512" spans="54:58" ht="33.75" customHeight="1" x14ac:dyDescent="0.25">
      <c r="BB5512" s="228" t="s">
        <v>87</v>
      </c>
      <c r="BC5512" s="228" t="s">
        <v>1832</v>
      </c>
      <c r="BD5512" s="228">
        <v>1713601</v>
      </c>
      <c r="BE5512" s="228"/>
      <c r="BF5512" s="228"/>
    </row>
    <row r="5513" spans="54:58" ht="33.75" customHeight="1" x14ac:dyDescent="0.25">
      <c r="BB5513" s="228" t="s">
        <v>87</v>
      </c>
      <c r="BC5513" s="228" t="s">
        <v>1850</v>
      </c>
      <c r="BD5513" s="228">
        <v>1713700</v>
      </c>
      <c r="BE5513" s="228"/>
      <c r="BF5513" s="228"/>
    </row>
    <row r="5514" spans="54:58" ht="33.75" customHeight="1" x14ac:dyDescent="0.25">
      <c r="BB5514" s="228" t="s">
        <v>87</v>
      </c>
      <c r="BC5514" s="228" t="s">
        <v>1868</v>
      </c>
      <c r="BD5514" s="228">
        <v>1713957</v>
      </c>
      <c r="BE5514" s="228"/>
      <c r="BF5514" s="228"/>
    </row>
    <row r="5515" spans="54:58" ht="33.75" customHeight="1" x14ac:dyDescent="0.25">
      <c r="BB5515" s="228" t="s">
        <v>87</v>
      </c>
      <c r="BC5515" s="228" t="s">
        <v>1154</v>
      </c>
      <c r="BD5515" s="228">
        <v>1714203</v>
      </c>
      <c r="BE5515" s="228"/>
      <c r="BF5515" s="228"/>
    </row>
    <row r="5516" spans="54:58" ht="33.75" customHeight="1" x14ac:dyDescent="0.25">
      <c r="BB5516" s="228" t="s">
        <v>87</v>
      </c>
      <c r="BC5516" s="228" t="s">
        <v>1902</v>
      </c>
      <c r="BD5516" s="228">
        <v>1714302</v>
      </c>
      <c r="BE5516" s="228"/>
      <c r="BF5516" s="228"/>
    </row>
    <row r="5517" spans="54:58" ht="33.75" customHeight="1" x14ac:dyDescent="0.25">
      <c r="BB5517" s="228" t="s">
        <v>87</v>
      </c>
      <c r="BC5517" s="228" t="s">
        <v>1919</v>
      </c>
      <c r="BD5517" s="228">
        <v>1714880</v>
      </c>
      <c r="BE5517" s="228"/>
      <c r="BF5517" s="228"/>
    </row>
    <row r="5518" spans="54:58" ht="33.75" customHeight="1" x14ac:dyDescent="0.25">
      <c r="BB5518" s="228" t="s">
        <v>87</v>
      </c>
      <c r="BC5518" s="228" t="s">
        <v>1936</v>
      </c>
      <c r="BD5518" s="228">
        <v>1715002</v>
      </c>
      <c r="BE5518" s="228"/>
      <c r="BF5518" s="228"/>
    </row>
    <row r="5519" spans="54:58" ht="33.75" customHeight="1" x14ac:dyDescent="0.25">
      <c r="BB5519" s="228" t="s">
        <v>87</v>
      </c>
      <c r="BC5519" s="228" t="s">
        <v>1952</v>
      </c>
      <c r="BD5519" s="228">
        <v>1715101</v>
      </c>
      <c r="BE5519" s="228"/>
      <c r="BF5519" s="228"/>
    </row>
    <row r="5520" spans="54:58" ht="33.75" customHeight="1" x14ac:dyDescent="0.25">
      <c r="BB5520" s="228" t="s">
        <v>87</v>
      </c>
      <c r="BC5520" s="228" t="s">
        <v>1969</v>
      </c>
      <c r="BD5520" s="228">
        <v>1715150</v>
      </c>
      <c r="BE5520" s="228"/>
      <c r="BF5520" s="228"/>
    </row>
    <row r="5521" spans="54:58" ht="33.75" customHeight="1" x14ac:dyDescent="0.25">
      <c r="BB5521" s="228" t="s">
        <v>87</v>
      </c>
      <c r="BC5521" s="228" t="s">
        <v>1987</v>
      </c>
      <c r="BD5521" s="228">
        <v>1715259</v>
      </c>
      <c r="BE5521" s="228"/>
      <c r="BF5521" s="228"/>
    </row>
    <row r="5522" spans="54:58" ht="33.75" customHeight="1" x14ac:dyDescent="0.25">
      <c r="BB5522" s="228" t="s">
        <v>87</v>
      </c>
      <c r="BC5522" s="228" t="s">
        <v>2004</v>
      </c>
      <c r="BD5522" s="228">
        <v>1715507</v>
      </c>
      <c r="BE5522" s="228"/>
      <c r="BF5522" s="228"/>
    </row>
    <row r="5523" spans="54:58" ht="33.75" customHeight="1" x14ac:dyDescent="0.25">
      <c r="BB5523" s="228" t="s">
        <v>87</v>
      </c>
      <c r="BC5523" s="228" t="s">
        <v>2022</v>
      </c>
      <c r="BD5523" s="228">
        <v>1721000</v>
      </c>
      <c r="BE5523" s="228"/>
      <c r="BF5523" s="228"/>
    </row>
    <row r="5524" spans="54:58" ht="33.75" customHeight="1" x14ac:dyDescent="0.25">
      <c r="BB5524" s="228" t="s">
        <v>87</v>
      </c>
      <c r="BC5524" s="228" t="s">
        <v>2040</v>
      </c>
      <c r="BD5524" s="228">
        <v>1715705</v>
      </c>
      <c r="BE5524" s="228"/>
      <c r="BF5524" s="228"/>
    </row>
    <row r="5525" spans="54:58" ht="33.75" customHeight="1" x14ac:dyDescent="0.25">
      <c r="BB5525" s="228" t="s">
        <v>87</v>
      </c>
      <c r="BC5525" s="228" t="s">
        <v>2058</v>
      </c>
      <c r="BD5525" s="228">
        <v>1713809</v>
      </c>
      <c r="BE5525" s="228"/>
      <c r="BF5525" s="228"/>
    </row>
    <row r="5526" spans="54:58" ht="33.75" customHeight="1" x14ac:dyDescent="0.25">
      <c r="BB5526" s="228" t="s">
        <v>87</v>
      </c>
      <c r="BC5526" s="228" t="s">
        <v>2075</v>
      </c>
      <c r="BD5526" s="228">
        <v>1715754</v>
      </c>
      <c r="BE5526" s="228"/>
      <c r="BF5526" s="228"/>
    </row>
    <row r="5527" spans="54:58" ht="33.75" customHeight="1" x14ac:dyDescent="0.25">
      <c r="BB5527" s="228" t="s">
        <v>87</v>
      </c>
      <c r="BC5527" s="228" t="s">
        <v>2091</v>
      </c>
      <c r="BD5527" s="228">
        <v>1716109</v>
      </c>
      <c r="BE5527" s="228"/>
      <c r="BF5527" s="228"/>
    </row>
    <row r="5528" spans="54:58" ht="33.75" customHeight="1" x14ac:dyDescent="0.25">
      <c r="BB5528" s="228" t="s">
        <v>87</v>
      </c>
      <c r="BC5528" s="228" t="s">
        <v>2107</v>
      </c>
      <c r="BD5528" s="228">
        <v>1716208</v>
      </c>
      <c r="BE5528" s="228"/>
      <c r="BF5528" s="228"/>
    </row>
    <row r="5529" spans="54:58" ht="33.75" customHeight="1" x14ac:dyDescent="0.25">
      <c r="BB5529" s="228" t="s">
        <v>87</v>
      </c>
      <c r="BC5529" s="228" t="s">
        <v>2048</v>
      </c>
      <c r="BD5529" s="228">
        <v>1716307</v>
      </c>
      <c r="BE5529" s="228"/>
      <c r="BF5529" s="228"/>
    </row>
    <row r="5530" spans="54:58" ht="33.75" customHeight="1" x14ac:dyDescent="0.25">
      <c r="BB5530" s="228" t="s">
        <v>87</v>
      </c>
      <c r="BC5530" s="228" t="s">
        <v>2139</v>
      </c>
      <c r="BD5530" s="228">
        <v>1716505</v>
      </c>
      <c r="BE5530" s="228"/>
      <c r="BF5530" s="228"/>
    </row>
    <row r="5531" spans="54:58" ht="33.75" customHeight="1" x14ac:dyDescent="0.25">
      <c r="BB5531" s="228" t="s">
        <v>87</v>
      </c>
      <c r="BC5531" s="228" t="s">
        <v>2155</v>
      </c>
      <c r="BD5531" s="228">
        <v>1716604</v>
      </c>
      <c r="BE5531" s="228"/>
      <c r="BF5531" s="228"/>
    </row>
    <row r="5532" spans="54:58" ht="33.75" customHeight="1" x14ac:dyDescent="0.25">
      <c r="BB5532" s="228" t="s">
        <v>87</v>
      </c>
      <c r="BC5532" s="228" t="s">
        <v>2172</v>
      </c>
      <c r="BD5532" s="228">
        <v>1716653</v>
      </c>
      <c r="BE5532" s="228"/>
      <c r="BF5532" s="228"/>
    </row>
    <row r="5533" spans="54:58" ht="33.75" customHeight="1" x14ac:dyDescent="0.25">
      <c r="BB5533" s="228" t="s">
        <v>87</v>
      </c>
      <c r="BC5533" s="228" t="s">
        <v>2189</v>
      </c>
      <c r="BD5533" s="228">
        <v>1717008</v>
      </c>
      <c r="BE5533" s="228"/>
      <c r="BF5533" s="228"/>
    </row>
    <row r="5534" spans="54:58" ht="33.75" customHeight="1" x14ac:dyDescent="0.25">
      <c r="BB5534" s="228" t="s">
        <v>87</v>
      </c>
      <c r="BC5534" s="228" t="s">
        <v>2205</v>
      </c>
      <c r="BD5534" s="228">
        <v>1717206</v>
      </c>
      <c r="BE5534" s="228"/>
      <c r="BF5534" s="228"/>
    </row>
    <row r="5535" spans="54:58" ht="33.75" customHeight="1" x14ac:dyDescent="0.25">
      <c r="BB5535" s="228" t="s">
        <v>87</v>
      </c>
      <c r="BC5535" s="228" t="s">
        <v>2220</v>
      </c>
      <c r="BD5535" s="228">
        <v>1717503</v>
      </c>
      <c r="BE5535" s="228"/>
      <c r="BF5535" s="228"/>
    </row>
    <row r="5536" spans="54:58" ht="33.75" customHeight="1" x14ac:dyDescent="0.25">
      <c r="BB5536" s="228" t="s">
        <v>87</v>
      </c>
      <c r="BC5536" s="228" t="s">
        <v>2237</v>
      </c>
      <c r="BD5536" s="228">
        <v>1717800</v>
      </c>
      <c r="BE5536" s="228"/>
      <c r="BF5536" s="228"/>
    </row>
    <row r="5537" spans="54:58" ht="33.75" customHeight="1" x14ac:dyDescent="0.25">
      <c r="BB5537" s="228" t="s">
        <v>87</v>
      </c>
      <c r="BC5537" s="228" t="s">
        <v>2252</v>
      </c>
      <c r="BD5537" s="228">
        <v>1717909</v>
      </c>
      <c r="BE5537" s="228"/>
      <c r="BF5537" s="228"/>
    </row>
    <row r="5538" spans="54:58" ht="33.75" customHeight="1" x14ac:dyDescent="0.25">
      <c r="BB5538" s="228" t="s">
        <v>87</v>
      </c>
      <c r="BC5538" s="228" t="s">
        <v>2267</v>
      </c>
      <c r="BD5538" s="228">
        <v>1718006</v>
      </c>
      <c r="BE5538" s="228"/>
      <c r="BF5538" s="228"/>
    </row>
    <row r="5539" spans="54:58" ht="33.75" customHeight="1" x14ac:dyDescent="0.25">
      <c r="BB5539" s="228" t="s">
        <v>87</v>
      </c>
      <c r="BC5539" s="228" t="s">
        <v>2282</v>
      </c>
      <c r="BD5539" s="228">
        <v>1718204</v>
      </c>
      <c r="BE5539" s="228"/>
      <c r="BF5539" s="228"/>
    </row>
    <row r="5540" spans="54:58" ht="33.75" customHeight="1" x14ac:dyDescent="0.25">
      <c r="BB5540" s="228" t="s">
        <v>87</v>
      </c>
      <c r="BC5540" s="228" t="s">
        <v>2298</v>
      </c>
      <c r="BD5540" s="228">
        <v>1718303</v>
      </c>
      <c r="BE5540" s="228"/>
      <c r="BF5540" s="228"/>
    </row>
    <row r="5541" spans="54:58" ht="33.75" customHeight="1" x14ac:dyDescent="0.25">
      <c r="BB5541" s="228" t="s">
        <v>87</v>
      </c>
      <c r="BC5541" s="228" t="s">
        <v>1430</v>
      </c>
      <c r="BD5541" s="228">
        <v>1718402</v>
      </c>
      <c r="BE5541" s="228"/>
      <c r="BF5541" s="228"/>
    </row>
    <row r="5542" spans="54:58" ht="33.75" customHeight="1" x14ac:dyDescent="0.25">
      <c r="BB5542" s="228" t="s">
        <v>87</v>
      </c>
      <c r="BC5542" s="228" t="s">
        <v>2327</v>
      </c>
      <c r="BD5542" s="228">
        <v>1718451</v>
      </c>
      <c r="BE5542" s="228"/>
      <c r="BF5542" s="228"/>
    </row>
    <row r="5543" spans="54:58" ht="33.75" customHeight="1" x14ac:dyDescent="0.25">
      <c r="BB5543" s="228" t="s">
        <v>87</v>
      </c>
      <c r="BC5543" s="228" t="s">
        <v>2343</v>
      </c>
      <c r="BD5543" s="228">
        <v>1718501</v>
      </c>
      <c r="BE5543" s="228"/>
      <c r="BF5543" s="228"/>
    </row>
    <row r="5544" spans="54:58" ht="33.75" customHeight="1" x14ac:dyDescent="0.25">
      <c r="BB5544" s="228" t="s">
        <v>87</v>
      </c>
      <c r="BC5544" s="228" t="s">
        <v>2359</v>
      </c>
      <c r="BD5544" s="228">
        <v>1718550</v>
      </c>
      <c r="BE5544" s="228"/>
      <c r="BF5544" s="228"/>
    </row>
    <row r="5545" spans="54:58" ht="33.75" customHeight="1" x14ac:dyDescent="0.25">
      <c r="BB5545" s="228" t="s">
        <v>87</v>
      </c>
      <c r="BC5545" s="228" t="s">
        <v>2373</v>
      </c>
      <c r="BD5545" s="228">
        <v>1718659</v>
      </c>
      <c r="BE5545" s="228"/>
      <c r="BF5545" s="228"/>
    </row>
    <row r="5546" spans="54:58" ht="33.75" customHeight="1" x14ac:dyDescent="0.25">
      <c r="BB5546" s="228" t="s">
        <v>87</v>
      </c>
      <c r="BC5546" s="228" t="s">
        <v>2388</v>
      </c>
      <c r="BD5546" s="228">
        <v>1718709</v>
      </c>
      <c r="BE5546" s="228"/>
      <c r="BF5546" s="228"/>
    </row>
    <row r="5547" spans="54:58" ht="33.75" customHeight="1" x14ac:dyDescent="0.25">
      <c r="BB5547" s="228" t="s">
        <v>87</v>
      </c>
      <c r="BC5547" s="228" t="s">
        <v>2404</v>
      </c>
      <c r="BD5547" s="228">
        <v>1718758</v>
      </c>
      <c r="BE5547" s="228"/>
      <c r="BF5547" s="228"/>
    </row>
    <row r="5548" spans="54:58" ht="33.75" customHeight="1" x14ac:dyDescent="0.25">
      <c r="BB5548" s="228" t="s">
        <v>87</v>
      </c>
      <c r="BC5548" s="228" t="s">
        <v>2420</v>
      </c>
      <c r="BD5548" s="228">
        <v>1718808</v>
      </c>
      <c r="BE5548" s="228"/>
      <c r="BF5548" s="228"/>
    </row>
    <row r="5549" spans="54:58" ht="33.75" customHeight="1" x14ac:dyDescent="0.25">
      <c r="BB5549" s="228" t="s">
        <v>87</v>
      </c>
      <c r="BC5549" s="228" t="s">
        <v>2436</v>
      </c>
      <c r="BD5549" s="228">
        <v>1718840</v>
      </c>
      <c r="BE5549" s="228"/>
      <c r="BF5549" s="228"/>
    </row>
    <row r="5550" spans="54:58" ht="33.75" customHeight="1" x14ac:dyDescent="0.25">
      <c r="BB5550" s="228" t="s">
        <v>87</v>
      </c>
      <c r="BC5550" s="228" t="s">
        <v>2452</v>
      </c>
      <c r="BD5550" s="228">
        <v>1718865</v>
      </c>
      <c r="BE5550" s="228"/>
      <c r="BF5550" s="228"/>
    </row>
    <row r="5551" spans="54:58" ht="33.75" customHeight="1" x14ac:dyDescent="0.25">
      <c r="BB5551" s="228" t="s">
        <v>87</v>
      </c>
      <c r="BC5551" s="228" t="s">
        <v>2466</v>
      </c>
      <c r="BD5551" s="228">
        <v>1718881</v>
      </c>
      <c r="BE5551" s="228"/>
      <c r="BF5551" s="228"/>
    </row>
    <row r="5552" spans="54:58" ht="33.75" customHeight="1" x14ac:dyDescent="0.25">
      <c r="BB5552" s="228" t="s">
        <v>87</v>
      </c>
      <c r="BC5552" s="228" t="s">
        <v>2481</v>
      </c>
      <c r="BD5552" s="228">
        <v>1718899</v>
      </c>
      <c r="BE5552" s="228"/>
      <c r="BF5552" s="228"/>
    </row>
    <row r="5553" spans="54:58" ht="33.75" customHeight="1" x14ac:dyDescent="0.25">
      <c r="BB5553" s="228" t="s">
        <v>87</v>
      </c>
      <c r="BC5553" s="228" t="s">
        <v>2497</v>
      </c>
      <c r="BD5553" s="228">
        <v>1718907</v>
      </c>
      <c r="BE5553" s="228"/>
      <c r="BF5553" s="228"/>
    </row>
    <row r="5554" spans="54:58" ht="33.75" customHeight="1" x14ac:dyDescent="0.25">
      <c r="BB5554" s="228" t="s">
        <v>87</v>
      </c>
      <c r="BC5554" s="228" t="s">
        <v>2511</v>
      </c>
      <c r="BD5554" s="228">
        <v>1719004</v>
      </c>
      <c r="BE5554" s="228"/>
      <c r="BF5554" s="228"/>
    </row>
    <row r="5555" spans="54:58" ht="33.75" customHeight="1" x14ac:dyDescent="0.25">
      <c r="BB5555" s="228" t="s">
        <v>87</v>
      </c>
      <c r="BC5555" s="228" t="s">
        <v>2527</v>
      </c>
      <c r="BD5555" s="228">
        <v>1720002</v>
      </c>
      <c r="BE5555" s="228"/>
      <c r="BF5555" s="228"/>
    </row>
    <row r="5556" spans="54:58" ht="33.75" customHeight="1" x14ac:dyDescent="0.25">
      <c r="BB5556" s="228" t="s">
        <v>87</v>
      </c>
      <c r="BC5556" s="228" t="s">
        <v>2542</v>
      </c>
      <c r="BD5556" s="228">
        <v>1720101</v>
      </c>
      <c r="BE5556" s="228"/>
      <c r="BF5556" s="228"/>
    </row>
    <row r="5557" spans="54:58" ht="33.75" customHeight="1" x14ac:dyDescent="0.25">
      <c r="BB5557" s="228" t="s">
        <v>87</v>
      </c>
      <c r="BC5557" s="228" t="s">
        <v>2558</v>
      </c>
      <c r="BD5557" s="228">
        <v>1720150</v>
      </c>
      <c r="BE5557" s="228"/>
      <c r="BF5557" s="228"/>
    </row>
    <row r="5558" spans="54:58" ht="33.75" customHeight="1" x14ac:dyDescent="0.25">
      <c r="BB5558" s="228" t="s">
        <v>87</v>
      </c>
      <c r="BC5558" s="228" t="s">
        <v>2572</v>
      </c>
      <c r="BD5558" s="228">
        <v>1720200</v>
      </c>
      <c r="BE5558" s="228"/>
      <c r="BF5558" s="228"/>
    </row>
    <row r="5559" spans="54:58" ht="33.75" customHeight="1" x14ac:dyDescent="0.25">
      <c r="BB5559" s="228" t="s">
        <v>87</v>
      </c>
      <c r="BC5559" s="228" t="s">
        <v>2587</v>
      </c>
      <c r="BD5559" s="228">
        <v>1720259</v>
      </c>
      <c r="BE5559" s="228"/>
      <c r="BF5559" s="228"/>
    </row>
    <row r="5560" spans="54:58" ht="33.75" customHeight="1" x14ac:dyDescent="0.25">
      <c r="BB5560" s="228" t="s">
        <v>87</v>
      </c>
      <c r="BC5560" s="228" t="s">
        <v>2603</v>
      </c>
      <c r="BD5560" s="228">
        <v>1720309</v>
      </c>
      <c r="BE5560" s="228"/>
      <c r="BF5560" s="228"/>
    </row>
    <row r="5561" spans="54:58" ht="33.75" customHeight="1" x14ac:dyDescent="0.25">
      <c r="BB5561" s="228" t="s">
        <v>87</v>
      </c>
      <c r="BC5561" s="228" t="s">
        <v>2618</v>
      </c>
      <c r="BD5561" s="228">
        <v>1720499</v>
      </c>
      <c r="BE5561" s="228"/>
      <c r="BF5561" s="228"/>
    </row>
    <row r="5562" spans="54:58" ht="33.75" customHeight="1" x14ac:dyDescent="0.25">
      <c r="BB5562" s="228" t="s">
        <v>87</v>
      </c>
      <c r="BC5562" s="228" t="s">
        <v>2631</v>
      </c>
      <c r="BD5562" s="228">
        <v>1720655</v>
      </c>
      <c r="BE5562" s="228"/>
      <c r="BF5562" s="228"/>
    </row>
    <row r="5563" spans="54:58" ht="33.75" customHeight="1" x14ac:dyDescent="0.25">
      <c r="BB5563" s="228" t="s">
        <v>87</v>
      </c>
      <c r="BC5563" s="228" t="s">
        <v>2645</v>
      </c>
      <c r="BD5563" s="228">
        <v>1720804</v>
      </c>
      <c r="BE5563" s="228"/>
      <c r="BF5563" s="228"/>
    </row>
    <row r="5564" spans="54:58" ht="33.75" customHeight="1" x14ac:dyDescent="0.25">
      <c r="BB5564" s="228" t="s">
        <v>87</v>
      </c>
      <c r="BC5564" s="228" t="s">
        <v>2658</v>
      </c>
      <c r="BD5564" s="228">
        <v>1720853</v>
      </c>
      <c r="BE5564" s="228"/>
      <c r="BF5564" s="228"/>
    </row>
    <row r="5565" spans="54:58" ht="33.75" customHeight="1" x14ac:dyDescent="0.25">
      <c r="BB5565" s="228" t="s">
        <v>87</v>
      </c>
      <c r="BC5565" s="228" t="s">
        <v>2673</v>
      </c>
      <c r="BD5565" s="228">
        <v>1720903</v>
      </c>
      <c r="BE5565" s="228"/>
      <c r="BF5565" s="228"/>
    </row>
    <row r="5566" spans="54:58" ht="33.75" customHeight="1" x14ac:dyDescent="0.25">
      <c r="BB5566" s="228" t="s">
        <v>87</v>
      </c>
      <c r="BC5566" s="228" t="s">
        <v>5388</v>
      </c>
      <c r="BD5566" s="228">
        <v>1720937</v>
      </c>
      <c r="BE5566" s="228"/>
      <c r="BF5566" s="228"/>
    </row>
    <row r="5567" spans="54:58" ht="33.75" customHeight="1" x14ac:dyDescent="0.25">
      <c r="BB5567" s="228" t="s">
        <v>87</v>
      </c>
      <c r="BC5567" s="228" t="s">
        <v>2687</v>
      </c>
      <c r="BD5567" s="228">
        <v>1720978</v>
      </c>
      <c r="BE5567" s="228"/>
      <c r="BF5567" s="228"/>
    </row>
    <row r="5568" spans="54:58" ht="33.75" customHeight="1" x14ac:dyDescent="0.25">
      <c r="BB5568" s="228" t="s">
        <v>87</v>
      </c>
      <c r="BC5568" s="228" t="s">
        <v>2703</v>
      </c>
      <c r="BD5568" s="228">
        <v>1721109</v>
      </c>
      <c r="BE5568" s="228"/>
      <c r="BF5568" s="228"/>
    </row>
    <row r="5569" spans="54:58" ht="33.75" customHeight="1" x14ac:dyDescent="0.25">
      <c r="BB5569" s="228" t="s">
        <v>87</v>
      </c>
      <c r="BC5569" s="228" t="s">
        <v>2718</v>
      </c>
      <c r="BD5569" s="228">
        <v>1721208</v>
      </c>
      <c r="BE5569" s="228"/>
      <c r="BF5569" s="228"/>
    </row>
    <row r="5570" spans="54:58" ht="33.75" customHeight="1" x14ac:dyDescent="0.25">
      <c r="BB5570" s="228" t="s">
        <v>87</v>
      </c>
      <c r="BC5570" s="228" t="s">
        <v>2734</v>
      </c>
      <c r="BD5570" s="228">
        <v>1721257</v>
      </c>
      <c r="BE5570" s="228"/>
      <c r="BF5570" s="228"/>
    </row>
    <row r="5571" spans="54:58" ht="33.75" customHeight="1" x14ac:dyDescent="0.25">
      <c r="BB5571" s="228" t="s">
        <v>87</v>
      </c>
      <c r="BC5571" s="228" t="s">
        <v>2749</v>
      </c>
      <c r="BD5571" s="228">
        <v>1721307</v>
      </c>
      <c r="BE5571" s="228"/>
      <c r="BF5571" s="228"/>
    </row>
    <row r="5572" spans="54:58" ht="33.75" customHeight="1" x14ac:dyDescent="0.25">
      <c r="BB5572" s="228" t="s">
        <v>87</v>
      </c>
      <c r="BC5572" s="228" t="s">
        <v>2764</v>
      </c>
      <c r="BD5572" s="228">
        <v>1722081</v>
      </c>
      <c r="BE5572" s="228"/>
      <c r="BF5572" s="228"/>
    </row>
    <row r="5573" spans="54:58" ht="33.75" customHeight="1" x14ac:dyDescent="0.25">
      <c r="BB5573" s="228" t="s">
        <v>87</v>
      </c>
      <c r="BC5573" s="228" t="s">
        <v>2780</v>
      </c>
      <c r="BD5573" s="228">
        <v>1722107</v>
      </c>
      <c r="BE5573" s="228"/>
      <c r="BF5573" s="228"/>
    </row>
  </sheetData>
  <sheetProtection password="CC1B" sheet="1" objects="1" scenarios="1" autoFilter="0"/>
  <autoFilter ref="A1:AI1"/>
  <sortState ref="AM21:AM36">
    <sortCondition ref="AM36"/>
  </sortState>
  <dataConsolidate/>
  <conditionalFormatting sqref="AJ25 BG25 BE23:BF23 AL25 AN25:BA25 W1:X14 W25:X57 Z25:AH57 W15:AH24 Z1:AI14">
    <cfRule type="containsText" dxfId="86" priority="22" operator="containsText" text="SIM">
      <formula>NOT(ISERROR(SEARCH("SIM",W1)))</formula>
    </cfRule>
    <cfRule type="beginsWith" dxfId="85" priority="23" operator="beginsWith" text="ERRO">
      <formula>LEFT(W1,LEN("ERRO"))="ERRO"</formula>
    </cfRule>
  </conditionalFormatting>
  <conditionalFormatting sqref="Y25:Y57">
    <cfRule type="containsText" dxfId="84" priority="20" operator="containsText" text="SIM">
      <formula>NOT(ISERROR(SEARCH("SIM",Y25)))</formula>
    </cfRule>
    <cfRule type="beginsWith" dxfId="83" priority="21" operator="beginsWith" text="ERRO">
      <formula>LEFT(Y25,LEN("ERRO"))="ERRO"</formula>
    </cfRule>
  </conditionalFormatting>
  <conditionalFormatting sqref="AF25:AH57">
    <cfRule type="cellIs" dxfId="82" priority="19" operator="equal">
      <formula>"VERIFICAR"</formula>
    </cfRule>
  </conditionalFormatting>
  <conditionalFormatting sqref="V25:V40">
    <cfRule type="cellIs" dxfId="81" priority="17" operator="equal">
      <formula>"NÃO"</formula>
    </cfRule>
  </conditionalFormatting>
  <conditionalFormatting sqref="F2:F12">
    <cfRule type="cellIs" dxfId="80" priority="1" operator="equal">
      <formula>"AUSENTE"</formula>
    </cfRule>
    <cfRule type="cellIs" dxfId="79" priority="2" operator="equal">
      <formula>"PRESENTE"</formula>
    </cfRule>
    <cfRule type="cellIs" dxfId="78" priority="3" operator="equal">
      <formula>"PRESENTE"</formula>
    </cfRule>
    <cfRule type="containsText" dxfId="77" priority="15" operator="containsText" text="AUSENTE">
      <formula>NOT(ISERROR(SEARCH("AUSENTE",F2)))</formula>
    </cfRule>
    <cfRule type="containsText" dxfId="76" priority="16" operator="containsText" text="PRESENTE">
      <formula>NOT(ISERROR(SEARCH("PRESENTE",F2)))</formula>
    </cfRule>
  </conditionalFormatting>
  <conditionalFormatting sqref="AF15:AH57">
    <cfRule type="containsText" dxfId="75" priority="11" operator="containsText" text="verificar">
      <formula>NOT(ISERROR(SEARCH("verificar",AF15)))</formula>
    </cfRule>
  </conditionalFormatting>
  <conditionalFormatting sqref="AI15:AI57">
    <cfRule type="beginsWith" dxfId="74" priority="8" operator="beginsWith" text="VERIFICAR">
      <formula>LEFT(AI15,LEN("VERIFICAR"))="VERIFICAR"</formula>
    </cfRule>
    <cfRule type="beginsWith" dxfId="73" priority="9" operator="beginsWith" text="ERRO">
      <formula>LEFT(AI15,LEN("ERRO"))="ERRO"</formula>
    </cfRule>
    <cfRule type="containsText" dxfId="72" priority="10" operator="containsText" text="SIM">
      <formula>NOT(ISERROR(SEARCH("SIM",AI15)))</formula>
    </cfRule>
  </conditionalFormatting>
  <conditionalFormatting sqref="F10">
    <cfRule type="cellIs" dxfId="71" priority="6" operator="equal">
      <formula>"AUSENTE"</formula>
    </cfRule>
    <cfRule type="cellIs" dxfId="70" priority="7" operator="equal">
      <formula>"PRESENTE"</formula>
    </cfRule>
  </conditionalFormatting>
  <conditionalFormatting sqref="F2">
    <cfRule type="cellIs" dxfId="69" priority="5" operator="equal">
      <formula>"PRESENTE"</formula>
    </cfRule>
  </conditionalFormatting>
  <conditionalFormatting sqref="F7">
    <cfRule type="cellIs" dxfId="68" priority="4" operator="equal">
      <formula>"PRESNTE"</formula>
    </cfRule>
  </conditionalFormatting>
  <dataValidations count="20">
    <dataValidation type="list" allowBlank="1" showInputMessage="1" showErrorMessage="1" sqref="G41 G18 G34 G25 G23">
      <formula1>$C$15:$C$40</formula1>
    </dataValidation>
    <dataValidation type="list" allowBlank="1" showInputMessage="1" showErrorMessage="1" promptTitle="Espécie" prompt="Selecione a espécie na lista" sqref="H35">
      <formula1>"BOV,BUF,CAP,OVI,FAU"</formula1>
    </dataValidation>
    <dataValidation allowBlank="1" showInputMessage="1" showErrorMessage="1" promptTitle="Espécie" prompt="Selecione a Espécie na lista" sqref="H29 H39 H24"/>
    <dataValidation type="list" allowBlank="1" showInputMessage="1" showErrorMessage="1" promptTitle="Espécie" prompt="Selecione a Espécie na lista" sqref="H40">
      <formula1>"BOV,BUF,EQU,FAU,SUI,CAP,OVI"</formula1>
    </dataValidation>
    <dataValidation type="list" allowBlank="1" showInputMessage="1" showErrorMessage="1" promptTitle="Espécie" prompt="Selecione a espécie na lista" sqref="H33">
      <formula1>"BOV,BUF,CAP,OVI"</formula1>
    </dataValidation>
    <dataValidation type="list" allowBlank="1" showInputMessage="1" showErrorMessage="1" promptTitle="Espécie" prompt="Selecione a Espécie na lista" sqref="H26">
      <formula1>"CAP,OVI"</formula1>
    </dataValidation>
    <dataValidation type="list" allowBlank="1" showInputMessage="1" showErrorMessage="1" sqref="V23 V25:V57">
      <formula1>"SIM,NÃO"</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"BOV,BUF,CAP,OVI,EQU,SUI"</formula1>
    </dataValidation>
    <dataValidation allowBlank="1" showInputMessage="1" showErrorMessage="1" promptTitle="Sorotipo" prompt="Preencher apenas quando houver informação / diagnóstico do sorotipo do agente envolvido" sqref="G42:G57 G35 G32"/>
    <dataValidation allowBlank="1" showInputMessage="1" showErrorMessage="1" promptTitle="Selecione a Espécie na lista" prompt="Escolha a espécie" sqref="H17 H19"/>
    <dataValidation type="list" allowBlank="1" showInputMessage="1" showErrorMessage="1" promptTitle="Espécie" prompt="Selecione a Espécie na lista" sqref="H27">
      <formula1>"BOV,BUF,CAP, OVI,SUI,EQU"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M25:M57 J13:L57 M13:M14 N13:U57">
      <formula1>0</formula1>
      <formula2>500000</formula2>
    </dataValidation>
    <dataValidation type="list" allowBlank="1" showInputMessage="1" showErrorMessage="1" promptTitle="Espécie" prompt="Selecione a Espécie na lista" sqref="H28">
      <formula1>"SUI,FAU"</formula1>
    </dataValidation>
    <dataValidation type="list" allowBlank="1" showInputMessage="1" showErrorMessage="1" sqref="H25">
      <formula1>"CAP,OVI"</formula1>
    </dataValidation>
    <dataValidation type="list" showInputMessage="1" showErrorMessage="1" promptTitle="Espécie" prompt="Selecione na lista" sqref="H42:H57">
      <formula1>$AN$16:$AN$23</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C57">
      <formula1>$AM$20:$AM$30</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110" zoomScaleNormal="110" workbookViewId="0">
      <selection activeCell="E3" sqref="E3"/>
    </sheetView>
  </sheetViews>
  <sheetFormatPr defaultRowHeight="15" x14ac:dyDescent="0.25"/>
  <sheetData/>
  <sheetProtection password="CC1B" sheet="1" objects="1" scenarios="1"/>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5486"/>
  <sheetViews>
    <sheetView showGridLines="0" zoomScale="60" zoomScaleNormal="60" workbookViewId="0">
      <pane xSplit="3" ySplit="1" topLeftCell="D2" activePane="bottomRight" state="frozen"/>
      <selection activeCell="AC3" sqref="AC3"/>
      <selection pane="topRight" activeCell="AC3" sqref="AC3"/>
      <selection pane="bottomLeft" activeCell="AC3" sqref="AC3"/>
      <selection pane="bottomRight" activeCell="L14" sqref="L14"/>
    </sheetView>
  </sheetViews>
  <sheetFormatPr defaultColWidth="8.85546875" defaultRowHeight="30" customHeight="1" x14ac:dyDescent="0.25"/>
  <cols>
    <col min="1" max="1" width="7.140625" customWidth="1"/>
    <col min="2" max="2" width="8.5703125" customWidth="1"/>
    <col min="3" max="3" width="30.7109375" customWidth="1"/>
    <col min="4" max="4" width="18.85546875" customWidth="1"/>
    <col min="5" max="5" width="19.7109375" bestFit="1" customWidth="1"/>
    <col min="6" max="6" width="17.140625" bestFit="1" customWidth="1"/>
    <col min="7" max="7" width="19.28515625" bestFit="1" customWidth="1"/>
    <col min="8" max="8" width="16.28515625" bestFit="1" customWidth="1"/>
    <col min="9" max="9" width="18.5703125" customWidth="1"/>
    <col min="10" max="10" width="18.28515625" customWidth="1"/>
    <col min="11" max="11" width="15.5703125" customWidth="1"/>
    <col min="12" max="12" width="17.28515625" customWidth="1"/>
    <col min="13" max="13" width="12.140625" bestFit="1" customWidth="1"/>
    <col min="14" max="14" width="19.85546875" bestFit="1" customWidth="1"/>
    <col min="15" max="15" width="19.85546875" customWidth="1"/>
    <col min="16" max="17" width="23.5703125" customWidth="1"/>
    <col min="18" max="18" width="9.42578125" customWidth="1"/>
    <col min="19" max="19" width="8.7109375" customWidth="1"/>
    <col min="20" max="21" width="9" customWidth="1"/>
    <col min="22" max="22" width="8.5703125" customWidth="1"/>
    <col min="23" max="23" width="9.42578125" customWidth="1"/>
    <col min="24" max="24" width="9.140625" customWidth="1"/>
    <col min="25" max="26" width="9.7109375" customWidth="1"/>
    <col min="27" max="27" width="13.140625" customWidth="1"/>
    <col min="28" max="28" width="9.7109375" customWidth="1"/>
    <col min="29" max="29" width="13.140625" customWidth="1"/>
    <col min="30" max="30" width="12" customWidth="1"/>
    <col min="31" max="39" width="8.85546875" style="232" hidden="1" customWidth="1"/>
    <col min="40" max="48" width="8.85546875" style="232" customWidth="1"/>
    <col min="49" max="50" width="8.85546875" style="232" hidden="1" customWidth="1"/>
    <col min="51" max="52" width="8.85546875" style="239" hidden="1" customWidth="1"/>
    <col min="53" max="53" width="19.28515625" style="239" hidden="1" customWidth="1"/>
    <col min="54" max="55" width="8.85546875" style="239" hidden="1" customWidth="1"/>
    <col min="56" max="57" width="8.85546875" style="232" hidden="1" customWidth="1"/>
    <col min="58" max="63" width="8.85546875" style="232" customWidth="1"/>
    <col min="64" max="16384" width="8.85546875" style="232"/>
  </cols>
  <sheetData>
    <row r="1" spans="1:55" ht="143.25" customHeight="1" x14ac:dyDescent="0.25">
      <c r="A1" s="85" t="s">
        <v>2</v>
      </c>
      <c r="B1" s="85" t="s">
        <v>3</v>
      </c>
      <c r="C1" s="85" t="s">
        <v>5590</v>
      </c>
      <c r="D1" s="85" t="s">
        <v>5581</v>
      </c>
      <c r="E1" s="85" t="s">
        <v>5452</v>
      </c>
      <c r="F1" s="85" t="s">
        <v>6</v>
      </c>
      <c r="G1" s="85" t="s">
        <v>15</v>
      </c>
      <c r="H1" s="256" t="s">
        <v>5522</v>
      </c>
      <c r="I1" s="85" t="s">
        <v>7</v>
      </c>
      <c r="J1" s="85" t="s">
        <v>8</v>
      </c>
      <c r="K1" s="85" t="s">
        <v>5592</v>
      </c>
      <c r="L1" s="85" t="s">
        <v>9</v>
      </c>
      <c r="M1" s="85" t="s">
        <v>10</v>
      </c>
      <c r="N1" s="85" t="s">
        <v>5585</v>
      </c>
      <c r="O1" s="85" t="s">
        <v>5587</v>
      </c>
      <c r="P1" s="85" t="s">
        <v>5571</v>
      </c>
      <c r="Q1" s="85" t="s">
        <v>5588</v>
      </c>
      <c r="R1" s="257" t="s">
        <v>12</v>
      </c>
      <c r="S1" s="88" t="s">
        <v>16</v>
      </c>
      <c r="T1" s="89" t="s">
        <v>17</v>
      </c>
      <c r="U1" s="88" t="s">
        <v>18</v>
      </c>
      <c r="V1" s="91" t="s">
        <v>19</v>
      </c>
      <c r="W1" s="91" t="s">
        <v>20</v>
      </c>
      <c r="X1" s="91" t="s">
        <v>21</v>
      </c>
      <c r="Y1" s="90" t="s">
        <v>5485</v>
      </c>
      <c r="Z1" s="90" t="s">
        <v>5486</v>
      </c>
      <c r="AA1" s="258" t="s">
        <v>5489</v>
      </c>
      <c r="AB1" s="90" t="s">
        <v>5491</v>
      </c>
      <c r="AC1" s="258" t="s">
        <v>5567</v>
      </c>
      <c r="AD1" s="88" t="s">
        <v>22</v>
      </c>
      <c r="AE1" s="224"/>
      <c r="AY1" s="82" t="s">
        <v>2</v>
      </c>
      <c r="AZ1" s="55" t="s">
        <v>5</v>
      </c>
      <c r="BA1" s="55" t="s">
        <v>5387</v>
      </c>
      <c r="BB1" s="73"/>
      <c r="BC1" s="55" t="s">
        <v>2</v>
      </c>
    </row>
    <row r="2" spans="1:55" s="51" customFormat="1" ht="45" customHeight="1" x14ac:dyDescent="0.25">
      <c r="A2" s="157" t="str">
        <f>Controles!$B$2</f>
        <v>RS</v>
      </c>
      <c r="B2" s="157">
        <f>Controles!$C$2</f>
        <v>10</v>
      </c>
      <c r="C2" s="233" t="s">
        <v>40</v>
      </c>
      <c r="D2" s="37"/>
      <c r="E2" s="37"/>
      <c r="F2" s="157">
        <f t="shared" ref="F2:F13" si="0">D2+E2</f>
        <v>0</v>
      </c>
      <c r="G2" s="37"/>
      <c r="H2" s="102">
        <f>SUM(F2:G2)</f>
        <v>0</v>
      </c>
      <c r="I2" s="191"/>
      <c r="J2" s="191"/>
      <c r="K2" s="191"/>
      <c r="L2" s="191"/>
      <c r="M2" s="191"/>
      <c r="N2" s="191"/>
      <c r="O2" s="191"/>
      <c r="P2" s="191"/>
      <c r="Q2" s="192"/>
      <c r="R2" s="102">
        <f t="shared" ref="R2:R13" si="1">IF((J2-F2&lt;0),"ERRO",0)</f>
        <v>0</v>
      </c>
      <c r="S2" s="102">
        <f t="shared" ref="S2:S13" si="2">IF(J2&gt;0, IF(F2= 0, IF(G2=0, "ERRO",0),0),0)</f>
        <v>0</v>
      </c>
      <c r="T2" s="214">
        <f t="shared" ref="T2:T13" si="3">IF(AND(G2=0,J2&gt;I2),"ERRO",0)</f>
        <v>0</v>
      </c>
      <c r="U2" s="215">
        <f t="shared" ref="U2:U13" si="4">IF(AND(G2=0,K2&gt;J2),"ERRO",0)</f>
        <v>0</v>
      </c>
      <c r="V2" s="157">
        <f t="shared" ref="V2:V13" si="5">IF(K2&gt;0, IF(F2= 0, IF(G2=0, "ERRO",0),0),0)</f>
        <v>0</v>
      </c>
      <c r="W2" s="102">
        <f t="shared" ref="W2:W13" si="6">IF(L2&gt;0, IF(F2= 0, IF(G2=0, "ERRO",0),0),0)</f>
        <v>0</v>
      </c>
      <c r="X2" s="102">
        <f t="shared" ref="X2:X13" si="7">IF(M2&gt;0, IF(F2= 0, IF(G2=0, "ERRO",0),0),0)</f>
        <v>0</v>
      </c>
      <c r="Y2" s="102">
        <f t="shared" ref="Y2:Y13" si="8">IF(N2&gt;O2,"ERRO",0)</f>
        <v>0</v>
      </c>
      <c r="Z2" s="102">
        <f t="shared" ref="Z2:Z13" si="9">IF(AND(O2&gt;0,N2=0),"ERRO",0)</f>
        <v>0</v>
      </c>
      <c r="AA2" s="102">
        <f t="shared" ref="AA2:AA13" si="10">IF(P2&gt;Q2,"ERRO",0)</f>
        <v>0</v>
      </c>
      <c r="AB2" s="102">
        <f t="shared" ref="AB2:AB13" si="11">IF(AND(Q2&gt;0,P2=0),"ERRO",0)</f>
        <v>0</v>
      </c>
      <c r="AC2" s="102">
        <f t="shared" ref="AC2:AC13" si="12">IF(K2+L2+M2&gt;I2,"VERIFICAR",0)</f>
        <v>0</v>
      </c>
      <c r="AD2" s="217" t="str">
        <f>IF(AND(R2=0,T2=0,S2=0,U2=0,V2=0,W2=0,X2=0,Y2=0,Z2=0, AA2=0,AB2=0), "NÃO", "SIM")</f>
        <v>NÃO</v>
      </c>
      <c r="AG2" s="234">
        <f t="shared" ref="AG2:AG13" si="13">IF(AD2="Não",0,1)</f>
        <v>0</v>
      </c>
      <c r="AH2" s="65" t="s">
        <v>30</v>
      </c>
      <c r="AJ2" s="51">
        <f t="shared" ref="AJ2:AJ12" si="14">IF(H2=0,0,1)</f>
        <v>0</v>
      </c>
      <c r="AY2" s="235" t="s">
        <v>29</v>
      </c>
      <c r="AZ2" s="235" t="s">
        <v>91</v>
      </c>
      <c r="BA2" s="235">
        <v>1200013</v>
      </c>
      <c r="BB2" s="235"/>
      <c r="BC2" s="55" t="s">
        <v>29</v>
      </c>
    </row>
    <row r="3" spans="1:55" s="51" customFormat="1" ht="45" customHeight="1" x14ac:dyDescent="0.25">
      <c r="A3" s="157" t="str">
        <f>Controles!$B$2</f>
        <v>RS</v>
      </c>
      <c r="B3" s="157">
        <f>Controles!$C$2</f>
        <v>10</v>
      </c>
      <c r="C3" s="236" t="s">
        <v>60</v>
      </c>
      <c r="D3" s="37"/>
      <c r="E3" s="37"/>
      <c r="F3" s="157">
        <f t="shared" si="0"/>
        <v>0</v>
      </c>
      <c r="G3" s="37"/>
      <c r="H3" s="102">
        <f t="shared" ref="H3:H13" si="15">SUM(F3:G3)</f>
        <v>0</v>
      </c>
      <c r="I3" s="191"/>
      <c r="J3" s="191"/>
      <c r="K3" s="191"/>
      <c r="L3" s="191"/>
      <c r="M3" s="191"/>
      <c r="N3" s="191"/>
      <c r="O3" s="191"/>
      <c r="P3" s="191"/>
      <c r="Q3" s="191"/>
      <c r="R3" s="102">
        <f t="shared" si="1"/>
        <v>0</v>
      </c>
      <c r="S3" s="102">
        <f t="shared" si="2"/>
        <v>0</v>
      </c>
      <c r="T3" s="214">
        <f t="shared" si="3"/>
        <v>0</v>
      </c>
      <c r="U3" s="215">
        <f t="shared" si="4"/>
        <v>0</v>
      </c>
      <c r="V3" s="157">
        <f t="shared" si="5"/>
        <v>0</v>
      </c>
      <c r="W3" s="102">
        <f t="shared" si="6"/>
        <v>0</v>
      </c>
      <c r="X3" s="102">
        <f t="shared" si="7"/>
        <v>0</v>
      </c>
      <c r="Y3" s="102">
        <f t="shared" si="8"/>
        <v>0</v>
      </c>
      <c r="Z3" s="102">
        <f t="shared" si="9"/>
        <v>0</v>
      </c>
      <c r="AA3" s="102">
        <f t="shared" si="10"/>
        <v>0</v>
      </c>
      <c r="AB3" s="102">
        <f t="shared" si="11"/>
        <v>0</v>
      </c>
      <c r="AC3" s="102">
        <f t="shared" si="12"/>
        <v>0</v>
      </c>
      <c r="AD3" s="217" t="str">
        <f t="shared" ref="AD3:AD13" si="16">IF(AND(R3=0,T3=0,S3=0,U3=0,V3=0,W3=0,X3=0,Y3=0,Z3=0, AA3=0,AB3=0), "NÃO", "SIM")</f>
        <v>NÃO</v>
      </c>
      <c r="AG3" s="234">
        <f t="shared" si="13"/>
        <v>0</v>
      </c>
      <c r="AH3" s="65" t="s">
        <v>34</v>
      </c>
      <c r="AJ3" s="51">
        <f t="shared" si="14"/>
        <v>0</v>
      </c>
      <c r="AY3" s="235" t="s">
        <v>29</v>
      </c>
      <c r="AZ3" s="235" t="s">
        <v>117</v>
      </c>
      <c r="BA3" s="235">
        <v>1200054</v>
      </c>
      <c r="BB3" s="235"/>
      <c r="BC3" s="55" t="s">
        <v>33</v>
      </c>
    </row>
    <row r="4" spans="1:55" s="51" customFormat="1" ht="45" customHeight="1" x14ac:dyDescent="0.25">
      <c r="A4" s="157" t="str">
        <f>Controles!$B$2</f>
        <v>RS</v>
      </c>
      <c r="B4" s="157">
        <f>Controles!$C$2</f>
        <v>10</v>
      </c>
      <c r="C4" s="236" t="s">
        <v>5479</v>
      </c>
      <c r="D4" s="34"/>
      <c r="E4" s="66"/>
      <c r="F4" s="212"/>
      <c r="G4" s="66"/>
      <c r="H4" s="213"/>
      <c r="I4" s="66"/>
      <c r="J4" s="66"/>
      <c r="K4" s="66"/>
      <c r="L4" s="66"/>
      <c r="M4" s="66"/>
      <c r="N4" s="66"/>
      <c r="O4" s="35"/>
      <c r="P4" s="193"/>
      <c r="Q4" s="191"/>
      <c r="R4" s="102">
        <f t="shared" si="1"/>
        <v>0</v>
      </c>
      <c r="S4" s="102">
        <f t="shared" si="2"/>
        <v>0</v>
      </c>
      <c r="T4" s="214">
        <f t="shared" si="3"/>
        <v>0</v>
      </c>
      <c r="U4" s="215">
        <f t="shared" si="4"/>
        <v>0</v>
      </c>
      <c r="V4" s="157">
        <f t="shared" si="5"/>
        <v>0</v>
      </c>
      <c r="W4" s="102">
        <f t="shared" si="6"/>
        <v>0</v>
      </c>
      <c r="X4" s="102">
        <f t="shared" si="7"/>
        <v>0</v>
      </c>
      <c r="Y4" s="102">
        <f t="shared" si="8"/>
        <v>0</v>
      </c>
      <c r="Z4" s="102">
        <f t="shared" si="9"/>
        <v>0</v>
      </c>
      <c r="AA4" s="102">
        <f t="shared" si="10"/>
        <v>0</v>
      </c>
      <c r="AB4" s="102">
        <f t="shared" si="11"/>
        <v>0</v>
      </c>
      <c r="AC4" s="102">
        <f t="shared" si="12"/>
        <v>0</v>
      </c>
      <c r="AD4" s="217" t="str">
        <f t="shared" si="16"/>
        <v>NÃO</v>
      </c>
      <c r="AG4" s="234">
        <f t="shared" si="13"/>
        <v>0</v>
      </c>
      <c r="AH4" s="65" t="s">
        <v>37</v>
      </c>
      <c r="AJ4" s="51">
        <f t="shared" si="14"/>
        <v>0</v>
      </c>
      <c r="AY4" s="235" t="s">
        <v>29</v>
      </c>
      <c r="AZ4" s="235" t="s">
        <v>143</v>
      </c>
      <c r="BA4" s="235">
        <v>1200104</v>
      </c>
      <c r="BB4" s="235"/>
      <c r="BC4" s="55" t="s">
        <v>38</v>
      </c>
    </row>
    <row r="5" spans="1:55" s="51" customFormat="1" ht="45" customHeight="1" x14ac:dyDescent="0.25">
      <c r="A5" s="157" t="str">
        <f>Controles!$B$2</f>
        <v>RS</v>
      </c>
      <c r="B5" s="157">
        <f>Controles!$C$2</f>
        <v>10</v>
      </c>
      <c r="C5" s="236" t="s">
        <v>44</v>
      </c>
      <c r="D5" s="37"/>
      <c r="E5" s="37"/>
      <c r="F5" s="157">
        <f t="shared" si="0"/>
        <v>0</v>
      </c>
      <c r="G5" s="37"/>
      <c r="H5" s="102">
        <f t="shared" si="15"/>
        <v>0</v>
      </c>
      <c r="I5" s="191"/>
      <c r="J5" s="191"/>
      <c r="K5" s="191"/>
      <c r="L5" s="191"/>
      <c r="M5" s="191"/>
      <c r="N5" s="191"/>
      <c r="O5" s="191"/>
      <c r="P5" s="191"/>
      <c r="Q5" s="192"/>
      <c r="R5" s="102">
        <f t="shared" si="1"/>
        <v>0</v>
      </c>
      <c r="S5" s="102">
        <f t="shared" si="2"/>
        <v>0</v>
      </c>
      <c r="T5" s="214">
        <f t="shared" si="3"/>
        <v>0</v>
      </c>
      <c r="U5" s="215">
        <f t="shared" si="4"/>
        <v>0</v>
      </c>
      <c r="V5" s="157">
        <f t="shared" si="5"/>
        <v>0</v>
      </c>
      <c r="W5" s="102">
        <f t="shared" si="6"/>
        <v>0</v>
      </c>
      <c r="X5" s="102">
        <f t="shared" si="7"/>
        <v>0</v>
      </c>
      <c r="Y5" s="102">
        <f t="shared" si="8"/>
        <v>0</v>
      </c>
      <c r="Z5" s="102">
        <f t="shared" si="9"/>
        <v>0</v>
      </c>
      <c r="AA5" s="102">
        <f t="shared" si="10"/>
        <v>0</v>
      </c>
      <c r="AB5" s="102">
        <f t="shared" si="11"/>
        <v>0</v>
      </c>
      <c r="AC5" s="102">
        <f t="shared" si="12"/>
        <v>0</v>
      </c>
      <c r="AD5" s="217" t="str">
        <f t="shared" si="16"/>
        <v>NÃO</v>
      </c>
      <c r="AG5" s="234">
        <f t="shared" si="13"/>
        <v>0</v>
      </c>
      <c r="AH5" s="65" t="s">
        <v>39</v>
      </c>
      <c r="AJ5" s="51">
        <f t="shared" si="14"/>
        <v>0</v>
      </c>
      <c r="AY5" s="235" t="s">
        <v>29</v>
      </c>
      <c r="AZ5" s="235" t="s">
        <v>168</v>
      </c>
      <c r="BA5" s="235">
        <v>1200138</v>
      </c>
      <c r="BB5" s="235"/>
      <c r="BC5" s="55" t="s">
        <v>36</v>
      </c>
    </row>
    <row r="6" spans="1:55" s="51" customFormat="1" ht="45" customHeight="1" x14ac:dyDescent="0.25">
      <c r="A6" s="157" t="str">
        <f>Controles!$B$2</f>
        <v>RS</v>
      </c>
      <c r="B6" s="157">
        <f>Controles!$C$2</f>
        <v>10</v>
      </c>
      <c r="C6" s="236" t="s">
        <v>70</v>
      </c>
      <c r="D6" s="37"/>
      <c r="E6" s="37"/>
      <c r="F6" s="157">
        <f t="shared" si="0"/>
        <v>0</v>
      </c>
      <c r="G6" s="37"/>
      <c r="H6" s="102">
        <f t="shared" si="15"/>
        <v>0</v>
      </c>
      <c r="I6" s="191"/>
      <c r="J6" s="191"/>
      <c r="K6" s="191"/>
      <c r="L6" s="191"/>
      <c r="M6" s="191"/>
      <c r="N6" s="191"/>
      <c r="O6" s="191"/>
      <c r="P6" s="191"/>
      <c r="Q6" s="192"/>
      <c r="R6" s="102">
        <f t="shared" si="1"/>
        <v>0</v>
      </c>
      <c r="S6" s="102">
        <f t="shared" si="2"/>
        <v>0</v>
      </c>
      <c r="T6" s="214">
        <f t="shared" si="3"/>
        <v>0</v>
      </c>
      <c r="U6" s="215">
        <f t="shared" si="4"/>
        <v>0</v>
      </c>
      <c r="V6" s="157">
        <f t="shared" si="5"/>
        <v>0</v>
      </c>
      <c r="W6" s="102">
        <f t="shared" si="6"/>
        <v>0</v>
      </c>
      <c r="X6" s="102">
        <f t="shared" si="7"/>
        <v>0</v>
      </c>
      <c r="Y6" s="102">
        <f t="shared" si="8"/>
        <v>0</v>
      </c>
      <c r="Z6" s="102">
        <f t="shared" si="9"/>
        <v>0</v>
      </c>
      <c r="AA6" s="102">
        <f t="shared" si="10"/>
        <v>0</v>
      </c>
      <c r="AB6" s="102">
        <f t="shared" si="11"/>
        <v>0</v>
      </c>
      <c r="AC6" s="102">
        <f t="shared" si="12"/>
        <v>0</v>
      </c>
      <c r="AD6" s="217" t="str">
        <f t="shared" si="16"/>
        <v>NÃO</v>
      </c>
      <c r="AG6" s="234">
        <f t="shared" si="13"/>
        <v>0</v>
      </c>
      <c r="AH6" s="65" t="s">
        <v>47</v>
      </c>
      <c r="AJ6" s="51">
        <f t="shared" si="14"/>
        <v>0</v>
      </c>
      <c r="AY6" s="235" t="s">
        <v>29</v>
      </c>
      <c r="AZ6" s="235" t="s">
        <v>194</v>
      </c>
      <c r="BA6" s="235">
        <v>1200179</v>
      </c>
      <c r="BB6" s="235"/>
      <c r="BC6" s="55" t="s">
        <v>42</v>
      </c>
    </row>
    <row r="7" spans="1:55" s="51" customFormat="1" ht="45" customHeight="1" x14ac:dyDescent="0.25">
      <c r="A7" s="157" t="str">
        <f>Controles!$B$2</f>
        <v>RS</v>
      </c>
      <c r="B7" s="157">
        <f>Controles!$C$2</f>
        <v>10</v>
      </c>
      <c r="C7" s="236" t="s">
        <v>5594</v>
      </c>
      <c r="D7" s="37"/>
      <c r="E7" s="37"/>
      <c r="F7" s="157">
        <f t="shared" si="0"/>
        <v>0</v>
      </c>
      <c r="G7" s="37"/>
      <c r="H7" s="102">
        <f t="shared" si="15"/>
        <v>0</v>
      </c>
      <c r="I7" s="191"/>
      <c r="J7" s="191"/>
      <c r="K7" s="191"/>
      <c r="L7" s="191"/>
      <c r="M7" s="191"/>
      <c r="N7" s="191"/>
      <c r="O7" s="191"/>
      <c r="P7" s="191"/>
      <c r="Q7" s="192"/>
      <c r="R7" s="102">
        <f t="shared" si="1"/>
        <v>0</v>
      </c>
      <c r="S7" s="102">
        <f t="shared" si="2"/>
        <v>0</v>
      </c>
      <c r="T7" s="214">
        <f t="shared" si="3"/>
        <v>0</v>
      </c>
      <c r="U7" s="215">
        <f t="shared" si="4"/>
        <v>0</v>
      </c>
      <c r="V7" s="157">
        <f t="shared" si="5"/>
        <v>0</v>
      </c>
      <c r="W7" s="102">
        <f t="shared" si="6"/>
        <v>0</v>
      </c>
      <c r="X7" s="102">
        <f t="shared" si="7"/>
        <v>0</v>
      </c>
      <c r="Y7" s="102">
        <f t="shared" si="8"/>
        <v>0</v>
      </c>
      <c r="Z7" s="102">
        <f t="shared" si="9"/>
        <v>0</v>
      </c>
      <c r="AA7" s="102">
        <f t="shared" si="10"/>
        <v>0</v>
      </c>
      <c r="AB7" s="102">
        <f t="shared" si="11"/>
        <v>0</v>
      </c>
      <c r="AC7" s="102">
        <f t="shared" si="12"/>
        <v>0</v>
      </c>
      <c r="AD7" s="217" t="str">
        <f t="shared" si="16"/>
        <v>NÃO</v>
      </c>
      <c r="AG7" s="234">
        <f t="shared" si="13"/>
        <v>0</v>
      </c>
      <c r="AH7" s="65" t="s">
        <v>51</v>
      </c>
      <c r="AJ7" s="51">
        <f t="shared" si="14"/>
        <v>0</v>
      </c>
      <c r="AY7" s="235" t="s">
        <v>29</v>
      </c>
      <c r="AZ7" s="235" t="s">
        <v>220</v>
      </c>
      <c r="BA7" s="235">
        <v>1200203</v>
      </c>
      <c r="BB7" s="235"/>
      <c r="BC7" s="55" t="s">
        <v>46</v>
      </c>
    </row>
    <row r="8" spans="1:55" s="51" customFormat="1" ht="45" customHeight="1" x14ac:dyDescent="0.25">
      <c r="A8" s="157" t="str">
        <f>Controles!$B$2</f>
        <v>RS</v>
      </c>
      <c r="B8" s="157">
        <f>Controles!$C$2</f>
        <v>10</v>
      </c>
      <c r="C8" s="236" t="s">
        <v>5595</v>
      </c>
      <c r="D8" s="37"/>
      <c r="E8" s="37"/>
      <c r="F8" s="157">
        <f t="shared" si="0"/>
        <v>0</v>
      </c>
      <c r="G8" s="37"/>
      <c r="H8" s="102">
        <f t="shared" si="15"/>
        <v>0</v>
      </c>
      <c r="I8" s="191"/>
      <c r="J8" s="191"/>
      <c r="K8" s="191"/>
      <c r="L8" s="191"/>
      <c r="M8" s="191"/>
      <c r="N8" s="191"/>
      <c r="O8" s="191"/>
      <c r="P8" s="191"/>
      <c r="Q8" s="192"/>
      <c r="R8" s="102">
        <f t="shared" si="1"/>
        <v>0</v>
      </c>
      <c r="S8" s="102">
        <f t="shared" si="2"/>
        <v>0</v>
      </c>
      <c r="T8" s="214">
        <f t="shared" si="3"/>
        <v>0</v>
      </c>
      <c r="U8" s="215">
        <f t="shared" si="4"/>
        <v>0</v>
      </c>
      <c r="V8" s="157">
        <f t="shared" si="5"/>
        <v>0</v>
      </c>
      <c r="W8" s="102">
        <f t="shared" si="6"/>
        <v>0</v>
      </c>
      <c r="X8" s="102">
        <f t="shared" si="7"/>
        <v>0</v>
      </c>
      <c r="Y8" s="102">
        <f t="shared" si="8"/>
        <v>0</v>
      </c>
      <c r="Z8" s="102">
        <f t="shared" si="9"/>
        <v>0</v>
      </c>
      <c r="AA8" s="102">
        <f t="shared" si="10"/>
        <v>0</v>
      </c>
      <c r="AB8" s="102">
        <f t="shared" si="11"/>
        <v>0</v>
      </c>
      <c r="AC8" s="102">
        <f t="shared" si="12"/>
        <v>0</v>
      </c>
      <c r="AD8" s="217" t="str">
        <f t="shared" si="16"/>
        <v>NÃO</v>
      </c>
      <c r="AG8" s="234">
        <f t="shared" si="13"/>
        <v>0</v>
      </c>
      <c r="AH8" s="84" t="s">
        <v>43</v>
      </c>
      <c r="AJ8" s="51">
        <f t="shared" si="14"/>
        <v>0</v>
      </c>
      <c r="AY8" s="235" t="s">
        <v>29</v>
      </c>
      <c r="AZ8" s="235" t="s">
        <v>244</v>
      </c>
      <c r="BA8" s="235">
        <v>1200252</v>
      </c>
      <c r="BB8" s="235"/>
      <c r="BC8" s="55" t="s">
        <v>50</v>
      </c>
    </row>
    <row r="9" spans="1:55" s="51" customFormat="1" ht="45" customHeight="1" x14ac:dyDescent="0.25">
      <c r="A9" s="157" t="str">
        <f>Controles!$B$2</f>
        <v>RS</v>
      </c>
      <c r="B9" s="157">
        <f>Controles!$C$2</f>
        <v>10</v>
      </c>
      <c r="C9" s="236" t="s">
        <v>5596</v>
      </c>
      <c r="D9" s="37"/>
      <c r="E9" s="37"/>
      <c r="F9" s="157">
        <f t="shared" si="0"/>
        <v>0</v>
      </c>
      <c r="G9" s="37"/>
      <c r="H9" s="102">
        <f t="shared" si="15"/>
        <v>0</v>
      </c>
      <c r="I9" s="191"/>
      <c r="J9" s="191"/>
      <c r="K9" s="191"/>
      <c r="L9" s="191"/>
      <c r="M9" s="191"/>
      <c r="N9" s="191"/>
      <c r="O9" s="191"/>
      <c r="P9" s="191"/>
      <c r="Q9" s="192"/>
      <c r="R9" s="102">
        <f t="shared" si="1"/>
        <v>0</v>
      </c>
      <c r="S9" s="102">
        <f t="shared" si="2"/>
        <v>0</v>
      </c>
      <c r="T9" s="214">
        <f t="shared" si="3"/>
        <v>0</v>
      </c>
      <c r="U9" s="215">
        <f t="shared" si="4"/>
        <v>0</v>
      </c>
      <c r="V9" s="157">
        <f t="shared" si="5"/>
        <v>0</v>
      </c>
      <c r="W9" s="102">
        <f t="shared" si="6"/>
        <v>0</v>
      </c>
      <c r="X9" s="102">
        <f t="shared" si="7"/>
        <v>0</v>
      </c>
      <c r="Y9" s="102">
        <f t="shared" si="8"/>
        <v>0</v>
      </c>
      <c r="Z9" s="102">
        <f t="shared" si="9"/>
        <v>0</v>
      </c>
      <c r="AA9" s="102">
        <f t="shared" si="10"/>
        <v>0</v>
      </c>
      <c r="AB9" s="102">
        <f t="shared" si="11"/>
        <v>0</v>
      </c>
      <c r="AC9" s="102">
        <f t="shared" si="12"/>
        <v>0</v>
      </c>
      <c r="AD9" s="217" t="str">
        <f t="shared" si="16"/>
        <v>NÃO</v>
      </c>
      <c r="AG9" s="234">
        <f t="shared" si="13"/>
        <v>0</v>
      </c>
      <c r="AJ9" s="51">
        <f t="shared" si="14"/>
        <v>0</v>
      </c>
      <c r="AY9" s="235" t="s">
        <v>29</v>
      </c>
      <c r="AZ9" s="235" t="s">
        <v>269</v>
      </c>
      <c r="BA9" s="235">
        <v>1200302</v>
      </c>
      <c r="BB9" s="235"/>
      <c r="BC9" s="55" t="s">
        <v>54</v>
      </c>
    </row>
    <row r="10" spans="1:55" s="51" customFormat="1" ht="45" customHeight="1" x14ac:dyDescent="0.25">
      <c r="A10" s="157" t="str">
        <f>Controles!$B$2</f>
        <v>RS</v>
      </c>
      <c r="B10" s="157">
        <f>Controles!$C$2</f>
        <v>10</v>
      </c>
      <c r="C10" s="236" t="s">
        <v>5597</v>
      </c>
      <c r="D10" s="37">
        <v>1</v>
      </c>
      <c r="E10" s="37"/>
      <c r="F10" s="157">
        <f t="shared" si="0"/>
        <v>1</v>
      </c>
      <c r="G10" s="37"/>
      <c r="H10" s="102">
        <f t="shared" si="15"/>
        <v>1</v>
      </c>
      <c r="I10" s="191">
        <v>130417</v>
      </c>
      <c r="J10" s="191">
        <v>14302</v>
      </c>
      <c r="K10" s="191">
        <v>14302</v>
      </c>
      <c r="L10" s="191"/>
      <c r="M10" s="191"/>
      <c r="N10" s="191"/>
      <c r="O10" s="191"/>
      <c r="P10" s="191"/>
      <c r="Q10" s="192"/>
      <c r="R10" s="102">
        <f t="shared" si="1"/>
        <v>0</v>
      </c>
      <c r="S10" s="102">
        <f t="shared" si="2"/>
        <v>0</v>
      </c>
      <c r="T10" s="214">
        <f t="shared" si="3"/>
        <v>0</v>
      </c>
      <c r="U10" s="215">
        <f t="shared" si="4"/>
        <v>0</v>
      </c>
      <c r="V10" s="157">
        <f t="shared" si="5"/>
        <v>0</v>
      </c>
      <c r="W10" s="102">
        <f t="shared" si="6"/>
        <v>0</v>
      </c>
      <c r="X10" s="102">
        <f t="shared" si="7"/>
        <v>0</v>
      </c>
      <c r="Y10" s="102">
        <f t="shared" si="8"/>
        <v>0</v>
      </c>
      <c r="Z10" s="102">
        <f t="shared" si="9"/>
        <v>0</v>
      </c>
      <c r="AA10" s="102">
        <f t="shared" si="10"/>
        <v>0</v>
      </c>
      <c r="AB10" s="102">
        <f t="shared" si="11"/>
        <v>0</v>
      </c>
      <c r="AC10" s="102">
        <f t="shared" si="12"/>
        <v>0</v>
      </c>
      <c r="AD10" s="217" t="str">
        <f t="shared" si="16"/>
        <v>NÃO</v>
      </c>
      <c r="AG10" s="234">
        <f t="shared" si="13"/>
        <v>0</v>
      </c>
      <c r="AJ10" s="51">
        <f t="shared" si="14"/>
        <v>1</v>
      </c>
      <c r="AY10" s="235" t="s">
        <v>29</v>
      </c>
      <c r="AZ10" s="235" t="s">
        <v>295</v>
      </c>
      <c r="BA10" s="235">
        <v>1200328</v>
      </c>
      <c r="BB10" s="235"/>
      <c r="BC10" s="55" t="s">
        <v>57</v>
      </c>
    </row>
    <row r="11" spans="1:55" s="51" customFormat="1" ht="45" customHeight="1" x14ac:dyDescent="0.25">
      <c r="A11" s="157" t="str">
        <f>Controles!$B$2</f>
        <v>RS</v>
      </c>
      <c r="B11" s="157">
        <f>Controles!$C$2</f>
        <v>10</v>
      </c>
      <c r="C11" s="236" t="s">
        <v>5598</v>
      </c>
      <c r="D11" s="37">
        <v>1</v>
      </c>
      <c r="E11" s="37"/>
      <c r="F11" s="157">
        <f t="shared" si="0"/>
        <v>1</v>
      </c>
      <c r="G11" s="37"/>
      <c r="H11" s="102">
        <f t="shared" si="15"/>
        <v>1</v>
      </c>
      <c r="I11" s="191">
        <v>6669</v>
      </c>
      <c r="J11" s="191">
        <v>961</v>
      </c>
      <c r="K11" s="191">
        <v>961</v>
      </c>
      <c r="L11" s="191"/>
      <c r="M11" s="191"/>
      <c r="N11" s="191"/>
      <c r="O11" s="191"/>
      <c r="P11" s="191"/>
      <c r="Q11" s="192"/>
      <c r="R11" s="102">
        <f t="shared" si="1"/>
        <v>0</v>
      </c>
      <c r="S11" s="102">
        <f t="shared" si="2"/>
        <v>0</v>
      </c>
      <c r="T11" s="214">
        <f t="shared" si="3"/>
        <v>0</v>
      </c>
      <c r="U11" s="215">
        <f t="shared" si="4"/>
        <v>0</v>
      </c>
      <c r="V11" s="157">
        <f t="shared" si="5"/>
        <v>0</v>
      </c>
      <c r="W11" s="102">
        <f t="shared" si="6"/>
        <v>0</v>
      </c>
      <c r="X11" s="102">
        <f t="shared" si="7"/>
        <v>0</v>
      </c>
      <c r="Y11" s="102">
        <f t="shared" si="8"/>
        <v>0</v>
      </c>
      <c r="Z11" s="102">
        <f t="shared" si="9"/>
        <v>0</v>
      </c>
      <c r="AA11" s="102">
        <f t="shared" si="10"/>
        <v>0</v>
      </c>
      <c r="AB11" s="102">
        <f t="shared" si="11"/>
        <v>0</v>
      </c>
      <c r="AC11" s="102">
        <f t="shared" si="12"/>
        <v>0</v>
      </c>
      <c r="AD11" s="217" t="str">
        <f t="shared" si="16"/>
        <v>NÃO</v>
      </c>
      <c r="AG11" s="234">
        <f t="shared" si="13"/>
        <v>0</v>
      </c>
      <c r="AJ11" s="51">
        <f t="shared" si="14"/>
        <v>1</v>
      </c>
      <c r="AY11" s="235" t="s">
        <v>29</v>
      </c>
      <c r="AZ11" s="235" t="s">
        <v>321</v>
      </c>
      <c r="BA11" s="235">
        <v>1200336</v>
      </c>
      <c r="BB11" s="235"/>
      <c r="BC11" s="55" t="s">
        <v>59</v>
      </c>
    </row>
    <row r="12" spans="1:55" s="51" customFormat="1" ht="45" customHeight="1" x14ac:dyDescent="0.25">
      <c r="A12" s="157" t="str">
        <f>Controles!$B$2</f>
        <v>RS</v>
      </c>
      <c r="B12" s="157">
        <f>Controles!$C$2</f>
        <v>10</v>
      </c>
      <c r="C12" s="236" t="s">
        <v>5599</v>
      </c>
      <c r="D12" s="37"/>
      <c r="E12" s="37"/>
      <c r="F12" s="157">
        <f t="shared" si="0"/>
        <v>0</v>
      </c>
      <c r="G12" s="37"/>
      <c r="H12" s="102">
        <f t="shared" si="15"/>
        <v>0</v>
      </c>
      <c r="I12" s="191"/>
      <c r="J12" s="191"/>
      <c r="K12" s="191"/>
      <c r="L12" s="191"/>
      <c r="M12" s="191"/>
      <c r="N12" s="191"/>
      <c r="O12" s="191"/>
      <c r="P12" s="191"/>
      <c r="Q12" s="192"/>
      <c r="R12" s="102">
        <f t="shared" si="1"/>
        <v>0</v>
      </c>
      <c r="S12" s="102">
        <f t="shared" si="2"/>
        <v>0</v>
      </c>
      <c r="T12" s="214">
        <f t="shared" si="3"/>
        <v>0</v>
      </c>
      <c r="U12" s="215">
        <f t="shared" si="4"/>
        <v>0</v>
      </c>
      <c r="V12" s="157">
        <f t="shared" si="5"/>
        <v>0</v>
      </c>
      <c r="W12" s="102">
        <f t="shared" si="6"/>
        <v>0</v>
      </c>
      <c r="X12" s="102">
        <f t="shared" si="7"/>
        <v>0</v>
      </c>
      <c r="Y12" s="102">
        <f t="shared" si="8"/>
        <v>0</v>
      </c>
      <c r="Z12" s="102">
        <f t="shared" si="9"/>
        <v>0</v>
      </c>
      <c r="AA12" s="102">
        <f t="shared" si="10"/>
        <v>0</v>
      </c>
      <c r="AB12" s="102">
        <f t="shared" si="11"/>
        <v>0</v>
      </c>
      <c r="AC12" s="102">
        <f t="shared" si="12"/>
        <v>0</v>
      </c>
      <c r="AD12" s="217" t="str">
        <f t="shared" si="16"/>
        <v>NÃO</v>
      </c>
      <c r="AG12" s="234">
        <f t="shared" si="13"/>
        <v>0</v>
      </c>
      <c r="AJ12" s="51">
        <f t="shared" si="14"/>
        <v>0</v>
      </c>
      <c r="AY12" s="235" t="s">
        <v>29</v>
      </c>
      <c r="AZ12" s="235" t="s">
        <v>346</v>
      </c>
      <c r="BA12" s="235">
        <v>1200344</v>
      </c>
      <c r="BB12" s="235"/>
      <c r="BC12" s="55" t="s">
        <v>65</v>
      </c>
    </row>
    <row r="13" spans="1:55" s="51" customFormat="1" ht="45" customHeight="1" x14ac:dyDescent="0.25">
      <c r="A13" s="157" t="str">
        <f>Controles!$B$2</f>
        <v>RS</v>
      </c>
      <c r="B13" s="157">
        <f>Controles!$C$2</f>
        <v>10</v>
      </c>
      <c r="C13" s="236" t="s">
        <v>5600</v>
      </c>
      <c r="D13" s="37">
        <v>1</v>
      </c>
      <c r="E13" s="37"/>
      <c r="F13" s="157">
        <f t="shared" si="0"/>
        <v>1</v>
      </c>
      <c r="G13" s="37"/>
      <c r="H13" s="102">
        <f t="shared" si="15"/>
        <v>1</v>
      </c>
      <c r="I13" s="191">
        <v>6900</v>
      </c>
      <c r="J13" s="191">
        <v>155</v>
      </c>
      <c r="K13" s="191">
        <v>155</v>
      </c>
      <c r="L13" s="191"/>
      <c r="M13" s="191"/>
      <c r="N13" s="191"/>
      <c r="O13" s="191"/>
      <c r="P13" s="191"/>
      <c r="Q13" s="192"/>
      <c r="R13" s="102">
        <f t="shared" si="1"/>
        <v>0</v>
      </c>
      <c r="S13" s="102">
        <f t="shared" si="2"/>
        <v>0</v>
      </c>
      <c r="T13" s="214">
        <f t="shared" si="3"/>
        <v>0</v>
      </c>
      <c r="U13" s="215">
        <f t="shared" si="4"/>
        <v>0</v>
      </c>
      <c r="V13" s="157">
        <f t="shared" si="5"/>
        <v>0</v>
      </c>
      <c r="W13" s="102">
        <f t="shared" si="6"/>
        <v>0</v>
      </c>
      <c r="X13" s="102">
        <f t="shared" si="7"/>
        <v>0</v>
      </c>
      <c r="Y13" s="102">
        <f t="shared" si="8"/>
        <v>0</v>
      </c>
      <c r="Z13" s="102">
        <f t="shared" si="9"/>
        <v>0</v>
      </c>
      <c r="AA13" s="102">
        <f t="shared" si="10"/>
        <v>0</v>
      </c>
      <c r="AB13" s="102">
        <f t="shared" si="11"/>
        <v>0</v>
      </c>
      <c r="AC13" s="102">
        <f t="shared" si="12"/>
        <v>0</v>
      </c>
      <c r="AD13" s="217" t="str">
        <f t="shared" si="16"/>
        <v>NÃO</v>
      </c>
      <c r="AG13" s="234">
        <f t="shared" si="13"/>
        <v>0</v>
      </c>
      <c r="AJ13" s="51">
        <f>IF(H13=0,0,1)</f>
        <v>1</v>
      </c>
      <c r="AY13" s="235" t="s">
        <v>29</v>
      </c>
      <c r="AZ13" s="235" t="s">
        <v>370</v>
      </c>
      <c r="BA13" s="235">
        <v>1200351</v>
      </c>
      <c r="BB13" s="235"/>
      <c r="BC13" s="55" t="s">
        <v>63</v>
      </c>
    </row>
    <row r="14" spans="1:55" s="67" customFormat="1" ht="30" customHeight="1" x14ac:dyDescent="0.25">
      <c r="A14"/>
      <c r="B14"/>
      <c r="C14"/>
      <c r="D14"/>
      <c r="E14"/>
      <c r="F14"/>
      <c r="G14"/>
      <c r="H14"/>
      <c r="I14"/>
      <c r="J14"/>
      <c r="K14"/>
      <c r="L14"/>
      <c r="M14"/>
      <c r="N14"/>
      <c r="O14"/>
      <c r="P14"/>
      <c r="Q14"/>
      <c r="R14"/>
      <c r="S14"/>
      <c r="T14"/>
      <c r="U14"/>
      <c r="V14"/>
      <c r="W14"/>
      <c r="X14"/>
      <c r="Y14"/>
      <c r="Z14"/>
      <c r="AA14"/>
      <c r="AB14"/>
      <c r="AC14"/>
      <c r="AD14"/>
      <c r="AJ14" s="67">
        <f>IF(AJ13+AJ12+AJ11+AJ9+AJ8+AJ10+AJ7+AJ6+AJ5+AJ4+AJ3+AJ2=0,0,1)</f>
        <v>1</v>
      </c>
      <c r="AY14" s="235" t="s">
        <v>33</v>
      </c>
      <c r="AZ14" s="235" t="s">
        <v>1814</v>
      </c>
      <c r="BA14" s="235">
        <v>2707206</v>
      </c>
      <c r="BB14" s="235"/>
      <c r="BC14" s="235"/>
    </row>
    <row r="15" spans="1:55" s="67" customFormat="1" ht="30" customHeight="1" x14ac:dyDescent="0.25">
      <c r="A15"/>
      <c r="B15"/>
      <c r="C15"/>
      <c r="D15"/>
      <c r="E15"/>
      <c r="F15"/>
      <c r="G15"/>
      <c r="H15"/>
      <c r="I15"/>
      <c r="J15"/>
      <c r="K15"/>
      <c r="L15"/>
      <c r="M15"/>
      <c r="N15"/>
      <c r="O15"/>
      <c r="P15"/>
      <c r="Q15"/>
      <c r="R15"/>
      <c r="S15"/>
      <c r="T15"/>
      <c r="U15"/>
      <c r="V15"/>
      <c r="W15"/>
      <c r="X15"/>
      <c r="Y15"/>
      <c r="Z15"/>
      <c r="AA15"/>
      <c r="AB15"/>
      <c r="AC15"/>
      <c r="AD15"/>
      <c r="AY15" s="235" t="s">
        <v>33</v>
      </c>
      <c r="AZ15" s="235" t="s">
        <v>1833</v>
      </c>
      <c r="BA15" s="235">
        <v>2707305</v>
      </c>
      <c r="BB15" s="235"/>
      <c r="BC15" s="235"/>
    </row>
    <row r="16" spans="1:55" s="67" customFormat="1" ht="30" customHeight="1" x14ac:dyDescent="0.25">
      <c r="A16"/>
      <c r="B16"/>
      <c r="C16"/>
      <c r="D16"/>
      <c r="E16"/>
      <c r="F16"/>
      <c r="G16"/>
      <c r="H16"/>
      <c r="I16"/>
      <c r="J16"/>
      <c r="K16"/>
      <c r="L16"/>
      <c r="M16"/>
      <c r="N16"/>
      <c r="O16"/>
      <c r="P16"/>
      <c r="Q16"/>
      <c r="R16"/>
      <c r="S16"/>
      <c r="T16"/>
      <c r="U16"/>
      <c r="V16"/>
      <c r="W16"/>
      <c r="X16"/>
      <c r="Y16"/>
      <c r="Z16"/>
      <c r="AA16"/>
      <c r="AB16"/>
      <c r="AC16"/>
      <c r="AD16"/>
      <c r="AY16" s="235" t="s">
        <v>33</v>
      </c>
      <c r="AZ16" s="235" t="s">
        <v>1851</v>
      </c>
      <c r="BA16" s="235">
        <v>2707404</v>
      </c>
      <c r="BB16" s="235"/>
      <c r="BC16" s="235"/>
    </row>
    <row r="17" spans="1:55" s="67" customFormat="1" ht="30" customHeight="1" x14ac:dyDescent="0.25">
      <c r="A17"/>
      <c r="B17"/>
      <c r="C17"/>
      <c r="D17"/>
      <c r="E17"/>
      <c r="F17"/>
      <c r="G17"/>
      <c r="H17"/>
      <c r="I17"/>
      <c r="J17"/>
      <c r="K17"/>
      <c r="L17"/>
      <c r="M17"/>
      <c r="N17"/>
      <c r="O17"/>
      <c r="P17"/>
      <c r="Q17"/>
      <c r="R17"/>
      <c r="S17"/>
      <c r="T17"/>
      <c r="U17"/>
      <c r="V17"/>
      <c r="W17"/>
      <c r="X17"/>
      <c r="Y17"/>
      <c r="Z17"/>
      <c r="AA17"/>
      <c r="AB17"/>
      <c r="AC17"/>
      <c r="AD17"/>
      <c r="AY17" s="235" t="s">
        <v>33</v>
      </c>
      <c r="AZ17" s="235" t="s">
        <v>1869</v>
      </c>
      <c r="BA17" s="235">
        <v>2707503</v>
      </c>
      <c r="BB17" s="235"/>
      <c r="BC17" s="235"/>
    </row>
    <row r="18" spans="1:55" s="67" customFormat="1" ht="30" customHeight="1" x14ac:dyDescent="0.25">
      <c r="A18"/>
      <c r="B18"/>
      <c r="C18"/>
      <c r="D18"/>
      <c r="E18"/>
      <c r="F18"/>
      <c r="G18"/>
      <c r="H18"/>
      <c r="I18"/>
      <c r="J18"/>
      <c r="K18"/>
      <c r="L18"/>
      <c r="M18"/>
      <c r="N18"/>
      <c r="O18"/>
      <c r="P18"/>
      <c r="Q18"/>
      <c r="R18"/>
      <c r="S18"/>
      <c r="T18"/>
      <c r="U18"/>
      <c r="V18"/>
      <c r="W18"/>
      <c r="X18"/>
      <c r="Y18"/>
      <c r="Z18"/>
      <c r="AA18"/>
      <c r="AB18"/>
      <c r="AC18"/>
      <c r="AD18"/>
      <c r="AY18" s="235" t="s">
        <v>33</v>
      </c>
      <c r="AZ18" s="235" t="s">
        <v>1886</v>
      </c>
      <c r="BA18" s="235">
        <v>2707602</v>
      </c>
      <c r="BB18" s="235"/>
      <c r="BC18" s="235"/>
    </row>
    <row r="19" spans="1:55" s="67" customFormat="1" ht="30" customHeight="1" x14ac:dyDescent="0.25">
      <c r="A19"/>
      <c r="B19"/>
      <c r="C19"/>
      <c r="D19"/>
      <c r="E19"/>
      <c r="F19"/>
      <c r="G19"/>
      <c r="H19"/>
      <c r="I19"/>
      <c r="J19"/>
      <c r="K19"/>
      <c r="L19"/>
      <c r="M19"/>
      <c r="N19"/>
      <c r="O19"/>
      <c r="P19"/>
      <c r="Q19"/>
      <c r="R19"/>
      <c r="S19"/>
      <c r="T19"/>
      <c r="U19"/>
      <c r="V19"/>
      <c r="W19"/>
      <c r="X19"/>
      <c r="Y19"/>
      <c r="Z19"/>
      <c r="AA19"/>
      <c r="AB19"/>
      <c r="AC19"/>
      <c r="AD19"/>
      <c r="AY19" s="235" t="s">
        <v>33</v>
      </c>
      <c r="AZ19" s="235" t="s">
        <v>1903</v>
      </c>
      <c r="BA19" s="235">
        <v>2707701</v>
      </c>
      <c r="BB19" s="235"/>
      <c r="BC19" s="235"/>
    </row>
    <row r="20" spans="1:55" s="67" customFormat="1" ht="30" customHeight="1" x14ac:dyDescent="0.25">
      <c r="A20"/>
      <c r="B20"/>
      <c r="C20"/>
      <c r="D20"/>
      <c r="E20"/>
      <c r="F20"/>
      <c r="G20"/>
      <c r="H20"/>
      <c r="I20"/>
      <c r="J20"/>
      <c r="K20"/>
      <c r="L20"/>
      <c r="M20"/>
      <c r="N20"/>
      <c r="O20"/>
      <c r="P20"/>
      <c r="Q20"/>
      <c r="R20"/>
      <c r="S20"/>
      <c r="T20"/>
      <c r="U20"/>
      <c r="V20"/>
      <c r="W20"/>
      <c r="X20"/>
      <c r="Y20"/>
      <c r="Z20"/>
      <c r="AA20"/>
      <c r="AB20"/>
      <c r="AC20"/>
      <c r="AD20"/>
      <c r="AY20" s="235" t="s">
        <v>33</v>
      </c>
      <c r="AZ20" s="235" t="s">
        <v>1920</v>
      </c>
      <c r="BA20" s="235">
        <v>2707800</v>
      </c>
      <c r="BB20" s="235"/>
      <c r="BC20" s="235"/>
    </row>
    <row r="21" spans="1:55" s="67" customFormat="1" ht="30" customHeight="1" x14ac:dyDescent="0.25">
      <c r="A21"/>
      <c r="B21"/>
      <c r="C21"/>
      <c r="D21"/>
      <c r="E21"/>
      <c r="F21"/>
      <c r="G21"/>
      <c r="H21"/>
      <c r="I21"/>
      <c r="J21"/>
      <c r="K21"/>
      <c r="L21"/>
      <c r="M21"/>
      <c r="N21"/>
      <c r="O21"/>
      <c r="P21"/>
      <c r="Q21"/>
      <c r="R21"/>
      <c r="S21"/>
      <c r="T21"/>
      <c r="U21"/>
      <c r="V21"/>
      <c r="W21"/>
      <c r="X21"/>
      <c r="Y21"/>
      <c r="Z21"/>
      <c r="AA21"/>
      <c r="AB21"/>
      <c r="AC21"/>
      <c r="AD21"/>
      <c r="AY21" s="235" t="s">
        <v>33</v>
      </c>
      <c r="AZ21" s="235" t="s">
        <v>1937</v>
      </c>
      <c r="BA21" s="235">
        <v>2707909</v>
      </c>
      <c r="BB21" s="235"/>
      <c r="BC21" s="235"/>
    </row>
    <row r="22" spans="1:55" s="67" customFormat="1" ht="30" customHeight="1" x14ac:dyDescent="0.25">
      <c r="A22"/>
      <c r="B22"/>
      <c r="C22"/>
      <c r="D22"/>
      <c r="E22"/>
      <c r="F22"/>
      <c r="G22"/>
      <c r="H22"/>
      <c r="I22"/>
      <c r="J22"/>
      <c r="K22"/>
      <c r="L22"/>
      <c r="M22"/>
      <c r="N22"/>
      <c r="O22"/>
      <c r="P22"/>
      <c r="Q22"/>
      <c r="R22"/>
      <c r="S22"/>
      <c r="T22"/>
      <c r="U22"/>
      <c r="V22"/>
      <c r="W22"/>
      <c r="X22"/>
      <c r="Y22"/>
      <c r="Z22"/>
      <c r="AA22"/>
      <c r="AB22"/>
      <c r="AC22"/>
      <c r="AD22"/>
      <c r="AY22" s="235" t="s">
        <v>33</v>
      </c>
      <c r="AZ22" s="235" t="s">
        <v>1953</v>
      </c>
      <c r="BA22" s="235">
        <v>2708006</v>
      </c>
      <c r="BB22" s="235"/>
      <c r="BC22" s="235"/>
    </row>
    <row r="23" spans="1:55" s="67" customFormat="1" ht="30" customHeight="1" x14ac:dyDescent="0.25">
      <c r="A23"/>
      <c r="B23"/>
      <c r="C23"/>
      <c r="D23"/>
      <c r="E23"/>
      <c r="F23"/>
      <c r="G23"/>
      <c r="H23"/>
      <c r="I23"/>
      <c r="J23"/>
      <c r="K23"/>
      <c r="L23"/>
      <c r="M23"/>
      <c r="N23"/>
      <c r="O23"/>
      <c r="P23"/>
      <c r="Q23"/>
      <c r="R23"/>
      <c r="S23"/>
      <c r="T23"/>
      <c r="U23"/>
      <c r="V23"/>
      <c r="W23"/>
      <c r="X23"/>
      <c r="Y23"/>
      <c r="Z23"/>
      <c r="AA23"/>
      <c r="AB23"/>
      <c r="AC23"/>
      <c r="AD23"/>
      <c r="AY23" s="235" t="s">
        <v>33</v>
      </c>
      <c r="AZ23" s="235" t="s">
        <v>1970</v>
      </c>
      <c r="BA23" s="235">
        <v>2708105</v>
      </c>
      <c r="BB23" s="235"/>
      <c r="BC23" s="235"/>
    </row>
    <row r="24" spans="1:55" s="67" customFormat="1" ht="30" customHeight="1" x14ac:dyDescent="0.25">
      <c r="A24"/>
      <c r="B24"/>
      <c r="C24"/>
      <c r="D24"/>
      <c r="E24"/>
      <c r="F24"/>
      <c r="G24"/>
      <c r="H24"/>
      <c r="I24"/>
      <c r="J24"/>
      <c r="K24"/>
      <c r="L24"/>
      <c r="M24"/>
      <c r="N24"/>
      <c r="O24"/>
      <c r="P24"/>
      <c r="Q24"/>
      <c r="R24"/>
      <c r="S24"/>
      <c r="T24"/>
      <c r="U24"/>
      <c r="V24"/>
      <c r="W24"/>
      <c r="X24"/>
      <c r="Y24"/>
      <c r="Z24"/>
      <c r="AA24"/>
      <c r="AB24"/>
      <c r="AC24"/>
      <c r="AD24"/>
      <c r="AY24" s="235" t="s">
        <v>33</v>
      </c>
      <c r="AZ24" s="235" t="s">
        <v>1988</v>
      </c>
      <c r="BA24" s="235">
        <v>2708204</v>
      </c>
      <c r="BB24" s="235"/>
      <c r="BC24" s="235"/>
    </row>
    <row r="25" spans="1:55" s="67" customFormat="1" ht="30" customHeight="1" x14ac:dyDescent="0.25">
      <c r="A25"/>
      <c r="B25"/>
      <c r="C25"/>
      <c r="D25"/>
      <c r="E25"/>
      <c r="F25"/>
      <c r="G25"/>
      <c r="H25"/>
      <c r="I25"/>
      <c r="J25"/>
      <c r="K25"/>
      <c r="L25"/>
      <c r="M25"/>
      <c r="N25"/>
      <c r="O25"/>
      <c r="P25"/>
      <c r="Q25"/>
      <c r="R25"/>
      <c r="S25"/>
      <c r="T25"/>
      <c r="U25"/>
      <c r="V25"/>
      <c r="W25"/>
      <c r="X25"/>
      <c r="Y25"/>
      <c r="Z25"/>
      <c r="AA25"/>
      <c r="AB25"/>
      <c r="AC25"/>
      <c r="AD25"/>
      <c r="AY25" s="235" t="s">
        <v>33</v>
      </c>
      <c r="AZ25" s="235" t="s">
        <v>2005</v>
      </c>
      <c r="BA25" s="235">
        <v>2708303</v>
      </c>
      <c r="BB25" s="235"/>
      <c r="BC25" s="235"/>
    </row>
    <row r="26" spans="1:55" s="67" customFormat="1" ht="30" customHeight="1" x14ac:dyDescent="0.25">
      <c r="A26"/>
      <c r="B26"/>
      <c r="C26"/>
      <c r="D26"/>
      <c r="E26"/>
      <c r="F26"/>
      <c r="G26"/>
      <c r="H26"/>
      <c r="I26"/>
      <c r="J26"/>
      <c r="K26"/>
      <c r="L26"/>
      <c r="M26"/>
      <c r="N26"/>
      <c r="O26"/>
      <c r="P26"/>
      <c r="Q26"/>
      <c r="R26"/>
      <c r="S26"/>
      <c r="T26"/>
      <c r="U26"/>
      <c r="V26"/>
      <c r="W26"/>
      <c r="X26"/>
      <c r="Y26"/>
      <c r="Z26"/>
      <c r="AA26"/>
      <c r="AB26"/>
      <c r="AC26"/>
      <c r="AD26"/>
      <c r="AY26" s="235" t="s">
        <v>33</v>
      </c>
      <c r="AZ26" s="235" t="s">
        <v>2023</v>
      </c>
      <c r="BA26" s="235">
        <v>2708402</v>
      </c>
      <c r="BB26" s="235"/>
      <c r="BC26" s="235"/>
    </row>
    <row r="27" spans="1:55" s="67" customFormat="1" ht="30" customHeight="1" x14ac:dyDescent="0.25">
      <c r="A27"/>
      <c r="B27"/>
      <c r="C27"/>
      <c r="D27"/>
      <c r="E27"/>
      <c r="F27"/>
      <c r="G27"/>
      <c r="H27"/>
      <c r="I27"/>
      <c r="J27"/>
      <c r="K27"/>
      <c r="L27"/>
      <c r="M27"/>
      <c r="N27"/>
      <c r="O27"/>
      <c r="P27"/>
      <c r="Q27"/>
      <c r="R27"/>
      <c r="S27"/>
      <c r="T27"/>
      <c r="U27"/>
      <c r="V27"/>
      <c r="W27"/>
      <c r="X27"/>
      <c r="Y27"/>
      <c r="Z27"/>
      <c r="AA27"/>
      <c r="AB27"/>
      <c r="AC27"/>
      <c r="AD27"/>
      <c r="AY27" s="235" t="s">
        <v>33</v>
      </c>
      <c r="AZ27" s="235" t="s">
        <v>2041</v>
      </c>
      <c r="BA27" s="235">
        <v>2708501</v>
      </c>
      <c r="BB27" s="235"/>
      <c r="BC27" s="235"/>
    </row>
    <row r="28" spans="1:55" s="67" customFormat="1" ht="30" customHeight="1" x14ac:dyDescent="0.25">
      <c r="A28"/>
      <c r="B28"/>
      <c r="C28"/>
      <c r="D28"/>
      <c r="E28"/>
      <c r="F28"/>
      <c r="G28"/>
      <c r="H28"/>
      <c r="I28"/>
      <c r="J28"/>
      <c r="K28"/>
      <c r="L28"/>
      <c r="M28"/>
      <c r="N28"/>
      <c r="O28"/>
      <c r="P28"/>
      <c r="Q28"/>
      <c r="R28"/>
      <c r="S28"/>
      <c r="T28"/>
      <c r="U28"/>
      <c r="V28"/>
      <c r="W28"/>
      <c r="X28"/>
      <c r="Y28"/>
      <c r="Z28"/>
      <c r="AA28"/>
      <c r="AB28"/>
      <c r="AC28"/>
      <c r="AD28"/>
      <c r="AY28" s="235" t="s">
        <v>33</v>
      </c>
      <c r="AZ28" s="235" t="s">
        <v>2059</v>
      </c>
      <c r="BA28" s="235">
        <v>2708600</v>
      </c>
      <c r="BB28" s="235"/>
      <c r="BC28" s="235"/>
    </row>
    <row r="29" spans="1:55" s="67" customFormat="1" ht="30" customHeight="1" x14ac:dyDescent="0.25">
      <c r="A29"/>
      <c r="B29"/>
      <c r="C29"/>
      <c r="D29"/>
      <c r="E29"/>
      <c r="F29"/>
      <c r="G29"/>
      <c r="H29"/>
      <c r="I29"/>
      <c r="J29"/>
      <c r="K29"/>
      <c r="L29"/>
      <c r="M29"/>
      <c r="N29"/>
      <c r="O29"/>
      <c r="P29"/>
      <c r="Q29"/>
      <c r="R29"/>
      <c r="S29"/>
      <c r="T29"/>
      <c r="U29"/>
      <c r="V29"/>
      <c r="W29"/>
      <c r="X29"/>
      <c r="Y29"/>
      <c r="Z29"/>
      <c r="AA29"/>
      <c r="AB29"/>
      <c r="AC29"/>
      <c r="AD29"/>
      <c r="AY29" s="235" t="s">
        <v>33</v>
      </c>
      <c r="AZ29" s="235" t="s">
        <v>2076</v>
      </c>
      <c r="BA29" s="235">
        <v>2708709</v>
      </c>
      <c r="BB29" s="235"/>
      <c r="BC29" s="235"/>
    </row>
    <row r="30" spans="1:55" s="67" customFormat="1" ht="30" customHeight="1" x14ac:dyDescent="0.25">
      <c r="A30"/>
      <c r="B30"/>
      <c r="C30"/>
      <c r="D30"/>
      <c r="E30"/>
      <c r="F30"/>
      <c r="G30"/>
      <c r="H30"/>
      <c r="I30"/>
      <c r="J30"/>
      <c r="K30"/>
      <c r="L30"/>
      <c r="M30"/>
      <c r="N30"/>
      <c r="O30"/>
      <c r="P30"/>
      <c r="Q30"/>
      <c r="R30"/>
      <c r="S30"/>
      <c r="T30"/>
      <c r="U30"/>
      <c r="V30"/>
      <c r="W30"/>
      <c r="X30"/>
      <c r="Y30"/>
      <c r="Z30"/>
      <c r="AA30"/>
      <c r="AB30"/>
      <c r="AC30"/>
      <c r="AD30"/>
      <c r="AY30" s="235" t="s">
        <v>33</v>
      </c>
      <c r="AZ30" s="235" t="s">
        <v>2092</v>
      </c>
      <c r="BA30" s="235">
        <v>2708808</v>
      </c>
      <c r="BB30" s="235"/>
      <c r="BC30" s="235"/>
    </row>
    <row r="31" spans="1:55" s="67" customFormat="1" ht="30" customHeight="1" x14ac:dyDescent="0.25">
      <c r="A31"/>
      <c r="B31"/>
      <c r="C31"/>
      <c r="D31"/>
      <c r="E31"/>
      <c r="F31"/>
      <c r="G31"/>
      <c r="H31"/>
      <c r="I31"/>
      <c r="J31"/>
      <c r="K31"/>
      <c r="L31"/>
      <c r="M31"/>
      <c r="N31"/>
      <c r="O31"/>
      <c r="P31"/>
      <c r="Q31"/>
      <c r="R31"/>
      <c r="S31"/>
      <c r="T31"/>
      <c r="U31"/>
      <c r="V31"/>
      <c r="W31"/>
      <c r="X31"/>
      <c r="Y31"/>
      <c r="Z31"/>
      <c r="AA31"/>
      <c r="AB31"/>
      <c r="AC31"/>
      <c r="AD31"/>
      <c r="AY31" s="235" t="s">
        <v>33</v>
      </c>
      <c r="AZ31" s="235" t="s">
        <v>2108</v>
      </c>
      <c r="BA31" s="235">
        <v>2708907</v>
      </c>
      <c r="BB31" s="235"/>
      <c r="BC31" s="235"/>
    </row>
    <row r="32" spans="1:55" s="67" customFormat="1" ht="30" customHeight="1" x14ac:dyDescent="0.25">
      <c r="A32"/>
      <c r="B32"/>
      <c r="C32"/>
      <c r="D32"/>
      <c r="E32"/>
      <c r="F32"/>
      <c r="G32"/>
      <c r="H32"/>
      <c r="I32"/>
      <c r="J32"/>
      <c r="K32"/>
      <c r="L32"/>
      <c r="M32"/>
      <c r="N32"/>
      <c r="O32"/>
      <c r="P32"/>
      <c r="Q32"/>
      <c r="R32"/>
      <c r="S32"/>
      <c r="T32"/>
      <c r="U32"/>
      <c r="V32"/>
      <c r="W32"/>
      <c r="X32"/>
      <c r="Y32"/>
      <c r="Z32"/>
      <c r="AA32"/>
      <c r="AB32"/>
      <c r="AC32"/>
      <c r="AD32"/>
      <c r="AY32" s="235" t="s">
        <v>33</v>
      </c>
      <c r="AZ32" s="235" t="s">
        <v>2124</v>
      </c>
      <c r="BA32" s="235">
        <v>2708956</v>
      </c>
      <c r="BB32" s="235"/>
      <c r="BC32" s="235"/>
    </row>
    <row r="33" spans="1:55" s="67" customFormat="1" ht="30" customHeight="1" x14ac:dyDescent="0.25">
      <c r="A33"/>
      <c r="B33"/>
      <c r="C33"/>
      <c r="D33"/>
      <c r="E33"/>
      <c r="F33"/>
      <c r="G33"/>
      <c r="H33"/>
      <c r="I33"/>
      <c r="J33"/>
      <c r="K33"/>
      <c r="L33"/>
      <c r="M33"/>
      <c r="N33"/>
      <c r="O33"/>
      <c r="P33"/>
      <c r="Q33"/>
      <c r="R33"/>
      <c r="S33"/>
      <c r="T33"/>
      <c r="U33"/>
      <c r="V33"/>
      <c r="W33"/>
      <c r="X33"/>
      <c r="Y33"/>
      <c r="Z33"/>
      <c r="AA33"/>
      <c r="AB33"/>
      <c r="AC33"/>
      <c r="AD33"/>
      <c r="AY33" s="235" t="s">
        <v>33</v>
      </c>
      <c r="AZ33" s="235" t="s">
        <v>2140</v>
      </c>
      <c r="BA33" s="235">
        <v>2709004</v>
      </c>
      <c r="BB33" s="235"/>
      <c r="BC33" s="235"/>
    </row>
    <row r="34" spans="1:55" s="67" customFormat="1" ht="30" customHeight="1" x14ac:dyDescent="0.25">
      <c r="A34"/>
      <c r="B34"/>
      <c r="C34"/>
      <c r="D34"/>
      <c r="E34"/>
      <c r="F34"/>
      <c r="G34"/>
      <c r="H34"/>
      <c r="I34"/>
      <c r="J34"/>
      <c r="K34"/>
      <c r="L34"/>
      <c r="M34"/>
      <c r="N34"/>
      <c r="O34"/>
      <c r="P34"/>
      <c r="Q34"/>
      <c r="R34"/>
      <c r="S34"/>
      <c r="T34"/>
      <c r="U34"/>
      <c r="V34"/>
      <c r="W34"/>
      <c r="X34"/>
      <c r="Y34"/>
      <c r="Z34"/>
      <c r="AA34"/>
      <c r="AB34"/>
      <c r="AC34"/>
      <c r="AD34"/>
      <c r="AY34" s="235" t="s">
        <v>33</v>
      </c>
      <c r="AZ34" s="235" t="s">
        <v>2156</v>
      </c>
      <c r="BA34" s="235">
        <v>2709103</v>
      </c>
      <c r="BB34" s="235"/>
      <c r="BC34" s="235"/>
    </row>
    <row r="35" spans="1:55" s="67" customFormat="1" ht="30" customHeight="1" x14ac:dyDescent="0.25">
      <c r="A35"/>
      <c r="B35"/>
      <c r="C35"/>
      <c r="D35"/>
      <c r="E35"/>
      <c r="F35"/>
      <c r="G35"/>
      <c r="H35"/>
      <c r="I35"/>
      <c r="J35"/>
      <c r="K35"/>
      <c r="L35"/>
      <c r="M35"/>
      <c r="N35"/>
      <c r="O35"/>
      <c r="P35"/>
      <c r="Q35"/>
      <c r="R35"/>
      <c r="S35"/>
      <c r="T35"/>
      <c r="U35"/>
      <c r="V35"/>
      <c r="W35"/>
      <c r="X35"/>
      <c r="Y35"/>
      <c r="Z35"/>
      <c r="AA35"/>
      <c r="AB35"/>
      <c r="AC35"/>
      <c r="AD35"/>
      <c r="AY35" s="235" t="s">
        <v>33</v>
      </c>
      <c r="AZ35" s="235" t="s">
        <v>2173</v>
      </c>
      <c r="BA35" s="235">
        <v>2709152</v>
      </c>
      <c r="BB35" s="235"/>
      <c r="BC35" s="235"/>
    </row>
    <row r="36" spans="1:55" s="67" customFormat="1" ht="30" customHeight="1" x14ac:dyDescent="0.25">
      <c r="A36"/>
      <c r="B36"/>
      <c r="C36"/>
      <c r="D36"/>
      <c r="E36"/>
      <c r="F36"/>
      <c r="G36"/>
      <c r="H36"/>
      <c r="I36"/>
      <c r="J36"/>
      <c r="K36"/>
      <c r="L36"/>
      <c r="M36"/>
      <c r="N36"/>
      <c r="O36"/>
      <c r="P36"/>
      <c r="Q36"/>
      <c r="R36"/>
      <c r="S36"/>
      <c r="T36"/>
      <c r="U36"/>
      <c r="V36"/>
      <c r="W36"/>
      <c r="X36"/>
      <c r="Y36"/>
      <c r="Z36"/>
      <c r="AA36"/>
      <c r="AB36"/>
      <c r="AC36"/>
      <c r="AD36"/>
      <c r="AY36" s="235" t="s">
        <v>33</v>
      </c>
      <c r="AZ36" s="235" t="s">
        <v>2190</v>
      </c>
      <c r="BA36" s="235">
        <v>2709202</v>
      </c>
      <c r="BB36" s="235"/>
      <c r="BC36" s="235"/>
    </row>
    <row r="37" spans="1:55" s="67" customFormat="1" ht="30" customHeight="1" x14ac:dyDescent="0.25">
      <c r="A37"/>
      <c r="B37"/>
      <c r="C37"/>
      <c r="D37"/>
      <c r="E37"/>
      <c r="F37"/>
      <c r="G37"/>
      <c r="H37"/>
      <c r="I37"/>
      <c r="J37"/>
      <c r="K37"/>
      <c r="L37"/>
      <c r="M37"/>
      <c r="N37"/>
      <c r="O37"/>
      <c r="P37"/>
      <c r="Q37"/>
      <c r="R37"/>
      <c r="S37"/>
      <c r="T37"/>
      <c r="U37"/>
      <c r="V37"/>
      <c r="W37"/>
      <c r="X37"/>
      <c r="Y37"/>
      <c r="Z37"/>
      <c r="AA37"/>
      <c r="AB37"/>
      <c r="AC37"/>
      <c r="AD37"/>
      <c r="AY37" s="235" t="s">
        <v>33</v>
      </c>
      <c r="AZ37" s="235" t="s">
        <v>2206</v>
      </c>
      <c r="BA37" s="235">
        <v>2709301</v>
      </c>
      <c r="BB37" s="235"/>
      <c r="BC37" s="235"/>
    </row>
    <row r="38" spans="1:55" s="67" customFormat="1" ht="30" customHeight="1" x14ac:dyDescent="0.25">
      <c r="A38"/>
      <c r="B38"/>
      <c r="C38"/>
      <c r="D38"/>
      <c r="E38"/>
      <c r="F38"/>
      <c r="G38"/>
      <c r="H38"/>
      <c r="I38"/>
      <c r="J38"/>
      <c r="K38"/>
      <c r="L38"/>
      <c r="M38"/>
      <c r="N38"/>
      <c r="O38"/>
      <c r="P38"/>
      <c r="Q38"/>
      <c r="R38"/>
      <c r="S38"/>
      <c r="T38"/>
      <c r="U38"/>
      <c r="V38"/>
      <c r="W38"/>
      <c r="X38"/>
      <c r="Y38"/>
      <c r="Z38"/>
      <c r="AA38"/>
      <c r="AB38"/>
      <c r="AC38"/>
      <c r="AD38"/>
      <c r="AY38" s="235" t="s">
        <v>33</v>
      </c>
      <c r="AZ38" s="235" t="s">
        <v>2221</v>
      </c>
      <c r="BA38" s="235">
        <v>2709400</v>
      </c>
      <c r="BB38" s="235"/>
      <c r="BC38" s="235"/>
    </row>
    <row r="39" spans="1:55" s="67" customFormat="1" ht="30" customHeight="1" x14ac:dyDescent="0.25">
      <c r="A39"/>
      <c r="B39"/>
      <c r="C39"/>
      <c r="D39"/>
      <c r="E39"/>
      <c r="F39"/>
      <c r="G39"/>
      <c r="H39"/>
      <c r="I39"/>
      <c r="J39"/>
      <c r="K39"/>
      <c r="L39"/>
      <c r="M39"/>
      <c r="N39"/>
      <c r="O39"/>
      <c r="P39"/>
      <c r="Q39"/>
      <c r="R39"/>
      <c r="S39"/>
      <c r="T39"/>
      <c r="U39"/>
      <c r="V39"/>
      <c r="W39"/>
      <c r="X39"/>
      <c r="Y39"/>
      <c r="Z39"/>
      <c r="AA39"/>
      <c r="AB39"/>
      <c r="AC39"/>
      <c r="AD39"/>
      <c r="AY39" s="235" t="s">
        <v>36</v>
      </c>
      <c r="AZ39" s="235" t="s">
        <v>94</v>
      </c>
      <c r="BA39" s="235">
        <v>1300029</v>
      </c>
      <c r="BB39" s="235"/>
      <c r="BC39" s="235"/>
    </row>
    <row r="40" spans="1:55" s="67" customFormat="1" ht="30" customHeight="1" x14ac:dyDescent="0.25">
      <c r="A40"/>
      <c r="B40"/>
      <c r="C40"/>
      <c r="D40"/>
      <c r="E40"/>
      <c r="F40"/>
      <c r="G40"/>
      <c r="H40"/>
      <c r="I40"/>
      <c r="J40"/>
      <c r="K40"/>
      <c r="L40"/>
      <c r="M40"/>
      <c r="N40"/>
      <c r="O40"/>
      <c r="P40"/>
      <c r="Q40"/>
      <c r="R40"/>
      <c r="S40"/>
      <c r="T40"/>
      <c r="U40"/>
      <c r="V40"/>
      <c r="W40"/>
      <c r="X40"/>
      <c r="Y40"/>
      <c r="Z40"/>
      <c r="AA40"/>
      <c r="AB40"/>
      <c r="AC40"/>
      <c r="AD40"/>
      <c r="AY40" s="235" t="s">
        <v>36</v>
      </c>
      <c r="AZ40" s="235" t="s">
        <v>120</v>
      </c>
      <c r="BA40" s="235">
        <v>1300060</v>
      </c>
      <c r="BB40" s="235"/>
      <c r="BC40" s="235"/>
    </row>
    <row r="41" spans="1:55" s="67" customFormat="1" ht="30" customHeight="1" x14ac:dyDescent="0.25">
      <c r="A41"/>
      <c r="B41"/>
      <c r="C41"/>
      <c r="D41"/>
      <c r="E41"/>
      <c r="F41"/>
      <c r="G41"/>
      <c r="H41"/>
      <c r="I41"/>
      <c r="J41"/>
      <c r="K41"/>
      <c r="L41"/>
      <c r="M41"/>
      <c r="N41"/>
      <c r="O41"/>
      <c r="P41"/>
      <c r="Q41"/>
      <c r="R41"/>
      <c r="S41"/>
      <c r="T41"/>
      <c r="U41"/>
      <c r="V41"/>
      <c r="W41"/>
      <c r="X41"/>
      <c r="Y41"/>
      <c r="Z41"/>
      <c r="AA41"/>
      <c r="AB41"/>
      <c r="AC41"/>
      <c r="AD41"/>
      <c r="AY41" s="235" t="s">
        <v>36</v>
      </c>
      <c r="AZ41" s="235" t="s">
        <v>146</v>
      </c>
      <c r="BA41" s="235">
        <v>1300086</v>
      </c>
      <c r="BB41" s="235"/>
      <c r="BC41" s="235"/>
    </row>
    <row r="42" spans="1:55" s="67" customFormat="1" ht="30" customHeight="1" x14ac:dyDescent="0.25">
      <c r="A42"/>
      <c r="B42"/>
      <c r="C42"/>
      <c r="D42"/>
      <c r="E42"/>
      <c r="F42"/>
      <c r="G42"/>
      <c r="H42"/>
      <c r="I42"/>
      <c r="J42"/>
      <c r="K42"/>
      <c r="L42"/>
      <c r="M42"/>
      <c r="N42"/>
      <c r="O42"/>
      <c r="P42"/>
      <c r="Q42"/>
      <c r="R42"/>
      <c r="S42"/>
      <c r="T42"/>
      <c r="U42"/>
      <c r="V42"/>
      <c r="W42"/>
      <c r="X42"/>
      <c r="Y42"/>
      <c r="Z42"/>
      <c r="AA42"/>
      <c r="AB42"/>
      <c r="AC42"/>
      <c r="AD42"/>
      <c r="AY42" s="235" t="s">
        <v>36</v>
      </c>
      <c r="AZ42" s="235" t="s">
        <v>171</v>
      </c>
      <c r="BA42" s="235">
        <v>1300102</v>
      </c>
      <c r="BB42" s="235"/>
      <c r="BC42" s="235"/>
    </row>
    <row r="43" spans="1:55" s="67" customFormat="1" ht="30" customHeight="1" x14ac:dyDescent="0.25">
      <c r="A43"/>
      <c r="B43"/>
      <c r="C43"/>
      <c r="D43"/>
      <c r="E43"/>
      <c r="F43"/>
      <c r="G43"/>
      <c r="H43"/>
      <c r="I43"/>
      <c r="J43"/>
      <c r="K43"/>
      <c r="L43"/>
      <c r="M43"/>
      <c r="N43"/>
      <c r="O43"/>
      <c r="P43"/>
      <c r="Q43"/>
      <c r="R43"/>
      <c r="S43"/>
      <c r="T43"/>
      <c r="U43"/>
      <c r="V43"/>
      <c r="W43"/>
      <c r="X43"/>
      <c r="Y43"/>
      <c r="Z43"/>
      <c r="AA43"/>
      <c r="AB43"/>
      <c r="AC43"/>
      <c r="AD43"/>
      <c r="AY43" s="235" t="s">
        <v>36</v>
      </c>
      <c r="AZ43" s="235" t="s">
        <v>197</v>
      </c>
      <c r="BA43" s="235">
        <v>1300144</v>
      </c>
      <c r="BB43" s="235"/>
      <c r="BC43" s="235"/>
    </row>
    <row r="44" spans="1:55" s="67" customFormat="1" ht="30" customHeight="1" x14ac:dyDescent="0.25">
      <c r="A44"/>
      <c r="B44"/>
      <c r="C44"/>
      <c r="D44"/>
      <c r="E44"/>
      <c r="F44"/>
      <c r="G44"/>
      <c r="H44"/>
      <c r="I44"/>
      <c r="J44"/>
      <c r="K44"/>
      <c r="L44"/>
      <c r="M44"/>
      <c r="N44"/>
      <c r="O44"/>
      <c r="P44"/>
      <c r="Q44"/>
      <c r="R44"/>
      <c r="S44"/>
      <c r="T44"/>
      <c r="U44"/>
      <c r="V44"/>
      <c r="W44"/>
      <c r="X44"/>
      <c r="Y44"/>
      <c r="Z44"/>
      <c r="AA44"/>
      <c r="AB44"/>
      <c r="AC44"/>
      <c r="AD44"/>
      <c r="AY44" s="235" t="s">
        <v>36</v>
      </c>
      <c r="AZ44" s="235" t="s">
        <v>223</v>
      </c>
      <c r="BA44" s="235">
        <v>1300201</v>
      </c>
      <c r="BB44" s="235"/>
      <c r="BC44" s="235"/>
    </row>
    <row r="45" spans="1:55" s="67" customFormat="1" ht="30" customHeight="1" x14ac:dyDescent="0.25">
      <c r="A45"/>
      <c r="B45"/>
      <c r="C45"/>
      <c r="D45"/>
      <c r="E45"/>
      <c r="F45"/>
      <c r="G45"/>
      <c r="H45"/>
      <c r="I45"/>
      <c r="J45"/>
      <c r="K45"/>
      <c r="L45"/>
      <c r="M45"/>
      <c r="N45"/>
      <c r="O45"/>
      <c r="P45"/>
      <c r="Q45"/>
      <c r="R45"/>
      <c r="S45"/>
      <c r="T45"/>
      <c r="U45"/>
      <c r="V45"/>
      <c r="W45"/>
      <c r="X45"/>
      <c r="Y45"/>
      <c r="Z45"/>
      <c r="AA45"/>
      <c r="AB45"/>
      <c r="AC45"/>
      <c r="AD45"/>
      <c r="AY45" s="235" t="s">
        <v>36</v>
      </c>
      <c r="AZ45" s="235" t="s">
        <v>247</v>
      </c>
      <c r="BA45" s="235">
        <v>1300300</v>
      </c>
      <c r="BB45" s="235"/>
      <c r="BC45" s="235"/>
    </row>
    <row r="46" spans="1:55" s="67" customFormat="1" ht="30" customHeight="1" x14ac:dyDescent="0.25">
      <c r="A46"/>
      <c r="B46"/>
      <c r="C46"/>
      <c r="D46"/>
      <c r="E46"/>
      <c r="F46"/>
      <c r="G46"/>
      <c r="H46"/>
      <c r="I46"/>
      <c r="J46"/>
      <c r="K46"/>
      <c r="L46"/>
      <c r="M46"/>
      <c r="N46"/>
      <c r="O46"/>
      <c r="P46"/>
      <c r="Q46"/>
      <c r="R46"/>
      <c r="S46"/>
      <c r="T46"/>
      <c r="U46"/>
      <c r="V46"/>
      <c r="W46"/>
      <c r="X46"/>
      <c r="Y46"/>
      <c r="Z46"/>
      <c r="AA46"/>
      <c r="AB46"/>
      <c r="AC46"/>
      <c r="AD46"/>
      <c r="AY46" s="235" t="s">
        <v>36</v>
      </c>
      <c r="AZ46" s="235" t="s">
        <v>272</v>
      </c>
      <c r="BA46" s="235">
        <v>1300409</v>
      </c>
      <c r="BB46" s="235"/>
      <c r="BC46" s="235"/>
    </row>
    <row r="47" spans="1:55" s="67" customFormat="1" ht="30" customHeight="1" x14ac:dyDescent="0.25">
      <c r="A47"/>
      <c r="B47"/>
      <c r="C47"/>
      <c r="D47"/>
      <c r="E47"/>
      <c r="F47"/>
      <c r="G47"/>
      <c r="H47"/>
      <c r="I47"/>
      <c r="J47"/>
      <c r="K47"/>
      <c r="L47"/>
      <c r="M47"/>
      <c r="N47"/>
      <c r="O47"/>
      <c r="P47"/>
      <c r="Q47"/>
      <c r="R47"/>
      <c r="S47"/>
      <c r="T47"/>
      <c r="U47"/>
      <c r="V47"/>
      <c r="W47"/>
      <c r="X47"/>
      <c r="Y47"/>
      <c r="Z47"/>
      <c r="AA47"/>
      <c r="AB47"/>
      <c r="AC47"/>
      <c r="AD47"/>
      <c r="AY47" s="235" t="s">
        <v>36</v>
      </c>
      <c r="AZ47" s="235" t="s">
        <v>298</v>
      </c>
      <c r="BA47" s="235">
        <v>1300508</v>
      </c>
      <c r="BB47" s="235"/>
      <c r="BC47" s="235"/>
    </row>
    <row r="48" spans="1:55" s="67" customFormat="1" ht="30" customHeight="1" x14ac:dyDescent="0.25">
      <c r="A48"/>
      <c r="B48"/>
      <c r="C48"/>
      <c r="D48"/>
      <c r="E48"/>
      <c r="F48"/>
      <c r="G48"/>
      <c r="H48"/>
      <c r="I48"/>
      <c r="J48"/>
      <c r="K48"/>
      <c r="L48"/>
      <c r="M48"/>
      <c r="N48"/>
      <c r="O48"/>
      <c r="P48"/>
      <c r="Q48"/>
      <c r="R48"/>
      <c r="S48"/>
      <c r="T48"/>
      <c r="U48"/>
      <c r="V48"/>
      <c r="W48"/>
      <c r="X48"/>
      <c r="Y48"/>
      <c r="Z48"/>
      <c r="AA48"/>
      <c r="AB48"/>
      <c r="AC48"/>
      <c r="AD48"/>
      <c r="AY48" s="235" t="s">
        <v>36</v>
      </c>
      <c r="AZ48" s="235" t="s">
        <v>324</v>
      </c>
      <c r="BA48" s="235">
        <v>1300607</v>
      </c>
      <c r="BB48" s="235"/>
      <c r="BC48" s="235"/>
    </row>
    <row r="49" spans="1:55" s="67" customFormat="1" ht="30" customHeight="1" x14ac:dyDescent="0.25">
      <c r="A49"/>
      <c r="B49"/>
      <c r="C49"/>
      <c r="D49"/>
      <c r="E49"/>
      <c r="F49"/>
      <c r="G49"/>
      <c r="H49"/>
      <c r="I49"/>
      <c r="J49"/>
      <c r="K49"/>
      <c r="L49"/>
      <c r="M49"/>
      <c r="N49"/>
      <c r="O49"/>
      <c r="P49"/>
      <c r="Q49"/>
      <c r="R49"/>
      <c r="S49"/>
      <c r="T49"/>
      <c r="U49"/>
      <c r="V49"/>
      <c r="W49"/>
      <c r="X49"/>
      <c r="Y49"/>
      <c r="Z49"/>
      <c r="AA49"/>
      <c r="AB49"/>
      <c r="AC49"/>
      <c r="AD49"/>
      <c r="AY49" s="235" t="s">
        <v>36</v>
      </c>
      <c r="AZ49" s="235" t="s">
        <v>349</v>
      </c>
      <c r="BA49" s="235">
        <v>1300631</v>
      </c>
      <c r="BB49" s="235"/>
      <c r="BC49" s="235"/>
    </row>
    <row r="50" spans="1:55" s="67" customFormat="1" ht="30" customHeight="1" x14ac:dyDescent="0.25">
      <c r="A50"/>
      <c r="B50"/>
      <c r="C50"/>
      <c r="D50"/>
      <c r="E50"/>
      <c r="F50"/>
      <c r="G50"/>
      <c r="H50"/>
      <c r="I50"/>
      <c r="J50"/>
      <c r="K50"/>
      <c r="L50"/>
      <c r="M50"/>
      <c r="N50"/>
      <c r="O50"/>
      <c r="P50"/>
      <c r="Q50"/>
      <c r="R50"/>
      <c r="S50"/>
      <c r="T50"/>
      <c r="U50"/>
      <c r="V50"/>
      <c r="W50"/>
      <c r="X50"/>
      <c r="Y50"/>
      <c r="Z50"/>
      <c r="AA50"/>
      <c r="AB50"/>
      <c r="AC50"/>
      <c r="AD50"/>
      <c r="AY50" s="235" t="s">
        <v>36</v>
      </c>
      <c r="AZ50" s="235" t="s">
        <v>373</v>
      </c>
      <c r="BA50" s="235">
        <v>1300680</v>
      </c>
      <c r="BB50" s="235"/>
      <c r="BC50" s="235"/>
    </row>
    <row r="51" spans="1:55" s="67" customFormat="1" ht="30" customHeight="1" x14ac:dyDescent="0.25">
      <c r="A51"/>
      <c r="B51"/>
      <c r="C51"/>
      <c r="D51"/>
      <c r="E51"/>
      <c r="F51"/>
      <c r="G51"/>
      <c r="H51"/>
      <c r="I51"/>
      <c r="J51"/>
      <c r="K51"/>
      <c r="L51"/>
      <c r="M51"/>
      <c r="N51"/>
      <c r="O51"/>
      <c r="P51"/>
      <c r="Q51"/>
      <c r="R51"/>
      <c r="S51"/>
      <c r="T51"/>
      <c r="U51"/>
      <c r="V51"/>
      <c r="W51"/>
      <c r="X51"/>
      <c r="Y51"/>
      <c r="Z51"/>
      <c r="AA51"/>
      <c r="AB51"/>
      <c r="AC51"/>
      <c r="AD51"/>
      <c r="AY51" s="235" t="s">
        <v>36</v>
      </c>
      <c r="AZ51" s="235" t="s">
        <v>398</v>
      </c>
      <c r="BA51" s="235">
        <v>1300706</v>
      </c>
      <c r="BB51" s="235"/>
      <c r="BC51" s="235"/>
    </row>
    <row r="52" spans="1:55" s="67" customFormat="1" ht="30" customHeight="1" x14ac:dyDescent="0.25">
      <c r="A52"/>
      <c r="B52"/>
      <c r="C52"/>
      <c r="D52"/>
      <c r="E52"/>
      <c r="F52"/>
      <c r="G52"/>
      <c r="H52"/>
      <c r="I52"/>
      <c r="J52"/>
      <c r="K52"/>
      <c r="L52"/>
      <c r="M52"/>
      <c r="N52"/>
      <c r="O52"/>
      <c r="P52"/>
      <c r="Q52"/>
      <c r="R52"/>
      <c r="S52"/>
      <c r="T52"/>
      <c r="U52"/>
      <c r="V52"/>
      <c r="W52"/>
      <c r="X52"/>
      <c r="Y52"/>
      <c r="Z52"/>
      <c r="AA52"/>
      <c r="AB52"/>
      <c r="AC52"/>
      <c r="AD52"/>
      <c r="AY52" s="235" t="s">
        <v>36</v>
      </c>
      <c r="AZ52" s="235" t="s">
        <v>423</v>
      </c>
      <c r="BA52" s="235">
        <v>1300805</v>
      </c>
      <c r="BB52" s="235"/>
      <c r="BC52" s="235"/>
    </row>
    <row r="53" spans="1:55" s="67" customFormat="1" ht="30" customHeight="1" x14ac:dyDescent="0.25">
      <c r="A53"/>
      <c r="B53"/>
      <c r="C53"/>
      <c r="D53"/>
      <c r="E53"/>
      <c r="F53"/>
      <c r="G53"/>
      <c r="H53"/>
      <c r="I53"/>
      <c r="J53"/>
      <c r="K53"/>
      <c r="L53"/>
      <c r="M53"/>
      <c r="N53"/>
      <c r="O53"/>
      <c r="P53"/>
      <c r="Q53"/>
      <c r="R53"/>
      <c r="S53"/>
      <c r="T53"/>
      <c r="U53"/>
      <c r="V53"/>
      <c r="W53"/>
      <c r="X53"/>
      <c r="Y53"/>
      <c r="Z53"/>
      <c r="AA53"/>
      <c r="AB53"/>
      <c r="AC53"/>
      <c r="AD53"/>
      <c r="AY53" s="235" t="s">
        <v>36</v>
      </c>
      <c r="AZ53" s="235" t="s">
        <v>449</v>
      </c>
      <c r="BA53" s="235">
        <v>1300839</v>
      </c>
      <c r="BB53" s="235"/>
      <c r="BC53" s="235"/>
    </row>
    <row r="54" spans="1:55" s="67" customFormat="1" ht="30" customHeight="1" x14ac:dyDescent="0.25">
      <c r="A54"/>
      <c r="B54"/>
      <c r="C54"/>
      <c r="D54"/>
      <c r="E54"/>
      <c r="F54"/>
      <c r="G54"/>
      <c r="H54"/>
      <c r="I54"/>
      <c r="J54"/>
      <c r="K54"/>
      <c r="L54"/>
      <c r="M54"/>
      <c r="N54"/>
      <c r="O54"/>
      <c r="P54"/>
      <c r="Q54"/>
      <c r="R54"/>
      <c r="S54"/>
      <c r="T54"/>
      <c r="U54"/>
      <c r="V54"/>
      <c r="W54"/>
      <c r="X54"/>
      <c r="Y54"/>
      <c r="Z54"/>
      <c r="AA54"/>
      <c r="AB54"/>
      <c r="AC54"/>
      <c r="AD54"/>
      <c r="AY54" s="235" t="s">
        <v>36</v>
      </c>
      <c r="AZ54" s="235" t="s">
        <v>474</v>
      </c>
      <c r="BA54" s="235">
        <v>1300904</v>
      </c>
      <c r="BB54" s="235"/>
      <c r="BC54" s="235"/>
    </row>
    <row r="55" spans="1:55" s="67" customFormat="1" ht="30" customHeight="1" x14ac:dyDescent="0.25">
      <c r="A55"/>
      <c r="B55"/>
      <c r="C55"/>
      <c r="D55"/>
      <c r="E55"/>
      <c r="F55"/>
      <c r="G55"/>
      <c r="H55"/>
      <c r="I55"/>
      <c r="J55"/>
      <c r="K55"/>
      <c r="L55"/>
      <c r="M55"/>
      <c r="N55"/>
      <c r="O55"/>
      <c r="P55"/>
      <c r="Q55"/>
      <c r="R55"/>
      <c r="S55"/>
      <c r="T55"/>
      <c r="U55"/>
      <c r="V55"/>
      <c r="W55"/>
      <c r="X55"/>
      <c r="Y55"/>
      <c r="Z55"/>
      <c r="AA55"/>
      <c r="AB55"/>
      <c r="AC55"/>
      <c r="AD55"/>
      <c r="AY55" s="235" t="s">
        <v>36</v>
      </c>
      <c r="AZ55" s="235" t="s">
        <v>498</v>
      </c>
      <c r="BA55" s="235">
        <v>1301001</v>
      </c>
      <c r="BB55" s="235"/>
      <c r="BC55" s="235"/>
    </row>
    <row r="56" spans="1:55" s="67" customFormat="1" ht="30" customHeight="1" x14ac:dyDescent="0.25">
      <c r="A56"/>
      <c r="B56"/>
      <c r="C56"/>
      <c r="D56"/>
      <c r="E56"/>
      <c r="F56"/>
      <c r="G56"/>
      <c r="H56"/>
      <c r="I56"/>
      <c r="J56"/>
      <c r="K56"/>
      <c r="L56"/>
      <c r="M56"/>
      <c r="N56"/>
      <c r="O56"/>
      <c r="P56"/>
      <c r="Q56"/>
      <c r="R56"/>
      <c r="S56"/>
      <c r="T56"/>
      <c r="U56"/>
      <c r="V56"/>
      <c r="W56"/>
      <c r="X56"/>
      <c r="Y56"/>
      <c r="Z56"/>
      <c r="AA56"/>
      <c r="AB56"/>
      <c r="AC56"/>
      <c r="AD56"/>
      <c r="AY56" s="235" t="s">
        <v>36</v>
      </c>
      <c r="AZ56" s="235" t="s">
        <v>521</v>
      </c>
      <c r="BA56" s="235">
        <v>1301100</v>
      </c>
      <c r="BB56" s="235"/>
      <c r="BC56" s="235"/>
    </row>
    <row r="57" spans="1:55" s="67" customFormat="1" ht="30" customHeight="1" x14ac:dyDescent="0.25">
      <c r="A57"/>
      <c r="B57"/>
      <c r="C57"/>
      <c r="D57"/>
      <c r="E57"/>
      <c r="F57"/>
      <c r="G57"/>
      <c r="H57"/>
      <c r="I57"/>
      <c r="J57"/>
      <c r="K57"/>
      <c r="L57"/>
      <c r="M57"/>
      <c r="N57"/>
      <c r="O57"/>
      <c r="P57"/>
      <c r="Q57"/>
      <c r="R57"/>
      <c r="S57"/>
      <c r="T57"/>
      <c r="U57"/>
      <c r="V57"/>
      <c r="W57"/>
      <c r="X57"/>
      <c r="Y57"/>
      <c r="Z57"/>
      <c r="AA57"/>
      <c r="AB57"/>
      <c r="AC57"/>
      <c r="AD57"/>
      <c r="AY57" s="235" t="s">
        <v>36</v>
      </c>
      <c r="AZ57" s="235" t="s">
        <v>545</v>
      </c>
      <c r="BA57" s="235">
        <v>1301159</v>
      </c>
      <c r="BB57" s="235"/>
      <c r="BC57" s="235"/>
    </row>
    <row r="58" spans="1:55" s="67" customFormat="1" ht="30" customHeight="1" x14ac:dyDescent="0.25">
      <c r="A58"/>
      <c r="B58"/>
      <c r="C58"/>
      <c r="D58"/>
      <c r="E58"/>
      <c r="F58"/>
      <c r="G58"/>
      <c r="H58"/>
      <c r="I58"/>
      <c r="J58"/>
      <c r="K58"/>
      <c r="L58"/>
      <c r="M58"/>
      <c r="N58"/>
      <c r="O58"/>
      <c r="P58"/>
      <c r="Q58"/>
      <c r="R58"/>
      <c r="S58"/>
      <c r="T58"/>
      <c r="U58"/>
      <c r="V58"/>
      <c r="W58"/>
      <c r="X58"/>
      <c r="Y58"/>
      <c r="Z58"/>
      <c r="AA58"/>
      <c r="AB58"/>
      <c r="AC58"/>
      <c r="AD58"/>
      <c r="AY58" s="235" t="s">
        <v>36</v>
      </c>
      <c r="AZ58" s="235" t="s">
        <v>568</v>
      </c>
      <c r="BA58" s="235">
        <v>1301209</v>
      </c>
      <c r="BB58" s="235"/>
      <c r="BC58" s="235"/>
    </row>
    <row r="59" spans="1:55" s="67" customFormat="1" ht="30" customHeight="1" x14ac:dyDescent="0.25">
      <c r="A59"/>
      <c r="B59"/>
      <c r="C59"/>
      <c r="D59"/>
      <c r="E59"/>
      <c r="F59"/>
      <c r="G59"/>
      <c r="H59"/>
      <c r="I59"/>
      <c r="J59"/>
      <c r="K59"/>
      <c r="L59"/>
      <c r="M59"/>
      <c r="N59"/>
      <c r="O59"/>
      <c r="P59"/>
      <c r="Q59"/>
      <c r="R59"/>
      <c r="S59"/>
      <c r="T59"/>
      <c r="U59"/>
      <c r="V59"/>
      <c r="W59"/>
      <c r="X59"/>
      <c r="Y59"/>
      <c r="Z59"/>
      <c r="AA59"/>
      <c r="AB59"/>
      <c r="AC59"/>
      <c r="AD59"/>
      <c r="AY59" s="235" t="s">
        <v>36</v>
      </c>
      <c r="AZ59" s="235" t="s">
        <v>591</v>
      </c>
      <c r="BA59" s="235">
        <v>1301308</v>
      </c>
      <c r="BB59" s="235"/>
      <c r="BC59" s="235"/>
    </row>
    <row r="60" spans="1:55" s="67" customFormat="1" ht="30" customHeight="1" x14ac:dyDescent="0.25">
      <c r="A60"/>
      <c r="B60"/>
      <c r="C60"/>
      <c r="D60"/>
      <c r="E60"/>
      <c r="F60"/>
      <c r="G60"/>
      <c r="H60"/>
      <c r="I60"/>
      <c r="J60"/>
      <c r="K60"/>
      <c r="L60"/>
      <c r="M60"/>
      <c r="N60"/>
      <c r="O60"/>
      <c r="P60"/>
      <c r="Q60"/>
      <c r="R60"/>
      <c r="S60"/>
      <c r="T60"/>
      <c r="U60"/>
      <c r="V60"/>
      <c r="W60"/>
      <c r="X60"/>
      <c r="Y60"/>
      <c r="Z60"/>
      <c r="AA60"/>
      <c r="AB60"/>
      <c r="AC60"/>
      <c r="AD60"/>
      <c r="AY60" s="235" t="s">
        <v>36</v>
      </c>
      <c r="AZ60" s="235" t="s">
        <v>614</v>
      </c>
      <c r="BA60" s="235">
        <v>1301407</v>
      </c>
      <c r="BB60" s="235"/>
      <c r="BC60" s="235"/>
    </row>
    <row r="61" spans="1:55" s="67" customFormat="1" ht="30" customHeight="1" x14ac:dyDescent="0.25">
      <c r="A61"/>
      <c r="B61"/>
      <c r="C61"/>
      <c r="D61"/>
      <c r="E61"/>
      <c r="F61"/>
      <c r="G61"/>
      <c r="H61"/>
      <c r="I61"/>
      <c r="J61"/>
      <c r="K61"/>
      <c r="L61"/>
      <c r="M61"/>
      <c r="N61"/>
      <c r="O61"/>
      <c r="P61"/>
      <c r="Q61"/>
      <c r="R61"/>
      <c r="S61"/>
      <c r="T61"/>
      <c r="U61"/>
      <c r="V61"/>
      <c r="W61"/>
      <c r="X61"/>
      <c r="Y61"/>
      <c r="Z61"/>
      <c r="AA61"/>
      <c r="AB61"/>
      <c r="AC61"/>
      <c r="AD61"/>
      <c r="AY61" s="235" t="s">
        <v>36</v>
      </c>
      <c r="AZ61" s="235" t="s">
        <v>635</v>
      </c>
      <c r="BA61" s="235">
        <v>1301506</v>
      </c>
      <c r="BB61" s="235"/>
      <c r="BC61" s="235"/>
    </row>
    <row r="62" spans="1:55" s="67" customFormat="1" ht="30" customHeight="1" x14ac:dyDescent="0.25">
      <c r="A62"/>
      <c r="B62"/>
      <c r="C62"/>
      <c r="D62"/>
      <c r="E62"/>
      <c r="F62"/>
      <c r="G62"/>
      <c r="H62"/>
      <c r="I62"/>
      <c r="J62"/>
      <c r="K62"/>
      <c r="L62"/>
      <c r="M62"/>
      <c r="N62"/>
      <c r="O62"/>
      <c r="P62"/>
      <c r="Q62"/>
      <c r="R62"/>
      <c r="S62"/>
      <c r="T62"/>
      <c r="U62"/>
      <c r="V62"/>
      <c r="W62"/>
      <c r="X62"/>
      <c r="Y62"/>
      <c r="Z62"/>
      <c r="AA62"/>
      <c r="AB62"/>
      <c r="AC62"/>
      <c r="AD62"/>
      <c r="AY62" s="235" t="s">
        <v>36</v>
      </c>
      <c r="AZ62" s="235" t="s">
        <v>656</v>
      </c>
      <c r="BA62" s="235">
        <v>1301605</v>
      </c>
      <c r="BB62" s="235"/>
      <c r="BC62" s="235"/>
    </row>
    <row r="63" spans="1:55" s="67" customFormat="1" ht="30" customHeight="1" x14ac:dyDescent="0.25">
      <c r="A63"/>
      <c r="B63"/>
      <c r="C63"/>
      <c r="D63"/>
      <c r="E63"/>
      <c r="F63"/>
      <c r="G63"/>
      <c r="H63"/>
      <c r="I63"/>
      <c r="J63"/>
      <c r="K63"/>
      <c r="L63"/>
      <c r="M63"/>
      <c r="N63"/>
      <c r="O63"/>
      <c r="P63"/>
      <c r="Q63"/>
      <c r="R63"/>
      <c r="S63"/>
      <c r="T63"/>
      <c r="U63"/>
      <c r="V63"/>
      <c r="W63"/>
      <c r="X63"/>
      <c r="Y63"/>
      <c r="Z63"/>
      <c r="AA63"/>
      <c r="AB63"/>
      <c r="AC63"/>
      <c r="AD63"/>
      <c r="AY63" s="235" t="s">
        <v>36</v>
      </c>
      <c r="AZ63" s="235" t="s">
        <v>677</v>
      </c>
      <c r="BA63" s="235">
        <v>1301654</v>
      </c>
      <c r="BB63" s="235"/>
      <c r="BC63" s="235"/>
    </row>
    <row r="64" spans="1:55" s="67" customFormat="1" ht="30" customHeight="1" x14ac:dyDescent="0.25">
      <c r="A64"/>
      <c r="B64"/>
      <c r="C64"/>
      <c r="D64"/>
      <c r="E64"/>
      <c r="F64"/>
      <c r="G64"/>
      <c r="H64"/>
      <c r="I64"/>
      <c r="J64"/>
      <c r="K64"/>
      <c r="L64"/>
      <c r="M64"/>
      <c r="N64"/>
      <c r="O64"/>
      <c r="P64"/>
      <c r="Q64"/>
      <c r="R64"/>
      <c r="S64"/>
      <c r="T64"/>
      <c r="U64"/>
      <c r="V64"/>
      <c r="W64"/>
      <c r="X64"/>
      <c r="Y64"/>
      <c r="Z64"/>
      <c r="AA64"/>
      <c r="AB64"/>
      <c r="AC64"/>
      <c r="AD64"/>
      <c r="AY64" s="235" t="s">
        <v>36</v>
      </c>
      <c r="AZ64" s="235" t="s">
        <v>697</v>
      </c>
      <c r="BA64" s="235">
        <v>1301704</v>
      </c>
      <c r="BB64" s="235"/>
      <c r="BC64" s="235"/>
    </row>
    <row r="65" spans="1:55" s="67" customFormat="1" ht="30" customHeight="1" x14ac:dyDescent="0.25">
      <c r="A65"/>
      <c r="B65"/>
      <c r="C65"/>
      <c r="D65"/>
      <c r="E65"/>
      <c r="F65"/>
      <c r="G65"/>
      <c r="H65"/>
      <c r="I65"/>
      <c r="J65"/>
      <c r="K65"/>
      <c r="L65"/>
      <c r="M65"/>
      <c r="N65"/>
      <c r="O65"/>
      <c r="P65"/>
      <c r="Q65"/>
      <c r="R65"/>
      <c r="S65"/>
      <c r="T65"/>
      <c r="U65"/>
      <c r="V65"/>
      <c r="W65"/>
      <c r="X65"/>
      <c r="Y65"/>
      <c r="Z65"/>
      <c r="AA65"/>
      <c r="AB65"/>
      <c r="AC65"/>
      <c r="AD65"/>
      <c r="AY65" s="235" t="s">
        <v>36</v>
      </c>
      <c r="AZ65" s="235" t="s">
        <v>719</v>
      </c>
      <c r="BA65" s="235">
        <v>1301803</v>
      </c>
      <c r="BB65" s="235"/>
      <c r="BC65" s="235"/>
    </row>
    <row r="66" spans="1:55" s="67" customFormat="1" ht="30" customHeight="1" x14ac:dyDescent="0.25">
      <c r="A66"/>
      <c r="B66"/>
      <c r="C66"/>
      <c r="D66"/>
      <c r="E66"/>
      <c r="F66"/>
      <c r="G66"/>
      <c r="H66"/>
      <c r="I66"/>
      <c r="J66"/>
      <c r="K66"/>
      <c r="L66"/>
      <c r="M66"/>
      <c r="N66"/>
      <c r="O66"/>
      <c r="P66"/>
      <c r="Q66"/>
      <c r="R66"/>
      <c r="S66"/>
      <c r="T66"/>
      <c r="U66"/>
      <c r="V66"/>
      <c r="W66"/>
      <c r="X66"/>
      <c r="Y66"/>
      <c r="Z66"/>
      <c r="AA66"/>
      <c r="AB66"/>
      <c r="AC66"/>
      <c r="AD66"/>
      <c r="AY66" s="235" t="s">
        <v>36</v>
      </c>
      <c r="AZ66" s="235" t="s">
        <v>741</v>
      </c>
      <c r="BA66" s="235">
        <v>1301852</v>
      </c>
      <c r="BB66" s="235"/>
      <c r="BC66" s="235"/>
    </row>
    <row r="67" spans="1:55" s="67" customFormat="1" ht="30" customHeight="1" x14ac:dyDescent="0.25">
      <c r="A67"/>
      <c r="B67"/>
      <c r="C67"/>
      <c r="D67"/>
      <c r="E67"/>
      <c r="F67"/>
      <c r="G67"/>
      <c r="H67"/>
      <c r="I67"/>
      <c r="J67"/>
      <c r="K67"/>
      <c r="L67"/>
      <c r="M67"/>
      <c r="N67"/>
      <c r="O67"/>
      <c r="P67"/>
      <c r="Q67"/>
      <c r="R67"/>
      <c r="S67"/>
      <c r="T67"/>
      <c r="U67"/>
      <c r="V67"/>
      <c r="W67"/>
      <c r="X67"/>
      <c r="Y67"/>
      <c r="Z67"/>
      <c r="AA67"/>
      <c r="AB67"/>
      <c r="AC67"/>
      <c r="AD67"/>
      <c r="AY67" s="235" t="s">
        <v>36</v>
      </c>
      <c r="AZ67" s="235" t="s">
        <v>762</v>
      </c>
      <c r="BA67" s="235">
        <v>1301902</v>
      </c>
      <c r="BB67" s="235"/>
      <c r="BC67" s="235"/>
    </row>
    <row r="68" spans="1:55" s="67" customFormat="1" ht="30" customHeight="1" x14ac:dyDescent="0.25">
      <c r="A68"/>
      <c r="B68"/>
      <c r="C68"/>
      <c r="D68"/>
      <c r="E68"/>
      <c r="F68"/>
      <c r="G68"/>
      <c r="H68"/>
      <c r="I68"/>
      <c r="J68"/>
      <c r="K68"/>
      <c r="L68"/>
      <c r="M68"/>
      <c r="N68"/>
      <c r="O68"/>
      <c r="P68"/>
      <c r="Q68"/>
      <c r="R68"/>
      <c r="S68"/>
      <c r="T68"/>
      <c r="U68"/>
      <c r="V68"/>
      <c r="W68"/>
      <c r="X68"/>
      <c r="Y68"/>
      <c r="Z68"/>
      <c r="AA68"/>
      <c r="AB68"/>
      <c r="AC68"/>
      <c r="AD68"/>
      <c r="AY68" s="235" t="s">
        <v>36</v>
      </c>
      <c r="AZ68" s="235" t="s">
        <v>785</v>
      </c>
      <c r="BA68" s="235">
        <v>1301951</v>
      </c>
      <c r="BB68" s="235"/>
      <c r="BC68" s="235"/>
    </row>
    <row r="69" spans="1:55" s="67" customFormat="1" ht="30" customHeight="1" x14ac:dyDescent="0.25">
      <c r="A69"/>
      <c r="B69"/>
      <c r="C69"/>
      <c r="D69"/>
      <c r="E69"/>
      <c r="F69"/>
      <c r="G69"/>
      <c r="H69"/>
      <c r="I69"/>
      <c r="J69"/>
      <c r="K69"/>
      <c r="L69"/>
      <c r="M69"/>
      <c r="N69"/>
      <c r="O69"/>
      <c r="P69"/>
      <c r="Q69"/>
      <c r="R69"/>
      <c r="S69"/>
      <c r="T69"/>
      <c r="U69"/>
      <c r="V69"/>
      <c r="W69"/>
      <c r="X69"/>
      <c r="Y69"/>
      <c r="Z69"/>
      <c r="AA69"/>
      <c r="AB69"/>
      <c r="AC69"/>
      <c r="AD69"/>
      <c r="AY69" s="235" t="s">
        <v>36</v>
      </c>
      <c r="AZ69" s="235" t="s">
        <v>806</v>
      </c>
      <c r="BA69" s="235">
        <v>1302009</v>
      </c>
      <c r="BB69" s="235"/>
      <c r="BC69" s="235"/>
    </row>
    <row r="70" spans="1:55" s="67" customFormat="1" ht="30" customHeight="1" x14ac:dyDescent="0.25">
      <c r="A70"/>
      <c r="B70"/>
      <c r="C70"/>
      <c r="D70"/>
      <c r="E70"/>
      <c r="F70"/>
      <c r="G70"/>
      <c r="H70"/>
      <c r="I70"/>
      <c r="J70"/>
      <c r="K70"/>
      <c r="L70"/>
      <c r="M70"/>
      <c r="N70"/>
      <c r="O70"/>
      <c r="P70"/>
      <c r="Q70"/>
      <c r="R70"/>
      <c r="S70"/>
      <c r="T70"/>
      <c r="U70"/>
      <c r="V70"/>
      <c r="W70"/>
      <c r="X70"/>
      <c r="Y70"/>
      <c r="Z70"/>
      <c r="AA70"/>
      <c r="AB70"/>
      <c r="AC70"/>
      <c r="AD70"/>
      <c r="AY70" s="235" t="s">
        <v>36</v>
      </c>
      <c r="AZ70" s="235" t="s">
        <v>827</v>
      </c>
      <c r="BA70" s="235">
        <v>1302108</v>
      </c>
      <c r="BB70" s="235"/>
      <c r="BC70" s="235"/>
    </row>
    <row r="71" spans="1:55" s="67" customFormat="1" ht="30" customHeight="1" x14ac:dyDescent="0.25">
      <c r="A71"/>
      <c r="B71"/>
      <c r="C71"/>
      <c r="D71"/>
      <c r="E71"/>
      <c r="F71"/>
      <c r="G71"/>
      <c r="H71"/>
      <c r="I71"/>
      <c r="J71"/>
      <c r="K71"/>
      <c r="L71"/>
      <c r="M71"/>
      <c r="N71"/>
      <c r="O71"/>
      <c r="P71"/>
      <c r="Q71"/>
      <c r="R71"/>
      <c r="S71"/>
      <c r="T71"/>
      <c r="U71"/>
      <c r="V71"/>
      <c r="W71"/>
      <c r="X71"/>
      <c r="Y71"/>
      <c r="Z71"/>
      <c r="AA71"/>
      <c r="AB71"/>
      <c r="AC71"/>
      <c r="AD71"/>
      <c r="AY71" s="235" t="s">
        <v>36</v>
      </c>
      <c r="AZ71" s="235" t="s">
        <v>849</v>
      </c>
      <c r="BA71" s="235">
        <v>1302207</v>
      </c>
      <c r="BB71" s="235"/>
      <c r="BC71" s="235"/>
    </row>
    <row r="72" spans="1:55" s="67" customFormat="1" ht="30" customHeight="1" x14ac:dyDescent="0.25">
      <c r="A72"/>
      <c r="B72"/>
      <c r="C72"/>
      <c r="D72"/>
      <c r="E72"/>
      <c r="F72"/>
      <c r="G72"/>
      <c r="H72"/>
      <c r="I72"/>
      <c r="J72"/>
      <c r="K72"/>
      <c r="L72"/>
      <c r="M72"/>
      <c r="N72"/>
      <c r="O72"/>
      <c r="P72"/>
      <c r="Q72"/>
      <c r="R72"/>
      <c r="S72"/>
      <c r="T72"/>
      <c r="U72"/>
      <c r="V72"/>
      <c r="W72"/>
      <c r="X72"/>
      <c r="Y72"/>
      <c r="Z72"/>
      <c r="AA72"/>
      <c r="AB72"/>
      <c r="AC72"/>
      <c r="AD72"/>
      <c r="AY72" s="235" t="s">
        <v>36</v>
      </c>
      <c r="AZ72" s="235" t="s">
        <v>871</v>
      </c>
      <c r="BA72" s="235">
        <v>1302306</v>
      </c>
      <c r="BB72" s="235"/>
      <c r="BC72" s="235"/>
    </row>
    <row r="73" spans="1:55" s="67" customFormat="1" ht="30" customHeight="1" x14ac:dyDescent="0.25">
      <c r="A73"/>
      <c r="B73"/>
      <c r="C73"/>
      <c r="D73"/>
      <c r="E73"/>
      <c r="F73"/>
      <c r="G73"/>
      <c r="H73"/>
      <c r="I73"/>
      <c r="J73"/>
      <c r="K73"/>
      <c r="L73"/>
      <c r="M73"/>
      <c r="N73"/>
      <c r="O73"/>
      <c r="P73"/>
      <c r="Q73"/>
      <c r="R73"/>
      <c r="S73"/>
      <c r="T73"/>
      <c r="U73"/>
      <c r="V73"/>
      <c r="W73"/>
      <c r="X73"/>
      <c r="Y73"/>
      <c r="Z73"/>
      <c r="AA73"/>
      <c r="AB73"/>
      <c r="AC73"/>
      <c r="AD73"/>
      <c r="AY73" s="235" t="s">
        <v>36</v>
      </c>
      <c r="AZ73" s="235" t="s">
        <v>893</v>
      </c>
      <c r="BA73" s="235">
        <v>1302405</v>
      </c>
      <c r="BB73" s="235"/>
      <c r="BC73" s="235"/>
    </row>
    <row r="74" spans="1:55" s="67" customFormat="1" ht="30" customHeight="1" x14ac:dyDescent="0.25">
      <c r="A74"/>
      <c r="B74"/>
      <c r="C74"/>
      <c r="D74"/>
      <c r="E74"/>
      <c r="F74"/>
      <c r="G74"/>
      <c r="H74"/>
      <c r="I74"/>
      <c r="J74"/>
      <c r="K74"/>
      <c r="L74"/>
      <c r="M74"/>
      <c r="N74"/>
      <c r="O74"/>
      <c r="P74"/>
      <c r="Q74"/>
      <c r="R74"/>
      <c r="S74"/>
      <c r="T74"/>
      <c r="U74"/>
      <c r="V74"/>
      <c r="W74"/>
      <c r="X74"/>
      <c r="Y74"/>
      <c r="Z74"/>
      <c r="AA74"/>
      <c r="AB74"/>
      <c r="AC74"/>
      <c r="AD74"/>
      <c r="AY74" s="235" t="s">
        <v>36</v>
      </c>
      <c r="AZ74" s="235" t="s">
        <v>916</v>
      </c>
      <c r="BA74" s="235">
        <v>1302504</v>
      </c>
      <c r="BB74" s="235"/>
      <c r="BC74" s="235"/>
    </row>
    <row r="75" spans="1:55" s="67" customFormat="1" ht="30" customHeight="1" x14ac:dyDescent="0.25">
      <c r="A75"/>
      <c r="B75"/>
      <c r="C75"/>
      <c r="D75"/>
      <c r="E75"/>
      <c r="F75"/>
      <c r="G75"/>
      <c r="H75"/>
      <c r="I75"/>
      <c r="J75"/>
      <c r="K75"/>
      <c r="L75"/>
      <c r="M75"/>
      <c r="N75"/>
      <c r="O75"/>
      <c r="P75"/>
      <c r="Q75"/>
      <c r="R75"/>
      <c r="S75"/>
      <c r="T75"/>
      <c r="U75"/>
      <c r="V75"/>
      <c r="W75"/>
      <c r="X75"/>
      <c r="Y75"/>
      <c r="Z75"/>
      <c r="AA75"/>
      <c r="AB75"/>
      <c r="AC75"/>
      <c r="AD75"/>
      <c r="AY75" s="235" t="s">
        <v>36</v>
      </c>
      <c r="AZ75" s="235" t="s">
        <v>939</v>
      </c>
      <c r="BA75" s="235">
        <v>1302553</v>
      </c>
      <c r="BB75" s="235"/>
      <c r="BC75" s="235"/>
    </row>
    <row r="76" spans="1:55" s="67" customFormat="1" ht="30" customHeight="1" x14ac:dyDescent="0.25">
      <c r="A76"/>
      <c r="B76"/>
      <c r="C76"/>
      <c r="D76"/>
      <c r="E76"/>
      <c r="F76"/>
      <c r="G76"/>
      <c r="H76"/>
      <c r="I76"/>
      <c r="J76"/>
      <c r="K76"/>
      <c r="L76"/>
      <c r="M76"/>
      <c r="N76"/>
      <c r="O76"/>
      <c r="P76"/>
      <c r="Q76"/>
      <c r="R76"/>
      <c r="S76"/>
      <c r="T76"/>
      <c r="U76"/>
      <c r="V76"/>
      <c r="W76"/>
      <c r="X76"/>
      <c r="Y76"/>
      <c r="Z76"/>
      <c r="AA76"/>
      <c r="AB76"/>
      <c r="AC76"/>
      <c r="AD76"/>
      <c r="AY76" s="235" t="s">
        <v>36</v>
      </c>
      <c r="AZ76" s="235" t="s">
        <v>961</v>
      </c>
      <c r="BA76" s="235">
        <v>1302603</v>
      </c>
      <c r="BB76" s="235"/>
      <c r="BC76" s="235"/>
    </row>
    <row r="77" spans="1:55" s="67" customFormat="1" ht="30" customHeight="1" x14ac:dyDescent="0.25">
      <c r="A77"/>
      <c r="B77"/>
      <c r="C77"/>
      <c r="D77"/>
      <c r="E77"/>
      <c r="F77"/>
      <c r="G77"/>
      <c r="H77"/>
      <c r="I77"/>
      <c r="J77"/>
      <c r="K77"/>
      <c r="L77"/>
      <c r="M77"/>
      <c r="N77"/>
      <c r="O77"/>
      <c r="P77"/>
      <c r="Q77"/>
      <c r="R77"/>
      <c r="S77"/>
      <c r="T77"/>
      <c r="U77"/>
      <c r="V77"/>
      <c r="W77"/>
      <c r="X77"/>
      <c r="Y77"/>
      <c r="Z77"/>
      <c r="AA77"/>
      <c r="AB77"/>
      <c r="AC77"/>
      <c r="AD77"/>
      <c r="AY77" s="235" t="s">
        <v>36</v>
      </c>
      <c r="AZ77" s="235" t="s">
        <v>984</v>
      </c>
      <c r="BA77" s="235">
        <v>1302702</v>
      </c>
      <c r="BB77" s="235"/>
      <c r="BC77" s="235"/>
    </row>
    <row r="78" spans="1:55" s="67" customFormat="1" ht="30" customHeight="1" x14ac:dyDescent="0.25">
      <c r="A78"/>
      <c r="B78"/>
      <c r="C78"/>
      <c r="D78"/>
      <c r="E78"/>
      <c r="F78"/>
      <c r="G78"/>
      <c r="H78"/>
      <c r="I78"/>
      <c r="J78"/>
      <c r="K78"/>
      <c r="L78"/>
      <c r="M78"/>
      <c r="N78"/>
      <c r="O78"/>
      <c r="P78"/>
      <c r="Q78"/>
      <c r="R78"/>
      <c r="S78"/>
      <c r="T78"/>
      <c r="U78"/>
      <c r="V78"/>
      <c r="W78"/>
      <c r="X78"/>
      <c r="Y78"/>
      <c r="Z78"/>
      <c r="AA78"/>
      <c r="AB78"/>
      <c r="AC78"/>
      <c r="AD78"/>
      <c r="AY78" s="235" t="s">
        <v>36</v>
      </c>
      <c r="AZ78" s="235" t="s">
        <v>1006</v>
      </c>
      <c r="BA78" s="235">
        <v>1302801</v>
      </c>
      <c r="BB78" s="235"/>
      <c r="BC78" s="235"/>
    </row>
    <row r="79" spans="1:55" s="67" customFormat="1" ht="30" customHeight="1" x14ac:dyDescent="0.25">
      <c r="A79"/>
      <c r="B79"/>
      <c r="C79"/>
      <c r="D79"/>
      <c r="E79"/>
      <c r="F79"/>
      <c r="G79"/>
      <c r="H79"/>
      <c r="I79"/>
      <c r="J79"/>
      <c r="K79"/>
      <c r="L79"/>
      <c r="M79"/>
      <c r="N79"/>
      <c r="O79"/>
      <c r="P79"/>
      <c r="Q79"/>
      <c r="R79"/>
      <c r="S79"/>
      <c r="T79"/>
      <c r="U79"/>
      <c r="V79"/>
      <c r="W79"/>
      <c r="X79"/>
      <c r="Y79"/>
      <c r="Z79"/>
      <c r="AA79"/>
      <c r="AB79"/>
      <c r="AC79"/>
      <c r="AD79"/>
      <c r="AY79" s="235" t="s">
        <v>36</v>
      </c>
      <c r="AZ79" s="235" t="s">
        <v>1028</v>
      </c>
      <c r="BA79" s="235">
        <v>1302900</v>
      </c>
      <c r="BB79" s="235"/>
      <c r="BC79" s="235"/>
    </row>
    <row r="80" spans="1:55" s="67" customFormat="1" ht="30" customHeight="1" x14ac:dyDescent="0.25">
      <c r="A80"/>
      <c r="B80"/>
      <c r="C80"/>
      <c r="D80"/>
      <c r="E80"/>
      <c r="F80"/>
      <c r="G80"/>
      <c r="H80"/>
      <c r="I80"/>
      <c r="J80"/>
      <c r="K80"/>
      <c r="L80"/>
      <c r="M80"/>
      <c r="N80"/>
      <c r="O80"/>
      <c r="P80"/>
      <c r="Q80"/>
      <c r="R80"/>
      <c r="S80"/>
      <c r="T80"/>
      <c r="U80"/>
      <c r="V80"/>
      <c r="W80"/>
      <c r="X80"/>
      <c r="Y80"/>
      <c r="Z80"/>
      <c r="AA80"/>
      <c r="AB80"/>
      <c r="AC80"/>
      <c r="AD80"/>
      <c r="AY80" s="235" t="s">
        <v>36</v>
      </c>
      <c r="AZ80" s="235" t="s">
        <v>1051</v>
      </c>
      <c r="BA80" s="235">
        <v>1303007</v>
      </c>
      <c r="BB80" s="235"/>
      <c r="BC80" s="235"/>
    </row>
    <row r="81" spans="1:55" s="67" customFormat="1" ht="30" customHeight="1" x14ac:dyDescent="0.25">
      <c r="A81"/>
      <c r="B81"/>
      <c r="C81"/>
      <c r="D81"/>
      <c r="E81"/>
      <c r="F81"/>
      <c r="G81"/>
      <c r="H81"/>
      <c r="I81"/>
      <c r="J81"/>
      <c r="K81"/>
      <c r="L81"/>
      <c r="M81"/>
      <c r="N81"/>
      <c r="O81"/>
      <c r="P81"/>
      <c r="Q81"/>
      <c r="R81"/>
      <c r="S81"/>
      <c r="T81"/>
      <c r="U81"/>
      <c r="V81"/>
      <c r="W81"/>
      <c r="X81"/>
      <c r="Y81"/>
      <c r="Z81"/>
      <c r="AA81"/>
      <c r="AB81"/>
      <c r="AC81"/>
      <c r="AD81"/>
      <c r="AY81" s="235" t="s">
        <v>36</v>
      </c>
      <c r="AZ81" s="235" t="s">
        <v>1072</v>
      </c>
      <c r="BA81" s="235">
        <v>1303106</v>
      </c>
      <c r="BB81" s="235"/>
      <c r="BC81" s="235"/>
    </row>
    <row r="82" spans="1:55" s="67" customFormat="1" ht="30" customHeight="1" x14ac:dyDescent="0.25">
      <c r="A82"/>
      <c r="B82"/>
      <c r="C82"/>
      <c r="D82"/>
      <c r="E82"/>
      <c r="F82"/>
      <c r="G82"/>
      <c r="H82"/>
      <c r="I82"/>
      <c r="J82"/>
      <c r="K82"/>
      <c r="L82"/>
      <c r="M82"/>
      <c r="N82"/>
      <c r="O82"/>
      <c r="P82"/>
      <c r="Q82"/>
      <c r="R82"/>
      <c r="S82"/>
      <c r="T82"/>
      <c r="U82"/>
      <c r="V82"/>
      <c r="W82"/>
      <c r="X82"/>
      <c r="Y82"/>
      <c r="Z82"/>
      <c r="AA82"/>
      <c r="AB82"/>
      <c r="AC82"/>
      <c r="AD82"/>
      <c r="AY82" s="235" t="s">
        <v>36</v>
      </c>
      <c r="AZ82" s="235" t="s">
        <v>1094</v>
      </c>
      <c r="BA82" s="235">
        <v>1303205</v>
      </c>
      <c r="BB82" s="235"/>
      <c r="BC82" s="235"/>
    </row>
    <row r="83" spans="1:55" s="67" customFormat="1" ht="30" customHeight="1" x14ac:dyDescent="0.25">
      <c r="A83"/>
      <c r="B83"/>
      <c r="C83"/>
      <c r="D83"/>
      <c r="E83"/>
      <c r="F83"/>
      <c r="G83"/>
      <c r="H83"/>
      <c r="I83"/>
      <c r="J83"/>
      <c r="K83"/>
      <c r="L83"/>
      <c r="M83"/>
      <c r="N83"/>
      <c r="O83"/>
      <c r="P83"/>
      <c r="Q83"/>
      <c r="R83"/>
      <c r="S83"/>
      <c r="T83"/>
      <c r="U83"/>
      <c r="V83"/>
      <c r="W83"/>
      <c r="X83"/>
      <c r="Y83"/>
      <c r="Z83"/>
      <c r="AA83"/>
      <c r="AB83"/>
      <c r="AC83"/>
      <c r="AD83"/>
      <c r="AY83" s="235" t="s">
        <v>36</v>
      </c>
      <c r="AZ83" s="235" t="s">
        <v>1117</v>
      </c>
      <c r="BA83" s="235">
        <v>1303304</v>
      </c>
      <c r="BB83" s="235"/>
      <c r="BC83" s="235"/>
    </row>
    <row r="84" spans="1:55" s="67" customFormat="1" ht="30" customHeight="1" x14ac:dyDescent="0.25">
      <c r="A84"/>
      <c r="B84"/>
      <c r="C84"/>
      <c r="D84"/>
      <c r="E84"/>
      <c r="F84"/>
      <c r="G84"/>
      <c r="H84"/>
      <c r="I84"/>
      <c r="J84"/>
      <c r="K84"/>
      <c r="L84"/>
      <c r="M84"/>
      <c r="N84"/>
      <c r="O84"/>
      <c r="P84"/>
      <c r="Q84"/>
      <c r="R84"/>
      <c r="S84"/>
      <c r="T84"/>
      <c r="U84"/>
      <c r="V84"/>
      <c r="W84"/>
      <c r="X84"/>
      <c r="Y84"/>
      <c r="Z84"/>
      <c r="AA84"/>
      <c r="AB84"/>
      <c r="AC84"/>
      <c r="AD84"/>
      <c r="AY84" s="235" t="s">
        <v>36</v>
      </c>
      <c r="AZ84" s="235" t="s">
        <v>1140</v>
      </c>
      <c r="BA84" s="235">
        <v>1303403</v>
      </c>
      <c r="BB84" s="235"/>
      <c r="BC84" s="235"/>
    </row>
    <row r="85" spans="1:55" s="67" customFormat="1" ht="30" customHeight="1" x14ac:dyDescent="0.25">
      <c r="A85"/>
      <c r="B85"/>
      <c r="C85"/>
      <c r="D85"/>
      <c r="E85"/>
      <c r="F85"/>
      <c r="G85"/>
      <c r="H85"/>
      <c r="I85"/>
      <c r="J85"/>
      <c r="K85"/>
      <c r="L85"/>
      <c r="M85"/>
      <c r="N85"/>
      <c r="O85"/>
      <c r="P85"/>
      <c r="Q85"/>
      <c r="R85"/>
      <c r="S85"/>
      <c r="T85"/>
      <c r="U85"/>
      <c r="V85"/>
      <c r="W85"/>
      <c r="X85"/>
      <c r="Y85"/>
      <c r="Z85"/>
      <c r="AA85"/>
      <c r="AB85"/>
      <c r="AC85"/>
      <c r="AD85"/>
      <c r="AY85" s="235" t="s">
        <v>36</v>
      </c>
      <c r="AZ85" s="235" t="s">
        <v>1163</v>
      </c>
      <c r="BA85" s="235">
        <v>1303502</v>
      </c>
      <c r="BB85" s="235"/>
      <c r="BC85" s="235"/>
    </row>
    <row r="86" spans="1:55" s="67" customFormat="1" ht="30" customHeight="1" x14ac:dyDescent="0.25">
      <c r="A86"/>
      <c r="B86"/>
      <c r="C86"/>
      <c r="D86"/>
      <c r="E86"/>
      <c r="F86"/>
      <c r="G86"/>
      <c r="H86"/>
      <c r="I86"/>
      <c r="J86"/>
      <c r="K86"/>
      <c r="L86"/>
      <c r="M86"/>
      <c r="N86"/>
      <c r="O86"/>
      <c r="P86"/>
      <c r="Q86"/>
      <c r="R86"/>
      <c r="S86"/>
      <c r="T86"/>
      <c r="U86"/>
      <c r="V86"/>
      <c r="W86"/>
      <c r="X86"/>
      <c r="Y86"/>
      <c r="Z86"/>
      <c r="AA86"/>
      <c r="AB86"/>
      <c r="AC86"/>
      <c r="AD86"/>
      <c r="AY86" s="235" t="s">
        <v>36</v>
      </c>
      <c r="AZ86" s="235" t="s">
        <v>1186</v>
      </c>
      <c r="BA86" s="235">
        <v>1303536</v>
      </c>
      <c r="BB86" s="235"/>
      <c r="BC86" s="235"/>
    </row>
    <row r="87" spans="1:55" s="67" customFormat="1" ht="30" customHeight="1" x14ac:dyDescent="0.25">
      <c r="A87"/>
      <c r="B87"/>
      <c r="C87"/>
      <c r="D87"/>
      <c r="E87"/>
      <c r="F87"/>
      <c r="G87"/>
      <c r="H87"/>
      <c r="I87"/>
      <c r="J87"/>
      <c r="K87"/>
      <c r="L87"/>
      <c r="M87"/>
      <c r="N87"/>
      <c r="O87"/>
      <c r="P87"/>
      <c r="Q87"/>
      <c r="R87"/>
      <c r="S87"/>
      <c r="T87"/>
      <c r="U87"/>
      <c r="V87"/>
      <c r="W87"/>
      <c r="X87"/>
      <c r="Y87"/>
      <c r="Z87"/>
      <c r="AA87"/>
      <c r="AB87"/>
      <c r="AC87"/>
      <c r="AD87"/>
      <c r="AY87" s="235" t="s">
        <v>36</v>
      </c>
      <c r="AZ87" s="235" t="s">
        <v>1208</v>
      </c>
      <c r="BA87" s="235">
        <v>1303569</v>
      </c>
      <c r="BB87" s="235"/>
      <c r="BC87" s="235"/>
    </row>
    <row r="88" spans="1:55" s="67" customFormat="1" ht="30" customHeight="1" x14ac:dyDescent="0.25">
      <c r="A88"/>
      <c r="B88"/>
      <c r="C88"/>
      <c r="D88"/>
      <c r="E88"/>
      <c r="F88"/>
      <c r="G88"/>
      <c r="H88"/>
      <c r="I88"/>
      <c r="J88"/>
      <c r="K88"/>
      <c r="L88"/>
      <c r="M88"/>
      <c r="N88"/>
      <c r="O88"/>
      <c r="P88"/>
      <c r="Q88"/>
      <c r="R88"/>
      <c r="S88"/>
      <c r="T88"/>
      <c r="U88"/>
      <c r="V88"/>
      <c r="W88"/>
      <c r="X88"/>
      <c r="Y88"/>
      <c r="Z88"/>
      <c r="AA88"/>
      <c r="AB88"/>
      <c r="AC88"/>
      <c r="AD88"/>
      <c r="AY88" s="235" t="s">
        <v>36</v>
      </c>
      <c r="AZ88" s="235" t="s">
        <v>1230</v>
      </c>
      <c r="BA88" s="235">
        <v>1303601</v>
      </c>
      <c r="BB88" s="235"/>
      <c r="BC88" s="235"/>
    </row>
    <row r="89" spans="1:55" s="67" customFormat="1" ht="30" customHeight="1" x14ac:dyDescent="0.25">
      <c r="A89"/>
      <c r="B89"/>
      <c r="C89"/>
      <c r="D89"/>
      <c r="E89"/>
      <c r="F89"/>
      <c r="G89"/>
      <c r="H89"/>
      <c r="I89"/>
      <c r="J89"/>
      <c r="K89"/>
      <c r="L89"/>
      <c r="M89"/>
      <c r="N89"/>
      <c r="O89"/>
      <c r="P89"/>
      <c r="Q89"/>
      <c r="R89"/>
      <c r="S89"/>
      <c r="T89"/>
      <c r="U89"/>
      <c r="V89"/>
      <c r="W89"/>
      <c r="X89"/>
      <c r="Y89"/>
      <c r="Z89"/>
      <c r="AA89"/>
      <c r="AB89"/>
      <c r="AC89"/>
      <c r="AD89"/>
      <c r="AY89" s="235" t="s">
        <v>36</v>
      </c>
      <c r="AZ89" s="235" t="s">
        <v>1252</v>
      </c>
      <c r="BA89" s="235">
        <v>1303700</v>
      </c>
      <c r="BB89" s="235"/>
      <c r="BC89" s="235"/>
    </row>
    <row r="90" spans="1:55" s="67" customFormat="1" ht="30" customHeight="1" x14ac:dyDescent="0.25">
      <c r="A90"/>
      <c r="B90"/>
      <c r="C90"/>
      <c r="D90"/>
      <c r="E90"/>
      <c r="F90"/>
      <c r="G90"/>
      <c r="H90"/>
      <c r="I90"/>
      <c r="J90"/>
      <c r="K90"/>
      <c r="L90"/>
      <c r="M90"/>
      <c r="N90"/>
      <c r="O90"/>
      <c r="P90"/>
      <c r="Q90"/>
      <c r="R90"/>
      <c r="S90"/>
      <c r="T90"/>
      <c r="U90"/>
      <c r="V90"/>
      <c r="W90"/>
      <c r="X90"/>
      <c r="Y90"/>
      <c r="Z90"/>
      <c r="AA90"/>
      <c r="AB90"/>
      <c r="AC90"/>
      <c r="AD90"/>
      <c r="AY90" s="235" t="s">
        <v>36</v>
      </c>
      <c r="AZ90" s="235" t="s">
        <v>1275</v>
      </c>
      <c r="BA90" s="235">
        <v>1303809</v>
      </c>
      <c r="BB90" s="235"/>
      <c r="BC90" s="235"/>
    </row>
    <row r="91" spans="1:55" s="67" customFormat="1" ht="30" customHeight="1" x14ac:dyDescent="0.25">
      <c r="A91"/>
      <c r="B91"/>
      <c r="C91"/>
      <c r="D91"/>
      <c r="E91"/>
      <c r="F91"/>
      <c r="G91"/>
      <c r="H91"/>
      <c r="I91"/>
      <c r="J91"/>
      <c r="K91"/>
      <c r="L91"/>
      <c r="M91"/>
      <c r="N91"/>
      <c r="O91"/>
      <c r="P91"/>
      <c r="Q91"/>
      <c r="R91"/>
      <c r="S91"/>
      <c r="T91"/>
      <c r="U91"/>
      <c r="V91"/>
      <c r="W91"/>
      <c r="X91"/>
      <c r="Y91"/>
      <c r="Z91"/>
      <c r="AA91"/>
      <c r="AB91"/>
      <c r="AC91"/>
      <c r="AD91"/>
      <c r="AY91" s="235" t="s">
        <v>36</v>
      </c>
      <c r="AZ91" s="235" t="s">
        <v>1296</v>
      </c>
      <c r="BA91" s="235">
        <v>1303908</v>
      </c>
      <c r="BB91" s="235"/>
      <c r="BC91" s="235"/>
    </row>
    <row r="92" spans="1:55" s="67" customFormat="1" ht="30" customHeight="1" x14ac:dyDescent="0.25">
      <c r="A92"/>
      <c r="B92"/>
      <c r="C92"/>
      <c r="D92"/>
      <c r="E92"/>
      <c r="F92"/>
      <c r="G92"/>
      <c r="H92"/>
      <c r="I92"/>
      <c r="J92"/>
      <c r="K92"/>
      <c r="L92"/>
      <c r="M92"/>
      <c r="N92"/>
      <c r="O92"/>
      <c r="P92"/>
      <c r="Q92"/>
      <c r="R92"/>
      <c r="S92"/>
      <c r="T92"/>
      <c r="U92"/>
      <c r="V92"/>
      <c r="W92"/>
      <c r="X92"/>
      <c r="Y92"/>
      <c r="Z92"/>
      <c r="AA92"/>
      <c r="AB92"/>
      <c r="AC92"/>
      <c r="AD92"/>
      <c r="AY92" s="235" t="s">
        <v>36</v>
      </c>
      <c r="AZ92" s="235" t="s">
        <v>1318</v>
      </c>
      <c r="BA92" s="235">
        <v>1303957</v>
      </c>
      <c r="BB92" s="235"/>
      <c r="BC92" s="235"/>
    </row>
    <row r="93" spans="1:55" s="67" customFormat="1" ht="30" customHeight="1" x14ac:dyDescent="0.25">
      <c r="A93"/>
      <c r="B93"/>
      <c r="C93"/>
      <c r="D93"/>
      <c r="E93"/>
      <c r="F93"/>
      <c r="G93"/>
      <c r="H93"/>
      <c r="I93"/>
      <c r="J93"/>
      <c r="K93"/>
      <c r="L93"/>
      <c r="M93"/>
      <c r="N93"/>
      <c r="O93"/>
      <c r="P93"/>
      <c r="Q93"/>
      <c r="R93"/>
      <c r="S93"/>
      <c r="T93"/>
      <c r="U93"/>
      <c r="V93"/>
      <c r="W93"/>
      <c r="X93"/>
      <c r="Y93"/>
      <c r="Z93"/>
      <c r="AA93"/>
      <c r="AB93"/>
      <c r="AC93"/>
      <c r="AD93"/>
      <c r="AY93" s="235" t="s">
        <v>36</v>
      </c>
      <c r="AZ93" s="235" t="s">
        <v>1340</v>
      </c>
      <c r="BA93" s="235">
        <v>1304005</v>
      </c>
      <c r="BB93" s="235"/>
      <c r="BC93" s="235"/>
    </row>
    <row r="94" spans="1:55" s="67" customFormat="1" ht="30" customHeight="1" x14ac:dyDescent="0.25">
      <c r="A94"/>
      <c r="B94"/>
      <c r="C94"/>
      <c r="D94"/>
      <c r="E94"/>
      <c r="F94"/>
      <c r="G94"/>
      <c r="H94"/>
      <c r="I94"/>
      <c r="J94"/>
      <c r="K94"/>
      <c r="L94"/>
      <c r="M94"/>
      <c r="N94"/>
      <c r="O94"/>
      <c r="P94"/>
      <c r="Q94"/>
      <c r="R94"/>
      <c r="S94"/>
      <c r="T94"/>
      <c r="U94"/>
      <c r="V94"/>
      <c r="W94"/>
      <c r="X94"/>
      <c r="Y94"/>
      <c r="Z94"/>
      <c r="AA94"/>
      <c r="AB94"/>
      <c r="AC94"/>
      <c r="AD94"/>
      <c r="AY94" s="235" t="s">
        <v>36</v>
      </c>
      <c r="AZ94" s="235" t="s">
        <v>1361</v>
      </c>
      <c r="BA94" s="235">
        <v>1304062</v>
      </c>
      <c r="BB94" s="235"/>
      <c r="BC94" s="235"/>
    </row>
    <row r="95" spans="1:55" s="67" customFormat="1" ht="30" customHeight="1" x14ac:dyDescent="0.25">
      <c r="A95"/>
      <c r="B95"/>
      <c r="C95"/>
      <c r="D95"/>
      <c r="E95"/>
      <c r="F95"/>
      <c r="G95"/>
      <c r="H95"/>
      <c r="I95"/>
      <c r="J95"/>
      <c r="K95"/>
      <c r="L95"/>
      <c r="M95"/>
      <c r="N95"/>
      <c r="O95"/>
      <c r="P95"/>
      <c r="Q95"/>
      <c r="R95"/>
      <c r="S95"/>
      <c r="T95"/>
      <c r="U95"/>
      <c r="V95"/>
      <c r="W95"/>
      <c r="X95"/>
      <c r="Y95"/>
      <c r="Z95"/>
      <c r="AA95"/>
      <c r="AB95"/>
      <c r="AC95"/>
      <c r="AD95"/>
      <c r="AY95" s="235" t="s">
        <v>36</v>
      </c>
      <c r="AZ95" s="235" t="s">
        <v>1383</v>
      </c>
      <c r="BA95" s="235">
        <v>1304104</v>
      </c>
      <c r="BB95" s="235"/>
      <c r="BC95" s="235"/>
    </row>
    <row r="96" spans="1:55" s="67" customFormat="1" ht="30" customHeight="1" x14ac:dyDescent="0.25">
      <c r="A96"/>
      <c r="B96"/>
      <c r="C96"/>
      <c r="D96"/>
      <c r="E96"/>
      <c r="F96"/>
      <c r="G96"/>
      <c r="H96"/>
      <c r="I96"/>
      <c r="J96"/>
      <c r="K96"/>
      <c r="L96"/>
      <c r="M96"/>
      <c r="N96"/>
      <c r="O96"/>
      <c r="P96"/>
      <c r="Q96"/>
      <c r="R96"/>
      <c r="S96"/>
      <c r="T96"/>
      <c r="U96"/>
      <c r="V96"/>
      <c r="W96"/>
      <c r="X96"/>
      <c r="Y96"/>
      <c r="Z96"/>
      <c r="AA96"/>
      <c r="AB96"/>
      <c r="AC96"/>
      <c r="AD96"/>
      <c r="AY96" s="235" t="s">
        <v>36</v>
      </c>
      <c r="AZ96" s="235" t="s">
        <v>1405</v>
      </c>
      <c r="BA96" s="235">
        <v>1304203</v>
      </c>
      <c r="BB96" s="235"/>
      <c r="BC96" s="235"/>
    </row>
    <row r="97" spans="1:55" s="67" customFormat="1" ht="30" customHeight="1" x14ac:dyDescent="0.25">
      <c r="A97"/>
      <c r="B97"/>
      <c r="C97"/>
      <c r="D97"/>
      <c r="E97"/>
      <c r="F97"/>
      <c r="G97"/>
      <c r="H97"/>
      <c r="I97"/>
      <c r="J97"/>
      <c r="K97"/>
      <c r="L97"/>
      <c r="M97"/>
      <c r="N97"/>
      <c r="O97"/>
      <c r="P97"/>
      <c r="Q97"/>
      <c r="R97"/>
      <c r="S97"/>
      <c r="T97"/>
      <c r="U97"/>
      <c r="V97"/>
      <c r="W97"/>
      <c r="X97"/>
      <c r="Y97"/>
      <c r="Z97"/>
      <c r="AA97"/>
      <c r="AB97"/>
      <c r="AC97"/>
      <c r="AD97"/>
      <c r="AY97" s="235" t="s">
        <v>36</v>
      </c>
      <c r="AZ97" s="235" t="s">
        <v>1427</v>
      </c>
      <c r="BA97" s="235">
        <v>1304237</v>
      </c>
      <c r="BB97" s="235"/>
      <c r="BC97" s="235"/>
    </row>
    <row r="98" spans="1:55" s="67" customFormat="1" ht="30" customHeight="1" x14ac:dyDescent="0.25">
      <c r="A98"/>
      <c r="B98"/>
      <c r="C98"/>
      <c r="D98"/>
      <c r="E98"/>
      <c r="F98"/>
      <c r="G98"/>
      <c r="H98"/>
      <c r="I98"/>
      <c r="J98"/>
      <c r="K98"/>
      <c r="L98"/>
      <c r="M98"/>
      <c r="N98"/>
      <c r="O98"/>
      <c r="P98"/>
      <c r="Q98"/>
      <c r="R98"/>
      <c r="S98"/>
      <c r="T98"/>
      <c r="U98"/>
      <c r="V98"/>
      <c r="W98"/>
      <c r="X98"/>
      <c r="Y98"/>
      <c r="Z98"/>
      <c r="AA98"/>
      <c r="AB98"/>
      <c r="AC98"/>
      <c r="AD98"/>
      <c r="AY98" s="235" t="s">
        <v>36</v>
      </c>
      <c r="AZ98" s="235" t="s">
        <v>1448</v>
      </c>
      <c r="BA98" s="235">
        <v>1304260</v>
      </c>
      <c r="BB98" s="235"/>
      <c r="BC98" s="235"/>
    </row>
    <row r="99" spans="1:55" s="67" customFormat="1" ht="30" customHeight="1" x14ac:dyDescent="0.25">
      <c r="A99"/>
      <c r="B99"/>
      <c r="C99"/>
      <c r="D99"/>
      <c r="E99"/>
      <c r="F99"/>
      <c r="G99"/>
      <c r="H99"/>
      <c r="I99"/>
      <c r="J99"/>
      <c r="K99"/>
      <c r="L99"/>
      <c r="M99"/>
      <c r="N99"/>
      <c r="O99"/>
      <c r="P99"/>
      <c r="Q99"/>
      <c r="R99"/>
      <c r="S99"/>
      <c r="T99"/>
      <c r="U99"/>
      <c r="V99"/>
      <c r="W99"/>
      <c r="X99"/>
      <c r="Y99"/>
      <c r="Z99"/>
      <c r="AA99"/>
      <c r="AB99"/>
      <c r="AC99"/>
      <c r="AD99"/>
      <c r="AY99" s="235" t="s">
        <v>36</v>
      </c>
      <c r="AZ99" s="235" t="s">
        <v>1468</v>
      </c>
      <c r="BA99" s="235">
        <v>1304302</v>
      </c>
      <c r="BB99" s="235"/>
      <c r="BC99" s="235"/>
    </row>
    <row r="100" spans="1:55" s="67" customFormat="1" ht="30"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Y100" s="235" t="s">
        <v>36</v>
      </c>
      <c r="AZ100" s="235" t="s">
        <v>1490</v>
      </c>
      <c r="BA100" s="235">
        <v>1304401</v>
      </c>
      <c r="BB100" s="235"/>
      <c r="BC100" s="235"/>
    </row>
    <row r="101" spans="1:55" s="67" customFormat="1" ht="30"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Y101" s="235" t="s">
        <v>38</v>
      </c>
      <c r="AZ101" s="235" t="s">
        <v>93</v>
      </c>
      <c r="BA101" s="235">
        <v>1600105</v>
      </c>
      <c r="BB101" s="235"/>
      <c r="BC101" s="235"/>
    </row>
    <row r="102" spans="1:55" s="67" customFormat="1" ht="30"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Y102" s="235" t="s">
        <v>38</v>
      </c>
      <c r="AZ102" s="235" t="s">
        <v>119</v>
      </c>
      <c r="BA102" s="235">
        <v>1600204</v>
      </c>
      <c r="BB102" s="235"/>
      <c r="BC102" s="235"/>
    </row>
    <row r="103" spans="1:55" s="67" customFormat="1" ht="30"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Y103" s="235" t="s">
        <v>38</v>
      </c>
      <c r="AZ103" s="235" t="s">
        <v>145</v>
      </c>
      <c r="BA103" s="235">
        <v>1600212</v>
      </c>
      <c r="BB103" s="235"/>
      <c r="BC103" s="235"/>
    </row>
    <row r="104" spans="1:55" s="67" customFormat="1" ht="30"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Y104" s="235" t="s">
        <v>38</v>
      </c>
      <c r="AZ104" s="235" t="s">
        <v>170</v>
      </c>
      <c r="BA104" s="235">
        <v>1600238</v>
      </c>
      <c r="BB104" s="235"/>
      <c r="BC104" s="235"/>
    </row>
    <row r="105" spans="1:55" s="67" customFormat="1" ht="3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Y105" s="235" t="s">
        <v>38</v>
      </c>
      <c r="AZ105" s="235" t="s">
        <v>196</v>
      </c>
      <c r="BA105" s="235">
        <v>1600253</v>
      </c>
      <c r="BB105" s="235"/>
      <c r="BC105" s="235"/>
    </row>
    <row r="106" spans="1:55" s="67" customFormat="1" ht="30"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Y106" s="235" t="s">
        <v>38</v>
      </c>
      <c r="AZ106" s="235" t="s">
        <v>222</v>
      </c>
      <c r="BA106" s="235">
        <v>1600279</v>
      </c>
      <c r="BB106" s="235"/>
      <c r="BC106" s="235"/>
    </row>
    <row r="107" spans="1:55" s="67" customFormat="1" ht="30"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Y107" s="235" t="s">
        <v>38</v>
      </c>
      <c r="AZ107" s="235" t="s">
        <v>246</v>
      </c>
      <c r="BA107" s="235">
        <v>1600303</v>
      </c>
      <c r="BB107" s="235"/>
      <c r="BC107" s="235"/>
    </row>
    <row r="108" spans="1:55" s="67" customFormat="1" ht="3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Y108" s="235" t="s">
        <v>38</v>
      </c>
      <c r="AZ108" s="235" t="s">
        <v>271</v>
      </c>
      <c r="BA108" s="235">
        <v>1600402</v>
      </c>
      <c r="BB108" s="235"/>
      <c r="BC108" s="235"/>
    </row>
    <row r="109" spans="1:55" s="67" customFormat="1" ht="30"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Y109" s="235" t="s">
        <v>38</v>
      </c>
      <c r="AZ109" s="235" t="s">
        <v>297</v>
      </c>
      <c r="BA109" s="235">
        <v>1600501</v>
      </c>
      <c r="BB109" s="235"/>
      <c r="BC109" s="235"/>
    </row>
    <row r="110" spans="1:55" s="67" customFormat="1" ht="30"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Y110" s="235" t="s">
        <v>38</v>
      </c>
      <c r="AZ110" s="235" t="s">
        <v>323</v>
      </c>
      <c r="BA110" s="235">
        <v>1600154</v>
      </c>
      <c r="BB110" s="235"/>
      <c r="BC110" s="235"/>
    </row>
    <row r="111" spans="1:55" s="67" customFormat="1" ht="3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Y111" s="235" t="s">
        <v>38</v>
      </c>
      <c r="AZ111" s="235" t="s">
        <v>348</v>
      </c>
      <c r="BA111" s="235">
        <v>1600535</v>
      </c>
      <c r="BB111" s="235"/>
      <c r="BC111" s="235"/>
    </row>
    <row r="112" spans="1:55" s="67" customFormat="1" ht="3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Y112" s="235" t="s">
        <v>38</v>
      </c>
      <c r="AZ112" s="235" t="s">
        <v>372</v>
      </c>
      <c r="BA112" s="235">
        <v>1600550</v>
      </c>
      <c r="BB112" s="235"/>
      <c r="BC112" s="235"/>
    </row>
    <row r="113" spans="1:55" s="67" customFormat="1" ht="3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Y113" s="235" t="s">
        <v>38</v>
      </c>
      <c r="AZ113" s="235" t="s">
        <v>397</v>
      </c>
      <c r="BA113" s="235">
        <v>1600600</v>
      </c>
      <c r="BB113" s="235"/>
      <c r="BC113" s="235"/>
    </row>
    <row r="114" spans="1:55" s="67" customFormat="1" ht="30"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Y114" s="235" t="s">
        <v>38</v>
      </c>
      <c r="AZ114" s="235" t="s">
        <v>422</v>
      </c>
      <c r="BA114" s="235">
        <v>1600055</v>
      </c>
      <c r="BB114" s="235"/>
      <c r="BC114" s="235"/>
    </row>
    <row r="115" spans="1:55" s="67" customFormat="1" ht="3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Y115" s="235" t="s">
        <v>38</v>
      </c>
      <c r="AZ115" s="235" t="s">
        <v>448</v>
      </c>
      <c r="BA115" s="235">
        <v>1600709</v>
      </c>
      <c r="BB115" s="235"/>
      <c r="BC115" s="235"/>
    </row>
    <row r="116" spans="1:55" s="67" customFormat="1" ht="3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Y116" s="235" t="s">
        <v>38</v>
      </c>
      <c r="AZ116" s="235" t="s">
        <v>473</v>
      </c>
      <c r="BA116" s="235">
        <v>1600808</v>
      </c>
      <c r="BB116" s="235"/>
      <c r="BC116" s="235"/>
    </row>
    <row r="117" spans="1:55" s="67" customFormat="1" ht="30"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Y117" s="235" t="s">
        <v>42</v>
      </c>
      <c r="AZ117" s="235" t="s">
        <v>95</v>
      </c>
      <c r="BA117" s="235">
        <v>2900108</v>
      </c>
      <c r="BB117" s="235"/>
      <c r="BC117" s="235"/>
    </row>
    <row r="118" spans="1:55" s="67" customFormat="1" ht="3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Y118" s="235" t="s">
        <v>42</v>
      </c>
      <c r="AZ118" s="235" t="s">
        <v>121</v>
      </c>
      <c r="BA118" s="235">
        <v>2900207</v>
      </c>
      <c r="BB118" s="235"/>
      <c r="BC118" s="235"/>
    </row>
    <row r="119" spans="1:55" s="67" customFormat="1" ht="3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Y119" s="235" t="s">
        <v>42</v>
      </c>
      <c r="AZ119" s="235" t="s">
        <v>147</v>
      </c>
      <c r="BA119" s="235">
        <v>2900306</v>
      </c>
      <c r="BB119" s="235"/>
      <c r="BC119" s="235"/>
    </row>
    <row r="120" spans="1:55" s="67" customFormat="1" ht="3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Y120" s="235" t="s">
        <v>42</v>
      </c>
      <c r="AZ120" s="235" t="s">
        <v>172</v>
      </c>
      <c r="BA120" s="235">
        <v>2900355</v>
      </c>
      <c r="BB120" s="235"/>
      <c r="BC120" s="235"/>
    </row>
    <row r="121" spans="1:55" s="67" customFormat="1" ht="30"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Y121" s="235" t="s">
        <v>42</v>
      </c>
      <c r="AZ121" s="235" t="s">
        <v>198</v>
      </c>
      <c r="BA121" s="235">
        <v>2900405</v>
      </c>
      <c r="BB121" s="235"/>
      <c r="BC121" s="235"/>
    </row>
    <row r="122" spans="1:55" s="67" customFormat="1"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Y122" s="235" t="s">
        <v>42</v>
      </c>
      <c r="AZ122" s="235" t="s">
        <v>224</v>
      </c>
      <c r="BA122" s="235">
        <v>2900603</v>
      </c>
      <c r="BB122" s="235"/>
      <c r="BC122" s="235"/>
    </row>
    <row r="123" spans="1:55" s="67" customFormat="1" ht="30"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Y123" s="235" t="s">
        <v>42</v>
      </c>
      <c r="AZ123" s="235" t="s">
        <v>248</v>
      </c>
      <c r="BA123" s="235">
        <v>2900702</v>
      </c>
      <c r="BB123" s="235"/>
      <c r="BC123" s="235"/>
    </row>
    <row r="124" spans="1:55" s="67" customFormat="1" ht="30"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Y124" s="235" t="s">
        <v>42</v>
      </c>
      <c r="AZ124" s="235" t="s">
        <v>273</v>
      </c>
      <c r="BA124" s="235">
        <v>2900801</v>
      </c>
      <c r="BB124" s="235"/>
      <c r="BC124" s="235"/>
    </row>
    <row r="125" spans="1:55" s="67" customFormat="1" ht="3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Y125" s="235" t="s">
        <v>42</v>
      </c>
      <c r="AZ125" s="235" t="s">
        <v>299</v>
      </c>
      <c r="BA125" s="235">
        <v>2900900</v>
      </c>
      <c r="BB125" s="235"/>
      <c r="BC125" s="235"/>
    </row>
    <row r="126" spans="1:55" s="67" customFormat="1" ht="30"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Y126" s="235" t="s">
        <v>42</v>
      </c>
      <c r="AZ126" s="235" t="s">
        <v>325</v>
      </c>
      <c r="BA126" s="235">
        <v>2901007</v>
      </c>
      <c r="BB126" s="235"/>
      <c r="BC126" s="235"/>
    </row>
    <row r="127" spans="1:55" s="67" customFormat="1" ht="30"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Y127" s="235" t="s">
        <v>42</v>
      </c>
      <c r="AZ127" s="235" t="s">
        <v>350</v>
      </c>
      <c r="BA127" s="235">
        <v>2901106</v>
      </c>
      <c r="BB127" s="235"/>
      <c r="BC127" s="235"/>
    </row>
    <row r="128" spans="1:55" s="67" customFormat="1" ht="3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Y128" s="235" t="s">
        <v>42</v>
      </c>
      <c r="AZ128" s="235" t="s">
        <v>374</v>
      </c>
      <c r="BA128" s="235">
        <v>2901155</v>
      </c>
      <c r="BB128" s="235"/>
      <c r="BC128" s="235"/>
    </row>
    <row r="129" spans="1:55" s="67" customFormat="1" ht="30"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Y129" s="235" t="s">
        <v>42</v>
      </c>
      <c r="AZ129" s="235" t="s">
        <v>399</v>
      </c>
      <c r="BA129" s="235">
        <v>2901205</v>
      </c>
      <c r="BB129" s="235"/>
      <c r="BC129" s="235"/>
    </row>
    <row r="130" spans="1:55" s="67" customFormat="1" ht="30"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Y130" s="235" t="s">
        <v>42</v>
      </c>
      <c r="AZ130" s="235" t="s">
        <v>424</v>
      </c>
      <c r="BA130" s="235">
        <v>2901304</v>
      </c>
      <c r="BB130" s="235"/>
      <c r="BC130" s="235"/>
    </row>
    <row r="131" spans="1:55" s="67" customFormat="1" ht="30"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Y131" s="235" t="s">
        <v>42</v>
      </c>
      <c r="AZ131" s="235" t="s">
        <v>450</v>
      </c>
      <c r="BA131" s="235">
        <v>2901353</v>
      </c>
      <c r="BB131" s="235"/>
      <c r="BC131" s="235"/>
    </row>
    <row r="132" spans="1:55" s="67" customFormat="1" ht="30"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Y132" s="235" t="s">
        <v>42</v>
      </c>
      <c r="AZ132" s="235" t="s">
        <v>475</v>
      </c>
      <c r="BA132" s="235">
        <v>2901403</v>
      </c>
      <c r="BB132" s="235"/>
      <c r="BC132" s="235"/>
    </row>
    <row r="133" spans="1:55" s="67" customFormat="1" ht="3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Y133" s="235" t="s">
        <v>42</v>
      </c>
      <c r="AZ133" s="235" t="s">
        <v>499</v>
      </c>
      <c r="BA133" s="235">
        <v>2901502</v>
      </c>
      <c r="BB133" s="235"/>
      <c r="BC133" s="235"/>
    </row>
    <row r="134" spans="1:55" s="67" customFormat="1" ht="30"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Y134" s="235" t="s">
        <v>42</v>
      </c>
      <c r="AZ134" s="235" t="s">
        <v>522</v>
      </c>
      <c r="BA134" s="235">
        <v>2901601</v>
      </c>
      <c r="BB134" s="235"/>
      <c r="BC134" s="235"/>
    </row>
    <row r="135" spans="1:55" s="67" customFormat="1" ht="3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Y135" s="235" t="s">
        <v>42</v>
      </c>
      <c r="AZ135" s="235" t="s">
        <v>546</v>
      </c>
      <c r="BA135" s="235">
        <v>2901700</v>
      </c>
      <c r="BB135" s="235"/>
      <c r="BC135" s="235"/>
    </row>
    <row r="136" spans="1:55" s="67" customFormat="1" ht="30"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Y136" s="235" t="s">
        <v>42</v>
      </c>
      <c r="AZ136" s="235" t="s">
        <v>569</v>
      </c>
      <c r="BA136" s="235">
        <v>2901809</v>
      </c>
      <c r="BB136" s="235"/>
      <c r="BC136" s="235"/>
    </row>
    <row r="137" spans="1:55" s="67" customFormat="1" ht="3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Y137" s="235" t="s">
        <v>42</v>
      </c>
      <c r="AZ137" s="235" t="s">
        <v>592</v>
      </c>
      <c r="BA137" s="235">
        <v>2901908</v>
      </c>
      <c r="BB137" s="235"/>
      <c r="BC137" s="235"/>
    </row>
    <row r="138" spans="1:55" s="67" customFormat="1" ht="30"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Y138" s="235" t="s">
        <v>42</v>
      </c>
      <c r="AZ138" s="235" t="s">
        <v>615</v>
      </c>
      <c r="BA138" s="235">
        <v>2901957</v>
      </c>
      <c r="BB138" s="235"/>
      <c r="BC138" s="235"/>
    </row>
    <row r="139" spans="1:55" s="67" customFormat="1" ht="3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Y139" s="235" t="s">
        <v>42</v>
      </c>
      <c r="AZ139" s="235" t="s">
        <v>636</v>
      </c>
      <c r="BA139" s="235">
        <v>2902054</v>
      </c>
      <c r="BB139" s="235"/>
      <c r="BC139" s="235"/>
    </row>
    <row r="140" spans="1:55" s="67" customFormat="1" ht="30"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Y140" s="235" t="s">
        <v>42</v>
      </c>
      <c r="AZ140" s="235" t="s">
        <v>657</v>
      </c>
      <c r="BA140" s="235">
        <v>2902005</v>
      </c>
      <c r="BB140" s="235"/>
      <c r="BC140" s="235"/>
    </row>
    <row r="141" spans="1:55" s="67" customFormat="1" ht="30"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Y141" s="235" t="s">
        <v>42</v>
      </c>
      <c r="AZ141" s="235" t="s">
        <v>678</v>
      </c>
      <c r="BA141" s="235">
        <v>2902104</v>
      </c>
      <c r="BB141" s="235"/>
      <c r="BC141" s="235"/>
    </row>
    <row r="142" spans="1:55" s="67" customFormat="1" ht="30"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Y142" s="235" t="s">
        <v>42</v>
      </c>
      <c r="AZ142" s="235" t="s">
        <v>698</v>
      </c>
      <c r="BA142" s="235">
        <v>2902203</v>
      </c>
      <c r="BB142" s="235"/>
      <c r="BC142" s="235"/>
    </row>
    <row r="143" spans="1:55" s="67" customFormat="1" ht="30"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Y143" s="235" t="s">
        <v>42</v>
      </c>
      <c r="AZ143" s="235" t="s">
        <v>720</v>
      </c>
      <c r="BA143" s="235">
        <v>2902252</v>
      </c>
      <c r="BB143" s="235"/>
      <c r="BC143" s="235"/>
    </row>
    <row r="144" spans="1:55" s="67" customFormat="1" ht="30"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Y144" s="235" t="s">
        <v>42</v>
      </c>
      <c r="AZ144" s="235" t="s">
        <v>742</v>
      </c>
      <c r="BA144" s="235">
        <v>2902302</v>
      </c>
      <c r="BB144" s="235"/>
      <c r="BC144" s="235"/>
    </row>
    <row r="145" spans="1:55" s="67" customFormat="1" ht="30"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Y145" s="235" t="s">
        <v>42</v>
      </c>
      <c r="AZ145" s="235" t="s">
        <v>763</v>
      </c>
      <c r="BA145" s="235">
        <v>2902401</v>
      </c>
      <c r="BB145" s="235"/>
      <c r="BC145" s="235"/>
    </row>
    <row r="146" spans="1:55" s="67" customFormat="1" ht="30"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Y146" s="235" t="s">
        <v>42</v>
      </c>
      <c r="AZ146" s="235" t="s">
        <v>786</v>
      </c>
      <c r="BA146" s="235">
        <v>2902500</v>
      </c>
      <c r="BB146" s="235"/>
      <c r="BC146" s="235"/>
    </row>
    <row r="147" spans="1:55" s="67" customFormat="1" ht="30"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Y147" s="235" t="s">
        <v>42</v>
      </c>
      <c r="AZ147" s="235" t="s">
        <v>807</v>
      </c>
      <c r="BA147" s="235">
        <v>2902609</v>
      </c>
      <c r="BB147" s="235"/>
      <c r="BC147" s="235"/>
    </row>
    <row r="148" spans="1:55" s="67" customFormat="1" ht="30"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Y148" s="235" t="s">
        <v>42</v>
      </c>
      <c r="AZ148" s="235" t="s">
        <v>828</v>
      </c>
      <c r="BA148" s="235">
        <v>2902658</v>
      </c>
      <c r="BB148" s="235"/>
      <c r="BC148" s="235"/>
    </row>
    <row r="149" spans="1:55" s="67" customFormat="1" ht="30"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Y149" s="235" t="s">
        <v>42</v>
      </c>
      <c r="AZ149" s="235" t="s">
        <v>850</v>
      </c>
      <c r="BA149" s="235">
        <v>2902708</v>
      </c>
      <c r="BB149" s="235"/>
      <c r="BC149" s="235"/>
    </row>
    <row r="150" spans="1:55" s="67" customFormat="1" ht="30"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Y150" s="235" t="s">
        <v>42</v>
      </c>
      <c r="AZ150" s="235" t="s">
        <v>872</v>
      </c>
      <c r="BA150" s="235">
        <v>2902807</v>
      </c>
      <c r="BB150" s="235"/>
      <c r="BC150" s="235"/>
    </row>
    <row r="151" spans="1:55" s="67" customFormat="1" ht="30"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Y151" s="235" t="s">
        <v>42</v>
      </c>
      <c r="AZ151" s="235" t="s">
        <v>894</v>
      </c>
      <c r="BA151" s="235">
        <v>2902906</v>
      </c>
      <c r="BB151" s="235"/>
      <c r="BC151" s="235"/>
    </row>
    <row r="152" spans="1:55" s="67" customFormat="1"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Y152" s="235" t="s">
        <v>42</v>
      </c>
      <c r="AZ152" s="235" t="s">
        <v>917</v>
      </c>
      <c r="BA152" s="235">
        <v>2903003</v>
      </c>
      <c r="BB152" s="235"/>
      <c r="BC152" s="235"/>
    </row>
    <row r="153" spans="1:55" s="67" customFormat="1" ht="30"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Y153" s="235" t="s">
        <v>42</v>
      </c>
      <c r="AZ153" s="235" t="s">
        <v>940</v>
      </c>
      <c r="BA153" s="235">
        <v>2903102</v>
      </c>
      <c r="BB153" s="235"/>
      <c r="BC153" s="235"/>
    </row>
    <row r="154" spans="1:55" s="67" customFormat="1"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Y154" s="235" t="s">
        <v>42</v>
      </c>
      <c r="AZ154" s="235" t="s">
        <v>962</v>
      </c>
      <c r="BA154" s="235">
        <v>2903201</v>
      </c>
      <c r="BB154" s="235"/>
      <c r="BC154" s="235"/>
    </row>
    <row r="155" spans="1:55" s="67" customFormat="1" ht="30"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Y155" s="235" t="s">
        <v>42</v>
      </c>
      <c r="AZ155" s="235" t="s">
        <v>810</v>
      </c>
      <c r="BA155" s="235">
        <v>2903235</v>
      </c>
      <c r="BB155" s="235"/>
      <c r="BC155" s="235"/>
    </row>
    <row r="156" spans="1:55" s="67" customFormat="1" ht="30"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Y156" s="235" t="s">
        <v>42</v>
      </c>
      <c r="AZ156" s="235" t="s">
        <v>1007</v>
      </c>
      <c r="BA156" s="235">
        <v>2903300</v>
      </c>
      <c r="BB156" s="235"/>
      <c r="BC156" s="235"/>
    </row>
    <row r="157" spans="1:55" s="67" customFormat="1" ht="30"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Y157" s="235" t="s">
        <v>42</v>
      </c>
      <c r="AZ157" s="235" t="s">
        <v>1029</v>
      </c>
      <c r="BA157" s="235">
        <v>2903276</v>
      </c>
      <c r="BB157" s="235"/>
      <c r="BC157" s="235"/>
    </row>
    <row r="158" spans="1:55" s="67" customFormat="1" ht="30"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Y158" s="235" t="s">
        <v>42</v>
      </c>
      <c r="AZ158" s="235" t="s">
        <v>934</v>
      </c>
      <c r="BA158" s="235">
        <v>2903409</v>
      </c>
      <c r="BB158" s="235"/>
      <c r="BC158" s="235"/>
    </row>
    <row r="159" spans="1:55" s="67" customFormat="1" ht="30"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Y159" s="235" t="s">
        <v>42</v>
      </c>
      <c r="AZ159" s="235" t="s">
        <v>1073</v>
      </c>
      <c r="BA159" s="235">
        <v>2903508</v>
      </c>
      <c r="BB159" s="235"/>
      <c r="BC159" s="235"/>
    </row>
    <row r="160" spans="1:55" s="67" customFormat="1" ht="3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Y160" s="235" t="s">
        <v>42</v>
      </c>
      <c r="AZ160" s="235" t="s">
        <v>1095</v>
      </c>
      <c r="BA160" s="235">
        <v>2903607</v>
      </c>
      <c r="BB160" s="235"/>
      <c r="BC160" s="235"/>
    </row>
    <row r="161" spans="1:55" s="67" customFormat="1" ht="30"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Y161" s="235" t="s">
        <v>42</v>
      </c>
      <c r="AZ161" s="235" t="s">
        <v>1118</v>
      </c>
      <c r="BA161" s="235">
        <v>2903706</v>
      </c>
      <c r="BB161" s="235"/>
      <c r="BC161" s="235"/>
    </row>
    <row r="162" spans="1:55" s="67" customFormat="1" ht="30"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Y162" s="235" t="s">
        <v>42</v>
      </c>
      <c r="AZ162" s="235" t="s">
        <v>1141</v>
      </c>
      <c r="BA162" s="235">
        <v>2903805</v>
      </c>
      <c r="BB162" s="235"/>
      <c r="BC162" s="235"/>
    </row>
    <row r="163" spans="1:55" s="67" customFormat="1" ht="30"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Y163" s="235" t="s">
        <v>42</v>
      </c>
      <c r="AZ163" s="235" t="s">
        <v>1164</v>
      </c>
      <c r="BA163" s="235">
        <v>2903904</v>
      </c>
      <c r="BB163" s="235"/>
      <c r="BC163" s="235"/>
    </row>
    <row r="164" spans="1:55" s="67" customFormat="1" ht="30"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Y164" s="235" t="s">
        <v>42</v>
      </c>
      <c r="AZ164" s="235" t="s">
        <v>1187</v>
      </c>
      <c r="BA164" s="235">
        <v>2903953</v>
      </c>
      <c r="BB164" s="235"/>
      <c r="BC164" s="235"/>
    </row>
    <row r="165" spans="1:55" s="67" customFormat="1" ht="30"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Y165" s="235" t="s">
        <v>42</v>
      </c>
      <c r="AZ165" s="235" t="s">
        <v>1209</v>
      </c>
      <c r="BA165" s="235">
        <v>2904001</v>
      </c>
      <c r="BB165" s="235"/>
      <c r="BC165" s="235"/>
    </row>
    <row r="166" spans="1:55" s="67" customFormat="1"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Y166" s="235" t="s">
        <v>42</v>
      </c>
      <c r="AZ166" s="235" t="s">
        <v>481</v>
      </c>
      <c r="BA166" s="235">
        <v>2904050</v>
      </c>
      <c r="BB166" s="235"/>
      <c r="BC166" s="235"/>
    </row>
    <row r="167" spans="1:55" s="67" customFormat="1" ht="30"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Y167" s="235" t="s">
        <v>42</v>
      </c>
      <c r="AZ167" s="235" t="s">
        <v>1253</v>
      </c>
      <c r="BA167" s="235">
        <v>2904100</v>
      </c>
      <c r="BB167" s="235"/>
      <c r="BC167" s="235"/>
    </row>
    <row r="168" spans="1:55" s="67" customFormat="1" ht="30"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Y168" s="235" t="s">
        <v>42</v>
      </c>
      <c r="AZ168" s="235" t="s">
        <v>1276</v>
      </c>
      <c r="BA168" s="235">
        <v>2904209</v>
      </c>
      <c r="BB168" s="235"/>
      <c r="BC168" s="235"/>
    </row>
    <row r="169" spans="1:55" s="67" customFormat="1"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Y169" s="235" t="s">
        <v>42</v>
      </c>
      <c r="AZ169" s="235" t="s">
        <v>1297</v>
      </c>
      <c r="BA169" s="235">
        <v>2904308</v>
      </c>
      <c r="BB169" s="235"/>
      <c r="BC169" s="235"/>
    </row>
    <row r="170" spans="1:55" s="67" customFormat="1" ht="30"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Y170" s="235" t="s">
        <v>42</v>
      </c>
      <c r="AZ170" s="235" t="s">
        <v>1319</v>
      </c>
      <c r="BA170" s="235">
        <v>2904407</v>
      </c>
      <c r="BB170" s="235"/>
      <c r="BC170" s="235"/>
    </row>
    <row r="171" spans="1:55" s="67" customFormat="1" ht="30"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Y171" s="235" t="s">
        <v>42</v>
      </c>
      <c r="AZ171" s="235" t="s">
        <v>1341</v>
      </c>
      <c r="BA171" s="235">
        <v>2904506</v>
      </c>
      <c r="BB171" s="235"/>
      <c r="BC171" s="235"/>
    </row>
    <row r="172" spans="1:55" s="67" customFormat="1" ht="30"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Y172" s="235" t="s">
        <v>42</v>
      </c>
      <c r="AZ172" s="235" t="s">
        <v>1362</v>
      </c>
      <c r="BA172" s="235">
        <v>2904605</v>
      </c>
      <c r="BB172" s="235"/>
      <c r="BC172" s="235"/>
    </row>
    <row r="173" spans="1:55" s="67" customFormat="1" ht="3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Y173" s="235" t="s">
        <v>42</v>
      </c>
      <c r="AZ173" s="235" t="s">
        <v>1384</v>
      </c>
      <c r="BA173" s="235">
        <v>2904704</v>
      </c>
      <c r="BB173" s="235"/>
      <c r="BC173" s="235"/>
    </row>
    <row r="174" spans="1:55" s="67" customFormat="1" ht="30"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Y174" s="235" t="s">
        <v>42</v>
      </c>
      <c r="AZ174" s="235" t="s">
        <v>1406</v>
      </c>
      <c r="BA174" s="235">
        <v>2904753</v>
      </c>
      <c r="BB174" s="235"/>
      <c r="BC174" s="235"/>
    </row>
    <row r="175" spans="1:55" s="67" customFormat="1" ht="30"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Y175" s="235" t="s">
        <v>42</v>
      </c>
      <c r="AZ175" s="235" t="s">
        <v>1428</v>
      </c>
      <c r="BA175" s="235">
        <v>2904803</v>
      </c>
      <c r="BB175" s="235"/>
      <c r="BC175" s="235"/>
    </row>
    <row r="176" spans="1:55" s="67" customFormat="1" ht="30"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Y176" s="235" t="s">
        <v>42</v>
      </c>
      <c r="AZ176" s="235" t="s">
        <v>1449</v>
      </c>
      <c r="BA176" s="235">
        <v>2904852</v>
      </c>
      <c r="BB176" s="235"/>
      <c r="BC176" s="235"/>
    </row>
    <row r="177" spans="1:55" s="67" customFormat="1" ht="30"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Y177" s="235" t="s">
        <v>42</v>
      </c>
      <c r="AZ177" s="235" t="s">
        <v>1469</v>
      </c>
      <c r="BA177" s="235">
        <v>2904902</v>
      </c>
      <c r="BB177" s="235"/>
      <c r="BC177" s="235"/>
    </row>
    <row r="178" spans="1:55" s="67" customFormat="1"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Y178" s="235" t="s">
        <v>42</v>
      </c>
      <c r="AZ178" s="235" t="s">
        <v>1491</v>
      </c>
      <c r="BA178" s="235">
        <v>2905008</v>
      </c>
      <c r="BB178" s="235"/>
      <c r="BC178" s="235"/>
    </row>
    <row r="179" spans="1:55" s="67" customFormat="1" ht="30"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Y179" s="235" t="s">
        <v>42</v>
      </c>
      <c r="AZ179" s="235" t="s">
        <v>1511</v>
      </c>
      <c r="BA179" s="235">
        <v>2905107</v>
      </c>
      <c r="BB179" s="235"/>
      <c r="BC179" s="235"/>
    </row>
    <row r="180" spans="1:55" s="67" customFormat="1" ht="3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Y180" s="235" t="s">
        <v>42</v>
      </c>
      <c r="AZ180" s="235" t="s">
        <v>1532</v>
      </c>
      <c r="BA180" s="235">
        <v>2905156</v>
      </c>
      <c r="BB180" s="235"/>
      <c r="BC180" s="235"/>
    </row>
    <row r="181" spans="1:55" s="67" customFormat="1" ht="30"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Y181" s="235" t="s">
        <v>42</v>
      </c>
      <c r="AZ181" s="235" t="s">
        <v>1553</v>
      </c>
      <c r="BA181" s="235">
        <v>2905206</v>
      </c>
      <c r="BB181" s="235"/>
      <c r="BC181" s="235"/>
    </row>
    <row r="182" spans="1:55" s="67" customFormat="1" ht="30"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Y182" s="235" t="s">
        <v>42</v>
      </c>
      <c r="AZ182" s="235" t="s">
        <v>1572</v>
      </c>
      <c r="BA182" s="235">
        <v>2905305</v>
      </c>
      <c r="BB182" s="235"/>
      <c r="BC182" s="235"/>
    </row>
    <row r="183" spans="1:55" s="67" customFormat="1" ht="30"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Y183" s="235" t="s">
        <v>42</v>
      </c>
      <c r="AZ183" s="235" t="s">
        <v>1592</v>
      </c>
      <c r="BA183" s="235">
        <v>2905404</v>
      </c>
      <c r="BB183" s="235"/>
      <c r="BC183" s="235"/>
    </row>
    <row r="184" spans="1:55" s="67" customFormat="1" ht="30"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Y184" s="235" t="s">
        <v>42</v>
      </c>
      <c r="AZ184" s="235" t="s">
        <v>1612</v>
      </c>
      <c r="BA184" s="235">
        <v>2905503</v>
      </c>
      <c r="BB184" s="235"/>
      <c r="BC184" s="235"/>
    </row>
    <row r="185" spans="1:55" s="67" customFormat="1" ht="30"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Y185" s="235" t="s">
        <v>42</v>
      </c>
      <c r="AZ185" s="235" t="s">
        <v>1633</v>
      </c>
      <c r="BA185" s="235">
        <v>2905602</v>
      </c>
      <c r="BB185" s="235"/>
      <c r="BC185" s="235"/>
    </row>
    <row r="186" spans="1:55" s="67" customFormat="1" ht="30"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Y186" s="235" t="s">
        <v>42</v>
      </c>
      <c r="AZ186" s="235" t="s">
        <v>1654</v>
      </c>
      <c r="BA186" s="235">
        <v>2905701</v>
      </c>
      <c r="BB186" s="235"/>
      <c r="BC186" s="235"/>
    </row>
    <row r="187" spans="1:55" s="67" customFormat="1" ht="30"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Y187" s="235" t="s">
        <v>42</v>
      </c>
      <c r="AZ187" s="235" t="s">
        <v>1674</v>
      </c>
      <c r="BA187" s="235">
        <v>2905800</v>
      </c>
      <c r="BB187" s="235"/>
      <c r="BC187" s="235"/>
    </row>
    <row r="188" spans="1:55" s="67" customFormat="1" ht="30"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Y188" s="235" t="s">
        <v>42</v>
      </c>
      <c r="AZ188" s="235" t="s">
        <v>1695</v>
      </c>
      <c r="BA188" s="235">
        <v>2905909</v>
      </c>
      <c r="BB188" s="235"/>
      <c r="BC188" s="235"/>
    </row>
    <row r="189" spans="1:55" s="67" customFormat="1" ht="30"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Y189" s="235" t="s">
        <v>42</v>
      </c>
      <c r="AZ189" s="235" t="s">
        <v>1715</v>
      </c>
      <c r="BA189" s="235">
        <v>2906006</v>
      </c>
      <c r="BB189" s="235"/>
      <c r="BC189" s="235"/>
    </row>
    <row r="190" spans="1:55" s="67" customFormat="1" ht="30"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Y190" s="235" t="s">
        <v>42</v>
      </c>
      <c r="AZ190" s="235" t="s">
        <v>1736</v>
      </c>
      <c r="BA190" s="235">
        <v>2906105</v>
      </c>
      <c r="BB190" s="235"/>
      <c r="BC190" s="235"/>
    </row>
    <row r="191" spans="1:55" s="67" customFormat="1" ht="30"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Y191" s="235" t="s">
        <v>42</v>
      </c>
      <c r="AZ191" s="235" t="s">
        <v>703</v>
      </c>
      <c r="BA191" s="235">
        <v>2906204</v>
      </c>
      <c r="BB191" s="235"/>
      <c r="BC191" s="235"/>
    </row>
    <row r="192" spans="1:55" s="67" customFormat="1" ht="30"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Y192" s="235" t="s">
        <v>42</v>
      </c>
      <c r="AZ192" s="235" t="s">
        <v>1777</v>
      </c>
      <c r="BA192" s="235">
        <v>2906303</v>
      </c>
      <c r="BB192" s="235"/>
      <c r="BC192" s="235"/>
    </row>
    <row r="193" spans="1:55" s="67" customFormat="1"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Y193" s="235" t="s">
        <v>42</v>
      </c>
      <c r="AZ193" s="235" t="s">
        <v>1796</v>
      </c>
      <c r="BA193" s="235">
        <v>2906402</v>
      </c>
      <c r="BB193" s="235"/>
      <c r="BC193" s="235"/>
    </row>
    <row r="194" spans="1:55" s="67" customFormat="1" ht="30"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Y194" s="235" t="s">
        <v>42</v>
      </c>
      <c r="AZ194" s="235" t="s">
        <v>1815</v>
      </c>
      <c r="BA194" s="235">
        <v>2906501</v>
      </c>
      <c r="BB194" s="235"/>
      <c r="BC194" s="235"/>
    </row>
    <row r="195" spans="1:55" s="67" customFormat="1" ht="30"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Y195" s="235" t="s">
        <v>42</v>
      </c>
      <c r="AZ195" s="235" t="s">
        <v>1834</v>
      </c>
      <c r="BA195" s="235">
        <v>2906600</v>
      </c>
      <c r="BB195" s="235"/>
      <c r="BC195" s="235"/>
    </row>
    <row r="196" spans="1:55" s="67" customFormat="1" ht="30"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Y196" s="235" t="s">
        <v>42</v>
      </c>
      <c r="AZ196" s="235" t="s">
        <v>1852</v>
      </c>
      <c r="BA196" s="235">
        <v>2906709</v>
      </c>
      <c r="BB196" s="235"/>
      <c r="BC196" s="235"/>
    </row>
    <row r="197" spans="1:55" s="67" customFormat="1" ht="30"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Y197" s="235" t="s">
        <v>42</v>
      </c>
      <c r="AZ197" s="235" t="s">
        <v>1870</v>
      </c>
      <c r="BA197" s="235">
        <v>2906808</v>
      </c>
      <c r="BB197" s="235"/>
      <c r="BC197" s="235"/>
    </row>
    <row r="198" spans="1:55" s="67" customFormat="1" ht="30"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Y198" s="235" t="s">
        <v>42</v>
      </c>
      <c r="AZ198" s="235" t="s">
        <v>1887</v>
      </c>
      <c r="BA198" s="235">
        <v>2906824</v>
      </c>
      <c r="BB198" s="235"/>
      <c r="BC198" s="235"/>
    </row>
    <row r="199" spans="1:55" s="67" customFormat="1" ht="30"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Y199" s="235" t="s">
        <v>42</v>
      </c>
      <c r="AZ199" s="235" t="s">
        <v>1904</v>
      </c>
      <c r="BA199" s="235">
        <v>2906857</v>
      </c>
      <c r="BB199" s="235"/>
      <c r="BC199" s="235"/>
    </row>
    <row r="200" spans="1:55" s="67" customFormat="1" ht="30"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Y200" s="235" t="s">
        <v>42</v>
      </c>
      <c r="AZ200" s="235" t="s">
        <v>1921</v>
      </c>
      <c r="BA200" s="235">
        <v>2906873</v>
      </c>
      <c r="BB200" s="235"/>
      <c r="BC200" s="235"/>
    </row>
    <row r="201" spans="1:55" s="67" customFormat="1" ht="30"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Y201" s="235" t="s">
        <v>42</v>
      </c>
      <c r="AZ201" s="235" t="s">
        <v>1938</v>
      </c>
      <c r="BA201" s="235">
        <v>2906899</v>
      </c>
      <c r="BB201" s="235"/>
      <c r="BC201" s="235"/>
    </row>
    <row r="202" spans="1:55" s="67" customFormat="1" ht="30"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Y202" s="235" t="s">
        <v>42</v>
      </c>
      <c r="AZ202" s="235" t="s">
        <v>1954</v>
      </c>
      <c r="BA202" s="235">
        <v>2906907</v>
      </c>
      <c r="BB202" s="235"/>
      <c r="BC202" s="235"/>
    </row>
    <row r="203" spans="1:55" s="67" customFormat="1" ht="3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Y203" s="235" t="s">
        <v>42</v>
      </c>
      <c r="AZ203" s="235" t="s">
        <v>1971</v>
      </c>
      <c r="BA203" s="235">
        <v>2907004</v>
      </c>
      <c r="BB203" s="235"/>
      <c r="BC203" s="235"/>
    </row>
    <row r="204" spans="1:55" s="67" customFormat="1" ht="30"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Y204" s="235" t="s">
        <v>42</v>
      </c>
      <c r="AZ204" s="235" t="s">
        <v>1989</v>
      </c>
      <c r="BA204" s="235">
        <v>2907103</v>
      </c>
      <c r="BB204" s="235"/>
      <c r="BC204" s="235"/>
    </row>
    <row r="205" spans="1:55" s="67" customFormat="1"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Y205" s="235" t="s">
        <v>42</v>
      </c>
      <c r="AZ205" s="235" t="s">
        <v>2006</v>
      </c>
      <c r="BA205" s="235">
        <v>2907202</v>
      </c>
      <c r="BB205" s="235"/>
      <c r="BC205" s="235"/>
    </row>
    <row r="206" spans="1:55" s="67" customFormat="1" ht="30"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Y206" s="235" t="s">
        <v>42</v>
      </c>
      <c r="AZ206" s="235" t="s">
        <v>2024</v>
      </c>
      <c r="BA206" s="235">
        <v>2907301</v>
      </c>
      <c r="BB206" s="235"/>
      <c r="BC206" s="235"/>
    </row>
    <row r="207" spans="1:55" s="67" customFormat="1" ht="3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Y207" s="235" t="s">
        <v>42</v>
      </c>
      <c r="AZ207" s="235" t="s">
        <v>2042</v>
      </c>
      <c r="BA207" s="235">
        <v>2907400</v>
      </c>
      <c r="BB207" s="235"/>
      <c r="BC207" s="235"/>
    </row>
    <row r="208" spans="1:55" s="67" customFormat="1" ht="3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Y208" s="235" t="s">
        <v>42</v>
      </c>
      <c r="AZ208" s="235" t="s">
        <v>2060</v>
      </c>
      <c r="BA208" s="235">
        <v>2907509</v>
      </c>
      <c r="BB208" s="235"/>
      <c r="BC208" s="235"/>
    </row>
    <row r="209" spans="1:55" s="67" customFormat="1"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Y209" s="235" t="s">
        <v>42</v>
      </c>
      <c r="AZ209" s="235" t="s">
        <v>2077</v>
      </c>
      <c r="BA209" s="235">
        <v>2907558</v>
      </c>
      <c r="BB209" s="235"/>
      <c r="BC209" s="235"/>
    </row>
    <row r="210" spans="1:55" s="67" customFormat="1" ht="30"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Y210" s="235" t="s">
        <v>42</v>
      </c>
      <c r="AZ210" s="235" t="s">
        <v>2093</v>
      </c>
      <c r="BA210" s="235">
        <v>2907608</v>
      </c>
      <c r="BB210" s="235"/>
      <c r="BC210" s="235"/>
    </row>
    <row r="211" spans="1:55" s="67" customFormat="1" ht="30"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Y211" s="235" t="s">
        <v>42</v>
      </c>
      <c r="AZ211" s="235" t="s">
        <v>2109</v>
      </c>
      <c r="BA211" s="235">
        <v>2907707</v>
      </c>
      <c r="BB211" s="235"/>
      <c r="BC211" s="235"/>
    </row>
    <row r="212" spans="1:55" s="67" customFormat="1" ht="30"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Y212" s="235" t="s">
        <v>42</v>
      </c>
      <c r="AZ212" s="235" t="s">
        <v>2125</v>
      </c>
      <c r="BA212" s="235">
        <v>2907806</v>
      </c>
      <c r="BB212" s="235"/>
      <c r="BC212" s="235"/>
    </row>
    <row r="213" spans="1:55" s="67" customFormat="1" ht="30"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Y213" s="235" t="s">
        <v>42</v>
      </c>
      <c r="AZ213" s="235" t="s">
        <v>2141</v>
      </c>
      <c r="BA213" s="235">
        <v>2907905</v>
      </c>
      <c r="BB213" s="235"/>
      <c r="BC213" s="235"/>
    </row>
    <row r="214" spans="1:55" s="67" customFormat="1"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Y214" s="235" t="s">
        <v>42</v>
      </c>
      <c r="AZ214" s="235" t="s">
        <v>2157</v>
      </c>
      <c r="BA214" s="235">
        <v>2908002</v>
      </c>
      <c r="BB214" s="235"/>
      <c r="BC214" s="235"/>
    </row>
    <row r="215" spans="1:55" s="67" customFormat="1" ht="30"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Y215" s="235" t="s">
        <v>42</v>
      </c>
      <c r="AZ215" s="235" t="s">
        <v>2174</v>
      </c>
      <c r="BA215" s="235">
        <v>2908101</v>
      </c>
      <c r="BB215" s="235"/>
      <c r="BC215" s="235"/>
    </row>
    <row r="216" spans="1:55" s="67" customFormat="1" ht="30"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Y216" s="235" t="s">
        <v>42</v>
      </c>
      <c r="AZ216" s="235" t="s">
        <v>2191</v>
      </c>
      <c r="BA216" s="235">
        <v>2908200</v>
      </c>
      <c r="BB216" s="235"/>
      <c r="BC216" s="235"/>
    </row>
    <row r="217" spans="1:55" s="67" customFormat="1" ht="30"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Y217" s="235" t="s">
        <v>42</v>
      </c>
      <c r="AZ217" s="235" t="s">
        <v>2207</v>
      </c>
      <c r="BA217" s="235">
        <v>2908309</v>
      </c>
      <c r="BB217" s="235"/>
      <c r="BC217" s="235"/>
    </row>
    <row r="218" spans="1:55" s="67" customFormat="1"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Y218" s="235" t="s">
        <v>42</v>
      </c>
      <c r="AZ218" s="235" t="s">
        <v>2222</v>
      </c>
      <c r="BA218" s="235">
        <v>2908408</v>
      </c>
      <c r="BB218" s="235"/>
      <c r="BC218" s="235"/>
    </row>
    <row r="219" spans="1:55" s="67" customFormat="1" ht="30"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Y219" s="235" t="s">
        <v>42</v>
      </c>
      <c r="AZ219" s="235" t="s">
        <v>2238</v>
      </c>
      <c r="BA219" s="235">
        <v>2908507</v>
      </c>
      <c r="BB219" s="235"/>
      <c r="BC219" s="235"/>
    </row>
    <row r="220" spans="1:55" s="67" customFormat="1" ht="30"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Y220" s="235" t="s">
        <v>42</v>
      </c>
      <c r="AZ220" s="235" t="s">
        <v>1458</v>
      </c>
      <c r="BA220" s="235">
        <v>2908606</v>
      </c>
      <c r="BB220" s="235"/>
      <c r="BC220" s="235"/>
    </row>
    <row r="221" spans="1:55" s="67" customFormat="1" ht="30"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Y221" s="235" t="s">
        <v>42</v>
      </c>
      <c r="AZ221" s="235" t="s">
        <v>2268</v>
      </c>
      <c r="BA221" s="235">
        <v>2908705</v>
      </c>
      <c r="BB221" s="235"/>
      <c r="BC221" s="235"/>
    </row>
    <row r="222" spans="1:55" s="67" customFormat="1" ht="30"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Y222" s="235" t="s">
        <v>42</v>
      </c>
      <c r="AZ222" s="235" t="s">
        <v>2283</v>
      </c>
      <c r="BA222" s="235">
        <v>2908804</v>
      </c>
      <c r="BB222" s="235"/>
      <c r="BC222" s="235"/>
    </row>
    <row r="223" spans="1:55" s="67" customFormat="1" ht="30"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Y223" s="235" t="s">
        <v>42</v>
      </c>
      <c r="AZ223" s="235" t="s">
        <v>2299</v>
      </c>
      <c r="BA223" s="235">
        <v>2908903</v>
      </c>
      <c r="BB223" s="235"/>
      <c r="BC223" s="235"/>
    </row>
    <row r="224" spans="1:55" s="67" customFormat="1" ht="30"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Y224" s="235" t="s">
        <v>42</v>
      </c>
      <c r="AZ224" s="235" t="s">
        <v>2314</v>
      </c>
      <c r="BA224" s="235">
        <v>2909000</v>
      </c>
      <c r="BB224" s="235"/>
      <c r="BC224" s="235"/>
    </row>
    <row r="225" spans="1:55" s="67" customFormat="1" ht="30"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Y225" s="235" t="s">
        <v>42</v>
      </c>
      <c r="AZ225" s="235" t="s">
        <v>2328</v>
      </c>
      <c r="BA225" s="235">
        <v>2909109</v>
      </c>
      <c r="BB225" s="235"/>
      <c r="BC225" s="235"/>
    </row>
    <row r="226" spans="1:55" s="67" customFormat="1" ht="30"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Y226" s="235" t="s">
        <v>42</v>
      </c>
      <c r="AZ226" s="235" t="s">
        <v>2344</v>
      </c>
      <c r="BA226" s="235">
        <v>2909208</v>
      </c>
      <c r="BB226" s="235"/>
      <c r="BC226" s="235"/>
    </row>
    <row r="227" spans="1:55" s="67" customFormat="1" ht="30"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Y227" s="235" t="s">
        <v>42</v>
      </c>
      <c r="AZ227" s="235" t="s">
        <v>2360</v>
      </c>
      <c r="BA227" s="235">
        <v>2909307</v>
      </c>
      <c r="BB227" s="235"/>
      <c r="BC227" s="235"/>
    </row>
    <row r="228" spans="1:55" s="67" customFormat="1"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Y228" s="235" t="s">
        <v>42</v>
      </c>
      <c r="AZ228" s="235" t="s">
        <v>2374</v>
      </c>
      <c r="BA228" s="235">
        <v>2909406</v>
      </c>
      <c r="BB228" s="235"/>
      <c r="BC228" s="235"/>
    </row>
    <row r="229" spans="1:55" s="67" customFormat="1" ht="30"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Y229" s="235" t="s">
        <v>42</v>
      </c>
      <c r="AZ229" s="235" t="s">
        <v>2389</v>
      </c>
      <c r="BA229" s="235">
        <v>2909505</v>
      </c>
      <c r="BB229" s="235"/>
      <c r="BC229" s="235"/>
    </row>
    <row r="230" spans="1:55" s="67" customFormat="1" ht="30"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Y230" s="235" t="s">
        <v>42</v>
      </c>
      <c r="AZ230" s="235" t="s">
        <v>2405</v>
      </c>
      <c r="BA230" s="235">
        <v>2909604</v>
      </c>
      <c r="BB230" s="235"/>
      <c r="BC230" s="235"/>
    </row>
    <row r="231" spans="1:55" s="67" customFormat="1" ht="30"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Y231" s="235" t="s">
        <v>42</v>
      </c>
      <c r="AZ231" s="235" t="s">
        <v>2421</v>
      </c>
      <c r="BA231" s="235">
        <v>2909703</v>
      </c>
      <c r="BB231" s="235"/>
      <c r="BC231" s="235"/>
    </row>
    <row r="232" spans="1:55" s="67" customFormat="1"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Y232" s="235" t="s">
        <v>42</v>
      </c>
      <c r="AZ232" s="235" t="s">
        <v>2437</v>
      </c>
      <c r="BA232" s="235">
        <v>2909802</v>
      </c>
      <c r="BB232" s="235"/>
      <c r="BC232" s="235"/>
    </row>
    <row r="233" spans="1:55" s="67" customFormat="1" ht="30"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Y233" s="235" t="s">
        <v>42</v>
      </c>
      <c r="AZ233" s="235" t="s">
        <v>2453</v>
      </c>
      <c r="BA233" s="235">
        <v>2909901</v>
      </c>
      <c r="BB233" s="235"/>
      <c r="BC233" s="235"/>
    </row>
    <row r="234" spans="1:55" s="67" customFormat="1" ht="30"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Y234" s="235" t="s">
        <v>42</v>
      </c>
      <c r="AZ234" s="235" t="s">
        <v>2467</v>
      </c>
      <c r="BA234" s="235">
        <v>2910008</v>
      </c>
      <c r="BB234" s="235"/>
      <c r="BC234" s="235"/>
    </row>
    <row r="235" spans="1:55" s="67" customFormat="1" ht="30"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Y235" s="235" t="s">
        <v>42</v>
      </c>
      <c r="AZ235" s="235" t="s">
        <v>2482</v>
      </c>
      <c r="BA235" s="235">
        <v>2910057</v>
      </c>
      <c r="BB235" s="235"/>
      <c r="BC235" s="235"/>
    </row>
    <row r="236" spans="1:55" s="67" customFormat="1" ht="30"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Y236" s="235" t="s">
        <v>42</v>
      </c>
      <c r="AZ236" s="235" t="s">
        <v>2498</v>
      </c>
      <c r="BA236" s="235">
        <v>2910107</v>
      </c>
      <c r="BB236" s="235"/>
      <c r="BC236" s="235"/>
    </row>
    <row r="237" spans="1:55" s="67" customFormat="1" ht="30"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Y237" s="235" t="s">
        <v>42</v>
      </c>
      <c r="AZ237" s="235" t="s">
        <v>2512</v>
      </c>
      <c r="BA237" s="235">
        <v>2910206</v>
      </c>
      <c r="BB237" s="235"/>
      <c r="BC237" s="235"/>
    </row>
    <row r="238" spans="1:55" s="67" customFormat="1" ht="3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Y238" s="235" t="s">
        <v>42</v>
      </c>
      <c r="AZ238" s="235" t="s">
        <v>2528</v>
      </c>
      <c r="BA238" s="235">
        <v>2910305</v>
      </c>
      <c r="BB238" s="235"/>
      <c r="BC238" s="235"/>
    </row>
    <row r="239" spans="1:55" s="67" customFormat="1" ht="30"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Y239" s="235" t="s">
        <v>42</v>
      </c>
      <c r="AZ239" s="235" t="s">
        <v>2543</v>
      </c>
      <c r="BA239" s="235">
        <v>2910404</v>
      </c>
      <c r="BB239" s="235"/>
      <c r="BC239" s="235"/>
    </row>
    <row r="240" spans="1:55" s="67" customFormat="1" ht="30"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Y240" s="235" t="s">
        <v>42</v>
      </c>
      <c r="AZ240" s="235" t="s">
        <v>1950</v>
      </c>
      <c r="BA240" s="235">
        <v>2910503</v>
      </c>
      <c r="BB240" s="235"/>
      <c r="BC240" s="235"/>
    </row>
    <row r="241" spans="1:55" s="67" customFormat="1" ht="3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Y241" s="235" t="s">
        <v>42</v>
      </c>
      <c r="AZ241" s="235" t="s">
        <v>2573</v>
      </c>
      <c r="BA241" s="235">
        <v>2900504</v>
      </c>
      <c r="BB241" s="235"/>
      <c r="BC241" s="235"/>
    </row>
    <row r="242" spans="1:55" s="67" customFormat="1" ht="30"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Y242" s="235" t="s">
        <v>42</v>
      </c>
      <c r="AZ242" s="235" t="s">
        <v>2588</v>
      </c>
      <c r="BA242" s="235">
        <v>2910602</v>
      </c>
      <c r="BB242" s="235"/>
      <c r="BC242" s="235"/>
    </row>
    <row r="243" spans="1:55" s="67" customFormat="1"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Y243" s="235" t="s">
        <v>42</v>
      </c>
      <c r="AZ243" s="235" t="s">
        <v>2604</v>
      </c>
      <c r="BA243" s="235">
        <v>2910701</v>
      </c>
      <c r="BB243" s="235"/>
      <c r="BC243" s="235"/>
    </row>
    <row r="244" spans="1:55" s="67" customFormat="1" ht="30"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Y244" s="235" t="s">
        <v>42</v>
      </c>
      <c r="AZ244" s="235" t="s">
        <v>2619</v>
      </c>
      <c r="BA244" s="235">
        <v>2910727</v>
      </c>
      <c r="BB244" s="235"/>
      <c r="BC244" s="235"/>
    </row>
    <row r="245" spans="1:55" s="67" customFormat="1" ht="30"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Y245" s="235" t="s">
        <v>42</v>
      </c>
      <c r="AZ245" s="235" t="s">
        <v>1273</v>
      </c>
      <c r="BA245" s="235">
        <v>2910750</v>
      </c>
      <c r="BB245" s="235"/>
      <c r="BC245" s="235"/>
    </row>
    <row r="246" spans="1:55" s="67" customFormat="1" ht="30"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Y246" s="235" t="s">
        <v>42</v>
      </c>
      <c r="AZ246" s="235" t="s">
        <v>2646</v>
      </c>
      <c r="BA246" s="235">
        <v>2910776</v>
      </c>
      <c r="BB246" s="235"/>
      <c r="BC246" s="235"/>
    </row>
    <row r="247" spans="1:55" s="67" customFormat="1" ht="3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Y247" s="235" t="s">
        <v>42</v>
      </c>
      <c r="AZ247" s="235" t="s">
        <v>2659</v>
      </c>
      <c r="BA247" s="235">
        <v>2910800</v>
      </c>
      <c r="BB247" s="235"/>
      <c r="BC247" s="235"/>
    </row>
    <row r="248" spans="1:55" s="67" customFormat="1" ht="30"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Y248" s="235" t="s">
        <v>42</v>
      </c>
      <c r="AZ248" s="235" t="s">
        <v>1316</v>
      </c>
      <c r="BA248" s="235">
        <v>2910859</v>
      </c>
      <c r="BB248" s="235"/>
      <c r="BC248" s="235"/>
    </row>
    <row r="249" spans="1:55" s="67" customFormat="1" ht="30"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Y249" s="235" t="s">
        <v>42</v>
      </c>
      <c r="AZ249" s="235" t="s">
        <v>2688</v>
      </c>
      <c r="BA249" s="235">
        <v>2910909</v>
      </c>
      <c r="BB249" s="235"/>
      <c r="BC249" s="235"/>
    </row>
    <row r="250" spans="1:55" s="67" customFormat="1" ht="30"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Y250" s="235" t="s">
        <v>42</v>
      </c>
      <c r="AZ250" s="235" t="s">
        <v>2704</v>
      </c>
      <c r="BA250" s="235">
        <v>2911006</v>
      </c>
      <c r="BB250" s="235"/>
      <c r="BC250" s="235"/>
    </row>
    <row r="251" spans="1:55" s="67" customFormat="1" ht="30"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Y251" s="235" t="s">
        <v>42</v>
      </c>
      <c r="AZ251" s="235" t="s">
        <v>2719</v>
      </c>
      <c r="BA251" s="235">
        <v>2911105</v>
      </c>
      <c r="BB251" s="235"/>
      <c r="BC251" s="235"/>
    </row>
    <row r="252" spans="1:55" s="67" customFormat="1" ht="30"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Y252" s="235" t="s">
        <v>42</v>
      </c>
      <c r="AZ252" s="235" t="s">
        <v>2735</v>
      </c>
      <c r="BA252" s="235">
        <v>2911204</v>
      </c>
      <c r="BB252" s="235"/>
      <c r="BC252" s="235"/>
    </row>
    <row r="253" spans="1:55" s="67" customFormat="1" ht="3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Y253" s="235" t="s">
        <v>42</v>
      </c>
      <c r="AZ253" s="235" t="s">
        <v>2750</v>
      </c>
      <c r="BA253" s="235">
        <v>2911253</v>
      </c>
      <c r="BB253" s="235"/>
      <c r="BC253" s="235"/>
    </row>
    <row r="254" spans="1:55" s="67" customFormat="1" ht="3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Y254" s="235" t="s">
        <v>42</v>
      </c>
      <c r="AZ254" s="235" t="s">
        <v>2765</v>
      </c>
      <c r="BA254" s="235">
        <v>2911303</v>
      </c>
      <c r="BB254" s="235"/>
      <c r="BC254" s="235"/>
    </row>
    <row r="255" spans="1:55" s="67" customFormat="1" ht="30"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Y255" s="235" t="s">
        <v>42</v>
      </c>
      <c r="AZ255" s="235" t="s">
        <v>2781</v>
      </c>
      <c r="BA255" s="235">
        <v>2911402</v>
      </c>
      <c r="BB255" s="235"/>
      <c r="BC255" s="235"/>
    </row>
    <row r="256" spans="1:55" s="67" customFormat="1" ht="30"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Y256" s="235" t="s">
        <v>42</v>
      </c>
      <c r="AZ256" s="235" t="s">
        <v>2796</v>
      </c>
      <c r="BA256" s="235">
        <v>2911501</v>
      </c>
      <c r="BB256" s="235"/>
      <c r="BC256" s="235"/>
    </row>
    <row r="257" spans="1:55" s="67" customFormat="1" ht="30"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Y257" s="235" t="s">
        <v>42</v>
      </c>
      <c r="AZ257" s="235" t="s">
        <v>2811</v>
      </c>
      <c r="BA257" s="235">
        <v>2911600</v>
      </c>
      <c r="BB257" s="235"/>
      <c r="BC257" s="235"/>
    </row>
    <row r="258" spans="1:55" s="67" customFormat="1" ht="30"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Y258" s="235" t="s">
        <v>42</v>
      </c>
      <c r="AZ258" s="235" t="s">
        <v>2826</v>
      </c>
      <c r="BA258" s="235">
        <v>2911659</v>
      </c>
      <c r="BB258" s="235"/>
      <c r="BC258" s="235"/>
    </row>
    <row r="259" spans="1:55" s="67" customFormat="1"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Y259" s="235" t="s">
        <v>42</v>
      </c>
      <c r="AZ259" s="235" t="s">
        <v>2838</v>
      </c>
      <c r="BA259" s="235">
        <v>2911709</v>
      </c>
      <c r="BB259" s="235"/>
      <c r="BC259" s="235"/>
    </row>
    <row r="260" spans="1:55" s="67" customFormat="1" ht="3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Y260" s="235" t="s">
        <v>42</v>
      </c>
      <c r="AZ260" s="235" t="s">
        <v>2851</v>
      </c>
      <c r="BA260" s="235">
        <v>2911808</v>
      </c>
      <c r="BB260" s="235"/>
      <c r="BC260" s="235"/>
    </row>
    <row r="261" spans="1:55" s="67" customFormat="1" ht="30"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Y261" s="235" t="s">
        <v>42</v>
      </c>
      <c r="AZ261" s="235" t="s">
        <v>2864</v>
      </c>
      <c r="BA261" s="235">
        <v>2911857</v>
      </c>
      <c r="BB261" s="235"/>
      <c r="BC261" s="235"/>
    </row>
    <row r="262" spans="1:55" s="67" customFormat="1" ht="30"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Y262" s="235" t="s">
        <v>42</v>
      </c>
      <c r="AZ262" s="235" t="s">
        <v>2877</v>
      </c>
      <c r="BA262" s="235">
        <v>2911907</v>
      </c>
      <c r="BB262" s="235"/>
      <c r="BC262" s="235"/>
    </row>
    <row r="263" spans="1:55" s="67" customFormat="1" ht="30"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Y263" s="235" t="s">
        <v>42</v>
      </c>
      <c r="AZ263" s="235" t="s">
        <v>2889</v>
      </c>
      <c r="BA263" s="235">
        <v>2912004</v>
      </c>
      <c r="BB263" s="235"/>
      <c r="BC263" s="235"/>
    </row>
    <row r="264" spans="1:55" s="67" customFormat="1" ht="30"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Y264" s="235" t="s">
        <v>42</v>
      </c>
      <c r="AZ264" s="235" t="s">
        <v>2902</v>
      </c>
      <c r="BA264" s="235">
        <v>2912103</v>
      </c>
      <c r="BB264" s="235"/>
      <c r="BC264" s="235"/>
    </row>
    <row r="265" spans="1:55" s="67" customFormat="1" ht="30"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Y265" s="235" t="s">
        <v>42</v>
      </c>
      <c r="AZ265" s="235" t="s">
        <v>2914</v>
      </c>
      <c r="BA265" s="235">
        <v>2912202</v>
      </c>
      <c r="BB265" s="235"/>
      <c r="BC265" s="235"/>
    </row>
    <row r="266" spans="1:55" s="67" customFormat="1" ht="3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Y266" s="235" t="s">
        <v>42</v>
      </c>
      <c r="AZ266" s="235" t="s">
        <v>2927</v>
      </c>
      <c r="BA266" s="235">
        <v>2912301</v>
      </c>
      <c r="BB266" s="235"/>
      <c r="BC266" s="235"/>
    </row>
    <row r="267" spans="1:55" s="67" customFormat="1" ht="30"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Y267" s="235" t="s">
        <v>42</v>
      </c>
      <c r="AZ267" s="235" t="s">
        <v>2938</v>
      </c>
      <c r="BA267" s="235">
        <v>2912400</v>
      </c>
      <c r="BB267" s="235"/>
      <c r="BC267" s="235"/>
    </row>
    <row r="268" spans="1:55" s="67" customFormat="1" ht="3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Y268" s="235" t="s">
        <v>42</v>
      </c>
      <c r="AZ268" s="235" t="s">
        <v>2950</v>
      </c>
      <c r="BA268" s="235">
        <v>2912509</v>
      </c>
      <c r="BB268" s="235"/>
      <c r="BC268" s="235"/>
    </row>
    <row r="269" spans="1:55" s="67" customFormat="1" ht="3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Y269" s="235" t="s">
        <v>42</v>
      </c>
      <c r="AZ269" s="235" t="s">
        <v>2962</v>
      </c>
      <c r="BA269" s="235">
        <v>2912608</v>
      </c>
      <c r="BB269" s="235"/>
      <c r="BC269" s="235"/>
    </row>
    <row r="270" spans="1:55" s="67" customFormat="1" ht="30"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Y270" s="235" t="s">
        <v>42</v>
      </c>
      <c r="AZ270" s="235" t="s">
        <v>2974</v>
      </c>
      <c r="BA270" s="235">
        <v>2912707</v>
      </c>
      <c r="BB270" s="235"/>
      <c r="BC270" s="235"/>
    </row>
    <row r="271" spans="1:55" s="67" customFormat="1" ht="30"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Y271" s="235" t="s">
        <v>42</v>
      </c>
      <c r="AZ271" s="235" t="s">
        <v>2986</v>
      </c>
      <c r="BA271" s="235">
        <v>2912806</v>
      </c>
      <c r="BB271" s="235"/>
      <c r="BC271" s="235"/>
    </row>
    <row r="272" spans="1:55" s="67" customFormat="1" ht="3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Y272" s="235" t="s">
        <v>42</v>
      </c>
      <c r="AZ272" s="235" t="s">
        <v>2998</v>
      </c>
      <c r="BA272" s="235">
        <v>2912905</v>
      </c>
      <c r="BB272" s="235"/>
      <c r="BC272" s="235"/>
    </row>
    <row r="273" spans="1:55" s="67" customFormat="1" ht="30"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Y273" s="235" t="s">
        <v>42</v>
      </c>
      <c r="AZ273" s="235" t="s">
        <v>3011</v>
      </c>
      <c r="BA273" s="235">
        <v>2913002</v>
      </c>
      <c r="BB273" s="235"/>
      <c r="BC273" s="235"/>
    </row>
    <row r="274" spans="1:55" s="67" customFormat="1" ht="30"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Y274" s="235" t="s">
        <v>42</v>
      </c>
      <c r="AZ274" s="235" t="s">
        <v>3024</v>
      </c>
      <c r="BA274" s="235">
        <v>2913101</v>
      </c>
      <c r="BB274" s="235"/>
      <c r="BC274" s="235"/>
    </row>
    <row r="275" spans="1:55" s="67" customFormat="1" ht="3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Y275" s="235" t="s">
        <v>42</v>
      </c>
      <c r="AZ275" s="235" t="s">
        <v>3036</v>
      </c>
      <c r="BA275" s="235">
        <v>2913200</v>
      </c>
      <c r="BB275" s="235"/>
      <c r="BC275" s="235"/>
    </row>
    <row r="276" spans="1:55" s="67" customFormat="1" ht="30"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Y276" s="235" t="s">
        <v>42</v>
      </c>
      <c r="AZ276" s="235" t="s">
        <v>3048</v>
      </c>
      <c r="BA276" s="235">
        <v>2913309</v>
      </c>
      <c r="BB276" s="235"/>
      <c r="BC276" s="235"/>
    </row>
    <row r="277" spans="1:55" s="67" customFormat="1" ht="30"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Y277" s="235" t="s">
        <v>42</v>
      </c>
      <c r="AZ277" s="235" t="s">
        <v>3060</v>
      </c>
      <c r="BA277" s="235">
        <v>2913408</v>
      </c>
      <c r="BB277" s="235"/>
      <c r="BC277" s="235"/>
    </row>
    <row r="278" spans="1:55" s="67" customFormat="1" ht="30"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Y278" s="235" t="s">
        <v>42</v>
      </c>
      <c r="AZ278" s="235" t="s">
        <v>3072</v>
      </c>
      <c r="BA278" s="235">
        <v>2913457</v>
      </c>
      <c r="BB278" s="235"/>
      <c r="BC278" s="235"/>
    </row>
    <row r="279" spans="1:55" s="67" customFormat="1" ht="3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Y279" s="235" t="s">
        <v>42</v>
      </c>
      <c r="AZ279" s="235" t="s">
        <v>3084</v>
      </c>
      <c r="BA279" s="235">
        <v>2913507</v>
      </c>
      <c r="BB279" s="235"/>
      <c r="BC279" s="235"/>
    </row>
    <row r="280" spans="1:55" s="67" customFormat="1" ht="3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Y280" s="235" t="s">
        <v>42</v>
      </c>
      <c r="AZ280" s="235" t="s">
        <v>3097</v>
      </c>
      <c r="BA280" s="235">
        <v>2913606</v>
      </c>
      <c r="BB280" s="235"/>
      <c r="BC280" s="235"/>
    </row>
    <row r="281" spans="1:55" s="67" customFormat="1" ht="30"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Y281" s="235" t="s">
        <v>42</v>
      </c>
      <c r="AZ281" s="235" t="s">
        <v>3109</v>
      </c>
      <c r="BA281" s="235">
        <v>2913705</v>
      </c>
      <c r="BB281" s="235"/>
      <c r="BC281" s="235"/>
    </row>
    <row r="282" spans="1:55" s="67" customFormat="1" ht="30"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Y282" s="235" t="s">
        <v>42</v>
      </c>
      <c r="AZ282" s="235" t="s">
        <v>3121</v>
      </c>
      <c r="BA282" s="235">
        <v>2913804</v>
      </c>
      <c r="BB282" s="235"/>
      <c r="BC282" s="235"/>
    </row>
    <row r="283" spans="1:55" s="67" customFormat="1" ht="30"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Y283" s="235" t="s">
        <v>42</v>
      </c>
      <c r="AZ283" s="235" t="s">
        <v>3133</v>
      </c>
      <c r="BA283" s="235">
        <v>2913903</v>
      </c>
      <c r="BB283" s="235"/>
      <c r="BC283" s="235"/>
    </row>
    <row r="284" spans="1:55" s="67" customFormat="1" ht="30"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Y284" s="235" t="s">
        <v>42</v>
      </c>
      <c r="AZ284" s="235" t="s">
        <v>3145</v>
      </c>
      <c r="BA284" s="235">
        <v>2914000</v>
      </c>
      <c r="BB284" s="235"/>
      <c r="BC284" s="235"/>
    </row>
    <row r="285" spans="1:55" s="67" customFormat="1" ht="30"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Y285" s="235" t="s">
        <v>42</v>
      </c>
      <c r="AZ285" s="235" t="s">
        <v>3156</v>
      </c>
      <c r="BA285" s="235">
        <v>2914109</v>
      </c>
      <c r="BB285" s="235"/>
      <c r="BC285" s="235"/>
    </row>
    <row r="286" spans="1:55" s="67" customFormat="1" ht="3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Y286" s="235" t="s">
        <v>42</v>
      </c>
      <c r="AZ286" s="235" t="s">
        <v>3167</v>
      </c>
      <c r="BA286" s="235">
        <v>2914208</v>
      </c>
      <c r="BB286" s="235"/>
      <c r="BC286" s="235"/>
    </row>
    <row r="287" spans="1:55" s="67" customFormat="1" ht="3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Y287" s="235" t="s">
        <v>42</v>
      </c>
      <c r="AZ287" s="235" t="s">
        <v>3178</v>
      </c>
      <c r="BA287" s="235">
        <v>2914307</v>
      </c>
      <c r="BB287" s="235"/>
      <c r="BC287" s="235"/>
    </row>
    <row r="288" spans="1:55" s="67" customFormat="1" ht="3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Y288" s="235" t="s">
        <v>42</v>
      </c>
      <c r="AZ288" s="235" t="s">
        <v>3189</v>
      </c>
      <c r="BA288" s="235">
        <v>2914406</v>
      </c>
      <c r="BB288" s="235"/>
      <c r="BC288" s="235"/>
    </row>
    <row r="289" spans="1:55" s="67" customFormat="1" ht="3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Y289" s="235" t="s">
        <v>42</v>
      </c>
      <c r="AZ289" s="235" t="s">
        <v>3201</v>
      </c>
      <c r="BA289" s="235">
        <v>2914505</v>
      </c>
      <c r="BB289" s="235"/>
      <c r="BC289" s="235"/>
    </row>
    <row r="290" spans="1:55" s="67" customFormat="1" ht="3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Y290" s="235" t="s">
        <v>42</v>
      </c>
      <c r="AZ290" s="235" t="s">
        <v>3213</v>
      </c>
      <c r="BA290" s="235">
        <v>2914604</v>
      </c>
      <c r="BB290" s="235"/>
      <c r="BC290" s="235"/>
    </row>
    <row r="291" spans="1:55" s="67" customFormat="1" ht="3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Y291" s="235" t="s">
        <v>42</v>
      </c>
      <c r="AZ291" s="235" t="s">
        <v>3225</v>
      </c>
      <c r="BA291" s="235">
        <v>2914653</v>
      </c>
      <c r="BB291" s="235"/>
      <c r="BC291" s="235"/>
    </row>
    <row r="292" spans="1:55" s="67" customFormat="1" ht="3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Y292" s="235" t="s">
        <v>42</v>
      </c>
      <c r="AZ292" s="235" t="s">
        <v>3235</v>
      </c>
      <c r="BA292" s="235">
        <v>2914703</v>
      </c>
      <c r="BB292" s="235"/>
      <c r="BC292" s="235"/>
    </row>
    <row r="293" spans="1:55" s="67" customFormat="1" ht="3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Y293" s="235" t="s">
        <v>42</v>
      </c>
      <c r="AZ293" s="235" t="s">
        <v>3246</v>
      </c>
      <c r="BA293" s="235">
        <v>2914802</v>
      </c>
      <c r="BB293" s="235"/>
      <c r="BC293" s="235"/>
    </row>
    <row r="294" spans="1:55" s="67" customFormat="1" ht="30"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Y294" s="235" t="s">
        <v>42</v>
      </c>
      <c r="AZ294" s="235" t="s">
        <v>3256</v>
      </c>
      <c r="BA294" s="235">
        <v>2914901</v>
      </c>
      <c r="BB294" s="235"/>
      <c r="BC294" s="235"/>
    </row>
    <row r="295" spans="1:55" s="67" customFormat="1" ht="3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Y295" s="235" t="s">
        <v>42</v>
      </c>
      <c r="AZ295" s="235" t="s">
        <v>3267</v>
      </c>
      <c r="BA295" s="235">
        <v>2915007</v>
      </c>
      <c r="BB295" s="235"/>
      <c r="BC295" s="235"/>
    </row>
    <row r="296" spans="1:55" s="67" customFormat="1" ht="30"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Y296" s="235" t="s">
        <v>42</v>
      </c>
      <c r="AZ296" s="235" t="s">
        <v>3279</v>
      </c>
      <c r="BA296" s="235">
        <v>2915106</v>
      </c>
      <c r="BB296" s="235"/>
      <c r="BC296" s="235"/>
    </row>
    <row r="297" spans="1:55" s="67" customFormat="1" ht="3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Y297" s="235" t="s">
        <v>42</v>
      </c>
      <c r="AZ297" s="235" t="s">
        <v>3290</v>
      </c>
      <c r="BA297" s="235">
        <v>2915205</v>
      </c>
      <c r="BB297" s="235"/>
      <c r="BC297" s="235"/>
    </row>
    <row r="298" spans="1:55" s="67" customFormat="1" ht="30"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Y298" s="235" t="s">
        <v>42</v>
      </c>
      <c r="AZ298" s="235" t="s">
        <v>3302</v>
      </c>
      <c r="BA298" s="235">
        <v>2915304</v>
      </c>
      <c r="BB298" s="235"/>
      <c r="BC298" s="235"/>
    </row>
    <row r="299" spans="1:55" s="67" customFormat="1" ht="3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Y299" s="235" t="s">
        <v>42</v>
      </c>
      <c r="AZ299" s="235" t="s">
        <v>3314</v>
      </c>
      <c r="BA299" s="235">
        <v>2915353</v>
      </c>
      <c r="BB299" s="235"/>
      <c r="BC299" s="235"/>
    </row>
    <row r="300" spans="1:55" s="67" customFormat="1" ht="30"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Y300" s="235" t="s">
        <v>42</v>
      </c>
      <c r="AZ300" s="235" t="s">
        <v>3325</v>
      </c>
      <c r="BA300" s="235">
        <v>2915403</v>
      </c>
      <c r="BB300" s="235"/>
      <c r="BC300" s="235"/>
    </row>
    <row r="301" spans="1:55" s="67" customFormat="1" ht="3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Y301" s="235" t="s">
        <v>42</v>
      </c>
      <c r="AZ301" s="235" t="s">
        <v>3336</v>
      </c>
      <c r="BA301" s="235">
        <v>2915502</v>
      </c>
      <c r="BB301" s="235"/>
      <c r="BC301" s="235"/>
    </row>
    <row r="302" spans="1:55" s="67" customFormat="1" ht="3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Y302" s="235" t="s">
        <v>42</v>
      </c>
      <c r="AZ302" s="235" t="s">
        <v>3347</v>
      </c>
      <c r="BA302" s="235">
        <v>2915601</v>
      </c>
      <c r="BB302" s="235"/>
      <c r="BC302" s="235"/>
    </row>
    <row r="303" spans="1:55" s="67" customFormat="1"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Y303" s="235" t="s">
        <v>42</v>
      </c>
      <c r="AZ303" s="235" t="s">
        <v>3357</v>
      </c>
      <c r="BA303" s="235">
        <v>2915700</v>
      </c>
      <c r="BB303" s="235"/>
      <c r="BC303" s="235"/>
    </row>
    <row r="304" spans="1:55" s="67" customFormat="1" ht="30"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Y304" s="235" t="s">
        <v>42</v>
      </c>
      <c r="AZ304" s="235" t="s">
        <v>1930</v>
      </c>
      <c r="BA304" s="235">
        <v>2915809</v>
      </c>
      <c r="BB304" s="235"/>
      <c r="BC304" s="235"/>
    </row>
    <row r="305" spans="1:55" s="67" customFormat="1" ht="3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Y305" s="235" t="s">
        <v>42</v>
      </c>
      <c r="AZ305" s="235" t="s">
        <v>3376</v>
      </c>
      <c r="BA305" s="235">
        <v>2915908</v>
      </c>
      <c r="BB305" s="235"/>
      <c r="BC305" s="235"/>
    </row>
    <row r="306" spans="1:55" s="67" customFormat="1" ht="3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Y306" s="235" t="s">
        <v>42</v>
      </c>
      <c r="AZ306" s="235" t="s">
        <v>3386</v>
      </c>
      <c r="BA306" s="235">
        <v>2916005</v>
      </c>
      <c r="BB306" s="235"/>
      <c r="BC306" s="235"/>
    </row>
    <row r="307" spans="1:55" s="67" customFormat="1" ht="3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Y307" s="235" t="s">
        <v>42</v>
      </c>
      <c r="AZ307" s="235" t="s">
        <v>3396</v>
      </c>
      <c r="BA307" s="235">
        <v>2916104</v>
      </c>
      <c r="BB307" s="235"/>
      <c r="BC307" s="235"/>
    </row>
    <row r="308" spans="1:55" s="67" customFormat="1" ht="3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Y308" s="235" t="s">
        <v>42</v>
      </c>
      <c r="AZ308" s="235" t="s">
        <v>3406</v>
      </c>
      <c r="BA308" s="235">
        <v>2916203</v>
      </c>
      <c r="BB308" s="235"/>
      <c r="BC308" s="235"/>
    </row>
    <row r="309" spans="1:55" s="67" customFormat="1" ht="3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Y309" s="235" t="s">
        <v>42</v>
      </c>
      <c r="AZ309" s="235" t="s">
        <v>3416</v>
      </c>
      <c r="BA309" s="235">
        <v>2916302</v>
      </c>
      <c r="BB309" s="235"/>
      <c r="BC309" s="235"/>
    </row>
    <row r="310" spans="1:55" s="67" customFormat="1" ht="30"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Y310" s="235" t="s">
        <v>42</v>
      </c>
      <c r="AZ310" s="235" t="s">
        <v>3426</v>
      </c>
      <c r="BA310" s="235">
        <v>2916401</v>
      </c>
      <c r="BB310" s="235"/>
      <c r="BC310" s="235"/>
    </row>
    <row r="311" spans="1:55" s="67" customFormat="1" ht="30"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Y311" s="235" t="s">
        <v>42</v>
      </c>
      <c r="AZ311" s="235" t="s">
        <v>3435</v>
      </c>
      <c r="BA311" s="235">
        <v>2916500</v>
      </c>
      <c r="BB311" s="235"/>
      <c r="BC311" s="235"/>
    </row>
    <row r="312" spans="1:55" s="67" customFormat="1" ht="3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Y312" s="235" t="s">
        <v>42</v>
      </c>
      <c r="AZ312" s="235" t="s">
        <v>3444</v>
      </c>
      <c r="BA312" s="235">
        <v>2916609</v>
      </c>
      <c r="BB312" s="235"/>
      <c r="BC312" s="235"/>
    </row>
    <row r="313" spans="1:55" s="67" customFormat="1" ht="30"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Y313" s="235" t="s">
        <v>42</v>
      </c>
      <c r="AZ313" s="235" t="s">
        <v>3453</v>
      </c>
      <c r="BA313" s="235">
        <v>2916708</v>
      </c>
      <c r="BB313" s="235"/>
      <c r="BC313" s="235"/>
    </row>
    <row r="314" spans="1:55" s="67" customFormat="1" ht="30"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Y314" s="235" t="s">
        <v>42</v>
      </c>
      <c r="AZ314" s="235" t="s">
        <v>3463</v>
      </c>
      <c r="BA314" s="235">
        <v>2916807</v>
      </c>
      <c r="BB314" s="235"/>
      <c r="BC314" s="235"/>
    </row>
    <row r="315" spans="1:55" s="67" customFormat="1" ht="30"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Y315" s="235" t="s">
        <v>42</v>
      </c>
      <c r="AZ315" s="235" t="s">
        <v>3473</v>
      </c>
      <c r="BA315" s="235">
        <v>2916856</v>
      </c>
      <c r="BB315" s="235"/>
      <c r="BC315" s="235"/>
    </row>
    <row r="316" spans="1:55" s="67" customFormat="1" ht="3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Y316" s="235" t="s">
        <v>42</v>
      </c>
      <c r="AZ316" s="235" t="s">
        <v>3482</v>
      </c>
      <c r="BA316" s="235">
        <v>2916906</v>
      </c>
      <c r="BB316" s="235"/>
      <c r="BC316" s="235"/>
    </row>
    <row r="317" spans="1:55" s="67" customFormat="1"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Y317" s="235" t="s">
        <v>42</v>
      </c>
      <c r="AZ317" s="235" t="s">
        <v>3492</v>
      </c>
      <c r="BA317" s="235">
        <v>2917003</v>
      </c>
      <c r="BB317" s="235"/>
      <c r="BC317" s="235"/>
    </row>
    <row r="318" spans="1:55" s="67" customFormat="1" ht="30"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Y318" s="235" t="s">
        <v>42</v>
      </c>
      <c r="AZ318" s="235" t="s">
        <v>3501</v>
      </c>
      <c r="BA318" s="235">
        <v>2917102</v>
      </c>
      <c r="BB318" s="235"/>
      <c r="BC318" s="235"/>
    </row>
    <row r="319" spans="1:55" s="67" customFormat="1" ht="30"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Y319" s="235" t="s">
        <v>42</v>
      </c>
      <c r="AZ319" s="235" t="s">
        <v>3511</v>
      </c>
      <c r="BA319" s="235">
        <v>2917201</v>
      </c>
      <c r="BB319" s="235"/>
      <c r="BC319" s="235"/>
    </row>
    <row r="320" spans="1:55" s="67" customFormat="1" ht="3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Y320" s="235" t="s">
        <v>42</v>
      </c>
      <c r="AZ320" s="235" t="s">
        <v>3521</v>
      </c>
      <c r="BA320" s="235">
        <v>2917300</v>
      </c>
      <c r="BB320" s="235"/>
      <c r="BC320" s="235"/>
    </row>
    <row r="321" spans="1:55" s="67" customFormat="1" ht="3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Y321" s="235" t="s">
        <v>42</v>
      </c>
      <c r="AZ321" s="235" t="s">
        <v>3531</v>
      </c>
      <c r="BA321" s="235">
        <v>2917334</v>
      </c>
      <c r="BB321" s="235"/>
      <c r="BC321" s="235"/>
    </row>
    <row r="322" spans="1:55" s="67" customFormat="1" ht="3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Y322" s="235" t="s">
        <v>42</v>
      </c>
      <c r="AZ322" s="235" t="s">
        <v>3541</v>
      </c>
      <c r="BA322" s="235">
        <v>2917359</v>
      </c>
      <c r="BB322" s="235"/>
      <c r="BC322" s="235"/>
    </row>
    <row r="323" spans="1:55" s="67" customFormat="1" ht="30"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Y323" s="235" t="s">
        <v>42</v>
      </c>
      <c r="AZ323" s="235" t="s">
        <v>3549</v>
      </c>
      <c r="BA323" s="235">
        <v>2917409</v>
      </c>
      <c r="BB323" s="235"/>
      <c r="BC323" s="235"/>
    </row>
    <row r="324" spans="1:55" s="67" customFormat="1" ht="3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Y324" s="235" t="s">
        <v>42</v>
      </c>
      <c r="AZ324" s="235" t="s">
        <v>3559</v>
      </c>
      <c r="BA324" s="235">
        <v>2917508</v>
      </c>
      <c r="BB324" s="235"/>
      <c r="BC324" s="235"/>
    </row>
    <row r="325" spans="1:55" s="67" customFormat="1" ht="3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Y325" s="235" t="s">
        <v>42</v>
      </c>
      <c r="AZ325" s="235" t="s">
        <v>3569</v>
      </c>
      <c r="BA325" s="235">
        <v>2917607</v>
      </c>
      <c r="BB325" s="235"/>
      <c r="BC325" s="235"/>
    </row>
    <row r="326" spans="1:55" s="67" customFormat="1" ht="3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Y326" s="235" t="s">
        <v>42</v>
      </c>
      <c r="AZ326" s="235" t="s">
        <v>3579</v>
      </c>
      <c r="BA326" s="235">
        <v>2917706</v>
      </c>
      <c r="BB326" s="235"/>
      <c r="BC326" s="235"/>
    </row>
    <row r="327" spans="1:55" s="67" customFormat="1" ht="30"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Y327" s="235" t="s">
        <v>42</v>
      </c>
      <c r="AZ327" s="235" t="s">
        <v>3589</v>
      </c>
      <c r="BA327" s="235">
        <v>2917805</v>
      </c>
      <c r="BB327" s="235"/>
      <c r="BC327" s="235"/>
    </row>
    <row r="328" spans="1:55" s="67" customFormat="1" ht="3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Y328" s="235" t="s">
        <v>42</v>
      </c>
      <c r="AZ328" s="235" t="s">
        <v>1376</v>
      </c>
      <c r="BA328" s="235">
        <v>2917904</v>
      </c>
      <c r="BB328" s="235"/>
      <c r="BC328" s="235"/>
    </row>
    <row r="329" spans="1:55" s="67" customFormat="1" ht="30"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Y329" s="235" t="s">
        <v>42</v>
      </c>
      <c r="AZ329" s="235" t="s">
        <v>3608</v>
      </c>
      <c r="BA329" s="235">
        <v>2918001</v>
      </c>
      <c r="BB329" s="235"/>
      <c r="BC329" s="235"/>
    </row>
    <row r="330" spans="1:55" s="67" customFormat="1" ht="3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Y330" s="235" t="s">
        <v>42</v>
      </c>
      <c r="AZ330" s="235" t="s">
        <v>3617</v>
      </c>
      <c r="BA330" s="235">
        <v>2918100</v>
      </c>
      <c r="BB330" s="235"/>
      <c r="BC330" s="235"/>
    </row>
    <row r="331" spans="1:55" s="67" customFormat="1" ht="3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Y331" s="235" t="s">
        <v>42</v>
      </c>
      <c r="AZ331" s="235" t="s">
        <v>3626</v>
      </c>
      <c r="BA331" s="235">
        <v>2918209</v>
      </c>
      <c r="BB331" s="235"/>
      <c r="BC331" s="235"/>
    </row>
    <row r="332" spans="1:55" s="67" customFormat="1" ht="30"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Y332" s="235" t="s">
        <v>42</v>
      </c>
      <c r="AZ332" s="235" t="s">
        <v>3636</v>
      </c>
      <c r="BA332" s="235">
        <v>2918308</v>
      </c>
      <c r="BB332" s="235"/>
      <c r="BC332" s="235"/>
    </row>
    <row r="333" spans="1:55" s="67" customFormat="1" ht="3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Y333" s="235" t="s">
        <v>42</v>
      </c>
      <c r="AZ333" s="235" t="s">
        <v>3646</v>
      </c>
      <c r="BA333" s="235">
        <v>2918357</v>
      </c>
      <c r="BB333" s="235"/>
      <c r="BC333" s="235"/>
    </row>
    <row r="334" spans="1:55" s="67" customFormat="1" ht="3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Y334" s="235" t="s">
        <v>42</v>
      </c>
      <c r="AZ334" s="235" t="s">
        <v>3655</v>
      </c>
      <c r="BA334" s="235">
        <v>2918407</v>
      </c>
      <c r="BB334" s="235"/>
      <c r="BC334" s="235"/>
    </row>
    <row r="335" spans="1:55" s="67" customFormat="1" ht="3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Y335" s="235" t="s">
        <v>42</v>
      </c>
      <c r="AZ335" s="235" t="s">
        <v>3664</v>
      </c>
      <c r="BA335" s="235">
        <v>2918456</v>
      </c>
      <c r="BB335" s="235"/>
      <c r="BC335" s="235"/>
    </row>
    <row r="336" spans="1:55" s="67" customFormat="1" ht="3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Y336" s="235" t="s">
        <v>42</v>
      </c>
      <c r="AZ336" s="235" t="s">
        <v>2675</v>
      </c>
      <c r="BA336" s="235">
        <v>2918506</v>
      </c>
      <c r="BB336" s="235"/>
      <c r="BC336" s="235"/>
    </row>
    <row r="337" spans="1:55" s="67" customFormat="1" ht="3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Y337" s="235" t="s">
        <v>42</v>
      </c>
      <c r="AZ337" s="235" t="s">
        <v>3680</v>
      </c>
      <c r="BA337" s="235">
        <v>2918555</v>
      </c>
      <c r="BB337" s="235"/>
      <c r="BC337" s="235"/>
    </row>
    <row r="338" spans="1:55" s="67" customFormat="1" ht="30"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Y338" s="235" t="s">
        <v>42</v>
      </c>
      <c r="AZ338" s="235" t="s">
        <v>3688</v>
      </c>
      <c r="BA338" s="235">
        <v>2918605</v>
      </c>
      <c r="BB338" s="235"/>
      <c r="BC338" s="235"/>
    </row>
    <row r="339" spans="1:55" s="67" customFormat="1" ht="3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Y339" s="235" t="s">
        <v>42</v>
      </c>
      <c r="AZ339" s="235" t="s">
        <v>3697</v>
      </c>
      <c r="BA339" s="235">
        <v>2918704</v>
      </c>
      <c r="BB339" s="235"/>
      <c r="BC339" s="235"/>
    </row>
    <row r="340" spans="1:55" s="67" customFormat="1" ht="3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Y340" s="235" t="s">
        <v>42</v>
      </c>
      <c r="AZ340" s="235" t="s">
        <v>3705</v>
      </c>
      <c r="BA340" s="235">
        <v>2918753</v>
      </c>
      <c r="BB340" s="235"/>
      <c r="BC340" s="235"/>
    </row>
    <row r="341" spans="1:55" s="67" customFormat="1" ht="3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Y341" s="235" t="s">
        <v>42</v>
      </c>
      <c r="AZ341" s="235" t="s">
        <v>3713</v>
      </c>
      <c r="BA341" s="235">
        <v>2918803</v>
      </c>
      <c r="BB341" s="235"/>
      <c r="BC341" s="235"/>
    </row>
    <row r="342" spans="1:55" s="67" customFormat="1" ht="3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Y342" s="235" t="s">
        <v>42</v>
      </c>
      <c r="AZ342" s="235" t="s">
        <v>3720</v>
      </c>
      <c r="BA342" s="235">
        <v>2918902</v>
      </c>
      <c r="BB342" s="235"/>
      <c r="BC342" s="235"/>
    </row>
    <row r="343" spans="1:55" s="67" customFormat="1" ht="30"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Y343" s="235" t="s">
        <v>42</v>
      </c>
      <c r="AZ343" s="235" t="s">
        <v>3727</v>
      </c>
      <c r="BA343" s="235">
        <v>2919009</v>
      </c>
      <c r="BB343" s="235"/>
      <c r="BC343" s="235"/>
    </row>
    <row r="344" spans="1:55" s="67" customFormat="1" ht="3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Y344" s="235" t="s">
        <v>42</v>
      </c>
      <c r="AZ344" s="235" t="s">
        <v>3734</v>
      </c>
      <c r="BA344" s="235">
        <v>2919058</v>
      </c>
      <c r="BB344" s="235"/>
      <c r="BC344" s="235"/>
    </row>
    <row r="345" spans="1:55" s="67" customFormat="1" ht="3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Y345" s="235" t="s">
        <v>42</v>
      </c>
      <c r="AZ345" s="235" t="s">
        <v>3741</v>
      </c>
      <c r="BA345" s="235">
        <v>2919108</v>
      </c>
      <c r="BB345" s="235"/>
      <c r="BC345" s="235"/>
    </row>
    <row r="346" spans="1:55" s="67" customFormat="1" ht="3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Y346" s="235" t="s">
        <v>42</v>
      </c>
      <c r="AZ346" s="235" t="s">
        <v>3748</v>
      </c>
      <c r="BA346" s="235">
        <v>2919157</v>
      </c>
      <c r="BB346" s="235"/>
      <c r="BC346" s="235"/>
    </row>
    <row r="347" spans="1:55" s="67" customFormat="1" ht="3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Y347" s="235" t="s">
        <v>42</v>
      </c>
      <c r="AZ347" s="235" t="s">
        <v>3754</v>
      </c>
      <c r="BA347" s="235">
        <v>2919207</v>
      </c>
      <c r="BB347" s="235"/>
      <c r="BC347" s="235"/>
    </row>
    <row r="348" spans="1:55" s="67" customFormat="1" ht="3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Y348" s="235" t="s">
        <v>42</v>
      </c>
      <c r="AZ348" s="235" t="s">
        <v>3760</v>
      </c>
      <c r="BA348" s="235">
        <v>2919306</v>
      </c>
      <c r="BB348" s="235"/>
      <c r="BC348" s="235"/>
    </row>
    <row r="349" spans="1:55" s="67" customFormat="1" ht="3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Y349" s="235" t="s">
        <v>42</v>
      </c>
      <c r="AZ349" s="235" t="s">
        <v>3764</v>
      </c>
      <c r="BA349" s="235">
        <v>2919405</v>
      </c>
      <c r="BB349" s="235"/>
      <c r="BC349" s="235"/>
    </row>
    <row r="350" spans="1:55" s="67" customFormat="1" ht="3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Y350" s="235" t="s">
        <v>42</v>
      </c>
      <c r="AZ350" s="235" t="s">
        <v>3770</v>
      </c>
      <c r="BA350" s="235">
        <v>2919504</v>
      </c>
      <c r="BB350" s="235"/>
      <c r="BC350" s="235"/>
    </row>
    <row r="351" spans="1:55" s="67" customFormat="1" ht="3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Y351" s="235" t="s">
        <v>42</v>
      </c>
      <c r="AZ351" s="235" t="s">
        <v>3776</v>
      </c>
      <c r="BA351" s="235">
        <v>2919553</v>
      </c>
      <c r="BB351" s="235"/>
      <c r="BC351" s="235"/>
    </row>
    <row r="352" spans="1:55" s="67" customFormat="1" ht="3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Y352" s="235" t="s">
        <v>42</v>
      </c>
      <c r="AZ352" s="235" t="s">
        <v>3783</v>
      </c>
      <c r="BA352" s="235">
        <v>2919603</v>
      </c>
      <c r="BB352" s="235"/>
      <c r="BC352" s="235"/>
    </row>
    <row r="353" spans="1:55" s="67" customFormat="1" ht="3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Y353" s="235" t="s">
        <v>42</v>
      </c>
      <c r="AZ353" s="235" t="s">
        <v>3790</v>
      </c>
      <c r="BA353" s="235">
        <v>2919702</v>
      </c>
      <c r="BB353" s="235"/>
      <c r="BC353" s="235"/>
    </row>
    <row r="354" spans="1:55" s="67" customFormat="1" ht="3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Y354" s="235" t="s">
        <v>42</v>
      </c>
      <c r="AZ354" s="235" t="s">
        <v>3797</v>
      </c>
      <c r="BA354" s="235">
        <v>2919801</v>
      </c>
      <c r="BB354" s="235"/>
      <c r="BC354" s="235"/>
    </row>
    <row r="355" spans="1:55" s="67" customFormat="1" ht="3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Y355" s="235" t="s">
        <v>42</v>
      </c>
      <c r="AZ355" s="235" t="s">
        <v>3804</v>
      </c>
      <c r="BA355" s="235">
        <v>2919900</v>
      </c>
      <c r="BB355" s="235"/>
      <c r="BC355" s="235"/>
    </row>
    <row r="356" spans="1:55" s="67" customFormat="1" ht="3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Y356" s="235" t="s">
        <v>42</v>
      </c>
      <c r="AZ356" s="235" t="s">
        <v>3810</v>
      </c>
      <c r="BA356" s="235">
        <v>2919926</v>
      </c>
      <c r="BB356" s="235"/>
      <c r="BC356" s="235"/>
    </row>
    <row r="357" spans="1:55" s="67" customFormat="1" ht="3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Y357" s="235" t="s">
        <v>42</v>
      </c>
      <c r="AZ357" s="235" t="s">
        <v>3817</v>
      </c>
      <c r="BA357" s="235">
        <v>2919959</v>
      </c>
      <c r="BB357" s="235"/>
      <c r="BC357" s="235"/>
    </row>
    <row r="358" spans="1:55" s="67" customFormat="1" ht="3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Y358" s="235" t="s">
        <v>42</v>
      </c>
      <c r="AZ358" s="235" t="s">
        <v>3824</v>
      </c>
      <c r="BA358" s="235">
        <v>2920007</v>
      </c>
      <c r="BB358" s="235"/>
      <c r="BC358" s="235"/>
    </row>
    <row r="359" spans="1:55" s="67" customFormat="1" ht="3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Y359" s="235" t="s">
        <v>42</v>
      </c>
      <c r="AZ359" s="235" t="s">
        <v>3831</v>
      </c>
      <c r="BA359" s="235">
        <v>2920106</v>
      </c>
      <c r="BB359" s="235"/>
      <c r="BC359" s="235"/>
    </row>
    <row r="360" spans="1:55" s="67" customFormat="1" ht="3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Y360" s="235" t="s">
        <v>42</v>
      </c>
      <c r="AZ360" s="235" t="s">
        <v>3837</v>
      </c>
      <c r="BA360" s="235">
        <v>2920205</v>
      </c>
      <c r="BB360" s="235"/>
      <c r="BC360" s="235"/>
    </row>
    <row r="361" spans="1:55" s="67" customFormat="1" ht="3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Y361" s="235" t="s">
        <v>42</v>
      </c>
      <c r="AZ361" s="235" t="s">
        <v>3844</v>
      </c>
      <c r="BA361" s="235">
        <v>2920304</v>
      </c>
      <c r="BB361" s="235"/>
      <c r="BC361" s="235"/>
    </row>
    <row r="362" spans="1:55" s="67" customFormat="1" ht="30"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Y362" s="235" t="s">
        <v>42</v>
      </c>
      <c r="AZ362" s="235" t="s">
        <v>3850</v>
      </c>
      <c r="BA362" s="235">
        <v>2920403</v>
      </c>
      <c r="BB362" s="235"/>
      <c r="BC362" s="235"/>
    </row>
    <row r="363" spans="1:55" s="67" customFormat="1" ht="3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Y363" s="235" t="s">
        <v>42</v>
      </c>
      <c r="AZ363" s="235" t="s">
        <v>3857</v>
      </c>
      <c r="BA363" s="235">
        <v>2920452</v>
      </c>
      <c r="BB363" s="235"/>
      <c r="BC363" s="235"/>
    </row>
    <row r="364" spans="1:55" s="67" customFormat="1" ht="3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Y364" s="235" t="s">
        <v>42</v>
      </c>
      <c r="AZ364" s="235" t="s">
        <v>3863</v>
      </c>
      <c r="BA364" s="235">
        <v>2920502</v>
      </c>
      <c r="BB364" s="235"/>
      <c r="BC364" s="235"/>
    </row>
    <row r="365" spans="1:55" s="67" customFormat="1" ht="3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Y365" s="235" t="s">
        <v>42</v>
      </c>
      <c r="AZ365" s="235" t="s">
        <v>3869</v>
      </c>
      <c r="BA365" s="235">
        <v>2920601</v>
      </c>
      <c r="BB365" s="235"/>
      <c r="BC365" s="235"/>
    </row>
    <row r="366" spans="1:55" s="67" customFormat="1" ht="3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Y366" s="235" t="s">
        <v>42</v>
      </c>
      <c r="AZ366" s="235" t="s">
        <v>3874</v>
      </c>
      <c r="BA366" s="235">
        <v>2920700</v>
      </c>
      <c r="BB366" s="235"/>
      <c r="BC366" s="235"/>
    </row>
    <row r="367" spans="1:55" s="67" customFormat="1" ht="3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Y367" s="235" t="s">
        <v>42</v>
      </c>
      <c r="AZ367" s="235" t="s">
        <v>3879</v>
      </c>
      <c r="BA367" s="235">
        <v>2920809</v>
      </c>
      <c r="BB367" s="235"/>
      <c r="BC367" s="235"/>
    </row>
    <row r="368" spans="1:55" s="67" customFormat="1" ht="30"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Y368" s="235" t="s">
        <v>42</v>
      </c>
      <c r="AZ368" s="235" t="s">
        <v>3885</v>
      </c>
      <c r="BA368" s="235">
        <v>2920908</v>
      </c>
      <c r="BB368" s="235"/>
      <c r="BC368" s="235"/>
    </row>
    <row r="369" spans="1:55" s="67" customFormat="1" ht="3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Y369" s="235" t="s">
        <v>42</v>
      </c>
      <c r="AZ369" s="235" t="s">
        <v>3891</v>
      </c>
      <c r="BA369" s="235">
        <v>2921005</v>
      </c>
      <c r="BB369" s="235"/>
      <c r="BC369" s="235"/>
    </row>
    <row r="370" spans="1:55" s="67" customFormat="1" ht="3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Y370" s="235" t="s">
        <v>42</v>
      </c>
      <c r="AZ370" s="235" t="s">
        <v>3897</v>
      </c>
      <c r="BA370" s="235">
        <v>2921054</v>
      </c>
      <c r="BB370" s="235"/>
      <c r="BC370" s="235"/>
    </row>
    <row r="371" spans="1:55" s="67" customFormat="1" ht="3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Y371" s="235" t="s">
        <v>42</v>
      </c>
      <c r="AZ371" s="235" t="s">
        <v>3903</v>
      </c>
      <c r="BA371" s="235">
        <v>2921104</v>
      </c>
      <c r="BB371" s="235"/>
      <c r="BC371" s="235"/>
    </row>
    <row r="372" spans="1:55" s="67" customFormat="1" ht="3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Y372" s="235" t="s">
        <v>42</v>
      </c>
      <c r="AZ372" s="235" t="s">
        <v>3909</v>
      </c>
      <c r="BA372" s="235">
        <v>2921203</v>
      </c>
      <c r="BB372" s="235"/>
      <c r="BC372" s="235"/>
    </row>
    <row r="373" spans="1:55" s="67" customFormat="1" ht="3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Y373" s="235" t="s">
        <v>42</v>
      </c>
      <c r="AZ373" s="235" t="s">
        <v>2361</v>
      </c>
      <c r="BA373" s="235">
        <v>2921302</v>
      </c>
      <c r="BB373" s="235"/>
      <c r="BC373" s="235"/>
    </row>
    <row r="374" spans="1:55" s="67" customFormat="1" ht="30"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Y374" s="235" t="s">
        <v>42</v>
      </c>
      <c r="AZ374" s="235" t="s">
        <v>3920</v>
      </c>
      <c r="BA374" s="235">
        <v>2921401</v>
      </c>
      <c r="BB374" s="235"/>
      <c r="BC374" s="235"/>
    </row>
    <row r="375" spans="1:55" s="67" customFormat="1" ht="3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Y375" s="235" t="s">
        <v>42</v>
      </c>
      <c r="AZ375" s="235" t="s">
        <v>3926</v>
      </c>
      <c r="BA375" s="235">
        <v>2921450</v>
      </c>
      <c r="BB375" s="235"/>
      <c r="BC375" s="235"/>
    </row>
    <row r="376" spans="1:55" s="67" customFormat="1" ht="30"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Y376" s="235" t="s">
        <v>42</v>
      </c>
      <c r="AZ376" s="235" t="s">
        <v>3932</v>
      </c>
      <c r="BA376" s="235">
        <v>2921500</v>
      </c>
      <c r="BB376" s="235"/>
      <c r="BC376" s="235"/>
    </row>
    <row r="377" spans="1:55" s="67" customFormat="1" ht="3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Y377" s="235" t="s">
        <v>42</v>
      </c>
      <c r="AZ377" s="235" t="s">
        <v>3938</v>
      </c>
      <c r="BA377" s="235">
        <v>2921609</v>
      </c>
      <c r="BB377" s="235"/>
      <c r="BC377" s="235"/>
    </row>
    <row r="378" spans="1:55" s="67" customFormat="1" ht="3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Y378" s="235" t="s">
        <v>42</v>
      </c>
      <c r="AZ378" s="235" t="s">
        <v>3944</v>
      </c>
      <c r="BA378" s="235">
        <v>2921708</v>
      </c>
      <c r="BB378" s="235"/>
      <c r="BC378" s="235"/>
    </row>
    <row r="379" spans="1:55" s="67" customFormat="1" ht="3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Y379" s="235" t="s">
        <v>42</v>
      </c>
      <c r="AZ379" s="235" t="s">
        <v>3950</v>
      </c>
      <c r="BA379" s="235">
        <v>2921807</v>
      </c>
      <c r="BB379" s="235"/>
      <c r="BC379" s="235"/>
    </row>
    <row r="380" spans="1:55" s="67" customFormat="1" ht="3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Y380" s="235" t="s">
        <v>42</v>
      </c>
      <c r="AZ380" s="235" t="s">
        <v>3956</v>
      </c>
      <c r="BA380" s="235">
        <v>2921906</v>
      </c>
      <c r="BB380" s="235"/>
      <c r="BC380" s="235"/>
    </row>
    <row r="381" spans="1:55" s="67" customFormat="1" ht="30"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Y381" s="235" t="s">
        <v>42</v>
      </c>
      <c r="AZ381" s="235" t="s">
        <v>3961</v>
      </c>
      <c r="BA381" s="235">
        <v>2922003</v>
      </c>
      <c r="BB381" s="235"/>
      <c r="BC381" s="235"/>
    </row>
    <row r="382" spans="1:55" s="67" customFormat="1" ht="3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Y382" s="235" t="s">
        <v>42</v>
      </c>
      <c r="AZ382" s="235" t="s">
        <v>3967</v>
      </c>
      <c r="BA382" s="235">
        <v>2922052</v>
      </c>
      <c r="BB382" s="235"/>
      <c r="BC382" s="235"/>
    </row>
    <row r="383" spans="1:55" s="67" customFormat="1" ht="3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Y383" s="235" t="s">
        <v>42</v>
      </c>
      <c r="AZ383" s="235" t="s">
        <v>1282</v>
      </c>
      <c r="BA383" s="235">
        <v>2922102</v>
      </c>
      <c r="BB383" s="235"/>
      <c r="BC383" s="235"/>
    </row>
    <row r="384" spans="1:55" s="67" customFormat="1" ht="3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Y384" s="235" t="s">
        <v>42</v>
      </c>
      <c r="AZ384" s="235" t="s">
        <v>3977</v>
      </c>
      <c r="BA384" s="235">
        <v>2922201</v>
      </c>
      <c r="BB384" s="235"/>
      <c r="BC384" s="235"/>
    </row>
    <row r="385" spans="1:55" s="67" customFormat="1" ht="3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Y385" s="235" t="s">
        <v>42</v>
      </c>
      <c r="AZ385" s="235" t="s">
        <v>3983</v>
      </c>
      <c r="BA385" s="235">
        <v>2922250</v>
      </c>
      <c r="BB385" s="235"/>
      <c r="BC385" s="235"/>
    </row>
    <row r="386" spans="1:55" s="67" customFormat="1" ht="30"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Y386" s="235" t="s">
        <v>42</v>
      </c>
      <c r="AZ386" s="235" t="s">
        <v>3989</v>
      </c>
      <c r="BA386" s="235">
        <v>2922300</v>
      </c>
      <c r="BB386" s="235"/>
      <c r="BC386" s="235"/>
    </row>
    <row r="387" spans="1:55" s="67" customFormat="1" ht="3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Y387" s="235" t="s">
        <v>42</v>
      </c>
      <c r="AZ387" s="235" t="s">
        <v>3994</v>
      </c>
      <c r="BA387" s="235">
        <v>2922409</v>
      </c>
      <c r="BB387" s="235"/>
      <c r="BC387" s="235"/>
    </row>
    <row r="388" spans="1:55" s="67" customFormat="1" ht="3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Y388" s="235" t="s">
        <v>42</v>
      </c>
      <c r="AZ388" s="235" t="s">
        <v>1902</v>
      </c>
      <c r="BA388" s="235">
        <v>2922508</v>
      </c>
      <c r="BB388" s="235"/>
      <c r="BC388" s="235"/>
    </row>
    <row r="389" spans="1:55" s="67" customFormat="1" ht="3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Y389" s="235" t="s">
        <v>42</v>
      </c>
      <c r="AZ389" s="235" t="s">
        <v>4005</v>
      </c>
      <c r="BA389" s="235">
        <v>2922607</v>
      </c>
      <c r="BB389" s="235"/>
      <c r="BC389" s="235"/>
    </row>
    <row r="390" spans="1:55" s="67" customFormat="1" ht="3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Y390" s="235" t="s">
        <v>42</v>
      </c>
      <c r="AZ390" s="235" t="s">
        <v>4011</v>
      </c>
      <c r="BA390" s="235">
        <v>2922656</v>
      </c>
      <c r="BB390" s="235"/>
      <c r="BC390" s="235"/>
    </row>
    <row r="391" spans="1:55" s="67" customFormat="1" ht="30"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Y391" s="235" t="s">
        <v>42</v>
      </c>
      <c r="AZ391" s="235" t="s">
        <v>4017</v>
      </c>
      <c r="BA391" s="235">
        <v>2922706</v>
      </c>
      <c r="BB391" s="235"/>
      <c r="BC391" s="235"/>
    </row>
    <row r="392" spans="1:55" s="67" customFormat="1" ht="3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Y392" s="235" t="s">
        <v>42</v>
      </c>
      <c r="AZ392" s="235" t="s">
        <v>3786</v>
      </c>
      <c r="BA392" s="235">
        <v>2922730</v>
      </c>
      <c r="BB392" s="235"/>
      <c r="BC392" s="235"/>
    </row>
    <row r="393" spans="1:55" s="67" customFormat="1" ht="3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Y393" s="235" t="s">
        <v>42</v>
      </c>
      <c r="AZ393" s="235" t="s">
        <v>4028</v>
      </c>
      <c r="BA393" s="235">
        <v>2922755</v>
      </c>
      <c r="BB393" s="235"/>
      <c r="BC393" s="235"/>
    </row>
    <row r="394" spans="1:55" s="67" customFormat="1" ht="3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Y394" s="235" t="s">
        <v>42</v>
      </c>
      <c r="AZ394" s="235" t="s">
        <v>4034</v>
      </c>
      <c r="BA394" s="235">
        <v>2922805</v>
      </c>
      <c r="BB394" s="235"/>
      <c r="BC394" s="235"/>
    </row>
    <row r="395" spans="1:55" s="67" customFormat="1" ht="30"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Y395" s="235" t="s">
        <v>42</v>
      </c>
      <c r="AZ395" s="235" t="s">
        <v>4039</v>
      </c>
      <c r="BA395" s="235">
        <v>2922854</v>
      </c>
      <c r="BB395" s="235"/>
      <c r="BC395" s="235"/>
    </row>
    <row r="396" spans="1:55" s="67" customFormat="1" ht="3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Y396" s="235" t="s">
        <v>42</v>
      </c>
      <c r="AZ396" s="235" t="s">
        <v>4045</v>
      </c>
      <c r="BA396" s="235">
        <v>2922904</v>
      </c>
      <c r="BB396" s="235"/>
      <c r="BC396" s="235"/>
    </row>
    <row r="397" spans="1:55" s="67" customFormat="1" ht="3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Y397" s="235" t="s">
        <v>42</v>
      </c>
      <c r="AZ397" s="235" t="s">
        <v>4051</v>
      </c>
      <c r="BA397" s="235">
        <v>2923001</v>
      </c>
      <c r="BB397" s="235"/>
      <c r="BC397" s="235"/>
    </row>
    <row r="398" spans="1:55" s="67" customFormat="1" ht="3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Y398" s="235" t="s">
        <v>42</v>
      </c>
      <c r="AZ398" s="235" t="s">
        <v>3245</v>
      </c>
      <c r="BA398" s="235">
        <v>2923035</v>
      </c>
      <c r="BB398" s="235"/>
      <c r="BC398" s="235"/>
    </row>
    <row r="399" spans="1:55" s="67" customFormat="1" ht="3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Y399" s="235" t="s">
        <v>42</v>
      </c>
      <c r="AZ399" s="235" t="s">
        <v>4062</v>
      </c>
      <c r="BA399" s="235">
        <v>2923050</v>
      </c>
      <c r="BB399" s="235"/>
      <c r="BC399" s="235"/>
    </row>
    <row r="400" spans="1:55" s="67" customFormat="1" ht="3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Y400" s="235" t="s">
        <v>42</v>
      </c>
      <c r="AZ400" s="235" t="s">
        <v>4068</v>
      </c>
      <c r="BA400" s="235">
        <v>2923100</v>
      </c>
      <c r="BB400" s="235"/>
      <c r="BC400" s="235"/>
    </row>
    <row r="401" spans="1:55" s="67" customFormat="1" ht="30"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Y401" s="235" t="s">
        <v>42</v>
      </c>
      <c r="AZ401" s="235" t="s">
        <v>4074</v>
      </c>
      <c r="BA401" s="235">
        <v>2923209</v>
      </c>
      <c r="BB401" s="235"/>
      <c r="BC401" s="235"/>
    </row>
    <row r="402" spans="1:55" s="67" customFormat="1" ht="3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Y402" s="235" t="s">
        <v>42</v>
      </c>
      <c r="AZ402" s="235" t="s">
        <v>4079</v>
      </c>
      <c r="BA402" s="235">
        <v>2923308</v>
      </c>
      <c r="BB402" s="235"/>
      <c r="BC402" s="235"/>
    </row>
    <row r="403" spans="1:55" s="67" customFormat="1" ht="3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Y403" s="235" t="s">
        <v>42</v>
      </c>
      <c r="AZ403" s="235" t="s">
        <v>4085</v>
      </c>
      <c r="BA403" s="235">
        <v>2923357</v>
      </c>
      <c r="BB403" s="235"/>
      <c r="BC403" s="235"/>
    </row>
    <row r="404" spans="1:55" s="67" customFormat="1" ht="3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Y404" s="235" t="s">
        <v>42</v>
      </c>
      <c r="AZ404" s="235" t="s">
        <v>4090</v>
      </c>
      <c r="BA404" s="235">
        <v>2923407</v>
      </c>
      <c r="BB404" s="235"/>
      <c r="BC404" s="235"/>
    </row>
    <row r="405" spans="1:55" s="67" customFormat="1" ht="3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Y405" s="235" t="s">
        <v>42</v>
      </c>
      <c r="AZ405" s="235" t="s">
        <v>4096</v>
      </c>
      <c r="BA405" s="235">
        <v>2923506</v>
      </c>
      <c r="BB405" s="235"/>
      <c r="BC405" s="235"/>
    </row>
    <row r="406" spans="1:55" s="67" customFormat="1" ht="3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Y406" s="235" t="s">
        <v>42</v>
      </c>
      <c r="AZ406" s="235" t="s">
        <v>4102</v>
      </c>
      <c r="BA406" s="235">
        <v>2923605</v>
      </c>
      <c r="BB406" s="235"/>
      <c r="BC406" s="235"/>
    </row>
    <row r="407" spans="1:55" s="67" customFormat="1" ht="3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Y407" s="235" t="s">
        <v>42</v>
      </c>
      <c r="AZ407" s="235" t="s">
        <v>4108</v>
      </c>
      <c r="BA407" s="235">
        <v>2923704</v>
      </c>
      <c r="BB407" s="235"/>
      <c r="BC407" s="235"/>
    </row>
    <row r="408" spans="1:55" s="67" customFormat="1" ht="3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Y408" s="235" t="s">
        <v>42</v>
      </c>
      <c r="AZ408" s="235" t="s">
        <v>4114</v>
      </c>
      <c r="BA408" s="235">
        <v>2923803</v>
      </c>
      <c r="BB408" s="235"/>
      <c r="BC408" s="235"/>
    </row>
    <row r="409" spans="1:55" s="67" customFormat="1" ht="3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Y409" s="235" t="s">
        <v>42</v>
      </c>
      <c r="AZ409" s="235" t="s">
        <v>4119</v>
      </c>
      <c r="BA409" s="235">
        <v>2923902</v>
      </c>
      <c r="BB409" s="235"/>
      <c r="BC409" s="235"/>
    </row>
    <row r="410" spans="1:55" s="67" customFormat="1" ht="3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Y410" s="235" t="s">
        <v>42</v>
      </c>
      <c r="AZ410" s="235" t="s">
        <v>4125</v>
      </c>
      <c r="BA410" s="235">
        <v>2924009</v>
      </c>
      <c r="BB410" s="235"/>
      <c r="BC410" s="235"/>
    </row>
    <row r="411" spans="1:55" s="67" customFormat="1" ht="3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Y411" s="235" t="s">
        <v>42</v>
      </c>
      <c r="AZ411" s="235" t="s">
        <v>4131</v>
      </c>
      <c r="BA411" s="235">
        <v>2924058</v>
      </c>
      <c r="BB411" s="235"/>
      <c r="BC411" s="235"/>
    </row>
    <row r="412" spans="1:55" s="67" customFormat="1" ht="3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Y412" s="235" t="s">
        <v>42</v>
      </c>
      <c r="AZ412" s="235" t="s">
        <v>4137</v>
      </c>
      <c r="BA412" s="235">
        <v>2924108</v>
      </c>
      <c r="BB412" s="235"/>
      <c r="BC412" s="235"/>
    </row>
    <row r="413" spans="1:55" s="67" customFormat="1" ht="3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Y413" s="235" t="s">
        <v>42</v>
      </c>
      <c r="AZ413" s="235" t="s">
        <v>4142</v>
      </c>
      <c r="BA413" s="235">
        <v>2924207</v>
      </c>
      <c r="BB413" s="235"/>
      <c r="BC413" s="235"/>
    </row>
    <row r="414" spans="1:55" s="67" customFormat="1" ht="3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Y414" s="235" t="s">
        <v>42</v>
      </c>
      <c r="AZ414" s="235" t="s">
        <v>4147</v>
      </c>
      <c r="BA414" s="235">
        <v>2924306</v>
      </c>
      <c r="BB414" s="235"/>
      <c r="BC414" s="235"/>
    </row>
    <row r="415" spans="1:55" s="67" customFormat="1" ht="3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Y415" s="235" t="s">
        <v>42</v>
      </c>
      <c r="AZ415" s="235" t="s">
        <v>4152</v>
      </c>
      <c r="BA415" s="235">
        <v>2924405</v>
      </c>
      <c r="BB415" s="235"/>
      <c r="BC415" s="235"/>
    </row>
    <row r="416" spans="1:55" s="67" customFormat="1" ht="3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Y416" s="235" t="s">
        <v>42</v>
      </c>
      <c r="AZ416" s="235" t="s">
        <v>4157</v>
      </c>
      <c r="BA416" s="235">
        <v>2924504</v>
      </c>
      <c r="BB416" s="235"/>
      <c r="BC416" s="235"/>
    </row>
    <row r="417" spans="1:55" s="67" customFormat="1" ht="3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Y417" s="235" t="s">
        <v>42</v>
      </c>
      <c r="AZ417" s="235" t="s">
        <v>4162</v>
      </c>
      <c r="BA417" s="235">
        <v>2924603</v>
      </c>
      <c r="BB417" s="235"/>
      <c r="BC417" s="235"/>
    </row>
    <row r="418" spans="1:55" s="67" customFormat="1" ht="3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Y418" s="235" t="s">
        <v>42</v>
      </c>
      <c r="AZ418" s="235" t="s">
        <v>4167</v>
      </c>
      <c r="BA418" s="235">
        <v>2924652</v>
      </c>
      <c r="BB418" s="235"/>
      <c r="BC418" s="235"/>
    </row>
    <row r="419" spans="1:55" s="67" customFormat="1" ht="3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Y419" s="235" t="s">
        <v>42</v>
      </c>
      <c r="AZ419" s="235" t="s">
        <v>4172</v>
      </c>
      <c r="BA419" s="235">
        <v>2924678</v>
      </c>
      <c r="BB419" s="235"/>
      <c r="BC419" s="235"/>
    </row>
    <row r="420" spans="1:55" s="67" customFormat="1" ht="3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Y420" s="235" t="s">
        <v>42</v>
      </c>
      <c r="AZ420" s="235" t="s">
        <v>4177</v>
      </c>
      <c r="BA420" s="235">
        <v>2924702</v>
      </c>
      <c r="BB420" s="235"/>
      <c r="BC420" s="235"/>
    </row>
    <row r="421" spans="1:55" s="67" customFormat="1" ht="30"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Y421" s="235" t="s">
        <v>42</v>
      </c>
      <c r="AZ421" s="235" t="s">
        <v>4182</v>
      </c>
      <c r="BA421" s="235">
        <v>2924801</v>
      </c>
      <c r="BB421" s="235"/>
      <c r="BC421" s="235"/>
    </row>
    <row r="422" spans="1:55" s="67" customFormat="1" ht="3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Y422" s="235" t="s">
        <v>42</v>
      </c>
      <c r="AZ422" s="235" t="s">
        <v>4187</v>
      </c>
      <c r="BA422" s="235">
        <v>2924900</v>
      </c>
      <c r="BB422" s="235"/>
      <c r="BC422" s="235"/>
    </row>
    <row r="423" spans="1:55" s="67" customFormat="1" ht="30"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Y423" s="235" t="s">
        <v>42</v>
      </c>
      <c r="AZ423" s="235" t="s">
        <v>4024</v>
      </c>
      <c r="BA423" s="235">
        <v>2925006</v>
      </c>
      <c r="BB423" s="235"/>
      <c r="BC423" s="235"/>
    </row>
    <row r="424" spans="1:55" s="67" customFormat="1" ht="3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Y424" s="235" t="s">
        <v>42</v>
      </c>
      <c r="AZ424" s="235" t="s">
        <v>4196</v>
      </c>
      <c r="BA424" s="235">
        <v>2925105</v>
      </c>
      <c r="BB424" s="235"/>
      <c r="BC424" s="235"/>
    </row>
    <row r="425" spans="1:55" s="67" customFormat="1" ht="3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Y425" s="235" t="s">
        <v>42</v>
      </c>
      <c r="AZ425" s="235" t="s">
        <v>4201</v>
      </c>
      <c r="BA425" s="235">
        <v>2925204</v>
      </c>
      <c r="BB425" s="235"/>
      <c r="BC425" s="235"/>
    </row>
    <row r="426" spans="1:55" s="67" customFormat="1" ht="3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Y426" s="235" t="s">
        <v>42</v>
      </c>
      <c r="AZ426" s="235" t="s">
        <v>4206</v>
      </c>
      <c r="BA426" s="235">
        <v>2925253</v>
      </c>
      <c r="BB426" s="235"/>
      <c r="BC426" s="235"/>
    </row>
    <row r="427" spans="1:55" s="67" customFormat="1" ht="3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Y427" s="235" t="s">
        <v>42</v>
      </c>
      <c r="AZ427" s="235" t="s">
        <v>4211</v>
      </c>
      <c r="BA427" s="235">
        <v>2925303</v>
      </c>
      <c r="BB427" s="235"/>
      <c r="BC427" s="235"/>
    </row>
    <row r="428" spans="1:55" s="67" customFormat="1" ht="3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Y428" s="235" t="s">
        <v>42</v>
      </c>
      <c r="AZ428" s="235" t="s">
        <v>4216</v>
      </c>
      <c r="BA428" s="235">
        <v>2925402</v>
      </c>
      <c r="BB428" s="235"/>
      <c r="BC428" s="235"/>
    </row>
    <row r="429" spans="1:55" s="67" customFormat="1" ht="30"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Y429" s="235" t="s">
        <v>42</v>
      </c>
      <c r="AZ429" s="235" t="s">
        <v>4220</v>
      </c>
      <c r="BA429" s="235">
        <v>2925501</v>
      </c>
      <c r="BB429" s="235"/>
      <c r="BC429" s="235"/>
    </row>
    <row r="430" spans="1:55" s="67" customFormat="1" ht="3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Y430" s="235" t="s">
        <v>42</v>
      </c>
      <c r="AZ430" s="235" t="s">
        <v>2929</v>
      </c>
      <c r="BA430" s="235">
        <v>2925600</v>
      </c>
      <c r="BB430" s="235"/>
      <c r="BC430" s="235"/>
    </row>
    <row r="431" spans="1:55" s="67" customFormat="1" ht="3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Y431" s="235" t="s">
        <v>42</v>
      </c>
      <c r="AZ431" s="235" t="s">
        <v>4229</v>
      </c>
      <c r="BA431" s="235">
        <v>2925709</v>
      </c>
      <c r="BB431" s="235"/>
      <c r="BC431" s="235"/>
    </row>
    <row r="432" spans="1:55" s="67" customFormat="1" ht="3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Y432" s="235" t="s">
        <v>42</v>
      </c>
      <c r="AZ432" s="235" t="s">
        <v>4234</v>
      </c>
      <c r="BA432" s="235">
        <v>2925758</v>
      </c>
      <c r="BB432" s="235"/>
      <c r="BC432" s="235"/>
    </row>
    <row r="433" spans="1:55" s="67" customFormat="1" ht="3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Y433" s="235" t="s">
        <v>42</v>
      </c>
      <c r="AZ433" s="235" t="s">
        <v>2991</v>
      </c>
      <c r="BA433" s="235">
        <v>2925808</v>
      </c>
      <c r="BB433" s="235"/>
      <c r="BC433" s="235"/>
    </row>
    <row r="434" spans="1:55" s="67" customFormat="1" ht="3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Y434" s="235" t="s">
        <v>42</v>
      </c>
      <c r="AZ434" s="235" t="s">
        <v>4243</v>
      </c>
      <c r="BA434" s="235">
        <v>2925907</v>
      </c>
      <c r="BB434" s="235"/>
      <c r="BC434" s="235"/>
    </row>
    <row r="435" spans="1:55" s="67" customFormat="1" ht="3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Y435" s="235" t="s">
        <v>42</v>
      </c>
      <c r="AZ435" s="235" t="s">
        <v>4248</v>
      </c>
      <c r="BA435" s="235">
        <v>2925931</v>
      </c>
      <c r="BB435" s="235"/>
      <c r="BC435" s="235"/>
    </row>
    <row r="436" spans="1:55" s="67" customFormat="1" ht="3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Y436" s="235" t="s">
        <v>42</v>
      </c>
      <c r="AZ436" s="235" t="s">
        <v>4253</v>
      </c>
      <c r="BA436" s="235">
        <v>2925956</v>
      </c>
      <c r="BB436" s="235"/>
      <c r="BC436" s="235"/>
    </row>
    <row r="437" spans="1:55" s="67" customFormat="1" ht="3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Y437" s="235" t="s">
        <v>42</v>
      </c>
      <c r="AZ437" s="235" t="s">
        <v>4257</v>
      </c>
      <c r="BA437" s="235">
        <v>2926004</v>
      </c>
      <c r="BB437" s="235"/>
      <c r="BC437" s="235"/>
    </row>
    <row r="438" spans="1:55" s="67" customFormat="1" ht="3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Y438" s="235" t="s">
        <v>42</v>
      </c>
      <c r="AZ438" s="235" t="s">
        <v>4261</v>
      </c>
      <c r="BA438" s="235">
        <v>2926103</v>
      </c>
      <c r="BB438" s="235"/>
      <c r="BC438" s="235"/>
    </row>
    <row r="439" spans="1:55" s="67" customFormat="1" ht="3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Y439" s="235" t="s">
        <v>42</v>
      </c>
      <c r="AZ439" s="235" t="s">
        <v>4266</v>
      </c>
      <c r="BA439" s="235">
        <v>2926202</v>
      </c>
      <c r="BB439" s="235"/>
      <c r="BC439" s="235"/>
    </row>
    <row r="440" spans="1:55" s="67" customFormat="1" ht="3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Y440" s="235" t="s">
        <v>42</v>
      </c>
      <c r="AZ440" s="235" t="s">
        <v>4271</v>
      </c>
      <c r="BA440" s="235">
        <v>2926301</v>
      </c>
      <c r="BB440" s="235"/>
      <c r="BC440" s="235"/>
    </row>
    <row r="441" spans="1:55" s="67" customFormat="1" ht="30"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Y441" s="235" t="s">
        <v>42</v>
      </c>
      <c r="AZ441" s="235" t="s">
        <v>2448</v>
      </c>
      <c r="BA441" s="235">
        <v>2926400</v>
      </c>
      <c r="BB441" s="235"/>
      <c r="BC441" s="235"/>
    </row>
    <row r="442" spans="1:55" s="67" customFormat="1" ht="3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Y442" s="235" t="s">
        <v>42</v>
      </c>
      <c r="AZ442" s="235" t="s">
        <v>4279</v>
      </c>
      <c r="BA442" s="235">
        <v>2926509</v>
      </c>
      <c r="BB442" s="235"/>
      <c r="BC442" s="235"/>
    </row>
    <row r="443" spans="1:55" s="67" customFormat="1" ht="3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Y443" s="235" t="s">
        <v>42</v>
      </c>
      <c r="AZ443" s="235" t="s">
        <v>4283</v>
      </c>
      <c r="BA443" s="235">
        <v>2926608</v>
      </c>
      <c r="BB443" s="235"/>
      <c r="BC443" s="235"/>
    </row>
    <row r="444" spans="1:55" s="67" customFormat="1" ht="3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Y444" s="235" t="s">
        <v>42</v>
      </c>
      <c r="AZ444" s="235" t="s">
        <v>4288</v>
      </c>
      <c r="BA444" s="235">
        <v>2926657</v>
      </c>
      <c r="BB444" s="235"/>
      <c r="BC444" s="235"/>
    </row>
    <row r="445" spans="1:55" s="67" customFormat="1" ht="30"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Y445" s="235" t="s">
        <v>42</v>
      </c>
      <c r="AZ445" s="235" t="s">
        <v>4293</v>
      </c>
      <c r="BA445" s="235">
        <v>2926707</v>
      </c>
      <c r="BB445" s="235"/>
      <c r="BC445" s="235"/>
    </row>
    <row r="446" spans="1:55" s="67" customFormat="1" ht="3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Y446" s="235" t="s">
        <v>42</v>
      </c>
      <c r="AZ446" s="235" t="s">
        <v>4298</v>
      </c>
      <c r="BA446" s="235">
        <v>2926806</v>
      </c>
      <c r="BB446" s="235"/>
      <c r="BC446" s="235"/>
    </row>
    <row r="447" spans="1:55" s="67" customFormat="1" ht="3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Y447" s="235" t="s">
        <v>42</v>
      </c>
      <c r="AZ447" s="235" t="s">
        <v>4303</v>
      </c>
      <c r="BA447" s="235">
        <v>2926905</v>
      </c>
      <c r="BB447" s="235"/>
      <c r="BC447" s="235"/>
    </row>
    <row r="448" spans="1:55" s="67" customFormat="1" ht="30"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Y448" s="235" t="s">
        <v>42</v>
      </c>
      <c r="AZ448" s="235" t="s">
        <v>4308</v>
      </c>
      <c r="BA448" s="235">
        <v>2927002</v>
      </c>
      <c r="BB448" s="235"/>
      <c r="BC448" s="235"/>
    </row>
    <row r="449" spans="1:55" s="67" customFormat="1" ht="3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Y449" s="235" t="s">
        <v>42</v>
      </c>
      <c r="AZ449" s="235" t="s">
        <v>4313</v>
      </c>
      <c r="BA449" s="235">
        <v>2927101</v>
      </c>
      <c r="BB449" s="235"/>
      <c r="BC449" s="235"/>
    </row>
    <row r="450" spans="1:55" s="67" customFormat="1" ht="30"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Y450" s="235" t="s">
        <v>42</v>
      </c>
      <c r="AZ450" s="235" t="s">
        <v>2507</v>
      </c>
      <c r="BA450" s="235">
        <v>2927200</v>
      </c>
      <c r="BB450" s="235"/>
      <c r="BC450" s="235"/>
    </row>
    <row r="451" spans="1:55" s="67" customFormat="1" ht="3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Y451" s="235" t="s">
        <v>42</v>
      </c>
      <c r="AZ451" s="235" t="s">
        <v>4322</v>
      </c>
      <c r="BA451" s="235">
        <v>2927309</v>
      </c>
      <c r="BB451" s="235"/>
      <c r="BC451" s="235"/>
    </row>
    <row r="452" spans="1:55" s="67" customFormat="1" ht="3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Y452" s="235" t="s">
        <v>42</v>
      </c>
      <c r="AZ452" s="235" t="s">
        <v>4327</v>
      </c>
      <c r="BA452" s="235">
        <v>2927408</v>
      </c>
      <c r="BB452" s="235"/>
      <c r="BC452" s="235"/>
    </row>
    <row r="453" spans="1:55" s="67" customFormat="1" ht="3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Y453" s="235" t="s">
        <v>42</v>
      </c>
      <c r="AZ453" s="235" t="s">
        <v>4332</v>
      </c>
      <c r="BA453" s="235">
        <v>2927507</v>
      </c>
      <c r="BB453" s="235"/>
      <c r="BC453" s="235"/>
    </row>
    <row r="454" spans="1:55" s="67" customFormat="1" ht="3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Y454" s="235" t="s">
        <v>42</v>
      </c>
      <c r="AZ454" s="235" t="s">
        <v>4337</v>
      </c>
      <c r="BA454" s="235">
        <v>2927606</v>
      </c>
      <c r="BB454" s="235"/>
      <c r="BC454" s="235"/>
    </row>
    <row r="455" spans="1:55" s="67" customFormat="1" ht="3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Y455" s="235" t="s">
        <v>42</v>
      </c>
      <c r="AZ455" s="235" t="s">
        <v>4342</v>
      </c>
      <c r="BA455" s="235">
        <v>2927705</v>
      </c>
      <c r="BB455" s="235"/>
      <c r="BC455" s="235"/>
    </row>
    <row r="456" spans="1:55" s="67" customFormat="1" ht="3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Y456" s="235" t="s">
        <v>42</v>
      </c>
      <c r="AZ456" s="235" t="s">
        <v>4347</v>
      </c>
      <c r="BA456" s="235">
        <v>2927804</v>
      </c>
      <c r="BB456" s="235"/>
      <c r="BC456" s="235"/>
    </row>
    <row r="457" spans="1:55" s="67" customFormat="1" ht="3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Y457" s="235" t="s">
        <v>42</v>
      </c>
      <c r="AZ457" s="235" t="s">
        <v>3087</v>
      </c>
      <c r="BA457" s="235">
        <v>2927903</v>
      </c>
      <c r="BB457" s="235"/>
      <c r="BC457" s="235"/>
    </row>
    <row r="458" spans="1:55" s="67" customFormat="1" ht="3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Y458" s="235" t="s">
        <v>42</v>
      </c>
      <c r="AZ458" s="235" t="s">
        <v>3100</v>
      </c>
      <c r="BA458" s="235">
        <v>2928059</v>
      </c>
      <c r="BB458" s="235"/>
      <c r="BC458" s="235"/>
    </row>
    <row r="459" spans="1:55" s="67" customFormat="1" ht="3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Y459" s="235" t="s">
        <v>42</v>
      </c>
      <c r="AZ459" s="235" t="s">
        <v>4360</v>
      </c>
      <c r="BA459" s="235">
        <v>2928109</v>
      </c>
      <c r="BB459" s="235"/>
      <c r="BC459" s="235"/>
    </row>
    <row r="460" spans="1:55" s="67" customFormat="1" ht="3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Y460" s="235" t="s">
        <v>42</v>
      </c>
      <c r="AZ460" s="235" t="s">
        <v>4364</v>
      </c>
      <c r="BA460" s="235">
        <v>2928406</v>
      </c>
      <c r="BB460" s="235"/>
      <c r="BC460" s="235"/>
    </row>
    <row r="461" spans="1:55" s="67" customFormat="1" ht="30"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Y461" s="235" t="s">
        <v>42</v>
      </c>
      <c r="AZ461" s="235" t="s">
        <v>3194</v>
      </c>
      <c r="BA461" s="235">
        <v>2928505</v>
      </c>
      <c r="BB461" s="235"/>
      <c r="BC461" s="235"/>
    </row>
    <row r="462" spans="1:55" s="67" customFormat="1" ht="3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Y462" s="235" t="s">
        <v>42</v>
      </c>
      <c r="AZ462" s="235" t="s">
        <v>4373</v>
      </c>
      <c r="BA462" s="235">
        <v>2928000</v>
      </c>
      <c r="BB462" s="235"/>
      <c r="BC462" s="235"/>
    </row>
    <row r="463" spans="1:55" s="67" customFormat="1" ht="30"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Y463" s="235" t="s">
        <v>42</v>
      </c>
      <c r="AZ463" s="235" t="s">
        <v>397</v>
      </c>
      <c r="BA463" s="235">
        <v>2928208</v>
      </c>
      <c r="BB463" s="235"/>
      <c r="BC463" s="235"/>
    </row>
    <row r="464" spans="1:55" s="67" customFormat="1" ht="3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Y464" s="235" t="s">
        <v>42</v>
      </c>
      <c r="AZ464" s="235" t="s">
        <v>4382</v>
      </c>
      <c r="BA464" s="235">
        <v>2928307</v>
      </c>
      <c r="BB464" s="235"/>
      <c r="BC464" s="235"/>
    </row>
    <row r="465" spans="1:55" s="67" customFormat="1" ht="3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Y465" s="235" t="s">
        <v>42</v>
      </c>
      <c r="AZ465" s="235" t="s">
        <v>4387</v>
      </c>
      <c r="BA465" s="235">
        <v>2928604</v>
      </c>
      <c r="BB465" s="235"/>
      <c r="BC465" s="235"/>
    </row>
    <row r="466" spans="1:55" s="67" customFormat="1" ht="3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Y466" s="235" t="s">
        <v>42</v>
      </c>
      <c r="AZ466" s="235" t="s">
        <v>4392</v>
      </c>
      <c r="BA466" s="235">
        <v>2928703</v>
      </c>
      <c r="BB466" s="235"/>
      <c r="BC466" s="235"/>
    </row>
    <row r="467" spans="1:55" s="67" customFormat="1" ht="3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Y467" s="235" t="s">
        <v>42</v>
      </c>
      <c r="AZ467" s="235" t="s">
        <v>4396</v>
      </c>
      <c r="BA467" s="235">
        <v>2928802</v>
      </c>
      <c r="BB467" s="235"/>
      <c r="BC467" s="235"/>
    </row>
    <row r="468" spans="1:55" s="67" customFormat="1" ht="3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Y468" s="235" t="s">
        <v>42</v>
      </c>
      <c r="AZ468" s="235" t="s">
        <v>4401</v>
      </c>
      <c r="BA468" s="235">
        <v>2928901</v>
      </c>
      <c r="BB468" s="235"/>
      <c r="BC468" s="235"/>
    </row>
    <row r="469" spans="1:55" s="67" customFormat="1" ht="3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Y469" s="235" t="s">
        <v>42</v>
      </c>
      <c r="AZ469" s="235" t="s">
        <v>1609</v>
      </c>
      <c r="BA469" s="235">
        <v>2928950</v>
      </c>
      <c r="BB469" s="235"/>
      <c r="BC469" s="235"/>
    </row>
    <row r="470" spans="1:55" s="67" customFormat="1" ht="3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Y470" s="235" t="s">
        <v>42</v>
      </c>
      <c r="AZ470" s="235" t="s">
        <v>4410</v>
      </c>
      <c r="BA470" s="235">
        <v>2929107</v>
      </c>
      <c r="BB470" s="235"/>
      <c r="BC470" s="235"/>
    </row>
    <row r="471" spans="1:55" s="67" customFormat="1" ht="3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Y471" s="235" t="s">
        <v>42</v>
      </c>
      <c r="AZ471" s="235" t="s">
        <v>4415</v>
      </c>
      <c r="BA471" s="235">
        <v>2929008</v>
      </c>
      <c r="BB471" s="235"/>
      <c r="BC471" s="235"/>
    </row>
    <row r="472" spans="1:55" s="67" customFormat="1" ht="30"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Y472" s="235" t="s">
        <v>42</v>
      </c>
      <c r="AZ472" s="235" t="s">
        <v>4420</v>
      </c>
      <c r="BA472" s="235">
        <v>2929057</v>
      </c>
      <c r="BB472" s="235"/>
      <c r="BC472" s="235"/>
    </row>
    <row r="473" spans="1:55" s="67" customFormat="1" ht="3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Y473" s="235" t="s">
        <v>42</v>
      </c>
      <c r="AZ473" s="235" t="s">
        <v>4424</v>
      </c>
      <c r="BA473" s="235">
        <v>2929206</v>
      </c>
      <c r="BB473" s="235"/>
      <c r="BC473" s="235"/>
    </row>
    <row r="474" spans="1:55" s="67" customFormat="1" ht="30"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Y474" s="235" t="s">
        <v>42</v>
      </c>
      <c r="AZ474" s="235" t="s">
        <v>4429</v>
      </c>
      <c r="BA474" s="235">
        <v>2929255</v>
      </c>
      <c r="BB474" s="235"/>
      <c r="BC474" s="235"/>
    </row>
    <row r="475" spans="1:55" s="67" customFormat="1" ht="30"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Y475" s="235" t="s">
        <v>42</v>
      </c>
      <c r="AZ475" s="235" t="s">
        <v>4434</v>
      </c>
      <c r="BA475" s="235">
        <v>2929305</v>
      </c>
      <c r="BB475" s="235"/>
      <c r="BC475" s="235"/>
    </row>
    <row r="476" spans="1:55" s="67" customFormat="1" ht="3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Y476" s="235" t="s">
        <v>42</v>
      </c>
      <c r="AZ476" s="235" t="s">
        <v>4439</v>
      </c>
      <c r="BA476" s="235">
        <v>2929354</v>
      </c>
      <c r="BB476" s="235"/>
      <c r="BC476" s="235"/>
    </row>
    <row r="477" spans="1:55" s="67" customFormat="1" ht="3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Y477" s="235" t="s">
        <v>42</v>
      </c>
      <c r="AZ477" s="235" t="s">
        <v>4443</v>
      </c>
      <c r="BA477" s="235">
        <v>2929370</v>
      </c>
      <c r="BB477" s="235"/>
      <c r="BC477" s="235"/>
    </row>
    <row r="478" spans="1:55" s="67" customFormat="1" ht="30"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Y478" s="235" t="s">
        <v>42</v>
      </c>
      <c r="AZ478" s="235" t="s">
        <v>4448</v>
      </c>
      <c r="BA478" s="235">
        <v>2929404</v>
      </c>
      <c r="BB478" s="235"/>
      <c r="BC478" s="235"/>
    </row>
    <row r="479" spans="1:55" s="67" customFormat="1" ht="30"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Y479" s="235" t="s">
        <v>42</v>
      </c>
      <c r="AZ479" s="235" t="s">
        <v>4453</v>
      </c>
      <c r="BA479" s="235">
        <v>2929503</v>
      </c>
      <c r="BB479" s="235"/>
      <c r="BC479" s="235"/>
    </row>
    <row r="480" spans="1:55" s="67" customFormat="1" ht="3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Y480" s="235" t="s">
        <v>42</v>
      </c>
      <c r="AZ480" s="235" t="s">
        <v>4458</v>
      </c>
      <c r="BA480" s="235">
        <v>2929602</v>
      </c>
      <c r="BB480" s="235"/>
      <c r="BC480" s="235"/>
    </row>
    <row r="481" spans="1:55" s="67" customFormat="1" ht="30"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Y481" s="235" t="s">
        <v>42</v>
      </c>
      <c r="AZ481" s="235" t="s">
        <v>4463</v>
      </c>
      <c r="BA481" s="235">
        <v>2929701</v>
      </c>
      <c r="BB481" s="235"/>
      <c r="BC481" s="235"/>
    </row>
    <row r="482" spans="1:55" s="67" customFormat="1" ht="30"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Y482" s="235" t="s">
        <v>42</v>
      </c>
      <c r="AZ482" s="235" t="s">
        <v>4468</v>
      </c>
      <c r="BA482" s="235">
        <v>2929750</v>
      </c>
      <c r="BB482" s="235"/>
      <c r="BC482" s="235"/>
    </row>
    <row r="483" spans="1:55" s="67" customFormat="1" ht="3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Y483" s="235" t="s">
        <v>42</v>
      </c>
      <c r="AZ483" s="235" t="s">
        <v>4472</v>
      </c>
      <c r="BA483" s="235">
        <v>2929800</v>
      </c>
      <c r="BB483" s="235"/>
      <c r="BC483" s="235"/>
    </row>
    <row r="484" spans="1:55" s="67" customFormat="1" ht="30"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Y484" s="235" t="s">
        <v>42</v>
      </c>
      <c r="AZ484" s="235" t="s">
        <v>4477</v>
      </c>
      <c r="BA484" s="235">
        <v>2929909</v>
      </c>
      <c r="BB484" s="235"/>
      <c r="BC484" s="235"/>
    </row>
    <row r="485" spans="1:55" s="67" customFormat="1" ht="30"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Y485" s="235" t="s">
        <v>42</v>
      </c>
      <c r="AZ485" s="235" t="s">
        <v>4482</v>
      </c>
      <c r="BA485" s="235">
        <v>2930006</v>
      </c>
      <c r="BB485" s="235"/>
      <c r="BC485" s="235"/>
    </row>
    <row r="486" spans="1:55" s="67" customFormat="1" ht="30"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Y486" s="235" t="s">
        <v>42</v>
      </c>
      <c r="AZ486" s="235" t="s">
        <v>4487</v>
      </c>
      <c r="BA486" s="235">
        <v>2930105</v>
      </c>
      <c r="BB486" s="235"/>
      <c r="BC486" s="235"/>
    </row>
    <row r="487" spans="1:55" s="67" customFormat="1" ht="3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Y487" s="235" t="s">
        <v>42</v>
      </c>
      <c r="AZ487" s="235" t="s">
        <v>4492</v>
      </c>
      <c r="BA487" s="235">
        <v>2930204</v>
      </c>
      <c r="BB487" s="235"/>
      <c r="BC487" s="235"/>
    </row>
    <row r="488" spans="1:55" s="67" customFormat="1" ht="30"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Y488" s="235" t="s">
        <v>42</v>
      </c>
      <c r="AZ488" s="235" t="s">
        <v>4497</v>
      </c>
      <c r="BA488" s="235">
        <v>2930154</v>
      </c>
      <c r="BB488" s="235"/>
      <c r="BC488" s="235"/>
    </row>
    <row r="489" spans="1:55" s="67" customFormat="1" ht="3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Y489" s="235" t="s">
        <v>42</v>
      </c>
      <c r="AZ489" s="235" t="s">
        <v>4502</v>
      </c>
      <c r="BA489" s="235">
        <v>2930303</v>
      </c>
      <c r="BB489" s="235"/>
      <c r="BC489" s="235"/>
    </row>
    <row r="490" spans="1:55" s="67" customFormat="1" ht="3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Y490" s="235" t="s">
        <v>42</v>
      </c>
      <c r="AZ490" s="235" t="s">
        <v>4507</v>
      </c>
      <c r="BA490" s="235">
        <v>2930402</v>
      </c>
      <c r="BB490" s="235"/>
      <c r="BC490" s="235"/>
    </row>
    <row r="491" spans="1:55" s="67" customFormat="1" ht="30"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Y491" s="235" t="s">
        <v>42</v>
      </c>
      <c r="AZ491" s="235" t="s">
        <v>2898</v>
      </c>
      <c r="BA491" s="235">
        <v>2930501</v>
      </c>
      <c r="BB491" s="235"/>
      <c r="BC491" s="235"/>
    </row>
    <row r="492" spans="1:55" s="67" customFormat="1" ht="30"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Y492" s="235" t="s">
        <v>42</v>
      </c>
      <c r="AZ492" s="235" t="s">
        <v>4516</v>
      </c>
      <c r="BA492" s="235">
        <v>2930600</v>
      </c>
      <c r="BB492" s="235"/>
      <c r="BC492" s="235"/>
    </row>
    <row r="493" spans="1:55" s="67" customFormat="1" ht="3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Y493" s="235" t="s">
        <v>42</v>
      </c>
      <c r="AZ493" s="235" t="s">
        <v>4521</v>
      </c>
      <c r="BA493" s="235">
        <v>2930709</v>
      </c>
      <c r="BB493" s="235"/>
      <c r="BC493" s="235"/>
    </row>
    <row r="494" spans="1:55" s="67" customFormat="1" ht="3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Y494" s="235" t="s">
        <v>42</v>
      </c>
      <c r="AZ494" s="235" t="s">
        <v>4526</v>
      </c>
      <c r="BA494" s="235">
        <v>2930758</v>
      </c>
      <c r="BB494" s="235"/>
      <c r="BC494" s="235"/>
    </row>
    <row r="495" spans="1:55" s="67" customFormat="1" ht="3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Y495" s="235" t="s">
        <v>42</v>
      </c>
      <c r="AZ495" s="235" t="s">
        <v>4531</v>
      </c>
      <c r="BA495" s="235">
        <v>2930766</v>
      </c>
      <c r="BB495" s="235"/>
      <c r="BC495" s="235"/>
    </row>
    <row r="496" spans="1:55" s="67" customFormat="1" ht="3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Y496" s="235" t="s">
        <v>42</v>
      </c>
      <c r="AZ496" s="235" t="s">
        <v>4536</v>
      </c>
      <c r="BA496" s="235">
        <v>2930774</v>
      </c>
      <c r="BB496" s="235"/>
      <c r="BC496" s="235"/>
    </row>
    <row r="497" spans="1:55" s="67" customFormat="1" ht="3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Y497" s="235" t="s">
        <v>42</v>
      </c>
      <c r="AZ497" s="235" t="s">
        <v>4540</v>
      </c>
      <c r="BA497" s="235">
        <v>2930808</v>
      </c>
      <c r="BB497" s="235"/>
      <c r="BC497" s="235"/>
    </row>
    <row r="498" spans="1:55" s="67" customFormat="1" ht="3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Y498" s="235" t="s">
        <v>42</v>
      </c>
      <c r="AZ498" s="235" t="s">
        <v>4544</v>
      </c>
      <c r="BA498" s="235">
        <v>2930907</v>
      </c>
      <c r="BB498" s="235"/>
      <c r="BC498" s="235"/>
    </row>
    <row r="499" spans="1:55" s="67" customFormat="1" ht="3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Y499" s="235" t="s">
        <v>42</v>
      </c>
      <c r="AZ499" s="235" t="s">
        <v>4549</v>
      </c>
      <c r="BA499" s="235">
        <v>2931004</v>
      </c>
      <c r="BB499" s="235"/>
      <c r="BC499" s="235"/>
    </row>
    <row r="500" spans="1:55" s="67" customFormat="1" ht="3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Y500" s="235" t="s">
        <v>42</v>
      </c>
      <c r="AZ500" s="235" t="s">
        <v>4554</v>
      </c>
      <c r="BA500" s="235">
        <v>2931053</v>
      </c>
      <c r="BB500" s="235"/>
      <c r="BC500" s="235"/>
    </row>
    <row r="501" spans="1:55" s="67" customFormat="1" ht="3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Y501" s="235" t="s">
        <v>42</v>
      </c>
      <c r="AZ501" s="235" t="s">
        <v>4559</v>
      </c>
      <c r="BA501" s="235">
        <v>2931103</v>
      </c>
      <c r="BB501" s="235"/>
      <c r="BC501" s="235"/>
    </row>
    <row r="502" spans="1:55" s="67" customFormat="1" ht="30"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Y502" s="235" t="s">
        <v>42</v>
      </c>
      <c r="AZ502" s="235" t="s">
        <v>3611</v>
      </c>
      <c r="BA502" s="235">
        <v>2931202</v>
      </c>
      <c r="BB502" s="235"/>
      <c r="BC502" s="235"/>
    </row>
    <row r="503" spans="1:55" s="67" customFormat="1" ht="3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Y503" s="235" t="s">
        <v>42</v>
      </c>
      <c r="AZ503" s="235" t="s">
        <v>4567</v>
      </c>
      <c r="BA503" s="235">
        <v>2931301</v>
      </c>
      <c r="BB503" s="235"/>
      <c r="BC503" s="235"/>
    </row>
    <row r="504" spans="1:55" s="67" customFormat="1" ht="30" customHeight="1" x14ac:dyDescent="0.25">
      <c r="A504"/>
      <c r="B504"/>
      <c r="C504"/>
      <c r="D504"/>
      <c r="E504"/>
      <c r="F504"/>
      <c r="G504"/>
      <c r="H504"/>
      <c r="I504"/>
      <c r="J504"/>
      <c r="K504"/>
      <c r="L504"/>
      <c r="M504"/>
      <c r="N504"/>
      <c r="O504"/>
      <c r="P504"/>
      <c r="Q504"/>
      <c r="R504"/>
      <c r="S504"/>
      <c r="T504"/>
      <c r="U504"/>
      <c r="V504"/>
      <c r="W504"/>
      <c r="X504"/>
      <c r="Y504"/>
      <c r="Z504"/>
      <c r="AA504"/>
      <c r="AB504"/>
      <c r="AC504"/>
      <c r="AD504"/>
      <c r="AY504" s="235" t="s">
        <v>42</v>
      </c>
      <c r="AZ504" s="235" t="s">
        <v>4571</v>
      </c>
      <c r="BA504" s="235">
        <v>2931350</v>
      </c>
      <c r="BB504" s="235"/>
      <c r="BC504" s="235"/>
    </row>
    <row r="505" spans="1:55" s="67" customFormat="1" ht="30" customHeight="1" x14ac:dyDescent="0.25">
      <c r="A505"/>
      <c r="B505"/>
      <c r="C505"/>
      <c r="D505"/>
      <c r="E505"/>
      <c r="F505"/>
      <c r="G505"/>
      <c r="H505"/>
      <c r="I505"/>
      <c r="J505"/>
      <c r="K505"/>
      <c r="L505"/>
      <c r="M505"/>
      <c r="N505"/>
      <c r="O505"/>
      <c r="P505"/>
      <c r="Q505"/>
      <c r="R505"/>
      <c r="S505"/>
      <c r="T505"/>
      <c r="U505"/>
      <c r="V505"/>
      <c r="W505"/>
      <c r="X505"/>
      <c r="Y505"/>
      <c r="Z505"/>
      <c r="AA505"/>
      <c r="AB505"/>
      <c r="AC505"/>
      <c r="AD505"/>
      <c r="AY505" s="235" t="s">
        <v>42</v>
      </c>
      <c r="AZ505" s="235" t="s">
        <v>4576</v>
      </c>
      <c r="BA505" s="235">
        <v>2931400</v>
      </c>
      <c r="BB505" s="235"/>
      <c r="BC505" s="235"/>
    </row>
    <row r="506" spans="1:55" s="67" customFormat="1" ht="30" customHeight="1" x14ac:dyDescent="0.25">
      <c r="A506"/>
      <c r="B506"/>
      <c r="C506"/>
      <c r="D506"/>
      <c r="E506"/>
      <c r="F506"/>
      <c r="G506"/>
      <c r="H506"/>
      <c r="I506"/>
      <c r="J506"/>
      <c r="K506"/>
      <c r="L506"/>
      <c r="M506"/>
      <c r="N506"/>
      <c r="O506"/>
      <c r="P506"/>
      <c r="Q506"/>
      <c r="R506"/>
      <c r="S506"/>
      <c r="T506"/>
      <c r="U506"/>
      <c r="V506"/>
      <c r="W506"/>
      <c r="X506"/>
      <c r="Y506"/>
      <c r="Z506"/>
      <c r="AA506"/>
      <c r="AB506"/>
      <c r="AC506"/>
      <c r="AD506"/>
      <c r="AY506" s="235" t="s">
        <v>42</v>
      </c>
      <c r="AZ506" s="235" t="s">
        <v>4581</v>
      </c>
      <c r="BA506" s="235">
        <v>2931509</v>
      </c>
      <c r="BB506" s="235"/>
      <c r="BC506" s="235"/>
    </row>
    <row r="507" spans="1:55" s="67" customFormat="1" ht="30" customHeight="1" x14ac:dyDescent="0.25">
      <c r="A507"/>
      <c r="B507"/>
      <c r="C507"/>
      <c r="D507"/>
      <c r="E507"/>
      <c r="F507"/>
      <c r="G507"/>
      <c r="H507"/>
      <c r="I507"/>
      <c r="J507"/>
      <c r="K507"/>
      <c r="L507"/>
      <c r="M507"/>
      <c r="N507"/>
      <c r="O507"/>
      <c r="P507"/>
      <c r="Q507"/>
      <c r="R507"/>
      <c r="S507"/>
      <c r="T507"/>
      <c r="U507"/>
      <c r="V507"/>
      <c r="W507"/>
      <c r="X507"/>
      <c r="Y507"/>
      <c r="Z507"/>
      <c r="AA507"/>
      <c r="AB507"/>
      <c r="AC507"/>
      <c r="AD507"/>
      <c r="AY507" s="235" t="s">
        <v>42</v>
      </c>
      <c r="AZ507" s="235" t="s">
        <v>4586</v>
      </c>
      <c r="BA507" s="235">
        <v>2931608</v>
      </c>
      <c r="BB507" s="235"/>
      <c r="BC507" s="235"/>
    </row>
    <row r="508" spans="1:55" s="67" customFormat="1" ht="30" customHeight="1" x14ac:dyDescent="0.25">
      <c r="A508"/>
      <c r="B508"/>
      <c r="C508"/>
      <c r="D508"/>
      <c r="E508"/>
      <c r="F508"/>
      <c r="G508"/>
      <c r="H508"/>
      <c r="I508"/>
      <c r="J508"/>
      <c r="K508"/>
      <c r="L508"/>
      <c r="M508"/>
      <c r="N508"/>
      <c r="O508"/>
      <c r="P508"/>
      <c r="Q508"/>
      <c r="R508"/>
      <c r="S508"/>
      <c r="T508"/>
      <c r="U508"/>
      <c r="V508"/>
      <c r="W508"/>
      <c r="X508"/>
      <c r="Y508"/>
      <c r="Z508"/>
      <c r="AA508"/>
      <c r="AB508"/>
      <c r="AC508"/>
      <c r="AD508"/>
      <c r="AY508" s="235" t="s">
        <v>42</v>
      </c>
      <c r="AZ508" s="235" t="s">
        <v>3184</v>
      </c>
      <c r="BA508" s="235">
        <v>2931707</v>
      </c>
      <c r="BB508" s="235"/>
      <c r="BC508" s="235"/>
    </row>
    <row r="509" spans="1:55" s="67" customFormat="1" ht="30" customHeight="1" x14ac:dyDescent="0.25">
      <c r="A509"/>
      <c r="B509"/>
      <c r="C509"/>
      <c r="D509"/>
      <c r="E509"/>
      <c r="F509"/>
      <c r="G509"/>
      <c r="H509"/>
      <c r="I509"/>
      <c r="J509"/>
      <c r="K509"/>
      <c r="L509"/>
      <c r="M509"/>
      <c r="N509"/>
      <c r="O509"/>
      <c r="P509"/>
      <c r="Q509"/>
      <c r="R509"/>
      <c r="S509"/>
      <c r="T509"/>
      <c r="U509"/>
      <c r="V509"/>
      <c r="W509"/>
      <c r="X509"/>
      <c r="Y509"/>
      <c r="Z509"/>
      <c r="AA509"/>
      <c r="AB509"/>
      <c r="AC509"/>
      <c r="AD509"/>
      <c r="AY509" s="235" t="s">
        <v>42</v>
      </c>
      <c r="AZ509" s="235" t="s">
        <v>4595</v>
      </c>
      <c r="BA509" s="235">
        <v>2931806</v>
      </c>
      <c r="BB509" s="235"/>
      <c r="BC509" s="235"/>
    </row>
    <row r="510" spans="1:55" s="67" customFormat="1" ht="30" customHeight="1" x14ac:dyDescent="0.25">
      <c r="A510"/>
      <c r="B510"/>
      <c r="C510"/>
      <c r="D510"/>
      <c r="E510"/>
      <c r="F510"/>
      <c r="G510"/>
      <c r="H510"/>
      <c r="I510"/>
      <c r="J510"/>
      <c r="K510"/>
      <c r="L510"/>
      <c r="M510"/>
      <c r="N510"/>
      <c r="O510"/>
      <c r="P510"/>
      <c r="Q510"/>
      <c r="R510"/>
      <c r="S510"/>
      <c r="T510"/>
      <c r="U510"/>
      <c r="V510"/>
      <c r="W510"/>
      <c r="X510"/>
      <c r="Y510"/>
      <c r="Z510"/>
      <c r="AA510"/>
      <c r="AB510"/>
      <c r="AC510"/>
      <c r="AD510"/>
      <c r="AY510" s="235" t="s">
        <v>42</v>
      </c>
      <c r="AZ510" s="235" t="s">
        <v>4600</v>
      </c>
      <c r="BA510" s="235">
        <v>2931905</v>
      </c>
      <c r="BB510" s="235"/>
      <c r="BC510" s="235"/>
    </row>
    <row r="511" spans="1:55" s="67" customFormat="1" ht="30" customHeight="1" x14ac:dyDescent="0.25">
      <c r="A511"/>
      <c r="B511"/>
      <c r="C511"/>
      <c r="D511"/>
      <c r="E511"/>
      <c r="F511"/>
      <c r="G511"/>
      <c r="H511"/>
      <c r="I511"/>
      <c r="J511"/>
      <c r="K511"/>
      <c r="L511"/>
      <c r="M511"/>
      <c r="N511"/>
      <c r="O511"/>
      <c r="P511"/>
      <c r="Q511"/>
      <c r="R511"/>
      <c r="S511"/>
      <c r="T511"/>
      <c r="U511"/>
      <c r="V511"/>
      <c r="W511"/>
      <c r="X511"/>
      <c r="Y511"/>
      <c r="Z511"/>
      <c r="AA511"/>
      <c r="AB511"/>
      <c r="AC511"/>
      <c r="AD511"/>
      <c r="AY511" s="235" t="s">
        <v>42</v>
      </c>
      <c r="AZ511" s="235" t="s">
        <v>4603</v>
      </c>
      <c r="BA511" s="235">
        <v>2932002</v>
      </c>
      <c r="BB511" s="235"/>
      <c r="BC511" s="235"/>
    </row>
    <row r="512" spans="1:55" s="67" customFormat="1" ht="30" customHeight="1" x14ac:dyDescent="0.25">
      <c r="A512"/>
      <c r="B512"/>
      <c r="C512"/>
      <c r="D512"/>
      <c r="E512"/>
      <c r="F512"/>
      <c r="G512"/>
      <c r="H512"/>
      <c r="I512"/>
      <c r="J512"/>
      <c r="K512"/>
      <c r="L512"/>
      <c r="M512"/>
      <c r="N512"/>
      <c r="O512"/>
      <c r="P512"/>
      <c r="Q512"/>
      <c r="R512"/>
      <c r="S512"/>
      <c r="T512"/>
      <c r="U512"/>
      <c r="V512"/>
      <c r="W512"/>
      <c r="X512"/>
      <c r="Y512"/>
      <c r="Z512"/>
      <c r="AA512"/>
      <c r="AB512"/>
      <c r="AC512"/>
      <c r="AD512"/>
      <c r="AY512" s="235" t="s">
        <v>42</v>
      </c>
      <c r="AZ512" s="235" t="s">
        <v>4608</v>
      </c>
      <c r="BA512" s="235">
        <v>2932101</v>
      </c>
      <c r="BB512" s="235"/>
      <c r="BC512" s="235"/>
    </row>
    <row r="513" spans="1:55" s="67" customFormat="1" ht="30" customHeight="1" x14ac:dyDescent="0.25">
      <c r="A513"/>
      <c r="B513"/>
      <c r="C513"/>
      <c r="D513"/>
      <c r="E513"/>
      <c r="F513"/>
      <c r="G513"/>
      <c r="H513"/>
      <c r="I513"/>
      <c r="J513"/>
      <c r="K513"/>
      <c r="L513"/>
      <c r="M513"/>
      <c r="N513"/>
      <c r="O513"/>
      <c r="P513"/>
      <c r="Q513"/>
      <c r="R513"/>
      <c r="S513"/>
      <c r="T513"/>
      <c r="U513"/>
      <c r="V513"/>
      <c r="W513"/>
      <c r="X513"/>
      <c r="Y513"/>
      <c r="Z513"/>
      <c r="AA513"/>
      <c r="AB513"/>
      <c r="AC513"/>
      <c r="AD513"/>
      <c r="AY513" s="235" t="s">
        <v>42</v>
      </c>
      <c r="AZ513" s="235" t="s">
        <v>4613</v>
      </c>
      <c r="BA513" s="235">
        <v>2932200</v>
      </c>
      <c r="BB513" s="235"/>
      <c r="BC513" s="235"/>
    </row>
    <row r="514" spans="1:55" s="67" customFormat="1" ht="30" customHeight="1" x14ac:dyDescent="0.25">
      <c r="A514"/>
      <c r="B514"/>
      <c r="C514"/>
      <c r="D514"/>
      <c r="E514"/>
      <c r="F514"/>
      <c r="G514"/>
      <c r="H514"/>
      <c r="I514"/>
      <c r="J514"/>
      <c r="K514"/>
      <c r="L514"/>
      <c r="M514"/>
      <c r="N514"/>
      <c r="O514"/>
      <c r="P514"/>
      <c r="Q514"/>
      <c r="R514"/>
      <c r="S514"/>
      <c r="T514"/>
      <c r="U514"/>
      <c r="V514"/>
      <c r="W514"/>
      <c r="X514"/>
      <c r="Y514"/>
      <c r="Z514"/>
      <c r="AA514"/>
      <c r="AB514"/>
      <c r="AC514"/>
      <c r="AD514"/>
      <c r="AY514" s="235" t="s">
        <v>42</v>
      </c>
      <c r="AZ514" s="235" t="s">
        <v>4617</v>
      </c>
      <c r="BA514" s="235">
        <v>2932309</v>
      </c>
      <c r="BB514" s="235"/>
      <c r="BC514" s="235"/>
    </row>
    <row r="515" spans="1:55" s="67" customFormat="1" ht="30" customHeight="1" x14ac:dyDescent="0.25">
      <c r="A515"/>
      <c r="B515"/>
      <c r="C515"/>
      <c r="D515"/>
      <c r="E515"/>
      <c r="F515"/>
      <c r="G515"/>
      <c r="H515"/>
      <c r="I515"/>
      <c r="J515"/>
      <c r="K515"/>
      <c r="L515"/>
      <c r="M515"/>
      <c r="N515"/>
      <c r="O515"/>
      <c r="P515"/>
      <c r="Q515"/>
      <c r="R515"/>
      <c r="S515"/>
      <c r="T515"/>
      <c r="U515"/>
      <c r="V515"/>
      <c r="W515"/>
      <c r="X515"/>
      <c r="Y515"/>
      <c r="Z515"/>
      <c r="AA515"/>
      <c r="AB515"/>
      <c r="AC515"/>
      <c r="AD515"/>
      <c r="AY515" s="235" t="s">
        <v>42</v>
      </c>
      <c r="AZ515" s="235" t="s">
        <v>4622</v>
      </c>
      <c r="BA515" s="235">
        <v>2932408</v>
      </c>
      <c r="BB515" s="235"/>
      <c r="BC515" s="235"/>
    </row>
    <row r="516" spans="1:55" s="67" customFormat="1" ht="30" customHeight="1" x14ac:dyDescent="0.25">
      <c r="A516"/>
      <c r="B516"/>
      <c r="C516"/>
      <c r="D516"/>
      <c r="E516"/>
      <c r="F516"/>
      <c r="G516"/>
      <c r="H516"/>
      <c r="I516"/>
      <c r="J516"/>
      <c r="K516"/>
      <c r="L516"/>
      <c r="M516"/>
      <c r="N516"/>
      <c r="O516"/>
      <c r="P516"/>
      <c r="Q516"/>
      <c r="R516"/>
      <c r="S516"/>
      <c r="T516"/>
      <c r="U516"/>
      <c r="V516"/>
      <c r="W516"/>
      <c r="X516"/>
      <c r="Y516"/>
      <c r="Z516"/>
      <c r="AA516"/>
      <c r="AB516"/>
      <c r="AC516"/>
      <c r="AD516"/>
      <c r="AY516" s="235" t="s">
        <v>42</v>
      </c>
      <c r="AZ516" s="235" t="s">
        <v>4627</v>
      </c>
      <c r="BA516" s="235">
        <v>2932457</v>
      </c>
      <c r="BB516" s="235"/>
      <c r="BC516" s="235"/>
    </row>
    <row r="517" spans="1:55" s="67" customFormat="1" ht="30" customHeight="1" x14ac:dyDescent="0.25">
      <c r="A517"/>
      <c r="B517"/>
      <c r="C517"/>
      <c r="D517"/>
      <c r="E517"/>
      <c r="F517"/>
      <c r="G517"/>
      <c r="H517"/>
      <c r="I517"/>
      <c r="J517"/>
      <c r="K517"/>
      <c r="L517"/>
      <c r="M517"/>
      <c r="N517"/>
      <c r="O517"/>
      <c r="P517"/>
      <c r="Q517"/>
      <c r="R517"/>
      <c r="S517"/>
      <c r="T517"/>
      <c r="U517"/>
      <c r="V517"/>
      <c r="W517"/>
      <c r="X517"/>
      <c r="Y517"/>
      <c r="Z517"/>
      <c r="AA517"/>
      <c r="AB517"/>
      <c r="AC517"/>
      <c r="AD517"/>
      <c r="AY517" s="235" t="s">
        <v>42</v>
      </c>
      <c r="AZ517" s="235" t="s">
        <v>4630</v>
      </c>
      <c r="BA517" s="235">
        <v>2932507</v>
      </c>
      <c r="BB517" s="235"/>
      <c r="BC517" s="235"/>
    </row>
    <row r="518" spans="1:55" s="67" customFormat="1" ht="30" customHeight="1" x14ac:dyDescent="0.25">
      <c r="A518"/>
      <c r="B518"/>
      <c r="C518"/>
      <c r="D518"/>
      <c r="E518"/>
      <c r="F518"/>
      <c r="G518"/>
      <c r="H518"/>
      <c r="I518"/>
      <c r="J518"/>
      <c r="K518"/>
      <c r="L518"/>
      <c r="M518"/>
      <c r="N518"/>
      <c r="O518"/>
      <c r="P518"/>
      <c r="Q518"/>
      <c r="R518"/>
      <c r="S518"/>
      <c r="T518"/>
      <c r="U518"/>
      <c r="V518"/>
      <c r="W518"/>
      <c r="X518"/>
      <c r="Y518"/>
      <c r="Z518"/>
      <c r="AA518"/>
      <c r="AB518"/>
      <c r="AC518"/>
      <c r="AD518"/>
      <c r="AY518" s="235" t="s">
        <v>42</v>
      </c>
      <c r="AZ518" s="235" t="s">
        <v>4634</v>
      </c>
      <c r="BA518" s="235">
        <v>2932606</v>
      </c>
      <c r="BB518" s="235"/>
      <c r="BC518" s="235"/>
    </row>
    <row r="519" spans="1:55" s="67" customFormat="1" ht="30" customHeight="1" x14ac:dyDescent="0.25">
      <c r="A519"/>
      <c r="B519"/>
      <c r="C519"/>
      <c r="D519"/>
      <c r="E519"/>
      <c r="F519"/>
      <c r="G519"/>
      <c r="H519"/>
      <c r="I519"/>
      <c r="J519"/>
      <c r="K519"/>
      <c r="L519"/>
      <c r="M519"/>
      <c r="N519"/>
      <c r="O519"/>
      <c r="P519"/>
      <c r="Q519"/>
      <c r="R519"/>
      <c r="S519"/>
      <c r="T519"/>
      <c r="U519"/>
      <c r="V519"/>
      <c r="W519"/>
      <c r="X519"/>
      <c r="Y519"/>
      <c r="Z519"/>
      <c r="AA519"/>
      <c r="AB519"/>
      <c r="AC519"/>
      <c r="AD519"/>
      <c r="AY519" s="235" t="s">
        <v>42</v>
      </c>
      <c r="AZ519" s="235" t="s">
        <v>4638</v>
      </c>
      <c r="BA519" s="235">
        <v>2932705</v>
      </c>
      <c r="BB519" s="235"/>
      <c r="BC519" s="235"/>
    </row>
    <row r="520" spans="1:55" s="67" customFormat="1" ht="30" customHeight="1" x14ac:dyDescent="0.25">
      <c r="A520"/>
      <c r="B520"/>
      <c r="C520"/>
      <c r="D520"/>
      <c r="E520"/>
      <c r="F520"/>
      <c r="G520"/>
      <c r="H520"/>
      <c r="I520"/>
      <c r="J520"/>
      <c r="K520"/>
      <c r="L520"/>
      <c r="M520"/>
      <c r="N520"/>
      <c r="O520"/>
      <c r="P520"/>
      <c r="Q520"/>
      <c r="R520"/>
      <c r="S520"/>
      <c r="T520"/>
      <c r="U520"/>
      <c r="V520"/>
      <c r="W520"/>
      <c r="X520"/>
      <c r="Y520"/>
      <c r="Z520"/>
      <c r="AA520"/>
      <c r="AB520"/>
      <c r="AC520"/>
      <c r="AD520"/>
      <c r="AY520" s="235" t="s">
        <v>42</v>
      </c>
      <c r="AZ520" s="235" t="s">
        <v>4641</v>
      </c>
      <c r="BA520" s="235">
        <v>2932804</v>
      </c>
      <c r="BB520" s="235"/>
      <c r="BC520" s="235"/>
    </row>
    <row r="521" spans="1:55" s="67" customFormat="1" ht="30" customHeight="1" x14ac:dyDescent="0.25">
      <c r="A521"/>
      <c r="B521"/>
      <c r="C521"/>
      <c r="D521"/>
      <c r="E521"/>
      <c r="F521"/>
      <c r="G521"/>
      <c r="H521"/>
      <c r="I521"/>
      <c r="J521"/>
      <c r="K521"/>
      <c r="L521"/>
      <c r="M521"/>
      <c r="N521"/>
      <c r="O521"/>
      <c r="P521"/>
      <c r="Q521"/>
      <c r="R521"/>
      <c r="S521"/>
      <c r="T521"/>
      <c r="U521"/>
      <c r="V521"/>
      <c r="W521"/>
      <c r="X521"/>
      <c r="Y521"/>
      <c r="Z521"/>
      <c r="AA521"/>
      <c r="AB521"/>
      <c r="AC521"/>
      <c r="AD521"/>
      <c r="AY521" s="235" t="s">
        <v>42</v>
      </c>
      <c r="AZ521" s="235" t="s">
        <v>2017</v>
      </c>
      <c r="BA521" s="235">
        <v>2932903</v>
      </c>
      <c r="BB521" s="235"/>
      <c r="BC521" s="235"/>
    </row>
    <row r="522" spans="1:55" s="67" customFormat="1" ht="30" customHeight="1" x14ac:dyDescent="0.25">
      <c r="A522"/>
      <c r="B522"/>
      <c r="C522"/>
      <c r="D522"/>
      <c r="E522"/>
      <c r="F522"/>
      <c r="G522"/>
      <c r="H522"/>
      <c r="I522"/>
      <c r="J522"/>
      <c r="K522"/>
      <c r="L522"/>
      <c r="M522"/>
      <c r="N522"/>
      <c r="O522"/>
      <c r="P522"/>
      <c r="Q522"/>
      <c r="R522"/>
      <c r="S522"/>
      <c r="T522"/>
      <c r="U522"/>
      <c r="V522"/>
      <c r="W522"/>
      <c r="X522"/>
      <c r="Y522"/>
      <c r="Z522"/>
      <c r="AA522"/>
      <c r="AB522"/>
      <c r="AC522"/>
      <c r="AD522"/>
      <c r="AY522" s="235" t="s">
        <v>42</v>
      </c>
      <c r="AZ522" s="235" t="s">
        <v>4647</v>
      </c>
      <c r="BA522" s="235">
        <v>2933000</v>
      </c>
      <c r="BB522" s="235"/>
      <c r="BC522" s="235"/>
    </row>
    <row r="523" spans="1:55" s="67" customFormat="1" ht="30" customHeight="1" x14ac:dyDescent="0.25">
      <c r="A523"/>
      <c r="B523"/>
      <c r="C523"/>
      <c r="D523"/>
      <c r="E523"/>
      <c r="F523"/>
      <c r="G523"/>
      <c r="H523"/>
      <c r="I523"/>
      <c r="J523"/>
      <c r="K523"/>
      <c r="L523"/>
      <c r="M523"/>
      <c r="N523"/>
      <c r="O523"/>
      <c r="P523"/>
      <c r="Q523"/>
      <c r="R523"/>
      <c r="S523"/>
      <c r="T523"/>
      <c r="U523"/>
      <c r="V523"/>
      <c r="W523"/>
      <c r="X523"/>
      <c r="Y523"/>
      <c r="Z523"/>
      <c r="AA523"/>
      <c r="AB523"/>
      <c r="AC523"/>
      <c r="AD523"/>
      <c r="AY523" s="235" t="s">
        <v>42</v>
      </c>
      <c r="AZ523" s="235" t="s">
        <v>4651</v>
      </c>
      <c r="BA523" s="235">
        <v>2933059</v>
      </c>
      <c r="BB523" s="235"/>
      <c r="BC523" s="235"/>
    </row>
    <row r="524" spans="1:55" s="67" customFormat="1" ht="30" customHeight="1" x14ac:dyDescent="0.25">
      <c r="A524"/>
      <c r="B524"/>
      <c r="C524"/>
      <c r="D524"/>
      <c r="E524"/>
      <c r="F524"/>
      <c r="G524"/>
      <c r="H524"/>
      <c r="I524"/>
      <c r="J524"/>
      <c r="K524"/>
      <c r="L524"/>
      <c r="M524"/>
      <c r="N524"/>
      <c r="O524"/>
      <c r="P524"/>
      <c r="Q524"/>
      <c r="R524"/>
      <c r="S524"/>
      <c r="T524"/>
      <c r="U524"/>
      <c r="V524"/>
      <c r="W524"/>
      <c r="X524"/>
      <c r="Y524"/>
      <c r="Z524"/>
      <c r="AA524"/>
      <c r="AB524"/>
      <c r="AC524"/>
      <c r="AD524"/>
      <c r="AY524" s="235" t="s">
        <v>42</v>
      </c>
      <c r="AZ524" s="235" t="s">
        <v>4655</v>
      </c>
      <c r="BA524" s="235">
        <v>2933109</v>
      </c>
      <c r="BB524" s="235"/>
      <c r="BC524" s="235"/>
    </row>
    <row r="525" spans="1:55" s="67" customFormat="1" ht="30" customHeight="1" x14ac:dyDescent="0.25">
      <c r="A525"/>
      <c r="B525"/>
      <c r="C525"/>
      <c r="D525"/>
      <c r="E525"/>
      <c r="F525"/>
      <c r="G525"/>
      <c r="H525"/>
      <c r="I525"/>
      <c r="J525"/>
      <c r="K525"/>
      <c r="L525"/>
      <c r="M525"/>
      <c r="N525"/>
      <c r="O525"/>
      <c r="P525"/>
      <c r="Q525"/>
      <c r="R525"/>
      <c r="S525"/>
      <c r="T525"/>
      <c r="U525"/>
      <c r="V525"/>
      <c r="W525"/>
      <c r="X525"/>
      <c r="Y525"/>
      <c r="Z525"/>
      <c r="AA525"/>
      <c r="AB525"/>
      <c r="AC525"/>
      <c r="AD525"/>
      <c r="AY525" s="235" t="s">
        <v>42</v>
      </c>
      <c r="AZ525" s="235" t="s">
        <v>4659</v>
      </c>
      <c r="BA525" s="235">
        <v>2933158</v>
      </c>
      <c r="BB525" s="235"/>
      <c r="BC525" s="235"/>
    </row>
    <row r="526" spans="1:55" s="67" customFormat="1" ht="30" customHeight="1" x14ac:dyDescent="0.25">
      <c r="A526"/>
      <c r="B526"/>
      <c r="C526"/>
      <c r="D526"/>
      <c r="E526"/>
      <c r="F526"/>
      <c r="G526"/>
      <c r="H526"/>
      <c r="I526"/>
      <c r="J526"/>
      <c r="K526"/>
      <c r="L526"/>
      <c r="M526"/>
      <c r="N526"/>
      <c r="O526"/>
      <c r="P526"/>
      <c r="Q526"/>
      <c r="R526"/>
      <c r="S526"/>
      <c r="T526"/>
      <c r="U526"/>
      <c r="V526"/>
      <c r="W526"/>
      <c r="X526"/>
      <c r="Y526"/>
      <c r="Z526"/>
      <c r="AA526"/>
      <c r="AB526"/>
      <c r="AC526"/>
      <c r="AD526"/>
      <c r="AY526" s="235" t="s">
        <v>42</v>
      </c>
      <c r="AZ526" s="235" t="s">
        <v>4663</v>
      </c>
      <c r="BA526" s="235">
        <v>2933174</v>
      </c>
      <c r="BB526" s="235"/>
      <c r="BC526" s="235"/>
    </row>
    <row r="527" spans="1:55" s="67" customFormat="1" ht="30" customHeight="1" x14ac:dyDescent="0.25">
      <c r="A527"/>
      <c r="B527"/>
      <c r="C527"/>
      <c r="D527"/>
      <c r="E527"/>
      <c r="F527"/>
      <c r="G527"/>
      <c r="H527"/>
      <c r="I527"/>
      <c r="J527"/>
      <c r="K527"/>
      <c r="L527"/>
      <c r="M527"/>
      <c r="N527"/>
      <c r="O527"/>
      <c r="P527"/>
      <c r="Q527"/>
      <c r="R527"/>
      <c r="S527"/>
      <c r="T527"/>
      <c r="U527"/>
      <c r="V527"/>
      <c r="W527"/>
      <c r="X527"/>
      <c r="Y527"/>
      <c r="Z527"/>
      <c r="AA527"/>
      <c r="AB527"/>
      <c r="AC527"/>
      <c r="AD527"/>
      <c r="AY527" s="235" t="s">
        <v>42</v>
      </c>
      <c r="AZ527" s="235" t="s">
        <v>3118</v>
      </c>
      <c r="BA527" s="235">
        <v>2933208</v>
      </c>
      <c r="BB527" s="235"/>
      <c r="BC527" s="235"/>
    </row>
    <row r="528" spans="1:55" s="67" customFormat="1" ht="30" customHeight="1" x14ac:dyDescent="0.25">
      <c r="A528"/>
      <c r="B528"/>
      <c r="C528"/>
      <c r="D528"/>
      <c r="E528"/>
      <c r="F528"/>
      <c r="G528"/>
      <c r="H528"/>
      <c r="I528"/>
      <c r="J528"/>
      <c r="K528"/>
      <c r="L528"/>
      <c r="M528"/>
      <c r="N528"/>
      <c r="O528"/>
      <c r="P528"/>
      <c r="Q528"/>
      <c r="R528"/>
      <c r="S528"/>
      <c r="T528"/>
      <c r="U528"/>
      <c r="V528"/>
      <c r="W528"/>
      <c r="X528"/>
      <c r="Y528"/>
      <c r="Z528"/>
      <c r="AA528"/>
      <c r="AB528"/>
      <c r="AC528"/>
      <c r="AD528"/>
      <c r="AY528" s="235" t="s">
        <v>42</v>
      </c>
      <c r="AZ528" s="235" t="s">
        <v>4670</v>
      </c>
      <c r="BA528" s="235">
        <v>2933257</v>
      </c>
      <c r="BB528" s="235"/>
      <c r="BC528" s="235"/>
    </row>
    <row r="529" spans="1:55" s="67" customFormat="1" ht="30" customHeight="1" x14ac:dyDescent="0.25">
      <c r="A529"/>
      <c r="B529"/>
      <c r="C529"/>
      <c r="D529"/>
      <c r="E529"/>
      <c r="F529"/>
      <c r="G529"/>
      <c r="H529"/>
      <c r="I529"/>
      <c r="J529"/>
      <c r="K529"/>
      <c r="L529"/>
      <c r="M529"/>
      <c r="N529"/>
      <c r="O529"/>
      <c r="P529"/>
      <c r="Q529"/>
      <c r="R529"/>
      <c r="S529"/>
      <c r="T529"/>
      <c r="U529"/>
      <c r="V529"/>
      <c r="W529"/>
      <c r="X529"/>
      <c r="Y529"/>
      <c r="Z529"/>
      <c r="AA529"/>
      <c r="AB529"/>
      <c r="AC529"/>
      <c r="AD529"/>
      <c r="AY529" s="235" t="s">
        <v>42</v>
      </c>
      <c r="AZ529" s="235" t="s">
        <v>4674</v>
      </c>
      <c r="BA529" s="235">
        <v>2933307</v>
      </c>
      <c r="BB529" s="235"/>
      <c r="BC529" s="235"/>
    </row>
    <row r="530" spans="1:55" s="67" customFormat="1" ht="30" customHeight="1" x14ac:dyDescent="0.25">
      <c r="A530"/>
      <c r="B530"/>
      <c r="C530"/>
      <c r="D530"/>
      <c r="E530"/>
      <c r="F530"/>
      <c r="G530"/>
      <c r="H530"/>
      <c r="I530"/>
      <c r="J530"/>
      <c r="K530"/>
      <c r="L530"/>
      <c r="M530"/>
      <c r="N530"/>
      <c r="O530"/>
      <c r="P530"/>
      <c r="Q530"/>
      <c r="R530"/>
      <c r="S530"/>
      <c r="T530"/>
      <c r="U530"/>
      <c r="V530"/>
      <c r="W530"/>
      <c r="X530"/>
      <c r="Y530"/>
      <c r="Z530"/>
      <c r="AA530"/>
      <c r="AB530"/>
      <c r="AC530"/>
      <c r="AD530"/>
      <c r="AY530" s="235" t="s">
        <v>42</v>
      </c>
      <c r="AZ530" s="235" t="s">
        <v>4678</v>
      </c>
      <c r="BA530" s="235">
        <v>2933406</v>
      </c>
      <c r="BB530" s="235"/>
      <c r="BC530" s="235"/>
    </row>
    <row r="531" spans="1:55" s="67" customFormat="1" ht="30" customHeight="1" x14ac:dyDescent="0.25">
      <c r="A531"/>
      <c r="B531"/>
      <c r="C531"/>
      <c r="D531"/>
      <c r="E531"/>
      <c r="F531"/>
      <c r="G531"/>
      <c r="H531"/>
      <c r="I531"/>
      <c r="J531"/>
      <c r="K531"/>
      <c r="L531"/>
      <c r="M531"/>
      <c r="N531"/>
      <c r="O531"/>
      <c r="P531"/>
      <c r="Q531"/>
      <c r="R531"/>
      <c r="S531"/>
      <c r="T531"/>
      <c r="U531"/>
      <c r="V531"/>
      <c r="W531"/>
      <c r="X531"/>
      <c r="Y531"/>
      <c r="Z531"/>
      <c r="AA531"/>
      <c r="AB531"/>
      <c r="AC531"/>
      <c r="AD531"/>
      <c r="AY531" s="235" t="s">
        <v>42</v>
      </c>
      <c r="AZ531" s="235" t="s">
        <v>4682</v>
      </c>
      <c r="BA531" s="235">
        <v>2933455</v>
      </c>
      <c r="BB531" s="235"/>
      <c r="BC531" s="235"/>
    </row>
    <row r="532" spans="1:55" s="67" customFormat="1" ht="30" customHeight="1" x14ac:dyDescent="0.25">
      <c r="A532"/>
      <c r="B532"/>
      <c r="C532"/>
      <c r="D532"/>
      <c r="E532"/>
      <c r="F532"/>
      <c r="G532"/>
      <c r="H532"/>
      <c r="I532"/>
      <c r="J532"/>
      <c r="K532"/>
      <c r="L532"/>
      <c r="M532"/>
      <c r="N532"/>
      <c r="O532"/>
      <c r="P532"/>
      <c r="Q532"/>
      <c r="R532"/>
      <c r="S532"/>
      <c r="T532"/>
      <c r="U532"/>
      <c r="V532"/>
      <c r="W532"/>
      <c r="X532"/>
      <c r="Y532"/>
      <c r="Z532"/>
      <c r="AA532"/>
      <c r="AB532"/>
      <c r="AC532"/>
      <c r="AD532"/>
      <c r="AY532" s="235" t="s">
        <v>42</v>
      </c>
      <c r="AZ532" s="235" t="s">
        <v>4686</v>
      </c>
      <c r="BA532" s="235">
        <v>2933505</v>
      </c>
      <c r="BB532" s="235"/>
      <c r="BC532" s="235"/>
    </row>
    <row r="533" spans="1:55" s="67" customFormat="1" ht="30" customHeight="1" x14ac:dyDescent="0.25">
      <c r="A533"/>
      <c r="B533"/>
      <c r="C533"/>
      <c r="D533"/>
      <c r="E533"/>
      <c r="F533"/>
      <c r="G533"/>
      <c r="H533"/>
      <c r="I533"/>
      <c r="J533"/>
      <c r="K533"/>
      <c r="L533"/>
      <c r="M533"/>
      <c r="N533"/>
      <c r="O533"/>
      <c r="P533"/>
      <c r="Q533"/>
      <c r="R533"/>
      <c r="S533"/>
      <c r="T533"/>
      <c r="U533"/>
      <c r="V533"/>
      <c r="W533"/>
      <c r="X533"/>
      <c r="Y533"/>
      <c r="Z533"/>
      <c r="AA533"/>
      <c r="AB533"/>
      <c r="AC533"/>
      <c r="AD533"/>
      <c r="AY533" s="235" t="s">
        <v>42</v>
      </c>
      <c r="AZ533" s="235" t="s">
        <v>4690</v>
      </c>
      <c r="BA533" s="235">
        <v>2933604</v>
      </c>
      <c r="BB533" s="235"/>
      <c r="BC533" s="235"/>
    </row>
    <row r="534" spans="1:55" s="67" customFormat="1" ht="30" customHeight="1" x14ac:dyDescent="0.25">
      <c r="A534"/>
      <c r="B534"/>
      <c r="C534"/>
      <c r="D534"/>
      <c r="E534"/>
      <c r="F534"/>
      <c r="G534"/>
      <c r="H534"/>
      <c r="I534"/>
      <c r="J534"/>
      <c r="K534"/>
      <c r="L534"/>
      <c r="M534"/>
      <c r="N534"/>
      <c r="O534"/>
      <c r="P534"/>
      <c r="Q534"/>
      <c r="R534"/>
      <c r="S534"/>
      <c r="T534"/>
      <c r="U534"/>
      <c r="V534"/>
      <c r="W534"/>
      <c r="X534"/>
      <c r="Y534"/>
      <c r="Z534"/>
      <c r="AA534"/>
      <c r="AB534"/>
      <c r="AC534"/>
      <c r="AD534"/>
      <c r="AY534" s="235" t="s">
        <v>46</v>
      </c>
      <c r="AZ534" s="235" t="s">
        <v>96</v>
      </c>
      <c r="BA534" s="235">
        <v>2300101</v>
      </c>
      <c r="BB534" s="235"/>
      <c r="BC534" s="235"/>
    </row>
    <row r="535" spans="1:55" s="67" customFormat="1" ht="30" customHeight="1" x14ac:dyDescent="0.25">
      <c r="A535"/>
      <c r="B535"/>
      <c r="C535"/>
      <c r="D535"/>
      <c r="E535"/>
      <c r="F535"/>
      <c r="G535"/>
      <c r="H535"/>
      <c r="I535"/>
      <c r="J535"/>
      <c r="K535"/>
      <c r="L535"/>
      <c r="M535"/>
      <c r="N535"/>
      <c r="O535"/>
      <c r="P535"/>
      <c r="Q535"/>
      <c r="R535"/>
      <c r="S535"/>
      <c r="T535"/>
      <c r="U535"/>
      <c r="V535"/>
      <c r="W535"/>
      <c r="X535"/>
      <c r="Y535"/>
      <c r="Z535"/>
      <c r="AA535"/>
      <c r="AB535"/>
      <c r="AC535"/>
      <c r="AD535"/>
      <c r="AY535" s="235" t="s">
        <v>46</v>
      </c>
      <c r="AZ535" s="235" t="s">
        <v>122</v>
      </c>
      <c r="BA535" s="235">
        <v>2300150</v>
      </c>
      <c r="BB535" s="235"/>
      <c r="BC535" s="235"/>
    </row>
    <row r="536" spans="1:55" s="67" customFormat="1" ht="30" customHeight="1" x14ac:dyDescent="0.25">
      <c r="A536"/>
      <c r="B536"/>
      <c r="C536"/>
      <c r="D536"/>
      <c r="E536"/>
      <c r="F536"/>
      <c r="G536"/>
      <c r="H536"/>
      <c r="I536"/>
      <c r="J536"/>
      <c r="K536"/>
      <c r="L536"/>
      <c r="M536"/>
      <c r="N536"/>
      <c r="O536"/>
      <c r="P536"/>
      <c r="Q536"/>
      <c r="R536"/>
      <c r="S536"/>
      <c r="T536"/>
      <c r="U536"/>
      <c r="V536"/>
      <c r="W536"/>
      <c r="X536"/>
      <c r="Y536"/>
      <c r="Z536"/>
      <c r="AA536"/>
      <c r="AB536"/>
      <c r="AC536"/>
      <c r="AD536"/>
      <c r="AY536" s="235" t="s">
        <v>46</v>
      </c>
      <c r="AZ536" s="235" t="s">
        <v>148</v>
      </c>
      <c r="BA536" s="235">
        <v>2300200</v>
      </c>
      <c r="BB536" s="235"/>
      <c r="BC536" s="235"/>
    </row>
    <row r="537" spans="1:55" s="67" customFormat="1" ht="30" customHeight="1" x14ac:dyDescent="0.25">
      <c r="A537"/>
      <c r="B537"/>
      <c r="C537"/>
      <c r="D537"/>
      <c r="E537"/>
      <c r="F537"/>
      <c r="G537"/>
      <c r="H537"/>
      <c r="I537"/>
      <c r="J537"/>
      <c r="K537"/>
      <c r="L537"/>
      <c r="M537"/>
      <c r="N537"/>
      <c r="O537"/>
      <c r="P537"/>
      <c r="Q537"/>
      <c r="R537"/>
      <c r="S537"/>
      <c r="T537"/>
      <c r="U537"/>
      <c r="V537"/>
      <c r="W537"/>
      <c r="X537"/>
      <c r="Y537"/>
      <c r="Z537"/>
      <c r="AA537"/>
      <c r="AB537"/>
      <c r="AC537"/>
      <c r="AD537"/>
      <c r="AY537" s="235" t="s">
        <v>46</v>
      </c>
      <c r="AZ537" s="235" t="s">
        <v>173</v>
      </c>
      <c r="BA537" s="235">
        <v>2300309</v>
      </c>
      <c r="BB537" s="235"/>
      <c r="BC537" s="235"/>
    </row>
    <row r="538" spans="1:55" s="67" customFormat="1" ht="30" customHeight="1" x14ac:dyDescent="0.25">
      <c r="A538"/>
      <c r="B538"/>
      <c r="C538"/>
      <c r="D538"/>
      <c r="E538"/>
      <c r="F538"/>
      <c r="G538"/>
      <c r="H538"/>
      <c r="I538"/>
      <c r="J538"/>
      <c r="K538"/>
      <c r="L538"/>
      <c r="M538"/>
      <c r="N538"/>
      <c r="O538"/>
      <c r="P538"/>
      <c r="Q538"/>
      <c r="R538"/>
      <c r="S538"/>
      <c r="T538"/>
      <c r="U538"/>
      <c r="V538"/>
      <c r="W538"/>
      <c r="X538"/>
      <c r="Y538"/>
      <c r="Z538"/>
      <c r="AA538"/>
      <c r="AB538"/>
      <c r="AC538"/>
      <c r="AD538"/>
      <c r="AY538" s="235" t="s">
        <v>46</v>
      </c>
      <c r="AZ538" s="235" t="s">
        <v>199</v>
      </c>
      <c r="BA538" s="235">
        <v>2300408</v>
      </c>
      <c r="BB538" s="235"/>
      <c r="BC538" s="235"/>
    </row>
    <row r="539" spans="1:55" s="67" customFormat="1" ht="30" customHeight="1" x14ac:dyDescent="0.25">
      <c r="A539"/>
      <c r="B539"/>
      <c r="C539"/>
      <c r="D539"/>
      <c r="E539"/>
      <c r="F539"/>
      <c r="G539"/>
      <c r="H539"/>
      <c r="I539"/>
      <c r="J539"/>
      <c r="K539"/>
      <c r="L539"/>
      <c r="M539"/>
      <c r="N539"/>
      <c r="O539"/>
      <c r="P539"/>
      <c r="Q539"/>
      <c r="R539"/>
      <c r="S539"/>
      <c r="T539"/>
      <c r="U539"/>
      <c r="V539"/>
      <c r="W539"/>
      <c r="X539"/>
      <c r="Y539"/>
      <c r="Z539"/>
      <c r="AA539"/>
      <c r="AB539"/>
      <c r="AC539"/>
      <c r="AD539"/>
      <c r="AY539" s="235" t="s">
        <v>46</v>
      </c>
      <c r="AZ539" s="235" t="s">
        <v>225</v>
      </c>
      <c r="BA539" s="235">
        <v>2300507</v>
      </c>
      <c r="BB539" s="235"/>
      <c r="BC539" s="235"/>
    </row>
    <row r="540" spans="1:55" s="67" customFormat="1" ht="30" customHeight="1" x14ac:dyDescent="0.25">
      <c r="A540"/>
      <c r="B540"/>
      <c r="C540"/>
      <c r="D540"/>
      <c r="E540"/>
      <c r="F540"/>
      <c r="G540"/>
      <c r="H540"/>
      <c r="I540"/>
      <c r="J540"/>
      <c r="K540"/>
      <c r="L540"/>
      <c r="M540"/>
      <c r="N540"/>
      <c r="O540"/>
      <c r="P540"/>
      <c r="Q540"/>
      <c r="R540"/>
      <c r="S540"/>
      <c r="T540"/>
      <c r="U540"/>
      <c r="V540"/>
      <c r="W540"/>
      <c r="X540"/>
      <c r="Y540"/>
      <c r="Z540"/>
      <c r="AA540"/>
      <c r="AB540"/>
      <c r="AC540"/>
      <c r="AD540"/>
      <c r="AY540" s="235" t="s">
        <v>46</v>
      </c>
      <c r="AZ540" s="235" t="s">
        <v>249</v>
      </c>
      <c r="BA540" s="235">
        <v>2300606</v>
      </c>
      <c r="BB540" s="235"/>
      <c r="BC540" s="235"/>
    </row>
    <row r="541" spans="1:55" s="67" customFormat="1" ht="30" customHeight="1" x14ac:dyDescent="0.25">
      <c r="A541"/>
      <c r="B541"/>
      <c r="C541"/>
      <c r="D541"/>
      <c r="E541"/>
      <c r="F541"/>
      <c r="G541"/>
      <c r="H541"/>
      <c r="I541"/>
      <c r="J541"/>
      <c r="K541"/>
      <c r="L541"/>
      <c r="M541"/>
      <c r="N541"/>
      <c r="O541"/>
      <c r="P541"/>
      <c r="Q541"/>
      <c r="R541"/>
      <c r="S541"/>
      <c r="T541"/>
      <c r="U541"/>
      <c r="V541"/>
      <c r="W541"/>
      <c r="X541"/>
      <c r="Y541"/>
      <c r="Z541"/>
      <c r="AA541"/>
      <c r="AB541"/>
      <c r="AC541"/>
      <c r="AD541"/>
      <c r="AY541" s="235" t="s">
        <v>46</v>
      </c>
      <c r="AZ541" s="235" t="s">
        <v>274</v>
      </c>
      <c r="BA541" s="235">
        <v>2300705</v>
      </c>
      <c r="BB541" s="235"/>
      <c r="BC541" s="235"/>
    </row>
    <row r="542" spans="1:55" s="67" customFormat="1" ht="30" customHeight="1" x14ac:dyDescent="0.25">
      <c r="A542"/>
      <c r="B542"/>
      <c r="C542"/>
      <c r="D542"/>
      <c r="E542"/>
      <c r="F542"/>
      <c r="G542"/>
      <c r="H542"/>
      <c r="I542"/>
      <c r="J542"/>
      <c r="K542"/>
      <c r="L542"/>
      <c r="M542"/>
      <c r="N542"/>
      <c r="O542"/>
      <c r="P542"/>
      <c r="Q542"/>
      <c r="R542"/>
      <c r="S542"/>
      <c r="T542"/>
      <c r="U542"/>
      <c r="V542"/>
      <c r="W542"/>
      <c r="X542"/>
      <c r="Y542"/>
      <c r="Z542"/>
      <c r="AA542"/>
      <c r="AB542"/>
      <c r="AC542"/>
      <c r="AD542"/>
      <c r="AY542" s="235" t="s">
        <v>46</v>
      </c>
      <c r="AZ542" s="235" t="s">
        <v>300</v>
      </c>
      <c r="BA542" s="235">
        <v>2300754</v>
      </c>
      <c r="BB542" s="235"/>
      <c r="BC542" s="235"/>
    </row>
    <row r="543" spans="1:55" s="67" customFormat="1" ht="30" customHeight="1" x14ac:dyDescent="0.25">
      <c r="A543"/>
      <c r="B543"/>
      <c r="C543"/>
      <c r="D543"/>
      <c r="E543"/>
      <c r="F543"/>
      <c r="G543"/>
      <c r="H543"/>
      <c r="I543"/>
      <c r="J543"/>
      <c r="K543"/>
      <c r="L543"/>
      <c r="M543"/>
      <c r="N543"/>
      <c r="O543"/>
      <c r="P543"/>
      <c r="Q543"/>
      <c r="R543"/>
      <c r="S543"/>
      <c r="T543"/>
      <c r="U543"/>
      <c r="V543"/>
      <c r="W543"/>
      <c r="X543"/>
      <c r="Y543"/>
      <c r="Z543"/>
      <c r="AA543"/>
      <c r="AB543"/>
      <c r="AC543"/>
      <c r="AD543"/>
      <c r="AY543" s="235" t="s">
        <v>46</v>
      </c>
      <c r="AZ543" s="235" t="s">
        <v>326</v>
      </c>
      <c r="BA543" s="235">
        <v>2300804</v>
      </c>
      <c r="BB543" s="235"/>
      <c r="BC543" s="235"/>
    </row>
    <row r="544" spans="1:55" s="67" customFormat="1" ht="30" customHeight="1" x14ac:dyDescent="0.25">
      <c r="A544"/>
      <c r="B544"/>
      <c r="C544"/>
      <c r="D544"/>
      <c r="E544"/>
      <c r="F544"/>
      <c r="G544"/>
      <c r="H544"/>
      <c r="I544"/>
      <c r="J544"/>
      <c r="K544"/>
      <c r="L544"/>
      <c r="M544"/>
      <c r="N544"/>
      <c r="O544"/>
      <c r="P544"/>
      <c r="Q544"/>
      <c r="R544"/>
      <c r="S544"/>
      <c r="T544"/>
      <c r="U544"/>
      <c r="V544"/>
      <c r="W544"/>
      <c r="X544"/>
      <c r="Y544"/>
      <c r="Z544"/>
      <c r="AA544"/>
      <c r="AB544"/>
      <c r="AC544"/>
      <c r="AD544"/>
      <c r="AY544" s="235" t="s">
        <v>46</v>
      </c>
      <c r="AZ544" s="235" t="s">
        <v>351</v>
      </c>
      <c r="BA544" s="235">
        <v>2300903</v>
      </c>
      <c r="BB544" s="235"/>
      <c r="BC544" s="235"/>
    </row>
    <row r="545" spans="1:55" s="67" customFormat="1" ht="30" customHeight="1" x14ac:dyDescent="0.25">
      <c r="A545"/>
      <c r="B545"/>
      <c r="C545"/>
      <c r="D545"/>
      <c r="E545"/>
      <c r="F545"/>
      <c r="G545"/>
      <c r="H545"/>
      <c r="I545"/>
      <c r="J545"/>
      <c r="K545"/>
      <c r="L545"/>
      <c r="M545"/>
      <c r="N545"/>
      <c r="O545"/>
      <c r="P545"/>
      <c r="Q545"/>
      <c r="R545"/>
      <c r="S545"/>
      <c r="T545"/>
      <c r="U545"/>
      <c r="V545"/>
      <c r="W545"/>
      <c r="X545"/>
      <c r="Y545"/>
      <c r="Z545"/>
      <c r="AA545"/>
      <c r="AB545"/>
      <c r="AC545"/>
      <c r="AD545"/>
      <c r="AY545" s="235" t="s">
        <v>46</v>
      </c>
      <c r="AZ545" s="235" t="s">
        <v>375</v>
      </c>
      <c r="BA545" s="235">
        <v>2301000</v>
      </c>
      <c r="BB545" s="235"/>
      <c r="BC545" s="235"/>
    </row>
    <row r="546" spans="1:55" s="237" customFormat="1" ht="30" customHeight="1" x14ac:dyDescent="0.25">
      <c r="A546"/>
      <c r="B546"/>
      <c r="C546"/>
      <c r="D546"/>
      <c r="E546"/>
      <c r="F546"/>
      <c r="G546"/>
      <c r="H546"/>
      <c r="I546"/>
      <c r="J546"/>
      <c r="K546"/>
      <c r="L546"/>
      <c r="M546"/>
      <c r="N546"/>
      <c r="O546"/>
      <c r="P546"/>
      <c r="Q546"/>
      <c r="R546"/>
      <c r="S546"/>
      <c r="T546"/>
      <c r="U546"/>
      <c r="V546"/>
      <c r="W546"/>
      <c r="X546"/>
      <c r="Y546"/>
      <c r="Z546"/>
      <c r="AA546"/>
      <c r="AB546"/>
      <c r="AC546"/>
      <c r="AD546"/>
      <c r="AY546" s="235" t="s">
        <v>46</v>
      </c>
      <c r="AZ546" s="235" t="s">
        <v>400</v>
      </c>
      <c r="BA546" s="235">
        <v>2301109</v>
      </c>
      <c r="BB546" s="235"/>
      <c r="BC546" s="235"/>
    </row>
    <row r="547" spans="1:55" s="237" customFormat="1" ht="30" customHeight="1" x14ac:dyDescent="0.25">
      <c r="A547"/>
      <c r="B547"/>
      <c r="C547"/>
      <c r="D547"/>
      <c r="E547"/>
      <c r="F547"/>
      <c r="G547"/>
      <c r="H547"/>
      <c r="I547"/>
      <c r="J547"/>
      <c r="K547"/>
      <c r="L547"/>
      <c r="M547"/>
      <c r="N547"/>
      <c r="O547"/>
      <c r="P547"/>
      <c r="Q547"/>
      <c r="R547"/>
      <c r="S547"/>
      <c r="T547"/>
      <c r="U547"/>
      <c r="V547"/>
      <c r="W547"/>
      <c r="X547"/>
      <c r="Y547"/>
      <c r="Z547"/>
      <c r="AA547"/>
      <c r="AB547"/>
      <c r="AC547"/>
      <c r="AD547"/>
      <c r="AY547" s="235" t="s">
        <v>46</v>
      </c>
      <c r="AZ547" s="235" t="s">
        <v>425</v>
      </c>
      <c r="BA547" s="235">
        <v>2301208</v>
      </c>
      <c r="BB547" s="235"/>
      <c r="BC547" s="235"/>
    </row>
    <row r="548" spans="1:55" s="237" customFormat="1" ht="30" customHeight="1" x14ac:dyDescent="0.25">
      <c r="A548"/>
      <c r="B548"/>
      <c r="C548"/>
      <c r="D548"/>
      <c r="E548"/>
      <c r="F548"/>
      <c r="G548"/>
      <c r="H548"/>
      <c r="I548"/>
      <c r="J548"/>
      <c r="K548"/>
      <c r="L548"/>
      <c r="M548"/>
      <c r="N548"/>
      <c r="O548"/>
      <c r="P548"/>
      <c r="Q548"/>
      <c r="R548"/>
      <c r="S548"/>
      <c r="T548"/>
      <c r="U548"/>
      <c r="V548"/>
      <c r="W548"/>
      <c r="X548"/>
      <c r="Y548"/>
      <c r="Z548"/>
      <c r="AA548"/>
      <c r="AB548"/>
      <c r="AC548"/>
      <c r="AD548"/>
      <c r="AY548" s="235" t="s">
        <v>46</v>
      </c>
      <c r="AZ548" s="235" t="s">
        <v>451</v>
      </c>
      <c r="BA548" s="235">
        <v>2301257</v>
      </c>
      <c r="BB548" s="235"/>
      <c r="BC548" s="235"/>
    </row>
    <row r="549" spans="1:55" s="237" customFormat="1" ht="30" customHeight="1" x14ac:dyDescent="0.25">
      <c r="A549"/>
      <c r="B549"/>
      <c r="C549"/>
      <c r="D549"/>
      <c r="E549"/>
      <c r="F549"/>
      <c r="G549"/>
      <c r="H549"/>
      <c r="I549"/>
      <c r="J549"/>
      <c r="K549"/>
      <c r="L549"/>
      <c r="M549"/>
      <c r="N549"/>
      <c r="O549"/>
      <c r="P549"/>
      <c r="Q549"/>
      <c r="R549"/>
      <c r="S549"/>
      <c r="T549"/>
      <c r="U549"/>
      <c r="V549"/>
      <c r="W549"/>
      <c r="X549"/>
      <c r="Y549"/>
      <c r="Z549"/>
      <c r="AA549"/>
      <c r="AB549"/>
      <c r="AC549"/>
      <c r="AD549"/>
      <c r="AY549" s="235" t="s">
        <v>46</v>
      </c>
      <c r="AZ549" s="235" t="s">
        <v>476</v>
      </c>
      <c r="BA549" s="235">
        <v>2301307</v>
      </c>
      <c r="BB549" s="235"/>
      <c r="BC549" s="235"/>
    </row>
    <row r="550" spans="1:55" s="237" customFormat="1" ht="30" customHeight="1" x14ac:dyDescent="0.25">
      <c r="A550"/>
      <c r="B550"/>
      <c r="C550"/>
      <c r="D550"/>
      <c r="E550"/>
      <c r="F550"/>
      <c r="G550"/>
      <c r="H550"/>
      <c r="I550"/>
      <c r="J550"/>
      <c r="K550"/>
      <c r="L550"/>
      <c r="M550"/>
      <c r="N550"/>
      <c r="O550"/>
      <c r="P550"/>
      <c r="Q550"/>
      <c r="R550"/>
      <c r="S550"/>
      <c r="T550"/>
      <c r="U550"/>
      <c r="V550"/>
      <c r="W550"/>
      <c r="X550"/>
      <c r="Y550"/>
      <c r="Z550"/>
      <c r="AA550"/>
      <c r="AB550"/>
      <c r="AC550"/>
      <c r="AD550"/>
      <c r="AY550" s="235" t="s">
        <v>46</v>
      </c>
      <c r="AZ550" s="235" t="s">
        <v>500</v>
      </c>
      <c r="BA550" s="235">
        <v>2301406</v>
      </c>
      <c r="BB550" s="235"/>
      <c r="BC550" s="235"/>
    </row>
    <row r="551" spans="1:55" s="237" customFormat="1" ht="30" customHeight="1" x14ac:dyDescent="0.25">
      <c r="A551"/>
      <c r="B551"/>
      <c r="C551"/>
      <c r="D551"/>
      <c r="E551"/>
      <c r="F551"/>
      <c r="G551"/>
      <c r="H551"/>
      <c r="I551"/>
      <c r="J551"/>
      <c r="K551"/>
      <c r="L551"/>
      <c r="M551"/>
      <c r="N551"/>
      <c r="O551"/>
      <c r="P551"/>
      <c r="Q551"/>
      <c r="R551"/>
      <c r="S551"/>
      <c r="T551"/>
      <c r="U551"/>
      <c r="V551"/>
      <c r="W551"/>
      <c r="X551"/>
      <c r="Y551"/>
      <c r="Z551"/>
      <c r="AA551"/>
      <c r="AB551"/>
      <c r="AC551"/>
      <c r="AD551"/>
      <c r="AY551" s="235" t="s">
        <v>46</v>
      </c>
      <c r="AZ551" s="235" t="s">
        <v>523</v>
      </c>
      <c r="BA551" s="235">
        <v>2301505</v>
      </c>
      <c r="BB551" s="235"/>
      <c r="BC551" s="235"/>
    </row>
    <row r="552" spans="1:55" s="237" customFormat="1" ht="30" customHeight="1" x14ac:dyDescent="0.25">
      <c r="A552"/>
      <c r="B552"/>
      <c r="C552"/>
      <c r="D552"/>
      <c r="E552"/>
      <c r="F552"/>
      <c r="G552"/>
      <c r="H552"/>
      <c r="I552"/>
      <c r="J552"/>
      <c r="K552"/>
      <c r="L552"/>
      <c r="M552"/>
      <c r="N552"/>
      <c r="O552"/>
      <c r="P552"/>
      <c r="Q552"/>
      <c r="R552"/>
      <c r="S552"/>
      <c r="T552"/>
      <c r="U552"/>
      <c r="V552"/>
      <c r="W552"/>
      <c r="X552"/>
      <c r="Y552"/>
      <c r="Z552"/>
      <c r="AA552"/>
      <c r="AB552"/>
      <c r="AC552"/>
      <c r="AD552"/>
      <c r="AY552" s="235" t="s">
        <v>46</v>
      </c>
      <c r="AZ552" s="235" t="s">
        <v>547</v>
      </c>
      <c r="BA552" s="235">
        <v>2301604</v>
      </c>
      <c r="BB552" s="235"/>
      <c r="BC552" s="235"/>
    </row>
    <row r="553" spans="1:55" s="237" customFormat="1" ht="30" customHeight="1" x14ac:dyDescent="0.25">
      <c r="A553"/>
      <c r="B553"/>
      <c r="C553"/>
      <c r="D553"/>
      <c r="E553"/>
      <c r="F553"/>
      <c r="G553"/>
      <c r="H553"/>
      <c r="I553"/>
      <c r="J553"/>
      <c r="K553"/>
      <c r="L553"/>
      <c r="M553"/>
      <c r="N553"/>
      <c r="O553"/>
      <c r="P553"/>
      <c r="Q553"/>
      <c r="R553"/>
      <c r="S553"/>
      <c r="T553"/>
      <c r="U553"/>
      <c r="V553"/>
      <c r="W553"/>
      <c r="X553"/>
      <c r="Y553"/>
      <c r="Z553"/>
      <c r="AA553"/>
      <c r="AB553"/>
      <c r="AC553"/>
      <c r="AD553"/>
      <c r="AY553" s="235" t="s">
        <v>46</v>
      </c>
      <c r="AZ553" s="235" t="s">
        <v>570</v>
      </c>
      <c r="BA553" s="235">
        <v>2301703</v>
      </c>
      <c r="BB553" s="235"/>
      <c r="BC553" s="235"/>
    </row>
    <row r="554" spans="1:55" s="237" customFormat="1" ht="30" customHeight="1" x14ac:dyDescent="0.25">
      <c r="A554"/>
      <c r="B554"/>
      <c r="C554"/>
      <c r="D554"/>
      <c r="E554"/>
      <c r="F554"/>
      <c r="G554"/>
      <c r="H554"/>
      <c r="I554"/>
      <c r="J554"/>
      <c r="K554"/>
      <c r="L554"/>
      <c r="M554"/>
      <c r="N554"/>
      <c r="O554"/>
      <c r="P554"/>
      <c r="Q554"/>
      <c r="R554"/>
      <c r="S554"/>
      <c r="T554"/>
      <c r="U554"/>
      <c r="V554"/>
      <c r="W554"/>
      <c r="X554"/>
      <c r="Y554"/>
      <c r="Z554"/>
      <c r="AA554"/>
      <c r="AB554"/>
      <c r="AC554"/>
      <c r="AD554"/>
      <c r="AY554" s="235" t="s">
        <v>46</v>
      </c>
      <c r="AZ554" s="235" t="s">
        <v>593</v>
      </c>
      <c r="BA554" s="235">
        <v>2301802</v>
      </c>
      <c r="BB554" s="235"/>
      <c r="BC554" s="235"/>
    </row>
    <row r="555" spans="1:55" s="237" customFormat="1" ht="30" customHeight="1" x14ac:dyDescent="0.25">
      <c r="A555"/>
      <c r="B555"/>
      <c r="C555"/>
      <c r="D555"/>
      <c r="E555"/>
      <c r="F555"/>
      <c r="G555"/>
      <c r="H555"/>
      <c r="I555"/>
      <c r="J555"/>
      <c r="K555"/>
      <c r="L555"/>
      <c r="M555"/>
      <c r="N555"/>
      <c r="O555"/>
      <c r="P555"/>
      <c r="Q555"/>
      <c r="R555"/>
      <c r="S555"/>
      <c r="T555"/>
      <c r="U555"/>
      <c r="V555"/>
      <c r="W555"/>
      <c r="X555"/>
      <c r="Y555"/>
      <c r="Z555"/>
      <c r="AA555"/>
      <c r="AB555"/>
      <c r="AC555"/>
      <c r="AD555"/>
      <c r="AY555" s="235" t="s">
        <v>46</v>
      </c>
      <c r="AZ555" s="235" t="s">
        <v>616</v>
      </c>
      <c r="BA555" s="235">
        <v>2301851</v>
      </c>
      <c r="BB555" s="235"/>
      <c r="BC555" s="235"/>
    </row>
    <row r="556" spans="1:55" s="237" customFormat="1" ht="30" customHeight="1" x14ac:dyDescent="0.25">
      <c r="A556"/>
      <c r="B556"/>
      <c r="C556"/>
      <c r="D556"/>
      <c r="E556"/>
      <c r="F556"/>
      <c r="G556"/>
      <c r="H556"/>
      <c r="I556"/>
      <c r="J556"/>
      <c r="K556"/>
      <c r="L556"/>
      <c r="M556"/>
      <c r="N556"/>
      <c r="O556"/>
      <c r="P556"/>
      <c r="Q556"/>
      <c r="R556"/>
      <c r="S556"/>
      <c r="T556"/>
      <c r="U556"/>
      <c r="V556"/>
      <c r="W556"/>
      <c r="X556"/>
      <c r="Y556"/>
      <c r="Z556"/>
      <c r="AA556"/>
      <c r="AB556"/>
      <c r="AC556"/>
      <c r="AD556"/>
      <c r="AY556" s="235" t="s">
        <v>46</v>
      </c>
      <c r="AZ556" s="235" t="s">
        <v>637</v>
      </c>
      <c r="BA556" s="235">
        <v>2301901</v>
      </c>
      <c r="BB556" s="235"/>
      <c r="BC556" s="235"/>
    </row>
    <row r="557" spans="1:55" s="237" customFormat="1" ht="30" customHeight="1" x14ac:dyDescent="0.25">
      <c r="A557"/>
      <c r="B557"/>
      <c r="C557"/>
      <c r="D557"/>
      <c r="E557"/>
      <c r="F557"/>
      <c r="G557"/>
      <c r="H557"/>
      <c r="I557"/>
      <c r="J557"/>
      <c r="K557"/>
      <c r="L557"/>
      <c r="M557"/>
      <c r="N557"/>
      <c r="O557"/>
      <c r="P557"/>
      <c r="Q557"/>
      <c r="R557"/>
      <c r="S557"/>
      <c r="T557"/>
      <c r="U557"/>
      <c r="V557"/>
      <c r="W557"/>
      <c r="X557"/>
      <c r="Y557"/>
      <c r="Z557"/>
      <c r="AA557"/>
      <c r="AB557"/>
      <c r="AC557"/>
      <c r="AD557"/>
      <c r="AY557" s="235" t="s">
        <v>46</v>
      </c>
      <c r="AZ557" s="235" t="s">
        <v>658</v>
      </c>
      <c r="BA557" s="235">
        <v>2301950</v>
      </c>
      <c r="BB557" s="235"/>
      <c r="BC557" s="235"/>
    </row>
    <row r="558" spans="1:55" s="237" customFormat="1" ht="30" customHeight="1" x14ac:dyDescent="0.25">
      <c r="A558"/>
      <c r="B558"/>
      <c r="C558"/>
      <c r="D558"/>
      <c r="E558"/>
      <c r="F558"/>
      <c r="G558"/>
      <c r="H558"/>
      <c r="I558"/>
      <c r="J558"/>
      <c r="K558"/>
      <c r="L558"/>
      <c r="M558"/>
      <c r="N558"/>
      <c r="O558"/>
      <c r="P558"/>
      <c r="Q558"/>
      <c r="R558"/>
      <c r="S558"/>
      <c r="T558"/>
      <c r="U558"/>
      <c r="V558"/>
      <c r="W558"/>
      <c r="X558"/>
      <c r="Y558"/>
      <c r="Z558"/>
      <c r="AA558"/>
      <c r="AB558"/>
      <c r="AC558"/>
      <c r="AD558"/>
      <c r="AY558" s="235" t="s">
        <v>46</v>
      </c>
      <c r="AZ558" s="235" t="s">
        <v>679</v>
      </c>
      <c r="BA558" s="235">
        <v>2302008</v>
      </c>
      <c r="BB558" s="235"/>
      <c r="BC558" s="235"/>
    </row>
    <row r="559" spans="1:55" s="237" customFormat="1" ht="30" customHeight="1" x14ac:dyDescent="0.25">
      <c r="A559"/>
      <c r="B559"/>
      <c r="C559"/>
      <c r="D559"/>
      <c r="E559"/>
      <c r="F559"/>
      <c r="G559"/>
      <c r="H559"/>
      <c r="I559"/>
      <c r="J559"/>
      <c r="K559"/>
      <c r="L559"/>
      <c r="M559"/>
      <c r="N559"/>
      <c r="O559"/>
      <c r="P559"/>
      <c r="Q559"/>
      <c r="R559"/>
      <c r="S559"/>
      <c r="T559"/>
      <c r="U559"/>
      <c r="V559"/>
      <c r="W559"/>
      <c r="X559"/>
      <c r="Y559"/>
      <c r="Z559"/>
      <c r="AA559"/>
      <c r="AB559"/>
      <c r="AC559"/>
      <c r="AD559"/>
      <c r="AY559" s="235" t="s">
        <v>46</v>
      </c>
      <c r="AZ559" s="235" t="s">
        <v>699</v>
      </c>
      <c r="BA559" s="235">
        <v>2302057</v>
      </c>
      <c r="BB559" s="235"/>
      <c r="BC559" s="235"/>
    </row>
    <row r="560" spans="1:55" s="237" customFormat="1" ht="30" customHeight="1" x14ac:dyDescent="0.25">
      <c r="A560"/>
      <c r="B560"/>
      <c r="C560"/>
      <c r="D560"/>
      <c r="E560"/>
      <c r="F560"/>
      <c r="G560"/>
      <c r="H560"/>
      <c r="I560"/>
      <c r="J560"/>
      <c r="K560"/>
      <c r="L560"/>
      <c r="M560"/>
      <c r="N560"/>
      <c r="O560"/>
      <c r="P560"/>
      <c r="Q560"/>
      <c r="R560"/>
      <c r="S560"/>
      <c r="T560"/>
      <c r="U560"/>
      <c r="V560"/>
      <c r="W560"/>
      <c r="X560"/>
      <c r="Y560"/>
      <c r="Z560"/>
      <c r="AA560"/>
      <c r="AB560"/>
      <c r="AC560"/>
      <c r="AD560"/>
      <c r="AY560" s="235" t="s">
        <v>46</v>
      </c>
      <c r="AZ560" s="235" t="s">
        <v>721</v>
      </c>
      <c r="BA560" s="235">
        <v>2302107</v>
      </c>
      <c r="BB560" s="235"/>
      <c r="BC560" s="235"/>
    </row>
    <row r="561" spans="1:55" s="237" customFormat="1" ht="30" customHeight="1" x14ac:dyDescent="0.25">
      <c r="A561"/>
      <c r="B561"/>
      <c r="C561"/>
      <c r="D561"/>
      <c r="E561"/>
      <c r="F561"/>
      <c r="G561"/>
      <c r="H561"/>
      <c r="I561"/>
      <c r="J561"/>
      <c r="K561"/>
      <c r="L561"/>
      <c r="M561"/>
      <c r="N561"/>
      <c r="O561"/>
      <c r="P561"/>
      <c r="Q561"/>
      <c r="R561"/>
      <c r="S561"/>
      <c r="T561"/>
      <c r="U561"/>
      <c r="V561"/>
      <c r="W561"/>
      <c r="X561"/>
      <c r="Y561"/>
      <c r="Z561"/>
      <c r="AA561"/>
      <c r="AB561"/>
      <c r="AC561"/>
      <c r="AD561"/>
      <c r="AY561" s="235" t="s">
        <v>46</v>
      </c>
      <c r="AZ561" s="235" t="s">
        <v>743</v>
      </c>
      <c r="BA561" s="235">
        <v>2302206</v>
      </c>
      <c r="BB561" s="235"/>
      <c r="BC561" s="235"/>
    </row>
    <row r="562" spans="1:55" s="237" customFormat="1" ht="30" customHeight="1" x14ac:dyDescent="0.25">
      <c r="A562"/>
      <c r="B562"/>
      <c r="C562"/>
      <c r="D562"/>
      <c r="E562"/>
      <c r="F562"/>
      <c r="G562"/>
      <c r="H562"/>
      <c r="I562"/>
      <c r="J562"/>
      <c r="K562"/>
      <c r="L562"/>
      <c r="M562"/>
      <c r="N562"/>
      <c r="O562"/>
      <c r="P562"/>
      <c r="Q562"/>
      <c r="R562"/>
      <c r="S562"/>
      <c r="T562"/>
      <c r="U562"/>
      <c r="V562"/>
      <c r="W562"/>
      <c r="X562"/>
      <c r="Y562"/>
      <c r="Z562"/>
      <c r="AA562"/>
      <c r="AB562"/>
      <c r="AC562"/>
      <c r="AD562"/>
      <c r="AY562" s="235" t="s">
        <v>46</v>
      </c>
      <c r="AZ562" s="235" t="s">
        <v>764</v>
      </c>
      <c r="BA562" s="235">
        <v>2302305</v>
      </c>
      <c r="BB562" s="235"/>
      <c r="BC562" s="235"/>
    </row>
    <row r="563" spans="1:55" s="237" customFormat="1" ht="30" customHeight="1" x14ac:dyDescent="0.25">
      <c r="A563"/>
      <c r="B563"/>
      <c r="C563"/>
      <c r="D563"/>
      <c r="E563"/>
      <c r="F563"/>
      <c r="G563"/>
      <c r="H563"/>
      <c r="I563"/>
      <c r="J563"/>
      <c r="K563"/>
      <c r="L563"/>
      <c r="M563"/>
      <c r="N563"/>
      <c r="O563"/>
      <c r="P563"/>
      <c r="Q563"/>
      <c r="R563"/>
      <c r="S563"/>
      <c r="T563"/>
      <c r="U563"/>
      <c r="V563"/>
      <c r="W563"/>
      <c r="X563"/>
      <c r="Y563"/>
      <c r="Z563"/>
      <c r="AA563"/>
      <c r="AB563"/>
      <c r="AC563"/>
      <c r="AD563"/>
      <c r="AY563" s="235" t="s">
        <v>46</v>
      </c>
      <c r="AZ563" s="235" t="s">
        <v>787</v>
      </c>
      <c r="BA563" s="235">
        <v>2302404</v>
      </c>
      <c r="BB563" s="235"/>
      <c r="BC563" s="235"/>
    </row>
    <row r="564" spans="1:55" s="237" customFormat="1" ht="30" customHeight="1" x14ac:dyDescent="0.25">
      <c r="A564"/>
      <c r="B564"/>
      <c r="C564"/>
      <c r="D564"/>
      <c r="E564"/>
      <c r="F564"/>
      <c r="G564"/>
      <c r="H564"/>
      <c r="I564"/>
      <c r="J564"/>
      <c r="K564"/>
      <c r="L564"/>
      <c r="M564"/>
      <c r="N564"/>
      <c r="O564"/>
      <c r="P564"/>
      <c r="Q564"/>
      <c r="R564"/>
      <c r="S564"/>
      <c r="T564"/>
      <c r="U564"/>
      <c r="V564"/>
      <c r="W564"/>
      <c r="X564"/>
      <c r="Y564"/>
      <c r="Z564"/>
      <c r="AA564"/>
      <c r="AB564"/>
      <c r="AC564"/>
      <c r="AD564"/>
      <c r="AY564" s="235" t="s">
        <v>46</v>
      </c>
      <c r="AZ564" s="235" t="s">
        <v>808</v>
      </c>
      <c r="BA564" s="235">
        <v>2302503</v>
      </c>
      <c r="BB564" s="235"/>
      <c r="BC564" s="235"/>
    </row>
    <row r="565" spans="1:55" s="237" customFormat="1" ht="30" customHeight="1" x14ac:dyDescent="0.25">
      <c r="A565"/>
      <c r="B565"/>
      <c r="C565"/>
      <c r="D565"/>
      <c r="E565"/>
      <c r="F565"/>
      <c r="G565"/>
      <c r="H565"/>
      <c r="I565"/>
      <c r="J565"/>
      <c r="K565"/>
      <c r="L565"/>
      <c r="M565"/>
      <c r="N565"/>
      <c r="O565"/>
      <c r="P565"/>
      <c r="Q565"/>
      <c r="R565"/>
      <c r="S565"/>
      <c r="T565"/>
      <c r="U565"/>
      <c r="V565"/>
      <c r="W565"/>
      <c r="X565"/>
      <c r="Y565"/>
      <c r="Z565"/>
      <c r="AA565"/>
      <c r="AB565"/>
      <c r="AC565"/>
      <c r="AD565"/>
      <c r="AY565" s="235" t="s">
        <v>46</v>
      </c>
      <c r="AZ565" s="235" t="s">
        <v>829</v>
      </c>
      <c r="BA565" s="235">
        <v>2302602</v>
      </c>
      <c r="BB565" s="235"/>
      <c r="BC565" s="235"/>
    </row>
    <row r="566" spans="1:55" s="237" customFormat="1" ht="30" customHeight="1" x14ac:dyDescent="0.25">
      <c r="A566"/>
      <c r="B566"/>
      <c r="C566"/>
      <c r="D566"/>
      <c r="E566"/>
      <c r="F566"/>
      <c r="G566"/>
      <c r="H566"/>
      <c r="I566"/>
      <c r="J566"/>
      <c r="K566"/>
      <c r="L566"/>
      <c r="M566"/>
      <c r="N566"/>
      <c r="O566"/>
      <c r="P566"/>
      <c r="Q566"/>
      <c r="R566"/>
      <c r="S566"/>
      <c r="T566"/>
      <c r="U566"/>
      <c r="V566"/>
      <c r="W566"/>
      <c r="X566"/>
      <c r="Y566"/>
      <c r="Z566"/>
      <c r="AA566"/>
      <c r="AB566"/>
      <c r="AC566"/>
      <c r="AD566"/>
      <c r="AY566" s="235" t="s">
        <v>46</v>
      </c>
      <c r="AZ566" s="235" t="s">
        <v>851</v>
      </c>
      <c r="BA566" s="235">
        <v>2302701</v>
      </c>
      <c r="BB566" s="235"/>
      <c r="BC566" s="235"/>
    </row>
    <row r="567" spans="1:55" s="237" customFormat="1" ht="30" customHeight="1" x14ac:dyDescent="0.25">
      <c r="A567"/>
      <c r="B567"/>
      <c r="C567"/>
      <c r="D567"/>
      <c r="E567"/>
      <c r="F567"/>
      <c r="G567"/>
      <c r="H567"/>
      <c r="I567"/>
      <c r="J567"/>
      <c r="K567"/>
      <c r="L567"/>
      <c r="M567"/>
      <c r="N567"/>
      <c r="O567"/>
      <c r="P567"/>
      <c r="Q567"/>
      <c r="R567"/>
      <c r="S567"/>
      <c r="T567"/>
      <c r="U567"/>
      <c r="V567"/>
      <c r="W567"/>
      <c r="X567"/>
      <c r="Y567"/>
      <c r="Z567"/>
      <c r="AA567"/>
      <c r="AB567"/>
      <c r="AC567"/>
      <c r="AD567"/>
      <c r="AY567" s="235" t="s">
        <v>46</v>
      </c>
      <c r="AZ567" s="235" t="s">
        <v>873</v>
      </c>
      <c r="BA567" s="235">
        <v>2302800</v>
      </c>
      <c r="BB567" s="235"/>
      <c r="BC567" s="235"/>
    </row>
    <row r="568" spans="1:55" s="237" customFormat="1" ht="30" customHeight="1" x14ac:dyDescent="0.25">
      <c r="A568"/>
      <c r="B568"/>
      <c r="C568"/>
      <c r="D568"/>
      <c r="E568"/>
      <c r="F568"/>
      <c r="G568"/>
      <c r="H568"/>
      <c r="I568"/>
      <c r="J568"/>
      <c r="K568"/>
      <c r="L568"/>
      <c r="M568"/>
      <c r="N568"/>
      <c r="O568"/>
      <c r="P568"/>
      <c r="Q568"/>
      <c r="R568"/>
      <c r="S568"/>
      <c r="T568"/>
      <c r="U568"/>
      <c r="V568"/>
      <c r="W568"/>
      <c r="X568"/>
      <c r="Y568"/>
      <c r="Z568"/>
      <c r="AA568"/>
      <c r="AB568"/>
      <c r="AC568"/>
      <c r="AD568"/>
      <c r="AY568" s="235" t="s">
        <v>46</v>
      </c>
      <c r="AZ568" s="235" t="s">
        <v>895</v>
      </c>
      <c r="BA568" s="235">
        <v>2302909</v>
      </c>
      <c r="BB568" s="235"/>
      <c r="BC568" s="235"/>
    </row>
    <row r="569" spans="1:55" s="237" customFormat="1" ht="30" customHeight="1" x14ac:dyDescent="0.25">
      <c r="A569"/>
      <c r="B569"/>
      <c r="C569"/>
      <c r="D569"/>
      <c r="E569"/>
      <c r="F569"/>
      <c r="G569"/>
      <c r="H569"/>
      <c r="I569"/>
      <c r="J569"/>
      <c r="K569"/>
      <c r="L569"/>
      <c r="M569"/>
      <c r="N569"/>
      <c r="O569"/>
      <c r="P569"/>
      <c r="Q569"/>
      <c r="R569"/>
      <c r="S569"/>
      <c r="T569"/>
      <c r="U569"/>
      <c r="V569"/>
      <c r="W569"/>
      <c r="X569"/>
      <c r="Y569"/>
      <c r="Z569"/>
      <c r="AA569"/>
      <c r="AB569"/>
      <c r="AC569"/>
      <c r="AD569"/>
      <c r="AY569" s="235" t="s">
        <v>46</v>
      </c>
      <c r="AZ569" s="235" t="s">
        <v>918</v>
      </c>
      <c r="BA569" s="235">
        <v>2303006</v>
      </c>
      <c r="BB569" s="235"/>
      <c r="BC569" s="235"/>
    </row>
    <row r="570" spans="1:55" s="237" customFormat="1" ht="30" customHeight="1" x14ac:dyDescent="0.25">
      <c r="A570"/>
      <c r="B570"/>
      <c r="C570"/>
      <c r="D570"/>
      <c r="E570"/>
      <c r="F570"/>
      <c r="G570"/>
      <c r="H570"/>
      <c r="I570"/>
      <c r="J570"/>
      <c r="K570"/>
      <c r="L570"/>
      <c r="M570"/>
      <c r="N570"/>
      <c r="O570"/>
      <c r="P570"/>
      <c r="Q570"/>
      <c r="R570"/>
      <c r="S570"/>
      <c r="T570"/>
      <c r="U570"/>
      <c r="V570"/>
      <c r="W570"/>
      <c r="X570"/>
      <c r="Y570"/>
      <c r="Z570"/>
      <c r="AA570"/>
      <c r="AB570"/>
      <c r="AC570"/>
      <c r="AD570"/>
      <c r="AY570" s="235" t="s">
        <v>46</v>
      </c>
      <c r="AZ570" s="235" t="s">
        <v>941</v>
      </c>
      <c r="BA570" s="235">
        <v>2303105</v>
      </c>
      <c r="BB570" s="235"/>
      <c r="BC570" s="235"/>
    </row>
    <row r="571" spans="1:55" s="237" customFormat="1" ht="30" customHeight="1" x14ac:dyDescent="0.25">
      <c r="A571"/>
      <c r="B571"/>
      <c r="C571"/>
      <c r="D571"/>
      <c r="E571"/>
      <c r="F571"/>
      <c r="G571"/>
      <c r="H571"/>
      <c r="I571"/>
      <c r="J571"/>
      <c r="K571"/>
      <c r="L571"/>
      <c r="M571"/>
      <c r="N571"/>
      <c r="O571"/>
      <c r="P571"/>
      <c r="Q571"/>
      <c r="R571"/>
      <c r="S571"/>
      <c r="T571"/>
      <c r="U571"/>
      <c r="V571"/>
      <c r="W571"/>
      <c r="X571"/>
      <c r="Y571"/>
      <c r="Z571"/>
      <c r="AA571"/>
      <c r="AB571"/>
      <c r="AC571"/>
      <c r="AD571"/>
      <c r="AY571" s="235" t="s">
        <v>46</v>
      </c>
      <c r="AZ571" s="235" t="s">
        <v>963</v>
      </c>
      <c r="BA571" s="235">
        <v>2303204</v>
      </c>
      <c r="BB571" s="235"/>
      <c r="BC571" s="235"/>
    </row>
    <row r="572" spans="1:55" s="237" customFormat="1" ht="30" customHeight="1" x14ac:dyDescent="0.25">
      <c r="A572"/>
      <c r="B572"/>
      <c r="C572"/>
      <c r="D572"/>
      <c r="E572"/>
      <c r="F572"/>
      <c r="G572"/>
      <c r="H572"/>
      <c r="I572"/>
      <c r="J572"/>
      <c r="K572"/>
      <c r="L572"/>
      <c r="M572"/>
      <c r="N572"/>
      <c r="O572"/>
      <c r="P572"/>
      <c r="Q572"/>
      <c r="R572"/>
      <c r="S572"/>
      <c r="T572"/>
      <c r="U572"/>
      <c r="V572"/>
      <c r="W572"/>
      <c r="X572"/>
      <c r="Y572"/>
      <c r="Z572"/>
      <c r="AA572"/>
      <c r="AB572"/>
      <c r="AC572"/>
      <c r="AD572"/>
      <c r="AY572" s="235" t="s">
        <v>46</v>
      </c>
      <c r="AZ572" s="235" t="s">
        <v>985</v>
      </c>
      <c r="BA572" s="235">
        <v>2303303</v>
      </c>
      <c r="BB572" s="235"/>
      <c r="BC572" s="235"/>
    </row>
    <row r="573" spans="1:55" s="237" customFormat="1" ht="30" customHeight="1" x14ac:dyDescent="0.25">
      <c r="A573"/>
      <c r="B573"/>
      <c r="C573"/>
      <c r="D573"/>
      <c r="E573"/>
      <c r="F573"/>
      <c r="G573"/>
      <c r="H573"/>
      <c r="I573"/>
      <c r="J573"/>
      <c r="K573"/>
      <c r="L573"/>
      <c r="M573"/>
      <c r="N573"/>
      <c r="O573"/>
      <c r="P573"/>
      <c r="Q573"/>
      <c r="R573"/>
      <c r="S573"/>
      <c r="T573"/>
      <c r="U573"/>
      <c r="V573"/>
      <c r="W573"/>
      <c r="X573"/>
      <c r="Y573"/>
      <c r="Z573"/>
      <c r="AA573"/>
      <c r="AB573"/>
      <c r="AC573"/>
      <c r="AD573"/>
      <c r="AY573" s="235" t="s">
        <v>46</v>
      </c>
      <c r="AZ573" s="235" t="s">
        <v>1008</v>
      </c>
      <c r="BA573" s="235">
        <v>2303402</v>
      </c>
      <c r="BB573" s="235"/>
      <c r="BC573" s="235"/>
    </row>
    <row r="574" spans="1:55" s="237" customFormat="1" ht="30" customHeight="1" x14ac:dyDescent="0.25">
      <c r="A574"/>
      <c r="B574"/>
      <c r="C574"/>
      <c r="D574"/>
      <c r="E574"/>
      <c r="F574"/>
      <c r="G574"/>
      <c r="H574"/>
      <c r="I574"/>
      <c r="J574"/>
      <c r="K574"/>
      <c r="L574"/>
      <c r="M574"/>
      <c r="N574"/>
      <c r="O574"/>
      <c r="P574"/>
      <c r="Q574"/>
      <c r="R574"/>
      <c r="S574"/>
      <c r="T574"/>
      <c r="U574"/>
      <c r="V574"/>
      <c r="W574"/>
      <c r="X574"/>
      <c r="Y574"/>
      <c r="Z574"/>
      <c r="AA574"/>
      <c r="AB574"/>
      <c r="AC574"/>
      <c r="AD574"/>
      <c r="AY574" s="235" t="s">
        <v>46</v>
      </c>
      <c r="AZ574" s="235" t="s">
        <v>1030</v>
      </c>
      <c r="BA574" s="235">
        <v>2303501</v>
      </c>
      <c r="BB574" s="235"/>
      <c r="BC574" s="235"/>
    </row>
    <row r="575" spans="1:55" s="237" customFormat="1" ht="30" customHeight="1" x14ac:dyDescent="0.25">
      <c r="A575"/>
      <c r="B575"/>
      <c r="C575"/>
      <c r="D575"/>
      <c r="E575"/>
      <c r="F575"/>
      <c r="G575"/>
      <c r="H575"/>
      <c r="I575"/>
      <c r="J575"/>
      <c r="K575"/>
      <c r="L575"/>
      <c r="M575"/>
      <c r="N575"/>
      <c r="O575"/>
      <c r="P575"/>
      <c r="Q575"/>
      <c r="R575"/>
      <c r="S575"/>
      <c r="T575"/>
      <c r="U575"/>
      <c r="V575"/>
      <c r="W575"/>
      <c r="X575"/>
      <c r="Y575"/>
      <c r="Z575"/>
      <c r="AA575"/>
      <c r="AB575"/>
      <c r="AC575"/>
      <c r="AD575"/>
      <c r="AY575" s="235" t="s">
        <v>46</v>
      </c>
      <c r="AZ575" s="235" t="s">
        <v>1052</v>
      </c>
      <c r="BA575" s="235">
        <v>2303600</v>
      </c>
      <c r="BB575" s="235"/>
      <c r="BC575" s="235"/>
    </row>
    <row r="576" spans="1:55" s="237" customFormat="1" ht="30" customHeight="1" x14ac:dyDescent="0.25">
      <c r="A576"/>
      <c r="B576"/>
      <c r="C576"/>
      <c r="D576"/>
      <c r="E576"/>
      <c r="F576"/>
      <c r="G576"/>
      <c r="H576"/>
      <c r="I576"/>
      <c r="J576"/>
      <c r="K576"/>
      <c r="L576"/>
      <c r="M576"/>
      <c r="N576"/>
      <c r="O576"/>
      <c r="P576"/>
      <c r="Q576"/>
      <c r="R576"/>
      <c r="S576"/>
      <c r="T576"/>
      <c r="U576"/>
      <c r="V576"/>
      <c r="W576"/>
      <c r="X576"/>
      <c r="Y576"/>
      <c r="Z576"/>
      <c r="AA576"/>
      <c r="AB576"/>
      <c r="AC576"/>
      <c r="AD576"/>
      <c r="AY576" s="235" t="s">
        <v>46</v>
      </c>
      <c r="AZ576" s="235" t="s">
        <v>1074</v>
      </c>
      <c r="BA576" s="235">
        <v>2303659</v>
      </c>
      <c r="BB576" s="235"/>
      <c r="BC576" s="235"/>
    </row>
    <row r="577" spans="1:55" s="237" customFormat="1" ht="30" customHeight="1" x14ac:dyDescent="0.25">
      <c r="A577"/>
      <c r="B577"/>
      <c r="C577"/>
      <c r="D577"/>
      <c r="E577"/>
      <c r="F577"/>
      <c r="G577"/>
      <c r="H577"/>
      <c r="I577"/>
      <c r="J577"/>
      <c r="K577"/>
      <c r="L577"/>
      <c r="M577"/>
      <c r="N577"/>
      <c r="O577"/>
      <c r="P577"/>
      <c r="Q577"/>
      <c r="R577"/>
      <c r="S577"/>
      <c r="T577"/>
      <c r="U577"/>
      <c r="V577"/>
      <c r="W577"/>
      <c r="X577"/>
      <c r="Y577"/>
      <c r="Z577"/>
      <c r="AA577"/>
      <c r="AB577"/>
      <c r="AC577"/>
      <c r="AD577"/>
      <c r="AY577" s="235" t="s">
        <v>46</v>
      </c>
      <c r="AZ577" s="235" t="s">
        <v>1096</v>
      </c>
      <c r="BA577" s="235">
        <v>2303709</v>
      </c>
      <c r="BB577" s="235"/>
      <c r="BC577" s="235"/>
    </row>
    <row r="578" spans="1:55" s="237" customFormat="1" ht="30" customHeight="1" x14ac:dyDescent="0.25">
      <c r="A578"/>
      <c r="B578"/>
      <c r="C578"/>
      <c r="D578"/>
      <c r="E578"/>
      <c r="F578"/>
      <c r="G578"/>
      <c r="H578"/>
      <c r="I578"/>
      <c r="J578"/>
      <c r="K578"/>
      <c r="L578"/>
      <c r="M578"/>
      <c r="N578"/>
      <c r="O578"/>
      <c r="P578"/>
      <c r="Q578"/>
      <c r="R578"/>
      <c r="S578"/>
      <c r="T578"/>
      <c r="U578"/>
      <c r="V578"/>
      <c r="W578"/>
      <c r="X578"/>
      <c r="Y578"/>
      <c r="Z578"/>
      <c r="AA578"/>
      <c r="AB578"/>
      <c r="AC578"/>
      <c r="AD578"/>
      <c r="AY578" s="235" t="s">
        <v>46</v>
      </c>
      <c r="AZ578" s="235" t="s">
        <v>1119</v>
      </c>
      <c r="BA578" s="235">
        <v>2303808</v>
      </c>
      <c r="BB578" s="235"/>
      <c r="BC578" s="235"/>
    </row>
    <row r="579" spans="1:55" s="237" customFormat="1" ht="30" customHeight="1" x14ac:dyDescent="0.25">
      <c r="A579"/>
      <c r="B579"/>
      <c r="C579"/>
      <c r="D579"/>
      <c r="E579"/>
      <c r="F579"/>
      <c r="G579"/>
      <c r="H579"/>
      <c r="I579"/>
      <c r="J579"/>
      <c r="K579"/>
      <c r="L579"/>
      <c r="M579"/>
      <c r="N579"/>
      <c r="O579"/>
      <c r="P579"/>
      <c r="Q579"/>
      <c r="R579"/>
      <c r="S579"/>
      <c r="T579"/>
      <c r="U579"/>
      <c r="V579"/>
      <c r="W579"/>
      <c r="X579"/>
      <c r="Y579"/>
      <c r="Z579"/>
      <c r="AA579"/>
      <c r="AB579"/>
      <c r="AC579"/>
      <c r="AD579"/>
      <c r="AY579" s="235" t="s">
        <v>46</v>
      </c>
      <c r="AZ579" s="235" t="s">
        <v>1142</v>
      </c>
      <c r="BA579" s="235">
        <v>2303907</v>
      </c>
      <c r="BB579" s="235"/>
      <c r="BC579" s="235"/>
    </row>
    <row r="580" spans="1:55" s="237" customFormat="1" ht="30" customHeight="1" x14ac:dyDescent="0.25">
      <c r="A580"/>
      <c r="B580"/>
      <c r="C580"/>
      <c r="D580"/>
      <c r="E580"/>
      <c r="F580"/>
      <c r="G580"/>
      <c r="H580"/>
      <c r="I580"/>
      <c r="J580"/>
      <c r="K580"/>
      <c r="L580"/>
      <c r="M580"/>
      <c r="N580"/>
      <c r="O580"/>
      <c r="P580"/>
      <c r="Q580"/>
      <c r="R580"/>
      <c r="S580"/>
      <c r="T580"/>
      <c r="U580"/>
      <c r="V580"/>
      <c r="W580"/>
      <c r="X580"/>
      <c r="Y580"/>
      <c r="Z580"/>
      <c r="AA580"/>
      <c r="AB580"/>
      <c r="AC580"/>
      <c r="AD580"/>
      <c r="AY580" s="235" t="s">
        <v>46</v>
      </c>
      <c r="AZ580" s="235" t="s">
        <v>1165</v>
      </c>
      <c r="BA580" s="235">
        <v>2303931</v>
      </c>
      <c r="BB580" s="235"/>
      <c r="BC580" s="235"/>
    </row>
    <row r="581" spans="1:55" s="237" customFormat="1" ht="30" customHeight="1" x14ac:dyDescent="0.25">
      <c r="A581"/>
      <c r="B581"/>
      <c r="C581"/>
      <c r="D581"/>
      <c r="E581"/>
      <c r="F581"/>
      <c r="G581"/>
      <c r="H581"/>
      <c r="I581"/>
      <c r="J581"/>
      <c r="K581"/>
      <c r="L581"/>
      <c r="M581"/>
      <c r="N581"/>
      <c r="O581"/>
      <c r="P581"/>
      <c r="Q581"/>
      <c r="R581"/>
      <c r="S581"/>
      <c r="T581"/>
      <c r="U581"/>
      <c r="V581"/>
      <c r="W581"/>
      <c r="X581"/>
      <c r="Y581"/>
      <c r="Z581"/>
      <c r="AA581"/>
      <c r="AB581"/>
      <c r="AC581"/>
      <c r="AD581"/>
      <c r="AY581" s="235" t="s">
        <v>46</v>
      </c>
      <c r="AZ581" s="235" t="s">
        <v>1188</v>
      </c>
      <c r="BA581" s="235">
        <v>2303956</v>
      </c>
      <c r="BB581" s="235"/>
      <c r="BC581" s="235"/>
    </row>
    <row r="582" spans="1:55" s="237" customFormat="1" ht="30" customHeight="1" x14ac:dyDescent="0.25">
      <c r="A582"/>
      <c r="B582"/>
      <c r="C582"/>
      <c r="D582"/>
      <c r="E582"/>
      <c r="F582"/>
      <c r="G582"/>
      <c r="H582"/>
      <c r="I582"/>
      <c r="J582"/>
      <c r="K582"/>
      <c r="L582"/>
      <c r="M582"/>
      <c r="N582"/>
      <c r="O582"/>
      <c r="P582"/>
      <c r="Q582"/>
      <c r="R582"/>
      <c r="S582"/>
      <c r="T582"/>
      <c r="U582"/>
      <c r="V582"/>
      <c r="W582"/>
      <c r="X582"/>
      <c r="Y582"/>
      <c r="Z582"/>
      <c r="AA582"/>
      <c r="AB582"/>
      <c r="AC582"/>
      <c r="AD582"/>
      <c r="AY582" s="235" t="s">
        <v>46</v>
      </c>
      <c r="AZ582" s="235" t="s">
        <v>1210</v>
      </c>
      <c r="BA582" s="235">
        <v>2304004</v>
      </c>
      <c r="BB582" s="235"/>
      <c r="BC582" s="235"/>
    </row>
    <row r="583" spans="1:55" s="237" customFormat="1" ht="30" customHeight="1" x14ac:dyDescent="0.25">
      <c r="A583"/>
      <c r="B583"/>
      <c r="C583"/>
      <c r="D583"/>
      <c r="E583"/>
      <c r="F583"/>
      <c r="G583"/>
      <c r="H583"/>
      <c r="I583"/>
      <c r="J583"/>
      <c r="K583"/>
      <c r="L583"/>
      <c r="M583"/>
      <c r="N583"/>
      <c r="O583"/>
      <c r="P583"/>
      <c r="Q583"/>
      <c r="R583"/>
      <c r="S583"/>
      <c r="T583"/>
      <c r="U583"/>
      <c r="V583"/>
      <c r="W583"/>
      <c r="X583"/>
      <c r="Y583"/>
      <c r="Z583"/>
      <c r="AA583"/>
      <c r="AB583"/>
      <c r="AC583"/>
      <c r="AD583"/>
      <c r="AY583" s="235" t="s">
        <v>46</v>
      </c>
      <c r="AZ583" s="235" t="s">
        <v>1231</v>
      </c>
      <c r="BA583" s="235">
        <v>2304103</v>
      </c>
      <c r="BB583" s="235"/>
      <c r="BC583" s="235"/>
    </row>
    <row r="584" spans="1:55" s="237" customFormat="1" ht="30" customHeight="1" x14ac:dyDescent="0.25">
      <c r="A584"/>
      <c r="B584"/>
      <c r="C584"/>
      <c r="D584"/>
      <c r="E584"/>
      <c r="F584"/>
      <c r="G584"/>
      <c r="H584"/>
      <c r="I584"/>
      <c r="J584"/>
      <c r="K584"/>
      <c r="L584"/>
      <c r="M584"/>
      <c r="N584"/>
      <c r="O584"/>
      <c r="P584"/>
      <c r="Q584"/>
      <c r="R584"/>
      <c r="S584"/>
      <c r="T584"/>
      <c r="U584"/>
      <c r="V584"/>
      <c r="W584"/>
      <c r="X584"/>
      <c r="Y584"/>
      <c r="Z584"/>
      <c r="AA584"/>
      <c r="AB584"/>
      <c r="AC584"/>
      <c r="AD584"/>
      <c r="AY584" s="235" t="s">
        <v>46</v>
      </c>
      <c r="AZ584" s="235" t="s">
        <v>1254</v>
      </c>
      <c r="BA584" s="235">
        <v>2304202</v>
      </c>
      <c r="BB584" s="235"/>
      <c r="BC584" s="235"/>
    </row>
    <row r="585" spans="1:55" s="237" customFormat="1" ht="30" customHeight="1" x14ac:dyDescent="0.25">
      <c r="A585"/>
      <c r="B585"/>
      <c r="C585"/>
      <c r="D585"/>
      <c r="E585"/>
      <c r="F585"/>
      <c r="G585"/>
      <c r="H585"/>
      <c r="I585"/>
      <c r="J585"/>
      <c r="K585"/>
      <c r="L585"/>
      <c r="M585"/>
      <c r="N585"/>
      <c r="O585"/>
      <c r="P585"/>
      <c r="Q585"/>
      <c r="R585"/>
      <c r="S585"/>
      <c r="T585"/>
      <c r="U585"/>
      <c r="V585"/>
      <c r="W585"/>
      <c r="X585"/>
      <c r="Y585"/>
      <c r="Z585"/>
      <c r="AA585"/>
      <c r="AB585"/>
      <c r="AC585"/>
      <c r="AD585"/>
      <c r="AY585" s="235" t="s">
        <v>46</v>
      </c>
      <c r="AZ585" s="235" t="s">
        <v>1277</v>
      </c>
      <c r="BA585" s="235">
        <v>2304236</v>
      </c>
      <c r="BB585" s="235"/>
      <c r="BC585" s="235"/>
    </row>
    <row r="586" spans="1:55" s="237" customFormat="1" ht="30" customHeight="1" x14ac:dyDescent="0.25">
      <c r="A586"/>
      <c r="B586"/>
      <c r="C586"/>
      <c r="D586"/>
      <c r="E586"/>
      <c r="F586"/>
      <c r="G586"/>
      <c r="H586"/>
      <c r="I586"/>
      <c r="J586"/>
      <c r="K586"/>
      <c r="L586"/>
      <c r="M586"/>
      <c r="N586"/>
      <c r="O586"/>
      <c r="P586"/>
      <c r="Q586"/>
      <c r="R586"/>
      <c r="S586"/>
      <c r="T586"/>
      <c r="U586"/>
      <c r="V586"/>
      <c r="W586"/>
      <c r="X586"/>
      <c r="Y586"/>
      <c r="Z586"/>
      <c r="AA586"/>
      <c r="AB586"/>
      <c r="AC586"/>
      <c r="AD586"/>
      <c r="AY586" s="235" t="s">
        <v>46</v>
      </c>
      <c r="AZ586" s="235" t="s">
        <v>1298</v>
      </c>
      <c r="BA586" s="235">
        <v>2304251</v>
      </c>
      <c r="BB586" s="235"/>
      <c r="BC586" s="235"/>
    </row>
    <row r="587" spans="1:55" s="237" customFormat="1" ht="30" customHeight="1" x14ac:dyDescent="0.25">
      <c r="A587"/>
      <c r="B587"/>
      <c r="C587"/>
      <c r="D587"/>
      <c r="E587"/>
      <c r="F587"/>
      <c r="G587"/>
      <c r="H587"/>
      <c r="I587"/>
      <c r="J587"/>
      <c r="K587"/>
      <c r="L587"/>
      <c r="M587"/>
      <c r="N587"/>
      <c r="O587"/>
      <c r="P587"/>
      <c r="Q587"/>
      <c r="R587"/>
      <c r="S587"/>
      <c r="T587"/>
      <c r="U587"/>
      <c r="V587"/>
      <c r="W587"/>
      <c r="X587"/>
      <c r="Y587"/>
      <c r="Z587"/>
      <c r="AA587"/>
      <c r="AB587"/>
      <c r="AC587"/>
      <c r="AD587"/>
      <c r="AY587" s="235" t="s">
        <v>46</v>
      </c>
      <c r="AZ587" s="235" t="s">
        <v>1320</v>
      </c>
      <c r="BA587" s="235">
        <v>2304269</v>
      </c>
      <c r="BB587" s="235"/>
      <c r="BC587" s="235"/>
    </row>
    <row r="588" spans="1:55" s="237" customFormat="1" ht="30" customHeight="1" x14ac:dyDescent="0.25">
      <c r="A588"/>
      <c r="B588"/>
      <c r="C588"/>
      <c r="D588"/>
      <c r="E588"/>
      <c r="F588"/>
      <c r="G588"/>
      <c r="H588"/>
      <c r="I588"/>
      <c r="J588"/>
      <c r="K588"/>
      <c r="L588"/>
      <c r="M588"/>
      <c r="N588"/>
      <c r="O588"/>
      <c r="P588"/>
      <c r="Q588"/>
      <c r="R588"/>
      <c r="S588"/>
      <c r="T588"/>
      <c r="U588"/>
      <c r="V588"/>
      <c r="W588"/>
      <c r="X588"/>
      <c r="Y588"/>
      <c r="Z588"/>
      <c r="AA588"/>
      <c r="AB588"/>
      <c r="AC588"/>
      <c r="AD588"/>
      <c r="AY588" s="235" t="s">
        <v>46</v>
      </c>
      <c r="AZ588" s="235" t="s">
        <v>1342</v>
      </c>
      <c r="BA588" s="235">
        <v>2304277</v>
      </c>
      <c r="BB588" s="235"/>
      <c r="BC588" s="235"/>
    </row>
    <row r="589" spans="1:55" s="237" customFormat="1" ht="30" customHeight="1" x14ac:dyDescent="0.25">
      <c r="A589"/>
      <c r="B589"/>
      <c r="C589"/>
      <c r="D589"/>
      <c r="E589"/>
      <c r="F589"/>
      <c r="G589"/>
      <c r="H589"/>
      <c r="I589"/>
      <c r="J589"/>
      <c r="K589"/>
      <c r="L589"/>
      <c r="M589"/>
      <c r="N589"/>
      <c r="O589"/>
      <c r="P589"/>
      <c r="Q589"/>
      <c r="R589"/>
      <c r="S589"/>
      <c r="T589"/>
      <c r="U589"/>
      <c r="V589"/>
      <c r="W589"/>
      <c r="X589"/>
      <c r="Y589"/>
      <c r="Z589"/>
      <c r="AA589"/>
      <c r="AB589"/>
      <c r="AC589"/>
      <c r="AD589"/>
      <c r="AY589" s="235" t="s">
        <v>46</v>
      </c>
      <c r="AZ589" s="235" t="s">
        <v>1363</v>
      </c>
      <c r="BA589" s="235">
        <v>2304285</v>
      </c>
      <c r="BB589" s="235"/>
      <c r="BC589" s="235"/>
    </row>
    <row r="590" spans="1:55" s="237" customFormat="1" ht="30" customHeight="1" x14ac:dyDescent="0.25">
      <c r="A590"/>
      <c r="B590"/>
      <c r="C590"/>
      <c r="D590"/>
      <c r="E590"/>
      <c r="F590"/>
      <c r="G590"/>
      <c r="H590"/>
      <c r="I590"/>
      <c r="J590"/>
      <c r="K590"/>
      <c r="L590"/>
      <c r="M590"/>
      <c r="N590"/>
      <c r="O590"/>
      <c r="P590"/>
      <c r="Q590"/>
      <c r="R590"/>
      <c r="S590"/>
      <c r="T590"/>
      <c r="U590"/>
      <c r="V590"/>
      <c r="W590"/>
      <c r="X590"/>
      <c r="Y590"/>
      <c r="Z590"/>
      <c r="AA590"/>
      <c r="AB590"/>
      <c r="AC590"/>
      <c r="AD590"/>
      <c r="AY590" s="235" t="s">
        <v>46</v>
      </c>
      <c r="AZ590" s="235" t="s">
        <v>1385</v>
      </c>
      <c r="BA590" s="235">
        <v>2304301</v>
      </c>
      <c r="BB590" s="235"/>
      <c r="BC590" s="235"/>
    </row>
    <row r="591" spans="1:55" s="237" customFormat="1" ht="30" customHeight="1" x14ac:dyDescent="0.25">
      <c r="A591"/>
      <c r="B591"/>
      <c r="C591"/>
      <c r="D591"/>
      <c r="E591"/>
      <c r="F591"/>
      <c r="G591"/>
      <c r="H591"/>
      <c r="I591"/>
      <c r="J591"/>
      <c r="K591"/>
      <c r="L591"/>
      <c r="M591"/>
      <c r="N591"/>
      <c r="O591"/>
      <c r="P591"/>
      <c r="Q591"/>
      <c r="R591"/>
      <c r="S591"/>
      <c r="T591"/>
      <c r="U591"/>
      <c r="V591"/>
      <c r="W591"/>
      <c r="X591"/>
      <c r="Y591"/>
      <c r="Z591"/>
      <c r="AA591"/>
      <c r="AB591"/>
      <c r="AC591"/>
      <c r="AD591"/>
      <c r="AY591" s="235" t="s">
        <v>46</v>
      </c>
      <c r="AZ591" s="235" t="s">
        <v>1407</v>
      </c>
      <c r="BA591" s="235">
        <v>2304350</v>
      </c>
      <c r="BB591" s="235"/>
      <c r="BC591" s="235"/>
    </row>
    <row r="592" spans="1:55" s="237" customFormat="1" ht="30" customHeight="1" x14ac:dyDescent="0.25">
      <c r="A592"/>
      <c r="B592"/>
      <c r="C592"/>
      <c r="D592"/>
      <c r="E592"/>
      <c r="F592"/>
      <c r="G592"/>
      <c r="H592"/>
      <c r="I592"/>
      <c r="J592"/>
      <c r="K592"/>
      <c r="L592"/>
      <c r="M592"/>
      <c r="N592"/>
      <c r="O592"/>
      <c r="P592"/>
      <c r="Q592"/>
      <c r="R592"/>
      <c r="S592"/>
      <c r="T592"/>
      <c r="U592"/>
      <c r="V592"/>
      <c r="W592"/>
      <c r="X592"/>
      <c r="Y592"/>
      <c r="Z592"/>
      <c r="AA592"/>
      <c r="AB592"/>
      <c r="AC592"/>
      <c r="AD592"/>
      <c r="AY592" s="235" t="s">
        <v>46</v>
      </c>
      <c r="AZ592" s="235" t="s">
        <v>1429</v>
      </c>
      <c r="BA592" s="235">
        <v>2304400</v>
      </c>
      <c r="BB592" s="235"/>
      <c r="BC592" s="235"/>
    </row>
    <row r="593" spans="1:55" s="237" customFormat="1" ht="30" customHeight="1" x14ac:dyDescent="0.25">
      <c r="A593"/>
      <c r="B593"/>
      <c r="C593"/>
      <c r="D593"/>
      <c r="E593"/>
      <c r="F593"/>
      <c r="G593"/>
      <c r="H593"/>
      <c r="I593"/>
      <c r="J593"/>
      <c r="K593"/>
      <c r="L593"/>
      <c r="M593"/>
      <c r="N593"/>
      <c r="O593"/>
      <c r="P593"/>
      <c r="Q593"/>
      <c r="R593"/>
      <c r="S593"/>
      <c r="T593"/>
      <c r="U593"/>
      <c r="V593"/>
      <c r="W593"/>
      <c r="X593"/>
      <c r="Y593"/>
      <c r="Z593"/>
      <c r="AA593"/>
      <c r="AB593"/>
      <c r="AC593"/>
      <c r="AD593"/>
      <c r="AY593" s="235" t="s">
        <v>46</v>
      </c>
      <c r="AZ593" s="235" t="s">
        <v>1450</v>
      </c>
      <c r="BA593" s="235">
        <v>2304459</v>
      </c>
      <c r="BB593" s="235"/>
      <c r="BC593" s="235"/>
    </row>
    <row r="594" spans="1:55" s="237" customFormat="1" ht="30" customHeight="1" x14ac:dyDescent="0.25">
      <c r="A594"/>
      <c r="B594"/>
      <c r="C594"/>
      <c r="D594"/>
      <c r="E594"/>
      <c r="F594"/>
      <c r="G594"/>
      <c r="H594"/>
      <c r="I594"/>
      <c r="J594"/>
      <c r="K594"/>
      <c r="L594"/>
      <c r="M594"/>
      <c r="N594"/>
      <c r="O594"/>
      <c r="P594"/>
      <c r="Q594"/>
      <c r="R594"/>
      <c r="S594"/>
      <c r="T594"/>
      <c r="U594"/>
      <c r="V594"/>
      <c r="W594"/>
      <c r="X594"/>
      <c r="Y594"/>
      <c r="Z594"/>
      <c r="AA594"/>
      <c r="AB594"/>
      <c r="AC594"/>
      <c r="AD594"/>
      <c r="AY594" s="235" t="s">
        <v>46</v>
      </c>
      <c r="AZ594" s="235" t="s">
        <v>1470</v>
      </c>
      <c r="BA594" s="235">
        <v>2304509</v>
      </c>
      <c r="BB594" s="235"/>
      <c r="BC594" s="235"/>
    </row>
    <row r="595" spans="1:55" s="237" customFormat="1" ht="30" customHeight="1" x14ac:dyDescent="0.25">
      <c r="A595"/>
      <c r="B595"/>
      <c r="C595"/>
      <c r="D595"/>
      <c r="E595"/>
      <c r="F595"/>
      <c r="G595"/>
      <c r="H595"/>
      <c r="I595"/>
      <c r="J595"/>
      <c r="K595"/>
      <c r="L595"/>
      <c r="M595"/>
      <c r="N595"/>
      <c r="O595"/>
      <c r="P595"/>
      <c r="Q595"/>
      <c r="R595"/>
      <c r="S595"/>
      <c r="T595"/>
      <c r="U595"/>
      <c r="V595"/>
      <c r="W595"/>
      <c r="X595"/>
      <c r="Y595"/>
      <c r="Z595"/>
      <c r="AA595"/>
      <c r="AB595"/>
      <c r="AC595"/>
      <c r="AD595"/>
      <c r="AY595" s="235" t="s">
        <v>46</v>
      </c>
      <c r="AZ595" s="235" t="s">
        <v>1492</v>
      </c>
      <c r="BA595" s="235">
        <v>2304608</v>
      </c>
      <c r="BB595" s="235"/>
      <c r="BC595" s="235"/>
    </row>
    <row r="596" spans="1:55" s="237" customFormat="1" ht="30" customHeight="1" x14ac:dyDescent="0.25">
      <c r="A596"/>
      <c r="B596"/>
      <c r="C596"/>
      <c r="D596"/>
      <c r="E596"/>
      <c r="F596"/>
      <c r="G596"/>
      <c r="H596"/>
      <c r="I596"/>
      <c r="J596"/>
      <c r="K596"/>
      <c r="L596"/>
      <c r="M596"/>
      <c r="N596"/>
      <c r="O596"/>
      <c r="P596"/>
      <c r="Q596"/>
      <c r="R596"/>
      <c r="S596"/>
      <c r="T596"/>
      <c r="U596"/>
      <c r="V596"/>
      <c r="W596"/>
      <c r="X596"/>
      <c r="Y596"/>
      <c r="Z596"/>
      <c r="AA596"/>
      <c r="AB596"/>
      <c r="AC596"/>
      <c r="AD596"/>
      <c r="AY596" s="235" t="s">
        <v>46</v>
      </c>
      <c r="AZ596" s="235" t="s">
        <v>1512</v>
      </c>
      <c r="BA596" s="235">
        <v>2304657</v>
      </c>
      <c r="BB596" s="235"/>
      <c r="BC596" s="235"/>
    </row>
    <row r="597" spans="1:55" s="237" customFormat="1" ht="30" customHeight="1" x14ac:dyDescent="0.25">
      <c r="A597"/>
      <c r="B597"/>
      <c r="C597"/>
      <c r="D597"/>
      <c r="E597"/>
      <c r="F597"/>
      <c r="G597"/>
      <c r="H597"/>
      <c r="I597"/>
      <c r="J597"/>
      <c r="K597"/>
      <c r="L597"/>
      <c r="M597"/>
      <c r="N597"/>
      <c r="O597"/>
      <c r="P597"/>
      <c r="Q597"/>
      <c r="R597"/>
      <c r="S597"/>
      <c r="T597"/>
      <c r="U597"/>
      <c r="V597"/>
      <c r="W597"/>
      <c r="X597"/>
      <c r="Y597"/>
      <c r="Z597"/>
      <c r="AA597"/>
      <c r="AB597"/>
      <c r="AC597"/>
      <c r="AD597"/>
      <c r="AY597" s="235" t="s">
        <v>46</v>
      </c>
      <c r="AZ597" s="235" t="s">
        <v>1533</v>
      </c>
      <c r="BA597" s="235">
        <v>2304707</v>
      </c>
      <c r="BB597" s="235"/>
      <c r="BC597" s="235"/>
    </row>
    <row r="598" spans="1:55" s="237" customFormat="1" ht="30" customHeight="1" x14ac:dyDescent="0.25">
      <c r="A598"/>
      <c r="B598"/>
      <c r="C598"/>
      <c r="D598"/>
      <c r="E598"/>
      <c r="F598"/>
      <c r="G598"/>
      <c r="H598"/>
      <c r="I598"/>
      <c r="J598"/>
      <c r="K598"/>
      <c r="L598"/>
      <c r="M598"/>
      <c r="N598"/>
      <c r="O598"/>
      <c r="P598"/>
      <c r="Q598"/>
      <c r="R598"/>
      <c r="S598"/>
      <c r="T598"/>
      <c r="U598"/>
      <c r="V598"/>
      <c r="W598"/>
      <c r="X598"/>
      <c r="Y598"/>
      <c r="Z598"/>
      <c r="AA598"/>
      <c r="AB598"/>
      <c r="AC598"/>
      <c r="AD598"/>
      <c r="AY598" s="235" t="s">
        <v>46</v>
      </c>
      <c r="AZ598" s="235" t="s">
        <v>1554</v>
      </c>
      <c r="BA598" s="235">
        <v>2304806</v>
      </c>
      <c r="BB598" s="235"/>
      <c r="BC598" s="235"/>
    </row>
    <row r="599" spans="1:55" s="237" customFormat="1" ht="30" customHeight="1" x14ac:dyDescent="0.25">
      <c r="A599"/>
      <c r="B599"/>
      <c r="C599"/>
      <c r="D599"/>
      <c r="E599"/>
      <c r="F599"/>
      <c r="G599"/>
      <c r="H599"/>
      <c r="I599"/>
      <c r="J599"/>
      <c r="K599"/>
      <c r="L599"/>
      <c r="M599"/>
      <c r="N599"/>
      <c r="O599"/>
      <c r="P599"/>
      <c r="Q599"/>
      <c r="R599"/>
      <c r="S599"/>
      <c r="T599"/>
      <c r="U599"/>
      <c r="V599"/>
      <c r="W599"/>
      <c r="X599"/>
      <c r="Y599"/>
      <c r="Z599"/>
      <c r="AA599"/>
      <c r="AB599"/>
      <c r="AC599"/>
      <c r="AD599"/>
      <c r="AY599" s="235" t="s">
        <v>46</v>
      </c>
      <c r="AZ599" s="235" t="s">
        <v>1573</v>
      </c>
      <c r="BA599" s="235">
        <v>2304905</v>
      </c>
      <c r="BB599" s="235"/>
      <c r="BC599" s="235"/>
    </row>
    <row r="600" spans="1:55" s="237" customFormat="1" ht="30" customHeight="1" x14ac:dyDescent="0.25">
      <c r="A600"/>
      <c r="B600"/>
      <c r="C600"/>
      <c r="D600"/>
      <c r="E600"/>
      <c r="F600"/>
      <c r="G600"/>
      <c r="H600"/>
      <c r="I600"/>
      <c r="J600"/>
      <c r="K600"/>
      <c r="L600"/>
      <c r="M600"/>
      <c r="N600"/>
      <c r="O600"/>
      <c r="P600"/>
      <c r="Q600"/>
      <c r="R600"/>
      <c r="S600"/>
      <c r="T600"/>
      <c r="U600"/>
      <c r="V600"/>
      <c r="W600"/>
      <c r="X600"/>
      <c r="Y600"/>
      <c r="Z600"/>
      <c r="AA600"/>
      <c r="AB600"/>
      <c r="AC600"/>
      <c r="AD600"/>
      <c r="AY600" s="235" t="s">
        <v>46</v>
      </c>
      <c r="AZ600" s="235" t="s">
        <v>1593</v>
      </c>
      <c r="BA600" s="235">
        <v>2304954</v>
      </c>
      <c r="BB600" s="235"/>
      <c r="BC600" s="235"/>
    </row>
    <row r="601" spans="1:55" s="237" customFormat="1" ht="30" customHeight="1" x14ac:dyDescent="0.25">
      <c r="A601"/>
      <c r="B601"/>
      <c r="C601"/>
      <c r="D601"/>
      <c r="E601"/>
      <c r="F601"/>
      <c r="G601"/>
      <c r="H601"/>
      <c r="I601"/>
      <c r="J601"/>
      <c r="K601"/>
      <c r="L601"/>
      <c r="M601"/>
      <c r="N601"/>
      <c r="O601"/>
      <c r="P601"/>
      <c r="Q601"/>
      <c r="R601"/>
      <c r="S601"/>
      <c r="T601"/>
      <c r="U601"/>
      <c r="V601"/>
      <c r="W601"/>
      <c r="X601"/>
      <c r="Y601"/>
      <c r="Z601"/>
      <c r="AA601"/>
      <c r="AB601"/>
      <c r="AC601"/>
      <c r="AD601"/>
      <c r="AY601" s="235" t="s">
        <v>46</v>
      </c>
      <c r="AZ601" s="235" t="s">
        <v>1613</v>
      </c>
      <c r="BA601" s="235">
        <v>2305001</v>
      </c>
      <c r="BB601" s="235"/>
      <c r="BC601" s="235"/>
    </row>
    <row r="602" spans="1:55" s="237" customFormat="1" ht="30" customHeight="1" x14ac:dyDescent="0.25">
      <c r="A602"/>
      <c r="B602"/>
      <c r="C602"/>
      <c r="D602"/>
      <c r="E602"/>
      <c r="F602"/>
      <c r="G602"/>
      <c r="H602"/>
      <c r="I602"/>
      <c r="J602"/>
      <c r="K602"/>
      <c r="L602"/>
      <c r="M602"/>
      <c r="N602"/>
      <c r="O602"/>
      <c r="P602"/>
      <c r="Q602"/>
      <c r="R602"/>
      <c r="S602"/>
      <c r="T602"/>
      <c r="U602"/>
      <c r="V602"/>
      <c r="W602"/>
      <c r="X602"/>
      <c r="Y602"/>
      <c r="Z602"/>
      <c r="AA602"/>
      <c r="AB602"/>
      <c r="AC602"/>
      <c r="AD602"/>
      <c r="AY602" s="235" t="s">
        <v>46</v>
      </c>
      <c r="AZ602" s="235" t="s">
        <v>1634</v>
      </c>
      <c r="BA602" s="235">
        <v>2305100</v>
      </c>
      <c r="BB602" s="235"/>
      <c r="BC602" s="235"/>
    </row>
    <row r="603" spans="1:55" s="237" customFormat="1" ht="30" customHeight="1" x14ac:dyDescent="0.25">
      <c r="A603"/>
      <c r="B603"/>
      <c r="C603"/>
      <c r="D603"/>
      <c r="E603"/>
      <c r="F603"/>
      <c r="G603"/>
      <c r="H603"/>
      <c r="I603"/>
      <c r="J603"/>
      <c r="K603"/>
      <c r="L603"/>
      <c r="M603"/>
      <c r="N603"/>
      <c r="O603"/>
      <c r="P603"/>
      <c r="Q603"/>
      <c r="R603"/>
      <c r="S603"/>
      <c r="T603"/>
      <c r="U603"/>
      <c r="V603"/>
      <c r="W603"/>
      <c r="X603"/>
      <c r="Y603"/>
      <c r="Z603"/>
      <c r="AA603"/>
      <c r="AB603"/>
      <c r="AC603"/>
      <c r="AD603"/>
      <c r="AY603" s="235" t="s">
        <v>46</v>
      </c>
      <c r="AZ603" s="235" t="s">
        <v>1655</v>
      </c>
      <c r="BA603" s="235">
        <v>2305209</v>
      </c>
      <c r="BB603" s="235"/>
      <c r="BC603" s="235"/>
    </row>
    <row r="604" spans="1:55" s="237" customFormat="1" ht="30" customHeight="1" x14ac:dyDescent="0.25">
      <c r="A604"/>
      <c r="B604"/>
      <c r="C604"/>
      <c r="D604"/>
      <c r="E604"/>
      <c r="F604"/>
      <c r="G604"/>
      <c r="H604"/>
      <c r="I604"/>
      <c r="J604"/>
      <c r="K604"/>
      <c r="L604"/>
      <c r="M604"/>
      <c r="N604"/>
      <c r="O604"/>
      <c r="P604"/>
      <c r="Q604"/>
      <c r="R604"/>
      <c r="S604"/>
      <c r="T604"/>
      <c r="U604"/>
      <c r="V604"/>
      <c r="W604"/>
      <c r="X604"/>
      <c r="Y604"/>
      <c r="Z604"/>
      <c r="AA604"/>
      <c r="AB604"/>
      <c r="AC604"/>
      <c r="AD604"/>
      <c r="AY604" s="235" t="s">
        <v>46</v>
      </c>
      <c r="AZ604" s="235" t="s">
        <v>1675</v>
      </c>
      <c r="BA604" s="235">
        <v>2305233</v>
      </c>
      <c r="BB604" s="235"/>
      <c r="BC604" s="235"/>
    </row>
    <row r="605" spans="1:55" s="237" customFormat="1" ht="30" customHeight="1" x14ac:dyDescent="0.25">
      <c r="A605"/>
      <c r="B605"/>
      <c r="C605"/>
      <c r="D605"/>
      <c r="E605"/>
      <c r="F605"/>
      <c r="G605"/>
      <c r="H605"/>
      <c r="I605"/>
      <c r="J605"/>
      <c r="K605"/>
      <c r="L605"/>
      <c r="M605"/>
      <c r="N605"/>
      <c r="O605"/>
      <c r="P605"/>
      <c r="Q605"/>
      <c r="R605"/>
      <c r="S605"/>
      <c r="T605"/>
      <c r="U605"/>
      <c r="V605"/>
      <c r="W605"/>
      <c r="X605"/>
      <c r="Y605"/>
      <c r="Z605"/>
      <c r="AA605"/>
      <c r="AB605"/>
      <c r="AC605"/>
      <c r="AD605"/>
      <c r="AY605" s="235" t="s">
        <v>46</v>
      </c>
      <c r="AZ605" s="235" t="s">
        <v>1696</v>
      </c>
      <c r="BA605" s="235">
        <v>2305266</v>
      </c>
      <c r="BB605" s="235"/>
      <c r="BC605" s="235"/>
    </row>
    <row r="606" spans="1:55" s="237" customFormat="1" ht="30" customHeight="1" x14ac:dyDescent="0.25">
      <c r="A606"/>
      <c r="B606"/>
      <c r="C606"/>
      <c r="D606"/>
      <c r="E606"/>
      <c r="F606"/>
      <c r="G606"/>
      <c r="H606"/>
      <c r="I606"/>
      <c r="J606"/>
      <c r="K606"/>
      <c r="L606"/>
      <c r="M606"/>
      <c r="N606"/>
      <c r="O606"/>
      <c r="P606"/>
      <c r="Q606"/>
      <c r="R606"/>
      <c r="S606"/>
      <c r="T606"/>
      <c r="U606"/>
      <c r="V606"/>
      <c r="W606"/>
      <c r="X606"/>
      <c r="Y606"/>
      <c r="Z606"/>
      <c r="AA606"/>
      <c r="AB606"/>
      <c r="AC606"/>
      <c r="AD606"/>
      <c r="AY606" s="235" t="s">
        <v>46</v>
      </c>
      <c r="AZ606" s="235" t="s">
        <v>1716</v>
      </c>
      <c r="BA606" s="235">
        <v>2305308</v>
      </c>
      <c r="BB606" s="235"/>
      <c r="BC606" s="235"/>
    </row>
    <row r="607" spans="1:55" s="237" customFormat="1" ht="30" customHeight="1" x14ac:dyDescent="0.25">
      <c r="A607"/>
      <c r="B607"/>
      <c r="C607"/>
      <c r="D607"/>
      <c r="E607"/>
      <c r="F607"/>
      <c r="G607"/>
      <c r="H607"/>
      <c r="I607"/>
      <c r="J607"/>
      <c r="K607"/>
      <c r="L607"/>
      <c r="M607"/>
      <c r="N607"/>
      <c r="O607"/>
      <c r="P607"/>
      <c r="Q607"/>
      <c r="R607"/>
      <c r="S607"/>
      <c r="T607"/>
      <c r="U607"/>
      <c r="V607"/>
      <c r="W607"/>
      <c r="X607"/>
      <c r="Y607"/>
      <c r="Z607"/>
      <c r="AA607"/>
      <c r="AB607"/>
      <c r="AC607"/>
      <c r="AD607"/>
      <c r="AY607" s="235" t="s">
        <v>46</v>
      </c>
      <c r="AZ607" s="235" t="s">
        <v>1737</v>
      </c>
      <c r="BA607" s="235">
        <v>2305332</v>
      </c>
      <c r="BB607" s="235"/>
      <c r="BC607" s="235"/>
    </row>
    <row r="608" spans="1:55" s="237" customFormat="1" ht="30" customHeight="1" x14ac:dyDescent="0.25">
      <c r="A608"/>
      <c r="B608"/>
      <c r="C608"/>
      <c r="D608"/>
      <c r="E608"/>
      <c r="F608"/>
      <c r="G608"/>
      <c r="H608"/>
      <c r="I608"/>
      <c r="J608"/>
      <c r="K608"/>
      <c r="L608"/>
      <c r="M608"/>
      <c r="N608"/>
      <c r="O608"/>
      <c r="P608"/>
      <c r="Q608"/>
      <c r="R608"/>
      <c r="S608"/>
      <c r="T608"/>
      <c r="U608"/>
      <c r="V608"/>
      <c r="W608"/>
      <c r="X608"/>
      <c r="Y608"/>
      <c r="Z608"/>
      <c r="AA608"/>
      <c r="AB608"/>
      <c r="AC608"/>
      <c r="AD608"/>
      <c r="AY608" s="235" t="s">
        <v>46</v>
      </c>
      <c r="AZ608" s="235" t="s">
        <v>1757</v>
      </c>
      <c r="BA608" s="235">
        <v>2305357</v>
      </c>
      <c r="BB608" s="235"/>
      <c r="BC608" s="235"/>
    </row>
    <row r="609" spans="1:55" s="237" customFormat="1" ht="30" customHeight="1" x14ac:dyDescent="0.25">
      <c r="A609"/>
      <c r="B609"/>
      <c r="C609"/>
      <c r="D609"/>
      <c r="E609"/>
      <c r="F609"/>
      <c r="G609"/>
      <c r="H609"/>
      <c r="I609"/>
      <c r="J609"/>
      <c r="K609"/>
      <c r="L609"/>
      <c r="M609"/>
      <c r="N609"/>
      <c r="O609"/>
      <c r="P609"/>
      <c r="Q609"/>
      <c r="R609"/>
      <c r="S609"/>
      <c r="T609"/>
      <c r="U609"/>
      <c r="V609"/>
      <c r="W609"/>
      <c r="X609"/>
      <c r="Y609"/>
      <c r="Z609"/>
      <c r="AA609"/>
      <c r="AB609"/>
      <c r="AC609"/>
      <c r="AD609"/>
      <c r="AY609" s="235" t="s">
        <v>46</v>
      </c>
      <c r="AZ609" s="235" t="s">
        <v>1778</v>
      </c>
      <c r="BA609" s="235">
        <v>2305407</v>
      </c>
      <c r="BB609" s="235"/>
      <c r="BC609" s="235"/>
    </row>
    <row r="610" spans="1:55" s="237" customFormat="1" ht="30" customHeight="1" x14ac:dyDescent="0.25">
      <c r="A610"/>
      <c r="B610"/>
      <c r="C610"/>
      <c r="D610"/>
      <c r="E610"/>
      <c r="F610"/>
      <c r="G610"/>
      <c r="H610"/>
      <c r="I610"/>
      <c r="J610"/>
      <c r="K610"/>
      <c r="L610"/>
      <c r="M610"/>
      <c r="N610"/>
      <c r="O610"/>
      <c r="P610"/>
      <c r="Q610"/>
      <c r="R610"/>
      <c r="S610"/>
      <c r="T610"/>
      <c r="U610"/>
      <c r="V610"/>
      <c r="W610"/>
      <c r="X610"/>
      <c r="Y610"/>
      <c r="Z610"/>
      <c r="AA610"/>
      <c r="AB610"/>
      <c r="AC610"/>
      <c r="AD610"/>
      <c r="AY610" s="235" t="s">
        <v>46</v>
      </c>
      <c r="AZ610" s="235" t="s">
        <v>1797</v>
      </c>
      <c r="BA610" s="235">
        <v>2305506</v>
      </c>
      <c r="BB610" s="235"/>
      <c r="BC610" s="235"/>
    </row>
    <row r="611" spans="1:55" s="237" customFormat="1" ht="30" customHeight="1" x14ac:dyDescent="0.25">
      <c r="A611"/>
      <c r="B611"/>
      <c r="C611"/>
      <c r="D611"/>
      <c r="E611"/>
      <c r="F611"/>
      <c r="G611"/>
      <c r="H611"/>
      <c r="I611"/>
      <c r="J611"/>
      <c r="K611"/>
      <c r="L611"/>
      <c r="M611"/>
      <c r="N611"/>
      <c r="O611"/>
      <c r="P611"/>
      <c r="Q611"/>
      <c r="R611"/>
      <c r="S611"/>
      <c r="T611"/>
      <c r="U611"/>
      <c r="V611"/>
      <c r="W611"/>
      <c r="X611"/>
      <c r="Y611"/>
      <c r="Z611"/>
      <c r="AA611"/>
      <c r="AB611"/>
      <c r="AC611"/>
      <c r="AD611"/>
      <c r="AY611" s="235" t="s">
        <v>46</v>
      </c>
      <c r="AZ611" s="235" t="s">
        <v>1816</v>
      </c>
      <c r="BA611" s="235">
        <v>2305605</v>
      </c>
      <c r="BB611" s="235"/>
      <c r="BC611" s="235"/>
    </row>
    <row r="612" spans="1:55" s="237" customFormat="1" ht="30" customHeight="1" x14ac:dyDescent="0.25">
      <c r="A612"/>
      <c r="B612"/>
      <c r="C612"/>
      <c r="D612"/>
      <c r="E612"/>
      <c r="F612"/>
      <c r="G612"/>
      <c r="H612"/>
      <c r="I612"/>
      <c r="J612"/>
      <c r="K612"/>
      <c r="L612"/>
      <c r="M612"/>
      <c r="N612"/>
      <c r="O612"/>
      <c r="P612"/>
      <c r="Q612"/>
      <c r="R612"/>
      <c r="S612"/>
      <c r="T612"/>
      <c r="U612"/>
      <c r="V612"/>
      <c r="W612"/>
      <c r="X612"/>
      <c r="Y612"/>
      <c r="Z612"/>
      <c r="AA612"/>
      <c r="AB612"/>
      <c r="AC612"/>
      <c r="AD612"/>
      <c r="AY612" s="235" t="s">
        <v>46</v>
      </c>
      <c r="AZ612" s="235" t="s">
        <v>1835</v>
      </c>
      <c r="BA612" s="235">
        <v>2305654</v>
      </c>
      <c r="BB612" s="235"/>
      <c r="BC612" s="235"/>
    </row>
    <row r="613" spans="1:55" s="237" customFormat="1" ht="30" customHeight="1" x14ac:dyDescent="0.25">
      <c r="A613"/>
      <c r="B613"/>
      <c r="C613"/>
      <c r="D613"/>
      <c r="E613"/>
      <c r="F613"/>
      <c r="G613"/>
      <c r="H613"/>
      <c r="I613"/>
      <c r="J613"/>
      <c r="K613"/>
      <c r="L613"/>
      <c r="M613"/>
      <c r="N613"/>
      <c r="O613"/>
      <c r="P613"/>
      <c r="Q613"/>
      <c r="R613"/>
      <c r="S613"/>
      <c r="T613"/>
      <c r="U613"/>
      <c r="V613"/>
      <c r="W613"/>
      <c r="X613"/>
      <c r="Y613"/>
      <c r="Z613"/>
      <c r="AA613"/>
      <c r="AB613"/>
      <c r="AC613"/>
      <c r="AD613"/>
      <c r="AY613" s="235" t="s">
        <v>46</v>
      </c>
      <c r="AZ613" s="235" t="s">
        <v>1853</v>
      </c>
      <c r="BA613" s="235">
        <v>2305704</v>
      </c>
      <c r="BB613" s="235"/>
      <c r="BC613" s="235"/>
    </row>
    <row r="614" spans="1:55" s="237" customFormat="1" ht="30" customHeight="1" x14ac:dyDescent="0.25">
      <c r="A614"/>
      <c r="B614"/>
      <c r="C614"/>
      <c r="D614"/>
      <c r="E614"/>
      <c r="F614"/>
      <c r="G614"/>
      <c r="H614"/>
      <c r="I614"/>
      <c r="J614"/>
      <c r="K614"/>
      <c r="L614"/>
      <c r="M614"/>
      <c r="N614"/>
      <c r="O614"/>
      <c r="P614"/>
      <c r="Q614"/>
      <c r="R614"/>
      <c r="S614"/>
      <c r="T614"/>
      <c r="U614"/>
      <c r="V614"/>
      <c r="W614"/>
      <c r="X614"/>
      <c r="Y614"/>
      <c r="Z614"/>
      <c r="AA614"/>
      <c r="AB614"/>
      <c r="AC614"/>
      <c r="AD614"/>
      <c r="AY614" s="235" t="s">
        <v>46</v>
      </c>
      <c r="AZ614" s="235" t="s">
        <v>1871</v>
      </c>
      <c r="BA614" s="235">
        <v>2305803</v>
      </c>
      <c r="BB614" s="235"/>
      <c r="BC614" s="235"/>
    </row>
    <row r="615" spans="1:55" s="237" customFormat="1" ht="30" customHeight="1" x14ac:dyDescent="0.25">
      <c r="A615"/>
      <c r="B615"/>
      <c r="C615"/>
      <c r="D615"/>
      <c r="E615"/>
      <c r="F615"/>
      <c r="G615"/>
      <c r="H615"/>
      <c r="I615"/>
      <c r="J615"/>
      <c r="K615"/>
      <c r="L615"/>
      <c r="M615"/>
      <c r="N615"/>
      <c r="O615"/>
      <c r="P615"/>
      <c r="Q615"/>
      <c r="R615"/>
      <c r="S615"/>
      <c r="T615"/>
      <c r="U615"/>
      <c r="V615"/>
      <c r="W615"/>
      <c r="X615"/>
      <c r="Y615"/>
      <c r="Z615"/>
      <c r="AA615"/>
      <c r="AB615"/>
      <c r="AC615"/>
      <c r="AD615"/>
      <c r="AY615" s="235" t="s">
        <v>46</v>
      </c>
      <c r="AZ615" s="235" t="s">
        <v>1466</v>
      </c>
      <c r="BA615" s="235">
        <v>2305902</v>
      </c>
      <c r="BB615" s="235"/>
      <c r="BC615" s="235"/>
    </row>
    <row r="616" spans="1:55" s="237" customFormat="1" ht="30" customHeight="1" x14ac:dyDescent="0.25">
      <c r="A616"/>
      <c r="B616"/>
      <c r="C616"/>
      <c r="D616"/>
      <c r="E616"/>
      <c r="F616"/>
      <c r="G616"/>
      <c r="H616"/>
      <c r="I616"/>
      <c r="J616"/>
      <c r="K616"/>
      <c r="L616"/>
      <c r="M616"/>
      <c r="N616"/>
      <c r="O616"/>
      <c r="P616"/>
      <c r="Q616"/>
      <c r="R616"/>
      <c r="S616"/>
      <c r="T616"/>
      <c r="U616"/>
      <c r="V616"/>
      <c r="W616"/>
      <c r="X616"/>
      <c r="Y616"/>
      <c r="Z616"/>
      <c r="AA616"/>
      <c r="AB616"/>
      <c r="AC616"/>
      <c r="AD616"/>
      <c r="AY616" s="235" t="s">
        <v>46</v>
      </c>
      <c r="AZ616" s="235" t="s">
        <v>290</v>
      </c>
      <c r="BA616" s="235">
        <v>2306009</v>
      </c>
      <c r="BB616" s="235"/>
      <c r="BC616" s="235"/>
    </row>
    <row r="617" spans="1:55" s="237" customFormat="1" ht="3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Y617" s="235" t="s">
        <v>46</v>
      </c>
      <c r="AZ617" s="235" t="s">
        <v>1922</v>
      </c>
      <c r="BA617" s="235">
        <v>2306108</v>
      </c>
      <c r="BB617" s="235"/>
      <c r="BC617" s="235"/>
    </row>
    <row r="618" spans="1:55" s="237" customFormat="1" ht="30" customHeight="1" x14ac:dyDescent="0.25">
      <c r="A618"/>
      <c r="B618"/>
      <c r="C618"/>
      <c r="D618"/>
      <c r="E618"/>
      <c r="F618"/>
      <c r="G618"/>
      <c r="H618"/>
      <c r="I618"/>
      <c r="J618"/>
      <c r="K618"/>
      <c r="L618"/>
      <c r="M618"/>
      <c r="N618"/>
      <c r="O618"/>
      <c r="P618"/>
      <c r="Q618"/>
      <c r="R618"/>
      <c r="S618"/>
      <c r="T618"/>
      <c r="U618"/>
      <c r="V618"/>
      <c r="W618"/>
      <c r="X618"/>
      <c r="Y618"/>
      <c r="Z618"/>
      <c r="AA618"/>
      <c r="AB618"/>
      <c r="AC618"/>
      <c r="AD618"/>
      <c r="AY618" s="235" t="s">
        <v>46</v>
      </c>
      <c r="AZ618" s="235" t="s">
        <v>1939</v>
      </c>
      <c r="BA618" s="235">
        <v>2306207</v>
      </c>
      <c r="BB618" s="235"/>
      <c r="BC618" s="235"/>
    </row>
    <row r="619" spans="1:55" s="237" customFormat="1" ht="30" customHeight="1" x14ac:dyDescent="0.25">
      <c r="A619"/>
      <c r="B619"/>
      <c r="C619"/>
      <c r="D619"/>
      <c r="E619"/>
      <c r="F619"/>
      <c r="G619"/>
      <c r="H619"/>
      <c r="I619"/>
      <c r="J619"/>
      <c r="K619"/>
      <c r="L619"/>
      <c r="M619"/>
      <c r="N619"/>
      <c r="O619"/>
      <c r="P619"/>
      <c r="Q619"/>
      <c r="R619"/>
      <c r="S619"/>
      <c r="T619"/>
      <c r="U619"/>
      <c r="V619"/>
      <c r="W619"/>
      <c r="X619"/>
      <c r="Y619"/>
      <c r="Z619"/>
      <c r="AA619"/>
      <c r="AB619"/>
      <c r="AC619"/>
      <c r="AD619"/>
      <c r="AY619" s="235" t="s">
        <v>46</v>
      </c>
      <c r="AZ619" s="235" t="s">
        <v>1955</v>
      </c>
      <c r="BA619" s="235">
        <v>2306256</v>
      </c>
      <c r="BB619" s="235"/>
      <c r="BC619" s="235"/>
    </row>
    <row r="620" spans="1:55" s="237" customFormat="1" ht="30" customHeight="1" x14ac:dyDescent="0.25">
      <c r="A620"/>
      <c r="B620"/>
      <c r="C620"/>
      <c r="D620"/>
      <c r="E620"/>
      <c r="F620"/>
      <c r="G620"/>
      <c r="H620"/>
      <c r="I620"/>
      <c r="J620"/>
      <c r="K620"/>
      <c r="L620"/>
      <c r="M620"/>
      <c r="N620"/>
      <c r="O620"/>
      <c r="P620"/>
      <c r="Q620"/>
      <c r="R620"/>
      <c r="S620"/>
      <c r="T620"/>
      <c r="U620"/>
      <c r="V620"/>
      <c r="W620"/>
      <c r="X620"/>
      <c r="Y620"/>
      <c r="Z620"/>
      <c r="AA620"/>
      <c r="AB620"/>
      <c r="AC620"/>
      <c r="AD620"/>
      <c r="AY620" s="235" t="s">
        <v>46</v>
      </c>
      <c r="AZ620" s="235" t="s">
        <v>1972</v>
      </c>
      <c r="BA620" s="235">
        <v>2306306</v>
      </c>
      <c r="BB620" s="235"/>
      <c r="BC620" s="235"/>
    </row>
    <row r="621" spans="1:55" s="237" customFormat="1" ht="30" customHeight="1" x14ac:dyDescent="0.25">
      <c r="A621"/>
      <c r="B621"/>
      <c r="C621"/>
      <c r="D621"/>
      <c r="E621"/>
      <c r="F621"/>
      <c r="G621"/>
      <c r="H621"/>
      <c r="I621"/>
      <c r="J621"/>
      <c r="K621"/>
      <c r="L621"/>
      <c r="M621"/>
      <c r="N621"/>
      <c r="O621"/>
      <c r="P621"/>
      <c r="Q621"/>
      <c r="R621"/>
      <c r="S621"/>
      <c r="T621"/>
      <c r="U621"/>
      <c r="V621"/>
      <c r="W621"/>
      <c r="X621"/>
      <c r="Y621"/>
      <c r="Z621"/>
      <c r="AA621"/>
      <c r="AB621"/>
      <c r="AC621"/>
      <c r="AD621"/>
      <c r="AY621" s="235" t="s">
        <v>46</v>
      </c>
      <c r="AZ621" s="235" t="s">
        <v>1990</v>
      </c>
      <c r="BA621" s="235">
        <v>2306405</v>
      </c>
      <c r="BB621" s="235"/>
      <c r="BC621" s="235"/>
    </row>
    <row r="622" spans="1:55" s="237" customFormat="1" ht="30" customHeight="1" x14ac:dyDescent="0.25">
      <c r="A622"/>
      <c r="B622"/>
      <c r="C622"/>
      <c r="D622"/>
      <c r="E622"/>
      <c r="F622"/>
      <c r="G622"/>
      <c r="H622"/>
      <c r="I622"/>
      <c r="J622"/>
      <c r="K622"/>
      <c r="L622"/>
      <c r="M622"/>
      <c r="N622"/>
      <c r="O622"/>
      <c r="P622"/>
      <c r="Q622"/>
      <c r="R622"/>
      <c r="S622"/>
      <c r="T622"/>
      <c r="U622"/>
      <c r="V622"/>
      <c r="W622"/>
      <c r="X622"/>
      <c r="Y622"/>
      <c r="Z622"/>
      <c r="AA622"/>
      <c r="AB622"/>
      <c r="AC622"/>
      <c r="AD622"/>
      <c r="AY622" s="235" t="s">
        <v>46</v>
      </c>
      <c r="AZ622" s="235" t="s">
        <v>2007</v>
      </c>
      <c r="BA622" s="235">
        <v>2306504</v>
      </c>
      <c r="BB622" s="235"/>
      <c r="BC622" s="235"/>
    </row>
    <row r="623" spans="1:55" s="237" customFormat="1" ht="30" customHeight="1" x14ac:dyDescent="0.25">
      <c r="A623"/>
      <c r="B623"/>
      <c r="C623"/>
      <c r="D623"/>
      <c r="E623"/>
      <c r="F623"/>
      <c r="G623"/>
      <c r="H623"/>
      <c r="I623"/>
      <c r="J623"/>
      <c r="K623"/>
      <c r="L623"/>
      <c r="M623"/>
      <c r="N623"/>
      <c r="O623"/>
      <c r="P623"/>
      <c r="Q623"/>
      <c r="R623"/>
      <c r="S623"/>
      <c r="T623"/>
      <c r="U623"/>
      <c r="V623"/>
      <c r="W623"/>
      <c r="X623"/>
      <c r="Y623"/>
      <c r="Z623"/>
      <c r="AA623"/>
      <c r="AB623"/>
      <c r="AC623"/>
      <c r="AD623"/>
      <c r="AY623" s="235" t="s">
        <v>46</v>
      </c>
      <c r="AZ623" s="235" t="s">
        <v>2025</v>
      </c>
      <c r="BA623" s="235">
        <v>2306553</v>
      </c>
      <c r="BB623" s="235"/>
      <c r="BC623" s="235"/>
    </row>
    <row r="624" spans="1:55" s="237" customFormat="1" ht="30" customHeight="1" x14ac:dyDescent="0.25">
      <c r="A624"/>
      <c r="B624"/>
      <c r="C624"/>
      <c r="D624"/>
      <c r="E624"/>
      <c r="F624"/>
      <c r="G624"/>
      <c r="H624"/>
      <c r="I624"/>
      <c r="J624"/>
      <c r="K624"/>
      <c r="L624"/>
      <c r="M624"/>
      <c r="N624"/>
      <c r="O624"/>
      <c r="P624"/>
      <c r="Q624"/>
      <c r="R624"/>
      <c r="S624"/>
      <c r="T624"/>
      <c r="U624"/>
      <c r="V624"/>
      <c r="W624"/>
      <c r="X624"/>
      <c r="Y624"/>
      <c r="Z624"/>
      <c r="AA624"/>
      <c r="AB624"/>
      <c r="AC624"/>
      <c r="AD624"/>
      <c r="AY624" s="235" t="s">
        <v>46</v>
      </c>
      <c r="AZ624" s="235" t="s">
        <v>2043</v>
      </c>
      <c r="BA624" s="235">
        <v>2306603</v>
      </c>
      <c r="BB624" s="235"/>
      <c r="BC624" s="235"/>
    </row>
    <row r="625" spans="1:55" s="237" customFormat="1" ht="30" customHeight="1" x14ac:dyDescent="0.25">
      <c r="A625"/>
      <c r="B625"/>
      <c r="C625"/>
      <c r="D625"/>
      <c r="E625"/>
      <c r="F625"/>
      <c r="G625"/>
      <c r="H625"/>
      <c r="I625"/>
      <c r="J625"/>
      <c r="K625"/>
      <c r="L625"/>
      <c r="M625"/>
      <c r="N625"/>
      <c r="O625"/>
      <c r="P625"/>
      <c r="Q625"/>
      <c r="R625"/>
      <c r="S625"/>
      <c r="T625"/>
      <c r="U625"/>
      <c r="V625"/>
      <c r="W625"/>
      <c r="X625"/>
      <c r="Y625"/>
      <c r="Z625"/>
      <c r="AA625"/>
      <c r="AB625"/>
      <c r="AC625"/>
      <c r="AD625"/>
      <c r="AY625" s="235" t="s">
        <v>46</v>
      </c>
      <c r="AZ625" s="235" t="s">
        <v>2061</v>
      </c>
      <c r="BA625" s="235">
        <v>2306702</v>
      </c>
      <c r="BB625" s="235"/>
      <c r="BC625" s="235"/>
    </row>
    <row r="626" spans="1:55" s="237" customFormat="1" ht="30" customHeight="1" x14ac:dyDescent="0.25">
      <c r="A626"/>
      <c r="B626"/>
      <c r="C626"/>
      <c r="D626"/>
      <c r="E626"/>
      <c r="F626"/>
      <c r="G626"/>
      <c r="H626"/>
      <c r="I626"/>
      <c r="J626"/>
      <c r="K626"/>
      <c r="L626"/>
      <c r="M626"/>
      <c r="N626"/>
      <c r="O626"/>
      <c r="P626"/>
      <c r="Q626"/>
      <c r="R626"/>
      <c r="S626"/>
      <c r="T626"/>
      <c r="U626"/>
      <c r="V626"/>
      <c r="W626"/>
      <c r="X626"/>
      <c r="Y626"/>
      <c r="Z626"/>
      <c r="AA626"/>
      <c r="AB626"/>
      <c r="AC626"/>
      <c r="AD626"/>
      <c r="AY626" s="235" t="s">
        <v>46</v>
      </c>
      <c r="AZ626" s="235" t="s">
        <v>2078</v>
      </c>
      <c r="BA626" s="235">
        <v>2306801</v>
      </c>
      <c r="BB626" s="235"/>
      <c r="BC626" s="235"/>
    </row>
    <row r="627" spans="1:55" s="237" customFormat="1" ht="30" customHeight="1" x14ac:dyDescent="0.25">
      <c r="A627"/>
      <c r="B627"/>
      <c r="C627"/>
      <c r="D627"/>
      <c r="E627"/>
      <c r="F627"/>
      <c r="G627"/>
      <c r="H627"/>
      <c r="I627"/>
      <c r="J627"/>
      <c r="K627"/>
      <c r="L627"/>
      <c r="M627"/>
      <c r="N627"/>
      <c r="O627"/>
      <c r="P627"/>
      <c r="Q627"/>
      <c r="R627"/>
      <c r="S627"/>
      <c r="T627"/>
      <c r="U627"/>
      <c r="V627"/>
      <c r="W627"/>
      <c r="X627"/>
      <c r="Y627"/>
      <c r="Z627"/>
      <c r="AA627"/>
      <c r="AB627"/>
      <c r="AC627"/>
      <c r="AD627"/>
      <c r="AY627" s="235" t="s">
        <v>46</v>
      </c>
      <c r="AZ627" s="235" t="s">
        <v>2094</v>
      </c>
      <c r="BA627" s="235">
        <v>2306900</v>
      </c>
      <c r="BB627" s="235"/>
      <c r="BC627" s="235"/>
    </row>
    <row r="628" spans="1:55" s="237" customFormat="1" ht="30" customHeight="1" x14ac:dyDescent="0.25">
      <c r="A628"/>
      <c r="B628"/>
      <c r="C628"/>
      <c r="D628"/>
      <c r="E628"/>
      <c r="F628"/>
      <c r="G628"/>
      <c r="H628"/>
      <c r="I628"/>
      <c r="J628"/>
      <c r="K628"/>
      <c r="L628"/>
      <c r="M628"/>
      <c r="N628"/>
      <c r="O628"/>
      <c r="P628"/>
      <c r="Q628"/>
      <c r="R628"/>
      <c r="S628"/>
      <c r="T628"/>
      <c r="U628"/>
      <c r="V628"/>
      <c r="W628"/>
      <c r="X628"/>
      <c r="Y628"/>
      <c r="Z628"/>
      <c r="AA628"/>
      <c r="AB628"/>
      <c r="AC628"/>
      <c r="AD628"/>
      <c r="AY628" s="235" t="s">
        <v>46</v>
      </c>
      <c r="AZ628" s="235" t="s">
        <v>2110</v>
      </c>
      <c r="BA628" s="235">
        <v>2307007</v>
      </c>
      <c r="BB628" s="235"/>
      <c r="BC628" s="235"/>
    </row>
    <row r="629" spans="1:55" s="237" customFormat="1" ht="30" customHeight="1" x14ac:dyDescent="0.25">
      <c r="A629"/>
      <c r="B629"/>
      <c r="C629"/>
      <c r="D629"/>
      <c r="E629"/>
      <c r="F629"/>
      <c r="G629"/>
      <c r="H629"/>
      <c r="I629"/>
      <c r="J629"/>
      <c r="K629"/>
      <c r="L629"/>
      <c r="M629"/>
      <c r="N629"/>
      <c r="O629"/>
      <c r="P629"/>
      <c r="Q629"/>
      <c r="R629"/>
      <c r="S629"/>
      <c r="T629"/>
      <c r="U629"/>
      <c r="V629"/>
      <c r="W629"/>
      <c r="X629"/>
      <c r="Y629"/>
      <c r="Z629"/>
      <c r="AA629"/>
      <c r="AB629"/>
      <c r="AC629"/>
      <c r="AD629"/>
      <c r="AY629" s="235" t="s">
        <v>46</v>
      </c>
      <c r="AZ629" s="235" t="s">
        <v>1124</v>
      </c>
      <c r="BA629" s="235">
        <v>2307106</v>
      </c>
      <c r="BB629" s="235"/>
      <c r="BC629" s="235"/>
    </row>
    <row r="630" spans="1:55" s="237" customFormat="1" ht="30" customHeight="1" x14ac:dyDescent="0.25">
      <c r="A630"/>
      <c r="B630"/>
      <c r="C630"/>
      <c r="D630"/>
      <c r="E630"/>
      <c r="F630"/>
      <c r="G630"/>
      <c r="H630"/>
      <c r="I630"/>
      <c r="J630"/>
      <c r="K630"/>
      <c r="L630"/>
      <c r="M630"/>
      <c r="N630"/>
      <c r="O630"/>
      <c r="P630"/>
      <c r="Q630"/>
      <c r="R630"/>
      <c r="S630"/>
      <c r="T630"/>
      <c r="U630"/>
      <c r="V630"/>
      <c r="W630"/>
      <c r="X630"/>
      <c r="Y630"/>
      <c r="Z630"/>
      <c r="AA630"/>
      <c r="AB630"/>
      <c r="AC630"/>
      <c r="AD630"/>
      <c r="AY630" s="235" t="s">
        <v>46</v>
      </c>
      <c r="AZ630" s="235" t="s">
        <v>2142</v>
      </c>
      <c r="BA630" s="235">
        <v>2307205</v>
      </c>
      <c r="BB630" s="235"/>
      <c r="BC630" s="235"/>
    </row>
    <row r="631" spans="1:55" s="237" customFormat="1" ht="30" customHeight="1" x14ac:dyDescent="0.25">
      <c r="A631"/>
      <c r="B631"/>
      <c r="C631"/>
      <c r="D631"/>
      <c r="E631"/>
      <c r="F631"/>
      <c r="G631"/>
      <c r="H631"/>
      <c r="I631"/>
      <c r="J631"/>
      <c r="K631"/>
      <c r="L631"/>
      <c r="M631"/>
      <c r="N631"/>
      <c r="O631"/>
      <c r="P631"/>
      <c r="Q631"/>
      <c r="R631"/>
      <c r="S631"/>
      <c r="T631"/>
      <c r="U631"/>
      <c r="V631"/>
      <c r="W631"/>
      <c r="X631"/>
      <c r="Y631"/>
      <c r="Z631"/>
      <c r="AA631"/>
      <c r="AB631"/>
      <c r="AC631"/>
      <c r="AD631"/>
      <c r="AY631" s="235" t="s">
        <v>46</v>
      </c>
      <c r="AZ631" s="235" t="s">
        <v>2158</v>
      </c>
      <c r="BA631" s="235">
        <v>2307254</v>
      </c>
      <c r="BB631" s="235"/>
      <c r="BC631" s="235"/>
    </row>
    <row r="632" spans="1:55" s="237" customFormat="1" ht="30" customHeight="1" x14ac:dyDescent="0.25">
      <c r="A632"/>
      <c r="B632"/>
      <c r="C632"/>
      <c r="D632"/>
      <c r="E632"/>
      <c r="F632"/>
      <c r="G632"/>
      <c r="H632"/>
      <c r="I632"/>
      <c r="J632"/>
      <c r="K632"/>
      <c r="L632"/>
      <c r="M632"/>
      <c r="N632"/>
      <c r="O632"/>
      <c r="P632"/>
      <c r="Q632"/>
      <c r="R632"/>
      <c r="S632"/>
      <c r="T632"/>
      <c r="U632"/>
      <c r="V632"/>
      <c r="W632"/>
      <c r="X632"/>
      <c r="Y632"/>
      <c r="Z632"/>
      <c r="AA632"/>
      <c r="AB632"/>
      <c r="AC632"/>
      <c r="AD632"/>
      <c r="AY632" s="235" t="s">
        <v>46</v>
      </c>
      <c r="AZ632" s="235" t="s">
        <v>2175</v>
      </c>
      <c r="BA632" s="235">
        <v>2307304</v>
      </c>
      <c r="BB632" s="235"/>
      <c r="BC632" s="235"/>
    </row>
    <row r="633" spans="1:55" s="237" customFormat="1" ht="30" customHeight="1" x14ac:dyDescent="0.25">
      <c r="A633"/>
      <c r="B633"/>
      <c r="C633"/>
      <c r="D633"/>
      <c r="E633"/>
      <c r="F633"/>
      <c r="G633"/>
      <c r="H633"/>
      <c r="I633"/>
      <c r="J633"/>
      <c r="K633"/>
      <c r="L633"/>
      <c r="M633"/>
      <c r="N633"/>
      <c r="O633"/>
      <c r="P633"/>
      <c r="Q633"/>
      <c r="R633"/>
      <c r="S633"/>
      <c r="T633"/>
      <c r="U633"/>
      <c r="V633"/>
      <c r="W633"/>
      <c r="X633"/>
      <c r="Y633"/>
      <c r="Z633"/>
      <c r="AA633"/>
      <c r="AB633"/>
      <c r="AC633"/>
      <c r="AD633"/>
      <c r="AY633" s="235" t="s">
        <v>46</v>
      </c>
      <c r="AZ633" s="235" t="s">
        <v>2192</v>
      </c>
      <c r="BA633" s="235">
        <v>2307403</v>
      </c>
      <c r="BB633" s="235"/>
      <c r="BC633" s="235"/>
    </row>
    <row r="634" spans="1:55" s="237" customFormat="1" ht="30" customHeight="1" x14ac:dyDescent="0.25">
      <c r="A634"/>
      <c r="B634"/>
      <c r="C634"/>
      <c r="D634"/>
      <c r="E634"/>
      <c r="F634"/>
      <c r="G634"/>
      <c r="H634"/>
      <c r="I634"/>
      <c r="J634"/>
      <c r="K634"/>
      <c r="L634"/>
      <c r="M634"/>
      <c r="N634"/>
      <c r="O634"/>
      <c r="P634"/>
      <c r="Q634"/>
      <c r="R634"/>
      <c r="S634"/>
      <c r="T634"/>
      <c r="U634"/>
      <c r="V634"/>
      <c r="W634"/>
      <c r="X634"/>
      <c r="Y634"/>
      <c r="Z634"/>
      <c r="AA634"/>
      <c r="AB634"/>
      <c r="AC634"/>
      <c r="AD634"/>
      <c r="AY634" s="235" t="s">
        <v>46</v>
      </c>
      <c r="AZ634" s="235" t="s">
        <v>2208</v>
      </c>
      <c r="BA634" s="235">
        <v>2307502</v>
      </c>
      <c r="BB634" s="235"/>
      <c r="BC634" s="235"/>
    </row>
    <row r="635" spans="1:55" s="237" customFormat="1" ht="30" customHeight="1" x14ac:dyDescent="0.25">
      <c r="A635"/>
      <c r="B635"/>
      <c r="C635"/>
      <c r="D635"/>
      <c r="E635"/>
      <c r="F635"/>
      <c r="G635"/>
      <c r="H635"/>
      <c r="I635"/>
      <c r="J635"/>
      <c r="K635"/>
      <c r="L635"/>
      <c r="M635"/>
      <c r="N635"/>
      <c r="O635"/>
      <c r="P635"/>
      <c r="Q635"/>
      <c r="R635"/>
      <c r="S635"/>
      <c r="T635"/>
      <c r="U635"/>
      <c r="V635"/>
      <c r="W635"/>
      <c r="X635"/>
      <c r="Y635"/>
      <c r="Z635"/>
      <c r="AA635"/>
      <c r="AB635"/>
      <c r="AC635"/>
      <c r="AD635"/>
      <c r="AY635" s="235" t="s">
        <v>46</v>
      </c>
      <c r="AZ635" s="235" t="s">
        <v>2223</v>
      </c>
      <c r="BA635" s="235">
        <v>2307601</v>
      </c>
      <c r="BB635" s="235"/>
      <c r="BC635" s="235"/>
    </row>
    <row r="636" spans="1:55" s="237" customFormat="1" ht="30" customHeight="1" x14ac:dyDescent="0.25">
      <c r="A636"/>
      <c r="B636"/>
      <c r="C636"/>
      <c r="D636"/>
      <c r="E636"/>
      <c r="F636"/>
      <c r="G636"/>
      <c r="H636"/>
      <c r="I636"/>
      <c r="J636"/>
      <c r="K636"/>
      <c r="L636"/>
      <c r="M636"/>
      <c r="N636"/>
      <c r="O636"/>
      <c r="P636"/>
      <c r="Q636"/>
      <c r="R636"/>
      <c r="S636"/>
      <c r="T636"/>
      <c r="U636"/>
      <c r="V636"/>
      <c r="W636"/>
      <c r="X636"/>
      <c r="Y636"/>
      <c r="Z636"/>
      <c r="AA636"/>
      <c r="AB636"/>
      <c r="AC636"/>
      <c r="AD636"/>
      <c r="AY636" s="235" t="s">
        <v>46</v>
      </c>
      <c r="AZ636" s="235" t="s">
        <v>2239</v>
      </c>
      <c r="BA636" s="235">
        <v>2307635</v>
      </c>
      <c r="BB636" s="235"/>
      <c r="BC636" s="235"/>
    </row>
    <row r="637" spans="1:55" s="237" customFormat="1" ht="30" customHeight="1" x14ac:dyDescent="0.25">
      <c r="A637"/>
      <c r="B637"/>
      <c r="C637"/>
      <c r="D637"/>
      <c r="E637"/>
      <c r="F637"/>
      <c r="G637"/>
      <c r="H637"/>
      <c r="I637"/>
      <c r="J637"/>
      <c r="K637"/>
      <c r="L637"/>
      <c r="M637"/>
      <c r="N637"/>
      <c r="O637"/>
      <c r="P637"/>
      <c r="Q637"/>
      <c r="R637"/>
      <c r="S637"/>
      <c r="T637"/>
      <c r="U637"/>
      <c r="V637"/>
      <c r="W637"/>
      <c r="X637"/>
      <c r="Y637"/>
      <c r="Z637"/>
      <c r="AA637"/>
      <c r="AB637"/>
      <c r="AC637"/>
      <c r="AD637"/>
      <c r="AY637" s="235" t="s">
        <v>46</v>
      </c>
      <c r="AZ637" s="235" t="s">
        <v>2253</v>
      </c>
      <c r="BA637" s="235">
        <v>2307650</v>
      </c>
      <c r="BB637" s="235"/>
      <c r="BC637" s="235"/>
    </row>
    <row r="638" spans="1:55" s="237" customFormat="1" ht="30" customHeight="1" x14ac:dyDescent="0.25">
      <c r="A638"/>
      <c r="B638"/>
      <c r="C638"/>
      <c r="D638"/>
      <c r="E638"/>
      <c r="F638"/>
      <c r="G638"/>
      <c r="H638"/>
      <c r="I638"/>
      <c r="J638"/>
      <c r="K638"/>
      <c r="L638"/>
      <c r="M638"/>
      <c r="N638"/>
      <c r="O638"/>
      <c r="P638"/>
      <c r="Q638"/>
      <c r="R638"/>
      <c r="S638"/>
      <c r="T638"/>
      <c r="U638"/>
      <c r="V638"/>
      <c r="W638"/>
      <c r="X638"/>
      <c r="Y638"/>
      <c r="Z638"/>
      <c r="AA638"/>
      <c r="AB638"/>
      <c r="AC638"/>
      <c r="AD638"/>
      <c r="AY638" s="235" t="s">
        <v>46</v>
      </c>
      <c r="AZ638" s="235" t="s">
        <v>2269</v>
      </c>
      <c r="BA638" s="235">
        <v>2307700</v>
      </c>
      <c r="BB638" s="235"/>
      <c r="BC638" s="235"/>
    </row>
    <row r="639" spans="1:55" s="237" customFormat="1" ht="30" customHeight="1" x14ac:dyDescent="0.25">
      <c r="A639"/>
      <c r="B639"/>
      <c r="C639"/>
      <c r="D639"/>
      <c r="E639"/>
      <c r="F639"/>
      <c r="G639"/>
      <c r="H639"/>
      <c r="I639"/>
      <c r="J639"/>
      <c r="K639"/>
      <c r="L639"/>
      <c r="M639"/>
      <c r="N639"/>
      <c r="O639"/>
      <c r="P639"/>
      <c r="Q639"/>
      <c r="R639"/>
      <c r="S639"/>
      <c r="T639"/>
      <c r="U639"/>
      <c r="V639"/>
      <c r="W639"/>
      <c r="X639"/>
      <c r="Y639"/>
      <c r="Z639"/>
      <c r="AA639"/>
      <c r="AB639"/>
      <c r="AC639"/>
      <c r="AD639"/>
      <c r="AY639" s="235" t="s">
        <v>46</v>
      </c>
      <c r="AZ639" s="235" t="s">
        <v>2284</v>
      </c>
      <c r="BA639" s="235">
        <v>2307809</v>
      </c>
      <c r="BB639" s="235"/>
      <c r="BC639" s="235"/>
    </row>
    <row r="640" spans="1:55" s="237" customFormat="1" ht="30" customHeight="1" x14ac:dyDescent="0.25">
      <c r="A640"/>
      <c r="B640"/>
      <c r="C640"/>
      <c r="D640"/>
      <c r="E640"/>
      <c r="F640"/>
      <c r="G640"/>
      <c r="H640"/>
      <c r="I640"/>
      <c r="J640"/>
      <c r="K640"/>
      <c r="L640"/>
      <c r="M640"/>
      <c r="N640"/>
      <c r="O640"/>
      <c r="P640"/>
      <c r="Q640"/>
      <c r="R640"/>
      <c r="S640"/>
      <c r="T640"/>
      <c r="U640"/>
      <c r="V640"/>
      <c r="W640"/>
      <c r="X640"/>
      <c r="Y640"/>
      <c r="Z640"/>
      <c r="AA640"/>
      <c r="AB640"/>
      <c r="AC640"/>
      <c r="AD640"/>
      <c r="AY640" s="235" t="s">
        <v>46</v>
      </c>
      <c r="AZ640" s="235" t="s">
        <v>2300</v>
      </c>
      <c r="BA640" s="235">
        <v>2307908</v>
      </c>
      <c r="BB640" s="235"/>
      <c r="BC640" s="235"/>
    </row>
    <row r="641" spans="1:55" s="237" customFormat="1" ht="30" customHeight="1" x14ac:dyDescent="0.25">
      <c r="A641"/>
      <c r="B641"/>
      <c r="C641"/>
      <c r="D641"/>
      <c r="E641"/>
      <c r="F641"/>
      <c r="G641"/>
      <c r="H641"/>
      <c r="I641"/>
      <c r="J641"/>
      <c r="K641"/>
      <c r="L641"/>
      <c r="M641"/>
      <c r="N641"/>
      <c r="O641"/>
      <c r="P641"/>
      <c r="Q641"/>
      <c r="R641"/>
      <c r="S641"/>
      <c r="T641"/>
      <c r="U641"/>
      <c r="V641"/>
      <c r="W641"/>
      <c r="X641"/>
      <c r="Y641"/>
      <c r="Z641"/>
      <c r="AA641"/>
      <c r="AB641"/>
      <c r="AC641"/>
      <c r="AD641"/>
      <c r="AY641" s="235" t="s">
        <v>46</v>
      </c>
      <c r="AZ641" s="235" t="s">
        <v>2315</v>
      </c>
      <c r="BA641" s="235">
        <v>2308005</v>
      </c>
      <c r="BB641" s="235"/>
      <c r="BC641" s="235"/>
    </row>
    <row r="642" spans="1:55" s="237" customFormat="1" ht="30" customHeight="1" x14ac:dyDescent="0.25">
      <c r="A642"/>
      <c r="B642"/>
      <c r="C642"/>
      <c r="D642"/>
      <c r="E642"/>
      <c r="F642"/>
      <c r="G642"/>
      <c r="H642"/>
      <c r="I642"/>
      <c r="J642"/>
      <c r="K642"/>
      <c r="L642"/>
      <c r="M642"/>
      <c r="N642"/>
      <c r="O642"/>
      <c r="P642"/>
      <c r="Q642"/>
      <c r="R642"/>
      <c r="S642"/>
      <c r="T642"/>
      <c r="U642"/>
      <c r="V642"/>
      <c r="W642"/>
      <c r="X642"/>
      <c r="Y642"/>
      <c r="Z642"/>
      <c r="AA642"/>
      <c r="AB642"/>
      <c r="AC642"/>
      <c r="AD642"/>
      <c r="AY642" s="235" t="s">
        <v>46</v>
      </c>
      <c r="AZ642" s="235" t="s">
        <v>2329</v>
      </c>
      <c r="BA642" s="235">
        <v>2308104</v>
      </c>
      <c r="BB642" s="235"/>
      <c r="BC642" s="235"/>
    </row>
    <row r="643" spans="1:55" s="237" customFormat="1" ht="30" customHeight="1" x14ac:dyDescent="0.25">
      <c r="A643"/>
      <c r="B643"/>
      <c r="C643"/>
      <c r="D643"/>
      <c r="E643"/>
      <c r="F643"/>
      <c r="G643"/>
      <c r="H643"/>
      <c r="I643"/>
      <c r="J643"/>
      <c r="K643"/>
      <c r="L643"/>
      <c r="M643"/>
      <c r="N643"/>
      <c r="O643"/>
      <c r="P643"/>
      <c r="Q643"/>
      <c r="R643"/>
      <c r="S643"/>
      <c r="T643"/>
      <c r="U643"/>
      <c r="V643"/>
      <c r="W643"/>
      <c r="X643"/>
      <c r="Y643"/>
      <c r="Z643"/>
      <c r="AA643"/>
      <c r="AB643"/>
      <c r="AC643"/>
      <c r="AD643"/>
      <c r="AY643" s="235" t="s">
        <v>46</v>
      </c>
      <c r="AZ643" s="235" t="s">
        <v>2345</v>
      </c>
      <c r="BA643" s="235">
        <v>2308203</v>
      </c>
      <c r="BB643" s="235"/>
      <c r="BC643" s="235"/>
    </row>
    <row r="644" spans="1:55" s="237" customFormat="1" ht="30" customHeight="1" x14ac:dyDescent="0.25">
      <c r="A644"/>
      <c r="B644"/>
      <c r="C644"/>
      <c r="D644"/>
      <c r="E644"/>
      <c r="F644"/>
      <c r="G644"/>
      <c r="H644"/>
      <c r="I644"/>
      <c r="J644"/>
      <c r="K644"/>
      <c r="L644"/>
      <c r="M644"/>
      <c r="N644"/>
      <c r="O644"/>
      <c r="P644"/>
      <c r="Q644"/>
      <c r="R644"/>
      <c r="S644"/>
      <c r="T644"/>
      <c r="U644"/>
      <c r="V644"/>
      <c r="W644"/>
      <c r="X644"/>
      <c r="Y644"/>
      <c r="Z644"/>
      <c r="AA644"/>
      <c r="AB644"/>
      <c r="AC644"/>
      <c r="AD644"/>
      <c r="AY644" s="235" t="s">
        <v>46</v>
      </c>
      <c r="AZ644" s="235" t="s">
        <v>2361</v>
      </c>
      <c r="BA644" s="235">
        <v>2308302</v>
      </c>
      <c r="BB644" s="235"/>
      <c r="BC644" s="235"/>
    </row>
    <row r="645" spans="1:55" s="237" customFormat="1" ht="30" customHeight="1" x14ac:dyDescent="0.25">
      <c r="A645"/>
      <c r="B645"/>
      <c r="C645"/>
      <c r="D645"/>
      <c r="E645"/>
      <c r="F645"/>
      <c r="G645"/>
      <c r="H645"/>
      <c r="I645"/>
      <c r="J645"/>
      <c r="K645"/>
      <c r="L645"/>
      <c r="M645"/>
      <c r="N645"/>
      <c r="O645"/>
      <c r="P645"/>
      <c r="Q645"/>
      <c r="R645"/>
      <c r="S645"/>
      <c r="T645"/>
      <c r="U645"/>
      <c r="V645"/>
      <c r="W645"/>
      <c r="X645"/>
      <c r="Y645"/>
      <c r="Z645"/>
      <c r="AA645"/>
      <c r="AB645"/>
      <c r="AC645"/>
      <c r="AD645"/>
      <c r="AY645" s="235" t="s">
        <v>46</v>
      </c>
      <c r="AZ645" s="235" t="s">
        <v>2375</v>
      </c>
      <c r="BA645" s="235">
        <v>2308351</v>
      </c>
      <c r="BB645" s="235"/>
      <c r="BC645" s="235"/>
    </row>
    <row r="646" spans="1:55" s="237" customFormat="1" ht="30" customHeight="1" x14ac:dyDescent="0.25">
      <c r="A646"/>
      <c r="B646"/>
      <c r="C646"/>
      <c r="D646"/>
      <c r="E646"/>
      <c r="F646"/>
      <c r="G646"/>
      <c r="H646"/>
      <c r="I646"/>
      <c r="J646"/>
      <c r="K646"/>
      <c r="L646"/>
      <c r="M646"/>
      <c r="N646"/>
      <c r="O646"/>
      <c r="P646"/>
      <c r="Q646"/>
      <c r="R646"/>
      <c r="S646"/>
      <c r="T646"/>
      <c r="U646"/>
      <c r="V646"/>
      <c r="W646"/>
      <c r="X646"/>
      <c r="Y646"/>
      <c r="Z646"/>
      <c r="AA646"/>
      <c r="AB646"/>
      <c r="AC646"/>
      <c r="AD646"/>
      <c r="AY646" s="235" t="s">
        <v>46</v>
      </c>
      <c r="AZ646" s="235" t="s">
        <v>2390</v>
      </c>
      <c r="BA646" s="235">
        <v>2308377</v>
      </c>
      <c r="BB646" s="235"/>
      <c r="BC646" s="235"/>
    </row>
    <row r="647" spans="1:55" s="237" customFormat="1" ht="30" customHeight="1" x14ac:dyDescent="0.25">
      <c r="A647"/>
      <c r="B647"/>
      <c r="C647"/>
      <c r="D647"/>
      <c r="E647"/>
      <c r="F647"/>
      <c r="G647"/>
      <c r="H647"/>
      <c r="I647"/>
      <c r="J647"/>
      <c r="K647"/>
      <c r="L647"/>
      <c r="M647"/>
      <c r="N647"/>
      <c r="O647"/>
      <c r="P647"/>
      <c r="Q647"/>
      <c r="R647"/>
      <c r="S647"/>
      <c r="T647"/>
      <c r="U647"/>
      <c r="V647"/>
      <c r="W647"/>
      <c r="X647"/>
      <c r="Y647"/>
      <c r="Z647"/>
      <c r="AA647"/>
      <c r="AB647"/>
      <c r="AC647"/>
      <c r="AD647"/>
      <c r="AY647" s="235" t="s">
        <v>46</v>
      </c>
      <c r="AZ647" s="235" t="s">
        <v>2406</v>
      </c>
      <c r="BA647" s="235">
        <v>2308401</v>
      </c>
      <c r="BB647" s="235"/>
      <c r="BC647" s="235"/>
    </row>
    <row r="648" spans="1:55" s="237" customFormat="1" ht="30" customHeight="1" x14ac:dyDescent="0.25">
      <c r="A648"/>
      <c r="B648"/>
      <c r="C648"/>
      <c r="D648"/>
      <c r="E648"/>
      <c r="F648"/>
      <c r="G648"/>
      <c r="H648"/>
      <c r="I648"/>
      <c r="J648"/>
      <c r="K648"/>
      <c r="L648"/>
      <c r="M648"/>
      <c r="N648"/>
      <c r="O648"/>
      <c r="P648"/>
      <c r="Q648"/>
      <c r="R648"/>
      <c r="S648"/>
      <c r="T648"/>
      <c r="U648"/>
      <c r="V648"/>
      <c r="W648"/>
      <c r="X648"/>
      <c r="Y648"/>
      <c r="Z648"/>
      <c r="AA648"/>
      <c r="AB648"/>
      <c r="AC648"/>
      <c r="AD648"/>
      <c r="AY648" s="235" t="s">
        <v>46</v>
      </c>
      <c r="AZ648" s="235" t="s">
        <v>2422</v>
      </c>
      <c r="BA648" s="235">
        <v>2308500</v>
      </c>
      <c r="BB648" s="235"/>
      <c r="BC648" s="235"/>
    </row>
    <row r="649" spans="1:55" s="237" customFormat="1" ht="30" customHeight="1" x14ac:dyDescent="0.25">
      <c r="A649"/>
      <c r="B649"/>
      <c r="C649"/>
      <c r="D649"/>
      <c r="E649"/>
      <c r="F649"/>
      <c r="G649"/>
      <c r="H649"/>
      <c r="I649"/>
      <c r="J649"/>
      <c r="K649"/>
      <c r="L649"/>
      <c r="M649"/>
      <c r="N649"/>
      <c r="O649"/>
      <c r="P649"/>
      <c r="Q649"/>
      <c r="R649"/>
      <c r="S649"/>
      <c r="T649"/>
      <c r="U649"/>
      <c r="V649"/>
      <c r="W649"/>
      <c r="X649"/>
      <c r="Y649"/>
      <c r="Z649"/>
      <c r="AA649"/>
      <c r="AB649"/>
      <c r="AC649"/>
      <c r="AD649"/>
      <c r="AY649" s="235" t="s">
        <v>46</v>
      </c>
      <c r="AZ649" s="235" t="s">
        <v>2438</v>
      </c>
      <c r="BA649" s="235">
        <v>2308609</v>
      </c>
      <c r="BB649" s="235"/>
      <c r="BC649" s="235"/>
    </row>
    <row r="650" spans="1:55" s="237" customFormat="1" ht="30" customHeight="1" x14ac:dyDescent="0.25">
      <c r="A650"/>
      <c r="B650"/>
      <c r="C650"/>
      <c r="D650"/>
      <c r="E650"/>
      <c r="F650"/>
      <c r="G650"/>
      <c r="H650"/>
      <c r="I650"/>
      <c r="J650"/>
      <c r="K650"/>
      <c r="L650"/>
      <c r="M650"/>
      <c r="N650"/>
      <c r="O650"/>
      <c r="P650"/>
      <c r="Q650"/>
      <c r="R650"/>
      <c r="S650"/>
      <c r="T650"/>
      <c r="U650"/>
      <c r="V650"/>
      <c r="W650"/>
      <c r="X650"/>
      <c r="Y650"/>
      <c r="Z650"/>
      <c r="AA650"/>
      <c r="AB650"/>
      <c r="AC650"/>
      <c r="AD650"/>
      <c r="AY650" s="235" t="s">
        <v>46</v>
      </c>
      <c r="AZ650" s="235" t="s">
        <v>2454</v>
      </c>
      <c r="BA650" s="235">
        <v>2308708</v>
      </c>
      <c r="BB650" s="235"/>
      <c r="BC650" s="235"/>
    </row>
    <row r="651" spans="1:55" s="237" customFormat="1" ht="30" customHeight="1" x14ac:dyDescent="0.25">
      <c r="A651"/>
      <c r="B651"/>
      <c r="C651"/>
      <c r="D651"/>
      <c r="E651"/>
      <c r="F651"/>
      <c r="G651"/>
      <c r="H651"/>
      <c r="I651"/>
      <c r="J651"/>
      <c r="K651"/>
      <c r="L651"/>
      <c r="M651"/>
      <c r="N651"/>
      <c r="O651"/>
      <c r="P651"/>
      <c r="Q651"/>
      <c r="R651"/>
      <c r="S651"/>
      <c r="T651"/>
      <c r="U651"/>
      <c r="V651"/>
      <c r="W651"/>
      <c r="X651"/>
      <c r="Y651"/>
      <c r="Z651"/>
      <c r="AA651"/>
      <c r="AB651"/>
      <c r="AC651"/>
      <c r="AD651"/>
      <c r="AY651" s="235" t="s">
        <v>46</v>
      </c>
      <c r="AZ651" s="235" t="s">
        <v>2468</v>
      </c>
      <c r="BA651" s="235">
        <v>2308807</v>
      </c>
      <c r="BB651" s="235"/>
      <c r="BC651" s="235"/>
    </row>
    <row r="652" spans="1:55" s="237" customFormat="1" ht="30" customHeight="1" x14ac:dyDescent="0.25">
      <c r="A652"/>
      <c r="B652"/>
      <c r="C652"/>
      <c r="D652"/>
      <c r="E652"/>
      <c r="F652"/>
      <c r="G652"/>
      <c r="H652"/>
      <c r="I652"/>
      <c r="J652"/>
      <c r="K652"/>
      <c r="L652"/>
      <c r="M652"/>
      <c r="N652"/>
      <c r="O652"/>
      <c r="P652"/>
      <c r="Q652"/>
      <c r="R652"/>
      <c r="S652"/>
      <c r="T652"/>
      <c r="U652"/>
      <c r="V652"/>
      <c r="W652"/>
      <c r="X652"/>
      <c r="Y652"/>
      <c r="Z652"/>
      <c r="AA652"/>
      <c r="AB652"/>
      <c r="AC652"/>
      <c r="AD652"/>
      <c r="AY652" s="235" t="s">
        <v>46</v>
      </c>
      <c r="AZ652" s="235" t="s">
        <v>2483</v>
      </c>
      <c r="BA652" s="235">
        <v>2308906</v>
      </c>
      <c r="BB652" s="235"/>
      <c r="BC652" s="235"/>
    </row>
    <row r="653" spans="1:55" s="237" customFormat="1" ht="30" customHeight="1" x14ac:dyDescent="0.25">
      <c r="A653"/>
      <c r="B653"/>
      <c r="C653"/>
      <c r="D653"/>
      <c r="E653"/>
      <c r="F653"/>
      <c r="G653"/>
      <c r="H653"/>
      <c r="I653"/>
      <c r="J653"/>
      <c r="K653"/>
      <c r="L653"/>
      <c r="M653"/>
      <c r="N653"/>
      <c r="O653"/>
      <c r="P653"/>
      <c r="Q653"/>
      <c r="R653"/>
      <c r="S653"/>
      <c r="T653"/>
      <c r="U653"/>
      <c r="V653"/>
      <c r="W653"/>
      <c r="X653"/>
      <c r="Y653"/>
      <c r="Z653"/>
      <c r="AA653"/>
      <c r="AB653"/>
      <c r="AC653"/>
      <c r="AD653"/>
      <c r="AY653" s="235" t="s">
        <v>46</v>
      </c>
      <c r="AZ653" s="235" t="s">
        <v>2499</v>
      </c>
      <c r="BA653" s="235">
        <v>2309003</v>
      </c>
      <c r="BB653" s="235"/>
      <c r="BC653" s="235"/>
    </row>
    <row r="654" spans="1:55" s="237" customFormat="1" ht="30" customHeight="1" x14ac:dyDescent="0.25">
      <c r="A654"/>
      <c r="B654"/>
      <c r="C654"/>
      <c r="D654"/>
      <c r="E654"/>
      <c r="F654"/>
      <c r="G654"/>
      <c r="H654"/>
      <c r="I654"/>
      <c r="J654"/>
      <c r="K654"/>
      <c r="L654"/>
      <c r="M654"/>
      <c r="N654"/>
      <c r="O654"/>
      <c r="P654"/>
      <c r="Q654"/>
      <c r="R654"/>
      <c r="S654"/>
      <c r="T654"/>
      <c r="U654"/>
      <c r="V654"/>
      <c r="W654"/>
      <c r="X654"/>
      <c r="Y654"/>
      <c r="Z654"/>
      <c r="AA654"/>
      <c r="AB654"/>
      <c r="AC654"/>
      <c r="AD654"/>
      <c r="AY654" s="235" t="s">
        <v>46</v>
      </c>
      <c r="AZ654" s="235" t="s">
        <v>2513</v>
      </c>
      <c r="BA654" s="235">
        <v>2309102</v>
      </c>
      <c r="BB654" s="235"/>
      <c r="BC654" s="235"/>
    </row>
    <row r="655" spans="1:55" s="237" customFormat="1" ht="30" customHeight="1" x14ac:dyDescent="0.25">
      <c r="A655"/>
      <c r="B655"/>
      <c r="C655"/>
      <c r="D655"/>
      <c r="E655"/>
      <c r="F655"/>
      <c r="G655"/>
      <c r="H655"/>
      <c r="I655"/>
      <c r="J655"/>
      <c r="K655"/>
      <c r="L655"/>
      <c r="M655"/>
      <c r="N655"/>
      <c r="O655"/>
      <c r="P655"/>
      <c r="Q655"/>
      <c r="R655"/>
      <c r="S655"/>
      <c r="T655"/>
      <c r="U655"/>
      <c r="V655"/>
      <c r="W655"/>
      <c r="X655"/>
      <c r="Y655"/>
      <c r="Z655"/>
      <c r="AA655"/>
      <c r="AB655"/>
      <c r="AC655"/>
      <c r="AD655"/>
      <c r="AY655" s="235" t="s">
        <v>46</v>
      </c>
      <c r="AZ655" s="235" t="s">
        <v>1919</v>
      </c>
      <c r="BA655" s="235">
        <v>2309201</v>
      </c>
      <c r="BB655" s="235"/>
      <c r="BC655" s="235"/>
    </row>
    <row r="656" spans="1:55" s="237" customFormat="1" ht="3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Y656" s="235" t="s">
        <v>46</v>
      </c>
      <c r="AZ656" s="235" t="s">
        <v>2544</v>
      </c>
      <c r="BA656" s="235">
        <v>2309300</v>
      </c>
      <c r="BB656" s="235"/>
      <c r="BC656" s="235"/>
    </row>
    <row r="657" spans="1:55" s="237" customFormat="1" ht="30" customHeight="1" x14ac:dyDescent="0.25">
      <c r="A657"/>
      <c r="B657"/>
      <c r="C657"/>
      <c r="D657"/>
      <c r="E657"/>
      <c r="F657"/>
      <c r="G657"/>
      <c r="H657"/>
      <c r="I657"/>
      <c r="J657"/>
      <c r="K657"/>
      <c r="L657"/>
      <c r="M657"/>
      <c r="N657"/>
      <c r="O657"/>
      <c r="P657"/>
      <c r="Q657"/>
      <c r="R657"/>
      <c r="S657"/>
      <c r="T657"/>
      <c r="U657"/>
      <c r="V657"/>
      <c r="W657"/>
      <c r="X657"/>
      <c r="Y657"/>
      <c r="Z657"/>
      <c r="AA657"/>
      <c r="AB657"/>
      <c r="AC657"/>
      <c r="AD657"/>
      <c r="AY657" s="235" t="s">
        <v>46</v>
      </c>
      <c r="AZ657" s="235" t="s">
        <v>2559</v>
      </c>
      <c r="BA657" s="235">
        <v>2309409</v>
      </c>
      <c r="BB657" s="235"/>
      <c r="BC657" s="235"/>
    </row>
    <row r="658" spans="1:55" s="237" customFormat="1" ht="30" customHeight="1" x14ac:dyDescent="0.25">
      <c r="A658"/>
      <c r="B658"/>
      <c r="C658"/>
      <c r="D658"/>
      <c r="E658"/>
      <c r="F658"/>
      <c r="G658"/>
      <c r="H658"/>
      <c r="I658"/>
      <c r="J658"/>
      <c r="K658"/>
      <c r="L658"/>
      <c r="M658"/>
      <c r="N658"/>
      <c r="O658"/>
      <c r="P658"/>
      <c r="Q658"/>
      <c r="R658"/>
      <c r="S658"/>
      <c r="T658"/>
      <c r="U658"/>
      <c r="V658"/>
      <c r="W658"/>
      <c r="X658"/>
      <c r="Y658"/>
      <c r="Z658"/>
      <c r="AA658"/>
      <c r="AB658"/>
      <c r="AC658"/>
      <c r="AD658"/>
      <c r="AY658" s="235" t="s">
        <v>46</v>
      </c>
      <c r="AZ658" s="235" t="s">
        <v>2574</v>
      </c>
      <c r="BA658" s="235">
        <v>2309458</v>
      </c>
      <c r="BB658" s="235"/>
      <c r="BC658" s="235"/>
    </row>
    <row r="659" spans="1:55" s="237" customFormat="1" ht="30" customHeight="1" x14ac:dyDescent="0.25">
      <c r="A659"/>
      <c r="B659"/>
      <c r="C659"/>
      <c r="D659"/>
      <c r="E659"/>
      <c r="F659"/>
      <c r="G659"/>
      <c r="H659"/>
      <c r="I659"/>
      <c r="J659"/>
      <c r="K659"/>
      <c r="L659"/>
      <c r="M659"/>
      <c r="N659"/>
      <c r="O659"/>
      <c r="P659"/>
      <c r="Q659"/>
      <c r="R659"/>
      <c r="S659"/>
      <c r="T659"/>
      <c r="U659"/>
      <c r="V659"/>
      <c r="W659"/>
      <c r="X659"/>
      <c r="Y659"/>
      <c r="Z659"/>
      <c r="AA659"/>
      <c r="AB659"/>
      <c r="AC659"/>
      <c r="AD659"/>
      <c r="AY659" s="235" t="s">
        <v>46</v>
      </c>
      <c r="AZ659" s="235" t="s">
        <v>2589</v>
      </c>
      <c r="BA659" s="235">
        <v>2309508</v>
      </c>
      <c r="BB659" s="235"/>
      <c r="BC659" s="235"/>
    </row>
    <row r="660" spans="1:55" s="237" customFormat="1" ht="30" customHeight="1" x14ac:dyDescent="0.25">
      <c r="A660"/>
      <c r="B660"/>
      <c r="C660"/>
      <c r="D660"/>
      <c r="E660"/>
      <c r="F660"/>
      <c r="G660"/>
      <c r="H660"/>
      <c r="I660"/>
      <c r="J660"/>
      <c r="K660"/>
      <c r="L660"/>
      <c r="M660"/>
      <c r="N660"/>
      <c r="O660"/>
      <c r="P660"/>
      <c r="Q660"/>
      <c r="R660"/>
      <c r="S660"/>
      <c r="T660"/>
      <c r="U660"/>
      <c r="V660"/>
      <c r="W660"/>
      <c r="X660"/>
      <c r="Y660"/>
      <c r="Z660"/>
      <c r="AA660"/>
      <c r="AB660"/>
      <c r="AC660"/>
      <c r="AD660"/>
      <c r="AY660" s="235" t="s">
        <v>46</v>
      </c>
      <c r="AZ660" s="235" t="s">
        <v>2605</v>
      </c>
      <c r="BA660" s="235">
        <v>2309607</v>
      </c>
      <c r="BB660" s="235"/>
      <c r="BC660" s="235"/>
    </row>
    <row r="661" spans="1:55" s="237" customFormat="1" ht="30" customHeight="1" x14ac:dyDescent="0.25">
      <c r="A661"/>
      <c r="B661"/>
      <c r="C661"/>
      <c r="D661"/>
      <c r="E661"/>
      <c r="F661"/>
      <c r="G661"/>
      <c r="H661"/>
      <c r="I661"/>
      <c r="J661"/>
      <c r="K661"/>
      <c r="L661"/>
      <c r="M661"/>
      <c r="N661"/>
      <c r="O661"/>
      <c r="P661"/>
      <c r="Q661"/>
      <c r="R661"/>
      <c r="S661"/>
      <c r="T661"/>
      <c r="U661"/>
      <c r="V661"/>
      <c r="W661"/>
      <c r="X661"/>
      <c r="Y661"/>
      <c r="Z661"/>
      <c r="AA661"/>
      <c r="AB661"/>
      <c r="AC661"/>
      <c r="AD661"/>
      <c r="AY661" s="235" t="s">
        <v>46</v>
      </c>
      <c r="AZ661" s="235" t="s">
        <v>1205</v>
      </c>
      <c r="BA661" s="235">
        <v>2309706</v>
      </c>
      <c r="BB661" s="235"/>
      <c r="BC661" s="235"/>
    </row>
    <row r="662" spans="1:55" s="237" customFormat="1" ht="30" customHeight="1" x14ac:dyDescent="0.25">
      <c r="A662"/>
      <c r="B662"/>
      <c r="C662"/>
      <c r="D662"/>
      <c r="E662"/>
      <c r="F662"/>
      <c r="G662"/>
      <c r="H662"/>
      <c r="I662"/>
      <c r="J662"/>
      <c r="K662"/>
      <c r="L662"/>
      <c r="M662"/>
      <c r="N662"/>
      <c r="O662"/>
      <c r="P662"/>
      <c r="Q662"/>
      <c r="R662"/>
      <c r="S662"/>
      <c r="T662"/>
      <c r="U662"/>
      <c r="V662"/>
      <c r="W662"/>
      <c r="X662"/>
      <c r="Y662"/>
      <c r="Z662"/>
      <c r="AA662"/>
      <c r="AB662"/>
      <c r="AC662"/>
      <c r="AD662"/>
      <c r="AY662" s="235" t="s">
        <v>46</v>
      </c>
      <c r="AZ662" s="235" t="s">
        <v>2632</v>
      </c>
      <c r="BA662" s="235">
        <v>2309805</v>
      </c>
      <c r="BB662" s="235"/>
      <c r="BC662" s="235"/>
    </row>
    <row r="663" spans="1:55" s="237" customFormat="1" ht="30" customHeight="1" x14ac:dyDescent="0.25">
      <c r="A663"/>
      <c r="B663"/>
      <c r="C663"/>
      <c r="D663"/>
      <c r="E663"/>
      <c r="F663"/>
      <c r="G663"/>
      <c r="H663"/>
      <c r="I663"/>
      <c r="J663"/>
      <c r="K663"/>
      <c r="L663"/>
      <c r="M663"/>
      <c r="N663"/>
      <c r="O663"/>
      <c r="P663"/>
      <c r="Q663"/>
      <c r="R663"/>
      <c r="S663"/>
      <c r="T663"/>
      <c r="U663"/>
      <c r="V663"/>
      <c r="W663"/>
      <c r="X663"/>
      <c r="Y663"/>
      <c r="Z663"/>
      <c r="AA663"/>
      <c r="AB663"/>
      <c r="AC663"/>
      <c r="AD663"/>
      <c r="AY663" s="235" t="s">
        <v>46</v>
      </c>
      <c r="AZ663" s="235" t="s">
        <v>2647</v>
      </c>
      <c r="BA663" s="235">
        <v>2309904</v>
      </c>
      <c r="BB663" s="235"/>
      <c r="BC663" s="235"/>
    </row>
    <row r="664" spans="1:55" s="237" customFormat="1" ht="30" customHeight="1" x14ac:dyDescent="0.25">
      <c r="A664"/>
      <c r="B664"/>
      <c r="C664"/>
      <c r="D664"/>
      <c r="E664"/>
      <c r="F664"/>
      <c r="G664"/>
      <c r="H664"/>
      <c r="I664"/>
      <c r="J664"/>
      <c r="K664"/>
      <c r="L664"/>
      <c r="M664"/>
      <c r="N664"/>
      <c r="O664"/>
      <c r="P664"/>
      <c r="Q664"/>
      <c r="R664"/>
      <c r="S664"/>
      <c r="T664"/>
      <c r="U664"/>
      <c r="V664"/>
      <c r="W664"/>
      <c r="X664"/>
      <c r="Y664"/>
      <c r="Z664"/>
      <c r="AA664"/>
      <c r="AB664"/>
      <c r="AC664"/>
      <c r="AD664"/>
      <c r="AY664" s="235" t="s">
        <v>46</v>
      </c>
      <c r="AZ664" s="235" t="s">
        <v>2660</v>
      </c>
      <c r="BA664" s="235">
        <v>2310001</v>
      </c>
      <c r="BB664" s="235"/>
      <c r="BC664" s="235"/>
    </row>
    <row r="665" spans="1:55" s="237" customFormat="1" ht="30" customHeight="1" x14ac:dyDescent="0.25">
      <c r="A665"/>
      <c r="B665"/>
      <c r="C665"/>
      <c r="D665"/>
      <c r="E665"/>
      <c r="F665"/>
      <c r="G665"/>
      <c r="H665"/>
      <c r="I665"/>
      <c r="J665"/>
      <c r="K665"/>
      <c r="L665"/>
      <c r="M665"/>
      <c r="N665"/>
      <c r="O665"/>
      <c r="P665"/>
      <c r="Q665"/>
      <c r="R665"/>
      <c r="S665"/>
      <c r="T665"/>
      <c r="U665"/>
      <c r="V665"/>
      <c r="W665"/>
      <c r="X665"/>
      <c r="Y665"/>
      <c r="Z665"/>
      <c r="AA665"/>
      <c r="AB665"/>
      <c r="AC665"/>
      <c r="AD665"/>
      <c r="AY665" s="235" t="s">
        <v>46</v>
      </c>
      <c r="AZ665" s="235" t="s">
        <v>2674</v>
      </c>
      <c r="BA665" s="235">
        <v>2310100</v>
      </c>
      <c r="BB665" s="235"/>
      <c r="BC665" s="235"/>
    </row>
    <row r="666" spans="1:55" s="237" customFormat="1" ht="30" customHeight="1" x14ac:dyDescent="0.25">
      <c r="A666"/>
      <c r="B666"/>
      <c r="C666"/>
      <c r="D666"/>
      <c r="E666"/>
      <c r="F666"/>
      <c r="G666"/>
      <c r="H666"/>
      <c r="I666"/>
      <c r="J666"/>
      <c r="K666"/>
      <c r="L666"/>
      <c r="M666"/>
      <c r="N666"/>
      <c r="O666"/>
      <c r="P666"/>
      <c r="Q666"/>
      <c r="R666"/>
      <c r="S666"/>
      <c r="T666"/>
      <c r="U666"/>
      <c r="V666"/>
      <c r="W666"/>
      <c r="X666"/>
      <c r="Y666"/>
      <c r="Z666"/>
      <c r="AA666"/>
      <c r="AB666"/>
      <c r="AC666"/>
      <c r="AD666"/>
      <c r="AY666" s="235" t="s">
        <v>46</v>
      </c>
      <c r="AZ666" s="235" t="s">
        <v>2689</v>
      </c>
      <c r="BA666" s="235">
        <v>2310209</v>
      </c>
      <c r="BB666" s="235"/>
      <c r="BC666" s="235"/>
    </row>
    <row r="667" spans="1:55" s="237" customFormat="1" ht="30" customHeight="1" x14ac:dyDescent="0.25">
      <c r="A667"/>
      <c r="B667"/>
      <c r="C667"/>
      <c r="D667"/>
      <c r="E667"/>
      <c r="F667"/>
      <c r="G667"/>
      <c r="H667"/>
      <c r="I667"/>
      <c r="J667"/>
      <c r="K667"/>
      <c r="L667"/>
      <c r="M667"/>
      <c r="N667"/>
      <c r="O667"/>
      <c r="P667"/>
      <c r="Q667"/>
      <c r="R667"/>
      <c r="S667"/>
      <c r="T667"/>
      <c r="U667"/>
      <c r="V667"/>
      <c r="W667"/>
      <c r="X667"/>
      <c r="Y667"/>
      <c r="Z667"/>
      <c r="AA667"/>
      <c r="AB667"/>
      <c r="AC667"/>
      <c r="AD667"/>
      <c r="AY667" s="235" t="s">
        <v>46</v>
      </c>
      <c r="AZ667" s="235" t="s">
        <v>2705</v>
      </c>
      <c r="BA667" s="235">
        <v>2310258</v>
      </c>
      <c r="BB667" s="235"/>
      <c r="BC667" s="235"/>
    </row>
    <row r="668" spans="1:55" s="237" customFormat="1" ht="30" customHeight="1" x14ac:dyDescent="0.25">
      <c r="A668"/>
      <c r="B668"/>
      <c r="C668"/>
      <c r="D668"/>
      <c r="E668"/>
      <c r="F668"/>
      <c r="G668"/>
      <c r="H668"/>
      <c r="I668"/>
      <c r="J668"/>
      <c r="K668"/>
      <c r="L668"/>
      <c r="M668"/>
      <c r="N668"/>
      <c r="O668"/>
      <c r="P668"/>
      <c r="Q668"/>
      <c r="R668"/>
      <c r="S668"/>
      <c r="T668"/>
      <c r="U668"/>
      <c r="V668"/>
      <c r="W668"/>
      <c r="X668"/>
      <c r="Y668"/>
      <c r="Z668"/>
      <c r="AA668"/>
      <c r="AB668"/>
      <c r="AC668"/>
      <c r="AD668"/>
      <c r="AY668" s="235" t="s">
        <v>46</v>
      </c>
      <c r="AZ668" s="235" t="s">
        <v>2720</v>
      </c>
      <c r="BA668" s="235">
        <v>2310308</v>
      </c>
      <c r="BB668" s="235"/>
      <c r="BC668" s="235"/>
    </row>
    <row r="669" spans="1:55" s="237" customFormat="1" ht="30" customHeight="1" x14ac:dyDescent="0.25">
      <c r="A669"/>
      <c r="B669"/>
      <c r="C669"/>
      <c r="D669"/>
      <c r="E669"/>
      <c r="F669"/>
      <c r="G669"/>
      <c r="H669"/>
      <c r="I669"/>
      <c r="J669"/>
      <c r="K669"/>
      <c r="L669"/>
      <c r="M669"/>
      <c r="N669"/>
      <c r="O669"/>
      <c r="P669"/>
      <c r="Q669"/>
      <c r="R669"/>
      <c r="S669"/>
      <c r="T669"/>
      <c r="U669"/>
      <c r="V669"/>
      <c r="W669"/>
      <c r="X669"/>
      <c r="Y669"/>
      <c r="Z669"/>
      <c r="AA669"/>
      <c r="AB669"/>
      <c r="AC669"/>
      <c r="AD669"/>
      <c r="AY669" s="235" t="s">
        <v>46</v>
      </c>
      <c r="AZ669" s="235" t="s">
        <v>2736</v>
      </c>
      <c r="BA669" s="235">
        <v>2310407</v>
      </c>
      <c r="BB669" s="235"/>
      <c r="BC669" s="235"/>
    </row>
    <row r="670" spans="1:55" s="237" customFormat="1" ht="30" customHeight="1" x14ac:dyDescent="0.25">
      <c r="A670"/>
      <c r="B670"/>
      <c r="C670"/>
      <c r="D670"/>
      <c r="E670"/>
      <c r="F670"/>
      <c r="G670"/>
      <c r="H670"/>
      <c r="I670"/>
      <c r="J670"/>
      <c r="K670"/>
      <c r="L670"/>
      <c r="M670"/>
      <c r="N670"/>
      <c r="O670"/>
      <c r="P670"/>
      <c r="Q670"/>
      <c r="R670"/>
      <c r="S670"/>
      <c r="T670"/>
      <c r="U670"/>
      <c r="V670"/>
      <c r="W670"/>
      <c r="X670"/>
      <c r="Y670"/>
      <c r="Z670"/>
      <c r="AA670"/>
      <c r="AB670"/>
      <c r="AC670"/>
      <c r="AD670"/>
      <c r="AY670" s="235" t="s">
        <v>46</v>
      </c>
      <c r="AZ670" s="235" t="s">
        <v>2751</v>
      </c>
      <c r="BA670" s="235">
        <v>2310506</v>
      </c>
      <c r="BB670" s="235"/>
      <c r="BC670" s="235"/>
    </row>
    <row r="671" spans="1:55" s="237" customFormat="1" ht="30" customHeight="1" x14ac:dyDescent="0.25">
      <c r="A671"/>
      <c r="B671"/>
      <c r="C671"/>
      <c r="D671"/>
      <c r="E671"/>
      <c r="F671"/>
      <c r="G671"/>
      <c r="H671"/>
      <c r="I671"/>
      <c r="J671"/>
      <c r="K671"/>
      <c r="L671"/>
      <c r="M671"/>
      <c r="N671"/>
      <c r="O671"/>
      <c r="P671"/>
      <c r="Q671"/>
      <c r="R671"/>
      <c r="S671"/>
      <c r="T671"/>
      <c r="U671"/>
      <c r="V671"/>
      <c r="W671"/>
      <c r="X671"/>
      <c r="Y671"/>
      <c r="Z671"/>
      <c r="AA671"/>
      <c r="AB671"/>
      <c r="AC671"/>
      <c r="AD671"/>
      <c r="AY671" s="235" t="s">
        <v>46</v>
      </c>
      <c r="AZ671" s="235" t="s">
        <v>2766</v>
      </c>
      <c r="BA671" s="235">
        <v>2310605</v>
      </c>
      <c r="BB671" s="235"/>
      <c r="BC671" s="235"/>
    </row>
    <row r="672" spans="1:55" s="237" customFormat="1" ht="30" customHeight="1" x14ac:dyDescent="0.25">
      <c r="A672"/>
      <c r="B672"/>
      <c r="C672"/>
      <c r="D672"/>
      <c r="E672"/>
      <c r="F672"/>
      <c r="G672"/>
      <c r="H672"/>
      <c r="I672"/>
      <c r="J672"/>
      <c r="K672"/>
      <c r="L672"/>
      <c r="M672"/>
      <c r="N672"/>
      <c r="O672"/>
      <c r="P672"/>
      <c r="Q672"/>
      <c r="R672"/>
      <c r="S672"/>
      <c r="T672"/>
      <c r="U672"/>
      <c r="V672"/>
      <c r="W672"/>
      <c r="X672"/>
      <c r="Y672"/>
      <c r="Z672"/>
      <c r="AA672"/>
      <c r="AB672"/>
      <c r="AC672"/>
      <c r="AD672"/>
      <c r="AY672" s="235" t="s">
        <v>46</v>
      </c>
      <c r="AZ672" s="235" t="s">
        <v>2782</v>
      </c>
      <c r="BA672" s="235">
        <v>2310704</v>
      </c>
      <c r="BB672" s="235"/>
      <c r="BC672" s="235"/>
    </row>
    <row r="673" spans="1:55" s="237" customFormat="1" ht="30" customHeight="1" x14ac:dyDescent="0.25">
      <c r="A673"/>
      <c r="B673"/>
      <c r="C673"/>
      <c r="D673"/>
      <c r="E673"/>
      <c r="F673"/>
      <c r="G673"/>
      <c r="H673"/>
      <c r="I673"/>
      <c r="J673"/>
      <c r="K673"/>
      <c r="L673"/>
      <c r="M673"/>
      <c r="N673"/>
      <c r="O673"/>
      <c r="P673"/>
      <c r="Q673"/>
      <c r="R673"/>
      <c r="S673"/>
      <c r="T673"/>
      <c r="U673"/>
      <c r="V673"/>
      <c r="W673"/>
      <c r="X673"/>
      <c r="Y673"/>
      <c r="Z673"/>
      <c r="AA673"/>
      <c r="AB673"/>
      <c r="AC673"/>
      <c r="AD673"/>
      <c r="AY673" s="235" t="s">
        <v>46</v>
      </c>
      <c r="AZ673" s="235" t="s">
        <v>2797</v>
      </c>
      <c r="BA673" s="235">
        <v>2310803</v>
      </c>
      <c r="BB673" s="235"/>
      <c r="BC673" s="235"/>
    </row>
    <row r="674" spans="1:55" s="237" customFormat="1" ht="30" customHeight="1" x14ac:dyDescent="0.25">
      <c r="A674"/>
      <c r="B674"/>
      <c r="C674"/>
      <c r="D674"/>
      <c r="E674"/>
      <c r="F674"/>
      <c r="G674"/>
      <c r="H674"/>
      <c r="I674"/>
      <c r="J674"/>
      <c r="K674"/>
      <c r="L674"/>
      <c r="M674"/>
      <c r="N674"/>
      <c r="O674"/>
      <c r="P674"/>
      <c r="Q674"/>
      <c r="R674"/>
      <c r="S674"/>
      <c r="T674"/>
      <c r="U674"/>
      <c r="V674"/>
      <c r="W674"/>
      <c r="X674"/>
      <c r="Y674"/>
      <c r="Z674"/>
      <c r="AA674"/>
      <c r="AB674"/>
      <c r="AC674"/>
      <c r="AD674"/>
      <c r="AY674" s="235" t="s">
        <v>46</v>
      </c>
      <c r="AZ674" s="235" t="s">
        <v>2812</v>
      </c>
      <c r="BA674" s="235">
        <v>2310852</v>
      </c>
      <c r="BB674" s="235"/>
      <c r="BC674" s="235"/>
    </row>
    <row r="675" spans="1:55" s="237" customFormat="1" ht="30" customHeight="1" x14ac:dyDescent="0.25">
      <c r="A675"/>
      <c r="B675"/>
      <c r="C675"/>
      <c r="D675"/>
      <c r="E675"/>
      <c r="F675"/>
      <c r="G675"/>
      <c r="H675"/>
      <c r="I675"/>
      <c r="J675"/>
      <c r="K675"/>
      <c r="L675"/>
      <c r="M675"/>
      <c r="N675"/>
      <c r="O675"/>
      <c r="P675"/>
      <c r="Q675"/>
      <c r="R675"/>
      <c r="S675"/>
      <c r="T675"/>
      <c r="U675"/>
      <c r="V675"/>
      <c r="W675"/>
      <c r="X675"/>
      <c r="Y675"/>
      <c r="Z675"/>
      <c r="AA675"/>
      <c r="AB675"/>
      <c r="AC675"/>
      <c r="AD675"/>
      <c r="AY675" s="235" t="s">
        <v>46</v>
      </c>
      <c r="AZ675" s="235" t="s">
        <v>2827</v>
      </c>
      <c r="BA675" s="235">
        <v>2310902</v>
      </c>
      <c r="BB675" s="235"/>
      <c r="BC675" s="235"/>
    </row>
    <row r="676" spans="1:55" s="237" customFormat="1" ht="30" customHeight="1" x14ac:dyDescent="0.25">
      <c r="A676"/>
      <c r="B676"/>
      <c r="C676"/>
      <c r="D676"/>
      <c r="E676"/>
      <c r="F676"/>
      <c r="G676"/>
      <c r="H676"/>
      <c r="I676"/>
      <c r="J676"/>
      <c r="K676"/>
      <c r="L676"/>
      <c r="M676"/>
      <c r="N676"/>
      <c r="O676"/>
      <c r="P676"/>
      <c r="Q676"/>
      <c r="R676"/>
      <c r="S676"/>
      <c r="T676"/>
      <c r="U676"/>
      <c r="V676"/>
      <c r="W676"/>
      <c r="X676"/>
      <c r="Y676"/>
      <c r="Z676"/>
      <c r="AA676"/>
      <c r="AB676"/>
      <c r="AC676"/>
      <c r="AD676"/>
      <c r="AY676" s="235" t="s">
        <v>46</v>
      </c>
      <c r="AZ676" s="235" t="s">
        <v>2839</v>
      </c>
      <c r="BA676" s="235">
        <v>2310951</v>
      </c>
      <c r="BB676" s="235"/>
      <c r="BC676" s="235"/>
    </row>
    <row r="677" spans="1:55" s="237" customFormat="1" ht="30" customHeight="1" x14ac:dyDescent="0.25">
      <c r="A677"/>
      <c r="B677"/>
      <c r="C677"/>
      <c r="D677"/>
      <c r="E677"/>
      <c r="F677"/>
      <c r="G677"/>
      <c r="H677"/>
      <c r="I677"/>
      <c r="J677"/>
      <c r="K677"/>
      <c r="L677"/>
      <c r="M677"/>
      <c r="N677"/>
      <c r="O677"/>
      <c r="P677"/>
      <c r="Q677"/>
      <c r="R677"/>
      <c r="S677"/>
      <c r="T677"/>
      <c r="U677"/>
      <c r="V677"/>
      <c r="W677"/>
      <c r="X677"/>
      <c r="Y677"/>
      <c r="Z677"/>
      <c r="AA677"/>
      <c r="AB677"/>
      <c r="AC677"/>
      <c r="AD677"/>
      <c r="AY677" s="235" t="s">
        <v>46</v>
      </c>
      <c r="AZ677" s="235" t="s">
        <v>2852</v>
      </c>
      <c r="BA677" s="235">
        <v>2311009</v>
      </c>
      <c r="BB677" s="235"/>
      <c r="BC677" s="235"/>
    </row>
    <row r="678" spans="1:55" s="237" customFormat="1" ht="30" customHeight="1" x14ac:dyDescent="0.25">
      <c r="A678"/>
      <c r="B678"/>
      <c r="C678"/>
      <c r="D678"/>
      <c r="E678"/>
      <c r="F678"/>
      <c r="G678"/>
      <c r="H678"/>
      <c r="I678"/>
      <c r="J678"/>
      <c r="K678"/>
      <c r="L678"/>
      <c r="M678"/>
      <c r="N678"/>
      <c r="O678"/>
      <c r="P678"/>
      <c r="Q678"/>
      <c r="R678"/>
      <c r="S678"/>
      <c r="T678"/>
      <c r="U678"/>
      <c r="V678"/>
      <c r="W678"/>
      <c r="X678"/>
      <c r="Y678"/>
      <c r="Z678"/>
      <c r="AA678"/>
      <c r="AB678"/>
      <c r="AC678"/>
      <c r="AD678"/>
      <c r="AY678" s="235" t="s">
        <v>46</v>
      </c>
      <c r="AZ678" s="235" t="s">
        <v>2865</v>
      </c>
      <c r="BA678" s="235">
        <v>2311108</v>
      </c>
      <c r="BB678" s="235"/>
      <c r="BC678" s="235"/>
    </row>
    <row r="679" spans="1:55" s="237" customFormat="1" ht="30" customHeight="1" x14ac:dyDescent="0.25">
      <c r="A679"/>
      <c r="B679"/>
      <c r="C679"/>
      <c r="D679"/>
      <c r="E679"/>
      <c r="F679"/>
      <c r="G679"/>
      <c r="H679"/>
      <c r="I679"/>
      <c r="J679"/>
      <c r="K679"/>
      <c r="L679"/>
      <c r="M679"/>
      <c r="N679"/>
      <c r="O679"/>
      <c r="P679"/>
      <c r="Q679"/>
      <c r="R679"/>
      <c r="S679"/>
      <c r="T679"/>
      <c r="U679"/>
      <c r="V679"/>
      <c r="W679"/>
      <c r="X679"/>
      <c r="Y679"/>
      <c r="Z679"/>
      <c r="AA679"/>
      <c r="AB679"/>
      <c r="AC679"/>
      <c r="AD679"/>
      <c r="AY679" s="235" t="s">
        <v>46</v>
      </c>
      <c r="AZ679" s="235" t="s">
        <v>2878</v>
      </c>
      <c r="BA679" s="235">
        <v>2311207</v>
      </c>
      <c r="BB679" s="235"/>
      <c r="BC679" s="235"/>
    </row>
    <row r="680" spans="1:55" s="237" customFormat="1" ht="30" customHeight="1" x14ac:dyDescent="0.25">
      <c r="A680"/>
      <c r="B680"/>
      <c r="C680"/>
      <c r="D680"/>
      <c r="E680"/>
      <c r="F680"/>
      <c r="G680"/>
      <c r="H680"/>
      <c r="I680"/>
      <c r="J680"/>
      <c r="K680"/>
      <c r="L680"/>
      <c r="M680"/>
      <c r="N680"/>
      <c r="O680"/>
      <c r="P680"/>
      <c r="Q680"/>
      <c r="R680"/>
      <c r="S680"/>
      <c r="T680"/>
      <c r="U680"/>
      <c r="V680"/>
      <c r="W680"/>
      <c r="X680"/>
      <c r="Y680"/>
      <c r="Z680"/>
      <c r="AA680"/>
      <c r="AB680"/>
      <c r="AC680"/>
      <c r="AD680"/>
      <c r="AY680" s="235" t="s">
        <v>46</v>
      </c>
      <c r="AZ680" s="235" t="s">
        <v>2890</v>
      </c>
      <c r="BA680" s="235">
        <v>2311231</v>
      </c>
      <c r="BB680" s="235"/>
      <c r="BC680" s="235"/>
    </row>
    <row r="681" spans="1:55" s="237" customFormat="1" ht="30" customHeight="1" x14ac:dyDescent="0.25">
      <c r="A681"/>
      <c r="B681"/>
      <c r="C681"/>
      <c r="D681"/>
      <c r="E681"/>
      <c r="F681"/>
      <c r="G681"/>
      <c r="H681"/>
      <c r="I681"/>
      <c r="J681"/>
      <c r="K681"/>
      <c r="L681"/>
      <c r="M681"/>
      <c r="N681"/>
      <c r="O681"/>
      <c r="P681"/>
      <c r="Q681"/>
      <c r="R681"/>
      <c r="S681"/>
      <c r="T681"/>
      <c r="U681"/>
      <c r="V681"/>
      <c r="W681"/>
      <c r="X681"/>
      <c r="Y681"/>
      <c r="Z681"/>
      <c r="AA681"/>
      <c r="AB681"/>
      <c r="AC681"/>
      <c r="AD681"/>
      <c r="AY681" s="235" t="s">
        <v>46</v>
      </c>
      <c r="AZ681" s="235" t="s">
        <v>2903</v>
      </c>
      <c r="BA681" s="235">
        <v>2311264</v>
      </c>
      <c r="BB681" s="235"/>
      <c r="BC681" s="235"/>
    </row>
    <row r="682" spans="1:55" s="237" customFormat="1" ht="30" customHeight="1" x14ac:dyDescent="0.25">
      <c r="A682"/>
      <c r="B682"/>
      <c r="C682"/>
      <c r="D682"/>
      <c r="E682"/>
      <c r="F682"/>
      <c r="G682"/>
      <c r="H682"/>
      <c r="I682"/>
      <c r="J682"/>
      <c r="K682"/>
      <c r="L682"/>
      <c r="M682"/>
      <c r="N682"/>
      <c r="O682"/>
      <c r="P682"/>
      <c r="Q682"/>
      <c r="R682"/>
      <c r="S682"/>
      <c r="T682"/>
      <c r="U682"/>
      <c r="V682"/>
      <c r="W682"/>
      <c r="X682"/>
      <c r="Y682"/>
      <c r="Z682"/>
      <c r="AA682"/>
      <c r="AB682"/>
      <c r="AC682"/>
      <c r="AD682"/>
      <c r="AY682" s="235" t="s">
        <v>46</v>
      </c>
      <c r="AZ682" s="235" t="s">
        <v>2915</v>
      </c>
      <c r="BA682" s="235">
        <v>2311306</v>
      </c>
      <c r="BB682" s="235"/>
      <c r="BC682" s="235"/>
    </row>
    <row r="683" spans="1:55" s="237" customFormat="1" ht="30" customHeight="1" x14ac:dyDescent="0.25">
      <c r="A683"/>
      <c r="B683"/>
      <c r="C683"/>
      <c r="D683"/>
      <c r="E683"/>
      <c r="F683"/>
      <c r="G683"/>
      <c r="H683"/>
      <c r="I683"/>
      <c r="J683"/>
      <c r="K683"/>
      <c r="L683"/>
      <c r="M683"/>
      <c r="N683"/>
      <c r="O683"/>
      <c r="P683"/>
      <c r="Q683"/>
      <c r="R683"/>
      <c r="S683"/>
      <c r="T683"/>
      <c r="U683"/>
      <c r="V683"/>
      <c r="W683"/>
      <c r="X683"/>
      <c r="Y683"/>
      <c r="Z683"/>
      <c r="AA683"/>
      <c r="AB683"/>
      <c r="AC683"/>
      <c r="AD683"/>
      <c r="AY683" s="235" t="s">
        <v>46</v>
      </c>
      <c r="AZ683" s="235" t="s">
        <v>2928</v>
      </c>
      <c r="BA683" s="235">
        <v>2311355</v>
      </c>
      <c r="BB683" s="235"/>
      <c r="BC683" s="235"/>
    </row>
    <row r="684" spans="1:55" s="237" customFormat="1" ht="30" customHeight="1" x14ac:dyDescent="0.25">
      <c r="A684"/>
      <c r="B684"/>
      <c r="C684"/>
      <c r="D684"/>
      <c r="E684"/>
      <c r="F684"/>
      <c r="G684"/>
      <c r="H684"/>
      <c r="I684"/>
      <c r="J684"/>
      <c r="K684"/>
      <c r="L684"/>
      <c r="M684"/>
      <c r="N684"/>
      <c r="O684"/>
      <c r="P684"/>
      <c r="Q684"/>
      <c r="R684"/>
      <c r="S684"/>
      <c r="T684"/>
      <c r="U684"/>
      <c r="V684"/>
      <c r="W684"/>
      <c r="X684"/>
      <c r="Y684"/>
      <c r="Z684"/>
      <c r="AA684"/>
      <c r="AB684"/>
      <c r="AC684"/>
      <c r="AD684"/>
      <c r="AY684" s="235" t="s">
        <v>46</v>
      </c>
      <c r="AZ684" s="235" t="s">
        <v>2939</v>
      </c>
      <c r="BA684" s="235">
        <v>2311405</v>
      </c>
      <c r="BB684" s="235"/>
      <c r="BC684" s="235"/>
    </row>
    <row r="685" spans="1:55" s="237" customFormat="1" ht="30" customHeight="1" x14ac:dyDescent="0.25">
      <c r="A685"/>
      <c r="B685"/>
      <c r="C685"/>
      <c r="D685"/>
      <c r="E685"/>
      <c r="F685"/>
      <c r="G685"/>
      <c r="H685"/>
      <c r="I685"/>
      <c r="J685"/>
      <c r="K685"/>
      <c r="L685"/>
      <c r="M685"/>
      <c r="N685"/>
      <c r="O685"/>
      <c r="P685"/>
      <c r="Q685"/>
      <c r="R685"/>
      <c r="S685"/>
      <c r="T685"/>
      <c r="U685"/>
      <c r="V685"/>
      <c r="W685"/>
      <c r="X685"/>
      <c r="Y685"/>
      <c r="Z685"/>
      <c r="AA685"/>
      <c r="AB685"/>
      <c r="AC685"/>
      <c r="AD685"/>
      <c r="AY685" s="235" t="s">
        <v>46</v>
      </c>
      <c r="AZ685" s="235" t="s">
        <v>2951</v>
      </c>
      <c r="BA685" s="235">
        <v>2311504</v>
      </c>
      <c r="BB685" s="235"/>
      <c r="BC685" s="235"/>
    </row>
    <row r="686" spans="1:55" s="237" customFormat="1" ht="30" customHeight="1" x14ac:dyDescent="0.25">
      <c r="A686"/>
      <c r="B686"/>
      <c r="C686"/>
      <c r="D686"/>
      <c r="E686"/>
      <c r="F686"/>
      <c r="G686"/>
      <c r="H686"/>
      <c r="I686"/>
      <c r="J686"/>
      <c r="K686"/>
      <c r="L686"/>
      <c r="M686"/>
      <c r="N686"/>
      <c r="O686"/>
      <c r="P686"/>
      <c r="Q686"/>
      <c r="R686"/>
      <c r="S686"/>
      <c r="T686"/>
      <c r="U686"/>
      <c r="V686"/>
      <c r="W686"/>
      <c r="X686"/>
      <c r="Y686"/>
      <c r="Z686"/>
      <c r="AA686"/>
      <c r="AB686"/>
      <c r="AC686"/>
      <c r="AD686"/>
      <c r="AY686" s="235" t="s">
        <v>46</v>
      </c>
      <c r="AZ686" s="235" t="s">
        <v>2212</v>
      </c>
      <c r="BA686" s="235">
        <v>2311603</v>
      </c>
      <c r="BB686" s="235"/>
      <c r="BC686" s="235"/>
    </row>
    <row r="687" spans="1:55" s="237" customFormat="1" ht="30" customHeight="1" x14ac:dyDescent="0.25">
      <c r="A687"/>
      <c r="B687"/>
      <c r="C687"/>
      <c r="D687"/>
      <c r="E687"/>
      <c r="F687"/>
      <c r="G687"/>
      <c r="H687"/>
      <c r="I687"/>
      <c r="J687"/>
      <c r="K687"/>
      <c r="L687"/>
      <c r="M687"/>
      <c r="N687"/>
      <c r="O687"/>
      <c r="P687"/>
      <c r="Q687"/>
      <c r="R687"/>
      <c r="S687"/>
      <c r="T687"/>
      <c r="U687"/>
      <c r="V687"/>
      <c r="W687"/>
      <c r="X687"/>
      <c r="Y687"/>
      <c r="Z687"/>
      <c r="AA687"/>
      <c r="AB687"/>
      <c r="AC687"/>
      <c r="AD687"/>
      <c r="AY687" s="235" t="s">
        <v>46</v>
      </c>
      <c r="AZ687" s="235" t="s">
        <v>2975</v>
      </c>
      <c r="BA687" s="235">
        <v>2311702</v>
      </c>
      <c r="BB687" s="235"/>
      <c r="BC687" s="235"/>
    </row>
    <row r="688" spans="1:55" s="237" customFormat="1" ht="30" customHeight="1" x14ac:dyDescent="0.25">
      <c r="A688"/>
      <c r="B688"/>
      <c r="C688"/>
      <c r="D688"/>
      <c r="E688"/>
      <c r="F688"/>
      <c r="G688"/>
      <c r="H688"/>
      <c r="I688"/>
      <c r="J688"/>
      <c r="K688"/>
      <c r="L688"/>
      <c r="M688"/>
      <c r="N688"/>
      <c r="O688"/>
      <c r="P688"/>
      <c r="Q688"/>
      <c r="R688"/>
      <c r="S688"/>
      <c r="T688"/>
      <c r="U688"/>
      <c r="V688"/>
      <c r="W688"/>
      <c r="X688"/>
      <c r="Y688"/>
      <c r="Z688"/>
      <c r="AA688"/>
      <c r="AB688"/>
      <c r="AC688"/>
      <c r="AD688"/>
      <c r="AY688" s="235" t="s">
        <v>46</v>
      </c>
      <c r="AZ688" s="235" t="s">
        <v>2987</v>
      </c>
      <c r="BA688" s="235">
        <v>2311801</v>
      </c>
      <c r="BB688" s="235"/>
      <c r="BC688" s="235"/>
    </row>
    <row r="689" spans="1:55" s="237" customFormat="1" ht="30" customHeight="1" x14ac:dyDescent="0.25">
      <c r="A689"/>
      <c r="B689"/>
      <c r="C689"/>
      <c r="D689"/>
      <c r="E689"/>
      <c r="F689"/>
      <c r="G689"/>
      <c r="H689"/>
      <c r="I689"/>
      <c r="J689"/>
      <c r="K689"/>
      <c r="L689"/>
      <c r="M689"/>
      <c r="N689"/>
      <c r="O689"/>
      <c r="P689"/>
      <c r="Q689"/>
      <c r="R689"/>
      <c r="S689"/>
      <c r="T689"/>
      <c r="U689"/>
      <c r="V689"/>
      <c r="W689"/>
      <c r="X689"/>
      <c r="Y689"/>
      <c r="Z689"/>
      <c r="AA689"/>
      <c r="AB689"/>
      <c r="AC689"/>
      <c r="AD689"/>
      <c r="AY689" s="235" t="s">
        <v>46</v>
      </c>
      <c r="AZ689" s="235" t="s">
        <v>2999</v>
      </c>
      <c r="BA689" s="235">
        <v>2311900</v>
      </c>
      <c r="BB689" s="235"/>
      <c r="BC689" s="235"/>
    </row>
    <row r="690" spans="1:55" s="237" customFormat="1" ht="30" customHeight="1" x14ac:dyDescent="0.25">
      <c r="A690"/>
      <c r="B690"/>
      <c r="C690"/>
      <c r="D690"/>
      <c r="E690"/>
      <c r="F690"/>
      <c r="G690"/>
      <c r="H690"/>
      <c r="I690"/>
      <c r="J690"/>
      <c r="K690"/>
      <c r="L690"/>
      <c r="M690"/>
      <c r="N690"/>
      <c r="O690"/>
      <c r="P690"/>
      <c r="Q690"/>
      <c r="R690"/>
      <c r="S690"/>
      <c r="T690"/>
      <c r="U690"/>
      <c r="V690"/>
      <c r="W690"/>
      <c r="X690"/>
      <c r="Y690"/>
      <c r="Z690"/>
      <c r="AA690"/>
      <c r="AB690"/>
      <c r="AC690"/>
      <c r="AD690"/>
      <c r="AY690" s="235" t="s">
        <v>46</v>
      </c>
      <c r="AZ690" s="235" t="s">
        <v>3012</v>
      </c>
      <c r="BA690" s="235">
        <v>2311959</v>
      </c>
      <c r="BB690" s="235"/>
      <c r="BC690" s="235"/>
    </row>
    <row r="691" spans="1:55" s="237" customFormat="1" ht="30" customHeight="1" x14ac:dyDescent="0.25">
      <c r="A691"/>
      <c r="B691"/>
      <c r="C691"/>
      <c r="D691"/>
      <c r="E691"/>
      <c r="F691"/>
      <c r="G691"/>
      <c r="H691"/>
      <c r="I691"/>
      <c r="J691"/>
      <c r="K691"/>
      <c r="L691"/>
      <c r="M691"/>
      <c r="N691"/>
      <c r="O691"/>
      <c r="P691"/>
      <c r="Q691"/>
      <c r="R691"/>
      <c r="S691"/>
      <c r="T691"/>
      <c r="U691"/>
      <c r="V691"/>
      <c r="W691"/>
      <c r="X691"/>
      <c r="Y691"/>
      <c r="Z691"/>
      <c r="AA691"/>
      <c r="AB691"/>
      <c r="AC691"/>
      <c r="AD691"/>
      <c r="AY691" s="235" t="s">
        <v>46</v>
      </c>
      <c r="AZ691" s="235" t="s">
        <v>3025</v>
      </c>
      <c r="BA691" s="235">
        <v>2312205</v>
      </c>
      <c r="BB691" s="235"/>
      <c r="BC691" s="235"/>
    </row>
    <row r="692" spans="1:55" s="237" customFormat="1" ht="30" customHeight="1" x14ac:dyDescent="0.25">
      <c r="A692"/>
      <c r="B692"/>
      <c r="C692"/>
      <c r="D692"/>
      <c r="E692"/>
      <c r="F692"/>
      <c r="G692"/>
      <c r="H692"/>
      <c r="I692"/>
      <c r="J692"/>
      <c r="K692"/>
      <c r="L692"/>
      <c r="M692"/>
      <c r="N692"/>
      <c r="O692"/>
      <c r="P692"/>
      <c r="Q692"/>
      <c r="R692"/>
      <c r="S692"/>
      <c r="T692"/>
      <c r="U692"/>
      <c r="V692"/>
      <c r="W692"/>
      <c r="X692"/>
      <c r="Y692"/>
      <c r="Z692"/>
      <c r="AA692"/>
      <c r="AB692"/>
      <c r="AC692"/>
      <c r="AD692"/>
      <c r="AY692" s="235" t="s">
        <v>46</v>
      </c>
      <c r="AZ692" s="235" t="s">
        <v>3037</v>
      </c>
      <c r="BA692" s="235">
        <v>2312007</v>
      </c>
      <c r="BB692" s="235"/>
      <c r="BC692" s="235"/>
    </row>
    <row r="693" spans="1:55" s="237" customFormat="1" ht="30" customHeight="1" x14ac:dyDescent="0.25">
      <c r="A693"/>
      <c r="B693"/>
      <c r="C693"/>
      <c r="D693"/>
      <c r="E693"/>
      <c r="F693"/>
      <c r="G693"/>
      <c r="H693"/>
      <c r="I693"/>
      <c r="J693"/>
      <c r="K693"/>
      <c r="L693"/>
      <c r="M693"/>
      <c r="N693"/>
      <c r="O693"/>
      <c r="P693"/>
      <c r="Q693"/>
      <c r="R693"/>
      <c r="S693"/>
      <c r="T693"/>
      <c r="U693"/>
      <c r="V693"/>
      <c r="W693"/>
      <c r="X693"/>
      <c r="Y693"/>
      <c r="Z693"/>
      <c r="AA693"/>
      <c r="AB693"/>
      <c r="AC693"/>
      <c r="AD693"/>
      <c r="AY693" s="235" t="s">
        <v>46</v>
      </c>
      <c r="AZ693" s="235" t="s">
        <v>3049</v>
      </c>
      <c r="BA693" s="235">
        <v>2312106</v>
      </c>
      <c r="BB693" s="235"/>
      <c r="BC693" s="235"/>
    </row>
    <row r="694" spans="1:55" s="237" customFormat="1" ht="30" customHeight="1" x14ac:dyDescent="0.25">
      <c r="A694"/>
      <c r="B694"/>
      <c r="C694"/>
      <c r="D694"/>
      <c r="E694"/>
      <c r="F694"/>
      <c r="G694"/>
      <c r="H694"/>
      <c r="I694"/>
      <c r="J694"/>
      <c r="K694"/>
      <c r="L694"/>
      <c r="M694"/>
      <c r="N694"/>
      <c r="O694"/>
      <c r="P694"/>
      <c r="Q694"/>
      <c r="R694"/>
      <c r="S694"/>
      <c r="T694"/>
      <c r="U694"/>
      <c r="V694"/>
      <c r="W694"/>
      <c r="X694"/>
      <c r="Y694"/>
      <c r="Z694"/>
      <c r="AA694"/>
      <c r="AB694"/>
      <c r="AC694"/>
      <c r="AD694"/>
      <c r="AY694" s="235" t="s">
        <v>46</v>
      </c>
      <c r="AZ694" s="235" t="s">
        <v>3061</v>
      </c>
      <c r="BA694" s="235">
        <v>2312304</v>
      </c>
      <c r="BB694" s="235"/>
      <c r="BC694" s="235"/>
    </row>
    <row r="695" spans="1:55" s="237" customFormat="1" ht="30"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Y695" s="235" t="s">
        <v>46</v>
      </c>
      <c r="AZ695" s="235" t="s">
        <v>2655</v>
      </c>
      <c r="BA695" s="235">
        <v>2312403</v>
      </c>
      <c r="BB695" s="235"/>
      <c r="BC695" s="235"/>
    </row>
    <row r="696" spans="1:55" s="237" customFormat="1" ht="30" customHeight="1" x14ac:dyDescent="0.25">
      <c r="A696"/>
      <c r="B696"/>
      <c r="C696"/>
      <c r="D696"/>
      <c r="E696"/>
      <c r="F696"/>
      <c r="G696"/>
      <c r="H696"/>
      <c r="I696"/>
      <c r="J696"/>
      <c r="K696"/>
      <c r="L696"/>
      <c r="M696"/>
      <c r="N696"/>
      <c r="O696"/>
      <c r="P696"/>
      <c r="Q696"/>
      <c r="R696"/>
      <c r="S696"/>
      <c r="T696"/>
      <c r="U696"/>
      <c r="V696"/>
      <c r="W696"/>
      <c r="X696"/>
      <c r="Y696"/>
      <c r="Z696"/>
      <c r="AA696"/>
      <c r="AB696"/>
      <c r="AC696"/>
      <c r="AD696"/>
      <c r="AY696" s="235" t="s">
        <v>46</v>
      </c>
      <c r="AZ696" s="235" t="s">
        <v>3085</v>
      </c>
      <c r="BA696" s="235">
        <v>2312502</v>
      </c>
      <c r="BB696" s="235"/>
      <c r="BC696" s="235"/>
    </row>
    <row r="697" spans="1:55" s="237" customFormat="1" ht="30" customHeight="1" x14ac:dyDescent="0.25">
      <c r="A697"/>
      <c r="B697"/>
      <c r="C697"/>
      <c r="D697"/>
      <c r="E697"/>
      <c r="F697"/>
      <c r="G697"/>
      <c r="H697"/>
      <c r="I697"/>
      <c r="J697"/>
      <c r="K697"/>
      <c r="L697"/>
      <c r="M697"/>
      <c r="N697"/>
      <c r="O697"/>
      <c r="P697"/>
      <c r="Q697"/>
      <c r="R697"/>
      <c r="S697"/>
      <c r="T697"/>
      <c r="U697"/>
      <c r="V697"/>
      <c r="W697"/>
      <c r="X697"/>
      <c r="Y697"/>
      <c r="Z697"/>
      <c r="AA697"/>
      <c r="AB697"/>
      <c r="AC697"/>
      <c r="AD697"/>
      <c r="AY697" s="235" t="s">
        <v>46</v>
      </c>
      <c r="AZ697" s="235" t="s">
        <v>3098</v>
      </c>
      <c r="BA697" s="235">
        <v>2312601</v>
      </c>
      <c r="BB697" s="235"/>
      <c r="BC697" s="235"/>
    </row>
    <row r="698" spans="1:55" s="237" customFormat="1" ht="30" customHeight="1" x14ac:dyDescent="0.25">
      <c r="A698"/>
      <c r="B698"/>
      <c r="C698"/>
      <c r="D698"/>
      <c r="E698"/>
      <c r="F698"/>
      <c r="G698"/>
      <c r="H698"/>
      <c r="I698"/>
      <c r="J698"/>
      <c r="K698"/>
      <c r="L698"/>
      <c r="M698"/>
      <c r="N698"/>
      <c r="O698"/>
      <c r="P698"/>
      <c r="Q698"/>
      <c r="R698"/>
      <c r="S698"/>
      <c r="T698"/>
      <c r="U698"/>
      <c r="V698"/>
      <c r="W698"/>
      <c r="X698"/>
      <c r="Y698"/>
      <c r="Z698"/>
      <c r="AA698"/>
      <c r="AB698"/>
      <c r="AC698"/>
      <c r="AD698"/>
      <c r="AY698" s="235" t="s">
        <v>46</v>
      </c>
      <c r="AZ698" s="235" t="s">
        <v>3110</v>
      </c>
      <c r="BA698" s="235">
        <v>2312700</v>
      </c>
      <c r="BB698" s="235"/>
      <c r="BC698" s="235"/>
    </row>
    <row r="699" spans="1:55" s="237" customFormat="1" ht="30" customHeight="1" x14ac:dyDescent="0.25">
      <c r="A699"/>
      <c r="B699"/>
      <c r="C699"/>
      <c r="D699"/>
      <c r="E699"/>
      <c r="F699"/>
      <c r="G699"/>
      <c r="H699"/>
      <c r="I699"/>
      <c r="J699"/>
      <c r="K699"/>
      <c r="L699"/>
      <c r="M699"/>
      <c r="N699"/>
      <c r="O699"/>
      <c r="P699"/>
      <c r="Q699"/>
      <c r="R699"/>
      <c r="S699"/>
      <c r="T699"/>
      <c r="U699"/>
      <c r="V699"/>
      <c r="W699"/>
      <c r="X699"/>
      <c r="Y699"/>
      <c r="Z699"/>
      <c r="AA699"/>
      <c r="AB699"/>
      <c r="AC699"/>
      <c r="AD699"/>
      <c r="AY699" s="235" t="s">
        <v>46</v>
      </c>
      <c r="AZ699" s="235" t="s">
        <v>3122</v>
      </c>
      <c r="BA699" s="235">
        <v>2312809</v>
      </c>
      <c r="BB699" s="235"/>
      <c r="BC699" s="235"/>
    </row>
    <row r="700" spans="1:55" s="237" customFormat="1" ht="30" customHeight="1" x14ac:dyDescent="0.25">
      <c r="A700"/>
      <c r="B700"/>
      <c r="C700"/>
      <c r="D700"/>
      <c r="E700"/>
      <c r="F700"/>
      <c r="G700"/>
      <c r="H700"/>
      <c r="I700"/>
      <c r="J700"/>
      <c r="K700"/>
      <c r="L700"/>
      <c r="M700"/>
      <c r="N700"/>
      <c r="O700"/>
      <c r="P700"/>
      <c r="Q700"/>
      <c r="R700"/>
      <c r="S700"/>
      <c r="T700"/>
      <c r="U700"/>
      <c r="V700"/>
      <c r="W700"/>
      <c r="X700"/>
      <c r="Y700"/>
      <c r="Z700"/>
      <c r="AA700"/>
      <c r="AB700"/>
      <c r="AC700"/>
      <c r="AD700"/>
      <c r="AY700" s="235" t="s">
        <v>46</v>
      </c>
      <c r="AZ700" s="235" t="s">
        <v>3134</v>
      </c>
      <c r="BA700" s="235">
        <v>2312908</v>
      </c>
      <c r="BB700" s="235"/>
      <c r="BC700" s="235"/>
    </row>
    <row r="701" spans="1:55" s="237" customFormat="1" ht="30" customHeight="1" x14ac:dyDescent="0.25">
      <c r="A701"/>
      <c r="B701"/>
      <c r="C701"/>
      <c r="D701"/>
      <c r="E701"/>
      <c r="F701"/>
      <c r="G701"/>
      <c r="H701"/>
      <c r="I701"/>
      <c r="J701"/>
      <c r="K701"/>
      <c r="L701"/>
      <c r="M701"/>
      <c r="N701"/>
      <c r="O701"/>
      <c r="P701"/>
      <c r="Q701"/>
      <c r="R701"/>
      <c r="S701"/>
      <c r="T701"/>
      <c r="U701"/>
      <c r="V701"/>
      <c r="W701"/>
      <c r="X701"/>
      <c r="Y701"/>
      <c r="Z701"/>
      <c r="AA701"/>
      <c r="AB701"/>
      <c r="AC701"/>
      <c r="AD701"/>
      <c r="AY701" s="235" t="s">
        <v>46</v>
      </c>
      <c r="AZ701" s="235" t="s">
        <v>3146</v>
      </c>
      <c r="BA701" s="235">
        <v>2313005</v>
      </c>
      <c r="BB701" s="235"/>
      <c r="BC701" s="235"/>
    </row>
    <row r="702" spans="1:55" s="237" customFormat="1" ht="30" customHeight="1" x14ac:dyDescent="0.25">
      <c r="A702"/>
      <c r="B702"/>
      <c r="C702"/>
      <c r="D702"/>
      <c r="E702"/>
      <c r="F702"/>
      <c r="G702"/>
      <c r="H702"/>
      <c r="I702"/>
      <c r="J702"/>
      <c r="K702"/>
      <c r="L702"/>
      <c r="M702"/>
      <c r="N702"/>
      <c r="O702"/>
      <c r="P702"/>
      <c r="Q702"/>
      <c r="R702"/>
      <c r="S702"/>
      <c r="T702"/>
      <c r="U702"/>
      <c r="V702"/>
      <c r="W702"/>
      <c r="X702"/>
      <c r="Y702"/>
      <c r="Z702"/>
      <c r="AA702"/>
      <c r="AB702"/>
      <c r="AC702"/>
      <c r="AD702"/>
      <c r="AY702" s="235" t="s">
        <v>46</v>
      </c>
      <c r="AZ702" s="235" t="s">
        <v>3157</v>
      </c>
      <c r="BA702" s="235">
        <v>2313104</v>
      </c>
      <c r="BB702" s="235"/>
      <c r="BC702" s="235"/>
    </row>
    <row r="703" spans="1:55" s="237" customFormat="1" ht="30" customHeight="1" x14ac:dyDescent="0.25">
      <c r="A703"/>
      <c r="B703"/>
      <c r="C703"/>
      <c r="D703"/>
      <c r="E703"/>
      <c r="F703"/>
      <c r="G703"/>
      <c r="H703"/>
      <c r="I703"/>
      <c r="J703"/>
      <c r="K703"/>
      <c r="L703"/>
      <c r="M703"/>
      <c r="N703"/>
      <c r="O703"/>
      <c r="P703"/>
      <c r="Q703"/>
      <c r="R703"/>
      <c r="S703"/>
      <c r="T703"/>
      <c r="U703"/>
      <c r="V703"/>
      <c r="W703"/>
      <c r="X703"/>
      <c r="Y703"/>
      <c r="Z703"/>
      <c r="AA703"/>
      <c r="AB703"/>
      <c r="AC703"/>
      <c r="AD703"/>
      <c r="AY703" s="235" t="s">
        <v>46</v>
      </c>
      <c r="AZ703" s="235" t="s">
        <v>3168</v>
      </c>
      <c r="BA703" s="235">
        <v>2313203</v>
      </c>
      <c r="BB703" s="235"/>
      <c r="BC703" s="235"/>
    </row>
    <row r="704" spans="1:55" s="237" customFormat="1" ht="30" customHeight="1" x14ac:dyDescent="0.25">
      <c r="A704"/>
      <c r="B704"/>
      <c r="C704"/>
      <c r="D704"/>
      <c r="E704"/>
      <c r="F704"/>
      <c r="G704"/>
      <c r="H704"/>
      <c r="I704"/>
      <c r="J704"/>
      <c r="K704"/>
      <c r="L704"/>
      <c r="M704"/>
      <c r="N704"/>
      <c r="O704"/>
      <c r="P704"/>
      <c r="Q704"/>
      <c r="R704"/>
      <c r="S704"/>
      <c r="T704"/>
      <c r="U704"/>
      <c r="V704"/>
      <c r="W704"/>
      <c r="X704"/>
      <c r="Y704"/>
      <c r="Z704"/>
      <c r="AA704"/>
      <c r="AB704"/>
      <c r="AC704"/>
      <c r="AD704"/>
      <c r="AY704" s="235" t="s">
        <v>46</v>
      </c>
      <c r="AZ704" s="235" t="s">
        <v>3179</v>
      </c>
      <c r="BA704" s="235">
        <v>2313252</v>
      </c>
      <c r="BB704" s="235"/>
      <c r="BC704" s="235"/>
    </row>
    <row r="705" spans="1:55" s="237" customFormat="1" ht="30" customHeight="1" x14ac:dyDescent="0.25">
      <c r="A705"/>
      <c r="B705"/>
      <c r="C705"/>
      <c r="D705"/>
      <c r="E705"/>
      <c r="F705"/>
      <c r="G705"/>
      <c r="H705"/>
      <c r="I705"/>
      <c r="J705"/>
      <c r="K705"/>
      <c r="L705"/>
      <c r="M705"/>
      <c r="N705"/>
      <c r="O705"/>
      <c r="P705"/>
      <c r="Q705"/>
      <c r="R705"/>
      <c r="S705"/>
      <c r="T705"/>
      <c r="U705"/>
      <c r="V705"/>
      <c r="W705"/>
      <c r="X705"/>
      <c r="Y705"/>
      <c r="Z705"/>
      <c r="AA705"/>
      <c r="AB705"/>
      <c r="AC705"/>
      <c r="AD705"/>
      <c r="AY705" s="235" t="s">
        <v>46</v>
      </c>
      <c r="AZ705" s="235" t="s">
        <v>3190</v>
      </c>
      <c r="BA705" s="235">
        <v>2313302</v>
      </c>
      <c r="BB705" s="235"/>
      <c r="BC705" s="235"/>
    </row>
    <row r="706" spans="1:55" s="237" customFormat="1" ht="30" customHeight="1" x14ac:dyDescent="0.25">
      <c r="A706"/>
      <c r="B706"/>
      <c r="C706"/>
      <c r="D706"/>
      <c r="E706"/>
      <c r="F706"/>
      <c r="G706"/>
      <c r="H706"/>
      <c r="I706"/>
      <c r="J706"/>
      <c r="K706"/>
      <c r="L706"/>
      <c r="M706"/>
      <c r="N706"/>
      <c r="O706"/>
      <c r="P706"/>
      <c r="Q706"/>
      <c r="R706"/>
      <c r="S706"/>
      <c r="T706"/>
      <c r="U706"/>
      <c r="V706"/>
      <c r="W706"/>
      <c r="X706"/>
      <c r="Y706"/>
      <c r="Z706"/>
      <c r="AA706"/>
      <c r="AB706"/>
      <c r="AC706"/>
      <c r="AD706"/>
      <c r="AY706" s="235" t="s">
        <v>46</v>
      </c>
      <c r="AZ706" s="235" t="s">
        <v>3202</v>
      </c>
      <c r="BA706" s="235">
        <v>2313351</v>
      </c>
      <c r="BB706" s="235"/>
      <c r="BC706" s="235"/>
    </row>
    <row r="707" spans="1:55" s="237" customFormat="1" ht="30" customHeight="1" x14ac:dyDescent="0.25">
      <c r="A707"/>
      <c r="B707"/>
      <c r="C707"/>
      <c r="D707"/>
      <c r="E707"/>
      <c r="F707"/>
      <c r="G707"/>
      <c r="H707"/>
      <c r="I707"/>
      <c r="J707"/>
      <c r="K707"/>
      <c r="L707"/>
      <c r="M707"/>
      <c r="N707"/>
      <c r="O707"/>
      <c r="P707"/>
      <c r="Q707"/>
      <c r="R707"/>
      <c r="S707"/>
      <c r="T707"/>
      <c r="U707"/>
      <c r="V707"/>
      <c r="W707"/>
      <c r="X707"/>
      <c r="Y707"/>
      <c r="Z707"/>
      <c r="AA707"/>
      <c r="AB707"/>
      <c r="AC707"/>
      <c r="AD707"/>
      <c r="AY707" s="235" t="s">
        <v>46</v>
      </c>
      <c r="AZ707" s="235" t="s">
        <v>3214</v>
      </c>
      <c r="BA707" s="235">
        <v>2313401</v>
      </c>
      <c r="BB707" s="235"/>
      <c r="BC707" s="235"/>
    </row>
    <row r="708" spans="1:55" s="237" customFormat="1" ht="30" customHeight="1" x14ac:dyDescent="0.25">
      <c r="A708"/>
      <c r="B708"/>
      <c r="C708"/>
      <c r="D708"/>
      <c r="E708"/>
      <c r="F708"/>
      <c r="G708"/>
      <c r="H708"/>
      <c r="I708"/>
      <c r="J708"/>
      <c r="K708"/>
      <c r="L708"/>
      <c r="M708"/>
      <c r="N708"/>
      <c r="O708"/>
      <c r="P708"/>
      <c r="Q708"/>
      <c r="R708"/>
      <c r="S708"/>
      <c r="T708"/>
      <c r="U708"/>
      <c r="V708"/>
      <c r="W708"/>
      <c r="X708"/>
      <c r="Y708"/>
      <c r="Z708"/>
      <c r="AA708"/>
      <c r="AB708"/>
      <c r="AC708"/>
      <c r="AD708"/>
      <c r="AY708" s="235" t="s">
        <v>46</v>
      </c>
      <c r="AZ708" s="235" t="s">
        <v>3226</v>
      </c>
      <c r="BA708" s="235">
        <v>2313500</v>
      </c>
      <c r="BB708" s="235"/>
      <c r="BC708" s="235"/>
    </row>
    <row r="709" spans="1:55" s="237" customFormat="1" ht="30" customHeight="1" x14ac:dyDescent="0.25">
      <c r="A709"/>
      <c r="B709"/>
      <c r="C709"/>
      <c r="D709"/>
      <c r="E709"/>
      <c r="F709"/>
      <c r="G709"/>
      <c r="H709"/>
      <c r="I709"/>
      <c r="J709"/>
      <c r="K709"/>
      <c r="L709"/>
      <c r="M709"/>
      <c r="N709"/>
      <c r="O709"/>
      <c r="P709"/>
      <c r="Q709"/>
      <c r="R709"/>
      <c r="S709"/>
      <c r="T709"/>
      <c r="U709"/>
      <c r="V709"/>
      <c r="W709"/>
      <c r="X709"/>
      <c r="Y709"/>
      <c r="Z709"/>
      <c r="AA709"/>
      <c r="AB709"/>
      <c r="AC709"/>
      <c r="AD709"/>
      <c r="AY709" s="235" t="s">
        <v>46</v>
      </c>
      <c r="AZ709" s="235" t="s">
        <v>3236</v>
      </c>
      <c r="BA709" s="235">
        <v>2313559</v>
      </c>
      <c r="BB709" s="235"/>
      <c r="BC709" s="235"/>
    </row>
    <row r="710" spans="1:55" s="237" customFormat="1" ht="30" customHeight="1" x14ac:dyDescent="0.25">
      <c r="A710"/>
      <c r="B710"/>
      <c r="C710"/>
      <c r="D710"/>
      <c r="E710"/>
      <c r="F710"/>
      <c r="G710"/>
      <c r="H710"/>
      <c r="I710"/>
      <c r="J710"/>
      <c r="K710"/>
      <c r="L710"/>
      <c r="M710"/>
      <c r="N710"/>
      <c r="O710"/>
      <c r="P710"/>
      <c r="Q710"/>
      <c r="R710"/>
      <c r="S710"/>
      <c r="T710"/>
      <c r="U710"/>
      <c r="V710"/>
      <c r="W710"/>
      <c r="X710"/>
      <c r="Y710"/>
      <c r="Z710"/>
      <c r="AA710"/>
      <c r="AB710"/>
      <c r="AC710"/>
      <c r="AD710"/>
      <c r="AY710" s="235" t="s">
        <v>46</v>
      </c>
      <c r="AZ710" s="235" t="s">
        <v>3247</v>
      </c>
      <c r="BA710" s="235">
        <v>2313609</v>
      </c>
      <c r="BB710" s="235"/>
      <c r="BC710" s="235"/>
    </row>
    <row r="711" spans="1:55" s="237" customFormat="1" ht="30" customHeight="1" x14ac:dyDescent="0.25">
      <c r="A711"/>
      <c r="B711"/>
      <c r="C711"/>
      <c r="D711"/>
      <c r="E711"/>
      <c r="F711"/>
      <c r="G711"/>
      <c r="H711"/>
      <c r="I711"/>
      <c r="J711"/>
      <c r="K711"/>
      <c r="L711"/>
      <c r="M711"/>
      <c r="N711"/>
      <c r="O711"/>
      <c r="P711"/>
      <c r="Q711"/>
      <c r="R711"/>
      <c r="S711"/>
      <c r="T711"/>
      <c r="U711"/>
      <c r="V711"/>
      <c r="W711"/>
      <c r="X711"/>
      <c r="Y711"/>
      <c r="Z711"/>
      <c r="AA711"/>
      <c r="AB711"/>
      <c r="AC711"/>
      <c r="AD711"/>
      <c r="AY711" s="235" t="s">
        <v>46</v>
      </c>
      <c r="AZ711" s="235" t="s">
        <v>3257</v>
      </c>
      <c r="BA711" s="235">
        <v>2313708</v>
      </c>
      <c r="BB711" s="235"/>
      <c r="BC711" s="235"/>
    </row>
    <row r="712" spans="1:55" s="237" customFormat="1" ht="30" customHeight="1" x14ac:dyDescent="0.25">
      <c r="A712"/>
      <c r="B712"/>
      <c r="C712"/>
      <c r="D712"/>
      <c r="E712"/>
      <c r="F712"/>
      <c r="G712"/>
      <c r="H712"/>
      <c r="I712"/>
      <c r="J712"/>
      <c r="K712"/>
      <c r="L712"/>
      <c r="M712"/>
      <c r="N712"/>
      <c r="O712"/>
      <c r="P712"/>
      <c r="Q712"/>
      <c r="R712"/>
      <c r="S712"/>
      <c r="T712"/>
      <c r="U712"/>
      <c r="V712"/>
      <c r="W712"/>
      <c r="X712"/>
      <c r="Y712"/>
      <c r="Z712"/>
      <c r="AA712"/>
      <c r="AB712"/>
      <c r="AC712"/>
      <c r="AD712"/>
      <c r="AY712" s="235" t="s">
        <v>46</v>
      </c>
      <c r="AZ712" s="235" t="s">
        <v>3268</v>
      </c>
      <c r="BA712" s="235">
        <v>2313757</v>
      </c>
      <c r="BB712" s="235"/>
      <c r="BC712" s="235"/>
    </row>
    <row r="713" spans="1:55" s="237" customFormat="1" ht="30" customHeight="1" x14ac:dyDescent="0.25">
      <c r="A713"/>
      <c r="B713"/>
      <c r="C713"/>
      <c r="D713"/>
      <c r="E713"/>
      <c r="F713"/>
      <c r="G713"/>
      <c r="H713"/>
      <c r="I713"/>
      <c r="J713"/>
      <c r="K713"/>
      <c r="L713"/>
      <c r="M713"/>
      <c r="N713"/>
      <c r="O713"/>
      <c r="P713"/>
      <c r="Q713"/>
      <c r="R713"/>
      <c r="S713"/>
      <c r="T713"/>
      <c r="U713"/>
      <c r="V713"/>
      <c r="W713"/>
      <c r="X713"/>
      <c r="Y713"/>
      <c r="Z713"/>
      <c r="AA713"/>
      <c r="AB713"/>
      <c r="AC713"/>
      <c r="AD713"/>
      <c r="AY713" s="235" t="s">
        <v>46</v>
      </c>
      <c r="AZ713" s="235" t="s">
        <v>3280</v>
      </c>
      <c r="BA713" s="235">
        <v>2313807</v>
      </c>
      <c r="BB713" s="235"/>
      <c r="BC713" s="235"/>
    </row>
    <row r="714" spans="1:55" s="237" customFormat="1" ht="30" customHeight="1" x14ac:dyDescent="0.25">
      <c r="A714"/>
      <c r="B714"/>
      <c r="C714"/>
      <c r="D714"/>
      <c r="E714"/>
      <c r="F714"/>
      <c r="G714"/>
      <c r="H714"/>
      <c r="I714"/>
      <c r="J714"/>
      <c r="K714"/>
      <c r="L714"/>
      <c r="M714"/>
      <c r="N714"/>
      <c r="O714"/>
      <c r="P714"/>
      <c r="Q714"/>
      <c r="R714"/>
      <c r="S714"/>
      <c r="T714"/>
      <c r="U714"/>
      <c r="V714"/>
      <c r="W714"/>
      <c r="X714"/>
      <c r="Y714"/>
      <c r="Z714"/>
      <c r="AA714"/>
      <c r="AB714"/>
      <c r="AC714"/>
      <c r="AD714"/>
      <c r="AY714" s="235" t="s">
        <v>46</v>
      </c>
      <c r="AZ714" s="235" t="s">
        <v>3291</v>
      </c>
      <c r="BA714" s="235">
        <v>2313906</v>
      </c>
      <c r="BB714" s="235"/>
      <c r="BC714" s="235"/>
    </row>
    <row r="715" spans="1:55" s="237" customFormat="1" ht="30" customHeight="1" x14ac:dyDescent="0.25">
      <c r="A715"/>
      <c r="B715"/>
      <c r="C715"/>
      <c r="D715"/>
      <c r="E715"/>
      <c r="F715"/>
      <c r="G715"/>
      <c r="H715"/>
      <c r="I715"/>
      <c r="J715"/>
      <c r="K715"/>
      <c r="L715"/>
      <c r="M715"/>
      <c r="N715"/>
      <c r="O715"/>
      <c r="P715"/>
      <c r="Q715"/>
      <c r="R715"/>
      <c r="S715"/>
      <c r="T715"/>
      <c r="U715"/>
      <c r="V715"/>
      <c r="W715"/>
      <c r="X715"/>
      <c r="Y715"/>
      <c r="Z715"/>
      <c r="AA715"/>
      <c r="AB715"/>
      <c r="AC715"/>
      <c r="AD715"/>
      <c r="AY715" s="235" t="s">
        <v>46</v>
      </c>
      <c r="AZ715" s="235" t="s">
        <v>3303</v>
      </c>
      <c r="BA715" s="235">
        <v>2313955</v>
      </c>
      <c r="BB715" s="235"/>
      <c r="BC715" s="235"/>
    </row>
    <row r="716" spans="1:55" s="237" customFormat="1" ht="30" customHeight="1" x14ac:dyDescent="0.25">
      <c r="A716"/>
      <c r="B716"/>
      <c r="C716"/>
      <c r="D716"/>
      <c r="E716"/>
      <c r="F716"/>
      <c r="G716"/>
      <c r="H716"/>
      <c r="I716"/>
      <c r="J716"/>
      <c r="K716"/>
      <c r="L716"/>
      <c r="M716"/>
      <c r="N716"/>
      <c r="O716"/>
      <c r="P716"/>
      <c r="Q716"/>
      <c r="R716"/>
      <c r="S716"/>
      <c r="T716"/>
      <c r="U716"/>
      <c r="V716"/>
      <c r="W716"/>
      <c r="X716"/>
      <c r="Y716"/>
      <c r="Z716"/>
      <c r="AA716"/>
      <c r="AB716"/>
      <c r="AC716"/>
      <c r="AD716"/>
      <c r="AY716" s="235" t="s">
        <v>46</v>
      </c>
      <c r="AZ716" s="235" t="s">
        <v>3315</v>
      </c>
      <c r="BA716" s="235">
        <v>2314003</v>
      </c>
      <c r="BB716" s="235"/>
      <c r="BC716" s="235"/>
    </row>
    <row r="717" spans="1:55" s="237" customFormat="1" ht="30" customHeight="1" x14ac:dyDescent="0.25">
      <c r="A717"/>
      <c r="B717"/>
      <c r="C717"/>
      <c r="D717"/>
      <c r="E717"/>
      <c r="F717"/>
      <c r="G717"/>
      <c r="H717"/>
      <c r="I717"/>
      <c r="J717"/>
      <c r="K717"/>
      <c r="L717"/>
      <c r="M717"/>
      <c r="N717"/>
      <c r="O717"/>
      <c r="P717"/>
      <c r="Q717"/>
      <c r="R717"/>
      <c r="S717"/>
      <c r="T717"/>
      <c r="U717"/>
      <c r="V717"/>
      <c r="W717"/>
      <c r="X717"/>
      <c r="Y717"/>
      <c r="Z717"/>
      <c r="AA717"/>
      <c r="AB717"/>
      <c r="AC717"/>
      <c r="AD717"/>
      <c r="AY717" s="235" t="s">
        <v>46</v>
      </c>
      <c r="AZ717" s="235" t="s">
        <v>3326</v>
      </c>
      <c r="BA717" s="235">
        <v>2314102</v>
      </c>
      <c r="BB717" s="235"/>
      <c r="BC717" s="235"/>
    </row>
    <row r="718" spans="1:55" s="237" customFormat="1" ht="30" customHeight="1" x14ac:dyDescent="0.25">
      <c r="A718"/>
      <c r="B718"/>
      <c r="C718"/>
      <c r="D718"/>
      <c r="E718"/>
      <c r="F718"/>
      <c r="G718"/>
      <c r="H718"/>
      <c r="I718"/>
      <c r="J718"/>
      <c r="K718"/>
      <c r="L718"/>
      <c r="M718"/>
      <c r="N718"/>
      <c r="O718"/>
      <c r="P718"/>
      <c r="Q718"/>
      <c r="R718"/>
      <c r="S718"/>
      <c r="T718"/>
      <c r="U718"/>
      <c r="V718"/>
      <c r="W718"/>
      <c r="X718"/>
      <c r="Y718"/>
      <c r="Z718"/>
      <c r="AA718"/>
      <c r="AB718"/>
      <c r="AC718"/>
      <c r="AD718"/>
      <c r="AY718" s="235" t="s">
        <v>50</v>
      </c>
      <c r="AZ718" s="235" t="s">
        <v>97</v>
      </c>
      <c r="BA718" s="235">
        <v>5300108</v>
      </c>
      <c r="BB718" s="235"/>
      <c r="BC718" s="235"/>
    </row>
    <row r="719" spans="1:55" s="237" customFormat="1" ht="30" customHeight="1" x14ac:dyDescent="0.25">
      <c r="A719"/>
      <c r="B719"/>
      <c r="C719"/>
      <c r="D719"/>
      <c r="E719"/>
      <c r="F719"/>
      <c r="G719"/>
      <c r="H719"/>
      <c r="I719"/>
      <c r="J719"/>
      <c r="K719"/>
      <c r="L719"/>
      <c r="M719"/>
      <c r="N719"/>
      <c r="O719"/>
      <c r="P719"/>
      <c r="Q719"/>
      <c r="R719"/>
      <c r="S719"/>
      <c r="T719"/>
      <c r="U719"/>
      <c r="V719"/>
      <c r="W719"/>
      <c r="X719"/>
      <c r="Y719"/>
      <c r="Z719"/>
      <c r="AA719"/>
      <c r="AB719"/>
      <c r="AC719"/>
      <c r="AD719"/>
      <c r="AY719" s="235" t="s">
        <v>54</v>
      </c>
      <c r="AZ719" s="235" t="s">
        <v>98</v>
      </c>
      <c r="BA719" s="235">
        <v>3200102</v>
      </c>
      <c r="BB719" s="235"/>
      <c r="BC719" s="235"/>
    </row>
    <row r="720" spans="1:55" s="237" customFormat="1" ht="30" customHeight="1" x14ac:dyDescent="0.25">
      <c r="A720"/>
      <c r="B720"/>
      <c r="C720"/>
      <c r="D720"/>
      <c r="E720"/>
      <c r="F720"/>
      <c r="G720"/>
      <c r="H720"/>
      <c r="I720"/>
      <c r="J720"/>
      <c r="K720"/>
      <c r="L720"/>
      <c r="M720"/>
      <c r="N720"/>
      <c r="O720"/>
      <c r="P720"/>
      <c r="Q720"/>
      <c r="R720"/>
      <c r="S720"/>
      <c r="T720"/>
      <c r="U720"/>
      <c r="V720"/>
      <c r="W720"/>
      <c r="X720"/>
      <c r="Y720"/>
      <c r="Z720"/>
      <c r="AA720"/>
      <c r="AB720"/>
      <c r="AC720"/>
      <c r="AD720"/>
      <c r="AY720" s="235" t="s">
        <v>54</v>
      </c>
      <c r="AZ720" s="235" t="s">
        <v>123</v>
      </c>
      <c r="BA720" s="235">
        <v>3200169</v>
      </c>
      <c r="BB720" s="235"/>
      <c r="BC720" s="235"/>
    </row>
    <row r="721" spans="1:55" s="237" customFormat="1" ht="30"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Y721" s="235" t="s">
        <v>54</v>
      </c>
      <c r="AZ721" s="235" t="s">
        <v>149</v>
      </c>
      <c r="BA721" s="235">
        <v>3200136</v>
      </c>
      <c r="BB721" s="235"/>
      <c r="BC721" s="235"/>
    </row>
    <row r="722" spans="1:55" s="237" customFormat="1" ht="30" customHeight="1" x14ac:dyDescent="0.25">
      <c r="A722"/>
      <c r="B722"/>
      <c r="C722"/>
      <c r="D722"/>
      <c r="E722"/>
      <c r="F722"/>
      <c r="G722"/>
      <c r="H722"/>
      <c r="I722"/>
      <c r="J722"/>
      <c r="K722"/>
      <c r="L722"/>
      <c r="M722"/>
      <c r="N722"/>
      <c r="O722"/>
      <c r="P722"/>
      <c r="Q722"/>
      <c r="R722"/>
      <c r="S722"/>
      <c r="T722"/>
      <c r="U722"/>
      <c r="V722"/>
      <c r="W722"/>
      <c r="X722"/>
      <c r="Y722"/>
      <c r="Z722"/>
      <c r="AA722"/>
      <c r="AB722"/>
      <c r="AC722"/>
      <c r="AD722"/>
      <c r="AY722" s="235" t="s">
        <v>54</v>
      </c>
      <c r="AZ722" s="235" t="s">
        <v>174</v>
      </c>
      <c r="BA722" s="235">
        <v>3200201</v>
      </c>
      <c r="BB722" s="235"/>
      <c r="BC722" s="235"/>
    </row>
    <row r="723" spans="1:55" s="237" customFormat="1" ht="30" customHeight="1" x14ac:dyDescent="0.25">
      <c r="A723"/>
      <c r="B723"/>
      <c r="C723"/>
      <c r="D723"/>
      <c r="E723"/>
      <c r="F723"/>
      <c r="G723"/>
      <c r="H723"/>
      <c r="I723"/>
      <c r="J723"/>
      <c r="K723"/>
      <c r="L723"/>
      <c r="M723"/>
      <c r="N723"/>
      <c r="O723"/>
      <c r="P723"/>
      <c r="Q723"/>
      <c r="R723"/>
      <c r="S723"/>
      <c r="T723"/>
      <c r="U723"/>
      <c r="V723"/>
      <c r="W723"/>
      <c r="X723"/>
      <c r="Y723"/>
      <c r="Z723"/>
      <c r="AA723"/>
      <c r="AB723"/>
      <c r="AC723"/>
      <c r="AD723"/>
      <c r="AY723" s="235" t="s">
        <v>54</v>
      </c>
      <c r="AZ723" s="235" t="s">
        <v>200</v>
      </c>
      <c r="BA723" s="235">
        <v>3200300</v>
      </c>
      <c r="BB723" s="235"/>
      <c r="BC723" s="235"/>
    </row>
    <row r="724" spans="1:55" s="237" customFormat="1" ht="30" customHeight="1" x14ac:dyDescent="0.25">
      <c r="A724"/>
      <c r="B724"/>
      <c r="C724"/>
      <c r="D724"/>
      <c r="E724"/>
      <c r="F724"/>
      <c r="G724"/>
      <c r="H724"/>
      <c r="I724"/>
      <c r="J724"/>
      <c r="K724"/>
      <c r="L724"/>
      <c r="M724"/>
      <c r="N724"/>
      <c r="O724"/>
      <c r="P724"/>
      <c r="Q724"/>
      <c r="R724"/>
      <c r="S724"/>
      <c r="T724"/>
      <c r="U724"/>
      <c r="V724"/>
      <c r="W724"/>
      <c r="X724"/>
      <c r="Y724"/>
      <c r="Z724"/>
      <c r="AA724"/>
      <c r="AB724"/>
      <c r="AC724"/>
      <c r="AD724"/>
      <c r="AY724" s="235" t="s">
        <v>54</v>
      </c>
      <c r="AZ724" s="235" t="s">
        <v>226</v>
      </c>
      <c r="BA724" s="235">
        <v>3200359</v>
      </c>
      <c r="BB724" s="235"/>
      <c r="BC724" s="235"/>
    </row>
    <row r="725" spans="1:55" s="237" customFormat="1" ht="30" customHeight="1" x14ac:dyDescent="0.25">
      <c r="A725"/>
      <c r="B725"/>
      <c r="C725"/>
      <c r="D725"/>
      <c r="E725"/>
      <c r="F725"/>
      <c r="G725"/>
      <c r="H725"/>
      <c r="I725"/>
      <c r="J725"/>
      <c r="K725"/>
      <c r="L725"/>
      <c r="M725"/>
      <c r="N725"/>
      <c r="O725"/>
      <c r="P725"/>
      <c r="Q725"/>
      <c r="R725"/>
      <c r="S725"/>
      <c r="T725"/>
      <c r="U725"/>
      <c r="V725"/>
      <c r="W725"/>
      <c r="X725"/>
      <c r="Y725"/>
      <c r="Z725"/>
      <c r="AA725"/>
      <c r="AB725"/>
      <c r="AC725"/>
      <c r="AD725"/>
      <c r="AY725" s="235" t="s">
        <v>54</v>
      </c>
      <c r="AZ725" s="235" t="s">
        <v>250</v>
      </c>
      <c r="BA725" s="235">
        <v>3200409</v>
      </c>
      <c r="BB725" s="235"/>
      <c r="BC725" s="235"/>
    </row>
    <row r="726" spans="1:55" s="237" customFormat="1" ht="30" customHeight="1" x14ac:dyDescent="0.25">
      <c r="A726"/>
      <c r="B726"/>
      <c r="C726"/>
      <c r="D726"/>
      <c r="E726"/>
      <c r="F726"/>
      <c r="G726"/>
      <c r="H726"/>
      <c r="I726"/>
      <c r="J726"/>
      <c r="K726"/>
      <c r="L726"/>
      <c r="M726"/>
      <c r="N726"/>
      <c r="O726"/>
      <c r="P726"/>
      <c r="Q726"/>
      <c r="R726"/>
      <c r="S726"/>
      <c r="T726"/>
      <c r="U726"/>
      <c r="V726"/>
      <c r="W726"/>
      <c r="X726"/>
      <c r="Y726"/>
      <c r="Z726"/>
      <c r="AA726"/>
      <c r="AB726"/>
      <c r="AC726"/>
      <c r="AD726"/>
      <c r="AY726" s="235" t="s">
        <v>54</v>
      </c>
      <c r="AZ726" s="235" t="s">
        <v>275</v>
      </c>
      <c r="BA726" s="235">
        <v>3200508</v>
      </c>
      <c r="BB726" s="235"/>
      <c r="BC726" s="235"/>
    </row>
    <row r="727" spans="1:55" s="237" customFormat="1" ht="30" customHeight="1" x14ac:dyDescent="0.25">
      <c r="A727"/>
      <c r="B727"/>
      <c r="C727"/>
      <c r="D727"/>
      <c r="E727"/>
      <c r="F727"/>
      <c r="G727"/>
      <c r="H727"/>
      <c r="I727"/>
      <c r="J727"/>
      <c r="K727"/>
      <c r="L727"/>
      <c r="M727"/>
      <c r="N727"/>
      <c r="O727"/>
      <c r="P727"/>
      <c r="Q727"/>
      <c r="R727"/>
      <c r="S727"/>
      <c r="T727"/>
      <c r="U727"/>
      <c r="V727"/>
      <c r="W727"/>
      <c r="X727"/>
      <c r="Y727"/>
      <c r="Z727"/>
      <c r="AA727"/>
      <c r="AB727"/>
      <c r="AC727"/>
      <c r="AD727"/>
      <c r="AY727" s="235" t="s">
        <v>54</v>
      </c>
      <c r="AZ727" s="235" t="s">
        <v>301</v>
      </c>
      <c r="BA727" s="235">
        <v>3200607</v>
      </c>
      <c r="BB727" s="235"/>
      <c r="BC727" s="235"/>
    </row>
    <row r="728" spans="1:55" s="237" customFormat="1" ht="30" customHeight="1" x14ac:dyDescent="0.25">
      <c r="A728"/>
      <c r="B728"/>
      <c r="C728"/>
      <c r="D728"/>
      <c r="E728"/>
      <c r="F728"/>
      <c r="G728"/>
      <c r="H728"/>
      <c r="I728"/>
      <c r="J728"/>
      <c r="K728"/>
      <c r="L728"/>
      <c r="M728"/>
      <c r="N728"/>
      <c r="O728"/>
      <c r="P728"/>
      <c r="Q728"/>
      <c r="R728"/>
      <c r="S728"/>
      <c r="T728"/>
      <c r="U728"/>
      <c r="V728"/>
      <c r="W728"/>
      <c r="X728"/>
      <c r="Y728"/>
      <c r="Z728"/>
      <c r="AA728"/>
      <c r="AB728"/>
      <c r="AC728"/>
      <c r="AD728"/>
      <c r="AY728" s="235" t="s">
        <v>54</v>
      </c>
      <c r="AZ728" s="235" t="s">
        <v>327</v>
      </c>
      <c r="BA728" s="235">
        <v>3200706</v>
      </c>
      <c r="BB728" s="235"/>
      <c r="BC728" s="235"/>
    </row>
    <row r="729" spans="1:55" s="237" customFormat="1" ht="30" customHeight="1" x14ac:dyDescent="0.25">
      <c r="A729"/>
      <c r="B729"/>
      <c r="C729"/>
      <c r="D729"/>
      <c r="E729"/>
      <c r="F729"/>
      <c r="G729"/>
      <c r="H729"/>
      <c r="I729"/>
      <c r="J729"/>
      <c r="K729"/>
      <c r="L729"/>
      <c r="M729"/>
      <c r="N729"/>
      <c r="O729"/>
      <c r="P729"/>
      <c r="Q729"/>
      <c r="R729"/>
      <c r="S729"/>
      <c r="T729"/>
      <c r="U729"/>
      <c r="V729"/>
      <c r="W729"/>
      <c r="X729"/>
      <c r="Y729"/>
      <c r="Z729"/>
      <c r="AA729"/>
      <c r="AB729"/>
      <c r="AC729"/>
      <c r="AD729"/>
      <c r="AY729" s="235" t="s">
        <v>54</v>
      </c>
      <c r="AZ729" s="235" t="s">
        <v>352</v>
      </c>
      <c r="BA729" s="235">
        <v>3200805</v>
      </c>
      <c r="BB729" s="235"/>
      <c r="BC729" s="235"/>
    </row>
    <row r="730" spans="1:55" s="237" customFormat="1" ht="30" customHeight="1" x14ac:dyDescent="0.25">
      <c r="A730"/>
      <c r="B730"/>
      <c r="C730"/>
      <c r="D730"/>
      <c r="E730"/>
      <c r="F730"/>
      <c r="G730"/>
      <c r="H730"/>
      <c r="I730"/>
      <c r="J730"/>
      <c r="K730"/>
      <c r="L730"/>
      <c r="M730"/>
      <c r="N730"/>
      <c r="O730"/>
      <c r="P730"/>
      <c r="Q730"/>
      <c r="R730"/>
      <c r="S730"/>
      <c r="T730"/>
      <c r="U730"/>
      <c r="V730"/>
      <c r="W730"/>
      <c r="X730"/>
      <c r="Y730"/>
      <c r="Z730"/>
      <c r="AA730"/>
      <c r="AB730"/>
      <c r="AC730"/>
      <c r="AD730"/>
      <c r="AY730" s="235" t="s">
        <v>54</v>
      </c>
      <c r="AZ730" s="235" t="s">
        <v>376</v>
      </c>
      <c r="BA730" s="235">
        <v>3200904</v>
      </c>
      <c r="BB730" s="235"/>
      <c r="BC730" s="235"/>
    </row>
    <row r="731" spans="1:55" s="237" customFormat="1" ht="30" customHeight="1" x14ac:dyDescent="0.25">
      <c r="A731"/>
      <c r="B731"/>
      <c r="C731"/>
      <c r="D731"/>
      <c r="E731"/>
      <c r="F731"/>
      <c r="G731"/>
      <c r="H731"/>
      <c r="I731"/>
      <c r="J731"/>
      <c r="K731"/>
      <c r="L731"/>
      <c r="M731"/>
      <c r="N731"/>
      <c r="O731"/>
      <c r="P731"/>
      <c r="Q731"/>
      <c r="R731"/>
      <c r="S731"/>
      <c r="T731"/>
      <c r="U731"/>
      <c r="V731"/>
      <c r="W731"/>
      <c r="X731"/>
      <c r="Y731"/>
      <c r="Z731"/>
      <c r="AA731"/>
      <c r="AB731"/>
      <c r="AC731"/>
      <c r="AD731"/>
      <c r="AY731" s="235" t="s">
        <v>54</v>
      </c>
      <c r="AZ731" s="235" t="s">
        <v>401</v>
      </c>
      <c r="BA731" s="235">
        <v>3201001</v>
      </c>
      <c r="BB731" s="235"/>
      <c r="BC731" s="235"/>
    </row>
    <row r="732" spans="1:55" s="237" customFormat="1" ht="30" customHeight="1" x14ac:dyDescent="0.25">
      <c r="A732"/>
      <c r="B732"/>
      <c r="C732"/>
      <c r="D732"/>
      <c r="E732"/>
      <c r="F732"/>
      <c r="G732"/>
      <c r="H732"/>
      <c r="I732"/>
      <c r="J732"/>
      <c r="K732"/>
      <c r="L732"/>
      <c r="M732"/>
      <c r="N732"/>
      <c r="O732"/>
      <c r="P732"/>
      <c r="Q732"/>
      <c r="R732"/>
      <c r="S732"/>
      <c r="T732"/>
      <c r="U732"/>
      <c r="V732"/>
      <c r="W732"/>
      <c r="X732"/>
      <c r="Y732"/>
      <c r="Z732"/>
      <c r="AA732"/>
      <c r="AB732"/>
      <c r="AC732"/>
      <c r="AD732"/>
      <c r="AY732" s="235" t="s">
        <v>54</v>
      </c>
      <c r="AZ732" s="235" t="s">
        <v>426</v>
      </c>
      <c r="BA732" s="235">
        <v>3201100</v>
      </c>
      <c r="BB732" s="235"/>
      <c r="BC732" s="235"/>
    </row>
    <row r="733" spans="1:55" s="237" customFormat="1" ht="30" customHeight="1" x14ac:dyDescent="0.25">
      <c r="A733"/>
      <c r="B733"/>
      <c r="C733"/>
      <c r="D733"/>
      <c r="E733"/>
      <c r="F733"/>
      <c r="G733"/>
      <c r="H733"/>
      <c r="I733"/>
      <c r="J733"/>
      <c r="K733"/>
      <c r="L733"/>
      <c r="M733"/>
      <c r="N733"/>
      <c r="O733"/>
      <c r="P733"/>
      <c r="Q733"/>
      <c r="R733"/>
      <c r="S733"/>
      <c r="T733"/>
      <c r="U733"/>
      <c r="V733"/>
      <c r="W733"/>
      <c r="X733"/>
      <c r="Y733"/>
      <c r="Z733"/>
      <c r="AA733"/>
      <c r="AB733"/>
      <c r="AC733"/>
      <c r="AD733"/>
      <c r="AY733" s="235" t="s">
        <v>54</v>
      </c>
      <c r="AZ733" s="235" t="s">
        <v>452</v>
      </c>
      <c r="BA733" s="235">
        <v>3201159</v>
      </c>
      <c r="BB733" s="235"/>
      <c r="BC733" s="235"/>
    </row>
    <row r="734" spans="1:55" s="237" customFormat="1" ht="30" customHeight="1" x14ac:dyDescent="0.25">
      <c r="A734"/>
      <c r="B734"/>
      <c r="C734"/>
      <c r="D734"/>
      <c r="E734"/>
      <c r="F734"/>
      <c r="G734"/>
      <c r="H734"/>
      <c r="I734"/>
      <c r="J734"/>
      <c r="K734"/>
      <c r="L734"/>
      <c r="M734"/>
      <c r="N734"/>
      <c r="O734"/>
      <c r="P734"/>
      <c r="Q734"/>
      <c r="R734"/>
      <c r="S734"/>
      <c r="T734"/>
      <c r="U734"/>
      <c r="V734"/>
      <c r="W734"/>
      <c r="X734"/>
      <c r="Y734"/>
      <c r="Z734"/>
      <c r="AA734"/>
      <c r="AB734"/>
      <c r="AC734"/>
      <c r="AD734"/>
      <c r="AY734" s="235" t="s">
        <v>54</v>
      </c>
      <c r="AZ734" s="235" t="s">
        <v>477</v>
      </c>
      <c r="BA734" s="235">
        <v>3201209</v>
      </c>
      <c r="BB734" s="235"/>
      <c r="BC734" s="235"/>
    </row>
    <row r="735" spans="1:55" s="237" customFormat="1" ht="30" customHeight="1" x14ac:dyDescent="0.25">
      <c r="A735"/>
      <c r="B735"/>
      <c r="C735"/>
      <c r="D735"/>
      <c r="E735"/>
      <c r="F735"/>
      <c r="G735"/>
      <c r="H735"/>
      <c r="I735"/>
      <c r="J735"/>
      <c r="K735"/>
      <c r="L735"/>
      <c r="M735"/>
      <c r="N735"/>
      <c r="O735"/>
      <c r="P735"/>
      <c r="Q735"/>
      <c r="R735"/>
      <c r="S735"/>
      <c r="T735"/>
      <c r="U735"/>
      <c r="V735"/>
      <c r="W735"/>
      <c r="X735"/>
      <c r="Y735"/>
      <c r="Z735"/>
      <c r="AA735"/>
      <c r="AB735"/>
      <c r="AC735"/>
      <c r="AD735"/>
      <c r="AY735" s="235" t="s">
        <v>54</v>
      </c>
      <c r="AZ735" s="235" t="s">
        <v>501</v>
      </c>
      <c r="BA735" s="235">
        <v>3201308</v>
      </c>
      <c r="BB735" s="235"/>
      <c r="BC735" s="235"/>
    </row>
    <row r="736" spans="1:55" s="237" customFormat="1" ht="30" customHeight="1" x14ac:dyDescent="0.25">
      <c r="A736"/>
      <c r="B736"/>
      <c r="C736"/>
      <c r="D736"/>
      <c r="E736"/>
      <c r="F736"/>
      <c r="G736"/>
      <c r="H736"/>
      <c r="I736"/>
      <c r="J736"/>
      <c r="K736"/>
      <c r="L736"/>
      <c r="M736"/>
      <c r="N736"/>
      <c r="O736"/>
      <c r="P736"/>
      <c r="Q736"/>
      <c r="R736"/>
      <c r="S736"/>
      <c r="T736"/>
      <c r="U736"/>
      <c r="V736"/>
      <c r="W736"/>
      <c r="X736"/>
      <c r="Y736"/>
      <c r="Z736"/>
      <c r="AA736"/>
      <c r="AB736"/>
      <c r="AC736"/>
      <c r="AD736"/>
      <c r="AY736" s="235" t="s">
        <v>54</v>
      </c>
      <c r="AZ736" s="235" t="s">
        <v>524</v>
      </c>
      <c r="BA736" s="235">
        <v>3201407</v>
      </c>
      <c r="BB736" s="235"/>
      <c r="BC736" s="235"/>
    </row>
    <row r="737" spans="1:55" s="237" customFormat="1" ht="30" customHeight="1" x14ac:dyDescent="0.25">
      <c r="A737"/>
      <c r="B737"/>
      <c r="C737"/>
      <c r="D737"/>
      <c r="E737"/>
      <c r="F737"/>
      <c r="G737"/>
      <c r="H737"/>
      <c r="I737"/>
      <c r="J737"/>
      <c r="K737"/>
      <c r="L737"/>
      <c r="M737"/>
      <c r="N737"/>
      <c r="O737"/>
      <c r="P737"/>
      <c r="Q737"/>
      <c r="R737"/>
      <c r="S737"/>
      <c r="T737"/>
      <c r="U737"/>
      <c r="V737"/>
      <c r="W737"/>
      <c r="X737"/>
      <c r="Y737"/>
      <c r="Z737"/>
      <c r="AA737"/>
      <c r="AB737"/>
      <c r="AC737"/>
      <c r="AD737"/>
      <c r="AY737" s="235" t="s">
        <v>54</v>
      </c>
      <c r="AZ737" s="235" t="s">
        <v>548</v>
      </c>
      <c r="BA737" s="235">
        <v>3201506</v>
      </c>
      <c r="BB737" s="235"/>
      <c r="BC737" s="235"/>
    </row>
    <row r="738" spans="1:55" s="237" customFormat="1" ht="30" customHeight="1" x14ac:dyDescent="0.25">
      <c r="A738"/>
      <c r="B738"/>
      <c r="C738"/>
      <c r="D738"/>
      <c r="E738"/>
      <c r="F738"/>
      <c r="G738"/>
      <c r="H738"/>
      <c r="I738"/>
      <c r="J738"/>
      <c r="K738"/>
      <c r="L738"/>
      <c r="M738"/>
      <c r="N738"/>
      <c r="O738"/>
      <c r="P738"/>
      <c r="Q738"/>
      <c r="R738"/>
      <c r="S738"/>
      <c r="T738"/>
      <c r="U738"/>
      <c r="V738"/>
      <c r="W738"/>
      <c r="X738"/>
      <c r="Y738"/>
      <c r="Z738"/>
      <c r="AA738"/>
      <c r="AB738"/>
      <c r="AC738"/>
      <c r="AD738"/>
      <c r="AY738" s="235" t="s">
        <v>54</v>
      </c>
      <c r="AZ738" s="235" t="s">
        <v>571</v>
      </c>
      <c r="BA738" s="235">
        <v>3201605</v>
      </c>
      <c r="BB738" s="235"/>
      <c r="BC738" s="235"/>
    </row>
    <row r="739" spans="1:55" s="237" customFormat="1" ht="30" customHeight="1" x14ac:dyDescent="0.25">
      <c r="A739"/>
      <c r="B739"/>
      <c r="C739"/>
      <c r="D739"/>
      <c r="E739"/>
      <c r="F739"/>
      <c r="G739"/>
      <c r="H739"/>
      <c r="I739"/>
      <c r="J739"/>
      <c r="K739"/>
      <c r="L739"/>
      <c r="M739"/>
      <c r="N739"/>
      <c r="O739"/>
      <c r="P739"/>
      <c r="Q739"/>
      <c r="R739"/>
      <c r="S739"/>
      <c r="T739"/>
      <c r="U739"/>
      <c r="V739"/>
      <c r="W739"/>
      <c r="X739"/>
      <c r="Y739"/>
      <c r="Z739"/>
      <c r="AA739"/>
      <c r="AB739"/>
      <c r="AC739"/>
      <c r="AD739"/>
      <c r="AY739" s="235" t="s">
        <v>54</v>
      </c>
      <c r="AZ739" s="235" t="s">
        <v>594</v>
      </c>
      <c r="BA739" s="235">
        <v>3201704</v>
      </c>
      <c r="BB739" s="235"/>
      <c r="BC739" s="235"/>
    </row>
    <row r="740" spans="1:55" s="237" customFormat="1" ht="30" customHeight="1" x14ac:dyDescent="0.25">
      <c r="A740"/>
      <c r="B740"/>
      <c r="C740"/>
      <c r="D740"/>
      <c r="E740"/>
      <c r="F740"/>
      <c r="G740"/>
      <c r="H740"/>
      <c r="I740"/>
      <c r="J740"/>
      <c r="K740"/>
      <c r="L740"/>
      <c r="M740"/>
      <c r="N740"/>
      <c r="O740"/>
      <c r="P740"/>
      <c r="Q740"/>
      <c r="R740"/>
      <c r="S740"/>
      <c r="T740"/>
      <c r="U740"/>
      <c r="V740"/>
      <c r="W740"/>
      <c r="X740"/>
      <c r="Y740"/>
      <c r="Z740"/>
      <c r="AA740"/>
      <c r="AB740"/>
      <c r="AC740"/>
      <c r="AD740"/>
      <c r="AY740" s="235" t="s">
        <v>54</v>
      </c>
      <c r="AZ740" s="235" t="s">
        <v>617</v>
      </c>
      <c r="BA740" s="235">
        <v>3201803</v>
      </c>
      <c r="BB740" s="235"/>
      <c r="BC740" s="235"/>
    </row>
    <row r="741" spans="1:55" s="237" customFormat="1" ht="3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Y741" s="235" t="s">
        <v>54</v>
      </c>
      <c r="AZ741" s="235" t="s">
        <v>638</v>
      </c>
      <c r="BA741" s="235">
        <v>3201902</v>
      </c>
      <c r="BB741" s="235"/>
      <c r="BC741" s="235"/>
    </row>
    <row r="742" spans="1:55" s="237" customFormat="1" ht="30" customHeight="1" x14ac:dyDescent="0.25">
      <c r="A742"/>
      <c r="B742"/>
      <c r="C742"/>
      <c r="D742"/>
      <c r="E742"/>
      <c r="F742"/>
      <c r="G742"/>
      <c r="H742"/>
      <c r="I742"/>
      <c r="J742"/>
      <c r="K742"/>
      <c r="L742"/>
      <c r="M742"/>
      <c r="N742"/>
      <c r="O742"/>
      <c r="P742"/>
      <c r="Q742"/>
      <c r="R742"/>
      <c r="S742"/>
      <c r="T742"/>
      <c r="U742"/>
      <c r="V742"/>
      <c r="W742"/>
      <c r="X742"/>
      <c r="Y742"/>
      <c r="Z742"/>
      <c r="AA742"/>
      <c r="AB742"/>
      <c r="AC742"/>
      <c r="AD742"/>
      <c r="AY742" s="235" t="s">
        <v>54</v>
      </c>
      <c r="AZ742" s="235" t="s">
        <v>659</v>
      </c>
      <c r="BA742" s="235">
        <v>3202009</v>
      </c>
      <c r="BB742" s="235"/>
      <c r="BC742" s="235"/>
    </row>
    <row r="743" spans="1:55" s="237" customFormat="1" ht="30" customHeight="1" x14ac:dyDescent="0.25">
      <c r="A743"/>
      <c r="B743"/>
      <c r="C743"/>
      <c r="D743"/>
      <c r="E743"/>
      <c r="F743"/>
      <c r="G743"/>
      <c r="H743"/>
      <c r="I743"/>
      <c r="J743"/>
      <c r="K743"/>
      <c r="L743"/>
      <c r="M743"/>
      <c r="N743"/>
      <c r="O743"/>
      <c r="P743"/>
      <c r="Q743"/>
      <c r="R743"/>
      <c r="S743"/>
      <c r="T743"/>
      <c r="U743"/>
      <c r="V743"/>
      <c r="W743"/>
      <c r="X743"/>
      <c r="Y743"/>
      <c r="Z743"/>
      <c r="AA743"/>
      <c r="AB743"/>
      <c r="AC743"/>
      <c r="AD743"/>
      <c r="AY743" s="235" t="s">
        <v>54</v>
      </c>
      <c r="AZ743" s="235" t="s">
        <v>680</v>
      </c>
      <c r="BA743" s="235">
        <v>3202108</v>
      </c>
      <c r="BB743" s="235"/>
      <c r="BC743" s="235"/>
    </row>
    <row r="744" spans="1:55" s="237" customFormat="1" ht="30" customHeight="1" x14ac:dyDescent="0.25">
      <c r="A744"/>
      <c r="B744"/>
      <c r="C744"/>
      <c r="D744"/>
      <c r="E744"/>
      <c r="F744"/>
      <c r="G744"/>
      <c r="H744"/>
      <c r="I744"/>
      <c r="J744"/>
      <c r="K744"/>
      <c r="L744"/>
      <c r="M744"/>
      <c r="N744"/>
      <c r="O744"/>
      <c r="P744"/>
      <c r="Q744"/>
      <c r="R744"/>
      <c r="S744"/>
      <c r="T744"/>
      <c r="U744"/>
      <c r="V744"/>
      <c r="W744"/>
      <c r="X744"/>
      <c r="Y744"/>
      <c r="Z744"/>
      <c r="AA744"/>
      <c r="AB744"/>
      <c r="AC744"/>
      <c r="AD744"/>
      <c r="AY744" s="235" t="s">
        <v>54</v>
      </c>
      <c r="AZ744" s="235" t="s">
        <v>700</v>
      </c>
      <c r="BA744" s="235">
        <v>3202207</v>
      </c>
      <c r="BB744" s="235"/>
      <c r="BC744" s="235"/>
    </row>
    <row r="745" spans="1:55" s="237" customFormat="1" ht="30" customHeight="1" x14ac:dyDescent="0.25">
      <c r="A745"/>
      <c r="B745"/>
      <c r="C745"/>
      <c r="D745"/>
      <c r="E745"/>
      <c r="F745"/>
      <c r="G745"/>
      <c r="H745"/>
      <c r="I745"/>
      <c r="J745"/>
      <c r="K745"/>
      <c r="L745"/>
      <c r="M745"/>
      <c r="N745"/>
      <c r="O745"/>
      <c r="P745"/>
      <c r="Q745"/>
      <c r="R745"/>
      <c r="S745"/>
      <c r="T745"/>
      <c r="U745"/>
      <c r="V745"/>
      <c r="W745"/>
      <c r="X745"/>
      <c r="Y745"/>
      <c r="Z745"/>
      <c r="AA745"/>
      <c r="AB745"/>
      <c r="AC745"/>
      <c r="AD745"/>
      <c r="AY745" s="235" t="s">
        <v>54</v>
      </c>
      <c r="AZ745" s="235" t="s">
        <v>722</v>
      </c>
      <c r="BA745" s="235">
        <v>3202256</v>
      </c>
      <c r="BB745" s="235"/>
      <c r="BC745" s="235"/>
    </row>
    <row r="746" spans="1:55" s="237" customFormat="1" ht="30" customHeight="1" x14ac:dyDescent="0.25">
      <c r="A746"/>
      <c r="B746"/>
      <c r="C746"/>
      <c r="D746"/>
      <c r="E746"/>
      <c r="F746"/>
      <c r="G746"/>
      <c r="H746"/>
      <c r="I746"/>
      <c r="J746"/>
      <c r="K746"/>
      <c r="L746"/>
      <c r="M746"/>
      <c r="N746"/>
      <c r="O746"/>
      <c r="P746"/>
      <c r="Q746"/>
      <c r="R746"/>
      <c r="S746"/>
      <c r="T746"/>
      <c r="U746"/>
      <c r="V746"/>
      <c r="W746"/>
      <c r="X746"/>
      <c r="Y746"/>
      <c r="Z746"/>
      <c r="AA746"/>
      <c r="AB746"/>
      <c r="AC746"/>
      <c r="AD746"/>
      <c r="AY746" s="235" t="s">
        <v>54</v>
      </c>
      <c r="AZ746" s="235" t="s">
        <v>744</v>
      </c>
      <c r="BA746" s="235">
        <v>3202306</v>
      </c>
      <c r="BB746" s="235"/>
      <c r="BC746" s="235"/>
    </row>
    <row r="747" spans="1:55" s="237" customFormat="1" ht="30" customHeight="1" x14ac:dyDescent="0.25">
      <c r="A747"/>
      <c r="B747"/>
      <c r="C747"/>
      <c r="D747"/>
      <c r="E747"/>
      <c r="F747"/>
      <c r="G747"/>
      <c r="H747"/>
      <c r="I747"/>
      <c r="J747"/>
      <c r="K747"/>
      <c r="L747"/>
      <c r="M747"/>
      <c r="N747"/>
      <c r="O747"/>
      <c r="P747"/>
      <c r="Q747"/>
      <c r="R747"/>
      <c r="S747"/>
      <c r="T747"/>
      <c r="U747"/>
      <c r="V747"/>
      <c r="W747"/>
      <c r="X747"/>
      <c r="Y747"/>
      <c r="Z747"/>
      <c r="AA747"/>
      <c r="AB747"/>
      <c r="AC747"/>
      <c r="AD747"/>
      <c r="AY747" s="235" t="s">
        <v>54</v>
      </c>
      <c r="AZ747" s="235" t="s">
        <v>765</v>
      </c>
      <c r="BA747" s="235">
        <v>3202405</v>
      </c>
      <c r="BB747" s="235"/>
      <c r="BC747" s="235"/>
    </row>
    <row r="748" spans="1:55" s="237" customFormat="1" ht="30" customHeight="1" x14ac:dyDescent="0.25">
      <c r="A748"/>
      <c r="B748"/>
      <c r="C748"/>
      <c r="D748"/>
      <c r="E748"/>
      <c r="F748"/>
      <c r="G748"/>
      <c r="H748"/>
      <c r="I748"/>
      <c r="J748"/>
      <c r="K748"/>
      <c r="L748"/>
      <c r="M748"/>
      <c r="N748"/>
      <c r="O748"/>
      <c r="P748"/>
      <c r="Q748"/>
      <c r="R748"/>
      <c r="S748"/>
      <c r="T748"/>
      <c r="U748"/>
      <c r="V748"/>
      <c r="W748"/>
      <c r="X748"/>
      <c r="Y748"/>
      <c r="Z748"/>
      <c r="AA748"/>
      <c r="AB748"/>
      <c r="AC748"/>
      <c r="AD748"/>
      <c r="AY748" s="235" t="s">
        <v>54</v>
      </c>
      <c r="AZ748" s="235" t="s">
        <v>788</v>
      </c>
      <c r="BA748" s="235">
        <v>3202454</v>
      </c>
      <c r="BB748" s="235"/>
      <c r="BC748" s="235"/>
    </row>
    <row r="749" spans="1:55" s="237" customFormat="1" ht="30" customHeight="1" x14ac:dyDescent="0.25">
      <c r="A749"/>
      <c r="B749"/>
      <c r="C749"/>
      <c r="D749"/>
      <c r="E749"/>
      <c r="F749"/>
      <c r="G749"/>
      <c r="H749"/>
      <c r="I749"/>
      <c r="J749"/>
      <c r="K749"/>
      <c r="L749"/>
      <c r="M749"/>
      <c r="N749"/>
      <c r="O749"/>
      <c r="P749"/>
      <c r="Q749"/>
      <c r="R749"/>
      <c r="S749"/>
      <c r="T749"/>
      <c r="U749"/>
      <c r="V749"/>
      <c r="W749"/>
      <c r="X749"/>
      <c r="Y749"/>
      <c r="Z749"/>
      <c r="AA749"/>
      <c r="AB749"/>
      <c r="AC749"/>
      <c r="AD749"/>
      <c r="AY749" s="235" t="s">
        <v>54</v>
      </c>
      <c r="AZ749" s="235" t="s">
        <v>809</v>
      </c>
      <c r="BA749" s="235">
        <v>3202504</v>
      </c>
      <c r="BB749" s="235"/>
      <c r="BC749" s="235"/>
    </row>
    <row r="750" spans="1:55" s="237" customFormat="1" ht="30" customHeight="1" x14ac:dyDescent="0.25">
      <c r="A750"/>
      <c r="B750"/>
      <c r="C750"/>
      <c r="D750"/>
      <c r="E750"/>
      <c r="F750"/>
      <c r="G750"/>
      <c r="H750"/>
      <c r="I750"/>
      <c r="J750"/>
      <c r="K750"/>
      <c r="L750"/>
      <c r="M750"/>
      <c r="N750"/>
      <c r="O750"/>
      <c r="P750"/>
      <c r="Q750"/>
      <c r="R750"/>
      <c r="S750"/>
      <c r="T750"/>
      <c r="U750"/>
      <c r="V750"/>
      <c r="W750"/>
      <c r="X750"/>
      <c r="Y750"/>
      <c r="Z750"/>
      <c r="AA750"/>
      <c r="AB750"/>
      <c r="AC750"/>
      <c r="AD750"/>
      <c r="AY750" s="235" t="s">
        <v>54</v>
      </c>
      <c r="AZ750" s="235" t="s">
        <v>830</v>
      </c>
      <c r="BA750" s="235">
        <v>3202553</v>
      </c>
      <c r="BB750" s="235"/>
      <c r="BC750" s="235"/>
    </row>
    <row r="751" spans="1:55" s="237" customFormat="1" ht="30" customHeight="1" x14ac:dyDescent="0.25">
      <c r="A751"/>
      <c r="B751"/>
      <c r="C751"/>
      <c r="D751"/>
      <c r="E751"/>
      <c r="F751"/>
      <c r="G751"/>
      <c r="H751"/>
      <c r="I751"/>
      <c r="J751"/>
      <c r="K751"/>
      <c r="L751"/>
      <c r="M751"/>
      <c r="N751"/>
      <c r="O751"/>
      <c r="P751"/>
      <c r="Q751"/>
      <c r="R751"/>
      <c r="S751"/>
      <c r="T751"/>
      <c r="U751"/>
      <c r="V751"/>
      <c r="W751"/>
      <c r="X751"/>
      <c r="Y751"/>
      <c r="Z751"/>
      <c r="AA751"/>
      <c r="AB751"/>
      <c r="AC751"/>
      <c r="AD751"/>
      <c r="AY751" s="235" t="s">
        <v>54</v>
      </c>
      <c r="AZ751" s="235" t="s">
        <v>852</v>
      </c>
      <c r="BA751" s="235">
        <v>3202603</v>
      </c>
      <c r="BB751" s="235"/>
      <c r="BC751" s="235"/>
    </row>
    <row r="752" spans="1:55" s="237" customFormat="1" ht="30" customHeight="1" x14ac:dyDescent="0.25">
      <c r="A752"/>
      <c r="B752"/>
      <c r="C752"/>
      <c r="D752"/>
      <c r="E752"/>
      <c r="F752"/>
      <c r="G752"/>
      <c r="H752"/>
      <c r="I752"/>
      <c r="J752"/>
      <c r="K752"/>
      <c r="L752"/>
      <c r="M752"/>
      <c r="N752"/>
      <c r="O752"/>
      <c r="P752"/>
      <c r="Q752"/>
      <c r="R752"/>
      <c r="S752"/>
      <c r="T752"/>
      <c r="U752"/>
      <c r="V752"/>
      <c r="W752"/>
      <c r="X752"/>
      <c r="Y752"/>
      <c r="Z752"/>
      <c r="AA752"/>
      <c r="AB752"/>
      <c r="AC752"/>
      <c r="AD752"/>
      <c r="AY752" s="235" t="s">
        <v>54</v>
      </c>
      <c r="AZ752" s="235" t="s">
        <v>874</v>
      </c>
      <c r="BA752" s="235">
        <v>3202652</v>
      </c>
      <c r="BB752" s="235"/>
      <c r="BC752" s="235"/>
    </row>
    <row r="753" spans="1:55" s="237" customFormat="1" ht="30" customHeight="1" x14ac:dyDescent="0.25">
      <c r="A753"/>
      <c r="B753"/>
      <c r="C753"/>
      <c r="D753"/>
      <c r="E753"/>
      <c r="F753"/>
      <c r="G753"/>
      <c r="H753"/>
      <c r="I753"/>
      <c r="J753"/>
      <c r="K753"/>
      <c r="L753"/>
      <c r="M753"/>
      <c r="N753"/>
      <c r="O753"/>
      <c r="P753"/>
      <c r="Q753"/>
      <c r="R753"/>
      <c r="S753"/>
      <c r="T753"/>
      <c r="U753"/>
      <c r="V753"/>
      <c r="W753"/>
      <c r="X753"/>
      <c r="Y753"/>
      <c r="Z753"/>
      <c r="AA753"/>
      <c r="AB753"/>
      <c r="AC753"/>
      <c r="AD753"/>
      <c r="AY753" s="235" t="s">
        <v>54</v>
      </c>
      <c r="AZ753" s="235" t="s">
        <v>896</v>
      </c>
      <c r="BA753" s="235">
        <v>3202702</v>
      </c>
      <c r="BB753" s="235"/>
      <c r="BC753" s="235"/>
    </row>
    <row r="754" spans="1:55" s="237" customFormat="1" ht="30" customHeight="1" x14ac:dyDescent="0.25">
      <c r="A754"/>
      <c r="B754"/>
      <c r="C754"/>
      <c r="D754"/>
      <c r="E754"/>
      <c r="F754"/>
      <c r="G754"/>
      <c r="H754"/>
      <c r="I754"/>
      <c r="J754"/>
      <c r="K754"/>
      <c r="L754"/>
      <c r="M754"/>
      <c r="N754"/>
      <c r="O754"/>
      <c r="P754"/>
      <c r="Q754"/>
      <c r="R754"/>
      <c r="S754"/>
      <c r="T754"/>
      <c r="U754"/>
      <c r="V754"/>
      <c r="W754"/>
      <c r="X754"/>
      <c r="Y754"/>
      <c r="Z754"/>
      <c r="AA754"/>
      <c r="AB754"/>
      <c r="AC754"/>
      <c r="AD754"/>
      <c r="AY754" s="235" t="s">
        <v>54</v>
      </c>
      <c r="AZ754" s="235" t="s">
        <v>919</v>
      </c>
      <c r="BA754" s="235">
        <v>3202801</v>
      </c>
      <c r="BB754" s="235"/>
      <c r="BC754" s="235"/>
    </row>
    <row r="755" spans="1:55" s="237" customFormat="1" ht="30" customHeight="1" x14ac:dyDescent="0.25">
      <c r="A755"/>
      <c r="B755"/>
      <c r="C755"/>
      <c r="D755"/>
      <c r="E755"/>
      <c r="F755"/>
      <c r="G755"/>
      <c r="H755"/>
      <c r="I755"/>
      <c r="J755"/>
      <c r="K755"/>
      <c r="L755"/>
      <c r="M755"/>
      <c r="N755"/>
      <c r="O755"/>
      <c r="P755"/>
      <c r="Q755"/>
      <c r="R755"/>
      <c r="S755"/>
      <c r="T755"/>
      <c r="U755"/>
      <c r="V755"/>
      <c r="W755"/>
      <c r="X755"/>
      <c r="Y755"/>
      <c r="Z755"/>
      <c r="AA755"/>
      <c r="AB755"/>
      <c r="AC755"/>
      <c r="AD755"/>
      <c r="AY755" s="235" t="s">
        <v>54</v>
      </c>
      <c r="AZ755" s="235" t="s">
        <v>942</v>
      </c>
      <c r="BA755" s="235">
        <v>3202900</v>
      </c>
      <c r="BB755" s="235"/>
      <c r="BC755" s="235"/>
    </row>
    <row r="756" spans="1:55" s="237" customFormat="1" ht="30" customHeight="1" x14ac:dyDescent="0.25">
      <c r="A756"/>
      <c r="B756"/>
      <c r="C756"/>
      <c r="D756"/>
      <c r="E756"/>
      <c r="F756"/>
      <c r="G756"/>
      <c r="H756"/>
      <c r="I756"/>
      <c r="J756"/>
      <c r="K756"/>
      <c r="L756"/>
      <c r="M756"/>
      <c r="N756"/>
      <c r="O756"/>
      <c r="P756"/>
      <c r="Q756"/>
      <c r="R756"/>
      <c r="S756"/>
      <c r="T756"/>
      <c r="U756"/>
      <c r="V756"/>
      <c r="W756"/>
      <c r="X756"/>
      <c r="Y756"/>
      <c r="Z756"/>
      <c r="AA756"/>
      <c r="AB756"/>
      <c r="AC756"/>
      <c r="AD756"/>
      <c r="AY756" s="235" t="s">
        <v>54</v>
      </c>
      <c r="AZ756" s="235" t="s">
        <v>964</v>
      </c>
      <c r="BA756" s="235">
        <v>3203007</v>
      </c>
      <c r="BB756" s="235"/>
      <c r="BC756" s="235"/>
    </row>
    <row r="757" spans="1:55" s="237" customFormat="1" ht="30" customHeight="1" x14ac:dyDescent="0.25">
      <c r="A757"/>
      <c r="B757"/>
      <c r="C757"/>
      <c r="D757"/>
      <c r="E757"/>
      <c r="F757"/>
      <c r="G757"/>
      <c r="H757"/>
      <c r="I757"/>
      <c r="J757"/>
      <c r="K757"/>
      <c r="L757"/>
      <c r="M757"/>
      <c r="N757"/>
      <c r="O757"/>
      <c r="P757"/>
      <c r="Q757"/>
      <c r="R757"/>
      <c r="S757"/>
      <c r="T757"/>
      <c r="U757"/>
      <c r="V757"/>
      <c r="W757"/>
      <c r="X757"/>
      <c r="Y757"/>
      <c r="Z757"/>
      <c r="AA757"/>
      <c r="AB757"/>
      <c r="AC757"/>
      <c r="AD757"/>
      <c r="AY757" s="235" t="s">
        <v>54</v>
      </c>
      <c r="AZ757" s="235" t="s">
        <v>986</v>
      </c>
      <c r="BA757" s="235">
        <v>3203056</v>
      </c>
      <c r="BB757" s="235"/>
      <c r="BC757" s="235"/>
    </row>
    <row r="758" spans="1:55" s="237" customFormat="1" ht="30" customHeight="1" x14ac:dyDescent="0.25">
      <c r="A758"/>
      <c r="B758"/>
      <c r="C758"/>
      <c r="D758"/>
      <c r="E758"/>
      <c r="F758"/>
      <c r="G758"/>
      <c r="H758"/>
      <c r="I758"/>
      <c r="J758"/>
      <c r="K758"/>
      <c r="L758"/>
      <c r="M758"/>
      <c r="N758"/>
      <c r="O758"/>
      <c r="P758"/>
      <c r="Q758"/>
      <c r="R758"/>
      <c r="S758"/>
      <c r="T758"/>
      <c r="U758"/>
      <c r="V758"/>
      <c r="W758"/>
      <c r="X758"/>
      <c r="Y758"/>
      <c r="Z758"/>
      <c r="AA758"/>
      <c r="AB758"/>
      <c r="AC758"/>
      <c r="AD758"/>
      <c r="AY758" s="235" t="s">
        <v>54</v>
      </c>
      <c r="AZ758" s="235" t="s">
        <v>1009</v>
      </c>
      <c r="BA758" s="235">
        <v>3203106</v>
      </c>
      <c r="BB758" s="235"/>
      <c r="BC758" s="235"/>
    </row>
    <row r="759" spans="1:55" s="237" customFormat="1" ht="30" customHeight="1" x14ac:dyDescent="0.25">
      <c r="A759"/>
      <c r="B759"/>
      <c r="C759"/>
      <c r="D759"/>
      <c r="E759"/>
      <c r="F759"/>
      <c r="G759"/>
      <c r="H759"/>
      <c r="I759"/>
      <c r="J759"/>
      <c r="K759"/>
      <c r="L759"/>
      <c r="M759"/>
      <c r="N759"/>
      <c r="O759"/>
      <c r="P759"/>
      <c r="Q759"/>
      <c r="R759"/>
      <c r="S759"/>
      <c r="T759"/>
      <c r="U759"/>
      <c r="V759"/>
      <c r="W759"/>
      <c r="X759"/>
      <c r="Y759"/>
      <c r="Z759"/>
      <c r="AA759"/>
      <c r="AB759"/>
      <c r="AC759"/>
      <c r="AD759"/>
      <c r="AY759" s="235" t="s">
        <v>54</v>
      </c>
      <c r="AZ759" s="235" t="s">
        <v>1031</v>
      </c>
      <c r="BA759" s="235">
        <v>3203130</v>
      </c>
      <c r="BB759" s="235"/>
      <c r="BC759" s="235"/>
    </row>
    <row r="760" spans="1:55" s="237" customFormat="1" ht="30" customHeight="1" x14ac:dyDescent="0.25">
      <c r="A760"/>
      <c r="B760"/>
      <c r="C760"/>
      <c r="D760"/>
      <c r="E760"/>
      <c r="F760"/>
      <c r="G760"/>
      <c r="H760"/>
      <c r="I760"/>
      <c r="J760"/>
      <c r="K760"/>
      <c r="L760"/>
      <c r="M760"/>
      <c r="N760"/>
      <c r="O760"/>
      <c r="P760"/>
      <c r="Q760"/>
      <c r="R760"/>
      <c r="S760"/>
      <c r="T760"/>
      <c r="U760"/>
      <c r="V760"/>
      <c r="W760"/>
      <c r="X760"/>
      <c r="Y760"/>
      <c r="Z760"/>
      <c r="AA760"/>
      <c r="AB760"/>
      <c r="AC760"/>
      <c r="AD760"/>
      <c r="AY760" s="235" t="s">
        <v>54</v>
      </c>
      <c r="AZ760" s="235" t="s">
        <v>1053</v>
      </c>
      <c r="BA760" s="235">
        <v>3203163</v>
      </c>
      <c r="BB760" s="235"/>
      <c r="BC760" s="235"/>
    </row>
    <row r="761" spans="1:55" s="237" customFormat="1" ht="30" customHeight="1" x14ac:dyDescent="0.25">
      <c r="A761"/>
      <c r="B761"/>
      <c r="C761"/>
      <c r="D761"/>
      <c r="E761"/>
      <c r="F761"/>
      <c r="G761"/>
      <c r="H761"/>
      <c r="I761"/>
      <c r="J761"/>
      <c r="K761"/>
      <c r="L761"/>
      <c r="M761"/>
      <c r="N761"/>
      <c r="O761"/>
      <c r="P761"/>
      <c r="Q761"/>
      <c r="R761"/>
      <c r="S761"/>
      <c r="T761"/>
      <c r="U761"/>
      <c r="V761"/>
      <c r="W761"/>
      <c r="X761"/>
      <c r="Y761"/>
      <c r="Z761"/>
      <c r="AA761"/>
      <c r="AB761"/>
      <c r="AC761"/>
      <c r="AD761"/>
      <c r="AY761" s="235" t="s">
        <v>54</v>
      </c>
      <c r="AZ761" s="235" t="s">
        <v>1075</v>
      </c>
      <c r="BA761" s="235">
        <v>3203205</v>
      </c>
      <c r="BB761" s="235"/>
      <c r="BC761" s="235"/>
    </row>
    <row r="762" spans="1:55" s="237" customFormat="1" ht="30" customHeight="1" x14ac:dyDescent="0.25">
      <c r="A762"/>
      <c r="B762"/>
      <c r="C762"/>
      <c r="D762"/>
      <c r="E762"/>
      <c r="F762"/>
      <c r="G762"/>
      <c r="H762"/>
      <c r="I762"/>
      <c r="J762"/>
      <c r="K762"/>
      <c r="L762"/>
      <c r="M762"/>
      <c r="N762"/>
      <c r="O762"/>
      <c r="P762"/>
      <c r="Q762"/>
      <c r="R762"/>
      <c r="S762"/>
      <c r="T762"/>
      <c r="U762"/>
      <c r="V762"/>
      <c r="W762"/>
      <c r="X762"/>
      <c r="Y762"/>
      <c r="Z762"/>
      <c r="AA762"/>
      <c r="AB762"/>
      <c r="AC762"/>
      <c r="AD762"/>
      <c r="AY762" s="235" t="s">
        <v>54</v>
      </c>
      <c r="AZ762" s="235" t="s">
        <v>1097</v>
      </c>
      <c r="BA762" s="235">
        <v>3203304</v>
      </c>
      <c r="BB762" s="235"/>
      <c r="BC762" s="235"/>
    </row>
    <row r="763" spans="1:55" s="237" customFormat="1" ht="30" customHeight="1" x14ac:dyDescent="0.25">
      <c r="A763"/>
      <c r="B763"/>
      <c r="C763"/>
      <c r="D763"/>
      <c r="E763"/>
      <c r="F763"/>
      <c r="G763"/>
      <c r="H763"/>
      <c r="I763"/>
      <c r="J763"/>
      <c r="K763"/>
      <c r="L763"/>
      <c r="M763"/>
      <c r="N763"/>
      <c r="O763"/>
      <c r="P763"/>
      <c r="Q763"/>
      <c r="R763"/>
      <c r="S763"/>
      <c r="T763"/>
      <c r="U763"/>
      <c r="V763"/>
      <c r="W763"/>
      <c r="X763"/>
      <c r="Y763"/>
      <c r="Z763"/>
      <c r="AA763"/>
      <c r="AB763"/>
      <c r="AC763"/>
      <c r="AD763"/>
      <c r="AY763" s="235" t="s">
        <v>54</v>
      </c>
      <c r="AZ763" s="235" t="s">
        <v>1120</v>
      </c>
      <c r="BA763" s="235">
        <v>3203320</v>
      </c>
      <c r="BB763" s="235"/>
      <c r="BC763" s="235"/>
    </row>
    <row r="764" spans="1:55" s="237" customFormat="1" ht="30" customHeight="1" x14ac:dyDescent="0.25">
      <c r="A764"/>
      <c r="B764"/>
      <c r="C764"/>
      <c r="D764"/>
      <c r="E764"/>
      <c r="F764"/>
      <c r="G764"/>
      <c r="H764"/>
      <c r="I764"/>
      <c r="J764"/>
      <c r="K764"/>
      <c r="L764"/>
      <c r="M764"/>
      <c r="N764"/>
      <c r="O764"/>
      <c r="P764"/>
      <c r="Q764"/>
      <c r="R764"/>
      <c r="S764"/>
      <c r="T764"/>
      <c r="U764"/>
      <c r="V764"/>
      <c r="W764"/>
      <c r="X764"/>
      <c r="Y764"/>
      <c r="Z764"/>
      <c r="AA764"/>
      <c r="AB764"/>
      <c r="AC764"/>
      <c r="AD764"/>
      <c r="AY764" s="235" t="s">
        <v>54</v>
      </c>
      <c r="AZ764" s="235" t="s">
        <v>1143</v>
      </c>
      <c r="BA764" s="235">
        <v>3203346</v>
      </c>
      <c r="BB764" s="235"/>
      <c r="BC764" s="235"/>
    </row>
    <row r="765" spans="1:55" s="237" customFormat="1" ht="30" customHeight="1" x14ac:dyDescent="0.25">
      <c r="A765"/>
      <c r="B765"/>
      <c r="C765"/>
      <c r="D765"/>
      <c r="E765"/>
      <c r="F765"/>
      <c r="G765"/>
      <c r="H765"/>
      <c r="I765"/>
      <c r="J765"/>
      <c r="K765"/>
      <c r="L765"/>
      <c r="M765"/>
      <c r="N765"/>
      <c r="O765"/>
      <c r="P765"/>
      <c r="Q765"/>
      <c r="R765"/>
      <c r="S765"/>
      <c r="T765"/>
      <c r="U765"/>
      <c r="V765"/>
      <c r="W765"/>
      <c r="X765"/>
      <c r="Y765"/>
      <c r="Z765"/>
      <c r="AA765"/>
      <c r="AB765"/>
      <c r="AC765"/>
      <c r="AD765"/>
      <c r="AY765" s="235" t="s">
        <v>54</v>
      </c>
      <c r="AZ765" s="235" t="s">
        <v>1166</v>
      </c>
      <c r="BA765" s="235">
        <v>3203353</v>
      </c>
      <c r="BB765" s="235"/>
      <c r="BC765" s="235"/>
    </row>
    <row r="766" spans="1:55" s="237" customFormat="1" ht="30" customHeight="1" x14ac:dyDescent="0.25">
      <c r="A766"/>
      <c r="B766"/>
      <c r="C766"/>
      <c r="D766"/>
      <c r="E766"/>
      <c r="F766"/>
      <c r="G766"/>
      <c r="H766"/>
      <c r="I766"/>
      <c r="J766"/>
      <c r="K766"/>
      <c r="L766"/>
      <c r="M766"/>
      <c r="N766"/>
      <c r="O766"/>
      <c r="P766"/>
      <c r="Q766"/>
      <c r="R766"/>
      <c r="S766"/>
      <c r="T766"/>
      <c r="U766"/>
      <c r="V766"/>
      <c r="W766"/>
      <c r="X766"/>
      <c r="Y766"/>
      <c r="Z766"/>
      <c r="AA766"/>
      <c r="AB766"/>
      <c r="AC766"/>
      <c r="AD766"/>
      <c r="AY766" s="235" t="s">
        <v>54</v>
      </c>
      <c r="AZ766" s="235" t="s">
        <v>1189</v>
      </c>
      <c r="BA766" s="235">
        <v>3203403</v>
      </c>
      <c r="BB766" s="235"/>
      <c r="BC766" s="235"/>
    </row>
    <row r="767" spans="1:55" s="237" customFormat="1" ht="30" customHeight="1" x14ac:dyDescent="0.25">
      <c r="A767"/>
      <c r="B767"/>
      <c r="C767"/>
      <c r="D767"/>
      <c r="E767"/>
      <c r="F767"/>
      <c r="G767"/>
      <c r="H767"/>
      <c r="I767"/>
      <c r="J767"/>
      <c r="K767"/>
      <c r="L767"/>
      <c r="M767"/>
      <c r="N767"/>
      <c r="O767"/>
      <c r="P767"/>
      <c r="Q767"/>
      <c r="R767"/>
      <c r="S767"/>
      <c r="T767"/>
      <c r="U767"/>
      <c r="V767"/>
      <c r="W767"/>
      <c r="X767"/>
      <c r="Y767"/>
      <c r="Z767"/>
      <c r="AA767"/>
      <c r="AB767"/>
      <c r="AC767"/>
      <c r="AD767"/>
      <c r="AY767" s="235" t="s">
        <v>54</v>
      </c>
      <c r="AZ767" s="235" t="s">
        <v>1211</v>
      </c>
      <c r="BA767" s="235">
        <v>3203502</v>
      </c>
      <c r="BB767" s="235"/>
      <c r="BC767" s="235"/>
    </row>
    <row r="768" spans="1:55" s="237" customFormat="1" ht="30" customHeight="1" x14ac:dyDescent="0.25">
      <c r="A768"/>
      <c r="B768"/>
      <c r="C768"/>
      <c r="D768"/>
      <c r="E768"/>
      <c r="F768"/>
      <c r="G768"/>
      <c r="H768"/>
      <c r="I768"/>
      <c r="J768"/>
      <c r="K768"/>
      <c r="L768"/>
      <c r="M768"/>
      <c r="N768"/>
      <c r="O768"/>
      <c r="P768"/>
      <c r="Q768"/>
      <c r="R768"/>
      <c r="S768"/>
      <c r="T768"/>
      <c r="U768"/>
      <c r="V768"/>
      <c r="W768"/>
      <c r="X768"/>
      <c r="Y768"/>
      <c r="Z768"/>
      <c r="AA768"/>
      <c r="AB768"/>
      <c r="AC768"/>
      <c r="AD768"/>
      <c r="AY768" s="235" t="s">
        <v>54</v>
      </c>
      <c r="AZ768" s="235" t="s">
        <v>1232</v>
      </c>
      <c r="BA768" s="235">
        <v>3203601</v>
      </c>
      <c r="BB768" s="235"/>
      <c r="BC768" s="235"/>
    </row>
    <row r="769" spans="1:55" s="237" customFormat="1" ht="30" customHeight="1" x14ac:dyDescent="0.25">
      <c r="A769"/>
      <c r="B769"/>
      <c r="C769"/>
      <c r="D769"/>
      <c r="E769"/>
      <c r="F769"/>
      <c r="G769"/>
      <c r="H769"/>
      <c r="I769"/>
      <c r="J769"/>
      <c r="K769"/>
      <c r="L769"/>
      <c r="M769"/>
      <c r="N769"/>
      <c r="O769"/>
      <c r="P769"/>
      <c r="Q769"/>
      <c r="R769"/>
      <c r="S769"/>
      <c r="T769"/>
      <c r="U769"/>
      <c r="V769"/>
      <c r="W769"/>
      <c r="X769"/>
      <c r="Y769"/>
      <c r="Z769"/>
      <c r="AA769"/>
      <c r="AB769"/>
      <c r="AC769"/>
      <c r="AD769"/>
      <c r="AY769" s="235" t="s">
        <v>54</v>
      </c>
      <c r="AZ769" s="235" t="s">
        <v>1255</v>
      </c>
      <c r="BA769" s="235">
        <v>3203700</v>
      </c>
      <c r="BB769" s="235"/>
      <c r="BC769" s="235"/>
    </row>
    <row r="770" spans="1:55" s="237" customFormat="1" ht="30" customHeight="1" x14ac:dyDescent="0.25">
      <c r="A770"/>
      <c r="B770"/>
      <c r="C770"/>
      <c r="D770"/>
      <c r="E770"/>
      <c r="F770"/>
      <c r="G770"/>
      <c r="H770"/>
      <c r="I770"/>
      <c r="J770"/>
      <c r="K770"/>
      <c r="L770"/>
      <c r="M770"/>
      <c r="N770"/>
      <c r="O770"/>
      <c r="P770"/>
      <c r="Q770"/>
      <c r="R770"/>
      <c r="S770"/>
      <c r="T770"/>
      <c r="U770"/>
      <c r="V770"/>
      <c r="W770"/>
      <c r="X770"/>
      <c r="Y770"/>
      <c r="Z770"/>
      <c r="AA770"/>
      <c r="AB770"/>
      <c r="AC770"/>
      <c r="AD770"/>
      <c r="AY770" s="235" t="s">
        <v>54</v>
      </c>
      <c r="AZ770" s="235" t="s">
        <v>1278</v>
      </c>
      <c r="BA770" s="235">
        <v>3203809</v>
      </c>
      <c r="BB770" s="235"/>
      <c r="BC770" s="235"/>
    </row>
    <row r="771" spans="1:55" s="237" customFormat="1" ht="30" customHeight="1" x14ac:dyDescent="0.25">
      <c r="A771"/>
      <c r="B771"/>
      <c r="C771"/>
      <c r="D771"/>
      <c r="E771"/>
      <c r="F771"/>
      <c r="G771"/>
      <c r="H771"/>
      <c r="I771"/>
      <c r="J771"/>
      <c r="K771"/>
      <c r="L771"/>
      <c r="M771"/>
      <c r="N771"/>
      <c r="O771"/>
      <c r="P771"/>
      <c r="Q771"/>
      <c r="R771"/>
      <c r="S771"/>
      <c r="T771"/>
      <c r="U771"/>
      <c r="V771"/>
      <c r="W771"/>
      <c r="X771"/>
      <c r="Y771"/>
      <c r="Z771"/>
      <c r="AA771"/>
      <c r="AB771"/>
      <c r="AC771"/>
      <c r="AD771"/>
      <c r="AY771" s="235" t="s">
        <v>54</v>
      </c>
      <c r="AZ771" s="235" t="s">
        <v>1299</v>
      </c>
      <c r="BA771" s="235">
        <v>3203908</v>
      </c>
      <c r="BB771" s="235"/>
      <c r="BC771" s="235"/>
    </row>
    <row r="772" spans="1:55" s="237" customFormat="1" ht="30" customHeight="1" x14ac:dyDescent="0.25">
      <c r="A772"/>
      <c r="B772"/>
      <c r="C772"/>
      <c r="D772"/>
      <c r="E772"/>
      <c r="F772"/>
      <c r="G772"/>
      <c r="H772"/>
      <c r="I772"/>
      <c r="J772"/>
      <c r="K772"/>
      <c r="L772"/>
      <c r="M772"/>
      <c r="N772"/>
      <c r="O772"/>
      <c r="P772"/>
      <c r="Q772"/>
      <c r="R772"/>
      <c r="S772"/>
      <c r="T772"/>
      <c r="U772"/>
      <c r="V772"/>
      <c r="W772"/>
      <c r="X772"/>
      <c r="Y772"/>
      <c r="Z772"/>
      <c r="AA772"/>
      <c r="AB772"/>
      <c r="AC772"/>
      <c r="AD772"/>
      <c r="AY772" s="235" t="s">
        <v>54</v>
      </c>
      <c r="AZ772" s="235" t="s">
        <v>1321</v>
      </c>
      <c r="BA772" s="235">
        <v>3204005</v>
      </c>
      <c r="BB772" s="235"/>
      <c r="BC772" s="235"/>
    </row>
    <row r="773" spans="1:55" s="237" customFormat="1" ht="30" customHeight="1" x14ac:dyDescent="0.25">
      <c r="A773"/>
      <c r="B773"/>
      <c r="C773"/>
      <c r="D773"/>
      <c r="E773"/>
      <c r="F773"/>
      <c r="G773"/>
      <c r="H773"/>
      <c r="I773"/>
      <c r="J773"/>
      <c r="K773"/>
      <c r="L773"/>
      <c r="M773"/>
      <c r="N773"/>
      <c r="O773"/>
      <c r="P773"/>
      <c r="Q773"/>
      <c r="R773"/>
      <c r="S773"/>
      <c r="T773"/>
      <c r="U773"/>
      <c r="V773"/>
      <c r="W773"/>
      <c r="X773"/>
      <c r="Y773"/>
      <c r="Z773"/>
      <c r="AA773"/>
      <c r="AB773"/>
      <c r="AC773"/>
      <c r="AD773"/>
      <c r="AY773" s="235" t="s">
        <v>54</v>
      </c>
      <c r="AZ773" s="235" t="s">
        <v>1343</v>
      </c>
      <c r="BA773" s="235">
        <v>3204054</v>
      </c>
      <c r="BB773" s="235"/>
      <c r="BC773" s="235"/>
    </row>
    <row r="774" spans="1:55" s="237" customFormat="1" ht="30" customHeight="1" x14ac:dyDescent="0.25">
      <c r="A774"/>
      <c r="B774"/>
      <c r="C774"/>
      <c r="D774"/>
      <c r="E774"/>
      <c r="F774"/>
      <c r="G774"/>
      <c r="H774"/>
      <c r="I774"/>
      <c r="J774"/>
      <c r="K774"/>
      <c r="L774"/>
      <c r="M774"/>
      <c r="N774"/>
      <c r="O774"/>
      <c r="P774"/>
      <c r="Q774"/>
      <c r="R774"/>
      <c r="S774"/>
      <c r="T774"/>
      <c r="U774"/>
      <c r="V774"/>
      <c r="W774"/>
      <c r="X774"/>
      <c r="Y774"/>
      <c r="Z774"/>
      <c r="AA774"/>
      <c r="AB774"/>
      <c r="AC774"/>
      <c r="AD774"/>
      <c r="AY774" s="235" t="s">
        <v>54</v>
      </c>
      <c r="AZ774" s="235" t="s">
        <v>1364</v>
      </c>
      <c r="BA774" s="235">
        <v>3204104</v>
      </c>
      <c r="BB774" s="235"/>
      <c r="BC774" s="235"/>
    </row>
    <row r="775" spans="1:55" s="237" customFormat="1" ht="30" customHeight="1" x14ac:dyDescent="0.25">
      <c r="A775"/>
      <c r="B775"/>
      <c r="C775"/>
      <c r="D775"/>
      <c r="E775"/>
      <c r="F775"/>
      <c r="G775"/>
      <c r="H775"/>
      <c r="I775"/>
      <c r="J775"/>
      <c r="K775"/>
      <c r="L775"/>
      <c r="M775"/>
      <c r="N775"/>
      <c r="O775"/>
      <c r="P775"/>
      <c r="Q775"/>
      <c r="R775"/>
      <c r="S775"/>
      <c r="T775"/>
      <c r="U775"/>
      <c r="V775"/>
      <c r="W775"/>
      <c r="X775"/>
      <c r="Y775"/>
      <c r="Z775"/>
      <c r="AA775"/>
      <c r="AB775"/>
      <c r="AC775"/>
      <c r="AD775"/>
      <c r="AY775" s="235" t="s">
        <v>54</v>
      </c>
      <c r="AZ775" s="235" t="s">
        <v>1386</v>
      </c>
      <c r="BA775" s="235">
        <v>3204203</v>
      </c>
      <c r="BB775" s="235"/>
      <c r="BC775" s="235"/>
    </row>
    <row r="776" spans="1:55" s="237" customFormat="1" ht="3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Y776" s="235" t="s">
        <v>54</v>
      </c>
      <c r="AZ776" s="235" t="s">
        <v>1408</v>
      </c>
      <c r="BA776" s="235">
        <v>3204252</v>
      </c>
      <c r="BB776" s="235"/>
      <c r="BC776" s="235"/>
    </row>
    <row r="777" spans="1:55" s="237" customFormat="1" ht="3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Y777" s="235" t="s">
        <v>54</v>
      </c>
      <c r="AZ777" s="235" t="s">
        <v>1430</v>
      </c>
      <c r="BA777" s="235">
        <v>3204302</v>
      </c>
      <c r="BB777" s="235"/>
      <c r="BC777" s="235"/>
    </row>
    <row r="778" spans="1:55" s="237" customFormat="1" ht="30" customHeight="1" x14ac:dyDescent="0.25">
      <c r="A778"/>
      <c r="B778"/>
      <c r="C778"/>
      <c r="D778"/>
      <c r="E778"/>
      <c r="F778"/>
      <c r="G778"/>
      <c r="H778"/>
      <c r="I778"/>
      <c r="J778"/>
      <c r="K778"/>
      <c r="L778"/>
      <c r="M778"/>
      <c r="N778"/>
      <c r="O778"/>
      <c r="P778"/>
      <c r="Q778"/>
      <c r="R778"/>
      <c r="S778"/>
      <c r="T778"/>
      <c r="U778"/>
      <c r="V778"/>
      <c r="W778"/>
      <c r="X778"/>
      <c r="Y778"/>
      <c r="Z778"/>
      <c r="AA778"/>
      <c r="AB778"/>
      <c r="AC778"/>
      <c r="AD778"/>
      <c r="AY778" s="235" t="s">
        <v>54</v>
      </c>
      <c r="AZ778" s="235" t="s">
        <v>1451</v>
      </c>
      <c r="BA778" s="235">
        <v>3204351</v>
      </c>
      <c r="BB778" s="235"/>
      <c r="BC778" s="235"/>
    </row>
    <row r="779" spans="1:55" s="237" customFormat="1" ht="30" customHeight="1" x14ac:dyDescent="0.25">
      <c r="A779"/>
      <c r="B779"/>
      <c r="C779"/>
      <c r="D779"/>
      <c r="E779"/>
      <c r="F779"/>
      <c r="G779"/>
      <c r="H779"/>
      <c r="I779"/>
      <c r="J779"/>
      <c r="K779"/>
      <c r="L779"/>
      <c r="M779"/>
      <c r="N779"/>
      <c r="O779"/>
      <c r="P779"/>
      <c r="Q779"/>
      <c r="R779"/>
      <c r="S779"/>
      <c r="T779"/>
      <c r="U779"/>
      <c r="V779"/>
      <c r="W779"/>
      <c r="X779"/>
      <c r="Y779"/>
      <c r="Z779"/>
      <c r="AA779"/>
      <c r="AB779"/>
      <c r="AC779"/>
      <c r="AD779"/>
      <c r="AY779" s="235" t="s">
        <v>54</v>
      </c>
      <c r="AZ779" s="235" t="s">
        <v>1471</v>
      </c>
      <c r="BA779" s="235">
        <v>3204401</v>
      </c>
      <c r="BB779" s="235"/>
      <c r="BC779" s="235"/>
    </row>
    <row r="780" spans="1:55" s="237" customFormat="1" ht="30" customHeight="1" x14ac:dyDescent="0.25">
      <c r="A780"/>
      <c r="B780"/>
      <c r="C780"/>
      <c r="D780"/>
      <c r="E780"/>
      <c r="F780"/>
      <c r="G780"/>
      <c r="H780"/>
      <c r="I780"/>
      <c r="J780"/>
      <c r="K780"/>
      <c r="L780"/>
      <c r="M780"/>
      <c r="N780"/>
      <c r="O780"/>
      <c r="P780"/>
      <c r="Q780"/>
      <c r="R780"/>
      <c r="S780"/>
      <c r="T780"/>
      <c r="U780"/>
      <c r="V780"/>
      <c r="W780"/>
      <c r="X780"/>
      <c r="Y780"/>
      <c r="Z780"/>
      <c r="AA780"/>
      <c r="AB780"/>
      <c r="AC780"/>
      <c r="AD780"/>
      <c r="AY780" s="235" t="s">
        <v>54</v>
      </c>
      <c r="AZ780" s="235" t="s">
        <v>1493</v>
      </c>
      <c r="BA780" s="235">
        <v>3204500</v>
      </c>
      <c r="BB780" s="235"/>
      <c r="BC780" s="235"/>
    </row>
    <row r="781" spans="1:55" s="237" customFormat="1" ht="30" customHeight="1" x14ac:dyDescent="0.25">
      <c r="A781"/>
      <c r="B781"/>
      <c r="C781"/>
      <c r="D781"/>
      <c r="E781"/>
      <c r="F781"/>
      <c r="G781"/>
      <c r="H781"/>
      <c r="I781"/>
      <c r="J781"/>
      <c r="K781"/>
      <c r="L781"/>
      <c r="M781"/>
      <c r="N781"/>
      <c r="O781"/>
      <c r="P781"/>
      <c r="Q781"/>
      <c r="R781"/>
      <c r="S781"/>
      <c r="T781"/>
      <c r="U781"/>
      <c r="V781"/>
      <c r="W781"/>
      <c r="X781"/>
      <c r="Y781"/>
      <c r="Z781"/>
      <c r="AA781"/>
      <c r="AB781"/>
      <c r="AC781"/>
      <c r="AD781"/>
      <c r="AY781" s="235" t="s">
        <v>54</v>
      </c>
      <c r="AZ781" s="235" t="s">
        <v>1513</v>
      </c>
      <c r="BA781" s="235">
        <v>3204559</v>
      </c>
      <c r="BB781" s="235"/>
      <c r="BC781" s="235"/>
    </row>
    <row r="782" spans="1:55" s="237" customFormat="1" ht="30" customHeight="1" x14ac:dyDescent="0.25">
      <c r="A782"/>
      <c r="B782"/>
      <c r="C782"/>
      <c r="D782"/>
      <c r="E782"/>
      <c r="F782"/>
      <c r="G782"/>
      <c r="H782"/>
      <c r="I782"/>
      <c r="J782"/>
      <c r="K782"/>
      <c r="L782"/>
      <c r="M782"/>
      <c r="N782"/>
      <c r="O782"/>
      <c r="P782"/>
      <c r="Q782"/>
      <c r="R782"/>
      <c r="S782"/>
      <c r="T782"/>
      <c r="U782"/>
      <c r="V782"/>
      <c r="W782"/>
      <c r="X782"/>
      <c r="Y782"/>
      <c r="Z782"/>
      <c r="AA782"/>
      <c r="AB782"/>
      <c r="AC782"/>
      <c r="AD782"/>
      <c r="AY782" s="235" t="s">
        <v>54</v>
      </c>
      <c r="AZ782" s="235" t="s">
        <v>1534</v>
      </c>
      <c r="BA782" s="235">
        <v>3204609</v>
      </c>
      <c r="BB782" s="235"/>
      <c r="BC782" s="235"/>
    </row>
    <row r="783" spans="1:55" s="237" customFormat="1" ht="30" customHeight="1" x14ac:dyDescent="0.25">
      <c r="A783"/>
      <c r="B783"/>
      <c r="C783"/>
      <c r="D783"/>
      <c r="E783"/>
      <c r="F783"/>
      <c r="G783"/>
      <c r="H783"/>
      <c r="I783"/>
      <c r="J783"/>
      <c r="K783"/>
      <c r="L783"/>
      <c r="M783"/>
      <c r="N783"/>
      <c r="O783"/>
      <c r="P783"/>
      <c r="Q783"/>
      <c r="R783"/>
      <c r="S783"/>
      <c r="T783"/>
      <c r="U783"/>
      <c r="V783"/>
      <c r="W783"/>
      <c r="X783"/>
      <c r="Y783"/>
      <c r="Z783"/>
      <c r="AA783"/>
      <c r="AB783"/>
      <c r="AC783"/>
      <c r="AD783"/>
      <c r="AY783" s="235" t="s">
        <v>54</v>
      </c>
      <c r="AZ783" s="235" t="s">
        <v>1555</v>
      </c>
      <c r="BA783" s="235">
        <v>3204658</v>
      </c>
      <c r="BB783" s="235"/>
      <c r="BC783" s="235"/>
    </row>
    <row r="784" spans="1:55" s="237" customFormat="1" ht="30" customHeight="1" x14ac:dyDescent="0.25">
      <c r="A784"/>
      <c r="B784"/>
      <c r="C784"/>
      <c r="D784"/>
      <c r="E784"/>
      <c r="F784"/>
      <c r="G784"/>
      <c r="H784"/>
      <c r="I784"/>
      <c r="J784"/>
      <c r="K784"/>
      <c r="L784"/>
      <c r="M784"/>
      <c r="N784"/>
      <c r="O784"/>
      <c r="P784"/>
      <c r="Q784"/>
      <c r="R784"/>
      <c r="S784"/>
      <c r="T784"/>
      <c r="U784"/>
      <c r="V784"/>
      <c r="W784"/>
      <c r="X784"/>
      <c r="Y784"/>
      <c r="Z784"/>
      <c r="AA784"/>
      <c r="AB784"/>
      <c r="AC784"/>
      <c r="AD784"/>
      <c r="AY784" s="235" t="s">
        <v>54</v>
      </c>
      <c r="AZ784" s="235" t="s">
        <v>1574</v>
      </c>
      <c r="BA784" s="235">
        <v>3204708</v>
      </c>
      <c r="BB784" s="235"/>
      <c r="BC784" s="235"/>
    </row>
    <row r="785" spans="1:55" s="237" customFormat="1" ht="30" customHeight="1" x14ac:dyDescent="0.25">
      <c r="A785"/>
      <c r="B785"/>
      <c r="C785"/>
      <c r="D785"/>
      <c r="E785"/>
      <c r="F785"/>
      <c r="G785"/>
      <c r="H785"/>
      <c r="I785"/>
      <c r="J785"/>
      <c r="K785"/>
      <c r="L785"/>
      <c r="M785"/>
      <c r="N785"/>
      <c r="O785"/>
      <c r="P785"/>
      <c r="Q785"/>
      <c r="R785"/>
      <c r="S785"/>
      <c r="T785"/>
      <c r="U785"/>
      <c r="V785"/>
      <c r="W785"/>
      <c r="X785"/>
      <c r="Y785"/>
      <c r="Z785"/>
      <c r="AA785"/>
      <c r="AB785"/>
      <c r="AC785"/>
      <c r="AD785"/>
      <c r="AY785" s="235" t="s">
        <v>54</v>
      </c>
      <c r="AZ785" s="235" t="s">
        <v>1594</v>
      </c>
      <c r="BA785" s="235">
        <v>3204807</v>
      </c>
      <c r="BB785" s="235"/>
      <c r="BC785" s="235"/>
    </row>
    <row r="786" spans="1:55" s="237" customFormat="1" ht="30" customHeight="1" x14ac:dyDescent="0.25">
      <c r="A786"/>
      <c r="B786"/>
      <c r="C786"/>
      <c r="D786"/>
      <c r="E786"/>
      <c r="F786"/>
      <c r="G786"/>
      <c r="H786"/>
      <c r="I786"/>
      <c r="J786"/>
      <c r="K786"/>
      <c r="L786"/>
      <c r="M786"/>
      <c r="N786"/>
      <c r="O786"/>
      <c r="P786"/>
      <c r="Q786"/>
      <c r="R786"/>
      <c r="S786"/>
      <c r="T786"/>
      <c r="U786"/>
      <c r="V786"/>
      <c r="W786"/>
      <c r="X786"/>
      <c r="Y786"/>
      <c r="Z786"/>
      <c r="AA786"/>
      <c r="AB786"/>
      <c r="AC786"/>
      <c r="AD786"/>
      <c r="AY786" s="235" t="s">
        <v>54</v>
      </c>
      <c r="AZ786" s="235" t="s">
        <v>1614</v>
      </c>
      <c r="BA786" s="235">
        <v>3204906</v>
      </c>
      <c r="BB786" s="235"/>
      <c r="BC786" s="235"/>
    </row>
    <row r="787" spans="1:55" s="237" customFormat="1" ht="30" customHeight="1" x14ac:dyDescent="0.25">
      <c r="A787"/>
      <c r="B787"/>
      <c r="C787"/>
      <c r="D787"/>
      <c r="E787"/>
      <c r="F787"/>
      <c r="G787"/>
      <c r="H787"/>
      <c r="I787"/>
      <c r="J787"/>
      <c r="K787"/>
      <c r="L787"/>
      <c r="M787"/>
      <c r="N787"/>
      <c r="O787"/>
      <c r="P787"/>
      <c r="Q787"/>
      <c r="R787"/>
      <c r="S787"/>
      <c r="T787"/>
      <c r="U787"/>
      <c r="V787"/>
      <c r="W787"/>
      <c r="X787"/>
      <c r="Y787"/>
      <c r="Z787"/>
      <c r="AA787"/>
      <c r="AB787"/>
      <c r="AC787"/>
      <c r="AD787"/>
      <c r="AY787" s="235" t="s">
        <v>54</v>
      </c>
      <c r="AZ787" s="235" t="s">
        <v>1635</v>
      </c>
      <c r="BA787" s="235">
        <v>3204955</v>
      </c>
      <c r="BB787" s="235"/>
      <c r="BC787" s="235"/>
    </row>
    <row r="788" spans="1:55" s="237" customFormat="1" ht="30" customHeight="1" x14ac:dyDescent="0.25">
      <c r="A788"/>
      <c r="B788"/>
      <c r="C788"/>
      <c r="D788"/>
      <c r="E788"/>
      <c r="F788"/>
      <c r="G788"/>
      <c r="H788"/>
      <c r="I788"/>
      <c r="J788"/>
      <c r="K788"/>
      <c r="L788"/>
      <c r="M788"/>
      <c r="N788"/>
      <c r="O788"/>
      <c r="P788"/>
      <c r="Q788"/>
      <c r="R788"/>
      <c r="S788"/>
      <c r="T788"/>
      <c r="U788"/>
      <c r="V788"/>
      <c r="W788"/>
      <c r="X788"/>
      <c r="Y788"/>
      <c r="Z788"/>
      <c r="AA788"/>
      <c r="AB788"/>
      <c r="AC788"/>
      <c r="AD788"/>
      <c r="AY788" s="235" t="s">
        <v>54</v>
      </c>
      <c r="AZ788" s="235" t="s">
        <v>1656</v>
      </c>
      <c r="BA788" s="235">
        <v>3205002</v>
      </c>
      <c r="BB788" s="235"/>
      <c r="BC788" s="235"/>
    </row>
    <row r="789" spans="1:55" s="237" customFormat="1" ht="30" customHeight="1" x14ac:dyDescent="0.25">
      <c r="A789"/>
      <c r="B789"/>
      <c r="C789"/>
      <c r="D789"/>
      <c r="E789"/>
      <c r="F789"/>
      <c r="G789"/>
      <c r="H789"/>
      <c r="I789"/>
      <c r="J789"/>
      <c r="K789"/>
      <c r="L789"/>
      <c r="M789"/>
      <c r="N789"/>
      <c r="O789"/>
      <c r="P789"/>
      <c r="Q789"/>
      <c r="R789"/>
      <c r="S789"/>
      <c r="T789"/>
      <c r="U789"/>
      <c r="V789"/>
      <c r="W789"/>
      <c r="X789"/>
      <c r="Y789"/>
      <c r="Z789"/>
      <c r="AA789"/>
      <c r="AB789"/>
      <c r="AC789"/>
      <c r="AD789"/>
      <c r="AY789" s="235" t="s">
        <v>54</v>
      </c>
      <c r="AZ789" s="235" t="s">
        <v>1676</v>
      </c>
      <c r="BA789" s="235">
        <v>3205010</v>
      </c>
      <c r="BB789" s="235"/>
      <c r="BC789" s="235"/>
    </row>
    <row r="790" spans="1:55" s="237" customFormat="1" ht="30" customHeight="1" x14ac:dyDescent="0.25">
      <c r="A790"/>
      <c r="B790"/>
      <c r="C790"/>
      <c r="D790"/>
      <c r="E790"/>
      <c r="F790"/>
      <c r="G790"/>
      <c r="H790"/>
      <c r="I790"/>
      <c r="J790"/>
      <c r="K790"/>
      <c r="L790"/>
      <c r="M790"/>
      <c r="N790"/>
      <c r="O790"/>
      <c r="P790"/>
      <c r="Q790"/>
      <c r="R790"/>
      <c r="S790"/>
      <c r="T790"/>
      <c r="U790"/>
      <c r="V790"/>
      <c r="W790"/>
      <c r="X790"/>
      <c r="Y790"/>
      <c r="Z790"/>
      <c r="AA790"/>
      <c r="AB790"/>
      <c r="AC790"/>
      <c r="AD790"/>
      <c r="AY790" s="235" t="s">
        <v>54</v>
      </c>
      <c r="AZ790" s="235" t="s">
        <v>1697</v>
      </c>
      <c r="BA790" s="235">
        <v>3205036</v>
      </c>
      <c r="BB790" s="235"/>
      <c r="BC790" s="235"/>
    </row>
    <row r="791" spans="1:55" s="237" customFormat="1" ht="30" customHeight="1" x14ac:dyDescent="0.25">
      <c r="A791"/>
      <c r="B791"/>
      <c r="C791"/>
      <c r="D791"/>
      <c r="E791"/>
      <c r="F791"/>
      <c r="G791"/>
      <c r="H791"/>
      <c r="I791"/>
      <c r="J791"/>
      <c r="K791"/>
      <c r="L791"/>
      <c r="M791"/>
      <c r="N791"/>
      <c r="O791"/>
      <c r="P791"/>
      <c r="Q791"/>
      <c r="R791"/>
      <c r="S791"/>
      <c r="T791"/>
      <c r="U791"/>
      <c r="V791"/>
      <c r="W791"/>
      <c r="X791"/>
      <c r="Y791"/>
      <c r="Z791"/>
      <c r="AA791"/>
      <c r="AB791"/>
      <c r="AC791"/>
      <c r="AD791"/>
      <c r="AY791" s="235" t="s">
        <v>54</v>
      </c>
      <c r="AZ791" s="235" t="s">
        <v>1717</v>
      </c>
      <c r="BA791" s="235">
        <v>3205069</v>
      </c>
      <c r="BB791" s="235"/>
      <c r="BC791" s="235"/>
    </row>
    <row r="792" spans="1:55" s="237" customFormat="1" ht="3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Y792" s="235" t="s">
        <v>54</v>
      </c>
      <c r="AZ792" s="235" t="s">
        <v>1738</v>
      </c>
      <c r="BA792" s="235">
        <v>3205101</v>
      </c>
      <c r="BB792" s="235"/>
      <c r="BC792" s="235"/>
    </row>
    <row r="793" spans="1:55" s="237" customFormat="1" ht="30" customHeight="1" x14ac:dyDescent="0.25">
      <c r="A793"/>
      <c r="B793"/>
      <c r="C793"/>
      <c r="D793"/>
      <c r="E793"/>
      <c r="F793"/>
      <c r="G793"/>
      <c r="H793"/>
      <c r="I793"/>
      <c r="J793"/>
      <c r="K793"/>
      <c r="L793"/>
      <c r="M793"/>
      <c r="N793"/>
      <c r="O793"/>
      <c r="P793"/>
      <c r="Q793"/>
      <c r="R793"/>
      <c r="S793"/>
      <c r="T793"/>
      <c r="U793"/>
      <c r="V793"/>
      <c r="W793"/>
      <c r="X793"/>
      <c r="Y793"/>
      <c r="Z793"/>
      <c r="AA793"/>
      <c r="AB793"/>
      <c r="AC793"/>
      <c r="AD793"/>
      <c r="AY793" s="235" t="s">
        <v>54</v>
      </c>
      <c r="AZ793" s="235" t="s">
        <v>1758</v>
      </c>
      <c r="BA793" s="235">
        <v>3205150</v>
      </c>
      <c r="BB793" s="235"/>
      <c r="BC793" s="235"/>
    </row>
    <row r="794" spans="1:55" s="237" customFormat="1" ht="30" customHeight="1" x14ac:dyDescent="0.25">
      <c r="A794"/>
      <c r="B794"/>
      <c r="C794"/>
      <c r="D794"/>
      <c r="E794"/>
      <c r="F794"/>
      <c r="G794"/>
      <c r="H794"/>
      <c r="I794"/>
      <c r="J794"/>
      <c r="K794"/>
      <c r="L794"/>
      <c r="M794"/>
      <c r="N794"/>
      <c r="O794"/>
      <c r="P794"/>
      <c r="Q794"/>
      <c r="R794"/>
      <c r="S794"/>
      <c r="T794"/>
      <c r="U794"/>
      <c r="V794"/>
      <c r="W794"/>
      <c r="X794"/>
      <c r="Y794"/>
      <c r="Z794"/>
      <c r="AA794"/>
      <c r="AB794"/>
      <c r="AC794"/>
      <c r="AD794"/>
      <c r="AY794" s="235" t="s">
        <v>54</v>
      </c>
      <c r="AZ794" s="235" t="s">
        <v>1779</v>
      </c>
      <c r="BA794" s="235">
        <v>3205176</v>
      </c>
      <c r="BB794" s="235"/>
      <c r="BC794" s="235"/>
    </row>
    <row r="795" spans="1:55" s="237" customFormat="1" ht="30" customHeight="1" x14ac:dyDescent="0.25">
      <c r="A795"/>
      <c r="B795"/>
      <c r="C795"/>
      <c r="D795"/>
      <c r="E795"/>
      <c r="F795"/>
      <c r="G795"/>
      <c r="H795"/>
      <c r="I795"/>
      <c r="J795"/>
      <c r="K795"/>
      <c r="L795"/>
      <c r="M795"/>
      <c r="N795"/>
      <c r="O795"/>
      <c r="P795"/>
      <c r="Q795"/>
      <c r="R795"/>
      <c r="S795"/>
      <c r="T795"/>
      <c r="U795"/>
      <c r="V795"/>
      <c r="W795"/>
      <c r="X795"/>
      <c r="Y795"/>
      <c r="Z795"/>
      <c r="AA795"/>
      <c r="AB795"/>
      <c r="AC795"/>
      <c r="AD795"/>
      <c r="AY795" s="235" t="s">
        <v>54</v>
      </c>
      <c r="AZ795" s="235" t="s">
        <v>1798</v>
      </c>
      <c r="BA795" s="235">
        <v>3205200</v>
      </c>
      <c r="BB795" s="235"/>
      <c r="BC795" s="235"/>
    </row>
    <row r="796" spans="1:55" s="237" customFormat="1" ht="30" customHeight="1" x14ac:dyDescent="0.25">
      <c r="A796"/>
      <c r="B796"/>
      <c r="C796"/>
      <c r="D796"/>
      <c r="E796"/>
      <c r="F796"/>
      <c r="G796"/>
      <c r="H796"/>
      <c r="I796"/>
      <c r="J796"/>
      <c r="K796"/>
      <c r="L796"/>
      <c r="M796"/>
      <c r="N796"/>
      <c r="O796"/>
      <c r="P796"/>
      <c r="Q796"/>
      <c r="R796"/>
      <c r="S796"/>
      <c r="T796"/>
      <c r="U796"/>
      <c r="V796"/>
      <c r="W796"/>
      <c r="X796"/>
      <c r="Y796"/>
      <c r="Z796"/>
      <c r="AA796"/>
      <c r="AB796"/>
      <c r="AC796"/>
      <c r="AD796"/>
      <c r="AY796" s="235" t="s">
        <v>54</v>
      </c>
      <c r="AZ796" s="235" t="s">
        <v>1817</v>
      </c>
      <c r="BA796" s="235">
        <v>3205309</v>
      </c>
      <c r="BB796" s="235"/>
      <c r="BC796" s="235"/>
    </row>
    <row r="797" spans="1:55" s="237" customFormat="1" ht="30" customHeight="1" x14ac:dyDescent="0.25">
      <c r="A797"/>
      <c r="B797"/>
      <c r="C797"/>
      <c r="D797"/>
      <c r="E797"/>
      <c r="F797"/>
      <c r="G797"/>
      <c r="H797"/>
      <c r="I797"/>
      <c r="J797"/>
      <c r="K797"/>
      <c r="L797"/>
      <c r="M797"/>
      <c r="N797"/>
      <c r="O797"/>
      <c r="P797"/>
      <c r="Q797"/>
      <c r="R797"/>
      <c r="S797"/>
      <c r="T797"/>
      <c r="U797"/>
      <c r="V797"/>
      <c r="W797"/>
      <c r="X797"/>
      <c r="Y797"/>
      <c r="Z797"/>
      <c r="AA797"/>
      <c r="AB797"/>
      <c r="AC797"/>
      <c r="AD797"/>
      <c r="AY797" s="235" t="s">
        <v>57</v>
      </c>
      <c r="AZ797" s="235" t="s">
        <v>99</v>
      </c>
      <c r="BA797" s="235">
        <v>5200050</v>
      </c>
      <c r="BB797" s="235"/>
      <c r="BC797" s="235"/>
    </row>
    <row r="798" spans="1:55" s="237" customFormat="1" ht="30" customHeight="1" x14ac:dyDescent="0.25">
      <c r="A798"/>
      <c r="B798"/>
      <c r="C798"/>
      <c r="D798"/>
      <c r="E798"/>
      <c r="F798"/>
      <c r="G798"/>
      <c r="H798"/>
      <c r="I798"/>
      <c r="J798"/>
      <c r="K798"/>
      <c r="L798"/>
      <c r="M798"/>
      <c r="N798"/>
      <c r="O798"/>
      <c r="P798"/>
      <c r="Q798"/>
      <c r="R798"/>
      <c r="S798"/>
      <c r="T798"/>
      <c r="U798"/>
      <c r="V798"/>
      <c r="W798"/>
      <c r="X798"/>
      <c r="Y798"/>
      <c r="Z798"/>
      <c r="AA798"/>
      <c r="AB798"/>
      <c r="AC798"/>
      <c r="AD798"/>
      <c r="AY798" s="235" t="s">
        <v>57</v>
      </c>
      <c r="AZ798" s="235" t="s">
        <v>124</v>
      </c>
      <c r="BA798" s="235">
        <v>5200100</v>
      </c>
      <c r="BB798" s="235"/>
      <c r="BC798" s="235"/>
    </row>
    <row r="799" spans="1:55" s="237" customFormat="1" ht="30" customHeight="1" x14ac:dyDescent="0.25">
      <c r="A799"/>
      <c r="B799"/>
      <c r="C799"/>
      <c r="D799"/>
      <c r="E799"/>
      <c r="F799"/>
      <c r="G799"/>
      <c r="H799"/>
      <c r="I799"/>
      <c r="J799"/>
      <c r="K799"/>
      <c r="L799"/>
      <c r="M799"/>
      <c r="N799"/>
      <c r="O799"/>
      <c r="P799"/>
      <c r="Q799"/>
      <c r="R799"/>
      <c r="S799"/>
      <c r="T799"/>
      <c r="U799"/>
      <c r="V799"/>
      <c r="W799"/>
      <c r="X799"/>
      <c r="Y799"/>
      <c r="Z799"/>
      <c r="AA799"/>
      <c r="AB799"/>
      <c r="AC799"/>
      <c r="AD799"/>
      <c r="AY799" s="235" t="s">
        <v>57</v>
      </c>
      <c r="AZ799" s="235" t="s">
        <v>150</v>
      </c>
      <c r="BA799" s="235">
        <v>5200134</v>
      </c>
      <c r="BB799" s="235"/>
      <c r="BC799" s="235"/>
    </row>
    <row r="800" spans="1:55" s="237" customFormat="1" ht="30" customHeight="1" x14ac:dyDescent="0.25">
      <c r="A800"/>
      <c r="B800"/>
      <c r="C800"/>
      <c r="D800"/>
      <c r="E800"/>
      <c r="F800"/>
      <c r="G800"/>
      <c r="H800"/>
      <c r="I800"/>
      <c r="J800"/>
      <c r="K800"/>
      <c r="L800"/>
      <c r="M800"/>
      <c r="N800"/>
      <c r="O800"/>
      <c r="P800"/>
      <c r="Q800"/>
      <c r="R800"/>
      <c r="S800"/>
      <c r="T800"/>
      <c r="U800"/>
      <c r="V800"/>
      <c r="W800"/>
      <c r="X800"/>
      <c r="Y800"/>
      <c r="Z800"/>
      <c r="AA800"/>
      <c r="AB800"/>
      <c r="AC800"/>
      <c r="AD800"/>
      <c r="AY800" s="235" t="s">
        <v>57</v>
      </c>
      <c r="AZ800" s="235" t="s">
        <v>175</v>
      </c>
      <c r="BA800" s="235">
        <v>5200159</v>
      </c>
      <c r="BB800" s="235"/>
      <c r="BC800" s="235"/>
    </row>
    <row r="801" spans="1:55" s="237" customFormat="1" ht="30" customHeight="1" x14ac:dyDescent="0.25">
      <c r="A801"/>
      <c r="B801"/>
      <c r="C801"/>
      <c r="D801"/>
      <c r="E801"/>
      <c r="F801"/>
      <c r="G801"/>
      <c r="H801"/>
      <c r="I801"/>
      <c r="J801"/>
      <c r="K801"/>
      <c r="L801"/>
      <c r="M801"/>
      <c r="N801"/>
      <c r="O801"/>
      <c r="P801"/>
      <c r="Q801"/>
      <c r="R801"/>
      <c r="S801"/>
      <c r="T801"/>
      <c r="U801"/>
      <c r="V801"/>
      <c r="W801"/>
      <c r="X801"/>
      <c r="Y801"/>
      <c r="Z801"/>
      <c r="AA801"/>
      <c r="AB801"/>
      <c r="AC801"/>
      <c r="AD801"/>
      <c r="AY801" s="235" t="s">
        <v>57</v>
      </c>
      <c r="AZ801" s="235" t="s">
        <v>201</v>
      </c>
      <c r="BA801" s="235">
        <v>5200175</v>
      </c>
      <c r="BB801" s="235"/>
      <c r="BC801" s="235"/>
    </row>
    <row r="802" spans="1:55" s="237" customFormat="1" ht="30" customHeight="1" x14ac:dyDescent="0.25">
      <c r="A802"/>
      <c r="B802"/>
      <c r="C802"/>
      <c r="D802"/>
      <c r="E802"/>
      <c r="F802"/>
      <c r="G802"/>
      <c r="H802"/>
      <c r="I802"/>
      <c r="J802"/>
      <c r="K802"/>
      <c r="L802"/>
      <c r="M802"/>
      <c r="N802"/>
      <c r="O802"/>
      <c r="P802"/>
      <c r="Q802"/>
      <c r="R802"/>
      <c r="S802"/>
      <c r="T802"/>
      <c r="U802"/>
      <c r="V802"/>
      <c r="W802"/>
      <c r="X802"/>
      <c r="Y802"/>
      <c r="Z802"/>
      <c r="AA802"/>
      <c r="AB802"/>
      <c r="AC802"/>
      <c r="AD802"/>
      <c r="AY802" s="235" t="s">
        <v>57</v>
      </c>
      <c r="AZ802" s="235" t="s">
        <v>227</v>
      </c>
      <c r="BA802" s="235">
        <v>5200209</v>
      </c>
      <c r="BB802" s="235"/>
      <c r="BC802" s="235"/>
    </row>
    <row r="803" spans="1:55" s="237" customFormat="1" ht="30" customHeight="1" x14ac:dyDescent="0.25">
      <c r="A803"/>
      <c r="B803"/>
      <c r="C803"/>
      <c r="D803"/>
      <c r="E803"/>
      <c r="F803"/>
      <c r="G803"/>
      <c r="H803"/>
      <c r="I803"/>
      <c r="J803"/>
      <c r="K803"/>
      <c r="L803"/>
      <c r="M803"/>
      <c r="N803"/>
      <c r="O803"/>
      <c r="P803"/>
      <c r="Q803"/>
      <c r="R803"/>
      <c r="S803"/>
      <c r="T803"/>
      <c r="U803"/>
      <c r="V803"/>
      <c r="W803"/>
      <c r="X803"/>
      <c r="Y803"/>
      <c r="Z803"/>
      <c r="AA803"/>
      <c r="AB803"/>
      <c r="AC803"/>
      <c r="AD803"/>
      <c r="AY803" s="235" t="s">
        <v>57</v>
      </c>
      <c r="AZ803" s="235" t="s">
        <v>251</v>
      </c>
      <c r="BA803" s="235">
        <v>5200258</v>
      </c>
      <c r="BB803" s="235"/>
      <c r="BC803" s="235"/>
    </row>
    <row r="804" spans="1:55" s="237" customFormat="1" ht="30" customHeight="1" x14ac:dyDescent="0.25">
      <c r="A804"/>
      <c r="B804"/>
      <c r="C804"/>
      <c r="D804"/>
      <c r="E804"/>
      <c r="F804"/>
      <c r="G804"/>
      <c r="H804"/>
      <c r="I804"/>
      <c r="J804"/>
      <c r="K804"/>
      <c r="L804"/>
      <c r="M804"/>
      <c r="N804"/>
      <c r="O804"/>
      <c r="P804"/>
      <c r="Q804"/>
      <c r="R804"/>
      <c r="S804"/>
      <c r="T804"/>
      <c r="U804"/>
      <c r="V804"/>
      <c r="W804"/>
      <c r="X804"/>
      <c r="Y804"/>
      <c r="Z804"/>
      <c r="AA804"/>
      <c r="AB804"/>
      <c r="AC804"/>
      <c r="AD804"/>
      <c r="AY804" s="235" t="s">
        <v>57</v>
      </c>
      <c r="AZ804" s="235" t="s">
        <v>276</v>
      </c>
      <c r="BA804" s="235">
        <v>5200308</v>
      </c>
      <c r="BB804" s="235"/>
      <c r="BC804" s="235"/>
    </row>
    <row r="805" spans="1:55" s="237" customFormat="1" ht="30" customHeight="1" x14ac:dyDescent="0.25">
      <c r="A805"/>
      <c r="B805"/>
      <c r="C805"/>
      <c r="D805"/>
      <c r="E805"/>
      <c r="F805"/>
      <c r="G805"/>
      <c r="H805"/>
      <c r="I805"/>
      <c r="J805"/>
      <c r="K805"/>
      <c r="L805"/>
      <c r="M805"/>
      <c r="N805"/>
      <c r="O805"/>
      <c r="P805"/>
      <c r="Q805"/>
      <c r="R805"/>
      <c r="S805"/>
      <c r="T805"/>
      <c r="U805"/>
      <c r="V805"/>
      <c r="W805"/>
      <c r="X805"/>
      <c r="Y805"/>
      <c r="Z805"/>
      <c r="AA805"/>
      <c r="AB805"/>
      <c r="AC805"/>
      <c r="AD805"/>
      <c r="AY805" s="235" t="s">
        <v>57</v>
      </c>
      <c r="AZ805" s="235" t="s">
        <v>302</v>
      </c>
      <c r="BA805" s="235">
        <v>5200506</v>
      </c>
      <c r="BB805" s="235"/>
      <c r="BC805" s="235"/>
    </row>
    <row r="806" spans="1:55" s="237" customFormat="1" ht="30" customHeight="1" x14ac:dyDescent="0.25">
      <c r="A806"/>
      <c r="B806"/>
      <c r="C806"/>
      <c r="D806"/>
      <c r="E806"/>
      <c r="F806"/>
      <c r="G806"/>
      <c r="H806"/>
      <c r="I806"/>
      <c r="J806"/>
      <c r="K806"/>
      <c r="L806"/>
      <c r="M806"/>
      <c r="N806"/>
      <c r="O806"/>
      <c r="P806"/>
      <c r="Q806"/>
      <c r="R806"/>
      <c r="S806"/>
      <c r="T806"/>
      <c r="U806"/>
      <c r="V806"/>
      <c r="W806"/>
      <c r="X806"/>
      <c r="Y806"/>
      <c r="Z806"/>
      <c r="AA806"/>
      <c r="AB806"/>
      <c r="AC806"/>
      <c r="AD806"/>
      <c r="AY806" s="235" t="s">
        <v>57</v>
      </c>
      <c r="AZ806" s="235" t="s">
        <v>328</v>
      </c>
      <c r="BA806" s="235">
        <v>5200555</v>
      </c>
      <c r="BB806" s="235"/>
      <c r="BC806" s="235"/>
    </row>
    <row r="807" spans="1:55" s="237" customFormat="1" ht="3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Y807" s="235" t="s">
        <v>57</v>
      </c>
      <c r="AZ807" s="235" t="s">
        <v>353</v>
      </c>
      <c r="BA807" s="235">
        <v>5200605</v>
      </c>
      <c r="BB807" s="235"/>
      <c r="BC807" s="235"/>
    </row>
    <row r="808" spans="1:55" s="237" customFormat="1" ht="30" customHeight="1" x14ac:dyDescent="0.25">
      <c r="A808"/>
      <c r="B808"/>
      <c r="C808"/>
      <c r="D808"/>
      <c r="E808"/>
      <c r="F808"/>
      <c r="G808"/>
      <c r="H808"/>
      <c r="I808"/>
      <c r="J808"/>
      <c r="K808"/>
      <c r="L808"/>
      <c r="M808"/>
      <c r="N808"/>
      <c r="O808"/>
      <c r="P808"/>
      <c r="Q808"/>
      <c r="R808"/>
      <c r="S808"/>
      <c r="T808"/>
      <c r="U808"/>
      <c r="V808"/>
      <c r="W808"/>
      <c r="X808"/>
      <c r="Y808"/>
      <c r="Z808"/>
      <c r="AA808"/>
      <c r="AB808"/>
      <c r="AC808"/>
      <c r="AD808"/>
      <c r="AY808" s="235" t="s">
        <v>57</v>
      </c>
      <c r="AZ808" s="235" t="s">
        <v>377</v>
      </c>
      <c r="BA808" s="235">
        <v>5200803</v>
      </c>
      <c r="BB808" s="235"/>
      <c r="BC808" s="235"/>
    </row>
    <row r="809" spans="1:55" s="237" customFormat="1" ht="30" customHeight="1" x14ac:dyDescent="0.25">
      <c r="A809"/>
      <c r="B809"/>
      <c r="C809"/>
      <c r="D809"/>
      <c r="E809"/>
      <c r="F809"/>
      <c r="G809"/>
      <c r="H809"/>
      <c r="I809"/>
      <c r="J809"/>
      <c r="K809"/>
      <c r="L809"/>
      <c r="M809"/>
      <c r="N809"/>
      <c r="O809"/>
      <c r="P809"/>
      <c r="Q809"/>
      <c r="R809"/>
      <c r="S809"/>
      <c r="T809"/>
      <c r="U809"/>
      <c r="V809"/>
      <c r="W809"/>
      <c r="X809"/>
      <c r="Y809"/>
      <c r="Z809"/>
      <c r="AA809"/>
      <c r="AB809"/>
      <c r="AC809"/>
      <c r="AD809"/>
      <c r="AY809" s="235" t="s">
        <v>57</v>
      </c>
      <c r="AZ809" s="235" t="s">
        <v>402</v>
      </c>
      <c r="BA809" s="235">
        <v>5200829</v>
      </c>
      <c r="BB809" s="235"/>
      <c r="BC809" s="235"/>
    </row>
    <row r="810" spans="1:55" s="237" customFormat="1" ht="30" customHeight="1" x14ac:dyDescent="0.25">
      <c r="A810"/>
      <c r="B810"/>
      <c r="C810"/>
      <c r="D810"/>
      <c r="E810"/>
      <c r="F810"/>
      <c r="G810"/>
      <c r="H810"/>
      <c r="I810"/>
      <c r="J810"/>
      <c r="K810"/>
      <c r="L810"/>
      <c r="M810"/>
      <c r="N810"/>
      <c r="O810"/>
      <c r="P810"/>
      <c r="Q810"/>
      <c r="R810"/>
      <c r="S810"/>
      <c r="T810"/>
      <c r="U810"/>
      <c r="V810"/>
      <c r="W810"/>
      <c r="X810"/>
      <c r="Y810"/>
      <c r="Z810"/>
      <c r="AA810"/>
      <c r="AB810"/>
      <c r="AC810"/>
      <c r="AD810"/>
      <c r="AY810" s="235" t="s">
        <v>57</v>
      </c>
      <c r="AZ810" s="235" t="s">
        <v>427</v>
      </c>
      <c r="BA810" s="235">
        <v>5200852</v>
      </c>
      <c r="BB810" s="235"/>
      <c r="BC810" s="235"/>
    </row>
    <row r="811" spans="1:55" s="237" customFormat="1" ht="30" customHeight="1" x14ac:dyDescent="0.25">
      <c r="A811"/>
      <c r="B811"/>
      <c r="C811"/>
      <c r="D811"/>
      <c r="E811"/>
      <c r="F811"/>
      <c r="G811"/>
      <c r="H811"/>
      <c r="I811"/>
      <c r="J811"/>
      <c r="K811"/>
      <c r="L811"/>
      <c r="M811"/>
      <c r="N811"/>
      <c r="O811"/>
      <c r="P811"/>
      <c r="Q811"/>
      <c r="R811"/>
      <c r="S811"/>
      <c r="T811"/>
      <c r="U811"/>
      <c r="V811"/>
      <c r="W811"/>
      <c r="X811"/>
      <c r="Y811"/>
      <c r="Z811"/>
      <c r="AA811"/>
      <c r="AB811"/>
      <c r="AC811"/>
      <c r="AD811"/>
      <c r="AY811" s="235" t="s">
        <v>57</v>
      </c>
      <c r="AZ811" s="235" t="s">
        <v>453</v>
      </c>
      <c r="BA811" s="235">
        <v>5200902</v>
      </c>
      <c r="BB811" s="235"/>
      <c r="BC811" s="235"/>
    </row>
    <row r="812" spans="1:55" s="237" customFormat="1" ht="30" customHeight="1" x14ac:dyDescent="0.25">
      <c r="A812"/>
      <c r="B812"/>
      <c r="C812"/>
      <c r="D812"/>
      <c r="E812"/>
      <c r="F812"/>
      <c r="G812"/>
      <c r="H812"/>
      <c r="I812"/>
      <c r="J812"/>
      <c r="K812"/>
      <c r="L812"/>
      <c r="M812"/>
      <c r="N812"/>
      <c r="O812"/>
      <c r="P812"/>
      <c r="Q812"/>
      <c r="R812"/>
      <c r="S812"/>
      <c r="T812"/>
      <c r="U812"/>
      <c r="V812"/>
      <c r="W812"/>
      <c r="X812"/>
      <c r="Y812"/>
      <c r="Z812"/>
      <c r="AA812"/>
      <c r="AB812"/>
      <c r="AC812"/>
      <c r="AD812"/>
      <c r="AY812" s="235" t="s">
        <v>57</v>
      </c>
      <c r="AZ812" s="235" t="s">
        <v>478</v>
      </c>
      <c r="BA812" s="235">
        <v>5201108</v>
      </c>
      <c r="BB812" s="235"/>
      <c r="BC812" s="235"/>
    </row>
    <row r="813" spans="1:55" s="237" customFormat="1" ht="30" customHeight="1" x14ac:dyDescent="0.25">
      <c r="A813"/>
      <c r="B813"/>
      <c r="C813"/>
      <c r="D813"/>
      <c r="E813"/>
      <c r="F813"/>
      <c r="G813"/>
      <c r="H813"/>
      <c r="I813"/>
      <c r="J813"/>
      <c r="K813"/>
      <c r="L813"/>
      <c r="M813"/>
      <c r="N813"/>
      <c r="O813"/>
      <c r="P813"/>
      <c r="Q813"/>
      <c r="R813"/>
      <c r="S813"/>
      <c r="T813"/>
      <c r="U813"/>
      <c r="V813"/>
      <c r="W813"/>
      <c r="X813"/>
      <c r="Y813"/>
      <c r="Z813"/>
      <c r="AA813"/>
      <c r="AB813"/>
      <c r="AC813"/>
      <c r="AD813"/>
      <c r="AY813" s="235" t="s">
        <v>57</v>
      </c>
      <c r="AZ813" s="235" t="s">
        <v>502</v>
      </c>
      <c r="BA813" s="235">
        <v>5201207</v>
      </c>
      <c r="BB813" s="235"/>
      <c r="BC813" s="235"/>
    </row>
    <row r="814" spans="1:55" s="237" customFormat="1" ht="30" customHeight="1" x14ac:dyDescent="0.25">
      <c r="A814"/>
      <c r="B814"/>
      <c r="C814"/>
      <c r="D814"/>
      <c r="E814"/>
      <c r="F814"/>
      <c r="G814"/>
      <c r="H814"/>
      <c r="I814"/>
      <c r="J814"/>
      <c r="K814"/>
      <c r="L814"/>
      <c r="M814"/>
      <c r="N814"/>
      <c r="O814"/>
      <c r="P814"/>
      <c r="Q814"/>
      <c r="R814"/>
      <c r="S814"/>
      <c r="T814"/>
      <c r="U814"/>
      <c r="V814"/>
      <c r="W814"/>
      <c r="X814"/>
      <c r="Y814"/>
      <c r="Z814"/>
      <c r="AA814"/>
      <c r="AB814"/>
      <c r="AC814"/>
      <c r="AD814"/>
      <c r="AY814" s="235" t="s">
        <v>57</v>
      </c>
      <c r="AZ814" s="235" t="s">
        <v>525</v>
      </c>
      <c r="BA814" s="235">
        <v>5201306</v>
      </c>
      <c r="BB814" s="235"/>
      <c r="BC814" s="235"/>
    </row>
    <row r="815" spans="1:55" s="237" customFormat="1" ht="30" customHeight="1" x14ac:dyDescent="0.25">
      <c r="A815"/>
      <c r="B815"/>
      <c r="C815"/>
      <c r="D815"/>
      <c r="E815"/>
      <c r="F815"/>
      <c r="G815"/>
      <c r="H815"/>
      <c r="I815"/>
      <c r="J815"/>
      <c r="K815"/>
      <c r="L815"/>
      <c r="M815"/>
      <c r="N815"/>
      <c r="O815"/>
      <c r="P815"/>
      <c r="Q815"/>
      <c r="R815"/>
      <c r="S815"/>
      <c r="T815"/>
      <c r="U815"/>
      <c r="V815"/>
      <c r="W815"/>
      <c r="X815"/>
      <c r="Y815"/>
      <c r="Z815"/>
      <c r="AA815"/>
      <c r="AB815"/>
      <c r="AC815"/>
      <c r="AD815"/>
      <c r="AY815" s="235" t="s">
        <v>57</v>
      </c>
      <c r="AZ815" s="235" t="s">
        <v>549</v>
      </c>
      <c r="BA815" s="235">
        <v>5201405</v>
      </c>
      <c r="BB815" s="235"/>
      <c r="BC815" s="235"/>
    </row>
    <row r="816" spans="1:55" s="237" customFormat="1" ht="30" customHeight="1" x14ac:dyDescent="0.25">
      <c r="A816"/>
      <c r="B816"/>
      <c r="C816"/>
      <c r="D816"/>
      <c r="E816"/>
      <c r="F816"/>
      <c r="G816"/>
      <c r="H816"/>
      <c r="I816"/>
      <c r="J816"/>
      <c r="K816"/>
      <c r="L816"/>
      <c r="M816"/>
      <c r="N816"/>
      <c r="O816"/>
      <c r="P816"/>
      <c r="Q816"/>
      <c r="R816"/>
      <c r="S816"/>
      <c r="T816"/>
      <c r="U816"/>
      <c r="V816"/>
      <c r="W816"/>
      <c r="X816"/>
      <c r="Y816"/>
      <c r="Z816"/>
      <c r="AA816"/>
      <c r="AB816"/>
      <c r="AC816"/>
      <c r="AD816"/>
      <c r="AY816" s="235" t="s">
        <v>57</v>
      </c>
      <c r="AZ816" s="235" t="s">
        <v>572</v>
      </c>
      <c r="BA816" s="235">
        <v>5201454</v>
      </c>
      <c r="BB816" s="235"/>
      <c r="BC816" s="235"/>
    </row>
    <row r="817" spans="1:55" s="237" customFormat="1" ht="30" customHeight="1" x14ac:dyDescent="0.25">
      <c r="A817"/>
      <c r="B817"/>
      <c r="C817"/>
      <c r="D817"/>
      <c r="E817"/>
      <c r="F817"/>
      <c r="G817"/>
      <c r="H817"/>
      <c r="I817"/>
      <c r="J817"/>
      <c r="K817"/>
      <c r="L817"/>
      <c r="M817"/>
      <c r="N817"/>
      <c r="O817"/>
      <c r="P817"/>
      <c r="Q817"/>
      <c r="R817"/>
      <c r="S817"/>
      <c r="T817"/>
      <c r="U817"/>
      <c r="V817"/>
      <c r="W817"/>
      <c r="X817"/>
      <c r="Y817"/>
      <c r="Z817"/>
      <c r="AA817"/>
      <c r="AB817"/>
      <c r="AC817"/>
      <c r="AD817"/>
      <c r="AY817" s="235" t="s">
        <v>57</v>
      </c>
      <c r="AZ817" s="235" t="s">
        <v>595</v>
      </c>
      <c r="BA817" s="235">
        <v>5201504</v>
      </c>
      <c r="BB817" s="235"/>
      <c r="BC817" s="235"/>
    </row>
    <row r="818" spans="1:55" s="237" customFormat="1" ht="30" customHeight="1" x14ac:dyDescent="0.25">
      <c r="A818"/>
      <c r="B818"/>
      <c r="C818"/>
      <c r="D818"/>
      <c r="E818"/>
      <c r="F818"/>
      <c r="G818"/>
      <c r="H818"/>
      <c r="I818"/>
      <c r="J818"/>
      <c r="K818"/>
      <c r="L818"/>
      <c r="M818"/>
      <c r="N818"/>
      <c r="O818"/>
      <c r="P818"/>
      <c r="Q818"/>
      <c r="R818"/>
      <c r="S818"/>
      <c r="T818"/>
      <c r="U818"/>
      <c r="V818"/>
      <c r="W818"/>
      <c r="X818"/>
      <c r="Y818"/>
      <c r="Z818"/>
      <c r="AA818"/>
      <c r="AB818"/>
      <c r="AC818"/>
      <c r="AD818"/>
      <c r="AY818" s="235" t="s">
        <v>57</v>
      </c>
      <c r="AZ818" s="235" t="s">
        <v>618</v>
      </c>
      <c r="BA818" s="235">
        <v>5201603</v>
      </c>
      <c r="BB818" s="235"/>
      <c r="BC818" s="235"/>
    </row>
    <row r="819" spans="1:55" s="237" customFormat="1" ht="30" customHeight="1" x14ac:dyDescent="0.25">
      <c r="A819"/>
      <c r="B819"/>
      <c r="C819"/>
      <c r="D819"/>
      <c r="E819"/>
      <c r="F819"/>
      <c r="G819"/>
      <c r="H819"/>
      <c r="I819"/>
      <c r="J819"/>
      <c r="K819"/>
      <c r="L819"/>
      <c r="M819"/>
      <c r="N819"/>
      <c r="O819"/>
      <c r="P819"/>
      <c r="Q819"/>
      <c r="R819"/>
      <c r="S819"/>
      <c r="T819"/>
      <c r="U819"/>
      <c r="V819"/>
      <c r="W819"/>
      <c r="X819"/>
      <c r="Y819"/>
      <c r="Z819"/>
      <c r="AA819"/>
      <c r="AB819"/>
      <c r="AC819"/>
      <c r="AD819"/>
      <c r="AY819" s="235" t="s">
        <v>57</v>
      </c>
      <c r="AZ819" s="235" t="s">
        <v>639</v>
      </c>
      <c r="BA819" s="235">
        <v>5201702</v>
      </c>
      <c r="BB819" s="235"/>
      <c r="BC819" s="235"/>
    </row>
    <row r="820" spans="1:55" s="237" customFormat="1" ht="30" customHeight="1" x14ac:dyDescent="0.25">
      <c r="A820"/>
      <c r="B820"/>
      <c r="C820"/>
      <c r="D820"/>
      <c r="E820"/>
      <c r="F820"/>
      <c r="G820"/>
      <c r="H820"/>
      <c r="I820"/>
      <c r="J820"/>
      <c r="K820"/>
      <c r="L820"/>
      <c r="M820"/>
      <c r="N820"/>
      <c r="O820"/>
      <c r="P820"/>
      <c r="Q820"/>
      <c r="R820"/>
      <c r="S820"/>
      <c r="T820"/>
      <c r="U820"/>
      <c r="V820"/>
      <c r="W820"/>
      <c r="X820"/>
      <c r="Y820"/>
      <c r="Z820"/>
      <c r="AA820"/>
      <c r="AB820"/>
      <c r="AC820"/>
      <c r="AD820"/>
      <c r="AY820" s="235" t="s">
        <v>57</v>
      </c>
      <c r="AZ820" s="235" t="s">
        <v>660</v>
      </c>
      <c r="BA820" s="235">
        <v>5201801</v>
      </c>
      <c r="BB820" s="235"/>
      <c r="BC820" s="235"/>
    </row>
    <row r="821" spans="1:55" s="237" customFormat="1" ht="30" customHeight="1" x14ac:dyDescent="0.25">
      <c r="A821"/>
      <c r="B821"/>
      <c r="C821"/>
      <c r="D821"/>
      <c r="E821"/>
      <c r="F821"/>
      <c r="G821"/>
      <c r="H821"/>
      <c r="I821"/>
      <c r="J821"/>
      <c r="K821"/>
      <c r="L821"/>
      <c r="M821"/>
      <c r="N821"/>
      <c r="O821"/>
      <c r="P821"/>
      <c r="Q821"/>
      <c r="R821"/>
      <c r="S821"/>
      <c r="T821"/>
      <c r="U821"/>
      <c r="V821"/>
      <c r="W821"/>
      <c r="X821"/>
      <c r="Y821"/>
      <c r="Z821"/>
      <c r="AA821"/>
      <c r="AB821"/>
      <c r="AC821"/>
      <c r="AD821"/>
      <c r="AY821" s="235" t="s">
        <v>57</v>
      </c>
      <c r="AZ821" s="235" t="s">
        <v>681</v>
      </c>
      <c r="BA821" s="235">
        <v>5202155</v>
      </c>
      <c r="BB821" s="235"/>
      <c r="BC821" s="235"/>
    </row>
    <row r="822" spans="1:55" s="237" customFormat="1" ht="30" customHeight="1" x14ac:dyDescent="0.25">
      <c r="A822"/>
      <c r="B822"/>
      <c r="C822"/>
      <c r="D822"/>
      <c r="E822"/>
      <c r="F822"/>
      <c r="G822"/>
      <c r="H822"/>
      <c r="I822"/>
      <c r="J822"/>
      <c r="K822"/>
      <c r="L822"/>
      <c r="M822"/>
      <c r="N822"/>
      <c r="O822"/>
      <c r="P822"/>
      <c r="Q822"/>
      <c r="R822"/>
      <c r="S822"/>
      <c r="T822"/>
      <c r="U822"/>
      <c r="V822"/>
      <c r="W822"/>
      <c r="X822"/>
      <c r="Y822"/>
      <c r="Z822"/>
      <c r="AA822"/>
      <c r="AB822"/>
      <c r="AC822"/>
      <c r="AD822"/>
      <c r="AY822" s="235" t="s">
        <v>57</v>
      </c>
      <c r="AZ822" s="235" t="s">
        <v>701</v>
      </c>
      <c r="BA822" s="235">
        <v>5202353</v>
      </c>
      <c r="BB822" s="235"/>
      <c r="BC822" s="235"/>
    </row>
    <row r="823" spans="1:55" s="237" customFormat="1" ht="30" customHeight="1" x14ac:dyDescent="0.25">
      <c r="A823"/>
      <c r="B823"/>
      <c r="C823"/>
      <c r="D823"/>
      <c r="E823"/>
      <c r="F823"/>
      <c r="G823"/>
      <c r="H823"/>
      <c r="I823"/>
      <c r="J823"/>
      <c r="K823"/>
      <c r="L823"/>
      <c r="M823"/>
      <c r="N823"/>
      <c r="O823"/>
      <c r="P823"/>
      <c r="Q823"/>
      <c r="R823"/>
      <c r="S823"/>
      <c r="T823"/>
      <c r="U823"/>
      <c r="V823"/>
      <c r="W823"/>
      <c r="X823"/>
      <c r="Y823"/>
      <c r="Z823"/>
      <c r="AA823"/>
      <c r="AB823"/>
      <c r="AC823"/>
      <c r="AD823"/>
      <c r="AY823" s="235" t="s">
        <v>57</v>
      </c>
      <c r="AZ823" s="235" t="s">
        <v>723</v>
      </c>
      <c r="BA823" s="235">
        <v>5202502</v>
      </c>
      <c r="BB823" s="235"/>
      <c r="BC823" s="235"/>
    </row>
    <row r="824" spans="1:55" s="237" customFormat="1" ht="30" customHeight="1" x14ac:dyDescent="0.25">
      <c r="A824"/>
      <c r="B824"/>
      <c r="C824"/>
      <c r="D824"/>
      <c r="E824"/>
      <c r="F824"/>
      <c r="G824"/>
      <c r="H824"/>
      <c r="I824"/>
      <c r="J824"/>
      <c r="K824"/>
      <c r="L824"/>
      <c r="M824"/>
      <c r="N824"/>
      <c r="O824"/>
      <c r="P824"/>
      <c r="Q824"/>
      <c r="R824"/>
      <c r="S824"/>
      <c r="T824"/>
      <c r="U824"/>
      <c r="V824"/>
      <c r="W824"/>
      <c r="X824"/>
      <c r="Y824"/>
      <c r="Z824"/>
      <c r="AA824"/>
      <c r="AB824"/>
      <c r="AC824"/>
      <c r="AD824"/>
      <c r="AY824" s="235" t="s">
        <v>57</v>
      </c>
      <c r="AZ824" s="235" t="s">
        <v>745</v>
      </c>
      <c r="BA824" s="235">
        <v>5202601</v>
      </c>
      <c r="BB824" s="235"/>
      <c r="BC824" s="235"/>
    </row>
    <row r="825" spans="1:55" s="237" customFormat="1" ht="30" customHeight="1" x14ac:dyDescent="0.25">
      <c r="A825"/>
      <c r="B825"/>
      <c r="C825"/>
      <c r="D825"/>
      <c r="E825"/>
      <c r="F825"/>
      <c r="G825"/>
      <c r="H825"/>
      <c r="I825"/>
      <c r="J825"/>
      <c r="K825"/>
      <c r="L825"/>
      <c r="M825"/>
      <c r="N825"/>
      <c r="O825"/>
      <c r="P825"/>
      <c r="Q825"/>
      <c r="R825"/>
      <c r="S825"/>
      <c r="T825"/>
      <c r="U825"/>
      <c r="V825"/>
      <c r="W825"/>
      <c r="X825"/>
      <c r="Y825"/>
      <c r="Z825"/>
      <c r="AA825"/>
      <c r="AB825"/>
      <c r="AC825"/>
      <c r="AD825"/>
      <c r="AY825" s="235" t="s">
        <v>57</v>
      </c>
      <c r="AZ825" s="235" t="s">
        <v>766</v>
      </c>
      <c r="BA825" s="235">
        <v>5202809</v>
      </c>
      <c r="BB825" s="235"/>
      <c r="BC825" s="235"/>
    </row>
    <row r="826" spans="1:55" s="237" customFormat="1" ht="30" customHeight="1" x14ac:dyDescent="0.25">
      <c r="A826"/>
      <c r="B826"/>
      <c r="C826"/>
      <c r="D826"/>
      <c r="E826"/>
      <c r="F826"/>
      <c r="G826"/>
      <c r="H826"/>
      <c r="I826"/>
      <c r="J826"/>
      <c r="K826"/>
      <c r="L826"/>
      <c r="M826"/>
      <c r="N826"/>
      <c r="O826"/>
      <c r="P826"/>
      <c r="Q826"/>
      <c r="R826"/>
      <c r="S826"/>
      <c r="T826"/>
      <c r="U826"/>
      <c r="V826"/>
      <c r="W826"/>
      <c r="X826"/>
      <c r="Y826"/>
      <c r="Z826"/>
      <c r="AA826"/>
      <c r="AB826"/>
      <c r="AC826"/>
      <c r="AD826"/>
      <c r="AY826" s="235" t="s">
        <v>57</v>
      </c>
      <c r="AZ826" s="235" t="s">
        <v>789</v>
      </c>
      <c r="BA826" s="235">
        <v>5203104</v>
      </c>
      <c r="BB826" s="235"/>
      <c r="BC826" s="235"/>
    </row>
    <row r="827" spans="1:55" s="237" customFormat="1" ht="30" customHeight="1" x14ac:dyDescent="0.25">
      <c r="A827"/>
      <c r="B827"/>
      <c r="C827"/>
      <c r="D827"/>
      <c r="E827"/>
      <c r="F827"/>
      <c r="G827"/>
      <c r="H827"/>
      <c r="I827"/>
      <c r="J827"/>
      <c r="K827"/>
      <c r="L827"/>
      <c r="M827"/>
      <c r="N827"/>
      <c r="O827"/>
      <c r="P827"/>
      <c r="Q827"/>
      <c r="R827"/>
      <c r="S827"/>
      <c r="T827"/>
      <c r="U827"/>
      <c r="V827"/>
      <c r="W827"/>
      <c r="X827"/>
      <c r="Y827"/>
      <c r="Z827"/>
      <c r="AA827"/>
      <c r="AB827"/>
      <c r="AC827"/>
      <c r="AD827"/>
      <c r="AY827" s="235" t="s">
        <v>57</v>
      </c>
      <c r="AZ827" s="235" t="s">
        <v>810</v>
      </c>
      <c r="BA827" s="235">
        <v>5203203</v>
      </c>
      <c r="BB827" s="235"/>
      <c r="BC827" s="235"/>
    </row>
    <row r="828" spans="1:55" s="237" customFormat="1" ht="30" customHeight="1" x14ac:dyDescent="0.25">
      <c r="A828"/>
      <c r="B828"/>
      <c r="C828"/>
      <c r="D828"/>
      <c r="E828"/>
      <c r="F828"/>
      <c r="G828"/>
      <c r="H828"/>
      <c r="I828"/>
      <c r="J828"/>
      <c r="K828"/>
      <c r="L828"/>
      <c r="M828"/>
      <c r="N828"/>
      <c r="O828"/>
      <c r="P828"/>
      <c r="Q828"/>
      <c r="R828"/>
      <c r="S828"/>
      <c r="T828"/>
      <c r="U828"/>
      <c r="V828"/>
      <c r="W828"/>
      <c r="X828"/>
      <c r="Y828"/>
      <c r="Z828"/>
      <c r="AA828"/>
      <c r="AB828"/>
      <c r="AC828"/>
      <c r="AD828"/>
      <c r="AY828" s="235" t="s">
        <v>57</v>
      </c>
      <c r="AZ828" s="235" t="s">
        <v>831</v>
      </c>
      <c r="BA828" s="235">
        <v>5203302</v>
      </c>
      <c r="BB828" s="235"/>
      <c r="BC828" s="235"/>
    </row>
    <row r="829" spans="1:55" s="237" customFormat="1" ht="30" customHeight="1" x14ac:dyDescent="0.25">
      <c r="A829"/>
      <c r="B829"/>
      <c r="C829"/>
      <c r="D829"/>
      <c r="E829"/>
      <c r="F829"/>
      <c r="G829"/>
      <c r="H829"/>
      <c r="I829"/>
      <c r="J829"/>
      <c r="K829"/>
      <c r="L829"/>
      <c r="M829"/>
      <c r="N829"/>
      <c r="O829"/>
      <c r="P829"/>
      <c r="Q829"/>
      <c r="R829"/>
      <c r="S829"/>
      <c r="T829"/>
      <c r="U829"/>
      <c r="V829"/>
      <c r="W829"/>
      <c r="X829"/>
      <c r="Y829"/>
      <c r="Z829"/>
      <c r="AA829"/>
      <c r="AB829"/>
      <c r="AC829"/>
      <c r="AD829"/>
      <c r="AY829" s="235" t="s">
        <v>57</v>
      </c>
      <c r="AZ829" s="235" t="s">
        <v>853</v>
      </c>
      <c r="BA829" s="235">
        <v>5203401</v>
      </c>
      <c r="BB829" s="235"/>
      <c r="BC829" s="235"/>
    </row>
    <row r="830" spans="1:55" s="237" customFormat="1" ht="30" customHeight="1" x14ac:dyDescent="0.25">
      <c r="A830"/>
      <c r="B830"/>
      <c r="C830"/>
      <c r="D830"/>
      <c r="E830"/>
      <c r="F830"/>
      <c r="G830"/>
      <c r="H830"/>
      <c r="I830"/>
      <c r="J830"/>
      <c r="K830"/>
      <c r="L830"/>
      <c r="M830"/>
      <c r="N830"/>
      <c r="O830"/>
      <c r="P830"/>
      <c r="Q830"/>
      <c r="R830"/>
      <c r="S830"/>
      <c r="T830"/>
      <c r="U830"/>
      <c r="V830"/>
      <c r="W830"/>
      <c r="X830"/>
      <c r="Y830"/>
      <c r="Z830"/>
      <c r="AA830"/>
      <c r="AB830"/>
      <c r="AC830"/>
      <c r="AD830"/>
      <c r="AY830" s="235" t="s">
        <v>57</v>
      </c>
      <c r="AZ830" s="235" t="s">
        <v>875</v>
      </c>
      <c r="BA830" s="235">
        <v>5203500</v>
      </c>
      <c r="BB830" s="235"/>
      <c r="BC830" s="235"/>
    </row>
    <row r="831" spans="1:55" s="237" customFormat="1" ht="30" customHeight="1" x14ac:dyDescent="0.25">
      <c r="A831"/>
      <c r="B831"/>
      <c r="C831"/>
      <c r="D831"/>
      <c r="E831"/>
      <c r="F831"/>
      <c r="G831"/>
      <c r="H831"/>
      <c r="I831"/>
      <c r="J831"/>
      <c r="K831"/>
      <c r="L831"/>
      <c r="M831"/>
      <c r="N831"/>
      <c r="O831"/>
      <c r="P831"/>
      <c r="Q831"/>
      <c r="R831"/>
      <c r="S831"/>
      <c r="T831"/>
      <c r="U831"/>
      <c r="V831"/>
      <c r="W831"/>
      <c r="X831"/>
      <c r="Y831"/>
      <c r="Z831"/>
      <c r="AA831"/>
      <c r="AB831"/>
      <c r="AC831"/>
      <c r="AD831"/>
      <c r="AY831" s="235" t="s">
        <v>57</v>
      </c>
      <c r="AZ831" s="235" t="s">
        <v>897</v>
      </c>
      <c r="BA831" s="235">
        <v>5203559</v>
      </c>
      <c r="BB831" s="235"/>
      <c r="BC831" s="235"/>
    </row>
    <row r="832" spans="1:55" s="237" customFormat="1" ht="30" customHeight="1" x14ac:dyDescent="0.25">
      <c r="A832"/>
      <c r="B832"/>
      <c r="C832"/>
      <c r="D832"/>
      <c r="E832"/>
      <c r="F832"/>
      <c r="G832"/>
      <c r="H832"/>
      <c r="I832"/>
      <c r="J832"/>
      <c r="K832"/>
      <c r="L832"/>
      <c r="M832"/>
      <c r="N832"/>
      <c r="O832"/>
      <c r="P832"/>
      <c r="Q832"/>
      <c r="R832"/>
      <c r="S832"/>
      <c r="T832"/>
      <c r="U832"/>
      <c r="V832"/>
      <c r="W832"/>
      <c r="X832"/>
      <c r="Y832"/>
      <c r="Z832"/>
      <c r="AA832"/>
      <c r="AB832"/>
      <c r="AC832"/>
      <c r="AD832"/>
      <c r="AY832" s="235" t="s">
        <v>57</v>
      </c>
      <c r="AZ832" s="235" t="s">
        <v>920</v>
      </c>
      <c r="BA832" s="235">
        <v>5203575</v>
      </c>
      <c r="BB832" s="235"/>
      <c r="BC832" s="235"/>
    </row>
    <row r="833" spans="1:55" s="237" customFormat="1" ht="30" customHeight="1" x14ac:dyDescent="0.25">
      <c r="A833"/>
      <c r="B833"/>
      <c r="C833"/>
      <c r="D833"/>
      <c r="E833"/>
      <c r="F833"/>
      <c r="G833"/>
      <c r="H833"/>
      <c r="I833"/>
      <c r="J833"/>
      <c r="K833"/>
      <c r="L833"/>
      <c r="M833"/>
      <c r="N833"/>
      <c r="O833"/>
      <c r="P833"/>
      <c r="Q833"/>
      <c r="R833"/>
      <c r="S833"/>
      <c r="T833"/>
      <c r="U833"/>
      <c r="V833"/>
      <c r="W833"/>
      <c r="X833"/>
      <c r="Y833"/>
      <c r="Z833"/>
      <c r="AA833"/>
      <c r="AB833"/>
      <c r="AC833"/>
      <c r="AD833"/>
      <c r="AY833" s="235" t="s">
        <v>57</v>
      </c>
      <c r="AZ833" s="235" t="s">
        <v>943</v>
      </c>
      <c r="BA833" s="235">
        <v>5203609</v>
      </c>
      <c r="BB833" s="235"/>
      <c r="BC833" s="235"/>
    </row>
    <row r="834" spans="1:55" s="237" customFormat="1" ht="30" customHeight="1" x14ac:dyDescent="0.25">
      <c r="A834"/>
      <c r="B834"/>
      <c r="C834"/>
      <c r="D834"/>
      <c r="E834"/>
      <c r="F834"/>
      <c r="G834"/>
      <c r="H834"/>
      <c r="I834"/>
      <c r="J834"/>
      <c r="K834"/>
      <c r="L834"/>
      <c r="M834"/>
      <c r="N834"/>
      <c r="O834"/>
      <c r="P834"/>
      <c r="Q834"/>
      <c r="R834"/>
      <c r="S834"/>
      <c r="T834"/>
      <c r="U834"/>
      <c r="V834"/>
      <c r="W834"/>
      <c r="X834"/>
      <c r="Y834"/>
      <c r="Z834"/>
      <c r="AA834"/>
      <c r="AB834"/>
      <c r="AC834"/>
      <c r="AD834"/>
      <c r="AY834" s="235" t="s">
        <v>57</v>
      </c>
      <c r="AZ834" s="235" t="s">
        <v>965</v>
      </c>
      <c r="BA834" s="235">
        <v>5203807</v>
      </c>
      <c r="BB834" s="235"/>
      <c r="BC834" s="235"/>
    </row>
    <row r="835" spans="1:55" s="237" customFormat="1" ht="30" customHeight="1" x14ac:dyDescent="0.25">
      <c r="A835"/>
      <c r="B835"/>
      <c r="C835"/>
      <c r="D835"/>
      <c r="E835"/>
      <c r="F835"/>
      <c r="G835"/>
      <c r="H835"/>
      <c r="I835"/>
      <c r="J835"/>
      <c r="K835"/>
      <c r="L835"/>
      <c r="M835"/>
      <c r="N835"/>
      <c r="O835"/>
      <c r="P835"/>
      <c r="Q835"/>
      <c r="R835"/>
      <c r="S835"/>
      <c r="T835"/>
      <c r="U835"/>
      <c r="V835"/>
      <c r="W835"/>
      <c r="X835"/>
      <c r="Y835"/>
      <c r="Z835"/>
      <c r="AA835"/>
      <c r="AB835"/>
      <c r="AC835"/>
      <c r="AD835"/>
      <c r="AY835" s="235" t="s">
        <v>57</v>
      </c>
      <c r="AZ835" s="235" t="s">
        <v>987</v>
      </c>
      <c r="BA835" s="235">
        <v>5203906</v>
      </c>
      <c r="BB835" s="235"/>
      <c r="BC835" s="235"/>
    </row>
    <row r="836" spans="1:55" s="237" customFormat="1" ht="30" customHeight="1" x14ac:dyDescent="0.25">
      <c r="A836"/>
      <c r="B836"/>
      <c r="C836"/>
      <c r="D836"/>
      <c r="E836"/>
      <c r="F836"/>
      <c r="G836"/>
      <c r="H836"/>
      <c r="I836"/>
      <c r="J836"/>
      <c r="K836"/>
      <c r="L836"/>
      <c r="M836"/>
      <c r="N836"/>
      <c r="O836"/>
      <c r="P836"/>
      <c r="Q836"/>
      <c r="R836"/>
      <c r="S836"/>
      <c r="T836"/>
      <c r="U836"/>
      <c r="V836"/>
      <c r="W836"/>
      <c r="X836"/>
      <c r="Y836"/>
      <c r="Z836"/>
      <c r="AA836"/>
      <c r="AB836"/>
      <c r="AC836"/>
      <c r="AD836"/>
      <c r="AY836" s="235" t="s">
        <v>57</v>
      </c>
      <c r="AZ836" s="235" t="s">
        <v>1010</v>
      </c>
      <c r="BA836" s="235">
        <v>5203939</v>
      </c>
      <c r="BB836" s="235"/>
      <c r="BC836" s="235"/>
    </row>
    <row r="837" spans="1:55" s="237" customFormat="1" ht="30" customHeight="1" x14ac:dyDescent="0.25">
      <c r="A837"/>
      <c r="B837"/>
      <c r="C837"/>
      <c r="D837"/>
      <c r="E837"/>
      <c r="F837"/>
      <c r="G837"/>
      <c r="H837"/>
      <c r="I837"/>
      <c r="J837"/>
      <c r="K837"/>
      <c r="L837"/>
      <c r="M837"/>
      <c r="N837"/>
      <c r="O837"/>
      <c r="P837"/>
      <c r="Q837"/>
      <c r="R837"/>
      <c r="S837"/>
      <c r="T837"/>
      <c r="U837"/>
      <c r="V837"/>
      <c r="W837"/>
      <c r="X837"/>
      <c r="Y837"/>
      <c r="Z837"/>
      <c r="AA837"/>
      <c r="AB837"/>
      <c r="AC837"/>
      <c r="AD837"/>
      <c r="AY837" s="235" t="s">
        <v>57</v>
      </c>
      <c r="AZ837" s="235" t="s">
        <v>1032</v>
      </c>
      <c r="BA837" s="235">
        <v>5203962</v>
      </c>
      <c r="BB837" s="235"/>
      <c r="BC837" s="235"/>
    </row>
    <row r="838" spans="1:55" s="237" customFormat="1" ht="30" customHeight="1" x14ac:dyDescent="0.25">
      <c r="A838"/>
      <c r="B838"/>
      <c r="C838"/>
      <c r="D838"/>
      <c r="E838"/>
      <c r="F838"/>
      <c r="G838"/>
      <c r="H838"/>
      <c r="I838"/>
      <c r="J838"/>
      <c r="K838"/>
      <c r="L838"/>
      <c r="M838"/>
      <c r="N838"/>
      <c r="O838"/>
      <c r="P838"/>
      <c r="Q838"/>
      <c r="R838"/>
      <c r="S838"/>
      <c r="T838"/>
      <c r="U838"/>
      <c r="V838"/>
      <c r="W838"/>
      <c r="X838"/>
      <c r="Y838"/>
      <c r="Z838"/>
      <c r="AA838"/>
      <c r="AB838"/>
      <c r="AC838"/>
      <c r="AD838"/>
      <c r="AY838" s="235" t="s">
        <v>57</v>
      </c>
      <c r="AZ838" s="235" t="s">
        <v>1054</v>
      </c>
      <c r="BA838" s="235">
        <v>5204003</v>
      </c>
      <c r="BB838" s="235"/>
      <c r="BC838" s="235"/>
    </row>
    <row r="839" spans="1:55" s="237" customFormat="1" ht="30" customHeight="1" x14ac:dyDescent="0.25">
      <c r="A839"/>
      <c r="B839"/>
      <c r="C839"/>
      <c r="D839"/>
      <c r="E839"/>
      <c r="F839"/>
      <c r="G839"/>
      <c r="H839"/>
      <c r="I839"/>
      <c r="J839"/>
      <c r="K839"/>
      <c r="L839"/>
      <c r="M839"/>
      <c r="N839"/>
      <c r="O839"/>
      <c r="P839"/>
      <c r="Q839"/>
      <c r="R839"/>
      <c r="S839"/>
      <c r="T839"/>
      <c r="U839"/>
      <c r="V839"/>
      <c r="W839"/>
      <c r="X839"/>
      <c r="Y839"/>
      <c r="Z839"/>
      <c r="AA839"/>
      <c r="AB839"/>
      <c r="AC839"/>
      <c r="AD839"/>
      <c r="AY839" s="235" t="s">
        <v>57</v>
      </c>
      <c r="AZ839" s="235" t="s">
        <v>1076</v>
      </c>
      <c r="BA839" s="235">
        <v>5204102</v>
      </c>
      <c r="BB839" s="235"/>
      <c r="BC839" s="235"/>
    </row>
    <row r="840" spans="1:55" s="237" customFormat="1" ht="30" customHeight="1" x14ac:dyDescent="0.25">
      <c r="A840"/>
      <c r="B840"/>
      <c r="C840"/>
      <c r="D840"/>
      <c r="E840"/>
      <c r="F840"/>
      <c r="G840"/>
      <c r="H840"/>
      <c r="I840"/>
      <c r="J840"/>
      <c r="K840"/>
      <c r="L840"/>
      <c r="M840"/>
      <c r="N840"/>
      <c r="O840"/>
      <c r="P840"/>
      <c r="Q840"/>
      <c r="R840"/>
      <c r="S840"/>
      <c r="T840"/>
      <c r="U840"/>
      <c r="V840"/>
      <c r="W840"/>
      <c r="X840"/>
      <c r="Y840"/>
      <c r="Z840"/>
      <c r="AA840"/>
      <c r="AB840"/>
      <c r="AC840"/>
      <c r="AD840"/>
      <c r="AY840" s="235" t="s">
        <v>57</v>
      </c>
      <c r="AZ840" s="235" t="s">
        <v>1098</v>
      </c>
      <c r="BA840" s="235">
        <v>5204201</v>
      </c>
      <c r="BB840" s="235"/>
      <c r="BC840" s="235"/>
    </row>
    <row r="841" spans="1:55" s="237" customFormat="1" ht="30"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Y841" s="235" t="s">
        <v>57</v>
      </c>
      <c r="AZ841" s="235" t="s">
        <v>1121</v>
      </c>
      <c r="BA841" s="235">
        <v>5204250</v>
      </c>
      <c r="BB841" s="235"/>
      <c r="BC841" s="235"/>
    </row>
    <row r="842" spans="1:55" s="237" customFormat="1" ht="30" customHeight="1" x14ac:dyDescent="0.25">
      <c r="A842"/>
      <c r="B842"/>
      <c r="C842"/>
      <c r="D842"/>
      <c r="E842"/>
      <c r="F842"/>
      <c r="G842"/>
      <c r="H842"/>
      <c r="I842"/>
      <c r="J842"/>
      <c r="K842"/>
      <c r="L842"/>
      <c r="M842"/>
      <c r="N842"/>
      <c r="O842"/>
      <c r="P842"/>
      <c r="Q842"/>
      <c r="R842"/>
      <c r="S842"/>
      <c r="T842"/>
      <c r="U842"/>
      <c r="V842"/>
      <c r="W842"/>
      <c r="X842"/>
      <c r="Y842"/>
      <c r="Z842"/>
      <c r="AA842"/>
      <c r="AB842"/>
      <c r="AC842"/>
      <c r="AD842"/>
      <c r="AY842" s="235" t="s">
        <v>57</v>
      </c>
      <c r="AZ842" s="235" t="s">
        <v>1144</v>
      </c>
      <c r="BA842" s="235">
        <v>5204300</v>
      </c>
      <c r="BB842" s="235"/>
      <c r="BC842" s="235"/>
    </row>
    <row r="843" spans="1:55" s="237" customFormat="1" ht="30" customHeight="1" x14ac:dyDescent="0.25">
      <c r="A843"/>
      <c r="B843"/>
      <c r="C843"/>
      <c r="D843"/>
      <c r="E843"/>
      <c r="F843"/>
      <c r="G843"/>
      <c r="H843"/>
      <c r="I843"/>
      <c r="J843"/>
      <c r="K843"/>
      <c r="L843"/>
      <c r="M843"/>
      <c r="N843"/>
      <c r="O843"/>
      <c r="P843"/>
      <c r="Q843"/>
      <c r="R843"/>
      <c r="S843"/>
      <c r="T843"/>
      <c r="U843"/>
      <c r="V843"/>
      <c r="W843"/>
      <c r="X843"/>
      <c r="Y843"/>
      <c r="Z843"/>
      <c r="AA843"/>
      <c r="AB843"/>
      <c r="AC843"/>
      <c r="AD843"/>
      <c r="AY843" s="235" t="s">
        <v>57</v>
      </c>
      <c r="AZ843" s="235" t="s">
        <v>1167</v>
      </c>
      <c r="BA843" s="235">
        <v>5204409</v>
      </c>
      <c r="BB843" s="235"/>
      <c r="BC843" s="235"/>
    </row>
    <row r="844" spans="1:55" s="237" customFormat="1" ht="30" customHeight="1" x14ac:dyDescent="0.25">
      <c r="A844"/>
      <c r="B844"/>
      <c r="C844"/>
      <c r="D844"/>
      <c r="E844"/>
      <c r="F844"/>
      <c r="G844"/>
      <c r="H844"/>
      <c r="I844"/>
      <c r="J844"/>
      <c r="K844"/>
      <c r="L844"/>
      <c r="M844"/>
      <c r="N844"/>
      <c r="O844"/>
      <c r="P844"/>
      <c r="Q844"/>
      <c r="R844"/>
      <c r="S844"/>
      <c r="T844"/>
      <c r="U844"/>
      <c r="V844"/>
      <c r="W844"/>
      <c r="X844"/>
      <c r="Y844"/>
      <c r="Z844"/>
      <c r="AA844"/>
      <c r="AB844"/>
      <c r="AC844"/>
      <c r="AD844"/>
      <c r="AY844" s="235" t="s">
        <v>57</v>
      </c>
      <c r="AZ844" s="235" t="s">
        <v>1190</v>
      </c>
      <c r="BA844" s="235">
        <v>5204508</v>
      </c>
      <c r="BB844" s="235"/>
      <c r="BC844" s="235"/>
    </row>
    <row r="845" spans="1:55" s="237" customFormat="1" ht="30" customHeight="1" x14ac:dyDescent="0.25">
      <c r="A845"/>
      <c r="B845"/>
      <c r="C845"/>
      <c r="D845"/>
      <c r="E845"/>
      <c r="F845"/>
      <c r="G845"/>
      <c r="H845"/>
      <c r="I845"/>
      <c r="J845"/>
      <c r="K845"/>
      <c r="L845"/>
      <c r="M845"/>
      <c r="N845"/>
      <c r="O845"/>
      <c r="P845"/>
      <c r="Q845"/>
      <c r="R845"/>
      <c r="S845"/>
      <c r="T845"/>
      <c r="U845"/>
      <c r="V845"/>
      <c r="W845"/>
      <c r="X845"/>
      <c r="Y845"/>
      <c r="Z845"/>
      <c r="AA845"/>
      <c r="AB845"/>
      <c r="AC845"/>
      <c r="AD845"/>
      <c r="AY845" s="235" t="s">
        <v>57</v>
      </c>
      <c r="AZ845" s="235" t="s">
        <v>1212</v>
      </c>
      <c r="BA845" s="235">
        <v>5204557</v>
      </c>
      <c r="BB845" s="235"/>
      <c r="BC845" s="235"/>
    </row>
    <row r="846" spans="1:55" s="237" customFormat="1" ht="30" customHeight="1" x14ac:dyDescent="0.25">
      <c r="A846"/>
      <c r="B846"/>
      <c r="C846"/>
      <c r="D846"/>
      <c r="E846"/>
      <c r="F846"/>
      <c r="G846"/>
      <c r="H846"/>
      <c r="I846"/>
      <c r="J846"/>
      <c r="K846"/>
      <c r="L846"/>
      <c r="M846"/>
      <c r="N846"/>
      <c r="O846"/>
      <c r="P846"/>
      <c r="Q846"/>
      <c r="R846"/>
      <c r="S846"/>
      <c r="T846"/>
      <c r="U846"/>
      <c r="V846"/>
      <c r="W846"/>
      <c r="X846"/>
      <c r="Y846"/>
      <c r="Z846"/>
      <c r="AA846"/>
      <c r="AB846"/>
      <c r="AC846"/>
      <c r="AD846"/>
      <c r="AY846" s="235" t="s">
        <v>57</v>
      </c>
      <c r="AZ846" s="235" t="s">
        <v>1233</v>
      </c>
      <c r="BA846" s="235">
        <v>5204607</v>
      </c>
      <c r="BB846" s="235"/>
      <c r="BC846" s="235"/>
    </row>
    <row r="847" spans="1:55" s="237" customFormat="1" ht="30" customHeight="1" x14ac:dyDescent="0.25">
      <c r="A847"/>
      <c r="B847"/>
      <c r="C847"/>
      <c r="D847"/>
      <c r="E847"/>
      <c r="F847"/>
      <c r="G847"/>
      <c r="H847"/>
      <c r="I847"/>
      <c r="J847"/>
      <c r="K847"/>
      <c r="L847"/>
      <c r="M847"/>
      <c r="N847"/>
      <c r="O847"/>
      <c r="P847"/>
      <c r="Q847"/>
      <c r="R847"/>
      <c r="S847"/>
      <c r="T847"/>
      <c r="U847"/>
      <c r="V847"/>
      <c r="W847"/>
      <c r="X847"/>
      <c r="Y847"/>
      <c r="Z847"/>
      <c r="AA847"/>
      <c r="AB847"/>
      <c r="AC847"/>
      <c r="AD847"/>
      <c r="AY847" s="235" t="s">
        <v>57</v>
      </c>
      <c r="AZ847" s="235" t="s">
        <v>1256</v>
      </c>
      <c r="BA847" s="235">
        <v>5204656</v>
      </c>
      <c r="BB847" s="235"/>
      <c r="BC847" s="235"/>
    </row>
    <row r="848" spans="1:55" s="237" customFormat="1" ht="30" customHeight="1" x14ac:dyDescent="0.25">
      <c r="A848"/>
      <c r="B848"/>
      <c r="C848"/>
      <c r="D848"/>
      <c r="E848"/>
      <c r="F848"/>
      <c r="G848"/>
      <c r="H848"/>
      <c r="I848"/>
      <c r="J848"/>
      <c r="K848"/>
      <c r="L848"/>
      <c r="M848"/>
      <c r="N848"/>
      <c r="O848"/>
      <c r="P848"/>
      <c r="Q848"/>
      <c r="R848"/>
      <c r="S848"/>
      <c r="T848"/>
      <c r="U848"/>
      <c r="V848"/>
      <c r="W848"/>
      <c r="X848"/>
      <c r="Y848"/>
      <c r="Z848"/>
      <c r="AA848"/>
      <c r="AB848"/>
      <c r="AC848"/>
      <c r="AD848"/>
      <c r="AY848" s="235" t="s">
        <v>57</v>
      </c>
      <c r="AZ848" s="235" t="s">
        <v>1279</v>
      </c>
      <c r="BA848" s="235">
        <v>5204706</v>
      </c>
      <c r="BB848" s="235"/>
      <c r="BC848" s="235"/>
    </row>
    <row r="849" spans="1:55" s="237" customFormat="1" ht="30" customHeight="1" x14ac:dyDescent="0.25">
      <c r="A849"/>
      <c r="B849"/>
      <c r="C849"/>
      <c r="D849"/>
      <c r="E849"/>
      <c r="F849"/>
      <c r="G849"/>
      <c r="H849"/>
      <c r="I849"/>
      <c r="J849"/>
      <c r="K849"/>
      <c r="L849"/>
      <c r="M849"/>
      <c r="N849"/>
      <c r="O849"/>
      <c r="P849"/>
      <c r="Q849"/>
      <c r="R849"/>
      <c r="S849"/>
      <c r="T849"/>
      <c r="U849"/>
      <c r="V849"/>
      <c r="W849"/>
      <c r="X849"/>
      <c r="Y849"/>
      <c r="Z849"/>
      <c r="AA849"/>
      <c r="AB849"/>
      <c r="AC849"/>
      <c r="AD849"/>
      <c r="AY849" s="235" t="s">
        <v>57</v>
      </c>
      <c r="AZ849" s="235" t="s">
        <v>1300</v>
      </c>
      <c r="BA849" s="235">
        <v>5204805</v>
      </c>
      <c r="BB849" s="235"/>
      <c r="BC849" s="235"/>
    </row>
    <row r="850" spans="1:55" s="237" customFormat="1" ht="30" customHeight="1" x14ac:dyDescent="0.25">
      <c r="A850"/>
      <c r="B850"/>
      <c r="C850"/>
      <c r="D850"/>
      <c r="E850"/>
      <c r="F850"/>
      <c r="G850"/>
      <c r="H850"/>
      <c r="I850"/>
      <c r="J850"/>
      <c r="K850"/>
      <c r="L850"/>
      <c r="M850"/>
      <c r="N850"/>
      <c r="O850"/>
      <c r="P850"/>
      <c r="Q850"/>
      <c r="R850"/>
      <c r="S850"/>
      <c r="T850"/>
      <c r="U850"/>
      <c r="V850"/>
      <c r="W850"/>
      <c r="X850"/>
      <c r="Y850"/>
      <c r="Z850"/>
      <c r="AA850"/>
      <c r="AB850"/>
      <c r="AC850"/>
      <c r="AD850"/>
      <c r="AY850" s="235" t="s">
        <v>57</v>
      </c>
      <c r="AZ850" s="235" t="s">
        <v>1322</v>
      </c>
      <c r="BA850" s="235">
        <v>5204854</v>
      </c>
      <c r="BB850" s="235"/>
      <c r="BC850" s="235"/>
    </row>
    <row r="851" spans="1:55" s="237" customFormat="1" ht="30" customHeight="1" x14ac:dyDescent="0.25">
      <c r="A851"/>
      <c r="B851"/>
      <c r="C851"/>
      <c r="D851"/>
      <c r="E851"/>
      <c r="F851"/>
      <c r="G851"/>
      <c r="H851"/>
      <c r="I851"/>
      <c r="J851"/>
      <c r="K851"/>
      <c r="L851"/>
      <c r="M851"/>
      <c r="N851"/>
      <c r="O851"/>
      <c r="P851"/>
      <c r="Q851"/>
      <c r="R851"/>
      <c r="S851"/>
      <c r="T851"/>
      <c r="U851"/>
      <c r="V851"/>
      <c r="W851"/>
      <c r="X851"/>
      <c r="Y851"/>
      <c r="Z851"/>
      <c r="AA851"/>
      <c r="AB851"/>
      <c r="AC851"/>
      <c r="AD851"/>
      <c r="AY851" s="235" t="s">
        <v>57</v>
      </c>
      <c r="AZ851" s="235" t="s">
        <v>1344</v>
      </c>
      <c r="BA851" s="235">
        <v>5204904</v>
      </c>
      <c r="BB851" s="235"/>
      <c r="BC851" s="235"/>
    </row>
    <row r="852" spans="1:55" s="237" customFormat="1" ht="30" customHeight="1" x14ac:dyDescent="0.25">
      <c r="A852"/>
      <c r="B852"/>
      <c r="C852"/>
      <c r="D852"/>
      <c r="E852"/>
      <c r="F852"/>
      <c r="G852"/>
      <c r="H852"/>
      <c r="I852"/>
      <c r="J852"/>
      <c r="K852"/>
      <c r="L852"/>
      <c r="M852"/>
      <c r="N852"/>
      <c r="O852"/>
      <c r="P852"/>
      <c r="Q852"/>
      <c r="R852"/>
      <c r="S852"/>
      <c r="T852"/>
      <c r="U852"/>
      <c r="V852"/>
      <c r="W852"/>
      <c r="X852"/>
      <c r="Y852"/>
      <c r="Z852"/>
      <c r="AA852"/>
      <c r="AB852"/>
      <c r="AC852"/>
      <c r="AD852"/>
      <c r="AY852" s="235" t="s">
        <v>57</v>
      </c>
      <c r="AZ852" s="235" t="s">
        <v>1365</v>
      </c>
      <c r="BA852" s="235">
        <v>5204953</v>
      </c>
      <c r="BB852" s="235"/>
      <c r="BC852" s="235"/>
    </row>
    <row r="853" spans="1:55" s="237" customFormat="1" ht="30" customHeight="1" x14ac:dyDescent="0.25">
      <c r="A853"/>
      <c r="B853"/>
      <c r="C853"/>
      <c r="D853"/>
      <c r="E853"/>
      <c r="F853"/>
      <c r="G853"/>
      <c r="H853"/>
      <c r="I853"/>
      <c r="J853"/>
      <c r="K853"/>
      <c r="L853"/>
      <c r="M853"/>
      <c r="N853"/>
      <c r="O853"/>
      <c r="P853"/>
      <c r="Q853"/>
      <c r="R853"/>
      <c r="S853"/>
      <c r="T853"/>
      <c r="U853"/>
      <c r="V853"/>
      <c r="W853"/>
      <c r="X853"/>
      <c r="Y853"/>
      <c r="Z853"/>
      <c r="AA853"/>
      <c r="AB853"/>
      <c r="AC853"/>
      <c r="AD853"/>
      <c r="AY853" s="235" t="s">
        <v>57</v>
      </c>
      <c r="AZ853" s="235" t="s">
        <v>1387</v>
      </c>
      <c r="BA853" s="235">
        <v>5205000</v>
      </c>
      <c r="BB853" s="235"/>
      <c r="BC853" s="235"/>
    </row>
    <row r="854" spans="1:55" s="237" customFormat="1" ht="30" customHeight="1" x14ac:dyDescent="0.25">
      <c r="A854"/>
      <c r="B854"/>
      <c r="C854"/>
      <c r="D854"/>
      <c r="E854"/>
      <c r="F854"/>
      <c r="G854"/>
      <c r="H854"/>
      <c r="I854"/>
      <c r="J854"/>
      <c r="K854"/>
      <c r="L854"/>
      <c r="M854"/>
      <c r="N854"/>
      <c r="O854"/>
      <c r="P854"/>
      <c r="Q854"/>
      <c r="R854"/>
      <c r="S854"/>
      <c r="T854"/>
      <c r="U854"/>
      <c r="V854"/>
      <c r="W854"/>
      <c r="X854"/>
      <c r="Y854"/>
      <c r="Z854"/>
      <c r="AA854"/>
      <c r="AB854"/>
      <c r="AC854"/>
      <c r="AD854"/>
      <c r="AY854" s="235" t="s">
        <v>57</v>
      </c>
      <c r="AZ854" s="235" t="s">
        <v>1409</v>
      </c>
      <c r="BA854" s="235">
        <v>5205059</v>
      </c>
      <c r="BB854" s="235"/>
      <c r="BC854" s="235"/>
    </row>
    <row r="855" spans="1:55" s="237" customFormat="1" ht="30" customHeight="1" x14ac:dyDescent="0.25">
      <c r="A855"/>
      <c r="B855"/>
      <c r="C855"/>
      <c r="D855"/>
      <c r="E855"/>
      <c r="F855"/>
      <c r="G855"/>
      <c r="H855"/>
      <c r="I855"/>
      <c r="J855"/>
      <c r="K855"/>
      <c r="L855"/>
      <c r="M855"/>
      <c r="N855"/>
      <c r="O855"/>
      <c r="P855"/>
      <c r="Q855"/>
      <c r="R855"/>
      <c r="S855"/>
      <c r="T855"/>
      <c r="U855"/>
      <c r="V855"/>
      <c r="W855"/>
      <c r="X855"/>
      <c r="Y855"/>
      <c r="Z855"/>
      <c r="AA855"/>
      <c r="AB855"/>
      <c r="AC855"/>
      <c r="AD855"/>
      <c r="AY855" s="235" t="s">
        <v>57</v>
      </c>
      <c r="AZ855" s="235" t="s">
        <v>1431</v>
      </c>
      <c r="BA855" s="235">
        <v>5205109</v>
      </c>
      <c r="BB855" s="235"/>
      <c r="BC855" s="235"/>
    </row>
    <row r="856" spans="1:55" s="237" customFormat="1" ht="30" customHeight="1" x14ac:dyDescent="0.25">
      <c r="A856"/>
      <c r="B856"/>
      <c r="C856"/>
      <c r="D856"/>
      <c r="E856"/>
      <c r="F856"/>
      <c r="G856"/>
      <c r="H856"/>
      <c r="I856"/>
      <c r="J856"/>
      <c r="K856"/>
      <c r="L856"/>
      <c r="M856"/>
      <c r="N856"/>
      <c r="O856"/>
      <c r="P856"/>
      <c r="Q856"/>
      <c r="R856"/>
      <c r="S856"/>
      <c r="T856"/>
      <c r="U856"/>
      <c r="V856"/>
      <c r="W856"/>
      <c r="X856"/>
      <c r="Y856"/>
      <c r="Z856"/>
      <c r="AA856"/>
      <c r="AB856"/>
      <c r="AC856"/>
      <c r="AD856"/>
      <c r="AY856" s="235" t="s">
        <v>57</v>
      </c>
      <c r="AZ856" s="235" t="s">
        <v>1452</v>
      </c>
      <c r="BA856" s="235">
        <v>5205208</v>
      </c>
      <c r="BB856" s="235"/>
      <c r="BC856" s="235"/>
    </row>
    <row r="857" spans="1:55" s="237" customFormat="1" ht="30" customHeight="1" x14ac:dyDescent="0.25">
      <c r="A857"/>
      <c r="B857"/>
      <c r="C857"/>
      <c r="D857"/>
      <c r="E857"/>
      <c r="F857"/>
      <c r="G857"/>
      <c r="H857"/>
      <c r="I857"/>
      <c r="J857"/>
      <c r="K857"/>
      <c r="L857"/>
      <c r="M857"/>
      <c r="N857"/>
      <c r="O857"/>
      <c r="P857"/>
      <c r="Q857"/>
      <c r="R857"/>
      <c r="S857"/>
      <c r="T857"/>
      <c r="U857"/>
      <c r="V857"/>
      <c r="W857"/>
      <c r="X857"/>
      <c r="Y857"/>
      <c r="Z857"/>
      <c r="AA857"/>
      <c r="AB857"/>
      <c r="AC857"/>
      <c r="AD857"/>
      <c r="AY857" s="235" t="s">
        <v>57</v>
      </c>
      <c r="AZ857" s="235" t="s">
        <v>1472</v>
      </c>
      <c r="BA857" s="235">
        <v>5205307</v>
      </c>
      <c r="BB857" s="235"/>
      <c r="BC857" s="235"/>
    </row>
    <row r="858" spans="1:55" s="237" customFormat="1" ht="30" customHeight="1" x14ac:dyDescent="0.25">
      <c r="A858"/>
      <c r="B858"/>
      <c r="C858"/>
      <c r="D858"/>
      <c r="E858"/>
      <c r="F858"/>
      <c r="G858"/>
      <c r="H858"/>
      <c r="I858"/>
      <c r="J858"/>
      <c r="K858"/>
      <c r="L858"/>
      <c r="M858"/>
      <c r="N858"/>
      <c r="O858"/>
      <c r="P858"/>
      <c r="Q858"/>
      <c r="R858"/>
      <c r="S858"/>
      <c r="T858"/>
      <c r="U858"/>
      <c r="V858"/>
      <c r="W858"/>
      <c r="X858"/>
      <c r="Y858"/>
      <c r="Z858"/>
      <c r="AA858"/>
      <c r="AB858"/>
      <c r="AC858"/>
      <c r="AD858"/>
      <c r="AY858" s="235" t="s">
        <v>57</v>
      </c>
      <c r="AZ858" s="235" t="s">
        <v>1494</v>
      </c>
      <c r="BA858" s="235">
        <v>5205406</v>
      </c>
      <c r="BB858" s="235"/>
      <c r="BC858" s="235"/>
    </row>
    <row r="859" spans="1:55" s="237" customFormat="1" ht="30" customHeight="1" x14ac:dyDescent="0.25">
      <c r="A859"/>
      <c r="B859"/>
      <c r="C859"/>
      <c r="D859"/>
      <c r="E859"/>
      <c r="F859"/>
      <c r="G859"/>
      <c r="H859"/>
      <c r="I859"/>
      <c r="J859"/>
      <c r="K859"/>
      <c r="L859"/>
      <c r="M859"/>
      <c r="N859"/>
      <c r="O859"/>
      <c r="P859"/>
      <c r="Q859"/>
      <c r="R859"/>
      <c r="S859"/>
      <c r="T859"/>
      <c r="U859"/>
      <c r="V859"/>
      <c r="W859"/>
      <c r="X859"/>
      <c r="Y859"/>
      <c r="Z859"/>
      <c r="AA859"/>
      <c r="AB859"/>
      <c r="AC859"/>
      <c r="AD859"/>
      <c r="AY859" s="235" t="s">
        <v>57</v>
      </c>
      <c r="AZ859" s="235" t="s">
        <v>1514</v>
      </c>
      <c r="BA859" s="235">
        <v>5205455</v>
      </c>
      <c r="BB859" s="235"/>
      <c r="BC859" s="235"/>
    </row>
    <row r="860" spans="1:55" s="237" customFormat="1" ht="30" customHeight="1" x14ac:dyDescent="0.25">
      <c r="A860"/>
      <c r="B860"/>
      <c r="C860"/>
      <c r="D860"/>
      <c r="E860"/>
      <c r="F860"/>
      <c r="G860"/>
      <c r="H860"/>
      <c r="I860"/>
      <c r="J860"/>
      <c r="K860"/>
      <c r="L860"/>
      <c r="M860"/>
      <c r="N860"/>
      <c r="O860"/>
      <c r="P860"/>
      <c r="Q860"/>
      <c r="R860"/>
      <c r="S860"/>
      <c r="T860"/>
      <c r="U860"/>
      <c r="V860"/>
      <c r="W860"/>
      <c r="X860"/>
      <c r="Y860"/>
      <c r="Z860"/>
      <c r="AA860"/>
      <c r="AB860"/>
      <c r="AC860"/>
      <c r="AD860"/>
      <c r="AY860" s="235" t="s">
        <v>57</v>
      </c>
      <c r="AZ860" s="235" t="s">
        <v>1535</v>
      </c>
      <c r="BA860" s="235">
        <v>5205471</v>
      </c>
      <c r="BB860" s="235"/>
      <c r="BC860" s="235"/>
    </row>
    <row r="861" spans="1:55" s="237" customFormat="1" ht="30" customHeight="1" x14ac:dyDescent="0.25">
      <c r="A861"/>
      <c r="B861"/>
      <c r="C861"/>
      <c r="D861"/>
      <c r="E861"/>
      <c r="F861"/>
      <c r="G861"/>
      <c r="H861"/>
      <c r="I861"/>
      <c r="J861"/>
      <c r="K861"/>
      <c r="L861"/>
      <c r="M861"/>
      <c r="N861"/>
      <c r="O861"/>
      <c r="P861"/>
      <c r="Q861"/>
      <c r="R861"/>
      <c r="S861"/>
      <c r="T861"/>
      <c r="U861"/>
      <c r="V861"/>
      <c r="W861"/>
      <c r="X861"/>
      <c r="Y861"/>
      <c r="Z861"/>
      <c r="AA861"/>
      <c r="AB861"/>
      <c r="AC861"/>
      <c r="AD861"/>
      <c r="AY861" s="235" t="s">
        <v>57</v>
      </c>
      <c r="AZ861" s="235" t="s">
        <v>1556</v>
      </c>
      <c r="BA861" s="235">
        <v>5205497</v>
      </c>
      <c r="BB861" s="235"/>
      <c r="BC861" s="235"/>
    </row>
    <row r="862" spans="1:55" s="237" customFormat="1" ht="30" customHeight="1" x14ac:dyDescent="0.25">
      <c r="A862"/>
      <c r="B862"/>
      <c r="C862"/>
      <c r="D862"/>
      <c r="E862"/>
      <c r="F862"/>
      <c r="G862"/>
      <c r="H862"/>
      <c r="I862"/>
      <c r="J862"/>
      <c r="K862"/>
      <c r="L862"/>
      <c r="M862"/>
      <c r="N862"/>
      <c r="O862"/>
      <c r="P862"/>
      <c r="Q862"/>
      <c r="R862"/>
      <c r="S862"/>
      <c r="T862"/>
      <c r="U862"/>
      <c r="V862"/>
      <c r="W862"/>
      <c r="X862"/>
      <c r="Y862"/>
      <c r="Z862"/>
      <c r="AA862"/>
      <c r="AB862"/>
      <c r="AC862"/>
      <c r="AD862"/>
      <c r="AY862" s="235" t="s">
        <v>57</v>
      </c>
      <c r="AZ862" s="235" t="s">
        <v>1575</v>
      </c>
      <c r="BA862" s="235">
        <v>5205513</v>
      </c>
      <c r="BB862" s="235"/>
      <c r="BC862" s="235"/>
    </row>
    <row r="863" spans="1:55" s="237" customFormat="1" ht="30" customHeight="1" x14ac:dyDescent="0.25">
      <c r="A863"/>
      <c r="B863"/>
      <c r="C863"/>
      <c r="D863"/>
      <c r="E863"/>
      <c r="F863"/>
      <c r="G863"/>
      <c r="H863"/>
      <c r="I863"/>
      <c r="J863"/>
      <c r="K863"/>
      <c r="L863"/>
      <c r="M863"/>
      <c r="N863"/>
      <c r="O863"/>
      <c r="P863"/>
      <c r="Q863"/>
      <c r="R863"/>
      <c r="S863"/>
      <c r="T863"/>
      <c r="U863"/>
      <c r="V863"/>
      <c r="W863"/>
      <c r="X863"/>
      <c r="Y863"/>
      <c r="Z863"/>
      <c r="AA863"/>
      <c r="AB863"/>
      <c r="AC863"/>
      <c r="AD863"/>
      <c r="AY863" s="235" t="s">
        <v>57</v>
      </c>
      <c r="AZ863" s="235" t="s">
        <v>1595</v>
      </c>
      <c r="BA863" s="235">
        <v>5205521</v>
      </c>
      <c r="BB863" s="235"/>
      <c r="BC863" s="235"/>
    </row>
    <row r="864" spans="1:55" s="237" customFormat="1" ht="30" customHeight="1" x14ac:dyDescent="0.25">
      <c r="A864"/>
      <c r="B864"/>
      <c r="C864"/>
      <c r="D864"/>
      <c r="E864"/>
      <c r="F864"/>
      <c r="G864"/>
      <c r="H864"/>
      <c r="I864"/>
      <c r="J864"/>
      <c r="K864"/>
      <c r="L864"/>
      <c r="M864"/>
      <c r="N864"/>
      <c r="O864"/>
      <c r="P864"/>
      <c r="Q864"/>
      <c r="R864"/>
      <c r="S864"/>
      <c r="T864"/>
      <c r="U864"/>
      <c r="V864"/>
      <c r="W864"/>
      <c r="X864"/>
      <c r="Y864"/>
      <c r="Z864"/>
      <c r="AA864"/>
      <c r="AB864"/>
      <c r="AC864"/>
      <c r="AD864"/>
      <c r="AY864" s="235" t="s">
        <v>57</v>
      </c>
      <c r="AZ864" s="235" t="s">
        <v>1615</v>
      </c>
      <c r="BA864" s="235">
        <v>5205703</v>
      </c>
      <c r="BB864" s="235"/>
      <c r="BC864" s="235"/>
    </row>
    <row r="865" spans="1:55" s="237" customFormat="1" ht="30" customHeight="1" x14ac:dyDescent="0.25">
      <c r="A865"/>
      <c r="B865"/>
      <c r="C865"/>
      <c r="D865"/>
      <c r="E865"/>
      <c r="F865"/>
      <c r="G865"/>
      <c r="H865"/>
      <c r="I865"/>
      <c r="J865"/>
      <c r="K865"/>
      <c r="L865"/>
      <c r="M865"/>
      <c r="N865"/>
      <c r="O865"/>
      <c r="P865"/>
      <c r="Q865"/>
      <c r="R865"/>
      <c r="S865"/>
      <c r="T865"/>
      <c r="U865"/>
      <c r="V865"/>
      <c r="W865"/>
      <c r="X865"/>
      <c r="Y865"/>
      <c r="Z865"/>
      <c r="AA865"/>
      <c r="AB865"/>
      <c r="AC865"/>
      <c r="AD865"/>
      <c r="AY865" s="235" t="s">
        <v>57</v>
      </c>
      <c r="AZ865" s="235" t="s">
        <v>1636</v>
      </c>
      <c r="BA865" s="235">
        <v>5205802</v>
      </c>
      <c r="BB865" s="235"/>
      <c r="BC865" s="235"/>
    </row>
    <row r="866" spans="1:55" s="237" customFormat="1" ht="30" customHeight="1" x14ac:dyDescent="0.25">
      <c r="A866"/>
      <c r="B866"/>
      <c r="C866"/>
      <c r="D866"/>
      <c r="E866"/>
      <c r="F866"/>
      <c r="G866"/>
      <c r="H866"/>
      <c r="I866"/>
      <c r="J866"/>
      <c r="K866"/>
      <c r="L866"/>
      <c r="M866"/>
      <c r="N866"/>
      <c r="O866"/>
      <c r="P866"/>
      <c r="Q866"/>
      <c r="R866"/>
      <c r="S866"/>
      <c r="T866"/>
      <c r="U866"/>
      <c r="V866"/>
      <c r="W866"/>
      <c r="X866"/>
      <c r="Y866"/>
      <c r="Z866"/>
      <c r="AA866"/>
      <c r="AB866"/>
      <c r="AC866"/>
      <c r="AD866"/>
      <c r="AY866" s="235" t="s">
        <v>57</v>
      </c>
      <c r="AZ866" s="235" t="s">
        <v>1657</v>
      </c>
      <c r="BA866" s="235">
        <v>5205901</v>
      </c>
      <c r="BB866" s="235"/>
      <c r="BC866" s="235"/>
    </row>
    <row r="867" spans="1:55" s="237" customFormat="1" ht="30" customHeight="1" x14ac:dyDescent="0.25">
      <c r="A867"/>
      <c r="B867"/>
      <c r="C867"/>
      <c r="D867"/>
      <c r="E867"/>
      <c r="F867"/>
      <c r="G867"/>
      <c r="H867"/>
      <c r="I867"/>
      <c r="J867"/>
      <c r="K867"/>
      <c r="L867"/>
      <c r="M867"/>
      <c r="N867"/>
      <c r="O867"/>
      <c r="P867"/>
      <c r="Q867"/>
      <c r="R867"/>
      <c r="S867"/>
      <c r="T867"/>
      <c r="U867"/>
      <c r="V867"/>
      <c r="W867"/>
      <c r="X867"/>
      <c r="Y867"/>
      <c r="Z867"/>
      <c r="AA867"/>
      <c r="AB867"/>
      <c r="AC867"/>
      <c r="AD867"/>
      <c r="AY867" s="235" t="s">
        <v>57</v>
      </c>
      <c r="AZ867" s="235" t="s">
        <v>1677</v>
      </c>
      <c r="BA867" s="235">
        <v>5206206</v>
      </c>
      <c r="BB867" s="235"/>
      <c r="BC867" s="235"/>
    </row>
    <row r="868" spans="1:55" s="237" customFormat="1" ht="30" customHeight="1" x14ac:dyDescent="0.25">
      <c r="A868"/>
      <c r="B868"/>
      <c r="C868"/>
      <c r="D868"/>
      <c r="E868"/>
      <c r="F868"/>
      <c r="G868"/>
      <c r="H868"/>
      <c r="I868"/>
      <c r="J868"/>
      <c r="K868"/>
      <c r="L868"/>
      <c r="M868"/>
      <c r="N868"/>
      <c r="O868"/>
      <c r="P868"/>
      <c r="Q868"/>
      <c r="R868"/>
      <c r="S868"/>
      <c r="T868"/>
      <c r="U868"/>
      <c r="V868"/>
      <c r="W868"/>
      <c r="X868"/>
      <c r="Y868"/>
      <c r="Z868"/>
      <c r="AA868"/>
      <c r="AB868"/>
      <c r="AC868"/>
      <c r="AD868"/>
      <c r="AY868" s="235" t="s">
        <v>57</v>
      </c>
      <c r="AZ868" s="235" t="s">
        <v>1698</v>
      </c>
      <c r="BA868" s="235">
        <v>5206305</v>
      </c>
      <c r="BB868" s="235"/>
      <c r="BC868" s="235"/>
    </row>
    <row r="869" spans="1:55" s="237" customFormat="1" ht="30" customHeight="1" x14ac:dyDescent="0.25">
      <c r="A869"/>
      <c r="B869"/>
      <c r="C869"/>
      <c r="D869"/>
      <c r="E869"/>
      <c r="F869"/>
      <c r="G869"/>
      <c r="H869"/>
      <c r="I869"/>
      <c r="J869"/>
      <c r="K869"/>
      <c r="L869"/>
      <c r="M869"/>
      <c r="N869"/>
      <c r="O869"/>
      <c r="P869"/>
      <c r="Q869"/>
      <c r="R869"/>
      <c r="S869"/>
      <c r="T869"/>
      <c r="U869"/>
      <c r="V869"/>
      <c r="W869"/>
      <c r="X869"/>
      <c r="Y869"/>
      <c r="Z869"/>
      <c r="AA869"/>
      <c r="AB869"/>
      <c r="AC869"/>
      <c r="AD869"/>
      <c r="AY869" s="235" t="s">
        <v>57</v>
      </c>
      <c r="AZ869" s="235" t="s">
        <v>1718</v>
      </c>
      <c r="BA869" s="235">
        <v>5206404</v>
      </c>
      <c r="BB869" s="235"/>
      <c r="BC869" s="235"/>
    </row>
    <row r="870" spans="1:55" s="237" customFormat="1" ht="30" customHeight="1" x14ac:dyDescent="0.25">
      <c r="A870"/>
      <c r="B870"/>
      <c r="C870"/>
      <c r="D870"/>
      <c r="E870"/>
      <c r="F870"/>
      <c r="G870"/>
      <c r="H870"/>
      <c r="I870"/>
      <c r="J870"/>
      <c r="K870"/>
      <c r="L870"/>
      <c r="M870"/>
      <c r="N870"/>
      <c r="O870"/>
      <c r="P870"/>
      <c r="Q870"/>
      <c r="R870"/>
      <c r="S870"/>
      <c r="T870"/>
      <c r="U870"/>
      <c r="V870"/>
      <c r="W870"/>
      <c r="X870"/>
      <c r="Y870"/>
      <c r="Z870"/>
      <c r="AA870"/>
      <c r="AB870"/>
      <c r="AC870"/>
      <c r="AD870"/>
      <c r="AY870" s="235" t="s">
        <v>57</v>
      </c>
      <c r="AZ870" s="235" t="s">
        <v>1739</v>
      </c>
      <c r="BA870" s="235">
        <v>5206503</v>
      </c>
      <c r="BB870" s="235"/>
      <c r="BC870" s="235"/>
    </row>
    <row r="871" spans="1:55" s="237" customFormat="1" ht="30" customHeight="1" x14ac:dyDescent="0.25">
      <c r="A871"/>
      <c r="B871"/>
      <c r="C871"/>
      <c r="D871"/>
      <c r="E871"/>
      <c r="F871"/>
      <c r="G871"/>
      <c r="H871"/>
      <c r="I871"/>
      <c r="J871"/>
      <c r="K871"/>
      <c r="L871"/>
      <c r="M871"/>
      <c r="N871"/>
      <c r="O871"/>
      <c r="P871"/>
      <c r="Q871"/>
      <c r="R871"/>
      <c r="S871"/>
      <c r="T871"/>
      <c r="U871"/>
      <c r="V871"/>
      <c r="W871"/>
      <c r="X871"/>
      <c r="Y871"/>
      <c r="Z871"/>
      <c r="AA871"/>
      <c r="AB871"/>
      <c r="AC871"/>
      <c r="AD871"/>
      <c r="AY871" s="235" t="s">
        <v>57</v>
      </c>
      <c r="AZ871" s="235" t="s">
        <v>1759</v>
      </c>
      <c r="BA871" s="235">
        <v>5206602</v>
      </c>
      <c r="BB871" s="235"/>
      <c r="BC871" s="235"/>
    </row>
    <row r="872" spans="1:55" s="237" customFormat="1" ht="30" customHeight="1" x14ac:dyDescent="0.25">
      <c r="A872"/>
      <c r="B872"/>
      <c r="C872"/>
      <c r="D872"/>
      <c r="E872"/>
      <c r="F872"/>
      <c r="G872"/>
      <c r="H872"/>
      <c r="I872"/>
      <c r="J872"/>
      <c r="K872"/>
      <c r="L872"/>
      <c r="M872"/>
      <c r="N872"/>
      <c r="O872"/>
      <c r="P872"/>
      <c r="Q872"/>
      <c r="R872"/>
      <c r="S872"/>
      <c r="T872"/>
      <c r="U872"/>
      <c r="V872"/>
      <c r="W872"/>
      <c r="X872"/>
      <c r="Y872"/>
      <c r="Z872"/>
      <c r="AA872"/>
      <c r="AB872"/>
      <c r="AC872"/>
      <c r="AD872"/>
      <c r="AY872" s="235" t="s">
        <v>57</v>
      </c>
      <c r="AZ872" s="235" t="s">
        <v>1780</v>
      </c>
      <c r="BA872" s="235">
        <v>5206701</v>
      </c>
      <c r="BB872" s="235"/>
      <c r="BC872" s="235"/>
    </row>
    <row r="873" spans="1:55" s="237" customFormat="1" ht="30" customHeight="1" x14ac:dyDescent="0.25">
      <c r="A873"/>
      <c r="B873"/>
      <c r="C873"/>
      <c r="D873"/>
      <c r="E873"/>
      <c r="F873"/>
      <c r="G873"/>
      <c r="H873"/>
      <c r="I873"/>
      <c r="J873"/>
      <c r="K873"/>
      <c r="L873"/>
      <c r="M873"/>
      <c r="N873"/>
      <c r="O873"/>
      <c r="P873"/>
      <c r="Q873"/>
      <c r="R873"/>
      <c r="S873"/>
      <c r="T873"/>
      <c r="U873"/>
      <c r="V873"/>
      <c r="W873"/>
      <c r="X873"/>
      <c r="Y873"/>
      <c r="Z873"/>
      <c r="AA873"/>
      <c r="AB873"/>
      <c r="AC873"/>
      <c r="AD873"/>
      <c r="AY873" s="235" t="s">
        <v>57</v>
      </c>
      <c r="AZ873" s="235" t="s">
        <v>1799</v>
      </c>
      <c r="BA873" s="235">
        <v>5206800</v>
      </c>
      <c r="BB873" s="235"/>
      <c r="BC873" s="235"/>
    </row>
    <row r="874" spans="1:55" s="237" customFormat="1" ht="30" customHeight="1" x14ac:dyDescent="0.25">
      <c r="A874"/>
      <c r="B874"/>
      <c r="C874"/>
      <c r="D874"/>
      <c r="E874"/>
      <c r="F874"/>
      <c r="G874"/>
      <c r="H874"/>
      <c r="I874"/>
      <c r="J874"/>
      <c r="K874"/>
      <c r="L874"/>
      <c r="M874"/>
      <c r="N874"/>
      <c r="O874"/>
      <c r="P874"/>
      <c r="Q874"/>
      <c r="R874"/>
      <c r="S874"/>
      <c r="T874"/>
      <c r="U874"/>
      <c r="V874"/>
      <c r="W874"/>
      <c r="X874"/>
      <c r="Y874"/>
      <c r="Z874"/>
      <c r="AA874"/>
      <c r="AB874"/>
      <c r="AC874"/>
      <c r="AD874"/>
      <c r="AY874" s="235" t="s">
        <v>57</v>
      </c>
      <c r="AZ874" s="235" t="s">
        <v>1557</v>
      </c>
      <c r="BA874" s="235">
        <v>5206909</v>
      </c>
      <c r="BB874" s="235"/>
      <c r="BC874" s="235"/>
    </row>
    <row r="875" spans="1:55" s="237" customFormat="1" ht="30" customHeight="1" x14ac:dyDescent="0.25">
      <c r="A875"/>
      <c r="B875"/>
      <c r="C875"/>
      <c r="D875"/>
      <c r="E875"/>
      <c r="F875"/>
      <c r="G875"/>
      <c r="H875"/>
      <c r="I875"/>
      <c r="J875"/>
      <c r="K875"/>
      <c r="L875"/>
      <c r="M875"/>
      <c r="N875"/>
      <c r="O875"/>
      <c r="P875"/>
      <c r="Q875"/>
      <c r="R875"/>
      <c r="S875"/>
      <c r="T875"/>
      <c r="U875"/>
      <c r="V875"/>
      <c r="W875"/>
      <c r="X875"/>
      <c r="Y875"/>
      <c r="Z875"/>
      <c r="AA875"/>
      <c r="AB875"/>
      <c r="AC875"/>
      <c r="AD875"/>
      <c r="AY875" s="235" t="s">
        <v>57</v>
      </c>
      <c r="AZ875" s="235" t="s">
        <v>1836</v>
      </c>
      <c r="BA875" s="235">
        <v>5207105</v>
      </c>
      <c r="BB875" s="235"/>
      <c r="BC875" s="235"/>
    </row>
    <row r="876" spans="1:55" s="237" customFormat="1" ht="30" customHeight="1" x14ac:dyDescent="0.25">
      <c r="A876"/>
      <c r="B876"/>
      <c r="C876"/>
      <c r="D876"/>
      <c r="E876"/>
      <c r="F876"/>
      <c r="G876"/>
      <c r="H876"/>
      <c r="I876"/>
      <c r="J876"/>
      <c r="K876"/>
      <c r="L876"/>
      <c r="M876"/>
      <c r="N876"/>
      <c r="O876"/>
      <c r="P876"/>
      <c r="Q876"/>
      <c r="R876"/>
      <c r="S876"/>
      <c r="T876"/>
      <c r="U876"/>
      <c r="V876"/>
      <c r="W876"/>
      <c r="X876"/>
      <c r="Y876"/>
      <c r="Z876"/>
      <c r="AA876"/>
      <c r="AB876"/>
      <c r="AC876"/>
      <c r="AD876"/>
      <c r="AY876" s="235" t="s">
        <v>57</v>
      </c>
      <c r="AZ876" s="235" t="s">
        <v>1854</v>
      </c>
      <c r="BA876" s="235">
        <v>5208301</v>
      </c>
      <c r="BB876" s="235"/>
      <c r="BC876" s="235"/>
    </row>
    <row r="877" spans="1:55" s="237" customFormat="1" ht="30" customHeight="1" x14ac:dyDescent="0.25">
      <c r="A877"/>
      <c r="B877"/>
      <c r="C877"/>
      <c r="D877"/>
      <c r="E877"/>
      <c r="F877"/>
      <c r="G877"/>
      <c r="H877"/>
      <c r="I877"/>
      <c r="J877"/>
      <c r="K877"/>
      <c r="L877"/>
      <c r="M877"/>
      <c r="N877"/>
      <c r="O877"/>
      <c r="P877"/>
      <c r="Q877"/>
      <c r="R877"/>
      <c r="S877"/>
      <c r="T877"/>
      <c r="U877"/>
      <c r="V877"/>
      <c r="W877"/>
      <c r="X877"/>
      <c r="Y877"/>
      <c r="Z877"/>
      <c r="AA877"/>
      <c r="AB877"/>
      <c r="AC877"/>
      <c r="AD877"/>
      <c r="AY877" s="235" t="s">
        <v>57</v>
      </c>
      <c r="AZ877" s="235" t="s">
        <v>1872</v>
      </c>
      <c r="BA877" s="235">
        <v>5207253</v>
      </c>
      <c r="BB877" s="235"/>
      <c r="BC877" s="235"/>
    </row>
    <row r="878" spans="1:55" s="237" customFormat="1" ht="30" customHeight="1" x14ac:dyDescent="0.25">
      <c r="A878"/>
      <c r="B878"/>
      <c r="C878"/>
      <c r="D878"/>
      <c r="E878"/>
      <c r="F878"/>
      <c r="G878"/>
      <c r="H878"/>
      <c r="I878"/>
      <c r="J878"/>
      <c r="K878"/>
      <c r="L878"/>
      <c r="M878"/>
      <c r="N878"/>
      <c r="O878"/>
      <c r="P878"/>
      <c r="Q878"/>
      <c r="R878"/>
      <c r="S878"/>
      <c r="T878"/>
      <c r="U878"/>
      <c r="V878"/>
      <c r="W878"/>
      <c r="X878"/>
      <c r="Y878"/>
      <c r="Z878"/>
      <c r="AA878"/>
      <c r="AB878"/>
      <c r="AC878"/>
      <c r="AD878"/>
      <c r="AY878" s="235" t="s">
        <v>57</v>
      </c>
      <c r="AZ878" s="235" t="s">
        <v>1888</v>
      </c>
      <c r="BA878" s="235">
        <v>5207352</v>
      </c>
      <c r="BB878" s="235"/>
      <c r="BC878" s="235"/>
    </row>
    <row r="879" spans="1:55" s="237" customFormat="1" ht="30" customHeight="1" x14ac:dyDescent="0.25">
      <c r="A879"/>
      <c r="B879"/>
      <c r="C879"/>
      <c r="D879"/>
      <c r="E879"/>
      <c r="F879"/>
      <c r="G879"/>
      <c r="H879"/>
      <c r="I879"/>
      <c r="J879"/>
      <c r="K879"/>
      <c r="L879"/>
      <c r="M879"/>
      <c r="N879"/>
      <c r="O879"/>
      <c r="P879"/>
      <c r="Q879"/>
      <c r="R879"/>
      <c r="S879"/>
      <c r="T879"/>
      <c r="U879"/>
      <c r="V879"/>
      <c r="W879"/>
      <c r="X879"/>
      <c r="Y879"/>
      <c r="Z879"/>
      <c r="AA879"/>
      <c r="AB879"/>
      <c r="AC879"/>
      <c r="AD879"/>
      <c r="AY879" s="235" t="s">
        <v>57</v>
      </c>
      <c r="AZ879" s="235" t="s">
        <v>1905</v>
      </c>
      <c r="BA879" s="235">
        <v>5207402</v>
      </c>
      <c r="BB879" s="235"/>
      <c r="BC879" s="235"/>
    </row>
    <row r="880" spans="1:55" s="237" customFormat="1" ht="30" customHeight="1" x14ac:dyDescent="0.25">
      <c r="A880"/>
      <c r="B880"/>
      <c r="C880"/>
      <c r="D880"/>
      <c r="E880"/>
      <c r="F880"/>
      <c r="G880"/>
      <c r="H880"/>
      <c r="I880"/>
      <c r="J880"/>
      <c r="K880"/>
      <c r="L880"/>
      <c r="M880"/>
      <c r="N880"/>
      <c r="O880"/>
      <c r="P880"/>
      <c r="Q880"/>
      <c r="R880"/>
      <c r="S880"/>
      <c r="T880"/>
      <c r="U880"/>
      <c r="V880"/>
      <c r="W880"/>
      <c r="X880"/>
      <c r="Y880"/>
      <c r="Z880"/>
      <c r="AA880"/>
      <c r="AB880"/>
      <c r="AC880"/>
      <c r="AD880"/>
      <c r="AY880" s="235" t="s">
        <v>57</v>
      </c>
      <c r="AZ880" s="235" t="s">
        <v>1923</v>
      </c>
      <c r="BA880" s="235">
        <v>5207501</v>
      </c>
      <c r="BB880" s="235"/>
      <c r="BC880" s="235"/>
    </row>
    <row r="881" spans="1:55" s="237" customFormat="1" ht="30" customHeight="1" x14ac:dyDescent="0.25">
      <c r="A881"/>
      <c r="B881"/>
      <c r="C881"/>
      <c r="D881"/>
      <c r="E881"/>
      <c r="F881"/>
      <c r="G881"/>
      <c r="H881"/>
      <c r="I881"/>
      <c r="J881"/>
      <c r="K881"/>
      <c r="L881"/>
      <c r="M881"/>
      <c r="N881"/>
      <c r="O881"/>
      <c r="P881"/>
      <c r="Q881"/>
      <c r="R881"/>
      <c r="S881"/>
      <c r="T881"/>
      <c r="U881"/>
      <c r="V881"/>
      <c r="W881"/>
      <c r="X881"/>
      <c r="Y881"/>
      <c r="Z881"/>
      <c r="AA881"/>
      <c r="AB881"/>
      <c r="AC881"/>
      <c r="AD881"/>
      <c r="AY881" s="235" t="s">
        <v>57</v>
      </c>
      <c r="AZ881" s="235" t="s">
        <v>1940</v>
      </c>
      <c r="BA881" s="235">
        <v>5207535</v>
      </c>
      <c r="BB881" s="235"/>
      <c r="BC881" s="235"/>
    </row>
    <row r="882" spans="1:55" s="237" customFormat="1" ht="30" customHeight="1" x14ac:dyDescent="0.25">
      <c r="A882"/>
      <c r="B882"/>
      <c r="C882"/>
      <c r="D882"/>
      <c r="E882"/>
      <c r="F882"/>
      <c r="G882"/>
      <c r="H882"/>
      <c r="I882"/>
      <c r="J882"/>
      <c r="K882"/>
      <c r="L882"/>
      <c r="M882"/>
      <c r="N882"/>
      <c r="O882"/>
      <c r="P882"/>
      <c r="Q882"/>
      <c r="R882"/>
      <c r="S882"/>
      <c r="T882"/>
      <c r="U882"/>
      <c r="V882"/>
      <c r="W882"/>
      <c r="X882"/>
      <c r="Y882"/>
      <c r="Z882"/>
      <c r="AA882"/>
      <c r="AB882"/>
      <c r="AC882"/>
      <c r="AD882"/>
      <c r="AY882" s="235" t="s">
        <v>57</v>
      </c>
      <c r="AZ882" s="235" t="s">
        <v>1956</v>
      </c>
      <c r="BA882" s="235">
        <v>5207600</v>
      </c>
      <c r="BB882" s="235"/>
      <c r="BC882" s="235"/>
    </row>
    <row r="883" spans="1:55" s="237" customFormat="1" ht="30" customHeight="1" x14ac:dyDescent="0.25">
      <c r="A883"/>
      <c r="B883"/>
      <c r="C883"/>
      <c r="D883"/>
      <c r="E883"/>
      <c r="F883"/>
      <c r="G883"/>
      <c r="H883"/>
      <c r="I883"/>
      <c r="J883"/>
      <c r="K883"/>
      <c r="L883"/>
      <c r="M883"/>
      <c r="N883"/>
      <c r="O883"/>
      <c r="P883"/>
      <c r="Q883"/>
      <c r="R883"/>
      <c r="S883"/>
      <c r="T883"/>
      <c r="U883"/>
      <c r="V883"/>
      <c r="W883"/>
      <c r="X883"/>
      <c r="Y883"/>
      <c r="Z883"/>
      <c r="AA883"/>
      <c r="AB883"/>
      <c r="AC883"/>
      <c r="AD883"/>
      <c r="AY883" s="235" t="s">
        <v>57</v>
      </c>
      <c r="AZ883" s="235" t="s">
        <v>1973</v>
      </c>
      <c r="BA883" s="235">
        <v>5207808</v>
      </c>
      <c r="BB883" s="235"/>
      <c r="BC883" s="235"/>
    </row>
    <row r="884" spans="1:55" s="237" customFormat="1" ht="30" customHeight="1" x14ac:dyDescent="0.25">
      <c r="A884"/>
      <c r="B884"/>
      <c r="C884"/>
      <c r="D884"/>
      <c r="E884"/>
      <c r="F884"/>
      <c r="G884"/>
      <c r="H884"/>
      <c r="I884"/>
      <c r="J884"/>
      <c r="K884"/>
      <c r="L884"/>
      <c r="M884"/>
      <c r="N884"/>
      <c r="O884"/>
      <c r="P884"/>
      <c r="Q884"/>
      <c r="R884"/>
      <c r="S884"/>
      <c r="T884"/>
      <c r="U884"/>
      <c r="V884"/>
      <c r="W884"/>
      <c r="X884"/>
      <c r="Y884"/>
      <c r="Z884"/>
      <c r="AA884"/>
      <c r="AB884"/>
      <c r="AC884"/>
      <c r="AD884"/>
      <c r="AY884" s="235" t="s">
        <v>57</v>
      </c>
      <c r="AZ884" s="235" t="s">
        <v>1991</v>
      </c>
      <c r="BA884" s="235">
        <v>5207907</v>
      </c>
      <c r="BB884" s="235"/>
      <c r="BC884" s="235"/>
    </row>
    <row r="885" spans="1:55" s="237" customFormat="1" ht="30" customHeight="1" x14ac:dyDescent="0.25">
      <c r="A885"/>
      <c r="B885"/>
      <c r="C885"/>
      <c r="D885"/>
      <c r="E885"/>
      <c r="F885"/>
      <c r="G885"/>
      <c r="H885"/>
      <c r="I885"/>
      <c r="J885"/>
      <c r="K885"/>
      <c r="L885"/>
      <c r="M885"/>
      <c r="N885"/>
      <c r="O885"/>
      <c r="P885"/>
      <c r="Q885"/>
      <c r="R885"/>
      <c r="S885"/>
      <c r="T885"/>
      <c r="U885"/>
      <c r="V885"/>
      <c r="W885"/>
      <c r="X885"/>
      <c r="Y885"/>
      <c r="Z885"/>
      <c r="AA885"/>
      <c r="AB885"/>
      <c r="AC885"/>
      <c r="AD885"/>
      <c r="AY885" s="235" t="s">
        <v>57</v>
      </c>
      <c r="AZ885" s="235" t="s">
        <v>2008</v>
      </c>
      <c r="BA885" s="235">
        <v>5208004</v>
      </c>
      <c r="BB885" s="235"/>
      <c r="BC885" s="235"/>
    </row>
    <row r="886" spans="1:55" s="237" customFormat="1" ht="30" customHeight="1" x14ac:dyDescent="0.25">
      <c r="A886"/>
      <c r="B886"/>
      <c r="C886"/>
      <c r="D886"/>
      <c r="E886"/>
      <c r="F886"/>
      <c r="G886"/>
      <c r="H886"/>
      <c r="I886"/>
      <c r="J886"/>
      <c r="K886"/>
      <c r="L886"/>
      <c r="M886"/>
      <c r="N886"/>
      <c r="O886"/>
      <c r="P886"/>
      <c r="Q886"/>
      <c r="R886"/>
      <c r="S886"/>
      <c r="T886"/>
      <c r="U886"/>
      <c r="V886"/>
      <c r="W886"/>
      <c r="X886"/>
      <c r="Y886"/>
      <c r="Z886"/>
      <c r="AA886"/>
      <c r="AB886"/>
      <c r="AC886"/>
      <c r="AD886"/>
      <c r="AY886" s="235" t="s">
        <v>57</v>
      </c>
      <c r="AZ886" s="235" t="s">
        <v>2026</v>
      </c>
      <c r="BA886" s="235">
        <v>5208103</v>
      </c>
      <c r="BB886" s="235"/>
      <c r="BC886" s="235"/>
    </row>
    <row r="887" spans="1:55" s="237" customFormat="1" ht="30" customHeight="1" x14ac:dyDescent="0.25">
      <c r="A887"/>
      <c r="B887"/>
      <c r="C887"/>
      <c r="D887"/>
      <c r="E887"/>
      <c r="F887"/>
      <c r="G887"/>
      <c r="H887"/>
      <c r="I887"/>
      <c r="J887"/>
      <c r="K887"/>
      <c r="L887"/>
      <c r="M887"/>
      <c r="N887"/>
      <c r="O887"/>
      <c r="P887"/>
      <c r="Q887"/>
      <c r="R887"/>
      <c r="S887"/>
      <c r="T887"/>
      <c r="U887"/>
      <c r="V887"/>
      <c r="W887"/>
      <c r="X887"/>
      <c r="Y887"/>
      <c r="Z887"/>
      <c r="AA887"/>
      <c r="AB887"/>
      <c r="AC887"/>
      <c r="AD887"/>
      <c r="AY887" s="235" t="s">
        <v>57</v>
      </c>
      <c r="AZ887" s="235" t="s">
        <v>2044</v>
      </c>
      <c r="BA887" s="235">
        <v>5208152</v>
      </c>
      <c r="BB887" s="235"/>
      <c r="BC887" s="235"/>
    </row>
    <row r="888" spans="1:55" s="237" customFormat="1" ht="30" customHeight="1" x14ac:dyDescent="0.25">
      <c r="A888"/>
      <c r="B888"/>
      <c r="C888"/>
      <c r="D888"/>
      <c r="E888"/>
      <c r="F888"/>
      <c r="G888"/>
      <c r="H888"/>
      <c r="I888"/>
      <c r="J888"/>
      <c r="K888"/>
      <c r="L888"/>
      <c r="M888"/>
      <c r="N888"/>
      <c r="O888"/>
      <c r="P888"/>
      <c r="Q888"/>
      <c r="R888"/>
      <c r="S888"/>
      <c r="T888"/>
      <c r="U888"/>
      <c r="V888"/>
      <c r="W888"/>
      <c r="X888"/>
      <c r="Y888"/>
      <c r="Z888"/>
      <c r="AA888"/>
      <c r="AB888"/>
      <c r="AC888"/>
      <c r="AD888"/>
      <c r="AY888" s="235" t="s">
        <v>57</v>
      </c>
      <c r="AZ888" s="235" t="s">
        <v>2062</v>
      </c>
      <c r="BA888" s="235">
        <v>5208400</v>
      </c>
      <c r="BB888" s="235"/>
      <c r="BC888" s="235"/>
    </row>
    <row r="889" spans="1:55" s="237" customFormat="1" ht="30" customHeight="1" x14ac:dyDescent="0.25">
      <c r="A889"/>
      <c r="B889"/>
      <c r="C889"/>
      <c r="D889"/>
      <c r="E889"/>
      <c r="F889"/>
      <c r="G889"/>
      <c r="H889"/>
      <c r="I889"/>
      <c r="J889"/>
      <c r="K889"/>
      <c r="L889"/>
      <c r="M889"/>
      <c r="N889"/>
      <c r="O889"/>
      <c r="P889"/>
      <c r="Q889"/>
      <c r="R889"/>
      <c r="S889"/>
      <c r="T889"/>
      <c r="U889"/>
      <c r="V889"/>
      <c r="W889"/>
      <c r="X889"/>
      <c r="Y889"/>
      <c r="Z889"/>
      <c r="AA889"/>
      <c r="AB889"/>
      <c r="AC889"/>
      <c r="AD889"/>
      <c r="AY889" s="235" t="s">
        <v>57</v>
      </c>
      <c r="AZ889" s="235" t="s">
        <v>2079</v>
      </c>
      <c r="BA889" s="235">
        <v>5208509</v>
      </c>
      <c r="BB889" s="235"/>
      <c r="BC889" s="235"/>
    </row>
    <row r="890" spans="1:55" s="237" customFormat="1" ht="30" customHeight="1" x14ac:dyDescent="0.25">
      <c r="A890"/>
      <c r="B890"/>
      <c r="C890"/>
      <c r="D890"/>
      <c r="E890"/>
      <c r="F890"/>
      <c r="G890"/>
      <c r="H890"/>
      <c r="I890"/>
      <c r="J890"/>
      <c r="K890"/>
      <c r="L890"/>
      <c r="M890"/>
      <c r="N890"/>
      <c r="O890"/>
      <c r="P890"/>
      <c r="Q890"/>
      <c r="R890"/>
      <c r="S890"/>
      <c r="T890"/>
      <c r="U890"/>
      <c r="V890"/>
      <c r="W890"/>
      <c r="X890"/>
      <c r="Y890"/>
      <c r="Z890"/>
      <c r="AA890"/>
      <c r="AB890"/>
      <c r="AC890"/>
      <c r="AD890"/>
      <c r="AY890" s="235" t="s">
        <v>57</v>
      </c>
      <c r="AZ890" s="235" t="s">
        <v>2095</v>
      </c>
      <c r="BA890" s="235">
        <v>5208608</v>
      </c>
      <c r="BB890" s="235"/>
      <c r="BC890" s="235"/>
    </row>
    <row r="891" spans="1:55" s="237" customFormat="1" ht="30" customHeight="1" x14ac:dyDescent="0.25">
      <c r="A891"/>
      <c r="B891"/>
      <c r="C891"/>
      <c r="D891"/>
      <c r="E891"/>
      <c r="F891"/>
      <c r="G891"/>
      <c r="H891"/>
      <c r="I891"/>
      <c r="J891"/>
      <c r="K891"/>
      <c r="L891"/>
      <c r="M891"/>
      <c r="N891"/>
      <c r="O891"/>
      <c r="P891"/>
      <c r="Q891"/>
      <c r="R891"/>
      <c r="S891"/>
      <c r="T891"/>
      <c r="U891"/>
      <c r="V891"/>
      <c r="W891"/>
      <c r="X891"/>
      <c r="Y891"/>
      <c r="Z891"/>
      <c r="AA891"/>
      <c r="AB891"/>
      <c r="AC891"/>
      <c r="AD891"/>
      <c r="AY891" s="235" t="s">
        <v>57</v>
      </c>
      <c r="AZ891" s="235" t="s">
        <v>2111</v>
      </c>
      <c r="BA891" s="235">
        <v>5208707</v>
      </c>
      <c r="BB891" s="235"/>
      <c r="BC891" s="235"/>
    </row>
    <row r="892" spans="1:55" s="237" customFormat="1" ht="30" customHeight="1" x14ac:dyDescent="0.25">
      <c r="A892"/>
      <c r="B892"/>
      <c r="C892"/>
      <c r="D892"/>
      <c r="E892"/>
      <c r="F892"/>
      <c r="G892"/>
      <c r="H892"/>
      <c r="I892"/>
      <c r="J892"/>
      <c r="K892"/>
      <c r="L892"/>
      <c r="M892"/>
      <c r="N892"/>
      <c r="O892"/>
      <c r="P892"/>
      <c r="Q892"/>
      <c r="R892"/>
      <c r="S892"/>
      <c r="T892"/>
      <c r="U892"/>
      <c r="V892"/>
      <c r="W892"/>
      <c r="X892"/>
      <c r="Y892"/>
      <c r="Z892"/>
      <c r="AA892"/>
      <c r="AB892"/>
      <c r="AC892"/>
      <c r="AD892"/>
      <c r="AY892" s="235" t="s">
        <v>57</v>
      </c>
      <c r="AZ892" s="235" t="s">
        <v>2126</v>
      </c>
      <c r="BA892" s="235">
        <v>5208806</v>
      </c>
      <c r="BB892" s="235"/>
      <c r="BC892" s="235"/>
    </row>
    <row r="893" spans="1:55" s="237" customFormat="1" ht="30" customHeight="1" x14ac:dyDescent="0.25">
      <c r="A893"/>
      <c r="B893"/>
      <c r="C893"/>
      <c r="D893"/>
      <c r="E893"/>
      <c r="F893"/>
      <c r="G893"/>
      <c r="H893"/>
      <c r="I893"/>
      <c r="J893"/>
      <c r="K893"/>
      <c r="L893"/>
      <c r="M893"/>
      <c r="N893"/>
      <c r="O893"/>
      <c r="P893"/>
      <c r="Q893"/>
      <c r="R893"/>
      <c r="S893"/>
      <c r="T893"/>
      <c r="U893"/>
      <c r="V893"/>
      <c r="W893"/>
      <c r="X893"/>
      <c r="Y893"/>
      <c r="Z893"/>
      <c r="AA893"/>
      <c r="AB893"/>
      <c r="AC893"/>
      <c r="AD893"/>
      <c r="AY893" s="235" t="s">
        <v>57</v>
      </c>
      <c r="AZ893" s="235" t="s">
        <v>2143</v>
      </c>
      <c r="BA893" s="235">
        <v>5208905</v>
      </c>
      <c r="BB893" s="235"/>
      <c r="BC893" s="235"/>
    </row>
    <row r="894" spans="1:55" s="237" customFormat="1" ht="30" customHeight="1" x14ac:dyDescent="0.25">
      <c r="A894"/>
      <c r="B894"/>
      <c r="C894"/>
      <c r="D894"/>
      <c r="E894"/>
      <c r="F894"/>
      <c r="G894"/>
      <c r="H894"/>
      <c r="I894"/>
      <c r="J894"/>
      <c r="K894"/>
      <c r="L894"/>
      <c r="M894"/>
      <c r="N894"/>
      <c r="O894"/>
      <c r="P894"/>
      <c r="Q894"/>
      <c r="R894"/>
      <c r="S894"/>
      <c r="T894"/>
      <c r="U894"/>
      <c r="V894"/>
      <c r="W894"/>
      <c r="X894"/>
      <c r="Y894"/>
      <c r="Z894"/>
      <c r="AA894"/>
      <c r="AB894"/>
      <c r="AC894"/>
      <c r="AD894"/>
      <c r="AY894" s="235" t="s">
        <v>57</v>
      </c>
      <c r="AZ894" s="235" t="s">
        <v>2159</v>
      </c>
      <c r="BA894" s="235">
        <v>5209101</v>
      </c>
      <c r="BB894" s="235"/>
      <c r="BC894" s="235"/>
    </row>
    <row r="895" spans="1:55" s="237" customFormat="1" ht="30"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Y895" s="235" t="s">
        <v>57</v>
      </c>
      <c r="AZ895" s="235" t="s">
        <v>2176</v>
      </c>
      <c r="BA895" s="235">
        <v>5209150</v>
      </c>
      <c r="BB895" s="235"/>
      <c r="BC895" s="235"/>
    </row>
    <row r="896" spans="1:55" s="237" customFormat="1" ht="30" customHeight="1" x14ac:dyDescent="0.25">
      <c r="A896"/>
      <c r="B896"/>
      <c r="C896"/>
      <c r="D896"/>
      <c r="E896"/>
      <c r="F896"/>
      <c r="G896"/>
      <c r="H896"/>
      <c r="I896"/>
      <c r="J896"/>
      <c r="K896"/>
      <c r="L896"/>
      <c r="M896"/>
      <c r="N896"/>
      <c r="O896"/>
      <c r="P896"/>
      <c r="Q896"/>
      <c r="R896"/>
      <c r="S896"/>
      <c r="T896"/>
      <c r="U896"/>
      <c r="V896"/>
      <c r="W896"/>
      <c r="X896"/>
      <c r="Y896"/>
      <c r="Z896"/>
      <c r="AA896"/>
      <c r="AB896"/>
      <c r="AC896"/>
      <c r="AD896"/>
      <c r="AY896" s="235" t="s">
        <v>57</v>
      </c>
      <c r="AZ896" s="235" t="s">
        <v>2193</v>
      </c>
      <c r="BA896" s="235">
        <v>5209200</v>
      </c>
      <c r="BB896" s="235"/>
      <c r="BC896" s="235"/>
    </row>
    <row r="897" spans="1:55" s="237" customFormat="1" ht="30" customHeight="1" x14ac:dyDescent="0.25">
      <c r="A897"/>
      <c r="B897"/>
      <c r="C897"/>
      <c r="D897"/>
      <c r="E897"/>
      <c r="F897"/>
      <c r="G897"/>
      <c r="H897"/>
      <c r="I897"/>
      <c r="J897"/>
      <c r="K897"/>
      <c r="L897"/>
      <c r="M897"/>
      <c r="N897"/>
      <c r="O897"/>
      <c r="P897"/>
      <c r="Q897"/>
      <c r="R897"/>
      <c r="S897"/>
      <c r="T897"/>
      <c r="U897"/>
      <c r="V897"/>
      <c r="W897"/>
      <c r="X897"/>
      <c r="Y897"/>
      <c r="Z897"/>
      <c r="AA897"/>
      <c r="AB897"/>
      <c r="AC897"/>
      <c r="AD897"/>
      <c r="AY897" s="235" t="s">
        <v>57</v>
      </c>
      <c r="AZ897" s="235" t="s">
        <v>2209</v>
      </c>
      <c r="BA897" s="235">
        <v>5209291</v>
      </c>
      <c r="BB897" s="235"/>
      <c r="BC897" s="235"/>
    </row>
    <row r="898" spans="1:55" s="237" customFormat="1" ht="30" customHeight="1" x14ac:dyDescent="0.25">
      <c r="A898"/>
      <c r="B898"/>
      <c r="C898"/>
      <c r="D898"/>
      <c r="E898"/>
      <c r="F898"/>
      <c r="G898"/>
      <c r="H898"/>
      <c r="I898"/>
      <c r="J898"/>
      <c r="K898"/>
      <c r="L898"/>
      <c r="M898"/>
      <c r="N898"/>
      <c r="O898"/>
      <c r="P898"/>
      <c r="Q898"/>
      <c r="R898"/>
      <c r="S898"/>
      <c r="T898"/>
      <c r="U898"/>
      <c r="V898"/>
      <c r="W898"/>
      <c r="X898"/>
      <c r="Y898"/>
      <c r="Z898"/>
      <c r="AA898"/>
      <c r="AB898"/>
      <c r="AC898"/>
      <c r="AD898"/>
      <c r="AY898" s="235" t="s">
        <v>57</v>
      </c>
      <c r="AZ898" s="235" t="s">
        <v>2224</v>
      </c>
      <c r="BA898" s="235">
        <v>5209408</v>
      </c>
      <c r="BB898" s="235"/>
      <c r="BC898" s="235"/>
    </row>
    <row r="899" spans="1:55" s="237" customFormat="1" ht="30" customHeight="1" x14ac:dyDescent="0.25">
      <c r="A899"/>
      <c r="B899"/>
      <c r="C899"/>
      <c r="D899"/>
      <c r="E899"/>
      <c r="F899"/>
      <c r="G899"/>
      <c r="H899"/>
      <c r="I899"/>
      <c r="J899"/>
      <c r="K899"/>
      <c r="L899"/>
      <c r="M899"/>
      <c r="N899"/>
      <c r="O899"/>
      <c r="P899"/>
      <c r="Q899"/>
      <c r="R899"/>
      <c r="S899"/>
      <c r="T899"/>
      <c r="U899"/>
      <c r="V899"/>
      <c r="W899"/>
      <c r="X899"/>
      <c r="Y899"/>
      <c r="Z899"/>
      <c r="AA899"/>
      <c r="AB899"/>
      <c r="AC899"/>
      <c r="AD899"/>
      <c r="AY899" s="235" t="s">
        <v>57</v>
      </c>
      <c r="AZ899" s="235" t="s">
        <v>2240</v>
      </c>
      <c r="BA899" s="235">
        <v>5209457</v>
      </c>
      <c r="BB899" s="235"/>
      <c r="BC899" s="235"/>
    </row>
    <row r="900" spans="1:55" s="237" customFormat="1" ht="3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Y900" s="235" t="s">
        <v>57</v>
      </c>
      <c r="AZ900" s="235" t="s">
        <v>2254</v>
      </c>
      <c r="BA900" s="235">
        <v>5209606</v>
      </c>
      <c r="BB900" s="235"/>
      <c r="BC900" s="235"/>
    </row>
    <row r="901" spans="1:55" s="237" customFormat="1" ht="3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Y901" s="235" t="s">
        <v>57</v>
      </c>
      <c r="AZ901" s="235" t="s">
        <v>1655</v>
      </c>
      <c r="BA901" s="235">
        <v>5209705</v>
      </c>
      <c r="BB901" s="235"/>
      <c r="BC901" s="235"/>
    </row>
    <row r="902" spans="1:55" s="237" customFormat="1" ht="30" customHeight="1" x14ac:dyDescent="0.25">
      <c r="A902"/>
      <c r="B902"/>
      <c r="C902"/>
      <c r="D902"/>
      <c r="E902"/>
      <c r="F902"/>
      <c r="G902"/>
      <c r="H902"/>
      <c r="I902"/>
      <c r="J902"/>
      <c r="K902"/>
      <c r="L902"/>
      <c r="M902"/>
      <c r="N902"/>
      <c r="O902"/>
      <c r="P902"/>
      <c r="Q902"/>
      <c r="R902"/>
      <c r="S902"/>
      <c r="T902"/>
      <c r="U902"/>
      <c r="V902"/>
      <c r="W902"/>
      <c r="X902"/>
      <c r="Y902"/>
      <c r="Z902"/>
      <c r="AA902"/>
      <c r="AB902"/>
      <c r="AC902"/>
      <c r="AD902"/>
      <c r="AY902" s="235" t="s">
        <v>57</v>
      </c>
      <c r="AZ902" s="235" t="s">
        <v>2285</v>
      </c>
      <c r="BA902" s="235">
        <v>5209804</v>
      </c>
      <c r="BB902" s="235"/>
      <c r="BC902" s="235"/>
    </row>
    <row r="903" spans="1:55" s="237" customFormat="1" ht="3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Y903" s="235" t="s">
        <v>57</v>
      </c>
      <c r="AZ903" s="235" t="s">
        <v>2301</v>
      </c>
      <c r="BA903" s="235">
        <v>5209903</v>
      </c>
      <c r="BB903" s="235"/>
      <c r="BC903" s="235"/>
    </row>
    <row r="904" spans="1:55" s="237" customFormat="1" ht="3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Y904" s="235" t="s">
        <v>57</v>
      </c>
      <c r="AZ904" s="235" t="s">
        <v>2316</v>
      </c>
      <c r="BA904" s="235">
        <v>5209937</v>
      </c>
      <c r="BB904" s="235"/>
      <c r="BC904" s="235"/>
    </row>
    <row r="905" spans="1:55" s="237" customFormat="1" ht="3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Y905" s="235" t="s">
        <v>57</v>
      </c>
      <c r="AZ905" s="235" t="s">
        <v>2330</v>
      </c>
      <c r="BA905" s="235">
        <v>5209952</v>
      </c>
      <c r="BB905" s="235"/>
      <c r="BC905" s="235"/>
    </row>
    <row r="906" spans="1:55" s="237" customFormat="1" ht="30" customHeight="1" x14ac:dyDescent="0.25">
      <c r="A906"/>
      <c r="B906"/>
      <c r="C906"/>
      <c r="D906"/>
      <c r="E906"/>
      <c r="F906"/>
      <c r="G906"/>
      <c r="H906"/>
      <c r="I906"/>
      <c r="J906"/>
      <c r="K906"/>
      <c r="L906"/>
      <c r="M906"/>
      <c r="N906"/>
      <c r="O906"/>
      <c r="P906"/>
      <c r="Q906"/>
      <c r="R906"/>
      <c r="S906"/>
      <c r="T906"/>
      <c r="U906"/>
      <c r="V906"/>
      <c r="W906"/>
      <c r="X906"/>
      <c r="Y906"/>
      <c r="Z906"/>
      <c r="AA906"/>
      <c r="AB906"/>
      <c r="AC906"/>
      <c r="AD906"/>
      <c r="AY906" s="235" t="s">
        <v>57</v>
      </c>
      <c r="AZ906" s="235" t="s">
        <v>2346</v>
      </c>
      <c r="BA906" s="235">
        <v>5210000</v>
      </c>
      <c r="BB906" s="235"/>
      <c r="BC906" s="235"/>
    </row>
    <row r="907" spans="1:55" s="237" customFormat="1" ht="3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Y907" s="235" t="s">
        <v>57</v>
      </c>
      <c r="AZ907" s="235" t="s">
        <v>2362</v>
      </c>
      <c r="BA907" s="235">
        <v>5210109</v>
      </c>
      <c r="BB907" s="235"/>
      <c r="BC907" s="235"/>
    </row>
    <row r="908" spans="1:55" s="237" customFormat="1" ht="3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Y908" s="235" t="s">
        <v>57</v>
      </c>
      <c r="AZ908" s="235" t="s">
        <v>2376</v>
      </c>
      <c r="BA908" s="235">
        <v>5210158</v>
      </c>
      <c r="BB908" s="235"/>
      <c r="BC908" s="235"/>
    </row>
    <row r="909" spans="1:55" s="237" customFormat="1" ht="3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Y909" s="235" t="s">
        <v>57</v>
      </c>
      <c r="AZ909" s="235" t="s">
        <v>2391</v>
      </c>
      <c r="BA909" s="235">
        <v>5210208</v>
      </c>
      <c r="BB909" s="235"/>
      <c r="BC909" s="235"/>
    </row>
    <row r="910" spans="1:55" s="237" customFormat="1" ht="3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Y910" s="235" t="s">
        <v>57</v>
      </c>
      <c r="AZ910" s="235" t="s">
        <v>2407</v>
      </c>
      <c r="BA910" s="235">
        <v>5210307</v>
      </c>
      <c r="BB910" s="235"/>
      <c r="BC910" s="235"/>
    </row>
    <row r="911" spans="1:55" s="237" customFormat="1" ht="30" customHeight="1" x14ac:dyDescent="0.25">
      <c r="A911"/>
      <c r="B911"/>
      <c r="C911"/>
      <c r="D911"/>
      <c r="E911"/>
      <c r="F911"/>
      <c r="G911"/>
      <c r="H911"/>
      <c r="I911"/>
      <c r="J911"/>
      <c r="K911"/>
      <c r="L911"/>
      <c r="M911"/>
      <c r="N911"/>
      <c r="O911"/>
      <c r="P911"/>
      <c r="Q911"/>
      <c r="R911"/>
      <c r="S911"/>
      <c r="T911"/>
      <c r="U911"/>
      <c r="V911"/>
      <c r="W911"/>
      <c r="X911"/>
      <c r="Y911"/>
      <c r="Z911"/>
      <c r="AA911"/>
      <c r="AB911"/>
      <c r="AC911"/>
      <c r="AD911"/>
      <c r="AY911" s="235" t="s">
        <v>57</v>
      </c>
      <c r="AZ911" s="235" t="s">
        <v>2423</v>
      </c>
      <c r="BA911" s="235">
        <v>5210406</v>
      </c>
      <c r="BB911" s="235"/>
      <c r="BC911" s="235"/>
    </row>
    <row r="912" spans="1:55" s="237" customFormat="1" ht="30" customHeight="1" x14ac:dyDescent="0.25">
      <c r="A912"/>
      <c r="B912"/>
      <c r="C912"/>
      <c r="D912"/>
      <c r="E912"/>
      <c r="F912"/>
      <c r="G912"/>
      <c r="H912"/>
      <c r="I912"/>
      <c r="J912"/>
      <c r="K912"/>
      <c r="L912"/>
      <c r="M912"/>
      <c r="N912"/>
      <c r="O912"/>
      <c r="P912"/>
      <c r="Q912"/>
      <c r="R912"/>
      <c r="S912"/>
      <c r="T912"/>
      <c r="U912"/>
      <c r="V912"/>
      <c r="W912"/>
      <c r="X912"/>
      <c r="Y912"/>
      <c r="Z912"/>
      <c r="AA912"/>
      <c r="AB912"/>
      <c r="AC912"/>
      <c r="AD912"/>
      <c r="AY912" s="235" t="s">
        <v>57</v>
      </c>
      <c r="AZ912" s="235" t="s">
        <v>2439</v>
      </c>
      <c r="BA912" s="235">
        <v>5210562</v>
      </c>
      <c r="BB912" s="235"/>
      <c r="BC912" s="235"/>
    </row>
    <row r="913" spans="1:55" s="237" customFormat="1" ht="30" customHeight="1" x14ac:dyDescent="0.25">
      <c r="A913"/>
      <c r="B913"/>
      <c r="C913"/>
      <c r="D913"/>
      <c r="E913"/>
      <c r="F913"/>
      <c r="G913"/>
      <c r="H913"/>
      <c r="I913"/>
      <c r="J913"/>
      <c r="K913"/>
      <c r="L913"/>
      <c r="M913"/>
      <c r="N913"/>
      <c r="O913"/>
      <c r="P913"/>
      <c r="Q913"/>
      <c r="R913"/>
      <c r="S913"/>
      <c r="T913"/>
      <c r="U913"/>
      <c r="V913"/>
      <c r="W913"/>
      <c r="X913"/>
      <c r="Y913"/>
      <c r="Z913"/>
      <c r="AA913"/>
      <c r="AB913"/>
      <c r="AC913"/>
      <c r="AD913"/>
      <c r="AY913" s="235" t="s">
        <v>57</v>
      </c>
      <c r="AZ913" s="235" t="s">
        <v>2455</v>
      </c>
      <c r="BA913" s="235">
        <v>5210604</v>
      </c>
      <c r="BB913" s="235"/>
      <c r="BC913" s="235"/>
    </row>
    <row r="914" spans="1:55" s="237" customFormat="1" ht="30" customHeight="1" x14ac:dyDescent="0.25">
      <c r="A914"/>
      <c r="B914"/>
      <c r="C914"/>
      <c r="D914"/>
      <c r="E914"/>
      <c r="F914"/>
      <c r="G914"/>
      <c r="H914"/>
      <c r="I914"/>
      <c r="J914"/>
      <c r="K914"/>
      <c r="L914"/>
      <c r="M914"/>
      <c r="N914"/>
      <c r="O914"/>
      <c r="P914"/>
      <c r="Q914"/>
      <c r="R914"/>
      <c r="S914"/>
      <c r="T914"/>
      <c r="U914"/>
      <c r="V914"/>
      <c r="W914"/>
      <c r="X914"/>
      <c r="Y914"/>
      <c r="Z914"/>
      <c r="AA914"/>
      <c r="AB914"/>
      <c r="AC914"/>
      <c r="AD914"/>
      <c r="AY914" s="235" t="s">
        <v>57</v>
      </c>
      <c r="AZ914" s="235" t="s">
        <v>1311</v>
      </c>
      <c r="BA914" s="235">
        <v>5210802</v>
      </c>
      <c r="BB914" s="235"/>
      <c r="BC914" s="235"/>
    </row>
    <row r="915" spans="1:55" s="237" customFormat="1" ht="30" customHeight="1" x14ac:dyDescent="0.25">
      <c r="A915"/>
      <c r="B915"/>
      <c r="C915"/>
      <c r="D915"/>
      <c r="E915"/>
      <c r="F915"/>
      <c r="G915"/>
      <c r="H915"/>
      <c r="I915"/>
      <c r="J915"/>
      <c r="K915"/>
      <c r="L915"/>
      <c r="M915"/>
      <c r="N915"/>
      <c r="O915"/>
      <c r="P915"/>
      <c r="Q915"/>
      <c r="R915"/>
      <c r="S915"/>
      <c r="T915"/>
      <c r="U915"/>
      <c r="V915"/>
      <c r="W915"/>
      <c r="X915"/>
      <c r="Y915"/>
      <c r="Z915"/>
      <c r="AA915"/>
      <c r="AB915"/>
      <c r="AC915"/>
      <c r="AD915"/>
      <c r="AY915" s="235" t="s">
        <v>57</v>
      </c>
      <c r="AZ915" s="235" t="s">
        <v>2484</v>
      </c>
      <c r="BA915" s="235">
        <v>5210901</v>
      </c>
      <c r="BB915" s="235"/>
      <c r="BC915" s="235"/>
    </row>
    <row r="916" spans="1:55" s="237" customFormat="1" ht="30" customHeight="1" x14ac:dyDescent="0.25">
      <c r="A916"/>
      <c r="B916"/>
      <c r="C916"/>
      <c r="D916"/>
      <c r="E916"/>
      <c r="F916"/>
      <c r="G916"/>
      <c r="H916"/>
      <c r="I916"/>
      <c r="J916"/>
      <c r="K916"/>
      <c r="L916"/>
      <c r="M916"/>
      <c r="N916"/>
      <c r="O916"/>
      <c r="P916"/>
      <c r="Q916"/>
      <c r="R916"/>
      <c r="S916"/>
      <c r="T916"/>
      <c r="U916"/>
      <c r="V916"/>
      <c r="W916"/>
      <c r="X916"/>
      <c r="Y916"/>
      <c r="Z916"/>
      <c r="AA916"/>
      <c r="AB916"/>
      <c r="AC916"/>
      <c r="AD916"/>
      <c r="AY916" s="235" t="s">
        <v>57</v>
      </c>
      <c r="AZ916" s="235" t="s">
        <v>2500</v>
      </c>
      <c r="BA916" s="235">
        <v>5211008</v>
      </c>
      <c r="BB916" s="235"/>
      <c r="BC916" s="235"/>
    </row>
    <row r="917" spans="1:55" s="237" customFormat="1" ht="30" customHeight="1" x14ac:dyDescent="0.25">
      <c r="A917"/>
      <c r="B917"/>
      <c r="C917"/>
      <c r="D917"/>
      <c r="E917"/>
      <c r="F917"/>
      <c r="G917"/>
      <c r="H917"/>
      <c r="I917"/>
      <c r="J917"/>
      <c r="K917"/>
      <c r="L917"/>
      <c r="M917"/>
      <c r="N917"/>
      <c r="O917"/>
      <c r="P917"/>
      <c r="Q917"/>
      <c r="R917"/>
      <c r="S917"/>
      <c r="T917"/>
      <c r="U917"/>
      <c r="V917"/>
      <c r="W917"/>
      <c r="X917"/>
      <c r="Y917"/>
      <c r="Z917"/>
      <c r="AA917"/>
      <c r="AB917"/>
      <c r="AC917"/>
      <c r="AD917"/>
      <c r="AY917" s="235" t="s">
        <v>57</v>
      </c>
      <c r="AZ917" s="235" t="s">
        <v>2514</v>
      </c>
      <c r="BA917" s="235">
        <v>5211206</v>
      </c>
      <c r="BB917" s="235"/>
      <c r="BC917" s="235"/>
    </row>
    <row r="918" spans="1:55" s="237" customFormat="1" ht="30" customHeight="1" x14ac:dyDescent="0.25">
      <c r="A918"/>
      <c r="B918"/>
      <c r="C918"/>
      <c r="D918"/>
      <c r="E918"/>
      <c r="F918"/>
      <c r="G918"/>
      <c r="H918"/>
      <c r="I918"/>
      <c r="J918"/>
      <c r="K918"/>
      <c r="L918"/>
      <c r="M918"/>
      <c r="N918"/>
      <c r="O918"/>
      <c r="P918"/>
      <c r="Q918"/>
      <c r="R918"/>
      <c r="S918"/>
      <c r="T918"/>
      <c r="U918"/>
      <c r="V918"/>
      <c r="W918"/>
      <c r="X918"/>
      <c r="Y918"/>
      <c r="Z918"/>
      <c r="AA918"/>
      <c r="AB918"/>
      <c r="AC918"/>
      <c r="AD918"/>
      <c r="AY918" s="235" t="s">
        <v>57</v>
      </c>
      <c r="AZ918" s="235" t="s">
        <v>2529</v>
      </c>
      <c r="BA918" s="235">
        <v>5211305</v>
      </c>
      <c r="BB918" s="235"/>
      <c r="BC918" s="235"/>
    </row>
    <row r="919" spans="1:55" s="237" customFormat="1" ht="30" customHeight="1" x14ac:dyDescent="0.25">
      <c r="A919"/>
      <c r="B919"/>
      <c r="C919"/>
      <c r="D919"/>
      <c r="E919"/>
      <c r="F919"/>
      <c r="G919"/>
      <c r="H919"/>
      <c r="I919"/>
      <c r="J919"/>
      <c r="K919"/>
      <c r="L919"/>
      <c r="M919"/>
      <c r="N919"/>
      <c r="O919"/>
      <c r="P919"/>
      <c r="Q919"/>
      <c r="R919"/>
      <c r="S919"/>
      <c r="T919"/>
      <c r="U919"/>
      <c r="V919"/>
      <c r="W919"/>
      <c r="X919"/>
      <c r="Y919"/>
      <c r="Z919"/>
      <c r="AA919"/>
      <c r="AB919"/>
      <c r="AC919"/>
      <c r="AD919"/>
      <c r="AY919" s="235" t="s">
        <v>57</v>
      </c>
      <c r="AZ919" s="235" t="s">
        <v>2545</v>
      </c>
      <c r="BA919" s="235">
        <v>5211404</v>
      </c>
      <c r="BB919" s="235"/>
      <c r="BC919" s="235"/>
    </row>
    <row r="920" spans="1:55" s="237" customFormat="1" ht="30" customHeight="1" x14ac:dyDescent="0.25">
      <c r="A920"/>
      <c r="B920"/>
      <c r="C920"/>
      <c r="D920"/>
      <c r="E920"/>
      <c r="F920"/>
      <c r="G920"/>
      <c r="H920"/>
      <c r="I920"/>
      <c r="J920"/>
      <c r="K920"/>
      <c r="L920"/>
      <c r="M920"/>
      <c r="N920"/>
      <c r="O920"/>
      <c r="P920"/>
      <c r="Q920"/>
      <c r="R920"/>
      <c r="S920"/>
      <c r="T920"/>
      <c r="U920"/>
      <c r="V920"/>
      <c r="W920"/>
      <c r="X920"/>
      <c r="Y920"/>
      <c r="Z920"/>
      <c r="AA920"/>
      <c r="AB920"/>
      <c r="AC920"/>
      <c r="AD920"/>
      <c r="AY920" s="235" t="s">
        <v>57</v>
      </c>
      <c r="AZ920" s="235" t="s">
        <v>2560</v>
      </c>
      <c r="BA920" s="235">
        <v>5211503</v>
      </c>
      <c r="BB920" s="235"/>
      <c r="BC920" s="235"/>
    </row>
    <row r="921" spans="1:55" s="237" customFormat="1" ht="30" customHeight="1" x14ac:dyDescent="0.25">
      <c r="A921"/>
      <c r="B921"/>
      <c r="C921"/>
      <c r="D921"/>
      <c r="E921"/>
      <c r="F921"/>
      <c r="G921"/>
      <c r="H921"/>
      <c r="I921"/>
      <c r="J921"/>
      <c r="K921"/>
      <c r="L921"/>
      <c r="M921"/>
      <c r="N921"/>
      <c r="O921"/>
      <c r="P921"/>
      <c r="Q921"/>
      <c r="R921"/>
      <c r="S921"/>
      <c r="T921"/>
      <c r="U921"/>
      <c r="V921"/>
      <c r="W921"/>
      <c r="X921"/>
      <c r="Y921"/>
      <c r="Z921"/>
      <c r="AA921"/>
      <c r="AB921"/>
      <c r="AC921"/>
      <c r="AD921"/>
      <c r="AY921" s="235" t="s">
        <v>57</v>
      </c>
      <c r="AZ921" s="235" t="s">
        <v>2575</v>
      </c>
      <c r="BA921" s="235">
        <v>5211602</v>
      </c>
      <c r="BB921" s="235"/>
      <c r="BC921" s="235"/>
    </row>
    <row r="922" spans="1:55" s="237" customFormat="1" ht="30" customHeight="1" x14ac:dyDescent="0.25">
      <c r="A922"/>
      <c r="B922"/>
      <c r="C922"/>
      <c r="D922"/>
      <c r="E922"/>
      <c r="F922"/>
      <c r="G922"/>
      <c r="H922"/>
      <c r="I922"/>
      <c r="J922"/>
      <c r="K922"/>
      <c r="L922"/>
      <c r="M922"/>
      <c r="N922"/>
      <c r="O922"/>
      <c r="P922"/>
      <c r="Q922"/>
      <c r="R922"/>
      <c r="S922"/>
      <c r="T922"/>
      <c r="U922"/>
      <c r="V922"/>
      <c r="W922"/>
      <c r="X922"/>
      <c r="Y922"/>
      <c r="Z922"/>
      <c r="AA922"/>
      <c r="AB922"/>
      <c r="AC922"/>
      <c r="AD922"/>
      <c r="AY922" s="235" t="s">
        <v>57</v>
      </c>
      <c r="AZ922" s="235" t="s">
        <v>2590</v>
      </c>
      <c r="BA922" s="235">
        <v>5211701</v>
      </c>
      <c r="BB922" s="235"/>
      <c r="BC922" s="235"/>
    </row>
    <row r="923" spans="1:55" s="237" customFormat="1" ht="30" customHeight="1" x14ac:dyDescent="0.25">
      <c r="A923"/>
      <c r="B923"/>
      <c r="C923"/>
      <c r="D923"/>
      <c r="E923"/>
      <c r="F923"/>
      <c r="G923"/>
      <c r="H923"/>
      <c r="I923"/>
      <c r="J923"/>
      <c r="K923"/>
      <c r="L923"/>
      <c r="M923"/>
      <c r="N923"/>
      <c r="O923"/>
      <c r="P923"/>
      <c r="Q923"/>
      <c r="R923"/>
      <c r="S923"/>
      <c r="T923"/>
      <c r="U923"/>
      <c r="V923"/>
      <c r="W923"/>
      <c r="X923"/>
      <c r="Y923"/>
      <c r="Z923"/>
      <c r="AA923"/>
      <c r="AB923"/>
      <c r="AC923"/>
      <c r="AD923"/>
      <c r="AY923" s="235" t="s">
        <v>57</v>
      </c>
      <c r="AZ923" s="235" t="s">
        <v>2606</v>
      </c>
      <c r="BA923" s="235">
        <v>5211800</v>
      </c>
      <c r="BB923" s="235"/>
      <c r="BC923" s="235"/>
    </row>
    <row r="924" spans="1:55" s="237" customFormat="1" ht="30" customHeight="1" x14ac:dyDescent="0.25">
      <c r="A924"/>
      <c r="B924"/>
      <c r="C924"/>
      <c r="D924"/>
      <c r="E924"/>
      <c r="F924"/>
      <c r="G924"/>
      <c r="H924"/>
      <c r="I924"/>
      <c r="J924"/>
      <c r="K924"/>
      <c r="L924"/>
      <c r="M924"/>
      <c r="N924"/>
      <c r="O924"/>
      <c r="P924"/>
      <c r="Q924"/>
      <c r="R924"/>
      <c r="S924"/>
      <c r="T924"/>
      <c r="U924"/>
      <c r="V924"/>
      <c r="W924"/>
      <c r="X924"/>
      <c r="Y924"/>
      <c r="Z924"/>
      <c r="AA924"/>
      <c r="AB924"/>
      <c r="AC924"/>
      <c r="AD924"/>
      <c r="AY924" s="235" t="s">
        <v>57</v>
      </c>
      <c r="AZ924" s="235" t="s">
        <v>2620</v>
      </c>
      <c r="BA924" s="235">
        <v>5211909</v>
      </c>
      <c r="BB924" s="235"/>
      <c r="BC924" s="235"/>
    </row>
    <row r="925" spans="1:55" s="237" customFormat="1" ht="30" customHeight="1" x14ac:dyDescent="0.25">
      <c r="A925"/>
      <c r="B925"/>
      <c r="C925"/>
      <c r="D925"/>
      <c r="E925"/>
      <c r="F925"/>
      <c r="G925"/>
      <c r="H925"/>
      <c r="I925"/>
      <c r="J925"/>
      <c r="K925"/>
      <c r="L925"/>
      <c r="M925"/>
      <c r="N925"/>
      <c r="O925"/>
      <c r="P925"/>
      <c r="Q925"/>
      <c r="R925"/>
      <c r="S925"/>
      <c r="T925"/>
      <c r="U925"/>
      <c r="V925"/>
      <c r="W925"/>
      <c r="X925"/>
      <c r="Y925"/>
      <c r="Z925"/>
      <c r="AA925"/>
      <c r="AB925"/>
      <c r="AC925"/>
      <c r="AD925"/>
      <c r="AY925" s="235" t="s">
        <v>57</v>
      </c>
      <c r="AZ925" s="235" t="s">
        <v>2633</v>
      </c>
      <c r="BA925" s="235">
        <v>5212006</v>
      </c>
      <c r="BB925" s="235"/>
      <c r="BC925" s="235"/>
    </row>
    <row r="926" spans="1:55" s="237" customFormat="1" ht="30" customHeight="1" x14ac:dyDescent="0.25">
      <c r="A926"/>
      <c r="B926"/>
      <c r="C926"/>
      <c r="D926"/>
      <c r="E926"/>
      <c r="F926"/>
      <c r="G926"/>
      <c r="H926"/>
      <c r="I926"/>
      <c r="J926"/>
      <c r="K926"/>
      <c r="L926"/>
      <c r="M926"/>
      <c r="N926"/>
      <c r="O926"/>
      <c r="P926"/>
      <c r="Q926"/>
      <c r="R926"/>
      <c r="S926"/>
      <c r="T926"/>
      <c r="U926"/>
      <c r="V926"/>
      <c r="W926"/>
      <c r="X926"/>
      <c r="Y926"/>
      <c r="Z926"/>
      <c r="AA926"/>
      <c r="AB926"/>
      <c r="AC926"/>
      <c r="AD926"/>
      <c r="AY926" s="235" t="s">
        <v>57</v>
      </c>
      <c r="AZ926" s="235" t="s">
        <v>2648</v>
      </c>
      <c r="BA926" s="235">
        <v>5212055</v>
      </c>
      <c r="BB926" s="235"/>
      <c r="BC926" s="235"/>
    </row>
    <row r="927" spans="1:55" s="237" customFormat="1" ht="30" customHeight="1" x14ac:dyDescent="0.25">
      <c r="A927"/>
      <c r="B927"/>
      <c r="C927"/>
      <c r="D927"/>
      <c r="E927"/>
      <c r="F927"/>
      <c r="G927"/>
      <c r="H927"/>
      <c r="I927"/>
      <c r="J927"/>
      <c r="K927"/>
      <c r="L927"/>
      <c r="M927"/>
      <c r="N927"/>
      <c r="O927"/>
      <c r="P927"/>
      <c r="Q927"/>
      <c r="R927"/>
      <c r="S927"/>
      <c r="T927"/>
      <c r="U927"/>
      <c r="V927"/>
      <c r="W927"/>
      <c r="X927"/>
      <c r="Y927"/>
      <c r="Z927"/>
      <c r="AA927"/>
      <c r="AB927"/>
      <c r="AC927"/>
      <c r="AD927"/>
      <c r="AY927" s="235" t="s">
        <v>57</v>
      </c>
      <c r="AZ927" s="235" t="s">
        <v>2661</v>
      </c>
      <c r="BA927" s="235">
        <v>5212105</v>
      </c>
      <c r="BB927" s="235"/>
      <c r="BC927" s="235"/>
    </row>
    <row r="928" spans="1:55" s="237" customFormat="1" ht="30" customHeight="1" x14ac:dyDescent="0.25">
      <c r="A928"/>
      <c r="B928"/>
      <c r="C928"/>
      <c r="D928"/>
      <c r="E928"/>
      <c r="F928"/>
      <c r="G928"/>
      <c r="H928"/>
      <c r="I928"/>
      <c r="J928"/>
      <c r="K928"/>
      <c r="L928"/>
      <c r="M928"/>
      <c r="N928"/>
      <c r="O928"/>
      <c r="P928"/>
      <c r="Q928"/>
      <c r="R928"/>
      <c r="S928"/>
      <c r="T928"/>
      <c r="U928"/>
      <c r="V928"/>
      <c r="W928"/>
      <c r="X928"/>
      <c r="Y928"/>
      <c r="Z928"/>
      <c r="AA928"/>
      <c r="AB928"/>
      <c r="AC928"/>
      <c r="AD928"/>
      <c r="AY928" s="235" t="s">
        <v>57</v>
      </c>
      <c r="AZ928" s="235" t="s">
        <v>2675</v>
      </c>
      <c r="BA928" s="235">
        <v>5212204</v>
      </c>
      <c r="BB928" s="235"/>
      <c r="BC928" s="235"/>
    </row>
    <row r="929" spans="1:55" s="237" customFormat="1" ht="30" customHeight="1" x14ac:dyDescent="0.25">
      <c r="A929"/>
      <c r="B929"/>
      <c r="C929"/>
      <c r="D929"/>
      <c r="E929"/>
      <c r="F929"/>
      <c r="G929"/>
      <c r="H929"/>
      <c r="I929"/>
      <c r="J929"/>
      <c r="K929"/>
      <c r="L929"/>
      <c r="M929"/>
      <c r="N929"/>
      <c r="O929"/>
      <c r="P929"/>
      <c r="Q929"/>
      <c r="R929"/>
      <c r="S929"/>
      <c r="T929"/>
      <c r="U929"/>
      <c r="V929"/>
      <c r="W929"/>
      <c r="X929"/>
      <c r="Y929"/>
      <c r="Z929"/>
      <c r="AA929"/>
      <c r="AB929"/>
      <c r="AC929"/>
      <c r="AD929"/>
      <c r="AY929" s="235" t="s">
        <v>57</v>
      </c>
      <c r="AZ929" s="235" t="s">
        <v>2690</v>
      </c>
      <c r="BA929" s="235">
        <v>5212253</v>
      </c>
      <c r="BB929" s="235"/>
      <c r="BC929" s="235"/>
    </row>
    <row r="930" spans="1:55" s="237" customFormat="1" ht="30" customHeight="1" x14ac:dyDescent="0.25">
      <c r="A930"/>
      <c r="B930"/>
      <c r="C930"/>
      <c r="D930"/>
      <c r="E930"/>
      <c r="F930"/>
      <c r="G930"/>
      <c r="H930"/>
      <c r="I930"/>
      <c r="J930"/>
      <c r="K930"/>
      <c r="L930"/>
      <c r="M930"/>
      <c r="N930"/>
      <c r="O930"/>
      <c r="P930"/>
      <c r="Q930"/>
      <c r="R930"/>
      <c r="S930"/>
      <c r="T930"/>
      <c r="U930"/>
      <c r="V930"/>
      <c r="W930"/>
      <c r="X930"/>
      <c r="Y930"/>
      <c r="Z930"/>
      <c r="AA930"/>
      <c r="AB930"/>
      <c r="AC930"/>
      <c r="AD930"/>
      <c r="AY930" s="235" t="s">
        <v>57</v>
      </c>
      <c r="AZ930" s="235" t="s">
        <v>2706</v>
      </c>
      <c r="BA930" s="235">
        <v>5212303</v>
      </c>
      <c r="BB930" s="235"/>
      <c r="BC930" s="235"/>
    </row>
    <row r="931" spans="1:55" s="237" customFormat="1" ht="30" customHeight="1" x14ac:dyDescent="0.25">
      <c r="A931"/>
      <c r="B931"/>
      <c r="C931"/>
      <c r="D931"/>
      <c r="E931"/>
      <c r="F931"/>
      <c r="G931"/>
      <c r="H931"/>
      <c r="I931"/>
      <c r="J931"/>
      <c r="K931"/>
      <c r="L931"/>
      <c r="M931"/>
      <c r="N931"/>
      <c r="O931"/>
      <c r="P931"/>
      <c r="Q931"/>
      <c r="R931"/>
      <c r="S931"/>
      <c r="T931"/>
      <c r="U931"/>
      <c r="V931"/>
      <c r="W931"/>
      <c r="X931"/>
      <c r="Y931"/>
      <c r="Z931"/>
      <c r="AA931"/>
      <c r="AB931"/>
      <c r="AC931"/>
      <c r="AD931"/>
      <c r="AY931" s="235" t="s">
        <v>57</v>
      </c>
      <c r="AZ931" s="235" t="s">
        <v>2721</v>
      </c>
      <c r="BA931" s="235">
        <v>5212501</v>
      </c>
      <c r="BB931" s="235"/>
      <c r="BC931" s="235"/>
    </row>
    <row r="932" spans="1:55" s="237" customFormat="1" ht="30" customHeight="1" x14ac:dyDescent="0.25">
      <c r="A932"/>
      <c r="B932"/>
      <c r="C932"/>
      <c r="D932"/>
      <c r="E932"/>
      <c r="F932"/>
      <c r="G932"/>
      <c r="H932"/>
      <c r="I932"/>
      <c r="J932"/>
      <c r="K932"/>
      <c r="L932"/>
      <c r="M932"/>
      <c r="N932"/>
      <c r="O932"/>
      <c r="P932"/>
      <c r="Q932"/>
      <c r="R932"/>
      <c r="S932"/>
      <c r="T932"/>
      <c r="U932"/>
      <c r="V932"/>
      <c r="W932"/>
      <c r="X932"/>
      <c r="Y932"/>
      <c r="Z932"/>
      <c r="AA932"/>
      <c r="AB932"/>
      <c r="AC932"/>
      <c r="AD932"/>
      <c r="AY932" s="235" t="s">
        <v>57</v>
      </c>
      <c r="AZ932" s="235" t="s">
        <v>2737</v>
      </c>
      <c r="BA932" s="235">
        <v>5212600</v>
      </c>
      <c r="BB932" s="235"/>
      <c r="BC932" s="235"/>
    </row>
    <row r="933" spans="1:55" s="237" customFormat="1" ht="30" customHeight="1" x14ac:dyDescent="0.25">
      <c r="A933"/>
      <c r="B933"/>
      <c r="C933"/>
      <c r="D933"/>
      <c r="E933"/>
      <c r="F933"/>
      <c r="G933"/>
      <c r="H933"/>
      <c r="I933"/>
      <c r="J933"/>
      <c r="K933"/>
      <c r="L933"/>
      <c r="M933"/>
      <c r="N933"/>
      <c r="O933"/>
      <c r="P933"/>
      <c r="Q933"/>
      <c r="R933"/>
      <c r="S933"/>
      <c r="T933"/>
      <c r="U933"/>
      <c r="V933"/>
      <c r="W933"/>
      <c r="X933"/>
      <c r="Y933"/>
      <c r="Z933"/>
      <c r="AA933"/>
      <c r="AB933"/>
      <c r="AC933"/>
      <c r="AD933"/>
      <c r="AY933" s="235" t="s">
        <v>57</v>
      </c>
      <c r="AZ933" s="235" t="s">
        <v>2752</v>
      </c>
      <c r="BA933" s="235">
        <v>5212709</v>
      </c>
      <c r="BB933" s="235"/>
      <c r="BC933" s="235"/>
    </row>
    <row r="934" spans="1:55" s="237" customFormat="1" ht="30" customHeight="1" x14ac:dyDescent="0.25">
      <c r="A934"/>
      <c r="B934"/>
      <c r="C934"/>
      <c r="D934"/>
      <c r="E934"/>
      <c r="F934"/>
      <c r="G934"/>
      <c r="H934"/>
      <c r="I934"/>
      <c r="J934"/>
      <c r="K934"/>
      <c r="L934"/>
      <c r="M934"/>
      <c r="N934"/>
      <c r="O934"/>
      <c r="P934"/>
      <c r="Q934"/>
      <c r="R934"/>
      <c r="S934"/>
      <c r="T934"/>
      <c r="U934"/>
      <c r="V934"/>
      <c r="W934"/>
      <c r="X934"/>
      <c r="Y934"/>
      <c r="Z934"/>
      <c r="AA934"/>
      <c r="AB934"/>
      <c r="AC934"/>
      <c r="AD934"/>
      <c r="AY934" s="235" t="s">
        <v>57</v>
      </c>
      <c r="AZ934" s="235" t="s">
        <v>2767</v>
      </c>
      <c r="BA934" s="235">
        <v>5212808</v>
      </c>
      <c r="BB934" s="235"/>
      <c r="BC934" s="235"/>
    </row>
    <row r="935" spans="1:55" s="237" customFormat="1" ht="30" customHeight="1" x14ac:dyDescent="0.25">
      <c r="A935"/>
      <c r="B935"/>
      <c r="C935"/>
      <c r="D935"/>
      <c r="E935"/>
      <c r="F935"/>
      <c r="G935"/>
      <c r="H935"/>
      <c r="I935"/>
      <c r="J935"/>
      <c r="K935"/>
      <c r="L935"/>
      <c r="M935"/>
      <c r="N935"/>
      <c r="O935"/>
      <c r="P935"/>
      <c r="Q935"/>
      <c r="R935"/>
      <c r="S935"/>
      <c r="T935"/>
      <c r="U935"/>
      <c r="V935"/>
      <c r="W935"/>
      <c r="X935"/>
      <c r="Y935"/>
      <c r="Z935"/>
      <c r="AA935"/>
      <c r="AB935"/>
      <c r="AC935"/>
      <c r="AD935"/>
      <c r="AY935" s="235" t="s">
        <v>57</v>
      </c>
      <c r="AZ935" s="235" t="s">
        <v>2783</v>
      </c>
      <c r="BA935" s="235">
        <v>5212907</v>
      </c>
      <c r="BB935" s="235"/>
      <c r="BC935" s="235"/>
    </row>
    <row r="936" spans="1:55" s="237" customFormat="1" ht="30" customHeight="1" x14ac:dyDescent="0.25">
      <c r="A936"/>
      <c r="B936"/>
      <c r="C936"/>
      <c r="D936"/>
      <c r="E936"/>
      <c r="F936"/>
      <c r="G936"/>
      <c r="H936"/>
      <c r="I936"/>
      <c r="J936"/>
      <c r="K936"/>
      <c r="L936"/>
      <c r="M936"/>
      <c r="N936"/>
      <c r="O936"/>
      <c r="P936"/>
      <c r="Q936"/>
      <c r="R936"/>
      <c r="S936"/>
      <c r="T936"/>
      <c r="U936"/>
      <c r="V936"/>
      <c r="W936"/>
      <c r="X936"/>
      <c r="Y936"/>
      <c r="Z936"/>
      <c r="AA936"/>
      <c r="AB936"/>
      <c r="AC936"/>
      <c r="AD936"/>
      <c r="AY936" s="235" t="s">
        <v>57</v>
      </c>
      <c r="AZ936" s="235" t="s">
        <v>2798</v>
      </c>
      <c r="BA936" s="235">
        <v>5212956</v>
      </c>
      <c r="BB936" s="235"/>
      <c r="BC936" s="235"/>
    </row>
    <row r="937" spans="1:55" s="237" customFormat="1" ht="30" customHeight="1" x14ac:dyDescent="0.25">
      <c r="A937"/>
      <c r="B937"/>
      <c r="C937"/>
      <c r="D937"/>
      <c r="E937"/>
      <c r="F937"/>
      <c r="G937"/>
      <c r="H937"/>
      <c r="I937"/>
      <c r="J937"/>
      <c r="K937"/>
      <c r="L937"/>
      <c r="M937"/>
      <c r="N937"/>
      <c r="O937"/>
      <c r="P937"/>
      <c r="Q937"/>
      <c r="R937"/>
      <c r="S937"/>
      <c r="T937"/>
      <c r="U937"/>
      <c r="V937"/>
      <c r="W937"/>
      <c r="X937"/>
      <c r="Y937"/>
      <c r="Z937"/>
      <c r="AA937"/>
      <c r="AB937"/>
      <c r="AC937"/>
      <c r="AD937"/>
      <c r="AY937" s="235" t="s">
        <v>57</v>
      </c>
      <c r="AZ937" s="235" t="s">
        <v>2813</v>
      </c>
      <c r="BA937" s="235">
        <v>5213004</v>
      </c>
      <c r="BB937" s="235"/>
      <c r="BC937" s="235"/>
    </row>
    <row r="938" spans="1:55" s="237" customFormat="1" ht="30" customHeight="1" x14ac:dyDescent="0.25">
      <c r="A938"/>
      <c r="B938"/>
      <c r="C938"/>
      <c r="D938"/>
      <c r="E938"/>
      <c r="F938"/>
      <c r="G938"/>
      <c r="H938"/>
      <c r="I938"/>
      <c r="J938"/>
      <c r="K938"/>
      <c r="L938"/>
      <c r="M938"/>
      <c r="N938"/>
      <c r="O938"/>
      <c r="P938"/>
      <c r="Q938"/>
      <c r="R938"/>
      <c r="S938"/>
      <c r="T938"/>
      <c r="U938"/>
      <c r="V938"/>
      <c r="W938"/>
      <c r="X938"/>
      <c r="Y938"/>
      <c r="Z938"/>
      <c r="AA938"/>
      <c r="AB938"/>
      <c r="AC938"/>
      <c r="AD938"/>
      <c r="AY938" s="235" t="s">
        <v>57</v>
      </c>
      <c r="AZ938" s="235" t="s">
        <v>2828</v>
      </c>
      <c r="BA938" s="235">
        <v>5213053</v>
      </c>
      <c r="BB938" s="235"/>
      <c r="BC938" s="235"/>
    </row>
    <row r="939" spans="1:55" s="237" customFormat="1" ht="30" customHeight="1" x14ac:dyDescent="0.25">
      <c r="A939"/>
      <c r="B939"/>
      <c r="C939"/>
      <c r="D939"/>
      <c r="E939"/>
      <c r="F939"/>
      <c r="G939"/>
      <c r="H939"/>
      <c r="I939"/>
      <c r="J939"/>
      <c r="K939"/>
      <c r="L939"/>
      <c r="M939"/>
      <c r="N939"/>
      <c r="O939"/>
      <c r="P939"/>
      <c r="Q939"/>
      <c r="R939"/>
      <c r="S939"/>
      <c r="T939"/>
      <c r="U939"/>
      <c r="V939"/>
      <c r="W939"/>
      <c r="X939"/>
      <c r="Y939"/>
      <c r="Z939"/>
      <c r="AA939"/>
      <c r="AB939"/>
      <c r="AC939"/>
      <c r="AD939"/>
      <c r="AY939" s="235" t="s">
        <v>57</v>
      </c>
      <c r="AZ939" s="235" t="s">
        <v>2840</v>
      </c>
      <c r="BA939" s="235">
        <v>5213087</v>
      </c>
      <c r="BB939" s="235"/>
      <c r="BC939" s="235"/>
    </row>
    <row r="940" spans="1:55" s="237" customFormat="1" ht="30" customHeight="1" x14ac:dyDescent="0.25">
      <c r="A940"/>
      <c r="B940"/>
      <c r="C940"/>
      <c r="D940"/>
      <c r="E940"/>
      <c r="F940"/>
      <c r="G940"/>
      <c r="H940"/>
      <c r="I940"/>
      <c r="J940"/>
      <c r="K940"/>
      <c r="L940"/>
      <c r="M940"/>
      <c r="N940"/>
      <c r="O940"/>
      <c r="P940"/>
      <c r="Q940"/>
      <c r="R940"/>
      <c r="S940"/>
      <c r="T940"/>
      <c r="U940"/>
      <c r="V940"/>
      <c r="W940"/>
      <c r="X940"/>
      <c r="Y940"/>
      <c r="Z940"/>
      <c r="AA940"/>
      <c r="AB940"/>
      <c r="AC940"/>
      <c r="AD940"/>
      <c r="AY940" s="235" t="s">
        <v>57</v>
      </c>
      <c r="AZ940" s="235" t="s">
        <v>2853</v>
      </c>
      <c r="BA940" s="235">
        <v>5213103</v>
      </c>
      <c r="BB940" s="235"/>
      <c r="BC940" s="235"/>
    </row>
    <row r="941" spans="1:55" s="237" customFormat="1" ht="30" customHeight="1" x14ac:dyDescent="0.25">
      <c r="A941"/>
      <c r="B941"/>
      <c r="C941"/>
      <c r="D941"/>
      <c r="E941"/>
      <c r="F941"/>
      <c r="G941"/>
      <c r="H941"/>
      <c r="I941"/>
      <c r="J941"/>
      <c r="K941"/>
      <c r="L941"/>
      <c r="M941"/>
      <c r="N941"/>
      <c r="O941"/>
      <c r="P941"/>
      <c r="Q941"/>
      <c r="R941"/>
      <c r="S941"/>
      <c r="T941"/>
      <c r="U941"/>
      <c r="V941"/>
      <c r="W941"/>
      <c r="X941"/>
      <c r="Y941"/>
      <c r="Z941"/>
      <c r="AA941"/>
      <c r="AB941"/>
      <c r="AC941"/>
      <c r="AD941"/>
      <c r="AY941" s="235" t="s">
        <v>57</v>
      </c>
      <c r="AZ941" s="235" t="s">
        <v>2866</v>
      </c>
      <c r="BA941" s="235">
        <v>5213400</v>
      </c>
      <c r="BB941" s="235"/>
      <c r="BC941" s="235"/>
    </row>
    <row r="942" spans="1:55" s="237" customFormat="1" ht="30" customHeight="1" x14ac:dyDescent="0.25">
      <c r="A942"/>
      <c r="B942"/>
      <c r="C942"/>
      <c r="D942"/>
      <c r="E942"/>
      <c r="F942"/>
      <c r="G942"/>
      <c r="H942"/>
      <c r="I942"/>
      <c r="J942"/>
      <c r="K942"/>
      <c r="L942"/>
      <c r="M942"/>
      <c r="N942"/>
      <c r="O942"/>
      <c r="P942"/>
      <c r="Q942"/>
      <c r="R942"/>
      <c r="S942"/>
      <c r="T942"/>
      <c r="U942"/>
      <c r="V942"/>
      <c r="W942"/>
      <c r="X942"/>
      <c r="Y942"/>
      <c r="Z942"/>
      <c r="AA942"/>
      <c r="AB942"/>
      <c r="AC942"/>
      <c r="AD942"/>
      <c r="AY942" s="235" t="s">
        <v>57</v>
      </c>
      <c r="AZ942" s="235" t="s">
        <v>2879</v>
      </c>
      <c r="BA942" s="235">
        <v>5213509</v>
      </c>
      <c r="BB942" s="235"/>
      <c r="BC942" s="235"/>
    </row>
    <row r="943" spans="1:55" s="237" customFormat="1" ht="30" customHeight="1" x14ac:dyDescent="0.25">
      <c r="A943"/>
      <c r="B943"/>
      <c r="C943"/>
      <c r="D943"/>
      <c r="E943"/>
      <c r="F943"/>
      <c r="G943"/>
      <c r="H943"/>
      <c r="I943"/>
      <c r="J943"/>
      <c r="K943"/>
      <c r="L943"/>
      <c r="M943"/>
      <c r="N943"/>
      <c r="O943"/>
      <c r="P943"/>
      <c r="Q943"/>
      <c r="R943"/>
      <c r="S943"/>
      <c r="T943"/>
      <c r="U943"/>
      <c r="V943"/>
      <c r="W943"/>
      <c r="X943"/>
      <c r="Y943"/>
      <c r="Z943"/>
      <c r="AA943"/>
      <c r="AB943"/>
      <c r="AC943"/>
      <c r="AD943"/>
      <c r="AY943" s="235" t="s">
        <v>57</v>
      </c>
      <c r="AZ943" s="235" t="s">
        <v>2891</v>
      </c>
      <c r="BA943" s="235">
        <v>5213707</v>
      </c>
      <c r="BB943" s="235"/>
      <c r="BC943" s="235"/>
    </row>
    <row r="944" spans="1:55" s="237" customFormat="1" ht="30" customHeight="1" x14ac:dyDescent="0.25">
      <c r="A944"/>
      <c r="B944"/>
      <c r="C944"/>
      <c r="D944"/>
      <c r="E944"/>
      <c r="F944"/>
      <c r="G944"/>
      <c r="H944"/>
      <c r="I944"/>
      <c r="J944"/>
      <c r="K944"/>
      <c r="L944"/>
      <c r="M944"/>
      <c r="N944"/>
      <c r="O944"/>
      <c r="P944"/>
      <c r="Q944"/>
      <c r="R944"/>
      <c r="S944"/>
      <c r="T944"/>
      <c r="U944"/>
      <c r="V944"/>
      <c r="W944"/>
      <c r="X944"/>
      <c r="Y944"/>
      <c r="Z944"/>
      <c r="AA944"/>
      <c r="AB944"/>
      <c r="AC944"/>
      <c r="AD944"/>
      <c r="AY944" s="235" t="s">
        <v>57</v>
      </c>
      <c r="AZ944" s="235" t="s">
        <v>2904</v>
      </c>
      <c r="BA944" s="235">
        <v>5213756</v>
      </c>
      <c r="BB944" s="235"/>
      <c r="BC944" s="235"/>
    </row>
    <row r="945" spans="1:55" s="237" customFormat="1" ht="30" customHeight="1" x14ac:dyDescent="0.25">
      <c r="A945"/>
      <c r="B945"/>
      <c r="C945"/>
      <c r="D945"/>
      <c r="E945"/>
      <c r="F945"/>
      <c r="G945"/>
      <c r="H945"/>
      <c r="I945"/>
      <c r="J945"/>
      <c r="K945"/>
      <c r="L945"/>
      <c r="M945"/>
      <c r="N945"/>
      <c r="O945"/>
      <c r="P945"/>
      <c r="Q945"/>
      <c r="R945"/>
      <c r="S945"/>
      <c r="T945"/>
      <c r="U945"/>
      <c r="V945"/>
      <c r="W945"/>
      <c r="X945"/>
      <c r="Y945"/>
      <c r="Z945"/>
      <c r="AA945"/>
      <c r="AB945"/>
      <c r="AC945"/>
      <c r="AD945"/>
      <c r="AY945" s="235" t="s">
        <v>57</v>
      </c>
      <c r="AZ945" s="235" t="s">
        <v>2916</v>
      </c>
      <c r="BA945" s="235">
        <v>5213772</v>
      </c>
      <c r="BB945" s="235"/>
      <c r="BC945" s="235"/>
    </row>
    <row r="946" spans="1:55" s="237" customFormat="1" ht="30" customHeight="1" x14ac:dyDescent="0.25">
      <c r="A946"/>
      <c r="B946"/>
      <c r="C946"/>
      <c r="D946"/>
      <c r="E946"/>
      <c r="F946"/>
      <c r="G946"/>
      <c r="H946"/>
      <c r="I946"/>
      <c r="J946"/>
      <c r="K946"/>
      <c r="L946"/>
      <c r="M946"/>
      <c r="N946"/>
      <c r="O946"/>
      <c r="P946"/>
      <c r="Q946"/>
      <c r="R946"/>
      <c r="S946"/>
      <c r="T946"/>
      <c r="U946"/>
      <c r="V946"/>
      <c r="W946"/>
      <c r="X946"/>
      <c r="Y946"/>
      <c r="Z946"/>
      <c r="AA946"/>
      <c r="AB946"/>
      <c r="AC946"/>
      <c r="AD946"/>
      <c r="AY946" s="235" t="s">
        <v>57</v>
      </c>
      <c r="AZ946" s="235" t="s">
        <v>2483</v>
      </c>
      <c r="BA946" s="235">
        <v>5213806</v>
      </c>
      <c r="BB946" s="235"/>
      <c r="BC946" s="235"/>
    </row>
    <row r="947" spans="1:55" s="237" customFormat="1" ht="30" customHeight="1" x14ac:dyDescent="0.25">
      <c r="A947"/>
      <c r="B947"/>
      <c r="C947"/>
      <c r="D947"/>
      <c r="E947"/>
      <c r="F947"/>
      <c r="G947"/>
      <c r="H947"/>
      <c r="I947"/>
      <c r="J947"/>
      <c r="K947"/>
      <c r="L947"/>
      <c r="M947"/>
      <c r="N947"/>
      <c r="O947"/>
      <c r="P947"/>
      <c r="Q947"/>
      <c r="R947"/>
      <c r="S947"/>
      <c r="T947"/>
      <c r="U947"/>
      <c r="V947"/>
      <c r="W947"/>
      <c r="X947"/>
      <c r="Y947"/>
      <c r="Z947"/>
      <c r="AA947"/>
      <c r="AB947"/>
      <c r="AC947"/>
      <c r="AD947"/>
      <c r="AY947" s="235" t="s">
        <v>57</v>
      </c>
      <c r="AZ947" s="235" t="s">
        <v>2940</v>
      </c>
      <c r="BA947" s="235">
        <v>5213855</v>
      </c>
      <c r="BB947" s="235"/>
      <c r="BC947" s="235"/>
    </row>
    <row r="948" spans="1:55" s="237" customFormat="1" ht="30" customHeight="1" x14ac:dyDescent="0.25">
      <c r="A948"/>
      <c r="B948"/>
      <c r="C948"/>
      <c r="D948"/>
      <c r="E948"/>
      <c r="F948"/>
      <c r="G948"/>
      <c r="H948"/>
      <c r="I948"/>
      <c r="J948"/>
      <c r="K948"/>
      <c r="L948"/>
      <c r="M948"/>
      <c r="N948"/>
      <c r="O948"/>
      <c r="P948"/>
      <c r="Q948"/>
      <c r="R948"/>
      <c r="S948"/>
      <c r="T948"/>
      <c r="U948"/>
      <c r="V948"/>
      <c r="W948"/>
      <c r="X948"/>
      <c r="Y948"/>
      <c r="Z948"/>
      <c r="AA948"/>
      <c r="AB948"/>
      <c r="AC948"/>
      <c r="AD948"/>
      <c r="AY948" s="235" t="s">
        <v>57</v>
      </c>
      <c r="AZ948" s="235" t="s">
        <v>2952</v>
      </c>
      <c r="BA948" s="235">
        <v>5213905</v>
      </c>
      <c r="BB948" s="235"/>
      <c r="BC948" s="235"/>
    </row>
    <row r="949" spans="1:55" s="237" customFormat="1" ht="30" customHeight="1" x14ac:dyDescent="0.25">
      <c r="A949"/>
      <c r="B949"/>
      <c r="C949"/>
      <c r="D949"/>
      <c r="E949"/>
      <c r="F949"/>
      <c r="G949"/>
      <c r="H949"/>
      <c r="I949"/>
      <c r="J949"/>
      <c r="K949"/>
      <c r="L949"/>
      <c r="M949"/>
      <c r="N949"/>
      <c r="O949"/>
      <c r="P949"/>
      <c r="Q949"/>
      <c r="R949"/>
      <c r="S949"/>
      <c r="T949"/>
      <c r="U949"/>
      <c r="V949"/>
      <c r="W949"/>
      <c r="X949"/>
      <c r="Y949"/>
      <c r="Z949"/>
      <c r="AA949"/>
      <c r="AB949"/>
      <c r="AC949"/>
      <c r="AD949"/>
      <c r="AY949" s="235" t="s">
        <v>57</v>
      </c>
      <c r="AZ949" s="235" t="s">
        <v>2963</v>
      </c>
      <c r="BA949" s="235">
        <v>5214002</v>
      </c>
      <c r="BB949" s="235"/>
      <c r="BC949" s="235"/>
    </row>
    <row r="950" spans="1:55" s="237" customFormat="1" ht="30" customHeight="1" x14ac:dyDescent="0.25">
      <c r="A950"/>
      <c r="B950"/>
      <c r="C950"/>
      <c r="D950"/>
      <c r="E950"/>
      <c r="F950"/>
      <c r="G950"/>
      <c r="H950"/>
      <c r="I950"/>
      <c r="J950"/>
      <c r="K950"/>
      <c r="L950"/>
      <c r="M950"/>
      <c r="N950"/>
      <c r="O950"/>
      <c r="P950"/>
      <c r="Q950"/>
      <c r="R950"/>
      <c r="S950"/>
      <c r="T950"/>
      <c r="U950"/>
      <c r="V950"/>
      <c r="W950"/>
      <c r="X950"/>
      <c r="Y950"/>
      <c r="Z950"/>
      <c r="AA950"/>
      <c r="AB950"/>
      <c r="AC950"/>
      <c r="AD950"/>
      <c r="AY950" s="235" t="s">
        <v>57</v>
      </c>
      <c r="AZ950" s="235" t="s">
        <v>1282</v>
      </c>
      <c r="BA950" s="235">
        <v>5214051</v>
      </c>
      <c r="BB950" s="235"/>
      <c r="BC950" s="235"/>
    </row>
    <row r="951" spans="1:55" s="237" customFormat="1" ht="30" customHeight="1" x14ac:dyDescent="0.25">
      <c r="A951"/>
      <c r="B951"/>
      <c r="C951"/>
      <c r="D951"/>
      <c r="E951"/>
      <c r="F951"/>
      <c r="G951"/>
      <c r="H951"/>
      <c r="I951"/>
      <c r="J951"/>
      <c r="K951"/>
      <c r="L951"/>
      <c r="M951"/>
      <c r="N951"/>
      <c r="O951"/>
      <c r="P951"/>
      <c r="Q951"/>
      <c r="R951"/>
      <c r="S951"/>
      <c r="T951"/>
      <c r="U951"/>
      <c r="V951"/>
      <c r="W951"/>
      <c r="X951"/>
      <c r="Y951"/>
      <c r="Z951"/>
      <c r="AA951"/>
      <c r="AB951"/>
      <c r="AC951"/>
      <c r="AD951"/>
      <c r="AY951" s="235" t="s">
        <v>57</v>
      </c>
      <c r="AZ951" s="235" t="s">
        <v>2988</v>
      </c>
      <c r="BA951" s="235">
        <v>5214101</v>
      </c>
      <c r="BB951" s="235"/>
      <c r="BC951" s="235"/>
    </row>
    <row r="952" spans="1:55" s="237" customFormat="1" ht="30" customHeight="1" x14ac:dyDescent="0.25">
      <c r="A952"/>
      <c r="B952"/>
      <c r="C952"/>
      <c r="D952"/>
      <c r="E952"/>
      <c r="F952"/>
      <c r="G952"/>
      <c r="H952"/>
      <c r="I952"/>
      <c r="J952"/>
      <c r="K952"/>
      <c r="L952"/>
      <c r="M952"/>
      <c r="N952"/>
      <c r="O952"/>
      <c r="P952"/>
      <c r="Q952"/>
      <c r="R952"/>
      <c r="S952"/>
      <c r="T952"/>
      <c r="U952"/>
      <c r="V952"/>
      <c r="W952"/>
      <c r="X952"/>
      <c r="Y952"/>
      <c r="Z952"/>
      <c r="AA952"/>
      <c r="AB952"/>
      <c r="AC952"/>
      <c r="AD952"/>
      <c r="AY952" s="235" t="s">
        <v>57</v>
      </c>
      <c r="AZ952" s="235" t="s">
        <v>3000</v>
      </c>
      <c r="BA952" s="235">
        <v>5214408</v>
      </c>
      <c r="BB952" s="235"/>
      <c r="BC952" s="235"/>
    </row>
    <row r="953" spans="1:55" s="237" customFormat="1" ht="30" customHeight="1" x14ac:dyDescent="0.25">
      <c r="A953"/>
      <c r="B953"/>
      <c r="C953"/>
      <c r="D953"/>
      <c r="E953"/>
      <c r="F953"/>
      <c r="G953"/>
      <c r="H953"/>
      <c r="I953"/>
      <c r="J953"/>
      <c r="K953"/>
      <c r="L953"/>
      <c r="M953"/>
      <c r="N953"/>
      <c r="O953"/>
      <c r="P953"/>
      <c r="Q953"/>
      <c r="R953"/>
      <c r="S953"/>
      <c r="T953"/>
      <c r="U953"/>
      <c r="V953"/>
      <c r="W953"/>
      <c r="X953"/>
      <c r="Y953"/>
      <c r="Z953"/>
      <c r="AA953"/>
      <c r="AB953"/>
      <c r="AC953"/>
      <c r="AD953"/>
      <c r="AY953" s="235" t="s">
        <v>57</v>
      </c>
      <c r="AZ953" s="235" t="s">
        <v>3013</v>
      </c>
      <c r="BA953" s="235">
        <v>5214507</v>
      </c>
      <c r="BB953" s="235"/>
      <c r="BC953" s="235"/>
    </row>
    <row r="954" spans="1:55" s="237" customFormat="1" ht="30" customHeight="1" x14ac:dyDescent="0.25">
      <c r="A954"/>
      <c r="B954"/>
      <c r="C954"/>
      <c r="D954"/>
      <c r="E954"/>
      <c r="F954"/>
      <c r="G954"/>
      <c r="H954"/>
      <c r="I954"/>
      <c r="J954"/>
      <c r="K954"/>
      <c r="L954"/>
      <c r="M954"/>
      <c r="N954"/>
      <c r="O954"/>
      <c r="P954"/>
      <c r="Q954"/>
      <c r="R954"/>
      <c r="S954"/>
      <c r="T954"/>
      <c r="U954"/>
      <c r="V954"/>
      <c r="W954"/>
      <c r="X954"/>
      <c r="Y954"/>
      <c r="Z954"/>
      <c r="AA954"/>
      <c r="AB954"/>
      <c r="AC954"/>
      <c r="AD954"/>
      <c r="AY954" s="235" t="s">
        <v>57</v>
      </c>
      <c r="AZ954" s="235" t="s">
        <v>3026</v>
      </c>
      <c r="BA954" s="235">
        <v>5214606</v>
      </c>
      <c r="BB954" s="235"/>
      <c r="BC954" s="235"/>
    </row>
    <row r="955" spans="1:55" s="237" customFormat="1" ht="30" customHeight="1" x14ac:dyDescent="0.25">
      <c r="A955"/>
      <c r="B955"/>
      <c r="C955"/>
      <c r="D955"/>
      <c r="E955"/>
      <c r="F955"/>
      <c r="G955"/>
      <c r="H955"/>
      <c r="I955"/>
      <c r="J955"/>
      <c r="K955"/>
      <c r="L955"/>
      <c r="M955"/>
      <c r="N955"/>
      <c r="O955"/>
      <c r="P955"/>
      <c r="Q955"/>
      <c r="R955"/>
      <c r="S955"/>
      <c r="T955"/>
      <c r="U955"/>
      <c r="V955"/>
      <c r="W955"/>
      <c r="X955"/>
      <c r="Y955"/>
      <c r="Z955"/>
      <c r="AA955"/>
      <c r="AB955"/>
      <c r="AC955"/>
      <c r="AD955"/>
      <c r="AY955" s="235" t="s">
        <v>57</v>
      </c>
      <c r="AZ955" s="235" t="s">
        <v>3038</v>
      </c>
      <c r="BA955" s="235">
        <v>5214705</v>
      </c>
      <c r="BB955" s="235"/>
      <c r="BC955" s="235"/>
    </row>
    <row r="956" spans="1:55" s="237" customFormat="1" ht="30" customHeight="1" x14ac:dyDescent="0.25">
      <c r="A956"/>
      <c r="B956"/>
      <c r="C956"/>
      <c r="D956"/>
      <c r="E956"/>
      <c r="F956"/>
      <c r="G956"/>
      <c r="H956"/>
      <c r="I956"/>
      <c r="J956"/>
      <c r="K956"/>
      <c r="L956"/>
      <c r="M956"/>
      <c r="N956"/>
      <c r="O956"/>
      <c r="P956"/>
      <c r="Q956"/>
      <c r="R956"/>
      <c r="S956"/>
      <c r="T956"/>
      <c r="U956"/>
      <c r="V956"/>
      <c r="W956"/>
      <c r="X956"/>
      <c r="Y956"/>
      <c r="Z956"/>
      <c r="AA956"/>
      <c r="AB956"/>
      <c r="AC956"/>
      <c r="AD956"/>
      <c r="AY956" s="235" t="s">
        <v>57</v>
      </c>
      <c r="AZ956" s="235" t="s">
        <v>3050</v>
      </c>
      <c r="BA956" s="235">
        <v>5214804</v>
      </c>
      <c r="BB956" s="235"/>
      <c r="BC956" s="235"/>
    </row>
    <row r="957" spans="1:55" s="237" customFormat="1" ht="30" customHeight="1" x14ac:dyDescent="0.25">
      <c r="A957"/>
      <c r="B957"/>
      <c r="C957"/>
      <c r="D957"/>
      <c r="E957"/>
      <c r="F957"/>
      <c r="G957"/>
      <c r="H957"/>
      <c r="I957"/>
      <c r="J957"/>
      <c r="K957"/>
      <c r="L957"/>
      <c r="M957"/>
      <c r="N957"/>
      <c r="O957"/>
      <c r="P957"/>
      <c r="Q957"/>
      <c r="R957"/>
      <c r="S957"/>
      <c r="T957"/>
      <c r="U957"/>
      <c r="V957"/>
      <c r="W957"/>
      <c r="X957"/>
      <c r="Y957"/>
      <c r="Z957"/>
      <c r="AA957"/>
      <c r="AB957"/>
      <c r="AC957"/>
      <c r="AD957"/>
      <c r="AY957" s="235" t="s">
        <v>57</v>
      </c>
      <c r="AZ957" s="235" t="s">
        <v>3062</v>
      </c>
      <c r="BA957" s="235">
        <v>5214838</v>
      </c>
      <c r="BB957" s="235"/>
      <c r="BC957" s="235"/>
    </row>
    <row r="958" spans="1:55" s="237" customFormat="1" ht="30" customHeight="1" x14ac:dyDescent="0.25">
      <c r="A958"/>
      <c r="B958"/>
      <c r="C958"/>
      <c r="D958"/>
      <c r="E958"/>
      <c r="F958"/>
      <c r="G958"/>
      <c r="H958"/>
      <c r="I958"/>
      <c r="J958"/>
      <c r="K958"/>
      <c r="L958"/>
      <c r="M958"/>
      <c r="N958"/>
      <c r="O958"/>
      <c r="P958"/>
      <c r="Q958"/>
      <c r="R958"/>
      <c r="S958"/>
      <c r="T958"/>
      <c r="U958"/>
      <c r="V958"/>
      <c r="W958"/>
      <c r="X958"/>
      <c r="Y958"/>
      <c r="Z958"/>
      <c r="AA958"/>
      <c r="AB958"/>
      <c r="AC958"/>
      <c r="AD958"/>
      <c r="AY958" s="235" t="s">
        <v>57</v>
      </c>
      <c r="AZ958" s="235" t="s">
        <v>3073</v>
      </c>
      <c r="BA958" s="235">
        <v>5214861</v>
      </c>
      <c r="BB958" s="235"/>
      <c r="BC958" s="235"/>
    </row>
    <row r="959" spans="1:55" s="237" customFormat="1" ht="30" customHeight="1" x14ac:dyDescent="0.25">
      <c r="A959"/>
      <c r="B959"/>
      <c r="C959"/>
      <c r="D959"/>
      <c r="E959"/>
      <c r="F959"/>
      <c r="G959"/>
      <c r="H959"/>
      <c r="I959"/>
      <c r="J959"/>
      <c r="K959"/>
      <c r="L959"/>
      <c r="M959"/>
      <c r="N959"/>
      <c r="O959"/>
      <c r="P959"/>
      <c r="Q959"/>
      <c r="R959"/>
      <c r="S959"/>
      <c r="T959"/>
      <c r="U959"/>
      <c r="V959"/>
      <c r="W959"/>
      <c r="X959"/>
      <c r="Y959"/>
      <c r="Z959"/>
      <c r="AA959"/>
      <c r="AB959"/>
      <c r="AC959"/>
      <c r="AD959"/>
      <c r="AY959" s="235" t="s">
        <v>57</v>
      </c>
      <c r="AZ959" s="235" t="s">
        <v>3086</v>
      </c>
      <c r="BA959" s="235">
        <v>5214879</v>
      </c>
      <c r="BB959" s="235"/>
      <c r="BC959" s="235"/>
    </row>
    <row r="960" spans="1:55" s="237" customFormat="1" ht="30" customHeight="1" x14ac:dyDescent="0.25">
      <c r="A960"/>
      <c r="B960"/>
      <c r="C960"/>
      <c r="D960"/>
      <c r="E960"/>
      <c r="F960"/>
      <c r="G960"/>
      <c r="H960"/>
      <c r="I960"/>
      <c r="J960"/>
      <c r="K960"/>
      <c r="L960"/>
      <c r="M960"/>
      <c r="N960"/>
      <c r="O960"/>
      <c r="P960"/>
      <c r="Q960"/>
      <c r="R960"/>
      <c r="S960"/>
      <c r="T960"/>
      <c r="U960"/>
      <c r="V960"/>
      <c r="W960"/>
      <c r="X960"/>
      <c r="Y960"/>
      <c r="Z960"/>
      <c r="AA960"/>
      <c r="AB960"/>
      <c r="AC960"/>
      <c r="AD960"/>
      <c r="AY960" s="235" t="s">
        <v>57</v>
      </c>
      <c r="AZ960" s="235" t="s">
        <v>3099</v>
      </c>
      <c r="BA960" s="235">
        <v>5214903</v>
      </c>
      <c r="BB960" s="235"/>
      <c r="BC960" s="235"/>
    </row>
    <row r="961" spans="1:55" s="237" customFormat="1" ht="30" customHeight="1" x14ac:dyDescent="0.25">
      <c r="A961"/>
      <c r="B961"/>
      <c r="C961"/>
      <c r="D961"/>
      <c r="E961"/>
      <c r="F961"/>
      <c r="G961"/>
      <c r="H961"/>
      <c r="I961"/>
      <c r="J961"/>
      <c r="K961"/>
      <c r="L961"/>
      <c r="M961"/>
      <c r="N961"/>
      <c r="O961"/>
      <c r="P961"/>
      <c r="Q961"/>
      <c r="R961"/>
      <c r="S961"/>
      <c r="T961"/>
      <c r="U961"/>
      <c r="V961"/>
      <c r="W961"/>
      <c r="X961"/>
      <c r="Y961"/>
      <c r="Z961"/>
      <c r="AA961"/>
      <c r="AB961"/>
      <c r="AC961"/>
      <c r="AD961"/>
      <c r="AY961" s="235" t="s">
        <v>57</v>
      </c>
      <c r="AZ961" s="235" t="s">
        <v>3111</v>
      </c>
      <c r="BA961" s="235">
        <v>5215009</v>
      </c>
      <c r="BB961" s="235"/>
      <c r="BC961" s="235"/>
    </row>
    <row r="962" spans="1:55" s="237" customFormat="1" ht="30" customHeight="1" x14ac:dyDescent="0.25">
      <c r="A962"/>
      <c r="B962"/>
      <c r="C962"/>
      <c r="D962"/>
      <c r="E962"/>
      <c r="F962"/>
      <c r="G962"/>
      <c r="H962"/>
      <c r="I962"/>
      <c r="J962"/>
      <c r="K962"/>
      <c r="L962"/>
      <c r="M962"/>
      <c r="N962"/>
      <c r="O962"/>
      <c r="P962"/>
      <c r="Q962"/>
      <c r="R962"/>
      <c r="S962"/>
      <c r="T962"/>
      <c r="U962"/>
      <c r="V962"/>
      <c r="W962"/>
      <c r="X962"/>
      <c r="Y962"/>
      <c r="Z962"/>
      <c r="AA962"/>
      <c r="AB962"/>
      <c r="AC962"/>
      <c r="AD962"/>
      <c r="AY962" s="235" t="s">
        <v>57</v>
      </c>
      <c r="AZ962" s="235" t="s">
        <v>3123</v>
      </c>
      <c r="BA962" s="235">
        <v>5215207</v>
      </c>
      <c r="BB962" s="235"/>
      <c r="BC962" s="235"/>
    </row>
    <row r="963" spans="1:55" s="237" customFormat="1" ht="30" customHeight="1" x14ac:dyDescent="0.25">
      <c r="A963"/>
      <c r="B963"/>
      <c r="C963"/>
      <c r="D963"/>
      <c r="E963"/>
      <c r="F963"/>
      <c r="G963"/>
      <c r="H963"/>
      <c r="I963"/>
      <c r="J963"/>
      <c r="K963"/>
      <c r="L963"/>
      <c r="M963"/>
      <c r="N963"/>
      <c r="O963"/>
      <c r="P963"/>
      <c r="Q963"/>
      <c r="R963"/>
      <c r="S963"/>
      <c r="T963"/>
      <c r="U963"/>
      <c r="V963"/>
      <c r="W963"/>
      <c r="X963"/>
      <c r="Y963"/>
      <c r="Z963"/>
      <c r="AA963"/>
      <c r="AB963"/>
      <c r="AC963"/>
      <c r="AD963"/>
      <c r="AY963" s="235" t="s">
        <v>57</v>
      </c>
      <c r="AZ963" s="235" t="s">
        <v>3135</v>
      </c>
      <c r="BA963" s="235">
        <v>5215231</v>
      </c>
      <c r="BB963" s="235"/>
      <c r="BC963" s="235"/>
    </row>
    <row r="964" spans="1:55" s="237" customFormat="1" ht="30" customHeight="1" x14ac:dyDescent="0.25">
      <c r="A964"/>
      <c r="B964"/>
      <c r="C964"/>
      <c r="D964"/>
      <c r="E964"/>
      <c r="F964"/>
      <c r="G964"/>
      <c r="H964"/>
      <c r="I964"/>
      <c r="J964"/>
      <c r="K964"/>
      <c r="L964"/>
      <c r="M964"/>
      <c r="N964"/>
      <c r="O964"/>
      <c r="P964"/>
      <c r="Q964"/>
      <c r="R964"/>
      <c r="S964"/>
      <c r="T964"/>
      <c r="U964"/>
      <c r="V964"/>
      <c r="W964"/>
      <c r="X964"/>
      <c r="Y964"/>
      <c r="Z964"/>
      <c r="AA964"/>
      <c r="AB964"/>
      <c r="AC964"/>
      <c r="AD964"/>
      <c r="AY964" s="235" t="s">
        <v>57</v>
      </c>
      <c r="AZ964" s="235" t="s">
        <v>3147</v>
      </c>
      <c r="BA964" s="235">
        <v>5215256</v>
      </c>
      <c r="BB964" s="235"/>
      <c r="BC964" s="235"/>
    </row>
    <row r="965" spans="1:55" s="237" customFormat="1" ht="30" customHeight="1" x14ac:dyDescent="0.25">
      <c r="A965"/>
      <c r="B965"/>
      <c r="C965"/>
      <c r="D965"/>
      <c r="E965"/>
      <c r="F965"/>
      <c r="G965"/>
      <c r="H965"/>
      <c r="I965"/>
      <c r="J965"/>
      <c r="K965"/>
      <c r="L965"/>
      <c r="M965"/>
      <c r="N965"/>
      <c r="O965"/>
      <c r="P965"/>
      <c r="Q965"/>
      <c r="R965"/>
      <c r="S965"/>
      <c r="T965"/>
      <c r="U965"/>
      <c r="V965"/>
      <c r="W965"/>
      <c r="X965"/>
      <c r="Y965"/>
      <c r="Z965"/>
      <c r="AA965"/>
      <c r="AB965"/>
      <c r="AC965"/>
      <c r="AD965"/>
      <c r="AY965" s="235" t="s">
        <v>57</v>
      </c>
      <c r="AZ965" s="235" t="s">
        <v>3158</v>
      </c>
      <c r="BA965" s="235">
        <v>5215306</v>
      </c>
      <c r="BB965" s="235"/>
      <c r="BC965" s="235"/>
    </row>
    <row r="966" spans="1:55" s="237" customFormat="1" ht="30" customHeight="1" x14ac:dyDescent="0.25">
      <c r="A966"/>
      <c r="B966"/>
      <c r="C966"/>
      <c r="D966"/>
      <c r="E966"/>
      <c r="F966"/>
      <c r="G966"/>
      <c r="H966"/>
      <c r="I966"/>
      <c r="J966"/>
      <c r="K966"/>
      <c r="L966"/>
      <c r="M966"/>
      <c r="N966"/>
      <c r="O966"/>
      <c r="P966"/>
      <c r="Q966"/>
      <c r="R966"/>
      <c r="S966"/>
      <c r="T966"/>
      <c r="U966"/>
      <c r="V966"/>
      <c r="W966"/>
      <c r="X966"/>
      <c r="Y966"/>
      <c r="Z966"/>
      <c r="AA966"/>
      <c r="AB966"/>
      <c r="AC966"/>
      <c r="AD966"/>
      <c r="AY966" s="235" t="s">
        <v>57</v>
      </c>
      <c r="AZ966" s="235" t="s">
        <v>3169</v>
      </c>
      <c r="BA966" s="235">
        <v>5215405</v>
      </c>
      <c r="BB966" s="235"/>
      <c r="BC966" s="235"/>
    </row>
    <row r="967" spans="1:55" s="237" customFormat="1" ht="30" customHeight="1" x14ac:dyDescent="0.25">
      <c r="A967"/>
      <c r="B967"/>
      <c r="C967"/>
      <c r="D967"/>
      <c r="E967"/>
      <c r="F967"/>
      <c r="G967"/>
      <c r="H967"/>
      <c r="I967"/>
      <c r="J967"/>
      <c r="K967"/>
      <c r="L967"/>
      <c r="M967"/>
      <c r="N967"/>
      <c r="O967"/>
      <c r="P967"/>
      <c r="Q967"/>
      <c r="R967"/>
      <c r="S967"/>
      <c r="T967"/>
      <c r="U967"/>
      <c r="V967"/>
      <c r="W967"/>
      <c r="X967"/>
      <c r="Y967"/>
      <c r="Z967"/>
      <c r="AA967"/>
      <c r="AB967"/>
      <c r="AC967"/>
      <c r="AD967"/>
      <c r="AY967" s="235" t="s">
        <v>57</v>
      </c>
      <c r="AZ967" s="235" t="s">
        <v>3180</v>
      </c>
      <c r="BA967" s="235">
        <v>5215504</v>
      </c>
      <c r="BB967" s="235"/>
      <c r="BC967" s="235"/>
    </row>
    <row r="968" spans="1:55" s="237" customFormat="1" ht="30" customHeight="1" x14ac:dyDescent="0.25">
      <c r="A968"/>
      <c r="B968"/>
      <c r="C968"/>
      <c r="D968"/>
      <c r="E968"/>
      <c r="F968"/>
      <c r="G968"/>
      <c r="H968"/>
      <c r="I968"/>
      <c r="J968"/>
      <c r="K968"/>
      <c r="L968"/>
      <c r="M968"/>
      <c r="N968"/>
      <c r="O968"/>
      <c r="P968"/>
      <c r="Q968"/>
      <c r="R968"/>
      <c r="S968"/>
      <c r="T968"/>
      <c r="U968"/>
      <c r="V968"/>
      <c r="W968"/>
      <c r="X968"/>
      <c r="Y968"/>
      <c r="Z968"/>
      <c r="AA968"/>
      <c r="AB968"/>
      <c r="AC968"/>
      <c r="AD968"/>
      <c r="AY968" s="235" t="s">
        <v>57</v>
      </c>
      <c r="AZ968" s="235" t="s">
        <v>3191</v>
      </c>
      <c r="BA968" s="235">
        <v>5215603</v>
      </c>
      <c r="BB968" s="235"/>
      <c r="BC968" s="235"/>
    </row>
    <row r="969" spans="1:55" s="237" customFormat="1" ht="30" customHeight="1" x14ac:dyDescent="0.25">
      <c r="A969"/>
      <c r="B969"/>
      <c r="C969"/>
      <c r="D969"/>
      <c r="E969"/>
      <c r="F969"/>
      <c r="G969"/>
      <c r="H969"/>
      <c r="I969"/>
      <c r="J969"/>
      <c r="K969"/>
      <c r="L969"/>
      <c r="M969"/>
      <c r="N969"/>
      <c r="O969"/>
      <c r="P969"/>
      <c r="Q969"/>
      <c r="R969"/>
      <c r="S969"/>
      <c r="T969"/>
      <c r="U969"/>
      <c r="V969"/>
      <c r="W969"/>
      <c r="X969"/>
      <c r="Y969"/>
      <c r="Z969"/>
      <c r="AA969"/>
      <c r="AB969"/>
      <c r="AC969"/>
      <c r="AD969"/>
      <c r="AY969" s="235" t="s">
        <v>57</v>
      </c>
      <c r="AZ969" s="235" t="s">
        <v>3203</v>
      </c>
      <c r="BA969" s="235">
        <v>5215652</v>
      </c>
      <c r="BB969" s="235"/>
      <c r="BC969" s="235"/>
    </row>
    <row r="970" spans="1:55" s="237" customFormat="1" ht="30" customHeight="1" x14ac:dyDescent="0.25">
      <c r="A970"/>
      <c r="B970"/>
      <c r="C970"/>
      <c r="D970"/>
      <c r="E970"/>
      <c r="F970"/>
      <c r="G970"/>
      <c r="H970"/>
      <c r="I970"/>
      <c r="J970"/>
      <c r="K970"/>
      <c r="L970"/>
      <c r="M970"/>
      <c r="N970"/>
      <c r="O970"/>
      <c r="P970"/>
      <c r="Q970"/>
      <c r="R970"/>
      <c r="S970"/>
      <c r="T970"/>
      <c r="U970"/>
      <c r="V970"/>
      <c r="W970"/>
      <c r="X970"/>
      <c r="Y970"/>
      <c r="Z970"/>
      <c r="AA970"/>
      <c r="AB970"/>
      <c r="AC970"/>
      <c r="AD970"/>
      <c r="AY970" s="235" t="s">
        <v>57</v>
      </c>
      <c r="AZ970" s="235" t="s">
        <v>3215</v>
      </c>
      <c r="BA970" s="235">
        <v>5215702</v>
      </c>
      <c r="BB970" s="235"/>
      <c r="BC970" s="235"/>
    </row>
    <row r="971" spans="1:55" s="237" customFormat="1" ht="30" customHeight="1" x14ac:dyDescent="0.25">
      <c r="A971"/>
      <c r="B971"/>
      <c r="C971"/>
      <c r="D971"/>
      <c r="E971"/>
      <c r="F971"/>
      <c r="G971"/>
      <c r="H971"/>
      <c r="I971"/>
      <c r="J971"/>
      <c r="K971"/>
      <c r="L971"/>
      <c r="M971"/>
      <c r="N971"/>
      <c r="O971"/>
      <c r="P971"/>
      <c r="Q971"/>
      <c r="R971"/>
      <c r="S971"/>
      <c r="T971"/>
      <c r="U971"/>
      <c r="V971"/>
      <c r="W971"/>
      <c r="X971"/>
      <c r="Y971"/>
      <c r="Z971"/>
      <c r="AA971"/>
      <c r="AB971"/>
      <c r="AC971"/>
      <c r="AD971"/>
      <c r="AY971" s="235" t="s">
        <v>57</v>
      </c>
      <c r="AZ971" s="235" t="s">
        <v>3227</v>
      </c>
      <c r="BA971" s="235">
        <v>5215801</v>
      </c>
      <c r="BB971" s="235"/>
      <c r="BC971" s="235"/>
    </row>
    <row r="972" spans="1:55" s="237" customFormat="1" ht="30" customHeight="1" x14ac:dyDescent="0.25">
      <c r="A972"/>
      <c r="B972"/>
      <c r="C972"/>
      <c r="D972"/>
      <c r="E972"/>
      <c r="F972"/>
      <c r="G972"/>
      <c r="H972"/>
      <c r="I972"/>
      <c r="J972"/>
      <c r="K972"/>
      <c r="L972"/>
      <c r="M972"/>
      <c r="N972"/>
      <c r="O972"/>
      <c r="P972"/>
      <c r="Q972"/>
      <c r="R972"/>
      <c r="S972"/>
      <c r="T972"/>
      <c r="U972"/>
      <c r="V972"/>
      <c r="W972"/>
      <c r="X972"/>
      <c r="Y972"/>
      <c r="Z972"/>
      <c r="AA972"/>
      <c r="AB972"/>
      <c r="AC972"/>
      <c r="AD972"/>
      <c r="AY972" s="235" t="s">
        <v>57</v>
      </c>
      <c r="AZ972" s="235" t="s">
        <v>3237</v>
      </c>
      <c r="BA972" s="235">
        <v>5215900</v>
      </c>
      <c r="BB972" s="235"/>
      <c r="BC972" s="235"/>
    </row>
    <row r="973" spans="1:55" s="237" customFormat="1" ht="30" customHeight="1" x14ac:dyDescent="0.25">
      <c r="A973"/>
      <c r="B973"/>
      <c r="C973"/>
      <c r="D973"/>
      <c r="E973"/>
      <c r="F973"/>
      <c r="G973"/>
      <c r="H973"/>
      <c r="I973"/>
      <c r="J973"/>
      <c r="K973"/>
      <c r="L973"/>
      <c r="M973"/>
      <c r="N973"/>
      <c r="O973"/>
      <c r="P973"/>
      <c r="Q973"/>
      <c r="R973"/>
      <c r="S973"/>
      <c r="T973"/>
      <c r="U973"/>
      <c r="V973"/>
      <c r="W973"/>
      <c r="X973"/>
      <c r="Y973"/>
      <c r="Z973"/>
      <c r="AA973"/>
      <c r="AB973"/>
      <c r="AC973"/>
      <c r="AD973"/>
      <c r="AY973" s="235" t="s">
        <v>57</v>
      </c>
      <c r="AZ973" s="235" t="s">
        <v>3248</v>
      </c>
      <c r="BA973" s="235">
        <v>5216007</v>
      </c>
      <c r="BB973" s="235"/>
      <c r="BC973" s="235"/>
    </row>
    <row r="974" spans="1:55" s="237" customFormat="1" ht="30" customHeight="1" x14ac:dyDescent="0.25">
      <c r="A974"/>
      <c r="B974"/>
      <c r="C974"/>
      <c r="D974"/>
      <c r="E974"/>
      <c r="F974"/>
      <c r="G974"/>
      <c r="H974"/>
      <c r="I974"/>
      <c r="J974"/>
      <c r="K974"/>
      <c r="L974"/>
      <c r="M974"/>
      <c r="N974"/>
      <c r="O974"/>
      <c r="P974"/>
      <c r="Q974"/>
      <c r="R974"/>
      <c r="S974"/>
      <c r="T974"/>
      <c r="U974"/>
      <c r="V974"/>
      <c r="W974"/>
      <c r="X974"/>
      <c r="Y974"/>
      <c r="Z974"/>
      <c r="AA974"/>
      <c r="AB974"/>
      <c r="AC974"/>
      <c r="AD974"/>
      <c r="AY974" s="235" t="s">
        <v>57</v>
      </c>
      <c r="AZ974" s="235" t="s">
        <v>3258</v>
      </c>
      <c r="BA974" s="235">
        <v>5216304</v>
      </c>
      <c r="BB974" s="235"/>
      <c r="BC974" s="235"/>
    </row>
    <row r="975" spans="1:55" s="237" customFormat="1" ht="30" customHeight="1" x14ac:dyDescent="0.25">
      <c r="A975"/>
      <c r="B975"/>
      <c r="C975"/>
      <c r="D975"/>
      <c r="E975"/>
      <c r="F975"/>
      <c r="G975"/>
      <c r="H975"/>
      <c r="I975"/>
      <c r="J975"/>
      <c r="K975"/>
      <c r="L975"/>
      <c r="M975"/>
      <c r="N975"/>
      <c r="O975"/>
      <c r="P975"/>
      <c r="Q975"/>
      <c r="R975"/>
      <c r="S975"/>
      <c r="T975"/>
      <c r="U975"/>
      <c r="V975"/>
      <c r="W975"/>
      <c r="X975"/>
      <c r="Y975"/>
      <c r="Z975"/>
      <c r="AA975"/>
      <c r="AB975"/>
      <c r="AC975"/>
      <c r="AD975"/>
      <c r="AY975" s="235" t="s">
        <v>57</v>
      </c>
      <c r="AZ975" s="235" t="s">
        <v>3269</v>
      </c>
      <c r="BA975" s="235">
        <v>5216403</v>
      </c>
      <c r="BB975" s="235"/>
      <c r="BC975" s="235"/>
    </row>
    <row r="976" spans="1:55" s="237" customFormat="1" ht="30" customHeight="1" x14ac:dyDescent="0.25">
      <c r="A976"/>
      <c r="B976"/>
      <c r="C976"/>
      <c r="D976"/>
      <c r="E976"/>
      <c r="F976"/>
      <c r="G976"/>
      <c r="H976"/>
      <c r="I976"/>
      <c r="J976"/>
      <c r="K976"/>
      <c r="L976"/>
      <c r="M976"/>
      <c r="N976"/>
      <c r="O976"/>
      <c r="P976"/>
      <c r="Q976"/>
      <c r="R976"/>
      <c r="S976"/>
      <c r="T976"/>
      <c r="U976"/>
      <c r="V976"/>
      <c r="W976"/>
      <c r="X976"/>
      <c r="Y976"/>
      <c r="Z976"/>
      <c r="AA976"/>
      <c r="AB976"/>
      <c r="AC976"/>
      <c r="AD976"/>
      <c r="AY976" s="235" t="s">
        <v>57</v>
      </c>
      <c r="AZ976" s="235" t="s">
        <v>3281</v>
      </c>
      <c r="BA976" s="235">
        <v>5216452</v>
      </c>
      <c r="BB976" s="235"/>
      <c r="BC976" s="235"/>
    </row>
    <row r="977" spans="1:55" s="237" customFormat="1" ht="30" customHeight="1" x14ac:dyDescent="0.25">
      <c r="A977"/>
      <c r="B977"/>
      <c r="C977"/>
      <c r="D977"/>
      <c r="E977"/>
      <c r="F977"/>
      <c r="G977"/>
      <c r="H977"/>
      <c r="I977"/>
      <c r="J977"/>
      <c r="K977"/>
      <c r="L977"/>
      <c r="M977"/>
      <c r="N977"/>
      <c r="O977"/>
      <c r="P977"/>
      <c r="Q977"/>
      <c r="R977"/>
      <c r="S977"/>
      <c r="T977"/>
      <c r="U977"/>
      <c r="V977"/>
      <c r="W977"/>
      <c r="X977"/>
      <c r="Y977"/>
      <c r="Z977"/>
      <c r="AA977"/>
      <c r="AB977"/>
      <c r="AC977"/>
      <c r="AD977"/>
      <c r="AY977" s="235" t="s">
        <v>57</v>
      </c>
      <c r="AZ977" s="235" t="s">
        <v>3292</v>
      </c>
      <c r="BA977" s="235">
        <v>5216809</v>
      </c>
      <c r="BB977" s="235"/>
      <c r="BC977" s="235"/>
    </row>
    <row r="978" spans="1:55" s="237" customFormat="1" ht="30" customHeight="1" x14ac:dyDescent="0.25">
      <c r="A978"/>
      <c r="B978"/>
      <c r="C978"/>
      <c r="D978"/>
      <c r="E978"/>
      <c r="F978"/>
      <c r="G978"/>
      <c r="H978"/>
      <c r="I978"/>
      <c r="J978"/>
      <c r="K978"/>
      <c r="L978"/>
      <c r="M978"/>
      <c r="N978"/>
      <c r="O978"/>
      <c r="P978"/>
      <c r="Q978"/>
      <c r="R978"/>
      <c r="S978"/>
      <c r="T978"/>
      <c r="U978"/>
      <c r="V978"/>
      <c r="W978"/>
      <c r="X978"/>
      <c r="Y978"/>
      <c r="Z978"/>
      <c r="AA978"/>
      <c r="AB978"/>
      <c r="AC978"/>
      <c r="AD978"/>
      <c r="AY978" s="235" t="s">
        <v>57</v>
      </c>
      <c r="AZ978" s="235" t="s">
        <v>3304</v>
      </c>
      <c r="BA978" s="235">
        <v>5216908</v>
      </c>
      <c r="BB978" s="235"/>
      <c r="BC978" s="235"/>
    </row>
    <row r="979" spans="1:55" s="237" customFormat="1" ht="30"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Y979" s="235" t="s">
        <v>57</v>
      </c>
      <c r="AZ979" s="235" t="s">
        <v>3316</v>
      </c>
      <c r="BA979" s="235">
        <v>5217104</v>
      </c>
      <c r="BB979" s="235"/>
      <c r="BC979" s="235"/>
    </row>
    <row r="980" spans="1:55" s="237" customFormat="1" ht="30" customHeight="1" x14ac:dyDescent="0.25">
      <c r="A980"/>
      <c r="B980"/>
      <c r="C980"/>
      <c r="D980"/>
      <c r="E980"/>
      <c r="F980"/>
      <c r="G980"/>
      <c r="H980"/>
      <c r="I980"/>
      <c r="J980"/>
      <c r="K980"/>
      <c r="L980"/>
      <c r="M980"/>
      <c r="N980"/>
      <c r="O980"/>
      <c r="P980"/>
      <c r="Q980"/>
      <c r="R980"/>
      <c r="S980"/>
      <c r="T980"/>
      <c r="U980"/>
      <c r="V980"/>
      <c r="W980"/>
      <c r="X980"/>
      <c r="Y980"/>
      <c r="Z980"/>
      <c r="AA980"/>
      <c r="AB980"/>
      <c r="AC980"/>
      <c r="AD980"/>
      <c r="AY980" s="235" t="s">
        <v>57</v>
      </c>
      <c r="AZ980" s="235" t="s">
        <v>1795</v>
      </c>
      <c r="BA980" s="235">
        <v>5217203</v>
      </c>
      <c r="BB980" s="235"/>
      <c r="BC980" s="235"/>
    </row>
    <row r="981" spans="1:55" s="237" customFormat="1" ht="30" customHeight="1" x14ac:dyDescent="0.25">
      <c r="A981"/>
      <c r="B981"/>
      <c r="C981"/>
      <c r="D981"/>
      <c r="E981"/>
      <c r="F981"/>
      <c r="G981"/>
      <c r="H981"/>
      <c r="I981"/>
      <c r="J981"/>
      <c r="K981"/>
      <c r="L981"/>
      <c r="M981"/>
      <c r="N981"/>
      <c r="O981"/>
      <c r="P981"/>
      <c r="Q981"/>
      <c r="R981"/>
      <c r="S981"/>
      <c r="T981"/>
      <c r="U981"/>
      <c r="V981"/>
      <c r="W981"/>
      <c r="X981"/>
      <c r="Y981"/>
      <c r="Z981"/>
      <c r="AA981"/>
      <c r="AB981"/>
      <c r="AC981"/>
      <c r="AD981"/>
      <c r="AY981" s="235" t="s">
        <v>57</v>
      </c>
      <c r="AZ981" s="235" t="s">
        <v>3337</v>
      </c>
      <c r="BA981" s="235">
        <v>5217302</v>
      </c>
      <c r="BB981" s="235"/>
      <c r="BC981" s="235"/>
    </row>
    <row r="982" spans="1:55" s="237" customFormat="1" ht="30" customHeight="1" x14ac:dyDescent="0.25">
      <c r="A982"/>
      <c r="B982"/>
      <c r="C982"/>
      <c r="D982"/>
      <c r="E982"/>
      <c r="F982"/>
      <c r="G982"/>
      <c r="H982"/>
      <c r="I982"/>
      <c r="J982"/>
      <c r="K982"/>
      <c r="L982"/>
      <c r="M982"/>
      <c r="N982"/>
      <c r="O982"/>
      <c r="P982"/>
      <c r="Q982"/>
      <c r="R982"/>
      <c r="S982"/>
      <c r="T982"/>
      <c r="U982"/>
      <c r="V982"/>
      <c r="W982"/>
      <c r="X982"/>
      <c r="Y982"/>
      <c r="Z982"/>
      <c r="AA982"/>
      <c r="AB982"/>
      <c r="AC982"/>
      <c r="AD982"/>
      <c r="AY982" s="235" t="s">
        <v>57</v>
      </c>
      <c r="AZ982" s="235" t="s">
        <v>3348</v>
      </c>
      <c r="BA982" s="235">
        <v>5217401</v>
      </c>
      <c r="BB982" s="235"/>
      <c r="BC982" s="235"/>
    </row>
    <row r="983" spans="1:55" s="237" customFormat="1" ht="3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Y983" s="235" t="s">
        <v>57</v>
      </c>
      <c r="AZ983" s="235" t="s">
        <v>3358</v>
      </c>
      <c r="BA983" s="235">
        <v>5217609</v>
      </c>
      <c r="BB983" s="235"/>
      <c r="BC983" s="235"/>
    </row>
    <row r="984" spans="1:55" s="237" customFormat="1" ht="3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Y984" s="235" t="s">
        <v>57</v>
      </c>
      <c r="AZ984" s="235" t="s">
        <v>3367</v>
      </c>
      <c r="BA984" s="235">
        <v>5217708</v>
      </c>
      <c r="BB984" s="235"/>
      <c r="BC984" s="235"/>
    </row>
    <row r="985" spans="1:55" s="237" customFormat="1" ht="30"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Y985" s="235" t="s">
        <v>57</v>
      </c>
      <c r="AZ985" s="235" t="s">
        <v>3377</v>
      </c>
      <c r="BA985" s="235">
        <v>5218003</v>
      </c>
      <c r="BB985" s="235"/>
      <c r="BC985" s="235"/>
    </row>
    <row r="986" spans="1:55" s="237" customFormat="1" ht="3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Y986" s="235" t="s">
        <v>57</v>
      </c>
      <c r="AZ986" s="235" t="s">
        <v>3387</v>
      </c>
      <c r="BA986" s="235">
        <v>5218052</v>
      </c>
      <c r="BB986" s="235"/>
      <c r="BC986" s="235"/>
    </row>
    <row r="987" spans="1:55" s="237" customFormat="1" ht="3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Y987" s="235" t="s">
        <v>57</v>
      </c>
      <c r="AZ987" s="235" t="s">
        <v>3397</v>
      </c>
      <c r="BA987" s="235">
        <v>5218102</v>
      </c>
      <c r="BB987" s="235"/>
      <c r="BC987" s="235"/>
    </row>
    <row r="988" spans="1:55" s="237" customFormat="1" ht="30"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Y988" s="235" t="s">
        <v>57</v>
      </c>
      <c r="AZ988" s="235" t="s">
        <v>3407</v>
      </c>
      <c r="BA988" s="235">
        <v>5218300</v>
      </c>
      <c r="BB988" s="235"/>
      <c r="BC988" s="235"/>
    </row>
    <row r="989" spans="1:55" s="237" customFormat="1" ht="3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Y989" s="235" t="s">
        <v>57</v>
      </c>
      <c r="AZ989" s="235" t="s">
        <v>3417</v>
      </c>
      <c r="BA989" s="235">
        <v>5218391</v>
      </c>
      <c r="BB989" s="235"/>
      <c r="BC989" s="235"/>
    </row>
    <row r="990" spans="1:55" s="237" customFormat="1" ht="30"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Y990" s="235" t="s">
        <v>57</v>
      </c>
      <c r="AZ990" s="235" t="s">
        <v>3427</v>
      </c>
      <c r="BA990" s="235">
        <v>5218508</v>
      </c>
      <c r="BB990" s="235"/>
      <c r="BC990" s="235"/>
    </row>
    <row r="991" spans="1:55" s="237" customFormat="1" ht="3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Y991" s="235" t="s">
        <v>57</v>
      </c>
      <c r="AZ991" s="235" t="s">
        <v>3436</v>
      </c>
      <c r="BA991" s="235">
        <v>5218607</v>
      </c>
      <c r="BB991" s="235"/>
      <c r="BC991" s="235"/>
    </row>
    <row r="992" spans="1:55" s="237" customFormat="1" ht="3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Y992" s="235" t="s">
        <v>57</v>
      </c>
      <c r="AZ992" s="235" t="s">
        <v>3445</v>
      </c>
      <c r="BA992" s="235">
        <v>5218706</v>
      </c>
      <c r="BB992" s="235"/>
      <c r="BC992" s="235"/>
    </row>
    <row r="993" spans="1:55" s="237" customFormat="1" ht="3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Y993" s="235" t="s">
        <v>57</v>
      </c>
      <c r="AZ993" s="235" t="s">
        <v>3454</v>
      </c>
      <c r="BA993" s="235">
        <v>5218789</v>
      </c>
      <c r="BB993" s="235"/>
      <c r="BC993" s="235"/>
    </row>
    <row r="994" spans="1:55" s="237" customFormat="1" ht="3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Y994" s="235" t="s">
        <v>57</v>
      </c>
      <c r="AZ994" s="235" t="s">
        <v>3464</v>
      </c>
      <c r="BA994" s="235">
        <v>5218805</v>
      </c>
      <c r="BB994" s="235"/>
      <c r="BC994" s="235"/>
    </row>
    <row r="995" spans="1:55" s="237" customFormat="1" ht="30"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Y995" s="235" t="s">
        <v>57</v>
      </c>
      <c r="AZ995" s="235" t="s">
        <v>3474</v>
      </c>
      <c r="BA995" s="235">
        <v>5218904</v>
      </c>
      <c r="BB995" s="235"/>
      <c r="BC995" s="235"/>
    </row>
    <row r="996" spans="1:55" s="237" customFormat="1" ht="30"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Y996" s="235" t="s">
        <v>57</v>
      </c>
      <c r="AZ996" s="235" t="s">
        <v>3483</v>
      </c>
      <c r="BA996" s="235">
        <v>5219001</v>
      </c>
      <c r="BB996" s="235"/>
      <c r="BC996" s="235"/>
    </row>
    <row r="997" spans="1:55" s="237" customFormat="1" ht="3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Y997" s="235" t="s">
        <v>57</v>
      </c>
      <c r="AZ997" s="235" t="s">
        <v>3493</v>
      </c>
      <c r="BA997" s="235">
        <v>5219100</v>
      </c>
      <c r="BB997" s="235"/>
      <c r="BC997" s="235"/>
    </row>
    <row r="998" spans="1:55" s="237" customFormat="1" ht="30"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Y998" s="235" t="s">
        <v>57</v>
      </c>
      <c r="AZ998" s="235" t="s">
        <v>3502</v>
      </c>
      <c r="BA998" s="235">
        <v>5219209</v>
      </c>
      <c r="BB998" s="235"/>
      <c r="BC998" s="235"/>
    </row>
    <row r="999" spans="1:55" s="237" customFormat="1" ht="30"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Y999" s="235" t="s">
        <v>57</v>
      </c>
      <c r="AZ999" s="235" t="s">
        <v>3512</v>
      </c>
      <c r="BA999" s="235">
        <v>5219258</v>
      </c>
      <c r="BB999" s="235"/>
      <c r="BC999" s="235"/>
    </row>
    <row r="1000" spans="1:55" s="237" customFormat="1" ht="30"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Y1000" s="235" t="s">
        <v>57</v>
      </c>
      <c r="AZ1000" s="235" t="s">
        <v>3522</v>
      </c>
      <c r="BA1000" s="235">
        <v>5219308</v>
      </c>
      <c r="BB1000" s="235"/>
      <c r="BC1000" s="235"/>
    </row>
    <row r="1001" spans="1:55" s="237" customFormat="1" ht="3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Y1001" s="235" t="s">
        <v>57</v>
      </c>
      <c r="AZ1001" s="235" t="s">
        <v>3532</v>
      </c>
      <c r="BA1001" s="235">
        <v>5219357</v>
      </c>
      <c r="BB1001" s="235"/>
      <c r="BC1001" s="235"/>
    </row>
    <row r="1002" spans="1:55" s="237" customFormat="1" ht="3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Y1002" s="235" t="s">
        <v>57</v>
      </c>
      <c r="AZ1002" s="235" t="s">
        <v>3542</v>
      </c>
      <c r="BA1002" s="235">
        <v>5219407</v>
      </c>
      <c r="BB1002" s="235"/>
      <c r="BC1002" s="235"/>
    </row>
    <row r="1003" spans="1:55" s="237" customFormat="1" ht="30"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Y1003" s="235" t="s">
        <v>57</v>
      </c>
      <c r="AZ1003" s="235" t="s">
        <v>3550</v>
      </c>
      <c r="BA1003" s="235">
        <v>5219456</v>
      </c>
      <c r="BB1003" s="235"/>
      <c r="BC1003" s="235"/>
    </row>
    <row r="1004" spans="1:55" s="237" customFormat="1" ht="30"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Y1004" s="235" t="s">
        <v>57</v>
      </c>
      <c r="AZ1004" s="235" t="s">
        <v>3560</v>
      </c>
      <c r="BA1004" s="235">
        <v>5219506</v>
      </c>
      <c r="BB1004" s="235"/>
      <c r="BC1004" s="235"/>
    </row>
    <row r="1005" spans="1:55" s="237" customFormat="1" ht="3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Y1005" s="235" t="s">
        <v>57</v>
      </c>
      <c r="AZ1005" s="235" t="s">
        <v>3570</v>
      </c>
      <c r="BA1005" s="235">
        <v>5219605</v>
      </c>
      <c r="BB1005" s="235"/>
      <c r="BC1005" s="235"/>
    </row>
    <row r="1006" spans="1:55" s="237" customFormat="1" ht="3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Y1006" s="235" t="s">
        <v>57</v>
      </c>
      <c r="AZ1006" s="235" t="s">
        <v>3580</v>
      </c>
      <c r="BA1006" s="235">
        <v>5219704</v>
      </c>
      <c r="BB1006" s="235"/>
      <c r="BC1006" s="235"/>
    </row>
    <row r="1007" spans="1:55" s="237" customFormat="1" ht="3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Y1007" s="235" t="s">
        <v>57</v>
      </c>
      <c r="AZ1007" s="235" t="s">
        <v>3590</v>
      </c>
      <c r="BA1007" s="235">
        <v>5219712</v>
      </c>
      <c r="BB1007" s="235"/>
      <c r="BC1007" s="235"/>
    </row>
    <row r="1008" spans="1:55" s="237" customFormat="1" ht="30"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Y1008" s="235" t="s">
        <v>57</v>
      </c>
      <c r="AZ1008" s="235" t="s">
        <v>3599</v>
      </c>
      <c r="BA1008" s="235">
        <v>5219738</v>
      </c>
      <c r="BB1008" s="235"/>
      <c r="BC1008" s="235"/>
    </row>
    <row r="1009" spans="1:55" s="237" customFormat="1"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Y1009" s="235" t="s">
        <v>57</v>
      </c>
      <c r="AZ1009" s="235" t="s">
        <v>3609</v>
      </c>
      <c r="BA1009" s="235">
        <v>5219753</v>
      </c>
      <c r="BB1009" s="235"/>
      <c r="BC1009" s="235"/>
    </row>
    <row r="1010" spans="1:55" s="237" customFormat="1" ht="3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Y1010" s="235" t="s">
        <v>57</v>
      </c>
      <c r="AZ1010" s="235" t="s">
        <v>1609</v>
      </c>
      <c r="BA1010" s="235">
        <v>5219803</v>
      </c>
      <c r="BB1010" s="235"/>
      <c r="BC1010" s="235"/>
    </row>
    <row r="1011" spans="1:55" s="237" customFormat="1"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Y1011" s="235" t="s">
        <v>57</v>
      </c>
      <c r="AZ1011" s="235" t="s">
        <v>3627</v>
      </c>
      <c r="BA1011" s="235">
        <v>5219902</v>
      </c>
      <c r="BB1011" s="235"/>
      <c r="BC1011" s="235"/>
    </row>
    <row r="1012" spans="1:55" s="237" customFormat="1" ht="3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Y1012" s="235" t="s">
        <v>57</v>
      </c>
      <c r="AZ1012" s="235" t="s">
        <v>3637</v>
      </c>
      <c r="BA1012" s="235">
        <v>5220058</v>
      </c>
      <c r="BB1012" s="235"/>
      <c r="BC1012" s="235"/>
    </row>
    <row r="1013" spans="1:55" s="237" customFormat="1" ht="30"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Y1013" s="235" t="s">
        <v>57</v>
      </c>
      <c r="AZ1013" s="235" t="s">
        <v>3647</v>
      </c>
      <c r="BA1013" s="235">
        <v>5220009</v>
      </c>
      <c r="BB1013" s="235"/>
      <c r="BC1013" s="235"/>
    </row>
    <row r="1014" spans="1:55" s="237" customFormat="1" ht="30"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Y1014" s="235" t="s">
        <v>57</v>
      </c>
      <c r="AZ1014" s="235" t="s">
        <v>3656</v>
      </c>
      <c r="BA1014" s="235">
        <v>5220108</v>
      </c>
      <c r="BB1014" s="235"/>
      <c r="BC1014" s="235"/>
    </row>
    <row r="1015" spans="1:55" s="237" customFormat="1" ht="30"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Y1015" s="235" t="s">
        <v>57</v>
      </c>
      <c r="AZ1015" s="235" t="s">
        <v>3665</v>
      </c>
      <c r="BA1015" s="235">
        <v>5220157</v>
      </c>
      <c r="BB1015" s="235"/>
      <c r="BC1015" s="235"/>
    </row>
    <row r="1016" spans="1:55" s="237" customFormat="1" ht="30"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Y1016" s="235" t="s">
        <v>57</v>
      </c>
      <c r="AZ1016" s="235" t="s">
        <v>3673</v>
      </c>
      <c r="BA1016" s="235">
        <v>5220207</v>
      </c>
      <c r="BB1016" s="235"/>
      <c r="BC1016" s="235"/>
    </row>
    <row r="1017" spans="1:55" s="237" customFormat="1" ht="30"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Y1017" s="235" t="s">
        <v>57</v>
      </c>
      <c r="AZ1017" s="235" t="s">
        <v>3681</v>
      </c>
      <c r="BA1017" s="235">
        <v>5220264</v>
      </c>
      <c r="BB1017" s="235"/>
      <c r="BC1017" s="235"/>
    </row>
    <row r="1018" spans="1:55" s="237" customFormat="1" ht="3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Y1018" s="235" t="s">
        <v>57</v>
      </c>
      <c r="AZ1018" s="235" t="s">
        <v>3689</v>
      </c>
      <c r="BA1018" s="235">
        <v>5220280</v>
      </c>
      <c r="BB1018" s="235"/>
      <c r="BC1018" s="235"/>
    </row>
    <row r="1019" spans="1:55" s="237" customFormat="1" ht="3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Y1019" s="235" t="s">
        <v>57</v>
      </c>
      <c r="AZ1019" s="235" t="s">
        <v>3698</v>
      </c>
      <c r="BA1019" s="235">
        <v>5220405</v>
      </c>
      <c r="BB1019" s="235"/>
      <c r="BC1019" s="235"/>
    </row>
    <row r="1020" spans="1:55" s="237" customFormat="1" ht="3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Y1020" s="235" t="s">
        <v>57</v>
      </c>
      <c r="AZ1020" s="235" t="s">
        <v>3706</v>
      </c>
      <c r="BA1020" s="235">
        <v>5220454</v>
      </c>
      <c r="BB1020" s="235"/>
      <c r="BC1020" s="235"/>
    </row>
    <row r="1021" spans="1:55" s="237" customFormat="1" ht="3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Y1021" s="235" t="s">
        <v>57</v>
      </c>
      <c r="AZ1021" s="235" t="s">
        <v>3714</v>
      </c>
      <c r="BA1021" s="235">
        <v>5220504</v>
      </c>
      <c r="BB1021" s="235"/>
      <c r="BC1021" s="235"/>
    </row>
    <row r="1022" spans="1:55" s="237" customFormat="1" ht="3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Y1022" s="235" t="s">
        <v>57</v>
      </c>
      <c r="AZ1022" s="235" t="s">
        <v>3721</v>
      </c>
      <c r="BA1022" s="235">
        <v>5220603</v>
      </c>
      <c r="BB1022" s="235"/>
      <c r="BC1022" s="235"/>
    </row>
    <row r="1023" spans="1:55" s="237" customFormat="1" ht="30"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Y1023" s="235" t="s">
        <v>57</v>
      </c>
      <c r="AZ1023" s="235" t="s">
        <v>3728</v>
      </c>
      <c r="BA1023" s="235">
        <v>5220686</v>
      </c>
      <c r="BB1023" s="235"/>
      <c r="BC1023" s="235"/>
    </row>
    <row r="1024" spans="1:55" s="237" customFormat="1" ht="3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Y1024" s="235" t="s">
        <v>57</v>
      </c>
      <c r="AZ1024" s="235" t="s">
        <v>3735</v>
      </c>
      <c r="BA1024" s="235">
        <v>5220702</v>
      </c>
      <c r="BB1024" s="235"/>
      <c r="BC1024" s="235"/>
    </row>
    <row r="1025" spans="1:55" s="237" customFormat="1" ht="30"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Y1025" s="235" t="s">
        <v>57</v>
      </c>
      <c r="AZ1025" s="235" t="s">
        <v>3742</v>
      </c>
      <c r="BA1025" s="235">
        <v>5221007</v>
      </c>
      <c r="BB1025" s="235"/>
      <c r="BC1025" s="235"/>
    </row>
    <row r="1026" spans="1:55" s="237" customFormat="1" ht="3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Y1026" s="235" t="s">
        <v>57</v>
      </c>
      <c r="AZ1026" s="235" t="s">
        <v>3749</v>
      </c>
      <c r="BA1026" s="235">
        <v>5221080</v>
      </c>
      <c r="BB1026" s="235"/>
      <c r="BC1026" s="235"/>
    </row>
    <row r="1027" spans="1:55" s="237" customFormat="1" ht="3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Y1027" s="235" t="s">
        <v>57</v>
      </c>
      <c r="AZ1027" s="235" t="s">
        <v>3755</v>
      </c>
      <c r="BA1027" s="235">
        <v>5221197</v>
      </c>
      <c r="BB1027" s="235"/>
      <c r="BC1027" s="235"/>
    </row>
    <row r="1028" spans="1:55" s="237" customFormat="1" ht="30"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Y1028" s="235" t="s">
        <v>57</v>
      </c>
      <c r="AZ1028" s="235" t="s">
        <v>3761</v>
      </c>
      <c r="BA1028" s="235">
        <v>5221304</v>
      </c>
      <c r="BB1028" s="235"/>
      <c r="BC1028" s="235"/>
    </row>
    <row r="1029" spans="1:55" s="237" customFormat="1" ht="3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Y1029" s="235" t="s">
        <v>57</v>
      </c>
      <c r="AZ1029" s="235" t="s">
        <v>3231</v>
      </c>
      <c r="BA1029" s="235">
        <v>5221403</v>
      </c>
      <c r="BB1029" s="235"/>
      <c r="BC1029" s="235"/>
    </row>
    <row r="1030" spans="1:55" s="237" customFormat="1" ht="3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Y1030" s="235" t="s">
        <v>57</v>
      </c>
      <c r="AZ1030" s="235" t="s">
        <v>3771</v>
      </c>
      <c r="BA1030" s="235">
        <v>5221452</v>
      </c>
      <c r="BB1030" s="235"/>
      <c r="BC1030" s="235"/>
    </row>
    <row r="1031" spans="1:55" s="237" customFormat="1" ht="3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Y1031" s="235" t="s">
        <v>57</v>
      </c>
      <c r="AZ1031" s="235" t="s">
        <v>3777</v>
      </c>
      <c r="BA1031" s="235">
        <v>5221502</v>
      </c>
      <c r="BB1031" s="235"/>
      <c r="BC1031" s="235"/>
    </row>
    <row r="1032" spans="1:55" s="237" customFormat="1" ht="3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Y1032" s="235" t="s">
        <v>57</v>
      </c>
      <c r="AZ1032" s="235" t="s">
        <v>3784</v>
      </c>
      <c r="BA1032" s="235">
        <v>5221551</v>
      </c>
      <c r="BB1032" s="235"/>
      <c r="BC1032" s="235"/>
    </row>
    <row r="1033" spans="1:55" s="237" customFormat="1" ht="3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Y1033" s="235" t="s">
        <v>57</v>
      </c>
      <c r="AZ1033" s="235" t="s">
        <v>3791</v>
      </c>
      <c r="BA1033" s="235">
        <v>5221577</v>
      </c>
      <c r="BB1033" s="235"/>
      <c r="BC1033" s="235"/>
    </row>
    <row r="1034" spans="1:55" s="237" customFormat="1" ht="30"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Y1034" s="235" t="s">
        <v>57</v>
      </c>
      <c r="AZ1034" s="235" t="s">
        <v>3798</v>
      </c>
      <c r="BA1034" s="235">
        <v>5221601</v>
      </c>
      <c r="BB1034" s="235"/>
      <c r="BC1034" s="235"/>
    </row>
    <row r="1035" spans="1:55" s="237" customFormat="1" ht="30"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Y1035" s="235" t="s">
        <v>57</v>
      </c>
      <c r="AZ1035" s="235" t="s">
        <v>3805</v>
      </c>
      <c r="BA1035" s="235">
        <v>5221700</v>
      </c>
      <c r="BB1035" s="235"/>
      <c r="BC1035" s="235"/>
    </row>
    <row r="1036" spans="1:55" s="237" customFormat="1" ht="30"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Y1036" s="235" t="s">
        <v>57</v>
      </c>
      <c r="AZ1036" s="235" t="s">
        <v>3811</v>
      </c>
      <c r="BA1036" s="235">
        <v>5221809</v>
      </c>
      <c r="BB1036" s="235"/>
      <c r="BC1036" s="235"/>
    </row>
    <row r="1037" spans="1:55" s="237" customFormat="1" ht="30"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Y1037" s="235" t="s">
        <v>57</v>
      </c>
      <c r="AZ1037" s="235" t="s">
        <v>3818</v>
      </c>
      <c r="BA1037" s="235">
        <v>5221858</v>
      </c>
      <c r="BB1037" s="235"/>
      <c r="BC1037" s="235"/>
    </row>
    <row r="1038" spans="1:55" s="237" customFormat="1" ht="30"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Y1038" s="235" t="s">
        <v>57</v>
      </c>
      <c r="AZ1038" s="235" t="s">
        <v>3825</v>
      </c>
      <c r="BA1038" s="235">
        <v>5221908</v>
      </c>
      <c r="BB1038" s="235"/>
      <c r="BC1038" s="235"/>
    </row>
    <row r="1039" spans="1:55" s="237" customFormat="1" ht="30"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Y1039" s="235" t="s">
        <v>57</v>
      </c>
      <c r="AZ1039" s="235" t="s">
        <v>3832</v>
      </c>
      <c r="BA1039" s="235">
        <v>5222005</v>
      </c>
      <c r="BB1039" s="235"/>
      <c r="BC1039" s="235"/>
    </row>
    <row r="1040" spans="1:55" s="237" customFormat="1" ht="30"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Y1040" s="235" t="s">
        <v>57</v>
      </c>
      <c r="AZ1040" s="235" t="s">
        <v>3838</v>
      </c>
      <c r="BA1040" s="235">
        <v>5222054</v>
      </c>
      <c r="BB1040" s="235"/>
      <c r="BC1040" s="235"/>
    </row>
    <row r="1041" spans="1:55" s="237" customFormat="1" ht="30"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Y1041" s="235" t="s">
        <v>57</v>
      </c>
      <c r="AZ1041" s="235" t="s">
        <v>3845</v>
      </c>
      <c r="BA1041" s="235">
        <v>5222203</v>
      </c>
      <c r="BB1041" s="235"/>
      <c r="BC1041" s="235"/>
    </row>
    <row r="1042" spans="1:55" s="237" customFormat="1" ht="30"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Y1042" s="235" t="s">
        <v>57</v>
      </c>
      <c r="AZ1042" s="235" t="s">
        <v>3851</v>
      </c>
      <c r="BA1042" s="235">
        <v>5222302</v>
      </c>
      <c r="BB1042" s="235"/>
      <c r="BC1042" s="235"/>
    </row>
    <row r="1043" spans="1:55" s="237" customFormat="1" ht="3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Y1043" s="235" t="s">
        <v>59</v>
      </c>
      <c r="AZ1043" s="235" t="s">
        <v>100</v>
      </c>
      <c r="BA1043" s="235">
        <v>2100055</v>
      </c>
      <c r="BB1043" s="235"/>
      <c r="BC1043" s="235"/>
    </row>
    <row r="1044" spans="1:55" s="237" customFormat="1" ht="30"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Y1044" s="235" t="s">
        <v>59</v>
      </c>
      <c r="AZ1044" s="235" t="s">
        <v>125</v>
      </c>
      <c r="BA1044" s="235">
        <v>2100105</v>
      </c>
      <c r="BB1044" s="235"/>
      <c r="BC1044" s="235"/>
    </row>
    <row r="1045" spans="1:55" s="237" customFormat="1" ht="30"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Y1045" s="235" t="s">
        <v>59</v>
      </c>
      <c r="AZ1045" s="235" t="s">
        <v>151</v>
      </c>
      <c r="BA1045" s="235">
        <v>2100154</v>
      </c>
      <c r="BB1045" s="235"/>
      <c r="BC1045" s="235"/>
    </row>
    <row r="1046" spans="1:55" s="237" customFormat="1" ht="3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Y1046" s="235" t="s">
        <v>59</v>
      </c>
      <c r="AZ1046" s="235" t="s">
        <v>176</v>
      </c>
      <c r="BA1046" s="235">
        <v>2100204</v>
      </c>
      <c r="BB1046" s="235"/>
      <c r="BC1046" s="235"/>
    </row>
    <row r="1047" spans="1:55" s="237" customFormat="1" ht="30"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Y1047" s="235" t="s">
        <v>59</v>
      </c>
      <c r="AZ1047" s="235" t="s">
        <v>202</v>
      </c>
      <c r="BA1047" s="235">
        <v>2100303</v>
      </c>
      <c r="BB1047" s="235"/>
      <c r="BC1047" s="235"/>
    </row>
    <row r="1048" spans="1:55" s="237" customFormat="1" ht="3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Y1048" s="235" t="s">
        <v>59</v>
      </c>
      <c r="AZ1048" s="235" t="s">
        <v>228</v>
      </c>
      <c r="BA1048" s="235">
        <v>2100402</v>
      </c>
      <c r="BB1048" s="235"/>
      <c r="BC1048" s="235"/>
    </row>
    <row r="1049" spans="1:55" s="237" customFormat="1" ht="3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Y1049" s="235" t="s">
        <v>59</v>
      </c>
      <c r="AZ1049" s="235" t="s">
        <v>252</v>
      </c>
      <c r="BA1049" s="235">
        <v>2100436</v>
      </c>
      <c r="BB1049" s="235"/>
      <c r="BC1049" s="235"/>
    </row>
    <row r="1050" spans="1:55" s="237" customFormat="1" ht="30"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Y1050" s="235" t="s">
        <v>59</v>
      </c>
      <c r="AZ1050" s="235" t="s">
        <v>277</v>
      </c>
      <c r="BA1050" s="235">
        <v>2100477</v>
      </c>
      <c r="BB1050" s="235"/>
      <c r="BC1050" s="235"/>
    </row>
    <row r="1051" spans="1:55" s="237" customFormat="1" ht="3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Y1051" s="235" t="s">
        <v>59</v>
      </c>
      <c r="AZ1051" s="235" t="s">
        <v>303</v>
      </c>
      <c r="BA1051" s="235">
        <v>2100501</v>
      </c>
      <c r="BB1051" s="235"/>
      <c r="BC1051" s="235"/>
    </row>
    <row r="1052" spans="1:55" s="237" customFormat="1" ht="3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Y1052" s="235" t="s">
        <v>59</v>
      </c>
      <c r="AZ1052" s="235" t="s">
        <v>329</v>
      </c>
      <c r="BA1052" s="235">
        <v>2100550</v>
      </c>
      <c r="BB1052" s="235"/>
      <c r="BC1052" s="235"/>
    </row>
    <row r="1053" spans="1:55" s="237" customFormat="1" ht="30"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Y1053" s="235" t="s">
        <v>59</v>
      </c>
      <c r="AZ1053" s="235" t="s">
        <v>354</v>
      </c>
      <c r="BA1053" s="235">
        <v>2100600</v>
      </c>
      <c r="BB1053" s="235"/>
      <c r="BC1053" s="235"/>
    </row>
    <row r="1054" spans="1:55" s="237" customFormat="1" ht="3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Y1054" s="235" t="s">
        <v>59</v>
      </c>
      <c r="AZ1054" s="235" t="s">
        <v>378</v>
      </c>
      <c r="BA1054" s="235">
        <v>2100709</v>
      </c>
      <c r="BB1054" s="235"/>
      <c r="BC1054" s="235"/>
    </row>
    <row r="1055" spans="1:55" s="237" customFormat="1" ht="3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Y1055" s="235" t="s">
        <v>59</v>
      </c>
      <c r="AZ1055" s="235" t="s">
        <v>403</v>
      </c>
      <c r="BA1055" s="235">
        <v>2100808</v>
      </c>
      <c r="BB1055" s="235"/>
      <c r="BC1055" s="235"/>
    </row>
    <row r="1056" spans="1:55" s="237" customFormat="1" ht="30"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Y1056" s="235" t="s">
        <v>59</v>
      </c>
      <c r="AZ1056" s="235" t="s">
        <v>428</v>
      </c>
      <c r="BA1056" s="235">
        <v>2100832</v>
      </c>
      <c r="BB1056" s="235"/>
      <c r="BC1056" s="235"/>
    </row>
    <row r="1057" spans="1:55" s="237" customFormat="1" ht="3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Y1057" s="235" t="s">
        <v>59</v>
      </c>
      <c r="AZ1057" s="235" t="s">
        <v>419</v>
      </c>
      <c r="BA1057" s="235">
        <v>2100873</v>
      </c>
      <c r="BB1057" s="235"/>
      <c r="BC1057" s="235"/>
    </row>
    <row r="1058" spans="1:55" s="237" customFormat="1" ht="30"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Y1058" s="235" t="s">
        <v>59</v>
      </c>
      <c r="AZ1058" s="235" t="s">
        <v>479</v>
      </c>
      <c r="BA1058" s="235">
        <v>2100907</v>
      </c>
      <c r="BB1058" s="235"/>
      <c r="BC1058" s="235"/>
    </row>
    <row r="1059" spans="1:55" s="237" customFormat="1" ht="3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Y1059" s="235" t="s">
        <v>59</v>
      </c>
      <c r="AZ1059" s="235" t="s">
        <v>503</v>
      </c>
      <c r="BA1059" s="235">
        <v>2100956</v>
      </c>
      <c r="BB1059" s="235"/>
      <c r="BC1059" s="235"/>
    </row>
    <row r="1060" spans="1:55" s="237" customFormat="1" ht="30"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Y1060" s="235" t="s">
        <v>59</v>
      </c>
      <c r="AZ1060" s="235" t="s">
        <v>526</v>
      </c>
      <c r="BA1060" s="235">
        <v>2101004</v>
      </c>
      <c r="BB1060" s="235"/>
      <c r="BC1060" s="235"/>
    </row>
    <row r="1061" spans="1:55" s="237" customFormat="1" ht="3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Y1061" s="235" t="s">
        <v>59</v>
      </c>
      <c r="AZ1061" s="235" t="s">
        <v>550</v>
      </c>
      <c r="BA1061" s="235">
        <v>2101103</v>
      </c>
      <c r="BB1061" s="235"/>
      <c r="BC1061" s="235"/>
    </row>
    <row r="1062" spans="1:55" s="237" customFormat="1" ht="3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Y1062" s="235" t="s">
        <v>59</v>
      </c>
      <c r="AZ1062" s="235" t="s">
        <v>573</v>
      </c>
      <c r="BA1062" s="235">
        <v>2101202</v>
      </c>
      <c r="BB1062" s="235"/>
      <c r="BC1062" s="235"/>
    </row>
    <row r="1063" spans="1:55" s="237" customFormat="1" ht="30"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Y1063" s="235" t="s">
        <v>59</v>
      </c>
      <c r="AZ1063" s="235" t="s">
        <v>596</v>
      </c>
      <c r="BA1063" s="235">
        <v>2101251</v>
      </c>
      <c r="BB1063" s="235"/>
      <c r="BC1063" s="235"/>
    </row>
    <row r="1064" spans="1:55" s="237" customFormat="1" ht="30"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Y1064" s="235" t="s">
        <v>59</v>
      </c>
      <c r="AZ1064" s="235" t="s">
        <v>619</v>
      </c>
      <c r="BA1064" s="235">
        <v>2101301</v>
      </c>
      <c r="BB1064" s="235"/>
      <c r="BC1064" s="235"/>
    </row>
    <row r="1065" spans="1:55" s="237" customFormat="1" ht="30"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Y1065" s="235" t="s">
        <v>59</v>
      </c>
      <c r="AZ1065" s="235" t="s">
        <v>640</v>
      </c>
      <c r="BA1065" s="235">
        <v>2101350</v>
      </c>
      <c r="BB1065" s="235"/>
      <c r="BC1065" s="235"/>
    </row>
    <row r="1066" spans="1:55" s="237" customFormat="1" ht="3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Y1066" s="235" t="s">
        <v>59</v>
      </c>
      <c r="AZ1066" s="235" t="s">
        <v>661</v>
      </c>
      <c r="BA1066" s="235">
        <v>2101400</v>
      </c>
      <c r="BB1066" s="235"/>
      <c r="BC1066" s="235"/>
    </row>
    <row r="1067" spans="1:55" s="237" customFormat="1" ht="30"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Y1067" s="235" t="s">
        <v>59</v>
      </c>
      <c r="AZ1067" s="235" t="s">
        <v>682</v>
      </c>
      <c r="BA1067" s="235">
        <v>2101509</v>
      </c>
      <c r="BB1067" s="235"/>
      <c r="BC1067" s="235"/>
    </row>
    <row r="1068" spans="1:55" s="237" customFormat="1" ht="3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Y1068" s="235" t="s">
        <v>59</v>
      </c>
      <c r="AZ1068" s="235" t="s">
        <v>702</v>
      </c>
      <c r="BA1068" s="235">
        <v>2101608</v>
      </c>
      <c r="BB1068" s="235"/>
      <c r="BC1068" s="235"/>
    </row>
    <row r="1069" spans="1:55" s="237" customFormat="1" ht="30"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Y1069" s="235" t="s">
        <v>59</v>
      </c>
      <c r="AZ1069" s="235" t="s">
        <v>724</v>
      </c>
      <c r="BA1069" s="235">
        <v>2101707</v>
      </c>
      <c r="BB1069" s="235"/>
      <c r="BC1069" s="235"/>
    </row>
    <row r="1070" spans="1:55" s="237" customFormat="1" ht="30"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Y1070" s="235" t="s">
        <v>59</v>
      </c>
      <c r="AZ1070" s="235" t="s">
        <v>746</v>
      </c>
      <c r="BA1070" s="235">
        <v>2101772</v>
      </c>
      <c r="BB1070" s="235"/>
      <c r="BC1070" s="235"/>
    </row>
    <row r="1071" spans="1:55" s="237" customFormat="1" ht="30"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Y1071" s="235" t="s">
        <v>59</v>
      </c>
      <c r="AZ1071" s="235" t="s">
        <v>767</v>
      </c>
      <c r="BA1071" s="235">
        <v>2101731</v>
      </c>
      <c r="BB1071" s="235"/>
      <c r="BC1071" s="235"/>
    </row>
    <row r="1072" spans="1:55" s="237" customFormat="1" ht="3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Y1072" s="235" t="s">
        <v>59</v>
      </c>
      <c r="AZ1072" s="235" t="s">
        <v>790</v>
      </c>
      <c r="BA1072" s="235">
        <v>2101806</v>
      </c>
      <c r="BB1072" s="235"/>
      <c r="BC1072" s="235"/>
    </row>
    <row r="1073" spans="1:55" s="237" customFormat="1" ht="30"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Y1073" s="235" t="s">
        <v>59</v>
      </c>
      <c r="AZ1073" s="235" t="s">
        <v>811</v>
      </c>
      <c r="BA1073" s="235">
        <v>2101905</v>
      </c>
      <c r="BB1073" s="235"/>
      <c r="BC1073" s="235"/>
    </row>
    <row r="1074" spans="1:55" s="237" customFormat="1" ht="30"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Y1074" s="235" t="s">
        <v>59</v>
      </c>
      <c r="AZ1074" s="235" t="s">
        <v>832</v>
      </c>
      <c r="BA1074" s="235">
        <v>2101939</v>
      </c>
      <c r="BB1074" s="235"/>
      <c r="BC1074" s="235"/>
    </row>
    <row r="1075" spans="1:55" s="237" customFormat="1" ht="30"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Y1075" s="235" t="s">
        <v>59</v>
      </c>
      <c r="AZ1075" s="235" t="s">
        <v>854</v>
      </c>
      <c r="BA1075" s="235">
        <v>2101970</v>
      </c>
      <c r="BB1075" s="235"/>
      <c r="BC1075" s="235"/>
    </row>
    <row r="1076" spans="1:55" s="237" customFormat="1" ht="30"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Y1076" s="235" t="s">
        <v>59</v>
      </c>
      <c r="AZ1076" s="235" t="s">
        <v>338</v>
      </c>
      <c r="BA1076" s="235">
        <v>2102002</v>
      </c>
      <c r="BB1076" s="235"/>
      <c r="BC1076" s="235"/>
    </row>
    <row r="1077" spans="1:55" s="237" customFormat="1" ht="3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Y1077" s="235" t="s">
        <v>59</v>
      </c>
      <c r="AZ1077" s="235" t="s">
        <v>898</v>
      </c>
      <c r="BA1077" s="235">
        <v>2102036</v>
      </c>
      <c r="BB1077" s="235"/>
      <c r="BC1077" s="235"/>
    </row>
    <row r="1078" spans="1:55" s="237" customFormat="1" ht="3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Y1078" s="235" t="s">
        <v>59</v>
      </c>
      <c r="AZ1078" s="235" t="s">
        <v>921</v>
      </c>
      <c r="BA1078" s="235">
        <v>2102077</v>
      </c>
      <c r="BB1078" s="235"/>
      <c r="BC1078" s="235"/>
    </row>
    <row r="1079" spans="1:55" s="237" customFormat="1" ht="3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Y1079" s="235" t="s">
        <v>59</v>
      </c>
      <c r="AZ1079" s="235" t="s">
        <v>944</v>
      </c>
      <c r="BA1079" s="235">
        <v>2102101</v>
      </c>
      <c r="BB1079" s="235"/>
      <c r="BC1079" s="235"/>
    </row>
    <row r="1080" spans="1:55" s="237" customFormat="1" ht="3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Y1080" s="235" t="s">
        <v>59</v>
      </c>
      <c r="AZ1080" s="235" t="s">
        <v>966</v>
      </c>
      <c r="BA1080" s="235">
        <v>2102150</v>
      </c>
      <c r="BB1080" s="235"/>
      <c r="BC1080" s="235"/>
    </row>
    <row r="1081" spans="1:55" s="237" customFormat="1" ht="30"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Y1081" s="235" t="s">
        <v>59</v>
      </c>
      <c r="AZ1081" s="235" t="s">
        <v>988</v>
      </c>
      <c r="BA1081" s="235">
        <v>2102200</v>
      </c>
      <c r="BB1081" s="235"/>
      <c r="BC1081" s="235"/>
    </row>
    <row r="1082" spans="1:55" s="237" customFormat="1" ht="30"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Y1082" s="235" t="s">
        <v>59</v>
      </c>
      <c r="AZ1082" s="235" t="s">
        <v>1011</v>
      </c>
      <c r="BA1082" s="235">
        <v>2102309</v>
      </c>
      <c r="BB1082" s="235"/>
      <c r="BC1082" s="235"/>
    </row>
    <row r="1083" spans="1:55" s="237" customFormat="1" ht="3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Y1083" s="235" t="s">
        <v>59</v>
      </c>
      <c r="AZ1083" s="235" t="s">
        <v>1033</v>
      </c>
      <c r="BA1083" s="235">
        <v>2102325</v>
      </c>
      <c r="BB1083" s="235"/>
      <c r="BC1083" s="235"/>
    </row>
    <row r="1084" spans="1:55" s="237" customFormat="1" ht="3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Y1084" s="235" t="s">
        <v>59</v>
      </c>
      <c r="AZ1084" s="235" t="s">
        <v>1055</v>
      </c>
      <c r="BA1084" s="235">
        <v>2102358</v>
      </c>
      <c r="BB1084" s="235"/>
      <c r="BC1084" s="235"/>
    </row>
    <row r="1085" spans="1:55" s="237" customFormat="1" ht="30"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Y1085" s="235" t="s">
        <v>59</v>
      </c>
      <c r="AZ1085" s="235" t="s">
        <v>1077</v>
      </c>
      <c r="BA1085" s="235">
        <v>2102374</v>
      </c>
      <c r="BB1085" s="235"/>
      <c r="BC1085" s="235"/>
    </row>
    <row r="1086" spans="1:55" s="237" customFormat="1" ht="30"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Y1086" s="235" t="s">
        <v>59</v>
      </c>
      <c r="AZ1086" s="235" t="s">
        <v>1099</v>
      </c>
      <c r="BA1086" s="235">
        <v>2102408</v>
      </c>
      <c r="BB1086" s="235"/>
      <c r="BC1086" s="235"/>
    </row>
    <row r="1087" spans="1:55" s="237" customFormat="1" ht="30"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Y1087" s="235" t="s">
        <v>59</v>
      </c>
      <c r="AZ1087" s="235" t="s">
        <v>1122</v>
      </c>
      <c r="BA1087" s="235">
        <v>2102507</v>
      </c>
      <c r="BB1087" s="235"/>
      <c r="BC1087" s="235"/>
    </row>
    <row r="1088" spans="1:55" s="237" customFormat="1" ht="3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Y1088" s="235" t="s">
        <v>59</v>
      </c>
      <c r="AZ1088" s="235" t="s">
        <v>1145</v>
      </c>
      <c r="BA1088" s="235">
        <v>2102556</v>
      </c>
      <c r="BB1088" s="235"/>
      <c r="BC1088" s="235"/>
    </row>
    <row r="1089" spans="1:55" s="237" customFormat="1" ht="3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Y1089" s="235" t="s">
        <v>59</v>
      </c>
      <c r="AZ1089" s="235" t="s">
        <v>1168</v>
      </c>
      <c r="BA1089" s="235">
        <v>2102606</v>
      </c>
      <c r="BB1089" s="235"/>
      <c r="BC1089" s="235"/>
    </row>
    <row r="1090" spans="1:55" s="237" customFormat="1" ht="30"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Y1090" s="235" t="s">
        <v>59</v>
      </c>
      <c r="AZ1090" s="235" t="s">
        <v>1191</v>
      </c>
      <c r="BA1090" s="235">
        <v>2102705</v>
      </c>
      <c r="BB1090" s="235"/>
      <c r="BC1090" s="235"/>
    </row>
    <row r="1091" spans="1:55" s="237" customFormat="1" ht="3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Y1091" s="235" t="s">
        <v>59</v>
      </c>
      <c r="AZ1091" s="235" t="s">
        <v>1213</v>
      </c>
      <c r="BA1091" s="235">
        <v>2102754</v>
      </c>
      <c r="BB1091" s="235"/>
      <c r="BC1091" s="235"/>
    </row>
    <row r="1092" spans="1:55" s="237" customFormat="1" ht="3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Y1092" s="235" t="s">
        <v>59</v>
      </c>
      <c r="AZ1092" s="235" t="s">
        <v>1234</v>
      </c>
      <c r="BA1092" s="235">
        <v>2102804</v>
      </c>
      <c r="BB1092" s="235"/>
      <c r="BC1092" s="235"/>
    </row>
    <row r="1093" spans="1:55" s="237" customFormat="1" ht="3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Y1093" s="235" t="s">
        <v>59</v>
      </c>
      <c r="AZ1093" s="235" t="s">
        <v>1257</v>
      </c>
      <c r="BA1093" s="235">
        <v>2102903</v>
      </c>
      <c r="BB1093" s="235"/>
      <c r="BC1093" s="235"/>
    </row>
    <row r="1094" spans="1:55" s="237" customFormat="1" ht="30"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Y1094" s="235" t="s">
        <v>59</v>
      </c>
      <c r="AZ1094" s="235" t="s">
        <v>1280</v>
      </c>
      <c r="BA1094" s="235">
        <v>2103000</v>
      </c>
      <c r="BB1094" s="235"/>
      <c r="BC1094" s="235"/>
    </row>
    <row r="1095" spans="1:55" s="237" customFormat="1" ht="30"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Y1095" s="235" t="s">
        <v>59</v>
      </c>
      <c r="AZ1095" s="235" t="s">
        <v>1301</v>
      </c>
      <c r="BA1095" s="235">
        <v>2103109</v>
      </c>
      <c r="BB1095" s="235"/>
      <c r="BC1095" s="235"/>
    </row>
    <row r="1096" spans="1:55" s="237" customFormat="1" ht="3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Y1096" s="235" t="s">
        <v>59</v>
      </c>
      <c r="AZ1096" s="235" t="s">
        <v>1323</v>
      </c>
      <c r="BA1096" s="235">
        <v>2103125</v>
      </c>
      <c r="BB1096" s="235"/>
      <c r="BC1096" s="235"/>
    </row>
    <row r="1097" spans="1:55" s="237" customFormat="1" ht="30"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Y1097" s="235" t="s">
        <v>59</v>
      </c>
      <c r="AZ1097" s="235" t="s">
        <v>1345</v>
      </c>
      <c r="BA1097" s="235">
        <v>2103158</v>
      </c>
      <c r="BB1097" s="235"/>
      <c r="BC1097" s="235"/>
    </row>
    <row r="1098" spans="1:55" s="237" customFormat="1" ht="30"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Y1098" s="235" t="s">
        <v>59</v>
      </c>
      <c r="AZ1098" s="235" t="s">
        <v>1366</v>
      </c>
      <c r="BA1098" s="235">
        <v>2103174</v>
      </c>
      <c r="BB1098" s="235"/>
      <c r="BC1098" s="235"/>
    </row>
    <row r="1099" spans="1:55" s="237" customFormat="1" ht="30"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Y1099" s="235" t="s">
        <v>59</v>
      </c>
      <c r="AZ1099" s="235" t="s">
        <v>1388</v>
      </c>
      <c r="BA1099" s="235">
        <v>2103208</v>
      </c>
      <c r="BB1099" s="235"/>
      <c r="BC1099" s="235"/>
    </row>
    <row r="1100" spans="1:55" s="237" customFormat="1" ht="30"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Y1100" s="235" t="s">
        <v>59</v>
      </c>
      <c r="AZ1100" s="235" t="s">
        <v>1410</v>
      </c>
      <c r="BA1100" s="235">
        <v>2103257</v>
      </c>
      <c r="BB1100" s="235"/>
      <c r="BC1100" s="235"/>
    </row>
    <row r="1101" spans="1:55" s="237" customFormat="1" ht="30"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Y1101" s="235" t="s">
        <v>59</v>
      </c>
      <c r="AZ1101" s="235" t="s">
        <v>1432</v>
      </c>
      <c r="BA1101" s="235">
        <v>2103307</v>
      </c>
      <c r="BB1101" s="235"/>
      <c r="BC1101" s="235"/>
    </row>
    <row r="1102" spans="1:55" s="237" customFormat="1" ht="30"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Y1102" s="235" t="s">
        <v>59</v>
      </c>
      <c r="AZ1102" s="235" t="s">
        <v>1453</v>
      </c>
      <c r="BA1102" s="235">
        <v>2103406</v>
      </c>
      <c r="BB1102" s="235"/>
      <c r="BC1102" s="235"/>
    </row>
    <row r="1103" spans="1:55" s="237" customFormat="1" ht="30"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Y1103" s="235" t="s">
        <v>59</v>
      </c>
      <c r="AZ1103" s="235" t="s">
        <v>1473</v>
      </c>
      <c r="BA1103" s="235">
        <v>2103505</v>
      </c>
      <c r="BB1103" s="235"/>
      <c r="BC1103" s="235"/>
    </row>
    <row r="1104" spans="1:55" s="237" customFormat="1" ht="30"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Y1104" s="235" t="s">
        <v>59</v>
      </c>
      <c r="AZ1104" s="235" t="s">
        <v>1495</v>
      </c>
      <c r="BA1104" s="235">
        <v>2103554</v>
      </c>
      <c r="BB1104" s="235"/>
      <c r="BC1104" s="235"/>
    </row>
    <row r="1105" spans="1:55" s="237" customFormat="1" ht="30"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Y1105" s="235" t="s">
        <v>59</v>
      </c>
      <c r="AZ1105" s="235" t="s">
        <v>1515</v>
      </c>
      <c r="BA1105" s="235">
        <v>2103604</v>
      </c>
      <c r="BB1105" s="235"/>
      <c r="BC1105" s="235"/>
    </row>
    <row r="1106" spans="1:55" s="237" customFormat="1" ht="3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Y1106" s="235" t="s">
        <v>59</v>
      </c>
      <c r="AZ1106" s="235" t="s">
        <v>1536</v>
      </c>
      <c r="BA1106" s="235">
        <v>2103703</v>
      </c>
      <c r="BB1106" s="235"/>
      <c r="BC1106" s="235"/>
    </row>
    <row r="1107" spans="1:55" s="237" customFormat="1" ht="3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Y1107" s="235" t="s">
        <v>59</v>
      </c>
      <c r="AZ1107" s="235" t="s">
        <v>1557</v>
      </c>
      <c r="BA1107" s="235">
        <v>2103752</v>
      </c>
      <c r="BB1107" s="235"/>
      <c r="BC1107" s="235"/>
    </row>
    <row r="1108" spans="1:55" s="237" customFormat="1" ht="3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Y1108" s="235" t="s">
        <v>59</v>
      </c>
      <c r="AZ1108" s="235" t="s">
        <v>1576</v>
      </c>
      <c r="BA1108" s="235">
        <v>2103802</v>
      </c>
      <c r="BB1108" s="235"/>
      <c r="BC1108" s="235"/>
    </row>
    <row r="1109" spans="1:55" s="237" customFormat="1" ht="3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Y1109" s="235" t="s">
        <v>59</v>
      </c>
      <c r="AZ1109" s="235" t="s">
        <v>1596</v>
      </c>
      <c r="BA1109" s="235">
        <v>2103901</v>
      </c>
      <c r="BB1109" s="235"/>
      <c r="BC1109" s="235"/>
    </row>
    <row r="1110" spans="1:55" s="237" customFormat="1" ht="3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Y1110" s="235" t="s">
        <v>59</v>
      </c>
      <c r="AZ1110" s="235" t="s">
        <v>1616</v>
      </c>
      <c r="BA1110" s="235">
        <v>2104008</v>
      </c>
      <c r="BB1110" s="235"/>
      <c r="BC1110" s="235"/>
    </row>
    <row r="1111" spans="1:55" s="237" customFormat="1" ht="3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Y1111" s="235" t="s">
        <v>59</v>
      </c>
      <c r="AZ1111" s="235" t="s">
        <v>1637</v>
      </c>
      <c r="BA1111" s="235">
        <v>2104057</v>
      </c>
      <c r="BB1111" s="235"/>
      <c r="BC1111" s="235"/>
    </row>
    <row r="1112" spans="1:55" s="237" customFormat="1" ht="3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Y1112" s="235" t="s">
        <v>59</v>
      </c>
      <c r="AZ1112" s="235" t="s">
        <v>1658</v>
      </c>
      <c r="BA1112" s="235">
        <v>2104073</v>
      </c>
      <c r="BB1112" s="235"/>
      <c r="BC1112" s="235"/>
    </row>
    <row r="1113" spans="1:55" s="237" customFormat="1" ht="30"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Y1113" s="235" t="s">
        <v>59</v>
      </c>
      <c r="AZ1113" s="235" t="s">
        <v>1678</v>
      </c>
      <c r="BA1113" s="235">
        <v>2104081</v>
      </c>
      <c r="BB1113" s="235"/>
      <c r="BC1113" s="235"/>
    </row>
    <row r="1114" spans="1:55" s="237" customFormat="1" ht="30"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Y1114" s="235" t="s">
        <v>59</v>
      </c>
      <c r="AZ1114" s="235" t="s">
        <v>1699</v>
      </c>
      <c r="BA1114" s="235">
        <v>2104099</v>
      </c>
      <c r="BB1114" s="235"/>
      <c r="BC1114" s="235"/>
    </row>
    <row r="1115" spans="1:55" s="237" customFormat="1" ht="30"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Y1115" s="235" t="s">
        <v>59</v>
      </c>
      <c r="AZ1115" s="235" t="s">
        <v>1719</v>
      </c>
      <c r="BA1115" s="235">
        <v>2104107</v>
      </c>
      <c r="BB1115" s="235"/>
      <c r="BC1115" s="235"/>
    </row>
    <row r="1116" spans="1:55" s="237" customFormat="1" ht="3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Y1116" s="235" t="s">
        <v>59</v>
      </c>
      <c r="AZ1116" s="235" t="s">
        <v>1740</v>
      </c>
      <c r="BA1116" s="235">
        <v>2104206</v>
      </c>
      <c r="BB1116" s="235"/>
      <c r="BC1116" s="235"/>
    </row>
    <row r="1117" spans="1:55" s="237" customFormat="1" ht="30"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Y1117" s="235" t="s">
        <v>59</v>
      </c>
      <c r="AZ1117" s="235" t="s">
        <v>1760</v>
      </c>
      <c r="BA1117" s="235">
        <v>2104305</v>
      </c>
      <c r="BB1117" s="235"/>
      <c r="BC1117" s="235"/>
    </row>
    <row r="1118" spans="1:55" s="237" customFormat="1" ht="30"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Y1118" s="235" t="s">
        <v>59</v>
      </c>
      <c r="AZ1118" s="235" t="s">
        <v>1781</v>
      </c>
      <c r="BA1118" s="235">
        <v>2104404</v>
      </c>
      <c r="BB1118" s="235"/>
      <c r="BC1118" s="235"/>
    </row>
    <row r="1119" spans="1:55" s="237" customFormat="1" ht="30"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Y1119" s="235" t="s">
        <v>59</v>
      </c>
      <c r="AZ1119" s="235" t="s">
        <v>1800</v>
      </c>
      <c r="BA1119" s="235">
        <v>2104503</v>
      </c>
      <c r="BB1119" s="235"/>
      <c r="BC1119" s="235"/>
    </row>
    <row r="1120" spans="1:55" s="237" customFormat="1" ht="3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Y1120" s="235" t="s">
        <v>59</v>
      </c>
      <c r="AZ1120" s="235" t="s">
        <v>1818</v>
      </c>
      <c r="BA1120" s="235">
        <v>2104552</v>
      </c>
      <c r="BB1120" s="235"/>
      <c r="BC1120" s="235"/>
    </row>
    <row r="1121" spans="1:55" s="237" customFormat="1" ht="30"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Y1121" s="235" t="s">
        <v>59</v>
      </c>
      <c r="AZ1121" s="235" t="s">
        <v>1837</v>
      </c>
      <c r="BA1121" s="235">
        <v>2104602</v>
      </c>
      <c r="BB1121" s="235"/>
      <c r="BC1121" s="235"/>
    </row>
    <row r="1122" spans="1:55" s="237" customFormat="1" ht="3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Y1122" s="235" t="s">
        <v>59</v>
      </c>
      <c r="AZ1122" s="235" t="s">
        <v>1855</v>
      </c>
      <c r="BA1122" s="235">
        <v>2104628</v>
      </c>
      <c r="BB1122" s="235"/>
      <c r="BC1122" s="235"/>
    </row>
    <row r="1123" spans="1:55" s="237" customFormat="1" ht="30"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Y1123" s="235" t="s">
        <v>59</v>
      </c>
      <c r="AZ1123" s="235" t="s">
        <v>1873</v>
      </c>
      <c r="BA1123" s="235">
        <v>2104651</v>
      </c>
      <c r="BB1123" s="235"/>
      <c r="BC1123" s="235"/>
    </row>
    <row r="1124" spans="1:55" s="237" customFormat="1" ht="3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Y1124" s="235" t="s">
        <v>59</v>
      </c>
      <c r="AZ1124" s="235" t="s">
        <v>1889</v>
      </c>
      <c r="BA1124" s="235">
        <v>2104677</v>
      </c>
      <c r="BB1124" s="235"/>
      <c r="BC1124" s="235"/>
    </row>
    <row r="1125" spans="1:55" s="237" customFormat="1" ht="3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Y1125" s="235" t="s">
        <v>59</v>
      </c>
      <c r="AZ1125" s="235" t="s">
        <v>1906</v>
      </c>
      <c r="BA1125" s="235">
        <v>2104701</v>
      </c>
      <c r="BB1125" s="235"/>
      <c r="BC1125" s="235"/>
    </row>
    <row r="1126" spans="1:55" s="237" customFormat="1" ht="3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Y1126" s="235" t="s">
        <v>59</v>
      </c>
      <c r="AZ1126" s="235" t="s">
        <v>1924</v>
      </c>
      <c r="BA1126" s="235">
        <v>2104800</v>
      </c>
      <c r="BB1126" s="235"/>
      <c r="BC1126" s="235"/>
    </row>
    <row r="1127" spans="1:55" s="237" customFormat="1" ht="3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Y1127" s="235" t="s">
        <v>59</v>
      </c>
      <c r="AZ1127" s="235" t="s">
        <v>1941</v>
      </c>
      <c r="BA1127" s="235">
        <v>2104909</v>
      </c>
      <c r="BB1127" s="235"/>
      <c r="BC1127" s="235"/>
    </row>
    <row r="1128" spans="1:55" s="237" customFormat="1" ht="3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Y1128" s="235" t="s">
        <v>59</v>
      </c>
      <c r="AZ1128" s="235" t="s">
        <v>1957</v>
      </c>
      <c r="BA1128" s="235">
        <v>2105005</v>
      </c>
      <c r="BB1128" s="235"/>
      <c r="BC1128" s="235"/>
    </row>
    <row r="1129" spans="1:55" s="237" customFormat="1" ht="3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Y1129" s="235" t="s">
        <v>59</v>
      </c>
      <c r="AZ1129" s="235" t="s">
        <v>1974</v>
      </c>
      <c r="BA1129" s="235">
        <v>2105104</v>
      </c>
      <c r="BB1129" s="235"/>
      <c r="BC1129" s="235"/>
    </row>
    <row r="1130" spans="1:55" s="237" customFormat="1" ht="30"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Y1130" s="235" t="s">
        <v>59</v>
      </c>
      <c r="AZ1130" s="235" t="s">
        <v>1992</v>
      </c>
      <c r="BA1130" s="235">
        <v>2105153</v>
      </c>
      <c r="BB1130" s="235"/>
      <c r="BC1130" s="235"/>
    </row>
    <row r="1131" spans="1:55" s="237" customFormat="1" ht="3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Y1131" s="235" t="s">
        <v>59</v>
      </c>
      <c r="AZ1131" s="235" t="s">
        <v>2009</v>
      </c>
      <c r="BA1131" s="235">
        <v>2105203</v>
      </c>
      <c r="BB1131" s="235"/>
      <c r="BC1131" s="235"/>
    </row>
    <row r="1132" spans="1:55" s="237" customFormat="1" ht="30"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Y1132" s="235" t="s">
        <v>59</v>
      </c>
      <c r="AZ1132" s="235" t="s">
        <v>2027</v>
      </c>
      <c r="BA1132" s="235">
        <v>2105302</v>
      </c>
      <c r="BB1132" s="235"/>
      <c r="BC1132" s="235"/>
    </row>
    <row r="1133" spans="1:55" s="237" customFormat="1" ht="30"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Y1133" s="235" t="s">
        <v>59</v>
      </c>
      <c r="AZ1133" s="235" t="s">
        <v>2045</v>
      </c>
      <c r="BA1133" s="235">
        <v>2105351</v>
      </c>
      <c r="BB1133" s="235"/>
      <c r="BC1133" s="235"/>
    </row>
    <row r="1134" spans="1:55" s="237" customFormat="1" ht="30"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Y1134" s="235" t="s">
        <v>59</v>
      </c>
      <c r="AZ1134" s="235" t="s">
        <v>2063</v>
      </c>
      <c r="BA1134" s="235">
        <v>2105401</v>
      </c>
      <c r="BB1134" s="235"/>
      <c r="BC1134" s="235"/>
    </row>
    <row r="1135" spans="1:55" s="237" customFormat="1" ht="30"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Y1135" s="235" t="s">
        <v>59</v>
      </c>
      <c r="AZ1135" s="235" t="s">
        <v>2080</v>
      </c>
      <c r="BA1135" s="235">
        <v>2105427</v>
      </c>
      <c r="BB1135" s="235"/>
      <c r="BC1135" s="235"/>
    </row>
    <row r="1136" spans="1:55" s="237" customFormat="1" ht="3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Y1136" s="235" t="s">
        <v>59</v>
      </c>
      <c r="AZ1136" s="235" t="s">
        <v>2051</v>
      </c>
      <c r="BA1136" s="235">
        <v>2105450</v>
      </c>
      <c r="BB1136" s="235"/>
      <c r="BC1136" s="235"/>
    </row>
    <row r="1137" spans="1:55" s="237" customFormat="1" ht="30"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Y1137" s="235" t="s">
        <v>59</v>
      </c>
      <c r="AZ1137" s="235" t="s">
        <v>2112</v>
      </c>
      <c r="BA1137" s="235">
        <v>2105476</v>
      </c>
      <c r="BB1137" s="235"/>
      <c r="BC1137" s="235"/>
    </row>
    <row r="1138" spans="1:55" s="237" customFormat="1" ht="30"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Y1138" s="235" t="s">
        <v>59</v>
      </c>
      <c r="AZ1138" s="235" t="s">
        <v>2127</v>
      </c>
      <c r="BA1138" s="235">
        <v>2105500</v>
      </c>
      <c r="BB1138" s="235"/>
      <c r="BC1138" s="235"/>
    </row>
    <row r="1139" spans="1:55" s="237" customFormat="1" ht="30"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Y1139" s="235" t="s">
        <v>59</v>
      </c>
      <c r="AZ1139" s="235" t="s">
        <v>2144</v>
      </c>
      <c r="BA1139" s="235">
        <v>2105609</v>
      </c>
      <c r="BB1139" s="235"/>
      <c r="BC1139" s="235"/>
    </row>
    <row r="1140" spans="1:55" s="237" customFormat="1" ht="30"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Y1140" s="235" t="s">
        <v>59</v>
      </c>
      <c r="AZ1140" s="235" t="s">
        <v>2160</v>
      </c>
      <c r="BA1140" s="235">
        <v>2105658</v>
      </c>
      <c r="BB1140" s="235"/>
      <c r="BC1140" s="235"/>
    </row>
    <row r="1141" spans="1:55" s="237" customFormat="1" ht="3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Y1141" s="235" t="s">
        <v>59</v>
      </c>
      <c r="AZ1141" s="235" t="s">
        <v>2177</v>
      </c>
      <c r="BA1141" s="235">
        <v>2105708</v>
      </c>
      <c r="BB1141" s="235"/>
      <c r="BC1141" s="235"/>
    </row>
    <row r="1142" spans="1:55" s="237" customFormat="1" ht="30"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Y1142" s="235" t="s">
        <v>59</v>
      </c>
      <c r="AZ1142" s="235" t="s">
        <v>2194</v>
      </c>
      <c r="BA1142" s="235">
        <v>2105807</v>
      </c>
      <c r="BB1142" s="235"/>
      <c r="BC1142" s="235"/>
    </row>
    <row r="1143" spans="1:55" s="237" customFormat="1" ht="30"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Y1143" s="235" t="s">
        <v>59</v>
      </c>
      <c r="AZ1143" s="235" t="s">
        <v>2210</v>
      </c>
      <c r="BA1143" s="235">
        <v>2105948</v>
      </c>
      <c r="BB1143" s="235"/>
      <c r="BC1143" s="235"/>
    </row>
    <row r="1144" spans="1:55" s="237" customFormat="1" ht="30"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Y1144" s="235" t="s">
        <v>59</v>
      </c>
      <c r="AZ1144" s="235" t="s">
        <v>2225</v>
      </c>
      <c r="BA1144" s="235">
        <v>2105906</v>
      </c>
      <c r="BB1144" s="235"/>
      <c r="BC1144" s="235"/>
    </row>
    <row r="1145" spans="1:55" s="237" customFormat="1" ht="30"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Y1145" s="235" t="s">
        <v>59</v>
      </c>
      <c r="AZ1145" s="235" t="s">
        <v>2241</v>
      </c>
      <c r="BA1145" s="235">
        <v>2105922</v>
      </c>
      <c r="BB1145" s="235"/>
      <c r="BC1145" s="235"/>
    </row>
    <row r="1146" spans="1:55" s="237" customFormat="1" ht="30"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Y1146" s="235" t="s">
        <v>59</v>
      </c>
      <c r="AZ1146" s="235" t="s">
        <v>2255</v>
      </c>
      <c r="BA1146" s="235">
        <v>2105963</v>
      </c>
      <c r="BB1146" s="235"/>
      <c r="BC1146" s="235"/>
    </row>
    <row r="1147" spans="1:55" s="237" customFormat="1" ht="30"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Y1147" s="235" t="s">
        <v>59</v>
      </c>
      <c r="AZ1147" s="235" t="s">
        <v>2270</v>
      </c>
      <c r="BA1147" s="235">
        <v>2105989</v>
      </c>
      <c r="BB1147" s="235"/>
      <c r="BC1147" s="235"/>
    </row>
    <row r="1148" spans="1:55" s="237" customFormat="1" ht="3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Y1148" s="235" t="s">
        <v>59</v>
      </c>
      <c r="AZ1148" s="235" t="s">
        <v>2286</v>
      </c>
      <c r="BA1148" s="235">
        <v>2106003</v>
      </c>
      <c r="BB1148" s="235"/>
      <c r="BC1148" s="235"/>
    </row>
    <row r="1149" spans="1:55" s="237" customFormat="1" ht="3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Y1149" s="235" t="s">
        <v>59</v>
      </c>
      <c r="AZ1149" s="235" t="s">
        <v>2302</v>
      </c>
      <c r="BA1149" s="235">
        <v>2106102</v>
      </c>
      <c r="BB1149" s="235"/>
      <c r="BC1149" s="235"/>
    </row>
    <row r="1150" spans="1:55" s="237" customFormat="1" ht="30"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Y1150" s="235" t="s">
        <v>59</v>
      </c>
      <c r="AZ1150" s="235" t="s">
        <v>2317</v>
      </c>
      <c r="BA1150" s="235">
        <v>2106201</v>
      </c>
      <c r="BB1150" s="235"/>
      <c r="BC1150" s="235"/>
    </row>
    <row r="1151" spans="1:55" s="237" customFormat="1" ht="30"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Y1151" s="235" t="s">
        <v>59</v>
      </c>
      <c r="AZ1151" s="235" t="s">
        <v>2331</v>
      </c>
      <c r="BA1151" s="235">
        <v>2106300</v>
      </c>
      <c r="BB1151" s="235"/>
      <c r="BC1151" s="235"/>
    </row>
    <row r="1152" spans="1:55" s="237" customFormat="1" ht="3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Y1152" s="235" t="s">
        <v>59</v>
      </c>
      <c r="AZ1152" s="235" t="s">
        <v>2347</v>
      </c>
      <c r="BA1152" s="235">
        <v>2106326</v>
      </c>
      <c r="BB1152" s="235"/>
      <c r="BC1152" s="235"/>
    </row>
    <row r="1153" spans="1:55" s="237" customFormat="1" ht="3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Y1153" s="235" t="s">
        <v>59</v>
      </c>
      <c r="AZ1153" s="235" t="s">
        <v>2363</v>
      </c>
      <c r="BA1153" s="235">
        <v>2106359</v>
      </c>
      <c r="BB1153" s="235"/>
      <c r="BC1153" s="235"/>
    </row>
    <row r="1154" spans="1:55" s="237" customFormat="1" ht="30"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Y1154" s="235" t="s">
        <v>59</v>
      </c>
      <c r="AZ1154" s="235" t="s">
        <v>2377</v>
      </c>
      <c r="BA1154" s="235">
        <v>2106375</v>
      </c>
      <c r="BB1154" s="235"/>
      <c r="BC1154" s="235"/>
    </row>
    <row r="1155" spans="1:55" s="237" customFormat="1" ht="3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Y1155" s="235" t="s">
        <v>59</v>
      </c>
      <c r="AZ1155" s="235" t="s">
        <v>2392</v>
      </c>
      <c r="BA1155" s="235">
        <v>2106409</v>
      </c>
      <c r="BB1155" s="235"/>
      <c r="BC1155" s="235"/>
    </row>
    <row r="1156" spans="1:55" s="237" customFormat="1"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Y1156" s="235" t="s">
        <v>59</v>
      </c>
      <c r="AZ1156" s="235" t="s">
        <v>2408</v>
      </c>
      <c r="BA1156" s="235">
        <v>2106508</v>
      </c>
      <c r="BB1156" s="235"/>
      <c r="BC1156" s="235"/>
    </row>
    <row r="1157" spans="1:55" s="237" customFormat="1" ht="3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Y1157" s="235" t="s">
        <v>59</v>
      </c>
      <c r="AZ1157" s="235" t="s">
        <v>2424</v>
      </c>
      <c r="BA1157" s="235">
        <v>2106607</v>
      </c>
      <c r="BB1157" s="235"/>
      <c r="BC1157" s="235"/>
    </row>
    <row r="1158" spans="1:55" s="237" customFormat="1" ht="30"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Y1158" s="235" t="s">
        <v>59</v>
      </c>
      <c r="AZ1158" s="235" t="s">
        <v>2440</v>
      </c>
      <c r="BA1158" s="235">
        <v>2106631</v>
      </c>
      <c r="BB1158" s="235"/>
      <c r="BC1158" s="235"/>
    </row>
    <row r="1159" spans="1:55" s="237" customFormat="1" ht="3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Y1159" s="235" t="s">
        <v>59</v>
      </c>
      <c r="AZ1159" s="235" t="s">
        <v>2456</v>
      </c>
      <c r="BA1159" s="235">
        <v>2106672</v>
      </c>
      <c r="BB1159" s="235"/>
      <c r="BC1159" s="235"/>
    </row>
    <row r="1160" spans="1:55" s="237" customFormat="1" ht="3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Y1160" s="235" t="s">
        <v>59</v>
      </c>
      <c r="AZ1160" s="235" t="s">
        <v>2469</v>
      </c>
      <c r="BA1160" s="235">
        <v>2106706</v>
      </c>
      <c r="BB1160" s="235"/>
      <c r="BC1160" s="235"/>
    </row>
    <row r="1161" spans="1:55" s="237" customFormat="1" ht="3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Y1161" s="235" t="s">
        <v>59</v>
      </c>
      <c r="AZ1161" s="235" t="s">
        <v>2485</v>
      </c>
      <c r="BA1161" s="235">
        <v>2106755</v>
      </c>
      <c r="BB1161" s="235"/>
      <c r="BC1161" s="235"/>
    </row>
    <row r="1162" spans="1:55" s="237" customFormat="1" ht="3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Y1162" s="235" t="s">
        <v>59</v>
      </c>
      <c r="AZ1162" s="235" t="s">
        <v>2501</v>
      </c>
      <c r="BA1162" s="235">
        <v>2106805</v>
      </c>
      <c r="BB1162" s="235"/>
      <c r="BC1162" s="235"/>
    </row>
    <row r="1163" spans="1:55" s="237" customFormat="1" ht="30"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Y1163" s="235" t="s">
        <v>59</v>
      </c>
      <c r="AZ1163" s="235" t="s">
        <v>2515</v>
      </c>
      <c r="BA1163" s="235">
        <v>2106904</v>
      </c>
      <c r="BB1163" s="235"/>
      <c r="BC1163" s="235"/>
    </row>
    <row r="1164" spans="1:55" s="237" customFormat="1" ht="30"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Y1164" s="235" t="s">
        <v>59</v>
      </c>
      <c r="AZ1164" s="235" t="s">
        <v>2530</v>
      </c>
      <c r="BA1164" s="235">
        <v>2107001</v>
      </c>
      <c r="BB1164" s="235"/>
      <c r="BC1164" s="235"/>
    </row>
    <row r="1165" spans="1:55" s="237" customFormat="1" ht="30"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Y1165" s="235" t="s">
        <v>59</v>
      </c>
      <c r="AZ1165" s="235" t="s">
        <v>2546</v>
      </c>
      <c r="BA1165" s="235">
        <v>2107100</v>
      </c>
      <c r="BB1165" s="235"/>
      <c r="BC1165" s="235"/>
    </row>
    <row r="1166" spans="1:55" s="237" customFormat="1" ht="3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Y1166" s="235" t="s">
        <v>59</v>
      </c>
      <c r="AZ1166" s="235" t="s">
        <v>2561</v>
      </c>
      <c r="BA1166" s="235">
        <v>2107209</v>
      </c>
      <c r="BB1166" s="235"/>
      <c r="BC1166" s="235"/>
    </row>
    <row r="1167" spans="1:55" s="237" customFormat="1" ht="3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Y1167" s="235" t="s">
        <v>59</v>
      </c>
      <c r="AZ1167" s="235" t="s">
        <v>2576</v>
      </c>
      <c r="BA1167" s="235">
        <v>2107258</v>
      </c>
      <c r="BB1167" s="235"/>
      <c r="BC1167" s="235"/>
    </row>
    <row r="1168" spans="1:55" s="237" customFormat="1" ht="3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Y1168" s="235" t="s">
        <v>59</v>
      </c>
      <c r="AZ1168" s="235" t="s">
        <v>2591</v>
      </c>
      <c r="BA1168" s="235">
        <v>2107308</v>
      </c>
      <c r="BB1168" s="235"/>
      <c r="BC1168" s="235"/>
    </row>
    <row r="1169" spans="1:55" s="237" customFormat="1" ht="3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Y1169" s="235" t="s">
        <v>59</v>
      </c>
      <c r="AZ1169" s="235" t="s">
        <v>2607</v>
      </c>
      <c r="BA1169" s="235">
        <v>2107357</v>
      </c>
      <c r="BB1169" s="235"/>
      <c r="BC1169" s="235"/>
    </row>
    <row r="1170" spans="1:55" s="237" customFormat="1" ht="3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Y1170" s="235" t="s">
        <v>59</v>
      </c>
      <c r="AZ1170" s="235" t="s">
        <v>2621</v>
      </c>
      <c r="BA1170" s="235">
        <v>2107407</v>
      </c>
      <c r="BB1170" s="235"/>
      <c r="BC1170" s="235"/>
    </row>
    <row r="1171" spans="1:55" s="237" customFormat="1" ht="30"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Y1171" s="235" t="s">
        <v>59</v>
      </c>
      <c r="AZ1171" s="235" t="s">
        <v>2634</v>
      </c>
      <c r="BA1171" s="235">
        <v>2107456</v>
      </c>
      <c r="BB1171" s="235"/>
      <c r="BC1171" s="235"/>
    </row>
    <row r="1172" spans="1:55" s="237" customFormat="1" ht="30"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Y1172" s="235" t="s">
        <v>59</v>
      </c>
      <c r="AZ1172" s="235" t="s">
        <v>2649</v>
      </c>
      <c r="BA1172" s="235">
        <v>2107506</v>
      </c>
      <c r="BB1172" s="235"/>
      <c r="BC1172" s="235"/>
    </row>
    <row r="1173" spans="1:55" s="237" customFormat="1" ht="30"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Y1173" s="235" t="s">
        <v>59</v>
      </c>
      <c r="AZ1173" s="235" t="s">
        <v>2662</v>
      </c>
      <c r="BA1173" s="235">
        <v>2107605</v>
      </c>
      <c r="BB1173" s="235"/>
      <c r="BC1173" s="235"/>
    </row>
    <row r="1174" spans="1:55" s="237" customFormat="1" ht="30"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Y1174" s="235" t="s">
        <v>59</v>
      </c>
      <c r="AZ1174" s="235" t="s">
        <v>2676</v>
      </c>
      <c r="BA1174" s="235">
        <v>2107704</v>
      </c>
      <c r="BB1174" s="235"/>
      <c r="BC1174" s="235"/>
    </row>
    <row r="1175" spans="1:55" s="237" customFormat="1" ht="3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Y1175" s="235" t="s">
        <v>59</v>
      </c>
      <c r="AZ1175" s="235" t="s">
        <v>2691</v>
      </c>
      <c r="BA1175" s="235">
        <v>2107803</v>
      </c>
      <c r="BB1175" s="235"/>
      <c r="BC1175" s="235"/>
    </row>
    <row r="1176" spans="1:55" s="237" customFormat="1" ht="3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Y1176" s="235" t="s">
        <v>59</v>
      </c>
      <c r="AZ1176" s="235" t="s">
        <v>2707</v>
      </c>
      <c r="BA1176" s="235">
        <v>2107902</v>
      </c>
      <c r="BB1176" s="235"/>
      <c r="BC1176" s="235"/>
    </row>
    <row r="1177" spans="1:55" s="237" customFormat="1" ht="30"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Y1177" s="235" t="s">
        <v>59</v>
      </c>
      <c r="AZ1177" s="235" t="s">
        <v>2722</v>
      </c>
      <c r="BA1177" s="235">
        <v>2108009</v>
      </c>
      <c r="BB1177" s="235"/>
      <c r="BC1177" s="235"/>
    </row>
    <row r="1178" spans="1:55" s="237" customFormat="1" ht="3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Y1178" s="235" t="s">
        <v>59</v>
      </c>
      <c r="AZ1178" s="235" t="s">
        <v>2738</v>
      </c>
      <c r="BA1178" s="235">
        <v>2108058</v>
      </c>
      <c r="BB1178" s="235"/>
      <c r="BC1178" s="235"/>
    </row>
    <row r="1179" spans="1:55" s="237" customFormat="1" ht="3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Y1179" s="235" t="s">
        <v>59</v>
      </c>
      <c r="AZ1179" s="235" t="s">
        <v>2753</v>
      </c>
      <c r="BA1179" s="235">
        <v>2108108</v>
      </c>
      <c r="BB1179" s="235"/>
      <c r="BC1179" s="235"/>
    </row>
    <row r="1180" spans="1:55" s="237" customFormat="1" ht="30"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Y1180" s="235" t="s">
        <v>59</v>
      </c>
      <c r="AZ1180" s="235" t="s">
        <v>2768</v>
      </c>
      <c r="BA1180" s="235">
        <v>2108207</v>
      </c>
      <c r="BB1180" s="235"/>
      <c r="BC1180" s="235"/>
    </row>
    <row r="1181" spans="1:55" s="237" customFormat="1" ht="3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Y1181" s="235" t="s">
        <v>59</v>
      </c>
      <c r="AZ1181" s="235" t="s">
        <v>2784</v>
      </c>
      <c r="BA1181" s="235">
        <v>2108256</v>
      </c>
      <c r="BB1181" s="235"/>
      <c r="BC1181" s="235"/>
    </row>
    <row r="1182" spans="1:55" s="237" customFormat="1" ht="30"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Y1182" s="235" t="s">
        <v>59</v>
      </c>
      <c r="AZ1182" s="235" t="s">
        <v>2799</v>
      </c>
      <c r="BA1182" s="235">
        <v>2108306</v>
      </c>
      <c r="BB1182" s="235"/>
      <c r="BC1182" s="235"/>
    </row>
    <row r="1183" spans="1:55" s="237" customFormat="1" ht="3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Y1183" s="235" t="s">
        <v>59</v>
      </c>
      <c r="AZ1183" s="235" t="s">
        <v>2814</v>
      </c>
      <c r="BA1183" s="235">
        <v>2108405</v>
      </c>
      <c r="BB1183" s="235"/>
      <c r="BC1183" s="235"/>
    </row>
    <row r="1184" spans="1:55" s="237" customFormat="1" ht="30"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Y1184" s="235" t="s">
        <v>59</v>
      </c>
      <c r="AZ1184" s="235" t="s">
        <v>2829</v>
      </c>
      <c r="BA1184" s="235">
        <v>2108454</v>
      </c>
      <c r="BB1184" s="235"/>
      <c r="BC1184" s="235"/>
    </row>
    <row r="1185" spans="1:55" s="237" customFormat="1" ht="3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Y1185" s="235" t="s">
        <v>59</v>
      </c>
      <c r="AZ1185" s="235" t="s">
        <v>2841</v>
      </c>
      <c r="BA1185" s="235">
        <v>2108504</v>
      </c>
      <c r="BB1185" s="235"/>
      <c r="BC1185" s="235"/>
    </row>
    <row r="1186" spans="1:55" s="237" customFormat="1" ht="30"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Y1186" s="235" t="s">
        <v>59</v>
      </c>
      <c r="AZ1186" s="235" t="s">
        <v>2854</v>
      </c>
      <c r="BA1186" s="235">
        <v>2108603</v>
      </c>
      <c r="BB1186" s="235"/>
      <c r="BC1186" s="235"/>
    </row>
    <row r="1187" spans="1:55" s="237" customFormat="1" ht="30"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Y1187" s="235" t="s">
        <v>59</v>
      </c>
      <c r="AZ1187" s="235" t="s">
        <v>2867</v>
      </c>
      <c r="BA1187" s="235">
        <v>2108702</v>
      </c>
      <c r="BB1187" s="235"/>
      <c r="BC1187" s="235"/>
    </row>
    <row r="1188" spans="1:55" s="237" customFormat="1" ht="30"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Y1188" s="235" t="s">
        <v>59</v>
      </c>
      <c r="AZ1188" s="235" t="s">
        <v>2880</v>
      </c>
      <c r="BA1188" s="235">
        <v>2108801</v>
      </c>
      <c r="BB1188" s="235"/>
      <c r="BC1188" s="235"/>
    </row>
    <row r="1189" spans="1:55" s="237" customFormat="1" ht="30"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Y1189" s="235" t="s">
        <v>59</v>
      </c>
      <c r="AZ1189" s="235" t="s">
        <v>2892</v>
      </c>
      <c r="BA1189" s="235">
        <v>2108900</v>
      </c>
      <c r="BB1189" s="235"/>
      <c r="BC1189" s="235"/>
    </row>
    <row r="1190" spans="1:55" s="237" customFormat="1" ht="30"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Y1190" s="235" t="s">
        <v>59</v>
      </c>
      <c r="AZ1190" s="235" t="s">
        <v>2905</v>
      </c>
      <c r="BA1190" s="235">
        <v>2109007</v>
      </c>
      <c r="BB1190" s="235"/>
      <c r="BC1190" s="235"/>
    </row>
    <row r="1191" spans="1:55" s="237" customFormat="1" ht="30"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Y1191" s="235" t="s">
        <v>59</v>
      </c>
      <c r="AZ1191" s="235" t="s">
        <v>2917</v>
      </c>
      <c r="BA1191" s="235">
        <v>2109056</v>
      </c>
      <c r="BB1191" s="235"/>
      <c r="BC1191" s="235"/>
    </row>
    <row r="1192" spans="1:55" s="237" customFormat="1" ht="30"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Y1192" s="235" t="s">
        <v>59</v>
      </c>
      <c r="AZ1192" s="235" t="s">
        <v>2929</v>
      </c>
      <c r="BA1192" s="235">
        <v>2109106</v>
      </c>
      <c r="BB1192" s="235"/>
      <c r="BC1192" s="235"/>
    </row>
    <row r="1193" spans="1:55" s="237" customFormat="1" ht="30"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Y1193" s="235" t="s">
        <v>59</v>
      </c>
      <c r="AZ1193" s="235" t="s">
        <v>2370</v>
      </c>
      <c r="BA1193" s="235">
        <v>2109205</v>
      </c>
      <c r="BB1193" s="235"/>
      <c r="BC1193" s="235"/>
    </row>
    <row r="1194" spans="1:55" s="237" customFormat="1" ht="30"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Y1194" s="235" t="s">
        <v>59</v>
      </c>
      <c r="AZ1194" s="235" t="s">
        <v>978</v>
      </c>
      <c r="BA1194" s="235">
        <v>2109239</v>
      </c>
      <c r="BB1194" s="235"/>
      <c r="BC1194" s="235"/>
    </row>
    <row r="1195" spans="1:55" s="237" customFormat="1" ht="30"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Y1195" s="235" t="s">
        <v>59</v>
      </c>
      <c r="AZ1195" s="235" t="s">
        <v>2964</v>
      </c>
      <c r="BA1195" s="235">
        <v>2109270</v>
      </c>
      <c r="BB1195" s="235"/>
      <c r="BC1195" s="235"/>
    </row>
    <row r="1196" spans="1:55" s="237" customFormat="1" ht="3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Y1196" s="235" t="s">
        <v>59</v>
      </c>
      <c r="AZ1196" s="235" t="s">
        <v>2976</v>
      </c>
      <c r="BA1196" s="235">
        <v>2109304</v>
      </c>
      <c r="BB1196" s="235"/>
      <c r="BC1196" s="235"/>
    </row>
    <row r="1197" spans="1:55" s="237" customFormat="1" ht="30"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Y1197" s="235" t="s">
        <v>59</v>
      </c>
      <c r="AZ1197" s="235" t="s">
        <v>2989</v>
      </c>
      <c r="BA1197" s="235">
        <v>2109403</v>
      </c>
      <c r="BB1197" s="235"/>
      <c r="BC1197" s="235"/>
    </row>
    <row r="1198" spans="1:55" s="237" customFormat="1" ht="3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Y1198" s="235" t="s">
        <v>59</v>
      </c>
      <c r="AZ1198" s="235" t="s">
        <v>3001</v>
      </c>
      <c r="BA1198" s="235">
        <v>2109452</v>
      </c>
      <c r="BB1198" s="235"/>
      <c r="BC1198" s="235"/>
    </row>
    <row r="1199" spans="1:55" s="237" customFormat="1" ht="3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Y1199" s="235" t="s">
        <v>59</v>
      </c>
      <c r="AZ1199" s="235" t="s">
        <v>3014</v>
      </c>
      <c r="BA1199" s="235">
        <v>2109502</v>
      </c>
      <c r="BB1199" s="235"/>
      <c r="BC1199" s="235"/>
    </row>
    <row r="1200" spans="1:55" s="237" customFormat="1" ht="3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Y1200" s="235" t="s">
        <v>59</v>
      </c>
      <c r="AZ1200" s="235" t="s">
        <v>3027</v>
      </c>
      <c r="BA1200" s="235">
        <v>2109551</v>
      </c>
      <c r="BB1200" s="235"/>
      <c r="BC1200" s="235"/>
    </row>
    <row r="1201" spans="1:55" s="237" customFormat="1" ht="3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Y1201" s="235" t="s">
        <v>59</v>
      </c>
      <c r="AZ1201" s="235" t="s">
        <v>3039</v>
      </c>
      <c r="BA1201" s="235">
        <v>2109601</v>
      </c>
      <c r="BB1201" s="235"/>
      <c r="BC1201" s="235"/>
    </row>
    <row r="1202" spans="1:55" s="237" customFormat="1" ht="3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Y1202" s="235" t="s">
        <v>59</v>
      </c>
      <c r="AZ1202" s="235" t="s">
        <v>3051</v>
      </c>
      <c r="BA1202" s="235">
        <v>2109700</v>
      </c>
      <c r="BB1202" s="235"/>
      <c r="BC1202" s="235"/>
    </row>
    <row r="1203" spans="1:55" s="237" customFormat="1" ht="3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Y1203" s="235" t="s">
        <v>59</v>
      </c>
      <c r="AZ1203" s="235" t="s">
        <v>3063</v>
      </c>
      <c r="BA1203" s="235">
        <v>2109759</v>
      </c>
      <c r="BB1203" s="235"/>
      <c r="BC1203" s="235"/>
    </row>
    <row r="1204" spans="1:55" s="237" customFormat="1" ht="3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Y1204" s="235" t="s">
        <v>59</v>
      </c>
      <c r="AZ1204" s="235" t="s">
        <v>3074</v>
      </c>
      <c r="BA1204" s="235">
        <v>2109809</v>
      </c>
      <c r="BB1204" s="235"/>
      <c r="BC1204" s="235"/>
    </row>
    <row r="1205" spans="1:55" s="237" customFormat="1" ht="3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Y1205" s="235" t="s">
        <v>59</v>
      </c>
      <c r="AZ1205" s="235" t="s">
        <v>3087</v>
      </c>
      <c r="BA1205" s="235">
        <v>2109908</v>
      </c>
      <c r="BB1205" s="235"/>
      <c r="BC1205" s="235"/>
    </row>
    <row r="1206" spans="1:55" s="237" customFormat="1" ht="30"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Y1206" s="235" t="s">
        <v>59</v>
      </c>
      <c r="AZ1206" s="235" t="s">
        <v>3100</v>
      </c>
      <c r="BA1206" s="235">
        <v>2110005</v>
      </c>
      <c r="BB1206" s="235"/>
      <c r="BC1206" s="235"/>
    </row>
    <row r="1207" spans="1:55" s="237" customFormat="1" ht="3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Y1207" s="235" t="s">
        <v>59</v>
      </c>
      <c r="AZ1207" s="235" t="s">
        <v>3112</v>
      </c>
      <c r="BA1207" s="235">
        <v>2110039</v>
      </c>
      <c r="BB1207" s="235"/>
      <c r="BC1207" s="235"/>
    </row>
    <row r="1208" spans="1:55" s="237" customFormat="1" ht="3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Y1208" s="235" t="s">
        <v>59</v>
      </c>
      <c r="AZ1208" s="235" t="s">
        <v>3124</v>
      </c>
      <c r="BA1208" s="235">
        <v>2110104</v>
      </c>
      <c r="BB1208" s="235"/>
      <c r="BC1208" s="235"/>
    </row>
    <row r="1209" spans="1:55" s="237" customFormat="1" ht="3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Y1209" s="235" t="s">
        <v>59</v>
      </c>
      <c r="AZ1209" s="235" t="s">
        <v>3136</v>
      </c>
      <c r="BA1209" s="235">
        <v>2110203</v>
      </c>
      <c r="BB1209" s="235"/>
      <c r="BC1209" s="235"/>
    </row>
    <row r="1210" spans="1:55" s="237" customFormat="1" ht="3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Y1210" s="235" t="s">
        <v>59</v>
      </c>
      <c r="AZ1210" s="235" t="s">
        <v>3148</v>
      </c>
      <c r="BA1210" s="235">
        <v>2110237</v>
      </c>
      <c r="BB1210" s="235"/>
      <c r="BC1210" s="235"/>
    </row>
    <row r="1211" spans="1:55" s="237" customFormat="1" ht="3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Y1211" s="235" t="s">
        <v>59</v>
      </c>
      <c r="AZ1211" s="235" t="s">
        <v>3159</v>
      </c>
      <c r="BA1211" s="235">
        <v>2110278</v>
      </c>
      <c r="BB1211" s="235"/>
      <c r="BC1211" s="235"/>
    </row>
    <row r="1212" spans="1:55" s="237" customFormat="1" ht="3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Y1212" s="235" t="s">
        <v>59</v>
      </c>
      <c r="AZ1212" s="235" t="s">
        <v>3170</v>
      </c>
      <c r="BA1212" s="235">
        <v>2110302</v>
      </c>
      <c r="BB1212" s="235"/>
      <c r="BC1212" s="235"/>
    </row>
    <row r="1213" spans="1:55" s="237" customFormat="1" ht="3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Y1213" s="235" t="s">
        <v>59</v>
      </c>
      <c r="AZ1213" s="235" t="s">
        <v>3181</v>
      </c>
      <c r="BA1213" s="235">
        <v>2110401</v>
      </c>
      <c r="BB1213" s="235"/>
      <c r="BC1213" s="235"/>
    </row>
    <row r="1214" spans="1:55" s="237" customFormat="1" ht="3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Y1214" s="235" t="s">
        <v>59</v>
      </c>
      <c r="AZ1214" s="235" t="s">
        <v>3192</v>
      </c>
      <c r="BA1214" s="235">
        <v>2110500</v>
      </c>
      <c r="BB1214" s="235"/>
      <c r="BC1214" s="235"/>
    </row>
    <row r="1215" spans="1:55" s="237" customFormat="1" ht="30"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Y1215" s="235" t="s">
        <v>59</v>
      </c>
      <c r="AZ1215" s="235" t="s">
        <v>3204</v>
      </c>
      <c r="BA1215" s="235">
        <v>2110609</v>
      </c>
      <c r="BB1215" s="235"/>
      <c r="BC1215" s="235"/>
    </row>
    <row r="1216" spans="1:55" s="237" customFormat="1" ht="3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Y1216" s="235" t="s">
        <v>59</v>
      </c>
      <c r="AZ1216" s="235" t="s">
        <v>3216</v>
      </c>
      <c r="BA1216" s="235">
        <v>2110658</v>
      </c>
      <c r="BB1216" s="235"/>
      <c r="BC1216" s="235"/>
    </row>
    <row r="1217" spans="1:55" s="237" customFormat="1" ht="30"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Y1217" s="235" t="s">
        <v>59</v>
      </c>
      <c r="AZ1217" s="235" t="s">
        <v>3228</v>
      </c>
      <c r="BA1217" s="235">
        <v>2110708</v>
      </c>
      <c r="BB1217" s="235"/>
      <c r="BC1217" s="235"/>
    </row>
    <row r="1218" spans="1:55" s="237" customFormat="1" ht="3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Y1218" s="235" t="s">
        <v>59</v>
      </c>
      <c r="AZ1218" s="235" t="s">
        <v>3238</v>
      </c>
      <c r="BA1218" s="235">
        <v>2110807</v>
      </c>
      <c r="BB1218" s="235"/>
      <c r="BC1218" s="235"/>
    </row>
    <row r="1219" spans="1:55" s="237" customFormat="1" ht="30"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Y1219" s="235" t="s">
        <v>59</v>
      </c>
      <c r="AZ1219" s="235" t="s">
        <v>3249</v>
      </c>
      <c r="BA1219" s="235">
        <v>2110856</v>
      </c>
      <c r="BB1219" s="235"/>
      <c r="BC1219" s="235"/>
    </row>
    <row r="1220" spans="1:55" s="237" customFormat="1" ht="30"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Y1220" s="235" t="s">
        <v>59</v>
      </c>
      <c r="AZ1220" s="235" t="s">
        <v>3259</v>
      </c>
      <c r="BA1220" s="235">
        <v>2110906</v>
      </c>
      <c r="BB1220" s="235"/>
      <c r="BC1220" s="235"/>
    </row>
    <row r="1221" spans="1:55" s="237" customFormat="1" ht="3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Y1221" s="235" t="s">
        <v>59</v>
      </c>
      <c r="AZ1221" s="235" t="s">
        <v>3270</v>
      </c>
      <c r="BA1221" s="235">
        <v>2111003</v>
      </c>
      <c r="BB1221" s="235"/>
      <c r="BC1221" s="235"/>
    </row>
    <row r="1222" spans="1:55" s="237" customFormat="1" ht="30"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Y1222" s="235" t="s">
        <v>59</v>
      </c>
      <c r="AZ1222" s="235" t="s">
        <v>3282</v>
      </c>
      <c r="BA1222" s="235">
        <v>2111029</v>
      </c>
      <c r="BB1222" s="235"/>
      <c r="BC1222" s="235"/>
    </row>
    <row r="1223" spans="1:55" s="237" customFormat="1" ht="30"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Y1223" s="235" t="s">
        <v>59</v>
      </c>
      <c r="AZ1223" s="235" t="s">
        <v>3293</v>
      </c>
      <c r="BA1223" s="235">
        <v>2111052</v>
      </c>
      <c r="BB1223" s="235"/>
      <c r="BC1223" s="235"/>
    </row>
    <row r="1224" spans="1:55" s="237" customFormat="1" ht="30"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Y1224" s="235" t="s">
        <v>59</v>
      </c>
      <c r="AZ1224" s="235" t="s">
        <v>3305</v>
      </c>
      <c r="BA1224" s="235">
        <v>2111078</v>
      </c>
      <c r="BB1224" s="235"/>
      <c r="BC1224" s="235"/>
    </row>
    <row r="1225" spans="1:55" s="237" customFormat="1" ht="3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Y1225" s="235" t="s">
        <v>59</v>
      </c>
      <c r="AZ1225" s="235" t="s">
        <v>3317</v>
      </c>
      <c r="BA1225" s="235">
        <v>2111102</v>
      </c>
      <c r="BB1225" s="235"/>
      <c r="BC1225" s="235"/>
    </row>
    <row r="1226" spans="1:55" s="237" customFormat="1" ht="3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Y1226" s="235" t="s">
        <v>59</v>
      </c>
      <c r="AZ1226" s="235" t="s">
        <v>3327</v>
      </c>
      <c r="BA1226" s="235">
        <v>2111201</v>
      </c>
      <c r="BB1226" s="235"/>
      <c r="BC1226" s="235"/>
    </row>
    <row r="1227" spans="1:55" s="237" customFormat="1" ht="30"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Y1227" s="235" t="s">
        <v>59</v>
      </c>
      <c r="AZ1227" s="235" t="s">
        <v>3338</v>
      </c>
      <c r="BA1227" s="235">
        <v>2111250</v>
      </c>
      <c r="BB1227" s="235"/>
      <c r="BC1227" s="235"/>
    </row>
    <row r="1228" spans="1:55" s="237" customFormat="1" ht="30"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Y1228" s="235" t="s">
        <v>59</v>
      </c>
      <c r="AZ1228" s="235" t="s">
        <v>3349</v>
      </c>
      <c r="BA1228" s="235">
        <v>2111300</v>
      </c>
      <c r="BB1228" s="235"/>
      <c r="BC1228" s="235"/>
    </row>
    <row r="1229" spans="1:55" s="237" customFormat="1" ht="30"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Y1229" s="235" t="s">
        <v>59</v>
      </c>
      <c r="AZ1229" s="235" t="s">
        <v>3359</v>
      </c>
      <c r="BA1229" s="235">
        <v>2111409</v>
      </c>
      <c r="BB1229" s="235"/>
      <c r="BC1229" s="235"/>
    </row>
    <row r="1230" spans="1:55" s="237" customFormat="1" ht="3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Y1230" s="235" t="s">
        <v>59</v>
      </c>
      <c r="AZ1230" s="235" t="s">
        <v>3368</v>
      </c>
      <c r="BA1230" s="235">
        <v>2111508</v>
      </c>
      <c r="BB1230" s="235"/>
      <c r="BC1230" s="235"/>
    </row>
    <row r="1231" spans="1:55" s="237" customFormat="1" ht="30"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Y1231" s="235" t="s">
        <v>59</v>
      </c>
      <c r="AZ1231" s="235" t="s">
        <v>3378</v>
      </c>
      <c r="BA1231" s="235">
        <v>2111532</v>
      </c>
      <c r="BB1231" s="235"/>
      <c r="BC1231" s="235"/>
    </row>
    <row r="1232" spans="1:55" s="237" customFormat="1" ht="30"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Y1232" s="235" t="s">
        <v>59</v>
      </c>
      <c r="AZ1232" s="235" t="s">
        <v>3388</v>
      </c>
      <c r="BA1232" s="235">
        <v>2111573</v>
      </c>
      <c r="BB1232" s="235"/>
      <c r="BC1232" s="235"/>
    </row>
    <row r="1233" spans="1:55" s="237" customFormat="1" ht="30"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Y1233" s="235" t="s">
        <v>59</v>
      </c>
      <c r="AZ1233" s="235" t="s">
        <v>3398</v>
      </c>
      <c r="BA1233" s="235">
        <v>2111607</v>
      </c>
      <c r="BB1233" s="235"/>
      <c r="BC1233" s="235"/>
    </row>
    <row r="1234" spans="1:55" s="237" customFormat="1" ht="30"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Y1234" s="235" t="s">
        <v>59</v>
      </c>
      <c r="AZ1234" s="235" t="s">
        <v>3408</v>
      </c>
      <c r="BA1234" s="235">
        <v>2111631</v>
      </c>
      <c r="BB1234" s="235"/>
      <c r="BC1234" s="235"/>
    </row>
    <row r="1235" spans="1:55" s="237" customFormat="1" ht="30"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Y1235" s="235" t="s">
        <v>59</v>
      </c>
      <c r="AZ1235" s="235" t="s">
        <v>3418</v>
      </c>
      <c r="BA1235" s="235">
        <v>2111672</v>
      </c>
      <c r="BB1235" s="235"/>
      <c r="BC1235" s="235"/>
    </row>
    <row r="1236" spans="1:55" s="237" customFormat="1" ht="30"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Y1236" s="235" t="s">
        <v>59</v>
      </c>
      <c r="AZ1236" s="235" t="s">
        <v>3030</v>
      </c>
      <c r="BA1236" s="235">
        <v>2111706</v>
      </c>
      <c r="BB1236" s="235"/>
      <c r="BC1236" s="235"/>
    </row>
    <row r="1237" spans="1:55" s="237" customFormat="1" ht="30"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Y1237" s="235" t="s">
        <v>59</v>
      </c>
      <c r="AZ1237" s="235" t="s">
        <v>3437</v>
      </c>
      <c r="BA1237" s="235">
        <v>2111722</v>
      </c>
      <c r="BB1237" s="235"/>
      <c r="BC1237" s="235"/>
    </row>
    <row r="1238" spans="1:55" s="237" customFormat="1" ht="3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Y1238" s="235" t="s">
        <v>59</v>
      </c>
      <c r="AZ1238" s="235" t="s">
        <v>3446</v>
      </c>
      <c r="BA1238" s="235">
        <v>2111748</v>
      </c>
      <c r="BB1238" s="235"/>
      <c r="BC1238" s="235"/>
    </row>
    <row r="1239" spans="1:55" s="237" customFormat="1" ht="3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Y1239" s="235" t="s">
        <v>59</v>
      </c>
      <c r="AZ1239" s="235" t="s">
        <v>3455</v>
      </c>
      <c r="BA1239" s="235">
        <v>2111763</v>
      </c>
      <c r="BB1239" s="235"/>
      <c r="BC1239" s="235"/>
    </row>
    <row r="1240" spans="1:55" s="237" customFormat="1" ht="3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Y1240" s="235" t="s">
        <v>59</v>
      </c>
      <c r="AZ1240" s="235" t="s">
        <v>3465</v>
      </c>
      <c r="BA1240" s="235">
        <v>2111789</v>
      </c>
      <c r="BB1240" s="235"/>
      <c r="BC1240" s="235"/>
    </row>
    <row r="1241" spans="1:55" s="237" customFormat="1" ht="3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Y1241" s="235" t="s">
        <v>59</v>
      </c>
      <c r="AZ1241" s="235" t="s">
        <v>2934</v>
      </c>
      <c r="BA1241" s="235">
        <v>2111805</v>
      </c>
      <c r="BB1241" s="235"/>
      <c r="BC1241" s="235"/>
    </row>
    <row r="1242" spans="1:55" s="237" customFormat="1" ht="3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Y1242" s="235" t="s">
        <v>59</v>
      </c>
      <c r="AZ1242" s="235" t="s">
        <v>3484</v>
      </c>
      <c r="BA1242" s="235">
        <v>2111904</v>
      </c>
      <c r="BB1242" s="235"/>
      <c r="BC1242" s="235"/>
    </row>
    <row r="1243" spans="1:55" s="237" customFormat="1" ht="30"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Y1243" s="235" t="s">
        <v>59</v>
      </c>
      <c r="AZ1243" s="235" t="s">
        <v>3494</v>
      </c>
      <c r="BA1243" s="235">
        <v>2111953</v>
      </c>
      <c r="BB1243" s="235"/>
      <c r="BC1243" s="235"/>
    </row>
    <row r="1244" spans="1:55" s="237" customFormat="1" ht="30"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Y1244" s="235" t="s">
        <v>59</v>
      </c>
      <c r="AZ1244" s="235" t="s">
        <v>3503</v>
      </c>
      <c r="BA1244" s="235">
        <v>2112001</v>
      </c>
      <c r="BB1244" s="235"/>
      <c r="BC1244" s="235"/>
    </row>
    <row r="1245" spans="1:55" s="237" customFormat="1" ht="3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Y1245" s="235" t="s">
        <v>59</v>
      </c>
      <c r="AZ1245" s="235" t="s">
        <v>3513</v>
      </c>
      <c r="BA1245" s="235">
        <v>2112100</v>
      </c>
      <c r="BB1245" s="235"/>
      <c r="BC1245" s="235"/>
    </row>
    <row r="1246" spans="1:55" s="237" customFormat="1" ht="30"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Y1246" s="235" t="s">
        <v>59</v>
      </c>
      <c r="AZ1246" s="235" t="s">
        <v>3523</v>
      </c>
      <c r="BA1246" s="235">
        <v>2112209</v>
      </c>
      <c r="BB1246" s="235"/>
      <c r="BC1246" s="235"/>
    </row>
    <row r="1247" spans="1:55" s="237" customFormat="1" ht="30"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Y1247" s="235" t="s">
        <v>59</v>
      </c>
      <c r="AZ1247" s="235" t="s">
        <v>3533</v>
      </c>
      <c r="BA1247" s="235">
        <v>2112233</v>
      </c>
      <c r="BB1247" s="235"/>
      <c r="BC1247" s="235"/>
    </row>
    <row r="1248" spans="1:55" s="237" customFormat="1" ht="30"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Y1248" s="235" t="s">
        <v>59</v>
      </c>
      <c r="AZ1248" s="235" t="s">
        <v>3543</v>
      </c>
      <c r="BA1248" s="235">
        <v>2112274</v>
      </c>
      <c r="BB1248" s="235"/>
      <c r="BC1248" s="235"/>
    </row>
    <row r="1249" spans="1:55" s="237" customFormat="1" ht="30"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Y1249" s="235" t="s">
        <v>59</v>
      </c>
      <c r="AZ1249" s="235" t="s">
        <v>3551</v>
      </c>
      <c r="BA1249" s="235">
        <v>2112308</v>
      </c>
      <c r="BB1249" s="235"/>
      <c r="BC1249" s="235"/>
    </row>
    <row r="1250" spans="1:55" s="237" customFormat="1" ht="30"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Y1250" s="235" t="s">
        <v>59</v>
      </c>
      <c r="AZ1250" s="235" t="s">
        <v>3561</v>
      </c>
      <c r="BA1250" s="235">
        <v>2112407</v>
      </c>
      <c r="BB1250" s="235"/>
      <c r="BC1250" s="235"/>
    </row>
    <row r="1251" spans="1:55" s="237" customFormat="1" ht="30"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Y1251" s="235" t="s">
        <v>59</v>
      </c>
      <c r="AZ1251" s="235" t="s">
        <v>3571</v>
      </c>
      <c r="BA1251" s="235">
        <v>2112456</v>
      </c>
      <c r="BB1251" s="235"/>
      <c r="BC1251" s="235"/>
    </row>
    <row r="1252" spans="1:55" s="237" customFormat="1" ht="30"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Y1252" s="235" t="s">
        <v>59</v>
      </c>
      <c r="AZ1252" s="235" t="s">
        <v>3581</v>
      </c>
      <c r="BA1252" s="235">
        <v>2112506</v>
      </c>
      <c r="BB1252" s="235"/>
      <c r="BC1252" s="235"/>
    </row>
    <row r="1253" spans="1:55" s="237" customFormat="1" ht="30"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Y1253" s="235" t="s">
        <v>59</v>
      </c>
      <c r="AZ1253" s="235" t="s">
        <v>3591</v>
      </c>
      <c r="BA1253" s="235">
        <v>2112605</v>
      </c>
      <c r="BB1253" s="235"/>
      <c r="BC1253" s="235"/>
    </row>
    <row r="1254" spans="1:55" s="237" customFormat="1" ht="3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Y1254" s="235" t="s">
        <v>59</v>
      </c>
      <c r="AZ1254" s="235" t="s">
        <v>3600</v>
      </c>
      <c r="BA1254" s="235">
        <v>2112704</v>
      </c>
      <c r="BB1254" s="235"/>
      <c r="BC1254" s="235"/>
    </row>
    <row r="1255" spans="1:55" s="237" customFormat="1" ht="30"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Y1255" s="235" t="s">
        <v>59</v>
      </c>
      <c r="AZ1255" s="235" t="s">
        <v>1738</v>
      </c>
      <c r="BA1255" s="235">
        <v>2112803</v>
      </c>
      <c r="BB1255" s="235"/>
      <c r="BC1255" s="235"/>
    </row>
    <row r="1256" spans="1:55" s="237" customFormat="1" ht="30"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Y1256" s="235" t="s">
        <v>59</v>
      </c>
      <c r="AZ1256" s="235" t="s">
        <v>3618</v>
      </c>
      <c r="BA1256" s="235">
        <v>2112852</v>
      </c>
      <c r="BB1256" s="235"/>
      <c r="BC1256" s="235"/>
    </row>
    <row r="1257" spans="1:55" s="237" customFormat="1" ht="30"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Y1257" s="235" t="s">
        <v>59</v>
      </c>
      <c r="AZ1257" s="235" t="s">
        <v>3628</v>
      </c>
      <c r="BA1257" s="235">
        <v>2112902</v>
      </c>
      <c r="BB1257" s="235"/>
      <c r="BC1257" s="235"/>
    </row>
    <row r="1258" spans="1:55" s="237" customFormat="1" ht="3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Y1258" s="235" t="s">
        <v>59</v>
      </c>
      <c r="AZ1258" s="235" t="s">
        <v>3638</v>
      </c>
      <c r="BA1258" s="235">
        <v>2113009</v>
      </c>
      <c r="BB1258" s="235"/>
      <c r="BC1258" s="235"/>
    </row>
    <row r="1259" spans="1:55" s="237" customFormat="1" ht="30"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Y1259" s="235" t="s">
        <v>59</v>
      </c>
      <c r="AZ1259" s="235" t="s">
        <v>3648</v>
      </c>
      <c r="BA1259" s="235">
        <v>2114007</v>
      </c>
      <c r="BB1259" s="235"/>
      <c r="BC1259" s="235"/>
    </row>
    <row r="1260" spans="1:55" s="237" customFormat="1" ht="3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Y1260" s="235" t="s">
        <v>61</v>
      </c>
      <c r="AZ1260" s="235" t="s">
        <v>103</v>
      </c>
      <c r="BA1260" s="235">
        <v>3100104</v>
      </c>
      <c r="BB1260" s="235"/>
      <c r="BC1260" s="235"/>
    </row>
    <row r="1261" spans="1:55" s="237" customFormat="1" ht="30"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Y1261" s="235" t="s">
        <v>61</v>
      </c>
      <c r="AZ1261" s="235" t="s">
        <v>128</v>
      </c>
      <c r="BA1261" s="235">
        <v>3100203</v>
      </c>
      <c r="BB1261" s="235"/>
      <c r="BC1261" s="235"/>
    </row>
    <row r="1262" spans="1:55" s="237" customFormat="1" ht="30"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Y1262" s="235" t="s">
        <v>61</v>
      </c>
      <c r="AZ1262" s="235" t="s">
        <v>154</v>
      </c>
      <c r="BA1262" s="235">
        <v>3100302</v>
      </c>
      <c r="BB1262" s="235"/>
      <c r="BC1262" s="235"/>
    </row>
    <row r="1263" spans="1:55" s="237" customFormat="1" ht="30"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Y1263" s="235" t="s">
        <v>61</v>
      </c>
      <c r="AZ1263" s="235" t="s">
        <v>179</v>
      </c>
      <c r="BA1263" s="235">
        <v>3100401</v>
      </c>
      <c r="BB1263" s="235"/>
      <c r="BC1263" s="235"/>
    </row>
    <row r="1264" spans="1:55" s="237" customFormat="1" ht="30"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Y1264" s="235" t="s">
        <v>61</v>
      </c>
      <c r="AZ1264" s="235" t="s">
        <v>205</v>
      </c>
      <c r="BA1264" s="235">
        <v>3100500</v>
      </c>
      <c r="BB1264" s="235"/>
      <c r="BC1264" s="235"/>
    </row>
    <row r="1265" spans="1:55" s="237" customFormat="1" ht="30"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Y1265" s="235" t="s">
        <v>61</v>
      </c>
      <c r="AZ1265" s="235" t="s">
        <v>126</v>
      </c>
      <c r="BA1265" s="235">
        <v>3100609</v>
      </c>
      <c r="BB1265" s="235"/>
      <c r="BC1265" s="235"/>
    </row>
    <row r="1266" spans="1:55" s="237" customFormat="1" ht="3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Y1266" s="235" t="s">
        <v>61</v>
      </c>
      <c r="AZ1266" s="235" t="s">
        <v>255</v>
      </c>
      <c r="BA1266" s="235">
        <v>3100708</v>
      </c>
      <c r="BB1266" s="235"/>
      <c r="BC1266" s="235"/>
    </row>
    <row r="1267" spans="1:55" s="237" customFormat="1" ht="3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Y1267" s="235" t="s">
        <v>61</v>
      </c>
      <c r="AZ1267" s="235" t="s">
        <v>280</v>
      </c>
      <c r="BA1267" s="235">
        <v>3100807</v>
      </c>
      <c r="BB1267" s="235"/>
      <c r="BC1267" s="235"/>
    </row>
    <row r="1268" spans="1:55" s="237" customFormat="1" ht="3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Y1268" s="235" t="s">
        <v>61</v>
      </c>
      <c r="AZ1268" s="235" t="s">
        <v>306</v>
      </c>
      <c r="BA1268" s="235">
        <v>3100906</v>
      </c>
      <c r="BB1268" s="235"/>
      <c r="BC1268" s="235"/>
    </row>
    <row r="1269" spans="1:55" s="237" customFormat="1" ht="30"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Y1269" s="235" t="s">
        <v>61</v>
      </c>
      <c r="AZ1269" s="235" t="s">
        <v>332</v>
      </c>
      <c r="BA1269" s="235">
        <v>3101003</v>
      </c>
      <c r="BB1269" s="235"/>
      <c r="BC1269" s="235"/>
    </row>
    <row r="1270" spans="1:55" s="237" customFormat="1" ht="3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Y1270" s="235" t="s">
        <v>61</v>
      </c>
      <c r="AZ1270" s="235" t="s">
        <v>357</v>
      </c>
      <c r="BA1270" s="235">
        <v>3101102</v>
      </c>
      <c r="BB1270" s="235"/>
      <c r="BC1270" s="235"/>
    </row>
    <row r="1271" spans="1:55" s="237" customFormat="1" ht="3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Y1271" s="235" t="s">
        <v>61</v>
      </c>
      <c r="AZ1271" s="235" t="s">
        <v>381</v>
      </c>
      <c r="BA1271" s="235">
        <v>3101201</v>
      </c>
      <c r="BB1271" s="235"/>
      <c r="BC1271" s="235"/>
    </row>
    <row r="1272" spans="1:55" s="237" customFormat="1" ht="30"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Y1272" s="235" t="s">
        <v>61</v>
      </c>
      <c r="AZ1272" s="235" t="s">
        <v>406</v>
      </c>
      <c r="BA1272" s="235">
        <v>3101300</v>
      </c>
      <c r="BB1272" s="235"/>
      <c r="BC1272" s="235"/>
    </row>
    <row r="1273" spans="1:55" s="237" customFormat="1" ht="30"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Y1273" s="235" t="s">
        <v>61</v>
      </c>
      <c r="AZ1273" s="235" t="s">
        <v>431</v>
      </c>
      <c r="BA1273" s="235">
        <v>3101409</v>
      </c>
      <c r="BB1273" s="235"/>
      <c r="BC1273" s="235"/>
    </row>
    <row r="1274" spans="1:55" s="237" customFormat="1" ht="30"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Y1274" s="235" t="s">
        <v>61</v>
      </c>
      <c r="AZ1274" s="235" t="s">
        <v>456</v>
      </c>
      <c r="BA1274" s="235">
        <v>3101508</v>
      </c>
      <c r="BB1274" s="235"/>
      <c r="BC1274" s="235"/>
    </row>
    <row r="1275" spans="1:55" s="237" customFormat="1" ht="30"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Y1275" s="235" t="s">
        <v>61</v>
      </c>
      <c r="AZ1275" s="235" t="s">
        <v>482</v>
      </c>
      <c r="BA1275" s="235">
        <v>3101607</v>
      </c>
      <c r="BB1275" s="235"/>
      <c r="BC1275" s="235"/>
    </row>
    <row r="1276" spans="1:55" s="237" customFormat="1" ht="30"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Y1276" s="235" t="s">
        <v>61</v>
      </c>
      <c r="AZ1276" s="235" t="s">
        <v>506</v>
      </c>
      <c r="BA1276" s="235">
        <v>3101631</v>
      </c>
      <c r="BB1276" s="235"/>
      <c r="BC1276" s="235"/>
    </row>
    <row r="1277" spans="1:55" s="237" customFormat="1" ht="3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Y1277" s="235" t="s">
        <v>61</v>
      </c>
      <c r="AZ1277" s="235" t="s">
        <v>529</v>
      </c>
      <c r="BA1277" s="235">
        <v>3101706</v>
      </c>
      <c r="BB1277" s="235"/>
      <c r="BC1277" s="235"/>
    </row>
    <row r="1278" spans="1:55" s="237" customFormat="1" ht="30"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Y1278" s="235" t="s">
        <v>61</v>
      </c>
      <c r="AZ1278" s="235" t="s">
        <v>553</v>
      </c>
      <c r="BA1278" s="235">
        <v>3101805</v>
      </c>
      <c r="BB1278" s="235"/>
      <c r="BC1278" s="235"/>
    </row>
    <row r="1279" spans="1:55" s="237" customFormat="1" ht="30"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Y1279" s="235" t="s">
        <v>61</v>
      </c>
      <c r="AZ1279" s="235" t="s">
        <v>575</v>
      </c>
      <c r="BA1279" s="235">
        <v>3101904</v>
      </c>
      <c r="BB1279" s="235"/>
      <c r="BC1279" s="235"/>
    </row>
    <row r="1280" spans="1:55" s="237" customFormat="1" ht="3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Y1280" s="235" t="s">
        <v>61</v>
      </c>
      <c r="AZ1280" s="235" t="s">
        <v>599</v>
      </c>
      <c r="BA1280" s="235">
        <v>3102001</v>
      </c>
      <c r="BB1280" s="235"/>
      <c r="BC1280" s="235"/>
    </row>
    <row r="1281" spans="1:55" s="237" customFormat="1" ht="30"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Y1281" s="235" t="s">
        <v>61</v>
      </c>
      <c r="AZ1281" s="235" t="s">
        <v>622</v>
      </c>
      <c r="BA1281" s="235">
        <v>3102050</v>
      </c>
      <c r="BB1281" s="235"/>
      <c r="BC1281" s="235"/>
    </row>
    <row r="1282" spans="1:55" s="237" customFormat="1" ht="30"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Y1282" s="235" t="s">
        <v>61</v>
      </c>
      <c r="AZ1282" s="235" t="s">
        <v>643</v>
      </c>
      <c r="BA1282" s="235">
        <v>3153509</v>
      </c>
      <c r="BB1282" s="235"/>
      <c r="BC1282" s="235"/>
    </row>
    <row r="1283" spans="1:55" s="237" customFormat="1" ht="30"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Y1283" s="235" t="s">
        <v>61</v>
      </c>
      <c r="AZ1283" s="235" t="s">
        <v>664</v>
      </c>
      <c r="BA1283" s="235">
        <v>3102100</v>
      </c>
      <c r="BB1283" s="235"/>
      <c r="BC1283" s="235"/>
    </row>
    <row r="1284" spans="1:55" s="237" customFormat="1" ht="3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Y1284" s="235" t="s">
        <v>61</v>
      </c>
      <c r="AZ1284" s="235" t="s">
        <v>685</v>
      </c>
      <c r="BA1284" s="235">
        <v>3102209</v>
      </c>
      <c r="BB1284" s="235"/>
      <c r="BC1284" s="235"/>
    </row>
    <row r="1285" spans="1:55" s="237" customFormat="1" ht="30"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Y1285" s="235" t="s">
        <v>61</v>
      </c>
      <c r="AZ1285" s="235" t="s">
        <v>705</v>
      </c>
      <c r="BA1285" s="235">
        <v>3102308</v>
      </c>
      <c r="BB1285" s="235"/>
      <c r="BC1285" s="235"/>
    </row>
    <row r="1286" spans="1:55" s="237" customFormat="1" ht="30"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Y1286" s="235" t="s">
        <v>61</v>
      </c>
      <c r="AZ1286" s="235" t="s">
        <v>727</v>
      </c>
      <c r="BA1286" s="235">
        <v>3102407</v>
      </c>
      <c r="BB1286" s="235"/>
      <c r="BC1286" s="235"/>
    </row>
    <row r="1287" spans="1:55" s="237" customFormat="1" ht="30"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Y1287" s="235" t="s">
        <v>61</v>
      </c>
      <c r="AZ1287" s="235" t="s">
        <v>749</v>
      </c>
      <c r="BA1287" s="235">
        <v>3102506</v>
      </c>
      <c r="BB1287" s="235"/>
      <c r="BC1287" s="235"/>
    </row>
    <row r="1288" spans="1:55" s="237" customFormat="1" ht="30"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Y1288" s="235" t="s">
        <v>61</v>
      </c>
      <c r="AZ1288" s="235" t="s">
        <v>770</v>
      </c>
      <c r="BA1288" s="235">
        <v>3102605</v>
      </c>
      <c r="BB1288" s="235"/>
      <c r="BC1288" s="235"/>
    </row>
    <row r="1289" spans="1:55" s="237" customFormat="1" ht="3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Y1289" s="235" t="s">
        <v>61</v>
      </c>
      <c r="AZ1289" s="235" t="s">
        <v>793</v>
      </c>
      <c r="BA1289" s="235">
        <v>3102803</v>
      </c>
      <c r="BB1289" s="235"/>
      <c r="BC1289" s="235"/>
    </row>
    <row r="1290" spans="1:55" s="237" customFormat="1" ht="3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Y1290" s="235" t="s">
        <v>61</v>
      </c>
      <c r="AZ1290" s="235" t="s">
        <v>814</v>
      </c>
      <c r="BA1290" s="235">
        <v>3102852</v>
      </c>
      <c r="BB1290" s="235"/>
      <c r="BC1290" s="235"/>
    </row>
    <row r="1291" spans="1:55" s="237" customFormat="1" ht="30"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Y1291" s="235" t="s">
        <v>61</v>
      </c>
      <c r="AZ1291" s="235" t="s">
        <v>467</v>
      </c>
      <c r="BA1291" s="235">
        <v>3102902</v>
      </c>
      <c r="BB1291" s="235"/>
      <c r="BC1291" s="235"/>
    </row>
    <row r="1292" spans="1:55" s="237" customFormat="1" ht="3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Y1292" s="235" t="s">
        <v>61</v>
      </c>
      <c r="AZ1292" s="235" t="s">
        <v>857</v>
      </c>
      <c r="BA1292" s="235">
        <v>3103009</v>
      </c>
      <c r="BB1292" s="235"/>
      <c r="BC1292" s="235"/>
    </row>
    <row r="1293" spans="1:55" s="237" customFormat="1" ht="30"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Y1293" s="235" t="s">
        <v>61</v>
      </c>
      <c r="AZ1293" s="235" t="s">
        <v>878</v>
      </c>
      <c r="BA1293" s="235">
        <v>3103108</v>
      </c>
      <c r="BB1293" s="235"/>
      <c r="BC1293" s="235"/>
    </row>
    <row r="1294" spans="1:55" s="237" customFormat="1" ht="3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Y1294" s="235" t="s">
        <v>61</v>
      </c>
      <c r="AZ1294" s="235" t="s">
        <v>901</v>
      </c>
      <c r="BA1294" s="235">
        <v>3103207</v>
      </c>
      <c r="BB1294" s="235"/>
      <c r="BC1294" s="235"/>
    </row>
    <row r="1295" spans="1:55" s="237" customFormat="1" ht="3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Y1295" s="235" t="s">
        <v>61</v>
      </c>
      <c r="AZ1295" s="235" t="s">
        <v>924</v>
      </c>
      <c r="BA1295" s="235">
        <v>3103306</v>
      </c>
      <c r="BB1295" s="235"/>
      <c r="BC1295" s="235"/>
    </row>
    <row r="1296" spans="1:55" s="237" customFormat="1" ht="30"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Y1296" s="235" t="s">
        <v>61</v>
      </c>
      <c r="AZ1296" s="235" t="s">
        <v>947</v>
      </c>
      <c r="BA1296" s="235">
        <v>3103405</v>
      </c>
      <c r="BB1296" s="235"/>
      <c r="BC1296" s="235"/>
    </row>
    <row r="1297" spans="1:55" s="237" customFormat="1" ht="30"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Y1297" s="235" t="s">
        <v>61</v>
      </c>
      <c r="AZ1297" s="235" t="s">
        <v>969</v>
      </c>
      <c r="BA1297" s="235">
        <v>3103504</v>
      </c>
      <c r="BB1297" s="235"/>
      <c r="BC1297" s="235"/>
    </row>
    <row r="1298" spans="1:55" s="237" customFormat="1" ht="30"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Y1298" s="235" t="s">
        <v>61</v>
      </c>
      <c r="AZ1298" s="235" t="s">
        <v>991</v>
      </c>
      <c r="BA1298" s="235">
        <v>3103603</v>
      </c>
      <c r="BB1298" s="235"/>
      <c r="BC1298" s="235"/>
    </row>
    <row r="1299" spans="1:55" s="237" customFormat="1" ht="3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Y1299" s="235" t="s">
        <v>61</v>
      </c>
      <c r="AZ1299" s="235" t="s">
        <v>1014</v>
      </c>
      <c r="BA1299" s="235">
        <v>3103702</v>
      </c>
      <c r="BB1299" s="235"/>
      <c r="BC1299" s="235"/>
    </row>
    <row r="1300" spans="1:55" s="237" customFormat="1" ht="30"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Y1300" s="235" t="s">
        <v>61</v>
      </c>
      <c r="AZ1300" s="235" t="s">
        <v>1036</v>
      </c>
      <c r="BA1300" s="235">
        <v>3103751</v>
      </c>
      <c r="BB1300" s="235"/>
      <c r="BC1300" s="235"/>
    </row>
    <row r="1301" spans="1:55" s="237" customFormat="1" ht="30"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Y1301" s="235" t="s">
        <v>61</v>
      </c>
      <c r="AZ1301" s="235" t="s">
        <v>1058</v>
      </c>
      <c r="BA1301" s="235">
        <v>3103801</v>
      </c>
      <c r="BB1301" s="235"/>
      <c r="BC1301" s="235"/>
    </row>
    <row r="1302" spans="1:55" s="237" customFormat="1"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Y1302" s="235" t="s">
        <v>61</v>
      </c>
      <c r="AZ1302" s="235" t="s">
        <v>1080</v>
      </c>
      <c r="BA1302" s="235">
        <v>3103900</v>
      </c>
      <c r="BB1302" s="235"/>
      <c r="BC1302" s="235"/>
    </row>
    <row r="1303" spans="1:55" s="237" customFormat="1" ht="3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Y1303" s="235" t="s">
        <v>61</v>
      </c>
      <c r="AZ1303" s="235" t="s">
        <v>1102</v>
      </c>
      <c r="BA1303" s="235">
        <v>3104007</v>
      </c>
      <c r="BB1303" s="235"/>
      <c r="BC1303" s="235"/>
    </row>
    <row r="1304" spans="1:55" s="237" customFormat="1" ht="30"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Y1304" s="235" t="s">
        <v>61</v>
      </c>
      <c r="AZ1304" s="235" t="s">
        <v>1125</v>
      </c>
      <c r="BA1304" s="235">
        <v>3104106</v>
      </c>
      <c r="BB1304" s="235"/>
      <c r="BC1304" s="235"/>
    </row>
    <row r="1305" spans="1:55" s="237" customFormat="1" ht="3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Y1305" s="235" t="s">
        <v>61</v>
      </c>
      <c r="AZ1305" s="235" t="s">
        <v>1148</v>
      </c>
      <c r="BA1305" s="235">
        <v>3104205</v>
      </c>
      <c r="BB1305" s="235"/>
      <c r="BC1305" s="235"/>
    </row>
    <row r="1306" spans="1:55" s="237" customFormat="1" ht="30"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Y1306" s="235" t="s">
        <v>61</v>
      </c>
      <c r="AZ1306" s="235" t="s">
        <v>1171</v>
      </c>
      <c r="BA1306" s="235">
        <v>3104304</v>
      </c>
      <c r="BB1306" s="235"/>
      <c r="BC1306" s="235"/>
    </row>
    <row r="1307" spans="1:55" s="237" customFormat="1" ht="3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Y1307" s="235" t="s">
        <v>61</v>
      </c>
      <c r="AZ1307" s="235" t="s">
        <v>1194</v>
      </c>
      <c r="BA1307" s="235">
        <v>3104403</v>
      </c>
      <c r="BB1307" s="235"/>
      <c r="BC1307" s="235"/>
    </row>
    <row r="1308" spans="1:55" s="237" customFormat="1" ht="30"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Y1308" s="235" t="s">
        <v>61</v>
      </c>
      <c r="AZ1308" s="235" t="s">
        <v>1216</v>
      </c>
      <c r="BA1308" s="235">
        <v>3104452</v>
      </c>
      <c r="BB1308" s="235"/>
      <c r="BC1308" s="235"/>
    </row>
    <row r="1309" spans="1:55" s="237" customFormat="1" ht="3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Y1309" s="235" t="s">
        <v>61</v>
      </c>
      <c r="AZ1309" s="235" t="s">
        <v>1237</v>
      </c>
      <c r="BA1309" s="235">
        <v>3104502</v>
      </c>
      <c r="BB1309" s="235"/>
      <c r="BC1309" s="235"/>
    </row>
    <row r="1310" spans="1:55" s="237" customFormat="1" ht="30"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Y1310" s="235" t="s">
        <v>61</v>
      </c>
      <c r="AZ1310" s="235" t="s">
        <v>1260</v>
      </c>
      <c r="BA1310" s="235">
        <v>3104601</v>
      </c>
      <c r="BB1310" s="235"/>
      <c r="BC1310" s="235"/>
    </row>
    <row r="1311" spans="1:55" s="237" customFormat="1" ht="30"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Y1311" s="235" t="s">
        <v>61</v>
      </c>
      <c r="AZ1311" s="235" t="s">
        <v>1283</v>
      </c>
      <c r="BA1311" s="235">
        <v>3104700</v>
      </c>
      <c r="BB1311" s="235"/>
      <c r="BC1311" s="235"/>
    </row>
    <row r="1312" spans="1:55" s="237" customFormat="1" ht="3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Y1312" s="235" t="s">
        <v>61</v>
      </c>
      <c r="AZ1312" s="235" t="s">
        <v>1304</v>
      </c>
      <c r="BA1312" s="235">
        <v>3104809</v>
      </c>
      <c r="BB1312" s="235"/>
      <c r="BC1312" s="235"/>
    </row>
    <row r="1313" spans="1:55" s="237" customFormat="1" ht="30"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Y1313" s="235" t="s">
        <v>61</v>
      </c>
      <c r="AZ1313" s="235" t="s">
        <v>1326</v>
      </c>
      <c r="BA1313" s="235">
        <v>3104908</v>
      </c>
      <c r="BB1313" s="235"/>
      <c r="BC1313" s="235"/>
    </row>
    <row r="1314" spans="1:55" s="237" customFormat="1" ht="30"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Y1314" s="235" t="s">
        <v>61</v>
      </c>
      <c r="AZ1314" s="235" t="s">
        <v>1348</v>
      </c>
      <c r="BA1314" s="235">
        <v>3105004</v>
      </c>
      <c r="BB1314" s="235"/>
      <c r="BC1314" s="235"/>
    </row>
    <row r="1315" spans="1:55" s="237" customFormat="1" ht="30"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Y1315" s="235" t="s">
        <v>61</v>
      </c>
      <c r="AZ1315" s="235" t="s">
        <v>1369</v>
      </c>
      <c r="BA1315" s="235">
        <v>3105103</v>
      </c>
      <c r="BB1315" s="235"/>
      <c r="BC1315" s="235"/>
    </row>
    <row r="1316" spans="1:55" s="237" customFormat="1" ht="30"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Y1316" s="235" t="s">
        <v>61</v>
      </c>
      <c r="AZ1316" s="235" t="s">
        <v>1391</v>
      </c>
      <c r="BA1316" s="235">
        <v>3105202</v>
      </c>
      <c r="BB1316" s="235"/>
      <c r="BC1316" s="235"/>
    </row>
    <row r="1317" spans="1:55" s="237" customFormat="1" ht="30"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Y1317" s="235" t="s">
        <v>61</v>
      </c>
      <c r="AZ1317" s="235" t="s">
        <v>1413</v>
      </c>
      <c r="BA1317" s="235">
        <v>3105301</v>
      </c>
      <c r="BB1317" s="235"/>
      <c r="BC1317" s="235"/>
    </row>
    <row r="1318" spans="1:55" s="237" customFormat="1" ht="30"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Y1318" s="235" t="s">
        <v>61</v>
      </c>
      <c r="AZ1318" s="235" t="s">
        <v>1435</v>
      </c>
      <c r="BA1318" s="235">
        <v>3105400</v>
      </c>
      <c r="BB1318" s="235"/>
      <c r="BC1318" s="235"/>
    </row>
    <row r="1319" spans="1:55" s="237" customFormat="1" ht="30"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Y1319" s="235" t="s">
        <v>61</v>
      </c>
      <c r="AZ1319" s="235" t="s">
        <v>1456</v>
      </c>
      <c r="BA1319" s="235">
        <v>3105509</v>
      </c>
      <c r="BB1319" s="235"/>
      <c r="BC1319" s="235"/>
    </row>
    <row r="1320" spans="1:55" s="237" customFormat="1" ht="30"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Y1320" s="235" t="s">
        <v>61</v>
      </c>
      <c r="AZ1320" s="235" t="s">
        <v>1476</v>
      </c>
      <c r="BA1320" s="235">
        <v>3105608</v>
      </c>
      <c r="BB1320" s="235"/>
      <c r="BC1320" s="235"/>
    </row>
    <row r="1321" spans="1:55" s="237" customFormat="1" ht="30"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Y1321" s="235" t="s">
        <v>61</v>
      </c>
      <c r="AZ1321" s="235" t="s">
        <v>1498</v>
      </c>
      <c r="BA1321" s="235">
        <v>3105707</v>
      </c>
      <c r="BB1321" s="235"/>
      <c r="BC1321" s="235"/>
    </row>
    <row r="1322" spans="1:55" s="237" customFormat="1" ht="3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Y1322" s="235" t="s">
        <v>61</v>
      </c>
      <c r="AZ1322" s="235" t="s">
        <v>1518</v>
      </c>
      <c r="BA1322" s="235">
        <v>3105905</v>
      </c>
      <c r="BB1322" s="235"/>
      <c r="BC1322" s="235"/>
    </row>
    <row r="1323" spans="1:55" s="237" customFormat="1" ht="3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Y1323" s="235" t="s">
        <v>61</v>
      </c>
      <c r="AZ1323" s="235" t="s">
        <v>1539</v>
      </c>
      <c r="BA1323" s="235">
        <v>3106002</v>
      </c>
      <c r="BB1323" s="235"/>
      <c r="BC1323" s="235"/>
    </row>
    <row r="1324" spans="1:55" s="237" customFormat="1" ht="3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Y1324" s="235" t="s">
        <v>61</v>
      </c>
      <c r="AZ1324" s="235" t="s">
        <v>1560</v>
      </c>
      <c r="BA1324" s="235">
        <v>3106101</v>
      </c>
      <c r="BB1324" s="235"/>
      <c r="BC1324" s="235"/>
    </row>
    <row r="1325" spans="1:55" s="237" customFormat="1" ht="3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Y1325" s="235" t="s">
        <v>61</v>
      </c>
      <c r="AZ1325" s="235" t="s">
        <v>1579</v>
      </c>
      <c r="BA1325" s="235">
        <v>3106200</v>
      </c>
      <c r="BB1325" s="235"/>
      <c r="BC1325" s="235"/>
    </row>
    <row r="1326" spans="1:55" s="237" customFormat="1" ht="3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Y1326" s="235" t="s">
        <v>61</v>
      </c>
      <c r="AZ1326" s="235" t="s">
        <v>1599</v>
      </c>
      <c r="BA1326" s="235">
        <v>3106309</v>
      </c>
      <c r="BB1326" s="235"/>
      <c r="BC1326" s="235"/>
    </row>
    <row r="1327" spans="1:55" s="237" customFormat="1" ht="3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Y1327" s="235" t="s">
        <v>61</v>
      </c>
      <c r="AZ1327" s="235" t="s">
        <v>1619</v>
      </c>
      <c r="BA1327" s="235">
        <v>3106408</v>
      </c>
      <c r="BB1327" s="235"/>
      <c r="BC1327" s="235"/>
    </row>
    <row r="1328" spans="1:55" s="237" customFormat="1" ht="30"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Y1328" s="235" t="s">
        <v>61</v>
      </c>
      <c r="AZ1328" s="235" t="s">
        <v>1640</v>
      </c>
      <c r="BA1328" s="235">
        <v>3106507</v>
      </c>
      <c r="BB1328" s="235"/>
      <c r="BC1328" s="235"/>
    </row>
    <row r="1329" spans="1:55" s="237" customFormat="1" ht="30"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Y1329" s="235" t="s">
        <v>61</v>
      </c>
      <c r="AZ1329" s="235" t="s">
        <v>1661</v>
      </c>
      <c r="BA1329" s="235">
        <v>3106655</v>
      </c>
      <c r="BB1329" s="235"/>
      <c r="BC1329" s="235"/>
    </row>
    <row r="1330" spans="1:55" s="237" customFormat="1" ht="30"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Y1330" s="235" t="s">
        <v>61</v>
      </c>
      <c r="AZ1330" s="235" t="s">
        <v>1681</v>
      </c>
      <c r="BA1330" s="235">
        <v>3106606</v>
      </c>
      <c r="BB1330" s="235"/>
      <c r="BC1330" s="235"/>
    </row>
    <row r="1331" spans="1:55" s="237" customFormat="1" ht="30"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Y1331" s="235" t="s">
        <v>61</v>
      </c>
      <c r="AZ1331" s="235" t="s">
        <v>1702</v>
      </c>
      <c r="BA1331" s="235">
        <v>3106705</v>
      </c>
      <c r="BB1331" s="235"/>
      <c r="BC1331" s="235"/>
    </row>
    <row r="1332" spans="1:55" s="237" customFormat="1" ht="3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Y1332" s="235" t="s">
        <v>61</v>
      </c>
      <c r="AZ1332" s="235" t="s">
        <v>1722</v>
      </c>
      <c r="BA1332" s="235">
        <v>3106804</v>
      </c>
      <c r="BB1332" s="235"/>
      <c r="BC1332" s="235"/>
    </row>
    <row r="1333" spans="1:55" s="237" customFormat="1" ht="30"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Y1333" s="235" t="s">
        <v>61</v>
      </c>
      <c r="AZ1333" s="235" t="s">
        <v>1743</v>
      </c>
      <c r="BA1333" s="235">
        <v>3106903</v>
      </c>
      <c r="BB1333" s="235"/>
      <c r="BC1333" s="235"/>
    </row>
    <row r="1334" spans="1:55" s="237" customFormat="1" ht="3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Y1334" s="235" t="s">
        <v>61</v>
      </c>
      <c r="AZ1334" s="235" t="s">
        <v>1763</v>
      </c>
      <c r="BA1334" s="235">
        <v>3107000</v>
      </c>
      <c r="BB1334" s="235"/>
      <c r="BC1334" s="235"/>
    </row>
    <row r="1335" spans="1:55" s="237" customFormat="1" ht="3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Y1335" s="235" t="s">
        <v>61</v>
      </c>
      <c r="AZ1335" s="235" t="s">
        <v>401</v>
      </c>
      <c r="BA1335" s="235">
        <v>3107109</v>
      </c>
      <c r="BB1335" s="235"/>
      <c r="BC1335" s="235"/>
    </row>
    <row r="1336" spans="1:55" s="237" customFormat="1" ht="3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Y1336" s="235" t="s">
        <v>61</v>
      </c>
      <c r="AZ1336" s="235" t="s">
        <v>1803</v>
      </c>
      <c r="BA1336" s="235">
        <v>3107208</v>
      </c>
      <c r="BB1336" s="235"/>
      <c r="BC1336" s="235"/>
    </row>
    <row r="1337" spans="1:55" s="237" customFormat="1" ht="3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Y1337" s="235" t="s">
        <v>61</v>
      </c>
      <c r="AZ1337" s="235" t="s">
        <v>1821</v>
      </c>
      <c r="BA1337" s="235">
        <v>3107307</v>
      </c>
      <c r="BB1337" s="235"/>
      <c r="BC1337" s="235"/>
    </row>
    <row r="1338" spans="1:55" s="237" customFormat="1" ht="3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Y1338" s="235" t="s">
        <v>61</v>
      </c>
      <c r="AZ1338" s="235" t="s">
        <v>1840</v>
      </c>
      <c r="BA1338" s="235">
        <v>3107406</v>
      </c>
      <c r="BB1338" s="235"/>
      <c r="BC1338" s="235"/>
    </row>
    <row r="1339" spans="1:55" s="237" customFormat="1" ht="3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Y1339" s="235" t="s">
        <v>61</v>
      </c>
      <c r="AZ1339" s="235" t="s">
        <v>1857</v>
      </c>
      <c r="BA1339" s="235">
        <v>3107505</v>
      </c>
      <c r="BB1339" s="235"/>
      <c r="BC1339" s="235"/>
    </row>
    <row r="1340" spans="1:55" s="237" customFormat="1"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Y1340" s="235" t="s">
        <v>61</v>
      </c>
      <c r="AZ1340" s="235" t="s">
        <v>1875</v>
      </c>
      <c r="BA1340" s="235">
        <v>3107604</v>
      </c>
      <c r="BB1340" s="235"/>
      <c r="BC1340" s="235"/>
    </row>
    <row r="1341" spans="1:55" s="237" customFormat="1" ht="30"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Y1341" s="235" t="s">
        <v>61</v>
      </c>
      <c r="AZ1341" s="235" t="s">
        <v>1891</v>
      </c>
      <c r="BA1341" s="235">
        <v>3107703</v>
      </c>
      <c r="BB1341" s="235"/>
      <c r="BC1341" s="235"/>
    </row>
    <row r="1342" spans="1:55" s="237" customFormat="1" ht="3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Y1342" s="235" t="s">
        <v>61</v>
      </c>
      <c r="AZ1342" s="235" t="s">
        <v>1908</v>
      </c>
      <c r="BA1342" s="235">
        <v>3107802</v>
      </c>
      <c r="BB1342" s="235"/>
      <c r="BC1342" s="235"/>
    </row>
    <row r="1343" spans="1:55" s="237" customFormat="1" ht="30"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Y1343" s="235" t="s">
        <v>61</v>
      </c>
      <c r="AZ1343" s="235" t="s">
        <v>1926</v>
      </c>
      <c r="BA1343" s="235">
        <v>3107901</v>
      </c>
      <c r="BB1343" s="235"/>
      <c r="BC1343" s="235"/>
    </row>
    <row r="1344" spans="1:55" s="237" customFormat="1" ht="30"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Y1344" s="235" t="s">
        <v>61</v>
      </c>
      <c r="AZ1344" s="235" t="s">
        <v>836</v>
      </c>
      <c r="BA1344" s="235">
        <v>3108008</v>
      </c>
      <c r="BB1344" s="235"/>
      <c r="BC1344" s="235"/>
    </row>
    <row r="1345" spans="1:55" s="237" customFormat="1" ht="30"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Y1345" s="235" t="s">
        <v>61</v>
      </c>
      <c r="AZ1345" s="235" t="s">
        <v>189</v>
      </c>
      <c r="BA1345" s="235">
        <v>3108107</v>
      </c>
      <c r="BB1345" s="235"/>
      <c r="BC1345" s="235"/>
    </row>
    <row r="1346" spans="1:55" s="237" customFormat="1" ht="3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Y1346" s="235" t="s">
        <v>61</v>
      </c>
      <c r="AZ1346" s="235" t="s">
        <v>1976</v>
      </c>
      <c r="BA1346" s="235">
        <v>3108206</v>
      </c>
      <c r="BB1346" s="235"/>
      <c r="BC1346" s="235"/>
    </row>
    <row r="1347" spans="1:55" s="237" customFormat="1" ht="3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Y1347" s="235" t="s">
        <v>61</v>
      </c>
      <c r="AZ1347" s="235" t="s">
        <v>1994</v>
      </c>
      <c r="BA1347" s="235">
        <v>3108255</v>
      </c>
      <c r="BB1347" s="235"/>
      <c r="BC1347" s="235"/>
    </row>
    <row r="1348" spans="1:55" s="237" customFormat="1" ht="3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Y1348" s="235" t="s">
        <v>61</v>
      </c>
      <c r="AZ1348" s="235" t="s">
        <v>2011</v>
      </c>
      <c r="BA1348" s="235">
        <v>3108305</v>
      </c>
      <c r="BB1348" s="235"/>
      <c r="BC1348" s="235"/>
    </row>
    <row r="1349" spans="1:55" s="237" customFormat="1" ht="3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Y1349" s="235" t="s">
        <v>61</v>
      </c>
      <c r="AZ1349" s="235" t="s">
        <v>2029</v>
      </c>
      <c r="BA1349" s="235">
        <v>3108404</v>
      </c>
      <c r="BB1349" s="235"/>
      <c r="BC1349" s="235"/>
    </row>
    <row r="1350" spans="1:55" s="237" customFormat="1" ht="3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Y1350" s="235" t="s">
        <v>61</v>
      </c>
      <c r="AZ1350" s="235" t="s">
        <v>2047</v>
      </c>
      <c r="BA1350" s="235">
        <v>3108503</v>
      </c>
      <c r="BB1350" s="235"/>
      <c r="BC1350" s="235"/>
    </row>
    <row r="1351" spans="1:55" s="237" customFormat="1" ht="30"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Y1351" s="235" t="s">
        <v>61</v>
      </c>
      <c r="AZ1351" s="235" t="s">
        <v>2065</v>
      </c>
      <c r="BA1351" s="235">
        <v>3108701</v>
      </c>
      <c r="BB1351" s="235"/>
      <c r="BC1351" s="235"/>
    </row>
    <row r="1352" spans="1:55" s="237" customFormat="1" ht="3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Y1352" s="235" t="s">
        <v>61</v>
      </c>
      <c r="AZ1352" s="235" t="s">
        <v>2082</v>
      </c>
      <c r="BA1352" s="235">
        <v>3108552</v>
      </c>
      <c r="BB1352" s="235"/>
      <c r="BC1352" s="235"/>
    </row>
    <row r="1353" spans="1:55" s="237" customFormat="1" ht="30"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Y1353" s="235" t="s">
        <v>61</v>
      </c>
      <c r="AZ1353" s="235" t="s">
        <v>2097</v>
      </c>
      <c r="BA1353" s="235">
        <v>3108602</v>
      </c>
      <c r="BB1353" s="235"/>
      <c r="BC1353" s="235"/>
    </row>
    <row r="1354" spans="1:55" s="237" customFormat="1" ht="30"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Y1354" s="235" t="s">
        <v>61</v>
      </c>
      <c r="AZ1354" s="235" t="s">
        <v>2114</v>
      </c>
      <c r="BA1354" s="235">
        <v>3108800</v>
      </c>
      <c r="BB1354" s="235"/>
      <c r="BC1354" s="235"/>
    </row>
    <row r="1355" spans="1:55" s="237" customFormat="1" ht="30"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Y1355" s="235" t="s">
        <v>61</v>
      </c>
      <c r="AZ1355" s="235" t="s">
        <v>2129</v>
      </c>
      <c r="BA1355" s="235">
        <v>3108909</v>
      </c>
      <c r="BB1355" s="235"/>
      <c r="BC1355" s="235"/>
    </row>
    <row r="1356" spans="1:55" s="237" customFormat="1" ht="30"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Y1356" s="235" t="s">
        <v>61</v>
      </c>
      <c r="AZ1356" s="235" t="s">
        <v>2146</v>
      </c>
      <c r="BA1356" s="235">
        <v>3109006</v>
      </c>
      <c r="BB1356" s="235"/>
      <c r="BC1356" s="235"/>
    </row>
    <row r="1357" spans="1:55" s="237" customFormat="1" ht="30"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Y1357" s="235" t="s">
        <v>61</v>
      </c>
      <c r="AZ1357" s="235" t="s">
        <v>2162</v>
      </c>
      <c r="BA1357" s="235">
        <v>3109105</v>
      </c>
      <c r="BB1357" s="235"/>
      <c r="BC1357" s="235"/>
    </row>
    <row r="1358" spans="1:55" s="237" customFormat="1" ht="3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Y1358" s="235" t="s">
        <v>61</v>
      </c>
      <c r="AZ1358" s="235" t="s">
        <v>2179</v>
      </c>
      <c r="BA1358" s="235">
        <v>3109204</v>
      </c>
      <c r="BB1358" s="235"/>
      <c r="BC1358" s="235"/>
    </row>
    <row r="1359" spans="1:55" s="237" customFormat="1" ht="30"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Y1359" s="235" t="s">
        <v>61</v>
      </c>
      <c r="AZ1359" s="235" t="s">
        <v>2196</v>
      </c>
      <c r="BA1359" s="235">
        <v>3109253</v>
      </c>
      <c r="BB1359" s="235"/>
      <c r="BC1359" s="235"/>
    </row>
    <row r="1360" spans="1:55" s="237" customFormat="1" ht="3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Y1360" s="235" t="s">
        <v>61</v>
      </c>
      <c r="AZ1360" s="235" t="s">
        <v>238</v>
      </c>
      <c r="BA1360" s="235">
        <v>3109303</v>
      </c>
      <c r="BB1360" s="235"/>
      <c r="BC1360" s="235"/>
    </row>
    <row r="1361" spans="1:55" s="237" customFormat="1" ht="30"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Y1361" s="235" t="s">
        <v>61</v>
      </c>
      <c r="AZ1361" s="235" t="s">
        <v>2227</v>
      </c>
      <c r="BA1361" s="235">
        <v>3109402</v>
      </c>
      <c r="BB1361" s="235"/>
      <c r="BC1361" s="235"/>
    </row>
    <row r="1362" spans="1:55" s="237" customFormat="1" ht="3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Y1362" s="235" t="s">
        <v>61</v>
      </c>
      <c r="AZ1362" s="235" t="s">
        <v>2243</v>
      </c>
      <c r="BA1362" s="235">
        <v>3109451</v>
      </c>
      <c r="BB1362" s="235"/>
      <c r="BC1362" s="235"/>
    </row>
    <row r="1363" spans="1:55" s="237" customFormat="1"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Y1363" s="235" t="s">
        <v>61</v>
      </c>
      <c r="AZ1363" s="235" t="s">
        <v>2257</v>
      </c>
      <c r="BA1363" s="235">
        <v>3109501</v>
      </c>
      <c r="BB1363" s="235"/>
      <c r="BC1363" s="235"/>
    </row>
    <row r="1364" spans="1:55" s="237" customFormat="1" ht="30"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Y1364" s="235" t="s">
        <v>61</v>
      </c>
      <c r="AZ1364" s="235" t="s">
        <v>2272</v>
      </c>
      <c r="BA1364" s="235">
        <v>3109600</v>
      </c>
      <c r="BB1364" s="235"/>
      <c r="BC1364" s="235"/>
    </row>
    <row r="1365" spans="1:55" s="237" customFormat="1" ht="30"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Y1365" s="235" t="s">
        <v>61</v>
      </c>
      <c r="AZ1365" s="235" t="s">
        <v>2288</v>
      </c>
      <c r="BA1365" s="235">
        <v>3109709</v>
      </c>
      <c r="BB1365" s="235"/>
      <c r="BC1365" s="235"/>
    </row>
    <row r="1366" spans="1:55" s="237" customFormat="1"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Y1366" s="235" t="s">
        <v>61</v>
      </c>
      <c r="AZ1366" s="235" t="s">
        <v>2304</v>
      </c>
      <c r="BA1366" s="235">
        <v>3102704</v>
      </c>
      <c r="BB1366" s="235"/>
      <c r="BC1366" s="235"/>
    </row>
    <row r="1367" spans="1:55" s="237" customFormat="1" ht="30"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Y1367" s="235" t="s">
        <v>61</v>
      </c>
      <c r="AZ1367" s="235" t="s">
        <v>1121</v>
      </c>
      <c r="BA1367" s="235">
        <v>3109808</v>
      </c>
      <c r="BB1367" s="235"/>
      <c r="BC1367" s="235"/>
    </row>
    <row r="1368" spans="1:55" s="237" customFormat="1" ht="3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Y1368" s="235" t="s">
        <v>61</v>
      </c>
      <c r="AZ1368" s="235" t="s">
        <v>2333</v>
      </c>
      <c r="BA1368" s="235">
        <v>3109907</v>
      </c>
      <c r="BB1368" s="235"/>
      <c r="BC1368" s="235"/>
    </row>
    <row r="1369" spans="1:55" s="237" customFormat="1" ht="3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Y1369" s="235" t="s">
        <v>61</v>
      </c>
      <c r="AZ1369" s="235" t="s">
        <v>2349</v>
      </c>
      <c r="BA1369" s="235">
        <v>3110004</v>
      </c>
      <c r="BB1369" s="235"/>
      <c r="BC1369" s="235"/>
    </row>
    <row r="1370" spans="1:55" s="237" customFormat="1" ht="30"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Y1370" s="235" t="s">
        <v>61</v>
      </c>
      <c r="AZ1370" s="235" t="s">
        <v>2365</v>
      </c>
      <c r="BA1370" s="235">
        <v>3110103</v>
      </c>
      <c r="BB1370" s="235"/>
      <c r="BC1370" s="235"/>
    </row>
    <row r="1371" spans="1:55" s="237" customFormat="1" ht="30"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Y1371" s="235" t="s">
        <v>61</v>
      </c>
      <c r="AZ1371" s="235" t="s">
        <v>2379</v>
      </c>
      <c r="BA1371" s="235">
        <v>3110202</v>
      </c>
      <c r="BB1371" s="235"/>
      <c r="BC1371" s="235"/>
    </row>
    <row r="1372" spans="1:55" s="237" customFormat="1" ht="30"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Y1372" s="235" t="s">
        <v>61</v>
      </c>
      <c r="AZ1372" s="235" t="s">
        <v>2394</v>
      </c>
      <c r="BA1372" s="235">
        <v>3110301</v>
      </c>
      <c r="BB1372" s="235"/>
      <c r="BC1372" s="235"/>
    </row>
    <row r="1373" spans="1:55" s="237" customFormat="1" ht="30"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Y1373" s="235" t="s">
        <v>61</v>
      </c>
      <c r="AZ1373" s="235" t="s">
        <v>2410</v>
      </c>
      <c r="BA1373" s="235">
        <v>3110400</v>
      </c>
      <c r="BB1373" s="235"/>
      <c r="BC1373" s="235"/>
    </row>
    <row r="1374" spans="1:55" s="237" customFormat="1" ht="30"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Y1374" s="235" t="s">
        <v>61</v>
      </c>
      <c r="AZ1374" s="235" t="s">
        <v>2426</v>
      </c>
      <c r="BA1374" s="235">
        <v>3110509</v>
      </c>
      <c r="BB1374" s="235"/>
      <c r="BC1374" s="235"/>
    </row>
    <row r="1375" spans="1:55" s="237" customFormat="1" ht="30"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Y1375" s="235" t="s">
        <v>61</v>
      </c>
      <c r="AZ1375" s="235" t="s">
        <v>2442</v>
      </c>
      <c r="BA1375" s="235">
        <v>3110608</v>
      </c>
      <c r="BB1375" s="235"/>
      <c r="BC1375" s="235"/>
    </row>
    <row r="1376" spans="1:55" s="237" customFormat="1" ht="3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Y1376" s="235" t="s">
        <v>61</v>
      </c>
      <c r="AZ1376" s="235" t="s">
        <v>2458</v>
      </c>
      <c r="BA1376" s="235">
        <v>3110707</v>
      </c>
      <c r="BB1376" s="235"/>
      <c r="BC1376" s="235"/>
    </row>
    <row r="1377" spans="1:55" s="237" customFormat="1" ht="30"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Y1377" s="235" t="s">
        <v>61</v>
      </c>
      <c r="AZ1377" s="235" t="s">
        <v>2471</v>
      </c>
      <c r="BA1377" s="235">
        <v>3110806</v>
      </c>
      <c r="BB1377" s="235"/>
      <c r="BC1377" s="235"/>
    </row>
    <row r="1378" spans="1:55" s="237" customFormat="1" ht="30"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Y1378" s="235" t="s">
        <v>61</v>
      </c>
      <c r="AZ1378" s="235" t="s">
        <v>2487</v>
      </c>
      <c r="BA1378" s="235">
        <v>3110905</v>
      </c>
      <c r="BB1378" s="235"/>
      <c r="BC1378" s="235"/>
    </row>
    <row r="1379" spans="1:55" s="237" customFormat="1" ht="30"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Y1379" s="235" t="s">
        <v>61</v>
      </c>
      <c r="AZ1379" s="235" t="s">
        <v>421</v>
      </c>
      <c r="BA1379" s="235">
        <v>3111002</v>
      </c>
      <c r="BB1379" s="235"/>
      <c r="BC1379" s="235"/>
    </row>
    <row r="1380" spans="1:55" s="237" customFormat="1" ht="30"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Y1380" s="235" t="s">
        <v>61</v>
      </c>
      <c r="AZ1380" s="235" t="s">
        <v>2517</v>
      </c>
      <c r="BA1380" s="235">
        <v>3111101</v>
      </c>
      <c r="BB1380" s="235"/>
      <c r="BC1380" s="235"/>
    </row>
    <row r="1381" spans="1:55" s="237" customFormat="1" ht="30"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Y1381" s="235" t="s">
        <v>61</v>
      </c>
      <c r="AZ1381" s="235" t="s">
        <v>2532</v>
      </c>
      <c r="BA1381" s="235">
        <v>3111150</v>
      </c>
      <c r="BB1381" s="235"/>
      <c r="BC1381" s="235"/>
    </row>
    <row r="1382" spans="1:55" s="237" customFormat="1" ht="3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Y1382" s="235" t="s">
        <v>61</v>
      </c>
      <c r="AZ1382" s="235" t="s">
        <v>2548</v>
      </c>
      <c r="BA1382" s="235">
        <v>3111200</v>
      </c>
      <c r="BB1382" s="235"/>
      <c r="BC1382" s="235"/>
    </row>
    <row r="1383" spans="1:55" s="237" customFormat="1" ht="30"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Y1383" s="235" t="s">
        <v>61</v>
      </c>
      <c r="AZ1383" s="235" t="s">
        <v>2563</v>
      </c>
      <c r="BA1383" s="235">
        <v>3111309</v>
      </c>
      <c r="BB1383" s="235"/>
      <c r="BC1383" s="235"/>
    </row>
    <row r="1384" spans="1:55" s="237" customFormat="1" ht="30"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Y1384" s="235" t="s">
        <v>61</v>
      </c>
      <c r="AZ1384" s="235" t="s">
        <v>2578</v>
      </c>
      <c r="BA1384" s="235">
        <v>3111408</v>
      </c>
      <c r="BB1384" s="235"/>
      <c r="BC1384" s="235"/>
    </row>
    <row r="1385" spans="1:55" s="237" customFormat="1" ht="3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Y1385" s="235" t="s">
        <v>61</v>
      </c>
      <c r="AZ1385" s="235" t="s">
        <v>2593</v>
      </c>
      <c r="BA1385" s="235">
        <v>3111507</v>
      </c>
      <c r="BB1385" s="235"/>
      <c r="BC1385" s="235"/>
    </row>
    <row r="1386" spans="1:55" s="237" customFormat="1" ht="30"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Y1386" s="235" t="s">
        <v>61</v>
      </c>
      <c r="AZ1386" s="235" t="s">
        <v>2609</v>
      </c>
      <c r="BA1386" s="235">
        <v>3111606</v>
      </c>
      <c r="BB1386" s="235"/>
      <c r="BC1386" s="235"/>
    </row>
    <row r="1387" spans="1:55" s="237" customFormat="1"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Y1387" s="235" t="s">
        <v>61</v>
      </c>
      <c r="AZ1387" s="235" t="s">
        <v>2623</v>
      </c>
      <c r="BA1387" s="235">
        <v>3111903</v>
      </c>
      <c r="BB1387" s="235"/>
      <c r="BC1387" s="235"/>
    </row>
    <row r="1388" spans="1:55" s="237" customFormat="1" ht="30"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Y1388" s="235" t="s">
        <v>61</v>
      </c>
      <c r="AZ1388" s="235" t="s">
        <v>2636</v>
      </c>
      <c r="BA1388" s="235">
        <v>3111705</v>
      </c>
      <c r="BB1388" s="235"/>
      <c r="BC1388" s="235"/>
    </row>
    <row r="1389" spans="1:55" s="237" customFormat="1" ht="3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Y1389" s="235" t="s">
        <v>61</v>
      </c>
      <c r="AZ1389" s="235" t="s">
        <v>1736</v>
      </c>
      <c r="BA1389" s="235">
        <v>3111804</v>
      </c>
      <c r="BB1389" s="235"/>
      <c r="BC1389" s="235"/>
    </row>
    <row r="1390" spans="1:55" s="237" customFormat="1" ht="3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Y1390" s="235" t="s">
        <v>61</v>
      </c>
      <c r="AZ1390" s="235" t="s">
        <v>1815</v>
      </c>
      <c r="BA1390" s="235">
        <v>3112000</v>
      </c>
      <c r="BB1390" s="235"/>
      <c r="BC1390" s="235"/>
    </row>
    <row r="1391" spans="1:55" s="237" customFormat="1" ht="30"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Y1391" s="235" t="s">
        <v>61</v>
      </c>
      <c r="AZ1391" s="235" t="s">
        <v>488</v>
      </c>
      <c r="BA1391" s="235">
        <v>3112059</v>
      </c>
      <c r="BB1391" s="235"/>
      <c r="BC1391" s="235"/>
    </row>
    <row r="1392" spans="1:55" s="237" customFormat="1" ht="30"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Y1392" s="235" t="s">
        <v>61</v>
      </c>
      <c r="AZ1392" s="235" t="s">
        <v>2693</v>
      </c>
      <c r="BA1392" s="235">
        <v>3112109</v>
      </c>
      <c r="BB1392" s="235"/>
      <c r="BC1392" s="235"/>
    </row>
    <row r="1393" spans="1:55" s="237" customFormat="1" ht="3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Y1393" s="235" t="s">
        <v>61</v>
      </c>
      <c r="AZ1393" s="235" t="s">
        <v>2709</v>
      </c>
      <c r="BA1393" s="235">
        <v>3112208</v>
      </c>
      <c r="BB1393" s="235"/>
      <c r="BC1393" s="235"/>
    </row>
    <row r="1394" spans="1:55" s="237" customFormat="1" ht="30" customHeight="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Y1394" s="235" t="s">
        <v>61</v>
      </c>
      <c r="AZ1394" s="235" t="s">
        <v>2724</v>
      </c>
      <c r="BA1394" s="235">
        <v>3112307</v>
      </c>
      <c r="BB1394" s="235"/>
      <c r="BC1394" s="235"/>
    </row>
    <row r="1395" spans="1:55" s="237" customFormat="1" ht="30" customHeight="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Y1395" s="235" t="s">
        <v>61</v>
      </c>
      <c r="AZ1395" s="235" t="s">
        <v>2740</v>
      </c>
      <c r="BA1395" s="235">
        <v>3112406</v>
      </c>
      <c r="BB1395" s="235"/>
      <c r="BC1395" s="235"/>
    </row>
    <row r="1396" spans="1:55" s="237" customFormat="1" ht="30" customHeight="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Y1396" s="235" t="s">
        <v>61</v>
      </c>
      <c r="AZ1396" s="235" t="s">
        <v>2755</v>
      </c>
      <c r="BA1396" s="235">
        <v>3112505</v>
      </c>
      <c r="BB1396" s="235"/>
      <c r="BC1396" s="235"/>
    </row>
    <row r="1397" spans="1:55" s="237" customFormat="1" ht="30" customHeight="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Y1397" s="235" t="s">
        <v>61</v>
      </c>
      <c r="AZ1397" s="235" t="s">
        <v>2770</v>
      </c>
      <c r="BA1397" s="235">
        <v>3112604</v>
      </c>
      <c r="BB1397" s="235"/>
      <c r="BC1397" s="235"/>
    </row>
    <row r="1398" spans="1:55" s="237" customFormat="1" ht="30" customHeight="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Y1398" s="235" t="s">
        <v>61</v>
      </c>
      <c r="AZ1398" s="235" t="s">
        <v>2786</v>
      </c>
      <c r="BA1398" s="235">
        <v>3112653</v>
      </c>
      <c r="BB1398" s="235"/>
      <c r="BC1398" s="235"/>
    </row>
    <row r="1399" spans="1:55" s="237" customFormat="1" ht="30" customHeight="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Y1399" s="235" t="s">
        <v>61</v>
      </c>
      <c r="AZ1399" s="235" t="s">
        <v>2801</v>
      </c>
      <c r="BA1399" s="235">
        <v>3112703</v>
      </c>
      <c r="BB1399" s="235"/>
      <c r="BC1399" s="235"/>
    </row>
    <row r="1400" spans="1:55" s="237" customFormat="1" ht="30" customHeight="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Y1400" s="235" t="s">
        <v>61</v>
      </c>
      <c r="AZ1400" s="235" t="s">
        <v>2816</v>
      </c>
      <c r="BA1400" s="235">
        <v>3112802</v>
      </c>
      <c r="BB1400" s="235"/>
      <c r="BC1400" s="235"/>
    </row>
    <row r="1401" spans="1:55" s="237" customFormat="1" ht="30" customHeight="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Y1401" s="235" t="s">
        <v>61</v>
      </c>
      <c r="AZ1401" s="235" t="s">
        <v>2830</v>
      </c>
      <c r="BA1401" s="235">
        <v>3112901</v>
      </c>
      <c r="BB1401" s="235"/>
      <c r="BC1401" s="235"/>
    </row>
    <row r="1402" spans="1:55" s="237" customFormat="1" ht="30" customHeight="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Y1402" s="235" t="s">
        <v>61</v>
      </c>
      <c r="AZ1402" s="235" t="s">
        <v>2842</v>
      </c>
      <c r="BA1402" s="235">
        <v>3113008</v>
      </c>
      <c r="BB1402" s="235"/>
      <c r="BC1402" s="235"/>
    </row>
    <row r="1403" spans="1:55" s="237" customFormat="1" ht="30" customHeight="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Y1403" s="235" t="s">
        <v>61</v>
      </c>
      <c r="AZ1403" s="235" t="s">
        <v>2855</v>
      </c>
      <c r="BA1403" s="235">
        <v>3113107</v>
      </c>
      <c r="BB1403" s="235"/>
      <c r="BC1403" s="235"/>
    </row>
    <row r="1404" spans="1:55" s="237" customFormat="1" ht="30" customHeight="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Y1404" s="235" t="s">
        <v>61</v>
      </c>
      <c r="AZ1404" s="235" t="s">
        <v>2868</v>
      </c>
      <c r="BA1404" s="235">
        <v>3113206</v>
      </c>
      <c r="BB1404" s="235"/>
      <c r="BC1404" s="235"/>
    </row>
    <row r="1405" spans="1:55" s="237" customFormat="1" ht="30" customHeight="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Y1405" s="235" t="s">
        <v>61</v>
      </c>
      <c r="AZ1405" s="235" t="s">
        <v>2881</v>
      </c>
      <c r="BA1405" s="235">
        <v>3113305</v>
      </c>
      <c r="BB1405" s="235"/>
      <c r="BC1405" s="235"/>
    </row>
    <row r="1406" spans="1:55" s="237" customFormat="1" ht="30" customHeight="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Y1406" s="235" t="s">
        <v>61</v>
      </c>
      <c r="AZ1406" s="235" t="s">
        <v>2893</v>
      </c>
      <c r="BA1406" s="235">
        <v>3113404</v>
      </c>
      <c r="BB1406" s="235"/>
      <c r="BC1406" s="235"/>
    </row>
    <row r="1407" spans="1:55" s="237" customFormat="1" ht="30" customHeight="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Y1407" s="235" t="s">
        <v>61</v>
      </c>
      <c r="AZ1407" s="235" t="s">
        <v>2906</v>
      </c>
      <c r="BA1407" s="235">
        <v>3113503</v>
      </c>
      <c r="BB1407" s="235"/>
      <c r="BC1407" s="235"/>
    </row>
    <row r="1408" spans="1:55" s="237" customFormat="1" ht="30" customHeight="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Y1408" s="235" t="s">
        <v>61</v>
      </c>
      <c r="AZ1408" s="235" t="s">
        <v>2918</v>
      </c>
      <c r="BA1408" s="235">
        <v>3113602</v>
      </c>
      <c r="BB1408" s="235"/>
      <c r="BC1408" s="235"/>
    </row>
    <row r="1409" spans="1:55" s="237" customFormat="1" ht="30" customHeight="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Y1409" s="235" t="s">
        <v>61</v>
      </c>
      <c r="AZ1409" s="235" t="s">
        <v>2930</v>
      </c>
      <c r="BA1409" s="235">
        <v>3113701</v>
      </c>
      <c r="BB1409" s="235"/>
      <c r="BC1409" s="235"/>
    </row>
    <row r="1410" spans="1:55" s="237" customFormat="1" ht="30" customHeight="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Y1410" s="235" t="s">
        <v>61</v>
      </c>
      <c r="AZ1410" s="235" t="s">
        <v>2941</v>
      </c>
      <c r="BA1410" s="235">
        <v>3113800</v>
      </c>
      <c r="BB1410" s="235"/>
      <c r="BC1410" s="235"/>
    </row>
    <row r="1411" spans="1:55" s="237" customFormat="1" ht="30" customHeight="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Y1411" s="235" t="s">
        <v>61</v>
      </c>
      <c r="AZ1411" s="235" t="s">
        <v>2953</v>
      </c>
      <c r="BA1411" s="235">
        <v>3113909</v>
      </c>
      <c r="BB1411" s="235"/>
      <c r="BC1411" s="235"/>
    </row>
    <row r="1412" spans="1:55" s="237" customFormat="1" ht="30" customHeight="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Y1412" s="235" t="s">
        <v>61</v>
      </c>
      <c r="AZ1412" s="235" t="s">
        <v>2965</v>
      </c>
      <c r="BA1412" s="235">
        <v>3114006</v>
      </c>
      <c r="BB1412" s="235"/>
      <c r="BC1412" s="235"/>
    </row>
    <row r="1413" spans="1:55" s="237" customFormat="1" ht="30" customHeight="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Y1413" s="235" t="s">
        <v>61</v>
      </c>
      <c r="AZ1413" s="235" t="s">
        <v>2977</v>
      </c>
      <c r="BA1413" s="235">
        <v>3114105</v>
      </c>
      <c r="BB1413" s="235"/>
      <c r="BC1413" s="235"/>
    </row>
    <row r="1414" spans="1:55" s="237" customFormat="1" ht="30" customHeight="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Y1414" s="235" t="s">
        <v>61</v>
      </c>
      <c r="AZ1414" s="235" t="s">
        <v>2990</v>
      </c>
      <c r="BA1414" s="235">
        <v>3114204</v>
      </c>
      <c r="BB1414" s="235"/>
      <c r="BC1414" s="235"/>
    </row>
    <row r="1415" spans="1:55" s="237" customFormat="1" ht="30" customHeight="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Y1415" s="235" t="s">
        <v>61</v>
      </c>
      <c r="AZ1415" s="235" t="s">
        <v>3002</v>
      </c>
      <c r="BA1415" s="235">
        <v>3114303</v>
      </c>
      <c r="BB1415" s="235"/>
      <c r="BC1415" s="235"/>
    </row>
    <row r="1416" spans="1:55" s="237" customFormat="1" ht="30" customHeight="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Y1416" s="235" t="s">
        <v>61</v>
      </c>
      <c r="AZ1416" s="235" t="s">
        <v>3015</v>
      </c>
      <c r="BA1416" s="235">
        <v>3114402</v>
      </c>
      <c r="BB1416" s="235"/>
      <c r="BC1416" s="235"/>
    </row>
    <row r="1417" spans="1:55" s="237" customFormat="1" ht="30" customHeight="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Y1417" s="235" t="s">
        <v>61</v>
      </c>
      <c r="AZ1417" s="235" t="s">
        <v>3028</v>
      </c>
      <c r="BA1417" s="235">
        <v>3114501</v>
      </c>
      <c r="BB1417" s="235"/>
      <c r="BC1417" s="235"/>
    </row>
    <row r="1418" spans="1:55" s="237" customFormat="1" ht="30" customHeight="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Y1418" s="235" t="s">
        <v>61</v>
      </c>
      <c r="AZ1418" s="235" t="s">
        <v>3040</v>
      </c>
      <c r="BA1418" s="235">
        <v>3114550</v>
      </c>
      <c r="BB1418" s="235"/>
      <c r="BC1418" s="235"/>
    </row>
    <row r="1419" spans="1:55" s="237" customFormat="1" ht="30" customHeight="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Y1419" s="235" t="s">
        <v>61</v>
      </c>
      <c r="AZ1419" s="235" t="s">
        <v>3052</v>
      </c>
      <c r="BA1419" s="235">
        <v>3114600</v>
      </c>
      <c r="BB1419" s="235"/>
      <c r="BC1419" s="235"/>
    </row>
    <row r="1420" spans="1:55" s="237" customFormat="1" ht="30" customHeight="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Y1420" s="235" t="s">
        <v>61</v>
      </c>
      <c r="AZ1420" s="235" t="s">
        <v>3064</v>
      </c>
      <c r="BA1420" s="235">
        <v>3114709</v>
      </c>
      <c r="BB1420" s="235"/>
      <c r="BC1420" s="235"/>
    </row>
    <row r="1421" spans="1:55" s="237" customFormat="1" ht="30" customHeight="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Y1421" s="235" t="s">
        <v>61</v>
      </c>
      <c r="AZ1421" s="235" t="s">
        <v>3075</v>
      </c>
      <c r="BA1421" s="235">
        <v>3114808</v>
      </c>
      <c r="BB1421" s="235"/>
      <c r="BC1421" s="235"/>
    </row>
    <row r="1422" spans="1:55" s="237" customFormat="1" ht="30" customHeight="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Y1422" s="235" t="s">
        <v>61</v>
      </c>
      <c r="AZ1422" s="235" t="s">
        <v>3088</v>
      </c>
      <c r="BA1422" s="235">
        <v>3114907</v>
      </c>
      <c r="BB1422" s="235"/>
      <c r="BC1422" s="235"/>
    </row>
    <row r="1423" spans="1:55" s="237" customFormat="1" ht="30" customHeight="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Y1423" s="235" t="s">
        <v>61</v>
      </c>
      <c r="AZ1423" s="235" t="s">
        <v>3101</v>
      </c>
      <c r="BA1423" s="235">
        <v>3115003</v>
      </c>
      <c r="BB1423" s="235"/>
      <c r="BC1423" s="235"/>
    </row>
    <row r="1424" spans="1:55" s="237" customFormat="1" ht="30" customHeight="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Y1424" s="235" t="s">
        <v>61</v>
      </c>
      <c r="AZ1424" s="235" t="s">
        <v>3113</v>
      </c>
      <c r="BA1424" s="235">
        <v>3115102</v>
      </c>
      <c r="BB1424" s="235"/>
      <c r="BC1424" s="235"/>
    </row>
    <row r="1425" spans="1:55" s="237" customFormat="1" ht="30" customHeight="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Y1425" s="235" t="s">
        <v>61</v>
      </c>
      <c r="AZ1425" s="235" t="s">
        <v>3125</v>
      </c>
      <c r="BA1425" s="235">
        <v>3115300</v>
      </c>
      <c r="BB1425" s="235"/>
      <c r="BC1425" s="235"/>
    </row>
    <row r="1426" spans="1:55" s="237" customFormat="1" ht="30" customHeight="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Y1426" s="235" t="s">
        <v>61</v>
      </c>
      <c r="AZ1426" s="235" t="s">
        <v>3137</v>
      </c>
      <c r="BA1426" s="235">
        <v>3115359</v>
      </c>
      <c r="BB1426" s="235"/>
      <c r="BC1426" s="235"/>
    </row>
    <row r="1427" spans="1:55" s="237" customFormat="1" ht="30" customHeight="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Y1427" s="235" t="s">
        <v>61</v>
      </c>
      <c r="AZ1427" s="235" t="s">
        <v>3149</v>
      </c>
      <c r="BA1427" s="235">
        <v>3115409</v>
      </c>
      <c r="BB1427" s="235"/>
      <c r="BC1427" s="235"/>
    </row>
    <row r="1428" spans="1:55" s="237" customFormat="1" ht="30" customHeight="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Y1428" s="235" t="s">
        <v>61</v>
      </c>
      <c r="AZ1428" s="235" t="s">
        <v>3160</v>
      </c>
      <c r="BA1428" s="235">
        <v>3115458</v>
      </c>
      <c r="BB1428" s="235"/>
      <c r="BC1428" s="235"/>
    </row>
    <row r="1429" spans="1:55" s="237" customFormat="1" ht="30" customHeight="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Y1429" s="235" t="s">
        <v>61</v>
      </c>
      <c r="AZ1429" s="235" t="s">
        <v>3171</v>
      </c>
      <c r="BA1429" s="235">
        <v>3115474</v>
      </c>
      <c r="BB1429" s="235"/>
      <c r="BC1429" s="235"/>
    </row>
    <row r="1430" spans="1:55" s="237" customFormat="1" ht="30" customHeight="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Y1430" s="235" t="s">
        <v>61</v>
      </c>
      <c r="AZ1430" s="235" t="s">
        <v>3182</v>
      </c>
      <c r="BA1430" s="235">
        <v>3115508</v>
      </c>
      <c r="BB1430" s="235"/>
      <c r="BC1430" s="235"/>
    </row>
    <row r="1431" spans="1:55" s="237" customFormat="1" ht="30" customHeight="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Y1431" s="235" t="s">
        <v>61</v>
      </c>
      <c r="AZ1431" s="235" t="s">
        <v>3193</v>
      </c>
      <c r="BA1431" s="235">
        <v>3115607</v>
      </c>
      <c r="BB1431" s="235"/>
      <c r="BC1431" s="235"/>
    </row>
    <row r="1432" spans="1:55" s="237" customFormat="1" ht="30" customHeight="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Y1432" s="235" t="s">
        <v>61</v>
      </c>
      <c r="AZ1432" s="235" t="s">
        <v>3205</v>
      </c>
      <c r="BA1432" s="235">
        <v>3115706</v>
      </c>
      <c r="BB1432" s="235"/>
      <c r="BC1432" s="235"/>
    </row>
    <row r="1433" spans="1:55" s="237" customFormat="1" ht="30" customHeight="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Y1433" s="235" t="s">
        <v>61</v>
      </c>
      <c r="AZ1433" s="235" t="s">
        <v>3217</v>
      </c>
      <c r="BA1433" s="235">
        <v>3115805</v>
      </c>
      <c r="BB1433" s="235"/>
      <c r="BC1433" s="235"/>
    </row>
    <row r="1434" spans="1:55" s="237" customFormat="1" ht="30" customHeight="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Y1434" s="235" t="s">
        <v>61</v>
      </c>
      <c r="AZ1434" s="235" t="s">
        <v>3229</v>
      </c>
      <c r="BA1434" s="235">
        <v>3115904</v>
      </c>
      <c r="BB1434" s="235"/>
      <c r="BC1434" s="235"/>
    </row>
    <row r="1435" spans="1:55" s="237" customFormat="1" ht="30" customHeight="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Y1435" s="235" t="s">
        <v>61</v>
      </c>
      <c r="AZ1435" s="235" t="s">
        <v>3239</v>
      </c>
      <c r="BA1435" s="235">
        <v>3116001</v>
      </c>
      <c r="BB1435" s="235"/>
      <c r="BC1435" s="235"/>
    </row>
    <row r="1436" spans="1:55" s="237" customFormat="1" ht="30" customHeight="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Y1436" s="235" t="s">
        <v>61</v>
      </c>
      <c r="AZ1436" s="235" t="s">
        <v>3250</v>
      </c>
      <c r="BA1436" s="235">
        <v>3116100</v>
      </c>
      <c r="BB1436" s="235"/>
      <c r="BC1436" s="235"/>
    </row>
    <row r="1437" spans="1:55" s="237" customFormat="1" ht="30" customHeight="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Y1437" s="235" t="s">
        <v>61</v>
      </c>
      <c r="AZ1437" s="235" t="s">
        <v>3260</v>
      </c>
      <c r="BA1437" s="235">
        <v>3116159</v>
      </c>
      <c r="BB1437" s="235"/>
      <c r="BC1437" s="235"/>
    </row>
    <row r="1438" spans="1:55" s="237" customFormat="1" ht="30" customHeight="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Y1438" s="235" t="s">
        <v>61</v>
      </c>
      <c r="AZ1438" s="235" t="s">
        <v>3271</v>
      </c>
      <c r="BA1438" s="235">
        <v>3116209</v>
      </c>
      <c r="BB1438" s="235"/>
      <c r="BC1438" s="235"/>
    </row>
    <row r="1439" spans="1:55" s="237" customFormat="1" ht="30" customHeight="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Y1439" s="235" t="s">
        <v>61</v>
      </c>
      <c r="AZ1439" s="235" t="s">
        <v>3283</v>
      </c>
      <c r="BA1439" s="235">
        <v>3116308</v>
      </c>
      <c r="BB1439" s="235"/>
      <c r="BC1439" s="235"/>
    </row>
    <row r="1440" spans="1:55" s="237" customFormat="1" ht="30" customHeight="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Y1440" s="235" t="s">
        <v>61</v>
      </c>
      <c r="AZ1440" s="235" t="s">
        <v>3294</v>
      </c>
      <c r="BA1440" s="235">
        <v>3116407</v>
      </c>
      <c r="BB1440" s="235"/>
      <c r="BC1440" s="235"/>
    </row>
    <row r="1441" spans="1:55" s="237" customFormat="1" ht="30" customHeight="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Y1441" s="235" t="s">
        <v>61</v>
      </c>
      <c r="AZ1441" s="235" t="s">
        <v>3306</v>
      </c>
      <c r="BA1441" s="235">
        <v>3116506</v>
      </c>
      <c r="BB1441" s="235"/>
      <c r="BC1441" s="235"/>
    </row>
    <row r="1442" spans="1:55" s="237" customFormat="1" ht="30" customHeight="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Y1442" s="235" t="s">
        <v>61</v>
      </c>
      <c r="AZ1442" s="235" t="s">
        <v>3318</v>
      </c>
      <c r="BA1442" s="235">
        <v>3116605</v>
      </c>
      <c r="BB1442" s="235"/>
      <c r="BC1442" s="235"/>
    </row>
    <row r="1443" spans="1:55" s="237" customFormat="1" ht="30" customHeight="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Y1443" s="235" t="s">
        <v>61</v>
      </c>
      <c r="AZ1443" s="235" t="s">
        <v>3328</v>
      </c>
      <c r="BA1443" s="235">
        <v>3116704</v>
      </c>
      <c r="BB1443" s="235"/>
      <c r="BC1443" s="235"/>
    </row>
    <row r="1444" spans="1:55" s="237" customFormat="1" ht="30" customHeight="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Y1444" s="235" t="s">
        <v>61</v>
      </c>
      <c r="AZ1444" s="235" t="s">
        <v>3339</v>
      </c>
      <c r="BA1444" s="235">
        <v>3116803</v>
      </c>
      <c r="BB1444" s="235"/>
      <c r="BC1444" s="235"/>
    </row>
    <row r="1445" spans="1:55" s="237" customFormat="1" ht="30" customHeight="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Y1445" s="235" t="s">
        <v>61</v>
      </c>
      <c r="AZ1445" s="235" t="s">
        <v>3350</v>
      </c>
      <c r="BA1445" s="235">
        <v>3116902</v>
      </c>
      <c r="BB1445" s="235"/>
      <c r="BC1445" s="235"/>
    </row>
    <row r="1446" spans="1:55" s="237" customFormat="1" ht="30" customHeight="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Y1446" s="235" t="s">
        <v>61</v>
      </c>
      <c r="AZ1446" s="235" t="s">
        <v>3360</v>
      </c>
      <c r="BA1446" s="235">
        <v>3117009</v>
      </c>
      <c r="BB1446" s="235"/>
      <c r="BC1446" s="235"/>
    </row>
    <row r="1447" spans="1:55" s="237" customFormat="1" ht="30" customHeight="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Y1447" s="235" t="s">
        <v>61</v>
      </c>
      <c r="AZ1447" s="235" t="s">
        <v>3369</v>
      </c>
      <c r="BA1447" s="235">
        <v>3117108</v>
      </c>
      <c r="BB1447" s="235"/>
      <c r="BC1447" s="235"/>
    </row>
    <row r="1448" spans="1:55" s="237" customFormat="1" ht="30" customHeight="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Y1448" s="235" t="s">
        <v>61</v>
      </c>
      <c r="AZ1448" s="235" t="s">
        <v>3379</v>
      </c>
      <c r="BA1448" s="235">
        <v>3115201</v>
      </c>
      <c r="BB1448" s="235"/>
      <c r="BC1448" s="235"/>
    </row>
    <row r="1449" spans="1:55" s="237" customFormat="1" ht="30" customHeight="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Y1449" s="235" t="s">
        <v>61</v>
      </c>
      <c r="AZ1449" s="235" t="s">
        <v>3389</v>
      </c>
      <c r="BA1449" s="235">
        <v>3117306</v>
      </c>
      <c r="BB1449" s="235"/>
      <c r="BC1449" s="235"/>
    </row>
    <row r="1450" spans="1:55" s="237" customFormat="1" ht="30" customHeight="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Y1450" s="235" t="s">
        <v>61</v>
      </c>
      <c r="AZ1450" s="235" t="s">
        <v>3399</v>
      </c>
      <c r="BA1450" s="235">
        <v>3117207</v>
      </c>
      <c r="BB1450" s="235"/>
      <c r="BC1450" s="235"/>
    </row>
    <row r="1451" spans="1:55" s="237" customFormat="1" ht="30" customHeight="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Y1451" s="235" t="s">
        <v>61</v>
      </c>
      <c r="AZ1451" s="235" t="s">
        <v>3409</v>
      </c>
      <c r="BA1451" s="235">
        <v>3117405</v>
      </c>
      <c r="BB1451" s="235"/>
      <c r="BC1451" s="235"/>
    </row>
    <row r="1452" spans="1:55" s="237" customFormat="1" ht="30" customHeight="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Y1452" s="235" t="s">
        <v>61</v>
      </c>
      <c r="AZ1452" s="235" t="s">
        <v>3419</v>
      </c>
      <c r="BA1452" s="235">
        <v>3117504</v>
      </c>
      <c r="BB1452" s="235"/>
      <c r="BC1452" s="235"/>
    </row>
    <row r="1453" spans="1:55" s="237" customFormat="1" ht="30" customHeight="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Y1453" s="235" t="s">
        <v>61</v>
      </c>
      <c r="AZ1453" s="235" t="s">
        <v>3428</v>
      </c>
      <c r="BA1453" s="235">
        <v>3117603</v>
      </c>
      <c r="BB1453" s="235"/>
      <c r="BC1453" s="235"/>
    </row>
    <row r="1454" spans="1:55" s="237" customFormat="1" ht="30" customHeight="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Y1454" s="235" t="s">
        <v>61</v>
      </c>
      <c r="AZ1454" s="235" t="s">
        <v>3438</v>
      </c>
      <c r="BA1454" s="235">
        <v>3117702</v>
      </c>
      <c r="BB1454" s="235"/>
      <c r="BC1454" s="235"/>
    </row>
    <row r="1455" spans="1:55" s="237" customFormat="1" ht="30" customHeight="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Y1455" s="235" t="s">
        <v>61</v>
      </c>
      <c r="AZ1455" s="235" t="s">
        <v>3447</v>
      </c>
      <c r="BA1455" s="235">
        <v>3117801</v>
      </c>
      <c r="BB1455" s="235"/>
      <c r="BC1455" s="235"/>
    </row>
    <row r="1456" spans="1:55" s="237" customFormat="1" ht="30" customHeight="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Y1456" s="235" t="s">
        <v>61</v>
      </c>
      <c r="AZ1456" s="235" t="s">
        <v>3456</v>
      </c>
      <c r="BA1456" s="235">
        <v>3117836</v>
      </c>
      <c r="BB1456" s="235"/>
      <c r="BC1456" s="235"/>
    </row>
    <row r="1457" spans="1:55" s="237" customFormat="1" ht="30" customHeight="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Y1457" s="235" t="s">
        <v>61</v>
      </c>
      <c r="AZ1457" s="235" t="s">
        <v>3466</v>
      </c>
      <c r="BA1457" s="235">
        <v>3117876</v>
      </c>
      <c r="BB1457" s="235"/>
      <c r="BC1457" s="235"/>
    </row>
    <row r="1458" spans="1:55" s="237" customFormat="1" ht="30" customHeight="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Y1458" s="235" t="s">
        <v>61</v>
      </c>
      <c r="AZ1458" s="235" t="s">
        <v>3475</v>
      </c>
      <c r="BA1458" s="235">
        <v>3117900</v>
      </c>
      <c r="BB1458" s="235"/>
      <c r="BC1458" s="235"/>
    </row>
    <row r="1459" spans="1:55" s="237" customFormat="1" ht="30" customHeight="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Y1459" s="235" t="s">
        <v>61</v>
      </c>
      <c r="AZ1459" s="235" t="s">
        <v>3485</v>
      </c>
      <c r="BA1459" s="235">
        <v>3118007</v>
      </c>
      <c r="BB1459" s="235"/>
      <c r="BC1459" s="235"/>
    </row>
    <row r="1460" spans="1:55" s="237" customFormat="1" ht="30" customHeight="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Y1460" s="235" t="s">
        <v>61</v>
      </c>
      <c r="AZ1460" s="235" t="s">
        <v>3495</v>
      </c>
      <c r="BA1460" s="235">
        <v>3118106</v>
      </c>
      <c r="BB1460" s="235"/>
      <c r="BC1460" s="235"/>
    </row>
    <row r="1461" spans="1:55" s="237" customFormat="1" ht="30" customHeight="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Y1461" s="235" t="s">
        <v>61</v>
      </c>
      <c r="AZ1461" s="235" t="s">
        <v>3504</v>
      </c>
      <c r="BA1461" s="235">
        <v>3118205</v>
      </c>
      <c r="BB1461" s="235"/>
      <c r="BC1461" s="235"/>
    </row>
    <row r="1462" spans="1:55" s="237" customFormat="1" ht="30" customHeight="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Y1462" s="235" t="s">
        <v>61</v>
      </c>
      <c r="AZ1462" s="235" t="s">
        <v>3514</v>
      </c>
      <c r="BA1462" s="235">
        <v>3118304</v>
      </c>
      <c r="BB1462" s="235"/>
      <c r="BC1462" s="235"/>
    </row>
    <row r="1463" spans="1:55" s="237" customFormat="1" ht="30" customHeight="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Y1463" s="235" t="s">
        <v>61</v>
      </c>
      <c r="AZ1463" s="235" t="s">
        <v>3524</v>
      </c>
      <c r="BA1463" s="235">
        <v>3118403</v>
      </c>
      <c r="BB1463" s="235"/>
      <c r="BC1463" s="235"/>
    </row>
    <row r="1464" spans="1:55" s="237" customFormat="1" ht="30" customHeight="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Y1464" s="235" t="s">
        <v>61</v>
      </c>
      <c r="AZ1464" s="235" t="s">
        <v>3534</v>
      </c>
      <c r="BA1464" s="235">
        <v>3118502</v>
      </c>
      <c r="BB1464" s="235"/>
      <c r="BC1464" s="235"/>
    </row>
    <row r="1465" spans="1:55" s="237" customFormat="1" ht="30" customHeight="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Y1465" s="235" t="s">
        <v>61</v>
      </c>
      <c r="AZ1465" s="235" t="s">
        <v>3544</v>
      </c>
      <c r="BA1465" s="235">
        <v>3118601</v>
      </c>
      <c r="BB1465" s="235"/>
      <c r="BC1465" s="235"/>
    </row>
    <row r="1466" spans="1:55" s="237" customFormat="1" ht="30" customHeight="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Y1466" s="235" t="s">
        <v>61</v>
      </c>
      <c r="AZ1466" s="235" t="s">
        <v>3552</v>
      </c>
      <c r="BA1466" s="235">
        <v>3118700</v>
      </c>
      <c r="BB1466" s="235"/>
      <c r="BC1466" s="235"/>
    </row>
    <row r="1467" spans="1:55" s="237" customFormat="1" ht="30" customHeight="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Y1467" s="235" t="s">
        <v>61</v>
      </c>
      <c r="AZ1467" s="235" t="s">
        <v>3562</v>
      </c>
      <c r="BA1467" s="235">
        <v>3118809</v>
      </c>
      <c r="BB1467" s="235"/>
      <c r="BC1467" s="235"/>
    </row>
    <row r="1468" spans="1:55" s="237" customFormat="1" ht="30" customHeight="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Y1468" s="235" t="s">
        <v>61</v>
      </c>
      <c r="AZ1468" s="235" t="s">
        <v>3572</v>
      </c>
      <c r="BA1468" s="235">
        <v>3118908</v>
      </c>
      <c r="BB1468" s="235"/>
      <c r="BC1468" s="235"/>
    </row>
    <row r="1469" spans="1:55" s="237" customFormat="1" ht="30" customHeight="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Y1469" s="235" t="s">
        <v>61</v>
      </c>
      <c r="AZ1469" s="235" t="s">
        <v>3582</v>
      </c>
      <c r="BA1469" s="235">
        <v>3119005</v>
      </c>
      <c r="BB1469" s="235"/>
      <c r="BC1469" s="235"/>
    </row>
    <row r="1470" spans="1:55" s="237" customFormat="1" ht="30" customHeight="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Y1470" s="235" t="s">
        <v>61</v>
      </c>
      <c r="AZ1470" s="235" t="s">
        <v>3592</v>
      </c>
      <c r="BA1470" s="235">
        <v>3119104</v>
      </c>
      <c r="BB1470" s="235"/>
      <c r="BC1470" s="235"/>
    </row>
    <row r="1471" spans="1:55" s="237" customFormat="1" ht="30" customHeight="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Y1471" s="235" t="s">
        <v>61</v>
      </c>
      <c r="AZ1471" s="235" t="s">
        <v>3601</v>
      </c>
      <c r="BA1471" s="235">
        <v>3119203</v>
      </c>
      <c r="BB1471" s="235"/>
      <c r="BC1471" s="235"/>
    </row>
    <row r="1472" spans="1:55" s="237" customFormat="1" ht="30" customHeight="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Y1472" s="235" t="s">
        <v>61</v>
      </c>
      <c r="AZ1472" s="235" t="s">
        <v>3610</v>
      </c>
      <c r="BA1472" s="235">
        <v>3119302</v>
      </c>
      <c r="BB1472" s="235"/>
      <c r="BC1472" s="235"/>
    </row>
    <row r="1473" spans="1:55" s="237" customFormat="1" ht="30" customHeight="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Y1473" s="235" t="s">
        <v>61</v>
      </c>
      <c r="AZ1473" s="235" t="s">
        <v>3619</v>
      </c>
      <c r="BA1473" s="235">
        <v>3119401</v>
      </c>
      <c r="BB1473" s="235"/>
      <c r="BC1473" s="235"/>
    </row>
    <row r="1474" spans="1:55" s="237" customFormat="1" ht="30" customHeight="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Y1474" s="235" t="s">
        <v>61</v>
      </c>
      <c r="AZ1474" s="235" t="s">
        <v>3629</v>
      </c>
      <c r="BA1474" s="235">
        <v>3119500</v>
      </c>
      <c r="BB1474" s="235"/>
      <c r="BC1474" s="235"/>
    </row>
    <row r="1475" spans="1:55" s="237" customFormat="1" ht="30" customHeight="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Y1475" s="235" t="s">
        <v>61</v>
      </c>
      <c r="AZ1475" s="235" t="s">
        <v>3639</v>
      </c>
      <c r="BA1475" s="235">
        <v>3119609</v>
      </c>
      <c r="BB1475" s="235"/>
      <c r="BC1475" s="235"/>
    </row>
    <row r="1476" spans="1:55" s="237" customFormat="1" ht="30" customHeight="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Y1476" s="235" t="s">
        <v>61</v>
      </c>
      <c r="AZ1476" s="235" t="s">
        <v>3649</v>
      </c>
      <c r="BA1476" s="235">
        <v>3119708</v>
      </c>
      <c r="BB1476" s="235"/>
      <c r="BC1476" s="235"/>
    </row>
    <row r="1477" spans="1:55" s="237" customFormat="1" ht="30" customHeight="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Y1477" s="235" t="s">
        <v>61</v>
      </c>
      <c r="AZ1477" s="235" t="s">
        <v>3657</v>
      </c>
      <c r="BA1477" s="235">
        <v>3119807</v>
      </c>
      <c r="BB1477" s="235"/>
      <c r="BC1477" s="235"/>
    </row>
    <row r="1478" spans="1:55" s="237" customFormat="1" ht="30" customHeight="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Y1478" s="235" t="s">
        <v>61</v>
      </c>
      <c r="AZ1478" s="235" t="s">
        <v>3666</v>
      </c>
      <c r="BA1478" s="235">
        <v>3119906</v>
      </c>
      <c r="BB1478" s="235"/>
      <c r="BC1478" s="235"/>
    </row>
    <row r="1479" spans="1:55" s="237" customFormat="1" ht="30" customHeight="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Y1479" s="235" t="s">
        <v>61</v>
      </c>
      <c r="AZ1479" s="235" t="s">
        <v>3674</v>
      </c>
      <c r="BA1479" s="235">
        <v>3119955</v>
      </c>
      <c r="BB1479" s="235"/>
      <c r="BC1479" s="235"/>
    </row>
    <row r="1480" spans="1:55" s="237" customFormat="1" ht="30" customHeight="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Y1480" s="235" t="s">
        <v>61</v>
      </c>
      <c r="AZ1480" s="235" t="s">
        <v>3682</v>
      </c>
      <c r="BA1480" s="235">
        <v>3120003</v>
      </c>
      <c r="BB1480" s="235"/>
      <c r="BC1480" s="235"/>
    </row>
    <row r="1481" spans="1:55" s="237" customFormat="1" ht="30" customHeight="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Y1481" s="235" t="s">
        <v>61</v>
      </c>
      <c r="AZ1481" s="235" t="s">
        <v>3690</v>
      </c>
      <c r="BA1481" s="235">
        <v>3120102</v>
      </c>
      <c r="BB1481" s="235"/>
      <c r="BC1481" s="235"/>
    </row>
    <row r="1482" spans="1:55" s="237" customFormat="1" ht="30" customHeight="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Y1482" s="235" t="s">
        <v>61</v>
      </c>
      <c r="AZ1482" s="235" t="s">
        <v>3699</v>
      </c>
      <c r="BA1482" s="235">
        <v>3120151</v>
      </c>
      <c r="BB1482" s="235"/>
      <c r="BC1482" s="235"/>
    </row>
    <row r="1483" spans="1:55" s="237" customFormat="1" ht="30" customHeight="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Y1483" s="235" t="s">
        <v>61</v>
      </c>
      <c r="AZ1483" s="235" t="s">
        <v>3707</v>
      </c>
      <c r="BA1483" s="235">
        <v>3120201</v>
      </c>
      <c r="BB1483" s="235"/>
      <c r="BC1483" s="235"/>
    </row>
    <row r="1484" spans="1:55" s="237" customFormat="1" ht="30" customHeight="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Y1484" s="235" t="s">
        <v>61</v>
      </c>
      <c r="AZ1484" s="235" t="s">
        <v>3715</v>
      </c>
      <c r="BA1484" s="235">
        <v>3120300</v>
      </c>
      <c r="BB1484" s="235"/>
      <c r="BC1484" s="235"/>
    </row>
    <row r="1485" spans="1:55" s="237" customFormat="1" ht="30" customHeight="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Y1485" s="235" t="s">
        <v>61</v>
      </c>
      <c r="AZ1485" s="235" t="s">
        <v>3722</v>
      </c>
      <c r="BA1485" s="235">
        <v>3120409</v>
      </c>
      <c r="BB1485" s="235"/>
      <c r="BC1485" s="235"/>
    </row>
    <row r="1486" spans="1:55" s="237" customFormat="1" ht="30" customHeight="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Y1486" s="235" t="s">
        <v>61</v>
      </c>
      <c r="AZ1486" s="235" t="s">
        <v>3729</v>
      </c>
      <c r="BA1486" s="235">
        <v>3120508</v>
      </c>
      <c r="BB1486" s="235"/>
      <c r="BC1486" s="235"/>
    </row>
    <row r="1487" spans="1:55" s="237" customFormat="1" ht="30" customHeigh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Y1487" s="235" t="s">
        <v>61</v>
      </c>
      <c r="AZ1487" s="235" t="s">
        <v>3736</v>
      </c>
      <c r="BA1487" s="235">
        <v>3120607</v>
      </c>
      <c r="BB1487" s="235"/>
      <c r="BC1487" s="235"/>
    </row>
    <row r="1488" spans="1:55" s="237" customFormat="1" ht="30" customHeight="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Y1488" s="235" t="s">
        <v>61</v>
      </c>
      <c r="AZ1488" s="235" t="s">
        <v>3743</v>
      </c>
      <c r="BA1488" s="235">
        <v>3120706</v>
      </c>
      <c r="BB1488" s="235"/>
      <c r="BC1488" s="235"/>
    </row>
    <row r="1489" spans="1:55" s="237" customFormat="1" ht="30" customHeight="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Y1489" s="235" t="s">
        <v>61</v>
      </c>
      <c r="AZ1489" s="235" t="s">
        <v>3750</v>
      </c>
      <c r="BA1489" s="235">
        <v>3120805</v>
      </c>
      <c r="BB1489" s="235"/>
      <c r="BC1489" s="235"/>
    </row>
    <row r="1490" spans="1:55" s="237" customFormat="1" ht="30" customHeight="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Y1490" s="235" t="s">
        <v>61</v>
      </c>
      <c r="AZ1490" s="235" t="s">
        <v>3756</v>
      </c>
      <c r="BA1490" s="235">
        <v>3120839</v>
      </c>
      <c r="BB1490" s="235"/>
      <c r="BC1490" s="235"/>
    </row>
    <row r="1491" spans="1:55" s="237" customFormat="1" ht="30" customHeight="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Y1491" s="235" t="s">
        <v>61</v>
      </c>
      <c r="AZ1491" s="235" t="s">
        <v>3762</v>
      </c>
      <c r="BA1491" s="235">
        <v>3120870</v>
      </c>
      <c r="BB1491" s="235"/>
      <c r="BC1491" s="235"/>
    </row>
    <row r="1492" spans="1:55" s="237" customFormat="1" ht="30" customHeight="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Y1492" s="235" t="s">
        <v>61</v>
      </c>
      <c r="AZ1492" s="235" t="s">
        <v>3765</v>
      </c>
      <c r="BA1492" s="235">
        <v>3120904</v>
      </c>
      <c r="BB1492" s="235"/>
      <c r="BC1492" s="235"/>
    </row>
    <row r="1493" spans="1:55" s="237" customFormat="1" ht="30" customHeight="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Y1493" s="235" t="s">
        <v>61</v>
      </c>
      <c r="AZ1493" s="235" t="s">
        <v>3772</v>
      </c>
      <c r="BA1493" s="235">
        <v>3121001</v>
      </c>
      <c r="BB1493" s="235"/>
      <c r="BC1493" s="235"/>
    </row>
    <row r="1494" spans="1:55" s="237" customFormat="1" ht="30" customHeight="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Y1494" s="235" t="s">
        <v>61</v>
      </c>
      <c r="AZ1494" s="235" t="s">
        <v>3778</v>
      </c>
      <c r="BA1494" s="235">
        <v>3121100</v>
      </c>
      <c r="BB1494" s="235"/>
      <c r="BC1494" s="235"/>
    </row>
    <row r="1495" spans="1:55" s="237" customFormat="1" ht="30" customHeight="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Y1495" s="235" t="s">
        <v>61</v>
      </c>
      <c r="AZ1495" s="235" t="s">
        <v>3785</v>
      </c>
      <c r="BA1495" s="235">
        <v>3121209</v>
      </c>
      <c r="BB1495" s="235"/>
      <c r="BC1495" s="235"/>
    </row>
    <row r="1496" spans="1:55" s="237" customFormat="1" ht="30" customHeight="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Y1496" s="235" t="s">
        <v>61</v>
      </c>
      <c r="AZ1496" s="235" t="s">
        <v>3792</v>
      </c>
      <c r="BA1496" s="235">
        <v>3121258</v>
      </c>
      <c r="BB1496" s="235"/>
      <c r="BC1496" s="235"/>
    </row>
    <row r="1497" spans="1:55" s="237" customFormat="1" ht="30" customHeight="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Y1497" s="235" t="s">
        <v>61</v>
      </c>
      <c r="AZ1497" s="235" t="s">
        <v>3799</v>
      </c>
      <c r="BA1497" s="235">
        <v>3121308</v>
      </c>
      <c r="BB1497" s="235"/>
      <c r="BC1497" s="235"/>
    </row>
    <row r="1498" spans="1:55" s="237" customFormat="1" ht="30" customHeight="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Y1498" s="235" t="s">
        <v>61</v>
      </c>
      <c r="AZ1498" s="235" t="s">
        <v>3806</v>
      </c>
      <c r="BA1498" s="235">
        <v>3121407</v>
      </c>
      <c r="BB1498" s="235"/>
      <c r="BC1498" s="235"/>
    </row>
    <row r="1499" spans="1:55" s="237" customFormat="1" ht="30" customHeight="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Y1499" s="235" t="s">
        <v>61</v>
      </c>
      <c r="AZ1499" s="235" t="s">
        <v>3812</v>
      </c>
      <c r="BA1499" s="235">
        <v>3121506</v>
      </c>
      <c r="BB1499" s="235"/>
      <c r="BC1499" s="235"/>
    </row>
    <row r="1500" spans="1:55" s="237" customFormat="1" ht="30" customHeight="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Y1500" s="235" t="s">
        <v>61</v>
      </c>
      <c r="AZ1500" s="235" t="s">
        <v>3819</v>
      </c>
      <c r="BA1500" s="235">
        <v>3121605</v>
      </c>
      <c r="BB1500" s="235"/>
      <c r="BC1500" s="235"/>
    </row>
    <row r="1501" spans="1:55" s="237" customFormat="1" ht="30" customHeight="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Y1501" s="235" t="s">
        <v>61</v>
      </c>
      <c r="AZ1501" s="235" t="s">
        <v>3826</v>
      </c>
      <c r="BA1501" s="235">
        <v>3121704</v>
      </c>
      <c r="BB1501" s="235"/>
      <c r="BC1501" s="235"/>
    </row>
    <row r="1502" spans="1:55" s="237" customFormat="1" ht="30" customHeight="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Y1502" s="235" t="s">
        <v>61</v>
      </c>
      <c r="AZ1502" s="235" t="s">
        <v>3833</v>
      </c>
      <c r="BA1502" s="235">
        <v>3121803</v>
      </c>
      <c r="BB1502" s="235"/>
      <c r="BC1502" s="235"/>
    </row>
    <row r="1503" spans="1:55" s="237" customFormat="1" ht="30" customHeight="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Y1503" s="235" t="s">
        <v>61</v>
      </c>
      <c r="AZ1503" s="235" t="s">
        <v>3839</v>
      </c>
      <c r="BA1503" s="235">
        <v>3121902</v>
      </c>
      <c r="BB1503" s="235"/>
      <c r="BC1503" s="235"/>
    </row>
    <row r="1504" spans="1:55" s="237" customFormat="1" ht="30" customHeight="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Y1504" s="235" t="s">
        <v>61</v>
      </c>
      <c r="AZ1504" s="235" t="s">
        <v>3846</v>
      </c>
      <c r="BA1504" s="235">
        <v>3122009</v>
      </c>
      <c r="BB1504" s="235"/>
      <c r="BC1504" s="235"/>
    </row>
    <row r="1505" spans="1:55" s="237" customFormat="1" ht="30" customHeight="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Y1505" s="235" t="s">
        <v>61</v>
      </c>
      <c r="AZ1505" s="235" t="s">
        <v>3852</v>
      </c>
      <c r="BA1505" s="235">
        <v>3122108</v>
      </c>
      <c r="BB1505" s="235"/>
      <c r="BC1505" s="235"/>
    </row>
    <row r="1506" spans="1:55" s="237" customFormat="1" ht="30" customHeight="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Y1506" s="235" t="s">
        <v>61</v>
      </c>
      <c r="AZ1506" s="235" t="s">
        <v>3858</v>
      </c>
      <c r="BA1506" s="235">
        <v>3122207</v>
      </c>
      <c r="BB1506" s="235"/>
      <c r="BC1506" s="235"/>
    </row>
    <row r="1507" spans="1:55" s="237" customFormat="1" ht="30" customHeight="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Y1507" s="235" t="s">
        <v>61</v>
      </c>
      <c r="AZ1507" s="235" t="s">
        <v>3864</v>
      </c>
      <c r="BA1507" s="235">
        <v>3122306</v>
      </c>
      <c r="BB1507" s="235"/>
      <c r="BC1507" s="235"/>
    </row>
    <row r="1508" spans="1:55" s="237" customFormat="1" ht="30" customHeight="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Y1508" s="235" t="s">
        <v>61</v>
      </c>
      <c r="AZ1508" s="235" t="s">
        <v>3870</v>
      </c>
      <c r="BA1508" s="235">
        <v>3122355</v>
      </c>
      <c r="BB1508" s="235"/>
      <c r="BC1508" s="235"/>
    </row>
    <row r="1509" spans="1:55" s="237" customFormat="1" ht="30" customHeight="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Y1509" s="235" t="s">
        <v>61</v>
      </c>
      <c r="AZ1509" s="235" t="s">
        <v>3875</v>
      </c>
      <c r="BA1509" s="235">
        <v>3122405</v>
      </c>
      <c r="BB1509" s="235"/>
      <c r="BC1509" s="235"/>
    </row>
    <row r="1510" spans="1:55" s="237" customFormat="1" ht="30" customHeight="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Y1510" s="235" t="s">
        <v>61</v>
      </c>
      <c r="AZ1510" s="235" t="s">
        <v>3880</v>
      </c>
      <c r="BA1510" s="235">
        <v>3122454</v>
      </c>
      <c r="BB1510" s="235"/>
      <c r="BC1510" s="235"/>
    </row>
    <row r="1511" spans="1:55" s="237" customFormat="1" ht="30" customHeight="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Y1511" s="235" t="s">
        <v>61</v>
      </c>
      <c r="AZ1511" s="235" t="s">
        <v>3886</v>
      </c>
      <c r="BA1511" s="235">
        <v>3122470</v>
      </c>
      <c r="BB1511" s="235"/>
      <c r="BC1511" s="235"/>
    </row>
    <row r="1512" spans="1:55" s="237" customFormat="1" ht="30" customHeight="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Y1512" s="235" t="s">
        <v>61</v>
      </c>
      <c r="AZ1512" s="235" t="s">
        <v>3892</v>
      </c>
      <c r="BA1512" s="235">
        <v>3122504</v>
      </c>
      <c r="BB1512" s="235"/>
      <c r="BC1512" s="235"/>
    </row>
    <row r="1513" spans="1:55" s="237" customFormat="1" ht="30" customHeight="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Y1513" s="235" t="s">
        <v>61</v>
      </c>
      <c r="AZ1513" s="235" t="s">
        <v>3898</v>
      </c>
      <c r="BA1513" s="235">
        <v>3122603</v>
      </c>
      <c r="BB1513" s="235"/>
      <c r="BC1513" s="235"/>
    </row>
    <row r="1514" spans="1:55" s="237" customFormat="1" ht="30" customHeight="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Y1514" s="235" t="s">
        <v>61</v>
      </c>
      <c r="AZ1514" s="235" t="s">
        <v>3904</v>
      </c>
      <c r="BA1514" s="235">
        <v>3122702</v>
      </c>
      <c r="BB1514" s="235"/>
      <c r="BC1514" s="235"/>
    </row>
    <row r="1515" spans="1:55" s="237" customFormat="1" ht="30" customHeight="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Y1515" s="235" t="s">
        <v>61</v>
      </c>
      <c r="AZ1515" s="235" t="s">
        <v>3910</v>
      </c>
      <c r="BA1515" s="235">
        <v>3122801</v>
      </c>
      <c r="BB1515" s="235"/>
      <c r="BC1515" s="235"/>
    </row>
    <row r="1516" spans="1:55" s="237" customFormat="1" ht="30" customHeight="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Y1516" s="235" t="s">
        <v>61</v>
      </c>
      <c r="AZ1516" s="235" t="s">
        <v>3915</v>
      </c>
      <c r="BA1516" s="235">
        <v>3122900</v>
      </c>
      <c r="BB1516" s="235"/>
      <c r="BC1516" s="235"/>
    </row>
    <row r="1517" spans="1:55" s="237" customFormat="1" ht="30" customHeight="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Y1517" s="235" t="s">
        <v>61</v>
      </c>
      <c r="AZ1517" s="235" t="s">
        <v>3921</v>
      </c>
      <c r="BA1517" s="235">
        <v>3123007</v>
      </c>
      <c r="BB1517" s="235"/>
      <c r="BC1517" s="235"/>
    </row>
    <row r="1518" spans="1:55" s="237" customFormat="1" ht="30" customHeight="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Y1518" s="235" t="s">
        <v>61</v>
      </c>
      <c r="AZ1518" s="235" t="s">
        <v>3927</v>
      </c>
      <c r="BA1518" s="235">
        <v>3123106</v>
      </c>
      <c r="BB1518" s="235"/>
      <c r="BC1518" s="235"/>
    </row>
    <row r="1519" spans="1:55" s="237" customFormat="1" ht="30" customHeight="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Y1519" s="235" t="s">
        <v>61</v>
      </c>
      <c r="AZ1519" s="235" t="s">
        <v>3933</v>
      </c>
      <c r="BA1519" s="235">
        <v>3123205</v>
      </c>
      <c r="BB1519" s="235"/>
      <c r="BC1519" s="235"/>
    </row>
    <row r="1520" spans="1:55" s="237" customFormat="1" ht="30" customHeight="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Y1520" s="235" t="s">
        <v>61</v>
      </c>
      <c r="AZ1520" s="235" t="s">
        <v>3939</v>
      </c>
      <c r="BA1520" s="235">
        <v>3123304</v>
      </c>
      <c r="BB1520" s="235"/>
      <c r="BC1520" s="235"/>
    </row>
    <row r="1521" spans="1:55" s="237" customFormat="1" ht="30" customHeight="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Y1521" s="235" t="s">
        <v>61</v>
      </c>
      <c r="AZ1521" s="235" t="s">
        <v>3945</v>
      </c>
      <c r="BA1521" s="235">
        <v>3123403</v>
      </c>
      <c r="BB1521" s="235"/>
      <c r="BC1521" s="235"/>
    </row>
    <row r="1522" spans="1:55" s="237" customFormat="1" ht="30" customHeight="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Y1522" s="235" t="s">
        <v>61</v>
      </c>
      <c r="AZ1522" s="235" t="s">
        <v>3951</v>
      </c>
      <c r="BA1522" s="235">
        <v>3123502</v>
      </c>
      <c r="BB1522" s="235"/>
      <c r="BC1522" s="235"/>
    </row>
    <row r="1523" spans="1:55" s="237" customFormat="1" ht="30" customHeight="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Y1523" s="235" t="s">
        <v>61</v>
      </c>
      <c r="AZ1523" s="235" t="s">
        <v>3957</v>
      </c>
      <c r="BA1523" s="235">
        <v>3123528</v>
      </c>
      <c r="BB1523" s="235"/>
      <c r="BC1523" s="235"/>
    </row>
    <row r="1524" spans="1:55" s="237" customFormat="1" ht="30" customHeight="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Y1524" s="235" t="s">
        <v>61</v>
      </c>
      <c r="AZ1524" s="235" t="s">
        <v>3962</v>
      </c>
      <c r="BA1524" s="235">
        <v>3123601</v>
      </c>
      <c r="BB1524" s="235"/>
      <c r="BC1524" s="235"/>
    </row>
    <row r="1525" spans="1:55" s="237" customFormat="1" ht="30" customHeight="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Y1525" s="235" t="s">
        <v>61</v>
      </c>
      <c r="AZ1525" s="235" t="s">
        <v>3968</v>
      </c>
      <c r="BA1525" s="235">
        <v>3123700</v>
      </c>
      <c r="BB1525" s="235"/>
      <c r="BC1525" s="235"/>
    </row>
    <row r="1526" spans="1:55" s="237" customFormat="1" ht="30" customHeight="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Y1526" s="235" t="s">
        <v>61</v>
      </c>
      <c r="AZ1526" s="235" t="s">
        <v>3973</v>
      </c>
      <c r="BA1526" s="235">
        <v>3123809</v>
      </c>
      <c r="BB1526" s="235"/>
      <c r="BC1526" s="235"/>
    </row>
    <row r="1527" spans="1:55" s="237" customFormat="1" ht="30" customHeight="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Y1527" s="235" t="s">
        <v>61</v>
      </c>
      <c r="AZ1527" s="235" t="s">
        <v>3978</v>
      </c>
      <c r="BA1527" s="235">
        <v>3123858</v>
      </c>
      <c r="BB1527" s="235"/>
      <c r="BC1527" s="235"/>
    </row>
    <row r="1528" spans="1:55" s="237" customFormat="1" ht="30" customHeight="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Y1528" s="235" t="s">
        <v>61</v>
      </c>
      <c r="AZ1528" s="235" t="s">
        <v>3984</v>
      </c>
      <c r="BA1528" s="235">
        <v>3123908</v>
      </c>
      <c r="BB1528" s="235"/>
      <c r="BC1528" s="235"/>
    </row>
    <row r="1529" spans="1:55" s="237" customFormat="1" ht="30" customHeight="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Y1529" s="235" t="s">
        <v>61</v>
      </c>
      <c r="AZ1529" s="235" t="s">
        <v>3990</v>
      </c>
      <c r="BA1529" s="235">
        <v>3124005</v>
      </c>
      <c r="BB1529" s="235"/>
      <c r="BC1529" s="235"/>
    </row>
    <row r="1530" spans="1:55" s="237" customFormat="1" ht="30" customHeight="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Y1530" s="235" t="s">
        <v>61</v>
      </c>
      <c r="AZ1530" s="235" t="s">
        <v>3995</v>
      </c>
      <c r="BA1530" s="235">
        <v>3124104</v>
      </c>
      <c r="BB1530" s="235"/>
      <c r="BC1530" s="235"/>
    </row>
    <row r="1531" spans="1:55" s="237" customFormat="1" ht="30" customHeight="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Y1531" s="235" t="s">
        <v>61</v>
      </c>
      <c r="AZ1531" s="235" t="s">
        <v>4000</v>
      </c>
      <c r="BA1531" s="235">
        <v>3124203</v>
      </c>
      <c r="BB1531" s="235"/>
      <c r="BC1531" s="235"/>
    </row>
    <row r="1532" spans="1:55" s="237" customFormat="1" ht="30" customHeight="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Y1532" s="235" t="s">
        <v>61</v>
      </c>
      <c r="AZ1532" s="235" t="s">
        <v>4006</v>
      </c>
      <c r="BA1532" s="235">
        <v>3124302</v>
      </c>
      <c r="BB1532" s="235"/>
      <c r="BC1532" s="235"/>
    </row>
    <row r="1533" spans="1:55" s="237" customFormat="1" ht="30" customHeight="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Y1533" s="235" t="s">
        <v>61</v>
      </c>
      <c r="AZ1533" s="235" t="s">
        <v>4012</v>
      </c>
      <c r="BA1533" s="235">
        <v>3124401</v>
      </c>
      <c r="BB1533" s="235"/>
      <c r="BC1533" s="235"/>
    </row>
    <row r="1534" spans="1:55" s="237" customFormat="1" ht="30" customHeight="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Y1534" s="235" t="s">
        <v>61</v>
      </c>
      <c r="AZ1534" s="235" t="s">
        <v>4018</v>
      </c>
      <c r="BA1534" s="235">
        <v>3124500</v>
      </c>
      <c r="BB1534" s="235"/>
      <c r="BC1534" s="235"/>
    </row>
    <row r="1535" spans="1:55" s="237" customFormat="1" ht="30" customHeight="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Y1535" s="235" t="s">
        <v>61</v>
      </c>
      <c r="AZ1535" s="235" t="s">
        <v>4023</v>
      </c>
      <c r="BA1535" s="235">
        <v>3124609</v>
      </c>
      <c r="BB1535" s="235"/>
      <c r="BC1535" s="235"/>
    </row>
    <row r="1536" spans="1:55" s="237" customFormat="1" ht="30" customHeight="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Y1536" s="235" t="s">
        <v>61</v>
      </c>
      <c r="AZ1536" s="235" t="s">
        <v>4029</v>
      </c>
      <c r="BA1536" s="235">
        <v>3124708</v>
      </c>
      <c r="BB1536" s="235"/>
      <c r="BC1536" s="235"/>
    </row>
    <row r="1537" spans="1:55" s="237" customFormat="1" ht="30" customHeight="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Y1537" s="235" t="s">
        <v>61</v>
      </c>
      <c r="AZ1537" s="235" t="s">
        <v>4035</v>
      </c>
      <c r="BA1537" s="235">
        <v>3124807</v>
      </c>
      <c r="BB1537" s="235"/>
      <c r="BC1537" s="235"/>
    </row>
    <row r="1538" spans="1:55" s="237" customFormat="1" ht="30" customHeight="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Y1538" s="235" t="s">
        <v>61</v>
      </c>
      <c r="AZ1538" s="235" t="s">
        <v>4040</v>
      </c>
      <c r="BA1538" s="235">
        <v>3124906</v>
      </c>
      <c r="BB1538" s="235"/>
      <c r="BC1538" s="235"/>
    </row>
    <row r="1539" spans="1:55" s="237" customFormat="1" ht="30" customHeight="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Y1539" s="235" t="s">
        <v>61</v>
      </c>
      <c r="AZ1539" s="235" t="s">
        <v>4046</v>
      </c>
      <c r="BA1539" s="235">
        <v>3125002</v>
      </c>
      <c r="BB1539" s="235"/>
      <c r="BC1539" s="235"/>
    </row>
    <row r="1540" spans="1:55" s="237" customFormat="1" ht="30" customHeight="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Y1540" s="235" t="s">
        <v>61</v>
      </c>
      <c r="AZ1540" s="235" t="s">
        <v>4052</v>
      </c>
      <c r="BA1540" s="235">
        <v>3125101</v>
      </c>
      <c r="BB1540" s="235"/>
      <c r="BC1540" s="235"/>
    </row>
    <row r="1541" spans="1:55" s="237" customFormat="1" ht="30" customHeight="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Y1541" s="235" t="s">
        <v>61</v>
      </c>
      <c r="AZ1541" s="235" t="s">
        <v>4057</v>
      </c>
      <c r="BA1541" s="235">
        <v>3125200</v>
      </c>
      <c r="BB1541" s="235"/>
      <c r="BC1541" s="235"/>
    </row>
    <row r="1542" spans="1:55" s="237" customFormat="1" ht="30" customHeight="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Y1542" s="235" t="s">
        <v>61</v>
      </c>
      <c r="AZ1542" s="235" t="s">
        <v>4063</v>
      </c>
      <c r="BA1542" s="235">
        <v>3125309</v>
      </c>
      <c r="BB1542" s="235"/>
      <c r="BC1542" s="235"/>
    </row>
    <row r="1543" spans="1:55" s="237" customFormat="1" ht="30" customHeight="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Y1543" s="235" t="s">
        <v>61</v>
      </c>
      <c r="AZ1543" s="235" t="s">
        <v>4069</v>
      </c>
      <c r="BA1543" s="235">
        <v>3125408</v>
      </c>
      <c r="BB1543" s="235"/>
      <c r="BC1543" s="235"/>
    </row>
    <row r="1544" spans="1:55" s="237" customFormat="1" ht="30" customHeight="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Y1544" s="235" t="s">
        <v>61</v>
      </c>
      <c r="AZ1544" s="235" t="s">
        <v>4075</v>
      </c>
      <c r="BA1544" s="235">
        <v>3125606</v>
      </c>
      <c r="BB1544" s="235"/>
      <c r="BC1544" s="235"/>
    </row>
    <row r="1545" spans="1:55" s="237" customFormat="1" ht="30" customHeight="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Y1545" s="235" t="s">
        <v>61</v>
      </c>
      <c r="AZ1545" s="235" t="s">
        <v>4080</v>
      </c>
      <c r="BA1545" s="235">
        <v>3125705</v>
      </c>
      <c r="BB1545" s="235"/>
      <c r="BC1545" s="235"/>
    </row>
    <row r="1546" spans="1:55" s="237" customFormat="1" ht="30" customHeight="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Y1546" s="235" t="s">
        <v>61</v>
      </c>
      <c r="AZ1546" s="235" t="s">
        <v>4086</v>
      </c>
      <c r="BA1546" s="235">
        <v>3125804</v>
      </c>
      <c r="BB1546" s="235"/>
      <c r="BC1546" s="235"/>
    </row>
    <row r="1547" spans="1:55" s="237" customFormat="1" ht="30" customHeight="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Y1547" s="235" t="s">
        <v>61</v>
      </c>
      <c r="AZ1547" s="235" t="s">
        <v>4091</v>
      </c>
      <c r="BA1547" s="235">
        <v>3125903</v>
      </c>
      <c r="BB1547" s="235"/>
      <c r="BC1547" s="235"/>
    </row>
    <row r="1548" spans="1:55" s="237" customFormat="1" ht="30" customHeight="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Y1548" s="235" t="s">
        <v>61</v>
      </c>
      <c r="AZ1548" s="235" t="s">
        <v>4097</v>
      </c>
      <c r="BA1548" s="235">
        <v>3125952</v>
      </c>
      <c r="BB1548" s="235"/>
      <c r="BC1548" s="235"/>
    </row>
    <row r="1549" spans="1:55" s="237" customFormat="1" ht="30" customHeight="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Y1549" s="235" t="s">
        <v>61</v>
      </c>
      <c r="AZ1549" s="235" t="s">
        <v>4103</v>
      </c>
      <c r="BA1549" s="235">
        <v>3126000</v>
      </c>
      <c r="BB1549" s="235"/>
      <c r="BC1549" s="235"/>
    </row>
    <row r="1550" spans="1:55" s="237" customFormat="1" ht="30" customHeight="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Y1550" s="235" t="s">
        <v>61</v>
      </c>
      <c r="AZ1550" s="235" t="s">
        <v>4109</v>
      </c>
      <c r="BA1550" s="235">
        <v>3126109</v>
      </c>
      <c r="BB1550" s="235"/>
      <c r="BC1550" s="235"/>
    </row>
    <row r="1551" spans="1:55" s="237" customFormat="1" ht="30" customHeight="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Y1551" s="235" t="s">
        <v>61</v>
      </c>
      <c r="AZ1551" s="235" t="s">
        <v>2026</v>
      </c>
      <c r="BA1551" s="235">
        <v>3126208</v>
      </c>
      <c r="BB1551" s="235"/>
      <c r="BC1551" s="235"/>
    </row>
    <row r="1552" spans="1:55" s="237" customFormat="1" ht="30" customHeight="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Y1552" s="235" t="s">
        <v>61</v>
      </c>
      <c r="AZ1552" s="235" t="s">
        <v>4120</v>
      </c>
      <c r="BA1552" s="235">
        <v>3126307</v>
      </c>
      <c r="BB1552" s="235"/>
      <c r="BC1552" s="235"/>
    </row>
    <row r="1553" spans="1:55" s="237" customFormat="1" ht="30" customHeight="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Y1553" s="235" t="s">
        <v>61</v>
      </c>
      <c r="AZ1553" s="235" t="s">
        <v>4126</v>
      </c>
      <c r="BA1553" s="235">
        <v>3126406</v>
      </c>
      <c r="BB1553" s="235"/>
      <c r="BC1553" s="235"/>
    </row>
    <row r="1554" spans="1:55" s="237" customFormat="1" ht="30" customHeight="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Y1554" s="235" t="s">
        <v>61</v>
      </c>
      <c r="AZ1554" s="235" t="s">
        <v>4132</v>
      </c>
      <c r="BA1554" s="235">
        <v>3126505</v>
      </c>
      <c r="BB1554" s="235"/>
      <c r="BC1554" s="235"/>
    </row>
    <row r="1555" spans="1:55" s="237" customFormat="1" ht="30" customHeight="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Y1555" s="235" t="s">
        <v>61</v>
      </c>
      <c r="AZ1555" s="235" t="s">
        <v>4138</v>
      </c>
      <c r="BA1555" s="235">
        <v>3126604</v>
      </c>
      <c r="BB1555" s="235"/>
      <c r="BC1555" s="235"/>
    </row>
    <row r="1556" spans="1:55" s="237" customFormat="1" ht="30" customHeight="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Y1556" s="235" t="s">
        <v>61</v>
      </c>
      <c r="AZ1556" s="235" t="s">
        <v>4143</v>
      </c>
      <c r="BA1556" s="235">
        <v>3126703</v>
      </c>
      <c r="BB1556" s="235"/>
      <c r="BC1556" s="235"/>
    </row>
    <row r="1557" spans="1:55" s="237" customFormat="1" ht="30" customHeight="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Y1557" s="235" t="s">
        <v>61</v>
      </c>
      <c r="AZ1557" s="235" t="s">
        <v>4148</v>
      </c>
      <c r="BA1557" s="235">
        <v>3126752</v>
      </c>
      <c r="BB1557" s="235"/>
      <c r="BC1557" s="235"/>
    </row>
    <row r="1558" spans="1:55" s="237" customFormat="1" ht="30" customHeight="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Y1558" s="235" t="s">
        <v>61</v>
      </c>
      <c r="AZ1558" s="235" t="s">
        <v>4153</v>
      </c>
      <c r="BA1558" s="235">
        <v>3126802</v>
      </c>
      <c r="BB1558" s="235"/>
      <c r="BC1558" s="235"/>
    </row>
    <row r="1559" spans="1:55" s="237" customFormat="1" ht="30" customHeight="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Y1559" s="235" t="s">
        <v>61</v>
      </c>
      <c r="AZ1559" s="235" t="s">
        <v>4158</v>
      </c>
      <c r="BA1559" s="235">
        <v>3126901</v>
      </c>
      <c r="BB1559" s="235"/>
      <c r="BC1559" s="235"/>
    </row>
    <row r="1560" spans="1:55" s="237" customFormat="1" ht="30" customHeight="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Y1560" s="235" t="s">
        <v>61</v>
      </c>
      <c r="AZ1560" s="235" t="s">
        <v>4163</v>
      </c>
      <c r="BA1560" s="235">
        <v>3126950</v>
      </c>
      <c r="BB1560" s="235"/>
      <c r="BC1560" s="235"/>
    </row>
    <row r="1561" spans="1:55" s="237" customFormat="1" ht="30" customHeight="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Y1561" s="235" t="s">
        <v>61</v>
      </c>
      <c r="AZ1561" s="235" t="s">
        <v>4168</v>
      </c>
      <c r="BA1561" s="235">
        <v>3127008</v>
      </c>
      <c r="BB1561" s="235"/>
      <c r="BC1561" s="235"/>
    </row>
    <row r="1562" spans="1:55" s="237" customFormat="1" ht="30" customHeight="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Y1562" s="235" t="s">
        <v>61</v>
      </c>
      <c r="AZ1562" s="235" t="s">
        <v>4173</v>
      </c>
      <c r="BA1562" s="235">
        <v>3127057</v>
      </c>
      <c r="BB1562" s="235"/>
      <c r="BC1562" s="235"/>
    </row>
    <row r="1563" spans="1:55" s="237" customFormat="1" ht="30" customHeight="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Y1563" s="235" t="s">
        <v>61</v>
      </c>
      <c r="AZ1563" s="235" t="s">
        <v>4178</v>
      </c>
      <c r="BA1563" s="235">
        <v>3127073</v>
      </c>
      <c r="BB1563" s="235"/>
      <c r="BC1563" s="235"/>
    </row>
    <row r="1564" spans="1:55" s="237" customFormat="1" ht="30" customHeight="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Y1564" s="235" t="s">
        <v>61</v>
      </c>
      <c r="AZ1564" s="235" t="s">
        <v>4183</v>
      </c>
      <c r="BA1564" s="235">
        <v>3127107</v>
      </c>
      <c r="BB1564" s="235"/>
      <c r="BC1564" s="235"/>
    </row>
    <row r="1565" spans="1:55" s="237" customFormat="1" ht="30" customHeight="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Y1565" s="235" t="s">
        <v>61</v>
      </c>
      <c r="AZ1565" s="235" t="s">
        <v>4188</v>
      </c>
      <c r="BA1565" s="235">
        <v>3127206</v>
      </c>
      <c r="BB1565" s="235"/>
      <c r="BC1565" s="235"/>
    </row>
    <row r="1566" spans="1:55" s="237" customFormat="1" ht="30" customHeight="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Y1566" s="235" t="s">
        <v>61</v>
      </c>
      <c r="AZ1566" s="235" t="s">
        <v>4192</v>
      </c>
      <c r="BA1566" s="235">
        <v>3127305</v>
      </c>
      <c r="BB1566" s="235"/>
      <c r="BC1566" s="235"/>
    </row>
    <row r="1567" spans="1:55" s="237" customFormat="1" ht="30" customHeight="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Y1567" s="235" t="s">
        <v>61</v>
      </c>
      <c r="AZ1567" s="235" t="s">
        <v>4197</v>
      </c>
      <c r="BA1567" s="235">
        <v>3127339</v>
      </c>
      <c r="BB1567" s="235"/>
      <c r="BC1567" s="235"/>
    </row>
    <row r="1568" spans="1:55" s="237" customFormat="1" ht="30" customHeight="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Y1568" s="235" t="s">
        <v>61</v>
      </c>
      <c r="AZ1568" s="235" t="s">
        <v>4202</v>
      </c>
      <c r="BA1568" s="235">
        <v>3127354</v>
      </c>
      <c r="BB1568" s="235"/>
      <c r="BC1568" s="235"/>
    </row>
    <row r="1569" spans="1:55" s="237" customFormat="1" ht="30" customHeight="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Y1569" s="235" t="s">
        <v>61</v>
      </c>
      <c r="AZ1569" s="235" t="s">
        <v>4207</v>
      </c>
      <c r="BA1569" s="235">
        <v>3127370</v>
      </c>
      <c r="BB1569" s="235"/>
      <c r="BC1569" s="235"/>
    </row>
    <row r="1570" spans="1:55" s="237" customFormat="1" ht="30" customHeight="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Y1570" s="235" t="s">
        <v>61</v>
      </c>
      <c r="AZ1570" s="235" t="s">
        <v>4212</v>
      </c>
      <c r="BA1570" s="235">
        <v>3127388</v>
      </c>
      <c r="BB1570" s="235"/>
      <c r="BC1570" s="235"/>
    </row>
    <row r="1571" spans="1:55" s="237" customFormat="1" ht="30" customHeight="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Y1571" s="235" t="s">
        <v>61</v>
      </c>
      <c r="AZ1571" s="235" t="s">
        <v>4217</v>
      </c>
      <c r="BA1571" s="235">
        <v>3127404</v>
      </c>
      <c r="BB1571" s="235"/>
      <c r="BC1571" s="235"/>
    </row>
    <row r="1572" spans="1:55" s="237" customFormat="1" ht="30" customHeight="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Y1572" s="235" t="s">
        <v>61</v>
      </c>
      <c r="AZ1572" s="235" t="s">
        <v>4221</v>
      </c>
      <c r="BA1572" s="235">
        <v>3127503</v>
      </c>
      <c r="BB1572" s="235"/>
      <c r="BC1572" s="235"/>
    </row>
    <row r="1573" spans="1:55" s="237" customFormat="1" ht="30" customHeight="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Y1573" s="235" t="s">
        <v>61</v>
      </c>
      <c r="AZ1573" s="235" t="s">
        <v>4225</v>
      </c>
      <c r="BA1573" s="235">
        <v>3127602</v>
      </c>
      <c r="BB1573" s="235"/>
      <c r="BC1573" s="235"/>
    </row>
    <row r="1574" spans="1:55" s="237" customFormat="1" ht="30" customHeight="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Y1574" s="235" t="s">
        <v>61</v>
      </c>
      <c r="AZ1574" s="235" t="s">
        <v>4230</v>
      </c>
      <c r="BA1574" s="235">
        <v>3127701</v>
      </c>
      <c r="BB1574" s="235"/>
      <c r="BC1574" s="235"/>
    </row>
    <row r="1575" spans="1:55" s="237" customFormat="1" ht="30" customHeight="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Y1575" s="235" t="s">
        <v>61</v>
      </c>
      <c r="AZ1575" s="235" t="s">
        <v>4235</v>
      </c>
      <c r="BA1575" s="235">
        <v>3127800</v>
      </c>
      <c r="BB1575" s="235"/>
      <c r="BC1575" s="235"/>
    </row>
    <row r="1576" spans="1:55" s="237" customFormat="1" ht="30" customHeight="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Y1576" s="235" t="s">
        <v>61</v>
      </c>
      <c r="AZ1576" s="235" t="s">
        <v>4239</v>
      </c>
      <c r="BA1576" s="235">
        <v>3127909</v>
      </c>
      <c r="BB1576" s="235"/>
      <c r="BC1576" s="235"/>
    </row>
    <row r="1577" spans="1:55" s="237" customFormat="1" ht="30" customHeight="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Y1577" s="235" t="s">
        <v>61</v>
      </c>
      <c r="AZ1577" s="235" t="s">
        <v>4244</v>
      </c>
      <c r="BA1577" s="235">
        <v>3128006</v>
      </c>
      <c r="BB1577" s="235"/>
      <c r="BC1577" s="235"/>
    </row>
    <row r="1578" spans="1:55" s="237" customFormat="1" ht="30" customHeight="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Y1578" s="235" t="s">
        <v>61</v>
      </c>
      <c r="AZ1578" s="235" t="s">
        <v>4249</v>
      </c>
      <c r="BA1578" s="235">
        <v>3128105</v>
      </c>
      <c r="BB1578" s="235"/>
      <c r="BC1578" s="235"/>
    </row>
    <row r="1579" spans="1:55" s="237" customFormat="1" ht="30" customHeight="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Y1579" s="235" t="s">
        <v>61</v>
      </c>
      <c r="AZ1579" s="235" t="s">
        <v>2250</v>
      </c>
      <c r="BA1579" s="235">
        <v>3128204</v>
      </c>
      <c r="BB1579" s="235"/>
      <c r="BC1579" s="235"/>
    </row>
    <row r="1580" spans="1:55" s="237" customFormat="1" ht="30" customHeight="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Y1580" s="235" t="s">
        <v>61</v>
      </c>
      <c r="AZ1580" s="235" t="s">
        <v>4258</v>
      </c>
      <c r="BA1580" s="235">
        <v>3128253</v>
      </c>
      <c r="BB1580" s="235"/>
      <c r="BC1580" s="235"/>
    </row>
    <row r="1581" spans="1:55" s="237" customFormat="1" ht="30" customHeight="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Y1581" s="235" t="s">
        <v>61</v>
      </c>
      <c r="AZ1581" s="235" t="s">
        <v>4262</v>
      </c>
      <c r="BA1581" s="235">
        <v>3128303</v>
      </c>
      <c r="BB1581" s="235"/>
      <c r="BC1581" s="235"/>
    </row>
    <row r="1582" spans="1:55" s="237" customFormat="1" ht="30" customHeight="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Y1582" s="235" t="s">
        <v>61</v>
      </c>
      <c r="AZ1582" s="235" t="s">
        <v>4267</v>
      </c>
      <c r="BA1582" s="235">
        <v>3128402</v>
      </c>
      <c r="BB1582" s="235"/>
      <c r="BC1582" s="235"/>
    </row>
    <row r="1583" spans="1:55" s="237" customFormat="1" ht="30" customHeight="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Y1583" s="235" t="s">
        <v>61</v>
      </c>
      <c r="AZ1583" s="235" t="s">
        <v>4272</v>
      </c>
      <c r="BA1583" s="235">
        <v>3128501</v>
      </c>
      <c r="BB1583" s="235"/>
      <c r="BC1583" s="235"/>
    </row>
    <row r="1584" spans="1:55" s="237" customFormat="1" ht="30" customHeight="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Y1584" s="235" t="s">
        <v>61</v>
      </c>
      <c r="AZ1584" s="235" t="s">
        <v>4276</v>
      </c>
      <c r="BA1584" s="235">
        <v>3128600</v>
      </c>
      <c r="BB1584" s="235"/>
      <c r="BC1584" s="235"/>
    </row>
    <row r="1585" spans="1:55" s="237" customFormat="1" ht="30" customHeight="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Y1585" s="235" t="s">
        <v>61</v>
      </c>
      <c r="AZ1585" s="235" t="s">
        <v>4280</v>
      </c>
      <c r="BA1585" s="235">
        <v>3128709</v>
      </c>
      <c r="BB1585" s="235"/>
      <c r="BC1585" s="235"/>
    </row>
    <row r="1586" spans="1:55" s="237" customFormat="1" ht="30" customHeight="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Y1586" s="235" t="s">
        <v>61</v>
      </c>
      <c r="AZ1586" s="235" t="s">
        <v>4284</v>
      </c>
      <c r="BA1586" s="235">
        <v>3128808</v>
      </c>
      <c r="BB1586" s="235"/>
      <c r="BC1586" s="235"/>
    </row>
    <row r="1587" spans="1:55" s="237" customFormat="1" ht="30" customHeight="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Y1587" s="235" t="s">
        <v>61</v>
      </c>
      <c r="AZ1587" s="235" t="s">
        <v>4289</v>
      </c>
      <c r="BA1587" s="235">
        <v>3128907</v>
      </c>
      <c r="BB1587" s="235"/>
      <c r="BC1587" s="235"/>
    </row>
    <row r="1588" spans="1:55" s="237" customFormat="1" ht="30" customHeight="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Y1588" s="235" t="s">
        <v>61</v>
      </c>
      <c r="AZ1588" s="235" t="s">
        <v>4294</v>
      </c>
      <c r="BA1588" s="235">
        <v>3129004</v>
      </c>
      <c r="BB1588" s="235"/>
      <c r="BC1588" s="235"/>
    </row>
    <row r="1589" spans="1:55" s="237" customFormat="1" ht="30" customHeight="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Y1589" s="235" t="s">
        <v>61</v>
      </c>
      <c r="AZ1589" s="235" t="s">
        <v>4299</v>
      </c>
      <c r="BA1589" s="235">
        <v>3129103</v>
      </c>
      <c r="BB1589" s="235"/>
      <c r="BC1589" s="235"/>
    </row>
    <row r="1590" spans="1:55" s="237" customFormat="1" ht="30" customHeight="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Y1590" s="235" t="s">
        <v>61</v>
      </c>
      <c r="AZ1590" s="235" t="s">
        <v>4304</v>
      </c>
      <c r="BA1590" s="235">
        <v>3129202</v>
      </c>
      <c r="BB1590" s="235"/>
      <c r="BC1590" s="235"/>
    </row>
    <row r="1591" spans="1:55" s="237" customFormat="1" ht="30" customHeight="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Y1591" s="235" t="s">
        <v>61</v>
      </c>
      <c r="AZ1591" s="235" t="s">
        <v>4309</v>
      </c>
      <c r="BA1591" s="235">
        <v>3129301</v>
      </c>
      <c r="BB1591" s="235"/>
      <c r="BC1591" s="235"/>
    </row>
    <row r="1592" spans="1:55" s="237" customFormat="1" ht="30" customHeight="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Y1592" s="235" t="s">
        <v>61</v>
      </c>
      <c r="AZ1592" s="235" t="s">
        <v>4314</v>
      </c>
      <c r="BA1592" s="235">
        <v>3129400</v>
      </c>
      <c r="BB1592" s="235"/>
      <c r="BC1592" s="235"/>
    </row>
    <row r="1593" spans="1:55" s="237" customFormat="1" ht="30" customHeight="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Y1593" s="235" t="s">
        <v>61</v>
      </c>
      <c r="AZ1593" s="235" t="s">
        <v>4318</v>
      </c>
      <c r="BA1593" s="235">
        <v>3129509</v>
      </c>
      <c r="BB1593" s="235"/>
      <c r="BC1593" s="235"/>
    </row>
    <row r="1594" spans="1:55" s="237" customFormat="1" ht="30" customHeight="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Y1594" s="235" t="s">
        <v>61</v>
      </c>
      <c r="AZ1594" s="235" t="s">
        <v>4323</v>
      </c>
      <c r="BA1594" s="235">
        <v>3129608</v>
      </c>
      <c r="BB1594" s="235"/>
      <c r="BC1594" s="235"/>
    </row>
    <row r="1595" spans="1:55" s="237" customFormat="1" ht="30" customHeight="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Y1595" s="235" t="s">
        <v>61</v>
      </c>
      <c r="AZ1595" s="235" t="s">
        <v>4328</v>
      </c>
      <c r="BA1595" s="235">
        <v>3129657</v>
      </c>
      <c r="BB1595" s="235"/>
      <c r="BC1595" s="235"/>
    </row>
    <row r="1596" spans="1:55" s="237" customFormat="1" ht="30" customHeight="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Y1596" s="235" t="s">
        <v>61</v>
      </c>
      <c r="AZ1596" s="235" t="s">
        <v>4333</v>
      </c>
      <c r="BA1596" s="235">
        <v>3129707</v>
      </c>
      <c r="BB1596" s="235"/>
      <c r="BC1596" s="235"/>
    </row>
    <row r="1597" spans="1:55" s="237" customFormat="1" ht="30" customHeight="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Y1597" s="235" t="s">
        <v>61</v>
      </c>
      <c r="AZ1597" s="235" t="s">
        <v>4338</v>
      </c>
      <c r="BA1597" s="235">
        <v>3129806</v>
      </c>
      <c r="BB1597" s="235"/>
      <c r="BC1597" s="235"/>
    </row>
    <row r="1598" spans="1:55" s="237" customFormat="1" ht="30" customHeight="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Y1598" s="235" t="s">
        <v>61</v>
      </c>
      <c r="AZ1598" s="235" t="s">
        <v>4343</v>
      </c>
      <c r="BA1598" s="235">
        <v>3129905</v>
      </c>
      <c r="BB1598" s="235"/>
      <c r="BC1598" s="235"/>
    </row>
    <row r="1599" spans="1:55" s="237" customFormat="1" ht="30" customHeight="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Y1599" s="235" t="s">
        <v>61</v>
      </c>
      <c r="AZ1599" s="235" t="s">
        <v>4348</v>
      </c>
      <c r="BA1599" s="235">
        <v>3130002</v>
      </c>
      <c r="BB1599" s="235"/>
      <c r="BC1599" s="235"/>
    </row>
    <row r="1600" spans="1:55" s="237" customFormat="1" ht="30" customHeight="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Y1600" s="235" t="s">
        <v>61</v>
      </c>
      <c r="AZ1600" s="235" t="s">
        <v>4352</v>
      </c>
      <c r="BA1600" s="235">
        <v>3130051</v>
      </c>
      <c r="BB1600" s="235"/>
      <c r="BC1600" s="235"/>
    </row>
    <row r="1601" spans="1:55" s="237" customFormat="1" ht="30" customHeight="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Y1601" s="235" t="s">
        <v>61</v>
      </c>
      <c r="AZ1601" s="235" t="s">
        <v>4356</v>
      </c>
      <c r="BA1601" s="235">
        <v>3130101</v>
      </c>
      <c r="BB1601" s="235"/>
      <c r="BC1601" s="235"/>
    </row>
    <row r="1602" spans="1:55" s="237" customFormat="1" ht="30" customHeight="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Y1602" s="235" t="s">
        <v>61</v>
      </c>
      <c r="AZ1602" s="235" t="s">
        <v>4361</v>
      </c>
      <c r="BA1602" s="235">
        <v>3130200</v>
      </c>
      <c r="BB1602" s="235"/>
      <c r="BC1602" s="235"/>
    </row>
    <row r="1603" spans="1:55" s="237" customFormat="1" ht="30" customHeight="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Y1603" s="235" t="s">
        <v>61</v>
      </c>
      <c r="AZ1603" s="235" t="s">
        <v>4365</v>
      </c>
      <c r="BA1603" s="235">
        <v>3130309</v>
      </c>
      <c r="BB1603" s="235"/>
      <c r="BC1603" s="235"/>
    </row>
    <row r="1604" spans="1:55" s="237" customFormat="1" ht="30" customHeight="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Y1604" s="235" t="s">
        <v>61</v>
      </c>
      <c r="AZ1604" s="235" t="s">
        <v>4369</v>
      </c>
      <c r="BA1604" s="235">
        <v>3130408</v>
      </c>
      <c r="BB1604" s="235"/>
      <c r="BC1604" s="235"/>
    </row>
    <row r="1605" spans="1:55" s="237" customFormat="1" ht="30" customHeight="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Y1605" s="235" t="s">
        <v>61</v>
      </c>
      <c r="AZ1605" s="235" t="s">
        <v>4374</v>
      </c>
      <c r="BA1605" s="235">
        <v>3130507</v>
      </c>
      <c r="BB1605" s="235"/>
      <c r="BC1605" s="235"/>
    </row>
    <row r="1606" spans="1:55" s="237" customFormat="1" ht="30" customHeight="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Y1606" s="235" t="s">
        <v>61</v>
      </c>
      <c r="AZ1606" s="235" t="s">
        <v>4378</v>
      </c>
      <c r="BA1606" s="235">
        <v>3130556</v>
      </c>
      <c r="BB1606" s="235"/>
      <c r="BC1606" s="235"/>
    </row>
    <row r="1607" spans="1:55" s="237" customFormat="1" ht="30" customHeight="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Y1607" s="235" t="s">
        <v>61</v>
      </c>
      <c r="AZ1607" s="235" t="s">
        <v>4383</v>
      </c>
      <c r="BA1607" s="235">
        <v>3130606</v>
      </c>
      <c r="BB1607" s="235"/>
      <c r="BC1607" s="235"/>
    </row>
    <row r="1608" spans="1:55" s="237" customFormat="1" ht="30" customHeight="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Y1608" s="235" t="s">
        <v>61</v>
      </c>
      <c r="AZ1608" s="235" t="s">
        <v>4388</v>
      </c>
      <c r="BA1608" s="235">
        <v>3130655</v>
      </c>
      <c r="BB1608" s="235"/>
      <c r="BC1608" s="235"/>
    </row>
    <row r="1609" spans="1:55" s="237" customFormat="1" ht="30" customHeight="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Y1609" s="235" t="s">
        <v>61</v>
      </c>
      <c r="AZ1609" s="235" t="s">
        <v>2943</v>
      </c>
      <c r="BA1609" s="235">
        <v>3130705</v>
      </c>
      <c r="BB1609" s="235"/>
      <c r="BC1609" s="235"/>
    </row>
    <row r="1610" spans="1:55" s="237" customFormat="1" ht="30" customHeight="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Y1610" s="235" t="s">
        <v>61</v>
      </c>
      <c r="AZ1610" s="235" t="s">
        <v>4397</v>
      </c>
      <c r="BA1610" s="235">
        <v>3130804</v>
      </c>
      <c r="BB1610" s="235"/>
      <c r="BC1610" s="235"/>
    </row>
    <row r="1611" spans="1:55" s="237" customFormat="1" ht="30" customHeight="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Y1611" s="235" t="s">
        <v>61</v>
      </c>
      <c r="AZ1611" s="235" t="s">
        <v>4402</v>
      </c>
      <c r="BA1611" s="235">
        <v>3130903</v>
      </c>
      <c r="BB1611" s="235"/>
      <c r="BC1611" s="235"/>
    </row>
    <row r="1612" spans="1:55" s="237" customFormat="1" ht="30" customHeight="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Y1612" s="235" t="s">
        <v>61</v>
      </c>
      <c r="AZ1612" s="235" t="s">
        <v>4406</v>
      </c>
      <c r="BA1612" s="235">
        <v>3131000</v>
      </c>
      <c r="BB1612" s="235"/>
      <c r="BC1612" s="235"/>
    </row>
    <row r="1613" spans="1:55" s="237" customFormat="1" ht="30" customHeight="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Y1613" s="235" t="s">
        <v>61</v>
      </c>
      <c r="AZ1613" s="235" t="s">
        <v>4411</v>
      </c>
      <c r="BA1613" s="235">
        <v>3131109</v>
      </c>
      <c r="BB1613" s="235"/>
      <c r="BC1613" s="235"/>
    </row>
    <row r="1614" spans="1:55" s="237" customFormat="1" ht="30" customHeight="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Y1614" s="235" t="s">
        <v>61</v>
      </c>
      <c r="AZ1614" s="235" t="s">
        <v>4416</v>
      </c>
      <c r="BA1614" s="235">
        <v>3131158</v>
      </c>
      <c r="BB1614" s="235"/>
      <c r="BC1614" s="235"/>
    </row>
    <row r="1615" spans="1:55" s="237" customFormat="1" ht="30" customHeight="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Y1615" s="235" t="s">
        <v>61</v>
      </c>
      <c r="AZ1615" s="235" t="s">
        <v>4421</v>
      </c>
      <c r="BA1615" s="235">
        <v>3131208</v>
      </c>
      <c r="BB1615" s="235"/>
      <c r="BC1615" s="235"/>
    </row>
    <row r="1616" spans="1:55" s="237" customFormat="1" ht="30" customHeight="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Y1616" s="235" t="s">
        <v>61</v>
      </c>
      <c r="AZ1616" s="235" t="s">
        <v>4425</v>
      </c>
      <c r="BA1616" s="235">
        <v>3131307</v>
      </c>
      <c r="BB1616" s="235"/>
      <c r="BC1616" s="235"/>
    </row>
    <row r="1617" spans="1:55" s="237" customFormat="1" ht="30" customHeight="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Y1617" s="235" t="s">
        <v>61</v>
      </c>
      <c r="AZ1617" s="235" t="s">
        <v>4430</v>
      </c>
      <c r="BA1617" s="235">
        <v>3131406</v>
      </c>
      <c r="BB1617" s="235"/>
      <c r="BC1617" s="235"/>
    </row>
    <row r="1618" spans="1:55" s="237" customFormat="1" ht="30" customHeight="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Y1618" s="235" t="s">
        <v>61</v>
      </c>
      <c r="AZ1618" s="235" t="s">
        <v>4435</v>
      </c>
      <c r="BA1618" s="235">
        <v>3131505</v>
      </c>
      <c r="BB1618" s="235"/>
      <c r="BC1618" s="235"/>
    </row>
    <row r="1619" spans="1:55" s="237" customFormat="1" ht="30" customHeight="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Y1619" s="235" t="s">
        <v>61</v>
      </c>
      <c r="AZ1619" s="235" t="s">
        <v>4440</v>
      </c>
      <c r="BA1619" s="235">
        <v>3131604</v>
      </c>
      <c r="BB1619" s="235"/>
      <c r="BC1619" s="235"/>
    </row>
    <row r="1620" spans="1:55" s="237" customFormat="1" ht="30" customHeight="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Y1620" s="235" t="s">
        <v>61</v>
      </c>
      <c r="AZ1620" s="235" t="s">
        <v>4444</v>
      </c>
      <c r="BA1620" s="235">
        <v>3131703</v>
      </c>
      <c r="BB1620" s="235"/>
      <c r="BC1620" s="235"/>
    </row>
    <row r="1621" spans="1:55" s="237" customFormat="1" ht="30" customHeight="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Y1621" s="235" t="s">
        <v>61</v>
      </c>
      <c r="AZ1621" s="235" t="s">
        <v>4449</v>
      </c>
      <c r="BA1621" s="235">
        <v>3131802</v>
      </c>
      <c r="BB1621" s="235"/>
      <c r="BC1621" s="235"/>
    </row>
    <row r="1622" spans="1:55" s="237" customFormat="1" ht="30" customHeight="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Y1622" s="235" t="s">
        <v>61</v>
      </c>
      <c r="AZ1622" s="235" t="s">
        <v>4454</v>
      </c>
      <c r="BA1622" s="235">
        <v>3131901</v>
      </c>
      <c r="BB1622" s="235"/>
      <c r="BC1622" s="235"/>
    </row>
    <row r="1623" spans="1:55" s="237" customFormat="1" ht="30" customHeight="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Y1623" s="235" t="s">
        <v>61</v>
      </c>
      <c r="AZ1623" s="235" t="s">
        <v>4459</v>
      </c>
      <c r="BA1623" s="235">
        <v>3132008</v>
      </c>
      <c r="BB1623" s="235"/>
      <c r="BC1623" s="235"/>
    </row>
    <row r="1624" spans="1:55" s="237" customFormat="1" ht="30" customHeight="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Y1624" s="235" t="s">
        <v>61</v>
      </c>
      <c r="AZ1624" s="235" t="s">
        <v>4464</v>
      </c>
      <c r="BA1624" s="235">
        <v>3132107</v>
      </c>
      <c r="BB1624" s="235"/>
      <c r="BC1624" s="235"/>
    </row>
    <row r="1625" spans="1:55" s="237" customFormat="1" ht="30" customHeight="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Y1625" s="235" t="s">
        <v>61</v>
      </c>
      <c r="AZ1625" s="235" t="s">
        <v>4469</v>
      </c>
      <c r="BA1625" s="235">
        <v>3132206</v>
      </c>
      <c r="BB1625" s="235"/>
      <c r="BC1625" s="235"/>
    </row>
    <row r="1626" spans="1:55" s="237" customFormat="1" ht="30" customHeight="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Y1626" s="235" t="s">
        <v>61</v>
      </c>
      <c r="AZ1626" s="235" t="s">
        <v>4473</v>
      </c>
      <c r="BA1626" s="235">
        <v>3132305</v>
      </c>
      <c r="BB1626" s="235"/>
      <c r="BC1626" s="235"/>
    </row>
    <row r="1627" spans="1:55" s="237" customFormat="1" ht="30" customHeight="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Y1627" s="235" t="s">
        <v>61</v>
      </c>
      <c r="AZ1627" s="235" t="s">
        <v>4478</v>
      </c>
      <c r="BA1627" s="235">
        <v>3132404</v>
      </c>
      <c r="BB1627" s="235"/>
      <c r="BC1627" s="235"/>
    </row>
    <row r="1628" spans="1:55" s="237" customFormat="1" ht="30" customHeight="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Y1628" s="235" t="s">
        <v>61</v>
      </c>
      <c r="AZ1628" s="235" t="s">
        <v>4483</v>
      </c>
      <c r="BA1628" s="235">
        <v>3132503</v>
      </c>
      <c r="BB1628" s="235"/>
      <c r="BC1628" s="235"/>
    </row>
    <row r="1629" spans="1:55" s="237" customFormat="1" ht="30" customHeight="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Y1629" s="235" t="s">
        <v>61</v>
      </c>
      <c r="AZ1629" s="235" t="s">
        <v>4488</v>
      </c>
      <c r="BA1629" s="235">
        <v>3132602</v>
      </c>
      <c r="BB1629" s="235"/>
      <c r="BC1629" s="235"/>
    </row>
    <row r="1630" spans="1:55" s="237" customFormat="1" ht="30" customHeight="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Y1630" s="235" t="s">
        <v>61</v>
      </c>
      <c r="AZ1630" s="235" t="s">
        <v>4493</v>
      </c>
      <c r="BA1630" s="235">
        <v>3132701</v>
      </c>
      <c r="BB1630" s="235"/>
      <c r="BC1630" s="235"/>
    </row>
    <row r="1631" spans="1:55" s="237" customFormat="1" ht="30" customHeight="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Y1631" s="235" t="s">
        <v>61</v>
      </c>
      <c r="AZ1631" s="235" t="s">
        <v>4498</v>
      </c>
      <c r="BA1631" s="235">
        <v>3132800</v>
      </c>
      <c r="BB1631" s="235"/>
      <c r="BC1631" s="235"/>
    </row>
    <row r="1632" spans="1:55" s="237" customFormat="1" ht="30" customHeight="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Y1632" s="235" t="s">
        <v>61</v>
      </c>
      <c r="AZ1632" s="235" t="s">
        <v>4503</v>
      </c>
      <c r="BA1632" s="235">
        <v>3132909</v>
      </c>
      <c r="BB1632" s="235"/>
      <c r="BC1632" s="235"/>
    </row>
    <row r="1633" spans="1:55" s="237" customFormat="1" ht="30" customHeight="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Y1633" s="235" t="s">
        <v>61</v>
      </c>
      <c r="AZ1633" s="235" t="s">
        <v>4508</v>
      </c>
      <c r="BA1633" s="235">
        <v>3133006</v>
      </c>
      <c r="BB1633" s="235"/>
      <c r="BC1633" s="235"/>
    </row>
    <row r="1634" spans="1:55" s="237" customFormat="1" ht="30" customHeight="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Y1634" s="235" t="s">
        <v>61</v>
      </c>
      <c r="AZ1634" s="235" t="s">
        <v>4512</v>
      </c>
      <c r="BA1634" s="235">
        <v>3133105</v>
      </c>
      <c r="BB1634" s="235"/>
      <c r="BC1634" s="235"/>
    </row>
    <row r="1635" spans="1:55" s="237" customFormat="1" ht="30" customHeight="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Y1635" s="235" t="s">
        <v>61</v>
      </c>
      <c r="AZ1635" s="235" t="s">
        <v>4517</v>
      </c>
      <c r="BA1635" s="235">
        <v>3133204</v>
      </c>
      <c r="BB1635" s="235"/>
      <c r="BC1635" s="235"/>
    </row>
    <row r="1636" spans="1:55" s="237" customFormat="1" ht="30" customHeight="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Y1636" s="235" t="s">
        <v>61</v>
      </c>
      <c r="AZ1636" s="235" t="s">
        <v>4522</v>
      </c>
      <c r="BA1636" s="235">
        <v>3133303</v>
      </c>
      <c r="BB1636" s="235"/>
      <c r="BC1636" s="235"/>
    </row>
    <row r="1637" spans="1:55" s="237" customFormat="1" ht="30" customHeight="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Y1637" s="235" t="s">
        <v>61</v>
      </c>
      <c r="AZ1637" s="235" t="s">
        <v>4527</v>
      </c>
      <c r="BA1637" s="235">
        <v>3133402</v>
      </c>
      <c r="BB1637" s="235"/>
      <c r="BC1637" s="235"/>
    </row>
    <row r="1638" spans="1:55" s="237" customFormat="1" ht="30" customHeight="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Y1638" s="235" t="s">
        <v>61</v>
      </c>
      <c r="AZ1638" s="235" t="s">
        <v>4532</v>
      </c>
      <c r="BA1638" s="235">
        <v>3133501</v>
      </c>
      <c r="BB1638" s="235"/>
      <c r="BC1638" s="235"/>
    </row>
    <row r="1639" spans="1:55" s="237" customFormat="1" ht="30" customHeight="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Y1639" s="235" t="s">
        <v>61</v>
      </c>
      <c r="AZ1639" s="235" t="s">
        <v>3931</v>
      </c>
      <c r="BA1639" s="235">
        <v>3133600</v>
      </c>
      <c r="BB1639" s="235"/>
      <c r="BC1639" s="235"/>
    </row>
    <row r="1640" spans="1:55" s="237" customFormat="1" ht="30" customHeight="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Y1640" s="235" t="s">
        <v>61</v>
      </c>
      <c r="AZ1640" s="235" t="s">
        <v>4541</v>
      </c>
      <c r="BA1640" s="235">
        <v>3133709</v>
      </c>
      <c r="BB1640" s="235"/>
      <c r="BC1640" s="235"/>
    </row>
    <row r="1641" spans="1:55" s="237" customFormat="1" ht="30" customHeight="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Y1641" s="235" t="s">
        <v>61</v>
      </c>
      <c r="AZ1641" s="235" t="s">
        <v>4545</v>
      </c>
      <c r="BA1641" s="235">
        <v>3133758</v>
      </c>
      <c r="BB1641" s="235"/>
      <c r="BC1641" s="235"/>
    </row>
    <row r="1642" spans="1:55" s="237" customFormat="1" ht="30" customHeight="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Y1642" s="235" t="s">
        <v>61</v>
      </c>
      <c r="AZ1642" s="235" t="s">
        <v>4550</v>
      </c>
      <c r="BA1642" s="235">
        <v>3133808</v>
      </c>
      <c r="BB1642" s="235"/>
      <c r="BC1642" s="235"/>
    </row>
    <row r="1643" spans="1:55" s="237" customFormat="1" ht="30" customHeight="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Y1643" s="235" t="s">
        <v>61</v>
      </c>
      <c r="AZ1643" s="235" t="s">
        <v>4555</v>
      </c>
      <c r="BA1643" s="235">
        <v>3133907</v>
      </c>
      <c r="BB1643" s="235"/>
      <c r="BC1643" s="235"/>
    </row>
    <row r="1644" spans="1:55" s="237" customFormat="1" ht="30" customHeight="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Y1644" s="235" t="s">
        <v>61</v>
      </c>
      <c r="AZ1644" s="235" t="s">
        <v>4560</v>
      </c>
      <c r="BA1644" s="235">
        <v>3134004</v>
      </c>
      <c r="BB1644" s="235"/>
      <c r="BC1644" s="235"/>
    </row>
    <row r="1645" spans="1:55" s="237" customFormat="1" ht="30" customHeight="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Y1645" s="235" t="s">
        <v>61</v>
      </c>
      <c r="AZ1645" s="235" t="s">
        <v>4564</v>
      </c>
      <c r="BA1645" s="235">
        <v>3134103</v>
      </c>
      <c r="BB1645" s="235"/>
      <c r="BC1645" s="235"/>
    </row>
    <row r="1646" spans="1:55" s="237" customFormat="1" ht="30" customHeight="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Y1646" s="235" t="s">
        <v>61</v>
      </c>
      <c r="AZ1646" s="235" t="s">
        <v>4568</v>
      </c>
      <c r="BA1646" s="235">
        <v>3134202</v>
      </c>
      <c r="BB1646" s="235"/>
      <c r="BC1646" s="235"/>
    </row>
    <row r="1647" spans="1:55" s="237" customFormat="1" ht="30" customHeight="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Y1647" s="235" t="s">
        <v>61</v>
      </c>
      <c r="AZ1647" s="235" t="s">
        <v>4572</v>
      </c>
      <c r="BA1647" s="235">
        <v>3134301</v>
      </c>
      <c r="BB1647" s="235"/>
      <c r="BC1647" s="235"/>
    </row>
    <row r="1648" spans="1:55" s="237" customFormat="1" ht="30" customHeight="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Y1648" s="235" t="s">
        <v>61</v>
      </c>
      <c r="AZ1648" s="235" t="s">
        <v>4577</v>
      </c>
      <c r="BA1648" s="235">
        <v>3134400</v>
      </c>
      <c r="BB1648" s="235"/>
      <c r="BC1648" s="235"/>
    </row>
    <row r="1649" spans="1:55" s="237" customFormat="1" ht="30" customHeight="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Y1649" s="235" t="s">
        <v>61</v>
      </c>
      <c r="AZ1649" s="235" t="s">
        <v>4582</v>
      </c>
      <c r="BA1649" s="235">
        <v>3134509</v>
      </c>
      <c r="BB1649" s="235"/>
      <c r="BC1649" s="235"/>
    </row>
    <row r="1650" spans="1:55" s="237" customFormat="1" ht="30" customHeight="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Y1650" s="235" t="s">
        <v>61</v>
      </c>
      <c r="AZ1650" s="235" t="s">
        <v>4587</v>
      </c>
      <c r="BA1650" s="235">
        <v>3134608</v>
      </c>
      <c r="BB1650" s="235"/>
      <c r="BC1650" s="235"/>
    </row>
    <row r="1651" spans="1:55" s="237" customFormat="1" ht="30" customHeight="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Y1651" s="235" t="s">
        <v>61</v>
      </c>
      <c r="AZ1651" s="235" t="s">
        <v>4591</v>
      </c>
      <c r="BA1651" s="235">
        <v>3134707</v>
      </c>
      <c r="BB1651" s="235"/>
      <c r="BC1651" s="235"/>
    </row>
    <row r="1652" spans="1:55" s="237" customFormat="1" ht="30" customHeight="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Y1652" s="235" t="s">
        <v>61</v>
      </c>
      <c r="AZ1652" s="235" t="s">
        <v>4596</v>
      </c>
      <c r="BA1652" s="235">
        <v>3134806</v>
      </c>
      <c r="BB1652" s="235"/>
      <c r="BC1652" s="235"/>
    </row>
    <row r="1653" spans="1:55" s="237" customFormat="1" ht="30" customHeight="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Y1653" s="235" t="s">
        <v>61</v>
      </c>
      <c r="AZ1653" s="235" t="s">
        <v>3685</v>
      </c>
      <c r="BA1653" s="235">
        <v>3134905</v>
      </c>
      <c r="BB1653" s="235"/>
      <c r="BC1653" s="235"/>
    </row>
    <row r="1654" spans="1:55" s="237" customFormat="1" ht="30" customHeight="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Y1654" s="235" t="s">
        <v>61</v>
      </c>
      <c r="AZ1654" s="235" t="s">
        <v>4604</v>
      </c>
      <c r="BA1654" s="235">
        <v>3135001</v>
      </c>
      <c r="BB1654" s="235"/>
      <c r="BC1654" s="235"/>
    </row>
    <row r="1655" spans="1:55" s="237" customFormat="1" ht="30" customHeight="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Y1655" s="235" t="s">
        <v>61</v>
      </c>
      <c r="AZ1655" s="235" t="s">
        <v>4609</v>
      </c>
      <c r="BA1655" s="235">
        <v>3135050</v>
      </c>
      <c r="BB1655" s="235"/>
      <c r="BC1655" s="235"/>
    </row>
    <row r="1656" spans="1:55" s="237" customFormat="1" ht="30" customHeight="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Y1656" s="235" t="s">
        <v>61</v>
      </c>
      <c r="AZ1656" s="235" t="s">
        <v>4614</v>
      </c>
      <c r="BA1656" s="235">
        <v>3135076</v>
      </c>
      <c r="BB1656" s="235"/>
      <c r="BC1656" s="235"/>
    </row>
    <row r="1657" spans="1:55" s="237" customFormat="1" ht="30" customHeight="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Y1657" s="235" t="s">
        <v>61</v>
      </c>
      <c r="AZ1657" s="235" t="s">
        <v>4618</v>
      </c>
      <c r="BA1657" s="235">
        <v>3135100</v>
      </c>
      <c r="BB1657" s="235"/>
      <c r="BC1657" s="235"/>
    </row>
    <row r="1658" spans="1:55" s="237" customFormat="1" ht="30" customHeight="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Y1658" s="235" t="s">
        <v>61</v>
      </c>
      <c r="AZ1658" s="235" t="s">
        <v>4623</v>
      </c>
      <c r="BA1658" s="235">
        <v>3135209</v>
      </c>
      <c r="BB1658" s="235"/>
      <c r="BC1658" s="235"/>
    </row>
    <row r="1659" spans="1:55" s="237" customFormat="1" ht="30" customHeight="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Y1659" s="235" t="s">
        <v>61</v>
      </c>
      <c r="AZ1659" s="235" t="s">
        <v>4628</v>
      </c>
      <c r="BA1659" s="235">
        <v>3135308</v>
      </c>
      <c r="BB1659" s="235"/>
      <c r="BC1659" s="235"/>
    </row>
    <row r="1660" spans="1:55" s="237" customFormat="1" ht="30" customHeight="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Y1660" s="235" t="s">
        <v>61</v>
      </c>
      <c r="AZ1660" s="235" t="s">
        <v>4631</v>
      </c>
      <c r="BA1660" s="235">
        <v>3135357</v>
      </c>
      <c r="BB1660" s="235"/>
      <c r="BC1660" s="235"/>
    </row>
    <row r="1661" spans="1:55" s="237" customFormat="1" ht="30" customHeight="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Y1661" s="235" t="s">
        <v>61</v>
      </c>
      <c r="AZ1661" s="235" t="s">
        <v>4635</v>
      </c>
      <c r="BA1661" s="235">
        <v>3135407</v>
      </c>
      <c r="BB1661" s="235"/>
      <c r="BC1661" s="235"/>
    </row>
    <row r="1662" spans="1:55" s="237" customFormat="1" ht="30" customHeight="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Y1662" s="235" t="s">
        <v>61</v>
      </c>
      <c r="AZ1662" s="235" t="s">
        <v>4639</v>
      </c>
      <c r="BA1662" s="235">
        <v>3135456</v>
      </c>
      <c r="BB1662" s="235"/>
      <c r="BC1662" s="235"/>
    </row>
    <row r="1663" spans="1:55" s="237" customFormat="1" ht="30" customHeight="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Y1663" s="235" t="s">
        <v>61</v>
      </c>
      <c r="AZ1663" s="235" t="s">
        <v>4642</v>
      </c>
      <c r="BA1663" s="235">
        <v>3135506</v>
      </c>
      <c r="BB1663" s="235"/>
      <c r="BC1663" s="235"/>
    </row>
    <row r="1664" spans="1:55" s="237" customFormat="1" ht="30" customHeight="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Y1664" s="235" t="s">
        <v>61</v>
      </c>
      <c r="AZ1664" s="235" t="s">
        <v>4644</v>
      </c>
      <c r="BA1664" s="235">
        <v>3135605</v>
      </c>
      <c r="BB1664" s="235"/>
      <c r="BC1664" s="235"/>
    </row>
    <row r="1665" spans="1:55" s="237" customFormat="1" ht="30" customHeight="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Y1665" s="235" t="s">
        <v>61</v>
      </c>
      <c r="AZ1665" s="235" t="s">
        <v>4648</v>
      </c>
      <c r="BA1665" s="235">
        <v>3135704</v>
      </c>
      <c r="BB1665" s="235"/>
      <c r="BC1665" s="235"/>
    </row>
    <row r="1666" spans="1:55" s="237" customFormat="1" ht="30" customHeight="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Y1666" s="235" t="s">
        <v>61</v>
      </c>
      <c r="AZ1666" s="235" t="s">
        <v>4652</v>
      </c>
      <c r="BA1666" s="235">
        <v>3135803</v>
      </c>
      <c r="BB1666" s="235"/>
      <c r="BC1666" s="235"/>
    </row>
    <row r="1667" spans="1:55" s="237" customFormat="1" ht="30" customHeight="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Y1667" s="235" t="s">
        <v>61</v>
      </c>
      <c r="AZ1667" s="235" t="s">
        <v>4656</v>
      </c>
      <c r="BA1667" s="235">
        <v>3135902</v>
      </c>
      <c r="BB1667" s="235"/>
      <c r="BC1667" s="235"/>
    </row>
    <row r="1668" spans="1:55" s="237" customFormat="1" ht="30" customHeight="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Y1668" s="235" t="s">
        <v>61</v>
      </c>
      <c r="AZ1668" s="235" t="s">
        <v>4660</v>
      </c>
      <c r="BA1668" s="235">
        <v>3136009</v>
      </c>
      <c r="BB1668" s="235"/>
      <c r="BC1668" s="235"/>
    </row>
    <row r="1669" spans="1:55" s="237" customFormat="1" ht="30" customHeight="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Y1669" s="235" t="s">
        <v>61</v>
      </c>
      <c r="AZ1669" s="235" t="s">
        <v>4664</v>
      </c>
      <c r="BA1669" s="235">
        <v>3136108</v>
      </c>
      <c r="BB1669" s="235"/>
      <c r="BC1669" s="235"/>
    </row>
    <row r="1670" spans="1:55" s="237" customFormat="1" ht="30" customHeight="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Y1670" s="235" t="s">
        <v>61</v>
      </c>
      <c r="AZ1670" s="235" t="s">
        <v>4667</v>
      </c>
      <c r="BA1670" s="235">
        <v>3136207</v>
      </c>
      <c r="BB1670" s="235"/>
      <c r="BC1670" s="235"/>
    </row>
    <row r="1671" spans="1:55" s="237" customFormat="1" ht="30" customHeight="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Y1671" s="235" t="s">
        <v>61</v>
      </c>
      <c r="AZ1671" s="235" t="s">
        <v>4671</v>
      </c>
      <c r="BA1671" s="235">
        <v>3136306</v>
      </c>
      <c r="BB1671" s="235"/>
      <c r="BC1671" s="235"/>
    </row>
    <row r="1672" spans="1:55" s="237" customFormat="1" ht="30" customHeight="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Y1672" s="235" t="s">
        <v>61</v>
      </c>
      <c r="AZ1672" s="235" t="s">
        <v>4675</v>
      </c>
      <c r="BA1672" s="235">
        <v>3136405</v>
      </c>
      <c r="BB1672" s="235"/>
      <c r="BC1672" s="235"/>
    </row>
    <row r="1673" spans="1:55" s="237" customFormat="1" ht="30" customHeight="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Y1673" s="235" t="s">
        <v>61</v>
      </c>
      <c r="AZ1673" s="235" t="s">
        <v>4679</v>
      </c>
      <c r="BA1673" s="235">
        <v>3136504</v>
      </c>
      <c r="BB1673" s="235"/>
      <c r="BC1673" s="235"/>
    </row>
    <row r="1674" spans="1:55" s="237" customFormat="1" ht="30" customHeight="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Y1674" s="235" t="s">
        <v>61</v>
      </c>
      <c r="AZ1674" s="235" t="s">
        <v>4683</v>
      </c>
      <c r="BA1674" s="235">
        <v>3136520</v>
      </c>
      <c r="BB1674" s="235"/>
      <c r="BC1674" s="235"/>
    </row>
    <row r="1675" spans="1:55" s="237" customFormat="1" ht="30" customHeight="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Y1675" s="235" t="s">
        <v>61</v>
      </c>
      <c r="AZ1675" s="235" t="s">
        <v>4687</v>
      </c>
      <c r="BA1675" s="235">
        <v>3136553</v>
      </c>
      <c r="BB1675" s="235"/>
      <c r="BC1675" s="235"/>
    </row>
    <row r="1676" spans="1:55" s="237" customFormat="1" ht="30" customHeight="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Y1676" s="235" t="s">
        <v>61</v>
      </c>
      <c r="AZ1676" s="235" t="s">
        <v>4691</v>
      </c>
      <c r="BA1676" s="235">
        <v>3136579</v>
      </c>
      <c r="BB1676" s="235"/>
      <c r="BC1676" s="235"/>
    </row>
    <row r="1677" spans="1:55" s="237" customFormat="1" ht="30" customHeight="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Y1677" s="235" t="s">
        <v>61</v>
      </c>
      <c r="AZ1677" s="235" t="s">
        <v>4694</v>
      </c>
      <c r="BA1677" s="235">
        <v>3136652</v>
      </c>
      <c r="BB1677" s="235"/>
      <c r="BC1677" s="235"/>
    </row>
    <row r="1678" spans="1:55" s="237" customFormat="1" ht="30" customHeight="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Y1678" s="235" t="s">
        <v>61</v>
      </c>
      <c r="AZ1678" s="235" t="s">
        <v>4697</v>
      </c>
      <c r="BA1678" s="235">
        <v>3136702</v>
      </c>
      <c r="BB1678" s="235"/>
      <c r="BC1678" s="235"/>
    </row>
    <row r="1679" spans="1:55" s="237" customFormat="1" ht="30" customHeight="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Y1679" s="235" t="s">
        <v>61</v>
      </c>
      <c r="AZ1679" s="235" t="s">
        <v>4700</v>
      </c>
      <c r="BA1679" s="235">
        <v>3136801</v>
      </c>
      <c r="BB1679" s="235"/>
      <c r="BC1679" s="235"/>
    </row>
    <row r="1680" spans="1:55" s="237" customFormat="1" ht="30" customHeight="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Y1680" s="235" t="s">
        <v>61</v>
      </c>
      <c r="AZ1680" s="235" t="s">
        <v>4703</v>
      </c>
      <c r="BA1680" s="235">
        <v>3136900</v>
      </c>
      <c r="BB1680" s="235"/>
      <c r="BC1680" s="235"/>
    </row>
    <row r="1681" spans="1:55" s="237" customFormat="1" ht="30" customHeight="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Y1681" s="235" t="s">
        <v>61</v>
      </c>
      <c r="AZ1681" s="235" t="s">
        <v>4705</v>
      </c>
      <c r="BA1681" s="235">
        <v>3136959</v>
      </c>
      <c r="BB1681" s="235"/>
      <c r="BC1681" s="235"/>
    </row>
    <row r="1682" spans="1:55" s="237" customFormat="1" ht="30" customHeight="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Y1682" s="235" t="s">
        <v>61</v>
      </c>
      <c r="AZ1682" s="235" t="s">
        <v>4708</v>
      </c>
      <c r="BA1682" s="235">
        <v>3137007</v>
      </c>
      <c r="BB1682" s="235"/>
      <c r="BC1682" s="235"/>
    </row>
    <row r="1683" spans="1:55" s="237" customFormat="1" ht="30" customHeight="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Y1683" s="235" t="s">
        <v>61</v>
      </c>
      <c r="AZ1683" s="235" t="s">
        <v>4711</v>
      </c>
      <c r="BA1683" s="235">
        <v>3137106</v>
      </c>
      <c r="BB1683" s="235"/>
      <c r="BC1683" s="235"/>
    </row>
    <row r="1684" spans="1:55" s="237" customFormat="1" ht="30" customHeight="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Y1684" s="235" t="s">
        <v>61</v>
      </c>
      <c r="AZ1684" s="235" t="s">
        <v>4714</v>
      </c>
      <c r="BA1684" s="235">
        <v>3137205</v>
      </c>
      <c r="BB1684" s="235"/>
      <c r="BC1684" s="235"/>
    </row>
    <row r="1685" spans="1:55" s="237" customFormat="1" ht="30" customHeight="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Y1685" s="235" t="s">
        <v>61</v>
      </c>
      <c r="AZ1685" s="235" t="s">
        <v>4717</v>
      </c>
      <c r="BA1685" s="235">
        <v>3137304</v>
      </c>
      <c r="BB1685" s="235"/>
      <c r="BC1685" s="235"/>
    </row>
    <row r="1686" spans="1:55" s="237" customFormat="1" ht="30" customHeight="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Y1686" s="235" t="s">
        <v>61</v>
      </c>
      <c r="AZ1686" s="235" t="s">
        <v>4720</v>
      </c>
      <c r="BA1686" s="235">
        <v>3137403</v>
      </c>
      <c r="BB1686" s="235"/>
      <c r="BC1686" s="235"/>
    </row>
    <row r="1687" spans="1:55" s="237" customFormat="1" ht="30" customHeight="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Y1687" s="235" t="s">
        <v>61</v>
      </c>
      <c r="AZ1687" s="235" t="s">
        <v>4723</v>
      </c>
      <c r="BA1687" s="235">
        <v>3137502</v>
      </c>
      <c r="BB1687" s="235"/>
      <c r="BC1687" s="235"/>
    </row>
    <row r="1688" spans="1:55" s="237" customFormat="1" ht="30" customHeight="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Y1688" s="235" t="s">
        <v>61</v>
      </c>
      <c r="AZ1688" s="235" t="s">
        <v>2214</v>
      </c>
      <c r="BA1688" s="235">
        <v>3137536</v>
      </c>
      <c r="BB1688" s="235"/>
      <c r="BC1688" s="235"/>
    </row>
    <row r="1689" spans="1:55" s="237" customFormat="1" ht="30" customHeight="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Y1689" s="235" t="s">
        <v>61</v>
      </c>
      <c r="AZ1689" s="235" t="s">
        <v>2690</v>
      </c>
      <c r="BA1689" s="235">
        <v>3137601</v>
      </c>
      <c r="BB1689" s="235"/>
      <c r="BC1689" s="235"/>
    </row>
    <row r="1690" spans="1:55" s="237" customFormat="1" ht="30" customHeight="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Y1690" s="235" t="s">
        <v>61</v>
      </c>
      <c r="AZ1690" s="235" t="s">
        <v>4730</v>
      </c>
      <c r="BA1690" s="235">
        <v>3137700</v>
      </c>
      <c r="BB1690" s="235"/>
      <c r="BC1690" s="235"/>
    </row>
    <row r="1691" spans="1:55" s="237" customFormat="1" ht="30" customHeight="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Y1691" s="235" t="s">
        <v>61</v>
      </c>
      <c r="AZ1691" s="235" t="s">
        <v>4733</v>
      </c>
      <c r="BA1691" s="235">
        <v>3137809</v>
      </c>
      <c r="BB1691" s="235"/>
      <c r="BC1691" s="235"/>
    </row>
    <row r="1692" spans="1:55" s="237" customFormat="1" ht="30" customHeight="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Y1692" s="235" t="s">
        <v>61</v>
      </c>
      <c r="AZ1692" s="235" t="s">
        <v>4735</v>
      </c>
      <c r="BA1692" s="235">
        <v>3137908</v>
      </c>
      <c r="BB1692" s="235"/>
      <c r="BC1692" s="235"/>
    </row>
    <row r="1693" spans="1:55" s="237" customFormat="1" ht="30" customHeight="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Y1693" s="235" t="s">
        <v>61</v>
      </c>
      <c r="AZ1693" s="235" t="s">
        <v>3352</v>
      </c>
      <c r="BA1693" s="235">
        <v>3138005</v>
      </c>
      <c r="BB1693" s="235"/>
      <c r="BC1693" s="235"/>
    </row>
    <row r="1694" spans="1:55" s="237" customFormat="1" ht="30" customHeight="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Y1694" s="235" t="s">
        <v>61</v>
      </c>
      <c r="AZ1694" s="235" t="s">
        <v>4740</v>
      </c>
      <c r="BA1694" s="235">
        <v>3138104</v>
      </c>
      <c r="BB1694" s="235"/>
      <c r="BC1694" s="235"/>
    </row>
    <row r="1695" spans="1:55" s="237" customFormat="1" ht="30" customHeight="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Y1695" s="235" t="s">
        <v>61</v>
      </c>
      <c r="AZ1695" s="235" t="s">
        <v>4743</v>
      </c>
      <c r="BA1695" s="235">
        <v>3138203</v>
      </c>
      <c r="BB1695" s="235"/>
      <c r="BC1695" s="235"/>
    </row>
    <row r="1696" spans="1:55" s="237" customFormat="1" ht="30" customHeight="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Y1696" s="235" t="s">
        <v>61</v>
      </c>
      <c r="AZ1696" s="235" t="s">
        <v>4745</v>
      </c>
      <c r="BA1696" s="235">
        <v>3138302</v>
      </c>
      <c r="BB1696" s="235"/>
      <c r="BC1696" s="235"/>
    </row>
    <row r="1697" spans="1:55" s="237" customFormat="1" ht="30" customHeight="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Y1697" s="235" t="s">
        <v>61</v>
      </c>
      <c r="AZ1697" s="235" t="s">
        <v>4747</v>
      </c>
      <c r="BA1697" s="235">
        <v>3138351</v>
      </c>
      <c r="BB1697" s="235"/>
      <c r="BC1697" s="235"/>
    </row>
    <row r="1698" spans="1:55" s="237" customFormat="1" ht="30" customHeight="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Y1698" s="235" t="s">
        <v>61</v>
      </c>
      <c r="AZ1698" s="235" t="s">
        <v>4750</v>
      </c>
      <c r="BA1698" s="235">
        <v>3138401</v>
      </c>
      <c r="BB1698" s="235"/>
      <c r="BC1698" s="235"/>
    </row>
    <row r="1699" spans="1:55" s="237" customFormat="1" ht="30" customHeight="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Y1699" s="235" t="s">
        <v>61</v>
      </c>
      <c r="AZ1699" s="235" t="s">
        <v>4752</v>
      </c>
      <c r="BA1699" s="235">
        <v>3138500</v>
      </c>
      <c r="BB1699" s="235"/>
      <c r="BC1699" s="235"/>
    </row>
    <row r="1700" spans="1:55" s="237" customFormat="1" ht="30" customHeight="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Y1700" s="235" t="s">
        <v>61</v>
      </c>
      <c r="AZ1700" s="235" t="s">
        <v>4755</v>
      </c>
      <c r="BA1700" s="235">
        <v>3138609</v>
      </c>
      <c r="BB1700" s="235"/>
      <c r="BC1700" s="235"/>
    </row>
    <row r="1701" spans="1:55" s="237" customFormat="1" ht="30" customHeight="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Y1701" s="235" t="s">
        <v>61</v>
      </c>
      <c r="AZ1701" s="235" t="s">
        <v>4758</v>
      </c>
      <c r="BA1701" s="235">
        <v>3138625</v>
      </c>
      <c r="BB1701" s="235"/>
      <c r="BC1701" s="235"/>
    </row>
    <row r="1702" spans="1:55" s="237" customFormat="1" ht="30" customHeight="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Y1702" s="235" t="s">
        <v>61</v>
      </c>
      <c r="AZ1702" s="235" t="s">
        <v>4761</v>
      </c>
      <c r="BA1702" s="235">
        <v>3138658</v>
      </c>
      <c r="BB1702" s="235"/>
      <c r="BC1702" s="235"/>
    </row>
    <row r="1703" spans="1:55" s="237" customFormat="1" ht="30" customHeight="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Y1703" s="235" t="s">
        <v>61</v>
      </c>
      <c r="AZ1703" s="235" t="s">
        <v>4764</v>
      </c>
      <c r="BA1703" s="235">
        <v>3138674</v>
      </c>
      <c r="BB1703" s="235"/>
      <c r="BC1703" s="235"/>
    </row>
    <row r="1704" spans="1:55" s="237" customFormat="1" ht="30" customHeight="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Y1704" s="235" t="s">
        <v>61</v>
      </c>
      <c r="AZ1704" s="235" t="s">
        <v>4766</v>
      </c>
      <c r="BA1704" s="235">
        <v>3138682</v>
      </c>
      <c r="BB1704" s="235"/>
      <c r="BC1704" s="235"/>
    </row>
    <row r="1705" spans="1:55" s="237" customFormat="1" ht="30" customHeight="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Y1705" s="235" t="s">
        <v>61</v>
      </c>
      <c r="AZ1705" s="235" t="s">
        <v>4767</v>
      </c>
      <c r="BA1705" s="235">
        <v>3138708</v>
      </c>
      <c r="BB1705" s="235"/>
      <c r="BC1705" s="235"/>
    </row>
    <row r="1706" spans="1:55" s="237" customFormat="1" ht="30" customHeight="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Y1706" s="235" t="s">
        <v>61</v>
      </c>
      <c r="AZ1706" s="235" t="s">
        <v>4770</v>
      </c>
      <c r="BA1706" s="235">
        <v>3138807</v>
      </c>
      <c r="BB1706" s="235"/>
      <c r="BC1706" s="235"/>
    </row>
    <row r="1707" spans="1:55" s="237" customFormat="1" ht="30" customHeight="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Y1707" s="235" t="s">
        <v>61</v>
      </c>
      <c r="AZ1707" s="235" t="s">
        <v>4773</v>
      </c>
      <c r="BA1707" s="235">
        <v>3138906</v>
      </c>
      <c r="BB1707" s="235"/>
      <c r="BC1707" s="235"/>
    </row>
    <row r="1708" spans="1:55" s="237" customFormat="1" ht="30" customHeight="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Y1708" s="235" t="s">
        <v>61</v>
      </c>
      <c r="AZ1708" s="235" t="s">
        <v>4776</v>
      </c>
      <c r="BA1708" s="235">
        <v>3139003</v>
      </c>
      <c r="BB1708" s="235"/>
      <c r="BC1708" s="235"/>
    </row>
    <row r="1709" spans="1:55" s="237" customFormat="1" ht="30" customHeight="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Y1709" s="235" t="s">
        <v>61</v>
      </c>
      <c r="AZ1709" s="235" t="s">
        <v>4779</v>
      </c>
      <c r="BA1709" s="235">
        <v>3139102</v>
      </c>
      <c r="BB1709" s="235"/>
      <c r="BC1709" s="235"/>
    </row>
    <row r="1710" spans="1:55" s="237" customFormat="1" ht="30" customHeight="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Y1710" s="235" t="s">
        <v>61</v>
      </c>
      <c r="AZ1710" s="235" t="s">
        <v>4782</v>
      </c>
      <c r="BA1710" s="235">
        <v>3139201</v>
      </c>
      <c r="BB1710" s="235"/>
      <c r="BC1710" s="235"/>
    </row>
    <row r="1711" spans="1:55" s="237" customFormat="1" ht="30" customHeight="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Y1711" s="235" t="s">
        <v>61</v>
      </c>
      <c r="AZ1711" s="235" t="s">
        <v>4785</v>
      </c>
      <c r="BA1711" s="235">
        <v>3139250</v>
      </c>
      <c r="BB1711" s="235"/>
      <c r="BC1711" s="235"/>
    </row>
    <row r="1712" spans="1:55" s="237" customFormat="1" ht="30" customHeight="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Y1712" s="235" t="s">
        <v>61</v>
      </c>
      <c r="AZ1712" s="235" t="s">
        <v>4788</v>
      </c>
      <c r="BA1712" s="235">
        <v>3139300</v>
      </c>
      <c r="BB1712" s="235"/>
      <c r="BC1712" s="235"/>
    </row>
    <row r="1713" spans="1:55" s="237" customFormat="1" ht="30" customHeight="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Y1713" s="235" t="s">
        <v>61</v>
      </c>
      <c r="AZ1713" s="235" t="s">
        <v>4791</v>
      </c>
      <c r="BA1713" s="235">
        <v>3139409</v>
      </c>
      <c r="BB1713" s="235"/>
      <c r="BC1713" s="235"/>
    </row>
    <row r="1714" spans="1:55" s="237" customFormat="1" ht="30" customHeight="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Y1714" s="235" t="s">
        <v>61</v>
      </c>
      <c r="AZ1714" s="235" t="s">
        <v>4794</v>
      </c>
      <c r="BA1714" s="235">
        <v>3139508</v>
      </c>
      <c r="BB1714" s="235"/>
      <c r="BC1714" s="235"/>
    </row>
    <row r="1715" spans="1:55" s="237" customFormat="1" ht="30" customHeight="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Y1715" s="235" t="s">
        <v>61</v>
      </c>
      <c r="AZ1715" s="235" t="s">
        <v>4797</v>
      </c>
      <c r="BA1715" s="235">
        <v>3139607</v>
      </c>
      <c r="BB1715" s="235"/>
      <c r="BC1715" s="235"/>
    </row>
    <row r="1716" spans="1:55" s="237" customFormat="1" ht="30" customHeight="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Y1716" s="235" t="s">
        <v>61</v>
      </c>
      <c r="AZ1716" s="235" t="s">
        <v>4800</v>
      </c>
      <c r="BA1716" s="235">
        <v>3139805</v>
      </c>
      <c r="BB1716" s="235"/>
      <c r="BC1716" s="235"/>
    </row>
    <row r="1717" spans="1:55" s="237" customFormat="1" ht="30" customHeight="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Y1717" s="235" t="s">
        <v>61</v>
      </c>
      <c r="AZ1717" s="235" t="s">
        <v>4803</v>
      </c>
      <c r="BA1717" s="235">
        <v>3139706</v>
      </c>
      <c r="BB1717" s="235"/>
      <c r="BC1717" s="235"/>
    </row>
    <row r="1718" spans="1:55" s="237" customFormat="1" ht="30" customHeight="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Y1718" s="235" t="s">
        <v>61</v>
      </c>
      <c r="AZ1718" s="235" t="s">
        <v>4806</v>
      </c>
      <c r="BA1718" s="235">
        <v>3139904</v>
      </c>
      <c r="BB1718" s="235"/>
      <c r="BC1718" s="235"/>
    </row>
    <row r="1719" spans="1:55" s="237" customFormat="1" ht="30" customHeight="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Y1719" s="235" t="s">
        <v>61</v>
      </c>
      <c r="AZ1719" s="235" t="s">
        <v>4809</v>
      </c>
      <c r="BA1719" s="235">
        <v>3140001</v>
      </c>
      <c r="BB1719" s="235"/>
      <c r="BC1719" s="235"/>
    </row>
    <row r="1720" spans="1:55" s="237" customFormat="1" ht="30" customHeight="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Y1720" s="235" t="s">
        <v>61</v>
      </c>
      <c r="AZ1720" s="235" t="s">
        <v>4812</v>
      </c>
      <c r="BA1720" s="235">
        <v>3140100</v>
      </c>
      <c r="BB1720" s="235"/>
      <c r="BC1720" s="235"/>
    </row>
    <row r="1721" spans="1:55" s="237" customFormat="1" ht="30" customHeight="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Y1721" s="235" t="s">
        <v>61</v>
      </c>
      <c r="AZ1721" s="235" t="s">
        <v>4815</v>
      </c>
      <c r="BA1721" s="235">
        <v>3140159</v>
      </c>
      <c r="BB1721" s="235"/>
      <c r="BC1721" s="235"/>
    </row>
    <row r="1722" spans="1:55" s="237" customFormat="1" ht="30" customHeight="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Y1722" s="235" t="s">
        <v>61</v>
      </c>
      <c r="AZ1722" s="235" t="s">
        <v>4817</v>
      </c>
      <c r="BA1722" s="235">
        <v>3140209</v>
      </c>
      <c r="BB1722" s="235"/>
      <c r="BC1722" s="235"/>
    </row>
    <row r="1723" spans="1:55" s="237" customFormat="1" ht="30" customHeight="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Y1723" s="235" t="s">
        <v>61</v>
      </c>
      <c r="AZ1723" s="235" t="s">
        <v>4819</v>
      </c>
      <c r="BA1723" s="235">
        <v>3140308</v>
      </c>
      <c r="BB1723" s="235"/>
      <c r="BC1723" s="235"/>
    </row>
    <row r="1724" spans="1:55" s="237" customFormat="1" ht="30" customHeight="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Y1724" s="235" t="s">
        <v>61</v>
      </c>
      <c r="AZ1724" s="235" t="s">
        <v>4822</v>
      </c>
      <c r="BA1724" s="235">
        <v>3140407</v>
      </c>
      <c r="BB1724" s="235"/>
      <c r="BC1724" s="235"/>
    </row>
    <row r="1725" spans="1:55" s="237" customFormat="1" ht="30" customHeight="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Y1725" s="235" t="s">
        <v>61</v>
      </c>
      <c r="AZ1725" s="235" t="s">
        <v>4825</v>
      </c>
      <c r="BA1725" s="235">
        <v>3140506</v>
      </c>
      <c r="BB1725" s="235"/>
      <c r="BC1725" s="235"/>
    </row>
    <row r="1726" spans="1:55" s="237" customFormat="1" ht="30" customHeight="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Y1726" s="235" t="s">
        <v>61</v>
      </c>
      <c r="AZ1726" s="235" t="s">
        <v>4828</v>
      </c>
      <c r="BA1726" s="235">
        <v>3140530</v>
      </c>
      <c r="BB1726" s="235"/>
      <c r="BC1726" s="235"/>
    </row>
    <row r="1727" spans="1:55" s="237" customFormat="1" ht="30" customHeight="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Y1727" s="235" t="s">
        <v>61</v>
      </c>
      <c r="AZ1727" s="235" t="s">
        <v>4831</v>
      </c>
      <c r="BA1727" s="235">
        <v>3140555</v>
      </c>
      <c r="BB1727" s="235"/>
      <c r="BC1727" s="235"/>
    </row>
    <row r="1728" spans="1:55" s="237" customFormat="1" ht="30" customHeight="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Y1728" s="235" t="s">
        <v>61</v>
      </c>
      <c r="AZ1728" s="235" t="s">
        <v>4834</v>
      </c>
      <c r="BA1728" s="235">
        <v>3140605</v>
      </c>
      <c r="BB1728" s="235"/>
      <c r="BC1728" s="235"/>
    </row>
    <row r="1729" spans="1:55" s="237" customFormat="1" ht="30" customHeight="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Y1729" s="235" t="s">
        <v>61</v>
      </c>
      <c r="AZ1729" s="235" t="s">
        <v>4837</v>
      </c>
      <c r="BA1729" s="235">
        <v>3140704</v>
      </c>
      <c r="BB1729" s="235"/>
      <c r="BC1729" s="235"/>
    </row>
    <row r="1730" spans="1:55" s="237" customFormat="1" ht="30" customHeight="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Y1730" s="235" t="s">
        <v>61</v>
      </c>
      <c r="AZ1730" s="235" t="s">
        <v>4840</v>
      </c>
      <c r="BA1730" s="235">
        <v>3171501</v>
      </c>
      <c r="BB1730" s="235"/>
      <c r="BC1730" s="235"/>
    </row>
    <row r="1731" spans="1:55" s="237" customFormat="1" ht="30" customHeight="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Y1731" s="235" t="s">
        <v>61</v>
      </c>
      <c r="AZ1731" s="235" t="s">
        <v>4843</v>
      </c>
      <c r="BA1731" s="235">
        <v>3140803</v>
      </c>
      <c r="BB1731" s="235"/>
      <c r="BC1731" s="235"/>
    </row>
    <row r="1732" spans="1:55" s="237" customFormat="1" ht="30" customHeight="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Y1732" s="235" t="s">
        <v>61</v>
      </c>
      <c r="AZ1732" s="235" t="s">
        <v>4846</v>
      </c>
      <c r="BA1732" s="235">
        <v>3140852</v>
      </c>
      <c r="BB1732" s="235"/>
      <c r="BC1732" s="235"/>
    </row>
    <row r="1733" spans="1:55" s="237" customFormat="1" ht="30" customHeight="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Y1733" s="235" t="s">
        <v>61</v>
      </c>
      <c r="AZ1733" s="235" t="s">
        <v>4849</v>
      </c>
      <c r="BA1733" s="235">
        <v>3140902</v>
      </c>
      <c r="BB1733" s="235"/>
      <c r="BC1733" s="235"/>
    </row>
    <row r="1734" spans="1:55" s="237" customFormat="1" ht="30" customHeight="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Y1734" s="235" t="s">
        <v>61</v>
      </c>
      <c r="AZ1734" s="235" t="s">
        <v>4852</v>
      </c>
      <c r="BA1734" s="235">
        <v>3141009</v>
      </c>
      <c r="BB1734" s="235"/>
      <c r="BC1734" s="235"/>
    </row>
    <row r="1735" spans="1:55" s="237" customFormat="1" ht="30" customHeight="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Y1735" s="235" t="s">
        <v>61</v>
      </c>
      <c r="AZ1735" s="235" t="s">
        <v>4855</v>
      </c>
      <c r="BA1735" s="235">
        <v>3141108</v>
      </c>
      <c r="BB1735" s="235"/>
      <c r="BC1735" s="235"/>
    </row>
    <row r="1736" spans="1:55" s="237" customFormat="1" ht="30" customHeight="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Y1736" s="235" t="s">
        <v>61</v>
      </c>
      <c r="AZ1736" s="235" t="s">
        <v>4858</v>
      </c>
      <c r="BA1736" s="235">
        <v>3141207</v>
      </c>
      <c r="BB1736" s="235"/>
      <c r="BC1736" s="235"/>
    </row>
    <row r="1737" spans="1:55" s="237" customFormat="1" ht="30" customHeight="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Y1737" s="235" t="s">
        <v>61</v>
      </c>
      <c r="AZ1737" s="235" t="s">
        <v>4861</v>
      </c>
      <c r="BA1737" s="235">
        <v>3141306</v>
      </c>
      <c r="BB1737" s="235"/>
      <c r="BC1737" s="235"/>
    </row>
    <row r="1738" spans="1:55" s="237" customFormat="1" ht="30" customHeight="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Y1738" s="235" t="s">
        <v>61</v>
      </c>
      <c r="AZ1738" s="235" t="s">
        <v>4864</v>
      </c>
      <c r="BA1738" s="235">
        <v>3141405</v>
      </c>
      <c r="BB1738" s="235"/>
      <c r="BC1738" s="235"/>
    </row>
    <row r="1739" spans="1:55" s="237" customFormat="1" ht="30" customHeight="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Y1739" s="235" t="s">
        <v>61</v>
      </c>
      <c r="AZ1739" s="235" t="s">
        <v>4867</v>
      </c>
      <c r="BA1739" s="235">
        <v>3141504</v>
      </c>
      <c r="BB1739" s="235"/>
      <c r="BC1739" s="235"/>
    </row>
    <row r="1740" spans="1:55" s="237" customFormat="1" ht="30" customHeight="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Y1740" s="235" t="s">
        <v>61</v>
      </c>
      <c r="AZ1740" s="235" t="s">
        <v>4870</v>
      </c>
      <c r="BA1740" s="235">
        <v>3141603</v>
      </c>
      <c r="BB1740" s="235"/>
      <c r="BC1740" s="235"/>
    </row>
    <row r="1741" spans="1:55" s="237" customFormat="1" ht="30" customHeight="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Y1741" s="235" t="s">
        <v>61</v>
      </c>
      <c r="AZ1741" s="235" t="s">
        <v>1085</v>
      </c>
      <c r="BA1741" s="235">
        <v>3141702</v>
      </c>
      <c r="BB1741" s="235"/>
      <c r="BC1741" s="235"/>
    </row>
    <row r="1742" spans="1:55" s="237" customFormat="1" ht="30" customHeight="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Y1742" s="235" t="s">
        <v>61</v>
      </c>
      <c r="AZ1742" s="235" t="s">
        <v>4874</v>
      </c>
      <c r="BA1742" s="235">
        <v>3141801</v>
      </c>
      <c r="BB1742" s="235"/>
      <c r="BC1742" s="235"/>
    </row>
    <row r="1743" spans="1:55" s="237" customFormat="1" ht="30" customHeight="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Y1743" s="235" t="s">
        <v>61</v>
      </c>
      <c r="AZ1743" s="235" t="s">
        <v>4877</v>
      </c>
      <c r="BA1743" s="235">
        <v>3141900</v>
      </c>
      <c r="BB1743" s="235"/>
      <c r="BC1743" s="235"/>
    </row>
    <row r="1744" spans="1:55" s="237" customFormat="1" ht="30" customHeight="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Y1744" s="235" t="s">
        <v>61</v>
      </c>
      <c r="AZ1744" s="235" t="s">
        <v>4880</v>
      </c>
      <c r="BA1744" s="235">
        <v>3142007</v>
      </c>
      <c r="BB1744" s="235"/>
      <c r="BC1744" s="235"/>
    </row>
    <row r="1745" spans="1:55" s="237" customFormat="1" ht="30" customHeight="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Y1745" s="235" t="s">
        <v>61</v>
      </c>
      <c r="AZ1745" s="235" t="s">
        <v>4883</v>
      </c>
      <c r="BA1745" s="235">
        <v>3142106</v>
      </c>
      <c r="BB1745" s="235"/>
      <c r="BC1745" s="235"/>
    </row>
    <row r="1746" spans="1:55" s="237" customFormat="1" ht="30" customHeight="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Y1746" s="235" t="s">
        <v>61</v>
      </c>
      <c r="AZ1746" s="235" t="s">
        <v>4886</v>
      </c>
      <c r="BA1746" s="235">
        <v>3142205</v>
      </c>
      <c r="BB1746" s="235"/>
      <c r="BC1746" s="235"/>
    </row>
    <row r="1747" spans="1:55" s="237" customFormat="1" ht="30" customHeight="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Y1747" s="235" t="s">
        <v>61</v>
      </c>
      <c r="AZ1747" s="235" t="s">
        <v>4889</v>
      </c>
      <c r="BA1747" s="235">
        <v>3142254</v>
      </c>
      <c r="BB1747" s="235"/>
      <c r="BC1747" s="235"/>
    </row>
    <row r="1748" spans="1:55" s="237" customFormat="1" ht="30" customHeight="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Y1748" s="235" t="s">
        <v>61</v>
      </c>
      <c r="AZ1748" s="235" t="s">
        <v>4892</v>
      </c>
      <c r="BA1748" s="235">
        <v>3142304</v>
      </c>
      <c r="BB1748" s="235"/>
      <c r="BC1748" s="235"/>
    </row>
    <row r="1749" spans="1:55" s="237" customFormat="1" ht="30" customHeight="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Y1749" s="235" t="s">
        <v>61</v>
      </c>
      <c r="AZ1749" s="235" t="s">
        <v>4895</v>
      </c>
      <c r="BA1749" s="235">
        <v>3142403</v>
      </c>
      <c r="BB1749" s="235"/>
      <c r="BC1749" s="235"/>
    </row>
    <row r="1750" spans="1:55" s="237" customFormat="1" ht="30" customHeight="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Y1750" s="235" t="s">
        <v>61</v>
      </c>
      <c r="AZ1750" s="235" t="s">
        <v>4898</v>
      </c>
      <c r="BA1750" s="235">
        <v>3142502</v>
      </c>
      <c r="BB1750" s="235"/>
      <c r="BC1750" s="235"/>
    </row>
    <row r="1751" spans="1:55" s="237" customFormat="1" ht="30" customHeight="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Y1751" s="235" t="s">
        <v>61</v>
      </c>
      <c r="AZ1751" s="235" t="s">
        <v>4901</v>
      </c>
      <c r="BA1751" s="235">
        <v>3142601</v>
      </c>
      <c r="BB1751" s="235"/>
      <c r="BC1751" s="235"/>
    </row>
    <row r="1752" spans="1:55" s="237" customFormat="1" ht="30" customHeight="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Y1752" s="235" t="s">
        <v>61</v>
      </c>
      <c r="AZ1752" s="235" t="s">
        <v>4904</v>
      </c>
      <c r="BA1752" s="235">
        <v>3142700</v>
      </c>
      <c r="BB1752" s="235"/>
      <c r="BC1752" s="235"/>
    </row>
    <row r="1753" spans="1:55" s="237" customFormat="1" ht="30" customHeight="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Y1753" s="235" t="s">
        <v>61</v>
      </c>
      <c r="AZ1753" s="235" t="s">
        <v>4907</v>
      </c>
      <c r="BA1753" s="235">
        <v>3142809</v>
      </c>
      <c r="BB1753" s="235"/>
      <c r="BC1753" s="235"/>
    </row>
    <row r="1754" spans="1:55" s="237" customFormat="1" ht="30" customHeight="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Y1754" s="235" t="s">
        <v>61</v>
      </c>
      <c r="AZ1754" s="235" t="s">
        <v>4909</v>
      </c>
      <c r="BA1754" s="235">
        <v>3142908</v>
      </c>
      <c r="BB1754" s="235"/>
      <c r="BC1754" s="235"/>
    </row>
    <row r="1755" spans="1:55" s="237" customFormat="1" ht="30" customHeight="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Y1755" s="235" t="s">
        <v>61</v>
      </c>
      <c r="AZ1755" s="235" t="s">
        <v>4912</v>
      </c>
      <c r="BA1755" s="235">
        <v>3143005</v>
      </c>
      <c r="BB1755" s="235"/>
      <c r="BC1755" s="235"/>
    </row>
    <row r="1756" spans="1:55" s="237" customFormat="1" ht="30" customHeight="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Y1756" s="235" t="s">
        <v>61</v>
      </c>
      <c r="AZ1756" s="235" t="s">
        <v>4915</v>
      </c>
      <c r="BA1756" s="235">
        <v>3143104</v>
      </c>
      <c r="BB1756" s="235"/>
      <c r="BC1756" s="235"/>
    </row>
    <row r="1757" spans="1:55" s="237" customFormat="1" ht="30" customHeight="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Y1757" s="235" t="s">
        <v>61</v>
      </c>
      <c r="AZ1757" s="235" t="s">
        <v>4918</v>
      </c>
      <c r="BA1757" s="235">
        <v>3143153</v>
      </c>
      <c r="BB1757" s="235"/>
      <c r="BC1757" s="235"/>
    </row>
    <row r="1758" spans="1:55" s="237" customFormat="1" ht="30" customHeight="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Y1758" s="235" t="s">
        <v>61</v>
      </c>
      <c r="AZ1758" s="235" t="s">
        <v>4920</v>
      </c>
      <c r="BA1758" s="235">
        <v>3143203</v>
      </c>
      <c r="BB1758" s="235"/>
      <c r="BC1758" s="235"/>
    </row>
    <row r="1759" spans="1:55" s="237" customFormat="1" ht="30" customHeight="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Y1759" s="235" t="s">
        <v>61</v>
      </c>
      <c r="AZ1759" s="235" t="s">
        <v>4922</v>
      </c>
      <c r="BA1759" s="235">
        <v>3143401</v>
      </c>
      <c r="BB1759" s="235"/>
      <c r="BC1759" s="235"/>
    </row>
    <row r="1760" spans="1:55" s="237" customFormat="1" ht="30" customHeight="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Y1760" s="235" t="s">
        <v>61</v>
      </c>
      <c r="AZ1760" s="235" t="s">
        <v>4924</v>
      </c>
      <c r="BA1760" s="235">
        <v>3143302</v>
      </c>
      <c r="BB1760" s="235"/>
      <c r="BC1760" s="235"/>
    </row>
    <row r="1761" spans="1:55" s="237" customFormat="1" ht="30" customHeight="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Y1761" s="235" t="s">
        <v>61</v>
      </c>
      <c r="AZ1761" s="235" t="s">
        <v>4926</v>
      </c>
      <c r="BA1761" s="235">
        <v>3143450</v>
      </c>
      <c r="BB1761" s="235"/>
      <c r="BC1761" s="235"/>
    </row>
    <row r="1762" spans="1:55" s="237" customFormat="1" ht="30" customHeight="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Y1762" s="235" t="s">
        <v>61</v>
      </c>
      <c r="AZ1762" s="235" t="s">
        <v>4928</v>
      </c>
      <c r="BA1762" s="235">
        <v>3143500</v>
      </c>
      <c r="BB1762" s="235"/>
      <c r="BC1762" s="235"/>
    </row>
    <row r="1763" spans="1:55" s="237" customFormat="1" ht="30" customHeight="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Y1763" s="235" t="s">
        <v>61</v>
      </c>
      <c r="AZ1763" s="235" t="s">
        <v>4930</v>
      </c>
      <c r="BA1763" s="235">
        <v>3143609</v>
      </c>
      <c r="BB1763" s="235"/>
      <c r="BC1763" s="235"/>
    </row>
    <row r="1764" spans="1:55" s="237" customFormat="1" ht="30" customHeight="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Y1764" s="235" t="s">
        <v>61</v>
      </c>
      <c r="AZ1764" s="235" t="s">
        <v>4932</v>
      </c>
      <c r="BA1764" s="235">
        <v>3143708</v>
      </c>
      <c r="BB1764" s="235"/>
      <c r="BC1764" s="235"/>
    </row>
    <row r="1765" spans="1:55" s="237" customFormat="1" ht="30" customHeight="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Y1765" s="235" t="s">
        <v>61</v>
      </c>
      <c r="AZ1765" s="235" t="s">
        <v>4934</v>
      </c>
      <c r="BA1765" s="235">
        <v>3143807</v>
      </c>
      <c r="BB1765" s="235"/>
      <c r="BC1765" s="235"/>
    </row>
    <row r="1766" spans="1:55" s="237" customFormat="1" ht="30" customHeight="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Y1766" s="235" t="s">
        <v>61</v>
      </c>
      <c r="AZ1766" s="235" t="s">
        <v>4936</v>
      </c>
      <c r="BA1766" s="235">
        <v>3143906</v>
      </c>
      <c r="BB1766" s="235"/>
      <c r="BC1766" s="235"/>
    </row>
    <row r="1767" spans="1:55" s="237" customFormat="1" ht="30" customHeight="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Y1767" s="235" t="s">
        <v>61</v>
      </c>
      <c r="AZ1767" s="235" t="s">
        <v>4938</v>
      </c>
      <c r="BA1767" s="235">
        <v>3144003</v>
      </c>
      <c r="BB1767" s="235"/>
      <c r="BC1767" s="235"/>
    </row>
    <row r="1768" spans="1:55" s="237" customFormat="1" ht="30" customHeight="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Y1768" s="235" t="s">
        <v>61</v>
      </c>
      <c r="AZ1768" s="235" t="s">
        <v>4940</v>
      </c>
      <c r="BA1768" s="235">
        <v>3144102</v>
      </c>
      <c r="BB1768" s="235"/>
      <c r="BC1768" s="235"/>
    </row>
    <row r="1769" spans="1:55" s="237" customFormat="1" ht="30" customHeight="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Y1769" s="235" t="s">
        <v>61</v>
      </c>
      <c r="AZ1769" s="235" t="s">
        <v>4941</v>
      </c>
      <c r="BA1769" s="235">
        <v>3144201</v>
      </c>
      <c r="BB1769" s="235"/>
      <c r="BC1769" s="235"/>
    </row>
    <row r="1770" spans="1:55" s="237" customFormat="1" ht="30" customHeight="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Y1770" s="235" t="s">
        <v>61</v>
      </c>
      <c r="AZ1770" s="235" t="s">
        <v>4943</v>
      </c>
      <c r="BA1770" s="235">
        <v>3144300</v>
      </c>
      <c r="BB1770" s="235"/>
      <c r="BC1770" s="235"/>
    </row>
    <row r="1771" spans="1:55" s="237" customFormat="1" ht="30" customHeight="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Y1771" s="235" t="s">
        <v>61</v>
      </c>
      <c r="AZ1771" s="235" t="s">
        <v>4945</v>
      </c>
      <c r="BA1771" s="235">
        <v>3144359</v>
      </c>
      <c r="BB1771" s="235"/>
      <c r="BC1771" s="235"/>
    </row>
    <row r="1772" spans="1:55" s="237" customFormat="1" ht="30" customHeight="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Y1772" s="235" t="s">
        <v>61</v>
      </c>
      <c r="AZ1772" s="235" t="s">
        <v>4947</v>
      </c>
      <c r="BA1772" s="235">
        <v>3144375</v>
      </c>
      <c r="BB1772" s="235"/>
      <c r="BC1772" s="235"/>
    </row>
    <row r="1773" spans="1:55" s="237" customFormat="1" ht="30" customHeight="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Y1773" s="235" t="s">
        <v>61</v>
      </c>
      <c r="AZ1773" s="235" t="s">
        <v>4949</v>
      </c>
      <c r="BA1773" s="235">
        <v>3144409</v>
      </c>
      <c r="BB1773" s="235"/>
      <c r="BC1773" s="235"/>
    </row>
    <row r="1774" spans="1:55" s="237" customFormat="1" ht="30" customHeight="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Y1774" s="235" t="s">
        <v>61</v>
      </c>
      <c r="AZ1774" s="235" t="s">
        <v>4951</v>
      </c>
      <c r="BA1774" s="235">
        <v>3144508</v>
      </c>
      <c r="BB1774" s="235"/>
      <c r="BC1774" s="235"/>
    </row>
    <row r="1775" spans="1:55" s="237" customFormat="1" ht="30" customHeight="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Y1775" s="235" t="s">
        <v>61</v>
      </c>
      <c r="AZ1775" s="235" t="s">
        <v>4953</v>
      </c>
      <c r="BA1775" s="235">
        <v>3144607</v>
      </c>
      <c r="BB1775" s="235"/>
      <c r="BC1775" s="235"/>
    </row>
    <row r="1776" spans="1:55" s="237" customFormat="1" ht="30" customHeight="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Y1776" s="235" t="s">
        <v>61</v>
      </c>
      <c r="AZ1776" s="235" t="s">
        <v>4955</v>
      </c>
      <c r="BA1776" s="235">
        <v>3144656</v>
      </c>
      <c r="BB1776" s="235"/>
      <c r="BC1776" s="235"/>
    </row>
    <row r="1777" spans="1:55" s="237" customFormat="1" ht="30" customHeight="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Y1777" s="235" t="s">
        <v>61</v>
      </c>
      <c r="AZ1777" s="235" t="s">
        <v>4957</v>
      </c>
      <c r="BA1777" s="235">
        <v>3144672</v>
      </c>
      <c r="BB1777" s="235"/>
      <c r="BC1777" s="235"/>
    </row>
    <row r="1778" spans="1:55" s="237" customFormat="1" ht="30" customHeight="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Y1778" s="235" t="s">
        <v>61</v>
      </c>
      <c r="AZ1778" s="235" t="s">
        <v>4959</v>
      </c>
      <c r="BA1778" s="235">
        <v>3144706</v>
      </c>
      <c r="BB1778" s="235"/>
      <c r="BC1778" s="235"/>
    </row>
    <row r="1779" spans="1:55" s="237" customFormat="1" ht="30" customHeight="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Y1779" s="235" t="s">
        <v>61</v>
      </c>
      <c r="AZ1779" s="235" t="s">
        <v>4961</v>
      </c>
      <c r="BA1779" s="235">
        <v>3144805</v>
      </c>
      <c r="BB1779" s="235"/>
      <c r="BC1779" s="235"/>
    </row>
    <row r="1780" spans="1:55" s="237" customFormat="1" ht="30" customHeight="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Y1780" s="235" t="s">
        <v>61</v>
      </c>
      <c r="AZ1780" s="235" t="s">
        <v>4963</v>
      </c>
      <c r="BA1780" s="235">
        <v>3144904</v>
      </c>
      <c r="BB1780" s="235"/>
      <c r="BC1780" s="235"/>
    </row>
    <row r="1781" spans="1:55" s="237" customFormat="1" ht="30" customHeight="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Y1781" s="235" t="s">
        <v>61</v>
      </c>
      <c r="AZ1781" s="235" t="s">
        <v>4965</v>
      </c>
      <c r="BA1781" s="235">
        <v>3145000</v>
      </c>
      <c r="BB1781" s="235"/>
      <c r="BC1781" s="235"/>
    </row>
    <row r="1782" spans="1:55" s="237" customFormat="1" ht="30" customHeight="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Y1782" s="235" t="s">
        <v>61</v>
      </c>
      <c r="AZ1782" s="235" t="s">
        <v>4967</v>
      </c>
      <c r="BA1782" s="235">
        <v>3145059</v>
      </c>
      <c r="BB1782" s="235"/>
      <c r="BC1782" s="235"/>
    </row>
    <row r="1783" spans="1:55" s="237" customFormat="1" ht="30" customHeight="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Y1783" s="235" t="s">
        <v>61</v>
      </c>
      <c r="AZ1783" s="235" t="s">
        <v>4969</v>
      </c>
      <c r="BA1783" s="235">
        <v>3145109</v>
      </c>
      <c r="BB1783" s="235"/>
      <c r="BC1783" s="235"/>
    </row>
    <row r="1784" spans="1:55" s="237" customFormat="1" ht="30" customHeight="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Y1784" s="235" t="s">
        <v>61</v>
      </c>
      <c r="AZ1784" s="235" t="s">
        <v>4971</v>
      </c>
      <c r="BA1784" s="235">
        <v>3145208</v>
      </c>
      <c r="BB1784" s="235"/>
      <c r="BC1784" s="235"/>
    </row>
    <row r="1785" spans="1:55" s="237" customFormat="1" ht="30" customHeight="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Y1785" s="235" t="s">
        <v>61</v>
      </c>
      <c r="AZ1785" s="235" t="s">
        <v>821</v>
      </c>
      <c r="BA1785" s="235">
        <v>3136603</v>
      </c>
      <c r="BB1785" s="235"/>
      <c r="BC1785" s="235"/>
    </row>
    <row r="1786" spans="1:55" s="237" customFormat="1" ht="30" customHeight="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Y1786" s="235" t="s">
        <v>61</v>
      </c>
      <c r="AZ1786" s="235" t="s">
        <v>4973</v>
      </c>
      <c r="BA1786" s="235">
        <v>3145307</v>
      </c>
      <c r="BB1786" s="235"/>
      <c r="BC1786" s="235"/>
    </row>
    <row r="1787" spans="1:55" s="237" customFormat="1" ht="30" customHeight="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Y1787" s="235" t="s">
        <v>61</v>
      </c>
      <c r="AZ1787" s="235" t="s">
        <v>4974</v>
      </c>
      <c r="BA1787" s="235">
        <v>3145356</v>
      </c>
      <c r="BB1787" s="235"/>
      <c r="BC1787" s="235"/>
    </row>
    <row r="1788" spans="1:55" s="237" customFormat="1" ht="30" customHeight="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Y1788" s="235" t="s">
        <v>61</v>
      </c>
      <c r="AZ1788" s="235" t="s">
        <v>4976</v>
      </c>
      <c r="BA1788" s="235">
        <v>3145372</v>
      </c>
      <c r="BB1788" s="235"/>
      <c r="BC1788" s="235"/>
    </row>
    <row r="1789" spans="1:55" s="237" customFormat="1" ht="30" customHeight="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Y1789" s="235" t="s">
        <v>61</v>
      </c>
      <c r="AZ1789" s="235" t="s">
        <v>4978</v>
      </c>
      <c r="BA1789" s="235">
        <v>3145406</v>
      </c>
      <c r="BB1789" s="235"/>
      <c r="BC1789" s="235"/>
    </row>
    <row r="1790" spans="1:55" s="237" customFormat="1" ht="30" customHeight="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Y1790" s="235" t="s">
        <v>61</v>
      </c>
      <c r="AZ1790" s="235" t="s">
        <v>4980</v>
      </c>
      <c r="BA1790" s="235">
        <v>3145455</v>
      </c>
      <c r="BB1790" s="235"/>
      <c r="BC1790" s="235"/>
    </row>
    <row r="1791" spans="1:55" s="237" customFormat="1" ht="30" customHeight="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Y1791" s="235" t="s">
        <v>61</v>
      </c>
      <c r="AZ1791" s="235" t="s">
        <v>4982</v>
      </c>
      <c r="BA1791" s="235">
        <v>3145505</v>
      </c>
      <c r="BB1791" s="235"/>
      <c r="BC1791" s="235"/>
    </row>
    <row r="1792" spans="1:55" s="237" customFormat="1" ht="30" customHeight="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Y1792" s="235" t="s">
        <v>61</v>
      </c>
      <c r="AZ1792" s="235" t="s">
        <v>4984</v>
      </c>
      <c r="BA1792" s="235">
        <v>3145604</v>
      </c>
      <c r="BB1792" s="235"/>
      <c r="BC1792" s="235"/>
    </row>
    <row r="1793" spans="1:55" s="237" customFormat="1" ht="30" customHeight="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Y1793" s="235" t="s">
        <v>61</v>
      </c>
      <c r="AZ1793" s="235" t="s">
        <v>4986</v>
      </c>
      <c r="BA1793" s="235">
        <v>3145703</v>
      </c>
      <c r="BB1793" s="235"/>
      <c r="BC1793" s="235"/>
    </row>
    <row r="1794" spans="1:55" s="237" customFormat="1" ht="30" customHeight="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Y1794" s="235" t="s">
        <v>61</v>
      </c>
      <c r="AZ1794" s="235" t="s">
        <v>4988</v>
      </c>
      <c r="BA1794" s="235">
        <v>3145802</v>
      </c>
      <c r="BB1794" s="235"/>
      <c r="BC1794" s="235"/>
    </row>
    <row r="1795" spans="1:55" s="237" customFormat="1" ht="30" customHeight="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Y1795" s="235" t="s">
        <v>61</v>
      </c>
      <c r="AZ1795" s="235" t="s">
        <v>4990</v>
      </c>
      <c r="BA1795" s="235">
        <v>3145851</v>
      </c>
      <c r="BB1795" s="235"/>
      <c r="BC1795" s="235"/>
    </row>
    <row r="1796" spans="1:55" s="237" customFormat="1" ht="30" customHeight="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Y1796" s="235" t="s">
        <v>61</v>
      </c>
      <c r="AZ1796" s="235" t="s">
        <v>4992</v>
      </c>
      <c r="BA1796" s="235">
        <v>3145877</v>
      </c>
      <c r="BB1796" s="235"/>
      <c r="BC1796" s="235"/>
    </row>
    <row r="1797" spans="1:55" s="237" customFormat="1" ht="30" customHeight="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Y1797" s="235" t="s">
        <v>61</v>
      </c>
      <c r="AZ1797" s="235" t="s">
        <v>1552</v>
      </c>
      <c r="BA1797" s="235">
        <v>3145901</v>
      </c>
      <c r="BB1797" s="235"/>
      <c r="BC1797" s="235"/>
    </row>
    <row r="1798" spans="1:55" s="237" customFormat="1" ht="30" customHeight="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Y1798" s="235" t="s">
        <v>61</v>
      </c>
      <c r="AZ1798" s="235" t="s">
        <v>4994</v>
      </c>
      <c r="BA1798" s="235">
        <v>3146008</v>
      </c>
      <c r="BB1798" s="235"/>
      <c r="BC1798" s="235"/>
    </row>
    <row r="1799" spans="1:55" s="237" customFormat="1" ht="30" customHeight="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Y1799" s="235" t="s">
        <v>61</v>
      </c>
      <c r="AZ1799" s="235" t="s">
        <v>4996</v>
      </c>
      <c r="BA1799" s="235">
        <v>3146107</v>
      </c>
      <c r="BB1799" s="235"/>
      <c r="BC1799" s="235"/>
    </row>
    <row r="1800" spans="1:55" s="237" customFormat="1" ht="30" customHeight="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Y1800" s="235" t="s">
        <v>61</v>
      </c>
      <c r="AZ1800" s="235" t="s">
        <v>4998</v>
      </c>
      <c r="BA1800" s="235">
        <v>3146206</v>
      </c>
      <c r="BB1800" s="235"/>
      <c r="BC1800" s="235"/>
    </row>
    <row r="1801" spans="1:55" s="237" customFormat="1" ht="30" customHeight="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Y1801" s="235" t="s">
        <v>61</v>
      </c>
      <c r="AZ1801" s="235" t="s">
        <v>5000</v>
      </c>
      <c r="BA1801" s="235">
        <v>3146255</v>
      </c>
      <c r="BB1801" s="235"/>
      <c r="BC1801" s="235"/>
    </row>
    <row r="1802" spans="1:55" s="237" customFormat="1" ht="30" customHeight="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Y1802" s="235" t="s">
        <v>61</v>
      </c>
      <c r="AZ1802" s="235" t="s">
        <v>5002</v>
      </c>
      <c r="BA1802" s="235">
        <v>3146305</v>
      </c>
      <c r="BB1802" s="235"/>
      <c r="BC1802" s="235"/>
    </row>
    <row r="1803" spans="1:55" s="237" customFormat="1" ht="30" customHeight="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Y1803" s="235" t="s">
        <v>61</v>
      </c>
      <c r="AZ1803" s="235" t="s">
        <v>5004</v>
      </c>
      <c r="BA1803" s="235">
        <v>3146552</v>
      </c>
      <c r="BB1803" s="235"/>
      <c r="BC1803" s="235"/>
    </row>
    <row r="1804" spans="1:55" s="237" customFormat="1" ht="30" customHeight="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Y1804" s="235" t="s">
        <v>61</v>
      </c>
      <c r="AZ1804" s="235" t="s">
        <v>5006</v>
      </c>
      <c r="BA1804" s="235">
        <v>3146404</v>
      </c>
      <c r="BB1804" s="235"/>
      <c r="BC1804" s="235"/>
    </row>
    <row r="1805" spans="1:55" s="237" customFormat="1" ht="30" customHeight="1"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Y1805" s="235" t="s">
        <v>61</v>
      </c>
      <c r="AZ1805" s="235" t="s">
        <v>5008</v>
      </c>
      <c r="BA1805" s="235">
        <v>3146503</v>
      </c>
      <c r="BB1805" s="235"/>
      <c r="BC1805" s="235"/>
    </row>
    <row r="1806" spans="1:55" s="237" customFormat="1" ht="30" customHeight="1"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Y1806" s="235" t="s">
        <v>61</v>
      </c>
      <c r="AZ1806" s="235" t="s">
        <v>5010</v>
      </c>
      <c r="BA1806" s="235">
        <v>3146602</v>
      </c>
      <c r="BB1806" s="235"/>
      <c r="BC1806" s="235"/>
    </row>
    <row r="1807" spans="1:55" s="237" customFormat="1" ht="30" customHeight="1"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Y1807" s="235" t="s">
        <v>61</v>
      </c>
      <c r="AZ1807" s="235" t="s">
        <v>5012</v>
      </c>
      <c r="BA1807" s="235">
        <v>3146701</v>
      </c>
      <c r="BB1807" s="235"/>
      <c r="BC1807" s="235"/>
    </row>
    <row r="1808" spans="1:55" s="237" customFormat="1" ht="30" customHeight="1"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Y1808" s="235" t="s">
        <v>61</v>
      </c>
      <c r="AZ1808" s="235" t="s">
        <v>5014</v>
      </c>
      <c r="BA1808" s="235">
        <v>3146750</v>
      </c>
      <c r="BB1808" s="235"/>
      <c r="BC1808" s="235"/>
    </row>
    <row r="1809" spans="1:55" s="237" customFormat="1" ht="30" customHeight="1"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Y1809" s="235" t="s">
        <v>61</v>
      </c>
      <c r="AZ1809" s="235" t="s">
        <v>5015</v>
      </c>
      <c r="BA1809" s="235">
        <v>3146909</v>
      </c>
      <c r="BB1809" s="235"/>
      <c r="BC1809" s="235"/>
    </row>
    <row r="1810" spans="1:55" s="237" customFormat="1" ht="30" customHeight="1"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Y1810" s="235" t="s">
        <v>61</v>
      </c>
      <c r="AZ1810" s="235" t="s">
        <v>5016</v>
      </c>
      <c r="BA1810" s="235">
        <v>3147105</v>
      </c>
      <c r="BB1810" s="235"/>
      <c r="BC1810" s="235"/>
    </row>
    <row r="1811" spans="1:55" s="237" customFormat="1" ht="30" customHeight="1"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Y1811" s="235" t="s">
        <v>61</v>
      </c>
      <c r="AZ1811" s="235" t="s">
        <v>5018</v>
      </c>
      <c r="BA1811" s="235">
        <v>3147006</v>
      </c>
      <c r="BB1811" s="235"/>
      <c r="BC1811" s="235"/>
    </row>
    <row r="1812" spans="1:55" s="237" customFormat="1" ht="30" customHeight="1"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Y1812" s="235" t="s">
        <v>61</v>
      </c>
      <c r="AZ1812" s="235" t="s">
        <v>5020</v>
      </c>
      <c r="BA1812" s="235">
        <v>3147204</v>
      </c>
      <c r="BB1812" s="235"/>
      <c r="BC1812" s="235"/>
    </row>
    <row r="1813" spans="1:55" s="237" customFormat="1" ht="30" customHeight="1"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Y1813" s="235" t="s">
        <v>61</v>
      </c>
      <c r="AZ1813" s="235" t="s">
        <v>5022</v>
      </c>
      <c r="BA1813" s="235">
        <v>3147303</v>
      </c>
      <c r="BB1813" s="235"/>
      <c r="BC1813" s="235"/>
    </row>
    <row r="1814" spans="1:55" s="237" customFormat="1" ht="30" customHeight="1"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Y1814" s="235" t="s">
        <v>61</v>
      </c>
      <c r="AZ1814" s="235" t="s">
        <v>5024</v>
      </c>
      <c r="BA1814" s="235">
        <v>3147402</v>
      </c>
      <c r="BB1814" s="235"/>
      <c r="BC1814" s="235"/>
    </row>
    <row r="1815" spans="1:55" s="237" customFormat="1" ht="30" customHeight="1"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Y1815" s="235" t="s">
        <v>61</v>
      </c>
      <c r="AZ1815" s="235" t="s">
        <v>5026</v>
      </c>
      <c r="BA1815" s="235">
        <v>3147600</v>
      </c>
      <c r="BB1815" s="235"/>
      <c r="BC1815" s="235"/>
    </row>
    <row r="1816" spans="1:55" s="237" customFormat="1" ht="30" customHeight="1"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Y1816" s="235" t="s">
        <v>61</v>
      </c>
      <c r="AZ1816" s="235" t="s">
        <v>5028</v>
      </c>
      <c r="BA1816" s="235">
        <v>3147709</v>
      </c>
      <c r="BB1816" s="235"/>
      <c r="BC1816" s="235"/>
    </row>
    <row r="1817" spans="1:55" s="237" customFormat="1" ht="30" customHeight="1"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Y1817" s="235" t="s">
        <v>61</v>
      </c>
      <c r="AZ1817" s="235" t="s">
        <v>5030</v>
      </c>
      <c r="BA1817" s="235">
        <v>3147501</v>
      </c>
      <c r="BB1817" s="235"/>
      <c r="BC1817" s="235"/>
    </row>
    <row r="1818" spans="1:55" s="237" customFormat="1" ht="30" customHeight="1"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Y1818" s="235" t="s">
        <v>61</v>
      </c>
      <c r="AZ1818" s="235" t="s">
        <v>5032</v>
      </c>
      <c r="BA1818" s="235">
        <v>3147808</v>
      </c>
      <c r="BB1818" s="235"/>
      <c r="BC1818" s="235"/>
    </row>
    <row r="1819" spans="1:55" s="237" customFormat="1" ht="30" customHeight="1"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Y1819" s="235" t="s">
        <v>61</v>
      </c>
      <c r="AZ1819" s="235" t="s">
        <v>5034</v>
      </c>
      <c r="BA1819" s="235">
        <v>3147907</v>
      </c>
      <c r="BB1819" s="235"/>
      <c r="BC1819" s="235"/>
    </row>
    <row r="1820" spans="1:55" s="237" customFormat="1" ht="30" customHeight="1"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Y1820" s="235" t="s">
        <v>61</v>
      </c>
      <c r="AZ1820" s="235" t="s">
        <v>5036</v>
      </c>
      <c r="BA1820" s="235">
        <v>3147956</v>
      </c>
      <c r="BB1820" s="235"/>
      <c r="BC1820" s="235"/>
    </row>
    <row r="1821" spans="1:55" s="237" customFormat="1" ht="30" customHeight="1"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Y1821" s="235" t="s">
        <v>61</v>
      </c>
      <c r="AZ1821" s="235" t="s">
        <v>5038</v>
      </c>
      <c r="BA1821" s="235">
        <v>3148004</v>
      </c>
      <c r="BB1821" s="235"/>
      <c r="BC1821" s="235"/>
    </row>
    <row r="1822" spans="1:55" s="237" customFormat="1" ht="30" customHeight="1"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Y1822" s="235" t="s">
        <v>61</v>
      </c>
      <c r="AZ1822" s="235" t="s">
        <v>5040</v>
      </c>
      <c r="BA1822" s="235">
        <v>3148103</v>
      </c>
      <c r="BB1822" s="235"/>
      <c r="BC1822" s="235"/>
    </row>
    <row r="1823" spans="1:55" s="237" customFormat="1" ht="30" customHeight="1"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Y1823" s="235" t="s">
        <v>61</v>
      </c>
      <c r="AZ1823" s="235" t="s">
        <v>5042</v>
      </c>
      <c r="BA1823" s="235">
        <v>3148202</v>
      </c>
      <c r="BB1823" s="235"/>
      <c r="BC1823" s="235"/>
    </row>
    <row r="1824" spans="1:55" s="237" customFormat="1" ht="30" customHeight="1"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Y1824" s="235" t="s">
        <v>61</v>
      </c>
      <c r="AZ1824" s="235" t="s">
        <v>5044</v>
      </c>
      <c r="BA1824" s="235">
        <v>3148301</v>
      </c>
      <c r="BB1824" s="235"/>
      <c r="BC1824" s="235"/>
    </row>
    <row r="1825" spans="1:55" s="237" customFormat="1" ht="30" customHeight="1"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Y1825" s="235" t="s">
        <v>61</v>
      </c>
      <c r="AZ1825" s="235" t="s">
        <v>5046</v>
      </c>
      <c r="BA1825" s="235">
        <v>3148400</v>
      </c>
      <c r="BB1825" s="235"/>
      <c r="BC1825" s="235"/>
    </row>
    <row r="1826" spans="1:55" s="237" customFormat="1" ht="30" customHeight="1"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Y1826" s="235" t="s">
        <v>61</v>
      </c>
      <c r="AZ1826" s="235" t="s">
        <v>5047</v>
      </c>
      <c r="BA1826" s="235">
        <v>3148509</v>
      </c>
      <c r="BB1826" s="235"/>
      <c r="BC1826" s="235"/>
    </row>
    <row r="1827" spans="1:55" s="237" customFormat="1" ht="30" customHeight="1"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Y1827" s="235" t="s">
        <v>61</v>
      </c>
      <c r="AZ1827" s="235" t="s">
        <v>5049</v>
      </c>
      <c r="BA1827" s="235">
        <v>3148608</v>
      </c>
      <c r="BB1827" s="235"/>
      <c r="BC1827" s="235"/>
    </row>
    <row r="1828" spans="1:55" s="237" customFormat="1" ht="30" customHeight="1"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Y1828" s="235" t="s">
        <v>61</v>
      </c>
      <c r="AZ1828" s="235" t="s">
        <v>5051</v>
      </c>
      <c r="BA1828" s="235">
        <v>3148707</v>
      </c>
      <c r="BB1828" s="235"/>
      <c r="BC1828" s="235"/>
    </row>
    <row r="1829" spans="1:55" s="237" customFormat="1" ht="30" customHeight="1"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Y1829" s="235" t="s">
        <v>61</v>
      </c>
      <c r="AZ1829" s="235" t="s">
        <v>5052</v>
      </c>
      <c r="BA1829" s="235">
        <v>3148756</v>
      </c>
      <c r="BB1829" s="235"/>
      <c r="BC1829" s="235"/>
    </row>
    <row r="1830" spans="1:55" s="237" customFormat="1" ht="30" customHeight="1"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Y1830" s="235" t="s">
        <v>61</v>
      </c>
      <c r="AZ1830" s="235" t="s">
        <v>5054</v>
      </c>
      <c r="BA1830" s="235">
        <v>3148806</v>
      </c>
      <c r="BB1830" s="235"/>
      <c r="BC1830" s="235"/>
    </row>
    <row r="1831" spans="1:55" s="237" customFormat="1" ht="30" customHeight="1"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Y1831" s="235" t="s">
        <v>61</v>
      </c>
      <c r="AZ1831" s="235" t="s">
        <v>5055</v>
      </c>
      <c r="BA1831" s="235">
        <v>3148905</v>
      </c>
      <c r="BB1831" s="235"/>
      <c r="BC1831" s="235"/>
    </row>
    <row r="1832" spans="1:55" s="237" customFormat="1" ht="30" customHeight="1"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Y1832" s="235" t="s">
        <v>61</v>
      </c>
      <c r="AZ1832" s="235" t="s">
        <v>5056</v>
      </c>
      <c r="BA1832" s="235">
        <v>3149002</v>
      </c>
      <c r="BB1832" s="235"/>
      <c r="BC1832" s="235"/>
    </row>
    <row r="1833" spans="1:55" s="237" customFormat="1" ht="30" customHeight="1"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Y1833" s="235" t="s">
        <v>61</v>
      </c>
      <c r="AZ1833" s="235" t="s">
        <v>5058</v>
      </c>
      <c r="BA1833" s="235">
        <v>3149101</v>
      </c>
      <c r="BB1833" s="235"/>
      <c r="BC1833" s="235"/>
    </row>
    <row r="1834" spans="1:55" s="237" customFormat="1" ht="30" customHeight="1"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Y1834" s="235" t="s">
        <v>61</v>
      </c>
      <c r="AZ1834" s="235" t="s">
        <v>5060</v>
      </c>
      <c r="BA1834" s="235">
        <v>3149150</v>
      </c>
      <c r="BB1834" s="235"/>
      <c r="BC1834" s="235"/>
    </row>
    <row r="1835" spans="1:55" s="237" customFormat="1" ht="30" customHeight="1"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Y1835" s="235" t="s">
        <v>61</v>
      </c>
      <c r="AZ1835" s="235" t="s">
        <v>5062</v>
      </c>
      <c r="BA1835" s="235">
        <v>3149200</v>
      </c>
      <c r="BB1835" s="235"/>
      <c r="BC1835" s="235"/>
    </row>
    <row r="1836" spans="1:55" s="237" customFormat="1" ht="30" customHeight="1"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Y1836" s="235" t="s">
        <v>61</v>
      </c>
      <c r="AZ1836" s="235" t="s">
        <v>5064</v>
      </c>
      <c r="BA1836" s="235">
        <v>3149309</v>
      </c>
      <c r="BB1836" s="235"/>
      <c r="BC1836" s="235"/>
    </row>
    <row r="1837" spans="1:55" s="237" customFormat="1" ht="30" customHeight="1"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Y1837" s="235" t="s">
        <v>61</v>
      </c>
      <c r="AZ1837" s="235" t="s">
        <v>5066</v>
      </c>
      <c r="BA1837" s="235">
        <v>3149408</v>
      </c>
      <c r="BB1837" s="235"/>
      <c r="BC1837" s="235"/>
    </row>
    <row r="1838" spans="1:55" s="237" customFormat="1" ht="30" customHeight="1"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Y1838" s="235" t="s">
        <v>61</v>
      </c>
      <c r="AZ1838" s="235" t="s">
        <v>5068</v>
      </c>
      <c r="BA1838" s="235">
        <v>3149507</v>
      </c>
      <c r="BB1838" s="235"/>
      <c r="BC1838" s="235"/>
    </row>
    <row r="1839" spans="1:55" s="237" customFormat="1" ht="30" customHeight="1"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Y1839" s="235" t="s">
        <v>61</v>
      </c>
      <c r="AZ1839" s="235" t="s">
        <v>5069</v>
      </c>
      <c r="BA1839" s="235">
        <v>3149606</v>
      </c>
      <c r="BB1839" s="235"/>
      <c r="BC1839" s="235"/>
    </row>
    <row r="1840" spans="1:55" s="237" customFormat="1" ht="30" customHeight="1"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Y1840" s="235" t="s">
        <v>61</v>
      </c>
      <c r="AZ1840" s="235" t="s">
        <v>5071</v>
      </c>
      <c r="BA1840" s="235">
        <v>3149705</v>
      </c>
      <c r="BB1840" s="235"/>
      <c r="BC1840" s="235"/>
    </row>
    <row r="1841" spans="1:55" s="237" customFormat="1" ht="30" customHeight="1"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Y1841" s="235" t="s">
        <v>61</v>
      </c>
      <c r="AZ1841" s="235" t="s">
        <v>5073</v>
      </c>
      <c r="BA1841" s="235">
        <v>3149804</v>
      </c>
      <c r="BB1841" s="235"/>
      <c r="BC1841" s="235"/>
    </row>
    <row r="1842" spans="1:55" s="237" customFormat="1" ht="30" customHeight="1"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Y1842" s="235" t="s">
        <v>61</v>
      </c>
      <c r="AZ1842" s="235" t="s">
        <v>5075</v>
      </c>
      <c r="BA1842" s="235">
        <v>3149903</v>
      </c>
      <c r="BB1842" s="235"/>
      <c r="BC1842" s="235"/>
    </row>
    <row r="1843" spans="1:55" s="237" customFormat="1" ht="30" customHeight="1"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Y1843" s="235" t="s">
        <v>61</v>
      </c>
      <c r="AZ1843" s="235" t="s">
        <v>5077</v>
      </c>
      <c r="BA1843" s="235">
        <v>3149952</v>
      </c>
      <c r="BB1843" s="235"/>
      <c r="BC1843" s="235"/>
    </row>
    <row r="1844" spans="1:55" s="237" customFormat="1" ht="30" customHeight="1"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Y1844" s="235" t="s">
        <v>61</v>
      </c>
      <c r="AZ1844" s="235" t="s">
        <v>5079</v>
      </c>
      <c r="BA1844" s="235">
        <v>3150000</v>
      </c>
      <c r="BB1844" s="235"/>
      <c r="BC1844" s="235"/>
    </row>
    <row r="1845" spans="1:55" s="237" customFormat="1" ht="30" customHeight="1"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Y1845" s="235" t="s">
        <v>61</v>
      </c>
      <c r="AZ1845" s="235" t="s">
        <v>5081</v>
      </c>
      <c r="BA1845" s="235">
        <v>3150109</v>
      </c>
      <c r="BB1845" s="235"/>
      <c r="BC1845" s="235"/>
    </row>
    <row r="1846" spans="1:55" s="237" customFormat="1" ht="30" customHeight="1"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Y1846" s="235" t="s">
        <v>61</v>
      </c>
      <c r="AZ1846" s="235" t="s">
        <v>5083</v>
      </c>
      <c r="BA1846" s="235">
        <v>3150158</v>
      </c>
      <c r="BB1846" s="235"/>
      <c r="BC1846" s="235"/>
    </row>
    <row r="1847" spans="1:55" s="237" customFormat="1" ht="30" customHeight="1"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Y1847" s="235" t="s">
        <v>61</v>
      </c>
      <c r="AZ1847" s="235" t="s">
        <v>5085</v>
      </c>
      <c r="BA1847" s="235">
        <v>3150208</v>
      </c>
      <c r="BB1847" s="235"/>
      <c r="BC1847" s="235"/>
    </row>
    <row r="1848" spans="1:55" s="237" customFormat="1" ht="30" customHeight="1"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Y1848" s="235" t="s">
        <v>61</v>
      </c>
      <c r="AZ1848" s="235" t="s">
        <v>5087</v>
      </c>
      <c r="BA1848" s="235">
        <v>3150307</v>
      </c>
      <c r="BB1848" s="235"/>
      <c r="BC1848" s="235"/>
    </row>
    <row r="1849" spans="1:55" s="237" customFormat="1" ht="30" customHeight="1"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Y1849" s="235" t="s">
        <v>61</v>
      </c>
      <c r="AZ1849" s="235" t="s">
        <v>5089</v>
      </c>
      <c r="BA1849" s="235">
        <v>3150406</v>
      </c>
      <c r="BB1849" s="235"/>
      <c r="BC1849" s="235"/>
    </row>
    <row r="1850" spans="1:55" s="237" customFormat="1" ht="30" customHeight="1"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Y1850" s="235" t="s">
        <v>61</v>
      </c>
      <c r="AZ1850" s="235" t="s">
        <v>5090</v>
      </c>
      <c r="BA1850" s="235">
        <v>3150505</v>
      </c>
      <c r="BB1850" s="235"/>
      <c r="BC1850" s="235"/>
    </row>
    <row r="1851" spans="1:55" s="237" customFormat="1" ht="30" customHeight="1"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Y1851" s="235" t="s">
        <v>61</v>
      </c>
      <c r="AZ1851" s="235" t="s">
        <v>5092</v>
      </c>
      <c r="BA1851" s="235">
        <v>3150539</v>
      </c>
      <c r="BB1851" s="235"/>
      <c r="BC1851" s="235"/>
    </row>
    <row r="1852" spans="1:55" s="237" customFormat="1" ht="30" customHeight="1"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Y1852" s="235" t="s">
        <v>61</v>
      </c>
      <c r="AZ1852" s="235" t="s">
        <v>5094</v>
      </c>
      <c r="BA1852" s="235">
        <v>3150570</v>
      </c>
      <c r="BB1852" s="235"/>
      <c r="BC1852" s="235"/>
    </row>
    <row r="1853" spans="1:55" s="237" customFormat="1" ht="30" customHeight="1"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Y1853" s="235" t="s">
        <v>61</v>
      </c>
      <c r="AZ1853" s="235" t="s">
        <v>5096</v>
      </c>
      <c r="BA1853" s="235">
        <v>3150604</v>
      </c>
      <c r="BB1853" s="235"/>
      <c r="BC1853" s="235"/>
    </row>
    <row r="1854" spans="1:55" s="237" customFormat="1" ht="30" customHeight="1"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Y1854" s="235" t="s">
        <v>61</v>
      </c>
      <c r="AZ1854" s="235" t="s">
        <v>5098</v>
      </c>
      <c r="BA1854" s="235">
        <v>3150703</v>
      </c>
      <c r="BB1854" s="235"/>
      <c r="BC1854" s="235"/>
    </row>
    <row r="1855" spans="1:55" s="237" customFormat="1" ht="30" customHeight="1"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Y1855" s="235" t="s">
        <v>61</v>
      </c>
      <c r="AZ1855" s="235" t="s">
        <v>5100</v>
      </c>
      <c r="BA1855" s="235">
        <v>3150802</v>
      </c>
      <c r="BB1855" s="235"/>
      <c r="BC1855" s="235"/>
    </row>
    <row r="1856" spans="1:55" s="237" customFormat="1" ht="30" customHeight="1"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Y1856" s="235" t="s">
        <v>61</v>
      </c>
      <c r="AZ1856" s="235" t="s">
        <v>5102</v>
      </c>
      <c r="BA1856" s="235">
        <v>3150901</v>
      </c>
      <c r="BB1856" s="235"/>
      <c r="BC1856" s="235"/>
    </row>
    <row r="1857" spans="1:55" s="237" customFormat="1" ht="30" customHeight="1"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Y1857" s="235" t="s">
        <v>61</v>
      </c>
      <c r="AZ1857" s="235" t="s">
        <v>5104</v>
      </c>
      <c r="BA1857" s="235">
        <v>3151008</v>
      </c>
      <c r="BB1857" s="235"/>
      <c r="BC1857" s="235"/>
    </row>
    <row r="1858" spans="1:55" s="237" customFormat="1" ht="30" customHeight="1"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Y1858" s="235" t="s">
        <v>61</v>
      </c>
      <c r="AZ1858" s="235" t="s">
        <v>5106</v>
      </c>
      <c r="BA1858" s="235">
        <v>3151107</v>
      </c>
      <c r="BB1858" s="235"/>
      <c r="BC1858" s="235"/>
    </row>
    <row r="1859" spans="1:55" s="237" customFormat="1" ht="30" customHeight="1"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Y1859" s="235" t="s">
        <v>61</v>
      </c>
      <c r="AZ1859" s="235" t="s">
        <v>5108</v>
      </c>
      <c r="BA1859" s="235">
        <v>3151206</v>
      </c>
      <c r="BB1859" s="235"/>
      <c r="BC1859" s="235"/>
    </row>
    <row r="1860" spans="1:55" s="237" customFormat="1" ht="30" customHeight="1"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Y1860" s="235" t="s">
        <v>61</v>
      </c>
      <c r="AZ1860" s="235" t="s">
        <v>5110</v>
      </c>
      <c r="BA1860" s="235">
        <v>3151305</v>
      </c>
      <c r="BB1860" s="235"/>
      <c r="BC1860" s="235"/>
    </row>
    <row r="1861" spans="1:55" s="237" customFormat="1" ht="30" customHeight="1"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Y1861" s="235" t="s">
        <v>61</v>
      </c>
      <c r="AZ1861" s="235" t="s">
        <v>5112</v>
      </c>
      <c r="BA1861" s="235">
        <v>3151404</v>
      </c>
      <c r="BB1861" s="235"/>
      <c r="BC1861" s="235"/>
    </row>
    <row r="1862" spans="1:55" s="237" customFormat="1" ht="30" customHeight="1"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Y1862" s="235" t="s">
        <v>61</v>
      </c>
      <c r="AZ1862" s="235" t="s">
        <v>5114</v>
      </c>
      <c r="BA1862" s="235">
        <v>3151503</v>
      </c>
      <c r="BB1862" s="235"/>
      <c r="BC1862" s="235"/>
    </row>
    <row r="1863" spans="1:55" s="237" customFormat="1" ht="30" customHeight="1"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Y1863" s="235" t="s">
        <v>61</v>
      </c>
      <c r="AZ1863" s="235" t="s">
        <v>5116</v>
      </c>
      <c r="BA1863" s="235">
        <v>3151602</v>
      </c>
      <c r="BB1863" s="235"/>
      <c r="BC1863" s="235"/>
    </row>
    <row r="1864" spans="1:55" s="237" customFormat="1" ht="30" customHeight="1"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Y1864" s="235" t="s">
        <v>61</v>
      </c>
      <c r="AZ1864" s="235" t="s">
        <v>5118</v>
      </c>
      <c r="BA1864" s="235">
        <v>3151701</v>
      </c>
      <c r="BB1864" s="235"/>
      <c r="BC1864" s="235"/>
    </row>
    <row r="1865" spans="1:55" s="237" customFormat="1" ht="30" customHeight="1"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Y1865" s="235" t="s">
        <v>61</v>
      </c>
      <c r="AZ1865" s="235" t="s">
        <v>5120</v>
      </c>
      <c r="BA1865" s="235">
        <v>3151800</v>
      </c>
      <c r="BB1865" s="235"/>
      <c r="BC1865" s="235"/>
    </row>
    <row r="1866" spans="1:55" s="237" customFormat="1" ht="30" customHeight="1"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Y1866" s="235" t="s">
        <v>61</v>
      </c>
      <c r="AZ1866" s="235" t="s">
        <v>5122</v>
      </c>
      <c r="BA1866" s="235">
        <v>3151909</v>
      </c>
      <c r="BB1866" s="235"/>
      <c r="BC1866" s="235"/>
    </row>
    <row r="1867" spans="1:55" s="237" customFormat="1" ht="30" customHeight="1"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Y1867" s="235" t="s">
        <v>61</v>
      </c>
      <c r="AZ1867" s="235" t="s">
        <v>5124</v>
      </c>
      <c r="BA1867" s="235">
        <v>3152006</v>
      </c>
      <c r="BB1867" s="235"/>
      <c r="BC1867" s="235"/>
    </row>
    <row r="1868" spans="1:55" s="237" customFormat="1" ht="30" customHeight="1"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Y1868" s="235" t="s">
        <v>61</v>
      </c>
      <c r="AZ1868" s="235" t="s">
        <v>5126</v>
      </c>
      <c r="BA1868" s="235">
        <v>3152105</v>
      </c>
      <c r="BB1868" s="235"/>
      <c r="BC1868" s="235"/>
    </row>
    <row r="1869" spans="1:55" s="237" customFormat="1" ht="30" customHeight="1"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Y1869" s="235" t="s">
        <v>61</v>
      </c>
      <c r="AZ1869" s="235" t="s">
        <v>5127</v>
      </c>
      <c r="BA1869" s="235">
        <v>3152131</v>
      </c>
      <c r="BB1869" s="235"/>
      <c r="BC1869" s="235"/>
    </row>
    <row r="1870" spans="1:55" s="237" customFormat="1" ht="30" customHeight="1"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Y1870" s="235" t="s">
        <v>61</v>
      </c>
      <c r="AZ1870" s="235" t="s">
        <v>5128</v>
      </c>
      <c r="BA1870" s="235">
        <v>3152170</v>
      </c>
      <c r="BB1870" s="235"/>
      <c r="BC1870" s="235"/>
    </row>
    <row r="1871" spans="1:55" s="237" customFormat="1" ht="30" customHeight="1"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Y1871" s="235" t="s">
        <v>61</v>
      </c>
      <c r="AZ1871" s="235" t="s">
        <v>5130</v>
      </c>
      <c r="BA1871" s="235">
        <v>3152204</v>
      </c>
      <c r="BB1871" s="235"/>
      <c r="BC1871" s="235"/>
    </row>
    <row r="1872" spans="1:55" s="237" customFormat="1" ht="30" customHeight="1"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Y1872" s="235" t="s">
        <v>61</v>
      </c>
      <c r="AZ1872" s="235" t="s">
        <v>5132</v>
      </c>
      <c r="BA1872" s="235">
        <v>3152303</v>
      </c>
      <c r="BB1872" s="235"/>
      <c r="BC1872" s="235"/>
    </row>
    <row r="1873" spans="1:55" s="237" customFormat="1" ht="30" customHeight="1"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Y1873" s="235" t="s">
        <v>61</v>
      </c>
      <c r="AZ1873" s="235" t="s">
        <v>5134</v>
      </c>
      <c r="BA1873" s="235">
        <v>3152402</v>
      </c>
      <c r="BB1873" s="235"/>
      <c r="BC1873" s="235"/>
    </row>
    <row r="1874" spans="1:55" s="237" customFormat="1" ht="30" customHeight="1"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Y1874" s="235" t="s">
        <v>61</v>
      </c>
      <c r="AZ1874" s="235" t="s">
        <v>5136</v>
      </c>
      <c r="BA1874" s="235">
        <v>3152501</v>
      </c>
      <c r="BB1874" s="235"/>
      <c r="BC1874" s="235"/>
    </row>
    <row r="1875" spans="1:55" s="237" customFormat="1" ht="30" customHeight="1"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Y1875" s="235" t="s">
        <v>61</v>
      </c>
      <c r="AZ1875" s="235" t="s">
        <v>5138</v>
      </c>
      <c r="BA1875" s="235">
        <v>3152600</v>
      </c>
      <c r="BB1875" s="235"/>
      <c r="BC1875" s="235"/>
    </row>
    <row r="1876" spans="1:55" s="237" customFormat="1" ht="30" customHeight="1"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Y1876" s="235" t="s">
        <v>61</v>
      </c>
      <c r="AZ1876" s="235" t="s">
        <v>5140</v>
      </c>
      <c r="BA1876" s="235">
        <v>3152709</v>
      </c>
      <c r="BB1876" s="235"/>
      <c r="BC1876" s="235"/>
    </row>
    <row r="1877" spans="1:55" s="237" customFormat="1" ht="30" customHeight="1"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Y1877" s="235" t="s">
        <v>61</v>
      </c>
      <c r="AZ1877" s="235" t="s">
        <v>2954</v>
      </c>
      <c r="BA1877" s="235">
        <v>3152808</v>
      </c>
      <c r="BB1877" s="235"/>
      <c r="BC1877" s="235"/>
    </row>
    <row r="1878" spans="1:55" s="237" customFormat="1" ht="30" customHeight="1"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Y1878" s="235" t="s">
        <v>61</v>
      </c>
      <c r="AZ1878" s="235" t="s">
        <v>5143</v>
      </c>
      <c r="BA1878" s="235">
        <v>3152907</v>
      </c>
      <c r="BB1878" s="235"/>
      <c r="BC1878" s="235"/>
    </row>
    <row r="1879" spans="1:55" s="237" customFormat="1" ht="30" customHeight="1"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Y1879" s="235" t="s">
        <v>61</v>
      </c>
      <c r="AZ1879" s="235" t="s">
        <v>5145</v>
      </c>
      <c r="BA1879" s="235">
        <v>3153004</v>
      </c>
      <c r="BB1879" s="235"/>
      <c r="BC1879" s="235"/>
    </row>
    <row r="1880" spans="1:55" s="237" customFormat="1" ht="30" customHeight="1"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Y1880" s="235" t="s">
        <v>61</v>
      </c>
      <c r="AZ1880" s="235" t="s">
        <v>4824</v>
      </c>
      <c r="BA1880" s="235">
        <v>3153103</v>
      </c>
      <c r="BB1880" s="235"/>
      <c r="BC1880" s="235"/>
    </row>
    <row r="1881" spans="1:55" s="237" customFormat="1" ht="30" customHeight="1"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Y1881" s="235" t="s">
        <v>61</v>
      </c>
      <c r="AZ1881" s="235" t="s">
        <v>2370</v>
      </c>
      <c r="BA1881" s="235">
        <v>3153202</v>
      </c>
      <c r="BB1881" s="235"/>
      <c r="BC1881" s="235"/>
    </row>
    <row r="1882" spans="1:55" s="237" customFormat="1" ht="30" customHeight="1"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Y1882" s="235" t="s">
        <v>61</v>
      </c>
      <c r="AZ1882" s="235" t="s">
        <v>5149</v>
      </c>
      <c r="BA1882" s="235">
        <v>3153301</v>
      </c>
      <c r="BB1882" s="235"/>
      <c r="BC1882" s="235"/>
    </row>
    <row r="1883" spans="1:55" s="237" customFormat="1" ht="30" customHeight="1"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Y1883" s="235" t="s">
        <v>61</v>
      </c>
      <c r="AZ1883" s="235" t="s">
        <v>5151</v>
      </c>
      <c r="BA1883" s="235">
        <v>3153400</v>
      </c>
      <c r="BB1883" s="235"/>
      <c r="BC1883" s="235"/>
    </row>
    <row r="1884" spans="1:55" s="237" customFormat="1" ht="30" customHeight="1"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Y1884" s="235" t="s">
        <v>61</v>
      </c>
      <c r="AZ1884" s="235" t="s">
        <v>5153</v>
      </c>
      <c r="BA1884" s="235">
        <v>3153608</v>
      </c>
      <c r="BB1884" s="235"/>
      <c r="BC1884" s="235"/>
    </row>
    <row r="1885" spans="1:55" s="237" customFormat="1" ht="30" customHeight="1"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Y1885" s="235" t="s">
        <v>61</v>
      </c>
      <c r="AZ1885" s="235" t="s">
        <v>5155</v>
      </c>
      <c r="BA1885" s="235">
        <v>3153707</v>
      </c>
      <c r="BB1885" s="235"/>
      <c r="BC1885" s="235"/>
    </row>
    <row r="1886" spans="1:55" s="237" customFormat="1" ht="30" customHeight="1"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Y1886" s="235" t="s">
        <v>61</v>
      </c>
      <c r="AZ1886" s="235" t="s">
        <v>5157</v>
      </c>
      <c r="BA1886" s="235">
        <v>3153806</v>
      </c>
      <c r="BB1886" s="235"/>
      <c r="BC1886" s="235"/>
    </row>
    <row r="1887" spans="1:55" s="237" customFormat="1" ht="30" customHeight="1"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Y1887" s="235" t="s">
        <v>61</v>
      </c>
      <c r="AZ1887" s="235" t="s">
        <v>5159</v>
      </c>
      <c r="BA1887" s="235">
        <v>3153905</v>
      </c>
      <c r="BB1887" s="235"/>
      <c r="BC1887" s="235"/>
    </row>
    <row r="1888" spans="1:55" s="237" customFormat="1" ht="30" customHeight="1"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Y1888" s="235" t="s">
        <v>61</v>
      </c>
      <c r="AZ1888" s="235" t="s">
        <v>5161</v>
      </c>
      <c r="BA1888" s="235">
        <v>3154002</v>
      </c>
      <c r="BB1888" s="235"/>
      <c r="BC1888" s="235"/>
    </row>
    <row r="1889" spans="1:55" s="237" customFormat="1" ht="30" customHeight="1"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Y1889" s="235" t="s">
        <v>61</v>
      </c>
      <c r="AZ1889" s="235" t="s">
        <v>5163</v>
      </c>
      <c r="BA1889" s="235">
        <v>3154101</v>
      </c>
      <c r="BB1889" s="235"/>
      <c r="BC1889" s="235"/>
    </row>
    <row r="1890" spans="1:55" s="237" customFormat="1" ht="30" customHeight="1"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Y1890" s="235" t="s">
        <v>61</v>
      </c>
      <c r="AZ1890" s="235" t="s">
        <v>5165</v>
      </c>
      <c r="BA1890" s="235">
        <v>3154150</v>
      </c>
      <c r="BB1890" s="235"/>
      <c r="BC1890" s="235"/>
    </row>
    <row r="1891" spans="1:55" s="237" customFormat="1" ht="30" customHeight="1"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Y1891" s="235" t="s">
        <v>61</v>
      </c>
      <c r="AZ1891" s="235" t="s">
        <v>5167</v>
      </c>
      <c r="BA1891" s="235">
        <v>3154200</v>
      </c>
      <c r="BB1891" s="235"/>
      <c r="BC1891" s="235"/>
    </row>
    <row r="1892" spans="1:55" s="237" customFormat="1" ht="30" customHeight="1"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Y1892" s="235" t="s">
        <v>61</v>
      </c>
      <c r="AZ1892" s="235" t="s">
        <v>5169</v>
      </c>
      <c r="BA1892" s="235">
        <v>3154309</v>
      </c>
      <c r="BB1892" s="235"/>
      <c r="BC1892" s="235"/>
    </row>
    <row r="1893" spans="1:55" s="237" customFormat="1" ht="30" customHeight="1"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Y1893" s="235" t="s">
        <v>61</v>
      </c>
      <c r="AZ1893" s="235" t="s">
        <v>5171</v>
      </c>
      <c r="BA1893" s="235">
        <v>3154408</v>
      </c>
      <c r="BB1893" s="235"/>
      <c r="BC1893" s="235"/>
    </row>
    <row r="1894" spans="1:55" s="237" customFormat="1" ht="30" customHeight="1"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Y1894" s="235" t="s">
        <v>61</v>
      </c>
      <c r="AZ1894" s="235" t="s">
        <v>2359</v>
      </c>
      <c r="BA1894" s="235">
        <v>3154457</v>
      </c>
      <c r="BB1894" s="235"/>
      <c r="BC1894" s="235"/>
    </row>
    <row r="1895" spans="1:55" s="237" customFormat="1" ht="30" customHeight="1"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Y1895" s="235" t="s">
        <v>61</v>
      </c>
      <c r="AZ1895" s="235" t="s">
        <v>5173</v>
      </c>
      <c r="BA1895" s="235">
        <v>3154507</v>
      </c>
      <c r="BB1895" s="235"/>
      <c r="BC1895" s="235"/>
    </row>
    <row r="1896" spans="1:55" s="237" customFormat="1" ht="30" customHeight="1"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Y1896" s="235" t="s">
        <v>61</v>
      </c>
      <c r="AZ1896" s="235" t="s">
        <v>5175</v>
      </c>
      <c r="BA1896" s="235">
        <v>3154606</v>
      </c>
      <c r="BB1896" s="235"/>
      <c r="BC1896" s="235"/>
    </row>
    <row r="1897" spans="1:55" s="237" customFormat="1" ht="30" customHeight="1"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Y1897" s="235" t="s">
        <v>61</v>
      </c>
      <c r="AZ1897" s="235" t="s">
        <v>5177</v>
      </c>
      <c r="BA1897" s="235">
        <v>3154705</v>
      </c>
      <c r="BB1897" s="235"/>
      <c r="BC1897" s="235"/>
    </row>
    <row r="1898" spans="1:55" s="237" customFormat="1" ht="30" customHeight="1"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Y1898" s="235" t="s">
        <v>61</v>
      </c>
      <c r="AZ1898" s="235" t="s">
        <v>5178</v>
      </c>
      <c r="BA1898" s="235">
        <v>3154804</v>
      </c>
      <c r="BB1898" s="235"/>
      <c r="BC1898" s="235"/>
    </row>
    <row r="1899" spans="1:55" s="237" customFormat="1" ht="30" customHeight="1"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Y1899" s="235" t="s">
        <v>61</v>
      </c>
      <c r="AZ1899" s="235" t="s">
        <v>5180</v>
      </c>
      <c r="BA1899" s="235">
        <v>3154903</v>
      </c>
      <c r="BB1899" s="235"/>
      <c r="BC1899" s="235"/>
    </row>
    <row r="1900" spans="1:55" s="237" customFormat="1" ht="30" customHeight="1"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Y1900" s="235" t="s">
        <v>61</v>
      </c>
      <c r="AZ1900" s="235" t="s">
        <v>5182</v>
      </c>
      <c r="BA1900" s="235">
        <v>3155108</v>
      </c>
      <c r="BB1900" s="235"/>
      <c r="BC1900" s="235"/>
    </row>
    <row r="1901" spans="1:55" s="237" customFormat="1" ht="30" customHeight="1"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Y1901" s="235" t="s">
        <v>61</v>
      </c>
      <c r="AZ1901" s="235" t="s">
        <v>5184</v>
      </c>
      <c r="BA1901" s="235">
        <v>3155009</v>
      </c>
      <c r="BB1901" s="235"/>
      <c r="BC1901" s="235"/>
    </row>
    <row r="1902" spans="1:55" s="237" customFormat="1" ht="30" customHeight="1"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Y1902" s="235" t="s">
        <v>61</v>
      </c>
      <c r="AZ1902" s="235" t="s">
        <v>5186</v>
      </c>
      <c r="BA1902" s="235">
        <v>3155207</v>
      </c>
      <c r="BB1902" s="235"/>
      <c r="BC1902" s="235"/>
    </row>
    <row r="1903" spans="1:55" s="237" customFormat="1" ht="30" customHeight="1"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Y1903" s="235" t="s">
        <v>61</v>
      </c>
      <c r="AZ1903" s="235" t="s">
        <v>5188</v>
      </c>
      <c r="BA1903" s="235">
        <v>3155306</v>
      </c>
      <c r="BB1903" s="235"/>
      <c r="BC1903" s="235"/>
    </row>
    <row r="1904" spans="1:55" s="237" customFormat="1" ht="30" customHeight="1"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Y1904" s="235" t="s">
        <v>61</v>
      </c>
      <c r="AZ1904" s="235" t="s">
        <v>5190</v>
      </c>
      <c r="BA1904" s="235">
        <v>3155405</v>
      </c>
      <c r="BB1904" s="235"/>
      <c r="BC1904" s="235"/>
    </row>
    <row r="1905" spans="1:55" s="237" customFormat="1" ht="30" customHeight="1"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Y1905" s="235" t="s">
        <v>61</v>
      </c>
      <c r="AZ1905" s="235" t="s">
        <v>5192</v>
      </c>
      <c r="BA1905" s="235">
        <v>3155504</v>
      </c>
      <c r="BB1905" s="235"/>
      <c r="BC1905" s="235"/>
    </row>
    <row r="1906" spans="1:55" s="237" customFormat="1" ht="30" customHeight="1"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Y1906" s="235" t="s">
        <v>61</v>
      </c>
      <c r="AZ1906" s="235" t="s">
        <v>5193</v>
      </c>
      <c r="BA1906" s="235">
        <v>3155603</v>
      </c>
      <c r="BB1906" s="235"/>
      <c r="BC1906" s="235"/>
    </row>
    <row r="1907" spans="1:55" s="237" customFormat="1" ht="30" customHeight="1"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Y1907" s="235" t="s">
        <v>61</v>
      </c>
      <c r="AZ1907" s="235" t="s">
        <v>5194</v>
      </c>
      <c r="BA1907" s="235">
        <v>3155702</v>
      </c>
      <c r="BB1907" s="235"/>
      <c r="BC1907" s="235"/>
    </row>
    <row r="1908" spans="1:55" s="237" customFormat="1" ht="30" customHeight="1"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Y1908" s="235" t="s">
        <v>61</v>
      </c>
      <c r="AZ1908" s="235" t="s">
        <v>5195</v>
      </c>
      <c r="BA1908" s="235">
        <v>3155801</v>
      </c>
      <c r="BB1908" s="235"/>
      <c r="BC1908" s="235"/>
    </row>
    <row r="1909" spans="1:55" s="237" customFormat="1" ht="30" customHeight="1"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Y1909" s="235" t="s">
        <v>61</v>
      </c>
      <c r="AZ1909" s="235" t="s">
        <v>5196</v>
      </c>
      <c r="BA1909" s="235">
        <v>3155900</v>
      </c>
      <c r="BB1909" s="235"/>
      <c r="BC1909" s="235"/>
    </row>
    <row r="1910" spans="1:55" s="237" customFormat="1" ht="30" customHeight="1"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Y1910" s="235" t="s">
        <v>61</v>
      </c>
      <c r="AZ1910" s="235" t="s">
        <v>5197</v>
      </c>
      <c r="BA1910" s="235">
        <v>3156007</v>
      </c>
      <c r="BB1910" s="235"/>
      <c r="BC1910" s="235"/>
    </row>
    <row r="1911" spans="1:55" s="237" customFormat="1" ht="30" customHeight="1"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Y1911" s="235" t="s">
        <v>61</v>
      </c>
      <c r="AZ1911" s="235" t="s">
        <v>5198</v>
      </c>
      <c r="BA1911" s="235">
        <v>3156106</v>
      </c>
      <c r="BB1911" s="235"/>
      <c r="BC1911" s="235"/>
    </row>
    <row r="1912" spans="1:55" s="237" customFormat="1" ht="30" customHeight="1"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Y1912" s="235" t="s">
        <v>61</v>
      </c>
      <c r="AZ1912" s="235" t="s">
        <v>5199</v>
      </c>
      <c r="BA1912" s="235">
        <v>3156205</v>
      </c>
      <c r="BB1912" s="235"/>
      <c r="BC1912" s="235"/>
    </row>
    <row r="1913" spans="1:55" s="237" customFormat="1" ht="30" customHeight="1"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Y1913" s="235" t="s">
        <v>61</v>
      </c>
      <c r="AZ1913" s="235" t="s">
        <v>5200</v>
      </c>
      <c r="BA1913" s="235">
        <v>3156304</v>
      </c>
      <c r="BB1913" s="235"/>
      <c r="BC1913" s="235"/>
    </row>
    <row r="1914" spans="1:55" s="237" customFormat="1" ht="30" customHeight="1"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Y1914" s="235" t="s">
        <v>61</v>
      </c>
      <c r="AZ1914" s="235" t="s">
        <v>5201</v>
      </c>
      <c r="BA1914" s="235">
        <v>3156403</v>
      </c>
      <c r="BB1914" s="235"/>
      <c r="BC1914" s="235"/>
    </row>
    <row r="1915" spans="1:55" s="237" customFormat="1" ht="30" customHeight="1"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Y1915" s="235" t="s">
        <v>61</v>
      </c>
      <c r="AZ1915" s="235" t="s">
        <v>5202</v>
      </c>
      <c r="BA1915" s="235">
        <v>3156452</v>
      </c>
      <c r="BB1915" s="235"/>
      <c r="BC1915" s="235"/>
    </row>
    <row r="1916" spans="1:55" s="237" customFormat="1" ht="30" customHeight="1"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Y1916" s="235" t="s">
        <v>61</v>
      </c>
      <c r="AZ1916" s="235" t="s">
        <v>5203</v>
      </c>
      <c r="BA1916" s="235">
        <v>3156502</v>
      </c>
      <c r="BB1916" s="235"/>
      <c r="BC1916" s="235"/>
    </row>
    <row r="1917" spans="1:55" s="237" customFormat="1" ht="30" customHeight="1"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Y1917" s="235" t="s">
        <v>61</v>
      </c>
      <c r="AZ1917" s="235" t="s">
        <v>5204</v>
      </c>
      <c r="BA1917" s="235">
        <v>3156601</v>
      </c>
      <c r="BB1917" s="235"/>
      <c r="BC1917" s="235"/>
    </row>
    <row r="1918" spans="1:55" s="237" customFormat="1" ht="30" customHeight="1"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Y1918" s="235" t="s">
        <v>61</v>
      </c>
      <c r="AZ1918" s="235" t="s">
        <v>5205</v>
      </c>
      <c r="BA1918" s="235">
        <v>3156700</v>
      </c>
      <c r="BB1918" s="235"/>
      <c r="BC1918" s="235"/>
    </row>
    <row r="1919" spans="1:55" s="237" customFormat="1" ht="30" customHeight="1"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Y1919" s="235" t="s">
        <v>61</v>
      </c>
      <c r="AZ1919" s="235" t="s">
        <v>5206</v>
      </c>
      <c r="BA1919" s="235">
        <v>3156809</v>
      </c>
      <c r="BB1919" s="235"/>
      <c r="BC1919" s="235"/>
    </row>
    <row r="1920" spans="1:55" s="237" customFormat="1" ht="30" customHeight="1"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Y1920" s="235" t="s">
        <v>61</v>
      </c>
      <c r="AZ1920" s="235" t="s">
        <v>5207</v>
      </c>
      <c r="BA1920" s="235">
        <v>3156908</v>
      </c>
      <c r="BB1920" s="235"/>
      <c r="BC1920" s="235"/>
    </row>
    <row r="1921" spans="1:55" s="237" customFormat="1" ht="30" customHeight="1"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Y1921" s="235" t="s">
        <v>61</v>
      </c>
      <c r="AZ1921" s="235" t="s">
        <v>5208</v>
      </c>
      <c r="BA1921" s="235">
        <v>3157005</v>
      </c>
      <c r="BB1921" s="235"/>
      <c r="BC1921" s="235"/>
    </row>
    <row r="1922" spans="1:55" s="237" customFormat="1" ht="30" customHeight="1"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Y1922" s="235" t="s">
        <v>61</v>
      </c>
      <c r="AZ1922" s="235" t="s">
        <v>5209</v>
      </c>
      <c r="BA1922" s="235">
        <v>3157104</v>
      </c>
      <c r="BB1922" s="235"/>
      <c r="BC1922" s="235"/>
    </row>
    <row r="1923" spans="1:55" s="237" customFormat="1" ht="30" customHeight="1"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Y1923" s="235" t="s">
        <v>61</v>
      </c>
      <c r="AZ1923" s="235" t="s">
        <v>4332</v>
      </c>
      <c r="BA1923" s="235">
        <v>3157203</v>
      </c>
      <c r="BB1923" s="235"/>
      <c r="BC1923" s="235"/>
    </row>
    <row r="1924" spans="1:55" s="237" customFormat="1" ht="30" customHeight="1"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Y1924" s="235" t="s">
        <v>61</v>
      </c>
      <c r="AZ1924" s="235" t="s">
        <v>5210</v>
      </c>
      <c r="BA1924" s="235">
        <v>3157252</v>
      </c>
      <c r="BB1924" s="235"/>
      <c r="BC1924" s="235"/>
    </row>
    <row r="1925" spans="1:55" s="237" customFormat="1" ht="30" customHeight="1"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Y1925" s="235" t="s">
        <v>61</v>
      </c>
      <c r="AZ1925" s="235" t="s">
        <v>5211</v>
      </c>
      <c r="BA1925" s="235">
        <v>3157278</v>
      </c>
      <c r="BB1925" s="235"/>
      <c r="BC1925" s="235"/>
    </row>
    <row r="1926" spans="1:55" s="237" customFormat="1" ht="30" customHeight="1"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Y1926" s="235" t="s">
        <v>61</v>
      </c>
      <c r="AZ1926" s="235" t="s">
        <v>5212</v>
      </c>
      <c r="BA1926" s="235">
        <v>3157302</v>
      </c>
      <c r="BB1926" s="235"/>
      <c r="BC1926" s="235"/>
    </row>
    <row r="1927" spans="1:55" s="237" customFormat="1" ht="30" customHeight="1"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Y1927" s="235" t="s">
        <v>61</v>
      </c>
      <c r="AZ1927" s="235" t="s">
        <v>5213</v>
      </c>
      <c r="BA1927" s="235">
        <v>3157336</v>
      </c>
      <c r="BB1927" s="235"/>
      <c r="BC1927" s="235"/>
    </row>
    <row r="1928" spans="1:55" s="237" customFormat="1" ht="30" customHeight="1"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Y1928" s="235" t="s">
        <v>61</v>
      </c>
      <c r="AZ1928" s="235" t="s">
        <v>5214</v>
      </c>
      <c r="BA1928" s="235">
        <v>3157377</v>
      </c>
      <c r="BB1928" s="235"/>
      <c r="BC1928" s="235"/>
    </row>
    <row r="1929" spans="1:55" s="237" customFormat="1" ht="30" customHeight="1"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Y1929" s="235" t="s">
        <v>61</v>
      </c>
      <c r="AZ1929" s="235" t="s">
        <v>5215</v>
      </c>
      <c r="BA1929" s="235">
        <v>3157401</v>
      </c>
      <c r="BB1929" s="235"/>
      <c r="BC1929" s="235"/>
    </row>
    <row r="1930" spans="1:55" s="237" customFormat="1" ht="30" customHeight="1"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Y1930" s="235" t="s">
        <v>61</v>
      </c>
      <c r="AZ1930" s="235" t="s">
        <v>5216</v>
      </c>
      <c r="BA1930" s="235">
        <v>3157500</v>
      </c>
      <c r="BB1930" s="235"/>
      <c r="BC1930" s="235"/>
    </row>
    <row r="1931" spans="1:55" s="237" customFormat="1" ht="30" customHeight="1"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Y1931" s="235" t="s">
        <v>61</v>
      </c>
      <c r="AZ1931" s="235" t="s">
        <v>5217</v>
      </c>
      <c r="BA1931" s="235">
        <v>3157609</v>
      </c>
      <c r="BB1931" s="235"/>
      <c r="BC1931" s="235"/>
    </row>
    <row r="1932" spans="1:55" s="237" customFormat="1" ht="30" customHeight="1"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Y1932" s="235" t="s">
        <v>61</v>
      </c>
      <c r="AZ1932" s="235" t="s">
        <v>5218</v>
      </c>
      <c r="BA1932" s="235">
        <v>3157658</v>
      </c>
      <c r="BB1932" s="235"/>
      <c r="BC1932" s="235"/>
    </row>
    <row r="1933" spans="1:55" s="237" customFormat="1" ht="30" customHeight="1"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Y1933" s="235" t="s">
        <v>61</v>
      </c>
      <c r="AZ1933" s="235" t="s">
        <v>5219</v>
      </c>
      <c r="BA1933" s="235">
        <v>3157708</v>
      </c>
      <c r="BB1933" s="235"/>
      <c r="BC1933" s="235"/>
    </row>
    <row r="1934" spans="1:55" s="237" customFormat="1" ht="30" customHeight="1"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Y1934" s="235" t="s">
        <v>61</v>
      </c>
      <c r="AZ1934" s="235" t="s">
        <v>3100</v>
      </c>
      <c r="BA1934" s="235">
        <v>3157807</v>
      </c>
      <c r="BB1934" s="235"/>
      <c r="BC1934" s="235"/>
    </row>
    <row r="1935" spans="1:55" s="237" customFormat="1" ht="30" customHeight="1"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Y1935" s="235" t="s">
        <v>61</v>
      </c>
      <c r="AZ1935" s="235" t="s">
        <v>5220</v>
      </c>
      <c r="BA1935" s="235">
        <v>3157906</v>
      </c>
      <c r="BB1935" s="235"/>
      <c r="BC1935" s="235"/>
    </row>
    <row r="1936" spans="1:55" s="237" customFormat="1" ht="30" customHeight="1"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Y1936" s="235" t="s">
        <v>61</v>
      </c>
      <c r="AZ1936" s="235" t="s">
        <v>5221</v>
      </c>
      <c r="BA1936" s="235">
        <v>3158003</v>
      </c>
      <c r="BB1936" s="235"/>
      <c r="BC1936" s="235"/>
    </row>
    <row r="1937" spans="1:55" s="237" customFormat="1" ht="30" customHeight="1"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Y1937" s="235" t="s">
        <v>61</v>
      </c>
      <c r="AZ1937" s="235" t="s">
        <v>5222</v>
      </c>
      <c r="BA1937" s="235">
        <v>3158102</v>
      </c>
      <c r="BB1937" s="235"/>
      <c r="BC1937" s="235"/>
    </row>
    <row r="1938" spans="1:55" s="237" customFormat="1" ht="30" customHeight="1"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Y1938" s="235" t="s">
        <v>61</v>
      </c>
      <c r="AZ1938" s="235" t="s">
        <v>5223</v>
      </c>
      <c r="BA1938" s="235">
        <v>3158201</v>
      </c>
      <c r="BB1938" s="235"/>
      <c r="BC1938" s="235"/>
    </row>
    <row r="1939" spans="1:55" s="237" customFormat="1" ht="30" customHeight="1"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Y1939" s="235" t="s">
        <v>61</v>
      </c>
      <c r="AZ1939" s="235" t="s">
        <v>5224</v>
      </c>
      <c r="BA1939" s="235">
        <v>3159209</v>
      </c>
      <c r="BB1939" s="235"/>
      <c r="BC1939" s="235"/>
    </row>
    <row r="1940" spans="1:55" s="237" customFormat="1" ht="30" customHeight="1"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Y1940" s="235" t="s">
        <v>61</v>
      </c>
      <c r="AZ1940" s="235" t="s">
        <v>5225</v>
      </c>
      <c r="BA1940" s="235">
        <v>3159407</v>
      </c>
      <c r="BB1940" s="235"/>
      <c r="BC1940" s="235"/>
    </row>
    <row r="1941" spans="1:55" s="237" customFormat="1" ht="30" customHeight="1"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Y1941" s="235" t="s">
        <v>61</v>
      </c>
      <c r="AZ1941" s="235" t="s">
        <v>5226</v>
      </c>
      <c r="BA1941" s="235">
        <v>3159308</v>
      </c>
      <c r="BB1941" s="235"/>
      <c r="BC1941" s="235"/>
    </row>
    <row r="1942" spans="1:55" s="237" customFormat="1" ht="30" customHeight="1"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Y1942" s="235" t="s">
        <v>61</v>
      </c>
      <c r="AZ1942" s="235" t="s">
        <v>5227</v>
      </c>
      <c r="BA1942" s="235">
        <v>3159357</v>
      </c>
      <c r="BB1942" s="235"/>
      <c r="BC1942" s="235"/>
    </row>
    <row r="1943" spans="1:55" s="237" customFormat="1" ht="30" customHeight="1"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Y1943" s="235" t="s">
        <v>61</v>
      </c>
      <c r="AZ1943" s="235" t="s">
        <v>5228</v>
      </c>
      <c r="BA1943" s="235">
        <v>3159506</v>
      </c>
      <c r="BB1943" s="235"/>
      <c r="BC1943" s="235"/>
    </row>
    <row r="1944" spans="1:55" s="237" customFormat="1" ht="30" customHeight="1"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Y1944" s="235" t="s">
        <v>61</v>
      </c>
      <c r="AZ1944" s="235" t="s">
        <v>5229</v>
      </c>
      <c r="BA1944" s="235">
        <v>3159605</v>
      </c>
      <c r="BB1944" s="235"/>
      <c r="BC1944" s="235"/>
    </row>
    <row r="1945" spans="1:55" s="237" customFormat="1" ht="30" customHeight="1"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Y1945" s="235" t="s">
        <v>61</v>
      </c>
      <c r="AZ1945" s="235" t="s">
        <v>5230</v>
      </c>
      <c r="BA1945" s="235">
        <v>3159704</v>
      </c>
      <c r="BB1945" s="235"/>
      <c r="BC1945" s="235"/>
    </row>
    <row r="1946" spans="1:55" s="237" customFormat="1" ht="30" customHeight="1"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Y1946" s="235" t="s">
        <v>61</v>
      </c>
      <c r="AZ1946" s="235" t="s">
        <v>5231</v>
      </c>
      <c r="BA1946" s="235">
        <v>3159803</v>
      </c>
      <c r="BB1946" s="235"/>
      <c r="BC1946" s="235"/>
    </row>
    <row r="1947" spans="1:55" s="237" customFormat="1" ht="30" customHeight="1"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Y1947" s="235" t="s">
        <v>61</v>
      </c>
      <c r="AZ1947" s="235" t="s">
        <v>5232</v>
      </c>
      <c r="BA1947" s="235">
        <v>3158300</v>
      </c>
      <c r="BB1947" s="235"/>
      <c r="BC1947" s="235"/>
    </row>
    <row r="1948" spans="1:55" s="237" customFormat="1" ht="30" customHeight="1"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Y1948" s="235" t="s">
        <v>61</v>
      </c>
      <c r="AZ1948" s="235" t="s">
        <v>5233</v>
      </c>
      <c r="BA1948" s="235">
        <v>3158409</v>
      </c>
      <c r="BB1948" s="235"/>
      <c r="BC1948" s="235"/>
    </row>
    <row r="1949" spans="1:55" s="237" customFormat="1" ht="30" customHeight="1"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Y1949" s="235" t="s">
        <v>61</v>
      </c>
      <c r="AZ1949" s="235" t="s">
        <v>5234</v>
      </c>
      <c r="BA1949" s="235">
        <v>3158508</v>
      </c>
      <c r="BB1949" s="235"/>
      <c r="BC1949" s="235"/>
    </row>
    <row r="1950" spans="1:55" s="237" customFormat="1" ht="30" customHeight="1"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Y1950" s="235" t="s">
        <v>61</v>
      </c>
      <c r="AZ1950" s="235" t="s">
        <v>5235</v>
      </c>
      <c r="BA1950" s="235">
        <v>3158607</v>
      </c>
      <c r="BB1950" s="235"/>
      <c r="BC1950" s="235"/>
    </row>
    <row r="1951" spans="1:55" s="237" customFormat="1" ht="30" customHeight="1"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Y1951" s="235" t="s">
        <v>61</v>
      </c>
      <c r="AZ1951" s="235" t="s">
        <v>5236</v>
      </c>
      <c r="BA1951" s="235">
        <v>3158706</v>
      </c>
      <c r="BB1951" s="235"/>
      <c r="BC1951" s="235"/>
    </row>
    <row r="1952" spans="1:55" s="237" customFormat="1" ht="30" customHeight="1"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Y1952" s="235" t="s">
        <v>61</v>
      </c>
      <c r="AZ1952" s="235" t="s">
        <v>5237</v>
      </c>
      <c r="BA1952" s="235">
        <v>3158805</v>
      </c>
      <c r="BB1952" s="235"/>
      <c r="BC1952" s="235"/>
    </row>
    <row r="1953" spans="1:55" s="237" customFormat="1" ht="30" customHeight="1"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Y1953" s="235" t="s">
        <v>61</v>
      </c>
      <c r="AZ1953" s="235" t="s">
        <v>5238</v>
      </c>
      <c r="BA1953" s="235">
        <v>3158904</v>
      </c>
      <c r="BB1953" s="235"/>
      <c r="BC1953" s="235"/>
    </row>
    <row r="1954" spans="1:55" s="237" customFormat="1" ht="30" customHeight="1"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Y1954" s="235" t="s">
        <v>61</v>
      </c>
      <c r="AZ1954" s="235" t="s">
        <v>5239</v>
      </c>
      <c r="BA1954" s="235">
        <v>3158953</v>
      </c>
      <c r="BB1954" s="235"/>
      <c r="BC1954" s="235"/>
    </row>
    <row r="1955" spans="1:55" s="237" customFormat="1" ht="30" customHeight="1"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Y1955" s="235" t="s">
        <v>61</v>
      </c>
      <c r="AZ1955" s="235" t="s">
        <v>5240</v>
      </c>
      <c r="BA1955" s="235">
        <v>3159001</v>
      </c>
      <c r="BB1955" s="235"/>
      <c r="BC1955" s="235"/>
    </row>
    <row r="1956" spans="1:55" s="237" customFormat="1" ht="30" customHeight="1"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Y1956" s="235" t="s">
        <v>61</v>
      </c>
      <c r="AZ1956" s="235" t="s">
        <v>5241</v>
      </c>
      <c r="BA1956" s="235">
        <v>3159100</v>
      </c>
      <c r="BB1956" s="235"/>
      <c r="BC1956" s="235"/>
    </row>
    <row r="1957" spans="1:55" s="237" customFormat="1" ht="30" customHeight="1"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Y1957" s="235" t="s">
        <v>61</v>
      </c>
      <c r="AZ1957" s="235" t="s">
        <v>5242</v>
      </c>
      <c r="BA1957" s="235">
        <v>3159902</v>
      </c>
      <c r="BB1957" s="235"/>
      <c r="BC1957" s="235"/>
    </row>
    <row r="1958" spans="1:55" s="237" customFormat="1" ht="30" customHeight="1"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Y1958" s="235" t="s">
        <v>61</v>
      </c>
      <c r="AZ1958" s="235" t="s">
        <v>5243</v>
      </c>
      <c r="BA1958" s="235">
        <v>3160009</v>
      </c>
      <c r="BB1958" s="235"/>
      <c r="BC1958" s="235"/>
    </row>
    <row r="1959" spans="1:55" s="237" customFormat="1" ht="30" customHeight="1"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Y1959" s="235" t="s">
        <v>61</v>
      </c>
      <c r="AZ1959" s="235" t="s">
        <v>5244</v>
      </c>
      <c r="BA1959" s="235">
        <v>3160108</v>
      </c>
      <c r="BB1959" s="235"/>
      <c r="BC1959" s="235"/>
    </row>
    <row r="1960" spans="1:55" s="237" customFormat="1" ht="30" customHeight="1"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Y1960" s="235" t="s">
        <v>61</v>
      </c>
      <c r="AZ1960" s="235" t="s">
        <v>5245</v>
      </c>
      <c r="BA1960" s="235">
        <v>3160207</v>
      </c>
      <c r="BB1960" s="235"/>
      <c r="BC1960" s="235"/>
    </row>
    <row r="1961" spans="1:55" s="237" customFormat="1" ht="30" customHeight="1"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Y1961" s="235" t="s">
        <v>61</v>
      </c>
      <c r="AZ1961" s="235" t="s">
        <v>5246</v>
      </c>
      <c r="BA1961" s="235">
        <v>3160306</v>
      </c>
      <c r="BB1961" s="235"/>
      <c r="BC1961" s="235"/>
    </row>
    <row r="1962" spans="1:55" s="237" customFormat="1" ht="30" customHeight="1"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Y1962" s="235" t="s">
        <v>61</v>
      </c>
      <c r="AZ1962" s="235" t="s">
        <v>5247</v>
      </c>
      <c r="BA1962" s="235">
        <v>3160405</v>
      </c>
      <c r="BB1962" s="235"/>
      <c r="BC1962" s="235"/>
    </row>
    <row r="1963" spans="1:55" s="237" customFormat="1" ht="30" customHeight="1"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Y1963" s="235" t="s">
        <v>61</v>
      </c>
      <c r="AZ1963" s="235" t="s">
        <v>5248</v>
      </c>
      <c r="BA1963" s="235">
        <v>3160454</v>
      </c>
      <c r="BB1963" s="235"/>
      <c r="BC1963" s="235"/>
    </row>
    <row r="1964" spans="1:55" s="237" customFormat="1" ht="30" customHeight="1"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Y1964" s="235" t="s">
        <v>61</v>
      </c>
      <c r="AZ1964" s="235" t="s">
        <v>5249</v>
      </c>
      <c r="BA1964" s="235">
        <v>3160504</v>
      </c>
      <c r="BB1964" s="235"/>
      <c r="BC1964" s="235"/>
    </row>
    <row r="1965" spans="1:55" s="237" customFormat="1" ht="30" customHeight="1"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Y1965" s="235" t="s">
        <v>61</v>
      </c>
      <c r="AZ1965" s="235" t="s">
        <v>5250</v>
      </c>
      <c r="BA1965" s="235">
        <v>3160603</v>
      </c>
      <c r="BB1965" s="235"/>
      <c r="BC1965" s="235"/>
    </row>
    <row r="1966" spans="1:55" s="237" customFormat="1" ht="30" customHeight="1"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Y1966" s="235" t="s">
        <v>61</v>
      </c>
      <c r="AZ1966" s="235" t="s">
        <v>5251</v>
      </c>
      <c r="BA1966" s="235">
        <v>3160702</v>
      </c>
      <c r="BB1966" s="235"/>
      <c r="BC1966" s="235"/>
    </row>
    <row r="1967" spans="1:55" s="237" customFormat="1" ht="30" customHeight="1"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Y1967" s="235" t="s">
        <v>61</v>
      </c>
      <c r="AZ1967" s="235" t="s">
        <v>5252</v>
      </c>
      <c r="BA1967" s="235">
        <v>3160801</v>
      </c>
      <c r="BB1967" s="235"/>
      <c r="BC1967" s="235"/>
    </row>
    <row r="1968" spans="1:55" s="237" customFormat="1" ht="30" customHeight="1"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Y1968" s="235" t="s">
        <v>61</v>
      </c>
      <c r="AZ1968" s="235" t="s">
        <v>5253</v>
      </c>
      <c r="BA1968" s="235">
        <v>3160900</v>
      </c>
      <c r="BB1968" s="235"/>
      <c r="BC1968" s="235"/>
    </row>
    <row r="1969" spans="1:55" s="237" customFormat="1" ht="30" customHeight="1"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Y1969" s="235" t="s">
        <v>61</v>
      </c>
      <c r="AZ1969" s="235" t="s">
        <v>5254</v>
      </c>
      <c r="BA1969" s="235">
        <v>3160959</v>
      </c>
      <c r="BB1969" s="235"/>
      <c r="BC1969" s="235"/>
    </row>
    <row r="1970" spans="1:55" s="237" customFormat="1" ht="30" customHeight="1"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Y1970" s="235" t="s">
        <v>61</v>
      </c>
      <c r="AZ1970" s="235" t="s">
        <v>5255</v>
      </c>
      <c r="BA1970" s="235">
        <v>3161007</v>
      </c>
      <c r="BB1970" s="235"/>
      <c r="BC1970" s="235"/>
    </row>
    <row r="1971" spans="1:55" s="237" customFormat="1" ht="30" customHeight="1"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Y1971" s="235" t="s">
        <v>61</v>
      </c>
      <c r="AZ1971" s="235" t="s">
        <v>5256</v>
      </c>
      <c r="BA1971" s="235">
        <v>3161056</v>
      </c>
      <c r="BB1971" s="235"/>
      <c r="BC1971" s="235"/>
    </row>
    <row r="1972" spans="1:55" s="237" customFormat="1" ht="30" customHeight="1"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Y1972" s="235" t="s">
        <v>61</v>
      </c>
      <c r="AZ1972" s="235" t="s">
        <v>1630</v>
      </c>
      <c r="BA1972" s="235">
        <v>3161106</v>
      </c>
      <c r="BB1972" s="235"/>
      <c r="BC1972" s="235"/>
    </row>
    <row r="1973" spans="1:55" s="237" customFormat="1" ht="30" customHeight="1"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Y1973" s="235" t="s">
        <v>61</v>
      </c>
      <c r="AZ1973" s="235" t="s">
        <v>4562</v>
      </c>
      <c r="BA1973" s="235">
        <v>3161205</v>
      </c>
      <c r="BB1973" s="235"/>
      <c r="BC1973" s="235"/>
    </row>
    <row r="1974" spans="1:55" s="237" customFormat="1" ht="30" customHeight="1"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Y1974" s="235" t="s">
        <v>61</v>
      </c>
      <c r="AZ1974" s="235" t="s">
        <v>5257</v>
      </c>
      <c r="BA1974" s="235">
        <v>3161304</v>
      </c>
      <c r="BB1974" s="235"/>
      <c r="BC1974" s="235"/>
    </row>
    <row r="1975" spans="1:55" s="237" customFormat="1" ht="30" customHeight="1"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Y1975" s="235" t="s">
        <v>61</v>
      </c>
      <c r="AZ1975" s="235" t="s">
        <v>5258</v>
      </c>
      <c r="BA1975" s="235">
        <v>3161403</v>
      </c>
      <c r="BB1975" s="235"/>
      <c r="BC1975" s="235"/>
    </row>
    <row r="1976" spans="1:55" s="237" customFormat="1" ht="30" customHeight="1"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Y1976" s="235" t="s">
        <v>61</v>
      </c>
      <c r="AZ1976" s="235" t="s">
        <v>5259</v>
      </c>
      <c r="BA1976" s="235">
        <v>3161502</v>
      </c>
      <c r="BB1976" s="235"/>
      <c r="BC1976" s="235"/>
    </row>
    <row r="1977" spans="1:55" s="237" customFormat="1" ht="30" customHeight="1"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Y1977" s="235" t="s">
        <v>61</v>
      </c>
      <c r="AZ1977" s="235" t="s">
        <v>5260</v>
      </c>
      <c r="BA1977" s="235">
        <v>3161601</v>
      </c>
      <c r="BB1977" s="235"/>
      <c r="BC1977" s="235"/>
    </row>
    <row r="1978" spans="1:55" s="237" customFormat="1" ht="30" customHeight="1"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Y1978" s="235" t="s">
        <v>61</v>
      </c>
      <c r="AZ1978" s="235" t="s">
        <v>5261</v>
      </c>
      <c r="BA1978" s="235">
        <v>3161650</v>
      </c>
      <c r="BB1978" s="235"/>
      <c r="BC1978" s="235"/>
    </row>
    <row r="1979" spans="1:55" s="237" customFormat="1" ht="30" customHeight="1"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Y1979" s="235" t="s">
        <v>61</v>
      </c>
      <c r="AZ1979" s="235" t="s">
        <v>5262</v>
      </c>
      <c r="BA1979" s="235">
        <v>3161700</v>
      </c>
      <c r="BB1979" s="235"/>
      <c r="BC1979" s="235"/>
    </row>
    <row r="1980" spans="1:55" s="237" customFormat="1" ht="30" customHeight="1"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Y1980" s="235" t="s">
        <v>61</v>
      </c>
      <c r="AZ1980" s="235" t="s">
        <v>5263</v>
      </c>
      <c r="BA1980" s="235">
        <v>3161809</v>
      </c>
      <c r="BB1980" s="235"/>
      <c r="BC1980" s="235"/>
    </row>
    <row r="1981" spans="1:55" s="237" customFormat="1" ht="30" customHeight="1"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Y1981" s="235" t="s">
        <v>61</v>
      </c>
      <c r="AZ1981" s="235" t="s">
        <v>5264</v>
      </c>
      <c r="BA1981" s="235">
        <v>3161908</v>
      </c>
      <c r="BB1981" s="235"/>
      <c r="BC1981" s="235"/>
    </row>
    <row r="1982" spans="1:55" s="237" customFormat="1" ht="30" customHeight="1"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Y1982" s="235" t="s">
        <v>61</v>
      </c>
      <c r="AZ1982" s="235" t="s">
        <v>5265</v>
      </c>
      <c r="BA1982" s="235">
        <v>3125507</v>
      </c>
      <c r="BB1982" s="235"/>
      <c r="BC1982" s="235"/>
    </row>
    <row r="1983" spans="1:55" s="237" customFormat="1" ht="30" customHeight="1"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Y1983" s="235" t="s">
        <v>61</v>
      </c>
      <c r="AZ1983" s="235" t="s">
        <v>5266</v>
      </c>
      <c r="BA1983" s="235">
        <v>3162005</v>
      </c>
      <c r="BB1983" s="235"/>
      <c r="BC1983" s="235"/>
    </row>
    <row r="1984" spans="1:55" s="237" customFormat="1" ht="30" customHeight="1"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Y1984" s="235" t="s">
        <v>61</v>
      </c>
      <c r="AZ1984" s="235" t="s">
        <v>5267</v>
      </c>
      <c r="BA1984" s="235">
        <v>3162104</v>
      </c>
      <c r="BB1984" s="235"/>
      <c r="BC1984" s="235"/>
    </row>
    <row r="1985" spans="1:55" s="237" customFormat="1" ht="30" customHeight="1"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Y1985" s="235" t="s">
        <v>61</v>
      </c>
      <c r="AZ1985" s="235" t="s">
        <v>5268</v>
      </c>
      <c r="BA1985" s="235">
        <v>3162203</v>
      </c>
      <c r="BB1985" s="235"/>
      <c r="BC1985" s="235"/>
    </row>
    <row r="1986" spans="1:55" s="237" customFormat="1" ht="30" customHeight="1"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Y1986" s="235" t="s">
        <v>61</v>
      </c>
      <c r="AZ1986" s="235" t="s">
        <v>5269</v>
      </c>
      <c r="BA1986" s="235">
        <v>3162252</v>
      </c>
      <c r="BB1986" s="235"/>
      <c r="BC1986" s="235"/>
    </row>
    <row r="1987" spans="1:55" s="237" customFormat="1" ht="30" customHeight="1"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Y1987" s="235" t="s">
        <v>61</v>
      </c>
      <c r="AZ1987" s="235" t="s">
        <v>5270</v>
      </c>
      <c r="BA1987" s="235">
        <v>3162302</v>
      </c>
      <c r="BB1987" s="235"/>
      <c r="BC1987" s="235"/>
    </row>
    <row r="1988" spans="1:55" s="237" customFormat="1" ht="30" customHeight="1"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Y1988" s="235" t="s">
        <v>61</v>
      </c>
      <c r="AZ1988" s="235" t="s">
        <v>5271</v>
      </c>
      <c r="BA1988" s="235">
        <v>3162401</v>
      </c>
      <c r="BB1988" s="235"/>
      <c r="BC1988" s="235"/>
    </row>
    <row r="1989" spans="1:55" s="237" customFormat="1" ht="30" customHeight="1"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Y1989" s="235" t="s">
        <v>61</v>
      </c>
      <c r="AZ1989" s="235" t="s">
        <v>5272</v>
      </c>
      <c r="BA1989" s="235">
        <v>3162450</v>
      </c>
      <c r="BB1989" s="235"/>
      <c r="BC1989" s="235"/>
    </row>
    <row r="1990" spans="1:55" s="237" customFormat="1" ht="30" customHeight="1"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Y1990" s="235" t="s">
        <v>61</v>
      </c>
      <c r="AZ1990" s="235" t="s">
        <v>5273</v>
      </c>
      <c r="BA1990" s="235">
        <v>3162500</v>
      </c>
      <c r="BB1990" s="235"/>
      <c r="BC1990" s="235"/>
    </row>
    <row r="1991" spans="1:55" s="237" customFormat="1" ht="30" customHeight="1"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Y1991" s="235" t="s">
        <v>61</v>
      </c>
      <c r="AZ1991" s="235" t="s">
        <v>5274</v>
      </c>
      <c r="BA1991" s="235">
        <v>3162559</v>
      </c>
      <c r="BB1991" s="235"/>
      <c r="BC1991" s="235"/>
    </row>
    <row r="1992" spans="1:55" s="237" customFormat="1" ht="30" customHeight="1"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Y1992" s="235" t="s">
        <v>61</v>
      </c>
      <c r="AZ1992" s="235" t="s">
        <v>5275</v>
      </c>
      <c r="BA1992" s="235">
        <v>3162575</v>
      </c>
      <c r="BB1992" s="235"/>
      <c r="BC1992" s="235"/>
    </row>
    <row r="1993" spans="1:55" s="237" customFormat="1" ht="30" customHeight="1"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Y1993" s="235" t="s">
        <v>61</v>
      </c>
      <c r="AZ1993" s="235" t="s">
        <v>5276</v>
      </c>
      <c r="BA1993" s="235">
        <v>3162609</v>
      </c>
      <c r="BB1993" s="235"/>
      <c r="BC1993" s="235"/>
    </row>
    <row r="1994" spans="1:55" s="237" customFormat="1" ht="30" customHeight="1"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Y1994" s="235" t="s">
        <v>61</v>
      </c>
      <c r="AZ1994" s="235" t="s">
        <v>5277</v>
      </c>
      <c r="BA1994" s="235">
        <v>3162658</v>
      </c>
      <c r="BB1994" s="235"/>
      <c r="BC1994" s="235"/>
    </row>
    <row r="1995" spans="1:55" s="237" customFormat="1" ht="30" customHeight="1"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Y1995" s="235" t="s">
        <v>61</v>
      </c>
      <c r="AZ1995" s="235" t="s">
        <v>3293</v>
      </c>
      <c r="BA1995" s="235">
        <v>3162708</v>
      </c>
      <c r="BB1995" s="235"/>
      <c r="BC1995" s="235"/>
    </row>
    <row r="1996" spans="1:55" s="237" customFormat="1" ht="30" customHeight="1"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Y1996" s="235" t="s">
        <v>61</v>
      </c>
      <c r="AZ1996" s="235" t="s">
        <v>5278</v>
      </c>
      <c r="BA1996" s="235">
        <v>3162807</v>
      </c>
      <c r="BB1996" s="235"/>
      <c r="BC1996" s="235"/>
    </row>
    <row r="1997" spans="1:55" s="237" customFormat="1" ht="30" customHeight="1"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Y1997" s="235" t="s">
        <v>61</v>
      </c>
      <c r="AZ1997" s="235" t="s">
        <v>5279</v>
      </c>
      <c r="BA1997" s="235">
        <v>3162906</v>
      </c>
      <c r="BB1997" s="235"/>
      <c r="BC1997" s="235"/>
    </row>
    <row r="1998" spans="1:55" s="237" customFormat="1" ht="30" customHeight="1"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Y1998" s="235" t="s">
        <v>61</v>
      </c>
      <c r="AZ1998" s="235" t="s">
        <v>5280</v>
      </c>
      <c r="BA1998" s="235">
        <v>3162922</v>
      </c>
      <c r="BB1998" s="235"/>
      <c r="BC1998" s="235"/>
    </row>
    <row r="1999" spans="1:55" s="237" customFormat="1" ht="30" customHeight="1"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Y1999" s="235" t="s">
        <v>61</v>
      </c>
      <c r="AZ1999" s="235" t="s">
        <v>5281</v>
      </c>
      <c r="BA1999" s="235">
        <v>3162948</v>
      </c>
      <c r="BB1999" s="235"/>
      <c r="BC1999" s="235"/>
    </row>
    <row r="2000" spans="1:55" s="237" customFormat="1" ht="30" customHeight="1"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Y2000" s="235" t="s">
        <v>61</v>
      </c>
      <c r="AZ2000" s="235" t="s">
        <v>5282</v>
      </c>
      <c r="BA2000" s="235">
        <v>3162955</v>
      </c>
      <c r="BB2000" s="235"/>
      <c r="BC2000" s="235"/>
    </row>
    <row r="2001" spans="1:55" s="237" customFormat="1" ht="30" customHeight="1"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Y2001" s="235" t="s">
        <v>61</v>
      </c>
      <c r="AZ2001" s="235" t="s">
        <v>5283</v>
      </c>
      <c r="BA2001" s="235">
        <v>3163003</v>
      </c>
      <c r="BB2001" s="235"/>
      <c r="BC2001" s="235"/>
    </row>
    <row r="2002" spans="1:55" s="237" customFormat="1" ht="30" customHeight="1"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Y2002" s="235" t="s">
        <v>61</v>
      </c>
      <c r="AZ2002" s="235" t="s">
        <v>5284</v>
      </c>
      <c r="BA2002" s="235">
        <v>3163102</v>
      </c>
      <c r="BB2002" s="235"/>
      <c r="BC2002" s="235"/>
    </row>
    <row r="2003" spans="1:55" s="237" customFormat="1" ht="30" customHeight="1"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Y2003" s="235" t="s">
        <v>61</v>
      </c>
      <c r="AZ2003" s="235" t="s">
        <v>5285</v>
      </c>
      <c r="BA2003" s="235">
        <v>3163201</v>
      </c>
      <c r="BB2003" s="235"/>
      <c r="BC2003" s="235"/>
    </row>
    <row r="2004" spans="1:55" s="237" customFormat="1" ht="30" customHeight="1"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Y2004" s="235" t="s">
        <v>61</v>
      </c>
      <c r="AZ2004" s="235" t="s">
        <v>3450</v>
      </c>
      <c r="BA2004" s="235">
        <v>3163300</v>
      </c>
      <c r="BB2004" s="235"/>
      <c r="BC2004" s="235"/>
    </row>
    <row r="2005" spans="1:55" s="237" customFormat="1" ht="30" customHeight="1"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Y2005" s="235" t="s">
        <v>61</v>
      </c>
      <c r="AZ2005" s="235" t="s">
        <v>5286</v>
      </c>
      <c r="BA2005" s="235">
        <v>3163409</v>
      </c>
      <c r="BB2005" s="235"/>
      <c r="BC2005" s="235"/>
    </row>
    <row r="2006" spans="1:55" s="237" customFormat="1" ht="30" customHeight="1"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Y2006" s="235" t="s">
        <v>61</v>
      </c>
      <c r="AZ2006" s="235" t="s">
        <v>5287</v>
      </c>
      <c r="BA2006" s="235">
        <v>3163508</v>
      </c>
      <c r="BB2006" s="235"/>
      <c r="BC2006" s="235"/>
    </row>
    <row r="2007" spans="1:55" s="237" customFormat="1" ht="30" customHeight="1"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Y2007" s="235" t="s">
        <v>61</v>
      </c>
      <c r="AZ2007" s="235" t="s">
        <v>5288</v>
      </c>
      <c r="BA2007" s="235">
        <v>3163607</v>
      </c>
      <c r="BB2007" s="235"/>
      <c r="BC2007" s="235"/>
    </row>
    <row r="2008" spans="1:55" s="237" customFormat="1" ht="30" customHeight="1"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Y2008" s="235" t="s">
        <v>61</v>
      </c>
      <c r="AZ2008" s="235" t="s">
        <v>5289</v>
      </c>
      <c r="BA2008" s="235">
        <v>3163706</v>
      </c>
      <c r="BB2008" s="235"/>
      <c r="BC2008" s="235"/>
    </row>
    <row r="2009" spans="1:55" s="237" customFormat="1" ht="30" customHeight="1"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Y2009" s="235" t="s">
        <v>61</v>
      </c>
      <c r="AZ2009" s="235" t="s">
        <v>5290</v>
      </c>
      <c r="BA2009" s="235">
        <v>3163805</v>
      </c>
      <c r="BB2009" s="235"/>
      <c r="BC2009" s="235"/>
    </row>
    <row r="2010" spans="1:55" s="237" customFormat="1" ht="30" customHeight="1"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Y2010" s="235" t="s">
        <v>61</v>
      </c>
      <c r="AZ2010" s="235" t="s">
        <v>5291</v>
      </c>
      <c r="BA2010" s="235">
        <v>3163904</v>
      </c>
      <c r="BB2010" s="235"/>
      <c r="BC2010" s="235"/>
    </row>
    <row r="2011" spans="1:55" s="237" customFormat="1" ht="30" customHeight="1"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Y2011" s="235" t="s">
        <v>61</v>
      </c>
      <c r="AZ2011" s="235" t="s">
        <v>5292</v>
      </c>
      <c r="BA2011" s="235">
        <v>3164100</v>
      </c>
      <c r="BB2011" s="235"/>
      <c r="BC2011" s="235"/>
    </row>
    <row r="2012" spans="1:55" s="237" customFormat="1" ht="30" customHeight="1"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Y2012" s="235" t="s">
        <v>61</v>
      </c>
      <c r="AZ2012" s="235" t="s">
        <v>5293</v>
      </c>
      <c r="BA2012" s="235">
        <v>3164001</v>
      </c>
      <c r="BB2012" s="235"/>
      <c r="BC2012" s="235"/>
    </row>
    <row r="2013" spans="1:55" s="237" customFormat="1" ht="30" customHeight="1"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Y2013" s="235" t="s">
        <v>61</v>
      </c>
      <c r="AZ2013" s="235" t="s">
        <v>5294</v>
      </c>
      <c r="BA2013" s="235">
        <v>3164209</v>
      </c>
      <c r="BB2013" s="235"/>
      <c r="BC2013" s="235"/>
    </row>
    <row r="2014" spans="1:55" s="237" customFormat="1" ht="30" customHeight="1"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Y2014" s="235" t="s">
        <v>61</v>
      </c>
      <c r="AZ2014" s="235" t="s">
        <v>5295</v>
      </c>
      <c r="BA2014" s="235">
        <v>3164308</v>
      </c>
      <c r="BB2014" s="235"/>
      <c r="BC2014" s="235"/>
    </row>
    <row r="2015" spans="1:55" s="237" customFormat="1" ht="30" customHeight="1"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Y2015" s="235" t="s">
        <v>61</v>
      </c>
      <c r="AZ2015" s="235" t="s">
        <v>5296</v>
      </c>
      <c r="BA2015" s="235">
        <v>3164407</v>
      </c>
      <c r="BB2015" s="235"/>
      <c r="BC2015" s="235"/>
    </row>
    <row r="2016" spans="1:55" s="237" customFormat="1" ht="30" customHeight="1"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Y2016" s="235" t="s">
        <v>61</v>
      </c>
      <c r="AZ2016" s="235" t="s">
        <v>5297</v>
      </c>
      <c r="BA2016" s="235">
        <v>3164431</v>
      </c>
      <c r="BB2016" s="235"/>
      <c r="BC2016" s="235"/>
    </row>
    <row r="2017" spans="1:55" s="237" customFormat="1" ht="30" customHeight="1"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Y2017" s="235" t="s">
        <v>61</v>
      </c>
      <c r="AZ2017" s="235" t="s">
        <v>5298</v>
      </c>
      <c r="BA2017" s="235">
        <v>3164472</v>
      </c>
      <c r="BB2017" s="235"/>
      <c r="BC2017" s="235"/>
    </row>
    <row r="2018" spans="1:55" s="237" customFormat="1" ht="30" customHeight="1"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Y2018" s="235" t="s">
        <v>61</v>
      </c>
      <c r="AZ2018" s="235" t="s">
        <v>5299</v>
      </c>
      <c r="BA2018" s="235">
        <v>3164506</v>
      </c>
      <c r="BB2018" s="235"/>
      <c r="BC2018" s="235"/>
    </row>
    <row r="2019" spans="1:55" s="237" customFormat="1" ht="30" customHeight="1"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Y2019" s="235" t="s">
        <v>61</v>
      </c>
      <c r="AZ2019" s="235" t="s">
        <v>5300</v>
      </c>
      <c r="BA2019" s="235">
        <v>3164605</v>
      </c>
      <c r="BB2019" s="235"/>
      <c r="BC2019" s="235"/>
    </row>
    <row r="2020" spans="1:55" s="237" customFormat="1" ht="30" customHeight="1"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Y2020" s="235" t="s">
        <v>61</v>
      </c>
      <c r="AZ2020" s="235" t="s">
        <v>5301</v>
      </c>
      <c r="BA2020" s="235">
        <v>3164704</v>
      </c>
      <c r="BB2020" s="235"/>
      <c r="BC2020" s="235"/>
    </row>
    <row r="2021" spans="1:55" s="237" customFormat="1" ht="30" customHeight="1"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Y2021" s="235" t="s">
        <v>61</v>
      </c>
      <c r="AZ2021" s="235" t="s">
        <v>5302</v>
      </c>
      <c r="BA2021" s="235">
        <v>3164803</v>
      </c>
      <c r="BB2021" s="235"/>
      <c r="BC2021" s="235"/>
    </row>
    <row r="2022" spans="1:55" s="237" customFormat="1" ht="30" customHeight="1"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Y2022" s="235" t="s">
        <v>61</v>
      </c>
      <c r="AZ2022" s="235" t="s">
        <v>5303</v>
      </c>
      <c r="BA2022" s="235">
        <v>3164902</v>
      </c>
      <c r="BB2022" s="235"/>
      <c r="BC2022" s="235"/>
    </row>
    <row r="2023" spans="1:55" s="237" customFormat="1" ht="30" customHeight="1"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Y2023" s="235" t="s">
        <v>61</v>
      </c>
      <c r="AZ2023" s="235" t="s">
        <v>5304</v>
      </c>
      <c r="BA2023" s="235">
        <v>3165206</v>
      </c>
      <c r="BB2023" s="235"/>
      <c r="BC2023" s="235"/>
    </row>
    <row r="2024" spans="1:55" s="237" customFormat="1" ht="30" customHeight="1"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Y2024" s="235" t="s">
        <v>61</v>
      </c>
      <c r="AZ2024" s="235" t="s">
        <v>5305</v>
      </c>
      <c r="BA2024" s="235">
        <v>3165008</v>
      </c>
      <c r="BB2024" s="235"/>
      <c r="BC2024" s="235"/>
    </row>
    <row r="2025" spans="1:55" s="237" customFormat="1" ht="30" customHeight="1"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Y2025" s="235" t="s">
        <v>61</v>
      </c>
      <c r="AZ2025" s="235" t="s">
        <v>5306</v>
      </c>
      <c r="BA2025" s="235">
        <v>3165107</v>
      </c>
      <c r="BB2025" s="235"/>
      <c r="BC2025" s="235"/>
    </row>
    <row r="2026" spans="1:55" s="237" customFormat="1" ht="30" customHeight="1"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Y2026" s="235" t="s">
        <v>61</v>
      </c>
      <c r="AZ2026" s="235" t="s">
        <v>5307</v>
      </c>
      <c r="BA2026" s="235">
        <v>3165305</v>
      </c>
      <c r="BB2026" s="235"/>
      <c r="BC2026" s="235"/>
    </row>
    <row r="2027" spans="1:55" s="237" customFormat="1" ht="30" customHeight="1"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Y2027" s="235" t="s">
        <v>61</v>
      </c>
      <c r="AZ2027" s="235" t="s">
        <v>5308</v>
      </c>
      <c r="BA2027" s="235">
        <v>3165404</v>
      </c>
      <c r="BB2027" s="235"/>
      <c r="BC2027" s="235"/>
    </row>
    <row r="2028" spans="1:55" s="237" customFormat="1" ht="30" customHeight="1"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Y2028" s="235" t="s">
        <v>61</v>
      </c>
      <c r="AZ2028" s="235" t="s">
        <v>5309</v>
      </c>
      <c r="BA2028" s="235">
        <v>3165503</v>
      </c>
      <c r="BB2028" s="235"/>
      <c r="BC2028" s="235"/>
    </row>
    <row r="2029" spans="1:55" s="237" customFormat="1" ht="30" customHeight="1"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Y2029" s="235" t="s">
        <v>61</v>
      </c>
      <c r="AZ2029" s="235" t="s">
        <v>5310</v>
      </c>
      <c r="BA2029" s="235">
        <v>3165537</v>
      </c>
      <c r="BB2029" s="235"/>
      <c r="BC2029" s="235"/>
    </row>
    <row r="2030" spans="1:55" s="237" customFormat="1" ht="30" customHeight="1"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Y2030" s="235" t="s">
        <v>61</v>
      </c>
      <c r="AZ2030" s="235" t="s">
        <v>5311</v>
      </c>
      <c r="BA2030" s="235">
        <v>3165560</v>
      </c>
      <c r="BB2030" s="235"/>
      <c r="BC2030" s="235"/>
    </row>
    <row r="2031" spans="1:55" s="237" customFormat="1" ht="30" customHeight="1"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Y2031" s="235" t="s">
        <v>61</v>
      </c>
      <c r="AZ2031" s="235" t="s">
        <v>5312</v>
      </c>
      <c r="BA2031" s="235">
        <v>3165578</v>
      </c>
      <c r="BB2031" s="235"/>
      <c r="BC2031" s="235"/>
    </row>
    <row r="2032" spans="1:55" s="237" customFormat="1" ht="30" customHeight="1"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Y2032" s="235" t="s">
        <v>61</v>
      </c>
      <c r="AZ2032" s="235" t="s">
        <v>5313</v>
      </c>
      <c r="BA2032" s="235">
        <v>3165602</v>
      </c>
      <c r="BB2032" s="235"/>
      <c r="BC2032" s="235"/>
    </row>
    <row r="2033" spans="1:55" s="237" customFormat="1" ht="30" customHeight="1"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Y2033" s="235" t="s">
        <v>61</v>
      </c>
      <c r="AZ2033" s="235" t="s">
        <v>5314</v>
      </c>
      <c r="BA2033" s="235">
        <v>3165701</v>
      </c>
      <c r="BB2033" s="235"/>
      <c r="BC2033" s="235"/>
    </row>
    <row r="2034" spans="1:55" s="237" customFormat="1" ht="30" customHeight="1"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Y2034" s="235" t="s">
        <v>61</v>
      </c>
      <c r="AZ2034" s="235" t="s">
        <v>5315</v>
      </c>
      <c r="BA2034" s="235">
        <v>3165800</v>
      </c>
      <c r="BB2034" s="235"/>
      <c r="BC2034" s="235"/>
    </row>
    <row r="2035" spans="1:55" s="237" customFormat="1" ht="30" customHeight="1"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Y2035" s="235" t="s">
        <v>61</v>
      </c>
      <c r="AZ2035" s="235" t="s">
        <v>5316</v>
      </c>
      <c r="BA2035" s="235">
        <v>3165909</v>
      </c>
      <c r="BB2035" s="235"/>
      <c r="BC2035" s="235"/>
    </row>
    <row r="2036" spans="1:55" s="237" customFormat="1" ht="30" customHeight="1"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Y2036" s="235" t="s">
        <v>61</v>
      </c>
      <c r="AZ2036" s="235" t="s">
        <v>5317</v>
      </c>
      <c r="BA2036" s="235">
        <v>3166006</v>
      </c>
      <c r="BB2036" s="235"/>
      <c r="BC2036" s="235"/>
    </row>
    <row r="2037" spans="1:55" s="237" customFormat="1" ht="30" customHeight="1"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Y2037" s="235" t="s">
        <v>61</v>
      </c>
      <c r="AZ2037" s="235" t="s">
        <v>5318</v>
      </c>
      <c r="BA2037" s="235">
        <v>3166105</v>
      </c>
      <c r="BB2037" s="235"/>
      <c r="BC2037" s="235"/>
    </row>
    <row r="2038" spans="1:55" s="237" customFormat="1" ht="30" customHeight="1"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Y2038" s="235" t="s">
        <v>61</v>
      </c>
      <c r="AZ2038" s="235" t="s">
        <v>5319</v>
      </c>
      <c r="BA2038" s="235">
        <v>3166204</v>
      </c>
      <c r="BB2038" s="235"/>
      <c r="BC2038" s="235"/>
    </row>
    <row r="2039" spans="1:55" s="237" customFormat="1" ht="30" customHeight="1"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Y2039" s="235" t="s">
        <v>61</v>
      </c>
      <c r="AZ2039" s="235" t="s">
        <v>5320</v>
      </c>
      <c r="BA2039" s="235">
        <v>3166303</v>
      </c>
      <c r="BB2039" s="235"/>
      <c r="BC2039" s="235"/>
    </row>
    <row r="2040" spans="1:55" s="237" customFormat="1" ht="30" customHeight="1"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Y2040" s="235" t="s">
        <v>61</v>
      </c>
      <c r="AZ2040" s="235" t="s">
        <v>5321</v>
      </c>
      <c r="BA2040" s="235">
        <v>3166402</v>
      </c>
      <c r="BB2040" s="235"/>
      <c r="BC2040" s="235"/>
    </row>
    <row r="2041" spans="1:55" s="237" customFormat="1" ht="30" customHeight="1"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Y2041" s="235" t="s">
        <v>61</v>
      </c>
      <c r="AZ2041" s="235" t="s">
        <v>5322</v>
      </c>
      <c r="BA2041" s="235">
        <v>3166501</v>
      </c>
      <c r="BB2041" s="235"/>
      <c r="BC2041" s="235"/>
    </row>
    <row r="2042" spans="1:55" s="237" customFormat="1" ht="30" customHeight="1"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Y2042" s="235" t="s">
        <v>61</v>
      </c>
      <c r="AZ2042" s="235" t="s">
        <v>5323</v>
      </c>
      <c r="BA2042" s="235">
        <v>3166600</v>
      </c>
      <c r="BB2042" s="235"/>
      <c r="BC2042" s="235"/>
    </row>
    <row r="2043" spans="1:55" s="237" customFormat="1" ht="30" customHeight="1"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Y2043" s="235" t="s">
        <v>61</v>
      </c>
      <c r="AZ2043" s="235" t="s">
        <v>5324</v>
      </c>
      <c r="BA2043" s="235">
        <v>3166808</v>
      </c>
      <c r="BB2043" s="235"/>
      <c r="BC2043" s="235"/>
    </row>
    <row r="2044" spans="1:55" s="237" customFormat="1" ht="30" customHeight="1"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Y2044" s="235" t="s">
        <v>61</v>
      </c>
      <c r="AZ2044" s="235" t="s">
        <v>5325</v>
      </c>
      <c r="BA2044" s="235">
        <v>3166709</v>
      </c>
      <c r="BB2044" s="235"/>
      <c r="BC2044" s="235"/>
    </row>
    <row r="2045" spans="1:55" s="237" customFormat="1" ht="30" customHeight="1"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Y2045" s="235" t="s">
        <v>61</v>
      </c>
      <c r="AZ2045" s="235" t="s">
        <v>5326</v>
      </c>
      <c r="BA2045" s="235">
        <v>3166907</v>
      </c>
      <c r="BB2045" s="235"/>
      <c r="BC2045" s="235"/>
    </row>
    <row r="2046" spans="1:55" s="237" customFormat="1" ht="30" customHeight="1"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Y2046" s="235" t="s">
        <v>61</v>
      </c>
      <c r="AZ2046" s="235" t="s">
        <v>5327</v>
      </c>
      <c r="BA2046" s="235">
        <v>3166956</v>
      </c>
      <c r="BB2046" s="235"/>
      <c r="BC2046" s="235"/>
    </row>
    <row r="2047" spans="1:55" s="237" customFormat="1" ht="30" customHeight="1"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Y2047" s="235" t="s">
        <v>61</v>
      </c>
      <c r="AZ2047" s="235" t="s">
        <v>5328</v>
      </c>
      <c r="BA2047" s="235">
        <v>3167004</v>
      </c>
      <c r="BB2047" s="235"/>
      <c r="BC2047" s="235"/>
    </row>
    <row r="2048" spans="1:55" s="237" customFormat="1" ht="30" customHeight="1"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Y2048" s="235" t="s">
        <v>61</v>
      </c>
      <c r="AZ2048" s="235" t="s">
        <v>5329</v>
      </c>
      <c r="BA2048" s="235">
        <v>3167103</v>
      </c>
      <c r="BB2048" s="235"/>
      <c r="BC2048" s="235"/>
    </row>
    <row r="2049" spans="1:55" s="237" customFormat="1" ht="30" customHeight="1"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Y2049" s="235" t="s">
        <v>61</v>
      </c>
      <c r="AZ2049" s="235" t="s">
        <v>5330</v>
      </c>
      <c r="BA2049" s="235">
        <v>3167202</v>
      </c>
      <c r="BB2049" s="235"/>
      <c r="BC2049" s="235"/>
    </row>
    <row r="2050" spans="1:55" s="237" customFormat="1" ht="30" customHeight="1"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Y2050" s="235" t="s">
        <v>61</v>
      </c>
      <c r="AZ2050" s="235" t="s">
        <v>5331</v>
      </c>
      <c r="BA2050" s="235">
        <v>3165552</v>
      </c>
      <c r="BB2050" s="235"/>
      <c r="BC2050" s="235"/>
    </row>
    <row r="2051" spans="1:55" s="237" customFormat="1" ht="30" customHeight="1"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Y2051" s="235" t="s">
        <v>61</v>
      </c>
      <c r="AZ2051" s="235" t="s">
        <v>5332</v>
      </c>
      <c r="BA2051" s="235">
        <v>3167301</v>
      </c>
      <c r="BB2051" s="235"/>
      <c r="BC2051" s="235"/>
    </row>
    <row r="2052" spans="1:55" s="237" customFormat="1" ht="30" customHeight="1"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Y2052" s="235" t="s">
        <v>61</v>
      </c>
      <c r="AZ2052" s="235" t="s">
        <v>5333</v>
      </c>
      <c r="BA2052" s="235">
        <v>3167400</v>
      </c>
      <c r="BB2052" s="235"/>
      <c r="BC2052" s="235"/>
    </row>
    <row r="2053" spans="1:55" s="237" customFormat="1" ht="30" customHeight="1"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Y2053" s="235" t="s">
        <v>61</v>
      </c>
      <c r="AZ2053" s="235" t="s">
        <v>5334</v>
      </c>
      <c r="BA2053" s="235">
        <v>3167509</v>
      </c>
      <c r="BB2053" s="235"/>
      <c r="BC2053" s="235"/>
    </row>
    <row r="2054" spans="1:55" s="237" customFormat="1" ht="30" customHeight="1"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Y2054" s="235" t="s">
        <v>61</v>
      </c>
      <c r="AZ2054" s="235" t="s">
        <v>5335</v>
      </c>
      <c r="BA2054" s="235">
        <v>3167608</v>
      </c>
      <c r="BB2054" s="235"/>
      <c r="BC2054" s="235"/>
    </row>
    <row r="2055" spans="1:55" s="237" customFormat="1" ht="30" customHeight="1"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Y2055" s="235" t="s">
        <v>61</v>
      </c>
      <c r="AZ2055" s="235" t="s">
        <v>5336</v>
      </c>
      <c r="BA2055" s="235">
        <v>3167707</v>
      </c>
      <c r="BB2055" s="235"/>
      <c r="BC2055" s="235"/>
    </row>
    <row r="2056" spans="1:55" s="237" customFormat="1" ht="30" customHeight="1"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Y2056" s="235" t="s">
        <v>61</v>
      </c>
      <c r="AZ2056" s="235" t="s">
        <v>5337</v>
      </c>
      <c r="BA2056" s="235">
        <v>3167806</v>
      </c>
      <c r="BB2056" s="235"/>
      <c r="BC2056" s="235"/>
    </row>
    <row r="2057" spans="1:55" s="237" customFormat="1" ht="30" customHeight="1"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Y2057" s="235" t="s">
        <v>61</v>
      </c>
      <c r="AZ2057" s="235" t="s">
        <v>5338</v>
      </c>
      <c r="BA2057" s="235">
        <v>3167905</v>
      </c>
      <c r="BB2057" s="235"/>
      <c r="BC2057" s="235"/>
    </row>
    <row r="2058" spans="1:55" s="237" customFormat="1" ht="30" customHeight="1"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Y2058" s="235" t="s">
        <v>61</v>
      </c>
      <c r="AZ2058" s="235" t="s">
        <v>5339</v>
      </c>
      <c r="BA2058" s="235">
        <v>3168002</v>
      </c>
      <c r="BB2058" s="235"/>
      <c r="BC2058" s="235"/>
    </row>
    <row r="2059" spans="1:55" s="237" customFormat="1" ht="30" customHeight="1"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Y2059" s="235" t="s">
        <v>61</v>
      </c>
      <c r="AZ2059" s="235" t="s">
        <v>5340</v>
      </c>
      <c r="BA2059" s="235">
        <v>3168051</v>
      </c>
      <c r="BB2059" s="235"/>
      <c r="BC2059" s="235"/>
    </row>
    <row r="2060" spans="1:55" s="237" customFormat="1" ht="30" customHeight="1"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Y2060" s="235" t="s">
        <v>61</v>
      </c>
      <c r="AZ2060" s="235" t="s">
        <v>4504</v>
      </c>
      <c r="BA2060" s="235">
        <v>3168101</v>
      </c>
      <c r="BB2060" s="235"/>
      <c r="BC2060" s="235"/>
    </row>
    <row r="2061" spans="1:55" s="237" customFormat="1" ht="30" customHeight="1"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Y2061" s="235" t="s">
        <v>61</v>
      </c>
      <c r="AZ2061" s="235" t="s">
        <v>5105</v>
      </c>
      <c r="BA2061" s="235">
        <v>3168200</v>
      </c>
      <c r="BB2061" s="235"/>
      <c r="BC2061" s="235"/>
    </row>
    <row r="2062" spans="1:55" s="237" customFormat="1" ht="30" customHeight="1"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Y2062" s="235" t="s">
        <v>61</v>
      </c>
      <c r="AZ2062" s="235" t="s">
        <v>5341</v>
      </c>
      <c r="BA2062" s="235">
        <v>3168309</v>
      </c>
      <c r="BB2062" s="235"/>
      <c r="BC2062" s="235"/>
    </row>
    <row r="2063" spans="1:55" s="237" customFormat="1" ht="30" customHeight="1"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Y2063" s="235" t="s">
        <v>61</v>
      </c>
      <c r="AZ2063" s="235" t="s">
        <v>5342</v>
      </c>
      <c r="BA2063" s="235">
        <v>3168408</v>
      </c>
      <c r="BB2063" s="235"/>
      <c r="BC2063" s="235"/>
    </row>
    <row r="2064" spans="1:55" s="237" customFormat="1" ht="30" customHeight="1"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Y2064" s="235" t="s">
        <v>61</v>
      </c>
      <c r="AZ2064" s="235" t="s">
        <v>5343</v>
      </c>
      <c r="BA2064" s="235">
        <v>3168507</v>
      </c>
      <c r="BB2064" s="235"/>
      <c r="BC2064" s="235"/>
    </row>
    <row r="2065" spans="1:55" s="237" customFormat="1" ht="30" customHeight="1"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Y2065" s="235" t="s">
        <v>61</v>
      </c>
      <c r="AZ2065" s="235" t="s">
        <v>5344</v>
      </c>
      <c r="BA2065" s="235">
        <v>3168606</v>
      </c>
      <c r="BB2065" s="235"/>
      <c r="BC2065" s="235"/>
    </row>
    <row r="2066" spans="1:55" s="237" customFormat="1" ht="30" customHeight="1"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Y2066" s="235" t="s">
        <v>61</v>
      </c>
      <c r="AZ2066" s="235" t="s">
        <v>5345</v>
      </c>
      <c r="BA2066" s="235">
        <v>3168705</v>
      </c>
      <c r="BB2066" s="235"/>
      <c r="BC2066" s="235"/>
    </row>
    <row r="2067" spans="1:55" s="237" customFormat="1" ht="30" customHeight="1"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Y2067" s="235" t="s">
        <v>61</v>
      </c>
      <c r="AZ2067" s="235" t="s">
        <v>5346</v>
      </c>
      <c r="BA2067" s="235">
        <v>3168804</v>
      </c>
      <c r="BB2067" s="235"/>
      <c r="BC2067" s="235"/>
    </row>
    <row r="2068" spans="1:55" s="237" customFormat="1" ht="30" customHeight="1"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Y2068" s="235" t="s">
        <v>61</v>
      </c>
      <c r="AZ2068" s="235" t="s">
        <v>5347</v>
      </c>
      <c r="BA2068" s="235">
        <v>3168903</v>
      </c>
      <c r="BB2068" s="235"/>
      <c r="BC2068" s="235"/>
    </row>
    <row r="2069" spans="1:55" s="237" customFormat="1" ht="30" customHeight="1"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Y2069" s="235" t="s">
        <v>61</v>
      </c>
      <c r="AZ2069" s="235" t="s">
        <v>5348</v>
      </c>
      <c r="BA2069" s="235">
        <v>3169000</v>
      </c>
      <c r="BB2069" s="235"/>
      <c r="BC2069" s="235"/>
    </row>
    <row r="2070" spans="1:55" s="237" customFormat="1" ht="30" customHeight="1"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Y2070" s="235" t="s">
        <v>61</v>
      </c>
      <c r="AZ2070" s="235" t="s">
        <v>5349</v>
      </c>
      <c r="BA2070" s="235">
        <v>3169059</v>
      </c>
      <c r="BB2070" s="235"/>
      <c r="BC2070" s="235"/>
    </row>
    <row r="2071" spans="1:55" s="237" customFormat="1" ht="30" customHeight="1"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Y2071" s="235" t="s">
        <v>61</v>
      </c>
      <c r="AZ2071" s="235" t="s">
        <v>4542</v>
      </c>
      <c r="BA2071" s="235">
        <v>3169109</v>
      </c>
      <c r="BB2071" s="235"/>
      <c r="BC2071" s="235"/>
    </row>
    <row r="2072" spans="1:55" s="237" customFormat="1" ht="30" customHeight="1"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Y2072" s="235" t="s">
        <v>61</v>
      </c>
      <c r="AZ2072" s="235" t="s">
        <v>5350</v>
      </c>
      <c r="BA2072" s="235">
        <v>3169208</v>
      </c>
      <c r="BB2072" s="235"/>
      <c r="BC2072" s="235"/>
    </row>
    <row r="2073" spans="1:55" s="237" customFormat="1" ht="30" customHeight="1"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Y2073" s="235" t="s">
        <v>61</v>
      </c>
      <c r="AZ2073" s="235" t="s">
        <v>5351</v>
      </c>
      <c r="BA2073" s="235">
        <v>3169307</v>
      </c>
      <c r="BB2073" s="235"/>
      <c r="BC2073" s="235"/>
    </row>
    <row r="2074" spans="1:55" s="237" customFormat="1" ht="30" customHeight="1"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Y2074" s="235" t="s">
        <v>61</v>
      </c>
      <c r="AZ2074" s="235" t="s">
        <v>5352</v>
      </c>
      <c r="BA2074" s="235">
        <v>3169356</v>
      </c>
      <c r="BB2074" s="235"/>
      <c r="BC2074" s="235"/>
    </row>
    <row r="2075" spans="1:55" s="237" customFormat="1" ht="30" customHeight="1"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Y2075" s="235" t="s">
        <v>61</v>
      </c>
      <c r="AZ2075" s="235" t="s">
        <v>5353</v>
      </c>
      <c r="BA2075" s="235">
        <v>3169406</v>
      </c>
      <c r="BB2075" s="235"/>
      <c r="BC2075" s="235"/>
    </row>
    <row r="2076" spans="1:55" s="237" customFormat="1" ht="30" customHeight="1"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Y2076" s="235" t="s">
        <v>61</v>
      </c>
      <c r="AZ2076" s="235" t="s">
        <v>5354</v>
      </c>
      <c r="BA2076" s="235">
        <v>3169505</v>
      </c>
      <c r="BB2076" s="235"/>
      <c r="BC2076" s="235"/>
    </row>
    <row r="2077" spans="1:55" s="237" customFormat="1" ht="30" customHeight="1"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Y2077" s="235" t="s">
        <v>61</v>
      </c>
      <c r="AZ2077" s="235" t="s">
        <v>5355</v>
      </c>
      <c r="BA2077" s="235">
        <v>3169604</v>
      </c>
      <c r="BB2077" s="235"/>
      <c r="BC2077" s="235"/>
    </row>
    <row r="2078" spans="1:55" s="237" customFormat="1" ht="30" customHeight="1"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Y2078" s="235" t="s">
        <v>61</v>
      </c>
      <c r="AZ2078" s="235" t="s">
        <v>5148</v>
      </c>
      <c r="BA2078" s="235">
        <v>3169703</v>
      </c>
      <c r="BB2078" s="235"/>
      <c r="BC2078" s="235"/>
    </row>
    <row r="2079" spans="1:55" s="237" customFormat="1" ht="30" customHeight="1"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Y2079" s="235" t="s">
        <v>61</v>
      </c>
      <c r="AZ2079" s="235" t="s">
        <v>5356</v>
      </c>
      <c r="BA2079" s="235">
        <v>3169802</v>
      </c>
      <c r="BB2079" s="235"/>
      <c r="BC2079" s="235"/>
    </row>
    <row r="2080" spans="1:55" s="237" customFormat="1" ht="30" customHeight="1"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Y2080" s="235" t="s">
        <v>61</v>
      </c>
      <c r="AZ2080" s="235" t="s">
        <v>5357</v>
      </c>
      <c r="BA2080" s="235">
        <v>3169901</v>
      </c>
      <c r="BB2080" s="235"/>
      <c r="BC2080" s="235"/>
    </row>
    <row r="2081" spans="1:55" s="237" customFormat="1" ht="30" customHeight="1"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Y2081" s="235" t="s">
        <v>61</v>
      </c>
      <c r="AZ2081" s="235" t="s">
        <v>5358</v>
      </c>
      <c r="BA2081" s="235">
        <v>3170008</v>
      </c>
      <c r="BB2081" s="235"/>
      <c r="BC2081" s="235"/>
    </row>
    <row r="2082" spans="1:55" s="237" customFormat="1" ht="30" customHeight="1"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Y2082" s="235" t="s">
        <v>61</v>
      </c>
      <c r="AZ2082" s="235" t="s">
        <v>5359</v>
      </c>
      <c r="BA2082" s="235">
        <v>3170057</v>
      </c>
      <c r="BB2082" s="235"/>
      <c r="BC2082" s="235"/>
    </row>
    <row r="2083" spans="1:55" s="237" customFormat="1" ht="30" customHeight="1"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Y2083" s="235" t="s">
        <v>61</v>
      </c>
      <c r="AZ2083" s="235" t="s">
        <v>5360</v>
      </c>
      <c r="BA2083" s="235">
        <v>3170107</v>
      </c>
      <c r="BB2083" s="235"/>
      <c r="BC2083" s="235"/>
    </row>
    <row r="2084" spans="1:55" s="237" customFormat="1" ht="30" customHeight="1"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Y2084" s="235" t="s">
        <v>61</v>
      </c>
      <c r="AZ2084" s="235" t="s">
        <v>5361</v>
      </c>
      <c r="BA2084" s="235">
        <v>3170206</v>
      </c>
      <c r="BB2084" s="235"/>
      <c r="BC2084" s="235"/>
    </row>
    <row r="2085" spans="1:55" s="237" customFormat="1" ht="30" customHeight="1"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Y2085" s="235" t="s">
        <v>61</v>
      </c>
      <c r="AZ2085" s="235" t="s">
        <v>5362</v>
      </c>
      <c r="BA2085" s="235">
        <v>3170305</v>
      </c>
      <c r="BB2085" s="235"/>
      <c r="BC2085" s="235"/>
    </row>
    <row r="2086" spans="1:55" s="237" customFormat="1" ht="30" customHeight="1"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Y2086" s="235" t="s">
        <v>61</v>
      </c>
      <c r="AZ2086" s="235" t="s">
        <v>5363</v>
      </c>
      <c r="BA2086" s="235">
        <v>3170404</v>
      </c>
      <c r="BB2086" s="235"/>
      <c r="BC2086" s="235"/>
    </row>
    <row r="2087" spans="1:55" s="237" customFormat="1" ht="30" customHeight="1"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Y2087" s="235" t="s">
        <v>61</v>
      </c>
      <c r="AZ2087" s="235" t="s">
        <v>5364</v>
      </c>
      <c r="BA2087" s="235">
        <v>3170438</v>
      </c>
      <c r="BB2087" s="235"/>
      <c r="BC2087" s="235"/>
    </row>
    <row r="2088" spans="1:55" s="237" customFormat="1" ht="30" customHeight="1"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Y2088" s="235" t="s">
        <v>61</v>
      </c>
      <c r="AZ2088" s="235" t="s">
        <v>5365</v>
      </c>
      <c r="BA2088" s="235">
        <v>3170479</v>
      </c>
      <c r="BB2088" s="235"/>
      <c r="BC2088" s="235"/>
    </row>
    <row r="2089" spans="1:55" s="237" customFormat="1" ht="30" customHeight="1"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Y2089" s="235" t="s">
        <v>61</v>
      </c>
      <c r="AZ2089" s="235" t="s">
        <v>5366</v>
      </c>
      <c r="BA2089" s="235">
        <v>3170503</v>
      </c>
      <c r="BB2089" s="235"/>
      <c r="BC2089" s="235"/>
    </row>
    <row r="2090" spans="1:55" s="237" customFormat="1" ht="30" customHeight="1"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Y2090" s="235" t="s">
        <v>61</v>
      </c>
      <c r="AZ2090" s="235" t="s">
        <v>5367</v>
      </c>
      <c r="BA2090" s="235">
        <v>3170529</v>
      </c>
      <c r="BB2090" s="235"/>
      <c r="BC2090" s="235"/>
    </row>
    <row r="2091" spans="1:55" s="237" customFormat="1" ht="30" customHeight="1"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Y2091" s="235" t="s">
        <v>61</v>
      </c>
      <c r="AZ2091" s="235" t="s">
        <v>5368</v>
      </c>
      <c r="BA2091" s="235">
        <v>3170578</v>
      </c>
      <c r="BB2091" s="235"/>
      <c r="BC2091" s="235"/>
    </row>
    <row r="2092" spans="1:55" s="237" customFormat="1" ht="30" customHeight="1"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Y2092" s="235" t="s">
        <v>61</v>
      </c>
      <c r="AZ2092" s="235" t="s">
        <v>4089</v>
      </c>
      <c r="BA2092" s="235">
        <v>3170602</v>
      </c>
      <c r="BB2092" s="235"/>
      <c r="BC2092" s="235"/>
    </row>
    <row r="2093" spans="1:55" s="237" customFormat="1" ht="30" customHeight="1"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Y2093" s="235" t="s">
        <v>61</v>
      </c>
      <c r="AZ2093" s="235" t="s">
        <v>5369</v>
      </c>
      <c r="BA2093" s="235">
        <v>3170651</v>
      </c>
      <c r="BB2093" s="235"/>
      <c r="BC2093" s="235"/>
    </row>
    <row r="2094" spans="1:55" s="237" customFormat="1" ht="30" customHeight="1"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Y2094" s="235" t="s">
        <v>61</v>
      </c>
      <c r="AZ2094" s="235" t="s">
        <v>5370</v>
      </c>
      <c r="BA2094" s="235">
        <v>3170701</v>
      </c>
      <c r="BB2094" s="235"/>
      <c r="BC2094" s="235"/>
    </row>
    <row r="2095" spans="1:55" s="237" customFormat="1" ht="30" customHeight="1"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Y2095" s="235" t="s">
        <v>61</v>
      </c>
      <c r="AZ2095" s="235" t="s">
        <v>5371</v>
      </c>
      <c r="BA2095" s="235">
        <v>3170750</v>
      </c>
      <c r="BB2095" s="235"/>
      <c r="BC2095" s="235"/>
    </row>
    <row r="2096" spans="1:55" s="237" customFormat="1" ht="30" customHeight="1"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Y2096" s="235" t="s">
        <v>61</v>
      </c>
      <c r="AZ2096" s="235" t="s">
        <v>5372</v>
      </c>
      <c r="BA2096" s="235">
        <v>3170800</v>
      </c>
      <c r="BB2096" s="235"/>
      <c r="BC2096" s="235"/>
    </row>
    <row r="2097" spans="1:55" s="237" customFormat="1" ht="30" customHeight="1"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Y2097" s="235" t="s">
        <v>61</v>
      </c>
      <c r="AZ2097" s="235" t="s">
        <v>5373</v>
      </c>
      <c r="BA2097" s="235">
        <v>3170909</v>
      </c>
      <c r="BB2097" s="235"/>
      <c r="BC2097" s="235"/>
    </row>
    <row r="2098" spans="1:55" s="237" customFormat="1" ht="30" customHeight="1"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Y2098" s="235" t="s">
        <v>61</v>
      </c>
      <c r="AZ2098" s="235" t="s">
        <v>5374</v>
      </c>
      <c r="BA2098" s="235">
        <v>3171006</v>
      </c>
      <c r="BB2098" s="235"/>
      <c r="BC2098" s="235"/>
    </row>
    <row r="2099" spans="1:55" s="237" customFormat="1" ht="30" customHeight="1"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Y2099" s="235" t="s">
        <v>61</v>
      </c>
      <c r="AZ2099" s="235" t="s">
        <v>5375</v>
      </c>
      <c r="BA2099" s="235">
        <v>3171030</v>
      </c>
      <c r="BB2099" s="235"/>
      <c r="BC2099" s="235"/>
    </row>
    <row r="2100" spans="1:55" s="237" customFormat="1" ht="30" customHeight="1"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Y2100" s="235" t="s">
        <v>61</v>
      </c>
      <c r="AZ2100" s="235" t="s">
        <v>5376</v>
      </c>
      <c r="BA2100" s="235">
        <v>3171071</v>
      </c>
      <c r="BB2100" s="235"/>
      <c r="BC2100" s="235"/>
    </row>
    <row r="2101" spans="1:55" s="237" customFormat="1" ht="30" customHeight="1"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Y2101" s="235" t="s">
        <v>61</v>
      </c>
      <c r="AZ2101" s="235" t="s">
        <v>5377</v>
      </c>
      <c r="BA2101" s="235">
        <v>3171105</v>
      </c>
      <c r="BB2101" s="235"/>
      <c r="BC2101" s="235"/>
    </row>
    <row r="2102" spans="1:55" s="237" customFormat="1" ht="30" customHeight="1"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Y2102" s="235" t="s">
        <v>61</v>
      </c>
      <c r="AZ2102" s="235" t="s">
        <v>5378</v>
      </c>
      <c r="BA2102" s="235">
        <v>3171154</v>
      </c>
      <c r="BB2102" s="235"/>
      <c r="BC2102" s="235"/>
    </row>
    <row r="2103" spans="1:55" s="237" customFormat="1" ht="30" customHeight="1"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Y2103" s="235" t="s">
        <v>61</v>
      </c>
      <c r="AZ2103" s="235" t="s">
        <v>5379</v>
      </c>
      <c r="BA2103" s="235">
        <v>3171204</v>
      </c>
      <c r="BB2103" s="235"/>
      <c r="BC2103" s="235"/>
    </row>
    <row r="2104" spans="1:55" s="237" customFormat="1" ht="30" customHeight="1"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Y2104" s="235" t="s">
        <v>61</v>
      </c>
      <c r="AZ2104" s="235" t="s">
        <v>2221</v>
      </c>
      <c r="BA2104" s="235">
        <v>3171303</v>
      </c>
      <c r="BB2104" s="235"/>
      <c r="BC2104" s="235"/>
    </row>
    <row r="2105" spans="1:55" s="237" customFormat="1" ht="30" customHeight="1"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Y2105" s="235" t="s">
        <v>61</v>
      </c>
      <c r="AZ2105" s="235" t="s">
        <v>5380</v>
      </c>
      <c r="BA2105" s="235">
        <v>3171402</v>
      </c>
      <c r="BB2105" s="235"/>
      <c r="BC2105" s="235"/>
    </row>
    <row r="2106" spans="1:55" s="237" customFormat="1" ht="30" customHeight="1"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Y2106" s="235" t="s">
        <v>61</v>
      </c>
      <c r="AZ2106" s="235" t="s">
        <v>5381</v>
      </c>
      <c r="BA2106" s="235">
        <v>3171600</v>
      </c>
      <c r="BB2106" s="235"/>
      <c r="BC2106" s="235"/>
    </row>
    <row r="2107" spans="1:55" s="237" customFormat="1" ht="30" customHeight="1"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Y2107" s="235" t="s">
        <v>61</v>
      </c>
      <c r="AZ2107" s="235" t="s">
        <v>5382</v>
      </c>
      <c r="BA2107" s="235">
        <v>3171709</v>
      </c>
      <c r="BB2107" s="235"/>
      <c r="BC2107" s="235"/>
    </row>
    <row r="2108" spans="1:55" s="237" customFormat="1" ht="30" customHeight="1"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Y2108" s="235" t="s">
        <v>61</v>
      </c>
      <c r="AZ2108" s="235" t="s">
        <v>5383</v>
      </c>
      <c r="BA2108" s="235">
        <v>3171808</v>
      </c>
      <c r="BB2108" s="235"/>
      <c r="BC2108" s="235"/>
    </row>
    <row r="2109" spans="1:55" s="237" customFormat="1" ht="30" customHeight="1"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Y2109" s="235" t="s">
        <v>61</v>
      </c>
      <c r="AZ2109" s="235" t="s">
        <v>5384</v>
      </c>
      <c r="BA2109" s="235">
        <v>3171907</v>
      </c>
      <c r="BB2109" s="235"/>
      <c r="BC2109" s="235"/>
    </row>
    <row r="2110" spans="1:55" s="237" customFormat="1" ht="30" customHeight="1"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Y2110" s="235" t="s">
        <v>61</v>
      </c>
      <c r="AZ2110" s="235" t="s">
        <v>5385</v>
      </c>
      <c r="BA2110" s="235">
        <v>3172004</v>
      </c>
      <c r="BB2110" s="235"/>
      <c r="BC2110" s="235"/>
    </row>
    <row r="2111" spans="1:55" s="237" customFormat="1" ht="30" customHeight="1"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Y2111" s="235" t="s">
        <v>61</v>
      </c>
      <c r="AZ2111" s="235" t="s">
        <v>5386</v>
      </c>
      <c r="BA2111" s="235">
        <v>3172103</v>
      </c>
      <c r="BB2111" s="235"/>
      <c r="BC2111" s="235"/>
    </row>
    <row r="2112" spans="1:55" s="237" customFormat="1" ht="30" customHeight="1"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Y2112" s="235" t="s">
        <v>61</v>
      </c>
      <c r="AZ2112" s="235" t="s">
        <v>4619</v>
      </c>
      <c r="BA2112" s="235">
        <v>3172202</v>
      </c>
      <c r="BB2112" s="235"/>
      <c r="BC2112" s="235"/>
    </row>
    <row r="2113" spans="1:55" s="237" customFormat="1" ht="30" customHeight="1"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Y2113" s="235" t="s">
        <v>63</v>
      </c>
      <c r="AZ2113" s="235" t="s">
        <v>102</v>
      </c>
      <c r="BA2113" s="235">
        <v>5000203</v>
      </c>
      <c r="BB2113" s="235"/>
      <c r="BC2113" s="235"/>
    </row>
    <row r="2114" spans="1:55" s="237" customFormat="1" ht="30" customHeight="1"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Y2114" s="235" t="s">
        <v>63</v>
      </c>
      <c r="AZ2114" s="235" t="s">
        <v>127</v>
      </c>
      <c r="BA2114" s="235">
        <v>5000252</v>
      </c>
      <c r="BB2114" s="235"/>
      <c r="BC2114" s="235"/>
    </row>
    <row r="2115" spans="1:55" s="237" customFormat="1" ht="30" customHeight="1"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Y2115" s="235" t="s">
        <v>63</v>
      </c>
      <c r="AZ2115" s="235" t="s">
        <v>153</v>
      </c>
      <c r="BA2115" s="235">
        <v>5000609</v>
      </c>
      <c r="BB2115" s="235"/>
      <c r="BC2115" s="235"/>
    </row>
    <row r="2116" spans="1:55" s="237" customFormat="1" ht="30" customHeight="1"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Y2116" s="235" t="s">
        <v>63</v>
      </c>
      <c r="AZ2116" s="235" t="s">
        <v>178</v>
      </c>
      <c r="BA2116" s="235">
        <v>5000708</v>
      </c>
      <c r="BB2116" s="235"/>
      <c r="BC2116" s="235"/>
    </row>
    <row r="2117" spans="1:55" s="237" customFormat="1" ht="30" customHeight="1"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Y2117" s="235" t="s">
        <v>63</v>
      </c>
      <c r="AZ2117" s="235" t="s">
        <v>204</v>
      </c>
      <c r="BA2117" s="235">
        <v>5000807</v>
      </c>
      <c r="BB2117" s="235"/>
      <c r="BC2117" s="235"/>
    </row>
    <row r="2118" spans="1:55" s="237" customFormat="1" ht="30" customHeight="1"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Y2118" s="235" t="s">
        <v>63</v>
      </c>
      <c r="AZ2118" s="235" t="s">
        <v>230</v>
      </c>
      <c r="BA2118" s="235">
        <v>5000856</v>
      </c>
      <c r="BB2118" s="235"/>
      <c r="BC2118" s="235"/>
    </row>
    <row r="2119" spans="1:55" s="237" customFormat="1" ht="30" customHeight="1"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Y2119" s="235" t="s">
        <v>63</v>
      </c>
      <c r="AZ2119" s="235" t="s">
        <v>254</v>
      </c>
      <c r="BA2119" s="235">
        <v>5000906</v>
      </c>
      <c r="BB2119" s="235"/>
      <c r="BC2119" s="235"/>
    </row>
    <row r="2120" spans="1:55" s="237" customFormat="1" ht="30" customHeight="1"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Y2120" s="235" t="s">
        <v>63</v>
      </c>
      <c r="AZ2120" s="235" t="s">
        <v>279</v>
      </c>
      <c r="BA2120" s="235">
        <v>5001003</v>
      </c>
      <c r="BB2120" s="235"/>
      <c r="BC2120" s="235"/>
    </row>
    <row r="2121" spans="1:55" s="237" customFormat="1" ht="30" customHeight="1"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Y2121" s="235" t="s">
        <v>63</v>
      </c>
      <c r="AZ2121" s="235" t="s">
        <v>305</v>
      </c>
      <c r="BA2121" s="235">
        <v>5001102</v>
      </c>
      <c r="BB2121" s="235"/>
      <c r="BC2121" s="235"/>
    </row>
    <row r="2122" spans="1:55" s="237" customFormat="1" ht="30" customHeight="1"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Y2122" s="235" t="s">
        <v>63</v>
      </c>
      <c r="AZ2122" s="235" t="s">
        <v>331</v>
      </c>
      <c r="BA2122" s="235">
        <v>5001243</v>
      </c>
      <c r="BB2122" s="235"/>
      <c r="BC2122" s="235"/>
    </row>
    <row r="2123" spans="1:55" s="237" customFormat="1" ht="30" customHeight="1"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Y2123" s="235" t="s">
        <v>63</v>
      </c>
      <c r="AZ2123" s="235" t="s">
        <v>356</v>
      </c>
      <c r="BA2123" s="235">
        <v>5001508</v>
      </c>
      <c r="BB2123" s="235"/>
      <c r="BC2123" s="235"/>
    </row>
    <row r="2124" spans="1:55" s="237" customFormat="1" ht="30" customHeight="1"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Y2124" s="235" t="s">
        <v>63</v>
      </c>
      <c r="AZ2124" s="235" t="s">
        <v>380</v>
      </c>
      <c r="BA2124" s="235">
        <v>5001904</v>
      </c>
      <c r="BB2124" s="235"/>
      <c r="BC2124" s="235"/>
    </row>
    <row r="2125" spans="1:55" s="237" customFormat="1" ht="30" customHeight="1"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Y2125" s="235" t="s">
        <v>63</v>
      </c>
      <c r="AZ2125" s="235" t="s">
        <v>405</v>
      </c>
      <c r="BA2125" s="235">
        <v>5002001</v>
      </c>
      <c r="BB2125" s="235"/>
      <c r="BC2125" s="235"/>
    </row>
    <row r="2126" spans="1:55" s="237" customFormat="1" ht="30" customHeight="1"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Y2126" s="235" t="s">
        <v>63</v>
      </c>
      <c r="AZ2126" s="235" t="s">
        <v>430</v>
      </c>
      <c r="BA2126" s="235">
        <v>5002100</v>
      </c>
      <c r="BB2126" s="235"/>
      <c r="BC2126" s="235"/>
    </row>
    <row r="2127" spans="1:55" s="237" customFormat="1" ht="30" customHeight="1"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Y2127" s="235" t="s">
        <v>63</v>
      </c>
      <c r="AZ2127" s="235" t="s">
        <v>455</v>
      </c>
      <c r="BA2127" s="235">
        <v>5002159</v>
      </c>
      <c r="BB2127" s="235"/>
      <c r="BC2127" s="235"/>
    </row>
    <row r="2128" spans="1:55" s="237" customFormat="1" ht="30" customHeight="1"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Y2128" s="235" t="s">
        <v>63</v>
      </c>
      <c r="AZ2128" s="235" t="s">
        <v>481</v>
      </c>
      <c r="BA2128" s="235">
        <v>5002209</v>
      </c>
      <c r="BB2128" s="235"/>
      <c r="BC2128" s="235"/>
    </row>
    <row r="2129" spans="1:55" s="237" customFormat="1" ht="30" customHeight="1"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Y2129" s="235" t="s">
        <v>63</v>
      </c>
      <c r="AZ2129" s="235" t="s">
        <v>505</v>
      </c>
      <c r="BA2129" s="235">
        <v>5002308</v>
      </c>
      <c r="BB2129" s="235"/>
      <c r="BC2129" s="235"/>
    </row>
    <row r="2130" spans="1:55" s="237" customFormat="1" ht="30" customHeight="1"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Y2130" s="235" t="s">
        <v>63</v>
      </c>
      <c r="AZ2130" s="235" t="s">
        <v>528</v>
      </c>
      <c r="BA2130" s="235">
        <v>5002407</v>
      </c>
      <c r="BB2130" s="235"/>
      <c r="BC2130" s="235"/>
    </row>
    <row r="2131" spans="1:55" s="237" customFormat="1" ht="30" customHeight="1"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Y2131" s="235" t="s">
        <v>63</v>
      </c>
      <c r="AZ2131" s="235" t="s">
        <v>552</v>
      </c>
      <c r="BA2131" s="235">
        <v>5002605</v>
      </c>
      <c r="BB2131" s="235"/>
      <c r="BC2131" s="235"/>
    </row>
    <row r="2132" spans="1:55" s="237" customFormat="1" ht="30" customHeight="1"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Y2132" s="235" t="s">
        <v>63</v>
      </c>
      <c r="AZ2132" s="235" t="s">
        <v>472</v>
      </c>
      <c r="BA2132" s="235">
        <v>5002704</v>
      </c>
      <c r="BB2132" s="235"/>
      <c r="BC2132" s="235"/>
    </row>
    <row r="2133" spans="1:55" s="237" customFormat="1" ht="30" customHeight="1"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Y2133" s="235" t="s">
        <v>63</v>
      </c>
      <c r="AZ2133" s="235" t="s">
        <v>598</v>
      </c>
      <c r="BA2133" s="235">
        <v>5002803</v>
      </c>
      <c r="BB2133" s="235"/>
      <c r="BC2133" s="235"/>
    </row>
    <row r="2134" spans="1:55" s="237" customFormat="1" ht="30" customHeight="1"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Y2134" s="235" t="s">
        <v>63</v>
      </c>
      <c r="AZ2134" s="235" t="s">
        <v>621</v>
      </c>
      <c r="BA2134" s="235">
        <v>5002902</v>
      </c>
      <c r="BB2134" s="235"/>
      <c r="BC2134" s="235"/>
    </row>
    <row r="2135" spans="1:55" s="237" customFormat="1" ht="30" customHeight="1"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Y2135" s="235" t="s">
        <v>63</v>
      </c>
      <c r="AZ2135" s="235" t="s">
        <v>642</v>
      </c>
      <c r="BA2135" s="235">
        <v>5002951</v>
      </c>
      <c r="BB2135" s="235"/>
      <c r="BC2135" s="235"/>
    </row>
    <row r="2136" spans="1:55" s="237" customFormat="1" ht="30" customHeight="1"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Y2136" s="235" t="s">
        <v>63</v>
      </c>
      <c r="AZ2136" s="235" t="s">
        <v>663</v>
      </c>
      <c r="BA2136" s="235">
        <v>5003108</v>
      </c>
      <c r="BB2136" s="235"/>
      <c r="BC2136" s="235"/>
    </row>
    <row r="2137" spans="1:55" s="237" customFormat="1" ht="30" customHeight="1"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Y2137" s="235" t="s">
        <v>63</v>
      </c>
      <c r="AZ2137" s="235" t="s">
        <v>684</v>
      </c>
      <c r="BA2137" s="235">
        <v>5003157</v>
      </c>
      <c r="BB2137" s="235"/>
      <c r="BC2137" s="235"/>
    </row>
    <row r="2138" spans="1:55" s="237" customFormat="1" ht="30" customHeight="1"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Y2138" s="235" t="s">
        <v>63</v>
      </c>
      <c r="AZ2138" s="235" t="s">
        <v>704</v>
      </c>
      <c r="BA2138" s="235">
        <v>5003207</v>
      </c>
      <c r="BB2138" s="235"/>
      <c r="BC2138" s="235"/>
    </row>
    <row r="2139" spans="1:55" s="237" customFormat="1" ht="30" customHeight="1"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Y2139" s="235" t="s">
        <v>63</v>
      </c>
      <c r="AZ2139" s="235" t="s">
        <v>726</v>
      </c>
      <c r="BA2139" s="235">
        <v>5003256</v>
      </c>
      <c r="BB2139" s="235"/>
      <c r="BC2139" s="235"/>
    </row>
    <row r="2140" spans="1:55" s="237" customFormat="1" ht="30" customHeight="1"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Y2140" s="235" t="s">
        <v>63</v>
      </c>
      <c r="AZ2140" s="235" t="s">
        <v>748</v>
      </c>
      <c r="BA2140" s="235">
        <v>5003306</v>
      </c>
      <c r="BB2140" s="235"/>
      <c r="BC2140" s="235"/>
    </row>
    <row r="2141" spans="1:55" s="237" customFormat="1" ht="30" customHeight="1"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Y2141" s="235" t="s">
        <v>63</v>
      </c>
      <c r="AZ2141" s="235" t="s">
        <v>769</v>
      </c>
      <c r="BA2141" s="235">
        <v>5003454</v>
      </c>
      <c r="BB2141" s="235"/>
      <c r="BC2141" s="235"/>
    </row>
    <row r="2142" spans="1:55" s="237" customFormat="1" ht="30" customHeight="1"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Y2142" s="235" t="s">
        <v>63</v>
      </c>
      <c r="AZ2142" s="235" t="s">
        <v>792</v>
      </c>
      <c r="BA2142" s="235">
        <v>5003488</v>
      </c>
      <c r="BB2142" s="235"/>
      <c r="BC2142" s="235"/>
    </row>
    <row r="2143" spans="1:55" s="237" customFormat="1" ht="30" customHeight="1"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Y2143" s="235" t="s">
        <v>63</v>
      </c>
      <c r="AZ2143" s="235" t="s">
        <v>813</v>
      </c>
      <c r="BA2143" s="235">
        <v>5003504</v>
      </c>
      <c r="BB2143" s="235"/>
      <c r="BC2143" s="235"/>
    </row>
    <row r="2144" spans="1:55" s="237" customFormat="1" ht="30" customHeight="1"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Y2144" s="235" t="s">
        <v>63</v>
      </c>
      <c r="AZ2144" s="235" t="s">
        <v>834</v>
      </c>
      <c r="BA2144" s="235">
        <v>5003702</v>
      </c>
      <c r="BB2144" s="235"/>
      <c r="BC2144" s="235"/>
    </row>
    <row r="2145" spans="1:55" s="237" customFormat="1" ht="30" customHeight="1"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Y2145" s="235" t="s">
        <v>63</v>
      </c>
      <c r="AZ2145" s="235" t="s">
        <v>856</v>
      </c>
      <c r="BA2145" s="235">
        <v>5003751</v>
      </c>
      <c r="BB2145" s="235"/>
      <c r="BC2145" s="235"/>
    </row>
    <row r="2146" spans="1:55" s="237" customFormat="1" ht="30" customHeight="1"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Y2146" s="235" t="s">
        <v>63</v>
      </c>
      <c r="AZ2146" s="235" t="s">
        <v>877</v>
      </c>
      <c r="BA2146" s="235">
        <v>5003801</v>
      </c>
      <c r="BB2146" s="235"/>
      <c r="BC2146" s="235"/>
    </row>
    <row r="2147" spans="1:55" s="237" customFormat="1" ht="30" customHeight="1"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Y2147" s="235" t="s">
        <v>63</v>
      </c>
      <c r="AZ2147" s="235" t="s">
        <v>900</v>
      </c>
      <c r="BA2147" s="235">
        <v>5003900</v>
      </c>
      <c r="BB2147" s="235"/>
      <c r="BC2147" s="235"/>
    </row>
    <row r="2148" spans="1:55" s="237" customFormat="1" ht="30" customHeight="1"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Y2148" s="235" t="s">
        <v>63</v>
      </c>
      <c r="AZ2148" s="235" t="s">
        <v>923</v>
      </c>
      <c r="BA2148" s="235">
        <v>5004007</v>
      </c>
      <c r="BB2148" s="235"/>
      <c r="BC2148" s="235"/>
    </row>
    <row r="2149" spans="1:55" s="237" customFormat="1" ht="30" customHeight="1"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Y2149" s="235" t="s">
        <v>63</v>
      </c>
      <c r="AZ2149" s="235" t="s">
        <v>946</v>
      </c>
      <c r="BA2149" s="235">
        <v>5004106</v>
      </c>
      <c r="BB2149" s="235"/>
      <c r="BC2149" s="235"/>
    </row>
    <row r="2150" spans="1:55" s="237" customFormat="1" ht="30" customHeight="1"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Y2150" s="235" t="s">
        <v>63</v>
      </c>
      <c r="AZ2150" s="235" t="s">
        <v>968</v>
      </c>
      <c r="BA2150" s="235">
        <v>5004304</v>
      </c>
      <c r="BB2150" s="235"/>
      <c r="BC2150" s="235"/>
    </row>
    <row r="2151" spans="1:55" s="237" customFormat="1" ht="30" customHeight="1"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Y2151" s="235" t="s">
        <v>63</v>
      </c>
      <c r="AZ2151" s="235" t="s">
        <v>990</v>
      </c>
      <c r="BA2151" s="235">
        <v>5004403</v>
      </c>
      <c r="BB2151" s="235"/>
      <c r="BC2151" s="235"/>
    </row>
    <row r="2152" spans="1:55" s="237" customFormat="1" ht="30" customHeight="1"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Y2152" s="235" t="s">
        <v>63</v>
      </c>
      <c r="AZ2152" s="235" t="s">
        <v>1013</v>
      </c>
      <c r="BA2152" s="235">
        <v>5004502</v>
      </c>
      <c r="BB2152" s="235"/>
      <c r="BC2152" s="235"/>
    </row>
    <row r="2153" spans="1:55" s="237" customFormat="1" ht="30" customHeight="1"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Y2153" s="235" t="s">
        <v>63</v>
      </c>
      <c r="AZ2153" s="235" t="s">
        <v>1035</v>
      </c>
      <c r="BA2153" s="235">
        <v>5004601</v>
      </c>
      <c r="BB2153" s="235"/>
      <c r="BC2153" s="235"/>
    </row>
    <row r="2154" spans="1:55" s="237" customFormat="1" ht="30" customHeight="1"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Y2154" s="235" t="s">
        <v>63</v>
      </c>
      <c r="AZ2154" s="235" t="s">
        <v>1057</v>
      </c>
      <c r="BA2154" s="235">
        <v>5004700</v>
      </c>
      <c r="BB2154" s="235"/>
      <c r="BC2154" s="235"/>
    </row>
    <row r="2155" spans="1:55" s="237" customFormat="1" ht="30" customHeight="1"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Y2155" s="235" t="s">
        <v>63</v>
      </c>
      <c r="AZ2155" s="235" t="s">
        <v>1079</v>
      </c>
      <c r="BA2155" s="235">
        <v>5004809</v>
      </c>
      <c r="BB2155" s="235"/>
      <c r="BC2155" s="235"/>
    </row>
    <row r="2156" spans="1:55" s="237" customFormat="1" ht="30" customHeight="1"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Y2156" s="235" t="s">
        <v>63</v>
      </c>
      <c r="AZ2156" s="235" t="s">
        <v>1101</v>
      </c>
      <c r="BA2156" s="235">
        <v>5004908</v>
      </c>
      <c r="BB2156" s="235"/>
      <c r="BC2156" s="235"/>
    </row>
    <row r="2157" spans="1:55" s="237" customFormat="1" ht="30" customHeight="1"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Y2157" s="235" t="s">
        <v>63</v>
      </c>
      <c r="AZ2157" s="235" t="s">
        <v>1124</v>
      </c>
      <c r="BA2157" s="235">
        <v>5005004</v>
      </c>
      <c r="BB2157" s="235"/>
      <c r="BC2157" s="235"/>
    </row>
    <row r="2158" spans="1:55" s="237" customFormat="1" ht="30" customHeight="1"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Y2158" s="235" t="s">
        <v>63</v>
      </c>
      <c r="AZ2158" s="235" t="s">
        <v>1147</v>
      </c>
      <c r="BA2158" s="238">
        <v>5005103</v>
      </c>
      <c r="BB2158" s="235"/>
      <c r="BC2158" s="235"/>
    </row>
    <row r="2159" spans="1:55" s="237" customFormat="1" ht="30" customHeight="1"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Y2159" s="235" t="s">
        <v>63</v>
      </c>
      <c r="AZ2159" s="235" t="s">
        <v>1170</v>
      </c>
      <c r="BA2159" s="238">
        <v>5005152</v>
      </c>
      <c r="BB2159" s="235"/>
      <c r="BC2159" s="235"/>
    </row>
    <row r="2160" spans="1:55" s="237" customFormat="1" ht="30" customHeight="1"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Y2160" s="235" t="s">
        <v>63</v>
      </c>
      <c r="AZ2160" s="235" t="s">
        <v>1193</v>
      </c>
      <c r="BA2160" s="238">
        <v>5005202</v>
      </c>
      <c r="BB2160" s="235"/>
      <c r="BC2160" s="235"/>
    </row>
    <row r="2161" spans="1:55" s="237" customFormat="1" ht="30" customHeight="1"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Y2161" s="235" t="s">
        <v>63</v>
      </c>
      <c r="AZ2161" s="235" t="s">
        <v>1215</v>
      </c>
      <c r="BA2161" s="238">
        <v>5005251</v>
      </c>
      <c r="BB2161" s="235"/>
      <c r="BC2161" s="235"/>
    </row>
    <row r="2162" spans="1:55" s="237" customFormat="1" ht="30" customHeight="1"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Y2162" s="235" t="s">
        <v>63</v>
      </c>
      <c r="AZ2162" s="235" t="s">
        <v>1236</v>
      </c>
      <c r="BA2162" s="238">
        <v>5005400</v>
      </c>
      <c r="BB2162" s="235"/>
      <c r="BC2162" s="235"/>
    </row>
    <row r="2163" spans="1:55" s="237" customFormat="1" ht="30" customHeight="1"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Y2163" s="235" t="s">
        <v>63</v>
      </c>
      <c r="AZ2163" s="235" t="s">
        <v>1259</v>
      </c>
      <c r="BA2163" s="238">
        <v>5005608</v>
      </c>
      <c r="BB2163" s="235"/>
      <c r="BC2163" s="235"/>
    </row>
    <row r="2164" spans="1:55" s="237" customFormat="1" ht="30" customHeight="1"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Y2164" s="235" t="s">
        <v>63</v>
      </c>
      <c r="AZ2164" s="235" t="s">
        <v>1282</v>
      </c>
      <c r="BA2164" s="238">
        <v>5005681</v>
      </c>
      <c r="BB2164" s="235"/>
      <c r="BC2164" s="235"/>
    </row>
    <row r="2165" spans="1:55" s="237" customFormat="1" ht="30" customHeight="1"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Y2165" s="235" t="s">
        <v>63</v>
      </c>
      <c r="AZ2165" s="235" t="s">
        <v>1303</v>
      </c>
      <c r="BA2165" s="238">
        <v>5005707</v>
      </c>
      <c r="BB2165" s="235"/>
      <c r="BC2165" s="235"/>
    </row>
    <row r="2166" spans="1:55" s="237" customFormat="1" ht="30" customHeight="1"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Y2166" s="235" t="s">
        <v>63</v>
      </c>
      <c r="AZ2166" s="235" t="s">
        <v>1325</v>
      </c>
      <c r="BA2166" s="238">
        <v>5005806</v>
      </c>
      <c r="BB2166" s="235"/>
      <c r="BC2166" s="235"/>
    </row>
    <row r="2167" spans="1:55" s="237" customFormat="1" ht="30" customHeight="1"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Y2167" s="235" t="s">
        <v>63</v>
      </c>
      <c r="AZ2167" s="235" t="s">
        <v>1347</v>
      </c>
      <c r="BA2167" s="238">
        <v>5006002</v>
      </c>
      <c r="BB2167" s="235"/>
      <c r="BC2167" s="235"/>
    </row>
    <row r="2168" spans="1:55" s="237" customFormat="1" ht="30" customHeight="1"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Y2168" s="235" t="s">
        <v>63</v>
      </c>
      <c r="AZ2168" s="235" t="s">
        <v>1368</v>
      </c>
      <c r="BA2168" s="238">
        <v>5006200</v>
      </c>
      <c r="BB2168" s="235"/>
      <c r="BC2168" s="235"/>
    </row>
    <row r="2169" spans="1:55" s="237" customFormat="1" ht="30" customHeight="1"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Y2169" s="235" t="s">
        <v>63</v>
      </c>
      <c r="AZ2169" s="235" t="s">
        <v>1390</v>
      </c>
      <c r="BA2169" s="238">
        <v>5006259</v>
      </c>
      <c r="BB2169" s="235"/>
      <c r="BC2169" s="235"/>
    </row>
    <row r="2170" spans="1:55" s="237" customFormat="1" ht="30" customHeight="1"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Y2170" s="235" t="s">
        <v>63</v>
      </c>
      <c r="AZ2170" s="235" t="s">
        <v>1412</v>
      </c>
      <c r="BA2170" s="238">
        <v>5006275</v>
      </c>
      <c r="BB2170" s="235"/>
      <c r="BC2170" s="235"/>
    </row>
    <row r="2171" spans="1:55" s="237" customFormat="1" ht="30" customHeight="1"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Y2171" s="235" t="s">
        <v>63</v>
      </c>
      <c r="AZ2171" s="235" t="s">
        <v>1434</v>
      </c>
      <c r="BA2171" s="238">
        <v>5006309</v>
      </c>
      <c r="BB2171" s="235"/>
      <c r="BC2171" s="235"/>
    </row>
    <row r="2172" spans="1:55" s="237" customFormat="1" ht="30" customHeight="1"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Y2172" s="235" t="s">
        <v>63</v>
      </c>
      <c r="AZ2172" s="235" t="s">
        <v>1455</v>
      </c>
      <c r="BA2172" s="238">
        <v>5006358</v>
      </c>
      <c r="BB2172" s="235"/>
      <c r="BC2172" s="235"/>
    </row>
    <row r="2173" spans="1:55" s="237" customFormat="1" ht="30" customHeight="1"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Y2173" s="235" t="s">
        <v>63</v>
      </c>
      <c r="AZ2173" s="235" t="s">
        <v>1475</v>
      </c>
      <c r="BA2173" s="238">
        <v>5006408</v>
      </c>
      <c r="BB2173" s="235"/>
      <c r="BC2173" s="235"/>
    </row>
    <row r="2174" spans="1:55" s="237" customFormat="1" ht="30" customHeight="1"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Y2174" s="235" t="s">
        <v>63</v>
      </c>
      <c r="AZ2174" s="235" t="s">
        <v>1497</v>
      </c>
      <c r="BA2174" s="238">
        <v>5006606</v>
      </c>
      <c r="BB2174" s="235"/>
      <c r="BC2174" s="235"/>
    </row>
    <row r="2175" spans="1:55" s="237" customFormat="1" ht="30" customHeight="1"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Y2175" s="235" t="s">
        <v>63</v>
      </c>
      <c r="AZ2175" s="235" t="s">
        <v>1517</v>
      </c>
      <c r="BA2175" s="238">
        <v>5006903</v>
      </c>
      <c r="BB2175" s="235"/>
      <c r="BC2175" s="235"/>
    </row>
    <row r="2176" spans="1:55" s="237" customFormat="1" ht="30" customHeight="1"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Y2176" s="235" t="s">
        <v>63</v>
      </c>
      <c r="AZ2176" s="235" t="s">
        <v>1538</v>
      </c>
      <c r="BA2176" s="238">
        <v>5007109</v>
      </c>
      <c r="BB2176" s="235"/>
      <c r="BC2176" s="235"/>
    </row>
    <row r="2177" spans="1:55" s="237" customFormat="1" ht="30" customHeight="1"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Y2177" s="235" t="s">
        <v>63</v>
      </c>
      <c r="AZ2177" s="235" t="s">
        <v>1559</v>
      </c>
      <c r="BA2177" s="238">
        <v>5007208</v>
      </c>
      <c r="BB2177" s="235"/>
      <c r="BC2177" s="235"/>
    </row>
    <row r="2178" spans="1:55" s="237" customFormat="1" ht="30" customHeight="1"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Y2178" s="235" t="s">
        <v>63</v>
      </c>
      <c r="AZ2178" s="235" t="s">
        <v>1578</v>
      </c>
      <c r="BA2178" s="238">
        <v>5007307</v>
      </c>
      <c r="BB2178" s="235"/>
      <c r="BC2178" s="235"/>
    </row>
    <row r="2179" spans="1:55" s="237" customFormat="1" ht="30" customHeight="1"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Y2179" s="235" t="s">
        <v>63</v>
      </c>
      <c r="AZ2179" s="235" t="s">
        <v>1598</v>
      </c>
      <c r="BA2179" s="238">
        <v>5007406</v>
      </c>
      <c r="BB2179" s="235"/>
      <c r="BC2179" s="235"/>
    </row>
    <row r="2180" spans="1:55" s="237" customFormat="1" ht="30" customHeight="1"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Y2180" s="235" t="s">
        <v>63</v>
      </c>
      <c r="AZ2180" s="235" t="s">
        <v>1618</v>
      </c>
      <c r="BA2180" s="238">
        <v>5007505</v>
      </c>
      <c r="BB2180" s="235"/>
      <c r="BC2180" s="235"/>
    </row>
    <row r="2181" spans="1:55" s="237" customFormat="1" ht="30" customHeight="1"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Y2181" s="235" t="s">
        <v>63</v>
      </c>
      <c r="AZ2181" s="235" t="s">
        <v>1639</v>
      </c>
      <c r="BA2181" s="238">
        <v>5007554</v>
      </c>
      <c r="BB2181" s="235"/>
      <c r="BC2181" s="235"/>
    </row>
    <row r="2182" spans="1:55" s="237" customFormat="1" ht="30" customHeight="1"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Y2182" s="235" t="s">
        <v>63</v>
      </c>
      <c r="AZ2182" s="235" t="s">
        <v>1660</v>
      </c>
      <c r="BA2182" s="238">
        <v>5007695</v>
      </c>
      <c r="BB2182" s="235"/>
      <c r="BC2182" s="235"/>
    </row>
    <row r="2183" spans="1:55" s="237" customFormat="1" ht="30" customHeight="1"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Y2183" s="235" t="s">
        <v>63</v>
      </c>
      <c r="AZ2183" s="235" t="s">
        <v>1680</v>
      </c>
      <c r="BA2183" s="238">
        <v>5007802</v>
      </c>
      <c r="BB2183" s="235"/>
      <c r="BC2183" s="235"/>
    </row>
    <row r="2184" spans="1:55" ht="30" customHeight="1" x14ac:dyDescent="0.25">
      <c r="AY2184" s="235" t="s">
        <v>63</v>
      </c>
      <c r="AZ2184" s="235" t="s">
        <v>1701</v>
      </c>
      <c r="BA2184" s="238">
        <v>5007703</v>
      </c>
      <c r="BB2184" s="235"/>
      <c r="BC2184" s="235"/>
    </row>
    <row r="2185" spans="1:55" ht="30" customHeight="1" x14ac:dyDescent="0.25">
      <c r="AY2185" s="235" t="s">
        <v>63</v>
      </c>
      <c r="AZ2185" s="235" t="s">
        <v>1721</v>
      </c>
      <c r="BA2185" s="238">
        <v>5007901</v>
      </c>
      <c r="BB2185" s="235"/>
      <c r="BC2185" s="235"/>
    </row>
    <row r="2186" spans="1:55" ht="30" customHeight="1" x14ac:dyDescent="0.25">
      <c r="AY2186" s="235" t="s">
        <v>63</v>
      </c>
      <c r="AZ2186" s="235" t="s">
        <v>1742</v>
      </c>
      <c r="BA2186" s="238">
        <v>5007935</v>
      </c>
      <c r="BB2186" s="235"/>
      <c r="BC2186" s="235"/>
    </row>
    <row r="2187" spans="1:55" ht="30" customHeight="1" x14ac:dyDescent="0.25">
      <c r="AY2187" s="235" t="s">
        <v>63</v>
      </c>
      <c r="AZ2187" s="235" t="s">
        <v>1762</v>
      </c>
      <c r="BA2187" s="238">
        <v>5007950</v>
      </c>
      <c r="BB2187" s="235"/>
      <c r="BC2187" s="235"/>
    </row>
    <row r="2188" spans="1:55" ht="30" customHeight="1" x14ac:dyDescent="0.25">
      <c r="AY2188" s="235" t="s">
        <v>63</v>
      </c>
      <c r="AZ2188" s="235" t="s">
        <v>1783</v>
      </c>
      <c r="BA2188" s="238">
        <v>5007976</v>
      </c>
      <c r="BB2188" s="235"/>
      <c r="BC2188" s="235"/>
    </row>
    <row r="2189" spans="1:55" ht="30" customHeight="1" x14ac:dyDescent="0.25">
      <c r="AY2189" s="235" t="s">
        <v>63</v>
      </c>
      <c r="AZ2189" s="235" t="s">
        <v>1802</v>
      </c>
      <c r="BA2189" s="238">
        <v>5008008</v>
      </c>
      <c r="BB2189" s="235"/>
      <c r="BC2189" s="235"/>
    </row>
    <row r="2190" spans="1:55" ht="30" customHeight="1" x14ac:dyDescent="0.25">
      <c r="AY2190" s="235" t="s">
        <v>63</v>
      </c>
      <c r="AZ2190" s="235" t="s">
        <v>1820</v>
      </c>
      <c r="BA2190" s="238">
        <v>5008305</v>
      </c>
      <c r="BB2190" s="235"/>
      <c r="BC2190" s="235"/>
    </row>
    <row r="2191" spans="1:55" ht="30" customHeight="1" x14ac:dyDescent="0.25">
      <c r="AY2191" s="235" t="s">
        <v>63</v>
      </c>
      <c r="AZ2191" s="235" t="s">
        <v>1839</v>
      </c>
      <c r="BA2191" s="238">
        <v>5008404</v>
      </c>
      <c r="BB2191" s="235"/>
      <c r="BC2191" s="235"/>
    </row>
    <row r="2192" spans="1:55" ht="30" customHeight="1" x14ac:dyDescent="0.25">
      <c r="AY2192" s="235" t="s">
        <v>65</v>
      </c>
      <c r="AZ2192" s="235" t="s">
        <v>101</v>
      </c>
      <c r="BA2192" s="238">
        <v>5100102</v>
      </c>
      <c r="BB2192" s="235"/>
      <c r="BC2192" s="235"/>
    </row>
    <row r="2193" spans="51:55" ht="30" customHeight="1" x14ac:dyDescent="0.25">
      <c r="AY2193" s="235" t="s">
        <v>65</v>
      </c>
      <c r="AZ2193" s="235" t="s">
        <v>126</v>
      </c>
      <c r="BA2193" s="238">
        <v>5100201</v>
      </c>
      <c r="BB2193" s="235"/>
      <c r="BC2193" s="235"/>
    </row>
    <row r="2194" spans="51:55" ht="30" customHeight="1" x14ac:dyDescent="0.25">
      <c r="AY2194" s="235" t="s">
        <v>65</v>
      </c>
      <c r="AZ2194" s="235" t="s">
        <v>152</v>
      </c>
      <c r="BA2194" s="238">
        <v>5100250</v>
      </c>
      <c r="BB2194" s="235"/>
      <c r="BC2194" s="235"/>
    </row>
    <row r="2195" spans="51:55" ht="30" customHeight="1" x14ac:dyDescent="0.25">
      <c r="AY2195" s="235" t="s">
        <v>65</v>
      </c>
      <c r="AZ2195" s="235" t="s">
        <v>177</v>
      </c>
      <c r="BA2195" s="238">
        <v>5100300</v>
      </c>
      <c r="BB2195" s="235"/>
      <c r="BC2195" s="235"/>
    </row>
    <row r="2196" spans="51:55" ht="30" customHeight="1" x14ac:dyDescent="0.25">
      <c r="AY2196" s="235" t="s">
        <v>65</v>
      </c>
      <c r="AZ2196" s="235" t="s">
        <v>203</v>
      </c>
      <c r="BA2196" s="238">
        <v>5100359</v>
      </c>
      <c r="BB2196" s="235"/>
      <c r="BC2196" s="235"/>
    </row>
    <row r="2197" spans="51:55" ht="30" customHeight="1" x14ac:dyDescent="0.25">
      <c r="AY2197" s="235" t="s">
        <v>65</v>
      </c>
      <c r="AZ2197" s="235" t="s">
        <v>229</v>
      </c>
      <c r="BA2197" s="238">
        <v>5100409</v>
      </c>
      <c r="BB2197" s="235"/>
      <c r="BC2197" s="235"/>
    </row>
    <row r="2198" spans="51:55" ht="30" customHeight="1" x14ac:dyDescent="0.25">
      <c r="AY2198" s="235" t="s">
        <v>65</v>
      </c>
      <c r="AZ2198" s="235" t="s">
        <v>253</v>
      </c>
      <c r="BA2198" s="238">
        <v>5100508</v>
      </c>
      <c r="BB2198" s="235"/>
      <c r="BC2198" s="235"/>
    </row>
    <row r="2199" spans="51:55" ht="30" customHeight="1" x14ac:dyDescent="0.25">
      <c r="AY2199" s="235" t="s">
        <v>65</v>
      </c>
      <c r="AZ2199" s="235" t="s">
        <v>278</v>
      </c>
      <c r="BA2199" s="238">
        <v>5100607</v>
      </c>
      <c r="BB2199" s="235"/>
      <c r="BC2199" s="235"/>
    </row>
    <row r="2200" spans="51:55" ht="30" customHeight="1" x14ac:dyDescent="0.25">
      <c r="AY2200" s="235" t="s">
        <v>65</v>
      </c>
      <c r="AZ2200" s="235" t="s">
        <v>304</v>
      </c>
      <c r="BA2200" s="238">
        <v>5100805</v>
      </c>
      <c r="BB2200" s="235"/>
      <c r="BC2200" s="235"/>
    </row>
    <row r="2201" spans="51:55" ht="30" customHeight="1" x14ac:dyDescent="0.25">
      <c r="AY2201" s="235" t="s">
        <v>65</v>
      </c>
      <c r="AZ2201" s="235" t="s">
        <v>330</v>
      </c>
      <c r="BA2201" s="238">
        <v>5101001</v>
      </c>
      <c r="BB2201" s="235"/>
      <c r="BC2201" s="235"/>
    </row>
    <row r="2202" spans="51:55" ht="30" customHeight="1" x14ac:dyDescent="0.25">
      <c r="AY2202" s="235" t="s">
        <v>65</v>
      </c>
      <c r="AZ2202" s="235" t="s">
        <v>355</v>
      </c>
      <c r="BA2202" s="238">
        <v>5101209</v>
      </c>
      <c r="BB2202" s="235"/>
      <c r="BC2202" s="235"/>
    </row>
    <row r="2203" spans="51:55" ht="30" customHeight="1" x14ac:dyDescent="0.25">
      <c r="AY2203" s="235" t="s">
        <v>65</v>
      </c>
      <c r="AZ2203" s="235" t="s">
        <v>379</v>
      </c>
      <c r="BA2203" s="238">
        <v>5101258</v>
      </c>
      <c r="BB2203" s="235"/>
      <c r="BC2203" s="235"/>
    </row>
    <row r="2204" spans="51:55" ht="30" customHeight="1" x14ac:dyDescent="0.25">
      <c r="AY2204" s="235" t="s">
        <v>65</v>
      </c>
      <c r="AZ2204" s="235" t="s">
        <v>404</v>
      </c>
      <c r="BA2204" s="238">
        <v>5101308</v>
      </c>
      <c r="BB2204" s="235"/>
      <c r="BC2204" s="235"/>
    </row>
    <row r="2205" spans="51:55" ht="30" customHeight="1" x14ac:dyDescent="0.25">
      <c r="AY2205" s="235" t="s">
        <v>65</v>
      </c>
      <c r="AZ2205" s="235" t="s">
        <v>429</v>
      </c>
      <c r="BA2205" s="238">
        <v>5101407</v>
      </c>
      <c r="BB2205" s="235"/>
      <c r="BC2205" s="235"/>
    </row>
    <row r="2206" spans="51:55" ht="30" customHeight="1" x14ac:dyDescent="0.25">
      <c r="AY2206" s="235" t="s">
        <v>65</v>
      </c>
      <c r="AZ2206" s="235" t="s">
        <v>454</v>
      </c>
      <c r="BA2206" s="238">
        <v>5101605</v>
      </c>
      <c r="BB2206" s="235"/>
      <c r="BC2206" s="235"/>
    </row>
    <row r="2207" spans="51:55" ht="30" customHeight="1" x14ac:dyDescent="0.25">
      <c r="AY2207" s="235" t="s">
        <v>65</v>
      </c>
      <c r="AZ2207" s="235" t="s">
        <v>480</v>
      </c>
      <c r="BA2207" s="238">
        <v>5101704</v>
      </c>
      <c r="BB2207" s="235"/>
      <c r="BC2207" s="235"/>
    </row>
    <row r="2208" spans="51:55" ht="30" customHeight="1" x14ac:dyDescent="0.25">
      <c r="AY2208" s="235" t="s">
        <v>65</v>
      </c>
      <c r="AZ2208" s="235" t="s">
        <v>504</v>
      </c>
      <c r="BA2208" s="238">
        <v>5101803</v>
      </c>
      <c r="BB2208" s="235"/>
      <c r="BC2208" s="235"/>
    </row>
    <row r="2209" spans="51:55" ht="30" customHeight="1" x14ac:dyDescent="0.25">
      <c r="AY2209" s="235" t="s">
        <v>65</v>
      </c>
      <c r="AZ2209" s="235" t="s">
        <v>527</v>
      </c>
      <c r="BA2209" s="238">
        <v>5101852</v>
      </c>
      <c r="BB2209" s="235"/>
      <c r="BC2209" s="235"/>
    </row>
    <row r="2210" spans="51:55" ht="30" customHeight="1" x14ac:dyDescent="0.25">
      <c r="AY2210" s="235" t="s">
        <v>65</v>
      </c>
      <c r="AZ2210" s="235" t="s">
        <v>551</v>
      </c>
      <c r="BA2210" s="238">
        <v>5101902</v>
      </c>
      <c r="BB2210" s="235"/>
      <c r="BC2210" s="235"/>
    </row>
    <row r="2211" spans="51:55" ht="30" customHeight="1" x14ac:dyDescent="0.25">
      <c r="AY2211" s="235" t="s">
        <v>65</v>
      </c>
      <c r="AZ2211" s="235" t="s">
        <v>574</v>
      </c>
      <c r="BA2211" s="238">
        <v>5102504</v>
      </c>
      <c r="BB2211" s="235"/>
      <c r="BC2211" s="235"/>
    </row>
    <row r="2212" spans="51:55" ht="30" customHeight="1" x14ac:dyDescent="0.25">
      <c r="AY2212" s="235" t="s">
        <v>65</v>
      </c>
      <c r="AZ2212" s="235" t="s">
        <v>597</v>
      </c>
      <c r="BA2212" s="238">
        <v>5102603</v>
      </c>
      <c r="BB2212" s="235"/>
      <c r="BC2212" s="235"/>
    </row>
    <row r="2213" spans="51:55" ht="30" customHeight="1" x14ac:dyDescent="0.25">
      <c r="AY2213" s="235" t="s">
        <v>65</v>
      </c>
      <c r="AZ2213" s="235" t="s">
        <v>620</v>
      </c>
      <c r="BA2213" s="238">
        <v>5102637</v>
      </c>
      <c r="BB2213" s="235"/>
      <c r="BC2213" s="235"/>
    </row>
    <row r="2214" spans="51:55" ht="30" customHeight="1" x14ac:dyDescent="0.25">
      <c r="AY2214" s="235" t="s">
        <v>65</v>
      </c>
      <c r="AZ2214" s="235" t="s">
        <v>641</v>
      </c>
      <c r="BA2214" s="238">
        <v>5102678</v>
      </c>
      <c r="BB2214" s="235"/>
      <c r="BC2214" s="235"/>
    </row>
    <row r="2215" spans="51:55" ht="30" customHeight="1" x14ac:dyDescent="0.25">
      <c r="AY2215" s="235" t="s">
        <v>65</v>
      </c>
      <c r="AZ2215" s="235" t="s">
        <v>662</v>
      </c>
      <c r="BA2215" s="238">
        <v>5102686</v>
      </c>
      <c r="BB2215" s="235"/>
      <c r="BC2215" s="235"/>
    </row>
    <row r="2216" spans="51:55" ht="30" customHeight="1" x14ac:dyDescent="0.25">
      <c r="AY2216" s="235" t="s">
        <v>65</v>
      </c>
      <c r="AZ2216" s="235" t="s">
        <v>683</v>
      </c>
      <c r="BA2216" s="238">
        <v>5102694</v>
      </c>
      <c r="BB2216" s="235"/>
      <c r="BC2216" s="235"/>
    </row>
    <row r="2217" spans="51:55" ht="30" customHeight="1" x14ac:dyDescent="0.25">
      <c r="AY2217" s="235" t="s">
        <v>65</v>
      </c>
      <c r="AZ2217" s="235" t="s">
        <v>703</v>
      </c>
      <c r="BA2217" s="238">
        <v>5102702</v>
      </c>
      <c r="BB2217" s="235"/>
      <c r="BC2217" s="235"/>
    </row>
    <row r="2218" spans="51:55" ht="30" customHeight="1" x14ac:dyDescent="0.25">
      <c r="AY2218" s="235" t="s">
        <v>65</v>
      </c>
      <c r="AZ2218" s="235" t="s">
        <v>725</v>
      </c>
      <c r="BA2218" s="238">
        <v>5102793</v>
      </c>
      <c r="BB2218" s="235"/>
      <c r="BC2218" s="235"/>
    </row>
    <row r="2219" spans="51:55" ht="30" customHeight="1" x14ac:dyDescent="0.25">
      <c r="AY2219" s="235" t="s">
        <v>65</v>
      </c>
      <c r="AZ2219" s="235" t="s">
        <v>747</v>
      </c>
      <c r="BA2219" s="238">
        <v>5102850</v>
      </c>
      <c r="BB2219" s="235"/>
      <c r="BC2219" s="235"/>
    </row>
    <row r="2220" spans="51:55" ht="30" customHeight="1" x14ac:dyDescent="0.25">
      <c r="AY2220" s="235" t="s">
        <v>65</v>
      </c>
      <c r="AZ2220" s="235" t="s">
        <v>768</v>
      </c>
      <c r="BA2220" s="238">
        <v>5103007</v>
      </c>
      <c r="BB2220" s="235"/>
      <c r="BC2220" s="235"/>
    </row>
    <row r="2221" spans="51:55" ht="30" customHeight="1" x14ac:dyDescent="0.25">
      <c r="AY2221" s="235" t="s">
        <v>65</v>
      </c>
      <c r="AZ2221" s="235" t="s">
        <v>791</v>
      </c>
      <c r="BA2221" s="238">
        <v>5103056</v>
      </c>
      <c r="BB2221" s="235"/>
      <c r="BC2221" s="235"/>
    </row>
    <row r="2222" spans="51:55" ht="30" customHeight="1" x14ac:dyDescent="0.25">
      <c r="AY2222" s="235" t="s">
        <v>65</v>
      </c>
      <c r="AZ2222" s="235" t="s">
        <v>812</v>
      </c>
      <c r="BA2222" s="238">
        <v>5103106</v>
      </c>
      <c r="BB2222" s="235"/>
      <c r="BC2222" s="235"/>
    </row>
    <row r="2223" spans="51:55" ht="30" customHeight="1" x14ac:dyDescent="0.25">
      <c r="AY2223" s="235" t="s">
        <v>65</v>
      </c>
      <c r="AZ2223" s="235" t="s">
        <v>833</v>
      </c>
      <c r="BA2223" s="238">
        <v>5103205</v>
      </c>
      <c r="BB2223" s="235"/>
      <c r="BC2223" s="235"/>
    </row>
    <row r="2224" spans="51:55" ht="30" customHeight="1" x14ac:dyDescent="0.25">
      <c r="AY2224" s="235" t="s">
        <v>65</v>
      </c>
      <c r="AZ2224" s="235" t="s">
        <v>855</v>
      </c>
      <c r="BA2224" s="238">
        <v>5103254</v>
      </c>
      <c r="BB2224" s="235"/>
      <c r="BC2224" s="235"/>
    </row>
    <row r="2225" spans="51:55" ht="30" customHeight="1" x14ac:dyDescent="0.25">
      <c r="AY2225" s="235" t="s">
        <v>65</v>
      </c>
      <c r="AZ2225" s="235" t="s">
        <v>876</v>
      </c>
      <c r="BA2225" s="238">
        <v>5103304</v>
      </c>
      <c r="BB2225" s="235"/>
      <c r="BC2225" s="235"/>
    </row>
    <row r="2226" spans="51:55" ht="30" customHeight="1" x14ac:dyDescent="0.25">
      <c r="AY2226" s="235" t="s">
        <v>65</v>
      </c>
      <c r="AZ2226" s="235" t="s">
        <v>899</v>
      </c>
      <c r="BA2226" s="238">
        <v>5103353</v>
      </c>
      <c r="BB2226" s="235"/>
      <c r="BC2226" s="235"/>
    </row>
    <row r="2227" spans="51:55" ht="30" customHeight="1" x14ac:dyDescent="0.25">
      <c r="AY2227" s="235" t="s">
        <v>65</v>
      </c>
      <c r="AZ2227" s="235" t="s">
        <v>922</v>
      </c>
      <c r="BA2227" s="238">
        <v>5103361</v>
      </c>
      <c r="BB2227" s="235"/>
      <c r="BC2227" s="235"/>
    </row>
    <row r="2228" spans="51:55" ht="30" customHeight="1" x14ac:dyDescent="0.25">
      <c r="AY2228" s="235" t="s">
        <v>65</v>
      </c>
      <c r="AZ2228" s="235" t="s">
        <v>945</v>
      </c>
      <c r="BA2228" s="238">
        <v>5103379</v>
      </c>
      <c r="BB2228" s="235"/>
      <c r="BC2228" s="235"/>
    </row>
    <row r="2229" spans="51:55" ht="30" customHeight="1" x14ac:dyDescent="0.25">
      <c r="AY2229" s="235" t="s">
        <v>65</v>
      </c>
      <c r="AZ2229" s="235" t="s">
        <v>967</v>
      </c>
      <c r="BA2229" s="238">
        <v>5103403</v>
      </c>
      <c r="BB2229" s="235"/>
      <c r="BC2229" s="235"/>
    </row>
    <row r="2230" spans="51:55" ht="30" customHeight="1" x14ac:dyDescent="0.25">
      <c r="AY2230" s="235" t="s">
        <v>65</v>
      </c>
      <c r="AZ2230" s="235" t="s">
        <v>989</v>
      </c>
      <c r="BA2230" s="238">
        <v>5103437</v>
      </c>
      <c r="BB2230" s="235"/>
      <c r="BC2230" s="235"/>
    </row>
    <row r="2231" spans="51:55" ht="30" customHeight="1" x14ac:dyDescent="0.25">
      <c r="AY2231" s="235" t="s">
        <v>65</v>
      </c>
      <c r="AZ2231" s="235" t="s">
        <v>1012</v>
      </c>
      <c r="BA2231" s="238">
        <v>5103452</v>
      </c>
      <c r="BB2231" s="235"/>
      <c r="BC2231" s="235"/>
    </row>
    <row r="2232" spans="51:55" ht="30" customHeight="1" x14ac:dyDescent="0.25">
      <c r="AY2232" s="235" t="s">
        <v>65</v>
      </c>
      <c r="AZ2232" s="235" t="s">
        <v>1034</v>
      </c>
      <c r="BA2232" s="238">
        <v>5103502</v>
      </c>
      <c r="BB2232" s="235"/>
      <c r="BC2232" s="235"/>
    </row>
    <row r="2233" spans="51:55" ht="30" customHeight="1" x14ac:dyDescent="0.25">
      <c r="AY2233" s="235" t="s">
        <v>65</v>
      </c>
      <c r="AZ2233" s="235" t="s">
        <v>1056</v>
      </c>
      <c r="BA2233" s="238">
        <v>5103601</v>
      </c>
      <c r="BB2233" s="235"/>
      <c r="BC2233" s="235"/>
    </row>
    <row r="2234" spans="51:55" ht="30" customHeight="1" x14ac:dyDescent="0.25">
      <c r="AY2234" s="235" t="s">
        <v>65</v>
      </c>
      <c r="AZ2234" s="235" t="s">
        <v>1078</v>
      </c>
      <c r="BA2234" s="238">
        <v>5103700</v>
      </c>
      <c r="BB2234" s="235"/>
      <c r="BC2234" s="235"/>
    </row>
    <row r="2235" spans="51:55" ht="30" customHeight="1" x14ac:dyDescent="0.25">
      <c r="AY2235" s="235" t="s">
        <v>65</v>
      </c>
      <c r="AZ2235" s="235" t="s">
        <v>1100</v>
      </c>
      <c r="BA2235" s="238">
        <v>5103809</v>
      </c>
      <c r="BB2235" s="235"/>
      <c r="BC2235" s="235"/>
    </row>
    <row r="2236" spans="51:55" ht="30" customHeight="1" x14ac:dyDescent="0.25">
      <c r="AY2236" s="235" t="s">
        <v>65</v>
      </c>
      <c r="AZ2236" s="235" t="s">
        <v>1123</v>
      </c>
      <c r="BA2236" s="238">
        <v>5103858</v>
      </c>
      <c r="BB2236" s="235"/>
      <c r="BC2236" s="235"/>
    </row>
    <row r="2237" spans="51:55" ht="30" customHeight="1" x14ac:dyDescent="0.25">
      <c r="AY2237" s="235" t="s">
        <v>65</v>
      </c>
      <c r="AZ2237" s="235" t="s">
        <v>1146</v>
      </c>
      <c r="BA2237" s="238">
        <v>5103908</v>
      </c>
      <c r="BB2237" s="235"/>
      <c r="BC2237" s="235"/>
    </row>
    <row r="2238" spans="51:55" ht="30" customHeight="1" x14ac:dyDescent="0.25">
      <c r="AY2238" s="235" t="s">
        <v>65</v>
      </c>
      <c r="AZ2238" s="235" t="s">
        <v>1169</v>
      </c>
      <c r="BA2238" s="238">
        <v>5103957</v>
      </c>
      <c r="BB2238" s="235"/>
      <c r="BC2238" s="235"/>
    </row>
    <row r="2239" spans="51:55" ht="30" customHeight="1" x14ac:dyDescent="0.25">
      <c r="AY2239" s="235" t="s">
        <v>65</v>
      </c>
      <c r="AZ2239" s="235" t="s">
        <v>1192</v>
      </c>
      <c r="BA2239" s="238">
        <v>5104104</v>
      </c>
      <c r="BB2239" s="235"/>
      <c r="BC2239" s="235"/>
    </row>
    <row r="2240" spans="51:55" ht="30" customHeight="1" x14ac:dyDescent="0.25">
      <c r="AY2240" s="235" t="s">
        <v>65</v>
      </c>
      <c r="AZ2240" s="235" t="s">
        <v>1214</v>
      </c>
      <c r="BA2240" s="238">
        <v>5104203</v>
      </c>
      <c r="BB2240" s="235"/>
      <c r="BC2240" s="235"/>
    </row>
    <row r="2241" spans="51:55" ht="30" customHeight="1" x14ac:dyDescent="0.25">
      <c r="AY2241" s="235" t="s">
        <v>65</v>
      </c>
      <c r="AZ2241" s="235" t="s">
        <v>1235</v>
      </c>
      <c r="BA2241" s="238">
        <v>5104500</v>
      </c>
      <c r="BB2241" s="235"/>
      <c r="BC2241" s="235"/>
    </row>
    <row r="2242" spans="51:55" ht="30" customHeight="1" x14ac:dyDescent="0.25">
      <c r="AY2242" s="235" t="s">
        <v>65</v>
      </c>
      <c r="AZ2242" s="235" t="s">
        <v>1258</v>
      </c>
      <c r="BA2242" s="238">
        <v>5104526</v>
      </c>
      <c r="BB2242" s="235"/>
      <c r="BC2242" s="235"/>
    </row>
    <row r="2243" spans="51:55" ht="30" customHeight="1" x14ac:dyDescent="0.25">
      <c r="AY2243" s="235" t="s">
        <v>65</v>
      </c>
      <c r="AZ2243" s="235" t="s">
        <v>1281</v>
      </c>
      <c r="BA2243" s="238">
        <v>5104542</v>
      </c>
      <c r="BB2243" s="235"/>
      <c r="BC2243" s="235"/>
    </row>
    <row r="2244" spans="51:55" ht="30" customHeight="1" x14ac:dyDescent="0.25">
      <c r="AY2244" s="235" t="s">
        <v>65</v>
      </c>
      <c r="AZ2244" s="235" t="s">
        <v>1302</v>
      </c>
      <c r="BA2244" s="238">
        <v>5104559</v>
      </c>
      <c r="BB2244" s="235"/>
      <c r="BC2244" s="235"/>
    </row>
    <row r="2245" spans="51:55" ht="30" customHeight="1" x14ac:dyDescent="0.25">
      <c r="AY2245" s="235" t="s">
        <v>65</v>
      </c>
      <c r="AZ2245" s="235" t="s">
        <v>1324</v>
      </c>
      <c r="BA2245" s="238">
        <v>5104609</v>
      </c>
      <c r="BB2245" s="235"/>
      <c r="BC2245" s="235"/>
    </row>
    <row r="2246" spans="51:55" ht="30" customHeight="1" x14ac:dyDescent="0.25">
      <c r="AY2246" s="235" t="s">
        <v>65</v>
      </c>
      <c r="AZ2246" s="235" t="s">
        <v>1346</v>
      </c>
      <c r="BA2246" s="238">
        <v>5104807</v>
      </c>
      <c r="BB2246" s="235"/>
      <c r="BC2246" s="235"/>
    </row>
    <row r="2247" spans="51:55" ht="30" customHeight="1" x14ac:dyDescent="0.25">
      <c r="AY2247" s="235" t="s">
        <v>65</v>
      </c>
      <c r="AZ2247" s="235" t="s">
        <v>1367</v>
      </c>
      <c r="BA2247" s="238">
        <v>5104906</v>
      </c>
      <c r="BB2247" s="235"/>
      <c r="BC2247" s="235"/>
    </row>
    <row r="2248" spans="51:55" ht="30" customHeight="1" x14ac:dyDescent="0.25">
      <c r="AY2248" s="235" t="s">
        <v>65</v>
      </c>
      <c r="AZ2248" s="235" t="s">
        <v>1389</v>
      </c>
      <c r="BA2248" s="238">
        <v>5105002</v>
      </c>
      <c r="BB2248" s="235"/>
      <c r="BC2248" s="235"/>
    </row>
    <row r="2249" spans="51:55" ht="30" customHeight="1" x14ac:dyDescent="0.25">
      <c r="AY2249" s="235" t="s">
        <v>65</v>
      </c>
      <c r="AZ2249" s="235" t="s">
        <v>1411</v>
      </c>
      <c r="BA2249" s="238">
        <v>5105101</v>
      </c>
      <c r="BB2249" s="235"/>
      <c r="BC2249" s="235"/>
    </row>
    <row r="2250" spans="51:55" ht="30" customHeight="1" x14ac:dyDescent="0.25">
      <c r="AY2250" s="235" t="s">
        <v>65</v>
      </c>
      <c r="AZ2250" s="235" t="s">
        <v>1433</v>
      </c>
      <c r="BA2250" s="238">
        <v>5105150</v>
      </c>
      <c r="BB2250" s="235"/>
      <c r="BC2250" s="235"/>
    </row>
    <row r="2251" spans="51:55" ht="30" customHeight="1" x14ac:dyDescent="0.25">
      <c r="AY2251" s="235" t="s">
        <v>65</v>
      </c>
      <c r="AZ2251" s="235" t="s">
        <v>1454</v>
      </c>
      <c r="BA2251" s="238">
        <v>5105176</v>
      </c>
      <c r="BB2251" s="235"/>
      <c r="BC2251" s="235"/>
    </row>
    <row r="2252" spans="51:55" ht="30" customHeight="1" x14ac:dyDescent="0.25">
      <c r="AY2252" s="235" t="s">
        <v>65</v>
      </c>
      <c r="AZ2252" s="235" t="s">
        <v>1474</v>
      </c>
      <c r="BA2252" s="238">
        <v>5105200</v>
      </c>
      <c r="BB2252" s="235"/>
      <c r="BC2252" s="235"/>
    </row>
    <row r="2253" spans="51:55" ht="30" customHeight="1" x14ac:dyDescent="0.25">
      <c r="AY2253" s="235" t="s">
        <v>65</v>
      </c>
      <c r="AZ2253" s="235" t="s">
        <v>1496</v>
      </c>
      <c r="BA2253" s="238">
        <v>5105234</v>
      </c>
      <c r="BB2253" s="235"/>
      <c r="BC2253" s="235"/>
    </row>
    <row r="2254" spans="51:55" ht="30" customHeight="1" x14ac:dyDescent="0.25">
      <c r="AY2254" s="235" t="s">
        <v>65</v>
      </c>
      <c r="AZ2254" s="235" t="s">
        <v>1516</v>
      </c>
      <c r="BA2254" s="238">
        <v>5105259</v>
      </c>
      <c r="BB2254" s="235"/>
      <c r="BC2254" s="235"/>
    </row>
    <row r="2255" spans="51:55" ht="30" customHeight="1" x14ac:dyDescent="0.25">
      <c r="AY2255" s="235" t="s">
        <v>65</v>
      </c>
      <c r="AZ2255" s="235" t="s">
        <v>1537</v>
      </c>
      <c r="BA2255" s="238">
        <v>5105309</v>
      </c>
      <c r="BB2255" s="235"/>
      <c r="BC2255" s="235"/>
    </row>
    <row r="2256" spans="51:55" ht="30" customHeight="1" x14ac:dyDescent="0.25">
      <c r="AY2256" s="235" t="s">
        <v>65</v>
      </c>
      <c r="AZ2256" s="235" t="s">
        <v>1558</v>
      </c>
      <c r="BA2256" s="238">
        <v>5105580</v>
      </c>
      <c r="BB2256" s="235"/>
      <c r="BC2256" s="235"/>
    </row>
    <row r="2257" spans="51:55" ht="30" customHeight="1" x14ac:dyDescent="0.25">
      <c r="AY2257" s="235" t="s">
        <v>65</v>
      </c>
      <c r="AZ2257" s="235" t="s">
        <v>1577</v>
      </c>
      <c r="BA2257" s="238">
        <v>5105606</v>
      </c>
      <c r="BB2257" s="235"/>
      <c r="BC2257" s="235"/>
    </row>
    <row r="2258" spans="51:55" ht="30" customHeight="1" x14ac:dyDescent="0.25">
      <c r="AY2258" s="235" t="s">
        <v>65</v>
      </c>
      <c r="AZ2258" s="235" t="s">
        <v>1597</v>
      </c>
      <c r="BA2258" s="238">
        <v>5105622</v>
      </c>
      <c r="BB2258" s="235"/>
      <c r="BC2258" s="235"/>
    </row>
    <row r="2259" spans="51:55" ht="30" customHeight="1" x14ac:dyDescent="0.25">
      <c r="AY2259" s="235" t="s">
        <v>65</v>
      </c>
      <c r="AZ2259" s="235" t="s">
        <v>1617</v>
      </c>
      <c r="BA2259" s="238">
        <v>5105903</v>
      </c>
      <c r="BB2259" s="235"/>
      <c r="BC2259" s="235"/>
    </row>
    <row r="2260" spans="51:55" ht="30" customHeight="1" x14ac:dyDescent="0.25">
      <c r="AY2260" s="235" t="s">
        <v>65</v>
      </c>
      <c r="AZ2260" s="235" t="s">
        <v>1638</v>
      </c>
      <c r="BA2260" s="238">
        <v>5106000</v>
      </c>
      <c r="BB2260" s="235"/>
      <c r="BC2260" s="235"/>
    </row>
    <row r="2261" spans="51:55" ht="30" customHeight="1" x14ac:dyDescent="0.25">
      <c r="AY2261" s="235" t="s">
        <v>65</v>
      </c>
      <c r="AZ2261" s="235" t="s">
        <v>1659</v>
      </c>
      <c r="BA2261" s="238">
        <v>5106109</v>
      </c>
      <c r="BB2261" s="235"/>
      <c r="BC2261" s="235"/>
    </row>
    <row r="2262" spans="51:55" ht="30" customHeight="1" x14ac:dyDescent="0.25">
      <c r="AY2262" s="235" t="s">
        <v>65</v>
      </c>
      <c r="AZ2262" s="235" t="s">
        <v>1679</v>
      </c>
      <c r="BA2262" s="238">
        <v>5106158</v>
      </c>
      <c r="BB2262" s="235"/>
      <c r="BC2262" s="235"/>
    </row>
    <row r="2263" spans="51:55" ht="30" customHeight="1" x14ac:dyDescent="0.25">
      <c r="AY2263" s="235" t="s">
        <v>65</v>
      </c>
      <c r="AZ2263" s="235" t="s">
        <v>1700</v>
      </c>
      <c r="BA2263" s="238">
        <v>5106208</v>
      </c>
      <c r="BB2263" s="235"/>
      <c r="BC2263" s="235"/>
    </row>
    <row r="2264" spans="51:55" ht="30" customHeight="1" x14ac:dyDescent="0.25">
      <c r="AY2264" s="235" t="s">
        <v>65</v>
      </c>
      <c r="AZ2264" s="235" t="s">
        <v>1720</v>
      </c>
      <c r="BA2264" s="238">
        <v>5106216</v>
      </c>
      <c r="BB2264" s="235"/>
      <c r="BC2264" s="235"/>
    </row>
    <row r="2265" spans="51:55" ht="30" customHeight="1" x14ac:dyDescent="0.25">
      <c r="AY2265" s="235" t="s">
        <v>65</v>
      </c>
      <c r="AZ2265" s="235" t="s">
        <v>1741</v>
      </c>
      <c r="BA2265" s="238">
        <v>5108808</v>
      </c>
      <c r="BB2265" s="235"/>
      <c r="BC2265" s="235"/>
    </row>
    <row r="2266" spans="51:55" ht="30" customHeight="1" x14ac:dyDescent="0.25">
      <c r="AY2266" s="235" t="s">
        <v>65</v>
      </c>
      <c r="AZ2266" s="235" t="s">
        <v>1761</v>
      </c>
      <c r="BA2266" s="238">
        <v>5106182</v>
      </c>
      <c r="BB2266" s="235"/>
      <c r="BC2266" s="235"/>
    </row>
    <row r="2267" spans="51:55" ht="30" customHeight="1" x14ac:dyDescent="0.25">
      <c r="AY2267" s="235" t="s">
        <v>65</v>
      </c>
      <c r="AZ2267" s="235" t="s">
        <v>1782</v>
      </c>
      <c r="BA2267" s="238">
        <v>5108857</v>
      </c>
      <c r="BB2267" s="235"/>
      <c r="BC2267" s="235"/>
    </row>
    <row r="2268" spans="51:55" ht="30" customHeight="1" x14ac:dyDescent="0.25">
      <c r="AY2268" s="235" t="s">
        <v>65</v>
      </c>
      <c r="AZ2268" s="235" t="s">
        <v>1801</v>
      </c>
      <c r="BA2268" s="238">
        <v>5108907</v>
      </c>
      <c r="BB2268" s="235"/>
      <c r="BC2268" s="235"/>
    </row>
    <row r="2269" spans="51:55" ht="30" customHeight="1" x14ac:dyDescent="0.25">
      <c r="AY2269" s="235" t="s">
        <v>65</v>
      </c>
      <c r="AZ2269" s="235" t="s">
        <v>1819</v>
      </c>
      <c r="BA2269" s="238">
        <v>5108956</v>
      </c>
      <c r="BB2269" s="235"/>
      <c r="BC2269" s="235"/>
    </row>
    <row r="2270" spans="51:55" ht="30" customHeight="1" x14ac:dyDescent="0.25">
      <c r="AY2270" s="235" t="s">
        <v>65</v>
      </c>
      <c r="AZ2270" s="235" t="s">
        <v>1838</v>
      </c>
      <c r="BA2270" s="238">
        <v>5106224</v>
      </c>
      <c r="BB2270" s="235"/>
      <c r="BC2270" s="235"/>
    </row>
    <row r="2271" spans="51:55" ht="30" customHeight="1" x14ac:dyDescent="0.25">
      <c r="AY2271" s="235" t="s">
        <v>65</v>
      </c>
      <c r="AZ2271" s="235" t="s">
        <v>1856</v>
      </c>
      <c r="BA2271" s="238">
        <v>5106174</v>
      </c>
      <c r="BB2271" s="235"/>
      <c r="BC2271" s="235"/>
    </row>
    <row r="2272" spans="51:55" ht="30" customHeight="1" x14ac:dyDescent="0.25">
      <c r="AY2272" s="235" t="s">
        <v>65</v>
      </c>
      <c r="AZ2272" s="235" t="s">
        <v>1874</v>
      </c>
      <c r="BA2272" s="238">
        <v>5106232</v>
      </c>
      <c r="BB2272" s="235"/>
      <c r="BC2272" s="235"/>
    </row>
    <row r="2273" spans="51:55" ht="30" customHeight="1" x14ac:dyDescent="0.25">
      <c r="AY2273" s="235" t="s">
        <v>65</v>
      </c>
      <c r="AZ2273" s="235" t="s">
        <v>1890</v>
      </c>
      <c r="BA2273" s="238">
        <v>5106190</v>
      </c>
      <c r="BB2273" s="235"/>
      <c r="BC2273" s="235"/>
    </row>
    <row r="2274" spans="51:55" ht="30" customHeight="1" x14ac:dyDescent="0.25">
      <c r="AY2274" s="235" t="s">
        <v>65</v>
      </c>
      <c r="AZ2274" s="235" t="s">
        <v>1907</v>
      </c>
      <c r="BA2274" s="238">
        <v>5106240</v>
      </c>
      <c r="BB2274" s="235"/>
      <c r="BC2274" s="235"/>
    </row>
    <row r="2275" spans="51:55" ht="30" customHeight="1" x14ac:dyDescent="0.25">
      <c r="AY2275" s="235" t="s">
        <v>65</v>
      </c>
      <c r="AZ2275" s="235" t="s">
        <v>1925</v>
      </c>
      <c r="BA2275" s="238">
        <v>5106257</v>
      </c>
      <c r="BB2275" s="235"/>
      <c r="BC2275" s="235"/>
    </row>
    <row r="2276" spans="51:55" ht="30" customHeight="1" x14ac:dyDescent="0.25">
      <c r="AY2276" s="235" t="s">
        <v>65</v>
      </c>
      <c r="AZ2276" s="235" t="s">
        <v>1942</v>
      </c>
      <c r="BA2276" s="238">
        <v>5106273</v>
      </c>
      <c r="BB2276" s="235"/>
      <c r="BC2276" s="235"/>
    </row>
    <row r="2277" spans="51:55" ht="30" customHeight="1" x14ac:dyDescent="0.25">
      <c r="AY2277" s="235" t="s">
        <v>65</v>
      </c>
      <c r="AZ2277" s="235" t="s">
        <v>1958</v>
      </c>
      <c r="BA2277" s="238">
        <v>5106265</v>
      </c>
      <c r="BB2277" s="235"/>
      <c r="BC2277" s="235"/>
    </row>
    <row r="2278" spans="51:55" ht="30" customHeight="1" x14ac:dyDescent="0.25">
      <c r="AY2278" s="235" t="s">
        <v>65</v>
      </c>
      <c r="AZ2278" s="235" t="s">
        <v>1975</v>
      </c>
      <c r="BA2278" s="238">
        <v>5106315</v>
      </c>
      <c r="BB2278" s="235"/>
      <c r="BC2278" s="235"/>
    </row>
    <row r="2279" spans="51:55" ht="30" customHeight="1" x14ac:dyDescent="0.25">
      <c r="AY2279" s="235" t="s">
        <v>65</v>
      </c>
      <c r="AZ2279" s="235" t="s">
        <v>1993</v>
      </c>
      <c r="BA2279" s="238">
        <v>5106281</v>
      </c>
      <c r="BB2279" s="235"/>
      <c r="BC2279" s="235"/>
    </row>
    <row r="2280" spans="51:55" ht="30" customHeight="1" x14ac:dyDescent="0.25">
      <c r="AY2280" s="235" t="s">
        <v>65</v>
      </c>
      <c r="AZ2280" s="235" t="s">
        <v>2010</v>
      </c>
      <c r="BA2280" s="238">
        <v>5106299</v>
      </c>
      <c r="BB2280" s="235"/>
      <c r="BC2280" s="235"/>
    </row>
    <row r="2281" spans="51:55" ht="30" customHeight="1" x14ac:dyDescent="0.25">
      <c r="AY2281" s="235" t="s">
        <v>65</v>
      </c>
      <c r="AZ2281" s="235" t="s">
        <v>2028</v>
      </c>
      <c r="BA2281" s="238">
        <v>5106307</v>
      </c>
      <c r="BB2281" s="235"/>
      <c r="BC2281" s="235"/>
    </row>
    <row r="2282" spans="51:55" ht="30" customHeight="1" x14ac:dyDescent="0.25">
      <c r="AY2282" s="235" t="s">
        <v>65</v>
      </c>
      <c r="AZ2282" s="235" t="s">
        <v>2046</v>
      </c>
      <c r="BA2282" s="238">
        <v>5106372</v>
      </c>
      <c r="BB2282" s="235"/>
      <c r="BC2282" s="235"/>
    </row>
    <row r="2283" spans="51:55" ht="30" customHeight="1" x14ac:dyDescent="0.25">
      <c r="AY2283" s="235" t="s">
        <v>65</v>
      </c>
      <c r="AZ2283" s="235" t="s">
        <v>2064</v>
      </c>
      <c r="BA2283" s="238">
        <v>5106422</v>
      </c>
      <c r="BB2283" s="235"/>
      <c r="BC2283" s="235"/>
    </row>
    <row r="2284" spans="51:55" ht="30" customHeight="1" x14ac:dyDescent="0.25">
      <c r="AY2284" s="235" t="s">
        <v>65</v>
      </c>
      <c r="AZ2284" s="235" t="s">
        <v>2081</v>
      </c>
      <c r="BA2284" s="238">
        <v>5106455</v>
      </c>
      <c r="BB2284" s="235"/>
      <c r="BC2284" s="235"/>
    </row>
    <row r="2285" spans="51:55" ht="30" customHeight="1" x14ac:dyDescent="0.25">
      <c r="AY2285" s="235" t="s">
        <v>65</v>
      </c>
      <c r="AZ2285" s="235" t="s">
        <v>2096</v>
      </c>
      <c r="BA2285" s="238">
        <v>5106505</v>
      </c>
      <c r="BB2285" s="235"/>
      <c r="BC2285" s="235"/>
    </row>
    <row r="2286" spans="51:55" ht="30" customHeight="1" x14ac:dyDescent="0.25">
      <c r="AY2286" s="235" t="s">
        <v>65</v>
      </c>
      <c r="AZ2286" s="235" t="s">
        <v>2113</v>
      </c>
      <c r="BA2286" s="238">
        <v>5106653</v>
      </c>
      <c r="BB2286" s="235"/>
      <c r="BC2286" s="235"/>
    </row>
    <row r="2287" spans="51:55" ht="30" customHeight="1" x14ac:dyDescent="0.25">
      <c r="AY2287" s="235" t="s">
        <v>65</v>
      </c>
      <c r="AZ2287" s="235" t="s">
        <v>2128</v>
      </c>
      <c r="BA2287" s="238">
        <v>5106703</v>
      </c>
      <c r="BB2287" s="235"/>
      <c r="BC2287" s="235"/>
    </row>
    <row r="2288" spans="51:55" ht="30" customHeight="1" x14ac:dyDescent="0.25">
      <c r="AY2288" s="235" t="s">
        <v>65</v>
      </c>
      <c r="AZ2288" s="235" t="s">
        <v>2145</v>
      </c>
      <c r="BA2288" s="238">
        <v>5106752</v>
      </c>
      <c r="BB2288" s="235"/>
      <c r="BC2288" s="235"/>
    </row>
    <row r="2289" spans="51:55" ht="30" customHeight="1" x14ac:dyDescent="0.25">
      <c r="AY2289" s="235" t="s">
        <v>65</v>
      </c>
      <c r="AZ2289" s="235" t="s">
        <v>2161</v>
      </c>
      <c r="BA2289" s="238">
        <v>5106778</v>
      </c>
      <c r="BB2289" s="235"/>
      <c r="BC2289" s="235"/>
    </row>
    <row r="2290" spans="51:55" ht="30" customHeight="1" x14ac:dyDescent="0.25">
      <c r="AY2290" s="235" t="s">
        <v>65</v>
      </c>
      <c r="AZ2290" s="235" t="s">
        <v>2178</v>
      </c>
      <c r="BA2290" s="238">
        <v>5106802</v>
      </c>
      <c r="BB2290" s="235"/>
      <c r="BC2290" s="235"/>
    </row>
    <row r="2291" spans="51:55" ht="30" customHeight="1" x14ac:dyDescent="0.25">
      <c r="AY2291" s="235" t="s">
        <v>65</v>
      </c>
      <c r="AZ2291" s="235" t="s">
        <v>2195</v>
      </c>
      <c r="BA2291" s="238">
        <v>5106828</v>
      </c>
      <c r="BB2291" s="235"/>
      <c r="BC2291" s="235"/>
    </row>
    <row r="2292" spans="51:55" ht="30" customHeight="1" x14ac:dyDescent="0.25">
      <c r="AY2292" s="235" t="s">
        <v>65</v>
      </c>
      <c r="AZ2292" s="235" t="s">
        <v>2211</v>
      </c>
      <c r="BA2292" s="238">
        <v>5106851</v>
      </c>
      <c r="BB2292" s="235"/>
      <c r="BC2292" s="235"/>
    </row>
    <row r="2293" spans="51:55" ht="30" customHeight="1" x14ac:dyDescent="0.25">
      <c r="AY2293" s="235" t="s">
        <v>65</v>
      </c>
      <c r="AZ2293" s="235" t="s">
        <v>2226</v>
      </c>
      <c r="BA2293" s="238">
        <v>5107008</v>
      </c>
      <c r="BB2293" s="235"/>
      <c r="BC2293" s="235"/>
    </row>
    <row r="2294" spans="51:55" ht="30" customHeight="1" x14ac:dyDescent="0.25">
      <c r="AY2294" s="235" t="s">
        <v>65</v>
      </c>
      <c r="AZ2294" s="235" t="s">
        <v>2242</v>
      </c>
      <c r="BA2294" s="238">
        <v>5107040</v>
      </c>
      <c r="BB2294" s="235"/>
      <c r="BC2294" s="235"/>
    </row>
    <row r="2295" spans="51:55" ht="30" customHeight="1" x14ac:dyDescent="0.25">
      <c r="AY2295" s="235" t="s">
        <v>65</v>
      </c>
      <c r="AZ2295" s="235" t="s">
        <v>2256</v>
      </c>
      <c r="BA2295" s="238">
        <v>5107065</v>
      </c>
      <c r="BB2295" s="235"/>
      <c r="BC2295" s="235"/>
    </row>
    <row r="2296" spans="51:55" ht="30" customHeight="1" x14ac:dyDescent="0.25">
      <c r="AY2296" s="235" t="s">
        <v>65</v>
      </c>
      <c r="AZ2296" s="235" t="s">
        <v>2271</v>
      </c>
      <c r="BA2296" s="238">
        <v>5107156</v>
      </c>
      <c r="BB2296" s="235"/>
      <c r="BC2296" s="235"/>
    </row>
    <row r="2297" spans="51:55" ht="30" customHeight="1" x14ac:dyDescent="0.25">
      <c r="AY2297" s="235" t="s">
        <v>65</v>
      </c>
      <c r="AZ2297" s="235" t="s">
        <v>2287</v>
      </c>
      <c r="BA2297" s="238">
        <v>5107180</v>
      </c>
      <c r="BB2297" s="235"/>
      <c r="BC2297" s="235"/>
    </row>
    <row r="2298" spans="51:55" ht="30" customHeight="1" x14ac:dyDescent="0.25">
      <c r="AY2298" s="235" t="s">
        <v>65</v>
      </c>
      <c r="AZ2298" s="235" t="s">
        <v>2303</v>
      </c>
      <c r="BA2298" s="238">
        <v>5107198</v>
      </c>
      <c r="BB2298" s="235"/>
      <c r="BC2298" s="235"/>
    </row>
    <row r="2299" spans="51:55" ht="30" customHeight="1" x14ac:dyDescent="0.25">
      <c r="AY2299" s="235" t="s">
        <v>65</v>
      </c>
      <c r="AZ2299" s="235" t="s">
        <v>471</v>
      </c>
      <c r="BA2299" s="238">
        <v>5107206</v>
      </c>
      <c r="BB2299" s="235"/>
      <c r="BC2299" s="235"/>
    </row>
    <row r="2300" spans="51:55" ht="30" customHeight="1" x14ac:dyDescent="0.25">
      <c r="AY2300" s="235" t="s">
        <v>65</v>
      </c>
      <c r="AZ2300" s="235" t="s">
        <v>2332</v>
      </c>
      <c r="BA2300" s="238">
        <v>5107578</v>
      </c>
      <c r="BB2300" s="235"/>
      <c r="BC2300" s="235"/>
    </row>
    <row r="2301" spans="51:55" ht="30" customHeight="1" x14ac:dyDescent="0.25">
      <c r="AY2301" s="235" t="s">
        <v>65</v>
      </c>
      <c r="AZ2301" s="235" t="s">
        <v>2348</v>
      </c>
      <c r="BA2301" s="238">
        <v>5107602</v>
      </c>
      <c r="BB2301" s="235"/>
      <c r="BC2301" s="235"/>
    </row>
    <row r="2302" spans="51:55" ht="30" customHeight="1" x14ac:dyDescent="0.25">
      <c r="AY2302" s="235" t="s">
        <v>65</v>
      </c>
      <c r="AZ2302" s="235" t="s">
        <v>2364</v>
      </c>
      <c r="BA2302" s="238">
        <v>5107701</v>
      </c>
      <c r="BB2302" s="235"/>
      <c r="BC2302" s="235"/>
    </row>
    <row r="2303" spans="51:55" ht="30" customHeight="1" x14ac:dyDescent="0.25">
      <c r="AY2303" s="235" t="s">
        <v>65</v>
      </c>
      <c r="AZ2303" s="235" t="s">
        <v>2378</v>
      </c>
      <c r="BA2303" s="238">
        <v>5107750</v>
      </c>
      <c r="BB2303" s="235"/>
      <c r="BC2303" s="235"/>
    </row>
    <row r="2304" spans="51:55" ht="30" customHeight="1" x14ac:dyDescent="0.25">
      <c r="AY2304" s="235" t="s">
        <v>65</v>
      </c>
      <c r="AZ2304" s="235" t="s">
        <v>2393</v>
      </c>
      <c r="BA2304" s="238">
        <v>5107248</v>
      </c>
      <c r="BB2304" s="235"/>
      <c r="BC2304" s="235"/>
    </row>
    <row r="2305" spans="51:55" ht="30" customHeight="1" x14ac:dyDescent="0.25">
      <c r="AY2305" s="235" t="s">
        <v>65</v>
      </c>
      <c r="AZ2305" s="235" t="s">
        <v>2409</v>
      </c>
      <c r="BA2305" s="238">
        <v>5107743</v>
      </c>
      <c r="BB2305" s="235"/>
      <c r="BC2305" s="235"/>
    </row>
    <row r="2306" spans="51:55" ht="30" customHeight="1" x14ac:dyDescent="0.25">
      <c r="AY2306" s="235" t="s">
        <v>65</v>
      </c>
      <c r="AZ2306" s="235" t="s">
        <v>2425</v>
      </c>
      <c r="BA2306" s="238">
        <v>5107768</v>
      </c>
      <c r="BB2306" s="235"/>
      <c r="BC2306" s="235"/>
    </row>
    <row r="2307" spans="51:55" ht="30" customHeight="1" x14ac:dyDescent="0.25">
      <c r="AY2307" s="235" t="s">
        <v>65</v>
      </c>
      <c r="AZ2307" s="235" t="s">
        <v>2441</v>
      </c>
      <c r="BA2307" s="238">
        <v>5107776</v>
      </c>
      <c r="BB2307" s="235"/>
      <c r="BC2307" s="235"/>
    </row>
    <row r="2308" spans="51:55" ht="30" customHeight="1" x14ac:dyDescent="0.25">
      <c r="AY2308" s="235" t="s">
        <v>65</v>
      </c>
      <c r="AZ2308" s="235" t="s">
        <v>2457</v>
      </c>
      <c r="BA2308" s="238">
        <v>5107263</v>
      </c>
      <c r="BB2308" s="235"/>
      <c r="BC2308" s="235"/>
    </row>
    <row r="2309" spans="51:55" ht="30" customHeight="1" x14ac:dyDescent="0.25">
      <c r="AY2309" s="235" t="s">
        <v>65</v>
      </c>
      <c r="AZ2309" s="235" t="s">
        <v>2470</v>
      </c>
      <c r="BA2309" s="238">
        <v>5107792</v>
      </c>
      <c r="BB2309" s="235"/>
      <c r="BC2309" s="235"/>
    </row>
    <row r="2310" spans="51:55" ht="30" customHeight="1" x14ac:dyDescent="0.25">
      <c r="AY2310" s="235" t="s">
        <v>65</v>
      </c>
      <c r="AZ2310" s="235" t="s">
        <v>2486</v>
      </c>
      <c r="BA2310" s="238">
        <v>5107800</v>
      </c>
      <c r="BB2310" s="235"/>
      <c r="BC2310" s="235"/>
    </row>
    <row r="2311" spans="51:55" ht="30" customHeight="1" x14ac:dyDescent="0.25">
      <c r="AY2311" s="235" t="s">
        <v>65</v>
      </c>
      <c r="AZ2311" s="235" t="s">
        <v>2502</v>
      </c>
      <c r="BA2311" s="238">
        <v>5107859</v>
      </c>
      <c r="BB2311" s="235"/>
      <c r="BC2311" s="235"/>
    </row>
    <row r="2312" spans="51:55" ht="30" customHeight="1" x14ac:dyDescent="0.25">
      <c r="AY2312" s="235" t="s">
        <v>65</v>
      </c>
      <c r="AZ2312" s="235" t="s">
        <v>2516</v>
      </c>
      <c r="BA2312" s="238">
        <v>5107297</v>
      </c>
      <c r="BB2312" s="235"/>
      <c r="BC2312" s="235"/>
    </row>
    <row r="2313" spans="51:55" ht="30" customHeight="1" x14ac:dyDescent="0.25">
      <c r="AY2313" s="235" t="s">
        <v>65</v>
      </c>
      <c r="AZ2313" s="235" t="s">
        <v>2531</v>
      </c>
      <c r="BA2313" s="238">
        <v>5107305</v>
      </c>
      <c r="BB2313" s="235"/>
      <c r="BC2313" s="235"/>
    </row>
    <row r="2314" spans="51:55" ht="30" customHeight="1" x14ac:dyDescent="0.25">
      <c r="AY2314" s="235" t="s">
        <v>65</v>
      </c>
      <c r="AZ2314" s="235" t="s">
        <v>2547</v>
      </c>
      <c r="BA2314" s="238">
        <v>5107354</v>
      </c>
      <c r="BB2314" s="235"/>
      <c r="BC2314" s="235"/>
    </row>
    <row r="2315" spans="51:55" ht="30" customHeight="1" x14ac:dyDescent="0.25">
      <c r="AY2315" s="235" t="s">
        <v>65</v>
      </c>
      <c r="AZ2315" s="235" t="s">
        <v>2562</v>
      </c>
      <c r="BA2315" s="238">
        <v>5107107</v>
      </c>
      <c r="BB2315" s="235"/>
      <c r="BC2315" s="235"/>
    </row>
    <row r="2316" spans="51:55" ht="30" customHeight="1" x14ac:dyDescent="0.25">
      <c r="AY2316" s="235" t="s">
        <v>65</v>
      </c>
      <c r="AZ2316" s="235" t="s">
        <v>2577</v>
      </c>
      <c r="BA2316" s="238">
        <v>5107404</v>
      </c>
      <c r="BB2316" s="235"/>
      <c r="BC2316" s="235"/>
    </row>
    <row r="2317" spans="51:55" ht="30" customHeight="1" x14ac:dyDescent="0.25">
      <c r="AY2317" s="235" t="s">
        <v>65</v>
      </c>
      <c r="AZ2317" s="235" t="s">
        <v>2592</v>
      </c>
      <c r="BA2317" s="238">
        <v>5107875</v>
      </c>
      <c r="BB2317" s="235"/>
      <c r="BC2317" s="235"/>
    </row>
    <row r="2318" spans="51:55" ht="30" customHeight="1" x14ac:dyDescent="0.25">
      <c r="AY2318" s="235" t="s">
        <v>65</v>
      </c>
      <c r="AZ2318" s="235" t="s">
        <v>2608</v>
      </c>
      <c r="BA2318" s="238">
        <v>5107883</v>
      </c>
      <c r="BB2318" s="235"/>
      <c r="BC2318" s="235"/>
    </row>
    <row r="2319" spans="51:55" ht="30" customHeight="1" x14ac:dyDescent="0.25">
      <c r="AY2319" s="235" t="s">
        <v>65</v>
      </c>
      <c r="AZ2319" s="235" t="s">
        <v>2622</v>
      </c>
      <c r="BA2319" s="238">
        <v>5107909</v>
      </c>
      <c r="BB2319" s="235"/>
      <c r="BC2319" s="235"/>
    </row>
    <row r="2320" spans="51:55" ht="30" customHeight="1" x14ac:dyDescent="0.25">
      <c r="AY2320" s="235" t="s">
        <v>65</v>
      </c>
      <c r="AZ2320" s="235" t="s">
        <v>2635</v>
      </c>
      <c r="BA2320" s="238">
        <v>5107925</v>
      </c>
      <c r="BB2320" s="235"/>
      <c r="BC2320" s="235"/>
    </row>
    <row r="2321" spans="51:55" ht="30" customHeight="1" x14ac:dyDescent="0.25">
      <c r="AY2321" s="235" t="s">
        <v>65</v>
      </c>
      <c r="AZ2321" s="235" t="s">
        <v>2650</v>
      </c>
      <c r="BA2321" s="238">
        <v>5107941</v>
      </c>
      <c r="BB2321" s="235"/>
      <c r="BC2321" s="235"/>
    </row>
    <row r="2322" spans="51:55" ht="30" customHeight="1" x14ac:dyDescent="0.25">
      <c r="AY2322" s="235" t="s">
        <v>65</v>
      </c>
      <c r="AZ2322" s="235" t="s">
        <v>2663</v>
      </c>
      <c r="BA2322" s="238">
        <v>5107958</v>
      </c>
      <c r="BB2322" s="235"/>
      <c r="BC2322" s="235"/>
    </row>
    <row r="2323" spans="51:55" ht="30" customHeight="1" x14ac:dyDescent="0.25">
      <c r="AY2323" s="235" t="s">
        <v>65</v>
      </c>
      <c r="AZ2323" s="235" t="s">
        <v>2677</v>
      </c>
      <c r="BA2323" s="238">
        <v>5108006</v>
      </c>
      <c r="BB2323" s="235"/>
      <c r="BC2323" s="235"/>
    </row>
    <row r="2324" spans="51:55" ht="30" customHeight="1" x14ac:dyDescent="0.25">
      <c r="AY2324" s="235" t="s">
        <v>65</v>
      </c>
      <c r="AZ2324" s="235" t="s">
        <v>2692</v>
      </c>
      <c r="BA2324" s="238">
        <v>5108055</v>
      </c>
      <c r="BB2324" s="235"/>
      <c r="BC2324" s="235"/>
    </row>
    <row r="2325" spans="51:55" ht="30" customHeight="1" x14ac:dyDescent="0.25">
      <c r="AY2325" s="235" t="s">
        <v>65</v>
      </c>
      <c r="AZ2325" s="235" t="s">
        <v>2708</v>
      </c>
      <c r="BA2325" s="238">
        <v>5108105</v>
      </c>
      <c r="BB2325" s="235"/>
      <c r="BC2325" s="235"/>
    </row>
    <row r="2326" spans="51:55" ht="30" customHeight="1" x14ac:dyDescent="0.25">
      <c r="AY2326" s="235" t="s">
        <v>65</v>
      </c>
      <c r="AZ2326" s="235" t="s">
        <v>2723</v>
      </c>
      <c r="BA2326" s="238">
        <v>5108204</v>
      </c>
      <c r="BB2326" s="235"/>
      <c r="BC2326" s="235"/>
    </row>
    <row r="2327" spans="51:55" ht="30" customHeight="1" x14ac:dyDescent="0.25">
      <c r="AY2327" s="235" t="s">
        <v>65</v>
      </c>
      <c r="AZ2327" s="235" t="s">
        <v>2739</v>
      </c>
      <c r="BA2327" s="238">
        <v>5108303</v>
      </c>
      <c r="BB2327" s="235"/>
      <c r="BC2327" s="235"/>
    </row>
    <row r="2328" spans="51:55" ht="30" customHeight="1" x14ac:dyDescent="0.25">
      <c r="AY2328" s="235" t="s">
        <v>65</v>
      </c>
      <c r="AZ2328" s="235" t="s">
        <v>2754</v>
      </c>
      <c r="BA2328" s="238">
        <v>5108352</v>
      </c>
      <c r="BB2328" s="235"/>
      <c r="BC2328" s="235"/>
    </row>
    <row r="2329" spans="51:55" ht="30" customHeight="1" x14ac:dyDescent="0.25">
      <c r="AY2329" s="235" t="s">
        <v>65</v>
      </c>
      <c r="AZ2329" s="235" t="s">
        <v>2769</v>
      </c>
      <c r="BA2329" s="238">
        <v>5108402</v>
      </c>
      <c r="BB2329" s="235"/>
      <c r="BC2329" s="235"/>
    </row>
    <row r="2330" spans="51:55" ht="30" customHeight="1" x14ac:dyDescent="0.25">
      <c r="AY2330" s="235" t="s">
        <v>65</v>
      </c>
      <c r="AZ2330" s="235" t="s">
        <v>2785</v>
      </c>
      <c r="BA2330" s="238">
        <v>5108501</v>
      </c>
      <c r="BB2330" s="235"/>
      <c r="BC2330" s="235"/>
    </row>
    <row r="2331" spans="51:55" ht="30" customHeight="1" x14ac:dyDescent="0.25">
      <c r="AY2331" s="235" t="s">
        <v>65</v>
      </c>
      <c r="AZ2331" s="235" t="s">
        <v>2800</v>
      </c>
      <c r="BA2331" s="238">
        <v>5105507</v>
      </c>
      <c r="BB2331" s="235"/>
      <c r="BC2331" s="235"/>
    </row>
    <row r="2332" spans="51:55" ht="30" customHeight="1" x14ac:dyDescent="0.25">
      <c r="AY2332" s="235" t="s">
        <v>65</v>
      </c>
      <c r="AZ2332" s="235" t="s">
        <v>2815</v>
      </c>
      <c r="BA2332" s="238">
        <v>5108600</v>
      </c>
      <c r="BB2332" s="235"/>
      <c r="BC2332" s="235"/>
    </row>
    <row r="2333" spans="51:55" ht="30" customHeight="1" x14ac:dyDescent="0.25">
      <c r="AY2333" s="235" t="s">
        <v>67</v>
      </c>
      <c r="AZ2333" s="235" t="s">
        <v>104</v>
      </c>
      <c r="BA2333" s="238">
        <v>1500107</v>
      </c>
      <c r="BB2333" s="235"/>
      <c r="BC2333" s="235"/>
    </row>
    <row r="2334" spans="51:55" ht="30" customHeight="1" x14ac:dyDescent="0.25">
      <c r="AY2334" s="235" t="s">
        <v>67</v>
      </c>
      <c r="AZ2334" s="235" t="s">
        <v>129</v>
      </c>
      <c r="BA2334" s="238">
        <v>1500131</v>
      </c>
      <c r="BB2334" s="235"/>
      <c r="BC2334" s="235"/>
    </row>
    <row r="2335" spans="51:55" ht="30" customHeight="1" x14ac:dyDescent="0.25">
      <c r="AY2335" s="235" t="s">
        <v>67</v>
      </c>
      <c r="AZ2335" s="235" t="s">
        <v>155</v>
      </c>
      <c r="BA2335" s="238">
        <v>1500206</v>
      </c>
      <c r="BB2335" s="235"/>
      <c r="BC2335" s="235"/>
    </row>
    <row r="2336" spans="51:55" ht="30" customHeight="1" x14ac:dyDescent="0.25">
      <c r="AY2336" s="235" t="s">
        <v>67</v>
      </c>
      <c r="AZ2336" s="235" t="s">
        <v>180</v>
      </c>
      <c r="BA2336" s="238">
        <v>1500305</v>
      </c>
      <c r="BB2336" s="235"/>
      <c r="BC2336" s="235"/>
    </row>
    <row r="2337" spans="51:55" ht="30" customHeight="1" x14ac:dyDescent="0.25">
      <c r="AY2337" s="235" t="s">
        <v>67</v>
      </c>
      <c r="AZ2337" s="235" t="s">
        <v>206</v>
      </c>
      <c r="BA2337" s="238">
        <v>1500347</v>
      </c>
      <c r="BB2337" s="235"/>
      <c r="BC2337" s="235"/>
    </row>
    <row r="2338" spans="51:55" ht="30" customHeight="1" x14ac:dyDescent="0.25">
      <c r="AY2338" s="235" t="s">
        <v>67</v>
      </c>
      <c r="AZ2338" s="235" t="s">
        <v>231</v>
      </c>
      <c r="BA2338" s="238">
        <v>1500404</v>
      </c>
      <c r="BB2338" s="235"/>
      <c r="BC2338" s="235"/>
    </row>
    <row r="2339" spans="51:55" ht="30" customHeight="1" x14ac:dyDescent="0.25">
      <c r="AY2339" s="235" t="s">
        <v>67</v>
      </c>
      <c r="AZ2339" s="235" t="s">
        <v>256</v>
      </c>
      <c r="BA2339" s="238">
        <v>1500503</v>
      </c>
      <c r="BB2339" s="235"/>
      <c r="BC2339" s="235"/>
    </row>
    <row r="2340" spans="51:55" ht="30" customHeight="1" x14ac:dyDescent="0.25">
      <c r="AY2340" s="235" t="s">
        <v>67</v>
      </c>
      <c r="AZ2340" s="235" t="s">
        <v>281</v>
      </c>
      <c r="BA2340" s="238">
        <v>1500602</v>
      </c>
      <c r="BB2340" s="235"/>
      <c r="BC2340" s="235"/>
    </row>
    <row r="2341" spans="51:55" ht="30" customHeight="1" x14ac:dyDescent="0.25">
      <c r="AY2341" s="235" t="s">
        <v>67</v>
      </c>
      <c r="AZ2341" s="235" t="s">
        <v>307</v>
      </c>
      <c r="BA2341" s="238">
        <v>1500701</v>
      </c>
      <c r="BB2341" s="235"/>
      <c r="BC2341" s="235"/>
    </row>
    <row r="2342" spans="51:55" ht="30" customHeight="1" x14ac:dyDescent="0.25">
      <c r="AY2342" s="235" t="s">
        <v>67</v>
      </c>
      <c r="AZ2342" s="235" t="s">
        <v>333</v>
      </c>
      <c r="BA2342" s="238">
        <v>1500800</v>
      </c>
      <c r="BB2342" s="235"/>
      <c r="BC2342" s="235"/>
    </row>
    <row r="2343" spans="51:55" ht="30" customHeight="1" x14ac:dyDescent="0.25">
      <c r="AY2343" s="235" t="s">
        <v>67</v>
      </c>
      <c r="AZ2343" s="235" t="s">
        <v>358</v>
      </c>
      <c r="BA2343" s="238">
        <v>1500859</v>
      </c>
      <c r="BB2343" s="235"/>
      <c r="BC2343" s="235"/>
    </row>
    <row r="2344" spans="51:55" ht="30" customHeight="1" x14ac:dyDescent="0.25">
      <c r="AY2344" s="235" t="s">
        <v>67</v>
      </c>
      <c r="AZ2344" s="235" t="s">
        <v>382</v>
      </c>
      <c r="BA2344" s="238">
        <v>1500909</v>
      </c>
      <c r="BB2344" s="235"/>
      <c r="BC2344" s="235"/>
    </row>
    <row r="2345" spans="51:55" ht="30" customHeight="1" x14ac:dyDescent="0.25">
      <c r="AY2345" s="235" t="s">
        <v>67</v>
      </c>
      <c r="AZ2345" s="235" t="s">
        <v>407</v>
      </c>
      <c r="BA2345" s="238">
        <v>1500958</v>
      </c>
      <c r="BB2345" s="235"/>
      <c r="BC2345" s="235"/>
    </row>
    <row r="2346" spans="51:55" ht="30" customHeight="1" x14ac:dyDescent="0.25">
      <c r="AY2346" s="235" t="s">
        <v>67</v>
      </c>
      <c r="AZ2346" s="235" t="s">
        <v>432</v>
      </c>
      <c r="BA2346" s="238">
        <v>1501006</v>
      </c>
      <c r="BB2346" s="235"/>
      <c r="BC2346" s="235"/>
    </row>
    <row r="2347" spans="51:55" ht="30" customHeight="1" x14ac:dyDescent="0.25">
      <c r="AY2347" s="235" t="s">
        <v>67</v>
      </c>
      <c r="AZ2347" s="235" t="s">
        <v>457</v>
      </c>
      <c r="BA2347" s="238">
        <v>1501105</v>
      </c>
      <c r="BB2347" s="235"/>
      <c r="BC2347" s="235"/>
    </row>
    <row r="2348" spans="51:55" ht="30" customHeight="1" x14ac:dyDescent="0.25">
      <c r="AY2348" s="235" t="s">
        <v>67</v>
      </c>
      <c r="AZ2348" s="235" t="s">
        <v>483</v>
      </c>
      <c r="BA2348" s="238">
        <v>1501204</v>
      </c>
      <c r="BB2348" s="235"/>
      <c r="BC2348" s="235"/>
    </row>
    <row r="2349" spans="51:55" ht="30" customHeight="1" x14ac:dyDescent="0.25">
      <c r="AY2349" s="235" t="s">
        <v>67</v>
      </c>
      <c r="AZ2349" s="235" t="s">
        <v>507</v>
      </c>
      <c r="BA2349" s="238">
        <v>1501253</v>
      </c>
      <c r="BB2349" s="235"/>
      <c r="BC2349" s="235"/>
    </row>
    <row r="2350" spans="51:55" ht="30" customHeight="1" x14ac:dyDescent="0.25">
      <c r="AY2350" s="235" t="s">
        <v>67</v>
      </c>
      <c r="AZ2350" s="235" t="s">
        <v>530</v>
      </c>
      <c r="BA2350" s="238">
        <v>1501303</v>
      </c>
      <c r="BB2350" s="235"/>
      <c r="BC2350" s="235"/>
    </row>
    <row r="2351" spans="51:55" ht="30" customHeight="1" x14ac:dyDescent="0.25">
      <c r="AY2351" s="235" t="s">
        <v>67</v>
      </c>
      <c r="AZ2351" s="235" t="s">
        <v>270</v>
      </c>
      <c r="BA2351" s="238">
        <v>1501402</v>
      </c>
      <c r="BB2351" s="235"/>
      <c r="BC2351" s="235"/>
    </row>
    <row r="2352" spans="51:55" ht="30" customHeight="1" x14ac:dyDescent="0.25">
      <c r="AY2352" s="235" t="s">
        <v>67</v>
      </c>
      <c r="AZ2352" s="235" t="s">
        <v>576</v>
      </c>
      <c r="BA2352" s="238">
        <v>1501451</v>
      </c>
      <c r="BB2352" s="235"/>
      <c r="BC2352" s="235"/>
    </row>
    <row r="2353" spans="51:55" ht="30" customHeight="1" x14ac:dyDescent="0.25">
      <c r="AY2353" s="235" t="s">
        <v>67</v>
      </c>
      <c r="AZ2353" s="235" t="s">
        <v>600</v>
      </c>
      <c r="BA2353" s="238">
        <v>1501501</v>
      </c>
      <c r="BB2353" s="235"/>
      <c r="BC2353" s="235"/>
    </row>
    <row r="2354" spans="51:55" ht="30" customHeight="1" x14ac:dyDescent="0.25">
      <c r="AY2354" s="235" t="s">
        <v>67</v>
      </c>
      <c r="AZ2354" s="235" t="s">
        <v>623</v>
      </c>
      <c r="BA2354" s="238">
        <v>1501576</v>
      </c>
      <c r="BB2354" s="235"/>
      <c r="BC2354" s="235"/>
    </row>
    <row r="2355" spans="51:55" ht="30" customHeight="1" x14ac:dyDescent="0.25">
      <c r="AY2355" s="235" t="s">
        <v>67</v>
      </c>
      <c r="AZ2355" s="235" t="s">
        <v>481</v>
      </c>
      <c r="BA2355" s="238">
        <v>1501600</v>
      </c>
      <c r="BB2355" s="235"/>
      <c r="BC2355" s="235"/>
    </row>
    <row r="2356" spans="51:55" ht="30" customHeight="1" x14ac:dyDescent="0.25">
      <c r="AY2356" s="235" t="s">
        <v>67</v>
      </c>
      <c r="AZ2356" s="235" t="s">
        <v>665</v>
      </c>
      <c r="BA2356" s="238">
        <v>1501709</v>
      </c>
      <c r="BB2356" s="235"/>
      <c r="BC2356" s="235"/>
    </row>
    <row r="2357" spans="51:55" ht="30" customHeight="1" x14ac:dyDescent="0.25">
      <c r="AY2357" s="235" t="s">
        <v>67</v>
      </c>
      <c r="AZ2357" s="235" t="s">
        <v>686</v>
      </c>
      <c r="BA2357" s="238">
        <v>1501725</v>
      </c>
      <c r="BB2357" s="235"/>
      <c r="BC2357" s="235"/>
    </row>
    <row r="2358" spans="51:55" ht="30" customHeight="1" x14ac:dyDescent="0.25">
      <c r="AY2358" s="235" t="s">
        <v>67</v>
      </c>
      <c r="AZ2358" s="235" t="s">
        <v>706</v>
      </c>
      <c r="BA2358" s="238">
        <v>1501758</v>
      </c>
      <c r="BB2358" s="235"/>
      <c r="BC2358" s="235"/>
    </row>
    <row r="2359" spans="51:55" ht="30" customHeight="1" x14ac:dyDescent="0.25">
      <c r="AY2359" s="235" t="s">
        <v>67</v>
      </c>
      <c r="AZ2359" s="235" t="s">
        <v>728</v>
      </c>
      <c r="BA2359" s="238">
        <v>1501782</v>
      </c>
      <c r="BB2359" s="235"/>
      <c r="BC2359" s="235"/>
    </row>
    <row r="2360" spans="51:55" ht="30" customHeight="1" x14ac:dyDescent="0.25">
      <c r="AY2360" s="235" t="s">
        <v>67</v>
      </c>
      <c r="AZ2360" s="235" t="s">
        <v>750</v>
      </c>
      <c r="BA2360" s="238">
        <v>1501808</v>
      </c>
      <c r="BB2360" s="235"/>
      <c r="BC2360" s="235"/>
    </row>
    <row r="2361" spans="51:55" ht="30" customHeight="1" x14ac:dyDescent="0.25">
      <c r="AY2361" s="235" t="s">
        <v>67</v>
      </c>
      <c r="AZ2361" s="235" t="s">
        <v>771</v>
      </c>
      <c r="BA2361" s="238">
        <v>1501907</v>
      </c>
      <c r="BB2361" s="235"/>
      <c r="BC2361" s="235"/>
    </row>
    <row r="2362" spans="51:55" ht="30" customHeight="1" x14ac:dyDescent="0.25">
      <c r="AY2362" s="235" t="s">
        <v>67</v>
      </c>
      <c r="AZ2362" s="235" t="s">
        <v>794</v>
      </c>
      <c r="BA2362" s="238">
        <v>1502004</v>
      </c>
      <c r="BB2362" s="235"/>
      <c r="BC2362" s="235"/>
    </row>
    <row r="2363" spans="51:55" ht="30" customHeight="1" x14ac:dyDescent="0.25">
      <c r="AY2363" s="235" t="s">
        <v>67</v>
      </c>
      <c r="AZ2363" s="235" t="s">
        <v>815</v>
      </c>
      <c r="BA2363" s="238">
        <v>1501956</v>
      </c>
      <c r="BB2363" s="235"/>
      <c r="BC2363" s="235"/>
    </row>
    <row r="2364" spans="51:55" ht="30" customHeight="1" x14ac:dyDescent="0.25">
      <c r="AY2364" s="235" t="s">
        <v>67</v>
      </c>
      <c r="AZ2364" s="235" t="s">
        <v>835</v>
      </c>
      <c r="BA2364" s="238">
        <v>1502103</v>
      </c>
      <c r="BB2364" s="235"/>
      <c r="BC2364" s="235"/>
    </row>
    <row r="2365" spans="51:55" ht="30" customHeight="1" x14ac:dyDescent="0.25">
      <c r="AY2365" s="235" t="s">
        <v>67</v>
      </c>
      <c r="AZ2365" s="235" t="s">
        <v>858</v>
      </c>
      <c r="BA2365" s="238">
        <v>1502152</v>
      </c>
      <c r="BB2365" s="235"/>
      <c r="BC2365" s="235"/>
    </row>
    <row r="2366" spans="51:55" ht="30" customHeight="1" x14ac:dyDescent="0.25">
      <c r="AY2366" s="235" t="s">
        <v>67</v>
      </c>
      <c r="AZ2366" s="235" t="s">
        <v>879</v>
      </c>
      <c r="BA2366" s="238">
        <v>1502202</v>
      </c>
      <c r="BB2366" s="235"/>
      <c r="BC2366" s="235"/>
    </row>
    <row r="2367" spans="51:55" ht="30" customHeight="1" x14ac:dyDescent="0.25">
      <c r="AY2367" s="235" t="s">
        <v>67</v>
      </c>
      <c r="AZ2367" s="235" t="s">
        <v>902</v>
      </c>
      <c r="BA2367" s="238">
        <v>1502301</v>
      </c>
      <c r="BB2367" s="235"/>
      <c r="BC2367" s="235"/>
    </row>
    <row r="2368" spans="51:55" ht="30" customHeight="1" x14ac:dyDescent="0.25">
      <c r="AY2368" s="235" t="s">
        <v>67</v>
      </c>
      <c r="AZ2368" s="235" t="s">
        <v>925</v>
      </c>
      <c r="BA2368" s="238">
        <v>1502400</v>
      </c>
      <c r="BB2368" s="235"/>
      <c r="BC2368" s="235"/>
    </row>
    <row r="2369" spans="51:55" ht="30" customHeight="1" x14ac:dyDescent="0.25">
      <c r="AY2369" s="235" t="s">
        <v>67</v>
      </c>
      <c r="AZ2369" s="235" t="s">
        <v>948</v>
      </c>
      <c r="BA2369" s="238">
        <v>1502509</v>
      </c>
      <c r="BB2369" s="235"/>
      <c r="BC2369" s="235"/>
    </row>
    <row r="2370" spans="51:55" ht="30" customHeight="1" x14ac:dyDescent="0.25">
      <c r="AY2370" s="235" t="s">
        <v>67</v>
      </c>
      <c r="AZ2370" s="235" t="s">
        <v>970</v>
      </c>
      <c r="BA2370" s="238">
        <v>1502608</v>
      </c>
      <c r="BB2370" s="235"/>
      <c r="BC2370" s="235"/>
    </row>
    <row r="2371" spans="51:55" ht="30" customHeight="1" x14ac:dyDescent="0.25">
      <c r="AY2371" s="235" t="s">
        <v>67</v>
      </c>
      <c r="AZ2371" s="235" t="s">
        <v>992</v>
      </c>
      <c r="BA2371" s="238">
        <v>1502707</v>
      </c>
      <c r="BB2371" s="235"/>
      <c r="BC2371" s="235"/>
    </row>
    <row r="2372" spans="51:55" ht="30" customHeight="1" x14ac:dyDescent="0.25">
      <c r="AY2372" s="235" t="s">
        <v>67</v>
      </c>
      <c r="AZ2372" s="235" t="s">
        <v>1015</v>
      </c>
      <c r="BA2372" s="238">
        <v>1502756</v>
      </c>
      <c r="BB2372" s="235"/>
      <c r="BC2372" s="235"/>
    </row>
    <row r="2373" spans="51:55" ht="30" customHeight="1" x14ac:dyDescent="0.25">
      <c r="AY2373" s="235" t="s">
        <v>67</v>
      </c>
      <c r="AZ2373" s="235" t="s">
        <v>1037</v>
      </c>
      <c r="BA2373" s="238">
        <v>1502764</v>
      </c>
      <c r="BB2373" s="235"/>
      <c r="BC2373" s="235"/>
    </row>
    <row r="2374" spans="51:55" ht="30" customHeight="1" x14ac:dyDescent="0.25">
      <c r="AY2374" s="235" t="s">
        <v>67</v>
      </c>
      <c r="AZ2374" s="235" t="s">
        <v>1059</v>
      </c>
      <c r="BA2374" s="238">
        <v>1502772</v>
      </c>
      <c r="BB2374" s="235"/>
      <c r="BC2374" s="235"/>
    </row>
    <row r="2375" spans="51:55" ht="30" customHeight="1" x14ac:dyDescent="0.25">
      <c r="AY2375" s="235" t="s">
        <v>67</v>
      </c>
      <c r="AZ2375" s="235" t="s">
        <v>1081</v>
      </c>
      <c r="BA2375" s="238">
        <v>1502806</v>
      </c>
      <c r="BB2375" s="235"/>
      <c r="BC2375" s="235"/>
    </row>
    <row r="2376" spans="51:55" ht="30" customHeight="1" x14ac:dyDescent="0.25">
      <c r="AY2376" s="235" t="s">
        <v>67</v>
      </c>
      <c r="AZ2376" s="235" t="s">
        <v>1103</v>
      </c>
      <c r="BA2376" s="238">
        <v>1502855</v>
      </c>
      <c r="BB2376" s="235"/>
      <c r="BC2376" s="235"/>
    </row>
    <row r="2377" spans="51:55" ht="30" customHeight="1" x14ac:dyDescent="0.25">
      <c r="AY2377" s="235" t="s">
        <v>67</v>
      </c>
      <c r="AZ2377" s="235" t="s">
        <v>1126</v>
      </c>
      <c r="BA2377" s="238">
        <v>1502905</v>
      </c>
      <c r="BB2377" s="235"/>
      <c r="BC2377" s="235"/>
    </row>
    <row r="2378" spans="51:55" ht="30" customHeight="1" x14ac:dyDescent="0.25">
      <c r="AY2378" s="235" t="s">
        <v>67</v>
      </c>
      <c r="AZ2378" s="235" t="s">
        <v>1149</v>
      </c>
      <c r="BA2378" s="238">
        <v>1502939</v>
      </c>
      <c r="BB2378" s="235"/>
      <c r="BC2378" s="235"/>
    </row>
    <row r="2379" spans="51:55" ht="30" customHeight="1" x14ac:dyDescent="0.25">
      <c r="AY2379" s="235" t="s">
        <v>67</v>
      </c>
      <c r="AZ2379" s="235" t="s">
        <v>1172</v>
      </c>
      <c r="BA2379" s="238">
        <v>1502954</v>
      </c>
      <c r="BB2379" s="235"/>
      <c r="BC2379" s="235"/>
    </row>
    <row r="2380" spans="51:55" ht="30" customHeight="1" x14ac:dyDescent="0.25">
      <c r="AY2380" s="235" t="s">
        <v>67</v>
      </c>
      <c r="AZ2380" s="235" t="s">
        <v>1195</v>
      </c>
      <c r="BA2380" s="238">
        <v>1503002</v>
      </c>
      <c r="BB2380" s="235"/>
      <c r="BC2380" s="235"/>
    </row>
    <row r="2381" spans="51:55" ht="30" customHeight="1" x14ac:dyDescent="0.25">
      <c r="AY2381" s="235" t="s">
        <v>67</v>
      </c>
      <c r="AZ2381" s="235" t="s">
        <v>1217</v>
      </c>
      <c r="BA2381" s="238">
        <v>1503044</v>
      </c>
      <c r="BB2381" s="235"/>
      <c r="BC2381" s="235"/>
    </row>
    <row r="2382" spans="51:55" ht="30" customHeight="1" x14ac:dyDescent="0.25">
      <c r="AY2382" s="235" t="s">
        <v>67</v>
      </c>
      <c r="AZ2382" s="235" t="s">
        <v>1238</v>
      </c>
      <c r="BA2382" s="238">
        <v>1503077</v>
      </c>
      <c r="BB2382" s="235"/>
      <c r="BC2382" s="235"/>
    </row>
    <row r="2383" spans="51:55" ht="30" customHeight="1" x14ac:dyDescent="0.25">
      <c r="AY2383" s="235" t="s">
        <v>67</v>
      </c>
      <c r="AZ2383" s="235" t="s">
        <v>1261</v>
      </c>
      <c r="BA2383" s="238">
        <v>1503093</v>
      </c>
      <c r="BB2383" s="235"/>
      <c r="BC2383" s="235"/>
    </row>
    <row r="2384" spans="51:55" ht="30" customHeight="1" x14ac:dyDescent="0.25">
      <c r="AY2384" s="235" t="s">
        <v>67</v>
      </c>
      <c r="AZ2384" s="235" t="s">
        <v>1284</v>
      </c>
      <c r="BA2384" s="238">
        <v>1503101</v>
      </c>
      <c r="BB2384" s="235"/>
      <c r="BC2384" s="235"/>
    </row>
    <row r="2385" spans="51:55" ht="30" customHeight="1" x14ac:dyDescent="0.25">
      <c r="AY2385" s="235" t="s">
        <v>67</v>
      </c>
      <c r="AZ2385" s="235" t="s">
        <v>1305</v>
      </c>
      <c r="BA2385" s="238">
        <v>1503200</v>
      </c>
      <c r="BB2385" s="235"/>
      <c r="BC2385" s="235"/>
    </row>
    <row r="2386" spans="51:55" ht="30" customHeight="1" x14ac:dyDescent="0.25">
      <c r="AY2386" s="235" t="s">
        <v>67</v>
      </c>
      <c r="AZ2386" s="235" t="s">
        <v>1327</v>
      </c>
      <c r="BA2386" s="238">
        <v>1503309</v>
      </c>
      <c r="BB2386" s="235"/>
      <c r="BC2386" s="235"/>
    </row>
    <row r="2387" spans="51:55" ht="30" customHeight="1" x14ac:dyDescent="0.25">
      <c r="AY2387" s="235" t="s">
        <v>67</v>
      </c>
      <c r="AZ2387" s="235" t="s">
        <v>1349</v>
      </c>
      <c r="BA2387" s="238">
        <v>1503408</v>
      </c>
      <c r="BB2387" s="235"/>
      <c r="BC2387" s="235"/>
    </row>
    <row r="2388" spans="51:55" ht="30" customHeight="1" x14ac:dyDescent="0.25">
      <c r="AY2388" s="235" t="s">
        <v>67</v>
      </c>
      <c r="AZ2388" s="235" t="s">
        <v>1370</v>
      </c>
      <c r="BA2388" s="238">
        <v>1503457</v>
      </c>
      <c r="BB2388" s="235"/>
      <c r="BC2388" s="235"/>
    </row>
    <row r="2389" spans="51:55" ht="30" customHeight="1" x14ac:dyDescent="0.25">
      <c r="AY2389" s="235" t="s">
        <v>67</v>
      </c>
      <c r="AZ2389" s="235" t="s">
        <v>1392</v>
      </c>
      <c r="BA2389" s="238">
        <v>1503507</v>
      </c>
      <c r="BB2389" s="235"/>
      <c r="BC2389" s="235"/>
    </row>
    <row r="2390" spans="51:55" ht="30" customHeight="1" x14ac:dyDescent="0.25">
      <c r="AY2390" s="235" t="s">
        <v>67</v>
      </c>
      <c r="AZ2390" s="235" t="s">
        <v>1414</v>
      </c>
      <c r="BA2390" s="238">
        <v>1503606</v>
      </c>
      <c r="BB2390" s="235"/>
      <c r="BC2390" s="235"/>
    </row>
    <row r="2391" spans="51:55" ht="30" customHeight="1" x14ac:dyDescent="0.25">
      <c r="AY2391" s="235" t="s">
        <v>67</v>
      </c>
      <c r="AZ2391" s="235" t="s">
        <v>1436</v>
      </c>
      <c r="BA2391" s="238">
        <v>1503705</v>
      </c>
      <c r="BB2391" s="235"/>
      <c r="BC2391" s="235"/>
    </row>
    <row r="2392" spans="51:55" ht="30" customHeight="1" x14ac:dyDescent="0.25">
      <c r="AY2392" s="235" t="s">
        <v>67</v>
      </c>
      <c r="AZ2392" s="235" t="s">
        <v>1457</v>
      </c>
      <c r="BA2392" s="238">
        <v>1503754</v>
      </c>
      <c r="BB2392" s="235"/>
      <c r="BC2392" s="235"/>
    </row>
    <row r="2393" spans="51:55" ht="30" customHeight="1" x14ac:dyDescent="0.25">
      <c r="AY2393" s="235" t="s">
        <v>67</v>
      </c>
      <c r="AZ2393" s="235" t="s">
        <v>1477</v>
      </c>
      <c r="BA2393" s="238">
        <v>1503804</v>
      </c>
      <c r="BB2393" s="235"/>
      <c r="BC2393" s="235"/>
    </row>
    <row r="2394" spans="51:55" ht="30" customHeight="1" x14ac:dyDescent="0.25">
      <c r="AY2394" s="235" t="s">
        <v>67</v>
      </c>
      <c r="AZ2394" s="235" t="s">
        <v>1499</v>
      </c>
      <c r="BA2394" s="238">
        <v>1503903</v>
      </c>
      <c r="BB2394" s="235"/>
      <c r="BC2394" s="235"/>
    </row>
    <row r="2395" spans="51:55" ht="30" customHeight="1" x14ac:dyDescent="0.25">
      <c r="AY2395" s="235" t="s">
        <v>67</v>
      </c>
      <c r="AZ2395" s="235" t="s">
        <v>1519</v>
      </c>
      <c r="BA2395" s="238">
        <v>1504000</v>
      </c>
      <c r="BB2395" s="235"/>
      <c r="BC2395" s="235"/>
    </row>
    <row r="2396" spans="51:55" ht="30" customHeight="1" x14ac:dyDescent="0.25">
      <c r="AY2396" s="235" t="s">
        <v>67</v>
      </c>
      <c r="AZ2396" s="235" t="s">
        <v>1540</v>
      </c>
      <c r="BA2396" s="238">
        <v>1504059</v>
      </c>
      <c r="BB2396" s="235"/>
      <c r="BC2396" s="235"/>
    </row>
    <row r="2397" spans="51:55" ht="30" customHeight="1" x14ac:dyDescent="0.25">
      <c r="AY2397" s="235" t="s">
        <v>67</v>
      </c>
      <c r="AZ2397" s="235" t="s">
        <v>1561</v>
      </c>
      <c r="BA2397" s="238">
        <v>1504109</v>
      </c>
      <c r="BB2397" s="235"/>
      <c r="BC2397" s="235"/>
    </row>
    <row r="2398" spans="51:55" ht="30" customHeight="1" x14ac:dyDescent="0.25">
      <c r="AY2398" s="235" t="s">
        <v>67</v>
      </c>
      <c r="AZ2398" s="235" t="s">
        <v>1580</v>
      </c>
      <c r="BA2398" s="238">
        <v>1504208</v>
      </c>
      <c r="BB2398" s="235"/>
      <c r="BC2398" s="235"/>
    </row>
    <row r="2399" spans="51:55" ht="30" customHeight="1" x14ac:dyDescent="0.25">
      <c r="AY2399" s="235" t="s">
        <v>67</v>
      </c>
      <c r="AZ2399" s="235" t="s">
        <v>1600</v>
      </c>
      <c r="BA2399" s="238">
        <v>1504307</v>
      </c>
      <c r="BB2399" s="235"/>
      <c r="BC2399" s="235"/>
    </row>
    <row r="2400" spans="51:55" ht="30" customHeight="1" x14ac:dyDescent="0.25">
      <c r="AY2400" s="235" t="s">
        <v>67</v>
      </c>
      <c r="AZ2400" s="235" t="s">
        <v>1620</v>
      </c>
      <c r="BA2400" s="238">
        <v>1504406</v>
      </c>
      <c r="BB2400" s="235"/>
      <c r="BC2400" s="235"/>
    </row>
    <row r="2401" spans="51:55" ht="30" customHeight="1" x14ac:dyDescent="0.25">
      <c r="AY2401" s="235" t="s">
        <v>67</v>
      </c>
      <c r="AZ2401" s="235" t="s">
        <v>1641</v>
      </c>
      <c r="BA2401" s="238">
        <v>1504422</v>
      </c>
      <c r="BB2401" s="235"/>
      <c r="BC2401" s="235"/>
    </row>
    <row r="2402" spans="51:55" ht="30" customHeight="1" x14ac:dyDescent="0.25">
      <c r="AY2402" s="235" t="s">
        <v>67</v>
      </c>
      <c r="AZ2402" s="235" t="s">
        <v>1662</v>
      </c>
      <c r="BA2402" s="238">
        <v>1504455</v>
      </c>
      <c r="BB2402" s="235"/>
      <c r="BC2402" s="235"/>
    </row>
    <row r="2403" spans="51:55" ht="30" customHeight="1" x14ac:dyDescent="0.25">
      <c r="AY2403" s="235" t="s">
        <v>67</v>
      </c>
      <c r="AZ2403" s="235" t="s">
        <v>1682</v>
      </c>
      <c r="BA2403" s="238">
        <v>1504505</v>
      </c>
      <c r="BB2403" s="235"/>
      <c r="BC2403" s="235"/>
    </row>
    <row r="2404" spans="51:55" ht="30" customHeight="1" x14ac:dyDescent="0.25">
      <c r="AY2404" s="235" t="s">
        <v>67</v>
      </c>
      <c r="AZ2404" s="235" t="s">
        <v>1703</v>
      </c>
      <c r="BA2404" s="238">
        <v>1504604</v>
      </c>
      <c r="BB2404" s="235"/>
      <c r="BC2404" s="235"/>
    </row>
    <row r="2405" spans="51:55" ht="30" customHeight="1" x14ac:dyDescent="0.25">
      <c r="AY2405" s="235" t="s">
        <v>67</v>
      </c>
      <c r="AZ2405" s="235" t="s">
        <v>1723</v>
      </c>
      <c r="BA2405" s="238">
        <v>1504703</v>
      </c>
      <c r="BB2405" s="235"/>
      <c r="BC2405" s="235"/>
    </row>
    <row r="2406" spans="51:55" ht="30" customHeight="1" x14ac:dyDescent="0.25">
      <c r="AY2406" s="235" t="s">
        <v>67</v>
      </c>
      <c r="AZ2406" s="235" t="s">
        <v>1744</v>
      </c>
      <c r="BA2406" s="238">
        <v>1504752</v>
      </c>
      <c r="BB2406" s="235"/>
      <c r="BC2406" s="235"/>
    </row>
    <row r="2407" spans="51:55" ht="30" customHeight="1" x14ac:dyDescent="0.25">
      <c r="AY2407" s="235" t="s">
        <v>67</v>
      </c>
      <c r="AZ2407" s="235" t="s">
        <v>1764</v>
      </c>
      <c r="BA2407" s="238">
        <v>1504802</v>
      </c>
      <c r="BB2407" s="235"/>
      <c r="BC2407" s="235"/>
    </row>
    <row r="2408" spans="51:55" ht="30" customHeight="1" x14ac:dyDescent="0.25">
      <c r="AY2408" s="235" t="s">
        <v>67</v>
      </c>
      <c r="AZ2408" s="235" t="s">
        <v>1784</v>
      </c>
      <c r="BA2408" s="238">
        <v>1504901</v>
      </c>
      <c r="BB2408" s="235"/>
      <c r="BC2408" s="235"/>
    </row>
    <row r="2409" spans="51:55" ht="30" customHeight="1" x14ac:dyDescent="0.25">
      <c r="AY2409" s="235" t="s">
        <v>67</v>
      </c>
      <c r="AZ2409" s="235" t="s">
        <v>1804</v>
      </c>
      <c r="BA2409" s="238">
        <v>1504950</v>
      </c>
      <c r="BB2409" s="235"/>
      <c r="BC2409" s="235"/>
    </row>
    <row r="2410" spans="51:55" ht="30" customHeight="1" x14ac:dyDescent="0.25">
      <c r="AY2410" s="235" t="s">
        <v>67</v>
      </c>
      <c r="AZ2410" s="235" t="s">
        <v>1822</v>
      </c>
      <c r="BA2410" s="238">
        <v>1504976</v>
      </c>
      <c r="BB2410" s="235"/>
      <c r="BC2410" s="235"/>
    </row>
    <row r="2411" spans="51:55" ht="30" customHeight="1" x14ac:dyDescent="0.25">
      <c r="AY2411" s="235" t="s">
        <v>67</v>
      </c>
      <c r="AZ2411" s="235" t="s">
        <v>1841</v>
      </c>
      <c r="BA2411" s="238">
        <v>1505007</v>
      </c>
      <c r="BB2411" s="235"/>
      <c r="BC2411" s="235"/>
    </row>
    <row r="2412" spans="51:55" ht="30" customHeight="1" x14ac:dyDescent="0.25">
      <c r="AY2412" s="235" t="s">
        <v>67</v>
      </c>
      <c r="AZ2412" s="235" t="s">
        <v>1858</v>
      </c>
      <c r="BA2412" s="238">
        <v>1505031</v>
      </c>
      <c r="BB2412" s="235"/>
      <c r="BC2412" s="235"/>
    </row>
    <row r="2413" spans="51:55" ht="30" customHeight="1" x14ac:dyDescent="0.25">
      <c r="AY2413" s="235" t="s">
        <v>67</v>
      </c>
      <c r="AZ2413" s="235" t="s">
        <v>1876</v>
      </c>
      <c r="BA2413" s="238">
        <v>1505064</v>
      </c>
      <c r="BB2413" s="235"/>
      <c r="BC2413" s="235"/>
    </row>
    <row r="2414" spans="51:55" ht="30" customHeight="1" x14ac:dyDescent="0.25">
      <c r="AY2414" s="235" t="s">
        <v>67</v>
      </c>
      <c r="AZ2414" s="235" t="s">
        <v>1892</v>
      </c>
      <c r="BA2414" s="238">
        <v>1505106</v>
      </c>
      <c r="BB2414" s="235"/>
      <c r="BC2414" s="235"/>
    </row>
    <row r="2415" spans="51:55" ht="30" customHeight="1" x14ac:dyDescent="0.25">
      <c r="AY2415" s="235" t="s">
        <v>67</v>
      </c>
      <c r="AZ2415" s="235" t="s">
        <v>1909</v>
      </c>
      <c r="BA2415" s="238">
        <v>1505205</v>
      </c>
      <c r="BB2415" s="235"/>
      <c r="BC2415" s="235"/>
    </row>
    <row r="2416" spans="51:55" ht="30" customHeight="1" x14ac:dyDescent="0.25">
      <c r="AY2416" s="235" t="s">
        <v>67</v>
      </c>
      <c r="AZ2416" s="235" t="s">
        <v>1927</v>
      </c>
      <c r="BA2416" s="238">
        <v>1505304</v>
      </c>
      <c r="BB2416" s="235"/>
      <c r="BC2416" s="235"/>
    </row>
    <row r="2417" spans="51:55" ht="30" customHeight="1" x14ac:dyDescent="0.25">
      <c r="AY2417" s="235" t="s">
        <v>67</v>
      </c>
      <c r="AZ2417" s="235" t="s">
        <v>1943</v>
      </c>
      <c r="BA2417" s="238">
        <v>1505403</v>
      </c>
      <c r="BB2417" s="235"/>
      <c r="BC2417" s="235"/>
    </row>
    <row r="2418" spans="51:55" ht="30" customHeight="1" x14ac:dyDescent="0.25">
      <c r="AY2418" s="235" t="s">
        <v>67</v>
      </c>
      <c r="AZ2418" s="235" t="s">
        <v>1959</v>
      </c>
      <c r="BA2418" s="238">
        <v>1505437</v>
      </c>
      <c r="BB2418" s="235"/>
      <c r="BC2418" s="235"/>
    </row>
    <row r="2419" spans="51:55" ht="30" customHeight="1" x14ac:dyDescent="0.25">
      <c r="AY2419" s="235" t="s">
        <v>67</v>
      </c>
      <c r="AZ2419" s="235" t="s">
        <v>1977</v>
      </c>
      <c r="BA2419" s="238">
        <v>1505486</v>
      </c>
      <c r="BB2419" s="235"/>
      <c r="BC2419" s="235"/>
    </row>
    <row r="2420" spans="51:55" ht="30" customHeight="1" x14ac:dyDescent="0.25">
      <c r="AY2420" s="235" t="s">
        <v>67</v>
      </c>
      <c r="AZ2420" s="235" t="s">
        <v>1995</v>
      </c>
      <c r="BA2420" s="238">
        <v>1505494</v>
      </c>
      <c r="BB2420" s="235"/>
      <c r="BC2420" s="235"/>
    </row>
    <row r="2421" spans="51:55" ht="30" customHeight="1" x14ac:dyDescent="0.25">
      <c r="AY2421" s="235" t="s">
        <v>67</v>
      </c>
      <c r="AZ2421" s="235" t="s">
        <v>2012</v>
      </c>
      <c r="BA2421" s="238">
        <v>1505502</v>
      </c>
      <c r="BB2421" s="235"/>
      <c r="BC2421" s="235"/>
    </row>
    <row r="2422" spans="51:55" ht="30" customHeight="1" x14ac:dyDescent="0.25">
      <c r="AY2422" s="235" t="s">
        <v>67</v>
      </c>
      <c r="AZ2422" s="235" t="s">
        <v>2030</v>
      </c>
      <c r="BA2422" s="238">
        <v>1505536</v>
      </c>
      <c r="BB2422" s="235"/>
      <c r="BC2422" s="235"/>
    </row>
    <row r="2423" spans="51:55" ht="30" customHeight="1" x14ac:dyDescent="0.25">
      <c r="AY2423" s="235" t="s">
        <v>67</v>
      </c>
      <c r="AZ2423" s="235" t="s">
        <v>2048</v>
      </c>
      <c r="BA2423" s="238">
        <v>1505551</v>
      </c>
      <c r="BB2423" s="235"/>
      <c r="BC2423" s="235"/>
    </row>
    <row r="2424" spans="51:55" ht="30" customHeight="1" x14ac:dyDescent="0.25">
      <c r="AY2424" s="235" t="s">
        <v>67</v>
      </c>
      <c r="AZ2424" s="235" t="s">
        <v>2066</v>
      </c>
      <c r="BA2424" s="238">
        <v>1505601</v>
      </c>
      <c r="BB2424" s="235"/>
      <c r="BC2424" s="235"/>
    </row>
    <row r="2425" spans="51:55" ht="30" customHeight="1" x14ac:dyDescent="0.25">
      <c r="AY2425" s="235" t="s">
        <v>67</v>
      </c>
      <c r="AZ2425" s="235" t="s">
        <v>2083</v>
      </c>
      <c r="BA2425" s="238">
        <v>1505635</v>
      </c>
      <c r="BB2425" s="235"/>
      <c r="BC2425" s="235"/>
    </row>
    <row r="2426" spans="51:55" ht="30" customHeight="1" x14ac:dyDescent="0.25">
      <c r="AY2426" s="235" t="s">
        <v>67</v>
      </c>
      <c r="AZ2426" s="235" t="s">
        <v>2098</v>
      </c>
      <c r="BA2426" s="238">
        <v>1505650</v>
      </c>
      <c r="BB2426" s="235"/>
      <c r="BC2426" s="235"/>
    </row>
    <row r="2427" spans="51:55" ht="30" customHeight="1" x14ac:dyDescent="0.25">
      <c r="AY2427" s="235" t="s">
        <v>67</v>
      </c>
      <c r="AZ2427" s="235" t="s">
        <v>2115</v>
      </c>
      <c r="BA2427" s="238">
        <v>1505700</v>
      </c>
      <c r="BB2427" s="235"/>
      <c r="BC2427" s="235"/>
    </row>
    <row r="2428" spans="51:55" ht="30" customHeight="1" x14ac:dyDescent="0.25">
      <c r="AY2428" s="235" t="s">
        <v>67</v>
      </c>
      <c r="AZ2428" s="235" t="s">
        <v>2130</v>
      </c>
      <c r="BA2428" s="238">
        <v>1505809</v>
      </c>
      <c r="BB2428" s="235"/>
      <c r="BC2428" s="235"/>
    </row>
    <row r="2429" spans="51:55" ht="30" customHeight="1" x14ac:dyDescent="0.25">
      <c r="AY2429" s="235" t="s">
        <v>67</v>
      </c>
      <c r="AZ2429" s="235" t="s">
        <v>2147</v>
      </c>
      <c r="BA2429" s="238">
        <v>1505908</v>
      </c>
      <c r="BB2429" s="235"/>
      <c r="BC2429" s="235"/>
    </row>
    <row r="2430" spans="51:55" ht="30" customHeight="1" x14ac:dyDescent="0.25">
      <c r="AY2430" s="235" t="s">
        <v>67</v>
      </c>
      <c r="AZ2430" s="235" t="s">
        <v>2163</v>
      </c>
      <c r="BA2430" s="238">
        <v>1506005</v>
      </c>
      <c r="BB2430" s="235"/>
      <c r="BC2430" s="235"/>
    </row>
    <row r="2431" spans="51:55" ht="30" customHeight="1" x14ac:dyDescent="0.25">
      <c r="AY2431" s="235" t="s">
        <v>67</v>
      </c>
      <c r="AZ2431" s="235" t="s">
        <v>2180</v>
      </c>
      <c r="BA2431" s="238">
        <v>1506104</v>
      </c>
      <c r="BB2431" s="235"/>
      <c r="BC2431" s="235"/>
    </row>
    <row r="2432" spans="51:55" ht="30" customHeight="1" x14ac:dyDescent="0.25">
      <c r="AY2432" s="235" t="s">
        <v>67</v>
      </c>
      <c r="AZ2432" s="235" t="s">
        <v>2197</v>
      </c>
      <c r="BA2432" s="238">
        <v>1506112</v>
      </c>
      <c r="BB2432" s="235"/>
      <c r="BC2432" s="235"/>
    </row>
    <row r="2433" spans="51:55" ht="30" customHeight="1" x14ac:dyDescent="0.25">
      <c r="AY2433" s="235" t="s">
        <v>67</v>
      </c>
      <c r="AZ2433" s="235" t="s">
        <v>2212</v>
      </c>
      <c r="BA2433" s="238">
        <v>1506138</v>
      </c>
      <c r="BB2433" s="235"/>
      <c r="BC2433" s="235"/>
    </row>
    <row r="2434" spans="51:55" ht="30" customHeight="1" x14ac:dyDescent="0.25">
      <c r="AY2434" s="235" t="s">
        <v>67</v>
      </c>
      <c r="AZ2434" s="235" t="s">
        <v>2228</v>
      </c>
      <c r="BA2434" s="238">
        <v>1506161</v>
      </c>
      <c r="BB2434" s="235"/>
      <c r="BC2434" s="235"/>
    </row>
    <row r="2435" spans="51:55" ht="30" customHeight="1" x14ac:dyDescent="0.25">
      <c r="AY2435" s="235" t="s">
        <v>67</v>
      </c>
      <c r="AZ2435" s="235" t="s">
        <v>2244</v>
      </c>
      <c r="BA2435" s="238">
        <v>1506187</v>
      </c>
      <c r="BB2435" s="235"/>
      <c r="BC2435" s="235"/>
    </row>
    <row r="2436" spans="51:55" ht="30" customHeight="1" x14ac:dyDescent="0.25">
      <c r="AY2436" s="235" t="s">
        <v>67</v>
      </c>
      <c r="AZ2436" s="235" t="s">
        <v>2258</v>
      </c>
      <c r="BA2436" s="238">
        <v>1506195</v>
      </c>
      <c r="BB2436" s="235"/>
      <c r="BC2436" s="235"/>
    </row>
    <row r="2437" spans="51:55" ht="30" customHeight="1" x14ac:dyDescent="0.25">
      <c r="AY2437" s="235" t="s">
        <v>67</v>
      </c>
      <c r="AZ2437" s="235" t="s">
        <v>2273</v>
      </c>
      <c r="BA2437" s="238">
        <v>1506203</v>
      </c>
      <c r="BB2437" s="235"/>
      <c r="BC2437" s="235"/>
    </row>
    <row r="2438" spans="51:55" ht="30" customHeight="1" x14ac:dyDescent="0.25">
      <c r="AY2438" s="235" t="s">
        <v>67</v>
      </c>
      <c r="AZ2438" s="235" t="s">
        <v>2289</v>
      </c>
      <c r="BA2438" s="238">
        <v>1506302</v>
      </c>
      <c r="BB2438" s="235"/>
      <c r="BC2438" s="235"/>
    </row>
    <row r="2439" spans="51:55" ht="30" customHeight="1" x14ac:dyDescent="0.25">
      <c r="AY2439" s="235" t="s">
        <v>67</v>
      </c>
      <c r="AZ2439" s="235" t="s">
        <v>2305</v>
      </c>
      <c r="BA2439" s="238">
        <v>1506351</v>
      </c>
      <c r="BB2439" s="235"/>
      <c r="BC2439" s="235"/>
    </row>
    <row r="2440" spans="51:55" ht="30" customHeight="1" x14ac:dyDescent="0.25">
      <c r="AY2440" s="235" t="s">
        <v>67</v>
      </c>
      <c r="AZ2440" s="235" t="s">
        <v>2318</v>
      </c>
      <c r="BA2440" s="238">
        <v>1506401</v>
      </c>
      <c r="BB2440" s="235"/>
      <c r="BC2440" s="235"/>
    </row>
    <row r="2441" spans="51:55" ht="30" customHeight="1" x14ac:dyDescent="0.25">
      <c r="AY2441" s="235" t="s">
        <v>67</v>
      </c>
      <c r="AZ2441" s="235" t="s">
        <v>2334</v>
      </c>
      <c r="BA2441" s="238">
        <v>1506500</v>
      </c>
      <c r="BB2441" s="235"/>
      <c r="BC2441" s="235"/>
    </row>
    <row r="2442" spans="51:55" ht="30" customHeight="1" x14ac:dyDescent="0.25">
      <c r="AY2442" s="235" t="s">
        <v>67</v>
      </c>
      <c r="AZ2442" s="235" t="s">
        <v>2350</v>
      </c>
      <c r="BA2442" s="238">
        <v>1506559</v>
      </c>
      <c r="BB2442" s="235"/>
      <c r="BC2442" s="235"/>
    </row>
    <row r="2443" spans="51:55" ht="30" customHeight="1" x14ac:dyDescent="0.25">
      <c r="AY2443" s="235" t="s">
        <v>67</v>
      </c>
      <c r="AZ2443" s="235" t="s">
        <v>2366</v>
      </c>
      <c r="BA2443" s="238">
        <v>1506583</v>
      </c>
      <c r="BB2443" s="235"/>
      <c r="BC2443" s="235"/>
    </row>
    <row r="2444" spans="51:55" ht="30" customHeight="1" x14ac:dyDescent="0.25">
      <c r="AY2444" s="235" t="s">
        <v>67</v>
      </c>
      <c r="AZ2444" s="235" t="s">
        <v>2380</v>
      </c>
      <c r="BA2444" s="238">
        <v>1506609</v>
      </c>
      <c r="BB2444" s="235"/>
      <c r="BC2444" s="235"/>
    </row>
    <row r="2445" spans="51:55" ht="30" customHeight="1" x14ac:dyDescent="0.25">
      <c r="AY2445" s="235" t="s">
        <v>67</v>
      </c>
      <c r="AZ2445" s="235" t="s">
        <v>2395</v>
      </c>
      <c r="BA2445" s="238">
        <v>1506708</v>
      </c>
      <c r="BB2445" s="235"/>
      <c r="BC2445" s="235"/>
    </row>
    <row r="2446" spans="51:55" ht="30" customHeight="1" x14ac:dyDescent="0.25">
      <c r="AY2446" s="235" t="s">
        <v>67</v>
      </c>
      <c r="AZ2446" s="235" t="s">
        <v>2411</v>
      </c>
      <c r="BA2446" s="238">
        <v>1506807</v>
      </c>
      <c r="BB2446" s="235"/>
      <c r="BC2446" s="235"/>
    </row>
    <row r="2447" spans="51:55" ht="30" customHeight="1" x14ac:dyDescent="0.25">
      <c r="AY2447" s="235" t="s">
        <v>67</v>
      </c>
      <c r="AZ2447" s="235" t="s">
        <v>2427</v>
      </c>
      <c r="BA2447" s="238">
        <v>1506906</v>
      </c>
      <c r="BB2447" s="235"/>
      <c r="BC2447" s="235"/>
    </row>
    <row r="2448" spans="51:55" ht="30" customHeight="1" x14ac:dyDescent="0.25">
      <c r="AY2448" s="235" t="s">
        <v>67</v>
      </c>
      <c r="AZ2448" s="235" t="s">
        <v>2443</v>
      </c>
      <c r="BA2448" s="238">
        <v>1507003</v>
      </c>
      <c r="BB2448" s="235"/>
      <c r="BC2448" s="235"/>
    </row>
    <row r="2449" spans="51:55" ht="30" customHeight="1" x14ac:dyDescent="0.25">
      <c r="AY2449" s="235" t="s">
        <v>67</v>
      </c>
      <c r="AZ2449" s="235" t="s">
        <v>2459</v>
      </c>
      <c r="BA2449" s="238">
        <v>1507102</v>
      </c>
      <c r="BB2449" s="235"/>
      <c r="BC2449" s="235"/>
    </row>
    <row r="2450" spans="51:55" ht="30" customHeight="1" x14ac:dyDescent="0.25">
      <c r="AY2450" s="235" t="s">
        <v>67</v>
      </c>
      <c r="AZ2450" s="235" t="s">
        <v>2472</v>
      </c>
      <c r="BA2450" s="238">
        <v>1507151</v>
      </c>
      <c r="BB2450" s="235"/>
      <c r="BC2450" s="235"/>
    </row>
    <row r="2451" spans="51:55" ht="30" customHeight="1" x14ac:dyDescent="0.25">
      <c r="AY2451" s="235" t="s">
        <v>67</v>
      </c>
      <c r="AZ2451" s="235" t="s">
        <v>2488</v>
      </c>
      <c r="BA2451" s="238">
        <v>1507201</v>
      </c>
      <c r="BB2451" s="235"/>
      <c r="BC2451" s="235"/>
    </row>
    <row r="2452" spans="51:55" ht="30" customHeight="1" x14ac:dyDescent="0.25">
      <c r="AY2452" s="235" t="s">
        <v>67</v>
      </c>
      <c r="AZ2452" s="235" t="s">
        <v>2503</v>
      </c>
      <c r="BA2452" s="238">
        <v>1507300</v>
      </c>
      <c r="BB2452" s="235"/>
      <c r="BC2452" s="235"/>
    </row>
    <row r="2453" spans="51:55" ht="30" customHeight="1" x14ac:dyDescent="0.25">
      <c r="AY2453" s="235" t="s">
        <v>67</v>
      </c>
      <c r="AZ2453" s="235" t="s">
        <v>2518</v>
      </c>
      <c r="BA2453" s="238">
        <v>1507409</v>
      </c>
      <c r="BB2453" s="235"/>
      <c r="BC2453" s="235"/>
    </row>
    <row r="2454" spans="51:55" ht="30" customHeight="1" x14ac:dyDescent="0.25">
      <c r="AY2454" s="235" t="s">
        <v>67</v>
      </c>
      <c r="AZ2454" s="235" t="s">
        <v>2533</v>
      </c>
      <c r="BA2454" s="238">
        <v>1507458</v>
      </c>
      <c r="BB2454" s="235"/>
      <c r="BC2454" s="235"/>
    </row>
    <row r="2455" spans="51:55" ht="30" customHeight="1" x14ac:dyDescent="0.25">
      <c r="AY2455" s="235" t="s">
        <v>67</v>
      </c>
      <c r="AZ2455" s="235" t="s">
        <v>2549</v>
      </c>
      <c r="BA2455" s="238">
        <v>1507466</v>
      </c>
      <c r="BB2455" s="235"/>
      <c r="BC2455" s="235"/>
    </row>
    <row r="2456" spans="51:55" ht="30" customHeight="1" x14ac:dyDescent="0.25">
      <c r="AY2456" s="235" t="s">
        <v>67</v>
      </c>
      <c r="AZ2456" s="235" t="s">
        <v>2564</v>
      </c>
      <c r="BA2456" s="238">
        <v>1507474</v>
      </c>
      <c r="BB2456" s="235"/>
      <c r="BC2456" s="235"/>
    </row>
    <row r="2457" spans="51:55" ht="30" customHeight="1" x14ac:dyDescent="0.25">
      <c r="AY2457" s="235" t="s">
        <v>67</v>
      </c>
      <c r="AZ2457" s="235" t="s">
        <v>2579</v>
      </c>
      <c r="BA2457" s="238">
        <v>1507508</v>
      </c>
      <c r="BB2457" s="235"/>
      <c r="BC2457" s="235"/>
    </row>
    <row r="2458" spans="51:55" ht="30" customHeight="1" x14ac:dyDescent="0.25">
      <c r="AY2458" s="235" t="s">
        <v>67</v>
      </c>
      <c r="AZ2458" s="235" t="s">
        <v>2594</v>
      </c>
      <c r="BA2458" s="238">
        <v>1507607</v>
      </c>
      <c r="BB2458" s="235"/>
      <c r="BC2458" s="235"/>
    </row>
    <row r="2459" spans="51:55" ht="30" customHeight="1" x14ac:dyDescent="0.25">
      <c r="AY2459" s="235" t="s">
        <v>67</v>
      </c>
      <c r="AZ2459" s="235" t="s">
        <v>2610</v>
      </c>
      <c r="BA2459" s="238">
        <v>1507706</v>
      </c>
      <c r="BB2459" s="235"/>
      <c r="BC2459" s="235"/>
    </row>
    <row r="2460" spans="51:55" ht="30" customHeight="1" x14ac:dyDescent="0.25">
      <c r="AY2460" s="235" t="s">
        <v>67</v>
      </c>
      <c r="AZ2460" s="235" t="s">
        <v>1863</v>
      </c>
      <c r="BA2460" s="238">
        <v>1507755</v>
      </c>
      <c r="BB2460" s="235"/>
      <c r="BC2460" s="235"/>
    </row>
    <row r="2461" spans="51:55" ht="30" customHeight="1" x14ac:dyDescent="0.25">
      <c r="AY2461" s="235" t="s">
        <v>67</v>
      </c>
      <c r="AZ2461" s="235" t="s">
        <v>2637</v>
      </c>
      <c r="BA2461" s="238">
        <v>1507805</v>
      </c>
      <c r="BB2461" s="235"/>
      <c r="BC2461" s="235"/>
    </row>
    <row r="2462" spans="51:55" ht="30" customHeight="1" x14ac:dyDescent="0.25">
      <c r="AY2462" s="235" t="s">
        <v>67</v>
      </c>
      <c r="AZ2462" s="235" t="s">
        <v>2651</v>
      </c>
      <c r="BA2462" s="238">
        <v>1507904</v>
      </c>
      <c r="BB2462" s="235"/>
      <c r="BC2462" s="235"/>
    </row>
    <row r="2463" spans="51:55" ht="30" customHeight="1" x14ac:dyDescent="0.25">
      <c r="AY2463" s="235" t="s">
        <v>67</v>
      </c>
      <c r="AZ2463" s="235" t="s">
        <v>2664</v>
      </c>
      <c r="BA2463" s="238">
        <v>1507953</v>
      </c>
      <c r="BB2463" s="235"/>
      <c r="BC2463" s="235"/>
    </row>
    <row r="2464" spans="51:55" ht="30" customHeight="1" x14ac:dyDescent="0.25">
      <c r="AY2464" s="235" t="s">
        <v>67</v>
      </c>
      <c r="AZ2464" s="235" t="s">
        <v>2678</v>
      </c>
      <c r="BA2464" s="238">
        <v>1507961</v>
      </c>
      <c r="BB2464" s="235"/>
      <c r="BC2464" s="235"/>
    </row>
    <row r="2465" spans="51:55" ht="30" customHeight="1" x14ac:dyDescent="0.25">
      <c r="AY2465" s="235" t="s">
        <v>67</v>
      </c>
      <c r="AZ2465" s="235" t="s">
        <v>2694</v>
      </c>
      <c r="BA2465" s="238">
        <v>1507979</v>
      </c>
      <c r="BB2465" s="235"/>
      <c r="BC2465" s="235"/>
    </row>
    <row r="2466" spans="51:55" ht="30" customHeight="1" x14ac:dyDescent="0.25">
      <c r="AY2466" s="235" t="s">
        <v>67</v>
      </c>
      <c r="AZ2466" s="235" t="s">
        <v>2710</v>
      </c>
      <c r="BA2466" s="238">
        <v>1508001</v>
      </c>
      <c r="BB2466" s="235"/>
      <c r="BC2466" s="235"/>
    </row>
    <row r="2467" spans="51:55" ht="30" customHeight="1" x14ac:dyDescent="0.25">
      <c r="AY2467" s="235" t="s">
        <v>67</v>
      </c>
      <c r="AZ2467" s="235" t="s">
        <v>2725</v>
      </c>
      <c r="BA2467" s="238">
        <v>1508035</v>
      </c>
      <c r="BB2467" s="235"/>
      <c r="BC2467" s="235"/>
    </row>
    <row r="2468" spans="51:55" ht="30" customHeight="1" x14ac:dyDescent="0.25">
      <c r="AY2468" s="235" t="s">
        <v>67</v>
      </c>
      <c r="AZ2468" s="235" t="s">
        <v>2741</v>
      </c>
      <c r="BA2468" s="238">
        <v>1508050</v>
      </c>
      <c r="BB2468" s="235"/>
      <c r="BC2468" s="235"/>
    </row>
    <row r="2469" spans="51:55" ht="30" customHeight="1" x14ac:dyDescent="0.25">
      <c r="AY2469" s="235" t="s">
        <v>67</v>
      </c>
      <c r="AZ2469" s="235" t="s">
        <v>2756</v>
      </c>
      <c r="BA2469" s="238">
        <v>1508084</v>
      </c>
      <c r="BB2469" s="235"/>
      <c r="BC2469" s="235"/>
    </row>
    <row r="2470" spans="51:55" ht="30" customHeight="1" x14ac:dyDescent="0.25">
      <c r="AY2470" s="235" t="s">
        <v>67</v>
      </c>
      <c r="AZ2470" s="235" t="s">
        <v>2771</v>
      </c>
      <c r="BA2470" s="238">
        <v>1508100</v>
      </c>
      <c r="BB2470" s="235"/>
      <c r="BC2470" s="235"/>
    </row>
    <row r="2471" spans="51:55" ht="30" customHeight="1" x14ac:dyDescent="0.25">
      <c r="AY2471" s="235" t="s">
        <v>67</v>
      </c>
      <c r="AZ2471" s="235" t="s">
        <v>2787</v>
      </c>
      <c r="BA2471" s="238">
        <v>1508126</v>
      </c>
      <c r="BB2471" s="235"/>
      <c r="BC2471" s="235"/>
    </row>
    <row r="2472" spans="51:55" ht="30" customHeight="1" x14ac:dyDescent="0.25">
      <c r="AY2472" s="235" t="s">
        <v>67</v>
      </c>
      <c r="AZ2472" s="235" t="s">
        <v>2802</v>
      </c>
      <c r="BA2472" s="238">
        <v>1508159</v>
      </c>
      <c r="BB2472" s="235"/>
      <c r="BC2472" s="235"/>
    </row>
    <row r="2473" spans="51:55" ht="30" customHeight="1" x14ac:dyDescent="0.25">
      <c r="AY2473" s="235" t="s">
        <v>67</v>
      </c>
      <c r="AZ2473" s="235" t="s">
        <v>2817</v>
      </c>
      <c r="BA2473" s="238">
        <v>1508209</v>
      </c>
      <c r="BB2473" s="235"/>
      <c r="BC2473" s="235"/>
    </row>
    <row r="2474" spans="51:55" ht="30" customHeight="1" x14ac:dyDescent="0.25">
      <c r="AY2474" s="235" t="s">
        <v>67</v>
      </c>
      <c r="AZ2474" s="235" t="s">
        <v>2831</v>
      </c>
      <c r="BA2474" s="238">
        <v>1508308</v>
      </c>
      <c r="BB2474" s="235"/>
      <c r="BC2474" s="235"/>
    </row>
    <row r="2475" spans="51:55" ht="30" customHeight="1" x14ac:dyDescent="0.25">
      <c r="AY2475" s="235" t="s">
        <v>67</v>
      </c>
      <c r="AZ2475" s="235" t="s">
        <v>2843</v>
      </c>
      <c r="BA2475" s="238">
        <v>1508357</v>
      </c>
      <c r="BB2475" s="235"/>
      <c r="BC2475" s="235"/>
    </row>
    <row r="2476" spans="51:55" ht="30" customHeight="1" x14ac:dyDescent="0.25">
      <c r="AY2476" s="235" t="s">
        <v>67</v>
      </c>
      <c r="AZ2476" s="235" t="s">
        <v>2856</v>
      </c>
      <c r="BA2476" s="238">
        <v>1508407</v>
      </c>
      <c r="BB2476" s="235"/>
      <c r="BC2476" s="235"/>
    </row>
    <row r="2477" spans="51:55" ht="30" customHeight="1" x14ac:dyDescent="0.25">
      <c r="AY2477" s="235" t="s">
        <v>68</v>
      </c>
      <c r="AZ2477" s="235" t="s">
        <v>92</v>
      </c>
      <c r="BA2477" s="238">
        <v>2500106</v>
      </c>
      <c r="BB2477" s="235"/>
      <c r="BC2477" s="235"/>
    </row>
    <row r="2478" spans="51:55" ht="30" customHeight="1" x14ac:dyDescent="0.25">
      <c r="AY2478" s="235" t="s">
        <v>68</v>
      </c>
      <c r="AZ2478" s="235" t="s">
        <v>130</v>
      </c>
      <c r="BA2478" s="238">
        <v>2500205</v>
      </c>
      <c r="BB2478" s="235"/>
      <c r="BC2478" s="235"/>
    </row>
    <row r="2479" spans="51:55" ht="30" customHeight="1" x14ac:dyDescent="0.25">
      <c r="AY2479" s="235" t="s">
        <v>68</v>
      </c>
      <c r="AZ2479" s="235" t="s">
        <v>156</v>
      </c>
      <c r="BA2479" s="238">
        <v>2500304</v>
      </c>
      <c r="BB2479" s="235"/>
      <c r="BC2479" s="235"/>
    </row>
    <row r="2480" spans="51:55" ht="30" customHeight="1" x14ac:dyDescent="0.25">
      <c r="AY2480" s="235" t="s">
        <v>68</v>
      </c>
      <c r="AZ2480" s="235" t="s">
        <v>181</v>
      </c>
      <c r="BA2480" s="238">
        <v>2500403</v>
      </c>
      <c r="BB2480" s="235"/>
      <c r="BC2480" s="235"/>
    </row>
    <row r="2481" spans="51:55" ht="30" customHeight="1" x14ac:dyDescent="0.25">
      <c r="AY2481" s="235" t="s">
        <v>68</v>
      </c>
      <c r="AZ2481" s="235" t="s">
        <v>207</v>
      </c>
      <c r="BA2481" s="238">
        <v>2500502</v>
      </c>
      <c r="BB2481" s="235"/>
      <c r="BC2481" s="235"/>
    </row>
    <row r="2482" spans="51:55" ht="30" customHeight="1" x14ac:dyDescent="0.25">
      <c r="AY2482" s="235" t="s">
        <v>68</v>
      </c>
      <c r="AZ2482" s="235" t="s">
        <v>232</v>
      </c>
      <c r="BA2482" s="238">
        <v>2500536</v>
      </c>
      <c r="BB2482" s="235"/>
      <c r="BC2482" s="235"/>
    </row>
    <row r="2483" spans="51:55" ht="30" customHeight="1" x14ac:dyDescent="0.25">
      <c r="AY2483" s="235" t="s">
        <v>68</v>
      </c>
      <c r="AZ2483" s="235" t="s">
        <v>257</v>
      </c>
      <c r="BA2483" s="238">
        <v>2500577</v>
      </c>
      <c r="BB2483" s="235"/>
      <c r="BC2483" s="235"/>
    </row>
    <row r="2484" spans="51:55" ht="30" customHeight="1" x14ac:dyDescent="0.25">
      <c r="AY2484" s="235" t="s">
        <v>68</v>
      </c>
      <c r="AZ2484" s="235" t="s">
        <v>282</v>
      </c>
      <c r="BA2484" s="238">
        <v>2500601</v>
      </c>
      <c r="BB2484" s="235"/>
      <c r="BC2484" s="235"/>
    </row>
    <row r="2485" spans="51:55" ht="30" customHeight="1" x14ac:dyDescent="0.25">
      <c r="AY2485" s="235" t="s">
        <v>68</v>
      </c>
      <c r="AZ2485" s="235" t="s">
        <v>308</v>
      </c>
      <c r="BA2485" s="238">
        <v>2500734</v>
      </c>
      <c r="BB2485" s="235"/>
      <c r="BC2485" s="235"/>
    </row>
    <row r="2486" spans="51:55" ht="30" customHeight="1" x14ac:dyDescent="0.25">
      <c r="AY2486" s="235" t="s">
        <v>68</v>
      </c>
      <c r="AZ2486" s="235" t="s">
        <v>334</v>
      </c>
      <c r="BA2486" s="238">
        <v>2500775</v>
      </c>
      <c r="BB2486" s="235"/>
      <c r="BC2486" s="235"/>
    </row>
    <row r="2487" spans="51:55" ht="30" customHeight="1" x14ac:dyDescent="0.25">
      <c r="AY2487" s="235" t="s">
        <v>68</v>
      </c>
      <c r="AZ2487" s="235" t="s">
        <v>359</v>
      </c>
      <c r="BA2487" s="238">
        <v>2500809</v>
      </c>
      <c r="BB2487" s="235"/>
      <c r="BC2487" s="235"/>
    </row>
    <row r="2488" spans="51:55" ht="30" customHeight="1" x14ac:dyDescent="0.25">
      <c r="AY2488" s="235" t="s">
        <v>68</v>
      </c>
      <c r="AZ2488" s="235" t="s">
        <v>383</v>
      </c>
      <c r="BA2488" s="238">
        <v>2500908</v>
      </c>
      <c r="BB2488" s="235"/>
      <c r="BC2488" s="235"/>
    </row>
    <row r="2489" spans="51:55" ht="30" customHeight="1" x14ac:dyDescent="0.25">
      <c r="AY2489" s="235" t="s">
        <v>68</v>
      </c>
      <c r="AZ2489" s="235" t="s">
        <v>408</v>
      </c>
      <c r="BA2489" s="238">
        <v>2501005</v>
      </c>
      <c r="BB2489" s="235"/>
      <c r="BC2489" s="235"/>
    </row>
    <row r="2490" spans="51:55" ht="30" customHeight="1" x14ac:dyDescent="0.25">
      <c r="AY2490" s="235" t="s">
        <v>68</v>
      </c>
      <c r="AZ2490" s="235" t="s">
        <v>433</v>
      </c>
      <c r="BA2490" s="238">
        <v>2501104</v>
      </c>
      <c r="BB2490" s="235"/>
      <c r="BC2490" s="235"/>
    </row>
    <row r="2491" spans="51:55" ht="30" customHeight="1" x14ac:dyDescent="0.25">
      <c r="AY2491" s="235" t="s">
        <v>68</v>
      </c>
      <c r="AZ2491" s="235" t="s">
        <v>458</v>
      </c>
      <c r="BA2491" s="238">
        <v>2501153</v>
      </c>
      <c r="BB2491" s="235"/>
      <c r="BC2491" s="235"/>
    </row>
    <row r="2492" spans="51:55" ht="30" customHeight="1" x14ac:dyDescent="0.25">
      <c r="AY2492" s="235" t="s">
        <v>68</v>
      </c>
      <c r="AZ2492" s="235" t="s">
        <v>484</v>
      </c>
      <c r="BA2492" s="238">
        <v>2501203</v>
      </c>
      <c r="BB2492" s="235"/>
      <c r="BC2492" s="235"/>
    </row>
    <row r="2493" spans="51:55" ht="30" customHeight="1" x14ac:dyDescent="0.25">
      <c r="AY2493" s="235" t="s">
        <v>68</v>
      </c>
      <c r="AZ2493" s="235" t="s">
        <v>508</v>
      </c>
      <c r="BA2493" s="238">
        <v>2501302</v>
      </c>
      <c r="BB2493" s="235"/>
      <c r="BC2493" s="235"/>
    </row>
    <row r="2494" spans="51:55" ht="30" customHeight="1" x14ac:dyDescent="0.25">
      <c r="AY2494" s="235" t="s">
        <v>68</v>
      </c>
      <c r="AZ2494" s="235" t="s">
        <v>531</v>
      </c>
      <c r="BA2494" s="238">
        <v>2501351</v>
      </c>
      <c r="BB2494" s="235"/>
      <c r="BC2494" s="235"/>
    </row>
    <row r="2495" spans="51:55" ht="30" customHeight="1" x14ac:dyDescent="0.25">
      <c r="AY2495" s="235" t="s">
        <v>68</v>
      </c>
      <c r="AZ2495" s="235" t="s">
        <v>554</v>
      </c>
      <c r="BA2495" s="238">
        <v>2501401</v>
      </c>
      <c r="BB2495" s="235"/>
      <c r="BC2495" s="235"/>
    </row>
    <row r="2496" spans="51:55" ht="30" customHeight="1" x14ac:dyDescent="0.25">
      <c r="AY2496" s="235" t="s">
        <v>68</v>
      </c>
      <c r="AZ2496" s="235" t="s">
        <v>577</v>
      </c>
      <c r="BA2496" s="238">
        <v>2501500</v>
      </c>
      <c r="BB2496" s="235"/>
      <c r="BC2496" s="235"/>
    </row>
    <row r="2497" spans="51:55" ht="30" customHeight="1" x14ac:dyDescent="0.25">
      <c r="AY2497" s="235" t="s">
        <v>68</v>
      </c>
      <c r="AZ2497" s="235" t="s">
        <v>463</v>
      </c>
      <c r="BA2497" s="238">
        <v>2501534</v>
      </c>
      <c r="BB2497" s="235"/>
      <c r="BC2497" s="235"/>
    </row>
    <row r="2498" spans="51:55" ht="30" customHeight="1" x14ac:dyDescent="0.25">
      <c r="AY2498" s="235" t="s">
        <v>68</v>
      </c>
      <c r="AZ2498" s="235" t="s">
        <v>624</v>
      </c>
      <c r="BA2498" s="238">
        <v>2501609</v>
      </c>
      <c r="BB2498" s="235"/>
      <c r="BC2498" s="235"/>
    </row>
    <row r="2499" spans="51:55" ht="30" customHeight="1" x14ac:dyDescent="0.25">
      <c r="AY2499" s="235" t="s">
        <v>68</v>
      </c>
      <c r="AZ2499" s="235" t="s">
        <v>644</v>
      </c>
      <c r="BA2499" s="238">
        <v>2501575</v>
      </c>
      <c r="BB2499" s="235"/>
      <c r="BC2499" s="235"/>
    </row>
    <row r="2500" spans="51:55" ht="30" customHeight="1" x14ac:dyDescent="0.25">
      <c r="AY2500" s="235" t="s">
        <v>68</v>
      </c>
      <c r="AZ2500" s="235" t="s">
        <v>221</v>
      </c>
      <c r="BA2500" s="238">
        <v>2501708</v>
      </c>
      <c r="BB2500" s="235"/>
      <c r="BC2500" s="235"/>
    </row>
    <row r="2501" spans="51:55" ht="30" customHeight="1" x14ac:dyDescent="0.25">
      <c r="AY2501" s="235" t="s">
        <v>68</v>
      </c>
      <c r="AZ2501" s="235" t="s">
        <v>687</v>
      </c>
      <c r="BA2501" s="238">
        <v>2501807</v>
      </c>
      <c r="BB2501" s="235"/>
      <c r="BC2501" s="235"/>
    </row>
    <row r="2502" spans="51:55" ht="30" customHeight="1" x14ac:dyDescent="0.25">
      <c r="AY2502" s="235" t="s">
        <v>68</v>
      </c>
      <c r="AZ2502" s="235" t="s">
        <v>270</v>
      </c>
      <c r="BA2502" s="238">
        <v>2501906</v>
      </c>
      <c r="BB2502" s="235"/>
      <c r="BC2502" s="235"/>
    </row>
    <row r="2503" spans="51:55" ht="30" customHeight="1" x14ac:dyDescent="0.25">
      <c r="AY2503" s="235" t="s">
        <v>68</v>
      </c>
      <c r="AZ2503" s="235" t="s">
        <v>729</v>
      </c>
      <c r="BA2503" s="238">
        <v>2502003</v>
      </c>
      <c r="BB2503" s="235"/>
      <c r="BC2503" s="235"/>
    </row>
    <row r="2504" spans="51:55" ht="30" customHeight="1" x14ac:dyDescent="0.25">
      <c r="AY2504" s="235" t="s">
        <v>68</v>
      </c>
      <c r="AZ2504" s="235" t="s">
        <v>751</v>
      </c>
      <c r="BA2504" s="238">
        <v>2502052</v>
      </c>
      <c r="BB2504" s="235"/>
      <c r="BC2504" s="235"/>
    </row>
    <row r="2505" spans="51:55" ht="30" customHeight="1" x14ac:dyDescent="0.25">
      <c r="AY2505" s="235" t="s">
        <v>68</v>
      </c>
      <c r="AZ2505" s="235" t="s">
        <v>772</v>
      </c>
      <c r="BA2505" s="238">
        <v>2502102</v>
      </c>
      <c r="BB2505" s="235"/>
      <c r="BC2505" s="235"/>
    </row>
    <row r="2506" spans="51:55" ht="30" customHeight="1" x14ac:dyDescent="0.25">
      <c r="AY2506" s="235" t="s">
        <v>68</v>
      </c>
      <c r="AZ2506" s="235" t="s">
        <v>163</v>
      </c>
      <c r="BA2506" s="238">
        <v>2502151</v>
      </c>
      <c r="BB2506" s="235"/>
      <c r="BC2506" s="235"/>
    </row>
    <row r="2507" spans="51:55" ht="30" customHeight="1" x14ac:dyDescent="0.25">
      <c r="AY2507" s="235" t="s">
        <v>68</v>
      </c>
      <c r="AZ2507" s="235" t="s">
        <v>559</v>
      </c>
      <c r="BA2507" s="238">
        <v>2502201</v>
      </c>
      <c r="BB2507" s="235"/>
      <c r="BC2507" s="235"/>
    </row>
    <row r="2508" spans="51:55" ht="30" customHeight="1" x14ac:dyDescent="0.25">
      <c r="AY2508" s="235" t="s">
        <v>68</v>
      </c>
      <c r="AZ2508" s="235" t="s">
        <v>836</v>
      </c>
      <c r="BA2508" s="238">
        <v>2502300</v>
      </c>
      <c r="BB2508" s="235"/>
      <c r="BC2508" s="235"/>
    </row>
    <row r="2509" spans="51:55" ht="30" customHeight="1" x14ac:dyDescent="0.25">
      <c r="AY2509" s="235" t="s">
        <v>68</v>
      </c>
      <c r="AZ2509" s="235" t="s">
        <v>859</v>
      </c>
      <c r="BA2509" s="238">
        <v>2502409</v>
      </c>
      <c r="BB2509" s="235"/>
      <c r="BC2509" s="235"/>
    </row>
    <row r="2510" spans="51:55" ht="30" customHeight="1" x14ac:dyDescent="0.25">
      <c r="AY2510" s="235" t="s">
        <v>68</v>
      </c>
      <c r="AZ2510" s="235" t="s">
        <v>880</v>
      </c>
      <c r="BA2510" s="238">
        <v>2502508</v>
      </c>
      <c r="BB2510" s="235"/>
      <c r="BC2510" s="235"/>
    </row>
    <row r="2511" spans="51:55" ht="30" customHeight="1" x14ac:dyDescent="0.25">
      <c r="AY2511" s="235" t="s">
        <v>68</v>
      </c>
      <c r="AZ2511" s="235" t="s">
        <v>903</v>
      </c>
      <c r="BA2511" s="238">
        <v>2502706</v>
      </c>
      <c r="BB2511" s="235"/>
      <c r="BC2511" s="235"/>
    </row>
    <row r="2512" spans="51:55" ht="30" customHeight="1" x14ac:dyDescent="0.25">
      <c r="AY2512" s="235" t="s">
        <v>68</v>
      </c>
      <c r="AZ2512" s="235" t="s">
        <v>926</v>
      </c>
      <c r="BA2512" s="238">
        <v>2502805</v>
      </c>
      <c r="BB2512" s="235"/>
      <c r="BC2512" s="235"/>
    </row>
    <row r="2513" spans="51:55" ht="30" customHeight="1" x14ac:dyDescent="0.25">
      <c r="AY2513" s="235" t="s">
        <v>68</v>
      </c>
      <c r="AZ2513" s="235" t="s">
        <v>949</v>
      </c>
      <c r="BA2513" s="238">
        <v>2502904</v>
      </c>
      <c r="BB2513" s="235"/>
      <c r="BC2513" s="235"/>
    </row>
    <row r="2514" spans="51:55" ht="30" customHeight="1" x14ac:dyDescent="0.25">
      <c r="AY2514" s="235" t="s">
        <v>68</v>
      </c>
      <c r="AZ2514" s="235" t="s">
        <v>971</v>
      </c>
      <c r="BA2514" s="238">
        <v>2503001</v>
      </c>
      <c r="BB2514" s="235"/>
      <c r="BC2514" s="235"/>
    </row>
    <row r="2515" spans="51:55" ht="30" customHeight="1" x14ac:dyDescent="0.25">
      <c r="AY2515" s="235" t="s">
        <v>68</v>
      </c>
      <c r="AZ2515" s="235" t="s">
        <v>993</v>
      </c>
      <c r="BA2515" s="238">
        <v>2503100</v>
      </c>
      <c r="BB2515" s="235"/>
      <c r="BC2515" s="235"/>
    </row>
    <row r="2516" spans="51:55" ht="30" customHeight="1" x14ac:dyDescent="0.25">
      <c r="AY2516" s="235" t="s">
        <v>68</v>
      </c>
      <c r="AZ2516" s="235" t="s">
        <v>1016</v>
      </c>
      <c r="BA2516" s="238">
        <v>2503209</v>
      </c>
      <c r="BB2516" s="235"/>
      <c r="BC2516" s="235"/>
    </row>
    <row r="2517" spans="51:55" ht="30" customHeight="1" x14ac:dyDescent="0.25">
      <c r="AY2517" s="235" t="s">
        <v>68</v>
      </c>
      <c r="AZ2517" s="235" t="s">
        <v>1038</v>
      </c>
      <c r="BA2517" s="238">
        <v>2503308</v>
      </c>
      <c r="BB2517" s="235"/>
      <c r="BC2517" s="235"/>
    </row>
    <row r="2518" spans="51:55" ht="30" customHeight="1" x14ac:dyDescent="0.25">
      <c r="AY2518" s="235" t="s">
        <v>68</v>
      </c>
      <c r="AZ2518" s="235" t="s">
        <v>1060</v>
      </c>
      <c r="BA2518" s="238">
        <v>2503407</v>
      </c>
      <c r="BB2518" s="235"/>
      <c r="BC2518" s="235"/>
    </row>
    <row r="2519" spans="51:55" ht="30" customHeight="1" x14ac:dyDescent="0.25">
      <c r="AY2519" s="235" t="s">
        <v>68</v>
      </c>
      <c r="AZ2519" s="235" t="s">
        <v>1082</v>
      </c>
      <c r="BA2519" s="238">
        <v>2503506</v>
      </c>
      <c r="BB2519" s="235"/>
      <c r="BC2519" s="235"/>
    </row>
    <row r="2520" spans="51:55" ht="30" customHeight="1" x14ac:dyDescent="0.25">
      <c r="AY2520" s="235" t="s">
        <v>68</v>
      </c>
      <c r="AZ2520" s="235" t="s">
        <v>1104</v>
      </c>
      <c r="BA2520" s="238">
        <v>2503555</v>
      </c>
      <c r="BB2520" s="235"/>
      <c r="BC2520" s="235"/>
    </row>
    <row r="2521" spans="51:55" ht="30" customHeight="1" x14ac:dyDescent="0.25">
      <c r="AY2521" s="235" t="s">
        <v>68</v>
      </c>
      <c r="AZ2521" s="235" t="s">
        <v>1127</v>
      </c>
      <c r="BA2521" s="238">
        <v>2503605</v>
      </c>
      <c r="BB2521" s="235"/>
      <c r="BC2521" s="235"/>
    </row>
    <row r="2522" spans="51:55" ht="30" customHeight="1" x14ac:dyDescent="0.25">
      <c r="AY2522" s="235" t="s">
        <v>68</v>
      </c>
      <c r="AZ2522" s="235" t="s">
        <v>1150</v>
      </c>
      <c r="BA2522" s="238">
        <v>2503704</v>
      </c>
      <c r="BB2522" s="235"/>
      <c r="BC2522" s="235"/>
    </row>
    <row r="2523" spans="51:55" ht="30" customHeight="1" x14ac:dyDescent="0.25">
      <c r="AY2523" s="235" t="s">
        <v>68</v>
      </c>
      <c r="AZ2523" s="235" t="s">
        <v>1173</v>
      </c>
      <c r="BA2523" s="238">
        <v>2503753</v>
      </c>
      <c r="BB2523" s="235"/>
      <c r="BC2523" s="235"/>
    </row>
    <row r="2524" spans="51:55" ht="30" customHeight="1" x14ac:dyDescent="0.25">
      <c r="AY2524" s="235" t="s">
        <v>68</v>
      </c>
      <c r="AZ2524" s="235" t="s">
        <v>1196</v>
      </c>
      <c r="BA2524" s="238">
        <v>2503803</v>
      </c>
      <c r="BB2524" s="235"/>
      <c r="BC2524" s="235"/>
    </row>
    <row r="2525" spans="51:55" ht="30" customHeight="1" x14ac:dyDescent="0.25">
      <c r="AY2525" s="235" t="s">
        <v>68</v>
      </c>
      <c r="AZ2525" s="235" t="s">
        <v>1218</v>
      </c>
      <c r="BA2525" s="238">
        <v>2503902</v>
      </c>
      <c r="BB2525" s="235"/>
      <c r="BC2525" s="235"/>
    </row>
    <row r="2526" spans="51:55" ht="30" customHeight="1" x14ac:dyDescent="0.25">
      <c r="AY2526" s="235" t="s">
        <v>68</v>
      </c>
      <c r="AZ2526" s="235" t="s">
        <v>1239</v>
      </c>
      <c r="BA2526" s="238">
        <v>2504009</v>
      </c>
      <c r="BB2526" s="235"/>
      <c r="BC2526" s="235"/>
    </row>
    <row r="2527" spans="51:55" ht="30" customHeight="1" x14ac:dyDescent="0.25">
      <c r="AY2527" s="235" t="s">
        <v>68</v>
      </c>
      <c r="AZ2527" s="235" t="s">
        <v>1262</v>
      </c>
      <c r="BA2527" s="238">
        <v>2504033</v>
      </c>
      <c r="BB2527" s="235"/>
      <c r="BC2527" s="235"/>
    </row>
    <row r="2528" spans="51:55" ht="30" customHeight="1" x14ac:dyDescent="0.25">
      <c r="AY2528" s="235" t="s">
        <v>68</v>
      </c>
      <c r="AZ2528" s="235" t="s">
        <v>711</v>
      </c>
      <c r="BA2528" s="238">
        <v>2504074</v>
      </c>
      <c r="BB2528" s="235"/>
      <c r="BC2528" s="235"/>
    </row>
    <row r="2529" spans="51:55" ht="30" customHeight="1" x14ac:dyDescent="0.25">
      <c r="AY2529" s="235" t="s">
        <v>68</v>
      </c>
      <c r="AZ2529" s="235" t="s">
        <v>1306</v>
      </c>
      <c r="BA2529" s="238">
        <v>2504108</v>
      </c>
      <c r="BB2529" s="235"/>
      <c r="BC2529" s="235"/>
    </row>
    <row r="2530" spans="51:55" ht="30" customHeight="1" x14ac:dyDescent="0.25">
      <c r="AY2530" s="235" t="s">
        <v>68</v>
      </c>
      <c r="AZ2530" s="235" t="s">
        <v>1328</v>
      </c>
      <c r="BA2530" s="238">
        <v>2504157</v>
      </c>
      <c r="BB2530" s="235"/>
      <c r="BC2530" s="235"/>
    </row>
    <row r="2531" spans="51:55" ht="30" customHeight="1" x14ac:dyDescent="0.25">
      <c r="AY2531" s="235" t="s">
        <v>68</v>
      </c>
      <c r="AZ2531" s="235" t="s">
        <v>1350</v>
      </c>
      <c r="BA2531" s="238">
        <v>2504207</v>
      </c>
      <c r="BB2531" s="235"/>
      <c r="BC2531" s="235"/>
    </row>
    <row r="2532" spans="51:55" ht="30" customHeight="1" x14ac:dyDescent="0.25">
      <c r="AY2532" s="235" t="s">
        <v>68</v>
      </c>
      <c r="AZ2532" s="235" t="s">
        <v>1371</v>
      </c>
      <c r="BA2532" s="238">
        <v>2504306</v>
      </c>
      <c r="BB2532" s="235"/>
      <c r="BC2532" s="235"/>
    </row>
    <row r="2533" spans="51:55" ht="30" customHeight="1" x14ac:dyDescent="0.25">
      <c r="AY2533" s="235" t="s">
        <v>68</v>
      </c>
      <c r="AZ2533" s="235" t="s">
        <v>1393</v>
      </c>
      <c r="BA2533" s="238">
        <v>2504355</v>
      </c>
      <c r="BB2533" s="235"/>
      <c r="BC2533" s="235"/>
    </row>
    <row r="2534" spans="51:55" ht="30" customHeight="1" x14ac:dyDescent="0.25">
      <c r="AY2534" s="235" t="s">
        <v>68</v>
      </c>
      <c r="AZ2534" s="235" t="s">
        <v>1415</v>
      </c>
      <c r="BA2534" s="238">
        <v>2504405</v>
      </c>
      <c r="BB2534" s="235"/>
      <c r="BC2534" s="235"/>
    </row>
    <row r="2535" spans="51:55" ht="30" customHeight="1" x14ac:dyDescent="0.25">
      <c r="AY2535" s="235" t="s">
        <v>68</v>
      </c>
      <c r="AZ2535" s="235" t="s">
        <v>1264</v>
      </c>
      <c r="BA2535" s="238">
        <v>2504504</v>
      </c>
      <c r="BB2535" s="235"/>
      <c r="BC2535" s="235"/>
    </row>
    <row r="2536" spans="51:55" ht="30" customHeight="1" x14ac:dyDescent="0.25">
      <c r="AY2536" s="235" t="s">
        <v>68</v>
      </c>
      <c r="AZ2536" s="235" t="s">
        <v>1458</v>
      </c>
      <c r="BA2536" s="238">
        <v>2504603</v>
      </c>
      <c r="BB2536" s="235"/>
      <c r="BC2536" s="235"/>
    </row>
    <row r="2537" spans="51:55" ht="30" customHeight="1" x14ac:dyDescent="0.25">
      <c r="AY2537" s="235" t="s">
        <v>68</v>
      </c>
      <c r="AZ2537" s="235" t="s">
        <v>1478</v>
      </c>
      <c r="BA2537" s="238">
        <v>2504702</v>
      </c>
      <c r="BB2537" s="235"/>
      <c r="BC2537" s="235"/>
    </row>
    <row r="2538" spans="51:55" ht="30" customHeight="1" x14ac:dyDescent="0.25">
      <c r="AY2538" s="235" t="s">
        <v>68</v>
      </c>
      <c r="AZ2538" s="235" t="s">
        <v>1500</v>
      </c>
      <c r="BA2538" s="238">
        <v>2504801</v>
      </c>
      <c r="BB2538" s="235"/>
      <c r="BC2538" s="235"/>
    </row>
    <row r="2539" spans="51:55" ht="30" customHeight="1" x14ac:dyDescent="0.25">
      <c r="AY2539" s="235" t="s">
        <v>68</v>
      </c>
      <c r="AZ2539" s="235" t="s">
        <v>1520</v>
      </c>
      <c r="BA2539" s="238">
        <v>2504850</v>
      </c>
      <c r="BB2539" s="235"/>
      <c r="BC2539" s="235"/>
    </row>
    <row r="2540" spans="51:55" ht="30" customHeight="1" x14ac:dyDescent="0.25">
      <c r="AY2540" s="235" t="s">
        <v>68</v>
      </c>
      <c r="AZ2540" s="235" t="s">
        <v>1541</v>
      </c>
      <c r="BA2540" s="238">
        <v>2504900</v>
      </c>
      <c r="BB2540" s="235"/>
      <c r="BC2540" s="235"/>
    </row>
    <row r="2541" spans="51:55" ht="30" customHeight="1" x14ac:dyDescent="0.25">
      <c r="AY2541" s="235" t="s">
        <v>68</v>
      </c>
      <c r="AZ2541" s="235" t="s">
        <v>1562</v>
      </c>
      <c r="BA2541" s="238">
        <v>2505006</v>
      </c>
      <c r="BB2541" s="235"/>
      <c r="BC2541" s="235"/>
    </row>
    <row r="2542" spans="51:55" ht="30" customHeight="1" x14ac:dyDescent="0.25">
      <c r="AY2542" s="235" t="s">
        <v>68</v>
      </c>
      <c r="AZ2542" s="235" t="s">
        <v>1581</v>
      </c>
      <c r="BA2542" s="238">
        <v>2505105</v>
      </c>
      <c r="BB2542" s="235"/>
      <c r="BC2542" s="235"/>
    </row>
    <row r="2543" spans="51:55" ht="30" customHeight="1" x14ac:dyDescent="0.25">
      <c r="AY2543" s="235" t="s">
        <v>68</v>
      </c>
      <c r="AZ2543" s="235" t="s">
        <v>1601</v>
      </c>
      <c r="BA2543" s="238">
        <v>2505238</v>
      </c>
      <c r="BB2543" s="235"/>
      <c r="BC2543" s="235"/>
    </row>
    <row r="2544" spans="51:55" ht="30" customHeight="1" x14ac:dyDescent="0.25">
      <c r="AY2544" s="235" t="s">
        <v>68</v>
      </c>
      <c r="AZ2544" s="235" t="s">
        <v>1621</v>
      </c>
      <c r="BA2544" s="238">
        <v>2505204</v>
      </c>
      <c r="BB2544" s="235"/>
      <c r="BC2544" s="235"/>
    </row>
    <row r="2545" spans="51:55" ht="30" customHeight="1" x14ac:dyDescent="0.25">
      <c r="AY2545" s="235" t="s">
        <v>68</v>
      </c>
      <c r="AZ2545" s="235" t="s">
        <v>1642</v>
      </c>
      <c r="BA2545" s="238">
        <v>2505279</v>
      </c>
      <c r="BB2545" s="235"/>
      <c r="BC2545" s="235"/>
    </row>
    <row r="2546" spans="51:55" ht="30" customHeight="1" x14ac:dyDescent="0.25">
      <c r="AY2546" s="235" t="s">
        <v>68</v>
      </c>
      <c r="AZ2546" s="235" t="s">
        <v>1663</v>
      </c>
      <c r="BA2546" s="238">
        <v>2505303</v>
      </c>
      <c r="BB2546" s="235"/>
      <c r="BC2546" s="235"/>
    </row>
    <row r="2547" spans="51:55" ht="30" customHeight="1" x14ac:dyDescent="0.25">
      <c r="AY2547" s="235" t="s">
        <v>68</v>
      </c>
      <c r="AZ2547" s="235" t="s">
        <v>1683</v>
      </c>
      <c r="BA2547" s="238">
        <v>2505352</v>
      </c>
      <c r="BB2547" s="235"/>
      <c r="BC2547" s="235"/>
    </row>
    <row r="2548" spans="51:55" ht="30" customHeight="1" x14ac:dyDescent="0.25">
      <c r="AY2548" s="235" t="s">
        <v>68</v>
      </c>
      <c r="AZ2548" s="235" t="s">
        <v>1704</v>
      </c>
      <c r="BA2548" s="238">
        <v>2505402</v>
      </c>
      <c r="BB2548" s="235"/>
      <c r="BC2548" s="235"/>
    </row>
    <row r="2549" spans="51:55" ht="30" customHeight="1" x14ac:dyDescent="0.25">
      <c r="AY2549" s="235" t="s">
        <v>68</v>
      </c>
      <c r="AZ2549" s="235" t="s">
        <v>1724</v>
      </c>
      <c r="BA2549" s="238">
        <v>2505600</v>
      </c>
      <c r="BB2549" s="235"/>
      <c r="BC2549" s="235"/>
    </row>
    <row r="2550" spans="51:55" ht="30" customHeight="1" x14ac:dyDescent="0.25">
      <c r="AY2550" s="235" t="s">
        <v>68</v>
      </c>
      <c r="AZ2550" s="235" t="s">
        <v>1745</v>
      </c>
      <c r="BA2550" s="238">
        <v>2505709</v>
      </c>
      <c r="BB2550" s="235"/>
      <c r="BC2550" s="235"/>
    </row>
    <row r="2551" spans="51:55" ht="30" customHeight="1" x14ac:dyDescent="0.25">
      <c r="AY2551" s="235" t="s">
        <v>68</v>
      </c>
      <c r="AZ2551" s="235" t="s">
        <v>1765</v>
      </c>
      <c r="BA2551" s="238">
        <v>2505808</v>
      </c>
      <c r="BB2551" s="235"/>
      <c r="BC2551" s="235"/>
    </row>
    <row r="2552" spans="51:55" ht="30" customHeight="1" x14ac:dyDescent="0.25">
      <c r="AY2552" s="235" t="s">
        <v>68</v>
      </c>
      <c r="AZ2552" s="235" t="s">
        <v>1785</v>
      </c>
      <c r="BA2552" s="238">
        <v>2505907</v>
      </c>
      <c r="BB2552" s="235"/>
      <c r="BC2552" s="235"/>
    </row>
    <row r="2553" spans="51:55" ht="30" customHeight="1" x14ac:dyDescent="0.25">
      <c r="AY2553" s="235" t="s">
        <v>68</v>
      </c>
      <c r="AZ2553" s="235" t="s">
        <v>1805</v>
      </c>
      <c r="BA2553" s="238">
        <v>2506004</v>
      </c>
      <c r="BB2553" s="235"/>
      <c r="BC2553" s="235"/>
    </row>
    <row r="2554" spans="51:55" ht="30" customHeight="1" x14ac:dyDescent="0.25">
      <c r="AY2554" s="235" t="s">
        <v>68</v>
      </c>
      <c r="AZ2554" s="235" t="s">
        <v>1823</v>
      </c>
      <c r="BA2554" s="238">
        <v>2506103</v>
      </c>
      <c r="BB2554" s="235"/>
      <c r="BC2554" s="235"/>
    </row>
    <row r="2555" spans="51:55" ht="30" customHeight="1" x14ac:dyDescent="0.25">
      <c r="AY2555" s="235" t="s">
        <v>68</v>
      </c>
      <c r="AZ2555" s="235" t="s">
        <v>1842</v>
      </c>
      <c r="BA2555" s="238">
        <v>2506202</v>
      </c>
      <c r="BB2555" s="235"/>
      <c r="BC2555" s="235"/>
    </row>
    <row r="2556" spans="51:55" ht="30" customHeight="1" x14ac:dyDescent="0.25">
      <c r="AY2556" s="235" t="s">
        <v>68</v>
      </c>
      <c r="AZ2556" s="235" t="s">
        <v>1859</v>
      </c>
      <c r="BA2556" s="238">
        <v>2506251</v>
      </c>
      <c r="BB2556" s="235"/>
      <c r="BC2556" s="235"/>
    </row>
    <row r="2557" spans="51:55" ht="30" customHeight="1" x14ac:dyDescent="0.25">
      <c r="AY2557" s="235" t="s">
        <v>68</v>
      </c>
      <c r="AZ2557" s="235" t="s">
        <v>1877</v>
      </c>
      <c r="BA2557" s="238">
        <v>2506301</v>
      </c>
      <c r="BB2557" s="235"/>
      <c r="BC2557" s="235"/>
    </row>
    <row r="2558" spans="51:55" ht="30" customHeight="1" x14ac:dyDescent="0.25">
      <c r="AY2558" s="235" t="s">
        <v>68</v>
      </c>
      <c r="AZ2558" s="235" t="s">
        <v>1893</v>
      </c>
      <c r="BA2558" s="238">
        <v>2506400</v>
      </c>
      <c r="BB2558" s="235"/>
      <c r="BC2558" s="235"/>
    </row>
    <row r="2559" spans="51:55" ht="30" customHeight="1" x14ac:dyDescent="0.25">
      <c r="AY2559" s="235" t="s">
        <v>68</v>
      </c>
      <c r="AZ2559" s="235" t="s">
        <v>1910</v>
      </c>
      <c r="BA2559" s="238">
        <v>2506509</v>
      </c>
      <c r="BB2559" s="235"/>
      <c r="BC2559" s="235"/>
    </row>
    <row r="2560" spans="51:55" ht="30" customHeight="1" x14ac:dyDescent="0.25">
      <c r="AY2560" s="235" t="s">
        <v>68</v>
      </c>
      <c r="AZ2560" s="235" t="s">
        <v>1928</v>
      </c>
      <c r="BA2560" s="238">
        <v>2506608</v>
      </c>
      <c r="BB2560" s="235"/>
      <c r="BC2560" s="235"/>
    </row>
    <row r="2561" spans="51:55" ht="30" customHeight="1" x14ac:dyDescent="0.25">
      <c r="AY2561" s="235" t="s">
        <v>68</v>
      </c>
      <c r="AZ2561" s="235" t="s">
        <v>1944</v>
      </c>
      <c r="BA2561" s="238">
        <v>2502607</v>
      </c>
      <c r="BB2561" s="235"/>
      <c r="BC2561" s="235"/>
    </row>
    <row r="2562" spans="51:55" ht="30" customHeight="1" x14ac:dyDescent="0.25">
      <c r="AY2562" s="235" t="s">
        <v>68</v>
      </c>
      <c r="AZ2562" s="235" t="s">
        <v>1960</v>
      </c>
      <c r="BA2562" s="238">
        <v>2506707</v>
      </c>
      <c r="BB2562" s="235"/>
      <c r="BC2562" s="235"/>
    </row>
    <row r="2563" spans="51:55" ht="30" customHeight="1" x14ac:dyDescent="0.25">
      <c r="AY2563" s="235" t="s">
        <v>68</v>
      </c>
      <c r="AZ2563" s="235" t="s">
        <v>1978</v>
      </c>
      <c r="BA2563" s="238">
        <v>2506806</v>
      </c>
      <c r="BB2563" s="235"/>
      <c r="BC2563" s="235"/>
    </row>
    <row r="2564" spans="51:55" ht="30" customHeight="1" x14ac:dyDescent="0.25">
      <c r="AY2564" s="235" t="s">
        <v>68</v>
      </c>
      <c r="AZ2564" s="235" t="s">
        <v>738</v>
      </c>
      <c r="BA2564" s="238">
        <v>2506905</v>
      </c>
      <c r="BB2564" s="235"/>
      <c r="BC2564" s="235"/>
    </row>
    <row r="2565" spans="51:55" ht="30" customHeight="1" x14ac:dyDescent="0.25">
      <c r="AY2565" s="235" t="s">
        <v>68</v>
      </c>
      <c r="AZ2565" s="235" t="s">
        <v>2013</v>
      </c>
      <c r="BA2565" s="238">
        <v>2507002</v>
      </c>
      <c r="BB2565" s="235"/>
      <c r="BC2565" s="235"/>
    </row>
    <row r="2566" spans="51:55" ht="30" customHeight="1" x14ac:dyDescent="0.25">
      <c r="AY2566" s="235" t="s">
        <v>68</v>
      </c>
      <c r="AZ2566" s="235" t="s">
        <v>2031</v>
      </c>
      <c r="BA2566" s="238">
        <v>2507101</v>
      </c>
      <c r="BB2566" s="235"/>
      <c r="BC2566" s="235"/>
    </row>
    <row r="2567" spans="51:55" ht="30" customHeight="1" x14ac:dyDescent="0.25">
      <c r="AY2567" s="235" t="s">
        <v>68</v>
      </c>
      <c r="AZ2567" s="235" t="s">
        <v>2049</v>
      </c>
      <c r="BA2567" s="238">
        <v>2507200</v>
      </c>
      <c r="BB2567" s="235"/>
      <c r="BC2567" s="235"/>
    </row>
    <row r="2568" spans="51:55" ht="30" customHeight="1" x14ac:dyDescent="0.25">
      <c r="AY2568" s="235" t="s">
        <v>68</v>
      </c>
      <c r="AZ2568" s="235" t="s">
        <v>2067</v>
      </c>
      <c r="BA2568" s="238">
        <v>2507309</v>
      </c>
      <c r="BB2568" s="235"/>
      <c r="BC2568" s="235"/>
    </row>
    <row r="2569" spans="51:55" ht="30" customHeight="1" x14ac:dyDescent="0.25">
      <c r="AY2569" s="235" t="s">
        <v>68</v>
      </c>
      <c r="AZ2569" s="235" t="s">
        <v>2084</v>
      </c>
      <c r="BA2569" s="238">
        <v>2507408</v>
      </c>
      <c r="BB2569" s="235"/>
      <c r="BC2569" s="235"/>
    </row>
    <row r="2570" spans="51:55" ht="30" customHeight="1" x14ac:dyDescent="0.25">
      <c r="AY2570" s="235" t="s">
        <v>68</v>
      </c>
      <c r="AZ2570" s="235" t="s">
        <v>2099</v>
      </c>
      <c r="BA2570" s="238">
        <v>2507507</v>
      </c>
      <c r="BB2570" s="235"/>
      <c r="BC2570" s="235"/>
    </row>
    <row r="2571" spans="51:55" ht="30" customHeight="1" x14ac:dyDescent="0.25">
      <c r="AY2571" s="235" t="s">
        <v>68</v>
      </c>
      <c r="AZ2571" s="235" t="s">
        <v>2116</v>
      </c>
      <c r="BA2571" s="238">
        <v>2513653</v>
      </c>
      <c r="BB2571" s="235"/>
      <c r="BC2571" s="235"/>
    </row>
    <row r="2572" spans="51:55" ht="30" customHeight="1" x14ac:dyDescent="0.25">
      <c r="AY2572" s="235" t="s">
        <v>68</v>
      </c>
      <c r="AZ2572" s="235" t="s">
        <v>2131</v>
      </c>
      <c r="BA2572" s="238">
        <v>2507606</v>
      </c>
      <c r="BB2572" s="235"/>
      <c r="BC2572" s="235"/>
    </row>
    <row r="2573" spans="51:55" ht="30" customHeight="1" x14ac:dyDescent="0.25">
      <c r="AY2573" s="235" t="s">
        <v>68</v>
      </c>
      <c r="AZ2573" s="235" t="s">
        <v>2148</v>
      </c>
      <c r="BA2573" s="238">
        <v>2507705</v>
      </c>
      <c r="BB2573" s="235"/>
      <c r="BC2573" s="235"/>
    </row>
    <row r="2574" spans="51:55" ht="30" customHeight="1" x14ac:dyDescent="0.25">
      <c r="AY2574" s="235" t="s">
        <v>68</v>
      </c>
      <c r="AZ2574" s="235" t="s">
        <v>2164</v>
      </c>
      <c r="BA2574" s="238">
        <v>2507804</v>
      </c>
      <c r="BB2574" s="235"/>
      <c r="BC2574" s="235"/>
    </row>
    <row r="2575" spans="51:55" ht="30" customHeight="1" x14ac:dyDescent="0.25">
      <c r="AY2575" s="235" t="s">
        <v>68</v>
      </c>
      <c r="AZ2575" s="235" t="s">
        <v>2181</v>
      </c>
      <c r="BA2575" s="238">
        <v>2507903</v>
      </c>
      <c r="BB2575" s="235"/>
      <c r="BC2575" s="235"/>
    </row>
    <row r="2576" spans="51:55" ht="30" customHeight="1" x14ac:dyDescent="0.25">
      <c r="AY2576" s="235" t="s">
        <v>68</v>
      </c>
      <c r="AZ2576" s="235" t="s">
        <v>2198</v>
      </c>
      <c r="BA2576" s="238">
        <v>2508000</v>
      </c>
      <c r="BB2576" s="235"/>
      <c r="BC2576" s="235"/>
    </row>
    <row r="2577" spans="51:55" ht="30" customHeight="1" x14ac:dyDescent="0.25">
      <c r="AY2577" s="235" t="s">
        <v>68</v>
      </c>
      <c r="AZ2577" s="235" t="s">
        <v>2213</v>
      </c>
      <c r="BA2577" s="238">
        <v>2508109</v>
      </c>
      <c r="BB2577" s="235"/>
      <c r="BC2577" s="235"/>
    </row>
    <row r="2578" spans="51:55" ht="30" customHeight="1" x14ac:dyDescent="0.25">
      <c r="AY2578" s="235" t="s">
        <v>68</v>
      </c>
      <c r="AZ2578" s="235" t="s">
        <v>2229</v>
      </c>
      <c r="BA2578" s="238">
        <v>2508208</v>
      </c>
      <c r="BB2578" s="235"/>
      <c r="BC2578" s="235"/>
    </row>
    <row r="2579" spans="51:55" ht="30" customHeight="1" x14ac:dyDescent="0.25">
      <c r="AY2579" s="235" t="s">
        <v>68</v>
      </c>
      <c r="AZ2579" s="235" t="s">
        <v>2245</v>
      </c>
      <c r="BA2579" s="238">
        <v>2508307</v>
      </c>
      <c r="BB2579" s="235"/>
      <c r="BC2579" s="235"/>
    </row>
    <row r="2580" spans="51:55" ht="30" customHeight="1" x14ac:dyDescent="0.25">
      <c r="AY2580" s="235" t="s">
        <v>68</v>
      </c>
      <c r="AZ2580" s="235" t="s">
        <v>2259</v>
      </c>
      <c r="BA2580" s="238">
        <v>2508406</v>
      </c>
      <c r="BB2580" s="235"/>
      <c r="BC2580" s="235"/>
    </row>
    <row r="2581" spans="51:55" ht="30" customHeight="1" x14ac:dyDescent="0.25">
      <c r="AY2581" s="235" t="s">
        <v>68</v>
      </c>
      <c r="AZ2581" s="235" t="s">
        <v>2274</v>
      </c>
      <c r="BA2581" s="238">
        <v>2508505</v>
      </c>
      <c r="BB2581" s="235"/>
      <c r="BC2581" s="235"/>
    </row>
    <row r="2582" spans="51:55" ht="30" customHeight="1" x14ac:dyDescent="0.25">
      <c r="AY2582" s="235" t="s">
        <v>68</v>
      </c>
      <c r="AZ2582" s="235" t="s">
        <v>2290</v>
      </c>
      <c r="BA2582" s="238">
        <v>2508554</v>
      </c>
      <c r="BB2582" s="235"/>
      <c r="BC2582" s="235"/>
    </row>
    <row r="2583" spans="51:55" ht="30" customHeight="1" x14ac:dyDescent="0.25">
      <c r="AY2583" s="235" t="s">
        <v>68</v>
      </c>
      <c r="AZ2583" s="235" t="s">
        <v>2306</v>
      </c>
      <c r="BA2583" s="238">
        <v>2508604</v>
      </c>
      <c r="BB2583" s="235"/>
      <c r="BC2583" s="235"/>
    </row>
    <row r="2584" spans="51:55" ht="30" customHeight="1" x14ac:dyDescent="0.25">
      <c r="AY2584" s="235" t="s">
        <v>68</v>
      </c>
      <c r="AZ2584" s="235" t="s">
        <v>2319</v>
      </c>
      <c r="BA2584" s="238">
        <v>2508703</v>
      </c>
      <c r="BB2584" s="235"/>
      <c r="BC2584" s="235"/>
    </row>
    <row r="2585" spans="51:55" ht="30" customHeight="1" x14ac:dyDescent="0.25">
      <c r="AY2585" s="235" t="s">
        <v>68</v>
      </c>
      <c r="AZ2585" s="235" t="s">
        <v>2335</v>
      </c>
      <c r="BA2585" s="238">
        <v>2508802</v>
      </c>
      <c r="BB2585" s="235"/>
      <c r="BC2585" s="235"/>
    </row>
    <row r="2586" spans="51:55" ht="30" customHeight="1" x14ac:dyDescent="0.25">
      <c r="AY2586" s="235" t="s">
        <v>68</v>
      </c>
      <c r="AZ2586" s="235" t="s">
        <v>2351</v>
      </c>
      <c r="BA2586" s="238">
        <v>2508901</v>
      </c>
      <c r="BB2586" s="235"/>
      <c r="BC2586" s="235"/>
    </row>
    <row r="2587" spans="51:55" ht="30" customHeight="1" x14ac:dyDescent="0.25">
      <c r="AY2587" s="235" t="s">
        <v>68</v>
      </c>
      <c r="AZ2587" s="235" t="s">
        <v>2367</v>
      </c>
      <c r="BA2587" s="238">
        <v>2509008</v>
      </c>
      <c r="BB2587" s="235"/>
      <c r="BC2587" s="235"/>
    </row>
    <row r="2588" spans="51:55" ht="30" customHeight="1" x14ac:dyDescent="0.25">
      <c r="AY2588" s="235" t="s">
        <v>68</v>
      </c>
      <c r="AZ2588" s="235" t="s">
        <v>2381</v>
      </c>
      <c r="BA2588" s="238">
        <v>2509057</v>
      </c>
      <c r="BB2588" s="235"/>
      <c r="BC2588" s="235"/>
    </row>
    <row r="2589" spans="51:55" ht="30" customHeight="1" x14ac:dyDescent="0.25">
      <c r="AY2589" s="235" t="s">
        <v>68</v>
      </c>
      <c r="AZ2589" s="235" t="s">
        <v>2396</v>
      </c>
      <c r="BA2589" s="238">
        <v>2509107</v>
      </c>
      <c r="BB2589" s="235"/>
      <c r="BC2589" s="235"/>
    </row>
    <row r="2590" spans="51:55" ht="30" customHeight="1" x14ac:dyDescent="0.25">
      <c r="AY2590" s="235" t="s">
        <v>68</v>
      </c>
      <c r="AZ2590" s="235" t="s">
        <v>2412</v>
      </c>
      <c r="BA2590" s="238">
        <v>2509156</v>
      </c>
      <c r="BB2590" s="235"/>
      <c r="BC2590" s="235"/>
    </row>
    <row r="2591" spans="51:55" ht="30" customHeight="1" x14ac:dyDescent="0.25">
      <c r="AY2591" s="235" t="s">
        <v>68</v>
      </c>
      <c r="AZ2591" s="235" t="s">
        <v>2428</v>
      </c>
      <c r="BA2591" s="238">
        <v>2509206</v>
      </c>
      <c r="BB2591" s="235"/>
      <c r="BC2591" s="235"/>
    </row>
    <row r="2592" spans="51:55" ht="30" customHeight="1" x14ac:dyDescent="0.25">
      <c r="AY2592" s="235" t="s">
        <v>68</v>
      </c>
      <c r="AZ2592" s="235" t="s">
        <v>2444</v>
      </c>
      <c r="BA2592" s="238">
        <v>2509305</v>
      </c>
      <c r="BB2592" s="235"/>
      <c r="BC2592" s="235"/>
    </row>
    <row r="2593" spans="51:55" ht="30" customHeight="1" x14ac:dyDescent="0.25">
      <c r="AY2593" s="235" t="s">
        <v>68</v>
      </c>
      <c r="AZ2593" s="235" t="s">
        <v>2460</v>
      </c>
      <c r="BA2593" s="238">
        <v>2509339</v>
      </c>
      <c r="BB2593" s="235"/>
      <c r="BC2593" s="235"/>
    </row>
    <row r="2594" spans="51:55" ht="30" customHeight="1" x14ac:dyDescent="0.25">
      <c r="AY2594" s="235" t="s">
        <v>68</v>
      </c>
      <c r="AZ2594" s="235" t="s">
        <v>2473</v>
      </c>
      <c r="BA2594" s="238">
        <v>2509370</v>
      </c>
      <c r="BB2594" s="235"/>
      <c r="BC2594" s="235"/>
    </row>
    <row r="2595" spans="51:55" ht="30" customHeight="1" x14ac:dyDescent="0.25">
      <c r="AY2595" s="235" t="s">
        <v>68</v>
      </c>
      <c r="AZ2595" s="235" t="s">
        <v>2489</v>
      </c>
      <c r="BA2595" s="238">
        <v>2509396</v>
      </c>
      <c r="BB2595" s="235"/>
      <c r="BC2595" s="235"/>
    </row>
    <row r="2596" spans="51:55" ht="30" customHeight="1" x14ac:dyDescent="0.25">
      <c r="AY2596" s="235" t="s">
        <v>68</v>
      </c>
      <c r="AZ2596" s="235" t="s">
        <v>2504</v>
      </c>
      <c r="BA2596" s="238">
        <v>2509404</v>
      </c>
      <c r="BB2596" s="235"/>
      <c r="BC2596" s="235"/>
    </row>
    <row r="2597" spans="51:55" ht="30" customHeight="1" x14ac:dyDescent="0.25">
      <c r="AY2597" s="235" t="s">
        <v>68</v>
      </c>
      <c r="AZ2597" s="235" t="s">
        <v>2519</v>
      </c>
      <c r="BA2597" s="238">
        <v>2509503</v>
      </c>
      <c r="BB2597" s="235"/>
      <c r="BC2597" s="235"/>
    </row>
    <row r="2598" spans="51:55" ht="30" customHeight="1" x14ac:dyDescent="0.25">
      <c r="AY2598" s="235" t="s">
        <v>68</v>
      </c>
      <c r="AZ2598" s="235" t="s">
        <v>2534</v>
      </c>
      <c r="BA2598" s="238">
        <v>2509602</v>
      </c>
      <c r="BB2598" s="235"/>
      <c r="BC2598" s="235"/>
    </row>
    <row r="2599" spans="51:55" ht="30" customHeight="1" x14ac:dyDescent="0.25">
      <c r="AY2599" s="235" t="s">
        <v>68</v>
      </c>
      <c r="AZ2599" s="235" t="s">
        <v>2550</v>
      </c>
      <c r="BA2599" s="238">
        <v>2509701</v>
      </c>
      <c r="BB2599" s="235"/>
      <c r="BC2599" s="235"/>
    </row>
    <row r="2600" spans="51:55" ht="30" customHeight="1" x14ac:dyDescent="0.25">
      <c r="AY2600" s="235" t="s">
        <v>68</v>
      </c>
      <c r="AZ2600" s="235" t="s">
        <v>2513</v>
      </c>
      <c r="BA2600" s="238">
        <v>2509800</v>
      </c>
      <c r="BB2600" s="235"/>
      <c r="BC2600" s="235"/>
    </row>
    <row r="2601" spans="51:55" ht="30" customHeight="1" x14ac:dyDescent="0.25">
      <c r="AY2601" s="235" t="s">
        <v>68</v>
      </c>
      <c r="AZ2601" s="235" t="s">
        <v>2580</v>
      </c>
      <c r="BA2601" s="238">
        <v>2509909</v>
      </c>
      <c r="BB2601" s="235"/>
      <c r="BC2601" s="235"/>
    </row>
    <row r="2602" spans="51:55" ht="30" customHeight="1" x14ac:dyDescent="0.25">
      <c r="AY2602" s="235" t="s">
        <v>68</v>
      </c>
      <c r="AZ2602" s="235" t="s">
        <v>2595</v>
      </c>
      <c r="BA2602" s="238">
        <v>2510006</v>
      </c>
      <c r="BB2602" s="235"/>
      <c r="BC2602" s="235"/>
    </row>
    <row r="2603" spans="51:55" ht="30" customHeight="1" x14ac:dyDescent="0.25">
      <c r="AY2603" s="235" t="s">
        <v>68</v>
      </c>
      <c r="AZ2603" s="235" t="s">
        <v>2611</v>
      </c>
      <c r="BA2603" s="238">
        <v>2510105</v>
      </c>
      <c r="BB2603" s="235"/>
      <c r="BC2603" s="235"/>
    </row>
    <row r="2604" spans="51:55" ht="30" customHeight="1" x14ac:dyDescent="0.25">
      <c r="AY2604" s="235" t="s">
        <v>68</v>
      </c>
      <c r="AZ2604" s="235" t="s">
        <v>1919</v>
      </c>
      <c r="BA2604" s="238">
        <v>2510204</v>
      </c>
      <c r="BB2604" s="235"/>
      <c r="BC2604" s="235"/>
    </row>
    <row r="2605" spans="51:55" ht="30" customHeight="1" x14ac:dyDescent="0.25">
      <c r="AY2605" s="235" t="s">
        <v>68</v>
      </c>
      <c r="AZ2605" s="235" t="s">
        <v>2638</v>
      </c>
      <c r="BA2605" s="238">
        <v>2510303</v>
      </c>
      <c r="BB2605" s="235"/>
      <c r="BC2605" s="235"/>
    </row>
    <row r="2606" spans="51:55" ht="30" customHeight="1" x14ac:dyDescent="0.25">
      <c r="AY2606" s="235" t="s">
        <v>68</v>
      </c>
      <c r="AZ2606" s="235" t="s">
        <v>2652</v>
      </c>
      <c r="BA2606" s="238">
        <v>2510402</v>
      </c>
      <c r="BB2606" s="235"/>
      <c r="BC2606" s="235"/>
    </row>
    <row r="2607" spans="51:55" ht="30" customHeight="1" x14ac:dyDescent="0.25">
      <c r="AY2607" s="235" t="s">
        <v>68</v>
      </c>
      <c r="AZ2607" s="235" t="s">
        <v>2665</v>
      </c>
      <c r="BA2607" s="238">
        <v>2510501</v>
      </c>
      <c r="BB2607" s="235"/>
      <c r="BC2607" s="235"/>
    </row>
    <row r="2608" spans="51:55" ht="30" customHeight="1" x14ac:dyDescent="0.25">
      <c r="AY2608" s="235" t="s">
        <v>68</v>
      </c>
      <c r="AZ2608" s="235" t="s">
        <v>2679</v>
      </c>
      <c r="BA2608" s="238">
        <v>2510600</v>
      </c>
      <c r="BB2608" s="235"/>
      <c r="BC2608" s="235"/>
    </row>
    <row r="2609" spans="51:55" ht="30" customHeight="1" x14ac:dyDescent="0.25">
      <c r="AY2609" s="235" t="s">
        <v>68</v>
      </c>
      <c r="AZ2609" s="235" t="s">
        <v>2695</v>
      </c>
      <c r="BA2609" s="238">
        <v>2510659</v>
      </c>
      <c r="BB2609" s="235"/>
      <c r="BC2609" s="235"/>
    </row>
    <row r="2610" spans="51:55" ht="30" customHeight="1" x14ac:dyDescent="0.25">
      <c r="AY2610" s="235" t="s">
        <v>68</v>
      </c>
      <c r="AZ2610" s="235" t="s">
        <v>2185</v>
      </c>
      <c r="BA2610" s="238">
        <v>2510709</v>
      </c>
      <c r="BB2610" s="235"/>
      <c r="BC2610" s="235"/>
    </row>
    <row r="2611" spans="51:55" ht="30" customHeight="1" x14ac:dyDescent="0.25">
      <c r="AY2611" s="235" t="s">
        <v>68</v>
      </c>
      <c r="AZ2611" s="235" t="s">
        <v>2726</v>
      </c>
      <c r="BA2611" s="238">
        <v>2510808</v>
      </c>
      <c r="BB2611" s="235"/>
      <c r="BC2611" s="235"/>
    </row>
    <row r="2612" spans="51:55" ht="30" customHeight="1" x14ac:dyDescent="0.25">
      <c r="AY2612" s="235" t="s">
        <v>68</v>
      </c>
      <c r="AZ2612" s="235" t="s">
        <v>2552</v>
      </c>
      <c r="BA2612" s="238">
        <v>2510907</v>
      </c>
      <c r="BB2612" s="235"/>
      <c r="BC2612" s="235"/>
    </row>
    <row r="2613" spans="51:55" ht="30" customHeight="1" x14ac:dyDescent="0.25">
      <c r="AY2613" s="235" t="s">
        <v>68</v>
      </c>
      <c r="AZ2613" s="235" t="s">
        <v>2751</v>
      </c>
      <c r="BA2613" s="238">
        <v>2511004</v>
      </c>
      <c r="BB2613" s="235"/>
      <c r="BC2613" s="235"/>
    </row>
    <row r="2614" spans="51:55" ht="30" customHeight="1" x14ac:dyDescent="0.25">
      <c r="AY2614" s="235" t="s">
        <v>68</v>
      </c>
      <c r="AZ2614" s="235" t="s">
        <v>2772</v>
      </c>
      <c r="BA2614" s="238">
        <v>2511103</v>
      </c>
      <c r="BB2614" s="235"/>
      <c r="BC2614" s="235"/>
    </row>
    <row r="2615" spans="51:55" ht="30" customHeight="1" x14ac:dyDescent="0.25">
      <c r="AY2615" s="235" t="s">
        <v>68</v>
      </c>
      <c r="AZ2615" s="235" t="s">
        <v>2788</v>
      </c>
      <c r="BA2615" s="238">
        <v>2511202</v>
      </c>
      <c r="BB2615" s="235"/>
      <c r="BC2615" s="235"/>
    </row>
    <row r="2616" spans="51:55" ht="30" customHeight="1" x14ac:dyDescent="0.25">
      <c r="AY2616" s="235" t="s">
        <v>68</v>
      </c>
      <c r="AZ2616" s="235" t="s">
        <v>2803</v>
      </c>
      <c r="BA2616" s="238">
        <v>2512721</v>
      </c>
      <c r="BB2616" s="235"/>
      <c r="BC2616" s="235"/>
    </row>
    <row r="2617" spans="51:55" ht="30" customHeight="1" x14ac:dyDescent="0.25">
      <c r="AY2617" s="235" t="s">
        <v>68</v>
      </c>
      <c r="AZ2617" s="235" t="s">
        <v>2818</v>
      </c>
      <c r="BA2617" s="238">
        <v>2511301</v>
      </c>
      <c r="BB2617" s="235"/>
      <c r="BC2617" s="235"/>
    </row>
    <row r="2618" spans="51:55" ht="30" customHeight="1" x14ac:dyDescent="0.25">
      <c r="AY2618" s="235" t="s">
        <v>68</v>
      </c>
      <c r="AZ2618" s="235" t="s">
        <v>2832</v>
      </c>
      <c r="BA2618" s="238">
        <v>2511400</v>
      </c>
      <c r="BB2618" s="235"/>
      <c r="BC2618" s="235"/>
    </row>
    <row r="2619" spans="51:55" ht="30" customHeight="1" x14ac:dyDescent="0.25">
      <c r="AY2619" s="235" t="s">
        <v>68</v>
      </c>
      <c r="AZ2619" s="235" t="s">
        <v>1756</v>
      </c>
      <c r="BA2619" s="238">
        <v>2511509</v>
      </c>
      <c r="BB2619" s="235"/>
      <c r="BC2619" s="235"/>
    </row>
    <row r="2620" spans="51:55" ht="30" customHeight="1" x14ac:dyDescent="0.25">
      <c r="AY2620" s="235" t="s">
        <v>68</v>
      </c>
      <c r="AZ2620" s="235" t="s">
        <v>2310</v>
      </c>
      <c r="BA2620" s="238">
        <v>2511608</v>
      </c>
      <c r="BB2620" s="235"/>
      <c r="BC2620" s="235"/>
    </row>
    <row r="2621" spans="51:55" ht="30" customHeight="1" x14ac:dyDescent="0.25">
      <c r="AY2621" s="235" t="s">
        <v>68</v>
      </c>
      <c r="AZ2621" s="235" t="s">
        <v>2869</v>
      </c>
      <c r="BA2621" s="238">
        <v>2511707</v>
      </c>
      <c r="BB2621" s="235"/>
      <c r="BC2621" s="235"/>
    </row>
    <row r="2622" spans="51:55" ht="30" customHeight="1" x14ac:dyDescent="0.25">
      <c r="AY2622" s="235" t="s">
        <v>68</v>
      </c>
      <c r="AZ2622" s="235" t="s">
        <v>2882</v>
      </c>
      <c r="BA2622" s="238">
        <v>2511806</v>
      </c>
      <c r="BB2622" s="235"/>
      <c r="BC2622" s="235"/>
    </row>
    <row r="2623" spans="51:55" ht="30" customHeight="1" x14ac:dyDescent="0.25">
      <c r="AY2623" s="235" t="s">
        <v>68</v>
      </c>
      <c r="AZ2623" s="235" t="s">
        <v>2894</v>
      </c>
      <c r="BA2623" s="238">
        <v>2511905</v>
      </c>
      <c r="BB2623" s="235"/>
      <c r="BC2623" s="235"/>
    </row>
    <row r="2624" spans="51:55" ht="30" customHeight="1" x14ac:dyDescent="0.25">
      <c r="AY2624" s="235" t="s">
        <v>68</v>
      </c>
      <c r="AZ2624" s="235" t="s">
        <v>2907</v>
      </c>
      <c r="BA2624" s="238">
        <v>2512002</v>
      </c>
      <c r="BB2624" s="235"/>
      <c r="BC2624" s="235"/>
    </row>
    <row r="2625" spans="51:55" ht="30" customHeight="1" x14ac:dyDescent="0.25">
      <c r="AY2625" s="235" t="s">
        <v>68</v>
      </c>
      <c r="AZ2625" s="235" t="s">
        <v>2919</v>
      </c>
      <c r="BA2625" s="238">
        <v>2512036</v>
      </c>
      <c r="BB2625" s="235"/>
      <c r="BC2625" s="235"/>
    </row>
    <row r="2626" spans="51:55" ht="30" customHeight="1" x14ac:dyDescent="0.25">
      <c r="AY2626" s="235" t="s">
        <v>68</v>
      </c>
      <c r="AZ2626" s="235" t="s">
        <v>2931</v>
      </c>
      <c r="BA2626" s="238">
        <v>2512077</v>
      </c>
      <c r="BB2626" s="235"/>
      <c r="BC2626" s="235"/>
    </row>
    <row r="2627" spans="51:55" ht="30" customHeight="1" x14ac:dyDescent="0.25">
      <c r="AY2627" s="235" t="s">
        <v>68</v>
      </c>
      <c r="AZ2627" s="235" t="s">
        <v>2942</v>
      </c>
      <c r="BA2627" s="238">
        <v>2512101</v>
      </c>
      <c r="BB2627" s="235"/>
      <c r="BC2627" s="235"/>
    </row>
    <row r="2628" spans="51:55" ht="30" customHeight="1" x14ac:dyDescent="0.25">
      <c r="AY2628" s="235" t="s">
        <v>68</v>
      </c>
      <c r="AZ2628" s="235" t="s">
        <v>2954</v>
      </c>
      <c r="BA2628" s="238">
        <v>2512200</v>
      </c>
      <c r="BB2628" s="235"/>
      <c r="BC2628" s="235"/>
    </row>
    <row r="2629" spans="51:55" ht="30" customHeight="1" x14ac:dyDescent="0.25">
      <c r="AY2629" s="235" t="s">
        <v>68</v>
      </c>
      <c r="AZ2629" s="235" t="s">
        <v>2966</v>
      </c>
      <c r="BA2629" s="238">
        <v>2512309</v>
      </c>
      <c r="BB2629" s="235"/>
      <c r="BC2629" s="235"/>
    </row>
    <row r="2630" spans="51:55" ht="30" customHeight="1" x14ac:dyDescent="0.25">
      <c r="AY2630" s="235" t="s">
        <v>68</v>
      </c>
      <c r="AZ2630" s="235" t="s">
        <v>2978</v>
      </c>
      <c r="BA2630" s="238">
        <v>2512408</v>
      </c>
      <c r="BB2630" s="235"/>
      <c r="BC2630" s="235"/>
    </row>
    <row r="2631" spans="51:55" ht="30" customHeight="1" x14ac:dyDescent="0.25">
      <c r="AY2631" s="235" t="s">
        <v>68</v>
      </c>
      <c r="AZ2631" s="235" t="s">
        <v>2991</v>
      </c>
      <c r="BA2631" s="238">
        <v>2512507</v>
      </c>
      <c r="BB2631" s="235"/>
      <c r="BC2631" s="235"/>
    </row>
    <row r="2632" spans="51:55" ht="30" customHeight="1" x14ac:dyDescent="0.25">
      <c r="AY2632" s="235" t="s">
        <v>68</v>
      </c>
      <c r="AZ2632" s="235" t="s">
        <v>3003</v>
      </c>
      <c r="BA2632" s="238">
        <v>2512606</v>
      </c>
      <c r="BB2632" s="235"/>
      <c r="BC2632" s="235"/>
    </row>
    <row r="2633" spans="51:55" ht="30" customHeight="1" x14ac:dyDescent="0.25">
      <c r="AY2633" s="235" t="s">
        <v>68</v>
      </c>
      <c r="AZ2633" s="235" t="s">
        <v>3016</v>
      </c>
      <c r="BA2633" s="238">
        <v>2512705</v>
      </c>
      <c r="BB2633" s="235"/>
      <c r="BC2633" s="235"/>
    </row>
    <row r="2634" spans="51:55" ht="30" customHeight="1" x14ac:dyDescent="0.25">
      <c r="AY2634" s="235" t="s">
        <v>68</v>
      </c>
      <c r="AZ2634" s="235" t="s">
        <v>3014</v>
      </c>
      <c r="BA2634" s="238">
        <v>2512747</v>
      </c>
      <c r="BB2634" s="235"/>
      <c r="BC2634" s="235"/>
    </row>
    <row r="2635" spans="51:55" ht="30" customHeight="1" x14ac:dyDescent="0.25">
      <c r="AY2635" s="235" t="s">
        <v>68</v>
      </c>
      <c r="AZ2635" s="235" t="s">
        <v>3041</v>
      </c>
      <c r="BA2635" s="238">
        <v>2512754</v>
      </c>
      <c r="BB2635" s="235"/>
      <c r="BC2635" s="235"/>
    </row>
    <row r="2636" spans="51:55" ht="30" customHeight="1" x14ac:dyDescent="0.25">
      <c r="AY2636" s="235" t="s">
        <v>68</v>
      </c>
      <c r="AZ2636" s="235" t="s">
        <v>3053</v>
      </c>
      <c r="BA2636" s="238">
        <v>2512762</v>
      </c>
      <c r="BB2636" s="235"/>
      <c r="BC2636" s="235"/>
    </row>
    <row r="2637" spans="51:55" ht="30" customHeight="1" x14ac:dyDescent="0.25">
      <c r="AY2637" s="235" t="s">
        <v>68</v>
      </c>
      <c r="AZ2637" s="235" t="s">
        <v>3065</v>
      </c>
      <c r="BA2637" s="238">
        <v>2512788</v>
      </c>
      <c r="BB2637" s="235"/>
      <c r="BC2637" s="235"/>
    </row>
    <row r="2638" spans="51:55" ht="30" customHeight="1" x14ac:dyDescent="0.25">
      <c r="AY2638" s="235" t="s">
        <v>68</v>
      </c>
      <c r="AZ2638" s="235" t="s">
        <v>3076</v>
      </c>
      <c r="BA2638" s="238">
        <v>2512804</v>
      </c>
      <c r="BB2638" s="235"/>
      <c r="BC2638" s="235"/>
    </row>
    <row r="2639" spans="51:55" ht="30" customHeight="1" x14ac:dyDescent="0.25">
      <c r="AY2639" s="235" t="s">
        <v>68</v>
      </c>
      <c r="AZ2639" s="235" t="s">
        <v>3089</v>
      </c>
      <c r="BA2639" s="238">
        <v>2512903</v>
      </c>
      <c r="BB2639" s="235"/>
      <c r="BC2639" s="235"/>
    </row>
    <row r="2640" spans="51:55" ht="30" customHeight="1" x14ac:dyDescent="0.25">
      <c r="AY2640" s="235" t="s">
        <v>68</v>
      </c>
      <c r="AZ2640" s="235" t="s">
        <v>2774</v>
      </c>
      <c r="BA2640" s="238">
        <v>2513000</v>
      </c>
      <c r="BB2640" s="235"/>
      <c r="BC2640" s="235"/>
    </row>
    <row r="2641" spans="51:55" ht="30" customHeight="1" x14ac:dyDescent="0.25">
      <c r="AY2641" s="235" t="s">
        <v>68</v>
      </c>
      <c r="AZ2641" s="235" t="s">
        <v>3114</v>
      </c>
      <c r="BA2641" s="238">
        <v>2513109</v>
      </c>
      <c r="BB2641" s="235"/>
      <c r="BC2641" s="235"/>
    </row>
    <row r="2642" spans="51:55" ht="30" customHeight="1" x14ac:dyDescent="0.25">
      <c r="AY2642" s="235" t="s">
        <v>68</v>
      </c>
      <c r="AZ2642" s="235" t="s">
        <v>3126</v>
      </c>
      <c r="BA2642" s="238">
        <v>2513158</v>
      </c>
      <c r="BB2642" s="235"/>
      <c r="BC2642" s="235"/>
    </row>
    <row r="2643" spans="51:55" ht="30" customHeight="1" x14ac:dyDescent="0.25">
      <c r="AY2643" s="235" t="s">
        <v>68</v>
      </c>
      <c r="AZ2643" s="235" t="s">
        <v>2523</v>
      </c>
      <c r="BA2643" s="238">
        <v>2513208</v>
      </c>
      <c r="BB2643" s="235"/>
      <c r="BC2643" s="235"/>
    </row>
    <row r="2644" spans="51:55" ht="30" customHeight="1" x14ac:dyDescent="0.25">
      <c r="AY2644" s="235" t="s">
        <v>68</v>
      </c>
      <c r="AZ2644" s="235" t="s">
        <v>3074</v>
      </c>
      <c r="BA2644" s="238">
        <v>2513307</v>
      </c>
      <c r="BB2644" s="235"/>
      <c r="BC2644" s="235"/>
    </row>
    <row r="2645" spans="51:55" ht="30" customHeight="1" x14ac:dyDescent="0.25">
      <c r="AY2645" s="235" t="s">
        <v>68</v>
      </c>
      <c r="AZ2645" s="235" t="s">
        <v>3087</v>
      </c>
      <c r="BA2645" s="238">
        <v>2513356</v>
      </c>
      <c r="BB2645" s="235"/>
      <c r="BC2645" s="235"/>
    </row>
    <row r="2646" spans="51:55" ht="30" customHeight="1" x14ac:dyDescent="0.25">
      <c r="AY2646" s="235" t="s">
        <v>68</v>
      </c>
      <c r="AZ2646" s="235" t="s">
        <v>3100</v>
      </c>
      <c r="BA2646" s="238">
        <v>2513406</v>
      </c>
      <c r="BB2646" s="235"/>
      <c r="BC2646" s="235"/>
    </row>
    <row r="2647" spans="51:55" ht="30" customHeight="1" x14ac:dyDescent="0.25">
      <c r="AY2647" s="235" t="s">
        <v>68</v>
      </c>
      <c r="AZ2647" s="235" t="s">
        <v>3136</v>
      </c>
      <c r="BA2647" s="238">
        <v>2513703</v>
      </c>
      <c r="BB2647" s="235"/>
      <c r="BC2647" s="235"/>
    </row>
    <row r="2648" spans="51:55" ht="30" customHeight="1" x14ac:dyDescent="0.25">
      <c r="AY2648" s="235" t="s">
        <v>68</v>
      </c>
      <c r="AZ2648" s="235" t="s">
        <v>3194</v>
      </c>
      <c r="BA2648" s="238">
        <v>2513802</v>
      </c>
      <c r="BB2648" s="235"/>
      <c r="BC2648" s="235"/>
    </row>
    <row r="2649" spans="51:55" ht="30" customHeight="1" x14ac:dyDescent="0.25">
      <c r="AY2649" s="235" t="s">
        <v>68</v>
      </c>
      <c r="AZ2649" s="235" t="s">
        <v>3206</v>
      </c>
      <c r="BA2649" s="238">
        <v>2513505</v>
      </c>
      <c r="BB2649" s="235"/>
      <c r="BC2649" s="235"/>
    </row>
    <row r="2650" spans="51:55" ht="30" customHeight="1" x14ac:dyDescent="0.25">
      <c r="AY2650" s="235" t="s">
        <v>68</v>
      </c>
      <c r="AZ2650" s="235" t="s">
        <v>3218</v>
      </c>
      <c r="BA2650" s="238">
        <v>2513604</v>
      </c>
      <c r="BB2650" s="235"/>
      <c r="BC2650" s="235"/>
    </row>
    <row r="2651" spans="51:55" ht="30" customHeight="1" x14ac:dyDescent="0.25">
      <c r="AY2651" s="235" t="s">
        <v>68</v>
      </c>
      <c r="AZ2651" s="235" t="s">
        <v>3230</v>
      </c>
      <c r="BA2651" s="238">
        <v>2513851</v>
      </c>
      <c r="BB2651" s="235"/>
      <c r="BC2651" s="235"/>
    </row>
    <row r="2652" spans="51:55" ht="30" customHeight="1" x14ac:dyDescent="0.25">
      <c r="AY2652" s="235" t="s">
        <v>68</v>
      </c>
      <c r="AZ2652" s="235" t="s">
        <v>3240</v>
      </c>
      <c r="BA2652" s="238">
        <v>2513927</v>
      </c>
      <c r="BB2652" s="235"/>
      <c r="BC2652" s="235"/>
    </row>
    <row r="2653" spans="51:55" ht="30" customHeight="1" x14ac:dyDescent="0.25">
      <c r="AY2653" s="235" t="s">
        <v>68</v>
      </c>
      <c r="AZ2653" s="235" t="s">
        <v>3192</v>
      </c>
      <c r="BA2653" s="238">
        <v>2513901</v>
      </c>
      <c r="BB2653" s="235"/>
      <c r="BC2653" s="235"/>
    </row>
    <row r="2654" spans="51:55" ht="30" customHeight="1" x14ac:dyDescent="0.25">
      <c r="AY2654" s="235" t="s">
        <v>68</v>
      </c>
      <c r="AZ2654" s="235" t="s">
        <v>1609</v>
      </c>
      <c r="BA2654" s="238">
        <v>2513968</v>
      </c>
      <c r="BB2654" s="235"/>
      <c r="BC2654" s="235"/>
    </row>
    <row r="2655" spans="51:55" ht="30" customHeight="1" x14ac:dyDescent="0.25">
      <c r="AY2655" s="235" t="s">
        <v>68</v>
      </c>
      <c r="AZ2655" s="235" t="s">
        <v>3272</v>
      </c>
      <c r="BA2655" s="238">
        <v>2513943</v>
      </c>
      <c r="BB2655" s="235"/>
      <c r="BC2655" s="235"/>
    </row>
    <row r="2656" spans="51:55" ht="30" customHeight="1" x14ac:dyDescent="0.25">
      <c r="AY2656" s="235" t="s">
        <v>68</v>
      </c>
      <c r="AZ2656" s="235" t="s">
        <v>1630</v>
      </c>
      <c r="BA2656" s="238">
        <v>2513984</v>
      </c>
      <c r="BB2656" s="235"/>
      <c r="BC2656" s="235"/>
    </row>
    <row r="2657" spans="51:55" ht="30" customHeight="1" x14ac:dyDescent="0.25">
      <c r="AY2657" s="235" t="s">
        <v>68</v>
      </c>
      <c r="AZ2657" s="235" t="s">
        <v>3295</v>
      </c>
      <c r="BA2657" s="238">
        <v>2514008</v>
      </c>
      <c r="BB2657" s="235"/>
      <c r="BC2657" s="235"/>
    </row>
    <row r="2658" spans="51:55" ht="30" customHeight="1" x14ac:dyDescent="0.25">
      <c r="AY2658" s="235" t="s">
        <v>68</v>
      </c>
      <c r="AZ2658" s="235" t="s">
        <v>3307</v>
      </c>
      <c r="BA2658" s="238">
        <v>2500700</v>
      </c>
      <c r="BB2658" s="235"/>
      <c r="BC2658" s="235"/>
    </row>
    <row r="2659" spans="51:55" ht="30" customHeight="1" x14ac:dyDescent="0.25">
      <c r="AY2659" s="235" t="s">
        <v>68</v>
      </c>
      <c r="AZ2659" s="235" t="s">
        <v>3319</v>
      </c>
      <c r="BA2659" s="238">
        <v>2514107</v>
      </c>
      <c r="BB2659" s="235"/>
      <c r="BC2659" s="235"/>
    </row>
    <row r="2660" spans="51:55" ht="30" customHeight="1" x14ac:dyDescent="0.25">
      <c r="AY2660" s="235" t="s">
        <v>68</v>
      </c>
      <c r="AZ2660" s="235" t="s">
        <v>3329</v>
      </c>
      <c r="BA2660" s="238">
        <v>2514206</v>
      </c>
      <c r="BB2660" s="235"/>
      <c r="BC2660" s="235"/>
    </row>
    <row r="2661" spans="51:55" ht="30" customHeight="1" x14ac:dyDescent="0.25">
      <c r="AY2661" s="235" t="s">
        <v>68</v>
      </c>
      <c r="AZ2661" s="235" t="s">
        <v>3340</v>
      </c>
      <c r="BA2661" s="238">
        <v>2514305</v>
      </c>
      <c r="BB2661" s="235"/>
      <c r="BC2661" s="235"/>
    </row>
    <row r="2662" spans="51:55" ht="30" customHeight="1" x14ac:dyDescent="0.25">
      <c r="AY2662" s="235" t="s">
        <v>68</v>
      </c>
      <c r="AZ2662" s="235" t="s">
        <v>3351</v>
      </c>
      <c r="BA2662" s="238">
        <v>2514404</v>
      </c>
      <c r="BB2662" s="235"/>
      <c r="BC2662" s="235"/>
    </row>
    <row r="2663" spans="51:55" ht="30" customHeight="1" x14ac:dyDescent="0.25">
      <c r="AY2663" s="235" t="s">
        <v>68</v>
      </c>
      <c r="AZ2663" s="235" t="s">
        <v>3361</v>
      </c>
      <c r="BA2663" s="238">
        <v>2514503</v>
      </c>
      <c r="BB2663" s="235"/>
      <c r="BC2663" s="235"/>
    </row>
    <row r="2664" spans="51:55" ht="30" customHeight="1" x14ac:dyDescent="0.25">
      <c r="AY2664" s="235" t="s">
        <v>68</v>
      </c>
      <c r="AZ2664" s="235" t="s">
        <v>3370</v>
      </c>
      <c r="BA2664" s="238">
        <v>2514552</v>
      </c>
      <c r="BB2664" s="235"/>
      <c r="BC2664" s="235"/>
    </row>
    <row r="2665" spans="51:55" ht="30" customHeight="1" x14ac:dyDescent="0.25">
      <c r="AY2665" s="235" t="s">
        <v>68</v>
      </c>
      <c r="AZ2665" s="235" t="s">
        <v>3380</v>
      </c>
      <c r="BA2665" s="238">
        <v>2514602</v>
      </c>
      <c r="BB2665" s="235"/>
      <c r="BC2665" s="235"/>
    </row>
    <row r="2666" spans="51:55" ht="30" customHeight="1" x14ac:dyDescent="0.25">
      <c r="AY2666" s="235" t="s">
        <v>68</v>
      </c>
      <c r="AZ2666" s="235" t="s">
        <v>3390</v>
      </c>
      <c r="BA2666" s="238">
        <v>2514651</v>
      </c>
      <c r="BB2666" s="235"/>
      <c r="BC2666" s="235"/>
    </row>
    <row r="2667" spans="51:55" ht="30" customHeight="1" x14ac:dyDescent="0.25">
      <c r="AY2667" s="235" t="s">
        <v>68</v>
      </c>
      <c r="AZ2667" s="235" t="s">
        <v>3400</v>
      </c>
      <c r="BA2667" s="238">
        <v>2514701</v>
      </c>
      <c r="BB2667" s="235"/>
      <c r="BC2667" s="235"/>
    </row>
    <row r="2668" spans="51:55" ht="30" customHeight="1" x14ac:dyDescent="0.25">
      <c r="AY2668" s="235" t="s">
        <v>68</v>
      </c>
      <c r="AZ2668" s="235" t="s">
        <v>3410</v>
      </c>
      <c r="BA2668" s="238">
        <v>2514800</v>
      </c>
      <c r="BB2668" s="235"/>
      <c r="BC2668" s="235"/>
    </row>
    <row r="2669" spans="51:55" ht="30" customHeight="1" x14ac:dyDescent="0.25">
      <c r="AY2669" s="235" t="s">
        <v>68</v>
      </c>
      <c r="AZ2669" s="235" t="s">
        <v>3420</v>
      </c>
      <c r="BA2669" s="238">
        <v>2514453</v>
      </c>
      <c r="BB2669" s="235"/>
      <c r="BC2669" s="235"/>
    </row>
    <row r="2670" spans="51:55" ht="30" customHeight="1" x14ac:dyDescent="0.25">
      <c r="AY2670" s="235" t="s">
        <v>68</v>
      </c>
      <c r="AZ2670" s="235" t="s">
        <v>3429</v>
      </c>
      <c r="BA2670" s="238">
        <v>2514909</v>
      </c>
      <c r="BB2670" s="235"/>
      <c r="BC2670" s="235"/>
    </row>
    <row r="2671" spans="51:55" ht="30" customHeight="1" x14ac:dyDescent="0.25">
      <c r="AY2671" s="235" t="s">
        <v>68</v>
      </c>
      <c r="AZ2671" s="235" t="s">
        <v>3439</v>
      </c>
      <c r="BA2671" s="238">
        <v>2515005</v>
      </c>
      <c r="BB2671" s="235"/>
      <c r="BC2671" s="235"/>
    </row>
    <row r="2672" spans="51:55" ht="30" customHeight="1" x14ac:dyDescent="0.25">
      <c r="AY2672" s="235" t="s">
        <v>68</v>
      </c>
      <c r="AZ2672" s="235" t="s">
        <v>3448</v>
      </c>
      <c r="BA2672" s="238">
        <v>2515104</v>
      </c>
      <c r="BB2672" s="235"/>
      <c r="BC2672" s="235"/>
    </row>
    <row r="2673" spans="51:55" ht="30" customHeight="1" x14ac:dyDescent="0.25">
      <c r="AY2673" s="235" t="s">
        <v>68</v>
      </c>
      <c r="AZ2673" s="235" t="s">
        <v>3457</v>
      </c>
      <c r="BA2673" s="238">
        <v>2515203</v>
      </c>
      <c r="BB2673" s="235"/>
      <c r="BC2673" s="235"/>
    </row>
    <row r="2674" spans="51:55" ht="30" customHeight="1" x14ac:dyDescent="0.25">
      <c r="AY2674" s="235" t="s">
        <v>68</v>
      </c>
      <c r="AZ2674" s="235" t="s">
        <v>3467</v>
      </c>
      <c r="BA2674" s="238">
        <v>2515401</v>
      </c>
      <c r="BB2674" s="235"/>
      <c r="BC2674" s="235"/>
    </row>
    <row r="2675" spans="51:55" ht="30" customHeight="1" x14ac:dyDescent="0.25">
      <c r="AY2675" s="235" t="s">
        <v>68</v>
      </c>
      <c r="AZ2675" s="235" t="s">
        <v>3476</v>
      </c>
      <c r="BA2675" s="238">
        <v>2515302</v>
      </c>
      <c r="BB2675" s="235"/>
      <c r="BC2675" s="235"/>
    </row>
    <row r="2676" spans="51:55" ht="30" customHeight="1" x14ac:dyDescent="0.25">
      <c r="AY2676" s="235" t="s">
        <v>68</v>
      </c>
      <c r="AZ2676" s="235" t="s">
        <v>3486</v>
      </c>
      <c r="BA2676" s="238">
        <v>2515500</v>
      </c>
      <c r="BB2676" s="235"/>
      <c r="BC2676" s="235"/>
    </row>
    <row r="2677" spans="51:55" ht="30" customHeight="1" x14ac:dyDescent="0.25">
      <c r="AY2677" s="235" t="s">
        <v>68</v>
      </c>
      <c r="AZ2677" s="235" t="s">
        <v>3496</v>
      </c>
      <c r="BA2677" s="238">
        <v>2515609</v>
      </c>
      <c r="BB2677" s="235"/>
      <c r="BC2677" s="235"/>
    </row>
    <row r="2678" spans="51:55" ht="30" customHeight="1" x14ac:dyDescent="0.25">
      <c r="AY2678" s="235" t="s">
        <v>68</v>
      </c>
      <c r="AZ2678" s="235" t="s">
        <v>3505</v>
      </c>
      <c r="BA2678" s="238">
        <v>2515708</v>
      </c>
      <c r="BB2678" s="235"/>
      <c r="BC2678" s="235"/>
    </row>
    <row r="2679" spans="51:55" ht="30" customHeight="1" x14ac:dyDescent="0.25">
      <c r="AY2679" s="235" t="s">
        <v>68</v>
      </c>
      <c r="AZ2679" s="235" t="s">
        <v>3515</v>
      </c>
      <c r="BA2679" s="238">
        <v>2515807</v>
      </c>
      <c r="BB2679" s="235"/>
      <c r="BC2679" s="235"/>
    </row>
    <row r="2680" spans="51:55" ht="30" customHeight="1" x14ac:dyDescent="0.25">
      <c r="AY2680" s="235" t="s">
        <v>68</v>
      </c>
      <c r="AZ2680" s="235" t="s">
        <v>3525</v>
      </c>
      <c r="BA2680" s="238">
        <v>2515906</v>
      </c>
      <c r="BB2680" s="235"/>
      <c r="BC2680" s="235"/>
    </row>
    <row r="2681" spans="51:55" ht="30" customHeight="1" x14ac:dyDescent="0.25">
      <c r="AY2681" s="235" t="s">
        <v>68</v>
      </c>
      <c r="AZ2681" s="235" t="s">
        <v>3535</v>
      </c>
      <c r="BA2681" s="238">
        <v>2515930</v>
      </c>
      <c r="BB2681" s="235"/>
      <c r="BC2681" s="235"/>
    </row>
    <row r="2682" spans="51:55" ht="30" customHeight="1" x14ac:dyDescent="0.25">
      <c r="AY2682" s="235" t="s">
        <v>68</v>
      </c>
      <c r="AZ2682" s="235" t="s">
        <v>3545</v>
      </c>
      <c r="BA2682" s="238">
        <v>2515971</v>
      </c>
      <c r="BB2682" s="235"/>
      <c r="BC2682" s="235"/>
    </row>
    <row r="2683" spans="51:55" ht="30" customHeight="1" x14ac:dyDescent="0.25">
      <c r="AY2683" s="235" t="s">
        <v>68</v>
      </c>
      <c r="AZ2683" s="235" t="s">
        <v>3553</v>
      </c>
      <c r="BA2683" s="238">
        <v>2516003</v>
      </c>
      <c r="BB2683" s="235"/>
      <c r="BC2683" s="235"/>
    </row>
    <row r="2684" spans="51:55" ht="30" customHeight="1" x14ac:dyDescent="0.25">
      <c r="AY2684" s="235" t="s">
        <v>68</v>
      </c>
      <c r="AZ2684" s="235" t="s">
        <v>3563</v>
      </c>
      <c r="BA2684" s="238">
        <v>2516102</v>
      </c>
      <c r="BB2684" s="235"/>
      <c r="BC2684" s="235"/>
    </row>
    <row r="2685" spans="51:55" ht="30" customHeight="1" x14ac:dyDescent="0.25">
      <c r="AY2685" s="235" t="s">
        <v>68</v>
      </c>
      <c r="AZ2685" s="235" t="s">
        <v>3573</v>
      </c>
      <c r="BA2685" s="238">
        <v>2516151</v>
      </c>
      <c r="BB2685" s="235"/>
      <c r="BC2685" s="235"/>
    </row>
    <row r="2686" spans="51:55" ht="30" customHeight="1" x14ac:dyDescent="0.25">
      <c r="AY2686" s="235" t="s">
        <v>68</v>
      </c>
      <c r="AZ2686" s="235" t="s">
        <v>3583</v>
      </c>
      <c r="BA2686" s="238">
        <v>2516201</v>
      </c>
      <c r="BB2686" s="235"/>
      <c r="BC2686" s="235"/>
    </row>
    <row r="2687" spans="51:55" ht="30" customHeight="1" x14ac:dyDescent="0.25">
      <c r="AY2687" s="235" t="s">
        <v>68</v>
      </c>
      <c r="AZ2687" s="235" t="s">
        <v>3593</v>
      </c>
      <c r="BA2687" s="238">
        <v>2516300</v>
      </c>
      <c r="BB2687" s="235"/>
      <c r="BC2687" s="235"/>
    </row>
    <row r="2688" spans="51:55" ht="30" customHeight="1" x14ac:dyDescent="0.25">
      <c r="AY2688" s="235" t="s">
        <v>68</v>
      </c>
      <c r="AZ2688" s="235" t="s">
        <v>3602</v>
      </c>
      <c r="BA2688" s="238">
        <v>2516409</v>
      </c>
      <c r="BB2688" s="235"/>
      <c r="BC2688" s="235"/>
    </row>
    <row r="2689" spans="51:55" ht="30" customHeight="1" x14ac:dyDescent="0.25">
      <c r="AY2689" s="235" t="s">
        <v>68</v>
      </c>
      <c r="AZ2689" s="235" t="s">
        <v>3611</v>
      </c>
      <c r="BA2689" s="238">
        <v>2516508</v>
      </c>
      <c r="BB2689" s="235"/>
      <c r="BC2689" s="235"/>
    </row>
    <row r="2690" spans="51:55" ht="30" customHeight="1" x14ac:dyDescent="0.25">
      <c r="AY2690" s="235" t="s">
        <v>68</v>
      </c>
      <c r="AZ2690" s="235" t="s">
        <v>3620</v>
      </c>
      <c r="BA2690" s="238">
        <v>2516607</v>
      </c>
      <c r="BB2690" s="235"/>
      <c r="BC2690" s="235"/>
    </row>
    <row r="2691" spans="51:55" ht="30" customHeight="1" x14ac:dyDescent="0.25">
      <c r="AY2691" s="235" t="s">
        <v>68</v>
      </c>
      <c r="AZ2691" s="235" t="s">
        <v>3630</v>
      </c>
      <c r="BA2691" s="238">
        <v>2516706</v>
      </c>
      <c r="BB2691" s="235"/>
      <c r="BC2691" s="235"/>
    </row>
    <row r="2692" spans="51:55" ht="30" customHeight="1" x14ac:dyDescent="0.25">
      <c r="AY2692" s="235" t="s">
        <v>68</v>
      </c>
      <c r="AZ2692" s="235" t="s">
        <v>3640</v>
      </c>
      <c r="BA2692" s="238">
        <v>2516755</v>
      </c>
      <c r="BB2692" s="235"/>
      <c r="BC2692" s="235"/>
    </row>
    <row r="2693" spans="51:55" ht="30" customHeight="1" x14ac:dyDescent="0.25">
      <c r="AY2693" s="235" t="s">
        <v>68</v>
      </c>
      <c r="AZ2693" s="235" t="s">
        <v>3242</v>
      </c>
      <c r="BA2693" s="238">
        <v>2516805</v>
      </c>
      <c r="BB2693" s="235"/>
      <c r="BC2693" s="235"/>
    </row>
    <row r="2694" spans="51:55" ht="30" customHeight="1" x14ac:dyDescent="0.25">
      <c r="AY2694" s="235" t="s">
        <v>68</v>
      </c>
      <c r="AZ2694" s="235" t="s">
        <v>3658</v>
      </c>
      <c r="BA2694" s="238">
        <v>2516904</v>
      </c>
      <c r="BB2694" s="235"/>
      <c r="BC2694" s="235"/>
    </row>
    <row r="2695" spans="51:55" ht="30" customHeight="1" x14ac:dyDescent="0.25">
      <c r="AY2695" s="235" t="s">
        <v>68</v>
      </c>
      <c r="AZ2695" s="235" t="s">
        <v>3667</v>
      </c>
      <c r="BA2695" s="238">
        <v>2517001</v>
      </c>
      <c r="BB2695" s="235"/>
      <c r="BC2695" s="235"/>
    </row>
    <row r="2696" spans="51:55" ht="30" customHeight="1" x14ac:dyDescent="0.25">
      <c r="AY2696" s="235" t="s">
        <v>68</v>
      </c>
      <c r="AZ2696" s="235" t="s">
        <v>3093</v>
      </c>
      <c r="BA2696" s="238">
        <v>2517100</v>
      </c>
      <c r="BB2696" s="235"/>
      <c r="BC2696" s="235"/>
    </row>
    <row r="2697" spans="51:55" ht="30" customHeight="1" x14ac:dyDescent="0.25">
      <c r="AY2697" s="235" t="s">
        <v>68</v>
      </c>
      <c r="AZ2697" s="235" t="s">
        <v>3683</v>
      </c>
      <c r="BA2697" s="238">
        <v>2517209</v>
      </c>
      <c r="BB2697" s="235"/>
      <c r="BC2697" s="235"/>
    </row>
    <row r="2698" spans="51:55" ht="30" customHeight="1" x14ac:dyDescent="0.25">
      <c r="AY2698" s="235" t="s">
        <v>68</v>
      </c>
      <c r="AZ2698" s="235" t="s">
        <v>3691</v>
      </c>
      <c r="BA2698" s="238">
        <v>2505501</v>
      </c>
      <c r="BB2698" s="235"/>
      <c r="BC2698" s="235"/>
    </row>
    <row r="2699" spans="51:55" ht="30" customHeight="1" x14ac:dyDescent="0.25">
      <c r="AY2699" s="235" t="s">
        <v>68</v>
      </c>
      <c r="AZ2699" s="235" t="s">
        <v>3700</v>
      </c>
      <c r="BA2699" s="238">
        <v>2517407</v>
      </c>
      <c r="BB2699" s="235"/>
      <c r="BC2699" s="235"/>
    </row>
    <row r="2700" spans="51:55" ht="30" customHeight="1" x14ac:dyDescent="0.25">
      <c r="AY2700" s="235" t="s">
        <v>69</v>
      </c>
      <c r="AZ2700" s="235" t="s">
        <v>106</v>
      </c>
      <c r="BA2700" s="238">
        <v>2600054</v>
      </c>
      <c r="BB2700" s="235"/>
      <c r="BC2700" s="235"/>
    </row>
    <row r="2701" spans="51:55" ht="30" customHeight="1" x14ac:dyDescent="0.25">
      <c r="AY2701" s="235" t="s">
        <v>69</v>
      </c>
      <c r="AZ2701" s="235" t="s">
        <v>132</v>
      </c>
      <c r="BA2701" s="238">
        <v>2600104</v>
      </c>
      <c r="BB2701" s="235"/>
      <c r="BC2701" s="235"/>
    </row>
    <row r="2702" spans="51:55" ht="30" customHeight="1" x14ac:dyDescent="0.25">
      <c r="AY2702" s="235" t="s">
        <v>69</v>
      </c>
      <c r="AZ2702" s="235" t="s">
        <v>158</v>
      </c>
      <c r="BA2702" s="238">
        <v>2600203</v>
      </c>
      <c r="BB2702" s="235"/>
      <c r="BC2702" s="235"/>
    </row>
    <row r="2703" spans="51:55" ht="30" customHeight="1" x14ac:dyDescent="0.25">
      <c r="AY2703" s="235" t="s">
        <v>69</v>
      </c>
      <c r="AZ2703" s="235" t="s">
        <v>183</v>
      </c>
      <c r="BA2703" s="238">
        <v>2600302</v>
      </c>
      <c r="BB2703" s="235"/>
      <c r="BC2703" s="235"/>
    </row>
    <row r="2704" spans="51:55" ht="30" customHeight="1" x14ac:dyDescent="0.25">
      <c r="AY2704" s="235" t="s">
        <v>69</v>
      </c>
      <c r="AZ2704" s="235" t="s">
        <v>209</v>
      </c>
      <c r="BA2704" s="238">
        <v>2600401</v>
      </c>
      <c r="BB2704" s="235"/>
      <c r="BC2704" s="235"/>
    </row>
    <row r="2705" spans="51:55" ht="30" customHeight="1" x14ac:dyDescent="0.25">
      <c r="AY2705" s="235" t="s">
        <v>69</v>
      </c>
      <c r="AZ2705" s="235" t="s">
        <v>233</v>
      </c>
      <c r="BA2705" s="238">
        <v>2600500</v>
      </c>
      <c r="BB2705" s="235"/>
      <c r="BC2705" s="235"/>
    </row>
    <row r="2706" spans="51:55" ht="30" customHeight="1" x14ac:dyDescent="0.25">
      <c r="AY2706" s="235" t="s">
        <v>69</v>
      </c>
      <c r="AZ2706" s="235" t="s">
        <v>207</v>
      </c>
      <c r="BA2706" s="238">
        <v>2600609</v>
      </c>
      <c r="BB2706" s="235"/>
      <c r="BC2706" s="235"/>
    </row>
    <row r="2707" spans="51:55" ht="30" customHeight="1" x14ac:dyDescent="0.25">
      <c r="AY2707" s="235" t="s">
        <v>69</v>
      </c>
      <c r="AZ2707" s="235" t="s">
        <v>284</v>
      </c>
      <c r="BA2707" s="238">
        <v>2600708</v>
      </c>
      <c r="BB2707" s="235"/>
      <c r="BC2707" s="235"/>
    </row>
    <row r="2708" spans="51:55" ht="30" customHeight="1" x14ac:dyDescent="0.25">
      <c r="AY2708" s="235" t="s">
        <v>69</v>
      </c>
      <c r="AZ2708" s="235" t="s">
        <v>310</v>
      </c>
      <c r="BA2708" s="238">
        <v>2600807</v>
      </c>
      <c r="BB2708" s="235"/>
      <c r="BC2708" s="235"/>
    </row>
    <row r="2709" spans="51:55" ht="30" customHeight="1" x14ac:dyDescent="0.25">
      <c r="AY2709" s="235" t="s">
        <v>69</v>
      </c>
      <c r="AZ2709" s="235" t="s">
        <v>336</v>
      </c>
      <c r="BA2709" s="238">
        <v>2600906</v>
      </c>
      <c r="BB2709" s="235"/>
      <c r="BC2709" s="235"/>
    </row>
    <row r="2710" spans="51:55" ht="30" customHeight="1" x14ac:dyDescent="0.25">
      <c r="AY2710" s="235" t="s">
        <v>69</v>
      </c>
      <c r="AZ2710" s="235" t="s">
        <v>361</v>
      </c>
      <c r="BA2710" s="238">
        <v>2601003</v>
      </c>
      <c r="BB2710" s="235"/>
      <c r="BC2710" s="235"/>
    </row>
    <row r="2711" spans="51:55" ht="30" customHeight="1" x14ac:dyDescent="0.25">
      <c r="AY2711" s="235" t="s">
        <v>69</v>
      </c>
      <c r="AZ2711" s="235" t="s">
        <v>385</v>
      </c>
      <c r="BA2711" s="238">
        <v>2601052</v>
      </c>
      <c r="BB2711" s="235"/>
      <c r="BC2711" s="235"/>
    </row>
    <row r="2712" spans="51:55" ht="30" customHeight="1" x14ac:dyDescent="0.25">
      <c r="AY2712" s="235" t="s">
        <v>69</v>
      </c>
      <c r="AZ2712" s="235" t="s">
        <v>410</v>
      </c>
      <c r="BA2712" s="238">
        <v>2601102</v>
      </c>
      <c r="BB2712" s="235"/>
      <c r="BC2712" s="235"/>
    </row>
    <row r="2713" spans="51:55" ht="30" customHeight="1" x14ac:dyDescent="0.25">
      <c r="AY2713" s="235" t="s">
        <v>69</v>
      </c>
      <c r="AZ2713" s="235" t="s">
        <v>435</v>
      </c>
      <c r="BA2713" s="238">
        <v>2601201</v>
      </c>
      <c r="BB2713" s="235"/>
      <c r="BC2713" s="235"/>
    </row>
    <row r="2714" spans="51:55" ht="30" customHeight="1" x14ac:dyDescent="0.25">
      <c r="AY2714" s="235" t="s">
        <v>69</v>
      </c>
      <c r="AZ2714" s="235" t="s">
        <v>460</v>
      </c>
      <c r="BA2714" s="238">
        <v>2601300</v>
      </c>
      <c r="BB2714" s="235"/>
      <c r="BC2714" s="235"/>
    </row>
    <row r="2715" spans="51:55" ht="30" customHeight="1" x14ac:dyDescent="0.25">
      <c r="AY2715" s="235" t="s">
        <v>69</v>
      </c>
      <c r="AZ2715" s="235" t="s">
        <v>486</v>
      </c>
      <c r="BA2715" s="238">
        <v>2601409</v>
      </c>
      <c r="BB2715" s="235"/>
      <c r="BC2715" s="235"/>
    </row>
    <row r="2716" spans="51:55" ht="30" customHeight="1" x14ac:dyDescent="0.25">
      <c r="AY2716" s="235" t="s">
        <v>69</v>
      </c>
      <c r="AZ2716" s="235" t="s">
        <v>510</v>
      </c>
      <c r="BA2716" s="238">
        <v>2601508</v>
      </c>
      <c r="BB2716" s="235"/>
      <c r="BC2716" s="235"/>
    </row>
    <row r="2717" spans="51:55" ht="30" customHeight="1" x14ac:dyDescent="0.25">
      <c r="AY2717" s="235" t="s">
        <v>69</v>
      </c>
      <c r="AZ2717" s="235" t="s">
        <v>533</v>
      </c>
      <c r="BA2717" s="238">
        <v>2601607</v>
      </c>
      <c r="BB2717" s="235"/>
      <c r="BC2717" s="235"/>
    </row>
    <row r="2718" spans="51:55" ht="30" customHeight="1" x14ac:dyDescent="0.25">
      <c r="AY2718" s="235" t="s">
        <v>69</v>
      </c>
      <c r="AZ2718" s="235" t="s">
        <v>556</v>
      </c>
      <c r="BA2718" s="238">
        <v>2601706</v>
      </c>
      <c r="BB2718" s="235"/>
      <c r="BC2718" s="235"/>
    </row>
    <row r="2719" spans="51:55" ht="30" customHeight="1" x14ac:dyDescent="0.25">
      <c r="AY2719" s="235" t="s">
        <v>69</v>
      </c>
      <c r="AZ2719" s="235" t="s">
        <v>579</v>
      </c>
      <c r="BA2719" s="238">
        <v>2601805</v>
      </c>
      <c r="BB2719" s="235"/>
      <c r="BC2719" s="235"/>
    </row>
    <row r="2720" spans="51:55" ht="30" customHeight="1" x14ac:dyDescent="0.25">
      <c r="AY2720" s="235" t="s">
        <v>69</v>
      </c>
      <c r="AZ2720" s="235" t="s">
        <v>602</v>
      </c>
      <c r="BA2720" s="238">
        <v>2601904</v>
      </c>
      <c r="BB2720" s="235"/>
      <c r="BC2720" s="235"/>
    </row>
    <row r="2721" spans="51:55" ht="30" customHeight="1" x14ac:dyDescent="0.25">
      <c r="AY2721" s="235" t="s">
        <v>69</v>
      </c>
      <c r="AZ2721" s="235" t="s">
        <v>625</v>
      </c>
      <c r="BA2721" s="238">
        <v>2602001</v>
      </c>
      <c r="BB2721" s="235"/>
      <c r="BC2721" s="235"/>
    </row>
    <row r="2722" spans="51:55" ht="30" customHeight="1" x14ac:dyDescent="0.25">
      <c r="AY2722" s="235" t="s">
        <v>69</v>
      </c>
      <c r="AZ2722" s="235" t="s">
        <v>646</v>
      </c>
      <c r="BA2722" s="238">
        <v>2602100</v>
      </c>
      <c r="BB2722" s="235"/>
      <c r="BC2722" s="235"/>
    </row>
    <row r="2723" spans="51:55" ht="30" customHeight="1" x14ac:dyDescent="0.25">
      <c r="AY2723" s="235" t="s">
        <v>69</v>
      </c>
      <c r="AZ2723" s="235" t="s">
        <v>338</v>
      </c>
      <c r="BA2723" s="238">
        <v>2602209</v>
      </c>
      <c r="BB2723" s="235"/>
      <c r="BC2723" s="235"/>
    </row>
    <row r="2724" spans="51:55" ht="30" customHeight="1" x14ac:dyDescent="0.25">
      <c r="AY2724" s="235" t="s">
        <v>69</v>
      </c>
      <c r="AZ2724" s="235" t="s">
        <v>481</v>
      </c>
      <c r="BA2724" s="238">
        <v>2602308</v>
      </c>
      <c r="BB2724" s="235"/>
      <c r="BC2724" s="235"/>
    </row>
    <row r="2725" spans="51:55" ht="30" customHeight="1" x14ac:dyDescent="0.25">
      <c r="AY2725" s="235" t="s">
        <v>69</v>
      </c>
      <c r="AZ2725" s="235" t="s">
        <v>708</v>
      </c>
      <c r="BA2725" s="238">
        <v>2602407</v>
      </c>
      <c r="BB2725" s="235"/>
      <c r="BC2725" s="235"/>
    </row>
    <row r="2726" spans="51:55" ht="30" customHeight="1" x14ac:dyDescent="0.25">
      <c r="AY2726" s="235" t="s">
        <v>69</v>
      </c>
      <c r="AZ2726" s="235" t="s">
        <v>582</v>
      </c>
      <c r="BA2726" s="238">
        <v>2602506</v>
      </c>
      <c r="BB2726" s="235"/>
      <c r="BC2726" s="235"/>
    </row>
    <row r="2727" spans="51:55" ht="30" customHeight="1" x14ac:dyDescent="0.25">
      <c r="AY2727" s="235" t="s">
        <v>69</v>
      </c>
      <c r="AZ2727" s="235" t="s">
        <v>752</v>
      </c>
      <c r="BA2727" s="238">
        <v>2602605</v>
      </c>
      <c r="BB2727" s="235"/>
      <c r="BC2727" s="235"/>
    </row>
    <row r="2728" spans="51:55" ht="30" customHeight="1" x14ac:dyDescent="0.25">
      <c r="AY2728" s="235" t="s">
        <v>69</v>
      </c>
      <c r="AZ2728" s="235" t="s">
        <v>774</v>
      </c>
      <c r="BA2728" s="238">
        <v>2602704</v>
      </c>
      <c r="BB2728" s="235"/>
      <c r="BC2728" s="235"/>
    </row>
    <row r="2729" spans="51:55" ht="30" customHeight="1" x14ac:dyDescent="0.25">
      <c r="AY2729" s="235" t="s">
        <v>69</v>
      </c>
      <c r="AZ2729" s="235" t="s">
        <v>795</v>
      </c>
      <c r="BA2729" s="238">
        <v>2602803</v>
      </c>
      <c r="BB2729" s="235"/>
      <c r="BC2729" s="235"/>
    </row>
    <row r="2730" spans="51:55" ht="30" customHeight="1" x14ac:dyDescent="0.25">
      <c r="AY2730" s="235" t="s">
        <v>69</v>
      </c>
      <c r="AZ2730" s="235" t="s">
        <v>817</v>
      </c>
      <c r="BA2730" s="238">
        <v>2602902</v>
      </c>
      <c r="BB2730" s="235"/>
      <c r="BC2730" s="235"/>
    </row>
    <row r="2731" spans="51:55" ht="30" customHeight="1" x14ac:dyDescent="0.25">
      <c r="AY2731" s="235" t="s">
        <v>69</v>
      </c>
      <c r="AZ2731" s="235" t="s">
        <v>838</v>
      </c>
      <c r="BA2731" s="238">
        <v>2603009</v>
      </c>
      <c r="BB2731" s="235"/>
      <c r="BC2731" s="235"/>
    </row>
    <row r="2732" spans="51:55" ht="30" customHeight="1" x14ac:dyDescent="0.25">
      <c r="AY2732" s="235" t="s">
        <v>69</v>
      </c>
      <c r="AZ2732" s="235" t="s">
        <v>783</v>
      </c>
      <c r="BA2732" s="238">
        <v>2603108</v>
      </c>
      <c r="BB2732" s="235"/>
      <c r="BC2732" s="235"/>
    </row>
    <row r="2733" spans="51:55" ht="30" customHeight="1" x14ac:dyDescent="0.25">
      <c r="AY2733" s="235" t="s">
        <v>69</v>
      </c>
      <c r="AZ2733" s="235" t="s">
        <v>882</v>
      </c>
      <c r="BA2733" s="238">
        <v>2603207</v>
      </c>
      <c r="BB2733" s="235"/>
      <c r="BC2733" s="235"/>
    </row>
    <row r="2734" spans="51:55" ht="30" customHeight="1" x14ac:dyDescent="0.25">
      <c r="AY2734" s="235" t="s">
        <v>69</v>
      </c>
      <c r="AZ2734" s="235" t="s">
        <v>905</v>
      </c>
      <c r="BA2734" s="238">
        <v>2603306</v>
      </c>
      <c r="BB2734" s="235"/>
      <c r="BC2734" s="235"/>
    </row>
    <row r="2735" spans="51:55" ht="30" customHeight="1" x14ac:dyDescent="0.25">
      <c r="AY2735" s="235" t="s">
        <v>69</v>
      </c>
      <c r="AZ2735" s="235" t="s">
        <v>928</v>
      </c>
      <c r="BA2735" s="238">
        <v>2603405</v>
      </c>
      <c r="BB2735" s="235"/>
      <c r="BC2735" s="235"/>
    </row>
    <row r="2736" spans="51:55" ht="30" customHeight="1" x14ac:dyDescent="0.25">
      <c r="AY2736" s="235" t="s">
        <v>69</v>
      </c>
      <c r="AZ2736" s="235" t="s">
        <v>950</v>
      </c>
      <c r="BA2736" s="238">
        <v>2603454</v>
      </c>
      <c r="BB2736" s="235"/>
      <c r="BC2736" s="235"/>
    </row>
    <row r="2737" spans="51:55" ht="30" customHeight="1" x14ac:dyDescent="0.25">
      <c r="AY2737" s="235" t="s">
        <v>69</v>
      </c>
      <c r="AZ2737" s="235" t="s">
        <v>973</v>
      </c>
      <c r="BA2737" s="238">
        <v>2603504</v>
      </c>
      <c r="BB2737" s="235"/>
      <c r="BC2737" s="235"/>
    </row>
    <row r="2738" spans="51:55" ht="30" customHeight="1" x14ac:dyDescent="0.25">
      <c r="AY2738" s="235" t="s">
        <v>69</v>
      </c>
      <c r="AZ2738" s="235" t="s">
        <v>995</v>
      </c>
      <c r="BA2738" s="238">
        <v>2603603</v>
      </c>
      <c r="BB2738" s="235"/>
      <c r="BC2738" s="235"/>
    </row>
    <row r="2739" spans="51:55" ht="30" customHeight="1" x14ac:dyDescent="0.25">
      <c r="AY2739" s="235" t="s">
        <v>69</v>
      </c>
      <c r="AZ2739" s="235" t="s">
        <v>1018</v>
      </c>
      <c r="BA2739" s="238">
        <v>2603702</v>
      </c>
      <c r="BB2739" s="235"/>
      <c r="BC2739" s="235"/>
    </row>
    <row r="2740" spans="51:55" ht="30" customHeight="1" x14ac:dyDescent="0.25">
      <c r="AY2740" s="235" t="s">
        <v>69</v>
      </c>
      <c r="AZ2740" s="235" t="s">
        <v>1040</v>
      </c>
      <c r="BA2740" s="238">
        <v>2603801</v>
      </c>
      <c r="BB2740" s="235"/>
      <c r="BC2740" s="235"/>
    </row>
    <row r="2741" spans="51:55" ht="30" customHeight="1" x14ac:dyDescent="0.25">
      <c r="AY2741" s="235" t="s">
        <v>69</v>
      </c>
      <c r="AZ2741" s="235" t="s">
        <v>1062</v>
      </c>
      <c r="BA2741" s="238">
        <v>2603900</v>
      </c>
      <c r="BB2741" s="235"/>
      <c r="BC2741" s="235"/>
    </row>
    <row r="2742" spans="51:55" ht="30" customHeight="1" x14ac:dyDescent="0.25">
      <c r="AY2742" s="235" t="s">
        <v>69</v>
      </c>
      <c r="AZ2742" s="235" t="s">
        <v>1083</v>
      </c>
      <c r="BA2742" s="238">
        <v>2603926</v>
      </c>
      <c r="BB2742" s="235"/>
      <c r="BC2742" s="235"/>
    </row>
    <row r="2743" spans="51:55" ht="30" customHeight="1" x14ac:dyDescent="0.25">
      <c r="AY2743" s="235" t="s">
        <v>69</v>
      </c>
      <c r="AZ2743" s="235" t="s">
        <v>1106</v>
      </c>
      <c r="BA2743" s="238">
        <v>2604007</v>
      </c>
      <c r="BB2743" s="235"/>
      <c r="BC2743" s="235"/>
    </row>
    <row r="2744" spans="51:55" ht="30" customHeight="1" x14ac:dyDescent="0.25">
      <c r="AY2744" s="235" t="s">
        <v>69</v>
      </c>
      <c r="AZ2744" s="235" t="s">
        <v>1129</v>
      </c>
      <c r="BA2744" s="238">
        <v>2604106</v>
      </c>
      <c r="BB2744" s="235"/>
      <c r="BC2744" s="235"/>
    </row>
    <row r="2745" spans="51:55" ht="30" customHeight="1" x14ac:dyDescent="0.25">
      <c r="AY2745" s="235" t="s">
        <v>69</v>
      </c>
      <c r="AZ2745" s="235" t="s">
        <v>1152</v>
      </c>
      <c r="BA2745" s="238">
        <v>2604155</v>
      </c>
      <c r="BB2745" s="235"/>
      <c r="BC2745" s="235"/>
    </row>
    <row r="2746" spans="51:55" ht="30" customHeight="1" x14ac:dyDescent="0.25">
      <c r="AY2746" s="235" t="s">
        <v>69</v>
      </c>
      <c r="AZ2746" s="235" t="s">
        <v>1175</v>
      </c>
      <c r="BA2746" s="238">
        <v>2604205</v>
      </c>
      <c r="BB2746" s="235"/>
      <c r="BC2746" s="235"/>
    </row>
    <row r="2747" spans="51:55" ht="30" customHeight="1" x14ac:dyDescent="0.25">
      <c r="AY2747" s="235" t="s">
        <v>69</v>
      </c>
      <c r="AZ2747" s="235" t="s">
        <v>1119</v>
      </c>
      <c r="BA2747" s="238">
        <v>2604304</v>
      </c>
      <c r="BB2747" s="235"/>
      <c r="BC2747" s="235"/>
    </row>
    <row r="2748" spans="51:55" ht="30" customHeight="1" x14ac:dyDescent="0.25">
      <c r="AY2748" s="235" t="s">
        <v>69</v>
      </c>
      <c r="AZ2748" s="235" t="s">
        <v>1220</v>
      </c>
      <c r="BA2748" s="238">
        <v>2604403</v>
      </c>
      <c r="BB2748" s="235"/>
      <c r="BC2748" s="235"/>
    </row>
    <row r="2749" spans="51:55" ht="30" customHeight="1" x14ac:dyDescent="0.25">
      <c r="AY2749" s="235" t="s">
        <v>69</v>
      </c>
      <c r="AZ2749" s="235" t="s">
        <v>1241</v>
      </c>
      <c r="BA2749" s="238">
        <v>2604502</v>
      </c>
      <c r="BB2749" s="235"/>
      <c r="BC2749" s="235"/>
    </row>
    <row r="2750" spans="51:55" ht="30" customHeight="1" x14ac:dyDescent="0.25">
      <c r="AY2750" s="235" t="s">
        <v>69</v>
      </c>
      <c r="AZ2750" s="235" t="s">
        <v>1264</v>
      </c>
      <c r="BA2750" s="238">
        <v>2604601</v>
      </c>
      <c r="BB2750" s="235"/>
      <c r="BC2750" s="235"/>
    </row>
    <row r="2751" spans="51:55" ht="30" customHeight="1" x14ac:dyDescent="0.25">
      <c r="AY2751" s="235" t="s">
        <v>69</v>
      </c>
      <c r="AZ2751" s="235" t="s">
        <v>1286</v>
      </c>
      <c r="BA2751" s="238">
        <v>2604700</v>
      </c>
      <c r="BB2751" s="235"/>
      <c r="BC2751" s="235"/>
    </row>
    <row r="2752" spans="51:55" ht="30" customHeight="1" x14ac:dyDescent="0.25">
      <c r="AY2752" s="235" t="s">
        <v>69</v>
      </c>
      <c r="AZ2752" s="235" t="s">
        <v>1308</v>
      </c>
      <c r="BA2752" s="238">
        <v>2604809</v>
      </c>
      <c r="BB2752" s="235"/>
      <c r="BC2752" s="235"/>
    </row>
    <row r="2753" spans="51:55" ht="30" customHeight="1" x14ac:dyDescent="0.25">
      <c r="AY2753" s="235" t="s">
        <v>69</v>
      </c>
      <c r="AZ2753" s="235" t="s">
        <v>1330</v>
      </c>
      <c r="BA2753" s="238">
        <v>2604908</v>
      </c>
      <c r="BB2753" s="235"/>
      <c r="BC2753" s="235"/>
    </row>
    <row r="2754" spans="51:55" ht="30" customHeight="1" x14ac:dyDescent="0.25">
      <c r="AY2754" s="235" t="s">
        <v>69</v>
      </c>
      <c r="AZ2754" s="235" t="s">
        <v>1352</v>
      </c>
      <c r="BA2754" s="238">
        <v>2605004</v>
      </c>
      <c r="BB2754" s="235"/>
      <c r="BC2754" s="235"/>
    </row>
    <row r="2755" spans="51:55" ht="30" customHeight="1" x14ac:dyDescent="0.25">
      <c r="AY2755" s="235" t="s">
        <v>69</v>
      </c>
      <c r="AZ2755" s="235" t="s">
        <v>1373</v>
      </c>
      <c r="BA2755" s="238">
        <v>2605103</v>
      </c>
      <c r="BB2755" s="235"/>
      <c r="BC2755" s="235"/>
    </row>
    <row r="2756" spans="51:55" ht="30" customHeight="1" x14ac:dyDescent="0.25">
      <c r="AY2756" s="235" t="s">
        <v>69</v>
      </c>
      <c r="AZ2756" s="235" t="s">
        <v>1395</v>
      </c>
      <c r="BA2756" s="238">
        <v>2605152</v>
      </c>
      <c r="BB2756" s="235"/>
      <c r="BC2756" s="235"/>
    </row>
    <row r="2757" spans="51:55" ht="30" customHeight="1" x14ac:dyDescent="0.25">
      <c r="AY2757" s="235" t="s">
        <v>69</v>
      </c>
      <c r="AZ2757" s="235" t="s">
        <v>1417</v>
      </c>
      <c r="BA2757" s="238">
        <v>2605202</v>
      </c>
      <c r="BB2757" s="235"/>
      <c r="BC2757" s="235"/>
    </row>
    <row r="2758" spans="51:55" ht="30" customHeight="1" x14ac:dyDescent="0.25">
      <c r="AY2758" s="235" t="s">
        <v>69</v>
      </c>
      <c r="AZ2758" s="235" t="s">
        <v>1438</v>
      </c>
      <c r="BA2758" s="238">
        <v>2605301</v>
      </c>
      <c r="BB2758" s="235"/>
      <c r="BC2758" s="235"/>
    </row>
    <row r="2759" spans="51:55" ht="30" customHeight="1" x14ac:dyDescent="0.25">
      <c r="AY2759" s="235" t="s">
        <v>69</v>
      </c>
      <c r="AZ2759" s="235" t="s">
        <v>587</v>
      </c>
      <c r="BA2759" s="238">
        <v>2605400</v>
      </c>
      <c r="BB2759" s="235"/>
      <c r="BC2759" s="235"/>
    </row>
    <row r="2760" spans="51:55" ht="30" customHeight="1" x14ac:dyDescent="0.25">
      <c r="AY2760" s="235" t="s">
        <v>69</v>
      </c>
      <c r="AZ2760" s="235" t="s">
        <v>1480</v>
      </c>
      <c r="BA2760" s="238">
        <v>2605459</v>
      </c>
      <c r="BB2760" s="235"/>
      <c r="BC2760" s="235"/>
    </row>
    <row r="2761" spans="51:55" ht="30" customHeight="1" x14ac:dyDescent="0.25">
      <c r="AY2761" s="235" t="s">
        <v>69</v>
      </c>
      <c r="AZ2761" s="235" t="s">
        <v>1502</v>
      </c>
      <c r="BA2761" s="238">
        <v>2605509</v>
      </c>
      <c r="BB2761" s="235"/>
      <c r="BC2761" s="235"/>
    </row>
    <row r="2762" spans="51:55" ht="30" customHeight="1" x14ac:dyDescent="0.25">
      <c r="AY2762" s="235" t="s">
        <v>69</v>
      </c>
      <c r="AZ2762" s="235" t="s">
        <v>1522</v>
      </c>
      <c r="BA2762" s="238">
        <v>2605608</v>
      </c>
      <c r="BB2762" s="235"/>
      <c r="BC2762" s="235"/>
    </row>
    <row r="2763" spans="51:55" ht="30" customHeight="1" x14ac:dyDescent="0.25">
      <c r="AY2763" s="235" t="s">
        <v>69</v>
      </c>
      <c r="AZ2763" s="235" t="s">
        <v>1543</v>
      </c>
      <c r="BA2763" s="238">
        <v>2605707</v>
      </c>
      <c r="BB2763" s="235"/>
      <c r="BC2763" s="235"/>
    </row>
    <row r="2764" spans="51:55" ht="30" customHeight="1" x14ac:dyDescent="0.25">
      <c r="AY2764" s="235" t="s">
        <v>69</v>
      </c>
      <c r="AZ2764" s="235" t="s">
        <v>1563</v>
      </c>
      <c r="BA2764" s="238">
        <v>2605806</v>
      </c>
      <c r="BB2764" s="235"/>
      <c r="BC2764" s="235"/>
    </row>
    <row r="2765" spans="51:55" ht="30" customHeight="1" x14ac:dyDescent="0.25">
      <c r="AY2765" s="235" t="s">
        <v>69</v>
      </c>
      <c r="AZ2765" s="235" t="s">
        <v>1582</v>
      </c>
      <c r="BA2765" s="238">
        <v>2605905</v>
      </c>
      <c r="BB2765" s="235"/>
      <c r="BC2765" s="235"/>
    </row>
    <row r="2766" spans="51:55" ht="30" customHeight="1" x14ac:dyDescent="0.25">
      <c r="AY2766" s="235" t="s">
        <v>69</v>
      </c>
      <c r="AZ2766" s="235" t="s">
        <v>1603</v>
      </c>
      <c r="BA2766" s="238">
        <v>2606002</v>
      </c>
      <c r="BB2766" s="235"/>
      <c r="BC2766" s="235"/>
    </row>
    <row r="2767" spans="51:55" ht="30" customHeight="1" x14ac:dyDescent="0.25">
      <c r="AY2767" s="235" t="s">
        <v>69</v>
      </c>
      <c r="AZ2767" s="235" t="s">
        <v>1623</v>
      </c>
      <c r="BA2767" s="238">
        <v>2606101</v>
      </c>
      <c r="BB2767" s="235"/>
      <c r="BC2767" s="235"/>
    </row>
    <row r="2768" spans="51:55" ht="30" customHeight="1" x14ac:dyDescent="0.25">
      <c r="AY2768" s="235" t="s">
        <v>69</v>
      </c>
      <c r="AZ2768" s="235" t="s">
        <v>1644</v>
      </c>
      <c r="BA2768" s="238">
        <v>2606200</v>
      </c>
      <c r="BB2768" s="235"/>
      <c r="BC2768" s="235"/>
    </row>
    <row r="2769" spans="51:55" ht="30" customHeight="1" x14ac:dyDescent="0.25">
      <c r="AY2769" s="235" t="s">
        <v>69</v>
      </c>
      <c r="AZ2769" s="235" t="s">
        <v>1664</v>
      </c>
      <c r="BA2769" s="238">
        <v>2606309</v>
      </c>
      <c r="BB2769" s="235"/>
      <c r="BC2769" s="235"/>
    </row>
    <row r="2770" spans="51:55" ht="30" customHeight="1" x14ac:dyDescent="0.25">
      <c r="AY2770" s="235" t="s">
        <v>69</v>
      </c>
      <c r="AZ2770" s="235" t="s">
        <v>1685</v>
      </c>
      <c r="BA2770" s="238">
        <v>2606408</v>
      </c>
      <c r="BB2770" s="235"/>
      <c r="BC2770" s="235"/>
    </row>
    <row r="2771" spans="51:55" ht="30" customHeight="1" x14ac:dyDescent="0.25">
      <c r="AY2771" s="235" t="s">
        <v>69</v>
      </c>
      <c r="AZ2771" s="235" t="s">
        <v>1705</v>
      </c>
      <c r="BA2771" s="238">
        <v>2606507</v>
      </c>
      <c r="BB2771" s="235"/>
      <c r="BC2771" s="235"/>
    </row>
    <row r="2772" spans="51:55" ht="30" customHeight="1" x14ac:dyDescent="0.25">
      <c r="AY2772" s="235" t="s">
        <v>69</v>
      </c>
      <c r="AZ2772" s="235" t="s">
        <v>1726</v>
      </c>
      <c r="BA2772" s="238">
        <v>2606606</v>
      </c>
      <c r="BB2772" s="235"/>
      <c r="BC2772" s="235"/>
    </row>
    <row r="2773" spans="51:55" ht="30" customHeight="1" x14ac:dyDescent="0.25">
      <c r="AY2773" s="235" t="s">
        <v>69</v>
      </c>
      <c r="AZ2773" s="235" t="s">
        <v>1747</v>
      </c>
      <c r="BA2773" s="238">
        <v>2606705</v>
      </c>
      <c r="BB2773" s="235"/>
      <c r="BC2773" s="235"/>
    </row>
    <row r="2774" spans="51:55" ht="30" customHeight="1" x14ac:dyDescent="0.25">
      <c r="AY2774" s="235" t="s">
        <v>69</v>
      </c>
      <c r="AZ2774" s="235" t="s">
        <v>1767</v>
      </c>
      <c r="BA2774" s="238">
        <v>2606804</v>
      </c>
      <c r="BB2774" s="235"/>
      <c r="BC2774" s="235"/>
    </row>
    <row r="2775" spans="51:55" ht="30" customHeight="1" x14ac:dyDescent="0.25">
      <c r="AY2775" s="235" t="s">
        <v>69</v>
      </c>
      <c r="AZ2775" s="235" t="s">
        <v>1787</v>
      </c>
      <c r="BA2775" s="238">
        <v>2606903</v>
      </c>
      <c r="BB2775" s="235"/>
      <c r="BC2775" s="235"/>
    </row>
    <row r="2776" spans="51:55" ht="30" customHeight="1" x14ac:dyDescent="0.25">
      <c r="AY2776" s="235" t="s">
        <v>69</v>
      </c>
      <c r="AZ2776" s="235" t="s">
        <v>1807</v>
      </c>
      <c r="BA2776" s="238">
        <v>2607604</v>
      </c>
      <c r="BB2776" s="235"/>
      <c r="BC2776" s="235"/>
    </row>
    <row r="2777" spans="51:55" ht="30" customHeight="1" x14ac:dyDescent="0.25">
      <c r="AY2777" s="235" t="s">
        <v>69</v>
      </c>
      <c r="AZ2777" s="235" t="s">
        <v>1825</v>
      </c>
      <c r="BA2777" s="238">
        <v>2607000</v>
      </c>
      <c r="BB2777" s="235"/>
      <c r="BC2777" s="235"/>
    </row>
    <row r="2778" spans="51:55" ht="30" customHeight="1" x14ac:dyDescent="0.25">
      <c r="AY2778" s="235" t="s">
        <v>69</v>
      </c>
      <c r="AZ2778" s="235" t="s">
        <v>1844</v>
      </c>
      <c r="BA2778" s="238">
        <v>2607109</v>
      </c>
      <c r="BB2778" s="235"/>
      <c r="BC2778" s="235"/>
    </row>
    <row r="2779" spans="51:55" ht="30" customHeight="1" x14ac:dyDescent="0.25">
      <c r="AY2779" s="235" t="s">
        <v>69</v>
      </c>
      <c r="AZ2779" s="235" t="s">
        <v>1861</v>
      </c>
      <c r="BA2779" s="238">
        <v>2607208</v>
      </c>
      <c r="BB2779" s="235"/>
      <c r="BC2779" s="235"/>
    </row>
    <row r="2780" spans="51:55" ht="30" customHeight="1" x14ac:dyDescent="0.25">
      <c r="AY2780" s="235" t="s">
        <v>69</v>
      </c>
      <c r="AZ2780" s="235" t="s">
        <v>1879</v>
      </c>
      <c r="BA2780" s="238">
        <v>2607307</v>
      </c>
      <c r="BB2780" s="235"/>
      <c r="BC2780" s="235"/>
    </row>
    <row r="2781" spans="51:55" ht="30" customHeight="1" x14ac:dyDescent="0.25">
      <c r="AY2781" s="235" t="s">
        <v>69</v>
      </c>
      <c r="AZ2781" s="235" t="s">
        <v>1895</v>
      </c>
      <c r="BA2781" s="238">
        <v>2607406</v>
      </c>
      <c r="BB2781" s="235"/>
      <c r="BC2781" s="235"/>
    </row>
    <row r="2782" spans="51:55" ht="30" customHeight="1" x14ac:dyDescent="0.25">
      <c r="AY2782" s="235" t="s">
        <v>69</v>
      </c>
      <c r="AZ2782" s="235" t="s">
        <v>1912</v>
      </c>
      <c r="BA2782" s="238">
        <v>2607505</v>
      </c>
      <c r="BB2782" s="235"/>
      <c r="BC2782" s="235"/>
    </row>
    <row r="2783" spans="51:55" ht="30" customHeight="1" x14ac:dyDescent="0.25">
      <c r="AY2783" s="235" t="s">
        <v>69</v>
      </c>
      <c r="AZ2783" s="235" t="s">
        <v>1930</v>
      </c>
      <c r="BA2783" s="238">
        <v>2607653</v>
      </c>
      <c r="BB2783" s="235"/>
      <c r="BC2783" s="235"/>
    </row>
    <row r="2784" spans="51:55" ht="30" customHeight="1" x14ac:dyDescent="0.25">
      <c r="AY2784" s="235" t="s">
        <v>69</v>
      </c>
      <c r="AZ2784" s="235" t="s">
        <v>1946</v>
      </c>
      <c r="BA2784" s="238">
        <v>2607703</v>
      </c>
      <c r="BB2784" s="235"/>
      <c r="BC2784" s="235"/>
    </row>
    <row r="2785" spans="51:55" ht="30" customHeight="1" x14ac:dyDescent="0.25">
      <c r="AY2785" s="235" t="s">
        <v>69</v>
      </c>
      <c r="AZ2785" s="235" t="s">
        <v>1962</v>
      </c>
      <c r="BA2785" s="238">
        <v>2607752</v>
      </c>
      <c r="BB2785" s="235"/>
      <c r="BC2785" s="235"/>
    </row>
    <row r="2786" spans="51:55" ht="30" customHeight="1" x14ac:dyDescent="0.25">
      <c r="AY2786" s="235" t="s">
        <v>69</v>
      </c>
      <c r="AZ2786" s="235" t="s">
        <v>1980</v>
      </c>
      <c r="BA2786" s="238">
        <v>2607802</v>
      </c>
      <c r="BB2786" s="235"/>
      <c r="BC2786" s="235"/>
    </row>
    <row r="2787" spans="51:55" ht="30" customHeight="1" x14ac:dyDescent="0.25">
      <c r="AY2787" s="235" t="s">
        <v>69</v>
      </c>
      <c r="AZ2787" s="235" t="s">
        <v>1997</v>
      </c>
      <c r="BA2787" s="238">
        <v>2607901</v>
      </c>
      <c r="BB2787" s="235"/>
      <c r="BC2787" s="235"/>
    </row>
    <row r="2788" spans="51:55" ht="30" customHeight="1" x14ac:dyDescent="0.25">
      <c r="AY2788" s="235" t="s">
        <v>69</v>
      </c>
      <c r="AZ2788" s="235" t="s">
        <v>2015</v>
      </c>
      <c r="BA2788" s="238">
        <v>2607950</v>
      </c>
      <c r="BB2788" s="235"/>
      <c r="BC2788" s="235"/>
    </row>
    <row r="2789" spans="51:55" ht="30" customHeight="1" x14ac:dyDescent="0.25">
      <c r="AY2789" s="235" t="s">
        <v>69</v>
      </c>
      <c r="AZ2789" s="235" t="s">
        <v>2033</v>
      </c>
      <c r="BA2789" s="238">
        <v>2608008</v>
      </c>
      <c r="BB2789" s="235"/>
      <c r="BC2789" s="235"/>
    </row>
    <row r="2790" spans="51:55" ht="30" customHeight="1" x14ac:dyDescent="0.25">
      <c r="AY2790" s="235" t="s">
        <v>69</v>
      </c>
      <c r="AZ2790" s="235" t="s">
        <v>2051</v>
      </c>
      <c r="BA2790" s="238">
        <v>2608057</v>
      </c>
      <c r="BB2790" s="235"/>
      <c r="BC2790" s="235"/>
    </row>
    <row r="2791" spans="51:55" ht="30" customHeight="1" x14ac:dyDescent="0.25">
      <c r="AY2791" s="235" t="s">
        <v>69</v>
      </c>
      <c r="AZ2791" s="235" t="s">
        <v>2069</v>
      </c>
      <c r="BA2791" s="238">
        <v>2608107</v>
      </c>
      <c r="BB2791" s="235"/>
      <c r="BC2791" s="235"/>
    </row>
    <row r="2792" spans="51:55" ht="30" customHeight="1" x14ac:dyDescent="0.25">
      <c r="AY2792" s="235" t="s">
        <v>69</v>
      </c>
      <c r="AZ2792" s="235" t="s">
        <v>2085</v>
      </c>
      <c r="BA2792" s="238">
        <v>2608206</v>
      </c>
      <c r="BB2792" s="235"/>
      <c r="BC2792" s="235"/>
    </row>
    <row r="2793" spans="51:55" ht="30" customHeight="1" x14ac:dyDescent="0.25">
      <c r="AY2793" s="235" t="s">
        <v>69</v>
      </c>
      <c r="AZ2793" s="235" t="s">
        <v>2101</v>
      </c>
      <c r="BA2793" s="238">
        <v>2608255</v>
      </c>
      <c r="BB2793" s="235"/>
      <c r="BC2793" s="235"/>
    </row>
    <row r="2794" spans="51:55" ht="30" customHeight="1" x14ac:dyDescent="0.25">
      <c r="AY2794" s="235" t="s">
        <v>69</v>
      </c>
      <c r="AZ2794" s="235" t="s">
        <v>2118</v>
      </c>
      <c r="BA2794" s="238">
        <v>2608305</v>
      </c>
      <c r="BB2794" s="235"/>
      <c r="BC2794" s="235"/>
    </row>
    <row r="2795" spans="51:55" ht="30" customHeight="1" x14ac:dyDescent="0.25">
      <c r="AY2795" s="235" t="s">
        <v>69</v>
      </c>
      <c r="AZ2795" s="235" t="s">
        <v>2133</v>
      </c>
      <c r="BA2795" s="238">
        <v>2608404</v>
      </c>
      <c r="BB2795" s="235"/>
      <c r="BC2795" s="235"/>
    </row>
    <row r="2796" spans="51:55" ht="30" customHeight="1" x14ac:dyDescent="0.25">
      <c r="AY2796" s="235" t="s">
        <v>69</v>
      </c>
      <c r="AZ2796" s="235" t="s">
        <v>2150</v>
      </c>
      <c r="BA2796" s="238">
        <v>2608503</v>
      </c>
      <c r="BB2796" s="235"/>
      <c r="BC2796" s="235"/>
    </row>
    <row r="2797" spans="51:55" ht="30" customHeight="1" x14ac:dyDescent="0.25">
      <c r="AY2797" s="235" t="s">
        <v>69</v>
      </c>
      <c r="AZ2797" s="235" t="s">
        <v>2166</v>
      </c>
      <c r="BA2797" s="238">
        <v>2608453</v>
      </c>
      <c r="BB2797" s="235"/>
      <c r="BC2797" s="235"/>
    </row>
    <row r="2798" spans="51:55" ht="30" customHeight="1" x14ac:dyDescent="0.25">
      <c r="AY2798" s="235" t="s">
        <v>69</v>
      </c>
      <c r="AZ2798" s="235" t="s">
        <v>2183</v>
      </c>
      <c r="BA2798" s="238">
        <v>2608602</v>
      </c>
      <c r="BB2798" s="235"/>
      <c r="BC2798" s="235"/>
    </row>
    <row r="2799" spans="51:55" ht="30" customHeight="1" x14ac:dyDescent="0.25">
      <c r="AY2799" s="235" t="s">
        <v>69</v>
      </c>
      <c r="AZ2799" s="235" t="s">
        <v>2200</v>
      </c>
      <c r="BA2799" s="238">
        <v>2608701</v>
      </c>
      <c r="BB2799" s="235"/>
      <c r="BC2799" s="235"/>
    </row>
    <row r="2800" spans="51:55" ht="30" customHeight="1" x14ac:dyDescent="0.25">
      <c r="AY2800" s="235" t="s">
        <v>69</v>
      </c>
      <c r="AZ2800" s="235" t="s">
        <v>2214</v>
      </c>
      <c r="BA2800" s="238">
        <v>2608750</v>
      </c>
      <c r="BB2800" s="235"/>
      <c r="BC2800" s="235"/>
    </row>
    <row r="2801" spans="51:55" ht="30" customHeight="1" x14ac:dyDescent="0.25">
      <c r="AY2801" s="235" t="s">
        <v>69</v>
      </c>
      <c r="AZ2801" s="235" t="s">
        <v>2231</v>
      </c>
      <c r="BA2801" s="238">
        <v>2608800</v>
      </c>
      <c r="BB2801" s="235"/>
      <c r="BC2801" s="235"/>
    </row>
    <row r="2802" spans="51:55" ht="30" customHeight="1" x14ac:dyDescent="0.25">
      <c r="AY2802" s="235" t="s">
        <v>69</v>
      </c>
      <c r="AZ2802" s="235" t="s">
        <v>2247</v>
      </c>
      <c r="BA2802" s="238">
        <v>2608909</v>
      </c>
      <c r="BB2802" s="235"/>
      <c r="BC2802" s="235"/>
    </row>
    <row r="2803" spans="51:55" ht="30" customHeight="1" x14ac:dyDescent="0.25">
      <c r="AY2803" s="235" t="s">
        <v>69</v>
      </c>
      <c r="AZ2803" s="235" t="s">
        <v>2261</v>
      </c>
      <c r="BA2803" s="238">
        <v>2609006</v>
      </c>
      <c r="BB2803" s="235"/>
      <c r="BC2803" s="235"/>
    </row>
    <row r="2804" spans="51:55" ht="30" customHeight="1" x14ac:dyDescent="0.25">
      <c r="AY2804" s="235" t="s">
        <v>69</v>
      </c>
      <c r="AZ2804" s="235" t="s">
        <v>2276</v>
      </c>
      <c r="BA2804" s="238">
        <v>2609105</v>
      </c>
      <c r="BB2804" s="235"/>
      <c r="BC2804" s="235"/>
    </row>
    <row r="2805" spans="51:55" ht="30" customHeight="1" x14ac:dyDescent="0.25">
      <c r="AY2805" s="235" t="s">
        <v>69</v>
      </c>
      <c r="AZ2805" s="235" t="s">
        <v>2292</v>
      </c>
      <c r="BA2805" s="238">
        <v>2609154</v>
      </c>
      <c r="BB2805" s="235"/>
      <c r="BC2805" s="235"/>
    </row>
    <row r="2806" spans="51:55" ht="30" customHeight="1" x14ac:dyDescent="0.25">
      <c r="AY2806" s="235" t="s">
        <v>69</v>
      </c>
      <c r="AZ2806" s="235" t="s">
        <v>2308</v>
      </c>
      <c r="BA2806" s="238">
        <v>2609204</v>
      </c>
      <c r="BB2806" s="235"/>
      <c r="BC2806" s="235"/>
    </row>
    <row r="2807" spans="51:55" ht="30" customHeight="1" x14ac:dyDescent="0.25">
      <c r="AY2807" s="235" t="s">
        <v>69</v>
      </c>
      <c r="AZ2807" s="235" t="s">
        <v>2321</v>
      </c>
      <c r="BA2807" s="238">
        <v>2609303</v>
      </c>
      <c r="BB2807" s="235"/>
      <c r="BC2807" s="235"/>
    </row>
    <row r="2808" spans="51:55" ht="30" customHeight="1" x14ac:dyDescent="0.25">
      <c r="AY2808" s="235" t="s">
        <v>69</v>
      </c>
      <c r="AZ2808" s="235" t="s">
        <v>2337</v>
      </c>
      <c r="BA2808" s="238">
        <v>2614303</v>
      </c>
      <c r="BB2808" s="235"/>
      <c r="BC2808" s="235"/>
    </row>
    <row r="2809" spans="51:55" ht="30" customHeight="1" x14ac:dyDescent="0.25">
      <c r="AY2809" s="235" t="s">
        <v>69</v>
      </c>
      <c r="AZ2809" s="235" t="s">
        <v>2353</v>
      </c>
      <c r="BA2809" s="238">
        <v>2609402</v>
      </c>
      <c r="BB2809" s="235"/>
      <c r="BC2809" s="235"/>
    </row>
    <row r="2810" spans="51:55" ht="30" customHeight="1" x14ac:dyDescent="0.25">
      <c r="AY2810" s="235" t="s">
        <v>69</v>
      </c>
      <c r="AZ2810" s="235" t="s">
        <v>2369</v>
      </c>
      <c r="BA2810" s="238">
        <v>2609501</v>
      </c>
      <c r="BB2810" s="235"/>
      <c r="BC2810" s="235"/>
    </row>
    <row r="2811" spans="51:55" ht="30" customHeight="1" x14ac:dyDescent="0.25">
      <c r="AY2811" s="235" t="s">
        <v>69</v>
      </c>
      <c r="AZ2811" s="235" t="s">
        <v>2383</v>
      </c>
      <c r="BA2811" s="238">
        <v>2609600</v>
      </c>
      <c r="BB2811" s="235"/>
      <c r="BC2811" s="235"/>
    </row>
    <row r="2812" spans="51:55" ht="30" customHeight="1" x14ac:dyDescent="0.25">
      <c r="AY2812" s="235" t="s">
        <v>69</v>
      </c>
      <c r="AZ2812" s="235" t="s">
        <v>2398</v>
      </c>
      <c r="BA2812" s="238">
        <v>2609709</v>
      </c>
      <c r="BB2812" s="235"/>
      <c r="BC2812" s="235"/>
    </row>
    <row r="2813" spans="51:55" ht="30" customHeight="1" x14ac:dyDescent="0.25">
      <c r="AY2813" s="235" t="s">
        <v>69</v>
      </c>
      <c r="AZ2813" s="235" t="s">
        <v>2414</v>
      </c>
      <c r="BA2813" s="238">
        <v>2609808</v>
      </c>
      <c r="BB2813" s="235"/>
      <c r="BC2813" s="235"/>
    </row>
    <row r="2814" spans="51:55" ht="30" customHeight="1" x14ac:dyDescent="0.25">
      <c r="AY2814" s="235" t="s">
        <v>69</v>
      </c>
      <c r="AZ2814" s="235" t="s">
        <v>2430</v>
      </c>
      <c r="BA2814" s="238">
        <v>2609907</v>
      </c>
      <c r="BB2814" s="235"/>
      <c r="BC2814" s="235"/>
    </row>
    <row r="2815" spans="51:55" ht="30" customHeight="1" x14ac:dyDescent="0.25">
      <c r="AY2815" s="235" t="s">
        <v>69</v>
      </c>
      <c r="AZ2815" s="235" t="s">
        <v>2446</v>
      </c>
      <c r="BA2815" s="238">
        <v>2610004</v>
      </c>
      <c r="BB2815" s="235"/>
      <c r="BC2815" s="235"/>
    </row>
    <row r="2816" spans="51:55" ht="30" customHeight="1" x14ac:dyDescent="0.25">
      <c r="AY2816" s="235" t="s">
        <v>69</v>
      </c>
      <c r="AZ2816" s="235" t="s">
        <v>2461</v>
      </c>
      <c r="BA2816" s="238">
        <v>2610103</v>
      </c>
      <c r="BB2816" s="235"/>
      <c r="BC2816" s="235"/>
    </row>
    <row r="2817" spans="51:55" ht="30" customHeight="1" x14ac:dyDescent="0.25">
      <c r="AY2817" s="235" t="s">
        <v>69</v>
      </c>
      <c r="AZ2817" s="235" t="s">
        <v>2475</v>
      </c>
      <c r="BA2817" s="238">
        <v>2610202</v>
      </c>
      <c r="BB2817" s="235"/>
      <c r="BC2817" s="235"/>
    </row>
    <row r="2818" spans="51:55" ht="30" customHeight="1" x14ac:dyDescent="0.25">
      <c r="AY2818" s="235" t="s">
        <v>69</v>
      </c>
      <c r="AZ2818" s="235" t="s">
        <v>2491</v>
      </c>
      <c r="BA2818" s="238">
        <v>2610301</v>
      </c>
      <c r="BB2818" s="235"/>
      <c r="BC2818" s="235"/>
    </row>
    <row r="2819" spans="51:55" ht="30" customHeight="1" x14ac:dyDescent="0.25">
      <c r="AY2819" s="235" t="s">
        <v>69</v>
      </c>
      <c r="AZ2819" s="235" t="s">
        <v>2152</v>
      </c>
      <c r="BA2819" s="238">
        <v>2610400</v>
      </c>
      <c r="BB2819" s="235"/>
      <c r="BC2819" s="235"/>
    </row>
    <row r="2820" spans="51:55" ht="30" customHeight="1" x14ac:dyDescent="0.25">
      <c r="AY2820" s="235" t="s">
        <v>69</v>
      </c>
      <c r="AZ2820" s="235" t="s">
        <v>2521</v>
      </c>
      <c r="BA2820" s="238">
        <v>2610509</v>
      </c>
      <c r="BB2820" s="235"/>
      <c r="BC2820" s="235"/>
    </row>
    <row r="2821" spans="51:55" ht="30" customHeight="1" x14ac:dyDescent="0.25">
      <c r="AY2821" s="235" t="s">
        <v>69</v>
      </c>
      <c r="AZ2821" s="235" t="s">
        <v>2536</v>
      </c>
      <c r="BA2821" s="238">
        <v>2610608</v>
      </c>
      <c r="BB2821" s="235"/>
      <c r="BC2821" s="235"/>
    </row>
    <row r="2822" spans="51:55" ht="30" customHeight="1" x14ac:dyDescent="0.25">
      <c r="AY2822" s="235" t="s">
        <v>69</v>
      </c>
      <c r="AZ2822" s="235" t="s">
        <v>2552</v>
      </c>
      <c r="BA2822" s="238">
        <v>2610707</v>
      </c>
      <c r="BB2822" s="235"/>
      <c r="BC2822" s="235"/>
    </row>
    <row r="2823" spans="51:55" ht="30" customHeight="1" x14ac:dyDescent="0.25">
      <c r="AY2823" s="235" t="s">
        <v>69</v>
      </c>
      <c r="AZ2823" s="235" t="s">
        <v>2566</v>
      </c>
      <c r="BA2823" s="238">
        <v>2610806</v>
      </c>
      <c r="BB2823" s="235"/>
      <c r="BC2823" s="235"/>
    </row>
    <row r="2824" spans="51:55" ht="30" customHeight="1" x14ac:dyDescent="0.25">
      <c r="AY2824" s="235" t="s">
        <v>69</v>
      </c>
      <c r="AZ2824" s="235" t="s">
        <v>2581</v>
      </c>
      <c r="BA2824" s="238">
        <v>2610905</v>
      </c>
      <c r="BB2824" s="235"/>
      <c r="BC2824" s="235"/>
    </row>
    <row r="2825" spans="51:55" ht="30" customHeight="1" x14ac:dyDescent="0.25">
      <c r="AY2825" s="235" t="s">
        <v>69</v>
      </c>
      <c r="AZ2825" s="235" t="s">
        <v>2597</v>
      </c>
      <c r="BA2825" s="238">
        <v>2611002</v>
      </c>
      <c r="BB2825" s="235"/>
      <c r="BC2825" s="235"/>
    </row>
    <row r="2826" spans="51:55" ht="30" customHeight="1" x14ac:dyDescent="0.25">
      <c r="AY2826" s="235" t="s">
        <v>69</v>
      </c>
      <c r="AZ2826" s="235" t="s">
        <v>2613</v>
      </c>
      <c r="BA2826" s="238">
        <v>2611101</v>
      </c>
      <c r="BB2826" s="235"/>
      <c r="BC2826" s="235"/>
    </row>
    <row r="2827" spans="51:55" ht="30" customHeight="1" x14ac:dyDescent="0.25">
      <c r="AY2827" s="235" t="s">
        <v>69</v>
      </c>
      <c r="AZ2827" s="235" t="s">
        <v>2625</v>
      </c>
      <c r="BA2827" s="238">
        <v>2611200</v>
      </c>
      <c r="BB2827" s="235"/>
      <c r="BC2827" s="235"/>
    </row>
    <row r="2828" spans="51:55" ht="30" customHeight="1" x14ac:dyDescent="0.25">
      <c r="AY2828" s="235" t="s">
        <v>69</v>
      </c>
      <c r="AZ2828" s="235" t="s">
        <v>2640</v>
      </c>
      <c r="BA2828" s="238">
        <v>2611309</v>
      </c>
      <c r="BB2828" s="235"/>
      <c r="BC2828" s="235"/>
    </row>
    <row r="2829" spans="51:55" ht="30" customHeight="1" x14ac:dyDescent="0.25">
      <c r="AY2829" s="235" t="s">
        <v>69</v>
      </c>
      <c r="AZ2829" s="235" t="s">
        <v>2180</v>
      </c>
      <c r="BA2829" s="238">
        <v>2611408</v>
      </c>
      <c r="BB2829" s="235"/>
      <c r="BC2829" s="235"/>
    </row>
    <row r="2830" spans="51:55" ht="30" customHeight="1" x14ac:dyDescent="0.25">
      <c r="AY2830" s="235" t="s">
        <v>69</v>
      </c>
      <c r="AZ2830" s="235" t="s">
        <v>2667</v>
      </c>
      <c r="BA2830" s="238">
        <v>2611507</v>
      </c>
      <c r="BB2830" s="235"/>
      <c r="BC2830" s="235"/>
    </row>
    <row r="2831" spans="51:55" ht="30" customHeight="1" x14ac:dyDescent="0.25">
      <c r="AY2831" s="235" t="s">
        <v>69</v>
      </c>
      <c r="AZ2831" s="235" t="s">
        <v>2681</v>
      </c>
      <c r="BA2831" s="238">
        <v>2611533</v>
      </c>
      <c r="BB2831" s="235"/>
      <c r="BC2831" s="235"/>
    </row>
    <row r="2832" spans="51:55" ht="30" customHeight="1" x14ac:dyDescent="0.25">
      <c r="AY2832" s="235" t="s">
        <v>69</v>
      </c>
      <c r="AZ2832" s="235" t="s">
        <v>2697</v>
      </c>
      <c r="BA2832" s="238">
        <v>2611606</v>
      </c>
      <c r="BB2832" s="235"/>
      <c r="BC2832" s="235"/>
    </row>
    <row r="2833" spans="51:55" ht="30" customHeight="1" x14ac:dyDescent="0.25">
      <c r="AY2833" s="235" t="s">
        <v>69</v>
      </c>
      <c r="AZ2833" s="235" t="s">
        <v>2712</v>
      </c>
      <c r="BA2833" s="238">
        <v>2611705</v>
      </c>
      <c r="BB2833" s="235"/>
      <c r="BC2833" s="235"/>
    </row>
    <row r="2834" spans="51:55" ht="30" customHeight="1" x14ac:dyDescent="0.25">
      <c r="AY2834" s="235" t="s">
        <v>69</v>
      </c>
      <c r="AZ2834" s="235" t="s">
        <v>2728</v>
      </c>
      <c r="BA2834" s="238">
        <v>2611804</v>
      </c>
      <c r="BB2834" s="235"/>
      <c r="BC2834" s="235"/>
    </row>
    <row r="2835" spans="51:55" ht="30" customHeight="1" x14ac:dyDescent="0.25">
      <c r="AY2835" s="235" t="s">
        <v>69</v>
      </c>
      <c r="AZ2835" s="235" t="s">
        <v>2743</v>
      </c>
      <c r="BA2835" s="238">
        <v>2611903</v>
      </c>
      <c r="BB2835" s="235"/>
      <c r="BC2835" s="235"/>
    </row>
    <row r="2836" spans="51:55" ht="30" customHeight="1" x14ac:dyDescent="0.25">
      <c r="AY2836" s="235" t="s">
        <v>69</v>
      </c>
      <c r="AZ2836" s="235" t="s">
        <v>2758</v>
      </c>
      <c r="BA2836" s="238">
        <v>2612000</v>
      </c>
      <c r="BB2836" s="235"/>
      <c r="BC2836" s="235"/>
    </row>
    <row r="2837" spans="51:55" ht="30" customHeight="1" x14ac:dyDescent="0.25">
      <c r="AY2837" s="235" t="s">
        <v>69</v>
      </c>
      <c r="AZ2837" s="235" t="s">
        <v>2774</v>
      </c>
      <c r="BA2837" s="238">
        <v>2612109</v>
      </c>
      <c r="BB2837" s="235"/>
      <c r="BC2837" s="235"/>
    </row>
    <row r="2838" spans="51:55" ht="30" customHeight="1" x14ac:dyDescent="0.25">
      <c r="AY2838" s="235" t="s">
        <v>69</v>
      </c>
      <c r="AZ2838" s="235" t="s">
        <v>2790</v>
      </c>
      <c r="BA2838" s="238">
        <v>2612208</v>
      </c>
      <c r="BB2838" s="235"/>
      <c r="BC2838" s="235"/>
    </row>
    <row r="2839" spans="51:55" ht="30" customHeight="1" x14ac:dyDescent="0.25">
      <c r="AY2839" s="235" t="s">
        <v>69</v>
      </c>
      <c r="AZ2839" s="235" t="s">
        <v>2805</v>
      </c>
      <c r="BA2839" s="238">
        <v>2612307</v>
      </c>
      <c r="BB2839" s="235"/>
      <c r="BC2839" s="235"/>
    </row>
    <row r="2840" spans="51:55" ht="30" customHeight="1" x14ac:dyDescent="0.25">
      <c r="AY2840" s="235" t="s">
        <v>69</v>
      </c>
      <c r="AZ2840" s="235" t="s">
        <v>2820</v>
      </c>
      <c r="BA2840" s="238">
        <v>2612406</v>
      </c>
      <c r="BB2840" s="235"/>
      <c r="BC2840" s="235"/>
    </row>
    <row r="2841" spans="51:55" ht="30" customHeight="1" x14ac:dyDescent="0.25">
      <c r="AY2841" s="235" t="s">
        <v>69</v>
      </c>
      <c r="AZ2841" s="235" t="s">
        <v>2523</v>
      </c>
      <c r="BA2841" s="238">
        <v>2612455</v>
      </c>
      <c r="BB2841" s="235"/>
      <c r="BC2841" s="235"/>
    </row>
    <row r="2842" spans="51:55" ht="30" customHeight="1" x14ac:dyDescent="0.25">
      <c r="AY2842" s="235" t="s">
        <v>69</v>
      </c>
      <c r="AZ2842" s="235" t="s">
        <v>2845</v>
      </c>
      <c r="BA2842" s="238">
        <v>2612471</v>
      </c>
      <c r="BB2842" s="235"/>
      <c r="BC2842" s="235"/>
    </row>
    <row r="2843" spans="51:55" ht="30" customHeight="1" x14ac:dyDescent="0.25">
      <c r="AY2843" s="235" t="s">
        <v>69</v>
      </c>
      <c r="AZ2843" s="235" t="s">
        <v>2858</v>
      </c>
      <c r="BA2843" s="238">
        <v>2612505</v>
      </c>
      <c r="BB2843" s="235"/>
      <c r="BC2843" s="235"/>
    </row>
    <row r="2844" spans="51:55" ht="30" customHeight="1" x14ac:dyDescent="0.25">
      <c r="AY2844" s="235" t="s">
        <v>69</v>
      </c>
      <c r="AZ2844" s="235" t="s">
        <v>2871</v>
      </c>
      <c r="BA2844" s="238">
        <v>2612554</v>
      </c>
      <c r="BB2844" s="235"/>
      <c r="BC2844" s="235"/>
    </row>
    <row r="2845" spans="51:55" ht="30" customHeight="1" x14ac:dyDescent="0.25">
      <c r="AY2845" s="235" t="s">
        <v>69</v>
      </c>
      <c r="AZ2845" s="235" t="s">
        <v>2883</v>
      </c>
      <c r="BA2845" s="238">
        <v>2612604</v>
      </c>
      <c r="BB2845" s="235"/>
      <c r="BC2845" s="235"/>
    </row>
    <row r="2846" spans="51:55" ht="30" customHeight="1" x14ac:dyDescent="0.25">
      <c r="AY2846" s="235" t="s">
        <v>69</v>
      </c>
      <c r="AZ2846" s="235" t="s">
        <v>2896</v>
      </c>
      <c r="BA2846" s="238">
        <v>2612703</v>
      </c>
      <c r="BB2846" s="235"/>
      <c r="BC2846" s="235"/>
    </row>
    <row r="2847" spans="51:55" ht="30" customHeight="1" x14ac:dyDescent="0.25">
      <c r="AY2847" s="235" t="s">
        <v>69</v>
      </c>
      <c r="AZ2847" s="235" t="s">
        <v>2441</v>
      </c>
      <c r="BA2847" s="238">
        <v>2612802</v>
      </c>
      <c r="BB2847" s="235"/>
      <c r="BC2847" s="235"/>
    </row>
    <row r="2848" spans="51:55" ht="30" customHeight="1" x14ac:dyDescent="0.25">
      <c r="AY2848" s="235" t="s">
        <v>69</v>
      </c>
      <c r="AZ2848" s="235" t="s">
        <v>2921</v>
      </c>
      <c r="BA2848" s="238">
        <v>2612901</v>
      </c>
      <c r="BB2848" s="235"/>
      <c r="BC2848" s="235"/>
    </row>
    <row r="2849" spans="51:55" ht="30" customHeight="1" x14ac:dyDescent="0.25">
      <c r="AY2849" s="235" t="s">
        <v>69</v>
      </c>
      <c r="AZ2849" s="235" t="s">
        <v>2932</v>
      </c>
      <c r="BA2849" s="238">
        <v>2613008</v>
      </c>
      <c r="BB2849" s="235"/>
      <c r="BC2849" s="235"/>
    </row>
    <row r="2850" spans="51:55" ht="30" customHeight="1" x14ac:dyDescent="0.25">
      <c r="AY2850" s="235" t="s">
        <v>69</v>
      </c>
      <c r="AZ2850" s="235" t="s">
        <v>2944</v>
      </c>
      <c r="BA2850" s="238">
        <v>2613107</v>
      </c>
      <c r="BB2850" s="235"/>
      <c r="BC2850" s="235"/>
    </row>
    <row r="2851" spans="51:55" ht="30" customHeight="1" x14ac:dyDescent="0.25">
      <c r="AY2851" s="235" t="s">
        <v>69</v>
      </c>
      <c r="AZ2851" s="235" t="s">
        <v>2956</v>
      </c>
      <c r="BA2851" s="238">
        <v>2613206</v>
      </c>
      <c r="BB2851" s="235"/>
      <c r="BC2851" s="235"/>
    </row>
    <row r="2852" spans="51:55" ht="30" customHeight="1" x14ac:dyDescent="0.25">
      <c r="AY2852" s="235" t="s">
        <v>69</v>
      </c>
      <c r="AZ2852" s="235" t="s">
        <v>2968</v>
      </c>
      <c r="BA2852" s="238">
        <v>2613305</v>
      </c>
      <c r="BB2852" s="235"/>
      <c r="BC2852" s="235"/>
    </row>
    <row r="2853" spans="51:55" ht="30" customHeight="1" x14ac:dyDescent="0.25">
      <c r="AY2853" s="235" t="s">
        <v>69</v>
      </c>
      <c r="AZ2853" s="235" t="s">
        <v>2980</v>
      </c>
      <c r="BA2853" s="238">
        <v>2613404</v>
      </c>
      <c r="BB2853" s="235"/>
      <c r="BC2853" s="235"/>
    </row>
    <row r="2854" spans="51:55" ht="30" customHeight="1" x14ac:dyDescent="0.25">
      <c r="AY2854" s="235" t="s">
        <v>69</v>
      </c>
      <c r="AZ2854" s="235" t="s">
        <v>2992</v>
      </c>
      <c r="BA2854" s="238">
        <v>2613503</v>
      </c>
      <c r="BB2854" s="235"/>
      <c r="BC2854" s="235"/>
    </row>
    <row r="2855" spans="51:55" ht="30" customHeight="1" x14ac:dyDescent="0.25">
      <c r="AY2855" s="235" t="s">
        <v>69</v>
      </c>
      <c r="AZ2855" s="235" t="s">
        <v>3005</v>
      </c>
      <c r="BA2855" s="238">
        <v>2613602</v>
      </c>
      <c r="BB2855" s="235"/>
      <c r="BC2855" s="235"/>
    </row>
    <row r="2856" spans="51:55" ht="30" customHeight="1" x14ac:dyDescent="0.25">
      <c r="AY2856" s="235" t="s">
        <v>69</v>
      </c>
      <c r="AZ2856" s="235" t="s">
        <v>3018</v>
      </c>
      <c r="BA2856" s="238">
        <v>2613701</v>
      </c>
      <c r="BB2856" s="235"/>
      <c r="BC2856" s="235"/>
    </row>
    <row r="2857" spans="51:55" ht="30" customHeight="1" x14ac:dyDescent="0.25">
      <c r="AY2857" s="235" t="s">
        <v>69</v>
      </c>
      <c r="AZ2857" s="235" t="s">
        <v>3030</v>
      </c>
      <c r="BA2857" s="238">
        <v>2613800</v>
      </c>
      <c r="BB2857" s="235"/>
      <c r="BC2857" s="235"/>
    </row>
    <row r="2858" spans="51:55" ht="30" customHeight="1" x14ac:dyDescent="0.25">
      <c r="AY2858" s="235" t="s">
        <v>69</v>
      </c>
      <c r="AZ2858" s="235" t="s">
        <v>3043</v>
      </c>
      <c r="BA2858" s="238">
        <v>2613909</v>
      </c>
      <c r="BB2858" s="235"/>
      <c r="BC2858" s="235"/>
    </row>
    <row r="2859" spans="51:55" ht="30" customHeight="1" x14ac:dyDescent="0.25">
      <c r="AY2859" s="235" t="s">
        <v>69</v>
      </c>
      <c r="AZ2859" s="235" t="s">
        <v>3054</v>
      </c>
      <c r="BA2859" s="238">
        <v>2614006</v>
      </c>
      <c r="BB2859" s="235"/>
      <c r="BC2859" s="235"/>
    </row>
    <row r="2860" spans="51:55" ht="30" customHeight="1" x14ac:dyDescent="0.25">
      <c r="AY2860" s="235" t="s">
        <v>69</v>
      </c>
      <c r="AZ2860" s="235" t="s">
        <v>3067</v>
      </c>
      <c r="BA2860" s="238">
        <v>2614105</v>
      </c>
      <c r="BB2860" s="235"/>
      <c r="BC2860" s="235"/>
    </row>
    <row r="2861" spans="51:55" ht="30" customHeight="1" x14ac:dyDescent="0.25">
      <c r="AY2861" s="235" t="s">
        <v>69</v>
      </c>
      <c r="AZ2861" s="235" t="s">
        <v>3078</v>
      </c>
      <c r="BA2861" s="238">
        <v>2614204</v>
      </c>
      <c r="BB2861" s="235"/>
      <c r="BC2861" s="235"/>
    </row>
    <row r="2862" spans="51:55" ht="30" customHeight="1" x14ac:dyDescent="0.25">
      <c r="AY2862" s="235" t="s">
        <v>69</v>
      </c>
      <c r="AZ2862" s="235" t="s">
        <v>3091</v>
      </c>
      <c r="BA2862" s="238">
        <v>2614402</v>
      </c>
      <c r="BB2862" s="235"/>
      <c r="BC2862" s="235"/>
    </row>
    <row r="2863" spans="51:55" ht="30" customHeight="1" x14ac:dyDescent="0.25">
      <c r="AY2863" s="235" t="s">
        <v>69</v>
      </c>
      <c r="AZ2863" s="235" t="s">
        <v>3103</v>
      </c>
      <c r="BA2863" s="238">
        <v>2614501</v>
      </c>
      <c r="BB2863" s="235"/>
      <c r="BC2863" s="235"/>
    </row>
    <row r="2864" spans="51:55" ht="30" customHeight="1" x14ac:dyDescent="0.25">
      <c r="AY2864" s="235" t="s">
        <v>69</v>
      </c>
      <c r="AZ2864" s="235" t="s">
        <v>3116</v>
      </c>
      <c r="BA2864" s="238">
        <v>2614600</v>
      </c>
      <c r="BB2864" s="235"/>
      <c r="BC2864" s="235"/>
    </row>
    <row r="2865" spans="51:55" ht="30" customHeight="1" x14ac:dyDescent="0.25">
      <c r="AY2865" s="235" t="s">
        <v>69</v>
      </c>
      <c r="AZ2865" s="235" t="s">
        <v>3128</v>
      </c>
      <c r="BA2865" s="238">
        <v>2614709</v>
      </c>
      <c r="BB2865" s="235"/>
      <c r="BC2865" s="235"/>
    </row>
    <row r="2866" spans="51:55" ht="30" customHeight="1" x14ac:dyDescent="0.25">
      <c r="AY2866" s="235" t="s">
        <v>69</v>
      </c>
      <c r="AZ2866" s="235" t="s">
        <v>3139</v>
      </c>
      <c r="BA2866" s="238">
        <v>2614808</v>
      </c>
      <c r="BB2866" s="235"/>
      <c r="BC2866" s="235"/>
    </row>
    <row r="2867" spans="51:55" ht="30" customHeight="1" x14ac:dyDescent="0.25">
      <c r="AY2867" s="235" t="s">
        <v>69</v>
      </c>
      <c r="AZ2867" s="235" t="s">
        <v>3151</v>
      </c>
      <c r="BA2867" s="238">
        <v>2614857</v>
      </c>
      <c r="BB2867" s="235"/>
      <c r="BC2867" s="235"/>
    </row>
    <row r="2868" spans="51:55" ht="30" customHeight="1" x14ac:dyDescent="0.25">
      <c r="AY2868" s="235" t="s">
        <v>69</v>
      </c>
      <c r="AZ2868" s="235" t="s">
        <v>3162</v>
      </c>
      <c r="BA2868" s="238">
        <v>2615003</v>
      </c>
      <c r="BB2868" s="235"/>
      <c r="BC2868" s="235"/>
    </row>
    <row r="2869" spans="51:55" ht="30" customHeight="1" x14ac:dyDescent="0.25">
      <c r="AY2869" s="235" t="s">
        <v>69</v>
      </c>
      <c r="AZ2869" s="235" t="s">
        <v>3173</v>
      </c>
      <c r="BA2869" s="238">
        <v>2615102</v>
      </c>
      <c r="BB2869" s="235"/>
      <c r="BC2869" s="235"/>
    </row>
    <row r="2870" spans="51:55" ht="30" customHeight="1" x14ac:dyDescent="0.25">
      <c r="AY2870" s="235" t="s">
        <v>69</v>
      </c>
      <c r="AZ2870" s="235" t="s">
        <v>3184</v>
      </c>
      <c r="BA2870" s="238">
        <v>2615201</v>
      </c>
      <c r="BB2870" s="235"/>
      <c r="BC2870" s="235"/>
    </row>
    <row r="2871" spans="51:55" ht="30" customHeight="1" x14ac:dyDescent="0.25">
      <c r="AY2871" s="235" t="s">
        <v>69</v>
      </c>
      <c r="AZ2871" s="235" t="s">
        <v>3196</v>
      </c>
      <c r="BA2871" s="238">
        <v>2615300</v>
      </c>
      <c r="BB2871" s="235"/>
      <c r="BC2871" s="235"/>
    </row>
    <row r="2872" spans="51:55" ht="30" customHeight="1" x14ac:dyDescent="0.25">
      <c r="AY2872" s="235" t="s">
        <v>69</v>
      </c>
      <c r="AZ2872" s="235" t="s">
        <v>3208</v>
      </c>
      <c r="BA2872" s="238">
        <v>2615409</v>
      </c>
      <c r="BB2872" s="235"/>
      <c r="BC2872" s="235"/>
    </row>
    <row r="2873" spans="51:55" ht="30" customHeight="1" x14ac:dyDescent="0.25">
      <c r="AY2873" s="235" t="s">
        <v>69</v>
      </c>
      <c r="AZ2873" s="235" t="s">
        <v>3220</v>
      </c>
      <c r="BA2873" s="238">
        <v>2615508</v>
      </c>
      <c r="BB2873" s="235"/>
      <c r="BC2873" s="235"/>
    </row>
    <row r="2874" spans="51:55" ht="30" customHeight="1" x14ac:dyDescent="0.25">
      <c r="AY2874" s="235" t="s">
        <v>69</v>
      </c>
      <c r="AZ2874" s="235" t="s">
        <v>3231</v>
      </c>
      <c r="BA2874" s="238">
        <v>2615607</v>
      </c>
      <c r="BB2874" s="235"/>
      <c r="BC2874" s="235"/>
    </row>
    <row r="2875" spans="51:55" ht="30" customHeight="1" x14ac:dyDescent="0.25">
      <c r="AY2875" s="235" t="s">
        <v>69</v>
      </c>
      <c r="AZ2875" s="235" t="s">
        <v>3242</v>
      </c>
      <c r="BA2875" s="238">
        <v>2615706</v>
      </c>
      <c r="BB2875" s="235"/>
      <c r="BC2875" s="235"/>
    </row>
    <row r="2876" spans="51:55" ht="30" customHeight="1" x14ac:dyDescent="0.25">
      <c r="AY2876" s="235" t="s">
        <v>69</v>
      </c>
      <c r="AZ2876" s="235" t="s">
        <v>3252</v>
      </c>
      <c r="BA2876" s="238">
        <v>2615805</v>
      </c>
      <c r="BB2876" s="235"/>
      <c r="BC2876" s="235"/>
    </row>
    <row r="2877" spans="51:55" ht="30" customHeight="1" x14ac:dyDescent="0.25">
      <c r="AY2877" s="235" t="s">
        <v>69</v>
      </c>
      <c r="AZ2877" s="235" t="s">
        <v>3262</v>
      </c>
      <c r="BA2877" s="238">
        <v>2615904</v>
      </c>
      <c r="BB2877" s="235"/>
      <c r="BC2877" s="235"/>
    </row>
    <row r="2878" spans="51:55" ht="30" customHeight="1" x14ac:dyDescent="0.25">
      <c r="AY2878" s="235" t="s">
        <v>69</v>
      </c>
      <c r="AZ2878" s="235" t="s">
        <v>3274</v>
      </c>
      <c r="BA2878" s="238">
        <v>2616001</v>
      </c>
      <c r="BB2878" s="235"/>
      <c r="BC2878" s="235"/>
    </row>
    <row r="2879" spans="51:55" ht="30" customHeight="1" x14ac:dyDescent="0.25">
      <c r="AY2879" s="235" t="s">
        <v>69</v>
      </c>
      <c r="AZ2879" s="235" t="s">
        <v>3285</v>
      </c>
      <c r="BA2879" s="238">
        <v>2616100</v>
      </c>
      <c r="BB2879" s="235"/>
      <c r="BC2879" s="235"/>
    </row>
    <row r="2880" spans="51:55" ht="30" customHeight="1" x14ac:dyDescent="0.25">
      <c r="AY2880" s="235" t="s">
        <v>69</v>
      </c>
      <c r="AZ2880" s="235" t="s">
        <v>3297</v>
      </c>
      <c r="BA2880" s="238">
        <v>2616183</v>
      </c>
      <c r="BB2880" s="235"/>
      <c r="BC2880" s="235"/>
    </row>
    <row r="2881" spans="51:55" ht="30" customHeight="1" x14ac:dyDescent="0.25">
      <c r="AY2881" s="235" t="s">
        <v>69</v>
      </c>
      <c r="AZ2881" s="235" t="s">
        <v>3309</v>
      </c>
      <c r="BA2881" s="238">
        <v>2616209</v>
      </c>
      <c r="BB2881" s="235"/>
      <c r="BC2881" s="235"/>
    </row>
    <row r="2882" spans="51:55" ht="30" customHeight="1" x14ac:dyDescent="0.25">
      <c r="AY2882" s="235" t="s">
        <v>69</v>
      </c>
      <c r="AZ2882" s="235" t="s">
        <v>3320</v>
      </c>
      <c r="BA2882" s="238">
        <v>2616308</v>
      </c>
      <c r="BB2882" s="235"/>
      <c r="BC2882" s="235"/>
    </row>
    <row r="2883" spans="51:55" ht="30" customHeight="1" x14ac:dyDescent="0.25">
      <c r="AY2883" s="235" t="s">
        <v>69</v>
      </c>
      <c r="AZ2883" s="235" t="s">
        <v>3331</v>
      </c>
      <c r="BA2883" s="238">
        <v>2616407</v>
      </c>
      <c r="BB2883" s="235"/>
      <c r="BC2883" s="235"/>
    </row>
    <row r="2884" spans="51:55" ht="30" customHeight="1" x14ac:dyDescent="0.25">
      <c r="AY2884" s="235" t="s">
        <v>69</v>
      </c>
      <c r="AZ2884" s="235" t="s">
        <v>3342</v>
      </c>
      <c r="BA2884" s="238">
        <v>2616506</v>
      </c>
      <c r="BB2884" s="235"/>
      <c r="BC2884" s="235"/>
    </row>
    <row r="2885" spans="51:55" ht="30" customHeight="1" x14ac:dyDescent="0.25">
      <c r="AY2885" s="235" t="s">
        <v>71</v>
      </c>
      <c r="AZ2885" s="235" t="s">
        <v>107</v>
      </c>
      <c r="BA2885" s="238">
        <v>2200053</v>
      </c>
      <c r="BB2885" s="235"/>
      <c r="BC2885" s="235"/>
    </row>
    <row r="2886" spans="51:55" ht="30" customHeight="1" x14ac:dyDescent="0.25">
      <c r="AY2886" s="235" t="s">
        <v>71</v>
      </c>
      <c r="AZ2886" s="235" t="s">
        <v>133</v>
      </c>
      <c r="BA2886" s="238">
        <v>2200103</v>
      </c>
      <c r="BB2886" s="235"/>
      <c r="BC2886" s="235"/>
    </row>
    <row r="2887" spans="51:55" ht="30" customHeight="1" x14ac:dyDescent="0.25">
      <c r="AY2887" s="235" t="s">
        <v>71</v>
      </c>
      <c r="AZ2887" s="235" t="s">
        <v>92</v>
      </c>
      <c r="BA2887" s="238">
        <v>2200202</v>
      </c>
      <c r="BB2887" s="235"/>
      <c r="BC2887" s="235"/>
    </row>
    <row r="2888" spans="51:55" ht="30" customHeight="1" x14ac:dyDescent="0.25">
      <c r="AY2888" s="235" t="s">
        <v>71</v>
      </c>
      <c r="AZ2888" s="235" t="s">
        <v>184</v>
      </c>
      <c r="BA2888" s="238">
        <v>2200251</v>
      </c>
      <c r="BB2888" s="235"/>
      <c r="BC2888" s="235"/>
    </row>
    <row r="2889" spans="51:55" ht="30" customHeight="1" x14ac:dyDescent="0.25">
      <c r="AY2889" s="235" t="s">
        <v>71</v>
      </c>
      <c r="AZ2889" s="235" t="s">
        <v>210</v>
      </c>
      <c r="BA2889" s="238">
        <v>2200277</v>
      </c>
      <c r="BB2889" s="235"/>
      <c r="BC2889" s="235"/>
    </row>
    <row r="2890" spans="51:55" ht="30" customHeight="1" x14ac:dyDescent="0.25">
      <c r="AY2890" s="235" t="s">
        <v>71</v>
      </c>
      <c r="AZ2890" s="235" t="s">
        <v>234</v>
      </c>
      <c r="BA2890" s="238">
        <v>2200301</v>
      </c>
      <c r="BB2890" s="235"/>
      <c r="BC2890" s="235"/>
    </row>
    <row r="2891" spans="51:55" ht="30" customHeight="1" x14ac:dyDescent="0.25">
      <c r="AY2891" s="235" t="s">
        <v>71</v>
      </c>
      <c r="AZ2891" s="235" t="s">
        <v>259</v>
      </c>
      <c r="BA2891" s="238">
        <v>2200400</v>
      </c>
      <c r="BB2891" s="235"/>
      <c r="BC2891" s="235"/>
    </row>
    <row r="2892" spans="51:55" ht="30" customHeight="1" x14ac:dyDescent="0.25">
      <c r="AY2892" s="235" t="s">
        <v>71</v>
      </c>
      <c r="AZ2892" s="235" t="s">
        <v>285</v>
      </c>
      <c r="BA2892" s="238">
        <v>2200459</v>
      </c>
      <c r="BB2892" s="235"/>
      <c r="BC2892" s="235"/>
    </row>
    <row r="2893" spans="51:55" ht="30" customHeight="1" x14ac:dyDescent="0.25">
      <c r="AY2893" s="235" t="s">
        <v>71</v>
      </c>
      <c r="AZ2893" s="235" t="s">
        <v>311</v>
      </c>
      <c r="BA2893" s="238">
        <v>2200509</v>
      </c>
      <c r="BB2893" s="235"/>
      <c r="BC2893" s="235"/>
    </row>
    <row r="2894" spans="51:55" ht="30" customHeight="1" x14ac:dyDescent="0.25">
      <c r="AY2894" s="235" t="s">
        <v>71</v>
      </c>
      <c r="AZ2894" s="235" t="s">
        <v>337</v>
      </c>
      <c r="BA2894" s="238">
        <v>2200608</v>
      </c>
      <c r="BB2894" s="235"/>
      <c r="BC2894" s="235"/>
    </row>
    <row r="2895" spans="51:55" ht="30" customHeight="1" x14ac:dyDescent="0.25">
      <c r="AY2895" s="235" t="s">
        <v>71</v>
      </c>
      <c r="AZ2895" s="235" t="s">
        <v>362</v>
      </c>
      <c r="BA2895" s="238">
        <v>2200707</v>
      </c>
      <c r="BB2895" s="235"/>
      <c r="BC2895" s="235"/>
    </row>
    <row r="2896" spans="51:55" ht="30" customHeight="1" x14ac:dyDescent="0.25">
      <c r="AY2896" s="235" t="s">
        <v>71</v>
      </c>
      <c r="AZ2896" s="235" t="s">
        <v>386</v>
      </c>
      <c r="BA2896" s="238">
        <v>2200806</v>
      </c>
      <c r="BB2896" s="235"/>
      <c r="BC2896" s="235"/>
    </row>
    <row r="2897" spans="51:55" ht="30" customHeight="1" x14ac:dyDescent="0.25">
      <c r="AY2897" s="235" t="s">
        <v>71</v>
      </c>
      <c r="AZ2897" s="235" t="s">
        <v>411</v>
      </c>
      <c r="BA2897" s="238">
        <v>2200905</v>
      </c>
      <c r="BB2897" s="235"/>
      <c r="BC2897" s="235"/>
    </row>
    <row r="2898" spans="51:55" ht="30" customHeight="1" x14ac:dyDescent="0.25">
      <c r="AY2898" s="235" t="s">
        <v>71</v>
      </c>
      <c r="AZ2898" s="235" t="s">
        <v>436</v>
      </c>
      <c r="BA2898" s="238">
        <v>2200954</v>
      </c>
      <c r="BB2898" s="235"/>
      <c r="BC2898" s="235"/>
    </row>
    <row r="2899" spans="51:55" ht="30" customHeight="1" x14ac:dyDescent="0.25">
      <c r="AY2899" s="235" t="s">
        <v>71</v>
      </c>
      <c r="AZ2899" s="235" t="s">
        <v>461</v>
      </c>
      <c r="BA2899" s="238">
        <v>2201002</v>
      </c>
      <c r="BB2899" s="235"/>
      <c r="BC2899" s="235"/>
    </row>
    <row r="2900" spans="51:55" ht="30" customHeight="1" x14ac:dyDescent="0.25">
      <c r="AY2900" s="235" t="s">
        <v>71</v>
      </c>
      <c r="AZ2900" s="235" t="s">
        <v>487</v>
      </c>
      <c r="BA2900" s="238">
        <v>2201051</v>
      </c>
      <c r="BB2900" s="235"/>
      <c r="BC2900" s="235"/>
    </row>
    <row r="2901" spans="51:55" ht="30" customHeight="1" x14ac:dyDescent="0.25">
      <c r="AY2901" s="235" t="s">
        <v>71</v>
      </c>
      <c r="AZ2901" s="235" t="s">
        <v>511</v>
      </c>
      <c r="BA2901" s="238">
        <v>2201101</v>
      </c>
      <c r="BB2901" s="235"/>
      <c r="BC2901" s="235"/>
    </row>
    <row r="2902" spans="51:55" ht="30" customHeight="1" x14ac:dyDescent="0.25">
      <c r="AY2902" s="235" t="s">
        <v>71</v>
      </c>
      <c r="AZ2902" s="235" t="s">
        <v>534</v>
      </c>
      <c r="BA2902" s="238">
        <v>2201150</v>
      </c>
      <c r="BB2902" s="235"/>
      <c r="BC2902" s="235"/>
    </row>
    <row r="2903" spans="51:55" ht="30" customHeight="1" x14ac:dyDescent="0.25">
      <c r="AY2903" s="235" t="s">
        <v>71</v>
      </c>
      <c r="AZ2903" s="235" t="s">
        <v>557</v>
      </c>
      <c r="BA2903" s="238">
        <v>2201176</v>
      </c>
      <c r="BB2903" s="235"/>
      <c r="BC2903" s="235"/>
    </row>
    <row r="2904" spans="51:55" ht="30" customHeight="1" x14ac:dyDescent="0.25">
      <c r="AY2904" s="235" t="s">
        <v>71</v>
      </c>
      <c r="AZ2904" s="235" t="s">
        <v>580</v>
      </c>
      <c r="BA2904" s="238">
        <v>2201200</v>
      </c>
      <c r="BB2904" s="235"/>
      <c r="BC2904" s="235"/>
    </row>
    <row r="2905" spans="51:55" ht="30" customHeight="1" x14ac:dyDescent="0.25">
      <c r="AY2905" s="235" t="s">
        <v>71</v>
      </c>
      <c r="AZ2905" s="235" t="s">
        <v>603</v>
      </c>
      <c r="BA2905" s="238">
        <v>2201309</v>
      </c>
      <c r="BB2905" s="235"/>
      <c r="BC2905" s="235"/>
    </row>
    <row r="2906" spans="51:55" ht="30" customHeight="1" x14ac:dyDescent="0.25">
      <c r="AY2906" s="235" t="s">
        <v>71</v>
      </c>
      <c r="AZ2906" s="235" t="s">
        <v>626</v>
      </c>
      <c r="BA2906" s="238">
        <v>2201408</v>
      </c>
      <c r="BB2906" s="235"/>
      <c r="BC2906" s="235"/>
    </row>
    <row r="2907" spans="51:55" ht="30" customHeight="1" x14ac:dyDescent="0.25">
      <c r="AY2907" s="235" t="s">
        <v>71</v>
      </c>
      <c r="AZ2907" s="235" t="s">
        <v>245</v>
      </c>
      <c r="BA2907" s="238">
        <v>2201507</v>
      </c>
      <c r="BB2907" s="235"/>
      <c r="BC2907" s="235"/>
    </row>
    <row r="2908" spans="51:55" ht="30" customHeight="1" x14ac:dyDescent="0.25">
      <c r="AY2908" s="235" t="s">
        <v>71</v>
      </c>
      <c r="AZ2908" s="235" t="s">
        <v>667</v>
      </c>
      <c r="BA2908" s="238">
        <v>2201556</v>
      </c>
      <c r="BB2908" s="235"/>
      <c r="BC2908" s="235"/>
    </row>
    <row r="2909" spans="51:55" ht="30" customHeight="1" x14ac:dyDescent="0.25">
      <c r="AY2909" s="235" t="s">
        <v>71</v>
      </c>
      <c r="AZ2909" s="235" t="s">
        <v>689</v>
      </c>
      <c r="BA2909" s="238">
        <v>2201572</v>
      </c>
      <c r="BB2909" s="235"/>
      <c r="BC2909" s="235"/>
    </row>
    <row r="2910" spans="51:55" ht="30" customHeight="1" x14ac:dyDescent="0.25">
      <c r="AY2910" s="235" t="s">
        <v>71</v>
      </c>
      <c r="AZ2910" s="235" t="s">
        <v>709</v>
      </c>
      <c r="BA2910" s="238">
        <v>2201606</v>
      </c>
      <c r="BB2910" s="235"/>
      <c r="BC2910" s="235"/>
    </row>
    <row r="2911" spans="51:55" ht="30" customHeight="1" x14ac:dyDescent="0.25">
      <c r="AY2911" s="235" t="s">
        <v>71</v>
      </c>
      <c r="AZ2911" s="235" t="s">
        <v>731</v>
      </c>
      <c r="BA2911" s="238">
        <v>2201705</v>
      </c>
      <c r="BB2911" s="235"/>
      <c r="BC2911" s="235"/>
    </row>
    <row r="2912" spans="51:55" ht="30" customHeight="1" x14ac:dyDescent="0.25">
      <c r="AY2912" s="235" t="s">
        <v>71</v>
      </c>
      <c r="AZ2912" s="235" t="s">
        <v>753</v>
      </c>
      <c r="BA2912" s="238">
        <v>2201739</v>
      </c>
      <c r="BB2912" s="235"/>
      <c r="BC2912" s="235"/>
    </row>
    <row r="2913" spans="51:55" ht="30" customHeight="1" x14ac:dyDescent="0.25">
      <c r="AY2913" s="235" t="s">
        <v>71</v>
      </c>
      <c r="AZ2913" s="235" t="s">
        <v>775</v>
      </c>
      <c r="BA2913" s="238">
        <v>2201770</v>
      </c>
      <c r="BB2913" s="235"/>
      <c r="BC2913" s="235"/>
    </row>
    <row r="2914" spans="51:55" ht="30" customHeight="1" x14ac:dyDescent="0.25">
      <c r="AY2914" s="235" t="s">
        <v>71</v>
      </c>
      <c r="AZ2914" s="235" t="s">
        <v>796</v>
      </c>
      <c r="BA2914" s="238">
        <v>2201804</v>
      </c>
      <c r="BB2914" s="235"/>
      <c r="BC2914" s="235"/>
    </row>
    <row r="2915" spans="51:55" ht="30" customHeight="1" x14ac:dyDescent="0.25">
      <c r="AY2915" s="235" t="s">
        <v>71</v>
      </c>
      <c r="AZ2915" s="235" t="s">
        <v>559</v>
      </c>
      <c r="BA2915" s="238">
        <v>2201903</v>
      </c>
      <c r="BB2915" s="235"/>
      <c r="BC2915" s="235"/>
    </row>
    <row r="2916" spans="51:55" ht="30" customHeight="1" x14ac:dyDescent="0.25">
      <c r="AY2916" s="235" t="s">
        <v>71</v>
      </c>
      <c r="AZ2916" s="235" t="s">
        <v>839</v>
      </c>
      <c r="BA2916" s="238">
        <v>2201919</v>
      </c>
      <c r="BB2916" s="235"/>
      <c r="BC2916" s="235"/>
    </row>
    <row r="2917" spans="51:55" ht="30" customHeight="1" x14ac:dyDescent="0.25">
      <c r="AY2917" s="235" t="s">
        <v>71</v>
      </c>
      <c r="AZ2917" s="235" t="s">
        <v>861</v>
      </c>
      <c r="BA2917" s="238">
        <v>2201929</v>
      </c>
      <c r="BB2917" s="235"/>
      <c r="BC2917" s="235"/>
    </row>
    <row r="2918" spans="51:55" ht="30" customHeight="1" x14ac:dyDescent="0.25">
      <c r="AY2918" s="235" t="s">
        <v>71</v>
      </c>
      <c r="AZ2918" s="235" t="s">
        <v>883</v>
      </c>
      <c r="BA2918" s="238">
        <v>2201945</v>
      </c>
      <c r="BB2918" s="235"/>
      <c r="BC2918" s="235"/>
    </row>
    <row r="2919" spans="51:55" ht="30" customHeight="1" x14ac:dyDescent="0.25">
      <c r="AY2919" s="235" t="s">
        <v>71</v>
      </c>
      <c r="AZ2919" s="235" t="s">
        <v>906</v>
      </c>
      <c r="BA2919" s="238">
        <v>2201960</v>
      </c>
      <c r="BB2919" s="235"/>
      <c r="BC2919" s="235"/>
    </row>
    <row r="2920" spans="51:55" ht="30" customHeight="1" x14ac:dyDescent="0.25">
      <c r="AY2920" s="235" t="s">
        <v>71</v>
      </c>
      <c r="AZ2920" s="235" t="s">
        <v>929</v>
      </c>
      <c r="BA2920" s="238">
        <v>2201988</v>
      </c>
      <c r="BB2920" s="235"/>
      <c r="BC2920" s="235"/>
    </row>
    <row r="2921" spans="51:55" ht="30" customHeight="1" x14ac:dyDescent="0.25">
      <c r="AY2921" s="235" t="s">
        <v>71</v>
      </c>
      <c r="AZ2921" s="235" t="s">
        <v>951</v>
      </c>
      <c r="BA2921" s="238">
        <v>2202000</v>
      </c>
      <c r="BB2921" s="235"/>
      <c r="BC2921" s="235"/>
    </row>
    <row r="2922" spans="51:55" ht="30" customHeight="1" x14ac:dyDescent="0.25">
      <c r="AY2922" s="235" t="s">
        <v>71</v>
      </c>
      <c r="AZ2922" s="235" t="s">
        <v>974</v>
      </c>
      <c r="BA2922" s="238">
        <v>2202026</v>
      </c>
      <c r="BB2922" s="235"/>
      <c r="BC2922" s="235"/>
    </row>
    <row r="2923" spans="51:55" ht="30" customHeight="1" x14ac:dyDescent="0.25">
      <c r="AY2923" s="235" t="s">
        <v>71</v>
      </c>
      <c r="AZ2923" s="235" t="s">
        <v>996</v>
      </c>
      <c r="BA2923" s="238">
        <v>2202059</v>
      </c>
      <c r="BB2923" s="235"/>
      <c r="BC2923" s="235"/>
    </row>
    <row r="2924" spans="51:55" ht="30" customHeight="1" x14ac:dyDescent="0.25">
      <c r="AY2924" s="235" t="s">
        <v>71</v>
      </c>
      <c r="AZ2924" s="235" t="s">
        <v>1019</v>
      </c>
      <c r="BA2924" s="238">
        <v>2202075</v>
      </c>
      <c r="BB2924" s="235"/>
      <c r="BC2924" s="235"/>
    </row>
    <row r="2925" spans="51:55" ht="30" customHeight="1" x14ac:dyDescent="0.25">
      <c r="AY2925" s="235" t="s">
        <v>71</v>
      </c>
      <c r="AZ2925" s="235" t="s">
        <v>1041</v>
      </c>
      <c r="BA2925" s="238">
        <v>2202083</v>
      </c>
      <c r="BB2925" s="235"/>
      <c r="BC2925" s="235"/>
    </row>
    <row r="2926" spans="51:55" ht="30" customHeight="1" x14ac:dyDescent="0.25">
      <c r="AY2926" s="235" t="s">
        <v>71</v>
      </c>
      <c r="AZ2926" s="235" t="s">
        <v>1063</v>
      </c>
      <c r="BA2926" s="238">
        <v>2202091</v>
      </c>
      <c r="BB2926" s="235"/>
      <c r="BC2926" s="235"/>
    </row>
    <row r="2927" spans="51:55" ht="30" customHeight="1" x14ac:dyDescent="0.25">
      <c r="AY2927" s="235" t="s">
        <v>71</v>
      </c>
      <c r="AZ2927" s="235" t="s">
        <v>1084</v>
      </c>
      <c r="BA2927" s="238">
        <v>2202109</v>
      </c>
      <c r="BB2927" s="235"/>
      <c r="BC2927" s="235"/>
    </row>
    <row r="2928" spans="51:55" ht="30" customHeight="1" x14ac:dyDescent="0.25">
      <c r="AY2928" s="235" t="s">
        <v>71</v>
      </c>
      <c r="AZ2928" s="235" t="s">
        <v>1107</v>
      </c>
      <c r="BA2928" s="238">
        <v>2202117</v>
      </c>
      <c r="BB2928" s="235"/>
      <c r="BC2928" s="235"/>
    </row>
    <row r="2929" spans="51:55" ht="30" customHeight="1" x14ac:dyDescent="0.25">
      <c r="AY2929" s="235" t="s">
        <v>71</v>
      </c>
      <c r="AZ2929" s="235" t="s">
        <v>1130</v>
      </c>
      <c r="BA2929" s="238">
        <v>2202133</v>
      </c>
      <c r="BB2929" s="235"/>
      <c r="BC2929" s="235"/>
    </row>
    <row r="2930" spans="51:55" ht="30" customHeight="1" x14ac:dyDescent="0.25">
      <c r="AY2930" s="235" t="s">
        <v>71</v>
      </c>
      <c r="AZ2930" s="235" t="s">
        <v>1153</v>
      </c>
      <c r="BA2930" s="238">
        <v>2202174</v>
      </c>
      <c r="BB2930" s="235"/>
      <c r="BC2930" s="235"/>
    </row>
    <row r="2931" spans="51:55" ht="30" customHeight="1" x14ac:dyDescent="0.25">
      <c r="AY2931" s="235" t="s">
        <v>71</v>
      </c>
      <c r="AZ2931" s="235" t="s">
        <v>1176</v>
      </c>
      <c r="BA2931" s="238">
        <v>2202208</v>
      </c>
      <c r="BB2931" s="235"/>
      <c r="BC2931" s="235"/>
    </row>
    <row r="2932" spans="51:55" ht="30" customHeight="1" x14ac:dyDescent="0.25">
      <c r="AY2932" s="235" t="s">
        <v>71</v>
      </c>
      <c r="AZ2932" s="235" t="s">
        <v>1198</v>
      </c>
      <c r="BA2932" s="238">
        <v>2202251</v>
      </c>
      <c r="BB2932" s="235"/>
      <c r="BC2932" s="235"/>
    </row>
    <row r="2933" spans="51:55" ht="30" customHeight="1" x14ac:dyDescent="0.25">
      <c r="AY2933" s="235" t="s">
        <v>71</v>
      </c>
      <c r="AZ2933" s="235" t="s">
        <v>1221</v>
      </c>
      <c r="BA2933" s="238">
        <v>2202307</v>
      </c>
      <c r="BB2933" s="235"/>
      <c r="BC2933" s="235"/>
    </row>
    <row r="2934" spans="51:55" ht="30" customHeight="1" x14ac:dyDescent="0.25">
      <c r="AY2934" s="235" t="s">
        <v>71</v>
      </c>
      <c r="AZ2934" s="235" t="s">
        <v>1242</v>
      </c>
      <c r="BA2934" s="238">
        <v>2202406</v>
      </c>
      <c r="BB2934" s="235"/>
      <c r="BC2934" s="235"/>
    </row>
    <row r="2935" spans="51:55" ht="30" customHeight="1" x14ac:dyDescent="0.25">
      <c r="AY2935" s="235" t="s">
        <v>71</v>
      </c>
      <c r="AZ2935" s="235" t="s">
        <v>1265</v>
      </c>
      <c r="BA2935" s="238">
        <v>2202455</v>
      </c>
      <c r="BB2935" s="235"/>
      <c r="BC2935" s="235"/>
    </row>
    <row r="2936" spans="51:55" ht="30" customHeight="1" x14ac:dyDescent="0.25">
      <c r="AY2936" s="235" t="s">
        <v>71</v>
      </c>
      <c r="AZ2936" s="235" t="s">
        <v>598</v>
      </c>
      <c r="BA2936" s="238">
        <v>2202505</v>
      </c>
      <c r="BB2936" s="235"/>
      <c r="BC2936" s="235"/>
    </row>
    <row r="2937" spans="51:55" ht="30" customHeight="1" x14ac:dyDescent="0.25">
      <c r="AY2937" s="235" t="s">
        <v>71</v>
      </c>
      <c r="AZ2937" s="235" t="s">
        <v>1309</v>
      </c>
      <c r="BA2937" s="238">
        <v>2202539</v>
      </c>
      <c r="BB2937" s="235"/>
      <c r="BC2937" s="235"/>
    </row>
    <row r="2938" spans="51:55" ht="30" customHeight="1" x14ac:dyDescent="0.25">
      <c r="AY2938" s="235" t="s">
        <v>71</v>
      </c>
      <c r="AZ2938" s="235" t="s">
        <v>1331</v>
      </c>
      <c r="BA2938" s="238">
        <v>2202554</v>
      </c>
      <c r="BB2938" s="235"/>
      <c r="BC2938" s="235"/>
    </row>
    <row r="2939" spans="51:55" ht="30" customHeight="1" x14ac:dyDescent="0.25">
      <c r="AY2939" s="235" t="s">
        <v>71</v>
      </c>
      <c r="AZ2939" s="235" t="s">
        <v>1353</v>
      </c>
      <c r="BA2939" s="238">
        <v>2202604</v>
      </c>
      <c r="BB2939" s="235"/>
      <c r="BC2939" s="235"/>
    </row>
    <row r="2940" spans="51:55" ht="30" customHeight="1" x14ac:dyDescent="0.25">
      <c r="AY2940" s="235" t="s">
        <v>71</v>
      </c>
      <c r="AZ2940" s="235" t="s">
        <v>1374</v>
      </c>
      <c r="BA2940" s="238">
        <v>2202653</v>
      </c>
      <c r="BB2940" s="235"/>
      <c r="BC2940" s="235"/>
    </row>
    <row r="2941" spans="51:55" ht="30" customHeight="1" x14ac:dyDescent="0.25">
      <c r="AY2941" s="235" t="s">
        <v>71</v>
      </c>
      <c r="AZ2941" s="235" t="s">
        <v>1396</v>
      </c>
      <c r="BA2941" s="238">
        <v>2202703</v>
      </c>
      <c r="BB2941" s="235"/>
      <c r="BC2941" s="235"/>
    </row>
    <row r="2942" spans="51:55" ht="30" customHeight="1" x14ac:dyDescent="0.25">
      <c r="AY2942" s="235" t="s">
        <v>71</v>
      </c>
      <c r="AZ2942" s="235" t="s">
        <v>1418</v>
      </c>
      <c r="BA2942" s="238">
        <v>2202711</v>
      </c>
      <c r="BB2942" s="235"/>
      <c r="BC2942" s="235"/>
    </row>
    <row r="2943" spans="51:55" ht="30" customHeight="1" x14ac:dyDescent="0.25">
      <c r="AY2943" s="235" t="s">
        <v>71</v>
      </c>
      <c r="AZ2943" s="235" t="s">
        <v>1439</v>
      </c>
      <c r="BA2943" s="238">
        <v>2202729</v>
      </c>
      <c r="BB2943" s="235"/>
      <c r="BC2943" s="235"/>
    </row>
    <row r="2944" spans="51:55" ht="30" customHeight="1" x14ac:dyDescent="0.25">
      <c r="AY2944" s="235" t="s">
        <v>71</v>
      </c>
      <c r="AZ2944" s="235" t="s">
        <v>1460</v>
      </c>
      <c r="BA2944" s="238">
        <v>2202737</v>
      </c>
      <c r="BB2944" s="235"/>
      <c r="BC2944" s="235"/>
    </row>
    <row r="2945" spans="51:55" ht="30" customHeight="1" x14ac:dyDescent="0.25">
      <c r="AY2945" s="235" t="s">
        <v>71</v>
      </c>
      <c r="AZ2945" s="235" t="s">
        <v>1481</v>
      </c>
      <c r="BA2945" s="238">
        <v>2202752</v>
      </c>
      <c r="BB2945" s="235"/>
      <c r="BC2945" s="235"/>
    </row>
    <row r="2946" spans="51:55" ht="30" customHeight="1" x14ac:dyDescent="0.25">
      <c r="AY2946" s="235" t="s">
        <v>71</v>
      </c>
      <c r="AZ2946" s="235" t="s">
        <v>1503</v>
      </c>
      <c r="BA2946" s="238">
        <v>2202778</v>
      </c>
      <c r="BB2946" s="235"/>
      <c r="BC2946" s="235"/>
    </row>
    <row r="2947" spans="51:55" ht="30" customHeight="1" x14ac:dyDescent="0.25">
      <c r="AY2947" s="235" t="s">
        <v>71</v>
      </c>
      <c r="AZ2947" s="235" t="s">
        <v>1523</v>
      </c>
      <c r="BA2947" s="238">
        <v>2202802</v>
      </c>
      <c r="BB2947" s="235"/>
      <c r="BC2947" s="235"/>
    </row>
    <row r="2948" spans="51:55" ht="30" customHeight="1" x14ac:dyDescent="0.25">
      <c r="AY2948" s="235" t="s">
        <v>71</v>
      </c>
      <c r="AZ2948" s="235" t="s">
        <v>1544</v>
      </c>
      <c r="BA2948" s="238">
        <v>2202851</v>
      </c>
      <c r="BB2948" s="235"/>
      <c r="BC2948" s="235"/>
    </row>
    <row r="2949" spans="51:55" ht="30" customHeight="1" x14ac:dyDescent="0.25">
      <c r="AY2949" s="235" t="s">
        <v>71</v>
      </c>
      <c r="AZ2949" s="235" t="s">
        <v>1564</v>
      </c>
      <c r="BA2949" s="238">
        <v>2202901</v>
      </c>
      <c r="BB2949" s="235"/>
      <c r="BC2949" s="235"/>
    </row>
    <row r="2950" spans="51:55" ht="30" customHeight="1" x14ac:dyDescent="0.25">
      <c r="AY2950" s="235" t="s">
        <v>71</v>
      </c>
      <c r="AZ2950" s="235" t="s">
        <v>1583</v>
      </c>
      <c r="BA2950" s="238">
        <v>2203008</v>
      </c>
      <c r="BB2950" s="235"/>
      <c r="BC2950" s="235"/>
    </row>
    <row r="2951" spans="51:55" ht="30" customHeight="1" x14ac:dyDescent="0.25">
      <c r="AY2951" s="235" t="s">
        <v>71</v>
      </c>
      <c r="AZ2951" s="235" t="s">
        <v>1604</v>
      </c>
      <c r="BA2951" s="238">
        <v>2203107</v>
      </c>
      <c r="BB2951" s="235"/>
      <c r="BC2951" s="235"/>
    </row>
    <row r="2952" spans="51:55" ht="30" customHeight="1" x14ac:dyDescent="0.25">
      <c r="AY2952" s="235" t="s">
        <v>71</v>
      </c>
      <c r="AZ2952" s="235" t="s">
        <v>1624</v>
      </c>
      <c r="BA2952" s="238">
        <v>2203206</v>
      </c>
      <c r="BB2952" s="235"/>
      <c r="BC2952" s="235"/>
    </row>
    <row r="2953" spans="51:55" ht="30" customHeight="1" x14ac:dyDescent="0.25">
      <c r="AY2953" s="235" t="s">
        <v>71</v>
      </c>
      <c r="AZ2953" s="235" t="s">
        <v>1645</v>
      </c>
      <c r="BA2953" s="238">
        <v>2203230</v>
      </c>
      <c r="BB2953" s="235"/>
      <c r="BC2953" s="235"/>
    </row>
    <row r="2954" spans="51:55" ht="30" customHeight="1" x14ac:dyDescent="0.25">
      <c r="AY2954" s="235" t="s">
        <v>71</v>
      </c>
      <c r="AZ2954" s="235" t="s">
        <v>1665</v>
      </c>
      <c r="BA2954" s="238">
        <v>2203271</v>
      </c>
      <c r="BB2954" s="235"/>
      <c r="BC2954" s="235"/>
    </row>
    <row r="2955" spans="51:55" ht="30" customHeight="1" x14ac:dyDescent="0.25">
      <c r="AY2955" s="235" t="s">
        <v>71</v>
      </c>
      <c r="AZ2955" s="235" t="s">
        <v>1686</v>
      </c>
      <c r="BA2955" s="238">
        <v>2203255</v>
      </c>
      <c r="BB2955" s="235"/>
      <c r="BC2955" s="235"/>
    </row>
    <row r="2956" spans="51:55" ht="30" customHeight="1" x14ac:dyDescent="0.25">
      <c r="AY2956" s="235" t="s">
        <v>71</v>
      </c>
      <c r="AZ2956" s="235" t="s">
        <v>1706</v>
      </c>
      <c r="BA2956" s="238">
        <v>2203305</v>
      </c>
      <c r="BB2956" s="235"/>
      <c r="BC2956" s="235"/>
    </row>
    <row r="2957" spans="51:55" ht="30" customHeight="1" x14ac:dyDescent="0.25">
      <c r="AY2957" s="235" t="s">
        <v>71</v>
      </c>
      <c r="AZ2957" s="235" t="s">
        <v>1727</v>
      </c>
      <c r="BA2957" s="238">
        <v>2203354</v>
      </c>
      <c r="BB2957" s="235"/>
      <c r="BC2957" s="235"/>
    </row>
    <row r="2958" spans="51:55" ht="30" customHeight="1" x14ac:dyDescent="0.25">
      <c r="AY2958" s="235" t="s">
        <v>71</v>
      </c>
      <c r="AZ2958" s="235" t="s">
        <v>1748</v>
      </c>
      <c r="BA2958" s="238">
        <v>2203404</v>
      </c>
      <c r="BB2958" s="235"/>
      <c r="BC2958" s="235"/>
    </row>
    <row r="2959" spans="51:55" ht="30" customHeight="1" x14ac:dyDescent="0.25">
      <c r="AY2959" s="235" t="s">
        <v>71</v>
      </c>
      <c r="AZ2959" s="235" t="s">
        <v>1768</v>
      </c>
      <c r="BA2959" s="238">
        <v>2203453</v>
      </c>
      <c r="BB2959" s="235"/>
      <c r="BC2959" s="235"/>
    </row>
    <row r="2960" spans="51:55" ht="30" customHeight="1" x14ac:dyDescent="0.25">
      <c r="AY2960" s="235" t="s">
        <v>71</v>
      </c>
      <c r="AZ2960" s="235" t="s">
        <v>1788</v>
      </c>
      <c r="BA2960" s="238">
        <v>2203420</v>
      </c>
      <c r="BB2960" s="235"/>
      <c r="BC2960" s="235"/>
    </row>
    <row r="2961" spans="51:55" ht="30" customHeight="1" x14ac:dyDescent="0.25">
      <c r="AY2961" s="235" t="s">
        <v>71</v>
      </c>
      <c r="AZ2961" s="235" t="s">
        <v>1808</v>
      </c>
      <c r="BA2961" s="238">
        <v>2203503</v>
      </c>
      <c r="BB2961" s="235"/>
      <c r="BC2961" s="235"/>
    </row>
    <row r="2962" spans="51:55" ht="30" customHeight="1" x14ac:dyDescent="0.25">
      <c r="AY2962" s="235" t="s">
        <v>71</v>
      </c>
      <c r="AZ2962" s="235" t="s">
        <v>1826</v>
      </c>
      <c r="BA2962" s="238">
        <v>2203602</v>
      </c>
      <c r="BB2962" s="235"/>
      <c r="BC2962" s="235"/>
    </row>
    <row r="2963" spans="51:55" ht="30" customHeight="1" x14ac:dyDescent="0.25">
      <c r="AY2963" s="235" t="s">
        <v>71</v>
      </c>
      <c r="AZ2963" s="235" t="s">
        <v>1250</v>
      </c>
      <c r="BA2963" s="238">
        <v>2203701</v>
      </c>
      <c r="BB2963" s="235"/>
      <c r="BC2963" s="235"/>
    </row>
    <row r="2964" spans="51:55" ht="30" customHeight="1" x14ac:dyDescent="0.25">
      <c r="AY2964" s="235" t="s">
        <v>71</v>
      </c>
      <c r="AZ2964" s="235" t="s">
        <v>1862</v>
      </c>
      <c r="BA2964" s="238">
        <v>2203750</v>
      </c>
      <c r="BB2964" s="235"/>
      <c r="BC2964" s="235"/>
    </row>
    <row r="2965" spans="51:55" ht="30" customHeight="1" x14ac:dyDescent="0.25">
      <c r="AY2965" s="235" t="s">
        <v>71</v>
      </c>
      <c r="AZ2965" s="235" t="s">
        <v>1880</v>
      </c>
      <c r="BA2965" s="238">
        <v>2203800</v>
      </c>
      <c r="BB2965" s="235"/>
      <c r="BC2965" s="235"/>
    </row>
    <row r="2966" spans="51:55" ht="30" customHeight="1" x14ac:dyDescent="0.25">
      <c r="AY2966" s="235" t="s">
        <v>71</v>
      </c>
      <c r="AZ2966" s="235" t="s">
        <v>1896</v>
      </c>
      <c r="BA2966" s="238">
        <v>2203859</v>
      </c>
      <c r="BB2966" s="235"/>
      <c r="BC2966" s="235"/>
    </row>
    <row r="2967" spans="51:55" ht="30" customHeight="1" x14ac:dyDescent="0.25">
      <c r="AY2967" s="235" t="s">
        <v>71</v>
      </c>
      <c r="AZ2967" s="235" t="s">
        <v>1913</v>
      </c>
      <c r="BA2967" s="238">
        <v>2203909</v>
      </c>
      <c r="BB2967" s="235"/>
      <c r="BC2967" s="235"/>
    </row>
    <row r="2968" spans="51:55" ht="30" customHeight="1" x14ac:dyDescent="0.25">
      <c r="AY2968" s="235" t="s">
        <v>71</v>
      </c>
      <c r="AZ2968" s="235" t="s">
        <v>1931</v>
      </c>
      <c r="BA2968" s="238">
        <v>2204006</v>
      </c>
      <c r="BB2968" s="235"/>
      <c r="BC2968" s="235"/>
    </row>
    <row r="2969" spans="51:55" ht="30" customHeight="1" x14ac:dyDescent="0.25">
      <c r="AY2969" s="235" t="s">
        <v>71</v>
      </c>
      <c r="AZ2969" s="235" t="s">
        <v>1947</v>
      </c>
      <c r="BA2969" s="238">
        <v>2204105</v>
      </c>
      <c r="BB2969" s="235"/>
      <c r="BC2969" s="235"/>
    </row>
    <row r="2970" spans="51:55" ht="30" customHeight="1" x14ac:dyDescent="0.25">
      <c r="AY2970" s="235" t="s">
        <v>71</v>
      </c>
      <c r="AZ2970" s="235" t="s">
        <v>1963</v>
      </c>
      <c r="BA2970" s="238">
        <v>2204154</v>
      </c>
      <c r="BB2970" s="235"/>
      <c r="BC2970" s="235"/>
    </row>
    <row r="2971" spans="51:55" ht="30" customHeight="1" x14ac:dyDescent="0.25">
      <c r="AY2971" s="235" t="s">
        <v>71</v>
      </c>
      <c r="AZ2971" s="235" t="s">
        <v>1981</v>
      </c>
      <c r="BA2971" s="238">
        <v>2204204</v>
      </c>
      <c r="BB2971" s="235"/>
      <c r="BC2971" s="235"/>
    </row>
    <row r="2972" spans="51:55" ht="30" customHeight="1" x14ac:dyDescent="0.25">
      <c r="AY2972" s="235" t="s">
        <v>71</v>
      </c>
      <c r="AZ2972" s="235" t="s">
        <v>1998</v>
      </c>
      <c r="BA2972" s="238">
        <v>2204303</v>
      </c>
      <c r="BB2972" s="235"/>
      <c r="BC2972" s="235"/>
    </row>
    <row r="2973" spans="51:55" ht="30" customHeight="1" x14ac:dyDescent="0.25">
      <c r="AY2973" s="235" t="s">
        <v>71</v>
      </c>
      <c r="AZ2973" s="235" t="s">
        <v>2016</v>
      </c>
      <c r="BA2973" s="238">
        <v>2204352</v>
      </c>
      <c r="BB2973" s="235"/>
      <c r="BC2973" s="235"/>
    </row>
    <row r="2974" spans="51:55" ht="30" customHeight="1" x14ac:dyDescent="0.25">
      <c r="AY2974" s="235" t="s">
        <v>71</v>
      </c>
      <c r="AZ2974" s="235" t="s">
        <v>2034</v>
      </c>
      <c r="BA2974" s="238">
        <v>2204402</v>
      </c>
      <c r="BB2974" s="235"/>
      <c r="BC2974" s="235"/>
    </row>
    <row r="2975" spans="51:55" ht="30" customHeight="1" x14ac:dyDescent="0.25">
      <c r="AY2975" s="235" t="s">
        <v>71</v>
      </c>
      <c r="AZ2975" s="235" t="s">
        <v>2052</v>
      </c>
      <c r="BA2975" s="238">
        <v>2204501</v>
      </c>
      <c r="BB2975" s="235"/>
      <c r="BC2975" s="235"/>
    </row>
    <row r="2976" spans="51:55" ht="30" customHeight="1" x14ac:dyDescent="0.25">
      <c r="AY2976" s="235" t="s">
        <v>71</v>
      </c>
      <c r="AZ2976" s="235" t="s">
        <v>2070</v>
      </c>
      <c r="BA2976" s="238">
        <v>2204550</v>
      </c>
      <c r="BB2976" s="235"/>
      <c r="BC2976" s="235"/>
    </row>
    <row r="2977" spans="51:55" ht="30" customHeight="1" x14ac:dyDescent="0.25">
      <c r="AY2977" s="235" t="s">
        <v>71</v>
      </c>
      <c r="AZ2977" s="235" t="s">
        <v>2086</v>
      </c>
      <c r="BA2977" s="238">
        <v>2204600</v>
      </c>
      <c r="BB2977" s="235"/>
      <c r="BC2977" s="235"/>
    </row>
    <row r="2978" spans="51:55" ht="30" customHeight="1" x14ac:dyDescent="0.25">
      <c r="AY2978" s="235" t="s">
        <v>71</v>
      </c>
      <c r="AZ2978" s="235" t="s">
        <v>2102</v>
      </c>
      <c r="BA2978" s="238">
        <v>2204659</v>
      </c>
      <c r="BB2978" s="235"/>
      <c r="BC2978" s="235"/>
    </row>
    <row r="2979" spans="51:55" ht="30" customHeight="1" x14ac:dyDescent="0.25">
      <c r="AY2979" s="235" t="s">
        <v>71</v>
      </c>
      <c r="AZ2979" s="235" t="s">
        <v>2119</v>
      </c>
      <c r="BA2979" s="238">
        <v>2204709</v>
      </c>
      <c r="BB2979" s="235"/>
      <c r="BC2979" s="235"/>
    </row>
    <row r="2980" spans="51:55" ht="30" customHeight="1" x14ac:dyDescent="0.25">
      <c r="AY2980" s="235" t="s">
        <v>71</v>
      </c>
      <c r="AZ2980" s="235" t="s">
        <v>2134</v>
      </c>
      <c r="BA2980" s="238">
        <v>2204808</v>
      </c>
      <c r="BB2980" s="235"/>
      <c r="BC2980" s="235"/>
    </row>
    <row r="2981" spans="51:55" ht="30" customHeight="1" x14ac:dyDescent="0.25">
      <c r="AY2981" s="235" t="s">
        <v>71</v>
      </c>
      <c r="AZ2981" s="235" t="s">
        <v>2151</v>
      </c>
      <c r="BA2981" s="238">
        <v>2204907</v>
      </c>
      <c r="BB2981" s="235"/>
      <c r="BC2981" s="235"/>
    </row>
    <row r="2982" spans="51:55" ht="30" customHeight="1" x14ac:dyDescent="0.25">
      <c r="AY2982" s="235" t="s">
        <v>71</v>
      </c>
      <c r="AZ2982" s="235" t="s">
        <v>2167</v>
      </c>
      <c r="BA2982" s="238">
        <v>2205003</v>
      </c>
      <c r="BB2982" s="235"/>
      <c r="BC2982" s="235"/>
    </row>
    <row r="2983" spans="51:55" ht="30" customHeight="1" x14ac:dyDescent="0.25">
      <c r="AY2983" s="235" t="s">
        <v>71</v>
      </c>
      <c r="AZ2983" s="235" t="s">
        <v>2184</v>
      </c>
      <c r="BA2983" s="238">
        <v>2205102</v>
      </c>
      <c r="BB2983" s="235"/>
      <c r="BC2983" s="235"/>
    </row>
    <row r="2984" spans="51:55" ht="30" customHeight="1" x14ac:dyDescent="0.25">
      <c r="AY2984" s="235" t="s">
        <v>71</v>
      </c>
      <c r="AZ2984" s="235" t="s">
        <v>2201</v>
      </c>
      <c r="BA2984" s="238">
        <v>2205151</v>
      </c>
      <c r="BB2984" s="235"/>
      <c r="BC2984" s="235"/>
    </row>
    <row r="2985" spans="51:55" ht="30" customHeight="1" x14ac:dyDescent="0.25">
      <c r="AY2985" s="235" t="s">
        <v>71</v>
      </c>
      <c r="AZ2985" s="235" t="s">
        <v>2215</v>
      </c>
      <c r="BA2985" s="238">
        <v>2205201</v>
      </c>
      <c r="BB2985" s="235"/>
      <c r="BC2985" s="235"/>
    </row>
    <row r="2986" spans="51:55" ht="30" customHeight="1" x14ac:dyDescent="0.25">
      <c r="AY2986" s="235" t="s">
        <v>71</v>
      </c>
      <c r="AZ2986" s="235" t="s">
        <v>2232</v>
      </c>
      <c r="BA2986" s="238">
        <v>2205250</v>
      </c>
      <c r="BB2986" s="235"/>
      <c r="BC2986" s="235"/>
    </row>
    <row r="2987" spans="51:55" ht="30" customHeight="1" x14ac:dyDescent="0.25">
      <c r="AY2987" s="235" t="s">
        <v>71</v>
      </c>
      <c r="AZ2987" s="235" t="s">
        <v>2248</v>
      </c>
      <c r="BA2987" s="238">
        <v>2205276</v>
      </c>
      <c r="BB2987" s="235"/>
      <c r="BC2987" s="235"/>
    </row>
    <row r="2988" spans="51:55" ht="30" customHeight="1" x14ac:dyDescent="0.25">
      <c r="AY2988" s="235" t="s">
        <v>71</v>
      </c>
      <c r="AZ2988" s="235" t="s">
        <v>2262</v>
      </c>
      <c r="BA2988" s="238">
        <v>2205300</v>
      </c>
      <c r="BB2988" s="235"/>
      <c r="BC2988" s="235"/>
    </row>
    <row r="2989" spans="51:55" ht="30" customHeight="1" x14ac:dyDescent="0.25">
      <c r="AY2989" s="235" t="s">
        <v>71</v>
      </c>
      <c r="AZ2989" s="235" t="s">
        <v>2277</v>
      </c>
      <c r="BA2989" s="238">
        <v>2205359</v>
      </c>
      <c r="BB2989" s="235"/>
      <c r="BC2989" s="235"/>
    </row>
    <row r="2990" spans="51:55" ht="30" customHeight="1" x14ac:dyDescent="0.25">
      <c r="AY2990" s="235" t="s">
        <v>71</v>
      </c>
      <c r="AZ2990" s="235" t="s">
        <v>2293</v>
      </c>
      <c r="BA2990" s="238">
        <v>2205409</v>
      </c>
      <c r="BB2990" s="235"/>
      <c r="BC2990" s="235"/>
    </row>
    <row r="2991" spans="51:55" ht="30" customHeight="1" x14ac:dyDescent="0.25">
      <c r="AY2991" s="235" t="s">
        <v>71</v>
      </c>
      <c r="AZ2991" s="235" t="s">
        <v>2309</v>
      </c>
      <c r="BA2991" s="238">
        <v>2205458</v>
      </c>
      <c r="BB2991" s="235"/>
      <c r="BC2991" s="235"/>
    </row>
    <row r="2992" spans="51:55" ht="30" customHeight="1" x14ac:dyDescent="0.25">
      <c r="AY2992" s="235" t="s">
        <v>71</v>
      </c>
      <c r="AZ2992" s="235" t="s">
        <v>2322</v>
      </c>
      <c r="BA2992" s="238">
        <v>2205508</v>
      </c>
      <c r="BB2992" s="235"/>
      <c r="BC2992" s="235"/>
    </row>
    <row r="2993" spans="51:55" ht="30" customHeight="1" x14ac:dyDescent="0.25">
      <c r="AY2993" s="235" t="s">
        <v>71</v>
      </c>
      <c r="AZ2993" s="235" t="s">
        <v>2338</v>
      </c>
      <c r="BA2993" s="238">
        <v>2205516</v>
      </c>
      <c r="BB2993" s="235"/>
      <c r="BC2993" s="235"/>
    </row>
    <row r="2994" spans="51:55" ht="30" customHeight="1" x14ac:dyDescent="0.25">
      <c r="AY2994" s="235" t="s">
        <v>71</v>
      </c>
      <c r="AZ2994" s="235" t="s">
        <v>2354</v>
      </c>
      <c r="BA2994" s="238">
        <v>2205524</v>
      </c>
      <c r="BB2994" s="235"/>
      <c r="BC2994" s="235"/>
    </row>
    <row r="2995" spans="51:55" ht="30" customHeight="1" x14ac:dyDescent="0.25">
      <c r="AY2995" s="235" t="s">
        <v>71</v>
      </c>
      <c r="AZ2995" s="235" t="s">
        <v>2133</v>
      </c>
      <c r="BA2995" s="238">
        <v>2205532</v>
      </c>
      <c r="BB2995" s="235"/>
      <c r="BC2995" s="235"/>
    </row>
    <row r="2996" spans="51:55" ht="30" customHeight="1" x14ac:dyDescent="0.25">
      <c r="AY2996" s="235" t="s">
        <v>71</v>
      </c>
      <c r="AZ2996" s="235" t="s">
        <v>2384</v>
      </c>
      <c r="BA2996" s="238">
        <v>2205557</v>
      </c>
      <c r="BB2996" s="235"/>
      <c r="BC2996" s="235"/>
    </row>
    <row r="2997" spans="51:55" ht="30" customHeight="1" x14ac:dyDescent="0.25">
      <c r="AY2997" s="235" t="s">
        <v>71</v>
      </c>
      <c r="AZ2997" s="235" t="s">
        <v>2399</v>
      </c>
      <c r="BA2997" s="238">
        <v>2205573</v>
      </c>
      <c r="BB2997" s="235"/>
      <c r="BC2997" s="235"/>
    </row>
    <row r="2998" spans="51:55" ht="30" customHeight="1" x14ac:dyDescent="0.25">
      <c r="AY2998" s="235" t="s">
        <v>71</v>
      </c>
      <c r="AZ2998" s="235" t="s">
        <v>2415</v>
      </c>
      <c r="BA2998" s="238">
        <v>2205565</v>
      </c>
      <c r="BB2998" s="235"/>
      <c r="BC2998" s="235"/>
    </row>
    <row r="2999" spans="51:55" ht="30" customHeight="1" x14ac:dyDescent="0.25">
      <c r="AY2999" s="235" t="s">
        <v>71</v>
      </c>
      <c r="AZ2999" s="235" t="s">
        <v>2431</v>
      </c>
      <c r="BA2999" s="238">
        <v>2205581</v>
      </c>
      <c r="BB2999" s="235"/>
      <c r="BC2999" s="235"/>
    </row>
    <row r="3000" spans="51:55" ht="30" customHeight="1" x14ac:dyDescent="0.25">
      <c r="AY3000" s="235" t="s">
        <v>71</v>
      </c>
      <c r="AZ3000" s="235" t="s">
        <v>2447</v>
      </c>
      <c r="BA3000" s="238">
        <v>2205599</v>
      </c>
      <c r="BB3000" s="235"/>
      <c r="BC3000" s="235"/>
    </row>
    <row r="3001" spans="51:55" ht="30" customHeight="1" x14ac:dyDescent="0.25">
      <c r="AY3001" s="235" t="s">
        <v>71</v>
      </c>
      <c r="AZ3001" s="235" t="s">
        <v>2462</v>
      </c>
      <c r="BA3001" s="238">
        <v>2205540</v>
      </c>
      <c r="BB3001" s="235"/>
      <c r="BC3001" s="235"/>
    </row>
    <row r="3002" spans="51:55" ht="30" customHeight="1" x14ac:dyDescent="0.25">
      <c r="AY3002" s="235" t="s">
        <v>71</v>
      </c>
      <c r="AZ3002" s="235" t="s">
        <v>2476</v>
      </c>
      <c r="BA3002" s="238">
        <v>2205607</v>
      </c>
      <c r="BB3002" s="235"/>
      <c r="BC3002" s="235"/>
    </row>
    <row r="3003" spans="51:55" ht="30" customHeight="1" x14ac:dyDescent="0.25">
      <c r="AY3003" s="235" t="s">
        <v>71</v>
      </c>
      <c r="AZ3003" s="235" t="s">
        <v>2492</v>
      </c>
      <c r="BA3003" s="238">
        <v>2205706</v>
      </c>
      <c r="BB3003" s="235"/>
      <c r="BC3003" s="235"/>
    </row>
    <row r="3004" spans="51:55" ht="30" customHeight="1" x14ac:dyDescent="0.25">
      <c r="AY3004" s="235" t="s">
        <v>71</v>
      </c>
      <c r="AZ3004" s="235" t="s">
        <v>2506</v>
      </c>
      <c r="BA3004" s="238">
        <v>2205805</v>
      </c>
      <c r="BB3004" s="235"/>
      <c r="BC3004" s="235"/>
    </row>
    <row r="3005" spans="51:55" ht="30" customHeight="1" x14ac:dyDescent="0.25">
      <c r="AY3005" s="235" t="s">
        <v>71</v>
      </c>
      <c r="AZ3005" s="235" t="s">
        <v>2522</v>
      </c>
      <c r="BA3005" s="238">
        <v>2205854</v>
      </c>
      <c r="BB3005" s="235"/>
      <c r="BC3005" s="235"/>
    </row>
    <row r="3006" spans="51:55" ht="30" customHeight="1" x14ac:dyDescent="0.25">
      <c r="AY3006" s="235" t="s">
        <v>71</v>
      </c>
      <c r="AZ3006" s="235" t="s">
        <v>2537</v>
      </c>
      <c r="BA3006" s="238">
        <v>2205904</v>
      </c>
      <c r="BB3006" s="235"/>
      <c r="BC3006" s="235"/>
    </row>
    <row r="3007" spans="51:55" ht="30" customHeight="1" x14ac:dyDescent="0.25">
      <c r="AY3007" s="235" t="s">
        <v>71</v>
      </c>
      <c r="AZ3007" s="235" t="s">
        <v>2553</v>
      </c>
      <c r="BA3007" s="238">
        <v>2205953</v>
      </c>
      <c r="BB3007" s="235"/>
      <c r="BC3007" s="235"/>
    </row>
    <row r="3008" spans="51:55" ht="30" customHeight="1" x14ac:dyDescent="0.25">
      <c r="AY3008" s="235" t="s">
        <v>71</v>
      </c>
      <c r="AZ3008" s="235" t="s">
        <v>2567</v>
      </c>
      <c r="BA3008" s="238">
        <v>2206001</v>
      </c>
      <c r="BB3008" s="235"/>
      <c r="BC3008" s="235"/>
    </row>
    <row r="3009" spans="51:55" ht="30" customHeight="1" x14ac:dyDescent="0.25">
      <c r="AY3009" s="235" t="s">
        <v>71</v>
      </c>
      <c r="AZ3009" s="235" t="s">
        <v>2582</v>
      </c>
      <c r="BA3009" s="238">
        <v>2206050</v>
      </c>
      <c r="BB3009" s="235"/>
      <c r="BC3009" s="235"/>
    </row>
    <row r="3010" spans="51:55" ht="30" customHeight="1" x14ac:dyDescent="0.25">
      <c r="AY3010" s="235" t="s">
        <v>71</v>
      </c>
      <c r="AZ3010" s="235" t="s">
        <v>2598</v>
      </c>
      <c r="BA3010" s="238">
        <v>2206100</v>
      </c>
      <c r="BB3010" s="235"/>
      <c r="BC3010" s="235"/>
    </row>
    <row r="3011" spans="51:55" ht="30" customHeight="1" x14ac:dyDescent="0.25">
      <c r="AY3011" s="235" t="s">
        <v>71</v>
      </c>
      <c r="AZ3011" s="235" t="s">
        <v>2614</v>
      </c>
      <c r="BA3011" s="235">
        <v>2206209</v>
      </c>
      <c r="BB3011" s="235"/>
      <c r="BC3011" s="235"/>
    </row>
    <row r="3012" spans="51:55" ht="30" customHeight="1" x14ac:dyDescent="0.25">
      <c r="AY3012" s="235" t="s">
        <v>71</v>
      </c>
      <c r="AZ3012" s="235" t="s">
        <v>2626</v>
      </c>
      <c r="BA3012" s="235">
        <v>2206308</v>
      </c>
      <c r="BB3012" s="235"/>
      <c r="BC3012" s="235"/>
    </row>
    <row r="3013" spans="51:55" ht="30" customHeight="1" x14ac:dyDescent="0.25">
      <c r="AY3013" s="235" t="s">
        <v>71</v>
      </c>
      <c r="AZ3013" s="235" t="s">
        <v>2641</v>
      </c>
      <c r="BA3013" s="235">
        <v>2206357</v>
      </c>
      <c r="BB3013" s="235"/>
      <c r="BC3013" s="235"/>
    </row>
    <row r="3014" spans="51:55" ht="30" customHeight="1" x14ac:dyDescent="0.25">
      <c r="AY3014" s="235" t="s">
        <v>71</v>
      </c>
      <c r="AZ3014" s="235" t="s">
        <v>2654</v>
      </c>
      <c r="BA3014" s="235">
        <v>2206407</v>
      </c>
      <c r="BB3014" s="235"/>
      <c r="BC3014" s="235"/>
    </row>
    <row r="3015" spans="51:55" ht="30" customHeight="1" x14ac:dyDescent="0.25">
      <c r="AY3015" s="235" t="s">
        <v>71</v>
      </c>
      <c r="AZ3015" s="235" t="s">
        <v>2668</v>
      </c>
      <c r="BA3015" s="235">
        <v>2206506</v>
      </c>
      <c r="BB3015" s="235"/>
      <c r="BC3015" s="235"/>
    </row>
    <row r="3016" spans="51:55" ht="30" customHeight="1" x14ac:dyDescent="0.25">
      <c r="AY3016" s="235" t="s">
        <v>71</v>
      </c>
      <c r="AZ3016" s="235" t="s">
        <v>2682</v>
      </c>
      <c r="BA3016" s="235">
        <v>2206605</v>
      </c>
      <c r="BB3016" s="235"/>
      <c r="BC3016" s="235"/>
    </row>
    <row r="3017" spans="51:55" ht="30" customHeight="1" x14ac:dyDescent="0.25">
      <c r="AY3017" s="235" t="s">
        <v>71</v>
      </c>
      <c r="AZ3017" s="235" t="s">
        <v>2698</v>
      </c>
      <c r="BA3017" s="235">
        <v>2206654</v>
      </c>
      <c r="BB3017" s="235"/>
      <c r="BC3017" s="235"/>
    </row>
    <row r="3018" spans="51:55" ht="30" customHeight="1" x14ac:dyDescent="0.25">
      <c r="AY3018" s="235" t="s">
        <v>71</v>
      </c>
      <c r="AZ3018" s="235" t="s">
        <v>2713</v>
      </c>
      <c r="BA3018" s="235">
        <v>2206670</v>
      </c>
      <c r="BB3018" s="235"/>
      <c r="BC3018" s="235"/>
    </row>
    <row r="3019" spans="51:55" ht="30" customHeight="1" x14ac:dyDescent="0.25">
      <c r="AY3019" s="235" t="s">
        <v>71</v>
      </c>
      <c r="AZ3019" s="235" t="s">
        <v>2729</v>
      </c>
      <c r="BA3019" s="235">
        <v>2206696</v>
      </c>
      <c r="BB3019" s="235"/>
      <c r="BC3019" s="235"/>
    </row>
    <row r="3020" spans="51:55" ht="30" customHeight="1" x14ac:dyDescent="0.25">
      <c r="AY3020" s="235" t="s">
        <v>71</v>
      </c>
      <c r="AZ3020" s="235" t="s">
        <v>2744</v>
      </c>
      <c r="BA3020" s="235">
        <v>2206704</v>
      </c>
      <c r="BB3020" s="235"/>
      <c r="BC3020" s="235"/>
    </row>
    <row r="3021" spans="51:55" ht="30" customHeight="1" x14ac:dyDescent="0.25">
      <c r="AY3021" s="235" t="s">
        <v>71</v>
      </c>
      <c r="AZ3021" s="235" t="s">
        <v>2759</v>
      </c>
      <c r="BA3021" s="235">
        <v>2206720</v>
      </c>
      <c r="BB3021" s="235"/>
      <c r="BC3021" s="235"/>
    </row>
    <row r="3022" spans="51:55" ht="30" customHeight="1" x14ac:dyDescent="0.25">
      <c r="AY3022" s="235" t="s">
        <v>71</v>
      </c>
      <c r="AZ3022" s="235" t="s">
        <v>2775</v>
      </c>
      <c r="BA3022" s="235">
        <v>2206753</v>
      </c>
      <c r="BB3022" s="235"/>
      <c r="BC3022" s="235"/>
    </row>
    <row r="3023" spans="51:55" ht="30" customHeight="1" x14ac:dyDescent="0.25">
      <c r="AY3023" s="235" t="s">
        <v>71</v>
      </c>
      <c r="AZ3023" s="235" t="s">
        <v>2791</v>
      </c>
      <c r="BA3023" s="235">
        <v>2206803</v>
      </c>
      <c r="BB3023" s="235"/>
      <c r="BC3023" s="235"/>
    </row>
    <row r="3024" spans="51:55" ht="30" customHeight="1" x14ac:dyDescent="0.25">
      <c r="AY3024" s="235" t="s">
        <v>71</v>
      </c>
      <c r="AZ3024" s="235" t="s">
        <v>2806</v>
      </c>
      <c r="BA3024" s="235">
        <v>2207959</v>
      </c>
      <c r="BB3024" s="235"/>
      <c r="BC3024" s="235"/>
    </row>
    <row r="3025" spans="51:55" ht="30" customHeight="1" x14ac:dyDescent="0.25">
      <c r="AY3025" s="235" t="s">
        <v>71</v>
      </c>
      <c r="AZ3025" s="235" t="s">
        <v>2821</v>
      </c>
      <c r="BA3025" s="235">
        <v>2206902</v>
      </c>
      <c r="BB3025" s="235"/>
      <c r="BC3025" s="235"/>
    </row>
    <row r="3026" spans="51:55" ht="30" customHeight="1" x14ac:dyDescent="0.25">
      <c r="AY3026" s="235" t="s">
        <v>71</v>
      </c>
      <c r="AZ3026" s="235" t="s">
        <v>1975</v>
      </c>
      <c r="BA3026" s="235">
        <v>2206951</v>
      </c>
      <c r="BB3026" s="235"/>
      <c r="BC3026" s="235"/>
    </row>
    <row r="3027" spans="51:55" ht="30" customHeight="1" x14ac:dyDescent="0.25">
      <c r="AY3027" s="235" t="s">
        <v>71</v>
      </c>
      <c r="AZ3027" s="235" t="s">
        <v>2846</v>
      </c>
      <c r="BA3027" s="235">
        <v>2207009</v>
      </c>
      <c r="BB3027" s="235"/>
      <c r="BC3027" s="235"/>
    </row>
    <row r="3028" spans="51:55" ht="30" customHeight="1" x14ac:dyDescent="0.25">
      <c r="AY3028" s="235" t="s">
        <v>71</v>
      </c>
      <c r="AZ3028" s="235" t="s">
        <v>2859</v>
      </c>
      <c r="BA3028" s="235">
        <v>2207108</v>
      </c>
      <c r="BB3028" s="235"/>
      <c r="BC3028" s="235"/>
    </row>
    <row r="3029" spans="51:55" ht="30" customHeight="1" x14ac:dyDescent="0.25">
      <c r="AY3029" s="235" t="s">
        <v>71</v>
      </c>
      <c r="AZ3029" s="235" t="s">
        <v>2872</v>
      </c>
      <c r="BA3029" s="235">
        <v>2207207</v>
      </c>
      <c r="BB3029" s="235"/>
      <c r="BC3029" s="235"/>
    </row>
    <row r="3030" spans="51:55" ht="30" customHeight="1" x14ac:dyDescent="0.25">
      <c r="AY3030" s="235" t="s">
        <v>71</v>
      </c>
      <c r="AZ3030" s="235" t="s">
        <v>2884</v>
      </c>
      <c r="BA3030" s="235">
        <v>2207306</v>
      </c>
      <c r="BB3030" s="235"/>
      <c r="BC3030" s="235"/>
    </row>
    <row r="3031" spans="51:55" ht="30" customHeight="1" x14ac:dyDescent="0.25">
      <c r="AY3031" s="235" t="s">
        <v>71</v>
      </c>
      <c r="AZ3031" s="235" t="s">
        <v>2897</v>
      </c>
      <c r="BA3031" s="235">
        <v>2207355</v>
      </c>
      <c r="BB3031" s="235"/>
      <c r="BC3031" s="235"/>
    </row>
    <row r="3032" spans="51:55" ht="30" customHeight="1" x14ac:dyDescent="0.25">
      <c r="AY3032" s="235" t="s">
        <v>71</v>
      </c>
      <c r="AZ3032" s="235" t="s">
        <v>2909</v>
      </c>
      <c r="BA3032" s="235">
        <v>2207405</v>
      </c>
      <c r="BB3032" s="235"/>
      <c r="BC3032" s="235"/>
    </row>
    <row r="3033" spans="51:55" ht="30" customHeight="1" x14ac:dyDescent="0.25">
      <c r="AY3033" s="235" t="s">
        <v>71</v>
      </c>
      <c r="AZ3033" s="235" t="s">
        <v>2922</v>
      </c>
      <c r="BA3033" s="235">
        <v>2207504</v>
      </c>
      <c r="BB3033" s="235"/>
      <c r="BC3033" s="235"/>
    </row>
    <row r="3034" spans="51:55" ht="30" customHeight="1" x14ac:dyDescent="0.25">
      <c r="AY3034" s="235" t="s">
        <v>71</v>
      </c>
      <c r="AZ3034" s="235" t="s">
        <v>2933</v>
      </c>
      <c r="BA3034" s="235">
        <v>2207553</v>
      </c>
      <c r="BB3034" s="235"/>
      <c r="BC3034" s="235"/>
    </row>
    <row r="3035" spans="51:55" ht="30" customHeight="1" x14ac:dyDescent="0.25">
      <c r="AY3035" s="235" t="s">
        <v>71</v>
      </c>
      <c r="AZ3035" s="235" t="s">
        <v>2945</v>
      </c>
      <c r="BA3035" s="235">
        <v>2207603</v>
      </c>
      <c r="BB3035" s="235"/>
      <c r="BC3035" s="235"/>
    </row>
    <row r="3036" spans="51:55" ht="30" customHeight="1" x14ac:dyDescent="0.25">
      <c r="AY3036" s="235" t="s">
        <v>71</v>
      </c>
      <c r="AZ3036" s="235" t="s">
        <v>2957</v>
      </c>
      <c r="BA3036" s="235">
        <v>2207702</v>
      </c>
      <c r="BB3036" s="235"/>
      <c r="BC3036" s="235"/>
    </row>
    <row r="3037" spans="51:55" ht="30" customHeight="1" x14ac:dyDescent="0.25">
      <c r="AY3037" s="235" t="s">
        <v>71</v>
      </c>
      <c r="AZ3037" s="235" t="s">
        <v>2969</v>
      </c>
      <c r="BA3037" s="235">
        <v>2207751</v>
      </c>
      <c r="BB3037" s="235"/>
      <c r="BC3037" s="235"/>
    </row>
    <row r="3038" spans="51:55" ht="30" customHeight="1" x14ac:dyDescent="0.25">
      <c r="AY3038" s="235" t="s">
        <v>71</v>
      </c>
      <c r="AZ3038" s="235" t="s">
        <v>2981</v>
      </c>
      <c r="BA3038" s="235">
        <v>2207777</v>
      </c>
      <c r="BB3038" s="235"/>
      <c r="BC3038" s="235"/>
    </row>
    <row r="3039" spans="51:55" ht="30" customHeight="1" x14ac:dyDescent="0.25">
      <c r="AY3039" s="235" t="s">
        <v>71</v>
      </c>
      <c r="AZ3039" s="235" t="s">
        <v>2993</v>
      </c>
      <c r="BA3039" s="235">
        <v>2207793</v>
      </c>
      <c r="BB3039" s="235"/>
      <c r="BC3039" s="235"/>
    </row>
    <row r="3040" spans="51:55" ht="30" customHeight="1" x14ac:dyDescent="0.25">
      <c r="AY3040" s="235" t="s">
        <v>71</v>
      </c>
      <c r="AZ3040" s="235" t="s">
        <v>3006</v>
      </c>
      <c r="BA3040" s="235">
        <v>2207801</v>
      </c>
      <c r="BB3040" s="235"/>
      <c r="BC3040" s="235"/>
    </row>
    <row r="3041" spans="51:55" ht="30" customHeight="1" x14ac:dyDescent="0.25">
      <c r="AY3041" s="235" t="s">
        <v>71</v>
      </c>
      <c r="AZ3041" s="235" t="s">
        <v>3019</v>
      </c>
      <c r="BA3041" s="235">
        <v>2207850</v>
      </c>
      <c r="BB3041" s="235"/>
      <c r="BC3041" s="235"/>
    </row>
    <row r="3042" spans="51:55" ht="30" customHeight="1" x14ac:dyDescent="0.25">
      <c r="AY3042" s="235" t="s">
        <v>71</v>
      </c>
      <c r="AZ3042" s="235" t="s">
        <v>3031</v>
      </c>
      <c r="BA3042" s="235">
        <v>2207900</v>
      </c>
      <c r="BB3042" s="235"/>
      <c r="BC3042" s="235"/>
    </row>
    <row r="3043" spans="51:55" ht="30" customHeight="1" x14ac:dyDescent="0.25">
      <c r="AY3043" s="235" t="s">
        <v>71</v>
      </c>
      <c r="AZ3043" s="235" t="s">
        <v>3044</v>
      </c>
      <c r="BA3043" s="235">
        <v>2207934</v>
      </c>
      <c r="BB3043" s="235"/>
      <c r="BC3043" s="235"/>
    </row>
    <row r="3044" spans="51:55" ht="30" customHeight="1" x14ac:dyDescent="0.25">
      <c r="AY3044" s="235" t="s">
        <v>71</v>
      </c>
      <c r="AZ3044" s="235" t="s">
        <v>3055</v>
      </c>
      <c r="BA3044" s="235">
        <v>2208007</v>
      </c>
      <c r="BB3044" s="235"/>
      <c r="BC3044" s="235"/>
    </row>
    <row r="3045" spans="51:55" ht="30" customHeight="1" x14ac:dyDescent="0.25">
      <c r="AY3045" s="235" t="s">
        <v>71</v>
      </c>
      <c r="AZ3045" s="235" t="s">
        <v>3068</v>
      </c>
      <c r="BA3045" s="235">
        <v>2208106</v>
      </c>
      <c r="BB3045" s="235"/>
      <c r="BC3045" s="235"/>
    </row>
    <row r="3046" spans="51:55" ht="30" customHeight="1" x14ac:dyDescent="0.25">
      <c r="AY3046" s="235" t="s">
        <v>71</v>
      </c>
      <c r="AZ3046" s="235" t="s">
        <v>3079</v>
      </c>
      <c r="BA3046" s="235">
        <v>2208205</v>
      </c>
      <c r="BB3046" s="235"/>
      <c r="BC3046" s="235"/>
    </row>
    <row r="3047" spans="51:55" ht="30" customHeight="1" x14ac:dyDescent="0.25">
      <c r="AY3047" s="235" t="s">
        <v>71</v>
      </c>
      <c r="AZ3047" s="235" t="s">
        <v>3092</v>
      </c>
      <c r="BA3047" s="235">
        <v>2208304</v>
      </c>
      <c r="BB3047" s="235"/>
      <c r="BC3047" s="235"/>
    </row>
    <row r="3048" spans="51:55" ht="30" customHeight="1" x14ac:dyDescent="0.25">
      <c r="AY3048" s="235" t="s">
        <v>71</v>
      </c>
      <c r="AZ3048" s="235" t="s">
        <v>3104</v>
      </c>
      <c r="BA3048" s="235">
        <v>2208403</v>
      </c>
      <c r="BB3048" s="235"/>
      <c r="BC3048" s="235"/>
    </row>
    <row r="3049" spans="51:55" ht="30" customHeight="1" x14ac:dyDescent="0.25">
      <c r="AY3049" s="235" t="s">
        <v>71</v>
      </c>
      <c r="AZ3049" s="235" t="s">
        <v>3117</v>
      </c>
      <c r="BA3049" s="235">
        <v>2208502</v>
      </c>
      <c r="BB3049" s="235"/>
      <c r="BC3049" s="235"/>
    </row>
    <row r="3050" spans="51:55" ht="30" customHeight="1" x14ac:dyDescent="0.25">
      <c r="AY3050" s="235" t="s">
        <v>71</v>
      </c>
      <c r="AZ3050" s="235" t="s">
        <v>3129</v>
      </c>
      <c r="BA3050" s="235">
        <v>2208551</v>
      </c>
      <c r="BB3050" s="235"/>
      <c r="BC3050" s="235"/>
    </row>
    <row r="3051" spans="51:55" ht="30" customHeight="1" x14ac:dyDescent="0.25">
      <c r="AY3051" s="235" t="s">
        <v>71</v>
      </c>
      <c r="AZ3051" s="235" t="s">
        <v>3140</v>
      </c>
      <c r="BA3051" s="235">
        <v>2208601</v>
      </c>
      <c r="BB3051" s="235"/>
      <c r="BC3051" s="235"/>
    </row>
    <row r="3052" spans="51:55" ht="30" customHeight="1" x14ac:dyDescent="0.25">
      <c r="AY3052" s="235" t="s">
        <v>71</v>
      </c>
      <c r="AZ3052" s="235" t="s">
        <v>3152</v>
      </c>
      <c r="BA3052" s="235">
        <v>2208650</v>
      </c>
      <c r="BB3052" s="235"/>
      <c r="BC3052" s="235"/>
    </row>
    <row r="3053" spans="51:55" ht="30" customHeight="1" x14ac:dyDescent="0.25">
      <c r="AY3053" s="235" t="s">
        <v>71</v>
      </c>
      <c r="AZ3053" s="235" t="s">
        <v>3163</v>
      </c>
      <c r="BA3053" s="235">
        <v>2208700</v>
      </c>
      <c r="BB3053" s="235"/>
      <c r="BC3053" s="235"/>
    </row>
    <row r="3054" spans="51:55" ht="30" customHeight="1" x14ac:dyDescent="0.25">
      <c r="AY3054" s="235" t="s">
        <v>71</v>
      </c>
      <c r="AZ3054" s="235" t="s">
        <v>3174</v>
      </c>
      <c r="BA3054" s="235">
        <v>2208809</v>
      </c>
      <c r="BB3054" s="235"/>
      <c r="BC3054" s="235"/>
    </row>
    <row r="3055" spans="51:55" ht="30" customHeight="1" x14ac:dyDescent="0.25">
      <c r="AY3055" s="235" t="s">
        <v>71</v>
      </c>
      <c r="AZ3055" s="235" t="s">
        <v>3185</v>
      </c>
      <c r="BA3055" s="235">
        <v>2208858</v>
      </c>
      <c r="BB3055" s="235"/>
      <c r="BC3055" s="235"/>
    </row>
    <row r="3056" spans="51:55" ht="30" customHeight="1" x14ac:dyDescent="0.25">
      <c r="AY3056" s="235" t="s">
        <v>71</v>
      </c>
      <c r="AZ3056" s="235" t="s">
        <v>3197</v>
      </c>
      <c r="BA3056" s="235">
        <v>2208874</v>
      </c>
      <c r="BB3056" s="235"/>
      <c r="BC3056" s="235"/>
    </row>
    <row r="3057" spans="51:55" ht="30" customHeight="1" x14ac:dyDescent="0.25">
      <c r="AY3057" s="235" t="s">
        <v>71</v>
      </c>
      <c r="AZ3057" s="235" t="s">
        <v>3209</v>
      </c>
      <c r="BA3057" s="235">
        <v>2208908</v>
      </c>
      <c r="BB3057" s="235"/>
      <c r="BC3057" s="235"/>
    </row>
    <row r="3058" spans="51:55" ht="30" customHeight="1" x14ac:dyDescent="0.25">
      <c r="AY3058" s="235" t="s">
        <v>71</v>
      </c>
      <c r="AZ3058" s="235" t="s">
        <v>3221</v>
      </c>
      <c r="BA3058" s="235">
        <v>2209005</v>
      </c>
      <c r="BB3058" s="235"/>
      <c r="BC3058" s="235"/>
    </row>
    <row r="3059" spans="51:55" ht="30" customHeight="1" x14ac:dyDescent="0.25">
      <c r="AY3059" s="235" t="s">
        <v>71</v>
      </c>
      <c r="AZ3059" s="235" t="s">
        <v>3232</v>
      </c>
      <c r="BA3059" s="235">
        <v>2209104</v>
      </c>
      <c r="BB3059" s="235"/>
      <c r="BC3059" s="235"/>
    </row>
    <row r="3060" spans="51:55" ht="30" customHeight="1" x14ac:dyDescent="0.25">
      <c r="AY3060" s="235" t="s">
        <v>71</v>
      </c>
      <c r="AZ3060" s="235" t="s">
        <v>3243</v>
      </c>
      <c r="BA3060" s="235">
        <v>2209153</v>
      </c>
      <c r="BB3060" s="235"/>
      <c r="BC3060" s="235"/>
    </row>
    <row r="3061" spans="51:55" ht="30" customHeight="1" x14ac:dyDescent="0.25">
      <c r="AY3061" s="235" t="s">
        <v>71</v>
      </c>
      <c r="AZ3061" s="235" t="s">
        <v>2871</v>
      </c>
      <c r="BA3061" s="235">
        <v>2209203</v>
      </c>
      <c r="BB3061" s="235"/>
      <c r="BC3061" s="235"/>
    </row>
    <row r="3062" spans="51:55" ht="30" customHeight="1" x14ac:dyDescent="0.25">
      <c r="AY3062" s="235" t="s">
        <v>71</v>
      </c>
      <c r="AZ3062" s="235" t="s">
        <v>3263</v>
      </c>
      <c r="BA3062" s="235">
        <v>2209302</v>
      </c>
      <c r="BB3062" s="235"/>
      <c r="BC3062" s="235"/>
    </row>
    <row r="3063" spans="51:55" ht="30" customHeight="1" x14ac:dyDescent="0.25">
      <c r="AY3063" s="235" t="s">
        <v>71</v>
      </c>
      <c r="AZ3063" s="235" t="s">
        <v>3275</v>
      </c>
      <c r="BA3063" s="235">
        <v>2209377</v>
      </c>
      <c r="BB3063" s="235"/>
      <c r="BC3063" s="235"/>
    </row>
    <row r="3064" spans="51:55" ht="30" customHeight="1" x14ac:dyDescent="0.25">
      <c r="AY3064" s="235" t="s">
        <v>71</v>
      </c>
      <c r="AZ3064" s="235" t="s">
        <v>3286</v>
      </c>
      <c r="BA3064" s="235">
        <v>2209351</v>
      </c>
      <c r="BB3064" s="235"/>
      <c r="BC3064" s="235"/>
    </row>
    <row r="3065" spans="51:55" ht="30" customHeight="1" x14ac:dyDescent="0.25">
      <c r="AY3065" s="235" t="s">
        <v>71</v>
      </c>
      <c r="AZ3065" s="235" t="s">
        <v>3298</v>
      </c>
      <c r="BA3065" s="235">
        <v>2209401</v>
      </c>
      <c r="BB3065" s="235"/>
      <c r="BC3065" s="235"/>
    </row>
    <row r="3066" spans="51:55" ht="30" customHeight="1" x14ac:dyDescent="0.25">
      <c r="AY3066" s="235" t="s">
        <v>71</v>
      </c>
      <c r="AZ3066" s="235" t="s">
        <v>3310</v>
      </c>
      <c r="BA3066" s="235">
        <v>2209450</v>
      </c>
      <c r="BB3066" s="235"/>
      <c r="BC3066" s="235"/>
    </row>
    <row r="3067" spans="51:55" ht="30" customHeight="1" x14ac:dyDescent="0.25">
      <c r="AY3067" s="235" t="s">
        <v>71</v>
      </c>
      <c r="AZ3067" s="235" t="s">
        <v>3321</v>
      </c>
      <c r="BA3067" s="235">
        <v>2209500</v>
      </c>
      <c r="BB3067" s="235"/>
      <c r="BC3067" s="235"/>
    </row>
    <row r="3068" spans="51:55" ht="30" customHeight="1" x14ac:dyDescent="0.25">
      <c r="AY3068" s="235" t="s">
        <v>71</v>
      </c>
      <c r="AZ3068" s="235" t="s">
        <v>3332</v>
      </c>
      <c r="BA3068" s="235">
        <v>2209559</v>
      </c>
      <c r="BB3068" s="235"/>
      <c r="BC3068" s="235"/>
    </row>
    <row r="3069" spans="51:55" ht="30" customHeight="1" x14ac:dyDescent="0.25">
      <c r="AY3069" s="235" t="s">
        <v>71</v>
      </c>
      <c r="AZ3069" s="235" t="s">
        <v>3343</v>
      </c>
      <c r="BA3069" s="235">
        <v>2209609</v>
      </c>
      <c r="BB3069" s="235"/>
      <c r="BC3069" s="235"/>
    </row>
    <row r="3070" spans="51:55" ht="30" customHeight="1" x14ac:dyDescent="0.25">
      <c r="AY3070" s="235" t="s">
        <v>71</v>
      </c>
      <c r="AZ3070" s="235" t="s">
        <v>3353</v>
      </c>
      <c r="BA3070" s="235">
        <v>2209658</v>
      </c>
      <c r="BB3070" s="235"/>
      <c r="BC3070" s="235"/>
    </row>
    <row r="3071" spans="51:55" ht="30" customHeight="1" x14ac:dyDescent="0.25">
      <c r="AY3071" s="235" t="s">
        <v>71</v>
      </c>
      <c r="AZ3071" s="235" t="s">
        <v>3363</v>
      </c>
      <c r="BA3071" s="235">
        <v>2209708</v>
      </c>
      <c r="BB3071" s="235"/>
      <c r="BC3071" s="235"/>
    </row>
    <row r="3072" spans="51:55" ht="30" customHeight="1" x14ac:dyDescent="0.25">
      <c r="AY3072" s="235" t="s">
        <v>71</v>
      </c>
      <c r="AZ3072" s="235" t="s">
        <v>3372</v>
      </c>
      <c r="BA3072" s="235">
        <v>2209757</v>
      </c>
      <c r="BB3072" s="235"/>
      <c r="BC3072" s="235"/>
    </row>
    <row r="3073" spans="51:55" ht="30" customHeight="1" x14ac:dyDescent="0.25">
      <c r="AY3073" s="235" t="s">
        <v>71</v>
      </c>
      <c r="AZ3073" s="235" t="s">
        <v>3382</v>
      </c>
      <c r="BA3073" s="235">
        <v>2209807</v>
      </c>
      <c r="BB3073" s="235"/>
      <c r="BC3073" s="235"/>
    </row>
    <row r="3074" spans="51:55" ht="30" customHeight="1" x14ac:dyDescent="0.25">
      <c r="AY3074" s="235" t="s">
        <v>71</v>
      </c>
      <c r="AZ3074" s="235" t="s">
        <v>3392</v>
      </c>
      <c r="BA3074" s="235">
        <v>2209856</v>
      </c>
      <c r="BB3074" s="235"/>
      <c r="BC3074" s="235"/>
    </row>
    <row r="3075" spans="51:55" ht="30" customHeight="1" x14ac:dyDescent="0.25">
      <c r="AY3075" s="235" t="s">
        <v>71</v>
      </c>
      <c r="AZ3075" s="235" t="s">
        <v>3402</v>
      </c>
      <c r="BA3075" s="235">
        <v>2209872</v>
      </c>
      <c r="BB3075" s="235"/>
      <c r="BC3075" s="235"/>
    </row>
    <row r="3076" spans="51:55" ht="30" customHeight="1" x14ac:dyDescent="0.25">
      <c r="AY3076" s="235" t="s">
        <v>71</v>
      </c>
      <c r="AZ3076" s="235" t="s">
        <v>3412</v>
      </c>
      <c r="BA3076" s="235">
        <v>2209906</v>
      </c>
      <c r="BB3076" s="235"/>
      <c r="BC3076" s="235"/>
    </row>
    <row r="3077" spans="51:55" ht="30" customHeight="1" x14ac:dyDescent="0.25">
      <c r="AY3077" s="235" t="s">
        <v>71</v>
      </c>
      <c r="AZ3077" s="235" t="s">
        <v>3422</v>
      </c>
      <c r="BA3077" s="235">
        <v>2209955</v>
      </c>
      <c r="BB3077" s="235"/>
      <c r="BC3077" s="235"/>
    </row>
    <row r="3078" spans="51:55" ht="30" customHeight="1" x14ac:dyDescent="0.25">
      <c r="AY3078" s="235" t="s">
        <v>71</v>
      </c>
      <c r="AZ3078" s="235" t="s">
        <v>3431</v>
      </c>
      <c r="BA3078" s="235">
        <v>2209971</v>
      </c>
      <c r="BB3078" s="235"/>
      <c r="BC3078" s="235"/>
    </row>
    <row r="3079" spans="51:55" ht="30" customHeight="1" x14ac:dyDescent="0.25">
      <c r="AY3079" s="235" t="s">
        <v>71</v>
      </c>
      <c r="AZ3079" s="235" t="s">
        <v>3441</v>
      </c>
      <c r="BA3079" s="235">
        <v>2210003</v>
      </c>
      <c r="BB3079" s="235"/>
      <c r="BC3079" s="235"/>
    </row>
    <row r="3080" spans="51:55" ht="30" customHeight="1" x14ac:dyDescent="0.25">
      <c r="AY3080" s="235" t="s">
        <v>71</v>
      </c>
      <c r="AZ3080" s="235" t="s">
        <v>3450</v>
      </c>
      <c r="BA3080" s="235">
        <v>2210052</v>
      </c>
      <c r="BB3080" s="235"/>
      <c r="BC3080" s="235"/>
    </row>
    <row r="3081" spans="51:55" ht="30" customHeight="1" x14ac:dyDescent="0.25">
      <c r="AY3081" s="235" t="s">
        <v>71</v>
      </c>
      <c r="AZ3081" s="235" t="s">
        <v>3459</v>
      </c>
      <c r="BA3081" s="235">
        <v>2210102</v>
      </c>
      <c r="BB3081" s="235"/>
      <c r="BC3081" s="235"/>
    </row>
    <row r="3082" spans="51:55" ht="30" customHeight="1" x14ac:dyDescent="0.25">
      <c r="AY3082" s="235" t="s">
        <v>71</v>
      </c>
      <c r="AZ3082" s="235" t="s">
        <v>3469</v>
      </c>
      <c r="BA3082" s="235">
        <v>2210201</v>
      </c>
      <c r="BB3082" s="235"/>
      <c r="BC3082" s="235"/>
    </row>
    <row r="3083" spans="51:55" ht="30" customHeight="1" x14ac:dyDescent="0.25">
      <c r="AY3083" s="235" t="s">
        <v>71</v>
      </c>
      <c r="AZ3083" s="235" t="s">
        <v>3478</v>
      </c>
      <c r="BA3083" s="235">
        <v>2210300</v>
      </c>
      <c r="BB3083" s="235"/>
      <c r="BC3083" s="235"/>
    </row>
    <row r="3084" spans="51:55" ht="30" customHeight="1" x14ac:dyDescent="0.25">
      <c r="AY3084" s="235" t="s">
        <v>71</v>
      </c>
      <c r="AZ3084" s="235" t="s">
        <v>3488</v>
      </c>
      <c r="BA3084" s="235">
        <v>2210359</v>
      </c>
      <c r="BB3084" s="235"/>
      <c r="BC3084" s="235"/>
    </row>
    <row r="3085" spans="51:55" ht="30" customHeight="1" x14ac:dyDescent="0.25">
      <c r="AY3085" s="235" t="s">
        <v>71</v>
      </c>
      <c r="AZ3085" s="235" t="s">
        <v>3498</v>
      </c>
      <c r="BA3085" s="235">
        <v>2210375</v>
      </c>
      <c r="BB3085" s="235"/>
      <c r="BC3085" s="235"/>
    </row>
    <row r="3086" spans="51:55" ht="30" customHeight="1" x14ac:dyDescent="0.25">
      <c r="AY3086" s="235" t="s">
        <v>71</v>
      </c>
      <c r="AZ3086" s="235" t="s">
        <v>3507</v>
      </c>
      <c r="BA3086" s="235">
        <v>2210383</v>
      </c>
      <c r="BB3086" s="235"/>
      <c r="BC3086" s="235"/>
    </row>
    <row r="3087" spans="51:55" ht="30" customHeight="1" x14ac:dyDescent="0.25">
      <c r="AY3087" s="235" t="s">
        <v>71</v>
      </c>
      <c r="AZ3087" s="235" t="s">
        <v>3517</v>
      </c>
      <c r="BA3087" s="235">
        <v>2210391</v>
      </c>
      <c r="BB3087" s="235"/>
      <c r="BC3087" s="235"/>
    </row>
    <row r="3088" spans="51:55" ht="30" customHeight="1" x14ac:dyDescent="0.25">
      <c r="AY3088" s="235" t="s">
        <v>71</v>
      </c>
      <c r="AZ3088" s="235" t="s">
        <v>3527</v>
      </c>
      <c r="BA3088" s="235">
        <v>2210409</v>
      </c>
      <c r="BB3088" s="235"/>
      <c r="BC3088" s="235"/>
    </row>
    <row r="3089" spans="51:55" ht="30" customHeight="1" x14ac:dyDescent="0.25">
      <c r="AY3089" s="235" t="s">
        <v>71</v>
      </c>
      <c r="AZ3089" s="235" t="s">
        <v>3537</v>
      </c>
      <c r="BA3089" s="235">
        <v>2210508</v>
      </c>
      <c r="BB3089" s="235"/>
      <c r="BC3089" s="235"/>
    </row>
    <row r="3090" spans="51:55" ht="30" customHeight="1" x14ac:dyDescent="0.25">
      <c r="AY3090" s="235" t="s">
        <v>71</v>
      </c>
      <c r="AZ3090" s="235" t="s">
        <v>3547</v>
      </c>
      <c r="BA3090" s="235">
        <v>2210607</v>
      </c>
      <c r="BB3090" s="235"/>
      <c r="BC3090" s="235"/>
    </row>
    <row r="3091" spans="51:55" ht="30" customHeight="1" x14ac:dyDescent="0.25">
      <c r="AY3091" s="235" t="s">
        <v>71</v>
      </c>
      <c r="AZ3091" s="235" t="s">
        <v>3555</v>
      </c>
      <c r="BA3091" s="235">
        <v>2210623</v>
      </c>
      <c r="BB3091" s="235"/>
      <c r="BC3091" s="235"/>
    </row>
    <row r="3092" spans="51:55" ht="30" customHeight="1" x14ac:dyDescent="0.25">
      <c r="AY3092" s="235" t="s">
        <v>71</v>
      </c>
      <c r="AZ3092" s="235" t="s">
        <v>3565</v>
      </c>
      <c r="BA3092" s="235">
        <v>2210631</v>
      </c>
      <c r="BB3092" s="235"/>
      <c r="BC3092" s="235"/>
    </row>
    <row r="3093" spans="51:55" ht="30" customHeight="1" x14ac:dyDescent="0.25">
      <c r="AY3093" s="235" t="s">
        <v>71</v>
      </c>
      <c r="AZ3093" s="235" t="s">
        <v>3575</v>
      </c>
      <c r="BA3093" s="235">
        <v>2210656</v>
      </c>
      <c r="BB3093" s="235"/>
      <c r="BC3093" s="235"/>
    </row>
    <row r="3094" spans="51:55" ht="30" customHeight="1" x14ac:dyDescent="0.25">
      <c r="AY3094" s="235" t="s">
        <v>71</v>
      </c>
      <c r="AZ3094" s="235" t="s">
        <v>3585</v>
      </c>
      <c r="BA3094" s="235">
        <v>2210706</v>
      </c>
      <c r="BB3094" s="235"/>
      <c r="BC3094" s="235"/>
    </row>
    <row r="3095" spans="51:55" ht="30" customHeight="1" x14ac:dyDescent="0.25">
      <c r="AY3095" s="235" t="s">
        <v>71</v>
      </c>
      <c r="AZ3095" s="235" t="s">
        <v>3595</v>
      </c>
      <c r="BA3095" s="235">
        <v>2210805</v>
      </c>
      <c r="BB3095" s="235"/>
      <c r="BC3095" s="235"/>
    </row>
    <row r="3096" spans="51:55" ht="30" customHeight="1" x14ac:dyDescent="0.25">
      <c r="AY3096" s="235" t="s">
        <v>71</v>
      </c>
      <c r="AZ3096" s="235" t="s">
        <v>3604</v>
      </c>
      <c r="BA3096" s="235">
        <v>2210904</v>
      </c>
      <c r="BB3096" s="235"/>
      <c r="BC3096" s="235"/>
    </row>
    <row r="3097" spans="51:55" ht="30" customHeight="1" x14ac:dyDescent="0.25">
      <c r="AY3097" s="235" t="s">
        <v>71</v>
      </c>
      <c r="AZ3097" s="235" t="s">
        <v>3613</v>
      </c>
      <c r="BA3097" s="235">
        <v>2210938</v>
      </c>
      <c r="BB3097" s="235"/>
      <c r="BC3097" s="235"/>
    </row>
    <row r="3098" spans="51:55" ht="30" customHeight="1" x14ac:dyDescent="0.25">
      <c r="AY3098" s="235" t="s">
        <v>71</v>
      </c>
      <c r="AZ3098" s="235" t="s">
        <v>3622</v>
      </c>
      <c r="BA3098" s="235">
        <v>2210953</v>
      </c>
      <c r="BB3098" s="235"/>
      <c r="BC3098" s="235"/>
    </row>
    <row r="3099" spans="51:55" ht="30" customHeight="1" x14ac:dyDescent="0.25">
      <c r="AY3099" s="235" t="s">
        <v>71</v>
      </c>
      <c r="AZ3099" s="235" t="s">
        <v>3632</v>
      </c>
      <c r="BA3099" s="235">
        <v>2210979</v>
      </c>
      <c r="BB3099" s="235"/>
      <c r="BC3099" s="235"/>
    </row>
    <row r="3100" spans="51:55" ht="30" customHeight="1" x14ac:dyDescent="0.25">
      <c r="AY3100" s="235" t="s">
        <v>71</v>
      </c>
      <c r="AZ3100" s="235" t="s">
        <v>3642</v>
      </c>
      <c r="BA3100" s="235">
        <v>2211001</v>
      </c>
      <c r="BB3100" s="235"/>
      <c r="BC3100" s="235"/>
    </row>
    <row r="3101" spans="51:55" ht="30" customHeight="1" x14ac:dyDescent="0.25">
      <c r="AY3101" s="235" t="s">
        <v>71</v>
      </c>
      <c r="AZ3101" s="235" t="s">
        <v>3651</v>
      </c>
      <c r="BA3101" s="235">
        <v>2211100</v>
      </c>
      <c r="BB3101" s="235"/>
      <c r="BC3101" s="235"/>
    </row>
    <row r="3102" spans="51:55" ht="30" customHeight="1" x14ac:dyDescent="0.25">
      <c r="AY3102" s="235" t="s">
        <v>71</v>
      </c>
      <c r="AZ3102" s="235" t="s">
        <v>3660</v>
      </c>
      <c r="BA3102" s="235">
        <v>2211209</v>
      </c>
      <c r="BB3102" s="235"/>
      <c r="BC3102" s="235"/>
    </row>
    <row r="3103" spans="51:55" ht="30" customHeight="1" x14ac:dyDescent="0.25">
      <c r="AY3103" s="235" t="s">
        <v>71</v>
      </c>
      <c r="AZ3103" s="235" t="s">
        <v>3669</v>
      </c>
      <c r="BA3103" s="235">
        <v>2211308</v>
      </c>
      <c r="BB3103" s="235"/>
      <c r="BC3103" s="235"/>
    </row>
    <row r="3104" spans="51:55" ht="30" customHeight="1" x14ac:dyDescent="0.25">
      <c r="AY3104" s="235" t="s">
        <v>71</v>
      </c>
      <c r="AZ3104" s="235" t="s">
        <v>3676</v>
      </c>
      <c r="BA3104" s="235">
        <v>2211357</v>
      </c>
      <c r="BB3104" s="235"/>
      <c r="BC3104" s="235"/>
    </row>
    <row r="3105" spans="51:55" ht="30" customHeight="1" x14ac:dyDescent="0.25">
      <c r="AY3105" s="235" t="s">
        <v>71</v>
      </c>
      <c r="AZ3105" s="235" t="s">
        <v>2769</v>
      </c>
      <c r="BA3105" s="235">
        <v>2211407</v>
      </c>
      <c r="BB3105" s="235"/>
      <c r="BC3105" s="235"/>
    </row>
    <row r="3106" spans="51:55" ht="30" customHeight="1" x14ac:dyDescent="0.25">
      <c r="AY3106" s="235" t="s">
        <v>71</v>
      </c>
      <c r="AZ3106" s="235" t="s">
        <v>3693</v>
      </c>
      <c r="BA3106" s="235">
        <v>2211506</v>
      </c>
      <c r="BB3106" s="235"/>
      <c r="BC3106" s="235"/>
    </row>
    <row r="3107" spans="51:55" ht="30" customHeight="1" x14ac:dyDescent="0.25">
      <c r="AY3107" s="235" t="s">
        <v>71</v>
      </c>
      <c r="AZ3107" s="235" t="s">
        <v>3701</v>
      </c>
      <c r="BA3107" s="235">
        <v>2211605</v>
      </c>
      <c r="BB3107" s="235"/>
      <c r="BC3107" s="235"/>
    </row>
    <row r="3108" spans="51:55" ht="30" customHeight="1" x14ac:dyDescent="0.25">
      <c r="AY3108" s="235" t="s">
        <v>71</v>
      </c>
      <c r="AZ3108" s="235" t="s">
        <v>3709</v>
      </c>
      <c r="BA3108" s="235">
        <v>2211704</v>
      </c>
      <c r="BB3108" s="235"/>
      <c r="BC3108" s="235"/>
    </row>
    <row r="3109" spans="51:55" ht="30" customHeight="1" x14ac:dyDescent="0.25">
      <c r="AY3109" s="235" t="s">
        <v>73</v>
      </c>
      <c r="AZ3109" s="235" t="s">
        <v>105</v>
      </c>
      <c r="BA3109" s="235">
        <v>4100103</v>
      </c>
      <c r="BB3109" s="235"/>
      <c r="BC3109" s="235"/>
    </row>
    <row r="3110" spans="51:55" ht="30" customHeight="1" x14ac:dyDescent="0.25">
      <c r="AY3110" s="235" t="s">
        <v>73</v>
      </c>
      <c r="AZ3110" s="235" t="s">
        <v>131</v>
      </c>
      <c r="BA3110" s="235">
        <v>4100202</v>
      </c>
      <c r="BB3110" s="235"/>
      <c r="BC3110" s="235"/>
    </row>
    <row r="3111" spans="51:55" ht="30" customHeight="1" x14ac:dyDescent="0.25">
      <c r="AY3111" s="235" t="s">
        <v>73</v>
      </c>
      <c r="AZ3111" s="235" t="s">
        <v>157</v>
      </c>
      <c r="BA3111" s="235">
        <v>4100301</v>
      </c>
      <c r="BB3111" s="235"/>
      <c r="BC3111" s="235"/>
    </row>
    <row r="3112" spans="51:55" ht="30" customHeight="1" x14ac:dyDescent="0.25">
      <c r="AY3112" s="235" t="s">
        <v>73</v>
      </c>
      <c r="AZ3112" s="235" t="s">
        <v>182</v>
      </c>
      <c r="BA3112" s="235">
        <v>4100400</v>
      </c>
      <c r="BB3112" s="235"/>
      <c r="BC3112" s="235"/>
    </row>
    <row r="3113" spans="51:55" ht="30" customHeight="1" x14ac:dyDescent="0.25">
      <c r="AY3113" s="235" t="s">
        <v>73</v>
      </c>
      <c r="AZ3113" s="235" t="s">
        <v>208</v>
      </c>
      <c r="BA3113" s="235">
        <v>4100459</v>
      </c>
      <c r="BB3113" s="235"/>
      <c r="BC3113" s="235"/>
    </row>
    <row r="3114" spans="51:55" ht="30" customHeight="1" x14ac:dyDescent="0.25">
      <c r="AY3114" s="235" t="s">
        <v>73</v>
      </c>
      <c r="AZ3114" s="235" t="s">
        <v>162</v>
      </c>
      <c r="BA3114" s="235">
        <v>4128625</v>
      </c>
      <c r="BB3114" s="235"/>
      <c r="BC3114" s="235"/>
    </row>
    <row r="3115" spans="51:55" ht="30" customHeight="1" x14ac:dyDescent="0.25">
      <c r="AY3115" s="235" t="s">
        <v>73</v>
      </c>
      <c r="AZ3115" s="235" t="s">
        <v>258</v>
      </c>
      <c r="BA3115" s="235">
        <v>4100608</v>
      </c>
      <c r="BB3115" s="235"/>
      <c r="BC3115" s="235"/>
    </row>
    <row r="3116" spans="51:55" ht="30" customHeight="1" x14ac:dyDescent="0.25">
      <c r="AY3116" s="235" t="s">
        <v>73</v>
      </c>
      <c r="AZ3116" s="235" t="s">
        <v>283</v>
      </c>
      <c r="BA3116" s="235">
        <v>4100707</v>
      </c>
      <c r="BB3116" s="235"/>
      <c r="BC3116" s="235"/>
    </row>
    <row r="3117" spans="51:55" ht="30" customHeight="1" x14ac:dyDescent="0.25">
      <c r="AY3117" s="235" t="s">
        <v>73</v>
      </c>
      <c r="AZ3117" s="235" t="s">
        <v>309</v>
      </c>
      <c r="BA3117" s="235">
        <v>4100509</v>
      </c>
      <c r="BB3117" s="235"/>
      <c r="BC3117" s="235"/>
    </row>
    <row r="3118" spans="51:55" ht="30" customHeight="1" x14ac:dyDescent="0.25">
      <c r="AY3118" s="235" t="s">
        <v>73</v>
      </c>
      <c r="AZ3118" s="235" t="s">
        <v>335</v>
      </c>
      <c r="BA3118" s="235">
        <v>4100806</v>
      </c>
      <c r="BB3118" s="235"/>
      <c r="BC3118" s="235"/>
    </row>
    <row r="3119" spans="51:55" ht="30" customHeight="1" x14ac:dyDescent="0.25">
      <c r="AY3119" s="235" t="s">
        <v>73</v>
      </c>
      <c r="AZ3119" s="235" t="s">
        <v>360</v>
      </c>
      <c r="BA3119" s="235">
        <v>4100905</v>
      </c>
      <c r="BB3119" s="235"/>
      <c r="BC3119" s="235"/>
    </row>
    <row r="3120" spans="51:55" ht="30" customHeight="1" x14ac:dyDescent="0.25">
      <c r="AY3120" s="235" t="s">
        <v>73</v>
      </c>
      <c r="AZ3120" s="235" t="s">
        <v>384</v>
      </c>
      <c r="BA3120" s="235">
        <v>4101002</v>
      </c>
      <c r="BB3120" s="235"/>
      <c r="BC3120" s="235"/>
    </row>
    <row r="3121" spans="51:55" ht="30" customHeight="1" x14ac:dyDescent="0.25">
      <c r="AY3121" s="235" t="s">
        <v>73</v>
      </c>
      <c r="AZ3121" s="235" t="s">
        <v>409</v>
      </c>
      <c r="BA3121" s="235">
        <v>4101051</v>
      </c>
      <c r="BB3121" s="235"/>
      <c r="BC3121" s="235"/>
    </row>
    <row r="3122" spans="51:55" ht="30" customHeight="1" x14ac:dyDescent="0.25">
      <c r="AY3122" s="235" t="s">
        <v>73</v>
      </c>
      <c r="AZ3122" s="235" t="s">
        <v>434</v>
      </c>
      <c r="BA3122" s="235">
        <v>4101101</v>
      </c>
      <c r="BB3122" s="235"/>
      <c r="BC3122" s="235"/>
    </row>
    <row r="3123" spans="51:55" ht="30" customHeight="1" x14ac:dyDescent="0.25">
      <c r="AY3123" s="235" t="s">
        <v>73</v>
      </c>
      <c r="AZ3123" s="235" t="s">
        <v>459</v>
      </c>
      <c r="BA3123" s="235">
        <v>4101150</v>
      </c>
      <c r="BB3123" s="235"/>
      <c r="BC3123" s="235"/>
    </row>
    <row r="3124" spans="51:55" ht="30" customHeight="1" x14ac:dyDescent="0.25">
      <c r="AY3124" s="235" t="s">
        <v>73</v>
      </c>
      <c r="AZ3124" s="235" t="s">
        <v>485</v>
      </c>
      <c r="BA3124" s="235">
        <v>4101200</v>
      </c>
      <c r="BB3124" s="235"/>
      <c r="BC3124" s="235"/>
    </row>
    <row r="3125" spans="51:55" ht="30" customHeight="1" x14ac:dyDescent="0.25">
      <c r="AY3125" s="235" t="s">
        <v>73</v>
      </c>
      <c r="AZ3125" s="235" t="s">
        <v>509</v>
      </c>
      <c r="BA3125" s="235">
        <v>4101309</v>
      </c>
      <c r="BB3125" s="235"/>
      <c r="BC3125" s="235"/>
    </row>
    <row r="3126" spans="51:55" ht="30" customHeight="1" x14ac:dyDescent="0.25">
      <c r="AY3126" s="235" t="s">
        <v>73</v>
      </c>
      <c r="AZ3126" s="235" t="s">
        <v>532</v>
      </c>
      <c r="BA3126" s="235">
        <v>4101408</v>
      </c>
      <c r="BB3126" s="235"/>
      <c r="BC3126" s="235"/>
    </row>
    <row r="3127" spans="51:55" ht="30" customHeight="1" x14ac:dyDescent="0.25">
      <c r="AY3127" s="235" t="s">
        <v>73</v>
      </c>
      <c r="AZ3127" s="235" t="s">
        <v>555</v>
      </c>
      <c r="BA3127" s="235">
        <v>4101507</v>
      </c>
      <c r="BB3127" s="235"/>
      <c r="BC3127" s="235"/>
    </row>
    <row r="3128" spans="51:55" ht="30" customHeight="1" x14ac:dyDescent="0.25">
      <c r="AY3128" s="235" t="s">
        <v>73</v>
      </c>
      <c r="AZ3128" s="235" t="s">
        <v>578</v>
      </c>
      <c r="BA3128" s="235">
        <v>4101606</v>
      </c>
      <c r="BB3128" s="235"/>
      <c r="BC3128" s="235"/>
    </row>
    <row r="3129" spans="51:55" ht="30" customHeight="1" x14ac:dyDescent="0.25">
      <c r="AY3129" s="235" t="s">
        <v>73</v>
      </c>
      <c r="AZ3129" s="235" t="s">
        <v>601</v>
      </c>
      <c r="BA3129" s="235">
        <v>4101655</v>
      </c>
      <c r="BB3129" s="235"/>
      <c r="BC3129" s="235"/>
    </row>
    <row r="3130" spans="51:55" ht="30" customHeight="1" x14ac:dyDescent="0.25">
      <c r="AY3130" s="235" t="s">
        <v>73</v>
      </c>
      <c r="AZ3130" s="235" t="s">
        <v>408</v>
      </c>
      <c r="BA3130" s="235">
        <v>4101705</v>
      </c>
      <c r="BB3130" s="235"/>
      <c r="BC3130" s="235"/>
    </row>
    <row r="3131" spans="51:55" ht="30" customHeight="1" x14ac:dyDescent="0.25">
      <c r="AY3131" s="235" t="s">
        <v>73</v>
      </c>
      <c r="AZ3131" s="235" t="s">
        <v>645</v>
      </c>
      <c r="BA3131" s="235">
        <v>4101804</v>
      </c>
      <c r="BB3131" s="235"/>
      <c r="BC3131" s="235"/>
    </row>
    <row r="3132" spans="51:55" ht="30" customHeight="1" x14ac:dyDescent="0.25">
      <c r="AY3132" s="235" t="s">
        <v>73</v>
      </c>
      <c r="AZ3132" s="235" t="s">
        <v>666</v>
      </c>
      <c r="BA3132" s="235">
        <v>4101853</v>
      </c>
      <c r="BB3132" s="235"/>
      <c r="BC3132" s="235"/>
    </row>
    <row r="3133" spans="51:55" ht="30" customHeight="1" x14ac:dyDescent="0.25">
      <c r="AY3133" s="235" t="s">
        <v>73</v>
      </c>
      <c r="AZ3133" s="235" t="s">
        <v>688</v>
      </c>
      <c r="BA3133" s="235">
        <v>4101903</v>
      </c>
      <c r="BB3133" s="235"/>
      <c r="BC3133" s="235"/>
    </row>
    <row r="3134" spans="51:55" ht="30" customHeight="1" x14ac:dyDescent="0.25">
      <c r="AY3134" s="235" t="s">
        <v>73</v>
      </c>
      <c r="AZ3134" s="235" t="s">
        <v>707</v>
      </c>
      <c r="BA3134" s="235">
        <v>4102000</v>
      </c>
      <c r="BB3134" s="235"/>
      <c r="BC3134" s="235"/>
    </row>
    <row r="3135" spans="51:55" ht="30" customHeight="1" x14ac:dyDescent="0.25">
      <c r="AY3135" s="235" t="s">
        <v>73</v>
      </c>
      <c r="AZ3135" s="235" t="s">
        <v>730</v>
      </c>
      <c r="BA3135" s="235">
        <v>4102109</v>
      </c>
      <c r="BB3135" s="235"/>
      <c r="BC3135" s="235"/>
    </row>
    <row r="3136" spans="51:55" ht="30" customHeight="1" x14ac:dyDescent="0.25">
      <c r="AY3136" s="235" t="s">
        <v>73</v>
      </c>
      <c r="AZ3136" s="235" t="s">
        <v>169</v>
      </c>
      <c r="BA3136" s="235">
        <v>4102208</v>
      </c>
      <c r="BB3136" s="235"/>
      <c r="BC3136" s="235"/>
    </row>
    <row r="3137" spans="51:55" ht="30" customHeight="1" x14ac:dyDescent="0.25">
      <c r="AY3137" s="235" t="s">
        <v>73</v>
      </c>
      <c r="AZ3137" s="235" t="s">
        <v>773</v>
      </c>
      <c r="BA3137" s="235">
        <v>4102307</v>
      </c>
      <c r="BB3137" s="235"/>
      <c r="BC3137" s="235"/>
    </row>
    <row r="3138" spans="51:55" ht="30" customHeight="1" x14ac:dyDescent="0.25">
      <c r="AY3138" s="235" t="s">
        <v>73</v>
      </c>
      <c r="AZ3138" s="235" t="s">
        <v>356</v>
      </c>
      <c r="BA3138" s="235">
        <v>4102406</v>
      </c>
      <c r="BB3138" s="235"/>
      <c r="BC3138" s="235"/>
    </row>
    <row r="3139" spans="51:55" ht="30" customHeight="1" x14ac:dyDescent="0.25">
      <c r="AY3139" s="235" t="s">
        <v>73</v>
      </c>
      <c r="AZ3139" s="235" t="s">
        <v>816</v>
      </c>
      <c r="BA3139" s="235">
        <v>4102505</v>
      </c>
      <c r="BB3139" s="235"/>
      <c r="BC3139" s="235"/>
    </row>
    <row r="3140" spans="51:55" ht="30" customHeight="1" x14ac:dyDescent="0.25">
      <c r="AY3140" s="235" t="s">
        <v>73</v>
      </c>
      <c r="AZ3140" s="235" t="s">
        <v>837</v>
      </c>
      <c r="BA3140" s="235">
        <v>4102703</v>
      </c>
      <c r="BB3140" s="235"/>
      <c r="BC3140" s="235"/>
    </row>
    <row r="3141" spans="51:55" ht="30" customHeight="1" x14ac:dyDescent="0.25">
      <c r="AY3141" s="235" t="s">
        <v>73</v>
      </c>
      <c r="AZ3141" s="235" t="s">
        <v>860</v>
      </c>
      <c r="BA3141" s="235">
        <v>4102604</v>
      </c>
      <c r="BB3141" s="235"/>
      <c r="BC3141" s="235"/>
    </row>
    <row r="3142" spans="51:55" ht="30" customHeight="1" x14ac:dyDescent="0.25">
      <c r="AY3142" s="235" t="s">
        <v>73</v>
      </c>
      <c r="AZ3142" s="235" t="s">
        <v>881</v>
      </c>
      <c r="BA3142" s="235">
        <v>4102752</v>
      </c>
      <c r="BB3142" s="235"/>
      <c r="BC3142" s="235"/>
    </row>
    <row r="3143" spans="51:55" ht="30" customHeight="1" x14ac:dyDescent="0.25">
      <c r="AY3143" s="235" t="s">
        <v>73</v>
      </c>
      <c r="AZ3143" s="235" t="s">
        <v>904</v>
      </c>
      <c r="BA3143" s="235">
        <v>4102802</v>
      </c>
      <c r="BB3143" s="235"/>
      <c r="BC3143" s="235"/>
    </row>
    <row r="3144" spans="51:55" ht="30" customHeight="1" x14ac:dyDescent="0.25">
      <c r="AY3144" s="235" t="s">
        <v>73</v>
      </c>
      <c r="AZ3144" s="235" t="s">
        <v>927</v>
      </c>
      <c r="BA3144" s="235">
        <v>4102901</v>
      </c>
      <c r="BB3144" s="235"/>
      <c r="BC3144" s="235"/>
    </row>
    <row r="3145" spans="51:55" ht="30" customHeight="1" x14ac:dyDescent="0.25">
      <c r="AY3145" s="235" t="s">
        <v>73</v>
      </c>
      <c r="AZ3145" s="235" t="s">
        <v>401</v>
      </c>
      <c r="BA3145" s="235">
        <v>4103008</v>
      </c>
      <c r="BB3145" s="235"/>
      <c r="BC3145" s="235"/>
    </row>
    <row r="3146" spans="51:55" ht="30" customHeight="1" x14ac:dyDescent="0.25">
      <c r="AY3146" s="235" t="s">
        <v>73</v>
      </c>
      <c r="AZ3146" s="235" t="s">
        <v>972</v>
      </c>
      <c r="BA3146" s="235">
        <v>4103024</v>
      </c>
      <c r="BB3146" s="235"/>
      <c r="BC3146" s="235"/>
    </row>
    <row r="3147" spans="51:55" ht="30" customHeight="1" x14ac:dyDescent="0.25">
      <c r="AY3147" s="235" t="s">
        <v>73</v>
      </c>
      <c r="AZ3147" s="235" t="s">
        <v>994</v>
      </c>
      <c r="BA3147" s="235">
        <v>4103040</v>
      </c>
      <c r="BB3147" s="235"/>
      <c r="BC3147" s="235"/>
    </row>
    <row r="3148" spans="51:55" ht="30" customHeight="1" x14ac:dyDescent="0.25">
      <c r="AY3148" s="235" t="s">
        <v>73</v>
      </c>
      <c r="AZ3148" s="235" t="s">
        <v>1017</v>
      </c>
      <c r="BA3148" s="235">
        <v>4103057</v>
      </c>
      <c r="BB3148" s="235"/>
      <c r="BC3148" s="235"/>
    </row>
    <row r="3149" spans="51:55" ht="30" customHeight="1" x14ac:dyDescent="0.25">
      <c r="AY3149" s="235" t="s">
        <v>73</v>
      </c>
      <c r="AZ3149" s="235" t="s">
        <v>1039</v>
      </c>
      <c r="BA3149" s="235">
        <v>4103107</v>
      </c>
      <c r="BB3149" s="235"/>
      <c r="BC3149" s="235"/>
    </row>
    <row r="3150" spans="51:55" ht="30" customHeight="1" x14ac:dyDescent="0.25">
      <c r="AY3150" s="235" t="s">
        <v>73</v>
      </c>
      <c r="AZ3150" s="235" t="s">
        <v>1061</v>
      </c>
      <c r="BA3150" s="235">
        <v>4103156</v>
      </c>
      <c r="BB3150" s="235"/>
      <c r="BC3150" s="235"/>
    </row>
    <row r="3151" spans="51:55" ht="30" customHeight="1" x14ac:dyDescent="0.25">
      <c r="AY3151" s="235" t="s">
        <v>73</v>
      </c>
      <c r="AZ3151" s="235" t="s">
        <v>836</v>
      </c>
      <c r="BA3151" s="235">
        <v>4103206</v>
      </c>
      <c r="BB3151" s="235"/>
      <c r="BC3151" s="235"/>
    </row>
    <row r="3152" spans="51:55" ht="30" customHeight="1" x14ac:dyDescent="0.25">
      <c r="AY3152" s="235" t="s">
        <v>73</v>
      </c>
      <c r="AZ3152" s="235" t="s">
        <v>1105</v>
      </c>
      <c r="BA3152" s="235">
        <v>4103222</v>
      </c>
      <c r="BB3152" s="235"/>
      <c r="BC3152" s="235"/>
    </row>
    <row r="3153" spans="51:55" ht="30" customHeight="1" x14ac:dyDescent="0.25">
      <c r="AY3153" s="235" t="s">
        <v>73</v>
      </c>
      <c r="AZ3153" s="235" t="s">
        <v>1128</v>
      </c>
      <c r="BA3153" s="235">
        <v>4103305</v>
      </c>
      <c r="BB3153" s="235"/>
      <c r="BC3153" s="235"/>
    </row>
    <row r="3154" spans="51:55" ht="30" customHeight="1" x14ac:dyDescent="0.25">
      <c r="AY3154" s="235" t="s">
        <v>73</v>
      </c>
      <c r="AZ3154" s="235" t="s">
        <v>1151</v>
      </c>
      <c r="BA3154" s="235">
        <v>4103354</v>
      </c>
      <c r="BB3154" s="235"/>
      <c r="BC3154" s="235"/>
    </row>
    <row r="3155" spans="51:55" ht="30" customHeight="1" x14ac:dyDescent="0.25">
      <c r="AY3155" s="235" t="s">
        <v>73</v>
      </c>
      <c r="AZ3155" s="235" t="s">
        <v>1174</v>
      </c>
      <c r="BA3155" s="235">
        <v>4103370</v>
      </c>
      <c r="BB3155" s="235"/>
      <c r="BC3155" s="235"/>
    </row>
    <row r="3156" spans="51:55" ht="30" customHeight="1" x14ac:dyDescent="0.25">
      <c r="AY3156" s="235" t="s">
        <v>73</v>
      </c>
      <c r="AZ3156" s="235" t="s">
        <v>1197</v>
      </c>
      <c r="BA3156" s="235">
        <v>4103404</v>
      </c>
      <c r="BB3156" s="235"/>
      <c r="BC3156" s="235"/>
    </row>
    <row r="3157" spans="51:55" ht="30" customHeight="1" x14ac:dyDescent="0.25">
      <c r="AY3157" s="235" t="s">
        <v>73</v>
      </c>
      <c r="AZ3157" s="235" t="s">
        <v>1219</v>
      </c>
      <c r="BA3157" s="235">
        <v>4103453</v>
      </c>
      <c r="BB3157" s="235"/>
      <c r="BC3157" s="235"/>
    </row>
    <row r="3158" spans="51:55" ht="30" customHeight="1" x14ac:dyDescent="0.25">
      <c r="AY3158" s="235" t="s">
        <v>73</v>
      </c>
      <c r="AZ3158" s="235" t="s">
        <v>1240</v>
      </c>
      <c r="BA3158" s="235">
        <v>4103479</v>
      </c>
      <c r="BB3158" s="235"/>
      <c r="BC3158" s="235"/>
    </row>
    <row r="3159" spans="51:55" ht="30" customHeight="1" x14ac:dyDescent="0.25">
      <c r="AY3159" s="235" t="s">
        <v>73</v>
      </c>
      <c r="AZ3159" s="235" t="s">
        <v>1263</v>
      </c>
      <c r="BA3159" s="235">
        <v>4103503</v>
      </c>
      <c r="BB3159" s="235"/>
      <c r="BC3159" s="235"/>
    </row>
    <row r="3160" spans="51:55" ht="30" customHeight="1" x14ac:dyDescent="0.25">
      <c r="AY3160" s="235" t="s">
        <v>73</v>
      </c>
      <c r="AZ3160" s="235" t="s">
        <v>1285</v>
      </c>
      <c r="BA3160" s="235">
        <v>4103602</v>
      </c>
      <c r="BB3160" s="235"/>
      <c r="BC3160" s="235"/>
    </row>
    <row r="3161" spans="51:55" ht="30" customHeight="1" x14ac:dyDescent="0.25">
      <c r="AY3161" s="235" t="s">
        <v>73</v>
      </c>
      <c r="AZ3161" s="235" t="s">
        <v>1307</v>
      </c>
      <c r="BA3161" s="235">
        <v>4103701</v>
      </c>
      <c r="BB3161" s="235"/>
      <c r="BC3161" s="235"/>
    </row>
    <row r="3162" spans="51:55" ht="30" customHeight="1" x14ac:dyDescent="0.25">
      <c r="AY3162" s="235" t="s">
        <v>73</v>
      </c>
      <c r="AZ3162" s="235" t="s">
        <v>1329</v>
      </c>
      <c r="BA3162" s="235">
        <v>4103800</v>
      </c>
      <c r="BB3162" s="235"/>
      <c r="BC3162" s="235"/>
    </row>
    <row r="3163" spans="51:55" ht="30" customHeight="1" x14ac:dyDescent="0.25">
      <c r="AY3163" s="235" t="s">
        <v>73</v>
      </c>
      <c r="AZ3163" s="235" t="s">
        <v>1351</v>
      </c>
      <c r="BA3163" s="235">
        <v>4103909</v>
      </c>
      <c r="BB3163" s="235"/>
      <c r="BC3163" s="235"/>
    </row>
    <row r="3164" spans="51:55" ht="30" customHeight="1" x14ac:dyDescent="0.25">
      <c r="AY3164" s="235" t="s">
        <v>73</v>
      </c>
      <c r="AZ3164" s="235" t="s">
        <v>1372</v>
      </c>
      <c r="BA3164" s="235">
        <v>4103958</v>
      </c>
      <c r="BB3164" s="235"/>
      <c r="BC3164" s="235"/>
    </row>
    <row r="3165" spans="51:55" ht="30" customHeight="1" x14ac:dyDescent="0.25">
      <c r="AY3165" s="235" t="s">
        <v>73</v>
      </c>
      <c r="AZ3165" s="235" t="s">
        <v>1394</v>
      </c>
      <c r="BA3165" s="235">
        <v>4104006</v>
      </c>
      <c r="BB3165" s="235"/>
      <c r="BC3165" s="235"/>
    </row>
    <row r="3166" spans="51:55" ht="30" customHeight="1" x14ac:dyDescent="0.25">
      <c r="AY3166" s="235" t="s">
        <v>73</v>
      </c>
      <c r="AZ3166" s="235" t="s">
        <v>1416</v>
      </c>
      <c r="BA3166" s="235">
        <v>4104055</v>
      </c>
      <c r="BB3166" s="235"/>
      <c r="BC3166" s="235"/>
    </row>
    <row r="3167" spans="51:55" ht="30" customHeight="1" x14ac:dyDescent="0.25">
      <c r="AY3167" s="235" t="s">
        <v>73</v>
      </c>
      <c r="AZ3167" s="235" t="s">
        <v>1437</v>
      </c>
      <c r="BA3167" s="235">
        <v>4104105</v>
      </c>
      <c r="BB3167" s="235"/>
      <c r="BC3167" s="235"/>
    </row>
    <row r="3168" spans="51:55" ht="30" customHeight="1" x14ac:dyDescent="0.25">
      <c r="AY3168" s="235" t="s">
        <v>73</v>
      </c>
      <c r="AZ3168" s="235" t="s">
        <v>1459</v>
      </c>
      <c r="BA3168" s="235">
        <v>4104204</v>
      </c>
      <c r="BB3168" s="235"/>
      <c r="BC3168" s="235"/>
    </row>
    <row r="3169" spans="51:55" ht="30" customHeight="1" x14ac:dyDescent="0.25">
      <c r="AY3169" s="235" t="s">
        <v>73</v>
      </c>
      <c r="AZ3169" s="235" t="s">
        <v>1479</v>
      </c>
      <c r="BA3169" s="235">
        <v>4104253</v>
      </c>
      <c r="BB3169" s="235"/>
      <c r="BC3169" s="235"/>
    </row>
    <row r="3170" spans="51:55" ht="30" customHeight="1" x14ac:dyDescent="0.25">
      <c r="AY3170" s="235" t="s">
        <v>73</v>
      </c>
      <c r="AZ3170" s="235" t="s">
        <v>1501</v>
      </c>
      <c r="BA3170" s="235">
        <v>4104303</v>
      </c>
      <c r="BB3170" s="235"/>
      <c r="BC3170" s="235"/>
    </row>
    <row r="3171" spans="51:55" ht="30" customHeight="1" x14ac:dyDescent="0.25">
      <c r="AY3171" s="235" t="s">
        <v>73</v>
      </c>
      <c r="AZ3171" s="235" t="s">
        <v>1521</v>
      </c>
      <c r="BA3171" s="235">
        <v>4104402</v>
      </c>
      <c r="BB3171" s="235"/>
      <c r="BC3171" s="235"/>
    </row>
    <row r="3172" spans="51:55" ht="30" customHeight="1" x14ac:dyDescent="0.25">
      <c r="AY3172" s="235" t="s">
        <v>73</v>
      </c>
      <c r="AZ3172" s="235" t="s">
        <v>1542</v>
      </c>
      <c r="BA3172" s="235">
        <v>4104428</v>
      </c>
      <c r="BB3172" s="235"/>
      <c r="BC3172" s="235"/>
    </row>
    <row r="3173" spans="51:55" ht="30" customHeight="1" x14ac:dyDescent="0.25">
      <c r="AY3173" s="235" t="s">
        <v>73</v>
      </c>
      <c r="AZ3173" s="235" t="s">
        <v>488</v>
      </c>
      <c r="BA3173" s="235">
        <v>4104451</v>
      </c>
      <c r="BB3173" s="235"/>
      <c r="BC3173" s="235"/>
    </row>
    <row r="3174" spans="51:55" ht="30" customHeight="1" x14ac:dyDescent="0.25">
      <c r="AY3174" s="235" t="s">
        <v>73</v>
      </c>
      <c r="AZ3174" s="235" t="s">
        <v>879</v>
      </c>
      <c r="BA3174" s="235">
        <v>4104501</v>
      </c>
      <c r="BB3174" s="235"/>
      <c r="BC3174" s="235"/>
    </row>
    <row r="3175" spans="51:55" ht="30" customHeight="1" x14ac:dyDescent="0.25">
      <c r="AY3175" s="235" t="s">
        <v>73</v>
      </c>
      <c r="AZ3175" s="235" t="s">
        <v>1602</v>
      </c>
      <c r="BA3175" s="235">
        <v>4104600</v>
      </c>
      <c r="BB3175" s="235"/>
      <c r="BC3175" s="235"/>
    </row>
    <row r="3176" spans="51:55" ht="30" customHeight="1" x14ac:dyDescent="0.25">
      <c r="AY3176" s="235" t="s">
        <v>73</v>
      </c>
      <c r="AZ3176" s="235" t="s">
        <v>1622</v>
      </c>
      <c r="BA3176" s="235">
        <v>4104659</v>
      </c>
      <c r="BB3176" s="235"/>
      <c r="BC3176" s="235"/>
    </row>
    <row r="3177" spans="51:55" ht="30" customHeight="1" x14ac:dyDescent="0.25">
      <c r="AY3177" s="235" t="s">
        <v>73</v>
      </c>
      <c r="AZ3177" s="235" t="s">
        <v>1643</v>
      </c>
      <c r="BA3177" s="235">
        <v>4104709</v>
      </c>
      <c r="BB3177" s="235"/>
      <c r="BC3177" s="235"/>
    </row>
    <row r="3178" spans="51:55" ht="30" customHeight="1" x14ac:dyDescent="0.25">
      <c r="AY3178" s="235" t="s">
        <v>73</v>
      </c>
      <c r="AZ3178" s="235" t="s">
        <v>1030</v>
      </c>
      <c r="BA3178" s="235">
        <v>4104808</v>
      </c>
      <c r="BB3178" s="235"/>
      <c r="BC3178" s="235"/>
    </row>
    <row r="3179" spans="51:55" ht="30" customHeight="1" x14ac:dyDescent="0.25">
      <c r="AY3179" s="235" t="s">
        <v>73</v>
      </c>
      <c r="AZ3179" s="235" t="s">
        <v>1684</v>
      </c>
      <c r="BA3179" s="235">
        <v>4104907</v>
      </c>
      <c r="BB3179" s="235"/>
      <c r="BC3179" s="235"/>
    </row>
    <row r="3180" spans="51:55" ht="30" customHeight="1" x14ac:dyDescent="0.25">
      <c r="AY3180" s="235" t="s">
        <v>73</v>
      </c>
      <c r="AZ3180" s="235" t="s">
        <v>1548</v>
      </c>
      <c r="BA3180" s="235">
        <v>4105003</v>
      </c>
      <c r="BB3180" s="235"/>
      <c r="BC3180" s="235"/>
    </row>
    <row r="3181" spans="51:55" ht="30" customHeight="1" x14ac:dyDescent="0.25">
      <c r="AY3181" s="235" t="s">
        <v>73</v>
      </c>
      <c r="AZ3181" s="235" t="s">
        <v>1725</v>
      </c>
      <c r="BA3181" s="235">
        <v>4105102</v>
      </c>
      <c r="BB3181" s="235"/>
      <c r="BC3181" s="235"/>
    </row>
    <row r="3182" spans="51:55" ht="30" customHeight="1" x14ac:dyDescent="0.25">
      <c r="AY3182" s="235" t="s">
        <v>73</v>
      </c>
      <c r="AZ3182" s="235" t="s">
        <v>1746</v>
      </c>
      <c r="BA3182" s="235">
        <v>4105201</v>
      </c>
      <c r="BB3182" s="235"/>
      <c r="BC3182" s="235"/>
    </row>
    <row r="3183" spans="51:55" ht="30" customHeight="1" x14ac:dyDescent="0.25">
      <c r="AY3183" s="235" t="s">
        <v>73</v>
      </c>
      <c r="AZ3183" s="235" t="s">
        <v>1766</v>
      </c>
      <c r="BA3183" s="235">
        <v>4105300</v>
      </c>
      <c r="BB3183" s="235"/>
      <c r="BC3183" s="235"/>
    </row>
    <row r="3184" spans="51:55" ht="30" customHeight="1" x14ac:dyDescent="0.25">
      <c r="AY3184" s="235" t="s">
        <v>73</v>
      </c>
      <c r="AZ3184" s="235" t="s">
        <v>1786</v>
      </c>
      <c r="BA3184" s="235">
        <v>4105409</v>
      </c>
      <c r="BB3184" s="235"/>
      <c r="BC3184" s="235"/>
    </row>
    <row r="3185" spans="51:55" ht="30" customHeight="1" x14ac:dyDescent="0.25">
      <c r="AY3185" s="235" t="s">
        <v>73</v>
      </c>
      <c r="AZ3185" s="235" t="s">
        <v>1806</v>
      </c>
      <c r="BA3185" s="235">
        <v>4105508</v>
      </c>
      <c r="BB3185" s="235"/>
      <c r="BC3185" s="235"/>
    </row>
    <row r="3186" spans="51:55" ht="30" customHeight="1" x14ac:dyDescent="0.25">
      <c r="AY3186" s="235" t="s">
        <v>73</v>
      </c>
      <c r="AZ3186" s="235" t="s">
        <v>1824</v>
      </c>
      <c r="BA3186" s="235">
        <v>4105607</v>
      </c>
      <c r="BB3186" s="235"/>
      <c r="BC3186" s="235"/>
    </row>
    <row r="3187" spans="51:55" ht="30" customHeight="1" x14ac:dyDescent="0.25">
      <c r="AY3187" s="235" t="s">
        <v>73</v>
      </c>
      <c r="AZ3187" s="235" t="s">
        <v>1843</v>
      </c>
      <c r="BA3187" s="235">
        <v>4105706</v>
      </c>
      <c r="BB3187" s="235"/>
      <c r="BC3187" s="235"/>
    </row>
    <row r="3188" spans="51:55" ht="30" customHeight="1" x14ac:dyDescent="0.25">
      <c r="AY3188" s="235" t="s">
        <v>73</v>
      </c>
      <c r="AZ3188" s="235" t="s">
        <v>1860</v>
      </c>
      <c r="BA3188" s="235">
        <v>4105805</v>
      </c>
      <c r="BB3188" s="235"/>
      <c r="BC3188" s="235"/>
    </row>
    <row r="3189" spans="51:55" ht="30" customHeight="1" x14ac:dyDescent="0.25">
      <c r="AY3189" s="235" t="s">
        <v>73</v>
      </c>
      <c r="AZ3189" s="235" t="s">
        <v>1878</v>
      </c>
      <c r="BA3189" s="235">
        <v>4105904</v>
      </c>
      <c r="BB3189" s="235"/>
      <c r="BC3189" s="235"/>
    </row>
    <row r="3190" spans="51:55" ht="30" customHeight="1" x14ac:dyDescent="0.25">
      <c r="AY3190" s="235" t="s">
        <v>73</v>
      </c>
      <c r="AZ3190" s="235" t="s">
        <v>1894</v>
      </c>
      <c r="BA3190" s="235">
        <v>4106001</v>
      </c>
      <c r="BB3190" s="235"/>
      <c r="BC3190" s="235"/>
    </row>
    <row r="3191" spans="51:55" ht="30" customHeight="1" x14ac:dyDescent="0.25">
      <c r="AY3191" s="235" t="s">
        <v>73</v>
      </c>
      <c r="AZ3191" s="235" t="s">
        <v>1911</v>
      </c>
      <c r="BA3191" s="235">
        <v>4106100</v>
      </c>
      <c r="BB3191" s="235"/>
      <c r="BC3191" s="235"/>
    </row>
    <row r="3192" spans="51:55" ht="30" customHeight="1" x14ac:dyDescent="0.25">
      <c r="AY3192" s="235" t="s">
        <v>73</v>
      </c>
      <c r="AZ3192" s="235" t="s">
        <v>1929</v>
      </c>
      <c r="BA3192" s="235">
        <v>4106209</v>
      </c>
      <c r="BB3192" s="235"/>
      <c r="BC3192" s="235"/>
    </row>
    <row r="3193" spans="51:55" ht="30" customHeight="1" x14ac:dyDescent="0.25">
      <c r="AY3193" s="235" t="s">
        <v>73</v>
      </c>
      <c r="AZ3193" s="235" t="s">
        <v>1945</v>
      </c>
      <c r="BA3193" s="235">
        <v>4106308</v>
      </c>
      <c r="BB3193" s="235"/>
      <c r="BC3193" s="235"/>
    </row>
    <row r="3194" spans="51:55" ht="30" customHeight="1" x14ac:dyDescent="0.25">
      <c r="AY3194" s="235" t="s">
        <v>73</v>
      </c>
      <c r="AZ3194" s="235" t="s">
        <v>1961</v>
      </c>
      <c r="BA3194" s="235">
        <v>4106407</v>
      </c>
      <c r="BB3194" s="235"/>
      <c r="BC3194" s="235"/>
    </row>
    <row r="3195" spans="51:55" ht="30" customHeight="1" x14ac:dyDescent="0.25">
      <c r="AY3195" s="235" t="s">
        <v>73</v>
      </c>
      <c r="AZ3195" s="235" t="s">
        <v>1979</v>
      </c>
      <c r="BA3195" s="235">
        <v>4106456</v>
      </c>
      <c r="BB3195" s="235"/>
      <c r="BC3195" s="235"/>
    </row>
    <row r="3196" spans="51:55" ht="30" customHeight="1" x14ac:dyDescent="0.25">
      <c r="AY3196" s="235" t="s">
        <v>73</v>
      </c>
      <c r="AZ3196" s="235" t="s">
        <v>1996</v>
      </c>
      <c r="BA3196" s="235">
        <v>4106506</v>
      </c>
      <c r="BB3196" s="235"/>
      <c r="BC3196" s="235"/>
    </row>
    <row r="3197" spans="51:55" ht="30" customHeight="1" x14ac:dyDescent="0.25">
      <c r="AY3197" s="235" t="s">
        <v>73</v>
      </c>
      <c r="AZ3197" s="235" t="s">
        <v>2014</v>
      </c>
      <c r="BA3197" s="235">
        <v>4106555</v>
      </c>
      <c r="BB3197" s="235"/>
      <c r="BC3197" s="235"/>
    </row>
    <row r="3198" spans="51:55" ht="30" customHeight="1" x14ac:dyDescent="0.25">
      <c r="AY3198" s="235" t="s">
        <v>73</v>
      </c>
      <c r="AZ3198" s="235" t="s">
        <v>2032</v>
      </c>
      <c r="BA3198" s="235">
        <v>4106803</v>
      </c>
      <c r="BB3198" s="235"/>
      <c r="BC3198" s="235"/>
    </row>
    <row r="3199" spans="51:55" ht="30" customHeight="1" x14ac:dyDescent="0.25">
      <c r="AY3199" s="235" t="s">
        <v>73</v>
      </c>
      <c r="AZ3199" s="235" t="s">
        <v>2050</v>
      </c>
      <c r="BA3199" s="235">
        <v>4106571</v>
      </c>
      <c r="BB3199" s="235"/>
      <c r="BC3199" s="235"/>
    </row>
    <row r="3200" spans="51:55" ht="30" customHeight="1" x14ac:dyDescent="0.25">
      <c r="AY3200" s="235" t="s">
        <v>73</v>
      </c>
      <c r="AZ3200" s="235" t="s">
        <v>2068</v>
      </c>
      <c r="BA3200" s="235">
        <v>4106605</v>
      </c>
      <c r="BB3200" s="235"/>
      <c r="BC3200" s="235"/>
    </row>
    <row r="3201" spans="51:55" ht="30" customHeight="1" x14ac:dyDescent="0.25">
      <c r="AY3201" s="235" t="s">
        <v>73</v>
      </c>
      <c r="AZ3201" s="235" t="s">
        <v>220</v>
      </c>
      <c r="BA3201" s="235">
        <v>4106704</v>
      </c>
      <c r="BB3201" s="235"/>
      <c r="BC3201" s="235"/>
    </row>
    <row r="3202" spans="51:55" ht="30" customHeight="1" x14ac:dyDescent="0.25">
      <c r="AY3202" s="235" t="s">
        <v>73</v>
      </c>
      <c r="AZ3202" s="235" t="s">
        <v>2100</v>
      </c>
      <c r="BA3202" s="235">
        <v>4106852</v>
      </c>
      <c r="BB3202" s="235"/>
      <c r="BC3202" s="235"/>
    </row>
    <row r="3203" spans="51:55" ht="30" customHeight="1" x14ac:dyDescent="0.25">
      <c r="AY3203" s="235" t="s">
        <v>73</v>
      </c>
      <c r="AZ3203" s="235" t="s">
        <v>2117</v>
      </c>
      <c r="BA3203" s="235">
        <v>4106902</v>
      </c>
      <c r="BB3203" s="235"/>
      <c r="BC3203" s="235"/>
    </row>
    <row r="3204" spans="51:55" ht="30" customHeight="1" x14ac:dyDescent="0.25">
      <c r="AY3204" s="235" t="s">
        <v>73</v>
      </c>
      <c r="AZ3204" s="235" t="s">
        <v>2132</v>
      </c>
      <c r="BA3204" s="235">
        <v>4107009</v>
      </c>
      <c r="BB3204" s="235"/>
      <c r="BC3204" s="235"/>
    </row>
    <row r="3205" spans="51:55" ht="30" customHeight="1" x14ac:dyDescent="0.25">
      <c r="AY3205" s="235" t="s">
        <v>73</v>
      </c>
      <c r="AZ3205" s="235" t="s">
        <v>2149</v>
      </c>
      <c r="BA3205" s="235">
        <v>4107108</v>
      </c>
      <c r="BB3205" s="235"/>
      <c r="BC3205" s="235"/>
    </row>
    <row r="3206" spans="51:55" ht="30" customHeight="1" x14ac:dyDescent="0.25">
      <c r="AY3206" s="235" t="s">
        <v>73</v>
      </c>
      <c r="AZ3206" s="235" t="s">
        <v>2165</v>
      </c>
      <c r="BA3206" s="235">
        <v>4107124</v>
      </c>
      <c r="BB3206" s="235"/>
      <c r="BC3206" s="235"/>
    </row>
    <row r="3207" spans="51:55" ht="30" customHeight="1" x14ac:dyDescent="0.25">
      <c r="AY3207" s="235" t="s">
        <v>73</v>
      </c>
      <c r="AZ3207" s="235" t="s">
        <v>2182</v>
      </c>
      <c r="BA3207" s="235">
        <v>4107157</v>
      </c>
      <c r="BB3207" s="235"/>
      <c r="BC3207" s="235"/>
    </row>
    <row r="3208" spans="51:55" ht="30" customHeight="1" x14ac:dyDescent="0.25">
      <c r="AY3208" s="235" t="s">
        <v>73</v>
      </c>
      <c r="AZ3208" s="235" t="s">
        <v>2199</v>
      </c>
      <c r="BA3208" s="235">
        <v>4107207</v>
      </c>
      <c r="BB3208" s="235"/>
      <c r="BC3208" s="235"/>
    </row>
    <row r="3209" spans="51:55" ht="30" customHeight="1" x14ac:dyDescent="0.25">
      <c r="AY3209" s="235" t="s">
        <v>73</v>
      </c>
      <c r="AZ3209" s="235" t="s">
        <v>813</v>
      </c>
      <c r="BA3209" s="235">
        <v>4107256</v>
      </c>
      <c r="BB3209" s="235"/>
      <c r="BC3209" s="235"/>
    </row>
    <row r="3210" spans="51:55" ht="30" customHeight="1" x14ac:dyDescent="0.25">
      <c r="AY3210" s="235" t="s">
        <v>73</v>
      </c>
      <c r="AZ3210" s="235" t="s">
        <v>2230</v>
      </c>
      <c r="BA3210" s="235">
        <v>4107306</v>
      </c>
      <c r="BB3210" s="235"/>
      <c r="BC3210" s="235"/>
    </row>
    <row r="3211" spans="51:55" ht="30" customHeight="1" x14ac:dyDescent="0.25">
      <c r="AY3211" s="235" t="s">
        <v>73</v>
      </c>
      <c r="AZ3211" s="235" t="s">
        <v>2246</v>
      </c>
      <c r="BA3211" s="235">
        <v>4128633</v>
      </c>
      <c r="BB3211" s="235"/>
      <c r="BC3211" s="235"/>
    </row>
    <row r="3212" spans="51:55" ht="30" customHeight="1" x14ac:dyDescent="0.25">
      <c r="AY3212" s="235" t="s">
        <v>73</v>
      </c>
      <c r="AZ3212" s="235" t="s">
        <v>2260</v>
      </c>
      <c r="BA3212" s="235">
        <v>4107405</v>
      </c>
      <c r="BB3212" s="235"/>
      <c r="BC3212" s="235"/>
    </row>
    <row r="3213" spans="51:55" ht="30" customHeight="1" x14ac:dyDescent="0.25">
      <c r="AY3213" s="235" t="s">
        <v>73</v>
      </c>
      <c r="AZ3213" s="235" t="s">
        <v>2275</v>
      </c>
      <c r="BA3213" s="235">
        <v>4107504</v>
      </c>
      <c r="BB3213" s="235"/>
      <c r="BC3213" s="235"/>
    </row>
    <row r="3214" spans="51:55" ht="30" customHeight="1" x14ac:dyDescent="0.25">
      <c r="AY3214" s="235" t="s">
        <v>73</v>
      </c>
      <c r="AZ3214" s="235" t="s">
        <v>2291</v>
      </c>
      <c r="BA3214" s="235">
        <v>4107538</v>
      </c>
      <c r="BB3214" s="235"/>
      <c r="BC3214" s="235"/>
    </row>
    <row r="3215" spans="51:55" ht="30" customHeight="1" x14ac:dyDescent="0.25">
      <c r="AY3215" s="235" t="s">
        <v>73</v>
      </c>
      <c r="AZ3215" s="235" t="s">
        <v>2307</v>
      </c>
      <c r="BA3215" s="235">
        <v>4107520</v>
      </c>
      <c r="BB3215" s="235"/>
      <c r="BC3215" s="235"/>
    </row>
    <row r="3216" spans="51:55" ht="30" customHeight="1" x14ac:dyDescent="0.25">
      <c r="AY3216" s="235" t="s">
        <v>73</v>
      </c>
      <c r="AZ3216" s="235" t="s">
        <v>2320</v>
      </c>
      <c r="BA3216" s="235">
        <v>4107546</v>
      </c>
      <c r="BB3216" s="235"/>
      <c r="BC3216" s="235"/>
    </row>
    <row r="3217" spans="51:55" ht="30" customHeight="1" x14ac:dyDescent="0.25">
      <c r="AY3217" s="235" t="s">
        <v>73</v>
      </c>
      <c r="AZ3217" s="235" t="s">
        <v>2336</v>
      </c>
      <c r="BA3217" s="235">
        <v>4107553</v>
      </c>
      <c r="BB3217" s="235"/>
      <c r="BC3217" s="235"/>
    </row>
    <row r="3218" spans="51:55" ht="30" customHeight="1" x14ac:dyDescent="0.25">
      <c r="AY3218" s="235" t="s">
        <v>73</v>
      </c>
      <c r="AZ3218" s="235" t="s">
        <v>2352</v>
      </c>
      <c r="BA3218" s="235">
        <v>4107603</v>
      </c>
      <c r="BB3218" s="235"/>
      <c r="BC3218" s="235"/>
    </row>
    <row r="3219" spans="51:55" ht="30" customHeight="1" x14ac:dyDescent="0.25">
      <c r="AY3219" s="235" t="s">
        <v>73</v>
      </c>
      <c r="AZ3219" s="235" t="s">
        <v>2368</v>
      </c>
      <c r="BA3219" s="235">
        <v>4107652</v>
      </c>
      <c r="BB3219" s="235"/>
      <c r="BC3219" s="235"/>
    </row>
    <row r="3220" spans="51:55" ht="30" customHeight="1" x14ac:dyDescent="0.25">
      <c r="AY3220" s="235" t="s">
        <v>73</v>
      </c>
      <c r="AZ3220" s="235" t="s">
        <v>2382</v>
      </c>
      <c r="BA3220" s="235">
        <v>4107702</v>
      </c>
      <c r="BB3220" s="235"/>
      <c r="BC3220" s="235"/>
    </row>
    <row r="3221" spans="51:55" ht="30" customHeight="1" x14ac:dyDescent="0.25">
      <c r="AY3221" s="235" t="s">
        <v>73</v>
      </c>
      <c r="AZ3221" s="235" t="s">
        <v>2397</v>
      </c>
      <c r="BA3221" s="235">
        <v>4107736</v>
      </c>
      <c r="BB3221" s="235"/>
      <c r="BC3221" s="235"/>
    </row>
    <row r="3222" spans="51:55" ht="30" customHeight="1" x14ac:dyDescent="0.25">
      <c r="AY3222" s="235" t="s">
        <v>73</v>
      </c>
      <c r="AZ3222" s="235" t="s">
        <v>2413</v>
      </c>
      <c r="BA3222" s="235">
        <v>4107751</v>
      </c>
      <c r="BB3222" s="235"/>
      <c r="BC3222" s="235"/>
    </row>
    <row r="3223" spans="51:55" ht="30" customHeight="1" x14ac:dyDescent="0.25">
      <c r="AY3223" s="235" t="s">
        <v>73</v>
      </c>
      <c r="AZ3223" s="235" t="s">
        <v>2429</v>
      </c>
      <c r="BA3223" s="235">
        <v>4107850</v>
      </c>
      <c r="BB3223" s="235"/>
      <c r="BC3223" s="235"/>
    </row>
    <row r="3224" spans="51:55" ht="30" customHeight="1" x14ac:dyDescent="0.25">
      <c r="AY3224" s="235" t="s">
        <v>73</v>
      </c>
      <c r="AZ3224" s="235" t="s">
        <v>2445</v>
      </c>
      <c r="BA3224" s="235">
        <v>4107801</v>
      </c>
      <c r="BB3224" s="235"/>
      <c r="BC3224" s="235"/>
    </row>
    <row r="3225" spans="51:55" ht="30" customHeight="1" x14ac:dyDescent="0.25">
      <c r="AY3225" s="235" t="s">
        <v>73</v>
      </c>
      <c r="AZ3225" s="235" t="s">
        <v>1543</v>
      </c>
      <c r="BA3225" s="235">
        <v>4107900</v>
      </c>
      <c r="BB3225" s="235"/>
      <c r="BC3225" s="235"/>
    </row>
    <row r="3226" spans="51:55" ht="30" customHeight="1" x14ac:dyDescent="0.25">
      <c r="AY3226" s="235" t="s">
        <v>73</v>
      </c>
      <c r="AZ3226" s="235" t="s">
        <v>2474</v>
      </c>
      <c r="BA3226" s="235">
        <v>4108007</v>
      </c>
      <c r="BB3226" s="235"/>
      <c r="BC3226" s="235"/>
    </row>
    <row r="3227" spans="51:55" ht="30" customHeight="1" x14ac:dyDescent="0.25">
      <c r="AY3227" s="235" t="s">
        <v>73</v>
      </c>
      <c r="AZ3227" s="235" t="s">
        <v>2490</v>
      </c>
      <c r="BA3227" s="235">
        <v>4108106</v>
      </c>
      <c r="BB3227" s="235"/>
      <c r="BC3227" s="235"/>
    </row>
    <row r="3228" spans="51:55" ht="30" customHeight="1" x14ac:dyDescent="0.25">
      <c r="AY3228" s="235" t="s">
        <v>73</v>
      </c>
      <c r="AZ3228" s="235" t="s">
        <v>2505</v>
      </c>
      <c r="BA3228" s="235">
        <v>4108205</v>
      </c>
      <c r="BB3228" s="235"/>
      <c r="BC3228" s="235"/>
    </row>
    <row r="3229" spans="51:55" ht="30" customHeight="1" x14ac:dyDescent="0.25">
      <c r="AY3229" s="235" t="s">
        <v>73</v>
      </c>
      <c r="AZ3229" s="235" t="s">
        <v>2520</v>
      </c>
      <c r="BA3229" s="235">
        <v>4108304</v>
      </c>
      <c r="BB3229" s="235"/>
      <c r="BC3229" s="235"/>
    </row>
    <row r="3230" spans="51:55" ht="30" customHeight="1" x14ac:dyDescent="0.25">
      <c r="AY3230" s="235" t="s">
        <v>73</v>
      </c>
      <c r="AZ3230" s="235" t="s">
        <v>2535</v>
      </c>
      <c r="BA3230" s="235">
        <v>4108452</v>
      </c>
      <c r="BB3230" s="235"/>
      <c r="BC3230" s="235"/>
    </row>
    <row r="3231" spans="51:55" ht="30" customHeight="1" x14ac:dyDescent="0.25">
      <c r="AY3231" s="235" t="s">
        <v>73</v>
      </c>
      <c r="AZ3231" s="235" t="s">
        <v>2551</v>
      </c>
      <c r="BA3231" s="235">
        <v>4108320</v>
      </c>
      <c r="BB3231" s="235"/>
      <c r="BC3231" s="235"/>
    </row>
    <row r="3232" spans="51:55" ht="30" customHeight="1" x14ac:dyDescent="0.25">
      <c r="AY3232" s="235" t="s">
        <v>73</v>
      </c>
      <c r="AZ3232" s="235" t="s">
        <v>2565</v>
      </c>
      <c r="BA3232" s="235">
        <v>4108403</v>
      </c>
      <c r="BB3232" s="235"/>
      <c r="BC3232" s="235"/>
    </row>
    <row r="3233" spans="51:55" ht="30" customHeight="1" x14ac:dyDescent="0.25">
      <c r="AY3233" s="235" t="s">
        <v>73</v>
      </c>
      <c r="AZ3233" s="235" t="s">
        <v>1146</v>
      </c>
      <c r="BA3233" s="235">
        <v>4108502</v>
      </c>
      <c r="BB3233" s="235"/>
      <c r="BC3233" s="235"/>
    </row>
    <row r="3234" spans="51:55" ht="30" customHeight="1" x14ac:dyDescent="0.25">
      <c r="AY3234" s="235" t="s">
        <v>73</v>
      </c>
      <c r="AZ3234" s="235" t="s">
        <v>2596</v>
      </c>
      <c r="BA3234" s="235">
        <v>4108551</v>
      </c>
      <c r="BB3234" s="235"/>
      <c r="BC3234" s="235"/>
    </row>
    <row r="3235" spans="51:55" ht="30" customHeight="1" x14ac:dyDescent="0.25">
      <c r="AY3235" s="235" t="s">
        <v>73</v>
      </c>
      <c r="AZ3235" s="235" t="s">
        <v>2612</v>
      </c>
      <c r="BA3235" s="235">
        <v>4108601</v>
      </c>
      <c r="BB3235" s="235"/>
      <c r="BC3235" s="235"/>
    </row>
    <row r="3236" spans="51:55" ht="30" customHeight="1" x14ac:dyDescent="0.25">
      <c r="AY3236" s="235" t="s">
        <v>73</v>
      </c>
      <c r="AZ3236" s="235" t="s">
        <v>2624</v>
      </c>
      <c r="BA3236" s="235">
        <v>4108650</v>
      </c>
      <c r="BB3236" s="235"/>
      <c r="BC3236" s="235"/>
    </row>
    <row r="3237" spans="51:55" ht="30" customHeight="1" x14ac:dyDescent="0.25">
      <c r="AY3237" s="235" t="s">
        <v>73</v>
      </c>
      <c r="AZ3237" s="235" t="s">
        <v>2639</v>
      </c>
      <c r="BA3237" s="235">
        <v>4108700</v>
      </c>
      <c r="BB3237" s="235"/>
      <c r="BC3237" s="235"/>
    </row>
    <row r="3238" spans="51:55" ht="30" customHeight="1" x14ac:dyDescent="0.25">
      <c r="AY3238" s="235" t="s">
        <v>73</v>
      </c>
      <c r="AZ3238" s="235" t="s">
        <v>2653</v>
      </c>
      <c r="BA3238" s="235">
        <v>4108809</v>
      </c>
      <c r="BB3238" s="235"/>
      <c r="BC3238" s="235"/>
    </row>
    <row r="3239" spans="51:55" ht="30" customHeight="1" x14ac:dyDescent="0.25">
      <c r="AY3239" s="235" t="s">
        <v>73</v>
      </c>
      <c r="AZ3239" s="235" t="s">
        <v>2666</v>
      </c>
      <c r="BA3239" s="235">
        <v>4108908</v>
      </c>
      <c r="BB3239" s="235"/>
      <c r="BC3239" s="235"/>
    </row>
    <row r="3240" spans="51:55" ht="30" customHeight="1" x14ac:dyDescent="0.25">
      <c r="AY3240" s="235" t="s">
        <v>73</v>
      </c>
      <c r="AZ3240" s="235" t="s">
        <v>2680</v>
      </c>
      <c r="BA3240" s="235">
        <v>4108957</v>
      </c>
      <c r="BB3240" s="235"/>
      <c r="BC3240" s="235"/>
    </row>
    <row r="3241" spans="51:55" ht="30" customHeight="1" x14ac:dyDescent="0.25">
      <c r="AY3241" s="235" t="s">
        <v>73</v>
      </c>
      <c r="AZ3241" s="235" t="s">
        <v>2696</v>
      </c>
      <c r="BA3241" s="235">
        <v>4109005</v>
      </c>
      <c r="BB3241" s="235"/>
      <c r="BC3241" s="235"/>
    </row>
    <row r="3242" spans="51:55" ht="30" customHeight="1" x14ac:dyDescent="0.25">
      <c r="AY3242" s="235" t="s">
        <v>73</v>
      </c>
      <c r="AZ3242" s="235" t="s">
        <v>2711</v>
      </c>
      <c r="BA3242" s="235">
        <v>4109104</v>
      </c>
      <c r="BB3242" s="235"/>
      <c r="BC3242" s="235"/>
    </row>
    <row r="3243" spans="51:55" ht="30" customHeight="1" x14ac:dyDescent="0.25">
      <c r="AY3243" s="235" t="s">
        <v>73</v>
      </c>
      <c r="AZ3243" s="235" t="s">
        <v>2727</v>
      </c>
      <c r="BA3243" s="235">
        <v>4109203</v>
      </c>
      <c r="BB3243" s="235"/>
      <c r="BC3243" s="235"/>
    </row>
    <row r="3244" spans="51:55" ht="30" customHeight="1" x14ac:dyDescent="0.25">
      <c r="AY3244" s="235" t="s">
        <v>73</v>
      </c>
      <c r="AZ3244" s="235" t="s">
        <v>2742</v>
      </c>
      <c r="BA3244" s="235">
        <v>4109302</v>
      </c>
      <c r="BB3244" s="235"/>
      <c r="BC3244" s="235"/>
    </row>
    <row r="3245" spans="51:55" ht="30" customHeight="1" x14ac:dyDescent="0.25">
      <c r="AY3245" s="235" t="s">
        <v>73</v>
      </c>
      <c r="AZ3245" s="235" t="s">
        <v>2757</v>
      </c>
      <c r="BA3245" s="235">
        <v>4109401</v>
      </c>
      <c r="BB3245" s="235"/>
      <c r="BC3245" s="235"/>
    </row>
    <row r="3246" spans="51:55" ht="30" customHeight="1" x14ac:dyDescent="0.25">
      <c r="AY3246" s="235" t="s">
        <v>73</v>
      </c>
      <c r="AZ3246" s="235" t="s">
        <v>2773</v>
      </c>
      <c r="BA3246" s="235">
        <v>4109500</v>
      </c>
      <c r="BB3246" s="235"/>
      <c r="BC3246" s="235"/>
    </row>
    <row r="3247" spans="51:55" ht="30" customHeight="1" x14ac:dyDescent="0.25">
      <c r="AY3247" s="235" t="s">
        <v>73</v>
      </c>
      <c r="AZ3247" s="235" t="s">
        <v>2789</v>
      </c>
      <c r="BA3247" s="235">
        <v>4109609</v>
      </c>
      <c r="BB3247" s="235"/>
      <c r="BC3247" s="235"/>
    </row>
    <row r="3248" spans="51:55" ht="30" customHeight="1" x14ac:dyDescent="0.25">
      <c r="AY3248" s="235" t="s">
        <v>73</v>
      </c>
      <c r="AZ3248" s="235" t="s">
        <v>2804</v>
      </c>
      <c r="BA3248" s="235">
        <v>4109658</v>
      </c>
      <c r="BB3248" s="235"/>
      <c r="BC3248" s="235"/>
    </row>
    <row r="3249" spans="51:55" ht="30" customHeight="1" x14ac:dyDescent="0.25">
      <c r="AY3249" s="235" t="s">
        <v>73</v>
      </c>
      <c r="AZ3249" s="235" t="s">
        <v>2819</v>
      </c>
      <c r="BA3249" s="235">
        <v>4109708</v>
      </c>
      <c r="BB3249" s="235"/>
      <c r="BC3249" s="235"/>
    </row>
    <row r="3250" spans="51:55" ht="30" customHeight="1" x14ac:dyDescent="0.25">
      <c r="AY3250" s="235" t="s">
        <v>73</v>
      </c>
      <c r="AZ3250" s="235" t="s">
        <v>2833</v>
      </c>
      <c r="BA3250" s="235">
        <v>4109757</v>
      </c>
      <c r="BB3250" s="235"/>
      <c r="BC3250" s="235"/>
    </row>
    <row r="3251" spans="51:55" ht="30" customHeight="1" x14ac:dyDescent="0.25">
      <c r="AY3251" s="235" t="s">
        <v>73</v>
      </c>
      <c r="AZ3251" s="235" t="s">
        <v>2844</v>
      </c>
      <c r="BA3251" s="235">
        <v>4109807</v>
      </c>
      <c r="BB3251" s="235"/>
      <c r="BC3251" s="235"/>
    </row>
    <row r="3252" spans="51:55" ht="30" customHeight="1" x14ac:dyDescent="0.25">
      <c r="AY3252" s="235" t="s">
        <v>73</v>
      </c>
      <c r="AZ3252" s="235" t="s">
        <v>2857</v>
      </c>
      <c r="BA3252" s="235">
        <v>4109906</v>
      </c>
      <c r="BB3252" s="235"/>
      <c r="BC3252" s="235"/>
    </row>
    <row r="3253" spans="51:55" ht="30" customHeight="1" x14ac:dyDescent="0.25">
      <c r="AY3253" s="235" t="s">
        <v>73</v>
      </c>
      <c r="AZ3253" s="235" t="s">
        <v>2870</v>
      </c>
      <c r="BA3253" s="235">
        <v>4110003</v>
      </c>
      <c r="BB3253" s="235"/>
      <c r="BC3253" s="235"/>
    </row>
    <row r="3254" spans="51:55" ht="30" customHeight="1" x14ac:dyDescent="0.25">
      <c r="AY3254" s="235" t="s">
        <v>73</v>
      </c>
      <c r="AZ3254" s="235" t="s">
        <v>1797</v>
      </c>
      <c r="BA3254" s="235">
        <v>4110052</v>
      </c>
      <c r="BB3254" s="235"/>
      <c r="BC3254" s="235"/>
    </row>
    <row r="3255" spans="51:55" ht="30" customHeight="1" x14ac:dyDescent="0.25">
      <c r="AY3255" s="235" t="s">
        <v>73</v>
      </c>
      <c r="AZ3255" s="235" t="s">
        <v>2895</v>
      </c>
      <c r="BA3255" s="235">
        <v>4110078</v>
      </c>
      <c r="BB3255" s="235"/>
      <c r="BC3255" s="235"/>
    </row>
    <row r="3256" spans="51:55" ht="30" customHeight="1" x14ac:dyDescent="0.25">
      <c r="AY3256" s="235" t="s">
        <v>73</v>
      </c>
      <c r="AZ3256" s="235" t="s">
        <v>2908</v>
      </c>
      <c r="BA3256" s="235">
        <v>4110102</v>
      </c>
      <c r="BB3256" s="235"/>
      <c r="BC3256" s="235"/>
    </row>
    <row r="3257" spans="51:55" ht="30" customHeight="1" x14ac:dyDescent="0.25">
      <c r="AY3257" s="235" t="s">
        <v>73</v>
      </c>
      <c r="AZ3257" s="235" t="s">
        <v>2920</v>
      </c>
      <c r="BA3257" s="235">
        <v>4110201</v>
      </c>
      <c r="BB3257" s="235"/>
      <c r="BC3257" s="235"/>
    </row>
    <row r="3258" spans="51:55" ht="30" customHeight="1" x14ac:dyDescent="0.25">
      <c r="AY3258" s="235" t="s">
        <v>73</v>
      </c>
      <c r="AZ3258" s="235" t="s">
        <v>1825</v>
      </c>
      <c r="BA3258" s="235">
        <v>4110300</v>
      </c>
      <c r="BB3258" s="235"/>
      <c r="BC3258" s="235"/>
    </row>
    <row r="3259" spans="51:55" ht="30" customHeight="1" x14ac:dyDescent="0.25">
      <c r="AY3259" s="235" t="s">
        <v>73</v>
      </c>
      <c r="AZ3259" s="235" t="s">
        <v>2943</v>
      </c>
      <c r="BA3259" s="235">
        <v>4110409</v>
      </c>
      <c r="BB3259" s="235"/>
      <c r="BC3259" s="235"/>
    </row>
    <row r="3260" spans="51:55" ht="30" customHeight="1" x14ac:dyDescent="0.25">
      <c r="AY3260" s="235" t="s">
        <v>73</v>
      </c>
      <c r="AZ3260" s="235" t="s">
        <v>2955</v>
      </c>
      <c r="BA3260" s="235">
        <v>4110508</v>
      </c>
      <c r="BB3260" s="235"/>
      <c r="BC3260" s="235"/>
    </row>
    <row r="3261" spans="51:55" ht="30" customHeight="1" x14ac:dyDescent="0.25">
      <c r="AY3261" s="235" t="s">
        <v>73</v>
      </c>
      <c r="AZ3261" s="235" t="s">
        <v>2967</v>
      </c>
      <c r="BA3261" s="235">
        <v>4110607</v>
      </c>
      <c r="BB3261" s="235"/>
      <c r="BC3261" s="235"/>
    </row>
    <row r="3262" spans="51:55" ht="30" customHeight="1" x14ac:dyDescent="0.25">
      <c r="AY3262" s="235" t="s">
        <v>73</v>
      </c>
      <c r="AZ3262" s="235" t="s">
        <v>2979</v>
      </c>
      <c r="BA3262" s="235">
        <v>4110656</v>
      </c>
      <c r="BB3262" s="235"/>
      <c r="BC3262" s="235"/>
    </row>
    <row r="3263" spans="51:55" ht="30" customHeight="1" x14ac:dyDescent="0.25">
      <c r="AY3263" s="235" t="s">
        <v>73</v>
      </c>
      <c r="AZ3263" s="235" t="s">
        <v>2570</v>
      </c>
      <c r="BA3263" s="235">
        <v>4110706</v>
      </c>
      <c r="BB3263" s="235"/>
      <c r="BC3263" s="235"/>
    </row>
    <row r="3264" spans="51:55" ht="30" customHeight="1" x14ac:dyDescent="0.25">
      <c r="AY3264" s="235" t="s">
        <v>73</v>
      </c>
      <c r="AZ3264" s="235" t="s">
        <v>3004</v>
      </c>
      <c r="BA3264" s="235">
        <v>4110805</v>
      </c>
      <c r="BB3264" s="235"/>
      <c r="BC3264" s="235"/>
    </row>
    <row r="3265" spans="51:55" ht="30" customHeight="1" x14ac:dyDescent="0.25">
      <c r="AY3265" s="235" t="s">
        <v>73</v>
      </c>
      <c r="AZ3265" s="235" t="s">
        <v>3017</v>
      </c>
      <c r="BA3265" s="235">
        <v>4110904</v>
      </c>
      <c r="BB3265" s="235"/>
      <c r="BC3265" s="235"/>
    </row>
    <row r="3266" spans="51:55" ht="30" customHeight="1" x14ac:dyDescent="0.25">
      <c r="AY3266" s="235" t="s">
        <v>73</v>
      </c>
      <c r="AZ3266" s="235" t="s">
        <v>3029</v>
      </c>
      <c r="BA3266" s="235">
        <v>4110953</v>
      </c>
      <c r="BB3266" s="235"/>
      <c r="BC3266" s="235"/>
    </row>
    <row r="3267" spans="51:55" ht="30" customHeight="1" x14ac:dyDescent="0.25">
      <c r="AY3267" s="235" t="s">
        <v>73</v>
      </c>
      <c r="AZ3267" s="235" t="s">
        <v>3042</v>
      </c>
      <c r="BA3267" s="235">
        <v>4111001</v>
      </c>
      <c r="BB3267" s="235"/>
      <c r="BC3267" s="235"/>
    </row>
    <row r="3268" spans="51:55" ht="30" customHeight="1" x14ac:dyDescent="0.25">
      <c r="AY3268" s="235" t="s">
        <v>73</v>
      </c>
      <c r="AZ3268" s="235" t="s">
        <v>1930</v>
      </c>
      <c r="BA3268" s="235">
        <v>4111100</v>
      </c>
      <c r="BB3268" s="235"/>
      <c r="BC3268" s="235"/>
    </row>
    <row r="3269" spans="51:55" ht="30" customHeight="1" x14ac:dyDescent="0.25">
      <c r="AY3269" s="235" t="s">
        <v>73</v>
      </c>
      <c r="AZ3269" s="235" t="s">
        <v>3066</v>
      </c>
      <c r="BA3269" s="235">
        <v>4111209</v>
      </c>
      <c r="BB3269" s="235"/>
      <c r="BC3269" s="235"/>
    </row>
    <row r="3270" spans="51:55" ht="30" customHeight="1" x14ac:dyDescent="0.25">
      <c r="AY3270" s="235" t="s">
        <v>73</v>
      </c>
      <c r="AZ3270" s="235" t="s">
        <v>3077</v>
      </c>
      <c r="BA3270" s="235">
        <v>4111258</v>
      </c>
      <c r="BB3270" s="235"/>
      <c r="BC3270" s="235"/>
    </row>
    <row r="3271" spans="51:55" ht="30" customHeight="1" x14ac:dyDescent="0.25">
      <c r="AY3271" s="235" t="s">
        <v>73</v>
      </c>
      <c r="AZ3271" s="235" t="s">
        <v>3090</v>
      </c>
      <c r="BA3271" s="235">
        <v>4111308</v>
      </c>
      <c r="BB3271" s="235"/>
      <c r="BC3271" s="235"/>
    </row>
    <row r="3272" spans="51:55" ht="30" customHeight="1" x14ac:dyDescent="0.25">
      <c r="AY3272" s="235" t="s">
        <v>73</v>
      </c>
      <c r="AZ3272" s="235" t="s">
        <v>3102</v>
      </c>
      <c r="BA3272" s="235">
        <v>4111407</v>
      </c>
      <c r="BB3272" s="235"/>
      <c r="BC3272" s="235"/>
    </row>
    <row r="3273" spans="51:55" ht="30" customHeight="1" x14ac:dyDescent="0.25">
      <c r="AY3273" s="235" t="s">
        <v>73</v>
      </c>
      <c r="AZ3273" s="235" t="s">
        <v>3115</v>
      </c>
      <c r="BA3273" s="235">
        <v>4111506</v>
      </c>
      <c r="BB3273" s="235"/>
      <c r="BC3273" s="235"/>
    </row>
    <row r="3274" spans="51:55" ht="30" customHeight="1" x14ac:dyDescent="0.25">
      <c r="AY3274" s="235" t="s">
        <v>73</v>
      </c>
      <c r="AZ3274" s="235" t="s">
        <v>3127</v>
      </c>
      <c r="BA3274" s="235">
        <v>4111555</v>
      </c>
      <c r="BB3274" s="235"/>
      <c r="BC3274" s="235"/>
    </row>
    <row r="3275" spans="51:55" ht="30" customHeight="1" x14ac:dyDescent="0.25">
      <c r="AY3275" s="235" t="s">
        <v>73</v>
      </c>
      <c r="AZ3275" s="235" t="s">
        <v>3138</v>
      </c>
      <c r="BA3275" s="235">
        <v>4111605</v>
      </c>
      <c r="BB3275" s="235"/>
      <c r="BC3275" s="235"/>
    </row>
    <row r="3276" spans="51:55" ht="30" customHeight="1" x14ac:dyDescent="0.25">
      <c r="AY3276" s="235" t="s">
        <v>73</v>
      </c>
      <c r="AZ3276" s="235" t="s">
        <v>3150</v>
      </c>
      <c r="BA3276" s="235">
        <v>4111704</v>
      </c>
      <c r="BB3276" s="235"/>
      <c r="BC3276" s="235"/>
    </row>
    <row r="3277" spans="51:55" ht="30" customHeight="1" x14ac:dyDescent="0.25">
      <c r="AY3277" s="235" t="s">
        <v>73</v>
      </c>
      <c r="AZ3277" s="235" t="s">
        <v>3161</v>
      </c>
      <c r="BA3277" s="235">
        <v>4111803</v>
      </c>
      <c r="BB3277" s="235"/>
      <c r="BC3277" s="235"/>
    </row>
    <row r="3278" spans="51:55" ht="30" customHeight="1" x14ac:dyDescent="0.25">
      <c r="AY3278" s="235" t="s">
        <v>73</v>
      </c>
      <c r="AZ3278" s="235" t="s">
        <v>3172</v>
      </c>
      <c r="BA3278" s="235">
        <v>4111902</v>
      </c>
      <c r="BB3278" s="235"/>
      <c r="BC3278" s="235"/>
    </row>
    <row r="3279" spans="51:55" ht="30" customHeight="1" x14ac:dyDescent="0.25">
      <c r="AY3279" s="235" t="s">
        <v>73</v>
      </c>
      <c r="AZ3279" s="235" t="s">
        <v>3183</v>
      </c>
      <c r="BA3279" s="235">
        <v>4112009</v>
      </c>
      <c r="BB3279" s="235"/>
      <c r="BC3279" s="235"/>
    </row>
    <row r="3280" spans="51:55" ht="30" customHeight="1" x14ac:dyDescent="0.25">
      <c r="AY3280" s="235" t="s">
        <v>73</v>
      </c>
      <c r="AZ3280" s="235" t="s">
        <v>3195</v>
      </c>
      <c r="BA3280" s="235">
        <v>4112108</v>
      </c>
      <c r="BB3280" s="235"/>
      <c r="BC3280" s="235"/>
    </row>
    <row r="3281" spans="51:55" ht="30" customHeight="1" x14ac:dyDescent="0.25">
      <c r="AY3281" s="235" t="s">
        <v>73</v>
      </c>
      <c r="AZ3281" s="235" t="s">
        <v>3207</v>
      </c>
      <c r="BA3281" s="235">
        <v>4112207</v>
      </c>
      <c r="BB3281" s="235"/>
      <c r="BC3281" s="235"/>
    </row>
    <row r="3282" spans="51:55" ht="30" customHeight="1" x14ac:dyDescent="0.25">
      <c r="AY3282" s="235" t="s">
        <v>73</v>
      </c>
      <c r="AZ3282" s="235" t="s">
        <v>3219</v>
      </c>
      <c r="BA3282" s="235">
        <v>4112306</v>
      </c>
      <c r="BB3282" s="235"/>
      <c r="BC3282" s="235"/>
    </row>
    <row r="3283" spans="51:55" ht="30" customHeight="1" x14ac:dyDescent="0.25">
      <c r="AY3283" s="235" t="s">
        <v>73</v>
      </c>
      <c r="AZ3283" s="235" t="s">
        <v>827</v>
      </c>
      <c r="BA3283" s="235">
        <v>4112405</v>
      </c>
      <c r="BB3283" s="235"/>
      <c r="BC3283" s="235"/>
    </row>
    <row r="3284" spans="51:55" ht="30" customHeight="1" x14ac:dyDescent="0.25">
      <c r="AY3284" s="235" t="s">
        <v>73</v>
      </c>
      <c r="AZ3284" s="235" t="s">
        <v>3241</v>
      </c>
      <c r="BA3284" s="235">
        <v>4112504</v>
      </c>
      <c r="BB3284" s="235"/>
      <c r="BC3284" s="235"/>
    </row>
    <row r="3285" spans="51:55" ht="30" customHeight="1" x14ac:dyDescent="0.25">
      <c r="AY3285" s="235" t="s">
        <v>73</v>
      </c>
      <c r="AZ3285" s="235" t="s">
        <v>3251</v>
      </c>
      <c r="BA3285" s="235">
        <v>4112603</v>
      </c>
      <c r="BB3285" s="235"/>
      <c r="BC3285" s="235"/>
    </row>
    <row r="3286" spans="51:55" ht="30" customHeight="1" x14ac:dyDescent="0.25">
      <c r="AY3286" s="235" t="s">
        <v>73</v>
      </c>
      <c r="AZ3286" s="235" t="s">
        <v>3261</v>
      </c>
      <c r="BA3286" s="235">
        <v>4112702</v>
      </c>
      <c r="BB3286" s="235"/>
      <c r="BC3286" s="235"/>
    </row>
    <row r="3287" spans="51:55" ht="30" customHeight="1" x14ac:dyDescent="0.25">
      <c r="AY3287" s="235" t="s">
        <v>73</v>
      </c>
      <c r="AZ3287" s="235" t="s">
        <v>3273</v>
      </c>
      <c r="BA3287" s="235">
        <v>4112751</v>
      </c>
      <c r="BB3287" s="235"/>
      <c r="BC3287" s="235"/>
    </row>
    <row r="3288" spans="51:55" ht="30" customHeight="1" x14ac:dyDescent="0.25">
      <c r="AY3288" s="235" t="s">
        <v>73</v>
      </c>
      <c r="AZ3288" s="235" t="s">
        <v>3284</v>
      </c>
      <c r="BA3288" s="235">
        <v>4112801</v>
      </c>
      <c r="BB3288" s="235"/>
      <c r="BC3288" s="235"/>
    </row>
    <row r="3289" spans="51:55" ht="30" customHeight="1" x14ac:dyDescent="0.25">
      <c r="AY3289" s="235" t="s">
        <v>73</v>
      </c>
      <c r="AZ3289" s="235" t="s">
        <v>3296</v>
      </c>
      <c r="BA3289" s="235">
        <v>4112900</v>
      </c>
      <c r="BB3289" s="235"/>
      <c r="BC3289" s="235"/>
    </row>
    <row r="3290" spans="51:55" ht="30" customHeight="1" x14ac:dyDescent="0.25">
      <c r="AY3290" s="235" t="s">
        <v>73</v>
      </c>
      <c r="AZ3290" s="235" t="s">
        <v>3308</v>
      </c>
      <c r="BA3290" s="235">
        <v>4112959</v>
      </c>
      <c r="BB3290" s="235"/>
      <c r="BC3290" s="235"/>
    </row>
    <row r="3291" spans="51:55" ht="30" customHeight="1" x14ac:dyDescent="0.25">
      <c r="AY3291" s="235" t="s">
        <v>73</v>
      </c>
      <c r="AZ3291" s="235" t="s">
        <v>2675</v>
      </c>
      <c r="BA3291" s="235">
        <v>4113007</v>
      </c>
      <c r="BB3291" s="235"/>
      <c r="BC3291" s="235"/>
    </row>
    <row r="3292" spans="51:55" ht="30" customHeight="1" x14ac:dyDescent="0.25">
      <c r="AY3292" s="235" t="s">
        <v>73</v>
      </c>
      <c r="AZ3292" s="235" t="s">
        <v>3330</v>
      </c>
      <c r="BA3292" s="235">
        <v>4113106</v>
      </c>
      <c r="BB3292" s="235"/>
      <c r="BC3292" s="235"/>
    </row>
    <row r="3293" spans="51:55" ht="30" customHeight="1" x14ac:dyDescent="0.25">
      <c r="AY3293" s="235" t="s">
        <v>73</v>
      </c>
      <c r="AZ3293" s="235" t="s">
        <v>3341</v>
      </c>
      <c r="BA3293" s="235">
        <v>4113205</v>
      </c>
      <c r="BB3293" s="235"/>
      <c r="BC3293" s="235"/>
    </row>
    <row r="3294" spans="51:55" ht="30" customHeight="1" x14ac:dyDescent="0.25">
      <c r="AY3294" s="235" t="s">
        <v>73</v>
      </c>
      <c r="AZ3294" s="235" t="s">
        <v>3352</v>
      </c>
      <c r="BA3294" s="235">
        <v>4113254</v>
      </c>
      <c r="BB3294" s="235"/>
      <c r="BC3294" s="235"/>
    </row>
    <row r="3295" spans="51:55" ht="30" customHeight="1" x14ac:dyDescent="0.25">
      <c r="AY3295" s="235" t="s">
        <v>73</v>
      </c>
      <c r="AZ3295" s="235" t="s">
        <v>3362</v>
      </c>
      <c r="BA3295" s="235">
        <v>4113304</v>
      </c>
      <c r="BB3295" s="235"/>
      <c r="BC3295" s="235"/>
    </row>
    <row r="3296" spans="51:55" ht="30" customHeight="1" x14ac:dyDescent="0.25">
      <c r="AY3296" s="235" t="s">
        <v>73</v>
      </c>
      <c r="AZ3296" s="235" t="s">
        <v>3371</v>
      </c>
      <c r="BA3296" s="235">
        <v>4113403</v>
      </c>
      <c r="BB3296" s="235"/>
      <c r="BC3296" s="235"/>
    </row>
    <row r="3297" spans="51:55" ht="30" customHeight="1" x14ac:dyDescent="0.25">
      <c r="AY3297" s="235" t="s">
        <v>73</v>
      </c>
      <c r="AZ3297" s="235" t="s">
        <v>3381</v>
      </c>
      <c r="BA3297" s="235">
        <v>4113429</v>
      </c>
      <c r="BB3297" s="235"/>
      <c r="BC3297" s="235"/>
    </row>
    <row r="3298" spans="51:55" ht="30" customHeight="1" x14ac:dyDescent="0.25">
      <c r="AY3298" s="235" t="s">
        <v>73</v>
      </c>
      <c r="AZ3298" s="235" t="s">
        <v>3391</v>
      </c>
      <c r="BA3298" s="235">
        <v>4113452</v>
      </c>
      <c r="BB3298" s="235"/>
      <c r="BC3298" s="235"/>
    </row>
    <row r="3299" spans="51:55" ht="30" customHeight="1" x14ac:dyDescent="0.25">
      <c r="AY3299" s="235" t="s">
        <v>73</v>
      </c>
      <c r="AZ3299" s="235" t="s">
        <v>3401</v>
      </c>
      <c r="BA3299" s="235">
        <v>4113502</v>
      </c>
      <c r="BB3299" s="235"/>
      <c r="BC3299" s="235"/>
    </row>
    <row r="3300" spans="51:55" ht="30" customHeight="1" x14ac:dyDescent="0.25">
      <c r="AY3300" s="235" t="s">
        <v>73</v>
      </c>
      <c r="AZ3300" s="235" t="s">
        <v>3411</v>
      </c>
      <c r="BA3300" s="235">
        <v>4113601</v>
      </c>
      <c r="BB3300" s="235"/>
      <c r="BC3300" s="235"/>
    </row>
    <row r="3301" spans="51:55" ht="30" customHeight="1" x14ac:dyDescent="0.25">
      <c r="AY3301" s="235" t="s">
        <v>73</v>
      </c>
      <c r="AZ3301" s="235" t="s">
        <v>3421</v>
      </c>
      <c r="BA3301" s="235">
        <v>4113700</v>
      </c>
      <c r="BB3301" s="235"/>
      <c r="BC3301" s="235"/>
    </row>
    <row r="3302" spans="51:55" ht="30" customHeight="1" x14ac:dyDescent="0.25">
      <c r="AY3302" s="235" t="s">
        <v>73</v>
      </c>
      <c r="AZ3302" s="235" t="s">
        <v>3430</v>
      </c>
      <c r="BA3302" s="235">
        <v>4113734</v>
      </c>
      <c r="BB3302" s="235"/>
      <c r="BC3302" s="235"/>
    </row>
    <row r="3303" spans="51:55" ht="30" customHeight="1" x14ac:dyDescent="0.25">
      <c r="AY3303" s="235" t="s">
        <v>73</v>
      </c>
      <c r="AZ3303" s="235" t="s">
        <v>3440</v>
      </c>
      <c r="BA3303" s="235">
        <v>4113759</v>
      </c>
      <c r="BB3303" s="235"/>
      <c r="BC3303" s="235"/>
    </row>
    <row r="3304" spans="51:55" ht="30" customHeight="1" x14ac:dyDescent="0.25">
      <c r="AY3304" s="235" t="s">
        <v>73</v>
      </c>
      <c r="AZ3304" s="235" t="s">
        <v>3449</v>
      </c>
      <c r="BA3304" s="235">
        <v>4113809</v>
      </c>
      <c r="BB3304" s="235"/>
      <c r="BC3304" s="235"/>
    </row>
    <row r="3305" spans="51:55" ht="30" customHeight="1" x14ac:dyDescent="0.25">
      <c r="AY3305" s="235" t="s">
        <v>73</v>
      </c>
      <c r="AZ3305" s="235" t="s">
        <v>3458</v>
      </c>
      <c r="BA3305" s="235">
        <v>4113908</v>
      </c>
      <c r="BB3305" s="235"/>
      <c r="BC3305" s="235"/>
    </row>
    <row r="3306" spans="51:55" ht="30" customHeight="1" x14ac:dyDescent="0.25">
      <c r="AY3306" s="235" t="s">
        <v>73</v>
      </c>
      <c r="AZ3306" s="235" t="s">
        <v>3468</v>
      </c>
      <c r="BA3306" s="235">
        <v>4114005</v>
      </c>
      <c r="BB3306" s="235"/>
      <c r="BC3306" s="235"/>
    </row>
    <row r="3307" spans="51:55" ht="30" customHeight="1" x14ac:dyDescent="0.25">
      <c r="AY3307" s="235" t="s">
        <v>73</v>
      </c>
      <c r="AZ3307" s="235" t="s">
        <v>3477</v>
      </c>
      <c r="BA3307" s="235">
        <v>4114104</v>
      </c>
      <c r="BB3307" s="235"/>
      <c r="BC3307" s="235"/>
    </row>
    <row r="3308" spans="51:55" ht="30" customHeight="1" x14ac:dyDescent="0.25">
      <c r="AY3308" s="235" t="s">
        <v>73</v>
      </c>
      <c r="AZ3308" s="235" t="s">
        <v>3487</v>
      </c>
      <c r="BA3308" s="235">
        <v>4114203</v>
      </c>
      <c r="BB3308" s="235"/>
      <c r="BC3308" s="235"/>
    </row>
    <row r="3309" spans="51:55" ht="30" customHeight="1" x14ac:dyDescent="0.25">
      <c r="AY3309" s="235" t="s">
        <v>73</v>
      </c>
      <c r="AZ3309" s="235" t="s">
        <v>3497</v>
      </c>
      <c r="BA3309" s="235">
        <v>4114302</v>
      </c>
      <c r="BB3309" s="235"/>
      <c r="BC3309" s="235"/>
    </row>
    <row r="3310" spans="51:55" ht="30" customHeight="1" x14ac:dyDescent="0.25">
      <c r="AY3310" s="235" t="s">
        <v>73</v>
      </c>
      <c r="AZ3310" s="235" t="s">
        <v>3506</v>
      </c>
      <c r="BA3310" s="235">
        <v>4114351</v>
      </c>
      <c r="BB3310" s="235"/>
      <c r="BC3310" s="235"/>
    </row>
    <row r="3311" spans="51:55" ht="30" customHeight="1" x14ac:dyDescent="0.25">
      <c r="AY3311" s="235" t="s">
        <v>73</v>
      </c>
      <c r="AZ3311" s="235" t="s">
        <v>3516</v>
      </c>
      <c r="BA3311" s="235">
        <v>4114401</v>
      </c>
      <c r="BB3311" s="235"/>
      <c r="BC3311" s="235"/>
    </row>
    <row r="3312" spans="51:55" ht="30" customHeight="1" x14ac:dyDescent="0.25">
      <c r="AY3312" s="235" t="s">
        <v>73</v>
      </c>
      <c r="AZ3312" s="235" t="s">
        <v>3526</v>
      </c>
      <c r="BA3312" s="235">
        <v>4114500</v>
      </c>
      <c r="BB3312" s="235"/>
      <c r="BC3312" s="235"/>
    </row>
    <row r="3313" spans="51:55" ht="30" customHeight="1" x14ac:dyDescent="0.25">
      <c r="AY3313" s="235" t="s">
        <v>73</v>
      </c>
      <c r="AZ3313" s="235" t="s">
        <v>3536</v>
      </c>
      <c r="BA3313" s="235">
        <v>4114609</v>
      </c>
      <c r="BB3313" s="235"/>
      <c r="BC3313" s="235"/>
    </row>
    <row r="3314" spans="51:55" ht="30" customHeight="1" x14ac:dyDescent="0.25">
      <c r="AY3314" s="235" t="s">
        <v>73</v>
      </c>
      <c r="AZ3314" s="235" t="s">
        <v>3546</v>
      </c>
      <c r="BA3314" s="235">
        <v>4114708</v>
      </c>
      <c r="BB3314" s="235"/>
      <c r="BC3314" s="235"/>
    </row>
    <row r="3315" spans="51:55" ht="30" customHeight="1" x14ac:dyDescent="0.25">
      <c r="AY3315" s="235" t="s">
        <v>73</v>
      </c>
      <c r="AZ3315" s="235" t="s">
        <v>3554</v>
      </c>
      <c r="BA3315" s="235">
        <v>4114807</v>
      </c>
      <c r="BB3315" s="235"/>
      <c r="BC3315" s="235"/>
    </row>
    <row r="3316" spans="51:55" ht="30" customHeight="1" x14ac:dyDescent="0.25">
      <c r="AY3316" s="235" t="s">
        <v>73</v>
      </c>
      <c r="AZ3316" s="235" t="s">
        <v>3564</v>
      </c>
      <c r="BA3316" s="235">
        <v>4114906</v>
      </c>
      <c r="BB3316" s="235"/>
      <c r="BC3316" s="235"/>
    </row>
    <row r="3317" spans="51:55" ht="30" customHeight="1" x14ac:dyDescent="0.25">
      <c r="AY3317" s="235" t="s">
        <v>73</v>
      </c>
      <c r="AZ3317" s="235" t="s">
        <v>3574</v>
      </c>
      <c r="BA3317" s="235">
        <v>4115002</v>
      </c>
      <c r="BB3317" s="235"/>
      <c r="BC3317" s="235"/>
    </row>
    <row r="3318" spans="51:55" ht="30" customHeight="1" x14ac:dyDescent="0.25">
      <c r="AY3318" s="235" t="s">
        <v>73</v>
      </c>
      <c r="AZ3318" s="235" t="s">
        <v>3584</v>
      </c>
      <c r="BA3318" s="235">
        <v>4115101</v>
      </c>
      <c r="BB3318" s="235"/>
      <c r="BC3318" s="235"/>
    </row>
    <row r="3319" spans="51:55" ht="30" customHeight="1" x14ac:dyDescent="0.25">
      <c r="AY3319" s="235" t="s">
        <v>73</v>
      </c>
      <c r="AZ3319" s="235" t="s">
        <v>3594</v>
      </c>
      <c r="BA3319" s="235">
        <v>4115200</v>
      </c>
      <c r="BB3319" s="235"/>
      <c r="BC3319" s="235"/>
    </row>
    <row r="3320" spans="51:55" ht="30" customHeight="1" x14ac:dyDescent="0.25">
      <c r="AY3320" s="235" t="s">
        <v>73</v>
      </c>
      <c r="AZ3320" s="235" t="s">
        <v>3603</v>
      </c>
      <c r="BA3320" s="235">
        <v>4115309</v>
      </c>
      <c r="BB3320" s="235"/>
      <c r="BC3320" s="235"/>
    </row>
    <row r="3321" spans="51:55" ht="30" customHeight="1" x14ac:dyDescent="0.25">
      <c r="AY3321" s="235" t="s">
        <v>73</v>
      </c>
      <c r="AZ3321" s="235" t="s">
        <v>3612</v>
      </c>
      <c r="BA3321" s="235">
        <v>4115358</v>
      </c>
      <c r="BB3321" s="235"/>
      <c r="BC3321" s="235"/>
    </row>
    <row r="3322" spans="51:55" ht="30" customHeight="1" x14ac:dyDescent="0.25">
      <c r="AY3322" s="235" t="s">
        <v>73</v>
      </c>
      <c r="AZ3322" s="235" t="s">
        <v>3621</v>
      </c>
      <c r="BA3322" s="235">
        <v>4115408</v>
      </c>
      <c r="BB3322" s="235"/>
      <c r="BC3322" s="235"/>
    </row>
    <row r="3323" spans="51:55" ht="30" customHeight="1" x14ac:dyDescent="0.25">
      <c r="AY3323" s="235" t="s">
        <v>73</v>
      </c>
      <c r="AZ3323" s="235" t="s">
        <v>3631</v>
      </c>
      <c r="BA3323" s="235">
        <v>4115457</v>
      </c>
      <c r="BB3323" s="235"/>
      <c r="BC3323" s="235"/>
    </row>
    <row r="3324" spans="51:55" ht="30" customHeight="1" x14ac:dyDescent="0.25">
      <c r="AY3324" s="235" t="s">
        <v>73</v>
      </c>
      <c r="AZ3324" s="235" t="s">
        <v>3641</v>
      </c>
      <c r="BA3324" s="235">
        <v>4115507</v>
      </c>
      <c r="BB3324" s="235"/>
      <c r="BC3324" s="235"/>
    </row>
    <row r="3325" spans="51:55" ht="30" customHeight="1" x14ac:dyDescent="0.25">
      <c r="AY3325" s="235" t="s">
        <v>73</v>
      </c>
      <c r="AZ3325" s="235" t="s">
        <v>3650</v>
      </c>
      <c r="BA3325" s="235">
        <v>4115606</v>
      </c>
      <c r="BB3325" s="235"/>
      <c r="BC3325" s="235"/>
    </row>
    <row r="3326" spans="51:55" ht="30" customHeight="1" x14ac:dyDescent="0.25">
      <c r="AY3326" s="235" t="s">
        <v>73</v>
      </c>
      <c r="AZ3326" s="235" t="s">
        <v>3659</v>
      </c>
      <c r="BA3326" s="235">
        <v>4115705</v>
      </c>
      <c r="BB3326" s="235"/>
      <c r="BC3326" s="235"/>
    </row>
    <row r="3327" spans="51:55" ht="30" customHeight="1" x14ac:dyDescent="0.25">
      <c r="AY3327" s="235" t="s">
        <v>73</v>
      </c>
      <c r="AZ3327" s="235" t="s">
        <v>3668</v>
      </c>
      <c r="BA3327" s="235">
        <v>4115739</v>
      </c>
      <c r="BB3327" s="235"/>
      <c r="BC3327" s="235"/>
    </row>
    <row r="3328" spans="51:55" ht="30" customHeight="1" x14ac:dyDescent="0.25">
      <c r="AY3328" s="235" t="s">
        <v>73</v>
      </c>
      <c r="AZ3328" s="235" t="s">
        <v>3675</v>
      </c>
      <c r="BA3328" s="235">
        <v>4115754</v>
      </c>
      <c r="BB3328" s="235"/>
      <c r="BC3328" s="235"/>
    </row>
    <row r="3329" spans="51:55" ht="30" customHeight="1" x14ac:dyDescent="0.25">
      <c r="AY3329" s="235" t="s">
        <v>73</v>
      </c>
      <c r="AZ3329" s="235" t="s">
        <v>3684</v>
      </c>
      <c r="BA3329" s="235">
        <v>4115804</v>
      </c>
      <c r="BB3329" s="235"/>
      <c r="BC3329" s="235"/>
    </row>
    <row r="3330" spans="51:55" ht="30" customHeight="1" x14ac:dyDescent="0.25">
      <c r="AY3330" s="235" t="s">
        <v>73</v>
      </c>
      <c r="AZ3330" s="235" t="s">
        <v>3692</v>
      </c>
      <c r="BA3330" s="235">
        <v>4115853</v>
      </c>
      <c r="BB3330" s="235"/>
      <c r="BC3330" s="235"/>
    </row>
    <row r="3331" spans="51:55" ht="30" customHeight="1" x14ac:dyDescent="0.25">
      <c r="AY3331" s="235" t="s">
        <v>73</v>
      </c>
      <c r="AZ3331" s="235" t="s">
        <v>2469</v>
      </c>
      <c r="BA3331" s="235">
        <v>4115903</v>
      </c>
      <c r="BB3331" s="235"/>
      <c r="BC3331" s="235"/>
    </row>
    <row r="3332" spans="51:55" ht="30" customHeight="1" x14ac:dyDescent="0.25">
      <c r="AY3332" s="235" t="s">
        <v>73</v>
      </c>
      <c r="AZ3332" s="235" t="s">
        <v>3708</v>
      </c>
      <c r="BA3332" s="235">
        <v>4116000</v>
      </c>
      <c r="BB3332" s="235"/>
      <c r="BC3332" s="235"/>
    </row>
    <row r="3333" spans="51:55" ht="30" customHeight="1" x14ac:dyDescent="0.25">
      <c r="AY3333" s="235" t="s">
        <v>73</v>
      </c>
      <c r="AZ3333" s="235" t="s">
        <v>3716</v>
      </c>
      <c r="BA3333" s="235">
        <v>4116059</v>
      </c>
      <c r="BB3333" s="235"/>
      <c r="BC3333" s="235"/>
    </row>
    <row r="3334" spans="51:55" ht="30" customHeight="1" x14ac:dyDescent="0.25">
      <c r="AY3334" s="235" t="s">
        <v>73</v>
      </c>
      <c r="AZ3334" s="235" t="s">
        <v>3723</v>
      </c>
      <c r="BA3334" s="235">
        <v>4116109</v>
      </c>
      <c r="BB3334" s="235"/>
      <c r="BC3334" s="235"/>
    </row>
    <row r="3335" spans="51:55" ht="30" customHeight="1" x14ac:dyDescent="0.25">
      <c r="AY3335" s="235" t="s">
        <v>73</v>
      </c>
      <c r="AZ3335" s="235" t="s">
        <v>3730</v>
      </c>
      <c r="BA3335" s="235">
        <v>4116208</v>
      </c>
      <c r="BB3335" s="235"/>
      <c r="BC3335" s="235"/>
    </row>
    <row r="3336" spans="51:55" ht="30" customHeight="1" x14ac:dyDescent="0.25">
      <c r="AY3336" s="235" t="s">
        <v>73</v>
      </c>
      <c r="AZ3336" s="235" t="s">
        <v>3737</v>
      </c>
      <c r="BA3336" s="235">
        <v>4116307</v>
      </c>
      <c r="BB3336" s="235"/>
      <c r="BC3336" s="235"/>
    </row>
    <row r="3337" spans="51:55" ht="30" customHeight="1" x14ac:dyDescent="0.25">
      <c r="AY3337" s="235" t="s">
        <v>73</v>
      </c>
      <c r="AZ3337" s="235" t="s">
        <v>3744</v>
      </c>
      <c r="BA3337" s="235">
        <v>4116406</v>
      </c>
      <c r="BB3337" s="235"/>
      <c r="BC3337" s="235"/>
    </row>
    <row r="3338" spans="51:55" ht="30" customHeight="1" x14ac:dyDescent="0.25">
      <c r="AY3338" s="235" t="s">
        <v>73</v>
      </c>
      <c r="AZ3338" s="235" t="s">
        <v>3751</v>
      </c>
      <c r="BA3338" s="235">
        <v>4116505</v>
      </c>
      <c r="BB3338" s="235"/>
      <c r="BC3338" s="235"/>
    </row>
    <row r="3339" spans="51:55" ht="30" customHeight="1" x14ac:dyDescent="0.25">
      <c r="AY3339" s="235" t="s">
        <v>73</v>
      </c>
      <c r="AZ3339" s="235" t="s">
        <v>3757</v>
      </c>
      <c r="BA3339" s="235">
        <v>4116604</v>
      </c>
      <c r="BB3339" s="235"/>
      <c r="BC3339" s="235"/>
    </row>
    <row r="3340" spans="51:55" ht="30" customHeight="1" x14ac:dyDescent="0.25">
      <c r="AY3340" s="235" t="s">
        <v>73</v>
      </c>
      <c r="AZ3340" s="235" t="s">
        <v>3050</v>
      </c>
      <c r="BA3340" s="235">
        <v>4116703</v>
      </c>
      <c r="BB3340" s="235"/>
      <c r="BC3340" s="235"/>
    </row>
    <row r="3341" spans="51:55" ht="30" customHeight="1" x14ac:dyDescent="0.25">
      <c r="AY3341" s="235" t="s">
        <v>73</v>
      </c>
      <c r="AZ3341" s="235" t="s">
        <v>3766</v>
      </c>
      <c r="BA3341" s="235">
        <v>4116802</v>
      </c>
      <c r="BB3341" s="235"/>
      <c r="BC3341" s="235"/>
    </row>
    <row r="3342" spans="51:55" ht="30" customHeight="1" x14ac:dyDescent="0.25">
      <c r="AY3342" s="235" t="s">
        <v>73</v>
      </c>
      <c r="AZ3342" s="235" t="s">
        <v>3773</v>
      </c>
      <c r="BA3342" s="235">
        <v>4116901</v>
      </c>
      <c r="BB3342" s="235"/>
      <c r="BC3342" s="235"/>
    </row>
    <row r="3343" spans="51:55" ht="30" customHeight="1" x14ac:dyDescent="0.25">
      <c r="AY3343" s="235" t="s">
        <v>73</v>
      </c>
      <c r="AZ3343" s="235" t="s">
        <v>3779</v>
      </c>
      <c r="BA3343" s="235">
        <v>4116950</v>
      </c>
      <c r="BB3343" s="235"/>
      <c r="BC3343" s="235"/>
    </row>
    <row r="3344" spans="51:55" ht="30" customHeight="1" x14ac:dyDescent="0.25">
      <c r="AY3344" s="235" t="s">
        <v>73</v>
      </c>
      <c r="AZ3344" s="235" t="s">
        <v>3786</v>
      </c>
      <c r="BA3344" s="235">
        <v>4117008</v>
      </c>
      <c r="BB3344" s="235"/>
      <c r="BC3344" s="235"/>
    </row>
    <row r="3345" spans="51:55" ht="30" customHeight="1" x14ac:dyDescent="0.25">
      <c r="AY3345" s="235" t="s">
        <v>73</v>
      </c>
      <c r="AZ3345" s="235" t="s">
        <v>3793</v>
      </c>
      <c r="BA3345" s="235">
        <v>4117057</v>
      </c>
      <c r="BB3345" s="235"/>
      <c r="BC3345" s="235"/>
    </row>
    <row r="3346" spans="51:55" ht="30" customHeight="1" x14ac:dyDescent="0.25">
      <c r="AY3346" s="235" t="s">
        <v>73</v>
      </c>
      <c r="AZ3346" s="235" t="s">
        <v>3800</v>
      </c>
      <c r="BA3346" s="235">
        <v>4117107</v>
      </c>
      <c r="BB3346" s="235"/>
      <c r="BC3346" s="235"/>
    </row>
    <row r="3347" spans="51:55" ht="30" customHeight="1" x14ac:dyDescent="0.25">
      <c r="AY3347" s="235" t="s">
        <v>73</v>
      </c>
      <c r="AZ3347" s="235" t="s">
        <v>1874</v>
      </c>
      <c r="BA3347" s="235">
        <v>4117206</v>
      </c>
      <c r="BB3347" s="235"/>
      <c r="BC3347" s="235"/>
    </row>
    <row r="3348" spans="51:55" ht="30" customHeight="1" x14ac:dyDescent="0.25">
      <c r="AY3348" s="235" t="s">
        <v>73</v>
      </c>
      <c r="AZ3348" s="235" t="s">
        <v>3813</v>
      </c>
      <c r="BA3348" s="235">
        <v>4117255</v>
      </c>
      <c r="BB3348" s="235"/>
      <c r="BC3348" s="235"/>
    </row>
    <row r="3349" spans="51:55" ht="30" customHeight="1" x14ac:dyDescent="0.25">
      <c r="AY3349" s="235" t="s">
        <v>73</v>
      </c>
      <c r="AZ3349" s="235" t="s">
        <v>3820</v>
      </c>
      <c r="BA3349" s="235">
        <v>4117214</v>
      </c>
      <c r="BB3349" s="235"/>
      <c r="BC3349" s="235"/>
    </row>
    <row r="3350" spans="51:55" ht="30" customHeight="1" x14ac:dyDescent="0.25">
      <c r="AY3350" s="235" t="s">
        <v>73</v>
      </c>
      <c r="AZ3350" s="235" t="s">
        <v>3827</v>
      </c>
      <c r="BA3350" s="235">
        <v>4117222</v>
      </c>
      <c r="BB3350" s="235"/>
      <c r="BC3350" s="235"/>
    </row>
    <row r="3351" spans="51:55" ht="30" customHeight="1" x14ac:dyDescent="0.25">
      <c r="AY3351" s="235" t="s">
        <v>73</v>
      </c>
      <c r="AZ3351" s="235" t="s">
        <v>3834</v>
      </c>
      <c r="BA3351" s="235">
        <v>4117271</v>
      </c>
      <c r="BB3351" s="235"/>
      <c r="BC3351" s="235"/>
    </row>
    <row r="3352" spans="51:55" ht="30" customHeight="1" x14ac:dyDescent="0.25">
      <c r="AY3352" s="235" t="s">
        <v>73</v>
      </c>
      <c r="AZ3352" s="235" t="s">
        <v>3840</v>
      </c>
      <c r="BA3352" s="235">
        <v>4117297</v>
      </c>
      <c r="BB3352" s="235"/>
      <c r="BC3352" s="235"/>
    </row>
    <row r="3353" spans="51:55" ht="30" customHeight="1" x14ac:dyDescent="0.25">
      <c r="AY3353" s="235" t="s">
        <v>73</v>
      </c>
      <c r="AZ3353" s="235" t="s">
        <v>3847</v>
      </c>
      <c r="BA3353" s="235">
        <v>4117305</v>
      </c>
      <c r="BB3353" s="235"/>
      <c r="BC3353" s="235"/>
    </row>
    <row r="3354" spans="51:55" ht="30" customHeight="1" x14ac:dyDescent="0.25">
      <c r="AY3354" s="235" t="s">
        <v>73</v>
      </c>
      <c r="AZ3354" s="235" t="s">
        <v>3853</v>
      </c>
      <c r="BA3354" s="235">
        <v>4117404</v>
      </c>
      <c r="BB3354" s="235"/>
      <c r="BC3354" s="235"/>
    </row>
    <row r="3355" spans="51:55" ht="30" customHeight="1" x14ac:dyDescent="0.25">
      <c r="AY3355" s="235" t="s">
        <v>73</v>
      </c>
      <c r="AZ3355" s="235" t="s">
        <v>3859</v>
      </c>
      <c r="BA3355" s="235">
        <v>4117453</v>
      </c>
      <c r="BB3355" s="235"/>
      <c r="BC3355" s="235"/>
    </row>
    <row r="3356" spans="51:55" ht="30" customHeight="1" x14ac:dyDescent="0.25">
      <c r="AY3356" s="235" t="s">
        <v>73</v>
      </c>
      <c r="AZ3356" s="235" t="s">
        <v>3865</v>
      </c>
      <c r="BA3356" s="235">
        <v>4117503</v>
      </c>
      <c r="BB3356" s="235"/>
      <c r="BC3356" s="235"/>
    </row>
    <row r="3357" spans="51:55" ht="30" customHeight="1" x14ac:dyDescent="0.25">
      <c r="AY3357" s="235" t="s">
        <v>73</v>
      </c>
      <c r="AZ3357" s="235" t="s">
        <v>2022</v>
      </c>
      <c r="BA3357" s="235">
        <v>4117602</v>
      </c>
      <c r="BB3357" s="235"/>
      <c r="BC3357" s="235"/>
    </row>
    <row r="3358" spans="51:55" ht="30" customHeight="1" x14ac:dyDescent="0.25">
      <c r="AY3358" s="235" t="s">
        <v>73</v>
      </c>
      <c r="AZ3358" s="235" t="s">
        <v>3345</v>
      </c>
      <c r="BA3358" s="235">
        <v>4117701</v>
      </c>
      <c r="BB3358" s="235"/>
      <c r="BC3358" s="235"/>
    </row>
    <row r="3359" spans="51:55" ht="30" customHeight="1" x14ac:dyDescent="0.25">
      <c r="AY3359" s="235" t="s">
        <v>73</v>
      </c>
      <c r="AZ3359" s="235" t="s">
        <v>3881</v>
      </c>
      <c r="BA3359" s="235">
        <v>4117800</v>
      </c>
      <c r="BB3359" s="235"/>
      <c r="BC3359" s="235"/>
    </row>
    <row r="3360" spans="51:55" ht="30" customHeight="1" x14ac:dyDescent="0.25">
      <c r="AY3360" s="235" t="s">
        <v>73</v>
      </c>
      <c r="AZ3360" s="235" t="s">
        <v>3887</v>
      </c>
      <c r="BA3360" s="235">
        <v>4117909</v>
      </c>
      <c r="BB3360" s="235"/>
      <c r="BC3360" s="235"/>
    </row>
    <row r="3361" spans="51:55" ht="30" customHeight="1" x14ac:dyDescent="0.25">
      <c r="AY3361" s="235" t="s">
        <v>73</v>
      </c>
      <c r="AZ3361" s="235" t="s">
        <v>3893</v>
      </c>
      <c r="BA3361" s="235">
        <v>4118006</v>
      </c>
      <c r="BB3361" s="235"/>
      <c r="BC3361" s="235"/>
    </row>
    <row r="3362" spans="51:55" ht="30" customHeight="1" x14ac:dyDescent="0.25">
      <c r="AY3362" s="235" t="s">
        <v>73</v>
      </c>
      <c r="AZ3362" s="235" t="s">
        <v>3899</v>
      </c>
      <c r="BA3362" s="235">
        <v>4118105</v>
      </c>
      <c r="BB3362" s="235"/>
      <c r="BC3362" s="235"/>
    </row>
    <row r="3363" spans="51:55" ht="30" customHeight="1" x14ac:dyDescent="0.25">
      <c r="AY3363" s="235" t="s">
        <v>73</v>
      </c>
      <c r="AZ3363" s="235" t="s">
        <v>3905</v>
      </c>
      <c r="BA3363" s="235">
        <v>4118204</v>
      </c>
      <c r="BB3363" s="235"/>
      <c r="BC3363" s="235"/>
    </row>
    <row r="3364" spans="51:55" ht="30" customHeight="1" x14ac:dyDescent="0.25">
      <c r="AY3364" s="235" t="s">
        <v>73</v>
      </c>
      <c r="AZ3364" s="235" t="s">
        <v>3911</v>
      </c>
      <c r="BA3364" s="235">
        <v>4118303</v>
      </c>
      <c r="BB3364" s="235"/>
      <c r="BC3364" s="235"/>
    </row>
    <row r="3365" spans="51:55" ht="30" customHeight="1" x14ac:dyDescent="0.25">
      <c r="AY3365" s="235" t="s">
        <v>73</v>
      </c>
      <c r="AZ3365" s="235" t="s">
        <v>3916</v>
      </c>
      <c r="BA3365" s="235">
        <v>4118402</v>
      </c>
      <c r="BB3365" s="235"/>
      <c r="BC3365" s="235"/>
    </row>
    <row r="3366" spans="51:55" ht="30" customHeight="1" x14ac:dyDescent="0.25">
      <c r="AY3366" s="235" t="s">
        <v>73</v>
      </c>
      <c r="AZ3366" s="235" t="s">
        <v>3922</v>
      </c>
      <c r="BA3366" s="235">
        <v>4118451</v>
      </c>
      <c r="BB3366" s="235"/>
      <c r="BC3366" s="235"/>
    </row>
    <row r="3367" spans="51:55" ht="30" customHeight="1" x14ac:dyDescent="0.25">
      <c r="AY3367" s="235" t="s">
        <v>73</v>
      </c>
      <c r="AZ3367" s="235" t="s">
        <v>3928</v>
      </c>
      <c r="BA3367" s="235">
        <v>4118501</v>
      </c>
      <c r="BB3367" s="235"/>
      <c r="BC3367" s="235"/>
    </row>
    <row r="3368" spans="51:55" ht="30" customHeight="1" x14ac:dyDescent="0.25">
      <c r="AY3368" s="235" t="s">
        <v>73</v>
      </c>
      <c r="AZ3368" s="235" t="s">
        <v>3934</v>
      </c>
      <c r="BA3368" s="235">
        <v>4118600</v>
      </c>
      <c r="BB3368" s="235"/>
      <c r="BC3368" s="235"/>
    </row>
    <row r="3369" spans="51:55" ht="30" customHeight="1" x14ac:dyDescent="0.25">
      <c r="AY3369" s="235" t="s">
        <v>73</v>
      </c>
      <c r="AZ3369" s="235" t="s">
        <v>3940</v>
      </c>
      <c r="BA3369" s="235">
        <v>4118709</v>
      </c>
      <c r="BB3369" s="235"/>
      <c r="BC3369" s="235"/>
    </row>
    <row r="3370" spans="51:55" ht="30" customHeight="1" x14ac:dyDescent="0.25">
      <c r="AY3370" s="235" t="s">
        <v>73</v>
      </c>
      <c r="AZ3370" s="235" t="s">
        <v>3946</v>
      </c>
      <c r="BA3370" s="235">
        <v>4118808</v>
      </c>
      <c r="BB3370" s="235"/>
      <c r="BC3370" s="235"/>
    </row>
    <row r="3371" spans="51:55" ht="30" customHeight="1" x14ac:dyDescent="0.25">
      <c r="AY3371" s="235" t="s">
        <v>73</v>
      </c>
      <c r="AZ3371" s="235" t="s">
        <v>3952</v>
      </c>
      <c r="BA3371" s="235">
        <v>4118857</v>
      </c>
      <c r="BB3371" s="235"/>
      <c r="BC3371" s="235"/>
    </row>
    <row r="3372" spans="51:55" ht="30" customHeight="1" x14ac:dyDescent="0.25">
      <c r="AY3372" s="235" t="s">
        <v>73</v>
      </c>
      <c r="AZ3372" s="235" t="s">
        <v>3958</v>
      </c>
      <c r="BA3372" s="235">
        <v>4118907</v>
      </c>
      <c r="BB3372" s="235"/>
      <c r="BC3372" s="235"/>
    </row>
    <row r="3373" spans="51:55" ht="30" customHeight="1" x14ac:dyDescent="0.25">
      <c r="AY3373" s="235" t="s">
        <v>73</v>
      </c>
      <c r="AZ3373" s="235" t="s">
        <v>3963</v>
      </c>
      <c r="BA3373" s="235">
        <v>4119004</v>
      </c>
      <c r="BB3373" s="235"/>
      <c r="BC3373" s="235"/>
    </row>
    <row r="3374" spans="51:55" ht="30" customHeight="1" x14ac:dyDescent="0.25">
      <c r="AY3374" s="235" t="s">
        <v>73</v>
      </c>
      <c r="AZ3374" s="235" t="s">
        <v>3969</v>
      </c>
      <c r="BA3374" s="235">
        <v>4119103</v>
      </c>
      <c r="BB3374" s="235"/>
      <c r="BC3374" s="235"/>
    </row>
    <row r="3375" spans="51:55" ht="30" customHeight="1" x14ac:dyDescent="0.25">
      <c r="AY3375" s="235" t="s">
        <v>73</v>
      </c>
      <c r="AZ3375" s="235" t="s">
        <v>3974</v>
      </c>
      <c r="BA3375" s="235">
        <v>4119152</v>
      </c>
      <c r="BB3375" s="235"/>
      <c r="BC3375" s="235"/>
    </row>
    <row r="3376" spans="51:55" ht="30" customHeight="1" x14ac:dyDescent="0.25">
      <c r="AY3376" s="235" t="s">
        <v>73</v>
      </c>
      <c r="AZ3376" s="235" t="s">
        <v>3979</v>
      </c>
      <c r="BA3376" s="235">
        <v>4119251</v>
      </c>
      <c r="BB3376" s="235"/>
      <c r="BC3376" s="235"/>
    </row>
    <row r="3377" spans="51:55" ht="30" customHeight="1" x14ac:dyDescent="0.25">
      <c r="AY3377" s="235" t="s">
        <v>73</v>
      </c>
      <c r="AZ3377" s="235" t="s">
        <v>3985</v>
      </c>
      <c r="BA3377" s="235">
        <v>4119202</v>
      </c>
      <c r="BB3377" s="235"/>
      <c r="BC3377" s="235"/>
    </row>
    <row r="3378" spans="51:55" ht="30" customHeight="1" x14ac:dyDescent="0.25">
      <c r="AY3378" s="235" t="s">
        <v>73</v>
      </c>
      <c r="AZ3378" s="235" t="s">
        <v>1272</v>
      </c>
      <c r="BA3378" s="235">
        <v>4119301</v>
      </c>
      <c r="BB3378" s="235"/>
      <c r="BC3378" s="235"/>
    </row>
    <row r="3379" spans="51:55" ht="30" customHeight="1" x14ac:dyDescent="0.25">
      <c r="AY3379" s="235" t="s">
        <v>73</v>
      </c>
      <c r="AZ3379" s="235" t="s">
        <v>3996</v>
      </c>
      <c r="BA3379" s="235">
        <v>4119400</v>
      </c>
      <c r="BB3379" s="235"/>
      <c r="BC3379" s="235"/>
    </row>
    <row r="3380" spans="51:55" ht="30" customHeight="1" x14ac:dyDescent="0.25">
      <c r="AY3380" s="235" t="s">
        <v>73</v>
      </c>
      <c r="AZ3380" s="235" t="s">
        <v>4001</v>
      </c>
      <c r="BA3380" s="235">
        <v>4119509</v>
      </c>
      <c r="BB3380" s="235"/>
      <c r="BC3380" s="235"/>
    </row>
    <row r="3381" spans="51:55" ht="30" customHeight="1" x14ac:dyDescent="0.25">
      <c r="AY3381" s="235" t="s">
        <v>73</v>
      </c>
      <c r="AZ3381" s="235" t="s">
        <v>4007</v>
      </c>
      <c r="BA3381" s="235">
        <v>4119608</v>
      </c>
      <c r="BB3381" s="235"/>
      <c r="BC3381" s="235"/>
    </row>
    <row r="3382" spans="51:55" ht="30" customHeight="1" x14ac:dyDescent="0.25">
      <c r="AY3382" s="235" t="s">
        <v>73</v>
      </c>
      <c r="AZ3382" s="235" t="s">
        <v>4013</v>
      </c>
      <c r="BA3382" s="235">
        <v>4119657</v>
      </c>
      <c r="BB3382" s="235"/>
      <c r="BC3382" s="235"/>
    </row>
    <row r="3383" spans="51:55" ht="30" customHeight="1" x14ac:dyDescent="0.25">
      <c r="AY3383" s="235" t="s">
        <v>73</v>
      </c>
      <c r="AZ3383" s="235" t="s">
        <v>4019</v>
      </c>
      <c r="BA3383" s="235">
        <v>4119707</v>
      </c>
      <c r="BB3383" s="235"/>
      <c r="BC3383" s="235"/>
    </row>
    <row r="3384" spans="51:55" ht="30" customHeight="1" x14ac:dyDescent="0.25">
      <c r="AY3384" s="235" t="s">
        <v>73</v>
      </c>
      <c r="AZ3384" s="235" t="s">
        <v>4024</v>
      </c>
      <c r="BA3384" s="235">
        <v>4119806</v>
      </c>
      <c r="BB3384" s="235"/>
      <c r="BC3384" s="235"/>
    </row>
    <row r="3385" spans="51:55" ht="30" customHeight="1" x14ac:dyDescent="0.25">
      <c r="AY3385" s="235" t="s">
        <v>73</v>
      </c>
      <c r="AZ3385" s="235" t="s">
        <v>4030</v>
      </c>
      <c r="BA3385" s="235">
        <v>4119905</v>
      </c>
      <c r="BB3385" s="235"/>
      <c r="BC3385" s="235"/>
    </row>
    <row r="3386" spans="51:55" ht="30" customHeight="1" x14ac:dyDescent="0.25">
      <c r="AY3386" s="235" t="s">
        <v>73</v>
      </c>
      <c r="AZ3386" s="235" t="s">
        <v>4036</v>
      </c>
      <c r="BA3386" s="235">
        <v>4119954</v>
      </c>
      <c r="BB3386" s="235"/>
      <c r="BC3386" s="235"/>
    </row>
    <row r="3387" spans="51:55" ht="30" customHeight="1" x14ac:dyDescent="0.25">
      <c r="AY3387" s="235" t="s">
        <v>73</v>
      </c>
      <c r="AZ3387" s="235" t="s">
        <v>4041</v>
      </c>
      <c r="BA3387" s="235">
        <v>4120002</v>
      </c>
      <c r="BB3387" s="235"/>
      <c r="BC3387" s="235"/>
    </row>
    <row r="3388" spans="51:55" ht="30" customHeight="1" x14ac:dyDescent="0.25">
      <c r="AY3388" s="235" t="s">
        <v>73</v>
      </c>
      <c r="AZ3388" s="235" t="s">
        <v>4047</v>
      </c>
      <c r="BA3388" s="235">
        <v>4120101</v>
      </c>
      <c r="BB3388" s="235"/>
      <c r="BC3388" s="235"/>
    </row>
    <row r="3389" spans="51:55" ht="30" customHeight="1" x14ac:dyDescent="0.25">
      <c r="AY3389" s="235" t="s">
        <v>73</v>
      </c>
      <c r="AZ3389" s="235" t="s">
        <v>4053</v>
      </c>
      <c r="BA3389" s="235">
        <v>4120150</v>
      </c>
      <c r="BB3389" s="235"/>
      <c r="BC3389" s="235"/>
    </row>
    <row r="3390" spans="51:55" ht="30" customHeight="1" x14ac:dyDescent="0.25">
      <c r="AY3390" s="235" t="s">
        <v>73</v>
      </c>
      <c r="AZ3390" s="235" t="s">
        <v>4058</v>
      </c>
      <c r="BA3390" s="235">
        <v>4120200</v>
      </c>
      <c r="BB3390" s="235"/>
      <c r="BC3390" s="235"/>
    </row>
    <row r="3391" spans="51:55" ht="30" customHeight="1" x14ac:dyDescent="0.25">
      <c r="AY3391" s="235" t="s">
        <v>73</v>
      </c>
      <c r="AZ3391" s="235" t="s">
        <v>4064</v>
      </c>
      <c r="BA3391" s="235">
        <v>4120309</v>
      </c>
      <c r="BB3391" s="235"/>
      <c r="BC3391" s="235"/>
    </row>
    <row r="3392" spans="51:55" ht="30" customHeight="1" x14ac:dyDescent="0.25">
      <c r="AY3392" s="235" t="s">
        <v>73</v>
      </c>
      <c r="AZ3392" s="235" t="s">
        <v>4070</v>
      </c>
      <c r="BA3392" s="235">
        <v>4120333</v>
      </c>
      <c r="BB3392" s="235"/>
      <c r="BC3392" s="235"/>
    </row>
    <row r="3393" spans="51:55" ht="30" customHeight="1" x14ac:dyDescent="0.25">
      <c r="AY3393" s="235" t="s">
        <v>73</v>
      </c>
      <c r="AZ3393" s="235" t="s">
        <v>4076</v>
      </c>
      <c r="BA3393" s="235">
        <v>4120358</v>
      </c>
      <c r="BB3393" s="235"/>
      <c r="BC3393" s="235"/>
    </row>
    <row r="3394" spans="51:55" ht="30" customHeight="1" x14ac:dyDescent="0.25">
      <c r="AY3394" s="235" t="s">
        <v>73</v>
      </c>
      <c r="AZ3394" s="235" t="s">
        <v>4081</v>
      </c>
      <c r="BA3394" s="235">
        <v>4120408</v>
      </c>
      <c r="BB3394" s="235"/>
      <c r="BC3394" s="235"/>
    </row>
    <row r="3395" spans="51:55" ht="30" customHeight="1" x14ac:dyDescent="0.25">
      <c r="AY3395" s="235" t="s">
        <v>73</v>
      </c>
      <c r="AZ3395" s="235" t="s">
        <v>4087</v>
      </c>
      <c r="BA3395" s="235">
        <v>4120507</v>
      </c>
      <c r="BB3395" s="235"/>
      <c r="BC3395" s="235"/>
    </row>
    <row r="3396" spans="51:55" ht="30" customHeight="1" x14ac:dyDescent="0.25">
      <c r="AY3396" s="235" t="s">
        <v>73</v>
      </c>
      <c r="AZ3396" s="235" t="s">
        <v>4092</v>
      </c>
      <c r="BA3396" s="235">
        <v>4120606</v>
      </c>
      <c r="BB3396" s="235"/>
      <c r="BC3396" s="235"/>
    </row>
    <row r="3397" spans="51:55" ht="30" customHeight="1" x14ac:dyDescent="0.25">
      <c r="AY3397" s="235" t="s">
        <v>73</v>
      </c>
      <c r="AZ3397" s="235" t="s">
        <v>4098</v>
      </c>
      <c r="BA3397" s="235">
        <v>4120655</v>
      </c>
      <c r="BB3397" s="235"/>
      <c r="BC3397" s="235"/>
    </row>
    <row r="3398" spans="51:55" ht="30" customHeight="1" x14ac:dyDescent="0.25">
      <c r="AY3398" s="235" t="s">
        <v>73</v>
      </c>
      <c r="AZ3398" s="235" t="s">
        <v>4104</v>
      </c>
      <c r="BA3398" s="235">
        <v>4120705</v>
      </c>
      <c r="BB3398" s="235"/>
      <c r="BC3398" s="235"/>
    </row>
    <row r="3399" spans="51:55" ht="30" customHeight="1" x14ac:dyDescent="0.25">
      <c r="AY3399" s="235" t="s">
        <v>73</v>
      </c>
      <c r="AZ3399" s="235" t="s">
        <v>4110</v>
      </c>
      <c r="BA3399" s="235">
        <v>4120804</v>
      </c>
      <c r="BB3399" s="235"/>
      <c r="BC3399" s="235"/>
    </row>
    <row r="3400" spans="51:55" ht="30" customHeight="1" x14ac:dyDescent="0.25">
      <c r="AY3400" s="235" t="s">
        <v>73</v>
      </c>
      <c r="AZ3400" s="235" t="s">
        <v>4115</v>
      </c>
      <c r="BA3400" s="235">
        <v>4120853</v>
      </c>
      <c r="BB3400" s="235"/>
      <c r="BC3400" s="235"/>
    </row>
    <row r="3401" spans="51:55" ht="30" customHeight="1" x14ac:dyDescent="0.25">
      <c r="AY3401" s="235" t="s">
        <v>73</v>
      </c>
      <c r="AZ3401" s="235" t="s">
        <v>4121</v>
      </c>
      <c r="BA3401" s="235">
        <v>4120903</v>
      </c>
      <c r="BB3401" s="235"/>
      <c r="BC3401" s="235"/>
    </row>
    <row r="3402" spans="51:55" ht="30" customHeight="1" x14ac:dyDescent="0.25">
      <c r="AY3402" s="235" t="s">
        <v>73</v>
      </c>
      <c r="AZ3402" s="235" t="s">
        <v>4127</v>
      </c>
      <c r="BA3402" s="235">
        <v>4121000</v>
      </c>
      <c r="BB3402" s="235"/>
      <c r="BC3402" s="235"/>
    </row>
    <row r="3403" spans="51:55" ht="30" customHeight="1" x14ac:dyDescent="0.25">
      <c r="AY3403" s="235" t="s">
        <v>73</v>
      </c>
      <c r="AZ3403" s="235" t="s">
        <v>4133</v>
      </c>
      <c r="BA3403" s="235">
        <v>4121109</v>
      </c>
      <c r="BB3403" s="235"/>
      <c r="BC3403" s="235"/>
    </row>
    <row r="3404" spans="51:55" ht="30" customHeight="1" x14ac:dyDescent="0.25">
      <c r="AY3404" s="235" t="s">
        <v>73</v>
      </c>
      <c r="AZ3404" s="235" t="s">
        <v>4139</v>
      </c>
      <c r="BA3404" s="235">
        <v>4121208</v>
      </c>
      <c r="BB3404" s="235"/>
      <c r="BC3404" s="235"/>
    </row>
    <row r="3405" spans="51:55" ht="30" customHeight="1" x14ac:dyDescent="0.25">
      <c r="AY3405" s="235" t="s">
        <v>73</v>
      </c>
      <c r="AZ3405" s="235" t="s">
        <v>4144</v>
      </c>
      <c r="BA3405" s="235">
        <v>4121257</v>
      </c>
      <c r="BB3405" s="235"/>
      <c r="BC3405" s="235"/>
    </row>
    <row r="3406" spans="51:55" ht="30" customHeight="1" x14ac:dyDescent="0.25">
      <c r="AY3406" s="235" t="s">
        <v>73</v>
      </c>
      <c r="AZ3406" s="235" t="s">
        <v>4149</v>
      </c>
      <c r="BA3406" s="235">
        <v>4121307</v>
      </c>
      <c r="BB3406" s="235"/>
      <c r="BC3406" s="235"/>
    </row>
    <row r="3407" spans="51:55" ht="30" customHeight="1" x14ac:dyDescent="0.25">
      <c r="AY3407" s="235" t="s">
        <v>73</v>
      </c>
      <c r="AZ3407" s="235" t="s">
        <v>4154</v>
      </c>
      <c r="BA3407" s="235">
        <v>4121356</v>
      </c>
      <c r="BB3407" s="235"/>
      <c r="BC3407" s="235"/>
    </row>
    <row r="3408" spans="51:55" ht="30" customHeight="1" x14ac:dyDescent="0.25">
      <c r="AY3408" s="235" t="s">
        <v>73</v>
      </c>
      <c r="AZ3408" s="235" t="s">
        <v>4159</v>
      </c>
      <c r="BA3408" s="235">
        <v>4121406</v>
      </c>
      <c r="BB3408" s="235"/>
      <c r="BC3408" s="235"/>
    </row>
    <row r="3409" spans="51:55" ht="30" customHeight="1" x14ac:dyDescent="0.25">
      <c r="AY3409" s="235" t="s">
        <v>73</v>
      </c>
      <c r="AZ3409" s="235" t="s">
        <v>4164</v>
      </c>
      <c r="BA3409" s="235">
        <v>4121505</v>
      </c>
      <c r="BB3409" s="235"/>
      <c r="BC3409" s="235"/>
    </row>
    <row r="3410" spans="51:55" ht="30" customHeight="1" x14ac:dyDescent="0.25">
      <c r="AY3410" s="235" t="s">
        <v>73</v>
      </c>
      <c r="AZ3410" s="235" t="s">
        <v>4169</v>
      </c>
      <c r="BA3410" s="235">
        <v>4121604</v>
      </c>
      <c r="BB3410" s="235"/>
      <c r="BC3410" s="235"/>
    </row>
    <row r="3411" spans="51:55" ht="30" customHeight="1" x14ac:dyDescent="0.25">
      <c r="AY3411" s="235" t="s">
        <v>73</v>
      </c>
      <c r="AZ3411" s="235" t="s">
        <v>4174</v>
      </c>
      <c r="BA3411" s="235">
        <v>4121703</v>
      </c>
      <c r="BB3411" s="235"/>
      <c r="BC3411" s="235"/>
    </row>
    <row r="3412" spans="51:55" ht="30" customHeight="1" x14ac:dyDescent="0.25">
      <c r="AY3412" s="235" t="s">
        <v>73</v>
      </c>
      <c r="AZ3412" s="235" t="s">
        <v>4179</v>
      </c>
      <c r="BA3412" s="235">
        <v>4121752</v>
      </c>
      <c r="BB3412" s="235"/>
      <c r="BC3412" s="235"/>
    </row>
    <row r="3413" spans="51:55" ht="30" customHeight="1" x14ac:dyDescent="0.25">
      <c r="AY3413" s="235" t="s">
        <v>73</v>
      </c>
      <c r="AZ3413" s="235" t="s">
        <v>4184</v>
      </c>
      <c r="BA3413" s="235">
        <v>4121802</v>
      </c>
      <c r="BB3413" s="235"/>
      <c r="BC3413" s="235"/>
    </row>
    <row r="3414" spans="51:55" ht="30" customHeight="1" x14ac:dyDescent="0.25">
      <c r="AY3414" s="235" t="s">
        <v>73</v>
      </c>
      <c r="AZ3414" s="235" t="s">
        <v>4189</v>
      </c>
      <c r="BA3414" s="235">
        <v>4121901</v>
      </c>
      <c r="BB3414" s="235"/>
      <c r="BC3414" s="235"/>
    </row>
    <row r="3415" spans="51:55" ht="30" customHeight="1" x14ac:dyDescent="0.25">
      <c r="AY3415" s="235" t="s">
        <v>73</v>
      </c>
      <c r="AZ3415" s="235" t="s">
        <v>4193</v>
      </c>
      <c r="BA3415" s="235">
        <v>4122008</v>
      </c>
      <c r="BB3415" s="235"/>
      <c r="BC3415" s="235"/>
    </row>
    <row r="3416" spans="51:55" ht="30" customHeight="1" x14ac:dyDescent="0.25">
      <c r="AY3416" s="235" t="s">
        <v>73</v>
      </c>
      <c r="AZ3416" s="235" t="s">
        <v>4198</v>
      </c>
      <c r="BA3416" s="235">
        <v>4122107</v>
      </c>
      <c r="BB3416" s="235"/>
      <c r="BC3416" s="235"/>
    </row>
    <row r="3417" spans="51:55" ht="30" customHeight="1" x14ac:dyDescent="0.25">
      <c r="AY3417" s="235" t="s">
        <v>73</v>
      </c>
      <c r="AZ3417" s="235" t="s">
        <v>4203</v>
      </c>
      <c r="BA3417" s="235">
        <v>4122156</v>
      </c>
      <c r="BB3417" s="235"/>
      <c r="BC3417" s="235"/>
    </row>
    <row r="3418" spans="51:55" ht="30" customHeight="1" x14ac:dyDescent="0.25">
      <c r="AY3418" s="235" t="s">
        <v>73</v>
      </c>
      <c r="AZ3418" s="235" t="s">
        <v>4208</v>
      </c>
      <c r="BA3418" s="235">
        <v>4122172</v>
      </c>
      <c r="BB3418" s="235"/>
      <c r="BC3418" s="235"/>
    </row>
    <row r="3419" spans="51:55" ht="30" customHeight="1" x14ac:dyDescent="0.25">
      <c r="AY3419" s="235" t="s">
        <v>73</v>
      </c>
      <c r="AZ3419" s="235" t="s">
        <v>4213</v>
      </c>
      <c r="BA3419" s="235">
        <v>4122206</v>
      </c>
      <c r="BB3419" s="235"/>
      <c r="BC3419" s="235"/>
    </row>
    <row r="3420" spans="51:55" ht="30" customHeight="1" x14ac:dyDescent="0.25">
      <c r="AY3420" s="235" t="s">
        <v>73</v>
      </c>
      <c r="AZ3420" s="235" t="s">
        <v>1578</v>
      </c>
      <c r="BA3420" s="235">
        <v>4122305</v>
      </c>
      <c r="BB3420" s="235"/>
      <c r="BC3420" s="235"/>
    </row>
    <row r="3421" spans="51:55" ht="30" customHeight="1" x14ac:dyDescent="0.25">
      <c r="AY3421" s="235" t="s">
        <v>73</v>
      </c>
      <c r="AZ3421" s="235" t="s">
        <v>4222</v>
      </c>
      <c r="BA3421" s="235">
        <v>4122404</v>
      </c>
      <c r="BB3421" s="235"/>
      <c r="BC3421" s="235"/>
    </row>
    <row r="3422" spans="51:55" ht="30" customHeight="1" x14ac:dyDescent="0.25">
      <c r="AY3422" s="235" t="s">
        <v>73</v>
      </c>
      <c r="AZ3422" s="235" t="s">
        <v>4226</v>
      </c>
      <c r="BA3422" s="235">
        <v>4122503</v>
      </c>
      <c r="BB3422" s="235"/>
      <c r="BC3422" s="235"/>
    </row>
    <row r="3423" spans="51:55" ht="30" customHeight="1" x14ac:dyDescent="0.25">
      <c r="AY3423" s="235" t="s">
        <v>73</v>
      </c>
      <c r="AZ3423" s="235" t="s">
        <v>4231</v>
      </c>
      <c r="BA3423" s="235">
        <v>4122602</v>
      </c>
      <c r="BB3423" s="235"/>
      <c r="BC3423" s="235"/>
    </row>
    <row r="3424" spans="51:55" ht="30" customHeight="1" x14ac:dyDescent="0.25">
      <c r="AY3424" s="235" t="s">
        <v>73</v>
      </c>
      <c r="AZ3424" s="235" t="s">
        <v>4236</v>
      </c>
      <c r="BA3424" s="235">
        <v>4122651</v>
      </c>
      <c r="BB3424" s="235"/>
      <c r="BC3424" s="235"/>
    </row>
    <row r="3425" spans="51:55" ht="30" customHeight="1" x14ac:dyDescent="0.25">
      <c r="AY3425" s="235" t="s">
        <v>73</v>
      </c>
      <c r="AZ3425" s="235" t="s">
        <v>4240</v>
      </c>
      <c r="BA3425" s="235">
        <v>4122701</v>
      </c>
      <c r="BB3425" s="235"/>
      <c r="BC3425" s="235"/>
    </row>
    <row r="3426" spans="51:55" ht="30" customHeight="1" x14ac:dyDescent="0.25">
      <c r="AY3426" s="235" t="s">
        <v>73</v>
      </c>
      <c r="AZ3426" s="235" t="s">
        <v>4245</v>
      </c>
      <c r="BA3426" s="235">
        <v>4122800</v>
      </c>
      <c r="BB3426" s="235"/>
      <c r="BC3426" s="235"/>
    </row>
    <row r="3427" spans="51:55" ht="30" customHeight="1" x14ac:dyDescent="0.25">
      <c r="AY3427" s="235" t="s">
        <v>73</v>
      </c>
      <c r="AZ3427" s="235" t="s">
        <v>4250</v>
      </c>
      <c r="BA3427" s="235">
        <v>4122909</v>
      </c>
      <c r="BB3427" s="235"/>
      <c r="BC3427" s="235"/>
    </row>
    <row r="3428" spans="51:55" ht="30" customHeight="1" x14ac:dyDescent="0.25">
      <c r="AY3428" s="235" t="s">
        <v>73</v>
      </c>
      <c r="AZ3428" s="235" t="s">
        <v>4254</v>
      </c>
      <c r="BA3428" s="235">
        <v>4123006</v>
      </c>
      <c r="BB3428" s="235"/>
      <c r="BC3428" s="235"/>
    </row>
    <row r="3429" spans="51:55" ht="30" customHeight="1" x14ac:dyDescent="0.25">
      <c r="AY3429" s="235" t="s">
        <v>73</v>
      </c>
      <c r="AZ3429" s="235" t="s">
        <v>4259</v>
      </c>
      <c r="BA3429" s="235">
        <v>4123105</v>
      </c>
      <c r="BB3429" s="235"/>
      <c r="BC3429" s="235"/>
    </row>
    <row r="3430" spans="51:55" ht="30" customHeight="1" x14ac:dyDescent="0.25">
      <c r="AY3430" s="235" t="s">
        <v>73</v>
      </c>
      <c r="AZ3430" s="235" t="s">
        <v>4263</v>
      </c>
      <c r="BA3430" s="235">
        <v>4123204</v>
      </c>
      <c r="BB3430" s="235"/>
      <c r="BC3430" s="235"/>
    </row>
    <row r="3431" spans="51:55" ht="30" customHeight="1" x14ac:dyDescent="0.25">
      <c r="AY3431" s="235" t="s">
        <v>73</v>
      </c>
      <c r="AZ3431" s="235" t="s">
        <v>4268</v>
      </c>
      <c r="BA3431" s="235">
        <v>4123303</v>
      </c>
      <c r="BB3431" s="235"/>
      <c r="BC3431" s="235"/>
    </row>
    <row r="3432" spans="51:55" ht="30" customHeight="1" x14ac:dyDescent="0.25">
      <c r="AY3432" s="235" t="s">
        <v>73</v>
      </c>
      <c r="AZ3432" s="235" t="s">
        <v>4273</v>
      </c>
      <c r="BA3432" s="235">
        <v>4123402</v>
      </c>
      <c r="BB3432" s="235"/>
      <c r="BC3432" s="235"/>
    </row>
    <row r="3433" spans="51:55" ht="30" customHeight="1" x14ac:dyDescent="0.25">
      <c r="AY3433" s="235" t="s">
        <v>73</v>
      </c>
      <c r="AZ3433" s="235" t="s">
        <v>3074</v>
      </c>
      <c r="BA3433" s="235">
        <v>4123501</v>
      </c>
      <c r="BB3433" s="235"/>
      <c r="BC3433" s="235"/>
    </row>
    <row r="3434" spans="51:55" ht="30" customHeight="1" x14ac:dyDescent="0.25">
      <c r="AY3434" s="235" t="s">
        <v>73</v>
      </c>
      <c r="AZ3434" s="235" t="s">
        <v>3087</v>
      </c>
      <c r="BA3434" s="235">
        <v>4123600</v>
      </c>
      <c r="BB3434" s="235"/>
      <c r="BC3434" s="235"/>
    </row>
    <row r="3435" spans="51:55" ht="30" customHeight="1" x14ac:dyDescent="0.25">
      <c r="AY3435" s="235" t="s">
        <v>73</v>
      </c>
      <c r="AZ3435" s="235" t="s">
        <v>4285</v>
      </c>
      <c r="BA3435" s="235">
        <v>4123709</v>
      </c>
      <c r="BB3435" s="235"/>
      <c r="BC3435" s="235"/>
    </row>
    <row r="3436" spans="51:55" ht="30" customHeight="1" x14ac:dyDescent="0.25">
      <c r="AY3436" s="235" t="s">
        <v>73</v>
      </c>
      <c r="AZ3436" s="235" t="s">
        <v>4290</v>
      </c>
      <c r="BA3436" s="235">
        <v>4123808</v>
      </c>
      <c r="BB3436" s="235"/>
      <c r="BC3436" s="235"/>
    </row>
    <row r="3437" spans="51:55" ht="30" customHeight="1" x14ac:dyDescent="0.25">
      <c r="AY3437" s="235" t="s">
        <v>73</v>
      </c>
      <c r="AZ3437" s="235" t="s">
        <v>4295</v>
      </c>
      <c r="BA3437" s="235">
        <v>4123824</v>
      </c>
      <c r="BB3437" s="235"/>
      <c r="BC3437" s="235"/>
    </row>
    <row r="3438" spans="51:55" ht="30" customHeight="1" x14ac:dyDescent="0.25">
      <c r="AY3438" s="235" t="s">
        <v>73</v>
      </c>
      <c r="AZ3438" s="235" t="s">
        <v>4300</v>
      </c>
      <c r="BA3438" s="235">
        <v>4123857</v>
      </c>
      <c r="BB3438" s="235"/>
      <c r="BC3438" s="235"/>
    </row>
    <row r="3439" spans="51:55" ht="30" customHeight="1" x14ac:dyDescent="0.25">
      <c r="AY3439" s="235" t="s">
        <v>73</v>
      </c>
      <c r="AZ3439" s="235" t="s">
        <v>4305</v>
      </c>
      <c r="BA3439" s="235">
        <v>4123907</v>
      </c>
      <c r="BB3439" s="235"/>
      <c r="BC3439" s="235"/>
    </row>
    <row r="3440" spans="51:55" ht="30" customHeight="1" x14ac:dyDescent="0.25">
      <c r="AY3440" s="235" t="s">
        <v>73</v>
      </c>
      <c r="AZ3440" s="235" t="s">
        <v>4310</v>
      </c>
      <c r="BA3440" s="235">
        <v>4123956</v>
      </c>
      <c r="BB3440" s="235"/>
      <c r="BC3440" s="235"/>
    </row>
    <row r="3441" spans="51:55" ht="30" customHeight="1" x14ac:dyDescent="0.25">
      <c r="AY3441" s="235" t="s">
        <v>73</v>
      </c>
      <c r="AZ3441" s="235" t="s">
        <v>4315</v>
      </c>
      <c r="BA3441" s="235">
        <v>4124020</v>
      </c>
      <c r="BB3441" s="235"/>
      <c r="BC3441" s="235"/>
    </row>
    <row r="3442" spans="51:55" ht="30" customHeight="1" x14ac:dyDescent="0.25">
      <c r="AY3442" s="235" t="s">
        <v>73</v>
      </c>
      <c r="AZ3442" s="235" t="s">
        <v>4319</v>
      </c>
      <c r="BA3442" s="235">
        <v>4124053</v>
      </c>
      <c r="BB3442" s="235"/>
      <c r="BC3442" s="235"/>
    </row>
    <row r="3443" spans="51:55" ht="30" customHeight="1" x14ac:dyDescent="0.25">
      <c r="AY3443" s="235" t="s">
        <v>73</v>
      </c>
      <c r="AZ3443" s="235" t="s">
        <v>4324</v>
      </c>
      <c r="BA3443" s="235">
        <v>4124004</v>
      </c>
      <c r="BB3443" s="235"/>
      <c r="BC3443" s="235"/>
    </row>
    <row r="3444" spans="51:55" ht="30" customHeight="1" x14ac:dyDescent="0.25">
      <c r="AY3444" s="235" t="s">
        <v>73</v>
      </c>
      <c r="AZ3444" s="235" t="s">
        <v>4329</v>
      </c>
      <c r="BA3444" s="235">
        <v>4124103</v>
      </c>
      <c r="BB3444" s="235"/>
      <c r="BC3444" s="235"/>
    </row>
    <row r="3445" spans="51:55" ht="30" customHeight="1" x14ac:dyDescent="0.25">
      <c r="AY3445" s="235" t="s">
        <v>73</v>
      </c>
      <c r="AZ3445" s="235" t="s">
        <v>4334</v>
      </c>
      <c r="BA3445" s="235">
        <v>4124202</v>
      </c>
      <c r="BB3445" s="235"/>
      <c r="BC3445" s="235"/>
    </row>
    <row r="3446" spans="51:55" ht="30" customHeight="1" x14ac:dyDescent="0.25">
      <c r="AY3446" s="235" t="s">
        <v>73</v>
      </c>
      <c r="AZ3446" s="235" t="s">
        <v>4339</v>
      </c>
      <c r="BA3446" s="235">
        <v>4124301</v>
      </c>
      <c r="BB3446" s="235"/>
      <c r="BC3446" s="235"/>
    </row>
    <row r="3447" spans="51:55" ht="30" customHeight="1" x14ac:dyDescent="0.25">
      <c r="AY3447" s="235" t="s">
        <v>73</v>
      </c>
      <c r="AZ3447" s="235" t="s">
        <v>4344</v>
      </c>
      <c r="BA3447" s="235">
        <v>4124400</v>
      </c>
      <c r="BB3447" s="235"/>
      <c r="BC3447" s="235"/>
    </row>
    <row r="3448" spans="51:55" ht="30" customHeight="1" x14ac:dyDescent="0.25">
      <c r="AY3448" s="235" t="s">
        <v>73</v>
      </c>
      <c r="AZ3448" s="235" t="s">
        <v>4349</v>
      </c>
      <c r="BA3448" s="235">
        <v>4124509</v>
      </c>
      <c r="BB3448" s="235"/>
      <c r="BC3448" s="235"/>
    </row>
    <row r="3449" spans="51:55" ht="30" customHeight="1" x14ac:dyDescent="0.25">
      <c r="AY3449" s="235" t="s">
        <v>73</v>
      </c>
      <c r="AZ3449" s="235" t="s">
        <v>4353</v>
      </c>
      <c r="BA3449" s="235">
        <v>4124608</v>
      </c>
      <c r="BB3449" s="235"/>
      <c r="BC3449" s="235"/>
    </row>
    <row r="3450" spans="51:55" ht="30" customHeight="1" x14ac:dyDescent="0.25">
      <c r="AY3450" s="235" t="s">
        <v>73</v>
      </c>
      <c r="AZ3450" s="235" t="s">
        <v>4357</v>
      </c>
      <c r="BA3450" s="235">
        <v>4124707</v>
      </c>
      <c r="BB3450" s="235"/>
      <c r="BC3450" s="235"/>
    </row>
    <row r="3451" spans="51:55" ht="30" customHeight="1" x14ac:dyDescent="0.25">
      <c r="AY3451" s="235" t="s">
        <v>73</v>
      </c>
      <c r="AZ3451" s="235" t="s">
        <v>2956</v>
      </c>
      <c r="BA3451" s="235">
        <v>4124806</v>
      </c>
      <c r="BB3451" s="235"/>
      <c r="BC3451" s="235"/>
    </row>
    <row r="3452" spans="51:55" ht="30" customHeight="1" x14ac:dyDescent="0.25">
      <c r="AY3452" s="235" t="s">
        <v>73</v>
      </c>
      <c r="AZ3452" s="235" t="s">
        <v>4366</v>
      </c>
      <c r="BA3452" s="235">
        <v>4124905</v>
      </c>
      <c r="BB3452" s="235"/>
      <c r="BC3452" s="235"/>
    </row>
    <row r="3453" spans="51:55" ht="30" customHeight="1" x14ac:dyDescent="0.25">
      <c r="AY3453" s="235" t="s">
        <v>73</v>
      </c>
      <c r="AZ3453" s="235" t="s">
        <v>4370</v>
      </c>
      <c r="BA3453" s="235">
        <v>4125001</v>
      </c>
      <c r="BB3453" s="235"/>
      <c r="BC3453" s="235"/>
    </row>
    <row r="3454" spans="51:55" ht="30" customHeight="1" x14ac:dyDescent="0.25">
      <c r="AY3454" s="235" t="s">
        <v>73</v>
      </c>
      <c r="AZ3454" s="235" t="s">
        <v>4375</v>
      </c>
      <c r="BA3454" s="235">
        <v>4125100</v>
      </c>
      <c r="BB3454" s="235"/>
      <c r="BC3454" s="235"/>
    </row>
    <row r="3455" spans="51:55" ht="30" customHeight="1" x14ac:dyDescent="0.25">
      <c r="AY3455" s="235" t="s">
        <v>73</v>
      </c>
      <c r="AZ3455" s="235" t="s">
        <v>4379</v>
      </c>
      <c r="BA3455" s="235">
        <v>4125308</v>
      </c>
      <c r="BB3455" s="235"/>
      <c r="BC3455" s="235"/>
    </row>
    <row r="3456" spans="51:55" ht="30" customHeight="1" x14ac:dyDescent="0.25">
      <c r="AY3456" s="235" t="s">
        <v>73</v>
      </c>
      <c r="AZ3456" s="235" t="s">
        <v>4384</v>
      </c>
      <c r="BA3456" s="235">
        <v>4125357</v>
      </c>
      <c r="BB3456" s="235"/>
      <c r="BC3456" s="235"/>
    </row>
    <row r="3457" spans="51:55" ht="30" customHeight="1" x14ac:dyDescent="0.25">
      <c r="AY3457" s="235" t="s">
        <v>73</v>
      </c>
      <c r="AZ3457" s="235" t="s">
        <v>4389</v>
      </c>
      <c r="BA3457" s="235">
        <v>4125209</v>
      </c>
      <c r="BB3457" s="235"/>
      <c r="BC3457" s="235"/>
    </row>
    <row r="3458" spans="51:55" ht="30" customHeight="1" x14ac:dyDescent="0.25">
      <c r="AY3458" s="235" t="s">
        <v>73</v>
      </c>
      <c r="AZ3458" s="235" t="s">
        <v>4393</v>
      </c>
      <c r="BA3458" s="235">
        <v>4125407</v>
      </c>
      <c r="BB3458" s="235"/>
      <c r="BC3458" s="235"/>
    </row>
    <row r="3459" spans="51:55" ht="30" customHeight="1" x14ac:dyDescent="0.25">
      <c r="AY3459" s="235" t="s">
        <v>73</v>
      </c>
      <c r="AZ3459" s="235" t="s">
        <v>4398</v>
      </c>
      <c r="BA3459" s="235">
        <v>4125456</v>
      </c>
      <c r="BB3459" s="235"/>
      <c r="BC3459" s="235"/>
    </row>
    <row r="3460" spans="51:55" ht="30" customHeight="1" x14ac:dyDescent="0.25">
      <c r="AY3460" s="235" t="s">
        <v>73</v>
      </c>
      <c r="AZ3460" s="235" t="s">
        <v>4403</v>
      </c>
      <c r="BA3460" s="235">
        <v>4125506</v>
      </c>
      <c r="BB3460" s="235"/>
      <c r="BC3460" s="235"/>
    </row>
    <row r="3461" spans="51:55" ht="30" customHeight="1" x14ac:dyDescent="0.25">
      <c r="AY3461" s="235" t="s">
        <v>73</v>
      </c>
      <c r="AZ3461" s="235" t="s">
        <v>4407</v>
      </c>
      <c r="BA3461" s="235">
        <v>4125555</v>
      </c>
      <c r="BB3461" s="235"/>
      <c r="BC3461" s="235"/>
    </row>
    <row r="3462" spans="51:55" ht="30" customHeight="1" x14ac:dyDescent="0.25">
      <c r="AY3462" s="235" t="s">
        <v>73</v>
      </c>
      <c r="AZ3462" s="235" t="s">
        <v>4412</v>
      </c>
      <c r="BA3462" s="235">
        <v>4125605</v>
      </c>
      <c r="BB3462" s="235"/>
      <c r="BC3462" s="235"/>
    </row>
    <row r="3463" spans="51:55" ht="30" customHeight="1" x14ac:dyDescent="0.25">
      <c r="AY3463" s="235" t="s">
        <v>73</v>
      </c>
      <c r="AZ3463" s="235" t="s">
        <v>4417</v>
      </c>
      <c r="BA3463" s="235">
        <v>4125704</v>
      </c>
      <c r="BB3463" s="235"/>
      <c r="BC3463" s="235"/>
    </row>
    <row r="3464" spans="51:55" ht="30" customHeight="1" x14ac:dyDescent="0.25">
      <c r="AY3464" s="235" t="s">
        <v>73</v>
      </c>
      <c r="AZ3464" s="235" t="s">
        <v>4422</v>
      </c>
      <c r="BA3464" s="235">
        <v>4125753</v>
      </c>
      <c r="BB3464" s="235"/>
      <c r="BC3464" s="235"/>
    </row>
    <row r="3465" spans="51:55" ht="30" customHeight="1" x14ac:dyDescent="0.25">
      <c r="AY3465" s="235" t="s">
        <v>73</v>
      </c>
      <c r="AZ3465" s="235" t="s">
        <v>4426</v>
      </c>
      <c r="BA3465" s="235">
        <v>4125803</v>
      </c>
      <c r="BB3465" s="235"/>
      <c r="BC3465" s="235"/>
    </row>
    <row r="3466" spans="51:55" ht="30" customHeight="1" x14ac:dyDescent="0.25">
      <c r="AY3466" s="235" t="s">
        <v>73</v>
      </c>
      <c r="AZ3466" s="235" t="s">
        <v>4431</v>
      </c>
      <c r="BA3466" s="235">
        <v>4125902</v>
      </c>
      <c r="BB3466" s="235"/>
      <c r="BC3466" s="235"/>
    </row>
    <row r="3467" spans="51:55" ht="30" customHeight="1" x14ac:dyDescent="0.25">
      <c r="AY3467" s="235" t="s">
        <v>73</v>
      </c>
      <c r="AZ3467" s="235" t="s">
        <v>4436</v>
      </c>
      <c r="BA3467" s="235">
        <v>4126009</v>
      </c>
      <c r="BB3467" s="235"/>
      <c r="BC3467" s="235"/>
    </row>
    <row r="3468" spans="51:55" ht="30" customHeight="1" x14ac:dyDescent="0.25">
      <c r="AY3468" s="235" t="s">
        <v>73</v>
      </c>
      <c r="AZ3468" s="235" t="s">
        <v>2807</v>
      </c>
      <c r="BA3468" s="235">
        <v>4126108</v>
      </c>
      <c r="BB3468" s="235"/>
      <c r="BC3468" s="235"/>
    </row>
    <row r="3469" spans="51:55" ht="30" customHeight="1" x14ac:dyDescent="0.25">
      <c r="AY3469" s="235" t="s">
        <v>73</v>
      </c>
      <c r="AZ3469" s="235" t="s">
        <v>4445</v>
      </c>
      <c r="BA3469" s="235">
        <v>4126207</v>
      </c>
      <c r="BB3469" s="235"/>
      <c r="BC3469" s="235"/>
    </row>
    <row r="3470" spans="51:55" ht="30" customHeight="1" x14ac:dyDescent="0.25">
      <c r="AY3470" s="235" t="s">
        <v>73</v>
      </c>
      <c r="AZ3470" s="235" t="s">
        <v>4450</v>
      </c>
      <c r="BA3470" s="235">
        <v>4126256</v>
      </c>
      <c r="BB3470" s="235"/>
      <c r="BC3470" s="235"/>
    </row>
    <row r="3471" spans="51:55" ht="30" customHeight="1" x14ac:dyDescent="0.25">
      <c r="AY3471" s="235" t="s">
        <v>73</v>
      </c>
      <c r="AZ3471" s="235" t="s">
        <v>4455</v>
      </c>
      <c r="BA3471" s="235">
        <v>4126272</v>
      </c>
      <c r="BB3471" s="235"/>
      <c r="BC3471" s="235"/>
    </row>
    <row r="3472" spans="51:55" ht="30" customHeight="1" x14ac:dyDescent="0.25">
      <c r="AY3472" s="235" t="s">
        <v>73</v>
      </c>
      <c r="AZ3472" s="235" t="s">
        <v>4460</v>
      </c>
      <c r="BA3472" s="235">
        <v>4126306</v>
      </c>
      <c r="BB3472" s="235"/>
      <c r="BC3472" s="235"/>
    </row>
    <row r="3473" spans="51:55" ht="30" customHeight="1" x14ac:dyDescent="0.25">
      <c r="AY3473" s="235" t="s">
        <v>73</v>
      </c>
      <c r="AZ3473" s="235" t="s">
        <v>4465</v>
      </c>
      <c r="BA3473" s="235">
        <v>4126355</v>
      </c>
      <c r="BB3473" s="235"/>
      <c r="BC3473" s="235"/>
    </row>
    <row r="3474" spans="51:55" ht="30" customHeight="1" x14ac:dyDescent="0.25">
      <c r="AY3474" s="235" t="s">
        <v>73</v>
      </c>
      <c r="AZ3474" s="235" t="s">
        <v>4470</v>
      </c>
      <c r="BA3474" s="235">
        <v>4126405</v>
      </c>
      <c r="BB3474" s="235"/>
      <c r="BC3474" s="235"/>
    </row>
    <row r="3475" spans="51:55" ht="30" customHeight="1" x14ac:dyDescent="0.25">
      <c r="AY3475" s="235" t="s">
        <v>73</v>
      </c>
      <c r="AZ3475" s="235" t="s">
        <v>4474</v>
      </c>
      <c r="BA3475" s="235">
        <v>4126504</v>
      </c>
      <c r="BB3475" s="235"/>
      <c r="BC3475" s="235"/>
    </row>
    <row r="3476" spans="51:55" ht="30" customHeight="1" x14ac:dyDescent="0.25">
      <c r="AY3476" s="235" t="s">
        <v>73</v>
      </c>
      <c r="AZ3476" s="235" t="s">
        <v>4479</v>
      </c>
      <c r="BA3476" s="235">
        <v>4126603</v>
      </c>
      <c r="BB3476" s="235"/>
      <c r="BC3476" s="235"/>
    </row>
    <row r="3477" spans="51:55" ht="30" customHeight="1" x14ac:dyDescent="0.25">
      <c r="AY3477" s="235" t="s">
        <v>73</v>
      </c>
      <c r="AZ3477" s="235" t="s">
        <v>4484</v>
      </c>
      <c r="BA3477" s="235">
        <v>4126652</v>
      </c>
      <c r="BB3477" s="235"/>
      <c r="BC3477" s="235"/>
    </row>
    <row r="3478" spans="51:55" ht="30" customHeight="1" x14ac:dyDescent="0.25">
      <c r="AY3478" s="235" t="s">
        <v>73</v>
      </c>
      <c r="AZ3478" s="235" t="s">
        <v>4489</v>
      </c>
      <c r="BA3478" s="235">
        <v>4126678</v>
      </c>
      <c r="BB3478" s="235"/>
      <c r="BC3478" s="235"/>
    </row>
    <row r="3479" spans="51:55" ht="30" customHeight="1" x14ac:dyDescent="0.25">
      <c r="AY3479" s="235" t="s">
        <v>73</v>
      </c>
      <c r="AZ3479" s="235" t="s">
        <v>4494</v>
      </c>
      <c r="BA3479" s="235">
        <v>4126702</v>
      </c>
      <c r="BB3479" s="235"/>
      <c r="BC3479" s="235"/>
    </row>
    <row r="3480" spans="51:55" ht="30" customHeight="1" x14ac:dyDescent="0.25">
      <c r="AY3480" s="235" t="s">
        <v>73</v>
      </c>
      <c r="AZ3480" s="235" t="s">
        <v>4499</v>
      </c>
      <c r="BA3480" s="235">
        <v>4126801</v>
      </c>
      <c r="BB3480" s="235"/>
      <c r="BC3480" s="235"/>
    </row>
    <row r="3481" spans="51:55" ht="30" customHeight="1" x14ac:dyDescent="0.25">
      <c r="AY3481" s="235" t="s">
        <v>73</v>
      </c>
      <c r="AZ3481" s="235" t="s">
        <v>4504</v>
      </c>
      <c r="BA3481" s="235">
        <v>4126900</v>
      </c>
      <c r="BB3481" s="235"/>
      <c r="BC3481" s="235"/>
    </row>
    <row r="3482" spans="51:55" ht="30" customHeight="1" x14ac:dyDescent="0.25">
      <c r="AY3482" s="235" t="s">
        <v>73</v>
      </c>
      <c r="AZ3482" s="235" t="s">
        <v>4509</v>
      </c>
      <c r="BA3482" s="235">
        <v>4127007</v>
      </c>
      <c r="BB3482" s="235"/>
      <c r="BC3482" s="235"/>
    </row>
    <row r="3483" spans="51:55" ht="30" customHeight="1" x14ac:dyDescent="0.25">
      <c r="AY3483" s="235" t="s">
        <v>73</v>
      </c>
      <c r="AZ3483" s="235" t="s">
        <v>4513</v>
      </c>
      <c r="BA3483" s="235">
        <v>4127106</v>
      </c>
      <c r="BB3483" s="235"/>
      <c r="BC3483" s="235"/>
    </row>
    <row r="3484" spans="51:55" ht="30" customHeight="1" x14ac:dyDescent="0.25">
      <c r="AY3484" s="235" t="s">
        <v>73</v>
      </c>
      <c r="AZ3484" s="235" t="s">
        <v>4518</v>
      </c>
      <c r="BA3484" s="235">
        <v>4127205</v>
      </c>
      <c r="BB3484" s="235"/>
      <c r="BC3484" s="235"/>
    </row>
    <row r="3485" spans="51:55" ht="30" customHeight="1" x14ac:dyDescent="0.25">
      <c r="AY3485" s="235" t="s">
        <v>73</v>
      </c>
      <c r="AZ3485" s="235" t="s">
        <v>4523</v>
      </c>
      <c r="BA3485" s="235">
        <v>4127304</v>
      </c>
      <c r="BB3485" s="235"/>
      <c r="BC3485" s="235"/>
    </row>
    <row r="3486" spans="51:55" ht="30" customHeight="1" x14ac:dyDescent="0.25">
      <c r="AY3486" s="235" t="s">
        <v>73</v>
      </c>
      <c r="AZ3486" s="235" t="s">
        <v>4528</v>
      </c>
      <c r="BA3486" s="235">
        <v>4127403</v>
      </c>
      <c r="BB3486" s="235"/>
      <c r="BC3486" s="235"/>
    </row>
    <row r="3487" spans="51:55" ht="30" customHeight="1" x14ac:dyDescent="0.25">
      <c r="AY3487" s="235" t="s">
        <v>73</v>
      </c>
      <c r="AZ3487" s="235" t="s">
        <v>4533</v>
      </c>
      <c r="BA3487" s="235">
        <v>4127502</v>
      </c>
      <c r="BB3487" s="235"/>
      <c r="BC3487" s="235"/>
    </row>
    <row r="3488" spans="51:55" ht="30" customHeight="1" x14ac:dyDescent="0.25">
      <c r="AY3488" s="235" t="s">
        <v>73</v>
      </c>
      <c r="AZ3488" s="235" t="s">
        <v>4537</v>
      </c>
      <c r="BA3488" s="235">
        <v>4127601</v>
      </c>
      <c r="BB3488" s="235"/>
      <c r="BC3488" s="235"/>
    </row>
    <row r="3489" spans="51:55" ht="30" customHeight="1" x14ac:dyDescent="0.25">
      <c r="AY3489" s="235" t="s">
        <v>73</v>
      </c>
      <c r="AZ3489" s="235" t="s">
        <v>4542</v>
      </c>
      <c r="BA3489" s="235">
        <v>4127700</v>
      </c>
      <c r="BB3489" s="235"/>
      <c r="BC3489" s="235"/>
    </row>
    <row r="3490" spans="51:55" ht="30" customHeight="1" x14ac:dyDescent="0.25">
      <c r="AY3490" s="235" t="s">
        <v>73</v>
      </c>
      <c r="AZ3490" s="235" t="s">
        <v>4546</v>
      </c>
      <c r="BA3490" s="235">
        <v>4127809</v>
      </c>
      <c r="BB3490" s="235"/>
      <c r="BC3490" s="235"/>
    </row>
    <row r="3491" spans="51:55" ht="30" customHeight="1" x14ac:dyDescent="0.25">
      <c r="AY3491" s="235" t="s">
        <v>73</v>
      </c>
      <c r="AZ3491" s="235" t="s">
        <v>4551</v>
      </c>
      <c r="BA3491" s="235">
        <v>4127858</v>
      </c>
      <c r="BB3491" s="235"/>
      <c r="BC3491" s="235"/>
    </row>
    <row r="3492" spans="51:55" ht="30" customHeight="1" x14ac:dyDescent="0.25">
      <c r="AY3492" s="235" t="s">
        <v>73</v>
      </c>
      <c r="AZ3492" s="235" t="s">
        <v>4556</v>
      </c>
      <c r="BA3492" s="235">
        <v>4127882</v>
      </c>
      <c r="BB3492" s="235"/>
      <c r="BC3492" s="235"/>
    </row>
    <row r="3493" spans="51:55" ht="30" customHeight="1" x14ac:dyDescent="0.25">
      <c r="AY3493" s="235" t="s">
        <v>73</v>
      </c>
      <c r="AZ3493" s="235" t="s">
        <v>4561</v>
      </c>
      <c r="BA3493" s="235">
        <v>4127908</v>
      </c>
      <c r="BB3493" s="235"/>
      <c r="BC3493" s="235"/>
    </row>
    <row r="3494" spans="51:55" ht="30" customHeight="1" x14ac:dyDescent="0.25">
      <c r="AY3494" s="235" t="s">
        <v>73</v>
      </c>
      <c r="AZ3494" s="235" t="s">
        <v>4565</v>
      </c>
      <c r="BA3494" s="235">
        <v>4127957</v>
      </c>
      <c r="BB3494" s="235"/>
      <c r="BC3494" s="235"/>
    </row>
    <row r="3495" spans="51:55" ht="30" customHeight="1" x14ac:dyDescent="0.25">
      <c r="AY3495" s="235" t="s">
        <v>73</v>
      </c>
      <c r="AZ3495" s="235" t="s">
        <v>4049</v>
      </c>
      <c r="BA3495" s="235">
        <v>4127965</v>
      </c>
      <c r="BB3495" s="235"/>
      <c r="BC3495" s="235"/>
    </row>
    <row r="3496" spans="51:55" ht="30" customHeight="1" x14ac:dyDescent="0.25">
      <c r="AY3496" s="235" t="s">
        <v>73</v>
      </c>
      <c r="AZ3496" s="235" t="s">
        <v>4573</v>
      </c>
      <c r="BA3496" s="235">
        <v>4128005</v>
      </c>
      <c r="BB3496" s="235"/>
      <c r="BC3496" s="235"/>
    </row>
    <row r="3497" spans="51:55" ht="30" customHeight="1" x14ac:dyDescent="0.25">
      <c r="AY3497" s="235" t="s">
        <v>73</v>
      </c>
      <c r="AZ3497" s="235" t="s">
        <v>4578</v>
      </c>
      <c r="BA3497" s="235">
        <v>4128104</v>
      </c>
      <c r="BB3497" s="235"/>
      <c r="BC3497" s="235"/>
    </row>
    <row r="3498" spans="51:55" ht="30" customHeight="1" x14ac:dyDescent="0.25">
      <c r="AY3498" s="235" t="s">
        <v>73</v>
      </c>
      <c r="AZ3498" s="235" t="s">
        <v>4583</v>
      </c>
      <c r="BA3498" s="235">
        <v>4128203</v>
      </c>
      <c r="BB3498" s="235"/>
      <c r="BC3498" s="235"/>
    </row>
    <row r="3499" spans="51:55" ht="30" customHeight="1" x14ac:dyDescent="0.25">
      <c r="AY3499" s="235" t="s">
        <v>73</v>
      </c>
      <c r="AZ3499" s="235" t="s">
        <v>4588</v>
      </c>
      <c r="BA3499" s="235">
        <v>4128302</v>
      </c>
      <c r="BB3499" s="235"/>
      <c r="BC3499" s="235"/>
    </row>
    <row r="3500" spans="51:55" ht="30" customHeight="1" x14ac:dyDescent="0.25">
      <c r="AY3500" s="235" t="s">
        <v>73</v>
      </c>
      <c r="AZ3500" s="235" t="s">
        <v>4592</v>
      </c>
      <c r="BA3500" s="235">
        <v>4128401</v>
      </c>
      <c r="BB3500" s="235"/>
      <c r="BC3500" s="235"/>
    </row>
    <row r="3501" spans="51:55" ht="30" customHeight="1" x14ac:dyDescent="0.25">
      <c r="AY3501" s="235" t="s">
        <v>73</v>
      </c>
      <c r="AZ3501" s="235" t="s">
        <v>4597</v>
      </c>
      <c r="BA3501" s="235">
        <v>4128534</v>
      </c>
      <c r="BB3501" s="235"/>
      <c r="BC3501" s="235"/>
    </row>
    <row r="3502" spans="51:55" ht="30" customHeight="1" x14ac:dyDescent="0.25">
      <c r="AY3502" s="235" t="s">
        <v>73</v>
      </c>
      <c r="AZ3502" s="235" t="s">
        <v>4601</v>
      </c>
      <c r="BA3502" s="235">
        <v>4128559</v>
      </c>
      <c r="BB3502" s="235"/>
      <c r="BC3502" s="235"/>
    </row>
    <row r="3503" spans="51:55" ht="30" customHeight="1" x14ac:dyDescent="0.25">
      <c r="AY3503" s="235" t="s">
        <v>73</v>
      </c>
      <c r="AZ3503" s="235" t="s">
        <v>4605</v>
      </c>
      <c r="BA3503" s="235">
        <v>4128609</v>
      </c>
      <c r="BB3503" s="235"/>
      <c r="BC3503" s="235"/>
    </row>
    <row r="3504" spans="51:55" ht="30" customHeight="1" x14ac:dyDescent="0.25">
      <c r="AY3504" s="235" t="s">
        <v>73</v>
      </c>
      <c r="AZ3504" s="235" t="s">
        <v>4610</v>
      </c>
      <c r="BA3504" s="235">
        <v>4128658</v>
      </c>
      <c r="BB3504" s="235"/>
      <c r="BC3504" s="235"/>
    </row>
    <row r="3505" spans="51:55" ht="30" customHeight="1" x14ac:dyDescent="0.25">
      <c r="AY3505" s="235" t="s">
        <v>73</v>
      </c>
      <c r="AZ3505" s="235" t="s">
        <v>4615</v>
      </c>
      <c r="BA3505" s="235">
        <v>4128708</v>
      </c>
      <c r="BB3505" s="235"/>
      <c r="BC3505" s="235"/>
    </row>
    <row r="3506" spans="51:55" ht="30" customHeight="1" x14ac:dyDescent="0.25">
      <c r="AY3506" s="235" t="s">
        <v>73</v>
      </c>
      <c r="AZ3506" s="235" t="s">
        <v>4619</v>
      </c>
      <c r="BA3506" s="235">
        <v>4128500</v>
      </c>
      <c r="BB3506" s="235"/>
      <c r="BC3506" s="235"/>
    </row>
    <row r="3507" spans="51:55" ht="30" customHeight="1" x14ac:dyDescent="0.25">
      <c r="AY3507" s="235" t="s">
        <v>73</v>
      </c>
      <c r="AZ3507" s="235" t="s">
        <v>4624</v>
      </c>
      <c r="BA3507" s="235">
        <v>4128807</v>
      </c>
      <c r="BB3507" s="235"/>
      <c r="BC3507" s="235"/>
    </row>
    <row r="3508" spans="51:55" ht="30" customHeight="1" x14ac:dyDescent="0.25">
      <c r="AY3508" s="235" t="s">
        <v>74</v>
      </c>
      <c r="AZ3508" s="235" t="s">
        <v>108</v>
      </c>
      <c r="BA3508" s="235">
        <v>3300100</v>
      </c>
      <c r="BB3508" s="235"/>
      <c r="BC3508" s="235"/>
    </row>
    <row r="3509" spans="51:55" ht="30" customHeight="1" x14ac:dyDescent="0.25">
      <c r="AY3509" s="235" t="s">
        <v>74</v>
      </c>
      <c r="AZ3509" s="235" t="s">
        <v>134</v>
      </c>
      <c r="BA3509" s="235">
        <v>3300159</v>
      </c>
      <c r="BB3509" s="235"/>
      <c r="BC3509" s="235"/>
    </row>
    <row r="3510" spans="51:55" ht="30" customHeight="1" x14ac:dyDescent="0.25">
      <c r="AY3510" s="235" t="s">
        <v>74</v>
      </c>
      <c r="AZ3510" s="235" t="s">
        <v>159</v>
      </c>
      <c r="BA3510" s="235">
        <v>3300209</v>
      </c>
      <c r="BB3510" s="235"/>
      <c r="BC3510" s="235"/>
    </row>
    <row r="3511" spans="51:55" ht="30" customHeight="1" x14ac:dyDescent="0.25">
      <c r="AY3511" s="235" t="s">
        <v>74</v>
      </c>
      <c r="AZ3511" s="235" t="s">
        <v>185</v>
      </c>
      <c r="BA3511" s="235">
        <v>3300225</v>
      </c>
      <c r="BB3511" s="235"/>
      <c r="BC3511" s="235"/>
    </row>
    <row r="3512" spans="51:55" ht="30" customHeight="1" x14ac:dyDescent="0.25">
      <c r="AY3512" s="235" t="s">
        <v>74</v>
      </c>
      <c r="AZ3512" s="235" t="s">
        <v>211</v>
      </c>
      <c r="BA3512" s="235">
        <v>3300233</v>
      </c>
      <c r="BB3512" s="235"/>
      <c r="BC3512" s="235"/>
    </row>
    <row r="3513" spans="51:55" ht="30" customHeight="1" x14ac:dyDescent="0.25">
      <c r="AY3513" s="235" t="s">
        <v>74</v>
      </c>
      <c r="AZ3513" s="235" t="s">
        <v>235</v>
      </c>
      <c r="BA3513" s="235">
        <v>3300258</v>
      </c>
      <c r="BB3513" s="235"/>
      <c r="BC3513" s="235"/>
    </row>
    <row r="3514" spans="51:55" ht="30" customHeight="1" x14ac:dyDescent="0.25">
      <c r="AY3514" s="235" t="s">
        <v>74</v>
      </c>
      <c r="AZ3514" s="235" t="s">
        <v>260</v>
      </c>
      <c r="BA3514" s="235">
        <v>3300308</v>
      </c>
      <c r="BB3514" s="235"/>
      <c r="BC3514" s="235"/>
    </row>
    <row r="3515" spans="51:55" ht="30" customHeight="1" x14ac:dyDescent="0.25">
      <c r="AY3515" s="235" t="s">
        <v>74</v>
      </c>
      <c r="AZ3515" s="235" t="s">
        <v>286</v>
      </c>
      <c r="BA3515" s="235">
        <v>3300407</v>
      </c>
      <c r="BB3515" s="235"/>
      <c r="BC3515" s="235"/>
    </row>
    <row r="3516" spans="51:55" ht="30" customHeight="1" x14ac:dyDescent="0.25">
      <c r="AY3516" s="235" t="s">
        <v>74</v>
      </c>
      <c r="AZ3516" s="235" t="s">
        <v>312</v>
      </c>
      <c r="BA3516" s="235">
        <v>3300456</v>
      </c>
      <c r="BB3516" s="235"/>
      <c r="BC3516" s="235"/>
    </row>
    <row r="3517" spans="51:55" ht="30" customHeight="1" x14ac:dyDescent="0.25">
      <c r="AY3517" s="235" t="s">
        <v>74</v>
      </c>
      <c r="AZ3517" s="235" t="s">
        <v>338</v>
      </c>
      <c r="BA3517" s="235">
        <v>3300506</v>
      </c>
      <c r="BB3517" s="235"/>
      <c r="BC3517" s="235"/>
    </row>
    <row r="3518" spans="51:55" ht="30" customHeight="1" x14ac:dyDescent="0.25">
      <c r="AY3518" s="235" t="s">
        <v>74</v>
      </c>
      <c r="AZ3518" s="235" t="s">
        <v>363</v>
      </c>
      <c r="BA3518" s="235">
        <v>3300605</v>
      </c>
      <c r="BB3518" s="235"/>
      <c r="BC3518" s="235"/>
    </row>
    <row r="3519" spans="51:55" ht="30" customHeight="1" x14ac:dyDescent="0.25">
      <c r="AY3519" s="235" t="s">
        <v>74</v>
      </c>
      <c r="AZ3519" s="235" t="s">
        <v>387</v>
      </c>
      <c r="BA3519" s="235">
        <v>3300704</v>
      </c>
      <c r="BB3519" s="235"/>
      <c r="BC3519" s="235"/>
    </row>
    <row r="3520" spans="51:55" ht="30" customHeight="1" x14ac:dyDescent="0.25">
      <c r="AY3520" s="235" t="s">
        <v>74</v>
      </c>
      <c r="AZ3520" s="235" t="s">
        <v>412</v>
      </c>
      <c r="BA3520" s="235">
        <v>3300803</v>
      </c>
      <c r="BB3520" s="235"/>
      <c r="BC3520" s="235"/>
    </row>
    <row r="3521" spans="51:55" ht="30" customHeight="1" x14ac:dyDescent="0.25">
      <c r="AY3521" s="235" t="s">
        <v>74</v>
      </c>
      <c r="AZ3521" s="235" t="s">
        <v>437</v>
      </c>
      <c r="BA3521" s="235">
        <v>3300902</v>
      </c>
      <c r="BB3521" s="235"/>
      <c r="BC3521" s="235"/>
    </row>
    <row r="3522" spans="51:55" ht="30" customHeight="1" x14ac:dyDescent="0.25">
      <c r="AY3522" s="235" t="s">
        <v>74</v>
      </c>
      <c r="AZ3522" s="235" t="s">
        <v>462</v>
      </c>
      <c r="BA3522" s="235">
        <v>3301009</v>
      </c>
      <c r="BB3522" s="235"/>
      <c r="BC3522" s="235"/>
    </row>
    <row r="3523" spans="51:55" ht="30" customHeight="1" x14ac:dyDescent="0.25">
      <c r="AY3523" s="235" t="s">
        <v>74</v>
      </c>
      <c r="AZ3523" s="235" t="s">
        <v>488</v>
      </c>
      <c r="BA3523" s="235">
        <v>3301108</v>
      </c>
      <c r="BB3523" s="235"/>
      <c r="BC3523" s="235"/>
    </row>
    <row r="3524" spans="51:55" ht="30" customHeight="1" x14ac:dyDescent="0.25">
      <c r="AY3524" s="235" t="s">
        <v>74</v>
      </c>
      <c r="AZ3524" s="235" t="s">
        <v>512</v>
      </c>
      <c r="BA3524" s="235">
        <v>3300936</v>
      </c>
      <c r="BB3524" s="235"/>
      <c r="BC3524" s="235"/>
    </row>
    <row r="3525" spans="51:55" ht="30" customHeight="1" x14ac:dyDescent="0.25">
      <c r="AY3525" s="235" t="s">
        <v>74</v>
      </c>
      <c r="AZ3525" s="235" t="s">
        <v>535</v>
      </c>
      <c r="BA3525" s="235">
        <v>3301157</v>
      </c>
      <c r="BB3525" s="235"/>
      <c r="BC3525" s="235"/>
    </row>
    <row r="3526" spans="51:55" ht="30" customHeight="1" x14ac:dyDescent="0.25">
      <c r="AY3526" s="235" t="s">
        <v>74</v>
      </c>
      <c r="AZ3526" s="235" t="s">
        <v>558</v>
      </c>
      <c r="BA3526" s="235">
        <v>3301207</v>
      </c>
      <c r="BB3526" s="235"/>
      <c r="BC3526" s="235"/>
    </row>
    <row r="3527" spans="51:55" ht="30" customHeight="1" x14ac:dyDescent="0.25">
      <c r="AY3527" s="235" t="s">
        <v>74</v>
      </c>
      <c r="AZ3527" s="235" t="s">
        <v>581</v>
      </c>
      <c r="BA3527" s="235">
        <v>3301306</v>
      </c>
      <c r="BB3527" s="235"/>
      <c r="BC3527" s="235"/>
    </row>
    <row r="3528" spans="51:55" ht="30" customHeight="1" x14ac:dyDescent="0.25">
      <c r="AY3528" s="235" t="s">
        <v>74</v>
      </c>
      <c r="AZ3528" s="235" t="s">
        <v>604</v>
      </c>
      <c r="BA3528" s="235">
        <v>3300951</v>
      </c>
      <c r="BB3528" s="235"/>
      <c r="BC3528" s="235"/>
    </row>
    <row r="3529" spans="51:55" ht="30" customHeight="1" x14ac:dyDescent="0.25">
      <c r="AY3529" s="235" t="s">
        <v>74</v>
      </c>
      <c r="AZ3529" s="235" t="s">
        <v>627</v>
      </c>
      <c r="BA3529" s="235">
        <v>3301405</v>
      </c>
      <c r="BB3529" s="235"/>
      <c r="BC3529" s="235"/>
    </row>
    <row r="3530" spans="51:55" ht="30" customHeight="1" x14ac:dyDescent="0.25">
      <c r="AY3530" s="235" t="s">
        <v>74</v>
      </c>
      <c r="AZ3530" s="235" t="s">
        <v>647</v>
      </c>
      <c r="BA3530" s="235">
        <v>3301504</v>
      </c>
      <c r="BB3530" s="235"/>
      <c r="BC3530" s="235"/>
    </row>
    <row r="3531" spans="51:55" ht="30" customHeight="1" x14ac:dyDescent="0.25">
      <c r="AY3531" s="235" t="s">
        <v>74</v>
      </c>
      <c r="AZ3531" s="235" t="s">
        <v>668</v>
      </c>
      <c r="BA3531" s="235">
        <v>3301603</v>
      </c>
      <c r="BB3531" s="235"/>
      <c r="BC3531" s="235"/>
    </row>
    <row r="3532" spans="51:55" ht="30" customHeight="1" x14ac:dyDescent="0.25">
      <c r="AY3532" s="235" t="s">
        <v>74</v>
      </c>
      <c r="AZ3532" s="235" t="s">
        <v>690</v>
      </c>
      <c r="BA3532" s="235">
        <v>3301702</v>
      </c>
      <c r="BB3532" s="235"/>
      <c r="BC3532" s="235"/>
    </row>
    <row r="3533" spans="51:55" ht="30" customHeight="1" x14ac:dyDescent="0.25">
      <c r="AY3533" s="235" t="s">
        <v>74</v>
      </c>
      <c r="AZ3533" s="235" t="s">
        <v>710</v>
      </c>
      <c r="BA3533" s="235">
        <v>3301801</v>
      </c>
      <c r="BB3533" s="235"/>
      <c r="BC3533" s="235"/>
    </row>
    <row r="3534" spans="51:55" ht="30" customHeight="1" x14ac:dyDescent="0.25">
      <c r="AY3534" s="235" t="s">
        <v>74</v>
      </c>
      <c r="AZ3534" s="235" t="s">
        <v>732</v>
      </c>
      <c r="BA3534" s="235">
        <v>3301850</v>
      </c>
      <c r="BB3534" s="235"/>
      <c r="BC3534" s="235"/>
    </row>
    <row r="3535" spans="51:55" ht="30" customHeight="1" x14ac:dyDescent="0.25">
      <c r="AY3535" s="235" t="s">
        <v>74</v>
      </c>
      <c r="AZ3535" s="235" t="s">
        <v>754</v>
      </c>
      <c r="BA3535" s="235">
        <v>3301876</v>
      </c>
      <c r="BB3535" s="235"/>
      <c r="BC3535" s="235"/>
    </row>
    <row r="3536" spans="51:55" ht="30" customHeight="1" x14ac:dyDescent="0.25">
      <c r="AY3536" s="235" t="s">
        <v>74</v>
      </c>
      <c r="AZ3536" s="235" t="s">
        <v>776</v>
      </c>
      <c r="BA3536" s="235">
        <v>3301900</v>
      </c>
      <c r="BB3536" s="235"/>
      <c r="BC3536" s="235"/>
    </row>
    <row r="3537" spans="51:55" ht="30" customHeight="1" x14ac:dyDescent="0.25">
      <c r="AY3537" s="235" t="s">
        <v>74</v>
      </c>
      <c r="AZ3537" s="235" t="s">
        <v>797</v>
      </c>
      <c r="BA3537" s="235">
        <v>3302007</v>
      </c>
      <c r="BB3537" s="235"/>
      <c r="BC3537" s="235"/>
    </row>
    <row r="3538" spans="51:55" ht="30" customHeight="1" x14ac:dyDescent="0.25">
      <c r="AY3538" s="235" t="s">
        <v>74</v>
      </c>
      <c r="AZ3538" s="235" t="s">
        <v>818</v>
      </c>
      <c r="BA3538" s="235">
        <v>3302056</v>
      </c>
      <c r="BB3538" s="235"/>
      <c r="BC3538" s="235"/>
    </row>
    <row r="3539" spans="51:55" ht="30" customHeight="1" x14ac:dyDescent="0.25">
      <c r="AY3539" s="235" t="s">
        <v>74</v>
      </c>
      <c r="AZ3539" s="235" t="s">
        <v>840</v>
      </c>
      <c r="BA3539" s="235">
        <v>3302106</v>
      </c>
      <c r="BB3539" s="235"/>
      <c r="BC3539" s="235"/>
    </row>
    <row r="3540" spans="51:55" ht="30" customHeight="1" x14ac:dyDescent="0.25">
      <c r="AY3540" s="235" t="s">
        <v>74</v>
      </c>
      <c r="AZ3540" s="235" t="s">
        <v>862</v>
      </c>
      <c r="BA3540" s="235">
        <v>3302205</v>
      </c>
      <c r="BB3540" s="235"/>
      <c r="BC3540" s="235"/>
    </row>
    <row r="3541" spans="51:55" ht="30" customHeight="1" x14ac:dyDescent="0.25">
      <c r="AY3541" s="235" t="s">
        <v>74</v>
      </c>
      <c r="AZ3541" s="235" t="s">
        <v>884</v>
      </c>
      <c r="BA3541" s="235">
        <v>3302254</v>
      </c>
      <c r="BB3541" s="235"/>
      <c r="BC3541" s="235"/>
    </row>
    <row r="3542" spans="51:55" ht="30" customHeight="1" x14ac:dyDescent="0.25">
      <c r="AY3542" s="235" t="s">
        <v>74</v>
      </c>
      <c r="AZ3542" s="235" t="s">
        <v>907</v>
      </c>
      <c r="BA3542" s="235">
        <v>3302270</v>
      </c>
      <c r="BB3542" s="235"/>
      <c r="BC3542" s="235"/>
    </row>
    <row r="3543" spans="51:55" ht="30" customHeight="1" x14ac:dyDescent="0.25">
      <c r="AY3543" s="235" t="s">
        <v>74</v>
      </c>
      <c r="AZ3543" s="235" t="s">
        <v>930</v>
      </c>
      <c r="BA3543" s="235">
        <v>3302304</v>
      </c>
      <c r="BB3543" s="235"/>
      <c r="BC3543" s="235"/>
    </row>
    <row r="3544" spans="51:55" ht="30" customHeight="1" x14ac:dyDescent="0.25">
      <c r="AY3544" s="235" t="s">
        <v>74</v>
      </c>
      <c r="AZ3544" s="235" t="s">
        <v>952</v>
      </c>
      <c r="BA3544" s="235">
        <v>3302403</v>
      </c>
      <c r="BB3544" s="235"/>
      <c r="BC3544" s="235"/>
    </row>
    <row r="3545" spans="51:55" ht="30" customHeight="1" x14ac:dyDescent="0.25">
      <c r="AY3545" s="235" t="s">
        <v>74</v>
      </c>
      <c r="AZ3545" s="235" t="s">
        <v>975</v>
      </c>
      <c r="BA3545" s="235">
        <v>3302452</v>
      </c>
      <c r="BB3545" s="235"/>
      <c r="BC3545" s="235"/>
    </row>
    <row r="3546" spans="51:55" ht="30" customHeight="1" x14ac:dyDescent="0.25">
      <c r="AY3546" s="235" t="s">
        <v>74</v>
      </c>
      <c r="AZ3546" s="235" t="s">
        <v>997</v>
      </c>
      <c r="BA3546" s="235">
        <v>3302502</v>
      </c>
      <c r="BB3546" s="235"/>
      <c r="BC3546" s="235"/>
    </row>
    <row r="3547" spans="51:55" ht="30" customHeight="1" x14ac:dyDescent="0.25">
      <c r="AY3547" s="235" t="s">
        <v>74</v>
      </c>
      <c r="AZ3547" s="235" t="s">
        <v>1020</v>
      </c>
      <c r="BA3547" s="235">
        <v>3302601</v>
      </c>
      <c r="BB3547" s="235"/>
      <c r="BC3547" s="235"/>
    </row>
    <row r="3548" spans="51:55" ht="30" customHeight="1" x14ac:dyDescent="0.25">
      <c r="AY3548" s="235" t="s">
        <v>74</v>
      </c>
      <c r="AZ3548" s="235" t="s">
        <v>1042</v>
      </c>
      <c r="BA3548" s="235">
        <v>3302700</v>
      </c>
      <c r="BB3548" s="235"/>
      <c r="BC3548" s="235"/>
    </row>
    <row r="3549" spans="51:55" ht="30" customHeight="1" x14ac:dyDescent="0.25">
      <c r="AY3549" s="235" t="s">
        <v>74</v>
      </c>
      <c r="AZ3549" s="235" t="s">
        <v>1064</v>
      </c>
      <c r="BA3549" s="235">
        <v>3302809</v>
      </c>
      <c r="BB3549" s="235"/>
      <c r="BC3549" s="235"/>
    </row>
    <row r="3550" spans="51:55" ht="30" customHeight="1" x14ac:dyDescent="0.25">
      <c r="AY3550" s="235" t="s">
        <v>74</v>
      </c>
      <c r="AZ3550" s="235" t="s">
        <v>1085</v>
      </c>
      <c r="BA3550" s="235">
        <v>3302858</v>
      </c>
      <c r="BB3550" s="235"/>
      <c r="BC3550" s="235"/>
    </row>
    <row r="3551" spans="51:55" ht="30" customHeight="1" x14ac:dyDescent="0.25">
      <c r="AY3551" s="235" t="s">
        <v>74</v>
      </c>
      <c r="AZ3551" s="235" t="s">
        <v>1108</v>
      </c>
      <c r="BA3551" s="235">
        <v>3302908</v>
      </c>
      <c r="BB3551" s="235"/>
      <c r="BC3551" s="235"/>
    </row>
    <row r="3552" spans="51:55" ht="30" customHeight="1" x14ac:dyDescent="0.25">
      <c r="AY3552" s="235" t="s">
        <v>74</v>
      </c>
      <c r="AZ3552" s="235" t="s">
        <v>1131</v>
      </c>
      <c r="BA3552" s="235">
        <v>3303005</v>
      </c>
      <c r="BB3552" s="235"/>
      <c r="BC3552" s="235"/>
    </row>
    <row r="3553" spans="51:55" ht="30" customHeight="1" x14ac:dyDescent="0.25">
      <c r="AY3553" s="235" t="s">
        <v>74</v>
      </c>
      <c r="AZ3553" s="235" t="s">
        <v>1154</v>
      </c>
      <c r="BA3553" s="235">
        <v>3303104</v>
      </c>
      <c r="BB3553" s="235"/>
      <c r="BC3553" s="235"/>
    </row>
    <row r="3554" spans="51:55" ht="30" customHeight="1" x14ac:dyDescent="0.25">
      <c r="AY3554" s="235" t="s">
        <v>74</v>
      </c>
      <c r="AZ3554" s="235" t="s">
        <v>1177</v>
      </c>
      <c r="BA3554" s="235">
        <v>3303203</v>
      </c>
      <c r="BB3554" s="235"/>
      <c r="BC3554" s="235"/>
    </row>
    <row r="3555" spans="51:55" ht="30" customHeight="1" x14ac:dyDescent="0.25">
      <c r="AY3555" s="235" t="s">
        <v>74</v>
      </c>
      <c r="AZ3555" s="235" t="s">
        <v>1199</v>
      </c>
      <c r="BA3555" s="235">
        <v>3303302</v>
      </c>
      <c r="BB3555" s="235"/>
      <c r="BC3555" s="235"/>
    </row>
    <row r="3556" spans="51:55" ht="30" customHeight="1" x14ac:dyDescent="0.25">
      <c r="AY3556" s="235" t="s">
        <v>74</v>
      </c>
      <c r="AZ3556" s="235" t="s">
        <v>1222</v>
      </c>
      <c r="BA3556" s="235">
        <v>3303401</v>
      </c>
      <c r="BB3556" s="235"/>
      <c r="BC3556" s="235"/>
    </row>
    <row r="3557" spans="51:55" ht="30" customHeight="1" x14ac:dyDescent="0.25">
      <c r="AY3557" s="235" t="s">
        <v>74</v>
      </c>
      <c r="AZ3557" s="235" t="s">
        <v>1243</v>
      </c>
      <c r="BA3557" s="235">
        <v>3303500</v>
      </c>
      <c r="BB3557" s="235"/>
      <c r="BC3557" s="235"/>
    </row>
    <row r="3558" spans="51:55" ht="30" customHeight="1" x14ac:dyDescent="0.25">
      <c r="AY3558" s="235" t="s">
        <v>74</v>
      </c>
      <c r="AZ3558" s="235" t="s">
        <v>1266</v>
      </c>
      <c r="BA3558" s="235">
        <v>3303609</v>
      </c>
      <c r="BB3558" s="235"/>
      <c r="BC3558" s="235"/>
    </row>
    <row r="3559" spans="51:55" ht="30" customHeight="1" x14ac:dyDescent="0.25">
      <c r="AY3559" s="235" t="s">
        <v>74</v>
      </c>
      <c r="AZ3559" s="235" t="s">
        <v>1287</v>
      </c>
      <c r="BA3559" s="235">
        <v>3303708</v>
      </c>
      <c r="BB3559" s="235"/>
      <c r="BC3559" s="235"/>
    </row>
    <row r="3560" spans="51:55" ht="30" customHeight="1" x14ac:dyDescent="0.25">
      <c r="AY3560" s="235" t="s">
        <v>74</v>
      </c>
      <c r="AZ3560" s="235" t="s">
        <v>1310</v>
      </c>
      <c r="BA3560" s="235">
        <v>3303807</v>
      </c>
      <c r="BB3560" s="235"/>
      <c r="BC3560" s="235"/>
    </row>
    <row r="3561" spans="51:55" ht="30" customHeight="1" x14ac:dyDescent="0.25">
      <c r="AY3561" s="235" t="s">
        <v>74</v>
      </c>
      <c r="AZ3561" s="235" t="s">
        <v>1332</v>
      </c>
      <c r="BA3561" s="235">
        <v>3303856</v>
      </c>
      <c r="BB3561" s="235"/>
      <c r="BC3561" s="235"/>
    </row>
    <row r="3562" spans="51:55" ht="30" customHeight="1" x14ac:dyDescent="0.25">
      <c r="AY3562" s="235" t="s">
        <v>74</v>
      </c>
      <c r="AZ3562" s="235" t="s">
        <v>1354</v>
      </c>
      <c r="BA3562" s="235">
        <v>3303906</v>
      </c>
      <c r="BB3562" s="235"/>
      <c r="BC3562" s="235"/>
    </row>
    <row r="3563" spans="51:55" ht="30" customHeight="1" x14ac:dyDescent="0.25">
      <c r="AY3563" s="235" t="s">
        <v>74</v>
      </c>
      <c r="AZ3563" s="235" t="s">
        <v>1375</v>
      </c>
      <c r="BA3563" s="235">
        <v>3303955</v>
      </c>
      <c r="BB3563" s="235"/>
      <c r="BC3563" s="235"/>
    </row>
    <row r="3564" spans="51:55" ht="30" customHeight="1" x14ac:dyDescent="0.25">
      <c r="AY3564" s="235" t="s">
        <v>74</v>
      </c>
      <c r="AZ3564" s="235" t="s">
        <v>1397</v>
      </c>
      <c r="BA3564" s="235">
        <v>3304003</v>
      </c>
      <c r="BB3564" s="235"/>
      <c r="BC3564" s="235"/>
    </row>
    <row r="3565" spans="51:55" ht="30" customHeight="1" x14ac:dyDescent="0.25">
      <c r="AY3565" s="235" t="s">
        <v>74</v>
      </c>
      <c r="AZ3565" s="235" t="s">
        <v>1419</v>
      </c>
      <c r="BA3565" s="235">
        <v>3304102</v>
      </c>
      <c r="BB3565" s="235"/>
      <c r="BC3565" s="235"/>
    </row>
    <row r="3566" spans="51:55" ht="30" customHeight="1" x14ac:dyDescent="0.25">
      <c r="AY3566" s="235" t="s">
        <v>74</v>
      </c>
      <c r="AZ3566" s="235" t="s">
        <v>1440</v>
      </c>
      <c r="BA3566" s="235">
        <v>3304110</v>
      </c>
      <c r="BB3566" s="235"/>
      <c r="BC3566" s="235"/>
    </row>
    <row r="3567" spans="51:55" ht="30" customHeight="1" x14ac:dyDescent="0.25">
      <c r="AY3567" s="235" t="s">
        <v>74</v>
      </c>
      <c r="AZ3567" s="235" t="s">
        <v>1461</v>
      </c>
      <c r="BA3567" s="235">
        <v>3304128</v>
      </c>
      <c r="BB3567" s="235"/>
      <c r="BC3567" s="235"/>
    </row>
    <row r="3568" spans="51:55" ht="30" customHeight="1" x14ac:dyDescent="0.25">
      <c r="AY3568" s="235" t="s">
        <v>74</v>
      </c>
      <c r="AZ3568" s="235" t="s">
        <v>1482</v>
      </c>
      <c r="BA3568" s="235">
        <v>3304144</v>
      </c>
      <c r="BB3568" s="235"/>
      <c r="BC3568" s="235"/>
    </row>
    <row r="3569" spans="51:55" ht="30" customHeight="1" x14ac:dyDescent="0.25">
      <c r="AY3569" s="235" t="s">
        <v>74</v>
      </c>
      <c r="AZ3569" s="235" t="s">
        <v>1504</v>
      </c>
      <c r="BA3569" s="235">
        <v>3304151</v>
      </c>
      <c r="BB3569" s="235"/>
      <c r="BC3569" s="235"/>
    </row>
    <row r="3570" spans="51:55" ht="30" customHeight="1" x14ac:dyDescent="0.25">
      <c r="AY3570" s="235" t="s">
        <v>74</v>
      </c>
      <c r="AZ3570" s="235" t="s">
        <v>1524</v>
      </c>
      <c r="BA3570" s="235">
        <v>3304201</v>
      </c>
      <c r="BB3570" s="235"/>
      <c r="BC3570" s="235"/>
    </row>
    <row r="3571" spans="51:55" ht="30" customHeight="1" x14ac:dyDescent="0.25">
      <c r="AY3571" s="235" t="s">
        <v>74</v>
      </c>
      <c r="AZ3571" s="235" t="s">
        <v>1545</v>
      </c>
      <c r="BA3571" s="235">
        <v>3304300</v>
      </c>
      <c r="BB3571" s="235"/>
      <c r="BC3571" s="235"/>
    </row>
    <row r="3572" spans="51:55" ht="30" customHeight="1" x14ac:dyDescent="0.25">
      <c r="AY3572" s="235" t="s">
        <v>74</v>
      </c>
      <c r="AZ3572" s="235" t="s">
        <v>1565</v>
      </c>
      <c r="BA3572" s="235">
        <v>3304409</v>
      </c>
      <c r="BB3572" s="235"/>
      <c r="BC3572" s="235"/>
    </row>
    <row r="3573" spans="51:55" ht="30" customHeight="1" x14ac:dyDescent="0.25">
      <c r="AY3573" s="235" t="s">
        <v>74</v>
      </c>
      <c r="AZ3573" s="235" t="s">
        <v>1584</v>
      </c>
      <c r="BA3573" s="235">
        <v>3304508</v>
      </c>
      <c r="BB3573" s="235"/>
      <c r="BC3573" s="235"/>
    </row>
    <row r="3574" spans="51:55" ht="30" customHeight="1" x14ac:dyDescent="0.25">
      <c r="AY3574" s="235" t="s">
        <v>74</v>
      </c>
      <c r="AZ3574" s="235" t="s">
        <v>1605</v>
      </c>
      <c r="BA3574" s="235">
        <v>3304524</v>
      </c>
      <c r="BB3574" s="235"/>
      <c r="BC3574" s="235"/>
    </row>
    <row r="3575" spans="51:55" ht="30" customHeight="1" x14ac:dyDescent="0.25">
      <c r="AY3575" s="235" t="s">
        <v>74</v>
      </c>
      <c r="AZ3575" s="235" t="s">
        <v>1625</v>
      </c>
      <c r="BA3575" s="235">
        <v>3304557</v>
      </c>
      <c r="BB3575" s="235"/>
      <c r="BC3575" s="235"/>
    </row>
    <row r="3576" spans="51:55" ht="30" customHeight="1" x14ac:dyDescent="0.25">
      <c r="AY3576" s="235" t="s">
        <v>74</v>
      </c>
      <c r="AZ3576" s="235" t="s">
        <v>1646</v>
      </c>
      <c r="BA3576" s="235">
        <v>3304607</v>
      </c>
      <c r="BB3576" s="235"/>
      <c r="BC3576" s="235"/>
    </row>
    <row r="3577" spans="51:55" ht="30" customHeight="1" x14ac:dyDescent="0.25">
      <c r="AY3577" s="235" t="s">
        <v>74</v>
      </c>
      <c r="AZ3577" s="235" t="s">
        <v>1666</v>
      </c>
      <c r="BA3577" s="235">
        <v>3304706</v>
      </c>
      <c r="BB3577" s="235"/>
      <c r="BC3577" s="235"/>
    </row>
    <row r="3578" spans="51:55" ht="30" customHeight="1" x14ac:dyDescent="0.25">
      <c r="AY3578" s="235" t="s">
        <v>74</v>
      </c>
      <c r="AZ3578" s="235" t="s">
        <v>1687</v>
      </c>
      <c r="BA3578" s="235">
        <v>3304805</v>
      </c>
      <c r="BB3578" s="235"/>
      <c r="BC3578" s="235"/>
    </row>
    <row r="3579" spans="51:55" ht="30" customHeight="1" x14ac:dyDescent="0.25">
      <c r="AY3579" s="235" t="s">
        <v>74</v>
      </c>
      <c r="AZ3579" s="235" t="s">
        <v>1707</v>
      </c>
      <c r="BA3579" s="235">
        <v>3304755</v>
      </c>
      <c r="BB3579" s="235"/>
      <c r="BC3579" s="235"/>
    </row>
    <row r="3580" spans="51:55" ht="30" customHeight="1" x14ac:dyDescent="0.25">
      <c r="AY3580" s="235" t="s">
        <v>74</v>
      </c>
      <c r="AZ3580" s="235" t="s">
        <v>1728</v>
      </c>
      <c r="BA3580" s="235">
        <v>3304904</v>
      </c>
      <c r="BB3580" s="235"/>
      <c r="BC3580" s="235"/>
    </row>
    <row r="3581" spans="51:55" ht="30" customHeight="1" x14ac:dyDescent="0.25">
      <c r="AY3581" s="235" t="s">
        <v>74</v>
      </c>
      <c r="AZ3581" s="235" t="s">
        <v>1749</v>
      </c>
      <c r="BA3581" s="235">
        <v>3305000</v>
      </c>
      <c r="BB3581" s="235"/>
      <c r="BC3581" s="235"/>
    </row>
    <row r="3582" spans="51:55" ht="30" customHeight="1" x14ac:dyDescent="0.25">
      <c r="AY3582" s="235" t="s">
        <v>74</v>
      </c>
      <c r="AZ3582" s="235" t="s">
        <v>1769</v>
      </c>
      <c r="BA3582" s="235">
        <v>3305109</v>
      </c>
      <c r="BB3582" s="235"/>
      <c r="BC3582" s="235"/>
    </row>
    <row r="3583" spans="51:55" ht="30" customHeight="1" x14ac:dyDescent="0.25">
      <c r="AY3583" s="235" t="s">
        <v>74</v>
      </c>
      <c r="AZ3583" s="235" t="s">
        <v>1789</v>
      </c>
      <c r="BA3583" s="235">
        <v>3305133</v>
      </c>
      <c r="BB3583" s="235"/>
      <c r="BC3583" s="235"/>
    </row>
    <row r="3584" spans="51:55" ht="30" customHeight="1" x14ac:dyDescent="0.25">
      <c r="AY3584" s="235" t="s">
        <v>74</v>
      </c>
      <c r="AZ3584" s="235" t="s">
        <v>1809</v>
      </c>
      <c r="BA3584" s="235">
        <v>3305158</v>
      </c>
      <c r="BB3584" s="235"/>
      <c r="BC3584" s="235"/>
    </row>
    <row r="3585" spans="51:55" ht="30" customHeight="1" x14ac:dyDescent="0.25">
      <c r="AY3585" s="235" t="s">
        <v>74</v>
      </c>
      <c r="AZ3585" s="235" t="s">
        <v>1827</v>
      </c>
      <c r="BA3585" s="235">
        <v>3305208</v>
      </c>
      <c r="BB3585" s="235"/>
      <c r="BC3585" s="235"/>
    </row>
    <row r="3586" spans="51:55" ht="30" customHeight="1" x14ac:dyDescent="0.25">
      <c r="AY3586" s="235" t="s">
        <v>74</v>
      </c>
      <c r="AZ3586" s="235" t="s">
        <v>1845</v>
      </c>
      <c r="BA3586" s="235">
        <v>3305307</v>
      </c>
      <c r="BB3586" s="235"/>
      <c r="BC3586" s="235"/>
    </row>
    <row r="3587" spans="51:55" ht="30" customHeight="1" x14ac:dyDescent="0.25">
      <c r="AY3587" s="235" t="s">
        <v>74</v>
      </c>
      <c r="AZ3587" s="235" t="s">
        <v>1863</v>
      </c>
      <c r="BA3587" s="235">
        <v>3305406</v>
      </c>
      <c r="BB3587" s="235"/>
      <c r="BC3587" s="235"/>
    </row>
    <row r="3588" spans="51:55" ht="30" customHeight="1" x14ac:dyDescent="0.25">
      <c r="AY3588" s="235" t="s">
        <v>74</v>
      </c>
      <c r="AZ3588" s="235" t="s">
        <v>1881</v>
      </c>
      <c r="BA3588" s="235">
        <v>3305505</v>
      </c>
      <c r="BB3588" s="235"/>
      <c r="BC3588" s="235"/>
    </row>
    <row r="3589" spans="51:55" ht="30" customHeight="1" x14ac:dyDescent="0.25">
      <c r="AY3589" s="235" t="s">
        <v>74</v>
      </c>
      <c r="AZ3589" s="235" t="s">
        <v>1897</v>
      </c>
      <c r="BA3589" s="235">
        <v>3305554</v>
      </c>
      <c r="BB3589" s="235"/>
      <c r="BC3589" s="235"/>
    </row>
    <row r="3590" spans="51:55" ht="30" customHeight="1" x14ac:dyDescent="0.25">
      <c r="AY3590" s="235" t="s">
        <v>74</v>
      </c>
      <c r="AZ3590" s="235" t="s">
        <v>1914</v>
      </c>
      <c r="BA3590" s="235">
        <v>3305604</v>
      </c>
      <c r="BB3590" s="235"/>
      <c r="BC3590" s="235"/>
    </row>
    <row r="3591" spans="51:55" ht="30" customHeight="1" x14ac:dyDescent="0.25">
      <c r="AY3591" s="235" t="s">
        <v>74</v>
      </c>
      <c r="AZ3591" s="235" t="s">
        <v>1932</v>
      </c>
      <c r="BA3591" s="235">
        <v>3305703</v>
      </c>
      <c r="BB3591" s="235"/>
      <c r="BC3591" s="235"/>
    </row>
    <row r="3592" spans="51:55" ht="30" customHeight="1" x14ac:dyDescent="0.25">
      <c r="AY3592" s="235" t="s">
        <v>74</v>
      </c>
      <c r="AZ3592" s="235" t="s">
        <v>1948</v>
      </c>
      <c r="BA3592" s="235">
        <v>3305752</v>
      </c>
      <c r="BB3592" s="235"/>
      <c r="BC3592" s="235"/>
    </row>
    <row r="3593" spans="51:55" ht="30" customHeight="1" x14ac:dyDescent="0.25">
      <c r="AY3593" s="235" t="s">
        <v>74</v>
      </c>
      <c r="AZ3593" s="235" t="s">
        <v>1964</v>
      </c>
      <c r="BA3593" s="235">
        <v>3305802</v>
      </c>
      <c r="BB3593" s="235"/>
      <c r="BC3593" s="235"/>
    </row>
    <row r="3594" spans="51:55" ht="30" customHeight="1" x14ac:dyDescent="0.25">
      <c r="AY3594" s="235" t="s">
        <v>74</v>
      </c>
      <c r="AZ3594" s="235" t="s">
        <v>1982</v>
      </c>
      <c r="BA3594" s="235">
        <v>3305901</v>
      </c>
      <c r="BB3594" s="235"/>
      <c r="BC3594" s="235"/>
    </row>
    <row r="3595" spans="51:55" ht="30" customHeight="1" x14ac:dyDescent="0.25">
      <c r="AY3595" s="235" t="s">
        <v>74</v>
      </c>
      <c r="AZ3595" s="235" t="s">
        <v>1999</v>
      </c>
      <c r="BA3595" s="235">
        <v>3306008</v>
      </c>
      <c r="BB3595" s="235"/>
      <c r="BC3595" s="235"/>
    </row>
    <row r="3596" spans="51:55" ht="30" customHeight="1" x14ac:dyDescent="0.25">
      <c r="AY3596" s="235" t="s">
        <v>74</v>
      </c>
      <c r="AZ3596" s="235" t="s">
        <v>2017</v>
      </c>
      <c r="BA3596" s="235">
        <v>3306107</v>
      </c>
      <c r="BB3596" s="235"/>
      <c r="BC3596" s="235"/>
    </row>
    <row r="3597" spans="51:55" ht="30" customHeight="1" x14ac:dyDescent="0.25">
      <c r="AY3597" s="235" t="s">
        <v>74</v>
      </c>
      <c r="AZ3597" s="235" t="s">
        <v>2035</v>
      </c>
      <c r="BA3597" s="235">
        <v>3306156</v>
      </c>
      <c r="BB3597" s="235"/>
      <c r="BC3597" s="235"/>
    </row>
    <row r="3598" spans="51:55" ht="30" customHeight="1" x14ac:dyDescent="0.25">
      <c r="AY3598" s="235" t="s">
        <v>74</v>
      </c>
      <c r="AZ3598" s="235" t="s">
        <v>2053</v>
      </c>
      <c r="BA3598" s="235">
        <v>3306206</v>
      </c>
      <c r="BB3598" s="235"/>
      <c r="BC3598" s="235"/>
    </row>
    <row r="3599" spans="51:55" ht="30" customHeight="1" x14ac:dyDescent="0.25">
      <c r="AY3599" s="235" t="s">
        <v>74</v>
      </c>
      <c r="AZ3599" s="235" t="s">
        <v>2071</v>
      </c>
      <c r="BA3599" s="235">
        <v>3306305</v>
      </c>
      <c r="BB3599" s="235"/>
      <c r="BC3599" s="235"/>
    </row>
    <row r="3600" spans="51:55" ht="30" customHeight="1" x14ac:dyDescent="0.25">
      <c r="AY3600" s="235" t="s">
        <v>75</v>
      </c>
      <c r="AZ3600" s="235" t="s">
        <v>109</v>
      </c>
      <c r="BA3600" s="235">
        <v>2400109</v>
      </c>
      <c r="BB3600" s="235"/>
      <c r="BC3600" s="235"/>
    </row>
    <row r="3601" spans="51:55" ht="30" customHeight="1" x14ac:dyDescent="0.25">
      <c r="AY3601" s="235" t="s">
        <v>75</v>
      </c>
      <c r="AZ3601" s="235" t="s">
        <v>135</v>
      </c>
      <c r="BA3601" s="235">
        <v>2400208</v>
      </c>
      <c r="BB3601" s="235"/>
      <c r="BC3601" s="235"/>
    </row>
    <row r="3602" spans="51:55" ht="30" customHeight="1" x14ac:dyDescent="0.25">
      <c r="AY3602" s="235" t="s">
        <v>75</v>
      </c>
      <c r="AZ3602" s="235" t="s">
        <v>160</v>
      </c>
      <c r="BA3602" s="235">
        <v>2400307</v>
      </c>
      <c r="BB3602" s="235"/>
      <c r="BC3602" s="235"/>
    </row>
    <row r="3603" spans="51:55" ht="30" customHeight="1" x14ac:dyDescent="0.25">
      <c r="AY3603" s="235" t="s">
        <v>75</v>
      </c>
      <c r="AZ3603" s="235" t="s">
        <v>186</v>
      </c>
      <c r="BA3603" s="235">
        <v>2400406</v>
      </c>
      <c r="BB3603" s="235"/>
      <c r="BC3603" s="235"/>
    </row>
    <row r="3604" spans="51:55" ht="30" customHeight="1" x14ac:dyDescent="0.25">
      <c r="AY3604" s="235" t="s">
        <v>75</v>
      </c>
      <c r="AZ3604" s="235" t="s">
        <v>212</v>
      </c>
      <c r="BA3604" s="235">
        <v>2400505</v>
      </c>
      <c r="BB3604" s="235"/>
      <c r="BC3604" s="235"/>
    </row>
    <row r="3605" spans="51:55" ht="30" customHeight="1" x14ac:dyDescent="0.25">
      <c r="AY3605" s="235" t="s">
        <v>75</v>
      </c>
      <c r="AZ3605" s="235" t="s">
        <v>236</v>
      </c>
      <c r="BA3605" s="235">
        <v>2400604</v>
      </c>
      <c r="BB3605" s="235"/>
      <c r="BC3605" s="235"/>
    </row>
    <row r="3606" spans="51:55" ht="30" customHeight="1" x14ac:dyDescent="0.25">
      <c r="AY3606" s="235" t="s">
        <v>75</v>
      </c>
      <c r="AZ3606" s="235" t="s">
        <v>261</v>
      </c>
      <c r="BA3606" s="235">
        <v>2400703</v>
      </c>
      <c r="BB3606" s="235"/>
      <c r="BC3606" s="235"/>
    </row>
    <row r="3607" spans="51:55" ht="30" customHeight="1" x14ac:dyDescent="0.25">
      <c r="AY3607" s="235" t="s">
        <v>75</v>
      </c>
      <c r="AZ3607" s="235" t="s">
        <v>287</v>
      </c>
      <c r="BA3607" s="235">
        <v>2400802</v>
      </c>
      <c r="BB3607" s="235"/>
      <c r="BC3607" s="235"/>
    </row>
    <row r="3608" spans="51:55" ht="30" customHeight="1" x14ac:dyDescent="0.25">
      <c r="AY3608" s="235" t="s">
        <v>75</v>
      </c>
      <c r="AZ3608" s="235" t="s">
        <v>313</v>
      </c>
      <c r="BA3608" s="235">
        <v>2400901</v>
      </c>
      <c r="BB3608" s="235"/>
      <c r="BC3608" s="235"/>
    </row>
    <row r="3609" spans="51:55" ht="30" customHeight="1" x14ac:dyDescent="0.25">
      <c r="AY3609" s="235" t="s">
        <v>75</v>
      </c>
      <c r="AZ3609" s="235" t="s">
        <v>339</v>
      </c>
      <c r="BA3609" s="235">
        <v>2401008</v>
      </c>
      <c r="BB3609" s="235"/>
      <c r="BC3609" s="235"/>
    </row>
    <row r="3610" spans="51:55" ht="30" customHeight="1" x14ac:dyDescent="0.25">
      <c r="AY3610" s="235" t="s">
        <v>75</v>
      </c>
      <c r="AZ3610" s="235" t="s">
        <v>218</v>
      </c>
      <c r="BA3610" s="235">
        <v>2401107</v>
      </c>
      <c r="BB3610" s="235"/>
      <c r="BC3610" s="235"/>
    </row>
    <row r="3611" spans="51:55" ht="30" customHeight="1" x14ac:dyDescent="0.25">
      <c r="AY3611" s="235" t="s">
        <v>75</v>
      </c>
      <c r="AZ3611" s="235" t="s">
        <v>388</v>
      </c>
      <c r="BA3611" s="235">
        <v>2401206</v>
      </c>
      <c r="BB3611" s="235"/>
      <c r="BC3611" s="235"/>
    </row>
    <row r="3612" spans="51:55" ht="30" customHeight="1" x14ac:dyDescent="0.25">
      <c r="AY3612" s="235" t="s">
        <v>75</v>
      </c>
      <c r="AZ3612" s="235" t="s">
        <v>413</v>
      </c>
      <c r="BA3612" s="235">
        <v>2401305</v>
      </c>
      <c r="BB3612" s="235"/>
      <c r="BC3612" s="235"/>
    </row>
    <row r="3613" spans="51:55" ht="30" customHeight="1" x14ac:dyDescent="0.25">
      <c r="AY3613" s="235" t="s">
        <v>75</v>
      </c>
      <c r="AZ3613" s="235" t="s">
        <v>438</v>
      </c>
      <c r="BA3613" s="235">
        <v>2401404</v>
      </c>
      <c r="BB3613" s="235"/>
      <c r="BC3613" s="235"/>
    </row>
    <row r="3614" spans="51:55" ht="30" customHeight="1" x14ac:dyDescent="0.25">
      <c r="AY3614" s="235" t="s">
        <v>75</v>
      </c>
      <c r="AZ3614" s="235" t="s">
        <v>463</v>
      </c>
      <c r="BA3614" s="235">
        <v>2401453</v>
      </c>
      <c r="BB3614" s="235"/>
      <c r="BC3614" s="235"/>
    </row>
    <row r="3615" spans="51:55" ht="30" customHeight="1" x14ac:dyDescent="0.25">
      <c r="AY3615" s="235" t="s">
        <v>75</v>
      </c>
      <c r="AZ3615" s="235" t="s">
        <v>489</v>
      </c>
      <c r="BA3615" s="235">
        <v>2401503</v>
      </c>
      <c r="BB3615" s="235"/>
      <c r="BC3615" s="235"/>
    </row>
    <row r="3616" spans="51:55" ht="30" customHeight="1" x14ac:dyDescent="0.25">
      <c r="AY3616" s="235" t="s">
        <v>75</v>
      </c>
      <c r="AZ3616" s="235" t="s">
        <v>513</v>
      </c>
      <c r="BA3616" s="235">
        <v>2401602</v>
      </c>
      <c r="BB3616" s="235"/>
      <c r="BC3616" s="235"/>
    </row>
    <row r="3617" spans="51:55" ht="30" customHeight="1" x14ac:dyDescent="0.25">
      <c r="AY3617" s="235" t="s">
        <v>75</v>
      </c>
      <c r="AZ3617" s="235" t="s">
        <v>536</v>
      </c>
      <c r="BA3617" s="235">
        <v>2401651</v>
      </c>
      <c r="BB3617" s="235"/>
      <c r="BC3617" s="235"/>
    </row>
    <row r="3618" spans="51:55" ht="30" customHeight="1" x14ac:dyDescent="0.25">
      <c r="AY3618" s="235" t="s">
        <v>75</v>
      </c>
      <c r="AZ3618" s="235" t="s">
        <v>559</v>
      </c>
      <c r="BA3618" s="235">
        <v>2401701</v>
      </c>
      <c r="BB3618" s="235"/>
      <c r="BC3618" s="235"/>
    </row>
    <row r="3619" spans="51:55" ht="30" customHeight="1" x14ac:dyDescent="0.25">
      <c r="AY3619" s="235" t="s">
        <v>75</v>
      </c>
      <c r="AZ3619" s="235" t="s">
        <v>582</v>
      </c>
      <c r="BA3619" s="235">
        <v>2401800</v>
      </c>
      <c r="BB3619" s="235"/>
      <c r="BC3619" s="235"/>
    </row>
    <row r="3620" spans="51:55" ht="30" customHeight="1" x14ac:dyDescent="0.25">
      <c r="AY3620" s="235" t="s">
        <v>75</v>
      </c>
      <c r="AZ3620" s="235" t="s">
        <v>605</v>
      </c>
      <c r="BA3620" s="235">
        <v>2401859</v>
      </c>
      <c r="BB3620" s="235"/>
      <c r="BC3620" s="235"/>
    </row>
    <row r="3621" spans="51:55" ht="30" customHeight="1" x14ac:dyDescent="0.25">
      <c r="AY3621" s="235" t="s">
        <v>75</v>
      </c>
      <c r="AZ3621" s="235" t="s">
        <v>628</v>
      </c>
      <c r="BA3621" s="235">
        <v>2401909</v>
      </c>
      <c r="BB3621" s="235"/>
      <c r="BC3621" s="235"/>
    </row>
    <row r="3622" spans="51:55" ht="30" customHeight="1" x14ac:dyDescent="0.25">
      <c r="AY3622" s="235" t="s">
        <v>75</v>
      </c>
      <c r="AZ3622" s="235" t="s">
        <v>648</v>
      </c>
      <c r="BA3622" s="235">
        <v>2402006</v>
      </c>
      <c r="BB3622" s="235"/>
      <c r="BC3622" s="235"/>
    </row>
    <row r="3623" spans="51:55" ht="30" customHeight="1" x14ac:dyDescent="0.25">
      <c r="AY3623" s="235" t="s">
        <v>75</v>
      </c>
      <c r="AZ3623" s="235" t="s">
        <v>669</v>
      </c>
      <c r="BA3623" s="235">
        <v>2402105</v>
      </c>
      <c r="BB3623" s="235"/>
      <c r="BC3623" s="235"/>
    </row>
    <row r="3624" spans="51:55" ht="30" customHeight="1" x14ac:dyDescent="0.25">
      <c r="AY3624" s="235" t="s">
        <v>75</v>
      </c>
      <c r="AZ3624" s="235" t="s">
        <v>691</v>
      </c>
      <c r="BA3624" s="235">
        <v>2402204</v>
      </c>
      <c r="BB3624" s="235"/>
      <c r="BC3624" s="235"/>
    </row>
    <row r="3625" spans="51:55" ht="30" customHeight="1" x14ac:dyDescent="0.25">
      <c r="AY3625" s="235" t="s">
        <v>75</v>
      </c>
      <c r="AZ3625" s="235" t="s">
        <v>711</v>
      </c>
      <c r="BA3625" s="235">
        <v>2402303</v>
      </c>
      <c r="BB3625" s="235"/>
      <c r="BC3625" s="235"/>
    </row>
    <row r="3626" spans="51:55" ht="30" customHeight="1" x14ac:dyDescent="0.25">
      <c r="AY3626" s="235" t="s">
        <v>75</v>
      </c>
      <c r="AZ3626" s="235" t="s">
        <v>733</v>
      </c>
      <c r="BA3626" s="235">
        <v>2402402</v>
      </c>
      <c r="BB3626" s="235"/>
      <c r="BC3626" s="235"/>
    </row>
    <row r="3627" spans="51:55" ht="30" customHeight="1" x14ac:dyDescent="0.25">
      <c r="AY3627" s="235" t="s">
        <v>75</v>
      </c>
      <c r="AZ3627" s="235" t="s">
        <v>755</v>
      </c>
      <c r="BA3627" s="235">
        <v>2402501</v>
      </c>
      <c r="BB3627" s="235"/>
      <c r="BC3627" s="235"/>
    </row>
    <row r="3628" spans="51:55" ht="30" customHeight="1" x14ac:dyDescent="0.25">
      <c r="AY3628" s="235" t="s">
        <v>75</v>
      </c>
      <c r="AZ3628" s="235" t="s">
        <v>777</v>
      </c>
      <c r="BA3628" s="235">
        <v>2402600</v>
      </c>
      <c r="BB3628" s="235"/>
      <c r="BC3628" s="235"/>
    </row>
    <row r="3629" spans="51:55" ht="30" customHeight="1" x14ac:dyDescent="0.25">
      <c r="AY3629" s="235" t="s">
        <v>75</v>
      </c>
      <c r="AZ3629" s="235" t="s">
        <v>798</v>
      </c>
      <c r="BA3629" s="235">
        <v>2402709</v>
      </c>
      <c r="BB3629" s="235"/>
      <c r="BC3629" s="235"/>
    </row>
    <row r="3630" spans="51:55" ht="30" customHeight="1" x14ac:dyDescent="0.25">
      <c r="AY3630" s="235" t="s">
        <v>75</v>
      </c>
      <c r="AZ3630" s="235" t="s">
        <v>819</v>
      </c>
      <c r="BA3630" s="235">
        <v>2402808</v>
      </c>
      <c r="BB3630" s="235"/>
      <c r="BC3630" s="235"/>
    </row>
    <row r="3631" spans="51:55" ht="30" customHeight="1" x14ac:dyDescent="0.25">
      <c r="AY3631" s="235" t="s">
        <v>75</v>
      </c>
      <c r="AZ3631" s="235" t="s">
        <v>841</v>
      </c>
      <c r="BA3631" s="235">
        <v>2402907</v>
      </c>
      <c r="BB3631" s="235"/>
      <c r="BC3631" s="235"/>
    </row>
    <row r="3632" spans="51:55" ht="30" customHeight="1" x14ac:dyDescent="0.25">
      <c r="AY3632" s="235" t="s">
        <v>75</v>
      </c>
      <c r="AZ3632" s="235" t="s">
        <v>863</v>
      </c>
      <c r="BA3632" s="235">
        <v>2403004</v>
      </c>
      <c r="BB3632" s="235"/>
      <c r="BC3632" s="235"/>
    </row>
    <row r="3633" spans="51:55" ht="30" customHeight="1" x14ac:dyDescent="0.25">
      <c r="AY3633" s="235" t="s">
        <v>75</v>
      </c>
      <c r="AZ3633" s="235" t="s">
        <v>885</v>
      </c>
      <c r="BA3633" s="235">
        <v>2403103</v>
      </c>
      <c r="BB3633" s="235"/>
      <c r="BC3633" s="235"/>
    </row>
    <row r="3634" spans="51:55" ht="30" customHeight="1" x14ac:dyDescent="0.25">
      <c r="AY3634" s="235" t="s">
        <v>75</v>
      </c>
      <c r="AZ3634" s="235" t="s">
        <v>908</v>
      </c>
      <c r="BA3634" s="235">
        <v>2403202</v>
      </c>
      <c r="BB3634" s="235"/>
      <c r="BC3634" s="235"/>
    </row>
    <row r="3635" spans="51:55" ht="30" customHeight="1" x14ac:dyDescent="0.25">
      <c r="AY3635" s="235" t="s">
        <v>75</v>
      </c>
      <c r="AZ3635" s="235" t="s">
        <v>931</v>
      </c>
      <c r="BA3635" s="235">
        <v>2403301</v>
      </c>
      <c r="BB3635" s="235"/>
      <c r="BC3635" s="235"/>
    </row>
    <row r="3636" spans="51:55" ht="30" customHeight="1" x14ac:dyDescent="0.25">
      <c r="AY3636" s="235" t="s">
        <v>75</v>
      </c>
      <c r="AZ3636" s="235" t="s">
        <v>953</v>
      </c>
      <c r="BA3636" s="235">
        <v>2403400</v>
      </c>
      <c r="BB3636" s="235"/>
      <c r="BC3636" s="235"/>
    </row>
    <row r="3637" spans="51:55" ht="30" customHeight="1" x14ac:dyDescent="0.25">
      <c r="AY3637" s="235" t="s">
        <v>75</v>
      </c>
      <c r="AZ3637" s="235" t="s">
        <v>976</v>
      </c>
      <c r="BA3637" s="235">
        <v>2403509</v>
      </c>
      <c r="BB3637" s="235"/>
      <c r="BC3637" s="235"/>
    </row>
    <row r="3638" spans="51:55" ht="30" customHeight="1" x14ac:dyDescent="0.25">
      <c r="AY3638" s="235" t="s">
        <v>75</v>
      </c>
      <c r="AZ3638" s="235" t="s">
        <v>998</v>
      </c>
      <c r="BA3638" s="235">
        <v>2403608</v>
      </c>
      <c r="BB3638" s="235"/>
      <c r="BC3638" s="235"/>
    </row>
    <row r="3639" spans="51:55" ht="30" customHeight="1" x14ac:dyDescent="0.25">
      <c r="AY3639" s="235" t="s">
        <v>75</v>
      </c>
      <c r="AZ3639" s="235" t="s">
        <v>1021</v>
      </c>
      <c r="BA3639" s="235">
        <v>2403707</v>
      </c>
      <c r="BB3639" s="235"/>
      <c r="BC3639" s="235"/>
    </row>
    <row r="3640" spans="51:55" ht="30" customHeight="1" x14ac:dyDescent="0.25">
      <c r="AY3640" s="235" t="s">
        <v>75</v>
      </c>
      <c r="AZ3640" s="235" t="s">
        <v>1043</v>
      </c>
      <c r="BA3640" s="235">
        <v>2403756</v>
      </c>
      <c r="BB3640" s="235"/>
      <c r="BC3640" s="235"/>
    </row>
    <row r="3641" spans="51:55" ht="30" customHeight="1" x14ac:dyDescent="0.25">
      <c r="AY3641" s="235" t="s">
        <v>75</v>
      </c>
      <c r="AZ3641" s="235" t="s">
        <v>1065</v>
      </c>
      <c r="BA3641" s="235">
        <v>2403806</v>
      </c>
      <c r="BB3641" s="235"/>
      <c r="BC3641" s="235"/>
    </row>
    <row r="3642" spans="51:55" ht="30" customHeight="1" x14ac:dyDescent="0.25">
      <c r="AY3642" s="235" t="s">
        <v>75</v>
      </c>
      <c r="AZ3642" s="235" t="s">
        <v>1086</v>
      </c>
      <c r="BA3642" s="235">
        <v>2403905</v>
      </c>
      <c r="BB3642" s="235"/>
      <c r="BC3642" s="235"/>
    </row>
    <row r="3643" spans="51:55" ht="30" customHeight="1" x14ac:dyDescent="0.25">
      <c r="AY3643" s="235" t="s">
        <v>75</v>
      </c>
      <c r="AZ3643" s="235" t="s">
        <v>1109</v>
      </c>
      <c r="BA3643" s="235">
        <v>2404002</v>
      </c>
      <c r="BB3643" s="235"/>
      <c r="BC3643" s="235"/>
    </row>
    <row r="3644" spans="51:55" ht="30" customHeight="1" x14ac:dyDescent="0.25">
      <c r="AY3644" s="235" t="s">
        <v>75</v>
      </c>
      <c r="AZ3644" s="235" t="s">
        <v>1132</v>
      </c>
      <c r="BA3644" s="235">
        <v>2404101</v>
      </c>
      <c r="BB3644" s="235"/>
      <c r="BC3644" s="235"/>
    </row>
    <row r="3645" spans="51:55" ht="30" customHeight="1" x14ac:dyDescent="0.25">
      <c r="AY3645" s="235" t="s">
        <v>75</v>
      </c>
      <c r="AZ3645" s="235" t="s">
        <v>1155</v>
      </c>
      <c r="BA3645" s="235">
        <v>2404200</v>
      </c>
      <c r="BB3645" s="235"/>
      <c r="BC3645" s="235"/>
    </row>
    <row r="3646" spans="51:55" ht="30" customHeight="1" x14ac:dyDescent="0.25">
      <c r="AY3646" s="235" t="s">
        <v>75</v>
      </c>
      <c r="AZ3646" s="235" t="s">
        <v>1178</v>
      </c>
      <c r="BA3646" s="235">
        <v>2404309</v>
      </c>
      <c r="BB3646" s="235"/>
      <c r="BC3646" s="235"/>
    </row>
    <row r="3647" spans="51:55" ht="30" customHeight="1" x14ac:dyDescent="0.25">
      <c r="AY3647" s="235" t="s">
        <v>75</v>
      </c>
      <c r="AZ3647" s="235" t="s">
        <v>1200</v>
      </c>
      <c r="BA3647" s="235">
        <v>2404408</v>
      </c>
      <c r="BB3647" s="235"/>
      <c r="BC3647" s="235"/>
    </row>
    <row r="3648" spans="51:55" ht="30" customHeight="1" x14ac:dyDescent="0.25">
      <c r="AY3648" s="235" t="s">
        <v>75</v>
      </c>
      <c r="AZ3648" s="235" t="s">
        <v>1223</v>
      </c>
      <c r="BA3648" s="235">
        <v>2404507</v>
      </c>
      <c r="BB3648" s="235"/>
      <c r="BC3648" s="235"/>
    </row>
    <row r="3649" spans="51:55" ht="30" customHeight="1" x14ac:dyDescent="0.25">
      <c r="AY3649" s="235" t="s">
        <v>75</v>
      </c>
      <c r="AZ3649" s="235" t="s">
        <v>1244</v>
      </c>
      <c r="BA3649" s="235">
        <v>2404606</v>
      </c>
      <c r="BB3649" s="235"/>
      <c r="BC3649" s="235"/>
    </row>
    <row r="3650" spans="51:55" ht="30" customHeight="1" x14ac:dyDescent="0.25">
      <c r="AY3650" s="235" t="s">
        <v>75</v>
      </c>
      <c r="AZ3650" s="235" t="s">
        <v>1267</v>
      </c>
      <c r="BA3650" s="235">
        <v>2404705</v>
      </c>
      <c r="BB3650" s="235"/>
      <c r="BC3650" s="235"/>
    </row>
    <row r="3651" spans="51:55" ht="30" customHeight="1" x14ac:dyDescent="0.25">
      <c r="AY3651" s="235" t="s">
        <v>75</v>
      </c>
      <c r="AZ3651" s="235" t="s">
        <v>1288</v>
      </c>
      <c r="BA3651" s="235">
        <v>2404804</v>
      </c>
      <c r="BB3651" s="235"/>
      <c r="BC3651" s="235"/>
    </row>
    <row r="3652" spans="51:55" ht="30" customHeight="1" x14ac:dyDescent="0.25">
      <c r="AY3652" s="235" t="s">
        <v>75</v>
      </c>
      <c r="AZ3652" s="235" t="s">
        <v>1311</v>
      </c>
      <c r="BA3652" s="235">
        <v>2404853</v>
      </c>
      <c r="BB3652" s="235"/>
      <c r="BC3652" s="235"/>
    </row>
    <row r="3653" spans="51:55" ht="30" customHeight="1" x14ac:dyDescent="0.25">
      <c r="AY3653" s="235" t="s">
        <v>75</v>
      </c>
      <c r="AZ3653" s="235" t="s">
        <v>1333</v>
      </c>
      <c r="BA3653" s="235">
        <v>2404903</v>
      </c>
      <c r="BB3653" s="235"/>
      <c r="BC3653" s="235"/>
    </row>
    <row r="3654" spans="51:55" ht="30" customHeight="1" x14ac:dyDescent="0.25">
      <c r="AY3654" s="235" t="s">
        <v>75</v>
      </c>
      <c r="AZ3654" s="235" t="s">
        <v>1355</v>
      </c>
      <c r="BA3654" s="235">
        <v>2405009</v>
      </c>
      <c r="BB3654" s="235"/>
      <c r="BC3654" s="235"/>
    </row>
    <row r="3655" spans="51:55" ht="30" customHeight="1" x14ac:dyDescent="0.25">
      <c r="AY3655" s="235" t="s">
        <v>75</v>
      </c>
      <c r="AZ3655" s="235" t="s">
        <v>1376</v>
      </c>
      <c r="BA3655" s="235">
        <v>2405108</v>
      </c>
      <c r="BB3655" s="235"/>
      <c r="BC3655" s="235"/>
    </row>
    <row r="3656" spans="51:55" ht="30" customHeight="1" x14ac:dyDescent="0.25">
      <c r="AY3656" s="235" t="s">
        <v>75</v>
      </c>
      <c r="AZ3656" s="235" t="s">
        <v>1398</v>
      </c>
      <c r="BA3656" s="235">
        <v>2405207</v>
      </c>
      <c r="BB3656" s="235"/>
      <c r="BC3656" s="235"/>
    </row>
    <row r="3657" spans="51:55" ht="30" customHeight="1" x14ac:dyDescent="0.25">
      <c r="AY3657" s="235" t="s">
        <v>75</v>
      </c>
      <c r="AZ3657" s="235" t="s">
        <v>1420</v>
      </c>
      <c r="BA3657" s="235">
        <v>2405306</v>
      </c>
      <c r="BB3657" s="235"/>
      <c r="BC3657" s="235"/>
    </row>
    <row r="3658" spans="51:55" ht="30" customHeight="1" x14ac:dyDescent="0.25">
      <c r="AY3658" s="235" t="s">
        <v>75</v>
      </c>
      <c r="AZ3658" s="235" t="s">
        <v>1441</v>
      </c>
      <c r="BA3658" s="235">
        <v>2405405</v>
      </c>
      <c r="BB3658" s="235"/>
      <c r="BC3658" s="235"/>
    </row>
    <row r="3659" spans="51:55" ht="30" customHeight="1" x14ac:dyDescent="0.25">
      <c r="AY3659" s="235" t="s">
        <v>75</v>
      </c>
      <c r="AZ3659" s="235" t="s">
        <v>1462</v>
      </c>
      <c r="BA3659" s="235">
        <v>2405504</v>
      </c>
      <c r="BB3659" s="235"/>
      <c r="BC3659" s="235"/>
    </row>
    <row r="3660" spans="51:55" ht="30" customHeight="1" x14ac:dyDescent="0.25">
      <c r="AY3660" s="235" t="s">
        <v>75</v>
      </c>
      <c r="AZ3660" s="235" t="s">
        <v>1483</v>
      </c>
      <c r="BA3660" s="235">
        <v>2405603</v>
      </c>
      <c r="BB3660" s="235"/>
      <c r="BC3660" s="235"/>
    </row>
    <row r="3661" spans="51:55" ht="30" customHeight="1" x14ac:dyDescent="0.25">
      <c r="AY3661" s="235" t="s">
        <v>75</v>
      </c>
      <c r="AZ3661" s="235" t="s">
        <v>1505</v>
      </c>
      <c r="BA3661" s="235">
        <v>2405702</v>
      </c>
      <c r="BB3661" s="235"/>
      <c r="BC3661" s="235"/>
    </row>
    <row r="3662" spans="51:55" ht="30" customHeight="1" x14ac:dyDescent="0.25">
      <c r="AY3662" s="235" t="s">
        <v>75</v>
      </c>
      <c r="AZ3662" s="235" t="s">
        <v>1525</v>
      </c>
      <c r="BA3662" s="235">
        <v>2405801</v>
      </c>
      <c r="BB3662" s="235"/>
      <c r="BC3662" s="235"/>
    </row>
    <row r="3663" spans="51:55" ht="30" customHeight="1" x14ac:dyDescent="0.25">
      <c r="AY3663" s="235" t="s">
        <v>75</v>
      </c>
      <c r="AZ3663" s="235" t="s">
        <v>1546</v>
      </c>
      <c r="BA3663" s="235">
        <v>2405900</v>
      </c>
      <c r="BB3663" s="235"/>
      <c r="BC3663" s="235"/>
    </row>
    <row r="3664" spans="51:55" ht="30" customHeight="1" x14ac:dyDescent="0.25">
      <c r="AY3664" s="235" t="s">
        <v>75</v>
      </c>
      <c r="AZ3664" s="235" t="s">
        <v>1566</v>
      </c>
      <c r="BA3664" s="235">
        <v>2406007</v>
      </c>
      <c r="BB3664" s="235"/>
      <c r="BC3664" s="235"/>
    </row>
    <row r="3665" spans="51:55" ht="30" customHeight="1" x14ac:dyDescent="0.25">
      <c r="AY3665" s="235" t="s">
        <v>75</v>
      </c>
      <c r="AZ3665" s="235" t="s">
        <v>1585</v>
      </c>
      <c r="BA3665" s="235">
        <v>2406106</v>
      </c>
      <c r="BB3665" s="235"/>
      <c r="BC3665" s="235"/>
    </row>
    <row r="3666" spans="51:55" ht="30" customHeight="1" x14ac:dyDescent="0.25">
      <c r="AY3666" s="235" t="s">
        <v>75</v>
      </c>
      <c r="AZ3666" s="235" t="s">
        <v>1071</v>
      </c>
      <c r="BA3666" s="235">
        <v>2406155</v>
      </c>
      <c r="BB3666" s="235"/>
      <c r="BC3666" s="235"/>
    </row>
    <row r="3667" spans="51:55" ht="30" customHeight="1" x14ac:dyDescent="0.25">
      <c r="AY3667" s="235" t="s">
        <v>75</v>
      </c>
      <c r="AZ3667" s="235" t="s">
        <v>1626</v>
      </c>
      <c r="BA3667" s="235">
        <v>2406205</v>
      </c>
      <c r="BB3667" s="235"/>
      <c r="BC3667" s="235"/>
    </row>
    <row r="3668" spans="51:55" ht="30" customHeight="1" x14ac:dyDescent="0.25">
      <c r="AY3668" s="235" t="s">
        <v>75</v>
      </c>
      <c r="AZ3668" s="235" t="s">
        <v>1647</v>
      </c>
      <c r="BA3668" s="235">
        <v>2406304</v>
      </c>
      <c r="BB3668" s="235"/>
      <c r="BC3668" s="235"/>
    </row>
    <row r="3669" spans="51:55" ht="30" customHeight="1" x14ac:dyDescent="0.25">
      <c r="AY3669" s="235" t="s">
        <v>75</v>
      </c>
      <c r="AZ3669" s="235" t="s">
        <v>1667</v>
      </c>
      <c r="BA3669" s="235">
        <v>2406403</v>
      </c>
      <c r="BB3669" s="235"/>
      <c r="BC3669" s="235"/>
    </row>
    <row r="3670" spans="51:55" ht="30" customHeight="1" x14ac:dyDescent="0.25">
      <c r="AY3670" s="235" t="s">
        <v>75</v>
      </c>
      <c r="AZ3670" s="235" t="s">
        <v>1688</v>
      </c>
      <c r="BA3670" s="235">
        <v>2406502</v>
      </c>
      <c r="BB3670" s="235"/>
      <c r="BC3670" s="235"/>
    </row>
    <row r="3671" spans="51:55" ht="30" customHeight="1" x14ac:dyDescent="0.25">
      <c r="AY3671" s="235" t="s">
        <v>75</v>
      </c>
      <c r="AZ3671" s="235" t="s">
        <v>1708</v>
      </c>
      <c r="BA3671" s="235">
        <v>2406601</v>
      </c>
      <c r="BB3671" s="235"/>
      <c r="BC3671" s="235"/>
    </row>
    <row r="3672" spans="51:55" ht="30" customHeight="1" x14ac:dyDescent="0.25">
      <c r="AY3672" s="235" t="s">
        <v>75</v>
      </c>
      <c r="AZ3672" s="235" t="s">
        <v>1729</v>
      </c>
      <c r="BA3672" s="235">
        <v>2406700</v>
      </c>
      <c r="BB3672" s="235"/>
      <c r="BC3672" s="235"/>
    </row>
    <row r="3673" spans="51:55" ht="30" customHeight="1" x14ac:dyDescent="0.25">
      <c r="AY3673" s="235" t="s">
        <v>75</v>
      </c>
      <c r="AZ3673" s="235" t="s">
        <v>1750</v>
      </c>
      <c r="BA3673" s="235">
        <v>2406809</v>
      </c>
      <c r="BB3673" s="235"/>
      <c r="BC3673" s="235"/>
    </row>
    <row r="3674" spans="51:55" ht="30" customHeight="1" x14ac:dyDescent="0.25">
      <c r="AY3674" s="235" t="s">
        <v>75</v>
      </c>
      <c r="AZ3674" s="235" t="s">
        <v>1770</v>
      </c>
      <c r="BA3674" s="235">
        <v>2406908</v>
      </c>
      <c r="BB3674" s="235"/>
      <c r="BC3674" s="235"/>
    </row>
    <row r="3675" spans="51:55" ht="30" customHeight="1" x14ac:dyDescent="0.25">
      <c r="AY3675" s="235" t="s">
        <v>75</v>
      </c>
      <c r="AZ3675" s="235" t="s">
        <v>1790</v>
      </c>
      <c r="BA3675" s="235">
        <v>2407005</v>
      </c>
      <c r="BB3675" s="235"/>
      <c r="BC3675" s="235"/>
    </row>
    <row r="3676" spans="51:55" ht="30" customHeight="1" x14ac:dyDescent="0.25">
      <c r="AY3676" s="235" t="s">
        <v>75</v>
      </c>
      <c r="AZ3676" s="235" t="s">
        <v>1810</v>
      </c>
      <c r="BA3676" s="235">
        <v>2407104</v>
      </c>
      <c r="BB3676" s="235"/>
      <c r="BC3676" s="235"/>
    </row>
    <row r="3677" spans="51:55" ht="30" customHeight="1" x14ac:dyDescent="0.25">
      <c r="AY3677" s="235" t="s">
        <v>75</v>
      </c>
      <c r="AZ3677" s="235" t="s">
        <v>1828</v>
      </c>
      <c r="BA3677" s="235">
        <v>2407203</v>
      </c>
      <c r="BB3677" s="235"/>
      <c r="BC3677" s="235"/>
    </row>
    <row r="3678" spans="51:55" ht="30" customHeight="1" x14ac:dyDescent="0.25">
      <c r="AY3678" s="235" t="s">
        <v>75</v>
      </c>
      <c r="AZ3678" s="235" t="s">
        <v>1846</v>
      </c>
      <c r="BA3678" s="235">
        <v>2407252</v>
      </c>
      <c r="BB3678" s="235"/>
      <c r="BC3678" s="235"/>
    </row>
    <row r="3679" spans="51:55" ht="30" customHeight="1" x14ac:dyDescent="0.25">
      <c r="AY3679" s="235" t="s">
        <v>75</v>
      </c>
      <c r="AZ3679" s="235" t="s">
        <v>1864</v>
      </c>
      <c r="BA3679" s="235">
        <v>2407302</v>
      </c>
      <c r="BB3679" s="235"/>
      <c r="BC3679" s="235"/>
    </row>
    <row r="3680" spans="51:55" ht="30" customHeight="1" x14ac:dyDescent="0.25">
      <c r="AY3680" s="235" t="s">
        <v>75</v>
      </c>
      <c r="AZ3680" s="235" t="s">
        <v>1882</v>
      </c>
      <c r="BA3680" s="235">
        <v>2407401</v>
      </c>
      <c r="BB3680" s="235"/>
      <c r="BC3680" s="235"/>
    </row>
    <row r="3681" spans="51:55" ht="30" customHeight="1" x14ac:dyDescent="0.25">
      <c r="AY3681" s="235" t="s">
        <v>75</v>
      </c>
      <c r="AZ3681" s="235" t="s">
        <v>1898</v>
      </c>
      <c r="BA3681" s="235">
        <v>2407500</v>
      </c>
      <c r="BB3681" s="235"/>
      <c r="BC3681" s="235"/>
    </row>
    <row r="3682" spans="51:55" ht="30" customHeight="1" x14ac:dyDescent="0.25">
      <c r="AY3682" s="235" t="s">
        <v>75</v>
      </c>
      <c r="AZ3682" s="235" t="s">
        <v>1915</v>
      </c>
      <c r="BA3682" s="235">
        <v>2407609</v>
      </c>
      <c r="BB3682" s="235"/>
      <c r="BC3682" s="235"/>
    </row>
    <row r="3683" spans="51:55" ht="30" customHeight="1" x14ac:dyDescent="0.25">
      <c r="AY3683" s="235" t="s">
        <v>75</v>
      </c>
      <c r="AZ3683" s="235" t="s">
        <v>1933</v>
      </c>
      <c r="BA3683" s="235">
        <v>2407708</v>
      </c>
      <c r="BB3683" s="235"/>
      <c r="BC3683" s="235"/>
    </row>
    <row r="3684" spans="51:55" ht="30" customHeight="1" x14ac:dyDescent="0.25">
      <c r="AY3684" s="235" t="s">
        <v>75</v>
      </c>
      <c r="AZ3684" s="235" t="s">
        <v>1764</v>
      </c>
      <c r="BA3684" s="235">
        <v>2407807</v>
      </c>
      <c r="BB3684" s="235"/>
      <c r="BC3684" s="235"/>
    </row>
    <row r="3685" spans="51:55" ht="30" customHeight="1" x14ac:dyDescent="0.25">
      <c r="AY3685" s="235" t="s">
        <v>75</v>
      </c>
      <c r="AZ3685" s="235" t="s">
        <v>1965</v>
      </c>
      <c r="BA3685" s="235">
        <v>2407906</v>
      </c>
      <c r="BB3685" s="235"/>
      <c r="BC3685" s="235"/>
    </row>
    <row r="3686" spans="51:55" ht="30" customHeight="1" x14ac:dyDescent="0.25">
      <c r="AY3686" s="235" t="s">
        <v>75</v>
      </c>
      <c r="AZ3686" s="235" t="s">
        <v>1983</v>
      </c>
      <c r="BA3686" s="235">
        <v>2408003</v>
      </c>
      <c r="BB3686" s="235"/>
      <c r="BC3686" s="235"/>
    </row>
    <row r="3687" spans="51:55" ht="30" customHeight="1" x14ac:dyDescent="0.25">
      <c r="AY3687" s="235" t="s">
        <v>75</v>
      </c>
      <c r="AZ3687" s="235" t="s">
        <v>2000</v>
      </c>
      <c r="BA3687" s="235">
        <v>2408102</v>
      </c>
      <c r="BB3687" s="235"/>
      <c r="BC3687" s="235"/>
    </row>
    <row r="3688" spans="51:55" ht="30" customHeight="1" x14ac:dyDescent="0.25">
      <c r="AY3688" s="235" t="s">
        <v>75</v>
      </c>
      <c r="AZ3688" s="235" t="s">
        <v>2018</v>
      </c>
      <c r="BA3688" s="235">
        <v>2408201</v>
      </c>
      <c r="BB3688" s="235"/>
      <c r="BC3688" s="235"/>
    </row>
    <row r="3689" spans="51:55" ht="30" customHeight="1" x14ac:dyDescent="0.25">
      <c r="AY3689" s="235" t="s">
        <v>75</v>
      </c>
      <c r="AZ3689" s="235" t="s">
        <v>2036</v>
      </c>
      <c r="BA3689" s="235">
        <v>2408300</v>
      </c>
      <c r="BB3689" s="235"/>
      <c r="BC3689" s="235"/>
    </row>
    <row r="3690" spans="51:55" ht="30" customHeight="1" x14ac:dyDescent="0.25">
      <c r="AY3690" s="235" t="s">
        <v>75</v>
      </c>
      <c r="AZ3690" s="235" t="s">
        <v>2054</v>
      </c>
      <c r="BA3690" s="235">
        <v>2408409</v>
      </c>
      <c r="BB3690" s="235"/>
      <c r="BC3690" s="235"/>
    </row>
    <row r="3691" spans="51:55" ht="30" customHeight="1" x14ac:dyDescent="0.25">
      <c r="AY3691" s="235" t="s">
        <v>75</v>
      </c>
      <c r="AZ3691" s="235" t="s">
        <v>1552</v>
      </c>
      <c r="BA3691" s="235">
        <v>2408508</v>
      </c>
      <c r="BB3691" s="235"/>
      <c r="BC3691" s="235"/>
    </row>
    <row r="3692" spans="51:55" ht="30" customHeight="1" x14ac:dyDescent="0.25">
      <c r="AY3692" s="235" t="s">
        <v>75</v>
      </c>
      <c r="AZ3692" s="235" t="s">
        <v>2087</v>
      </c>
      <c r="BA3692" s="235">
        <v>2408607</v>
      </c>
      <c r="BB3692" s="235"/>
      <c r="BC3692" s="235"/>
    </row>
    <row r="3693" spans="51:55" ht="30" customHeight="1" x14ac:dyDescent="0.25">
      <c r="AY3693" s="235" t="s">
        <v>75</v>
      </c>
      <c r="AZ3693" s="235" t="s">
        <v>2103</v>
      </c>
      <c r="BA3693" s="235">
        <v>2408706</v>
      </c>
      <c r="BB3693" s="235"/>
      <c r="BC3693" s="235"/>
    </row>
    <row r="3694" spans="51:55" ht="30" customHeight="1" x14ac:dyDescent="0.25">
      <c r="AY3694" s="235" t="s">
        <v>75</v>
      </c>
      <c r="AZ3694" s="235" t="s">
        <v>2120</v>
      </c>
      <c r="BA3694" s="235">
        <v>2408805</v>
      </c>
      <c r="BB3694" s="235"/>
      <c r="BC3694" s="235"/>
    </row>
    <row r="3695" spans="51:55" ht="30" customHeight="1" x14ac:dyDescent="0.25">
      <c r="AY3695" s="235" t="s">
        <v>75</v>
      </c>
      <c r="AZ3695" s="235" t="s">
        <v>2135</v>
      </c>
      <c r="BA3695" s="235">
        <v>2408904</v>
      </c>
      <c r="BB3695" s="235"/>
      <c r="BC3695" s="235"/>
    </row>
    <row r="3696" spans="51:55" ht="30" customHeight="1" x14ac:dyDescent="0.25">
      <c r="AY3696" s="235" t="s">
        <v>75</v>
      </c>
      <c r="AZ3696" s="235" t="s">
        <v>2152</v>
      </c>
      <c r="BA3696" s="235">
        <v>2403251</v>
      </c>
      <c r="BB3696" s="235"/>
      <c r="BC3696" s="235"/>
    </row>
    <row r="3697" spans="51:55" ht="30" customHeight="1" x14ac:dyDescent="0.25">
      <c r="AY3697" s="235" t="s">
        <v>75</v>
      </c>
      <c r="AZ3697" s="235" t="s">
        <v>2168</v>
      </c>
      <c r="BA3697" s="235">
        <v>2409100</v>
      </c>
      <c r="BB3697" s="235"/>
      <c r="BC3697" s="235"/>
    </row>
    <row r="3698" spans="51:55" ht="30" customHeight="1" x14ac:dyDescent="0.25">
      <c r="AY3698" s="235" t="s">
        <v>75</v>
      </c>
      <c r="AZ3698" s="235" t="s">
        <v>2185</v>
      </c>
      <c r="BA3698" s="235">
        <v>2409209</v>
      </c>
      <c r="BB3698" s="235"/>
      <c r="BC3698" s="235"/>
    </row>
    <row r="3699" spans="51:55" ht="30" customHeight="1" x14ac:dyDescent="0.25">
      <c r="AY3699" s="235" t="s">
        <v>75</v>
      </c>
      <c r="AZ3699" s="235" t="s">
        <v>2202</v>
      </c>
      <c r="BA3699" s="235">
        <v>2409308</v>
      </c>
      <c r="BB3699" s="235"/>
      <c r="BC3699" s="235"/>
    </row>
    <row r="3700" spans="51:55" ht="30" customHeight="1" x14ac:dyDescent="0.25">
      <c r="AY3700" s="235" t="s">
        <v>75</v>
      </c>
      <c r="AZ3700" s="235" t="s">
        <v>2216</v>
      </c>
      <c r="BA3700" s="235">
        <v>2409407</v>
      </c>
      <c r="BB3700" s="235"/>
      <c r="BC3700" s="235"/>
    </row>
    <row r="3701" spans="51:55" ht="30" customHeight="1" x14ac:dyDescent="0.25">
      <c r="AY3701" s="235" t="s">
        <v>75</v>
      </c>
      <c r="AZ3701" s="235" t="s">
        <v>2233</v>
      </c>
      <c r="BA3701" s="235">
        <v>2409506</v>
      </c>
      <c r="BB3701" s="235"/>
      <c r="BC3701" s="235"/>
    </row>
    <row r="3702" spans="51:55" ht="30" customHeight="1" x14ac:dyDescent="0.25">
      <c r="AY3702" s="235" t="s">
        <v>75</v>
      </c>
      <c r="AZ3702" s="235" t="s">
        <v>2046</v>
      </c>
      <c r="BA3702" s="235">
        <v>2409605</v>
      </c>
      <c r="BB3702" s="235"/>
      <c r="BC3702" s="235"/>
    </row>
    <row r="3703" spans="51:55" ht="30" customHeight="1" x14ac:dyDescent="0.25">
      <c r="AY3703" s="235" t="s">
        <v>75</v>
      </c>
      <c r="AZ3703" s="235" t="s">
        <v>2263</v>
      </c>
      <c r="BA3703" s="235">
        <v>2409704</v>
      </c>
      <c r="BB3703" s="235"/>
      <c r="BC3703" s="235"/>
    </row>
    <row r="3704" spans="51:55" ht="30" customHeight="1" x14ac:dyDescent="0.25">
      <c r="AY3704" s="235" t="s">
        <v>75</v>
      </c>
      <c r="AZ3704" s="235" t="s">
        <v>2278</v>
      </c>
      <c r="BA3704" s="235">
        <v>2409803</v>
      </c>
      <c r="BB3704" s="235"/>
      <c r="BC3704" s="235"/>
    </row>
    <row r="3705" spans="51:55" ht="30" customHeight="1" x14ac:dyDescent="0.25">
      <c r="AY3705" s="235" t="s">
        <v>75</v>
      </c>
      <c r="AZ3705" s="235" t="s">
        <v>2294</v>
      </c>
      <c r="BA3705" s="235">
        <v>2409902</v>
      </c>
      <c r="BB3705" s="235"/>
      <c r="BC3705" s="235"/>
    </row>
    <row r="3706" spans="51:55" ht="30" customHeight="1" x14ac:dyDescent="0.25">
      <c r="AY3706" s="235" t="s">
        <v>75</v>
      </c>
      <c r="AZ3706" s="235" t="s">
        <v>2310</v>
      </c>
      <c r="BA3706" s="235">
        <v>2410009</v>
      </c>
      <c r="BB3706" s="235"/>
      <c r="BC3706" s="235"/>
    </row>
    <row r="3707" spans="51:55" ht="30" customHeight="1" x14ac:dyDescent="0.25">
      <c r="AY3707" s="235" t="s">
        <v>75</v>
      </c>
      <c r="AZ3707" s="235" t="s">
        <v>2323</v>
      </c>
      <c r="BA3707" s="235">
        <v>2410108</v>
      </c>
      <c r="BB3707" s="235"/>
      <c r="BC3707" s="235"/>
    </row>
    <row r="3708" spans="51:55" ht="30" customHeight="1" x14ac:dyDescent="0.25">
      <c r="AY3708" s="235" t="s">
        <v>75</v>
      </c>
      <c r="AZ3708" s="235" t="s">
        <v>2339</v>
      </c>
      <c r="BA3708" s="235">
        <v>2410207</v>
      </c>
      <c r="BB3708" s="235"/>
      <c r="BC3708" s="235"/>
    </row>
    <row r="3709" spans="51:55" ht="30" customHeight="1" x14ac:dyDescent="0.25">
      <c r="AY3709" s="235" t="s">
        <v>75</v>
      </c>
      <c r="AZ3709" s="235" t="s">
        <v>2355</v>
      </c>
      <c r="BA3709" s="235">
        <v>2410256</v>
      </c>
      <c r="BB3709" s="235"/>
      <c r="BC3709" s="235"/>
    </row>
    <row r="3710" spans="51:55" ht="30" customHeight="1" x14ac:dyDescent="0.25">
      <c r="AY3710" s="235" t="s">
        <v>75</v>
      </c>
      <c r="AZ3710" s="235" t="s">
        <v>2370</v>
      </c>
      <c r="BA3710" s="235">
        <v>2410306</v>
      </c>
      <c r="BB3710" s="235"/>
      <c r="BC3710" s="235"/>
    </row>
    <row r="3711" spans="51:55" ht="30" customHeight="1" x14ac:dyDescent="0.25">
      <c r="AY3711" s="235" t="s">
        <v>75</v>
      </c>
      <c r="AZ3711" s="235" t="s">
        <v>2385</v>
      </c>
      <c r="BA3711" s="235">
        <v>2410405</v>
      </c>
      <c r="BB3711" s="235"/>
      <c r="BC3711" s="235"/>
    </row>
    <row r="3712" spans="51:55" ht="30" customHeight="1" x14ac:dyDescent="0.25">
      <c r="AY3712" s="235" t="s">
        <v>75</v>
      </c>
      <c r="AZ3712" s="235" t="s">
        <v>2400</v>
      </c>
      <c r="BA3712" s="235">
        <v>2410504</v>
      </c>
      <c r="BB3712" s="235"/>
      <c r="BC3712" s="235"/>
    </row>
    <row r="3713" spans="51:55" ht="30" customHeight="1" x14ac:dyDescent="0.25">
      <c r="AY3713" s="235" t="s">
        <v>75</v>
      </c>
      <c r="AZ3713" s="235" t="s">
        <v>2416</v>
      </c>
      <c r="BA3713" s="235">
        <v>2410603</v>
      </c>
      <c r="BB3713" s="235"/>
      <c r="BC3713" s="235"/>
    </row>
    <row r="3714" spans="51:55" ht="30" customHeight="1" x14ac:dyDescent="0.25">
      <c r="AY3714" s="235" t="s">
        <v>75</v>
      </c>
      <c r="AZ3714" s="235" t="s">
        <v>2432</v>
      </c>
      <c r="BA3714" s="235">
        <v>2410702</v>
      </c>
      <c r="BB3714" s="235"/>
      <c r="BC3714" s="235"/>
    </row>
    <row r="3715" spans="51:55" ht="30" customHeight="1" x14ac:dyDescent="0.25">
      <c r="AY3715" s="235" t="s">
        <v>75</v>
      </c>
      <c r="AZ3715" s="235" t="s">
        <v>2448</v>
      </c>
      <c r="BA3715" s="235">
        <v>2410801</v>
      </c>
      <c r="BB3715" s="235"/>
      <c r="BC3715" s="235"/>
    </row>
    <row r="3716" spans="51:55" ht="30" customHeight="1" x14ac:dyDescent="0.25">
      <c r="AY3716" s="235" t="s">
        <v>75</v>
      </c>
      <c r="AZ3716" s="235" t="s">
        <v>1424</v>
      </c>
      <c r="BA3716" s="235">
        <v>2410900</v>
      </c>
      <c r="BB3716" s="235"/>
      <c r="BC3716" s="235"/>
    </row>
    <row r="3717" spans="51:55" ht="30" customHeight="1" x14ac:dyDescent="0.25">
      <c r="AY3717" s="235" t="s">
        <v>75</v>
      </c>
      <c r="AZ3717" s="235" t="s">
        <v>2477</v>
      </c>
      <c r="BA3717" s="235">
        <v>2408953</v>
      </c>
      <c r="BB3717" s="235"/>
      <c r="BC3717" s="235"/>
    </row>
    <row r="3718" spans="51:55" ht="30" customHeight="1" x14ac:dyDescent="0.25">
      <c r="AY3718" s="235" t="s">
        <v>75</v>
      </c>
      <c r="AZ3718" s="235" t="s">
        <v>2493</v>
      </c>
      <c r="BA3718" s="235">
        <v>2411007</v>
      </c>
      <c r="BB3718" s="235"/>
      <c r="BC3718" s="235"/>
    </row>
    <row r="3719" spans="51:55" ht="30" customHeight="1" x14ac:dyDescent="0.25">
      <c r="AY3719" s="235" t="s">
        <v>75</v>
      </c>
      <c r="AZ3719" s="235" t="s">
        <v>2507</v>
      </c>
      <c r="BA3719" s="235">
        <v>2411106</v>
      </c>
      <c r="BB3719" s="235"/>
      <c r="BC3719" s="235"/>
    </row>
    <row r="3720" spans="51:55" ht="30" customHeight="1" x14ac:dyDescent="0.25">
      <c r="AY3720" s="235" t="s">
        <v>75</v>
      </c>
      <c r="AZ3720" s="235" t="s">
        <v>2523</v>
      </c>
      <c r="BA3720" s="235">
        <v>2411205</v>
      </c>
      <c r="BB3720" s="235"/>
      <c r="BC3720" s="235"/>
    </row>
    <row r="3721" spans="51:55" ht="30" customHeight="1" x14ac:dyDescent="0.25">
      <c r="AY3721" s="235" t="s">
        <v>75</v>
      </c>
      <c r="AZ3721" s="235" t="s">
        <v>2538</v>
      </c>
      <c r="BA3721" s="235">
        <v>2409332</v>
      </c>
      <c r="BB3721" s="235"/>
      <c r="BC3721" s="235"/>
    </row>
    <row r="3722" spans="51:55" ht="30" customHeight="1" x14ac:dyDescent="0.25">
      <c r="AY3722" s="235" t="s">
        <v>75</v>
      </c>
      <c r="AZ3722" s="235" t="s">
        <v>2554</v>
      </c>
      <c r="BA3722" s="235">
        <v>2411403</v>
      </c>
      <c r="BB3722" s="235"/>
      <c r="BC3722" s="235"/>
    </row>
    <row r="3723" spans="51:55" ht="30" customHeight="1" x14ac:dyDescent="0.25">
      <c r="AY3723" s="235" t="s">
        <v>75</v>
      </c>
      <c r="AZ3723" s="235" t="s">
        <v>2568</v>
      </c>
      <c r="BA3723" s="235">
        <v>2411429</v>
      </c>
      <c r="BB3723" s="235"/>
      <c r="BC3723" s="235"/>
    </row>
    <row r="3724" spans="51:55" ht="30" customHeight="1" x14ac:dyDescent="0.25">
      <c r="AY3724" s="235" t="s">
        <v>75</v>
      </c>
      <c r="AZ3724" s="235" t="s">
        <v>2583</v>
      </c>
      <c r="BA3724" s="235">
        <v>2411502</v>
      </c>
      <c r="BB3724" s="235"/>
      <c r="BC3724" s="235"/>
    </row>
    <row r="3725" spans="51:55" ht="30" customHeight="1" x14ac:dyDescent="0.25">
      <c r="AY3725" s="235" t="s">
        <v>75</v>
      </c>
      <c r="AZ3725" s="235" t="s">
        <v>2599</v>
      </c>
      <c r="BA3725" s="235">
        <v>2411601</v>
      </c>
      <c r="BB3725" s="235"/>
      <c r="BC3725" s="235"/>
    </row>
    <row r="3726" spans="51:55" ht="30" customHeight="1" x14ac:dyDescent="0.25">
      <c r="AY3726" s="235" t="s">
        <v>75</v>
      </c>
      <c r="AZ3726" s="235" t="s">
        <v>2615</v>
      </c>
      <c r="BA3726" s="235">
        <v>2411700</v>
      </c>
      <c r="BB3726" s="235"/>
      <c r="BC3726" s="235"/>
    </row>
    <row r="3727" spans="51:55" ht="30" customHeight="1" x14ac:dyDescent="0.25">
      <c r="AY3727" s="235" t="s">
        <v>75</v>
      </c>
      <c r="AZ3727" s="235" t="s">
        <v>2627</v>
      </c>
      <c r="BA3727" s="235">
        <v>2411809</v>
      </c>
      <c r="BB3727" s="235"/>
      <c r="BC3727" s="235"/>
    </row>
    <row r="3728" spans="51:55" ht="30" customHeight="1" x14ac:dyDescent="0.25">
      <c r="AY3728" s="235" t="s">
        <v>75</v>
      </c>
      <c r="AZ3728" s="235" t="s">
        <v>2642</v>
      </c>
      <c r="BA3728" s="235">
        <v>2411908</v>
      </c>
      <c r="BB3728" s="235"/>
      <c r="BC3728" s="235"/>
    </row>
    <row r="3729" spans="51:55" ht="30" customHeight="1" x14ac:dyDescent="0.25">
      <c r="AY3729" s="235" t="s">
        <v>75</v>
      </c>
      <c r="AZ3729" s="235" t="s">
        <v>2655</v>
      </c>
      <c r="BA3729" s="235">
        <v>2412005</v>
      </c>
      <c r="BB3729" s="235"/>
      <c r="BC3729" s="235"/>
    </row>
    <row r="3730" spans="51:55" ht="30" customHeight="1" x14ac:dyDescent="0.25">
      <c r="AY3730" s="235" t="s">
        <v>75</v>
      </c>
      <c r="AZ3730" s="235" t="s">
        <v>2669</v>
      </c>
      <c r="BA3730" s="235">
        <v>2412104</v>
      </c>
      <c r="BB3730" s="235"/>
      <c r="BC3730" s="235"/>
    </row>
    <row r="3731" spans="51:55" ht="30" customHeight="1" x14ac:dyDescent="0.25">
      <c r="AY3731" s="235" t="s">
        <v>75</v>
      </c>
      <c r="AZ3731" s="235" t="s">
        <v>2683</v>
      </c>
      <c r="BA3731" s="235">
        <v>2412203</v>
      </c>
      <c r="BB3731" s="235"/>
      <c r="BC3731" s="235"/>
    </row>
    <row r="3732" spans="51:55" ht="30" customHeight="1" x14ac:dyDescent="0.25">
      <c r="AY3732" s="235" t="s">
        <v>75</v>
      </c>
      <c r="AZ3732" s="235" t="s">
        <v>2699</v>
      </c>
      <c r="BA3732" s="235">
        <v>2412302</v>
      </c>
      <c r="BB3732" s="235"/>
      <c r="BC3732" s="235"/>
    </row>
    <row r="3733" spans="51:55" ht="30" customHeight="1" x14ac:dyDescent="0.25">
      <c r="AY3733" s="235" t="s">
        <v>75</v>
      </c>
      <c r="AZ3733" s="235" t="s">
        <v>2714</v>
      </c>
      <c r="BA3733" s="235">
        <v>2412401</v>
      </c>
      <c r="BB3733" s="235"/>
      <c r="BC3733" s="235"/>
    </row>
    <row r="3734" spans="51:55" ht="30" customHeight="1" x14ac:dyDescent="0.25">
      <c r="AY3734" s="235" t="s">
        <v>75</v>
      </c>
      <c r="AZ3734" s="235" t="s">
        <v>2730</v>
      </c>
      <c r="BA3734" s="235">
        <v>2412500</v>
      </c>
      <c r="BB3734" s="235"/>
      <c r="BC3734" s="235"/>
    </row>
    <row r="3735" spans="51:55" ht="30" customHeight="1" x14ac:dyDescent="0.25">
      <c r="AY3735" s="235" t="s">
        <v>75</v>
      </c>
      <c r="AZ3735" s="235" t="s">
        <v>2745</v>
      </c>
      <c r="BA3735" s="235">
        <v>2412559</v>
      </c>
      <c r="BB3735" s="235"/>
      <c r="BC3735" s="235"/>
    </row>
    <row r="3736" spans="51:55" ht="30" customHeight="1" x14ac:dyDescent="0.25">
      <c r="AY3736" s="235" t="s">
        <v>75</v>
      </c>
      <c r="AZ3736" s="235" t="s">
        <v>2760</v>
      </c>
      <c r="BA3736" s="235">
        <v>2412609</v>
      </c>
      <c r="BB3736" s="235"/>
      <c r="BC3736" s="235"/>
    </row>
    <row r="3737" spans="51:55" ht="30" customHeight="1" x14ac:dyDescent="0.25">
      <c r="AY3737" s="235" t="s">
        <v>75</v>
      </c>
      <c r="AZ3737" s="235" t="s">
        <v>2776</v>
      </c>
      <c r="BA3737" s="235">
        <v>2412708</v>
      </c>
      <c r="BB3737" s="235"/>
      <c r="BC3737" s="235"/>
    </row>
    <row r="3738" spans="51:55" ht="30" customHeight="1" x14ac:dyDescent="0.25">
      <c r="AY3738" s="235" t="s">
        <v>75</v>
      </c>
      <c r="AZ3738" s="235" t="s">
        <v>2792</v>
      </c>
      <c r="BA3738" s="235">
        <v>2412807</v>
      </c>
      <c r="BB3738" s="235"/>
      <c r="BC3738" s="235"/>
    </row>
    <row r="3739" spans="51:55" ht="30" customHeight="1" x14ac:dyDescent="0.25">
      <c r="AY3739" s="235" t="s">
        <v>75</v>
      </c>
      <c r="AZ3739" s="235" t="s">
        <v>2807</v>
      </c>
      <c r="BA3739" s="235">
        <v>2412906</v>
      </c>
      <c r="BB3739" s="235"/>
      <c r="BC3739" s="235"/>
    </row>
    <row r="3740" spans="51:55" ht="30" customHeight="1" x14ac:dyDescent="0.25">
      <c r="AY3740" s="235" t="s">
        <v>75</v>
      </c>
      <c r="AZ3740" s="235" t="s">
        <v>2822</v>
      </c>
      <c r="BA3740" s="235">
        <v>2413003</v>
      </c>
      <c r="BB3740" s="235"/>
      <c r="BC3740" s="235"/>
    </row>
    <row r="3741" spans="51:55" ht="30" customHeight="1" x14ac:dyDescent="0.25">
      <c r="AY3741" s="235" t="s">
        <v>75</v>
      </c>
      <c r="AZ3741" s="235" t="s">
        <v>2834</v>
      </c>
      <c r="BA3741" s="235">
        <v>2413102</v>
      </c>
      <c r="BB3741" s="235"/>
      <c r="BC3741" s="235"/>
    </row>
    <row r="3742" spans="51:55" ht="30" customHeight="1" x14ac:dyDescent="0.25">
      <c r="AY3742" s="235" t="s">
        <v>75</v>
      </c>
      <c r="AZ3742" s="235" t="s">
        <v>2847</v>
      </c>
      <c r="BA3742" s="235">
        <v>2413201</v>
      </c>
      <c r="BB3742" s="235"/>
      <c r="BC3742" s="235"/>
    </row>
    <row r="3743" spans="51:55" ht="30" customHeight="1" x14ac:dyDescent="0.25">
      <c r="AY3743" s="235" t="s">
        <v>75</v>
      </c>
      <c r="AZ3743" s="235" t="s">
        <v>2860</v>
      </c>
      <c r="BA3743" s="235">
        <v>2413300</v>
      </c>
      <c r="BB3743" s="235"/>
      <c r="BC3743" s="235"/>
    </row>
    <row r="3744" spans="51:55" ht="30" customHeight="1" x14ac:dyDescent="0.25">
      <c r="AY3744" s="235" t="s">
        <v>75</v>
      </c>
      <c r="AZ3744" s="235" t="s">
        <v>2873</v>
      </c>
      <c r="BA3744" s="235">
        <v>2413359</v>
      </c>
      <c r="BB3744" s="235"/>
      <c r="BC3744" s="235"/>
    </row>
    <row r="3745" spans="51:55" ht="30" customHeight="1" x14ac:dyDescent="0.25">
      <c r="AY3745" s="235" t="s">
        <v>75</v>
      </c>
      <c r="AZ3745" s="235" t="s">
        <v>2885</v>
      </c>
      <c r="BA3745" s="235">
        <v>2413409</v>
      </c>
      <c r="BB3745" s="235"/>
      <c r="BC3745" s="235"/>
    </row>
    <row r="3746" spans="51:55" ht="30" customHeight="1" x14ac:dyDescent="0.25">
      <c r="AY3746" s="235" t="s">
        <v>75</v>
      </c>
      <c r="AZ3746" s="235" t="s">
        <v>2898</v>
      </c>
      <c r="BA3746" s="235">
        <v>2413508</v>
      </c>
      <c r="BB3746" s="235"/>
      <c r="BC3746" s="235"/>
    </row>
    <row r="3747" spans="51:55" ht="30" customHeight="1" x14ac:dyDescent="0.25">
      <c r="AY3747" s="235" t="s">
        <v>75</v>
      </c>
      <c r="AZ3747" s="235" t="s">
        <v>2910</v>
      </c>
      <c r="BA3747" s="235">
        <v>2413557</v>
      </c>
      <c r="BB3747" s="235"/>
      <c r="BC3747" s="235"/>
    </row>
    <row r="3748" spans="51:55" ht="30" customHeight="1" x14ac:dyDescent="0.25">
      <c r="AY3748" s="235" t="s">
        <v>75</v>
      </c>
      <c r="AZ3748" s="235" t="s">
        <v>2923</v>
      </c>
      <c r="BA3748" s="235">
        <v>2413607</v>
      </c>
      <c r="BB3748" s="235"/>
      <c r="BC3748" s="235"/>
    </row>
    <row r="3749" spans="51:55" ht="30" customHeight="1" x14ac:dyDescent="0.25">
      <c r="AY3749" s="235" t="s">
        <v>75</v>
      </c>
      <c r="AZ3749" s="235" t="s">
        <v>2934</v>
      </c>
      <c r="BA3749" s="235">
        <v>2413706</v>
      </c>
      <c r="BB3749" s="235"/>
      <c r="BC3749" s="235"/>
    </row>
    <row r="3750" spans="51:55" ht="30" customHeight="1" x14ac:dyDescent="0.25">
      <c r="AY3750" s="235" t="s">
        <v>75</v>
      </c>
      <c r="AZ3750" s="235" t="s">
        <v>2946</v>
      </c>
      <c r="BA3750" s="235">
        <v>2413805</v>
      </c>
      <c r="BB3750" s="235"/>
      <c r="BC3750" s="235"/>
    </row>
    <row r="3751" spans="51:55" ht="30" customHeight="1" x14ac:dyDescent="0.25">
      <c r="AY3751" s="235" t="s">
        <v>75</v>
      </c>
      <c r="AZ3751" s="235" t="s">
        <v>2958</v>
      </c>
      <c r="BA3751" s="235">
        <v>2413904</v>
      </c>
      <c r="BB3751" s="235"/>
      <c r="BC3751" s="235"/>
    </row>
    <row r="3752" spans="51:55" ht="30" customHeight="1" x14ac:dyDescent="0.25">
      <c r="AY3752" s="235" t="s">
        <v>75</v>
      </c>
      <c r="AZ3752" s="235" t="s">
        <v>2970</v>
      </c>
      <c r="BA3752" s="235">
        <v>2414001</v>
      </c>
      <c r="BB3752" s="235"/>
      <c r="BC3752" s="235"/>
    </row>
    <row r="3753" spans="51:55" ht="30" customHeight="1" x14ac:dyDescent="0.25">
      <c r="AY3753" s="235" t="s">
        <v>75</v>
      </c>
      <c r="AZ3753" s="235" t="s">
        <v>2982</v>
      </c>
      <c r="BA3753" s="235">
        <v>2414100</v>
      </c>
      <c r="BB3753" s="235"/>
      <c r="BC3753" s="235"/>
    </row>
    <row r="3754" spans="51:55" ht="30" customHeight="1" x14ac:dyDescent="0.25">
      <c r="AY3754" s="235" t="s">
        <v>75</v>
      </c>
      <c r="AZ3754" s="235" t="s">
        <v>2994</v>
      </c>
      <c r="BA3754" s="235">
        <v>2414159</v>
      </c>
      <c r="BB3754" s="235"/>
      <c r="BC3754" s="235"/>
    </row>
    <row r="3755" spans="51:55" ht="30" customHeight="1" x14ac:dyDescent="0.25">
      <c r="AY3755" s="235" t="s">
        <v>75</v>
      </c>
      <c r="AZ3755" s="235" t="s">
        <v>3007</v>
      </c>
      <c r="BA3755" s="235">
        <v>2411056</v>
      </c>
      <c r="BB3755" s="235"/>
      <c r="BC3755" s="235"/>
    </row>
    <row r="3756" spans="51:55" ht="30" customHeight="1" x14ac:dyDescent="0.25">
      <c r="AY3756" s="235" t="s">
        <v>75</v>
      </c>
      <c r="AZ3756" s="235" t="s">
        <v>3020</v>
      </c>
      <c r="BA3756" s="235">
        <v>2414209</v>
      </c>
      <c r="BB3756" s="235"/>
      <c r="BC3756" s="235"/>
    </row>
    <row r="3757" spans="51:55" ht="30" customHeight="1" x14ac:dyDescent="0.25">
      <c r="AY3757" s="235" t="s">
        <v>75</v>
      </c>
      <c r="AZ3757" s="235" t="s">
        <v>3032</v>
      </c>
      <c r="BA3757" s="235">
        <v>2414308</v>
      </c>
      <c r="BB3757" s="235"/>
      <c r="BC3757" s="235"/>
    </row>
    <row r="3758" spans="51:55" ht="30" customHeight="1" x14ac:dyDescent="0.25">
      <c r="AY3758" s="235" t="s">
        <v>75</v>
      </c>
      <c r="AZ3758" s="235" t="s">
        <v>3045</v>
      </c>
      <c r="BA3758" s="235">
        <v>2414407</v>
      </c>
      <c r="BB3758" s="235"/>
      <c r="BC3758" s="235"/>
    </row>
    <row r="3759" spans="51:55" ht="30" customHeight="1" x14ac:dyDescent="0.25">
      <c r="AY3759" s="235" t="s">
        <v>75</v>
      </c>
      <c r="AZ3759" s="235" t="s">
        <v>3056</v>
      </c>
      <c r="BA3759" s="235">
        <v>2414456</v>
      </c>
      <c r="BB3759" s="235"/>
      <c r="BC3759" s="235"/>
    </row>
    <row r="3760" spans="51:55" ht="30" customHeight="1" x14ac:dyDescent="0.25">
      <c r="AY3760" s="235" t="s">
        <v>75</v>
      </c>
      <c r="AZ3760" s="235" t="s">
        <v>3069</v>
      </c>
      <c r="BA3760" s="235">
        <v>2414506</v>
      </c>
      <c r="BB3760" s="235"/>
      <c r="BC3760" s="235"/>
    </row>
    <row r="3761" spans="51:55" ht="30" customHeight="1" x14ac:dyDescent="0.25">
      <c r="AY3761" s="235" t="s">
        <v>75</v>
      </c>
      <c r="AZ3761" s="235" t="s">
        <v>3080</v>
      </c>
      <c r="BA3761" s="235">
        <v>2414605</v>
      </c>
      <c r="BB3761" s="235"/>
      <c r="BC3761" s="235"/>
    </row>
    <row r="3762" spans="51:55" ht="30" customHeight="1" x14ac:dyDescent="0.25">
      <c r="AY3762" s="235" t="s">
        <v>75</v>
      </c>
      <c r="AZ3762" s="235" t="s">
        <v>3093</v>
      </c>
      <c r="BA3762" s="235">
        <v>2414704</v>
      </c>
      <c r="BB3762" s="235"/>
      <c r="BC3762" s="235"/>
    </row>
    <row r="3763" spans="51:55" ht="30" customHeight="1" x14ac:dyDescent="0.25">
      <c r="AY3763" s="235" t="s">
        <v>75</v>
      </c>
      <c r="AZ3763" s="235" t="s">
        <v>3105</v>
      </c>
      <c r="BA3763" s="235">
        <v>2414753</v>
      </c>
      <c r="BB3763" s="235"/>
      <c r="BC3763" s="235"/>
    </row>
    <row r="3764" spans="51:55" ht="30" customHeight="1" x14ac:dyDescent="0.25">
      <c r="AY3764" s="235" t="s">
        <v>75</v>
      </c>
      <c r="AZ3764" s="235" t="s">
        <v>3118</v>
      </c>
      <c r="BA3764" s="235">
        <v>2414803</v>
      </c>
      <c r="BB3764" s="235"/>
      <c r="BC3764" s="235"/>
    </row>
    <row r="3765" spans="51:55" ht="30" customHeight="1" x14ac:dyDescent="0.25">
      <c r="AY3765" s="235" t="s">
        <v>75</v>
      </c>
      <c r="AZ3765" s="235" t="s">
        <v>2221</v>
      </c>
      <c r="BA3765" s="235">
        <v>2414902</v>
      </c>
      <c r="BB3765" s="235"/>
      <c r="BC3765" s="235"/>
    </row>
    <row r="3766" spans="51:55" ht="30" customHeight="1" x14ac:dyDescent="0.25">
      <c r="AY3766" s="235" t="s">
        <v>75</v>
      </c>
      <c r="AZ3766" s="235" t="s">
        <v>3141</v>
      </c>
      <c r="BA3766" s="235">
        <v>2415008</v>
      </c>
      <c r="BB3766" s="235"/>
      <c r="BC3766" s="235"/>
    </row>
    <row r="3767" spans="51:55" ht="30" customHeight="1" x14ac:dyDescent="0.25">
      <c r="AY3767" s="235" t="s">
        <v>76</v>
      </c>
      <c r="AZ3767" s="235" t="s">
        <v>111</v>
      </c>
      <c r="BA3767" s="235">
        <v>1100015</v>
      </c>
      <c r="BB3767" s="235"/>
      <c r="BC3767" s="235"/>
    </row>
    <row r="3768" spans="51:55" ht="30" customHeight="1" x14ac:dyDescent="0.25">
      <c r="AY3768" s="235" t="s">
        <v>76</v>
      </c>
      <c r="AZ3768" s="235" t="s">
        <v>137</v>
      </c>
      <c r="BA3768" s="235">
        <v>1100379</v>
      </c>
      <c r="BB3768" s="235"/>
      <c r="BC3768" s="235"/>
    </row>
    <row r="3769" spans="51:55" ht="30" customHeight="1" x14ac:dyDescent="0.25">
      <c r="AY3769" s="235" t="s">
        <v>76</v>
      </c>
      <c r="AZ3769" s="235" t="s">
        <v>162</v>
      </c>
      <c r="BA3769" s="235">
        <v>1100403</v>
      </c>
      <c r="BB3769" s="235"/>
      <c r="BC3769" s="235"/>
    </row>
    <row r="3770" spans="51:55" ht="30" customHeight="1" x14ac:dyDescent="0.25">
      <c r="AY3770" s="235" t="s">
        <v>76</v>
      </c>
      <c r="AZ3770" s="235" t="s">
        <v>188</v>
      </c>
      <c r="BA3770" s="235">
        <v>1100346</v>
      </c>
      <c r="BB3770" s="235"/>
      <c r="BC3770" s="235"/>
    </row>
    <row r="3771" spans="51:55" ht="30" customHeight="1" x14ac:dyDescent="0.25">
      <c r="AY3771" s="235" t="s">
        <v>76</v>
      </c>
      <c r="AZ3771" s="235" t="s">
        <v>214</v>
      </c>
      <c r="BA3771" s="235">
        <v>1100023</v>
      </c>
      <c r="BB3771" s="235"/>
      <c r="BC3771" s="235"/>
    </row>
    <row r="3772" spans="51:55" ht="30" customHeight="1" x14ac:dyDescent="0.25">
      <c r="AY3772" s="235" t="s">
        <v>76</v>
      </c>
      <c r="AZ3772" s="235" t="s">
        <v>238</v>
      </c>
      <c r="BA3772" s="235">
        <v>1100452</v>
      </c>
      <c r="BB3772" s="235"/>
      <c r="BC3772" s="235"/>
    </row>
    <row r="3773" spans="51:55" ht="30" customHeight="1" x14ac:dyDescent="0.25">
      <c r="AY3773" s="235" t="s">
        <v>76</v>
      </c>
      <c r="AZ3773" s="235" t="s">
        <v>263</v>
      </c>
      <c r="BA3773" s="235">
        <v>1100031</v>
      </c>
      <c r="BB3773" s="235"/>
      <c r="BC3773" s="235"/>
    </row>
    <row r="3774" spans="51:55" ht="30" customHeight="1" x14ac:dyDescent="0.25">
      <c r="AY3774" s="235" t="s">
        <v>76</v>
      </c>
      <c r="AZ3774" s="235" t="s">
        <v>289</v>
      </c>
      <c r="BA3774" s="235">
        <v>1100601</v>
      </c>
      <c r="BB3774" s="235"/>
      <c r="BC3774" s="235"/>
    </row>
    <row r="3775" spans="51:55" ht="30" customHeight="1" x14ac:dyDescent="0.25">
      <c r="AY3775" s="235" t="s">
        <v>76</v>
      </c>
      <c r="AZ3775" s="235" t="s">
        <v>315</v>
      </c>
      <c r="BA3775" s="235">
        <v>1100049</v>
      </c>
      <c r="BB3775" s="235"/>
      <c r="BC3775" s="235"/>
    </row>
    <row r="3776" spans="51:55" ht="30" customHeight="1" x14ac:dyDescent="0.25">
      <c r="AY3776" s="235" t="s">
        <v>76</v>
      </c>
      <c r="AZ3776" s="235" t="s">
        <v>340</v>
      </c>
      <c r="BA3776" s="235">
        <v>1100700</v>
      </c>
      <c r="BB3776" s="235"/>
      <c r="BC3776" s="235"/>
    </row>
    <row r="3777" spans="51:55" ht="30" customHeight="1" x14ac:dyDescent="0.25">
      <c r="AY3777" s="235" t="s">
        <v>76</v>
      </c>
      <c r="AZ3777" s="235" t="s">
        <v>365</v>
      </c>
      <c r="BA3777" s="235">
        <v>1100809</v>
      </c>
      <c r="BB3777" s="235"/>
      <c r="BC3777" s="235"/>
    </row>
    <row r="3778" spans="51:55" ht="30" customHeight="1" x14ac:dyDescent="0.25">
      <c r="AY3778" s="235" t="s">
        <v>76</v>
      </c>
      <c r="AZ3778" s="235" t="s">
        <v>389</v>
      </c>
      <c r="BA3778" s="235">
        <v>1100908</v>
      </c>
      <c r="BB3778" s="235"/>
      <c r="BC3778" s="235"/>
    </row>
    <row r="3779" spans="51:55" ht="30" customHeight="1" x14ac:dyDescent="0.25">
      <c r="AY3779" s="235" t="s">
        <v>76</v>
      </c>
      <c r="AZ3779" s="235" t="s">
        <v>415</v>
      </c>
      <c r="BA3779" s="235">
        <v>1100056</v>
      </c>
      <c r="BB3779" s="235"/>
      <c r="BC3779" s="235"/>
    </row>
    <row r="3780" spans="51:55" ht="30" customHeight="1" x14ac:dyDescent="0.25">
      <c r="AY3780" s="235" t="s">
        <v>76</v>
      </c>
      <c r="AZ3780" s="235" t="s">
        <v>440</v>
      </c>
      <c r="BA3780" s="235">
        <v>1100924</v>
      </c>
      <c r="BB3780" s="235"/>
      <c r="BC3780" s="235"/>
    </row>
    <row r="3781" spans="51:55" ht="30" customHeight="1" x14ac:dyDescent="0.25">
      <c r="AY3781" s="235" t="s">
        <v>76</v>
      </c>
      <c r="AZ3781" s="235" t="s">
        <v>465</v>
      </c>
      <c r="BA3781" s="235">
        <v>1100064</v>
      </c>
      <c r="BB3781" s="235"/>
      <c r="BC3781" s="235"/>
    </row>
    <row r="3782" spans="51:55" ht="30" customHeight="1" x14ac:dyDescent="0.25">
      <c r="AY3782" s="235" t="s">
        <v>76</v>
      </c>
      <c r="AZ3782" s="235" t="s">
        <v>491</v>
      </c>
      <c r="BA3782" s="235">
        <v>1100072</v>
      </c>
      <c r="BB3782" s="235"/>
      <c r="BC3782" s="235"/>
    </row>
    <row r="3783" spans="51:55" ht="30" customHeight="1" x14ac:dyDescent="0.25">
      <c r="AY3783" s="235" t="s">
        <v>76</v>
      </c>
      <c r="AZ3783" s="235" t="s">
        <v>515</v>
      </c>
      <c r="BA3783" s="235">
        <v>1100080</v>
      </c>
      <c r="BB3783" s="235"/>
      <c r="BC3783" s="235"/>
    </row>
    <row r="3784" spans="51:55" ht="30" customHeight="1" x14ac:dyDescent="0.25">
      <c r="AY3784" s="235" t="s">
        <v>76</v>
      </c>
      <c r="AZ3784" s="235" t="s">
        <v>538</v>
      </c>
      <c r="BA3784" s="235">
        <v>1100940</v>
      </c>
      <c r="BB3784" s="235"/>
      <c r="BC3784" s="235"/>
    </row>
    <row r="3785" spans="51:55" ht="30" customHeight="1" x14ac:dyDescent="0.25">
      <c r="AY3785" s="235" t="s">
        <v>76</v>
      </c>
      <c r="AZ3785" s="235" t="s">
        <v>561</v>
      </c>
      <c r="BA3785" s="235">
        <v>1100098</v>
      </c>
      <c r="BB3785" s="235"/>
      <c r="BC3785" s="235"/>
    </row>
    <row r="3786" spans="51:55" ht="30" customHeight="1" x14ac:dyDescent="0.25">
      <c r="AY3786" s="235" t="s">
        <v>76</v>
      </c>
      <c r="AZ3786" s="235" t="s">
        <v>584</v>
      </c>
      <c r="BA3786" s="235">
        <v>1101005</v>
      </c>
      <c r="BB3786" s="235"/>
      <c r="BC3786" s="235"/>
    </row>
    <row r="3787" spans="51:55" ht="30" customHeight="1" x14ac:dyDescent="0.25">
      <c r="AY3787" s="235" t="s">
        <v>76</v>
      </c>
      <c r="AZ3787" s="235" t="s">
        <v>607</v>
      </c>
      <c r="BA3787" s="235">
        <v>1100106</v>
      </c>
      <c r="BB3787" s="235"/>
      <c r="BC3787" s="235"/>
    </row>
    <row r="3788" spans="51:55" ht="30" customHeight="1" x14ac:dyDescent="0.25">
      <c r="AY3788" s="235" t="s">
        <v>76</v>
      </c>
      <c r="AZ3788" s="235" t="s">
        <v>630</v>
      </c>
      <c r="BA3788" s="235">
        <v>1101104</v>
      </c>
      <c r="BB3788" s="235"/>
      <c r="BC3788" s="235"/>
    </row>
    <row r="3789" spans="51:55" ht="30" customHeight="1" x14ac:dyDescent="0.25">
      <c r="AY3789" s="235" t="s">
        <v>76</v>
      </c>
      <c r="AZ3789" s="235" t="s">
        <v>650</v>
      </c>
      <c r="BA3789" s="235">
        <v>1100114</v>
      </c>
      <c r="BB3789" s="235"/>
      <c r="BC3789" s="235"/>
    </row>
    <row r="3790" spans="51:55" ht="30" customHeight="1" x14ac:dyDescent="0.25">
      <c r="AY3790" s="235" t="s">
        <v>76</v>
      </c>
      <c r="AZ3790" s="235" t="s">
        <v>671</v>
      </c>
      <c r="BA3790" s="235">
        <v>1100122</v>
      </c>
      <c r="BB3790" s="235"/>
      <c r="BC3790" s="235"/>
    </row>
    <row r="3791" spans="51:55" ht="30" customHeight="1" x14ac:dyDescent="0.25">
      <c r="AY3791" s="235" t="s">
        <v>76</v>
      </c>
      <c r="AZ3791" s="235" t="s">
        <v>693</v>
      </c>
      <c r="BA3791" s="235">
        <v>1100130</v>
      </c>
      <c r="BB3791" s="235"/>
      <c r="BC3791" s="235"/>
    </row>
    <row r="3792" spans="51:55" ht="30" customHeight="1" x14ac:dyDescent="0.25">
      <c r="AY3792" s="235" t="s">
        <v>76</v>
      </c>
      <c r="AZ3792" s="235" t="s">
        <v>713</v>
      </c>
      <c r="BA3792" s="235">
        <v>1101203</v>
      </c>
      <c r="BB3792" s="235"/>
      <c r="BC3792" s="235"/>
    </row>
    <row r="3793" spans="51:55" ht="30" customHeight="1" x14ac:dyDescent="0.25">
      <c r="AY3793" s="235" t="s">
        <v>76</v>
      </c>
      <c r="AZ3793" s="235" t="s">
        <v>735</v>
      </c>
      <c r="BA3793" s="235">
        <v>1101302</v>
      </c>
      <c r="BB3793" s="235"/>
      <c r="BC3793" s="235"/>
    </row>
    <row r="3794" spans="51:55" ht="30" customHeight="1" x14ac:dyDescent="0.25">
      <c r="AY3794" s="235" t="s">
        <v>76</v>
      </c>
      <c r="AZ3794" s="235" t="s">
        <v>757</v>
      </c>
      <c r="BA3794" s="235">
        <v>1101401</v>
      </c>
      <c r="BB3794" s="235"/>
      <c r="BC3794" s="235"/>
    </row>
    <row r="3795" spans="51:55" ht="30" customHeight="1" x14ac:dyDescent="0.25">
      <c r="AY3795" s="235" t="s">
        <v>76</v>
      </c>
      <c r="AZ3795" s="235" t="s">
        <v>779</v>
      </c>
      <c r="BA3795" s="235">
        <v>1100148</v>
      </c>
      <c r="BB3795" s="235"/>
      <c r="BC3795" s="235"/>
    </row>
    <row r="3796" spans="51:55" ht="30" customHeight="1" x14ac:dyDescent="0.25">
      <c r="AY3796" s="235" t="s">
        <v>76</v>
      </c>
      <c r="AZ3796" s="235" t="s">
        <v>800</v>
      </c>
      <c r="BA3796" s="235">
        <v>1100338</v>
      </c>
      <c r="BB3796" s="235"/>
      <c r="BC3796" s="235"/>
    </row>
    <row r="3797" spans="51:55" ht="30" customHeight="1" x14ac:dyDescent="0.25">
      <c r="AY3797" s="235" t="s">
        <v>76</v>
      </c>
      <c r="AZ3797" s="235" t="s">
        <v>821</v>
      </c>
      <c r="BA3797" s="235">
        <v>1101435</v>
      </c>
      <c r="BB3797" s="235"/>
      <c r="BC3797" s="235"/>
    </row>
    <row r="3798" spans="51:55" ht="30" customHeight="1" x14ac:dyDescent="0.25">
      <c r="AY3798" s="235" t="s">
        <v>76</v>
      </c>
      <c r="AZ3798" s="235" t="s">
        <v>843</v>
      </c>
      <c r="BA3798" s="235">
        <v>1100502</v>
      </c>
      <c r="BB3798" s="235"/>
      <c r="BC3798" s="235"/>
    </row>
    <row r="3799" spans="51:55" ht="30" customHeight="1" x14ac:dyDescent="0.25">
      <c r="AY3799" s="235" t="s">
        <v>76</v>
      </c>
      <c r="AZ3799" s="235" t="s">
        <v>865</v>
      </c>
      <c r="BA3799" s="235">
        <v>1100155</v>
      </c>
      <c r="BB3799" s="235"/>
      <c r="BC3799" s="235"/>
    </row>
    <row r="3800" spans="51:55" ht="30" customHeight="1" x14ac:dyDescent="0.25">
      <c r="AY3800" s="235" t="s">
        <v>76</v>
      </c>
      <c r="AZ3800" s="235" t="s">
        <v>887</v>
      </c>
      <c r="BA3800" s="235">
        <v>1101450</v>
      </c>
      <c r="BB3800" s="235"/>
      <c r="BC3800" s="235"/>
    </row>
    <row r="3801" spans="51:55" ht="30" customHeight="1" x14ac:dyDescent="0.25">
      <c r="AY3801" s="235" t="s">
        <v>76</v>
      </c>
      <c r="AZ3801" s="235" t="s">
        <v>910</v>
      </c>
      <c r="BA3801" s="235">
        <v>1100189</v>
      </c>
      <c r="BB3801" s="235"/>
      <c r="BC3801" s="235"/>
    </row>
    <row r="3802" spans="51:55" ht="30" customHeight="1" x14ac:dyDescent="0.25">
      <c r="AY3802" s="235" t="s">
        <v>76</v>
      </c>
      <c r="AZ3802" s="235" t="s">
        <v>933</v>
      </c>
      <c r="BA3802" s="235">
        <v>1101468</v>
      </c>
      <c r="BB3802" s="235"/>
      <c r="BC3802" s="235"/>
    </row>
    <row r="3803" spans="51:55" ht="30" customHeight="1" x14ac:dyDescent="0.25">
      <c r="AY3803" s="235" t="s">
        <v>76</v>
      </c>
      <c r="AZ3803" s="235" t="s">
        <v>955</v>
      </c>
      <c r="BA3803" s="235">
        <v>1100205</v>
      </c>
      <c r="BB3803" s="235"/>
      <c r="BC3803" s="235"/>
    </row>
    <row r="3804" spans="51:55" ht="30" customHeight="1" x14ac:dyDescent="0.25">
      <c r="AY3804" s="235" t="s">
        <v>76</v>
      </c>
      <c r="AZ3804" s="235" t="s">
        <v>978</v>
      </c>
      <c r="BA3804" s="235">
        <v>1100254</v>
      </c>
      <c r="BB3804" s="235"/>
      <c r="BC3804" s="235"/>
    </row>
    <row r="3805" spans="51:55" ht="30" customHeight="1" x14ac:dyDescent="0.25">
      <c r="AY3805" s="235" t="s">
        <v>76</v>
      </c>
      <c r="AZ3805" s="235" t="s">
        <v>1000</v>
      </c>
      <c r="BA3805" s="235">
        <v>1101476</v>
      </c>
      <c r="BB3805" s="235"/>
      <c r="BC3805" s="235"/>
    </row>
    <row r="3806" spans="51:55" ht="30" customHeight="1" x14ac:dyDescent="0.25">
      <c r="AY3806" s="235" t="s">
        <v>76</v>
      </c>
      <c r="AZ3806" s="235" t="s">
        <v>1022</v>
      </c>
      <c r="BA3806" s="235">
        <v>1100262</v>
      </c>
      <c r="BB3806" s="235"/>
      <c r="BC3806" s="235"/>
    </row>
    <row r="3807" spans="51:55" ht="30" customHeight="1" x14ac:dyDescent="0.25">
      <c r="AY3807" s="235" t="s">
        <v>76</v>
      </c>
      <c r="AZ3807" s="235" t="s">
        <v>1045</v>
      </c>
      <c r="BA3807" s="235">
        <v>1100288</v>
      </c>
      <c r="BB3807" s="235"/>
      <c r="BC3807" s="235"/>
    </row>
    <row r="3808" spans="51:55" ht="30" customHeight="1" x14ac:dyDescent="0.25">
      <c r="AY3808" s="235" t="s">
        <v>76</v>
      </c>
      <c r="AZ3808" s="235" t="s">
        <v>1067</v>
      </c>
      <c r="BA3808" s="235">
        <v>1100296</v>
      </c>
      <c r="BB3808" s="235"/>
      <c r="BC3808" s="235"/>
    </row>
    <row r="3809" spans="51:55" ht="30" customHeight="1" x14ac:dyDescent="0.25">
      <c r="AY3809" s="235" t="s">
        <v>76</v>
      </c>
      <c r="AZ3809" s="235" t="s">
        <v>1088</v>
      </c>
      <c r="BA3809" s="235">
        <v>1101484</v>
      </c>
      <c r="BB3809" s="235"/>
      <c r="BC3809" s="235"/>
    </row>
    <row r="3810" spans="51:55" ht="30" customHeight="1" x14ac:dyDescent="0.25">
      <c r="AY3810" s="235" t="s">
        <v>76</v>
      </c>
      <c r="AZ3810" s="235" t="s">
        <v>1111</v>
      </c>
      <c r="BA3810" s="235">
        <v>1101492</v>
      </c>
      <c r="BB3810" s="235"/>
      <c r="BC3810" s="235"/>
    </row>
    <row r="3811" spans="51:55" ht="30" customHeight="1" x14ac:dyDescent="0.25">
      <c r="AY3811" s="235" t="s">
        <v>76</v>
      </c>
      <c r="AZ3811" s="235" t="s">
        <v>1134</v>
      </c>
      <c r="BA3811" s="235">
        <v>1100320</v>
      </c>
      <c r="BB3811" s="235"/>
      <c r="BC3811" s="235"/>
    </row>
    <row r="3812" spans="51:55" ht="30" customHeight="1" x14ac:dyDescent="0.25">
      <c r="AY3812" s="235" t="s">
        <v>76</v>
      </c>
      <c r="AZ3812" s="235" t="s">
        <v>1157</v>
      </c>
      <c r="BA3812" s="235">
        <v>1101500</v>
      </c>
      <c r="BB3812" s="235"/>
      <c r="BC3812" s="235"/>
    </row>
    <row r="3813" spans="51:55" ht="30" customHeight="1" x14ac:dyDescent="0.25">
      <c r="AY3813" s="235" t="s">
        <v>76</v>
      </c>
      <c r="AZ3813" s="235" t="s">
        <v>1180</v>
      </c>
      <c r="BA3813" s="235">
        <v>1101559</v>
      </c>
      <c r="BB3813" s="235"/>
      <c r="BC3813" s="235"/>
    </row>
    <row r="3814" spans="51:55" ht="30" customHeight="1" x14ac:dyDescent="0.25">
      <c r="AY3814" s="235" t="s">
        <v>76</v>
      </c>
      <c r="AZ3814" s="235" t="s">
        <v>1202</v>
      </c>
      <c r="BA3814" s="235">
        <v>1101609</v>
      </c>
      <c r="BB3814" s="235"/>
      <c r="BC3814" s="235"/>
    </row>
    <row r="3815" spans="51:55" ht="30" customHeight="1" x14ac:dyDescent="0.25">
      <c r="AY3815" s="235" t="s">
        <v>76</v>
      </c>
      <c r="AZ3815" s="235" t="s">
        <v>1224</v>
      </c>
      <c r="BA3815" s="235">
        <v>1101708</v>
      </c>
      <c r="BB3815" s="235"/>
      <c r="BC3815" s="235"/>
    </row>
    <row r="3816" spans="51:55" ht="30" customHeight="1" x14ac:dyDescent="0.25">
      <c r="AY3816" s="235" t="s">
        <v>76</v>
      </c>
      <c r="AZ3816" s="235" t="s">
        <v>1246</v>
      </c>
      <c r="BA3816" s="235">
        <v>1101757</v>
      </c>
      <c r="BB3816" s="235"/>
      <c r="BC3816" s="235"/>
    </row>
    <row r="3817" spans="51:55" ht="30" customHeight="1" x14ac:dyDescent="0.25">
      <c r="AY3817" s="235" t="s">
        <v>76</v>
      </c>
      <c r="AZ3817" s="235" t="s">
        <v>1269</v>
      </c>
      <c r="BA3817" s="235">
        <v>1101807</v>
      </c>
      <c r="BB3817" s="235"/>
      <c r="BC3817" s="235"/>
    </row>
    <row r="3818" spans="51:55" ht="30" customHeight="1" x14ac:dyDescent="0.25">
      <c r="AY3818" s="235" t="s">
        <v>76</v>
      </c>
      <c r="AZ3818" s="235" t="s">
        <v>1290</v>
      </c>
      <c r="BA3818" s="235">
        <v>1100304</v>
      </c>
      <c r="BB3818" s="235"/>
      <c r="BC3818" s="235"/>
    </row>
    <row r="3819" spans="51:55" ht="30" customHeight="1" x14ac:dyDescent="0.25">
      <c r="AY3819" s="235" t="s">
        <v>77</v>
      </c>
      <c r="AZ3819" s="235" t="s">
        <v>112</v>
      </c>
      <c r="BA3819" s="235">
        <v>1400050</v>
      </c>
      <c r="BB3819" s="235"/>
      <c r="BC3819" s="235"/>
    </row>
    <row r="3820" spans="51:55" ht="30" customHeight="1" x14ac:dyDescent="0.25">
      <c r="AY3820" s="235" t="s">
        <v>77</v>
      </c>
      <c r="AZ3820" s="235" t="s">
        <v>138</v>
      </c>
      <c r="BA3820" s="235">
        <v>1400027</v>
      </c>
      <c r="BB3820" s="235"/>
      <c r="BC3820" s="235"/>
    </row>
    <row r="3821" spans="51:55" ht="30" customHeight="1" x14ac:dyDescent="0.25">
      <c r="AY3821" s="235" t="s">
        <v>77</v>
      </c>
      <c r="AZ3821" s="235" t="s">
        <v>163</v>
      </c>
      <c r="BA3821" s="235">
        <v>1400100</v>
      </c>
      <c r="BB3821" s="235"/>
      <c r="BC3821" s="235"/>
    </row>
    <row r="3822" spans="51:55" ht="30" customHeight="1" x14ac:dyDescent="0.25">
      <c r="AY3822" s="235" t="s">
        <v>77</v>
      </c>
      <c r="AZ3822" s="235" t="s">
        <v>189</v>
      </c>
      <c r="BA3822" s="235">
        <v>1400159</v>
      </c>
      <c r="BB3822" s="235"/>
      <c r="BC3822" s="235"/>
    </row>
    <row r="3823" spans="51:55" ht="30" customHeight="1" x14ac:dyDescent="0.25">
      <c r="AY3823" s="235" t="s">
        <v>77</v>
      </c>
      <c r="AZ3823" s="235" t="s">
        <v>215</v>
      </c>
      <c r="BA3823" s="235">
        <v>1400175</v>
      </c>
      <c r="BB3823" s="235"/>
      <c r="BC3823" s="235"/>
    </row>
    <row r="3824" spans="51:55" ht="30" customHeight="1" x14ac:dyDescent="0.25">
      <c r="AY3824" s="235" t="s">
        <v>77</v>
      </c>
      <c r="AZ3824" s="235" t="s">
        <v>239</v>
      </c>
      <c r="BA3824" s="235">
        <v>1400209</v>
      </c>
      <c r="BB3824" s="235"/>
      <c r="BC3824" s="235"/>
    </row>
    <row r="3825" spans="51:55" ht="30" customHeight="1" x14ac:dyDescent="0.25">
      <c r="AY3825" s="235" t="s">
        <v>77</v>
      </c>
      <c r="AZ3825" s="235" t="s">
        <v>264</v>
      </c>
      <c r="BA3825" s="235">
        <v>1400233</v>
      </c>
      <c r="BB3825" s="235"/>
      <c r="BC3825" s="235"/>
    </row>
    <row r="3826" spans="51:55" ht="30" customHeight="1" x14ac:dyDescent="0.25">
      <c r="AY3826" s="235" t="s">
        <v>77</v>
      </c>
      <c r="AZ3826" s="235" t="s">
        <v>290</v>
      </c>
      <c r="BA3826" s="235">
        <v>1400282</v>
      </c>
      <c r="BB3826" s="235"/>
      <c r="BC3826" s="235"/>
    </row>
    <row r="3827" spans="51:55" ht="30" customHeight="1" x14ac:dyDescent="0.25">
      <c r="AY3827" s="235" t="s">
        <v>77</v>
      </c>
      <c r="AZ3827" s="235" t="s">
        <v>316</v>
      </c>
      <c r="BA3827" s="235">
        <v>1400308</v>
      </c>
      <c r="BB3827" s="235"/>
      <c r="BC3827" s="235"/>
    </row>
    <row r="3828" spans="51:55" ht="30" customHeight="1" x14ac:dyDescent="0.25">
      <c r="AY3828" s="235" t="s">
        <v>77</v>
      </c>
      <c r="AZ3828" s="235" t="s">
        <v>341</v>
      </c>
      <c r="BA3828" s="235">
        <v>1400407</v>
      </c>
      <c r="BB3828" s="235"/>
      <c r="BC3828" s="235"/>
    </row>
    <row r="3829" spans="51:55" ht="30" customHeight="1" x14ac:dyDescent="0.25">
      <c r="AY3829" s="235" t="s">
        <v>77</v>
      </c>
      <c r="AZ3829" s="235" t="s">
        <v>366</v>
      </c>
      <c r="BA3829" s="235">
        <v>1400456</v>
      </c>
      <c r="BB3829" s="235"/>
      <c r="BC3829" s="235"/>
    </row>
    <row r="3830" spans="51:55" ht="30" customHeight="1" x14ac:dyDescent="0.25">
      <c r="AY3830" s="235" t="s">
        <v>77</v>
      </c>
      <c r="AZ3830" s="235" t="s">
        <v>390</v>
      </c>
      <c r="BA3830" s="235">
        <v>1400472</v>
      </c>
      <c r="BB3830" s="235"/>
      <c r="BC3830" s="235"/>
    </row>
    <row r="3831" spans="51:55" ht="30" customHeight="1" x14ac:dyDescent="0.25">
      <c r="AY3831" s="235" t="s">
        <v>77</v>
      </c>
      <c r="AZ3831" s="235" t="s">
        <v>416</v>
      </c>
      <c r="BA3831" s="235">
        <v>1400506</v>
      </c>
      <c r="BB3831" s="235"/>
      <c r="BC3831" s="235"/>
    </row>
    <row r="3832" spans="51:55" ht="30" customHeight="1" x14ac:dyDescent="0.25">
      <c r="AY3832" s="235" t="s">
        <v>77</v>
      </c>
      <c r="AZ3832" s="235" t="s">
        <v>441</v>
      </c>
      <c r="BA3832" s="235">
        <v>1400605</v>
      </c>
      <c r="BB3832" s="235"/>
      <c r="BC3832" s="235"/>
    </row>
    <row r="3833" spans="51:55" ht="30" customHeight="1" x14ac:dyDescent="0.25">
      <c r="AY3833" s="235" t="s">
        <v>77</v>
      </c>
      <c r="AZ3833" s="235" t="s">
        <v>466</v>
      </c>
      <c r="BA3833" s="235">
        <v>1400704</v>
      </c>
      <c r="BB3833" s="235"/>
      <c r="BC3833" s="235"/>
    </row>
    <row r="3834" spans="51:55" ht="30" customHeight="1" x14ac:dyDescent="0.25">
      <c r="AY3834" s="235" t="s">
        <v>79</v>
      </c>
      <c r="AZ3834" s="235" t="s">
        <v>110</v>
      </c>
      <c r="BA3834" s="235">
        <v>4300034</v>
      </c>
      <c r="BB3834" s="235"/>
      <c r="BC3834" s="235"/>
    </row>
    <row r="3835" spans="51:55" ht="30" customHeight="1" x14ac:dyDescent="0.25">
      <c r="AY3835" s="235" t="s">
        <v>79</v>
      </c>
      <c r="AZ3835" s="235" t="s">
        <v>136</v>
      </c>
      <c r="BA3835" s="235">
        <v>4300059</v>
      </c>
      <c r="BB3835" s="235"/>
      <c r="BC3835" s="235"/>
    </row>
    <row r="3836" spans="51:55" ht="30" customHeight="1" x14ac:dyDescent="0.25">
      <c r="AY3836" s="235" t="s">
        <v>79</v>
      </c>
      <c r="AZ3836" s="235" t="s">
        <v>161</v>
      </c>
      <c r="BA3836" s="235">
        <v>4300109</v>
      </c>
      <c r="BB3836" s="235"/>
      <c r="BC3836" s="235"/>
    </row>
    <row r="3837" spans="51:55" ht="30" customHeight="1" x14ac:dyDescent="0.25">
      <c r="AY3837" s="235" t="s">
        <v>79</v>
      </c>
      <c r="AZ3837" s="235" t="s">
        <v>187</v>
      </c>
      <c r="BA3837" s="235">
        <v>4300208</v>
      </c>
      <c r="BB3837" s="235"/>
      <c r="BC3837" s="235"/>
    </row>
    <row r="3838" spans="51:55" ht="30" customHeight="1" x14ac:dyDescent="0.25">
      <c r="AY3838" s="235" t="s">
        <v>79</v>
      </c>
      <c r="AZ3838" s="235" t="s">
        <v>213</v>
      </c>
      <c r="BA3838" s="235">
        <v>4300307</v>
      </c>
      <c r="BB3838" s="235"/>
      <c r="BC3838" s="235"/>
    </row>
    <row r="3839" spans="51:55" ht="30" customHeight="1" x14ac:dyDescent="0.25">
      <c r="AY3839" s="235" t="s">
        <v>79</v>
      </c>
      <c r="AZ3839" s="235" t="s">
        <v>237</v>
      </c>
      <c r="BA3839" s="235">
        <v>4300406</v>
      </c>
      <c r="BB3839" s="235"/>
      <c r="BC3839" s="235"/>
    </row>
    <row r="3840" spans="51:55" ht="30" customHeight="1" x14ac:dyDescent="0.25">
      <c r="AY3840" s="235" t="s">
        <v>79</v>
      </c>
      <c r="AZ3840" s="235" t="s">
        <v>262</v>
      </c>
      <c r="BA3840" s="235">
        <v>4300455</v>
      </c>
      <c r="BB3840" s="235"/>
      <c r="BC3840" s="235"/>
    </row>
    <row r="3841" spans="51:55" ht="30" customHeight="1" x14ac:dyDescent="0.25">
      <c r="AY3841" s="235" t="s">
        <v>79</v>
      </c>
      <c r="AZ3841" s="235" t="s">
        <v>288</v>
      </c>
      <c r="BA3841" s="235">
        <v>4300471</v>
      </c>
      <c r="BB3841" s="235"/>
      <c r="BC3841" s="235"/>
    </row>
    <row r="3842" spans="51:55" ht="30" customHeight="1" x14ac:dyDescent="0.25">
      <c r="AY3842" s="235" t="s">
        <v>79</v>
      </c>
      <c r="AZ3842" s="235" t="s">
        <v>314</v>
      </c>
      <c r="BA3842" s="235">
        <v>4300505</v>
      </c>
      <c r="BB3842" s="235"/>
      <c r="BC3842" s="235"/>
    </row>
    <row r="3843" spans="51:55" ht="30" customHeight="1" x14ac:dyDescent="0.25">
      <c r="AY3843" s="235" t="s">
        <v>79</v>
      </c>
      <c r="AZ3843" s="235" t="s">
        <v>112</v>
      </c>
      <c r="BA3843" s="235">
        <v>4300554</v>
      </c>
      <c r="BB3843" s="235"/>
      <c r="BC3843" s="235"/>
    </row>
    <row r="3844" spans="51:55" ht="30" customHeight="1" x14ac:dyDescent="0.25">
      <c r="AY3844" s="235" t="s">
        <v>79</v>
      </c>
      <c r="AZ3844" s="235" t="s">
        <v>364</v>
      </c>
      <c r="BA3844" s="235">
        <v>4300570</v>
      </c>
      <c r="BB3844" s="235"/>
      <c r="BC3844" s="235"/>
    </row>
    <row r="3845" spans="51:55" ht="30" customHeight="1" x14ac:dyDescent="0.25">
      <c r="AY3845" s="235" t="s">
        <v>79</v>
      </c>
      <c r="AZ3845" s="235" t="s">
        <v>219</v>
      </c>
      <c r="BA3845" s="235">
        <v>4300604</v>
      </c>
      <c r="BB3845" s="235"/>
      <c r="BC3845" s="235"/>
    </row>
    <row r="3846" spans="51:55" ht="30" customHeight="1" x14ac:dyDescent="0.25">
      <c r="AY3846" s="235" t="s">
        <v>79</v>
      </c>
      <c r="AZ3846" s="235" t="s">
        <v>414</v>
      </c>
      <c r="BA3846" s="235">
        <v>4300638</v>
      </c>
      <c r="BB3846" s="235"/>
      <c r="BC3846" s="235"/>
    </row>
    <row r="3847" spans="51:55" ht="30" customHeight="1" x14ac:dyDescent="0.25">
      <c r="AY3847" s="235" t="s">
        <v>79</v>
      </c>
      <c r="AZ3847" s="235" t="s">
        <v>439</v>
      </c>
      <c r="BA3847" s="235">
        <v>4300646</v>
      </c>
      <c r="BB3847" s="235"/>
      <c r="BC3847" s="235"/>
    </row>
    <row r="3848" spans="51:55" ht="30" customHeight="1" x14ac:dyDescent="0.25">
      <c r="AY3848" s="235" t="s">
        <v>79</v>
      </c>
      <c r="AZ3848" s="235" t="s">
        <v>464</v>
      </c>
      <c r="BA3848" s="235">
        <v>4300661</v>
      </c>
      <c r="BB3848" s="235"/>
      <c r="BC3848" s="235"/>
    </row>
    <row r="3849" spans="51:55" ht="30" customHeight="1" x14ac:dyDescent="0.25">
      <c r="AY3849" s="235" t="s">
        <v>79</v>
      </c>
      <c r="AZ3849" s="235" t="s">
        <v>490</v>
      </c>
      <c r="BA3849" s="235">
        <v>4300703</v>
      </c>
      <c r="BB3849" s="235"/>
      <c r="BC3849" s="235"/>
    </row>
    <row r="3850" spans="51:55" ht="30" customHeight="1" x14ac:dyDescent="0.25">
      <c r="AY3850" s="235" t="s">
        <v>79</v>
      </c>
      <c r="AZ3850" s="235" t="s">
        <v>514</v>
      </c>
      <c r="BA3850" s="235">
        <v>4300802</v>
      </c>
      <c r="BB3850" s="235"/>
      <c r="BC3850" s="235"/>
    </row>
    <row r="3851" spans="51:55" ht="30" customHeight="1" x14ac:dyDescent="0.25">
      <c r="AY3851" s="235" t="s">
        <v>79</v>
      </c>
      <c r="AZ3851" s="235" t="s">
        <v>537</v>
      </c>
      <c r="BA3851" s="235">
        <v>4300851</v>
      </c>
      <c r="BB3851" s="235"/>
      <c r="BC3851" s="235"/>
    </row>
    <row r="3852" spans="51:55" ht="30" customHeight="1" x14ac:dyDescent="0.25">
      <c r="AY3852" s="235" t="s">
        <v>79</v>
      </c>
      <c r="AZ3852" s="235" t="s">
        <v>560</v>
      </c>
      <c r="BA3852" s="235">
        <v>4300877</v>
      </c>
      <c r="BB3852" s="235"/>
      <c r="BC3852" s="235"/>
    </row>
    <row r="3853" spans="51:55" ht="30" customHeight="1" x14ac:dyDescent="0.25">
      <c r="AY3853" s="235" t="s">
        <v>79</v>
      </c>
      <c r="AZ3853" s="235" t="s">
        <v>583</v>
      </c>
      <c r="BA3853" s="235">
        <v>4300901</v>
      </c>
      <c r="BB3853" s="235"/>
      <c r="BC3853" s="235"/>
    </row>
    <row r="3854" spans="51:55" ht="30" customHeight="1" x14ac:dyDescent="0.25">
      <c r="AY3854" s="235" t="s">
        <v>79</v>
      </c>
      <c r="AZ3854" s="235" t="s">
        <v>606</v>
      </c>
      <c r="BA3854" s="235">
        <v>4301008</v>
      </c>
      <c r="BB3854" s="235"/>
      <c r="BC3854" s="235"/>
    </row>
    <row r="3855" spans="51:55" ht="30" customHeight="1" x14ac:dyDescent="0.25">
      <c r="AY3855" s="235" t="s">
        <v>79</v>
      </c>
      <c r="AZ3855" s="235" t="s">
        <v>629</v>
      </c>
      <c r="BA3855" s="235">
        <v>4301073</v>
      </c>
      <c r="BB3855" s="235"/>
      <c r="BC3855" s="235"/>
    </row>
    <row r="3856" spans="51:55" ht="30" customHeight="1" x14ac:dyDescent="0.25">
      <c r="AY3856" s="235" t="s">
        <v>79</v>
      </c>
      <c r="AZ3856" s="235" t="s">
        <v>649</v>
      </c>
      <c r="BA3856" s="235">
        <v>4301057</v>
      </c>
      <c r="BB3856" s="235"/>
      <c r="BC3856" s="235"/>
    </row>
    <row r="3857" spans="51:55" ht="30" customHeight="1" x14ac:dyDescent="0.25">
      <c r="AY3857" s="235" t="s">
        <v>79</v>
      </c>
      <c r="AZ3857" s="235" t="s">
        <v>670</v>
      </c>
      <c r="BA3857" s="235">
        <v>4301206</v>
      </c>
      <c r="BB3857" s="235"/>
      <c r="BC3857" s="235"/>
    </row>
    <row r="3858" spans="51:55" ht="30" customHeight="1" x14ac:dyDescent="0.25">
      <c r="AY3858" s="235" t="s">
        <v>79</v>
      </c>
      <c r="AZ3858" s="235" t="s">
        <v>692</v>
      </c>
      <c r="BA3858" s="235">
        <v>4301107</v>
      </c>
      <c r="BB3858" s="235"/>
      <c r="BC3858" s="235"/>
    </row>
    <row r="3859" spans="51:55" ht="30" customHeight="1" x14ac:dyDescent="0.25">
      <c r="AY3859" s="235" t="s">
        <v>79</v>
      </c>
      <c r="AZ3859" s="235" t="s">
        <v>712</v>
      </c>
      <c r="BA3859" s="235">
        <v>4301305</v>
      </c>
      <c r="BB3859" s="235"/>
      <c r="BC3859" s="235"/>
    </row>
    <row r="3860" spans="51:55" ht="30" customHeight="1" x14ac:dyDescent="0.25">
      <c r="AY3860" s="235" t="s">
        <v>79</v>
      </c>
      <c r="AZ3860" s="235" t="s">
        <v>734</v>
      </c>
      <c r="BA3860" s="235">
        <v>4301404</v>
      </c>
      <c r="BB3860" s="235"/>
      <c r="BC3860" s="235"/>
    </row>
    <row r="3861" spans="51:55" ht="30" customHeight="1" x14ac:dyDescent="0.25">
      <c r="AY3861" s="235" t="s">
        <v>79</v>
      </c>
      <c r="AZ3861" s="235" t="s">
        <v>756</v>
      </c>
      <c r="BA3861" s="235">
        <v>4301503</v>
      </c>
      <c r="BB3861" s="235"/>
      <c r="BC3861" s="235"/>
    </row>
    <row r="3862" spans="51:55" ht="30" customHeight="1" x14ac:dyDescent="0.25">
      <c r="AY3862" s="235" t="s">
        <v>79</v>
      </c>
      <c r="AZ3862" s="235" t="s">
        <v>778</v>
      </c>
      <c r="BA3862" s="235">
        <v>4301552</v>
      </c>
      <c r="BB3862" s="235"/>
      <c r="BC3862" s="235"/>
    </row>
    <row r="3863" spans="51:55" ht="30" customHeight="1" x14ac:dyDescent="0.25">
      <c r="AY3863" s="235" t="s">
        <v>79</v>
      </c>
      <c r="AZ3863" s="235" t="s">
        <v>799</v>
      </c>
      <c r="BA3863" s="235">
        <v>4301602</v>
      </c>
      <c r="BB3863" s="235"/>
      <c r="BC3863" s="235"/>
    </row>
    <row r="3864" spans="51:55" ht="30" customHeight="1" x14ac:dyDescent="0.25">
      <c r="AY3864" s="235" t="s">
        <v>79</v>
      </c>
      <c r="AZ3864" s="235" t="s">
        <v>820</v>
      </c>
      <c r="BA3864" s="235">
        <v>4301636</v>
      </c>
      <c r="BB3864" s="235"/>
      <c r="BC3864" s="235"/>
    </row>
    <row r="3865" spans="51:55" ht="30" customHeight="1" x14ac:dyDescent="0.25">
      <c r="AY3865" s="235" t="s">
        <v>79</v>
      </c>
      <c r="AZ3865" s="235" t="s">
        <v>842</v>
      </c>
      <c r="BA3865" s="235">
        <v>4301651</v>
      </c>
      <c r="BB3865" s="235"/>
      <c r="BC3865" s="235"/>
    </row>
    <row r="3866" spans="51:55" ht="30" customHeight="1" x14ac:dyDescent="0.25">
      <c r="AY3866" s="235" t="s">
        <v>79</v>
      </c>
      <c r="AZ3866" s="235" t="s">
        <v>864</v>
      </c>
      <c r="BA3866" s="235">
        <v>4301701</v>
      </c>
      <c r="BB3866" s="235"/>
      <c r="BC3866" s="235"/>
    </row>
    <row r="3867" spans="51:55" ht="30" customHeight="1" x14ac:dyDescent="0.25">
      <c r="AY3867" s="235" t="s">
        <v>79</v>
      </c>
      <c r="AZ3867" s="235" t="s">
        <v>886</v>
      </c>
      <c r="BA3867" s="235">
        <v>4301750</v>
      </c>
      <c r="BB3867" s="235"/>
      <c r="BC3867" s="235"/>
    </row>
    <row r="3868" spans="51:55" ht="30" customHeight="1" x14ac:dyDescent="0.25">
      <c r="AY3868" s="235" t="s">
        <v>79</v>
      </c>
      <c r="AZ3868" s="235" t="s">
        <v>909</v>
      </c>
      <c r="BA3868" s="235">
        <v>4301859</v>
      </c>
      <c r="BB3868" s="235"/>
      <c r="BC3868" s="235"/>
    </row>
    <row r="3869" spans="51:55" ht="30" customHeight="1" x14ac:dyDescent="0.25">
      <c r="AY3869" s="235" t="s">
        <v>79</v>
      </c>
      <c r="AZ3869" s="235" t="s">
        <v>932</v>
      </c>
      <c r="BA3869" s="235">
        <v>4301875</v>
      </c>
      <c r="BB3869" s="235"/>
      <c r="BC3869" s="235"/>
    </row>
    <row r="3870" spans="51:55" ht="30" customHeight="1" x14ac:dyDescent="0.25">
      <c r="AY3870" s="235" t="s">
        <v>79</v>
      </c>
      <c r="AZ3870" s="235" t="s">
        <v>954</v>
      </c>
      <c r="BA3870" s="235">
        <v>4301909</v>
      </c>
      <c r="BB3870" s="235"/>
      <c r="BC3870" s="235"/>
    </row>
    <row r="3871" spans="51:55" ht="30" customHeight="1" x14ac:dyDescent="0.25">
      <c r="AY3871" s="235" t="s">
        <v>79</v>
      </c>
      <c r="AZ3871" s="235" t="s">
        <v>977</v>
      </c>
      <c r="BA3871" s="235">
        <v>4301925</v>
      </c>
      <c r="BB3871" s="235"/>
      <c r="BC3871" s="235"/>
    </row>
    <row r="3872" spans="51:55" ht="30" customHeight="1" x14ac:dyDescent="0.25">
      <c r="AY3872" s="235" t="s">
        <v>79</v>
      </c>
      <c r="AZ3872" s="235" t="s">
        <v>999</v>
      </c>
      <c r="BA3872" s="235">
        <v>4301958</v>
      </c>
      <c r="BB3872" s="235"/>
      <c r="BC3872" s="235"/>
    </row>
    <row r="3873" spans="51:55" ht="30" customHeight="1" x14ac:dyDescent="0.25">
      <c r="AY3873" s="235" t="s">
        <v>79</v>
      </c>
      <c r="AZ3873" s="235" t="s">
        <v>860</v>
      </c>
      <c r="BA3873" s="235">
        <v>4301800</v>
      </c>
      <c r="BB3873" s="235"/>
      <c r="BC3873" s="235"/>
    </row>
    <row r="3874" spans="51:55" ht="30" customHeight="1" x14ac:dyDescent="0.25">
      <c r="AY3874" s="235" t="s">
        <v>79</v>
      </c>
      <c r="AZ3874" s="235" t="s">
        <v>1044</v>
      </c>
      <c r="BA3874" s="235">
        <v>4302006</v>
      </c>
      <c r="BB3874" s="235"/>
      <c r="BC3874" s="235"/>
    </row>
    <row r="3875" spans="51:55" ht="30" customHeight="1" x14ac:dyDescent="0.25">
      <c r="AY3875" s="235" t="s">
        <v>79</v>
      </c>
      <c r="AZ3875" s="235" t="s">
        <v>1066</v>
      </c>
      <c r="BA3875" s="235">
        <v>4302055</v>
      </c>
      <c r="BB3875" s="235"/>
      <c r="BC3875" s="235"/>
    </row>
    <row r="3876" spans="51:55" ht="30" customHeight="1" x14ac:dyDescent="0.25">
      <c r="AY3876" s="235" t="s">
        <v>79</v>
      </c>
      <c r="AZ3876" s="235" t="s">
        <v>1087</v>
      </c>
      <c r="BA3876" s="235">
        <v>4302105</v>
      </c>
      <c r="BB3876" s="235"/>
      <c r="BC3876" s="235"/>
    </row>
    <row r="3877" spans="51:55" ht="30" customHeight="1" x14ac:dyDescent="0.25">
      <c r="AY3877" s="235" t="s">
        <v>79</v>
      </c>
      <c r="AZ3877" s="235" t="s">
        <v>1110</v>
      </c>
      <c r="BA3877" s="235">
        <v>4302154</v>
      </c>
      <c r="BB3877" s="235"/>
      <c r="BC3877" s="235"/>
    </row>
    <row r="3878" spans="51:55" ht="30" customHeight="1" x14ac:dyDescent="0.25">
      <c r="AY3878" s="235" t="s">
        <v>79</v>
      </c>
      <c r="AZ3878" s="235" t="s">
        <v>1133</v>
      </c>
      <c r="BA3878" s="235">
        <v>4302204</v>
      </c>
      <c r="BB3878" s="235"/>
      <c r="BC3878" s="235"/>
    </row>
    <row r="3879" spans="51:55" ht="30" customHeight="1" x14ac:dyDescent="0.25">
      <c r="AY3879" s="235" t="s">
        <v>79</v>
      </c>
      <c r="AZ3879" s="235" t="s">
        <v>1156</v>
      </c>
      <c r="BA3879" s="235">
        <v>4302220</v>
      </c>
      <c r="BB3879" s="235"/>
      <c r="BC3879" s="235"/>
    </row>
    <row r="3880" spans="51:55" ht="30" customHeight="1" x14ac:dyDescent="0.25">
      <c r="AY3880" s="235" t="s">
        <v>79</v>
      </c>
      <c r="AZ3880" s="235" t="s">
        <v>1179</v>
      </c>
      <c r="BA3880" s="235">
        <v>4302238</v>
      </c>
      <c r="BB3880" s="235"/>
      <c r="BC3880" s="235"/>
    </row>
    <row r="3881" spans="51:55" ht="30" customHeight="1" x14ac:dyDescent="0.25">
      <c r="AY3881" s="235" t="s">
        <v>79</v>
      </c>
      <c r="AZ3881" s="235" t="s">
        <v>1201</v>
      </c>
      <c r="BA3881" s="235">
        <v>4302253</v>
      </c>
      <c r="BB3881" s="235"/>
      <c r="BC3881" s="235"/>
    </row>
    <row r="3882" spans="51:55" ht="30" customHeight="1" x14ac:dyDescent="0.25">
      <c r="AY3882" s="235" t="s">
        <v>79</v>
      </c>
      <c r="AZ3882" s="235" t="s">
        <v>559</v>
      </c>
      <c r="BA3882" s="235">
        <v>4302303</v>
      </c>
      <c r="BB3882" s="235"/>
      <c r="BC3882" s="235"/>
    </row>
    <row r="3883" spans="51:55" ht="30" customHeight="1" x14ac:dyDescent="0.25">
      <c r="AY3883" s="235" t="s">
        <v>79</v>
      </c>
      <c r="AZ3883" s="235" t="s">
        <v>1245</v>
      </c>
      <c r="BA3883" s="235">
        <v>4302352</v>
      </c>
      <c r="BB3883" s="235"/>
      <c r="BC3883" s="235"/>
    </row>
    <row r="3884" spans="51:55" ht="30" customHeight="1" x14ac:dyDescent="0.25">
      <c r="AY3884" s="235" t="s">
        <v>79</v>
      </c>
      <c r="AZ3884" s="235" t="s">
        <v>1268</v>
      </c>
      <c r="BA3884" s="235">
        <v>4302378</v>
      </c>
      <c r="BB3884" s="235"/>
      <c r="BC3884" s="235"/>
    </row>
    <row r="3885" spans="51:55" ht="30" customHeight="1" x14ac:dyDescent="0.25">
      <c r="AY3885" s="235" t="s">
        <v>79</v>
      </c>
      <c r="AZ3885" s="235" t="s">
        <v>1289</v>
      </c>
      <c r="BA3885" s="235">
        <v>4302402</v>
      </c>
      <c r="BB3885" s="235"/>
      <c r="BC3885" s="235"/>
    </row>
    <row r="3886" spans="51:55" ht="30" customHeight="1" x14ac:dyDescent="0.25">
      <c r="AY3886" s="235" t="s">
        <v>79</v>
      </c>
      <c r="AZ3886" s="235" t="s">
        <v>1312</v>
      </c>
      <c r="BA3886" s="235">
        <v>4302451</v>
      </c>
      <c r="BB3886" s="235"/>
      <c r="BC3886" s="235"/>
    </row>
    <row r="3887" spans="51:55" ht="30" customHeight="1" x14ac:dyDescent="0.25">
      <c r="AY3887" s="235" t="s">
        <v>79</v>
      </c>
      <c r="AZ3887" s="235" t="s">
        <v>1334</v>
      </c>
      <c r="BA3887" s="235">
        <v>4302501</v>
      </c>
      <c r="BB3887" s="235"/>
      <c r="BC3887" s="235"/>
    </row>
    <row r="3888" spans="51:55" ht="30" customHeight="1" x14ac:dyDescent="0.25">
      <c r="AY3888" s="235" t="s">
        <v>79</v>
      </c>
      <c r="AZ3888" s="235" t="s">
        <v>1356</v>
      </c>
      <c r="BA3888" s="235">
        <v>4302584</v>
      </c>
      <c r="BB3888" s="235"/>
      <c r="BC3888" s="235"/>
    </row>
    <row r="3889" spans="51:55" ht="30" customHeight="1" x14ac:dyDescent="0.25">
      <c r="AY3889" s="235" t="s">
        <v>79</v>
      </c>
      <c r="AZ3889" s="235" t="s">
        <v>1377</v>
      </c>
      <c r="BA3889" s="235">
        <v>4302600</v>
      </c>
      <c r="BB3889" s="235"/>
      <c r="BC3889" s="235"/>
    </row>
    <row r="3890" spans="51:55" ht="30" customHeight="1" x14ac:dyDescent="0.25">
      <c r="AY3890" s="235" t="s">
        <v>79</v>
      </c>
      <c r="AZ3890" s="235" t="s">
        <v>1399</v>
      </c>
      <c r="BA3890" s="235">
        <v>4302659</v>
      </c>
      <c r="BB3890" s="235"/>
      <c r="BC3890" s="235"/>
    </row>
    <row r="3891" spans="51:55" ht="30" customHeight="1" x14ac:dyDescent="0.25">
      <c r="AY3891" s="235" t="s">
        <v>79</v>
      </c>
      <c r="AZ3891" s="235" t="s">
        <v>1421</v>
      </c>
      <c r="BA3891" s="235">
        <v>4302709</v>
      </c>
      <c r="BB3891" s="235"/>
      <c r="BC3891" s="235"/>
    </row>
    <row r="3892" spans="51:55" ht="30" customHeight="1" x14ac:dyDescent="0.25">
      <c r="AY3892" s="235" t="s">
        <v>79</v>
      </c>
      <c r="AZ3892" s="235" t="s">
        <v>1442</v>
      </c>
      <c r="BA3892" s="235">
        <v>4302808</v>
      </c>
      <c r="BB3892" s="235"/>
      <c r="BC3892" s="235"/>
    </row>
    <row r="3893" spans="51:55" ht="30" customHeight="1" x14ac:dyDescent="0.25">
      <c r="AY3893" s="235" t="s">
        <v>79</v>
      </c>
      <c r="AZ3893" s="235" t="s">
        <v>1463</v>
      </c>
      <c r="BA3893" s="235">
        <v>4302907</v>
      </c>
      <c r="BB3893" s="235"/>
      <c r="BC3893" s="235"/>
    </row>
    <row r="3894" spans="51:55" ht="30" customHeight="1" x14ac:dyDescent="0.25">
      <c r="AY3894" s="235" t="s">
        <v>79</v>
      </c>
      <c r="AZ3894" s="235" t="s">
        <v>1484</v>
      </c>
      <c r="BA3894" s="235">
        <v>4303004</v>
      </c>
      <c r="BB3894" s="235"/>
      <c r="BC3894" s="235"/>
    </row>
    <row r="3895" spans="51:55" ht="30" customHeight="1" x14ac:dyDescent="0.25">
      <c r="AY3895" s="235" t="s">
        <v>79</v>
      </c>
      <c r="AZ3895" s="235" t="s">
        <v>783</v>
      </c>
      <c r="BA3895" s="235">
        <v>4303103</v>
      </c>
      <c r="BB3895" s="235"/>
      <c r="BC3895" s="235"/>
    </row>
    <row r="3896" spans="51:55" ht="30" customHeight="1" x14ac:dyDescent="0.25">
      <c r="AY3896" s="235" t="s">
        <v>79</v>
      </c>
      <c r="AZ3896" s="235" t="s">
        <v>1526</v>
      </c>
      <c r="BA3896" s="235">
        <v>4303202</v>
      </c>
      <c r="BB3896" s="235"/>
      <c r="BC3896" s="235"/>
    </row>
    <row r="3897" spans="51:55" ht="30" customHeight="1" x14ac:dyDescent="0.25">
      <c r="AY3897" s="235" t="s">
        <v>79</v>
      </c>
      <c r="AZ3897" s="235" t="s">
        <v>1547</v>
      </c>
      <c r="BA3897" s="235">
        <v>4303301</v>
      </c>
      <c r="BB3897" s="235"/>
      <c r="BC3897" s="235"/>
    </row>
    <row r="3898" spans="51:55" ht="30" customHeight="1" x14ac:dyDescent="0.25">
      <c r="AY3898" s="235" t="s">
        <v>79</v>
      </c>
      <c r="AZ3898" s="235" t="s">
        <v>1127</v>
      </c>
      <c r="BA3898" s="235">
        <v>4303400</v>
      </c>
      <c r="BB3898" s="235"/>
      <c r="BC3898" s="235"/>
    </row>
    <row r="3899" spans="51:55" ht="30" customHeight="1" x14ac:dyDescent="0.25">
      <c r="AY3899" s="235" t="s">
        <v>79</v>
      </c>
      <c r="AZ3899" s="235" t="s">
        <v>1586</v>
      </c>
      <c r="BA3899" s="235">
        <v>4303509</v>
      </c>
      <c r="BB3899" s="235"/>
      <c r="BC3899" s="235"/>
    </row>
    <row r="3900" spans="51:55" ht="30" customHeight="1" x14ac:dyDescent="0.25">
      <c r="AY3900" s="235" t="s">
        <v>79</v>
      </c>
      <c r="AZ3900" s="235" t="s">
        <v>1606</v>
      </c>
      <c r="BA3900" s="235">
        <v>4303558</v>
      </c>
      <c r="BB3900" s="235"/>
      <c r="BC3900" s="235"/>
    </row>
    <row r="3901" spans="51:55" ht="30" customHeight="1" x14ac:dyDescent="0.25">
      <c r="AY3901" s="235" t="s">
        <v>79</v>
      </c>
      <c r="AZ3901" s="235" t="s">
        <v>1627</v>
      </c>
      <c r="BA3901" s="235">
        <v>4303608</v>
      </c>
      <c r="BB3901" s="235"/>
      <c r="BC3901" s="235"/>
    </row>
    <row r="3902" spans="51:55" ht="30" customHeight="1" x14ac:dyDescent="0.25">
      <c r="AY3902" s="235" t="s">
        <v>79</v>
      </c>
      <c r="AZ3902" s="235" t="s">
        <v>1648</v>
      </c>
      <c r="BA3902" s="235">
        <v>4303673</v>
      </c>
      <c r="BB3902" s="235"/>
      <c r="BC3902" s="235"/>
    </row>
    <row r="3903" spans="51:55" ht="30" customHeight="1" x14ac:dyDescent="0.25">
      <c r="AY3903" s="235" t="s">
        <v>79</v>
      </c>
      <c r="AZ3903" s="235" t="s">
        <v>1668</v>
      </c>
      <c r="BA3903" s="235">
        <v>4303707</v>
      </c>
      <c r="BB3903" s="235"/>
      <c r="BC3903" s="235"/>
    </row>
    <row r="3904" spans="51:55" ht="30" customHeight="1" x14ac:dyDescent="0.25">
      <c r="AY3904" s="235" t="s">
        <v>79</v>
      </c>
      <c r="AZ3904" s="235" t="s">
        <v>1689</v>
      </c>
      <c r="BA3904" s="235">
        <v>4303806</v>
      </c>
      <c r="BB3904" s="235"/>
      <c r="BC3904" s="235"/>
    </row>
    <row r="3905" spans="51:55" ht="30" customHeight="1" x14ac:dyDescent="0.25">
      <c r="AY3905" s="235" t="s">
        <v>79</v>
      </c>
      <c r="AZ3905" s="235" t="s">
        <v>1709</v>
      </c>
      <c r="BA3905" s="235">
        <v>4303905</v>
      </c>
      <c r="BB3905" s="235"/>
      <c r="BC3905" s="235"/>
    </row>
    <row r="3906" spans="51:55" ht="30" customHeight="1" x14ac:dyDescent="0.25">
      <c r="AY3906" s="235" t="s">
        <v>79</v>
      </c>
      <c r="AZ3906" s="235" t="s">
        <v>1730</v>
      </c>
      <c r="BA3906" s="235">
        <v>4304002</v>
      </c>
      <c r="BB3906" s="235"/>
      <c r="BC3906" s="235"/>
    </row>
    <row r="3907" spans="51:55" ht="30" customHeight="1" x14ac:dyDescent="0.25">
      <c r="AY3907" s="235" t="s">
        <v>79</v>
      </c>
      <c r="AZ3907" s="235" t="s">
        <v>1751</v>
      </c>
      <c r="BA3907" s="235">
        <v>4304101</v>
      </c>
      <c r="BB3907" s="235"/>
      <c r="BC3907" s="235"/>
    </row>
    <row r="3908" spans="51:55" ht="30" customHeight="1" x14ac:dyDescent="0.25">
      <c r="AY3908" s="235" t="s">
        <v>79</v>
      </c>
      <c r="AZ3908" s="235" t="s">
        <v>1771</v>
      </c>
      <c r="BA3908" s="235">
        <v>4304200</v>
      </c>
      <c r="BB3908" s="235"/>
      <c r="BC3908" s="235"/>
    </row>
    <row r="3909" spans="51:55" ht="30" customHeight="1" x14ac:dyDescent="0.25">
      <c r="AY3909" s="235" t="s">
        <v>79</v>
      </c>
      <c r="AZ3909" s="235" t="s">
        <v>1791</v>
      </c>
      <c r="BA3909" s="235">
        <v>4304309</v>
      </c>
      <c r="BB3909" s="235"/>
      <c r="BC3909" s="235"/>
    </row>
    <row r="3910" spans="51:55" ht="30" customHeight="1" x14ac:dyDescent="0.25">
      <c r="AY3910" s="235" t="s">
        <v>79</v>
      </c>
      <c r="AZ3910" s="235" t="s">
        <v>1811</v>
      </c>
      <c r="BA3910" s="235">
        <v>4304358</v>
      </c>
      <c r="BB3910" s="235"/>
      <c r="BC3910" s="235"/>
    </row>
    <row r="3911" spans="51:55" ht="30" customHeight="1" x14ac:dyDescent="0.25">
      <c r="AY3911" s="235" t="s">
        <v>79</v>
      </c>
      <c r="AZ3911" s="235" t="s">
        <v>1829</v>
      </c>
      <c r="BA3911" s="235">
        <v>4304408</v>
      </c>
      <c r="BB3911" s="235"/>
      <c r="BC3911" s="235"/>
    </row>
    <row r="3912" spans="51:55" ht="30" customHeight="1" x14ac:dyDescent="0.25">
      <c r="AY3912" s="235" t="s">
        <v>79</v>
      </c>
      <c r="AZ3912" s="235" t="s">
        <v>1847</v>
      </c>
      <c r="BA3912" s="235">
        <v>4304507</v>
      </c>
      <c r="BB3912" s="235"/>
      <c r="BC3912" s="235"/>
    </row>
    <row r="3913" spans="51:55" ht="30" customHeight="1" x14ac:dyDescent="0.25">
      <c r="AY3913" s="235" t="s">
        <v>79</v>
      </c>
      <c r="AZ3913" s="235" t="s">
        <v>1865</v>
      </c>
      <c r="BA3913" s="235">
        <v>4304606</v>
      </c>
      <c r="BB3913" s="235"/>
      <c r="BC3913" s="235"/>
    </row>
    <row r="3914" spans="51:55" ht="30" customHeight="1" x14ac:dyDescent="0.25">
      <c r="AY3914" s="235" t="s">
        <v>79</v>
      </c>
      <c r="AZ3914" s="235" t="s">
        <v>1883</v>
      </c>
      <c r="BA3914" s="235">
        <v>4304614</v>
      </c>
      <c r="BB3914" s="235"/>
      <c r="BC3914" s="235"/>
    </row>
    <row r="3915" spans="51:55" ht="30" customHeight="1" x14ac:dyDescent="0.25">
      <c r="AY3915" s="235" t="s">
        <v>79</v>
      </c>
      <c r="AZ3915" s="235" t="s">
        <v>1899</v>
      </c>
      <c r="BA3915" s="235">
        <v>4304622</v>
      </c>
      <c r="BB3915" s="235"/>
      <c r="BC3915" s="235"/>
    </row>
    <row r="3916" spans="51:55" ht="30" customHeight="1" x14ac:dyDescent="0.25">
      <c r="AY3916" s="235" t="s">
        <v>79</v>
      </c>
      <c r="AZ3916" s="235" t="s">
        <v>1916</v>
      </c>
      <c r="BA3916" s="235">
        <v>4304630</v>
      </c>
      <c r="BB3916" s="235"/>
      <c r="BC3916" s="235"/>
    </row>
    <row r="3917" spans="51:55" ht="30" customHeight="1" x14ac:dyDescent="0.25">
      <c r="AY3917" s="235" t="s">
        <v>79</v>
      </c>
      <c r="AZ3917" s="235" t="s">
        <v>1934</v>
      </c>
      <c r="BA3917" s="235">
        <v>4304655</v>
      </c>
      <c r="BB3917" s="235"/>
      <c r="BC3917" s="235"/>
    </row>
    <row r="3918" spans="51:55" ht="30" customHeight="1" x14ac:dyDescent="0.25">
      <c r="AY3918" s="235" t="s">
        <v>79</v>
      </c>
      <c r="AZ3918" s="235" t="s">
        <v>1949</v>
      </c>
      <c r="BA3918" s="235">
        <v>4304663</v>
      </c>
      <c r="BB3918" s="235"/>
      <c r="BC3918" s="235"/>
    </row>
    <row r="3919" spans="51:55" ht="30" customHeight="1" x14ac:dyDescent="0.25">
      <c r="AY3919" s="235" t="s">
        <v>79</v>
      </c>
      <c r="AZ3919" s="235" t="s">
        <v>1966</v>
      </c>
      <c r="BA3919" s="235">
        <v>4304689</v>
      </c>
      <c r="BB3919" s="235"/>
      <c r="BC3919" s="235"/>
    </row>
    <row r="3920" spans="51:55" ht="30" customHeight="1" x14ac:dyDescent="0.25">
      <c r="AY3920" s="235" t="s">
        <v>79</v>
      </c>
      <c r="AZ3920" s="235" t="s">
        <v>1984</v>
      </c>
      <c r="BA3920" s="235">
        <v>4304697</v>
      </c>
      <c r="BB3920" s="235"/>
      <c r="BC3920" s="235"/>
    </row>
    <row r="3921" spans="51:55" ht="30" customHeight="1" x14ac:dyDescent="0.25">
      <c r="AY3921" s="235" t="s">
        <v>79</v>
      </c>
      <c r="AZ3921" s="235" t="s">
        <v>2001</v>
      </c>
      <c r="BA3921" s="235">
        <v>4304671</v>
      </c>
      <c r="BB3921" s="235"/>
      <c r="BC3921" s="235"/>
    </row>
    <row r="3922" spans="51:55" ht="30" customHeight="1" x14ac:dyDescent="0.25">
      <c r="AY3922" s="235" t="s">
        <v>79</v>
      </c>
      <c r="AZ3922" s="235" t="s">
        <v>2019</v>
      </c>
      <c r="BA3922" s="235">
        <v>4304713</v>
      </c>
      <c r="BB3922" s="235"/>
      <c r="BC3922" s="235"/>
    </row>
    <row r="3923" spans="51:55" ht="30" customHeight="1" x14ac:dyDescent="0.25">
      <c r="AY3923" s="235" t="s">
        <v>79</v>
      </c>
      <c r="AZ3923" s="235" t="s">
        <v>2037</v>
      </c>
      <c r="BA3923" s="235">
        <v>4304705</v>
      </c>
      <c r="BB3923" s="235"/>
      <c r="BC3923" s="235"/>
    </row>
    <row r="3924" spans="51:55" ht="30" customHeight="1" x14ac:dyDescent="0.25">
      <c r="AY3924" s="235" t="s">
        <v>79</v>
      </c>
      <c r="AZ3924" s="235" t="s">
        <v>2055</v>
      </c>
      <c r="BA3924" s="235">
        <v>4304804</v>
      </c>
      <c r="BB3924" s="235"/>
      <c r="BC3924" s="235"/>
    </row>
    <row r="3925" spans="51:55" ht="30" customHeight="1" x14ac:dyDescent="0.25">
      <c r="AY3925" s="235" t="s">
        <v>79</v>
      </c>
      <c r="AZ3925" s="235" t="s">
        <v>2072</v>
      </c>
      <c r="BA3925" s="235">
        <v>4304853</v>
      </c>
      <c r="BB3925" s="235"/>
      <c r="BC3925" s="235"/>
    </row>
    <row r="3926" spans="51:55" ht="30" customHeight="1" x14ac:dyDescent="0.25">
      <c r="AY3926" s="235" t="s">
        <v>79</v>
      </c>
      <c r="AZ3926" s="235" t="s">
        <v>2088</v>
      </c>
      <c r="BA3926" s="235">
        <v>4304903</v>
      </c>
      <c r="BB3926" s="235"/>
      <c r="BC3926" s="235"/>
    </row>
    <row r="3927" spans="51:55" ht="30" customHeight="1" x14ac:dyDescent="0.25">
      <c r="AY3927" s="235" t="s">
        <v>79</v>
      </c>
      <c r="AZ3927" s="235" t="s">
        <v>2104</v>
      </c>
      <c r="BA3927" s="235">
        <v>4304952</v>
      </c>
      <c r="BB3927" s="235"/>
      <c r="BC3927" s="235"/>
    </row>
    <row r="3928" spans="51:55" ht="30" customHeight="1" x14ac:dyDescent="0.25">
      <c r="AY3928" s="235" t="s">
        <v>79</v>
      </c>
      <c r="AZ3928" s="235" t="s">
        <v>2121</v>
      </c>
      <c r="BA3928" s="235">
        <v>4305009</v>
      </c>
      <c r="BB3928" s="235"/>
      <c r="BC3928" s="235"/>
    </row>
    <row r="3929" spans="51:55" ht="30" customHeight="1" x14ac:dyDescent="0.25">
      <c r="AY3929" s="235" t="s">
        <v>79</v>
      </c>
      <c r="AZ3929" s="235" t="s">
        <v>2136</v>
      </c>
      <c r="BA3929" s="235">
        <v>4305108</v>
      </c>
      <c r="BB3929" s="235"/>
      <c r="BC3929" s="235"/>
    </row>
    <row r="3930" spans="51:55" ht="30" customHeight="1" x14ac:dyDescent="0.25">
      <c r="AY3930" s="235" t="s">
        <v>79</v>
      </c>
      <c r="AZ3930" s="235" t="s">
        <v>914</v>
      </c>
      <c r="BA3930" s="235">
        <v>4305116</v>
      </c>
      <c r="BB3930" s="235"/>
      <c r="BC3930" s="235"/>
    </row>
    <row r="3931" spans="51:55" ht="30" customHeight="1" x14ac:dyDescent="0.25">
      <c r="AY3931" s="235" t="s">
        <v>79</v>
      </c>
      <c r="AZ3931" s="235" t="s">
        <v>2169</v>
      </c>
      <c r="BA3931" s="235">
        <v>4305124</v>
      </c>
      <c r="BB3931" s="235"/>
      <c r="BC3931" s="235"/>
    </row>
    <row r="3932" spans="51:55" ht="30" customHeight="1" x14ac:dyDescent="0.25">
      <c r="AY3932" s="235" t="s">
        <v>79</v>
      </c>
      <c r="AZ3932" s="235" t="s">
        <v>2186</v>
      </c>
      <c r="BA3932" s="235">
        <v>4305132</v>
      </c>
      <c r="BB3932" s="235"/>
      <c r="BC3932" s="235"/>
    </row>
    <row r="3933" spans="51:55" ht="30" customHeight="1" x14ac:dyDescent="0.25">
      <c r="AY3933" s="235" t="s">
        <v>79</v>
      </c>
      <c r="AZ3933" s="235" t="s">
        <v>2203</v>
      </c>
      <c r="BA3933" s="235">
        <v>4305157</v>
      </c>
      <c r="BB3933" s="235"/>
      <c r="BC3933" s="235"/>
    </row>
    <row r="3934" spans="51:55" ht="30" customHeight="1" x14ac:dyDescent="0.25">
      <c r="AY3934" s="235" t="s">
        <v>79</v>
      </c>
      <c r="AZ3934" s="235" t="s">
        <v>2217</v>
      </c>
      <c r="BA3934" s="235">
        <v>4305173</v>
      </c>
      <c r="BB3934" s="235"/>
      <c r="BC3934" s="235"/>
    </row>
    <row r="3935" spans="51:55" ht="30" customHeight="1" x14ac:dyDescent="0.25">
      <c r="AY3935" s="235" t="s">
        <v>79</v>
      </c>
      <c r="AZ3935" s="235" t="s">
        <v>2234</v>
      </c>
      <c r="BA3935" s="235">
        <v>4305207</v>
      </c>
      <c r="BB3935" s="235"/>
      <c r="BC3935" s="235"/>
    </row>
    <row r="3936" spans="51:55" ht="30" customHeight="1" x14ac:dyDescent="0.25">
      <c r="AY3936" s="235" t="s">
        <v>79</v>
      </c>
      <c r="AZ3936" s="235" t="s">
        <v>2249</v>
      </c>
      <c r="BA3936" s="235">
        <v>4305306</v>
      </c>
      <c r="BB3936" s="235"/>
      <c r="BC3936" s="235"/>
    </row>
    <row r="3937" spans="51:55" ht="30" customHeight="1" x14ac:dyDescent="0.25">
      <c r="AY3937" s="235" t="s">
        <v>79</v>
      </c>
      <c r="AZ3937" s="235" t="s">
        <v>2264</v>
      </c>
      <c r="BA3937" s="235">
        <v>4305355</v>
      </c>
      <c r="BB3937" s="235"/>
      <c r="BC3937" s="235"/>
    </row>
    <row r="3938" spans="51:55" ht="30" customHeight="1" x14ac:dyDescent="0.25">
      <c r="AY3938" s="235" t="s">
        <v>79</v>
      </c>
      <c r="AZ3938" s="235" t="s">
        <v>2279</v>
      </c>
      <c r="BA3938" s="235">
        <v>4305371</v>
      </c>
      <c r="BB3938" s="235"/>
      <c r="BC3938" s="235"/>
    </row>
    <row r="3939" spans="51:55" ht="30" customHeight="1" x14ac:dyDescent="0.25">
      <c r="AY3939" s="235" t="s">
        <v>79</v>
      </c>
      <c r="AZ3939" s="235" t="s">
        <v>2295</v>
      </c>
      <c r="BA3939" s="235">
        <v>4305405</v>
      </c>
      <c r="BB3939" s="235"/>
      <c r="BC3939" s="235"/>
    </row>
    <row r="3940" spans="51:55" ht="30" customHeight="1" x14ac:dyDescent="0.25">
      <c r="AY3940" s="235" t="s">
        <v>79</v>
      </c>
      <c r="AZ3940" s="235" t="s">
        <v>2311</v>
      </c>
      <c r="BA3940" s="235">
        <v>4305439</v>
      </c>
      <c r="BB3940" s="235"/>
      <c r="BC3940" s="235"/>
    </row>
    <row r="3941" spans="51:55" ht="30" customHeight="1" x14ac:dyDescent="0.25">
      <c r="AY3941" s="235" t="s">
        <v>79</v>
      </c>
      <c r="AZ3941" s="235" t="s">
        <v>2324</v>
      </c>
      <c r="BA3941" s="235">
        <v>4305447</v>
      </c>
      <c r="BB3941" s="235"/>
      <c r="BC3941" s="235"/>
    </row>
    <row r="3942" spans="51:55" ht="30" customHeight="1" x14ac:dyDescent="0.25">
      <c r="AY3942" s="235" t="s">
        <v>79</v>
      </c>
      <c r="AZ3942" s="235" t="s">
        <v>2340</v>
      </c>
      <c r="BA3942" s="235">
        <v>4305454</v>
      </c>
      <c r="BB3942" s="235"/>
      <c r="BC3942" s="235"/>
    </row>
    <row r="3943" spans="51:55" ht="30" customHeight="1" x14ac:dyDescent="0.25">
      <c r="AY3943" s="235" t="s">
        <v>79</v>
      </c>
      <c r="AZ3943" s="235" t="s">
        <v>2356</v>
      </c>
      <c r="BA3943" s="235">
        <v>4305504</v>
      </c>
      <c r="BB3943" s="235"/>
      <c r="BC3943" s="235"/>
    </row>
    <row r="3944" spans="51:55" ht="30" customHeight="1" x14ac:dyDescent="0.25">
      <c r="AY3944" s="235" t="s">
        <v>79</v>
      </c>
      <c r="AZ3944" s="235" t="s">
        <v>1473</v>
      </c>
      <c r="BA3944" s="235">
        <v>4305587</v>
      </c>
      <c r="BB3944" s="235"/>
      <c r="BC3944" s="235"/>
    </row>
    <row r="3945" spans="51:55" ht="30" customHeight="1" x14ac:dyDescent="0.25">
      <c r="AY3945" s="235" t="s">
        <v>79</v>
      </c>
      <c r="AZ3945" s="235" t="s">
        <v>1878</v>
      </c>
      <c r="BA3945" s="235">
        <v>4305603</v>
      </c>
      <c r="BB3945" s="235"/>
      <c r="BC3945" s="235"/>
    </row>
    <row r="3946" spans="51:55" ht="30" customHeight="1" x14ac:dyDescent="0.25">
      <c r="AY3946" s="235" t="s">
        <v>79</v>
      </c>
      <c r="AZ3946" s="235" t="s">
        <v>2401</v>
      </c>
      <c r="BA3946" s="235">
        <v>4305702</v>
      </c>
      <c r="BB3946" s="235"/>
      <c r="BC3946" s="235"/>
    </row>
    <row r="3947" spans="51:55" ht="30" customHeight="1" x14ac:dyDescent="0.25">
      <c r="AY3947" s="235" t="s">
        <v>79</v>
      </c>
      <c r="AZ3947" s="235" t="s">
        <v>2417</v>
      </c>
      <c r="BA3947" s="235">
        <v>4305801</v>
      </c>
      <c r="BB3947" s="235"/>
      <c r="BC3947" s="235"/>
    </row>
    <row r="3948" spans="51:55" ht="30" customHeight="1" x14ac:dyDescent="0.25">
      <c r="AY3948" s="235" t="s">
        <v>79</v>
      </c>
      <c r="AZ3948" s="235" t="s">
        <v>2433</v>
      </c>
      <c r="BA3948" s="235">
        <v>4305835</v>
      </c>
      <c r="BB3948" s="235"/>
      <c r="BC3948" s="235"/>
    </row>
    <row r="3949" spans="51:55" ht="30" customHeight="1" x14ac:dyDescent="0.25">
      <c r="AY3949" s="235" t="s">
        <v>79</v>
      </c>
      <c r="AZ3949" s="235" t="s">
        <v>2449</v>
      </c>
      <c r="BA3949" s="235">
        <v>4305850</v>
      </c>
      <c r="BB3949" s="235"/>
      <c r="BC3949" s="235"/>
    </row>
    <row r="3950" spans="51:55" ht="30" customHeight="1" x14ac:dyDescent="0.25">
      <c r="AY3950" s="235" t="s">
        <v>79</v>
      </c>
      <c r="AZ3950" s="235" t="s">
        <v>2463</v>
      </c>
      <c r="BA3950" s="235">
        <v>4305871</v>
      </c>
      <c r="BB3950" s="235"/>
      <c r="BC3950" s="235"/>
    </row>
    <row r="3951" spans="51:55" ht="30" customHeight="1" x14ac:dyDescent="0.25">
      <c r="AY3951" s="235" t="s">
        <v>79</v>
      </c>
      <c r="AZ3951" s="235" t="s">
        <v>2478</v>
      </c>
      <c r="BA3951" s="235">
        <v>4305900</v>
      </c>
      <c r="BB3951" s="235"/>
      <c r="BC3951" s="235"/>
    </row>
    <row r="3952" spans="51:55" ht="30" customHeight="1" x14ac:dyDescent="0.25">
      <c r="AY3952" s="235" t="s">
        <v>79</v>
      </c>
      <c r="AZ3952" s="235" t="s">
        <v>2494</v>
      </c>
      <c r="BA3952" s="235">
        <v>4305934</v>
      </c>
      <c r="BB3952" s="235"/>
      <c r="BC3952" s="235"/>
    </row>
    <row r="3953" spans="51:55" ht="30" customHeight="1" x14ac:dyDescent="0.25">
      <c r="AY3953" s="235" t="s">
        <v>79</v>
      </c>
      <c r="AZ3953" s="235" t="s">
        <v>2508</v>
      </c>
      <c r="BA3953" s="235">
        <v>4305959</v>
      </c>
      <c r="BB3953" s="235"/>
      <c r="BC3953" s="235"/>
    </row>
    <row r="3954" spans="51:55" ht="30" customHeight="1" x14ac:dyDescent="0.25">
      <c r="AY3954" s="235" t="s">
        <v>79</v>
      </c>
      <c r="AZ3954" s="235" t="s">
        <v>2524</v>
      </c>
      <c r="BA3954" s="235">
        <v>4305975</v>
      </c>
      <c r="BB3954" s="235"/>
      <c r="BC3954" s="235"/>
    </row>
    <row r="3955" spans="51:55" ht="30" customHeight="1" x14ac:dyDescent="0.25">
      <c r="AY3955" s="235" t="s">
        <v>79</v>
      </c>
      <c r="AZ3955" s="235" t="s">
        <v>2539</v>
      </c>
      <c r="BA3955" s="235">
        <v>4306007</v>
      </c>
      <c r="BB3955" s="235"/>
      <c r="BC3955" s="235"/>
    </row>
    <row r="3956" spans="51:55" ht="30" customHeight="1" x14ac:dyDescent="0.25">
      <c r="AY3956" s="235" t="s">
        <v>79</v>
      </c>
      <c r="AZ3956" s="235" t="s">
        <v>2555</v>
      </c>
      <c r="BA3956" s="235">
        <v>4306056</v>
      </c>
      <c r="BB3956" s="235"/>
      <c r="BC3956" s="235"/>
    </row>
    <row r="3957" spans="51:55" ht="30" customHeight="1" x14ac:dyDescent="0.25">
      <c r="AY3957" s="235" t="s">
        <v>79</v>
      </c>
      <c r="AZ3957" s="235" t="s">
        <v>2569</v>
      </c>
      <c r="BA3957" s="235">
        <v>4306072</v>
      </c>
      <c r="BB3957" s="235"/>
      <c r="BC3957" s="235"/>
    </row>
    <row r="3958" spans="51:55" ht="30" customHeight="1" x14ac:dyDescent="0.25">
      <c r="AY3958" s="235" t="s">
        <v>79</v>
      </c>
      <c r="AZ3958" s="235" t="s">
        <v>2584</v>
      </c>
      <c r="BA3958" s="235">
        <v>4306106</v>
      </c>
      <c r="BB3958" s="235"/>
      <c r="BC3958" s="235"/>
    </row>
    <row r="3959" spans="51:55" ht="30" customHeight="1" x14ac:dyDescent="0.25">
      <c r="AY3959" s="235" t="s">
        <v>79</v>
      </c>
      <c r="AZ3959" s="235" t="s">
        <v>2600</v>
      </c>
      <c r="BA3959" s="235">
        <v>4306130</v>
      </c>
      <c r="BB3959" s="235"/>
      <c r="BC3959" s="235"/>
    </row>
    <row r="3960" spans="51:55" ht="30" customHeight="1" x14ac:dyDescent="0.25">
      <c r="AY3960" s="235" t="s">
        <v>79</v>
      </c>
      <c r="AZ3960" s="235" t="s">
        <v>220</v>
      </c>
      <c r="BA3960" s="235">
        <v>4306205</v>
      </c>
      <c r="BB3960" s="235"/>
      <c r="BC3960" s="235"/>
    </row>
    <row r="3961" spans="51:55" ht="30" customHeight="1" x14ac:dyDescent="0.25">
      <c r="AY3961" s="235" t="s">
        <v>79</v>
      </c>
      <c r="AZ3961" s="235" t="s">
        <v>2628</v>
      </c>
      <c r="BA3961" s="235">
        <v>4306304</v>
      </c>
      <c r="BB3961" s="235"/>
      <c r="BC3961" s="235"/>
    </row>
    <row r="3962" spans="51:55" ht="30" customHeight="1" x14ac:dyDescent="0.25">
      <c r="AY3962" s="235" t="s">
        <v>79</v>
      </c>
      <c r="AZ3962" s="235" t="s">
        <v>2643</v>
      </c>
      <c r="BA3962" s="235">
        <v>4306320</v>
      </c>
      <c r="BB3962" s="235"/>
      <c r="BC3962" s="235"/>
    </row>
    <row r="3963" spans="51:55" ht="30" customHeight="1" x14ac:dyDescent="0.25">
      <c r="AY3963" s="235" t="s">
        <v>79</v>
      </c>
      <c r="AZ3963" s="235" t="s">
        <v>2656</v>
      </c>
      <c r="BA3963" s="235">
        <v>4306353</v>
      </c>
      <c r="BB3963" s="235"/>
      <c r="BC3963" s="235"/>
    </row>
    <row r="3964" spans="51:55" ht="30" customHeight="1" x14ac:dyDescent="0.25">
      <c r="AY3964" s="235" t="s">
        <v>79</v>
      </c>
      <c r="AZ3964" s="235" t="s">
        <v>2670</v>
      </c>
      <c r="BA3964" s="235">
        <v>4306379</v>
      </c>
      <c r="BB3964" s="235"/>
      <c r="BC3964" s="235"/>
    </row>
    <row r="3965" spans="51:55" ht="30" customHeight="1" x14ac:dyDescent="0.25">
      <c r="AY3965" s="235" t="s">
        <v>79</v>
      </c>
      <c r="AZ3965" s="235" t="s">
        <v>2684</v>
      </c>
      <c r="BA3965" s="235">
        <v>4306403</v>
      </c>
      <c r="BB3965" s="235"/>
      <c r="BC3965" s="235"/>
    </row>
    <row r="3966" spans="51:55" ht="30" customHeight="1" x14ac:dyDescent="0.25">
      <c r="AY3966" s="235" t="s">
        <v>79</v>
      </c>
      <c r="AZ3966" s="235" t="s">
        <v>2700</v>
      </c>
      <c r="BA3966" s="235">
        <v>4306429</v>
      </c>
      <c r="BB3966" s="235"/>
      <c r="BC3966" s="235"/>
    </row>
    <row r="3967" spans="51:55" ht="30" customHeight="1" x14ac:dyDescent="0.25">
      <c r="AY3967" s="235" t="s">
        <v>79</v>
      </c>
      <c r="AZ3967" s="235" t="s">
        <v>2715</v>
      </c>
      <c r="BA3967" s="235">
        <v>4306452</v>
      </c>
      <c r="BB3967" s="235"/>
      <c r="BC3967" s="235"/>
    </row>
    <row r="3968" spans="51:55" ht="30" customHeight="1" x14ac:dyDescent="0.25">
      <c r="AY3968" s="235" t="s">
        <v>79</v>
      </c>
      <c r="AZ3968" s="235" t="s">
        <v>2731</v>
      </c>
      <c r="BA3968" s="235">
        <v>4306502</v>
      </c>
      <c r="BB3968" s="235"/>
      <c r="BC3968" s="235"/>
    </row>
    <row r="3969" spans="51:55" ht="30" customHeight="1" x14ac:dyDescent="0.25">
      <c r="AY3969" s="235" t="s">
        <v>79</v>
      </c>
      <c r="AZ3969" s="235" t="s">
        <v>2746</v>
      </c>
      <c r="BA3969" s="235">
        <v>4306601</v>
      </c>
      <c r="BB3969" s="235"/>
      <c r="BC3969" s="235"/>
    </row>
    <row r="3970" spans="51:55" ht="30" customHeight="1" x14ac:dyDescent="0.25">
      <c r="AY3970" s="235" t="s">
        <v>79</v>
      </c>
      <c r="AZ3970" s="235" t="s">
        <v>2761</v>
      </c>
      <c r="BA3970" s="235">
        <v>4306551</v>
      </c>
      <c r="BB3970" s="235"/>
      <c r="BC3970" s="235"/>
    </row>
    <row r="3971" spans="51:55" ht="30" customHeight="1" x14ac:dyDescent="0.25">
      <c r="AY3971" s="235" t="s">
        <v>79</v>
      </c>
      <c r="AZ3971" s="235" t="s">
        <v>2777</v>
      </c>
      <c r="BA3971" s="235">
        <v>4306700</v>
      </c>
      <c r="BB3971" s="235"/>
      <c r="BC3971" s="235"/>
    </row>
    <row r="3972" spans="51:55" ht="30" customHeight="1" x14ac:dyDescent="0.25">
      <c r="AY3972" s="235" t="s">
        <v>79</v>
      </c>
      <c r="AZ3972" s="235" t="s">
        <v>2793</v>
      </c>
      <c r="BA3972" s="235">
        <v>4306734</v>
      </c>
      <c r="BB3972" s="235"/>
      <c r="BC3972" s="235"/>
    </row>
    <row r="3973" spans="51:55" ht="30" customHeight="1" x14ac:dyDescent="0.25">
      <c r="AY3973" s="235" t="s">
        <v>79</v>
      </c>
      <c r="AZ3973" s="235" t="s">
        <v>2808</v>
      </c>
      <c r="BA3973" s="235">
        <v>4306759</v>
      </c>
      <c r="BB3973" s="235"/>
      <c r="BC3973" s="235"/>
    </row>
    <row r="3974" spans="51:55" ht="30" customHeight="1" x14ac:dyDescent="0.25">
      <c r="AY3974" s="235" t="s">
        <v>79</v>
      </c>
      <c r="AZ3974" s="235" t="s">
        <v>2823</v>
      </c>
      <c r="BA3974" s="235">
        <v>4306767</v>
      </c>
      <c r="BB3974" s="235"/>
      <c r="BC3974" s="235"/>
    </row>
    <row r="3975" spans="51:55" ht="30" customHeight="1" x14ac:dyDescent="0.25">
      <c r="AY3975" s="235" t="s">
        <v>79</v>
      </c>
      <c r="AZ3975" s="235" t="s">
        <v>2835</v>
      </c>
      <c r="BA3975" s="235">
        <v>4306809</v>
      </c>
      <c r="BB3975" s="235"/>
      <c r="BC3975" s="235"/>
    </row>
    <row r="3976" spans="51:55" ht="30" customHeight="1" x14ac:dyDescent="0.25">
      <c r="AY3976" s="235" t="s">
        <v>79</v>
      </c>
      <c r="AZ3976" s="235" t="s">
        <v>2848</v>
      </c>
      <c r="BA3976" s="235">
        <v>4306908</v>
      </c>
      <c r="BB3976" s="235"/>
      <c r="BC3976" s="235"/>
    </row>
    <row r="3977" spans="51:55" ht="30" customHeight="1" x14ac:dyDescent="0.25">
      <c r="AY3977" s="235" t="s">
        <v>79</v>
      </c>
      <c r="AZ3977" s="235" t="s">
        <v>2861</v>
      </c>
      <c r="BA3977" s="235">
        <v>4306924</v>
      </c>
      <c r="BB3977" s="235"/>
      <c r="BC3977" s="235"/>
    </row>
    <row r="3978" spans="51:55" ht="30" customHeight="1" x14ac:dyDescent="0.25">
      <c r="AY3978" s="235" t="s">
        <v>79</v>
      </c>
      <c r="AZ3978" s="235" t="s">
        <v>2874</v>
      </c>
      <c r="BA3978" s="235">
        <v>4306957</v>
      </c>
      <c r="BB3978" s="235"/>
      <c r="BC3978" s="235"/>
    </row>
    <row r="3979" spans="51:55" ht="30" customHeight="1" x14ac:dyDescent="0.25">
      <c r="AY3979" s="235" t="s">
        <v>79</v>
      </c>
      <c r="AZ3979" s="235" t="s">
        <v>2886</v>
      </c>
      <c r="BA3979" s="235">
        <v>4306932</v>
      </c>
      <c r="BB3979" s="235"/>
      <c r="BC3979" s="235"/>
    </row>
    <row r="3980" spans="51:55" ht="30" customHeight="1" x14ac:dyDescent="0.25">
      <c r="AY3980" s="235" t="s">
        <v>79</v>
      </c>
      <c r="AZ3980" s="235" t="s">
        <v>2899</v>
      </c>
      <c r="BA3980" s="235">
        <v>4306973</v>
      </c>
      <c r="BB3980" s="235"/>
      <c r="BC3980" s="235"/>
    </row>
    <row r="3981" spans="51:55" ht="30" customHeight="1" x14ac:dyDescent="0.25">
      <c r="AY3981" s="235" t="s">
        <v>79</v>
      </c>
      <c r="AZ3981" s="235" t="s">
        <v>2911</v>
      </c>
      <c r="BA3981" s="235">
        <v>4307005</v>
      </c>
      <c r="BB3981" s="235"/>
      <c r="BC3981" s="235"/>
    </row>
    <row r="3982" spans="51:55" ht="30" customHeight="1" x14ac:dyDescent="0.25">
      <c r="AY3982" s="235" t="s">
        <v>79</v>
      </c>
      <c r="AZ3982" s="235" t="s">
        <v>2924</v>
      </c>
      <c r="BA3982" s="235">
        <v>4307054</v>
      </c>
      <c r="BB3982" s="235"/>
      <c r="BC3982" s="235"/>
    </row>
    <row r="3983" spans="51:55" ht="30" customHeight="1" x14ac:dyDescent="0.25">
      <c r="AY3983" s="235" t="s">
        <v>79</v>
      </c>
      <c r="AZ3983" s="235" t="s">
        <v>2935</v>
      </c>
      <c r="BA3983" s="235">
        <v>4307203</v>
      </c>
      <c r="BB3983" s="235"/>
      <c r="BC3983" s="235"/>
    </row>
    <row r="3984" spans="51:55" ht="30" customHeight="1" x14ac:dyDescent="0.25">
      <c r="AY3984" s="235" t="s">
        <v>79</v>
      </c>
      <c r="AZ3984" s="235" t="s">
        <v>2947</v>
      </c>
      <c r="BA3984" s="235">
        <v>4307302</v>
      </c>
      <c r="BB3984" s="235"/>
      <c r="BC3984" s="235"/>
    </row>
    <row r="3985" spans="51:55" ht="30" customHeight="1" x14ac:dyDescent="0.25">
      <c r="AY3985" s="235" t="s">
        <v>79</v>
      </c>
      <c r="AZ3985" s="235" t="s">
        <v>2959</v>
      </c>
      <c r="BA3985" s="235">
        <v>4307401</v>
      </c>
      <c r="BB3985" s="235"/>
      <c r="BC3985" s="235"/>
    </row>
    <row r="3986" spans="51:55" ht="30" customHeight="1" x14ac:dyDescent="0.25">
      <c r="AY3986" s="235" t="s">
        <v>79</v>
      </c>
      <c r="AZ3986" s="235" t="s">
        <v>2971</v>
      </c>
      <c r="BA3986" s="235">
        <v>4307450</v>
      </c>
      <c r="BB3986" s="235"/>
      <c r="BC3986" s="235"/>
    </row>
    <row r="3987" spans="51:55" ht="30" customHeight="1" x14ac:dyDescent="0.25">
      <c r="AY3987" s="235" t="s">
        <v>79</v>
      </c>
      <c r="AZ3987" s="235" t="s">
        <v>2983</v>
      </c>
      <c r="BA3987" s="235">
        <v>4307500</v>
      </c>
      <c r="BB3987" s="235"/>
      <c r="BC3987" s="235"/>
    </row>
    <row r="3988" spans="51:55" ht="30" customHeight="1" x14ac:dyDescent="0.25">
      <c r="AY3988" s="235" t="s">
        <v>79</v>
      </c>
      <c r="AZ3988" s="235" t="s">
        <v>2995</v>
      </c>
      <c r="BA3988" s="235">
        <v>4307559</v>
      </c>
      <c r="BB3988" s="235"/>
      <c r="BC3988" s="235"/>
    </row>
    <row r="3989" spans="51:55" ht="30" customHeight="1" x14ac:dyDescent="0.25">
      <c r="AY3989" s="235" t="s">
        <v>79</v>
      </c>
      <c r="AZ3989" s="235" t="s">
        <v>3008</v>
      </c>
      <c r="BA3989" s="235">
        <v>4307609</v>
      </c>
      <c r="BB3989" s="235"/>
      <c r="BC3989" s="235"/>
    </row>
    <row r="3990" spans="51:55" ht="30" customHeight="1" x14ac:dyDescent="0.25">
      <c r="AY3990" s="235" t="s">
        <v>79</v>
      </c>
      <c r="AZ3990" s="235" t="s">
        <v>3021</v>
      </c>
      <c r="BA3990" s="235">
        <v>4307708</v>
      </c>
      <c r="BB3990" s="235"/>
      <c r="BC3990" s="235"/>
    </row>
    <row r="3991" spans="51:55" ht="30" customHeight="1" x14ac:dyDescent="0.25">
      <c r="AY3991" s="235" t="s">
        <v>79</v>
      </c>
      <c r="AZ3991" s="235" t="s">
        <v>3033</v>
      </c>
      <c r="BA3991" s="235">
        <v>4307807</v>
      </c>
      <c r="BB3991" s="235"/>
      <c r="BC3991" s="235"/>
    </row>
    <row r="3992" spans="51:55" ht="30" customHeight="1" x14ac:dyDescent="0.25">
      <c r="AY3992" s="235" t="s">
        <v>79</v>
      </c>
      <c r="AZ3992" s="235" t="s">
        <v>3046</v>
      </c>
      <c r="BA3992" s="235">
        <v>4307815</v>
      </c>
      <c r="BB3992" s="235"/>
      <c r="BC3992" s="235"/>
    </row>
    <row r="3993" spans="51:55" ht="30" customHeight="1" x14ac:dyDescent="0.25">
      <c r="AY3993" s="235" t="s">
        <v>79</v>
      </c>
      <c r="AZ3993" s="235" t="s">
        <v>3057</v>
      </c>
      <c r="BA3993" s="235">
        <v>4307831</v>
      </c>
      <c r="BB3993" s="235"/>
      <c r="BC3993" s="235"/>
    </row>
    <row r="3994" spans="51:55" ht="30" customHeight="1" x14ac:dyDescent="0.25">
      <c r="AY3994" s="235" t="s">
        <v>79</v>
      </c>
      <c r="AZ3994" s="235" t="s">
        <v>3070</v>
      </c>
      <c r="BA3994" s="235">
        <v>4307864</v>
      </c>
      <c r="BB3994" s="235"/>
      <c r="BC3994" s="235"/>
    </row>
    <row r="3995" spans="51:55" ht="30" customHeight="1" x14ac:dyDescent="0.25">
      <c r="AY3995" s="235" t="s">
        <v>79</v>
      </c>
      <c r="AZ3995" s="235" t="s">
        <v>3081</v>
      </c>
      <c r="BA3995" s="235">
        <v>4307906</v>
      </c>
      <c r="BB3995" s="235"/>
      <c r="BC3995" s="235"/>
    </row>
    <row r="3996" spans="51:55" ht="30" customHeight="1" x14ac:dyDescent="0.25">
      <c r="AY3996" s="235" t="s">
        <v>79</v>
      </c>
      <c r="AZ3996" s="235" t="s">
        <v>3094</v>
      </c>
      <c r="BA3996" s="235">
        <v>4308003</v>
      </c>
      <c r="BB3996" s="235"/>
      <c r="BC3996" s="235"/>
    </row>
    <row r="3997" spans="51:55" ht="30" customHeight="1" x14ac:dyDescent="0.25">
      <c r="AY3997" s="235" t="s">
        <v>79</v>
      </c>
      <c r="AZ3997" s="235" t="s">
        <v>3106</v>
      </c>
      <c r="BA3997" s="235">
        <v>4308052</v>
      </c>
      <c r="BB3997" s="235"/>
      <c r="BC3997" s="235"/>
    </row>
    <row r="3998" spans="51:55" ht="30" customHeight="1" x14ac:dyDescent="0.25">
      <c r="AY3998" s="235" t="s">
        <v>79</v>
      </c>
      <c r="AZ3998" s="235" t="s">
        <v>3119</v>
      </c>
      <c r="BA3998" s="235">
        <v>4308078</v>
      </c>
      <c r="BB3998" s="235"/>
      <c r="BC3998" s="235"/>
    </row>
    <row r="3999" spans="51:55" ht="30" customHeight="1" x14ac:dyDescent="0.25">
      <c r="AY3999" s="235" t="s">
        <v>79</v>
      </c>
      <c r="AZ3999" s="235" t="s">
        <v>3130</v>
      </c>
      <c r="BA3999" s="235">
        <v>4308102</v>
      </c>
      <c r="BB3999" s="235"/>
      <c r="BC3999" s="235"/>
    </row>
    <row r="4000" spans="51:55" ht="30" customHeight="1" x14ac:dyDescent="0.25">
      <c r="AY4000" s="235" t="s">
        <v>79</v>
      </c>
      <c r="AZ4000" s="235" t="s">
        <v>3142</v>
      </c>
      <c r="BA4000" s="235">
        <v>4308201</v>
      </c>
      <c r="BB4000" s="235"/>
      <c r="BC4000" s="235"/>
    </row>
    <row r="4001" spans="51:55" ht="30" customHeight="1" x14ac:dyDescent="0.25">
      <c r="AY4001" s="235" t="s">
        <v>79</v>
      </c>
      <c r="AZ4001" s="235" t="s">
        <v>3153</v>
      </c>
      <c r="BA4001" s="235">
        <v>4308250</v>
      </c>
      <c r="BB4001" s="235"/>
      <c r="BC4001" s="235"/>
    </row>
    <row r="4002" spans="51:55" ht="30" customHeight="1" x14ac:dyDescent="0.25">
      <c r="AY4002" s="235" t="s">
        <v>79</v>
      </c>
      <c r="AZ4002" s="235" t="s">
        <v>3164</v>
      </c>
      <c r="BA4002" s="235">
        <v>4308300</v>
      </c>
      <c r="BB4002" s="235"/>
      <c r="BC4002" s="235"/>
    </row>
    <row r="4003" spans="51:55" ht="30" customHeight="1" x14ac:dyDescent="0.25">
      <c r="AY4003" s="235" t="s">
        <v>79</v>
      </c>
      <c r="AZ4003" s="235" t="s">
        <v>3175</v>
      </c>
      <c r="BA4003" s="235">
        <v>4308409</v>
      </c>
      <c r="BB4003" s="235"/>
      <c r="BC4003" s="235"/>
    </row>
    <row r="4004" spans="51:55" ht="30" customHeight="1" x14ac:dyDescent="0.25">
      <c r="AY4004" s="235" t="s">
        <v>79</v>
      </c>
      <c r="AZ4004" s="235" t="s">
        <v>3186</v>
      </c>
      <c r="BA4004" s="235">
        <v>4308433</v>
      </c>
      <c r="BB4004" s="235"/>
      <c r="BC4004" s="235"/>
    </row>
    <row r="4005" spans="51:55" ht="30" customHeight="1" x14ac:dyDescent="0.25">
      <c r="AY4005" s="235" t="s">
        <v>79</v>
      </c>
      <c r="AZ4005" s="235" t="s">
        <v>3198</v>
      </c>
      <c r="BA4005" s="235">
        <v>4308458</v>
      </c>
      <c r="BB4005" s="235"/>
      <c r="BC4005" s="235"/>
    </row>
    <row r="4006" spans="51:55" ht="30" customHeight="1" x14ac:dyDescent="0.25">
      <c r="AY4006" s="235" t="s">
        <v>79</v>
      </c>
      <c r="AZ4006" s="235" t="s">
        <v>3210</v>
      </c>
      <c r="BA4006" s="235">
        <v>4308508</v>
      </c>
      <c r="BB4006" s="235"/>
      <c r="BC4006" s="235"/>
    </row>
    <row r="4007" spans="51:55" ht="30" customHeight="1" x14ac:dyDescent="0.25">
      <c r="AY4007" s="235" t="s">
        <v>79</v>
      </c>
      <c r="AZ4007" s="235" t="s">
        <v>3222</v>
      </c>
      <c r="BA4007" s="235">
        <v>4308607</v>
      </c>
      <c r="BB4007" s="235"/>
      <c r="BC4007" s="235"/>
    </row>
    <row r="4008" spans="51:55" ht="30" customHeight="1" x14ac:dyDescent="0.25">
      <c r="AY4008" s="235" t="s">
        <v>79</v>
      </c>
      <c r="AZ4008" s="235" t="s">
        <v>3233</v>
      </c>
      <c r="BA4008" s="235">
        <v>4308656</v>
      </c>
      <c r="BB4008" s="235"/>
      <c r="BC4008" s="235"/>
    </row>
    <row r="4009" spans="51:55" ht="30" customHeight="1" x14ac:dyDescent="0.25">
      <c r="AY4009" s="235" t="s">
        <v>79</v>
      </c>
      <c r="AZ4009" s="235" t="s">
        <v>3244</v>
      </c>
      <c r="BA4009" s="235">
        <v>4308706</v>
      </c>
      <c r="BB4009" s="235"/>
      <c r="BC4009" s="235"/>
    </row>
    <row r="4010" spans="51:55" ht="30" customHeight="1" x14ac:dyDescent="0.25">
      <c r="AY4010" s="235" t="s">
        <v>79</v>
      </c>
      <c r="AZ4010" s="235" t="s">
        <v>3253</v>
      </c>
      <c r="BA4010" s="235">
        <v>4308805</v>
      </c>
      <c r="BB4010" s="235"/>
      <c r="BC4010" s="235"/>
    </row>
    <row r="4011" spans="51:55" ht="30" customHeight="1" x14ac:dyDescent="0.25">
      <c r="AY4011" s="235" t="s">
        <v>79</v>
      </c>
      <c r="AZ4011" s="235" t="s">
        <v>3264</v>
      </c>
      <c r="BA4011" s="235">
        <v>4308854</v>
      </c>
      <c r="BB4011" s="235"/>
      <c r="BC4011" s="235"/>
    </row>
    <row r="4012" spans="51:55" ht="30" customHeight="1" x14ac:dyDescent="0.25">
      <c r="AY4012" s="235" t="s">
        <v>79</v>
      </c>
      <c r="AZ4012" s="235" t="s">
        <v>3276</v>
      </c>
      <c r="BA4012" s="235">
        <v>4308904</v>
      </c>
      <c r="BB4012" s="235"/>
      <c r="BC4012" s="235"/>
    </row>
    <row r="4013" spans="51:55" ht="30" customHeight="1" x14ac:dyDescent="0.25">
      <c r="AY4013" s="235" t="s">
        <v>79</v>
      </c>
      <c r="AZ4013" s="235" t="s">
        <v>3287</v>
      </c>
      <c r="BA4013" s="235">
        <v>4309001</v>
      </c>
      <c r="BB4013" s="235"/>
      <c r="BC4013" s="235"/>
    </row>
    <row r="4014" spans="51:55" ht="30" customHeight="1" x14ac:dyDescent="0.25">
      <c r="AY4014" s="235" t="s">
        <v>79</v>
      </c>
      <c r="AZ4014" s="235" t="s">
        <v>3299</v>
      </c>
      <c r="BA4014" s="235">
        <v>4309050</v>
      </c>
      <c r="BB4014" s="235"/>
      <c r="BC4014" s="235"/>
    </row>
    <row r="4015" spans="51:55" ht="30" customHeight="1" x14ac:dyDescent="0.25">
      <c r="AY4015" s="235" t="s">
        <v>79</v>
      </c>
      <c r="AZ4015" s="235" t="s">
        <v>3311</v>
      </c>
      <c r="BA4015" s="235">
        <v>4309100</v>
      </c>
      <c r="BB4015" s="235"/>
      <c r="BC4015" s="235"/>
    </row>
    <row r="4016" spans="51:55" ht="30" customHeight="1" x14ac:dyDescent="0.25">
      <c r="AY4016" s="235" t="s">
        <v>79</v>
      </c>
      <c r="AZ4016" s="235" t="s">
        <v>3322</v>
      </c>
      <c r="BA4016" s="235">
        <v>4309126</v>
      </c>
      <c r="BB4016" s="235"/>
      <c r="BC4016" s="235"/>
    </row>
    <row r="4017" spans="51:55" ht="30" customHeight="1" x14ac:dyDescent="0.25">
      <c r="AY4017" s="235" t="s">
        <v>79</v>
      </c>
      <c r="AZ4017" s="235" t="s">
        <v>3333</v>
      </c>
      <c r="BA4017" s="235">
        <v>4309159</v>
      </c>
      <c r="BB4017" s="235"/>
      <c r="BC4017" s="235"/>
    </row>
    <row r="4018" spans="51:55" ht="30" customHeight="1" x14ac:dyDescent="0.25">
      <c r="AY4018" s="235" t="s">
        <v>79</v>
      </c>
      <c r="AZ4018" s="235" t="s">
        <v>3344</v>
      </c>
      <c r="BA4018" s="235">
        <v>4309209</v>
      </c>
      <c r="BB4018" s="235"/>
      <c r="BC4018" s="235"/>
    </row>
    <row r="4019" spans="51:55" ht="30" customHeight="1" x14ac:dyDescent="0.25">
      <c r="AY4019" s="235" t="s">
        <v>79</v>
      </c>
      <c r="AZ4019" s="235" t="s">
        <v>3354</v>
      </c>
      <c r="BA4019" s="235">
        <v>4309258</v>
      </c>
      <c r="BB4019" s="235"/>
      <c r="BC4019" s="235"/>
    </row>
    <row r="4020" spans="51:55" ht="30" customHeight="1" x14ac:dyDescent="0.25">
      <c r="AY4020" s="235" t="s">
        <v>79</v>
      </c>
      <c r="AZ4020" s="235" t="s">
        <v>3364</v>
      </c>
      <c r="BA4020" s="235">
        <v>4309308</v>
      </c>
      <c r="BB4020" s="235"/>
      <c r="BC4020" s="235"/>
    </row>
    <row r="4021" spans="51:55" ht="30" customHeight="1" x14ac:dyDescent="0.25">
      <c r="AY4021" s="235" t="s">
        <v>79</v>
      </c>
      <c r="AZ4021" s="235" t="s">
        <v>3373</v>
      </c>
      <c r="BA4021" s="235">
        <v>4309407</v>
      </c>
      <c r="BB4021" s="235"/>
      <c r="BC4021" s="235"/>
    </row>
    <row r="4022" spans="51:55" ht="30" customHeight="1" x14ac:dyDescent="0.25">
      <c r="AY4022" s="235" t="s">
        <v>79</v>
      </c>
      <c r="AZ4022" s="235" t="s">
        <v>3383</v>
      </c>
      <c r="BA4022" s="235">
        <v>4309506</v>
      </c>
      <c r="BB4022" s="235"/>
      <c r="BC4022" s="235"/>
    </row>
    <row r="4023" spans="51:55" ht="30" customHeight="1" x14ac:dyDescent="0.25">
      <c r="AY4023" s="235" t="s">
        <v>79</v>
      </c>
      <c r="AZ4023" s="235" t="s">
        <v>3393</v>
      </c>
      <c r="BA4023" s="235">
        <v>4309555</v>
      </c>
      <c r="BB4023" s="235"/>
      <c r="BC4023" s="235"/>
    </row>
    <row r="4024" spans="51:55" ht="30" customHeight="1" x14ac:dyDescent="0.25">
      <c r="AY4024" s="235" t="s">
        <v>79</v>
      </c>
      <c r="AZ4024" s="235" t="s">
        <v>3403</v>
      </c>
      <c r="BA4024" s="235">
        <v>4307104</v>
      </c>
      <c r="BB4024" s="235"/>
      <c r="BC4024" s="235"/>
    </row>
    <row r="4025" spans="51:55" ht="30" customHeight="1" x14ac:dyDescent="0.25">
      <c r="AY4025" s="235" t="s">
        <v>79</v>
      </c>
      <c r="AZ4025" s="235" t="s">
        <v>3413</v>
      </c>
      <c r="BA4025" s="235">
        <v>4309571</v>
      </c>
      <c r="BB4025" s="235"/>
      <c r="BC4025" s="235"/>
    </row>
    <row r="4026" spans="51:55" ht="30" customHeight="1" x14ac:dyDescent="0.25">
      <c r="AY4026" s="235" t="s">
        <v>79</v>
      </c>
      <c r="AZ4026" s="235" t="s">
        <v>3423</v>
      </c>
      <c r="BA4026" s="235">
        <v>4309605</v>
      </c>
      <c r="BB4026" s="235"/>
      <c r="BC4026" s="235"/>
    </row>
    <row r="4027" spans="51:55" ht="30" customHeight="1" x14ac:dyDescent="0.25">
      <c r="AY4027" s="235" t="s">
        <v>79</v>
      </c>
      <c r="AZ4027" s="235" t="s">
        <v>3432</v>
      </c>
      <c r="BA4027" s="235">
        <v>4309654</v>
      </c>
      <c r="BB4027" s="235"/>
      <c r="BC4027" s="235"/>
    </row>
    <row r="4028" spans="51:55" ht="30" customHeight="1" x14ac:dyDescent="0.25">
      <c r="AY4028" s="235" t="s">
        <v>79</v>
      </c>
      <c r="AZ4028" s="235" t="s">
        <v>697</v>
      </c>
      <c r="BA4028" s="235">
        <v>4309704</v>
      </c>
      <c r="BB4028" s="235"/>
      <c r="BC4028" s="235"/>
    </row>
    <row r="4029" spans="51:55" ht="30" customHeight="1" x14ac:dyDescent="0.25">
      <c r="AY4029" s="235" t="s">
        <v>79</v>
      </c>
      <c r="AZ4029" s="235" t="s">
        <v>3451</v>
      </c>
      <c r="BA4029" s="235">
        <v>4309753</v>
      </c>
      <c r="BB4029" s="235"/>
      <c r="BC4029" s="235"/>
    </row>
    <row r="4030" spans="51:55" ht="30" customHeight="1" x14ac:dyDescent="0.25">
      <c r="AY4030" s="235" t="s">
        <v>79</v>
      </c>
      <c r="AZ4030" s="235" t="s">
        <v>3460</v>
      </c>
      <c r="BA4030" s="235">
        <v>4309803</v>
      </c>
      <c r="BB4030" s="235"/>
      <c r="BC4030" s="235"/>
    </row>
    <row r="4031" spans="51:55" ht="30" customHeight="1" x14ac:dyDescent="0.25">
      <c r="AY4031" s="235" t="s">
        <v>79</v>
      </c>
      <c r="AZ4031" s="235" t="s">
        <v>3470</v>
      </c>
      <c r="BA4031" s="235">
        <v>4309902</v>
      </c>
      <c r="BB4031" s="235"/>
      <c r="BC4031" s="235"/>
    </row>
    <row r="4032" spans="51:55" ht="30" customHeight="1" x14ac:dyDescent="0.25">
      <c r="AY4032" s="235" t="s">
        <v>79</v>
      </c>
      <c r="AZ4032" s="235" t="s">
        <v>3479</v>
      </c>
      <c r="BA4032" s="235">
        <v>4309951</v>
      </c>
      <c r="BB4032" s="235"/>
      <c r="BC4032" s="235"/>
    </row>
    <row r="4033" spans="51:55" ht="30" customHeight="1" x14ac:dyDescent="0.25">
      <c r="AY4033" s="235" t="s">
        <v>79</v>
      </c>
      <c r="AZ4033" s="235" t="s">
        <v>3489</v>
      </c>
      <c r="BA4033" s="235">
        <v>4310009</v>
      </c>
      <c r="BB4033" s="235"/>
      <c r="BC4033" s="235"/>
    </row>
    <row r="4034" spans="51:55" ht="30" customHeight="1" x14ac:dyDescent="0.25">
      <c r="AY4034" s="235" t="s">
        <v>79</v>
      </c>
      <c r="AZ4034" s="235" t="s">
        <v>3499</v>
      </c>
      <c r="BA4034" s="235">
        <v>4310108</v>
      </c>
      <c r="BB4034" s="235"/>
      <c r="BC4034" s="235"/>
    </row>
    <row r="4035" spans="51:55" ht="30" customHeight="1" x14ac:dyDescent="0.25">
      <c r="AY4035" s="235" t="s">
        <v>79</v>
      </c>
      <c r="AZ4035" s="235" t="s">
        <v>3508</v>
      </c>
      <c r="BA4035" s="235">
        <v>4310207</v>
      </c>
      <c r="BB4035" s="235"/>
      <c r="BC4035" s="235"/>
    </row>
    <row r="4036" spans="51:55" ht="30" customHeight="1" x14ac:dyDescent="0.25">
      <c r="AY4036" s="235" t="s">
        <v>79</v>
      </c>
      <c r="AZ4036" s="235" t="s">
        <v>3518</v>
      </c>
      <c r="BA4036" s="235">
        <v>4310306</v>
      </c>
      <c r="BB4036" s="235"/>
      <c r="BC4036" s="235"/>
    </row>
    <row r="4037" spans="51:55" ht="30" customHeight="1" x14ac:dyDescent="0.25">
      <c r="AY4037" s="235" t="s">
        <v>79</v>
      </c>
      <c r="AZ4037" s="235" t="s">
        <v>3528</v>
      </c>
      <c r="BA4037" s="235">
        <v>4310330</v>
      </c>
      <c r="BB4037" s="235"/>
      <c r="BC4037" s="235"/>
    </row>
    <row r="4038" spans="51:55" ht="30" customHeight="1" x14ac:dyDescent="0.25">
      <c r="AY4038" s="235" t="s">
        <v>79</v>
      </c>
      <c r="AZ4038" s="235" t="s">
        <v>3538</v>
      </c>
      <c r="BA4038" s="235">
        <v>4310363</v>
      </c>
      <c r="BB4038" s="235"/>
      <c r="BC4038" s="235"/>
    </row>
    <row r="4039" spans="51:55" ht="30" customHeight="1" x14ac:dyDescent="0.25">
      <c r="AY4039" s="235" t="s">
        <v>79</v>
      </c>
      <c r="AZ4039" s="235" t="s">
        <v>1816</v>
      </c>
      <c r="BA4039" s="235">
        <v>4310405</v>
      </c>
      <c r="BB4039" s="235"/>
      <c r="BC4039" s="235"/>
    </row>
    <row r="4040" spans="51:55" ht="30" customHeight="1" x14ac:dyDescent="0.25">
      <c r="AY4040" s="235" t="s">
        <v>79</v>
      </c>
      <c r="AZ4040" s="235" t="s">
        <v>3556</v>
      </c>
      <c r="BA4040" s="235">
        <v>4310413</v>
      </c>
      <c r="BB4040" s="235"/>
      <c r="BC4040" s="235"/>
    </row>
    <row r="4041" spans="51:55" ht="30" customHeight="1" x14ac:dyDescent="0.25">
      <c r="AY4041" s="235" t="s">
        <v>79</v>
      </c>
      <c r="AZ4041" s="235" t="s">
        <v>3566</v>
      </c>
      <c r="BA4041" s="235">
        <v>4310439</v>
      </c>
      <c r="BB4041" s="235"/>
      <c r="BC4041" s="235"/>
    </row>
    <row r="4042" spans="51:55" ht="30" customHeight="1" x14ac:dyDescent="0.25">
      <c r="AY4042" s="235" t="s">
        <v>79</v>
      </c>
      <c r="AZ4042" s="235" t="s">
        <v>3576</v>
      </c>
      <c r="BA4042" s="235">
        <v>4310462</v>
      </c>
      <c r="BB4042" s="235"/>
      <c r="BC4042" s="235"/>
    </row>
    <row r="4043" spans="51:55" ht="30" customHeight="1" x14ac:dyDescent="0.25">
      <c r="AY4043" s="235" t="s">
        <v>79</v>
      </c>
      <c r="AZ4043" s="235" t="s">
        <v>3586</v>
      </c>
      <c r="BA4043" s="235">
        <v>4310504</v>
      </c>
      <c r="BB4043" s="235"/>
      <c r="BC4043" s="235"/>
    </row>
    <row r="4044" spans="51:55" ht="30" customHeight="1" x14ac:dyDescent="0.25">
      <c r="AY4044" s="235" t="s">
        <v>79</v>
      </c>
      <c r="AZ4044" s="235" t="s">
        <v>3596</v>
      </c>
      <c r="BA4044" s="235">
        <v>4310538</v>
      </c>
      <c r="BB4044" s="235"/>
      <c r="BC4044" s="235"/>
    </row>
    <row r="4045" spans="51:55" ht="30" customHeight="1" x14ac:dyDescent="0.25">
      <c r="AY4045" s="235" t="s">
        <v>79</v>
      </c>
      <c r="AZ4045" s="235" t="s">
        <v>3605</v>
      </c>
      <c r="BA4045" s="235">
        <v>4310553</v>
      </c>
      <c r="BB4045" s="235"/>
      <c r="BC4045" s="235"/>
    </row>
    <row r="4046" spans="51:55" ht="30" customHeight="1" x14ac:dyDescent="0.25">
      <c r="AY4046" s="235" t="s">
        <v>79</v>
      </c>
      <c r="AZ4046" s="235" t="s">
        <v>3614</v>
      </c>
      <c r="BA4046" s="235">
        <v>4310579</v>
      </c>
      <c r="BB4046" s="235"/>
      <c r="BC4046" s="235"/>
    </row>
    <row r="4047" spans="51:55" ht="30" customHeight="1" x14ac:dyDescent="0.25">
      <c r="AY4047" s="235" t="s">
        <v>79</v>
      </c>
      <c r="AZ4047" s="235" t="s">
        <v>3623</v>
      </c>
      <c r="BA4047" s="235">
        <v>4310603</v>
      </c>
      <c r="BB4047" s="235"/>
      <c r="BC4047" s="235"/>
    </row>
    <row r="4048" spans="51:55" ht="30" customHeight="1" x14ac:dyDescent="0.25">
      <c r="AY4048" s="235" t="s">
        <v>79</v>
      </c>
      <c r="AZ4048" s="235" t="s">
        <v>3633</v>
      </c>
      <c r="BA4048" s="235">
        <v>4310652</v>
      </c>
      <c r="BB4048" s="235"/>
      <c r="BC4048" s="235"/>
    </row>
    <row r="4049" spans="51:55" ht="30" customHeight="1" x14ac:dyDescent="0.25">
      <c r="AY4049" s="235" t="s">
        <v>79</v>
      </c>
      <c r="AZ4049" s="235" t="s">
        <v>3643</v>
      </c>
      <c r="BA4049" s="235">
        <v>4310702</v>
      </c>
      <c r="BB4049" s="235"/>
      <c r="BC4049" s="235"/>
    </row>
    <row r="4050" spans="51:55" ht="30" customHeight="1" x14ac:dyDescent="0.25">
      <c r="AY4050" s="235" t="s">
        <v>79</v>
      </c>
      <c r="AZ4050" s="235" t="s">
        <v>3652</v>
      </c>
      <c r="BA4050" s="235">
        <v>4310751</v>
      </c>
      <c r="BB4050" s="235"/>
      <c r="BC4050" s="235"/>
    </row>
    <row r="4051" spans="51:55" ht="30" customHeight="1" x14ac:dyDescent="0.25">
      <c r="AY4051" s="235" t="s">
        <v>79</v>
      </c>
      <c r="AZ4051" s="235" t="s">
        <v>3661</v>
      </c>
      <c r="BA4051" s="235">
        <v>4310801</v>
      </c>
      <c r="BB4051" s="235"/>
      <c r="BC4051" s="235"/>
    </row>
    <row r="4052" spans="51:55" ht="30" customHeight="1" x14ac:dyDescent="0.25">
      <c r="AY4052" s="235" t="s">
        <v>79</v>
      </c>
      <c r="AZ4052" s="235" t="s">
        <v>3670</v>
      </c>
      <c r="BA4052" s="235">
        <v>4310850</v>
      </c>
      <c r="BB4052" s="235"/>
      <c r="BC4052" s="235"/>
    </row>
    <row r="4053" spans="51:55" ht="30" customHeight="1" x14ac:dyDescent="0.25">
      <c r="AY4053" s="235" t="s">
        <v>79</v>
      </c>
      <c r="AZ4053" s="235" t="s">
        <v>3677</v>
      </c>
      <c r="BA4053" s="235">
        <v>4310876</v>
      </c>
      <c r="BB4053" s="235"/>
      <c r="BC4053" s="235"/>
    </row>
    <row r="4054" spans="51:55" ht="30" customHeight="1" x14ac:dyDescent="0.25">
      <c r="AY4054" s="235" t="s">
        <v>79</v>
      </c>
      <c r="AZ4054" s="235" t="s">
        <v>3685</v>
      </c>
      <c r="BA4054" s="235">
        <v>4310900</v>
      </c>
      <c r="BB4054" s="235"/>
      <c r="BC4054" s="235"/>
    </row>
    <row r="4055" spans="51:55" ht="30" customHeight="1" x14ac:dyDescent="0.25">
      <c r="AY4055" s="235" t="s">
        <v>79</v>
      </c>
      <c r="AZ4055" s="235" t="s">
        <v>3694</v>
      </c>
      <c r="BA4055" s="235">
        <v>4311007</v>
      </c>
      <c r="BB4055" s="235"/>
      <c r="BC4055" s="235"/>
    </row>
    <row r="4056" spans="51:55" ht="30" customHeight="1" x14ac:dyDescent="0.25">
      <c r="AY4056" s="235" t="s">
        <v>79</v>
      </c>
      <c r="AZ4056" s="235" t="s">
        <v>3702</v>
      </c>
      <c r="BA4056" s="235">
        <v>4311106</v>
      </c>
      <c r="BB4056" s="235"/>
      <c r="BC4056" s="235"/>
    </row>
    <row r="4057" spans="51:55" ht="30" customHeight="1" x14ac:dyDescent="0.25">
      <c r="AY4057" s="235" t="s">
        <v>79</v>
      </c>
      <c r="AZ4057" s="235" t="s">
        <v>3710</v>
      </c>
      <c r="BA4057" s="235">
        <v>4311122</v>
      </c>
      <c r="BB4057" s="235"/>
      <c r="BC4057" s="235"/>
    </row>
    <row r="4058" spans="51:55" ht="30" customHeight="1" x14ac:dyDescent="0.25">
      <c r="AY4058" s="235" t="s">
        <v>79</v>
      </c>
      <c r="AZ4058" s="235" t="s">
        <v>3717</v>
      </c>
      <c r="BA4058" s="235">
        <v>4311130</v>
      </c>
      <c r="BB4058" s="235"/>
      <c r="BC4058" s="235"/>
    </row>
    <row r="4059" spans="51:55" ht="30" customHeight="1" x14ac:dyDescent="0.25">
      <c r="AY4059" s="235" t="s">
        <v>79</v>
      </c>
      <c r="AZ4059" s="235" t="s">
        <v>3724</v>
      </c>
      <c r="BA4059" s="235">
        <v>4311155</v>
      </c>
      <c r="BB4059" s="235"/>
      <c r="BC4059" s="235"/>
    </row>
    <row r="4060" spans="51:55" ht="30" customHeight="1" x14ac:dyDescent="0.25">
      <c r="AY4060" s="235" t="s">
        <v>79</v>
      </c>
      <c r="AZ4060" s="235" t="s">
        <v>3731</v>
      </c>
      <c r="BA4060" s="235">
        <v>4311205</v>
      </c>
      <c r="BB4060" s="235"/>
      <c r="BC4060" s="235"/>
    </row>
    <row r="4061" spans="51:55" ht="30" customHeight="1" x14ac:dyDescent="0.25">
      <c r="AY4061" s="235" t="s">
        <v>79</v>
      </c>
      <c r="AZ4061" s="235" t="s">
        <v>3738</v>
      </c>
      <c r="BA4061" s="235">
        <v>4311239</v>
      </c>
      <c r="BB4061" s="235"/>
      <c r="BC4061" s="235"/>
    </row>
    <row r="4062" spans="51:55" ht="30" customHeight="1" x14ac:dyDescent="0.25">
      <c r="AY4062" s="235" t="s">
        <v>79</v>
      </c>
      <c r="AZ4062" s="235" t="s">
        <v>4717</v>
      </c>
      <c r="BA4062" s="235">
        <v>4300002</v>
      </c>
      <c r="BB4062" s="235"/>
      <c r="BC4062" s="235"/>
    </row>
    <row r="4063" spans="51:55" ht="30" customHeight="1" x14ac:dyDescent="0.25">
      <c r="AY4063" s="235" t="s">
        <v>79</v>
      </c>
      <c r="AZ4063" s="235" t="s">
        <v>3745</v>
      </c>
      <c r="BA4063" s="235">
        <v>4311270</v>
      </c>
      <c r="BB4063" s="235"/>
      <c r="BC4063" s="235"/>
    </row>
    <row r="4064" spans="51:55" ht="30" customHeight="1" x14ac:dyDescent="0.25">
      <c r="AY4064" s="235" t="s">
        <v>79</v>
      </c>
      <c r="AZ4064" s="235" t="s">
        <v>5389</v>
      </c>
      <c r="BA4064" s="235">
        <v>4300001</v>
      </c>
      <c r="BB4064" s="235"/>
      <c r="BC4064" s="235"/>
    </row>
    <row r="4065" spans="51:55" ht="30" customHeight="1" x14ac:dyDescent="0.25">
      <c r="AY4065" s="235" t="s">
        <v>79</v>
      </c>
      <c r="AZ4065" s="235" t="s">
        <v>3752</v>
      </c>
      <c r="BA4065" s="235">
        <v>4311304</v>
      </c>
      <c r="BB4065" s="235"/>
      <c r="BC4065" s="235"/>
    </row>
    <row r="4066" spans="51:55" ht="30" customHeight="1" x14ac:dyDescent="0.25">
      <c r="AY4066" s="235" t="s">
        <v>79</v>
      </c>
      <c r="AZ4066" s="235" t="s">
        <v>3758</v>
      </c>
      <c r="BA4066" s="235">
        <v>4311254</v>
      </c>
      <c r="BB4066" s="235"/>
      <c r="BC4066" s="235"/>
    </row>
    <row r="4067" spans="51:55" ht="30" customHeight="1" x14ac:dyDescent="0.25">
      <c r="AY4067" s="235" t="s">
        <v>79</v>
      </c>
      <c r="AZ4067" s="235" t="s">
        <v>1652</v>
      </c>
      <c r="BA4067" s="235">
        <v>4311403</v>
      </c>
      <c r="BB4067" s="235"/>
      <c r="BC4067" s="235"/>
    </row>
    <row r="4068" spans="51:55" ht="30" customHeight="1" x14ac:dyDescent="0.25">
      <c r="AY4068" s="235" t="s">
        <v>79</v>
      </c>
      <c r="AZ4068" s="235" t="s">
        <v>3767</v>
      </c>
      <c r="BA4068" s="235">
        <v>4311429</v>
      </c>
      <c r="BB4068" s="235"/>
      <c r="BC4068" s="235"/>
    </row>
    <row r="4069" spans="51:55" ht="30" customHeight="1" x14ac:dyDescent="0.25">
      <c r="AY4069" s="235" t="s">
        <v>79</v>
      </c>
      <c r="AZ4069" s="235" t="s">
        <v>3774</v>
      </c>
      <c r="BA4069" s="235">
        <v>4311502</v>
      </c>
      <c r="BB4069" s="235"/>
      <c r="BC4069" s="235"/>
    </row>
    <row r="4070" spans="51:55" ht="30" customHeight="1" x14ac:dyDescent="0.25">
      <c r="AY4070" s="235" t="s">
        <v>79</v>
      </c>
      <c r="AZ4070" s="235" t="s">
        <v>3780</v>
      </c>
      <c r="BA4070" s="235">
        <v>4311601</v>
      </c>
      <c r="BB4070" s="235"/>
      <c r="BC4070" s="235"/>
    </row>
    <row r="4071" spans="51:55" ht="30" customHeight="1" x14ac:dyDescent="0.25">
      <c r="AY4071" s="235" t="s">
        <v>79</v>
      </c>
      <c r="AZ4071" s="235" t="s">
        <v>3787</v>
      </c>
      <c r="BA4071" s="235">
        <v>4311627</v>
      </c>
      <c r="BB4071" s="235"/>
      <c r="BC4071" s="235"/>
    </row>
    <row r="4072" spans="51:55" ht="30" customHeight="1" x14ac:dyDescent="0.25">
      <c r="AY4072" s="235" t="s">
        <v>79</v>
      </c>
      <c r="AZ4072" s="235" t="s">
        <v>3794</v>
      </c>
      <c r="BA4072" s="235">
        <v>4311643</v>
      </c>
      <c r="BB4072" s="235"/>
      <c r="BC4072" s="235"/>
    </row>
    <row r="4073" spans="51:55" ht="30" customHeight="1" x14ac:dyDescent="0.25">
      <c r="AY4073" s="235" t="s">
        <v>79</v>
      </c>
      <c r="AZ4073" s="235" t="s">
        <v>3801</v>
      </c>
      <c r="BA4073" s="235">
        <v>4311718</v>
      </c>
      <c r="BB4073" s="235"/>
      <c r="BC4073" s="235"/>
    </row>
    <row r="4074" spans="51:55" ht="30" customHeight="1" x14ac:dyDescent="0.25">
      <c r="AY4074" s="235" t="s">
        <v>79</v>
      </c>
      <c r="AZ4074" s="235" t="s">
        <v>3807</v>
      </c>
      <c r="BA4074" s="235">
        <v>4311700</v>
      </c>
      <c r="BB4074" s="235"/>
      <c r="BC4074" s="235"/>
    </row>
    <row r="4075" spans="51:55" ht="30" customHeight="1" x14ac:dyDescent="0.25">
      <c r="AY4075" s="235" t="s">
        <v>79</v>
      </c>
      <c r="AZ4075" s="235" t="s">
        <v>3814</v>
      </c>
      <c r="BA4075" s="235">
        <v>4311734</v>
      </c>
      <c r="BB4075" s="235"/>
      <c r="BC4075" s="235"/>
    </row>
    <row r="4076" spans="51:55" ht="30" customHeight="1" x14ac:dyDescent="0.25">
      <c r="AY4076" s="235" t="s">
        <v>79</v>
      </c>
      <c r="AZ4076" s="235" t="s">
        <v>3821</v>
      </c>
      <c r="BA4076" s="235">
        <v>4311759</v>
      </c>
      <c r="BB4076" s="235"/>
      <c r="BC4076" s="235"/>
    </row>
    <row r="4077" spans="51:55" ht="30" customHeight="1" x14ac:dyDescent="0.25">
      <c r="AY4077" s="235" t="s">
        <v>79</v>
      </c>
      <c r="AZ4077" s="235" t="s">
        <v>3828</v>
      </c>
      <c r="BA4077" s="235">
        <v>4311775</v>
      </c>
      <c r="BB4077" s="235"/>
      <c r="BC4077" s="235"/>
    </row>
    <row r="4078" spans="51:55" ht="30" customHeight="1" x14ac:dyDescent="0.25">
      <c r="AY4078" s="235" t="s">
        <v>79</v>
      </c>
      <c r="AZ4078" s="235" t="s">
        <v>3835</v>
      </c>
      <c r="BA4078" s="235">
        <v>4311791</v>
      </c>
      <c r="BB4078" s="235"/>
      <c r="BC4078" s="235"/>
    </row>
    <row r="4079" spans="51:55" ht="30" customHeight="1" x14ac:dyDescent="0.25">
      <c r="AY4079" s="235" t="s">
        <v>79</v>
      </c>
      <c r="AZ4079" s="235" t="s">
        <v>3841</v>
      </c>
      <c r="BA4079" s="235">
        <v>4311809</v>
      </c>
      <c r="BB4079" s="235"/>
      <c r="BC4079" s="235"/>
    </row>
    <row r="4080" spans="51:55" ht="30" customHeight="1" x14ac:dyDescent="0.25">
      <c r="AY4080" s="235" t="s">
        <v>79</v>
      </c>
      <c r="AZ4080" s="235" t="s">
        <v>3848</v>
      </c>
      <c r="BA4080" s="235">
        <v>4311908</v>
      </c>
      <c r="BB4080" s="235"/>
      <c r="BC4080" s="235"/>
    </row>
    <row r="4081" spans="51:55" ht="30" customHeight="1" x14ac:dyDescent="0.25">
      <c r="AY4081" s="235" t="s">
        <v>79</v>
      </c>
      <c r="AZ4081" s="235" t="s">
        <v>3854</v>
      </c>
      <c r="BA4081" s="235">
        <v>4311981</v>
      </c>
      <c r="BB4081" s="235"/>
      <c r="BC4081" s="235"/>
    </row>
    <row r="4082" spans="51:55" ht="30" customHeight="1" x14ac:dyDescent="0.25">
      <c r="AY4082" s="235" t="s">
        <v>79</v>
      </c>
      <c r="AZ4082" s="235" t="s">
        <v>3860</v>
      </c>
      <c r="BA4082" s="235">
        <v>4312005</v>
      </c>
      <c r="BB4082" s="235"/>
      <c r="BC4082" s="235"/>
    </row>
    <row r="4083" spans="51:55" ht="30" customHeight="1" x14ac:dyDescent="0.25">
      <c r="AY4083" s="235" t="s">
        <v>79</v>
      </c>
      <c r="AZ4083" s="235" t="s">
        <v>3866</v>
      </c>
      <c r="BA4083" s="235">
        <v>4312054</v>
      </c>
      <c r="BB4083" s="235"/>
      <c r="BC4083" s="235"/>
    </row>
    <row r="4084" spans="51:55" ht="30" customHeight="1" x14ac:dyDescent="0.25">
      <c r="AY4084" s="235" t="s">
        <v>79</v>
      </c>
      <c r="AZ4084" s="235" t="s">
        <v>3871</v>
      </c>
      <c r="BA4084" s="235">
        <v>4312104</v>
      </c>
      <c r="BB4084" s="235"/>
      <c r="BC4084" s="235"/>
    </row>
    <row r="4085" spans="51:55" ht="30" customHeight="1" x14ac:dyDescent="0.25">
      <c r="AY4085" s="235" t="s">
        <v>79</v>
      </c>
      <c r="AZ4085" s="235" t="s">
        <v>3876</v>
      </c>
      <c r="BA4085" s="235">
        <v>4312138</v>
      </c>
      <c r="BB4085" s="235"/>
      <c r="BC4085" s="235"/>
    </row>
    <row r="4086" spans="51:55" ht="30" customHeight="1" x14ac:dyDescent="0.25">
      <c r="AY4086" s="235" t="s">
        <v>79</v>
      </c>
      <c r="AZ4086" s="235" t="s">
        <v>3882</v>
      </c>
      <c r="BA4086" s="235">
        <v>4312153</v>
      </c>
      <c r="BB4086" s="235"/>
      <c r="BC4086" s="235"/>
    </row>
    <row r="4087" spans="51:55" ht="30" customHeight="1" x14ac:dyDescent="0.25">
      <c r="AY4087" s="235" t="s">
        <v>79</v>
      </c>
      <c r="AZ4087" s="235" t="s">
        <v>3888</v>
      </c>
      <c r="BA4087" s="235">
        <v>4312179</v>
      </c>
      <c r="BB4087" s="235"/>
      <c r="BC4087" s="235"/>
    </row>
    <row r="4088" spans="51:55" ht="30" customHeight="1" x14ac:dyDescent="0.25">
      <c r="AY4088" s="235" t="s">
        <v>79</v>
      </c>
      <c r="AZ4088" s="235" t="s">
        <v>3894</v>
      </c>
      <c r="BA4088" s="235">
        <v>4312203</v>
      </c>
      <c r="BB4088" s="235"/>
      <c r="BC4088" s="235"/>
    </row>
    <row r="4089" spans="51:55" ht="30" customHeight="1" x14ac:dyDescent="0.25">
      <c r="AY4089" s="235" t="s">
        <v>79</v>
      </c>
      <c r="AZ4089" s="235" t="s">
        <v>3900</v>
      </c>
      <c r="BA4089" s="235">
        <v>4312252</v>
      </c>
      <c r="BB4089" s="235"/>
      <c r="BC4089" s="235"/>
    </row>
    <row r="4090" spans="51:55" ht="30" customHeight="1" x14ac:dyDescent="0.25">
      <c r="AY4090" s="235" t="s">
        <v>79</v>
      </c>
      <c r="AZ4090" s="235" t="s">
        <v>3906</v>
      </c>
      <c r="BA4090" s="235">
        <v>4312302</v>
      </c>
      <c r="BB4090" s="235"/>
      <c r="BC4090" s="235"/>
    </row>
    <row r="4091" spans="51:55" ht="30" customHeight="1" x14ac:dyDescent="0.25">
      <c r="AY4091" s="235" t="s">
        <v>79</v>
      </c>
      <c r="AZ4091" s="235" t="s">
        <v>3912</v>
      </c>
      <c r="BA4091" s="235">
        <v>4312351</v>
      </c>
      <c r="BB4091" s="235"/>
      <c r="BC4091" s="235"/>
    </row>
    <row r="4092" spans="51:55" ht="30" customHeight="1" x14ac:dyDescent="0.25">
      <c r="AY4092" s="235" t="s">
        <v>79</v>
      </c>
      <c r="AZ4092" s="235" t="s">
        <v>3917</v>
      </c>
      <c r="BA4092" s="235">
        <v>4312377</v>
      </c>
      <c r="BB4092" s="235"/>
      <c r="BC4092" s="235"/>
    </row>
    <row r="4093" spans="51:55" ht="30" customHeight="1" x14ac:dyDescent="0.25">
      <c r="AY4093" s="235" t="s">
        <v>79</v>
      </c>
      <c r="AZ4093" s="235" t="s">
        <v>3923</v>
      </c>
      <c r="BA4093" s="235">
        <v>4312385</v>
      </c>
      <c r="BB4093" s="235"/>
      <c r="BC4093" s="235"/>
    </row>
    <row r="4094" spans="51:55" ht="30" customHeight="1" x14ac:dyDescent="0.25">
      <c r="AY4094" s="235" t="s">
        <v>79</v>
      </c>
      <c r="AZ4094" s="235" t="s">
        <v>3929</v>
      </c>
      <c r="BA4094" s="235">
        <v>4312401</v>
      </c>
      <c r="BB4094" s="235"/>
      <c r="BC4094" s="235"/>
    </row>
    <row r="4095" spans="51:55" ht="30" customHeight="1" x14ac:dyDescent="0.25">
      <c r="AY4095" s="235" t="s">
        <v>79</v>
      </c>
      <c r="AZ4095" s="235" t="s">
        <v>3935</v>
      </c>
      <c r="BA4095" s="235">
        <v>4312427</v>
      </c>
      <c r="BB4095" s="235"/>
      <c r="BC4095" s="235"/>
    </row>
    <row r="4096" spans="51:55" ht="30" customHeight="1" x14ac:dyDescent="0.25">
      <c r="AY4096" s="235" t="s">
        <v>79</v>
      </c>
      <c r="AZ4096" s="235" t="s">
        <v>3941</v>
      </c>
      <c r="BA4096" s="235">
        <v>4312443</v>
      </c>
      <c r="BB4096" s="235"/>
      <c r="BC4096" s="235"/>
    </row>
    <row r="4097" spans="51:55" ht="30" customHeight="1" x14ac:dyDescent="0.25">
      <c r="AY4097" s="235" t="s">
        <v>79</v>
      </c>
      <c r="AZ4097" s="235" t="s">
        <v>3947</v>
      </c>
      <c r="BA4097" s="235">
        <v>4312450</v>
      </c>
      <c r="BB4097" s="235"/>
      <c r="BC4097" s="235"/>
    </row>
    <row r="4098" spans="51:55" ht="30" customHeight="1" x14ac:dyDescent="0.25">
      <c r="AY4098" s="235" t="s">
        <v>79</v>
      </c>
      <c r="AZ4098" s="235" t="s">
        <v>3953</v>
      </c>
      <c r="BA4098" s="235">
        <v>4312476</v>
      </c>
      <c r="BB4098" s="235"/>
      <c r="BC4098" s="235"/>
    </row>
    <row r="4099" spans="51:55" ht="30" customHeight="1" x14ac:dyDescent="0.25">
      <c r="AY4099" s="235" t="s">
        <v>79</v>
      </c>
      <c r="AZ4099" s="235" t="s">
        <v>3959</v>
      </c>
      <c r="BA4099" s="235">
        <v>4312500</v>
      </c>
      <c r="BB4099" s="235"/>
      <c r="BC4099" s="235"/>
    </row>
    <row r="4100" spans="51:55" ht="30" customHeight="1" x14ac:dyDescent="0.25">
      <c r="AY4100" s="235" t="s">
        <v>79</v>
      </c>
      <c r="AZ4100" s="235" t="s">
        <v>3964</v>
      </c>
      <c r="BA4100" s="235">
        <v>4312609</v>
      </c>
      <c r="BB4100" s="235"/>
      <c r="BC4100" s="235"/>
    </row>
    <row r="4101" spans="51:55" ht="30" customHeight="1" x14ac:dyDescent="0.25">
      <c r="AY4101" s="235" t="s">
        <v>79</v>
      </c>
      <c r="AZ4101" s="235" t="s">
        <v>3970</v>
      </c>
      <c r="BA4101" s="235">
        <v>4312617</v>
      </c>
      <c r="BB4101" s="235"/>
      <c r="BC4101" s="235"/>
    </row>
    <row r="4102" spans="51:55" ht="30" customHeight="1" x14ac:dyDescent="0.25">
      <c r="AY4102" s="235" t="s">
        <v>79</v>
      </c>
      <c r="AZ4102" s="235" t="s">
        <v>3975</v>
      </c>
      <c r="BA4102" s="235">
        <v>4312625</v>
      </c>
      <c r="BB4102" s="235"/>
      <c r="BC4102" s="235"/>
    </row>
    <row r="4103" spans="51:55" ht="30" customHeight="1" x14ac:dyDescent="0.25">
      <c r="AY4103" s="235" t="s">
        <v>79</v>
      </c>
      <c r="AZ4103" s="235" t="s">
        <v>3980</v>
      </c>
      <c r="BA4103" s="235">
        <v>4312658</v>
      </c>
      <c r="BB4103" s="235"/>
      <c r="BC4103" s="235"/>
    </row>
    <row r="4104" spans="51:55" ht="30" customHeight="1" x14ac:dyDescent="0.25">
      <c r="AY4104" s="235" t="s">
        <v>79</v>
      </c>
      <c r="AZ4104" s="235" t="s">
        <v>3986</v>
      </c>
      <c r="BA4104" s="235">
        <v>4312674</v>
      </c>
      <c r="BB4104" s="235"/>
      <c r="BC4104" s="235"/>
    </row>
    <row r="4105" spans="51:55" ht="30" customHeight="1" x14ac:dyDescent="0.25">
      <c r="AY4105" s="235" t="s">
        <v>79</v>
      </c>
      <c r="AZ4105" s="235" t="s">
        <v>3991</v>
      </c>
      <c r="BA4105" s="235">
        <v>4312708</v>
      </c>
      <c r="BB4105" s="235"/>
      <c r="BC4105" s="235"/>
    </row>
    <row r="4106" spans="51:55" ht="30" customHeight="1" x14ac:dyDescent="0.25">
      <c r="AY4106" s="235" t="s">
        <v>79</v>
      </c>
      <c r="AZ4106" s="235" t="s">
        <v>3997</v>
      </c>
      <c r="BA4106" s="235">
        <v>4312757</v>
      </c>
      <c r="BB4106" s="235"/>
      <c r="BC4106" s="235"/>
    </row>
    <row r="4107" spans="51:55" ht="30" customHeight="1" x14ac:dyDescent="0.25">
      <c r="AY4107" s="235" t="s">
        <v>79</v>
      </c>
      <c r="AZ4107" s="235" t="s">
        <v>4002</v>
      </c>
      <c r="BA4107" s="235">
        <v>4312807</v>
      </c>
      <c r="BB4107" s="235"/>
      <c r="BC4107" s="235"/>
    </row>
    <row r="4108" spans="51:55" ht="30" customHeight="1" x14ac:dyDescent="0.25">
      <c r="AY4108" s="235" t="s">
        <v>79</v>
      </c>
      <c r="AZ4108" s="235" t="s">
        <v>4008</v>
      </c>
      <c r="BA4108" s="235">
        <v>4312906</v>
      </c>
      <c r="BB4108" s="235"/>
      <c r="BC4108" s="235"/>
    </row>
    <row r="4109" spans="51:55" ht="30" customHeight="1" x14ac:dyDescent="0.25">
      <c r="AY4109" s="235" t="s">
        <v>79</v>
      </c>
      <c r="AZ4109" s="235" t="s">
        <v>4014</v>
      </c>
      <c r="BA4109" s="235">
        <v>4312955</v>
      </c>
      <c r="BB4109" s="235"/>
      <c r="BC4109" s="235"/>
    </row>
    <row r="4110" spans="51:55" ht="30" customHeight="1" x14ac:dyDescent="0.25">
      <c r="AY4110" s="235" t="s">
        <v>79</v>
      </c>
      <c r="AZ4110" s="235" t="s">
        <v>4020</v>
      </c>
      <c r="BA4110" s="235">
        <v>4313003</v>
      </c>
      <c r="BB4110" s="235"/>
      <c r="BC4110" s="235"/>
    </row>
    <row r="4111" spans="51:55" ht="30" customHeight="1" x14ac:dyDescent="0.25">
      <c r="AY4111" s="235" t="s">
        <v>79</v>
      </c>
      <c r="AZ4111" s="235" t="s">
        <v>4025</v>
      </c>
      <c r="BA4111" s="235">
        <v>4313011</v>
      </c>
      <c r="BB4111" s="235"/>
      <c r="BC4111" s="235"/>
    </row>
    <row r="4112" spans="51:55" ht="30" customHeight="1" x14ac:dyDescent="0.25">
      <c r="AY4112" s="235" t="s">
        <v>79</v>
      </c>
      <c r="AZ4112" s="235" t="s">
        <v>4031</v>
      </c>
      <c r="BA4112" s="235">
        <v>4313037</v>
      </c>
      <c r="BB4112" s="235"/>
      <c r="BC4112" s="235"/>
    </row>
    <row r="4113" spans="51:55" ht="30" customHeight="1" x14ac:dyDescent="0.25">
      <c r="AY4113" s="235" t="s">
        <v>79</v>
      </c>
      <c r="AZ4113" s="235" t="s">
        <v>4037</v>
      </c>
      <c r="BA4113" s="235">
        <v>4313060</v>
      </c>
      <c r="BB4113" s="235"/>
      <c r="BC4113" s="235"/>
    </row>
    <row r="4114" spans="51:55" ht="30" customHeight="1" x14ac:dyDescent="0.25">
      <c r="AY4114" s="235" t="s">
        <v>79</v>
      </c>
      <c r="AZ4114" s="235" t="s">
        <v>4042</v>
      </c>
      <c r="BA4114" s="235">
        <v>4313086</v>
      </c>
      <c r="BB4114" s="235"/>
      <c r="BC4114" s="235"/>
    </row>
    <row r="4115" spans="51:55" ht="30" customHeight="1" x14ac:dyDescent="0.25">
      <c r="AY4115" s="235" t="s">
        <v>79</v>
      </c>
      <c r="AZ4115" s="235" t="s">
        <v>4048</v>
      </c>
      <c r="BA4115" s="235">
        <v>4313102</v>
      </c>
      <c r="BB4115" s="235"/>
      <c r="BC4115" s="235"/>
    </row>
    <row r="4116" spans="51:55" ht="30" customHeight="1" x14ac:dyDescent="0.25">
      <c r="AY4116" s="235" t="s">
        <v>79</v>
      </c>
      <c r="AZ4116" s="235" t="s">
        <v>4054</v>
      </c>
      <c r="BA4116" s="235">
        <v>4313201</v>
      </c>
      <c r="BB4116" s="235"/>
      <c r="BC4116" s="235"/>
    </row>
    <row r="4117" spans="51:55" ht="30" customHeight="1" x14ac:dyDescent="0.25">
      <c r="AY4117" s="235" t="s">
        <v>79</v>
      </c>
      <c r="AZ4117" s="235" t="s">
        <v>4059</v>
      </c>
      <c r="BA4117" s="235">
        <v>4313300</v>
      </c>
      <c r="BB4117" s="235"/>
      <c r="BC4117" s="235"/>
    </row>
    <row r="4118" spans="51:55" ht="30" customHeight="1" x14ac:dyDescent="0.25">
      <c r="AY4118" s="235" t="s">
        <v>79</v>
      </c>
      <c r="AZ4118" s="235" t="s">
        <v>4065</v>
      </c>
      <c r="BA4118" s="235">
        <v>4313334</v>
      </c>
      <c r="BB4118" s="235"/>
      <c r="BC4118" s="235"/>
    </row>
    <row r="4119" spans="51:55" ht="30" customHeight="1" x14ac:dyDescent="0.25">
      <c r="AY4119" s="235" t="s">
        <v>79</v>
      </c>
      <c r="AZ4119" s="235" t="s">
        <v>4071</v>
      </c>
      <c r="BA4119" s="235">
        <v>4313359</v>
      </c>
      <c r="BB4119" s="235"/>
      <c r="BC4119" s="235"/>
    </row>
    <row r="4120" spans="51:55" ht="30" customHeight="1" x14ac:dyDescent="0.25">
      <c r="AY4120" s="235" t="s">
        <v>79</v>
      </c>
      <c r="AZ4120" s="235" t="s">
        <v>2806</v>
      </c>
      <c r="BA4120" s="235">
        <v>4313375</v>
      </c>
      <c r="BB4120" s="235"/>
      <c r="BC4120" s="235"/>
    </row>
    <row r="4121" spans="51:55" ht="30" customHeight="1" x14ac:dyDescent="0.25">
      <c r="AY4121" s="235" t="s">
        <v>79</v>
      </c>
      <c r="AZ4121" s="235" t="s">
        <v>4082</v>
      </c>
      <c r="BA4121" s="235">
        <v>4313490</v>
      </c>
      <c r="BB4121" s="235"/>
      <c r="BC4121" s="235"/>
    </row>
    <row r="4122" spans="51:55" ht="30" customHeight="1" x14ac:dyDescent="0.25">
      <c r="AY4122" s="235" t="s">
        <v>79</v>
      </c>
      <c r="AZ4122" s="235" t="s">
        <v>4088</v>
      </c>
      <c r="BA4122" s="235">
        <v>4313391</v>
      </c>
      <c r="BB4122" s="235"/>
      <c r="BC4122" s="235"/>
    </row>
    <row r="4123" spans="51:55" ht="30" customHeight="1" x14ac:dyDescent="0.25">
      <c r="AY4123" s="235" t="s">
        <v>79</v>
      </c>
      <c r="AZ4123" s="235" t="s">
        <v>4093</v>
      </c>
      <c r="BA4123" s="235">
        <v>4313409</v>
      </c>
      <c r="BB4123" s="235"/>
      <c r="BC4123" s="235"/>
    </row>
    <row r="4124" spans="51:55" ht="30" customHeight="1" x14ac:dyDescent="0.25">
      <c r="AY4124" s="235" t="s">
        <v>79</v>
      </c>
      <c r="AZ4124" s="235" t="s">
        <v>4099</v>
      </c>
      <c r="BA4124" s="235">
        <v>4313425</v>
      </c>
      <c r="BB4124" s="235"/>
      <c r="BC4124" s="235"/>
    </row>
    <row r="4125" spans="51:55" ht="30" customHeight="1" x14ac:dyDescent="0.25">
      <c r="AY4125" s="235" t="s">
        <v>79</v>
      </c>
      <c r="AZ4125" s="235" t="s">
        <v>4105</v>
      </c>
      <c r="BA4125" s="235">
        <v>4313441</v>
      </c>
      <c r="BB4125" s="235"/>
      <c r="BC4125" s="235"/>
    </row>
    <row r="4126" spans="51:55" ht="30" customHeight="1" x14ac:dyDescent="0.25">
      <c r="AY4126" s="235" t="s">
        <v>79</v>
      </c>
      <c r="AZ4126" s="235" t="s">
        <v>4111</v>
      </c>
      <c r="BA4126" s="235">
        <v>4313466</v>
      </c>
      <c r="BB4126" s="235"/>
      <c r="BC4126" s="235"/>
    </row>
    <row r="4127" spans="51:55" ht="30" customHeight="1" x14ac:dyDescent="0.25">
      <c r="AY4127" s="235" t="s">
        <v>79</v>
      </c>
      <c r="AZ4127" s="235" t="s">
        <v>4116</v>
      </c>
      <c r="BA4127" s="235">
        <v>4313508</v>
      </c>
      <c r="BB4127" s="235"/>
      <c r="BC4127" s="235"/>
    </row>
    <row r="4128" spans="51:55" ht="30" customHeight="1" x14ac:dyDescent="0.25">
      <c r="AY4128" s="235" t="s">
        <v>79</v>
      </c>
      <c r="AZ4128" s="235" t="s">
        <v>4122</v>
      </c>
      <c r="BA4128" s="235">
        <v>4313607</v>
      </c>
      <c r="BB4128" s="235"/>
      <c r="BC4128" s="235"/>
    </row>
    <row r="4129" spans="51:55" ht="30" customHeight="1" x14ac:dyDescent="0.25">
      <c r="AY4129" s="235" t="s">
        <v>79</v>
      </c>
      <c r="AZ4129" s="235" t="s">
        <v>4128</v>
      </c>
      <c r="BA4129" s="235">
        <v>4313656</v>
      </c>
      <c r="BB4129" s="235"/>
      <c r="BC4129" s="235"/>
    </row>
    <row r="4130" spans="51:55" ht="30" customHeight="1" x14ac:dyDescent="0.25">
      <c r="AY4130" s="235" t="s">
        <v>79</v>
      </c>
      <c r="AZ4130" s="235" t="s">
        <v>4134</v>
      </c>
      <c r="BA4130" s="235">
        <v>4313706</v>
      </c>
      <c r="BB4130" s="235"/>
      <c r="BC4130" s="235"/>
    </row>
    <row r="4131" spans="51:55" ht="30" customHeight="1" x14ac:dyDescent="0.25">
      <c r="AY4131" s="235" t="s">
        <v>79</v>
      </c>
      <c r="AZ4131" s="235" t="s">
        <v>4140</v>
      </c>
      <c r="BA4131" s="235">
        <v>4313805</v>
      </c>
      <c r="BB4131" s="235"/>
      <c r="BC4131" s="235"/>
    </row>
    <row r="4132" spans="51:55" ht="30" customHeight="1" x14ac:dyDescent="0.25">
      <c r="AY4132" s="235" t="s">
        <v>79</v>
      </c>
      <c r="AZ4132" s="235" t="s">
        <v>4145</v>
      </c>
      <c r="BA4132" s="235">
        <v>4313904</v>
      </c>
      <c r="BB4132" s="235"/>
      <c r="BC4132" s="235"/>
    </row>
    <row r="4133" spans="51:55" ht="30" customHeight="1" x14ac:dyDescent="0.25">
      <c r="AY4133" s="235" t="s">
        <v>79</v>
      </c>
      <c r="AZ4133" s="235" t="s">
        <v>4150</v>
      </c>
      <c r="BA4133" s="235">
        <v>4313953</v>
      </c>
      <c r="BB4133" s="235"/>
      <c r="BC4133" s="235"/>
    </row>
    <row r="4134" spans="51:55" ht="30" customHeight="1" x14ac:dyDescent="0.25">
      <c r="AY4134" s="235" t="s">
        <v>79</v>
      </c>
      <c r="AZ4134" s="235" t="s">
        <v>4155</v>
      </c>
      <c r="BA4134" s="235">
        <v>4314001</v>
      </c>
      <c r="BB4134" s="235"/>
      <c r="BC4134" s="235"/>
    </row>
    <row r="4135" spans="51:55" ht="30" customHeight="1" x14ac:dyDescent="0.25">
      <c r="AY4135" s="235" t="s">
        <v>79</v>
      </c>
      <c r="AZ4135" s="235" t="s">
        <v>4160</v>
      </c>
      <c r="BA4135" s="235">
        <v>4314027</v>
      </c>
      <c r="BB4135" s="235"/>
      <c r="BC4135" s="235"/>
    </row>
    <row r="4136" spans="51:55" ht="30" customHeight="1" x14ac:dyDescent="0.25">
      <c r="AY4136" s="235" t="s">
        <v>79</v>
      </c>
      <c r="AZ4136" s="235" t="s">
        <v>4165</v>
      </c>
      <c r="BA4136" s="235">
        <v>4314035</v>
      </c>
      <c r="BB4136" s="235"/>
      <c r="BC4136" s="235"/>
    </row>
    <row r="4137" spans="51:55" ht="30" customHeight="1" x14ac:dyDescent="0.25">
      <c r="AY4137" s="235" t="s">
        <v>79</v>
      </c>
      <c r="AZ4137" s="235" t="s">
        <v>4170</v>
      </c>
      <c r="BA4137" s="235">
        <v>4314050</v>
      </c>
      <c r="BB4137" s="235"/>
      <c r="BC4137" s="235"/>
    </row>
    <row r="4138" spans="51:55" ht="30" customHeight="1" x14ac:dyDescent="0.25">
      <c r="AY4138" s="235" t="s">
        <v>79</v>
      </c>
      <c r="AZ4138" s="235" t="s">
        <v>4175</v>
      </c>
      <c r="BA4138" s="235">
        <v>4314068</v>
      </c>
      <c r="BB4138" s="235"/>
      <c r="BC4138" s="235"/>
    </row>
    <row r="4139" spans="51:55" ht="30" customHeight="1" x14ac:dyDescent="0.25">
      <c r="AY4139" s="235" t="s">
        <v>79</v>
      </c>
      <c r="AZ4139" s="235" t="s">
        <v>4180</v>
      </c>
      <c r="BA4139" s="235">
        <v>4314076</v>
      </c>
      <c r="BB4139" s="235"/>
      <c r="BC4139" s="235"/>
    </row>
    <row r="4140" spans="51:55" ht="30" customHeight="1" x14ac:dyDescent="0.25">
      <c r="AY4140" s="235" t="s">
        <v>79</v>
      </c>
      <c r="AZ4140" s="235" t="s">
        <v>4185</v>
      </c>
      <c r="BA4140" s="235">
        <v>4314100</v>
      </c>
      <c r="BB4140" s="235"/>
      <c r="BC4140" s="235"/>
    </row>
    <row r="4141" spans="51:55" ht="30" customHeight="1" x14ac:dyDescent="0.25">
      <c r="AY4141" s="235" t="s">
        <v>79</v>
      </c>
      <c r="AZ4141" s="235" t="s">
        <v>4190</v>
      </c>
      <c r="BA4141" s="235">
        <v>4314134</v>
      </c>
      <c r="BB4141" s="235"/>
      <c r="BC4141" s="235"/>
    </row>
    <row r="4142" spans="51:55" ht="30" customHeight="1" x14ac:dyDescent="0.25">
      <c r="AY4142" s="235" t="s">
        <v>79</v>
      </c>
      <c r="AZ4142" s="235" t="s">
        <v>4194</v>
      </c>
      <c r="BA4142" s="235">
        <v>4314159</v>
      </c>
      <c r="BB4142" s="235"/>
      <c r="BC4142" s="235"/>
    </row>
    <row r="4143" spans="51:55" ht="30" customHeight="1" x14ac:dyDescent="0.25">
      <c r="AY4143" s="235" t="s">
        <v>79</v>
      </c>
      <c r="AZ4143" s="235" t="s">
        <v>4199</v>
      </c>
      <c r="BA4143" s="235">
        <v>4314175</v>
      </c>
      <c r="BB4143" s="235"/>
      <c r="BC4143" s="235"/>
    </row>
    <row r="4144" spans="51:55" ht="30" customHeight="1" x14ac:dyDescent="0.25">
      <c r="AY4144" s="235" t="s">
        <v>79</v>
      </c>
      <c r="AZ4144" s="235" t="s">
        <v>4204</v>
      </c>
      <c r="BA4144" s="235">
        <v>4314209</v>
      </c>
      <c r="BB4144" s="235"/>
      <c r="BC4144" s="235"/>
    </row>
    <row r="4145" spans="51:55" ht="30" customHeight="1" x14ac:dyDescent="0.25">
      <c r="AY4145" s="235" t="s">
        <v>79</v>
      </c>
      <c r="AZ4145" s="235" t="s">
        <v>4209</v>
      </c>
      <c r="BA4145" s="235">
        <v>4314308</v>
      </c>
      <c r="BB4145" s="235"/>
      <c r="BC4145" s="235"/>
    </row>
    <row r="4146" spans="51:55" ht="30" customHeight="1" x14ac:dyDescent="0.25">
      <c r="AY4146" s="235" t="s">
        <v>79</v>
      </c>
      <c r="AZ4146" s="235" t="s">
        <v>4214</v>
      </c>
      <c r="BA4146" s="235">
        <v>4314407</v>
      </c>
      <c r="BB4146" s="235"/>
      <c r="BC4146" s="235"/>
    </row>
    <row r="4147" spans="51:55" ht="30" customHeight="1" x14ac:dyDescent="0.25">
      <c r="AY4147" s="235" t="s">
        <v>79</v>
      </c>
      <c r="AZ4147" s="235" t="s">
        <v>4218</v>
      </c>
      <c r="BA4147" s="235">
        <v>4314423</v>
      </c>
      <c r="BB4147" s="235"/>
      <c r="BC4147" s="235"/>
    </row>
    <row r="4148" spans="51:55" ht="30" customHeight="1" x14ac:dyDescent="0.25">
      <c r="AY4148" s="235" t="s">
        <v>79</v>
      </c>
      <c r="AZ4148" s="235" t="s">
        <v>4223</v>
      </c>
      <c r="BA4148" s="235">
        <v>4314456</v>
      </c>
      <c r="BB4148" s="235"/>
      <c r="BC4148" s="235"/>
    </row>
    <row r="4149" spans="51:55" ht="30" customHeight="1" x14ac:dyDescent="0.25">
      <c r="AY4149" s="235" t="s">
        <v>79</v>
      </c>
      <c r="AZ4149" s="235" t="s">
        <v>4227</v>
      </c>
      <c r="BA4149" s="235">
        <v>4314464</v>
      </c>
      <c r="BB4149" s="235"/>
      <c r="BC4149" s="235"/>
    </row>
    <row r="4150" spans="51:55" ht="30" customHeight="1" x14ac:dyDescent="0.25">
      <c r="AY4150" s="235" t="s">
        <v>79</v>
      </c>
      <c r="AZ4150" s="235" t="s">
        <v>4232</v>
      </c>
      <c r="BA4150" s="235">
        <v>4314472</v>
      </c>
      <c r="BB4150" s="235"/>
      <c r="BC4150" s="235"/>
    </row>
    <row r="4151" spans="51:55" ht="30" customHeight="1" x14ac:dyDescent="0.25">
      <c r="AY4151" s="235" t="s">
        <v>79</v>
      </c>
      <c r="AZ4151" s="235" t="s">
        <v>4237</v>
      </c>
      <c r="BA4151" s="235">
        <v>4314498</v>
      </c>
      <c r="BB4151" s="235"/>
      <c r="BC4151" s="235"/>
    </row>
    <row r="4152" spans="51:55" ht="30" customHeight="1" x14ac:dyDescent="0.25">
      <c r="AY4152" s="235" t="s">
        <v>79</v>
      </c>
      <c r="AZ4152" s="235" t="s">
        <v>4241</v>
      </c>
      <c r="BA4152" s="235">
        <v>4314506</v>
      </c>
      <c r="BB4152" s="235"/>
      <c r="BC4152" s="235"/>
    </row>
    <row r="4153" spans="51:55" ht="30" customHeight="1" x14ac:dyDescent="0.25">
      <c r="AY4153" s="235" t="s">
        <v>79</v>
      </c>
      <c r="AZ4153" s="235" t="s">
        <v>4246</v>
      </c>
      <c r="BA4153" s="235">
        <v>4314548</v>
      </c>
      <c r="BB4153" s="235"/>
      <c r="BC4153" s="235"/>
    </row>
    <row r="4154" spans="51:55" ht="30" customHeight="1" x14ac:dyDescent="0.25">
      <c r="AY4154" s="235" t="s">
        <v>79</v>
      </c>
      <c r="AZ4154" s="235" t="s">
        <v>4251</v>
      </c>
      <c r="BA4154" s="235">
        <v>4314555</v>
      </c>
      <c r="BB4154" s="235"/>
      <c r="BC4154" s="235"/>
    </row>
    <row r="4155" spans="51:55" ht="30" customHeight="1" x14ac:dyDescent="0.25">
      <c r="AY4155" s="235" t="s">
        <v>79</v>
      </c>
      <c r="AZ4155" s="235" t="s">
        <v>4255</v>
      </c>
      <c r="BA4155" s="235">
        <v>4314605</v>
      </c>
      <c r="BB4155" s="235"/>
      <c r="BC4155" s="235"/>
    </row>
    <row r="4156" spans="51:55" ht="30" customHeight="1" x14ac:dyDescent="0.25">
      <c r="AY4156" s="235" t="s">
        <v>79</v>
      </c>
      <c r="AZ4156" s="235" t="s">
        <v>4024</v>
      </c>
      <c r="BA4156" s="235">
        <v>4314704</v>
      </c>
      <c r="BB4156" s="235"/>
      <c r="BC4156" s="235"/>
    </row>
    <row r="4157" spans="51:55" ht="30" customHeight="1" x14ac:dyDescent="0.25">
      <c r="AY4157" s="235" t="s">
        <v>79</v>
      </c>
      <c r="AZ4157" s="235" t="s">
        <v>4264</v>
      </c>
      <c r="BA4157" s="235">
        <v>4314753</v>
      </c>
      <c r="BB4157" s="235"/>
      <c r="BC4157" s="235"/>
    </row>
    <row r="4158" spans="51:55" ht="30" customHeight="1" x14ac:dyDescent="0.25">
      <c r="AY4158" s="235" t="s">
        <v>79</v>
      </c>
      <c r="AZ4158" s="235" t="s">
        <v>4269</v>
      </c>
      <c r="BA4158" s="235">
        <v>4314779</v>
      </c>
      <c r="BB4158" s="235"/>
      <c r="BC4158" s="235"/>
    </row>
    <row r="4159" spans="51:55" ht="30" customHeight="1" x14ac:dyDescent="0.25">
      <c r="AY4159" s="235" t="s">
        <v>79</v>
      </c>
      <c r="AZ4159" s="235" t="s">
        <v>4274</v>
      </c>
      <c r="BA4159" s="235">
        <v>4314787</v>
      </c>
      <c r="BB4159" s="235"/>
      <c r="BC4159" s="235"/>
    </row>
    <row r="4160" spans="51:55" ht="30" customHeight="1" x14ac:dyDescent="0.25">
      <c r="AY4160" s="235" t="s">
        <v>79</v>
      </c>
      <c r="AZ4160" s="235" t="s">
        <v>4277</v>
      </c>
      <c r="BA4160" s="235">
        <v>4314803</v>
      </c>
      <c r="BB4160" s="235"/>
      <c r="BC4160" s="235"/>
    </row>
    <row r="4161" spans="51:55" ht="30" customHeight="1" x14ac:dyDescent="0.25">
      <c r="AY4161" s="235" t="s">
        <v>79</v>
      </c>
      <c r="AZ4161" s="235" t="s">
        <v>4281</v>
      </c>
      <c r="BA4161" s="235">
        <v>4314902</v>
      </c>
      <c r="BB4161" s="235"/>
      <c r="BC4161" s="235"/>
    </row>
    <row r="4162" spans="51:55" ht="30" customHeight="1" x14ac:dyDescent="0.25">
      <c r="AY4162" s="235" t="s">
        <v>79</v>
      </c>
      <c r="AZ4162" s="235" t="s">
        <v>4286</v>
      </c>
      <c r="BA4162" s="235">
        <v>4315008</v>
      </c>
      <c r="BB4162" s="235"/>
      <c r="BC4162" s="235"/>
    </row>
    <row r="4163" spans="51:55" ht="30" customHeight="1" x14ac:dyDescent="0.25">
      <c r="AY4163" s="235" t="s">
        <v>79</v>
      </c>
      <c r="AZ4163" s="235" t="s">
        <v>4291</v>
      </c>
      <c r="BA4163" s="235">
        <v>4315057</v>
      </c>
      <c r="BB4163" s="235"/>
      <c r="BC4163" s="235"/>
    </row>
    <row r="4164" spans="51:55" ht="30" customHeight="1" x14ac:dyDescent="0.25">
      <c r="AY4164" s="235" t="s">
        <v>79</v>
      </c>
      <c r="AZ4164" s="235" t="s">
        <v>4296</v>
      </c>
      <c r="BA4164" s="235">
        <v>4315073</v>
      </c>
      <c r="BB4164" s="235"/>
      <c r="BC4164" s="235"/>
    </row>
    <row r="4165" spans="51:55" ht="30" customHeight="1" x14ac:dyDescent="0.25">
      <c r="AY4165" s="235" t="s">
        <v>79</v>
      </c>
      <c r="AZ4165" s="235" t="s">
        <v>4301</v>
      </c>
      <c r="BA4165" s="235">
        <v>4315107</v>
      </c>
      <c r="BB4165" s="235"/>
      <c r="BC4165" s="235"/>
    </row>
    <row r="4166" spans="51:55" ht="30" customHeight="1" x14ac:dyDescent="0.25">
      <c r="AY4166" s="235" t="s">
        <v>79</v>
      </c>
      <c r="AZ4166" s="235" t="s">
        <v>4306</v>
      </c>
      <c r="BA4166" s="235">
        <v>4315131</v>
      </c>
      <c r="BB4166" s="235"/>
      <c r="BC4166" s="235"/>
    </row>
    <row r="4167" spans="51:55" ht="30" customHeight="1" x14ac:dyDescent="0.25">
      <c r="AY4167" s="235" t="s">
        <v>79</v>
      </c>
      <c r="AZ4167" s="235" t="s">
        <v>4311</v>
      </c>
      <c r="BA4167" s="235">
        <v>4315149</v>
      </c>
      <c r="BB4167" s="235"/>
      <c r="BC4167" s="235"/>
    </row>
    <row r="4168" spans="51:55" ht="30" customHeight="1" x14ac:dyDescent="0.25">
      <c r="AY4168" s="235" t="s">
        <v>79</v>
      </c>
      <c r="AZ4168" s="235" t="s">
        <v>4316</v>
      </c>
      <c r="BA4168" s="235">
        <v>4315156</v>
      </c>
      <c r="BB4168" s="235"/>
      <c r="BC4168" s="235"/>
    </row>
    <row r="4169" spans="51:55" ht="30" customHeight="1" x14ac:dyDescent="0.25">
      <c r="AY4169" s="235" t="s">
        <v>79</v>
      </c>
      <c r="AZ4169" s="235" t="s">
        <v>4320</v>
      </c>
      <c r="BA4169" s="235">
        <v>4315172</v>
      </c>
      <c r="BB4169" s="235"/>
      <c r="BC4169" s="235"/>
    </row>
    <row r="4170" spans="51:55" ht="30" customHeight="1" x14ac:dyDescent="0.25">
      <c r="AY4170" s="235" t="s">
        <v>79</v>
      </c>
      <c r="AZ4170" s="235" t="s">
        <v>4325</v>
      </c>
      <c r="BA4170" s="235">
        <v>4315206</v>
      </c>
      <c r="BB4170" s="235"/>
      <c r="BC4170" s="235"/>
    </row>
    <row r="4171" spans="51:55" ht="30" customHeight="1" x14ac:dyDescent="0.25">
      <c r="AY4171" s="235" t="s">
        <v>79</v>
      </c>
      <c r="AZ4171" s="235" t="s">
        <v>4330</v>
      </c>
      <c r="BA4171" s="235">
        <v>4315305</v>
      </c>
      <c r="BB4171" s="235"/>
      <c r="BC4171" s="235"/>
    </row>
    <row r="4172" spans="51:55" ht="30" customHeight="1" x14ac:dyDescent="0.25">
      <c r="AY4172" s="235" t="s">
        <v>79</v>
      </c>
      <c r="AZ4172" s="235" t="s">
        <v>4335</v>
      </c>
      <c r="BA4172" s="235">
        <v>4315313</v>
      </c>
      <c r="BB4172" s="235"/>
      <c r="BC4172" s="235"/>
    </row>
    <row r="4173" spans="51:55" ht="30" customHeight="1" x14ac:dyDescent="0.25">
      <c r="AY4173" s="235" t="s">
        <v>79</v>
      </c>
      <c r="AZ4173" s="235" t="s">
        <v>4340</v>
      </c>
      <c r="BA4173" s="235">
        <v>4315321</v>
      </c>
      <c r="BB4173" s="235"/>
      <c r="BC4173" s="235"/>
    </row>
    <row r="4174" spans="51:55" ht="30" customHeight="1" x14ac:dyDescent="0.25">
      <c r="AY4174" s="235" t="s">
        <v>79</v>
      </c>
      <c r="AZ4174" s="235" t="s">
        <v>4345</v>
      </c>
      <c r="BA4174" s="235">
        <v>4315354</v>
      </c>
      <c r="BB4174" s="235"/>
      <c r="BC4174" s="235"/>
    </row>
    <row r="4175" spans="51:55" ht="30" customHeight="1" x14ac:dyDescent="0.25">
      <c r="AY4175" s="235" t="s">
        <v>79</v>
      </c>
      <c r="AZ4175" s="235" t="s">
        <v>4350</v>
      </c>
      <c r="BA4175" s="235">
        <v>4315404</v>
      </c>
      <c r="BB4175" s="235"/>
      <c r="BC4175" s="235"/>
    </row>
    <row r="4176" spans="51:55" ht="30" customHeight="1" x14ac:dyDescent="0.25">
      <c r="AY4176" s="235" t="s">
        <v>79</v>
      </c>
      <c r="AZ4176" s="235" t="s">
        <v>4354</v>
      </c>
      <c r="BA4176" s="235">
        <v>4315453</v>
      </c>
      <c r="BB4176" s="235"/>
      <c r="BC4176" s="235"/>
    </row>
    <row r="4177" spans="51:55" ht="30" customHeight="1" x14ac:dyDescent="0.25">
      <c r="AY4177" s="235" t="s">
        <v>79</v>
      </c>
      <c r="AZ4177" s="235" t="s">
        <v>4358</v>
      </c>
      <c r="BA4177" s="235">
        <v>4315503</v>
      </c>
      <c r="BB4177" s="235"/>
      <c r="BC4177" s="235"/>
    </row>
    <row r="4178" spans="51:55" ht="30" customHeight="1" x14ac:dyDescent="0.25">
      <c r="AY4178" s="235" t="s">
        <v>79</v>
      </c>
      <c r="AZ4178" s="235" t="s">
        <v>4362</v>
      </c>
      <c r="BA4178" s="235">
        <v>4315552</v>
      </c>
      <c r="BB4178" s="235"/>
      <c r="BC4178" s="235"/>
    </row>
    <row r="4179" spans="51:55" ht="30" customHeight="1" x14ac:dyDescent="0.25">
      <c r="AY4179" s="235" t="s">
        <v>79</v>
      </c>
      <c r="AZ4179" s="235" t="s">
        <v>4367</v>
      </c>
      <c r="BA4179" s="235">
        <v>4315602</v>
      </c>
      <c r="BB4179" s="235"/>
      <c r="BC4179" s="235"/>
    </row>
    <row r="4180" spans="51:55" ht="30" customHeight="1" x14ac:dyDescent="0.25">
      <c r="AY4180" s="235" t="s">
        <v>79</v>
      </c>
      <c r="AZ4180" s="235" t="s">
        <v>4371</v>
      </c>
      <c r="BA4180" s="235">
        <v>4315701</v>
      </c>
      <c r="BB4180" s="235"/>
      <c r="BC4180" s="235"/>
    </row>
    <row r="4181" spans="51:55" ht="30" customHeight="1" x14ac:dyDescent="0.25">
      <c r="AY4181" s="235" t="s">
        <v>79</v>
      </c>
      <c r="AZ4181" s="235" t="s">
        <v>4376</v>
      </c>
      <c r="BA4181" s="235">
        <v>4315750</v>
      </c>
      <c r="BB4181" s="235"/>
      <c r="BC4181" s="235"/>
    </row>
    <row r="4182" spans="51:55" ht="30" customHeight="1" x14ac:dyDescent="0.25">
      <c r="AY4182" s="235" t="s">
        <v>79</v>
      </c>
      <c r="AZ4182" s="235" t="s">
        <v>4380</v>
      </c>
      <c r="BA4182" s="235">
        <v>4315800</v>
      </c>
      <c r="BB4182" s="235"/>
      <c r="BC4182" s="235"/>
    </row>
    <row r="4183" spans="51:55" ht="30" customHeight="1" x14ac:dyDescent="0.25">
      <c r="AY4183" s="235" t="s">
        <v>79</v>
      </c>
      <c r="AZ4183" s="235" t="s">
        <v>4385</v>
      </c>
      <c r="BA4183" s="235">
        <v>4315909</v>
      </c>
      <c r="BB4183" s="235"/>
      <c r="BC4183" s="235"/>
    </row>
    <row r="4184" spans="51:55" ht="30" customHeight="1" x14ac:dyDescent="0.25">
      <c r="AY4184" s="235" t="s">
        <v>79</v>
      </c>
      <c r="AZ4184" s="235" t="s">
        <v>4390</v>
      </c>
      <c r="BA4184" s="235">
        <v>4315958</v>
      </c>
      <c r="BB4184" s="235"/>
      <c r="BC4184" s="235"/>
    </row>
    <row r="4185" spans="51:55" ht="30" customHeight="1" x14ac:dyDescent="0.25">
      <c r="AY4185" s="235" t="s">
        <v>79</v>
      </c>
      <c r="AZ4185" s="235" t="s">
        <v>4394</v>
      </c>
      <c r="BA4185" s="235">
        <v>4316006</v>
      </c>
      <c r="BB4185" s="235"/>
      <c r="BC4185" s="235"/>
    </row>
    <row r="4186" spans="51:55" ht="30" customHeight="1" x14ac:dyDescent="0.25">
      <c r="AY4186" s="235" t="s">
        <v>79</v>
      </c>
      <c r="AZ4186" s="235" t="s">
        <v>4399</v>
      </c>
      <c r="BA4186" s="235">
        <v>4316105</v>
      </c>
      <c r="BB4186" s="235"/>
      <c r="BC4186" s="235"/>
    </row>
    <row r="4187" spans="51:55" ht="30" customHeight="1" x14ac:dyDescent="0.25">
      <c r="AY4187" s="235" t="s">
        <v>79</v>
      </c>
      <c r="AZ4187" s="235" t="s">
        <v>4404</v>
      </c>
      <c r="BA4187" s="235">
        <v>4316204</v>
      </c>
      <c r="BB4187" s="235"/>
      <c r="BC4187" s="235"/>
    </row>
    <row r="4188" spans="51:55" ht="30" customHeight="1" x14ac:dyDescent="0.25">
      <c r="AY4188" s="235" t="s">
        <v>79</v>
      </c>
      <c r="AZ4188" s="235" t="s">
        <v>4408</v>
      </c>
      <c r="BA4188" s="235">
        <v>4316303</v>
      </c>
      <c r="BB4188" s="235"/>
      <c r="BC4188" s="235"/>
    </row>
    <row r="4189" spans="51:55" ht="30" customHeight="1" x14ac:dyDescent="0.25">
      <c r="AY4189" s="235" t="s">
        <v>79</v>
      </c>
      <c r="AZ4189" s="235" t="s">
        <v>4413</v>
      </c>
      <c r="BA4189" s="235">
        <v>4316402</v>
      </c>
      <c r="BB4189" s="235"/>
      <c r="BC4189" s="235"/>
    </row>
    <row r="4190" spans="51:55" ht="30" customHeight="1" x14ac:dyDescent="0.25">
      <c r="AY4190" s="235" t="s">
        <v>79</v>
      </c>
      <c r="AZ4190" s="235" t="s">
        <v>4418</v>
      </c>
      <c r="BA4190" s="235">
        <v>4316428</v>
      </c>
      <c r="BB4190" s="235"/>
      <c r="BC4190" s="235"/>
    </row>
    <row r="4191" spans="51:55" ht="30" customHeight="1" x14ac:dyDescent="0.25">
      <c r="AY4191" s="235" t="s">
        <v>79</v>
      </c>
      <c r="AZ4191" s="235" t="s">
        <v>4423</v>
      </c>
      <c r="BA4191" s="235">
        <v>4316436</v>
      </c>
      <c r="BB4191" s="235"/>
      <c r="BC4191" s="235"/>
    </row>
    <row r="4192" spans="51:55" ht="30" customHeight="1" x14ac:dyDescent="0.25">
      <c r="AY4192" s="235" t="s">
        <v>79</v>
      </c>
      <c r="AZ4192" s="235" t="s">
        <v>4427</v>
      </c>
      <c r="BA4192" s="235">
        <v>4316451</v>
      </c>
      <c r="BB4192" s="235"/>
      <c r="BC4192" s="235"/>
    </row>
    <row r="4193" spans="51:55" ht="30" customHeight="1" x14ac:dyDescent="0.25">
      <c r="AY4193" s="235" t="s">
        <v>79</v>
      </c>
      <c r="AZ4193" s="235" t="s">
        <v>4432</v>
      </c>
      <c r="BA4193" s="235">
        <v>4316477</v>
      </c>
      <c r="BB4193" s="235"/>
      <c r="BC4193" s="235"/>
    </row>
    <row r="4194" spans="51:55" ht="30" customHeight="1" x14ac:dyDescent="0.25">
      <c r="AY4194" s="235" t="s">
        <v>79</v>
      </c>
      <c r="AZ4194" s="235" t="s">
        <v>4437</v>
      </c>
      <c r="BA4194" s="235">
        <v>4316501</v>
      </c>
      <c r="BB4194" s="235"/>
      <c r="BC4194" s="235"/>
    </row>
    <row r="4195" spans="51:55" ht="30" customHeight="1" x14ac:dyDescent="0.25">
      <c r="AY4195" s="235" t="s">
        <v>79</v>
      </c>
      <c r="AZ4195" s="235" t="s">
        <v>4441</v>
      </c>
      <c r="BA4195" s="235">
        <v>4316600</v>
      </c>
      <c r="BB4195" s="235"/>
      <c r="BC4195" s="235"/>
    </row>
    <row r="4196" spans="51:55" ht="30" customHeight="1" x14ac:dyDescent="0.25">
      <c r="AY4196" s="235" t="s">
        <v>79</v>
      </c>
      <c r="AZ4196" s="235" t="s">
        <v>4446</v>
      </c>
      <c r="BA4196" s="235">
        <v>4316709</v>
      </c>
      <c r="BB4196" s="235"/>
      <c r="BC4196" s="235"/>
    </row>
    <row r="4197" spans="51:55" ht="30" customHeight="1" x14ac:dyDescent="0.25">
      <c r="AY4197" s="235" t="s">
        <v>79</v>
      </c>
      <c r="AZ4197" s="235" t="s">
        <v>4451</v>
      </c>
      <c r="BA4197" s="235">
        <v>4316733</v>
      </c>
      <c r="BB4197" s="235"/>
      <c r="BC4197" s="235"/>
    </row>
    <row r="4198" spans="51:55" ht="30" customHeight="1" x14ac:dyDescent="0.25">
      <c r="AY4198" s="235" t="s">
        <v>79</v>
      </c>
      <c r="AZ4198" s="235" t="s">
        <v>4456</v>
      </c>
      <c r="BA4198" s="235">
        <v>4316758</v>
      </c>
      <c r="BB4198" s="235"/>
      <c r="BC4198" s="235"/>
    </row>
    <row r="4199" spans="51:55" ht="30" customHeight="1" x14ac:dyDescent="0.25">
      <c r="AY4199" s="235" t="s">
        <v>79</v>
      </c>
      <c r="AZ4199" s="235" t="s">
        <v>4461</v>
      </c>
      <c r="BA4199" s="235">
        <v>4316808</v>
      </c>
      <c r="BB4199" s="235"/>
      <c r="BC4199" s="235"/>
    </row>
    <row r="4200" spans="51:55" ht="30" customHeight="1" x14ac:dyDescent="0.25">
      <c r="AY4200" s="235" t="s">
        <v>79</v>
      </c>
      <c r="AZ4200" s="235" t="s">
        <v>4466</v>
      </c>
      <c r="BA4200" s="235">
        <v>4316972</v>
      </c>
      <c r="BB4200" s="235"/>
      <c r="BC4200" s="235"/>
    </row>
    <row r="4201" spans="51:55" ht="30" customHeight="1" x14ac:dyDescent="0.25">
      <c r="AY4201" s="235" t="s">
        <v>79</v>
      </c>
      <c r="AZ4201" s="235" t="s">
        <v>2538</v>
      </c>
      <c r="BA4201" s="235">
        <v>4316907</v>
      </c>
      <c r="BB4201" s="235"/>
      <c r="BC4201" s="235"/>
    </row>
    <row r="4202" spans="51:55" ht="30" customHeight="1" x14ac:dyDescent="0.25">
      <c r="AY4202" s="235" t="s">
        <v>79</v>
      </c>
      <c r="AZ4202" s="235" t="s">
        <v>4475</v>
      </c>
      <c r="BA4202" s="235">
        <v>4316956</v>
      </c>
      <c r="BB4202" s="235"/>
      <c r="BC4202" s="235"/>
    </row>
    <row r="4203" spans="51:55" ht="30" customHeight="1" x14ac:dyDescent="0.25">
      <c r="AY4203" s="235" t="s">
        <v>79</v>
      </c>
      <c r="AZ4203" s="235" t="s">
        <v>4480</v>
      </c>
      <c r="BA4203" s="235">
        <v>4317202</v>
      </c>
      <c r="BB4203" s="235"/>
      <c r="BC4203" s="235"/>
    </row>
    <row r="4204" spans="51:55" ht="30" customHeight="1" x14ac:dyDescent="0.25">
      <c r="AY4204" s="235" t="s">
        <v>79</v>
      </c>
      <c r="AZ4204" s="235" t="s">
        <v>4485</v>
      </c>
      <c r="BA4204" s="235">
        <v>4317251</v>
      </c>
      <c r="BB4204" s="235"/>
      <c r="BC4204" s="235"/>
    </row>
    <row r="4205" spans="51:55" ht="30" customHeight="1" x14ac:dyDescent="0.25">
      <c r="AY4205" s="235" t="s">
        <v>79</v>
      </c>
      <c r="AZ4205" s="235" t="s">
        <v>4490</v>
      </c>
      <c r="BA4205" s="235">
        <v>4317301</v>
      </c>
      <c r="BB4205" s="235"/>
      <c r="BC4205" s="235"/>
    </row>
    <row r="4206" spans="51:55" ht="30" customHeight="1" x14ac:dyDescent="0.25">
      <c r="AY4206" s="235" t="s">
        <v>79</v>
      </c>
      <c r="AZ4206" s="235" t="s">
        <v>4495</v>
      </c>
      <c r="BA4206" s="235">
        <v>4317004</v>
      </c>
      <c r="BB4206" s="235"/>
      <c r="BC4206" s="235"/>
    </row>
    <row r="4207" spans="51:55" ht="30" customHeight="1" x14ac:dyDescent="0.25">
      <c r="AY4207" s="235" t="s">
        <v>79</v>
      </c>
      <c r="AZ4207" s="235" t="s">
        <v>4500</v>
      </c>
      <c r="BA4207" s="235">
        <v>4317103</v>
      </c>
      <c r="BB4207" s="235"/>
      <c r="BC4207" s="235"/>
    </row>
    <row r="4208" spans="51:55" ht="30" customHeight="1" x14ac:dyDescent="0.25">
      <c r="AY4208" s="235" t="s">
        <v>79</v>
      </c>
      <c r="AZ4208" s="235" t="s">
        <v>4505</v>
      </c>
      <c r="BA4208" s="235">
        <v>4317400</v>
      </c>
      <c r="BB4208" s="235"/>
      <c r="BC4208" s="235"/>
    </row>
    <row r="4209" spans="51:55" ht="30" customHeight="1" x14ac:dyDescent="0.25">
      <c r="AY4209" s="235" t="s">
        <v>79</v>
      </c>
      <c r="AZ4209" s="235" t="s">
        <v>4510</v>
      </c>
      <c r="BA4209" s="235">
        <v>4317509</v>
      </c>
      <c r="BB4209" s="235"/>
      <c r="BC4209" s="235"/>
    </row>
    <row r="4210" spans="51:55" ht="30" customHeight="1" x14ac:dyDescent="0.25">
      <c r="AY4210" s="235" t="s">
        <v>79</v>
      </c>
      <c r="AZ4210" s="235" t="s">
        <v>4514</v>
      </c>
      <c r="BA4210" s="235">
        <v>4317608</v>
      </c>
      <c r="BB4210" s="235"/>
      <c r="BC4210" s="235"/>
    </row>
    <row r="4211" spans="51:55" ht="30" customHeight="1" x14ac:dyDescent="0.25">
      <c r="AY4211" s="235" t="s">
        <v>79</v>
      </c>
      <c r="AZ4211" s="235" t="s">
        <v>4519</v>
      </c>
      <c r="BA4211" s="235">
        <v>4317707</v>
      </c>
      <c r="BB4211" s="235"/>
      <c r="BC4211" s="235"/>
    </row>
    <row r="4212" spans="51:55" ht="30" customHeight="1" x14ac:dyDescent="0.25">
      <c r="AY4212" s="235" t="s">
        <v>79</v>
      </c>
      <c r="AZ4212" s="235" t="s">
        <v>4524</v>
      </c>
      <c r="BA4212" s="235">
        <v>4317558</v>
      </c>
      <c r="BB4212" s="235"/>
      <c r="BC4212" s="235"/>
    </row>
    <row r="4213" spans="51:55" ht="30" customHeight="1" x14ac:dyDescent="0.25">
      <c r="AY4213" s="235" t="s">
        <v>79</v>
      </c>
      <c r="AZ4213" s="235" t="s">
        <v>4529</v>
      </c>
      <c r="BA4213" s="235">
        <v>4317756</v>
      </c>
      <c r="BB4213" s="235"/>
      <c r="BC4213" s="235"/>
    </row>
    <row r="4214" spans="51:55" ht="30" customHeight="1" x14ac:dyDescent="0.25">
      <c r="AY4214" s="235" t="s">
        <v>79</v>
      </c>
      <c r="AZ4214" s="235" t="s">
        <v>4534</v>
      </c>
      <c r="BA4214" s="235">
        <v>4317806</v>
      </c>
      <c r="BB4214" s="235"/>
      <c r="BC4214" s="235"/>
    </row>
    <row r="4215" spans="51:55" ht="30" customHeight="1" x14ac:dyDescent="0.25">
      <c r="AY4215" s="235" t="s">
        <v>79</v>
      </c>
      <c r="AZ4215" s="235" t="s">
        <v>4538</v>
      </c>
      <c r="BA4215" s="235">
        <v>4317905</v>
      </c>
      <c r="BB4215" s="235"/>
      <c r="BC4215" s="235"/>
    </row>
    <row r="4216" spans="51:55" ht="30" customHeight="1" x14ac:dyDescent="0.25">
      <c r="AY4216" s="235" t="s">
        <v>79</v>
      </c>
      <c r="AZ4216" s="235" t="s">
        <v>4543</v>
      </c>
      <c r="BA4216" s="235">
        <v>4317954</v>
      </c>
      <c r="BB4216" s="235"/>
      <c r="BC4216" s="235"/>
    </row>
    <row r="4217" spans="51:55" ht="30" customHeight="1" x14ac:dyDescent="0.25">
      <c r="AY4217" s="235" t="s">
        <v>79</v>
      </c>
      <c r="AZ4217" s="235" t="s">
        <v>4547</v>
      </c>
      <c r="BA4217" s="235">
        <v>4318002</v>
      </c>
      <c r="BB4217" s="235"/>
      <c r="BC4217" s="235"/>
    </row>
    <row r="4218" spans="51:55" ht="30" customHeight="1" x14ac:dyDescent="0.25">
      <c r="AY4218" s="235" t="s">
        <v>79</v>
      </c>
      <c r="AZ4218" s="235" t="s">
        <v>4552</v>
      </c>
      <c r="BA4218" s="235">
        <v>4318051</v>
      </c>
      <c r="BB4218" s="235"/>
      <c r="BC4218" s="235"/>
    </row>
    <row r="4219" spans="51:55" ht="30" customHeight="1" x14ac:dyDescent="0.25">
      <c r="AY4219" s="235" t="s">
        <v>79</v>
      </c>
      <c r="AZ4219" s="235" t="s">
        <v>4557</v>
      </c>
      <c r="BA4219" s="235">
        <v>4318101</v>
      </c>
      <c r="BB4219" s="235"/>
      <c r="BC4219" s="235"/>
    </row>
    <row r="4220" spans="51:55" ht="30" customHeight="1" x14ac:dyDescent="0.25">
      <c r="AY4220" s="235" t="s">
        <v>79</v>
      </c>
      <c r="AZ4220" s="235" t="s">
        <v>4562</v>
      </c>
      <c r="BA4220" s="235">
        <v>4318200</v>
      </c>
      <c r="BB4220" s="235"/>
      <c r="BC4220" s="235"/>
    </row>
    <row r="4221" spans="51:55" ht="30" customHeight="1" x14ac:dyDescent="0.25">
      <c r="AY4221" s="235" t="s">
        <v>79</v>
      </c>
      <c r="AZ4221" s="235" t="s">
        <v>4429</v>
      </c>
      <c r="BA4221" s="235">
        <v>4318309</v>
      </c>
      <c r="BB4221" s="235"/>
      <c r="BC4221" s="235"/>
    </row>
    <row r="4222" spans="51:55" ht="30" customHeight="1" x14ac:dyDescent="0.25">
      <c r="AY4222" s="235" t="s">
        <v>79</v>
      </c>
      <c r="AZ4222" s="235" t="s">
        <v>4569</v>
      </c>
      <c r="BA4222" s="235">
        <v>4318408</v>
      </c>
      <c r="BB4222" s="235"/>
      <c r="BC4222" s="235"/>
    </row>
    <row r="4223" spans="51:55" ht="30" customHeight="1" x14ac:dyDescent="0.25">
      <c r="AY4223" s="235" t="s">
        <v>79</v>
      </c>
      <c r="AZ4223" s="235" t="s">
        <v>4574</v>
      </c>
      <c r="BA4223" s="235">
        <v>4318424</v>
      </c>
      <c r="BB4223" s="235"/>
      <c r="BC4223" s="235"/>
    </row>
    <row r="4224" spans="51:55" ht="30" customHeight="1" x14ac:dyDescent="0.25">
      <c r="AY4224" s="235" t="s">
        <v>79</v>
      </c>
      <c r="AZ4224" s="235" t="s">
        <v>4579</v>
      </c>
      <c r="BA4224" s="235">
        <v>4318432</v>
      </c>
      <c r="BB4224" s="235"/>
      <c r="BC4224" s="235"/>
    </row>
    <row r="4225" spans="51:55" ht="30" customHeight="1" x14ac:dyDescent="0.25">
      <c r="AY4225" s="235" t="s">
        <v>79</v>
      </c>
      <c r="AZ4225" s="235" t="s">
        <v>4584</v>
      </c>
      <c r="BA4225" s="235">
        <v>4318440</v>
      </c>
      <c r="BB4225" s="235"/>
      <c r="BC4225" s="235"/>
    </row>
    <row r="4226" spans="51:55" ht="30" customHeight="1" x14ac:dyDescent="0.25">
      <c r="AY4226" s="235" t="s">
        <v>79</v>
      </c>
      <c r="AZ4226" s="235" t="s">
        <v>4589</v>
      </c>
      <c r="BA4226" s="235">
        <v>4318457</v>
      </c>
      <c r="BB4226" s="235"/>
      <c r="BC4226" s="235"/>
    </row>
    <row r="4227" spans="51:55" ht="30" customHeight="1" x14ac:dyDescent="0.25">
      <c r="AY4227" s="235" t="s">
        <v>79</v>
      </c>
      <c r="AZ4227" s="235" t="s">
        <v>4593</v>
      </c>
      <c r="BA4227" s="235">
        <v>4318465</v>
      </c>
      <c r="BB4227" s="235"/>
      <c r="BC4227" s="235"/>
    </row>
    <row r="4228" spans="51:55" ht="30" customHeight="1" x14ac:dyDescent="0.25">
      <c r="AY4228" s="235" t="s">
        <v>79</v>
      </c>
      <c r="AZ4228" s="235" t="s">
        <v>4598</v>
      </c>
      <c r="BA4228" s="235">
        <v>4318481</v>
      </c>
      <c r="BB4228" s="235"/>
      <c r="BC4228" s="235"/>
    </row>
    <row r="4229" spans="51:55" ht="30" customHeight="1" x14ac:dyDescent="0.25">
      <c r="AY4229" s="235" t="s">
        <v>79</v>
      </c>
      <c r="AZ4229" s="235" t="s">
        <v>4602</v>
      </c>
      <c r="BA4229" s="235">
        <v>4318499</v>
      </c>
      <c r="BB4229" s="235"/>
      <c r="BC4229" s="235"/>
    </row>
    <row r="4230" spans="51:55" ht="30" customHeight="1" x14ac:dyDescent="0.25">
      <c r="AY4230" s="235" t="s">
        <v>79</v>
      </c>
      <c r="AZ4230" s="235" t="s">
        <v>4606</v>
      </c>
      <c r="BA4230" s="235">
        <v>4318507</v>
      </c>
      <c r="BB4230" s="235"/>
      <c r="BC4230" s="235"/>
    </row>
    <row r="4231" spans="51:55" ht="30" customHeight="1" x14ac:dyDescent="0.25">
      <c r="AY4231" s="235" t="s">
        <v>79</v>
      </c>
      <c r="AZ4231" s="235" t="s">
        <v>4611</v>
      </c>
      <c r="BA4231" s="235">
        <v>4318606</v>
      </c>
      <c r="BB4231" s="235"/>
      <c r="BC4231" s="235"/>
    </row>
    <row r="4232" spans="51:55" ht="30" customHeight="1" x14ac:dyDescent="0.25">
      <c r="AY4232" s="235" t="s">
        <v>79</v>
      </c>
      <c r="AZ4232" s="235" t="s">
        <v>4616</v>
      </c>
      <c r="BA4232" s="235">
        <v>4318614</v>
      </c>
      <c r="BB4232" s="235"/>
      <c r="BC4232" s="235"/>
    </row>
    <row r="4233" spans="51:55" ht="30" customHeight="1" x14ac:dyDescent="0.25">
      <c r="AY4233" s="235" t="s">
        <v>79</v>
      </c>
      <c r="AZ4233" s="235" t="s">
        <v>4620</v>
      </c>
      <c r="BA4233" s="235">
        <v>4318622</v>
      </c>
      <c r="BB4233" s="235"/>
      <c r="BC4233" s="235"/>
    </row>
    <row r="4234" spans="51:55" ht="30" customHeight="1" x14ac:dyDescent="0.25">
      <c r="AY4234" s="235" t="s">
        <v>79</v>
      </c>
      <c r="AZ4234" s="235" t="s">
        <v>4625</v>
      </c>
      <c r="BA4234" s="235">
        <v>4318705</v>
      </c>
      <c r="BB4234" s="235"/>
      <c r="BC4234" s="235"/>
    </row>
    <row r="4235" spans="51:55" ht="30" customHeight="1" x14ac:dyDescent="0.25">
      <c r="AY4235" s="235" t="s">
        <v>79</v>
      </c>
      <c r="AZ4235" s="235" t="s">
        <v>4629</v>
      </c>
      <c r="BA4235" s="235">
        <v>4318804</v>
      </c>
      <c r="BB4235" s="235"/>
      <c r="BC4235" s="235"/>
    </row>
    <row r="4236" spans="51:55" ht="30" customHeight="1" x14ac:dyDescent="0.25">
      <c r="AY4236" s="235" t="s">
        <v>79</v>
      </c>
      <c r="AZ4236" s="235" t="s">
        <v>4632</v>
      </c>
      <c r="BA4236" s="235">
        <v>4318903</v>
      </c>
      <c r="BB4236" s="235"/>
      <c r="BC4236" s="235"/>
    </row>
    <row r="4237" spans="51:55" ht="30" customHeight="1" x14ac:dyDescent="0.25">
      <c r="AY4237" s="235" t="s">
        <v>79</v>
      </c>
      <c r="AZ4237" s="235" t="s">
        <v>4636</v>
      </c>
      <c r="BA4237" s="235">
        <v>4319000</v>
      </c>
      <c r="BB4237" s="235"/>
      <c r="BC4237" s="235"/>
    </row>
    <row r="4238" spans="51:55" ht="30" customHeight="1" x14ac:dyDescent="0.25">
      <c r="AY4238" s="235" t="s">
        <v>79</v>
      </c>
      <c r="AZ4238" s="235" t="s">
        <v>3907</v>
      </c>
      <c r="BA4238" s="235">
        <v>4319109</v>
      </c>
      <c r="BB4238" s="235"/>
      <c r="BC4238" s="235"/>
    </row>
    <row r="4239" spans="51:55" ht="30" customHeight="1" x14ac:dyDescent="0.25">
      <c r="AY4239" s="235" t="s">
        <v>79</v>
      </c>
      <c r="AZ4239" s="235" t="s">
        <v>4643</v>
      </c>
      <c r="BA4239" s="235">
        <v>4319125</v>
      </c>
      <c r="BB4239" s="235"/>
      <c r="BC4239" s="235"/>
    </row>
    <row r="4240" spans="51:55" ht="30" customHeight="1" x14ac:dyDescent="0.25">
      <c r="AY4240" s="235" t="s">
        <v>79</v>
      </c>
      <c r="AZ4240" s="235" t="s">
        <v>4645</v>
      </c>
      <c r="BA4240" s="235">
        <v>4319158</v>
      </c>
      <c r="BB4240" s="235"/>
      <c r="BC4240" s="235"/>
    </row>
    <row r="4241" spans="51:55" ht="30" customHeight="1" x14ac:dyDescent="0.25">
      <c r="AY4241" s="235" t="s">
        <v>79</v>
      </c>
      <c r="AZ4241" s="235" t="s">
        <v>4649</v>
      </c>
      <c r="BA4241" s="235">
        <v>4319208</v>
      </c>
      <c r="BB4241" s="235"/>
      <c r="BC4241" s="235"/>
    </row>
    <row r="4242" spans="51:55" ht="30" customHeight="1" x14ac:dyDescent="0.25">
      <c r="AY4242" s="235" t="s">
        <v>79</v>
      </c>
      <c r="AZ4242" s="235" t="s">
        <v>4653</v>
      </c>
      <c r="BA4242" s="235">
        <v>4319307</v>
      </c>
      <c r="BB4242" s="235"/>
      <c r="BC4242" s="235"/>
    </row>
    <row r="4243" spans="51:55" ht="30" customHeight="1" x14ac:dyDescent="0.25">
      <c r="AY4243" s="235" t="s">
        <v>79</v>
      </c>
      <c r="AZ4243" s="235" t="s">
        <v>4657</v>
      </c>
      <c r="BA4243" s="235">
        <v>4319356</v>
      </c>
      <c r="BB4243" s="235"/>
      <c r="BC4243" s="235"/>
    </row>
    <row r="4244" spans="51:55" ht="30" customHeight="1" x14ac:dyDescent="0.25">
      <c r="AY4244" s="235" t="s">
        <v>79</v>
      </c>
      <c r="AZ4244" s="235" t="s">
        <v>4661</v>
      </c>
      <c r="BA4244" s="235">
        <v>4319364</v>
      </c>
      <c r="BB4244" s="235"/>
      <c r="BC4244" s="235"/>
    </row>
    <row r="4245" spans="51:55" ht="30" customHeight="1" x14ac:dyDescent="0.25">
      <c r="AY4245" s="235" t="s">
        <v>79</v>
      </c>
      <c r="AZ4245" s="235" t="s">
        <v>4665</v>
      </c>
      <c r="BA4245" s="235">
        <v>4319372</v>
      </c>
      <c r="BB4245" s="235"/>
      <c r="BC4245" s="235"/>
    </row>
    <row r="4246" spans="51:55" ht="30" customHeight="1" x14ac:dyDescent="0.25">
      <c r="AY4246" s="235" t="s">
        <v>79</v>
      </c>
      <c r="AZ4246" s="235" t="s">
        <v>4668</v>
      </c>
      <c r="BA4246" s="235">
        <v>4319406</v>
      </c>
      <c r="BB4246" s="235"/>
      <c r="BC4246" s="235"/>
    </row>
    <row r="4247" spans="51:55" ht="30" customHeight="1" x14ac:dyDescent="0.25">
      <c r="AY4247" s="235" t="s">
        <v>79</v>
      </c>
      <c r="AZ4247" s="235" t="s">
        <v>4672</v>
      </c>
      <c r="BA4247" s="235">
        <v>4319505</v>
      </c>
      <c r="BB4247" s="235"/>
      <c r="BC4247" s="235"/>
    </row>
    <row r="4248" spans="51:55" ht="30" customHeight="1" x14ac:dyDescent="0.25">
      <c r="AY4248" s="235" t="s">
        <v>79</v>
      </c>
      <c r="AZ4248" s="235" t="s">
        <v>4676</v>
      </c>
      <c r="BA4248" s="235">
        <v>4319604</v>
      </c>
      <c r="BB4248" s="235"/>
      <c r="BC4248" s="235"/>
    </row>
    <row r="4249" spans="51:55" ht="30" customHeight="1" x14ac:dyDescent="0.25">
      <c r="AY4249" s="235" t="s">
        <v>79</v>
      </c>
      <c r="AZ4249" s="235" t="s">
        <v>4680</v>
      </c>
      <c r="BA4249" s="235">
        <v>4319703</v>
      </c>
      <c r="BB4249" s="235"/>
      <c r="BC4249" s="235"/>
    </row>
    <row r="4250" spans="51:55" ht="30" customHeight="1" x14ac:dyDescent="0.25">
      <c r="AY4250" s="235" t="s">
        <v>79</v>
      </c>
      <c r="AZ4250" s="235" t="s">
        <v>4684</v>
      </c>
      <c r="BA4250" s="235">
        <v>4319711</v>
      </c>
      <c r="BB4250" s="235"/>
      <c r="BC4250" s="235"/>
    </row>
    <row r="4251" spans="51:55" ht="30" customHeight="1" x14ac:dyDescent="0.25">
      <c r="AY4251" s="235" t="s">
        <v>79</v>
      </c>
      <c r="AZ4251" s="235" t="s">
        <v>4688</v>
      </c>
      <c r="BA4251" s="235">
        <v>4319737</v>
      </c>
      <c r="BB4251" s="235"/>
      <c r="BC4251" s="235"/>
    </row>
    <row r="4252" spans="51:55" ht="30" customHeight="1" x14ac:dyDescent="0.25">
      <c r="AY4252" s="235" t="s">
        <v>79</v>
      </c>
      <c r="AZ4252" s="235" t="s">
        <v>4692</v>
      </c>
      <c r="BA4252" s="235">
        <v>4319752</v>
      </c>
      <c r="BB4252" s="235"/>
      <c r="BC4252" s="235"/>
    </row>
    <row r="4253" spans="51:55" ht="30" customHeight="1" x14ac:dyDescent="0.25">
      <c r="AY4253" s="235" t="s">
        <v>79</v>
      </c>
      <c r="AZ4253" s="235" t="s">
        <v>4695</v>
      </c>
      <c r="BA4253" s="235">
        <v>4319802</v>
      </c>
      <c r="BB4253" s="235"/>
      <c r="BC4253" s="235"/>
    </row>
    <row r="4254" spans="51:55" ht="30" customHeight="1" x14ac:dyDescent="0.25">
      <c r="AY4254" s="235" t="s">
        <v>79</v>
      </c>
      <c r="AZ4254" s="235" t="s">
        <v>4698</v>
      </c>
      <c r="BA4254" s="235">
        <v>4319901</v>
      </c>
      <c r="BB4254" s="235"/>
      <c r="BC4254" s="235"/>
    </row>
    <row r="4255" spans="51:55" ht="30" customHeight="1" x14ac:dyDescent="0.25">
      <c r="AY4255" s="235" t="s">
        <v>79</v>
      </c>
      <c r="AZ4255" s="235" t="s">
        <v>4701</v>
      </c>
      <c r="BA4255" s="235">
        <v>4320008</v>
      </c>
      <c r="BB4255" s="235"/>
      <c r="BC4255" s="235"/>
    </row>
    <row r="4256" spans="51:55" ht="30" customHeight="1" x14ac:dyDescent="0.25">
      <c r="AY4256" s="235" t="s">
        <v>79</v>
      </c>
      <c r="AZ4256" s="235" t="s">
        <v>4450</v>
      </c>
      <c r="BA4256" s="235">
        <v>4320107</v>
      </c>
      <c r="BB4256" s="235"/>
      <c r="BC4256" s="235"/>
    </row>
    <row r="4257" spans="51:55" ht="30" customHeight="1" x14ac:dyDescent="0.25">
      <c r="AY4257" s="235" t="s">
        <v>79</v>
      </c>
      <c r="AZ4257" s="235" t="s">
        <v>4706</v>
      </c>
      <c r="BA4257" s="235">
        <v>4320206</v>
      </c>
      <c r="BB4257" s="235"/>
      <c r="BC4257" s="235"/>
    </row>
    <row r="4258" spans="51:55" ht="30" customHeight="1" x14ac:dyDescent="0.25">
      <c r="AY4258" s="235" t="s">
        <v>79</v>
      </c>
      <c r="AZ4258" s="235" t="s">
        <v>4709</v>
      </c>
      <c r="BA4258" s="235">
        <v>4320230</v>
      </c>
      <c r="BB4258" s="235"/>
      <c r="BC4258" s="235"/>
    </row>
    <row r="4259" spans="51:55" ht="30" customHeight="1" x14ac:dyDescent="0.25">
      <c r="AY4259" s="235" t="s">
        <v>79</v>
      </c>
      <c r="AZ4259" s="235" t="s">
        <v>4712</v>
      </c>
      <c r="BA4259" s="235">
        <v>4320263</v>
      </c>
      <c r="BB4259" s="235"/>
      <c r="BC4259" s="235"/>
    </row>
    <row r="4260" spans="51:55" ht="30" customHeight="1" x14ac:dyDescent="0.25">
      <c r="AY4260" s="235" t="s">
        <v>79</v>
      </c>
      <c r="AZ4260" s="235" t="s">
        <v>4715</v>
      </c>
      <c r="BA4260" s="235">
        <v>4320305</v>
      </c>
      <c r="BB4260" s="235"/>
      <c r="BC4260" s="235"/>
    </row>
    <row r="4261" spans="51:55" ht="30" customHeight="1" x14ac:dyDescent="0.25">
      <c r="AY4261" s="235" t="s">
        <v>79</v>
      </c>
      <c r="AZ4261" s="235" t="s">
        <v>4718</v>
      </c>
      <c r="BA4261" s="235">
        <v>4320321</v>
      </c>
      <c r="BB4261" s="235"/>
      <c r="BC4261" s="235"/>
    </row>
    <row r="4262" spans="51:55" ht="30" customHeight="1" x14ac:dyDescent="0.25">
      <c r="AY4262" s="235" t="s">
        <v>79</v>
      </c>
      <c r="AZ4262" s="235" t="s">
        <v>4721</v>
      </c>
      <c r="BA4262" s="235">
        <v>4320354</v>
      </c>
      <c r="BB4262" s="235"/>
      <c r="BC4262" s="235"/>
    </row>
    <row r="4263" spans="51:55" ht="30" customHeight="1" x14ac:dyDescent="0.25">
      <c r="AY4263" s="235" t="s">
        <v>79</v>
      </c>
      <c r="AZ4263" s="235" t="s">
        <v>4724</v>
      </c>
      <c r="BA4263" s="235">
        <v>4320404</v>
      </c>
      <c r="BB4263" s="235"/>
      <c r="BC4263" s="235"/>
    </row>
    <row r="4264" spans="51:55" ht="30" customHeight="1" x14ac:dyDescent="0.25">
      <c r="AY4264" s="235" t="s">
        <v>79</v>
      </c>
      <c r="AZ4264" s="235" t="s">
        <v>4726</v>
      </c>
      <c r="BA4264" s="235">
        <v>4320453</v>
      </c>
      <c r="BB4264" s="235"/>
      <c r="BC4264" s="235"/>
    </row>
    <row r="4265" spans="51:55" ht="30" customHeight="1" x14ac:dyDescent="0.25">
      <c r="AY4265" s="235" t="s">
        <v>79</v>
      </c>
      <c r="AZ4265" s="235" t="s">
        <v>4728</v>
      </c>
      <c r="BA4265" s="235">
        <v>4320503</v>
      </c>
      <c r="BB4265" s="235"/>
      <c r="BC4265" s="235"/>
    </row>
    <row r="4266" spans="51:55" ht="30" customHeight="1" x14ac:dyDescent="0.25">
      <c r="AY4266" s="235" t="s">
        <v>79</v>
      </c>
      <c r="AZ4266" s="235" t="s">
        <v>4731</v>
      </c>
      <c r="BA4266" s="235">
        <v>4320552</v>
      </c>
      <c r="BB4266" s="235"/>
      <c r="BC4266" s="235"/>
    </row>
    <row r="4267" spans="51:55" ht="30" customHeight="1" x14ac:dyDescent="0.25">
      <c r="AY4267" s="235" t="s">
        <v>79</v>
      </c>
      <c r="AZ4267" s="235" t="s">
        <v>4734</v>
      </c>
      <c r="BA4267" s="235">
        <v>4320578</v>
      </c>
      <c r="BB4267" s="235"/>
      <c r="BC4267" s="235"/>
    </row>
    <row r="4268" spans="51:55" ht="30" customHeight="1" x14ac:dyDescent="0.25">
      <c r="AY4268" s="235" t="s">
        <v>79</v>
      </c>
      <c r="AZ4268" s="235" t="s">
        <v>4736</v>
      </c>
      <c r="BA4268" s="235">
        <v>4320602</v>
      </c>
      <c r="BB4268" s="235"/>
      <c r="BC4268" s="235"/>
    </row>
    <row r="4269" spans="51:55" ht="30" customHeight="1" x14ac:dyDescent="0.25">
      <c r="AY4269" s="235" t="s">
        <v>79</v>
      </c>
      <c r="AZ4269" s="235" t="s">
        <v>4738</v>
      </c>
      <c r="BA4269" s="235">
        <v>4320651</v>
      </c>
      <c r="BB4269" s="235"/>
      <c r="BC4269" s="235"/>
    </row>
    <row r="4270" spans="51:55" ht="30" customHeight="1" x14ac:dyDescent="0.25">
      <c r="AY4270" s="235" t="s">
        <v>79</v>
      </c>
      <c r="AZ4270" s="235" t="s">
        <v>4741</v>
      </c>
      <c r="BA4270" s="235">
        <v>4320677</v>
      </c>
      <c r="BB4270" s="235"/>
      <c r="BC4270" s="235"/>
    </row>
    <row r="4271" spans="51:55" ht="30" customHeight="1" x14ac:dyDescent="0.25">
      <c r="AY4271" s="235" t="s">
        <v>79</v>
      </c>
      <c r="AZ4271" s="235" t="s">
        <v>4536</v>
      </c>
      <c r="BA4271" s="235">
        <v>4320701</v>
      </c>
      <c r="BB4271" s="235"/>
      <c r="BC4271" s="235"/>
    </row>
    <row r="4272" spans="51:55" ht="30" customHeight="1" x14ac:dyDescent="0.25">
      <c r="AY4272" s="235" t="s">
        <v>79</v>
      </c>
      <c r="AZ4272" s="235" t="s">
        <v>3563</v>
      </c>
      <c r="BA4272" s="235">
        <v>4320800</v>
      </c>
      <c r="BB4272" s="235"/>
      <c r="BC4272" s="235"/>
    </row>
    <row r="4273" spans="51:55" ht="30" customHeight="1" x14ac:dyDescent="0.25">
      <c r="AY4273" s="235" t="s">
        <v>79</v>
      </c>
      <c r="AZ4273" s="235" t="s">
        <v>4748</v>
      </c>
      <c r="BA4273" s="235">
        <v>4320859</v>
      </c>
      <c r="BB4273" s="235"/>
      <c r="BC4273" s="235"/>
    </row>
    <row r="4274" spans="51:55" ht="30" customHeight="1" x14ac:dyDescent="0.25">
      <c r="AY4274" s="235" t="s">
        <v>79</v>
      </c>
      <c r="AZ4274" s="235" t="s">
        <v>4499</v>
      </c>
      <c r="BA4274" s="235">
        <v>4320909</v>
      </c>
      <c r="BB4274" s="235"/>
      <c r="BC4274" s="235"/>
    </row>
    <row r="4275" spans="51:55" ht="30" customHeight="1" x14ac:dyDescent="0.25">
      <c r="AY4275" s="235" t="s">
        <v>79</v>
      </c>
      <c r="AZ4275" s="235" t="s">
        <v>4753</v>
      </c>
      <c r="BA4275" s="235">
        <v>4321006</v>
      </c>
      <c r="BB4275" s="235"/>
      <c r="BC4275" s="235"/>
    </row>
    <row r="4276" spans="51:55" ht="30" customHeight="1" x14ac:dyDescent="0.25">
      <c r="AY4276" s="235" t="s">
        <v>79</v>
      </c>
      <c r="AZ4276" s="235" t="s">
        <v>4756</v>
      </c>
      <c r="BA4276" s="235">
        <v>4321105</v>
      </c>
      <c r="BB4276" s="235"/>
      <c r="BC4276" s="235"/>
    </row>
    <row r="4277" spans="51:55" ht="30" customHeight="1" x14ac:dyDescent="0.25">
      <c r="AY4277" s="235" t="s">
        <v>79</v>
      </c>
      <c r="AZ4277" s="235" t="s">
        <v>4759</v>
      </c>
      <c r="BA4277" s="235">
        <v>4321204</v>
      </c>
      <c r="BB4277" s="235"/>
      <c r="BC4277" s="235"/>
    </row>
    <row r="4278" spans="51:55" ht="30" customHeight="1" x14ac:dyDescent="0.25">
      <c r="AY4278" s="235" t="s">
        <v>79</v>
      </c>
      <c r="AZ4278" s="235" t="s">
        <v>4762</v>
      </c>
      <c r="BA4278" s="235">
        <v>4321303</v>
      </c>
      <c r="BB4278" s="235"/>
      <c r="BC4278" s="235"/>
    </row>
    <row r="4279" spans="51:55" ht="30" customHeight="1" x14ac:dyDescent="0.25">
      <c r="AY4279" s="235" t="s">
        <v>79</v>
      </c>
      <c r="AZ4279" s="235" t="s">
        <v>4765</v>
      </c>
      <c r="BA4279" s="235">
        <v>4321329</v>
      </c>
      <c r="BB4279" s="235"/>
      <c r="BC4279" s="235"/>
    </row>
    <row r="4280" spans="51:55" ht="30" customHeight="1" x14ac:dyDescent="0.25">
      <c r="AY4280" s="235" t="s">
        <v>79</v>
      </c>
      <c r="AZ4280" s="235" t="s">
        <v>3620</v>
      </c>
      <c r="BA4280" s="235">
        <v>4321352</v>
      </c>
      <c r="BB4280" s="235"/>
      <c r="BC4280" s="235"/>
    </row>
    <row r="4281" spans="51:55" ht="30" customHeight="1" x14ac:dyDescent="0.25">
      <c r="AY4281" s="235" t="s">
        <v>79</v>
      </c>
      <c r="AZ4281" s="235" t="s">
        <v>4768</v>
      </c>
      <c r="BA4281" s="235">
        <v>4321402</v>
      </c>
      <c r="BB4281" s="235"/>
      <c r="BC4281" s="235"/>
    </row>
    <row r="4282" spans="51:55" ht="30" customHeight="1" x14ac:dyDescent="0.25">
      <c r="AY4282" s="235" t="s">
        <v>79</v>
      </c>
      <c r="AZ4282" s="235" t="s">
        <v>4771</v>
      </c>
      <c r="BA4282" s="235">
        <v>4321436</v>
      </c>
      <c r="BB4282" s="235"/>
      <c r="BC4282" s="235"/>
    </row>
    <row r="4283" spans="51:55" ht="30" customHeight="1" x14ac:dyDescent="0.25">
      <c r="AY4283" s="235" t="s">
        <v>79</v>
      </c>
      <c r="AZ4283" s="235" t="s">
        <v>4774</v>
      </c>
      <c r="BA4283" s="235">
        <v>4321451</v>
      </c>
      <c r="BB4283" s="235"/>
      <c r="BC4283" s="235"/>
    </row>
    <row r="4284" spans="51:55" ht="30" customHeight="1" x14ac:dyDescent="0.25">
      <c r="AY4284" s="235" t="s">
        <v>79</v>
      </c>
      <c r="AZ4284" s="235" t="s">
        <v>4777</v>
      </c>
      <c r="BA4284" s="235">
        <v>4321469</v>
      </c>
      <c r="BB4284" s="235"/>
      <c r="BC4284" s="235"/>
    </row>
    <row r="4285" spans="51:55" ht="30" customHeight="1" x14ac:dyDescent="0.25">
      <c r="AY4285" s="235" t="s">
        <v>79</v>
      </c>
      <c r="AZ4285" s="235" t="s">
        <v>4780</v>
      </c>
      <c r="BA4285" s="235">
        <v>4321477</v>
      </c>
      <c r="BB4285" s="235"/>
      <c r="BC4285" s="235"/>
    </row>
    <row r="4286" spans="51:55" ht="30" customHeight="1" x14ac:dyDescent="0.25">
      <c r="AY4286" s="235" t="s">
        <v>79</v>
      </c>
      <c r="AZ4286" s="235" t="s">
        <v>4783</v>
      </c>
      <c r="BA4286" s="235">
        <v>4321493</v>
      </c>
      <c r="BB4286" s="235"/>
      <c r="BC4286" s="235"/>
    </row>
    <row r="4287" spans="51:55" ht="30" customHeight="1" x14ac:dyDescent="0.25">
      <c r="AY4287" s="235" t="s">
        <v>79</v>
      </c>
      <c r="AZ4287" s="235" t="s">
        <v>4786</v>
      </c>
      <c r="BA4287" s="235">
        <v>4321501</v>
      </c>
      <c r="BB4287" s="235"/>
      <c r="BC4287" s="235"/>
    </row>
    <row r="4288" spans="51:55" ht="30" customHeight="1" x14ac:dyDescent="0.25">
      <c r="AY4288" s="235" t="s">
        <v>79</v>
      </c>
      <c r="AZ4288" s="235" t="s">
        <v>4789</v>
      </c>
      <c r="BA4288" s="235">
        <v>4321600</v>
      </c>
      <c r="BB4288" s="235"/>
      <c r="BC4288" s="235"/>
    </row>
    <row r="4289" spans="51:55" ht="30" customHeight="1" x14ac:dyDescent="0.25">
      <c r="AY4289" s="235" t="s">
        <v>79</v>
      </c>
      <c r="AZ4289" s="235" t="s">
        <v>4792</v>
      </c>
      <c r="BA4289" s="235">
        <v>4321626</v>
      </c>
      <c r="BB4289" s="235"/>
      <c r="BC4289" s="235"/>
    </row>
    <row r="4290" spans="51:55" ht="30" customHeight="1" x14ac:dyDescent="0.25">
      <c r="AY4290" s="235" t="s">
        <v>79</v>
      </c>
      <c r="AZ4290" s="235" t="s">
        <v>4795</v>
      </c>
      <c r="BA4290" s="235">
        <v>4321634</v>
      </c>
      <c r="BB4290" s="235"/>
      <c r="BC4290" s="235"/>
    </row>
    <row r="4291" spans="51:55" ht="30" customHeight="1" x14ac:dyDescent="0.25">
      <c r="AY4291" s="235" t="s">
        <v>79</v>
      </c>
      <c r="AZ4291" s="235" t="s">
        <v>4798</v>
      </c>
      <c r="BA4291" s="235">
        <v>4321667</v>
      </c>
      <c r="BB4291" s="235"/>
      <c r="BC4291" s="235"/>
    </row>
    <row r="4292" spans="51:55" ht="30" customHeight="1" x14ac:dyDescent="0.25">
      <c r="AY4292" s="235" t="s">
        <v>79</v>
      </c>
      <c r="AZ4292" s="235" t="s">
        <v>4801</v>
      </c>
      <c r="BA4292" s="235">
        <v>4321709</v>
      </c>
      <c r="BB4292" s="235"/>
      <c r="BC4292" s="235"/>
    </row>
    <row r="4293" spans="51:55" ht="30" customHeight="1" x14ac:dyDescent="0.25">
      <c r="AY4293" s="235" t="s">
        <v>79</v>
      </c>
      <c r="AZ4293" s="235" t="s">
        <v>4804</v>
      </c>
      <c r="BA4293" s="235">
        <v>4321808</v>
      </c>
      <c r="BB4293" s="235"/>
      <c r="BC4293" s="235"/>
    </row>
    <row r="4294" spans="51:55" ht="30" customHeight="1" x14ac:dyDescent="0.25">
      <c r="AY4294" s="235" t="s">
        <v>79</v>
      </c>
      <c r="AZ4294" s="235" t="s">
        <v>4807</v>
      </c>
      <c r="BA4294" s="235">
        <v>4321832</v>
      </c>
      <c r="BB4294" s="235"/>
      <c r="BC4294" s="235"/>
    </row>
    <row r="4295" spans="51:55" ht="30" customHeight="1" x14ac:dyDescent="0.25">
      <c r="AY4295" s="235" t="s">
        <v>79</v>
      </c>
      <c r="AZ4295" s="235" t="s">
        <v>4810</v>
      </c>
      <c r="BA4295" s="235">
        <v>4321857</v>
      </c>
      <c r="BB4295" s="235"/>
      <c r="BC4295" s="235"/>
    </row>
    <row r="4296" spans="51:55" ht="30" customHeight="1" x14ac:dyDescent="0.25">
      <c r="AY4296" s="235" t="s">
        <v>79</v>
      </c>
      <c r="AZ4296" s="235" t="s">
        <v>4813</v>
      </c>
      <c r="BA4296" s="235">
        <v>4321907</v>
      </c>
      <c r="BB4296" s="235"/>
      <c r="BC4296" s="235"/>
    </row>
    <row r="4297" spans="51:55" ht="30" customHeight="1" x14ac:dyDescent="0.25">
      <c r="AY4297" s="235" t="s">
        <v>79</v>
      </c>
      <c r="AZ4297" s="235" t="s">
        <v>4816</v>
      </c>
      <c r="BA4297" s="235">
        <v>4321956</v>
      </c>
      <c r="BB4297" s="235"/>
      <c r="BC4297" s="235"/>
    </row>
    <row r="4298" spans="51:55" ht="30" customHeight="1" x14ac:dyDescent="0.25">
      <c r="AY4298" s="235" t="s">
        <v>79</v>
      </c>
      <c r="AZ4298" s="235" t="s">
        <v>3242</v>
      </c>
      <c r="BA4298" s="235">
        <v>4322004</v>
      </c>
      <c r="BB4298" s="235"/>
      <c r="BC4298" s="235"/>
    </row>
    <row r="4299" spans="51:55" ht="30" customHeight="1" x14ac:dyDescent="0.25">
      <c r="AY4299" s="235" t="s">
        <v>79</v>
      </c>
      <c r="AZ4299" s="235" t="s">
        <v>4820</v>
      </c>
      <c r="BA4299" s="235">
        <v>4322103</v>
      </c>
      <c r="BB4299" s="235"/>
      <c r="BC4299" s="235"/>
    </row>
    <row r="4300" spans="51:55" ht="30" customHeight="1" x14ac:dyDescent="0.25">
      <c r="AY4300" s="235" t="s">
        <v>79</v>
      </c>
      <c r="AZ4300" s="235" t="s">
        <v>4823</v>
      </c>
      <c r="BA4300" s="235">
        <v>4322152</v>
      </c>
      <c r="BB4300" s="235"/>
      <c r="BC4300" s="235"/>
    </row>
    <row r="4301" spans="51:55" ht="30" customHeight="1" x14ac:dyDescent="0.25">
      <c r="AY4301" s="235" t="s">
        <v>79</v>
      </c>
      <c r="AZ4301" s="235" t="s">
        <v>4826</v>
      </c>
      <c r="BA4301" s="235">
        <v>4322186</v>
      </c>
      <c r="BB4301" s="235"/>
      <c r="BC4301" s="235"/>
    </row>
    <row r="4302" spans="51:55" ht="30" customHeight="1" x14ac:dyDescent="0.25">
      <c r="AY4302" s="235" t="s">
        <v>79</v>
      </c>
      <c r="AZ4302" s="235" t="s">
        <v>4829</v>
      </c>
      <c r="BA4302" s="235">
        <v>4322202</v>
      </c>
      <c r="BB4302" s="235"/>
      <c r="BC4302" s="235"/>
    </row>
    <row r="4303" spans="51:55" ht="30" customHeight="1" x14ac:dyDescent="0.25">
      <c r="AY4303" s="235" t="s">
        <v>79</v>
      </c>
      <c r="AZ4303" s="235" t="s">
        <v>4832</v>
      </c>
      <c r="BA4303" s="235">
        <v>4322251</v>
      </c>
      <c r="BB4303" s="235"/>
      <c r="BC4303" s="235"/>
    </row>
    <row r="4304" spans="51:55" ht="30" customHeight="1" x14ac:dyDescent="0.25">
      <c r="AY4304" s="235" t="s">
        <v>79</v>
      </c>
      <c r="AZ4304" s="235" t="s">
        <v>4835</v>
      </c>
      <c r="BA4304" s="235">
        <v>4322301</v>
      </c>
      <c r="BB4304" s="235"/>
      <c r="BC4304" s="235"/>
    </row>
    <row r="4305" spans="51:55" ht="30" customHeight="1" x14ac:dyDescent="0.25">
      <c r="AY4305" s="235" t="s">
        <v>79</v>
      </c>
      <c r="AZ4305" s="235" t="s">
        <v>4838</v>
      </c>
      <c r="BA4305" s="235">
        <v>4322327</v>
      </c>
      <c r="BB4305" s="235"/>
      <c r="BC4305" s="235"/>
    </row>
    <row r="4306" spans="51:55" ht="30" customHeight="1" x14ac:dyDescent="0.25">
      <c r="AY4306" s="235" t="s">
        <v>79</v>
      </c>
      <c r="AZ4306" s="235" t="s">
        <v>4841</v>
      </c>
      <c r="BA4306" s="235">
        <v>4322343</v>
      </c>
      <c r="BB4306" s="235"/>
      <c r="BC4306" s="235"/>
    </row>
    <row r="4307" spans="51:55" ht="30" customHeight="1" x14ac:dyDescent="0.25">
      <c r="AY4307" s="235" t="s">
        <v>79</v>
      </c>
      <c r="AZ4307" s="235" t="s">
        <v>4844</v>
      </c>
      <c r="BA4307" s="235">
        <v>4322350</v>
      </c>
      <c r="BB4307" s="235"/>
      <c r="BC4307" s="235"/>
    </row>
    <row r="4308" spans="51:55" ht="30" customHeight="1" x14ac:dyDescent="0.25">
      <c r="AY4308" s="235" t="s">
        <v>79</v>
      </c>
      <c r="AZ4308" s="235" t="s">
        <v>4847</v>
      </c>
      <c r="BA4308" s="235">
        <v>4322376</v>
      </c>
      <c r="BB4308" s="235"/>
      <c r="BC4308" s="235"/>
    </row>
    <row r="4309" spans="51:55" ht="30" customHeight="1" x14ac:dyDescent="0.25">
      <c r="AY4309" s="235" t="s">
        <v>79</v>
      </c>
      <c r="AZ4309" s="235" t="s">
        <v>4850</v>
      </c>
      <c r="BA4309" s="235">
        <v>4322400</v>
      </c>
      <c r="BB4309" s="235"/>
      <c r="BC4309" s="235"/>
    </row>
    <row r="4310" spans="51:55" ht="30" customHeight="1" x14ac:dyDescent="0.25">
      <c r="AY4310" s="235" t="s">
        <v>79</v>
      </c>
      <c r="AZ4310" s="235" t="s">
        <v>4853</v>
      </c>
      <c r="BA4310" s="235">
        <v>4322509</v>
      </c>
      <c r="BB4310" s="235"/>
      <c r="BC4310" s="235"/>
    </row>
    <row r="4311" spans="51:55" ht="30" customHeight="1" x14ac:dyDescent="0.25">
      <c r="AY4311" s="235" t="s">
        <v>79</v>
      </c>
      <c r="AZ4311" s="235" t="s">
        <v>4856</v>
      </c>
      <c r="BA4311" s="235">
        <v>4322533</v>
      </c>
      <c r="BB4311" s="235"/>
      <c r="BC4311" s="235"/>
    </row>
    <row r="4312" spans="51:55" ht="30" customHeight="1" x14ac:dyDescent="0.25">
      <c r="AY4312" s="235" t="s">
        <v>79</v>
      </c>
      <c r="AZ4312" s="235" t="s">
        <v>4859</v>
      </c>
      <c r="BA4312" s="235">
        <v>4322541</v>
      </c>
      <c r="BB4312" s="235"/>
      <c r="BC4312" s="235"/>
    </row>
    <row r="4313" spans="51:55" ht="30" customHeight="1" x14ac:dyDescent="0.25">
      <c r="AY4313" s="235" t="s">
        <v>79</v>
      </c>
      <c r="AZ4313" s="235" t="s">
        <v>4862</v>
      </c>
      <c r="BA4313" s="235">
        <v>4322525</v>
      </c>
      <c r="BB4313" s="235"/>
      <c r="BC4313" s="235"/>
    </row>
    <row r="4314" spans="51:55" ht="30" customHeight="1" x14ac:dyDescent="0.25">
      <c r="AY4314" s="235" t="s">
        <v>79</v>
      </c>
      <c r="AZ4314" s="235" t="s">
        <v>4865</v>
      </c>
      <c r="BA4314" s="235">
        <v>4322558</v>
      </c>
      <c r="BB4314" s="235"/>
      <c r="BC4314" s="235"/>
    </row>
    <row r="4315" spans="51:55" ht="30" customHeight="1" x14ac:dyDescent="0.25">
      <c r="AY4315" s="235" t="s">
        <v>79</v>
      </c>
      <c r="AZ4315" s="235" t="s">
        <v>4868</v>
      </c>
      <c r="BA4315" s="235">
        <v>4322608</v>
      </c>
      <c r="BB4315" s="235"/>
      <c r="BC4315" s="235"/>
    </row>
    <row r="4316" spans="51:55" ht="30" customHeight="1" x14ac:dyDescent="0.25">
      <c r="AY4316" s="235" t="s">
        <v>79</v>
      </c>
      <c r="AZ4316" s="235" t="s">
        <v>3118</v>
      </c>
      <c r="BA4316" s="235">
        <v>4322707</v>
      </c>
      <c r="BB4316" s="235"/>
      <c r="BC4316" s="235"/>
    </row>
    <row r="4317" spans="51:55" ht="30" customHeight="1" x14ac:dyDescent="0.25">
      <c r="AY4317" s="235" t="s">
        <v>79</v>
      </c>
      <c r="AZ4317" s="235" t="s">
        <v>4872</v>
      </c>
      <c r="BA4317" s="235">
        <v>4322806</v>
      </c>
      <c r="BB4317" s="235"/>
      <c r="BC4317" s="235"/>
    </row>
    <row r="4318" spans="51:55" ht="30" customHeight="1" x14ac:dyDescent="0.25">
      <c r="AY4318" s="235" t="s">
        <v>79</v>
      </c>
      <c r="AZ4318" s="235" t="s">
        <v>4875</v>
      </c>
      <c r="BA4318" s="235">
        <v>4322855</v>
      </c>
      <c r="BB4318" s="235"/>
      <c r="BC4318" s="235"/>
    </row>
    <row r="4319" spans="51:55" ht="30" customHeight="1" x14ac:dyDescent="0.25">
      <c r="AY4319" s="235" t="s">
        <v>79</v>
      </c>
      <c r="AZ4319" s="235" t="s">
        <v>4878</v>
      </c>
      <c r="BA4319" s="235">
        <v>4322905</v>
      </c>
      <c r="BB4319" s="235"/>
      <c r="BC4319" s="235"/>
    </row>
    <row r="4320" spans="51:55" ht="30" customHeight="1" x14ac:dyDescent="0.25">
      <c r="AY4320" s="235" t="s">
        <v>79</v>
      </c>
      <c r="AZ4320" s="235" t="s">
        <v>4881</v>
      </c>
      <c r="BA4320" s="235">
        <v>4323002</v>
      </c>
      <c r="BB4320" s="235"/>
      <c r="BC4320" s="235"/>
    </row>
    <row r="4321" spans="51:55" ht="30" customHeight="1" x14ac:dyDescent="0.25">
      <c r="AY4321" s="235" t="s">
        <v>79</v>
      </c>
      <c r="AZ4321" s="235" t="s">
        <v>4884</v>
      </c>
      <c r="BA4321" s="235">
        <v>4323101</v>
      </c>
      <c r="BB4321" s="235"/>
      <c r="BC4321" s="235"/>
    </row>
    <row r="4322" spans="51:55" ht="30" customHeight="1" x14ac:dyDescent="0.25">
      <c r="AY4322" s="235" t="s">
        <v>79</v>
      </c>
      <c r="AZ4322" s="235" t="s">
        <v>4887</v>
      </c>
      <c r="BA4322" s="235">
        <v>4323200</v>
      </c>
      <c r="BB4322" s="235"/>
      <c r="BC4322" s="235"/>
    </row>
    <row r="4323" spans="51:55" ht="30" customHeight="1" x14ac:dyDescent="0.25">
      <c r="AY4323" s="235" t="s">
        <v>79</v>
      </c>
      <c r="AZ4323" s="235" t="s">
        <v>4890</v>
      </c>
      <c r="BA4323" s="235">
        <v>4323309</v>
      </c>
      <c r="BB4323" s="235"/>
      <c r="BC4323" s="235"/>
    </row>
    <row r="4324" spans="51:55" ht="30" customHeight="1" x14ac:dyDescent="0.25">
      <c r="AY4324" s="235" t="s">
        <v>79</v>
      </c>
      <c r="AZ4324" s="235" t="s">
        <v>4893</v>
      </c>
      <c r="BA4324" s="235">
        <v>4323358</v>
      </c>
      <c r="BB4324" s="235"/>
      <c r="BC4324" s="235"/>
    </row>
    <row r="4325" spans="51:55" ht="30" customHeight="1" x14ac:dyDescent="0.25">
      <c r="AY4325" s="235" t="s">
        <v>79</v>
      </c>
      <c r="AZ4325" s="235" t="s">
        <v>4896</v>
      </c>
      <c r="BA4325" s="235">
        <v>4323408</v>
      </c>
      <c r="BB4325" s="235"/>
      <c r="BC4325" s="235"/>
    </row>
    <row r="4326" spans="51:55" ht="30" customHeight="1" x14ac:dyDescent="0.25">
      <c r="AY4326" s="235" t="s">
        <v>79</v>
      </c>
      <c r="AZ4326" s="235" t="s">
        <v>4899</v>
      </c>
      <c r="BA4326" s="235">
        <v>4323457</v>
      </c>
      <c r="BB4326" s="235"/>
      <c r="BC4326" s="235"/>
    </row>
    <row r="4327" spans="51:55" ht="30" customHeight="1" x14ac:dyDescent="0.25">
      <c r="AY4327" s="235" t="s">
        <v>79</v>
      </c>
      <c r="AZ4327" s="235" t="s">
        <v>4902</v>
      </c>
      <c r="BA4327" s="235">
        <v>4323507</v>
      </c>
      <c r="BB4327" s="235"/>
      <c r="BC4327" s="235"/>
    </row>
    <row r="4328" spans="51:55" ht="30" customHeight="1" x14ac:dyDescent="0.25">
      <c r="AY4328" s="235" t="s">
        <v>79</v>
      </c>
      <c r="AZ4328" s="235" t="s">
        <v>4905</v>
      </c>
      <c r="BA4328" s="235">
        <v>4323606</v>
      </c>
      <c r="BB4328" s="235"/>
      <c r="BC4328" s="235"/>
    </row>
    <row r="4329" spans="51:55" ht="30" customHeight="1" x14ac:dyDescent="0.25">
      <c r="AY4329" s="235" t="s">
        <v>79</v>
      </c>
      <c r="AZ4329" s="235" t="s">
        <v>4908</v>
      </c>
      <c r="BA4329" s="235">
        <v>4323705</v>
      </c>
      <c r="BB4329" s="235"/>
      <c r="BC4329" s="235"/>
    </row>
    <row r="4330" spans="51:55" ht="30" customHeight="1" x14ac:dyDescent="0.25">
      <c r="AY4330" s="235" t="s">
        <v>79</v>
      </c>
      <c r="AZ4330" s="235" t="s">
        <v>4910</v>
      </c>
      <c r="BA4330" s="235">
        <v>4323754</v>
      </c>
      <c r="BB4330" s="235"/>
      <c r="BC4330" s="235"/>
    </row>
    <row r="4331" spans="51:55" ht="30" customHeight="1" x14ac:dyDescent="0.25">
      <c r="AY4331" s="235" t="s">
        <v>79</v>
      </c>
      <c r="AZ4331" s="235" t="s">
        <v>4913</v>
      </c>
      <c r="BA4331" s="235">
        <v>4323770</v>
      </c>
      <c r="BB4331" s="235"/>
      <c r="BC4331" s="235"/>
    </row>
    <row r="4332" spans="51:55" ht="30" customHeight="1" x14ac:dyDescent="0.25">
      <c r="AY4332" s="235" t="s">
        <v>79</v>
      </c>
      <c r="AZ4332" s="235" t="s">
        <v>4916</v>
      </c>
      <c r="BA4332" s="235">
        <v>4323804</v>
      </c>
      <c r="BB4332" s="235"/>
      <c r="BC4332" s="235"/>
    </row>
    <row r="4333" spans="51:55" ht="30" customHeight="1" x14ac:dyDescent="0.25">
      <c r="AY4333" s="235" t="s">
        <v>81</v>
      </c>
      <c r="AZ4333" s="235" t="s">
        <v>113</v>
      </c>
      <c r="BA4333" s="235">
        <v>4200051</v>
      </c>
      <c r="BB4333" s="235"/>
      <c r="BC4333" s="235"/>
    </row>
    <row r="4334" spans="51:55" ht="30" customHeight="1" x14ac:dyDescent="0.25">
      <c r="AY4334" s="235" t="s">
        <v>81</v>
      </c>
      <c r="AZ4334" s="235" t="s">
        <v>139</v>
      </c>
      <c r="BA4334" s="235">
        <v>4200101</v>
      </c>
      <c r="BB4334" s="235"/>
      <c r="BC4334" s="235"/>
    </row>
    <row r="4335" spans="51:55" ht="30" customHeight="1" x14ac:dyDescent="0.25">
      <c r="AY4335" s="235" t="s">
        <v>81</v>
      </c>
      <c r="AZ4335" s="235" t="s">
        <v>164</v>
      </c>
      <c r="BA4335" s="235">
        <v>4200200</v>
      </c>
      <c r="BB4335" s="235"/>
      <c r="BC4335" s="235"/>
    </row>
    <row r="4336" spans="51:55" ht="30" customHeight="1" x14ac:dyDescent="0.25">
      <c r="AY4336" s="235" t="s">
        <v>81</v>
      </c>
      <c r="AZ4336" s="235" t="s">
        <v>190</v>
      </c>
      <c r="BA4336" s="235">
        <v>4200309</v>
      </c>
      <c r="BB4336" s="235"/>
      <c r="BC4336" s="235"/>
    </row>
    <row r="4337" spans="51:55" ht="30" customHeight="1" x14ac:dyDescent="0.25">
      <c r="AY4337" s="235" t="s">
        <v>81</v>
      </c>
      <c r="AZ4337" s="235" t="s">
        <v>216</v>
      </c>
      <c r="BA4337" s="235">
        <v>4200408</v>
      </c>
      <c r="BB4337" s="235"/>
      <c r="BC4337" s="235"/>
    </row>
    <row r="4338" spans="51:55" ht="30" customHeight="1" x14ac:dyDescent="0.25">
      <c r="AY4338" s="235" t="s">
        <v>81</v>
      </c>
      <c r="AZ4338" s="235" t="s">
        <v>240</v>
      </c>
      <c r="BA4338" s="235">
        <v>4200507</v>
      </c>
      <c r="BB4338" s="235"/>
      <c r="BC4338" s="235"/>
    </row>
    <row r="4339" spans="51:55" ht="30" customHeight="1" x14ac:dyDescent="0.25">
      <c r="AY4339" s="235" t="s">
        <v>81</v>
      </c>
      <c r="AZ4339" s="235" t="s">
        <v>265</v>
      </c>
      <c r="BA4339" s="235">
        <v>4200556</v>
      </c>
      <c r="BB4339" s="235"/>
      <c r="BC4339" s="235"/>
    </row>
    <row r="4340" spans="51:55" ht="30" customHeight="1" x14ac:dyDescent="0.25">
      <c r="AY4340" s="235" t="s">
        <v>81</v>
      </c>
      <c r="AZ4340" s="235" t="s">
        <v>291</v>
      </c>
      <c r="BA4340" s="235">
        <v>4200606</v>
      </c>
      <c r="BB4340" s="235"/>
      <c r="BC4340" s="235"/>
    </row>
    <row r="4341" spans="51:55" ht="30" customHeight="1" x14ac:dyDescent="0.25">
      <c r="AY4341" s="235" t="s">
        <v>81</v>
      </c>
      <c r="AZ4341" s="235" t="s">
        <v>317</v>
      </c>
      <c r="BA4341" s="235">
        <v>4200705</v>
      </c>
      <c r="BB4341" s="235"/>
      <c r="BC4341" s="235"/>
    </row>
    <row r="4342" spans="51:55" ht="30" customHeight="1" x14ac:dyDescent="0.25">
      <c r="AY4342" s="235" t="s">
        <v>81</v>
      </c>
      <c r="AZ4342" s="235" t="s">
        <v>342</v>
      </c>
      <c r="BA4342" s="235">
        <v>4200754</v>
      </c>
      <c r="BB4342" s="235"/>
      <c r="BC4342" s="235"/>
    </row>
    <row r="4343" spans="51:55" ht="30" customHeight="1" x14ac:dyDescent="0.25">
      <c r="AY4343" s="235" t="s">
        <v>81</v>
      </c>
      <c r="AZ4343" s="235" t="s">
        <v>250</v>
      </c>
      <c r="BA4343" s="235">
        <v>4200804</v>
      </c>
      <c r="BB4343" s="235"/>
      <c r="BC4343" s="235"/>
    </row>
    <row r="4344" spans="51:55" ht="30" customHeight="1" x14ac:dyDescent="0.25">
      <c r="AY4344" s="235" t="s">
        <v>81</v>
      </c>
      <c r="AZ4344" s="235" t="s">
        <v>391</v>
      </c>
      <c r="BA4344" s="235">
        <v>4200903</v>
      </c>
      <c r="BB4344" s="235"/>
      <c r="BC4344" s="235"/>
    </row>
    <row r="4345" spans="51:55" ht="30" customHeight="1" x14ac:dyDescent="0.25">
      <c r="AY4345" s="235" t="s">
        <v>81</v>
      </c>
      <c r="AZ4345" s="235" t="s">
        <v>417</v>
      </c>
      <c r="BA4345" s="235">
        <v>4201000</v>
      </c>
      <c r="BB4345" s="235"/>
      <c r="BC4345" s="235"/>
    </row>
    <row r="4346" spans="51:55" ht="30" customHeight="1" x14ac:dyDescent="0.25">
      <c r="AY4346" s="235" t="s">
        <v>81</v>
      </c>
      <c r="AZ4346" s="235" t="s">
        <v>442</v>
      </c>
      <c r="BA4346" s="235">
        <v>4201109</v>
      </c>
      <c r="BB4346" s="235"/>
      <c r="BC4346" s="235"/>
    </row>
    <row r="4347" spans="51:55" ht="30" customHeight="1" x14ac:dyDescent="0.25">
      <c r="AY4347" s="235" t="s">
        <v>81</v>
      </c>
      <c r="AZ4347" s="235" t="s">
        <v>467</v>
      </c>
      <c r="BA4347" s="235">
        <v>4201208</v>
      </c>
      <c r="BB4347" s="235"/>
      <c r="BC4347" s="235"/>
    </row>
    <row r="4348" spans="51:55" ht="30" customHeight="1" x14ac:dyDescent="0.25">
      <c r="AY4348" s="235" t="s">
        <v>81</v>
      </c>
      <c r="AZ4348" s="235" t="s">
        <v>492</v>
      </c>
      <c r="BA4348" s="235">
        <v>4201257</v>
      </c>
      <c r="BB4348" s="235"/>
      <c r="BC4348" s="235"/>
    </row>
    <row r="4349" spans="51:55" ht="30" customHeight="1" x14ac:dyDescent="0.25">
      <c r="AY4349" s="235" t="s">
        <v>81</v>
      </c>
      <c r="AZ4349" s="235" t="s">
        <v>516</v>
      </c>
      <c r="BA4349" s="235">
        <v>4201273</v>
      </c>
      <c r="BB4349" s="235"/>
      <c r="BC4349" s="235"/>
    </row>
    <row r="4350" spans="51:55" ht="30" customHeight="1" x14ac:dyDescent="0.25">
      <c r="AY4350" s="235" t="s">
        <v>81</v>
      </c>
      <c r="AZ4350" s="235" t="s">
        <v>539</v>
      </c>
      <c r="BA4350" s="235">
        <v>4201307</v>
      </c>
      <c r="BB4350" s="235"/>
      <c r="BC4350" s="235"/>
    </row>
    <row r="4351" spans="51:55" ht="30" customHeight="1" x14ac:dyDescent="0.25">
      <c r="AY4351" s="235" t="s">
        <v>81</v>
      </c>
      <c r="AZ4351" s="235" t="s">
        <v>562</v>
      </c>
      <c r="BA4351" s="235">
        <v>4201406</v>
      </c>
      <c r="BB4351" s="235"/>
      <c r="BC4351" s="235"/>
    </row>
    <row r="4352" spans="51:55" ht="30" customHeight="1" x14ac:dyDescent="0.25">
      <c r="AY4352" s="235" t="s">
        <v>81</v>
      </c>
      <c r="AZ4352" s="235" t="s">
        <v>585</v>
      </c>
      <c r="BA4352" s="235">
        <v>4201505</v>
      </c>
      <c r="BB4352" s="235"/>
      <c r="BC4352" s="235"/>
    </row>
    <row r="4353" spans="51:55" ht="30" customHeight="1" x14ac:dyDescent="0.25">
      <c r="AY4353" s="235" t="s">
        <v>81</v>
      </c>
      <c r="AZ4353" s="235" t="s">
        <v>608</v>
      </c>
      <c r="BA4353" s="235">
        <v>4201604</v>
      </c>
      <c r="BB4353" s="235"/>
      <c r="BC4353" s="235"/>
    </row>
    <row r="4354" spans="51:55" ht="30" customHeight="1" x14ac:dyDescent="0.25">
      <c r="AY4354" s="235" t="s">
        <v>81</v>
      </c>
      <c r="AZ4354" s="235" t="s">
        <v>631</v>
      </c>
      <c r="BA4354" s="235">
        <v>4201653</v>
      </c>
      <c r="BB4354" s="235"/>
      <c r="BC4354" s="235"/>
    </row>
    <row r="4355" spans="51:55" ht="30" customHeight="1" x14ac:dyDescent="0.25">
      <c r="AY4355" s="235" t="s">
        <v>81</v>
      </c>
      <c r="AZ4355" s="235" t="s">
        <v>651</v>
      </c>
      <c r="BA4355" s="235">
        <v>4201703</v>
      </c>
      <c r="BB4355" s="235"/>
      <c r="BC4355" s="235"/>
    </row>
    <row r="4356" spans="51:55" ht="30" customHeight="1" x14ac:dyDescent="0.25">
      <c r="AY4356" s="235" t="s">
        <v>81</v>
      </c>
      <c r="AZ4356" s="235" t="s">
        <v>672</v>
      </c>
      <c r="BA4356" s="235">
        <v>4201802</v>
      </c>
      <c r="BB4356" s="235"/>
      <c r="BC4356" s="235"/>
    </row>
    <row r="4357" spans="51:55" ht="30" customHeight="1" x14ac:dyDescent="0.25">
      <c r="AY4357" s="235" t="s">
        <v>81</v>
      </c>
      <c r="AZ4357" s="235" t="s">
        <v>570</v>
      </c>
      <c r="BA4357" s="235">
        <v>4201901</v>
      </c>
      <c r="BB4357" s="235"/>
      <c r="BC4357" s="235"/>
    </row>
    <row r="4358" spans="51:55" ht="30" customHeight="1" x14ac:dyDescent="0.25">
      <c r="AY4358" s="235" t="s">
        <v>81</v>
      </c>
      <c r="AZ4358" s="235" t="s">
        <v>714</v>
      </c>
      <c r="BA4358" s="235">
        <v>4201950</v>
      </c>
      <c r="BB4358" s="235"/>
      <c r="BC4358" s="235"/>
    </row>
    <row r="4359" spans="51:55" ht="30" customHeight="1" x14ac:dyDescent="0.25">
      <c r="AY4359" s="235" t="s">
        <v>81</v>
      </c>
      <c r="AZ4359" s="235" t="s">
        <v>736</v>
      </c>
      <c r="BA4359" s="235">
        <v>4202057</v>
      </c>
      <c r="BB4359" s="235"/>
      <c r="BC4359" s="235"/>
    </row>
    <row r="4360" spans="51:55" ht="30" customHeight="1" x14ac:dyDescent="0.25">
      <c r="AY4360" s="235" t="s">
        <v>81</v>
      </c>
      <c r="AZ4360" s="235" t="s">
        <v>758</v>
      </c>
      <c r="BA4360" s="235">
        <v>4202008</v>
      </c>
      <c r="BB4360" s="235"/>
      <c r="BC4360" s="235"/>
    </row>
    <row r="4361" spans="51:55" ht="30" customHeight="1" x14ac:dyDescent="0.25">
      <c r="AY4361" s="235" t="s">
        <v>81</v>
      </c>
      <c r="AZ4361" s="235" t="s">
        <v>780</v>
      </c>
      <c r="BA4361" s="235">
        <v>4202073</v>
      </c>
      <c r="BB4361" s="235"/>
      <c r="BC4361" s="235"/>
    </row>
    <row r="4362" spans="51:55" ht="30" customHeight="1" x14ac:dyDescent="0.25">
      <c r="AY4362" s="235" t="s">
        <v>81</v>
      </c>
      <c r="AZ4362" s="235" t="s">
        <v>801</v>
      </c>
      <c r="BA4362" s="235">
        <v>4212809</v>
      </c>
      <c r="BB4362" s="235"/>
      <c r="BC4362" s="235"/>
    </row>
    <row r="4363" spans="51:55" ht="30" customHeight="1" x14ac:dyDescent="0.25">
      <c r="AY4363" s="235" t="s">
        <v>81</v>
      </c>
      <c r="AZ4363" s="235" t="s">
        <v>822</v>
      </c>
      <c r="BA4363" s="235">
        <v>4220000</v>
      </c>
      <c r="BB4363" s="235"/>
      <c r="BC4363" s="235"/>
    </row>
    <row r="4364" spans="51:55" ht="30" customHeight="1" x14ac:dyDescent="0.25">
      <c r="AY4364" s="235" t="s">
        <v>81</v>
      </c>
      <c r="AZ4364" s="235" t="s">
        <v>844</v>
      </c>
      <c r="BA4364" s="235">
        <v>4202081</v>
      </c>
      <c r="BB4364" s="235"/>
      <c r="BC4364" s="235"/>
    </row>
    <row r="4365" spans="51:55" ht="30" customHeight="1" x14ac:dyDescent="0.25">
      <c r="AY4365" s="235" t="s">
        <v>81</v>
      </c>
      <c r="AZ4365" s="235" t="s">
        <v>866</v>
      </c>
      <c r="BA4365" s="235">
        <v>4202099</v>
      </c>
      <c r="BB4365" s="235"/>
      <c r="BC4365" s="235"/>
    </row>
    <row r="4366" spans="51:55" ht="30" customHeight="1" x14ac:dyDescent="0.25">
      <c r="AY4366" s="235" t="s">
        <v>81</v>
      </c>
      <c r="AZ4366" s="235" t="s">
        <v>888</v>
      </c>
      <c r="BA4366" s="235">
        <v>4202107</v>
      </c>
      <c r="BB4366" s="235"/>
      <c r="BC4366" s="235"/>
    </row>
    <row r="4367" spans="51:55" ht="30" customHeight="1" x14ac:dyDescent="0.25">
      <c r="AY4367" s="235" t="s">
        <v>81</v>
      </c>
      <c r="AZ4367" s="235" t="s">
        <v>911</v>
      </c>
      <c r="BA4367" s="235">
        <v>4202131</v>
      </c>
      <c r="BB4367" s="235"/>
      <c r="BC4367" s="235"/>
    </row>
    <row r="4368" spans="51:55" ht="30" customHeight="1" x14ac:dyDescent="0.25">
      <c r="AY4368" s="235" t="s">
        <v>81</v>
      </c>
      <c r="AZ4368" s="235" t="s">
        <v>934</v>
      </c>
      <c r="BA4368" s="235">
        <v>4202156</v>
      </c>
      <c r="BB4368" s="235"/>
      <c r="BC4368" s="235"/>
    </row>
    <row r="4369" spans="51:55" ht="30" customHeight="1" x14ac:dyDescent="0.25">
      <c r="AY4369" s="235" t="s">
        <v>81</v>
      </c>
      <c r="AZ4369" s="235" t="s">
        <v>956</v>
      </c>
      <c r="BA4369" s="235">
        <v>4202206</v>
      </c>
      <c r="BB4369" s="235"/>
      <c r="BC4369" s="235"/>
    </row>
    <row r="4370" spans="51:55" ht="30" customHeight="1" x14ac:dyDescent="0.25">
      <c r="AY4370" s="235" t="s">
        <v>81</v>
      </c>
      <c r="AZ4370" s="235" t="s">
        <v>979</v>
      </c>
      <c r="BA4370" s="235">
        <v>4202305</v>
      </c>
      <c r="BB4370" s="235"/>
      <c r="BC4370" s="235"/>
    </row>
    <row r="4371" spans="51:55" ht="30" customHeight="1" x14ac:dyDescent="0.25">
      <c r="AY4371" s="235" t="s">
        <v>81</v>
      </c>
      <c r="AZ4371" s="235" t="s">
        <v>1001</v>
      </c>
      <c r="BA4371" s="235">
        <v>4202404</v>
      </c>
      <c r="BB4371" s="235"/>
      <c r="BC4371" s="235"/>
    </row>
    <row r="4372" spans="51:55" ht="30" customHeight="1" x14ac:dyDescent="0.25">
      <c r="AY4372" s="235" t="s">
        <v>81</v>
      </c>
      <c r="AZ4372" s="235" t="s">
        <v>1023</v>
      </c>
      <c r="BA4372" s="235">
        <v>4202438</v>
      </c>
      <c r="BB4372" s="235"/>
      <c r="BC4372" s="235"/>
    </row>
    <row r="4373" spans="51:55" ht="30" customHeight="1" x14ac:dyDescent="0.25">
      <c r="AY4373" s="235" t="s">
        <v>81</v>
      </c>
      <c r="AZ4373" s="235" t="s">
        <v>1046</v>
      </c>
      <c r="BA4373" s="235">
        <v>4202503</v>
      </c>
      <c r="BB4373" s="235"/>
      <c r="BC4373" s="235"/>
    </row>
    <row r="4374" spans="51:55" ht="30" customHeight="1" x14ac:dyDescent="0.25">
      <c r="AY4374" s="235" t="s">
        <v>81</v>
      </c>
      <c r="AZ4374" s="235" t="s">
        <v>559</v>
      </c>
      <c r="BA4374" s="235">
        <v>4202537</v>
      </c>
      <c r="BB4374" s="235"/>
      <c r="BC4374" s="235"/>
    </row>
    <row r="4375" spans="51:55" ht="30" customHeight="1" x14ac:dyDescent="0.25">
      <c r="AY4375" s="235" t="s">
        <v>81</v>
      </c>
      <c r="AZ4375" s="235" t="s">
        <v>1089</v>
      </c>
      <c r="BA4375" s="235">
        <v>4202578</v>
      </c>
      <c r="BB4375" s="235"/>
      <c r="BC4375" s="235"/>
    </row>
    <row r="4376" spans="51:55" ht="30" customHeight="1" x14ac:dyDescent="0.25">
      <c r="AY4376" s="235" t="s">
        <v>81</v>
      </c>
      <c r="AZ4376" s="235" t="s">
        <v>1112</v>
      </c>
      <c r="BA4376" s="235">
        <v>4202602</v>
      </c>
      <c r="BB4376" s="235"/>
      <c r="BC4376" s="235"/>
    </row>
    <row r="4377" spans="51:55" ht="30" customHeight="1" x14ac:dyDescent="0.25">
      <c r="AY4377" s="235" t="s">
        <v>81</v>
      </c>
      <c r="AZ4377" s="235" t="s">
        <v>1135</v>
      </c>
      <c r="BA4377" s="235">
        <v>4202453</v>
      </c>
      <c r="BB4377" s="235"/>
      <c r="BC4377" s="235"/>
    </row>
    <row r="4378" spans="51:55" ht="30" customHeight="1" x14ac:dyDescent="0.25">
      <c r="AY4378" s="235" t="s">
        <v>81</v>
      </c>
      <c r="AZ4378" s="235" t="s">
        <v>1158</v>
      </c>
      <c r="BA4378" s="235">
        <v>4202701</v>
      </c>
      <c r="BB4378" s="235"/>
      <c r="BC4378" s="235"/>
    </row>
    <row r="4379" spans="51:55" ht="30" customHeight="1" x14ac:dyDescent="0.25">
      <c r="AY4379" s="235" t="s">
        <v>81</v>
      </c>
      <c r="AZ4379" s="235" t="s">
        <v>1181</v>
      </c>
      <c r="BA4379" s="235">
        <v>4202800</v>
      </c>
      <c r="BB4379" s="235"/>
      <c r="BC4379" s="235"/>
    </row>
    <row r="4380" spans="51:55" ht="30" customHeight="1" x14ac:dyDescent="0.25">
      <c r="AY4380" s="235" t="s">
        <v>81</v>
      </c>
      <c r="AZ4380" s="235" t="s">
        <v>1203</v>
      </c>
      <c r="BA4380" s="235">
        <v>4202859</v>
      </c>
      <c r="BB4380" s="235"/>
      <c r="BC4380" s="235"/>
    </row>
    <row r="4381" spans="51:55" ht="30" customHeight="1" x14ac:dyDescent="0.25">
      <c r="AY4381" s="235" t="s">
        <v>81</v>
      </c>
      <c r="AZ4381" s="235" t="s">
        <v>1225</v>
      </c>
      <c r="BA4381" s="235">
        <v>4202875</v>
      </c>
      <c r="BB4381" s="235"/>
      <c r="BC4381" s="235"/>
    </row>
    <row r="4382" spans="51:55" ht="30" customHeight="1" x14ac:dyDescent="0.25">
      <c r="AY4382" s="235" t="s">
        <v>81</v>
      </c>
      <c r="AZ4382" s="235" t="s">
        <v>1247</v>
      </c>
      <c r="BA4382" s="235">
        <v>4202909</v>
      </c>
      <c r="BB4382" s="235"/>
      <c r="BC4382" s="235"/>
    </row>
    <row r="4383" spans="51:55" ht="30" customHeight="1" x14ac:dyDescent="0.25">
      <c r="AY4383" s="235" t="s">
        <v>81</v>
      </c>
      <c r="AZ4383" s="235" t="s">
        <v>1270</v>
      </c>
      <c r="BA4383" s="235">
        <v>4203006</v>
      </c>
      <c r="BB4383" s="235"/>
      <c r="BC4383" s="235"/>
    </row>
    <row r="4384" spans="51:55" ht="30" customHeight="1" x14ac:dyDescent="0.25">
      <c r="AY4384" s="235" t="s">
        <v>81</v>
      </c>
      <c r="AZ4384" s="235" t="s">
        <v>1291</v>
      </c>
      <c r="BA4384" s="235">
        <v>4203105</v>
      </c>
      <c r="BB4384" s="235"/>
      <c r="BC4384" s="235"/>
    </row>
    <row r="4385" spans="51:55" ht="30" customHeight="1" x14ac:dyDescent="0.25">
      <c r="AY4385" s="235" t="s">
        <v>81</v>
      </c>
      <c r="AZ4385" s="235" t="s">
        <v>1313</v>
      </c>
      <c r="BA4385" s="235">
        <v>4203154</v>
      </c>
      <c r="BB4385" s="235"/>
      <c r="BC4385" s="235"/>
    </row>
    <row r="4386" spans="51:55" ht="30" customHeight="1" x14ac:dyDescent="0.25">
      <c r="AY4386" s="235" t="s">
        <v>81</v>
      </c>
      <c r="AZ4386" s="235" t="s">
        <v>1335</v>
      </c>
      <c r="BA4386" s="235">
        <v>4203204</v>
      </c>
      <c r="BB4386" s="235"/>
      <c r="BC4386" s="235"/>
    </row>
    <row r="4387" spans="51:55" ht="30" customHeight="1" x14ac:dyDescent="0.25">
      <c r="AY4387" s="235" t="s">
        <v>81</v>
      </c>
      <c r="AZ4387" s="235" t="s">
        <v>447</v>
      </c>
      <c r="BA4387" s="235">
        <v>4203303</v>
      </c>
      <c r="BB4387" s="235"/>
      <c r="BC4387" s="235"/>
    </row>
    <row r="4388" spans="51:55" ht="30" customHeight="1" x14ac:dyDescent="0.25">
      <c r="AY4388" s="235" t="s">
        <v>81</v>
      </c>
      <c r="AZ4388" s="235" t="s">
        <v>1378</v>
      </c>
      <c r="BA4388" s="235">
        <v>4203402</v>
      </c>
      <c r="BB4388" s="235"/>
      <c r="BC4388" s="235"/>
    </row>
    <row r="4389" spans="51:55" ht="30" customHeight="1" x14ac:dyDescent="0.25">
      <c r="AY4389" s="235" t="s">
        <v>81</v>
      </c>
      <c r="AZ4389" s="235" t="s">
        <v>1400</v>
      </c>
      <c r="BA4389" s="235">
        <v>4203501</v>
      </c>
      <c r="BB4389" s="235"/>
      <c r="BC4389" s="235"/>
    </row>
    <row r="4390" spans="51:55" ht="30" customHeight="1" x14ac:dyDescent="0.25">
      <c r="AY4390" s="235" t="s">
        <v>81</v>
      </c>
      <c r="AZ4390" s="235" t="s">
        <v>1422</v>
      </c>
      <c r="BA4390" s="235">
        <v>4203600</v>
      </c>
      <c r="BB4390" s="235"/>
      <c r="BC4390" s="235"/>
    </row>
    <row r="4391" spans="51:55" ht="30" customHeight="1" x14ac:dyDescent="0.25">
      <c r="AY4391" s="235" t="s">
        <v>81</v>
      </c>
      <c r="AZ4391" s="235" t="s">
        <v>1443</v>
      </c>
      <c r="BA4391" s="235">
        <v>4203709</v>
      </c>
      <c r="BB4391" s="235"/>
      <c r="BC4391" s="235"/>
    </row>
    <row r="4392" spans="51:55" ht="30" customHeight="1" x14ac:dyDescent="0.25">
      <c r="AY4392" s="235" t="s">
        <v>81</v>
      </c>
      <c r="AZ4392" s="235" t="s">
        <v>1464</v>
      </c>
      <c r="BA4392" s="235">
        <v>4203808</v>
      </c>
      <c r="BB4392" s="235"/>
      <c r="BC4392" s="235"/>
    </row>
    <row r="4393" spans="51:55" ht="30" customHeight="1" x14ac:dyDescent="0.25">
      <c r="AY4393" s="235" t="s">
        <v>81</v>
      </c>
      <c r="AZ4393" s="235" t="s">
        <v>1485</v>
      </c>
      <c r="BA4393" s="235">
        <v>4203253</v>
      </c>
      <c r="BB4393" s="235"/>
      <c r="BC4393" s="235"/>
    </row>
    <row r="4394" spans="51:55" ht="30" customHeight="1" x14ac:dyDescent="0.25">
      <c r="AY4394" s="235" t="s">
        <v>81</v>
      </c>
      <c r="AZ4394" s="235" t="s">
        <v>1506</v>
      </c>
      <c r="BA4394" s="235">
        <v>4203907</v>
      </c>
      <c r="BB4394" s="235"/>
      <c r="BC4394" s="235"/>
    </row>
    <row r="4395" spans="51:55" ht="30" customHeight="1" x14ac:dyDescent="0.25">
      <c r="AY4395" s="235" t="s">
        <v>81</v>
      </c>
      <c r="AZ4395" s="235" t="s">
        <v>1527</v>
      </c>
      <c r="BA4395" s="235">
        <v>4203956</v>
      </c>
      <c r="BB4395" s="235"/>
      <c r="BC4395" s="235"/>
    </row>
    <row r="4396" spans="51:55" ht="30" customHeight="1" x14ac:dyDescent="0.25">
      <c r="AY4396" s="235" t="s">
        <v>81</v>
      </c>
      <c r="AZ4396" s="235" t="s">
        <v>1548</v>
      </c>
      <c r="BA4396" s="235">
        <v>4204004</v>
      </c>
      <c r="BB4396" s="235"/>
      <c r="BC4396" s="235"/>
    </row>
    <row r="4397" spans="51:55" ht="30" customHeight="1" x14ac:dyDescent="0.25">
      <c r="AY4397" s="235" t="s">
        <v>81</v>
      </c>
      <c r="AZ4397" s="235" t="s">
        <v>1567</v>
      </c>
      <c r="BA4397" s="235">
        <v>4204103</v>
      </c>
      <c r="BB4397" s="235"/>
      <c r="BC4397" s="235"/>
    </row>
    <row r="4398" spans="51:55" ht="30" customHeight="1" x14ac:dyDescent="0.25">
      <c r="AY4398" s="235" t="s">
        <v>81</v>
      </c>
      <c r="AZ4398" s="235" t="s">
        <v>1587</v>
      </c>
      <c r="BA4398" s="235">
        <v>4204152</v>
      </c>
      <c r="BB4398" s="235"/>
      <c r="BC4398" s="235"/>
    </row>
    <row r="4399" spans="51:55" ht="30" customHeight="1" x14ac:dyDescent="0.25">
      <c r="AY4399" s="235" t="s">
        <v>81</v>
      </c>
      <c r="AZ4399" s="235" t="s">
        <v>1607</v>
      </c>
      <c r="BA4399" s="235">
        <v>4204178</v>
      </c>
      <c r="BB4399" s="235"/>
      <c r="BC4399" s="235"/>
    </row>
    <row r="4400" spans="51:55" ht="30" customHeight="1" x14ac:dyDescent="0.25">
      <c r="AY4400" s="235" t="s">
        <v>81</v>
      </c>
      <c r="AZ4400" s="235" t="s">
        <v>1628</v>
      </c>
      <c r="BA4400" s="235">
        <v>4204194</v>
      </c>
      <c r="BB4400" s="235"/>
      <c r="BC4400" s="235"/>
    </row>
    <row r="4401" spans="51:55" ht="30" customHeight="1" x14ac:dyDescent="0.25">
      <c r="AY4401" s="235" t="s">
        <v>81</v>
      </c>
      <c r="AZ4401" s="235" t="s">
        <v>1649</v>
      </c>
      <c r="BA4401" s="235">
        <v>4204202</v>
      </c>
      <c r="BB4401" s="235"/>
      <c r="BC4401" s="235"/>
    </row>
    <row r="4402" spans="51:55" ht="30" customHeight="1" x14ac:dyDescent="0.25">
      <c r="AY4402" s="235" t="s">
        <v>81</v>
      </c>
      <c r="AZ4402" s="235" t="s">
        <v>1669</v>
      </c>
      <c r="BA4402" s="235">
        <v>4204251</v>
      </c>
      <c r="BB4402" s="235"/>
      <c r="BC4402" s="235"/>
    </row>
    <row r="4403" spans="51:55" ht="30" customHeight="1" x14ac:dyDescent="0.25">
      <c r="AY4403" s="235" t="s">
        <v>81</v>
      </c>
      <c r="AZ4403" s="235" t="s">
        <v>1690</v>
      </c>
      <c r="BA4403" s="235">
        <v>4204301</v>
      </c>
      <c r="BB4403" s="235"/>
      <c r="BC4403" s="235"/>
    </row>
    <row r="4404" spans="51:55" ht="30" customHeight="1" x14ac:dyDescent="0.25">
      <c r="AY4404" s="235" t="s">
        <v>81</v>
      </c>
      <c r="AZ4404" s="235" t="s">
        <v>1710</v>
      </c>
      <c r="BA4404" s="235">
        <v>4204350</v>
      </c>
      <c r="BB4404" s="235"/>
      <c r="BC4404" s="235"/>
    </row>
    <row r="4405" spans="51:55" ht="30" customHeight="1" x14ac:dyDescent="0.25">
      <c r="AY4405" s="235" t="s">
        <v>81</v>
      </c>
      <c r="AZ4405" s="235" t="s">
        <v>1731</v>
      </c>
      <c r="BA4405" s="235">
        <v>4204400</v>
      </c>
      <c r="BB4405" s="235"/>
      <c r="BC4405" s="235"/>
    </row>
    <row r="4406" spans="51:55" ht="30" customHeight="1" x14ac:dyDescent="0.25">
      <c r="AY4406" s="235" t="s">
        <v>81</v>
      </c>
      <c r="AZ4406" s="235" t="s">
        <v>1752</v>
      </c>
      <c r="BA4406" s="235">
        <v>4204459</v>
      </c>
      <c r="BB4406" s="235"/>
      <c r="BC4406" s="235"/>
    </row>
    <row r="4407" spans="51:55" ht="30" customHeight="1" x14ac:dyDescent="0.25">
      <c r="AY4407" s="235" t="s">
        <v>81</v>
      </c>
      <c r="AZ4407" s="235" t="s">
        <v>1772</v>
      </c>
      <c r="BA4407" s="235">
        <v>4204558</v>
      </c>
      <c r="BB4407" s="235"/>
      <c r="BC4407" s="235"/>
    </row>
    <row r="4408" spans="51:55" ht="30" customHeight="1" x14ac:dyDescent="0.25">
      <c r="AY4408" s="235" t="s">
        <v>81</v>
      </c>
      <c r="AZ4408" s="235" t="s">
        <v>1792</v>
      </c>
      <c r="BA4408" s="235">
        <v>4204509</v>
      </c>
      <c r="BB4408" s="235"/>
      <c r="BC4408" s="235"/>
    </row>
    <row r="4409" spans="51:55" ht="30" customHeight="1" x14ac:dyDescent="0.25">
      <c r="AY4409" s="235" t="s">
        <v>81</v>
      </c>
      <c r="AZ4409" s="235" t="s">
        <v>1812</v>
      </c>
      <c r="BA4409" s="235">
        <v>4204608</v>
      </c>
      <c r="BB4409" s="235"/>
      <c r="BC4409" s="235"/>
    </row>
    <row r="4410" spans="51:55" ht="30" customHeight="1" x14ac:dyDescent="0.25">
      <c r="AY4410" s="235" t="s">
        <v>81</v>
      </c>
      <c r="AZ4410" s="235" t="s">
        <v>1830</v>
      </c>
      <c r="BA4410" s="235">
        <v>4204707</v>
      </c>
      <c r="BB4410" s="235"/>
      <c r="BC4410" s="235"/>
    </row>
    <row r="4411" spans="51:55" ht="30" customHeight="1" x14ac:dyDescent="0.25">
      <c r="AY4411" s="235" t="s">
        <v>81</v>
      </c>
      <c r="AZ4411" s="235" t="s">
        <v>1848</v>
      </c>
      <c r="BA4411" s="235">
        <v>4204756</v>
      </c>
      <c r="BB4411" s="235"/>
      <c r="BC4411" s="235"/>
    </row>
    <row r="4412" spans="51:55" ht="30" customHeight="1" x14ac:dyDescent="0.25">
      <c r="AY4412" s="235" t="s">
        <v>81</v>
      </c>
      <c r="AZ4412" s="235" t="s">
        <v>1866</v>
      </c>
      <c r="BA4412" s="235">
        <v>4204806</v>
      </c>
      <c r="BB4412" s="235"/>
      <c r="BC4412" s="235"/>
    </row>
    <row r="4413" spans="51:55" ht="30" customHeight="1" x14ac:dyDescent="0.25">
      <c r="AY4413" s="235" t="s">
        <v>81</v>
      </c>
      <c r="AZ4413" s="235" t="s">
        <v>1884</v>
      </c>
      <c r="BA4413" s="235">
        <v>4204905</v>
      </c>
      <c r="BB4413" s="235"/>
      <c r="BC4413" s="235"/>
    </row>
    <row r="4414" spans="51:55" ht="30" customHeight="1" x14ac:dyDescent="0.25">
      <c r="AY4414" s="235" t="s">
        <v>81</v>
      </c>
      <c r="AZ4414" s="235" t="s">
        <v>1900</v>
      </c>
      <c r="BA4414" s="235">
        <v>4205001</v>
      </c>
      <c r="BB4414" s="235"/>
      <c r="BC4414" s="235"/>
    </row>
    <row r="4415" spans="51:55" ht="30" customHeight="1" x14ac:dyDescent="0.25">
      <c r="AY4415" s="235" t="s">
        <v>81</v>
      </c>
      <c r="AZ4415" s="235" t="s">
        <v>1917</v>
      </c>
      <c r="BA4415" s="235">
        <v>4205100</v>
      </c>
      <c r="BB4415" s="235"/>
      <c r="BC4415" s="235"/>
    </row>
    <row r="4416" spans="51:55" ht="30" customHeight="1" x14ac:dyDescent="0.25">
      <c r="AY4416" s="235" t="s">
        <v>81</v>
      </c>
      <c r="AZ4416" s="235" t="s">
        <v>1935</v>
      </c>
      <c r="BA4416" s="235">
        <v>4205159</v>
      </c>
      <c r="BB4416" s="235"/>
      <c r="BC4416" s="235"/>
    </row>
    <row r="4417" spans="51:55" ht="30" customHeight="1" x14ac:dyDescent="0.25">
      <c r="AY4417" s="235" t="s">
        <v>81</v>
      </c>
      <c r="AZ4417" s="235" t="s">
        <v>1950</v>
      </c>
      <c r="BA4417" s="235">
        <v>4205175</v>
      </c>
      <c r="BB4417" s="235"/>
      <c r="BC4417" s="235"/>
    </row>
    <row r="4418" spans="51:55" ht="30" customHeight="1" x14ac:dyDescent="0.25">
      <c r="AY4418" s="235" t="s">
        <v>81</v>
      </c>
      <c r="AZ4418" s="235" t="s">
        <v>1967</v>
      </c>
      <c r="BA4418" s="235">
        <v>4205191</v>
      </c>
      <c r="BB4418" s="235"/>
      <c r="BC4418" s="235"/>
    </row>
    <row r="4419" spans="51:55" ht="30" customHeight="1" x14ac:dyDescent="0.25">
      <c r="AY4419" s="235" t="s">
        <v>81</v>
      </c>
      <c r="AZ4419" s="235" t="s">
        <v>1985</v>
      </c>
      <c r="BA4419" s="235">
        <v>4205209</v>
      </c>
      <c r="BB4419" s="235"/>
      <c r="BC4419" s="235"/>
    </row>
    <row r="4420" spans="51:55" ht="30" customHeight="1" x14ac:dyDescent="0.25">
      <c r="AY4420" s="235" t="s">
        <v>81</v>
      </c>
      <c r="AZ4420" s="235" t="s">
        <v>2002</v>
      </c>
      <c r="BA4420" s="235">
        <v>4205308</v>
      </c>
      <c r="BB4420" s="235"/>
      <c r="BC4420" s="235"/>
    </row>
    <row r="4421" spans="51:55" ht="30" customHeight="1" x14ac:dyDescent="0.25">
      <c r="AY4421" s="235" t="s">
        <v>81</v>
      </c>
      <c r="AZ4421" s="235" t="s">
        <v>2020</v>
      </c>
      <c r="BA4421" s="235">
        <v>4205357</v>
      </c>
      <c r="BB4421" s="235"/>
      <c r="BC4421" s="235"/>
    </row>
    <row r="4422" spans="51:55" ht="30" customHeight="1" x14ac:dyDescent="0.25">
      <c r="AY4422" s="235" t="s">
        <v>81</v>
      </c>
      <c r="AZ4422" s="235" t="s">
        <v>2038</v>
      </c>
      <c r="BA4422" s="235">
        <v>4205407</v>
      </c>
      <c r="BB4422" s="235"/>
      <c r="BC4422" s="235"/>
    </row>
    <row r="4423" spans="51:55" ht="30" customHeight="1" x14ac:dyDescent="0.25">
      <c r="AY4423" s="235" t="s">
        <v>81</v>
      </c>
      <c r="AZ4423" s="235" t="s">
        <v>2056</v>
      </c>
      <c r="BA4423" s="235">
        <v>4205431</v>
      </c>
      <c r="BB4423" s="235"/>
      <c r="BC4423" s="235"/>
    </row>
    <row r="4424" spans="51:55" ht="30" customHeight="1" x14ac:dyDescent="0.25">
      <c r="AY4424" s="235" t="s">
        <v>81</v>
      </c>
      <c r="AZ4424" s="235" t="s">
        <v>2073</v>
      </c>
      <c r="BA4424" s="235">
        <v>4205456</v>
      </c>
      <c r="BB4424" s="235"/>
      <c r="BC4424" s="235"/>
    </row>
    <row r="4425" spans="51:55" ht="30" customHeight="1" x14ac:dyDescent="0.25">
      <c r="AY4425" s="235" t="s">
        <v>81</v>
      </c>
      <c r="AZ4425" s="235" t="s">
        <v>2089</v>
      </c>
      <c r="BA4425" s="235">
        <v>4205506</v>
      </c>
      <c r="BB4425" s="235"/>
      <c r="BC4425" s="235"/>
    </row>
    <row r="4426" spans="51:55" ht="30" customHeight="1" x14ac:dyDescent="0.25">
      <c r="AY4426" s="235" t="s">
        <v>81</v>
      </c>
      <c r="AZ4426" s="235" t="s">
        <v>2105</v>
      </c>
      <c r="BA4426" s="235">
        <v>4205555</v>
      </c>
      <c r="BB4426" s="235"/>
      <c r="BC4426" s="235"/>
    </row>
    <row r="4427" spans="51:55" ht="30" customHeight="1" x14ac:dyDescent="0.25">
      <c r="AY4427" s="235" t="s">
        <v>81</v>
      </c>
      <c r="AZ4427" s="235" t="s">
        <v>2122</v>
      </c>
      <c r="BA4427" s="235">
        <v>4205605</v>
      </c>
      <c r="BB4427" s="235"/>
      <c r="BC4427" s="235"/>
    </row>
    <row r="4428" spans="51:55" ht="30" customHeight="1" x14ac:dyDescent="0.25">
      <c r="AY4428" s="235" t="s">
        <v>81</v>
      </c>
      <c r="AZ4428" s="235" t="s">
        <v>2137</v>
      </c>
      <c r="BA4428" s="235">
        <v>4205704</v>
      </c>
      <c r="BB4428" s="235"/>
      <c r="BC4428" s="235"/>
    </row>
    <row r="4429" spans="51:55" ht="30" customHeight="1" x14ac:dyDescent="0.25">
      <c r="AY4429" s="235" t="s">
        <v>81</v>
      </c>
      <c r="AZ4429" s="235" t="s">
        <v>2153</v>
      </c>
      <c r="BA4429" s="235">
        <v>4205803</v>
      </c>
      <c r="BB4429" s="235"/>
      <c r="BC4429" s="235"/>
    </row>
    <row r="4430" spans="51:55" ht="30" customHeight="1" x14ac:dyDescent="0.25">
      <c r="AY4430" s="235" t="s">
        <v>81</v>
      </c>
      <c r="AZ4430" s="235" t="s">
        <v>2170</v>
      </c>
      <c r="BA4430" s="235">
        <v>4205902</v>
      </c>
      <c r="BB4430" s="235"/>
      <c r="BC4430" s="235"/>
    </row>
    <row r="4431" spans="51:55" ht="30" customHeight="1" x14ac:dyDescent="0.25">
      <c r="AY4431" s="235" t="s">
        <v>81</v>
      </c>
      <c r="AZ4431" s="235" t="s">
        <v>2187</v>
      </c>
      <c r="BA4431" s="235">
        <v>4206009</v>
      </c>
      <c r="BB4431" s="235"/>
      <c r="BC4431" s="235"/>
    </row>
    <row r="4432" spans="51:55" ht="30" customHeight="1" x14ac:dyDescent="0.25">
      <c r="AY4432" s="235" t="s">
        <v>81</v>
      </c>
      <c r="AZ4432" s="235" t="s">
        <v>2204</v>
      </c>
      <c r="BA4432" s="235">
        <v>4206108</v>
      </c>
      <c r="BB4432" s="235"/>
      <c r="BC4432" s="235"/>
    </row>
    <row r="4433" spans="51:55" ht="30" customHeight="1" x14ac:dyDescent="0.25">
      <c r="AY4433" s="235" t="s">
        <v>81</v>
      </c>
      <c r="AZ4433" s="235" t="s">
        <v>2218</v>
      </c>
      <c r="BA4433" s="235">
        <v>4206207</v>
      </c>
      <c r="BB4433" s="235"/>
      <c r="BC4433" s="235"/>
    </row>
    <row r="4434" spans="51:55" ht="30" customHeight="1" x14ac:dyDescent="0.25">
      <c r="AY4434" s="235" t="s">
        <v>81</v>
      </c>
      <c r="AZ4434" s="235" t="s">
        <v>2235</v>
      </c>
      <c r="BA4434" s="235">
        <v>4206306</v>
      </c>
      <c r="BB4434" s="235"/>
      <c r="BC4434" s="235"/>
    </row>
    <row r="4435" spans="51:55" ht="30" customHeight="1" x14ac:dyDescent="0.25">
      <c r="AY4435" s="235" t="s">
        <v>81</v>
      </c>
      <c r="AZ4435" s="235" t="s">
        <v>2250</v>
      </c>
      <c r="BA4435" s="235">
        <v>4206405</v>
      </c>
      <c r="BB4435" s="235"/>
      <c r="BC4435" s="235"/>
    </row>
    <row r="4436" spans="51:55" ht="30" customHeight="1" x14ac:dyDescent="0.25">
      <c r="AY4436" s="235" t="s">
        <v>81</v>
      </c>
      <c r="AZ4436" s="235" t="s">
        <v>2265</v>
      </c>
      <c r="BA4436" s="235">
        <v>4206504</v>
      </c>
      <c r="BB4436" s="235"/>
      <c r="BC4436" s="235"/>
    </row>
    <row r="4437" spans="51:55" ht="30" customHeight="1" x14ac:dyDescent="0.25">
      <c r="AY4437" s="235" t="s">
        <v>81</v>
      </c>
      <c r="AZ4437" s="235" t="s">
        <v>2280</v>
      </c>
      <c r="BA4437" s="235">
        <v>4206603</v>
      </c>
      <c r="BB4437" s="235"/>
      <c r="BC4437" s="235"/>
    </row>
    <row r="4438" spans="51:55" ht="30" customHeight="1" x14ac:dyDescent="0.25">
      <c r="AY4438" s="235" t="s">
        <v>81</v>
      </c>
      <c r="AZ4438" s="235" t="s">
        <v>2296</v>
      </c>
      <c r="BA4438" s="235">
        <v>4206652</v>
      </c>
      <c r="BB4438" s="235"/>
      <c r="BC4438" s="235"/>
    </row>
    <row r="4439" spans="51:55" ht="30" customHeight="1" x14ac:dyDescent="0.25">
      <c r="AY4439" s="235" t="s">
        <v>81</v>
      </c>
      <c r="AZ4439" s="235" t="s">
        <v>2312</v>
      </c>
      <c r="BA4439" s="235">
        <v>4206702</v>
      </c>
      <c r="BB4439" s="235"/>
      <c r="BC4439" s="235"/>
    </row>
    <row r="4440" spans="51:55" ht="30" customHeight="1" x14ac:dyDescent="0.25">
      <c r="AY4440" s="235" t="s">
        <v>81</v>
      </c>
      <c r="AZ4440" s="235" t="s">
        <v>2325</v>
      </c>
      <c r="BA4440" s="235">
        <v>4206751</v>
      </c>
      <c r="BB4440" s="235"/>
      <c r="BC4440" s="235"/>
    </row>
    <row r="4441" spans="51:55" ht="30" customHeight="1" x14ac:dyDescent="0.25">
      <c r="AY4441" s="235" t="s">
        <v>81</v>
      </c>
      <c r="AZ4441" s="235" t="s">
        <v>2341</v>
      </c>
      <c r="BA4441" s="235">
        <v>4206801</v>
      </c>
      <c r="BB4441" s="235"/>
      <c r="BC4441" s="235"/>
    </row>
    <row r="4442" spans="51:55" ht="30" customHeight="1" x14ac:dyDescent="0.25">
      <c r="AY4442" s="235" t="s">
        <v>81</v>
      </c>
      <c r="AZ4442" s="235" t="s">
        <v>2357</v>
      </c>
      <c r="BA4442" s="235">
        <v>4206900</v>
      </c>
      <c r="BB4442" s="235"/>
      <c r="BC4442" s="235"/>
    </row>
    <row r="4443" spans="51:55" ht="30" customHeight="1" x14ac:dyDescent="0.25">
      <c r="AY4443" s="235" t="s">
        <v>81</v>
      </c>
      <c r="AZ4443" s="235" t="s">
        <v>2371</v>
      </c>
      <c r="BA4443" s="235">
        <v>4207007</v>
      </c>
      <c r="BB4443" s="235"/>
      <c r="BC4443" s="235"/>
    </row>
    <row r="4444" spans="51:55" ht="30" customHeight="1" x14ac:dyDescent="0.25">
      <c r="AY4444" s="235" t="s">
        <v>81</v>
      </c>
      <c r="AZ4444" s="235" t="s">
        <v>2386</v>
      </c>
      <c r="BA4444" s="235">
        <v>4207106</v>
      </c>
      <c r="BB4444" s="235"/>
      <c r="BC4444" s="235"/>
    </row>
    <row r="4445" spans="51:55" ht="30" customHeight="1" x14ac:dyDescent="0.25">
      <c r="AY4445" s="235" t="s">
        <v>81</v>
      </c>
      <c r="AZ4445" s="235" t="s">
        <v>2402</v>
      </c>
      <c r="BA4445" s="235">
        <v>4207205</v>
      </c>
      <c r="BB4445" s="235"/>
      <c r="BC4445" s="235"/>
    </row>
    <row r="4446" spans="51:55" ht="30" customHeight="1" x14ac:dyDescent="0.25">
      <c r="AY4446" s="235" t="s">
        <v>81</v>
      </c>
      <c r="AZ4446" s="235" t="s">
        <v>2418</v>
      </c>
      <c r="BA4446" s="235">
        <v>4207304</v>
      </c>
      <c r="BB4446" s="235"/>
      <c r="BC4446" s="235"/>
    </row>
    <row r="4447" spans="51:55" ht="30" customHeight="1" x14ac:dyDescent="0.25">
      <c r="AY4447" s="235" t="s">
        <v>81</v>
      </c>
      <c r="AZ4447" s="235" t="s">
        <v>2434</v>
      </c>
      <c r="BA4447" s="235">
        <v>4207403</v>
      </c>
      <c r="BB4447" s="235"/>
      <c r="BC4447" s="235"/>
    </row>
    <row r="4448" spans="51:55" ht="30" customHeight="1" x14ac:dyDescent="0.25">
      <c r="AY4448" s="235" t="s">
        <v>81</v>
      </c>
      <c r="AZ4448" s="235" t="s">
        <v>2450</v>
      </c>
      <c r="BA4448" s="235">
        <v>4207502</v>
      </c>
      <c r="BB4448" s="235"/>
      <c r="BC4448" s="235"/>
    </row>
    <row r="4449" spans="51:55" ht="30" customHeight="1" x14ac:dyDescent="0.25">
      <c r="AY4449" s="235" t="s">
        <v>81</v>
      </c>
      <c r="AZ4449" s="235" t="s">
        <v>2464</v>
      </c>
      <c r="BA4449" s="235">
        <v>4207577</v>
      </c>
      <c r="BB4449" s="235"/>
      <c r="BC4449" s="235"/>
    </row>
    <row r="4450" spans="51:55" ht="30" customHeight="1" x14ac:dyDescent="0.25">
      <c r="AY4450" s="235" t="s">
        <v>81</v>
      </c>
      <c r="AZ4450" s="235" t="s">
        <v>2479</v>
      </c>
      <c r="BA4450" s="235">
        <v>4207601</v>
      </c>
      <c r="BB4450" s="235"/>
      <c r="BC4450" s="235"/>
    </row>
    <row r="4451" spans="51:55" ht="30" customHeight="1" x14ac:dyDescent="0.25">
      <c r="AY4451" s="235" t="s">
        <v>81</v>
      </c>
      <c r="AZ4451" s="235" t="s">
        <v>2495</v>
      </c>
      <c r="BA4451" s="235">
        <v>4207650</v>
      </c>
      <c r="BB4451" s="235"/>
      <c r="BC4451" s="235"/>
    </row>
    <row r="4452" spans="51:55" ht="30" customHeight="1" x14ac:dyDescent="0.25">
      <c r="AY4452" s="235" t="s">
        <v>81</v>
      </c>
      <c r="AZ4452" s="235" t="s">
        <v>2509</v>
      </c>
      <c r="BA4452" s="235">
        <v>4207684</v>
      </c>
      <c r="BB4452" s="235"/>
      <c r="BC4452" s="235"/>
    </row>
    <row r="4453" spans="51:55" ht="30" customHeight="1" x14ac:dyDescent="0.25">
      <c r="AY4453" s="235" t="s">
        <v>81</v>
      </c>
      <c r="AZ4453" s="235" t="s">
        <v>2525</v>
      </c>
      <c r="BA4453" s="235">
        <v>4207700</v>
      </c>
      <c r="BB4453" s="235"/>
      <c r="BC4453" s="235"/>
    </row>
    <row r="4454" spans="51:55" ht="30" customHeight="1" x14ac:dyDescent="0.25">
      <c r="AY4454" s="235" t="s">
        <v>81</v>
      </c>
      <c r="AZ4454" s="235" t="s">
        <v>2540</v>
      </c>
      <c r="BA4454" s="235">
        <v>4207759</v>
      </c>
      <c r="BB4454" s="235"/>
      <c r="BC4454" s="235"/>
    </row>
    <row r="4455" spans="51:55" ht="30" customHeight="1" x14ac:dyDescent="0.25">
      <c r="AY4455" s="235" t="s">
        <v>81</v>
      </c>
      <c r="AZ4455" s="235" t="s">
        <v>2556</v>
      </c>
      <c r="BA4455" s="235">
        <v>4207809</v>
      </c>
      <c r="BB4455" s="235"/>
      <c r="BC4455" s="235"/>
    </row>
    <row r="4456" spans="51:55" ht="30" customHeight="1" x14ac:dyDescent="0.25">
      <c r="AY4456" s="235" t="s">
        <v>81</v>
      </c>
      <c r="AZ4456" s="235" t="s">
        <v>2570</v>
      </c>
      <c r="BA4456" s="235">
        <v>4207858</v>
      </c>
      <c r="BB4456" s="235"/>
      <c r="BC4456" s="235"/>
    </row>
    <row r="4457" spans="51:55" ht="30" customHeight="1" x14ac:dyDescent="0.25">
      <c r="AY4457" s="235" t="s">
        <v>81</v>
      </c>
      <c r="AZ4457" s="235" t="s">
        <v>2585</v>
      </c>
      <c r="BA4457" s="235">
        <v>4207908</v>
      </c>
      <c r="BB4457" s="235"/>
      <c r="BC4457" s="235"/>
    </row>
    <row r="4458" spans="51:55" ht="30" customHeight="1" x14ac:dyDescent="0.25">
      <c r="AY4458" s="235" t="s">
        <v>81</v>
      </c>
      <c r="AZ4458" s="235" t="s">
        <v>2601</v>
      </c>
      <c r="BA4458" s="235">
        <v>4208005</v>
      </c>
      <c r="BB4458" s="235"/>
      <c r="BC4458" s="235"/>
    </row>
    <row r="4459" spans="51:55" ht="30" customHeight="1" x14ac:dyDescent="0.25">
      <c r="AY4459" s="235" t="s">
        <v>81</v>
      </c>
      <c r="AZ4459" s="235" t="s">
        <v>2616</v>
      </c>
      <c r="BA4459" s="235">
        <v>4208104</v>
      </c>
      <c r="BB4459" s="235"/>
      <c r="BC4459" s="235"/>
    </row>
    <row r="4460" spans="51:55" ht="30" customHeight="1" x14ac:dyDescent="0.25">
      <c r="AY4460" s="235" t="s">
        <v>81</v>
      </c>
      <c r="AZ4460" s="235" t="s">
        <v>2629</v>
      </c>
      <c r="BA4460" s="235">
        <v>4208203</v>
      </c>
      <c r="BB4460" s="235"/>
      <c r="BC4460" s="235"/>
    </row>
    <row r="4461" spans="51:55" ht="30" customHeight="1" x14ac:dyDescent="0.25">
      <c r="AY4461" s="235" t="s">
        <v>81</v>
      </c>
      <c r="AZ4461" s="235" t="s">
        <v>2644</v>
      </c>
      <c r="BA4461" s="235">
        <v>4208302</v>
      </c>
      <c r="BB4461" s="235"/>
      <c r="BC4461" s="235"/>
    </row>
    <row r="4462" spans="51:55" ht="30" customHeight="1" x14ac:dyDescent="0.25">
      <c r="AY4462" s="235" t="s">
        <v>81</v>
      </c>
      <c r="AZ4462" s="235" t="s">
        <v>806</v>
      </c>
      <c r="BA4462" s="235">
        <v>4208401</v>
      </c>
      <c r="BB4462" s="235"/>
      <c r="BC4462" s="235"/>
    </row>
    <row r="4463" spans="51:55" ht="30" customHeight="1" x14ac:dyDescent="0.25">
      <c r="AY4463" s="235" t="s">
        <v>81</v>
      </c>
      <c r="AZ4463" s="235" t="s">
        <v>2671</v>
      </c>
      <c r="BA4463" s="235">
        <v>4208450</v>
      </c>
      <c r="BB4463" s="235"/>
      <c r="BC4463" s="235"/>
    </row>
    <row r="4464" spans="51:55" ht="30" customHeight="1" x14ac:dyDescent="0.25">
      <c r="AY4464" s="235" t="s">
        <v>81</v>
      </c>
      <c r="AZ4464" s="235" t="s">
        <v>2685</v>
      </c>
      <c r="BA4464" s="235">
        <v>4208500</v>
      </c>
      <c r="BB4464" s="235"/>
      <c r="BC4464" s="235"/>
    </row>
    <row r="4465" spans="51:55" ht="30" customHeight="1" x14ac:dyDescent="0.25">
      <c r="AY4465" s="235" t="s">
        <v>81</v>
      </c>
      <c r="AZ4465" s="235" t="s">
        <v>2701</v>
      </c>
      <c r="BA4465" s="235">
        <v>4208609</v>
      </c>
      <c r="BB4465" s="235"/>
      <c r="BC4465" s="235"/>
    </row>
    <row r="4466" spans="51:55" ht="30" customHeight="1" x14ac:dyDescent="0.25">
      <c r="AY4466" s="235" t="s">
        <v>81</v>
      </c>
      <c r="AZ4466" s="235" t="s">
        <v>2716</v>
      </c>
      <c r="BA4466" s="235">
        <v>4208708</v>
      </c>
      <c r="BB4466" s="235"/>
      <c r="BC4466" s="235"/>
    </row>
    <row r="4467" spans="51:55" ht="30" customHeight="1" x14ac:dyDescent="0.25">
      <c r="AY4467" s="235" t="s">
        <v>81</v>
      </c>
      <c r="AZ4467" s="235" t="s">
        <v>2732</v>
      </c>
      <c r="BA4467" s="235">
        <v>4208807</v>
      </c>
      <c r="BB4467" s="235"/>
      <c r="BC4467" s="235"/>
    </row>
    <row r="4468" spans="51:55" ht="30" customHeight="1" x14ac:dyDescent="0.25">
      <c r="AY4468" s="235" t="s">
        <v>81</v>
      </c>
      <c r="AZ4468" s="235" t="s">
        <v>2747</v>
      </c>
      <c r="BA4468" s="235">
        <v>4208906</v>
      </c>
      <c r="BB4468" s="235"/>
      <c r="BC4468" s="235"/>
    </row>
    <row r="4469" spans="51:55" ht="30" customHeight="1" x14ac:dyDescent="0.25">
      <c r="AY4469" s="235" t="s">
        <v>81</v>
      </c>
      <c r="AZ4469" s="235" t="s">
        <v>2762</v>
      </c>
      <c r="BA4469" s="235">
        <v>4208955</v>
      </c>
      <c r="BB4469" s="235"/>
      <c r="BC4469" s="235"/>
    </row>
    <row r="4470" spans="51:55" ht="30" customHeight="1" x14ac:dyDescent="0.25">
      <c r="AY4470" s="235" t="s">
        <v>81</v>
      </c>
      <c r="AZ4470" s="235" t="s">
        <v>2778</v>
      </c>
      <c r="BA4470" s="235">
        <v>4209003</v>
      </c>
      <c r="BB4470" s="235"/>
      <c r="BC4470" s="235"/>
    </row>
    <row r="4471" spans="51:55" ht="30" customHeight="1" x14ac:dyDescent="0.25">
      <c r="AY4471" s="235" t="s">
        <v>81</v>
      </c>
      <c r="AZ4471" s="235" t="s">
        <v>2794</v>
      </c>
      <c r="BA4471" s="235">
        <v>4209102</v>
      </c>
      <c r="BB4471" s="235"/>
      <c r="BC4471" s="235"/>
    </row>
    <row r="4472" spans="51:55" ht="30" customHeight="1" x14ac:dyDescent="0.25">
      <c r="AY4472" s="235" t="s">
        <v>81</v>
      </c>
      <c r="AZ4472" s="235" t="s">
        <v>2809</v>
      </c>
      <c r="BA4472" s="235">
        <v>4209151</v>
      </c>
      <c r="BB4472" s="235"/>
      <c r="BC4472" s="235"/>
    </row>
    <row r="4473" spans="51:55" ht="30" customHeight="1" x14ac:dyDescent="0.25">
      <c r="AY4473" s="235" t="s">
        <v>81</v>
      </c>
      <c r="AZ4473" s="235" t="s">
        <v>2824</v>
      </c>
      <c r="BA4473" s="235">
        <v>4209177</v>
      </c>
      <c r="BB4473" s="235"/>
      <c r="BC4473" s="235"/>
    </row>
    <row r="4474" spans="51:55" ht="30" customHeight="1" x14ac:dyDescent="0.25">
      <c r="AY4474" s="235" t="s">
        <v>81</v>
      </c>
      <c r="AZ4474" s="235" t="s">
        <v>2836</v>
      </c>
      <c r="BA4474" s="235">
        <v>4209201</v>
      </c>
      <c r="BB4474" s="235"/>
      <c r="BC4474" s="235"/>
    </row>
    <row r="4475" spans="51:55" ht="30" customHeight="1" x14ac:dyDescent="0.25">
      <c r="AY4475" s="235" t="s">
        <v>81</v>
      </c>
      <c r="AZ4475" s="235" t="s">
        <v>2849</v>
      </c>
      <c r="BA4475" s="235">
        <v>4209300</v>
      </c>
      <c r="BB4475" s="235"/>
      <c r="BC4475" s="235"/>
    </row>
    <row r="4476" spans="51:55" ht="30" customHeight="1" x14ac:dyDescent="0.25">
      <c r="AY4476" s="235" t="s">
        <v>81</v>
      </c>
      <c r="AZ4476" s="235" t="s">
        <v>2862</v>
      </c>
      <c r="BA4476" s="235">
        <v>4209409</v>
      </c>
      <c r="BB4476" s="235"/>
      <c r="BC4476" s="235"/>
    </row>
    <row r="4477" spans="51:55" ht="30" customHeight="1" x14ac:dyDescent="0.25">
      <c r="AY4477" s="235" t="s">
        <v>81</v>
      </c>
      <c r="AZ4477" s="235" t="s">
        <v>2875</v>
      </c>
      <c r="BA4477" s="235">
        <v>4209458</v>
      </c>
      <c r="BB4477" s="235"/>
      <c r="BC4477" s="235"/>
    </row>
    <row r="4478" spans="51:55" ht="30" customHeight="1" x14ac:dyDescent="0.25">
      <c r="AY4478" s="235" t="s">
        <v>81</v>
      </c>
      <c r="AZ4478" s="235" t="s">
        <v>2887</v>
      </c>
      <c r="BA4478" s="235">
        <v>4209508</v>
      </c>
      <c r="BB4478" s="235"/>
      <c r="BC4478" s="235"/>
    </row>
    <row r="4479" spans="51:55" ht="30" customHeight="1" x14ac:dyDescent="0.25">
      <c r="AY4479" s="235" t="s">
        <v>81</v>
      </c>
      <c r="AZ4479" s="235" t="s">
        <v>2900</v>
      </c>
      <c r="BA4479" s="235">
        <v>4209607</v>
      </c>
      <c r="BB4479" s="235"/>
      <c r="BC4479" s="235"/>
    </row>
    <row r="4480" spans="51:55" ht="30" customHeight="1" x14ac:dyDescent="0.25">
      <c r="AY4480" s="235" t="s">
        <v>81</v>
      </c>
      <c r="AZ4480" s="235" t="s">
        <v>2912</v>
      </c>
      <c r="BA4480" s="235">
        <v>4209706</v>
      </c>
      <c r="BB4480" s="235"/>
      <c r="BC4480" s="235"/>
    </row>
    <row r="4481" spans="51:55" ht="30" customHeight="1" x14ac:dyDescent="0.25">
      <c r="AY4481" s="235" t="s">
        <v>81</v>
      </c>
      <c r="AZ4481" s="235" t="s">
        <v>2925</v>
      </c>
      <c r="BA4481" s="235">
        <v>4209805</v>
      </c>
      <c r="BB4481" s="235"/>
      <c r="BC4481" s="235"/>
    </row>
    <row r="4482" spans="51:55" ht="30" customHeight="1" x14ac:dyDescent="0.25">
      <c r="AY4482" s="235" t="s">
        <v>81</v>
      </c>
      <c r="AZ4482" s="235" t="s">
        <v>2936</v>
      </c>
      <c r="BA4482" s="235">
        <v>4209854</v>
      </c>
      <c r="BB4482" s="235"/>
      <c r="BC4482" s="235"/>
    </row>
    <row r="4483" spans="51:55" ht="30" customHeight="1" x14ac:dyDescent="0.25">
      <c r="AY4483" s="235" t="s">
        <v>81</v>
      </c>
      <c r="AZ4483" s="235" t="s">
        <v>2948</v>
      </c>
      <c r="BA4483" s="235">
        <v>4209904</v>
      </c>
      <c r="BB4483" s="235"/>
      <c r="BC4483" s="235"/>
    </row>
    <row r="4484" spans="51:55" ht="30" customHeight="1" x14ac:dyDescent="0.25">
      <c r="AY4484" s="235" t="s">
        <v>81</v>
      </c>
      <c r="AZ4484" s="235" t="s">
        <v>2960</v>
      </c>
      <c r="BA4484" s="235">
        <v>4210001</v>
      </c>
      <c r="BB4484" s="235"/>
      <c r="BC4484" s="235"/>
    </row>
    <row r="4485" spans="51:55" ht="30" customHeight="1" x14ac:dyDescent="0.25">
      <c r="AY4485" s="235" t="s">
        <v>81</v>
      </c>
      <c r="AZ4485" s="235" t="s">
        <v>2972</v>
      </c>
      <c r="BA4485" s="235">
        <v>4210035</v>
      </c>
      <c r="BB4485" s="235"/>
      <c r="BC4485" s="235"/>
    </row>
    <row r="4486" spans="51:55" ht="30" customHeight="1" x14ac:dyDescent="0.25">
      <c r="AY4486" s="235" t="s">
        <v>81</v>
      </c>
      <c r="AZ4486" s="235" t="s">
        <v>2984</v>
      </c>
      <c r="BA4486" s="235">
        <v>4210050</v>
      </c>
      <c r="BB4486" s="235"/>
      <c r="BC4486" s="235"/>
    </row>
    <row r="4487" spans="51:55" ht="30" customHeight="1" x14ac:dyDescent="0.25">
      <c r="AY4487" s="235" t="s">
        <v>81</v>
      </c>
      <c r="AZ4487" s="235" t="s">
        <v>2996</v>
      </c>
      <c r="BA4487" s="235">
        <v>4210100</v>
      </c>
      <c r="BB4487" s="235"/>
      <c r="BC4487" s="235"/>
    </row>
    <row r="4488" spans="51:55" ht="30" customHeight="1" x14ac:dyDescent="0.25">
      <c r="AY4488" s="235" t="s">
        <v>81</v>
      </c>
      <c r="AZ4488" s="235" t="s">
        <v>3009</v>
      </c>
      <c r="BA4488" s="235">
        <v>4210209</v>
      </c>
      <c r="BB4488" s="235"/>
      <c r="BC4488" s="235"/>
    </row>
    <row r="4489" spans="51:55" ht="30" customHeight="1" x14ac:dyDescent="0.25">
      <c r="AY4489" s="235" t="s">
        <v>81</v>
      </c>
      <c r="AZ4489" s="235" t="s">
        <v>3022</v>
      </c>
      <c r="BA4489" s="235">
        <v>4210308</v>
      </c>
      <c r="BB4489" s="235"/>
      <c r="BC4489" s="235"/>
    </row>
    <row r="4490" spans="51:55" ht="30" customHeight="1" x14ac:dyDescent="0.25">
      <c r="AY4490" s="235" t="s">
        <v>81</v>
      </c>
      <c r="AZ4490" s="235" t="s">
        <v>3034</v>
      </c>
      <c r="BA4490" s="235">
        <v>4210407</v>
      </c>
      <c r="BB4490" s="235"/>
      <c r="BC4490" s="235"/>
    </row>
    <row r="4491" spans="51:55" ht="30" customHeight="1" x14ac:dyDescent="0.25">
      <c r="AY4491" s="235" t="s">
        <v>81</v>
      </c>
      <c r="AZ4491" s="235" t="s">
        <v>1251</v>
      </c>
      <c r="BA4491" s="235">
        <v>4210506</v>
      </c>
      <c r="BB4491" s="235"/>
      <c r="BC4491" s="235"/>
    </row>
    <row r="4492" spans="51:55" ht="30" customHeight="1" x14ac:dyDescent="0.25">
      <c r="AY4492" s="235" t="s">
        <v>81</v>
      </c>
      <c r="AZ4492" s="235" t="s">
        <v>3058</v>
      </c>
      <c r="BA4492" s="235">
        <v>4210555</v>
      </c>
      <c r="BB4492" s="235"/>
      <c r="BC4492" s="235"/>
    </row>
    <row r="4493" spans="51:55" ht="30" customHeight="1" x14ac:dyDescent="0.25">
      <c r="AY4493" s="235" t="s">
        <v>81</v>
      </c>
      <c r="AZ4493" s="235" t="s">
        <v>2428</v>
      </c>
      <c r="BA4493" s="235">
        <v>4210605</v>
      </c>
      <c r="BB4493" s="235"/>
      <c r="BC4493" s="235"/>
    </row>
    <row r="4494" spans="51:55" ht="30" customHeight="1" x14ac:dyDescent="0.25">
      <c r="AY4494" s="235" t="s">
        <v>81</v>
      </c>
      <c r="AZ4494" s="235" t="s">
        <v>3082</v>
      </c>
      <c r="BA4494" s="235">
        <v>4210704</v>
      </c>
      <c r="BB4494" s="235"/>
      <c r="BC4494" s="235"/>
    </row>
    <row r="4495" spans="51:55" ht="30" customHeight="1" x14ac:dyDescent="0.25">
      <c r="AY4495" s="235" t="s">
        <v>81</v>
      </c>
      <c r="AZ4495" s="235" t="s">
        <v>3095</v>
      </c>
      <c r="BA4495" s="235">
        <v>4210803</v>
      </c>
      <c r="BB4495" s="235"/>
      <c r="BC4495" s="235"/>
    </row>
    <row r="4496" spans="51:55" ht="30" customHeight="1" x14ac:dyDescent="0.25">
      <c r="AY4496" s="235" t="s">
        <v>81</v>
      </c>
      <c r="AZ4496" s="235" t="s">
        <v>3107</v>
      </c>
      <c r="BA4496" s="235">
        <v>4210852</v>
      </c>
      <c r="BB4496" s="235"/>
      <c r="BC4496" s="235"/>
    </row>
    <row r="4497" spans="51:55" ht="30" customHeight="1" x14ac:dyDescent="0.25">
      <c r="AY4497" s="235" t="s">
        <v>81</v>
      </c>
      <c r="AZ4497" s="235" t="s">
        <v>3120</v>
      </c>
      <c r="BA4497" s="235">
        <v>4210902</v>
      </c>
      <c r="BB4497" s="235"/>
      <c r="BC4497" s="235"/>
    </row>
    <row r="4498" spans="51:55" ht="30" customHeight="1" x14ac:dyDescent="0.25">
      <c r="AY4498" s="235" t="s">
        <v>81</v>
      </c>
      <c r="AZ4498" s="235" t="s">
        <v>3131</v>
      </c>
      <c r="BA4498" s="235">
        <v>4211009</v>
      </c>
      <c r="BB4498" s="235"/>
      <c r="BC4498" s="235"/>
    </row>
    <row r="4499" spans="51:55" ht="30" customHeight="1" x14ac:dyDescent="0.25">
      <c r="AY4499" s="235" t="s">
        <v>81</v>
      </c>
      <c r="AZ4499" s="235" t="s">
        <v>3143</v>
      </c>
      <c r="BA4499" s="235">
        <v>4211058</v>
      </c>
      <c r="BB4499" s="235"/>
      <c r="BC4499" s="235"/>
    </row>
    <row r="4500" spans="51:55" ht="30" customHeight="1" x14ac:dyDescent="0.25">
      <c r="AY4500" s="235" t="s">
        <v>81</v>
      </c>
      <c r="AZ4500" s="235" t="s">
        <v>3154</v>
      </c>
      <c r="BA4500" s="235">
        <v>4211108</v>
      </c>
      <c r="BB4500" s="235"/>
      <c r="BC4500" s="235"/>
    </row>
    <row r="4501" spans="51:55" ht="30" customHeight="1" x14ac:dyDescent="0.25">
      <c r="AY4501" s="235" t="s">
        <v>81</v>
      </c>
      <c r="AZ4501" s="235" t="s">
        <v>3165</v>
      </c>
      <c r="BA4501" s="235">
        <v>4211207</v>
      </c>
      <c r="BB4501" s="235"/>
      <c r="BC4501" s="235"/>
    </row>
    <row r="4502" spans="51:55" ht="30" customHeight="1" x14ac:dyDescent="0.25">
      <c r="AY4502" s="235" t="s">
        <v>81</v>
      </c>
      <c r="AZ4502" s="235" t="s">
        <v>3176</v>
      </c>
      <c r="BA4502" s="235">
        <v>4211256</v>
      </c>
      <c r="BB4502" s="235"/>
      <c r="BC4502" s="235"/>
    </row>
    <row r="4503" spans="51:55" ht="30" customHeight="1" x14ac:dyDescent="0.25">
      <c r="AY4503" s="235" t="s">
        <v>81</v>
      </c>
      <c r="AZ4503" s="235" t="s">
        <v>3187</v>
      </c>
      <c r="BA4503" s="235">
        <v>4211306</v>
      </c>
      <c r="BB4503" s="235"/>
      <c r="BC4503" s="235"/>
    </row>
    <row r="4504" spans="51:55" ht="30" customHeight="1" x14ac:dyDescent="0.25">
      <c r="AY4504" s="235" t="s">
        <v>81</v>
      </c>
      <c r="AZ4504" s="235" t="s">
        <v>3199</v>
      </c>
      <c r="BA4504" s="235">
        <v>4211405</v>
      </c>
      <c r="BB4504" s="235"/>
      <c r="BC4504" s="235"/>
    </row>
    <row r="4505" spans="51:55" ht="30" customHeight="1" x14ac:dyDescent="0.25">
      <c r="AY4505" s="235" t="s">
        <v>81</v>
      </c>
      <c r="AZ4505" s="235" t="s">
        <v>3211</v>
      </c>
      <c r="BA4505" s="235">
        <v>4211454</v>
      </c>
      <c r="BB4505" s="235"/>
      <c r="BC4505" s="235"/>
    </row>
    <row r="4506" spans="51:55" ht="30" customHeight="1" x14ac:dyDescent="0.25">
      <c r="AY4506" s="235" t="s">
        <v>81</v>
      </c>
      <c r="AZ4506" s="235" t="s">
        <v>3223</v>
      </c>
      <c r="BA4506" s="235">
        <v>4211504</v>
      </c>
      <c r="BB4506" s="235"/>
      <c r="BC4506" s="235"/>
    </row>
    <row r="4507" spans="51:55" ht="30" customHeight="1" x14ac:dyDescent="0.25">
      <c r="AY4507" s="235" t="s">
        <v>81</v>
      </c>
      <c r="AZ4507" s="235" t="s">
        <v>3111</v>
      </c>
      <c r="BA4507" s="235">
        <v>4211603</v>
      </c>
      <c r="BB4507" s="235"/>
      <c r="BC4507" s="235"/>
    </row>
    <row r="4508" spans="51:55" ht="30" customHeight="1" x14ac:dyDescent="0.25">
      <c r="AY4508" s="235" t="s">
        <v>81</v>
      </c>
      <c r="AZ4508" s="235" t="s">
        <v>3245</v>
      </c>
      <c r="BA4508" s="235">
        <v>4211652</v>
      </c>
      <c r="BB4508" s="235"/>
      <c r="BC4508" s="235"/>
    </row>
    <row r="4509" spans="51:55" ht="30" customHeight="1" x14ac:dyDescent="0.25">
      <c r="AY4509" s="235" t="s">
        <v>81</v>
      </c>
      <c r="AZ4509" s="235" t="s">
        <v>3254</v>
      </c>
      <c r="BA4509" s="235">
        <v>4211702</v>
      </c>
      <c r="BB4509" s="235"/>
      <c r="BC4509" s="235"/>
    </row>
    <row r="4510" spans="51:55" ht="30" customHeight="1" x14ac:dyDescent="0.25">
      <c r="AY4510" s="235" t="s">
        <v>81</v>
      </c>
      <c r="AZ4510" s="235" t="s">
        <v>3265</v>
      </c>
      <c r="BA4510" s="235">
        <v>4211751</v>
      </c>
      <c r="BB4510" s="235"/>
      <c r="BC4510" s="235"/>
    </row>
    <row r="4511" spans="51:55" ht="30" customHeight="1" x14ac:dyDescent="0.25">
      <c r="AY4511" s="235" t="s">
        <v>81</v>
      </c>
      <c r="AZ4511" s="235" t="s">
        <v>3277</v>
      </c>
      <c r="BA4511" s="235">
        <v>4211801</v>
      </c>
      <c r="BB4511" s="235"/>
      <c r="BC4511" s="235"/>
    </row>
    <row r="4512" spans="51:55" ht="30" customHeight="1" x14ac:dyDescent="0.25">
      <c r="AY4512" s="235" t="s">
        <v>81</v>
      </c>
      <c r="AZ4512" s="235" t="s">
        <v>3288</v>
      </c>
      <c r="BA4512" s="235">
        <v>4211850</v>
      </c>
      <c r="BB4512" s="235"/>
      <c r="BC4512" s="235"/>
    </row>
    <row r="4513" spans="51:55" ht="30" customHeight="1" x14ac:dyDescent="0.25">
      <c r="AY4513" s="235" t="s">
        <v>81</v>
      </c>
      <c r="AZ4513" s="235" t="s">
        <v>3300</v>
      </c>
      <c r="BA4513" s="235">
        <v>4211876</v>
      </c>
      <c r="BB4513" s="235"/>
      <c r="BC4513" s="235"/>
    </row>
    <row r="4514" spans="51:55" ht="30" customHeight="1" x14ac:dyDescent="0.25">
      <c r="AY4514" s="235" t="s">
        <v>81</v>
      </c>
      <c r="AZ4514" s="235" t="s">
        <v>3312</v>
      </c>
      <c r="BA4514" s="235">
        <v>4211892</v>
      </c>
      <c r="BB4514" s="235"/>
      <c r="BC4514" s="235"/>
    </row>
    <row r="4515" spans="51:55" ht="30" customHeight="1" x14ac:dyDescent="0.25">
      <c r="AY4515" s="235" t="s">
        <v>81</v>
      </c>
      <c r="AZ4515" s="235" t="s">
        <v>3323</v>
      </c>
      <c r="BA4515" s="235">
        <v>4211900</v>
      </c>
      <c r="BB4515" s="235"/>
      <c r="BC4515" s="235"/>
    </row>
    <row r="4516" spans="51:55" ht="30" customHeight="1" x14ac:dyDescent="0.25">
      <c r="AY4516" s="235" t="s">
        <v>81</v>
      </c>
      <c r="AZ4516" s="235" t="s">
        <v>3334</v>
      </c>
      <c r="BA4516" s="235">
        <v>4212007</v>
      </c>
      <c r="BB4516" s="235"/>
      <c r="BC4516" s="235"/>
    </row>
    <row r="4517" spans="51:55" ht="30" customHeight="1" x14ac:dyDescent="0.25">
      <c r="AY4517" s="235" t="s">
        <v>81</v>
      </c>
      <c r="AZ4517" s="235" t="s">
        <v>3345</v>
      </c>
      <c r="BA4517" s="235">
        <v>4212056</v>
      </c>
      <c r="BB4517" s="235"/>
      <c r="BC4517" s="235"/>
    </row>
    <row r="4518" spans="51:55" ht="30" customHeight="1" x14ac:dyDescent="0.25">
      <c r="AY4518" s="235" t="s">
        <v>81</v>
      </c>
      <c r="AZ4518" s="235" t="s">
        <v>3355</v>
      </c>
      <c r="BA4518" s="235">
        <v>4212106</v>
      </c>
      <c r="BB4518" s="235"/>
      <c r="BC4518" s="235"/>
    </row>
    <row r="4519" spans="51:55" ht="30" customHeight="1" x14ac:dyDescent="0.25">
      <c r="AY4519" s="235" t="s">
        <v>81</v>
      </c>
      <c r="AZ4519" s="235" t="s">
        <v>3365</v>
      </c>
      <c r="BA4519" s="235">
        <v>4212205</v>
      </c>
      <c r="BB4519" s="235"/>
      <c r="BC4519" s="235"/>
    </row>
    <row r="4520" spans="51:55" ht="30" customHeight="1" x14ac:dyDescent="0.25">
      <c r="AY4520" s="235" t="s">
        <v>81</v>
      </c>
      <c r="AZ4520" s="235" t="s">
        <v>3374</v>
      </c>
      <c r="BA4520" s="235">
        <v>4212239</v>
      </c>
      <c r="BB4520" s="235"/>
      <c r="BC4520" s="235"/>
    </row>
    <row r="4521" spans="51:55" ht="30" customHeight="1" x14ac:dyDescent="0.25">
      <c r="AY4521" s="235" t="s">
        <v>81</v>
      </c>
      <c r="AZ4521" s="235" t="s">
        <v>3384</v>
      </c>
      <c r="BA4521" s="235">
        <v>4212254</v>
      </c>
      <c r="BB4521" s="235"/>
      <c r="BC4521" s="235"/>
    </row>
    <row r="4522" spans="51:55" ht="30" customHeight="1" x14ac:dyDescent="0.25">
      <c r="AY4522" s="235" t="s">
        <v>81</v>
      </c>
      <c r="AZ4522" s="235" t="s">
        <v>3394</v>
      </c>
      <c r="BA4522" s="235">
        <v>4212270</v>
      </c>
      <c r="BB4522" s="235"/>
      <c r="BC4522" s="235"/>
    </row>
    <row r="4523" spans="51:55" ht="30" customHeight="1" x14ac:dyDescent="0.25">
      <c r="AY4523" s="235" t="s">
        <v>81</v>
      </c>
      <c r="AZ4523" s="235" t="s">
        <v>3404</v>
      </c>
      <c r="BA4523" s="235">
        <v>4212304</v>
      </c>
      <c r="BB4523" s="235"/>
      <c r="BC4523" s="235"/>
    </row>
    <row r="4524" spans="51:55" ht="30" customHeight="1" x14ac:dyDescent="0.25">
      <c r="AY4524" s="235" t="s">
        <v>81</v>
      </c>
      <c r="AZ4524" s="235" t="s">
        <v>3414</v>
      </c>
      <c r="BA4524" s="235">
        <v>4212403</v>
      </c>
      <c r="BB4524" s="235"/>
      <c r="BC4524" s="235"/>
    </row>
    <row r="4525" spans="51:55" ht="30" customHeight="1" x14ac:dyDescent="0.25">
      <c r="AY4525" s="235" t="s">
        <v>81</v>
      </c>
      <c r="AZ4525" s="235" t="s">
        <v>3424</v>
      </c>
      <c r="BA4525" s="235">
        <v>4212502</v>
      </c>
      <c r="BB4525" s="235"/>
      <c r="BC4525" s="235"/>
    </row>
    <row r="4526" spans="51:55" ht="30" customHeight="1" x14ac:dyDescent="0.25">
      <c r="AY4526" s="235" t="s">
        <v>81</v>
      </c>
      <c r="AZ4526" s="235" t="s">
        <v>3433</v>
      </c>
      <c r="BA4526" s="235">
        <v>4212601</v>
      </c>
      <c r="BB4526" s="235"/>
      <c r="BC4526" s="235"/>
    </row>
    <row r="4527" spans="51:55" ht="30" customHeight="1" x14ac:dyDescent="0.25">
      <c r="AY4527" s="235" t="s">
        <v>81</v>
      </c>
      <c r="AZ4527" s="235" t="s">
        <v>3442</v>
      </c>
      <c r="BA4527" s="235">
        <v>4212650</v>
      </c>
      <c r="BB4527" s="235"/>
      <c r="BC4527" s="235"/>
    </row>
    <row r="4528" spans="51:55" ht="30" customHeight="1" x14ac:dyDescent="0.25">
      <c r="AY4528" s="235" t="s">
        <v>81</v>
      </c>
      <c r="AZ4528" s="235" t="s">
        <v>2597</v>
      </c>
      <c r="BA4528" s="235">
        <v>4212700</v>
      </c>
      <c r="BB4528" s="235"/>
      <c r="BC4528" s="235"/>
    </row>
    <row r="4529" spans="51:55" ht="30" customHeight="1" x14ac:dyDescent="0.25">
      <c r="AY4529" s="235" t="s">
        <v>81</v>
      </c>
      <c r="AZ4529" s="235" t="s">
        <v>3461</v>
      </c>
      <c r="BA4529" s="235">
        <v>4212908</v>
      </c>
      <c r="BB4529" s="235"/>
      <c r="BC4529" s="235"/>
    </row>
    <row r="4530" spans="51:55" ht="30" customHeight="1" x14ac:dyDescent="0.25">
      <c r="AY4530" s="235" t="s">
        <v>81</v>
      </c>
      <c r="AZ4530" s="235" t="s">
        <v>3471</v>
      </c>
      <c r="BA4530" s="235">
        <v>4213005</v>
      </c>
      <c r="BB4530" s="235"/>
      <c r="BC4530" s="235"/>
    </row>
    <row r="4531" spans="51:55" ht="30" customHeight="1" x14ac:dyDescent="0.25">
      <c r="AY4531" s="235" t="s">
        <v>81</v>
      </c>
      <c r="AZ4531" s="235" t="s">
        <v>3480</v>
      </c>
      <c r="BA4531" s="235">
        <v>4213104</v>
      </c>
      <c r="BB4531" s="235"/>
      <c r="BC4531" s="235"/>
    </row>
    <row r="4532" spans="51:55" ht="30" customHeight="1" x14ac:dyDescent="0.25">
      <c r="AY4532" s="235" t="s">
        <v>81</v>
      </c>
      <c r="AZ4532" s="235" t="s">
        <v>3490</v>
      </c>
      <c r="BA4532" s="235">
        <v>4213153</v>
      </c>
      <c r="BB4532" s="235"/>
      <c r="BC4532" s="235"/>
    </row>
    <row r="4533" spans="51:55" ht="30" customHeight="1" x14ac:dyDescent="0.25">
      <c r="AY4533" s="235" t="s">
        <v>81</v>
      </c>
      <c r="AZ4533" s="235" t="s">
        <v>3500</v>
      </c>
      <c r="BA4533" s="235">
        <v>4213203</v>
      </c>
      <c r="BB4533" s="235"/>
      <c r="BC4533" s="235"/>
    </row>
    <row r="4534" spans="51:55" ht="30" customHeight="1" x14ac:dyDescent="0.25">
      <c r="AY4534" s="235" t="s">
        <v>81</v>
      </c>
      <c r="AZ4534" s="235" t="s">
        <v>3509</v>
      </c>
      <c r="BA4534" s="235">
        <v>4213302</v>
      </c>
      <c r="BB4534" s="235"/>
      <c r="BC4534" s="235"/>
    </row>
    <row r="4535" spans="51:55" ht="30" customHeight="1" x14ac:dyDescent="0.25">
      <c r="AY4535" s="235" t="s">
        <v>81</v>
      </c>
      <c r="AZ4535" s="235" t="s">
        <v>3519</v>
      </c>
      <c r="BA4535" s="235">
        <v>4213351</v>
      </c>
      <c r="BB4535" s="235"/>
      <c r="BC4535" s="235"/>
    </row>
    <row r="4536" spans="51:55" ht="30" customHeight="1" x14ac:dyDescent="0.25">
      <c r="AY4536" s="235" t="s">
        <v>81</v>
      </c>
      <c r="AZ4536" s="235" t="s">
        <v>3529</v>
      </c>
      <c r="BA4536" s="235">
        <v>4213401</v>
      </c>
      <c r="BB4536" s="235"/>
      <c r="BC4536" s="235"/>
    </row>
    <row r="4537" spans="51:55" ht="30" customHeight="1" x14ac:dyDescent="0.25">
      <c r="AY4537" s="235" t="s">
        <v>81</v>
      </c>
      <c r="AZ4537" s="235" t="s">
        <v>3539</v>
      </c>
      <c r="BA4537" s="235">
        <v>4213500</v>
      </c>
      <c r="BB4537" s="235"/>
      <c r="BC4537" s="235"/>
    </row>
    <row r="4538" spans="51:55" ht="30" customHeight="1" x14ac:dyDescent="0.25">
      <c r="AY4538" s="235" t="s">
        <v>81</v>
      </c>
      <c r="AZ4538" s="235" t="s">
        <v>3548</v>
      </c>
      <c r="BA4538" s="235">
        <v>4213609</v>
      </c>
      <c r="BB4538" s="235"/>
      <c r="BC4538" s="235"/>
    </row>
    <row r="4539" spans="51:55" ht="30" customHeight="1" x14ac:dyDescent="0.25">
      <c r="AY4539" s="235" t="s">
        <v>81</v>
      </c>
      <c r="AZ4539" s="235" t="s">
        <v>3557</v>
      </c>
      <c r="BA4539" s="235">
        <v>4213708</v>
      </c>
      <c r="BB4539" s="235"/>
      <c r="BC4539" s="235"/>
    </row>
    <row r="4540" spans="51:55" ht="30" customHeight="1" x14ac:dyDescent="0.25">
      <c r="AY4540" s="235" t="s">
        <v>81</v>
      </c>
      <c r="AZ4540" s="235" t="s">
        <v>3567</v>
      </c>
      <c r="BA4540" s="235">
        <v>4213807</v>
      </c>
      <c r="BB4540" s="235"/>
      <c r="BC4540" s="235"/>
    </row>
    <row r="4541" spans="51:55" ht="30" customHeight="1" x14ac:dyDescent="0.25">
      <c r="AY4541" s="235" t="s">
        <v>81</v>
      </c>
      <c r="AZ4541" s="235" t="s">
        <v>3577</v>
      </c>
      <c r="BA4541" s="235">
        <v>4213906</v>
      </c>
      <c r="BB4541" s="235"/>
      <c r="BC4541" s="235"/>
    </row>
    <row r="4542" spans="51:55" ht="30" customHeight="1" x14ac:dyDescent="0.25">
      <c r="AY4542" s="235" t="s">
        <v>81</v>
      </c>
      <c r="AZ4542" s="235" t="s">
        <v>3587</v>
      </c>
      <c r="BA4542" s="235">
        <v>4214003</v>
      </c>
      <c r="BB4542" s="235"/>
      <c r="BC4542" s="235"/>
    </row>
    <row r="4543" spans="51:55" ht="30" customHeight="1" x14ac:dyDescent="0.25">
      <c r="AY4543" s="235" t="s">
        <v>81</v>
      </c>
      <c r="AZ4543" s="235" t="s">
        <v>3597</v>
      </c>
      <c r="BA4543" s="235">
        <v>4214102</v>
      </c>
      <c r="BB4543" s="235"/>
      <c r="BC4543" s="235"/>
    </row>
    <row r="4544" spans="51:55" ht="30" customHeight="1" x14ac:dyDescent="0.25">
      <c r="AY4544" s="235" t="s">
        <v>81</v>
      </c>
      <c r="AZ4544" s="235" t="s">
        <v>3606</v>
      </c>
      <c r="BA4544" s="235">
        <v>4214151</v>
      </c>
      <c r="BB4544" s="235"/>
      <c r="BC4544" s="235"/>
    </row>
    <row r="4545" spans="51:55" ht="30" customHeight="1" x14ac:dyDescent="0.25">
      <c r="AY4545" s="235" t="s">
        <v>81</v>
      </c>
      <c r="AZ4545" s="235" t="s">
        <v>3615</v>
      </c>
      <c r="BA4545" s="235">
        <v>4214201</v>
      </c>
      <c r="BB4545" s="235"/>
      <c r="BC4545" s="235"/>
    </row>
    <row r="4546" spans="51:55" ht="30" customHeight="1" x14ac:dyDescent="0.25">
      <c r="AY4546" s="235" t="s">
        <v>81</v>
      </c>
      <c r="AZ4546" s="235" t="s">
        <v>3624</v>
      </c>
      <c r="BA4546" s="235">
        <v>4214300</v>
      </c>
      <c r="BB4546" s="235"/>
      <c r="BC4546" s="235"/>
    </row>
    <row r="4547" spans="51:55" ht="30" customHeight="1" x14ac:dyDescent="0.25">
      <c r="AY4547" s="235" t="s">
        <v>81</v>
      </c>
      <c r="AZ4547" s="235" t="s">
        <v>3634</v>
      </c>
      <c r="BA4547" s="235">
        <v>4214409</v>
      </c>
      <c r="BB4547" s="235"/>
      <c r="BC4547" s="235"/>
    </row>
    <row r="4548" spans="51:55" ht="30" customHeight="1" x14ac:dyDescent="0.25">
      <c r="AY4548" s="235" t="s">
        <v>81</v>
      </c>
      <c r="AZ4548" s="235" t="s">
        <v>3644</v>
      </c>
      <c r="BA4548" s="235">
        <v>4214508</v>
      </c>
      <c r="BB4548" s="235"/>
      <c r="BC4548" s="235"/>
    </row>
    <row r="4549" spans="51:55" ht="30" customHeight="1" x14ac:dyDescent="0.25">
      <c r="AY4549" s="235" t="s">
        <v>81</v>
      </c>
      <c r="AZ4549" s="235" t="s">
        <v>3653</v>
      </c>
      <c r="BA4549" s="235">
        <v>4214607</v>
      </c>
      <c r="BB4549" s="235"/>
      <c r="BC4549" s="235"/>
    </row>
    <row r="4550" spans="51:55" ht="30" customHeight="1" x14ac:dyDescent="0.25">
      <c r="AY4550" s="235" t="s">
        <v>81</v>
      </c>
      <c r="AZ4550" s="235" t="s">
        <v>3662</v>
      </c>
      <c r="BA4550" s="235">
        <v>4214805</v>
      </c>
      <c r="BB4550" s="235"/>
      <c r="BC4550" s="235"/>
    </row>
    <row r="4551" spans="51:55" ht="30" customHeight="1" x14ac:dyDescent="0.25">
      <c r="AY4551" s="235" t="s">
        <v>81</v>
      </c>
      <c r="AZ4551" s="235" t="s">
        <v>3671</v>
      </c>
      <c r="BA4551" s="235">
        <v>4214706</v>
      </c>
      <c r="BB4551" s="235"/>
      <c r="BC4551" s="235"/>
    </row>
    <row r="4552" spans="51:55" ht="30" customHeight="1" x14ac:dyDescent="0.25">
      <c r="AY4552" s="235" t="s">
        <v>81</v>
      </c>
      <c r="AZ4552" s="235" t="s">
        <v>3678</v>
      </c>
      <c r="BA4552" s="235">
        <v>4214904</v>
      </c>
      <c r="BB4552" s="235"/>
      <c r="BC4552" s="235"/>
    </row>
    <row r="4553" spans="51:55" ht="30" customHeight="1" x14ac:dyDescent="0.25">
      <c r="AY4553" s="235" t="s">
        <v>81</v>
      </c>
      <c r="AZ4553" s="235" t="s">
        <v>3686</v>
      </c>
      <c r="BA4553" s="235">
        <v>4215000</v>
      </c>
      <c r="BB4553" s="235"/>
      <c r="BC4553" s="235"/>
    </row>
    <row r="4554" spans="51:55" ht="30" customHeight="1" x14ac:dyDescent="0.25">
      <c r="AY4554" s="235" t="s">
        <v>81</v>
      </c>
      <c r="AZ4554" s="235" t="s">
        <v>3695</v>
      </c>
      <c r="BA4554" s="235">
        <v>4215059</v>
      </c>
      <c r="BB4554" s="235"/>
      <c r="BC4554" s="235"/>
    </row>
    <row r="4555" spans="51:55" ht="30" customHeight="1" x14ac:dyDescent="0.25">
      <c r="AY4555" s="235" t="s">
        <v>81</v>
      </c>
      <c r="AZ4555" s="235" t="s">
        <v>3703</v>
      </c>
      <c r="BA4555" s="235">
        <v>4215075</v>
      </c>
      <c r="BB4555" s="235"/>
      <c r="BC4555" s="235"/>
    </row>
    <row r="4556" spans="51:55" ht="30" customHeight="1" x14ac:dyDescent="0.25">
      <c r="AY4556" s="235" t="s">
        <v>81</v>
      </c>
      <c r="AZ4556" s="235" t="s">
        <v>3711</v>
      </c>
      <c r="BA4556" s="235">
        <v>4215109</v>
      </c>
      <c r="BB4556" s="235"/>
      <c r="BC4556" s="235"/>
    </row>
    <row r="4557" spans="51:55" ht="30" customHeight="1" x14ac:dyDescent="0.25">
      <c r="AY4557" s="235" t="s">
        <v>81</v>
      </c>
      <c r="AZ4557" s="235" t="s">
        <v>3718</v>
      </c>
      <c r="BA4557" s="235">
        <v>4215208</v>
      </c>
      <c r="BB4557" s="235"/>
      <c r="BC4557" s="235"/>
    </row>
    <row r="4558" spans="51:55" ht="30" customHeight="1" x14ac:dyDescent="0.25">
      <c r="AY4558" s="235" t="s">
        <v>81</v>
      </c>
      <c r="AZ4558" s="235" t="s">
        <v>3725</v>
      </c>
      <c r="BA4558" s="235">
        <v>4215307</v>
      </c>
      <c r="BB4558" s="235"/>
      <c r="BC4558" s="235"/>
    </row>
    <row r="4559" spans="51:55" ht="30" customHeight="1" x14ac:dyDescent="0.25">
      <c r="AY4559" s="235" t="s">
        <v>81</v>
      </c>
      <c r="AZ4559" s="235" t="s">
        <v>3732</v>
      </c>
      <c r="BA4559" s="235">
        <v>4215356</v>
      </c>
      <c r="BB4559" s="235"/>
      <c r="BC4559" s="235"/>
    </row>
    <row r="4560" spans="51:55" ht="30" customHeight="1" x14ac:dyDescent="0.25">
      <c r="AY4560" s="235" t="s">
        <v>81</v>
      </c>
      <c r="AZ4560" s="235" t="s">
        <v>3739</v>
      </c>
      <c r="BA4560" s="235">
        <v>4215406</v>
      </c>
      <c r="BB4560" s="235"/>
      <c r="BC4560" s="235"/>
    </row>
    <row r="4561" spans="51:55" ht="30" customHeight="1" x14ac:dyDescent="0.25">
      <c r="AY4561" s="235" t="s">
        <v>81</v>
      </c>
      <c r="AZ4561" s="235" t="s">
        <v>3746</v>
      </c>
      <c r="BA4561" s="235">
        <v>4215455</v>
      </c>
      <c r="BB4561" s="235"/>
      <c r="BC4561" s="235"/>
    </row>
    <row r="4562" spans="51:55" ht="30" customHeight="1" x14ac:dyDescent="0.25">
      <c r="AY4562" s="235" t="s">
        <v>81</v>
      </c>
      <c r="AZ4562" s="235" t="s">
        <v>3126</v>
      </c>
      <c r="BA4562" s="235">
        <v>4215505</v>
      </c>
      <c r="BB4562" s="235"/>
      <c r="BC4562" s="235"/>
    </row>
    <row r="4563" spans="51:55" ht="30" customHeight="1" x14ac:dyDescent="0.25">
      <c r="AY4563" s="235" t="s">
        <v>81</v>
      </c>
      <c r="AZ4563" s="235" t="s">
        <v>3074</v>
      </c>
      <c r="BA4563" s="235">
        <v>4215554</v>
      </c>
      <c r="BB4563" s="235"/>
      <c r="BC4563" s="235"/>
    </row>
    <row r="4564" spans="51:55" ht="30" customHeight="1" x14ac:dyDescent="0.25">
      <c r="AY4564" s="235" t="s">
        <v>81</v>
      </c>
      <c r="AZ4564" s="235" t="s">
        <v>1529</v>
      </c>
      <c r="BA4564" s="235">
        <v>4215604</v>
      </c>
      <c r="BB4564" s="235"/>
      <c r="BC4564" s="235"/>
    </row>
    <row r="4565" spans="51:55" ht="30" customHeight="1" x14ac:dyDescent="0.25">
      <c r="AY4565" s="235" t="s">
        <v>81</v>
      </c>
      <c r="AZ4565" s="235" t="s">
        <v>3768</v>
      </c>
      <c r="BA4565" s="235">
        <v>4215653</v>
      </c>
      <c r="BB4565" s="235"/>
      <c r="BC4565" s="235"/>
    </row>
    <row r="4566" spans="51:55" ht="30" customHeight="1" x14ac:dyDescent="0.25">
      <c r="AY4566" s="235" t="s">
        <v>81</v>
      </c>
      <c r="AZ4566" s="235" t="s">
        <v>2441</v>
      </c>
      <c r="BA4566" s="235">
        <v>4215679</v>
      </c>
      <c r="BB4566" s="235"/>
      <c r="BC4566" s="235"/>
    </row>
    <row r="4567" spans="51:55" ht="30" customHeight="1" x14ac:dyDescent="0.25">
      <c r="AY4567" s="235" t="s">
        <v>81</v>
      </c>
      <c r="AZ4567" s="235" t="s">
        <v>3781</v>
      </c>
      <c r="BA4567" s="235">
        <v>4215687</v>
      </c>
      <c r="BB4567" s="235"/>
      <c r="BC4567" s="235"/>
    </row>
    <row r="4568" spans="51:55" ht="30" customHeight="1" x14ac:dyDescent="0.25">
      <c r="AY4568" s="235" t="s">
        <v>81</v>
      </c>
      <c r="AZ4568" s="235" t="s">
        <v>3788</v>
      </c>
      <c r="BA4568" s="235">
        <v>4215695</v>
      </c>
      <c r="BB4568" s="235"/>
      <c r="BC4568" s="235"/>
    </row>
    <row r="4569" spans="51:55" ht="30" customHeight="1" x14ac:dyDescent="0.25">
      <c r="AY4569" s="235" t="s">
        <v>81</v>
      </c>
      <c r="AZ4569" s="235" t="s">
        <v>3795</v>
      </c>
      <c r="BA4569" s="235">
        <v>4215703</v>
      </c>
      <c r="BB4569" s="235"/>
      <c r="BC4569" s="235"/>
    </row>
    <row r="4570" spans="51:55" ht="30" customHeight="1" x14ac:dyDescent="0.25">
      <c r="AY4570" s="235" t="s">
        <v>81</v>
      </c>
      <c r="AZ4570" s="235" t="s">
        <v>3802</v>
      </c>
      <c r="BA4570" s="235">
        <v>4215802</v>
      </c>
      <c r="BB4570" s="235"/>
      <c r="BC4570" s="235"/>
    </row>
    <row r="4571" spans="51:55" ht="30" customHeight="1" x14ac:dyDescent="0.25">
      <c r="AY4571" s="235" t="s">
        <v>81</v>
      </c>
      <c r="AZ4571" s="235" t="s">
        <v>3808</v>
      </c>
      <c r="BA4571" s="235">
        <v>4215752</v>
      </c>
      <c r="BB4571" s="235"/>
      <c r="BC4571" s="235"/>
    </row>
    <row r="4572" spans="51:55" ht="30" customHeight="1" x14ac:dyDescent="0.25">
      <c r="AY4572" s="235" t="s">
        <v>81</v>
      </c>
      <c r="AZ4572" s="235" t="s">
        <v>3815</v>
      </c>
      <c r="BA4572" s="235">
        <v>4215901</v>
      </c>
      <c r="BB4572" s="235"/>
      <c r="BC4572" s="235"/>
    </row>
    <row r="4573" spans="51:55" ht="30" customHeight="1" x14ac:dyDescent="0.25">
      <c r="AY4573" s="235" t="s">
        <v>81</v>
      </c>
      <c r="AZ4573" s="235" t="s">
        <v>3822</v>
      </c>
      <c r="BA4573" s="235">
        <v>4216008</v>
      </c>
      <c r="BB4573" s="235"/>
      <c r="BC4573" s="235"/>
    </row>
    <row r="4574" spans="51:55" ht="30" customHeight="1" x14ac:dyDescent="0.25">
      <c r="AY4574" s="235" t="s">
        <v>81</v>
      </c>
      <c r="AZ4574" s="235" t="s">
        <v>3829</v>
      </c>
      <c r="BA4574" s="235">
        <v>4216057</v>
      </c>
      <c r="BB4574" s="235"/>
      <c r="BC4574" s="235"/>
    </row>
    <row r="4575" spans="51:55" ht="30" customHeight="1" x14ac:dyDescent="0.25">
      <c r="AY4575" s="235" t="s">
        <v>81</v>
      </c>
      <c r="AZ4575" s="235" t="s">
        <v>1609</v>
      </c>
      <c r="BA4575" s="235">
        <v>4216107</v>
      </c>
      <c r="BB4575" s="235"/>
      <c r="BC4575" s="235"/>
    </row>
    <row r="4576" spans="51:55" ht="30" customHeight="1" x14ac:dyDescent="0.25">
      <c r="AY4576" s="235" t="s">
        <v>81</v>
      </c>
      <c r="AZ4576" s="235" t="s">
        <v>3842</v>
      </c>
      <c r="BA4576" s="235">
        <v>4216206</v>
      </c>
      <c r="BB4576" s="235"/>
      <c r="BC4576" s="235"/>
    </row>
    <row r="4577" spans="51:55" ht="30" customHeight="1" x14ac:dyDescent="0.25">
      <c r="AY4577" s="235" t="s">
        <v>81</v>
      </c>
      <c r="AZ4577" s="235" t="s">
        <v>3270</v>
      </c>
      <c r="BA4577" s="235">
        <v>4216305</v>
      </c>
      <c r="BB4577" s="235"/>
      <c r="BC4577" s="235"/>
    </row>
    <row r="4578" spans="51:55" ht="30" customHeight="1" x14ac:dyDescent="0.25">
      <c r="AY4578" s="235" t="s">
        <v>81</v>
      </c>
      <c r="AZ4578" s="235" t="s">
        <v>3855</v>
      </c>
      <c r="BA4578" s="235">
        <v>4216354</v>
      </c>
      <c r="BB4578" s="235"/>
      <c r="BC4578" s="235"/>
    </row>
    <row r="4579" spans="51:55" ht="30" customHeight="1" x14ac:dyDescent="0.25">
      <c r="AY4579" s="235" t="s">
        <v>81</v>
      </c>
      <c r="AZ4579" s="235" t="s">
        <v>3861</v>
      </c>
      <c r="BA4579" s="235">
        <v>4216255</v>
      </c>
      <c r="BB4579" s="235"/>
      <c r="BC4579" s="235"/>
    </row>
    <row r="4580" spans="51:55" ht="30" customHeight="1" x14ac:dyDescent="0.25">
      <c r="AY4580" s="235" t="s">
        <v>81</v>
      </c>
      <c r="AZ4580" s="235" t="s">
        <v>3867</v>
      </c>
      <c r="BA4580" s="235">
        <v>4216404</v>
      </c>
      <c r="BB4580" s="235"/>
      <c r="BC4580" s="235"/>
    </row>
    <row r="4581" spans="51:55" ht="30" customHeight="1" x14ac:dyDescent="0.25">
      <c r="AY4581" s="235" t="s">
        <v>81</v>
      </c>
      <c r="AZ4581" s="235" t="s">
        <v>3872</v>
      </c>
      <c r="BA4581" s="235">
        <v>4216503</v>
      </c>
      <c r="BB4581" s="235"/>
      <c r="BC4581" s="235"/>
    </row>
    <row r="4582" spans="51:55" ht="30" customHeight="1" x14ac:dyDescent="0.25">
      <c r="AY4582" s="235" t="s">
        <v>81</v>
      </c>
      <c r="AZ4582" s="235" t="s">
        <v>3877</v>
      </c>
      <c r="BA4582" s="235">
        <v>4216602</v>
      </c>
      <c r="BB4582" s="235"/>
      <c r="BC4582" s="235"/>
    </row>
    <row r="4583" spans="51:55" ht="30" customHeight="1" x14ac:dyDescent="0.25">
      <c r="AY4583" s="235" t="s">
        <v>81</v>
      </c>
      <c r="AZ4583" s="235" t="s">
        <v>3883</v>
      </c>
      <c r="BA4583" s="235">
        <v>4216701</v>
      </c>
      <c r="BB4583" s="235"/>
      <c r="BC4583" s="235"/>
    </row>
    <row r="4584" spans="51:55" ht="30" customHeight="1" x14ac:dyDescent="0.25">
      <c r="AY4584" s="235" t="s">
        <v>81</v>
      </c>
      <c r="AZ4584" s="235" t="s">
        <v>3889</v>
      </c>
      <c r="BA4584" s="235">
        <v>4216800</v>
      </c>
      <c r="BB4584" s="235"/>
      <c r="BC4584" s="235"/>
    </row>
    <row r="4585" spans="51:55" ht="30" customHeight="1" x14ac:dyDescent="0.25">
      <c r="AY4585" s="235" t="s">
        <v>81</v>
      </c>
      <c r="AZ4585" s="235" t="s">
        <v>3895</v>
      </c>
      <c r="BA4585" s="235">
        <v>4216909</v>
      </c>
      <c r="BB4585" s="235"/>
      <c r="BC4585" s="235"/>
    </row>
    <row r="4586" spans="51:55" ht="30" customHeight="1" x14ac:dyDescent="0.25">
      <c r="AY4586" s="235" t="s">
        <v>81</v>
      </c>
      <c r="AZ4586" s="235" t="s">
        <v>3901</v>
      </c>
      <c r="BA4586" s="235">
        <v>4217006</v>
      </c>
      <c r="BB4586" s="235"/>
      <c r="BC4586" s="235"/>
    </row>
    <row r="4587" spans="51:55" ht="30" customHeight="1" x14ac:dyDescent="0.25">
      <c r="AY4587" s="235" t="s">
        <v>81</v>
      </c>
      <c r="AZ4587" s="235" t="s">
        <v>3907</v>
      </c>
      <c r="BA4587" s="235">
        <v>4217105</v>
      </c>
      <c r="BB4587" s="235"/>
      <c r="BC4587" s="235"/>
    </row>
    <row r="4588" spans="51:55" ht="30" customHeight="1" x14ac:dyDescent="0.25">
      <c r="AY4588" s="235" t="s">
        <v>81</v>
      </c>
      <c r="AZ4588" s="235" t="s">
        <v>3913</v>
      </c>
      <c r="BA4588" s="235">
        <v>4217154</v>
      </c>
      <c r="BB4588" s="235"/>
      <c r="BC4588" s="235"/>
    </row>
    <row r="4589" spans="51:55" ht="30" customHeight="1" x14ac:dyDescent="0.25">
      <c r="AY4589" s="235" t="s">
        <v>81</v>
      </c>
      <c r="AZ4589" s="235" t="s">
        <v>3918</v>
      </c>
      <c r="BA4589" s="235">
        <v>4217204</v>
      </c>
      <c r="BB4589" s="235"/>
      <c r="BC4589" s="235"/>
    </row>
    <row r="4590" spans="51:55" ht="30" customHeight="1" x14ac:dyDescent="0.25">
      <c r="AY4590" s="235" t="s">
        <v>81</v>
      </c>
      <c r="AZ4590" s="235" t="s">
        <v>3924</v>
      </c>
      <c r="BA4590" s="235">
        <v>4217253</v>
      </c>
      <c r="BB4590" s="235"/>
      <c r="BC4590" s="235"/>
    </row>
    <row r="4591" spans="51:55" ht="30" customHeight="1" x14ac:dyDescent="0.25">
      <c r="AY4591" s="235" t="s">
        <v>81</v>
      </c>
      <c r="AZ4591" s="235" t="s">
        <v>3930</v>
      </c>
      <c r="BA4591" s="235">
        <v>4217303</v>
      </c>
      <c r="BB4591" s="235"/>
      <c r="BC4591" s="235"/>
    </row>
    <row r="4592" spans="51:55" ht="30" customHeight="1" x14ac:dyDescent="0.25">
      <c r="AY4592" s="235" t="s">
        <v>81</v>
      </c>
      <c r="AZ4592" s="235" t="s">
        <v>3936</v>
      </c>
      <c r="BA4592" s="235">
        <v>4217402</v>
      </c>
      <c r="BB4592" s="235"/>
      <c r="BC4592" s="235"/>
    </row>
    <row r="4593" spans="51:55" ht="30" customHeight="1" x14ac:dyDescent="0.25">
      <c r="AY4593" s="235" t="s">
        <v>81</v>
      </c>
      <c r="AZ4593" s="235" t="s">
        <v>3942</v>
      </c>
      <c r="BA4593" s="235">
        <v>4217501</v>
      </c>
      <c r="BB4593" s="235"/>
      <c r="BC4593" s="235"/>
    </row>
    <row r="4594" spans="51:55" ht="30" customHeight="1" x14ac:dyDescent="0.25">
      <c r="AY4594" s="235" t="s">
        <v>81</v>
      </c>
      <c r="AZ4594" s="235" t="s">
        <v>3948</v>
      </c>
      <c r="BA4594" s="235">
        <v>4217550</v>
      </c>
      <c r="BB4594" s="235"/>
      <c r="BC4594" s="235"/>
    </row>
    <row r="4595" spans="51:55" ht="30" customHeight="1" x14ac:dyDescent="0.25">
      <c r="AY4595" s="235" t="s">
        <v>81</v>
      </c>
      <c r="AZ4595" s="235" t="s">
        <v>3954</v>
      </c>
      <c r="BA4595" s="235">
        <v>4217600</v>
      </c>
      <c r="BB4595" s="235"/>
      <c r="BC4595" s="235"/>
    </row>
    <row r="4596" spans="51:55" ht="30" customHeight="1" x14ac:dyDescent="0.25">
      <c r="AY4596" s="235" t="s">
        <v>81</v>
      </c>
      <c r="AZ4596" s="235" t="s">
        <v>3960</v>
      </c>
      <c r="BA4596" s="235">
        <v>4217709</v>
      </c>
      <c r="BB4596" s="235"/>
      <c r="BC4596" s="235"/>
    </row>
    <row r="4597" spans="51:55" ht="30" customHeight="1" x14ac:dyDescent="0.25">
      <c r="AY4597" s="235" t="s">
        <v>81</v>
      </c>
      <c r="AZ4597" s="235" t="s">
        <v>3965</v>
      </c>
      <c r="BA4597" s="235">
        <v>4217758</v>
      </c>
      <c r="BB4597" s="235"/>
      <c r="BC4597" s="235"/>
    </row>
    <row r="4598" spans="51:55" ht="30" customHeight="1" x14ac:dyDescent="0.25">
      <c r="AY4598" s="235" t="s">
        <v>81</v>
      </c>
      <c r="AZ4598" s="235" t="s">
        <v>3971</v>
      </c>
      <c r="BA4598" s="235">
        <v>4217808</v>
      </c>
      <c r="BB4598" s="235"/>
      <c r="BC4598" s="235"/>
    </row>
    <row r="4599" spans="51:55" ht="30" customHeight="1" x14ac:dyDescent="0.25">
      <c r="AY4599" s="235" t="s">
        <v>81</v>
      </c>
      <c r="AZ4599" s="235" t="s">
        <v>2970</v>
      </c>
      <c r="BA4599" s="235">
        <v>4217907</v>
      </c>
      <c r="BB4599" s="235"/>
      <c r="BC4599" s="235"/>
    </row>
    <row r="4600" spans="51:55" ht="30" customHeight="1" x14ac:dyDescent="0.25">
      <c r="AY4600" s="235" t="s">
        <v>81</v>
      </c>
      <c r="AZ4600" s="235" t="s">
        <v>3981</v>
      </c>
      <c r="BA4600" s="235">
        <v>4217956</v>
      </c>
      <c r="BB4600" s="235"/>
      <c r="BC4600" s="235"/>
    </row>
    <row r="4601" spans="51:55" ht="30" customHeight="1" x14ac:dyDescent="0.25">
      <c r="AY4601" s="235" t="s">
        <v>81</v>
      </c>
      <c r="AZ4601" s="235" t="s">
        <v>3987</v>
      </c>
      <c r="BA4601" s="235">
        <v>4218004</v>
      </c>
      <c r="BB4601" s="235"/>
      <c r="BC4601" s="235"/>
    </row>
    <row r="4602" spans="51:55" ht="30" customHeight="1" x14ac:dyDescent="0.25">
      <c r="AY4602" s="235" t="s">
        <v>81</v>
      </c>
      <c r="AZ4602" s="235" t="s">
        <v>3992</v>
      </c>
      <c r="BA4602" s="235">
        <v>4218103</v>
      </c>
      <c r="BB4602" s="235"/>
      <c r="BC4602" s="235"/>
    </row>
    <row r="4603" spans="51:55" ht="30" customHeight="1" x14ac:dyDescent="0.25">
      <c r="AY4603" s="235" t="s">
        <v>81</v>
      </c>
      <c r="AZ4603" s="235" t="s">
        <v>3998</v>
      </c>
      <c r="BA4603" s="235">
        <v>4218202</v>
      </c>
      <c r="BB4603" s="235"/>
      <c r="BC4603" s="235"/>
    </row>
    <row r="4604" spans="51:55" ht="30" customHeight="1" x14ac:dyDescent="0.25">
      <c r="AY4604" s="235" t="s">
        <v>81</v>
      </c>
      <c r="AZ4604" s="235" t="s">
        <v>4003</v>
      </c>
      <c r="BA4604" s="235">
        <v>4218251</v>
      </c>
      <c r="BB4604" s="235"/>
      <c r="BC4604" s="235"/>
    </row>
    <row r="4605" spans="51:55" ht="30" customHeight="1" x14ac:dyDescent="0.25">
      <c r="AY4605" s="235" t="s">
        <v>81</v>
      </c>
      <c r="AZ4605" s="235" t="s">
        <v>4009</v>
      </c>
      <c r="BA4605" s="235">
        <v>4218301</v>
      </c>
      <c r="BB4605" s="235"/>
      <c r="BC4605" s="235"/>
    </row>
    <row r="4606" spans="51:55" ht="30" customHeight="1" x14ac:dyDescent="0.25">
      <c r="AY4606" s="235" t="s">
        <v>81</v>
      </c>
      <c r="AZ4606" s="235" t="s">
        <v>4015</v>
      </c>
      <c r="BA4606" s="235">
        <v>4218350</v>
      </c>
      <c r="BB4606" s="235"/>
      <c r="BC4606" s="235"/>
    </row>
    <row r="4607" spans="51:55" ht="30" customHeight="1" x14ac:dyDescent="0.25">
      <c r="AY4607" s="235" t="s">
        <v>81</v>
      </c>
      <c r="AZ4607" s="235" t="s">
        <v>4021</v>
      </c>
      <c r="BA4607" s="235">
        <v>4218400</v>
      </c>
      <c r="BB4607" s="235"/>
      <c r="BC4607" s="235"/>
    </row>
    <row r="4608" spans="51:55" ht="30" customHeight="1" x14ac:dyDescent="0.25">
      <c r="AY4608" s="235" t="s">
        <v>81</v>
      </c>
      <c r="AZ4608" s="235" t="s">
        <v>4026</v>
      </c>
      <c r="BA4608" s="235">
        <v>4218509</v>
      </c>
      <c r="BB4608" s="235"/>
      <c r="BC4608" s="235"/>
    </row>
    <row r="4609" spans="51:55" ht="30" customHeight="1" x14ac:dyDescent="0.25">
      <c r="AY4609" s="235" t="s">
        <v>81</v>
      </c>
      <c r="AZ4609" s="235" t="s">
        <v>4032</v>
      </c>
      <c r="BA4609" s="235">
        <v>4218608</v>
      </c>
      <c r="BB4609" s="235"/>
      <c r="BC4609" s="235"/>
    </row>
    <row r="4610" spans="51:55" ht="30" customHeight="1" x14ac:dyDescent="0.25">
      <c r="AY4610" s="235" t="s">
        <v>81</v>
      </c>
      <c r="AZ4610" s="235" t="s">
        <v>4038</v>
      </c>
      <c r="BA4610" s="235">
        <v>4218707</v>
      </c>
      <c r="BB4610" s="235"/>
      <c r="BC4610" s="235"/>
    </row>
    <row r="4611" spans="51:55" ht="30" customHeight="1" x14ac:dyDescent="0.25">
      <c r="AY4611" s="235" t="s">
        <v>81</v>
      </c>
      <c r="AZ4611" s="235" t="s">
        <v>4043</v>
      </c>
      <c r="BA4611" s="235">
        <v>4218756</v>
      </c>
      <c r="BB4611" s="235"/>
      <c r="BC4611" s="235"/>
    </row>
    <row r="4612" spans="51:55" ht="30" customHeight="1" x14ac:dyDescent="0.25">
      <c r="AY4612" s="235" t="s">
        <v>81</v>
      </c>
      <c r="AZ4612" s="235" t="s">
        <v>4049</v>
      </c>
      <c r="BA4612" s="235">
        <v>4218806</v>
      </c>
      <c r="BB4612" s="235"/>
      <c r="BC4612" s="235"/>
    </row>
    <row r="4613" spans="51:55" ht="30" customHeight="1" x14ac:dyDescent="0.25">
      <c r="AY4613" s="235" t="s">
        <v>81</v>
      </c>
      <c r="AZ4613" s="235" t="s">
        <v>4055</v>
      </c>
      <c r="BA4613" s="235">
        <v>4218855</v>
      </c>
      <c r="BB4613" s="235"/>
      <c r="BC4613" s="235"/>
    </row>
    <row r="4614" spans="51:55" ht="30" customHeight="1" x14ac:dyDescent="0.25">
      <c r="AY4614" s="235" t="s">
        <v>81</v>
      </c>
      <c r="AZ4614" s="235" t="s">
        <v>4060</v>
      </c>
      <c r="BA4614" s="235">
        <v>4218905</v>
      </c>
      <c r="BB4614" s="235"/>
      <c r="BC4614" s="235"/>
    </row>
    <row r="4615" spans="51:55" ht="30" customHeight="1" x14ac:dyDescent="0.25">
      <c r="AY4615" s="235" t="s">
        <v>81</v>
      </c>
      <c r="AZ4615" s="235" t="s">
        <v>4066</v>
      </c>
      <c r="BA4615" s="235">
        <v>4218954</v>
      </c>
      <c r="BB4615" s="235"/>
      <c r="BC4615" s="235"/>
    </row>
    <row r="4616" spans="51:55" ht="30" customHeight="1" x14ac:dyDescent="0.25">
      <c r="AY4616" s="235" t="s">
        <v>81</v>
      </c>
      <c r="AZ4616" s="235" t="s">
        <v>4072</v>
      </c>
      <c r="BA4616" s="235">
        <v>4219002</v>
      </c>
      <c r="BB4616" s="235"/>
      <c r="BC4616" s="235"/>
    </row>
    <row r="4617" spans="51:55" ht="30" customHeight="1" x14ac:dyDescent="0.25">
      <c r="AY4617" s="235" t="s">
        <v>81</v>
      </c>
      <c r="AZ4617" s="235" t="s">
        <v>4077</v>
      </c>
      <c r="BA4617" s="235">
        <v>4219101</v>
      </c>
      <c r="BB4617" s="235"/>
      <c r="BC4617" s="235"/>
    </row>
    <row r="4618" spans="51:55" ht="30" customHeight="1" x14ac:dyDescent="0.25">
      <c r="AY4618" s="235" t="s">
        <v>81</v>
      </c>
      <c r="AZ4618" s="235" t="s">
        <v>4083</v>
      </c>
      <c r="BA4618" s="235">
        <v>4219150</v>
      </c>
      <c r="BB4618" s="235"/>
      <c r="BC4618" s="235"/>
    </row>
    <row r="4619" spans="51:55" ht="30" customHeight="1" x14ac:dyDescent="0.25">
      <c r="AY4619" s="235" t="s">
        <v>81</v>
      </c>
      <c r="AZ4619" s="235" t="s">
        <v>4089</v>
      </c>
      <c r="BA4619" s="235">
        <v>4219176</v>
      </c>
      <c r="BB4619" s="235"/>
      <c r="BC4619" s="235"/>
    </row>
    <row r="4620" spans="51:55" ht="30" customHeight="1" x14ac:dyDescent="0.25">
      <c r="AY4620" s="235" t="s">
        <v>81</v>
      </c>
      <c r="AZ4620" s="235" t="s">
        <v>4094</v>
      </c>
      <c r="BA4620" s="235">
        <v>4219200</v>
      </c>
      <c r="BB4620" s="235"/>
      <c r="BC4620" s="235"/>
    </row>
    <row r="4621" spans="51:55" ht="30" customHeight="1" x14ac:dyDescent="0.25">
      <c r="AY4621" s="235" t="s">
        <v>81</v>
      </c>
      <c r="AZ4621" s="235" t="s">
        <v>4100</v>
      </c>
      <c r="BA4621" s="235">
        <v>4219309</v>
      </c>
      <c r="BB4621" s="235"/>
      <c r="BC4621" s="235"/>
    </row>
    <row r="4622" spans="51:55" ht="30" customHeight="1" x14ac:dyDescent="0.25">
      <c r="AY4622" s="235" t="s">
        <v>81</v>
      </c>
      <c r="AZ4622" s="235" t="s">
        <v>4106</v>
      </c>
      <c r="BA4622" s="235">
        <v>4219358</v>
      </c>
      <c r="BB4622" s="235"/>
      <c r="BC4622" s="235"/>
    </row>
    <row r="4623" spans="51:55" ht="30" customHeight="1" x14ac:dyDescent="0.25">
      <c r="AY4623" s="235" t="s">
        <v>81</v>
      </c>
      <c r="AZ4623" s="235" t="s">
        <v>4112</v>
      </c>
      <c r="BA4623" s="235">
        <v>4219408</v>
      </c>
      <c r="BB4623" s="235"/>
      <c r="BC4623" s="235"/>
    </row>
    <row r="4624" spans="51:55" ht="30" customHeight="1" x14ac:dyDescent="0.25">
      <c r="AY4624" s="235" t="s">
        <v>81</v>
      </c>
      <c r="AZ4624" s="235" t="s">
        <v>4117</v>
      </c>
      <c r="BA4624" s="235">
        <v>4219507</v>
      </c>
      <c r="BB4624" s="235"/>
      <c r="BC4624" s="235"/>
    </row>
    <row r="4625" spans="51:55" ht="30" customHeight="1" x14ac:dyDescent="0.25">
      <c r="AY4625" s="235" t="s">
        <v>81</v>
      </c>
      <c r="AZ4625" s="235" t="s">
        <v>4123</v>
      </c>
      <c r="BA4625" s="235">
        <v>4219606</v>
      </c>
      <c r="BB4625" s="235"/>
      <c r="BC4625" s="235"/>
    </row>
    <row r="4626" spans="51:55" ht="30" customHeight="1" x14ac:dyDescent="0.25">
      <c r="AY4626" s="235" t="s">
        <v>81</v>
      </c>
      <c r="AZ4626" s="235" t="s">
        <v>4129</v>
      </c>
      <c r="BA4626" s="235">
        <v>4219705</v>
      </c>
      <c r="BB4626" s="235"/>
      <c r="BC4626" s="235"/>
    </row>
    <row r="4627" spans="51:55" ht="30" customHeight="1" x14ac:dyDescent="0.25">
      <c r="AY4627" s="235" t="s">
        <v>81</v>
      </c>
      <c r="AZ4627" s="235" t="s">
        <v>4135</v>
      </c>
      <c r="BA4627" s="235">
        <v>4219853</v>
      </c>
      <c r="BB4627" s="235"/>
      <c r="BC4627" s="235"/>
    </row>
    <row r="4628" spans="51:55" ht="30" customHeight="1" x14ac:dyDescent="0.25">
      <c r="AY4628" s="235" t="s">
        <v>83</v>
      </c>
      <c r="AZ4628" s="235" t="s">
        <v>115</v>
      </c>
      <c r="BA4628" s="235">
        <v>2800100</v>
      </c>
      <c r="BB4628" s="235"/>
      <c r="BC4628" s="235"/>
    </row>
    <row r="4629" spans="51:55" ht="30" customHeight="1" x14ac:dyDescent="0.25">
      <c r="AY4629" s="235" t="s">
        <v>83</v>
      </c>
      <c r="AZ4629" s="235" t="s">
        <v>141</v>
      </c>
      <c r="BA4629" s="235">
        <v>2800209</v>
      </c>
      <c r="BB4629" s="235"/>
      <c r="BC4629" s="235"/>
    </row>
    <row r="4630" spans="51:55" ht="30" customHeight="1" x14ac:dyDescent="0.25">
      <c r="AY4630" s="235" t="s">
        <v>83</v>
      </c>
      <c r="AZ4630" s="235" t="s">
        <v>166</v>
      </c>
      <c r="BA4630" s="235">
        <v>2800308</v>
      </c>
      <c r="BB4630" s="235"/>
      <c r="BC4630" s="235"/>
    </row>
    <row r="4631" spans="51:55" ht="30" customHeight="1" x14ac:dyDescent="0.25">
      <c r="AY4631" s="235" t="s">
        <v>83</v>
      </c>
      <c r="AZ4631" s="235" t="s">
        <v>192</v>
      </c>
      <c r="BA4631" s="235">
        <v>2800407</v>
      </c>
      <c r="BB4631" s="235"/>
      <c r="BC4631" s="235"/>
    </row>
    <row r="4632" spans="51:55" ht="30" customHeight="1" x14ac:dyDescent="0.25">
      <c r="AY4632" s="235" t="s">
        <v>83</v>
      </c>
      <c r="AZ4632" s="235" t="s">
        <v>218</v>
      </c>
      <c r="BA4632" s="235">
        <v>2800506</v>
      </c>
      <c r="BB4632" s="235"/>
      <c r="BC4632" s="235"/>
    </row>
    <row r="4633" spans="51:55" ht="30" customHeight="1" x14ac:dyDescent="0.25">
      <c r="AY4633" s="235" t="s">
        <v>83</v>
      </c>
      <c r="AZ4633" s="235" t="s">
        <v>242</v>
      </c>
      <c r="BA4633" s="235">
        <v>2800605</v>
      </c>
      <c r="BB4633" s="235"/>
      <c r="BC4633" s="235"/>
    </row>
    <row r="4634" spans="51:55" ht="30" customHeight="1" x14ac:dyDescent="0.25">
      <c r="AY4634" s="235" t="s">
        <v>83</v>
      </c>
      <c r="AZ4634" s="235" t="s">
        <v>267</v>
      </c>
      <c r="BA4634" s="235">
        <v>2800670</v>
      </c>
      <c r="BB4634" s="235"/>
      <c r="BC4634" s="235"/>
    </row>
    <row r="4635" spans="51:55" ht="30" customHeight="1" x14ac:dyDescent="0.25">
      <c r="AY4635" s="235" t="s">
        <v>83</v>
      </c>
      <c r="AZ4635" s="235" t="s">
        <v>293</v>
      </c>
      <c r="BA4635" s="235">
        <v>2800704</v>
      </c>
      <c r="BB4635" s="235"/>
      <c r="BC4635" s="235"/>
    </row>
    <row r="4636" spans="51:55" ht="30" customHeight="1" x14ac:dyDescent="0.25">
      <c r="AY4636" s="235" t="s">
        <v>83</v>
      </c>
      <c r="AZ4636" s="235" t="s">
        <v>319</v>
      </c>
      <c r="BA4636" s="235">
        <v>2801009</v>
      </c>
      <c r="BB4636" s="235"/>
      <c r="BC4636" s="235"/>
    </row>
    <row r="4637" spans="51:55" ht="30" customHeight="1" x14ac:dyDescent="0.25">
      <c r="AY4637" s="235" t="s">
        <v>83</v>
      </c>
      <c r="AZ4637" s="235" t="s">
        <v>344</v>
      </c>
      <c r="BA4637" s="235">
        <v>2801108</v>
      </c>
      <c r="BB4637" s="235"/>
      <c r="BC4637" s="235"/>
    </row>
    <row r="4638" spans="51:55" ht="30" customHeight="1" x14ac:dyDescent="0.25">
      <c r="AY4638" s="235" t="s">
        <v>83</v>
      </c>
      <c r="AZ4638" s="235" t="s">
        <v>368</v>
      </c>
      <c r="BA4638" s="235">
        <v>2801207</v>
      </c>
      <c r="BB4638" s="235"/>
      <c r="BC4638" s="235"/>
    </row>
    <row r="4639" spans="51:55" ht="30" customHeight="1" x14ac:dyDescent="0.25">
      <c r="AY4639" s="235" t="s">
        <v>83</v>
      </c>
      <c r="AZ4639" s="235" t="s">
        <v>393</v>
      </c>
      <c r="BA4639" s="235">
        <v>2801306</v>
      </c>
      <c r="BB4639" s="235"/>
      <c r="BC4639" s="235"/>
    </row>
    <row r="4640" spans="51:55" ht="30" customHeight="1" x14ac:dyDescent="0.25">
      <c r="AY4640" s="235" t="s">
        <v>83</v>
      </c>
      <c r="AZ4640" s="235" t="s">
        <v>418</v>
      </c>
      <c r="BA4640" s="235">
        <v>2801405</v>
      </c>
      <c r="BB4640" s="235"/>
      <c r="BC4640" s="235"/>
    </row>
    <row r="4641" spans="51:55" ht="30" customHeight="1" x14ac:dyDescent="0.25">
      <c r="AY4641" s="235" t="s">
        <v>83</v>
      </c>
      <c r="AZ4641" s="235" t="s">
        <v>444</v>
      </c>
      <c r="BA4641" s="235">
        <v>2801504</v>
      </c>
      <c r="BB4641" s="235"/>
      <c r="BC4641" s="235"/>
    </row>
    <row r="4642" spans="51:55" ht="30" customHeight="1" x14ac:dyDescent="0.25">
      <c r="AY4642" s="235" t="s">
        <v>83</v>
      </c>
      <c r="AZ4642" s="235" t="s">
        <v>469</v>
      </c>
      <c r="BA4642" s="235">
        <v>2801603</v>
      </c>
      <c r="BB4642" s="235"/>
      <c r="BC4642" s="235"/>
    </row>
    <row r="4643" spans="51:55" ht="30" customHeight="1" x14ac:dyDescent="0.25">
      <c r="AY4643" s="235" t="s">
        <v>83</v>
      </c>
      <c r="AZ4643" s="235" t="s">
        <v>494</v>
      </c>
      <c r="BA4643" s="235">
        <v>2801702</v>
      </c>
      <c r="BB4643" s="235"/>
      <c r="BC4643" s="235"/>
    </row>
    <row r="4644" spans="51:55" ht="30" customHeight="1" x14ac:dyDescent="0.25">
      <c r="AY4644" s="235" t="s">
        <v>83</v>
      </c>
      <c r="AZ4644" s="235" t="s">
        <v>518</v>
      </c>
      <c r="BA4644" s="235">
        <v>2801900</v>
      </c>
      <c r="BB4644" s="235"/>
      <c r="BC4644" s="235"/>
    </row>
    <row r="4645" spans="51:55" ht="30" customHeight="1" x14ac:dyDescent="0.25">
      <c r="AY4645" s="235" t="s">
        <v>83</v>
      </c>
      <c r="AZ4645" s="235" t="s">
        <v>541</v>
      </c>
      <c r="BA4645" s="235">
        <v>2802007</v>
      </c>
      <c r="BB4645" s="235"/>
      <c r="BC4645" s="235"/>
    </row>
    <row r="4646" spans="51:55" ht="30" customHeight="1" x14ac:dyDescent="0.25">
      <c r="AY4646" s="235" t="s">
        <v>83</v>
      </c>
      <c r="AZ4646" s="235" t="s">
        <v>564</v>
      </c>
      <c r="BA4646" s="235">
        <v>2802106</v>
      </c>
      <c r="BB4646" s="235"/>
      <c r="BC4646" s="235"/>
    </row>
    <row r="4647" spans="51:55" ht="30" customHeight="1" x14ac:dyDescent="0.25">
      <c r="AY4647" s="235" t="s">
        <v>83</v>
      </c>
      <c r="AZ4647" s="235" t="s">
        <v>587</v>
      </c>
      <c r="BA4647" s="235">
        <v>2802205</v>
      </c>
      <c r="BB4647" s="235"/>
      <c r="BC4647" s="235"/>
    </row>
    <row r="4648" spans="51:55" ht="30" customHeight="1" x14ac:dyDescent="0.25">
      <c r="AY4648" s="235" t="s">
        <v>83</v>
      </c>
      <c r="AZ4648" s="235" t="s">
        <v>610</v>
      </c>
      <c r="BA4648" s="235">
        <v>2802304</v>
      </c>
      <c r="BB4648" s="235"/>
      <c r="BC4648" s="235"/>
    </row>
    <row r="4649" spans="51:55" ht="30" customHeight="1" x14ac:dyDescent="0.25">
      <c r="AY4649" s="235" t="s">
        <v>83</v>
      </c>
      <c r="AZ4649" s="235" t="s">
        <v>632</v>
      </c>
      <c r="BA4649" s="235">
        <v>2802403</v>
      </c>
      <c r="BB4649" s="235"/>
      <c r="BC4649" s="235"/>
    </row>
    <row r="4650" spans="51:55" ht="30" customHeight="1" x14ac:dyDescent="0.25">
      <c r="AY4650" s="235" t="s">
        <v>83</v>
      </c>
      <c r="AZ4650" s="235" t="s">
        <v>653</v>
      </c>
      <c r="BA4650" s="235">
        <v>2802502</v>
      </c>
      <c r="BB4650" s="235"/>
      <c r="BC4650" s="235"/>
    </row>
    <row r="4651" spans="51:55" ht="30" customHeight="1" x14ac:dyDescent="0.25">
      <c r="AY4651" s="235" t="s">
        <v>83</v>
      </c>
      <c r="AZ4651" s="235" t="s">
        <v>674</v>
      </c>
      <c r="BA4651" s="235">
        <v>2802601</v>
      </c>
      <c r="BB4651" s="235"/>
      <c r="BC4651" s="235"/>
    </row>
    <row r="4652" spans="51:55" ht="30" customHeight="1" x14ac:dyDescent="0.25">
      <c r="AY4652" s="235" t="s">
        <v>83</v>
      </c>
      <c r="AZ4652" s="235" t="s">
        <v>695</v>
      </c>
      <c r="BA4652" s="235">
        <v>2802700</v>
      </c>
      <c r="BB4652" s="235"/>
      <c r="BC4652" s="235"/>
    </row>
    <row r="4653" spans="51:55" ht="30" customHeight="1" x14ac:dyDescent="0.25">
      <c r="AY4653" s="235" t="s">
        <v>83</v>
      </c>
      <c r="AZ4653" s="235" t="s">
        <v>716</v>
      </c>
      <c r="BA4653" s="235">
        <v>2802809</v>
      </c>
      <c r="BB4653" s="235"/>
      <c r="BC4653" s="235"/>
    </row>
    <row r="4654" spans="51:55" ht="30" customHeight="1" x14ac:dyDescent="0.25">
      <c r="AY4654" s="235" t="s">
        <v>83</v>
      </c>
      <c r="AZ4654" s="235" t="s">
        <v>738</v>
      </c>
      <c r="BA4654" s="235">
        <v>2802908</v>
      </c>
      <c r="BB4654" s="235"/>
      <c r="BC4654" s="235"/>
    </row>
    <row r="4655" spans="51:55" ht="30" customHeight="1" x14ac:dyDescent="0.25">
      <c r="AY4655" s="235" t="s">
        <v>83</v>
      </c>
      <c r="AZ4655" s="235" t="s">
        <v>759</v>
      </c>
      <c r="BA4655" s="235">
        <v>2803005</v>
      </c>
      <c r="BB4655" s="235"/>
      <c r="BC4655" s="235"/>
    </row>
    <row r="4656" spans="51:55" ht="30" customHeight="1" x14ac:dyDescent="0.25">
      <c r="AY4656" s="235" t="s">
        <v>83</v>
      </c>
      <c r="AZ4656" s="235" t="s">
        <v>782</v>
      </c>
      <c r="BA4656" s="235">
        <v>2803104</v>
      </c>
      <c r="BB4656" s="235"/>
      <c r="BC4656" s="235"/>
    </row>
    <row r="4657" spans="51:55" ht="30" customHeight="1" x14ac:dyDescent="0.25">
      <c r="AY4657" s="235" t="s">
        <v>83</v>
      </c>
      <c r="AZ4657" s="235" t="s">
        <v>803</v>
      </c>
      <c r="BA4657" s="235">
        <v>2803203</v>
      </c>
      <c r="BB4657" s="235"/>
      <c r="BC4657" s="235"/>
    </row>
    <row r="4658" spans="51:55" ht="30" customHeight="1" x14ac:dyDescent="0.25">
      <c r="AY4658" s="235" t="s">
        <v>83</v>
      </c>
      <c r="AZ4658" s="235" t="s">
        <v>824</v>
      </c>
      <c r="BA4658" s="235">
        <v>2803302</v>
      </c>
      <c r="BB4658" s="235"/>
      <c r="BC4658" s="235"/>
    </row>
    <row r="4659" spans="51:55" ht="30" customHeight="1" x14ac:dyDescent="0.25">
      <c r="AY4659" s="235" t="s">
        <v>83</v>
      </c>
      <c r="AZ4659" s="235" t="s">
        <v>846</v>
      </c>
      <c r="BA4659" s="235">
        <v>2803401</v>
      </c>
      <c r="BB4659" s="235"/>
      <c r="BC4659" s="235"/>
    </row>
    <row r="4660" spans="51:55" ht="30" customHeight="1" x14ac:dyDescent="0.25">
      <c r="AY4660" s="235" t="s">
        <v>83</v>
      </c>
      <c r="AZ4660" s="235" t="s">
        <v>868</v>
      </c>
      <c r="BA4660" s="235">
        <v>2803500</v>
      </c>
      <c r="BB4660" s="235"/>
      <c r="BC4660" s="235"/>
    </row>
    <row r="4661" spans="51:55" ht="30" customHeight="1" x14ac:dyDescent="0.25">
      <c r="AY4661" s="235" t="s">
        <v>83</v>
      </c>
      <c r="AZ4661" s="235" t="s">
        <v>890</v>
      </c>
      <c r="BA4661" s="235">
        <v>2803609</v>
      </c>
      <c r="BB4661" s="235"/>
      <c r="BC4661" s="235"/>
    </row>
    <row r="4662" spans="51:55" ht="30" customHeight="1" x14ac:dyDescent="0.25">
      <c r="AY4662" s="235" t="s">
        <v>83</v>
      </c>
      <c r="AZ4662" s="235" t="s">
        <v>913</v>
      </c>
      <c r="BA4662" s="235">
        <v>2803708</v>
      </c>
      <c r="BB4662" s="235"/>
      <c r="BC4662" s="235"/>
    </row>
    <row r="4663" spans="51:55" ht="30" customHeight="1" x14ac:dyDescent="0.25">
      <c r="AY4663" s="235" t="s">
        <v>83</v>
      </c>
      <c r="AZ4663" s="235" t="s">
        <v>936</v>
      </c>
      <c r="BA4663" s="235">
        <v>2803807</v>
      </c>
      <c r="BB4663" s="235"/>
      <c r="BC4663" s="235"/>
    </row>
    <row r="4664" spans="51:55" ht="30" customHeight="1" x14ac:dyDescent="0.25">
      <c r="AY4664" s="235" t="s">
        <v>83</v>
      </c>
      <c r="AZ4664" s="235" t="s">
        <v>958</v>
      </c>
      <c r="BA4664" s="235">
        <v>2803906</v>
      </c>
      <c r="BB4664" s="235"/>
      <c r="BC4664" s="235"/>
    </row>
    <row r="4665" spans="51:55" ht="30" customHeight="1" x14ac:dyDescent="0.25">
      <c r="AY4665" s="235" t="s">
        <v>83</v>
      </c>
      <c r="AZ4665" s="235" t="s">
        <v>981</v>
      </c>
      <c r="BA4665" s="235">
        <v>2804003</v>
      </c>
      <c r="BB4665" s="235"/>
      <c r="BC4665" s="235"/>
    </row>
    <row r="4666" spans="51:55" ht="30" customHeight="1" x14ac:dyDescent="0.25">
      <c r="AY4666" s="235" t="s">
        <v>83</v>
      </c>
      <c r="AZ4666" s="235" t="s">
        <v>1003</v>
      </c>
      <c r="BA4666" s="235">
        <v>2804102</v>
      </c>
      <c r="BB4666" s="235"/>
      <c r="BC4666" s="235"/>
    </row>
    <row r="4667" spans="51:55" ht="30" customHeight="1" x14ac:dyDescent="0.25">
      <c r="AY4667" s="235" t="s">
        <v>83</v>
      </c>
      <c r="AZ4667" s="235" t="s">
        <v>1025</v>
      </c>
      <c r="BA4667" s="235">
        <v>2804201</v>
      </c>
      <c r="BB4667" s="235"/>
      <c r="BC4667" s="235"/>
    </row>
    <row r="4668" spans="51:55" ht="30" customHeight="1" x14ac:dyDescent="0.25">
      <c r="AY4668" s="235" t="s">
        <v>83</v>
      </c>
      <c r="AZ4668" s="235" t="s">
        <v>1048</v>
      </c>
      <c r="BA4668" s="235">
        <v>2804300</v>
      </c>
      <c r="BB4668" s="235"/>
      <c r="BC4668" s="235"/>
    </row>
    <row r="4669" spans="51:55" ht="30" customHeight="1" x14ac:dyDescent="0.25">
      <c r="AY4669" s="235" t="s">
        <v>83</v>
      </c>
      <c r="AZ4669" s="235" t="s">
        <v>1069</v>
      </c>
      <c r="BA4669" s="235">
        <v>2804409</v>
      </c>
      <c r="BB4669" s="235"/>
      <c r="BC4669" s="235"/>
    </row>
    <row r="4670" spans="51:55" ht="30" customHeight="1" x14ac:dyDescent="0.25">
      <c r="AY4670" s="235" t="s">
        <v>83</v>
      </c>
      <c r="AZ4670" s="235" t="s">
        <v>1091</v>
      </c>
      <c r="BA4670" s="235">
        <v>2804458</v>
      </c>
      <c r="BB4670" s="235"/>
      <c r="BC4670" s="235"/>
    </row>
    <row r="4671" spans="51:55" ht="30" customHeight="1" x14ac:dyDescent="0.25">
      <c r="AY4671" s="235" t="s">
        <v>83</v>
      </c>
      <c r="AZ4671" s="235" t="s">
        <v>1114</v>
      </c>
      <c r="BA4671" s="235">
        <v>2804508</v>
      </c>
      <c r="BB4671" s="235"/>
      <c r="BC4671" s="235"/>
    </row>
    <row r="4672" spans="51:55" ht="30" customHeight="1" x14ac:dyDescent="0.25">
      <c r="AY4672" s="235" t="s">
        <v>83</v>
      </c>
      <c r="AZ4672" s="235" t="s">
        <v>1137</v>
      </c>
      <c r="BA4672" s="235">
        <v>2804607</v>
      </c>
      <c r="BB4672" s="235"/>
      <c r="BC4672" s="235"/>
    </row>
    <row r="4673" spans="51:55" ht="30" customHeight="1" x14ac:dyDescent="0.25">
      <c r="AY4673" s="235" t="s">
        <v>83</v>
      </c>
      <c r="AZ4673" s="235" t="s">
        <v>1160</v>
      </c>
      <c r="BA4673" s="235">
        <v>2804706</v>
      </c>
      <c r="BB4673" s="235"/>
      <c r="BC4673" s="235"/>
    </row>
    <row r="4674" spans="51:55" ht="30" customHeight="1" x14ac:dyDescent="0.25">
      <c r="AY4674" s="235" t="s">
        <v>83</v>
      </c>
      <c r="AZ4674" s="235" t="s">
        <v>1183</v>
      </c>
      <c r="BA4674" s="235">
        <v>2804805</v>
      </c>
      <c r="BB4674" s="235"/>
      <c r="BC4674" s="235"/>
    </row>
    <row r="4675" spans="51:55" ht="30" customHeight="1" x14ac:dyDescent="0.25">
      <c r="AY4675" s="235" t="s">
        <v>83</v>
      </c>
      <c r="AZ4675" s="235" t="s">
        <v>1205</v>
      </c>
      <c r="BA4675" s="235">
        <v>2804904</v>
      </c>
      <c r="BB4675" s="235"/>
      <c r="BC4675" s="235"/>
    </row>
    <row r="4676" spans="51:55" ht="30" customHeight="1" x14ac:dyDescent="0.25">
      <c r="AY4676" s="235" t="s">
        <v>83</v>
      </c>
      <c r="AZ4676" s="235" t="s">
        <v>1227</v>
      </c>
      <c r="BA4676" s="235">
        <v>2805000</v>
      </c>
      <c r="BB4676" s="235"/>
      <c r="BC4676" s="235"/>
    </row>
    <row r="4677" spans="51:55" ht="30" customHeight="1" x14ac:dyDescent="0.25">
      <c r="AY4677" s="235" t="s">
        <v>83</v>
      </c>
      <c r="AZ4677" s="235" t="s">
        <v>1249</v>
      </c>
      <c r="BA4677" s="235">
        <v>2805109</v>
      </c>
      <c r="BB4677" s="235"/>
      <c r="BC4677" s="235"/>
    </row>
    <row r="4678" spans="51:55" ht="30" customHeight="1" x14ac:dyDescent="0.25">
      <c r="AY4678" s="235" t="s">
        <v>83</v>
      </c>
      <c r="AZ4678" s="235" t="s">
        <v>1272</v>
      </c>
      <c r="BA4678" s="235">
        <v>2805208</v>
      </c>
      <c r="BB4678" s="235"/>
      <c r="BC4678" s="235"/>
    </row>
    <row r="4679" spans="51:55" ht="30" customHeight="1" x14ac:dyDescent="0.25">
      <c r="AY4679" s="235" t="s">
        <v>83</v>
      </c>
      <c r="AZ4679" s="235" t="s">
        <v>1293</v>
      </c>
      <c r="BA4679" s="235">
        <v>2805307</v>
      </c>
      <c r="BB4679" s="235"/>
      <c r="BC4679" s="235"/>
    </row>
    <row r="4680" spans="51:55" ht="30" customHeight="1" x14ac:dyDescent="0.25">
      <c r="AY4680" s="235" t="s">
        <v>83</v>
      </c>
      <c r="AZ4680" s="235" t="s">
        <v>1315</v>
      </c>
      <c r="BA4680" s="235">
        <v>2805406</v>
      </c>
      <c r="BB4680" s="235"/>
      <c r="BC4680" s="235"/>
    </row>
    <row r="4681" spans="51:55" ht="30" customHeight="1" x14ac:dyDescent="0.25">
      <c r="AY4681" s="235" t="s">
        <v>83</v>
      </c>
      <c r="AZ4681" s="235" t="s">
        <v>1337</v>
      </c>
      <c r="BA4681" s="235">
        <v>2805505</v>
      </c>
      <c r="BB4681" s="235"/>
      <c r="BC4681" s="235"/>
    </row>
    <row r="4682" spans="51:55" ht="30" customHeight="1" x14ac:dyDescent="0.25">
      <c r="AY4682" s="235" t="s">
        <v>83</v>
      </c>
      <c r="AZ4682" s="235" t="s">
        <v>1358</v>
      </c>
      <c r="BA4682" s="235">
        <v>2805604</v>
      </c>
      <c r="BB4682" s="235"/>
      <c r="BC4682" s="235"/>
    </row>
    <row r="4683" spans="51:55" ht="30" customHeight="1" x14ac:dyDescent="0.25">
      <c r="AY4683" s="235" t="s">
        <v>83</v>
      </c>
      <c r="AZ4683" s="235" t="s">
        <v>1380</v>
      </c>
      <c r="BA4683" s="235">
        <v>2805703</v>
      </c>
      <c r="BB4683" s="235"/>
      <c r="BC4683" s="235"/>
    </row>
    <row r="4684" spans="51:55" ht="30" customHeight="1" x14ac:dyDescent="0.25">
      <c r="AY4684" s="235" t="s">
        <v>83</v>
      </c>
      <c r="AZ4684" s="235" t="s">
        <v>1402</v>
      </c>
      <c r="BA4684" s="235">
        <v>2805802</v>
      </c>
      <c r="BB4684" s="235"/>
      <c r="BC4684" s="235"/>
    </row>
    <row r="4685" spans="51:55" ht="30" customHeight="1" x14ac:dyDescent="0.25">
      <c r="AY4685" s="235" t="s">
        <v>83</v>
      </c>
      <c r="AZ4685" s="235" t="s">
        <v>1424</v>
      </c>
      <c r="BA4685" s="235">
        <v>2805901</v>
      </c>
      <c r="BB4685" s="235"/>
      <c r="BC4685" s="235"/>
    </row>
    <row r="4686" spans="51:55" ht="30" customHeight="1" x14ac:dyDescent="0.25">
      <c r="AY4686" s="235" t="s">
        <v>83</v>
      </c>
      <c r="AZ4686" s="235" t="s">
        <v>1445</v>
      </c>
      <c r="BA4686" s="235">
        <v>2806008</v>
      </c>
      <c r="BB4686" s="235"/>
      <c r="BC4686" s="235"/>
    </row>
    <row r="4687" spans="51:55" ht="30" customHeight="1" x14ac:dyDescent="0.25">
      <c r="AY4687" s="235" t="s">
        <v>83</v>
      </c>
      <c r="AZ4687" s="235" t="s">
        <v>1465</v>
      </c>
      <c r="BA4687" s="235">
        <v>2806107</v>
      </c>
      <c r="BB4687" s="235"/>
      <c r="BC4687" s="235"/>
    </row>
    <row r="4688" spans="51:55" ht="30" customHeight="1" x14ac:dyDescent="0.25">
      <c r="AY4688" s="235" t="s">
        <v>83</v>
      </c>
      <c r="AZ4688" s="235" t="s">
        <v>1487</v>
      </c>
      <c r="BA4688" s="235">
        <v>2806206</v>
      </c>
      <c r="BB4688" s="235"/>
      <c r="BC4688" s="235"/>
    </row>
    <row r="4689" spans="51:55" ht="30" customHeight="1" x14ac:dyDescent="0.25">
      <c r="AY4689" s="235" t="s">
        <v>83</v>
      </c>
      <c r="AZ4689" s="235" t="s">
        <v>1508</v>
      </c>
      <c r="BA4689" s="235">
        <v>2806305</v>
      </c>
      <c r="BB4689" s="235"/>
      <c r="BC4689" s="235"/>
    </row>
    <row r="4690" spans="51:55" ht="30" customHeight="1" x14ac:dyDescent="0.25">
      <c r="AY4690" s="235" t="s">
        <v>83</v>
      </c>
      <c r="AZ4690" s="235" t="s">
        <v>1529</v>
      </c>
      <c r="BA4690" s="235">
        <v>2806503</v>
      </c>
      <c r="BB4690" s="235"/>
      <c r="BC4690" s="235"/>
    </row>
    <row r="4691" spans="51:55" ht="30" customHeight="1" x14ac:dyDescent="0.25">
      <c r="AY4691" s="235" t="s">
        <v>83</v>
      </c>
      <c r="AZ4691" s="235" t="s">
        <v>1550</v>
      </c>
      <c r="BA4691" s="235">
        <v>2806404</v>
      </c>
      <c r="BB4691" s="235"/>
      <c r="BC4691" s="235"/>
    </row>
    <row r="4692" spans="51:55" ht="30" customHeight="1" x14ac:dyDescent="0.25">
      <c r="AY4692" s="235" t="s">
        <v>83</v>
      </c>
      <c r="AZ4692" s="235" t="s">
        <v>1569</v>
      </c>
      <c r="BA4692" s="235">
        <v>2806602</v>
      </c>
      <c r="BB4692" s="235"/>
      <c r="BC4692" s="235"/>
    </row>
    <row r="4693" spans="51:55" ht="30" customHeight="1" x14ac:dyDescent="0.25">
      <c r="AY4693" s="235" t="s">
        <v>83</v>
      </c>
      <c r="AZ4693" s="235" t="s">
        <v>1589</v>
      </c>
      <c r="BA4693" s="235">
        <v>2806701</v>
      </c>
      <c r="BB4693" s="235"/>
      <c r="BC4693" s="235"/>
    </row>
    <row r="4694" spans="51:55" ht="30" customHeight="1" x14ac:dyDescent="0.25">
      <c r="AY4694" s="235" t="s">
        <v>83</v>
      </c>
      <c r="AZ4694" s="235" t="s">
        <v>1609</v>
      </c>
      <c r="BA4694" s="235">
        <v>2806800</v>
      </c>
      <c r="BB4694" s="235"/>
      <c r="BC4694" s="235"/>
    </row>
    <row r="4695" spans="51:55" ht="30" customHeight="1" x14ac:dyDescent="0.25">
      <c r="AY4695" s="235" t="s">
        <v>83</v>
      </c>
      <c r="AZ4695" s="235" t="s">
        <v>1630</v>
      </c>
      <c r="BA4695" s="235">
        <v>2806909</v>
      </c>
      <c r="BB4695" s="235"/>
      <c r="BC4695" s="235"/>
    </row>
    <row r="4696" spans="51:55" ht="30" customHeight="1" x14ac:dyDescent="0.25">
      <c r="AY4696" s="235" t="s">
        <v>83</v>
      </c>
      <c r="AZ4696" s="235" t="s">
        <v>1651</v>
      </c>
      <c r="BA4696" s="235">
        <v>2807006</v>
      </c>
      <c r="BB4696" s="235"/>
      <c r="BC4696" s="235"/>
    </row>
    <row r="4697" spans="51:55" ht="30" customHeight="1" x14ac:dyDescent="0.25">
      <c r="AY4697" s="235" t="s">
        <v>83</v>
      </c>
      <c r="AZ4697" s="235" t="s">
        <v>1671</v>
      </c>
      <c r="BA4697" s="235">
        <v>2807105</v>
      </c>
      <c r="BB4697" s="235"/>
      <c r="BC4697" s="235"/>
    </row>
    <row r="4698" spans="51:55" ht="30" customHeight="1" x14ac:dyDescent="0.25">
      <c r="AY4698" s="235" t="s">
        <v>83</v>
      </c>
      <c r="AZ4698" s="235" t="s">
        <v>1692</v>
      </c>
      <c r="BA4698" s="235">
        <v>2807204</v>
      </c>
      <c r="BB4698" s="235"/>
      <c r="BC4698" s="235"/>
    </row>
    <row r="4699" spans="51:55" ht="30" customHeight="1" x14ac:dyDescent="0.25">
      <c r="AY4699" s="235" t="s">
        <v>83</v>
      </c>
      <c r="AZ4699" s="235" t="s">
        <v>1712</v>
      </c>
      <c r="BA4699" s="235">
        <v>2807303</v>
      </c>
      <c r="BB4699" s="235"/>
      <c r="BC4699" s="235"/>
    </row>
    <row r="4700" spans="51:55" ht="30" customHeight="1" x14ac:dyDescent="0.25">
      <c r="AY4700" s="235" t="s">
        <v>83</v>
      </c>
      <c r="AZ4700" s="235" t="s">
        <v>1733</v>
      </c>
      <c r="BA4700" s="235">
        <v>2807402</v>
      </c>
      <c r="BB4700" s="235"/>
      <c r="BC4700" s="235"/>
    </row>
    <row r="4701" spans="51:55" ht="30" customHeight="1" x14ac:dyDescent="0.25">
      <c r="AY4701" s="235" t="s">
        <v>83</v>
      </c>
      <c r="AZ4701" s="235" t="s">
        <v>1754</v>
      </c>
      <c r="BA4701" s="235">
        <v>2807501</v>
      </c>
      <c r="BB4701" s="235"/>
      <c r="BC4701" s="235"/>
    </row>
    <row r="4702" spans="51:55" ht="30" customHeight="1" x14ac:dyDescent="0.25">
      <c r="AY4702" s="235" t="s">
        <v>83</v>
      </c>
      <c r="AZ4702" s="235" t="s">
        <v>1774</v>
      </c>
      <c r="BA4702" s="235">
        <v>2807600</v>
      </c>
      <c r="BB4702" s="235"/>
      <c r="BC4702" s="235"/>
    </row>
    <row r="4703" spans="51:55" ht="30" customHeight="1" x14ac:dyDescent="0.25">
      <c r="AY4703" s="235" t="s">
        <v>85</v>
      </c>
      <c r="AZ4703" s="235" t="s">
        <v>114</v>
      </c>
      <c r="BA4703" s="235">
        <v>3500105</v>
      </c>
      <c r="BB4703" s="235"/>
      <c r="BC4703" s="235"/>
    </row>
    <row r="4704" spans="51:55" ht="30" customHeight="1" x14ac:dyDescent="0.25">
      <c r="AY4704" s="235" t="s">
        <v>85</v>
      </c>
      <c r="AZ4704" s="235" t="s">
        <v>140</v>
      </c>
      <c r="BA4704" s="235">
        <v>3500204</v>
      </c>
      <c r="BB4704" s="235"/>
      <c r="BC4704" s="235"/>
    </row>
    <row r="4705" spans="51:55" ht="30" customHeight="1" x14ac:dyDescent="0.25">
      <c r="AY4705" s="235" t="s">
        <v>85</v>
      </c>
      <c r="AZ4705" s="235" t="s">
        <v>165</v>
      </c>
      <c r="BA4705" s="235">
        <v>3500303</v>
      </c>
      <c r="BB4705" s="235"/>
      <c r="BC4705" s="235"/>
    </row>
    <row r="4706" spans="51:55" ht="30" customHeight="1" x14ac:dyDescent="0.25">
      <c r="AY4706" s="235" t="s">
        <v>85</v>
      </c>
      <c r="AZ4706" s="235" t="s">
        <v>191</v>
      </c>
      <c r="BA4706" s="235">
        <v>3500402</v>
      </c>
      <c r="BB4706" s="235"/>
      <c r="BC4706" s="235"/>
    </row>
    <row r="4707" spans="51:55" ht="30" customHeight="1" x14ac:dyDescent="0.25">
      <c r="AY4707" s="235" t="s">
        <v>85</v>
      </c>
      <c r="AZ4707" s="235" t="s">
        <v>217</v>
      </c>
      <c r="BA4707" s="235">
        <v>3500501</v>
      </c>
      <c r="BB4707" s="235"/>
      <c r="BC4707" s="235"/>
    </row>
    <row r="4708" spans="51:55" ht="30" customHeight="1" x14ac:dyDescent="0.25">
      <c r="AY4708" s="235" t="s">
        <v>85</v>
      </c>
      <c r="AZ4708" s="235" t="s">
        <v>241</v>
      </c>
      <c r="BA4708" s="235">
        <v>3500550</v>
      </c>
      <c r="BB4708" s="235"/>
      <c r="BC4708" s="235"/>
    </row>
    <row r="4709" spans="51:55" ht="30" customHeight="1" x14ac:dyDescent="0.25">
      <c r="AY4709" s="235" t="s">
        <v>85</v>
      </c>
      <c r="AZ4709" s="235" t="s">
        <v>266</v>
      </c>
      <c r="BA4709" s="235">
        <v>3500600</v>
      </c>
      <c r="BB4709" s="235"/>
      <c r="BC4709" s="235"/>
    </row>
    <row r="4710" spans="51:55" ht="30" customHeight="1" x14ac:dyDescent="0.25">
      <c r="AY4710" s="235" t="s">
        <v>85</v>
      </c>
      <c r="AZ4710" s="235" t="s">
        <v>292</v>
      </c>
      <c r="BA4710" s="235">
        <v>3500709</v>
      </c>
      <c r="BB4710" s="235"/>
      <c r="BC4710" s="235"/>
    </row>
    <row r="4711" spans="51:55" ht="30" customHeight="1" x14ac:dyDescent="0.25">
      <c r="AY4711" s="235" t="s">
        <v>85</v>
      </c>
      <c r="AZ4711" s="235" t="s">
        <v>318</v>
      </c>
      <c r="BA4711" s="235">
        <v>3500758</v>
      </c>
      <c r="BB4711" s="235"/>
      <c r="BC4711" s="235"/>
    </row>
    <row r="4712" spans="51:55" ht="30" customHeight="1" x14ac:dyDescent="0.25">
      <c r="AY4712" s="235" t="s">
        <v>85</v>
      </c>
      <c r="AZ4712" s="235" t="s">
        <v>343</v>
      </c>
      <c r="BA4712" s="235">
        <v>3500808</v>
      </c>
      <c r="BB4712" s="235"/>
      <c r="BC4712" s="235"/>
    </row>
    <row r="4713" spans="51:55" ht="30" customHeight="1" x14ac:dyDescent="0.25">
      <c r="AY4713" s="235" t="s">
        <v>85</v>
      </c>
      <c r="AZ4713" s="235" t="s">
        <v>367</v>
      </c>
      <c r="BA4713" s="235">
        <v>3500907</v>
      </c>
      <c r="BB4713" s="235"/>
      <c r="BC4713" s="235"/>
    </row>
    <row r="4714" spans="51:55" ht="30" customHeight="1" x14ac:dyDescent="0.25">
      <c r="AY4714" s="235" t="s">
        <v>85</v>
      </c>
      <c r="AZ4714" s="235" t="s">
        <v>392</v>
      </c>
      <c r="BA4714" s="235">
        <v>3501004</v>
      </c>
      <c r="BB4714" s="235"/>
      <c r="BC4714" s="235"/>
    </row>
    <row r="4715" spans="51:55" ht="30" customHeight="1" x14ac:dyDescent="0.25">
      <c r="AY4715" s="235" t="s">
        <v>85</v>
      </c>
      <c r="AZ4715" s="235" t="s">
        <v>112</v>
      </c>
      <c r="BA4715" s="235">
        <v>3501103</v>
      </c>
      <c r="BB4715" s="235"/>
      <c r="BC4715" s="235"/>
    </row>
    <row r="4716" spans="51:55" ht="30" customHeight="1" x14ac:dyDescent="0.25">
      <c r="AY4716" s="235" t="s">
        <v>85</v>
      </c>
      <c r="AZ4716" s="235" t="s">
        <v>443</v>
      </c>
      <c r="BA4716" s="235">
        <v>3501152</v>
      </c>
      <c r="BB4716" s="235"/>
      <c r="BC4716" s="235"/>
    </row>
    <row r="4717" spans="51:55" ht="30" customHeight="1" x14ac:dyDescent="0.25">
      <c r="AY4717" s="235" t="s">
        <v>85</v>
      </c>
      <c r="AZ4717" s="235" t="s">
        <v>468</v>
      </c>
      <c r="BA4717" s="235">
        <v>3501202</v>
      </c>
      <c r="BB4717" s="235"/>
      <c r="BC4717" s="235"/>
    </row>
    <row r="4718" spans="51:55" ht="30" customHeight="1" x14ac:dyDescent="0.25">
      <c r="AY4718" s="235" t="s">
        <v>85</v>
      </c>
      <c r="AZ4718" s="235" t="s">
        <v>493</v>
      </c>
      <c r="BA4718" s="235">
        <v>3501301</v>
      </c>
      <c r="BB4718" s="235"/>
      <c r="BC4718" s="235"/>
    </row>
    <row r="4719" spans="51:55" ht="30" customHeight="1" x14ac:dyDescent="0.25">
      <c r="AY4719" s="235" t="s">
        <v>85</v>
      </c>
      <c r="AZ4719" s="235" t="s">
        <v>517</v>
      </c>
      <c r="BA4719" s="235">
        <v>3501400</v>
      </c>
      <c r="BB4719" s="235"/>
      <c r="BC4719" s="235"/>
    </row>
    <row r="4720" spans="51:55" ht="30" customHeight="1" x14ac:dyDescent="0.25">
      <c r="AY4720" s="235" t="s">
        <v>85</v>
      </c>
      <c r="AZ4720" s="235" t="s">
        <v>540</v>
      </c>
      <c r="BA4720" s="235">
        <v>3501509</v>
      </c>
      <c r="BB4720" s="235"/>
      <c r="BC4720" s="235"/>
    </row>
    <row r="4721" spans="51:55" ht="30" customHeight="1" x14ac:dyDescent="0.25">
      <c r="AY4721" s="235" t="s">
        <v>85</v>
      </c>
      <c r="AZ4721" s="235" t="s">
        <v>563</v>
      </c>
      <c r="BA4721" s="235">
        <v>3501608</v>
      </c>
      <c r="BB4721" s="235"/>
      <c r="BC4721" s="235"/>
    </row>
    <row r="4722" spans="51:55" ht="30" customHeight="1" x14ac:dyDescent="0.25">
      <c r="AY4722" s="235" t="s">
        <v>85</v>
      </c>
      <c r="AZ4722" s="235" t="s">
        <v>586</v>
      </c>
      <c r="BA4722" s="235">
        <v>3501707</v>
      </c>
      <c r="BB4722" s="235"/>
      <c r="BC4722" s="235"/>
    </row>
    <row r="4723" spans="51:55" ht="30" customHeight="1" x14ac:dyDescent="0.25">
      <c r="AY4723" s="235" t="s">
        <v>85</v>
      </c>
      <c r="AZ4723" s="235" t="s">
        <v>609</v>
      </c>
      <c r="BA4723" s="235">
        <v>3501806</v>
      </c>
      <c r="BB4723" s="235"/>
      <c r="BC4723" s="235"/>
    </row>
    <row r="4724" spans="51:55" ht="30" customHeight="1" x14ac:dyDescent="0.25">
      <c r="AY4724" s="235" t="s">
        <v>85</v>
      </c>
      <c r="AZ4724" s="235" t="s">
        <v>308</v>
      </c>
      <c r="BA4724" s="235">
        <v>3501905</v>
      </c>
      <c r="BB4724" s="235"/>
      <c r="BC4724" s="235"/>
    </row>
    <row r="4725" spans="51:55" ht="30" customHeight="1" x14ac:dyDescent="0.25">
      <c r="AY4725" s="235" t="s">
        <v>85</v>
      </c>
      <c r="AZ4725" s="235" t="s">
        <v>652</v>
      </c>
      <c r="BA4725" s="235">
        <v>3502002</v>
      </c>
      <c r="BB4725" s="235"/>
      <c r="BC4725" s="235"/>
    </row>
    <row r="4726" spans="51:55" ht="30" customHeight="1" x14ac:dyDescent="0.25">
      <c r="AY4726" s="235" t="s">
        <v>85</v>
      </c>
      <c r="AZ4726" s="235" t="s">
        <v>673</v>
      </c>
      <c r="BA4726" s="235">
        <v>3502101</v>
      </c>
      <c r="BB4726" s="235"/>
      <c r="BC4726" s="235"/>
    </row>
    <row r="4727" spans="51:55" ht="30" customHeight="1" x14ac:dyDescent="0.25">
      <c r="AY4727" s="235" t="s">
        <v>85</v>
      </c>
      <c r="AZ4727" s="235" t="s">
        <v>694</v>
      </c>
      <c r="BA4727" s="235">
        <v>3502200</v>
      </c>
      <c r="BB4727" s="235"/>
      <c r="BC4727" s="235"/>
    </row>
    <row r="4728" spans="51:55" ht="30" customHeight="1" x14ac:dyDescent="0.25">
      <c r="AY4728" s="235" t="s">
        <v>85</v>
      </c>
      <c r="AZ4728" s="235" t="s">
        <v>715</v>
      </c>
      <c r="BA4728" s="235">
        <v>3502309</v>
      </c>
      <c r="BB4728" s="235"/>
      <c r="BC4728" s="235"/>
    </row>
    <row r="4729" spans="51:55" ht="30" customHeight="1" x14ac:dyDescent="0.25">
      <c r="AY4729" s="235" t="s">
        <v>85</v>
      </c>
      <c r="AZ4729" s="235" t="s">
        <v>737</v>
      </c>
      <c r="BA4729" s="235">
        <v>3502408</v>
      </c>
      <c r="BB4729" s="235"/>
      <c r="BC4729" s="235"/>
    </row>
    <row r="4730" spans="51:55" ht="30" customHeight="1" x14ac:dyDescent="0.25">
      <c r="AY4730" s="235" t="s">
        <v>85</v>
      </c>
      <c r="AZ4730" s="235" t="s">
        <v>334</v>
      </c>
      <c r="BA4730" s="235">
        <v>3502507</v>
      </c>
      <c r="BB4730" s="235"/>
      <c r="BC4730" s="235"/>
    </row>
    <row r="4731" spans="51:55" ht="30" customHeight="1" x14ac:dyDescent="0.25">
      <c r="AY4731" s="235" t="s">
        <v>85</v>
      </c>
      <c r="AZ4731" s="235" t="s">
        <v>781</v>
      </c>
      <c r="BA4731" s="235">
        <v>3502606</v>
      </c>
      <c r="BB4731" s="235"/>
      <c r="BC4731" s="235"/>
    </row>
    <row r="4732" spans="51:55" ht="30" customHeight="1" x14ac:dyDescent="0.25">
      <c r="AY4732" s="235" t="s">
        <v>85</v>
      </c>
      <c r="AZ4732" s="235" t="s">
        <v>802</v>
      </c>
      <c r="BA4732" s="235">
        <v>3502705</v>
      </c>
      <c r="BB4732" s="235"/>
      <c r="BC4732" s="235"/>
    </row>
    <row r="4733" spans="51:55" ht="30" customHeight="1" x14ac:dyDescent="0.25">
      <c r="AY4733" s="235" t="s">
        <v>85</v>
      </c>
      <c r="AZ4733" s="235" t="s">
        <v>823</v>
      </c>
      <c r="BA4733" s="235">
        <v>3502754</v>
      </c>
      <c r="BB4733" s="235"/>
      <c r="BC4733" s="235"/>
    </row>
    <row r="4734" spans="51:55" ht="30" customHeight="1" x14ac:dyDescent="0.25">
      <c r="AY4734" s="235" t="s">
        <v>85</v>
      </c>
      <c r="AZ4734" s="235" t="s">
        <v>845</v>
      </c>
      <c r="BA4734" s="235">
        <v>3502804</v>
      </c>
      <c r="BB4734" s="235"/>
      <c r="BC4734" s="235"/>
    </row>
    <row r="4735" spans="51:55" ht="30" customHeight="1" x14ac:dyDescent="0.25">
      <c r="AY4735" s="235" t="s">
        <v>85</v>
      </c>
      <c r="AZ4735" s="235" t="s">
        <v>867</v>
      </c>
      <c r="BA4735" s="235">
        <v>3502903</v>
      </c>
      <c r="BB4735" s="235"/>
      <c r="BC4735" s="235"/>
    </row>
    <row r="4736" spans="51:55" ht="30" customHeight="1" x14ac:dyDescent="0.25">
      <c r="AY4736" s="235" t="s">
        <v>85</v>
      </c>
      <c r="AZ4736" s="235" t="s">
        <v>889</v>
      </c>
      <c r="BA4736" s="235">
        <v>3503000</v>
      </c>
      <c r="BB4736" s="235"/>
      <c r="BC4736" s="235"/>
    </row>
    <row r="4737" spans="51:55" ht="30" customHeight="1" x14ac:dyDescent="0.25">
      <c r="AY4737" s="235" t="s">
        <v>85</v>
      </c>
      <c r="AZ4737" s="235" t="s">
        <v>912</v>
      </c>
      <c r="BA4737" s="235">
        <v>3503109</v>
      </c>
      <c r="BB4737" s="235"/>
      <c r="BC4737" s="235"/>
    </row>
    <row r="4738" spans="51:55" ht="30" customHeight="1" x14ac:dyDescent="0.25">
      <c r="AY4738" s="235" t="s">
        <v>85</v>
      </c>
      <c r="AZ4738" s="235" t="s">
        <v>935</v>
      </c>
      <c r="BA4738" s="235">
        <v>3503158</v>
      </c>
      <c r="BB4738" s="235"/>
      <c r="BC4738" s="235"/>
    </row>
    <row r="4739" spans="51:55" ht="30" customHeight="1" x14ac:dyDescent="0.25">
      <c r="AY4739" s="235" t="s">
        <v>85</v>
      </c>
      <c r="AZ4739" s="235" t="s">
        <v>957</v>
      </c>
      <c r="BA4739" s="235">
        <v>3503208</v>
      </c>
      <c r="BB4739" s="235"/>
      <c r="BC4739" s="235"/>
    </row>
    <row r="4740" spans="51:55" ht="30" customHeight="1" x14ac:dyDescent="0.25">
      <c r="AY4740" s="235" t="s">
        <v>85</v>
      </c>
      <c r="AZ4740" s="235" t="s">
        <v>980</v>
      </c>
      <c r="BA4740" s="235">
        <v>3503307</v>
      </c>
      <c r="BB4740" s="235"/>
      <c r="BC4740" s="235"/>
    </row>
    <row r="4741" spans="51:55" ht="30" customHeight="1" x14ac:dyDescent="0.25">
      <c r="AY4741" s="235" t="s">
        <v>85</v>
      </c>
      <c r="AZ4741" s="235" t="s">
        <v>1002</v>
      </c>
      <c r="BA4741" s="235">
        <v>3503356</v>
      </c>
      <c r="BB4741" s="235"/>
      <c r="BC4741" s="235"/>
    </row>
    <row r="4742" spans="51:55" ht="30" customHeight="1" x14ac:dyDescent="0.25">
      <c r="AY4742" s="235" t="s">
        <v>85</v>
      </c>
      <c r="AZ4742" s="235" t="s">
        <v>1024</v>
      </c>
      <c r="BA4742" s="235">
        <v>3503406</v>
      </c>
      <c r="BB4742" s="235"/>
      <c r="BC4742" s="235"/>
    </row>
    <row r="4743" spans="51:55" ht="30" customHeight="1" x14ac:dyDescent="0.25">
      <c r="AY4743" s="235" t="s">
        <v>85</v>
      </c>
      <c r="AZ4743" s="235" t="s">
        <v>1047</v>
      </c>
      <c r="BA4743" s="235">
        <v>3503505</v>
      </c>
      <c r="BB4743" s="235"/>
      <c r="BC4743" s="235"/>
    </row>
    <row r="4744" spans="51:55" ht="30" customHeight="1" x14ac:dyDescent="0.25">
      <c r="AY4744" s="235" t="s">
        <v>85</v>
      </c>
      <c r="AZ4744" s="235" t="s">
        <v>1068</v>
      </c>
      <c r="BA4744" s="235">
        <v>3503604</v>
      </c>
      <c r="BB4744" s="235"/>
      <c r="BC4744" s="235"/>
    </row>
    <row r="4745" spans="51:55" ht="30" customHeight="1" x14ac:dyDescent="0.25">
      <c r="AY4745" s="235" t="s">
        <v>85</v>
      </c>
      <c r="AZ4745" s="235" t="s">
        <v>1090</v>
      </c>
      <c r="BA4745" s="235">
        <v>3503703</v>
      </c>
      <c r="BB4745" s="235"/>
      <c r="BC4745" s="235"/>
    </row>
    <row r="4746" spans="51:55" ht="30" customHeight="1" x14ac:dyDescent="0.25">
      <c r="AY4746" s="235" t="s">
        <v>85</v>
      </c>
      <c r="AZ4746" s="235" t="s">
        <v>1113</v>
      </c>
      <c r="BA4746" s="235">
        <v>3503802</v>
      </c>
      <c r="BB4746" s="235"/>
      <c r="BC4746" s="235"/>
    </row>
    <row r="4747" spans="51:55" ht="30" customHeight="1" x14ac:dyDescent="0.25">
      <c r="AY4747" s="235" t="s">
        <v>85</v>
      </c>
      <c r="AZ4747" s="235" t="s">
        <v>1136</v>
      </c>
      <c r="BA4747" s="235">
        <v>3503901</v>
      </c>
      <c r="BB4747" s="235"/>
      <c r="BC4747" s="235"/>
    </row>
    <row r="4748" spans="51:55" ht="30" customHeight="1" x14ac:dyDescent="0.25">
      <c r="AY4748" s="235" t="s">
        <v>85</v>
      </c>
      <c r="AZ4748" s="235" t="s">
        <v>1159</v>
      </c>
      <c r="BA4748" s="235">
        <v>3503950</v>
      </c>
      <c r="BB4748" s="235"/>
      <c r="BC4748" s="235"/>
    </row>
    <row r="4749" spans="51:55" ht="30" customHeight="1" x14ac:dyDescent="0.25">
      <c r="AY4749" s="235" t="s">
        <v>85</v>
      </c>
      <c r="AZ4749" s="235" t="s">
        <v>1182</v>
      </c>
      <c r="BA4749" s="235">
        <v>3504008</v>
      </c>
      <c r="BB4749" s="235"/>
      <c r="BC4749" s="235"/>
    </row>
    <row r="4750" spans="51:55" ht="30" customHeight="1" x14ac:dyDescent="0.25">
      <c r="AY4750" s="235" t="s">
        <v>85</v>
      </c>
      <c r="AZ4750" s="235" t="s">
        <v>1204</v>
      </c>
      <c r="BA4750" s="235">
        <v>3504107</v>
      </c>
      <c r="BB4750" s="235"/>
      <c r="BC4750" s="235"/>
    </row>
    <row r="4751" spans="51:55" ht="30" customHeight="1" x14ac:dyDescent="0.25">
      <c r="AY4751" s="235" t="s">
        <v>85</v>
      </c>
      <c r="AZ4751" s="235" t="s">
        <v>1226</v>
      </c>
      <c r="BA4751" s="235">
        <v>3504206</v>
      </c>
      <c r="BB4751" s="235"/>
      <c r="BC4751" s="235"/>
    </row>
    <row r="4752" spans="51:55" ht="30" customHeight="1" x14ac:dyDescent="0.25">
      <c r="AY4752" s="235" t="s">
        <v>85</v>
      </c>
      <c r="AZ4752" s="235" t="s">
        <v>1248</v>
      </c>
      <c r="BA4752" s="235">
        <v>3504305</v>
      </c>
      <c r="BB4752" s="235"/>
      <c r="BC4752" s="235"/>
    </row>
    <row r="4753" spans="51:55" ht="30" customHeight="1" x14ac:dyDescent="0.25">
      <c r="AY4753" s="235" t="s">
        <v>85</v>
      </c>
      <c r="AZ4753" s="235" t="s">
        <v>1271</v>
      </c>
      <c r="BA4753" s="235">
        <v>3504404</v>
      </c>
      <c r="BB4753" s="235"/>
      <c r="BC4753" s="235"/>
    </row>
    <row r="4754" spans="51:55" ht="30" customHeight="1" x14ac:dyDescent="0.25">
      <c r="AY4754" s="235" t="s">
        <v>85</v>
      </c>
      <c r="AZ4754" s="235" t="s">
        <v>1292</v>
      </c>
      <c r="BA4754" s="235">
        <v>3504503</v>
      </c>
      <c r="BB4754" s="235"/>
      <c r="BC4754" s="235"/>
    </row>
    <row r="4755" spans="51:55" ht="30" customHeight="1" x14ac:dyDescent="0.25">
      <c r="AY4755" s="235" t="s">
        <v>85</v>
      </c>
      <c r="AZ4755" s="235" t="s">
        <v>1314</v>
      </c>
      <c r="BA4755" s="235">
        <v>3504602</v>
      </c>
      <c r="BB4755" s="235"/>
      <c r="BC4755" s="235"/>
    </row>
    <row r="4756" spans="51:55" ht="30" customHeight="1" x14ac:dyDescent="0.25">
      <c r="AY4756" s="235" t="s">
        <v>85</v>
      </c>
      <c r="AZ4756" s="235" t="s">
        <v>1336</v>
      </c>
      <c r="BA4756" s="235">
        <v>3504701</v>
      </c>
      <c r="BB4756" s="235"/>
      <c r="BC4756" s="235"/>
    </row>
    <row r="4757" spans="51:55" ht="30" customHeight="1" x14ac:dyDescent="0.25">
      <c r="AY4757" s="235" t="s">
        <v>85</v>
      </c>
      <c r="AZ4757" s="235" t="s">
        <v>1357</v>
      </c>
      <c r="BA4757" s="235">
        <v>3504800</v>
      </c>
      <c r="BB4757" s="235"/>
      <c r="BC4757" s="235"/>
    </row>
    <row r="4758" spans="51:55" ht="30" customHeight="1" x14ac:dyDescent="0.25">
      <c r="AY4758" s="235" t="s">
        <v>85</v>
      </c>
      <c r="AZ4758" s="235" t="s">
        <v>1379</v>
      </c>
      <c r="BA4758" s="235">
        <v>3504909</v>
      </c>
      <c r="BB4758" s="235"/>
      <c r="BC4758" s="235"/>
    </row>
    <row r="4759" spans="51:55" ht="30" customHeight="1" x14ac:dyDescent="0.25">
      <c r="AY4759" s="235" t="s">
        <v>85</v>
      </c>
      <c r="AZ4759" s="235" t="s">
        <v>1401</v>
      </c>
      <c r="BA4759" s="235">
        <v>3505005</v>
      </c>
      <c r="BB4759" s="235"/>
      <c r="BC4759" s="235"/>
    </row>
    <row r="4760" spans="51:55" ht="30" customHeight="1" x14ac:dyDescent="0.25">
      <c r="AY4760" s="235" t="s">
        <v>85</v>
      </c>
      <c r="AZ4760" s="235" t="s">
        <v>1423</v>
      </c>
      <c r="BA4760" s="235">
        <v>3505104</v>
      </c>
      <c r="BB4760" s="235"/>
      <c r="BC4760" s="235"/>
    </row>
    <row r="4761" spans="51:55" ht="30" customHeight="1" x14ac:dyDescent="0.25">
      <c r="AY4761" s="235" t="s">
        <v>85</v>
      </c>
      <c r="AZ4761" s="235" t="s">
        <v>1444</v>
      </c>
      <c r="BA4761" s="235">
        <v>3505203</v>
      </c>
      <c r="BB4761" s="235"/>
      <c r="BC4761" s="235"/>
    </row>
    <row r="4762" spans="51:55" ht="30" customHeight="1" x14ac:dyDescent="0.25">
      <c r="AY4762" s="235" t="s">
        <v>85</v>
      </c>
      <c r="AZ4762" s="235" t="s">
        <v>866</v>
      </c>
      <c r="BA4762" s="235">
        <v>3505302</v>
      </c>
      <c r="BB4762" s="235"/>
      <c r="BC4762" s="235"/>
    </row>
    <row r="4763" spans="51:55" ht="30" customHeight="1" x14ac:dyDescent="0.25">
      <c r="AY4763" s="235" t="s">
        <v>85</v>
      </c>
      <c r="AZ4763" s="235" t="s">
        <v>1486</v>
      </c>
      <c r="BA4763" s="235">
        <v>3505351</v>
      </c>
      <c r="BB4763" s="235"/>
      <c r="BC4763" s="235"/>
    </row>
    <row r="4764" spans="51:55" ht="30" customHeight="1" x14ac:dyDescent="0.25">
      <c r="AY4764" s="235" t="s">
        <v>85</v>
      </c>
      <c r="AZ4764" s="235" t="s">
        <v>1507</v>
      </c>
      <c r="BA4764" s="235">
        <v>3505401</v>
      </c>
      <c r="BB4764" s="235"/>
      <c r="BC4764" s="235"/>
    </row>
    <row r="4765" spans="51:55" ht="30" customHeight="1" x14ac:dyDescent="0.25">
      <c r="AY4765" s="235" t="s">
        <v>85</v>
      </c>
      <c r="AZ4765" s="235" t="s">
        <v>1528</v>
      </c>
      <c r="BA4765" s="235">
        <v>3505500</v>
      </c>
      <c r="BB4765" s="235"/>
      <c r="BC4765" s="235"/>
    </row>
    <row r="4766" spans="51:55" ht="30" customHeight="1" x14ac:dyDescent="0.25">
      <c r="AY4766" s="235" t="s">
        <v>85</v>
      </c>
      <c r="AZ4766" s="235" t="s">
        <v>1549</v>
      </c>
      <c r="BA4766" s="235">
        <v>3505609</v>
      </c>
      <c r="BB4766" s="235"/>
      <c r="BC4766" s="235"/>
    </row>
    <row r="4767" spans="51:55" ht="30" customHeight="1" x14ac:dyDescent="0.25">
      <c r="AY4767" s="235" t="s">
        <v>85</v>
      </c>
      <c r="AZ4767" s="235" t="s">
        <v>1568</v>
      </c>
      <c r="BA4767" s="235">
        <v>3505708</v>
      </c>
      <c r="BB4767" s="235"/>
      <c r="BC4767" s="235"/>
    </row>
    <row r="4768" spans="51:55" ht="30" customHeight="1" x14ac:dyDescent="0.25">
      <c r="AY4768" s="235" t="s">
        <v>85</v>
      </c>
      <c r="AZ4768" s="235" t="s">
        <v>1588</v>
      </c>
      <c r="BA4768" s="235">
        <v>3505807</v>
      </c>
      <c r="BB4768" s="235"/>
      <c r="BC4768" s="235"/>
    </row>
    <row r="4769" spans="51:55" ht="30" customHeight="1" x14ac:dyDescent="0.25">
      <c r="AY4769" s="235" t="s">
        <v>85</v>
      </c>
      <c r="AZ4769" s="235" t="s">
        <v>1608</v>
      </c>
      <c r="BA4769" s="235">
        <v>3505906</v>
      </c>
      <c r="BB4769" s="235"/>
      <c r="BC4769" s="235"/>
    </row>
    <row r="4770" spans="51:55" ht="30" customHeight="1" x14ac:dyDescent="0.25">
      <c r="AY4770" s="235" t="s">
        <v>85</v>
      </c>
      <c r="AZ4770" s="235" t="s">
        <v>1629</v>
      </c>
      <c r="BA4770" s="235">
        <v>3506003</v>
      </c>
      <c r="BB4770" s="235"/>
      <c r="BC4770" s="235"/>
    </row>
    <row r="4771" spans="51:55" ht="30" customHeight="1" x14ac:dyDescent="0.25">
      <c r="AY4771" s="235" t="s">
        <v>85</v>
      </c>
      <c r="AZ4771" s="235" t="s">
        <v>1650</v>
      </c>
      <c r="BA4771" s="235">
        <v>3506102</v>
      </c>
      <c r="BB4771" s="235"/>
      <c r="BC4771" s="235"/>
    </row>
    <row r="4772" spans="51:55" ht="30" customHeight="1" x14ac:dyDescent="0.25">
      <c r="AY4772" s="235" t="s">
        <v>85</v>
      </c>
      <c r="AZ4772" s="235" t="s">
        <v>1670</v>
      </c>
      <c r="BA4772" s="235">
        <v>3506201</v>
      </c>
      <c r="BB4772" s="235"/>
      <c r="BC4772" s="235"/>
    </row>
    <row r="4773" spans="51:55" ht="30" customHeight="1" x14ac:dyDescent="0.25">
      <c r="AY4773" s="235" t="s">
        <v>85</v>
      </c>
      <c r="AZ4773" s="235" t="s">
        <v>1691</v>
      </c>
      <c r="BA4773" s="235">
        <v>3506300</v>
      </c>
      <c r="BB4773" s="235"/>
      <c r="BC4773" s="235"/>
    </row>
    <row r="4774" spans="51:55" ht="30" customHeight="1" x14ac:dyDescent="0.25">
      <c r="AY4774" s="235" t="s">
        <v>85</v>
      </c>
      <c r="AZ4774" s="235" t="s">
        <v>1711</v>
      </c>
      <c r="BA4774" s="235">
        <v>3506359</v>
      </c>
      <c r="BB4774" s="235"/>
      <c r="BC4774" s="235"/>
    </row>
    <row r="4775" spans="51:55" ht="30" customHeight="1" x14ac:dyDescent="0.25">
      <c r="AY4775" s="235" t="s">
        <v>85</v>
      </c>
      <c r="AZ4775" s="235" t="s">
        <v>1732</v>
      </c>
      <c r="BA4775" s="235">
        <v>3506409</v>
      </c>
      <c r="BB4775" s="235"/>
      <c r="BC4775" s="235"/>
    </row>
    <row r="4776" spans="51:55" ht="30" customHeight="1" x14ac:dyDescent="0.25">
      <c r="AY4776" s="235" t="s">
        <v>85</v>
      </c>
      <c r="AZ4776" s="235" t="s">
        <v>1753</v>
      </c>
      <c r="BA4776" s="235">
        <v>3506508</v>
      </c>
      <c r="BB4776" s="235"/>
      <c r="BC4776" s="235"/>
    </row>
    <row r="4777" spans="51:55" ht="30" customHeight="1" x14ac:dyDescent="0.25">
      <c r="AY4777" s="235" t="s">
        <v>85</v>
      </c>
      <c r="AZ4777" s="235" t="s">
        <v>1773</v>
      </c>
      <c r="BA4777" s="235">
        <v>3506607</v>
      </c>
      <c r="BB4777" s="235"/>
      <c r="BC4777" s="235"/>
    </row>
    <row r="4778" spans="51:55" ht="30" customHeight="1" x14ac:dyDescent="0.25">
      <c r="AY4778" s="235" t="s">
        <v>85</v>
      </c>
      <c r="AZ4778" s="235" t="s">
        <v>1793</v>
      </c>
      <c r="BA4778" s="235">
        <v>3506706</v>
      </c>
      <c r="BB4778" s="235"/>
      <c r="BC4778" s="235"/>
    </row>
    <row r="4779" spans="51:55" ht="30" customHeight="1" x14ac:dyDescent="0.25">
      <c r="AY4779" s="235" t="s">
        <v>85</v>
      </c>
      <c r="AZ4779" s="235" t="s">
        <v>796</v>
      </c>
      <c r="BA4779" s="235">
        <v>3506805</v>
      </c>
      <c r="BB4779" s="235"/>
      <c r="BC4779" s="235"/>
    </row>
    <row r="4780" spans="51:55" ht="30" customHeight="1" x14ac:dyDescent="0.25">
      <c r="AY4780" s="235" t="s">
        <v>85</v>
      </c>
      <c r="AZ4780" s="235" t="s">
        <v>1831</v>
      </c>
      <c r="BA4780" s="235">
        <v>3506904</v>
      </c>
      <c r="BB4780" s="235"/>
      <c r="BC4780" s="235"/>
    </row>
    <row r="4781" spans="51:55" ht="30" customHeight="1" x14ac:dyDescent="0.25">
      <c r="AY4781" s="235" t="s">
        <v>85</v>
      </c>
      <c r="AZ4781" s="235" t="s">
        <v>1849</v>
      </c>
      <c r="BA4781" s="235">
        <v>3507001</v>
      </c>
      <c r="BB4781" s="235"/>
      <c r="BC4781" s="235"/>
    </row>
    <row r="4782" spans="51:55" ht="30" customHeight="1" x14ac:dyDescent="0.25">
      <c r="AY4782" s="235" t="s">
        <v>85</v>
      </c>
      <c r="AZ4782" s="235" t="s">
        <v>1867</v>
      </c>
      <c r="BA4782" s="235">
        <v>3507100</v>
      </c>
      <c r="BB4782" s="235"/>
      <c r="BC4782" s="235"/>
    </row>
    <row r="4783" spans="51:55" ht="30" customHeight="1" x14ac:dyDescent="0.25">
      <c r="AY4783" s="235" t="s">
        <v>85</v>
      </c>
      <c r="AZ4783" s="235" t="s">
        <v>1885</v>
      </c>
      <c r="BA4783" s="235">
        <v>3507159</v>
      </c>
      <c r="BB4783" s="235"/>
      <c r="BC4783" s="235"/>
    </row>
    <row r="4784" spans="51:55" ht="30" customHeight="1" x14ac:dyDescent="0.25">
      <c r="AY4784" s="235" t="s">
        <v>85</v>
      </c>
      <c r="AZ4784" s="235" t="s">
        <v>1901</v>
      </c>
      <c r="BA4784" s="235">
        <v>3507209</v>
      </c>
      <c r="BB4784" s="235"/>
      <c r="BC4784" s="235"/>
    </row>
    <row r="4785" spans="51:55" ht="30" customHeight="1" x14ac:dyDescent="0.25">
      <c r="AY4785" s="235" t="s">
        <v>85</v>
      </c>
      <c r="AZ4785" s="235" t="s">
        <v>1918</v>
      </c>
      <c r="BA4785" s="235">
        <v>3507308</v>
      </c>
      <c r="BB4785" s="235"/>
      <c r="BC4785" s="235"/>
    </row>
    <row r="4786" spans="51:55" ht="30" customHeight="1" x14ac:dyDescent="0.25">
      <c r="AY4786" s="235" t="s">
        <v>85</v>
      </c>
      <c r="AZ4786" s="235" t="s">
        <v>903</v>
      </c>
      <c r="BA4786" s="235">
        <v>3507407</v>
      </c>
      <c r="BB4786" s="235"/>
      <c r="BC4786" s="235"/>
    </row>
    <row r="4787" spans="51:55" ht="30" customHeight="1" x14ac:dyDescent="0.25">
      <c r="AY4787" s="235" t="s">
        <v>85</v>
      </c>
      <c r="AZ4787" s="235" t="s">
        <v>1951</v>
      </c>
      <c r="BA4787" s="235">
        <v>3507456</v>
      </c>
      <c r="BB4787" s="235"/>
      <c r="BC4787" s="235"/>
    </row>
    <row r="4788" spans="51:55" ht="30" customHeight="1" x14ac:dyDescent="0.25">
      <c r="AY4788" s="235" t="s">
        <v>85</v>
      </c>
      <c r="AZ4788" s="235" t="s">
        <v>1968</v>
      </c>
      <c r="BA4788" s="235">
        <v>3507506</v>
      </c>
      <c r="BB4788" s="235"/>
      <c r="BC4788" s="235"/>
    </row>
    <row r="4789" spans="51:55" ht="30" customHeight="1" x14ac:dyDescent="0.25">
      <c r="AY4789" s="235" t="s">
        <v>85</v>
      </c>
      <c r="AZ4789" s="235" t="s">
        <v>1986</v>
      </c>
      <c r="BA4789" s="235">
        <v>3507605</v>
      </c>
      <c r="BB4789" s="235"/>
      <c r="BC4789" s="235"/>
    </row>
    <row r="4790" spans="51:55" ht="30" customHeight="1" x14ac:dyDescent="0.25">
      <c r="AY4790" s="235" t="s">
        <v>85</v>
      </c>
      <c r="AZ4790" s="235" t="s">
        <v>2003</v>
      </c>
      <c r="BA4790" s="235">
        <v>3507704</v>
      </c>
      <c r="BB4790" s="235"/>
      <c r="BC4790" s="235"/>
    </row>
    <row r="4791" spans="51:55" ht="30" customHeight="1" x14ac:dyDescent="0.25">
      <c r="AY4791" s="235" t="s">
        <v>85</v>
      </c>
      <c r="AZ4791" s="235" t="s">
        <v>2021</v>
      </c>
      <c r="BA4791" s="235">
        <v>3507753</v>
      </c>
      <c r="BB4791" s="235"/>
      <c r="BC4791" s="235"/>
    </row>
    <row r="4792" spans="51:55" ht="30" customHeight="1" x14ac:dyDescent="0.25">
      <c r="AY4792" s="235" t="s">
        <v>85</v>
      </c>
      <c r="AZ4792" s="235" t="s">
        <v>2039</v>
      </c>
      <c r="BA4792" s="235">
        <v>3507803</v>
      </c>
      <c r="BB4792" s="235"/>
      <c r="BC4792" s="235"/>
    </row>
    <row r="4793" spans="51:55" ht="30" customHeight="1" x14ac:dyDescent="0.25">
      <c r="AY4793" s="235" t="s">
        <v>85</v>
      </c>
      <c r="AZ4793" s="235" t="s">
        <v>2057</v>
      </c>
      <c r="BA4793" s="235">
        <v>3507902</v>
      </c>
      <c r="BB4793" s="235"/>
      <c r="BC4793" s="235"/>
    </row>
    <row r="4794" spans="51:55" ht="30" customHeight="1" x14ac:dyDescent="0.25">
      <c r="AY4794" s="235" t="s">
        <v>85</v>
      </c>
      <c r="AZ4794" s="235" t="s">
        <v>2074</v>
      </c>
      <c r="BA4794" s="235">
        <v>3508009</v>
      </c>
      <c r="BB4794" s="235"/>
      <c r="BC4794" s="235"/>
    </row>
    <row r="4795" spans="51:55" ht="30" customHeight="1" x14ac:dyDescent="0.25">
      <c r="AY4795" s="235" t="s">
        <v>85</v>
      </c>
      <c r="AZ4795" s="235" t="s">
        <v>2090</v>
      </c>
      <c r="BA4795" s="235">
        <v>3508108</v>
      </c>
      <c r="BB4795" s="235"/>
      <c r="BC4795" s="235"/>
    </row>
    <row r="4796" spans="51:55" ht="30" customHeight="1" x14ac:dyDescent="0.25">
      <c r="AY4796" s="235" t="s">
        <v>85</v>
      </c>
      <c r="AZ4796" s="235" t="s">
        <v>2106</v>
      </c>
      <c r="BA4796" s="235">
        <v>3508207</v>
      </c>
      <c r="BB4796" s="235"/>
      <c r="BC4796" s="235"/>
    </row>
    <row r="4797" spans="51:55" ht="30" customHeight="1" x14ac:dyDescent="0.25">
      <c r="AY4797" s="235" t="s">
        <v>85</v>
      </c>
      <c r="AZ4797" s="235" t="s">
        <v>2123</v>
      </c>
      <c r="BA4797" s="235">
        <v>3508306</v>
      </c>
      <c r="BB4797" s="235"/>
      <c r="BC4797" s="235"/>
    </row>
    <row r="4798" spans="51:55" ht="30" customHeight="1" x14ac:dyDescent="0.25">
      <c r="AY4798" s="235" t="s">
        <v>85</v>
      </c>
      <c r="AZ4798" s="235" t="s">
        <v>2138</v>
      </c>
      <c r="BA4798" s="235">
        <v>3508405</v>
      </c>
      <c r="BB4798" s="235"/>
      <c r="BC4798" s="235"/>
    </row>
    <row r="4799" spans="51:55" ht="30" customHeight="1" x14ac:dyDescent="0.25">
      <c r="AY4799" s="235" t="s">
        <v>85</v>
      </c>
      <c r="AZ4799" s="235" t="s">
        <v>2154</v>
      </c>
      <c r="BA4799" s="235">
        <v>3508504</v>
      </c>
      <c r="BB4799" s="235"/>
      <c r="BC4799" s="235"/>
    </row>
    <row r="4800" spans="51:55" ht="30" customHeight="1" x14ac:dyDescent="0.25">
      <c r="AY4800" s="235" t="s">
        <v>85</v>
      </c>
      <c r="AZ4800" s="235" t="s">
        <v>2171</v>
      </c>
      <c r="BA4800" s="235">
        <v>3508603</v>
      </c>
      <c r="BB4800" s="235"/>
      <c r="BC4800" s="235"/>
    </row>
    <row r="4801" spans="51:55" ht="30" customHeight="1" x14ac:dyDescent="0.25">
      <c r="AY4801" s="235" t="s">
        <v>85</v>
      </c>
      <c r="AZ4801" s="235" t="s">
        <v>2188</v>
      </c>
      <c r="BA4801" s="235">
        <v>3508702</v>
      </c>
      <c r="BB4801" s="235"/>
      <c r="BC4801" s="235"/>
    </row>
    <row r="4802" spans="51:55" ht="30" customHeight="1" x14ac:dyDescent="0.25">
      <c r="AY4802" s="235" t="s">
        <v>85</v>
      </c>
      <c r="AZ4802" s="235" t="s">
        <v>1219</v>
      </c>
      <c r="BA4802" s="235">
        <v>3508801</v>
      </c>
      <c r="BB4802" s="235"/>
      <c r="BC4802" s="235"/>
    </row>
    <row r="4803" spans="51:55" ht="30" customHeight="1" x14ac:dyDescent="0.25">
      <c r="AY4803" s="235" t="s">
        <v>85</v>
      </c>
      <c r="AZ4803" s="235" t="s">
        <v>2219</v>
      </c>
      <c r="BA4803" s="235">
        <v>3508900</v>
      </c>
      <c r="BB4803" s="235"/>
      <c r="BC4803" s="235"/>
    </row>
    <row r="4804" spans="51:55" ht="30" customHeight="1" x14ac:dyDescent="0.25">
      <c r="AY4804" s="235" t="s">
        <v>85</v>
      </c>
      <c r="AZ4804" s="235" t="s">
        <v>2236</v>
      </c>
      <c r="BA4804" s="235">
        <v>3509007</v>
      </c>
      <c r="BB4804" s="235"/>
      <c r="BC4804" s="235"/>
    </row>
    <row r="4805" spans="51:55" ht="30" customHeight="1" x14ac:dyDescent="0.25">
      <c r="AY4805" s="235" t="s">
        <v>85</v>
      </c>
      <c r="AZ4805" s="235" t="s">
        <v>2251</v>
      </c>
      <c r="BA4805" s="235">
        <v>3509106</v>
      </c>
      <c r="BB4805" s="235"/>
      <c r="BC4805" s="235"/>
    </row>
    <row r="4806" spans="51:55" ht="30" customHeight="1" x14ac:dyDescent="0.25">
      <c r="AY4806" s="235" t="s">
        <v>85</v>
      </c>
      <c r="AZ4806" s="235" t="s">
        <v>2266</v>
      </c>
      <c r="BA4806" s="235">
        <v>3509205</v>
      </c>
      <c r="BB4806" s="235"/>
      <c r="BC4806" s="235"/>
    </row>
    <row r="4807" spans="51:55" ht="30" customHeight="1" x14ac:dyDescent="0.25">
      <c r="AY4807" s="235" t="s">
        <v>85</v>
      </c>
      <c r="AZ4807" s="235" t="s">
        <v>2281</v>
      </c>
      <c r="BA4807" s="235">
        <v>3509254</v>
      </c>
      <c r="BB4807" s="235"/>
      <c r="BC4807" s="235"/>
    </row>
    <row r="4808" spans="51:55" ht="30" customHeight="1" x14ac:dyDescent="0.25">
      <c r="AY4808" s="235" t="s">
        <v>85</v>
      </c>
      <c r="AZ4808" s="235" t="s">
        <v>2297</v>
      </c>
      <c r="BA4808" s="235">
        <v>3509304</v>
      </c>
      <c r="BB4808" s="235"/>
      <c r="BC4808" s="235"/>
    </row>
    <row r="4809" spans="51:55" ht="30" customHeight="1" x14ac:dyDescent="0.25">
      <c r="AY4809" s="235" t="s">
        <v>85</v>
      </c>
      <c r="AZ4809" s="235" t="s">
        <v>2313</v>
      </c>
      <c r="BA4809" s="235">
        <v>3509403</v>
      </c>
      <c r="BB4809" s="235"/>
      <c r="BC4809" s="235"/>
    </row>
    <row r="4810" spans="51:55" ht="30" customHeight="1" x14ac:dyDescent="0.25">
      <c r="AY4810" s="235" t="s">
        <v>85</v>
      </c>
      <c r="AZ4810" s="235" t="s">
        <v>2326</v>
      </c>
      <c r="BA4810" s="235">
        <v>3509452</v>
      </c>
      <c r="BB4810" s="235"/>
      <c r="BC4810" s="235"/>
    </row>
    <row r="4811" spans="51:55" ht="30" customHeight="1" x14ac:dyDescent="0.25">
      <c r="AY4811" s="235" t="s">
        <v>85</v>
      </c>
      <c r="AZ4811" s="235" t="s">
        <v>2342</v>
      </c>
      <c r="BA4811" s="235">
        <v>3509502</v>
      </c>
      <c r="BB4811" s="235"/>
      <c r="BC4811" s="235"/>
    </row>
    <row r="4812" spans="51:55" ht="30" customHeight="1" x14ac:dyDescent="0.25">
      <c r="AY4812" s="235" t="s">
        <v>85</v>
      </c>
      <c r="AZ4812" s="235" t="s">
        <v>2358</v>
      </c>
      <c r="BA4812" s="235">
        <v>3509601</v>
      </c>
      <c r="BB4812" s="235"/>
      <c r="BC4812" s="235"/>
    </row>
    <row r="4813" spans="51:55" ht="30" customHeight="1" x14ac:dyDescent="0.25">
      <c r="AY4813" s="235" t="s">
        <v>85</v>
      </c>
      <c r="AZ4813" s="235" t="s">
        <v>2372</v>
      </c>
      <c r="BA4813" s="235">
        <v>3509700</v>
      </c>
      <c r="BB4813" s="235"/>
      <c r="BC4813" s="235"/>
    </row>
    <row r="4814" spans="51:55" ht="30" customHeight="1" x14ac:dyDescent="0.25">
      <c r="AY4814" s="235" t="s">
        <v>85</v>
      </c>
      <c r="AZ4814" s="235" t="s">
        <v>2387</v>
      </c>
      <c r="BA4814" s="235">
        <v>3509809</v>
      </c>
      <c r="BB4814" s="235"/>
      <c r="BC4814" s="235"/>
    </row>
    <row r="4815" spans="51:55" ht="30" customHeight="1" x14ac:dyDescent="0.25">
      <c r="AY4815" s="235" t="s">
        <v>85</v>
      </c>
      <c r="AZ4815" s="235" t="s">
        <v>2403</v>
      </c>
      <c r="BA4815" s="235">
        <v>3509908</v>
      </c>
      <c r="BB4815" s="235"/>
      <c r="BC4815" s="235"/>
    </row>
    <row r="4816" spans="51:55" ht="30" customHeight="1" x14ac:dyDescent="0.25">
      <c r="AY4816" s="235" t="s">
        <v>85</v>
      </c>
      <c r="AZ4816" s="235" t="s">
        <v>2419</v>
      </c>
      <c r="BA4816" s="235">
        <v>3509957</v>
      </c>
      <c r="BB4816" s="235"/>
      <c r="BC4816" s="235"/>
    </row>
    <row r="4817" spans="51:55" ht="30" customHeight="1" x14ac:dyDescent="0.25">
      <c r="AY4817" s="235" t="s">
        <v>85</v>
      </c>
      <c r="AZ4817" s="235" t="s">
        <v>2435</v>
      </c>
      <c r="BA4817" s="235">
        <v>3510005</v>
      </c>
      <c r="BB4817" s="235"/>
      <c r="BC4817" s="235"/>
    </row>
    <row r="4818" spans="51:55" ht="30" customHeight="1" x14ac:dyDescent="0.25">
      <c r="AY4818" s="235" t="s">
        <v>85</v>
      </c>
      <c r="AZ4818" s="235" t="s">
        <v>2451</v>
      </c>
      <c r="BA4818" s="235">
        <v>3510104</v>
      </c>
      <c r="BB4818" s="235"/>
      <c r="BC4818" s="235"/>
    </row>
    <row r="4819" spans="51:55" ht="30" customHeight="1" x14ac:dyDescent="0.25">
      <c r="AY4819" s="235" t="s">
        <v>85</v>
      </c>
      <c r="AZ4819" s="235" t="s">
        <v>2465</v>
      </c>
      <c r="BA4819" s="235">
        <v>3510153</v>
      </c>
      <c r="BB4819" s="235"/>
      <c r="BC4819" s="235"/>
    </row>
    <row r="4820" spans="51:55" ht="30" customHeight="1" x14ac:dyDescent="0.25">
      <c r="AY4820" s="235" t="s">
        <v>85</v>
      </c>
      <c r="AZ4820" s="235" t="s">
        <v>2480</v>
      </c>
      <c r="BA4820" s="235">
        <v>3510203</v>
      </c>
      <c r="BB4820" s="235"/>
      <c r="BC4820" s="235"/>
    </row>
    <row r="4821" spans="51:55" ht="30" customHeight="1" x14ac:dyDescent="0.25">
      <c r="AY4821" s="235" t="s">
        <v>85</v>
      </c>
      <c r="AZ4821" s="235" t="s">
        <v>2496</v>
      </c>
      <c r="BA4821" s="235">
        <v>3510302</v>
      </c>
      <c r="BB4821" s="235"/>
      <c r="BC4821" s="235"/>
    </row>
    <row r="4822" spans="51:55" ht="30" customHeight="1" x14ac:dyDescent="0.25">
      <c r="AY4822" s="235" t="s">
        <v>85</v>
      </c>
      <c r="AZ4822" s="235" t="s">
        <v>2510</v>
      </c>
      <c r="BA4822" s="235">
        <v>3510401</v>
      </c>
      <c r="BB4822" s="235"/>
      <c r="BC4822" s="235"/>
    </row>
    <row r="4823" spans="51:55" ht="30" customHeight="1" x14ac:dyDescent="0.25">
      <c r="AY4823" s="235" t="s">
        <v>85</v>
      </c>
      <c r="AZ4823" s="235" t="s">
        <v>2526</v>
      </c>
      <c r="BA4823" s="235">
        <v>3510500</v>
      </c>
      <c r="BB4823" s="235"/>
      <c r="BC4823" s="235"/>
    </row>
    <row r="4824" spans="51:55" ht="30" customHeight="1" x14ac:dyDescent="0.25">
      <c r="AY4824" s="235" t="s">
        <v>85</v>
      </c>
      <c r="AZ4824" s="235" t="s">
        <v>2541</v>
      </c>
      <c r="BA4824" s="235">
        <v>3510609</v>
      </c>
      <c r="BB4824" s="235"/>
      <c r="BC4824" s="235"/>
    </row>
    <row r="4825" spans="51:55" ht="30" customHeight="1" x14ac:dyDescent="0.25">
      <c r="AY4825" s="235" t="s">
        <v>85</v>
      </c>
      <c r="AZ4825" s="235" t="s">
        <v>2557</v>
      </c>
      <c r="BA4825" s="235">
        <v>3510708</v>
      </c>
      <c r="BB4825" s="235"/>
      <c r="BC4825" s="235"/>
    </row>
    <row r="4826" spans="51:55" ht="30" customHeight="1" x14ac:dyDescent="0.25">
      <c r="AY4826" s="235" t="s">
        <v>85</v>
      </c>
      <c r="AZ4826" s="235" t="s">
        <v>2571</v>
      </c>
      <c r="BA4826" s="235">
        <v>3510807</v>
      </c>
      <c r="BB4826" s="235"/>
      <c r="BC4826" s="235"/>
    </row>
    <row r="4827" spans="51:55" ht="30" customHeight="1" x14ac:dyDescent="0.25">
      <c r="AY4827" s="235" t="s">
        <v>85</v>
      </c>
      <c r="AZ4827" s="235" t="s">
        <v>2586</v>
      </c>
      <c r="BA4827" s="235">
        <v>3510906</v>
      </c>
      <c r="BB4827" s="235"/>
      <c r="BC4827" s="235"/>
    </row>
    <row r="4828" spans="51:55" ht="30" customHeight="1" x14ac:dyDescent="0.25">
      <c r="AY4828" s="235" t="s">
        <v>85</v>
      </c>
      <c r="AZ4828" s="235" t="s">
        <v>2602</v>
      </c>
      <c r="BA4828" s="235">
        <v>3511003</v>
      </c>
      <c r="BB4828" s="235"/>
      <c r="BC4828" s="235"/>
    </row>
    <row r="4829" spans="51:55" ht="30" customHeight="1" x14ac:dyDescent="0.25">
      <c r="AY4829" s="235" t="s">
        <v>85</v>
      </c>
      <c r="AZ4829" s="235" t="s">
        <v>2617</v>
      </c>
      <c r="BA4829" s="235">
        <v>3511102</v>
      </c>
      <c r="BB4829" s="235"/>
      <c r="BC4829" s="235"/>
    </row>
    <row r="4830" spans="51:55" ht="30" customHeight="1" x14ac:dyDescent="0.25">
      <c r="AY4830" s="235" t="s">
        <v>85</v>
      </c>
      <c r="AZ4830" s="235" t="s">
        <v>2630</v>
      </c>
      <c r="BA4830" s="235">
        <v>3511201</v>
      </c>
      <c r="BB4830" s="235"/>
      <c r="BC4830" s="235"/>
    </row>
    <row r="4831" spans="51:55" ht="30" customHeight="1" x14ac:dyDescent="0.25">
      <c r="AY4831" s="235" t="s">
        <v>85</v>
      </c>
      <c r="AZ4831" s="235" t="s">
        <v>1301</v>
      </c>
      <c r="BA4831" s="235">
        <v>3511300</v>
      </c>
      <c r="BB4831" s="235"/>
      <c r="BC4831" s="235"/>
    </row>
    <row r="4832" spans="51:55" ht="30" customHeight="1" x14ac:dyDescent="0.25">
      <c r="AY4832" s="235" t="s">
        <v>85</v>
      </c>
      <c r="AZ4832" s="235" t="s">
        <v>2657</v>
      </c>
      <c r="BA4832" s="235">
        <v>3511409</v>
      </c>
      <c r="BB4832" s="235"/>
      <c r="BC4832" s="235"/>
    </row>
    <row r="4833" spans="51:55" ht="30" customHeight="1" x14ac:dyDescent="0.25">
      <c r="AY4833" s="235" t="s">
        <v>85</v>
      </c>
      <c r="AZ4833" s="235" t="s">
        <v>2672</v>
      </c>
      <c r="BA4833" s="235">
        <v>3511508</v>
      </c>
      <c r="BB4833" s="235"/>
      <c r="BC4833" s="235"/>
    </row>
    <row r="4834" spans="51:55" ht="30" customHeight="1" x14ac:dyDescent="0.25">
      <c r="AY4834" s="235" t="s">
        <v>85</v>
      </c>
      <c r="AZ4834" s="235" t="s">
        <v>2686</v>
      </c>
      <c r="BA4834" s="235">
        <v>3511607</v>
      </c>
      <c r="BB4834" s="235"/>
      <c r="BC4834" s="235"/>
    </row>
    <row r="4835" spans="51:55" ht="30" customHeight="1" x14ac:dyDescent="0.25">
      <c r="AY4835" s="235" t="s">
        <v>85</v>
      </c>
      <c r="AZ4835" s="235" t="s">
        <v>2702</v>
      </c>
      <c r="BA4835" s="235">
        <v>3511706</v>
      </c>
      <c r="BB4835" s="235"/>
      <c r="BC4835" s="235"/>
    </row>
    <row r="4836" spans="51:55" ht="30" customHeight="1" x14ac:dyDescent="0.25">
      <c r="AY4836" s="235" t="s">
        <v>85</v>
      </c>
      <c r="AZ4836" s="235" t="s">
        <v>2717</v>
      </c>
      <c r="BA4836" s="235">
        <v>3557204</v>
      </c>
      <c r="BB4836" s="235"/>
      <c r="BC4836" s="235"/>
    </row>
    <row r="4837" spans="51:55" ht="30" customHeight="1" x14ac:dyDescent="0.25">
      <c r="AY4837" s="235" t="s">
        <v>85</v>
      </c>
      <c r="AZ4837" s="235" t="s">
        <v>2733</v>
      </c>
      <c r="BA4837" s="235">
        <v>3511904</v>
      </c>
      <c r="BB4837" s="235"/>
      <c r="BC4837" s="235"/>
    </row>
    <row r="4838" spans="51:55" ht="30" customHeight="1" x14ac:dyDescent="0.25">
      <c r="AY4838" s="235" t="s">
        <v>85</v>
      </c>
      <c r="AZ4838" s="235" t="s">
        <v>2748</v>
      </c>
      <c r="BA4838" s="235">
        <v>3512001</v>
      </c>
      <c r="BB4838" s="235"/>
      <c r="BC4838" s="235"/>
    </row>
    <row r="4839" spans="51:55" ht="30" customHeight="1" x14ac:dyDescent="0.25">
      <c r="AY4839" s="235" t="s">
        <v>85</v>
      </c>
      <c r="AZ4839" s="235" t="s">
        <v>2763</v>
      </c>
      <c r="BA4839" s="235">
        <v>3512100</v>
      </c>
      <c r="BB4839" s="235"/>
      <c r="BC4839" s="235"/>
    </row>
    <row r="4840" spans="51:55" ht="30" customHeight="1" x14ac:dyDescent="0.25">
      <c r="AY4840" s="235" t="s">
        <v>85</v>
      </c>
      <c r="AZ4840" s="235" t="s">
        <v>2779</v>
      </c>
      <c r="BA4840" s="235">
        <v>3512209</v>
      </c>
      <c r="BB4840" s="235"/>
      <c r="BC4840" s="235"/>
    </row>
    <row r="4841" spans="51:55" ht="30" customHeight="1" x14ac:dyDescent="0.25">
      <c r="AY4841" s="235" t="s">
        <v>85</v>
      </c>
      <c r="AZ4841" s="235" t="s">
        <v>2795</v>
      </c>
      <c r="BA4841" s="235">
        <v>3512308</v>
      </c>
      <c r="BB4841" s="235"/>
      <c r="BC4841" s="235"/>
    </row>
    <row r="4842" spans="51:55" ht="30" customHeight="1" x14ac:dyDescent="0.25">
      <c r="AY4842" s="235" t="s">
        <v>85</v>
      </c>
      <c r="AZ4842" s="235" t="s">
        <v>2810</v>
      </c>
      <c r="BA4842" s="235">
        <v>3512407</v>
      </c>
      <c r="BB4842" s="235"/>
      <c r="BC4842" s="235"/>
    </row>
    <row r="4843" spans="51:55" ht="30" customHeight="1" x14ac:dyDescent="0.25">
      <c r="AY4843" s="235" t="s">
        <v>85</v>
      </c>
      <c r="AZ4843" s="235" t="s">
        <v>2825</v>
      </c>
      <c r="BA4843" s="235">
        <v>3512506</v>
      </c>
      <c r="BB4843" s="235"/>
      <c r="BC4843" s="235"/>
    </row>
    <row r="4844" spans="51:55" ht="30" customHeight="1" x14ac:dyDescent="0.25">
      <c r="AY4844" s="235" t="s">
        <v>85</v>
      </c>
      <c r="AZ4844" s="235" t="s">
        <v>2837</v>
      </c>
      <c r="BA4844" s="235">
        <v>3512605</v>
      </c>
      <c r="BB4844" s="235"/>
      <c r="BC4844" s="235"/>
    </row>
    <row r="4845" spans="51:55" ht="30" customHeight="1" x14ac:dyDescent="0.25">
      <c r="AY4845" s="235" t="s">
        <v>85</v>
      </c>
      <c r="AZ4845" s="235" t="s">
        <v>2850</v>
      </c>
      <c r="BA4845" s="235">
        <v>3512704</v>
      </c>
      <c r="BB4845" s="235"/>
      <c r="BC4845" s="235"/>
    </row>
    <row r="4846" spans="51:55" ht="30" customHeight="1" x14ac:dyDescent="0.25">
      <c r="AY4846" s="235" t="s">
        <v>85</v>
      </c>
      <c r="AZ4846" s="235" t="s">
        <v>2863</v>
      </c>
      <c r="BA4846" s="235">
        <v>3512803</v>
      </c>
      <c r="BB4846" s="235"/>
      <c r="BC4846" s="235"/>
    </row>
    <row r="4847" spans="51:55" ht="30" customHeight="1" x14ac:dyDescent="0.25">
      <c r="AY4847" s="235" t="s">
        <v>85</v>
      </c>
      <c r="AZ4847" s="235" t="s">
        <v>2876</v>
      </c>
      <c r="BA4847" s="235">
        <v>3512902</v>
      </c>
      <c r="BB4847" s="235"/>
      <c r="BC4847" s="235"/>
    </row>
    <row r="4848" spans="51:55" ht="30" customHeight="1" x14ac:dyDescent="0.25">
      <c r="AY4848" s="235" t="s">
        <v>85</v>
      </c>
      <c r="AZ4848" s="235" t="s">
        <v>2888</v>
      </c>
      <c r="BA4848" s="235">
        <v>3513009</v>
      </c>
      <c r="BB4848" s="235"/>
      <c r="BC4848" s="235"/>
    </row>
    <row r="4849" spans="51:55" ht="30" customHeight="1" x14ac:dyDescent="0.25">
      <c r="AY4849" s="235" t="s">
        <v>85</v>
      </c>
      <c r="AZ4849" s="235" t="s">
        <v>2901</v>
      </c>
      <c r="BA4849" s="235">
        <v>3513108</v>
      </c>
      <c r="BB4849" s="235"/>
      <c r="BC4849" s="235"/>
    </row>
    <row r="4850" spans="51:55" ht="30" customHeight="1" x14ac:dyDescent="0.25">
      <c r="AY4850" s="235" t="s">
        <v>85</v>
      </c>
      <c r="AZ4850" s="235" t="s">
        <v>2913</v>
      </c>
      <c r="BA4850" s="235">
        <v>3513207</v>
      </c>
      <c r="BB4850" s="235"/>
      <c r="BC4850" s="235"/>
    </row>
    <row r="4851" spans="51:55" ht="30" customHeight="1" x14ac:dyDescent="0.25">
      <c r="AY4851" s="235" t="s">
        <v>85</v>
      </c>
      <c r="AZ4851" s="235" t="s">
        <v>2926</v>
      </c>
      <c r="BA4851" s="235">
        <v>3513306</v>
      </c>
      <c r="BB4851" s="235"/>
      <c r="BC4851" s="235"/>
    </row>
    <row r="4852" spans="51:55" ht="30" customHeight="1" x14ac:dyDescent="0.25">
      <c r="AY4852" s="235" t="s">
        <v>85</v>
      </c>
      <c r="AZ4852" s="235" t="s">
        <v>2937</v>
      </c>
      <c r="BA4852" s="235">
        <v>3513405</v>
      </c>
      <c r="BB4852" s="235"/>
      <c r="BC4852" s="235"/>
    </row>
    <row r="4853" spans="51:55" ht="30" customHeight="1" x14ac:dyDescent="0.25">
      <c r="AY4853" s="235" t="s">
        <v>85</v>
      </c>
      <c r="AZ4853" s="235" t="s">
        <v>2949</v>
      </c>
      <c r="BA4853" s="235">
        <v>3513504</v>
      </c>
      <c r="BB4853" s="235"/>
      <c r="BC4853" s="235"/>
    </row>
    <row r="4854" spans="51:55" ht="30" customHeight="1" x14ac:dyDescent="0.25">
      <c r="AY4854" s="235" t="s">
        <v>85</v>
      </c>
      <c r="AZ4854" s="235" t="s">
        <v>2961</v>
      </c>
      <c r="BA4854" s="235">
        <v>3513603</v>
      </c>
      <c r="BB4854" s="235"/>
      <c r="BC4854" s="235"/>
    </row>
    <row r="4855" spans="51:55" ht="30" customHeight="1" x14ac:dyDescent="0.25">
      <c r="AY4855" s="235" t="s">
        <v>85</v>
      </c>
      <c r="AZ4855" s="235" t="s">
        <v>2973</v>
      </c>
      <c r="BA4855" s="235">
        <v>3513702</v>
      </c>
      <c r="BB4855" s="235"/>
      <c r="BC4855" s="235"/>
    </row>
    <row r="4856" spans="51:55" ht="30" customHeight="1" x14ac:dyDescent="0.25">
      <c r="AY4856" s="235" t="s">
        <v>85</v>
      </c>
      <c r="AZ4856" s="235" t="s">
        <v>2985</v>
      </c>
      <c r="BA4856" s="235">
        <v>3513801</v>
      </c>
      <c r="BB4856" s="235"/>
      <c r="BC4856" s="235"/>
    </row>
    <row r="4857" spans="51:55" ht="30" customHeight="1" x14ac:dyDescent="0.25">
      <c r="AY4857" s="235" t="s">
        <v>85</v>
      </c>
      <c r="AZ4857" s="235" t="s">
        <v>2997</v>
      </c>
      <c r="BA4857" s="235">
        <v>3513850</v>
      </c>
      <c r="BB4857" s="235"/>
      <c r="BC4857" s="235"/>
    </row>
    <row r="4858" spans="51:55" ht="30" customHeight="1" x14ac:dyDescent="0.25">
      <c r="AY4858" s="235" t="s">
        <v>85</v>
      </c>
      <c r="AZ4858" s="235" t="s">
        <v>3010</v>
      </c>
      <c r="BA4858" s="235">
        <v>3513900</v>
      </c>
      <c r="BB4858" s="235"/>
      <c r="BC4858" s="235"/>
    </row>
    <row r="4859" spans="51:55" ht="30" customHeight="1" x14ac:dyDescent="0.25">
      <c r="AY4859" s="235" t="s">
        <v>85</v>
      </c>
      <c r="AZ4859" s="235" t="s">
        <v>3023</v>
      </c>
      <c r="BA4859" s="235">
        <v>3514007</v>
      </c>
      <c r="BB4859" s="235"/>
      <c r="BC4859" s="235"/>
    </row>
    <row r="4860" spans="51:55" ht="30" customHeight="1" x14ac:dyDescent="0.25">
      <c r="AY4860" s="235" t="s">
        <v>85</v>
      </c>
      <c r="AZ4860" s="235" t="s">
        <v>3035</v>
      </c>
      <c r="BA4860" s="235">
        <v>3514106</v>
      </c>
      <c r="BB4860" s="235"/>
      <c r="BC4860" s="235"/>
    </row>
    <row r="4861" spans="51:55" ht="30" customHeight="1" x14ac:dyDescent="0.25">
      <c r="AY4861" s="235" t="s">
        <v>85</v>
      </c>
      <c r="AZ4861" s="235" t="s">
        <v>3047</v>
      </c>
      <c r="BA4861" s="235">
        <v>3514205</v>
      </c>
      <c r="BB4861" s="235"/>
      <c r="BC4861" s="235"/>
    </row>
    <row r="4862" spans="51:55" ht="30" customHeight="1" x14ac:dyDescent="0.25">
      <c r="AY4862" s="235" t="s">
        <v>85</v>
      </c>
      <c r="AZ4862" s="235" t="s">
        <v>3059</v>
      </c>
      <c r="BA4862" s="235">
        <v>3514304</v>
      </c>
      <c r="BB4862" s="235"/>
      <c r="BC4862" s="235"/>
    </row>
    <row r="4863" spans="51:55" ht="30" customHeight="1" x14ac:dyDescent="0.25">
      <c r="AY4863" s="235" t="s">
        <v>85</v>
      </c>
      <c r="AZ4863" s="235" t="s">
        <v>3071</v>
      </c>
      <c r="BA4863" s="235">
        <v>3514403</v>
      </c>
      <c r="BB4863" s="235"/>
      <c r="BC4863" s="235"/>
    </row>
    <row r="4864" spans="51:55" ht="30" customHeight="1" x14ac:dyDescent="0.25">
      <c r="AY4864" s="235" t="s">
        <v>85</v>
      </c>
      <c r="AZ4864" s="235" t="s">
        <v>3083</v>
      </c>
      <c r="BA4864" s="235">
        <v>3514502</v>
      </c>
      <c r="BB4864" s="235"/>
      <c r="BC4864" s="235"/>
    </row>
    <row r="4865" spans="51:55" ht="30" customHeight="1" x14ac:dyDescent="0.25">
      <c r="AY4865" s="235" t="s">
        <v>85</v>
      </c>
      <c r="AZ4865" s="235" t="s">
        <v>3096</v>
      </c>
      <c r="BA4865" s="235">
        <v>3514601</v>
      </c>
      <c r="BB4865" s="235"/>
      <c r="BC4865" s="235"/>
    </row>
    <row r="4866" spans="51:55" ht="30" customHeight="1" x14ac:dyDescent="0.25">
      <c r="AY4866" s="235" t="s">
        <v>85</v>
      </c>
      <c r="AZ4866" s="235" t="s">
        <v>3108</v>
      </c>
      <c r="BA4866" s="235">
        <v>3514700</v>
      </c>
      <c r="BB4866" s="235"/>
      <c r="BC4866" s="235"/>
    </row>
    <row r="4867" spans="51:55" ht="30" customHeight="1" x14ac:dyDescent="0.25">
      <c r="AY4867" s="235" t="s">
        <v>85</v>
      </c>
      <c r="AZ4867" s="235" t="s">
        <v>856</v>
      </c>
      <c r="BA4867" s="235">
        <v>3514809</v>
      </c>
      <c r="BB4867" s="235"/>
      <c r="BC4867" s="235"/>
    </row>
    <row r="4868" spans="51:55" ht="30" customHeight="1" x14ac:dyDescent="0.25">
      <c r="AY4868" s="235" t="s">
        <v>85</v>
      </c>
      <c r="AZ4868" s="235" t="s">
        <v>3132</v>
      </c>
      <c r="BA4868" s="235">
        <v>3514908</v>
      </c>
      <c r="BB4868" s="235"/>
      <c r="BC4868" s="235"/>
    </row>
    <row r="4869" spans="51:55" ht="30" customHeight="1" x14ac:dyDescent="0.25">
      <c r="AY4869" s="235" t="s">
        <v>85</v>
      </c>
      <c r="AZ4869" s="235" t="s">
        <v>3144</v>
      </c>
      <c r="BA4869" s="235">
        <v>3514924</v>
      </c>
      <c r="BB4869" s="235"/>
      <c r="BC4869" s="235"/>
    </row>
    <row r="4870" spans="51:55" ht="30" customHeight="1" x14ac:dyDescent="0.25">
      <c r="AY4870" s="235" t="s">
        <v>85</v>
      </c>
      <c r="AZ4870" s="235" t="s">
        <v>3155</v>
      </c>
      <c r="BA4870" s="235">
        <v>3514957</v>
      </c>
      <c r="BB4870" s="235"/>
      <c r="BC4870" s="235"/>
    </row>
    <row r="4871" spans="51:55" ht="30" customHeight="1" x14ac:dyDescent="0.25">
      <c r="AY4871" s="235" t="s">
        <v>85</v>
      </c>
      <c r="AZ4871" s="235" t="s">
        <v>3166</v>
      </c>
      <c r="BA4871" s="235">
        <v>3515004</v>
      </c>
      <c r="BB4871" s="235"/>
      <c r="BC4871" s="235"/>
    </row>
    <row r="4872" spans="51:55" ht="30" customHeight="1" x14ac:dyDescent="0.25">
      <c r="AY4872" s="235" t="s">
        <v>85</v>
      </c>
      <c r="AZ4872" s="235" t="s">
        <v>3177</v>
      </c>
      <c r="BA4872" s="235">
        <v>3515103</v>
      </c>
      <c r="BB4872" s="235"/>
      <c r="BC4872" s="235"/>
    </row>
    <row r="4873" spans="51:55" ht="30" customHeight="1" x14ac:dyDescent="0.25">
      <c r="AY4873" s="235" t="s">
        <v>85</v>
      </c>
      <c r="AZ4873" s="235" t="s">
        <v>3188</v>
      </c>
      <c r="BA4873" s="235">
        <v>3515129</v>
      </c>
      <c r="BB4873" s="235"/>
      <c r="BC4873" s="235"/>
    </row>
    <row r="4874" spans="51:55" ht="30" customHeight="1" x14ac:dyDescent="0.25">
      <c r="AY4874" s="235" t="s">
        <v>85</v>
      </c>
      <c r="AZ4874" s="235" t="s">
        <v>3200</v>
      </c>
      <c r="BA4874" s="235">
        <v>3515152</v>
      </c>
      <c r="BB4874" s="235"/>
      <c r="BC4874" s="235"/>
    </row>
    <row r="4875" spans="51:55" ht="30" customHeight="1" x14ac:dyDescent="0.25">
      <c r="AY4875" s="235" t="s">
        <v>85</v>
      </c>
      <c r="AZ4875" s="235" t="s">
        <v>3212</v>
      </c>
      <c r="BA4875" s="235">
        <v>3515186</v>
      </c>
      <c r="BB4875" s="235"/>
      <c r="BC4875" s="235"/>
    </row>
    <row r="4876" spans="51:55" ht="30" customHeight="1" x14ac:dyDescent="0.25">
      <c r="AY4876" s="235" t="s">
        <v>85</v>
      </c>
      <c r="AZ4876" s="235" t="s">
        <v>3224</v>
      </c>
      <c r="BA4876" s="235">
        <v>3515194</v>
      </c>
      <c r="BB4876" s="235"/>
      <c r="BC4876" s="235"/>
    </row>
    <row r="4877" spans="51:55" ht="30" customHeight="1" x14ac:dyDescent="0.25">
      <c r="AY4877" s="235" t="s">
        <v>85</v>
      </c>
      <c r="AZ4877" s="235" t="s">
        <v>3234</v>
      </c>
      <c r="BA4877" s="235">
        <v>3557303</v>
      </c>
      <c r="BB4877" s="235"/>
      <c r="BC4877" s="235"/>
    </row>
    <row r="4878" spans="51:55" ht="30" customHeight="1" x14ac:dyDescent="0.25">
      <c r="AY4878" s="235" t="s">
        <v>85</v>
      </c>
      <c r="AZ4878" s="235" t="s">
        <v>1923</v>
      </c>
      <c r="BA4878" s="235">
        <v>3515301</v>
      </c>
      <c r="BB4878" s="235"/>
      <c r="BC4878" s="235"/>
    </row>
    <row r="4879" spans="51:55" ht="30" customHeight="1" x14ac:dyDescent="0.25">
      <c r="AY4879" s="235" t="s">
        <v>85</v>
      </c>
      <c r="AZ4879" s="235" t="s">
        <v>3255</v>
      </c>
      <c r="BA4879" s="235">
        <v>3515202</v>
      </c>
      <c r="BB4879" s="235"/>
      <c r="BC4879" s="235"/>
    </row>
    <row r="4880" spans="51:55" ht="30" customHeight="1" x14ac:dyDescent="0.25">
      <c r="AY4880" s="235" t="s">
        <v>85</v>
      </c>
      <c r="AZ4880" s="235" t="s">
        <v>3266</v>
      </c>
      <c r="BA4880" s="235">
        <v>3515350</v>
      </c>
      <c r="BB4880" s="235"/>
      <c r="BC4880" s="235"/>
    </row>
    <row r="4881" spans="51:55" ht="30" customHeight="1" x14ac:dyDescent="0.25">
      <c r="AY4881" s="235" t="s">
        <v>85</v>
      </c>
      <c r="AZ4881" s="235" t="s">
        <v>3278</v>
      </c>
      <c r="BA4881" s="235">
        <v>3515400</v>
      </c>
      <c r="BB4881" s="235"/>
      <c r="BC4881" s="235"/>
    </row>
    <row r="4882" spans="51:55" ht="30" customHeight="1" x14ac:dyDescent="0.25">
      <c r="AY4882" s="235" t="s">
        <v>85</v>
      </c>
      <c r="AZ4882" s="235" t="s">
        <v>3289</v>
      </c>
      <c r="BA4882" s="235">
        <v>3515608</v>
      </c>
      <c r="BB4882" s="235"/>
      <c r="BC4882" s="235"/>
    </row>
    <row r="4883" spans="51:55" ht="30" customHeight="1" x14ac:dyDescent="0.25">
      <c r="AY4883" s="235" t="s">
        <v>85</v>
      </c>
      <c r="AZ4883" s="235" t="s">
        <v>3301</v>
      </c>
      <c r="BA4883" s="235">
        <v>3515509</v>
      </c>
      <c r="BB4883" s="235"/>
      <c r="BC4883" s="235"/>
    </row>
    <row r="4884" spans="51:55" ht="30" customHeight="1" x14ac:dyDescent="0.25">
      <c r="AY4884" s="235" t="s">
        <v>85</v>
      </c>
      <c r="AZ4884" s="235" t="s">
        <v>3313</v>
      </c>
      <c r="BA4884" s="235">
        <v>3515657</v>
      </c>
      <c r="BB4884" s="235"/>
      <c r="BC4884" s="235"/>
    </row>
    <row r="4885" spans="51:55" ht="30" customHeight="1" x14ac:dyDescent="0.25">
      <c r="AY4885" s="235" t="s">
        <v>85</v>
      </c>
      <c r="AZ4885" s="235" t="s">
        <v>3324</v>
      </c>
      <c r="BA4885" s="235">
        <v>3515707</v>
      </c>
      <c r="BB4885" s="235"/>
      <c r="BC4885" s="235"/>
    </row>
    <row r="4886" spans="51:55" ht="30" customHeight="1" x14ac:dyDescent="0.25">
      <c r="AY4886" s="235" t="s">
        <v>85</v>
      </c>
      <c r="AZ4886" s="235" t="s">
        <v>3335</v>
      </c>
      <c r="BA4886" s="235">
        <v>3515806</v>
      </c>
      <c r="BB4886" s="235"/>
      <c r="BC4886" s="235"/>
    </row>
    <row r="4887" spans="51:55" ht="30" customHeight="1" x14ac:dyDescent="0.25">
      <c r="AY4887" s="235" t="s">
        <v>85</v>
      </c>
      <c r="AZ4887" s="235" t="s">
        <v>3346</v>
      </c>
      <c r="BA4887" s="235">
        <v>3515905</v>
      </c>
      <c r="BB4887" s="235"/>
      <c r="BC4887" s="235"/>
    </row>
    <row r="4888" spans="51:55" ht="30" customHeight="1" x14ac:dyDescent="0.25">
      <c r="AY4888" s="235" t="s">
        <v>85</v>
      </c>
      <c r="AZ4888" s="235" t="s">
        <v>3356</v>
      </c>
      <c r="BA4888" s="235">
        <v>3516002</v>
      </c>
      <c r="BB4888" s="235"/>
      <c r="BC4888" s="235"/>
    </row>
    <row r="4889" spans="51:55" ht="30" customHeight="1" x14ac:dyDescent="0.25">
      <c r="AY4889" s="235" t="s">
        <v>85</v>
      </c>
      <c r="AZ4889" s="235" t="s">
        <v>3366</v>
      </c>
      <c r="BA4889" s="235">
        <v>3516101</v>
      </c>
      <c r="BB4889" s="235"/>
      <c r="BC4889" s="235"/>
    </row>
    <row r="4890" spans="51:55" ht="30" customHeight="1" x14ac:dyDescent="0.25">
      <c r="AY4890" s="235" t="s">
        <v>85</v>
      </c>
      <c r="AZ4890" s="235" t="s">
        <v>3375</v>
      </c>
      <c r="BA4890" s="235">
        <v>3516200</v>
      </c>
      <c r="BB4890" s="235"/>
      <c r="BC4890" s="235"/>
    </row>
    <row r="4891" spans="51:55" ht="30" customHeight="1" x14ac:dyDescent="0.25">
      <c r="AY4891" s="235" t="s">
        <v>85</v>
      </c>
      <c r="AZ4891" s="235" t="s">
        <v>3385</v>
      </c>
      <c r="BA4891" s="235">
        <v>3516309</v>
      </c>
      <c r="BB4891" s="235"/>
      <c r="BC4891" s="235"/>
    </row>
    <row r="4892" spans="51:55" ht="30" customHeight="1" x14ac:dyDescent="0.25">
      <c r="AY4892" s="235" t="s">
        <v>85</v>
      </c>
      <c r="AZ4892" s="235" t="s">
        <v>3395</v>
      </c>
      <c r="BA4892" s="235">
        <v>3516408</v>
      </c>
      <c r="BB4892" s="235"/>
      <c r="BC4892" s="235"/>
    </row>
    <row r="4893" spans="51:55" ht="30" customHeight="1" x14ac:dyDescent="0.25">
      <c r="AY4893" s="235" t="s">
        <v>85</v>
      </c>
      <c r="AZ4893" s="235" t="s">
        <v>3405</v>
      </c>
      <c r="BA4893" s="235">
        <v>3516507</v>
      </c>
      <c r="BB4893" s="235"/>
      <c r="BC4893" s="235"/>
    </row>
    <row r="4894" spans="51:55" ht="30" customHeight="1" x14ac:dyDescent="0.25">
      <c r="AY4894" s="235" t="s">
        <v>85</v>
      </c>
      <c r="AZ4894" s="235" t="s">
        <v>3415</v>
      </c>
      <c r="BA4894" s="235">
        <v>3516606</v>
      </c>
      <c r="BB4894" s="235"/>
      <c r="BC4894" s="235"/>
    </row>
    <row r="4895" spans="51:55" ht="30" customHeight="1" x14ac:dyDescent="0.25">
      <c r="AY4895" s="235" t="s">
        <v>85</v>
      </c>
      <c r="AZ4895" s="235" t="s">
        <v>3425</v>
      </c>
      <c r="BA4895" s="235">
        <v>3516705</v>
      </c>
      <c r="BB4895" s="235"/>
      <c r="BC4895" s="235"/>
    </row>
    <row r="4896" spans="51:55" ht="30" customHeight="1" x14ac:dyDescent="0.25">
      <c r="AY4896" s="235" t="s">
        <v>85</v>
      </c>
      <c r="AZ4896" s="235" t="s">
        <v>3434</v>
      </c>
      <c r="BA4896" s="235">
        <v>3516804</v>
      </c>
      <c r="BB4896" s="235"/>
      <c r="BC4896" s="235"/>
    </row>
    <row r="4897" spans="51:55" ht="30" customHeight="1" x14ac:dyDescent="0.25">
      <c r="AY4897" s="235" t="s">
        <v>85</v>
      </c>
      <c r="AZ4897" s="235" t="s">
        <v>3443</v>
      </c>
      <c r="BA4897" s="235">
        <v>3516853</v>
      </c>
      <c r="BB4897" s="235"/>
      <c r="BC4897" s="235"/>
    </row>
    <row r="4898" spans="51:55" ht="30" customHeight="1" x14ac:dyDescent="0.25">
      <c r="AY4898" s="235" t="s">
        <v>85</v>
      </c>
      <c r="AZ4898" s="235" t="s">
        <v>3452</v>
      </c>
      <c r="BA4898" s="235">
        <v>3516903</v>
      </c>
      <c r="BB4898" s="235"/>
      <c r="BC4898" s="235"/>
    </row>
    <row r="4899" spans="51:55" ht="30" customHeight="1" x14ac:dyDescent="0.25">
      <c r="AY4899" s="235" t="s">
        <v>85</v>
      </c>
      <c r="AZ4899" s="235" t="s">
        <v>3462</v>
      </c>
      <c r="BA4899" s="235">
        <v>3517000</v>
      </c>
      <c r="BB4899" s="235"/>
      <c r="BC4899" s="235"/>
    </row>
    <row r="4900" spans="51:55" ht="30" customHeight="1" x14ac:dyDescent="0.25">
      <c r="AY4900" s="235" t="s">
        <v>85</v>
      </c>
      <c r="AZ4900" s="235" t="s">
        <v>3472</v>
      </c>
      <c r="BA4900" s="235">
        <v>3517109</v>
      </c>
      <c r="BB4900" s="235"/>
      <c r="BC4900" s="235"/>
    </row>
    <row r="4901" spans="51:55" ht="30" customHeight="1" x14ac:dyDescent="0.25">
      <c r="AY4901" s="235" t="s">
        <v>85</v>
      </c>
      <c r="AZ4901" s="235" t="s">
        <v>3481</v>
      </c>
      <c r="BA4901" s="235">
        <v>3517208</v>
      </c>
      <c r="BB4901" s="235"/>
      <c r="BC4901" s="235"/>
    </row>
    <row r="4902" spans="51:55" ht="30" customHeight="1" x14ac:dyDescent="0.25">
      <c r="AY4902" s="235" t="s">
        <v>85</v>
      </c>
      <c r="AZ4902" s="235" t="s">
        <v>3491</v>
      </c>
      <c r="BA4902" s="235">
        <v>3517307</v>
      </c>
      <c r="BB4902" s="235"/>
      <c r="BC4902" s="235"/>
    </row>
    <row r="4903" spans="51:55" ht="30" customHeight="1" x14ac:dyDescent="0.25">
      <c r="AY4903" s="235" t="s">
        <v>85</v>
      </c>
      <c r="AZ4903" s="235" t="s">
        <v>2653</v>
      </c>
      <c r="BA4903" s="235">
        <v>3517406</v>
      </c>
      <c r="BB4903" s="235"/>
      <c r="BC4903" s="235"/>
    </row>
    <row r="4904" spans="51:55" ht="30" customHeight="1" x14ac:dyDescent="0.25">
      <c r="AY4904" s="235" t="s">
        <v>85</v>
      </c>
      <c r="AZ4904" s="235" t="s">
        <v>3510</v>
      </c>
      <c r="BA4904" s="235">
        <v>3517505</v>
      </c>
      <c r="BB4904" s="235"/>
      <c r="BC4904" s="235"/>
    </row>
    <row r="4905" spans="51:55" ht="30" customHeight="1" x14ac:dyDescent="0.25">
      <c r="AY4905" s="235" t="s">
        <v>85</v>
      </c>
      <c r="AZ4905" s="235" t="s">
        <v>3520</v>
      </c>
      <c r="BA4905" s="235">
        <v>3517604</v>
      </c>
      <c r="BB4905" s="235"/>
      <c r="BC4905" s="235"/>
    </row>
    <row r="4906" spans="51:55" ht="30" customHeight="1" x14ac:dyDescent="0.25">
      <c r="AY4906" s="235" t="s">
        <v>85</v>
      </c>
      <c r="AZ4906" s="235" t="s">
        <v>3530</v>
      </c>
      <c r="BA4906" s="235">
        <v>3517703</v>
      </c>
      <c r="BB4906" s="235"/>
      <c r="BC4906" s="235"/>
    </row>
    <row r="4907" spans="51:55" ht="30" customHeight="1" x14ac:dyDescent="0.25">
      <c r="AY4907" s="235" t="s">
        <v>85</v>
      </c>
      <c r="AZ4907" s="235" t="s">
        <v>3540</v>
      </c>
      <c r="BA4907" s="235">
        <v>3517802</v>
      </c>
      <c r="BB4907" s="235"/>
      <c r="BC4907" s="235"/>
    </row>
    <row r="4908" spans="51:55" ht="30" customHeight="1" x14ac:dyDescent="0.25">
      <c r="AY4908" s="235" t="s">
        <v>85</v>
      </c>
      <c r="AZ4908" s="235" t="s">
        <v>2727</v>
      </c>
      <c r="BA4908" s="235">
        <v>3517901</v>
      </c>
      <c r="BB4908" s="235"/>
      <c r="BC4908" s="235"/>
    </row>
    <row r="4909" spans="51:55" ht="30" customHeight="1" x14ac:dyDescent="0.25">
      <c r="AY4909" s="235" t="s">
        <v>85</v>
      </c>
      <c r="AZ4909" s="235" t="s">
        <v>3558</v>
      </c>
      <c r="BA4909" s="235">
        <v>3518008</v>
      </c>
      <c r="BB4909" s="235"/>
      <c r="BC4909" s="235"/>
    </row>
    <row r="4910" spans="51:55" ht="30" customHeight="1" x14ac:dyDescent="0.25">
      <c r="AY4910" s="235" t="s">
        <v>85</v>
      </c>
      <c r="AZ4910" s="235" t="s">
        <v>3568</v>
      </c>
      <c r="BA4910" s="235">
        <v>3518107</v>
      </c>
      <c r="BB4910" s="235"/>
      <c r="BC4910" s="235"/>
    </row>
    <row r="4911" spans="51:55" ht="30" customHeight="1" x14ac:dyDescent="0.25">
      <c r="AY4911" s="235" t="s">
        <v>85</v>
      </c>
      <c r="AZ4911" s="235" t="s">
        <v>3578</v>
      </c>
      <c r="BA4911" s="235">
        <v>3518206</v>
      </c>
      <c r="BB4911" s="235"/>
      <c r="BC4911" s="235"/>
    </row>
    <row r="4912" spans="51:55" ht="30" customHeight="1" x14ac:dyDescent="0.25">
      <c r="AY4912" s="235" t="s">
        <v>85</v>
      </c>
      <c r="AZ4912" s="235" t="s">
        <v>3588</v>
      </c>
      <c r="BA4912" s="235">
        <v>3518305</v>
      </c>
      <c r="BB4912" s="235"/>
      <c r="BC4912" s="235"/>
    </row>
    <row r="4913" spans="51:55" ht="30" customHeight="1" x14ac:dyDescent="0.25">
      <c r="AY4913" s="235" t="s">
        <v>85</v>
      </c>
      <c r="AZ4913" s="235" t="s">
        <v>3598</v>
      </c>
      <c r="BA4913" s="235">
        <v>3518404</v>
      </c>
      <c r="BB4913" s="235"/>
      <c r="BC4913" s="235"/>
    </row>
    <row r="4914" spans="51:55" ht="30" customHeight="1" x14ac:dyDescent="0.25">
      <c r="AY4914" s="235" t="s">
        <v>85</v>
      </c>
      <c r="AZ4914" s="235" t="s">
        <v>3607</v>
      </c>
      <c r="BA4914" s="235">
        <v>3518503</v>
      </c>
      <c r="BB4914" s="235"/>
      <c r="BC4914" s="235"/>
    </row>
    <row r="4915" spans="51:55" ht="30" customHeight="1" x14ac:dyDescent="0.25">
      <c r="AY4915" s="235" t="s">
        <v>85</v>
      </c>
      <c r="AZ4915" s="235" t="s">
        <v>3616</v>
      </c>
      <c r="BA4915" s="235">
        <v>3518602</v>
      </c>
      <c r="BB4915" s="235"/>
      <c r="BC4915" s="235"/>
    </row>
    <row r="4916" spans="51:55" ht="30" customHeight="1" x14ac:dyDescent="0.25">
      <c r="AY4916" s="235" t="s">
        <v>85</v>
      </c>
      <c r="AZ4916" s="235" t="s">
        <v>3625</v>
      </c>
      <c r="BA4916" s="235">
        <v>3518701</v>
      </c>
      <c r="BB4916" s="235"/>
      <c r="BC4916" s="235"/>
    </row>
    <row r="4917" spans="51:55" ht="30" customHeight="1" x14ac:dyDescent="0.25">
      <c r="AY4917" s="235" t="s">
        <v>85</v>
      </c>
      <c r="AZ4917" s="235" t="s">
        <v>3635</v>
      </c>
      <c r="BA4917" s="235">
        <v>3518800</v>
      </c>
      <c r="BB4917" s="235"/>
      <c r="BC4917" s="235"/>
    </row>
    <row r="4918" spans="51:55" ht="30" customHeight="1" x14ac:dyDescent="0.25">
      <c r="AY4918" s="235" t="s">
        <v>85</v>
      </c>
      <c r="AZ4918" s="235" t="s">
        <v>3645</v>
      </c>
      <c r="BA4918" s="235">
        <v>3518859</v>
      </c>
      <c r="BB4918" s="235"/>
      <c r="BC4918" s="235"/>
    </row>
    <row r="4919" spans="51:55" ht="30" customHeight="1" x14ac:dyDescent="0.25">
      <c r="AY4919" s="235" t="s">
        <v>85</v>
      </c>
      <c r="AZ4919" s="235" t="s">
        <v>3654</v>
      </c>
      <c r="BA4919" s="235">
        <v>3518909</v>
      </c>
      <c r="BB4919" s="235"/>
      <c r="BC4919" s="235"/>
    </row>
    <row r="4920" spans="51:55" ht="30" customHeight="1" x14ac:dyDescent="0.25">
      <c r="AY4920" s="235" t="s">
        <v>85</v>
      </c>
      <c r="AZ4920" s="235" t="s">
        <v>3663</v>
      </c>
      <c r="BA4920" s="235">
        <v>3519006</v>
      </c>
      <c r="BB4920" s="235"/>
      <c r="BC4920" s="235"/>
    </row>
    <row r="4921" spans="51:55" ht="30" customHeight="1" x14ac:dyDescent="0.25">
      <c r="AY4921" s="235" t="s">
        <v>85</v>
      </c>
      <c r="AZ4921" s="235" t="s">
        <v>3672</v>
      </c>
      <c r="BA4921" s="235">
        <v>3519055</v>
      </c>
      <c r="BB4921" s="235"/>
      <c r="BC4921" s="235"/>
    </row>
    <row r="4922" spans="51:55" ht="30" customHeight="1" x14ac:dyDescent="0.25">
      <c r="AY4922" s="235" t="s">
        <v>85</v>
      </c>
      <c r="AZ4922" s="235" t="s">
        <v>3679</v>
      </c>
      <c r="BA4922" s="235">
        <v>3519071</v>
      </c>
      <c r="BB4922" s="235"/>
      <c r="BC4922" s="235"/>
    </row>
    <row r="4923" spans="51:55" ht="30" customHeight="1" x14ac:dyDescent="0.25">
      <c r="AY4923" s="235" t="s">
        <v>85</v>
      </c>
      <c r="AZ4923" s="235" t="s">
        <v>3687</v>
      </c>
      <c r="BA4923" s="235">
        <v>3519105</v>
      </c>
      <c r="BB4923" s="235"/>
      <c r="BC4923" s="235"/>
    </row>
    <row r="4924" spans="51:55" ht="30" customHeight="1" x14ac:dyDescent="0.25">
      <c r="AY4924" s="235" t="s">
        <v>85</v>
      </c>
      <c r="AZ4924" s="235" t="s">
        <v>3696</v>
      </c>
      <c r="BA4924" s="235">
        <v>3519204</v>
      </c>
      <c r="BB4924" s="235"/>
      <c r="BC4924" s="235"/>
    </row>
    <row r="4925" spans="51:55" ht="30" customHeight="1" x14ac:dyDescent="0.25">
      <c r="AY4925" s="235" t="s">
        <v>85</v>
      </c>
      <c r="AZ4925" s="235" t="s">
        <v>3704</v>
      </c>
      <c r="BA4925" s="235">
        <v>3519253</v>
      </c>
      <c r="BB4925" s="235"/>
      <c r="BC4925" s="235"/>
    </row>
    <row r="4926" spans="51:55" ht="30" customHeight="1" x14ac:dyDescent="0.25">
      <c r="AY4926" s="235" t="s">
        <v>85</v>
      </c>
      <c r="AZ4926" s="235" t="s">
        <v>3712</v>
      </c>
      <c r="BA4926" s="235">
        <v>3519303</v>
      </c>
      <c r="BB4926" s="235"/>
      <c r="BC4926" s="235"/>
    </row>
    <row r="4927" spans="51:55" ht="30" customHeight="1" x14ac:dyDescent="0.25">
      <c r="AY4927" s="235" t="s">
        <v>85</v>
      </c>
      <c r="AZ4927" s="235" t="s">
        <v>3719</v>
      </c>
      <c r="BA4927" s="235">
        <v>3519402</v>
      </c>
      <c r="BB4927" s="235"/>
      <c r="BC4927" s="235"/>
    </row>
    <row r="4928" spans="51:55" ht="30" customHeight="1" x14ac:dyDescent="0.25">
      <c r="AY4928" s="235" t="s">
        <v>85</v>
      </c>
      <c r="AZ4928" s="235" t="s">
        <v>3726</v>
      </c>
      <c r="BA4928" s="235">
        <v>3519501</v>
      </c>
      <c r="BB4928" s="235"/>
      <c r="BC4928" s="235"/>
    </row>
    <row r="4929" spans="51:55" ht="30" customHeight="1" x14ac:dyDescent="0.25">
      <c r="AY4929" s="235" t="s">
        <v>85</v>
      </c>
      <c r="AZ4929" s="235" t="s">
        <v>3733</v>
      </c>
      <c r="BA4929" s="235">
        <v>3519600</v>
      </c>
      <c r="BB4929" s="235"/>
      <c r="BC4929" s="235"/>
    </row>
    <row r="4930" spans="51:55" ht="30" customHeight="1" x14ac:dyDescent="0.25">
      <c r="AY4930" s="235" t="s">
        <v>85</v>
      </c>
      <c r="AZ4930" s="235" t="s">
        <v>3740</v>
      </c>
      <c r="BA4930" s="235">
        <v>3519709</v>
      </c>
      <c r="BB4930" s="235"/>
      <c r="BC4930" s="235"/>
    </row>
    <row r="4931" spans="51:55" ht="30" customHeight="1" x14ac:dyDescent="0.25">
      <c r="AY4931" s="235" t="s">
        <v>85</v>
      </c>
      <c r="AZ4931" s="235" t="s">
        <v>3747</v>
      </c>
      <c r="BA4931" s="235">
        <v>3519808</v>
      </c>
      <c r="BB4931" s="235"/>
      <c r="BC4931" s="235"/>
    </row>
    <row r="4932" spans="51:55" ht="30" customHeight="1" x14ac:dyDescent="0.25">
      <c r="AY4932" s="235" t="s">
        <v>85</v>
      </c>
      <c r="AZ4932" s="235" t="s">
        <v>3753</v>
      </c>
      <c r="BA4932" s="235">
        <v>3519907</v>
      </c>
      <c r="BB4932" s="235"/>
      <c r="BC4932" s="235"/>
    </row>
    <row r="4933" spans="51:55" ht="30" customHeight="1" x14ac:dyDescent="0.25">
      <c r="AY4933" s="235" t="s">
        <v>85</v>
      </c>
      <c r="AZ4933" s="235" t="s">
        <v>3759</v>
      </c>
      <c r="BA4933" s="235">
        <v>3520004</v>
      </c>
      <c r="BB4933" s="235"/>
      <c r="BC4933" s="235"/>
    </row>
    <row r="4934" spans="51:55" ht="30" customHeight="1" x14ac:dyDescent="0.25">
      <c r="AY4934" s="235" t="s">
        <v>85</v>
      </c>
      <c r="AZ4934" s="235" t="s">
        <v>3763</v>
      </c>
      <c r="BA4934" s="235">
        <v>3520103</v>
      </c>
      <c r="BB4934" s="235"/>
      <c r="BC4934" s="235"/>
    </row>
    <row r="4935" spans="51:55" ht="30" customHeight="1" x14ac:dyDescent="0.25">
      <c r="AY4935" s="235" t="s">
        <v>85</v>
      </c>
      <c r="AZ4935" s="235" t="s">
        <v>3769</v>
      </c>
      <c r="BA4935" s="235">
        <v>3520202</v>
      </c>
      <c r="BB4935" s="235"/>
      <c r="BC4935" s="235"/>
    </row>
    <row r="4936" spans="51:55" ht="30" customHeight="1" x14ac:dyDescent="0.25">
      <c r="AY4936" s="235" t="s">
        <v>85</v>
      </c>
      <c r="AZ4936" s="235" t="s">
        <v>3775</v>
      </c>
      <c r="BA4936" s="235">
        <v>3520301</v>
      </c>
      <c r="BB4936" s="235"/>
      <c r="BC4936" s="235"/>
    </row>
    <row r="4937" spans="51:55" ht="30" customHeight="1" x14ac:dyDescent="0.25">
      <c r="AY4937" s="235" t="s">
        <v>85</v>
      </c>
      <c r="AZ4937" s="235" t="s">
        <v>3782</v>
      </c>
      <c r="BA4937" s="235">
        <v>3520426</v>
      </c>
      <c r="BB4937" s="235"/>
      <c r="BC4937" s="235"/>
    </row>
    <row r="4938" spans="51:55" ht="30" customHeight="1" x14ac:dyDescent="0.25">
      <c r="AY4938" s="235" t="s">
        <v>85</v>
      </c>
      <c r="AZ4938" s="235" t="s">
        <v>3789</v>
      </c>
      <c r="BA4938" s="235">
        <v>3520442</v>
      </c>
      <c r="BB4938" s="235"/>
      <c r="BC4938" s="235"/>
    </row>
    <row r="4939" spans="51:55" ht="30" customHeight="1" x14ac:dyDescent="0.25">
      <c r="AY4939" s="235" t="s">
        <v>85</v>
      </c>
      <c r="AZ4939" s="235" t="s">
        <v>3796</v>
      </c>
      <c r="BA4939" s="235">
        <v>3520400</v>
      </c>
      <c r="BB4939" s="235"/>
      <c r="BC4939" s="235"/>
    </row>
    <row r="4940" spans="51:55" ht="30" customHeight="1" x14ac:dyDescent="0.25">
      <c r="AY4940" s="235" t="s">
        <v>85</v>
      </c>
      <c r="AZ4940" s="235" t="s">
        <v>3803</v>
      </c>
      <c r="BA4940" s="235">
        <v>3520509</v>
      </c>
      <c r="BB4940" s="235"/>
      <c r="BC4940" s="235"/>
    </row>
    <row r="4941" spans="51:55" ht="30" customHeight="1" x14ac:dyDescent="0.25">
      <c r="AY4941" s="235" t="s">
        <v>85</v>
      </c>
      <c r="AZ4941" s="235" t="s">
        <v>3809</v>
      </c>
      <c r="BA4941" s="235">
        <v>3520608</v>
      </c>
      <c r="BB4941" s="235"/>
      <c r="BC4941" s="235"/>
    </row>
    <row r="4942" spans="51:55" ht="30" customHeight="1" x14ac:dyDescent="0.25">
      <c r="AY4942" s="235" t="s">
        <v>85</v>
      </c>
      <c r="AZ4942" s="235" t="s">
        <v>3816</v>
      </c>
      <c r="BA4942" s="235">
        <v>3520707</v>
      </c>
      <c r="BB4942" s="235"/>
      <c r="BC4942" s="235"/>
    </row>
    <row r="4943" spans="51:55" ht="30" customHeight="1" x14ac:dyDescent="0.25">
      <c r="AY4943" s="235" t="s">
        <v>85</v>
      </c>
      <c r="AZ4943" s="235" t="s">
        <v>3823</v>
      </c>
      <c r="BA4943" s="235">
        <v>3520806</v>
      </c>
      <c r="BB4943" s="235"/>
      <c r="BC4943" s="235"/>
    </row>
    <row r="4944" spans="51:55" ht="30" customHeight="1" x14ac:dyDescent="0.25">
      <c r="AY4944" s="235" t="s">
        <v>85</v>
      </c>
      <c r="AZ4944" s="235" t="s">
        <v>3830</v>
      </c>
      <c r="BA4944" s="235">
        <v>3520905</v>
      </c>
      <c r="BB4944" s="235"/>
      <c r="BC4944" s="235"/>
    </row>
    <row r="4945" spans="51:55" ht="30" customHeight="1" x14ac:dyDescent="0.25">
      <c r="AY4945" s="235" t="s">
        <v>85</v>
      </c>
      <c r="AZ4945" s="235" t="s">
        <v>3836</v>
      </c>
      <c r="BA4945" s="235">
        <v>3521002</v>
      </c>
      <c r="BB4945" s="235"/>
      <c r="BC4945" s="235"/>
    </row>
    <row r="4946" spans="51:55" ht="30" customHeight="1" x14ac:dyDescent="0.25">
      <c r="AY4946" s="235" t="s">
        <v>85</v>
      </c>
      <c r="AZ4946" s="235" t="s">
        <v>3843</v>
      </c>
      <c r="BA4946" s="235">
        <v>3521101</v>
      </c>
      <c r="BB4946" s="235"/>
      <c r="BC4946" s="235"/>
    </row>
    <row r="4947" spans="51:55" ht="30" customHeight="1" x14ac:dyDescent="0.25">
      <c r="AY4947" s="235" t="s">
        <v>85</v>
      </c>
      <c r="AZ4947" s="235" t="s">
        <v>3849</v>
      </c>
      <c r="BA4947" s="235">
        <v>3521150</v>
      </c>
      <c r="BB4947" s="235"/>
      <c r="BC4947" s="235"/>
    </row>
    <row r="4948" spans="51:55" ht="30" customHeight="1" x14ac:dyDescent="0.25">
      <c r="AY4948" s="235" t="s">
        <v>85</v>
      </c>
      <c r="AZ4948" s="235" t="s">
        <v>3856</v>
      </c>
      <c r="BA4948" s="235">
        <v>3521200</v>
      </c>
      <c r="BB4948" s="235"/>
      <c r="BC4948" s="235"/>
    </row>
    <row r="4949" spans="51:55" ht="30" customHeight="1" x14ac:dyDescent="0.25">
      <c r="AY4949" s="235" t="s">
        <v>85</v>
      </c>
      <c r="AZ4949" s="235" t="s">
        <v>3862</v>
      </c>
      <c r="BA4949" s="235">
        <v>3521309</v>
      </c>
      <c r="BB4949" s="235"/>
      <c r="BC4949" s="235"/>
    </row>
    <row r="4950" spans="51:55" ht="30" customHeight="1" x14ac:dyDescent="0.25">
      <c r="AY4950" s="235" t="s">
        <v>85</v>
      </c>
      <c r="AZ4950" s="235" t="s">
        <v>3868</v>
      </c>
      <c r="BA4950" s="235">
        <v>3521408</v>
      </c>
      <c r="BB4950" s="235"/>
      <c r="BC4950" s="235"/>
    </row>
    <row r="4951" spans="51:55" ht="30" customHeight="1" x14ac:dyDescent="0.25">
      <c r="AY4951" s="235" t="s">
        <v>85</v>
      </c>
      <c r="AZ4951" s="235" t="s">
        <v>3873</v>
      </c>
      <c r="BA4951" s="235">
        <v>3521507</v>
      </c>
      <c r="BB4951" s="235"/>
      <c r="BC4951" s="235"/>
    </row>
    <row r="4952" spans="51:55" ht="30" customHeight="1" x14ac:dyDescent="0.25">
      <c r="AY4952" s="235" t="s">
        <v>85</v>
      </c>
      <c r="AZ4952" s="235" t="s">
        <v>3878</v>
      </c>
      <c r="BA4952" s="235">
        <v>3521606</v>
      </c>
      <c r="BB4952" s="235"/>
      <c r="BC4952" s="235"/>
    </row>
    <row r="4953" spans="51:55" ht="30" customHeight="1" x14ac:dyDescent="0.25">
      <c r="AY4953" s="235" t="s">
        <v>85</v>
      </c>
      <c r="AZ4953" s="235" t="s">
        <v>3884</v>
      </c>
      <c r="BA4953" s="235">
        <v>3521705</v>
      </c>
      <c r="BB4953" s="235"/>
      <c r="BC4953" s="235"/>
    </row>
    <row r="4954" spans="51:55" ht="30" customHeight="1" x14ac:dyDescent="0.25">
      <c r="AY4954" s="235" t="s">
        <v>85</v>
      </c>
      <c r="AZ4954" s="235" t="s">
        <v>3890</v>
      </c>
      <c r="BA4954" s="235">
        <v>3521804</v>
      </c>
      <c r="BB4954" s="235"/>
      <c r="BC4954" s="235"/>
    </row>
    <row r="4955" spans="51:55" ht="30" customHeight="1" x14ac:dyDescent="0.25">
      <c r="AY4955" s="235" t="s">
        <v>85</v>
      </c>
      <c r="AZ4955" s="235" t="s">
        <v>3896</v>
      </c>
      <c r="BA4955" s="235">
        <v>3521903</v>
      </c>
      <c r="BB4955" s="235"/>
      <c r="BC4955" s="235"/>
    </row>
    <row r="4956" spans="51:55" ht="30" customHeight="1" x14ac:dyDescent="0.25">
      <c r="AY4956" s="235" t="s">
        <v>85</v>
      </c>
      <c r="AZ4956" s="235" t="s">
        <v>3902</v>
      </c>
      <c r="BA4956" s="235">
        <v>3522000</v>
      </c>
      <c r="BB4956" s="235"/>
      <c r="BC4956" s="235"/>
    </row>
    <row r="4957" spans="51:55" ht="30" customHeight="1" x14ac:dyDescent="0.25">
      <c r="AY4957" s="235" t="s">
        <v>85</v>
      </c>
      <c r="AZ4957" s="235" t="s">
        <v>3908</v>
      </c>
      <c r="BA4957" s="235">
        <v>3522109</v>
      </c>
      <c r="BB4957" s="235"/>
      <c r="BC4957" s="235"/>
    </row>
    <row r="4958" spans="51:55" ht="30" customHeight="1" x14ac:dyDescent="0.25">
      <c r="AY4958" s="235" t="s">
        <v>85</v>
      </c>
      <c r="AZ4958" s="235" t="s">
        <v>3914</v>
      </c>
      <c r="BA4958" s="235">
        <v>3522158</v>
      </c>
      <c r="BB4958" s="235"/>
      <c r="BC4958" s="235"/>
    </row>
    <row r="4959" spans="51:55" ht="30" customHeight="1" x14ac:dyDescent="0.25">
      <c r="AY4959" s="235" t="s">
        <v>85</v>
      </c>
      <c r="AZ4959" s="235" t="s">
        <v>3919</v>
      </c>
      <c r="BA4959" s="235">
        <v>3522208</v>
      </c>
      <c r="BB4959" s="235"/>
      <c r="BC4959" s="235"/>
    </row>
    <row r="4960" spans="51:55" ht="30" customHeight="1" x14ac:dyDescent="0.25">
      <c r="AY4960" s="235" t="s">
        <v>85</v>
      </c>
      <c r="AZ4960" s="235" t="s">
        <v>3925</v>
      </c>
      <c r="BA4960" s="235">
        <v>3522307</v>
      </c>
      <c r="BB4960" s="235"/>
      <c r="BC4960" s="235"/>
    </row>
    <row r="4961" spans="51:55" ht="30" customHeight="1" x14ac:dyDescent="0.25">
      <c r="AY4961" s="235" t="s">
        <v>85</v>
      </c>
      <c r="AZ4961" s="235" t="s">
        <v>3931</v>
      </c>
      <c r="BA4961" s="235">
        <v>3522406</v>
      </c>
      <c r="BB4961" s="235"/>
      <c r="BC4961" s="235"/>
    </row>
    <row r="4962" spans="51:55" ht="30" customHeight="1" x14ac:dyDescent="0.25">
      <c r="AY4962" s="235" t="s">
        <v>85</v>
      </c>
      <c r="AZ4962" s="235" t="s">
        <v>3937</v>
      </c>
      <c r="BA4962" s="235">
        <v>3522505</v>
      </c>
      <c r="BB4962" s="235"/>
      <c r="BC4962" s="235"/>
    </row>
    <row r="4963" spans="51:55" ht="30" customHeight="1" x14ac:dyDescent="0.25">
      <c r="AY4963" s="235" t="s">
        <v>85</v>
      </c>
      <c r="AZ4963" s="235" t="s">
        <v>3943</v>
      </c>
      <c r="BA4963" s="235">
        <v>3522604</v>
      </c>
      <c r="BB4963" s="235"/>
      <c r="BC4963" s="235"/>
    </row>
    <row r="4964" spans="51:55" ht="30" customHeight="1" x14ac:dyDescent="0.25">
      <c r="AY4964" s="235" t="s">
        <v>85</v>
      </c>
      <c r="AZ4964" s="235" t="s">
        <v>3949</v>
      </c>
      <c r="BA4964" s="235">
        <v>3522653</v>
      </c>
      <c r="BB4964" s="235"/>
      <c r="BC4964" s="235"/>
    </row>
    <row r="4965" spans="51:55" ht="30" customHeight="1" x14ac:dyDescent="0.25">
      <c r="AY4965" s="235" t="s">
        <v>85</v>
      </c>
      <c r="AZ4965" s="235" t="s">
        <v>3955</v>
      </c>
      <c r="BA4965" s="235">
        <v>3522703</v>
      </c>
      <c r="BB4965" s="235"/>
      <c r="BC4965" s="235"/>
    </row>
    <row r="4966" spans="51:55" ht="30" customHeight="1" x14ac:dyDescent="0.25">
      <c r="AY4966" s="235" t="s">
        <v>85</v>
      </c>
      <c r="AZ4966" s="235" t="s">
        <v>2013</v>
      </c>
      <c r="BA4966" s="235">
        <v>3522802</v>
      </c>
      <c r="BB4966" s="235"/>
      <c r="BC4966" s="235"/>
    </row>
    <row r="4967" spans="51:55" ht="30" customHeight="1" x14ac:dyDescent="0.25">
      <c r="AY4967" s="235" t="s">
        <v>85</v>
      </c>
      <c r="AZ4967" s="235" t="s">
        <v>3966</v>
      </c>
      <c r="BA4967" s="235">
        <v>3522901</v>
      </c>
      <c r="BB4967" s="235"/>
      <c r="BC4967" s="235"/>
    </row>
    <row r="4968" spans="51:55" ht="30" customHeight="1" x14ac:dyDescent="0.25">
      <c r="AY4968" s="235" t="s">
        <v>85</v>
      </c>
      <c r="AZ4968" s="235" t="s">
        <v>3972</v>
      </c>
      <c r="BA4968" s="235">
        <v>3523008</v>
      </c>
      <c r="BB4968" s="235"/>
      <c r="BC4968" s="235"/>
    </row>
    <row r="4969" spans="51:55" ht="30" customHeight="1" x14ac:dyDescent="0.25">
      <c r="AY4969" s="235" t="s">
        <v>85</v>
      </c>
      <c r="AZ4969" s="235" t="s">
        <v>3976</v>
      </c>
      <c r="BA4969" s="235">
        <v>3523107</v>
      </c>
      <c r="BB4969" s="235"/>
      <c r="BC4969" s="235"/>
    </row>
    <row r="4970" spans="51:55" ht="30" customHeight="1" x14ac:dyDescent="0.25">
      <c r="AY4970" s="235" t="s">
        <v>85</v>
      </c>
      <c r="AZ4970" s="235" t="s">
        <v>3982</v>
      </c>
      <c r="BA4970" s="235">
        <v>3523206</v>
      </c>
      <c r="BB4970" s="235"/>
      <c r="BC4970" s="235"/>
    </row>
    <row r="4971" spans="51:55" ht="30" customHeight="1" x14ac:dyDescent="0.25">
      <c r="AY4971" s="235" t="s">
        <v>85</v>
      </c>
      <c r="AZ4971" s="235" t="s">
        <v>3988</v>
      </c>
      <c r="BA4971" s="235">
        <v>3523305</v>
      </c>
      <c r="BB4971" s="235"/>
      <c r="BC4971" s="235"/>
    </row>
    <row r="4972" spans="51:55" ht="30" customHeight="1" x14ac:dyDescent="0.25">
      <c r="AY4972" s="235" t="s">
        <v>85</v>
      </c>
      <c r="AZ4972" s="235" t="s">
        <v>3993</v>
      </c>
      <c r="BA4972" s="235">
        <v>3523404</v>
      </c>
      <c r="BB4972" s="235"/>
      <c r="BC4972" s="235"/>
    </row>
    <row r="4973" spans="51:55" ht="30" customHeight="1" x14ac:dyDescent="0.25">
      <c r="AY4973" s="235" t="s">
        <v>85</v>
      </c>
      <c r="AZ4973" s="235" t="s">
        <v>3999</v>
      </c>
      <c r="BA4973" s="235">
        <v>3523503</v>
      </c>
      <c r="BB4973" s="235"/>
      <c r="BC4973" s="235"/>
    </row>
    <row r="4974" spans="51:55" ht="30" customHeight="1" x14ac:dyDescent="0.25">
      <c r="AY4974" s="235" t="s">
        <v>85</v>
      </c>
      <c r="AZ4974" s="235" t="s">
        <v>4004</v>
      </c>
      <c r="BA4974" s="235">
        <v>3523602</v>
      </c>
      <c r="BB4974" s="235"/>
      <c r="BC4974" s="235"/>
    </row>
    <row r="4975" spans="51:55" ht="30" customHeight="1" x14ac:dyDescent="0.25">
      <c r="AY4975" s="235" t="s">
        <v>85</v>
      </c>
      <c r="AZ4975" s="235" t="s">
        <v>4010</v>
      </c>
      <c r="BA4975" s="235">
        <v>3523701</v>
      </c>
      <c r="BB4975" s="235"/>
      <c r="BC4975" s="235"/>
    </row>
    <row r="4976" spans="51:55" ht="30" customHeight="1" x14ac:dyDescent="0.25">
      <c r="AY4976" s="235" t="s">
        <v>85</v>
      </c>
      <c r="AZ4976" s="235" t="s">
        <v>4016</v>
      </c>
      <c r="BA4976" s="235">
        <v>3523800</v>
      </c>
      <c r="BB4976" s="235"/>
      <c r="BC4976" s="235"/>
    </row>
    <row r="4977" spans="51:55" ht="30" customHeight="1" x14ac:dyDescent="0.25">
      <c r="AY4977" s="235" t="s">
        <v>85</v>
      </c>
      <c r="AZ4977" s="235" t="s">
        <v>4022</v>
      </c>
      <c r="BA4977" s="235">
        <v>3523909</v>
      </c>
      <c r="BB4977" s="235"/>
      <c r="BC4977" s="235"/>
    </row>
    <row r="4978" spans="51:55" ht="30" customHeight="1" x14ac:dyDescent="0.25">
      <c r="AY4978" s="235" t="s">
        <v>85</v>
      </c>
      <c r="AZ4978" s="235" t="s">
        <v>4027</v>
      </c>
      <c r="BA4978" s="235">
        <v>3524006</v>
      </c>
      <c r="BB4978" s="235"/>
      <c r="BC4978" s="235"/>
    </row>
    <row r="4979" spans="51:55" ht="30" customHeight="1" x14ac:dyDescent="0.25">
      <c r="AY4979" s="235" t="s">
        <v>85</v>
      </c>
      <c r="AZ4979" s="235" t="s">
        <v>4033</v>
      </c>
      <c r="BA4979" s="235">
        <v>3524105</v>
      </c>
      <c r="BB4979" s="235"/>
      <c r="BC4979" s="235"/>
    </row>
    <row r="4980" spans="51:55" ht="30" customHeight="1" x14ac:dyDescent="0.25">
      <c r="AY4980" s="235" t="s">
        <v>85</v>
      </c>
      <c r="AZ4980" s="235" t="s">
        <v>3541</v>
      </c>
      <c r="BA4980" s="235">
        <v>3524204</v>
      </c>
      <c r="BB4980" s="235"/>
      <c r="BC4980" s="235"/>
    </row>
    <row r="4981" spans="51:55" ht="30" customHeight="1" x14ac:dyDescent="0.25">
      <c r="AY4981" s="235" t="s">
        <v>85</v>
      </c>
      <c r="AZ4981" s="235" t="s">
        <v>4044</v>
      </c>
      <c r="BA4981" s="235">
        <v>3524303</v>
      </c>
      <c r="BB4981" s="235"/>
      <c r="BC4981" s="235"/>
    </row>
    <row r="4982" spans="51:55" ht="30" customHeight="1" x14ac:dyDescent="0.25">
      <c r="AY4982" s="235" t="s">
        <v>85</v>
      </c>
      <c r="AZ4982" s="235" t="s">
        <v>4050</v>
      </c>
      <c r="BA4982" s="235">
        <v>3524402</v>
      </c>
      <c r="BB4982" s="235"/>
      <c r="BC4982" s="235"/>
    </row>
    <row r="4983" spans="51:55" ht="30" customHeight="1" x14ac:dyDescent="0.25">
      <c r="AY4983" s="235" t="s">
        <v>85</v>
      </c>
      <c r="AZ4983" s="235" t="s">
        <v>4056</v>
      </c>
      <c r="BA4983" s="235">
        <v>3524501</v>
      </c>
      <c r="BB4983" s="235"/>
      <c r="BC4983" s="235"/>
    </row>
    <row r="4984" spans="51:55" ht="30" customHeight="1" x14ac:dyDescent="0.25">
      <c r="AY4984" s="235" t="s">
        <v>85</v>
      </c>
      <c r="AZ4984" s="235" t="s">
        <v>4061</v>
      </c>
      <c r="BA4984" s="235">
        <v>3524600</v>
      </c>
      <c r="BB4984" s="235"/>
      <c r="BC4984" s="235"/>
    </row>
    <row r="4985" spans="51:55" ht="30" customHeight="1" x14ac:dyDescent="0.25">
      <c r="AY4985" s="235" t="s">
        <v>85</v>
      </c>
      <c r="AZ4985" s="235" t="s">
        <v>4067</v>
      </c>
      <c r="BA4985" s="235">
        <v>3524709</v>
      </c>
      <c r="BB4985" s="235"/>
      <c r="BC4985" s="235"/>
    </row>
    <row r="4986" spans="51:55" ht="30" customHeight="1" x14ac:dyDescent="0.25">
      <c r="AY4986" s="235" t="s">
        <v>85</v>
      </c>
      <c r="AZ4986" s="235" t="s">
        <v>4073</v>
      </c>
      <c r="BA4986" s="235">
        <v>3524808</v>
      </c>
      <c r="BB4986" s="235"/>
      <c r="BC4986" s="235"/>
    </row>
    <row r="4987" spans="51:55" ht="30" customHeight="1" x14ac:dyDescent="0.25">
      <c r="AY4987" s="235" t="s">
        <v>85</v>
      </c>
      <c r="AZ4987" s="235" t="s">
        <v>4078</v>
      </c>
      <c r="BA4987" s="235">
        <v>3524907</v>
      </c>
      <c r="BB4987" s="235"/>
      <c r="BC4987" s="235"/>
    </row>
    <row r="4988" spans="51:55" ht="30" customHeight="1" x14ac:dyDescent="0.25">
      <c r="AY4988" s="235" t="s">
        <v>85</v>
      </c>
      <c r="AZ4988" s="235" t="s">
        <v>4084</v>
      </c>
      <c r="BA4988" s="235">
        <v>3525003</v>
      </c>
      <c r="BB4988" s="235"/>
      <c r="BC4988" s="235"/>
    </row>
    <row r="4989" spans="51:55" ht="30" customHeight="1" x14ac:dyDescent="0.25">
      <c r="AY4989" s="235" t="s">
        <v>85</v>
      </c>
      <c r="AZ4989" s="235" t="s">
        <v>2762</v>
      </c>
      <c r="BA4989" s="235">
        <v>3525102</v>
      </c>
      <c r="BB4989" s="235"/>
      <c r="BC4989" s="235"/>
    </row>
    <row r="4990" spans="51:55" ht="30" customHeight="1" x14ac:dyDescent="0.25">
      <c r="AY4990" s="235" t="s">
        <v>85</v>
      </c>
      <c r="AZ4990" s="235" t="s">
        <v>4095</v>
      </c>
      <c r="BA4990" s="235">
        <v>3525201</v>
      </c>
      <c r="BB4990" s="235"/>
      <c r="BC4990" s="235"/>
    </row>
    <row r="4991" spans="51:55" ht="30" customHeight="1" x14ac:dyDescent="0.25">
      <c r="AY4991" s="235" t="s">
        <v>85</v>
      </c>
      <c r="AZ4991" s="235" t="s">
        <v>4101</v>
      </c>
      <c r="BA4991" s="235">
        <v>3525300</v>
      </c>
      <c r="BB4991" s="235"/>
      <c r="BC4991" s="235"/>
    </row>
    <row r="4992" spans="51:55" ht="30" customHeight="1" x14ac:dyDescent="0.25">
      <c r="AY4992" s="235" t="s">
        <v>85</v>
      </c>
      <c r="AZ4992" s="235" t="s">
        <v>4107</v>
      </c>
      <c r="BA4992" s="235">
        <v>3525409</v>
      </c>
      <c r="BB4992" s="235"/>
      <c r="BC4992" s="235"/>
    </row>
    <row r="4993" spans="51:55" ht="30" customHeight="1" x14ac:dyDescent="0.25">
      <c r="AY4993" s="235" t="s">
        <v>85</v>
      </c>
      <c r="AZ4993" s="235" t="s">
        <v>4113</v>
      </c>
      <c r="BA4993" s="235">
        <v>3525508</v>
      </c>
      <c r="BB4993" s="235"/>
      <c r="BC4993" s="235"/>
    </row>
    <row r="4994" spans="51:55" ht="30" customHeight="1" x14ac:dyDescent="0.25">
      <c r="AY4994" s="235" t="s">
        <v>85</v>
      </c>
      <c r="AZ4994" s="235" t="s">
        <v>4118</v>
      </c>
      <c r="BA4994" s="235">
        <v>3525607</v>
      </c>
      <c r="BB4994" s="235"/>
      <c r="BC4994" s="235"/>
    </row>
    <row r="4995" spans="51:55" ht="30" customHeight="1" x14ac:dyDescent="0.25">
      <c r="AY4995" s="235" t="s">
        <v>85</v>
      </c>
      <c r="AZ4995" s="235" t="s">
        <v>4124</v>
      </c>
      <c r="BA4995" s="235">
        <v>3525706</v>
      </c>
      <c r="BB4995" s="235"/>
      <c r="BC4995" s="235"/>
    </row>
    <row r="4996" spans="51:55" ht="30" customHeight="1" x14ac:dyDescent="0.25">
      <c r="AY4996" s="235" t="s">
        <v>85</v>
      </c>
      <c r="AZ4996" s="235" t="s">
        <v>4130</v>
      </c>
      <c r="BA4996" s="235">
        <v>3525805</v>
      </c>
      <c r="BB4996" s="235"/>
      <c r="BC4996" s="235"/>
    </row>
    <row r="4997" spans="51:55" ht="30" customHeight="1" x14ac:dyDescent="0.25">
      <c r="AY4997" s="235" t="s">
        <v>85</v>
      </c>
      <c r="AZ4997" s="235" t="s">
        <v>4136</v>
      </c>
      <c r="BA4997" s="235">
        <v>3525854</v>
      </c>
      <c r="BB4997" s="235"/>
      <c r="BC4997" s="235"/>
    </row>
    <row r="4998" spans="51:55" ht="30" customHeight="1" x14ac:dyDescent="0.25">
      <c r="AY4998" s="235" t="s">
        <v>85</v>
      </c>
      <c r="AZ4998" s="235" t="s">
        <v>4141</v>
      </c>
      <c r="BA4998" s="235">
        <v>3525904</v>
      </c>
      <c r="BB4998" s="235"/>
      <c r="BC4998" s="235"/>
    </row>
    <row r="4999" spans="51:55" ht="30" customHeight="1" x14ac:dyDescent="0.25">
      <c r="AY4999" s="235" t="s">
        <v>85</v>
      </c>
      <c r="AZ4999" s="235" t="s">
        <v>4146</v>
      </c>
      <c r="BA4999" s="235">
        <v>3526001</v>
      </c>
      <c r="BB4999" s="235"/>
      <c r="BC4999" s="235"/>
    </row>
    <row r="5000" spans="51:55" ht="30" customHeight="1" x14ac:dyDescent="0.25">
      <c r="AY5000" s="235" t="s">
        <v>85</v>
      </c>
      <c r="AZ5000" s="235" t="s">
        <v>4151</v>
      </c>
      <c r="BA5000" s="235">
        <v>3526100</v>
      </c>
      <c r="BB5000" s="235"/>
      <c r="BC5000" s="235"/>
    </row>
    <row r="5001" spans="51:55" ht="30" customHeight="1" x14ac:dyDescent="0.25">
      <c r="AY5001" s="235" t="s">
        <v>85</v>
      </c>
      <c r="AZ5001" s="235" t="s">
        <v>4156</v>
      </c>
      <c r="BA5001" s="235">
        <v>3526209</v>
      </c>
      <c r="BB5001" s="235"/>
      <c r="BC5001" s="235"/>
    </row>
    <row r="5002" spans="51:55" ht="30" customHeight="1" x14ac:dyDescent="0.25">
      <c r="AY5002" s="235" t="s">
        <v>85</v>
      </c>
      <c r="AZ5002" s="235" t="s">
        <v>4161</v>
      </c>
      <c r="BA5002" s="235">
        <v>3526308</v>
      </c>
      <c r="BB5002" s="235"/>
      <c r="BC5002" s="235"/>
    </row>
    <row r="5003" spans="51:55" ht="30" customHeight="1" x14ac:dyDescent="0.25">
      <c r="AY5003" s="235" t="s">
        <v>85</v>
      </c>
      <c r="AZ5003" s="235" t="s">
        <v>4166</v>
      </c>
      <c r="BA5003" s="235">
        <v>3526407</v>
      </c>
      <c r="BB5003" s="235"/>
      <c r="BC5003" s="235"/>
    </row>
    <row r="5004" spans="51:55" ht="30" customHeight="1" x14ac:dyDescent="0.25">
      <c r="AY5004" s="235" t="s">
        <v>85</v>
      </c>
      <c r="AZ5004" s="235" t="s">
        <v>4171</v>
      </c>
      <c r="BA5004" s="235">
        <v>3526506</v>
      </c>
      <c r="BB5004" s="235"/>
      <c r="BC5004" s="235"/>
    </row>
    <row r="5005" spans="51:55" ht="30" customHeight="1" x14ac:dyDescent="0.25">
      <c r="AY5005" s="235" t="s">
        <v>85</v>
      </c>
      <c r="AZ5005" s="235" t="s">
        <v>4176</v>
      </c>
      <c r="BA5005" s="235">
        <v>3526605</v>
      </c>
      <c r="BB5005" s="235"/>
      <c r="BC5005" s="235"/>
    </row>
    <row r="5006" spans="51:55" ht="30" customHeight="1" x14ac:dyDescent="0.25">
      <c r="AY5006" s="235" t="s">
        <v>85</v>
      </c>
      <c r="AZ5006" s="235" t="s">
        <v>4181</v>
      </c>
      <c r="BA5006" s="235">
        <v>3526704</v>
      </c>
      <c r="BB5006" s="235"/>
      <c r="BC5006" s="235"/>
    </row>
    <row r="5007" spans="51:55" ht="30" customHeight="1" x14ac:dyDescent="0.25">
      <c r="AY5007" s="235" t="s">
        <v>85</v>
      </c>
      <c r="AZ5007" s="235" t="s">
        <v>4186</v>
      </c>
      <c r="BA5007" s="235">
        <v>3526803</v>
      </c>
      <c r="BB5007" s="235"/>
      <c r="BC5007" s="235"/>
    </row>
    <row r="5008" spans="51:55" ht="30" customHeight="1" x14ac:dyDescent="0.25">
      <c r="AY5008" s="235" t="s">
        <v>85</v>
      </c>
      <c r="AZ5008" s="235" t="s">
        <v>4191</v>
      </c>
      <c r="BA5008" s="235">
        <v>3526902</v>
      </c>
      <c r="BB5008" s="235"/>
      <c r="BC5008" s="235"/>
    </row>
    <row r="5009" spans="51:55" ht="30" customHeight="1" x14ac:dyDescent="0.25">
      <c r="AY5009" s="235" t="s">
        <v>85</v>
      </c>
      <c r="AZ5009" s="235" t="s">
        <v>4195</v>
      </c>
      <c r="BA5009" s="235">
        <v>3527009</v>
      </c>
      <c r="BB5009" s="235"/>
      <c r="BC5009" s="235"/>
    </row>
    <row r="5010" spans="51:55" ht="30" customHeight="1" x14ac:dyDescent="0.25">
      <c r="AY5010" s="235" t="s">
        <v>85</v>
      </c>
      <c r="AZ5010" s="235" t="s">
        <v>4200</v>
      </c>
      <c r="BA5010" s="235">
        <v>3527108</v>
      </c>
      <c r="BB5010" s="235"/>
      <c r="BC5010" s="235"/>
    </row>
    <row r="5011" spans="51:55" ht="30" customHeight="1" x14ac:dyDescent="0.25">
      <c r="AY5011" s="235" t="s">
        <v>85</v>
      </c>
      <c r="AZ5011" s="235" t="s">
        <v>4205</v>
      </c>
      <c r="BA5011" s="235">
        <v>3527207</v>
      </c>
      <c r="BB5011" s="235"/>
      <c r="BC5011" s="235"/>
    </row>
    <row r="5012" spans="51:55" ht="30" customHeight="1" x14ac:dyDescent="0.25">
      <c r="AY5012" s="235" t="s">
        <v>85</v>
      </c>
      <c r="AZ5012" s="235" t="s">
        <v>4210</v>
      </c>
      <c r="BA5012" s="235">
        <v>3527256</v>
      </c>
      <c r="BB5012" s="235"/>
      <c r="BC5012" s="235"/>
    </row>
    <row r="5013" spans="51:55" ht="30" customHeight="1" x14ac:dyDescent="0.25">
      <c r="AY5013" s="235" t="s">
        <v>85</v>
      </c>
      <c r="AZ5013" s="235" t="s">
        <v>4215</v>
      </c>
      <c r="BA5013" s="235">
        <v>3527306</v>
      </c>
      <c r="BB5013" s="235"/>
      <c r="BC5013" s="235"/>
    </row>
    <row r="5014" spans="51:55" ht="30" customHeight="1" x14ac:dyDescent="0.25">
      <c r="AY5014" s="235" t="s">
        <v>85</v>
      </c>
      <c r="AZ5014" s="235" t="s">
        <v>4219</v>
      </c>
      <c r="BA5014" s="235">
        <v>3527405</v>
      </c>
      <c r="BB5014" s="235"/>
      <c r="BC5014" s="235"/>
    </row>
    <row r="5015" spans="51:55" ht="30" customHeight="1" x14ac:dyDescent="0.25">
      <c r="AY5015" s="235" t="s">
        <v>85</v>
      </c>
      <c r="AZ5015" s="235" t="s">
        <v>4224</v>
      </c>
      <c r="BA5015" s="235">
        <v>3527504</v>
      </c>
      <c r="BB5015" s="235"/>
      <c r="BC5015" s="235"/>
    </row>
    <row r="5016" spans="51:55" ht="30" customHeight="1" x14ac:dyDescent="0.25">
      <c r="AY5016" s="235" t="s">
        <v>85</v>
      </c>
      <c r="AZ5016" s="235" t="s">
        <v>4228</v>
      </c>
      <c r="BA5016" s="235">
        <v>3527603</v>
      </c>
      <c r="BB5016" s="235"/>
      <c r="BC5016" s="235"/>
    </row>
    <row r="5017" spans="51:55" ht="30" customHeight="1" x14ac:dyDescent="0.25">
      <c r="AY5017" s="235" t="s">
        <v>85</v>
      </c>
      <c r="AZ5017" s="235" t="s">
        <v>4233</v>
      </c>
      <c r="BA5017" s="235">
        <v>3527702</v>
      </c>
      <c r="BB5017" s="235"/>
      <c r="BC5017" s="235"/>
    </row>
    <row r="5018" spans="51:55" ht="30" customHeight="1" x14ac:dyDescent="0.25">
      <c r="AY5018" s="235" t="s">
        <v>85</v>
      </c>
      <c r="AZ5018" s="235" t="s">
        <v>4238</v>
      </c>
      <c r="BA5018" s="235">
        <v>3527801</v>
      </c>
      <c r="BB5018" s="235"/>
      <c r="BC5018" s="235"/>
    </row>
    <row r="5019" spans="51:55" ht="30" customHeight="1" x14ac:dyDescent="0.25">
      <c r="AY5019" s="235" t="s">
        <v>85</v>
      </c>
      <c r="AZ5019" s="235" t="s">
        <v>4242</v>
      </c>
      <c r="BA5019" s="235">
        <v>3527900</v>
      </c>
      <c r="BB5019" s="235"/>
      <c r="BC5019" s="235"/>
    </row>
    <row r="5020" spans="51:55" ht="30" customHeight="1" x14ac:dyDescent="0.25">
      <c r="AY5020" s="235" t="s">
        <v>85</v>
      </c>
      <c r="AZ5020" s="235" t="s">
        <v>4247</v>
      </c>
      <c r="BA5020" s="235">
        <v>3528007</v>
      </c>
      <c r="BB5020" s="235"/>
      <c r="BC5020" s="235"/>
    </row>
    <row r="5021" spans="51:55" ht="30" customHeight="1" x14ac:dyDescent="0.25">
      <c r="AY5021" s="235" t="s">
        <v>85</v>
      </c>
      <c r="AZ5021" s="235" t="s">
        <v>4252</v>
      </c>
      <c r="BA5021" s="235">
        <v>3528106</v>
      </c>
      <c r="BB5021" s="235"/>
      <c r="BC5021" s="235"/>
    </row>
    <row r="5022" spans="51:55" ht="30" customHeight="1" x14ac:dyDescent="0.25">
      <c r="AY5022" s="235" t="s">
        <v>85</v>
      </c>
      <c r="AZ5022" s="235" t="s">
        <v>4256</v>
      </c>
      <c r="BA5022" s="235">
        <v>3528205</v>
      </c>
      <c r="BB5022" s="235"/>
      <c r="BC5022" s="235"/>
    </row>
    <row r="5023" spans="51:55" ht="30" customHeight="1" x14ac:dyDescent="0.25">
      <c r="AY5023" s="235" t="s">
        <v>85</v>
      </c>
      <c r="AZ5023" s="235" t="s">
        <v>4260</v>
      </c>
      <c r="BA5023" s="235">
        <v>3528304</v>
      </c>
      <c r="BB5023" s="235"/>
      <c r="BC5023" s="235"/>
    </row>
    <row r="5024" spans="51:55" ht="30" customHeight="1" x14ac:dyDescent="0.25">
      <c r="AY5024" s="235" t="s">
        <v>85</v>
      </c>
      <c r="AZ5024" s="235" t="s">
        <v>4265</v>
      </c>
      <c r="BA5024" s="235">
        <v>3528403</v>
      </c>
      <c r="BB5024" s="235"/>
      <c r="BC5024" s="235"/>
    </row>
    <row r="5025" spans="51:55" ht="30" customHeight="1" x14ac:dyDescent="0.25">
      <c r="AY5025" s="235" t="s">
        <v>85</v>
      </c>
      <c r="AZ5025" s="235" t="s">
        <v>4270</v>
      </c>
      <c r="BA5025" s="235">
        <v>3528502</v>
      </c>
      <c r="BB5025" s="235"/>
      <c r="BC5025" s="235"/>
    </row>
    <row r="5026" spans="51:55" ht="30" customHeight="1" x14ac:dyDescent="0.25">
      <c r="AY5026" s="235" t="s">
        <v>85</v>
      </c>
      <c r="AZ5026" s="235" t="s">
        <v>4275</v>
      </c>
      <c r="BA5026" s="235">
        <v>3528601</v>
      </c>
      <c r="BB5026" s="235"/>
      <c r="BC5026" s="235"/>
    </row>
    <row r="5027" spans="51:55" ht="30" customHeight="1" x14ac:dyDescent="0.25">
      <c r="AY5027" s="235" t="s">
        <v>85</v>
      </c>
      <c r="AZ5027" s="235" t="s">
        <v>4278</v>
      </c>
      <c r="BA5027" s="235">
        <v>3528700</v>
      </c>
      <c r="BB5027" s="235"/>
      <c r="BC5027" s="235"/>
    </row>
    <row r="5028" spans="51:55" ht="30" customHeight="1" x14ac:dyDescent="0.25">
      <c r="AY5028" s="235" t="s">
        <v>85</v>
      </c>
      <c r="AZ5028" s="235" t="s">
        <v>4282</v>
      </c>
      <c r="BA5028" s="235">
        <v>3528809</v>
      </c>
      <c r="BB5028" s="235"/>
      <c r="BC5028" s="235"/>
    </row>
    <row r="5029" spans="51:55" ht="30" customHeight="1" x14ac:dyDescent="0.25">
      <c r="AY5029" s="235" t="s">
        <v>85</v>
      </c>
      <c r="AZ5029" s="235" t="s">
        <v>4287</v>
      </c>
      <c r="BA5029" s="235">
        <v>3528858</v>
      </c>
      <c r="BB5029" s="235"/>
      <c r="BC5029" s="235"/>
    </row>
    <row r="5030" spans="51:55" ht="30" customHeight="1" x14ac:dyDescent="0.25">
      <c r="AY5030" s="235" t="s">
        <v>85</v>
      </c>
      <c r="AZ5030" s="235" t="s">
        <v>4292</v>
      </c>
      <c r="BA5030" s="235">
        <v>3528908</v>
      </c>
      <c r="BB5030" s="235"/>
      <c r="BC5030" s="235"/>
    </row>
    <row r="5031" spans="51:55" ht="30" customHeight="1" x14ac:dyDescent="0.25">
      <c r="AY5031" s="235" t="s">
        <v>85</v>
      </c>
      <c r="AZ5031" s="235" t="s">
        <v>4297</v>
      </c>
      <c r="BA5031" s="235">
        <v>3529005</v>
      </c>
      <c r="BB5031" s="235"/>
      <c r="BC5031" s="235"/>
    </row>
    <row r="5032" spans="51:55" ht="30" customHeight="1" x14ac:dyDescent="0.25">
      <c r="AY5032" s="235" t="s">
        <v>85</v>
      </c>
      <c r="AZ5032" s="235" t="s">
        <v>4302</v>
      </c>
      <c r="BA5032" s="235">
        <v>3529104</v>
      </c>
      <c r="BB5032" s="235"/>
      <c r="BC5032" s="235"/>
    </row>
    <row r="5033" spans="51:55" ht="30" customHeight="1" x14ac:dyDescent="0.25">
      <c r="AY5033" s="235" t="s">
        <v>85</v>
      </c>
      <c r="AZ5033" s="235" t="s">
        <v>4307</v>
      </c>
      <c r="BA5033" s="235">
        <v>3529203</v>
      </c>
      <c r="BB5033" s="235"/>
      <c r="BC5033" s="235"/>
    </row>
    <row r="5034" spans="51:55" ht="30" customHeight="1" x14ac:dyDescent="0.25">
      <c r="AY5034" s="235" t="s">
        <v>85</v>
      </c>
      <c r="AZ5034" s="235" t="s">
        <v>4312</v>
      </c>
      <c r="BA5034" s="235">
        <v>3529302</v>
      </c>
      <c r="BB5034" s="235"/>
      <c r="BC5034" s="235"/>
    </row>
    <row r="5035" spans="51:55" ht="30" customHeight="1" x14ac:dyDescent="0.25">
      <c r="AY5035" s="235" t="s">
        <v>85</v>
      </c>
      <c r="AZ5035" s="235" t="s">
        <v>4317</v>
      </c>
      <c r="BA5035" s="235">
        <v>3529401</v>
      </c>
      <c r="BB5035" s="235"/>
      <c r="BC5035" s="235"/>
    </row>
    <row r="5036" spans="51:55" ht="30" customHeight="1" x14ac:dyDescent="0.25">
      <c r="AY5036" s="235" t="s">
        <v>85</v>
      </c>
      <c r="AZ5036" s="235" t="s">
        <v>4321</v>
      </c>
      <c r="BA5036" s="235">
        <v>3529500</v>
      </c>
      <c r="BB5036" s="235"/>
      <c r="BC5036" s="235"/>
    </row>
    <row r="5037" spans="51:55" ht="30" customHeight="1" x14ac:dyDescent="0.25">
      <c r="AY5037" s="235" t="s">
        <v>85</v>
      </c>
      <c r="AZ5037" s="235" t="s">
        <v>4326</v>
      </c>
      <c r="BA5037" s="235">
        <v>3529609</v>
      </c>
      <c r="BB5037" s="235"/>
      <c r="BC5037" s="235"/>
    </row>
    <row r="5038" spans="51:55" ht="30" customHeight="1" x14ac:dyDescent="0.25">
      <c r="AY5038" s="235" t="s">
        <v>85</v>
      </c>
      <c r="AZ5038" s="235" t="s">
        <v>4331</v>
      </c>
      <c r="BA5038" s="235">
        <v>3529658</v>
      </c>
      <c r="BB5038" s="235"/>
      <c r="BC5038" s="235"/>
    </row>
    <row r="5039" spans="51:55" ht="30" customHeight="1" x14ac:dyDescent="0.25">
      <c r="AY5039" s="235" t="s">
        <v>85</v>
      </c>
      <c r="AZ5039" s="235" t="s">
        <v>4336</v>
      </c>
      <c r="BA5039" s="235">
        <v>3529708</v>
      </c>
      <c r="BB5039" s="235"/>
      <c r="BC5039" s="235"/>
    </row>
    <row r="5040" spans="51:55" ht="30" customHeight="1" x14ac:dyDescent="0.25">
      <c r="AY5040" s="235" t="s">
        <v>85</v>
      </c>
      <c r="AZ5040" s="235" t="s">
        <v>4341</v>
      </c>
      <c r="BA5040" s="235">
        <v>3529807</v>
      </c>
      <c r="BB5040" s="235"/>
      <c r="BC5040" s="235"/>
    </row>
    <row r="5041" spans="51:55" ht="30" customHeight="1" x14ac:dyDescent="0.25">
      <c r="AY5041" s="235" t="s">
        <v>85</v>
      </c>
      <c r="AZ5041" s="235" t="s">
        <v>4346</v>
      </c>
      <c r="BA5041" s="235">
        <v>3530003</v>
      </c>
      <c r="BB5041" s="235"/>
      <c r="BC5041" s="235"/>
    </row>
    <row r="5042" spans="51:55" ht="30" customHeight="1" x14ac:dyDescent="0.25">
      <c r="AY5042" s="235" t="s">
        <v>85</v>
      </c>
      <c r="AZ5042" s="235" t="s">
        <v>4351</v>
      </c>
      <c r="BA5042" s="235">
        <v>3529906</v>
      </c>
      <c r="BB5042" s="235"/>
      <c r="BC5042" s="235"/>
    </row>
    <row r="5043" spans="51:55" ht="30" customHeight="1" x14ac:dyDescent="0.25">
      <c r="AY5043" s="235" t="s">
        <v>85</v>
      </c>
      <c r="AZ5043" s="235" t="s">
        <v>4355</v>
      </c>
      <c r="BA5043" s="235">
        <v>3530102</v>
      </c>
      <c r="BB5043" s="235"/>
      <c r="BC5043" s="235"/>
    </row>
    <row r="5044" spans="51:55" ht="30" customHeight="1" x14ac:dyDescent="0.25">
      <c r="AY5044" s="235" t="s">
        <v>85</v>
      </c>
      <c r="AZ5044" s="235" t="s">
        <v>4359</v>
      </c>
      <c r="BA5044" s="235">
        <v>3530201</v>
      </c>
      <c r="BB5044" s="235"/>
      <c r="BC5044" s="235"/>
    </row>
    <row r="5045" spans="51:55" ht="30" customHeight="1" x14ac:dyDescent="0.25">
      <c r="AY5045" s="235" t="s">
        <v>85</v>
      </c>
      <c r="AZ5045" s="235" t="s">
        <v>4363</v>
      </c>
      <c r="BA5045" s="235">
        <v>3530300</v>
      </c>
      <c r="BB5045" s="235"/>
      <c r="BC5045" s="235"/>
    </row>
    <row r="5046" spans="51:55" ht="30" customHeight="1" x14ac:dyDescent="0.25">
      <c r="AY5046" s="235" t="s">
        <v>85</v>
      </c>
      <c r="AZ5046" s="235" t="s">
        <v>4368</v>
      </c>
      <c r="BA5046" s="235">
        <v>3530409</v>
      </c>
      <c r="BB5046" s="235"/>
      <c r="BC5046" s="235"/>
    </row>
    <row r="5047" spans="51:55" ht="30" customHeight="1" x14ac:dyDescent="0.25">
      <c r="AY5047" s="235" t="s">
        <v>85</v>
      </c>
      <c r="AZ5047" s="235" t="s">
        <v>4372</v>
      </c>
      <c r="BA5047" s="235">
        <v>3530508</v>
      </c>
      <c r="BB5047" s="235"/>
      <c r="BC5047" s="235"/>
    </row>
    <row r="5048" spans="51:55" ht="30" customHeight="1" x14ac:dyDescent="0.25">
      <c r="AY5048" s="235" t="s">
        <v>85</v>
      </c>
      <c r="AZ5048" s="235" t="s">
        <v>4377</v>
      </c>
      <c r="BA5048" s="235">
        <v>3530607</v>
      </c>
      <c r="BB5048" s="235"/>
      <c r="BC5048" s="235"/>
    </row>
    <row r="5049" spans="51:55" ht="30" customHeight="1" x14ac:dyDescent="0.25">
      <c r="AY5049" s="235" t="s">
        <v>85</v>
      </c>
      <c r="AZ5049" s="235" t="s">
        <v>4381</v>
      </c>
      <c r="BA5049" s="235">
        <v>3530706</v>
      </c>
      <c r="BB5049" s="235"/>
      <c r="BC5049" s="235"/>
    </row>
    <row r="5050" spans="51:55" ht="30" customHeight="1" x14ac:dyDescent="0.25">
      <c r="AY5050" s="235" t="s">
        <v>85</v>
      </c>
      <c r="AZ5050" s="235" t="s">
        <v>4386</v>
      </c>
      <c r="BA5050" s="235">
        <v>3530805</v>
      </c>
      <c r="BB5050" s="235"/>
      <c r="BC5050" s="235"/>
    </row>
    <row r="5051" spans="51:55" ht="30" customHeight="1" x14ac:dyDescent="0.25">
      <c r="AY5051" s="235" t="s">
        <v>85</v>
      </c>
      <c r="AZ5051" s="235" t="s">
        <v>4391</v>
      </c>
      <c r="BA5051" s="235">
        <v>3530904</v>
      </c>
      <c r="BB5051" s="235"/>
      <c r="BC5051" s="235"/>
    </row>
    <row r="5052" spans="51:55" ht="30" customHeight="1" x14ac:dyDescent="0.25">
      <c r="AY5052" s="235" t="s">
        <v>85</v>
      </c>
      <c r="AZ5052" s="235" t="s">
        <v>4395</v>
      </c>
      <c r="BA5052" s="235">
        <v>3531001</v>
      </c>
      <c r="BB5052" s="235"/>
      <c r="BC5052" s="235"/>
    </row>
    <row r="5053" spans="51:55" ht="30" customHeight="1" x14ac:dyDescent="0.25">
      <c r="AY5053" s="235" t="s">
        <v>85</v>
      </c>
      <c r="AZ5053" s="235" t="s">
        <v>4400</v>
      </c>
      <c r="BA5053" s="235">
        <v>3531100</v>
      </c>
      <c r="BB5053" s="235"/>
      <c r="BC5053" s="235"/>
    </row>
    <row r="5054" spans="51:55" ht="30" customHeight="1" x14ac:dyDescent="0.25">
      <c r="AY5054" s="235" t="s">
        <v>85</v>
      </c>
      <c r="AZ5054" s="235" t="s">
        <v>4405</v>
      </c>
      <c r="BA5054" s="235">
        <v>3531209</v>
      </c>
      <c r="BB5054" s="235"/>
      <c r="BC5054" s="235"/>
    </row>
    <row r="5055" spans="51:55" ht="30" customHeight="1" x14ac:dyDescent="0.25">
      <c r="AY5055" s="235" t="s">
        <v>85</v>
      </c>
      <c r="AZ5055" s="235" t="s">
        <v>4409</v>
      </c>
      <c r="BA5055" s="235">
        <v>3531308</v>
      </c>
      <c r="BB5055" s="235"/>
      <c r="BC5055" s="235"/>
    </row>
    <row r="5056" spans="51:55" ht="30" customHeight="1" x14ac:dyDescent="0.25">
      <c r="AY5056" s="235" t="s">
        <v>85</v>
      </c>
      <c r="AZ5056" s="235" t="s">
        <v>4414</v>
      </c>
      <c r="BA5056" s="235">
        <v>3531407</v>
      </c>
      <c r="BB5056" s="235"/>
      <c r="BC5056" s="235"/>
    </row>
    <row r="5057" spans="51:55" ht="30" customHeight="1" x14ac:dyDescent="0.25">
      <c r="AY5057" s="235" t="s">
        <v>85</v>
      </c>
      <c r="AZ5057" s="235" t="s">
        <v>4419</v>
      </c>
      <c r="BA5057" s="235">
        <v>3531506</v>
      </c>
      <c r="BB5057" s="235"/>
      <c r="BC5057" s="235"/>
    </row>
    <row r="5058" spans="51:55" ht="30" customHeight="1" x14ac:dyDescent="0.25">
      <c r="AY5058" s="235" t="s">
        <v>85</v>
      </c>
      <c r="AZ5058" s="235" t="s">
        <v>3154</v>
      </c>
      <c r="BA5058" s="235">
        <v>3531605</v>
      </c>
      <c r="BB5058" s="235"/>
      <c r="BC5058" s="235"/>
    </row>
    <row r="5059" spans="51:55" ht="30" customHeight="1" x14ac:dyDescent="0.25">
      <c r="AY5059" s="235" t="s">
        <v>85</v>
      </c>
      <c r="AZ5059" s="235" t="s">
        <v>4428</v>
      </c>
      <c r="BA5059" s="235">
        <v>3531803</v>
      </c>
      <c r="BB5059" s="235"/>
      <c r="BC5059" s="235"/>
    </row>
    <row r="5060" spans="51:55" ht="30" customHeight="1" x14ac:dyDescent="0.25">
      <c r="AY5060" s="235" t="s">
        <v>85</v>
      </c>
      <c r="AZ5060" s="235" t="s">
        <v>4433</v>
      </c>
      <c r="BA5060" s="235">
        <v>3531704</v>
      </c>
      <c r="BB5060" s="235"/>
      <c r="BC5060" s="235"/>
    </row>
    <row r="5061" spans="51:55" ht="30" customHeight="1" x14ac:dyDescent="0.25">
      <c r="AY5061" s="235" t="s">
        <v>85</v>
      </c>
      <c r="AZ5061" s="235" t="s">
        <v>4438</v>
      </c>
      <c r="BA5061" s="235">
        <v>3531902</v>
      </c>
      <c r="BB5061" s="235"/>
      <c r="BC5061" s="235"/>
    </row>
    <row r="5062" spans="51:55" ht="30" customHeight="1" x14ac:dyDescent="0.25">
      <c r="AY5062" s="235" t="s">
        <v>85</v>
      </c>
      <c r="AZ5062" s="235" t="s">
        <v>4442</v>
      </c>
      <c r="BA5062" s="235">
        <v>3532009</v>
      </c>
      <c r="BB5062" s="235"/>
      <c r="BC5062" s="235"/>
    </row>
    <row r="5063" spans="51:55" ht="30" customHeight="1" x14ac:dyDescent="0.25">
      <c r="AY5063" s="235" t="s">
        <v>85</v>
      </c>
      <c r="AZ5063" s="235" t="s">
        <v>4447</v>
      </c>
      <c r="BA5063" s="235">
        <v>3532058</v>
      </c>
      <c r="BB5063" s="235"/>
      <c r="BC5063" s="235"/>
    </row>
    <row r="5064" spans="51:55" ht="30" customHeight="1" x14ac:dyDescent="0.25">
      <c r="AY5064" s="235" t="s">
        <v>85</v>
      </c>
      <c r="AZ5064" s="235" t="s">
        <v>4452</v>
      </c>
      <c r="BA5064" s="235">
        <v>3532108</v>
      </c>
      <c r="BB5064" s="235"/>
      <c r="BC5064" s="235"/>
    </row>
    <row r="5065" spans="51:55" ht="30" customHeight="1" x14ac:dyDescent="0.25">
      <c r="AY5065" s="235" t="s">
        <v>85</v>
      </c>
      <c r="AZ5065" s="235" t="s">
        <v>4457</v>
      </c>
      <c r="BA5065" s="235">
        <v>3532157</v>
      </c>
      <c r="BB5065" s="235"/>
      <c r="BC5065" s="235"/>
    </row>
    <row r="5066" spans="51:55" ht="30" customHeight="1" x14ac:dyDescent="0.25">
      <c r="AY5066" s="235" t="s">
        <v>85</v>
      </c>
      <c r="AZ5066" s="235" t="s">
        <v>4462</v>
      </c>
      <c r="BA5066" s="235">
        <v>3532207</v>
      </c>
      <c r="BB5066" s="235"/>
      <c r="BC5066" s="235"/>
    </row>
    <row r="5067" spans="51:55" ht="30" customHeight="1" x14ac:dyDescent="0.25">
      <c r="AY5067" s="235" t="s">
        <v>85</v>
      </c>
      <c r="AZ5067" s="235" t="s">
        <v>4467</v>
      </c>
      <c r="BA5067" s="235">
        <v>3532306</v>
      </c>
      <c r="BB5067" s="235"/>
      <c r="BC5067" s="235"/>
    </row>
    <row r="5068" spans="51:55" ht="30" customHeight="1" x14ac:dyDescent="0.25">
      <c r="AY5068" s="235" t="s">
        <v>85</v>
      </c>
      <c r="AZ5068" s="235" t="s">
        <v>4471</v>
      </c>
      <c r="BA5068" s="235">
        <v>3532405</v>
      </c>
      <c r="BB5068" s="235"/>
      <c r="BC5068" s="235"/>
    </row>
    <row r="5069" spans="51:55" ht="30" customHeight="1" x14ac:dyDescent="0.25">
      <c r="AY5069" s="235" t="s">
        <v>85</v>
      </c>
      <c r="AZ5069" s="235" t="s">
        <v>4476</v>
      </c>
      <c r="BA5069" s="235">
        <v>3532504</v>
      </c>
      <c r="BB5069" s="235"/>
      <c r="BC5069" s="235"/>
    </row>
    <row r="5070" spans="51:55" ht="30" customHeight="1" x14ac:dyDescent="0.25">
      <c r="AY5070" s="235" t="s">
        <v>85</v>
      </c>
      <c r="AZ5070" s="235" t="s">
        <v>4481</v>
      </c>
      <c r="BA5070" s="235">
        <v>3532603</v>
      </c>
      <c r="BB5070" s="235"/>
      <c r="BC5070" s="235"/>
    </row>
    <row r="5071" spans="51:55" ht="30" customHeight="1" x14ac:dyDescent="0.25">
      <c r="AY5071" s="235" t="s">
        <v>85</v>
      </c>
      <c r="AZ5071" s="235" t="s">
        <v>4486</v>
      </c>
      <c r="BA5071" s="235">
        <v>3532702</v>
      </c>
      <c r="BB5071" s="235"/>
      <c r="BC5071" s="235"/>
    </row>
    <row r="5072" spans="51:55" ht="30" customHeight="1" x14ac:dyDescent="0.25">
      <c r="AY5072" s="235" t="s">
        <v>85</v>
      </c>
      <c r="AZ5072" s="235" t="s">
        <v>4491</v>
      </c>
      <c r="BA5072" s="235">
        <v>3532801</v>
      </c>
      <c r="BB5072" s="235"/>
      <c r="BC5072" s="235"/>
    </row>
    <row r="5073" spans="51:55" ht="30" customHeight="1" x14ac:dyDescent="0.25">
      <c r="AY5073" s="235" t="s">
        <v>85</v>
      </c>
      <c r="AZ5073" s="235" t="s">
        <v>4496</v>
      </c>
      <c r="BA5073" s="235">
        <v>3532827</v>
      </c>
      <c r="BB5073" s="235"/>
      <c r="BC5073" s="235"/>
    </row>
    <row r="5074" spans="51:55" ht="30" customHeight="1" x14ac:dyDescent="0.25">
      <c r="AY5074" s="235" t="s">
        <v>85</v>
      </c>
      <c r="AZ5074" s="235" t="s">
        <v>4501</v>
      </c>
      <c r="BA5074" s="235">
        <v>3532843</v>
      </c>
      <c r="BB5074" s="235"/>
      <c r="BC5074" s="235"/>
    </row>
    <row r="5075" spans="51:55" ht="30" customHeight="1" x14ac:dyDescent="0.25">
      <c r="AY5075" s="235" t="s">
        <v>85</v>
      </c>
      <c r="AZ5075" s="235" t="s">
        <v>4506</v>
      </c>
      <c r="BA5075" s="235">
        <v>3532868</v>
      </c>
      <c r="BB5075" s="235"/>
      <c r="BC5075" s="235"/>
    </row>
    <row r="5076" spans="51:55" ht="30" customHeight="1" x14ac:dyDescent="0.25">
      <c r="AY5076" s="235" t="s">
        <v>85</v>
      </c>
      <c r="AZ5076" s="235" t="s">
        <v>4511</v>
      </c>
      <c r="BA5076" s="235">
        <v>3532900</v>
      </c>
      <c r="BB5076" s="235"/>
      <c r="BC5076" s="235"/>
    </row>
    <row r="5077" spans="51:55" ht="30" customHeight="1" x14ac:dyDescent="0.25">
      <c r="AY5077" s="235" t="s">
        <v>85</v>
      </c>
      <c r="AZ5077" s="235" t="s">
        <v>4515</v>
      </c>
      <c r="BA5077" s="235">
        <v>3533007</v>
      </c>
      <c r="BB5077" s="235"/>
      <c r="BC5077" s="235"/>
    </row>
    <row r="5078" spans="51:55" ht="30" customHeight="1" x14ac:dyDescent="0.25">
      <c r="AY5078" s="235" t="s">
        <v>85</v>
      </c>
      <c r="AZ5078" s="235" t="s">
        <v>4520</v>
      </c>
      <c r="BA5078" s="235">
        <v>3533106</v>
      </c>
      <c r="BB5078" s="235"/>
      <c r="BC5078" s="235"/>
    </row>
    <row r="5079" spans="51:55" ht="30" customHeight="1" x14ac:dyDescent="0.25">
      <c r="AY5079" s="235" t="s">
        <v>85</v>
      </c>
      <c r="AZ5079" s="235" t="s">
        <v>4525</v>
      </c>
      <c r="BA5079" s="235">
        <v>3533205</v>
      </c>
      <c r="BB5079" s="235"/>
      <c r="BC5079" s="235"/>
    </row>
    <row r="5080" spans="51:55" ht="30" customHeight="1" x14ac:dyDescent="0.25">
      <c r="AY5080" s="235" t="s">
        <v>85</v>
      </c>
      <c r="AZ5080" s="235" t="s">
        <v>4530</v>
      </c>
      <c r="BA5080" s="235">
        <v>3533304</v>
      </c>
      <c r="BB5080" s="235"/>
      <c r="BC5080" s="235"/>
    </row>
    <row r="5081" spans="51:55" ht="30" customHeight="1" x14ac:dyDescent="0.25">
      <c r="AY5081" s="235" t="s">
        <v>85</v>
      </c>
      <c r="AZ5081" s="235" t="s">
        <v>4535</v>
      </c>
      <c r="BA5081" s="235">
        <v>3533403</v>
      </c>
      <c r="BB5081" s="235"/>
      <c r="BC5081" s="235"/>
    </row>
    <row r="5082" spans="51:55" ht="30" customHeight="1" x14ac:dyDescent="0.25">
      <c r="AY5082" s="235" t="s">
        <v>85</v>
      </c>
      <c r="AZ5082" s="235" t="s">
        <v>4539</v>
      </c>
      <c r="BA5082" s="235">
        <v>3533254</v>
      </c>
      <c r="BB5082" s="235"/>
      <c r="BC5082" s="235"/>
    </row>
    <row r="5083" spans="51:55" ht="30" customHeight="1" x14ac:dyDescent="0.25">
      <c r="AY5083" s="235" t="s">
        <v>85</v>
      </c>
      <c r="AZ5083" s="235" t="s">
        <v>3245</v>
      </c>
      <c r="BA5083" s="235">
        <v>3533502</v>
      </c>
      <c r="BB5083" s="235"/>
      <c r="BC5083" s="235"/>
    </row>
    <row r="5084" spans="51:55" ht="30" customHeight="1" x14ac:dyDescent="0.25">
      <c r="AY5084" s="235" t="s">
        <v>85</v>
      </c>
      <c r="AZ5084" s="235" t="s">
        <v>4548</v>
      </c>
      <c r="BA5084" s="235">
        <v>3533601</v>
      </c>
      <c r="BB5084" s="235"/>
      <c r="BC5084" s="235"/>
    </row>
    <row r="5085" spans="51:55" ht="30" customHeight="1" x14ac:dyDescent="0.25">
      <c r="AY5085" s="235" t="s">
        <v>85</v>
      </c>
      <c r="AZ5085" s="235" t="s">
        <v>4553</v>
      </c>
      <c r="BA5085" s="235">
        <v>3533700</v>
      </c>
      <c r="BB5085" s="235"/>
      <c r="BC5085" s="235"/>
    </row>
    <row r="5086" spans="51:55" ht="30" customHeight="1" x14ac:dyDescent="0.25">
      <c r="AY5086" s="235" t="s">
        <v>85</v>
      </c>
      <c r="AZ5086" s="235" t="s">
        <v>4558</v>
      </c>
      <c r="BA5086" s="235">
        <v>3533809</v>
      </c>
      <c r="BB5086" s="235"/>
      <c r="BC5086" s="235"/>
    </row>
    <row r="5087" spans="51:55" ht="30" customHeight="1" x14ac:dyDescent="0.25">
      <c r="AY5087" s="235" t="s">
        <v>85</v>
      </c>
      <c r="AZ5087" s="235" t="s">
        <v>4563</v>
      </c>
      <c r="BA5087" s="235">
        <v>3533908</v>
      </c>
      <c r="BB5087" s="235"/>
      <c r="BC5087" s="235"/>
    </row>
    <row r="5088" spans="51:55" ht="30" customHeight="1" x14ac:dyDescent="0.25">
      <c r="AY5088" s="235" t="s">
        <v>85</v>
      </c>
      <c r="AZ5088" s="235" t="s">
        <v>4566</v>
      </c>
      <c r="BA5088" s="235">
        <v>3534005</v>
      </c>
      <c r="BB5088" s="235"/>
      <c r="BC5088" s="235"/>
    </row>
    <row r="5089" spans="51:55" ht="30" customHeight="1" x14ac:dyDescent="0.25">
      <c r="AY5089" s="235" t="s">
        <v>85</v>
      </c>
      <c r="AZ5089" s="235" t="s">
        <v>4570</v>
      </c>
      <c r="BA5089" s="235">
        <v>3534104</v>
      </c>
      <c r="BB5089" s="235"/>
      <c r="BC5089" s="235"/>
    </row>
    <row r="5090" spans="51:55" ht="30" customHeight="1" x14ac:dyDescent="0.25">
      <c r="AY5090" s="235" t="s">
        <v>85</v>
      </c>
      <c r="AZ5090" s="235" t="s">
        <v>4575</v>
      </c>
      <c r="BA5090" s="235">
        <v>3534203</v>
      </c>
      <c r="BB5090" s="235"/>
      <c r="BC5090" s="235"/>
    </row>
    <row r="5091" spans="51:55" ht="30" customHeight="1" x14ac:dyDescent="0.25">
      <c r="AY5091" s="235" t="s">
        <v>85</v>
      </c>
      <c r="AZ5091" s="235" t="s">
        <v>4580</v>
      </c>
      <c r="BA5091" s="235">
        <v>3534302</v>
      </c>
      <c r="BB5091" s="235"/>
      <c r="BC5091" s="235"/>
    </row>
    <row r="5092" spans="51:55" ht="30" customHeight="1" x14ac:dyDescent="0.25">
      <c r="AY5092" s="235" t="s">
        <v>85</v>
      </c>
      <c r="AZ5092" s="235" t="s">
        <v>4585</v>
      </c>
      <c r="BA5092" s="235">
        <v>3534401</v>
      </c>
      <c r="BB5092" s="235"/>
      <c r="BC5092" s="235"/>
    </row>
    <row r="5093" spans="51:55" ht="30" customHeight="1" x14ac:dyDescent="0.25">
      <c r="AY5093" s="235" t="s">
        <v>85</v>
      </c>
      <c r="AZ5093" s="235" t="s">
        <v>4590</v>
      </c>
      <c r="BA5093" s="235">
        <v>3534500</v>
      </c>
      <c r="BB5093" s="235"/>
      <c r="BC5093" s="235"/>
    </row>
    <row r="5094" spans="51:55" ht="30" customHeight="1" x14ac:dyDescent="0.25">
      <c r="AY5094" s="235" t="s">
        <v>85</v>
      </c>
      <c r="AZ5094" s="235" t="s">
        <v>4594</v>
      </c>
      <c r="BA5094" s="235">
        <v>3534609</v>
      </c>
      <c r="BB5094" s="235"/>
      <c r="BC5094" s="235"/>
    </row>
    <row r="5095" spans="51:55" ht="30" customHeight="1" x14ac:dyDescent="0.25">
      <c r="AY5095" s="235" t="s">
        <v>85</v>
      </c>
      <c r="AZ5095" s="235" t="s">
        <v>4599</v>
      </c>
      <c r="BA5095" s="235">
        <v>3534708</v>
      </c>
      <c r="BB5095" s="235"/>
      <c r="BC5095" s="235"/>
    </row>
    <row r="5096" spans="51:55" ht="30" customHeight="1" x14ac:dyDescent="0.25">
      <c r="AY5096" s="235" t="s">
        <v>85</v>
      </c>
      <c r="AZ5096" s="235" t="s">
        <v>3288</v>
      </c>
      <c r="BA5096" s="235">
        <v>3534807</v>
      </c>
      <c r="BB5096" s="235"/>
      <c r="BC5096" s="235"/>
    </row>
    <row r="5097" spans="51:55" ht="30" customHeight="1" x14ac:dyDescent="0.25">
      <c r="AY5097" s="235" t="s">
        <v>85</v>
      </c>
      <c r="AZ5097" s="235" t="s">
        <v>4607</v>
      </c>
      <c r="BA5097" s="235">
        <v>3534757</v>
      </c>
      <c r="BB5097" s="235"/>
      <c r="BC5097" s="235"/>
    </row>
    <row r="5098" spans="51:55" ht="30" customHeight="1" x14ac:dyDescent="0.25">
      <c r="AY5098" s="235" t="s">
        <v>85</v>
      </c>
      <c r="AZ5098" s="235" t="s">
        <v>4612</v>
      </c>
      <c r="BA5098" s="235">
        <v>3534906</v>
      </c>
      <c r="BB5098" s="235"/>
      <c r="BC5098" s="235"/>
    </row>
    <row r="5099" spans="51:55" ht="30" customHeight="1" x14ac:dyDescent="0.25">
      <c r="AY5099" s="235" t="s">
        <v>85</v>
      </c>
      <c r="AZ5099" s="235" t="s">
        <v>1571</v>
      </c>
      <c r="BA5099" s="235">
        <v>3535002</v>
      </c>
      <c r="BB5099" s="235"/>
      <c r="BC5099" s="235"/>
    </row>
    <row r="5100" spans="51:55" ht="30" customHeight="1" x14ac:dyDescent="0.25">
      <c r="AY5100" s="235" t="s">
        <v>85</v>
      </c>
      <c r="AZ5100" s="235" t="s">
        <v>4621</v>
      </c>
      <c r="BA5100" s="235">
        <v>3535101</v>
      </c>
      <c r="BB5100" s="235"/>
      <c r="BC5100" s="235"/>
    </row>
    <row r="5101" spans="51:55" ht="30" customHeight="1" x14ac:dyDescent="0.25">
      <c r="AY5101" s="235" t="s">
        <v>85</v>
      </c>
      <c r="AZ5101" s="235" t="s">
        <v>4626</v>
      </c>
      <c r="BA5101" s="235">
        <v>3535200</v>
      </c>
      <c r="BB5101" s="235"/>
      <c r="BC5101" s="235"/>
    </row>
    <row r="5102" spans="51:55" ht="30" customHeight="1" x14ac:dyDescent="0.25">
      <c r="AY5102" s="235" t="s">
        <v>85</v>
      </c>
      <c r="AZ5102" s="235" t="s">
        <v>3881</v>
      </c>
      <c r="BA5102" s="235">
        <v>3535309</v>
      </c>
      <c r="BB5102" s="235"/>
      <c r="BC5102" s="235"/>
    </row>
    <row r="5103" spans="51:55" ht="30" customHeight="1" x14ac:dyDescent="0.25">
      <c r="AY5103" s="235" t="s">
        <v>85</v>
      </c>
      <c r="AZ5103" s="235" t="s">
        <v>4633</v>
      </c>
      <c r="BA5103" s="235">
        <v>3535408</v>
      </c>
      <c r="BB5103" s="235"/>
      <c r="BC5103" s="235"/>
    </row>
    <row r="5104" spans="51:55" ht="30" customHeight="1" x14ac:dyDescent="0.25">
      <c r="AY5104" s="235" t="s">
        <v>85</v>
      </c>
      <c r="AZ5104" s="235" t="s">
        <v>4637</v>
      </c>
      <c r="BA5104" s="235">
        <v>3535507</v>
      </c>
      <c r="BB5104" s="235"/>
      <c r="BC5104" s="235"/>
    </row>
    <row r="5105" spans="51:55" ht="30" customHeight="1" x14ac:dyDescent="0.25">
      <c r="AY5105" s="235" t="s">
        <v>85</v>
      </c>
      <c r="AZ5105" s="235" t="s">
        <v>4640</v>
      </c>
      <c r="BA5105" s="235">
        <v>3535606</v>
      </c>
      <c r="BB5105" s="235"/>
      <c r="BC5105" s="235"/>
    </row>
    <row r="5106" spans="51:55" ht="30" customHeight="1" x14ac:dyDescent="0.25">
      <c r="AY5106" s="235" t="s">
        <v>85</v>
      </c>
      <c r="AZ5106" s="235" t="s">
        <v>3374</v>
      </c>
      <c r="BA5106" s="235">
        <v>3535705</v>
      </c>
      <c r="BB5106" s="235"/>
      <c r="BC5106" s="235"/>
    </row>
    <row r="5107" spans="51:55" ht="30" customHeight="1" x14ac:dyDescent="0.25">
      <c r="AY5107" s="235" t="s">
        <v>85</v>
      </c>
      <c r="AZ5107" s="235" t="s">
        <v>4646</v>
      </c>
      <c r="BA5107" s="235">
        <v>3535804</v>
      </c>
      <c r="BB5107" s="235"/>
      <c r="BC5107" s="235"/>
    </row>
    <row r="5108" spans="51:55" ht="30" customHeight="1" x14ac:dyDescent="0.25">
      <c r="AY5108" s="235" t="s">
        <v>85</v>
      </c>
      <c r="AZ5108" s="235" t="s">
        <v>4650</v>
      </c>
      <c r="BA5108" s="235">
        <v>3535903</v>
      </c>
      <c r="BB5108" s="235"/>
      <c r="BC5108" s="235"/>
    </row>
    <row r="5109" spans="51:55" ht="30" customHeight="1" x14ac:dyDescent="0.25">
      <c r="AY5109" s="235" t="s">
        <v>85</v>
      </c>
      <c r="AZ5109" s="235" t="s">
        <v>4654</v>
      </c>
      <c r="BA5109" s="235">
        <v>3536000</v>
      </c>
      <c r="BB5109" s="235"/>
      <c r="BC5109" s="235"/>
    </row>
    <row r="5110" spans="51:55" ht="30" customHeight="1" x14ac:dyDescent="0.25">
      <c r="AY5110" s="235" t="s">
        <v>85</v>
      </c>
      <c r="AZ5110" s="235" t="s">
        <v>4658</v>
      </c>
      <c r="BA5110" s="235">
        <v>3536109</v>
      </c>
      <c r="BB5110" s="235"/>
      <c r="BC5110" s="235"/>
    </row>
    <row r="5111" spans="51:55" ht="30" customHeight="1" x14ac:dyDescent="0.25">
      <c r="AY5111" s="235" t="s">
        <v>85</v>
      </c>
      <c r="AZ5111" s="235" t="s">
        <v>4662</v>
      </c>
      <c r="BA5111" s="235">
        <v>3536208</v>
      </c>
      <c r="BB5111" s="235"/>
      <c r="BC5111" s="235"/>
    </row>
    <row r="5112" spans="51:55" ht="30" customHeight="1" x14ac:dyDescent="0.25">
      <c r="AY5112" s="235" t="s">
        <v>85</v>
      </c>
      <c r="AZ5112" s="235" t="s">
        <v>4666</v>
      </c>
      <c r="BA5112" s="235">
        <v>3536257</v>
      </c>
      <c r="BB5112" s="235"/>
      <c r="BC5112" s="235"/>
    </row>
    <row r="5113" spans="51:55" ht="30" customHeight="1" x14ac:dyDescent="0.25">
      <c r="AY5113" s="235" t="s">
        <v>85</v>
      </c>
      <c r="AZ5113" s="235" t="s">
        <v>4669</v>
      </c>
      <c r="BA5113" s="235">
        <v>3536307</v>
      </c>
      <c r="BB5113" s="235"/>
      <c r="BC5113" s="235"/>
    </row>
    <row r="5114" spans="51:55" ht="30" customHeight="1" x14ac:dyDescent="0.25">
      <c r="AY5114" s="235" t="s">
        <v>85</v>
      </c>
      <c r="AZ5114" s="235" t="s">
        <v>4673</v>
      </c>
      <c r="BA5114" s="235">
        <v>3536406</v>
      </c>
      <c r="BB5114" s="235"/>
      <c r="BC5114" s="235"/>
    </row>
    <row r="5115" spans="51:55" ht="30" customHeight="1" x14ac:dyDescent="0.25">
      <c r="AY5115" s="235" t="s">
        <v>85</v>
      </c>
      <c r="AZ5115" s="235" t="s">
        <v>4677</v>
      </c>
      <c r="BA5115" s="235">
        <v>3536505</v>
      </c>
      <c r="BB5115" s="235"/>
      <c r="BC5115" s="235"/>
    </row>
    <row r="5116" spans="51:55" ht="30" customHeight="1" x14ac:dyDescent="0.25">
      <c r="AY5116" s="235" t="s">
        <v>85</v>
      </c>
      <c r="AZ5116" s="235" t="s">
        <v>4681</v>
      </c>
      <c r="BA5116" s="235">
        <v>3536570</v>
      </c>
      <c r="BB5116" s="235"/>
      <c r="BC5116" s="235"/>
    </row>
    <row r="5117" spans="51:55" ht="30" customHeight="1" x14ac:dyDescent="0.25">
      <c r="AY5117" s="235" t="s">
        <v>85</v>
      </c>
      <c r="AZ5117" s="235" t="s">
        <v>4685</v>
      </c>
      <c r="BA5117" s="235">
        <v>3536604</v>
      </c>
      <c r="BB5117" s="235"/>
      <c r="BC5117" s="235"/>
    </row>
    <row r="5118" spans="51:55" ht="30" customHeight="1" x14ac:dyDescent="0.25">
      <c r="AY5118" s="235" t="s">
        <v>85</v>
      </c>
      <c r="AZ5118" s="235" t="s">
        <v>4689</v>
      </c>
      <c r="BA5118" s="235">
        <v>3536703</v>
      </c>
      <c r="BB5118" s="235"/>
      <c r="BC5118" s="235"/>
    </row>
    <row r="5119" spans="51:55" ht="30" customHeight="1" x14ac:dyDescent="0.25">
      <c r="AY5119" s="235" t="s">
        <v>85</v>
      </c>
      <c r="AZ5119" s="235" t="s">
        <v>4693</v>
      </c>
      <c r="BA5119" s="235">
        <v>3536802</v>
      </c>
      <c r="BB5119" s="235"/>
      <c r="BC5119" s="235"/>
    </row>
    <row r="5120" spans="51:55" ht="30" customHeight="1" x14ac:dyDescent="0.25">
      <c r="AY5120" s="235" t="s">
        <v>85</v>
      </c>
      <c r="AZ5120" s="235" t="s">
        <v>4696</v>
      </c>
      <c r="BA5120" s="235">
        <v>3536901</v>
      </c>
      <c r="BB5120" s="235"/>
      <c r="BC5120" s="235"/>
    </row>
    <row r="5121" spans="51:55" ht="30" customHeight="1" x14ac:dyDescent="0.25">
      <c r="AY5121" s="235" t="s">
        <v>85</v>
      </c>
      <c r="AZ5121" s="235" t="s">
        <v>4699</v>
      </c>
      <c r="BA5121" s="235">
        <v>3537008</v>
      </c>
      <c r="BB5121" s="235"/>
      <c r="BC5121" s="235"/>
    </row>
    <row r="5122" spans="51:55" ht="30" customHeight="1" x14ac:dyDescent="0.25">
      <c r="AY5122" s="235" t="s">
        <v>85</v>
      </c>
      <c r="AZ5122" s="235" t="s">
        <v>4702</v>
      </c>
      <c r="BA5122" s="235">
        <v>3537107</v>
      </c>
      <c r="BB5122" s="235"/>
      <c r="BC5122" s="235"/>
    </row>
    <row r="5123" spans="51:55" ht="30" customHeight="1" x14ac:dyDescent="0.25">
      <c r="AY5123" s="235" t="s">
        <v>85</v>
      </c>
      <c r="AZ5123" s="235" t="s">
        <v>4704</v>
      </c>
      <c r="BA5123" s="235">
        <v>3537156</v>
      </c>
      <c r="BB5123" s="235"/>
      <c r="BC5123" s="235"/>
    </row>
    <row r="5124" spans="51:55" ht="30" customHeight="1" x14ac:dyDescent="0.25">
      <c r="AY5124" s="235" t="s">
        <v>85</v>
      </c>
      <c r="AZ5124" s="235" t="s">
        <v>4707</v>
      </c>
      <c r="BA5124" s="235">
        <v>3537206</v>
      </c>
      <c r="BB5124" s="235"/>
      <c r="BC5124" s="235"/>
    </row>
    <row r="5125" spans="51:55" ht="30" customHeight="1" x14ac:dyDescent="0.25">
      <c r="AY5125" s="235" t="s">
        <v>85</v>
      </c>
      <c r="AZ5125" s="235" t="s">
        <v>4710</v>
      </c>
      <c r="BA5125" s="235">
        <v>3537305</v>
      </c>
      <c r="BB5125" s="235"/>
      <c r="BC5125" s="235"/>
    </row>
    <row r="5126" spans="51:55" ht="30" customHeight="1" x14ac:dyDescent="0.25">
      <c r="AY5126" s="235" t="s">
        <v>85</v>
      </c>
      <c r="AZ5126" s="235" t="s">
        <v>4713</v>
      </c>
      <c r="BA5126" s="235">
        <v>3537404</v>
      </c>
      <c r="BB5126" s="235"/>
      <c r="BC5126" s="235"/>
    </row>
    <row r="5127" spans="51:55" ht="30" customHeight="1" x14ac:dyDescent="0.25">
      <c r="AY5127" s="235" t="s">
        <v>85</v>
      </c>
      <c r="AZ5127" s="235" t="s">
        <v>4716</v>
      </c>
      <c r="BA5127" s="235">
        <v>3537503</v>
      </c>
      <c r="BB5127" s="235"/>
      <c r="BC5127" s="235"/>
    </row>
    <row r="5128" spans="51:55" ht="30" customHeight="1" x14ac:dyDescent="0.25">
      <c r="AY5128" s="235" t="s">
        <v>85</v>
      </c>
      <c r="AZ5128" s="235" t="s">
        <v>4719</v>
      </c>
      <c r="BA5128" s="235">
        <v>3537602</v>
      </c>
      <c r="BB5128" s="235"/>
      <c r="BC5128" s="235"/>
    </row>
    <row r="5129" spans="51:55" ht="30" customHeight="1" x14ac:dyDescent="0.25">
      <c r="AY5129" s="235" t="s">
        <v>85</v>
      </c>
      <c r="AZ5129" s="235" t="s">
        <v>4722</v>
      </c>
      <c r="BA5129" s="235">
        <v>3537701</v>
      </c>
      <c r="BB5129" s="235"/>
      <c r="BC5129" s="235"/>
    </row>
    <row r="5130" spans="51:55" ht="30" customHeight="1" x14ac:dyDescent="0.25">
      <c r="AY5130" s="235" t="s">
        <v>85</v>
      </c>
      <c r="AZ5130" s="235" t="s">
        <v>4725</v>
      </c>
      <c r="BA5130" s="235">
        <v>3537800</v>
      </c>
      <c r="BB5130" s="235"/>
      <c r="BC5130" s="235"/>
    </row>
    <row r="5131" spans="51:55" ht="30" customHeight="1" x14ac:dyDescent="0.25">
      <c r="AY5131" s="235" t="s">
        <v>85</v>
      </c>
      <c r="AZ5131" s="235" t="s">
        <v>4727</v>
      </c>
      <c r="BA5131" s="235">
        <v>3537909</v>
      </c>
      <c r="BB5131" s="235"/>
      <c r="BC5131" s="235"/>
    </row>
    <row r="5132" spans="51:55" ht="30" customHeight="1" x14ac:dyDescent="0.25">
      <c r="AY5132" s="235" t="s">
        <v>85</v>
      </c>
      <c r="AZ5132" s="235" t="s">
        <v>4729</v>
      </c>
      <c r="BA5132" s="235">
        <v>3538006</v>
      </c>
      <c r="BB5132" s="235"/>
      <c r="BC5132" s="235"/>
    </row>
    <row r="5133" spans="51:55" ht="30" customHeight="1" x14ac:dyDescent="0.25">
      <c r="AY5133" s="235" t="s">
        <v>85</v>
      </c>
      <c r="AZ5133" s="235" t="s">
        <v>4732</v>
      </c>
      <c r="BA5133" s="235">
        <v>3538105</v>
      </c>
      <c r="BB5133" s="235"/>
      <c r="BC5133" s="235"/>
    </row>
    <row r="5134" spans="51:55" ht="30" customHeight="1" x14ac:dyDescent="0.25">
      <c r="AY5134" s="235" t="s">
        <v>85</v>
      </c>
      <c r="AZ5134" s="235" t="s">
        <v>3461</v>
      </c>
      <c r="BA5134" s="235">
        <v>3538204</v>
      </c>
      <c r="BB5134" s="235"/>
      <c r="BC5134" s="235"/>
    </row>
    <row r="5135" spans="51:55" ht="30" customHeight="1" x14ac:dyDescent="0.25">
      <c r="AY5135" s="235" t="s">
        <v>85</v>
      </c>
      <c r="AZ5135" s="235" t="s">
        <v>4737</v>
      </c>
      <c r="BA5135" s="235">
        <v>3538303</v>
      </c>
      <c r="BB5135" s="235"/>
      <c r="BC5135" s="235"/>
    </row>
    <row r="5136" spans="51:55" ht="30" customHeight="1" x14ac:dyDescent="0.25">
      <c r="AY5136" s="235" t="s">
        <v>85</v>
      </c>
      <c r="AZ5136" s="235" t="s">
        <v>4739</v>
      </c>
      <c r="BA5136" s="235">
        <v>3538501</v>
      </c>
      <c r="BB5136" s="235"/>
      <c r="BC5136" s="235"/>
    </row>
    <row r="5137" spans="51:55" ht="30" customHeight="1" x14ac:dyDescent="0.25">
      <c r="AY5137" s="235" t="s">
        <v>85</v>
      </c>
      <c r="AZ5137" s="235" t="s">
        <v>4742</v>
      </c>
      <c r="BA5137" s="235">
        <v>3538600</v>
      </c>
      <c r="BB5137" s="235"/>
      <c r="BC5137" s="235"/>
    </row>
    <row r="5138" spans="51:55" ht="30" customHeight="1" x14ac:dyDescent="0.25">
      <c r="AY5138" s="235" t="s">
        <v>85</v>
      </c>
      <c r="AZ5138" s="235" t="s">
        <v>4744</v>
      </c>
      <c r="BA5138" s="235">
        <v>3538709</v>
      </c>
      <c r="BB5138" s="235"/>
      <c r="BC5138" s="235"/>
    </row>
    <row r="5139" spans="51:55" ht="30" customHeight="1" x14ac:dyDescent="0.25">
      <c r="AY5139" s="235" t="s">
        <v>85</v>
      </c>
      <c r="AZ5139" s="235" t="s">
        <v>4746</v>
      </c>
      <c r="BA5139" s="235">
        <v>3538808</v>
      </c>
      <c r="BB5139" s="235"/>
      <c r="BC5139" s="235"/>
    </row>
    <row r="5140" spans="51:55" ht="30" customHeight="1" x14ac:dyDescent="0.25">
      <c r="AY5140" s="235" t="s">
        <v>85</v>
      </c>
      <c r="AZ5140" s="235" t="s">
        <v>4749</v>
      </c>
      <c r="BA5140" s="235">
        <v>3538907</v>
      </c>
      <c r="BB5140" s="235"/>
      <c r="BC5140" s="235"/>
    </row>
    <row r="5141" spans="51:55" ht="30" customHeight="1" x14ac:dyDescent="0.25">
      <c r="AY5141" s="235" t="s">
        <v>85</v>
      </c>
      <c r="AZ5141" s="235" t="s">
        <v>4751</v>
      </c>
      <c r="BA5141" s="235">
        <v>3539004</v>
      </c>
      <c r="BB5141" s="235"/>
      <c r="BC5141" s="235"/>
    </row>
    <row r="5142" spans="51:55" ht="30" customHeight="1" x14ac:dyDescent="0.25">
      <c r="AY5142" s="235" t="s">
        <v>85</v>
      </c>
      <c r="AZ5142" s="235" t="s">
        <v>4754</v>
      </c>
      <c r="BA5142" s="235">
        <v>3539103</v>
      </c>
      <c r="BB5142" s="235"/>
      <c r="BC5142" s="235"/>
    </row>
    <row r="5143" spans="51:55" ht="30" customHeight="1" x14ac:dyDescent="0.25">
      <c r="AY5143" s="235" t="s">
        <v>85</v>
      </c>
      <c r="AZ5143" s="235" t="s">
        <v>4757</v>
      </c>
      <c r="BA5143" s="235">
        <v>3539202</v>
      </c>
      <c r="BB5143" s="235"/>
      <c r="BC5143" s="235"/>
    </row>
    <row r="5144" spans="51:55" ht="30" customHeight="1" x14ac:dyDescent="0.25">
      <c r="AY5144" s="235" t="s">
        <v>85</v>
      </c>
      <c r="AZ5144" s="235" t="s">
        <v>4760</v>
      </c>
      <c r="BA5144" s="235">
        <v>3539301</v>
      </c>
      <c r="BB5144" s="235"/>
      <c r="BC5144" s="235"/>
    </row>
    <row r="5145" spans="51:55" ht="30" customHeight="1" x14ac:dyDescent="0.25">
      <c r="AY5145" s="235" t="s">
        <v>85</v>
      </c>
      <c r="AZ5145" s="235" t="s">
        <v>4763</v>
      </c>
      <c r="BA5145" s="235">
        <v>3539400</v>
      </c>
      <c r="BB5145" s="235"/>
      <c r="BC5145" s="235"/>
    </row>
    <row r="5146" spans="51:55" ht="30" customHeight="1" x14ac:dyDescent="0.25">
      <c r="AY5146" s="235" t="s">
        <v>85</v>
      </c>
      <c r="AZ5146" s="235" t="s">
        <v>4013</v>
      </c>
      <c r="BA5146" s="235">
        <v>3539509</v>
      </c>
      <c r="BB5146" s="235"/>
      <c r="BC5146" s="235"/>
    </row>
    <row r="5147" spans="51:55" ht="30" customHeight="1" x14ac:dyDescent="0.25">
      <c r="AY5147" s="235" t="s">
        <v>85</v>
      </c>
      <c r="AZ5147" s="235" t="s">
        <v>4024</v>
      </c>
      <c r="BA5147" s="235">
        <v>3539608</v>
      </c>
      <c r="BB5147" s="235"/>
      <c r="BC5147" s="235"/>
    </row>
    <row r="5148" spans="51:55" ht="30" customHeight="1" x14ac:dyDescent="0.25">
      <c r="AY5148" s="235" t="s">
        <v>85</v>
      </c>
      <c r="AZ5148" s="235" t="s">
        <v>4769</v>
      </c>
      <c r="BA5148" s="235">
        <v>3539707</v>
      </c>
      <c r="BB5148" s="235"/>
      <c r="BC5148" s="235"/>
    </row>
    <row r="5149" spans="51:55" ht="30" customHeight="1" x14ac:dyDescent="0.25">
      <c r="AY5149" s="235" t="s">
        <v>85</v>
      </c>
      <c r="AZ5149" s="235" t="s">
        <v>4772</v>
      </c>
      <c r="BA5149" s="235">
        <v>3539806</v>
      </c>
      <c r="BB5149" s="235"/>
      <c r="BC5149" s="235"/>
    </row>
    <row r="5150" spans="51:55" ht="30" customHeight="1" x14ac:dyDescent="0.25">
      <c r="AY5150" s="235" t="s">
        <v>85</v>
      </c>
      <c r="AZ5150" s="235" t="s">
        <v>4775</v>
      </c>
      <c r="BA5150" s="235">
        <v>3539905</v>
      </c>
      <c r="BB5150" s="235"/>
      <c r="BC5150" s="235"/>
    </row>
    <row r="5151" spans="51:55" ht="30" customHeight="1" x14ac:dyDescent="0.25">
      <c r="AY5151" s="235" t="s">
        <v>85</v>
      </c>
      <c r="AZ5151" s="235" t="s">
        <v>4778</v>
      </c>
      <c r="BA5151" s="235">
        <v>3540002</v>
      </c>
      <c r="BB5151" s="235"/>
      <c r="BC5151" s="235"/>
    </row>
    <row r="5152" spans="51:55" ht="30" customHeight="1" x14ac:dyDescent="0.25">
      <c r="AY5152" s="235" t="s">
        <v>85</v>
      </c>
      <c r="AZ5152" s="235" t="s">
        <v>4781</v>
      </c>
      <c r="BA5152" s="235">
        <v>3540101</v>
      </c>
      <c r="BB5152" s="235"/>
      <c r="BC5152" s="235"/>
    </row>
    <row r="5153" spans="51:55" ht="30" customHeight="1" x14ac:dyDescent="0.25">
      <c r="AY5153" s="235" t="s">
        <v>85</v>
      </c>
      <c r="AZ5153" s="235" t="s">
        <v>4784</v>
      </c>
      <c r="BA5153" s="235">
        <v>3540200</v>
      </c>
      <c r="BB5153" s="235"/>
      <c r="BC5153" s="235"/>
    </row>
    <row r="5154" spans="51:55" ht="30" customHeight="1" x14ac:dyDescent="0.25">
      <c r="AY5154" s="235" t="s">
        <v>85</v>
      </c>
      <c r="AZ5154" s="235" t="s">
        <v>4787</v>
      </c>
      <c r="BA5154" s="235">
        <v>3540259</v>
      </c>
      <c r="BB5154" s="235"/>
      <c r="BC5154" s="235"/>
    </row>
    <row r="5155" spans="51:55" ht="30" customHeight="1" x14ac:dyDescent="0.25">
      <c r="AY5155" s="235" t="s">
        <v>85</v>
      </c>
      <c r="AZ5155" s="235" t="s">
        <v>4790</v>
      </c>
      <c r="BA5155" s="235">
        <v>3540309</v>
      </c>
      <c r="BB5155" s="235"/>
      <c r="BC5155" s="235"/>
    </row>
    <row r="5156" spans="51:55" ht="30" customHeight="1" x14ac:dyDescent="0.25">
      <c r="AY5156" s="235" t="s">
        <v>85</v>
      </c>
      <c r="AZ5156" s="235" t="s">
        <v>4793</v>
      </c>
      <c r="BA5156" s="235">
        <v>3540408</v>
      </c>
      <c r="BB5156" s="235"/>
      <c r="BC5156" s="235"/>
    </row>
    <row r="5157" spans="51:55" ht="30" customHeight="1" x14ac:dyDescent="0.25">
      <c r="AY5157" s="235" t="s">
        <v>85</v>
      </c>
      <c r="AZ5157" s="235" t="s">
        <v>4796</v>
      </c>
      <c r="BA5157" s="235">
        <v>3540507</v>
      </c>
      <c r="BB5157" s="235"/>
      <c r="BC5157" s="235"/>
    </row>
    <row r="5158" spans="51:55" ht="30" customHeight="1" x14ac:dyDescent="0.25">
      <c r="AY5158" s="235" t="s">
        <v>85</v>
      </c>
      <c r="AZ5158" s="235" t="s">
        <v>4799</v>
      </c>
      <c r="BA5158" s="235">
        <v>3540606</v>
      </c>
      <c r="BB5158" s="235"/>
      <c r="BC5158" s="235"/>
    </row>
    <row r="5159" spans="51:55" ht="30" customHeight="1" x14ac:dyDescent="0.25">
      <c r="AY5159" s="235" t="s">
        <v>85</v>
      </c>
      <c r="AZ5159" s="235" t="s">
        <v>4802</v>
      </c>
      <c r="BA5159" s="235">
        <v>3540705</v>
      </c>
      <c r="BB5159" s="235"/>
      <c r="BC5159" s="235"/>
    </row>
    <row r="5160" spans="51:55" ht="30" customHeight="1" x14ac:dyDescent="0.25">
      <c r="AY5160" s="235" t="s">
        <v>85</v>
      </c>
      <c r="AZ5160" s="235" t="s">
        <v>4805</v>
      </c>
      <c r="BA5160" s="235">
        <v>3540754</v>
      </c>
      <c r="BB5160" s="235"/>
      <c r="BC5160" s="235"/>
    </row>
    <row r="5161" spans="51:55" ht="30" customHeight="1" x14ac:dyDescent="0.25">
      <c r="AY5161" s="235" t="s">
        <v>85</v>
      </c>
      <c r="AZ5161" s="235" t="s">
        <v>4808</v>
      </c>
      <c r="BA5161" s="235">
        <v>3540804</v>
      </c>
      <c r="BB5161" s="235"/>
      <c r="BC5161" s="235"/>
    </row>
    <row r="5162" spans="51:55" ht="30" customHeight="1" x14ac:dyDescent="0.25">
      <c r="AY5162" s="235" t="s">
        <v>85</v>
      </c>
      <c r="AZ5162" s="235" t="s">
        <v>4811</v>
      </c>
      <c r="BA5162" s="235">
        <v>3540853</v>
      </c>
      <c r="BB5162" s="235"/>
      <c r="BC5162" s="235"/>
    </row>
    <row r="5163" spans="51:55" ht="30" customHeight="1" x14ac:dyDescent="0.25">
      <c r="AY5163" s="235" t="s">
        <v>85</v>
      </c>
      <c r="AZ5163" s="235" t="s">
        <v>4814</v>
      </c>
      <c r="BA5163" s="235">
        <v>3540903</v>
      </c>
      <c r="BB5163" s="235"/>
      <c r="BC5163" s="235"/>
    </row>
    <row r="5164" spans="51:55" ht="30" customHeight="1" x14ac:dyDescent="0.25">
      <c r="AY5164" s="235" t="s">
        <v>85</v>
      </c>
      <c r="AZ5164" s="235" t="s">
        <v>3567</v>
      </c>
      <c r="BA5164" s="235">
        <v>3541000</v>
      </c>
      <c r="BB5164" s="235"/>
      <c r="BC5164" s="235"/>
    </row>
    <row r="5165" spans="51:55" ht="30" customHeight="1" x14ac:dyDescent="0.25">
      <c r="AY5165" s="235" t="s">
        <v>85</v>
      </c>
      <c r="AZ5165" s="235" t="s">
        <v>4818</v>
      </c>
      <c r="BA5165" s="235">
        <v>3541059</v>
      </c>
      <c r="BB5165" s="235"/>
      <c r="BC5165" s="235"/>
    </row>
    <row r="5166" spans="51:55" ht="30" customHeight="1" x14ac:dyDescent="0.25">
      <c r="AY5166" s="235" t="s">
        <v>85</v>
      </c>
      <c r="AZ5166" s="235" t="s">
        <v>4821</v>
      </c>
      <c r="BA5166" s="235">
        <v>3541109</v>
      </c>
      <c r="BB5166" s="235"/>
      <c r="BC5166" s="235"/>
    </row>
    <row r="5167" spans="51:55" ht="30" customHeight="1" x14ac:dyDescent="0.25">
      <c r="AY5167" s="235" t="s">
        <v>85</v>
      </c>
      <c r="AZ5167" s="235" t="s">
        <v>4824</v>
      </c>
      <c r="BA5167" s="235">
        <v>3541208</v>
      </c>
      <c r="BB5167" s="235"/>
      <c r="BC5167" s="235"/>
    </row>
    <row r="5168" spans="51:55" ht="30" customHeight="1" x14ac:dyDescent="0.25">
      <c r="AY5168" s="235" t="s">
        <v>85</v>
      </c>
      <c r="AZ5168" s="235" t="s">
        <v>4827</v>
      </c>
      <c r="BA5168" s="235">
        <v>3541307</v>
      </c>
      <c r="BB5168" s="235"/>
      <c r="BC5168" s="235"/>
    </row>
    <row r="5169" spans="51:55" ht="30" customHeight="1" x14ac:dyDescent="0.25">
      <c r="AY5169" s="235" t="s">
        <v>85</v>
      </c>
      <c r="AZ5169" s="235" t="s">
        <v>4830</v>
      </c>
      <c r="BA5169" s="235">
        <v>3541406</v>
      </c>
      <c r="BB5169" s="235"/>
      <c r="BC5169" s="235"/>
    </row>
    <row r="5170" spans="51:55" ht="30" customHeight="1" x14ac:dyDescent="0.25">
      <c r="AY5170" s="235" t="s">
        <v>85</v>
      </c>
      <c r="AZ5170" s="235" t="s">
        <v>4833</v>
      </c>
      <c r="BA5170" s="235">
        <v>3541505</v>
      </c>
      <c r="BB5170" s="235"/>
      <c r="BC5170" s="235"/>
    </row>
    <row r="5171" spans="51:55" ht="30" customHeight="1" x14ac:dyDescent="0.25">
      <c r="AY5171" s="235" t="s">
        <v>85</v>
      </c>
      <c r="AZ5171" s="235" t="s">
        <v>4836</v>
      </c>
      <c r="BA5171" s="235">
        <v>3541604</v>
      </c>
      <c r="BB5171" s="235"/>
      <c r="BC5171" s="235"/>
    </row>
    <row r="5172" spans="51:55" ht="30" customHeight="1" x14ac:dyDescent="0.25">
      <c r="AY5172" s="235" t="s">
        <v>85</v>
      </c>
      <c r="AZ5172" s="235" t="s">
        <v>4839</v>
      </c>
      <c r="BA5172" s="235">
        <v>3541653</v>
      </c>
      <c r="BB5172" s="235"/>
      <c r="BC5172" s="235"/>
    </row>
    <row r="5173" spans="51:55" ht="30" customHeight="1" x14ac:dyDescent="0.25">
      <c r="AY5173" s="235" t="s">
        <v>85</v>
      </c>
      <c r="AZ5173" s="235" t="s">
        <v>4842</v>
      </c>
      <c r="BA5173" s="235">
        <v>3541703</v>
      </c>
      <c r="BB5173" s="235"/>
      <c r="BC5173" s="235"/>
    </row>
    <row r="5174" spans="51:55" ht="30" customHeight="1" x14ac:dyDescent="0.25">
      <c r="AY5174" s="235" t="s">
        <v>85</v>
      </c>
      <c r="AZ5174" s="235" t="s">
        <v>4845</v>
      </c>
      <c r="BA5174" s="235">
        <v>3541802</v>
      </c>
      <c r="BB5174" s="235"/>
      <c r="BC5174" s="235"/>
    </row>
    <row r="5175" spans="51:55" ht="30" customHeight="1" x14ac:dyDescent="0.25">
      <c r="AY5175" s="235" t="s">
        <v>85</v>
      </c>
      <c r="AZ5175" s="235" t="s">
        <v>4848</v>
      </c>
      <c r="BA5175" s="235">
        <v>3541901</v>
      </c>
      <c r="BB5175" s="235"/>
      <c r="BC5175" s="235"/>
    </row>
    <row r="5176" spans="51:55" ht="30" customHeight="1" x14ac:dyDescent="0.25">
      <c r="AY5176" s="235" t="s">
        <v>85</v>
      </c>
      <c r="AZ5176" s="235" t="s">
        <v>4851</v>
      </c>
      <c r="BA5176" s="235">
        <v>3542008</v>
      </c>
      <c r="BB5176" s="235"/>
      <c r="BC5176" s="235"/>
    </row>
    <row r="5177" spans="51:55" ht="30" customHeight="1" x14ac:dyDescent="0.25">
      <c r="AY5177" s="235" t="s">
        <v>85</v>
      </c>
      <c r="AZ5177" s="235" t="s">
        <v>4854</v>
      </c>
      <c r="BA5177" s="235">
        <v>3542107</v>
      </c>
      <c r="BB5177" s="235"/>
      <c r="BC5177" s="235"/>
    </row>
    <row r="5178" spans="51:55" ht="30" customHeight="1" x14ac:dyDescent="0.25">
      <c r="AY5178" s="235" t="s">
        <v>85</v>
      </c>
      <c r="AZ5178" s="235" t="s">
        <v>4857</v>
      </c>
      <c r="BA5178" s="235">
        <v>3542206</v>
      </c>
      <c r="BB5178" s="235"/>
      <c r="BC5178" s="235"/>
    </row>
    <row r="5179" spans="51:55" ht="30" customHeight="1" x14ac:dyDescent="0.25">
      <c r="AY5179" s="235" t="s">
        <v>85</v>
      </c>
      <c r="AZ5179" s="235" t="s">
        <v>4860</v>
      </c>
      <c r="BA5179" s="235">
        <v>3542305</v>
      </c>
      <c r="BB5179" s="235"/>
      <c r="BC5179" s="235"/>
    </row>
    <row r="5180" spans="51:55" ht="30" customHeight="1" x14ac:dyDescent="0.25">
      <c r="AY5180" s="235" t="s">
        <v>85</v>
      </c>
      <c r="AZ5180" s="235" t="s">
        <v>4863</v>
      </c>
      <c r="BA5180" s="235">
        <v>3542404</v>
      </c>
      <c r="BB5180" s="235"/>
      <c r="BC5180" s="235"/>
    </row>
    <row r="5181" spans="51:55" ht="30" customHeight="1" x14ac:dyDescent="0.25">
      <c r="AY5181" s="235" t="s">
        <v>85</v>
      </c>
      <c r="AZ5181" s="235" t="s">
        <v>4866</v>
      </c>
      <c r="BA5181" s="235">
        <v>3542503</v>
      </c>
      <c r="BB5181" s="235"/>
      <c r="BC5181" s="235"/>
    </row>
    <row r="5182" spans="51:55" ht="30" customHeight="1" x14ac:dyDescent="0.25">
      <c r="AY5182" s="235" t="s">
        <v>85</v>
      </c>
      <c r="AZ5182" s="235" t="s">
        <v>4869</v>
      </c>
      <c r="BA5182" s="235">
        <v>3542602</v>
      </c>
      <c r="BB5182" s="235"/>
      <c r="BC5182" s="235"/>
    </row>
    <row r="5183" spans="51:55" ht="30" customHeight="1" x14ac:dyDescent="0.25">
      <c r="AY5183" s="235" t="s">
        <v>85</v>
      </c>
      <c r="AZ5183" s="235" t="s">
        <v>4871</v>
      </c>
      <c r="BA5183" s="235">
        <v>3542701</v>
      </c>
      <c r="BB5183" s="235"/>
      <c r="BC5183" s="235"/>
    </row>
    <row r="5184" spans="51:55" ht="30" customHeight="1" x14ac:dyDescent="0.25">
      <c r="AY5184" s="235" t="s">
        <v>85</v>
      </c>
      <c r="AZ5184" s="235" t="s">
        <v>4873</v>
      </c>
      <c r="BA5184" s="235">
        <v>3542800</v>
      </c>
      <c r="BB5184" s="235"/>
      <c r="BC5184" s="235"/>
    </row>
    <row r="5185" spans="51:55" ht="30" customHeight="1" x14ac:dyDescent="0.25">
      <c r="AY5185" s="235" t="s">
        <v>85</v>
      </c>
      <c r="AZ5185" s="235" t="s">
        <v>4876</v>
      </c>
      <c r="BA5185" s="235">
        <v>3542909</v>
      </c>
      <c r="BB5185" s="235"/>
      <c r="BC5185" s="235"/>
    </row>
    <row r="5186" spans="51:55" ht="30" customHeight="1" x14ac:dyDescent="0.25">
      <c r="AY5186" s="235" t="s">
        <v>85</v>
      </c>
      <c r="AZ5186" s="235" t="s">
        <v>4879</v>
      </c>
      <c r="BA5186" s="235">
        <v>3543006</v>
      </c>
      <c r="BB5186" s="235"/>
      <c r="BC5186" s="235"/>
    </row>
    <row r="5187" spans="51:55" ht="30" customHeight="1" x14ac:dyDescent="0.25">
      <c r="AY5187" s="235" t="s">
        <v>85</v>
      </c>
      <c r="AZ5187" s="235" t="s">
        <v>4882</v>
      </c>
      <c r="BA5187" s="235">
        <v>3543105</v>
      </c>
      <c r="BB5187" s="235"/>
      <c r="BC5187" s="235"/>
    </row>
    <row r="5188" spans="51:55" ht="30" customHeight="1" x14ac:dyDescent="0.25">
      <c r="AY5188" s="235" t="s">
        <v>85</v>
      </c>
      <c r="AZ5188" s="235" t="s">
        <v>4885</v>
      </c>
      <c r="BA5188" s="235">
        <v>3543204</v>
      </c>
      <c r="BB5188" s="235"/>
      <c r="BC5188" s="235"/>
    </row>
    <row r="5189" spans="51:55" ht="30" customHeight="1" x14ac:dyDescent="0.25">
      <c r="AY5189" s="235" t="s">
        <v>85</v>
      </c>
      <c r="AZ5189" s="235" t="s">
        <v>4888</v>
      </c>
      <c r="BA5189" s="235">
        <v>3543238</v>
      </c>
      <c r="BB5189" s="235"/>
      <c r="BC5189" s="235"/>
    </row>
    <row r="5190" spans="51:55" ht="30" customHeight="1" x14ac:dyDescent="0.25">
      <c r="AY5190" s="235" t="s">
        <v>85</v>
      </c>
      <c r="AZ5190" s="235" t="s">
        <v>4891</v>
      </c>
      <c r="BA5190" s="235">
        <v>3543253</v>
      </c>
      <c r="BB5190" s="235"/>
      <c r="BC5190" s="235"/>
    </row>
    <row r="5191" spans="51:55" ht="30" customHeight="1" x14ac:dyDescent="0.25">
      <c r="AY5191" s="235" t="s">
        <v>85</v>
      </c>
      <c r="AZ5191" s="235" t="s">
        <v>4894</v>
      </c>
      <c r="BA5191" s="235">
        <v>3543303</v>
      </c>
      <c r="BB5191" s="235"/>
      <c r="BC5191" s="235"/>
    </row>
    <row r="5192" spans="51:55" ht="30" customHeight="1" x14ac:dyDescent="0.25">
      <c r="AY5192" s="235" t="s">
        <v>85</v>
      </c>
      <c r="AZ5192" s="235" t="s">
        <v>4897</v>
      </c>
      <c r="BA5192" s="235">
        <v>3543402</v>
      </c>
      <c r="BB5192" s="235"/>
      <c r="BC5192" s="235"/>
    </row>
    <row r="5193" spans="51:55" ht="30" customHeight="1" x14ac:dyDescent="0.25">
      <c r="AY5193" s="235" t="s">
        <v>85</v>
      </c>
      <c r="AZ5193" s="235" t="s">
        <v>4900</v>
      </c>
      <c r="BA5193" s="235">
        <v>3543600</v>
      </c>
      <c r="BB5193" s="235"/>
      <c r="BC5193" s="235"/>
    </row>
    <row r="5194" spans="51:55" ht="30" customHeight="1" x14ac:dyDescent="0.25">
      <c r="AY5194" s="235" t="s">
        <v>85</v>
      </c>
      <c r="AZ5194" s="235" t="s">
        <v>4903</v>
      </c>
      <c r="BA5194" s="235">
        <v>3543709</v>
      </c>
      <c r="BB5194" s="235"/>
      <c r="BC5194" s="235"/>
    </row>
    <row r="5195" spans="51:55" ht="30" customHeight="1" x14ac:dyDescent="0.25">
      <c r="AY5195" s="235" t="s">
        <v>85</v>
      </c>
      <c r="AZ5195" s="235" t="s">
        <v>4906</v>
      </c>
      <c r="BA5195" s="235">
        <v>3543808</v>
      </c>
      <c r="BB5195" s="235"/>
      <c r="BC5195" s="235"/>
    </row>
    <row r="5196" spans="51:55" ht="30" customHeight="1" x14ac:dyDescent="0.25">
      <c r="AY5196" s="235" t="s">
        <v>85</v>
      </c>
      <c r="AZ5196" s="235" t="s">
        <v>1565</v>
      </c>
      <c r="BA5196" s="235">
        <v>3543907</v>
      </c>
      <c r="BB5196" s="235"/>
      <c r="BC5196" s="235"/>
    </row>
    <row r="5197" spans="51:55" ht="30" customHeight="1" x14ac:dyDescent="0.25">
      <c r="AY5197" s="235" t="s">
        <v>85</v>
      </c>
      <c r="AZ5197" s="235" t="s">
        <v>4911</v>
      </c>
      <c r="BA5197" s="235">
        <v>3544004</v>
      </c>
      <c r="BB5197" s="235"/>
      <c r="BC5197" s="235"/>
    </row>
    <row r="5198" spans="51:55" ht="30" customHeight="1" x14ac:dyDescent="0.25">
      <c r="AY5198" s="235" t="s">
        <v>85</v>
      </c>
      <c r="AZ5198" s="235" t="s">
        <v>4914</v>
      </c>
      <c r="BA5198" s="235">
        <v>3544103</v>
      </c>
      <c r="BB5198" s="235"/>
      <c r="BC5198" s="235"/>
    </row>
    <row r="5199" spans="51:55" ht="30" customHeight="1" x14ac:dyDescent="0.25">
      <c r="AY5199" s="235" t="s">
        <v>85</v>
      </c>
      <c r="AZ5199" s="235" t="s">
        <v>4917</v>
      </c>
      <c r="BA5199" s="235">
        <v>3544202</v>
      </c>
      <c r="BB5199" s="235"/>
      <c r="BC5199" s="235"/>
    </row>
    <row r="5200" spans="51:55" ht="30" customHeight="1" x14ac:dyDescent="0.25">
      <c r="AY5200" s="235" t="s">
        <v>85</v>
      </c>
      <c r="AZ5200" s="235" t="s">
        <v>4919</v>
      </c>
      <c r="BA5200" s="235">
        <v>3543501</v>
      </c>
      <c r="BB5200" s="235"/>
      <c r="BC5200" s="235"/>
    </row>
    <row r="5201" spans="51:55" ht="30" customHeight="1" x14ac:dyDescent="0.25">
      <c r="AY5201" s="235" t="s">
        <v>85</v>
      </c>
      <c r="AZ5201" s="235" t="s">
        <v>4921</v>
      </c>
      <c r="BA5201" s="235">
        <v>3544251</v>
      </c>
      <c r="BB5201" s="235"/>
      <c r="BC5201" s="235"/>
    </row>
    <row r="5202" spans="51:55" ht="30" customHeight="1" x14ac:dyDescent="0.25">
      <c r="AY5202" s="235" t="s">
        <v>85</v>
      </c>
      <c r="AZ5202" s="235" t="s">
        <v>4923</v>
      </c>
      <c r="BA5202" s="235">
        <v>3544301</v>
      </c>
      <c r="BB5202" s="235"/>
      <c r="BC5202" s="235"/>
    </row>
    <row r="5203" spans="51:55" ht="30" customHeight="1" x14ac:dyDescent="0.25">
      <c r="AY5203" s="235" t="s">
        <v>85</v>
      </c>
      <c r="AZ5203" s="235" t="s">
        <v>4925</v>
      </c>
      <c r="BA5203" s="235">
        <v>3544400</v>
      </c>
      <c r="BB5203" s="235"/>
      <c r="BC5203" s="235"/>
    </row>
    <row r="5204" spans="51:55" ht="30" customHeight="1" x14ac:dyDescent="0.25">
      <c r="AY5204" s="235" t="s">
        <v>85</v>
      </c>
      <c r="AZ5204" s="235" t="s">
        <v>4927</v>
      </c>
      <c r="BA5204" s="235">
        <v>3544509</v>
      </c>
      <c r="BB5204" s="235"/>
      <c r="BC5204" s="235"/>
    </row>
    <row r="5205" spans="51:55" ht="30" customHeight="1" x14ac:dyDescent="0.25">
      <c r="AY5205" s="235" t="s">
        <v>85</v>
      </c>
      <c r="AZ5205" s="235" t="s">
        <v>4929</v>
      </c>
      <c r="BA5205" s="235">
        <v>3544608</v>
      </c>
      <c r="BB5205" s="235"/>
      <c r="BC5205" s="235"/>
    </row>
    <row r="5206" spans="51:55" ht="30" customHeight="1" x14ac:dyDescent="0.25">
      <c r="AY5206" s="235" t="s">
        <v>85</v>
      </c>
      <c r="AZ5206" s="235" t="s">
        <v>4931</v>
      </c>
      <c r="BA5206" s="235">
        <v>3544707</v>
      </c>
      <c r="BB5206" s="235"/>
      <c r="BC5206" s="235"/>
    </row>
    <row r="5207" spans="51:55" ht="30" customHeight="1" x14ac:dyDescent="0.25">
      <c r="AY5207" s="235" t="s">
        <v>85</v>
      </c>
      <c r="AZ5207" s="235" t="s">
        <v>4933</v>
      </c>
      <c r="BA5207" s="235">
        <v>3544806</v>
      </c>
      <c r="BB5207" s="235"/>
      <c r="BC5207" s="235"/>
    </row>
    <row r="5208" spans="51:55" ht="30" customHeight="1" x14ac:dyDescent="0.25">
      <c r="AY5208" s="235" t="s">
        <v>85</v>
      </c>
      <c r="AZ5208" s="235" t="s">
        <v>4935</v>
      </c>
      <c r="BA5208" s="235">
        <v>3544905</v>
      </c>
      <c r="BB5208" s="235"/>
      <c r="BC5208" s="235"/>
    </row>
    <row r="5209" spans="51:55" ht="30" customHeight="1" x14ac:dyDescent="0.25">
      <c r="AY5209" s="235" t="s">
        <v>85</v>
      </c>
      <c r="AZ5209" s="235" t="s">
        <v>4937</v>
      </c>
      <c r="BA5209" s="235">
        <v>3545001</v>
      </c>
      <c r="BB5209" s="235"/>
      <c r="BC5209" s="235"/>
    </row>
    <row r="5210" spans="51:55" ht="30" customHeight="1" x14ac:dyDescent="0.25">
      <c r="AY5210" s="235" t="s">
        <v>85</v>
      </c>
      <c r="AZ5210" s="235" t="s">
        <v>4939</v>
      </c>
      <c r="BA5210" s="235">
        <v>3545100</v>
      </c>
      <c r="BB5210" s="235"/>
      <c r="BC5210" s="235"/>
    </row>
    <row r="5211" spans="51:55" ht="30" customHeight="1" x14ac:dyDescent="0.25">
      <c r="AY5211" s="235" t="s">
        <v>85</v>
      </c>
      <c r="AZ5211" s="235" t="s">
        <v>3732</v>
      </c>
      <c r="BA5211" s="235">
        <v>3545159</v>
      </c>
      <c r="BB5211" s="235"/>
      <c r="BC5211" s="235"/>
    </row>
    <row r="5212" spans="51:55" ht="30" customHeight="1" x14ac:dyDescent="0.25">
      <c r="AY5212" s="235" t="s">
        <v>85</v>
      </c>
      <c r="AZ5212" s="235" t="s">
        <v>4942</v>
      </c>
      <c r="BA5212" s="235">
        <v>3545209</v>
      </c>
      <c r="BB5212" s="235"/>
      <c r="BC5212" s="235"/>
    </row>
    <row r="5213" spans="51:55" ht="30" customHeight="1" x14ac:dyDescent="0.25">
      <c r="AY5213" s="235" t="s">
        <v>85</v>
      </c>
      <c r="AZ5213" s="235" t="s">
        <v>4944</v>
      </c>
      <c r="BA5213" s="235">
        <v>3545308</v>
      </c>
      <c r="BB5213" s="235"/>
      <c r="BC5213" s="235"/>
    </row>
    <row r="5214" spans="51:55" ht="30" customHeight="1" x14ac:dyDescent="0.25">
      <c r="AY5214" s="235" t="s">
        <v>85</v>
      </c>
      <c r="AZ5214" s="235" t="s">
        <v>4946</v>
      </c>
      <c r="BA5214" s="235">
        <v>3545407</v>
      </c>
      <c r="BB5214" s="235"/>
      <c r="BC5214" s="235"/>
    </row>
    <row r="5215" spans="51:55" ht="30" customHeight="1" x14ac:dyDescent="0.25">
      <c r="AY5215" s="235" t="s">
        <v>85</v>
      </c>
      <c r="AZ5215" s="235" t="s">
        <v>4948</v>
      </c>
      <c r="BA5215" s="235">
        <v>3545506</v>
      </c>
      <c r="BB5215" s="235"/>
      <c r="BC5215" s="235"/>
    </row>
    <row r="5216" spans="51:55" ht="30" customHeight="1" x14ac:dyDescent="0.25">
      <c r="AY5216" s="235" t="s">
        <v>85</v>
      </c>
      <c r="AZ5216" s="235" t="s">
        <v>4950</v>
      </c>
      <c r="BA5216" s="235">
        <v>3545605</v>
      </c>
      <c r="BB5216" s="235"/>
      <c r="BC5216" s="235"/>
    </row>
    <row r="5217" spans="51:55" ht="30" customHeight="1" x14ac:dyDescent="0.25">
      <c r="AY5217" s="235" t="s">
        <v>85</v>
      </c>
      <c r="AZ5217" s="235" t="s">
        <v>4952</v>
      </c>
      <c r="BA5217" s="235">
        <v>3545704</v>
      </c>
      <c r="BB5217" s="235"/>
      <c r="BC5217" s="235"/>
    </row>
    <row r="5218" spans="51:55" ht="30" customHeight="1" x14ac:dyDescent="0.25">
      <c r="AY5218" s="235" t="s">
        <v>85</v>
      </c>
      <c r="AZ5218" s="235" t="s">
        <v>4954</v>
      </c>
      <c r="BA5218" s="235">
        <v>3545803</v>
      </c>
      <c r="BB5218" s="235"/>
      <c r="BC5218" s="235"/>
    </row>
    <row r="5219" spans="51:55" ht="30" customHeight="1" x14ac:dyDescent="0.25">
      <c r="AY5219" s="235" t="s">
        <v>85</v>
      </c>
      <c r="AZ5219" s="235" t="s">
        <v>4956</v>
      </c>
      <c r="BA5219" s="235">
        <v>3546009</v>
      </c>
      <c r="BB5219" s="235"/>
      <c r="BC5219" s="235"/>
    </row>
    <row r="5220" spans="51:55" ht="30" customHeight="1" x14ac:dyDescent="0.25">
      <c r="AY5220" s="235" t="s">
        <v>85</v>
      </c>
      <c r="AZ5220" s="235" t="s">
        <v>4958</v>
      </c>
      <c r="BA5220" s="235">
        <v>3546108</v>
      </c>
      <c r="BB5220" s="235"/>
      <c r="BC5220" s="235"/>
    </row>
    <row r="5221" spans="51:55" ht="30" customHeight="1" x14ac:dyDescent="0.25">
      <c r="AY5221" s="235" t="s">
        <v>85</v>
      </c>
      <c r="AZ5221" s="235" t="s">
        <v>4960</v>
      </c>
      <c r="BA5221" s="235">
        <v>3546207</v>
      </c>
      <c r="BB5221" s="235"/>
      <c r="BC5221" s="235"/>
    </row>
    <row r="5222" spans="51:55" ht="30" customHeight="1" x14ac:dyDescent="0.25">
      <c r="AY5222" s="235" t="s">
        <v>85</v>
      </c>
      <c r="AZ5222" s="235" t="s">
        <v>4962</v>
      </c>
      <c r="BA5222" s="235">
        <v>3546256</v>
      </c>
      <c r="BB5222" s="235"/>
      <c r="BC5222" s="235"/>
    </row>
    <row r="5223" spans="51:55" ht="30" customHeight="1" x14ac:dyDescent="0.25">
      <c r="AY5223" s="235" t="s">
        <v>85</v>
      </c>
      <c r="AZ5223" s="235" t="s">
        <v>4964</v>
      </c>
      <c r="BA5223" s="235">
        <v>3546306</v>
      </c>
      <c r="BB5223" s="235"/>
      <c r="BC5223" s="235"/>
    </row>
    <row r="5224" spans="51:55" ht="30" customHeight="1" x14ac:dyDescent="0.25">
      <c r="AY5224" s="235" t="s">
        <v>85</v>
      </c>
      <c r="AZ5224" s="235" t="s">
        <v>4966</v>
      </c>
      <c r="BA5224" s="235">
        <v>3546405</v>
      </c>
      <c r="BB5224" s="235"/>
      <c r="BC5224" s="235"/>
    </row>
    <row r="5225" spans="51:55" ht="30" customHeight="1" x14ac:dyDescent="0.25">
      <c r="AY5225" s="235" t="s">
        <v>85</v>
      </c>
      <c r="AZ5225" s="235" t="s">
        <v>4968</v>
      </c>
      <c r="BA5225" s="235">
        <v>3546504</v>
      </c>
      <c r="BB5225" s="235"/>
      <c r="BC5225" s="235"/>
    </row>
    <row r="5226" spans="51:55" ht="30" customHeight="1" x14ac:dyDescent="0.25">
      <c r="AY5226" s="235" t="s">
        <v>85</v>
      </c>
      <c r="AZ5226" s="235" t="s">
        <v>4970</v>
      </c>
      <c r="BA5226" s="235">
        <v>3546603</v>
      </c>
      <c r="BB5226" s="235"/>
      <c r="BC5226" s="235"/>
    </row>
    <row r="5227" spans="51:55" ht="30" customHeight="1" x14ac:dyDescent="0.25">
      <c r="AY5227" s="235" t="s">
        <v>85</v>
      </c>
      <c r="AZ5227" s="235" t="s">
        <v>4972</v>
      </c>
      <c r="BA5227" s="235">
        <v>3546702</v>
      </c>
      <c r="BB5227" s="235"/>
      <c r="BC5227" s="235"/>
    </row>
    <row r="5228" spans="51:55" ht="30" customHeight="1" x14ac:dyDescent="0.25">
      <c r="AY5228" s="235" t="s">
        <v>85</v>
      </c>
      <c r="AZ5228" s="235" t="s">
        <v>3532</v>
      </c>
      <c r="BA5228" s="235">
        <v>3546801</v>
      </c>
      <c r="BB5228" s="235"/>
      <c r="BC5228" s="235"/>
    </row>
    <row r="5229" spans="51:55" ht="30" customHeight="1" x14ac:dyDescent="0.25">
      <c r="AY5229" s="235" t="s">
        <v>85</v>
      </c>
      <c r="AZ5229" s="235" t="s">
        <v>4295</v>
      </c>
      <c r="BA5229" s="235">
        <v>3546900</v>
      </c>
      <c r="BB5229" s="235"/>
      <c r="BC5229" s="235"/>
    </row>
    <row r="5230" spans="51:55" ht="30" customHeight="1" x14ac:dyDescent="0.25">
      <c r="AY5230" s="235" t="s">
        <v>85</v>
      </c>
      <c r="AZ5230" s="235" t="s">
        <v>4975</v>
      </c>
      <c r="BA5230" s="235">
        <v>3547007</v>
      </c>
      <c r="BB5230" s="235"/>
      <c r="BC5230" s="235"/>
    </row>
    <row r="5231" spans="51:55" ht="30" customHeight="1" x14ac:dyDescent="0.25">
      <c r="AY5231" s="235" t="s">
        <v>85</v>
      </c>
      <c r="AZ5231" s="235" t="s">
        <v>4977</v>
      </c>
      <c r="BA5231" s="235">
        <v>3547106</v>
      </c>
      <c r="BB5231" s="235"/>
      <c r="BC5231" s="235"/>
    </row>
    <row r="5232" spans="51:55" ht="30" customHeight="1" x14ac:dyDescent="0.25">
      <c r="AY5232" s="235" t="s">
        <v>85</v>
      </c>
      <c r="AZ5232" s="235" t="s">
        <v>4979</v>
      </c>
      <c r="BA5232" s="235">
        <v>3547502</v>
      </c>
      <c r="BB5232" s="235"/>
      <c r="BC5232" s="235"/>
    </row>
    <row r="5233" spans="51:55" ht="30" customHeight="1" x14ac:dyDescent="0.25">
      <c r="AY5233" s="235" t="s">
        <v>85</v>
      </c>
      <c r="AZ5233" s="235" t="s">
        <v>4981</v>
      </c>
      <c r="BA5233" s="235">
        <v>3547403</v>
      </c>
      <c r="BB5233" s="235"/>
      <c r="BC5233" s="235"/>
    </row>
    <row r="5234" spans="51:55" ht="30" customHeight="1" x14ac:dyDescent="0.25">
      <c r="AY5234" s="235" t="s">
        <v>85</v>
      </c>
      <c r="AZ5234" s="235" t="s">
        <v>4983</v>
      </c>
      <c r="BA5234" s="235">
        <v>3547601</v>
      </c>
      <c r="BB5234" s="235"/>
      <c r="BC5234" s="235"/>
    </row>
    <row r="5235" spans="51:55" ht="30" customHeight="1" x14ac:dyDescent="0.25">
      <c r="AY5235" s="235" t="s">
        <v>85</v>
      </c>
      <c r="AZ5235" s="235" t="s">
        <v>4985</v>
      </c>
      <c r="BA5235" s="235">
        <v>3547650</v>
      </c>
      <c r="BB5235" s="235"/>
      <c r="BC5235" s="235"/>
    </row>
    <row r="5236" spans="51:55" ht="30" customHeight="1" x14ac:dyDescent="0.25">
      <c r="AY5236" s="235" t="s">
        <v>85</v>
      </c>
      <c r="AZ5236" s="235" t="s">
        <v>4987</v>
      </c>
      <c r="BA5236" s="235">
        <v>3547205</v>
      </c>
      <c r="BB5236" s="235"/>
      <c r="BC5236" s="235"/>
    </row>
    <row r="5237" spans="51:55" ht="30" customHeight="1" x14ac:dyDescent="0.25">
      <c r="AY5237" s="235" t="s">
        <v>85</v>
      </c>
      <c r="AZ5237" s="235" t="s">
        <v>4989</v>
      </c>
      <c r="BA5237" s="235">
        <v>3547304</v>
      </c>
      <c r="BB5237" s="235"/>
      <c r="BC5237" s="235"/>
    </row>
    <row r="5238" spans="51:55" ht="30" customHeight="1" x14ac:dyDescent="0.25">
      <c r="AY5238" s="235" t="s">
        <v>85</v>
      </c>
      <c r="AZ5238" s="235" t="s">
        <v>4991</v>
      </c>
      <c r="BA5238" s="235">
        <v>3547700</v>
      </c>
      <c r="BB5238" s="235"/>
      <c r="BC5238" s="235"/>
    </row>
    <row r="5239" spans="51:55" ht="30" customHeight="1" x14ac:dyDescent="0.25">
      <c r="AY5239" s="235" t="s">
        <v>85</v>
      </c>
      <c r="AZ5239" s="235" t="s">
        <v>3230</v>
      </c>
      <c r="BA5239" s="235">
        <v>3547809</v>
      </c>
      <c r="BB5239" s="235"/>
      <c r="BC5239" s="235"/>
    </row>
    <row r="5240" spans="51:55" ht="30" customHeight="1" x14ac:dyDescent="0.25">
      <c r="AY5240" s="235" t="s">
        <v>85</v>
      </c>
      <c r="AZ5240" s="235" t="s">
        <v>4993</v>
      </c>
      <c r="BA5240" s="235">
        <v>3547908</v>
      </c>
      <c r="BB5240" s="235"/>
      <c r="BC5240" s="235"/>
    </row>
    <row r="5241" spans="51:55" ht="30" customHeight="1" x14ac:dyDescent="0.25">
      <c r="AY5241" s="235" t="s">
        <v>85</v>
      </c>
      <c r="AZ5241" s="235" t="s">
        <v>4995</v>
      </c>
      <c r="BA5241" s="235">
        <v>3548005</v>
      </c>
      <c r="BB5241" s="235"/>
      <c r="BC5241" s="235"/>
    </row>
    <row r="5242" spans="51:55" ht="30" customHeight="1" x14ac:dyDescent="0.25">
      <c r="AY5242" s="235" t="s">
        <v>85</v>
      </c>
      <c r="AZ5242" s="235" t="s">
        <v>4997</v>
      </c>
      <c r="BA5242" s="235">
        <v>3548054</v>
      </c>
      <c r="BB5242" s="235"/>
      <c r="BC5242" s="235"/>
    </row>
    <row r="5243" spans="51:55" ht="30" customHeight="1" x14ac:dyDescent="0.25">
      <c r="AY5243" s="235" t="s">
        <v>85</v>
      </c>
      <c r="AZ5243" s="235" t="s">
        <v>4999</v>
      </c>
      <c r="BA5243" s="235">
        <v>3548104</v>
      </c>
      <c r="BB5243" s="235"/>
      <c r="BC5243" s="235"/>
    </row>
    <row r="5244" spans="51:55" ht="30" customHeight="1" x14ac:dyDescent="0.25">
      <c r="AY5244" s="235" t="s">
        <v>85</v>
      </c>
      <c r="AZ5244" s="235" t="s">
        <v>5001</v>
      </c>
      <c r="BA5244" s="235">
        <v>3548203</v>
      </c>
      <c r="BB5244" s="235"/>
      <c r="BC5244" s="235"/>
    </row>
    <row r="5245" spans="51:55" ht="30" customHeight="1" x14ac:dyDescent="0.25">
      <c r="AY5245" s="235" t="s">
        <v>85</v>
      </c>
      <c r="AZ5245" s="235" t="s">
        <v>5003</v>
      </c>
      <c r="BA5245" s="235">
        <v>3548302</v>
      </c>
      <c r="BB5245" s="235"/>
      <c r="BC5245" s="235"/>
    </row>
    <row r="5246" spans="51:55" ht="30" customHeight="1" x14ac:dyDescent="0.25">
      <c r="AY5246" s="235" t="s">
        <v>85</v>
      </c>
      <c r="AZ5246" s="235" t="s">
        <v>5005</v>
      </c>
      <c r="BA5246" s="235">
        <v>3548401</v>
      </c>
      <c r="BB5246" s="235"/>
      <c r="BC5246" s="235"/>
    </row>
    <row r="5247" spans="51:55" ht="30" customHeight="1" x14ac:dyDescent="0.25">
      <c r="AY5247" s="235" t="s">
        <v>85</v>
      </c>
      <c r="AZ5247" s="235" t="s">
        <v>5007</v>
      </c>
      <c r="BA5247" s="235">
        <v>3548500</v>
      </c>
      <c r="BB5247" s="235"/>
      <c r="BC5247" s="235"/>
    </row>
    <row r="5248" spans="51:55" ht="30" customHeight="1" x14ac:dyDescent="0.25">
      <c r="AY5248" s="235" t="s">
        <v>85</v>
      </c>
      <c r="AZ5248" s="235" t="s">
        <v>5009</v>
      </c>
      <c r="BA5248" s="235">
        <v>3548609</v>
      </c>
      <c r="BB5248" s="235"/>
      <c r="BC5248" s="235"/>
    </row>
    <row r="5249" spans="51:55" ht="30" customHeight="1" x14ac:dyDescent="0.25">
      <c r="AY5249" s="235" t="s">
        <v>85</v>
      </c>
      <c r="AZ5249" s="235" t="s">
        <v>5011</v>
      </c>
      <c r="BA5249" s="235">
        <v>3548708</v>
      </c>
      <c r="BB5249" s="235"/>
      <c r="BC5249" s="235"/>
    </row>
    <row r="5250" spans="51:55" ht="30" customHeight="1" x14ac:dyDescent="0.25">
      <c r="AY5250" s="235" t="s">
        <v>85</v>
      </c>
      <c r="AZ5250" s="235" t="s">
        <v>5013</v>
      </c>
      <c r="BA5250" s="235">
        <v>3548807</v>
      </c>
      <c r="BB5250" s="235"/>
      <c r="BC5250" s="235"/>
    </row>
    <row r="5251" spans="51:55" ht="30" customHeight="1" x14ac:dyDescent="0.25">
      <c r="AY5251" s="235" t="s">
        <v>85</v>
      </c>
      <c r="AZ5251" s="235" t="s">
        <v>3822</v>
      </c>
      <c r="BA5251" s="235">
        <v>3548906</v>
      </c>
      <c r="BB5251" s="235"/>
      <c r="BC5251" s="235"/>
    </row>
    <row r="5252" spans="51:55" ht="30" customHeight="1" x14ac:dyDescent="0.25">
      <c r="AY5252" s="235" t="s">
        <v>85</v>
      </c>
      <c r="AZ5252" s="235" t="s">
        <v>1630</v>
      </c>
      <c r="BA5252" s="235">
        <v>3549003</v>
      </c>
      <c r="BB5252" s="235"/>
      <c r="BC5252" s="235"/>
    </row>
    <row r="5253" spans="51:55" ht="30" customHeight="1" x14ac:dyDescent="0.25">
      <c r="AY5253" s="235" t="s">
        <v>85</v>
      </c>
      <c r="AZ5253" s="235" t="s">
        <v>5017</v>
      </c>
      <c r="BA5253" s="235">
        <v>3549102</v>
      </c>
      <c r="BB5253" s="235"/>
      <c r="BC5253" s="235"/>
    </row>
    <row r="5254" spans="51:55" ht="30" customHeight="1" x14ac:dyDescent="0.25">
      <c r="AY5254" s="235" t="s">
        <v>85</v>
      </c>
      <c r="AZ5254" s="235" t="s">
        <v>5019</v>
      </c>
      <c r="BA5254" s="235">
        <v>3549201</v>
      </c>
      <c r="BB5254" s="235"/>
      <c r="BC5254" s="235"/>
    </row>
    <row r="5255" spans="51:55" ht="30" customHeight="1" x14ac:dyDescent="0.25">
      <c r="AY5255" s="235" t="s">
        <v>85</v>
      </c>
      <c r="AZ5255" s="235" t="s">
        <v>5021</v>
      </c>
      <c r="BA5255" s="235">
        <v>3549250</v>
      </c>
      <c r="BB5255" s="235"/>
      <c r="BC5255" s="235"/>
    </row>
    <row r="5256" spans="51:55" ht="30" customHeight="1" x14ac:dyDescent="0.25">
      <c r="AY5256" s="235" t="s">
        <v>85</v>
      </c>
      <c r="AZ5256" s="235" t="s">
        <v>5023</v>
      </c>
      <c r="BA5256" s="235">
        <v>3549300</v>
      </c>
      <c r="BB5256" s="235"/>
      <c r="BC5256" s="235"/>
    </row>
    <row r="5257" spans="51:55" ht="30" customHeight="1" x14ac:dyDescent="0.25">
      <c r="AY5257" s="235" t="s">
        <v>85</v>
      </c>
      <c r="AZ5257" s="235" t="s">
        <v>5025</v>
      </c>
      <c r="BA5257" s="235">
        <v>3549409</v>
      </c>
      <c r="BB5257" s="235"/>
      <c r="BC5257" s="235"/>
    </row>
    <row r="5258" spans="51:55" ht="30" customHeight="1" x14ac:dyDescent="0.25">
      <c r="AY5258" s="235" t="s">
        <v>85</v>
      </c>
      <c r="AZ5258" s="235" t="s">
        <v>5027</v>
      </c>
      <c r="BA5258" s="235">
        <v>3549508</v>
      </c>
      <c r="BB5258" s="235"/>
      <c r="BC5258" s="235"/>
    </row>
    <row r="5259" spans="51:55" ht="30" customHeight="1" x14ac:dyDescent="0.25">
      <c r="AY5259" s="235" t="s">
        <v>85</v>
      </c>
      <c r="AZ5259" s="235" t="s">
        <v>5029</v>
      </c>
      <c r="BA5259" s="235">
        <v>3549607</v>
      </c>
      <c r="BB5259" s="235"/>
      <c r="BC5259" s="235"/>
    </row>
    <row r="5260" spans="51:55" ht="30" customHeight="1" x14ac:dyDescent="0.25">
      <c r="AY5260" s="235" t="s">
        <v>85</v>
      </c>
      <c r="AZ5260" s="235" t="s">
        <v>5031</v>
      </c>
      <c r="BA5260" s="235">
        <v>3549706</v>
      </c>
      <c r="BB5260" s="235"/>
      <c r="BC5260" s="235"/>
    </row>
    <row r="5261" spans="51:55" ht="30" customHeight="1" x14ac:dyDescent="0.25">
      <c r="AY5261" s="235" t="s">
        <v>85</v>
      </c>
      <c r="AZ5261" s="235" t="s">
        <v>5033</v>
      </c>
      <c r="BA5261" s="235">
        <v>3549805</v>
      </c>
      <c r="BB5261" s="235"/>
      <c r="BC5261" s="235"/>
    </row>
    <row r="5262" spans="51:55" ht="30" customHeight="1" x14ac:dyDescent="0.25">
      <c r="AY5262" s="235" t="s">
        <v>85</v>
      </c>
      <c r="AZ5262" s="235" t="s">
        <v>5035</v>
      </c>
      <c r="BA5262" s="235">
        <v>3549904</v>
      </c>
      <c r="BB5262" s="235"/>
      <c r="BC5262" s="235"/>
    </row>
    <row r="5263" spans="51:55" ht="30" customHeight="1" x14ac:dyDescent="0.25">
      <c r="AY5263" s="235" t="s">
        <v>85</v>
      </c>
      <c r="AZ5263" s="235" t="s">
        <v>5037</v>
      </c>
      <c r="BA5263" s="235">
        <v>3549953</v>
      </c>
      <c r="BB5263" s="235"/>
      <c r="BC5263" s="235"/>
    </row>
    <row r="5264" spans="51:55" ht="30" customHeight="1" x14ac:dyDescent="0.25">
      <c r="AY5264" s="235" t="s">
        <v>85</v>
      </c>
      <c r="AZ5264" s="235" t="s">
        <v>5039</v>
      </c>
      <c r="BA5264" s="235">
        <v>3550001</v>
      </c>
      <c r="BB5264" s="235"/>
      <c r="BC5264" s="235"/>
    </row>
    <row r="5265" spans="51:55" ht="30" customHeight="1" x14ac:dyDescent="0.25">
      <c r="AY5265" s="235" t="s">
        <v>85</v>
      </c>
      <c r="AZ5265" s="235" t="s">
        <v>5041</v>
      </c>
      <c r="BA5265" s="235">
        <v>3550100</v>
      </c>
      <c r="BB5265" s="235"/>
      <c r="BC5265" s="235"/>
    </row>
    <row r="5266" spans="51:55" ht="30" customHeight="1" x14ac:dyDescent="0.25">
      <c r="AY5266" s="235" t="s">
        <v>85</v>
      </c>
      <c r="AZ5266" s="235" t="s">
        <v>5043</v>
      </c>
      <c r="BA5266" s="235">
        <v>3550209</v>
      </c>
      <c r="BB5266" s="235"/>
      <c r="BC5266" s="235"/>
    </row>
    <row r="5267" spans="51:55" ht="30" customHeight="1" x14ac:dyDescent="0.25">
      <c r="AY5267" s="235" t="s">
        <v>85</v>
      </c>
      <c r="AZ5267" s="235" t="s">
        <v>5045</v>
      </c>
      <c r="BA5267" s="235">
        <v>3550308</v>
      </c>
      <c r="BB5267" s="235"/>
      <c r="BC5267" s="235"/>
    </row>
    <row r="5268" spans="51:55" ht="30" customHeight="1" x14ac:dyDescent="0.25">
      <c r="AY5268" s="235" t="s">
        <v>85</v>
      </c>
      <c r="AZ5268" s="235" t="s">
        <v>2776</v>
      </c>
      <c r="BA5268" s="235">
        <v>3550407</v>
      </c>
      <c r="BB5268" s="235"/>
      <c r="BC5268" s="235"/>
    </row>
    <row r="5269" spans="51:55" ht="30" customHeight="1" x14ac:dyDescent="0.25">
      <c r="AY5269" s="235" t="s">
        <v>85</v>
      </c>
      <c r="AZ5269" s="235" t="s">
        <v>5048</v>
      </c>
      <c r="BA5269" s="235">
        <v>3550506</v>
      </c>
      <c r="BB5269" s="235"/>
      <c r="BC5269" s="235"/>
    </row>
    <row r="5270" spans="51:55" ht="30" customHeight="1" x14ac:dyDescent="0.25">
      <c r="AY5270" s="235" t="s">
        <v>85</v>
      </c>
      <c r="AZ5270" s="235" t="s">
        <v>5050</v>
      </c>
      <c r="BA5270" s="235">
        <v>3550605</v>
      </c>
      <c r="BB5270" s="235"/>
      <c r="BC5270" s="235"/>
    </row>
    <row r="5271" spans="51:55" ht="30" customHeight="1" x14ac:dyDescent="0.25">
      <c r="AY5271" s="235" t="s">
        <v>85</v>
      </c>
      <c r="AZ5271" s="235" t="s">
        <v>2092</v>
      </c>
      <c r="BA5271" s="235">
        <v>3550704</v>
      </c>
      <c r="BB5271" s="235"/>
      <c r="BC5271" s="235"/>
    </row>
    <row r="5272" spans="51:55" ht="30" customHeight="1" x14ac:dyDescent="0.25">
      <c r="AY5272" s="235" t="s">
        <v>85</v>
      </c>
      <c r="AZ5272" s="235" t="s">
        <v>5053</v>
      </c>
      <c r="BA5272" s="235">
        <v>3550803</v>
      </c>
      <c r="BB5272" s="235"/>
      <c r="BC5272" s="235"/>
    </row>
    <row r="5273" spans="51:55" ht="30" customHeight="1" x14ac:dyDescent="0.25">
      <c r="AY5273" s="235" t="s">
        <v>85</v>
      </c>
      <c r="AZ5273" s="235" t="s">
        <v>3698</v>
      </c>
      <c r="BA5273" s="235">
        <v>3550902</v>
      </c>
      <c r="BB5273" s="235"/>
      <c r="BC5273" s="235"/>
    </row>
    <row r="5274" spans="51:55" ht="30" customHeight="1" x14ac:dyDescent="0.25">
      <c r="AY5274" s="235" t="s">
        <v>85</v>
      </c>
      <c r="AZ5274" s="235" t="s">
        <v>2822</v>
      </c>
      <c r="BA5274" s="235">
        <v>3551009</v>
      </c>
      <c r="BB5274" s="235"/>
      <c r="BC5274" s="235"/>
    </row>
    <row r="5275" spans="51:55" ht="30" customHeight="1" x14ac:dyDescent="0.25">
      <c r="AY5275" s="235" t="s">
        <v>85</v>
      </c>
      <c r="AZ5275" s="235" t="s">
        <v>5057</v>
      </c>
      <c r="BA5275" s="235">
        <v>3551108</v>
      </c>
      <c r="BB5275" s="235"/>
      <c r="BC5275" s="235"/>
    </row>
    <row r="5276" spans="51:55" ht="30" customHeight="1" x14ac:dyDescent="0.25">
      <c r="AY5276" s="235" t="s">
        <v>85</v>
      </c>
      <c r="AZ5276" s="235" t="s">
        <v>5059</v>
      </c>
      <c r="BA5276" s="235">
        <v>3551207</v>
      </c>
      <c r="BB5276" s="235"/>
      <c r="BC5276" s="235"/>
    </row>
    <row r="5277" spans="51:55" ht="30" customHeight="1" x14ac:dyDescent="0.25">
      <c r="AY5277" s="235" t="s">
        <v>85</v>
      </c>
      <c r="AZ5277" s="235" t="s">
        <v>5061</v>
      </c>
      <c r="BA5277" s="235">
        <v>3551306</v>
      </c>
      <c r="BB5277" s="235"/>
      <c r="BC5277" s="235"/>
    </row>
    <row r="5278" spans="51:55" ht="30" customHeight="1" x14ac:dyDescent="0.25">
      <c r="AY5278" s="235" t="s">
        <v>85</v>
      </c>
      <c r="AZ5278" s="235" t="s">
        <v>5063</v>
      </c>
      <c r="BA5278" s="235">
        <v>3551405</v>
      </c>
      <c r="BB5278" s="235"/>
      <c r="BC5278" s="235"/>
    </row>
    <row r="5279" spans="51:55" ht="30" customHeight="1" x14ac:dyDescent="0.25">
      <c r="AY5279" s="235" t="s">
        <v>85</v>
      </c>
      <c r="AZ5279" s="235" t="s">
        <v>5065</v>
      </c>
      <c r="BA5279" s="235">
        <v>3551603</v>
      </c>
      <c r="BB5279" s="235"/>
      <c r="BC5279" s="235"/>
    </row>
    <row r="5280" spans="51:55" ht="30" customHeight="1" x14ac:dyDescent="0.25">
      <c r="AY5280" s="235" t="s">
        <v>85</v>
      </c>
      <c r="AZ5280" s="235" t="s">
        <v>5067</v>
      </c>
      <c r="BA5280" s="235">
        <v>3551504</v>
      </c>
      <c r="BB5280" s="235"/>
      <c r="BC5280" s="235"/>
    </row>
    <row r="5281" spans="51:55" ht="30" customHeight="1" x14ac:dyDescent="0.25">
      <c r="AY5281" s="235" t="s">
        <v>85</v>
      </c>
      <c r="AZ5281" s="235" t="s">
        <v>3535</v>
      </c>
      <c r="BA5281" s="235">
        <v>3551702</v>
      </c>
      <c r="BB5281" s="235"/>
      <c r="BC5281" s="235"/>
    </row>
    <row r="5282" spans="51:55" ht="30" customHeight="1" x14ac:dyDescent="0.25">
      <c r="AY5282" s="235" t="s">
        <v>85</v>
      </c>
      <c r="AZ5282" s="235" t="s">
        <v>5070</v>
      </c>
      <c r="BA5282" s="235">
        <v>3551801</v>
      </c>
      <c r="BB5282" s="235"/>
      <c r="BC5282" s="235"/>
    </row>
    <row r="5283" spans="51:55" ht="30" customHeight="1" x14ac:dyDescent="0.25">
      <c r="AY5283" s="235" t="s">
        <v>85</v>
      </c>
      <c r="AZ5283" s="235" t="s">
        <v>5072</v>
      </c>
      <c r="BA5283" s="235">
        <v>3551900</v>
      </c>
      <c r="BB5283" s="235"/>
      <c r="BC5283" s="235"/>
    </row>
    <row r="5284" spans="51:55" ht="30" customHeight="1" x14ac:dyDescent="0.25">
      <c r="AY5284" s="235" t="s">
        <v>85</v>
      </c>
      <c r="AZ5284" s="235" t="s">
        <v>5074</v>
      </c>
      <c r="BA5284" s="235">
        <v>3552007</v>
      </c>
      <c r="BB5284" s="235"/>
      <c r="BC5284" s="235"/>
    </row>
    <row r="5285" spans="51:55" ht="30" customHeight="1" x14ac:dyDescent="0.25">
      <c r="AY5285" s="235" t="s">
        <v>85</v>
      </c>
      <c r="AZ5285" s="235" t="s">
        <v>5076</v>
      </c>
      <c r="BA5285" s="235">
        <v>3552106</v>
      </c>
      <c r="BB5285" s="235"/>
      <c r="BC5285" s="235"/>
    </row>
    <row r="5286" spans="51:55" ht="30" customHeight="1" x14ac:dyDescent="0.25">
      <c r="AY5286" s="235" t="s">
        <v>85</v>
      </c>
      <c r="AZ5286" s="235" t="s">
        <v>5078</v>
      </c>
      <c r="BA5286" s="235">
        <v>3552205</v>
      </c>
      <c r="BB5286" s="235"/>
      <c r="BC5286" s="235"/>
    </row>
    <row r="5287" spans="51:55" ht="30" customHeight="1" x14ac:dyDescent="0.25">
      <c r="AY5287" s="235" t="s">
        <v>85</v>
      </c>
      <c r="AZ5287" s="235" t="s">
        <v>5080</v>
      </c>
      <c r="BA5287" s="235">
        <v>3552304</v>
      </c>
      <c r="BB5287" s="235"/>
      <c r="BC5287" s="235"/>
    </row>
    <row r="5288" spans="51:55" ht="30" customHeight="1" x14ac:dyDescent="0.25">
      <c r="AY5288" s="235" t="s">
        <v>85</v>
      </c>
      <c r="AZ5288" s="235" t="s">
        <v>5082</v>
      </c>
      <c r="BA5288" s="235">
        <v>3552403</v>
      </c>
      <c r="BB5288" s="235"/>
      <c r="BC5288" s="235"/>
    </row>
    <row r="5289" spans="51:55" ht="30" customHeight="1" x14ac:dyDescent="0.25">
      <c r="AY5289" s="235" t="s">
        <v>85</v>
      </c>
      <c r="AZ5289" s="235" t="s">
        <v>5084</v>
      </c>
      <c r="BA5289" s="235">
        <v>3552551</v>
      </c>
      <c r="BB5289" s="235"/>
      <c r="BC5289" s="235"/>
    </row>
    <row r="5290" spans="51:55" ht="30" customHeight="1" x14ac:dyDescent="0.25">
      <c r="AY5290" s="235" t="s">
        <v>85</v>
      </c>
      <c r="AZ5290" s="235" t="s">
        <v>5086</v>
      </c>
      <c r="BA5290" s="235">
        <v>3552502</v>
      </c>
      <c r="BB5290" s="235"/>
      <c r="BC5290" s="235"/>
    </row>
    <row r="5291" spans="51:55" ht="30" customHeight="1" x14ac:dyDescent="0.25">
      <c r="AY5291" s="235" t="s">
        <v>85</v>
      </c>
      <c r="AZ5291" s="235" t="s">
        <v>5088</v>
      </c>
      <c r="BA5291" s="235">
        <v>3552601</v>
      </c>
      <c r="BB5291" s="235"/>
      <c r="BC5291" s="235"/>
    </row>
    <row r="5292" spans="51:55" ht="30" customHeight="1" x14ac:dyDescent="0.25">
      <c r="AY5292" s="235" t="s">
        <v>85</v>
      </c>
      <c r="AZ5292" s="235" t="s">
        <v>1361</v>
      </c>
      <c r="BA5292" s="235">
        <v>3552700</v>
      </c>
      <c r="BB5292" s="235"/>
      <c r="BC5292" s="235"/>
    </row>
    <row r="5293" spans="51:55" ht="30" customHeight="1" x14ac:dyDescent="0.25">
      <c r="AY5293" s="235" t="s">
        <v>85</v>
      </c>
      <c r="AZ5293" s="235" t="s">
        <v>5091</v>
      </c>
      <c r="BA5293" s="235">
        <v>3552809</v>
      </c>
      <c r="BB5293" s="235"/>
      <c r="BC5293" s="235"/>
    </row>
    <row r="5294" spans="51:55" ht="30" customHeight="1" x14ac:dyDescent="0.25">
      <c r="AY5294" s="235" t="s">
        <v>85</v>
      </c>
      <c r="AZ5294" s="235" t="s">
        <v>5093</v>
      </c>
      <c r="BA5294" s="235">
        <v>3552908</v>
      </c>
      <c r="BB5294" s="235"/>
      <c r="BC5294" s="235"/>
    </row>
    <row r="5295" spans="51:55" ht="30" customHeight="1" x14ac:dyDescent="0.25">
      <c r="AY5295" s="235" t="s">
        <v>85</v>
      </c>
      <c r="AZ5295" s="235" t="s">
        <v>5095</v>
      </c>
      <c r="BA5295" s="235">
        <v>3553005</v>
      </c>
      <c r="BB5295" s="235"/>
      <c r="BC5295" s="235"/>
    </row>
    <row r="5296" spans="51:55" ht="30" customHeight="1" x14ac:dyDescent="0.25">
      <c r="AY5296" s="235" t="s">
        <v>85</v>
      </c>
      <c r="AZ5296" s="235" t="s">
        <v>5097</v>
      </c>
      <c r="BA5296" s="235">
        <v>3553104</v>
      </c>
      <c r="BB5296" s="235"/>
      <c r="BC5296" s="235"/>
    </row>
    <row r="5297" spans="51:55" ht="30" customHeight="1" x14ac:dyDescent="0.25">
      <c r="AY5297" s="235" t="s">
        <v>85</v>
      </c>
      <c r="AZ5297" s="235" t="s">
        <v>5099</v>
      </c>
      <c r="BA5297" s="235">
        <v>3553203</v>
      </c>
      <c r="BB5297" s="235"/>
      <c r="BC5297" s="235"/>
    </row>
    <row r="5298" spans="51:55" ht="30" customHeight="1" x14ac:dyDescent="0.25">
      <c r="AY5298" s="235" t="s">
        <v>85</v>
      </c>
      <c r="AZ5298" s="235" t="s">
        <v>5101</v>
      </c>
      <c r="BA5298" s="235">
        <v>3553302</v>
      </c>
      <c r="BB5298" s="235"/>
      <c r="BC5298" s="235"/>
    </row>
    <row r="5299" spans="51:55" ht="30" customHeight="1" x14ac:dyDescent="0.25">
      <c r="AY5299" s="235" t="s">
        <v>85</v>
      </c>
      <c r="AZ5299" s="235" t="s">
        <v>5103</v>
      </c>
      <c r="BA5299" s="235">
        <v>3553401</v>
      </c>
      <c r="BB5299" s="235"/>
      <c r="BC5299" s="235"/>
    </row>
    <row r="5300" spans="51:55" ht="30" customHeight="1" x14ac:dyDescent="0.25">
      <c r="AY5300" s="235" t="s">
        <v>85</v>
      </c>
      <c r="AZ5300" s="235" t="s">
        <v>5105</v>
      </c>
      <c r="BA5300" s="235">
        <v>3553500</v>
      </c>
      <c r="BB5300" s="235"/>
      <c r="BC5300" s="235"/>
    </row>
    <row r="5301" spans="51:55" ht="30" customHeight="1" x14ac:dyDescent="0.25">
      <c r="AY5301" s="235" t="s">
        <v>85</v>
      </c>
      <c r="AZ5301" s="235" t="s">
        <v>5107</v>
      </c>
      <c r="BA5301" s="235">
        <v>3553609</v>
      </c>
      <c r="BB5301" s="235"/>
      <c r="BC5301" s="235"/>
    </row>
    <row r="5302" spans="51:55" ht="30" customHeight="1" x14ac:dyDescent="0.25">
      <c r="AY5302" s="235" t="s">
        <v>85</v>
      </c>
      <c r="AZ5302" s="235" t="s">
        <v>5109</v>
      </c>
      <c r="BA5302" s="235">
        <v>3553658</v>
      </c>
      <c r="BB5302" s="235"/>
      <c r="BC5302" s="235"/>
    </row>
    <row r="5303" spans="51:55" ht="30" customHeight="1" x14ac:dyDescent="0.25">
      <c r="AY5303" s="235" t="s">
        <v>85</v>
      </c>
      <c r="AZ5303" s="235" t="s">
        <v>5111</v>
      </c>
      <c r="BA5303" s="235">
        <v>3553708</v>
      </c>
      <c r="BB5303" s="235"/>
      <c r="BC5303" s="235"/>
    </row>
    <row r="5304" spans="51:55" ht="30" customHeight="1" x14ac:dyDescent="0.25">
      <c r="AY5304" s="235" t="s">
        <v>85</v>
      </c>
      <c r="AZ5304" s="235" t="s">
        <v>5113</v>
      </c>
      <c r="BA5304" s="235">
        <v>3553807</v>
      </c>
      <c r="BB5304" s="235"/>
      <c r="BC5304" s="235"/>
    </row>
    <row r="5305" spans="51:55" ht="30" customHeight="1" x14ac:dyDescent="0.25">
      <c r="AY5305" s="235" t="s">
        <v>85</v>
      </c>
      <c r="AZ5305" s="235" t="s">
        <v>5115</v>
      </c>
      <c r="BA5305" s="235">
        <v>3553856</v>
      </c>
      <c r="BB5305" s="235"/>
      <c r="BC5305" s="235"/>
    </row>
    <row r="5306" spans="51:55" ht="30" customHeight="1" x14ac:dyDescent="0.25">
      <c r="AY5306" s="235" t="s">
        <v>85</v>
      </c>
      <c r="AZ5306" s="235" t="s">
        <v>5117</v>
      </c>
      <c r="BA5306" s="235">
        <v>3553906</v>
      </c>
      <c r="BB5306" s="235"/>
      <c r="BC5306" s="235"/>
    </row>
    <row r="5307" spans="51:55" ht="30" customHeight="1" x14ac:dyDescent="0.25">
      <c r="AY5307" s="235" t="s">
        <v>85</v>
      </c>
      <c r="AZ5307" s="235" t="s">
        <v>5119</v>
      </c>
      <c r="BA5307" s="235">
        <v>3553955</v>
      </c>
      <c r="BB5307" s="235"/>
      <c r="BC5307" s="235"/>
    </row>
    <row r="5308" spans="51:55" ht="30" customHeight="1" x14ac:dyDescent="0.25">
      <c r="AY5308" s="235" t="s">
        <v>85</v>
      </c>
      <c r="AZ5308" s="235" t="s">
        <v>5121</v>
      </c>
      <c r="BA5308" s="235">
        <v>3554003</v>
      </c>
      <c r="BB5308" s="235"/>
      <c r="BC5308" s="235"/>
    </row>
    <row r="5309" spans="51:55" ht="30" customHeight="1" x14ac:dyDescent="0.25">
      <c r="AY5309" s="235" t="s">
        <v>85</v>
      </c>
      <c r="AZ5309" s="235" t="s">
        <v>5123</v>
      </c>
      <c r="BA5309" s="235">
        <v>3554102</v>
      </c>
      <c r="BB5309" s="235"/>
      <c r="BC5309" s="235"/>
    </row>
    <row r="5310" spans="51:55" ht="30" customHeight="1" x14ac:dyDescent="0.25">
      <c r="AY5310" s="235" t="s">
        <v>85</v>
      </c>
      <c r="AZ5310" s="235" t="s">
        <v>5125</v>
      </c>
      <c r="BA5310" s="235">
        <v>3554201</v>
      </c>
      <c r="BB5310" s="235"/>
      <c r="BC5310" s="235"/>
    </row>
    <row r="5311" spans="51:55" ht="30" customHeight="1" x14ac:dyDescent="0.25">
      <c r="AY5311" s="235" t="s">
        <v>85</v>
      </c>
      <c r="AZ5311" s="235" t="s">
        <v>4576</v>
      </c>
      <c r="BA5311" s="235">
        <v>3554300</v>
      </c>
      <c r="BB5311" s="235"/>
      <c r="BC5311" s="235"/>
    </row>
    <row r="5312" spans="51:55" ht="30" customHeight="1" x14ac:dyDescent="0.25">
      <c r="AY5312" s="235" t="s">
        <v>85</v>
      </c>
      <c r="AZ5312" s="235" t="s">
        <v>4528</v>
      </c>
      <c r="BA5312" s="235">
        <v>3554409</v>
      </c>
      <c r="BB5312" s="235"/>
      <c r="BC5312" s="235"/>
    </row>
    <row r="5313" spans="51:55" ht="30" customHeight="1" x14ac:dyDescent="0.25">
      <c r="AY5313" s="235" t="s">
        <v>85</v>
      </c>
      <c r="AZ5313" s="235" t="s">
        <v>5129</v>
      </c>
      <c r="BA5313" s="235">
        <v>3554508</v>
      </c>
      <c r="BB5313" s="235"/>
      <c r="BC5313" s="235"/>
    </row>
    <row r="5314" spans="51:55" ht="30" customHeight="1" x14ac:dyDescent="0.25">
      <c r="AY5314" s="235" t="s">
        <v>85</v>
      </c>
      <c r="AZ5314" s="235" t="s">
        <v>5131</v>
      </c>
      <c r="BA5314" s="235">
        <v>3554607</v>
      </c>
      <c r="BB5314" s="235"/>
      <c r="BC5314" s="235"/>
    </row>
    <row r="5315" spans="51:55" ht="30" customHeight="1" x14ac:dyDescent="0.25">
      <c r="AY5315" s="235" t="s">
        <v>85</v>
      </c>
      <c r="AZ5315" s="235" t="s">
        <v>5133</v>
      </c>
      <c r="BA5315" s="235">
        <v>3554656</v>
      </c>
      <c r="BB5315" s="235"/>
      <c r="BC5315" s="235"/>
    </row>
    <row r="5316" spans="51:55" ht="30" customHeight="1" x14ac:dyDescent="0.25">
      <c r="AY5316" s="235" t="s">
        <v>85</v>
      </c>
      <c r="AZ5316" s="235" t="s">
        <v>5135</v>
      </c>
      <c r="BA5316" s="235">
        <v>3554706</v>
      </c>
      <c r="BB5316" s="235"/>
      <c r="BC5316" s="235"/>
    </row>
    <row r="5317" spans="51:55" ht="30" customHeight="1" x14ac:dyDescent="0.25">
      <c r="AY5317" s="235" t="s">
        <v>85</v>
      </c>
      <c r="AZ5317" s="235" t="s">
        <v>5137</v>
      </c>
      <c r="BA5317" s="235">
        <v>3554755</v>
      </c>
      <c r="BB5317" s="235"/>
      <c r="BC5317" s="235"/>
    </row>
    <row r="5318" spans="51:55" ht="30" customHeight="1" x14ac:dyDescent="0.25">
      <c r="AY5318" s="235" t="s">
        <v>85</v>
      </c>
      <c r="AZ5318" s="235" t="s">
        <v>5139</v>
      </c>
      <c r="BA5318" s="235">
        <v>3554805</v>
      </c>
      <c r="BB5318" s="235"/>
      <c r="BC5318" s="235"/>
    </row>
    <row r="5319" spans="51:55" ht="30" customHeight="1" x14ac:dyDescent="0.25">
      <c r="AY5319" s="235" t="s">
        <v>85</v>
      </c>
      <c r="AZ5319" s="235" t="s">
        <v>5141</v>
      </c>
      <c r="BA5319" s="235">
        <v>3554904</v>
      </c>
      <c r="BB5319" s="235"/>
      <c r="BC5319" s="235"/>
    </row>
    <row r="5320" spans="51:55" ht="30" customHeight="1" x14ac:dyDescent="0.25">
      <c r="AY5320" s="235" t="s">
        <v>85</v>
      </c>
      <c r="AZ5320" s="235" t="s">
        <v>5142</v>
      </c>
      <c r="BA5320" s="235">
        <v>3554953</v>
      </c>
      <c r="BB5320" s="235"/>
      <c r="BC5320" s="235"/>
    </row>
    <row r="5321" spans="51:55" ht="30" customHeight="1" x14ac:dyDescent="0.25">
      <c r="AY5321" s="235" t="s">
        <v>85</v>
      </c>
      <c r="AZ5321" s="235" t="s">
        <v>5144</v>
      </c>
      <c r="BA5321" s="235">
        <v>3555000</v>
      </c>
      <c r="BB5321" s="235"/>
      <c r="BC5321" s="235"/>
    </row>
    <row r="5322" spans="51:55" ht="30" customHeight="1" x14ac:dyDescent="0.25">
      <c r="AY5322" s="235" t="s">
        <v>85</v>
      </c>
      <c r="AZ5322" s="235" t="s">
        <v>5146</v>
      </c>
      <c r="BA5322" s="235">
        <v>3555109</v>
      </c>
      <c r="BB5322" s="235"/>
      <c r="BC5322" s="235"/>
    </row>
    <row r="5323" spans="51:55" ht="30" customHeight="1" x14ac:dyDescent="0.25">
      <c r="AY5323" s="235" t="s">
        <v>85</v>
      </c>
      <c r="AZ5323" s="235" t="s">
        <v>5147</v>
      </c>
      <c r="BA5323" s="235">
        <v>3555208</v>
      </c>
      <c r="BB5323" s="235"/>
      <c r="BC5323" s="235"/>
    </row>
    <row r="5324" spans="51:55" ht="30" customHeight="1" x14ac:dyDescent="0.25">
      <c r="AY5324" s="235" t="s">
        <v>85</v>
      </c>
      <c r="AZ5324" s="235" t="s">
        <v>5148</v>
      </c>
      <c r="BA5324" s="235">
        <v>3555307</v>
      </c>
      <c r="BB5324" s="235"/>
      <c r="BC5324" s="235"/>
    </row>
    <row r="5325" spans="51:55" ht="30" customHeight="1" x14ac:dyDescent="0.25">
      <c r="AY5325" s="235" t="s">
        <v>85</v>
      </c>
      <c r="AZ5325" s="235" t="s">
        <v>5150</v>
      </c>
      <c r="BA5325" s="235">
        <v>3555356</v>
      </c>
      <c r="BB5325" s="235"/>
      <c r="BC5325" s="235"/>
    </row>
    <row r="5326" spans="51:55" ht="30" customHeight="1" x14ac:dyDescent="0.25">
      <c r="AY5326" s="235" t="s">
        <v>85</v>
      </c>
      <c r="AZ5326" s="235" t="s">
        <v>5152</v>
      </c>
      <c r="BA5326" s="235">
        <v>3555406</v>
      </c>
      <c r="BB5326" s="235"/>
      <c r="BC5326" s="235"/>
    </row>
    <row r="5327" spans="51:55" ht="30" customHeight="1" x14ac:dyDescent="0.25">
      <c r="AY5327" s="235" t="s">
        <v>85</v>
      </c>
      <c r="AZ5327" s="235" t="s">
        <v>5154</v>
      </c>
      <c r="BA5327" s="235">
        <v>3555505</v>
      </c>
      <c r="BB5327" s="235"/>
      <c r="BC5327" s="235"/>
    </row>
    <row r="5328" spans="51:55" ht="30" customHeight="1" x14ac:dyDescent="0.25">
      <c r="AY5328" s="235" t="s">
        <v>85</v>
      </c>
      <c r="AZ5328" s="235" t="s">
        <v>5156</v>
      </c>
      <c r="BA5328" s="235">
        <v>3555604</v>
      </c>
      <c r="BB5328" s="235"/>
      <c r="BC5328" s="235"/>
    </row>
    <row r="5329" spans="51:55" ht="30" customHeight="1" x14ac:dyDescent="0.25">
      <c r="AY5329" s="235" t="s">
        <v>85</v>
      </c>
      <c r="AZ5329" s="235" t="s">
        <v>5158</v>
      </c>
      <c r="BA5329" s="235">
        <v>3555703</v>
      </c>
      <c r="BB5329" s="235"/>
      <c r="BC5329" s="235"/>
    </row>
    <row r="5330" spans="51:55" ht="30" customHeight="1" x14ac:dyDescent="0.25">
      <c r="AY5330" s="235" t="s">
        <v>85</v>
      </c>
      <c r="AZ5330" s="235" t="s">
        <v>5160</v>
      </c>
      <c r="BA5330" s="235">
        <v>3555802</v>
      </c>
      <c r="BB5330" s="235"/>
      <c r="BC5330" s="235"/>
    </row>
    <row r="5331" spans="51:55" ht="30" customHeight="1" x14ac:dyDescent="0.25">
      <c r="AY5331" s="235" t="s">
        <v>85</v>
      </c>
      <c r="AZ5331" s="235" t="s">
        <v>5162</v>
      </c>
      <c r="BA5331" s="235">
        <v>3555901</v>
      </c>
      <c r="BB5331" s="235"/>
      <c r="BC5331" s="235"/>
    </row>
    <row r="5332" spans="51:55" ht="30" customHeight="1" x14ac:dyDescent="0.25">
      <c r="AY5332" s="235" t="s">
        <v>85</v>
      </c>
      <c r="AZ5332" s="235" t="s">
        <v>5164</v>
      </c>
      <c r="BA5332" s="235">
        <v>3556008</v>
      </c>
      <c r="BB5332" s="235"/>
      <c r="BC5332" s="235"/>
    </row>
    <row r="5333" spans="51:55" ht="30" customHeight="1" x14ac:dyDescent="0.25">
      <c r="AY5333" s="235" t="s">
        <v>85</v>
      </c>
      <c r="AZ5333" s="235" t="s">
        <v>5166</v>
      </c>
      <c r="BA5333" s="235">
        <v>3556107</v>
      </c>
      <c r="BB5333" s="235"/>
      <c r="BC5333" s="235"/>
    </row>
    <row r="5334" spans="51:55" ht="30" customHeight="1" x14ac:dyDescent="0.25">
      <c r="AY5334" s="235" t="s">
        <v>85</v>
      </c>
      <c r="AZ5334" s="235" t="s">
        <v>5168</v>
      </c>
      <c r="BA5334" s="235">
        <v>3556206</v>
      </c>
      <c r="BB5334" s="235"/>
      <c r="BC5334" s="235"/>
    </row>
    <row r="5335" spans="51:55" ht="30" customHeight="1" x14ac:dyDescent="0.25">
      <c r="AY5335" s="235" t="s">
        <v>85</v>
      </c>
      <c r="AZ5335" s="235" t="s">
        <v>5170</v>
      </c>
      <c r="BA5335" s="235">
        <v>3556305</v>
      </c>
      <c r="BB5335" s="235"/>
      <c r="BC5335" s="235"/>
    </row>
    <row r="5336" spans="51:55" ht="30" customHeight="1" x14ac:dyDescent="0.25">
      <c r="AY5336" s="235" t="s">
        <v>85</v>
      </c>
      <c r="AZ5336" s="235" t="s">
        <v>4083</v>
      </c>
      <c r="BA5336" s="235">
        <v>3556354</v>
      </c>
      <c r="BB5336" s="235"/>
      <c r="BC5336" s="235"/>
    </row>
    <row r="5337" spans="51:55" ht="30" customHeight="1" x14ac:dyDescent="0.25">
      <c r="AY5337" s="235" t="s">
        <v>85</v>
      </c>
      <c r="AZ5337" s="235" t="s">
        <v>5172</v>
      </c>
      <c r="BA5337" s="235">
        <v>3556404</v>
      </c>
      <c r="BB5337" s="235"/>
      <c r="BC5337" s="235"/>
    </row>
    <row r="5338" spans="51:55" ht="30" customHeight="1" x14ac:dyDescent="0.25">
      <c r="AY5338" s="235" t="s">
        <v>85</v>
      </c>
      <c r="AZ5338" s="235" t="s">
        <v>5174</v>
      </c>
      <c r="BA5338" s="235">
        <v>3556453</v>
      </c>
      <c r="BB5338" s="235"/>
      <c r="BC5338" s="235"/>
    </row>
    <row r="5339" spans="51:55" ht="30" customHeight="1" x14ac:dyDescent="0.25">
      <c r="AY5339" s="235" t="s">
        <v>85</v>
      </c>
      <c r="AZ5339" s="235" t="s">
        <v>5176</v>
      </c>
      <c r="BA5339" s="235">
        <v>3556503</v>
      </c>
      <c r="BB5339" s="235"/>
      <c r="BC5339" s="235"/>
    </row>
    <row r="5340" spans="51:55" ht="30" customHeight="1" x14ac:dyDescent="0.25">
      <c r="AY5340" s="235" t="s">
        <v>85</v>
      </c>
      <c r="AZ5340" s="235" t="s">
        <v>3118</v>
      </c>
      <c r="BA5340" s="235">
        <v>3556602</v>
      </c>
      <c r="BB5340" s="235"/>
      <c r="BC5340" s="235"/>
    </row>
    <row r="5341" spans="51:55" ht="30" customHeight="1" x14ac:dyDescent="0.25">
      <c r="AY5341" s="235" t="s">
        <v>85</v>
      </c>
      <c r="AZ5341" s="235" t="s">
        <v>5179</v>
      </c>
      <c r="BA5341" s="235">
        <v>3556701</v>
      </c>
      <c r="BB5341" s="235"/>
      <c r="BC5341" s="235"/>
    </row>
    <row r="5342" spans="51:55" ht="30" customHeight="1" x14ac:dyDescent="0.25">
      <c r="AY5342" s="235" t="s">
        <v>85</v>
      </c>
      <c r="AZ5342" s="235" t="s">
        <v>5181</v>
      </c>
      <c r="BA5342" s="235">
        <v>3556800</v>
      </c>
      <c r="BB5342" s="235"/>
      <c r="BC5342" s="235"/>
    </row>
    <row r="5343" spans="51:55" ht="30" customHeight="1" x14ac:dyDescent="0.25">
      <c r="AY5343" s="235" t="s">
        <v>85</v>
      </c>
      <c r="AZ5343" s="235" t="s">
        <v>5183</v>
      </c>
      <c r="BA5343" s="235">
        <v>3556909</v>
      </c>
      <c r="BB5343" s="235"/>
      <c r="BC5343" s="235"/>
    </row>
    <row r="5344" spans="51:55" ht="30" customHeight="1" x14ac:dyDescent="0.25">
      <c r="AY5344" s="235" t="s">
        <v>85</v>
      </c>
      <c r="AZ5344" s="235" t="s">
        <v>5185</v>
      </c>
      <c r="BA5344" s="235">
        <v>3556958</v>
      </c>
      <c r="BB5344" s="235"/>
      <c r="BC5344" s="235"/>
    </row>
    <row r="5345" spans="51:55" ht="30" customHeight="1" x14ac:dyDescent="0.25">
      <c r="AY5345" s="235" t="s">
        <v>85</v>
      </c>
      <c r="AZ5345" s="235" t="s">
        <v>5187</v>
      </c>
      <c r="BA5345" s="235">
        <v>3557006</v>
      </c>
      <c r="BB5345" s="235"/>
      <c r="BC5345" s="235"/>
    </row>
    <row r="5346" spans="51:55" ht="30" customHeight="1" x14ac:dyDescent="0.25">
      <c r="AY5346" s="235" t="s">
        <v>85</v>
      </c>
      <c r="AZ5346" s="235" t="s">
        <v>5189</v>
      </c>
      <c r="BA5346" s="235">
        <v>3557105</v>
      </c>
      <c r="BB5346" s="235"/>
      <c r="BC5346" s="235"/>
    </row>
    <row r="5347" spans="51:55" ht="30" customHeight="1" x14ac:dyDescent="0.25">
      <c r="AY5347" s="235" t="s">
        <v>85</v>
      </c>
      <c r="AZ5347" s="235" t="s">
        <v>5191</v>
      </c>
      <c r="BA5347" s="235">
        <v>3557154</v>
      </c>
      <c r="BB5347" s="235"/>
      <c r="BC5347" s="235"/>
    </row>
    <row r="5348" spans="51:55" ht="30" customHeight="1" x14ac:dyDescent="0.25">
      <c r="AY5348" s="235" t="s">
        <v>87</v>
      </c>
      <c r="AZ5348" s="235" t="s">
        <v>116</v>
      </c>
      <c r="BA5348" s="235">
        <v>1700251</v>
      </c>
      <c r="BB5348" s="235"/>
      <c r="BC5348" s="235"/>
    </row>
    <row r="5349" spans="51:55" ht="30" customHeight="1" x14ac:dyDescent="0.25">
      <c r="AY5349" s="235" t="s">
        <v>87</v>
      </c>
      <c r="AZ5349" s="235" t="s">
        <v>142</v>
      </c>
      <c r="BA5349" s="235">
        <v>1700301</v>
      </c>
      <c r="BB5349" s="235"/>
      <c r="BC5349" s="235"/>
    </row>
    <row r="5350" spans="51:55" ht="30" customHeight="1" x14ac:dyDescent="0.25">
      <c r="AY5350" s="235" t="s">
        <v>87</v>
      </c>
      <c r="AZ5350" s="235" t="s">
        <v>167</v>
      </c>
      <c r="BA5350" s="235">
        <v>1700350</v>
      </c>
      <c r="BB5350" s="235"/>
      <c r="BC5350" s="235"/>
    </row>
    <row r="5351" spans="51:55" ht="30" customHeight="1" x14ac:dyDescent="0.25">
      <c r="AY5351" s="235" t="s">
        <v>87</v>
      </c>
      <c r="AZ5351" s="235" t="s">
        <v>193</v>
      </c>
      <c r="BA5351" s="235">
        <v>1700400</v>
      </c>
      <c r="BB5351" s="235"/>
      <c r="BC5351" s="235"/>
    </row>
    <row r="5352" spans="51:55" ht="30" customHeight="1" x14ac:dyDescent="0.25">
      <c r="AY5352" s="235" t="s">
        <v>87</v>
      </c>
      <c r="AZ5352" s="235" t="s">
        <v>219</v>
      </c>
      <c r="BA5352" s="235">
        <v>1700707</v>
      </c>
      <c r="BB5352" s="235"/>
      <c r="BC5352" s="235"/>
    </row>
    <row r="5353" spans="51:55" ht="30" customHeight="1" x14ac:dyDescent="0.25">
      <c r="AY5353" s="235" t="s">
        <v>87</v>
      </c>
      <c r="AZ5353" s="235" t="s">
        <v>243</v>
      </c>
      <c r="BA5353" s="235">
        <v>1701002</v>
      </c>
      <c r="BB5353" s="235"/>
      <c r="BC5353" s="235"/>
    </row>
    <row r="5354" spans="51:55" ht="30" customHeight="1" x14ac:dyDescent="0.25">
      <c r="AY5354" s="235" t="s">
        <v>87</v>
      </c>
      <c r="AZ5354" s="235" t="s">
        <v>268</v>
      </c>
      <c r="BA5354" s="235">
        <v>1701051</v>
      </c>
      <c r="BB5354" s="235"/>
      <c r="BC5354" s="235"/>
    </row>
    <row r="5355" spans="51:55" ht="30" customHeight="1" x14ac:dyDescent="0.25">
      <c r="AY5355" s="235" t="s">
        <v>87</v>
      </c>
      <c r="AZ5355" s="235" t="s">
        <v>294</v>
      </c>
      <c r="BA5355" s="235">
        <v>1701101</v>
      </c>
      <c r="BB5355" s="235"/>
      <c r="BC5355" s="235"/>
    </row>
    <row r="5356" spans="51:55" ht="30" customHeight="1" x14ac:dyDescent="0.25">
      <c r="AY5356" s="235" t="s">
        <v>87</v>
      </c>
      <c r="AZ5356" s="235" t="s">
        <v>320</v>
      </c>
      <c r="BA5356" s="235">
        <v>1701309</v>
      </c>
      <c r="BB5356" s="235"/>
      <c r="BC5356" s="235"/>
    </row>
    <row r="5357" spans="51:55" ht="30" customHeight="1" x14ac:dyDescent="0.25">
      <c r="AY5357" s="235" t="s">
        <v>87</v>
      </c>
      <c r="AZ5357" s="235" t="s">
        <v>345</v>
      </c>
      <c r="BA5357" s="235">
        <v>1701903</v>
      </c>
      <c r="BB5357" s="235"/>
      <c r="BC5357" s="235"/>
    </row>
    <row r="5358" spans="51:55" ht="30" customHeight="1" x14ac:dyDescent="0.25">
      <c r="AY5358" s="235" t="s">
        <v>87</v>
      </c>
      <c r="AZ5358" s="235" t="s">
        <v>369</v>
      </c>
      <c r="BA5358" s="235">
        <v>1702000</v>
      </c>
      <c r="BB5358" s="235"/>
      <c r="BC5358" s="235"/>
    </row>
    <row r="5359" spans="51:55" ht="30" customHeight="1" x14ac:dyDescent="0.25">
      <c r="AY5359" s="235" t="s">
        <v>87</v>
      </c>
      <c r="AZ5359" s="235" t="s">
        <v>394</v>
      </c>
      <c r="BA5359" s="235">
        <v>1702109</v>
      </c>
      <c r="BB5359" s="235"/>
      <c r="BC5359" s="235"/>
    </row>
    <row r="5360" spans="51:55" ht="30" customHeight="1" x14ac:dyDescent="0.25">
      <c r="AY5360" s="235" t="s">
        <v>87</v>
      </c>
      <c r="AZ5360" s="235" t="s">
        <v>419</v>
      </c>
      <c r="BA5360" s="235">
        <v>1702158</v>
      </c>
      <c r="BB5360" s="235"/>
      <c r="BC5360" s="235"/>
    </row>
    <row r="5361" spans="51:55" ht="30" customHeight="1" x14ac:dyDescent="0.25">
      <c r="AY5361" s="235" t="s">
        <v>87</v>
      </c>
      <c r="AZ5361" s="235" t="s">
        <v>445</v>
      </c>
      <c r="BA5361" s="235">
        <v>1702208</v>
      </c>
      <c r="BB5361" s="235"/>
      <c r="BC5361" s="235"/>
    </row>
    <row r="5362" spans="51:55" ht="30" customHeight="1" x14ac:dyDescent="0.25">
      <c r="AY5362" s="235" t="s">
        <v>87</v>
      </c>
      <c r="AZ5362" s="235" t="s">
        <v>470</v>
      </c>
      <c r="BA5362" s="235">
        <v>1702307</v>
      </c>
      <c r="BB5362" s="235"/>
      <c r="BC5362" s="235"/>
    </row>
    <row r="5363" spans="51:55" ht="30" customHeight="1" x14ac:dyDescent="0.25">
      <c r="AY5363" s="235" t="s">
        <v>87</v>
      </c>
      <c r="AZ5363" s="235" t="s">
        <v>495</v>
      </c>
      <c r="BA5363" s="235">
        <v>1702406</v>
      </c>
      <c r="BB5363" s="235"/>
      <c r="BC5363" s="235"/>
    </row>
    <row r="5364" spans="51:55" ht="30" customHeight="1" x14ac:dyDescent="0.25">
      <c r="AY5364" s="235" t="s">
        <v>87</v>
      </c>
      <c r="AZ5364" s="235" t="s">
        <v>519</v>
      </c>
      <c r="BA5364" s="235">
        <v>1702554</v>
      </c>
      <c r="BB5364" s="235"/>
      <c r="BC5364" s="235"/>
    </row>
    <row r="5365" spans="51:55" ht="30" customHeight="1" x14ac:dyDescent="0.25">
      <c r="AY5365" s="235" t="s">
        <v>87</v>
      </c>
      <c r="AZ5365" s="235" t="s">
        <v>542</v>
      </c>
      <c r="BA5365" s="235">
        <v>1702703</v>
      </c>
      <c r="BB5365" s="235"/>
      <c r="BC5365" s="235"/>
    </row>
    <row r="5366" spans="51:55" ht="30" customHeight="1" x14ac:dyDescent="0.25">
      <c r="AY5366" s="235" t="s">
        <v>87</v>
      </c>
      <c r="AZ5366" s="235" t="s">
        <v>565</v>
      </c>
      <c r="BA5366" s="235">
        <v>1702901</v>
      </c>
      <c r="BB5366" s="235"/>
      <c r="BC5366" s="235"/>
    </row>
    <row r="5367" spans="51:55" ht="30" customHeight="1" x14ac:dyDescent="0.25">
      <c r="AY5367" s="235" t="s">
        <v>87</v>
      </c>
      <c r="AZ5367" s="235" t="s">
        <v>588</v>
      </c>
      <c r="BA5367" s="235">
        <v>1703008</v>
      </c>
      <c r="BB5367" s="235"/>
      <c r="BC5367" s="235"/>
    </row>
    <row r="5368" spans="51:55" ht="30" customHeight="1" x14ac:dyDescent="0.25">
      <c r="AY5368" s="235" t="s">
        <v>87</v>
      </c>
      <c r="AZ5368" s="235" t="s">
        <v>611</v>
      </c>
      <c r="BA5368" s="235">
        <v>1703057</v>
      </c>
      <c r="BB5368" s="235"/>
      <c r="BC5368" s="235"/>
    </row>
    <row r="5369" spans="51:55" ht="30" customHeight="1" x14ac:dyDescent="0.25">
      <c r="AY5369" s="235" t="s">
        <v>87</v>
      </c>
      <c r="AZ5369" s="235" t="s">
        <v>633</v>
      </c>
      <c r="BA5369" s="235">
        <v>1703073</v>
      </c>
      <c r="BB5369" s="235"/>
      <c r="BC5369" s="235"/>
    </row>
    <row r="5370" spans="51:55" ht="30" customHeight="1" x14ac:dyDescent="0.25">
      <c r="AY5370" s="235" t="s">
        <v>87</v>
      </c>
      <c r="AZ5370" s="235" t="s">
        <v>654</v>
      </c>
      <c r="BA5370" s="235">
        <v>1703107</v>
      </c>
      <c r="BB5370" s="235"/>
      <c r="BC5370" s="235"/>
    </row>
    <row r="5371" spans="51:55" ht="30" customHeight="1" x14ac:dyDescent="0.25">
      <c r="AY5371" s="235" t="s">
        <v>87</v>
      </c>
      <c r="AZ5371" s="235" t="s">
        <v>675</v>
      </c>
      <c r="BA5371" s="235">
        <v>1703206</v>
      </c>
      <c r="BB5371" s="235"/>
      <c r="BC5371" s="235"/>
    </row>
    <row r="5372" spans="51:55" ht="30" customHeight="1" x14ac:dyDescent="0.25">
      <c r="AY5372" s="235" t="s">
        <v>87</v>
      </c>
      <c r="AZ5372" s="235" t="s">
        <v>623</v>
      </c>
      <c r="BA5372" s="235">
        <v>1703305</v>
      </c>
      <c r="BB5372" s="235"/>
      <c r="BC5372" s="235"/>
    </row>
    <row r="5373" spans="51:55" ht="30" customHeight="1" x14ac:dyDescent="0.25">
      <c r="AY5373" s="235" t="s">
        <v>87</v>
      </c>
      <c r="AZ5373" s="235" t="s">
        <v>717</v>
      </c>
      <c r="BA5373" s="235">
        <v>1703602</v>
      </c>
      <c r="BB5373" s="235"/>
      <c r="BC5373" s="235"/>
    </row>
    <row r="5374" spans="51:55" ht="30" customHeight="1" x14ac:dyDescent="0.25">
      <c r="AY5374" s="235" t="s">
        <v>87</v>
      </c>
      <c r="AZ5374" s="235" t="s">
        <v>739</v>
      </c>
      <c r="BA5374" s="235">
        <v>1703701</v>
      </c>
      <c r="BB5374" s="235"/>
      <c r="BC5374" s="235"/>
    </row>
    <row r="5375" spans="51:55" ht="30" customHeight="1" x14ac:dyDescent="0.25">
      <c r="AY5375" s="235" t="s">
        <v>87</v>
      </c>
      <c r="AZ5375" s="235" t="s">
        <v>760</v>
      </c>
      <c r="BA5375" s="235">
        <v>1703800</v>
      </c>
      <c r="BB5375" s="235"/>
      <c r="BC5375" s="235"/>
    </row>
    <row r="5376" spans="51:55" ht="30" customHeight="1" x14ac:dyDescent="0.25">
      <c r="AY5376" s="235" t="s">
        <v>87</v>
      </c>
      <c r="AZ5376" s="235" t="s">
        <v>783</v>
      </c>
      <c r="BA5376" s="235">
        <v>1703826</v>
      </c>
      <c r="BB5376" s="235"/>
      <c r="BC5376" s="235"/>
    </row>
    <row r="5377" spans="51:55" ht="30" customHeight="1" x14ac:dyDescent="0.25">
      <c r="AY5377" s="235" t="s">
        <v>87</v>
      </c>
      <c r="AZ5377" s="235" t="s">
        <v>804</v>
      </c>
      <c r="BA5377" s="235">
        <v>1703842</v>
      </c>
      <c r="BB5377" s="235"/>
      <c r="BC5377" s="235"/>
    </row>
    <row r="5378" spans="51:55" ht="30" customHeight="1" x14ac:dyDescent="0.25">
      <c r="AY5378" s="235" t="s">
        <v>87</v>
      </c>
      <c r="AZ5378" s="235" t="s">
        <v>825</v>
      </c>
      <c r="BA5378" s="235">
        <v>1703867</v>
      </c>
      <c r="BB5378" s="235"/>
      <c r="BC5378" s="235"/>
    </row>
    <row r="5379" spans="51:55" ht="30" customHeight="1" x14ac:dyDescent="0.25">
      <c r="AY5379" s="235" t="s">
        <v>87</v>
      </c>
      <c r="AZ5379" s="235" t="s">
        <v>847</v>
      </c>
      <c r="BA5379" s="235">
        <v>1703883</v>
      </c>
      <c r="BB5379" s="235"/>
      <c r="BC5379" s="235"/>
    </row>
    <row r="5380" spans="51:55" ht="30" customHeight="1" x14ac:dyDescent="0.25">
      <c r="AY5380" s="235" t="s">
        <v>87</v>
      </c>
      <c r="AZ5380" s="235" t="s">
        <v>869</v>
      </c>
      <c r="BA5380" s="235">
        <v>1703891</v>
      </c>
      <c r="BB5380" s="235"/>
      <c r="BC5380" s="235"/>
    </row>
    <row r="5381" spans="51:55" ht="30" customHeight="1" x14ac:dyDescent="0.25">
      <c r="AY5381" s="235" t="s">
        <v>87</v>
      </c>
      <c r="AZ5381" s="235" t="s">
        <v>891</v>
      </c>
      <c r="BA5381" s="235">
        <v>1703909</v>
      </c>
      <c r="BB5381" s="235"/>
      <c r="BC5381" s="235"/>
    </row>
    <row r="5382" spans="51:55" ht="30" customHeight="1" x14ac:dyDescent="0.25">
      <c r="AY5382" s="235" t="s">
        <v>87</v>
      </c>
      <c r="AZ5382" s="235" t="s">
        <v>914</v>
      </c>
      <c r="BA5382" s="235">
        <v>1704105</v>
      </c>
      <c r="BB5382" s="235"/>
      <c r="BC5382" s="235"/>
    </row>
    <row r="5383" spans="51:55" ht="30" customHeight="1" x14ac:dyDescent="0.25">
      <c r="AY5383" s="235" t="s">
        <v>87</v>
      </c>
      <c r="AZ5383" s="235" t="s">
        <v>937</v>
      </c>
      <c r="BA5383" s="235">
        <v>1705102</v>
      </c>
      <c r="BB5383" s="235"/>
      <c r="BC5383" s="235"/>
    </row>
    <row r="5384" spans="51:55" ht="30" customHeight="1" x14ac:dyDescent="0.25">
      <c r="AY5384" s="235" t="s">
        <v>87</v>
      </c>
      <c r="AZ5384" s="235" t="s">
        <v>959</v>
      </c>
      <c r="BA5384" s="235">
        <v>1704600</v>
      </c>
      <c r="BB5384" s="235"/>
      <c r="BC5384" s="235"/>
    </row>
    <row r="5385" spans="51:55" ht="30" customHeight="1" x14ac:dyDescent="0.25">
      <c r="AY5385" s="235" t="s">
        <v>87</v>
      </c>
      <c r="AZ5385" s="235" t="s">
        <v>982</v>
      </c>
      <c r="BA5385" s="235">
        <v>1705508</v>
      </c>
      <c r="BB5385" s="235"/>
      <c r="BC5385" s="235"/>
    </row>
    <row r="5386" spans="51:55" ht="30" customHeight="1" x14ac:dyDescent="0.25">
      <c r="AY5386" s="235" t="s">
        <v>87</v>
      </c>
      <c r="AZ5386" s="235" t="s">
        <v>1004</v>
      </c>
      <c r="BA5386" s="235">
        <v>1716703</v>
      </c>
      <c r="BB5386" s="235"/>
      <c r="BC5386" s="235"/>
    </row>
    <row r="5387" spans="51:55" ht="30" customHeight="1" x14ac:dyDescent="0.25">
      <c r="AY5387" s="235" t="s">
        <v>87</v>
      </c>
      <c r="AZ5387" s="235" t="s">
        <v>1026</v>
      </c>
      <c r="BA5387" s="235">
        <v>1705557</v>
      </c>
      <c r="BB5387" s="235"/>
      <c r="BC5387" s="235"/>
    </row>
    <row r="5388" spans="51:55" ht="30" customHeight="1" x14ac:dyDescent="0.25">
      <c r="AY5388" s="235" t="s">
        <v>87</v>
      </c>
      <c r="AZ5388" s="235" t="s">
        <v>1049</v>
      </c>
      <c r="BA5388" s="235">
        <v>1705607</v>
      </c>
      <c r="BB5388" s="235"/>
      <c r="BC5388" s="235"/>
    </row>
    <row r="5389" spans="51:55" ht="30" customHeight="1" x14ac:dyDescent="0.25">
      <c r="AY5389" s="235" t="s">
        <v>87</v>
      </c>
      <c r="AZ5389" s="235" t="s">
        <v>1070</v>
      </c>
      <c r="BA5389" s="235">
        <v>1706001</v>
      </c>
      <c r="BB5389" s="235"/>
      <c r="BC5389" s="235"/>
    </row>
    <row r="5390" spans="51:55" ht="30" customHeight="1" x14ac:dyDescent="0.25">
      <c r="AY5390" s="235" t="s">
        <v>87</v>
      </c>
      <c r="AZ5390" s="235" t="s">
        <v>1092</v>
      </c>
      <c r="BA5390" s="235">
        <v>1706100</v>
      </c>
      <c r="BB5390" s="235"/>
      <c r="BC5390" s="235"/>
    </row>
    <row r="5391" spans="51:55" ht="30" customHeight="1" x14ac:dyDescent="0.25">
      <c r="AY5391" s="235" t="s">
        <v>87</v>
      </c>
      <c r="AZ5391" s="235" t="s">
        <v>1115</v>
      </c>
      <c r="BA5391" s="235">
        <v>1706258</v>
      </c>
      <c r="BB5391" s="235"/>
      <c r="BC5391" s="235"/>
    </row>
    <row r="5392" spans="51:55" ht="30" customHeight="1" x14ac:dyDescent="0.25">
      <c r="AY5392" s="235" t="s">
        <v>87</v>
      </c>
      <c r="AZ5392" s="235" t="s">
        <v>1138</v>
      </c>
      <c r="BA5392" s="235">
        <v>1706506</v>
      </c>
      <c r="BB5392" s="235"/>
      <c r="BC5392" s="235"/>
    </row>
    <row r="5393" spans="51:55" ht="30" customHeight="1" x14ac:dyDescent="0.25">
      <c r="AY5393" s="235" t="s">
        <v>87</v>
      </c>
      <c r="AZ5393" s="235" t="s">
        <v>1161</v>
      </c>
      <c r="BA5393" s="235">
        <v>1707009</v>
      </c>
      <c r="BB5393" s="235"/>
      <c r="BC5393" s="235"/>
    </row>
    <row r="5394" spans="51:55" ht="30" customHeight="1" x14ac:dyDescent="0.25">
      <c r="AY5394" s="235" t="s">
        <v>87</v>
      </c>
      <c r="AZ5394" s="235" t="s">
        <v>1184</v>
      </c>
      <c r="BA5394" s="235">
        <v>1707108</v>
      </c>
      <c r="BB5394" s="235"/>
      <c r="BC5394" s="235"/>
    </row>
    <row r="5395" spans="51:55" ht="30" customHeight="1" x14ac:dyDescent="0.25">
      <c r="AY5395" s="235" t="s">
        <v>87</v>
      </c>
      <c r="AZ5395" s="235" t="s">
        <v>1206</v>
      </c>
      <c r="BA5395" s="235">
        <v>1707207</v>
      </c>
      <c r="BB5395" s="235"/>
      <c r="BC5395" s="235"/>
    </row>
    <row r="5396" spans="51:55" ht="30" customHeight="1" x14ac:dyDescent="0.25">
      <c r="AY5396" s="235" t="s">
        <v>87</v>
      </c>
      <c r="AZ5396" s="235" t="s">
        <v>1228</v>
      </c>
      <c r="BA5396" s="235">
        <v>1707306</v>
      </c>
      <c r="BB5396" s="235"/>
      <c r="BC5396" s="235"/>
    </row>
    <row r="5397" spans="51:55" ht="30" customHeight="1" x14ac:dyDescent="0.25">
      <c r="AY5397" s="235" t="s">
        <v>87</v>
      </c>
      <c r="AZ5397" s="235" t="s">
        <v>1250</v>
      </c>
      <c r="BA5397" s="235">
        <v>1707405</v>
      </c>
      <c r="BB5397" s="235"/>
      <c r="BC5397" s="235"/>
    </row>
    <row r="5398" spans="51:55" ht="30" customHeight="1" x14ac:dyDescent="0.25">
      <c r="AY5398" s="235" t="s">
        <v>87</v>
      </c>
      <c r="AZ5398" s="235" t="s">
        <v>1273</v>
      </c>
      <c r="BA5398" s="235">
        <v>1707553</v>
      </c>
      <c r="BB5398" s="235"/>
      <c r="BC5398" s="235"/>
    </row>
    <row r="5399" spans="51:55" ht="30" customHeight="1" x14ac:dyDescent="0.25">
      <c r="AY5399" s="235" t="s">
        <v>87</v>
      </c>
      <c r="AZ5399" s="235" t="s">
        <v>1294</v>
      </c>
      <c r="BA5399" s="235">
        <v>1707652</v>
      </c>
      <c r="BB5399" s="235"/>
      <c r="BC5399" s="235"/>
    </row>
    <row r="5400" spans="51:55" ht="30" customHeight="1" x14ac:dyDescent="0.25">
      <c r="AY5400" s="235" t="s">
        <v>87</v>
      </c>
      <c r="AZ5400" s="235" t="s">
        <v>1316</v>
      </c>
      <c r="BA5400" s="235">
        <v>1707702</v>
      </c>
      <c r="BB5400" s="235"/>
      <c r="BC5400" s="235"/>
    </row>
    <row r="5401" spans="51:55" ht="30" customHeight="1" x14ac:dyDescent="0.25">
      <c r="AY5401" s="235" t="s">
        <v>87</v>
      </c>
      <c r="AZ5401" s="235" t="s">
        <v>1338</v>
      </c>
      <c r="BA5401" s="235">
        <v>1708205</v>
      </c>
      <c r="BB5401" s="235"/>
      <c r="BC5401" s="235"/>
    </row>
    <row r="5402" spans="51:55" ht="30" customHeight="1" x14ac:dyDescent="0.25">
      <c r="AY5402" s="235" t="s">
        <v>87</v>
      </c>
      <c r="AZ5402" s="235" t="s">
        <v>1359</v>
      </c>
      <c r="BA5402" s="235">
        <v>1708254</v>
      </c>
      <c r="BB5402" s="235"/>
      <c r="BC5402" s="235"/>
    </row>
    <row r="5403" spans="51:55" ht="30" customHeight="1" x14ac:dyDescent="0.25">
      <c r="AY5403" s="235" t="s">
        <v>87</v>
      </c>
      <c r="AZ5403" s="235" t="s">
        <v>1381</v>
      </c>
      <c r="BA5403" s="235">
        <v>1708304</v>
      </c>
      <c r="BB5403" s="235"/>
      <c r="BC5403" s="235"/>
    </row>
    <row r="5404" spans="51:55" ht="30" customHeight="1" x14ac:dyDescent="0.25">
      <c r="AY5404" s="235" t="s">
        <v>87</v>
      </c>
      <c r="AZ5404" s="235" t="s">
        <v>1403</v>
      </c>
      <c r="BA5404" s="235">
        <v>1709005</v>
      </c>
      <c r="BB5404" s="235"/>
      <c r="BC5404" s="235"/>
    </row>
    <row r="5405" spans="51:55" ht="30" customHeight="1" x14ac:dyDescent="0.25">
      <c r="AY5405" s="235" t="s">
        <v>87</v>
      </c>
      <c r="AZ5405" s="235" t="s">
        <v>1425</v>
      </c>
      <c r="BA5405" s="235">
        <v>1709302</v>
      </c>
      <c r="BB5405" s="235"/>
      <c r="BC5405" s="235"/>
    </row>
    <row r="5406" spans="51:55" ht="30" customHeight="1" x14ac:dyDescent="0.25">
      <c r="AY5406" s="235" t="s">
        <v>87</v>
      </c>
      <c r="AZ5406" s="235" t="s">
        <v>1446</v>
      </c>
      <c r="BA5406" s="235">
        <v>1709500</v>
      </c>
      <c r="BB5406" s="235"/>
      <c r="BC5406" s="235"/>
    </row>
    <row r="5407" spans="51:55" ht="30" customHeight="1" x14ac:dyDescent="0.25">
      <c r="AY5407" s="235" t="s">
        <v>87</v>
      </c>
      <c r="AZ5407" s="235" t="s">
        <v>1466</v>
      </c>
      <c r="BA5407" s="235">
        <v>1709807</v>
      </c>
      <c r="BB5407" s="235"/>
      <c r="BC5407" s="235"/>
    </row>
    <row r="5408" spans="51:55" ht="30" customHeight="1" x14ac:dyDescent="0.25">
      <c r="AY5408" s="235" t="s">
        <v>87</v>
      </c>
      <c r="AZ5408" s="235" t="s">
        <v>1488</v>
      </c>
      <c r="BA5408" s="235">
        <v>1710508</v>
      </c>
      <c r="BB5408" s="235"/>
      <c r="BC5408" s="235"/>
    </row>
    <row r="5409" spans="51:55" ht="30" customHeight="1" x14ac:dyDescent="0.25">
      <c r="AY5409" s="235" t="s">
        <v>87</v>
      </c>
      <c r="AZ5409" s="235" t="s">
        <v>1509</v>
      </c>
      <c r="BA5409" s="235">
        <v>1710706</v>
      </c>
      <c r="BB5409" s="235"/>
      <c r="BC5409" s="235"/>
    </row>
    <row r="5410" spans="51:55" ht="30" customHeight="1" x14ac:dyDescent="0.25">
      <c r="AY5410" s="235" t="s">
        <v>87</v>
      </c>
      <c r="AZ5410" s="235" t="s">
        <v>1530</v>
      </c>
      <c r="BA5410" s="235">
        <v>1710904</v>
      </c>
      <c r="BB5410" s="235"/>
      <c r="BC5410" s="235"/>
    </row>
    <row r="5411" spans="51:55" ht="30" customHeight="1" x14ac:dyDescent="0.25">
      <c r="AY5411" s="235" t="s">
        <v>87</v>
      </c>
      <c r="AZ5411" s="235" t="s">
        <v>1551</v>
      </c>
      <c r="BA5411" s="235">
        <v>1711100</v>
      </c>
      <c r="BB5411" s="235"/>
      <c r="BC5411" s="235"/>
    </row>
    <row r="5412" spans="51:55" ht="30" customHeight="1" x14ac:dyDescent="0.25">
      <c r="AY5412" s="235" t="s">
        <v>87</v>
      </c>
      <c r="AZ5412" s="235" t="s">
        <v>1570</v>
      </c>
      <c r="BA5412" s="235">
        <v>1711506</v>
      </c>
      <c r="BB5412" s="235"/>
      <c r="BC5412" s="235"/>
    </row>
    <row r="5413" spans="51:55" ht="30" customHeight="1" x14ac:dyDescent="0.25">
      <c r="AY5413" s="235" t="s">
        <v>87</v>
      </c>
      <c r="AZ5413" s="235" t="s">
        <v>1590</v>
      </c>
      <c r="BA5413" s="235">
        <v>1711803</v>
      </c>
      <c r="BB5413" s="235"/>
      <c r="BC5413" s="235"/>
    </row>
    <row r="5414" spans="51:55" ht="30" customHeight="1" x14ac:dyDescent="0.25">
      <c r="AY5414" s="235" t="s">
        <v>87</v>
      </c>
      <c r="AZ5414" s="235" t="s">
        <v>1610</v>
      </c>
      <c r="BA5414" s="235">
        <v>1711902</v>
      </c>
      <c r="BB5414" s="235"/>
      <c r="BC5414" s="235"/>
    </row>
    <row r="5415" spans="51:55" ht="30" customHeight="1" x14ac:dyDescent="0.25">
      <c r="AY5415" s="235" t="s">
        <v>87</v>
      </c>
      <c r="AZ5415" s="235" t="s">
        <v>1631</v>
      </c>
      <c r="BA5415" s="235">
        <v>1711951</v>
      </c>
      <c r="BB5415" s="235"/>
      <c r="BC5415" s="235"/>
    </row>
    <row r="5416" spans="51:55" ht="30" customHeight="1" x14ac:dyDescent="0.25">
      <c r="AY5416" s="235" t="s">
        <v>87</v>
      </c>
      <c r="AZ5416" s="235" t="s">
        <v>1652</v>
      </c>
      <c r="BA5416" s="235">
        <v>1712009</v>
      </c>
      <c r="BB5416" s="235"/>
      <c r="BC5416" s="235"/>
    </row>
    <row r="5417" spans="51:55" ht="30" customHeight="1" x14ac:dyDescent="0.25">
      <c r="AY5417" s="235" t="s">
        <v>87</v>
      </c>
      <c r="AZ5417" s="235" t="s">
        <v>1672</v>
      </c>
      <c r="BA5417" s="235">
        <v>1712157</v>
      </c>
      <c r="BB5417" s="235"/>
      <c r="BC5417" s="235"/>
    </row>
    <row r="5418" spans="51:55" ht="30" customHeight="1" x14ac:dyDescent="0.25">
      <c r="AY5418" s="235" t="s">
        <v>87</v>
      </c>
      <c r="AZ5418" s="235" t="s">
        <v>1693</v>
      </c>
      <c r="BA5418" s="235">
        <v>1712405</v>
      </c>
      <c r="BB5418" s="235"/>
      <c r="BC5418" s="235"/>
    </row>
    <row r="5419" spans="51:55" ht="30" customHeight="1" x14ac:dyDescent="0.25">
      <c r="AY5419" s="235" t="s">
        <v>87</v>
      </c>
      <c r="AZ5419" s="235" t="s">
        <v>1713</v>
      </c>
      <c r="BA5419" s="235">
        <v>1712454</v>
      </c>
      <c r="BB5419" s="235"/>
      <c r="BC5419" s="235"/>
    </row>
    <row r="5420" spans="51:55" ht="30" customHeight="1" x14ac:dyDescent="0.25">
      <c r="AY5420" s="235" t="s">
        <v>87</v>
      </c>
      <c r="AZ5420" s="235" t="s">
        <v>1734</v>
      </c>
      <c r="BA5420" s="235">
        <v>1712504</v>
      </c>
      <c r="BB5420" s="235"/>
      <c r="BC5420" s="235"/>
    </row>
    <row r="5421" spans="51:55" ht="30" customHeight="1" x14ac:dyDescent="0.25">
      <c r="AY5421" s="235" t="s">
        <v>87</v>
      </c>
      <c r="AZ5421" s="235" t="s">
        <v>1755</v>
      </c>
      <c r="BA5421" s="235">
        <v>1712702</v>
      </c>
      <c r="BB5421" s="235"/>
      <c r="BC5421" s="235"/>
    </row>
    <row r="5422" spans="51:55" ht="30" customHeight="1" x14ac:dyDescent="0.25">
      <c r="AY5422" s="235" t="s">
        <v>87</v>
      </c>
      <c r="AZ5422" s="235" t="s">
        <v>1775</v>
      </c>
      <c r="BA5422" s="235">
        <v>1712801</v>
      </c>
      <c r="BB5422" s="235"/>
      <c r="BC5422" s="235"/>
    </row>
    <row r="5423" spans="51:55" ht="30" customHeight="1" x14ac:dyDescent="0.25">
      <c r="AY5423" s="235" t="s">
        <v>87</v>
      </c>
      <c r="AZ5423" s="235" t="s">
        <v>1794</v>
      </c>
      <c r="BA5423" s="235">
        <v>1713205</v>
      </c>
      <c r="BB5423" s="235"/>
      <c r="BC5423" s="235"/>
    </row>
    <row r="5424" spans="51:55" ht="30" customHeight="1" x14ac:dyDescent="0.25">
      <c r="AY5424" s="235" t="s">
        <v>87</v>
      </c>
      <c r="AZ5424" s="235" t="s">
        <v>1813</v>
      </c>
      <c r="BA5424" s="235">
        <v>1713304</v>
      </c>
      <c r="BB5424" s="235"/>
      <c r="BC5424" s="235"/>
    </row>
    <row r="5425" spans="51:55" ht="30" customHeight="1" x14ac:dyDescent="0.25">
      <c r="AY5425" s="235" t="s">
        <v>87</v>
      </c>
      <c r="AZ5425" s="235" t="s">
        <v>1832</v>
      </c>
      <c r="BA5425" s="235">
        <v>1713601</v>
      </c>
      <c r="BB5425" s="235"/>
      <c r="BC5425" s="235"/>
    </row>
    <row r="5426" spans="51:55" ht="30" customHeight="1" x14ac:dyDescent="0.25">
      <c r="AY5426" s="235" t="s">
        <v>87</v>
      </c>
      <c r="AZ5426" s="235" t="s">
        <v>1850</v>
      </c>
      <c r="BA5426" s="235">
        <v>1713700</v>
      </c>
      <c r="BB5426" s="235"/>
      <c r="BC5426" s="235"/>
    </row>
    <row r="5427" spans="51:55" ht="30" customHeight="1" x14ac:dyDescent="0.25">
      <c r="AY5427" s="235" t="s">
        <v>87</v>
      </c>
      <c r="AZ5427" s="235" t="s">
        <v>1868</v>
      </c>
      <c r="BA5427" s="235">
        <v>1713957</v>
      </c>
      <c r="BB5427" s="235"/>
      <c r="BC5427" s="235"/>
    </row>
    <row r="5428" spans="51:55" ht="30" customHeight="1" x14ac:dyDescent="0.25">
      <c r="AY5428" s="235" t="s">
        <v>87</v>
      </c>
      <c r="AZ5428" s="235" t="s">
        <v>1154</v>
      </c>
      <c r="BA5428" s="235">
        <v>1714203</v>
      </c>
      <c r="BB5428" s="235"/>
      <c r="BC5428" s="235"/>
    </row>
    <row r="5429" spans="51:55" ht="30" customHeight="1" x14ac:dyDescent="0.25">
      <c r="AY5429" s="235" t="s">
        <v>87</v>
      </c>
      <c r="AZ5429" s="235" t="s">
        <v>1902</v>
      </c>
      <c r="BA5429" s="235">
        <v>1714302</v>
      </c>
      <c r="BB5429" s="235"/>
      <c r="BC5429" s="235"/>
    </row>
    <row r="5430" spans="51:55" ht="30" customHeight="1" x14ac:dyDescent="0.25">
      <c r="AY5430" s="235" t="s">
        <v>87</v>
      </c>
      <c r="AZ5430" s="235" t="s">
        <v>1919</v>
      </c>
      <c r="BA5430" s="235">
        <v>1714880</v>
      </c>
      <c r="BB5430" s="235"/>
      <c r="BC5430" s="235"/>
    </row>
    <row r="5431" spans="51:55" ht="30" customHeight="1" x14ac:dyDescent="0.25">
      <c r="AY5431" s="235" t="s">
        <v>87</v>
      </c>
      <c r="AZ5431" s="235" t="s">
        <v>1936</v>
      </c>
      <c r="BA5431" s="235">
        <v>1715002</v>
      </c>
      <c r="BB5431" s="235"/>
      <c r="BC5431" s="235"/>
    </row>
    <row r="5432" spans="51:55" ht="30" customHeight="1" x14ac:dyDescent="0.25">
      <c r="AY5432" s="235" t="s">
        <v>87</v>
      </c>
      <c r="AZ5432" s="235" t="s">
        <v>1952</v>
      </c>
      <c r="BA5432" s="235">
        <v>1715101</v>
      </c>
      <c r="BB5432" s="235"/>
      <c r="BC5432" s="235"/>
    </row>
    <row r="5433" spans="51:55" ht="30" customHeight="1" x14ac:dyDescent="0.25">
      <c r="AY5433" s="235" t="s">
        <v>87</v>
      </c>
      <c r="AZ5433" s="235" t="s">
        <v>1969</v>
      </c>
      <c r="BA5433" s="235">
        <v>1715150</v>
      </c>
      <c r="BB5433" s="235"/>
      <c r="BC5433" s="235"/>
    </row>
    <row r="5434" spans="51:55" ht="30" customHeight="1" x14ac:dyDescent="0.25">
      <c r="AY5434" s="235" t="s">
        <v>87</v>
      </c>
      <c r="AZ5434" s="235" t="s">
        <v>1987</v>
      </c>
      <c r="BA5434" s="235">
        <v>1715259</v>
      </c>
      <c r="BB5434" s="235"/>
      <c r="BC5434" s="235"/>
    </row>
    <row r="5435" spans="51:55" ht="30" customHeight="1" x14ac:dyDescent="0.25">
      <c r="AY5435" s="235" t="s">
        <v>87</v>
      </c>
      <c r="AZ5435" s="235" t="s">
        <v>2004</v>
      </c>
      <c r="BA5435" s="235">
        <v>1715507</v>
      </c>
      <c r="BB5435" s="235"/>
      <c r="BC5435" s="235"/>
    </row>
    <row r="5436" spans="51:55" ht="30" customHeight="1" x14ac:dyDescent="0.25">
      <c r="AY5436" s="235" t="s">
        <v>87</v>
      </c>
      <c r="AZ5436" s="235" t="s">
        <v>2022</v>
      </c>
      <c r="BA5436" s="235">
        <v>1721000</v>
      </c>
      <c r="BB5436" s="235"/>
      <c r="BC5436" s="235"/>
    </row>
    <row r="5437" spans="51:55" ht="30" customHeight="1" x14ac:dyDescent="0.25">
      <c r="AY5437" s="235" t="s">
        <v>87</v>
      </c>
      <c r="AZ5437" s="235" t="s">
        <v>2040</v>
      </c>
      <c r="BA5437" s="235">
        <v>1715705</v>
      </c>
      <c r="BB5437" s="235"/>
      <c r="BC5437" s="235"/>
    </row>
    <row r="5438" spans="51:55" ht="30" customHeight="1" x14ac:dyDescent="0.25">
      <c r="AY5438" s="235" t="s">
        <v>87</v>
      </c>
      <c r="AZ5438" s="235" t="s">
        <v>2058</v>
      </c>
      <c r="BA5438" s="235">
        <v>1713809</v>
      </c>
      <c r="BB5438" s="235"/>
      <c r="BC5438" s="235"/>
    </row>
    <row r="5439" spans="51:55" ht="30" customHeight="1" x14ac:dyDescent="0.25">
      <c r="AY5439" s="235" t="s">
        <v>87</v>
      </c>
      <c r="AZ5439" s="235" t="s">
        <v>2075</v>
      </c>
      <c r="BA5439" s="235">
        <v>1715754</v>
      </c>
      <c r="BB5439" s="235"/>
      <c r="BC5439" s="235"/>
    </row>
    <row r="5440" spans="51:55" ht="30" customHeight="1" x14ac:dyDescent="0.25">
      <c r="AY5440" s="235" t="s">
        <v>87</v>
      </c>
      <c r="AZ5440" s="235" t="s">
        <v>2091</v>
      </c>
      <c r="BA5440" s="235">
        <v>1716109</v>
      </c>
      <c r="BB5440" s="235"/>
      <c r="BC5440" s="235"/>
    </row>
    <row r="5441" spans="51:55" ht="30" customHeight="1" x14ac:dyDescent="0.25">
      <c r="AY5441" s="235" t="s">
        <v>87</v>
      </c>
      <c r="AZ5441" s="235" t="s">
        <v>2107</v>
      </c>
      <c r="BA5441" s="235">
        <v>1716208</v>
      </c>
      <c r="BB5441" s="235"/>
      <c r="BC5441" s="235"/>
    </row>
    <row r="5442" spans="51:55" ht="30" customHeight="1" x14ac:dyDescent="0.25">
      <c r="AY5442" s="235" t="s">
        <v>87</v>
      </c>
      <c r="AZ5442" s="235" t="s">
        <v>2048</v>
      </c>
      <c r="BA5442" s="235">
        <v>1716307</v>
      </c>
      <c r="BB5442" s="235"/>
      <c r="BC5442" s="235"/>
    </row>
    <row r="5443" spans="51:55" ht="30" customHeight="1" x14ac:dyDescent="0.25">
      <c r="AY5443" s="235" t="s">
        <v>87</v>
      </c>
      <c r="AZ5443" s="235" t="s">
        <v>2139</v>
      </c>
      <c r="BA5443" s="235">
        <v>1716505</v>
      </c>
      <c r="BB5443" s="235"/>
      <c r="BC5443" s="235"/>
    </row>
    <row r="5444" spans="51:55" ht="30" customHeight="1" x14ac:dyDescent="0.25">
      <c r="AY5444" s="235" t="s">
        <v>87</v>
      </c>
      <c r="AZ5444" s="235" t="s">
        <v>2155</v>
      </c>
      <c r="BA5444" s="235">
        <v>1716604</v>
      </c>
      <c r="BB5444" s="235"/>
      <c r="BC5444" s="235"/>
    </row>
    <row r="5445" spans="51:55" ht="30" customHeight="1" x14ac:dyDescent="0.25">
      <c r="AY5445" s="235" t="s">
        <v>87</v>
      </c>
      <c r="AZ5445" s="235" t="s">
        <v>2172</v>
      </c>
      <c r="BA5445" s="235">
        <v>1716653</v>
      </c>
      <c r="BB5445" s="235"/>
      <c r="BC5445" s="235"/>
    </row>
    <row r="5446" spans="51:55" ht="30" customHeight="1" x14ac:dyDescent="0.25">
      <c r="AY5446" s="235" t="s">
        <v>87</v>
      </c>
      <c r="AZ5446" s="235" t="s">
        <v>2189</v>
      </c>
      <c r="BA5446" s="235">
        <v>1717008</v>
      </c>
      <c r="BB5446" s="235"/>
      <c r="BC5446" s="235"/>
    </row>
    <row r="5447" spans="51:55" ht="30" customHeight="1" x14ac:dyDescent="0.25">
      <c r="AY5447" s="235" t="s">
        <v>87</v>
      </c>
      <c r="AZ5447" s="235" t="s">
        <v>2205</v>
      </c>
      <c r="BA5447" s="235">
        <v>1717206</v>
      </c>
      <c r="BB5447" s="235"/>
      <c r="BC5447" s="235"/>
    </row>
    <row r="5448" spans="51:55" ht="30" customHeight="1" x14ac:dyDescent="0.25">
      <c r="AY5448" s="235" t="s">
        <v>87</v>
      </c>
      <c r="AZ5448" s="235" t="s">
        <v>2220</v>
      </c>
      <c r="BA5448" s="235">
        <v>1717503</v>
      </c>
      <c r="BB5448" s="235"/>
      <c r="BC5448" s="235"/>
    </row>
    <row r="5449" spans="51:55" ht="30" customHeight="1" x14ac:dyDescent="0.25">
      <c r="AY5449" s="235" t="s">
        <v>87</v>
      </c>
      <c r="AZ5449" s="235" t="s">
        <v>2237</v>
      </c>
      <c r="BA5449" s="235">
        <v>1717800</v>
      </c>
      <c r="BB5449" s="235"/>
      <c r="BC5449" s="235"/>
    </row>
    <row r="5450" spans="51:55" ht="30" customHeight="1" x14ac:dyDescent="0.25">
      <c r="AY5450" s="235" t="s">
        <v>87</v>
      </c>
      <c r="AZ5450" s="235" t="s">
        <v>2252</v>
      </c>
      <c r="BA5450" s="235">
        <v>1717909</v>
      </c>
      <c r="BB5450" s="235"/>
      <c r="BC5450" s="235"/>
    </row>
    <row r="5451" spans="51:55" ht="30" customHeight="1" x14ac:dyDescent="0.25">
      <c r="AY5451" s="235" t="s">
        <v>87</v>
      </c>
      <c r="AZ5451" s="235" t="s">
        <v>2267</v>
      </c>
      <c r="BA5451" s="235">
        <v>1718006</v>
      </c>
      <c r="BB5451" s="235"/>
      <c r="BC5451" s="235"/>
    </row>
    <row r="5452" spans="51:55" ht="30" customHeight="1" x14ac:dyDescent="0.25">
      <c r="AY5452" s="235" t="s">
        <v>87</v>
      </c>
      <c r="AZ5452" s="235" t="s">
        <v>2282</v>
      </c>
      <c r="BA5452" s="235">
        <v>1718204</v>
      </c>
      <c r="BB5452" s="235"/>
      <c r="BC5452" s="235"/>
    </row>
    <row r="5453" spans="51:55" ht="30" customHeight="1" x14ac:dyDescent="0.25">
      <c r="AY5453" s="235" t="s">
        <v>87</v>
      </c>
      <c r="AZ5453" s="235" t="s">
        <v>2298</v>
      </c>
      <c r="BA5453" s="235">
        <v>1718303</v>
      </c>
      <c r="BB5453" s="235"/>
      <c r="BC5453" s="235"/>
    </row>
    <row r="5454" spans="51:55" ht="30" customHeight="1" x14ac:dyDescent="0.25">
      <c r="AY5454" s="235" t="s">
        <v>87</v>
      </c>
      <c r="AZ5454" s="235" t="s">
        <v>1430</v>
      </c>
      <c r="BA5454" s="235">
        <v>1718402</v>
      </c>
      <c r="BB5454" s="235"/>
      <c r="BC5454" s="235"/>
    </row>
    <row r="5455" spans="51:55" ht="30" customHeight="1" x14ac:dyDescent="0.25">
      <c r="AY5455" s="235" t="s">
        <v>87</v>
      </c>
      <c r="AZ5455" s="235" t="s">
        <v>2327</v>
      </c>
      <c r="BA5455" s="235">
        <v>1718451</v>
      </c>
      <c r="BB5455" s="235"/>
      <c r="BC5455" s="235"/>
    </row>
    <row r="5456" spans="51:55" ht="30" customHeight="1" x14ac:dyDescent="0.25">
      <c r="AY5456" s="235" t="s">
        <v>87</v>
      </c>
      <c r="AZ5456" s="235" t="s">
        <v>2343</v>
      </c>
      <c r="BA5456" s="235">
        <v>1718501</v>
      </c>
      <c r="BB5456" s="235"/>
      <c r="BC5456" s="235"/>
    </row>
    <row r="5457" spans="51:55" ht="30" customHeight="1" x14ac:dyDescent="0.25">
      <c r="AY5457" s="235" t="s">
        <v>87</v>
      </c>
      <c r="AZ5457" s="235" t="s">
        <v>2359</v>
      </c>
      <c r="BA5457" s="235">
        <v>1718550</v>
      </c>
      <c r="BB5457" s="235"/>
      <c r="BC5457" s="235"/>
    </row>
    <row r="5458" spans="51:55" ht="30" customHeight="1" x14ac:dyDescent="0.25">
      <c r="AY5458" s="235" t="s">
        <v>87</v>
      </c>
      <c r="AZ5458" s="235" t="s">
        <v>2373</v>
      </c>
      <c r="BA5458" s="235">
        <v>1718659</v>
      </c>
      <c r="BB5458" s="235"/>
      <c r="BC5458" s="235"/>
    </row>
    <row r="5459" spans="51:55" ht="30" customHeight="1" x14ac:dyDescent="0.25">
      <c r="AY5459" s="235" t="s">
        <v>87</v>
      </c>
      <c r="AZ5459" s="235" t="s">
        <v>2388</v>
      </c>
      <c r="BA5459" s="235">
        <v>1718709</v>
      </c>
      <c r="BB5459" s="235"/>
      <c r="BC5459" s="235"/>
    </row>
    <row r="5460" spans="51:55" ht="30" customHeight="1" x14ac:dyDescent="0.25">
      <c r="AY5460" s="235" t="s">
        <v>87</v>
      </c>
      <c r="AZ5460" s="235" t="s">
        <v>2404</v>
      </c>
      <c r="BA5460" s="235">
        <v>1718758</v>
      </c>
      <c r="BB5460" s="235"/>
      <c r="BC5460" s="235"/>
    </row>
    <row r="5461" spans="51:55" ht="30" customHeight="1" x14ac:dyDescent="0.25">
      <c r="AY5461" s="235" t="s">
        <v>87</v>
      </c>
      <c r="AZ5461" s="235" t="s">
        <v>2420</v>
      </c>
      <c r="BA5461" s="235">
        <v>1718808</v>
      </c>
      <c r="BB5461" s="235"/>
      <c r="BC5461" s="235"/>
    </row>
    <row r="5462" spans="51:55" ht="30" customHeight="1" x14ac:dyDescent="0.25">
      <c r="AY5462" s="235" t="s">
        <v>87</v>
      </c>
      <c r="AZ5462" s="235" t="s">
        <v>2436</v>
      </c>
      <c r="BA5462" s="235">
        <v>1718840</v>
      </c>
      <c r="BB5462" s="235"/>
      <c r="BC5462" s="235"/>
    </row>
    <row r="5463" spans="51:55" ht="30" customHeight="1" x14ac:dyDescent="0.25">
      <c r="AY5463" s="235" t="s">
        <v>87</v>
      </c>
      <c r="AZ5463" s="235" t="s">
        <v>2452</v>
      </c>
      <c r="BA5463" s="235">
        <v>1718865</v>
      </c>
      <c r="BB5463" s="235"/>
      <c r="BC5463" s="235"/>
    </row>
    <row r="5464" spans="51:55" ht="30" customHeight="1" x14ac:dyDescent="0.25">
      <c r="AY5464" s="235" t="s">
        <v>87</v>
      </c>
      <c r="AZ5464" s="235" t="s">
        <v>2466</v>
      </c>
      <c r="BA5464" s="235">
        <v>1718881</v>
      </c>
      <c r="BB5464" s="235"/>
      <c r="BC5464" s="235"/>
    </row>
    <row r="5465" spans="51:55" ht="30" customHeight="1" x14ac:dyDescent="0.25">
      <c r="AY5465" s="235" t="s">
        <v>87</v>
      </c>
      <c r="AZ5465" s="235" t="s">
        <v>2481</v>
      </c>
      <c r="BA5465" s="235">
        <v>1718899</v>
      </c>
      <c r="BB5465" s="235"/>
      <c r="BC5465" s="235"/>
    </row>
    <row r="5466" spans="51:55" ht="30" customHeight="1" x14ac:dyDescent="0.25">
      <c r="AY5466" s="235" t="s">
        <v>87</v>
      </c>
      <c r="AZ5466" s="235" t="s">
        <v>2497</v>
      </c>
      <c r="BA5466" s="235">
        <v>1718907</v>
      </c>
      <c r="BB5466" s="235"/>
      <c r="BC5466" s="235"/>
    </row>
    <row r="5467" spans="51:55" ht="30" customHeight="1" x14ac:dyDescent="0.25">
      <c r="AY5467" s="235" t="s">
        <v>87</v>
      </c>
      <c r="AZ5467" s="235" t="s">
        <v>2511</v>
      </c>
      <c r="BA5467" s="235">
        <v>1719004</v>
      </c>
      <c r="BB5467" s="235"/>
      <c r="BC5467" s="235"/>
    </row>
    <row r="5468" spans="51:55" ht="30" customHeight="1" x14ac:dyDescent="0.25">
      <c r="AY5468" s="235" t="s">
        <v>87</v>
      </c>
      <c r="AZ5468" s="235" t="s">
        <v>2527</v>
      </c>
      <c r="BA5468" s="235">
        <v>1720002</v>
      </c>
      <c r="BB5468" s="235"/>
      <c r="BC5468" s="235"/>
    </row>
    <row r="5469" spans="51:55" ht="30" customHeight="1" x14ac:dyDescent="0.25">
      <c r="AY5469" s="235" t="s">
        <v>87</v>
      </c>
      <c r="AZ5469" s="235" t="s">
        <v>2542</v>
      </c>
      <c r="BA5469" s="235">
        <v>1720101</v>
      </c>
      <c r="BB5469" s="235"/>
      <c r="BC5469" s="235"/>
    </row>
    <row r="5470" spans="51:55" ht="30" customHeight="1" x14ac:dyDescent="0.25">
      <c r="AY5470" s="235" t="s">
        <v>87</v>
      </c>
      <c r="AZ5470" s="235" t="s">
        <v>2558</v>
      </c>
      <c r="BA5470" s="235">
        <v>1720150</v>
      </c>
      <c r="BB5470" s="235"/>
      <c r="BC5470" s="235"/>
    </row>
    <row r="5471" spans="51:55" ht="30" customHeight="1" x14ac:dyDescent="0.25">
      <c r="AY5471" s="235" t="s">
        <v>87</v>
      </c>
      <c r="AZ5471" s="235" t="s">
        <v>2572</v>
      </c>
      <c r="BA5471" s="235">
        <v>1720200</v>
      </c>
      <c r="BB5471" s="235"/>
      <c r="BC5471" s="235"/>
    </row>
    <row r="5472" spans="51:55" ht="30" customHeight="1" x14ac:dyDescent="0.25">
      <c r="AY5472" s="235" t="s">
        <v>87</v>
      </c>
      <c r="AZ5472" s="235" t="s">
        <v>2587</v>
      </c>
      <c r="BA5472" s="235">
        <v>1720259</v>
      </c>
      <c r="BB5472" s="235"/>
      <c r="BC5472" s="235"/>
    </row>
    <row r="5473" spans="51:55" ht="30" customHeight="1" x14ac:dyDescent="0.25">
      <c r="AY5473" s="235" t="s">
        <v>87</v>
      </c>
      <c r="AZ5473" s="235" t="s">
        <v>2603</v>
      </c>
      <c r="BA5473" s="235">
        <v>1720309</v>
      </c>
      <c r="BB5473" s="235"/>
      <c r="BC5473" s="235"/>
    </row>
    <row r="5474" spans="51:55" ht="30" customHeight="1" x14ac:dyDescent="0.25">
      <c r="AY5474" s="235" t="s">
        <v>87</v>
      </c>
      <c r="AZ5474" s="235" t="s">
        <v>2618</v>
      </c>
      <c r="BA5474" s="235">
        <v>1720499</v>
      </c>
      <c r="BB5474" s="235"/>
      <c r="BC5474" s="235"/>
    </row>
    <row r="5475" spans="51:55" ht="30" customHeight="1" x14ac:dyDescent="0.25">
      <c r="AY5475" s="235" t="s">
        <v>87</v>
      </c>
      <c r="AZ5475" s="235" t="s">
        <v>2631</v>
      </c>
      <c r="BA5475" s="235">
        <v>1720655</v>
      </c>
      <c r="BB5475" s="235"/>
      <c r="BC5475" s="235"/>
    </row>
    <row r="5476" spans="51:55" ht="30" customHeight="1" x14ac:dyDescent="0.25">
      <c r="AY5476" s="235" t="s">
        <v>87</v>
      </c>
      <c r="AZ5476" s="235" t="s">
        <v>2645</v>
      </c>
      <c r="BA5476" s="235">
        <v>1720804</v>
      </c>
      <c r="BB5476" s="235"/>
      <c r="BC5476" s="235"/>
    </row>
    <row r="5477" spans="51:55" ht="30" customHeight="1" x14ac:dyDescent="0.25">
      <c r="AY5477" s="235" t="s">
        <v>87</v>
      </c>
      <c r="AZ5477" s="235" t="s">
        <v>2658</v>
      </c>
      <c r="BA5477" s="235">
        <v>1720853</v>
      </c>
      <c r="BB5477" s="235"/>
      <c r="BC5477" s="235"/>
    </row>
    <row r="5478" spans="51:55" ht="30" customHeight="1" x14ac:dyDescent="0.25">
      <c r="AY5478" s="235" t="s">
        <v>87</v>
      </c>
      <c r="AZ5478" s="235" t="s">
        <v>2673</v>
      </c>
      <c r="BA5478" s="235">
        <v>1720903</v>
      </c>
      <c r="BB5478" s="235"/>
      <c r="BC5478" s="235"/>
    </row>
    <row r="5479" spans="51:55" ht="30" customHeight="1" x14ac:dyDescent="0.25">
      <c r="AY5479" s="235" t="s">
        <v>87</v>
      </c>
      <c r="AZ5479" s="235" t="s">
        <v>5388</v>
      </c>
      <c r="BA5479" s="235">
        <v>1720937</v>
      </c>
      <c r="BB5479" s="235"/>
      <c r="BC5479" s="235"/>
    </row>
    <row r="5480" spans="51:55" ht="30" customHeight="1" x14ac:dyDescent="0.25">
      <c r="AY5480" s="235" t="s">
        <v>87</v>
      </c>
      <c r="AZ5480" s="235" t="s">
        <v>2687</v>
      </c>
      <c r="BA5480" s="235">
        <v>1720978</v>
      </c>
      <c r="BB5480" s="235"/>
      <c r="BC5480" s="235"/>
    </row>
    <row r="5481" spans="51:55" ht="30" customHeight="1" x14ac:dyDescent="0.25">
      <c r="AY5481" s="235" t="s">
        <v>87</v>
      </c>
      <c r="AZ5481" s="235" t="s">
        <v>2703</v>
      </c>
      <c r="BA5481" s="235">
        <v>1721109</v>
      </c>
      <c r="BB5481" s="235"/>
      <c r="BC5481" s="235"/>
    </row>
    <row r="5482" spans="51:55" ht="30" customHeight="1" x14ac:dyDescent="0.25">
      <c r="AY5482" s="235" t="s">
        <v>87</v>
      </c>
      <c r="AZ5482" s="235" t="s">
        <v>2718</v>
      </c>
      <c r="BA5482" s="235">
        <v>1721208</v>
      </c>
      <c r="BB5482" s="235"/>
      <c r="BC5482" s="235"/>
    </row>
    <row r="5483" spans="51:55" ht="30" customHeight="1" x14ac:dyDescent="0.25">
      <c r="AY5483" s="235" t="s">
        <v>87</v>
      </c>
      <c r="AZ5483" s="235" t="s">
        <v>2734</v>
      </c>
      <c r="BA5483" s="235">
        <v>1721257</v>
      </c>
      <c r="BB5483" s="235"/>
      <c r="BC5483" s="235"/>
    </row>
    <row r="5484" spans="51:55" ht="30" customHeight="1" x14ac:dyDescent="0.25">
      <c r="AY5484" s="235" t="s">
        <v>87</v>
      </c>
      <c r="AZ5484" s="235" t="s">
        <v>2749</v>
      </c>
      <c r="BA5484" s="235">
        <v>1721307</v>
      </c>
      <c r="BB5484" s="235"/>
      <c r="BC5484" s="235"/>
    </row>
    <row r="5485" spans="51:55" ht="30" customHeight="1" x14ac:dyDescent="0.25">
      <c r="AY5485" s="235" t="s">
        <v>87</v>
      </c>
      <c r="AZ5485" s="235" t="s">
        <v>2764</v>
      </c>
      <c r="BA5485" s="235">
        <v>1722081</v>
      </c>
      <c r="BB5485" s="235"/>
      <c r="BC5485" s="235"/>
    </row>
    <row r="5486" spans="51:55" ht="30" customHeight="1" x14ac:dyDescent="0.25">
      <c r="AY5486" s="235" t="s">
        <v>87</v>
      </c>
      <c r="AZ5486" s="235" t="s">
        <v>2780</v>
      </c>
      <c r="BA5486" s="235">
        <v>1722107</v>
      </c>
      <c r="BB5486" s="235"/>
      <c r="BC5486" s="235"/>
    </row>
  </sheetData>
  <sheetProtection algorithmName="SHA-512" hashValue="w9AN5Ikzr9Bm2e1RVoXYBKrJ8wOj//UOZ994Wh+iiDPe28wPiQ4w/2d1pGzncJO506LeQxgl0JJq81geASH1jw==" saltValue="IgrFuQNRYpVKzlPGB79jYw==" spinCount="100000" sheet="1" objects="1" scenarios="1" autoFilter="0"/>
  <autoFilter ref="A1:AD13"/>
  <conditionalFormatting sqref="W1:Z13 R1:S13 AA2:AA13 AC2:AC13 AD1">
    <cfRule type="containsText" dxfId="67" priority="24" operator="containsText" text="SIM">
      <formula>NOT(ISERROR(SEARCH("SIM",R1)))</formula>
    </cfRule>
    <cfRule type="beginsWith" dxfId="66" priority="25" operator="beginsWith" text="ERRO">
      <formula>LEFT(R1,LEN("ERRO"))="ERRO"</formula>
    </cfRule>
  </conditionalFormatting>
  <conditionalFormatting sqref="AA1 AC1 U1:V13">
    <cfRule type="containsText" dxfId="65" priority="22" operator="containsText" text="SIM">
      <formula>NOT(ISERROR(SEARCH("SIM",U1)))</formula>
    </cfRule>
    <cfRule type="beginsWith" dxfId="64" priority="23" operator="beginsWith" text="ERRO">
      <formula>LEFT(U1,LEN("ERRO"))="ERRO"</formula>
    </cfRule>
  </conditionalFormatting>
  <conditionalFormatting sqref="T2:T13">
    <cfRule type="containsText" dxfId="63" priority="18" operator="containsText" text="SIM">
      <formula>NOT(ISERROR(SEARCH("SIM",T2)))</formula>
    </cfRule>
    <cfRule type="beginsWith" dxfId="62" priority="19" operator="beginsWith" text="ERRO">
      <formula>LEFT(T2,LEN("ERRO"))="ERRO"</formula>
    </cfRule>
  </conditionalFormatting>
  <conditionalFormatting sqref="AB1:AB13">
    <cfRule type="containsText" dxfId="61" priority="10" operator="containsText" text="SIM">
      <formula>NOT(ISERROR(SEARCH("SIM",AB1)))</formula>
    </cfRule>
    <cfRule type="beginsWith" dxfId="60" priority="11" operator="beginsWith" text="ERRO">
      <formula>LEFT(AB1,LEN("ERRO"))="ERRO"</formula>
    </cfRule>
  </conditionalFormatting>
  <conditionalFormatting sqref="AC2:AC13">
    <cfRule type="containsText" dxfId="59" priority="4" operator="containsText" text="verificar">
      <formula>NOT(ISERROR(SEARCH("verificar",AC2)))</formula>
    </cfRule>
  </conditionalFormatting>
  <conditionalFormatting sqref="AD2:AD13">
    <cfRule type="beginsWith" dxfId="58" priority="1" operator="beginsWith" text="VERIFICAR">
      <formula>LEFT(AD2,LEN("VERIFICAR"))="VERIFICAR"</formula>
    </cfRule>
    <cfRule type="beginsWith" dxfId="57" priority="2" operator="beginsWith" text="ERRO">
      <formula>LEFT(AD2,LEN("ERRO"))="ERRO"</formula>
    </cfRule>
    <cfRule type="containsText" dxfId="56" priority="3" operator="containsText" text="SIM">
      <formula>NOT(ISERROR(SEARCH("SIM",AD2)))</formula>
    </cfRule>
  </conditionalFormatting>
  <dataValidations count="2">
    <dataValidation type="whole" errorStyle="information" allowBlank="1" showInputMessage="1" showErrorMessage="1" errorTitle="Aviso" error="Coloque um valor inteiro entre 0 e 10.000.000" promptTitle="Campo númerico" prompt="Esse campo apenas aceita campo númeríco inteiro (sem vírgulas ou ponto)" sqref="I4:O4 D2:H13">
      <formula1>0</formula1>
      <formula2>10000000</formula2>
    </dataValidation>
    <dataValidation type="whole" errorStyle="information" allowBlank="1" showInputMessage="1" showErrorMessage="1" errorTitle="Aviso" error="Coloque um valor inteiro entre 0 e 10.000.000" promptTitle="Campo númerico" prompt="Esse campo apenas aceita campo númeríco inteiro, com separador por mil usando ponto)" sqref="I2:Q3 I5:Q13 P4:Q4">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Vínculos!$A$2:$A$13</xm:f>
          </x14:formula1>
          <xm:sqref>B2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120" zoomScaleNormal="120" workbookViewId="0">
      <selection activeCell="AC3" sqref="AC3"/>
    </sheetView>
  </sheetViews>
  <sheetFormatPr defaultRowHeight="15" x14ac:dyDescent="0.25"/>
  <sheetData/>
  <sheetProtection algorithmName="SHA-512" hashValue="0mkKa/aifMfi6N81fqYeHybC6KSoeRa3eD2N9R9AK0OZ5WJeMjQjVAEwyyay3v5UbDBRsu5EWtO4W7xJoI36Sw==" saltValue="gg92EAiAz2YtUIT1D9rKew==" spinCount="100000" sheet="1" objects="1" scenarios="1"/>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J5573"/>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J17" sqref="J17"/>
    </sheetView>
  </sheetViews>
  <sheetFormatPr defaultRowHeight="15" x14ac:dyDescent="0.25"/>
  <cols>
    <col min="1" max="1" width="7.28515625" customWidth="1"/>
    <col min="2" max="2" width="6.42578125" customWidth="1"/>
    <col min="3" max="3" width="8.7109375" customWidth="1"/>
    <col min="4" max="4" width="22.7109375" customWidth="1"/>
    <col min="5" max="5" width="11.7109375" customWidth="1"/>
    <col min="6" max="6" width="14.85546875" customWidth="1"/>
    <col min="7" max="7" width="14.140625" customWidth="1"/>
    <col min="8" max="8" width="16.5703125" customWidth="1"/>
    <col min="9" max="9" width="13.28515625" customWidth="1"/>
    <col min="10" max="10" width="11.5703125" customWidth="1"/>
    <col min="11" max="11" width="11.28515625" bestFit="1" customWidth="1"/>
    <col min="12" max="12" width="8.5703125" customWidth="1"/>
    <col min="13" max="13" width="9.7109375" customWidth="1"/>
    <col min="14" max="14" width="11.85546875" customWidth="1"/>
    <col min="15" max="16" width="9.85546875" customWidth="1"/>
    <col min="17" max="17" width="9" customWidth="1"/>
    <col min="18" max="18" width="9.5703125" customWidth="1"/>
    <col min="19" max="19" width="9.85546875" customWidth="1"/>
    <col min="20" max="20" width="9.7109375" customWidth="1"/>
    <col min="21" max="21" width="9.85546875" customWidth="1"/>
    <col min="22" max="22" width="11.7109375" customWidth="1"/>
    <col min="23" max="24" width="9.140625" hidden="1" customWidth="1"/>
    <col min="25" max="25" width="15.42578125" hidden="1" customWidth="1"/>
    <col min="26" max="26" width="8.85546875" style="73" hidden="1" customWidth="1"/>
    <col min="27" max="27" width="12.7109375" style="73" hidden="1" customWidth="1"/>
    <col min="28" max="28" width="8.85546875" style="73" hidden="1" customWidth="1"/>
    <col min="29" max="30" width="8.85546875" hidden="1" customWidth="1"/>
    <col min="31" max="31" width="9.140625" hidden="1" customWidth="1"/>
    <col min="32" max="32" width="12.5703125" hidden="1" customWidth="1"/>
    <col min="33" max="33" width="9.140625" hidden="1" customWidth="1"/>
    <col min="34" max="34" width="23.140625" hidden="1" customWidth="1"/>
    <col min="35" max="35" width="8.85546875" style="73" hidden="1" customWidth="1"/>
    <col min="36" max="36" width="9.140625" hidden="1" customWidth="1"/>
    <col min="37" max="43" width="9.140625" customWidth="1"/>
  </cols>
  <sheetData>
    <row r="1" spans="1:35" s="73" customFormat="1" ht="99" customHeight="1" x14ac:dyDescent="0.25">
      <c r="A1" s="27" t="s">
        <v>2</v>
      </c>
      <c r="B1" s="27" t="s">
        <v>3</v>
      </c>
      <c r="C1" s="27" t="s">
        <v>0</v>
      </c>
      <c r="D1" s="78" t="s">
        <v>5</v>
      </c>
      <c r="E1" s="27" t="s">
        <v>11</v>
      </c>
      <c r="F1" s="27" t="s">
        <v>5392</v>
      </c>
      <c r="G1" s="27" t="s">
        <v>5572</v>
      </c>
      <c r="H1" s="27" t="s">
        <v>6</v>
      </c>
      <c r="I1" s="27" t="s">
        <v>15</v>
      </c>
      <c r="J1" s="26" t="s">
        <v>5522</v>
      </c>
      <c r="K1" s="27" t="s">
        <v>7</v>
      </c>
      <c r="L1" s="27" t="s">
        <v>8</v>
      </c>
      <c r="M1" s="27" t="s">
        <v>5592</v>
      </c>
      <c r="N1" s="27" t="s">
        <v>9</v>
      </c>
      <c r="O1" s="30" t="s">
        <v>12</v>
      </c>
      <c r="P1" s="30" t="s">
        <v>16</v>
      </c>
      <c r="Q1" s="29" t="s">
        <v>17</v>
      </c>
      <c r="R1" s="28" t="s">
        <v>18</v>
      </c>
      <c r="S1" s="29" t="s">
        <v>20</v>
      </c>
      <c r="T1" s="29" t="s">
        <v>21</v>
      </c>
      <c r="U1" s="31" t="s">
        <v>5485</v>
      </c>
      <c r="V1" s="68" t="s">
        <v>22</v>
      </c>
      <c r="Z1" s="82" t="s">
        <v>2</v>
      </c>
      <c r="AA1" s="55" t="s">
        <v>5</v>
      </c>
      <c r="AB1" s="55" t="s">
        <v>5387</v>
      </c>
      <c r="AC1" s="241"/>
      <c r="AD1" s="56" t="s">
        <v>2</v>
      </c>
      <c r="AF1" s="82" t="s">
        <v>5604</v>
      </c>
      <c r="AG1" s="72"/>
      <c r="AH1" s="82" t="s">
        <v>5605</v>
      </c>
      <c r="AI1" s="55" t="s">
        <v>5387</v>
      </c>
    </row>
    <row r="2" spans="1:35" s="54" customFormat="1" ht="19.5" customHeight="1" x14ac:dyDescent="0.25">
      <c r="A2" s="157" t="str">
        <f>Controles!$B$2</f>
        <v>RS</v>
      </c>
      <c r="B2" s="157">
        <f>Controles!$C$2</f>
        <v>10</v>
      </c>
      <c r="C2" s="214" t="s">
        <v>1</v>
      </c>
      <c r="D2" s="42" t="s">
        <v>237</v>
      </c>
      <c r="E2" s="214">
        <f>VLOOKUP(AF2,$AH$2:$AI$5573,2,FALSE)</f>
        <v>4300406</v>
      </c>
      <c r="F2" s="42">
        <v>43004060025</v>
      </c>
      <c r="G2" s="43" t="s">
        <v>5606</v>
      </c>
      <c r="H2" s="42"/>
      <c r="I2" s="42">
        <v>1</v>
      </c>
      <c r="J2" s="214">
        <f t="shared" ref="J2:J4" si="0">SUM(H2:I2)</f>
        <v>1</v>
      </c>
      <c r="K2" s="42"/>
      <c r="L2" s="42"/>
      <c r="M2" s="42"/>
      <c r="N2" s="42"/>
      <c r="O2" s="214">
        <f t="shared" ref="O2:O33" si="1">IF((H2&gt;L2),"ERRO",0)</f>
        <v>0</v>
      </c>
      <c r="P2" s="214">
        <f t="shared" ref="P2:P33" si="2">IF(AND(L2&gt;0,H2+I2=0),"ERRO",0)</f>
        <v>0</v>
      </c>
      <c r="Q2" s="214">
        <f t="shared" ref="Q2:Q33" si="3">IF(AND(I2=0,L2&gt;K2),"ERRO",0)</f>
        <v>0</v>
      </c>
      <c r="R2" s="215">
        <f t="shared" ref="R2:R33" si="4">IF(AND(I2=0,M2&gt;L2),"ERRO",0)</f>
        <v>0</v>
      </c>
      <c r="S2" s="214">
        <f t="shared" ref="S2:S33" si="5">IF(M2&gt;0, IF(H2= 0, IF(I2=0, "ERRO",0),0),0)</f>
        <v>0</v>
      </c>
      <c r="T2" s="214">
        <f t="shared" ref="T2:T33" si="6">IF(N2&gt;0, IF(H2= 0, IF(I2=0, "ERRO",0),0),0)</f>
        <v>0</v>
      </c>
      <c r="U2" s="214">
        <f t="shared" ref="U2:U33" si="7">IF(M2+N2&gt;K2,"VERIFICAR",0)</f>
        <v>0</v>
      </c>
      <c r="V2" s="214" t="str">
        <f>IF(AND(O2=0,P2=0,Q2=0,R2=0,S2=0,T2=0), "NÃO", "SIM")</f>
        <v>NÃO</v>
      </c>
      <c r="X2" s="54">
        <f>IF(J2=0,0,1)</f>
        <v>1</v>
      </c>
      <c r="Y2" s="242">
        <f>IF(V2="Não",0,1)</f>
        <v>0</v>
      </c>
      <c r="Z2" s="73" t="s">
        <v>29</v>
      </c>
      <c r="AA2" s="73" t="s">
        <v>91</v>
      </c>
      <c r="AB2" s="73">
        <v>1200013</v>
      </c>
      <c r="AC2" s="243"/>
      <c r="AD2" s="56" t="s">
        <v>29</v>
      </c>
      <c r="AF2" s="42" t="str">
        <f t="shared" ref="AF2:AF66" si="8">CONCATENATE(A2,D2)</f>
        <v>RSAlegrete</v>
      </c>
      <c r="AH2" s="54" t="str">
        <f>CONCATENATE(Z2,AA2)</f>
        <v>ACAcrelândia</v>
      </c>
      <c r="AI2" s="73">
        <v>1200013</v>
      </c>
    </row>
    <row r="3" spans="1:35" s="54" customFormat="1" ht="19.5" customHeight="1" x14ac:dyDescent="0.25">
      <c r="A3" s="157" t="str">
        <f>Controles!$B$2</f>
        <v>RS</v>
      </c>
      <c r="B3" s="157">
        <f>Controles!$C$2</f>
        <v>10</v>
      </c>
      <c r="C3" s="214" t="s">
        <v>1</v>
      </c>
      <c r="D3" s="42" t="s">
        <v>2584</v>
      </c>
      <c r="E3" s="214">
        <f t="shared" ref="E3:E66" si="9">VLOOKUP(AF3,$AH$2:$AI$5573,2,FALSE)</f>
        <v>4306106</v>
      </c>
      <c r="F3" s="42">
        <v>43061060001</v>
      </c>
      <c r="G3" s="43" t="s">
        <v>5606</v>
      </c>
      <c r="H3" s="42"/>
      <c r="I3" s="42">
        <v>1</v>
      </c>
      <c r="J3" s="214">
        <f t="shared" si="0"/>
        <v>1</v>
      </c>
      <c r="K3" s="42"/>
      <c r="L3" s="42"/>
      <c r="M3" s="42"/>
      <c r="N3" s="42"/>
      <c r="O3" s="214">
        <f t="shared" si="1"/>
        <v>0</v>
      </c>
      <c r="P3" s="214">
        <f t="shared" si="2"/>
        <v>0</v>
      </c>
      <c r="Q3" s="214">
        <f t="shared" si="3"/>
        <v>0</v>
      </c>
      <c r="R3" s="215">
        <f t="shared" si="4"/>
        <v>0</v>
      </c>
      <c r="S3" s="214">
        <f t="shared" si="5"/>
        <v>0</v>
      </c>
      <c r="T3" s="214">
        <f t="shared" si="6"/>
        <v>0</v>
      </c>
      <c r="U3" s="214">
        <f t="shared" si="7"/>
        <v>0</v>
      </c>
      <c r="V3" s="214" t="str">
        <f t="shared" ref="V3:V66" si="10">IF(AND(O3=0,P3=0,Q3=0,R3=0,S3=0,T3=0), "NÃO", "SIM")</f>
        <v>NÃO</v>
      </c>
      <c r="Y3" s="242">
        <f t="shared" ref="Y3:Y66" si="11">IF(V3="Não",0,1)</f>
        <v>0</v>
      </c>
      <c r="Z3" s="73" t="s">
        <v>29</v>
      </c>
      <c r="AA3" s="73" t="s">
        <v>117</v>
      </c>
      <c r="AB3" s="73">
        <v>1200054</v>
      </c>
      <c r="AC3" s="243"/>
      <c r="AD3" s="56" t="s">
        <v>33</v>
      </c>
      <c r="AF3" s="42" t="str">
        <f t="shared" si="8"/>
        <v>RSCruz Alta</v>
      </c>
      <c r="AH3" s="54" t="str">
        <f t="shared" ref="AH3:AH66" si="12">CONCATENATE(Z3,AA3)</f>
        <v>ACAssis Brasil</v>
      </c>
      <c r="AI3" s="73">
        <v>1200054</v>
      </c>
    </row>
    <row r="4" spans="1:35" s="54" customFormat="1" ht="19.5" customHeight="1" x14ac:dyDescent="0.25">
      <c r="A4" s="157" t="str">
        <f>Controles!$B$2</f>
        <v>RS</v>
      </c>
      <c r="B4" s="157">
        <f>Controles!$C$2</f>
        <v>10</v>
      </c>
      <c r="C4" s="214" t="s">
        <v>1</v>
      </c>
      <c r="D4" s="42" t="s">
        <v>4214</v>
      </c>
      <c r="E4" s="214">
        <f t="shared" si="9"/>
        <v>4314407</v>
      </c>
      <c r="F4" s="42">
        <v>43144070080</v>
      </c>
      <c r="G4" s="43" t="s">
        <v>5606</v>
      </c>
      <c r="H4" s="42"/>
      <c r="I4" s="42">
        <v>1</v>
      </c>
      <c r="J4" s="214">
        <f t="shared" si="0"/>
        <v>1</v>
      </c>
      <c r="K4" s="42"/>
      <c r="L4" s="42"/>
      <c r="M4" s="42"/>
      <c r="N4" s="42"/>
      <c r="O4" s="214">
        <f t="shared" si="1"/>
        <v>0</v>
      </c>
      <c r="P4" s="214">
        <f t="shared" si="2"/>
        <v>0</v>
      </c>
      <c r="Q4" s="214">
        <f t="shared" si="3"/>
        <v>0</v>
      </c>
      <c r="R4" s="215">
        <f t="shared" si="4"/>
        <v>0</v>
      </c>
      <c r="S4" s="214">
        <f t="shared" si="5"/>
        <v>0</v>
      </c>
      <c r="T4" s="214">
        <f t="shared" si="6"/>
        <v>0</v>
      </c>
      <c r="U4" s="214">
        <f t="shared" si="7"/>
        <v>0</v>
      </c>
      <c r="V4" s="214" t="str">
        <f t="shared" si="10"/>
        <v>NÃO</v>
      </c>
      <c r="Y4" s="242">
        <f t="shared" si="11"/>
        <v>0</v>
      </c>
      <c r="Z4" s="73" t="s">
        <v>29</v>
      </c>
      <c r="AA4" s="73" t="s">
        <v>143</v>
      </c>
      <c r="AB4" s="73">
        <v>1200104</v>
      </c>
      <c r="AC4" s="243"/>
      <c r="AD4" s="56" t="s">
        <v>38</v>
      </c>
      <c r="AF4" s="42" t="str">
        <f t="shared" si="8"/>
        <v>RSPelotas</v>
      </c>
      <c r="AH4" s="54" t="str">
        <f t="shared" si="12"/>
        <v>ACBrasiléia</v>
      </c>
      <c r="AI4" s="73">
        <v>1200104</v>
      </c>
    </row>
    <row r="5" spans="1:35" s="54" customFormat="1" ht="19.5" customHeight="1" x14ac:dyDescent="0.25">
      <c r="A5" s="157" t="str">
        <f>Controles!$B$2</f>
        <v>RS</v>
      </c>
      <c r="B5" s="157">
        <f>Controles!$C$2</f>
        <v>10</v>
      </c>
      <c r="C5" s="214" t="s">
        <v>1</v>
      </c>
      <c r="D5" s="42" t="s">
        <v>4826</v>
      </c>
      <c r="E5" s="214">
        <f t="shared" si="9"/>
        <v>4322186</v>
      </c>
      <c r="F5" s="42">
        <v>43221860001</v>
      </c>
      <c r="G5" s="43" t="s">
        <v>5606</v>
      </c>
      <c r="H5" s="42"/>
      <c r="I5" s="42">
        <v>1</v>
      </c>
      <c r="J5" s="214">
        <f>SUM(H5:I5)</f>
        <v>1</v>
      </c>
      <c r="K5" s="42"/>
      <c r="L5" s="42"/>
      <c r="M5" s="42"/>
      <c r="N5" s="42"/>
      <c r="O5" s="214">
        <f t="shared" si="1"/>
        <v>0</v>
      </c>
      <c r="P5" s="214">
        <f t="shared" si="2"/>
        <v>0</v>
      </c>
      <c r="Q5" s="214">
        <f t="shared" si="3"/>
        <v>0</v>
      </c>
      <c r="R5" s="215">
        <f t="shared" si="4"/>
        <v>0</v>
      </c>
      <c r="S5" s="214">
        <f t="shared" si="5"/>
        <v>0</v>
      </c>
      <c r="T5" s="214">
        <f t="shared" si="6"/>
        <v>0</v>
      </c>
      <c r="U5" s="214">
        <f t="shared" si="7"/>
        <v>0</v>
      </c>
      <c r="V5" s="214" t="str">
        <f t="shared" si="10"/>
        <v>NÃO</v>
      </c>
      <c r="Y5" s="242">
        <f t="shared" si="11"/>
        <v>0</v>
      </c>
      <c r="Z5" s="73" t="s">
        <v>29</v>
      </c>
      <c r="AA5" s="73" t="s">
        <v>168</v>
      </c>
      <c r="AB5" s="73">
        <v>1200138</v>
      </c>
      <c r="AC5" s="243"/>
      <c r="AD5" s="56" t="s">
        <v>36</v>
      </c>
      <c r="AF5" s="42" t="str">
        <f t="shared" si="8"/>
        <v>RSTupanci do Sul</v>
      </c>
      <c r="AH5" s="54" t="str">
        <f t="shared" si="12"/>
        <v>ACBujari</v>
      </c>
      <c r="AI5" s="73">
        <v>1200138</v>
      </c>
    </row>
    <row r="6" spans="1:35" s="54" customFormat="1" ht="19.5" customHeight="1" x14ac:dyDescent="0.25">
      <c r="A6" s="157" t="str">
        <f>Controles!$B$2</f>
        <v>RS</v>
      </c>
      <c r="B6" s="157">
        <f>Controles!$C$2</f>
        <v>10</v>
      </c>
      <c r="C6" s="214" t="s">
        <v>1</v>
      </c>
      <c r="D6" s="42" t="s">
        <v>4175</v>
      </c>
      <c r="E6" s="214">
        <f t="shared" si="9"/>
        <v>4314068</v>
      </c>
      <c r="F6" s="42">
        <v>43140680005</v>
      </c>
      <c r="G6" s="43" t="s">
        <v>5606</v>
      </c>
      <c r="H6" s="42"/>
      <c r="I6" s="42">
        <v>1</v>
      </c>
      <c r="J6" s="214">
        <f t="shared" ref="J6:J69" si="13">SUM(H6:I6)</f>
        <v>1</v>
      </c>
      <c r="K6" s="42"/>
      <c r="L6" s="42"/>
      <c r="M6" s="42"/>
      <c r="N6" s="42"/>
      <c r="O6" s="214">
        <f t="shared" si="1"/>
        <v>0</v>
      </c>
      <c r="P6" s="214">
        <f t="shared" si="2"/>
        <v>0</v>
      </c>
      <c r="Q6" s="214">
        <f t="shared" si="3"/>
        <v>0</v>
      </c>
      <c r="R6" s="215">
        <f t="shared" si="4"/>
        <v>0</v>
      </c>
      <c r="S6" s="214">
        <f t="shared" si="5"/>
        <v>0</v>
      </c>
      <c r="T6" s="214">
        <f t="shared" si="6"/>
        <v>0</v>
      </c>
      <c r="U6" s="214">
        <f t="shared" si="7"/>
        <v>0</v>
      </c>
      <c r="V6" s="214" t="str">
        <f t="shared" si="10"/>
        <v>NÃO</v>
      </c>
      <c r="Y6" s="242">
        <f t="shared" si="11"/>
        <v>0</v>
      </c>
      <c r="Z6" s="73" t="s">
        <v>29</v>
      </c>
      <c r="AA6" s="73" t="s">
        <v>194</v>
      </c>
      <c r="AB6" s="73">
        <v>1200179</v>
      </c>
      <c r="AC6" s="243"/>
      <c r="AD6" s="56" t="s">
        <v>42</v>
      </c>
      <c r="AF6" s="42" t="str">
        <f t="shared" si="8"/>
        <v>RSPassa Sete</v>
      </c>
      <c r="AH6" s="54" t="str">
        <f t="shared" si="12"/>
        <v>ACCapixaba</v>
      </c>
      <c r="AI6" s="73">
        <v>1200179</v>
      </c>
    </row>
    <row r="7" spans="1:35" s="54" customFormat="1" ht="19.5" customHeight="1" x14ac:dyDescent="0.25">
      <c r="A7" s="157" t="str">
        <f>Controles!$B$2</f>
        <v>RS</v>
      </c>
      <c r="B7" s="157">
        <f>Controles!$C$2</f>
        <v>10</v>
      </c>
      <c r="C7" s="214" t="s">
        <v>1</v>
      </c>
      <c r="D7" s="42" t="s">
        <v>3311</v>
      </c>
      <c r="E7" s="214">
        <f t="shared" si="9"/>
        <v>4309100</v>
      </c>
      <c r="F7" s="42">
        <v>43091000003</v>
      </c>
      <c r="G7" s="43" t="s">
        <v>5606</v>
      </c>
      <c r="H7" s="42"/>
      <c r="I7" s="42">
        <v>1</v>
      </c>
      <c r="J7" s="214">
        <f t="shared" si="13"/>
        <v>1</v>
      </c>
      <c r="K7" s="42"/>
      <c r="L7" s="42"/>
      <c r="M7" s="42"/>
      <c r="N7" s="42"/>
      <c r="O7" s="214">
        <f t="shared" si="1"/>
        <v>0</v>
      </c>
      <c r="P7" s="214">
        <f t="shared" si="2"/>
        <v>0</v>
      </c>
      <c r="Q7" s="214">
        <f t="shared" si="3"/>
        <v>0</v>
      </c>
      <c r="R7" s="215">
        <f t="shared" si="4"/>
        <v>0</v>
      </c>
      <c r="S7" s="214">
        <f t="shared" si="5"/>
        <v>0</v>
      </c>
      <c r="T7" s="214">
        <f t="shared" si="6"/>
        <v>0</v>
      </c>
      <c r="U7" s="214">
        <f t="shared" si="7"/>
        <v>0</v>
      </c>
      <c r="V7" s="214" t="str">
        <f t="shared" si="10"/>
        <v>NÃO</v>
      </c>
      <c r="Y7" s="242">
        <f t="shared" si="11"/>
        <v>0</v>
      </c>
      <c r="Z7" s="73" t="s">
        <v>29</v>
      </c>
      <c r="AA7" s="73" t="s">
        <v>220</v>
      </c>
      <c r="AB7" s="73">
        <v>1200203</v>
      </c>
      <c r="AC7" s="243"/>
      <c r="AD7" s="56" t="s">
        <v>46</v>
      </c>
      <c r="AF7" s="42" t="str">
        <f t="shared" si="8"/>
        <v>RSGramado</v>
      </c>
      <c r="AH7" s="54" t="str">
        <f t="shared" si="12"/>
        <v>ACCruzeiro do Sul</v>
      </c>
      <c r="AI7" s="73">
        <v>1200203</v>
      </c>
    </row>
    <row r="8" spans="1:35" s="54" customFormat="1" ht="19.5" customHeight="1" x14ac:dyDescent="0.25">
      <c r="A8" s="157" t="str">
        <f>Controles!$B$2</f>
        <v>RS</v>
      </c>
      <c r="B8" s="157">
        <f>Controles!$C$2</f>
        <v>10</v>
      </c>
      <c r="C8" s="214" t="s">
        <v>1</v>
      </c>
      <c r="D8" s="42" t="s">
        <v>3623</v>
      </c>
      <c r="E8" s="214">
        <f t="shared" si="9"/>
        <v>4310603</v>
      </c>
      <c r="F8" s="42">
        <v>43106030007</v>
      </c>
      <c r="G8" s="43" t="s">
        <v>5606</v>
      </c>
      <c r="H8" s="42"/>
      <c r="I8" s="42">
        <v>1</v>
      </c>
      <c r="J8" s="214">
        <f t="shared" si="13"/>
        <v>1</v>
      </c>
      <c r="K8" s="42"/>
      <c r="L8" s="42"/>
      <c r="M8" s="42"/>
      <c r="N8" s="42"/>
      <c r="O8" s="214">
        <f t="shared" si="1"/>
        <v>0</v>
      </c>
      <c r="P8" s="214">
        <f t="shared" si="2"/>
        <v>0</v>
      </c>
      <c r="Q8" s="214">
        <f t="shared" si="3"/>
        <v>0</v>
      </c>
      <c r="R8" s="215">
        <f t="shared" si="4"/>
        <v>0</v>
      </c>
      <c r="S8" s="214">
        <f t="shared" si="5"/>
        <v>0</v>
      </c>
      <c r="T8" s="214">
        <f t="shared" si="6"/>
        <v>0</v>
      </c>
      <c r="U8" s="214">
        <f t="shared" si="7"/>
        <v>0</v>
      </c>
      <c r="V8" s="214" t="str">
        <f t="shared" si="10"/>
        <v>NÃO</v>
      </c>
      <c r="Y8" s="242">
        <f t="shared" si="11"/>
        <v>0</v>
      </c>
      <c r="Z8" s="73" t="s">
        <v>29</v>
      </c>
      <c r="AA8" s="73" t="s">
        <v>244</v>
      </c>
      <c r="AB8" s="73">
        <v>1200252</v>
      </c>
      <c r="AC8" s="243"/>
      <c r="AD8" s="56" t="s">
        <v>50</v>
      </c>
      <c r="AF8" s="42" t="str">
        <f t="shared" si="8"/>
        <v>RSItaqui</v>
      </c>
      <c r="AH8" s="54" t="str">
        <f t="shared" si="12"/>
        <v>ACEpitaciolândia</v>
      </c>
      <c r="AI8" s="73">
        <v>1200252</v>
      </c>
    </row>
    <row r="9" spans="1:35" s="54" customFormat="1" ht="19.5" customHeight="1" x14ac:dyDescent="0.25">
      <c r="A9" s="157" t="str">
        <f>Controles!$B$2</f>
        <v>RS</v>
      </c>
      <c r="B9" s="157">
        <f>Controles!$C$2</f>
        <v>10</v>
      </c>
      <c r="C9" s="214" t="s">
        <v>1</v>
      </c>
      <c r="D9" s="42" t="s">
        <v>3623</v>
      </c>
      <c r="E9" s="214">
        <f t="shared" si="9"/>
        <v>4310603</v>
      </c>
      <c r="F9" s="42">
        <v>43106030008</v>
      </c>
      <c r="G9" s="43" t="s">
        <v>5606</v>
      </c>
      <c r="H9" s="42"/>
      <c r="I9" s="42">
        <v>1</v>
      </c>
      <c r="J9" s="214">
        <f t="shared" si="13"/>
        <v>1</v>
      </c>
      <c r="K9" s="42"/>
      <c r="L9" s="42"/>
      <c r="M9" s="42"/>
      <c r="N9" s="42"/>
      <c r="O9" s="214">
        <f t="shared" si="1"/>
        <v>0</v>
      </c>
      <c r="P9" s="214">
        <f t="shared" si="2"/>
        <v>0</v>
      </c>
      <c r="Q9" s="214">
        <f t="shared" si="3"/>
        <v>0</v>
      </c>
      <c r="R9" s="215">
        <f t="shared" si="4"/>
        <v>0</v>
      </c>
      <c r="S9" s="214">
        <f t="shared" si="5"/>
        <v>0</v>
      </c>
      <c r="T9" s="214">
        <f t="shared" si="6"/>
        <v>0</v>
      </c>
      <c r="U9" s="214">
        <f t="shared" si="7"/>
        <v>0</v>
      </c>
      <c r="V9" s="214" t="str">
        <f t="shared" si="10"/>
        <v>NÃO</v>
      </c>
      <c r="Y9" s="242">
        <f t="shared" si="11"/>
        <v>0</v>
      </c>
      <c r="Z9" s="73" t="s">
        <v>29</v>
      </c>
      <c r="AA9" s="73" t="s">
        <v>269</v>
      </c>
      <c r="AB9" s="73">
        <v>1200302</v>
      </c>
      <c r="AC9" s="243"/>
      <c r="AD9" s="56" t="s">
        <v>54</v>
      </c>
      <c r="AF9" s="42" t="str">
        <f t="shared" si="8"/>
        <v>RSItaqui</v>
      </c>
      <c r="AH9" s="54" t="str">
        <f t="shared" si="12"/>
        <v>ACFeijó</v>
      </c>
      <c r="AI9" s="73">
        <v>1200302</v>
      </c>
    </row>
    <row r="10" spans="1:35" s="54" customFormat="1" ht="19.5" customHeight="1" x14ac:dyDescent="0.25">
      <c r="A10" s="157" t="str">
        <f>Controles!$B$2</f>
        <v>RS</v>
      </c>
      <c r="B10" s="157">
        <f>Controles!$C$2</f>
        <v>10</v>
      </c>
      <c r="C10" s="214" t="s">
        <v>1</v>
      </c>
      <c r="D10" s="42" t="s">
        <v>4241</v>
      </c>
      <c r="E10" s="214">
        <f t="shared" si="9"/>
        <v>4314506</v>
      </c>
      <c r="F10" s="42">
        <v>43145060005</v>
      </c>
      <c r="G10" s="43" t="s">
        <v>5606</v>
      </c>
      <c r="H10" s="42"/>
      <c r="I10" s="42">
        <v>1</v>
      </c>
      <c r="J10" s="214">
        <f t="shared" si="13"/>
        <v>1</v>
      </c>
      <c r="K10" s="42"/>
      <c r="L10" s="42"/>
      <c r="M10" s="42"/>
      <c r="N10" s="42"/>
      <c r="O10" s="214">
        <f t="shared" si="1"/>
        <v>0</v>
      </c>
      <c r="P10" s="214">
        <f t="shared" si="2"/>
        <v>0</v>
      </c>
      <c r="Q10" s="214">
        <f t="shared" si="3"/>
        <v>0</v>
      </c>
      <c r="R10" s="215">
        <f t="shared" si="4"/>
        <v>0</v>
      </c>
      <c r="S10" s="214">
        <f t="shared" si="5"/>
        <v>0</v>
      </c>
      <c r="T10" s="214">
        <f t="shared" si="6"/>
        <v>0</v>
      </c>
      <c r="U10" s="214">
        <f t="shared" si="7"/>
        <v>0</v>
      </c>
      <c r="V10" s="214" t="str">
        <f t="shared" si="10"/>
        <v>NÃO</v>
      </c>
      <c r="Y10" s="242">
        <f t="shared" si="11"/>
        <v>0</v>
      </c>
      <c r="Z10" s="73" t="s">
        <v>29</v>
      </c>
      <c r="AA10" s="73" t="s">
        <v>295</v>
      </c>
      <c r="AB10" s="73">
        <v>1200328</v>
      </c>
      <c r="AC10" s="243"/>
      <c r="AD10" s="56" t="s">
        <v>57</v>
      </c>
      <c r="AF10" s="42" t="str">
        <f t="shared" si="8"/>
        <v>RSPinheiro Machado</v>
      </c>
      <c r="AH10" s="54" t="str">
        <f t="shared" si="12"/>
        <v>ACJordão</v>
      </c>
      <c r="AI10" s="73">
        <v>1200328</v>
      </c>
    </row>
    <row r="11" spans="1:35" s="54" customFormat="1" ht="19.5" customHeight="1" x14ac:dyDescent="0.25">
      <c r="A11" s="157" t="str">
        <f>Controles!$B$2</f>
        <v>RS</v>
      </c>
      <c r="B11" s="157">
        <f>Controles!$C$2</f>
        <v>10</v>
      </c>
      <c r="C11" s="214" t="s">
        <v>1</v>
      </c>
      <c r="D11" s="42" t="s">
        <v>1606</v>
      </c>
      <c r="E11" s="214">
        <f t="shared" si="9"/>
        <v>4303558</v>
      </c>
      <c r="F11" s="42">
        <v>43035580035</v>
      </c>
      <c r="G11" s="43" t="s">
        <v>5606</v>
      </c>
      <c r="H11" s="42"/>
      <c r="I11" s="42">
        <v>1</v>
      </c>
      <c r="J11" s="214">
        <f t="shared" si="13"/>
        <v>1</v>
      </c>
      <c r="K11" s="42"/>
      <c r="L11" s="42"/>
      <c r="M11" s="42"/>
      <c r="N11" s="42"/>
      <c r="O11" s="214">
        <f t="shared" si="1"/>
        <v>0</v>
      </c>
      <c r="P11" s="214">
        <f t="shared" si="2"/>
        <v>0</v>
      </c>
      <c r="Q11" s="214">
        <f t="shared" si="3"/>
        <v>0</v>
      </c>
      <c r="R11" s="215">
        <f t="shared" si="4"/>
        <v>0</v>
      </c>
      <c r="S11" s="214">
        <f t="shared" si="5"/>
        <v>0</v>
      </c>
      <c r="T11" s="214">
        <f t="shared" si="6"/>
        <v>0</v>
      </c>
      <c r="U11" s="214">
        <f t="shared" si="7"/>
        <v>0</v>
      </c>
      <c r="V11" s="214" t="str">
        <f t="shared" si="10"/>
        <v>NÃO</v>
      </c>
      <c r="Y11" s="242">
        <f t="shared" si="11"/>
        <v>0</v>
      </c>
      <c r="Z11" s="73" t="s">
        <v>29</v>
      </c>
      <c r="AA11" s="73" t="s">
        <v>321</v>
      </c>
      <c r="AB11" s="73">
        <v>1200336</v>
      </c>
      <c r="AC11" s="243"/>
      <c r="AD11" s="56" t="s">
        <v>59</v>
      </c>
      <c r="AF11" s="42" t="str">
        <f t="shared" si="8"/>
        <v>RSCamargo</v>
      </c>
      <c r="AH11" s="54" t="str">
        <f t="shared" si="12"/>
        <v>ACMâncio Lima</v>
      </c>
      <c r="AI11" s="73">
        <v>1200336</v>
      </c>
    </row>
    <row r="12" spans="1:35" s="54" customFormat="1" ht="19.5" customHeight="1" x14ac:dyDescent="0.25">
      <c r="A12" s="157" t="str">
        <f>Controles!$B$2</f>
        <v>RS</v>
      </c>
      <c r="B12" s="157">
        <f>Controles!$C$2</f>
        <v>10</v>
      </c>
      <c r="C12" s="214" t="s">
        <v>1</v>
      </c>
      <c r="D12" s="42" t="s">
        <v>4413</v>
      </c>
      <c r="E12" s="214">
        <f t="shared" si="9"/>
        <v>4316402</v>
      </c>
      <c r="F12" s="42">
        <v>43104000020</v>
      </c>
      <c r="G12" s="43" t="s">
        <v>5606</v>
      </c>
      <c r="H12" s="42"/>
      <c r="I12" s="42">
        <v>1</v>
      </c>
      <c r="J12" s="214">
        <f t="shared" si="13"/>
        <v>1</v>
      </c>
      <c r="K12" s="42"/>
      <c r="L12" s="42"/>
      <c r="M12" s="42"/>
      <c r="N12" s="42"/>
      <c r="O12" s="214">
        <f t="shared" si="1"/>
        <v>0</v>
      </c>
      <c r="P12" s="214">
        <f t="shared" si="2"/>
        <v>0</v>
      </c>
      <c r="Q12" s="214">
        <f t="shared" si="3"/>
        <v>0</v>
      </c>
      <c r="R12" s="215">
        <f t="shared" si="4"/>
        <v>0</v>
      </c>
      <c r="S12" s="214">
        <f t="shared" si="5"/>
        <v>0</v>
      </c>
      <c r="T12" s="214">
        <f t="shared" si="6"/>
        <v>0</v>
      </c>
      <c r="U12" s="214">
        <f t="shared" si="7"/>
        <v>0</v>
      </c>
      <c r="V12" s="214" t="str">
        <f t="shared" si="10"/>
        <v>NÃO</v>
      </c>
      <c r="Y12" s="242">
        <f t="shared" si="11"/>
        <v>0</v>
      </c>
      <c r="Z12" s="73" t="s">
        <v>29</v>
      </c>
      <c r="AA12" s="73" t="s">
        <v>346</v>
      </c>
      <c r="AB12" s="73">
        <v>1200344</v>
      </c>
      <c r="AC12" s="243"/>
      <c r="AD12" s="56" t="s">
        <v>65</v>
      </c>
      <c r="AF12" s="42" t="str">
        <f t="shared" si="8"/>
        <v>RSRosário do Sul</v>
      </c>
      <c r="AH12" s="54" t="str">
        <f t="shared" si="12"/>
        <v>ACManoel Urbano</v>
      </c>
      <c r="AI12" s="73">
        <v>1200344</v>
      </c>
    </row>
    <row r="13" spans="1:35" s="54" customFormat="1" ht="19.5" customHeight="1" x14ac:dyDescent="0.25">
      <c r="A13" s="157" t="str">
        <f>Controles!$B$2</f>
        <v>RS</v>
      </c>
      <c r="B13" s="157">
        <f>Controles!$C$2</f>
        <v>10</v>
      </c>
      <c r="C13" s="214" t="s">
        <v>1</v>
      </c>
      <c r="D13" s="42" t="s">
        <v>4829</v>
      </c>
      <c r="E13" s="214">
        <f t="shared" si="9"/>
        <v>4322202</v>
      </c>
      <c r="F13" s="42">
        <v>43222020002</v>
      </c>
      <c r="G13" s="43" t="s">
        <v>5606</v>
      </c>
      <c r="H13" s="42"/>
      <c r="I13" s="42">
        <v>1</v>
      </c>
      <c r="J13" s="214">
        <f t="shared" si="13"/>
        <v>1</v>
      </c>
      <c r="K13" s="42"/>
      <c r="L13" s="42"/>
      <c r="M13" s="42"/>
      <c r="N13" s="42"/>
      <c r="O13" s="214">
        <f t="shared" si="1"/>
        <v>0</v>
      </c>
      <c r="P13" s="214">
        <f t="shared" si="2"/>
        <v>0</v>
      </c>
      <c r="Q13" s="214">
        <f t="shared" si="3"/>
        <v>0</v>
      </c>
      <c r="R13" s="215">
        <f t="shared" si="4"/>
        <v>0</v>
      </c>
      <c r="S13" s="214">
        <f t="shared" si="5"/>
        <v>0</v>
      </c>
      <c r="T13" s="214">
        <f t="shared" si="6"/>
        <v>0</v>
      </c>
      <c r="U13" s="214">
        <f t="shared" si="7"/>
        <v>0</v>
      </c>
      <c r="V13" s="214" t="str">
        <f t="shared" si="10"/>
        <v>NÃO</v>
      </c>
      <c r="Y13" s="242">
        <f t="shared" si="11"/>
        <v>0</v>
      </c>
      <c r="Z13" s="73" t="s">
        <v>29</v>
      </c>
      <c r="AA13" s="73" t="s">
        <v>370</v>
      </c>
      <c r="AB13" s="73">
        <v>1200351</v>
      </c>
      <c r="AC13" s="243"/>
      <c r="AD13" s="56" t="s">
        <v>63</v>
      </c>
      <c r="AF13" s="42" t="str">
        <f t="shared" si="8"/>
        <v>RSTupanciretã</v>
      </c>
      <c r="AH13" s="54" t="str">
        <f t="shared" si="12"/>
        <v>ACMarechal Thaumaturgo</v>
      </c>
      <c r="AI13" s="73">
        <v>1200351</v>
      </c>
    </row>
    <row r="14" spans="1:35" s="54" customFormat="1" ht="19.5" customHeight="1" x14ac:dyDescent="0.25">
      <c r="A14" s="157" t="str">
        <f>Controles!$B$2</f>
        <v>RS</v>
      </c>
      <c r="B14" s="157">
        <f>Controles!$C$2</f>
        <v>10</v>
      </c>
      <c r="C14" s="214" t="s">
        <v>1</v>
      </c>
      <c r="D14" s="42" t="s">
        <v>4649</v>
      </c>
      <c r="E14" s="214">
        <f t="shared" si="9"/>
        <v>4319208</v>
      </c>
      <c r="F14" s="42">
        <v>43192080005</v>
      </c>
      <c r="G14" s="43" t="s">
        <v>5606</v>
      </c>
      <c r="H14" s="42"/>
      <c r="I14" s="42">
        <v>1</v>
      </c>
      <c r="J14" s="214">
        <f t="shared" si="13"/>
        <v>1</v>
      </c>
      <c r="K14" s="42"/>
      <c r="L14" s="42"/>
      <c r="M14" s="42"/>
      <c r="N14" s="42"/>
      <c r="O14" s="214">
        <f t="shared" si="1"/>
        <v>0</v>
      </c>
      <c r="P14" s="214">
        <f t="shared" si="2"/>
        <v>0</v>
      </c>
      <c r="Q14" s="214">
        <f t="shared" si="3"/>
        <v>0</v>
      </c>
      <c r="R14" s="215">
        <f t="shared" si="4"/>
        <v>0</v>
      </c>
      <c r="S14" s="214">
        <f t="shared" si="5"/>
        <v>0</v>
      </c>
      <c r="T14" s="214">
        <f t="shared" si="6"/>
        <v>0</v>
      </c>
      <c r="U14" s="214">
        <f t="shared" si="7"/>
        <v>0</v>
      </c>
      <c r="V14" s="214" t="str">
        <f t="shared" si="10"/>
        <v>NÃO</v>
      </c>
      <c r="Y14" s="242">
        <f t="shared" si="11"/>
        <v>0</v>
      </c>
      <c r="Z14" s="73" t="s">
        <v>29</v>
      </c>
      <c r="AA14" s="73" t="s">
        <v>395</v>
      </c>
      <c r="AB14" s="73">
        <v>1200385</v>
      </c>
      <c r="AC14" s="243"/>
      <c r="AD14" s="56" t="s">
        <v>61</v>
      </c>
      <c r="AF14" s="42" t="str">
        <f t="shared" si="8"/>
        <v>RSSão Nicolau</v>
      </c>
      <c r="AH14" s="54" t="str">
        <f t="shared" si="12"/>
        <v>ACPlácido de Castro</v>
      </c>
      <c r="AI14" s="73">
        <v>1200385</v>
      </c>
    </row>
    <row r="15" spans="1:35" s="54" customFormat="1" ht="19.5" customHeight="1" x14ac:dyDescent="0.25">
      <c r="A15" s="157" t="str">
        <f>Controles!$B$2</f>
        <v>RS</v>
      </c>
      <c r="B15" s="157">
        <f>Controles!$C$2</f>
        <v>10</v>
      </c>
      <c r="C15" s="214" t="s">
        <v>1</v>
      </c>
      <c r="D15" s="42" t="s">
        <v>4771</v>
      </c>
      <c r="E15" s="214">
        <f t="shared" si="9"/>
        <v>4321436</v>
      </c>
      <c r="F15" s="42">
        <v>43214360013</v>
      </c>
      <c r="G15" s="43" t="s">
        <v>5606</v>
      </c>
      <c r="H15" s="42"/>
      <c r="I15" s="42">
        <v>1</v>
      </c>
      <c r="J15" s="214">
        <f t="shared" si="13"/>
        <v>1</v>
      </c>
      <c r="K15" s="42"/>
      <c r="L15" s="42"/>
      <c r="M15" s="42"/>
      <c r="N15" s="42"/>
      <c r="O15" s="214">
        <f t="shared" si="1"/>
        <v>0</v>
      </c>
      <c r="P15" s="214">
        <f t="shared" si="2"/>
        <v>0</v>
      </c>
      <c r="Q15" s="214">
        <f t="shared" si="3"/>
        <v>0</v>
      </c>
      <c r="R15" s="215">
        <f t="shared" si="4"/>
        <v>0</v>
      </c>
      <c r="S15" s="214">
        <f t="shared" si="5"/>
        <v>0</v>
      </c>
      <c r="T15" s="214">
        <f t="shared" si="6"/>
        <v>0</v>
      </c>
      <c r="U15" s="214">
        <f t="shared" si="7"/>
        <v>0</v>
      </c>
      <c r="V15" s="214" t="str">
        <f t="shared" si="10"/>
        <v>NÃO</v>
      </c>
      <c r="Y15" s="242">
        <f t="shared" si="11"/>
        <v>0</v>
      </c>
      <c r="Z15" s="73" t="s">
        <v>29</v>
      </c>
      <c r="AA15" s="73" t="s">
        <v>420</v>
      </c>
      <c r="AB15" s="73">
        <v>1200807</v>
      </c>
      <c r="AC15" s="243"/>
      <c r="AD15" s="56" t="s">
        <v>67</v>
      </c>
      <c r="AF15" s="42" t="str">
        <f t="shared" si="8"/>
        <v>RSTerra de Areia</v>
      </c>
      <c r="AH15" s="54" t="str">
        <f t="shared" si="12"/>
        <v>ACPorto Acre</v>
      </c>
      <c r="AI15" s="73">
        <v>1200807</v>
      </c>
    </row>
    <row r="16" spans="1:35" s="54" customFormat="1" ht="19.5" customHeight="1" x14ac:dyDescent="0.25">
      <c r="A16" s="157" t="str">
        <f>Controles!$B$2</f>
        <v>RS</v>
      </c>
      <c r="B16" s="157">
        <f>Controles!$C$2</f>
        <v>10</v>
      </c>
      <c r="C16" s="214" t="s">
        <v>1</v>
      </c>
      <c r="D16" s="42"/>
      <c r="E16" s="214" t="e">
        <f t="shared" si="9"/>
        <v>#N/A</v>
      </c>
      <c r="F16" s="42"/>
      <c r="G16" s="43"/>
      <c r="H16" s="42"/>
      <c r="I16" s="42"/>
      <c r="J16" s="214">
        <f t="shared" si="13"/>
        <v>0</v>
      </c>
      <c r="K16" s="42"/>
      <c r="L16" s="42"/>
      <c r="M16" s="42"/>
      <c r="N16" s="42"/>
      <c r="O16" s="214">
        <f t="shared" si="1"/>
        <v>0</v>
      </c>
      <c r="P16" s="214">
        <f t="shared" si="2"/>
        <v>0</v>
      </c>
      <c r="Q16" s="214">
        <f t="shared" si="3"/>
        <v>0</v>
      </c>
      <c r="R16" s="215">
        <f t="shared" si="4"/>
        <v>0</v>
      </c>
      <c r="S16" s="214">
        <f t="shared" si="5"/>
        <v>0</v>
      </c>
      <c r="T16" s="214">
        <f t="shared" si="6"/>
        <v>0</v>
      </c>
      <c r="U16" s="214">
        <f t="shared" si="7"/>
        <v>0</v>
      </c>
      <c r="V16" s="214" t="str">
        <f t="shared" si="10"/>
        <v>NÃO</v>
      </c>
      <c r="Y16" s="242">
        <f t="shared" si="11"/>
        <v>0</v>
      </c>
      <c r="Z16" s="73" t="s">
        <v>29</v>
      </c>
      <c r="AA16" s="73" t="s">
        <v>446</v>
      </c>
      <c r="AB16" s="73">
        <v>1200393</v>
      </c>
      <c r="AC16" s="243"/>
      <c r="AD16" s="56" t="s">
        <v>68</v>
      </c>
      <c r="AF16" s="42" t="str">
        <f t="shared" si="8"/>
        <v>RS</v>
      </c>
      <c r="AH16" s="54" t="str">
        <f t="shared" si="12"/>
        <v>ACPorto Walter</v>
      </c>
      <c r="AI16" s="73">
        <v>1200393</v>
      </c>
    </row>
    <row r="17" spans="1:35" s="54" customFormat="1" ht="19.5" customHeight="1" x14ac:dyDescent="0.25">
      <c r="A17" s="157" t="str">
        <f>Controles!$B$2</f>
        <v>RS</v>
      </c>
      <c r="B17" s="157">
        <f>Controles!$C$2</f>
        <v>10</v>
      </c>
      <c r="C17" s="214" t="s">
        <v>1</v>
      </c>
      <c r="D17" s="42"/>
      <c r="E17" s="214" t="e">
        <f t="shared" si="9"/>
        <v>#N/A</v>
      </c>
      <c r="F17" s="42"/>
      <c r="G17" s="43"/>
      <c r="H17" s="42"/>
      <c r="I17" s="42"/>
      <c r="J17" s="214">
        <f t="shared" si="13"/>
        <v>0</v>
      </c>
      <c r="K17" s="42"/>
      <c r="L17" s="42"/>
      <c r="M17" s="42"/>
      <c r="N17" s="42"/>
      <c r="O17" s="214">
        <f t="shared" si="1"/>
        <v>0</v>
      </c>
      <c r="P17" s="214">
        <f t="shared" si="2"/>
        <v>0</v>
      </c>
      <c r="Q17" s="214">
        <f t="shared" si="3"/>
        <v>0</v>
      </c>
      <c r="R17" s="215">
        <f t="shared" si="4"/>
        <v>0</v>
      </c>
      <c r="S17" s="214">
        <f t="shared" si="5"/>
        <v>0</v>
      </c>
      <c r="T17" s="214">
        <f t="shared" si="6"/>
        <v>0</v>
      </c>
      <c r="U17" s="214">
        <f t="shared" si="7"/>
        <v>0</v>
      </c>
      <c r="V17" s="214" t="str">
        <f t="shared" si="10"/>
        <v>NÃO</v>
      </c>
      <c r="Y17" s="242">
        <f t="shared" si="11"/>
        <v>0</v>
      </c>
      <c r="Z17" s="73" t="s">
        <v>29</v>
      </c>
      <c r="AA17" s="73" t="s">
        <v>471</v>
      </c>
      <c r="AB17" s="73">
        <v>1200401</v>
      </c>
      <c r="AC17" s="243"/>
      <c r="AD17" s="56" t="s">
        <v>73</v>
      </c>
      <c r="AF17" s="42" t="str">
        <f t="shared" si="8"/>
        <v>RS</v>
      </c>
      <c r="AH17" s="54" t="str">
        <f t="shared" si="12"/>
        <v>ACRio Branco</v>
      </c>
      <c r="AI17" s="73">
        <v>1200401</v>
      </c>
    </row>
    <row r="18" spans="1:35" s="54" customFormat="1" ht="19.5" customHeight="1" x14ac:dyDescent="0.25">
      <c r="A18" s="157" t="str">
        <f>Controles!$B$2</f>
        <v>RS</v>
      </c>
      <c r="B18" s="157">
        <f>Controles!$C$2</f>
        <v>10</v>
      </c>
      <c r="C18" s="214" t="s">
        <v>1</v>
      </c>
      <c r="D18" s="42"/>
      <c r="E18" s="214" t="e">
        <f t="shared" si="9"/>
        <v>#N/A</v>
      </c>
      <c r="F18" s="42"/>
      <c r="G18" s="43"/>
      <c r="H18" s="42"/>
      <c r="I18" s="42"/>
      <c r="J18" s="214">
        <f t="shared" si="13"/>
        <v>0</v>
      </c>
      <c r="K18" s="42"/>
      <c r="L18" s="42"/>
      <c r="M18" s="42"/>
      <c r="N18" s="42"/>
      <c r="O18" s="214">
        <f t="shared" si="1"/>
        <v>0</v>
      </c>
      <c r="P18" s="214">
        <f t="shared" si="2"/>
        <v>0</v>
      </c>
      <c r="Q18" s="214">
        <f t="shared" si="3"/>
        <v>0</v>
      </c>
      <c r="R18" s="215">
        <f t="shared" si="4"/>
        <v>0</v>
      </c>
      <c r="S18" s="214">
        <f t="shared" si="5"/>
        <v>0</v>
      </c>
      <c r="T18" s="214">
        <f t="shared" si="6"/>
        <v>0</v>
      </c>
      <c r="U18" s="214">
        <f t="shared" si="7"/>
        <v>0</v>
      </c>
      <c r="V18" s="214" t="str">
        <f t="shared" si="10"/>
        <v>NÃO</v>
      </c>
      <c r="Y18" s="242">
        <f t="shared" si="11"/>
        <v>0</v>
      </c>
      <c r="Z18" s="73" t="s">
        <v>29</v>
      </c>
      <c r="AA18" s="73" t="s">
        <v>496</v>
      </c>
      <c r="AB18" s="73">
        <v>1200427</v>
      </c>
      <c r="AC18" s="243"/>
      <c r="AD18" s="56" t="s">
        <v>69</v>
      </c>
      <c r="AF18" s="42" t="str">
        <f t="shared" si="8"/>
        <v>RS</v>
      </c>
      <c r="AH18" s="54" t="str">
        <f t="shared" si="12"/>
        <v>ACRodrigues Alves</v>
      </c>
      <c r="AI18" s="73">
        <v>1200427</v>
      </c>
    </row>
    <row r="19" spans="1:35" s="54" customFormat="1" ht="19.5" customHeight="1" x14ac:dyDescent="0.25">
      <c r="A19" s="157" t="str">
        <f>Controles!$B$2</f>
        <v>RS</v>
      </c>
      <c r="B19" s="157">
        <f>Controles!$C$2</f>
        <v>10</v>
      </c>
      <c r="C19" s="214" t="s">
        <v>1</v>
      </c>
      <c r="D19" s="42"/>
      <c r="E19" s="214" t="e">
        <f t="shared" si="9"/>
        <v>#N/A</v>
      </c>
      <c r="F19" s="42"/>
      <c r="G19" s="43"/>
      <c r="H19" s="42"/>
      <c r="I19" s="42"/>
      <c r="J19" s="214">
        <f t="shared" si="13"/>
        <v>0</v>
      </c>
      <c r="K19" s="42"/>
      <c r="L19" s="42"/>
      <c r="M19" s="42"/>
      <c r="N19" s="42"/>
      <c r="O19" s="214">
        <f t="shared" si="1"/>
        <v>0</v>
      </c>
      <c r="P19" s="214">
        <f t="shared" si="2"/>
        <v>0</v>
      </c>
      <c r="Q19" s="214">
        <f t="shared" si="3"/>
        <v>0</v>
      </c>
      <c r="R19" s="215">
        <f t="shared" si="4"/>
        <v>0</v>
      </c>
      <c r="S19" s="214">
        <f t="shared" si="5"/>
        <v>0</v>
      </c>
      <c r="T19" s="214">
        <f t="shared" si="6"/>
        <v>0</v>
      </c>
      <c r="U19" s="214">
        <f t="shared" si="7"/>
        <v>0</v>
      </c>
      <c r="V19" s="214" t="str">
        <f t="shared" si="10"/>
        <v>NÃO</v>
      </c>
      <c r="Y19" s="242">
        <f t="shared" si="11"/>
        <v>0</v>
      </c>
      <c r="Z19" s="73" t="s">
        <v>29</v>
      </c>
      <c r="AA19" s="73" t="s">
        <v>520</v>
      </c>
      <c r="AB19" s="73">
        <v>1200435</v>
      </c>
      <c r="AC19" s="243"/>
      <c r="AD19" s="56" t="s">
        <v>71</v>
      </c>
      <c r="AF19" s="42" t="str">
        <f t="shared" si="8"/>
        <v>RS</v>
      </c>
      <c r="AH19" s="54" t="str">
        <f t="shared" si="12"/>
        <v>ACSanta Rosa do Purus</v>
      </c>
      <c r="AI19" s="73">
        <v>1200435</v>
      </c>
    </row>
    <row r="20" spans="1:35" s="54" customFormat="1" ht="19.5" customHeight="1" x14ac:dyDescent="0.25">
      <c r="A20" s="157" t="str">
        <f>Controles!$B$2</f>
        <v>RS</v>
      </c>
      <c r="B20" s="157">
        <f>Controles!$C$2</f>
        <v>10</v>
      </c>
      <c r="C20" s="214" t="s">
        <v>1</v>
      </c>
      <c r="D20" s="42"/>
      <c r="E20" s="214" t="e">
        <f t="shared" si="9"/>
        <v>#N/A</v>
      </c>
      <c r="F20" s="42"/>
      <c r="G20" s="43"/>
      <c r="H20" s="42"/>
      <c r="I20" s="42"/>
      <c r="J20" s="214">
        <f t="shared" si="13"/>
        <v>0</v>
      </c>
      <c r="K20" s="42"/>
      <c r="L20" s="42"/>
      <c r="M20" s="42"/>
      <c r="N20" s="42"/>
      <c r="O20" s="214">
        <f t="shared" si="1"/>
        <v>0</v>
      </c>
      <c r="P20" s="214">
        <f t="shared" si="2"/>
        <v>0</v>
      </c>
      <c r="Q20" s="214">
        <f t="shared" si="3"/>
        <v>0</v>
      </c>
      <c r="R20" s="215">
        <f t="shared" si="4"/>
        <v>0</v>
      </c>
      <c r="S20" s="214">
        <f t="shared" si="5"/>
        <v>0</v>
      </c>
      <c r="T20" s="214">
        <f t="shared" si="6"/>
        <v>0</v>
      </c>
      <c r="U20" s="214">
        <f t="shared" si="7"/>
        <v>0</v>
      </c>
      <c r="V20" s="214" t="str">
        <f t="shared" si="10"/>
        <v>NÃO</v>
      </c>
      <c r="Y20" s="242">
        <f t="shared" si="11"/>
        <v>0</v>
      </c>
      <c r="Z20" s="73" t="s">
        <v>29</v>
      </c>
      <c r="AA20" s="73" t="s">
        <v>543</v>
      </c>
      <c r="AB20" s="73">
        <v>1200500</v>
      </c>
      <c r="AC20" s="243"/>
      <c r="AD20" s="56" t="s">
        <v>74</v>
      </c>
      <c r="AF20" s="42" t="str">
        <f t="shared" si="8"/>
        <v>RS</v>
      </c>
      <c r="AH20" s="54" t="str">
        <f t="shared" si="12"/>
        <v>ACSena Madureira</v>
      </c>
      <c r="AI20" s="73">
        <v>1200500</v>
      </c>
    </row>
    <row r="21" spans="1:35" s="54" customFormat="1" ht="19.5" customHeight="1" x14ac:dyDescent="0.25">
      <c r="A21" s="157" t="str">
        <f>Controles!$B$2</f>
        <v>RS</v>
      </c>
      <c r="B21" s="157">
        <f>Controles!$C$2</f>
        <v>10</v>
      </c>
      <c r="C21" s="214" t="s">
        <v>1</v>
      </c>
      <c r="D21" s="42"/>
      <c r="E21" s="214" t="e">
        <f t="shared" si="9"/>
        <v>#N/A</v>
      </c>
      <c r="F21" s="42"/>
      <c r="G21" s="43"/>
      <c r="H21" s="42"/>
      <c r="I21" s="42"/>
      <c r="J21" s="214">
        <f t="shared" si="13"/>
        <v>0</v>
      </c>
      <c r="K21" s="42"/>
      <c r="L21" s="42"/>
      <c r="M21" s="42"/>
      <c r="N21" s="42"/>
      <c r="O21" s="214">
        <f t="shared" si="1"/>
        <v>0</v>
      </c>
      <c r="P21" s="214">
        <f t="shared" si="2"/>
        <v>0</v>
      </c>
      <c r="Q21" s="214">
        <f t="shared" si="3"/>
        <v>0</v>
      </c>
      <c r="R21" s="215">
        <f t="shared" si="4"/>
        <v>0</v>
      </c>
      <c r="S21" s="214">
        <f t="shared" si="5"/>
        <v>0</v>
      </c>
      <c r="T21" s="214">
        <f t="shared" si="6"/>
        <v>0</v>
      </c>
      <c r="U21" s="214">
        <f t="shared" si="7"/>
        <v>0</v>
      </c>
      <c r="V21" s="214" t="str">
        <f t="shared" si="10"/>
        <v>NÃO</v>
      </c>
      <c r="Y21" s="242">
        <f t="shared" si="11"/>
        <v>0</v>
      </c>
      <c r="Z21" s="73" t="s">
        <v>29</v>
      </c>
      <c r="AA21" s="73" t="s">
        <v>566</v>
      </c>
      <c r="AB21" s="73">
        <v>1200450</v>
      </c>
      <c r="AC21" s="243"/>
      <c r="AD21" s="56" t="s">
        <v>75</v>
      </c>
      <c r="AF21" s="42" t="str">
        <f t="shared" si="8"/>
        <v>RS</v>
      </c>
      <c r="AH21" s="54" t="str">
        <f t="shared" si="12"/>
        <v>ACSenador Guiomard</v>
      </c>
      <c r="AI21" s="73">
        <v>1200450</v>
      </c>
    </row>
    <row r="22" spans="1:35" s="54" customFormat="1" ht="19.5" customHeight="1" x14ac:dyDescent="0.25">
      <c r="A22" s="157" t="str">
        <f>Controles!$B$2</f>
        <v>RS</v>
      </c>
      <c r="B22" s="157">
        <f>Controles!$C$2</f>
        <v>10</v>
      </c>
      <c r="C22" s="214" t="s">
        <v>1</v>
      </c>
      <c r="D22" s="42"/>
      <c r="E22" s="214" t="e">
        <f t="shared" si="9"/>
        <v>#N/A</v>
      </c>
      <c r="F22" s="42"/>
      <c r="G22" s="43"/>
      <c r="H22" s="42"/>
      <c r="I22" s="42"/>
      <c r="J22" s="214">
        <f t="shared" si="13"/>
        <v>0</v>
      </c>
      <c r="K22" s="42"/>
      <c r="L22" s="42"/>
      <c r="M22" s="42"/>
      <c r="N22" s="42"/>
      <c r="O22" s="214">
        <f t="shared" si="1"/>
        <v>0</v>
      </c>
      <c r="P22" s="214">
        <f t="shared" si="2"/>
        <v>0</v>
      </c>
      <c r="Q22" s="214">
        <f t="shared" si="3"/>
        <v>0</v>
      </c>
      <c r="R22" s="215">
        <f t="shared" si="4"/>
        <v>0</v>
      </c>
      <c r="S22" s="214">
        <f t="shared" si="5"/>
        <v>0</v>
      </c>
      <c r="T22" s="214">
        <f t="shared" si="6"/>
        <v>0</v>
      </c>
      <c r="U22" s="214">
        <f t="shared" si="7"/>
        <v>0</v>
      </c>
      <c r="V22" s="214" t="str">
        <f t="shared" si="10"/>
        <v>NÃO</v>
      </c>
      <c r="Y22" s="242">
        <f t="shared" si="11"/>
        <v>0</v>
      </c>
      <c r="Z22" s="73" t="s">
        <v>29</v>
      </c>
      <c r="AA22" s="73" t="s">
        <v>589</v>
      </c>
      <c r="AB22" s="73">
        <v>1200609</v>
      </c>
      <c r="AC22" s="243"/>
      <c r="AD22" s="56" t="s">
        <v>79</v>
      </c>
      <c r="AF22" s="42" t="str">
        <f t="shared" si="8"/>
        <v>RS</v>
      </c>
      <c r="AH22" s="54" t="str">
        <f t="shared" si="12"/>
        <v>ACTarauacá</v>
      </c>
      <c r="AI22" s="73">
        <v>1200609</v>
      </c>
    </row>
    <row r="23" spans="1:35" s="54" customFormat="1" ht="19.5" customHeight="1" x14ac:dyDescent="0.25">
      <c r="A23" s="157" t="str">
        <f>Controles!$B$2</f>
        <v>RS</v>
      </c>
      <c r="B23" s="157">
        <f>Controles!$C$2</f>
        <v>10</v>
      </c>
      <c r="C23" s="214" t="s">
        <v>1</v>
      </c>
      <c r="D23" s="42"/>
      <c r="E23" s="214" t="e">
        <f t="shared" si="9"/>
        <v>#N/A</v>
      </c>
      <c r="F23" s="42"/>
      <c r="G23" s="43"/>
      <c r="H23" s="42"/>
      <c r="I23" s="42"/>
      <c r="J23" s="214">
        <f t="shared" si="13"/>
        <v>0</v>
      </c>
      <c r="K23" s="42"/>
      <c r="L23" s="42"/>
      <c r="M23" s="42"/>
      <c r="N23" s="42"/>
      <c r="O23" s="214">
        <f t="shared" si="1"/>
        <v>0</v>
      </c>
      <c r="P23" s="214">
        <f t="shared" si="2"/>
        <v>0</v>
      </c>
      <c r="Q23" s="214">
        <f t="shared" si="3"/>
        <v>0</v>
      </c>
      <c r="R23" s="215">
        <f t="shared" si="4"/>
        <v>0</v>
      </c>
      <c r="S23" s="214">
        <f t="shared" si="5"/>
        <v>0</v>
      </c>
      <c r="T23" s="214">
        <f t="shared" si="6"/>
        <v>0</v>
      </c>
      <c r="U23" s="214">
        <f t="shared" si="7"/>
        <v>0</v>
      </c>
      <c r="V23" s="214" t="str">
        <f t="shared" si="10"/>
        <v>NÃO</v>
      </c>
      <c r="Y23" s="242">
        <f t="shared" si="11"/>
        <v>0</v>
      </c>
      <c r="Z23" s="73" t="s">
        <v>29</v>
      </c>
      <c r="AA23" s="73" t="s">
        <v>612</v>
      </c>
      <c r="AB23" s="73">
        <v>1200708</v>
      </c>
      <c r="AC23" s="243"/>
      <c r="AD23" s="56" t="s">
        <v>76</v>
      </c>
      <c r="AF23" s="42" t="str">
        <f t="shared" si="8"/>
        <v>RS</v>
      </c>
      <c r="AH23" s="54" t="str">
        <f t="shared" si="12"/>
        <v>ACXapuri</v>
      </c>
      <c r="AI23" s="73">
        <v>1200708</v>
      </c>
    </row>
    <row r="24" spans="1:35" s="54" customFormat="1" ht="19.5" customHeight="1" x14ac:dyDescent="0.25">
      <c r="A24" s="157" t="str">
        <f>Controles!$B$2</f>
        <v>RS</v>
      </c>
      <c r="B24" s="157">
        <f>Controles!$C$2</f>
        <v>10</v>
      </c>
      <c r="C24" s="214" t="s">
        <v>1</v>
      </c>
      <c r="D24" s="42"/>
      <c r="E24" s="214" t="e">
        <f t="shared" si="9"/>
        <v>#N/A</v>
      </c>
      <c r="F24" s="42"/>
      <c r="G24" s="43"/>
      <c r="H24" s="42"/>
      <c r="I24" s="42"/>
      <c r="J24" s="214">
        <f t="shared" si="13"/>
        <v>0</v>
      </c>
      <c r="K24" s="42"/>
      <c r="L24" s="42"/>
      <c r="M24" s="42"/>
      <c r="N24" s="42"/>
      <c r="O24" s="214">
        <f t="shared" si="1"/>
        <v>0</v>
      </c>
      <c r="P24" s="214">
        <f t="shared" si="2"/>
        <v>0</v>
      </c>
      <c r="Q24" s="214">
        <f t="shared" si="3"/>
        <v>0</v>
      </c>
      <c r="R24" s="215">
        <f t="shared" si="4"/>
        <v>0</v>
      </c>
      <c r="S24" s="214">
        <f t="shared" si="5"/>
        <v>0</v>
      </c>
      <c r="T24" s="214">
        <f t="shared" si="6"/>
        <v>0</v>
      </c>
      <c r="U24" s="214">
        <f t="shared" si="7"/>
        <v>0</v>
      </c>
      <c r="V24" s="214" t="str">
        <f t="shared" si="10"/>
        <v>NÃO</v>
      </c>
      <c r="Y24" s="242">
        <f t="shared" si="11"/>
        <v>0</v>
      </c>
      <c r="Z24" s="73" t="s">
        <v>33</v>
      </c>
      <c r="AA24" s="73" t="s">
        <v>92</v>
      </c>
      <c r="AB24" s="73">
        <v>2700102</v>
      </c>
      <c r="AC24" s="243"/>
      <c r="AD24" s="56" t="s">
        <v>77</v>
      </c>
      <c r="AF24" s="42" t="str">
        <f t="shared" si="8"/>
        <v>RS</v>
      </c>
      <c r="AH24" s="54" t="str">
        <f t="shared" si="12"/>
        <v>ALÁgua Branca</v>
      </c>
      <c r="AI24" s="73">
        <v>2700102</v>
      </c>
    </row>
    <row r="25" spans="1:35" s="54" customFormat="1" ht="19.5" customHeight="1" x14ac:dyDescent="0.25">
      <c r="A25" s="157" t="str">
        <f>Controles!$B$2</f>
        <v>RS</v>
      </c>
      <c r="B25" s="157">
        <f>Controles!$C$2</f>
        <v>10</v>
      </c>
      <c r="C25" s="214" t="s">
        <v>1</v>
      </c>
      <c r="D25" s="42"/>
      <c r="E25" s="214" t="e">
        <f t="shared" si="9"/>
        <v>#N/A</v>
      </c>
      <c r="F25" s="42"/>
      <c r="G25" s="43"/>
      <c r="H25" s="42"/>
      <c r="I25" s="42"/>
      <c r="J25" s="214">
        <f t="shared" si="13"/>
        <v>0</v>
      </c>
      <c r="K25" s="42"/>
      <c r="L25" s="42"/>
      <c r="M25" s="42"/>
      <c r="N25" s="42"/>
      <c r="O25" s="214">
        <f t="shared" si="1"/>
        <v>0</v>
      </c>
      <c r="P25" s="214">
        <f t="shared" si="2"/>
        <v>0</v>
      </c>
      <c r="Q25" s="214">
        <f t="shared" si="3"/>
        <v>0</v>
      </c>
      <c r="R25" s="215">
        <f t="shared" si="4"/>
        <v>0</v>
      </c>
      <c r="S25" s="214">
        <f t="shared" si="5"/>
        <v>0</v>
      </c>
      <c r="T25" s="214">
        <f t="shared" si="6"/>
        <v>0</v>
      </c>
      <c r="U25" s="214">
        <f t="shared" si="7"/>
        <v>0</v>
      </c>
      <c r="V25" s="214" t="str">
        <f t="shared" si="10"/>
        <v>NÃO</v>
      </c>
      <c r="Y25" s="242">
        <f t="shared" si="11"/>
        <v>0</v>
      </c>
      <c r="Z25" s="73" t="s">
        <v>33</v>
      </c>
      <c r="AA25" s="73" t="s">
        <v>118</v>
      </c>
      <c r="AB25" s="73">
        <v>2700201</v>
      </c>
      <c r="AC25" s="243"/>
      <c r="AD25" s="56" t="s">
        <v>81</v>
      </c>
      <c r="AF25" s="42" t="str">
        <f t="shared" si="8"/>
        <v>RS</v>
      </c>
      <c r="AH25" s="54" t="str">
        <f t="shared" si="12"/>
        <v>ALAnadia</v>
      </c>
      <c r="AI25" s="73">
        <v>2700201</v>
      </c>
    </row>
    <row r="26" spans="1:35" s="54" customFormat="1" ht="19.5" customHeight="1" x14ac:dyDescent="0.25">
      <c r="A26" s="157" t="str">
        <f>Controles!$B$2</f>
        <v>RS</v>
      </c>
      <c r="B26" s="157">
        <f>Controles!$C$2</f>
        <v>10</v>
      </c>
      <c r="C26" s="214" t="s">
        <v>1</v>
      </c>
      <c r="D26" s="42"/>
      <c r="E26" s="214" t="e">
        <f t="shared" si="9"/>
        <v>#N/A</v>
      </c>
      <c r="F26" s="42"/>
      <c r="G26" s="43"/>
      <c r="H26" s="42"/>
      <c r="I26" s="42"/>
      <c r="J26" s="214">
        <f t="shared" si="13"/>
        <v>0</v>
      </c>
      <c r="K26" s="42"/>
      <c r="L26" s="42"/>
      <c r="M26" s="42"/>
      <c r="N26" s="42"/>
      <c r="O26" s="214">
        <f t="shared" si="1"/>
        <v>0</v>
      </c>
      <c r="P26" s="214">
        <f t="shared" si="2"/>
        <v>0</v>
      </c>
      <c r="Q26" s="214">
        <f t="shared" si="3"/>
        <v>0</v>
      </c>
      <c r="R26" s="215">
        <f t="shared" si="4"/>
        <v>0</v>
      </c>
      <c r="S26" s="214">
        <f t="shared" si="5"/>
        <v>0</v>
      </c>
      <c r="T26" s="214">
        <f t="shared" si="6"/>
        <v>0</v>
      </c>
      <c r="U26" s="214">
        <f t="shared" si="7"/>
        <v>0</v>
      </c>
      <c r="V26" s="214" t="str">
        <f t="shared" si="10"/>
        <v>NÃO</v>
      </c>
      <c r="Y26" s="242">
        <f t="shared" si="11"/>
        <v>0</v>
      </c>
      <c r="Z26" s="73" t="s">
        <v>33</v>
      </c>
      <c r="AA26" s="73" t="s">
        <v>144</v>
      </c>
      <c r="AB26" s="73">
        <v>2700300</v>
      </c>
      <c r="AC26" s="243"/>
      <c r="AD26" s="56" t="s">
        <v>85</v>
      </c>
      <c r="AF26" s="42" t="str">
        <f t="shared" si="8"/>
        <v>RS</v>
      </c>
      <c r="AH26" s="54" t="str">
        <f t="shared" si="12"/>
        <v>ALArapiraca</v>
      </c>
      <c r="AI26" s="73">
        <v>2700300</v>
      </c>
    </row>
    <row r="27" spans="1:35" s="54" customFormat="1" ht="19.5" customHeight="1" x14ac:dyDescent="0.25">
      <c r="A27" s="157" t="str">
        <f>Controles!$B$2</f>
        <v>RS</v>
      </c>
      <c r="B27" s="157">
        <f>Controles!$C$2</f>
        <v>10</v>
      </c>
      <c r="C27" s="214" t="s">
        <v>1</v>
      </c>
      <c r="D27" s="42"/>
      <c r="E27" s="214" t="e">
        <f t="shared" si="9"/>
        <v>#N/A</v>
      </c>
      <c r="F27" s="42"/>
      <c r="G27" s="43"/>
      <c r="H27" s="42"/>
      <c r="I27" s="42"/>
      <c r="J27" s="214">
        <f t="shared" si="13"/>
        <v>0</v>
      </c>
      <c r="K27" s="42"/>
      <c r="L27" s="42"/>
      <c r="M27" s="42"/>
      <c r="N27" s="42"/>
      <c r="O27" s="214">
        <f t="shared" si="1"/>
        <v>0</v>
      </c>
      <c r="P27" s="214">
        <f t="shared" si="2"/>
        <v>0</v>
      </c>
      <c r="Q27" s="214">
        <f t="shared" si="3"/>
        <v>0</v>
      </c>
      <c r="R27" s="215">
        <f t="shared" si="4"/>
        <v>0</v>
      </c>
      <c r="S27" s="214">
        <f t="shared" si="5"/>
        <v>0</v>
      </c>
      <c r="T27" s="214">
        <f t="shared" si="6"/>
        <v>0</v>
      </c>
      <c r="U27" s="214">
        <f t="shared" si="7"/>
        <v>0</v>
      </c>
      <c r="V27" s="214" t="str">
        <f t="shared" si="10"/>
        <v>NÃO</v>
      </c>
      <c r="Y27" s="242">
        <f t="shared" si="11"/>
        <v>0</v>
      </c>
      <c r="Z27" s="73" t="s">
        <v>33</v>
      </c>
      <c r="AA27" s="73" t="s">
        <v>169</v>
      </c>
      <c r="AB27" s="73">
        <v>2700409</v>
      </c>
      <c r="AC27" s="243"/>
      <c r="AD27" s="56" t="s">
        <v>83</v>
      </c>
      <c r="AF27" s="42" t="str">
        <f t="shared" si="8"/>
        <v>RS</v>
      </c>
      <c r="AH27" s="54" t="str">
        <f t="shared" si="12"/>
        <v>ALAtalaia</v>
      </c>
      <c r="AI27" s="73">
        <v>2700409</v>
      </c>
    </row>
    <row r="28" spans="1:35" s="54" customFormat="1" ht="19.5" customHeight="1" x14ac:dyDescent="0.25">
      <c r="A28" s="157" t="str">
        <f>Controles!$B$2</f>
        <v>RS</v>
      </c>
      <c r="B28" s="157">
        <f>Controles!$C$2</f>
        <v>10</v>
      </c>
      <c r="C28" s="214" t="s">
        <v>1</v>
      </c>
      <c r="D28" s="42"/>
      <c r="E28" s="214" t="e">
        <f t="shared" si="9"/>
        <v>#N/A</v>
      </c>
      <c r="F28" s="42"/>
      <c r="G28" s="43"/>
      <c r="H28" s="42"/>
      <c r="I28" s="42"/>
      <c r="J28" s="214">
        <f t="shared" si="13"/>
        <v>0</v>
      </c>
      <c r="K28" s="42"/>
      <c r="L28" s="42"/>
      <c r="M28" s="42"/>
      <c r="N28" s="42"/>
      <c r="O28" s="214">
        <f t="shared" si="1"/>
        <v>0</v>
      </c>
      <c r="P28" s="214">
        <f t="shared" si="2"/>
        <v>0</v>
      </c>
      <c r="Q28" s="214">
        <f t="shared" si="3"/>
        <v>0</v>
      </c>
      <c r="R28" s="215">
        <f t="shared" si="4"/>
        <v>0</v>
      </c>
      <c r="S28" s="214">
        <f t="shared" si="5"/>
        <v>0</v>
      </c>
      <c r="T28" s="214">
        <f t="shared" si="6"/>
        <v>0</v>
      </c>
      <c r="U28" s="214">
        <f t="shared" si="7"/>
        <v>0</v>
      </c>
      <c r="V28" s="214" t="str">
        <f t="shared" si="10"/>
        <v>NÃO</v>
      </c>
      <c r="Y28" s="242">
        <f t="shared" si="11"/>
        <v>0</v>
      </c>
      <c r="Z28" s="73" t="s">
        <v>33</v>
      </c>
      <c r="AA28" s="73" t="s">
        <v>195</v>
      </c>
      <c r="AB28" s="73">
        <v>2700508</v>
      </c>
      <c r="AC28" s="243"/>
      <c r="AD28" s="56" t="s">
        <v>87</v>
      </c>
      <c r="AF28" s="42" t="str">
        <f t="shared" si="8"/>
        <v>RS</v>
      </c>
      <c r="AH28" s="54" t="str">
        <f t="shared" si="12"/>
        <v>ALBarra de Santo Antônio</v>
      </c>
      <c r="AI28" s="73">
        <v>2700508</v>
      </c>
    </row>
    <row r="29" spans="1:35" s="54" customFormat="1" ht="19.5" customHeight="1" x14ac:dyDescent="0.25">
      <c r="A29" s="157" t="str">
        <f>Controles!$B$2</f>
        <v>RS</v>
      </c>
      <c r="B29" s="157">
        <f>Controles!$C$2</f>
        <v>10</v>
      </c>
      <c r="C29" s="214" t="s">
        <v>1</v>
      </c>
      <c r="D29" s="42"/>
      <c r="E29" s="214" t="e">
        <f t="shared" si="9"/>
        <v>#N/A</v>
      </c>
      <c r="F29" s="42"/>
      <c r="G29" s="43"/>
      <c r="H29" s="42"/>
      <c r="I29" s="42"/>
      <c r="J29" s="214">
        <f t="shared" si="13"/>
        <v>0</v>
      </c>
      <c r="K29" s="42"/>
      <c r="L29" s="42"/>
      <c r="M29" s="42"/>
      <c r="N29" s="42"/>
      <c r="O29" s="214">
        <f t="shared" si="1"/>
        <v>0</v>
      </c>
      <c r="P29" s="214">
        <f t="shared" si="2"/>
        <v>0</v>
      </c>
      <c r="Q29" s="214">
        <f t="shared" si="3"/>
        <v>0</v>
      </c>
      <c r="R29" s="215">
        <f t="shared" si="4"/>
        <v>0</v>
      </c>
      <c r="S29" s="214">
        <f t="shared" si="5"/>
        <v>0</v>
      </c>
      <c r="T29" s="214">
        <f t="shared" si="6"/>
        <v>0</v>
      </c>
      <c r="U29" s="214">
        <f t="shared" si="7"/>
        <v>0</v>
      </c>
      <c r="V29" s="214" t="str">
        <f t="shared" si="10"/>
        <v>NÃO</v>
      </c>
      <c r="Y29" s="242">
        <f t="shared" si="11"/>
        <v>0</v>
      </c>
      <c r="Z29" s="73" t="s">
        <v>33</v>
      </c>
      <c r="AA29" s="73" t="s">
        <v>221</v>
      </c>
      <c r="AB29" s="73">
        <v>2700607</v>
      </c>
      <c r="AC29" s="243"/>
      <c r="AD29" s="243"/>
      <c r="AF29" s="42" t="str">
        <f t="shared" si="8"/>
        <v>RS</v>
      </c>
      <c r="AH29" s="54" t="str">
        <f t="shared" si="12"/>
        <v>ALBarra de São Miguel</v>
      </c>
      <c r="AI29" s="73">
        <v>2700607</v>
      </c>
    </row>
    <row r="30" spans="1:35" s="54" customFormat="1" ht="19.5" customHeight="1" x14ac:dyDescent="0.25">
      <c r="A30" s="157" t="str">
        <f>Controles!$B$2</f>
        <v>RS</v>
      </c>
      <c r="B30" s="157">
        <f>Controles!$C$2</f>
        <v>10</v>
      </c>
      <c r="C30" s="214" t="s">
        <v>1</v>
      </c>
      <c r="D30" s="42"/>
      <c r="E30" s="214" t="e">
        <f t="shared" si="9"/>
        <v>#N/A</v>
      </c>
      <c r="F30" s="42"/>
      <c r="G30" s="43"/>
      <c r="H30" s="42"/>
      <c r="I30" s="42"/>
      <c r="J30" s="214">
        <f t="shared" si="13"/>
        <v>0</v>
      </c>
      <c r="K30" s="42"/>
      <c r="L30" s="42"/>
      <c r="M30" s="42"/>
      <c r="N30" s="42"/>
      <c r="O30" s="214">
        <f t="shared" si="1"/>
        <v>0</v>
      </c>
      <c r="P30" s="214">
        <f t="shared" si="2"/>
        <v>0</v>
      </c>
      <c r="Q30" s="214">
        <f t="shared" si="3"/>
        <v>0</v>
      </c>
      <c r="R30" s="215">
        <f t="shared" si="4"/>
        <v>0</v>
      </c>
      <c r="S30" s="214">
        <f t="shared" si="5"/>
        <v>0</v>
      </c>
      <c r="T30" s="214">
        <f t="shared" si="6"/>
        <v>0</v>
      </c>
      <c r="U30" s="214">
        <f t="shared" si="7"/>
        <v>0</v>
      </c>
      <c r="V30" s="214" t="str">
        <f t="shared" si="10"/>
        <v>NÃO</v>
      </c>
      <c r="Y30" s="242">
        <f t="shared" si="11"/>
        <v>0</v>
      </c>
      <c r="Z30" s="73" t="s">
        <v>33</v>
      </c>
      <c r="AA30" s="73" t="s">
        <v>245</v>
      </c>
      <c r="AB30" s="73">
        <v>2700706</v>
      </c>
      <c r="AC30" s="243"/>
      <c r="AD30" s="243"/>
      <c r="AF30" s="42" t="str">
        <f t="shared" si="8"/>
        <v>RS</v>
      </c>
      <c r="AH30" s="54" t="str">
        <f t="shared" si="12"/>
        <v>ALBatalha</v>
      </c>
      <c r="AI30" s="73">
        <v>2700706</v>
      </c>
    </row>
    <row r="31" spans="1:35" s="54" customFormat="1" ht="19.5" customHeight="1" x14ac:dyDescent="0.25">
      <c r="A31" s="157" t="str">
        <f>Controles!$B$2</f>
        <v>RS</v>
      </c>
      <c r="B31" s="157">
        <f>Controles!$C$2</f>
        <v>10</v>
      </c>
      <c r="C31" s="214" t="s">
        <v>1</v>
      </c>
      <c r="D31" s="42"/>
      <c r="E31" s="214" t="e">
        <f t="shared" si="9"/>
        <v>#N/A</v>
      </c>
      <c r="F31" s="42"/>
      <c r="G31" s="43"/>
      <c r="H31" s="42"/>
      <c r="I31" s="42"/>
      <c r="J31" s="214">
        <f t="shared" si="13"/>
        <v>0</v>
      </c>
      <c r="K31" s="42"/>
      <c r="L31" s="42"/>
      <c r="M31" s="42"/>
      <c r="N31" s="42"/>
      <c r="O31" s="214">
        <f t="shared" si="1"/>
        <v>0</v>
      </c>
      <c r="P31" s="214">
        <f t="shared" si="2"/>
        <v>0</v>
      </c>
      <c r="Q31" s="214">
        <f t="shared" si="3"/>
        <v>0</v>
      </c>
      <c r="R31" s="215">
        <f t="shared" si="4"/>
        <v>0</v>
      </c>
      <c r="S31" s="214">
        <f t="shared" si="5"/>
        <v>0</v>
      </c>
      <c r="T31" s="214">
        <f t="shared" si="6"/>
        <v>0</v>
      </c>
      <c r="U31" s="214">
        <f t="shared" si="7"/>
        <v>0</v>
      </c>
      <c r="V31" s="214" t="str">
        <f t="shared" si="10"/>
        <v>NÃO</v>
      </c>
      <c r="Y31" s="242">
        <f t="shared" si="11"/>
        <v>0</v>
      </c>
      <c r="Z31" s="73" t="s">
        <v>33</v>
      </c>
      <c r="AA31" s="73" t="s">
        <v>270</v>
      </c>
      <c r="AB31" s="73">
        <v>2700805</v>
      </c>
      <c r="AC31" s="243"/>
      <c r="AD31" s="243"/>
      <c r="AF31" s="42" t="str">
        <f t="shared" si="8"/>
        <v>RS</v>
      </c>
      <c r="AH31" s="54" t="str">
        <f t="shared" si="12"/>
        <v>ALBelém</v>
      </c>
      <c r="AI31" s="73">
        <v>2700805</v>
      </c>
    </row>
    <row r="32" spans="1:35" s="54" customFormat="1" ht="19.5" customHeight="1" x14ac:dyDescent="0.25">
      <c r="A32" s="157" t="str">
        <f>Controles!$B$2</f>
        <v>RS</v>
      </c>
      <c r="B32" s="157">
        <f>Controles!$C$2</f>
        <v>10</v>
      </c>
      <c r="C32" s="214" t="s">
        <v>1</v>
      </c>
      <c r="D32" s="42"/>
      <c r="E32" s="214" t="e">
        <f t="shared" si="9"/>
        <v>#N/A</v>
      </c>
      <c r="F32" s="42"/>
      <c r="G32" s="43"/>
      <c r="H32" s="42"/>
      <c r="I32" s="42"/>
      <c r="J32" s="214">
        <f t="shared" si="13"/>
        <v>0</v>
      </c>
      <c r="K32" s="42"/>
      <c r="L32" s="42"/>
      <c r="M32" s="42"/>
      <c r="N32" s="42"/>
      <c r="O32" s="214">
        <f t="shared" si="1"/>
        <v>0</v>
      </c>
      <c r="P32" s="214">
        <f t="shared" si="2"/>
        <v>0</v>
      </c>
      <c r="Q32" s="214">
        <f t="shared" si="3"/>
        <v>0</v>
      </c>
      <c r="R32" s="215">
        <f t="shared" si="4"/>
        <v>0</v>
      </c>
      <c r="S32" s="214">
        <f t="shared" si="5"/>
        <v>0</v>
      </c>
      <c r="T32" s="214">
        <f t="shared" si="6"/>
        <v>0</v>
      </c>
      <c r="U32" s="214">
        <f t="shared" si="7"/>
        <v>0</v>
      </c>
      <c r="V32" s="214" t="str">
        <f t="shared" si="10"/>
        <v>NÃO</v>
      </c>
      <c r="Y32" s="242">
        <f t="shared" si="11"/>
        <v>0</v>
      </c>
      <c r="Z32" s="73" t="s">
        <v>33</v>
      </c>
      <c r="AA32" s="73" t="s">
        <v>296</v>
      </c>
      <c r="AB32" s="73">
        <v>2700904</v>
      </c>
      <c r="AC32" s="243"/>
      <c r="AD32" s="243"/>
      <c r="AF32" s="42" t="str">
        <f t="shared" si="8"/>
        <v>RS</v>
      </c>
      <c r="AH32" s="54" t="str">
        <f t="shared" si="12"/>
        <v>ALBelo Monte</v>
      </c>
      <c r="AI32" s="73">
        <v>2700904</v>
      </c>
    </row>
    <row r="33" spans="1:35" s="54" customFormat="1" ht="19.5" customHeight="1" x14ac:dyDescent="0.25">
      <c r="A33" s="157" t="str">
        <f>Controles!$B$2</f>
        <v>RS</v>
      </c>
      <c r="B33" s="157">
        <f>Controles!$C$2</f>
        <v>10</v>
      </c>
      <c r="C33" s="214" t="s">
        <v>1</v>
      </c>
      <c r="D33" s="42"/>
      <c r="E33" s="214" t="e">
        <f t="shared" si="9"/>
        <v>#N/A</v>
      </c>
      <c r="F33" s="42"/>
      <c r="G33" s="43"/>
      <c r="H33" s="42"/>
      <c r="I33" s="42"/>
      <c r="J33" s="214">
        <f t="shared" si="13"/>
        <v>0</v>
      </c>
      <c r="K33" s="42"/>
      <c r="L33" s="42"/>
      <c r="M33" s="42"/>
      <c r="N33" s="42"/>
      <c r="O33" s="214">
        <f t="shared" si="1"/>
        <v>0</v>
      </c>
      <c r="P33" s="214">
        <f t="shared" si="2"/>
        <v>0</v>
      </c>
      <c r="Q33" s="214">
        <f t="shared" si="3"/>
        <v>0</v>
      </c>
      <c r="R33" s="215">
        <f t="shared" si="4"/>
        <v>0</v>
      </c>
      <c r="S33" s="214">
        <f t="shared" si="5"/>
        <v>0</v>
      </c>
      <c r="T33" s="214">
        <f t="shared" si="6"/>
        <v>0</v>
      </c>
      <c r="U33" s="214">
        <f t="shared" si="7"/>
        <v>0</v>
      </c>
      <c r="V33" s="214" t="str">
        <f t="shared" si="10"/>
        <v>NÃO</v>
      </c>
      <c r="Y33" s="242">
        <f t="shared" si="11"/>
        <v>0</v>
      </c>
      <c r="Z33" s="73" t="s">
        <v>33</v>
      </c>
      <c r="AA33" s="73" t="s">
        <v>322</v>
      </c>
      <c r="AB33" s="73">
        <v>2701001</v>
      </c>
      <c r="AC33" s="243"/>
      <c r="AD33" s="243"/>
      <c r="AF33" s="42" t="str">
        <f t="shared" si="8"/>
        <v>RS</v>
      </c>
      <c r="AH33" s="54" t="str">
        <f t="shared" si="12"/>
        <v>ALBoca da Mata</v>
      </c>
      <c r="AI33" s="73">
        <v>2701001</v>
      </c>
    </row>
    <row r="34" spans="1:35" s="54" customFormat="1" ht="19.5" customHeight="1" x14ac:dyDescent="0.25">
      <c r="A34" s="157" t="str">
        <f>Controles!$B$2</f>
        <v>RS</v>
      </c>
      <c r="B34" s="157">
        <f>Controles!$C$2</f>
        <v>10</v>
      </c>
      <c r="C34" s="214" t="s">
        <v>1</v>
      </c>
      <c r="D34" s="42"/>
      <c r="E34" s="214" t="e">
        <f t="shared" si="9"/>
        <v>#N/A</v>
      </c>
      <c r="F34" s="42"/>
      <c r="G34" s="43"/>
      <c r="H34" s="42"/>
      <c r="I34" s="42"/>
      <c r="J34" s="214">
        <f t="shared" si="13"/>
        <v>0</v>
      </c>
      <c r="K34" s="42"/>
      <c r="L34" s="42"/>
      <c r="M34" s="42"/>
      <c r="N34" s="42"/>
      <c r="O34" s="214">
        <f t="shared" ref="O34:O65" si="14">IF((H34&gt;L34),"ERRO",0)</f>
        <v>0</v>
      </c>
      <c r="P34" s="214">
        <f t="shared" ref="P34:P65" si="15">IF(AND(L34&gt;0,H34+I34=0),"ERRO",0)</f>
        <v>0</v>
      </c>
      <c r="Q34" s="214">
        <f t="shared" ref="Q34:Q65" si="16">IF(AND(I34=0,L34&gt;K34),"ERRO",0)</f>
        <v>0</v>
      </c>
      <c r="R34" s="215">
        <f t="shared" ref="R34:R65" si="17">IF(AND(I34=0,M34&gt;L34),"ERRO",0)</f>
        <v>0</v>
      </c>
      <c r="S34" s="214">
        <f t="shared" ref="S34:S65" si="18">IF(M34&gt;0, IF(H34= 0, IF(I34=0, "ERRO",0),0),0)</f>
        <v>0</v>
      </c>
      <c r="T34" s="214">
        <f t="shared" ref="T34:T65" si="19">IF(N34&gt;0, IF(H34= 0, IF(I34=0, "ERRO",0),0),0)</f>
        <v>0</v>
      </c>
      <c r="U34" s="214">
        <f t="shared" ref="U34:U65" si="20">IF(M34+N34&gt;K34,"VERIFICAR",0)</f>
        <v>0</v>
      </c>
      <c r="V34" s="214" t="str">
        <f t="shared" si="10"/>
        <v>NÃO</v>
      </c>
      <c r="Y34" s="242">
        <f t="shared" si="11"/>
        <v>0</v>
      </c>
      <c r="Z34" s="73" t="s">
        <v>33</v>
      </c>
      <c r="AA34" s="73" t="s">
        <v>347</v>
      </c>
      <c r="AB34" s="73">
        <v>2701100</v>
      </c>
      <c r="AC34" s="243"/>
      <c r="AD34" s="243"/>
      <c r="AF34" s="42" t="str">
        <f t="shared" si="8"/>
        <v>RS</v>
      </c>
      <c r="AH34" s="54" t="str">
        <f t="shared" si="12"/>
        <v>ALBranquinha</v>
      </c>
      <c r="AI34" s="73">
        <v>2701100</v>
      </c>
    </row>
    <row r="35" spans="1:35" s="54" customFormat="1" ht="19.5" customHeight="1" x14ac:dyDescent="0.25">
      <c r="A35" s="157" t="str">
        <f>Controles!$B$2</f>
        <v>RS</v>
      </c>
      <c r="B35" s="157">
        <f>Controles!$C$2</f>
        <v>10</v>
      </c>
      <c r="C35" s="214" t="s">
        <v>1</v>
      </c>
      <c r="D35" s="42"/>
      <c r="E35" s="214" t="e">
        <f t="shared" si="9"/>
        <v>#N/A</v>
      </c>
      <c r="F35" s="42"/>
      <c r="G35" s="43"/>
      <c r="H35" s="42"/>
      <c r="I35" s="42"/>
      <c r="J35" s="214">
        <f t="shared" si="13"/>
        <v>0</v>
      </c>
      <c r="K35" s="42"/>
      <c r="L35" s="42"/>
      <c r="M35" s="42"/>
      <c r="N35" s="42"/>
      <c r="O35" s="214">
        <f t="shared" si="14"/>
        <v>0</v>
      </c>
      <c r="P35" s="214">
        <f t="shared" si="15"/>
        <v>0</v>
      </c>
      <c r="Q35" s="214">
        <f t="shared" si="16"/>
        <v>0</v>
      </c>
      <c r="R35" s="215">
        <f t="shared" si="17"/>
        <v>0</v>
      </c>
      <c r="S35" s="214">
        <f t="shared" si="18"/>
        <v>0</v>
      </c>
      <c r="T35" s="214">
        <f t="shared" si="19"/>
        <v>0</v>
      </c>
      <c r="U35" s="214">
        <f t="shared" si="20"/>
        <v>0</v>
      </c>
      <c r="V35" s="214" t="str">
        <f t="shared" si="10"/>
        <v>NÃO</v>
      </c>
      <c r="Y35" s="242">
        <f t="shared" si="11"/>
        <v>0</v>
      </c>
      <c r="Z35" s="73" t="s">
        <v>33</v>
      </c>
      <c r="AA35" s="73" t="s">
        <v>371</v>
      </c>
      <c r="AB35" s="73">
        <v>2701209</v>
      </c>
      <c r="AC35" s="243"/>
      <c r="AD35" s="243"/>
      <c r="AF35" s="42" t="str">
        <f t="shared" si="8"/>
        <v>RS</v>
      </c>
      <c r="AH35" s="54" t="str">
        <f t="shared" si="12"/>
        <v>ALCacimbinhas</v>
      </c>
      <c r="AI35" s="73">
        <v>2701209</v>
      </c>
    </row>
    <row r="36" spans="1:35" s="54" customFormat="1" ht="19.5" customHeight="1" x14ac:dyDescent="0.25">
      <c r="A36" s="157" t="str">
        <f>Controles!$B$2</f>
        <v>RS</v>
      </c>
      <c r="B36" s="157">
        <f>Controles!$C$2</f>
        <v>10</v>
      </c>
      <c r="C36" s="214" t="s">
        <v>1</v>
      </c>
      <c r="D36" s="42"/>
      <c r="E36" s="214" t="e">
        <f t="shared" si="9"/>
        <v>#N/A</v>
      </c>
      <c r="F36" s="42"/>
      <c r="G36" s="43"/>
      <c r="H36" s="42"/>
      <c r="I36" s="42"/>
      <c r="J36" s="214">
        <f t="shared" si="13"/>
        <v>0</v>
      </c>
      <c r="K36" s="42"/>
      <c r="L36" s="42"/>
      <c r="M36" s="42"/>
      <c r="N36" s="42"/>
      <c r="O36" s="214">
        <f t="shared" si="14"/>
        <v>0</v>
      </c>
      <c r="P36" s="214">
        <f t="shared" si="15"/>
        <v>0</v>
      </c>
      <c r="Q36" s="214">
        <f t="shared" si="16"/>
        <v>0</v>
      </c>
      <c r="R36" s="215">
        <f t="shared" si="17"/>
        <v>0</v>
      </c>
      <c r="S36" s="214">
        <f t="shared" si="18"/>
        <v>0</v>
      </c>
      <c r="T36" s="214">
        <f t="shared" si="19"/>
        <v>0</v>
      </c>
      <c r="U36" s="214">
        <f t="shared" si="20"/>
        <v>0</v>
      </c>
      <c r="V36" s="214" t="str">
        <f t="shared" si="10"/>
        <v>NÃO</v>
      </c>
      <c r="Y36" s="242">
        <f t="shared" si="11"/>
        <v>0</v>
      </c>
      <c r="Z36" s="73" t="s">
        <v>33</v>
      </c>
      <c r="AA36" s="73" t="s">
        <v>396</v>
      </c>
      <c r="AB36" s="73">
        <v>2701308</v>
      </c>
      <c r="AC36" s="243"/>
      <c r="AD36" s="243"/>
      <c r="AF36" s="42" t="str">
        <f t="shared" si="8"/>
        <v>RS</v>
      </c>
      <c r="AH36" s="54" t="str">
        <f t="shared" si="12"/>
        <v>ALCajueiro</v>
      </c>
      <c r="AI36" s="73">
        <v>2701308</v>
      </c>
    </row>
    <row r="37" spans="1:35" s="54" customFormat="1" ht="19.5" customHeight="1" x14ac:dyDescent="0.25">
      <c r="A37" s="157" t="str">
        <f>Controles!$B$2</f>
        <v>RS</v>
      </c>
      <c r="B37" s="157">
        <f>Controles!$C$2</f>
        <v>10</v>
      </c>
      <c r="C37" s="214" t="s">
        <v>1</v>
      </c>
      <c r="D37" s="42"/>
      <c r="E37" s="214" t="e">
        <f t="shared" si="9"/>
        <v>#N/A</v>
      </c>
      <c r="F37" s="42"/>
      <c r="G37" s="43"/>
      <c r="H37" s="42"/>
      <c r="I37" s="42"/>
      <c r="J37" s="214">
        <f t="shared" si="13"/>
        <v>0</v>
      </c>
      <c r="K37" s="42"/>
      <c r="L37" s="42"/>
      <c r="M37" s="42"/>
      <c r="N37" s="42"/>
      <c r="O37" s="214">
        <f t="shared" si="14"/>
        <v>0</v>
      </c>
      <c r="P37" s="214">
        <f t="shared" si="15"/>
        <v>0</v>
      </c>
      <c r="Q37" s="214">
        <f t="shared" si="16"/>
        <v>0</v>
      </c>
      <c r="R37" s="215">
        <f t="shared" si="17"/>
        <v>0</v>
      </c>
      <c r="S37" s="214">
        <f t="shared" si="18"/>
        <v>0</v>
      </c>
      <c r="T37" s="214">
        <f t="shared" si="19"/>
        <v>0</v>
      </c>
      <c r="U37" s="214">
        <f t="shared" si="20"/>
        <v>0</v>
      </c>
      <c r="V37" s="214" t="str">
        <f t="shared" si="10"/>
        <v>NÃO</v>
      </c>
      <c r="Y37" s="242">
        <f t="shared" si="11"/>
        <v>0</v>
      </c>
      <c r="Z37" s="73" t="s">
        <v>33</v>
      </c>
      <c r="AA37" s="73" t="s">
        <v>421</v>
      </c>
      <c r="AB37" s="73">
        <v>2701357</v>
      </c>
      <c r="AC37" s="243"/>
      <c r="AD37" s="243"/>
      <c r="AF37" s="42" t="str">
        <f t="shared" si="8"/>
        <v>RS</v>
      </c>
      <c r="AH37" s="54" t="str">
        <f t="shared" si="12"/>
        <v>ALCampestre</v>
      </c>
      <c r="AI37" s="73">
        <v>2701357</v>
      </c>
    </row>
    <row r="38" spans="1:35" s="54" customFormat="1" ht="19.5" customHeight="1" x14ac:dyDescent="0.25">
      <c r="A38" s="157" t="str">
        <f>Controles!$B$2</f>
        <v>RS</v>
      </c>
      <c r="B38" s="157">
        <f>Controles!$C$2</f>
        <v>10</v>
      </c>
      <c r="C38" s="214" t="s">
        <v>1</v>
      </c>
      <c r="D38" s="42"/>
      <c r="E38" s="214" t="e">
        <f t="shared" si="9"/>
        <v>#N/A</v>
      </c>
      <c r="F38" s="42"/>
      <c r="G38" s="43"/>
      <c r="H38" s="42"/>
      <c r="I38" s="42"/>
      <c r="J38" s="214">
        <f t="shared" si="13"/>
        <v>0</v>
      </c>
      <c r="K38" s="42"/>
      <c r="L38" s="42"/>
      <c r="M38" s="42"/>
      <c r="N38" s="42"/>
      <c r="O38" s="214">
        <f t="shared" si="14"/>
        <v>0</v>
      </c>
      <c r="P38" s="214">
        <f t="shared" si="15"/>
        <v>0</v>
      </c>
      <c r="Q38" s="214">
        <f t="shared" si="16"/>
        <v>0</v>
      </c>
      <c r="R38" s="215">
        <f t="shared" si="17"/>
        <v>0</v>
      </c>
      <c r="S38" s="214">
        <f t="shared" si="18"/>
        <v>0</v>
      </c>
      <c r="T38" s="214">
        <f t="shared" si="19"/>
        <v>0</v>
      </c>
      <c r="U38" s="214">
        <f t="shared" si="20"/>
        <v>0</v>
      </c>
      <c r="V38" s="214" t="str">
        <f t="shared" si="10"/>
        <v>NÃO</v>
      </c>
      <c r="Y38" s="242">
        <f t="shared" si="11"/>
        <v>0</v>
      </c>
      <c r="Z38" s="73" t="s">
        <v>33</v>
      </c>
      <c r="AA38" s="73" t="s">
        <v>447</v>
      </c>
      <c r="AB38" s="73">
        <v>2701407</v>
      </c>
      <c r="AC38" s="243"/>
      <c r="AD38" s="243"/>
      <c r="AF38" s="42" t="str">
        <f t="shared" si="8"/>
        <v>RS</v>
      </c>
      <c r="AH38" s="54" t="str">
        <f t="shared" si="12"/>
        <v>ALCampo Alegre</v>
      </c>
      <c r="AI38" s="73">
        <v>2701407</v>
      </c>
    </row>
    <row r="39" spans="1:35" s="54" customFormat="1" ht="19.5" customHeight="1" x14ac:dyDescent="0.25">
      <c r="A39" s="157" t="str">
        <f>Controles!$B$2</f>
        <v>RS</v>
      </c>
      <c r="B39" s="157">
        <f>Controles!$C$2</f>
        <v>10</v>
      </c>
      <c r="C39" s="214" t="s">
        <v>1</v>
      </c>
      <c r="D39" s="42"/>
      <c r="E39" s="214" t="e">
        <f t="shared" si="9"/>
        <v>#N/A</v>
      </c>
      <c r="F39" s="42"/>
      <c r="G39" s="43"/>
      <c r="H39" s="42"/>
      <c r="I39" s="42"/>
      <c r="J39" s="214">
        <f t="shared" si="13"/>
        <v>0</v>
      </c>
      <c r="K39" s="42"/>
      <c r="L39" s="42"/>
      <c r="M39" s="42"/>
      <c r="N39" s="42"/>
      <c r="O39" s="214">
        <f t="shared" si="14"/>
        <v>0</v>
      </c>
      <c r="P39" s="214">
        <f t="shared" si="15"/>
        <v>0</v>
      </c>
      <c r="Q39" s="214">
        <f t="shared" si="16"/>
        <v>0</v>
      </c>
      <c r="R39" s="215">
        <f t="shared" si="17"/>
        <v>0</v>
      </c>
      <c r="S39" s="214">
        <f t="shared" si="18"/>
        <v>0</v>
      </c>
      <c r="T39" s="214">
        <f t="shared" si="19"/>
        <v>0</v>
      </c>
      <c r="U39" s="214">
        <f t="shared" si="20"/>
        <v>0</v>
      </c>
      <c r="V39" s="214" t="str">
        <f t="shared" si="10"/>
        <v>NÃO</v>
      </c>
      <c r="Y39" s="242">
        <f t="shared" si="11"/>
        <v>0</v>
      </c>
      <c r="Z39" s="73" t="s">
        <v>33</v>
      </c>
      <c r="AA39" s="73" t="s">
        <v>472</v>
      </c>
      <c r="AB39" s="73">
        <v>2701506</v>
      </c>
      <c r="AC39" s="243"/>
      <c r="AD39" s="243"/>
      <c r="AF39" s="42" t="str">
        <f t="shared" si="8"/>
        <v>RS</v>
      </c>
      <c r="AH39" s="54" t="str">
        <f t="shared" si="12"/>
        <v>ALCampo Grande</v>
      </c>
      <c r="AI39" s="73">
        <v>2701506</v>
      </c>
    </row>
    <row r="40" spans="1:35" s="54" customFormat="1" ht="19.5" customHeight="1" x14ac:dyDescent="0.25">
      <c r="A40" s="157" t="str">
        <f>Controles!$B$2</f>
        <v>RS</v>
      </c>
      <c r="B40" s="157">
        <f>Controles!$C$2</f>
        <v>10</v>
      </c>
      <c r="C40" s="214" t="s">
        <v>1</v>
      </c>
      <c r="D40" s="42"/>
      <c r="E40" s="214" t="e">
        <f t="shared" si="9"/>
        <v>#N/A</v>
      </c>
      <c r="F40" s="42"/>
      <c r="G40" s="43"/>
      <c r="H40" s="42"/>
      <c r="I40" s="42"/>
      <c r="J40" s="214">
        <f t="shared" si="13"/>
        <v>0</v>
      </c>
      <c r="K40" s="42"/>
      <c r="L40" s="42"/>
      <c r="M40" s="42"/>
      <c r="N40" s="42"/>
      <c r="O40" s="214">
        <f t="shared" si="14"/>
        <v>0</v>
      </c>
      <c r="P40" s="214">
        <f t="shared" si="15"/>
        <v>0</v>
      </c>
      <c r="Q40" s="214">
        <f t="shared" si="16"/>
        <v>0</v>
      </c>
      <c r="R40" s="215">
        <f t="shared" si="17"/>
        <v>0</v>
      </c>
      <c r="S40" s="214">
        <f t="shared" si="18"/>
        <v>0</v>
      </c>
      <c r="T40" s="214">
        <f t="shared" si="19"/>
        <v>0</v>
      </c>
      <c r="U40" s="214">
        <f t="shared" si="20"/>
        <v>0</v>
      </c>
      <c r="V40" s="214" t="str">
        <f t="shared" si="10"/>
        <v>NÃO</v>
      </c>
      <c r="Y40" s="242">
        <f t="shared" si="11"/>
        <v>0</v>
      </c>
      <c r="Z40" s="73" t="s">
        <v>33</v>
      </c>
      <c r="AA40" s="73" t="s">
        <v>497</v>
      </c>
      <c r="AB40" s="73">
        <v>2701605</v>
      </c>
      <c r="AC40" s="243"/>
      <c r="AD40" s="243"/>
      <c r="AF40" s="42" t="str">
        <f t="shared" si="8"/>
        <v>RS</v>
      </c>
      <c r="AH40" s="54" t="str">
        <f t="shared" si="12"/>
        <v>ALCanapi</v>
      </c>
      <c r="AI40" s="73">
        <v>2701605</v>
      </c>
    </row>
    <row r="41" spans="1:35" s="54" customFormat="1" ht="19.5" customHeight="1" x14ac:dyDescent="0.25">
      <c r="A41" s="157" t="str">
        <f>Controles!$B$2</f>
        <v>RS</v>
      </c>
      <c r="B41" s="157">
        <f>Controles!$C$2</f>
        <v>10</v>
      </c>
      <c r="C41" s="214" t="s">
        <v>1</v>
      </c>
      <c r="D41" s="42"/>
      <c r="E41" s="214" t="e">
        <f t="shared" si="9"/>
        <v>#N/A</v>
      </c>
      <c r="F41" s="42"/>
      <c r="G41" s="43"/>
      <c r="H41" s="42"/>
      <c r="I41" s="42"/>
      <c r="J41" s="214">
        <f t="shared" si="13"/>
        <v>0</v>
      </c>
      <c r="K41" s="42"/>
      <c r="L41" s="42"/>
      <c r="M41" s="42"/>
      <c r="N41" s="42"/>
      <c r="O41" s="214">
        <f t="shared" si="14"/>
        <v>0</v>
      </c>
      <c r="P41" s="214">
        <f t="shared" si="15"/>
        <v>0</v>
      </c>
      <c r="Q41" s="214">
        <f t="shared" si="16"/>
        <v>0</v>
      </c>
      <c r="R41" s="215">
        <f t="shared" si="17"/>
        <v>0</v>
      </c>
      <c r="S41" s="214">
        <f t="shared" si="18"/>
        <v>0</v>
      </c>
      <c r="T41" s="214">
        <f t="shared" si="19"/>
        <v>0</v>
      </c>
      <c r="U41" s="214">
        <f t="shared" si="20"/>
        <v>0</v>
      </c>
      <c r="V41" s="214" t="str">
        <f t="shared" si="10"/>
        <v>NÃO</v>
      </c>
      <c r="Y41" s="242">
        <f t="shared" si="11"/>
        <v>0</v>
      </c>
      <c r="Z41" s="73" t="s">
        <v>33</v>
      </c>
      <c r="AA41" s="73" t="s">
        <v>393</v>
      </c>
      <c r="AB41" s="73">
        <v>2701704</v>
      </c>
      <c r="AC41" s="243"/>
      <c r="AD41" s="243"/>
      <c r="AF41" s="42" t="str">
        <f t="shared" si="8"/>
        <v>RS</v>
      </c>
      <c r="AH41" s="54" t="str">
        <f t="shared" si="12"/>
        <v>ALCapela</v>
      </c>
      <c r="AI41" s="73">
        <v>2701704</v>
      </c>
    </row>
    <row r="42" spans="1:35" s="54" customFormat="1" ht="19.5" customHeight="1" x14ac:dyDescent="0.25">
      <c r="A42" s="157" t="str">
        <f>Controles!$B$2</f>
        <v>RS</v>
      </c>
      <c r="B42" s="157">
        <f>Controles!$C$2</f>
        <v>10</v>
      </c>
      <c r="C42" s="214" t="s">
        <v>1</v>
      </c>
      <c r="D42" s="42"/>
      <c r="E42" s="214" t="e">
        <f t="shared" si="9"/>
        <v>#N/A</v>
      </c>
      <c r="F42" s="42"/>
      <c r="G42" s="43"/>
      <c r="H42" s="42"/>
      <c r="I42" s="42"/>
      <c r="J42" s="214">
        <f t="shared" si="13"/>
        <v>0</v>
      </c>
      <c r="K42" s="42"/>
      <c r="L42" s="42"/>
      <c r="M42" s="42"/>
      <c r="N42" s="42"/>
      <c r="O42" s="214">
        <f t="shared" si="14"/>
        <v>0</v>
      </c>
      <c r="P42" s="214">
        <f t="shared" si="15"/>
        <v>0</v>
      </c>
      <c r="Q42" s="214">
        <f t="shared" si="16"/>
        <v>0</v>
      </c>
      <c r="R42" s="215">
        <f t="shared" si="17"/>
        <v>0</v>
      </c>
      <c r="S42" s="214">
        <f t="shared" si="18"/>
        <v>0</v>
      </c>
      <c r="T42" s="214">
        <f t="shared" si="19"/>
        <v>0</v>
      </c>
      <c r="U42" s="214">
        <f t="shared" si="20"/>
        <v>0</v>
      </c>
      <c r="V42" s="214" t="str">
        <f t="shared" si="10"/>
        <v>NÃO</v>
      </c>
      <c r="Y42" s="242">
        <f t="shared" si="11"/>
        <v>0</v>
      </c>
      <c r="Z42" s="73" t="s">
        <v>33</v>
      </c>
      <c r="AA42" s="73" t="s">
        <v>544</v>
      </c>
      <c r="AB42" s="73">
        <v>2701803</v>
      </c>
      <c r="AC42" s="243"/>
      <c r="AD42" s="243"/>
      <c r="AF42" s="42" t="str">
        <f t="shared" si="8"/>
        <v>RS</v>
      </c>
      <c r="AH42" s="54" t="str">
        <f t="shared" si="12"/>
        <v>ALCarneiros</v>
      </c>
      <c r="AI42" s="73">
        <v>2701803</v>
      </c>
    </row>
    <row r="43" spans="1:35" s="54" customFormat="1" ht="19.5" customHeight="1" x14ac:dyDescent="0.25">
      <c r="A43" s="157" t="str">
        <f>Controles!$B$2</f>
        <v>RS</v>
      </c>
      <c r="B43" s="157">
        <f>Controles!$C$2</f>
        <v>10</v>
      </c>
      <c r="C43" s="214" t="s">
        <v>1</v>
      </c>
      <c r="D43" s="42"/>
      <c r="E43" s="214" t="e">
        <f t="shared" si="9"/>
        <v>#N/A</v>
      </c>
      <c r="F43" s="42"/>
      <c r="G43" s="43"/>
      <c r="H43" s="42"/>
      <c r="I43" s="42"/>
      <c r="J43" s="214">
        <f t="shared" si="13"/>
        <v>0</v>
      </c>
      <c r="K43" s="42"/>
      <c r="L43" s="42"/>
      <c r="M43" s="42"/>
      <c r="N43" s="42"/>
      <c r="O43" s="214">
        <f t="shared" si="14"/>
        <v>0</v>
      </c>
      <c r="P43" s="214">
        <f t="shared" si="15"/>
        <v>0</v>
      </c>
      <c r="Q43" s="214">
        <f t="shared" si="16"/>
        <v>0</v>
      </c>
      <c r="R43" s="215">
        <f t="shared" si="17"/>
        <v>0</v>
      </c>
      <c r="S43" s="214">
        <f t="shared" si="18"/>
        <v>0</v>
      </c>
      <c r="T43" s="214">
        <f t="shared" si="19"/>
        <v>0</v>
      </c>
      <c r="U43" s="214">
        <f t="shared" si="20"/>
        <v>0</v>
      </c>
      <c r="V43" s="214" t="str">
        <f t="shared" si="10"/>
        <v>NÃO</v>
      </c>
      <c r="Y43" s="242">
        <f t="shared" si="11"/>
        <v>0</v>
      </c>
      <c r="Z43" s="73" t="s">
        <v>33</v>
      </c>
      <c r="AA43" s="73" t="s">
        <v>567</v>
      </c>
      <c r="AB43" s="73">
        <v>2701902</v>
      </c>
      <c r="AC43" s="243"/>
      <c r="AD43" s="243"/>
      <c r="AF43" s="42" t="str">
        <f t="shared" si="8"/>
        <v>RS</v>
      </c>
      <c r="AH43" s="54" t="str">
        <f t="shared" si="12"/>
        <v>ALChã Preta</v>
      </c>
      <c r="AI43" s="73">
        <v>2701902</v>
      </c>
    </row>
    <row r="44" spans="1:35" s="54" customFormat="1" ht="19.5" customHeight="1" x14ac:dyDescent="0.25">
      <c r="A44" s="157" t="str">
        <f>Controles!$B$2</f>
        <v>RS</v>
      </c>
      <c r="B44" s="157">
        <f>Controles!$C$2</f>
        <v>10</v>
      </c>
      <c r="C44" s="214" t="s">
        <v>1</v>
      </c>
      <c r="D44" s="42"/>
      <c r="E44" s="214" t="e">
        <f t="shared" si="9"/>
        <v>#N/A</v>
      </c>
      <c r="F44" s="42"/>
      <c r="G44" s="43"/>
      <c r="H44" s="42"/>
      <c r="I44" s="42"/>
      <c r="J44" s="214">
        <f t="shared" si="13"/>
        <v>0</v>
      </c>
      <c r="K44" s="42"/>
      <c r="L44" s="42"/>
      <c r="M44" s="42"/>
      <c r="N44" s="42"/>
      <c r="O44" s="214">
        <f t="shared" si="14"/>
        <v>0</v>
      </c>
      <c r="P44" s="214">
        <f t="shared" si="15"/>
        <v>0</v>
      </c>
      <c r="Q44" s="214">
        <f t="shared" si="16"/>
        <v>0</v>
      </c>
      <c r="R44" s="215">
        <f t="shared" si="17"/>
        <v>0</v>
      </c>
      <c r="S44" s="214">
        <f t="shared" si="18"/>
        <v>0</v>
      </c>
      <c r="T44" s="214">
        <f t="shared" si="19"/>
        <v>0</v>
      </c>
      <c r="U44" s="214">
        <f t="shared" si="20"/>
        <v>0</v>
      </c>
      <c r="V44" s="214" t="str">
        <f t="shared" si="10"/>
        <v>NÃO</v>
      </c>
      <c r="Y44" s="242">
        <f t="shared" si="11"/>
        <v>0</v>
      </c>
      <c r="Z44" s="73" t="s">
        <v>33</v>
      </c>
      <c r="AA44" s="73" t="s">
        <v>590</v>
      </c>
      <c r="AB44" s="73">
        <v>2702009</v>
      </c>
      <c r="AC44" s="243"/>
      <c r="AD44" s="243"/>
      <c r="AF44" s="42" t="str">
        <f t="shared" si="8"/>
        <v>RS</v>
      </c>
      <c r="AH44" s="54" t="str">
        <f t="shared" si="12"/>
        <v>ALCoité do Nóia</v>
      </c>
      <c r="AI44" s="73">
        <v>2702009</v>
      </c>
    </row>
    <row r="45" spans="1:35" s="54" customFormat="1" ht="19.5" customHeight="1" x14ac:dyDescent="0.25">
      <c r="A45" s="157" t="str">
        <f>Controles!$B$2</f>
        <v>RS</v>
      </c>
      <c r="B45" s="157">
        <f>Controles!$C$2</f>
        <v>10</v>
      </c>
      <c r="C45" s="214" t="s">
        <v>1</v>
      </c>
      <c r="D45" s="42"/>
      <c r="E45" s="214" t="e">
        <f t="shared" si="9"/>
        <v>#N/A</v>
      </c>
      <c r="F45" s="42"/>
      <c r="G45" s="43"/>
      <c r="H45" s="42"/>
      <c r="I45" s="42"/>
      <c r="J45" s="214">
        <f t="shared" si="13"/>
        <v>0</v>
      </c>
      <c r="K45" s="42"/>
      <c r="L45" s="42"/>
      <c r="M45" s="42"/>
      <c r="N45" s="42"/>
      <c r="O45" s="214">
        <f t="shared" si="14"/>
        <v>0</v>
      </c>
      <c r="P45" s="214">
        <f t="shared" si="15"/>
        <v>0</v>
      </c>
      <c r="Q45" s="214">
        <f t="shared" si="16"/>
        <v>0</v>
      </c>
      <c r="R45" s="215">
        <f t="shared" si="17"/>
        <v>0</v>
      </c>
      <c r="S45" s="214">
        <f t="shared" si="18"/>
        <v>0</v>
      </c>
      <c r="T45" s="214">
        <f t="shared" si="19"/>
        <v>0</v>
      </c>
      <c r="U45" s="214">
        <f t="shared" si="20"/>
        <v>0</v>
      </c>
      <c r="V45" s="214" t="str">
        <f t="shared" si="10"/>
        <v>NÃO</v>
      </c>
      <c r="Y45" s="242">
        <f t="shared" si="11"/>
        <v>0</v>
      </c>
      <c r="Z45" s="73" t="s">
        <v>33</v>
      </c>
      <c r="AA45" s="73" t="s">
        <v>613</v>
      </c>
      <c r="AB45" s="73">
        <v>2702108</v>
      </c>
      <c r="AC45" s="243"/>
      <c r="AD45" s="243"/>
      <c r="AF45" s="42" t="str">
        <f t="shared" si="8"/>
        <v>RS</v>
      </c>
      <c r="AH45" s="54" t="str">
        <f t="shared" si="12"/>
        <v>ALColônia Leopoldina</v>
      </c>
      <c r="AI45" s="73">
        <v>2702108</v>
      </c>
    </row>
    <row r="46" spans="1:35" s="54" customFormat="1" ht="19.5" customHeight="1" x14ac:dyDescent="0.25">
      <c r="A46" s="157" t="str">
        <f>Controles!$B$2</f>
        <v>RS</v>
      </c>
      <c r="B46" s="157">
        <f>Controles!$C$2</f>
        <v>10</v>
      </c>
      <c r="C46" s="214" t="s">
        <v>1</v>
      </c>
      <c r="D46" s="42"/>
      <c r="E46" s="214" t="e">
        <f t="shared" si="9"/>
        <v>#N/A</v>
      </c>
      <c r="F46" s="42"/>
      <c r="G46" s="43"/>
      <c r="H46" s="42"/>
      <c r="I46" s="42"/>
      <c r="J46" s="214">
        <f t="shared" si="13"/>
        <v>0</v>
      </c>
      <c r="K46" s="42"/>
      <c r="L46" s="42"/>
      <c r="M46" s="42"/>
      <c r="N46" s="42"/>
      <c r="O46" s="214">
        <f t="shared" si="14"/>
        <v>0</v>
      </c>
      <c r="P46" s="214">
        <f t="shared" si="15"/>
        <v>0</v>
      </c>
      <c r="Q46" s="214">
        <f t="shared" si="16"/>
        <v>0</v>
      </c>
      <c r="R46" s="215">
        <f t="shared" si="17"/>
        <v>0</v>
      </c>
      <c r="S46" s="214">
        <f t="shared" si="18"/>
        <v>0</v>
      </c>
      <c r="T46" s="214">
        <f t="shared" si="19"/>
        <v>0</v>
      </c>
      <c r="U46" s="214">
        <f t="shared" si="20"/>
        <v>0</v>
      </c>
      <c r="V46" s="214" t="str">
        <f t="shared" si="10"/>
        <v>NÃO</v>
      </c>
      <c r="Y46" s="242">
        <f t="shared" si="11"/>
        <v>0</v>
      </c>
      <c r="Z46" s="73" t="s">
        <v>33</v>
      </c>
      <c r="AA46" s="73" t="s">
        <v>634</v>
      </c>
      <c r="AB46" s="73">
        <v>2702207</v>
      </c>
      <c r="AC46" s="243"/>
      <c r="AD46" s="243"/>
      <c r="AF46" s="42" t="str">
        <f t="shared" si="8"/>
        <v>RS</v>
      </c>
      <c r="AH46" s="54" t="str">
        <f t="shared" si="12"/>
        <v>ALCoqueiro Seco</v>
      </c>
      <c r="AI46" s="73">
        <v>2702207</v>
      </c>
    </row>
    <row r="47" spans="1:35" s="54" customFormat="1" ht="19.5" customHeight="1" x14ac:dyDescent="0.25">
      <c r="A47" s="157" t="str">
        <f>Controles!$B$2</f>
        <v>RS</v>
      </c>
      <c r="B47" s="157">
        <f>Controles!$C$2</f>
        <v>10</v>
      </c>
      <c r="C47" s="214" t="s">
        <v>1</v>
      </c>
      <c r="D47" s="42"/>
      <c r="E47" s="214" t="e">
        <f t="shared" si="9"/>
        <v>#N/A</v>
      </c>
      <c r="F47" s="42"/>
      <c r="G47" s="43"/>
      <c r="H47" s="42"/>
      <c r="I47" s="42"/>
      <c r="J47" s="214">
        <f t="shared" si="13"/>
        <v>0</v>
      </c>
      <c r="K47" s="42"/>
      <c r="L47" s="42"/>
      <c r="M47" s="42"/>
      <c r="N47" s="42"/>
      <c r="O47" s="214">
        <f t="shared" si="14"/>
        <v>0</v>
      </c>
      <c r="P47" s="214">
        <f t="shared" si="15"/>
        <v>0</v>
      </c>
      <c r="Q47" s="214">
        <f t="shared" si="16"/>
        <v>0</v>
      </c>
      <c r="R47" s="215">
        <f t="shared" si="17"/>
        <v>0</v>
      </c>
      <c r="S47" s="214">
        <f t="shared" si="18"/>
        <v>0</v>
      </c>
      <c r="T47" s="214">
        <f t="shared" si="19"/>
        <v>0</v>
      </c>
      <c r="U47" s="214">
        <f t="shared" si="20"/>
        <v>0</v>
      </c>
      <c r="V47" s="214" t="str">
        <f t="shared" si="10"/>
        <v>NÃO</v>
      </c>
      <c r="Y47" s="242">
        <f t="shared" si="11"/>
        <v>0</v>
      </c>
      <c r="Z47" s="73" t="s">
        <v>33</v>
      </c>
      <c r="AA47" s="73" t="s">
        <v>655</v>
      </c>
      <c r="AB47" s="73">
        <v>2702306</v>
      </c>
      <c r="AC47" s="243"/>
      <c r="AD47" s="243"/>
      <c r="AF47" s="42" t="str">
        <f t="shared" si="8"/>
        <v>RS</v>
      </c>
      <c r="AH47" s="54" t="str">
        <f t="shared" si="12"/>
        <v>ALCoruripe</v>
      </c>
      <c r="AI47" s="73">
        <v>2702306</v>
      </c>
    </row>
    <row r="48" spans="1:35" s="54" customFormat="1" ht="19.5" customHeight="1" x14ac:dyDescent="0.25">
      <c r="A48" s="157" t="str">
        <f>Controles!$B$2</f>
        <v>RS</v>
      </c>
      <c r="B48" s="157">
        <f>Controles!$C$2</f>
        <v>10</v>
      </c>
      <c r="C48" s="214" t="s">
        <v>1</v>
      </c>
      <c r="D48" s="42"/>
      <c r="E48" s="214" t="e">
        <f t="shared" si="9"/>
        <v>#N/A</v>
      </c>
      <c r="F48" s="42"/>
      <c r="G48" s="43"/>
      <c r="H48" s="42"/>
      <c r="I48" s="42"/>
      <c r="J48" s="214">
        <f t="shared" si="13"/>
        <v>0</v>
      </c>
      <c r="K48" s="42"/>
      <c r="L48" s="42"/>
      <c r="M48" s="42"/>
      <c r="N48" s="42"/>
      <c r="O48" s="214">
        <f t="shared" si="14"/>
        <v>0</v>
      </c>
      <c r="P48" s="214">
        <f t="shared" si="15"/>
        <v>0</v>
      </c>
      <c r="Q48" s="214">
        <f t="shared" si="16"/>
        <v>0</v>
      </c>
      <c r="R48" s="215">
        <f t="shared" si="17"/>
        <v>0</v>
      </c>
      <c r="S48" s="214">
        <f t="shared" si="18"/>
        <v>0</v>
      </c>
      <c r="T48" s="214">
        <f t="shared" si="19"/>
        <v>0</v>
      </c>
      <c r="U48" s="214">
        <f t="shared" si="20"/>
        <v>0</v>
      </c>
      <c r="V48" s="214" t="str">
        <f t="shared" si="10"/>
        <v>NÃO</v>
      </c>
      <c r="Y48" s="242">
        <f t="shared" si="11"/>
        <v>0</v>
      </c>
      <c r="Z48" s="73" t="s">
        <v>33</v>
      </c>
      <c r="AA48" s="73" t="s">
        <v>676</v>
      </c>
      <c r="AB48" s="73">
        <v>2702355</v>
      </c>
      <c r="AC48" s="243"/>
      <c r="AD48" s="243"/>
      <c r="AF48" s="42" t="str">
        <f t="shared" si="8"/>
        <v>RS</v>
      </c>
      <c r="AH48" s="54" t="str">
        <f t="shared" si="12"/>
        <v>ALCraíbas</v>
      </c>
      <c r="AI48" s="73">
        <v>2702355</v>
      </c>
    </row>
    <row r="49" spans="1:35" s="54" customFormat="1" ht="19.5" customHeight="1" x14ac:dyDescent="0.25">
      <c r="A49" s="157" t="str">
        <f>Controles!$B$2</f>
        <v>RS</v>
      </c>
      <c r="B49" s="157">
        <f>Controles!$C$2</f>
        <v>10</v>
      </c>
      <c r="C49" s="214" t="s">
        <v>1</v>
      </c>
      <c r="D49" s="42"/>
      <c r="E49" s="214" t="e">
        <f t="shared" si="9"/>
        <v>#N/A</v>
      </c>
      <c r="F49" s="42"/>
      <c r="G49" s="43"/>
      <c r="H49" s="42"/>
      <c r="I49" s="42"/>
      <c r="J49" s="214">
        <f t="shared" si="13"/>
        <v>0</v>
      </c>
      <c r="K49" s="42"/>
      <c r="L49" s="42"/>
      <c r="M49" s="42"/>
      <c r="N49" s="42"/>
      <c r="O49" s="214">
        <f t="shared" si="14"/>
        <v>0</v>
      </c>
      <c r="P49" s="214">
        <f t="shared" si="15"/>
        <v>0</v>
      </c>
      <c r="Q49" s="214">
        <f t="shared" si="16"/>
        <v>0</v>
      </c>
      <c r="R49" s="215">
        <f t="shared" si="17"/>
        <v>0</v>
      </c>
      <c r="S49" s="214">
        <f t="shared" si="18"/>
        <v>0</v>
      </c>
      <c r="T49" s="214">
        <f t="shared" si="19"/>
        <v>0</v>
      </c>
      <c r="U49" s="214">
        <f t="shared" si="20"/>
        <v>0</v>
      </c>
      <c r="V49" s="214" t="str">
        <f t="shared" si="10"/>
        <v>NÃO</v>
      </c>
      <c r="Y49" s="242">
        <f t="shared" si="11"/>
        <v>0</v>
      </c>
      <c r="Z49" s="73" t="s">
        <v>33</v>
      </c>
      <c r="AA49" s="73" t="s">
        <v>696</v>
      </c>
      <c r="AB49" s="73">
        <v>2702405</v>
      </c>
      <c r="AC49" s="243"/>
      <c r="AD49" s="243"/>
      <c r="AF49" s="42" t="str">
        <f t="shared" si="8"/>
        <v>RS</v>
      </c>
      <c r="AH49" s="54" t="str">
        <f t="shared" si="12"/>
        <v>ALDelmiro Gouveia</v>
      </c>
      <c r="AI49" s="73">
        <v>2702405</v>
      </c>
    </row>
    <row r="50" spans="1:35" s="54" customFormat="1" ht="19.5" customHeight="1" x14ac:dyDescent="0.25">
      <c r="A50" s="157" t="str">
        <f>Controles!$B$2</f>
        <v>RS</v>
      </c>
      <c r="B50" s="157">
        <f>Controles!$C$2</f>
        <v>10</v>
      </c>
      <c r="C50" s="214" t="s">
        <v>1</v>
      </c>
      <c r="D50" s="42"/>
      <c r="E50" s="214" t="e">
        <f t="shared" si="9"/>
        <v>#N/A</v>
      </c>
      <c r="F50" s="42"/>
      <c r="G50" s="43"/>
      <c r="H50" s="42"/>
      <c r="I50" s="42"/>
      <c r="J50" s="214">
        <f t="shared" si="13"/>
        <v>0</v>
      </c>
      <c r="K50" s="42"/>
      <c r="L50" s="42"/>
      <c r="M50" s="42"/>
      <c r="N50" s="42"/>
      <c r="O50" s="214">
        <f t="shared" si="14"/>
        <v>0</v>
      </c>
      <c r="P50" s="214">
        <f t="shared" si="15"/>
        <v>0</v>
      </c>
      <c r="Q50" s="214">
        <f t="shared" si="16"/>
        <v>0</v>
      </c>
      <c r="R50" s="215">
        <f t="shared" si="17"/>
        <v>0</v>
      </c>
      <c r="S50" s="214">
        <f t="shared" si="18"/>
        <v>0</v>
      </c>
      <c r="T50" s="214">
        <f t="shared" si="19"/>
        <v>0</v>
      </c>
      <c r="U50" s="214">
        <f t="shared" si="20"/>
        <v>0</v>
      </c>
      <c r="V50" s="214" t="str">
        <f t="shared" si="10"/>
        <v>NÃO</v>
      </c>
      <c r="Y50" s="242">
        <f t="shared" si="11"/>
        <v>0</v>
      </c>
      <c r="Z50" s="73" t="s">
        <v>33</v>
      </c>
      <c r="AA50" s="73" t="s">
        <v>718</v>
      </c>
      <c r="AB50" s="73">
        <v>2702504</v>
      </c>
      <c r="AC50" s="243"/>
      <c r="AD50" s="243"/>
      <c r="AF50" s="42" t="str">
        <f t="shared" si="8"/>
        <v>RS</v>
      </c>
      <c r="AH50" s="54" t="str">
        <f t="shared" si="12"/>
        <v>ALDois Riachos</v>
      </c>
      <c r="AI50" s="73">
        <v>2702504</v>
      </c>
    </row>
    <row r="51" spans="1:35" s="54" customFormat="1" ht="19.5" customHeight="1" x14ac:dyDescent="0.25">
      <c r="A51" s="157" t="str">
        <f>Controles!$B$2</f>
        <v>RS</v>
      </c>
      <c r="B51" s="157">
        <f>Controles!$C$2</f>
        <v>10</v>
      </c>
      <c r="C51" s="214" t="s">
        <v>1</v>
      </c>
      <c r="D51" s="42"/>
      <c r="E51" s="214" t="e">
        <f t="shared" si="9"/>
        <v>#N/A</v>
      </c>
      <c r="F51" s="42"/>
      <c r="G51" s="43"/>
      <c r="H51" s="42"/>
      <c r="I51" s="42"/>
      <c r="J51" s="214">
        <f t="shared" si="13"/>
        <v>0</v>
      </c>
      <c r="K51" s="42"/>
      <c r="L51" s="42"/>
      <c r="M51" s="42"/>
      <c r="N51" s="42"/>
      <c r="O51" s="214">
        <f t="shared" si="14"/>
        <v>0</v>
      </c>
      <c r="P51" s="214">
        <f t="shared" si="15"/>
        <v>0</v>
      </c>
      <c r="Q51" s="214">
        <f t="shared" si="16"/>
        <v>0</v>
      </c>
      <c r="R51" s="215">
        <f t="shared" si="17"/>
        <v>0</v>
      </c>
      <c r="S51" s="214">
        <f t="shared" si="18"/>
        <v>0</v>
      </c>
      <c r="T51" s="214">
        <f t="shared" si="19"/>
        <v>0</v>
      </c>
      <c r="U51" s="214">
        <f t="shared" si="20"/>
        <v>0</v>
      </c>
      <c r="V51" s="214" t="str">
        <f t="shared" si="10"/>
        <v>NÃO</v>
      </c>
      <c r="Y51" s="242">
        <f t="shared" si="11"/>
        <v>0</v>
      </c>
      <c r="Z51" s="73" t="s">
        <v>33</v>
      </c>
      <c r="AA51" s="73" t="s">
        <v>740</v>
      </c>
      <c r="AB51" s="73">
        <v>2702553</v>
      </c>
      <c r="AC51" s="243"/>
      <c r="AD51" s="243"/>
      <c r="AF51" s="42" t="str">
        <f t="shared" si="8"/>
        <v>RS</v>
      </c>
      <c r="AH51" s="54" t="str">
        <f t="shared" si="12"/>
        <v>ALEstrela de Alagoas</v>
      </c>
      <c r="AI51" s="73">
        <v>2702553</v>
      </c>
    </row>
    <row r="52" spans="1:35" s="54" customFormat="1" ht="19.5" customHeight="1" x14ac:dyDescent="0.25">
      <c r="A52" s="157" t="str">
        <f>Controles!$B$2</f>
        <v>RS</v>
      </c>
      <c r="B52" s="157">
        <f>Controles!$C$2</f>
        <v>10</v>
      </c>
      <c r="C52" s="214" t="s">
        <v>1</v>
      </c>
      <c r="D52" s="42"/>
      <c r="E52" s="214" t="e">
        <f t="shared" si="9"/>
        <v>#N/A</v>
      </c>
      <c r="F52" s="42"/>
      <c r="G52" s="43"/>
      <c r="H52" s="42"/>
      <c r="I52" s="42"/>
      <c r="J52" s="214">
        <f t="shared" si="13"/>
        <v>0</v>
      </c>
      <c r="K52" s="42"/>
      <c r="L52" s="42"/>
      <c r="M52" s="42"/>
      <c r="N52" s="42"/>
      <c r="O52" s="214">
        <f t="shared" si="14"/>
        <v>0</v>
      </c>
      <c r="P52" s="214">
        <f t="shared" si="15"/>
        <v>0</v>
      </c>
      <c r="Q52" s="214">
        <f t="shared" si="16"/>
        <v>0</v>
      </c>
      <c r="R52" s="215">
        <f t="shared" si="17"/>
        <v>0</v>
      </c>
      <c r="S52" s="214">
        <f t="shared" si="18"/>
        <v>0</v>
      </c>
      <c r="T52" s="214">
        <f t="shared" si="19"/>
        <v>0</v>
      </c>
      <c r="U52" s="214">
        <f t="shared" si="20"/>
        <v>0</v>
      </c>
      <c r="V52" s="214" t="str">
        <f t="shared" si="10"/>
        <v>NÃO</v>
      </c>
      <c r="Y52" s="242">
        <f t="shared" si="11"/>
        <v>0</v>
      </c>
      <c r="Z52" s="73" t="s">
        <v>33</v>
      </c>
      <c r="AA52" s="73" t="s">
        <v>761</v>
      </c>
      <c r="AB52" s="73">
        <v>2702603</v>
      </c>
      <c r="AC52" s="243"/>
      <c r="AD52" s="243"/>
      <c r="AF52" s="42" t="str">
        <f t="shared" si="8"/>
        <v>RS</v>
      </c>
      <c r="AH52" s="54" t="str">
        <f t="shared" si="12"/>
        <v>ALFeira Grande</v>
      </c>
      <c r="AI52" s="73">
        <v>2702603</v>
      </c>
    </row>
    <row r="53" spans="1:35" s="54" customFormat="1" ht="19.5" customHeight="1" x14ac:dyDescent="0.25">
      <c r="A53" s="157" t="str">
        <f>Controles!$B$2</f>
        <v>RS</v>
      </c>
      <c r="B53" s="157">
        <f>Controles!$C$2</f>
        <v>10</v>
      </c>
      <c r="C53" s="214" t="s">
        <v>1</v>
      </c>
      <c r="D53" s="42"/>
      <c r="E53" s="214" t="e">
        <f t="shared" si="9"/>
        <v>#N/A</v>
      </c>
      <c r="F53" s="42"/>
      <c r="G53" s="43"/>
      <c r="H53" s="42"/>
      <c r="I53" s="42"/>
      <c r="J53" s="214">
        <f t="shared" si="13"/>
        <v>0</v>
      </c>
      <c r="K53" s="42"/>
      <c r="L53" s="42"/>
      <c r="M53" s="42"/>
      <c r="N53" s="42"/>
      <c r="O53" s="214">
        <f t="shared" si="14"/>
        <v>0</v>
      </c>
      <c r="P53" s="214">
        <f t="shared" si="15"/>
        <v>0</v>
      </c>
      <c r="Q53" s="214">
        <f t="shared" si="16"/>
        <v>0</v>
      </c>
      <c r="R53" s="215">
        <f t="shared" si="17"/>
        <v>0</v>
      </c>
      <c r="S53" s="214">
        <f t="shared" si="18"/>
        <v>0</v>
      </c>
      <c r="T53" s="214">
        <f t="shared" si="19"/>
        <v>0</v>
      </c>
      <c r="U53" s="214">
        <f t="shared" si="20"/>
        <v>0</v>
      </c>
      <c r="V53" s="214" t="str">
        <f t="shared" si="10"/>
        <v>NÃO</v>
      </c>
      <c r="Y53" s="242">
        <f t="shared" si="11"/>
        <v>0</v>
      </c>
      <c r="Z53" s="73" t="s">
        <v>33</v>
      </c>
      <c r="AA53" s="73" t="s">
        <v>784</v>
      </c>
      <c r="AB53" s="73">
        <v>2702702</v>
      </c>
      <c r="AC53" s="243"/>
      <c r="AD53" s="243"/>
      <c r="AF53" s="42" t="str">
        <f t="shared" si="8"/>
        <v>RS</v>
      </c>
      <c r="AH53" s="54" t="str">
        <f t="shared" si="12"/>
        <v>ALFeliz Deserto</v>
      </c>
      <c r="AI53" s="73">
        <v>2702702</v>
      </c>
    </row>
    <row r="54" spans="1:35" s="54" customFormat="1" ht="19.5" customHeight="1" x14ac:dyDescent="0.25">
      <c r="A54" s="157" t="str">
        <f>Controles!$B$2</f>
        <v>RS</v>
      </c>
      <c r="B54" s="157">
        <f>Controles!$C$2</f>
        <v>10</v>
      </c>
      <c r="C54" s="214" t="s">
        <v>1</v>
      </c>
      <c r="D54" s="42"/>
      <c r="E54" s="214" t="e">
        <f t="shared" si="9"/>
        <v>#N/A</v>
      </c>
      <c r="F54" s="42"/>
      <c r="G54" s="43"/>
      <c r="H54" s="42"/>
      <c r="I54" s="42"/>
      <c r="J54" s="214">
        <f t="shared" si="13"/>
        <v>0</v>
      </c>
      <c r="K54" s="42"/>
      <c r="L54" s="42"/>
      <c r="M54" s="42"/>
      <c r="N54" s="42"/>
      <c r="O54" s="214">
        <f t="shared" si="14"/>
        <v>0</v>
      </c>
      <c r="P54" s="214">
        <f t="shared" si="15"/>
        <v>0</v>
      </c>
      <c r="Q54" s="214">
        <f t="shared" si="16"/>
        <v>0</v>
      </c>
      <c r="R54" s="215">
        <f t="shared" si="17"/>
        <v>0</v>
      </c>
      <c r="S54" s="214">
        <f t="shared" si="18"/>
        <v>0</v>
      </c>
      <c r="T54" s="214">
        <f t="shared" si="19"/>
        <v>0</v>
      </c>
      <c r="U54" s="214">
        <f t="shared" si="20"/>
        <v>0</v>
      </c>
      <c r="V54" s="214" t="str">
        <f t="shared" si="10"/>
        <v>NÃO</v>
      </c>
      <c r="Y54" s="242">
        <f t="shared" si="11"/>
        <v>0</v>
      </c>
      <c r="Z54" s="73" t="s">
        <v>33</v>
      </c>
      <c r="AA54" s="73" t="s">
        <v>805</v>
      </c>
      <c r="AB54" s="73">
        <v>2702801</v>
      </c>
      <c r="AC54" s="243"/>
      <c r="AD54" s="243"/>
      <c r="AF54" s="42" t="str">
        <f t="shared" si="8"/>
        <v>RS</v>
      </c>
      <c r="AH54" s="54" t="str">
        <f t="shared" si="12"/>
        <v>ALFlexeiras</v>
      </c>
      <c r="AI54" s="73">
        <v>2702801</v>
      </c>
    </row>
    <row r="55" spans="1:35" s="54" customFormat="1" ht="19.5" customHeight="1" x14ac:dyDescent="0.25">
      <c r="A55" s="157" t="str">
        <f>Controles!$B$2</f>
        <v>RS</v>
      </c>
      <c r="B55" s="157">
        <f>Controles!$C$2</f>
        <v>10</v>
      </c>
      <c r="C55" s="214" t="s">
        <v>1</v>
      </c>
      <c r="D55" s="42"/>
      <c r="E55" s="214" t="e">
        <f t="shared" si="9"/>
        <v>#N/A</v>
      </c>
      <c r="F55" s="42"/>
      <c r="G55" s="43"/>
      <c r="H55" s="42"/>
      <c r="I55" s="42"/>
      <c r="J55" s="214">
        <f t="shared" si="13"/>
        <v>0</v>
      </c>
      <c r="K55" s="42"/>
      <c r="L55" s="42"/>
      <c r="M55" s="42"/>
      <c r="N55" s="42"/>
      <c r="O55" s="214">
        <f t="shared" si="14"/>
        <v>0</v>
      </c>
      <c r="P55" s="214">
        <f t="shared" si="15"/>
        <v>0</v>
      </c>
      <c r="Q55" s="214">
        <f t="shared" si="16"/>
        <v>0</v>
      </c>
      <c r="R55" s="215">
        <f t="shared" si="17"/>
        <v>0</v>
      </c>
      <c r="S55" s="214">
        <f t="shared" si="18"/>
        <v>0</v>
      </c>
      <c r="T55" s="214">
        <f t="shared" si="19"/>
        <v>0</v>
      </c>
      <c r="U55" s="214">
        <f t="shared" si="20"/>
        <v>0</v>
      </c>
      <c r="V55" s="214" t="str">
        <f t="shared" si="10"/>
        <v>NÃO</v>
      </c>
      <c r="Y55" s="242">
        <f t="shared" si="11"/>
        <v>0</v>
      </c>
      <c r="Z55" s="73" t="s">
        <v>33</v>
      </c>
      <c r="AA55" s="73" t="s">
        <v>826</v>
      </c>
      <c r="AB55" s="73">
        <v>2702900</v>
      </c>
      <c r="AC55" s="243"/>
      <c r="AD55" s="243"/>
      <c r="AF55" s="42" t="str">
        <f t="shared" si="8"/>
        <v>RS</v>
      </c>
      <c r="AH55" s="54" t="str">
        <f t="shared" si="12"/>
        <v>ALGirau do Ponciano</v>
      </c>
      <c r="AI55" s="73">
        <v>2702900</v>
      </c>
    </row>
    <row r="56" spans="1:35" s="54" customFormat="1" ht="19.5" customHeight="1" x14ac:dyDescent="0.25">
      <c r="A56" s="157" t="str">
        <f>Controles!$B$2</f>
        <v>RS</v>
      </c>
      <c r="B56" s="157">
        <f>Controles!$C$2</f>
        <v>10</v>
      </c>
      <c r="C56" s="214" t="s">
        <v>1</v>
      </c>
      <c r="D56" s="42"/>
      <c r="E56" s="214" t="e">
        <f t="shared" si="9"/>
        <v>#N/A</v>
      </c>
      <c r="F56" s="42"/>
      <c r="G56" s="43"/>
      <c r="H56" s="42"/>
      <c r="I56" s="42"/>
      <c r="J56" s="214">
        <f t="shared" si="13"/>
        <v>0</v>
      </c>
      <c r="K56" s="42"/>
      <c r="L56" s="42"/>
      <c r="M56" s="42"/>
      <c r="N56" s="42"/>
      <c r="O56" s="214">
        <f t="shared" si="14"/>
        <v>0</v>
      </c>
      <c r="P56" s="214">
        <f t="shared" si="15"/>
        <v>0</v>
      </c>
      <c r="Q56" s="214">
        <f t="shared" si="16"/>
        <v>0</v>
      </c>
      <c r="R56" s="215">
        <f t="shared" si="17"/>
        <v>0</v>
      </c>
      <c r="S56" s="214">
        <f t="shared" si="18"/>
        <v>0</v>
      </c>
      <c r="T56" s="214">
        <f t="shared" si="19"/>
        <v>0</v>
      </c>
      <c r="U56" s="214">
        <f t="shared" si="20"/>
        <v>0</v>
      </c>
      <c r="V56" s="214" t="str">
        <f t="shared" si="10"/>
        <v>NÃO</v>
      </c>
      <c r="Y56" s="242">
        <f t="shared" si="11"/>
        <v>0</v>
      </c>
      <c r="Z56" s="73" t="s">
        <v>33</v>
      </c>
      <c r="AA56" s="73" t="s">
        <v>848</v>
      </c>
      <c r="AB56" s="73">
        <v>2703007</v>
      </c>
      <c r="AC56" s="243"/>
      <c r="AD56" s="243"/>
      <c r="AF56" s="42" t="str">
        <f t="shared" si="8"/>
        <v>RS</v>
      </c>
      <c r="AH56" s="54" t="str">
        <f t="shared" si="12"/>
        <v>ALIbateguara</v>
      </c>
      <c r="AI56" s="73">
        <v>2703007</v>
      </c>
    </row>
    <row r="57" spans="1:35" s="54" customFormat="1" ht="19.5" customHeight="1" x14ac:dyDescent="0.25">
      <c r="A57" s="157" t="str">
        <f>Controles!$B$2</f>
        <v>RS</v>
      </c>
      <c r="B57" s="157">
        <f>Controles!$C$2</f>
        <v>10</v>
      </c>
      <c r="C57" s="214" t="s">
        <v>1</v>
      </c>
      <c r="D57" s="42"/>
      <c r="E57" s="214" t="e">
        <f t="shared" si="9"/>
        <v>#N/A</v>
      </c>
      <c r="F57" s="42"/>
      <c r="G57" s="43"/>
      <c r="H57" s="42"/>
      <c r="I57" s="42"/>
      <c r="J57" s="214">
        <f t="shared" si="13"/>
        <v>0</v>
      </c>
      <c r="K57" s="42"/>
      <c r="L57" s="42"/>
      <c r="M57" s="42"/>
      <c r="N57" s="42"/>
      <c r="O57" s="214">
        <f t="shared" si="14"/>
        <v>0</v>
      </c>
      <c r="P57" s="214">
        <f t="shared" si="15"/>
        <v>0</v>
      </c>
      <c r="Q57" s="214">
        <f t="shared" si="16"/>
        <v>0</v>
      </c>
      <c r="R57" s="215">
        <f t="shared" si="17"/>
        <v>0</v>
      </c>
      <c r="S57" s="214">
        <f t="shared" si="18"/>
        <v>0</v>
      </c>
      <c r="T57" s="214">
        <f t="shared" si="19"/>
        <v>0</v>
      </c>
      <c r="U57" s="214">
        <f t="shared" si="20"/>
        <v>0</v>
      </c>
      <c r="V57" s="214" t="str">
        <f t="shared" si="10"/>
        <v>NÃO</v>
      </c>
      <c r="Y57" s="242">
        <f t="shared" si="11"/>
        <v>0</v>
      </c>
      <c r="Z57" s="73" t="s">
        <v>33</v>
      </c>
      <c r="AA57" s="73" t="s">
        <v>870</v>
      </c>
      <c r="AB57" s="73">
        <v>2703106</v>
      </c>
      <c r="AC57" s="243"/>
      <c r="AD57" s="243"/>
      <c r="AF57" s="42" t="str">
        <f t="shared" si="8"/>
        <v>RS</v>
      </c>
      <c r="AH57" s="54" t="str">
        <f t="shared" si="12"/>
        <v>ALIgaci</v>
      </c>
      <c r="AI57" s="73">
        <v>2703106</v>
      </c>
    </row>
    <row r="58" spans="1:35" s="54" customFormat="1" ht="19.5" customHeight="1" x14ac:dyDescent="0.25">
      <c r="A58" s="157" t="str">
        <f>Controles!$B$2</f>
        <v>RS</v>
      </c>
      <c r="B58" s="157">
        <f>Controles!$C$2</f>
        <v>10</v>
      </c>
      <c r="C58" s="214" t="s">
        <v>1</v>
      </c>
      <c r="D58" s="42"/>
      <c r="E58" s="214" t="e">
        <f t="shared" si="9"/>
        <v>#N/A</v>
      </c>
      <c r="F58" s="42"/>
      <c r="G58" s="43"/>
      <c r="H58" s="42"/>
      <c r="I58" s="42"/>
      <c r="J58" s="214">
        <f t="shared" si="13"/>
        <v>0</v>
      </c>
      <c r="K58" s="42"/>
      <c r="L58" s="42"/>
      <c r="M58" s="42"/>
      <c r="N58" s="42"/>
      <c r="O58" s="214">
        <f t="shared" si="14"/>
        <v>0</v>
      </c>
      <c r="P58" s="214">
        <f t="shared" si="15"/>
        <v>0</v>
      </c>
      <c r="Q58" s="214">
        <f t="shared" si="16"/>
        <v>0</v>
      </c>
      <c r="R58" s="215">
        <f t="shared" si="17"/>
        <v>0</v>
      </c>
      <c r="S58" s="214">
        <f t="shared" si="18"/>
        <v>0</v>
      </c>
      <c r="T58" s="214">
        <f t="shared" si="19"/>
        <v>0</v>
      </c>
      <c r="U58" s="214">
        <f t="shared" si="20"/>
        <v>0</v>
      </c>
      <c r="V58" s="214" t="str">
        <f t="shared" si="10"/>
        <v>NÃO</v>
      </c>
      <c r="Y58" s="242">
        <f t="shared" si="11"/>
        <v>0</v>
      </c>
      <c r="Z58" s="73" t="s">
        <v>33</v>
      </c>
      <c r="AA58" s="73" t="s">
        <v>892</v>
      </c>
      <c r="AB58" s="73">
        <v>2703205</v>
      </c>
      <c r="AC58" s="243"/>
      <c r="AD58" s="243"/>
      <c r="AF58" s="42" t="str">
        <f t="shared" si="8"/>
        <v>RS</v>
      </c>
      <c r="AH58" s="54" t="str">
        <f t="shared" si="12"/>
        <v>ALIgreja Nova</v>
      </c>
      <c r="AI58" s="73">
        <v>2703205</v>
      </c>
    </row>
    <row r="59" spans="1:35" s="54" customFormat="1" ht="19.5" customHeight="1" x14ac:dyDescent="0.25">
      <c r="A59" s="157" t="str">
        <f>Controles!$B$2</f>
        <v>RS</v>
      </c>
      <c r="B59" s="157">
        <f>Controles!$C$2</f>
        <v>10</v>
      </c>
      <c r="C59" s="214" t="s">
        <v>1</v>
      </c>
      <c r="D59" s="42"/>
      <c r="E59" s="214" t="e">
        <f t="shared" si="9"/>
        <v>#N/A</v>
      </c>
      <c r="F59" s="42"/>
      <c r="G59" s="43"/>
      <c r="H59" s="42"/>
      <c r="I59" s="42"/>
      <c r="J59" s="214">
        <f t="shared" si="13"/>
        <v>0</v>
      </c>
      <c r="K59" s="42"/>
      <c r="L59" s="42"/>
      <c r="M59" s="42"/>
      <c r="N59" s="42"/>
      <c r="O59" s="214">
        <f t="shared" si="14"/>
        <v>0</v>
      </c>
      <c r="P59" s="214">
        <f t="shared" si="15"/>
        <v>0</v>
      </c>
      <c r="Q59" s="214">
        <f t="shared" si="16"/>
        <v>0</v>
      </c>
      <c r="R59" s="215">
        <f t="shared" si="17"/>
        <v>0</v>
      </c>
      <c r="S59" s="214">
        <f t="shared" si="18"/>
        <v>0</v>
      </c>
      <c r="T59" s="214">
        <f t="shared" si="19"/>
        <v>0</v>
      </c>
      <c r="U59" s="214">
        <f t="shared" si="20"/>
        <v>0</v>
      </c>
      <c r="V59" s="214" t="str">
        <f t="shared" si="10"/>
        <v>NÃO</v>
      </c>
      <c r="Y59" s="242">
        <f t="shared" si="11"/>
        <v>0</v>
      </c>
      <c r="Z59" s="73" t="s">
        <v>33</v>
      </c>
      <c r="AA59" s="73" t="s">
        <v>915</v>
      </c>
      <c r="AB59" s="73">
        <v>2703304</v>
      </c>
      <c r="AC59" s="243"/>
      <c r="AD59" s="243"/>
      <c r="AF59" s="42" t="str">
        <f t="shared" si="8"/>
        <v>RS</v>
      </c>
      <c r="AH59" s="54" t="str">
        <f t="shared" si="12"/>
        <v>ALInhapi</v>
      </c>
      <c r="AI59" s="73">
        <v>2703304</v>
      </c>
    </row>
    <row r="60" spans="1:35" s="54" customFormat="1" ht="19.5" customHeight="1" x14ac:dyDescent="0.25">
      <c r="A60" s="157" t="str">
        <f>Controles!$B$2</f>
        <v>RS</v>
      </c>
      <c r="B60" s="157">
        <f>Controles!$C$2</f>
        <v>10</v>
      </c>
      <c r="C60" s="214" t="s">
        <v>1</v>
      </c>
      <c r="D60" s="42"/>
      <c r="E60" s="214" t="e">
        <f t="shared" si="9"/>
        <v>#N/A</v>
      </c>
      <c r="F60" s="42"/>
      <c r="G60" s="43"/>
      <c r="H60" s="42"/>
      <c r="I60" s="42"/>
      <c r="J60" s="214">
        <f t="shared" si="13"/>
        <v>0</v>
      </c>
      <c r="K60" s="42"/>
      <c r="L60" s="42"/>
      <c r="M60" s="42"/>
      <c r="N60" s="42"/>
      <c r="O60" s="214">
        <f t="shared" si="14"/>
        <v>0</v>
      </c>
      <c r="P60" s="214">
        <f t="shared" si="15"/>
        <v>0</v>
      </c>
      <c r="Q60" s="214">
        <f t="shared" si="16"/>
        <v>0</v>
      </c>
      <c r="R60" s="215">
        <f t="shared" si="17"/>
        <v>0</v>
      </c>
      <c r="S60" s="214">
        <f t="shared" si="18"/>
        <v>0</v>
      </c>
      <c r="T60" s="214">
        <f t="shared" si="19"/>
        <v>0</v>
      </c>
      <c r="U60" s="214">
        <f t="shared" si="20"/>
        <v>0</v>
      </c>
      <c r="V60" s="214" t="str">
        <f t="shared" si="10"/>
        <v>NÃO</v>
      </c>
      <c r="Y60" s="242">
        <f t="shared" si="11"/>
        <v>0</v>
      </c>
      <c r="Z60" s="73" t="s">
        <v>33</v>
      </c>
      <c r="AA60" s="73" t="s">
        <v>938</v>
      </c>
      <c r="AB60" s="73">
        <v>2703403</v>
      </c>
      <c r="AC60" s="243"/>
      <c r="AD60" s="243"/>
      <c r="AF60" s="42" t="str">
        <f t="shared" si="8"/>
        <v>RS</v>
      </c>
      <c r="AH60" s="54" t="str">
        <f t="shared" si="12"/>
        <v>ALJacaré dos Homens</v>
      </c>
      <c r="AI60" s="73">
        <v>2703403</v>
      </c>
    </row>
    <row r="61" spans="1:35" s="54" customFormat="1" ht="19.5" customHeight="1" x14ac:dyDescent="0.25">
      <c r="A61" s="157" t="str">
        <f>Controles!$B$2</f>
        <v>RS</v>
      </c>
      <c r="B61" s="157">
        <f>Controles!$C$2</f>
        <v>10</v>
      </c>
      <c r="C61" s="214" t="s">
        <v>1</v>
      </c>
      <c r="D61" s="42"/>
      <c r="E61" s="214" t="e">
        <f t="shared" si="9"/>
        <v>#N/A</v>
      </c>
      <c r="F61" s="42"/>
      <c r="G61" s="43"/>
      <c r="H61" s="42"/>
      <c r="I61" s="42"/>
      <c r="J61" s="214">
        <f t="shared" si="13"/>
        <v>0</v>
      </c>
      <c r="K61" s="42"/>
      <c r="L61" s="42"/>
      <c r="M61" s="42"/>
      <c r="N61" s="42"/>
      <c r="O61" s="214">
        <f t="shared" si="14"/>
        <v>0</v>
      </c>
      <c r="P61" s="214">
        <f t="shared" si="15"/>
        <v>0</v>
      </c>
      <c r="Q61" s="214">
        <f t="shared" si="16"/>
        <v>0</v>
      </c>
      <c r="R61" s="215">
        <f t="shared" si="17"/>
        <v>0</v>
      </c>
      <c r="S61" s="214">
        <f t="shared" si="18"/>
        <v>0</v>
      </c>
      <c r="T61" s="214">
        <f t="shared" si="19"/>
        <v>0</v>
      </c>
      <c r="U61" s="214">
        <f t="shared" si="20"/>
        <v>0</v>
      </c>
      <c r="V61" s="214" t="str">
        <f t="shared" si="10"/>
        <v>NÃO</v>
      </c>
      <c r="Y61" s="242">
        <f t="shared" si="11"/>
        <v>0</v>
      </c>
      <c r="Z61" s="73" t="s">
        <v>33</v>
      </c>
      <c r="AA61" s="73" t="s">
        <v>960</v>
      </c>
      <c r="AB61" s="73">
        <v>2703502</v>
      </c>
      <c r="AC61" s="243"/>
      <c r="AD61" s="243"/>
      <c r="AF61" s="42" t="str">
        <f t="shared" si="8"/>
        <v>RS</v>
      </c>
      <c r="AH61" s="54" t="str">
        <f t="shared" si="12"/>
        <v>ALJacuípe</v>
      </c>
      <c r="AI61" s="73">
        <v>2703502</v>
      </c>
    </row>
    <row r="62" spans="1:35" s="54" customFormat="1" ht="19.5" customHeight="1" x14ac:dyDescent="0.25">
      <c r="A62" s="157" t="str">
        <f>Controles!$B$2</f>
        <v>RS</v>
      </c>
      <c r="B62" s="157">
        <f>Controles!$C$2</f>
        <v>10</v>
      </c>
      <c r="C62" s="214" t="s">
        <v>1</v>
      </c>
      <c r="D62" s="42"/>
      <c r="E62" s="214" t="e">
        <f t="shared" si="9"/>
        <v>#N/A</v>
      </c>
      <c r="F62" s="42"/>
      <c r="G62" s="43"/>
      <c r="H62" s="42"/>
      <c r="I62" s="42"/>
      <c r="J62" s="214">
        <f t="shared" si="13"/>
        <v>0</v>
      </c>
      <c r="K62" s="42"/>
      <c r="L62" s="42"/>
      <c r="M62" s="42"/>
      <c r="N62" s="42"/>
      <c r="O62" s="214">
        <f t="shared" si="14"/>
        <v>0</v>
      </c>
      <c r="P62" s="214">
        <f t="shared" si="15"/>
        <v>0</v>
      </c>
      <c r="Q62" s="214">
        <f t="shared" si="16"/>
        <v>0</v>
      </c>
      <c r="R62" s="215">
        <f t="shared" si="17"/>
        <v>0</v>
      </c>
      <c r="S62" s="214">
        <f t="shared" si="18"/>
        <v>0</v>
      </c>
      <c r="T62" s="214">
        <f t="shared" si="19"/>
        <v>0</v>
      </c>
      <c r="U62" s="214">
        <f t="shared" si="20"/>
        <v>0</v>
      </c>
      <c r="V62" s="214" t="str">
        <f t="shared" si="10"/>
        <v>NÃO</v>
      </c>
      <c r="Y62" s="242">
        <f t="shared" si="11"/>
        <v>0</v>
      </c>
      <c r="Z62" s="73" t="s">
        <v>33</v>
      </c>
      <c r="AA62" s="73" t="s">
        <v>983</v>
      </c>
      <c r="AB62" s="73">
        <v>2703601</v>
      </c>
      <c r="AC62" s="243"/>
      <c r="AD62" s="243"/>
      <c r="AF62" s="42" t="str">
        <f t="shared" si="8"/>
        <v>RS</v>
      </c>
      <c r="AH62" s="54" t="str">
        <f t="shared" si="12"/>
        <v>ALJaparatinga</v>
      </c>
      <c r="AI62" s="73">
        <v>2703601</v>
      </c>
    </row>
    <row r="63" spans="1:35" s="54" customFormat="1" ht="19.5" customHeight="1" x14ac:dyDescent="0.25">
      <c r="A63" s="157" t="str">
        <f>Controles!$B$2</f>
        <v>RS</v>
      </c>
      <c r="B63" s="157">
        <f>Controles!$C$2</f>
        <v>10</v>
      </c>
      <c r="C63" s="214" t="s">
        <v>1</v>
      </c>
      <c r="D63" s="42"/>
      <c r="E63" s="214" t="e">
        <f t="shared" si="9"/>
        <v>#N/A</v>
      </c>
      <c r="F63" s="42"/>
      <c r="G63" s="43"/>
      <c r="H63" s="42"/>
      <c r="I63" s="42"/>
      <c r="J63" s="214">
        <f t="shared" si="13"/>
        <v>0</v>
      </c>
      <c r="K63" s="42"/>
      <c r="L63" s="42"/>
      <c r="M63" s="42"/>
      <c r="N63" s="42"/>
      <c r="O63" s="214">
        <f t="shared" si="14"/>
        <v>0</v>
      </c>
      <c r="P63" s="214">
        <f t="shared" si="15"/>
        <v>0</v>
      </c>
      <c r="Q63" s="214">
        <f t="shared" si="16"/>
        <v>0</v>
      </c>
      <c r="R63" s="215">
        <f t="shared" si="17"/>
        <v>0</v>
      </c>
      <c r="S63" s="214">
        <f t="shared" si="18"/>
        <v>0</v>
      </c>
      <c r="T63" s="214">
        <f t="shared" si="19"/>
        <v>0</v>
      </c>
      <c r="U63" s="214">
        <f t="shared" si="20"/>
        <v>0</v>
      </c>
      <c r="V63" s="214" t="str">
        <f t="shared" si="10"/>
        <v>NÃO</v>
      </c>
      <c r="Y63" s="242">
        <f t="shared" si="11"/>
        <v>0</v>
      </c>
      <c r="Z63" s="73" t="s">
        <v>33</v>
      </c>
      <c r="AA63" s="73" t="s">
        <v>1005</v>
      </c>
      <c r="AB63" s="73">
        <v>2703700</v>
      </c>
      <c r="AC63" s="243"/>
      <c r="AD63" s="243"/>
      <c r="AF63" s="42" t="str">
        <f t="shared" si="8"/>
        <v>RS</v>
      </c>
      <c r="AH63" s="54" t="str">
        <f t="shared" si="12"/>
        <v>ALJaramataia</v>
      </c>
      <c r="AI63" s="73">
        <v>2703700</v>
      </c>
    </row>
    <row r="64" spans="1:35" s="54" customFormat="1" ht="19.5" customHeight="1" x14ac:dyDescent="0.25">
      <c r="A64" s="157" t="str">
        <f>Controles!$B$2</f>
        <v>RS</v>
      </c>
      <c r="B64" s="157">
        <f>Controles!$C$2</f>
        <v>10</v>
      </c>
      <c r="C64" s="214" t="s">
        <v>1</v>
      </c>
      <c r="D64" s="42"/>
      <c r="E64" s="214" t="e">
        <f t="shared" si="9"/>
        <v>#N/A</v>
      </c>
      <c r="F64" s="42"/>
      <c r="G64" s="43"/>
      <c r="H64" s="42"/>
      <c r="I64" s="42"/>
      <c r="J64" s="214">
        <f t="shared" si="13"/>
        <v>0</v>
      </c>
      <c r="K64" s="42"/>
      <c r="L64" s="42"/>
      <c r="M64" s="42"/>
      <c r="N64" s="42"/>
      <c r="O64" s="214">
        <f t="shared" si="14"/>
        <v>0</v>
      </c>
      <c r="P64" s="214">
        <f t="shared" si="15"/>
        <v>0</v>
      </c>
      <c r="Q64" s="214">
        <f t="shared" si="16"/>
        <v>0</v>
      </c>
      <c r="R64" s="215">
        <f t="shared" si="17"/>
        <v>0</v>
      </c>
      <c r="S64" s="214">
        <f t="shared" si="18"/>
        <v>0</v>
      </c>
      <c r="T64" s="214">
        <f t="shared" si="19"/>
        <v>0</v>
      </c>
      <c r="U64" s="214">
        <f t="shared" si="20"/>
        <v>0</v>
      </c>
      <c r="V64" s="214" t="str">
        <f t="shared" si="10"/>
        <v>NÃO</v>
      </c>
      <c r="Y64" s="242">
        <f t="shared" si="11"/>
        <v>0</v>
      </c>
      <c r="Z64" s="73" t="s">
        <v>33</v>
      </c>
      <c r="AA64" s="73" t="s">
        <v>1027</v>
      </c>
      <c r="AB64" s="73">
        <v>2703759</v>
      </c>
      <c r="AC64" s="243"/>
      <c r="AD64" s="243"/>
      <c r="AF64" s="42" t="str">
        <f t="shared" si="8"/>
        <v>RS</v>
      </c>
      <c r="AH64" s="54" t="str">
        <f t="shared" si="12"/>
        <v>ALJequiá da Praia</v>
      </c>
      <c r="AI64" s="73">
        <v>2703759</v>
      </c>
    </row>
    <row r="65" spans="1:35" s="54" customFormat="1" ht="19.5" customHeight="1" x14ac:dyDescent="0.25">
      <c r="A65" s="157" t="str">
        <f>Controles!$B$2</f>
        <v>RS</v>
      </c>
      <c r="B65" s="157">
        <f>Controles!$C$2</f>
        <v>10</v>
      </c>
      <c r="C65" s="214" t="s">
        <v>1</v>
      </c>
      <c r="D65" s="42"/>
      <c r="E65" s="214" t="e">
        <f t="shared" si="9"/>
        <v>#N/A</v>
      </c>
      <c r="F65" s="42"/>
      <c r="G65" s="43"/>
      <c r="H65" s="42"/>
      <c r="I65" s="42"/>
      <c r="J65" s="214">
        <f t="shared" si="13"/>
        <v>0</v>
      </c>
      <c r="K65" s="42"/>
      <c r="L65" s="42"/>
      <c r="M65" s="42"/>
      <c r="N65" s="42"/>
      <c r="O65" s="214">
        <f t="shared" si="14"/>
        <v>0</v>
      </c>
      <c r="P65" s="214">
        <f t="shared" si="15"/>
        <v>0</v>
      </c>
      <c r="Q65" s="214">
        <f t="shared" si="16"/>
        <v>0</v>
      </c>
      <c r="R65" s="215">
        <f t="shared" si="17"/>
        <v>0</v>
      </c>
      <c r="S65" s="214">
        <f t="shared" si="18"/>
        <v>0</v>
      </c>
      <c r="T65" s="214">
        <f t="shared" si="19"/>
        <v>0</v>
      </c>
      <c r="U65" s="214">
        <f t="shared" si="20"/>
        <v>0</v>
      </c>
      <c r="V65" s="214" t="str">
        <f t="shared" si="10"/>
        <v>NÃO</v>
      </c>
      <c r="Y65" s="242">
        <f t="shared" si="11"/>
        <v>0</v>
      </c>
      <c r="Z65" s="73" t="s">
        <v>33</v>
      </c>
      <c r="AA65" s="73" t="s">
        <v>1050</v>
      </c>
      <c r="AB65" s="73">
        <v>2703809</v>
      </c>
      <c r="AC65" s="243"/>
      <c r="AD65" s="243"/>
      <c r="AF65" s="42" t="str">
        <f t="shared" si="8"/>
        <v>RS</v>
      </c>
      <c r="AH65" s="54" t="str">
        <f t="shared" si="12"/>
        <v>ALJoaquim Gomes</v>
      </c>
      <c r="AI65" s="73">
        <v>2703809</v>
      </c>
    </row>
    <row r="66" spans="1:35" s="54" customFormat="1" ht="19.5" customHeight="1" x14ac:dyDescent="0.25">
      <c r="A66" s="157" t="str">
        <f>Controles!$B$2</f>
        <v>RS</v>
      </c>
      <c r="B66" s="157">
        <f>Controles!$C$2</f>
        <v>10</v>
      </c>
      <c r="C66" s="214" t="s">
        <v>1</v>
      </c>
      <c r="D66" s="42"/>
      <c r="E66" s="214" t="e">
        <f t="shared" si="9"/>
        <v>#N/A</v>
      </c>
      <c r="F66" s="42"/>
      <c r="G66" s="43"/>
      <c r="H66" s="42"/>
      <c r="I66" s="42"/>
      <c r="J66" s="214">
        <f t="shared" si="13"/>
        <v>0</v>
      </c>
      <c r="K66" s="42"/>
      <c r="L66" s="42"/>
      <c r="M66" s="42"/>
      <c r="N66" s="42"/>
      <c r="O66" s="214">
        <f t="shared" ref="O66:O97" si="21">IF((H66&gt;L66),"ERRO",0)</f>
        <v>0</v>
      </c>
      <c r="P66" s="214">
        <f t="shared" ref="P66:P97" si="22">IF(AND(L66&gt;0,H66+I66=0),"ERRO",0)</f>
        <v>0</v>
      </c>
      <c r="Q66" s="214">
        <f t="shared" ref="Q66:Q97" si="23">IF(AND(I66=0,L66&gt;K66),"ERRO",0)</f>
        <v>0</v>
      </c>
      <c r="R66" s="215">
        <f t="shared" ref="R66:R97" si="24">IF(AND(I66=0,M66&gt;L66),"ERRO",0)</f>
        <v>0</v>
      </c>
      <c r="S66" s="214">
        <f t="shared" ref="S66:S97" si="25">IF(M66&gt;0, IF(H66= 0, IF(I66=0, "ERRO",0),0),0)</f>
        <v>0</v>
      </c>
      <c r="T66" s="214">
        <f t="shared" ref="T66:T97" si="26">IF(N66&gt;0, IF(H66= 0, IF(I66=0, "ERRO",0),0),0)</f>
        <v>0</v>
      </c>
      <c r="U66" s="214">
        <f t="shared" ref="U66:U97" si="27">IF(M66+N66&gt;K66,"VERIFICAR",0)</f>
        <v>0</v>
      </c>
      <c r="V66" s="214" t="str">
        <f t="shared" si="10"/>
        <v>NÃO</v>
      </c>
      <c r="Y66" s="242">
        <f t="shared" si="11"/>
        <v>0</v>
      </c>
      <c r="Z66" s="73" t="s">
        <v>33</v>
      </c>
      <c r="AA66" s="73" t="s">
        <v>1071</v>
      </c>
      <c r="AB66" s="73">
        <v>2703908</v>
      </c>
      <c r="AC66" s="243"/>
      <c r="AD66" s="243"/>
      <c r="AF66" s="42" t="str">
        <f t="shared" si="8"/>
        <v>RS</v>
      </c>
      <c r="AH66" s="54" t="str">
        <f t="shared" si="12"/>
        <v>ALJundiá</v>
      </c>
      <c r="AI66" s="73">
        <v>2703908</v>
      </c>
    </row>
    <row r="67" spans="1:35" s="54" customFormat="1" ht="19.5" customHeight="1" x14ac:dyDescent="0.25">
      <c r="A67" s="157" t="str">
        <f>Controles!$B$2</f>
        <v>RS</v>
      </c>
      <c r="B67" s="157">
        <f>Controles!$C$2</f>
        <v>10</v>
      </c>
      <c r="C67" s="214" t="s">
        <v>1</v>
      </c>
      <c r="D67" s="42"/>
      <c r="E67" s="214" t="e">
        <f t="shared" ref="E67:E130" si="28">VLOOKUP(AF67,$AH$2:$AI$5573,2,FALSE)</f>
        <v>#N/A</v>
      </c>
      <c r="F67" s="42"/>
      <c r="G67" s="43"/>
      <c r="H67" s="42"/>
      <c r="I67" s="42"/>
      <c r="J67" s="214">
        <f t="shared" si="13"/>
        <v>0</v>
      </c>
      <c r="K67" s="42"/>
      <c r="L67" s="42"/>
      <c r="M67" s="42"/>
      <c r="N67" s="42"/>
      <c r="O67" s="214">
        <f t="shared" si="21"/>
        <v>0</v>
      </c>
      <c r="P67" s="214">
        <f t="shared" si="22"/>
        <v>0</v>
      </c>
      <c r="Q67" s="214">
        <f t="shared" si="23"/>
        <v>0</v>
      </c>
      <c r="R67" s="215">
        <f t="shared" si="24"/>
        <v>0</v>
      </c>
      <c r="S67" s="214">
        <f t="shared" si="25"/>
        <v>0</v>
      </c>
      <c r="T67" s="214">
        <f t="shared" si="26"/>
        <v>0</v>
      </c>
      <c r="U67" s="214">
        <f t="shared" si="27"/>
        <v>0</v>
      </c>
      <c r="V67" s="214" t="str">
        <f t="shared" ref="V67:V130" si="29">IF(AND(O67=0,P67=0,Q67=0,R67=0,S67=0,T67=0), "NÃO", "SIM")</f>
        <v>NÃO</v>
      </c>
      <c r="Y67" s="242">
        <f t="shared" ref="Y67:Y130" si="30">IF(V67="Não",0,1)</f>
        <v>0</v>
      </c>
      <c r="Z67" s="73" t="s">
        <v>33</v>
      </c>
      <c r="AA67" s="73" t="s">
        <v>1093</v>
      </c>
      <c r="AB67" s="73">
        <v>2704005</v>
      </c>
      <c r="AC67" s="243"/>
      <c r="AD67" s="243"/>
      <c r="AF67" s="42" t="str">
        <f t="shared" ref="AF67:AF130" si="31">CONCATENATE(A67,D67)</f>
        <v>RS</v>
      </c>
      <c r="AH67" s="54" t="str">
        <f t="shared" ref="AH67:AH130" si="32">CONCATENATE(Z67,AA67)</f>
        <v>ALJunqueiro</v>
      </c>
      <c r="AI67" s="73">
        <v>2704005</v>
      </c>
    </row>
    <row r="68" spans="1:35" s="54" customFormat="1" ht="19.5" customHeight="1" x14ac:dyDescent="0.25">
      <c r="A68" s="157" t="str">
        <f>Controles!$B$2</f>
        <v>RS</v>
      </c>
      <c r="B68" s="157">
        <f>Controles!$C$2</f>
        <v>10</v>
      </c>
      <c r="C68" s="214" t="s">
        <v>1</v>
      </c>
      <c r="D68" s="42"/>
      <c r="E68" s="214" t="e">
        <f t="shared" si="28"/>
        <v>#N/A</v>
      </c>
      <c r="F68" s="42"/>
      <c r="G68" s="43"/>
      <c r="H68" s="42"/>
      <c r="I68" s="42"/>
      <c r="J68" s="214">
        <f t="shared" si="13"/>
        <v>0</v>
      </c>
      <c r="K68" s="42"/>
      <c r="L68" s="42"/>
      <c r="M68" s="42"/>
      <c r="N68" s="42"/>
      <c r="O68" s="214">
        <f t="shared" si="21"/>
        <v>0</v>
      </c>
      <c r="P68" s="214">
        <f t="shared" si="22"/>
        <v>0</v>
      </c>
      <c r="Q68" s="214">
        <f t="shared" si="23"/>
        <v>0</v>
      </c>
      <c r="R68" s="215">
        <f t="shared" si="24"/>
        <v>0</v>
      </c>
      <c r="S68" s="214">
        <f t="shared" si="25"/>
        <v>0</v>
      </c>
      <c r="T68" s="214">
        <f t="shared" si="26"/>
        <v>0</v>
      </c>
      <c r="U68" s="214">
        <f t="shared" si="27"/>
        <v>0</v>
      </c>
      <c r="V68" s="214" t="str">
        <f t="shared" si="29"/>
        <v>NÃO</v>
      </c>
      <c r="Y68" s="242">
        <f t="shared" si="30"/>
        <v>0</v>
      </c>
      <c r="Z68" s="73" t="s">
        <v>33</v>
      </c>
      <c r="AA68" s="73" t="s">
        <v>1116</v>
      </c>
      <c r="AB68" s="73">
        <v>2704104</v>
      </c>
      <c r="AC68" s="243"/>
      <c r="AD68" s="243"/>
      <c r="AF68" s="42" t="str">
        <f t="shared" si="31"/>
        <v>RS</v>
      </c>
      <c r="AH68" s="54" t="str">
        <f t="shared" si="32"/>
        <v>ALLagoa da Canoa</v>
      </c>
      <c r="AI68" s="73">
        <v>2704104</v>
      </c>
    </row>
    <row r="69" spans="1:35" s="54" customFormat="1" ht="19.5" customHeight="1" x14ac:dyDescent="0.25">
      <c r="A69" s="157" t="str">
        <f>Controles!$B$2</f>
        <v>RS</v>
      </c>
      <c r="B69" s="157">
        <f>Controles!$C$2</f>
        <v>10</v>
      </c>
      <c r="C69" s="214" t="s">
        <v>1</v>
      </c>
      <c r="D69" s="42"/>
      <c r="E69" s="214" t="e">
        <f t="shared" si="28"/>
        <v>#N/A</v>
      </c>
      <c r="F69" s="42"/>
      <c r="G69" s="43"/>
      <c r="H69" s="42"/>
      <c r="I69" s="42"/>
      <c r="J69" s="214">
        <f t="shared" si="13"/>
        <v>0</v>
      </c>
      <c r="K69" s="42"/>
      <c r="L69" s="42"/>
      <c r="M69" s="42"/>
      <c r="N69" s="42"/>
      <c r="O69" s="214">
        <f t="shared" si="21"/>
        <v>0</v>
      </c>
      <c r="P69" s="214">
        <f t="shared" si="22"/>
        <v>0</v>
      </c>
      <c r="Q69" s="214">
        <f t="shared" si="23"/>
        <v>0</v>
      </c>
      <c r="R69" s="215">
        <f t="shared" si="24"/>
        <v>0</v>
      </c>
      <c r="S69" s="214">
        <f t="shared" si="25"/>
        <v>0</v>
      </c>
      <c r="T69" s="214">
        <f t="shared" si="26"/>
        <v>0</v>
      </c>
      <c r="U69" s="214">
        <f t="shared" si="27"/>
        <v>0</v>
      </c>
      <c r="V69" s="214" t="str">
        <f t="shared" si="29"/>
        <v>NÃO</v>
      </c>
      <c r="Y69" s="242">
        <f t="shared" si="30"/>
        <v>0</v>
      </c>
      <c r="Z69" s="73" t="s">
        <v>33</v>
      </c>
      <c r="AA69" s="73" t="s">
        <v>1139</v>
      </c>
      <c r="AB69" s="73">
        <v>2704203</v>
      </c>
      <c r="AC69" s="243"/>
      <c r="AD69" s="243"/>
      <c r="AF69" s="42" t="str">
        <f t="shared" si="31"/>
        <v>RS</v>
      </c>
      <c r="AH69" s="54" t="str">
        <f t="shared" si="32"/>
        <v>ALLimoeiro de Anadia</v>
      </c>
      <c r="AI69" s="73">
        <v>2704203</v>
      </c>
    </row>
    <row r="70" spans="1:35" s="54" customFormat="1" ht="19.5" customHeight="1" x14ac:dyDescent="0.25">
      <c r="A70" s="157" t="str">
        <f>Controles!$B$2</f>
        <v>RS</v>
      </c>
      <c r="B70" s="157">
        <f>Controles!$C$2</f>
        <v>10</v>
      </c>
      <c r="C70" s="214" t="s">
        <v>1</v>
      </c>
      <c r="D70" s="42"/>
      <c r="E70" s="214" t="e">
        <f t="shared" si="28"/>
        <v>#N/A</v>
      </c>
      <c r="F70" s="42"/>
      <c r="G70" s="43"/>
      <c r="H70" s="42"/>
      <c r="I70" s="42"/>
      <c r="J70" s="214">
        <f t="shared" ref="J70:J133" si="33">SUM(H70:I70)</f>
        <v>0</v>
      </c>
      <c r="K70" s="42"/>
      <c r="L70" s="42"/>
      <c r="M70" s="42"/>
      <c r="N70" s="42"/>
      <c r="O70" s="214">
        <f t="shared" si="21"/>
        <v>0</v>
      </c>
      <c r="P70" s="214">
        <f t="shared" si="22"/>
        <v>0</v>
      </c>
      <c r="Q70" s="214">
        <f t="shared" si="23"/>
        <v>0</v>
      </c>
      <c r="R70" s="215">
        <f t="shared" si="24"/>
        <v>0</v>
      </c>
      <c r="S70" s="214">
        <f t="shared" si="25"/>
        <v>0</v>
      </c>
      <c r="T70" s="214">
        <f t="shared" si="26"/>
        <v>0</v>
      </c>
      <c r="U70" s="214">
        <f t="shared" si="27"/>
        <v>0</v>
      </c>
      <c r="V70" s="214" t="str">
        <f t="shared" si="29"/>
        <v>NÃO</v>
      </c>
      <c r="Y70" s="242">
        <f t="shared" si="30"/>
        <v>0</v>
      </c>
      <c r="Z70" s="73" t="s">
        <v>33</v>
      </c>
      <c r="AA70" s="73" t="s">
        <v>1162</v>
      </c>
      <c r="AB70" s="73">
        <v>2704302</v>
      </c>
      <c r="AC70" s="243"/>
      <c r="AD70" s="243"/>
      <c r="AF70" s="42" t="str">
        <f t="shared" si="31"/>
        <v>RS</v>
      </c>
      <c r="AH70" s="54" t="str">
        <f t="shared" si="32"/>
        <v>ALMaceió</v>
      </c>
      <c r="AI70" s="73">
        <v>2704302</v>
      </c>
    </row>
    <row r="71" spans="1:35" s="54" customFormat="1" ht="19.5" customHeight="1" x14ac:dyDescent="0.25">
      <c r="A71" s="157" t="str">
        <f>Controles!$B$2</f>
        <v>RS</v>
      </c>
      <c r="B71" s="157">
        <f>Controles!$C$2</f>
        <v>10</v>
      </c>
      <c r="C71" s="214" t="s">
        <v>1</v>
      </c>
      <c r="D71" s="42"/>
      <c r="E71" s="214" t="e">
        <f t="shared" si="28"/>
        <v>#N/A</v>
      </c>
      <c r="F71" s="42"/>
      <c r="G71" s="43"/>
      <c r="H71" s="42"/>
      <c r="I71" s="42"/>
      <c r="J71" s="214">
        <f t="shared" si="33"/>
        <v>0</v>
      </c>
      <c r="K71" s="42"/>
      <c r="L71" s="42"/>
      <c r="M71" s="42"/>
      <c r="N71" s="42"/>
      <c r="O71" s="214">
        <f t="shared" si="21"/>
        <v>0</v>
      </c>
      <c r="P71" s="214">
        <f t="shared" si="22"/>
        <v>0</v>
      </c>
      <c r="Q71" s="214">
        <f t="shared" si="23"/>
        <v>0</v>
      </c>
      <c r="R71" s="215">
        <f t="shared" si="24"/>
        <v>0</v>
      </c>
      <c r="S71" s="214">
        <f t="shared" si="25"/>
        <v>0</v>
      </c>
      <c r="T71" s="214">
        <f t="shared" si="26"/>
        <v>0</v>
      </c>
      <c r="U71" s="214">
        <f t="shared" si="27"/>
        <v>0</v>
      </c>
      <c r="V71" s="214" t="str">
        <f t="shared" si="29"/>
        <v>NÃO</v>
      </c>
      <c r="Y71" s="242">
        <f t="shared" si="30"/>
        <v>0</v>
      </c>
      <c r="Z71" s="73" t="s">
        <v>33</v>
      </c>
      <c r="AA71" s="73" t="s">
        <v>1185</v>
      </c>
      <c r="AB71" s="73">
        <v>2704401</v>
      </c>
      <c r="AC71" s="243"/>
      <c r="AD71" s="243"/>
      <c r="AF71" s="42" t="str">
        <f t="shared" si="31"/>
        <v>RS</v>
      </c>
      <c r="AH71" s="54" t="str">
        <f t="shared" si="32"/>
        <v>ALMajor Isidoro</v>
      </c>
      <c r="AI71" s="73">
        <v>2704401</v>
      </c>
    </row>
    <row r="72" spans="1:35" s="54" customFormat="1" ht="19.5" customHeight="1" x14ac:dyDescent="0.25">
      <c r="A72" s="157" t="str">
        <f>Controles!$B$2</f>
        <v>RS</v>
      </c>
      <c r="B72" s="157">
        <f>Controles!$C$2</f>
        <v>10</v>
      </c>
      <c r="C72" s="214" t="s">
        <v>1</v>
      </c>
      <c r="D72" s="42"/>
      <c r="E72" s="214" t="e">
        <f t="shared" si="28"/>
        <v>#N/A</v>
      </c>
      <c r="F72" s="42"/>
      <c r="G72" s="43"/>
      <c r="H72" s="42"/>
      <c r="I72" s="42"/>
      <c r="J72" s="214">
        <f t="shared" si="33"/>
        <v>0</v>
      </c>
      <c r="K72" s="42"/>
      <c r="L72" s="42"/>
      <c r="M72" s="42"/>
      <c r="N72" s="42"/>
      <c r="O72" s="214">
        <f t="shared" si="21"/>
        <v>0</v>
      </c>
      <c r="P72" s="214">
        <f t="shared" si="22"/>
        <v>0</v>
      </c>
      <c r="Q72" s="214">
        <f t="shared" si="23"/>
        <v>0</v>
      </c>
      <c r="R72" s="215">
        <f t="shared" si="24"/>
        <v>0</v>
      </c>
      <c r="S72" s="214">
        <f t="shared" si="25"/>
        <v>0</v>
      </c>
      <c r="T72" s="214">
        <f t="shared" si="26"/>
        <v>0</v>
      </c>
      <c r="U72" s="214">
        <f t="shared" si="27"/>
        <v>0</v>
      </c>
      <c r="V72" s="214" t="str">
        <f t="shared" si="29"/>
        <v>NÃO</v>
      </c>
      <c r="Y72" s="242">
        <f t="shared" si="30"/>
        <v>0</v>
      </c>
      <c r="Z72" s="73" t="s">
        <v>33</v>
      </c>
      <c r="AA72" s="73" t="s">
        <v>1207</v>
      </c>
      <c r="AB72" s="73">
        <v>2704906</v>
      </c>
      <c r="AC72" s="243"/>
      <c r="AD72" s="243"/>
      <c r="AF72" s="42" t="str">
        <f t="shared" si="31"/>
        <v>RS</v>
      </c>
      <c r="AH72" s="54" t="str">
        <f t="shared" si="32"/>
        <v>ALMar Vermelho</v>
      </c>
      <c r="AI72" s="73">
        <v>2704906</v>
      </c>
    </row>
    <row r="73" spans="1:35" s="54" customFormat="1" ht="19.5" customHeight="1" x14ac:dyDescent="0.25">
      <c r="A73" s="157" t="str">
        <f>Controles!$B$2</f>
        <v>RS</v>
      </c>
      <c r="B73" s="157">
        <f>Controles!$C$2</f>
        <v>10</v>
      </c>
      <c r="C73" s="214" t="s">
        <v>1</v>
      </c>
      <c r="D73" s="42"/>
      <c r="E73" s="214" t="e">
        <f t="shared" si="28"/>
        <v>#N/A</v>
      </c>
      <c r="F73" s="42"/>
      <c r="G73" s="43"/>
      <c r="H73" s="42"/>
      <c r="I73" s="42"/>
      <c r="J73" s="214">
        <f t="shared" si="33"/>
        <v>0</v>
      </c>
      <c r="K73" s="42"/>
      <c r="L73" s="42"/>
      <c r="M73" s="42"/>
      <c r="N73" s="42"/>
      <c r="O73" s="214">
        <f t="shared" si="21"/>
        <v>0</v>
      </c>
      <c r="P73" s="214">
        <f t="shared" si="22"/>
        <v>0</v>
      </c>
      <c r="Q73" s="214">
        <f t="shared" si="23"/>
        <v>0</v>
      </c>
      <c r="R73" s="215">
        <f t="shared" si="24"/>
        <v>0</v>
      </c>
      <c r="S73" s="214">
        <f t="shared" si="25"/>
        <v>0</v>
      </c>
      <c r="T73" s="214">
        <f t="shared" si="26"/>
        <v>0</v>
      </c>
      <c r="U73" s="214">
        <f t="shared" si="27"/>
        <v>0</v>
      </c>
      <c r="V73" s="214" t="str">
        <f t="shared" si="29"/>
        <v>NÃO</v>
      </c>
      <c r="Y73" s="242">
        <f t="shared" si="30"/>
        <v>0</v>
      </c>
      <c r="Z73" s="73" t="s">
        <v>33</v>
      </c>
      <c r="AA73" s="73" t="s">
        <v>1229</v>
      </c>
      <c r="AB73" s="73">
        <v>2704500</v>
      </c>
      <c r="AC73" s="243"/>
      <c r="AD73" s="243"/>
      <c r="AF73" s="42" t="str">
        <f t="shared" si="31"/>
        <v>RS</v>
      </c>
      <c r="AH73" s="54" t="str">
        <f t="shared" si="32"/>
        <v>ALMaragogi</v>
      </c>
      <c r="AI73" s="73">
        <v>2704500</v>
      </c>
    </row>
    <row r="74" spans="1:35" s="54" customFormat="1" ht="19.5" customHeight="1" x14ac:dyDescent="0.25">
      <c r="A74" s="157" t="str">
        <f>Controles!$B$2</f>
        <v>RS</v>
      </c>
      <c r="B74" s="157">
        <f>Controles!$C$2</f>
        <v>10</v>
      </c>
      <c r="C74" s="214" t="s">
        <v>1</v>
      </c>
      <c r="D74" s="42"/>
      <c r="E74" s="214" t="e">
        <f t="shared" si="28"/>
        <v>#N/A</v>
      </c>
      <c r="F74" s="42"/>
      <c r="G74" s="43"/>
      <c r="H74" s="42"/>
      <c r="I74" s="42"/>
      <c r="J74" s="214">
        <f t="shared" si="33"/>
        <v>0</v>
      </c>
      <c r="K74" s="42"/>
      <c r="L74" s="42"/>
      <c r="M74" s="42"/>
      <c r="N74" s="42"/>
      <c r="O74" s="214">
        <f t="shared" si="21"/>
        <v>0</v>
      </c>
      <c r="P74" s="214">
        <f t="shared" si="22"/>
        <v>0</v>
      </c>
      <c r="Q74" s="214">
        <f t="shared" si="23"/>
        <v>0</v>
      </c>
      <c r="R74" s="215">
        <f t="shared" si="24"/>
        <v>0</v>
      </c>
      <c r="S74" s="214">
        <f t="shared" si="25"/>
        <v>0</v>
      </c>
      <c r="T74" s="214">
        <f t="shared" si="26"/>
        <v>0</v>
      </c>
      <c r="U74" s="214">
        <f t="shared" si="27"/>
        <v>0</v>
      </c>
      <c r="V74" s="214" t="str">
        <f t="shared" si="29"/>
        <v>NÃO</v>
      </c>
      <c r="Y74" s="242">
        <f t="shared" si="30"/>
        <v>0</v>
      </c>
      <c r="Z74" s="73" t="s">
        <v>33</v>
      </c>
      <c r="AA74" s="73" t="s">
        <v>1251</v>
      </c>
      <c r="AB74" s="73">
        <v>2704609</v>
      </c>
      <c r="AC74" s="243"/>
      <c r="AD74" s="243"/>
      <c r="AF74" s="42" t="str">
        <f t="shared" si="31"/>
        <v>RS</v>
      </c>
      <c r="AH74" s="54" t="str">
        <f t="shared" si="32"/>
        <v>ALMaravilha</v>
      </c>
      <c r="AI74" s="73">
        <v>2704609</v>
      </c>
    </row>
    <row r="75" spans="1:35" s="54" customFormat="1" ht="19.5" customHeight="1" x14ac:dyDescent="0.25">
      <c r="A75" s="157" t="str">
        <f>Controles!$B$2</f>
        <v>RS</v>
      </c>
      <c r="B75" s="157">
        <f>Controles!$C$2</f>
        <v>10</v>
      </c>
      <c r="C75" s="214" t="s">
        <v>1</v>
      </c>
      <c r="D75" s="42"/>
      <c r="E75" s="214" t="e">
        <f t="shared" si="28"/>
        <v>#N/A</v>
      </c>
      <c r="F75" s="42"/>
      <c r="G75" s="43"/>
      <c r="H75" s="42"/>
      <c r="I75" s="42"/>
      <c r="J75" s="214">
        <f t="shared" si="33"/>
        <v>0</v>
      </c>
      <c r="K75" s="42"/>
      <c r="L75" s="42"/>
      <c r="M75" s="42"/>
      <c r="N75" s="42"/>
      <c r="O75" s="214">
        <f t="shared" si="21"/>
        <v>0</v>
      </c>
      <c r="P75" s="214">
        <f t="shared" si="22"/>
        <v>0</v>
      </c>
      <c r="Q75" s="214">
        <f t="shared" si="23"/>
        <v>0</v>
      </c>
      <c r="R75" s="215">
        <f t="shared" si="24"/>
        <v>0</v>
      </c>
      <c r="S75" s="214">
        <f t="shared" si="25"/>
        <v>0</v>
      </c>
      <c r="T75" s="214">
        <f t="shared" si="26"/>
        <v>0</v>
      </c>
      <c r="U75" s="214">
        <f t="shared" si="27"/>
        <v>0</v>
      </c>
      <c r="V75" s="214" t="str">
        <f t="shared" si="29"/>
        <v>NÃO</v>
      </c>
      <c r="Y75" s="242">
        <f t="shared" si="30"/>
        <v>0</v>
      </c>
      <c r="Z75" s="73" t="s">
        <v>33</v>
      </c>
      <c r="AA75" s="73" t="s">
        <v>1274</v>
      </c>
      <c r="AB75" s="73">
        <v>2704708</v>
      </c>
      <c r="AC75" s="243"/>
      <c r="AD75" s="243"/>
      <c r="AF75" s="42" t="str">
        <f t="shared" si="31"/>
        <v>RS</v>
      </c>
      <c r="AH75" s="54" t="str">
        <f t="shared" si="32"/>
        <v>ALMarechal Deodoro</v>
      </c>
      <c r="AI75" s="73">
        <v>2704708</v>
      </c>
    </row>
    <row r="76" spans="1:35" s="54" customFormat="1" ht="19.5" customHeight="1" x14ac:dyDescent="0.25">
      <c r="A76" s="157" t="str">
        <f>Controles!$B$2</f>
        <v>RS</v>
      </c>
      <c r="B76" s="157">
        <f>Controles!$C$2</f>
        <v>10</v>
      </c>
      <c r="C76" s="214" t="s">
        <v>1</v>
      </c>
      <c r="D76" s="42"/>
      <c r="E76" s="214" t="e">
        <f t="shared" si="28"/>
        <v>#N/A</v>
      </c>
      <c r="F76" s="42"/>
      <c r="G76" s="43"/>
      <c r="H76" s="42"/>
      <c r="I76" s="42"/>
      <c r="J76" s="214">
        <f t="shared" si="33"/>
        <v>0</v>
      </c>
      <c r="K76" s="42"/>
      <c r="L76" s="42"/>
      <c r="M76" s="42"/>
      <c r="N76" s="42"/>
      <c r="O76" s="214">
        <f t="shared" si="21"/>
        <v>0</v>
      </c>
      <c r="P76" s="214">
        <f t="shared" si="22"/>
        <v>0</v>
      </c>
      <c r="Q76" s="214">
        <f t="shared" si="23"/>
        <v>0</v>
      </c>
      <c r="R76" s="215">
        <f t="shared" si="24"/>
        <v>0</v>
      </c>
      <c r="S76" s="214">
        <f t="shared" si="25"/>
        <v>0</v>
      </c>
      <c r="T76" s="214">
        <f t="shared" si="26"/>
        <v>0</v>
      </c>
      <c r="U76" s="214">
        <f t="shared" si="27"/>
        <v>0</v>
      </c>
      <c r="V76" s="214" t="str">
        <f t="shared" si="29"/>
        <v>NÃO</v>
      </c>
      <c r="Y76" s="242">
        <f t="shared" si="30"/>
        <v>0</v>
      </c>
      <c r="Z76" s="73" t="s">
        <v>33</v>
      </c>
      <c r="AA76" s="73" t="s">
        <v>1295</v>
      </c>
      <c r="AB76" s="73">
        <v>2704807</v>
      </c>
      <c r="AC76" s="243"/>
      <c r="AD76" s="243"/>
      <c r="AF76" s="42" t="str">
        <f t="shared" si="31"/>
        <v>RS</v>
      </c>
      <c r="AH76" s="54" t="str">
        <f t="shared" si="32"/>
        <v>ALMaribondo</v>
      </c>
      <c r="AI76" s="73">
        <v>2704807</v>
      </c>
    </row>
    <row r="77" spans="1:35" s="54" customFormat="1" ht="19.5" customHeight="1" x14ac:dyDescent="0.25">
      <c r="A77" s="157" t="str">
        <f>Controles!$B$2</f>
        <v>RS</v>
      </c>
      <c r="B77" s="157">
        <f>Controles!$C$2</f>
        <v>10</v>
      </c>
      <c r="C77" s="214" t="s">
        <v>1</v>
      </c>
      <c r="D77" s="42"/>
      <c r="E77" s="214" t="e">
        <f t="shared" si="28"/>
        <v>#N/A</v>
      </c>
      <c r="F77" s="42"/>
      <c r="G77" s="43"/>
      <c r="H77" s="42"/>
      <c r="I77" s="42"/>
      <c r="J77" s="214">
        <f t="shared" si="33"/>
        <v>0</v>
      </c>
      <c r="K77" s="42"/>
      <c r="L77" s="42"/>
      <c r="M77" s="42"/>
      <c r="N77" s="42"/>
      <c r="O77" s="214">
        <f t="shared" si="21"/>
        <v>0</v>
      </c>
      <c r="P77" s="214">
        <f t="shared" si="22"/>
        <v>0</v>
      </c>
      <c r="Q77" s="214">
        <f t="shared" si="23"/>
        <v>0</v>
      </c>
      <c r="R77" s="215">
        <f t="shared" si="24"/>
        <v>0</v>
      </c>
      <c r="S77" s="214">
        <f t="shared" si="25"/>
        <v>0</v>
      </c>
      <c r="T77" s="214">
        <f t="shared" si="26"/>
        <v>0</v>
      </c>
      <c r="U77" s="214">
        <f t="shared" si="27"/>
        <v>0</v>
      </c>
      <c r="V77" s="214" t="str">
        <f t="shared" si="29"/>
        <v>NÃO</v>
      </c>
      <c r="Y77" s="242">
        <f t="shared" si="30"/>
        <v>0</v>
      </c>
      <c r="Z77" s="73" t="s">
        <v>33</v>
      </c>
      <c r="AA77" s="73" t="s">
        <v>1317</v>
      </c>
      <c r="AB77" s="73">
        <v>2705002</v>
      </c>
      <c r="AC77" s="243"/>
      <c r="AD77" s="243"/>
      <c r="AF77" s="42" t="str">
        <f t="shared" si="31"/>
        <v>RS</v>
      </c>
      <c r="AH77" s="54" t="str">
        <f t="shared" si="32"/>
        <v>ALMata Grande</v>
      </c>
      <c r="AI77" s="73">
        <v>2705002</v>
      </c>
    </row>
    <row r="78" spans="1:35" s="54" customFormat="1" ht="19.5" customHeight="1" x14ac:dyDescent="0.25">
      <c r="A78" s="157" t="str">
        <f>Controles!$B$2</f>
        <v>RS</v>
      </c>
      <c r="B78" s="157">
        <f>Controles!$C$2</f>
        <v>10</v>
      </c>
      <c r="C78" s="214" t="s">
        <v>1</v>
      </c>
      <c r="D78" s="42"/>
      <c r="E78" s="214" t="e">
        <f t="shared" si="28"/>
        <v>#N/A</v>
      </c>
      <c r="F78" s="42"/>
      <c r="G78" s="43"/>
      <c r="H78" s="42"/>
      <c r="I78" s="42"/>
      <c r="J78" s="214">
        <f t="shared" si="33"/>
        <v>0</v>
      </c>
      <c r="K78" s="42"/>
      <c r="L78" s="42"/>
      <c r="M78" s="42"/>
      <c r="N78" s="42"/>
      <c r="O78" s="214">
        <f t="shared" si="21"/>
        <v>0</v>
      </c>
      <c r="P78" s="214">
        <f t="shared" si="22"/>
        <v>0</v>
      </c>
      <c r="Q78" s="214">
        <f t="shared" si="23"/>
        <v>0</v>
      </c>
      <c r="R78" s="215">
        <f t="shared" si="24"/>
        <v>0</v>
      </c>
      <c r="S78" s="214">
        <f t="shared" si="25"/>
        <v>0</v>
      </c>
      <c r="T78" s="214">
        <f t="shared" si="26"/>
        <v>0</v>
      </c>
      <c r="U78" s="214">
        <f t="shared" si="27"/>
        <v>0</v>
      </c>
      <c r="V78" s="214" t="str">
        <f t="shared" si="29"/>
        <v>NÃO</v>
      </c>
      <c r="Y78" s="242">
        <f t="shared" si="30"/>
        <v>0</v>
      </c>
      <c r="Z78" s="73" t="s">
        <v>33</v>
      </c>
      <c r="AA78" s="73" t="s">
        <v>1339</v>
      </c>
      <c r="AB78" s="73">
        <v>2705101</v>
      </c>
      <c r="AC78" s="243"/>
      <c r="AD78" s="243"/>
      <c r="AF78" s="42" t="str">
        <f t="shared" si="31"/>
        <v>RS</v>
      </c>
      <c r="AH78" s="54" t="str">
        <f t="shared" si="32"/>
        <v>ALMatriz de Camaragibe</v>
      </c>
      <c r="AI78" s="73">
        <v>2705101</v>
      </c>
    </row>
    <row r="79" spans="1:35" s="54" customFormat="1" ht="19.5" customHeight="1" x14ac:dyDescent="0.25">
      <c r="A79" s="157" t="str">
        <f>Controles!$B$2</f>
        <v>RS</v>
      </c>
      <c r="B79" s="157">
        <f>Controles!$C$2</f>
        <v>10</v>
      </c>
      <c r="C79" s="214" t="s">
        <v>1</v>
      </c>
      <c r="D79" s="42"/>
      <c r="E79" s="214" t="e">
        <f t="shared" si="28"/>
        <v>#N/A</v>
      </c>
      <c r="F79" s="42"/>
      <c r="G79" s="43"/>
      <c r="H79" s="42"/>
      <c r="I79" s="42"/>
      <c r="J79" s="214">
        <f t="shared" si="33"/>
        <v>0</v>
      </c>
      <c r="K79" s="42"/>
      <c r="L79" s="42"/>
      <c r="M79" s="42"/>
      <c r="N79" s="42"/>
      <c r="O79" s="214">
        <f t="shared" si="21"/>
        <v>0</v>
      </c>
      <c r="P79" s="214">
        <f t="shared" si="22"/>
        <v>0</v>
      </c>
      <c r="Q79" s="214">
        <f t="shared" si="23"/>
        <v>0</v>
      </c>
      <c r="R79" s="215">
        <f t="shared" si="24"/>
        <v>0</v>
      </c>
      <c r="S79" s="214">
        <f t="shared" si="25"/>
        <v>0</v>
      </c>
      <c r="T79" s="214">
        <f t="shared" si="26"/>
        <v>0</v>
      </c>
      <c r="U79" s="214">
        <f t="shared" si="27"/>
        <v>0</v>
      </c>
      <c r="V79" s="214" t="str">
        <f t="shared" si="29"/>
        <v>NÃO</v>
      </c>
      <c r="Y79" s="242">
        <f t="shared" si="30"/>
        <v>0</v>
      </c>
      <c r="Z79" s="73" t="s">
        <v>33</v>
      </c>
      <c r="AA79" s="73" t="s">
        <v>1360</v>
      </c>
      <c r="AB79" s="73">
        <v>2705200</v>
      </c>
      <c r="AC79" s="243"/>
      <c r="AD79" s="243"/>
      <c r="AF79" s="42" t="str">
        <f t="shared" si="31"/>
        <v>RS</v>
      </c>
      <c r="AH79" s="54" t="str">
        <f t="shared" si="32"/>
        <v>ALMessias</v>
      </c>
      <c r="AI79" s="73">
        <v>2705200</v>
      </c>
    </row>
    <row r="80" spans="1:35" s="54" customFormat="1" ht="19.5" customHeight="1" x14ac:dyDescent="0.25">
      <c r="A80" s="157" t="str">
        <f>Controles!$B$2</f>
        <v>RS</v>
      </c>
      <c r="B80" s="157">
        <f>Controles!$C$2</f>
        <v>10</v>
      </c>
      <c r="C80" s="214" t="s">
        <v>1</v>
      </c>
      <c r="D80" s="42"/>
      <c r="E80" s="214" t="e">
        <f t="shared" si="28"/>
        <v>#N/A</v>
      </c>
      <c r="F80" s="42"/>
      <c r="G80" s="43"/>
      <c r="H80" s="42"/>
      <c r="I80" s="42"/>
      <c r="J80" s="214">
        <f t="shared" si="33"/>
        <v>0</v>
      </c>
      <c r="K80" s="42"/>
      <c r="L80" s="42"/>
      <c r="M80" s="42"/>
      <c r="N80" s="42"/>
      <c r="O80" s="214">
        <f t="shared" si="21"/>
        <v>0</v>
      </c>
      <c r="P80" s="214">
        <f t="shared" si="22"/>
        <v>0</v>
      </c>
      <c r="Q80" s="214">
        <f t="shared" si="23"/>
        <v>0</v>
      </c>
      <c r="R80" s="215">
        <f t="shared" si="24"/>
        <v>0</v>
      </c>
      <c r="S80" s="214">
        <f t="shared" si="25"/>
        <v>0</v>
      </c>
      <c r="T80" s="214">
        <f t="shared" si="26"/>
        <v>0</v>
      </c>
      <c r="U80" s="214">
        <f t="shared" si="27"/>
        <v>0</v>
      </c>
      <c r="V80" s="214" t="str">
        <f t="shared" si="29"/>
        <v>NÃO</v>
      </c>
      <c r="Y80" s="242">
        <f t="shared" si="30"/>
        <v>0</v>
      </c>
      <c r="Z80" s="73" t="s">
        <v>33</v>
      </c>
      <c r="AA80" s="73" t="s">
        <v>1382</v>
      </c>
      <c r="AB80" s="73">
        <v>2705309</v>
      </c>
      <c r="AC80" s="243"/>
      <c r="AD80" s="243"/>
      <c r="AF80" s="42" t="str">
        <f t="shared" si="31"/>
        <v>RS</v>
      </c>
      <c r="AH80" s="54" t="str">
        <f t="shared" si="32"/>
        <v>ALMinador do Negrão</v>
      </c>
      <c r="AI80" s="73">
        <v>2705309</v>
      </c>
    </row>
    <row r="81" spans="1:35" s="54" customFormat="1" ht="19.5" customHeight="1" x14ac:dyDescent="0.25">
      <c r="A81" s="157" t="str">
        <f>Controles!$B$2</f>
        <v>RS</v>
      </c>
      <c r="B81" s="157">
        <f>Controles!$C$2</f>
        <v>10</v>
      </c>
      <c r="C81" s="214" t="s">
        <v>1</v>
      </c>
      <c r="D81" s="42"/>
      <c r="E81" s="214" t="e">
        <f t="shared" si="28"/>
        <v>#N/A</v>
      </c>
      <c r="F81" s="42"/>
      <c r="G81" s="43"/>
      <c r="H81" s="42"/>
      <c r="I81" s="42"/>
      <c r="J81" s="214">
        <f t="shared" si="33"/>
        <v>0</v>
      </c>
      <c r="K81" s="42"/>
      <c r="L81" s="42"/>
      <c r="M81" s="42"/>
      <c r="N81" s="42"/>
      <c r="O81" s="214">
        <f t="shared" si="21"/>
        <v>0</v>
      </c>
      <c r="P81" s="214">
        <f t="shared" si="22"/>
        <v>0</v>
      </c>
      <c r="Q81" s="214">
        <f t="shared" si="23"/>
        <v>0</v>
      </c>
      <c r="R81" s="215">
        <f t="shared" si="24"/>
        <v>0</v>
      </c>
      <c r="S81" s="214">
        <f t="shared" si="25"/>
        <v>0</v>
      </c>
      <c r="T81" s="214">
        <f t="shared" si="26"/>
        <v>0</v>
      </c>
      <c r="U81" s="214">
        <f t="shared" si="27"/>
        <v>0</v>
      </c>
      <c r="V81" s="214" t="str">
        <f t="shared" si="29"/>
        <v>NÃO</v>
      </c>
      <c r="Y81" s="242">
        <f t="shared" si="30"/>
        <v>0</v>
      </c>
      <c r="Z81" s="73" t="s">
        <v>33</v>
      </c>
      <c r="AA81" s="73" t="s">
        <v>1404</v>
      </c>
      <c r="AB81" s="73">
        <v>2705408</v>
      </c>
      <c r="AC81" s="243"/>
      <c r="AD81" s="243"/>
      <c r="AF81" s="42" t="str">
        <f t="shared" si="31"/>
        <v>RS</v>
      </c>
      <c r="AH81" s="54" t="str">
        <f t="shared" si="32"/>
        <v>ALMonteirópolis</v>
      </c>
      <c r="AI81" s="73">
        <v>2705408</v>
      </c>
    </row>
    <row r="82" spans="1:35" s="54" customFormat="1" ht="19.5" customHeight="1" x14ac:dyDescent="0.25">
      <c r="A82" s="157" t="str">
        <f>Controles!$B$2</f>
        <v>RS</v>
      </c>
      <c r="B82" s="157">
        <f>Controles!$C$2</f>
        <v>10</v>
      </c>
      <c r="C82" s="214" t="s">
        <v>1</v>
      </c>
      <c r="D82" s="42"/>
      <c r="E82" s="214" t="e">
        <f t="shared" si="28"/>
        <v>#N/A</v>
      </c>
      <c r="F82" s="42"/>
      <c r="G82" s="43"/>
      <c r="H82" s="42"/>
      <c r="I82" s="42"/>
      <c r="J82" s="214">
        <f t="shared" si="33"/>
        <v>0</v>
      </c>
      <c r="K82" s="42"/>
      <c r="L82" s="42"/>
      <c r="M82" s="42"/>
      <c r="N82" s="42"/>
      <c r="O82" s="214">
        <f t="shared" si="21"/>
        <v>0</v>
      </c>
      <c r="P82" s="214">
        <f t="shared" si="22"/>
        <v>0</v>
      </c>
      <c r="Q82" s="214">
        <f t="shared" si="23"/>
        <v>0</v>
      </c>
      <c r="R82" s="215">
        <f t="shared" si="24"/>
        <v>0</v>
      </c>
      <c r="S82" s="214">
        <f t="shared" si="25"/>
        <v>0</v>
      </c>
      <c r="T82" s="214">
        <f t="shared" si="26"/>
        <v>0</v>
      </c>
      <c r="U82" s="214">
        <f t="shared" si="27"/>
        <v>0</v>
      </c>
      <c r="V82" s="214" t="str">
        <f t="shared" si="29"/>
        <v>NÃO</v>
      </c>
      <c r="Y82" s="242">
        <f t="shared" si="30"/>
        <v>0</v>
      </c>
      <c r="Z82" s="73" t="s">
        <v>33</v>
      </c>
      <c r="AA82" s="73" t="s">
        <v>1426</v>
      </c>
      <c r="AB82" s="73">
        <v>2705507</v>
      </c>
      <c r="AC82" s="243"/>
      <c r="AD82" s="243"/>
      <c r="AF82" s="42" t="str">
        <f t="shared" si="31"/>
        <v>RS</v>
      </c>
      <c r="AH82" s="54" t="str">
        <f t="shared" si="32"/>
        <v>ALMurici</v>
      </c>
      <c r="AI82" s="73">
        <v>2705507</v>
      </c>
    </row>
    <row r="83" spans="1:35" s="54" customFormat="1" ht="19.5" customHeight="1" x14ac:dyDescent="0.25">
      <c r="A83" s="157" t="str">
        <f>Controles!$B$2</f>
        <v>RS</v>
      </c>
      <c r="B83" s="157">
        <f>Controles!$C$2</f>
        <v>10</v>
      </c>
      <c r="C83" s="214" t="s">
        <v>1</v>
      </c>
      <c r="D83" s="42"/>
      <c r="E83" s="214" t="e">
        <f t="shared" si="28"/>
        <v>#N/A</v>
      </c>
      <c r="F83" s="42"/>
      <c r="G83" s="43"/>
      <c r="H83" s="42"/>
      <c r="I83" s="42"/>
      <c r="J83" s="214">
        <f t="shared" si="33"/>
        <v>0</v>
      </c>
      <c r="K83" s="42"/>
      <c r="L83" s="42"/>
      <c r="M83" s="42"/>
      <c r="N83" s="42"/>
      <c r="O83" s="214">
        <f t="shared" si="21"/>
        <v>0</v>
      </c>
      <c r="P83" s="214">
        <f t="shared" si="22"/>
        <v>0</v>
      </c>
      <c r="Q83" s="214">
        <f t="shared" si="23"/>
        <v>0</v>
      </c>
      <c r="R83" s="215">
        <f t="shared" si="24"/>
        <v>0</v>
      </c>
      <c r="S83" s="214">
        <f t="shared" si="25"/>
        <v>0</v>
      </c>
      <c r="T83" s="214">
        <f t="shared" si="26"/>
        <v>0</v>
      </c>
      <c r="U83" s="214">
        <f t="shared" si="27"/>
        <v>0</v>
      </c>
      <c r="V83" s="214" t="str">
        <f t="shared" si="29"/>
        <v>NÃO</v>
      </c>
      <c r="Y83" s="242">
        <f t="shared" si="30"/>
        <v>0</v>
      </c>
      <c r="Z83" s="73" t="s">
        <v>33</v>
      </c>
      <c r="AA83" s="73" t="s">
        <v>1447</v>
      </c>
      <c r="AB83" s="73">
        <v>2705606</v>
      </c>
      <c r="AC83" s="243"/>
      <c r="AD83" s="243"/>
      <c r="AF83" s="42" t="str">
        <f t="shared" si="31"/>
        <v>RS</v>
      </c>
      <c r="AH83" s="54" t="str">
        <f t="shared" si="32"/>
        <v>ALNovo Lino</v>
      </c>
      <c r="AI83" s="73">
        <v>2705606</v>
      </c>
    </row>
    <row r="84" spans="1:35" s="54" customFormat="1" ht="19.5" customHeight="1" x14ac:dyDescent="0.25">
      <c r="A84" s="157" t="str">
        <f>Controles!$B$2</f>
        <v>RS</v>
      </c>
      <c r="B84" s="157">
        <f>Controles!$C$2</f>
        <v>10</v>
      </c>
      <c r="C84" s="214" t="s">
        <v>1</v>
      </c>
      <c r="D84" s="42"/>
      <c r="E84" s="214" t="e">
        <f t="shared" si="28"/>
        <v>#N/A</v>
      </c>
      <c r="F84" s="42"/>
      <c r="G84" s="43"/>
      <c r="H84" s="42"/>
      <c r="I84" s="42"/>
      <c r="J84" s="214">
        <f t="shared" si="33"/>
        <v>0</v>
      </c>
      <c r="K84" s="42"/>
      <c r="L84" s="42"/>
      <c r="M84" s="42"/>
      <c r="N84" s="42"/>
      <c r="O84" s="214">
        <f t="shared" si="21"/>
        <v>0</v>
      </c>
      <c r="P84" s="214">
        <f t="shared" si="22"/>
        <v>0</v>
      </c>
      <c r="Q84" s="214">
        <f t="shared" si="23"/>
        <v>0</v>
      </c>
      <c r="R84" s="215">
        <f t="shared" si="24"/>
        <v>0</v>
      </c>
      <c r="S84" s="214">
        <f t="shared" si="25"/>
        <v>0</v>
      </c>
      <c r="T84" s="214">
        <f t="shared" si="26"/>
        <v>0</v>
      </c>
      <c r="U84" s="214">
        <f t="shared" si="27"/>
        <v>0</v>
      </c>
      <c r="V84" s="214" t="str">
        <f t="shared" si="29"/>
        <v>NÃO</v>
      </c>
      <c r="Y84" s="242">
        <f t="shared" si="30"/>
        <v>0</v>
      </c>
      <c r="Z84" s="73" t="s">
        <v>33</v>
      </c>
      <c r="AA84" s="73" t="s">
        <v>1467</v>
      </c>
      <c r="AB84" s="73">
        <v>2705705</v>
      </c>
      <c r="AC84" s="243"/>
      <c r="AD84" s="243"/>
      <c r="AF84" s="42" t="str">
        <f t="shared" si="31"/>
        <v>RS</v>
      </c>
      <c r="AH84" s="54" t="str">
        <f t="shared" si="32"/>
        <v>ALOlho d'Água das Flores</v>
      </c>
      <c r="AI84" s="73">
        <v>2705705</v>
      </c>
    </row>
    <row r="85" spans="1:35" s="54" customFormat="1" ht="19.5" customHeight="1" x14ac:dyDescent="0.25">
      <c r="A85" s="157" t="str">
        <f>Controles!$B$2</f>
        <v>RS</v>
      </c>
      <c r="B85" s="157">
        <f>Controles!$C$2</f>
        <v>10</v>
      </c>
      <c r="C85" s="214" t="s">
        <v>1</v>
      </c>
      <c r="D85" s="42"/>
      <c r="E85" s="214" t="e">
        <f t="shared" si="28"/>
        <v>#N/A</v>
      </c>
      <c r="F85" s="42"/>
      <c r="G85" s="43"/>
      <c r="H85" s="42"/>
      <c r="I85" s="42"/>
      <c r="J85" s="214">
        <f t="shared" si="33"/>
        <v>0</v>
      </c>
      <c r="K85" s="42"/>
      <c r="L85" s="42"/>
      <c r="M85" s="42"/>
      <c r="N85" s="42"/>
      <c r="O85" s="214">
        <f t="shared" si="21"/>
        <v>0</v>
      </c>
      <c r="P85" s="214">
        <f t="shared" si="22"/>
        <v>0</v>
      </c>
      <c r="Q85" s="214">
        <f t="shared" si="23"/>
        <v>0</v>
      </c>
      <c r="R85" s="215">
        <f t="shared" si="24"/>
        <v>0</v>
      </c>
      <c r="S85" s="214">
        <f t="shared" si="25"/>
        <v>0</v>
      </c>
      <c r="T85" s="214">
        <f t="shared" si="26"/>
        <v>0</v>
      </c>
      <c r="U85" s="214">
        <f t="shared" si="27"/>
        <v>0</v>
      </c>
      <c r="V85" s="214" t="str">
        <f t="shared" si="29"/>
        <v>NÃO</v>
      </c>
      <c r="Y85" s="242">
        <f t="shared" si="30"/>
        <v>0</v>
      </c>
      <c r="Z85" s="73" t="s">
        <v>33</v>
      </c>
      <c r="AA85" s="73" t="s">
        <v>1489</v>
      </c>
      <c r="AB85" s="73">
        <v>2705804</v>
      </c>
      <c r="AC85" s="243"/>
      <c r="AD85" s="243"/>
      <c r="AF85" s="42" t="str">
        <f t="shared" si="31"/>
        <v>RS</v>
      </c>
      <c r="AH85" s="54" t="str">
        <f t="shared" si="32"/>
        <v>ALOlho d'Água do Casado</v>
      </c>
      <c r="AI85" s="73">
        <v>2705804</v>
      </c>
    </row>
    <row r="86" spans="1:35" s="54" customFormat="1" ht="19.5" customHeight="1" x14ac:dyDescent="0.25">
      <c r="A86" s="157" t="str">
        <f>Controles!$B$2</f>
        <v>RS</v>
      </c>
      <c r="B86" s="157">
        <f>Controles!$C$2</f>
        <v>10</v>
      </c>
      <c r="C86" s="214" t="s">
        <v>1</v>
      </c>
      <c r="D86" s="42"/>
      <c r="E86" s="214" t="e">
        <f t="shared" si="28"/>
        <v>#N/A</v>
      </c>
      <c r="F86" s="42"/>
      <c r="G86" s="43"/>
      <c r="H86" s="42"/>
      <c r="I86" s="42"/>
      <c r="J86" s="214">
        <f t="shared" si="33"/>
        <v>0</v>
      </c>
      <c r="K86" s="42"/>
      <c r="L86" s="42"/>
      <c r="M86" s="42"/>
      <c r="N86" s="42"/>
      <c r="O86" s="214">
        <f t="shared" si="21"/>
        <v>0</v>
      </c>
      <c r="P86" s="214">
        <f t="shared" si="22"/>
        <v>0</v>
      </c>
      <c r="Q86" s="214">
        <f t="shared" si="23"/>
        <v>0</v>
      </c>
      <c r="R86" s="215">
        <f t="shared" si="24"/>
        <v>0</v>
      </c>
      <c r="S86" s="214">
        <f t="shared" si="25"/>
        <v>0</v>
      </c>
      <c r="T86" s="214">
        <f t="shared" si="26"/>
        <v>0</v>
      </c>
      <c r="U86" s="214">
        <f t="shared" si="27"/>
        <v>0</v>
      </c>
      <c r="V86" s="214" t="str">
        <f t="shared" si="29"/>
        <v>NÃO</v>
      </c>
      <c r="Y86" s="242">
        <f t="shared" si="30"/>
        <v>0</v>
      </c>
      <c r="Z86" s="73" t="s">
        <v>33</v>
      </c>
      <c r="AA86" s="73" t="s">
        <v>1510</v>
      </c>
      <c r="AB86" s="73">
        <v>2705903</v>
      </c>
      <c r="AC86" s="243"/>
      <c r="AD86" s="243"/>
      <c r="AF86" s="42" t="str">
        <f t="shared" si="31"/>
        <v>RS</v>
      </c>
      <c r="AH86" s="54" t="str">
        <f t="shared" si="32"/>
        <v>ALOlho d'Água Grande</v>
      </c>
      <c r="AI86" s="73">
        <v>2705903</v>
      </c>
    </row>
    <row r="87" spans="1:35" s="54" customFormat="1" ht="19.5" customHeight="1" x14ac:dyDescent="0.25">
      <c r="A87" s="157" t="str">
        <f>Controles!$B$2</f>
        <v>RS</v>
      </c>
      <c r="B87" s="157">
        <f>Controles!$C$2</f>
        <v>10</v>
      </c>
      <c r="C87" s="214" t="s">
        <v>1</v>
      </c>
      <c r="D87" s="42"/>
      <c r="E87" s="214" t="e">
        <f t="shared" si="28"/>
        <v>#N/A</v>
      </c>
      <c r="F87" s="42"/>
      <c r="G87" s="43"/>
      <c r="H87" s="42"/>
      <c r="I87" s="42"/>
      <c r="J87" s="214">
        <f t="shared" si="33"/>
        <v>0</v>
      </c>
      <c r="K87" s="42"/>
      <c r="L87" s="42"/>
      <c r="M87" s="42"/>
      <c r="N87" s="42"/>
      <c r="O87" s="214">
        <f t="shared" si="21"/>
        <v>0</v>
      </c>
      <c r="P87" s="214">
        <f t="shared" si="22"/>
        <v>0</v>
      </c>
      <c r="Q87" s="214">
        <f t="shared" si="23"/>
        <v>0</v>
      </c>
      <c r="R87" s="215">
        <f t="shared" si="24"/>
        <v>0</v>
      </c>
      <c r="S87" s="214">
        <f t="shared" si="25"/>
        <v>0</v>
      </c>
      <c r="T87" s="214">
        <f t="shared" si="26"/>
        <v>0</v>
      </c>
      <c r="U87" s="214">
        <f t="shared" si="27"/>
        <v>0</v>
      </c>
      <c r="V87" s="214" t="str">
        <f t="shared" si="29"/>
        <v>NÃO</v>
      </c>
      <c r="Y87" s="242">
        <f t="shared" si="30"/>
        <v>0</v>
      </c>
      <c r="Z87" s="73" t="s">
        <v>33</v>
      </c>
      <c r="AA87" s="73" t="s">
        <v>1531</v>
      </c>
      <c r="AB87" s="73">
        <v>2706000</v>
      </c>
      <c r="AC87" s="243"/>
      <c r="AD87" s="243"/>
      <c r="AF87" s="42" t="str">
        <f t="shared" si="31"/>
        <v>RS</v>
      </c>
      <c r="AH87" s="54" t="str">
        <f t="shared" si="32"/>
        <v>ALOlivença</v>
      </c>
      <c r="AI87" s="73">
        <v>2706000</v>
      </c>
    </row>
    <row r="88" spans="1:35" s="54" customFormat="1" ht="19.5" customHeight="1" x14ac:dyDescent="0.25">
      <c r="A88" s="157" t="str">
        <f>Controles!$B$2</f>
        <v>RS</v>
      </c>
      <c r="B88" s="157">
        <f>Controles!$C$2</f>
        <v>10</v>
      </c>
      <c r="C88" s="214" t="s">
        <v>1</v>
      </c>
      <c r="D88" s="42"/>
      <c r="E88" s="214" t="e">
        <f t="shared" si="28"/>
        <v>#N/A</v>
      </c>
      <c r="F88" s="42"/>
      <c r="G88" s="43"/>
      <c r="H88" s="42"/>
      <c r="I88" s="42"/>
      <c r="J88" s="214">
        <f t="shared" si="33"/>
        <v>0</v>
      </c>
      <c r="K88" s="42"/>
      <c r="L88" s="42"/>
      <c r="M88" s="42"/>
      <c r="N88" s="42"/>
      <c r="O88" s="214">
        <f t="shared" si="21"/>
        <v>0</v>
      </c>
      <c r="P88" s="214">
        <f t="shared" si="22"/>
        <v>0</v>
      </c>
      <c r="Q88" s="214">
        <f t="shared" si="23"/>
        <v>0</v>
      </c>
      <c r="R88" s="215">
        <f t="shared" si="24"/>
        <v>0</v>
      </c>
      <c r="S88" s="214">
        <f t="shared" si="25"/>
        <v>0</v>
      </c>
      <c r="T88" s="214">
        <f t="shared" si="26"/>
        <v>0</v>
      </c>
      <c r="U88" s="214">
        <f t="shared" si="27"/>
        <v>0</v>
      </c>
      <c r="V88" s="214" t="str">
        <f t="shared" si="29"/>
        <v>NÃO</v>
      </c>
      <c r="Y88" s="242">
        <f t="shared" si="30"/>
        <v>0</v>
      </c>
      <c r="Z88" s="73" t="s">
        <v>33</v>
      </c>
      <c r="AA88" s="73" t="s">
        <v>1552</v>
      </c>
      <c r="AB88" s="73">
        <v>2706109</v>
      </c>
      <c r="AC88" s="243"/>
      <c r="AD88" s="243"/>
      <c r="AF88" s="42" t="str">
        <f t="shared" si="31"/>
        <v>RS</v>
      </c>
      <c r="AH88" s="54" t="str">
        <f t="shared" si="32"/>
        <v>ALOuro Branco</v>
      </c>
      <c r="AI88" s="73">
        <v>2706109</v>
      </c>
    </row>
    <row r="89" spans="1:35" s="54" customFormat="1" ht="19.5" customHeight="1" x14ac:dyDescent="0.25">
      <c r="A89" s="157" t="str">
        <f>Controles!$B$2</f>
        <v>RS</v>
      </c>
      <c r="B89" s="157">
        <f>Controles!$C$2</f>
        <v>10</v>
      </c>
      <c r="C89" s="214" t="s">
        <v>1</v>
      </c>
      <c r="D89" s="42"/>
      <c r="E89" s="214" t="e">
        <f t="shared" si="28"/>
        <v>#N/A</v>
      </c>
      <c r="F89" s="42"/>
      <c r="G89" s="43"/>
      <c r="H89" s="42"/>
      <c r="I89" s="42"/>
      <c r="J89" s="214">
        <f t="shared" si="33"/>
        <v>0</v>
      </c>
      <c r="K89" s="42"/>
      <c r="L89" s="42"/>
      <c r="M89" s="42"/>
      <c r="N89" s="42"/>
      <c r="O89" s="214">
        <f t="shared" si="21"/>
        <v>0</v>
      </c>
      <c r="P89" s="214">
        <f t="shared" si="22"/>
        <v>0</v>
      </c>
      <c r="Q89" s="214">
        <f t="shared" si="23"/>
        <v>0</v>
      </c>
      <c r="R89" s="215">
        <f t="shared" si="24"/>
        <v>0</v>
      </c>
      <c r="S89" s="214">
        <f t="shared" si="25"/>
        <v>0</v>
      </c>
      <c r="T89" s="214">
        <f t="shared" si="26"/>
        <v>0</v>
      </c>
      <c r="U89" s="214">
        <f t="shared" si="27"/>
        <v>0</v>
      </c>
      <c r="V89" s="214" t="str">
        <f t="shared" si="29"/>
        <v>NÃO</v>
      </c>
      <c r="Y89" s="242">
        <f t="shared" si="30"/>
        <v>0</v>
      </c>
      <c r="Z89" s="73" t="s">
        <v>33</v>
      </c>
      <c r="AA89" s="73" t="s">
        <v>1571</v>
      </c>
      <c r="AB89" s="73">
        <v>2706208</v>
      </c>
      <c r="AC89" s="243"/>
      <c r="AD89" s="243"/>
      <c r="AF89" s="42" t="str">
        <f t="shared" si="31"/>
        <v>RS</v>
      </c>
      <c r="AH89" s="54" t="str">
        <f t="shared" si="32"/>
        <v>ALPalestina</v>
      </c>
      <c r="AI89" s="73">
        <v>2706208</v>
      </c>
    </row>
    <row r="90" spans="1:35" s="54" customFormat="1" ht="19.5" customHeight="1" x14ac:dyDescent="0.25">
      <c r="A90" s="157" t="str">
        <f>Controles!$B$2</f>
        <v>RS</v>
      </c>
      <c r="B90" s="157">
        <f>Controles!$C$2</f>
        <v>10</v>
      </c>
      <c r="C90" s="214" t="s">
        <v>1</v>
      </c>
      <c r="D90" s="42"/>
      <c r="E90" s="214" t="e">
        <f t="shared" si="28"/>
        <v>#N/A</v>
      </c>
      <c r="F90" s="42"/>
      <c r="G90" s="43"/>
      <c r="H90" s="42"/>
      <c r="I90" s="42"/>
      <c r="J90" s="214">
        <f t="shared" si="33"/>
        <v>0</v>
      </c>
      <c r="K90" s="42"/>
      <c r="L90" s="42"/>
      <c r="M90" s="42"/>
      <c r="N90" s="42"/>
      <c r="O90" s="214">
        <f t="shared" si="21"/>
        <v>0</v>
      </c>
      <c r="P90" s="214">
        <f t="shared" si="22"/>
        <v>0</v>
      </c>
      <c r="Q90" s="214">
        <f t="shared" si="23"/>
        <v>0</v>
      </c>
      <c r="R90" s="215">
        <f t="shared" si="24"/>
        <v>0</v>
      </c>
      <c r="S90" s="214">
        <f t="shared" si="25"/>
        <v>0</v>
      </c>
      <c r="T90" s="214">
        <f t="shared" si="26"/>
        <v>0</v>
      </c>
      <c r="U90" s="214">
        <f t="shared" si="27"/>
        <v>0</v>
      </c>
      <c r="V90" s="214" t="str">
        <f t="shared" si="29"/>
        <v>NÃO</v>
      </c>
      <c r="Y90" s="242">
        <f t="shared" si="30"/>
        <v>0</v>
      </c>
      <c r="Z90" s="73" t="s">
        <v>33</v>
      </c>
      <c r="AA90" s="73" t="s">
        <v>1591</v>
      </c>
      <c r="AB90" s="73">
        <v>2706307</v>
      </c>
      <c r="AC90" s="243"/>
      <c r="AD90" s="243"/>
      <c r="AF90" s="42" t="str">
        <f t="shared" si="31"/>
        <v>RS</v>
      </c>
      <c r="AH90" s="54" t="str">
        <f t="shared" si="32"/>
        <v>ALPalmeira dos Índios</v>
      </c>
      <c r="AI90" s="73">
        <v>2706307</v>
      </c>
    </row>
    <row r="91" spans="1:35" s="54" customFormat="1" ht="19.5" customHeight="1" x14ac:dyDescent="0.25">
      <c r="A91" s="157" t="str">
        <f>Controles!$B$2</f>
        <v>RS</v>
      </c>
      <c r="B91" s="157">
        <f>Controles!$C$2</f>
        <v>10</v>
      </c>
      <c r="C91" s="214" t="s">
        <v>1</v>
      </c>
      <c r="D91" s="42"/>
      <c r="E91" s="214" t="e">
        <f t="shared" si="28"/>
        <v>#N/A</v>
      </c>
      <c r="F91" s="42"/>
      <c r="G91" s="43"/>
      <c r="H91" s="42"/>
      <c r="I91" s="42"/>
      <c r="J91" s="214">
        <f t="shared" si="33"/>
        <v>0</v>
      </c>
      <c r="K91" s="42"/>
      <c r="L91" s="42"/>
      <c r="M91" s="42"/>
      <c r="N91" s="42"/>
      <c r="O91" s="214">
        <f t="shared" si="21"/>
        <v>0</v>
      </c>
      <c r="P91" s="214">
        <f t="shared" si="22"/>
        <v>0</v>
      </c>
      <c r="Q91" s="214">
        <f t="shared" si="23"/>
        <v>0</v>
      </c>
      <c r="R91" s="215">
        <f t="shared" si="24"/>
        <v>0</v>
      </c>
      <c r="S91" s="214">
        <f t="shared" si="25"/>
        <v>0</v>
      </c>
      <c r="T91" s="214">
        <f t="shared" si="26"/>
        <v>0</v>
      </c>
      <c r="U91" s="214">
        <f t="shared" si="27"/>
        <v>0</v>
      </c>
      <c r="V91" s="214" t="str">
        <f t="shared" si="29"/>
        <v>NÃO</v>
      </c>
      <c r="Y91" s="242">
        <f t="shared" si="30"/>
        <v>0</v>
      </c>
      <c r="Z91" s="73" t="s">
        <v>33</v>
      </c>
      <c r="AA91" s="73" t="s">
        <v>1611</v>
      </c>
      <c r="AB91" s="73">
        <v>2706406</v>
      </c>
      <c r="AC91" s="243"/>
      <c r="AD91" s="243"/>
      <c r="AF91" s="42" t="str">
        <f t="shared" si="31"/>
        <v>RS</v>
      </c>
      <c r="AH91" s="54" t="str">
        <f t="shared" si="32"/>
        <v>ALPão de Açúcar</v>
      </c>
      <c r="AI91" s="73">
        <v>2706406</v>
      </c>
    </row>
    <row r="92" spans="1:35" s="54" customFormat="1" ht="19.5" customHeight="1" x14ac:dyDescent="0.25">
      <c r="A92" s="157" t="str">
        <f>Controles!$B$2</f>
        <v>RS</v>
      </c>
      <c r="B92" s="157">
        <f>Controles!$C$2</f>
        <v>10</v>
      </c>
      <c r="C92" s="214" t="s">
        <v>1</v>
      </c>
      <c r="D92" s="42"/>
      <c r="E92" s="214" t="e">
        <f t="shared" si="28"/>
        <v>#N/A</v>
      </c>
      <c r="F92" s="42"/>
      <c r="G92" s="43"/>
      <c r="H92" s="42"/>
      <c r="I92" s="42"/>
      <c r="J92" s="214">
        <f t="shared" si="33"/>
        <v>0</v>
      </c>
      <c r="K92" s="42"/>
      <c r="L92" s="42"/>
      <c r="M92" s="42"/>
      <c r="N92" s="42"/>
      <c r="O92" s="214">
        <f t="shared" si="21"/>
        <v>0</v>
      </c>
      <c r="P92" s="214">
        <f t="shared" si="22"/>
        <v>0</v>
      </c>
      <c r="Q92" s="214">
        <f t="shared" si="23"/>
        <v>0</v>
      </c>
      <c r="R92" s="215">
        <f t="shared" si="24"/>
        <v>0</v>
      </c>
      <c r="S92" s="214">
        <f t="shared" si="25"/>
        <v>0</v>
      </c>
      <c r="T92" s="214">
        <f t="shared" si="26"/>
        <v>0</v>
      </c>
      <c r="U92" s="214">
        <f t="shared" si="27"/>
        <v>0</v>
      </c>
      <c r="V92" s="214" t="str">
        <f t="shared" si="29"/>
        <v>NÃO</v>
      </c>
      <c r="Y92" s="242">
        <f t="shared" si="30"/>
        <v>0</v>
      </c>
      <c r="Z92" s="73" t="s">
        <v>33</v>
      </c>
      <c r="AA92" s="73" t="s">
        <v>1632</v>
      </c>
      <c r="AB92" s="73">
        <v>2706422</v>
      </c>
      <c r="AC92" s="243"/>
      <c r="AD92" s="243"/>
      <c r="AF92" s="42" t="str">
        <f t="shared" si="31"/>
        <v>RS</v>
      </c>
      <c r="AH92" s="54" t="str">
        <f t="shared" si="32"/>
        <v>ALPariconha</v>
      </c>
      <c r="AI92" s="73">
        <v>2706422</v>
      </c>
    </row>
    <row r="93" spans="1:35" s="54" customFormat="1" ht="19.5" customHeight="1" x14ac:dyDescent="0.25">
      <c r="A93" s="157" t="str">
        <f>Controles!$B$2</f>
        <v>RS</v>
      </c>
      <c r="B93" s="157">
        <f>Controles!$C$2</f>
        <v>10</v>
      </c>
      <c r="C93" s="214" t="s">
        <v>1</v>
      </c>
      <c r="D93" s="42"/>
      <c r="E93" s="214" t="e">
        <f t="shared" si="28"/>
        <v>#N/A</v>
      </c>
      <c r="F93" s="42"/>
      <c r="G93" s="43"/>
      <c r="H93" s="42"/>
      <c r="I93" s="42"/>
      <c r="J93" s="214">
        <f t="shared" si="33"/>
        <v>0</v>
      </c>
      <c r="K93" s="42"/>
      <c r="L93" s="42"/>
      <c r="M93" s="42"/>
      <c r="N93" s="42"/>
      <c r="O93" s="214">
        <f t="shared" si="21"/>
        <v>0</v>
      </c>
      <c r="P93" s="214">
        <f t="shared" si="22"/>
        <v>0</v>
      </c>
      <c r="Q93" s="214">
        <f t="shared" si="23"/>
        <v>0</v>
      </c>
      <c r="R93" s="215">
        <f t="shared" si="24"/>
        <v>0</v>
      </c>
      <c r="S93" s="214">
        <f t="shared" si="25"/>
        <v>0</v>
      </c>
      <c r="T93" s="214">
        <f t="shared" si="26"/>
        <v>0</v>
      </c>
      <c r="U93" s="214">
        <f t="shared" si="27"/>
        <v>0</v>
      </c>
      <c r="V93" s="214" t="str">
        <f t="shared" si="29"/>
        <v>NÃO</v>
      </c>
      <c r="Y93" s="242">
        <f t="shared" si="30"/>
        <v>0</v>
      </c>
      <c r="Z93" s="73" t="s">
        <v>33</v>
      </c>
      <c r="AA93" s="73" t="s">
        <v>1653</v>
      </c>
      <c r="AB93" s="73">
        <v>2706448</v>
      </c>
      <c r="AC93" s="243"/>
      <c r="AD93" s="243"/>
      <c r="AF93" s="42" t="str">
        <f t="shared" si="31"/>
        <v>RS</v>
      </c>
      <c r="AH93" s="54" t="str">
        <f t="shared" si="32"/>
        <v>ALParipueira</v>
      </c>
      <c r="AI93" s="73">
        <v>2706448</v>
      </c>
    </row>
    <row r="94" spans="1:35" s="54" customFormat="1" ht="19.5" customHeight="1" x14ac:dyDescent="0.25">
      <c r="A94" s="157" t="str">
        <f>Controles!$B$2</f>
        <v>RS</v>
      </c>
      <c r="B94" s="157">
        <f>Controles!$C$2</f>
        <v>10</v>
      </c>
      <c r="C94" s="214" t="s">
        <v>1</v>
      </c>
      <c r="D94" s="42"/>
      <c r="E94" s="214" t="e">
        <f t="shared" si="28"/>
        <v>#N/A</v>
      </c>
      <c r="F94" s="42"/>
      <c r="G94" s="43"/>
      <c r="H94" s="42"/>
      <c r="I94" s="42"/>
      <c r="J94" s="214">
        <f t="shared" si="33"/>
        <v>0</v>
      </c>
      <c r="K94" s="42"/>
      <c r="L94" s="42"/>
      <c r="M94" s="42"/>
      <c r="N94" s="42"/>
      <c r="O94" s="214">
        <f t="shared" si="21"/>
        <v>0</v>
      </c>
      <c r="P94" s="214">
        <f t="shared" si="22"/>
        <v>0</v>
      </c>
      <c r="Q94" s="214">
        <f t="shared" si="23"/>
        <v>0</v>
      </c>
      <c r="R94" s="215">
        <f t="shared" si="24"/>
        <v>0</v>
      </c>
      <c r="S94" s="214">
        <f t="shared" si="25"/>
        <v>0</v>
      </c>
      <c r="T94" s="214">
        <f t="shared" si="26"/>
        <v>0</v>
      </c>
      <c r="U94" s="214">
        <f t="shared" si="27"/>
        <v>0</v>
      </c>
      <c r="V94" s="214" t="str">
        <f t="shared" si="29"/>
        <v>NÃO</v>
      </c>
      <c r="Y94" s="242">
        <f t="shared" si="30"/>
        <v>0</v>
      </c>
      <c r="Z94" s="73" t="s">
        <v>33</v>
      </c>
      <c r="AA94" s="73" t="s">
        <v>1673</v>
      </c>
      <c r="AB94" s="73">
        <v>2706505</v>
      </c>
      <c r="AC94" s="243"/>
      <c r="AD94" s="243"/>
      <c r="AF94" s="42" t="str">
        <f t="shared" si="31"/>
        <v>RS</v>
      </c>
      <c r="AH94" s="54" t="str">
        <f t="shared" si="32"/>
        <v>ALPasso de Camaragibe</v>
      </c>
      <c r="AI94" s="73">
        <v>2706505</v>
      </c>
    </row>
    <row r="95" spans="1:35" s="54" customFormat="1" ht="19.5" customHeight="1" x14ac:dyDescent="0.25">
      <c r="A95" s="157" t="str">
        <f>Controles!$B$2</f>
        <v>RS</v>
      </c>
      <c r="B95" s="157">
        <f>Controles!$C$2</f>
        <v>10</v>
      </c>
      <c r="C95" s="214" t="s">
        <v>1</v>
      </c>
      <c r="D95" s="42"/>
      <c r="E95" s="214" t="e">
        <f t="shared" si="28"/>
        <v>#N/A</v>
      </c>
      <c r="F95" s="42"/>
      <c r="G95" s="43"/>
      <c r="H95" s="42"/>
      <c r="I95" s="42"/>
      <c r="J95" s="214">
        <f t="shared" si="33"/>
        <v>0</v>
      </c>
      <c r="K95" s="42"/>
      <c r="L95" s="42"/>
      <c r="M95" s="42"/>
      <c r="N95" s="42"/>
      <c r="O95" s="214">
        <f t="shared" si="21"/>
        <v>0</v>
      </c>
      <c r="P95" s="214">
        <f t="shared" si="22"/>
        <v>0</v>
      </c>
      <c r="Q95" s="214">
        <f t="shared" si="23"/>
        <v>0</v>
      </c>
      <c r="R95" s="215">
        <f t="shared" si="24"/>
        <v>0</v>
      </c>
      <c r="S95" s="214">
        <f t="shared" si="25"/>
        <v>0</v>
      </c>
      <c r="T95" s="214">
        <f t="shared" si="26"/>
        <v>0</v>
      </c>
      <c r="U95" s="214">
        <f t="shared" si="27"/>
        <v>0</v>
      </c>
      <c r="V95" s="214" t="str">
        <f t="shared" si="29"/>
        <v>NÃO</v>
      </c>
      <c r="Y95" s="242">
        <f t="shared" si="30"/>
        <v>0</v>
      </c>
      <c r="Z95" s="73" t="s">
        <v>33</v>
      </c>
      <c r="AA95" s="73" t="s">
        <v>1694</v>
      </c>
      <c r="AB95" s="73">
        <v>2706604</v>
      </c>
      <c r="AC95" s="243"/>
      <c r="AD95" s="243"/>
      <c r="AF95" s="42" t="str">
        <f t="shared" si="31"/>
        <v>RS</v>
      </c>
      <c r="AH95" s="54" t="str">
        <f t="shared" si="32"/>
        <v>ALPaulo Jacinto</v>
      </c>
      <c r="AI95" s="73">
        <v>2706604</v>
      </c>
    </row>
    <row r="96" spans="1:35" s="54" customFormat="1" ht="19.5" customHeight="1" x14ac:dyDescent="0.25">
      <c r="A96" s="157" t="str">
        <f>Controles!$B$2</f>
        <v>RS</v>
      </c>
      <c r="B96" s="157">
        <f>Controles!$C$2</f>
        <v>10</v>
      </c>
      <c r="C96" s="214" t="s">
        <v>1</v>
      </c>
      <c r="D96" s="42"/>
      <c r="E96" s="214" t="e">
        <f t="shared" si="28"/>
        <v>#N/A</v>
      </c>
      <c r="F96" s="42"/>
      <c r="G96" s="43"/>
      <c r="H96" s="42"/>
      <c r="I96" s="42"/>
      <c r="J96" s="214">
        <f t="shared" si="33"/>
        <v>0</v>
      </c>
      <c r="K96" s="42"/>
      <c r="L96" s="42"/>
      <c r="M96" s="42"/>
      <c r="N96" s="42"/>
      <c r="O96" s="214">
        <f t="shared" si="21"/>
        <v>0</v>
      </c>
      <c r="P96" s="214">
        <f t="shared" si="22"/>
        <v>0</v>
      </c>
      <c r="Q96" s="214">
        <f t="shared" si="23"/>
        <v>0</v>
      </c>
      <c r="R96" s="215">
        <f t="shared" si="24"/>
        <v>0</v>
      </c>
      <c r="S96" s="214">
        <f t="shared" si="25"/>
        <v>0</v>
      </c>
      <c r="T96" s="214">
        <f t="shared" si="26"/>
        <v>0</v>
      </c>
      <c r="U96" s="214">
        <f t="shared" si="27"/>
        <v>0</v>
      </c>
      <c r="V96" s="214" t="str">
        <f t="shared" si="29"/>
        <v>NÃO</v>
      </c>
      <c r="Y96" s="242">
        <f t="shared" si="30"/>
        <v>0</v>
      </c>
      <c r="Z96" s="73" t="s">
        <v>33</v>
      </c>
      <c r="AA96" s="73" t="s">
        <v>1714</v>
      </c>
      <c r="AB96" s="73">
        <v>2706703</v>
      </c>
      <c r="AC96" s="243"/>
      <c r="AD96" s="243"/>
      <c r="AF96" s="42" t="str">
        <f t="shared" si="31"/>
        <v>RS</v>
      </c>
      <c r="AH96" s="54" t="str">
        <f t="shared" si="32"/>
        <v>ALPenedo</v>
      </c>
      <c r="AI96" s="73">
        <v>2706703</v>
      </c>
    </row>
    <row r="97" spans="1:35" s="54" customFormat="1" ht="19.5" customHeight="1" x14ac:dyDescent="0.25">
      <c r="A97" s="157" t="str">
        <f>Controles!$B$2</f>
        <v>RS</v>
      </c>
      <c r="B97" s="157">
        <f>Controles!$C$2</f>
        <v>10</v>
      </c>
      <c r="C97" s="214" t="s">
        <v>1</v>
      </c>
      <c r="D97" s="42"/>
      <c r="E97" s="214" t="e">
        <f t="shared" si="28"/>
        <v>#N/A</v>
      </c>
      <c r="F97" s="42"/>
      <c r="G97" s="43"/>
      <c r="H97" s="42"/>
      <c r="I97" s="42"/>
      <c r="J97" s="214">
        <f t="shared" si="33"/>
        <v>0</v>
      </c>
      <c r="K97" s="42"/>
      <c r="L97" s="42"/>
      <c r="M97" s="42"/>
      <c r="N97" s="42"/>
      <c r="O97" s="214">
        <f t="shared" si="21"/>
        <v>0</v>
      </c>
      <c r="P97" s="214">
        <f t="shared" si="22"/>
        <v>0</v>
      </c>
      <c r="Q97" s="214">
        <f t="shared" si="23"/>
        <v>0</v>
      </c>
      <c r="R97" s="215">
        <f t="shared" si="24"/>
        <v>0</v>
      </c>
      <c r="S97" s="214">
        <f t="shared" si="25"/>
        <v>0</v>
      </c>
      <c r="T97" s="214">
        <f t="shared" si="26"/>
        <v>0</v>
      </c>
      <c r="U97" s="214">
        <f t="shared" si="27"/>
        <v>0</v>
      </c>
      <c r="V97" s="214" t="str">
        <f t="shared" si="29"/>
        <v>NÃO</v>
      </c>
      <c r="Y97" s="242">
        <f t="shared" si="30"/>
        <v>0</v>
      </c>
      <c r="Z97" s="73" t="s">
        <v>33</v>
      </c>
      <c r="AA97" s="73" t="s">
        <v>1735</v>
      </c>
      <c r="AB97" s="73">
        <v>2706802</v>
      </c>
      <c r="AC97" s="243"/>
      <c r="AD97" s="243"/>
      <c r="AF97" s="42" t="str">
        <f t="shared" si="31"/>
        <v>RS</v>
      </c>
      <c r="AH97" s="54" t="str">
        <f t="shared" si="32"/>
        <v>ALPiaçabuçu</v>
      </c>
      <c r="AI97" s="73">
        <v>2706802</v>
      </c>
    </row>
    <row r="98" spans="1:35" s="54" customFormat="1" ht="19.5" customHeight="1" x14ac:dyDescent="0.25">
      <c r="A98" s="157" t="str">
        <f>Controles!$B$2</f>
        <v>RS</v>
      </c>
      <c r="B98" s="157">
        <f>Controles!$C$2</f>
        <v>10</v>
      </c>
      <c r="C98" s="214" t="s">
        <v>1</v>
      </c>
      <c r="D98" s="42"/>
      <c r="E98" s="214" t="e">
        <f t="shared" si="28"/>
        <v>#N/A</v>
      </c>
      <c r="F98" s="42"/>
      <c r="G98" s="43"/>
      <c r="H98" s="42"/>
      <c r="I98" s="42"/>
      <c r="J98" s="214">
        <f t="shared" si="33"/>
        <v>0</v>
      </c>
      <c r="K98" s="42"/>
      <c r="L98" s="42"/>
      <c r="M98" s="42"/>
      <c r="N98" s="42"/>
      <c r="O98" s="214">
        <f t="shared" ref="O98:O129" si="34">IF((H98&gt;L98),"ERRO",0)</f>
        <v>0</v>
      </c>
      <c r="P98" s="214">
        <f t="shared" ref="P98:P129" si="35">IF(AND(L98&gt;0,H98+I98=0),"ERRO",0)</f>
        <v>0</v>
      </c>
      <c r="Q98" s="214">
        <f t="shared" ref="Q98:Q129" si="36">IF(AND(I98=0,L98&gt;K98),"ERRO",0)</f>
        <v>0</v>
      </c>
      <c r="R98" s="215">
        <f t="shared" ref="R98:R129" si="37">IF(AND(I98=0,M98&gt;L98),"ERRO",0)</f>
        <v>0</v>
      </c>
      <c r="S98" s="214">
        <f t="shared" ref="S98:S129" si="38">IF(M98&gt;0, IF(H98= 0, IF(I98=0, "ERRO",0),0),0)</f>
        <v>0</v>
      </c>
      <c r="T98" s="214">
        <f t="shared" ref="T98:T129" si="39">IF(N98&gt;0, IF(H98= 0, IF(I98=0, "ERRO",0),0),0)</f>
        <v>0</v>
      </c>
      <c r="U98" s="214">
        <f t="shared" ref="U98:U129" si="40">IF(M98+N98&gt;K98,"VERIFICAR",0)</f>
        <v>0</v>
      </c>
      <c r="V98" s="214" t="str">
        <f t="shared" si="29"/>
        <v>NÃO</v>
      </c>
      <c r="Y98" s="242">
        <f t="shared" si="30"/>
        <v>0</v>
      </c>
      <c r="Z98" s="73" t="s">
        <v>33</v>
      </c>
      <c r="AA98" s="73" t="s">
        <v>1756</v>
      </c>
      <c r="AB98" s="73">
        <v>2706901</v>
      </c>
      <c r="AC98" s="243"/>
      <c r="AD98" s="243"/>
      <c r="AF98" s="42" t="str">
        <f t="shared" si="31"/>
        <v>RS</v>
      </c>
      <c r="AH98" s="54" t="str">
        <f t="shared" si="32"/>
        <v>ALPilar</v>
      </c>
      <c r="AI98" s="73">
        <v>2706901</v>
      </c>
    </row>
    <row r="99" spans="1:35" s="54" customFormat="1" ht="19.5" customHeight="1" x14ac:dyDescent="0.25">
      <c r="A99" s="157" t="str">
        <f>Controles!$B$2</f>
        <v>RS</v>
      </c>
      <c r="B99" s="157">
        <f>Controles!$C$2</f>
        <v>10</v>
      </c>
      <c r="C99" s="214" t="s">
        <v>1</v>
      </c>
      <c r="D99" s="42"/>
      <c r="E99" s="214" t="e">
        <f t="shared" si="28"/>
        <v>#N/A</v>
      </c>
      <c r="F99" s="42"/>
      <c r="G99" s="43"/>
      <c r="H99" s="42"/>
      <c r="I99" s="42"/>
      <c r="J99" s="214">
        <f t="shared" si="33"/>
        <v>0</v>
      </c>
      <c r="K99" s="42"/>
      <c r="L99" s="42"/>
      <c r="M99" s="42"/>
      <c r="N99" s="42"/>
      <c r="O99" s="214">
        <f t="shared" si="34"/>
        <v>0</v>
      </c>
      <c r="P99" s="214">
        <f t="shared" si="35"/>
        <v>0</v>
      </c>
      <c r="Q99" s="214">
        <f t="shared" si="36"/>
        <v>0</v>
      </c>
      <c r="R99" s="215">
        <f t="shared" si="37"/>
        <v>0</v>
      </c>
      <c r="S99" s="214">
        <f t="shared" si="38"/>
        <v>0</v>
      </c>
      <c r="T99" s="214">
        <f t="shared" si="39"/>
        <v>0</v>
      </c>
      <c r="U99" s="214">
        <f t="shared" si="40"/>
        <v>0</v>
      </c>
      <c r="V99" s="214" t="str">
        <f t="shared" si="29"/>
        <v>NÃO</v>
      </c>
      <c r="Y99" s="242">
        <f t="shared" si="30"/>
        <v>0</v>
      </c>
      <c r="Z99" s="73" t="s">
        <v>33</v>
      </c>
      <c r="AA99" s="73" t="s">
        <v>1776</v>
      </c>
      <c r="AB99" s="73">
        <v>2707008</v>
      </c>
      <c r="AC99" s="243"/>
      <c r="AD99" s="243"/>
      <c r="AF99" s="42" t="str">
        <f t="shared" si="31"/>
        <v>RS</v>
      </c>
      <c r="AH99" s="54" t="str">
        <f t="shared" si="32"/>
        <v>ALPindoba</v>
      </c>
      <c r="AI99" s="73">
        <v>2707008</v>
      </c>
    </row>
    <row r="100" spans="1:35" s="54" customFormat="1" ht="19.5" customHeight="1" x14ac:dyDescent="0.25">
      <c r="A100" s="157" t="str">
        <f>Controles!$B$2</f>
        <v>RS</v>
      </c>
      <c r="B100" s="157">
        <f>Controles!$C$2</f>
        <v>10</v>
      </c>
      <c r="C100" s="214" t="s">
        <v>1</v>
      </c>
      <c r="D100" s="42"/>
      <c r="E100" s="214" t="e">
        <f t="shared" si="28"/>
        <v>#N/A</v>
      </c>
      <c r="F100" s="42"/>
      <c r="G100" s="43"/>
      <c r="H100" s="42"/>
      <c r="I100" s="42"/>
      <c r="J100" s="214">
        <f t="shared" si="33"/>
        <v>0</v>
      </c>
      <c r="K100" s="42"/>
      <c r="L100" s="42"/>
      <c r="M100" s="42"/>
      <c r="N100" s="42"/>
      <c r="O100" s="214">
        <f t="shared" si="34"/>
        <v>0</v>
      </c>
      <c r="P100" s="214">
        <f t="shared" si="35"/>
        <v>0</v>
      </c>
      <c r="Q100" s="214">
        <f t="shared" si="36"/>
        <v>0</v>
      </c>
      <c r="R100" s="215">
        <f t="shared" si="37"/>
        <v>0</v>
      </c>
      <c r="S100" s="214">
        <f t="shared" si="38"/>
        <v>0</v>
      </c>
      <c r="T100" s="214">
        <f t="shared" si="39"/>
        <v>0</v>
      </c>
      <c r="U100" s="214">
        <f t="shared" si="40"/>
        <v>0</v>
      </c>
      <c r="V100" s="214" t="str">
        <f t="shared" si="29"/>
        <v>NÃO</v>
      </c>
      <c r="Y100" s="242">
        <f t="shared" si="30"/>
        <v>0</v>
      </c>
      <c r="Z100" s="73" t="s">
        <v>33</v>
      </c>
      <c r="AA100" s="73" t="s">
        <v>1795</v>
      </c>
      <c r="AB100" s="73">
        <v>2707107</v>
      </c>
      <c r="AC100" s="243"/>
      <c r="AD100" s="243"/>
      <c r="AF100" s="42" t="str">
        <f t="shared" si="31"/>
        <v>RS</v>
      </c>
      <c r="AH100" s="54" t="str">
        <f t="shared" si="32"/>
        <v>ALPiranhas</v>
      </c>
      <c r="AI100" s="73">
        <v>2707107</v>
      </c>
    </row>
    <row r="101" spans="1:35" s="54" customFormat="1" ht="19.5" customHeight="1" x14ac:dyDescent="0.25">
      <c r="A101" s="157" t="str">
        <f>Controles!$B$2</f>
        <v>RS</v>
      </c>
      <c r="B101" s="157">
        <f>Controles!$C$2</f>
        <v>10</v>
      </c>
      <c r="C101" s="214" t="s">
        <v>1</v>
      </c>
      <c r="D101" s="42"/>
      <c r="E101" s="214" t="e">
        <f t="shared" si="28"/>
        <v>#N/A</v>
      </c>
      <c r="F101" s="42"/>
      <c r="G101" s="43"/>
      <c r="H101" s="42"/>
      <c r="I101" s="42"/>
      <c r="J101" s="214">
        <f t="shared" si="33"/>
        <v>0</v>
      </c>
      <c r="K101" s="42"/>
      <c r="L101" s="42"/>
      <c r="M101" s="42"/>
      <c r="N101" s="42"/>
      <c r="O101" s="214">
        <f t="shared" si="34"/>
        <v>0</v>
      </c>
      <c r="P101" s="214">
        <f t="shared" si="35"/>
        <v>0</v>
      </c>
      <c r="Q101" s="214">
        <f t="shared" si="36"/>
        <v>0</v>
      </c>
      <c r="R101" s="215">
        <f t="shared" si="37"/>
        <v>0</v>
      </c>
      <c r="S101" s="214">
        <f t="shared" si="38"/>
        <v>0</v>
      </c>
      <c r="T101" s="214">
        <f t="shared" si="39"/>
        <v>0</v>
      </c>
      <c r="U101" s="214">
        <f t="shared" si="40"/>
        <v>0</v>
      </c>
      <c r="V101" s="214" t="str">
        <f t="shared" si="29"/>
        <v>NÃO</v>
      </c>
      <c r="Y101" s="242">
        <f t="shared" si="30"/>
        <v>0</v>
      </c>
      <c r="Z101" s="73" t="s">
        <v>33</v>
      </c>
      <c r="AA101" s="73" t="s">
        <v>1814</v>
      </c>
      <c r="AB101" s="73">
        <v>2707206</v>
      </c>
      <c r="AC101" s="243"/>
      <c r="AD101" s="243"/>
      <c r="AF101" s="42" t="str">
        <f t="shared" si="31"/>
        <v>RS</v>
      </c>
      <c r="AH101" s="54" t="str">
        <f t="shared" si="32"/>
        <v>ALPoço das Trincheiras</v>
      </c>
      <c r="AI101" s="73">
        <v>2707206</v>
      </c>
    </row>
    <row r="102" spans="1:35" s="54" customFormat="1" ht="19.5" customHeight="1" x14ac:dyDescent="0.25">
      <c r="A102" s="157" t="str">
        <f>Controles!$B$2</f>
        <v>RS</v>
      </c>
      <c r="B102" s="157">
        <f>Controles!$C$2</f>
        <v>10</v>
      </c>
      <c r="C102" s="214" t="s">
        <v>1</v>
      </c>
      <c r="D102" s="42"/>
      <c r="E102" s="214" t="e">
        <f t="shared" si="28"/>
        <v>#N/A</v>
      </c>
      <c r="F102" s="42"/>
      <c r="G102" s="43"/>
      <c r="H102" s="42"/>
      <c r="I102" s="42"/>
      <c r="J102" s="214">
        <f t="shared" si="33"/>
        <v>0</v>
      </c>
      <c r="K102" s="42"/>
      <c r="L102" s="42"/>
      <c r="M102" s="42"/>
      <c r="N102" s="42"/>
      <c r="O102" s="214">
        <f t="shared" si="34"/>
        <v>0</v>
      </c>
      <c r="P102" s="214">
        <f t="shared" si="35"/>
        <v>0</v>
      </c>
      <c r="Q102" s="214">
        <f t="shared" si="36"/>
        <v>0</v>
      </c>
      <c r="R102" s="215">
        <f t="shared" si="37"/>
        <v>0</v>
      </c>
      <c r="S102" s="214">
        <f t="shared" si="38"/>
        <v>0</v>
      </c>
      <c r="T102" s="214">
        <f t="shared" si="39"/>
        <v>0</v>
      </c>
      <c r="U102" s="214">
        <f t="shared" si="40"/>
        <v>0</v>
      </c>
      <c r="V102" s="214" t="str">
        <f t="shared" si="29"/>
        <v>NÃO</v>
      </c>
      <c r="Y102" s="242">
        <f t="shared" si="30"/>
        <v>0</v>
      </c>
      <c r="Z102" s="73" t="s">
        <v>33</v>
      </c>
      <c r="AA102" s="73" t="s">
        <v>1833</v>
      </c>
      <c r="AB102" s="73">
        <v>2707305</v>
      </c>
      <c r="AC102" s="243"/>
      <c r="AD102" s="243"/>
      <c r="AF102" s="42" t="str">
        <f t="shared" si="31"/>
        <v>RS</v>
      </c>
      <c r="AH102" s="54" t="str">
        <f t="shared" si="32"/>
        <v>ALPorto Calvo</v>
      </c>
      <c r="AI102" s="73">
        <v>2707305</v>
      </c>
    </row>
    <row r="103" spans="1:35" s="54" customFormat="1" ht="19.5" customHeight="1" x14ac:dyDescent="0.25">
      <c r="A103" s="157" t="str">
        <f>Controles!$B$2</f>
        <v>RS</v>
      </c>
      <c r="B103" s="157">
        <f>Controles!$C$2</f>
        <v>10</v>
      </c>
      <c r="C103" s="214" t="s">
        <v>1</v>
      </c>
      <c r="D103" s="42"/>
      <c r="E103" s="214" t="e">
        <f t="shared" si="28"/>
        <v>#N/A</v>
      </c>
      <c r="F103" s="42"/>
      <c r="G103" s="43"/>
      <c r="H103" s="42"/>
      <c r="I103" s="42"/>
      <c r="J103" s="214">
        <f t="shared" si="33"/>
        <v>0</v>
      </c>
      <c r="K103" s="42"/>
      <c r="L103" s="42"/>
      <c r="M103" s="42"/>
      <c r="N103" s="42"/>
      <c r="O103" s="214">
        <f t="shared" si="34"/>
        <v>0</v>
      </c>
      <c r="P103" s="214">
        <f t="shared" si="35"/>
        <v>0</v>
      </c>
      <c r="Q103" s="214">
        <f t="shared" si="36"/>
        <v>0</v>
      </c>
      <c r="R103" s="215">
        <f t="shared" si="37"/>
        <v>0</v>
      </c>
      <c r="S103" s="214">
        <f t="shared" si="38"/>
        <v>0</v>
      </c>
      <c r="T103" s="214">
        <f t="shared" si="39"/>
        <v>0</v>
      </c>
      <c r="U103" s="214">
        <f t="shared" si="40"/>
        <v>0</v>
      </c>
      <c r="V103" s="214" t="str">
        <f t="shared" si="29"/>
        <v>NÃO</v>
      </c>
      <c r="Y103" s="242">
        <f t="shared" si="30"/>
        <v>0</v>
      </c>
      <c r="Z103" s="73" t="s">
        <v>33</v>
      </c>
      <c r="AA103" s="73" t="s">
        <v>1851</v>
      </c>
      <c r="AB103" s="73">
        <v>2707404</v>
      </c>
      <c r="AC103" s="243"/>
      <c r="AD103" s="243"/>
      <c r="AF103" s="42" t="str">
        <f t="shared" si="31"/>
        <v>RS</v>
      </c>
      <c r="AH103" s="54" t="str">
        <f t="shared" si="32"/>
        <v>ALPorto de Pedras</v>
      </c>
      <c r="AI103" s="73">
        <v>2707404</v>
      </c>
    </row>
    <row r="104" spans="1:35" s="54" customFormat="1" ht="19.5" customHeight="1" x14ac:dyDescent="0.25">
      <c r="A104" s="157" t="str">
        <f>Controles!$B$2</f>
        <v>RS</v>
      </c>
      <c r="B104" s="157">
        <f>Controles!$C$2</f>
        <v>10</v>
      </c>
      <c r="C104" s="214" t="s">
        <v>1</v>
      </c>
      <c r="D104" s="42"/>
      <c r="E104" s="214" t="e">
        <f t="shared" si="28"/>
        <v>#N/A</v>
      </c>
      <c r="F104" s="42"/>
      <c r="G104" s="43"/>
      <c r="H104" s="42"/>
      <c r="I104" s="42"/>
      <c r="J104" s="214">
        <f t="shared" si="33"/>
        <v>0</v>
      </c>
      <c r="K104" s="42"/>
      <c r="L104" s="42"/>
      <c r="M104" s="42"/>
      <c r="N104" s="42"/>
      <c r="O104" s="214">
        <f t="shared" si="34"/>
        <v>0</v>
      </c>
      <c r="P104" s="214">
        <f t="shared" si="35"/>
        <v>0</v>
      </c>
      <c r="Q104" s="214">
        <f t="shared" si="36"/>
        <v>0</v>
      </c>
      <c r="R104" s="215">
        <f t="shared" si="37"/>
        <v>0</v>
      </c>
      <c r="S104" s="214">
        <f t="shared" si="38"/>
        <v>0</v>
      </c>
      <c r="T104" s="214">
        <f t="shared" si="39"/>
        <v>0</v>
      </c>
      <c r="U104" s="214">
        <f t="shared" si="40"/>
        <v>0</v>
      </c>
      <c r="V104" s="214" t="str">
        <f t="shared" si="29"/>
        <v>NÃO</v>
      </c>
      <c r="Y104" s="242">
        <f t="shared" si="30"/>
        <v>0</v>
      </c>
      <c r="Z104" s="73" t="s">
        <v>33</v>
      </c>
      <c r="AA104" s="73" t="s">
        <v>1869</v>
      </c>
      <c r="AB104" s="73">
        <v>2707503</v>
      </c>
      <c r="AC104" s="243"/>
      <c r="AD104" s="243"/>
      <c r="AF104" s="42" t="str">
        <f t="shared" si="31"/>
        <v>RS</v>
      </c>
      <c r="AH104" s="54" t="str">
        <f t="shared" si="32"/>
        <v>ALPorto Real do Colégio</v>
      </c>
      <c r="AI104" s="73">
        <v>2707503</v>
      </c>
    </row>
    <row r="105" spans="1:35" s="54" customFormat="1" ht="19.5" customHeight="1" x14ac:dyDescent="0.25">
      <c r="A105" s="157" t="str">
        <f>Controles!$B$2</f>
        <v>RS</v>
      </c>
      <c r="B105" s="157">
        <f>Controles!$C$2</f>
        <v>10</v>
      </c>
      <c r="C105" s="214" t="s">
        <v>1</v>
      </c>
      <c r="D105" s="42"/>
      <c r="E105" s="214" t="e">
        <f t="shared" si="28"/>
        <v>#N/A</v>
      </c>
      <c r="F105" s="42"/>
      <c r="G105" s="43"/>
      <c r="H105" s="42"/>
      <c r="I105" s="42"/>
      <c r="J105" s="214">
        <f t="shared" si="33"/>
        <v>0</v>
      </c>
      <c r="K105" s="42"/>
      <c r="L105" s="42"/>
      <c r="M105" s="42"/>
      <c r="N105" s="42"/>
      <c r="O105" s="214">
        <f t="shared" si="34"/>
        <v>0</v>
      </c>
      <c r="P105" s="214">
        <f t="shared" si="35"/>
        <v>0</v>
      </c>
      <c r="Q105" s="214">
        <f t="shared" si="36"/>
        <v>0</v>
      </c>
      <c r="R105" s="215">
        <f t="shared" si="37"/>
        <v>0</v>
      </c>
      <c r="S105" s="214">
        <f t="shared" si="38"/>
        <v>0</v>
      </c>
      <c r="T105" s="214">
        <f t="shared" si="39"/>
        <v>0</v>
      </c>
      <c r="U105" s="214">
        <f t="shared" si="40"/>
        <v>0</v>
      </c>
      <c r="V105" s="214" t="str">
        <f t="shared" si="29"/>
        <v>NÃO</v>
      </c>
      <c r="Y105" s="242">
        <f t="shared" si="30"/>
        <v>0</v>
      </c>
      <c r="Z105" s="73" t="s">
        <v>33</v>
      </c>
      <c r="AA105" s="73" t="s">
        <v>1886</v>
      </c>
      <c r="AB105" s="73">
        <v>2707602</v>
      </c>
      <c r="AC105" s="243"/>
      <c r="AD105" s="243"/>
      <c r="AF105" s="42" t="str">
        <f t="shared" si="31"/>
        <v>RS</v>
      </c>
      <c r="AH105" s="54" t="str">
        <f t="shared" si="32"/>
        <v>ALQuebrangulo</v>
      </c>
      <c r="AI105" s="73">
        <v>2707602</v>
      </c>
    </row>
    <row r="106" spans="1:35" s="54" customFormat="1" ht="19.5" customHeight="1" x14ac:dyDescent="0.25">
      <c r="A106" s="157" t="str">
        <f>Controles!$B$2</f>
        <v>RS</v>
      </c>
      <c r="B106" s="157">
        <f>Controles!$C$2</f>
        <v>10</v>
      </c>
      <c r="C106" s="214" t="s">
        <v>1</v>
      </c>
      <c r="D106" s="42"/>
      <c r="E106" s="214" t="e">
        <f t="shared" si="28"/>
        <v>#N/A</v>
      </c>
      <c r="F106" s="42"/>
      <c r="G106" s="43"/>
      <c r="H106" s="42"/>
      <c r="I106" s="42"/>
      <c r="J106" s="214">
        <f t="shared" si="33"/>
        <v>0</v>
      </c>
      <c r="K106" s="42"/>
      <c r="L106" s="42"/>
      <c r="M106" s="42"/>
      <c r="N106" s="42"/>
      <c r="O106" s="214">
        <f t="shared" si="34"/>
        <v>0</v>
      </c>
      <c r="P106" s="214">
        <f t="shared" si="35"/>
        <v>0</v>
      </c>
      <c r="Q106" s="214">
        <f t="shared" si="36"/>
        <v>0</v>
      </c>
      <c r="R106" s="215">
        <f t="shared" si="37"/>
        <v>0</v>
      </c>
      <c r="S106" s="214">
        <f t="shared" si="38"/>
        <v>0</v>
      </c>
      <c r="T106" s="214">
        <f t="shared" si="39"/>
        <v>0</v>
      </c>
      <c r="U106" s="214">
        <f t="shared" si="40"/>
        <v>0</v>
      </c>
      <c r="V106" s="214" t="str">
        <f t="shared" si="29"/>
        <v>NÃO</v>
      </c>
      <c r="Y106" s="242">
        <f t="shared" si="30"/>
        <v>0</v>
      </c>
      <c r="Z106" s="73" t="s">
        <v>33</v>
      </c>
      <c r="AA106" s="73" t="s">
        <v>1903</v>
      </c>
      <c r="AB106" s="73">
        <v>2707701</v>
      </c>
      <c r="AC106" s="243"/>
      <c r="AD106" s="243"/>
      <c r="AF106" s="42" t="str">
        <f t="shared" si="31"/>
        <v>RS</v>
      </c>
      <c r="AH106" s="54" t="str">
        <f t="shared" si="32"/>
        <v>ALRio Largo</v>
      </c>
      <c r="AI106" s="73">
        <v>2707701</v>
      </c>
    </row>
    <row r="107" spans="1:35" s="54" customFormat="1" ht="19.5" customHeight="1" x14ac:dyDescent="0.25">
      <c r="A107" s="157" t="str">
        <f>Controles!$B$2</f>
        <v>RS</v>
      </c>
      <c r="B107" s="157">
        <f>Controles!$C$2</f>
        <v>10</v>
      </c>
      <c r="C107" s="214" t="s">
        <v>1</v>
      </c>
      <c r="D107" s="42"/>
      <c r="E107" s="214" t="e">
        <f t="shared" si="28"/>
        <v>#N/A</v>
      </c>
      <c r="F107" s="42"/>
      <c r="G107" s="43"/>
      <c r="H107" s="42"/>
      <c r="I107" s="42"/>
      <c r="J107" s="214">
        <f t="shared" si="33"/>
        <v>0</v>
      </c>
      <c r="K107" s="42"/>
      <c r="L107" s="42"/>
      <c r="M107" s="42"/>
      <c r="N107" s="42"/>
      <c r="O107" s="214">
        <f t="shared" si="34"/>
        <v>0</v>
      </c>
      <c r="P107" s="214">
        <f t="shared" si="35"/>
        <v>0</v>
      </c>
      <c r="Q107" s="214">
        <f t="shared" si="36"/>
        <v>0</v>
      </c>
      <c r="R107" s="215">
        <f t="shared" si="37"/>
        <v>0</v>
      </c>
      <c r="S107" s="214">
        <f t="shared" si="38"/>
        <v>0</v>
      </c>
      <c r="T107" s="214">
        <f t="shared" si="39"/>
        <v>0</v>
      </c>
      <c r="U107" s="214">
        <f t="shared" si="40"/>
        <v>0</v>
      </c>
      <c r="V107" s="214" t="str">
        <f t="shared" si="29"/>
        <v>NÃO</v>
      </c>
      <c r="Y107" s="242">
        <f t="shared" si="30"/>
        <v>0</v>
      </c>
      <c r="Z107" s="73" t="s">
        <v>33</v>
      </c>
      <c r="AA107" s="73" t="s">
        <v>1920</v>
      </c>
      <c r="AB107" s="73">
        <v>2707800</v>
      </c>
      <c r="AC107" s="243"/>
      <c r="AD107" s="243"/>
      <c r="AF107" s="42" t="str">
        <f t="shared" si="31"/>
        <v>RS</v>
      </c>
      <c r="AH107" s="54" t="str">
        <f t="shared" si="32"/>
        <v>ALRoteiro</v>
      </c>
      <c r="AI107" s="73">
        <v>2707800</v>
      </c>
    </row>
    <row r="108" spans="1:35" s="54" customFormat="1" ht="19.5" customHeight="1" x14ac:dyDescent="0.25">
      <c r="A108" s="157" t="str">
        <f>Controles!$B$2</f>
        <v>RS</v>
      </c>
      <c r="B108" s="157">
        <f>Controles!$C$2</f>
        <v>10</v>
      </c>
      <c r="C108" s="214" t="s">
        <v>1</v>
      </c>
      <c r="D108" s="42"/>
      <c r="E108" s="214" t="e">
        <f t="shared" si="28"/>
        <v>#N/A</v>
      </c>
      <c r="F108" s="42"/>
      <c r="G108" s="43"/>
      <c r="H108" s="42"/>
      <c r="I108" s="42"/>
      <c r="J108" s="214">
        <f t="shared" si="33"/>
        <v>0</v>
      </c>
      <c r="K108" s="42"/>
      <c r="L108" s="42"/>
      <c r="M108" s="42"/>
      <c r="N108" s="42"/>
      <c r="O108" s="214">
        <f t="shared" si="34"/>
        <v>0</v>
      </c>
      <c r="P108" s="214">
        <f t="shared" si="35"/>
        <v>0</v>
      </c>
      <c r="Q108" s="214">
        <f t="shared" si="36"/>
        <v>0</v>
      </c>
      <c r="R108" s="215">
        <f t="shared" si="37"/>
        <v>0</v>
      </c>
      <c r="S108" s="214">
        <f t="shared" si="38"/>
        <v>0</v>
      </c>
      <c r="T108" s="214">
        <f t="shared" si="39"/>
        <v>0</v>
      </c>
      <c r="U108" s="214">
        <f t="shared" si="40"/>
        <v>0</v>
      </c>
      <c r="V108" s="214" t="str">
        <f t="shared" si="29"/>
        <v>NÃO</v>
      </c>
      <c r="Y108" s="242">
        <f t="shared" si="30"/>
        <v>0</v>
      </c>
      <c r="Z108" s="73" t="s">
        <v>33</v>
      </c>
      <c r="AA108" s="73" t="s">
        <v>1937</v>
      </c>
      <c r="AB108" s="73">
        <v>2707909</v>
      </c>
      <c r="AC108" s="243"/>
      <c r="AD108" s="243"/>
      <c r="AF108" s="42" t="str">
        <f t="shared" si="31"/>
        <v>RS</v>
      </c>
      <c r="AH108" s="54" t="str">
        <f t="shared" si="32"/>
        <v>ALSanta Luzia do Norte</v>
      </c>
      <c r="AI108" s="73">
        <v>2707909</v>
      </c>
    </row>
    <row r="109" spans="1:35" s="54" customFormat="1" ht="19.5" customHeight="1" x14ac:dyDescent="0.25">
      <c r="A109" s="157" t="str">
        <f>Controles!$B$2</f>
        <v>RS</v>
      </c>
      <c r="B109" s="157">
        <f>Controles!$C$2</f>
        <v>10</v>
      </c>
      <c r="C109" s="214" t="s">
        <v>1</v>
      </c>
      <c r="D109" s="42"/>
      <c r="E109" s="214" t="e">
        <f t="shared" si="28"/>
        <v>#N/A</v>
      </c>
      <c r="F109" s="42"/>
      <c r="G109" s="43"/>
      <c r="H109" s="42"/>
      <c r="I109" s="42"/>
      <c r="J109" s="214">
        <f t="shared" si="33"/>
        <v>0</v>
      </c>
      <c r="K109" s="42"/>
      <c r="L109" s="42"/>
      <c r="M109" s="42"/>
      <c r="N109" s="42"/>
      <c r="O109" s="214">
        <f t="shared" si="34"/>
        <v>0</v>
      </c>
      <c r="P109" s="214">
        <f t="shared" si="35"/>
        <v>0</v>
      </c>
      <c r="Q109" s="214">
        <f t="shared" si="36"/>
        <v>0</v>
      </c>
      <c r="R109" s="215">
        <f t="shared" si="37"/>
        <v>0</v>
      </c>
      <c r="S109" s="214">
        <f t="shared" si="38"/>
        <v>0</v>
      </c>
      <c r="T109" s="214">
        <f t="shared" si="39"/>
        <v>0</v>
      </c>
      <c r="U109" s="214">
        <f t="shared" si="40"/>
        <v>0</v>
      </c>
      <c r="V109" s="214" t="str">
        <f t="shared" si="29"/>
        <v>NÃO</v>
      </c>
      <c r="Y109" s="242">
        <f t="shared" si="30"/>
        <v>0</v>
      </c>
      <c r="Z109" s="73" t="s">
        <v>33</v>
      </c>
      <c r="AA109" s="73" t="s">
        <v>1953</v>
      </c>
      <c r="AB109" s="73">
        <v>2708006</v>
      </c>
      <c r="AC109" s="243"/>
      <c r="AD109" s="243"/>
      <c r="AF109" s="42" t="str">
        <f t="shared" si="31"/>
        <v>RS</v>
      </c>
      <c r="AH109" s="54" t="str">
        <f t="shared" si="32"/>
        <v>ALSantana do Ipanema</v>
      </c>
      <c r="AI109" s="73">
        <v>2708006</v>
      </c>
    </row>
    <row r="110" spans="1:35" s="54" customFormat="1" ht="19.5" customHeight="1" x14ac:dyDescent="0.25">
      <c r="A110" s="157" t="str">
        <f>Controles!$B$2</f>
        <v>RS</v>
      </c>
      <c r="B110" s="157">
        <f>Controles!$C$2</f>
        <v>10</v>
      </c>
      <c r="C110" s="214" t="s">
        <v>1</v>
      </c>
      <c r="D110" s="42"/>
      <c r="E110" s="214" t="e">
        <f t="shared" si="28"/>
        <v>#N/A</v>
      </c>
      <c r="F110" s="42"/>
      <c r="G110" s="43"/>
      <c r="H110" s="42"/>
      <c r="I110" s="42"/>
      <c r="J110" s="214">
        <f t="shared" si="33"/>
        <v>0</v>
      </c>
      <c r="K110" s="42"/>
      <c r="L110" s="42"/>
      <c r="M110" s="42"/>
      <c r="N110" s="42"/>
      <c r="O110" s="214">
        <f t="shared" si="34"/>
        <v>0</v>
      </c>
      <c r="P110" s="214">
        <f t="shared" si="35"/>
        <v>0</v>
      </c>
      <c r="Q110" s="214">
        <f t="shared" si="36"/>
        <v>0</v>
      </c>
      <c r="R110" s="215">
        <f t="shared" si="37"/>
        <v>0</v>
      </c>
      <c r="S110" s="214">
        <f t="shared" si="38"/>
        <v>0</v>
      </c>
      <c r="T110" s="214">
        <f t="shared" si="39"/>
        <v>0</v>
      </c>
      <c r="U110" s="214">
        <f t="shared" si="40"/>
        <v>0</v>
      </c>
      <c r="V110" s="214" t="str">
        <f t="shared" si="29"/>
        <v>NÃO</v>
      </c>
      <c r="Y110" s="242">
        <f t="shared" si="30"/>
        <v>0</v>
      </c>
      <c r="Z110" s="73" t="s">
        <v>33</v>
      </c>
      <c r="AA110" s="73" t="s">
        <v>1970</v>
      </c>
      <c r="AB110" s="73">
        <v>2708105</v>
      </c>
      <c r="AC110" s="243"/>
      <c r="AD110" s="243"/>
      <c r="AF110" s="42" t="str">
        <f t="shared" si="31"/>
        <v>RS</v>
      </c>
      <c r="AH110" s="54" t="str">
        <f t="shared" si="32"/>
        <v>ALSantana do Mundaú</v>
      </c>
      <c r="AI110" s="73">
        <v>2708105</v>
      </c>
    </row>
    <row r="111" spans="1:35" s="54" customFormat="1" ht="19.5" customHeight="1" x14ac:dyDescent="0.25">
      <c r="A111" s="157" t="str">
        <f>Controles!$B$2</f>
        <v>RS</v>
      </c>
      <c r="B111" s="157">
        <f>Controles!$C$2</f>
        <v>10</v>
      </c>
      <c r="C111" s="214" t="s">
        <v>1</v>
      </c>
      <c r="D111" s="42"/>
      <c r="E111" s="214" t="e">
        <f t="shared" si="28"/>
        <v>#N/A</v>
      </c>
      <c r="F111" s="42"/>
      <c r="G111" s="43"/>
      <c r="H111" s="42"/>
      <c r="I111" s="42"/>
      <c r="J111" s="214">
        <f t="shared" si="33"/>
        <v>0</v>
      </c>
      <c r="K111" s="42"/>
      <c r="L111" s="42"/>
      <c r="M111" s="42"/>
      <c r="N111" s="42"/>
      <c r="O111" s="214">
        <f t="shared" si="34"/>
        <v>0</v>
      </c>
      <c r="P111" s="214">
        <f t="shared" si="35"/>
        <v>0</v>
      </c>
      <c r="Q111" s="214">
        <f t="shared" si="36"/>
        <v>0</v>
      </c>
      <c r="R111" s="215">
        <f t="shared" si="37"/>
        <v>0</v>
      </c>
      <c r="S111" s="214">
        <f t="shared" si="38"/>
        <v>0</v>
      </c>
      <c r="T111" s="214">
        <f t="shared" si="39"/>
        <v>0</v>
      </c>
      <c r="U111" s="214">
        <f t="shared" si="40"/>
        <v>0</v>
      </c>
      <c r="V111" s="214" t="str">
        <f t="shared" si="29"/>
        <v>NÃO</v>
      </c>
      <c r="Y111" s="242">
        <f t="shared" si="30"/>
        <v>0</v>
      </c>
      <c r="Z111" s="73" t="s">
        <v>33</v>
      </c>
      <c r="AA111" s="73" t="s">
        <v>1988</v>
      </c>
      <c r="AB111" s="73">
        <v>2708204</v>
      </c>
      <c r="AC111" s="243"/>
      <c r="AD111" s="243"/>
      <c r="AF111" s="42" t="str">
        <f t="shared" si="31"/>
        <v>RS</v>
      </c>
      <c r="AH111" s="54" t="str">
        <f t="shared" si="32"/>
        <v>ALSão Brás</v>
      </c>
      <c r="AI111" s="73">
        <v>2708204</v>
      </c>
    </row>
    <row r="112" spans="1:35" s="54" customFormat="1" ht="19.5" customHeight="1" x14ac:dyDescent="0.25">
      <c r="A112" s="157" t="str">
        <f>Controles!$B$2</f>
        <v>RS</v>
      </c>
      <c r="B112" s="157">
        <f>Controles!$C$2</f>
        <v>10</v>
      </c>
      <c r="C112" s="214" t="s">
        <v>1</v>
      </c>
      <c r="D112" s="42"/>
      <c r="E112" s="214" t="e">
        <f t="shared" si="28"/>
        <v>#N/A</v>
      </c>
      <c r="F112" s="42"/>
      <c r="G112" s="43"/>
      <c r="H112" s="42"/>
      <c r="I112" s="42"/>
      <c r="J112" s="214">
        <f t="shared" si="33"/>
        <v>0</v>
      </c>
      <c r="K112" s="42"/>
      <c r="L112" s="42"/>
      <c r="M112" s="42"/>
      <c r="N112" s="42"/>
      <c r="O112" s="214">
        <f t="shared" si="34"/>
        <v>0</v>
      </c>
      <c r="P112" s="214">
        <f t="shared" si="35"/>
        <v>0</v>
      </c>
      <c r="Q112" s="214">
        <f t="shared" si="36"/>
        <v>0</v>
      </c>
      <c r="R112" s="215">
        <f t="shared" si="37"/>
        <v>0</v>
      </c>
      <c r="S112" s="214">
        <f t="shared" si="38"/>
        <v>0</v>
      </c>
      <c r="T112" s="214">
        <f t="shared" si="39"/>
        <v>0</v>
      </c>
      <c r="U112" s="214">
        <f t="shared" si="40"/>
        <v>0</v>
      </c>
      <c r="V112" s="214" t="str">
        <f t="shared" si="29"/>
        <v>NÃO</v>
      </c>
      <c r="Y112" s="242">
        <f t="shared" si="30"/>
        <v>0</v>
      </c>
      <c r="Z112" s="73" t="s">
        <v>33</v>
      </c>
      <c r="AA112" s="73" t="s">
        <v>2005</v>
      </c>
      <c r="AB112" s="73">
        <v>2708303</v>
      </c>
      <c r="AC112" s="243"/>
      <c r="AD112" s="243"/>
      <c r="AF112" s="42" t="str">
        <f t="shared" si="31"/>
        <v>RS</v>
      </c>
      <c r="AH112" s="54" t="str">
        <f t="shared" si="32"/>
        <v>ALSão José da Laje</v>
      </c>
      <c r="AI112" s="73">
        <v>2708303</v>
      </c>
    </row>
    <row r="113" spans="1:35" s="54" customFormat="1" ht="19.5" customHeight="1" x14ac:dyDescent="0.25">
      <c r="A113" s="157" t="str">
        <f>Controles!$B$2</f>
        <v>RS</v>
      </c>
      <c r="B113" s="157">
        <f>Controles!$C$2</f>
        <v>10</v>
      </c>
      <c r="C113" s="214" t="s">
        <v>1</v>
      </c>
      <c r="D113" s="42"/>
      <c r="E113" s="214" t="e">
        <f t="shared" si="28"/>
        <v>#N/A</v>
      </c>
      <c r="F113" s="42"/>
      <c r="G113" s="43"/>
      <c r="H113" s="42"/>
      <c r="I113" s="42"/>
      <c r="J113" s="214">
        <f t="shared" si="33"/>
        <v>0</v>
      </c>
      <c r="K113" s="42"/>
      <c r="L113" s="42"/>
      <c r="M113" s="42"/>
      <c r="N113" s="42"/>
      <c r="O113" s="214">
        <f t="shared" si="34"/>
        <v>0</v>
      </c>
      <c r="P113" s="214">
        <f t="shared" si="35"/>
        <v>0</v>
      </c>
      <c r="Q113" s="214">
        <f t="shared" si="36"/>
        <v>0</v>
      </c>
      <c r="R113" s="215">
        <f t="shared" si="37"/>
        <v>0</v>
      </c>
      <c r="S113" s="214">
        <f t="shared" si="38"/>
        <v>0</v>
      </c>
      <c r="T113" s="214">
        <f t="shared" si="39"/>
        <v>0</v>
      </c>
      <c r="U113" s="214">
        <f t="shared" si="40"/>
        <v>0</v>
      </c>
      <c r="V113" s="214" t="str">
        <f t="shared" si="29"/>
        <v>NÃO</v>
      </c>
      <c r="Y113" s="242">
        <f t="shared" si="30"/>
        <v>0</v>
      </c>
      <c r="Z113" s="73" t="s">
        <v>33</v>
      </c>
      <c r="AA113" s="73" t="s">
        <v>2023</v>
      </c>
      <c r="AB113" s="73">
        <v>2708402</v>
      </c>
      <c r="AC113" s="243"/>
      <c r="AD113" s="243"/>
      <c r="AF113" s="42" t="str">
        <f t="shared" si="31"/>
        <v>RS</v>
      </c>
      <c r="AH113" s="54" t="str">
        <f t="shared" si="32"/>
        <v>ALSão José da Tapera</v>
      </c>
      <c r="AI113" s="73">
        <v>2708402</v>
      </c>
    </row>
    <row r="114" spans="1:35" s="54" customFormat="1" ht="19.5" customHeight="1" x14ac:dyDescent="0.25">
      <c r="A114" s="157" t="str">
        <f>Controles!$B$2</f>
        <v>RS</v>
      </c>
      <c r="B114" s="157">
        <f>Controles!$C$2</f>
        <v>10</v>
      </c>
      <c r="C114" s="214" t="s">
        <v>1</v>
      </c>
      <c r="D114" s="42"/>
      <c r="E114" s="214" t="e">
        <f t="shared" si="28"/>
        <v>#N/A</v>
      </c>
      <c r="F114" s="42"/>
      <c r="G114" s="43"/>
      <c r="H114" s="42"/>
      <c r="I114" s="42"/>
      <c r="J114" s="214">
        <f t="shared" si="33"/>
        <v>0</v>
      </c>
      <c r="K114" s="42"/>
      <c r="L114" s="42"/>
      <c r="M114" s="42"/>
      <c r="N114" s="42"/>
      <c r="O114" s="214">
        <f t="shared" si="34"/>
        <v>0</v>
      </c>
      <c r="P114" s="214">
        <f t="shared" si="35"/>
        <v>0</v>
      </c>
      <c r="Q114" s="214">
        <f t="shared" si="36"/>
        <v>0</v>
      </c>
      <c r="R114" s="215">
        <f t="shared" si="37"/>
        <v>0</v>
      </c>
      <c r="S114" s="214">
        <f t="shared" si="38"/>
        <v>0</v>
      </c>
      <c r="T114" s="214">
        <f t="shared" si="39"/>
        <v>0</v>
      </c>
      <c r="U114" s="214">
        <f t="shared" si="40"/>
        <v>0</v>
      </c>
      <c r="V114" s="214" t="str">
        <f t="shared" si="29"/>
        <v>NÃO</v>
      </c>
      <c r="Y114" s="242">
        <f t="shared" si="30"/>
        <v>0</v>
      </c>
      <c r="Z114" s="73" t="s">
        <v>33</v>
      </c>
      <c r="AA114" s="73" t="s">
        <v>2041</v>
      </c>
      <c r="AB114" s="73">
        <v>2708501</v>
      </c>
      <c r="AC114" s="243"/>
      <c r="AD114" s="243"/>
      <c r="AF114" s="42" t="str">
        <f t="shared" si="31"/>
        <v>RS</v>
      </c>
      <c r="AH114" s="54" t="str">
        <f t="shared" si="32"/>
        <v>ALSão Luís do Quitunde</v>
      </c>
      <c r="AI114" s="73">
        <v>2708501</v>
      </c>
    </row>
    <row r="115" spans="1:35" s="54" customFormat="1" ht="19.5" customHeight="1" x14ac:dyDescent="0.25">
      <c r="A115" s="157" t="str">
        <f>Controles!$B$2</f>
        <v>RS</v>
      </c>
      <c r="B115" s="157">
        <f>Controles!$C$2</f>
        <v>10</v>
      </c>
      <c r="C115" s="214" t="s">
        <v>1</v>
      </c>
      <c r="D115" s="42"/>
      <c r="E115" s="214" t="e">
        <f t="shared" si="28"/>
        <v>#N/A</v>
      </c>
      <c r="F115" s="42"/>
      <c r="G115" s="43"/>
      <c r="H115" s="42"/>
      <c r="I115" s="42"/>
      <c r="J115" s="214">
        <f t="shared" si="33"/>
        <v>0</v>
      </c>
      <c r="K115" s="42"/>
      <c r="L115" s="42"/>
      <c r="M115" s="42"/>
      <c r="N115" s="42"/>
      <c r="O115" s="214">
        <f t="shared" si="34"/>
        <v>0</v>
      </c>
      <c r="P115" s="214">
        <f t="shared" si="35"/>
        <v>0</v>
      </c>
      <c r="Q115" s="214">
        <f t="shared" si="36"/>
        <v>0</v>
      </c>
      <c r="R115" s="215">
        <f t="shared" si="37"/>
        <v>0</v>
      </c>
      <c r="S115" s="214">
        <f t="shared" si="38"/>
        <v>0</v>
      </c>
      <c r="T115" s="214">
        <f t="shared" si="39"/>
        <v>0</v>
      </c>
      <c r="U115" s="214">
        <f t="shared" si="40"/>
        <v>0</v>
      </c>
      <c r="V115" s="214" t="str">
        <f t="shared" si="29"/>
        <v>NÃO</v>
      </c>
      <c r="Y115" s="242">
        <f t="shared" si="30"/>
        <v>0</v>
      </c>
      <c r="Z115" s="73" t="s">
        <v>33</v>
      </c>
      <c r="AA115" s="73" t="s">
        <v>2059</v>
      </c>
      <c r="AB115" s="73">
        <v>2708600</v>
      </c>
      <c r="AC115" s="243"/>
      <c r="AD115" s="243"/>
      <c r="AF115" s="42" t="str">
        <f t="shared" si="31"/>
        <v>RS</v>
      </c>
      <c r="AH115" s="54" t="str">
        <f t="shared" si="32"/>
        <v>ALSão Miguel dos Campos</v>
      </c>
      <c r="AI115" s="73">
        <v>2708600</v>
      </c>
    </row>
    <row r="116" spans="1:35" s="54" customFormat="1" ht="19.5" customHeight="1" x14ac:dyDescent="0.25">
      <c r="A116" s="157" t="str">
        <f>Controles!$B$2</f>
        <v>RS</v>
      </c>
      <c r="B116" s="157">
        <f>Controles!$C$2</f>
        <v>10</v>
      </c>
      <c r="C116" s="214" t="s">
        <v>1</v>
      </c>
      <c r="D116" s="42"/>
      <c r="E116" s="214" t="e">
        <f t="shared" si="28"/>
        <v>#N/A</v>
      </c>
      <c r="F116" s="42"/>
      <c r="G116" s="43"/>
      <c r="H116" s="42"/>
      <c r="I116" s="42"/>
      <c r="J116" s="214">
        <f t="shared" si="33"/>
        <v>0</v>
      </c>
      <c r="K116" s="42"/>
      <c r="L116" s="42"/>
      <c r="M116" s="42"/>
      <c r="N116" s="42"/>
      <c r="O116" s="214">
        <f t="shared" si="34"/>
        <v>0</v>
      </c>
      <c r="P116" s="214">
        <f t="shared" si="35"/>
        <v>0</v>
      </c>
      <c r="Q116" s="214">
        <f t="shared" si="36"/>
        <v>0</v>
      </c>
      <c r="R116" s="215">
        <f t="shared" si="37"/>
        <v>0</v>
      </c>
      <c r="S116" s="214">
        <f t="shared" si="38"/>
        <v>0</v>
      </c>
      <c r="T116" s="214">
        <f t="shared" si="39"/>
        <v>0</v>
      </c>
      <c r="U116" s="214">
        <f t="shared" si="40"/>
        <v>0</v>
      </c>
      <c r="V116" s="214" t="str">
        <f t="shared" si="29"/>
        <v>NÃO</v>
      </c>
      <c r="Y116" s="242">
        <f t="shared" si="30"/>
        <v>0</v>
      </c>
      <c r="Z116" s="73" t="s">
        <v>33</v>
      </c>
      <c r="AA116" s="73" t="s">
        <v>2076</v>
      </c>
      <c r="AB116" s="73">
        <v>2708709</v>
      </c>
      <c r="AC116" s="243"/>
      <c r="AD116" s="243"/>
      <c r="AF116" s="42" t="str">
        <f t="shared" si="31"/>
        <v>RS</v>
      </c>
      <c r="AH116" s="54" t="str">
        <f t="shared" si="32"/>
        <v>ALSão Miguel dos Milagres</v>
      </c>
      <c r="AI116" s="73">
        <v>2708709</v>
      </c>
    </row>
    <row r="117" spans="1:35" s="54" customFormat="1" ht="19.5" customHeight="1" x14ac:dyDescent="0.25">
      <c r="A117" s="157" t="str">
        <f>Controles!$B$2</f>
        <v>RS</v>
      </c>
      <c r="B117" s="157">
        <f>Controles!$C$2</f>
        <v>10</v>
      </c>
      <c r="C117" s="214" t="s">
        <v>1</v>
      </c>
      <c r="D117" s="42"/>
      <c r="E117" s="214" t="e">
        <f t="shared" si="28"/>
        <v>#N/A</v>
      </c>
      <c r="F117" s="42"/>
      <c r="G117" s="43"/>
      <c r="H117" s="42"/>
      <c r="I117" s="42"/>
      <c r="J117" s="214">
        <f t="shared" si="33"/>
        <v>0</v>
      </c>
      <c r="K117" s="42"/>
      <c r="L117" s="42"/>
      <c r="M117" s="42"/>
      <c r="N117" s="42"/>
      <c r="O117" s="214">
        <f t="shared" si="34"/>
        <v>0</v>
      </c>
      <c r="P117" s="214">
        <f t="shared" si="35"/>
        <v>0</v>
      </c>
      <c r="Q117" s="214">
        <f t="shared" si="36"/>
        <v>0</v>
      </c>
      <c r="R117" s="215">
        <f t="shared" si="37"/>
        <v>0</v>
      </c>
      <c r="S117" s="214">
        <f t="shared" si="38"/>
        <v>0</v>
      </c>
      <c r="T117" s="214">
        <f t="shared" si="39"/>
        <v>0</v>
      </c>
      <c r="U117" s="214">
        <f t="shared" si="40"/>
        <v>0</v>
      </c>
      <c r="V117" s="214" t="str">
        <f t="shared" si="29"/>
        <v>NÃO</v>
      </c>
      <c r="Y117" s="242">
        <f t="shared" si="30"/>
        <v>0</v>
      </c>
      <c r="Z117" s="73" t="s">
        <v>33</v>
      </c>
      <c r="AA117" s="73" t="s">
        <v>2092</v>
      </c>
      <c r="AB117" s="73">
        <v>2708808</v>
      </c>
      <c r="AC117" s="243"/>
      <c r="AD117" s="243"/>
      <c r="AF117" s="42" t="str">
        <f t="shared" si="31"/>
        <v>RS</v>
      </c>
      <c r="AH117" s="54" t="str">
        <f t="shared" si="32"/>
        <v>ALSão Sebastião</v>
      </c>
      <c r="AI117" s="73">
        <v>2708808</v>
      </c>
    </row>
    <row r="118" spans="1:35" s="54" customFormat="1" ht="19.5" customHeight="1" x14ac:dyDescent="0.25">
      <c r="A118" s="157" t="str">
        <f>Controles!$B$2</f>
        <v>RS</v>
      </c>
      <c r="B118" s="157">
        <f>Controles!$C$2</f>
        <v>10</v>
      </c>
      <c r="C118" s="214" t="s">
        <v>1</v>
      </c>
      <c r="D118" s="42"/>
      <c r="E118" s="214" t="e">
        <f t="shared" si="28"/>
        <v>#N/A</v>
      </c>
      <c r="F118" s="42"/>
      <c r="G118" s="43"/>
      <c r="H118" s="42"/>
      <c r="I118" s="42"/>
      <c r="J118" s="214">
        <f t="shared" si="33"/>
        <v>0</v>
      </c>
      <c r="K118" s="42"/>
      <c r="L118" s="42"/>
      <c r="M118" s="42"/>
      <c r="N118" s="42"/>
      <c r="O118" s="214">
        <f t="shared" si="34"/>
        <v>0</v>
      </c>
      <c r="P118" s="214">
        <f t="shared" si="35"/>
        <v>0</v>
      </c>
      <c r="Q118" s="214">
        <f t="shared" si="36"/>
        <v>0</v>
      </c>
      <c r="R118" s="215">
        <f t="shared" si="37"/>
        <v>0</v>
      </c>
      <c r="S118" s="214">
        <f t="shared" si="38"/>
        <v>0</v>
      </c>
      <c r="T118" s="214">
        <f t="shared" si="39"/>
        <v>0</v>
      </c>
      <c r="U118" s="214">
        <f t="shared" si="40"/>
        <v>0</v>
      </c>
      <c r="V118" s="214" t="str">
        <f t="shared" si="29"/>
        <v>NÃO</v>
      </c>
      <c r="Y118" s="242">
        <f t="shared" si="30"/>
        <v>0</v>
      </c>
      <c r="Z118" s="73" t="s">
        <v>33</v>
      </c>
      <c r="AA118" s="73" t="s">
        <v>2108</v>
      </c>
      <c r="AB118" s="73">
        <v>2708907</v>
      </c>
      <c r="AC118" s="243"/>
      <c r="AD118" s="243"/>
      <c r="AF118" s="42" t="str">
        <f t="shared" si="31"/>
        <v>RS</v>
      </c>
      <c r="AH118" s="54" t="str">
        <f t="shared" si="32"/>
        <v>ALSatuba</v>
      </c>
      <c r="AI118" s="73">
        <v>2708907</v>
      </c>
    </row>
    <row r="119" spans="1:35" s="54" customFormat="1" ht="19.5" customHeight="1" x14ac:dyDescent="0.25">
      <c r="A119" s="157" t="str">
        <f>Controles!$B$2</f>
        <v>RS</v>
      </c>
      <c r="B119" s="157">
        <f>Controles!$C$2</f>
        <v>10</v>
      </c>
      <c r="C119" s="214" t="s">
        <v>1</v>
      </c>
      <c r="D119" s="42"/>
      <c r="E119" s="214" t="e">
        <f t="shared" si="28"/>
        <v>#N/A</v>
      </c>
      <c r="F119" s="42"/>
      <c r="G119" s="43"/>
      <c r="H119" s="42"/>
      <c r="I119" s="42"/>
      <c r="J119" s="214">
        <f t="shared" si="33"/>
        <v>0</v>
      </c>
      <c r="K119" s="42"/>
      <c r="L119" s="42"/>
      <c r="M119" s="42"/>
      <c r="N119" s="42"/>
      <c r="O119" s="214">
        <f t="shared" si="34"/>
        <v>0</v>
      </c>
      <c r="P119" s="214">
        <f t="shared" si="35"/>
        <v>0</v>
      </c>
      <c r="Q119" s="214">
        <f t="shared" si="36"/>
        <v>0</v>
      </c>
      <c r="R119" s="215">
        <f t="shared" si="37"/>
        <v>0</v>
      </c>
      <c r="S119" s="214">
        <f t="shared" si="38"/>
        <v>0</v>
      </c>
      <c r="T119" s="214">
        <f t="shared" si="39"/>
        <v>0</v>
      </c>
      <c r="U119" s="214">
        <f t="shared" si="40"/>
        <v>0</v>
      </c>
      <c r="V119" s="214" t="str">
        <f t="shared" si="29"/>
        <v>NÃO</v>
      </c>
      <c r="Y119" s="242">
        <f t="shared" si="30"/>
        <v>0</v>
      </c>
      <c r="Z119" s="73" t="s">
        <v>33</v>
      </c>
      <c r="AA119" s="73" t="s">
        <v>2124</v>
      </c>
      <c r="AB119" s="73">
        <v>2708956</v>
      </c>
      <c r="AC119" s="243"/>
      <c r="AD119" s="243"/>
      <c r="AF119" s="42" t="str">
        <f t="shared" si="31"/>
        <v>RS</v>
      </c>
      <c r="AH119" s="54" t="str">
        <f t="shared" si="32"/>
        <v>ALSenador Rui Palmeira</v>
      </c>
      <c r="AI119" s="73">
        <v>2708956</v>
      </c>
    </row>
    <row r="120" spans="1:35" s="54" customFormat="1" ht="19.5" customHeight="1" x14ac:dyDescent="0.25">
      <c r="A120" s="157" t="str">
        <f>Controles!$B$2</f>
        <v>RS</v>
      </c>
      <c r="B120" s="157">
        <f>Controles!$C$2</f>
        <v>10</v>
      </c>
      <c r="C120" s="214" t="s">
        <v>1</v>
      </c>
      <c r="D120" s="42"/>
      <c r="E120" s="214" t="e">
        <f t="shared" si="28"/>
        <v>#N/A</v>
      </c>
      <c r="F120" s="42"/>
      <c r="G120" s="43"/>
      <c r="H120" s="42"/>
      <c r="I120" s="42"/>
      <c r="J120" s="214">
        <f t="shared" si="33"/>
        <v>0</v>
      </c>
      <c r="K120" s="42"/>
      <c r="L120" s="42"/>
      <c r="M120" s="42"/>
      <c r="N120" s="42"/>
      <c r="O120" s="214">
        <f t="shared" si="34"/>
        <v>0</v>
      </c>
      <c r="P120" s="214">
        <f t="shared" si="35"/>
        <v>0</v>
      </c>
      <c r="Q120" s="214">
        <f t="shared" si="36"/>
        <v>0</v>
      </c>
      <c r="R120" s="215">
        <f t="shared" si="37"/>
        <v>0</v>
      </c>
      <c r="S120" s="214">
        <f t="shared" si="38"/>
        <v>0</v>
      </c>
      <c r="T120" s="214">
        <f t="shared" si="39"/>
        <v>0</v>
      </c>
      <c r="U120" s="214">
        <f t="shared" si="40"/>
        <v>0</v>
      </c>
      <c r="V120" s="214" t="str">
        <f t="shared" si="29"/>
        <v>NÃO</v>
      </c>
      <c r="Y120" s="242">
        <f t="shared" si="30"/>
        <v>0</v>
      </c>
      <c r="Z120" s="73" t="s">
        <v>33</v>
      </c>
      <c r="AA120" s="73" t="s">
        <v>2140</v>
      </c>
      <c r="AB120" s="73">
        <v>2709004</v>
      </c>
      <c r="AC120" s="243"/>
      <c r="AD120" s="243"/>
      <c r="AF120" s="42" t="str">
        <f t="shared" si="31"/>
        <v>RS</v>
      </c>
      <c r="AH120" s="54" t="str">
        <f t="shared" si="32"/>
        <v>ALTanque d'Arca</v>
      </c>
      <c r="AI120" s="73">
        <v>2709004</v>
      </c>
    </row>
    <row r="121" spans="1:35" s="54" customFormat="1" ht="19.5" customHeight="1" x14ac:dyDescent="0.25">
      <c r="A121" s="157" t="str">
        <f>Controles!$B$2</f>
        <v>RS</v>
      </c>
      <c r="B121" s="157">
        <f>Controles!$C$2</f>
        <v>10</v>
      </c>
      <c r="C121" s="214" t="s">
        <v>1</v>
      </c>
      <c r="D121" s="42"/>
      <c r="E121" s="214" t="e">
        <f t="shared" si="28"/>
        <v>#N/A</v>
      </c>
      <c r="F121" s="42"/>
      <c r="G121" s="43"/>
      <c r="H121" s="42"/>
      <c r="I121" s="42"/>
      <c r="J121" s="214">
        <f t="shared" si="33"/>
        <v>0</v>
      </c>
      <c r="K121" s="42"/>
      <c r="L121" s="42"/>
      <c r="M121" s="42"/>
      <c r="N121" s="42"/>
      <c r="O121" s="214">
        <f t="shared" si="34"/>
        <v>0</v>
      </c>
      <c r="P121" s="214">
        <f t="shared" si="35"/>
        <v>0</v>
      </c>
      <c r="Q121" s="214">
        <f t="shared" si="36"/>
        <v>0</v>
      </c>
      <c r="R121" s="215">
        <f t="shared" si="37"/>
        <v>0</v>
      </c>
      <c r="S121" s="214">
        <f t="shared" si="38"/>
        <v>0</v>
      </c>
      <c r="T121" s="214">
        <f t="shared" si="39"/>
        <v>0</v>
      </c>
      <c r="U121" s="214">
        <f t="shared" si="40"/>
        <v>0</v>
      </c>
      <c r="V121" s="214" t="str">
        <f t="shared" si="29"/>
        <v>NÃO</v>
      </c>
      <c r="Y121" s="242">
        <f t="shared" si="30"/>
        <v>0</v>
      </c>
      <c r="Z121" s="73" t="s">
        <v>33</v>
      </c>
      <c r="AA121" s="73" t="s">
        <v>2156</v>
      </c>
      <c r="AB121" s="73">
        <v>2709103</v>
      </c>
      <c r="AC121" s="243"/>
      <c r="AD121" s="243"/>
      <c r="AF121" s="42" t="str">
        <f t="shared" si="31"/>
        <v>RS</v>
      </c>
      <c r="AH121" s="54" t="str">
        <f t="shared" si="32"/>
        <v>ALTaquarana</v>
      </c>
      <c r="AI121" s="73">
        <v>2709103</v>
      </c>
    </row>
    <row r="122" spans="1:35" s="54" customFormat="1" ht="19.5" customHeight="1" x14ac:dyDescent="0.25">
      <c r="A122" s="157" t="str">
        <f>Controles!$B$2</f>
        <v>RS</v>
      </c>
      <c r="B122" s="157">
        <f>Controles!$C$2</f>
        <v>10</v>
      </c>
      <c r="C122" s="214" t="s">
        <v>1</v>
      </c>
      <c r="D122" s="42"/>
      <c r="E122" s="214" t="e">
        <f t="shared" si="28"/>
        <v>#N/A</v>
      </c>
      <c r="F122" s="42"/>
      <c r="G122" s="43"/>
      <c r="H122" s="42"/>
      <c r="I122" s="42"/>
      <c r="J122" s="214">
        <f t="shared" si="33"/>
        <v>0</v>
      </c>
      <c r="K122" s="42"/>
      <c r="L122" s="42"/>
      <c r="M122" s="42"/>
      <c r="N122" s="42"/>
      <c r="O122" s="214">
        <f t="shared" si="34"/>
        <v>0</v>
      </c>
      <c r="P122" s="214">
        <f t="shared" si="35"/>
        <v>0</v>
      </c>
      <c r="Q122" s="214">
        <f t="shared" si="36"/>
        <v>0</v>
      </c>
      <c r="R122" s="215">
        <f t="shared" si="37"/>
        <v>0</v>
      </c>
      <c r="S122" s="214">
        <f t="shared" si="38"/>
        <v>0</v>
      </c>
      <c r="T122" s="214">
        <f t="shared" si="39"/>
        <v>0</v>
      </c>
      <c r="U122" s="214">
        <f t="shared" si="40"/>
        <v>0</v>
      </c>
      <c r="V122" s="214" t="str">
        <f t="shared" si="29"/>
        <v>NÃO</v>
      </c>
      <c r="Y122" s="242">
        <f t="shared" si="30"/>
        <v>0</v>
      </c>
      <c r="Z122" s="73" t="s">
        <v>33</v>
      </c>
      <c r="AA122" s="73" t="s">
        <v>2173</v>
      </c>
      <c r="AB122" s="73">
        <v>2709152</v>
      </c>
      <c r="AC122" s="243"/>
      <c r="AD122" s="243"/>
      <c r="AF122" s="42" t="str">
        <f t="shared" si="31"/>
        <v>RS</v>
      </c>
      <c r="AH122" s="54" t="str">
        <f t="shared" si="32"/>
        <v>ALTeotônio Vilela</v>
      </c>
      <c r="AI122" s="73">
        <v>2709152</v>
      </c>
    </row>
    <row r="123" spans="1:35" s="54" customFormat="1" ht="19.5" customHeight="1" x14ac:dyDescent="0.25">
      <c r="A123" s="157" t="str">
        <f>Controles!$B$2</f>
        <v>RS</v>
      </c>
      <c r="B123" s="157">
        <f>Controles!$C$2</f>
        <v>10</v>
      </c>
      <c r="C123" s="214" t="s">
        <v>1</v>
      </c>
      <c r="D123" s="42"/>
      <c r="E123" s="214" t="e">
        <f t="shared" si="28"/>
        <v>#N/A</v>
      </c>
      <c r="F123" s="42"/>
      <c r="G123" s="43"/>
      <c r="H123" s="42"/>
      <c r="I123" s="42"/>
      <c r="J123" s="214">
        <f t="shared" si="33"/>
        <v>0</v>
      </c>
      <c r="K123" s="42"/>
      <c r="L123" s="42"/>
      <c r="M123" s="42"/>
      <c r="N123" s="42"/>
      <c r="O123" s="214">
        <f t="shared" si="34"/>
        <v>0</v>
      </c>
      <c r="P123" s="214">
        <f t="shared" si="35"/>
        <v>0</v>
      </c>
      <c r="Q123" s="214">
        <f t="shared" si="36"/>
        <v>0</v>
      </c>
      <c r="R123" s="215">
        <f t="shared" si="37"/>
        <v>0</v>
      </c>
      <c r="S123" s="214">
        <f t="shared" si="38"/>
        <v>0</v>
      </c>
      <c r="T123" s="214">
        <f t="shared" si="39"/>
        <v>0</v>
      </c>
      <c r="U123" s="214">
        <f t="shared" si="40"/>
        <v>0</v>
      </c>
      <c r="V123" s="214" t="str">
        <f t="shared" si="29"/>
        <v>NÃO</v>
      </c>
      <c r="Y123" s="242">
        <f t="shared" si="30"/>
        <v>0</v>
      </c>
      <c r="Z123" s="73" t="s">
        <v>33</v>
      </c>
      <c r="AA123" s="73" t="s">
        <v>2190</v>
      </c>
      <c r="AB123" s="73">
        <v>2709202</v>
      </c>
      <c r="AC123" s="243"/>
      <c r="AD123" s="243"/>
      <c r="AF123" s="42" t="str">
        <f t="shared" si="31"/>
        <v>RS</v>
      </c>
      <c r="AH123" s="54" t="str">
        <f t="shared" si="32"/>
        <v>ALTraipu</v>
      </c>
      <c r="AI123" s="73">
        <v>2709202</v>
      </c>
    </row>
    <row r="124" spans="1:35" s="54" customFormat="1" ht="19.5" customHeight="1" x14ac:dyDescent="0.25">
      <c r="A124" s="157" t="str">
        <f>Controles!$B$2</f>
        <v>RS</v>
      </c>
      <c r="B124" s="157">
        <f>Controles!$C$2</f>
        <v>10</v>
      </c>
      <c r="C124" s="214" t="s">
        <v>1</v>
      </c>
      <c r="D124" s="42"/>
      <c r="E124" s="214" t="e">
        <f t="shared" si="28"/>
        <v>#N/A</v>
      </c>
      <c r="F124" s="42"/>
      <c r="G124" s="43"/>
      <c r="H124" s="42"/>
      <c r="I124" s="42"/>
      <c r="J124" s="214">
        <f t="shared" si="33"/>
        <v>0</v>
      </c>
      <c r="K124" s="42"/>
      <c r="L124" s="42"/>
      <c r="M124" s="42"/>
      <c r="N124" s="42"/>
      <c r="O124" s="214">
        <f t="shared" si="34"/>
        <v>0</v>
      </c>
      <c r="P124" s="214">
        <f t="shared" si="35"/>
        <v>0</v>
      </c>
      <c r="Q124" s="214">
        <f t="shared" si="36"/>
        <v>0</v>
      </c>
      <c r="R124" s="215">
        <f t="shared" si="37"/>
        <v>0</v>
      </c>
      <c r="S124" s="214">
        <f t="shared" si="38"/>
        <v>0</v>
      </c>
      <c r="T124" s="214">
        <f t="shared" si="39"/>
        <v>0</v>
      </c>
      <c r="U124" s="214">
        <f t="shared" si="40"/>
        <v>0</v>
      </c>
      <c r="V124" s="214" t="str">
        <f t="shared" si="29"/>
        <v>NÃO</v>
      </c>
      <c r="Y124" s="242">
        <f t="shared" si="30"/>
        <v>0</v>
      </c>
      <c r="Z124" s="73" t="s">
        <v>33</v>
      </c>
      <c r="AA124" s="73" t="s">
        <v>2206</v>
      </c>
      <c r="AB124" s="73">
        <v>2709301</v>
      </c>
      <c r="AC124" s="243"/>
      <c r="AD124" s="243"/>
      <c r="AF124" s="42" t="str">
        <f t="shared" si="31"/>
        <v>RS</v>
      </c>
      <c r="AH124" s="54" t="str">
        <f t="shared" si="32"/>
        <v>ALUnião dos Palmares</v>
      </c>
      <c r="AI124" s="73">
        <v>2709301</v>
      </c>
    </row>
    <row r="125" spans="1:35" s="54" customFormat="1" ht="19.5" customHeight="1" x14ac:dyDescent="0.25">
      <c r="A125" s="157" t="str">
        <f>Controles!$B$2</f>
        <v>RS</v>
      </c>
      <c r="B125" s="157">
        <f>Controles!$C$2</f>
        <v>10</v>
      </c>
      <c r="C125" s="214" t="s">
        <v>1</v>
      </c>
      <c r="D125" s="42"/>
      <c r="E125" s="214" t="e">
        <f t="shared" si="28"/>
        <v>#N/A</v>
      </c>
      <c r="F125" s="42"/>
      <c r="G125" s="43"/>
      <c r="H125" s="42"/>
      <c r="I125" s="42"/>
      <c r="J125" s="214">
        <f t="shared" si="33"/>
        <v>0</v>
      </c>
      <c r="K125" s="42"/>
      <c r="L125" s="42"/>
      <c r="M125" s="42"/>
      <c r="N125" s="42"/>
      <c r="O125" s="214">
        <f t="shared" si="34"/>
        <v>0</v>
      </c>
      <c r="P125" s="214">
        <f t="shared" si="35"/>
        <v>0</v>
      </c>
      <c r="Q125" s="214">
        <f t="shared" si="36"/>
        <v>0</v>
      </c>
      <c r="R125" s="215">
        <f t="shared" si="37"/>
        <v>0</v>
      </c>
      <c r="S125" s="214">
        <f t="shared" si="38"/>
        <v>0</v>
      </c>
      <c r="T125" s="214">
        <f t="shared" si="39"/>
        <v>0</v>
      </c>
      <c r="U125" s="214">
        <f t="shared" si="40"/>
        <v>0</v>
      </c>
      <c r="V125" s="214" t="str">
        <f t="shared" si="29"/>
        <v>NÃO</v>
      </c>
      <c r="Y125" s="242">
        <f t="shared" si="30"/>
        <v>0</v>
      </c>
      <c r="Z125" s="73" t="s">
        <v>33</v>
      </c>
      <c r="AA125" s="73" t="s">
        <v>2221</v>
      </c>
      <c r="AB125" s="73">
        <v>2709400</v>
      </c>
      <c r="AC125" s="243"/>
      <c r="AD125" s="243"/>
      <c r="AF125" s="42" t="str">
        <f t="shared" si="31"/>
        <v>RS</v>
      </c>
      <c r="AH125" s="54" t="str">
        <f t="shared" si="32"/>
        <v>ALViçosa</v>
      </c>
      <c r="AI125" s="73">
        <v>2709400</v>
      </c>
    </row>
    <row r="126" spans="1:35" s="54" customFormat="1" ht="19.5" customHeight="1" x14ac:dyDescent="0.25">
      <c r="A126" s="157" t="str">
        <f>Controles!$B$2</f>
        <v>RS</v>
      </c>
      <c r="B126" s="157">
        <f>Controles!$C$2</f>
        <v>10</v>
      </c>
      <c r="C126" s="214" t="s">
        <v>1</v>
      </c>
      <c r="D126" s="42"/>
      <c r="E126" s="214" t="e">
        <f t="shared" si="28"/>
        <v>#N/A</v>
      </c>
      <c r="F126" s="42"/>
      <c r="G126" s="43"/>
      <c r="H126" s="42"/>
      <c r="I126" s="42"/>
      <c r="J126" s="214">
        <f t="shared" si="33"/>
        <v>0</v>
      </c>
      <c r="K126" s="42"/>
      <c r="L126" s="42"/>
      <c r="M126" s="42"/>
      <c r="N126" s="42"/>
      <c r="O126" s="214">
        <f t="shared" si="34"/>
        <v>0</v>
      </c>
      <c r="P126" s="214">
        <f t="shared" si="35"/>
        <v>0</v>
      </c>
      <c r="Q126" s="214">
        <f t="shared" si="36"/>
        <v>0</v>
      </c>
      <c r="R126" s="215">
        <f t="shared" si="37"/>
        <v>0</v>
      </c>
      <c r="S126" s="214">
        <f t="shared" si="38"/>
        <v>0</v>
      </c>
      <c r="T126" s="214">
        <f t="shared" si="39"/>
        <v>0</v>
      </c>
      <c r="U126" s="214">
        <f t="shared" si="40"/>
        <v>0</v>
      </c>
      <c r="V126" s="214" t="str">
        <f t="shared" si="29"/>
        <v>NÃO</v>
      </c>
      <c r="Y126" s="242">
        <f t="shared" si="30"/>
        <v>0</v>
      </c>
      <c r="Z126" s="73" t="s">
        <v>36</v>
      </c>
      <c r="AA126" s="73" t="s">
        <v>94</v>
      </c>
      <c r="AB126" s="73">
        <v>1300029</v>
      </c>
      <c r="AC126" s="243"/>
      <c r="AD126" s="243"/>
      <c r="AF126" s="42" t="str">
        <f t="shared" si="31"/>
        <v>RS</v>
      </c>
      <c r="AH126" s="54" t="str">
        <f t="shared" si="32"/>
        <v>AMAlvarães</v>
      </c>
      <c r="AI126" s="73">
        <v>1300029</v>
      </c>
    </row>
    <row r="127" spans="1:35" s="54" customFormat="1" ht="19.5" customHeight="1" x14ac:dyDescent="0.25">
      <c r="A127" s="157" t="str">
        <f>Controles!$B$2</f>
        <v>RS</v>
      </c>
      <c r="B127" s="157">
        <f>Controles!$C$2</f>
        <v>10</v>
      </c>
      <c r="C127" s="214" t="s">
        <v>1</v>
      </c>
      <c r="D127" s="42"/>
      <c r="E127" s="214" t="e">
        <f t="shared" si="28"/>
        <v>#N/A</v>
      </c>
      <c r="F127" s="42"/>
      <c r="G127" s="43"/>
      <c r="H127" s="42"/>
      <c r="I127" s="42"/>
      <c r="J127" s="214">
        <f t="shared" si="33"/>
        <v>0</v>
      </c>
      <c r="K127" s="42"/>
      <c r="L127" s="42"/>
      <c r="M127" s="42"/>
      <c r="N127" s="42"/>
      <c r="O127" s="214">
        <f t="shared" si="34"/>
        <v>0</v>
      </c>
      <c r="P127" s="214">
        <f t="shared" si="35"/>
        <v>0</v>
      </c>
      <c r="Q127" s="214">
        <f t="shared" si="36"/>
        <v>0</v>
      </c>
      <c r="R127" s="215">
        <f t="shared" si="37"/>
        <v>0</v>
      </c>
      <c r="S127" s="214">
        <f t="shared" si="38"/>
        <v>0</v>
      </c>
      <c r="T127" s="214">
        <f t="shared" si="39"/>
        <v>0</v>
      </c>
      <c r="U127" s="214">
        <f t="shared" si="40"/>
        <v>0</v>
      </c>
      <c r="V127" s="214" t="str">
        <f t="shared" si="29"/>
        <v>NÃO</v>
      </c>
      <c r="Y127" s="242">
        <f t="shared" si="30"/>
        <v>0</v>
      </c>
      <c r="Z127" s="73" t="s">
        <v>36</v>
      </c>
      <c r="AA127" s="73" t="s">
        <v>120</v>
      </c>
      <c r="AB127" s="73">
        <v>1300060</v>
      </c>
      <c r="AC127" s="243"/>
      <c r="AD127" s="243"/>
      <c r="AF127" s="42" t="str">
        <f t="shared" si="31"/>
        <v>RS</v>
      </c>
      <c r="AH127" s="54" t="str">
        <f t="shared" si="32"/>
        <v>AMAmaturá</v>
      </c>
      <c r="AI127" s="73">
        <v>1300060</v>
      </c>
    </row>
    <row r="128" spans="1:35" s="54" customFormat="1" ht="19.5" customHeight="1" x14ac:dyDescent="0.25">
      <c r="A128" s="157" t="str">
        <f>Controles!$B$2</f>
        <v>RS</v>
      </c>
      <c r="B128" s="157">
        <f>Controles!$C$2</f>
        <v>10</v>
      </c>
      <c r="C128" s="214" t="s">
        <v>1</v>
      </c>
      <c r="D128" s="42"/>
      <c r="E128" s="214" t="e">
        <f t="shared" si="28"/>
        <v>#N/A</v>
      </c>
      <c r="F128" s="42"/>
      <c r="G128" s="43"/>
      <c r="H128" s="42"/>
      <c r="I128" s="42"/>
      <c r="J128" s="214">
        <f t="shared" si="33"/>
        <v>0</v>
      </c>
      <c r="K128" s="42"/>
      <c r="L128" s="42"/>
      <c r="M128" s="42"/>
      <c r="N128" s="42"/>
      <c r="O128" s="214">
        <f t="shared" si="34"/>
        <v>0</v>
      </c>
      <c r="P128" s="214">
        <f t="shared" si="35"/>
        <v>0</v>
      </c>
      <c r="Q128" s="214">
        <f t="shared" si="36"/>
        <v>0</v>
      </c>
      <c r="R128" s="215">
        <f t="shared" si="37"/>
        <v>0</v>
      </c>
      <c r="S128" s="214">
        <f t="shared" si="38"/>
        <v>0</v>
      </c>
      <c r="T128" s="214">
        <f t="shared" si="39"/>
        <v>0</v>
      </c>
      <c r="U128" s="214">
        <f t="shared" si="40"/>
        <v>0</v>
      </c>
      <c r="V128" s="214" t="str">
        <f t="shared" si="29"/>
        <v>NÃO</v>
      </c>
      <c r="Y128" s="242">
        <f t="shared" si="30"/>
        <v>0</v>
      </c>
      <c r="Z128" s="73" t="s">
        <v>36</v>
      </c>
      <c r="AA128" s="73" t="s">
        <v>146</v>
      </c>
      <c r="AB128" s="73">
        <v>1300086</v>
      </c>
      <c r="AC128" s="243"/>
      <c r="AD128" s="243"/>
      <c r="AF128" s="42" t="str">
        <f t="shared" si="31"/>
        <v>RS</v>
      </c>
      <c r="AH128" s="54" t="str">
        <f t="shared" si="32"/>
        <v>AMAnamã</v>
      </c>
      <c r="AI128" s="73">
        <v>1300086</v>
      </c>
    </row>
    <row r="129" spans="1:35" s="54" customFormat="1" ht="19.5" customHeight="1" x14ac:dyDescent="0.25">
      <c r="A129" s="157" t="str">
        <f>Controles!$B$2</f>
        <v>RS</v>
      </c>
      <c r="B129" s="157">
        <f>Controles!$C$2</f>
        <v>10</v>
      </c>
      <c r="C129" s="214" t="s">
        <v>1</v>
      </c>
      <c r="D129" s="42"/>
      <c r="E129" s="214" t="e">
        <f t="shared" si="28"/>
        <v>#N/A</v>
      </c>
      <c r="F129" s="42"/>
      <c r="G129" s="43"/>
      <c r="H129" s="42"/>
      <c r="I129" s="42"/>
      <c r="J129" s="214">
        <f t="shared" si="33"/>
        <v>0</v>
      </c>
      <c r="K129" s="42"/>
      <c r="L129" s="42"/>
      <c r="M129" s="42"/>
      <c r="N129" s="42"/>
      <c r="O129" s="214">
        <f t="shared" si="34"/>
        <v>0</v>
      </c>
      <c r="P129" s="214">
        <f t="shared" si="35"/>
        <v>0</v>
      </c>
      <c r="Q129" s="214">
        <f t="shared" si="36"/>
        <v>0</v>
      </c>
      <c r="R129" s="215">
        <f t="shared" si="37"/>
        <v>0</v>
      </c>
      <c r="S129" s="214">
        <f t="shared" si="38"/>
        <v>0</v>
      </c>
      <c r="T129" s="214">
        <f t="shared" si="39"/>
        <v>0</v>
      </c>
      <c r="U129" s="214">
        <f t="shared" si="40"/>
        <v>0</v>
      </c>
      <c r="V129" s="214" t="str">
        <f t="shared" si="29"/>
        <v>NÃO</v>
      </c>
      <c r="Y129" s="242">
        <f t="shared" si="30"/>
        <v>0</v>
      </c>
      <c r="Z129" s="73" t="s">
        <v>36</v>
      </c>
      <c r="AA129" s="73" t="s">
        <v>171</v>
      </c>
      <c r="AB129" s="73">
        <v>1300102</v>
      </c>
      <c r="AC129" s="243"/>
      <c r="AD129" s="243"/>
      <c r="AF129" s="42" t="str">
        <f t="shared" si="31"/>
        <v>RS</v>
      </c>
      <c r="AH129" s="54" t="str">
        <f t="shared" si="32"/>
        <v>AMAnori</v>
      </c>
      <c r="AI129" s="73">
        <v>1300102</v>
      </c>
    </row>
    <row r="130" spans="1:35" s="54" customFormat="1" ht="19.5" customHeight="1" x14ac:dyDescent="0.25">
      <c r="A130" s="157" t="str">
        <f>Controles!$B$2</f>
        <v>RS</v>
      </c>
      <c r="B130" s="157">
        <f>Controles!$C$2</f>
        <v>10</v>
      </c>
      <c r="C130" s="214" t="s">
        <v>1</v>
      </c>
      <c r="D130" s="42"/>
      <c r="E130" s="214" t="e">
        <f t="shared" si="28"/>
        <v>#N/A</v>
      </c>
      <c r="F130" s="42"/>
      <c r="G130" s="43"/>
      <c r="H130" s="42"/>
      <c r="I130" s="42"/>
      <c r="J130" s="214">
        <f t="shared" si="33"/>
        <v>0</v>
      </c>
      <c r="K130" s="42"/>
      <c r="L130" s="42"/>
      <c r="M130" s="42"/>
      <c r="N130" s="42"/>
      <c r="O130" s="214">
        <f t="shared" ref="O130:O161" si="41">IF((H130&gt;L130),"ERRO",0)</f>
        <v>0</v>
      </c>
      <c r="P130" s="214">
        <f t="shared" ref="P130:P161" si="42">IF(AND(L130&gt;0,H130+I130=0),"ERRO",0)</f>
        <v>0</v>
      </c>
      <c r="Q130" s="214">
        <f t="shared" ref="Q130:Q161" si="43">IF(AND(I130=0,L130&gt;K130),"ERRO",0)</f>
        <v>0</v>
      </c>
      <c r="R130" s="215">
        <f t="shared" ref="R130:R161" si="44">IF(AND(I130=0,M130&gt;L130),"ERRO",0)</f>
        <v>0</v>
      </c>
      <c r="S130" s="214">
        <f t="shared" ref="S130:S161" si="45">IF(M130&gt;0, IF(H130= 0, IF(I130=0, "ERRO",0),0),0)</f>
        <v>0</v>
      </c>
      <c r="T130" s="214">
        <f t="shared" ref="T130:T161" si="46">IF(N130&gt;0, IF(H130= 0, IF(I130=0, "ERRO",0),0),0)</f>
        <v>0</v>
      </c>
      <c r="U130" s="214">
        <f t="shared" ref="U130:U161" si="47">IF(M130+N130&gt;K130,"VERIFICAR",0)</f>
        <v>0</v>
      </c>
      <c r="V130" s="214" t="str">
        <f t="shared" si="29"/>
        <v>NÃO</v>
      </c>
      <c r="Y130" s="242">
        <f t="shared" si="30"/>
        <v>0</v>
      </c>
      <c r="Z130" s="73" t="s">
        <v>36</v>
      </c>
      <c r="AA130" s="73" t="s">
        <v>197</v>
      </c>
      <c r="AB130" s="73">
        <v>1300144</v>
      </c>
      <c r="AC130" s="243"/>
      <c r="AD130" s="243"/>
      <c r="AF130" s="42" t="str">
        <f t="shared" si="31"/>
        <v>RS</v>
      </c>
      <c r="AH130" s="54" t="str">
        <f t="shared" si="32"/>
        <v>AMApuí</v>
      </c>
      <c r="AI130" s="73">
        <v>1300144</v>
      </c>
    </row>
    <row r="131" spans="1:35" s="54" customFormat="1" ht="19.5" customHeight="1" x14ac:dyDescent="0.25">
      <c r="A131" s="157" t="str">
        <f>Controles!$B$2</f>
        <v>RS</v>
      </c>
      <c r="B131" s="157">
        <f>Controles!$C$2</f>
        <v>10</v>
      </c>
      <c r="C131" s="214" t="s">
        <v>1</v>
      </c>
      <c r="D131" s="42"/>
      <c r="E131" s="214" t="e">
        <f t="shared" ref="E131:E194" si="48">VLOOKUP(AF131,$AH$2:$AI$5573,2,FALSE)</f>
        <v>#N/A</v>
      </c>
      <c r="F131" s="42"/>
      <c r="G131" s="43"/>
      <c r="H131" s="42"/>
      <c r="I131" s="42"/>
      <c r="J131" s="214">
        <f t="shared" si="33"/>
        <v>0</v>
      </c>
      <c r="K131" s="42"/>
      <c r="L131" s="42"/>
      <c r="M131" s="42"/>
      <c r="N131" s="42"/>
      <c r="O131" s="214">
        <f t="shared" si="41"/>
        <v>0</v>
      </c>
      <c r="P131" s="214">
        <f t="shared" si="42"/>
        <v>0</v>
      </c>
      <c r="Q131" s="214">
        <f t="shared" si="43"/>
        <v>0</v>
      </c>
      <c r="R131" s="215">
        <f t="shared" si="44"/>
        <v>0</v>
      </c>
      <c r="S131" s="214">
        <f t="shared" si="45"/>
        <v>0</v>
      </c>
      <c r="T131" s="214">
        <f t="shared" si="46"/>
        <v>0</v>
      </c>
      <c r="U131" s="214">
        <f t="shared" si="47"/>
        <v>0</v>
      </c>
      <c r="V131" s="214" t="str">
        <f t="shared" ref="V131:V194" si="49">IF(AND(O131=0,P131=0,Q131=0,R131=0,S131=0,T131=0), "NÃO", "SIM")</f>
        <v>NÃO</v>
      </c>
      <c r="Y131" s="242">
        <f t="shared" ref="Y131:Y194" si="50">IF(V131="Não",0,1)</f>
        <v>0</v>
      </c>
      <c r="Z131" s="73" t="s">
        <v>36</v>
      </c>
      <c r="AA131" s="73" t="s">
        <v>223</v>
      </c>
      <c r="AB131" s="73">
        <v>1300201</v>
      </c>
      <c r="AC131" s="243"/>
      <c r="AD131" s="243"/>
      <c r="AF131" s="42" t="str">
        <f t="shared" ref="AF131:AF194" si="51">CONCATENATE(A131,D131)</f>
        <v>RS</v>
      </c>
      <c r="AH131" s="54" t="str">
        <f t="shared" ref="AH131:AH194" si="52">CONCATENATE(Z131,AA131)</f>
        <v>AMAtalaia do Norte</v>
      </c>
      <c r="AI131" s="73">
        <v>1300201</v>
      </c>
    </row>
    <row r="132" spans="1:35" s="54" customFormat="1" ht="19.5" customHeight="1" x14ac:dyDescent="0.25">
      <c r="A132" s="157" t="str">
        <f>Controles!$B$2</f>
        <v>RS</v>
      </c>
      <c r="B132" s="157">
        <f>Controles!$C$2</f>
        <v>10</v>
      </c>
      <c r="C132" s="214" t="s">
        <v>1</v>
      </c>
      <c r="D132" s="42"/>
      <c r="E132" s="214" t="e">
        <f t="shared" si="48"/>
        <v>#N/A</v>
      </c>
      <c r="F132" s="42"/>
      <c r="G132" s="43"/>
      <c r="H132" s="42"/>
      <c r="I132" s="42"/>
      <c r="J132" s="214">
        <f t="shared" si="33"/>
        <v>0</v>
      </c>
      <c r="K132" s="42"/>
      <c r="L132" s="42"/>
      <c r="M132" s="42"/>
      <c r="N132" s="42"/>
      <c r="O132" s="214">
        <f t="shared" si="41"/>
        <v>0</v>
      </c>
      <c r="P132" s="214">
        <f t="shared" si="42"/>
        <v>0</v>
      </c>
      <c r="Q132" s="214">
        <f t="shared" si="43"/>
        <v>0</v>
      </c>
      <c r="R132" s="215">
        <f t="shared" si="44"/>
        <v>0</v>
      </c>
      <c r="S132" s="214">
        <f t="shared" si="45"/>
        <v>0</v>
      </c>
      <c r="T132" s="214">
        <f t="shared" si="46"/>
        <v>0</v>
      </c>
      <c r="U132" s="214">
        <f t="shared" si="47"/>
        <v>0</v>
      </c>
      <c r="V132" s="214" t="str">
        <f t="shared" si="49"/>
        <v>NÃO</v>
      </c>
      <c r="Y132" s="242">
        <f t="shared" si="50"/>
        <v>0</v>
      </c>
      <c r="Z132" s="73" t="s">
        <v>36</v>
      </c>
      <c r="AA132" s="73" t="s">
        <v>247</v>
      </c>
      <c r="AB132" s="73">
        <v>1300300</v>
      </c>
      <c r="AC132" s="243"/>
      <c r="AD132" s="243"/>
      <c r="AF132" s="42" t="str">
        <f t="shared" si="51"/>
        <v>RS</v>
      </c>
      <c r="AH132" s="54" t="str">
        <f t="shared" si="52"/>
        <v>AMAutazes</v>
      </c>
      <c r="AI132" s="73">
        <v>1300300</v>
      </c>
    </row>
    <row r="133" spans="1:35" s="54" customFormat="1" ht="19.5" customHeight="1" x14ac:dyDescent="0.25">
      <c r="A133" s="157" t="str">
        <f>Controles!$B$2</f>
        <v>RS</v>
      </c>
      <c r="B133" s="157">
        <f>Controles!$C$2</f>
        <v>10</v>
      </c>
      <c r="C133" s="214" t="s">
        <v>1</v>
      </c>
      <c r="D133" s="42"/>
      <c r="E133" s="214" t="e">
        <f t="shared" si="48"/>
        <v>#N/A</v>
      </c>
      <c r="F133" s="42"/>
      <c r="G133" s="43"/>
      <c r="H133" s="42"/>
      <c r="I133" s="42"/>
      <c r="J133" s="214">
        <f t="shared" si="33"/>
        <v>0</v>
      </c>
      <c r="K133" s="42"/>
      <c r="L133" s="42"/>
      <c r="M133" s="42"/>
      <c r="N133" s="42"/>
      <c r="O133" s="214">
        <f t="shared" si="41"/>
        <v>0</v>
      </c>
      <c r="P133" s="214">
        <f t="shared" si="42"/>
        <v>0</v>
      </c>
      <c r="Q133" s="214">
        <f t="shared" si="43"/>
        <v>0</v>
      </c>
      <c r="R133" s="215">
        <f t="shared" si="44"/>
        <v>0</v>
      </c>
      <c r="S133" s="214">
        <f t="shared" si="45"/>
        <v>0</v>
      </c>
      <c r="T133" s="214">
        <f t="shared" si="46"/>
        <v>0</v>
      </c>
      <c r="U133" s="214">
        <f t="shared" si="47"/>
        <v>0</v>
      </c>
      <c r="V133" s="214" t="str">
        <f t="shared" si="49"/>
        <v>NÃO</v>
      </c>
      <c r="Y133" s="242">
        <f t="shared" si="50"/>
        <v>0</v>
      </c>
      <c r="Z133" s="73" t="s">
        <v>36</v>
      </c>
      <c r="AA133" s="73" t="s">
        <v>272</v>
      </c>
      <c r="AB133" s="73">
        <v>1300409</v>
      </c>
      <c r="AC133" s="243"/>
      <c r="AD133" s="243"/>
      <c r="AF133" s="42" t="str">
        <f t="shared" si="51"/>
        <v>RS</v>
      </c>
      <c r="AH133" s="54" t="str">
        <f t="shared" si="52"/>
        <v>AMBarcelos</v>
      </c>
      <c r="AI133" s="73">
        <v>1300409</v>
      </c>
    </row>
    <row r="134" spans="1:35" s="54" customFormat="1" ht="19.5" customHeight="1" x14ac:dyDescent="0.25">
      <c r="A134" s="157" t="str">
        <f>Controles!$B$2</f>
        <v>RS</v>
      </c>
      <c r="B134" s="157">
        <f>Controles!$C$2</f>
        <v>10</v>
      </c>
      <c r="C134" s="214" t="s">
        <v>1</v>
      </c>
      <c r="D134" s="42"/>
      <c r="E134" s="214" t="e">
        <f t="shared" si="48"/>
        <v>#N/A</v>
      </c>
      <c r="F134" s="42"/>
      <c r="G134" s="43"/>
      <c r="H134" s="42"/>
      <c r="I134" s="42"/>
      <c r="J134" s="214">
        <f t="shared" ref="J134:J197" si="53">SUM(H134:I134)</f>
        <v>0</v>
      </c>
      <c r="K134" s="42"/>
      <c r="L134" s="42"/>
      <c r="M134" s="42"/>
      <c r="N134" s="42"/>
      <c r="O134" s="214">
        <f t="shared" si="41"/>
        <v>0</v>
      </c>
      <c r="P134" s="214">
        <f t="shared" si="42"/>
        <v>0</v>
      </c>
      <c r="Q134" s="214">
        <f t="shared" si="43"/>
        <v>0</v>
      </c>
      <c r="R134" s="215">
        <f t="shared" si="44"/>
        <v>0</v>
      </c>
      <c r="S134" s="214">
        <f t="shared" si="45"/>
        <v>0</v>
      </c>
      <c r="T134" s="214">
        <f t="shared" si="46"/>
        <v>0</v>
      </c>
      <c r="U134" s="214">
        <f t="shared" si="47"/>
        <v>0</v>
      </c>
      <c r="V134" s="214" t="str">
        <f t="shared" si="49"/>
        <v>NÃO</v>
      </c>
      <c r="Y134" s="242">
        <f t="shared" si="50"/>
        <v>0</v>
      </c>
      <c r="Z134" s="73" t="s">
        <v>36</v>
      </c>
      <c r="AA134" s="73" t="s">
        <v>298</v>
      </c>
      <c r="AB134" s="73">
        <v>1300508</v>
      </c>
      <c r="AC134" s="243"/>
      <c r="AD134" s="243"/>
      <c r="AF134" s="42" t="str">
        <f t="shared" si="51"/>
        <v>RS</v>
      </c>
      <c r="AH134" s="54" t="str">
        <f t="shared" si="52"/>
        <v>AMBarreirinha</v>
      </c>
      <c r="AI134" s="73">
        <v>1300508</v>
      </c>
    </row>
    <row r="135" spans="1:35" s="54" customFormat="1" ht="19.5" customHeight="1" x14ac:dyDescent="0.25">
      <c r="A135" s="157" t="str">
        <f>Controles!$B$2</f>
        <v>RS</v>
      </c>
      <c r="B135" s="157">
        <f>Controles!$C$2</f>
        <v>10</v>
      </c>
      <c r="C135" s="214" t="s">
        <v>1</v>
      </c>
      <c r="D135" s="42"/>
      <c r="E135" s="214" t="e">
        <f t="shared" si="48"/>
        <v>#N/A</v>
      </c>
      <c r="F135" s="42"/>
      <c r="G135" s="43"/>
      <c r="H135" s="42"/>
      <c r="I135" s="42"/>
      <c r="J135" s="214">
        <f t="shared" si="53"/>
        <v>0</v>
      </c>
      <c r="K135" s="42"/>
      <c r="L135" s="42"/>
      <c r="M135" s="42"/>
      <c r="N135" s="42"/>
      <c r="O135" s="214">
        <f t="shared" si="41"/>
        <v>0</v>
      </c>
      <c r="P135" s="214">
        <f t="shared" si="42"/>
        <v>0</v>
      </c>
      <c r="Q135" s="214">
        <f t="shared" si="43"/>
        <v>0</v>
      </c>
      <c r="R135" s="215">
        <f t="shared" si="44"/>
        <v>0</v>
      </c>
      <c r="S135" s="214">
        <f t="shared" si="45"/>
        <v>0</v>
      </c>
      <c r="T135" s="214">
        <f t="shared" si="46"/>
        <v>0</v>
      </c>
      <c r="U135" s="214">
        <f t="shared" si="47"/>
        <v>0</v>
      </c>
      <c r="V135" s="214" t="str">
        <f t="shared" si="49"/>
        <v>NÃO</v>
      </c>
      <c r="Y135" s="242">
        <f t="shared" si="50"/>
        <v>0</v>
      </c>
      <c r="Z135" s="73" t="s">
        <v>36</v>
      </c>
      <c r="AA135" s="73" t="s">
        <v>324</v>
      </c>
      <c r="AB135" s="73">
        <v>1300607</v>
      </c>
      <c r="AC135" s="243"/>
      <c r="AD135" s="243"/>
      <c r="AF135" s="42" t="str">
        <f t="shared" si="51"/>
        <v>RS</v>
      </c>
      <c r="AH135" s="54" t="str">
        <f t="shared" si="52"/>
        <v>AMBenjamin Constant</v>
      </c>
      <c r="AI135" s="73">
        <v>1300607</v>
      </c>
    </row>
    <row r="136" spans="1:35" s="54" customFormat="1" ht="19.5" customHeight="1" x14ac:dyDescent="0.25">
      <c r="A136" s="157" t="str">
        <f>Controles!$B$2</f>
        <v>RS</v>
      </c>
      <c r="B136" s="157">
        <f>Controles!$C$2</f>
        <v>10</v>
      </c>
      <c r="C136" s="214" t="s">
        <v>1</v>
      </c>
      <c r="D136" s="42"/>
      <c r="E136" s="214" t="e">
        <f t="shared" si="48"/>
        <v>#N/A</v>
      </c>
      <c r="F136" s="42"/>
      <c r="G136" s="43"/>
      <c r="H136" s="42"/>
      <c r="I136" s="42"/>
      <c r="J136" s="214">
        <f t="shared" si="53"/>
        <v>0</v>
      </c>
      <c r="K136" s="42"/>
      <c r="L136" s="42"/>
      <c r="M136" s="42"/>
      <c r="N136" s="42"/>
      <c r="O136" s="214">
        <f t="shared" si="41"/>
        <v>0</v>
      </c>
      <c r="P136" s="214">
        <f t="shared" si="42"/>
        <v>0</v>
      </c>
      <c r="Q136" s="214">
        <f t="shared" si="43"/>
        <v>0</v>
      </c>
      <c r="R136" s="215">
        <f t="shared" si="44"/>
        <v>0</v>
      </c>
      <c r="S136" s="214">
        <f t="shared" si="45"/>
        <v>0</v>
      </c>
      <c r="T136" s="214">
        <f t="shared" si="46"/>
        <v>0</v>
      </c>
      <c r="U136" s="214">
        <f t="shared" si="47"/>
        <v>0</v>
      </c>
      <c r="V136" s="214" t="str">
        <f t="shared" si="49"/>
        <v>NÃO</v>
      </c>
      <c r="Y136" s="242">
        <f t="shared" si="50"/>
        <v>0</v>
      </c>
      <c r="Z136" s="73" t="s">
        <v>36</v>
      </c>
      <c r="AA136" s="73" t="s">
        <v>349</v>
      </c>
      <c r="AB136" s="73">
        <v>1300631</v>
      </c>
      <c r="AC136" s="243"/>
      <c r="AD136" s="243"/>
      <c r="AF136" s="42" t="str">
        <f t="shared" si="51"/>
        <v>RS</v>
      </c>
      <c r="AH136" s="54" t="str">
        <f t="shared" si="52"/>
        <v>AMBeruri</v>
      </c>
      <c r="AI136" s="73">
        <v>1300631</v>
      </c>
    </row>
    <row r="137" spans="1:35" s="54" customFormat="1" ht="19.5" customHeight="1" x14ac:dyDescent="0.25">
      <c r="A137" s="157" t="str">
        <f>Controles!$B$2</f>
        <v>RS</v>
      </c>
      <c r="B137" s="157">
        <f>Controles!$C$2</f>
        <v>10</v>
      </c>
      <c r="C137" s="214" t="s">
        <v>1</v>
      </c>
      <c r="D137" s="42"/>
      <c r="E137" s="214" t="e">
        <f t="shared" si="48"/>
        <v>#N/A</v>
      </c>
      <c r="F137" s="42"/>
      <c r="G137" s="43"/>
      <c r="H137" s="42"/>
      <c r="I137" s="42"/>
      <c r="J137" s="214">
        <f t="shared" si="53"/>
        <v>0</v>
      </c>
      <c r="K137" s="42"/>
      <c r="L137" s="42"/>
      <c r="M137" s="42"/>
      <c r="N137" s="42"/>
      <c r="O137" s="214">
        <f t="shared" si="41"/>
        <v>0</v>
      </c>
      <c r="P137" s="214">
        <f t="shared" si="42"/>
        <v>0</v>
      </c>
      <c r="Q137" s="214">
        <f t="shared" si="43"/>
        <v>0</v>
      </c>
      <c r="R137" s="215">
        <f t="shared" si="44"/>
        <v>0</v>
      </c>
      <c r="S137" s="214">
        <f t="shared" si="45"/>
        <v>0</v>
      </c>
      <c r="T137" s="214">
        <f t="shared" si="46"/>
        <v>0</v>
      </c>
      <c r="U137" s="214">
        <f t="shared" si="47"/>
        <v>0</v>
      </c>
      <c r="V137" s="214" t="str">
        <f t="shared" si="49"/>
        <v>NÃO</v>
      </c>
      <c r="Y137" s="242">
        <f t="shared" si="50"/>
        <v>0</v>
      </c>
      <c r="Z137" s="73" t="s">
        <v>36</v>
      </c>
      <c r="AA137" s="73" t="s">
        <v>373</v>
      </c>
      <c r="AB137" s="73">
        <v>1300680</v>
      </c>
      <c r="AC137" s="243"/>
      <c r="AD137" s="243"/>
      <c r="AF137" s="42" t="str">
        <f t="shared" si="51"/>
        <v>RS</v>
      </c>
      <c r="AH137" s="54" t="str">
        <f t="shared" si="52"/>
        <v>AMBoa Vista do Ramos</v>
      </c>
      <c r="AI137" s="73">
        <v>1300680</v>
      </c>
    </row>
    <row r="138" spans="1:35" s="54" customFormat="1" ht="19.5" customHeight="1" x14ac:dyDescent="0.25">
      <c r="A138" s="157" t="str">
        <f>Controles!$B$2</f>
        <v>RS</v>
      </c>
      <c r="B138" s="157">
        <f>Controles!$C$2</f>
        <v>10</v>
      </c>
      <c r="C138" s="214" t="s">
        <v>1</v>
      </c>
      <c r="D138" s="42"/>
      <c r="E138" s="214" t="e">
        <f t="shared" si="48"/>
        <v>#N/A</v>
      </c>
      <c r="F138" s="42"/>
      <c r="G138" s="43"/>
      <c r="H138" s="42"/>
      <c r="I138" s="42"/>
      <c r="J138" s="214">
        <f t="shared" si="53"/>
        <v>0</v>
      </c>
      <c r="K138" s="42"/>
      <c r="L138" s="42"/>
      <c r="M138" s="42"/>
      <c r="N138" s="42"/>
      <c r="O138" s="214">
        <f t="shared" si="41"/>
        <v>0</v>
      </c>
      <c r="P138" s="214">
        <f t="shared" si="42"/>
        <v>0</v>
      </c>
      <c r="Q138" s="214">
        <f t="shared" si="43"/>
        <v>0</v>
      </c>
      <c r="R138" s="215">
        <f t="shared" si="44"/>
        <v>0</v>
      </c>
      <c r="S138" s="214">
        <f t="shared" si="45"/>
        <v>0</v>
      </c>
      <c r="T138" s="214">
        <f t="shared" si="46"/>
        <v>0</v>
      </c>
      <c r="U138" s="214">
        <f t="shared" si="47"/>
        <v>0</v>
      </c>
      <c r="V138" s="214" t="str">
        <f t="shared" si="49"/>
        <v>NÃO</v>
      </c>
      <c r="Y138" s="242">
        <f t="shared" si="50"/>
        <v>0</v>
      </c>
      <c r="Z138" s="73" t="s">
        <v>36</v>
      </c>
      <c r="AA138" s="73" t="s">
        <v>398</v>
      </c>
      <c r="AB138" s="73">
        <v>1300706</v>
      </c>
      <c r="AC138" s="243"/>
      <c r="AD138" s="243"/>
      <c r="AF138" s="42" t="str">
        <f t="shared" si="51"/>
        <v>RS</v>
      </c>
      <c r="AH138" s="54" t="str">
        <f t="shared" si="52"/>
        <v>AMBoca do Acre</v>
      </c>
      <c r="AI138" s="73">
        <v>1300706</v>
      </c>
    </row>
    <row r="139" spans="1:35" s="54" customFormat="1" ht="19.5" customHeight="1" x14ac:dyDescent="0.25">
      <c r="A139" s="157" t="str">
        <f>Controles!$B$2</f>
        <v>RS</v>
      </c>
      <c r="B139" s="157">
        <f>Controles!$C$2</f>
        <v>10</v>
      </c>
      <c r="C139" s="214" t="s">
        <v>1</v>
      </c>
      <c r="D139" s="42"/>
      <c r="E139" s="214" t="e">
        <f t="shared" si="48"/>
        <v>#N/A</v>
      </c>
      <c r="F139" s="42"/>
      <c r="G139" s="43"/>
      <c r="H139" s="42"/>
      <c r="I139" s="42"/>
      <c r="J139" s="214">
        <f t="shared" si="53"/>
        <v>0</v>
      </c>
      <c r="K139" s="42"/>
      <c r="L139" s="42"/>
      <c r="M139" s="42"/>
      <c r="N139" s="42"/>
      <c r="O139" s="214">
        <f t="shared" si="41"/>
        <v>0</v>
      </c>
      <c r="P139" s="214">
        <f t="shared" si="42"/>
        <v>0</v>
      </c>
      <c r="Q139" s="214">
        <f t="shared" si="43"/>
        <v>0</v>
      </c>
      <c r="R139" s="215">
        <f t="shared" si="44"/>
        <v>0</v>
      </c>
      <c r="S139" s="214">
        <f t="shared" si="45"/>
        <v>0</v>
      </c>
      <c r="T139" s="214">
        <f t="shared" si="46"/>
        <v>0</v>
      </c>
      <c r="U139" s="214">
        <f t="shared" si="47"/>
        <v>0</v>
      </c>
      <c r="V139" s="214" t="str">
        <f t="shared" si="49"/>
        <v>NÃO</v>
      </c>
      <c r="Y139" s="242">
        <f t="shared" si="50"/>
        <v>0</v>
      </c>
      <c r="Z139" s="73" t="s">
        <v>36</v>
      </c>
      <c r="AA139" s="73" t="s">
        <v>423</v>
      </c>
      <c r="AB139" s="73">
        <v>1300805</v>
      </c>
      <c r="AC139" s="243"/>
      <c r="AD139" s="243"/>
      <c r="AF139" s="42" t="str">
        <f t="shared" si="51"/>
        <v>RS</v>
      </c>
      <c r="AH139" s="54" t="str">
        <f t="shared" si="52"/>
        <v>AMBorba</v>
      </c>
      <c r="AI139" s="73">
        <v>1300805</v>
      </c>
    </row>
    <row r="140" spans="1:35" s="54" customFormat="1" ht="19.5" customHeight="1" x14ac:dyDescent="0.25">
      <c r="A140" s="157" t="str">
        <f>Controles!$B$2</f>
        <v>RS</v>
      </c>
      <c r="B140" s="157">
        <f>Controles!$C$2</f>
        <v>10</v>
      </c>
      <c r="C140" s="214" t="s">
        <v>1</v>
      </c>
      <c r="D140" s="42"/>
      <c r="E140" s="214" t="e">
        <f t="shared" si="48"/>
        <v>#N/A</v>
      </c>
      <c r="F140" s="42"/>
      <c r="G140" s="43"/>
      <c r="H140" s="42"/>
      <c r="I140" s="42"/>
      <c r="J140" s="214">
        <f t="shared" si="53"/>
        <v>0</v>
      </c>
      <c r="K140" s="42"/>
      <c r="L140" s="42"/>
      <c r="M140" s="42"/>
      <c r="N140" s="42"/>
      <c r="O140" s="214">
        <f t="shared" si="41"/>
        <v>0</v>
      </c>
      <c r="P140" s="214">
        <f t="shared" si="42"/>
        <v>0</v>
      </c>
      <c r="Q140" s="214">
        <f t="shared" si="43"/>
        <v>0</v>
      </c>
      <c r="R140" s="215">
        <f t="shared" si="44"/>
        <v>0</v>
      </c>
      <c r="S140" s="214">
        <f t="shared" si="45"/>
        <v>0</v>
      </c>
      <c r="T140" s="214">
        <f t="shared" si="46"/>
        <v>0</v>
      </c>
      <c r="U140" s="214">
        <f t="shared" si="47"/>
        <v>0</v>
      </c>
      <c r="V140" s="214" t="str">
        <f t="shared" si="49"/>
        <v>NÃO</v>
      </c>
      <c r="Y140" s="242">
        <f t="shared" si="50"/>
        <v>0</v>
      </c>
      <c r="Z140" s="73" t="s">
        <v>36</v>
      </c>
      <c r="AA140" s="73" t="s">
        <v>449</v>
      </c>
      <c r="AB140" s="73">
        <v>1300839</v>
      </c>
      <c r="AC140" s="243"/>
      <c r="AD140" s="243"/>
      <c r="AF140" s="42" t="str">
        <f t="shared" si="51"/>
        <v>RS</v>
      </c>
      <c r="AH140" s="54" t="str">
        <f t="shared" si="52"/>
        <v>AMCaapiranga</v>
      </c>
      <c r="AI140" s="73">
        <v>1300839</v>
      </c>
    </row>
    <row r="141" spans="1:35" s="54" customFormat="1" ht="19.5" customHeight="1" x14ac:dyDescent="0.25">
      <c r="A141" s="157" t="str">
        <f>Controles!$B$2</f>
        <v>RS</v>
      </c>
      <c r="B141" s="157">
        <f>Controles!$C$2</f>
        <v>10</v>
      </c>
      <c r="C141" s="214" t="s">
        <v>1</v>
      </c>
      <c r="D141" s="42"/>
      <c r="E141" s="214" t="e">
        <f t="shared" si="48"/>
        <v>#N/A</v>
      </c>
      <c r="F141" s="42"/>
      <c r="G141" s="43"/>
      <c r="H141" s="42"/>
      <c r="I141" s="42"/>
      <c r="J141" s="214">
        <f t="shared" si="53"/>
        <v>0</v>
      </c>
      <c r="K141" s="42"/>
      <c r="L141" s="42"/>
      <c r="M141" s="42"/>
      <c r="N141" s="42"/>
      <c r="O141" s="214">
        <f t="shared" si="41"/>
        <v>0</v>
      </c>
      <c r="P141" s="214">
        <f t="shared" si="42"/>
        <v>0</v>
      </c>
      <c r="Q141" s="214">
        <f t="shared" si="43"/>
        <v>0</v>
      </c>
      <c r="R141" s="215">
        <f t="shared" si="44"/>
        <v>0</v>
      </c>
      <c r="S141" s="214">
        <f t="shared" si="45"/>
        <v>0</v>
      </c>
      <c r="T141" s="214">
        <f t="shared" si="46"/>
        <v>0</v>
      </c>
      <c r="U141" s="214">
        <f t="shared" si="47"/>
        <v>0</v>
      </c>
      <c r="V141" s="214" t="str">
        <f t="shared" si="49"/>
        <v>NÃO</v>
      </c>
      <c r="Y141" s="242">
        <f t="shared" si="50"/>
        <v>0</v>
      </c>
      <c r="Z141" s="73" t="s">
        <v>36</v>
      </c>
      <c r="AA141" s="73" t="s">
        <v>474</v>
      </c>
      <c r="AB141" s="73">
        <v>1300904</v>
      </c>
      <c r="AC141" s="243"/>
      <c r="AD141" s="243"/>
      <c r="AF141" s="42" t="str">
        <f t="shared" si="51"/>
        <v>RS</v>
      </c>
      <c r="AH141" s="54" t="str">
        <f t="shared" si="52"/>
        <v>AMCanutama</v>
      </c>
      <c r="AI141" s="73">
        <v>1300904</v>
      </c>
    </row>
    <row r="142" spans="1:35" s="54" customFormat="1" ht="19.5" customHeight="1" x14ac:dyDescent="0.25">
      <c r="A142" s="157" t="str">
        <f>Controles!$B$2</f>
        <v>RS</v>
      </c>
      <c r="B142" s="157">
        <f>Controles!$C$2</f>
        <v>10</v>
      </c>
      <c r="C142" s="214" t="s">
        <v>1</v>
      </c>
      <c r="D142" s="42"/>
      <c r="E142" s="214" t="e">
        <f t="shared" si="48"/>
        <v>#N/A</v>
      </c>
      <c r="F142" s="42"/>
      <c r="G142" s="43"/>
      <c r="H142" s="42"/>
      <c r="I142" s="42"/>
      <c r="J142" s="214">
        <f t="shared" si="53"/>
        <v>0</v>
      </c>
      <c r="K142" s="42"/>
      <c r="L142" s="42"/>
      <c r="M142" s="42"/>
      <c r="N142" s="42"/>
      <c r="O142" s="214">
        <f t="shared" si="41"/>
        <v>0</v>
      </c>
      <c r="P142" s="214">
        <f t="shared" si="42"/>
        <v>0</v>
      </c>
      <c r="Q142" s="214">
        <f t="shared" si="43"/>
        <v>0</v>
      </c>
      <c r="R142" s="215">
        <f t="shared" si="44"/>
        <v>0</v>
      </c>
      <c r="S142" s="214">
        <f t="shared" si="45"/>
        <v>0</v>
      </c>
      <c r="T142" s="214">
        <f t="shared" si="46"/>
        <v>0</v>
      </c>
      <c r="U142" s="214">
        <f t="shared" si="47"/>
        <v>0</v>
      </c>
      <c r="V142" s="214" t="str">
        <f t="shared" si="49"/>
        <v>NÃO</v>
      </c>
      <c r="Y142" s="242">
        <f t="shared" si="50"/>
        <v>0</v>
      </c>
      <c r="Z142" s="73" t="s">
        <v>36</v>
      </c>
      <c r="AA142" s="73" t="s">
        <v>498</v>
      </c>
      <c r="AB142" s="73">
        <v>1301001</v>
      </c>
      <c r="AC142" s="243"/>
      <c r="AD142" s="243"/>
      <c r="AF142" s="42" t="str">
        <f t="shared" si="51"/>
        <v>RS</v>
      </c>
      <c r="AH142" s="54" t="str">
        <f t="shared" si="52"/>
        <v>AMCarauari</v>
      </c>
      <c r="AI142" s="73">
        <v>1301001</v>
      </c>
    </row>
    <row r="143" spans="1:35" s="54" customFormat="1" ht="19.5" customHeight="1" x14ac:dyDescent="0.25">
      <c r="A143" s="157" t="str">
        <f>Controles!$B$2</f>
        <v>RS</v>
      </c>
      <c r="B143" s="157">
        <f>Controles!$C$2</f>
        <v>10</v>
      </c>
      <c r="C143" s="214" t="s">
        <v>1</v>
      </c>
      <c r="D143" s="42"/>
      <c r="E143" s="214" t="e">
        <f t="shared" si="48"/>
        <v>#N/A</v>
      </c>
      <c r="F143" s="42"/>
      <c r="G143" s="43"/>
      <c r="H143" s="42"/>
      <c r="I143" s="42"/>
      <c r="J143" s="214">
        <f t="shared" si="53"/>
        <v>0</v>
      </c>
      <c r="K143" s="42"/>
      <c r="L143" s="42"/>
      <c r="M143" s="42"/>
      <c r="N143" s="42"/>
      <c r="O143" s="214">
        <f t="shared" si="41"/>
        <v>0</v>
      </c>
      <c r="P143" s="214">
        <f t="shared" si="42"/>
        <v>0</v>
      </c>
      <c r="Q143" s="214">
        <f t="shared" si="43"/>
        <v>0</v>
      </c>
      <c r="R143" s="215">
        <f t="shared" si="44"/>
        <v>0</v>
      </c>
      <c r="S143" s="214">
        <f t="shared" si="45"/>
        <v>0</v>
      </c>
      <c r="T143" s="214">
        <f t="shared" si="46"/>
        <v>0</v>
      </c>
      <c r="U143" s="214">
        <f t="shared" si="47"/>
        <v>0</v>
      </c>
      <c r="V143" s="214" t="str">
        <f t="shared" si="49"/>
        <v>NÃO</v>
      </c>
      <c r="Y143" s="242">
        <f t="shared" si="50"/>
        <v>0</v>
      </c>
      <c r="Z143" s="73" t="s">
        <v>36</v>
      </c>
      <c r="AA143" s="73" t="s">
        <v>521</v>
      </c>
      <c r="AB143" s="73">
        <v>1301100</v>
      </c>
      <c r="AC143" s="243"/>
      <c r="AD143" s="243"/>
      <c r="AF143" s="42" t="str">
        <f t="shared" si="51"/>
        <v>RS</v>
      </c>
      <c r="AH143" s="54" t="str">
        <f t="shared" si="52"/>
        <v>AMCareiro</v>
      </c>
      <c r="AI143" s="73">
        <v>1301100</v>
      </c>
    </row>
    <row r="144" spans="1:35" s="54" customFormat="1" ht="19.5" customHeight="1" x14ac:dyDescent="0.25">
      <c r="A144" s="157" t="str">
        <f>Controles!$B$2</f>
        <v>RS</v>
      </c>
      <c r="B144" s="157">
        <f>Controles!$C$2</f>
        <v>10</v>
      </c>
      <c r="C144" s="214" t="s">
        <v>1</v>
      </c>
      <c r="D144" s="42"/>
      <c r="E144" s="214" t="e">
        <f t="shared" si="48"/>
        <v>#N/A</v>
      </c>
      <c r="F144" s="42"/>
      <c r="G144" s="43"/>
      <c r="H144" s="42"/>
      <c r="I144" s="42"/>
      <c r="J144" s="214">
        <f t="shared" si="53"/>
        <v>0</v>
      </c>
      <c r="K144" s="42"/>
      <c r="L144" s="42"/>
      <c r="M144" s="42"/>
      <c r="N144" s="42"/>
      <c r="O144" s="214">
        <f t="shared" si="41"/>
        <v>0</v>
      </c>
      <c r="P144" s="214">
        <f t="shared" si="42"/>
        <v>0</v>
      </c>
      <c r="Q144" s="214">
        <f t="shared" si="43"/>
        <v>0</v>
      </c>
      <c r="R144" s="215">
        <f t="shared" si="44"/>
        <v>0</v>
      </c>
      <c r="S144" s="214">
        <f t="shared" si="45"/>
        <v>0</v>
      </c>
      <c r="T144" s="214">
        <f t="shared" si="46"/>
        <v>0</v>
      </c>
      <c r="U144" s="214">
        <f t="shared" si="47"/>
        <v>0</v>
      </c>
      <c r="V144" s="214" t="str">
        <f t="shared" si="49"/>
        <v>NÃO</v>
      </c>
      <c r="Y144" s="242">
        <f t="shared" si="50"/>
        <v>0</v>
      </c>
      <c r="Z144" s="73" t="s">
        <v>36</v>
      </c>
      <c r="AA144" s="73" t="s">
        <v>545</v>
      </c>
      <c r="AB144" s="73">
        <v>1301159</v>
      </c>
      <c r="AC144" s="243"/>
      <c r="AD144" s="243"/>
      <c r="AF144" s="42" t="str">
        <f t="shared" si="51"/>
        <v>RS</v>
      </c>
      <c r="AH144" s="54" t="str">
        <f t="shared" si="52"/>
        <v>AMCareiro da Várzea</v>
      </c>
      <c r="AI144" s="73">
        <v>1301159</v>
      </c>
    </row>
    <row r="145" spans="1:35" s="54" customFormat="1" ht="19.5" customHeight="1" x14ac:dyDescent="0.25">
      <c r="A145" s="157" t="str">
        <f>Controles!$B$2</f>
        <v>RS</v>
      </c>
      <c r="B145" s="157">
        <f>Controles!$C$2</f>
        <v>10</v>
      </c>
      <c r="C145" s="214" t="s">
        <v>1</v>
      </c>
      <c r="D145" s="42"/>
      <c r="E145" s="214" t="e">
        <f t="shared" si="48"/>
        <v>#N/A</v>
      </c>
      <c r="F145" s="42"/>
      <c r="G145" s="43"/>
      <c r="H145" s="42"/>
      <c r="I145" s="42"/>
      <c r="J145" s="214">
        <f t="shared" si="53"/>
        <v>0</v>
      </c>
      <c r="K145" s="42"/>
      <c r="L145" s="42"/>
      <c r="M145" s="42"/>
      <c r="N145" s="42"/>
      <c r="O145" s="214">
        <f t="shared" si="41"/>
        <v>0</v>
      </c>
      <c r="P145" s="214">
        <f t="shared" si="42"/>
        <v>0</v>
      </c>
      <c r="Q145" s="214">
        <f t="shared" si="43"/>
        <v>0</v>
      </c>
      <c r="R145" s="215">
        <f t="shared" si="44"/>
        <v>0</v>
      </c>
      <c r="S145" s="214">
        <f t="shared" si="45"/>
        <v>0</v>
      </c>
      <c r="T145" s="214">
        <f t="shared" si="46"/>
        <v>0</v>
      </c>
      <c r="U145" s="214">
        <f t="shared" si="47"/>
        <v>0</v>
      </c>
      <c r="V145" s="214" t="str">
        <f t="shared" si="49"/>
        <v>NÃO</v>
      </c>
      <c r="Y145" s="242">
        <f t="shared" si="50"/>
        <v>0</v>
      </c>
      <c r="Z145" s="73" t="s">
        <v>36</v>
      </c>
      <c r="AA145" s="73" t="s">
        <v>568</v>
      </c>
      <c r="AB145" s="73">
        <v>1301209</v>
      </c>
      <c r="AC145" s="243"/>
      <c r="AD145" s="243"/>
      <c r="AF145" s="42" t="str">
        <f t="shared" si="51"/>
        <v>RS</v>
      </c>
      <c r="AH145" s="54" t="str">
        <f t="shared" si="52"/>
        <v>AMCoari</v>
      </c>
      <c r="AI145" s="73">
        <v>1301209</v>
      </c>
    </row>
    <row r="146" spans="1:35" s="54" customFormat="1" ht="19.5" customHeight="1" x14ac:dyDescent="0.25">
      <c r="A146" s="157" t="str">
        <f>Controles!$B$2</f>
        <v>RS</v>
      </c>
      <c r="B146" s="157">
        <f>Controles!$C$2</f>
        <v>10</v>
      </c>
      <c r="C146" s="214" t="s">
        <v>1</v>
      </c>
      <c r="D146" s="42"/>
      <c r="E146" s="214" t="e">
        <f t="shared" si="48"/>
        <v>#N/A</v>
      </c>
      <c r="F146" s="42"/>
      <c r="G146" s="43"/>
      <c r="H146" s="42"/>
      <c r="I146" s="42"/>
      <c r="J146" s="214">
        <f t="shared" si="53"/>
        <v>0</v>
      </c>
      <c r="K146" s="42"/>
      <c r="L146" s="42"/>
      <c r="M146" s="42"/>
      <c r="N146" s="42"/>
      <c r="O146" s="214">
        <f t="shared" si="41"/>
        <v>0</v>
      </c>
      <c r="P146" s="214">
        <f t="shared" si="42"/>
        <v>0</v>
      </c>
      <c r="Q146" s="214">
        <f t="shared" si="43"/>
        <v>0</v>
      </c>
      <c r="R146" s="215">
        <f t="shared" si="44"/>
        <v>0</v>
      </c>
      <c r="S146" s="214">
        <f t="shared" si="45"/>
        <v>0</v>
      </c>
      <c r="T146" s="214">
        <f t="shared" si="46"/>
        <v>0</v>
      </c>
      <c r="U146" s="214">
        <f t="shared" si="47"/>
        <v>0</v>
      </c>
      <c r="V146" s="214" t="str">
        <f t="shared" si="49"/>
        <v>NÃO</v>
      </c>
      <c r="Y146" s="242">
        <f t="shared" si="50"/>
        <v>0</v>
      </c>
      <c r="Z146" s="73" t="s">
        <v>36</v>
      </c>
      <c r="AA146" s="73" t="s">
        <v>591</v>
      </c>
      <c r="AB146" s="73">
        <v>1301308</v>
      </c>
      <c r="AC146" s="243"/>
      <c r="AD146" s="243"/>
      <c r="AF146" s="42" t="str">
        <f t="shared" si="51"/>
        <v>RS</v>
      </c>
      <c r="AH146" s="54" t="str">
        <f t="shared" si="52"/>
        <v>AMCodajás</v>
      </c>
      <c r="AI146" s="73">
        <v>1301308</v>
      </c>
    </row>
    <row r="147" spans="1:35" s="54" customFormat="1" ht="19.5" customHeight="1" x14ac:dyDescent="0.25">
      <c r="A147" s="157" t="str">
        <f>Controles!$B$2</f>
        <v>RS</v>
      </c>
      <c r="B147" s="157">
        <f>Controles!$C$2</f>
        <v>10</v>
      </c>
      <c r="C147" s="214" t="s">
        <v>1</v>
      </c>
      <c r="D147" s="42"/>
      <c r="E147" s="214" t="e">
        <f t="shared" si="48"/>
        <v>#N/A</v>
      </c>
      <c r="F147" s="42"/>
      <c r="G147" s="43"/>
      <c r="H147" s="42"/>
      <c r="I147" s="42"/>
      <c r="J147" s="214">
        <f t="shared" si="53"/>
        <v>0</v>
      </c>
      <c r="K147" s="42"/>
      <c r="L147" s="42"/>
      <c r="M147" s="42"/>
      <c r="N147" s="42"/>
      <c r="O147" s="214">
        <f t="shared" si="41"/>
        <v>0</v>
      </c>
      <c r="P147" s="214">
        <f t="shared" si="42"/>
        <v>0</v>
      </c>
      <c r="Q147" s="214">
        <f t="shared" si="43"/>
        <v>0</v>
      </c>
      <c r="R147" s="215">
        <f t="shared" si="44"/>
        <v>0</v>
      </c>
      <c r="S147" s="214">
        <f t="shared" si="45"/>
        <v>0</v>
      </c>
      <c r="T147" s="214">
        <f t="shared" si="46"/>
        <v>0</v>
      </c>
      <c r="U147" s="214">
        <f t="shared" si="47"/>
        <v>0</v>
      </c>
      <c r="V147" s="214" t="str">
        <f t="shared" si="49"/>
        <v>NÃO</v>
      </c>
      <c r="Y147" s="242">
        <f t="shared" si="50"/>
        <v>0</v>
      </c>
      <c r="Z147" s="73" t="s">
        <v>36</v>
      </c>
      <c r="AA147" s="73" t="s">
        <v>614</v>
      </c>
      <c r="AB147" s="73">
        <v>1301407</v>
      </c>
      <c r="AC147" s="243"/>
      <c r="AD147" s="243"/>
      <c r="AF147" s="42" t="str">
        <f t="shared" si="51"/>
        <v>RS</v>
      </c>
      <c r="AH147" s="54" t="str">
        <f t="shared" si="52"/>
        <v>AMEirunepé</v>
      </c>
      <c r="AI147" s="73">
        <v>1301407</v>
      </c>
    </row>
    <row r="148" spans="1:35" s="54" customFormat="1" ht="19.5" customHeight="1" x14ac:dyDescent="0.25">
      <c r="A148" s="157" t="str">
        <f>Controles!$B$2</f>
        <v>RS</v>
      </c>
      <c r="B148" s="157">
        <f>Controles!$C$2</f>
        <v>10</v>
      </c>
      <c r="C148" s="214" t="s">
        <v>1</v>
      </c>
      <c r="D148" s="42"/>
      <c r="E148" s="214" t="e">
        <f t="shared" si="48"/>
        <v>#N/A</v>
      </c>
      <c r="F148" s="42"/>
      <c r="G148" s="43"/>
      <c r="H148" s="42"/>
      <c r="I148" s="42"/>
      <c r="J148" s="214">
        <f t="shared" si="53"/>
        <v>0</v>
      </c>
      <c r="K148" s="42"/>
      <c r="L148" s="42"/>
      <c r="M148" s="42"/>
      <c r="N148" s="42"/>
      <c r="O148" s="214">
        <f t="shared" si="41"/>
        <v>0</v>
      </c>
      <c r="P148" s="214">
        <f t="shared" si="42"/>
        <v>0</v>
      </c>
      <c r="Q148" s="214">
        <f t="shared" si="43"/>
        <v>0</v>
      </c>
      <c r="R148" s="215">
        <f t="shared" si="44"/>
        <v>0</v>
      </c>
      <c r="S148" s="214">
        <f t="shared" si="45"/>
        <v>0</v>
      </c>
      <c r="T148" s="214">
        <f t="shared" si="46"/>
        <v>0</v>
      </c>
      <c r="U148" s="214">
        <f t="shared" si="47"/>
        <v>0</v>
      </c>
      <c r="V148" s="214" t="str">
        <f t="shared" si="49"/>
        <v>NÃO</v>
      </c>
      <c r="Y148" s="242">
        <f t="shared" si="50"/>
        <v>0</v>
      </c>
      <c r="Z148" s="73" t="s">
        <v>36</v>
      </c>
      <c r="AA148" s="73" t="s">
        <v>635</v>
      </c>
      <c r="AB148" s="73">
        <v>1301506</v>
      </c>
      <c r="AC148" s="243"/>
      <c r="AD148" s="243"/>
      <c r="AF148" s="42" t="str">
        <f t="shared" si="51"/>
        <v>RS</v>
      </c>
      <c r="AH148" s="54" t="str">
        <f t="shared" si="52"/>
        <v>AMEnvira</v>
      </c>
      <c r="AI148" s="73">
        <v>1301506</v>
      </c>
    </row>
    <row r="149" spans="1:35" s="54" customFormat="1" ht="19.5" customHeight="1" x14ac:dyDescent="0.25">
      <c r="A149" s="157" t="str">
        <f>Controles!$B$2</f>
        <v>RS</v>
      </c>
      <c r="B149" s="157">
        <f>Controles!$C$2</f>
        <v>10</v>
      </c>
      <c r="C149" s="214" t="s">
        <v>1</v>
      </c>
      <c r="D149" s="42"/>
      <c r="E149" s="214" t="e">
        <f t="shared" si="48"/>
        <v>#N/A</v>
      </c>
      <c r="F149" s="42"/>
      <c r="G149" s="43"/>
      <c r="H149" s="42"/>
      <c r="I149" s="42"/>
      <c r="J149" s="214">
        <f t="shared" si="53"/>
        <v>0</v>
      </c>
      <c r="K149" s="42"/>
      <c r="L149" s="42"/>
      <c r="M149" s="42"/>
      <c r="N149" s="42"/>
      <c r="O149" s="214">
        <f t="shared" si="41"/>
        <v>0</v>
      </c>
      <c r="P149" s="214">
        <f t="shared" si="42"/>
        <v>0</v>
      </c>
      <c r="Q149" s="214">
        <f t="shared" si="43"/>
        <v>0</v>
      </c>
      <c r="R149" s="215">
        <f t="shared" si="44"/>
        <v>0</v>
      </c>
      <c r="S149" s="214">
        <f t="shared" si="45"/>
        <v>0</v>
      </c>
      <c r="T149" s="214">
        <f t="shared" si="46"/>
        <v>0</v>
      </c>
      <c r="U149" s="214">
        <f t="shared" si="47"/>
        <v>0</v>
      </c>
      <c r="V149" s="214" t="str">
        <f t="shared" si="49"/>
        <v>NÃO</v>
      </c>
      <c r="Y149" s="242">
        <f t="shared" si="50"/>
        <v>0</v>
      </c>
      <c r="Z149" s="73" t="s">
        <v>36</v>
      </c>
      <c r="AA149" s="73" t="s">
        <v>656</v>
      </c>
      <c r="AB149" s="73">
        <v>1301605</v>
      </c>
      <c r="AC149" s="243"/>
      <c r="AD149" s="243"/>
      <c r="AF149" s="42" t="str">
        <f t="shared" si="51"/>
        <v>RS</v>
      </c>
      <c r="AH149" s="54" t="str">
        <f t="shared" si="52"/>
        <v>AMFonte Boa</v>
      </c>
      <c r="AI149" s="73">
        <v>1301605</v>
      </c>
    </row>
    <row r="150" spans="1:35" s="54" customFormat="1" ht="19.5" customHeight="1" x14ac:dyDescent="0.25">
      <c r="A150" s="157" t="str">
        <f>Controles!$B$2</f>
        <v>RS</v>
      </c>
      <c r="B150" s="157">
        <f>Controles!$C$2</f>
        <v>10</v>
      </c>
      <c r="C150" s="214" t="s">
        <v>1</v>
      </c>
      <c r="D150" s="42"/>
      <c r="E150" s="214" t="e">
        <f t="shared" si="48"/>
        <v>#N/A</v>
      </c>
      <c r="F150" s="42"/>
      <c r="G150" s="43"/>
      <c r="H150" s="42"/>
      <c r="I150" s="42"/>
      <c r="J150" s="214">
        <f t="shared" si="53"/>
        <v>0</v>
      </c>
      <c r="K150" s="42"/>
      <c r="L150" s="42"/>
      <c r="M150" s="42"/>
      <c r="N150" s="42"/>
      <c r="O150" s="214">
        <f t="shared" si="41"/>
        <v>0</v>
      </c>
      <c r="P150" s="214">
        <f t="shared" si="42"/>
        <v>0</v>
      </c>
      <c r="Q150" s="214">
        <f t="shared" si="43"/>
        <v>0</v>
      </c>
      <c r="R150" s="215">
        <f t="shared" si="44"/>
        <v>0</v>
      </c>
      <c r="S150" s="214">
        <f t="shared" si="45"/>
        <v>0</v>
      </c>
      <c r="T150" s="214">
        <f t="shared" si="46"/>
        <v>0</v>
      </c>
      <c r="U150" s="214">
        <f t="shared" si="47"/>
        <v>0</v>
      </c>
      <c r="V150" s="214" t="str">
        <f t="shared" si="49"/>
        <v>NÃO</v>
      </c>
      <c r="Y150" s="242">
        <f t="shared" si="50"/>
        <v>0</v>
      </c>
      <c r="Z150" s="73" t="s">
        <v>36</v>
      </c>
      <c r="AA150" s="73" t="s">
        <v>677</v>
      </c>
      <c r="AB150" s="73">
        <v>1301654</v>
      </c>
      <c r="AC150" s="243"/>
      <c r="AD150" s="243"/>
      <c r="AF150" s="42" t="str">
        <f t="shared" si="51"/>
        <v>RS</v>
      </c>
      <c r="AH150" s="54" t="str">
        <f t="shared" si="52"/>
        <v>AMGuajará</v>
      </c>
      <c r="AI150" s="73">
        <v>1301654</v>
      </c>
    </row>
    <row r="151" spans="1:35" s="54" customFormat="1" ht="19.5" customHeight="1" x14ac:dyDescent="0.25">
      <c r="A151" s="157" t="str">
        <f>Controles!$B$2</f>
        <v>RS</v>
      </c>
      <c r="B151" s="157">
        <f>Controles!$C$2</f>
        <v>10</v>
      </c>
      <c r="C151" s="214" t="s">
        <v>1</v>
      </c>
      <c r="D151" s="42"/>
      <c r="E151" s="214" t="e">
        <f t="shared" si="48"/>
        <v>#N/A</v>
      </c>
      <c r="F151" s="42"/>
      <c r="G151" s="43"/>
      <c r="H151" s="42"/>
      <c r="I151" s="42"/>
      <c r="J151" s="214">
        <f t="shared" si="53"/>
        <v>0</v>
      </c>
      <c r="K151" s="42"/>
      <c r="L151" s="42"/>
      <c r="M151" s="42"/>
      <c r="N151" s="42"/>
      <c r="O151" s="214">
        <f t="shared" si="41"/>
        <v>0</v>
      </c>
      <c r="P151" s="214">
        <f t="shared" si="42"/>
        <v>0</v>
      </c>
      <c r="Q151" s="214">
        <f t="shared" si="43"/>
        <v>0</v>
      </c>
      <c r="R151" s="215">
        <f t="shared" si="44"/>
        <v>0</v>
      </c>
      <c r="S151" s="214">
        <f t="shared" si="45"/>
        <v>0</v>
      </c>
      <c r="T151" s="214">
        <f t="shared" si="46"/>
        <v>0</v>
      </c>
      <c r="U151" s="214">
        <f t="shared" si="47"/>
        <v>0</v>
      </c>
      <c r="V151" s="214" t="str">
        <f t="shared" si="49"/>
        <v>NÃO</v>
      </c>
      <c r="Y151" s="242">
        <f t="shared" si="50"/>
        <v>0</v>
      </c>
      <c r="Z151" s="73" t="s">
        <v>36</v>
      </c>
      <c r="AA151" s="73" t="s">
        <v>697</v>
      </c>
      <c r="AB151" s="73">
        <v>1301704</v>
      </c>
      <c r="AC151" s="243"/>
      <c r="AD151" s="243"/>
      <c r="AF151" s="42" t="str">
        <f t="shared" si="51"/>
        <v>RS</v>
      </c>
      <c r="AH151" s="54" t="str">
        <f t="shared" si="52"/>
        <v>AMHumaitá</v>
      </c>
      <c r="AI151" s="73">
        <v>1301704</v>
      </c>
    </row>
    <row r="152" spans="1:35" s="54" customFormat="1" ht="19.5" customHeight="1" x14ac:dyDescent="0.25">
      <c r="A152" s="157" t="str">
        <f>Controles!$B$2</f>
        <v>RS</v>
      </c>
      <c r="B152" s="157">
        <f>Controles!$C$2</f>
        <v>10</v>
      </c>
      <c r="C152" s="214" t="s">
        <v>1</v>
      </c>
      <c r="D152" s="42"/>
      <c r="E152" s="214" t="e">
        <f t="shared" si="48"/>
        <v>#N/A</v>
      </c>
      <c r="F152" s="42"/>
      <c r="G152" s="43"/>
      <c r="H152" s="42"/>
      <c r="I152" s="42"/>
      <c r="J152" s="214">
        <f t="shared" si="53"/>
        <v>0</v>
      </c>
      <c r="K152" s="42"/>
      <c r="L152" s="42"/>
      <c r="M152" s="42"/>
      <c r="N152" s="42"/>
      <c r="O152" s="214">
        <f t="shared" si="41"/>
        <v>0</v>
      </c>
      <c r="P152" s="214">
        <f t="shared" si="42"/>
        <v>0</v>
      </c>
      <c r="Q152" s="214">
        <f t="shared" si="43"/>
        <v>0</v>
      </c>
      <c r="R152" s="215">
        <f t="shared" si="44"/>
        <v>0</v>
      </c>
      <c r="S152" s="214">
        <f t="shared" si="45"/>
        <v>0</v>
      </c>
      <c r="T152" s="214">
        <f t="shared" si="46"/>
        <v>0</v>
      </c>
      <c r="U152" s="214">
        <f t="shared" si="47"/>
        <v>0</v>
      </c>
      <c r="V152" s="214" t="str">
        <f t="shared" si="49"/>
        <v>NÃO</v>
      </c>
      <c r="Y152" s="242">
        <f t="shared" si="50"/>
        <v>0</v>
      </c>
      <c r="Z152" s="73" t="s">
        <v>36</v>
      </c>
      <c r="AA152" s="73" t="s">
        <v>719</v>
      </c>
      <c r="AB152" s="73">
        <v>1301803</v>
      </c>
      <c r="AC152" s="243"/>
      <c r="AD152" s="243"/>
      <c r="AF152" s="42" t="str">
        <f t="shared" si="51"/>
        <v>RS</v>
      </c>
      <c r="AH152" s="54" t="str">
        <f t="shared" si="52"/>
        <v>AMIpixuna</v>
      </c>
      <c r="AI152" s="73">
        <v>1301803</v>
      </c>
    </row>
    <row r="153" spans="1:35" s="54" customFormat="1" ht="19.5" customHeight="1" x14ac:dyDescent="0.25">
      <c r="A153" s="157" t="str">
        <f>Controles!$B$2</f>
        <v>RS</v>
      </c>
      <c r="B153" s="157">
        <f>Controles!$C$2</f>
        <v>10</v>
      </c>
      <c r="C153" s="214" t="s">
        <v>1</v>
      </c>
      <c r="D153" s="42"/>
      <c r="E153" s="214" t="e">
        <f t="shared" si="48"/>
        <v>#N/A</v>
      </c>
      <c r="F153" s="42"/>
      <c r="G153" s="43"/>
      <c r="H153" s="42"/>
      <c r="I153" s="42"/>
      <c r="J153" s="214">
        <f t="shared" si="53"/>
        <v>0</v>
      </c>
      <c r="K153" s="42"/>
      <c r="L153" s="42"/>
      <c r="M153" s="42"/>
      <c r="N153" s="42"/>
      <c r="O153" s="214">
        <f t="shared" si="41"/>
        <v>0</v>
      </c>
      <c r="P153" s="214">
        <f t="shared" si="42"/>
        <v>0</v>
      </c>
      <c r="Q153" s="214">
        <f t="shared" si="43"/>
        <v>0</v>
      </c>
      <c r="R153" s="215">
        <f t="shared" si="44"/>
        <v>0</v>
      </c>
      <c r="S153" s="214">
        <f t="shared" si="45"/>
        <v>0</v>
      </c>
      <c r="T153" s="214">
        <f t="shared" si="46"/>
        <v>0</v>
      </c>
      <c r="U153" s="214">
        <f t="shared" si="47"/>
        <v>0</v>
      </c>
      <c r="V153" s="214" t="str">
        <f t="shared" si="49"/>
        <v>NÃO</v>
      </c>
      <c r="Y153" s="242">
        <f t="shared" si="50"/>
        <v>0</v>
      </c>
      <c r="Z153" s="73" t="s">
        <v>36</v>
      </c>
      <c r="AA153" s="73" t="s">
        <v>741</v>
      </c>
      <c r="AB153" s="73">
        <v>1301852</v>
      </c>
      <c r="AC153" s="243"/>
      <c r="AD153" s="243"/>
      <c r="AF153" s="42" t="str">
        <f t="shared" si="51"/>
        <v>RS</v>
      </c>
      <c r="AH153" s="54" t="str">
        <f t="shared" si="52"/>
        <v>AMIranduba</v>
      </c>
      <c r="AI153" s="73">
        <v>1301852</v>
      </c>
    </row>
    <row r="154" spans="1:35" s="54" customFormat="1" ht="19.5" customHeight="1" x14ac:dyDescent="0.25">
      <c r="A154" s="157" t="str">
        <f>Controles!$B$2</f>
        <v>RS</v>
      </c>
      <c r="B154" s="157">
        <f>Controles!$C$2</f>
        <v>10</v>
      </c>
      <c r="C154" s="214" t="s">
        <v>1</v>
      </c>
      <c r="D154" s="42"/>
      <c r="E154" s="214" t="e">
        <f t="shared" si="48"/>
        <v>#N/A</v>
      </c>
      <c r="F154" s="42"/>
      <c r="G154" s="43"/>
      <c r="H154" s="42"/>
      <c r="I154" s="42"/>
      <c r="J154" s="214">
        <f t="shared" si="53"/>
        <v>0</v>
      </c>
      <c r="K154" s="42"/>
      <c r="L154" s="42"/>
      <c r="M154" s="42"/>
      <c r="N154" s="42"/>
      <c r="O154" s="214">
        <f t="shared" si="41"/>
        <v>0</v>
      </c>
      <c r="P154" s="214">
        <f t="shared" si="42"/>
        <v>0</v>
      </c>
      <c r="Q154" s="214">
        <f t="shared" si="43"/>
        <v>0</v>
      </c>
      <c r="R154" s="215">
        <f t="shared" si="44"/>
        <v>0</v>
      </c>
      <c r="S154" s="214">
        <f t="shared" si="45"/>
        <v>0</v>
      </c>
      <c r="T154" s="214">
        <f t="shared" si="46"/>
        <v>0</v>
      </c>
      <c r="U154" s="214">
        <f t="shared" si="47"/>
        <v>0</v>
      </c>
      <c r="V154" s="214" t="str">
        <f t="shared" si="49"/>
        <v>NÃO</v>
      </c>
      <c r="Y154" s="242">
        <f t="shared" si="50"/>
        <v>0</v>
      </c>
      <c r="Z154" s="73" t="s">
        <v>36</v>
      </c>
      <c r="AA154" s="73" t="s">
        <v>762</v>
      </c>
      <c r="AB154" s="73">
        <v>1301902</v>
      </c>
      <c r="AC154" s="243"/>
      <c r="AD154" s="243"/>
      <c r="AF154" s="42" t="str">
        <f t="shared" si="51"/>
        <v>RS</v>
      </c>
      <c r="AH154" s="54" t="str">
        <f t="shared" si="52"/>
        <v>AMItacoatiara</v>
      </c>
      <c r="AI154" s="73">
        <v>1301902</v>
      </c>
    </row>
    <row r="155" spans="1:35" s="54" customFormat="1" ht="19.5" customHeight="1" x14ac:dyDescent="0.25">
      <c r="A155" s="157" t="str">
        <f>Controles!$B$2</f>
        <v>RS</v>
      </c>
      <c r="B155" s="157">
        <f>Controles!$C$2</f>
        <v>10</v>
      </c>
      <c r="C155" s="214" t="s">
        <v>1</v>
      </c>
      <c r="D155" s="42"/>
      <c r="E155" s="214" t="e">
        <f t="shared" si="48"/>
        <v>#N/A</v>
      </c>
      <c r="F155" s="42"/>
      <c r="G155" s="43"/>
      <c r="H155" s="42"/>
      <c r="I155" s="42"/>
      <c r="J155" s="214">
        <f t="shared" si="53"/>
        <v>0</v>
      </c>
      <c r="K155" s="42"/>
      <c r="L155" s="42"/>
      <c r="M155" s="42"/>
      <c r="N155" s="42"/>
      <c r="O155" s="214">
        <f t="shared" si="41"/>
        <v>0</v>
      </c>
      <c r="P155" s="214">
        <f t="shared" si="42"/>
        <v>0</v>
      </c>
      <c r="Q155" s="214">
        <f t="shared" si="43"/>
        <v>0</v>
      </c>
      <c r="R155" s="215">
        <f t="shared" si="44"/>
        <v>0</v>
      </c>
      <c r="S155" s="214">
        <f t="shared" si="45"/>
        <v>0</v>
      </c>
      <c r="T155" s="214">
        <f t="shared" si="46"/>
        <v>0</v>
      </c>
      <c r="U155" s="214">
        <f t="shared" si="47"/>
        <v>0</v>
      </c>
      <c r="V155" s="214" t="str">
        <f t="shared" si="49"/>
        <v>NÃO</v>
      </c>
      <c r="Y155" s="242">
        <f t="shared" si="50"/>
        <v>0</v>
      </c>
      <c r="Z155" s="73" t="s">
        <v>36</v>
      </c>
      <c r="AA155" s="73" t="s">
        <v>785</v>
      </c>
      <c r="AB155" s="73">
        <v>1301951</v>
      </c>
      <c r="AC155" s="243"/>
      <c r="AD155" s="243"/>
      <c r="AF155" s="42" t="str">
        <f t="shared" si="51"/>
        <v>RS</v>
      </c>
      <c r="AH155" s="54" t="str">
        <f t="shared" si="52"/>
        <v>AMItamarati</v>
      </c>
      <c r="AI155" s="73">
        <v>1301951</v>
      </c>
    </row>
    <row r="156" spans="1:35" s="54" customFormat="1" ht="19.5" customHeight="1" x14ac:dyDescent="0.25">
      <c r="A156" s="157" t="str">
        <f>Controles!$B$2</f>
        <v>RS</v>
      </c>
      <c r="B156" s="157">
        <f>Controles!$C$2</f>
        <v>10</v>
      </c>
      <c r="C156" s="214" t="s">
        <v>1</v>
      </c>
      <c r="D156" s="42"/>
      <c r="E156" s="214" t="e">
        <f t="shared" si="48"/>
        <v>#N/A</v>
      </c>
      <c r="F156" s="42"/>
      <c r="G156" s="43"/>
      <c r="H156" s="42"/>
      <c r="I156" s="42"/>
      <c r="J156" s="214">
        <f t="shared" si="53"/>
        <v>0</v>
      </c>
      <c r="K156" s="42"/>
      <c r="L156" s="42"/>
      <c r="M156" s="42"/>
      <c r="N156" s="42"/>
      <c r="O156" s="214">
        <f t="shared" si="41"/>
        <v>0</v>
      </c>
      <c r="P156" s="214">
        <f t="shared" si="42"/>
        <v>0</v>
      </c>
      <c r="Q156" s="214">
        <f t="shared" si="43"/>
        <v>0</v>
      </c>
      <c r="R156" s="215">
        <f t="shared" si="44"/>
        <v>0</v>
      </c>
      <c r="S156" s="214">
        <f t="shared" si="45"/>
        <v>0</v>
      </c>
      <c r="T156" s="214">
        <f t="shared" si="46"/>
        <v>0</v>
      </c>
      <c r="U156" s="214">
        <f t="shared" si="47"/>
        <v>0</v>
      </c>
      <c r="V156" s="214" t="str">
        <f t="shared" si="49"/>
        <v>NÃO</v>
      </c>
      <c r="Y156" s="242">
        <f t="shared" si="50"/>
        <v>0</v>
      </c>
      <c r="Z156" s="73" t="s">
        <v>36</v>
      </c>
      <c r="AA156" s="73" t="s">
        <v>806</v>
      </c>
      <c r="AB156" s="73">
        <v>1302009</v>
      </c>
      <c r="AC156" s="243"/>
      <c r="AD156" s="243"/>
      <c r="AF156" s="42" t="str">
        <f t="shared" si="51"/>
        <v>RS</v>
      </c>
      <c r="AH156" s="54" t="str">
        <f t="shared" si="52"/>
        <v>AMItapiranga</v>
      </c>
      <c r="AI156" s="73">
        <v>1302009</v>
      </c>
    </row>
    <row r="157" spans="1:35" s="54" customFormat="1" ht="19.5" customHeight="1" x14ac:dyDescent="0.25">
      <c r="A157" s="157" t="str">
        <f>Controles!$B$2</f>
        <v>RS</v>
      </c>
      <c r="B157" s="157">
        <f>Controles!$C$2</f>
        <v>10</v>
      </c>
      <c r="C157" s="214" t="s">
        <v>1</v>
      </c>
      <c r="D157" s="42"/>
      <c r="E157" s="214" t="e">
        <f t="shared" si="48"/>
        <v>#N/A</v>
      </c>
      <c r="F157" s="42"/>
      <c r="G157" s="43"/>
      <c r="H157" s="42"/>
      <c r="I157" s="42"/>
      <c r="J157" s="214">
        <f t="shared" si="53"/>
        <v>0</v>
      </c>
      <c r="K157" s="42"/>
      <c r="L157" s="42"/>
      <c r="M157" s="42"/>
      <c r="N157" s="42"/>
      <c r="O157" s="214">
        <f t="shared" si="41"/>
        <v>0</v>
      </c>
      <c r="P157" s="214">
        <f t="shared" si="42"/>
        <v>0</v>
      </c>
      <c r="Q157" s="214">
        <f t="shared" si="43"/>
        <v>0</v>
      </c>
      <c r="R157" s="215">
        <f t="shared" si="44"/>
        <v>0</v>
      </c>
      <c r="S157" s="214">
        <f t="shared" si="45"/>
        <v>0</v>
      </c>
      <c r="T157" s="214">
        <f t="shared" si="46"/>
        <v>0</v>
      </c>
      <c r="U157" s="214">
        <f t="shared" si="47"/>
        <v>0</v>
      </c>
      <c r="V157" s="214" t="str">
        <f t="shared" si="49"/>
        <v>NÃO</v>
      </c>
      <c r="Y157" s="242">
        <f t="shared" si="50"/>
        <v>0</v>
      </c>
      <c r="Z157" s="73" t="s">
        <v>36</v>
      </c>
      <c r="AA157" s="73" t="s">
        <v>827</v>
      </c>
      <c r="AB157" s="73">
        <v>1302108</v>
      </c>
      <c r="AC157" s="243"/>
      <c r="AD157" s="243"/>
      <c r="AF157" s="42" t="str">
        <f t="shared" si="51"/>
        <v>RS</v>
      </c>
      <c r="AH157" s="54" t="str">
        <f t="shared" si="52"/>
        <v>AMJapurá</v>
      </c>
      <c r="AI157" s="73">
        <v>1302108</v>
      </c>
    </row>
    <row r="158" spans="1:35" s="54" customFormat="1" ht="19.5" customHeight="1" x14ac:dyDescent="0.25">
      <c r="A158" s="157" t="str">
        <f>Controles!$B$2</f>
        <v>RS</v>
      </c>
      <c r="B158" s="157">
        <f>Controles!$C$2</f>
        <v>10</v>
      </c>
      <c r="C158" s="214" t="s">
        <v>1</v>
      </c>
      <c r="D158" s="42"/>
      <c r="E158" s="214" t="e">
        <f t="shared" si="48"/>
        <v>#N/A</v>
      </c>
      <c r="F158" s="42"/>
      <c r="G158" s="43"/>
      <c r="H158" s="42"/>
      <c r="I158" s="42"/>
      <c r="J158" s="214">
        <f t="shared" si="53"/>
        <v>0</v>
      </c>
      <c r="K158" s="42"/>
      <c r="L158" s="42"/>
      <c r="M158" s="42"/>
      <c r="N158" s="42"/>
      <c r="O158" s="214">
        <f t="shared" si="41"/>
        <v>0</v>
      </c>
      <c r="P158" s="214">
        <f t="shared" si="42"/>
        <v>0</v>
      </c>
      <c r="Q158" s="214">
        <f t="shared" si="43"/>
        <v>0</v>
      </c>
      <c r="R158" s="215">
        <f t="shared" si="44"/>
        <v>0</v>
      </c>
      <c r="S158" s="214">
        <f t="shared" si="45"/>
        <v>0</v>
      </c>
      <c r="T158" s="214">
        <f t="shared" si="46"/>
        <v>0</v>
      </c>
      <c r="U158" s="214">
        <f t="shared" si="47"/>
        <v>0</v>
      </c>
      <c r="V158" s="214" t="str">
        <f t="shared" si="49"/>
        <v>NÃO</v>
      </c>
      <c r="Y158" s="242">
        <f t="shared" si="50"/>
        <v>0</v>
      </c>
      <c r="Z158" s="73" t="s">
        <v>36</v>
      </c>
      <c r="AA158" s="73" t="s">
        <v>849</v>
      </c>
      <c r="AB158" s="73">
        <v>1302207</v>
      </c>
      <c r="AC158" s="243"/>
      <c r="AD158" s="243"/>
      <c r="AF158" s="42" t="str">
        <f t="shared" si="51"/>
        <v>RS</v>
      </c>
      <c r="AH158" s="54" t="str">
        <f t="shared" si="52"/>
        <v>AMJuruá</v>
      </c>
      <c r="AI158" s="73">
        <v>1302207</v>
      </c>
    </row>
    <row r="159" spans="1:35" s="54" customFormat="1" ht="19.5" customHeight="1" x14ac:dyDescent="0.25">
      <c r="A159" s="157" t="str">
        <f>Controles!$B$2</f>
        <v>RS</v>
      </c>
      <c r="B159" s="157">
        <f>Controles!$C$2</f>
        <v>10</v>
      </c>
      <c r="C159" s="214" t="s">
        <v>1</v>
      </c>
      <c r="D159" s="42"/>
      <c r="E159" s="214" t="e">
        <f t="shared" si="48"/>
        <v>#N/A</v>
      </c>
      <c r="F159" s="42"/>
      <c r="G159" s="43"/>
      <c r="H159" s="42"/>
      <c r="I159" s="42"/>
      <c r="J159" s="214">
        <f t="shared" si="53"/>
        <v>0</v>
      </c>
      <c r="K159" s="42"/>
      <c r="L159" s="42"/>
      <c r="M159" s="42"/>
      <c r="N159" s="42"/>
      <c r="O159" s="214">
        <f t="shared" si="41"/>
        <v>0</v>
      </c>
      <c r="P159" s="214">
        <f t="shared" si="42"/>
        <v>0</v>
      </c>
      <c r="Q159" s="214">
        <f t="shared" si="43"/>
        <v>0</v>
      </c>
      <c r="R159" s="215">
        <f t="shared" si="44"/>
        <v>0</v>
      </c>
      <c r="S159" s="214">
        <f t="shared" si="45"/>
        <v>0</v>
      </c>
      <c r="T159" s="214">
        <f t="shared" si="46"/>
        <v>0</v>
      </c>
      <c r="U159" s="214">
        <f t="shared" si="47"/>
        <v>0</v>
      </c>
      <c r="V159" s="214" t="str">
        <f t="shared" si="49"/>
        <v>NÃO</v>
      </c>
      <c r="Y159" s="242">
        <f t="shared" si="50"/>
        <v>0</v>
      </c>
      <c r="Z159" s="73" t="s">
        <v>36</v>
      </c>
      <c r="AA159" s="73" t="s">
        <v>871</v>
      </c>
      <c r="AB159" s="73">
        <v>1302306</v>
      </c>
      <c r="AC159" s="243"/>
      <c r="AD159" s="243"/>
      <c r="AF159" s="42" t="str">
        <f t="shared" si="51"/>
        <v>RS</v>
      </c>
      <c r="AH159" s="54" t="str">
        <f t="shared" si="52"/>
        <v>AMJutaí</v>
      </c>
      <c r="AI159" s="73">
        <v>1302306</v>
      </c>
    </row>
    <row r="160" spans="1:35" s="54" customFormat="1" ht="19.5" customHeight="1" x14ac:dyDescent="0.25">
      <c r="A160" s="157" t="str">
        <f>Controles!$B$2</f>
        <v>RS</v>
      </c>
      <c r="B160" s="157">
        <f>Controles!$C$2</f>
        <v>10</v>
      </c>
      <c r="C160" s="214" t="s">
        <v>1</v>
      </c>
      <c r="D160" s="42"/>
      <c r="E160" s="214" t="e">
        <f t="shared" si="48"/>
        <v>#N/A</v>
      </c>
      <c r="F160" s="42"/>
      <c r="G160" s="43"/>
      <c r="H160" s="42"/>
      <c r="I160" s="42"/>
      <c r="J160" s="214">
        <f t="shared" si="53"/>
        <v>0</v>
      </c>
      <c r="K160" s="42"/>
      <c r="L160" s="42"/>
      <c r="M160" s="42"/>
      <c r="N160" s="42"/>
      <c r="O160" s="214">
        <f t="shared" si="41"/>
        <v>0</v>
      </c>
      <c r="P160" s="214">
        <f t="shared" si="42"/>
        <v>0</v>
      </c>
      <c r="Q160" s="214">
        <f t="shared" si="43"/>
        <v>0</v>
      </c>
      <c r="R160" s="215">
        <f t="shared" si="44"/>
        <v>0</v>
      </c>
      <c r="S160" s="214">
        <f t="shared" si="45"/>
        <v>0</v>
      </c>
      <c r="T160" s="214">
        <f t="shared" si="46"/>
        <v>0</v>
      </c>
      <c r="U160" s="214">
        <f t="shared" si="47"/>
        <v>0</v>
      </c>
      <c r="V160" s="214" t="str">
        <f t="shared" si="49"/>
        <v>NÃO</v>
      </c>
      <c r="Y160" s="242">
        <f t="shared" si="50"/>
        <v>0</v>
      </c>
      <c r="Z160" s="73" t="s">
        <v>36</v>
      </c>
      <c r="AA160" s="73" t="s">
        <v>893</v>
      </c>
      <c r="AB160" s="73">
        <v>1302405</v>
      </c>
      <c r="AC160" s="243"/>
      <c r="AD160" s="243"/>
      <c r="AF160" s="42" t="str">
        <f t="shared" si="51"/>
        <v>RS</v>
      </c>
      <c r="AH160" s="54" t="str">
        <f t="shared" si="52"/>
        <v>AMLábrea</v>
      </c>
      <c r="AI160" s="73">
        <v>1302405</v>
      </c>
    </row>
    <row r="161" spans="1:35" s="54" customFormat="1" ht="19.5" customHeight="1" x14ac:dyDescent="0.25">
      <c r="A161" s="157" t="str">
        <f>Controles!$B$2</f>
        <v>RS</v>
      </c>
      <c r="B161" s="157">
        <f>Controles!$C$2</f>
        <v>10</v>
      </c>
      <c r="C161" s="214" t="s">
        <v>1</v>
      </c>
      <c r="D161" s="42"/>
      <c r="E161" s="214" t="e">
        <f t="shared" si="48"/>
        <v>#N/A</v>
      </c>
      <c r="F161" s="42"/>
      <c r="G161" s="43"/>
      <c r="H161" s="42"/>
      <c r="I161" s="42"/>
      <c r="J161" s="214">
        <f t="shared" si="53"/>
        <v>0</v>
      </c>
      <c r="K161" s="42"/>
      <c r="L161" s="42"/>
      <c r="M161" s="42"/>
      <c r="N161" s="42"/>
      <c r="O161" s="214">
        <f t="shared" si="41"/>
        <v>0</v>
      </c>
      <c r="P161" s="214">
        <f t="shared" si="42"/>
        <v>0</v>
      </c>
      <c r="Q161" s="214">
        <f t="shared" si="43"/>
        <v>0</v>
      </c>
      <c r="R161" s="215">
        <f t="shared" si="44"/>
        <v>0</v>
      </c>
      <c r="S161" s="214">
        <f t="shared" si="45"/>
        <v>0</v>
      </c>
      <c r="T161" s="214">
        <f t="shared" si="46"/>
        <v>0</v>
      </c>
      <c r="U161" s="214">
        <f t="shared" si="47"/>
        <v>0</v>
      </c>
      <c r="V161" s="214" t="str">
        <f t="shared" si="49"/>
        <v>NÃO</v>
      </c>
      <c r="Y161" s="242">
        <f t="shared" si="50"/>
        <v>0</v>
      </c>
      <c r="Z161" s="73" t="s">
        <v>36</v>
      </c>
      <c r="AA161" s="73" t="s">
        <v>916</v>
      </c>
      <c r="AB161" s="73">
        <v>1302504</v>
      </c>
      <c r="AC161" s="243"/>
      <c r="AD161" s="243"/>
      <c r="AF161" s="42" t="str">
        <f t="shared" si="51"/>
        <v>RS</v>
      </c>
      <c r="AH161" s="54" t="str">
        <f t="shared" si="52"/>
        <v>AMManacapuru</v>
      </c>
      <c r="AI161" s="73">
        <v>1302504</v>
      </c>
    </row>
    <row r="162" spans="1:35" s="54" customFormat="1" ht="19.5" customHeight="1" x14ac:dyDescent="0.25">
      <c r="A162" s="157" t="str">
        <f>Controles!$B$2</f>
        <v>RS</v>
      </c>
      <c r="B162" s="157">
        <f>Controles!$C$2</f>
        <v>10</v>
      </c>
      <c r="C162" s="214" t="s">
        <v>1</v>
      </c>
      <c r="D162" s="42"/>
      <c r="E162" s="214" t="e">
        <f t="shared" si="48"/>
        <v>#N/A</v>
      </c>
      <c r="F162" s="42"/>
      <c r="G162" s="43"/>
      <c r="H162" s="42"/>
      <c r="I162" s="42"/>
      <c r="J162" s="214">
        <f t="shared" si="53"/>
        <v>0</v>
      </c>
      <c r="K162" s="42"/>
      <c r="L162" s="42"/>
      <c r="M162" s="42"/>
      <c r="N162" s="42"/>
      <c r="O162" s="214">
        <f t="shared" ref="O162:O193" si="54">IF((H162&gt;L162),"ERRO",0)</f>
        <v>0</v>
      </c>
      <c r="P162" s="214">
        <f t="shared" ref="P162:P193" si="55">IF(AND(L162&gt;0,H162+I162=0),"ERRO",0)</f>
        <v>0</v>
      </c>
      <c r="Q162" s="214">
        <f t="shared" ref="Q162:Q193" si="56">IF(AND(I162=0,L162&gt;K162),"ERRO",0)</f>
        <v>0</v>
      </c>
      <c r="R162" s="215">
        <f t="shared" ref="R162:R193" si="57">IF(AND(I162=0,M162&gt;L162),"ERRO",0)</f>
        <v>0</v>
      </c>
      <c r="S162" s="214">
        <f t="shared" ref="S162:S193" si="58">IF(M162&gt;0, IF(H162= 0, IF(I162=0, "ERRO",0),0),0)</f>
        <v>0</v>
      </c>
      <c r="T162" s="214">
        <f t="shared" ref="T162:T193" si="59">IF(N162&gt;0, IF(H162= 0, IF(I162=0, "ERRO",0),0),0)</f>
        <v>0</v>
      </c>
      <c r="U162" s="214">
        <f t="shared" ref="U162:U193" si="60">IF(M162+N162&gt;K162,"VERIFICAR",0)</f>
        <v>0</v>
      </c>
      <c r="V162" s="214" t="str">
        <f t="shared" si="49"/>
        <v>NÃO</v>
      </c>
      <c r="Y162" s="242">
        <f t="shared" si="50"/>
        <v>0</v>
      </c>
      <c r="Z162" s="73" t="s">
        <v>36</v>
      </c>
      <c r="AA162" s="73" t="s">
        <v>939</v>
      </c>
      <c r="AB162" s="73">
        <v>1302553</v>
      </c>
      <c r="AC162" s="243"/>
      <c r="AD162" s="243"/>
      <c r="AF162" s="42" t="str">
        <f t="shared" si="51"/>
        <v>RS</v>
      </c>
      <c r="AH162" s="54" t="str">
        <f t="shared" si="52"/>
        <v>AMManaquiri</v>
      </c>
      <c r="AI162" s="73">
        <v>1302553</v>
      </c>
    </row>
    <row r="163" spans="1:35" s="54" customFormat="1" ht="19.5" customHeight="1" x14ac:dyDescent="0.25">
      <c r="A163" s="157" t="str">
        <f>Controles!$B$2</f>
        <v>RS</v>
      </c>
      <c r="B163" s="157">
        <f>Controles!$C$2</f>
        <v>10</v>
      </c>
      <c r="C163" s="214" t="s">
        <v>1</v>
      </c>
      <c r="D163" s="42"/>
      <c r="E163" s="214" t="e">
        <f t="shared" si="48"/>
        <v>#N/A</v>
      </c>
      <c r="F163" s="42"/>
      <c r="G163" s="43"/>
      <c r="H163" s="42"/>
      <c r="I163" s="42"/>
      <c r="J163" s="214">
        <f t="shared" si="53"/>
        <v>0</v>
      </c>
      <c r="K163" s="42"/>
      <c r="L163" s="42"/>
      <c r="M163" s="42"/>
      <c r="N163" s="42"/>
      <c r="O163" s="214">
        <f t="shared" si="54"/>
        <v>0</v>
      </c>
      <c r="P163" s="214">
        <f t="shared" si="55"/>
        <v>0</v>
      </c>
      <c r="Q163" s="214">
        <f t="shared" si="56"/>
        <v>0</v>
      </c>
      <c r="R163" s="215">
        <f t="shared" si="57"/>
        <v>0</v>
      </c>
      <c r="S163" s="214">
        <f t="shared" si="58"/>
        <v>0</v>
      </c>
      <c r="T163" s="214">
        <f t="shared" si="59"/>
        <v>0</v>
      </c>
      <c r="U163" s="214">
        <f t="shared" si="60"/>
        <v>0</v>
      </c>
      <c r="V163" s="214" t="str">
        <f t="shared" si="49"/>
        <v>NÃO</v>
      </c>
      <c r="Y163" s="242">
        <f t="shared" si="50"/>
        <v>0</v>
      </c>
      <c r="Z163" s="73" t="s">
        <v>36</v>
      </c>
      <c r="AA163" s="73" t="s">
        <v>961</v>
      </c>
      <c r="AB163" s="73">
        <v>1302603</v>
      </c>
      <c r="AC163" s="243"/>
      <c r="AD163" s="243"/>
      <c r="AF163" s="42" t="str">
        <f t="shared" si="51"/>
        <v>RS</v>
      </c>
      <c r="AH163" s="54" t="str">
        <f t="shared" si="52"/>
        <v>AMManaus</v>
      </c>
      <c r="AI163" s="73">
        <v>1302603</v>
      </c>
    </row>
    <row r="164" spans="1:35" s="54" customFormat="1" ht="19.5" customHeight="1" x14ac:dyDescent="0.25">
      <c r="A164" s="157" t="str">
        <f>Controles!$B$2</f>
        <v>RS</v>
      </c>
      <c r="B164" s="157">
        <f>Controles!$C$2</f>
        <v>10</v>
      </c>
      <c r="C164" s="214" t="s">
        <v>1</v>
      </c>
      <c r="D164" s="42"/>
      <c r="E164" s="214" t="e">
        <f t="shared" si="48"/>
        <v>#N/A</v>
      </c>
      <c r="F164" s="42"/>
      <c r="G164" s="43"/>
      <c r="H164" s="42"/>
      <c r="I164" s="42"/>
      <c r="J164" s="214">
        <f t="shared" si="53"/>
        <v>0</v>
      </c>
      <c r="K164" s="42"/>
      <c r="L164" s="42"/>
      <c r="M164" s="42"/>
      <c r="N164" s="42"/>
      <c r="O164" s="214">
        <f t="shared" si="54"/>
        <v>0</v>
      </c>
      <c r="P164" s="214">
        <f t="shared" si="55"/>
        <v>0</v>
      </c>
      <c r="Q164" s="214">
        <f t="shared" si="56"/>
        <v>0</v>
      </c>
      <c r="R164" s="215">
        <f t="shared" si="57"/>
        <v>0</v>
      </c>
      <c r="S164" s="214">
        <f t="shared" si="58"/>
        <v>0</v>
      </c>
      <c r="T164" s="214">
        <f t="shared" si="59"/>
        <v>0</v>
      </c>
      <c r="U164" s="214">
        <f t="shared" si="60"/>
        <v>0</v>
      </c>
      <c r="V164" s="214" t="str">
        <f t="shared" si="49"/>
        <v>NÃO</v>
      </c>
      <c r="Y164" s="242">
        <f t="shared" si="50"/>
        <v>0</v>
      </c>
      <c r="Z164" s="73" t="s">
        <v>36</v>
      </c>
      <c r="AA164" s="73" t="s">
        <v>984</v>
      </c>
      <c r="AB164" s="73">
        <v>1302702</v>
      </c>
      <c r="AC164" s="243"/>
      <c r="AD164" s="243"/>
      <c r="AF164" s="42" t="str">
        <f t="shared" si="51"/>
        <v>RS</v>
      </c>
      <c r="AH164" s="54" t="str">
        <f t="shared" si="52"/>
        <v>AMManicoré</v>
      </c>
      <c r="AI164" s="73">
        <v>1302702</v>
      </c>
    </row>
    <row r="165" spans="1:35" s="54" customFormat="1" ht="19.5" customHeight="1" x14ac:dyDescent="0.25">
      <c r="A165" s="157" t="str">
        <f>Controles!$B$2</f>
        <v>RS</v>
      </c>
      <c r="B165" s="157">
        <f>Controles!$C$2</f>
        <v>10</v>
      </c>
      <c r="C165" s="214" t="s">
        <v>1</v>
      </c>
      <c r="D165" s="42"/>
      <c r="E165" s="214" t="e">
        <f t="shared" si="48"/>
        <v>#N/A</v>
      </c>
      <c r="F165" s="42"/>
      <c r="G165" s="43"/>
      <c r="H165" s="42"/>
      <c r="I165" s="42"/>
      <c r="J165" s="214">
        <f t="shared" si="53"/>
        <v>0</v>
      </c>
      <c r="K165" s="42"/>
      <c r="L165" s="42"/>
      <c r="M165" s="42"/>
      <c r="N165" s="42"/>
      <c r="O165" s="214">
        <f t="shared" si="54"/>
        <v>0</v>
      </c>
      <c r="P165" s="214">
        <f t="shared" si="55"/>
        <v>0</v>
      </c>
      <c r="Q165" s="214">
        <f t="shared" si="56"/>
        <v>0</v>
      </c>
      <c r="R165" s="215">
        <f t="shared" si="57"/>
        <v>0</v>
      </c>
      <c r="S165" s="214">
        <f t="shared" si="58"/>
        <v>0</v>
      </c>
      <c r="T165" s="214">
        <f t="shared" si="59"/>
        <v>0</v>
      </c>
      <c r="U165" s="214">
        <f t="shared" si="60"/>
        <v>0</v>
      </c>
      <c r="V165" s="214" t="str">
        <f t="shared" si="49"/>
        <v>NÃO</v>
      </c>
      <c r="Y165" s="242">
        <f t="shared" si="50"/>
        <v>0</v>
      </c>
      <c r="Z165" s="73" t="s">
        <v>36</v>
      </c>
      <c r="AA165" s="73" t="s">
        <v>1006</v>
      </c>
      <c r="AB165" s="73">
        <v>1302801</v>
      </c>
      <c r="AC165" s="243"/>
      <c r="AD165" s="243"/>
      <c r="AF165" s="42" t="str">
        <f t="shared" si="51"/>
        <v>RS</v>
      </c>
      <c r="AH165" s="54" t="str">
        <f t="shared" si="52"/>
        <v>AMMaraã</v>
      </c>
      <c r="AI165" s="73">
        <v>1302801</v>
      </c>
    </row>
    <row r="166" spans="1:35" s="54" customFormat="1" ht="19.5" customHeight="1" x14ac:dyDescent="0.25">
      <c r="A166" s="157" t="str">
        <f>Controles!$B$2</f>
        <v>RS</v>
      </c>
      <c r="B166" s="157">
        <f>Controles!$C$2</f>
        <v>10</v>
      </c>
      <c r="C166" s="214" t="s">
        <v>1</v>
      </c>
      <c r="D166" s="42"/>
      <c r="E166" s="214" t="e">
        <f t="shared" si="48"/>
        <v>#N/A</v>
      </c>
      <c r="F166" s="42"/>
      <c r="G166" s="43"/>
      <c r="H166" s="42"/>
      <c r="I166" s="42"/>
      <c r="J166" s="214">
        <f t="shared" si="53"/>
        <v>0</v>
      </c>
      <c r="K166" s="42"/>
      <c r="L166" s="42"/>
      <c r="M166" s="42"/>
      <c r="N166" s="42"/>
      <c r="O166" s="214">
        <f t="shared" si="54"/>
        <v>0</v>
      </c>
      <c r="P166" s="214">
        <f t="shared" si="55"/>
        <v>0</v>
      </c>
      <c r="Q166" s="214">
        <f t="shared" si="56"/>
        <v>0</v>
      </c>
      <c r="R166" s="215">
        <f t="shared" si="57"/>
        <v>0</v>
      </c>
      <c r="S166" s="214">
        <f t="shared" si="58"/>
        <v>0</v>
      </c>
      <c r="T166" s="214">
        <f t="shared" si="59"/>
        <v>0</v>
      </c>
      <c r="U166" s="214">
        <f t="shared" si="60"/>
        <v>0</v>
      </c>
      <c r="V166" s="214" t="str">
        <f t="shared" si="49"/>
        <v>NÃO</v>
      </c>
      <c r="Y166" s="242">
        <f t="shared" si="50"/>
        <v>0</v>
      </c>
      <c r="Z166" s="73" t="s">
        <v>36</v>
      </c>
      <c r="AA166" s="73" t="s">
        <v>1028</v>
      </c>
      <c r="AB166" s="73">
        <v>1302900</v>
      </c>
      <c r="AC166" s="243"/>
      <c r="AD166" s="243"/>
      <c r="AF166" s="42" t="str">
        <f t="shared" si="51"/>
        <v>RS</v>
      </c>
      <c r="AH166" s="54" t="str">
        <f t="shared" si="52"/>
        <v>AMMaués</v>
      </c>
      <c r="AI166" s="73">
        <v>1302900</v>
      </c>
    </row>
    <row r="167" spans="1:35" s="54" customFormat="1" ht="19.5" customHeight="1" x14ac:dyDescent="0.25">
      <c r="A167" s="157" t="str">
        <f>Controles!$B$2</f>
        <v>RS</v>
      </c>
      <c r="B167" s="157">
        <f>Controles!$C$2</f>
        <v>10</v>
      </c>
      <c r="C167" s="214" t="s">
        <v>1</v>
      </c>
      <c r="D167" s="42"/>
      <c r="E167" s="214" t="e">
        <f t="shared" si="48"/>
        <v>#N/A</v>
      </c>
      <c r="F167" s="42"/>
      <c r="G167" s="43"/>
      <c r="H167" s="42"/>
      <c r="I167" s="42"/>
      <c r="J167" s="214">
        <f t="shared" si="53"/>
        <v>0</v>
      </c>
      <c r="K167" s="42"/>
      <c r="L167" s="42"/>
      <c r="M167" s="42"/>
      <c r="N167" s="42"/>
      <c r="O167" s="214">
        <f t="shared" si="54"/>
        <v>0</v>
      </c>
      <c r="P167" s="214">
        <f t="shared" si="55"/>
        <v>0</v>
      </c>
      <c r="Q167" s="214">
        <f t="shared" si="56"/>
        <v>0</v>
      </c>
      <c r="R167" s="215">
        <f t="shared" si="57"/>
        <v>0</v>
      </c>
      <c r="S167" s="214">
        <f t="shared" si="58"/>
        <v>0</v>
      </c>
      <c r="T167" s="214">
        <f t="shared" si="59"/>
        <v>0</v>
      </c>
      <c r="U167" s="214">
        <f t="shared" si="60"/>
        <v>0</v>
      </c>
      <c r="V167" s="214" t="str">
        <f t="shared" si="49"/>
        <v>NÃO</v>
      </c>
      <c r="Y167" s="242">
        <f t="shared" si="50"/>
        <v>0</v>
      </c>
      <c r="Z167" s="73" t="s">
        <v>36</v>
      </c>
      <c r="AA167" s="73" t="s">
        <v>1051</v>
      </c>
      <c r="AB167" s="73">
        <v>1303007</v>
      </c>
      <c r="AC167" s="243"/>
      <c r="AD167" s="243"/>
      <c r="AF167" s="42" t="str">
        <f t="shared" si="51"/>
        <v>RS</v>
      </c>
      <c r="AH167" s="54" t="str">
        <f t="shared" si="52"/>
        <v>AMNhamundá</v>
      </c>
      <c r="AI167" s="73">
        <v>1303007</v>
      </c>
    </row>
    <row r="168" spans="1:35" s="54" customFormat="1" ht="19.5" customHeight="1" x14ac:dyDescent="0.25">
      <c r="A168" s="157" t="str">
        <f>Controles!$B$2</f>
        <v>RS</v>
      </c>
      <c r="B168" s="157">
        <f>Controles!$C$2</f>
        <v>10</v>
      </c>
      <c r="C168" s="214" t="s">
        <v>1</v>
      </c>
      <c r="D168" s="42"/>
      <c r="E168" s="214" t="e">
        <f t="shared" si="48"/>
        <v>#N/A</v>
      </c>
      <c r="F168" s="42"/>
      <c r="G168" s="43"/>
      <c r="H168" s="42"/>
      <c r="I168" s="42"/>
      <c r="J168" s="214">
        <f t="shared" si="53"/>
        <v>0</v>
      </c>
      <c r="K168" s="42"/>
      <c r="L168" s="42"/>
      <c r="M168" s="42"/>
      <c r="N168" s="42"/>
      <c r="O168" s="214">
        <f t="shared" si="54"/>
        <v>0</v>
      </c>
      <c r="P168" s="214">
        <f t="shared" si="55"/>
        <v>0</v>
      </c>
      <c r="Q168" s="214">
        <f t="shared" si="56"/>
        <v>0</v>
      </c>
      <c r="R168" s="215">
        <f t="shared" si="57"/>
        <v>0</v>
      </c>
      <c r="S168" s="214">
        <f t="shared" si="58"/>
        <v>0</v>
      </c>
      <c r="T168" s="214">
        <f t="shared" si="59"/>
        <v>0</v>
      </c>
      <c r="U168" s="214">
        <f t="shared" si="60"/>
        <v>0</v>
      </c>
      <c r="V168" s="214" t="str">
        <f t="shared" si="49"/>
        <v>NÃO</v>
      </c>
      <c r="Y168" s="242">
        <f t="shared" si="50"/>
        <v>0</v>
      </c>
      <c r="Z168" s="73" t="s">
        <v>36</v>
      </c>
      <c r="AA168" s="73" t="s">
        <v>1072</v>
      </c>
      <c r="AB168" s="73">
        <v>1303106</v>
      </c>
      <c r="AC168" s="243"/>
      <c r="AD168" s="243"/>
      <c r="AF168" s="42" t="str">
        <f t="shared" si="51"/>
        <v>RS</v>
      </c>
      <c r="AH168" s="54" t="str">
        <f t="shared" si="52"/>
        <v>AMNova Olinda do Norte</v>
      </c>
      <c r="AI168" s="73">
        <v>1303106</v>
      </c>
    </row>
    <row r="169" spans="1:35" s="54" customFormat="1" ht="19.5" customHeight="1" x14ac:dyDescent="0.25">
      <c r="A169" s="157" t="str">
        <f>Controles!$B$2</f>
        <v>RS</v>
      </c>
      <c r="B169" s="157">
        <f>Controles!$C$2</f>
        <v>10</v>
      </c>
      <c r="C169" s="214" t="s">
        <v>1</v>
      </c>
      <c r="D169" s="42"/>
      <c r="E169" s="214" t="e">
        <f t="shared" si="48"/>
        <v>#N/A</v>
      </c>
      <c r="F169" s="42"/>
      <c r="G169" s="43"/>
      <c r="H169" s="42"/>
      <c r="I169" s="42"/>
      <c r="J169" s="214">
        <f t="shared" si="53"/>
        <v>0</v>
      </c>
      <c r="K169" s="42"/>
      <c r="L169" s="42"/>
      <c r="M169" s="42"/>
      <c r="N169" s="42"/>
      <c r="O169" s="214">
        <f t="shared" si="54"/>
        <v>0</v>
      </c>
      <c r="P169" s="214">
        <f t="shared" si="55"/>
        <v>0</v>
      </c>
      <c r="Q169" s="214">
        <f t="shared" si="56"/>
        <v>0</v>
      </c>
      <c r="R169" s="215">
        <f t="shared" si="57"/>
        <v>0</v>
      </c>
      <c r="S169" s="214">
        <f t="shared" si="58"/>
        <v>0</v>
      </c>
      <c r="T169" s="214">
        <f t="shared" si="59"/>
        <v>0</v>
      </c>
      <c r="U169" s="214">
        <f t="shared" si="60"/>
        <v>0</v>
      </c>
      <c r="V169" s="214" t="str">
        <f t="shared" si="49"/>
        <v>NÃO</v>
      </c>
      <c r="Y169" s="242">
        <f t="shared" si="50"/>
        <v>0</v>
      </c>
      <c r="Z169" s="73" t="s">
        <v>36</v>
      </c>
      <c r="AA169" s="73" t="s">
        <v>1094</v>
      </c>
      <c r="AB169" s="73">
        <v>1303205</v>
      </c>
      <c r="AC169" s="243"/>
      <c r="AD169" s="243"/>
      <c r="AF169" s="42" t="str">
        <f t="shared" si="51"/>
        <v>RS</v>
      </c>
      <c r="AH169" s="54" t="str">
        <f t="shared" si="52"/>
        <v>AMNovo Airão</v>
      </c>
      <c r="AI169" s="73">
        <v>1303205</v>
      </c>
    </row>
    <row r="170" spans="1:35" s="54" customFormat="1" ht="19.5" customHeight="1" x14ac:dyDescent="0.25">
      <c r="A170" s="157" t="str">
        <f>Controles!$B$2</f>
        <v>RS</v>
      </c>
      <c r="B170" s="157">
        <f>Controles!$C$2</f>
        <v>10</v>
      </c>
      <c r="C170" s="214" t="s">
        <v>1</v>
      </c>
      <c r="D170" s="42"/>
      <c r="E170" s="214" t="e">
        <f t="shared" si="48"/>
        <v>#N/A</v>
      </c>
      <c r="F170" s="42"/>
      <c r="G170" s="43"/>
      <c r="H170" s="42"/>
      <c r="I170" s="42"/>
      <c r="J170" s="214">
        <f t="shared" si="53"/>
        <v>0</v>
      </c>
      <c r="K170" s="42"/>
      <c r="L170" s="42"/>
      <c r="M170" s="42"/>
      <c r="N170" s="42"/>
      <c r="O170" s="214">
        <f t="shared" si="54"/>
        <v>0</v>
      </c>
      <c r="P170" s="214">
        <f t="shared" si="55"/>
        <v>0</v>
      </c>
      <c r="Q170" s="214">
        <f t="shared" si="56"/>
        <v>0</v>
      </c>
      <c r="R170" s="215">
        <f t="shared" si="57"/>
        <v>0</v>
      </c>
      <c r="S170" s="214">
        <f t="shared" si="58"/>
        <v>0</v>
      </c>
      <c r="T170" s="214">
        <f t="shared" si="59"/>
        <v>0</v>
      </c>
      <c r="U170" s="214">
        <f t="shared" si="60"/>
        <v>0</v>
      </c>
      <c r="V170" s="214" t="str">
        <f t="shared" si="49"/>
        <v>NÃO</v>
      </c>
      <c r="Y170" s="242">
        <f t="shared" si="50"/>
        <v>0</v>
      </c>
      <c r="Z170" s="73" t="s">
        <v>36</v>
      </c>
      <c r="AA170" s="73" t="s">
        <v>1117</v>
      </c>
      <c r="AB170" s="73">
        <v>1303304</v>
      </c>
      <c r="AC170" s="243"/>
      <c r="AD170" s="243"/>
      <c r="AF170" s="42" t="str">
        <f t="shared" si="51"/>
        <v>RS</v>
      </c>
      <c r="AH170" s="54" t="str">
        <f t="shared" si="52"/>
        <v>AMNovo Aripuanã</v>
      </c>
      <c r="AI170" s="73">
        <v>1303304</v>
      </c>
    </row>
    <row r="171" spans="1:35" s="54" customFormat="1" ht="19.5" customHeight="1" x14ac:dyDescent="0.25">
      <c r="A171" s="157" t="str">
        <f>Controles!$B$2</f>
        <v>RS</v>
      </c>
      <c r="B171" s="157">
        <f>Controles!$C$2</f>
        <v>10</v>
      </c>
      <c r="C171" s="214" t="s">
        <v>1</v>
      </c>
      <c r="D171" s="42"/>
      <c r="E171" s="214" t="e">
        <f t="shared" si="48"/>
        <v>#N/A</v>
      </c>
      <c r="F171" s="42"/>
      <c r="G171" s="43"/>
      <c r="H171" s="42"/>
      <c r="I171" s="42"/>
      <c r="J171" s="214">
        <f t="shared" si="53"/>
        <v>0</v>
      </c>
      <c r="K171" s="42"/>
      <c r="L171" s="42"/>
      <c r="M171" s="42"/>
      <c r="N171" s="42"/>
      <c r="O171" s="214">
        <f t="shared" si="54"/>
        <v>0</v>
      </c>
      <c r="P171" s="214">
        <f t="shared" si="55"/>
        <v>0</v>
      </c>
      <c r="Q171" s="214">
        <f t="shared" si="56"/>
        <v>0</v>
      </c>
      <c r="R171" s="215">
        <f t="shared" si="57"/>
        <v>0</v>
      </c>
      <c r="S171" s="214">
        <f t="shared" si="58"/>
        <v>0</v>
      </c>
      <c r="T171" s="214">
        <f t="shared" si="59"/>
        <v>0</v>
      </c>
      <c r="U171" s="214">
        <f t="shared" si="60"/>
        <v>0</v>
      </c>
      <c r="V171" s="214" t="str">
        <f t="shared" si="49"/>
        <v>NÃO</v>
      </c>
      <c r="Y171" s="242">
        <f t="shared" si="50"/>
        <v>0</v>
      </c>
      <c r="Z171" s="73" t="s">
        <v>36</v>
      </c>
      <c r="AA171" s="73" t="s">
        <v>1140</v>
      </c>
      <c r="AB171" s="73">
        <v>1303403</v>
      </c>
      <c r="AC171" s="243"/>
      <c r="AD171" s="243"/>
      <c r="AF171" s="42" t="str">
        <f t="shared" si="51"/>
        <v>RS</v>
      </c>
      <c r="AH171" s="54" t="str">
        <f t="shared" si="52"/>
        <v>AMParintins</v>
      </c>
      <c r="AI171" s="73">
        <v>1303403</v>
      </c>
    </row>
    <row r="172" spans="1:35" s="54" customFormat="1" ht="19.5" customHeight="1" x14ac:dyDescent="0.25">
      <c r="A172" s="157" t="str">
        <f>Controles!$B$2</f>
        <v>RS</v>
      </c>
      <c r="B172" s="157">
        <f>Controles!$C$2</f>
        <v>10</v>
      </c>
      <c r="C172" s="214" t="s">
        <v>1</v>
      </c>
      <c r="D172" s="42"/>
      <c r="E172" s="214" t="e">
        <f t="shared" si="48"/>
        <v>#N/A</v>
      </c>
      <c r="F172" s="42"/>
      <c r="G172" s="43"/>
      <c r="H172" s="42"/>
      <c r="I172" s="42"/>
      <c r="J172" s="214">
        <f t="shared" si="53"/>
        <v>0</v>
      </c>
      <c r="K172" s="42"/>
      <c r="L172" s="42"/>
      <c r="M172" s="42"/>
      <c r="N172" s="42"/>
      <c r="O172" s="214">
        <f t="shared" si="54"/>
        <v>0</v>
      </c>
      <c r="P172" s="214">
        <f t="shared" si="55"/>
        <v>0</v>
      </c>
      <c r="Q172" s="214">
        <f t="shared" si="56"/>
        <v>0</v>
      </c>
      <c r="R172" s="215">
        <f t="shared" si="57"/>
        <v>0</v>
      </c>
      <c r="S172" s="214">
        <f t="shared" si="58"/>
        <v>0</v>
      </c>
      <c r="T172" s="214">
        <f t="shared" si="59"/>
        <v>0</v>
      </c>
      <c r="U172" s="214">
        <f t="shared" si="60"/>
        <v>0</v>
      </c>
      <c r="V172" s="214" t="str">
        <f t="shared" si="49"/>
        <v>NÃO</v>
      </c>
      <c r="Y172" s="242">
        <f t="shared" si="50"/>
        <v>0</v>
      </c>
      <c r="Z172" s="73" t="s">
        <v>36</v>
      </c>
      <c r="AA172" s="73" t="s">
        <v>1163</v>
      </c>
      <c r="AB172" s="73">
        <v>1303502</v>
      </c>
      <c r="AC172" s="243"/>
      <c r="AD172" s="243"/>
      <c r="AF172" s="42" t="str">
        <f t="shared" si="51"/>
        <v>RS</v>
      </c>
      <c r="AH172" s="54" t="str">
        <f t="shared" si="52"/>
        <v>AMPauini</v>
      </c>
      <c r="AI172" s="73">
        <v>1303502</v>
      </c>
    </row>
    <row r="173" spans="1:35" s="54" customFormat="1" ht="19.5" customHeight="1" x14ac:dyDescent="0.25">
      <c r="A173" s="157" t="str">
        <f>Controles!$B$2</f>
        <v>RS</v>
      </c>
      <c r="B173" s="157">
        <f>Controles!$C$2</f>
        <v>10</v>
      </c>
      <c r="C173" s="214" t="s">
        <v>1</v>
      </c>
      <c r="D173" s="42"/>
      <c r="E173" s="214" t="e">
        <f t="shared" si="48"/>
        <v>#N/A</v>
      </c>
      <c r="F173" s="42"/>
      <c r="G173" s="43"/>
      <c r="H173" s="42"/>
      <c r="I173" s="42"/>
      <c r="J173" s="214">
        <f t="shared" si="53"/>
        <v>0</v>
      </c>
      <c r="K173" s="42"/>
      <c r="L173" s="42"/>
      <c r="M173" s="42"/>
      <c r="N173" s="42"/>
      <c r="O173" s="214">
        <f t="shared" si="54"/>
        <v>0</v>
      </c>
      <c r="P173" s="214">
        <f t="shared" si="55"/>
        <v>0</v>
      </c>
      <c r="Q173" s="214">
        <f t="shared" si="56"/>
        <v>0</v>
      </c>
      <c r="R173" s="215">
        <f t="shared" si="57"/>
        <v>0</v>
      </c>
      <c r="S173" s="214">
        <f t="shared" si="58"/>
        <v>0</v>
      </c>
      <c r="T173" s="214">
        <f t="shared" si="59"/>
        <v>0</v>
      </c>
      <c r="U173" s="214">
        <f t="shared" si="60"/>
        <v>0</v>
      </c>
      <c r="V173" s="217" t="str">
        <f t="shared" si="49"/>
        <v>NÃO</v>
      </c>
      <c r="Y173" s="242">
        <f t="shared" si="50"/>
        <v>0</v>
      </c>
      <c r="Z173" s="73" t="s">
        <v>36</v>
      </c>
      <c r="AA173" s="73" t="s">
        <v>1186</v>
      </c>
      <c r="AB173" s="73">
        <v>1303536</v>
      </c>
      <c r="AC173" s="243"/>
      <c r="AD173" s="243"/>
      <c r="AF173" s="42" t="str">
        <f t="shared" si="51"/>
        <v>RS</v>
      </c>
      <c r="AH173" s="54" t="str">
        <f t="shared" si="52"/>
        <v>AMPresidente Figueiredo</v>
      </c>
      <c r="AI173" s="73">
        <v>1303536</v>
      </c>
    </row>
    <row r="174" spans="1:35" s="54" customFormat="1" ht="19.5" customHeight="1" x14ac:dyDescent="0.25">
      <c r="A174" s="157" t="str">
        <f>Controles!$B$2</f>
        <v>RS</v>
      </c>
      <c r="B174" s="157">
        <f>Controles!$C$2</f>
        <v>10</v>
      </c>
      <c r="C174" s="214" t="s">
        <v>1</v>
      </c>
      <c r="D174" s="42"/>
      <c r="E174" s="214" t="e">
        <f t="shared" si="48"/>
        <v>#N/A</v>
      </c>
      <c r="F174" s="42"/>
      <c r="G174" s="43"/>
      <c r="H174" s="42"/>
      <c r="I174" s="42"/>
      <c r="J174" s="214">
        <f t="shared" si="53"/>
        <v>0</v>
      </c>
      <c r="K174" s="42"/>
      <c r="L174" s="42"/>
      <c r="M174" s="42"/>
      <c r="N174" s="42"/>
      <c r="O174" s="214">
        <f t="shared" si="54"/>
        <v>0</v>
      </c>
      <c r="P174" s="214">
        <f t="shared" si="55"/>
        <v>0</v>
      </c>
      <c r="Q174" s="214">
        <f t="shared" si="56"/>
        <v>0</v>
      </c>
      <c r="R174" s="215">
        <f t="shared" si="57"/>
        <v>0</v>
      </c>
      <c r="S174" s="214">
        <f t="shared" si="58"/>
        <v>0</v>
      </c>
      <c r="T174" s="214">
        <f t="shared" si="59"/>
        <v>0</v>
      </c>
      <c r="U174" s="214">
        <f t="shared" si="60"/>
        <v>0</v>
      </c>
      <c r="V174" s="217" t="str">
        <f t="shared" si="49"/>
        <v>NÃO</v>
      </c>
      <c r="Y174" s="242">
        <f t="shared" si="50"/>
        <v>0</v>
      </c>
      <c r="Z174" s="73" t="s">
        <v>36</v>
      </c>
      <c r="AA174" s="73" t="s">
        <v>1208</v>
      </c>
      <c r="AB174" s="73">
        <v>1303569</v>
      </c>
      <c r="AC174" s="243"/>
      <c r="AD174" s="243"/>
      <c r="AF174" s="42" t="str">
        <f t="shared" si="51"/>
        <v>RS</v>
      </c>
      <c r="AH174" s="54" t="str">
        <f t="shared" si="52"/>
        <v>AMRio Preto da Eva</v>
      </c>
      <c r="AI174" s="73">
        <v>1303569</v>
      </c>
    </row>
    <row r="175" spans="1:35" s="54" customFormat="1" ht="19.5" customHeight="1" x14ac:dyDescent="0.25">
      <c r="A175" s="157" t="str">
        <f>Controles!$B$2</f>
        <v>RS</v>
      </c>
      <c r="B175" s="157">
        <f>Controles!$C$2</f>
        <v>10</v>
      </c>
      <c r="C175" s="214" t="s">
        <v>1</v>
      </c>
      <c r="D175" s="42"/>
      <c r="E175" s="214" t="e">
        <f t="shared" si="48"/>
        <v>#N/A</v>
      </c>
      <c r="F175" s="42"/>
      <c r="G175" s="43"/>
      <c r="H175" s="42"/>
      <c r="I175" s="42"/>
      <c r="J175" s="214">
        <f t="shared" si="53"/>
        <v>0</v>
      </c>
      <c r="K175" s="42"/>
      <c r="L175" s="42"/>
      <c r="M175" s="42"/>
      <c r="N175" s="42"/>
      <c r="O175" s="214">
        <f t="shared" si="54"/>
        <v>0</v>
      </c>
      <c r="P175" s="214">
        <f t="shared" si="55"/>
        <v>0</v>
      </c>
      <c r="Q175" s="214">
        <f t="shared" si="56"/>
        <v>0</v>
      </c>
      <c r="R175" s="215">
        <f t="shared" si="57"/>
        <v>0</v>
      </c>
      <c r="S175" s="214">
        <f t="shared" si="58"/>
        <v>0</v>
      </c>
      <c r="T175" s="214">
        <f t="shared" si="59"/>
        <v>0</v>
      </c>
      <c r="U175" s="214">
        <f t="shared" si="60"/>
        <v>0</v>
      </c>
      <c r="V175" s="217" t="str">
        <f t="shared" si="49"/>
        <v>NÃO</v>
      </c>
      <c r="Y175" s="242">
        <f t="shared" si="50"/>
        <v>0</v>
      </c>
      <c r="Z175" s="73" t="s">
        <v>36</v>
      </c>
      <c r="AA175" s="73" t="s">
        <v>1230</v>
      </c>
      <c r="AB175" s="73">
        <v>1303601</v>
      </c>
      <c r="AC175" s="243"/>
      <c r="AD175" s="243"/>
      <c r="AF175" s="42" t="str">
        <f t="shared" si="51"/>
        <v>RS</v>
      </c>
      <c r="AH175" s="54" t="str">
        <f t="shared" si="52"/>
        <v>AMSanta Isabel do Rio Negro</v>
      </c>
      <c r="AI175" s="73">
        <v>1303601</v>
      </c>
    </row>
    <row r="176" spans="1:35" s="54" customFormat="1" ht="19.5" customHeight="1" x14ac:dyDescent="0.25">
      <c r="A176" s="157" t="str">
        <f>Controles!$B$2</f>
        <v>RS</v>
      </c>
      <c r="B176" s="157">
        <f>Controles!$C$2</f>
        <v>10</v>
      </c>
      <c r="C176" s="214" t="s">
        <v>1</v>
      </c>
      <c r="D176" s="42"/>
      <c r="E176" s="214" t="e">
        <f t="shared" si="48"/>
        <v>#N/A</v>
      </c>
      <c r="F176" s="42"/>
      <c r="G176" s="43"/>
      <c r="H176" s="42"/>
      <c r="I176" s="42"/>
      <c r="J176" s="214">
        <f t="shared" si="53"/>
        <v>0</v>
      </c>
      <c r="K176" s="42"/>
      <c r="L176" s="42"/>
      <c r="M176" s="42"/>
      <c r="N176" s="42"/>
      <c r="O176" s="214">
        <f t="shared" si="54"/>
        <v>0</v>
      </c>
      <c r="P176" s="214">
        <f t="shared" si="55"/>
        <v>0</v>
      </c>
      <c r="Q176" s="214">
        <f t="shared" si="56"/>
        <v>0</v>
      </c>
      <c r="R176" s="215">
        <f t="shared" si="57"/>
        <v>0</v>
      </c>
      <c r="S176" s="214">
        <f t="shared" si="58"/>
        <v>0</v>
      </c>
      <c r="T176" s="214">
        <f t="shared" si="59"/>
        <v>0</v>
      </c>
      <c r="U176" s="214">
        <f t="shared" si="60"/>
        <v>0</v>
      </c>
      <c r="V176" s="217" t="str">
        <f t="shared" si="49"/>
        <v>NÃO</v>
      </c>
      <c r="Y176" s="242">
        <f t="shared" si="50"/>
        <v>0</v>
      </c>
      <c r="Z176" s="73" t="s">
        <v>36</v>
      </c>
      <c r="AA176" s="73" t="s">
        <v>1252</v>
      </c>
      <c r="AB176" s="73">
        <v>1303700</v>
      </c>
      <c r="AC176" s="243"/>
      <c r="AD176" s="243"/>
      <c r="AF176" s="42" t="str">
        <f t="shared" si="51"/>
        <v>RS</v>
      </c>
      <c r="AH176" s="54" t="str">
        <f t="shared" si="52"/>
        <v>AMSanto Antônio do Içá</v>
      </c>
      <c r="AI176" s="73">
        <v>1303700</v>
      </c>
    </row>
    <row r="177" spans="1:35" s="54" customFormat="1" ht="19.5" customHeight="1" x14ac:dyDescent="0.25">
      <c r="A177" s="157" t="str">
        <f>Controles!$B$2</f>
        <v>RS</v>
      </c>
      <c r="B177" s="157">
        <f>Controles!$C$2</f>
        <v>10</v>
      </c>
      <c r="C177" s="214" t="s">
        <v>1</v>
      </c>
      <c r="D177" s="42"/>
      <c r="E177" s="214" t="e">
        <f t="shared" si="48"/>
        <v>#N/A</v>
      </c>
      <c r="F177" s="42"/>
      <c r="G177" s="43"/>
      <c r="H177" s="42"/>
      <c r="I177" s="42"/>
      <c r="J177" s="214">
        <f t="shared" si="53"/>
        <v>0</v>
      </c>
      <c r="K177" s="42"/>
      <c r="L177" s="42"/>
      <c r="M177" s="42"/>
      <c r="N177" s="42"/>
      <c r="O177" s="214">
        <f t="shared" si="54"/>
        <v>0</v>
      </c>
      <c r="P177" s="214">
        <f t="shared" si="55"/>
        <v>0</v>
      </c>
      <c r="Q177" s="214">
        <f t="shared" si="56"/>
        <v>0</v>
      </c>
      <c r="R177" s="215">
        <f t="shared" si="57"/>
        <v>0</v>
      </c>
      <c r="S177" s="214">
        <f t="shared" si="58"/>
        <v>0</v>
      </c>
      <c r="T177" s="214">
        <f t="shared" si="59"/>
        <v>0</v>
      </c>
      <c r="U177" s="214">
        <f t="shared" si="60"/>
        <v>0</v>
      </c>
      <c r="V177" s="217" t="str">
        <f t="shared" si="49"/>
        <v>NÃO</v>
      </c>
      <c r="Y177" s="242">
        <f t="shared" si="50"/>
        <v>0</v>
      </c>
      <c r="Z177" s="73" t="s">
        <v>36</v>
      </c>
      <c r="AA177" s="73" t="s">
        <v>1275</v>
      </c>
      <c r="AB177" s="73">
        <v>1303809</v>
      </c>
      <c r="AC177" s="243"/>
      <c r="AD177" s="243"/>
      <c r="AF177" s="42" t="str">
        <f t="shared" si="51"/>
        <v>RS</v>
      </c>
      <c r="AH177" s="54" t="str">
        <f t="shared" si="52"/>
        <v>AMSão Gabriel da Cachoeira</v>
      </c>
      <c r="AI177" s="73">
        <v>1303809</v>
      </c>
    </row>
    <row r="178" spans="1:35" s="54" customFormat="1" ht="19.5" customHeight="1" x14ac:dyDescent="0.25">
      <c r="A178" s="157" t="str">
        <f>Controles!$B$2</f>
        <v>RS</v>
      </c>
      <c r="B178" s="157">
        <f>Controles!$C$2</f>
        <v>10</v>
      </c>
      <c r="C178" s="214" t="s">
        <v>1</v>
      </c>
      <c r="D178" s="42"/>
      <c r="E178" s="214" t="e">
        <f t="shared" si="48"/>
        <v>#N/A</v>
      </c>
      <c r="F178" s="42"/>
      <c r="G178" s="43"/>
      <c r="H178" s="42"/>
      <c r="I178" s="42"/>
      <c r="J178" s="214">
        <f t="shared" si="53"/>
        <v>0</v>
      </c>
      <c r="K178" s="42"/>
      <c r="L178" s="42"/>
      <c r="M178" s="42"/>
      <c r="N178" s="42"/>
      <c r="O178" s="214">
        <f t="shared" si="54"/>
        <v>0</v>
      </c>
      <c r="P178" s="214">
        <f t="shared" si="55"/>
        <v>0</v>
      </c>
      <c r="Q178" s="214">
        <f t="shared" si="56"/>
        <v>0</v>
      </c>
      <c r="R178" s="215">
        <f t="shared" si="57"/>
        <v>0</v>
      </c>
      <c r="S178" s="214">
        <f t="shared" si="58"/>
        <v>0</v>
      </c>
      <c r="T178" s="214">
        <f t="shared" si="59"/>
        <v>0</v>
      </c>
      <c r="U178" s="214">
        <f t="shared" si="60"/>
        <v>0</v>
      </c>
      <c r="V178" s="217" t="str">
        <f t="shared" si="49"/>
        <v>NÃO</v>
      </c>
      <c r="Y178" s="242">
        <f t="shared" si="50"/>
        <v>0</v>
      </c>
      <c r="Z178" s="73" t="s">
        <v>36</v>
      </c>
      <c r="AA178" s="73" t="s">
        <v>1296</v>
      </c>
      <c r="AB178" s="73">
        <v>1303908</v>
      </c>
      <c r="AC178" s="243"/>
      <c r="AD178" s="243"/>
      <c r="AF178" s="42" t="str">
        <f t="shared" si="51"/>
        <v>RS</v>
      </c>
      <c r="AH178" s="54" t="str">
        <f t="shared" si="52"/>
        <v>AMSão Paulo de Olivença</v>
      </c>
      <c r="AI178" s="73">
        <v>1303908</v>
      </c>
    </row>
    <row r="179" spans="1:35" s="54" customFormat="1" ht="19.5" customHeight="1" x14ac:dyDescent="0.25">
      <c r="A179" s="157" t="str">
        <f>Controles!$B$2</f>
        <v>RS</v>
      </c>
      <c r="B179" s="157">
        <f>Controles!$C$2</f>
        <v>10</v>
      </c>
      <c r="C179" s="214" t="s">
        <v>1</v>
      </c>
      <c r="D179" s="42"/>
      <c r="E179" s="214" t="e">
        <f t="shared" si="48"/>
        <v>#N/A</v>
      </c>
      <c r="F179" s="42"/>
      <c r="G179" s="43"/>
      <c r="H179" s="42"/>
      <c r="I179" s="42"/>
      <c r="J179" s="214">
        <f t="shared" si="53"/>
        <v>0</v>
      </c>
      <c r="K179" s="42"/>
      <c r="L179" s="42"/>
      <c r="M179" s="42"/>
      <c r="N179" s="42"/>
      <c r="O179" s="214">
        <f t="shared" si="54"/>
        <v>0</v>
      </c>
      <c r="P179" s="214">
        <f t="shared" si="55"/>
        <v>0</v>
      </c>
      <c r="Q179" s="214">
        <f t="shared" si="56"/>
        <v>0</v>
      </c>
      <c r="R179" s="215">
        <f t="shared" si="57"/>
        <v>0</v>
      </c>
      <c r="S179" s="214">
        <f t="shared" si="58"/>
        <v>0</v>
      </c>
      <c r="T179" s="214">
        <f t="shared" si="59"/>
        <v>0</v>
      </c>
      <c r="U179" s="214">
        <f t="shared" si="60"/>
        <v>0</v>
      </c>
      <c r="V179" s="217" t="str">
        <f t="shared" si="49"/>
        <v>NÃO</v>
      </c>
      <c r="Y179" s="242">
        <f t="shared" si="50"/>
        <v>0</v>
      </c>
      <c r="Z179" s="73" t="s">
        <v>36</v>
      </c>
      <c r="AA179" s="73" t="s">
        <v>1318</v>
      </c>
      <c r="AB179" s="73">
        <v>1303957</v>
      </c>
      <c r="AC179" s="243"/>
      <c r="AD179" s="243"/>
      <c r="AF179" s="42" t="str">
        <f t="shared" si="51"/>
        <v>RS</v>
      </c>
      <c r="AH179" s="54" t="str">
        <f t="shared" si="52"/>
        <v>AMSão Sebastião do Uatumã</v>
      </c>
      <c r="AI179" s="73">
        <v>1303957</v>
      </c>
    </row>
    <row r="180" spans="1:35" s="54" customFormat="1" ht="19.5" customHeight="1" x14ac:dyDescent="0.25">
      <c r="A180" s="157" t="str">
        <f>Controles!$B$2</f>
        <v>RS</v>
      </c>
      <c r="B180" s="157">
        <f>Controles!$C$2</f>
        <v>10</v>
      </c>
      <c r="C180" s="214" t="s">
        <v>1</v>
      </c>
      <c r="D180" s="42"/>
      <c r="E180" s="214" t="e">
        <f t="shared" si="48"/>
        <v>#N/A</v>
      </c>
      <c r="F180" s="42"/>
      <c r="G180" s="43"/>
      <c r="H180" s="42"/>
      <c r="I180" s="42"/>
      <c r="J180" s="214">
        <f t="shared" si="53"/>
        <v>0</v>
      </c>
      <c r="K180" s="42"/>
      <c r="L180" s="42"/>
      <c r="M180" s="42"/>
      <c r="N180" s="42"/>
      <c r="O180" s="214">
        <f t="shared" si="54"/>
        <v>0</v>
      </c>
      <c r="P180" s="214">
        <f t="shared" si="55"/>
        <v>0</v>
      </c>
      <c r="Q180" s="214">
        <f t="shared" si="56"/>
        <v>0</v>
      </c>
      <c r="R180" s="215">
        <f t="shared" si="57"/>
        <v>0</v>
      </c>
      <c r="S180" s="214">
        <f t="shared" si="58"/>
        <v>0</v>
      </c>
      <c r="T180" s="214">
        <f t="shared" si="59"/>
        <v>0</v>
      </c>
      <c r="U180" s="214">
        <f t="shared" si="60"/>
        <v>0</v>
      </c>
      <c r="V180" s="217" t="str">
        <f t="shared" si="49"/>
        <v>NÃO</v>
      </c>
      <c r="Y180" s="242">
        <f t="shared" si="50"/>
        <v>0</v>
      </c>
      <c r="Z180" s="73" t="s">
        <v>36</v>
      </c>
      <c r="AA180" s="73" t="s">
        <v>1340</v>
      </c>
      <c r="AB180" s="73">
        <v>1304005</v>
      </c>
      <c r="AC180" s="243"/>
      <c r="AD180" s="243"/>
      <c r="AF180" s="42" t="str">
        <f t="shared" si="51"/>
        <v>RS</v>
      </c>
      <c r="AH180" s="54" t="str">
        <f t="shared" si="52"/>
        <v>AMSilves</v>
      </c>
      <c r="AI180" s="73">
        <v>1304005</v>
      </c>
    </row>
    <row r="181" spans="1:35" s="54" customFormat="1" ht="19.5" customHeight="1" x14ac:dyDescent="0.25">
      <c r="A181" s="157" t="str">
        <f>Controles!$B$2</f>
        <v>RS</v>
      </c>
      <c r="B181" s="157">
        <f>Controles!$C$2</f>
        <v>10</v>
      </c>
      <c r="C181" s="214" t="s">
        <v>1</v>
      </c>
      <c r="D181" s="42"/>
      <c r="E181" s="214" t="e">
        <f t="shared" si="48"/>
        <v>#N/A</v>
      </c>
      <c r="F181" s="42"/>
      <c r="G181" s="43"/>
      <c r="H181" s="42"/>
      <c r="I181" s="42"/>
      <c r="J181" s="214">
        <f t="shared" si="53"/>
        <v>0</v>
      </c>
      <c r="K181" s="42"/>
      <c r="L181" s="42"/>
      <c r="M181" s="42"/>
      <c r="N181" s="42"/>
      <c r="O181" s="214">
        <f t="shared" si="54"/>
        <v>0</v>
      </c>
      <c r="P181" s="214">
        <f t="shared" si="55"/>
        <v>0</v>
      </c>
      <c r="Q181" s="214">
        <f t="shared" si="56"/>
        <v>0</v>
      </c>
      <c r="R181" s="215">
        <f t="shared" si="57"/>
        <v>0</v>
      </c>
      <c r="S181" s="214">
        <f t="shared" si="58"/>
        <v>0</v>
      </c>
      <c r="T181" s="214">
        <f t="shared" si="59"/>
        <v>0</v>
      </c>
      <c r="U181" s="214">
        <f t="shared" si="60"/>
        <v>0</v>
      </c>
      <c r="V181" s="217" t="str">
        <f t="shared" si="49"/>
        <v>NÃO</v>
      </c>
      <c r="Y181" s="242">
        <f t="shared" si="50"/>
        <v>0</v>
      </c>
      <c r="Z181" s="73" t="s">
        <v>36</v>
      </c>
      <c r="AA181" s="73" t="s">
        <v>1361</v>
      </c>
      <c r="AB181" s="73">
        <v>1304062</v>
      </c>
      <c r="AC181" s="243"/>
      <c r="AD181" s="243"/>
      <c r="AF181" s="42" t="str">
        <f t="shared" si="51"/>
        <v>RS</v>
      </c>
      <c r="AH181" s="54" t="str">
        <f t="shared" si="52"/>
        <v>AMTabatinga</v>
      </c>
      <c r="AI181" s="73">
        <v>1304062</v>
      </c>
    </row>
    <row r="182" spans="1:35" s="54" customFormat="1" ht="19.5" customHeight="1" x14ac:dyDescent="0.25">
      <c r="A182" s="157" t="str">
        <f>Controles!$B$2</f>
        <v>RS</v>
      </c>
      <c r="B182" s="157">
        <f>Controles!$C$2</f>
        <v>10</v>
      </c>
      <c r="C182" s="214" t="s">
        <v>1</v>
      </c>
      <c r="D182" s="42"/>
      <c r="E182" s="214" t="e">
        <f t="shared" si="48"/>
        <v>#N/A</v>
      </c>
      <c r="F182" s="42"/>
      <c r="G182" s="43"/>
      <c r="H182" s="42"/>
      <c r="I182" s="42"/>
      <c r="J182" s="214">
        <f t="shared" si="53"/>
        <v>0</v>
      </c>
      <c r="K182" s="42"/>
      <c r="L182" s="42"/>
      <c r="M182" s="42"/>
      <c r="N182" s="42"/>
      <c r="O182" s="214">
        <f t="shared" si="54"/>
        <v>0</v>
      </c>
      <c r="P182" s="214">
        <f t="shared" si="55"/>
        <v>0</v>
      </c>
      <c r="Q182" s="214">
        <f t="shared" si="56"/>
        <v>0</v>
      </c>
      <c r="R182" s="215">
        <f t="shared" si="57"/>
        <v>0</v>
      </c>
      <c r="S182" s="214">
        <f t="shared" si="58"/>
        <v>0</v>
      </c>
      <c r="T182" s="214">
        <f t="shared" si="59"/>
        <v>0</v>
      </c>
      <c r="U182" s="214">
        <f t="shared" si="60"/>
        <v>0</v>
      </c>
      <c r="V182" s="217" t="str">
        <f t="shared" si="49"/>
        <v>NÃO</v>
      </c>
      <c r="Y182" s="242">
        <f t="shared" si="50"/>
        <v>0</v>
      </c>
      <c r="Z182" s="73" t="s">
        <v>36</v>
      </c>
      <c r="AA182" s="73" t="s">
        <v>1383</v>
      </c>
      <c r="AB182" s="73">
        <v>1304104</v>
      </c>
      <c r="AC182" s="243"/>
      <c r="AD182" s="243"/>
      <c r="AF182" s="42" t="str">
        <f t="shared" si="51"/>
        <v>RS</v>
      </c>
      <c r="AH182" s="54" t="str">
        <f t="shared" si="52"/>
        <v>AMTapauá</v>
      </c>
      <c r="AI182" s="73">
        <v>1304104</v>
      </c>
    </row>
    <row r="183" spans="1:35" s="54" customFormat="1" ht="19.5" customHeight="1" x14ac:dyDescent="0.25">
      <c r="A183" s="157" t="str">
        <f>Controles!$B$2</f>
        <v>RS</v>
      </c>
      <c r="B183" s="157">
        <f>Controles!$C$2</f>
        <v>10</v>
      </c>
      <c r="C183" s="214" t="s">
        <v>1</v>
      </c>
      <c r="D183" s="42"/>
      <c r="E183" s="214" t="e">
        <f t="shared" si="48"/>
        <v>#N/A</v>
      </c>
      <c r="F183" s="42"/>
      <c r="G183" s="43"/>
      <c r="H183" s="42"/>
      <c r="I183" s="42"/>
      <c r="J183" s="214">
        <f t="shared" si="53"/>
        <v>0</v>
      </c>
      <c r="K183" s="42"/>
      <c r="L183" s="42"/>
      <c r="M183" s="42"/>
      <c r="N183" s="42"/>
      <c r="O183" s="214">
        <f t="shared" si="54"/>
        <v>0</v>
      </c>
      <c r="P183" s="214">
        <f t="shared" si="55"/>
        <v>0</v>
      </c>
      <c r="Q183" s="214">
        <f t="shared" si="56"/>
        <v>0</v>
      </c>
      <c r="R183" s="215">
        <f t="shared" si="57"/>
        <v>0</v>
      </c>
      <c r="S183" s="214">
        <f t="shared" si="58"/>
        <v>0</v>
      </c>
      <c r="T183" s="214">
        <f t="shared" si="59"/>
        <v>0</v>
      </c>
      <c r="U183" s="214">
        <f t="shared" si="60"/>
        <v>0</v>
      </c>
      <c r="V183" s="217" t="str">
        <f t="shared" si="49"/>
        <v>NÃO</v>
      </c>
      <c r="Y183" s="242">
        <f t="shared" si="50"/>
        <v>0</v>
      </c>
      <c r="Z183" s="73" t="s">
        <v>36</v>
      </c>
      <c r="AA183" s="73" t="s">
        <v>1405</v>
      </c>
      <c r="AB183" s="73">
        <v>1304203</v>
      </c>
      <c r="AC183" s="243"/>
      <c r="AD183" s="243"/>
      <c r="AF183" s="42" t="str">
        <f t="shared" si="51"/>
        <v>RS</v>
      </c>
      <c r="AH183" s="54" t="str">
        <f t="shared" si="52"/>
        <v>AMTefé</v>
      </c>
      <c r="AI183" s="73">
        <v>1304203</v>
      </c>
    </row>
    <row r="184" spans="1:35" s="54" customFormat="1" ht="19.5" customHeight="1" x14ac:dyDescent="0.25">
      <c r="A184" s="157" t="str">
        <f>Controles!$B$2</f>
        <v>RS</v>
      </c>
      <c r="B184" s="157">
        <f>Controles!$C$2</f>
        <v>10</v>
      </c>
      <c r="C184" s="214" t="s">
        <v>1</v>
      </c>
      <c r="D184" s="42"/>
      <c r="E184" s="214" t="e">
        <f t="shared" si="48"/>
        <v>#N/A</v>
      </c>
      <c r="F184" s="42"/>
      <c r="G184" s="43"/>
      <c r="H184" s="42"/>
      <c r="I184" s="42"/>
      <c r="J184" s="214">
        <f t="shared" si="53"/>
        <v>0</v>
      </c>
      <c r="K184" s="42"/>
      <c r="L184" s="42"/>
      <c r="M184" s="42"/>
      <c r="N184" s="42"/>
      <c r="O184" s="214">
        <f t="shared" si="54"/>
        <v>0</v>
      </c>
      <c r="P184" s="214">
        <f t="shared" si="55"/>
        <v>0</v>
      </c>
      <c r="Q184" s="214">
        <f t="shared" si="56"/>
        <v>0</v>
      </c>
      <c r="R184" s="215">
        <f t="shared" si="57"/>
        <v>0</v>
      </c>
      <c r="S184" s="214">
        <f t="shared" si="58"/>
        <v>0</v>
      </c>
      <c r="T184" s="214">
        <f t="shared" si="59"/>
        <v>0</v>
      </c>
      <c r="U184" s="214">
        <f t="shared" si="60"/>
        <v>0</v>
      </c>
      <c r="V184" s="217" t="str">
        <f t="shared" si="49"/>
        <v>NÃO</v>
      </c>
      <c r="Y184" s="242">
        <f t="shared" si="50"/>
        <v>0</v>
      </c>
      <c r="Z184" s="73" t="s">
        <v>36</v>
      </c>
      <c r="AA184" s="73" t="s">
        <v>1427</v>
      </c>
      <c r="AB184" s="73">
        <v>1304237</v>
      </c>
      <c r="AC184" s="243"/>
      <c r="AD184" s="243"/>
      <c r="AF184" s="42" t="str">
        <f t="shared" si="51"/>
        <v>RS</v>
      </c>
      <c r="AH184" s="54" t="str">
        <f t="shared" si="52"/>
        <v>AMTonantins</v>
      </c>
      <c r="AI184" s="73">
        <v>1304237</v>
      </c>
    </row>
    <row r="185" spans="1:35" s="54" customFormat="1" ht="19.5" customHeight="1" x14ac:dyDescent="0.25">
      <c r="A185" s="157" t="str">
        <f>Controles!$B$2</f>
        <v>RS</v>
      </c>
      <c r="B185" s="157">
        <f>Controles!$C$2</f>
        <v>10</v>
      </c>
      <c r="C185" s="214" t="s">
        <v>1</v>
      </c>
      <c r="D185" s="42"/>
      <c r="E185" s="214" t="e">
        <f t="shared" si="48"/>
        <v>#N/A</v>
      </c>
      <c r="F185" s="42"/>
      <c r="G185" s="43"/>
      <c r="H185" s="42"/>
      <c r="I185" s="42"/>
      <c r="J185" s="214">
        <f t="shared" si="53"/>
        <v>0</v>
      </c>
      <c r="K185" s="42"/>
      <c r="L185" s="42"/>
      <c r="M185" s="42"/>
      <c r="N185" s="42"/>
      <c r="O185" s="214">
        <f t="shared" si="54"/>
        <v>0</v>
      </c>
      <c r="P185" s="214">
        <f t="shared" si="55"/>
        <v>0</v>
      </c>
      <c r="Q185" s="214">
        <f t="shared" si="56"/>
        <v>0</v>
      </c>
      <c r="R185" s="215">
        <f t="shared" si="57"/>
        <v>0</v>
      </c>
      <c r="S185" s="214">
        <f t="shared" si="58"/>
        <v>0</v>
      </c>
      <c r="T185" s="214">
        <f t="shared" si="59"/>
        <v>0</v>
      </c>
      <c r="U185" s="214">
        <f t="shared" si="60"/>
        <v>0</v>
      </c>
      <c r="V185" s="217" t="str">
        <f t="shared" si="49"/>
        <v>NÃO</v>
      </c>
      <c r="Y185" s="242">
        <f t="shared" si="50"/>
        <v>0</v>
      </c>
      <c r="Z185" s="73" t="s">
        <v>36</v>
      </c>
      <c r="AA185" s="73" t="s">
        <v>1448</v>
      </c>
      <c r="AB185" s="73">
        <v>1304260</v>
      </c>
      <c r="AC185" s="243"/>
      <c r="AD185" s="243"/>
      <c r="AF185" s="42" t="str">
        <f t="shared" si="51"/>
        <v>RS</v>
      </c>
      <c r="AH185" s="54" t="str">
        <f t="shared" si="52"/>
        <v>AMUarini</v>
      </c>
      <c r="AI185" s="73">
        <v>1304260</v>
      </c>
    </row>
    <row r="186" spans="1:35" s="54" customFormat="1" ht="19.5" customHeight="1" x14ac:dyDescent="0.25">
      <c r="A186" s="157" t="str">
        <f>Controles!$B$2</f>
        <v>RS</v>
      </c>
      <c r="B186" s="157">
        <f>Controles!$C$2</f>
        <v>10</v>
      </c>
      <c r="C186" s="214" t="s">
        <v>1</v>
      </c>
      <c r="D186" s="42"/>
      <c r="E186" s="214" t="e">
        <f t="shared" si="48"/>
        <v>#N/A</v>
      </c>
      <c r="F186" s="42"/>
      <c r="G186" s="43"/>
      <c r="H186" s="42"/>
      <c r="I186" s="42"/>
      <c r="J186" s="214">
        <f t="shared" si="53"/>
        <v>0</v>
      </c>
      <c r="K186" s="42"/>
      <c r="L186" s="42"/>
      <c r="M186" s="42"/>
      <c r="N186" s="42"/>
      <c r="O186" s="214">
        <f t="shared" si="54"/>
        <v>0</v>
      </c>
      <c r="P186" s="214">
        <f t="shared" si="55"/>
        <v>0</v>
      </c>
      <c r="Q186" s="214">
        <f t="shared" si="56"/>
        <v>0</v>
      </c>
      <c r="R186" s="215">
        <f t="shared" si="57"/>
        <v>0</v>
      </c>
      <c r="S186" s="214">
        <f t="shared" si="58"/>
        <v>0</v>
      </c>
      <c r="T186" s="214">
        <f t="shared" si="59"/>
        <v>0</v>
      </c>
      <c r="U186" s="214">
        <f t="shared" si="60"/>
        <v>0</v>
      </c>
      <c r="V186" s="217" t="str">
        <f t="shared" si="49"/>
        <v>NÃO</v>
      </c>
      <c r="Y186" s="242">
        <f t="shared" si="50"/>
        <v>0</v>
      </c>
      <c r="Z186" s="73" t="s">
        <v>36</v>
      </c>
      <c r="AA186" s="73" t="s">
        <v>1468</v>
      </c>
      <c r="AB186" s="73">
        <v>1304302</v>
      </c>
      <c r="AC186" s="243"/>
      <c r="AD186" s="243"/>
      <c r="AF186" s="42" t="str">
        <f t="shared" si="51"/>
        <v>RS</v>
      </c>
      <c r="AH186" s="54" t="str">
        <f t="shared" si="52"/>
        <v>AMUrucará</v>
      </c>
      <c r="AI186" s="73">
        <v>1304302</v>
      </c>
    </row>
    <row r="187" spans="1:35" s="54" customFormat="1" ht="19.5" customHeight="1" x14ac:dyDescent="0.25">
      <c r="A187" s="157" t="str">
        <f>Controles!$B$2</f>
        <v>RS</v>
      </c>
      <c r="B187" s="157">
        <f>Controles!$C$2</f>
        <v>10</v>
      </c>
      <c r="C187" s="214" t="s">
        <v>1</v>
      </c>
      <c r="D187" s="42"/>
      <c r="E187" s="214" t="e">
        <f t="shared" si="48"/>
        <v>#N/A</v>
      </c>
      <c r="F187" s="42"/>
      <c r="G187" s="43"/>
      <c r="H187" s="42"/>
      <c r="I187" s="42"/>
      <c r="J187" s="214">
        <f t="shared" si="53"/>
        <v>0</v>
      </c>
      <c r="K187" s="42"/>
      <c r="L187" s="42"/>
      <c r="M187" s="42"/>
      <c r="N187" s="42"/>
      <c r="O187" s="214">
        <f t="shared" si="54"/>
        <v>0</v>
      </c>
      <c r="P187" s="214">
        <f t="shared" si="55"/>
        <v>0</v>
      </c>
      <c r="Q187" s="214">
        <f t="shared" si="56"/>
        <v>0</v>
      </c>
      <c r="R187" s="215">
        <f t="shared" si="57"/>
        <v>0</v>
      </c>
      <c r="S187" s="214">
        <f t="shared" si="58"/>
        <v>0</v>
      </c>
      <c r="T187" s="214">
        <f t="shared" si="59"/>
        <v>0</v>
      </c>
      <c r="U187" s="214">
        <f t="shared" si="60"/>
        <v>0</v>
      </c>
      <c r="V187" s="217" t="str">
        <f t="shared" si="49"/>
        <v>NÃO</v>
      </c>
      <c r="Y187" s="242">
        <f t="shared" si="50"/>
        <v>0</v>
      </c>
      <c r="Z187" s="73" t="s">
        <v>36</v>
      </c>
      <c r="AA187" s="73" t="s">
        <v>1490</v>
      </c>
      <c r="AB187" s="73">
        <v>1304401</v>
      </c>
      <c r="AC187" s="243"/>
      <c r="AD187" s="243"/>
      <c r="AF187" s="42" t="str">
        <f t="shared" si="51"/>
        <v>RS</v>
      </c>
      <c r="AH187" s="54" t="str">
        <f t="shared" si="52"/>
        <v>AMUrucurituba</v>
      </c>
      <c r="AI187" s="73">
        <v>1304401</v>
      </c>
    </row>
    <row r="188" spans="1:35" s="54" customFormat="1" ht="19.5" customHeight="1" x14ac:dyDescent="0.25">
      <c r="A188" s="157" t="str">
        <f>Controles!$B$2</f>
        <v>RS</v>
      </c>
      <c r="B188" s="157">
        <f>Controles!$C$2</f>
        <v>10</v>
      </c>
      <c r="C188" s="214" t="s">
        <v>1</v>
      </c>
      <c r="D188" s="42"/>
      <c r="E188" s="214" t="e">
        <f t="shared" si="48"/>
        <v>#N/A</v>
      </c>
      <c r="F188" s="42"/>
      <c r="G188" s="43"/>
      <c r="H188" s="42"/>
      <c r="I188" s="42"/>
      <c r="J188" s="214">
        <f t="shared" si="53"/>
        <v>0</v>
      </c>
      <c r="K188" s="42"/>
      <c r="L188" s="42"/>
      <c r="M188" s="42"/>
      <c r="N188" s="42"/>
      <c r="O188" s="214">
        <f t="shared" si="54"/>
        <v>0</v>
      </c>
      <c r="P188" s="214">
        <f t="shared" si="55"/>
        <v>0</v>
      </c>
      <c r="Q188" s="214">
        <f t="shared" si="56"/>
        <v>0</v>
      </c>
      <c r="R188" s="215">
        <f t="shared" si="57"/>
        <v>0</v>
      </c>
      <c r="S188" s="214">
        <f t="shared" si="58"/>
        <v>0</v>
      </c>
      <c r="T188" s="214">
        <f t="shared" si="59"/>
        <v>0</v>
      </c>
      <c r="U188" s="214">
        <f t="shared" si="60"/>
        <v>0</v>
      </c>
      <c r="V188" s="217" t="str">
        <f t="shared" si="49"/>
        <v>NÃO</v>
      </c>
      <c r="Y188" s="242">
        <f t="shared" si="50"/>
        <v>0</v>
      </c>
      <c r="Z188" s="73" t="s">
        <v>38</v>
      </c>
      <c r="AA188" s="73" t="s">
        <v>93</v>
      </c>
      <c r="AB188" s="73">
        <v>1600105</v>
      </c>
      <c r="AC188" s="243"/>
      <c r="AD188" s="243"/>
      <c r="AF188" s="42" t="str">
        <f t="shared" si="51"/>
        <v>RS</v>
      </c>
      <c r="AH188" s="54" t="str">
        <f t="shared" si="52"/>
        <v>APAmapá</v>
      </c>
      <c r="AI188" s="73">
        <v>1600105</v>
      </c>
    </row>
    <row r="189" spans="1:35" s="54" customFormat="1" ht="19.5" customHeight="1" x14ac:dyDescent="0.25">
      <c r="A189" s="157" t="str">
        <f>Controles!$B$2</f>
        <v>RS</v>
      </c>
      <c r="B189" s="157">
        <f>Controles!$C$2</f>
        <v>10</v>
      </c>
      <c r="C189" s="214" t="s">
        <v>1</v>
      </c>
      <c r="D189" s="42"/>
      <c r="E189" s="214" t="e">
        <f t="shared" si="48"/>
        <v>#N/A</v>
      </c>
      <c r="F189" s="42"/>
      <c r="G189" s="43"/>
      <c r="H189" s="42"/>
      <c r="I189" s="42"/>
      <c r="J189" s="214">
        <f t="shared" si="53"/>
        <v>0</v>
      </c>
      <c r="K189" s="42"/>
      <c r="L189" s="42"/>
      <c r="M189" s="42"/>
      <c r="N189" s="42"/>
      <c r="O189" s="214">
        <f t="shared" si="54"/>
        <v>0</v>
      </c>
      <c r="P189" s="214">
        <f t="shared" si="55"/>
        <v>0</v>
      </c>
      <c r="Q189" s="214">
        <f t="shared" si="56"/>
        <v>0</v>
      </c>
      <c r="R189" s="215">
        <f t="shared" si="57"/>
        <v>0</v>
      </c>
      <c r="S189" s="214">
        <f t="shared" si="58"/>
        <v>0</v>
      </c>
      <c r="T189" s="214">
        <f t="shared" si="59"/>
        <v>0</v>
      </c>
      <c r="U189" s="214">
        <f t="shared" si="60"/>
        <v>0</v>
      </c>
      <c r="V189" s="217" t="str">
        <f t="shared" si="49"/>
        <v>NÃO</v>
      </c>
      <c r="Y189" s="242">
        <f t="shared" si="50"/>
        <v>0</v>
      </c>
      <c r="Z189" s="73" t="s">
        <v>38</v>
      </c>
      <c r="AA189" s="73" t="s">
        <v>119</v>
      </c>
      <c r="AB189" s="73">
        <v>1600204</v>
      </c>
      <c r="AC189" s="243"/>
      <c r="AD189" s="243"/>
      <c r="AF189" s="42" t="str">
        <f t="shared" si="51"/>
        <v>RS</v>
      </c>
      <c r="AH189" s="54" t="str">
        <f t="shared" si="52"/>
        <v>APCalçoene</v>
      </c>
      <c r="AI189" s="73">
        <v>1600204</v>
      </c>
    </row>
    <row r="190" spans="1:35" s="54" customFormat="1" ht="19.5" customHeight="1" x14ac:dyDescent="0.25">
      <c r="A190" s="157" t="str">
        <f>Controles!$B$2</f>
        <v>RS</v>
      </c>
      <c r="B190" s="157">
        <f>Controles!$C$2</f>
        <v>10</v>
      </c>
      <c r="C190" s="214" t="s">
        <v>1</v>
      </c>
      <c r="D190" s="42"/>
      <c r="E190" s="214" t="e">
        <f t="shared" si="48"/>
        <v>#N/A</v>
      </c>
      <c r="F190" s="42"/>
      <c r="G190" s="43"/>
      <c r="H190" s="42"/>
      <c r="I190" s="42"/>
      <c r="J190" s="214">
        <f t="shared" si="53"/>
        <v>0</v>
      </c>
      <c r="K190" s="42"/>
      <c r="L190" s="42"/>
      <c r="M190" s="42"/>
      <c r="N190" s="42"/>
      <c r="O190" s="214">
        <f t="shared" si="54"/>
        <v>0</v>
      </c>
      <c r="P190" s="214">
        <f t="shared" si="55"/>
        <v>0</v>
      </c>
      <c r="Q190" s="214">
        <f t="shared" si="56"/>
        <v>0</v>
      </c>
      <c r="R190" s="215">
        <f t="shared" si="57"/>
        <v>0</v>
      </c>
      <c r="S190" s="214">
        <f t="shared" si="58"/>
        <v>0</v>
      </c>
      <c r="T190" s="214">
        <f t="shared" si="59"/>
        <v>0</v>
      </c>
      <c r="U190" s="214">
        <f t="shared" si="60"/>
        <v>0</v>
      </c>
      <c r="V190" s="217" t="str">
        <f t="shared" si="49"/>
        <v>NÃO</v>
      </c>
      <c r="Y190" s="242">
        <f t="shared" si="50"/>
        <v>0</v>
      </c>
      <c r="Z190" s="73" t="s">
        <v>38</v>
      </c>
      <c r="AA190" s="73" t="s">
        <v>145</v>
      </c>
      <c r="AB190" s="73">
        <v>1600212</v>
      </c>
      <c r="AC190" s="243"/>
      <c r="AD190" s="243"/>
      <c r="AF190" s="42" t="str">
        <f t="shared" si="51"/>
        <v>RS</v>
      </c>
      <c r="AH190" s="54" t="str">
        <f t="shared" si="52"/>
        <v>APCutias</v>
      </c>
      <c r="AI190" s="73">
        <v>1600212</v>
      </c>
    </row>
    <row r="191" spans="1:35" s="54" customFormat="1" ht="19.5" customHeight="1" x14ac:dyDescent="0.25">
      <c r="A191" s="157" t="str">
        <f>Controles!$B$2</f>
        <v>RS</v>
      </c>
      <c r="B191" s="157">
        <f>Controles!$C$2</f>
        <v>10</v>
      </c>
      <c r="C191" s="214" t="s">
        <v>1</v>
      </c>
      <c r="D191" s="42"/>
      <c r="E191" s="214" t="e">
        <f t="shared" si="48"/>
        <v>#N/A</v>
      </c>
      <c r="F191" s="42"/>
      <c r="G191" s="43"/>
      <c r="H191" s="42"/>
      <c r="I191" s="42"/>
      <c r="J191" s="214">
        <f t="shared" si="53"/>
        <v>0</v>
      </c>
      <c r="K191" s="42"/>
      <c r="L191" s="42"/>
      <c r="M191" s="42"/>
      <c r="N191" s="42"/>
      <c r="O191" s="214">
        <f t="shared" si="54"/>
        <v>0</v>
      </c>
      <c r="P191" s="214">
        <f t="shared" si="55"/>
        <v>0</v>
      </c>
      <c r="Q191" s="214">
        <f t="shared" si="56"/>
        <v>0</v>
      </c>
      <c r="R191" s="215">
        <f t="shared" si="57"/>
        <v>0</v>
      </c>
      <c r="S191" s="214">
        <f t="shared" si="58"/>
        <v>0</v>
      </c>
      <c r="T191" s="214">
        <f t="shared" si="59"/>
        <v>0</v>
      </c>
      <c r="U191" s="214">
        <f t="shared" si="60"/>
        <v>0</v>
      </c>
      <c r="V191" s="217" t="str">
        <f t="shared" si="49"/>
        <v>NÃO</v>
      </c>
      <c r="Y191" s="242">
        <f t="shared" si="50"/>
        <v>0</v>
      </c>
      <c r="Z191" s="73" t="s">
        <v>38</v>
      </c>
      <c r="AA191" s="73" t="s">
        <v>170</v>
      </c>
      <c r="AB191" s="73">
        <v>1600238</v>
      </c>
      <c r="AC191" s="243"/>
      <c r="AD191" s="243"/>
      <c r="AF191" s="42" t="str">
        <f t="shared" si="51"/>
        <v>RS</v>
      </c>
      <c r="AH191" s="54" t="str">
        <f t="shared" si="52"/>
        <v>APFerreira Gomes</v>
      </c>
      <c r="AI191" s="73">
        <v>1600238</v>
      </c>
    </row>
    <row r="192" spans="1:35" s="54" customFormat="1" ht="19.5" customHeight="1" x14ac:dyDescent="0.25">
      <c r="A192" s="157" t="str">
        <f>Controles!$B$2</f>
        <v>RS</v>
      </c>
      <c r="B192" s="157">
        <f>Controles!$C$2</f>
        <v>10</v>
      </c>
      <c r="C192" s="214" t="s">
        <v>1</v>
      </c>
      <c r="D192" s="42"/>
      <c r="E192" s="214" t="e">
        <f t="shared" si="48"/>
        <v>#N/A</v>
      </c>
      <c r="F192" s="42"/>
      <c r="G192" s="43"/>
      <c r="H192" s="42"/>
      <c r="I192" s="42"/>
      <c r="J192" s="214">
        <f t="shared" si="53"/>
        <v>0</v>
      </c>
      <c r="K192" s="42"/>
      <c r="L192" s="42"/>
      <c r="M192" s="42"/>
      <c r="N192" s="42"/>
      <c r="O192" s="214">
        <f t="shared" si="54"/>
        <v>0</v>
      </c>
      <c r="P192" s="214">
        <f t="shared" si="55"/>
        <v>0</v>
      </c>
      <c r="Q192" s="214">
        <f t="shared" si="56"/>
        <v>0</v>
      </c>
      <c r="R192" s="215">
        <f t="shared" si="57"/>
        <v>0</v>
      </c>
      <c r="S192" s="214">
        <f t="shared" si="58"/>
        <v>0</v>
      </c>
      <c r="T192" s="214">
        <f t="shared" si="59"/>
        <v>0</v>
      </c>
      <c r="U192" s="214">
        <f t="shared" si="60"/>
        <v>0</v>
      </c>
      <c r="V192" s="217" t="str">
        <f t="shared" si="49"/>
        <v>NÃO</v>
      </c>
      <c r="Y192" s="242">
        <f t="shared" si="50"/>
        <v>0</v>
      </c>
      <c r="Z192" s="73" t="s">
        <v>38</v>
      </c>
      <c r="AA192" s="73" t="s">
        <v>196</v>
      </c>
      <c r="AB192" s="73">
        <v>1600253</v>
      </c>
      <c r="AC192" s="243"/>
      <c r="AD192" s="243"/>
      <c r="AF192" s="42" t="str">
        <f t="shared" si="51"/>
        <v>RS</v>
      </c>
      <c r="AH192" s="54" t="str">
        <f t="shared" si="52"/>
        <v>APItaubal</v>
      </c>
      <c r="AI192" s="73">
        <v>1600253</v>
      </c>
    </row>
    <row r="193" spans="1:35" s="54" customFormat="1" ht="19.5" customHeight="1" x14ac:dyDescent="0.25">
      <c r="A193" s="157" t="str">
        <f>Controles!$B$2</f>
        <v>RS</v>
      </c>
      <c r="B193" s="157">
        <f>Controles!$C$2</f>
        <v>10</v>
      </c>
      <c r="C193" s="214" t="s">
        <v>1</v>
      </c>
      <c r="D193" s="42"/>
      <c r="E193" s="214" t="e">
        <f t="shared" si="48"/>
        <v>#N/A</v>
      </c>
      <c r="F193" s="42"/>
      <c r="G193" s="43"/>
      <c r="H193" s="42"/>
      <c r="I193" s="42"/>
      <c r="J193" s="214">
        <f t="shared" si="53"/>
        <v>0</v>
      </c>
      <c r="K193" s="42"/>
      <c r="L193" s="42"/>
      <c r="M193" s="42"/>
      <c r="N193" s="42"/>
      <c r="O193" s="214">
        <f t="shared" si="54"/>
        <v>0</v>
      </c>
      <c r="P193" s="214">
        <f t="shared" si="55"/>
        <v>0</v>
      </c>
      <c r="Q193" s="214">
        <f t="shared" si="56"/>
        <v>0</v>
      </c>
      <c r="R193" s="215">
        <f t="shared" si="57"/>
        <v>0</v>
      </c>
      <c r="S193" s="214">
        <f t="shared" si="58"/>
        <v>0</v>
      </c>
      <c r="T193" s="214">
        <f t="shared" si="59"/>
        <v>0</v>
      </c>
      <c r="U193" s="214">
        <f t="shared" si="60"/>
        <v>0</v>
      </c>
      <c r="V193" s="217" t="str">
        <f t="shared" si="49"/>
        <v>NÃO</v>
      </c>
      <c r="Y193" s="242">
        <f t="shared" si="50"/>
        <v>0</v>
      </c>
      <c r="Z193" s="73" t="s">
        <v>38</v>
      </c>
      <c r="AA193" s="73" t="s">
        <v>222</v>
      </c>
      <c r="AB193" s="73">
        <v>1600279</v>
      </c>
      <c r="AC193" s="243"/>
      <c r="AD193" s="243"/>
      <c r="AF193" s="42" t="str">
        <f t="shared" si="51"/>
        <v>RS</v>
      </c>
      <c r="AH193" s="54" t="str">
        <f t="shared" si="52"/>
        <v>APLaranjal do Jari</v>
      </c>
      <c r="AI193" s="73">
        <v>1600279</v>
      </c>
    </row>
    <row r="194" spans="1:35" s="54" customFormat="1" ht="19.5" customHeight="1" x14ac:dyDescent="0.25">
      <c r="A194" s="157" t="str">
        <f>Controles!$B$2</f>
        <v>RS</v>
      </c>
      <c r="B194" s="157">
        <f>Controles!$C$2</f>
        <v>10</v>
      </c>
      <c r="C194" s="214" t="s">
        <v>1</v>
      </c>
      <c r="D194" s="42"/>
      <c r="E194" s="214" t="e">
        <f t="shared" si="48"/>
        <v>#N/A</v>
      </c>
      <c r="F194" s="42"/>
      <c r="G194" s="43"/>
      <c r="H194" s="42"/>
      <c r="I194" s="42"/>
      <c r="J194" s="214">
        <f t="shared" si="53"/>
        <v>0</v>
      </c>
      <c r="K194" s="42"/>
      <c r="L194" s="42"/>
      <c r="M194" s="42"/>
      <c r="N194" s="42"/>
      <c r="O194" s="214">
        <f t="shared" ref="O194:O200" si="61">IF((H194&gt;L194),"ERRO",0)</f>
        <v>0</v>
      </c>
      <c r="P194" s="214">
        <f t="shared" ref="P194:P200" si="62">IF(AND(L194&gt;0,H194+I194=0),"ERRO",0)</f>
        <v>0</v>
      </c>
      <c r="Q194" s="214">
        <f t="shared" ref="Q194:Q200" si="63">IF(AND(I194=0,L194&gt;K194),"ERRO",0)</f>
        <v>0</v>
      </c>
      <c r="R194" s="215">
        <f t="shared" ref="R194:R200" si="64">IF(AND(I194=0,M194&gt;L194),"ERRO",0)</f>
        <v>0</v>
      </c>
      <c r="S194" s="214">
        <f t="shared" ref="S194:S200" si="65">IF(M194&gt;0, IF(H194= 0, IF(I194=0, "ERRO",0),0),0)</f>
        <v>0</v>
      </c>
      <c r="T194" s="214">
        <f t="shared" ref="T194:T200" si="66">IF(N194&gt;0, IF(H194= 0, IF(I194=0, "ERRO",0),0),0)</f>
        <v>0</v>
      </c>
      <c r="U194" s="214">
        <f t="shared" ref="U194:U200" si="67">IF(M194+N194&gt;K194,"VERIFICAR",0)</f>
        <v>0</v>
      </c>
      <c r="V194" s="217" t="str">
        <f t="shared" si="49"/>
        <v>NÃO</v>
      </c>
      <c r="Y194" s="242">
        <f t="shared" si="50"/>
        <v>0</v>
      </c>
      <c r="Z194" s="73" t="s">
        <v>38</v>
      </c>
      <c r="AA194" s="73" t="s">
        <v>246</v>
      </c>
      <c r="AB194" s="73">
        <v>1600303</v>
      </c>
      <c r="AC194" s="243"/>
      <c r="AD194" s="243"/>
      <c r="AF194" s="42" t="str">
        <f t="shared" si="51"/>
        <v>RS</v>
      </c>
      <c r="AH194" s="54" t="str">
        <f t="shared" si="52"/>
        <v>APMacapá</v>
      </c>
      <c r="AI194" s="73">
        <v>1600303</v>
      </c>
    </row>
    <row r="195" spans="1:35" s="54" customFormat="1" ht="19.5" customHeight="1" x14ac:dyDescent="0.25">
      <c r="A195" s="157" t="str">
        <f>Controles!$B$2</f>
        <v>RS</v>
      </c>
      <c r="B195" s="157">
        <f>Controles!$C$2</f>
        <v>10</v>
      </c>
      <c r="C195" s="214" t="s">
        <v>1</v>
      </c>
      <c r="D195" s="42"/>
      <c r="E195" s="214" t="e">
        <f t="shared" ref="E195:E200" si="68">VLOOKUP(AF195,$AH$2:$AI$5573,2,FALSE)</f>
        <v>#N/A</v>
      </c>
      <c r="F195" s="42"/>
      <c r="G195" s="43"/>
      <c r="H195" s="42"/>
      <c r="I195" s="42"/>
      <c r="J195" s="214">
        <f t="shared" si="53"/>
        <v>0</v>
      </c>
      <c r="K195" s="42"/>
      <c r="L195" s="42"/>
      <c r="M195" s="42"/>
      <c r="N195" s="42"/>
      <c r="O195" s="214">
        <f t="shared" si="61"/>
        <v>0</v>
      </c>
      <c r="P195" s="214">
        <f t="shared" si="62"/>
        <v>0</v>
      </c>
      <c r="Q195" s="214">
        <f t="shared" si="63"/>
        <v>0</v>
      </c>
      <c r="R195" s="215">
        <f t="shared" si="64"/>
        <v>0</v>
      </c>
      <c r="S195" s="214">
        <f t="shared" si="65"/>
        <v>0</v>
      </c>
      <c r="T195" s="214">
        <f t="shared" si="66"/>
        <v>0</v>
      </c>
      <c r="U195" s="214">
        <f t="shared" si="67"/>
        <v>0</v>
      </c>
      <c r="V195" s="217" t="str">
        <f t="shared" ref="V195:V200" si="69">IF(AND(O195=0,P195=0,Q195=0,R195=0,S195=0,T195=0), "NÃO", "SIM")</f>
        <v>NÃO</v>
      </c>
      <c r="Y195" s="242">
        <f t="shared" ref="Y195:Y200" si="70">IF(V195="Não",0,1)</f>
        <v>0</v>
      </c>
      <c r="Z195" s="73" t="s">
        <v>38</v>
      </c>
      <c r="AA195" s="73" t="s">
        <v>271</v>
      </c>
      <c r="AB195" s="73">
        <v>1600402</v>
      </c>
      <c r="AC195" s="243"/>
      <c r="AD195" s="243"/>
      <c r="AF195" s="42" t="str">
        <f t="shared" ref="AF195:AF200" si="71">CONCATENATE(A195,D195)</f>
        <v>RS</v>
      </c>
      <c r="AH195" s="54" t="str">
        <f t="shared" ref="AH195:AH258" si="72">CONCATENATE(Z195,AA195)</f>
        <v>APMazagão</v>
      </c>
      <c r="AI195" s="73">
        <v>1600402</v>
      </c>
    </row>
    <row r="196" spans="1:35" s="54" customFormat="1" ht="19.5" customHeight="1" x14ac:dyDescent="0.25">
      <c r="A196" s="157" t="str">
        <f>Controles!$B$2</f>
        <v>RS</v>
      </c>
      <c r="B196" s="157">
        <f>Controles!$C$2</f>
        <v>10</v>
      </c>
      <c r="C196" s="214" t="s">
        <v>1</v>
      </c>
      <c r="D196" s="42"/>
      <c r="E196" s="214" t="e">
        <f t="shared" si="68"/>
        <v>#N/A</v>
      </c>
      <c r="F196" s="42"/>
      <c r="G196" s="43"/>
      <c r="H196" s="42"/>
      <c r="I196" s="42"/>
      <c r="J196" s="214">
        <f t="shared" si="53"/>
        <v>0</v>
      </c>
      <c r="K196" s="42"/>
      <c r="L196" s="42"/>
      <c r="M196" s="42"/>
      <c r="N196" s="42"/>
      <c r="O196" s="214">
        <f t="shared" si="61"/>
        <v>0</v>
      </c>
      <c r="P196" s="214">
        <f t="shared" si="62"/>
        <v>0</v>
      </c>
      <c r="Q196" s="214">
        <f t="shared" si="63"/>
        <v>0</v>
      </c>
      <c r="R196" s="215">
        <f t="shared" si="64"/>
        <v>0</v>
      </c>
      <c r="S196" s="214">
        <f t="shared" si="65"/>
        <v>0</v>
      </c>
      <c r="T196" s="214">
        <f t="shared" si="66"/>
        <v>0</v>
      </c>
      <c r="U196" s="214">
        <f t="shared" si="67"/>
        <v>0</v>
      </c>
      <c r="V196" s="217" t="str">
        <f t="shared" si="69"/>
        <v>NÃO</v>
      </c>
      <c r="Y196" s="242">
        <f t="shared" si="70"/>
        <v>0</v>
      </c>
      <c r="Z196" s="73" t="s">
        <v>38</v>
      </c>
      <c r="AA196" s="73" t="s">
        <v>297</v>
      </c>
      <c r="AB196" s="73">
        <v>1600501</v>
      </c>
      <c r="AC196" s="243"/>
      <c r="AD196" s="243"/>
      <c r="AF196" s="42" t="str">
        <f t="shared" si="71"/>
        <v>RS</v>
      </c>
      <c r="AH196" s="54" t="str">
        <f t="shared" si="72"/>
        <v>APOiapoque</v>
      </c>
      <c r="AI196" s="73">
        <v>1600501</v>
      </c>
    </row>
    <row r="197" spans="1:35" s="54" customFormat="1" ht="19.5" customHeight="1" x14ac:dyDescent="0.25">
      <c r="A197" s="157" t="str">
        <f>Controles!$B$2</f>
        <v>RS</v>
      </c>
      <c r="B197" s="157">
        <f>Controles!$C$2</f>
        <v>10</v>
      </c>
      <c r="C197" s="214" t="s">
        <v>1</v>
      </c>
      <c r="D197" s="42"/>
      <c r="E197" s="214" t="e">
        <f t="shared" si="68"/>
        <v>#N/A</v>
      </c>
      <c r="F197" s="42"/>
      <c r="G197" s="43"/>
      <c r="H197" s="42"/>
      <c r="I197" s="42"/>
      <c r="J197" s="214">
        <f t="shared" si="53"/>
        <v>0</v>
      </c>
      <c r="K197" s="42"/>
      <c r="L197" s="42"/>
      <c r="M197" s="42"/>
      <c r="N197" s="42"/>
      <c r="O197" s="214">
        <f t="shared" si="61"/>
        <v>0</v>
      </c>
      <c r="P197" s="214">
        <f t="shared" si="62"/>
        <v>0</v>
      </c>
      <c r="Q197" s="214">
        <f t="shared" si="63"/>
        <v>0</v>
      </c>
      <c r="R197" s="215">
        <f t="shared" si="64"/>
        <v>0</v>
      </c>
      <c r="S197" s="214">
        <f t="shared" si="65"/>
        <v>0</v>
      </c>
      <c r="T197" s="214">
        <f t="shared" si="66"/>
        <v>0</v>
      </c>
      <c r="U197" s="214">
        <f t="shared" si="67"/>
        <v>0</v>
      </c>
      <c r="V197" s="217" t="str">
        <f t="shared" si="69"/>
        <v>NÃO</v>
      </c>
      <c r="Y197" s="242">
        <f t="shared" si="70"/>
        <v>0</v>
      </c>
      <c r="Z197" s="73" t="s">
        <v>38</v>
      </c>
      <c r="AA197" s="73" t="s">
        <v>323</v>
      </c>
      <c r="AB197" s="73">
        <v>1600154</v>
      </c>
      <c r="AC197" s="243"/>
      <c r="AD197" s="243"/>
      <c r="AF197" s="42" t="str">
        <f t="shared" si="71"/>
        <v>RS</v>
      </c>
      <c r="AH197" s="54" t="str">
        <f t="shared" si="72"/>
        <v>APPedra Branca do Amapari</v>
      </c>
      <c r="AI197" s="73">
        <v>1600154</v>
      </c>
    </row>
    <row r="198" spans="1:35" s="54" customFormat="1" ht="19.5" customHeight="1" x14ac:dyDescent="0.25">
      <c r="A198" s="157" t="str">
        <f>Controles!$B$2</f>
        <v>RS</v>
      </c>
      <c r="B198" s="157">
        <f>Controles!$C$2</f>
        <v>10</v>
      </c>
      <c r="C198" s="214" t="s">
        <v>1</v>
      </c>
      <c r="D198" s="42"/>
      <c r="E198" s="214" t="e">
        <f t="shared" si="68"/>
        <v>#N/A</v>
      </c>
      <c r="F198" s="42"/>
      <c r="G198" s="43"/>
      <c r="H198" s="42"/>
      <c r="I198" s="42"/>
      <c r="J198" s="214">
        <f t="shared" ref="J198:J200" si="73">SUM(H198:I198)</f>
        <v>0</v>
      </c>
      <c r="K198" s="42"/>
      <c r="L198" s="42"/>
      <c r="M198" s="42"/>
      <c r="N198" s="42"/>
      <c r="O198" s="214">
        <f t="shared" si="61"/>
        <v>0</v>
      </c>
      <c r="P198" s="214">
        <f t="shared" si="62"/>
        <v>0</v>
      </c>
      <c r="Q198" s="214">
        <f t="shared" si="63"/>
        <v>0</v>
      </c>
      <c r="R198" s="215">
        <f t="shared" si="64"/>
        <v>0</v>
      </c>
      <c r="S198" s="214">
        <f t="shared" si="65"/>
        <v>0</v>
      </c>
      <c r="T198" s="214">
        <f t="shared" si="66"/>
        <v>0</v>
      </c>
      <c r="U198" s="214">
        <f t="shared" si="67"/>
        <v>0</v>
      </c>
      <c r="V198" s="217" t="str">
        <f t="shared" si="69"/>
        <v>NÃO</v>
      </c>
      <c r="Y198" s="242">
        <f t="shared" si="70"/>
        <v>0</v>
      </c>
      <c r="Z198" s="73" t="s">
        <v>38</v>
      </c>
      <c r="AA198" s="73" t="s">
        <v>348</v>
      </c>
      <c r="AB198" s="73">
        <v>1600535</v>
      </c>
      <c r="AC198" s="243"/>
      <c r="AD198" s="243"/>
      <c r="AF198" s="42" t="str">
        <f t="shared" si="71"/>
        <v>RS</v>
      </c>
      <c r="AH198" s="54" t="str">
        <f t="shared" si="72"/>
        <v>APPorto Grande</v>
      </c>
      <c r="AI198" s="73">
        <v>1600535</v>
      </c>
    </row>
    <row r="199" spans="1:35" s="54" customFormat="1" ht="19.5" customHeight="1" x14ac:dyDescent="0.25">
      <c r="A199" s="157" t="str">
        <f>Controles!$B$2</f>
        <v>RS</v>
      </c>
      <c r="B199" s="157">
        <f>Controles!$C$2</f>
        <v>10</v>
      </c>
      <c r="C199" s="214" t="s">
        <v>1</v>
      </c>
      <c r="D199" s="42"/>
      <c r="E199" s="214" t="e">
        <f t="shared" si="68"/>
        <v>#N/A</v>
      </c>
      <c r="F199" s="42"/>
      <c r="G199" s="43"/>
      <c r="H199" s="42"/>
      <c r="I199" s="42"/>
      <c r="J199" s="214">
        <f t="shared" si="73"/>
        <v>0</v>
      </c>
      <c r="K199" s="42"/>
      <c r="L199" s="42"/>
      <c r="M199" s="42"/>
      <c r="N199" s="42"/>
      <c r="O199" s="214">
        <f t="shared" si="61"/>
        <v>0</v>
      </c>
      <c r="P199" s="214">
        <f t="shared" si="62"/>
        <v>0</v>
      </c>
      <c r="Q199" s="214">
        <f t="shared" si="63"/>
        <v>0</v>
      </c>
      <c r="R199" s="215">
        <f t="shared" si="64"/>
        <v>0</v>
      </c>
      <c r="S199" s="214">
        <f t="shared" si="65"/>
        <v>0</v>
      </c>
      <c r="T199" s="214">
        <f t="shared" si="66"/>
        <v>0</v>
      </c>
      <c r="U199" s="214">
        <f t="shared" si="67"/>
        <v>0</v>
      </c>
      <c r="V199" s="217" t="str">
        <f t="shared" si="69"/>
        <v>NÃO</v>
      </c>
      <c r="Y199" s="242">
        <f t="shared" si="70"/>
        <v>0</v>
      </c>
      <c r="Z199" s="73" t="s">
        <v>38</v>
      </c>
      <c r="AA199" s="73" t="s">
        <v>372</v>
      </c>
      <c r="AB199" s="73">
        <v>1600550</v>
      </c>
      <c r="AC199" s="243"/>
      <c r="AD199" s="243"/>
      <c r="AF199" s="42" t="str">
        <f t="shared" si="71"/>
        <v>RS</v>
      </c>
      <c r="AH199" s="54" t="str">
        <f t="shared" si="72"/>
        <v>APPracuúba</v>
      </c>
      <c r="AI199" s="73">
        <v>1600550</v>
      </c>
    </row>
    <row r="200" spans="1:35" s="54" customFormat="1" ht="19.5" customHeight="1" x14ac:dyDescent="0.25">
      <c r="A200" s="157" t="str">
        <f>Controles!$B$2</f>
        <v>RS</v>
      </c>
      <c r="B200" s="157">
        <f>Controles!$C$2</f>
        <v>10</v>
      </c>
      <c r="C200" s="214" t="s">
        <v>1</v>
      </c>
      <c r="D200" s="42"/>
      <c r="E200" s="214" t="e">
        <f t="shared" si="68"/>
        <v>#N/A</v>
      </c>
      <c r="F200" s="42"/>
      <c r="G200" s="43"/>
      <c r="H200" s="42"/>
      <c r="I200" s="42"/>
      <c r="J200" s="214">
        <f t="shared" si="73"/>
        <v>0</v>
      </c>
      <c r="K200" s="42"/>
      <c r="L200" s="42"/>
      <c r="M200" s="42"/>
      <c r="N200" s="42"/>
      <c r="O200" s="214">
        <f t="shared" si="61"/>
        <v>0</v>
      </c>
      <c r="P200" s="214">
        <f t="shared" si="62"/>
        <v>0</v>
      </c>
      <c r="Q200" s="214">
        <f t="shared" si="63"/>
        <v>0</v>
      </c>
      <c r="R200" s="215">
        <f t="shared" si="64"/>
        <v>0</v>
      </c>
      <c r="S200" s="214">
        <f t="shared" si="65"/>
        <v>0</v>
      </c>
      <c r="T200" s="214">
        <f t="shared" si="66"/>
        <v>0</v>
      </c>
      <c r="U200" s="214">
        <f t="shared" si="67"/>
        <v>0</v>
      </c>
      <c r="V200" s="217" t="str">
        <f t="shared" si="69"/>
        <v>NÃO</v>
      </c>
      <c r="Y200" s="242">
        <f t="shared" si="70"/>
        <v>0</v>
      </c>
      <c r="Z200" s="73" t="s">
        <v>38</v>
      </c>
      <c r="AA200" s="73" t="s">
        <v>397</v>
      </c>
      <c r="AB200" s="73">
        <v>1600600</v>
      </c>
      <c r="AC200" s="243"/>
      <c r="AD200" s="243"/>
      <c r="AF200" s="42" t="str">
        <f t="shared" si="71"/>
        <v>RS</v>
      </c>
      <c r="AH200" s="54" t="str">
        <f t="shared" si="72"/>
        <v>APSantana</v>
      </c>
      <c r="AI200" s="73">
        <v>1600600</v>
      </c>
    </row>
    <row r="201" spans="1:35" s="72" customFormat="1" x14ac:dyDescent="0.25">
      <c r="V201" s="73"/>
      <c r="Z201" s="73" t="s">
        <v>38</v>
      </c>
      <c r="AA201" s="73" t="s">
        <v>422</v>
      </c>
      <c r="AB201" s="73">
        <v>1600055</v>
      </c>
      <c r="AC201" s="243"/>
      <c r="AD201" s="243"/>
      <c r="AF201" s="42"/>
      <c r="AH201" s="54" t="str">
        <f t="shared" si="72"/>
        <v>APSerra do Navio</v>
      </c>
      <c r="AI201" s="73">
        <v>1600055</v>
      </c>
    </row>
    <row r="202" spans="1:35" s="72" customFormat="1" x14ac:dyDescent="0.25">
      <c r="V202" s="73"/>
      <c r="Z202" s="73" t="s">
        <v>38</v>
      </c>
      <c r="AA202" s="73" t="s">
        <v>448</v>
      </c>
      <c r="AB202" s="73">
        <v>1600709</v>
      </c>
      <c r="AC202" s="243"/>
      <c r="AD202" s="243"/>
      <c r="AH202" s="54" t="str">
        <f t="shared" si="72"/>
        <v>APTartarugalzinho</v>
      </c>
      <c r="AI202" s="73">
        <v>1600709</v>
      </c>
    </row>
    <row r="203" spans="1:35" s="72" customFormat="1" x14ac:dyDescent="0.25">
      <c r="V203" s="73"/>
      <c r="Z203" s="73" t="s">
        <v>38</v>
      </c>
      <c r="AA203" s="73" t="s">
        <v>473</v>
      </c>
      <c r="AB203" s="73">
        <v>1600808</v>
      </c>
      <c r="AC203" s="243"/>
      <c r="AD203" s="243"/>
      <c r="AH203" s="54" t="str">
        <f t="shared" si="72"/>
        <v>APVitória do Jari</v>
      </c>
      <c r="AI203" s="73">
        <v>1600808</v>
      </c>
    </row>
    <row r="204" spans="1:35" s="72" customFormat="1" x14ac:dyDescent="0.25">
      <c r="V204" s="73"/>
      <c r="Z204" s="73" t="s">
        <v>42</v>
      </c>
      <c r="AA204" s="73" t="s">
        <v>95</v>
      </c>
      <c r="AB204" s="73">
        <v>2900108</v>
      </c>
      <c r="AC204" s="243"/>
      <c r="AD204" s="243"/>
      <c r="AH204" s="54" t="str">
        <f t="shared" si="72"/>
        <v>BAAbaíra</v>
      </c>
      <c r="AI204" s="73">
        <v>2900108</v>
      </c>
    </row>
    <row r="205" spans="1:35" s="72" customFormat="1" x14ac:dyDescent="0.25">
      <c r="V205" s="73"/>
      <c r="Z205" s="73" t="s">
        <v>42</v>
      </c>
      <c r="AA205" s="73" t="s">
        <v>121</v>
      </c>
      <c r="AB205" s="73">
        <v>2900207</v>
      </c>
      <c r="AC205" s="243"/>
      <c r="AD205" s="243"/>
      <c r="AH205" s="54" t="str">
        <f t="shared" si="72"/>
        <v>BAAbaré</v>
      </c>
      <c r="AI205" s="73">
        <v>2900207</v>
      </c>
    </row>
    <row r="206" spans="1:35" s="72" customFormat="1" x14ac:dyDescent="0.25">
      <c r="V206" s="73"/>
      <c r="Z206" s="73" t="s">
        <v>42</v>
      </c>
      <c r="AA206" s="73" t="s">
        <v>147</v>
      </c>
      <c r="AB206" s="73">
        <v>2900306</v>
      </c>
      <c r="AC206" s="243"/>
      <c r="AD206" s="243"/>
      <c r="AH206" s="54" t="str">
        <f t="shared" si="72"/>
        <v>BAAcajutiba</v>
      </c>
      <c r="AI206" s="73">
        <v>2900306</v>
      </c>
    </row>
    <row r="207" spans="1:35" s="72" customFormat="1" x14ac:dyDescent="0.25">
      <c r="V207" s="73"/>
      <c r="Z207" s="73" t="s">
        <v>42</v>
      </c>
      <c r="AA207" s="73" t="s">
        <v>172</v>
      </c>
      <c r="AB207" s="73">
        <v>2900355</v>
      </c>
      <c r="AC207" s="243"/>
      <c r="AD207" s="243"/>
      <c r="AH207" s="54" t="str">
        <f t="shared" si="72"/>
        <v>BAAdustina</v>
      </c>
      <c r="AI207" s="73">
        <v>2900355</v>
      </c>
    </row>
    <row r="208" spans="1:35" s="72" customFormat="1" x14ac:dyDescent="0.25">
      <c r="V208" s="73"/>
      <c r="Z208" s="73" t="s">
        <v>42</v>
      </c>
      <c r="AA208" s="73" t="s">
        <v>198</v>
      </c>
      <c r="AB208" s="73">
        <v>2900405</v>
      </c>
      <c r="AC208" s="243"/>
      <c r="AD208" s="243"/>
      <c r="AH208" s="54" t="str">
        <f t="shared" si="72"/>
        <v>BAÁgua Fria</v>
      </c>
      <c r="AI208" s="73">
        <v>2900405</v>
      </c>
    </row>
    <row r="209" spans="22:35" s="72" customFormat="1" x14ac:dyDescent="0.25">
      <c r="V209" s="73"/>
      <c r="Z209" s="73" t="s">
        <v>42</v>
      </c>
      <c r="AA209" s="73" t="s">
        <v>224</v>
      </c>
      <c r="AB209" s="73">
        <v>2900603</v>
      </c>
      <c r="AC209" s="243"/>
      <c r="AD209" s="243"/>
      <c r="AH209" s="54" t="str">
        <f t="shared" si="72"/>
        <v>BAAiquara</v>
      </c>
      <c r="AI209" s="73">
        <v>2900603</v>
      </c>
    </row>
    <row r="210" spans="22:35" s="72" customFormat="1" x14ac:dyDescent="0.25">
      <c r="V210" s="73"/>
      <c r="Z210" s="73" t="s">
        <v>42</v>
      </c>
      <c r="AA210" s="73" t="s">
        <v>248</v>
      </c>
      <c r="AB210" s="73">
        <v>2900702</v>
      </c>
      <c r="AC210" s="243"/>
      <c r="AD210" s="243"/>
      <c r="AH210" s="54" t="str">
        <f t="shared" si="72"/>
        <v>BAAlagoinhas</v>
      </c>
      <c r="AI210" s="73">
        <v>2900702</v>
      </c>
    </row>
    <row r="211" spans="22:35" s="72" customFormat="1" x14ac:dyDescent="0.25">
      <c r="V211" s="73"/>
      <c r="Z211" s="73" t="s">
        <v>42</v>
      </c>
      <c r="AA211" s="73" t="s">
        <v>273</v>
      </c>
      <c r="AB211" s="73">
        <v>2900801</v>
      </c>
      <c r="AC211" s="243"/>
      <c r="AD211" s="243"/>
      <c r="AH211" s="54" t="str">
        <f t="shared" si="72"/>
        <v>BAAlcobaça</v>
      </c>
      <c r="AI211" s="73">
        <v>2900801</v>
      </c>
    </row>
    <row r="212" spans="22:35" s="72" customFormat="1" x14ac:dyDescent="0.25">
      <c r="V212" s="73"/>
      <c r="Z212" s="73" t="s">
        <v>42</v>
      </c>
      <c r="AA212" s="73" t="s">
        <v>299</v>
      </c>
      <c r="AB212" s="73">
        <v>2900900</v>
      </c>
      <c r="AC212" s="243"/>
      <c r="AD212" s="243"/>
      <c r="AH212" s="54" t="str">
        <f t="shared" si="72"/>
        <v>BAAlmadina</v>
      </c>
      <c r="AI212" s="73">
        <v>2900900</v>
      </c>
    </row>
    <row r="213" spans="22:35" s="72" customFormat="1" x14ac:dyDescent="0.25">
      <c r="V213" s="73"/>
      <c r="Z213" s="73" t="s">
        <v>42</v>
      </c>
      <c r="AA213" s="73" t="s">
        <v>325</v>
      </c>
      <c r="AB213" s="73">
        <v>2901007</v>
      </c>
      <c r="AC213" s="243"/>
      <c r="AD213" s="243"/>
      <c r="AH213" s="54" t="str">
        <f t="shared" si="72"/>
        <v>BAAmargosa</v>
      </c>
      <c r="AI213" s="73">
        <v>2901007</v>
      </c>
    </row>
    <row r="214" spans="22:35" s="72" customFormat="1" x14ac:dyDescent="0.25">
      <c r="V214" s="73"/>
      <c r="Z214" s="73" t="s">
        <v>42</v>
      </c>
      <c r="AA214" s="73" t="s">
        <v>350</v>
      </c>
      <c r="AB214" s="73">
        <v>2901106</v>
      </c>
      <c r="AC214" s="243"/>
      <c r="AD214" s="243"/>
      <c r="AH214" s="54" t="str">
        <f t="shared" si="72"/>
        <v>BAAmélia Rodrigues</v>
      </c>
      <c r="AI214" s="73">
        <v>2901106</v>
      </c>
    </row>
    <row r="215" spans="22:35" s="72" customFormat="1" x14ac:dyDescent="0.25">
      <c r="V215" s="73"/>
      <c r="Z215" s="73" t="s">
        <v>42</v>
      </c>
      <c r="AA215" s="73" t="s">
        <v>374</v>
      </c>
      <c r="AB215" s="73">
        <v>2901155</v>
      </c>
      <c r="AC215" s="243"/>
      <c r="AD215" s="243"/>
      <c r="AH215" s="54" t="str">
        <f t="shared" si="72"/>
        <v>BAAmérica Dourada</v>
      </c>
      <c r="AI215" s="73">
        <v>2901155</v>
      </c>
    </row>
    <row r="216" spans="22:35" s="72" customFormat="1" x14ac:dyDescent="0.25">
      <c r="V216" s="73"/>
      <c r="Z216" s="73" t="s">
        <v>42</v>
      </c>
      <c r="AA216" s="73" t="s">
        <v>399</v>
      </c>
      <c r="AB216" s="73">
        <v>2901205</v>
      </c>
      <c r="AC216" s="243"/>
      <c r="AD216" s="243"/>
      <c r="AH216" s="54" t="str">
        <f t="shared" si="72"/>
        <v>BAAnagé</v>
      </c>
      <c r="AI216" s="73">
        <v>2901205</v>
      </c>
    </row>
    <row r="217" spans="22:35" s="72" customFormat="1" x14ac:dyDescent="0.25">
      <c r="V217" s="73"/>
      <c r="Z217" s="73" t="s">
        <v>42</v>
      </c>
      <c r="AA217" s="73" t="s">
        <v>424</v>
      </c>
      <c r="AB217" s="73">
        <v>2901304</v>
      </c>
      <c r="AC217" s="243"/>
      <c r="AD217" s="243"/>
      <c r="AH217" s="54" t="str">
        <f t="shared" si="72"/>
        <v>BAAndaraí</v>
      </c>
      <c r="AI217" s="73">
        <v>2901304</v>
      </c>
    </row>
    <row r="218" spans="22:35" s="72" customFormat="1" x14ac:dyDescent="0.25">
      <c r="V218" s="73"/>
      <c r="Z218" s="73" t="s">
        <v>42</v>
      </c>
      <c r="AA218" s="73" t="s">
        <v>450</v>
      </c>
      <c r="AB218" s="73">
        <v>2901353</v>
      </c>
      <c r="AC218" s="243"/>
      <c r="AD218" s="243"/>
      <c r="AH218" s="54" t="str">
        <f t="shared" si="72"/>
        <v>BAAndorinha</v>
      </c>
      <c r="AI218" s="73">
        <v>2901353</v>
      </c>
    </row>
    <row r="219" spans="22:35" s="72" customFormat="1" x14ac:dyDescent="0.25">
      <c r="V219" s="73"/>
      <c r="Z219" s="73" t="s">
        <v>42</v>
      </c>
      <c r="AA219" s="73" t="s">
        <v>475</v>
      </c>
      <c r="AB219" s="73">
        <v>2901403</v>
      </c>
      <c r="AC219" s="243"/>
      <c r="AD219" s="243"/>
      <c r="AH219" s="54" t="str">
        <f t="shared" si="72"/>
        <v>BAAngical</v>
      </c>
      <c r="AI219" s="73">
        <v>2901403</v>
      </c>
    </row>
    <row r="220" spans="22:35" s="72" customFormat="1" x14ac:dyDescent="0.25">
      <c r="V220" s="73"/>
      <c r="Z220" s="73" t="s">
        <v>42</v>
      </c>
      <c r="AA220" s="73" t="s">
        <v>499</v>
      </c>
      <c r="AB220" s="73">
        <v>2901502</v>
      </c>
      <c r="AC220" s="243"/>
      <c r="AD220" s="243"/>
      <c r="AH220" s="54" t="str">
        <f t="shared" si="72"/>
        <v>BAAnguera</v>
      </c>
      <c r="AI220" s="73">
        <v>2901502</v>
      </c>
    </row>
    <row r="221" spans="22:35" s="72" customFormat="1" x14ac:dyDescent="0.25">
      <c r="V221" s="73"/>
      <c r="Z221" s="73" t="s">
        <v>42</v>
      </c>
      <c r="AA221" s="73" t="s">
        <v>522</v>
      </c>
      <c r="AB221" s="73">
        <v>2901601</v>
      </c>
      <c r="AC221" s="243"/>
      <c r="AD221" s="243"/>
      <c r="AH221" s="54" t="str">
        <f t="shared" si="72"/>
        <v>BAAntas</v>
      </c>
      <c r="AI221" s="73">
        <v>2901601</v>
      </c>
    </row>
    <row r="222" spans="22:35" s="72" customFormat="1" x14ac:dyDescent="0.25">
      <c r="V222" s="73"/>
      <c r="Z222" s="73" t="s">
        <v>42</v>
      </c>
      <c r="AA222" s="73" t="s">
        <v>546</v>
      </c>
      <c r="AB222" s="73">
        <v>2901700</v>
      </c>
      <c r="AC222" s="243"/>
      <c r="AD222" s="243"/>
      <c r="AH222" s="54" t="str">
        <f t="shared" si="72"/>
        <v>BAAntônio Cardoso</v>
      </c>
      <c r="AI222" s="73">
        <v>2901700</v>
      </c>
    </row>
    <row r="223" spans="22:35" s="72" customFormat="1" x14ac:dyDescent="0.25">
      <c r="V223" s="73"/>
      <c r="Z223" s="73" t="s">
        <v>42</v>
      </c>
      <c r="AA223" s="73" t="s">
        <v>569</v>
      </c>
      <c r="AB223" s="73">
        <v>2901809</v>
      </c>
      <c r="AC223" s="243"/>
      <c r="AD223" s="243"/>
      <c r="AH223" s="54" t="str">
        <f t="shared" si="72"/>
        <v>BAAntônio Gonçalves</v>
      </c>
      <c r="AI223" s="73">
        <v>2901809</v>
      </c>
    </row>
    <row r="224" spans="22:35" s="72" customFormat="1" x14ac:dyDescent="0.25">
      <c r="V224" s="73"/>
      <c r="Z224" s="73" t="s">
        <v>42</v>
      </c>
      <c r="AA224" s="73" t="s">
        <v>592</v>
      </c>
      <c r="AB224" s="73">
        <v>2901908</v>
      </c>
      <c r="AC224" s="243"/>
      <c r="AD224" s="243"/>
      <c r="AH224" s="54" t="str">
        <f t="shared" si="72"/>
        <v>BAAporá</v>
      </c>
      <c r="AI224" s="73">
        <v>2901908</v>
      </c>
    </row>
    <row r="225" spans="22:35" s="72" customFormat="1" x14ac:dyDescent="0.25">
      <c r="V225" s="73"/>
      <c r="Z225" s="73" t="s">
        <v>42</v>
      </c>
      <c r="AA225" s="73" t="s">
        <v>615</v>
      </c>
      <c r="AB225" s="73">
        <v>2901957</v>
      </c>
      <c r="AC225" s="243"/>
      <c r="AD225" s="243"/>
      <c r="AH225" s="54" t="str">
        <f t="shared" si="72"/>
        <v>BAApuarema</v>
      </c>
      <c r="AI225" s="73">
        <v>2901957</v>
      </c>
    </row>
    <row r="226" spans="22:35" s="72" customFormat="1" x14ac:dyDescent="0.25">
      <c r="V226" s="73"/>
      <c r="Z226" s="73" t="s">
        <v>42</v>
      </c>
      <c r="AA226" s="73" t="s">
        <v>636</v>
      </c>
      <c r="AB226" s="73">
        <v>2902054</v>
      </c>
      <c r="AC226" s="243"/>
      <c r="AD226" s="243"/>
      <c r="AH226" s="54" t="str">
        <f t="shared" si="72"/>
        <v>BAAraças</v>
      </c>
      <c r="AI226" s="73">
        <v>2902054</v>
      </c>
    </row>
    <row r="227" spans="22:35" s="72" customFormat="1" x14ac:dyDescent="0.25">
      <c r="V227" s="73"/>
      <c r="Z227" s="73" t="s">
        <v>42</v>
      </c>
      <c r="AA227" s="73" t="s">
        <v>657</v>
      </c>
      <c r="AB227" s="73">
        <v>2902005</v>
      </c>
      <c r="AC227" s="243"/>
      <c r="AD227" s="243"/>
      <c r="AH227" s="54" t="str">
        <f t="shared" si="72"/>
        <v>BAAracatu</v>
      </c>
      <c r="AI227" s="73">
        <v>2902005</v>
      </c>
    </row>
    <row r="228" spans="22:35" s="72" customFormat="1" x14ac:dyDescent="0.25">
      <c r="V228" s="73"/>
      <c r="Z228" s="73" t="s">
        <v>42</v>
      </c>
      <c r="AA228" s="73" t="s">
        <v>678</v>
      </c>
      <c r="AB228" s="73">
        <v>2902104</v>
      </c>
      <c r="AC228" s="243"/>
      <c r="AD228" s="243"/>
      <c r="AH228" s="54" t="str">
        <f t="shared" si="72"/>
        <v>BAAraci</v>
      </c>
      <c r="AI228" s="73">
        <v>2902104</v>
      </c>
    </row>
    <row r="229" spans="22:35" s="72" customFormat="1" x14ac:dyDescent="0.25">
      <c r="V229" s="73"/>
      <c r="Z229" s="73" t="s">
        <v>42</v>
      </c>
      <c r="AA229" s="73" t="s">
        <v>698</v>
      </c>
      <c r="AB229" s="73">
        <v>2902203</v>
      </c>
      <c r="AC229" s="243"/>
      <c r="AD229" s="243"/>
      <c r="AH229" s="54" t="str">
        <f t="shared" si="72"/>
        <v>BAAramari</v>
      </c>
      <c r="AI229" s="73">
        <v>2902203</v>
      </c>
    </row>
    <row r="230" spans="22:35" s="72" customFormat="1" x14ac:dyDescent="0.25">
      <c r="V230" s="73"/>
      <c r="Z230" s="73" t="s">
        <v>42</v>
      </c>
      <c r="AA230" s="73" t="s">
        <v>720</v>
      </c>
      <c r="AB230" s="73">
        <v>2902252</v>
      </c>
      <c r="AC230" s="243"/>
      <c r="AD230" s="243"/>
      <c r="AH230" s="54" t="str">
        <f t="shared" si="72"/>
        <v>BAArataca</v>
      </c>
      <c r="AI230" s="73">
        <v>2902252</v>
      </c>
    </row>
    <row r="231" spans="22:35" s="72" customFormat="1" x14ac:dyDescent="0.25">
      <c r="V231" s="73"/>
      <c r="Z231" s="73" t="s">
        <v>42</v>
      </c>
      <c r="AA231" s="73" t="s">
        <v>742</v>
      </c>
      <c r="AB231" s="73">
        <v>2902302</v>
      </c>
      <c r="AC231" s="243"/>
      <c r="AD231" s="243"/>
      <c r="AH231" s="54" t="str">
        <f t="shared" si="72"/>
        <v>BAAratuípe</v>
      </c>
      <c r="AI231" s="73">
        <v>2902302</v>
      </c>
    </row>
    <row r="232" spans="22:35" s="72" customFormat="1" x14ac:dyDescent="0.25">
      <c r="V232" s="73"/>
      <c r="Z232" s="73" t="s">
        <v>42</v>
      </c>
      <c r="AA232" s="73" t="s">
        <v>763</v>
      </c>
      <c r="AB232" s="73">
        <v>2902401</v>
      </c>
      <c r="AC232" s="243"/>
      <c r="AD232" s="243"/>
      <c r="AH232" s="54" t="str">
        <f t="shared" si="72"/>
        <v>BAAurelino Leal</v>
      </c>
      <c r="AI232" s="73">
        <v>2902401</v>
      </c>
    </row>
    <row r="233" spans="22:35" s="72" customFormat="1" x14ac:dyDescent="0.25">
      <c r="V233" s="73"/>
      <c r="Z233" s="73" t="s">
        <v>42</v>
      </c>
      <c r="AA233" s="73" t="s">
        <v>786</v>
      </c>
      <c r="AB233" s="73">
        <v>2902500</v>
      </c>
      <c r="AC233" s="243"/>
      <c r="AD233" s="243"/>
      <c r="AH233" s="54" t="str">
        <f t="shared" si="72"/>
        <v>BABaianópolis</v>
      </c>
      <c r="AI233" s="73">
        <v>2902500</v>
      </c>
    </row>
    <row r="234" spans="22:35" s="72" customFormat="1" x14ac:dyDescent="0.25">
      <c r="V234" s="73"/>
      <c r="Z234" s="73" t="s">
        <v>42</v>
      </c>
      <c r="AA234" s="73" t="s">
        <v>807</v>
      </c>
      <c r="AB234" s="73">
        <v>2902609</v>
      </c>
      <c r="AC234" s="243"/>
      <c r="AD234" s="243"/>
      <c r="AH234" s="54" t="str">
        <f t="shared" si="72"/>
        <v>BABaixa Grande</v>
      </c>
      <c r="AI234" s="73">
        <v>2902609</v>
      </c>
    </row>
    <row r="235" spans="22:35" s="72" customFormat="1" x14ac:dyDescent="0.25">
      <c r="V235" s="73"/>
      <c r="Z235" s="73" t="s">
        <v>42</v>
      </c>
      <c r="AA235" s="73" t="s">
        <v>828</v>
      </c>
      <c r="AB235" s="73">
        <v>2902658</v>
      </c>
      <c r="AC235" s="243"/>
      <c r="AD235" s="243"/>
      <c r="AH235" s="54" t="str">
        <f t="shared" si="72"/>
        <v>BABanzaê</v>
      </c>
      <c r="AI235" s="73">
        <v>2902658</v>
      </c>
    </row>
    <row r="236" spans="22:35" s="72" customFormat="1" x14ac:dyDescent="0.25">
      <c r="V236" s="73"/>
      <c r="Z236" s="73" t="s">
        <v>42</v>
      </c>
      <c r="AA236" s="73" t="s">
        <v>850</v>
      </c>
      <c r="AB236" s="73">
        <v>2902708</v>
      </c>
      <c r="AC236" s="243"/>
      <c r="AD236" s="243"/>
      <c r="AH236" s="54" t="str">
        <f t="shared" si="72"/>
        <v>BABarra</v>
      </c>
      <c r="AI236" s="73">
        <v>2902708</v>
      </c>
    </row>
    <row r="237" spans="22:35" s="72" customFormat="1" x14ac:dyDescent="0.25">
      <c r="V237" s="73"/>
      <c r="Z237" s="73" t="s">
        <v>42</v>
      </c>
      <c r="AA237" s="73" t="s">
        <v>872</v>
      </c>
      <c r="AB237" s="73">
        <v>2902807</v>
      </c>
      <c r="AC237" s="243"/>
      <c r="AD237" s="243"/>
      <c r="AH237" s="54" t="str">
        <f t="shared" si="72"/>
        <v>BABarra da Estiva</v>
      </c>
      <c r="AI237" s="73">
        <v>2902807</v>
      </c>
    </row>
    <row r="238" spans="22:35" s="72" customFormat="1" x14ac:dyDescent="0.25">
      <c r="V238" s="73"/>
      <c r="Z238" s="73" t="s">
        <v>42</v>
      </c>
      <c r="AA238" s="73" t="s">
        <v>894</v>
      </c>
      <c r="AB238" s="73">
        <v>2902906</v>
      </c>
      <c r="AC238" s="243"/>
      <c r="AD238" s="243"/>
      <c r="AH238" s="54" t="str">
        <f t="shared" si="72"/>
        <v>BABarra do Choça</v>
      </c>
      <c r="AI238" s="73">
        <v>2902906</v>
      </c>
    </row>
    <row r="239" spans="22:35" s="72" customFormat="1" x14ac:dyDescent="0.25">
      <c r="V239" s="73"/>
      <c r="Z239" s="73" t="s">
        <v>42</v>
      </c>
      <c r="AA239" s="73" t="s">
        <v>917</v>
      </c>
      <c r="AB239" s="73">
        <v>2903003</v>
      </c>
      <c r="AC239" s="243"/>
      <c r="AD239" s="243"/>
      <c r="AH239" s="54" t="str">
        <f t="shared" si="72"/>
        <v>BABarra do Mendes</v>
      </c>
      <c r="AI239" s="73">
        <v>2903003</v>
      </c>
    </row>
    <row r="240" spans="22:35" s="72" customFormat="1" x14ac:dyDescent="0.25">
      <c r="V240" s="73"/>
      <c r="Z240" s="73" t="s">
        <v>42</v>
      </c>
      <c r="AA240" s="73" t="s">
        <v>940</v>
      </c>
      <c r="AB240" s="73">
        <v>2903102</v>
      </c>
      <c r="AC240" s="243"/>
      <c r="AD240" s="243"/>
      <c r="AH240" s="54" t="str">
        <f t="shared" si="72"/>
        <v>BABarra do Rocha</v>
      </c>
      <c r="AI240" s="73">
        <v>2903102</v>
      </c>
    </row>
    <row r="241" spans="22:35" s="72" customFormat="1" x14ac:dyDescent="0.25">
      <c r="V241" s="73"/>
      <c r="Z241" s="73" t="s">
        <v>42</v>
      </c>
      <c r="AA241" s="73" t="s">
        <v>962</v>
      </c>
      <c r="AB241" s="73">
        <v>2903201</v>
      </c>
      <c r="AC241" s="243"/>
      <c r="AD241" s="243"/>
      <c r="AH241" s="54" t="str">
        <f t="shared" si="72"/>
        <v>BABarreiras</v>
      </c>
      <c r="AI241" s="73">
        <v>2903201</v>
      </c>
    </row>
    <row r="242" spans="22:35" s="72" customFormat="1" x14ac:dyDescent="0.25">
      <c r="V242" s="73"/>
      <c r="Z242" s="73" t="s">
        <v>42</v>
      </c>
      <c r="AA242" s="73" t="s">
        <v>810</v>
      </c>
      <c r="AB242" s="73">
        <v>2903235</v>
      </c>
      <c r="AC242" s="243"/>
      <c r="AD242" s="243"/>
      <c r="AH242" s="54" t="str">
        <f t="shared" si="72"/>
        <v>BABarro Alto</v>
      </c>
      <c r="AI242" s="73">
        <v>2903235</v>
      </c>
    </row>
    <row r="243" spans="22:35" s="72" customFormat="1" x14ac:dyDescent="0.25">
      <c r="V243" s="73"/>
      <c r="Z243" s="73" t="s">
        <v>42</v>
      </c>
      <c r="AA243" s="73" t="s">
        <v>1007</v>
      </c>
      <c r="AB243" s="73">
        <v>2903300</v>
      </c>
      <c r="AC243" s="243"/>
      <c r="AD243" s="243"/>
      <c r="AH243" s="54" t="str">
        <f t="shared" si="72"/>
        <v>BABarro Preto</v>
      </c>
      <c r="AI243" s="73">
        <v>2903300</v>
      </c>
    </row>
    <row r="244" spans="22:35" s="72" customFormat="1" x14ac:dyDescent="0.25">
      <c r="V244" s="73"/>
      <c r="Z244" s="73" t="s">
        <v>42</v>
      </c>
      <c r="AA244" s="73" t="s">
        <v>1029</v>
      </c>
      <c r="AB244" s="73">
        <v>2903276</v>
      </c>
      <c r="AC244" s="243"/>
      <c r="AD244" s="243"/>
      <c r="AH244" s="54" t="str">
        <f t="shared" si="72"/>
        <v>BABarrocas</v>
      </c>
      <c r="AI244" s="73">
        <v>2903276</v>
      </c>
    </row>
    <row r="245" spans="22:35" s="72" customFormat="1" x14ac:dyDescent="0.25">
      <c r="V245" s="73"/>
      <c r="Z245" s="73" t="s">
        <v>42</v>
      </c>
      <c r="AA245" s="73" t="s">
        <v>934</v>
      </c>
      <c r="AB245" s="73">
        <v>2903409</v>
      </c>
      <c r="AC245" s="243"/>
      <c r="AD245" s="243"/>
      <c r="AH245" s="54" t="str">
        <f t="shared" si="72"/>
        <v>BABelmonte</v>
      </c>
      <c r="AI245" s="73">
        <v>2903409</v>
      </c>
    </row>
    <row r="246" spans="22:35" s="72" customFormat="1" x14ac:dyDescent="0.25">
      <c r="V246" s="73"/>
      <c r="Z246" s="73" t="s">
        <v>42</v>
      </c>
      <c r="AA246" s="73" t="s">
        <v>1073</v>
      </c>
      <c r="AB246" s="73">
        <v>2903508</v>
      </c>
      <c r="AC246" s="243"/>
      <c r="AD246" s="243"/>
      <c r="AH246" s="54" t="str">
        <f t="shared" si="72"/>
        <v>BABelo Campo</v>
      </c>
      <c r="AI246" s="73">
        <v>2903508</v>
      </c>
    </row>
    <row r="247" spans="22:35" s="72" customFormat="1" x14ac:dyDescent="0.25">
      <c r="V247" s="73"/>
      <c r="Z247" s="73" t="s">
        <v>42</v>
      </c>
      <c r="AA247" s="73" t="s">
        <v>1095</v>
      </c>
      <c r="AB247" s="73">
        <v>2903607</v>
      </c>
      <c r="AC247" s="243"/>
      <c r="AD247" s="243"/>
      <c r="AH247" s="54" t="str">
        <f t="shared" si="72"/>
        <v>BABiritinga</v>
      </c>
      <c r="AI247" s="73">
        <v>2903607</v>
      </c>
    </row>
    <row r="248" spans="22:35" s="72" customFormat="1" x14ac:dyDescent="0.25">
      <c r="V248" s="73"/>
      <c r="Z248" s="73" t="s">
        <v>42</v>
      </c>
      <c r="AA248" s="73" t="s">
        <v>1118</v>
      </c>
      <c r="AB248" s="73">
        <v>2903706</v>
      </c>
      <c r="AC248" s="243"/>
      <c r="AD248" s="243"/>
      <c r="AH248" s="54" t="str">
        <f t="shared" si="72"/>
        <v>BABoa Nova</v>
      </c>
      <c r="AI248" s="73">
        <v>2903706</v>
      </c>
    </row>
    <row r="249" spans="22:35" s="72" customFormat="1" x14ac:dyDescent="0.25">
      <c r="V249" s="73"/>
      <c r="Z249" s="73" t="s">
        <v>42</v>
      </c>
      <c r="AA249" s="73" t="s">
        <v>1141</v>
      </c>
      <c r="AB249" s="73">
        <v>2903805</v>
      </c>
      <c r="AC249" s="243"/>
      <c r="AD249" s="243"/>
      <c r="AH249" s="54" t="str">
        <f t="shared" si="72"/>
        <v>BABoa Vista do Tupim</v>
      </c>
      <c r="AI249" s="73">
        <v>2903805</v>
      </c>
    </row>
    <row r="250" spans="22:35" s="72" customFormat="1" x14ac:dyDescent="0.25">
      <c r="V250" s="73"/>
      <c r="Z250" s="73" t="s">
        <v>42</v>
      </c>
      <c r="AA250" s="73" t="s">
        <v>1164</v>
      </c>
      <c r="AB250" s="73">
        <v>2903904</v>
      </c>
      <c r="AC250" s="243"/>
      <c r="AD250" s="243"/>
      <c r="AH250" s="54" t="str">
        <f t="shared" si="72"/>
        <v>BABom Jesus da Lapa</v>
      </c>
      <c r="AI250" s="73">
        <v>2903904</v>
      </c>
    </row>
    <row r="251" spans="22:35" s="72" customFormat="1" x14ac:dyDescent="0.25">
      <c r="V251" s="73"/>
      <c r="Z251" s="73" t="s">
        <v>42</v>
      </c>
      <c r="AA251" s="73" t="s">
        <v>1187</v>
      </c>
      <c r="AB251" s="73">
        <v>2903953</v>
      </c>
      <c r="AC251" s="243"/>
      <c r="AD251" s="243"/>
      <c r="AH251" s="54" t="str">
        <f t="shared" si="72"/>
        <v>BABom Jesus da Serra</v>
      </c>
      <c r="AI251" s="73">
        <v>2903953</v>
      </c>
    </row>
    <row r="252" spans="22:35" s="72" customFormat="1" x14ac:dyDescent="0.25">
      <c r="V252" s="73"/>
      <c r="Z252" s="73" t="s">
        <v>42</v>
      </c>
      <c r="AA252" s="73" t="s">
        <v>1209</v>
      </c>
      <c r="AB252" s="73">
        <v>2904001</v>
      </c>
      <c r="AC252" s="243"/>
      <c r="AD252" s="243"/>
      <c r="AH252" s="54" t="str">
        <f t="shared" si="72"/>
        <v>BABoninal</v>
      </c>
      <c r="AI252" s="73">
        <v>2904001</v>
      </c>
    </row>
    <row r="253" spans="22:35" s="72" customFormat="1" x14ac:dyDescent="0.25">
      <c r="V253" s="73"/>
      <c r="Z253" s="73" t="s">
        <v>42</v>
      </c>
      <c r="AA253" s="73" t="s">
        <v>481</v>
      </c>
      <c r="AB253" s="73">
        <v>2904050</v>
      </c>
      <c r="AC253" s="243"/>
      <c r="AD253" s="243"/>
      <c r="AH253" s="54" t="str">
        <f t="shared" si="72"/>
        <v>BABonito</v>
      </c>
      <c r="AI253" s="73">
        <v>2904050</v>
      </c>
    </row>
    <row r="254" spans="22:35" s="72" customFormat="1" x14ac:dyDescent="0.25">
      <c r="V254" s="73"/>
      <c r="Z254" s="73" t="s">
        <v>42</v>
      </c>
      <c r="AA254" s="73" t="s">
        <v>1253</v>
      </c>
      <c r="AB254" s="73">
        <v>2904100</v>
      </c>
      <c r="AC254" s="243"/>
      <c r="AD254" s="243"/>
      <c r="AH254" s="54" t="str">
        <f t="shared" si="72"/>
        <v>BABoquira</v>
      </c>
      <c r="AI254" s="73">
        <v>2904100</v>
      </c>
    </row>
    <row r="255" spans="22:35" s="72" customFormat="1" x14ac:dyDescent="0.25">
      <c r="V255" s="73"/>
      <c r="Z255" s="73" t="s">
        <v>42</v>
      </c>
      <c r="AA255" s="73" t="s">
        <v>1276</v>
      </c>
      <c r="AB255" s="73">
        <v>2904209</v>
      </c>
      <c r="AC255" s="243"/>
      <c r="AD255" s="243"/>
      <c r="AH255" s="54" t="str">
        <f t="shared" si="72"/>
        <v>BABotuporã</v>
      </c>
      <c r="AI255" s="73">
        <v>2904209</v>
      </c>
    </row>
    <row r="256" spans="22:35" s="72" customFormat="1" x14ac:dyDescent="0.25">
      <c r="V256" s="73"/>
      <c r="Z256" s="73" t="s">
        <v>42</v>
      </c>
      <c r="AA256" s="73" t="s">
        <v>1297</v>
      </c>
      <c r="AB256" s="73">
        <v>2904308</v>
      </c>
      <c r="AC256" s="243"/>
      <c r="AD256" s="243"/>
      <c r="AH256" s="54" t="str">
        <f t="shared" si="72"/>
        <v>BABrejões</v>
      </c>
      <c r="AI256" s="73">
        <v>2904308</v>
      </c>
    </row>
    <row r="257" spans="22:35" s="72" customFormat="1" x14ac:dyDescent="0.25">
      <c r="V257" s="73"/>
      <c r="Z257" s="73" t="s">
        <v>42</v>
      </c>
      <c r="AA257" s="73" t="s">
        <v>1319</v>
      </c>
      <c r="AB257" s="73">
        <v>2904407</v>
      </c>
      <c r="AC257" s="243"/>
      <c r="AD257" s="243"/>
      <c r="AH257" s="54" t="str">
        <f t="shared" si="72"/>
        <v>BABrejolândia</v>
      </c>
      <c r="AI257" s="73">
        <v>2904407</v>
      </c>
    </row>
    <row r="258" spans="22:35" s="72" customFormat="1" x14ac:dyDescent="0.25">
      <c r="V258" s="73"/>
      <c r="Z258" s="73" t="s">
        <v>42</v>
      </c>
      <c r="AA258" s="73" t="s">
        <v>1341</v>
      </c>
      <c r="AB258" s="73">
        <v>2904506</v>
      </c>
      <c r="AC258" s="243"/>
      <c r="AD258" s="243"/>
      <c r="AH258" s="54" t="str">
        <f t="shared" si="72"/>
        <v>BABrotas de Macaúbas</v>
      </c>
      <c r="AI258" s="73">
        <v>2904506</v>
      </c>
    </row>
    <row r="259" spans="22:35" s="72" customFormat="1" x14ac:dyDescent="0.25">
      <c r="V259" s="73"/>
      <c r="Z259" s="73" t="s">
        <v>42</v>
      </c>
      <c r="AA259" s="73" t="s">
        <v>1362</v>
      </c>
      <c r="AB259" s="73">
        <v>2904605</v>
      </c>
      <c r="AC259" s="243"/>
      <c r="AD259" s="243"/>
      <c r="AH259" s="54" t="str">
        <f t="shared" ref="AH259:AH322" si="74">CONCATENATE(Z259,AA259)</f>
        <v>BABrumado</v>
      </c>
      <c r="AI259" s="73">
        <v>2904605</v>
      </c>
    </row>
    <row r="260" spans="22:35" s="72" customFormat="1" x14ac:dyDescent="0.25">
      <c r="V260" s="73"/>
      <c r="Z260" s="73" t="s">
        <v>42</v>
      </c>
      <c r="AA260" s="73" t="s">
        <v>1384</v>
      </c>
      <c r="AB260" s="73">
        <v>2904704</v>
      </c>
      <c r="AC260" s="243"/>
      <c r="AD260" s="243"/>
      <c r="AH260" s="54" t="str">
        <f t="shared" si="74"/>
        <v>BABuerarema</v>
      </c>
      <c r="AI260" s="73">
        <v>2904704</v>
      </c>
    </row>
    <row r="261" spans="22:35" s="72" customFormat="1" x14ac:dyDescent="0.25">
      <c r="V261" s="73"/>
      <c r="Z261" s="73" t="s">
        <v>42</v>
      </c>
      <c r="AA261" s="73" t="s">
        <v>1406</v>
      </c>
      <c r="AB261" s="73">
        <v>2904753</v>
      </c>
      <c r="AC261" s="243"/>
      <c r="AD261" s="243"/>
      <c r="AH261" s="54" t="str">
        <f t="shared" si="74"/>
        <v>BABuritirama</v>
      </c>
      <c r="AI261" s="73">
        <v>2904753</v>
      </c>
    </row>
    <row r="262" spans="22:35" s="72" customFormat="1" x14ac:dyDescent="0.25">
      <c r="V262" s="73"/>
      <c r="Z262" s="73" t="s">
        <v>42</v>
      </c>
      <c r="AA262" s="73" t="s">
        <v>1428</v>
      </c>
      <c r="AB262" s="73">
        <v>2904803</v>
      </c>
      <c r="AC262" s="243"/>
      <c r="AD262" s="243"/>
      <c r="AH262" s="54" t="str">
        <f t="shared" si="74"/>
        <v>BACaatiba</v>
      </c>
      <c r="AI262" s="73">
        <v>2904803</v>
      </c>
    </row>
    <row r="263" spans="22:35" s="72" customFormat="1" x14ac:dyDescent="0.25">
      <c r="V263" s="73"/>
      <c r="Z263" s="73" t="s">
        <v>42</v>
      </c>
      <c r="AA263" s="73" t="s">
        <v>1449</v>
      </c>
      <c r="AB263" s="73">
        <v>2904852</v>
      </c>
      <c r="AC263" s="243"/>
      <c r="AD263" s="243"/>
      <c r="AH263" s="54" t="str">
        <f t="shared" si="74"/>
        <v>BACabaceiras do Paraguaçu</v>
      </c>
      <c r="AI263" s="73">
        <v>2904852</v>
      </c>
    </row>
    <row r="264" spans="22:35" s="72" customFormat="1" x14ac:dyDescent="0.25">
      <c r="V264" s="73"/>
      <c r="Z264" s="73" t="s">
        <v>42</v>
      </c>
      <c r="AA264" s="73" t="s">
        <v>1469</v>
      </c>
      <c r="AB264" s="73">
        <v>2904902</v>
      </c>
      <c r="AC264" s="243"/>
      <c r="AD264" s="243"/>
      <c r="AH264" s="54" t="str">
        <f t="shared" si="74"/>
        <v>BACachoeira</v>
      </c>
      <c r="AI264" s="73">
        <v>2904902</v>
      </c>
    </row>
    <row r="265" spans="22:35" s="72" customFormat="1" x14ac:dyDescent="0.25">
      <c r="V265" s="73"/>
      <c r="Z265" s="73" t="s">
        <v>42</v>
      </c>
      <c r="AA265" s="73" t="s">
        <v>1491</v>
      </c>
      <c r="AB265" s="73">
        <v>2905008</v>
      </c>
      <c r="AC265" s="243"/>
      <c r="AD265" s="243"/>
      <c r="AH265" s="54" t="str">
        <f t="shared" si="74"/>
        <v>BACaculé</v>
      </c>
      <c r="AI265" s="73">
        <v>2905008</v>
      </c>
    </row>
    <row r="266" spans="22:35" s="72" customFormat="1" x14ac:dyDescent="0.25">
      <c r="V266" s="73"/>
      <c r="Z266" s="73" t="s">
        <v>42</v>
      </c>
      <c r="AA266" s="73" t="s">
        <v>1511</v>
      </c>
      <c r="AB266" s="73">
        <v>2905107</v>
      </c>
      <c r="AC266" s="243"/>
      <c r="AD266" s="243"/>
      <c r="AH266" s="54" t="str">
        <f t="shared" si="74"/>
        <v>BACaém</v>
      </c>
      <c r="AI266" s="73">
        <v>2905107</v>
      </c>
    </row>
    <row r="267" spans="22:35" s="72" customFormat="1" x14ac:dyDescent="0.25">
      <c r="V267" s="73"/>
      <c r="Z267" s="73" t="s">
        <v>42</v>
      </c>
      <c r="AA267" s="73" t="s">
        <v>1532</v>
      </c>
      <c r="AB267" s="73">
        <v>2905156</v>
      </c>
      <c r="AC267" s="243"/>
      <c r="AD267" s="243"/>
      <c r="AH267" s="54" t="str">
        <f t="shared" si="74"/>
        <v>BACaetanos</v>
      </c>
      <c r="AI267" s="73">
        <v>2905156</v>
      </c>
    </row>
    <row r="268" spans="22:35" s="72" customFormat="1" x14ac:dyDescent="0.25">
      <c r="V268" s="73"/>
      <c r="Z268" s="73" t="s">
        <v>42</v>
      </c>
      <c r="AA268" s="73" t="s">
        <v>1553</v>
      </c>
      <c r="AB268" s="73">
        <v>2905206</v>
      </c>
      <c r="AC268" s="243"/>
      <c r="AD268" s="243"/>
      <c r="AH268" s="54" t="str">
        <f t="shared" si="74"/>
        <v>BACaetité</v>
      </c>
      <c r="AI268" s="73">
        <v>2905206</v>
      </c>
    </row>
    <row r="269" spans="22:35" s="72" customFormat="1" x14ac:dyDescent="0.25">
      <c r="V269" s="73"/>
      <c r="Z269" s="73" t="s">
        <v>42</v>
      </c>
      <c r="AA269" s="73" t="s">
        <v>1572</v>
      </c>
      <c r="AB269" s="73">
        <v>2905305</v>
      </c>
      <c r="AC269" s="243"/>
      <c r="AD269" s="243"/>
      <c r="AH269" s="54" t="str">
        <f t="shared" si="74"/>
        <v>BACafarnaum</v>
      </c>
      <c r="AI269" s="73">
        <v>2905305</v>
      </c>
    </row>
    <row r="270" spans="22:35" s="72" customFormat="1" x14ac:dyDescent="0.25">
      <c r="V270" s="73"/>
      <c r="Z270" s="73" t="s">
        <v>42</v>
      </c>
      <c r="AA270" s="73" t="s">
        <v>1592</v>
      </c>
      <c r="AB270" s="73">
        <v>2905404</v>
      </c>
      <c r="AC270" s="243"/>
      <c r="AD270" s="243"/>
      <c r="AH270" s="54" t="str">
        <f t="shared" si="74"/>
        <v>BACairu</v>
      </c>
      <c r="AI270" s="73">
        <v>2905404</v>
      </c>
    </row>
    <row r="271" spans="22:35" s="72" customFormat="1" x14ac:dyDescent="0.25">
      <c r="V271" s="73"/>
      <c r="Z271" s="73" t="s">
        <v>42</v>
      </c>
      <c r="AA271" s="73" t="s">
        <v>1612</v>
      </c>
      <c r="AB271" s="73">
        <v>2905503</v>
      </c>
      <c r="AC271" s="243"/>
      <c r="AD271" s="243"/>
      <c r="AH271" s="54" t="str">
        <f t="shared" si="74"/>
        <v>BACaldeirão Grande</v>
      </c>
      <c r="AI271" s="73">
        <v>2905503</v>
      </c>
    </row>
    <row r="272" spans="22:35" s="72" customFormat="1" x14ac:dyDescent="0.25">
      <c r="V272" s="73"/>
      <c r="Z272" s="73" t="s">
        <v>42</v>
      </c>
      <c r="AA272" s="73" t="s">
        <v>1633</v>
      </c>
      <c r="AB272" s="73">
        <v>2905602</v>
      </c>
      <c r="AC272" s="243"/>
      <c r="AD272" s="243"/>
      <c r="AH272" s="54" t="str">
        <f t="shared" si="74"/>
        <v>BACamacan</v>
      </c>
      <c r="AI272" s="73">
        <v>2905602</v>
      </c>
    </row>
    <row r="273" spans="22:35" s="72" customFormat="1" x14ac:dyDescent="0.25">
      <c r="V273" s="73"/>
      <c r="Z273" s="73" t="s">
        <v>42</v>
      </c>
      <c r="AA273" s="73" t="s">
        <v>1654</v>
      </c>
      <c r="AB273" s="73">
        <v>2905701</v>
      </c>
      <c r="AC273" s="243"/>
      <c r="AD273" s="243"/>
      <c r="AH273" s="54" t="str">
        <f t="shared" si="74"/>
        <v>BACamaçari</v>
      </c>
      <c r="AI273" s="73">
        <v>2905701</v>
      </c>
    </row>
    <row r="274" spans="22:35" s="72" customFormat="1" x14ac:dyDescent="0.25">
      <c r="V274" s="73"/>
      <c r="Z274" s="73" t="s">
        <v>42</v>
      </c>
      <c r="AA274" s="73" t="s">
        <v>1674</v>
      </c>
      <c r="AB274" s="73">
        <v>2905800</v>
      </c>
      <c r="AC274" s="243"/>
      <c r="AD274" s="243"/>
      <c r="AH274" s="54" t="str">
        <f t="shared" si="74"/>
        <v>BACamamu</v>
      </c>
      <c r="AI274" s="73">
        <v>2905800</v>
      </c>
    </row>
    <row r="275" spans="22:35" s="72" customFormat="1" x14ac:dyDescent="0.25">
      <c r="V275" s="73"/>
      <c r="Z275" s="73" t="s">
        <v>42</v>
      </c>
      <c r="AA275" s="73" t="s">
        <v>1695</v>
      </c>
      <c r="AB275" s="73">
        <v>2905909</v>
      </c>
      <c r="AC275" s="243"/>
      <c r="AD275" s="243"/>
      <c r="AH275" s="54" t="str">
        <f t="shared" si="74"/>
        <v>BACampo Alegre de Lourdes</v>
      </c>
      <c r="AI275" s="73">
        <v>2905909</v>
      </c>
    </row>
    <row r="276" spans="22:35" s="72" customFormat="1" x14ac:dyDescent="0.25">
      <c r="V276" s="73"/>
      <c r="Z276" s="73" t="s">
        <v>42</v>
      </c>
      <c r="AA276" s="73" t="s">
        <v>1715</v>
      </c>
      <c r="AB276" s="73">
        <v>2906006</v>
      </c>
      <c r="AC276" s="243"/>
      <c r="AD276" s="243"/>
      <c r="AH276" s="54" t="str">
        <f t="shared" si="74"/>
        <v>BACampo Formoso</v>
      </c>
      <c r="AI276" s="73">
        <v>2906006</v>
      </c>
    </row>
    <row r="277" spans="22:35" s="72" customFormat="1" x14ac:dyDescent="0.25">
      <c r="V277" s="73"/>
      <c r="Z277" s="73" t="s">
        <v>42</v>
      </c>
      <c r="AA277" s="73" t="s">
        <v>1736</v>
      </c>
      <c r="AB277" s="73">
        <v>2906105</v>
      </c>
      <c r="AC277" s="243"/>
      <c r="AD277" s="243"/>
      <c r="AH277" s="54" t="str">
        <f t="shared" si="74"/>
        <v>BACanápolis</v>
      </c>
      <c r="AI277" s="73">
        <v>2906105</v>
      </c>
    </row>
    <row r="278" spans="22:35" s="72" customFormat="1" x14ac:dyDescent="0.25">
      <c r="V278" s="73"/>
      <c r="Z278" s="73" t="s">
        <v>42</v>
      </c>
      <c r="AA278" s="73" t="s">
        <v>703</v>
      </c>
      <c r="AB278" s="73">
        <v>2906204</v>
      </c>
      <c r="AC278" s="243"/>
      <c r="AD278" s="243"/>
      <c r="AH278" s="54" t="str">
        <f t="shared" si="74"/>
        <v>BACanarana</v>
      </c>
      <c r="AI278" s="73">
        <v>2906204</v>
      </c>
    </row>
    <row r="279" spans="22:35" s="72" customFormat="1" x14ac:dyDescent="0.25">
      <c r="V279" s="73"/>
      <c r="Z279" s="73" t="s">
        <v>42</v>
      </c>
      <c r="AA279" s="73" t="s">
        <v>1777</v>
      </c>
      <c r="AB279" s="73">
        <v>2906303</v>
      </c>
      <c r="AC279" s="243"/>
      <c r="AD279" s="243"/>
      <c r="AH279" s="54" t="str">
        <f t="shared" si="74"/>
        <v>BACanavieiras</v>
      </c>
      <c r="AI279" s="73">
        <v>2906303</v>
      </c>
    </row>
    <row r="280" spans="22:35" s="72" customFormat="1" x14ac:dyDescent="0.25">
      <c r="V280" s="73"/>
      <c r="Z280" s="73" t="s">
        <v>42</v>
      </c>
      <c r="AA280" s="73" t="s">
        <v>1796</v>
      </c>
      <c r="AB280" s="73">
        <v>2906402</v>
      </c>
      <c r="AC280" s="243"/>
      <c r="AD280" s="243"/>
      <c r="AH280" s="54" t="str">
        <f t="shared" si="74"/>
        <v>BACandeal</v>
      </c>
      <c r="AI280" s="73">
        <v>2906402</v>
      </c>
    </row>
    <row r="281" spans="22:35" s="72" customFormat="1" x14ac:dyDescent="0.25">
      <c r="V281" s="73"/>
      <c r="Z281" s="73" t="s">
        <v>42</v>
      </c>
      <c r="AA281" s="73" t="s">
        <v>1815</v>
      </c>
      <c r="AB281" s="73">
        <v>2906501</v>
      </c>
      <c r="AC281" s="243"/>
      <c r="AD281" s="243"/>
      <c r="AH281" s="54" t="str">
        <f t="shared" si="74"/>
        <v>BACandeias</v>
      </c>
      <c r="AI281" s="73">
        <v>2906501</v>
      </c>
    </row>
    <row r="282" spans="22:35" s="72" customFormat="1" x14ac:dyDescent="0.25">
      <c r="V282" s="73"/>
      <c r="Z282" s="73" t="s">
        <v>42</v>
      </c>
      <c r="AA282" s="73" t="s">
        <v>1834</v>
      </c>
      <c r="AB282" s="73">
        <v>2906600</v>
      </c>
      <c r="AC282" s="243"/>
      <c r="AD282" s="243"/>
      <c r="AH282" s="54" t="str">
        <f t="shared" si="74"/>
        <v>BACandiba</v>
      </c>
      <c r="AI282" s="73">
        <v>2906600</v>
      </c>
    </row>
    <row r="283" spans="22:35" s="72" customFormat="1" x14ac:dyDescent="0.25">
      <c r="V283" s="73"/>
      <c r="Z283" s="73" t="s">
        <v>42</v>
      </c>
      <c r="AA283" s="73" t="s">
        <v>1852</v>
      </c>
      <c r="AB283" s="73">
        <v>2906709</v>
      </c>
      <c r="AC283" s="243"/>
      <c r="AD283" s="243"/>
      <c r="AH283" s="54" t="str">
        <f t="shared" si="74"/>
        <v>BACândido Sales</v>
      </c>
      <c r="AI283" s="73">
        <v>2906709</v>
      </c>
    </row>
    <row r="284" spans="22:35" s="72" customFormat="1" x14ac:dyDescent="0.25">
      <c r="V284" s="73"/>
      <c r="Z284" s="73" t="s">
        <v>42</v>
      </c>
      <c r="AA284" s="73" t="s">
        <v>1870</v>
      </c>
      <c r="AB284" s="73">
        <v>2906808</v>
      </c>
      <c r="AC284" s="243"/>
      <c r="AD284" s="243"/>
      <c r="AH284" s="54" t="str">
        <f t="shared" si="74"/>
        <v>BACansanção</v>
      </c>
      <c r="AI284" s="73">
        <v>2906808</v>
      </c>
    </row>
    <row r="285" spans="22:35" s="72" customFormat="1" x14ac:dyDescent="0.25">
      <c r="V285" s="73"/>
      <c r="Z285" s="73" t="s">
        <v>42</v>
      </c>
      <c r="AA285" s="73" t="s">
        <v>1887</v>
      </c>
      <c r="AB285" s="73">
        <v>2906824</v>
      </c>
      <c r="AC285" s="243"/>
      <c r="AD285" s="243"/>
      <c r="AH285" s="54" t="str">
        <f t="shared" si="74"/>
        <v>BACanudos</v>
      </c>
      <c r="AI285" s="73">
        <v>2906824</v>
      </c>
    </row>
    <row r="286" spans="22:35" s="72" customFormat="1" x14ac:dyDescent="0.25">
      <c r="V286" s="73"/>
      <c r="Z286" s="73" t="s">
        <v>42</v>
      </c>
      <c r="AA286" s="73" t="s">
        <v>1904</v>
      </c>
      <c r="AB286" s="73">
        <v>2906857</v>
      </c>
      <c r="AC286" s="243"/>
      <c r="AD286" s="243"/>
      <c r="AH286" s="54" t="str">
        <f t="shared" si="74"/>
        <v>BACapela do Alto Alegre</v>
      </c>
      <c r="AI286" s="73">
        <v>2906857</v>
      </c>
    </row>
    <row r="287" spans="22:35" s="72" customFormat="1" x14ac:dyDescent="0.25">
      <c r="V287" s="73"/>
      <c r="Z287" s="73" t="s">
        <v>42</v>
      </c>
      <c r="AA287" s="73" t="s">
        <v>1921</v>
      </c>
      <c r="AB287" s="73">
        <v>2906873</v>
      </c>
      <c r="AC287" s="243"/>
      <c r="AD287" s="243"/>
      <c r="AH287" s="54" t="str">
        <f t="shared" si="74"/>
        <v>BACapim Grosso</v>
      </c>
      <c r="AI287" s="73">
        <v>2906873</v>
      </c>
    </row>
    <row r="288" spans="22:35" s="72" customFormat="1" x14ac:dyDescent="0.25">
      <c r="V288" s="73"/>
      <c r="Z288" s="73" t="s">
        <v>42</v>
      </c>
      <c r="AA288" s="73" t="s">
        <v>1938</v>
      </c>
      <c r="AB288" s="73">
        <v>2906899</v>
      </c>
      <c r="AC288" s="243"/>
      <c r="AD288" s="243"/>
      <c r="AH288" s="54" t="str">
        <f t="shared" si="74"/>
        <v>BACaraíbas</v>
      </c>
      <c r="AI288" s="73">
        <v>2906899</v>
      </c>
    </row>
    <row r="289" spans="22:35" s="72" customFormat="1" x14ac:dyDescent="0.25">
      <c r="V289" s="73"/>
      <c r="Z289" s="73" t="s">
        <v>42</v>
      </c>
      <c r="AA289" s="73" t="s">
        <v>1954</v>
      </c>
      <c r="AB289" s="73">
        <v>2906907</v>
      </c>
      <c r="AC289" s="243"/>
      <c r="AD289" s="243"/>
      <c r="AH289" s="54" t="str">
        <f t="shared" si="74"/>
        <v>BACaravelas</v>
      </c>
      <c r="AI289" s="73">
        <v>2906907</v>
      </c>
    </row>
    <row r="290" spans="22:35" s="72" customFormat="1" x14ac:dyDescent="0.25">
      <c r="V290" s="73"/>
      <c r="Z290" s="73" t="s">
        <v>42</v>
      </c>
      <c r="AA290" s="73" t="s">
        <v>1971</v>
      </c>
      <c r="AB290" s="73">
        <v>2907004</v>
      </c>
      <c r="AC290" s="243"/>
      <c r="AD290" s="243"/>
      <c r="AH290" s="54" t="str">
        <f t="shared" si="74"/>
        <v>BACardeal da Silva</v>
      </c>
      <c r="AI290" s="73">
        <v>2907004</v>
      </c>
    </row>
    <row r="291" spans="22:35" s="72" customFormat="1" x14ac:dyDescent="0.25">
      <c r="V291" s="73"/>
      <c r="Z291" s="73" t="s">
        <v>42</v>
      </c>
      <c r="AA291" s="73" t="s">
        <v>1989</v>
      </c>
      <c r="AB291" s="73">
        <v>2907103</v>
      </c>
      <c r="AC291" s="243"/>
      <c r="AD291" s="243"/>
      <c r="AH291" s="54" t="str">
        <f t="shared" si="74"/>
        <v>BACarinhanha</v>
      </c>
      <c r="AI291" s="73">
        <v>2907103</v>
      </c>
    </row>
    <row r="292" spans="22:35" s="72" customFormat="1" x14ac:dyDescent="0.25">
      <c r="V292" s="73"/>
      <c r="Z292" s="73" t="s">
        <v>42</v>
      </c>
      <c r="AA292" s="73" t="s">
        <v>2006</v>
      </c>
      <c r="AB292" s="73">
        <v>2907202</v>
      </c>
      <c r="AC292" s="243"/>
      <c r="AD292" s="243"/>
      <c r="AH292" s="54" t="str">
        <f t="shared" si="74"/>
        <v>BACasa Nova</v>
      </c>
      <c r="AI292" s="73">
        <v>2907202</v>
      </c>
    </row>
    <row r="293" spans="22:35" s="72" customFormat="1" x14ac:dyDescent="0.25">
      <c r="V293" s="73"/>
      <c r="Z293" s="73" t="s">
        <v>42</v>
      </c>
      <c r="AA293" s="73" t="s">
        <v>2024</v>
      </c>
      <c r="AB293" s="73">
        <v>2907301</v>
      </c>
      <c r="AC293" s="243"/>
      <c r="AD293" s="243"/>
      <c r="AH293" s="54" t="str">
        <f t="shared" si="74"/>
        <v>BACastro Alves</v>
      </c>
      <c r="AI293" s="73">
        <v>2907301</v>
      </c>
    </row>
    <row r="294" spans="22:35" s="72" customFormat="1" x14ac:dyDescent="0.25">
      <c r="V294" s="73"/>
      <c r="Z294" s="73" t="s">
        <v>42</v>
      </c>
      <c r="AA294" s="73" t="s">
        <v>2042</v>
      </c>
      <c r="AB294" s="73">
        <v>2907400</v>
      </c>
      <c r="AC294" s="243"/>
      <c r="AD294" s="243"/>
      <c r="AH294" s="54" t="str">
        <f t="shared" si="74"/>
        <v>BACatolândia</v>
      </c>
      <c r="AI294" s="73">
        <v>2907400</v>
      </c>
    </row>
    <row r="295" spans="22:35" s="72" customFormat="1" x14ac:dyDescent="0.25">
      <c r="V295" s="73"/>
      <c r="Z295" s="73" t="s">
        <v>42</v>
      </c>
      <c r="AA295" s="73" t="s">
        <v>2060</v>
      </c>
      <c r="AB295" s="73">
        <v>2907509</v>
      </c>
      <c r="AC295" s="243"/>
      <c r="AD295" s="243"/>
      <c r="AH295" s="54" t="str">
        <f t="shared" si="74"/>
        <v>BACatu</v>
      </c>
      <c r="AI295" s="73">
        <v>2907509</v>
      </c>
    </row>
    <row r="296" spans="22:35" s="72" customFormat="1" x14ac:dyDescent="0.25">
      <c r="V296" s="73"/>
      <c r="Z296" s="73" t="s">
        <v>42</v>
      </c>
      <c r="AA296" s="73" t="s">
        <v>2077</v>
      </c>
      <c r="AB296" s="73">
        <v>2907558</v>
      </c>
      <c r="AC296" s="243"/>
      <c r="AD296" s="243"/>
      <c r="AH296" s="54" t="str">
        <f t="shared" si="74"/>
        <v>BACaturama</v>
      </c>
      <c r="AI296" s="73">
        <v>2907558</v>
      </c>
    </row>
    <row r="297" spans="22:35" s="72" customFormat="1" x14ac:dyDescent="0.25">
      <c r="V297" s="73"/>
      <c r="Z297" s="73" t="s">
        <v>42</v>
      </c>
      <c r="AA297" s="73" t="s">
        <v>2093</v>
      </c>
      <c r="AB297" s="73">
        <v>2907608</v>
      </c>
      <c r="AC297" s="243"/>
      <c r="AD297" s="243"/>
      <c r="AH297" s="54" t="str">
        <f t="shared" si="74"/>
        <v>BACentral</v>
      </c>
      <c r="AI297" s="73">
        <v>2907608</v>
      </c>
    </row>
    <row r="298" spans="22:35" s="72" customFormat="1" x14ac:dyDescent="0.25">
      <c r="V298" s="73"/>
      <c r="Z298" s="73" t="s">
        <v>42</v>
      </c>
      <c r="AA298" s="73" t="s">
        <v>2109</v>
      </c>
      <c r="AB298" s="73">
        <v>2907707</v>
      </c>
      <c r="AC298" s="243"/>
      <c r="AD298" s="243"/>
      <c r="AH298" s="54" t="str">
        <f t="shared" si="74"/>
        <v>BAChorrochó</v>
      </c>
      <c r="AI298" s="73">
        <v>2907707</v>
      </c>
    </row>
    <row r="299" spans="22:35" s="72" customFormat="1" x14ac:dyDescent="0.25">
      <c r="V299" s="73"/>
      <c r="Z299" s="73" t="s">
        <v>42</v>
      </c>
      <c r="AA299" s="73" t="s">
        <v>2125</v>
      </c>
      <c r="AB299" s="73">
        <v>2907806</v>
      </c>
      <c r="AC299" s="243"/>
      <c r="AD299" s="243"/>
      <c r="AH299" s="54" t="str">
        <f t="shared" si="74"/>
        <v>BACícero Dantas</v>
      </c>
      <c r="AI299" s="73">
        <v>2907806</v>
      </c>
    </row>
    <row r="300" spans="22:35" s="72" customFormat="1" x14ac:dyDescent="0.25">
      <c r="V300" s="73"/>
      <c r="Z300" s="73" t="s">
        <v>42</v>
      </c>
      <c r="AA300" s="73" t="s">
        <v>2141</v>
      </c>
      <c r="AB300" s="73">
        <v>2907905</v>
      </c>
      <c r="AC300" s="243"/>
      <c r="AD300" s="243"/>
      <c r="AH300" s="54" t="str">
        <f t="shared" si="74"/>
        <v>BACipó</v>
      </c>
      <c r="AI300" s="73">
        <v>2907905</v>
      </c>
    </row>
    <row r="301" spans="22:35" s="72" customFormat="1" x14ac:dyDescent="0.25">
      <c r="V301" s="73"/>
      <c r="Z301" s="73" t="s">
        <v>42</v>
      </c>
      <c r="AA301" s="73" t="s">
        <v>2157</v>
      </c>
      <c r="AB301" s="73">
        <v>2908002</v>
      </c>
      <c r="AC301" s="243"/>
      <c r="AD301" s="243"/>
      <c r="AH301" s="54" t="str">
        <f t="shared" si="74"/>
        <v>BACoaraci</v>
      </c>
      <c r="AI301" s="73">
        <v>2908002</v>
      </c>
    </row>
    <row r="302" spans="22:35" s="72" customFormat="1" x14ac:dyDescent="0.25">
      <c r="V302" s="73"/>
      <c r="Z302" s="73" t="s">
        <v>42</v>
      </c>
      <c r="AA302" s="73" t="s">
        <v>2174</v>
      </c>
      <c r="AB302" s="73">
        <v>2908101</v>
      </c>
      <c r="AC302" s="243"/>
      <c r="AD302" s="243"/>
      <c r="AH302" s="54" t="str">
        <f t="shared" si="74"/>
        <v>BACocos</v>
      </c>
      <c r="AI302" s="73">
        <v>2908101</v>
      </c>
    </row>
    <row r="303" spans="22:35" s="72" customFormat="1" x14ac:dyDescent="0.25">
      <c r="V303" s="73"/>
      <c r="Z303" s="73" t="s">
        <v>42</v>
      </c>
      <c r="AA303" s="73" t="s">
        <v>2191</v>
      </c>
      <c r="AB303" s="73">
        <v>2908200</v>
      </c>
      <c r="AC303" s="243"/>
      <c r="AD303" s="243"/>
      <c r="AH303" s="54" t="str">
        <f t="shared" si="74"/>
        <v>BAConceição da Feira</v>
      </c>
      <c r="AI303" s="73">
        <v>2908200</v>
      </c>
    </row>
    <row r="304" spans="22:35" s="72" customFormat="1" x14ac:dyDescent="0.25">
      <c r="V304" s="73"/>
      <c r="Z304" s="73" t="s">
        <v>42</v>
      </c>
      <c r="AA304" s="73" t="s">
        <v>2207</v>
      </c>
      <c r="AB304" s="73">
        <v>2908309</v>
      </c>
      <c r="AC304" s="243"/>
      <c r="AD304" s="243"/>
      <c r="AH304" s="54" t="str">
        <f t="shared" si="74"/>
        <v>BAConceição do Almeida</v>
      </c>
      <c r="AI304" s="73">
        <v>2908309</v>
      </c>
    </row>
    <row r="305" spans="22:35" s="72" customFormat="1" x14ac:dyDescent="0.25">
      <c r="V305" s="73"/>
      <c r="Z305" s="73" t="s">
        <v>42</v>
      </c>
      <c r="AA305" s="73" t="s">
        <v>2222</v>
      </c>
      <c r="AB305" s="73">
        <v>2908408</v>
      </c>
      <c r="AC305" s="243"/>
      <c r="AD305" s="243"/>
      <c r="AH305" s="54" t="str">
        <f t="shared" si="74"/>
        <v>BAConceição do Coité</v>
      </c>
      <c r="AI305" s="73">
        <v>2908408</v>
      </c>
    </row>
    <row r="306" spans="22:35" s="72" customFormat="1" x14ac:dyDescent="0.25">
      <c r="V306" s="73"/>
      <c r="Z306" s="73" t="s">
        <v>42</v>
      </c>
      <c r="AA306" s="73" t="s">
        <v>2238</v>
      </c>
      <c r="AB306" s="73">
        <v>2908507</v>
      </c>
      <c r="AC306" s="243"/>
      <c r="AD306" s="243"/>
      <c r="AH306" s="54" t="str">
        <f t="shared" si="74"/>
        <v>BAConceição do Jacuípe</v>
      </c>
      <c r="AI306" s="73">
        <v>2908507</v>
      </c>
    </row>
    <row r="307" spans="22:35" s="72" customFormat="1" x14ac:dyDescent="0.25">
      <c r="V307" s="73"/>
      <c r="Z307" s="73" t="s">
        <v>42</v>
      </c>
      <c r="AA307" s="73" t="s">
        <v>1458</v>
      </c>
      <c r="AB307" s="73">
        <v>2908606</v>
      </c>
      <c r="AC307" s="243"/>
      <c r="AD307" s="243"/>
      <c r="AH307" s="54" t="str">
        <f t="shared" si="74"/>
        <v>BAConde</v>
      </c>
      <c r="AI307" s="73">
        <v>2908606</v>
      </c>
    </row>
    <row r="308" spans="22:35" s="72" customFormat="1" x14ac:dyDescent="0.25">
      <c r="V308" s="73"/>
      <c r="Z308" s="73" t="s">
        <v>42</v>
      </c>
      <c r="AA308" s="73" t="s">
        <v>2268</v>
      </c>
      <c r="AB308" s="73">
        <v>2908705</v>
      </c>
      <c r="AC308" s="243"/>
      <c r="AD308" s="243"/>
      <c r="AH308" s="54" t="str">
        <f t="shared" si="74"/>
        <v>BACondeúba</v>
      </c>
      <c r="AI308" s="73">
        <v>2908705</v>
      </c>
    </row>
    <row r="309" spans="22:35" s="72" customFormat="1" x14ac:dyDescent="0.25">
      <c r="V309" s="73"/>
      <c r="Z309" s="73" t="s">
        <v>42</v>
      </c>
      <c r="AA309" s="73" t="s">
        <v>2283</v>
      </c>
      <c r="AB309" s="73">
        <v>2908804</v>
      </c>
      <c r="AC309" s="243"/>
      <c r="AD309" s="243"/>
      <c r="AH309" s="54" t="str">
        <f t="shared" si="74"/>
        <v>BAContendas do Sincorá</v>
      </c>
      <c r="AI309" s="73">
        <v>2908804</v>
      </c>
    </row>
    <row r="310" spans="22:35" s="72" customFormat="1" x14ac:dyDescent="0.25">
      <c r="V310" s="73"/>
      <c r="Z310" s="73" t="s">
        <v>42</v>
      </c>
      <c r="AA310" s="73" t="s">
        <v>2299</v>
      </c>
      <c r="AB310" s="73">
        <v>2908903</v>
      </c>
      <c r="AC310" s="243"/>
      <c r="AD310" s="243"/>
      <c r="AH310" s="54" t="str">
        <f t="shared" si="74"/>
        <v>BACoração de Maria</v>
      </c>
      <c r="AI310" s="73">
        <v>2908903</v>
      </c>
    </row>
    <row r="311" spans="22:35" s="72" customFormat="1" x14ac:dyDescent="0.25">
      <c r="V311" s="73"/>
      <c r="Z311" s="73" t="s">
        <v>42</v>
      </c>
      <c r="AA311" s="73" t="s">
        <v>2314</v>
      </c>
      <c r="AB311" s="73">
        <v>2909000</v>
      </c>
      <c r="AC311" s="243"/>
      <c r="AD311" s="243"/>
      <c r="AH311" s="54" t="str">
        <f t="shared" si="74"/>
        <v>BACordeiros</v>
      </c>
      <c r="AI311" s="73">
        <v>2909000</v>
      </c>
    </row>
    <row r="312" spans="22:35" x14ac:dyDescent="0.25">
      <c r="Z312" s="73" t="s">
        <v>42</v>
      </c>
      <c r="AA312" s="73" t="s">
        <v>2328</v>
      </c>
      <c r="AB312" s="73">
        <v>2909109</v>
      </c>
      <c r="AH312" s="54" t="str">
        <f t="shared" si="74"/>
        <v>BACoribe</v>
      </c>
      <c r="AI312" s="73">
        <v>2909109</v>
      </c>
    </row>
    <row r="313" spans="22:35" x14ac:dyDescent="0.25">
      <c r="Z313" s="73" t="s">
        <v>42</v>
      </c>
      <c r="AA313" s="73" t="s">
        <v>2344</v>
      </c>
      <c r="AB313" s="73">
        <v>2909208</v>
      </c>
      <c r="AH313" s="54" t="str">
        <f t="shared" si="74"/>
        <v>BACoronel João Sá</v>
      </c>
      <c r="AI313" s="73">
        <v>2909208</v>
      </c>
    </row>
    <row r="314" spans="22:35" x14ac:dyDescent="0.25">
      <c r="Z314" s="73" t="s">
        <v>42</v>
      </c>
      <c r="AA314" s="73" t="s">
        <v>2360</v>
      </c>
      <c r="AB314" s="73">
        <v>2909307</v>
      </c>
      <c r="AH314" s="54" t="str">
        <f t="shared" si="74"/>
        <v>BACorrentina</v>
      </c>
      <c r="AI314" s="73">
        <v>2909307</v>
      </c>
    </row>
    <row r="315" spans="22:35" x14ac:dyDescent="0.25">
      <c r="Z315" s="73" t="s">
        <v>42</v>
      </c>
      <c r="AA315" s="73" t="s">
        <v>2374</v>
      </c>
      <c r="AB315" s="73">
        <v>2909406</v>
      </c>
      <c r="AH315" s="54" t="str">
        <f t="shared" si="74"/>
        <v>BACotegipe</v>
      </c>
      <c r="AI315" s="73">
        <v>2909406</v>
      </c>
    </row>
    <row r="316" spans="22:35" x14ac:dyDescent="0.25">
      <c r="Z316" s="73" t="s">
        <v>42</v>
      </c>
      <c r="AA316" s="73" t="s">
        <v>2389</v>
      </c>
      <c r="AB316" s="73">
        <v>2909505</v>
      </c>
      <c r="AH316" s="54" t="str">
        <f t="shared" si="74"/>
        <v>BACravolândia</v>
      </c>
      <c r="AI316" s="73">
        <v>2909505</v>
      </c>
    </row>
    <row r="317" spans="22:35" x14ac:dyDescent="0.25">
      <c r="Z317" s="73" t="s">
        <v>42</v>
      </c>
      <c r="AA317" s="73" t="s">
        <v>2405</v>
      </c>
      <c r="AB317" s="73">
        <v>2909604</v>
      </c>
      <c r="AH317" s="54" t="str">
        <f t="shared" si="74"/>
        <v>BACrisópolis</v>
      </c>
      <c r="AI317" s="73">
        <v>2909604</v>
      </c>
    </row>
    <row r="318" spans="22:35" x14ac:dyDescent="0.25">
      <c r="Z318" s="73" t="s">
        <v>42</v>
      </c>
      <c r="AA318" s="73" t="s">
        <v>2421</v>
      </c>
      <c r="AB318" s="73">
        <v>2909703</v>
      </c>
      <c r="AH318" s="54" t="str">
        <f t="shared" si="74"/>
        <v>BACristópolis</v>
      </c>
      <c r="AI318" s="73">
        <v>2909703</v>
      </c>
    </row>
    <row r="319" spans="22:35" x14ac:dyDescent="0.25">
      <c r="Z319" s="73" t="s">
        <v>42</v>
      </c>
      <c r="AA319" s="73" t="s">
        <v>2437</v>
      </c>
      <c r="AB319" s="73">
        <v>2909802</v>
      </c>
      <c r="AH319" s="54" t="str">
        <f t="shared" si="74"/>
        <v>BACruz das Almas</v>
      </c>
      <c r="AI319" s="73">
        <v>2909802</v>
      </c>
    </row>
    <row r="320" spans="22:35" x14ac:dyDescent="0.25">
      <c r="Z320" s="73" t="s">
        <v>42</v>
      </c>
      <c r="AA320" s="73" t="s">
        <v>2453</v>
      </c>
      <c r="AB320" s="73">
        <v>2909901</v>
      </c>
      <c r="AH320" s="54" t="str">
        <f t="shared" si="74"/>
        <v>BACuraçá</v>
      </c>
      <c r="AI320" s="73">
        <v>2909901</v>
      </c>
    </row>
    <row r="321" spans="26:35" x14ac:dyDescent="0.25">
      <c r="Z321" s="73" t="s">
        <v>42</v>
      </c>
      <c r="AA321" s="73" t="s">
        <v>2467</v>
      </c>
      <c r="AB321" s="73">
        <v>2910008</v>
      </c>
      <c r="AH321" s="54" t="str">
        <f t="shared" si="74"/>
        <v>BADário Meira</v>
      </c>
      <c r="AI321" s="73">
        <v>2910008</v>
      </c>
    </row>
    <row r="322" spans="26:35" x14ac:dyDescent="0.25">
      <c r="Z322" s="73" t="s">
        <v>42</v>
      </c>
      <c r="AA322" s="73" t="s">
        <v>2482</v>
      </c>
      <c r="AB322" s="73">
        <v>2910057</v>
      </c>
      <c r="AH322" s="54" t="str">
        <f t="shared" si="74"/>
        <v>BADias d'Ávila</v>
      </c>
      <c r="AI322" s="73">
        <v>2910057</v>
      </c>
    </row>
    <row r="323" spans="26:35" x14ac:dyDescent="0.25">
      <c r="Z323" s="73" t="s">
        <v>42</v>
      </c>
      <c r="AA323" s="73" t="s">
        <v>2498</v>
      </c>
      <c r="AB323" s="73">
        <v>2910107</v>
      </c>
      <c r="AH323" s="54" t="str">
        <f t="shared" ref="AH323:AH386" si="75">CONCATENATE(Z323,AA323)</f>
        <v>BADom Basílio</v>
      </c>
      <c r="AI323" s="73">
        <v>2910107</v>
      </c>
    </row>
    <row r="324" spans="26:35" x14ac:dyDescent="0.25">
      <c r="Z324" s="73" t="s">
        <v>42</v>
      </c>
      <c r="AA324" s="73" t="s">
        <v>2512</v>
      </c>
      <c r="AB324" s="73">
        <v>2910206</v>
      </c>
      <c r="AH324" s="54" t="str">
        <f t="shared" si="75"/>
        <v>BADom Macedo Costa</v>
      </c>
      <c r="AI324" s="73">
        <v>2910206</v>
      </c>
    </row>
    <row r="325" spans="26:35" x14ac:dyDescent="0.25">
      <c r="Z325" s="73" t="s">
        <v>42</v>
      </c>
      <c r="AA325" s="73" t="s">
        <v>2528</v>
      </c>
      <c r="AB325" s="73">
        <v>2910305</v>
      </c>
      <c r="AH325" s="54" t="str">
        <f t="shared" si="75"/>
        <v>BAElísio Medrado</v>
      </c>
      <c r="AI325" s="73">
        <v>2910305</v>
      </c>
    </row>
    <row r="326" spans="26:35" x14ac:dyDescent="0.25">
      <c r="Z326" s="73" t="s">
        <v>42</v>
      </c>
      <c r="AA326" s="73" t="s">
        <v>2543</v>
      </c>
      <c r="AB326" s="73">
        <v>2910404</v>
      </c>
      <c r="AH326" s="54" t="str">
        <f t="shared" si="75"/>
        <v>BAEncruzilhada</v>
      </c>
      <c r="AI326" s="73">
        <v>2910404</v>
      </c>
    </row>
    <row r="327" spans="26:35" x14ac:dyDescent="0.25">
      <c r="Z327" s="73" t="s">
        <v>42</v>
      </c>
      <c r="AA327" s="73" t="s">
        <v>1950</v>
      </c>
      <c r="AB327" s="73">
        <v>2910503</v>
      </c>
      <c r="AH327" s="54" t="str">
        <f t="shared" si="75"/>
        <v>BAEntre Rios</v>
      </c>
      <c r="AI327" s="73">
        <v>2910503</v>
      </c>
    </row>
    <row r="328" spans="26:35" x14ac:dyDescent="0.25">
      <c r="Z328" s="73" t="s">
        <v>42</v>
      </c>
      <c r="AA328" s="73" t="s">
        <v>2573</v>
      </c>
      <c r="AB328" s="73">
        <v>2900504</v>
      </c>
      <c r="AH328" s="54" t="str">
        <f t="shared" si="75"/>
        <v>BAÉrico Cardoso</v>
      </c>
      <c r="AI328" s="73">
        <v>2900504</v>
      </c>
    </row>
    <row r="329" spans="26:35" x14ac:dyDescent="0.25">
      <c r="Z329" s="73" t="s">
        <v>42</v>
      </c>
      <c r="AA329" s="73" t="s">
        <v>2588</v>
      </c>
      <c r="AB329" s="73">
        <v>2910602</v>
      </c>
      <c r="AH329" s="54" t="str">
        <f t="shared" si="75"/>
        <v>BAEsplanada</v>
      </c>
      <c r="AI329" s="73">
        <v>2910602</v>
      </c>
    </row>
    <row r="330" spans="26:35" x14ac:dyDescent="0.25">
      <c r="Z330" s="73" t="s">
        <v>42</v>
      </c>
      <c r="AA330" s="73" t="s">
        <v>2604</v>
      </c>
      <c r="AB330" s="73">
        <v>2910701</v>
      </c>
      <c r="AH330" s="54" t="str">
        <f t="shared" si="75"/>
        <v>BAEuclides da Cunha</v>
      </c>
      <c r="AI330" s="73">
        <v>2910701</v>
      </c>
    </row>
    <row r="331" spans="26:35" x14ac:dyDescent="0.25">
      <c r="Z331" s="73" t="s">
        <v>42</v>
      </c>
      <c r="AA331" s="73" t="s">
        <v>2619</v>
      </c>
      <c r="AB331" s="73">
        <v>2910727</v>
      </c>
      <c r="AH331" s="54" t="str">
        <f t="shared" si="75"/>
        <v>BAEunápolis</v>
      </c>
      <c r="AI331" s="73">
        <v>2910727</v>
      </c>
    </row>
    <row r="332" spans="26:35" x14ac:dyDescent="0.25">
      <c r="Z332" s="73" t="s">
        <v>42</v>
      </c>
      <c r="AA332" s="73" t="s">
        <v>1273</v>
      </c>
      <c r="AB332" s="73">
        <v>2910750</v>
      </c>
      <c r="AH332" s="54" t="str">
        <f t="shared" si="75"/>
        <v>BAFátima</v>
      </c>
      <c r="AI332" s="73">
        <v>2910750</v>
      </c>
    </row>
    <row r="333" spans="26:35" x14ac:dyDescent="0.25">
      <c r="Z333" s="73" t="s">
        <v>42</v>
      </c>
      <c r="AA333" s="73" t="s">
        <v>2646</v>
      </c>
      <c r="AB333" s="73">
        <v>2910776</v>
      </c>
      <c r="AH333" s="54" t="str">
        <f t="shared" si="75"/>
        <v>BAFeira da Mata</v>
      </c>
      <c r="AI333" s="73">
        <v>2910776</v>
      </c>
    </row>
    <row r="334" spans="26:35" x14ac:dyDescent="0.25">
      <c r="Z334" s="73" t="s">
        <v>42</v>
      </c>
      <c r="AA334" s="73" t="s">
        <v>2659</v>
      </c>
      <c r="AB334" s="73">
        <v>2910800</v>
      </c>
      <c r="AH334" s="54" t="str">
        <f t="shared" si="75"/>
        <v>BAFeira de Santana</v>
      </c>
      <c r="AI334" s="73">
        <v>2910800</v>
      </c>
    </row>
    <row r="335" spans="26:35" x14ac:dyDescent="0.25">
      <c r="Z335" s="73" t="s">
        <v>42</v>
      </c>
      <c r="AA335" s="73" t="s">
        <v>1316</v>
      </c>
      <c r="AB335" s="73">
        <v>2910859</v>
      </c>
      <c r="AH335" s="54" t="str">
        <f t="shared" si="75"/>
        <v>BAFiladélfia</v>
      </c>
      <c r="AI335" s="73">
        <v>2910859</v>
      </c>
    </row>
    <row r="336" spans="26:35" x14ac:dyDescent="0.25">
      <c r="Z336" s="73" t="s">
        <v>42</v>
      </c>
      <c r="AA336" s="73" t="s">
        <v>2688</v>
      </c>
      <c r="AB336" s="73">
        <v>2910909</v>
      </c>
      <c r="AH336" s="54" t="str">
        <f t="shared" si="75"/>
        <v>BAFirmino Alves</v>
      </c>
      <c r="AI336" s="73">
        <v>2910909</v>
      </c>
    </row>
    <row r="337" spans="26:35" x14ac:dyDescent="0.25">
      <c r="Z337" s="73" t="s">
        <v>42</v>
      </c>
      <c r="AA337" s="73" t="s">
        <v>2704</v>
      </c>
      <c r="AB337" s="73">
        <v>2911006</v>
      </c>
      <c r="AH337" s="54" t="str">
        <f t="shared" si="75"/>
        <v>BAFloresta Azul</v>
      </c>
      <c r="AI337" s="73">
        <v>2911006</v>
      </c>
    </row>
    <row r="338" spans="26:35" x14ac:dyDescent="0.25">
      <c r="Z338" s="73" t="s">
        <v>42</v>
      </c>
      <c r="AA338" s="73" t="s">
        <v>2719</v>
      </c>
      <c r="AB338" s="73">
        <v>2911105</v>
      </c>
      <c r="AH338" s="54" t="str">
        <f t="shared" si="75"/>
        <v>BAFormosa do Rio Preto</v>
      </c>
      <c r="AI338" s="73">
        <v>2911105</v>
      </c>
    </row>
    <row r="339" spans="26:35" x14ac:dyDescent="0.25">
      <c r="Z339" s="73" t="s">
        <v>42</v>
      </c>
      <c r="AA339" s="73" t="s">
        <v>2735</v>
      </c>
      <c r="AB339" s="73">
        <v>2911204</v>
      </c>
      <c r="AH339" s="54" t="str">
        <f t="shared" si="75"/>
        <v>BAGandu</v>
      </c>
      <c r="AI339" s="73">
        <v>2911204</v>
      </c>
    </row>
    <row r="340" spans="26:35" x14ac:dyDescent="0.25">
      <c r="Z340" s="73" t="s">
        <v>42</v>
      </c>
      <c r="AA340" s="73" t="s">
        <v>2750</v>
      </c>
      <c r="AB340" s="73">
        <v>2911253</v>
      </c>
      <c r="AH340" s="54" t="str">
        <f t="shared" si="75"/>
        <v>BAGavião</v>
      </c>
      <c r="AI340" s="73">
        <v>2911253</v>
      </c>
    </row>
    <row r="341" spans="26:35" x14ac:dyDescent="0.25">
      <c r="Z341" s="73" t="s">
        <v>42</v>
      </c>
      <c r="AA341" s="73" t="s">
        <v>2765</v>
      </c>
      <c r="AB341" s="73">
        <v>2911303</v>
      </c>
      <c r="AH341" s="54" t="str">
        <f t="shared" si="75"/>
        <v>BAGentio do Ouro</v>
      </c>
      <c r="AI341" s="73">
        <v>2911303</v>
      </c>
    </row>
    <row r="342" spans="26:35" x14ac:dyDescent="0.25">
      <c r="Z342" s="73" t="s">
        <v>42</v>
      </c>
      <c r="AA342" s="73" t="s">
        <v>2781</v>
      </c>
      <c r="AB342" s="73">
        <v>2911402</v>
      </c>
      <c r="AH342" s="54" t="str">
        <f t="shared" si="75"/>
        <v>BAGlória</v>
      </c>
      <c r="AI342" s="73">
        <v>2911402</v>
      </c>
    </row>
    <row r="343" spans="26:35" x14ac:dyDescent="0.25">
      <c r="Z343" s="73" t="s">
        <v>42</v>
      </c>
      <c r="AA343" s="73" t="s">
        <v>2796</v>
      </c>
      <c r="AB343" s="73">
        <v>2911501</v>
      </c>
      <c r="AH343" s="54" t="str">
        <f t="shared" si="75"/>
        <v>BAGongogi</v>
      </c>
      <c r="AI343" s="73">
        <v>2911501</v>
      </c>
    </row>
    <row r="344" spans="26:35" x14ac:dyDescent="0.25">
      <c r="Z344" s="73" t="s">
        <v>42</v>
      </c>
      <c r="AA344" s="73" t="s">
        <v>2811</v>
      </c>
      <c r="AB344" s="73">
        <v>2911600</v>
      </c>
      <c r="AH344" s="54" t="str">
        <f t="shared" si="75"/>
        <v>BAGovernador Mangabeira</v>
      </c>
      <c r="AI344" s="73">
        <v>2911600</v>
      </c>
    </row>
    <row r="345" spans="26:35" x14ac:dyDescent="0.25">
      <c r="Z345" s="73" t="s">
        <v>42</v>
      </c>
      <c r="AA345" s="73" t="s">
        <v>2826</v>
      </c>
      <c r="AB345" s="73">
        <v>2911659</v>
      </c>
      <c r="AH345" s="54" t="str">
        <f t="shared" si="75"/>
        <v>BAGuajeru</v>
      </c>
      <c r="AI345" s="73">
        <v>2911659</v>
      </c>
    </row>
    <row r="346" spans="26:35" x14ac:dyDescent="0.25">
      <c r="Z346" s="73" t="s">
        <v>42</v>
      </c>
      <c r="AA346" s="73" t="s">
        <v>2838</v>
      </c>
      <c r="AB346" s="73">
        <v>2911709</v>
      </c>
      <c r="AH346" s="54" t="str">
        <f t="shared" si="75"/>
        <v>BAGuanambi</v>
      </c>
      <c r="AI346" s="73">
        <v>2911709</v>
      </c>
    </row>
    <row r="347" spans="26:35" x14ac:dyDescent="0.25">
      <c r="Z347" s="73" t="s">
        <v>42</v>
      </c>
      <c r="AA347" s="73" t="s">
        <v>2851</v>
      </c>
      <c r="AB347" s="73">
        <v>2911808</v>
      </c>
      <c r="AH347" s="54" t="str">
        <f t="shared" si="75"/>
        <v>BAGuaratinga</v>
      </c>
      <c r="AI347" s="73">
        <v>2911808</v>
      </c>
    </row>
    <row r="348" spans="26:35" x14ac:dyDescent="0.25">
      <c r="Z348" s="73" t="s">
        <v>42</v>
      </c>
      <c r="AA348" s="73" t="s">
        <v>2864</v>
      </c>
      <c r="AB348" s="73">
        <v>2911857</v>
      </c>
      <c r="AH348" s="54" t="str">
        <f t="shared" si="75"/>
        <v>BAHeliópolis</v>
      </c>
      <c r="AI348" s="73">
        <v>2911857</v>
      </c>
    </row>
    <row r="349" spans="26:35" x14ac:dyDescent="0.25">
      <c r="Z349" s="73" t="s">
        <v>42</v>
      </c>
      <c r="AA349" s="73" t="s">
        <v>2877</v>
      </c>
      <c r="AB349" s="73">
        <v>2911907</v>
      </c>
      <c r="AH349" s="54" t="str">
        <f t="shared" si="75"/>
        <v>BAIaçu</v>
      </c>
      <c r="AI349" s="73">
        <v>2911907</v>
      </c>
    </row>
    <row r="350" spans="26:35" x14ac:dyDescent="0.25">
      <c r="Z350" s="73" t="s">
        <v>42</v>
      </c>
      <c r="AA350" s="73" t="s">
        <v>2889</v>
      </c>
      <c r="AB350" s="73">
        <v>2912004</v>
      </c>
      <c r="AH350" s="54" t="str">
        <f t="shared" si="75"/>
        <v>BAIbiassucê</v>
      </c>
      <c r="AI350" s="73">
        <v>2912004</v>
      </c>
    </row>
    <row r="351" spans="26:35" x14ac:dyDescent="0.25">
      <c r="Z351" s="73" t="s">
        <v>42</v>
      </c>
      <c r="AA351" s="73" t="s">
        <v>2902</v>
      </c>
      <c r="AB351" s="73">
        <v>2912103</v>
      </c>
      <c r="AH351" s="54" t="str">
        <f t="shared" si="75"/>
        <v>BAIbicaraí</v>
      </c>
      <c r="AI351" s="73">
        <v>2912103</v>
      </c>
    </row>
    <row r="352" spans="26:35" x14ac:dyDescent="0.25">
      <c r="Z352" s="73" t="s">
        <v>42</v>
      </c>
      <c r="AA352" s="73" t="s">
        <v>2914</v>
      </c>
      <c r="AB352" s="73">
        <v>2912202</v>
      </c>
      <c r="AH352" s="54" t="str">
        <f t="shared" si="75"/>
        <v>BAIbicoara</v>
      </c>
      <c r="AI352" s="73">
        <v>2912202</v>
      </c>
    </row>
    <row r="353" spans="26:35" x14ac:dyDescent="0.25">
      <c r="Z353" s="73" t="s">
        <v>42</v>
      </c>
      <c r="AA353" s="73" t="s">
        <v>2927</v>
      </c>
      <c r="AB353" s="73">
        <v>2912301</v>
      </c>
      <c r="AH353" s="54" t="str">
        <f t="shared" si="75"/>
        <v>BAIbicuí</v>
      </c>
      <c r="AI353" s="73">
        <v>2912301</v>
      </c>
    </row>
    <row r="354" spans="26:35" x14ac:dyDescent="0.25">
      <c r="Z354" s="73" t="s">
        <v>42</v>
      </c>
      <c r="AA354" s="73" t="s">
        <v>2938</v>
      </c>
      <c r="AB354" s="73">
        <v>2912400</v>
      </c>
      <c r="AH354" s="54" t="str">
        <f t="shared" si="75"/>
        <v>BAIbipeba</v>
      </c>
      <c r="AI354" s="73">
        <v>2912400</v>
      </c>
    </row>
    <row r="355" spans="26:35" x14ac:dyDescent="0.25">
      <c r="Z355" s="73" t="s">
        <v>42</v>
      </c>
      <c r="AA355" s="73" t="s">
        <v>2950</v>
      </c>
      <c r="AB355" s="73">
        <v>2912509</v>
      </c>
      <c r="AH355" s="54" t="str">
        <f t="shared" si="75"/>
        <v>BAIbipitanga</v>
      </c>
      <c r="AI355" s="73">
        <v>2912509</v>
      </c>
    </row>
    <row r="356" spans="26:35" x14ac:dyDescent="0.25">
      <c r="Z356" s="73" t="s">
        <v>42</v>
      </c>
      <c r="AA356" s="73" t="s">
        <v>2962</v>
      </c>
      <c r="AB356" s="73">
        <v>2912608</v>
      </c>
      <c r="AH356" s="54" t="str">
        <f t="shared" si="75"/>
        <v>BAIbiquera</v>
      </c>
      <c r="AI356" s="73">
        <v>2912608</v>
      </c>
    </row>
    <row r="357" spans="26:35" x14ac:dyDescent="0.25">
      <c r="Z357" s="73" t="s">
        <v>42</v>
      </c>
      <c r="AA357" s="73" t="s">
        <v>2974</v>
      </c>
      <c r="AB357" s="73">
        <v>2912707</v>
      </c>
      <c r="AH357" s="54" t="str">
        <f t="shared" si="75"/>
        <v>BAIbirapitanga</v>
      </c>
      <c r="AI357" s="73">
        <v>2912707</v>
      </c>
    </row>
    <row r="358" spans="26:35" x14ac:dyDescent="0.25">
      <c r="Z358" s="73" t="s">
        <v>42</v>
      </c>
      <c r="AA358" s="73" t="s">
        <v>2986</v>
      </c>
      <c r="AB358" s="73">
        <v>2912806</v>
      </c>
      <c r="AH358" s="54" t="str">
        <f t="shared" si="75"/>
        <v>BAIbirapuã</v>
      </c>
      <c r="AI358" s="73">
        <v>2912806</v>
      </c>
    </row>
    <row r="359" spans="26:35" x14ac:dyDescent="0.25">
      <c r="Z359" s="73" t="s">
        <v>42</v>
      </c>
      <c r="AA359" s="73" t="s">
        <v>2998</v>
      </c>
      <c r="AB359" s="73">
        <v>2912905</v>
      </c>
      <c r="AH359" s="54" t="str">
        <f t="shared" si="75"/>
        <v>BAIbirataia</v>
      </c>
      <c r="AI359" s="73">
        <v>2912905</v>
      </c>
    </row>
    <row r="360" spans="26:35" x14ac:dyDescent="0.25">
      <c r="Z360" s="73" t="s">
        <v>42</v>
      </c>
      <c r="AA360" s="73" t="s">
        <v>3011</v>
      </c>
      <c r="AB360" s="73">
        <v>2913002</v>
      </c>
      <c r="AH360" s="54" t="str">
        <f t="shared" si="75"/>
        <v>BAIbitiara</v>
      </c>
      <c r="AI360" s="73">
        <v>2913002</v>
      </c>
    </row>
    <row r="361" spans="26:35" x14ac:dyDescent="0.25">
      <c r="Z361" s="73" t="s">
        <v>42</v>
      </c>
      <c r="AA361" s="73" t="s">
        <v>3024</v>
      </c>
      <c r="AB361" s="73">
        <v>2913101</v>
      </c>
      <c r="AH361" s="54" t="str">
        <f t="shared" si="75"/>
        <v>BAIbititá</v>
      </c>
      <c r="AI361" s="73">
        <v>2913101</v>
      </c>
    </row>
    <row r="362" spans="26:35" x14ac:dyDescent="0.25">
      <c r="Z362" s="73" t="s">
        <v>42</v>
      </c>
      <c r="AA362" s="73" t="s">
        <v>3036</v>
      </c>
      <c r="AB362" s="73">
        <v>2913200</v>
      </c>
      <c r="AH362" s="54" t="str">
        <f t="shared" si="75"/>
        <v>BAIbotirama</v>
      </c>
      <c r="AI362" s="73">
        <v>2913200</v>
      </c>
    </row>
    <row r="363" spans="26:35" x14ac:dyDescent="0.25">
      <c r="Z363" s="73" t="s">
        <v>42</v>
      </c>
      <c r="AA363" s="73" t="s">
        <v>3048</v>
      </c>
      <c r="AB363" s="73">
        <v>2913309</v>
      </c>
      <c r="AH363" s="54" t="str">
        <f t="shared" si="75"/>
        <v>BAIchu</v>
      </c>
      <c r="AI363" s="73">
        <v>2913309</v>
      </c>
    </row>
    <row r="364" spans="26:35" x14ac:dyDescent="0.25">
      <c r="Z364" s="73" t="s">
        <v>42</v>
      </c>
      <c r="AA364" s="73" t="s">
        <v>3060</v>
      </c>
      <c r="AB364" s="73">
        <v>2913408</v>
      </c>
      <c r="AH364" s="54" t="str">
        <f t="shared" si="75"/>
        <v>BAIgaporã</v>
      </c>
      <c r="AI364" s="73">
        <v>2913408</v>
      </c>
    </row>
    <row r="365" spans="26:35" x14ac:dyDescent="0.25">
      <c r="Z365" s="73" t="s">
        <v>42</v>
      </c>
      <c r="AA365" s="73" t="s">
        <v>3072</v>
      </c>
      <c r="AB365" s="73">
        <v>2913457</v>
      </c>
      <c r="AH365" s="54" t="str">
        <f t="shared" si="75"/>
        <v>BAIgrapiúna</v>
      </c>
      <c r="AI365" s="73">
        <v>2913457</v>
      </c>
    </row>
    <row r="366" spans="26:35" x14ac:dyDescent="0.25">
      <c r="Z366" s="73" t="s">
        <v>42</v>
      </c>
      <c r="AA366" s="73" t="s">
        <v>3084</v>
      </c>
      <c r="AB366" s="73">
        <v>2913507</v>
      </c>
      <c r="AH366" s="54" t="str">
        <f t="shared" si="75"/>
        <v>BAIguaí</v>
      </c>
      <c r="AI366" s="73">
        <v>2913507</v>
      </c>
    </row>
    <row r="367" spans="26:35" x14ac:dyDescent="0.25">
      <c r="Z367" s="73" t="s">
        <v>42</v>
      </c>
      <c r="AA367" s="73" t="s">
        <v>3097</v>
      </c>
      <c r="AB367" s="73">
        <v>2913606</v>
      </c>
      <c r="AH367" s="54" t="str">
        <f t="shared" si="75"/>
        <v>BAIlhéus</v>
      </c>
      <c r="AI367" s="73">
        <v>2913606</v>
      </c>
    </row>
    <row r="368" spans="26:35" x14ac:dyDescent="0.25">
      <c r="Z368" s="73" t="s">
        <v>42</v>
      </c>
      <c r="AA368" s="73" t="s">
        <v>3109</v>
      </c>
      <c r="AB368" s="73">
        <v>2913705</v>
      </c>
      <c r="AH368" s="54" t="str">
        <f t="shared" si="75"/>
        <v>BAInhambupe</v>
      </c>
      <c r="AI368" s="73">
        <v>2913705</v>
      </c>
    </row>
    <row r="369" spans="26:35" x14ac:dyDescent="0.25">
      <c r="Z369" s="73" t="s">
        <v>42</v>
      </c>
      <c r="AA369" s="73" t="s">
        <v>3121</v>
      </c>
      <c r="AB369" s="73">
        <v>2913804</v>
      </c>
      <c r="AH369" s="54" t="str">
        <f t="shared" si="75"/>
        <v>BAIpecaetá</v>
      </c>
      <c r="AI369" s="73">
        <v>2913804</v>
      </c>
    </row>
    <row r="370" spans="26:35" x14ac:dyDescent="0.25">
      <c r="Z370" s="73" t="s">
        <v>42</v>
      </c>
      <c r="AA370" s="73" t="s">
        <v>3133</v>
      </c>
      <c r="AB370" s="73">
        <v>2913903</v>
      </c>
      <c r="AH370" s="54" t="str">
        <f t="shared" si="75"/>
        <v>BAIpiaú</v>
      </c>
      <c r="AI370" s="73">
        <v>2913903</v>
      </c>
    </row>
    <row r="371" spans="26:35" x14ac:dyDescent="0.25">
      <c r="Z371" s="73" t="s">
        <v>42</v>
      </c>
      <c r="AA371" s="73" t="s">
        <v>3145</v>
      </c>
      <c r="AB371" s="73">
        <v>2914000</v>
      </c>
      <c r="AH371" s="54" t="str">
        <f t="shared" si="75"/>
        <v>BAIpirá</v>
      </c>
      <c r="AI371" s="73">
        <v>2914000</v>
      </c>
    </row>
    <row r="372" spans="26:35" x14ac:dyDescent="0.25">
      <c r="Z372" s="73" t="s">
        <v>42</v>
      </c>
      <c r="AA372" s="73" t="s">
        <v>3156</v>
      </c>
      <c r="AB372" s="73">
        <v>2914109</v>
      </c>
      <c r="AH372" s="54" t="str">
        <f t="shared" si="75"/>
        <v>BAIpupiara</v>
      </c>
      <c r="AI372" s="73">
        <v>2914109</v>
      </c>
    </row>
    <row r="373" spans="26:35" x14ac:dyDescent="0.25">
      <c r="Z373" s="73" t="s">
        <v>42</v>
      </c>
      <c r="AA373" s="73" t="s">
        <v>3167</v>
      </c>
      <c r="AB373" s="73">
        <v>2914208</v>
      </c>
      <c r="AH373" s="54" t="str">
        <f t="shared" si="75"/>
        <v>BAIrajuba</v>
      </c>
      <c r="AI373" s="73">
        <v>2914208</v>
      </c>
    </row>
    <row r="374" spans="26:35" x14ac:dyDescent="0.25">
      <c r="Z374" s="73" t="s">
        <v>42</v>
      </c>
      <c r="AA374" s="73" t="s">
        <v>3178</v>
      </c>
      <c r="AB374" s="73">
        <v>2914307</v>
      </c>
      <c r="AH374" s="54" t="str">
        <f t="shared" si="75"/>
        <v>BAIramaia</v>
      </c>
      <c r="AI374" s="73">
        <v>2914307</v>
      </c>
    </row>
    <row r="375" spans="26:35" x14ac:dyDescent="0.25">
      <c r="Z375" s="73" t="s">
        <v>42</v>
      </c>
      <c r="AA375" s="73" t="s">
        <v>3189</v>
      </c>
      <c r="AB375" s="73">
        <v>2914406</v>
      </c>
      <c r="AH375" s="54" t="str">
        <f t="shared" si="75"/>
        <v>BAIraquara</v>
      </c>
      <c r="AI375" s="73">
        <v>2914406</v>
      </c>
    </row>
    <row r="376" spans="26:35" x14ac:dyDescent="0.25">
      <c r="Z376" s="73" t="s">
        <v>42</v>
      </c>
      <c r="AA376" s="73" t="s">
        <v>3201</v>
      </c>
      <c r="AB376" s="73">
        <v>2914505</v>
      </c>
      <c r="AH376" s="54" t="str">
        <f t="shared" si="75"/>
        <v>BAIrará</v>
      </c>
      <c r="AI376" s="73">
        <v>2914505</v>
      </c>
    </row>
    <row r="377" spans="26:35" x14ac:dyDescent="0.25">
      <c r="Z377" s="73" t="s">
        <v>42</v>
      </c>
      <c r="AA377" s="73" t="s">
        <v>3213</v>
      </c>
      <c r="AB377" s="73">
        <v>2914604</v>
      </c>
      <c r="AH377" s="54" t="str">
        <f t="shared" si="75"/>
        <v>BAIrecê</v>
      </c>
      <c r="AI377" s="73">
        <v>2914604</v>
      </c>
    </row>
    <row r="378" spans="26:35" x14ac:dyDescent="0.25">
      <c r="Z378" s="73" t="s">
        <v>42</v>
      </c>
      <c r="AA378" s="73" t="s">
        <v>3225</v>
      </c>
      <c r="AB378" s="73">
        <v>2914653</v>
      </c>
      <c r="AH378" s="54" t="str">
        <f t="shared" si="75"/>
        <v>BAItabela</v>
      </c>
      <c r="AI378" s="73">
        <v>2914653</v>
      </c>
    </row>
    <row r="379" spans="26:35" x14ac:dyDescent="0.25">
      <c r="Z379" s="73" t="s">
        <v>42</v>
      </c>
      <c r="AA379" s="73" t="s">
        <v>3235</v>
      </c>
      <c r="AB379" s="73">
        <v>2914703</v>
      </c>
      <c r="AH379" s="54" t="str">
        <f t="shared" si="75"/>
        <v>BAItaberaba</v>
      </c>
      <c r="AI379" s="73">
        <v>2914703</v>
      </c>
    </row>
    <row r="380" spans="26:35" x14ac:dyDescent="0.25">
      <c r="Z380" s="73" t="s">
        <v>42</v>
      </c>
      <c r="AA380" s="73" t="s">
        <v>3246</v>
      </c>
      <c r="AB380" s="73">
        <v>2914802</v>
      </c>
      <c r="AH380" s="54" t="str">
        <f t="shared" si="75"/>
        <v>BAItabuna</v>
      </c>
      <c r="AI380" s="73">
        <v>2914802</v>
      </c>
    </row>
    <row r="381" spans="26:35" x14ac:dyDescent="0.25">
      <c r="Z381" s="73" t="s">
        <v>42</v>
      </c>
      <c r="AA381" s="73" t="s">
        <v>3256</v>
      </c>
      <c r="AB381" s="73">
        <v>2914901</v>
      </c>
      <c r="AH381" s="54" t="str">
        <f t="shared" si="75"/>
        <v>BAItacaré</v>
      </c>
      <c r="AI381" s="73">
        <v>2914901</v>
      </c>
    </row>
    <row r="382" spans="26:35" x14ac:dyDescent="0.25">
      <c r="Z382" s="73" t="s">
        <v>42</v>
      </c>
      <c r="AA382" s="73" t="s">
        <v>3267</v>
      </c>
      <c r="AB382" s="73">
        <v>2915007</v>
      </c>
      <c r="AH382" s="54" t="str">
        <f t="shared" si="75"/>
        <v>BAItaeté</v>
      </c>
      <c r="AI382" s="73">
        <v>2915007</v>
      </c>
    </row>
    <row r="383" spans="26:35" x14ac:dyDescent="0.25">
      <c r="Z383" s="73" t="s">
        <v>42</v>
      </c>
      <c r="AA383" s="73" t="s">
        <v>3279</v>
      </c>
      <c r="AB383" s="73">
        <v>2915106</v>
      </c>
      <c r="AH383" s="54" t="str">
        <f t="shared" si="75"/>
        <v>BAItagi</v>
      </c>
      <c r="AI383" s="73">
        <v>2915106</v>
      </c>
    </row>
    <row r="384" spans="26:35" x14ac:dyDescent="0.25">
      <c r="Z384" s="73" t="s">
        <v>42</v>
      </c>
      <c r="AA384" s="73" t="s">
        <v>3290</v>
      </c>
      <c r="AB384" s="73">
        <v>2915205</v>
      </c>
      <c r="AH384" s="54" t="str">
        <f t="shared" si="75"/>
        <v>BAItagibá</v>
      </c>
      <c r="AI384" s="73">
        <v>2915205</v>
      </c>
    </row>
    <row r="385" spans="26:35" x14ac:dyDescent="0.25">
      <c r="Z385" s="73" t="s">
        <v>42</v>
      </c>
      <c r="AA385" s="73" t="s">
        <v>3302</v>
      </c>
      <c r="AB385" s="73">
        <v>2915304</v>
      </c>
      <c r="AH385" s="54" t="str">
        <f t="shared" si="75"/>
        <v>BAItagimirim</v>
      </c>
      <c r="AI385" s="73">
        <v>2915304</v>
      </c>
    </row>
    <row r="386" spans="26:35" x14ac:dyDescent="0.25">
      <c r="Z386" s="73" t="s">
        <v>42</v>
      </c>
      <c r="AA386" s="73" t="s">
        <v>3314</v>
      </c>
      <c r="AB386" s="73">
        <v>2915353</v>
      </c>
      <c r="AH386" s="54" t="str">
        <f t="shared" si="75"/>
        <v>BAItaguaçu da Bahia</v>
      </c>
      <c r="AI386" s="73">
        <v>2915353</v>
      </c>
    </row>
    <row r="387" spans="26:35" x14ac:dyDescent="0.25">
      <c r="Z387" s="73" t="s">
        <v>42</v>
      </c>
      <c r="AA387" s="73" t="s">
        <v>3325</v>
      </c>
      <c r="AB387" s="73">
        <v>2915403</v>
      </c>
      <c r="AH387" s="54" t="str">
        <f t="shared" ref="AH387:AH450" si="76">CONCATENATE(Z387,AA387)</f>
        <v>BAItaju do Colônia</v>
      </c>
      <c r="AI387" s="73">
        <v>2915403</v>
      </c>
    </row>
    <row r="388" spans="26:35" x14ac:dyDescent="0.25">
      <c r="Z388" s="73" t="s">
        <v>42</v>
      </c>
      <c r="AA388" s="73" t="s">
        <v>3336</v>
      </c>
      <c r="AB388" s="73">
        <v>2915502</v>
      </c>
      <c r="AH388" s="54" t="str">
        <f t="shared" si="76"/>
        <v>BAItajuípe</v>
      </c>
      <c r="AI388" s="73">
        <v>2915502</v>
      </c>
    </row>
    <row r="389" spans="26:35" x14ac:dyDescent="0.25">
      <c r="Z389" s="73" t="s">
        <v>42</v>
      </c>
      <c r="AA389" s="73" t="s">
        <v>3347</v>
      </c>
      <c r="AB389" s="73">
        <v>2915601</v>
      </c>
      <c r="AH389" s="54" t="str">
        <f t="shared" si="76"/>
        <v>BAItamaraju</v>
      </c>
      <c r="AI389" s="73">
        <v>2915601</v>
      </c>
    </row>
    <row r="390" spans="26:35" x14ac:dyDescent="0.25">
      <c r="Z390" s="73" t="s">
        <v>42</v>
      </c>
      <c r="AA390" s="73" t="s">
        <v>3357</v>
      </c>
      <c r="AB390" s="73">
        <v>2915700</v>
      </c>
      <c r="AH390" s="54" t="str">
        <f t="shared" si="76"/>
        <v>BAItamari</v>
      </c>
      <c r="AI390" s="73">
        <v>2915700</v>
      </c>
    </row>
    <row r="391" spans="26:35" x14ac:dyDescent="0.25">
      <c r="Z391" s="73" t="s">
        <v>42</v>
      </c>
      <c r="AA391" s="73" t="s">
        <v>1930</v>
      </c>
      <c r="AB391" s="73">
        <v>2915809</v>
      </c>
      <c r="AH391" s="54" t="str">
        <f t="shared" si="76"/>
        <v>BAItambé</v>
      </c>
      <c r="AI391" s="73">
        <v>2915809</v>
      </c>
    </row>
    <row r="392" spans="26:35" x14ac:dyDescent="0.25">
      <c r="Z392" s="73" t="s">
        <v>42</v>
      </c>
      <c r="AA392" s="73" t="s">
        <v>3376</v>
      </c>
      <c r="AB392" s="73">
        <v>2915908</v>
      </c>
      <c r="AH392" s="54" t="str">
        <f t="shared" si="76"/>
        <v>BAItanagra</v>
      </c>
      <c r="AI392" s="73">
        <v>2915908</v>
      </c>
    </row>
    <row r="393" spans="26:35" x14ac:dyDescent="0.25">
      <c r="Z393" s="73" t="s">
        <v>42</v>
      </c>
      <c r="AA393" s="73" t="s">
        <v>3386</v>
      </c>
      <c r="AB393" s="73">
        <v>2916005</v>
      </c>
      <c r="AH393" s="54" t="str">
        <f t="shared" si="76"/>
        <v>BAItanhém</v>
      </c>
      <c r="AI393" s="73">
        <v>2916005</v>
      </c>
    </row>
    <row r="394" spans="26:35" x14ac:dyDescent="0.25">
      <c r="Z394" s="73" t="s">
        <v>42</v>
      </c>
      <c r="AA394" s="73" t="s">
        <v>3396</v>
      </c>
      <c r="AB394" s="73">
        <v>2916104</v>
      </c>
      <c r="AH394" s="54" t="str">
        <f t="shared" si="76"/>
        <v>BAItaparica</v>
      </c>
      <c r="AI394" s="73">
        <v>2916104</v>
      </c>
    </row>
    <row r="395" spans="26:35" x14ac:dyDescent="0.25">
      <c r="Z395" s="73" t="s">
        <v>42</v>
      </c>
      <c r="AA395" s="73" t="s">
        <v>3406</v>
      </c>
      <c r="AB395" s="73">
        <v>2916203</v>
      </c>
      <c r="AH395" s="54" t="str">
        <f t="shared" si="76"/>
        <v>BAItapé</v>
      </c>
      <c r="AI395" s="73">
        <v>2916203</v>
      </c>
    </row>
    <row r="396" spans="26:35" x14ac:dyDescent="0.25">
      <c r="Z396" s="73" t="s">
        <v>42</v>
      </c>
      <c r="AA396" s="73" t="s">
        <v>3416</v>
      </c>
      <c r="AB396" s="73">
        <v>2916302</v>
      </c>
      <c r="AH396" s="54" t="str">
        <f t="shared" si="76"/>
        <v>BAItapebi</v>
      </c>
      <c r="AI396" s="73">
        <v>2916302</v>
      </c>
    </row>
    <row r="397" spans="26:35" x14ac:dyDescent="0.25">
      <c r="Z397" s="73" t="s">
        <v>42</v>
      </c>
      <c r="AA397" s="73" t="s">
        <v>3426</v>
      </c>
      <c r="AB397" s="73">
        <v>2916401</v>
      </c>
      <c r="AH397" s="54" t="str">
        <f t="shared" si="76"/>
        <v>BAItapetinga</v>
      </c>
      <c r="AI397" s="73">
        <v>2916401</v>
      </c>
    </row>
    <row r="398" spans="26:35" x14ac:dyDescent="0.25">
      <c r="Z398" s="73" t="s">
        <v>42</v>
      </c>
      <c r="AA398" s="73" t="s">
        <v>3435</v>
      </c>
      <c r="AB398" s="73">
        <v>2916500</v>
      </c>
      <c r="AH398" s="54" t="str">
        <f t="shared" si="76"/>
        <v>BAItapicuru</v>
      </c>
      <c r="AI398" s="73">
        <v>2916500</v>
      </c>
    </row>
    <row r="399" spans="26:35" x14ac:dyDescent="0.25">
      <c r="Z399" s="73" t="s">
        <v>42</v>
      </c>
      <c r="AA399" s="73" t="s">
        <v>3444</v>
      </c>
      <c r="AB399" s="73">
        <v>2916609</v>
      </c>
      <c r="AH399" s="54" t="str">
        <f t="shared" si="76"/>
        <v>BAItapitanga</v>
      </c>
      <c r="AI399" s="73">
        <v>2916609</v>
      </c>
    </row>
    <row r="400" spans="26:35" x14ac:dyDescent="0.25">
      <c r="Z400" s="73" t="s">
        <v>42</v>
      </c>
      <c r="AA400" s="73" t="s">
        <v>3453</v>
      </c>
      <c r="AB400" s="73">
        <v>2916708</v>
      </c>
      <c r="AH400" s="54" t="str">
        <f t="shared" si="76"/>
        <v>BAItaquara</v>
      </c>
      <c r="AI400" s="73">
        <v>2916708</v>
      </c>
    </row>
    <row r="401" spans="26:35" x14ac:dyDescent="0.25">
      <c r="Z401" s="73" t="s">
        <v>42</v>
      </c>
      <c r="AA401" s="73" t="s">
        <v>3463</v>
      </c>
      <c r="AB401" s="73">
        <v>2916807</v>
      </c>
      <c r="AH401" s="54" t="str">
        <f t="shared" si="76"/>
        <v>BAItarantim</v>
      </c>
      <c r="AI401" s="73">
        <v>2916807</v>
      </c>
    </row>
    <row r="402" spans="26:35" x14ac:dyDescent="0.25">
      <c r="Z402" s="73" t="s">
        <v>42</v>
      </c>
      <c r="AA402" s="73" t="s">
        <v>3473</v>
      </c>
      <c r="AB402" s="73">
        <v>2916856</v>
      </c>
      <c r="AH402" s="54" t="str">
        <f t="shared" si="76"/>
        <v>BAItatim</v>
      </c>
      <c r="AI402" s="73">
        <v>2916856</v>
      </c>
    </row>
    <row r="403" spans="26:35" x14ac:dyDescent="0.25">
      <c r="Z403" s="73" t="s">
        <v>42</v>
      </c>
      <c r="AA403" s="73" t="s">
        <v>3482</v>
      </c>
      <c r="AB403" s="73">
        <v>2916906</v>
      </c>
      <c r="AH403" s="54" t="str">
        <f t="shared" si="76"/>
        <v>BAItiruçu</v>
      </c>
      <c r="AI403" s="73">
        <v>2916906</v>
      </c>
    </row>
    <row r="404" spans="26:35" x14ac:dyDescent="0.25">
      <c r="Z404" s="73" t="s">
        <v>42</v>
      </c>
      <c r="AA404" s="73" t="s">
        <v>3492</v>
      </c>
      <c r="AB404" s="73">
        <v>2917003</v>
      </c>
      <c r="AH404" s="54" t="str">
        <f t="shared" si="76"/>
        <v>BAItiúba</v>
      </c>
      <c r="AI404" s="73">
        <v>2917003</v>
      </c>
    </row>
    <row r="405" spans="26:35" x14ac:dyDescent="0.25">
      <c r="Z405" s="73" t="s">
        <v>42</v>
      </c>
      <c r="AA405" s="73" t="s">
        <v>3501</v>
      </c>
      <c r="AB405" s="73">
        <v>2917102</v>
      </c>
      <c r="AH405" s="54" t="str">
        <f t="shared" si="76"/>
        <v>BAItororó</v>
      </c>
      <c r="AI405" s="73">
        <v>2917102</v>
      </c>
    </row>
    <row r="406" spans="26:35" x14ac:dyDescent="0.25">
      <c r="Z406" s="73" t="s">
        <v>42</v>
      </c>
      <c r="AA406" s="73" t="s">
        <v>3511</v>
      </c>
      <c r="AB406" s="73">
        <v>2917201</v>
      </c>
      <c r="AH406" s="54" t="str">
        <f t="shared" si="76"/>
        <v>BAItuaçu</v>
      </c>
      <c r="AI406" s="73">
        <v>2917201</v>
      </c>
    </row>
    <row r="407" spans="26:35" x14ac:dyDescent="0.25">
      <c r="Z407" s="73" t="s">
        <v>42</v>
      </c>
      <c r="AA407" s="73" t="s">
        <v>3521</v>
      </c>
      <c r="AB407" s="73">
        <v>2917300</v>
      </c>
      <c r="AH407" s="54" t="str">
        <f t="shared" si="76"/>
        <v>BAItuberá</v>
      </c>
      <c r="AI407" s="73">
        <v>2917300</v>
      </c>
    </row>
    <row r="408" spans="26:35" x14ac:dyDescent="0.25">
      <c r="Z408" s="73" t="s">
        <v>42</v>
      </c>
      <c r="AA408" s="73" t="s">
        <v>3531</v>
      </c>
      <c r="AB408" s="73">
        <v>2917334</v>
      </c>
      <c r="AH408" s="54" t="str">
        <f t="shared" si="76"/>
        <v>BAIuiú</v>
      </c>
      <c r="AI408" s="73">
        <v>2917334</v>
      </c>
    </row>
    <row r="409" spans="26:35" x14ac:dyDescent="0.25">
      <c r="Z409" s="73" t="s">
        <v>42</v>
      </c>
      <c r="AA409" s="73" t="s">
        <v>3541</v>
      </c>
      <c r="AB409" s="73">
        <v>2917359</v>
      </c>
      <c r="AH409" s="54" t="str">
        <f t="shared" si="76"/>
        <v>BAJaborandi</v>
      </c>
      <c r="AI409" s="73">
        <v>2917359</v>
      </c>
    </row>
    <row r="410" spans="26:35" x14ac:dyDescent="0.25">
      <c r="Z410" s="73" t="s">
        <v>42</v>
      </c>
      <c r="AA410" s="73" t="s">
        <v>3549</v>
      </c>
      <c r="AB410" s="73">
        <v>2917409</v>
      </c>
      <c r="AH410" s="54" t="str">
        <f t="shared" si="76"/>
        <v>BAJacaraci</v>
      </c>
      <c r="AI410" s="73">
        <v>2917409</v>
      </c>
    </row>
    <row r="411" spans="26:35" x14ac:dyDescent="0.25">
      <c r="Z411" s="73" t="s">
        <v>42</v>
      </c>
      <c r="AA411" s="73" t="s">
        <v>3559</v>
      </c>
      <c r="AB411" s="73">
        <v>2917508</v>
      </c>
      <c r="AH411" s="54" t="str">
        <f t="shared" si="76"/>
        <v>BAJacobina</v>
      </c>
      <c r="AI411" s="73">
        <v>2917508</v>
      </c>
    </row>
    <row r="412" spans="26:35" x14ac:dyDescent="0.25">
      <c r="Z412" s="73" t="s">
        <v>42</v>
      </c>
      <c r="AA412" s="73" t="s">
        <v>3569</v>
      </c>
      <c r="AB412" s="73">
        <v>2917607</v>
      </c>
      <c r="AH412" s="54" t="str">
        <f t="shared" si="76"/>
        <v>BAJaguaquara</v>
      </c>
      <c r="AI412" s="73">
        <v>2917607</v>
      </c>
    </row>
    <row r="413" spans="26:35" x14ac:dyDescent="0.25">
      <c r="Z413" s="73" t="s">
        <v>42</v>
      </c>
      <c r="AA413" s="73" t="s">
        <v>3579</v>
      </c>
      <c r="AB413" s="73">
        <v>2917706</v>
      </c>
      <c r="AH413" s="54" t="str">
        <f t="shared" si="76"/>
        <v>BAJaguarari</v>
      </c>
      <c r="AI413" s="73">
        <v>2917706</v>
      </c>
    </row>
    <row r="414" spans="26:35" x14ac:dyDescent="0.25">
      <c r="Z414" s="73" t="s">
        <v>42</v>
      </c>
      <c r="AA414" s="73" t="s">
        <v>3589</v>
      </c>
      <c r="AB414" s="73">
        <v>2917805</v>
      </c>
      <c r="AH414" s="54" t="str">
        <f t="shared" si="76"/>
        <v>BAJaguaripe</v>
      </c>
      <c r="AI414" s="73">
        <v>2917805</v>
      </c>
    </row>
    <row r="415" spans="26:35" x14ac:dyDescent="0.25">
      <c r="Z415" s="73" t="s">
        <v>42</v>
      </c>
      <c r="AA415" s="73" t="s">
        <v>1376</v>
      </c>
      <c r="AB415" s="73">
        <v>2917904</v>
      </c>
      <c r="AH415" s="54" t="str">
        <f t="shared" si="76"/>
        <v>BAJandaíra</v>
      </c>
      <c r="AI415" s="73">
        <v>2917904</v>
      </c>
    </row>
    <row r="416" spans="26:35" x14ac:dyDescent="0.25">
      <c r="Z416" s="73" t="s">
        <v>42</v>
      </c>
      <c r="AA416" s="73" t="s">
        <v>3608</v>
      </c>
      <c r="AB416" s="73">
        <v>2918001</v>
      </c>
      <c r="AH416" s="54" t="str">
        <f t="shared" si="76"/>
        <v>BAJequié</v>
      </c>
      <c r="AI416" s="73">
        <v>2918001</v>
      </c>
    </row>
    <row r="417" spans="26:35" x14ac:dyDescent="0.25">
      <c r="Z417" s="73" t="s">
        <v>42</v>
      </c>
      <c r="AA417" s="73" t="s">
        <v>3617</v>
      </c>
      <c r="AB417" s="73">
        <v>2918100</v>
      </c>
      <c r="AH417" s="54" t="str">
        <f t="shared" si="76"/>
        <v>BAJeremoabo</v>
      </c>
      <c r="AI417" s="73">
        <v>2918100</v>
      </c>
    </row>
    <row r="418" spans="26:35" x14ac:dyDescent="0.25">
      <c r="Z418" s="73" t="s">
        <v>42</v>
      </c>
      <c r="AA418" s="73" t="s">
        <v>3626</v>
      </c>
      <c r="AB418" s="73">
        <v>2918209</v>
      </c>
      <c r="AH418" s="54" t="str">
        <f t="shared" si="76"/>
        <v>BAJiquiriçá</v>
      </c>
      <c r="AI418" s="73">
        <v>2918209</v>
      </c>
    </row>
    <row r="419" spans="26:35" x14ac:dyDescent="0.25">
      <c r="Z419" s="73" t="s">
        <v>42</v>
      </c>
      <c r="AA419" s="73" t="s">
        <v>3636</v>
      </c>
      <c r="AB419" s="73">
        <v>2918308</v>
      </c>
      <c r="AH419" s="54" t="str">
        <f t="shared" si="76"/>
        <v>BAJitaúna</v>
      </c>
      <c r="AI419" s="73">
        <v>2918308</v>
      </c>
    </row>
    <row r="420" spans="26:35" x14ac:dyDescent="0.25">
      <c r="Z420" s="73" t="s">
        <v>42</v>
      </c>
      <c r="AA420" s="73" t="s">
        <v>3646</v>
      </c>
      <c r="AB420" s="73">
        <v>2918357</v>
      </c>
      <c r="AH420" s="54" t="str">
        <f t="shared" si="76"/>
        <v>BAJoão Dourado</v>
      </c>
      <c r="AI420" s="73">
        <v>2918357</v>
      </c>
    </row>
    <row r="421" spans="26:35" x14ac:dyDescent="0.25">
      <c r="Z421" s="73" t="s">
        <v>42</v>
      </c>
      <c r="AA421" s="73" t="s">
        <v>3655</v>
      </c>
      <c r="AB421" s="73">
        <v>2918407</v>
      </c>
      <c r="AH421" s="54" t="str">
        <f t="shared" si="76"/>
        <v>BAJuazeiro</v>
      </c>
      <c r="AI421" s="73">
        <v>2918407</v>
      </c>
    </row>
    <row r="422" spans="26:35" x14ac:dyDescent="0.25">
      <c r="Z422" s="73" t="s">
        <v>42</v>
      </c>
      <c r="AA422" s="73" t="s">
        <v>3664</v>
      </c>
      <c r="AB422" s="73">
        <v>2918456</v>
      </c>
      <c r="AH422" s="54" t="str">
        <f t="shared" si="76"/>
        <v>BAJucuruçu</v>
      </c>
      <c r="AI422" s="73">
        <v>2918456</v>
      </c>
    </row>
    <row r="423" spans="26:35" x14ac:dyDescent="0.25">
      <c r="Z423" s="73" t="s">
        <v>42</v>
      </c>
      <c r="AA423" s="73" t="s">
        <v>2675</v>
      </c>
      <c r="AB423" s="73">
        <v>2918506</v>
      </c>
      <c r="AH423" s="54" t="str">
        <f t="shared" si="76"/>
        <v>BAJussara</v>
      </c>
      <c r="AI423" s="73">
        <v>2918506</v>
      </c>
    </row>
    <row r="424" spans="26:35" x14ac:dyDescent="0.25">
      <c r="Z424" s="73" t="s">
        <v>42</v>
      </c>
      <c r="AA424" s="73" t="s">
        <v>3680</v>
      </c>
      <c r="AB424" s="73">
        <v>2918555</v>
      </c>
      <c r="AH424" s="54" t="str">
        <f t="shared" si="76"/>
        <v>BAJussari</v>
      </c>
      <c r="AI424" s="73">
        <v>2918555</v>
      </c>
    </row>
    <row r="425" spans="26:35" x14ac:dyDescent="0.25">
      <c r="Z425" s="73" t="s">
        <v>42</v>
      </c>
      <c r="AA425" s="73" t="s">
        <v>3688</v>
      </c>
      <c r="AB425" s="73">
        <v>2918605</v>
      </c>
      <c r="AH425" s="54" t="str">
        <f t="shared" si="76"/>
        <v>BAJussiape</v>
      </c>
      <c r="AI425" s="73">
        <v>2918605</v>
      </c>
    </row>
    <row r="426" spans="26:35" x14ac:dyDescent="0.25">
      <c r="Z426" s="73" t="s">
        <v>42</v>
      </c>
      <c r="AA426" s="73" t="s">
        <v>3697</v>
      </c>
      <c r="AB426" s="73">
        <v>2918704</v>
      </c>
      <c r="AH426" s="54" t="str">
        <f t="shared" si="76"/>
        <v>BALafaiete Coutinho</v>
      </c>
      <c r="AI426" s="73">
        <v>2918704</v>
      </c>
    </row>
    <row r="427" spans="26:35" x14ac:dyDescent="0.25">
      <c r="Z427" s="73" t="s">
        <v>42</v>
      </c>
      <c r="AA427" s="73" t="s">
        <v>3705</v>
      </c>
      <c r="AB427" s="73">
        <v>2918753</v>
      </c>
      <c r="AH427" s="54" t="str">
        <f t="shared" si="76"/>
        <v>BALagoa Real</v>
      </c>
      <c r="AI427" s="73">
        <v>2918753</v>
      </c>
    </row>
    <row r="428" spans="26:35" x14ac:dyDescent="0.25">
      <c r="Z428" s="73" t="s">
        <v>42</v>
      </c>
      <c r="AA428" s="73" t="s">
        <v>3713</v>
      </c>
      <c r="AB428" s="73">
        <v>2918803</v>
      </c>
      <c r="AH428" s="54" t="str">
        <f t="shared" si="76"/>
        <v>BALaje</v>
      </c>
      <c r="AI428" s="73">
        <v>2918803</v>
      </c>
    </row>
    <row r="429" spans="26:35" x14ac:dyDescent="0.25">
      <c r="Z429" s="73" t="s">
        <v>42</v>
      </c>
      <c r="AA429" s="73" t="s">
        <v>3720</v>
      </c>
      <c r="AB429" s="73">
        <v>2918902</v>
      </c>
      <c r="AH429" s="54" t="str">
        <f t="shared" si="76"/>
        <v>BALajedão</v>
      </c>
      <c r="AI429" s="73">
        <v>2918902</v>
      </c>
    </row>
    <row r="430" spans="26:35" x14ac:dyDescent="0.25">
      <c r="Z430" s="73" t="s">
        <v>42</v>
      </c>
      <c r="AA430" s="73" t="s">
        <v>3727</v>
      </c>
      <c r="AB430" s="73">
        <v>2919009</v>
      </c>
      <c r="AH430" s="54" t="str">
        <f t="shared" si="76"/>
        <v>BALajedinho</v>
      </c>
      <c r="AI430" s="73">
        <v>2919009</v>
      </c>
    </row>
    <row r="431" spans="26:35" x14ac:dyDescent="0.25">
      <c r="Z431" s="73" t="s">
        <v>42</v>
      </c>
      <c r="AA431" s="73" t="s">
        <v>3734</v>
      </c>
      <c r="AB431" s="73">
        <v>2919058</v>
      </c>
      <c r="AH431" s="54" t="str">
        <f t="shared" si="76"/>
        <v>BALajedo do Tabocal</v>
      </c>
      <c r="AI431" s="73">
        <v>2919058</v>
      </c>
    </row>
    <row r="432" spans="26:35" x14ac:dyDescent="0.25">
      <c r="Z432" s="73" t="s">
        <v>42</v>
      </c>
      <c r="AA432" s="73" t="s">
        <v>3741</v>
      </c>
      <c r="AB432" s="73">
        <v>2919108</v>
      </c>
      <c r="AH432" s="54" t="str">
        <f t="shared" si="76"/>
        <v>BALamarão</v>
      </c>
      <c r="AI432" s="73">
        <v>2919108</v>
      </c>
    </row>
    <row r="433" spans="26:35" x14ac:dyDescent="0.25">
      <c r="Z433" s="73" t="s">
        <v>42</v>
      </c>
      <c r="AA433" s="73" t="s">
        <v>3748</v>
      </c>
      <c r="AB433" s="73">
        <v>2919157</v>
      </c>
      <c r="AH433" s="54" t="str">
        <f t="shared" si="76"/>
        <v>BALapão</v>
      </c>
      <c r="AI433" s="73">
        <v>2919157</v>
      </c>
    </row>
    <row r="434" spans="26:35" x14ac:dyDescent="0.25">
      <c r="Z434" s="73" t="s">
        <v>42</v>
      </c>
      <c r="AA434" s="73" t="s">
        <v>3754</v>
      </c>
      <c r="AB434" s="73">
        <v>2919207</v>
      </c>
      <c r="AH434" s="54" t="str">
        <f t="shared" si="76"/>
        <v>BALauro de Freitas</v>
      </c>
      <c r="AI434" s="73">
        <v>2919207</v>
      </c>
    </row>
    <row r="435" spans="26:35" x14ac:dyDescent="0.25">
      <c r="Z435" s="73" t="s">
        <v>42</v>
      </c>
      <c r="AA435" s="73" t="s">
        <v>3760</v>
      </c>
      <c r="AB435" s="73">
        <v>2919306</v>
      </c>
      <c r="AH435" s="54" t="str">
        <f t="shared" si="76"/>
        <v>BALençóis</v>
      </c>
      <c r="AI435" s="73">
        <v>2919306</v>
      </c>
    </row>
    <row r="436" spans="26:35" x14ac:dyDescent="0.25">
      <c r="Z436" s="73" t="s">
        <v>42</v>
      </c>
      <c r="AA436" s="73" t="s">
        <v>3764</v>
      </c>
      <c r="AB436" s="73">
        <v>2919405</v>
      </c>
      <c r="AH436" s="54" t="str">
        <f t="shared" si="76"/>
        <v>BALicínio de Almeida</v>
      </c>
      <c r="AI436" s="73">
        <v>2919405</v>
      </c>
    </row>
    <row r="437" spans="26:35" x14ac:dyDescent="0.25">
      <c r="Z437" s="73" t="s">
        <v>42</v>
      </c>
      <c r="AA437" s="73" t="s">
        <v>3770</v>
      </c>
      <c r="AB437" s="73">
        <v>2919504</v>
      </c>
      <c r="AH437" s="54" t="str">
        <f t="shared" si="76"/>
        <v>BALivramento de Nossa Senhora</v>
      </c>
      <c r="AI437" s="73">
        <v>2919504</v>
      </c>
    </row>
    <row r="438" spans="26:35" x14ac:dyDescent="0.25">
      <c r="Z438" s="73" t="s">
        <v>42</v>
      </c>
      <c r="AA438" s="73" t="s">
        <v>3776</v>
      </c>
      <c r="AB438" s="73">
        <v>2919553</v>
      </c>
      <c r="AH438" s="54" t="str">
        <f t="shared" si="76"/>
        <v>BALuís Eduardo Magalhães</v>
      </c>
      <c r="AI438" s="73">
        <v>2919553</v>
      </c>
    </row>
    <row r="439" spans="26:35" x14ac:dyDescent="0.25">
      <c r="Z439" s="73" t="s">
        <v>42</v>
      </c>
      <c r="AA439" s="73" t="s">
        <v>3783</v>
      </c>
      <c r="AB439" s="73">
        <v>2919603</v>
      </c>
      <c r="AH439" s="54" t="str">
        <f t="shared" si="76"/>
        <v>BAMacajuba</v>
      </c>
      <c r="AI439" s="73">
        <v>2919603</v>
      </c>
    </row>
    <row r="440" spans="26:35" x14ac:dyDescent="0.25">
      <c r="Z440" s="73" t="s">
        <v>42</v>
      </c>
      <c r="AA440" s="73" t="s">
        <v>3790</v>
      </c>
      <c r="AB440" s="73">
        <v>2919702</v>
      </c>
      <c r="AH440" s="54" t="str">
        <f t="shared" si="76"/>
        <v>BAMacarani</v>
      </c>
      <c r="AI440" s="73">
        <v>2919702</v>
      </c>
    </row>
    <row r="441" spans="26:35" x14ac:dyDescent="0.25">
      <c r="Z441" s="73" t="s">
        <v>42</v>
      </c>
      <c r="AA441" s="73" t="s">
        <v>3797</v>
      </c>
      <c r="AB441" s="73">
        <v>2919801</v>
      </c>
      <c r="AH441" s="54" t="str">
        <f t="shared" si="76"/>
        <v>BAMacaúbas</v>
      </c>
      <c r="AI441" s="73">
        <v>2919801</v>
      </c>
    </row>
    <row r="442" spans="26:35" x14ac:dyDescent="0.25">
      <c r="Z442" s="73" t="s">
        <v>42</v>
      </c>
      <c r="AA442" s="73" t="s">
        <v>3804</v>
      </c>
      <c r="AB442" s="73">
        <v>2919900</v>
      </c>
      <c r="AH442" s="54" t="str">
        <f t="shared" si="76"/>
        <v>BAMacururé</v>
      </c>
      <c r="AI442" s="73">
        <v>2919900</v>
      </c>
    </row>
    <row r="443" spans="26:35" x14ac:dyDescent="0.25">
      <c r="Z443" s="73" t="s">
        <v>42</v>
      </c>
      <c r="AA443" s="73" t="s">
        <v>3810</v>
      </c>
      <c r="AB443" s="73">
        <v>2919926</v>
      </c>
      <c r="AH443" s="54" t="str">
        <f t="shared" si="76"/>
        <v>BAMadre de Deus</v>
      </c>
      <c r="AI443" s="73">
        <v>2919926</v>
      </c>
    </row>
    <row r="444" spans="26:35" x14ac:dyDescent="0.25">
      <c r="Z444" s="73" t="s">
        <v>42</v>
      </c>
      <c r="AA444" s="73" t="s">
        <v>3817</v>
      </c>
      <c r="AB444" s="73">
        <v>2919959</v>
      </c>
      <c r="AH444" s="54" t="str">
        <f t="shared" si="76"/>
        <v>BAMaetinga</v>
      </c>
      <c r="AI444" s="73">
        <v>2919959</v>
      </c>
    </row>
    <row r="445" spans="26:35" x14ac:dyDescent="0.25">
      <c r="Z445" s="73" t="s">
        <v>42</v>
      </c>
      <c r="AA445" s="73" t="s">
        <v>3824</v>
      </c>
      <c r="AB445" s="73">
        <v>2920007</v>
      </c>
      <c r="AH445" s="54" t="str">
        <f t="shared" si="76"/>
        <v>BAMaiquinique</v>
      </c>
      <c r="AI445" s="73">
        <v>2920007</v>
      </c>
    </row>
    <row r="446" spans="26:35" x14ac:dyDescent="0.25">
      <c r="Z446" s="73" t="s">
        <v>42</v>
      </c>
      <c r="AA446" s="73" t="s">
        <v>3831</v>
      </c>
      <c r="AB446" s="73">
        <v>2920106</v>
      </c>
      <c r="AH446" s="54" t="str">
        <f t="shared" si="76"/>
        <v>BAMairi</v>
      </c>
      <c r="AI446" s="73">
        <v>2920106</v>
      </c>
    </row>
    <row r="447" spans="26:35" x14ac:dyDescent="0.25">
      <c r="Z447" s="73" t="s">
        <v>42</v>
      </c>
      <c r="AA447" s="73" t="s">
        <v>3837</v>
      </c>
      <c r="AB447" s="73">
        <v>2920205</v>
      </c>
      <c r="AH447" s="54" t="str">
        <f t="shared" si="76"/>
        <v>BAMalhada</v>
      </c>
      <c r="AI447" s="73">
        <v>2920205</v>
      </c>
    </row>
    <row r="448" spans="26:35" x14ac:dyDescent="0.25">
      <c r="Z448" s="73" t="s">
        <v>42</v>
      </c>
      <c r="AA448" s="73" t="s">
        <v>3844</v>
      </c>
      <c r="AB448" s="73">
        <v>2920304</v>
      </c>
      <c r="AH448" s="54" t="str">
        <f t="shared" si="76"/>
        <v>BAMalhada de Pedras</v>
      </c>
      <c r="AI448" s="73">
        <v>2920304</v>
      </c>
    </row>
    <row r="449" spans="26:35" x14ac:dyDescent="0.25">
      <c r="Z449" s="73" t="s">
        <v>42</v>
      </c>
      <c r="AA449" s="73" t="s">
        <v>3850</v>
      </c>
      <c r="AB449" s="73">
        <v>2920403</v>
      </c>
      <c r="AH449" s="54" t="str">
        <f t="shared" si="76"/>
        <v>BAManoel Vitorino</v>
      </c>
      <c r="AI449" s="73">
        <v>2920403</v>
      </c>
    </row>
    <row r="450" spans="26:35" x14ac:dyDescent="0.25">
      <c r="Z450" s="73" t="s">
        <v>42</v>
      </c>
      <c r="AA450" s="73" t="s">
        <v>3857</v>
      </c>
      <c r="AB450" s="73">
        <v>2920452</v>
      </c>
      <c r="AH450" s="54" t="str">
        <f t="shared" si="76"/>
        <v>BAMansidão</v>
      </c>
      <c r="AI450" s="73">
        <v>2920452</v>
      </c>
    </row>
    <row r="451" spans="26:35" x14ac:dyDescent="0.25">
      <c r="Z451" s="73" t="s">
        <v>42</v>
      </c>
      <c r="AA451" s="73" t="s">
        <v>3863</v>
      </c>
      <c r="AB451" s="73">
        <v>2920502</v>
      </c>
      <c r="AH451" s="54" t="str">
        <f t="shared" ref="AH451:AH514" si="77">CONCATENATE(Z451,AA451)</f>
        <v>BAMaracás</v>
      </c>
      <c r="AI451" s="73">
        <v>2920502</v>
      </c>
    </row>
    <row r="452" spans="26:35" x14ac:dyDescent="0.25">
      <c r="Z452" s="73" t="s">
        <v>42</v>
      </c>
      <c r="AA452" s="73" t="s">
        <v>3869</v>
      </c>
      <c r="AB452" s="73">
        <v>2920601</v>
      </c>
      <c r="AH452" s="54" t="str">
        <f t="shared" si="77"/>
        <v>BAMaragogipe</v>
      </c>
      <c r="AI452" s="73">
        <v>2920601</v>
      </c>
    </row>
    <row r="453" spans="26:35" x14ac:dyDescent="0.25">
      <c r="Z453" s="73" t="s">
        <v>42</v>
      </c>
      <c r="AA453" s="73" t="s">
        <v>3874</v>
      </c>
      <c r="AB453" s="73">
        <v>2920700</v>
      </c>
      <c r="AH453" s="54" t="str">
        <f t="shared" si="77"/>
        <v>BAMaraú</v>
      </c>
      <c r="AI453" s="73">
        <v>2920700</v>
      </c>
    </row>
    <row r="454" spans="26:35" x14ac:dyDescent="0.25">
      <c r="Z454" s="73" t="s">
        <v>42</v>
      </c>
      <c r="AA454" s="73" t="s">
        <v>3879</v>
      </c>
      <c r="AB454" s="73">
        <v>2920809</v>
      </c>
      <c r="AH454" s="54" t="str">
        <f t="shared" si="77"/>
        <v>BAMarcionílio Souza</v>
      </c>
      <c r="AI454" s="73">
        <v>2920809</v>
      </c>
    </row>
    <row r="455" spans="26:35" x14ac:dyDescent="0.25">
      <c r="Z455" s="73" t="s">
        <v>42</v>
      </c>
      <c r="AA455" s="73" t="s">
        <v>3885</v>
      </c>
      <c r="AB455" s="73">
        <v>2920908</v>
      </c>
      <c r="AH455" s="54" t="str">
        <f t="shared" si="77"/>
        <v>BAMascote</v>
      </c>
      <c r="AI455" s="73">
        <v>2920908</v>
      </c>
    </row>
    <row r="456" spans="26:35" x14ac:dyDescent="0.25">
      <c r="Z456" s="73" t="s">
        <v>42</v>
      </c>
      <c r="AA456" s="73" t="s">
        <v>3891</v>
      </c>
      <c r="AB456" s="73">
        <v>2921005</v>
      </c>
      <c r="AH456" s="54" t="str">
        <f t="shared" si="77"/>
        <v>BAMata de São João</v>
      </c>
      <c r="AI456" s="73">
        <v>2921005</v>
      </c>
    </row>
    <row r="457" spans="26:35" x14ac:dyDescent="0.25">
      <c r="Z457" s="73" t="s">
        <v>42</v>
      </c>
      <c r="AA457" s="73" t="s">
        <v>3897</v>
      </c>
      <c r="AB457" s="73">
        <v>2921054</v>
      </c>
      <c r="AH457" s="54" t="str">
        <f t="shared" si="77"/>
        <v>BAMatina</v>
      </c>
      <c r="AI457" s="73">
        <v>2921054</v>
      </c>
    </row>
    <row r="458" spans="26:35" x14ac:dyDescent="0.25">
      <c r="Z458" s="73" t="s">
        <v>42</v>
      </c>
      <c r="AA458" s="73" t="s">
        <v>3903</v>
      </c>
      <c r="AB458" s="73">
        <v>2921104</v>
      </c>
      <c r="AH458" s="54" t="str">
        <f t="shared" si="77"/>
        <v>BAMedeiros Neto</v>
      </c>
      <c r="AI458" s="73">
        <v>2921104</v>
      </c>
    </row>
    <row r="459" spans="26:35" x14ac:dyDescent="0.25">
      <c r="Z459" s="73" t="s">
        <v>42</v>
      </c>
      <c r="AA459" s="73" t="s">
        <v>3909</v>
      </c>
      <c r="AB459" s="73">
        <v>2921203</v>
      </c>
      <c r="AH459" s="54" t="str">
        <f t="shared" si="77"/>
        <v>BAMiguel Calmon</v>
      </c>
      <c r="AI459" s="73">
        <v>2921203</v>
      </c>
    </row>
    <row r="460" spans="26:35" x14ac:dyDescent="0.25">
      <c r="Z460" s="73" t="s">
        <v>42</v>
      </c>
      <c r="AA460" s="73" t="s">
        <v>2361</v>
      </c>
      <c r="AB460" s="73">
        <v>2921302</v>
      </c>
      <c r="AH460" s="54" t="str">
        <f t="shared" si="77"/>
        <v>BAMilagres</v>
      </c>
      <c r="AI460" s="73">
        <v>2921302</v>
      </c>
    </row>
    <row r="461" spans="26:35" x14ac:dyDescent="0.25">
      <c r="Z461" s="73" t="s">
        <v>42</v>
      </c>
      <c r="AA461" s="73" t="s">
        <v>3920</v>
      </c>
      <c r="AB461" s="73">
        <v>2921401</v>
      </c>
      <c r="AH461" s="54" t="str">
        <f t="shared" si="77"/>
        <v>BAMirangaba</v>
      </c>
      <c r="AI461" s="73">
        <v>2921401</v>
      </c>
    </row>
    <row r="462" spans="26:35" x14ac:dyDescent="0.25">
      <c r="Z462" s="73" t="s">
        <v>42</v>
      </c>
      <c r="AA462" s="73" t="s">
        <v>3926</v>
      </c>
      <c r="AB462" s="73">
        <v>2921450</v>
      </c>
      <c r="AH462" s="54" t="str">
        <f t="shared" si="77"/>
        <v>BAMirante</v>
      </c>
      <c r="AI462" s="73">
        <v>2921450</v>
      </c>
    </row>
    <row r="463" spans="26:35" x14ac:dyDescent="0.25">
      <c r="Z463" s="73" t="s">
        <v>42</v>
      </c>
      <c r="AA463" s="73" t="s">
        <v>3932</v>
      </c>
      <c r="AB463" s="73">
        <v>2921500</v>
      </c>
      <c r="AH463" s="54" t="str">
        <f t="shared" si="77"/>
        <v>BAMonte Santo</v>
      </c>
      <c r="AI463" s="73">
        <v>2921500</v>
      </c>
    </row>
    <row r="464" spans="26:35" x14ac:dyDescent="0.25">
      <c r="Z464" s="73" t="s">
        <v>42</v>
      </c>
      <c r="AA464" s="73" t="s">
        <v>3938</v>
      </c>
      <c r="AB464" s="73">
        <v>2921609</v>
      </c>
      <c r="AH464" s="54" t="str">
        <f t="shared" si="77"/>
        <v>BAMorpará</v>
      </c>
      <c r="AI464" s="73">
        <v>2921609</v>
      </c>
    </row>
    <row r="465" spans="26:35" x14ac:dyDescent="0.25">
      <c r="Z465" s="73" t="s">
        <v>42</v>
      </c>
      <c r="AA465" s="73" t="s">
        <v>3944</v>
      </c>
      <c r="AB465" s="73">
        <v>2921708</v>
      </c>
      <c r="AH465" s="54" t="str">
        <f t="shared" si="77"/>
        <v>BAMorro do Chapéu</v>
      </c>
      <c r="AI465" s="73">
        <v>2921708</v>
      </c>
    </row>
    <row r="466" spans="26:35" x14ac:dyDescent="0.25">
      <c r="Z466" s="73" t="s">
        <v>42</v>
      </c>
      <c r="AA466" s="73" t="s">
        <v>3950</v>
      </c>
      <c r="AB466" s="73">
        <v>2921807</v>
      </c>
      <c r="AH466" s="54" t="str">
        <f t="shared" si="77"/>
        <v>BAMortugaba</v>
      </c>
      <c r="AI466" s="73">
        <v>2921807</v>
      </c>
    </row>
    <row r="467" spans="26:35" x14ac:dyDescent="0.25">
      <c r="Z467" s="73" t="s">
        <v>42</v>
      </c>
      <c r="AA467" s="73" t="s">
        <v>3956</v>
      </c>
      <c r="AB467" s="73">
        <v>2921906</v>
      </c>
      <c r="AH467" s="54" t="str">
        <f t="shared" si="77"/>
        <v>BAMucugê</v>
      </c>
      <c r="AI467" s="73">
        <v>2921906</v>
      </c>
    </row>
    <row r="468" spans="26:35" x14ac:dyDescent="0.25">
      <c r="Z468" s="73" t="s">
        <v>42</v>
      </c>
      <c r="AA468" s="73" t="s">
        <v>3961</v>
      </c>
      <c r="AB468" s="73">
        <v>2922003</v>
      </c>
      <c r="AH468" s="54" t="str">
        <f t="shared" si="77"/>
        <v>BAMucuri</v>
      </c>
      <c r="AI468" s="73">
        <v>2922003</v>
      </c>
    </row>
    <row r="469" spans="26:35" x14ac:dyDescent="0.25">
      <c r="Z469" s="73" t="s">
        <v>42</v>
      </c>
      <c r="AA469" s="73" t="s">
        <v>3967</v>
      </c>
      <c r="AB469" s="73">
        <v>2922052</v>
      </c>
      <c r="AH469" s="54" t="str">
        <f t="shared" si="77"/>
        <v>BAMulungu do Morro</v>
      </c>
      <c r="AI469" s="73">
        <v>2922052</v>
      </c>
    </row>
    <row r="470" spans="26:35" x14ac:dyDescent="0.25">
      <c r="Z470" s="73" t="s">
        <v>42</v>
      </c>
      <c r="AA470" s="73" t="s">
        <v>1282</v>
      </c>
      <c r="AB470" s="73">
        <v>2922102</v>
      </c>
      <c r="AH470" s="54" t="str">
        <f t="shared" si="77"/>
        <v>BAMundo Novo</v>
      </c>
      <c r="AI470" s="73">
        <v>2922102</v>
      </c>
    </row>
    <row r="471" spans="26:35" x14ac:dyDescent="0.25">
      <c r="Z471" s="73" t="s">
        <v>42</v>
      </c>
      <c r="AA471" s="73" t="s">
        <v>3977</v>
      </c>
      <c r="AB471" s="73">
        <v>2922201</v>
      </c>
      <c r="AH471" s="54" t="str">
        <f t="shared" si="77"/>
        <v>BAMuniz Ferreira</v>
      </c>
      <c r="AI471" s="73">
        <v>2922201</v>
      </c>
    </row>
    <row r="472" spans="26:35" x14ac:dyDescent="0.25">
      <c r="Z472" s="73" t="s">
        <v>42</v>
      </c>
      <c r="AA472" s="73" t="s">
        <v>3983</v>
      </c>
      <c r="AB472" s="73">
        <v>2922250</v>
      </c>
      <c r="AH472" s="54" t="str">
        <f t="shared" si="77"/>
        <v>BAMuquém de São Francisco</v>
      </c>
      <c r="AI472" s="73">
        <v>2922250</v>
      </c>
    </row>
    <row r="473" spans="26:35" x14ac:dyDescent="0.25">
      <c r="Z473" s="73" t="s">
        <v>42</v>
      </c>
      <c r="AA473" s="73" t="s">
        <v>3989</v>
      </c>
      <c r="AB473" s="73">
        <v>2922300</v>
      </c>
      <c r="AH473" s="54" t="str">
        <f t="shared" si="77"/>
        <v>BAMuritiba</v>
      </c>
      <c r="AI473" s="73">
        <v>2922300</v>
      </c>
    </row>
    <row r="474" spans="26:35" x14ac:dyDescent="0.25">
      <c r="Z474" s="73" t="s">
        <v>42</v>
      </c>
      <c r="AA474" s="73" t="s">
        <v>3994</v>
      </c>
      <c r="AB474" s="73">
        <v>2922409</v>
      </c>
      <c r="AH474" s="54" t="str">
        <f t="shared" si="77"/>
        <v>BAMutuípe</v>
      </c>
      <c r="AI474" s="73">
        <v>2922409</v>
      </c>
    </row>
    <row r="475" spans="26:35" x14ac:dyDescent="0.25">
      <c r="Z475" s="73" t="s">
        <v>42</v>
      </c>
      <c r="AA475" s="73" t="s">
        <v>1902</v>
      </c>
      <c r="AB475" s="73">
        <v>2922508</v>
      </c>
      <c r="AH475" s="54" t="str">
        <f t="shared" si="77"/>
        <v>BANazaré</v>
      </c>
      <c r="AI475" s="73">
        <v>2922508</v>
      </c>
    </row>
    <row r="476" spans="26:35" x14ac:dyDescent="0.25">
      <c r="Z476" s="73" t="s">
        <v>42</v>
      </c>
      <c r="AA476" s="73" t="s">
        <v>4005</v>
      </c>
      <c r="AB476" s="73">
        <v>2922607</v>
      </c>
      <c r="AH476" s="54" t="str">
        <f t="shared" si="77"/>
        <v>BANilo Peçanha</v>
      </c>
      <c r="AI476" s="73">
        <v>2922607</v>
      </c>
    </row>
    <row r="477" spans="26:35" x14ac:dyDescent="0.25">
      <c r="Z477" s="73" t="s">
        <v>42</v>
      </c>
      <c r="AA477" s="73" t="s">
        <v>4011</v>
      </c>
      <c r="AB477" s="73">
        <v>2922656</v>
      </c>
      <c r="AH477" s="54" t="str">
        <f t="shared" si="77"/>
        <v>BANordestina</v>
      </c>
      <c r="AI477" s="73">
        <v>2922656</v>
      </c>
    </row>
    <row r="478" spans="26:35" x14ac:dyDescent="0.25">
      <c r="Z478" s="73" t="s">
        <v>42</v>
      </c>
      <c r="AA478" s="73" t="s">
        <v>4017</v>
      </c>
      <c r="AB478" s="73">
        <v>2922706</v>
      </c>
      <c r="AH478" s="54" t="str">
        <f t="shared" si="77"/>
        <v>BANova Canaã</v>
      </c>
      <c r="AI478" s="73">
        <v>2922706</v>
      </c>
    </row>
    <row r="479" spans="26:35" x14ac:dyDescent="0.25">
      <c r="Z479" s="73" t="s">
        <v>42</v>
      </c>
      <c r="AA479" s="73" t="s">
        <v>3786</v>
      </c>
      <c r="AB479" s="73">
        <v>2922730</v>
      </c>
      <c r="AH479" s="54" t="str">
        <f t="shared" si="77"/>
        <v>BANova Fátima</v>
      </c>
      <c r="AI479" s="73">
        <v>2922730</v>
      </c>
    </row>
    <row r="480" spans="26:35" x14ac:dyDescent="0.25">
      <c r="Z480" s="73" t="s">
        <v>42</v>
      </c>
      <c r="AA480" s="73" t="s">
        <v>4028</v>
      </c>
      <c r="AB480" s="73">
        <v>2922755</v>
      </c>
      <c r="AH480" s="54" t="str">
        <f t="shared" si="77"/>
        <v>BANova Ibiá</v>
      </c>
      <c r="AI480" s="73">
        <v>2922755</v>
      </c>
    </row>
    <row r="481" spans="26:35" x14ac:dyDescent="0.25">
      <c r="Z481" s="73" t="s">
        <v>42</v>
      </c>
      <c r="AA481" s="73" t="s">
        <v>4034</v>
      </c>
      <c r="AB481" s="73">
        <v>2922805</v>
      </c>
      <c r="AH481" s="54" t="str">
        <f t="shared" si="77"/>
        <v>BANova Itarana</v>
      </c>
      <c r="AI481" s="73">
        <v>2922805</v>
      </c>
    </row>
    <row r="482" spans="26:35" x14ac:dyDescent="0.25">
      <c r="Z482" s="73" t="s">
        <v>42</v>
      </c>
      <c r="AA482" s="73" t="s">
        <v>4039</v>
      </c>
      <c r="AB482" s="73">
        <v>2922854</v>
      </c>
      <c r="AH482" s="54" t="str">
        <f t="shared" si="77"/>
        <v>BANova Redenção</v>
      </c>
      <c r="AI482" s="73">
        <v>2922854</v>
      </c>
    </row>
    <row r="483" spans="26:35" x14ac:dyDescent="0.25">
      <c r="Z483" s="73" t="s">
        <v>42</v>
      </c>
      <c r="AA483" s="73" t="s">
        <v>4045</v>
      </c>
      <c r="AB483" s="73">
        <v>2922904</v>
      </c>
      <c r="AH483" s="54" t="str">
        <f t="shared" si="77"/>
        <v>BANova Soure</v>
      </c>
      <c r="AI483" s="73">
        <v>2922904</v>
      </c>
    </row>
    <row r="484" spans="26:35" x14ac:dyDescent="0.25">
      <c r="Z484" s="73" t="s">
        <v>42</v>
      </c>
      <c r="AA484" s="73" t="s">
        <v>4051</v>
      </c>
      <c r="AB484" s="73">
        <v>2923001</v>
      </c>
      <c r="AH484" s="54" t="str">
        <f t="shared" si="77"/>
        <v>BANova Viçosa</v>
      </c>
      <c r="AI484" s="73">
        <v>2923001</v>
      </c>
    </row>
    <row r="485" spans="26:35" x14ac:dyDescent="0.25">
      <c r="Z485" s="73" t="s">
        <v>42</v>
      </c>
      <c r="AA485" s="73" t="s">
        <v>3245</v>
      </c>
      <c r="AB485" s="73">
        <v>2923035</v>
      </c>
      <c r="AH485" s="54" t="str">
        <f t="shared" si="77"/>
        <v>BANovo Horizonte</v>
      </c>
      <c r="AI485" s="73">
        <v>2923035</v>
      </c>
    </row>
    <row r="486" spans="26:35" x14ac:dyDescent="0.25">
      <c r="Z486" s="73" t="s">
        <v>42</v>
      </c>
      <c r="AA486" s="73" t="s">
        <v>4062</v>
      </c>
      <c r="AB486" s="73">
        <v>2923050</v>
      </c>
      <c r="AH486" s="54" t="str">
        <f t="shared" si="77"/>
        <v>BANovo Triunfo</v>
      </c>
      <c r="AI486" s="73">
        <v>2923050</v>
      </c>
    </row>
    <row r="487" spans="26:35" x14ac:dyDescent="0.25">
      <c r="Z487" s="73" t="s">
        <v>42</v>
      </c>
      <c r="AA487" s="73" t="s">
        <v>4068</v>
      </c>
      <c r="AB487" s="73">
        <v>2923100</v>
      </c>
      <c r="AH487" s="54" t="str">
        <f t="shared" si="77"/>
        <v>BAOlindina</v>
      </c>
      <c r="AI487" s="73">
        <v>2923100</v>
      </c>
    </row>
    <row r="488" spans="26:35" x14ac:dyDescent="0.25">
      <c r="Z488" s="73" t="s">
        <v>42</v>
      </c>
      <c r="AA488" s="73" t="s">
        <v>4074</v>
      </c>
      <c r="AB488" s="73">
        <v>2923209</v>
      </c>
      <c r="AH488" s="54" t="str">
        <f t="shared" si="77"/>
        <v>BAOliveira dos Brejinhos</v>
      </c>
      <c r="AI488" s="73">
        <v>2923209</v>
      </c>
    </row>
    <row r="489" spans="26:35" x14ac:dyDescent="0.25">
      <c r="Z489" s="73" t="s">
        <v>42</v>
      </c>
      <c r="AA489" s="73" t="s">
        <v>4079</v>
      </c>
      <c r="AB489" s="73">
        <v>2923308</v>
      </c>
      <c r="AH489" s="54" t="str">
        <f t="shared" si="77"/>
        <v>BAOuriçangas</v>
      </c>
      <c r="AI489" s="73">
        <v>2923308</v>
      </c>
    </row>
    <row r="490" spans="26:35" x14ac:dyDescent="0.25">
      <c r="Z490" s="73" t="s">
        <v>42</v>
      </c>
      <c r="AA490" s="73" t="s">
        <v>4085</v>
      </c>
      <c r="AB490" s="73">
        <v>2923357</v>
      </c>
      <c r="AH490" s="54" t="str">
        <f t="shared" si="77"/>
        <v>BAOurolândia</v>
      </c>
      <c r="AI490" s="73">
        <v>2923357</v>
      </c>
    </row>
    <row r="491" spans="26:35" x14ac:dyDescent="0.25">
      <c r="Z491" s="73" t="s">
        <v>42</v>
      </c>
      <c r="AA491" s="73" t="s">
        <v>4090</v>
      </c>
      <c r="AB491" s="73">
        <v>2923407</v>
      </c>
      <c r="AH491" s="54" t="str">
        <f t="shared" si="77"/>
        <v>BAPalmas de Monte Alto</v>
      </c>
      <c r="AI491" s="73">
        <v>2923407</v>
      </c>
    </row>
    <row r="492" spans="26:35" x14ac:dyDescent="0.25">
      <c r="Z492" s="73" t="s">
        <v>42</v>
      </c>
      <c r="AA492" s="73" t="s">
        <v>4096</v>
      </c>
      <c r="AB492" s="73">
        <v>2923506</v>
      </c>
      <c r="AH492" s="54" t="str">
        <f t="shared" si="77"/>
        <v>BAPalmeiras</v>
      </c>
      <c r="AI492" s="73">
        <v>2923506</v>
      </c>
    </row>
    <row r="493" spans="26:35" x14ac:dyDescent="0.25">
      <c r="Z493" s="73" t="s">
        <v>42</v>
      </c>
      <c r="AA493" s="73" t="s">
        <v>4102</v>
      </c>
      <c r="AB493" s="73">
        <v>2923605</v>
      </c>
      <c r="AH493" s="54" t="str">
        <f t="shared" si="77"/>
        <v>BAParamirim</v>
      </c>
      <c r="AI493" s="73">
        <v>2923605</v>
      </c>
    </row>
    <row r="494" spans="26:35" x14ac:dyDescent="0.25">
      <c r="Z494" s="73" t="s">
        <v>42</v>
      </c>
      <c r="AA494" s="73" t="s">
        <v>4108</v>
      </c>
      <c r="AB494" s="73">
        <v>2923704</v>
      </c>
      <c r="AH494" s="54" t="str">
        <f t="shared" si="77"/>
        <v>BAParatinga</v>
      </c>
      <c r="AI494" s="73">
        <v>2923704</v>
      </c>
    </row>
    <row r="495" spans="26:35" x14ac:dyDescent="0.25">
      <c r="Z495" s="73" t="s">
        <v>42</v>
      </c>
      <c r="AA495" s="73" t="s">
        <v>4114</v>
      </c>
      <c r="AB495" s="73">
        <v>2923803</v>
      </c>
      <c r="AH495" s="54" t="str">
        <f t="shared" si="77"/>
        <v>BAParipiranga</v>
      </c>
      <c r="AI495" s="73">
        <v>2923803</v>
      </c>
    </row>
    <row r="496" spans="26:35" x14ac:dyDescent="0.25">
      <c r="Z496" s="73" t="s">
        <v>42</v>
      </c>
      <c r="AA496" s="73" t="s">
        <v>4119</v>
      </c>
      <c r="AB496" s="73">
        <v>2923902</v>
      </c>
      <c r="AH496" s="54" t="str">
        <f t="shared" si="77"/>
        <v>BAPau Brasil</v>
      </c>
      <c r="AI496" s="73">
        <v>2923902</v>
      </c>
    </row>
    <row r="497" spans="26:35" x14ac:dyDescent="0.25">
      <c r="Z497" s="73" t="s">
        <v>42</v>
      </c>
      <c r="AA497" s="73" t="s">
        <v>4125</v>
      </c>
      <c r="AB497" s="73">
        <v>2924009</v>
      </c>
      <c r="AH497" s="54" t="str">
        <f t="shared" si="77"/>
        <v>BAPaulo Afonso</v>
      </c>
      <c r="AI497" s="73">
        <v>2924009</v>
      </c>
    </row>
    <row r="498" spans="26:35" x14ac:dyDescent="0.25">
      <c r="Z498" s="73" t="s">
        <v>42</v>
      </c>
      <c r="AA498" s="73" t="s">
        <v>4131</v>
      </c>
      <c r="AB498" s="73">
        <v>2924058</v>
      </c>
      <c r="AH498" s="54" t="str">
        <f t="shared" si="77"/>
        <v>BAPé de Serra</v>
      </c>
      <c r="AI498" s="73">
        <v>2924058</v>
      </c>
    </row>
    <row r="499" spans="26:35" x14ac:dyDescent="0.25">
      <c r="Z499" s="73" t="s">
        <v>42</v>
      </c>
      <c r="AA499" s="73" t="s">
        <v>4137</v>
      </c>
      <c r="AB499" s="73">
        <v>2924108</v>
      </c>
      <c r="AH499" s="54" t="str">
        <f t="shared" si="77"/>
        <v>BAPedrão</v>
      </c>
      <c r="AI499" s="73">
        <v>2924108</v>
      </c>
    </row>
    <row r="500" spans="26:35" x14ac:dyDescent="0.25">
      <c r="Z500" s="73" t="s">
        <v>42</v>
      </c>
      <c r="AA500" s="73" t="s">
        <v>4142</v>
      </c>
      <c r="AB500" s="73">
        <v>2924207</v>
      </c>
      <c r="AH500" s="54" t="str">
        <f t="shared" si="77"/>
        <v>BAPedro Alexandre</v>
      </c>
      <c r="AI500" s="73">
        <v>2924207</v>
      </c>
    </row>
    <row r="501" spans="26:35" x14ac:dyDescent="0.25">
      <c r="Z501" s="73" t="s">
        <v>42</v>
      </c>
      <c r="AA501" s="73" t="s">
        <v>4147</v>
      </c>
      <c r="AB501" s="73">
        <v>2924306</v>
      </c>
      <c r="AH501" s="54" t="str">
        <f t="shared" si="77"/>
        <v>BAPiatã</v>
      </c>
      <c r="AI501" s="73">
        <v>2924306</v>
      </c>
    </row>
    <row r="502" spans="26:35" x14ac:dyDescent="0.25">
      <c r="Z502" s="73" t="s">
        <v>42</v>
      </c>
      <c r="AA502" s="73" t="s">
        <v>4152</v>
      </c>
      <c r="AB502" s="73">
        <v>2924405</v>
      </c>
      <c r="AH502" s="54" t="str">
        <f t="shared" si="77"/>
        <v>BAPilão Arcado</v>
      </c>
      <c r="AI502" s="73">
        <v>2924405</v>
      </c>
    </row>
    <row r="503" spans="26:35" x14ac:dyDescent="0.25">
      <c r="Z503" s="73" t="s">
        <v>42</v>
      </c>
      <c r="AA503" s="73" t="s">
        <v>4157</v>
      </c>
      <c r="AB503" s="73">
        <v>2924504</v>
      </c>
      <c r="AH503" s="54" t="str">
        <f t="shared" si="77"/>
        <v>BAPindaí</v>
      </c>
      <c r="AI503" s="73">
        <v>2924504</v>
      </c>
    </row>
    <row r="504" spans="26:35" x14ac:dyDescent="0.25">
      <c r="Z504" s="73" t="s">
        <v>42</v>
      </c>
      <c r="AA504" s="73" t="s">
        <v>4162</v>
      </c>
      <c r="AB504" s="73">
        <v>2924603</v>
      </c>
      <c r="AH504" s="54" t="str">
        <f t="shared" si="77"/>
        <v>BAPindobaçu</v>
      </c>
      <c r="AI504" s="73">
        <v>2924603</v>
      </c>
    </row>
    <row r="505" spans="26:35" x14ac:dyDescent="0.25">
      <c r="Z505" s="73" t="s">
        <v>42</v>
      </c>
      <c r="AA505" s="73" t="s">
        <v>4167</v>
      </c>
      <c r="AB505" s="73">
        <v>2924652</v>
      </c>
      <c r="AH505" s="54" t="str">
        <f t="shared" si="77"/>
        <v>BAPintadas</v>
      </c>
      <c r="AI505" s="73">
        <v>2924652</v>
      </c>
    </row>
    <row r="506" spans="26:35" x14ac:dyDescent="0.25">
      <c r="Z506" s="73" t="s">
        <v>42</v>
      </c>
      <c r="AA506" s="73" t="s">
        <v>4172</v>
      </c>
      <c r="AB506" s="73">
        <v>2924678</v>
      </c>
      <c r="AH506" s="54" t="str">
        <f t="shared" si="77"/>
        <v>BAPiraí do Norte</v>
      </c>
      <c r="AI506" s="73">
        <v>2924678</v>
      </c>
    </row>
    <row r="507" spans="26:35" x14ac:dyDescent="0.25">
      <c r="Z507" s="73" t="s">
        <v>42</v>
      </c>
      <c r="AA507" s="73" t="s">
        <v>4177</v>
      </c>
      <c r="AB507" s="73">
        <v>2924702</v>
      </c>
      <c r="AH507" s="54" t="str">
        <f t="shared" si="77"/>
        <v>BAPiripá</v>
      </c>
      <c r="AI507" s="73">
        <v>2924702</v>
      </c>
    </row>
    <row r="508" spans="26:35" x14ac:dyDescent="0.25">
      <c r="Z508" s="73" t="s">
        <v>42</v>
      </c>
      <c r="AA508" s="73" t="s">
        <v>4182</v>
      </c>
      <c r="AB508" s="73">
        <v>2924801</v>
      </c>
      <c r="AH508" s="54" t="str">
        <f t="shared" si="77"/>
        <v>BAPiritiba</v>
      </c>
      <c r="AI508" s="73">
        <v>2924801</v>
      </c>
    </row>
    <row r="509" spans="26:35" x14ac:dyDescent="0.25">
      <c r="Z509" s="73" t="s">
        <v>42</v>
      </c>
      <c r="AA509" s="73" t="s">
        <v>4187</v>
      </c>
      <c r="AB509" s="73">
        <v>2924900</v>
      </c>
      <c r="AH509" s="54" t="str">
        <f t="shared" si="77"/>
        <v>BAPlanaltino</v>
      </c>
      <c r="AI509" s="73">
        <v>2924900</v>
      </c>
    </row>
    <row r="510" spans="26:35" x14ac:dyDescent="0.25">
      <c r="Z510" s="73" t="s">
        <v>42</v>
      </c>
      <c r="AA510" s="73" t="s">
        <v>4024</v>
      </c>
      <c r="AB510" s="73">
        <v>2925006</v>
      </c>
      <c r="AH510" s="54" t="str">
        <f t="shared" si="77"/>
        <v>BAPlanalto</v>
      </c>
      <c r="AI510" s="73">
        <v>2925006</v>
      </c>
    </row>
    <row r="511" spans="26:35" x14ac:dyDescent="0.25">
      <c r="Z511" s="73" t="s">
        <v>42</v>
      </c>
      <c r="AA511" s="73" t="s">
        <v>4196</v>
      </c>
      <c r="AB511" s="73">
        <v>2925105</v>
      </c>
      <c r="AH511" s="54" t="str">
        <f t="shared" si="77"/>
        <v>BAPoções</v>
      </c>
      <c r="AI511" s="73">
        <v>2925105</v>
      </c>
    </row>
    <row r="512" spans="26:35" x14ac:dyDescent="0.25">
      <c r="Z512" s="73" t="s">
        <v>42</v>
      </c>
      <c r="AA512" s="73" t="s">
        <v>4201</v>
      </c>
      <c r="AB512" s="73">
        <v>2925204</v>
      </c>
      <c r="AH512" s="54" t="str">
        <f t="shared" si="77"/>
        <v>BAPojuca</v>
      </c>
      <c r="AI512" s="73">
        <v>2925204</v>
      </c>
    </row>
    <row r="513" spans="26:35" x14ac:dyDescent="0.25">
      <c r="Z513" s="73" t="s">
        <v>42</v>
      </c>
      <c r="AA513" s="73" t="s">
        <v>4206</v>
      </c>
      <c r="AB513" s="73">
        <v>2925253</v>
      </c>
      <c r="AH513" s="54" t="str">
        <f t="shared" si="77"/>
        <v>BAPonto Novo</v>
      </c>
      <c r="AI513" s="73">
        <v>2925253</v>
      </c>
    </row>
    <row r="514" spans="26:35" x14ac:dyDescent="0.25">
      <c r="Z514" s="73" t="s">
        <v>42</v>
      </c>
      <c r="AA514" s="73" t="s">
        <v>4211</v>
      </c>
      <c r="AB514" s="73">
        <v>2925303</v>
      </c>
      <c r="AH514" s="54" t="str">
        <f t="shared" si="77"/>
        <v>BAPorto Seguro</v>
      </c>
      <c r="AI514" s="73">
        <v>2925303</v>
      </c>
    </row>
    <row r="515" spans="26:35" x14ac:dyDescent="0.25">
      <c r="Z515" s="73" t="s">
        <v>42</v>
      </c>
      <c r="AA515" s="73" t="s">
        <v>4216</v>
      </c>
      <c r="AB515" s="73">
        <v>2925402</v>
      </c>
      <c r="AH515" s="54" t="str">
        <f t="shared" ref="AH515:AH578" si="78">CONCATENATE(Z515,AA515)</f>
        <v>BAPotiraguá</v>
      </c>
      <c r="AI515" s="73">
        <v>2925402</v>
      </c>
    </row>
    <row r="516" spans="26:35" x14ac:dyDescent="0.25">
      <c r="Z516" s="73" t="s">
        <v>42</v>
      </c>
      <c r="AA516" s="73" t="s">
        <v>4220</v>
      </c>
      <c r="AB516" s="73">
        <v>2925501</v>
      </c>
      <c r="AH516" s="54" t="str">
        <f t="shared" si="78"/>
        <v>BAPrado</v>
      </c>
      <c r="AI516" s="73">
        <v>2925501</v>
      </c>
    </row>
    <row r="517" spans="26:35" x14ac:dyDescent="0.25">
      <c r="Z517" s="73" t="s">
        <v>42</v>
      </c>
      <c r="AA517" s="73" t="s">
        <v>2929</v>
      </c>
      <c r="AB517" s="73">
        <v>2925600</v>
      </c>
      <c r="AH517" s="54" t="str">
        <f t="shared" si="78"/>
        <v>BAPresidente Dutra</v>
      </c>
      <c r="AI517" s="73">
        <v>2925600</v>
      </c>
    </row>
    <row r="518" spans="26:35" x14ac:dyDescent="0.25">
      <c r="Z518" s="73" t="s">
        <v>42</v>
      </c>
      <c r="AA518" s="73" t="s">
        <v>4229</v>
      </c>
      <c r="AB518" s="73">
        <v>2925709</v>
      </c>
      <c r="AH518" s="54" t="str">
        <f t="shared" si="78"/>
        <v>BAPresidente Jânio Quadros</v>
      </c>
      <c r="AI518" s="73">
        <v>2925709</v>
      </c>
    </row>
    <row r="519" spans="26:35" x14ac:dyDescent="0.25">
      <c r="Z519" s="73" t="s">
        <v>42</v>
      </c>
      <c r="AA519" s="73" t="s">
        <v>4234</v>
      </c>
      <c r="AB519" s="73">
        <v>2925758</v>
      </c>
      <c r="AH519" s="54" t="str">
        <f t="shared" si="78"/>
        <v>BAPresidente Tancredo Neves</v>
      </c>
      <c r="AI519" s="73">
        <v>2925758</v>
      </c>
    </row>
    <row r="520" spans="26:35" x14ac:dyDescent="0.25">
      <c r="Z520" s="73" t="s">
        <v>42</v>
      </c>
      <c r="AA520" s="73" t="s">
        <v>2991</v>
      </c>
      <c r="AB520" s="73">
        <v>2925808</v>
      </c>
      <c r="AH520" s="54" t="str">
        <f t="shared" si="78"/>
        <v>BAQueimadas</v>
      </c>
      <c r="AI520" s="73">
        <v>2925808</v>
      </c>
    </row>
    <row r="521" spans="26:35" x14ac:dyDescent="0.25">
      <c r="Z521" s="73" t="s">
        <v>42</v>
      </c>
      <c r="AA521" s="73" t="s">
        <v>4243</v>
      </c>
      <c r="AB521" s="73">
        <v>2925907</v>
      </c>
      <c r="AH521" s="54" t="str">
        <f t="shared" si="78"/>
        <v>BAQuijingue</v>
      </c>
      <c r="AI521" s="73">
        <v>2925907</v>
      </c>
    </row>
    <row r="522" spans="26:35" x14ac:dyDescent="0.25">
      <c r="Z522" s="73" t="s">
        <v>42</v>
      </c>
      <c r="AA522" s="73" t="s">
        <v>4248</v>
      </c>
      <c r="AB522" s="73">
        <v>2925931</v>
      </c>
      <c r="AH522" s="54" t="str">
        <f t="shared" si="78"/>
        <v>BAQuixabeira</v>
      </c>
      <c r="AI522" s="73">
        <v>2925931</v>
      </c>
    </row>
    <row r="523" spans="26:35" x14ac:dyDescent="0.25">
      <c r="Z523" s="73" t="s">
        <v>42</v>
      </c>
      <c r="AA523" s="73" t="s">
        <v>4253</v>
      </c>
      <c r="AB523" s="73">
        <v>2925956</v>
      </c>
      <c r="AH523" s="54" t="str">
        <f t="shared" si="78"/>
        <v>BARafael Jambeiro</v>
      </c>
      <c r="AI523" s="73">
        <v>2925956</v>
      </c>
    </row>
    <row r="524" spans="26:35" x14ac:dyDescent="0.25">
      <c r="Z524" s="73" t="s">
        <v>42</v>
      </c>
      <c r="AA524" s="73" t="s">
        <v>4257</v>
      </c>
      <c r="AB524" s="73">
        <v>2926004</v>
      </c>
      <c r="AH524" s="54" t="str">
        <f t="shared" si="78"/>
        <v>BARemanso</v>
      </c>
      <c r="AI524" s="73">
        <v>2926004</v>
      </c>
    </row>
    <row r="525" spans="26:35" x14ac:dyDescent="0.25">
      <c r="Z525" s="73" t="s">
        <v>42</v>
      </c>
      <c r="AA525" s="73" t="s">
        <v>4261</v>
      </c>
      <c r="AB525" s="73">
        <v>2926103</v>
      </c>
      <c r="AH525" s="54" t="str">
        <f t="shared" si="78"/>
        <v>BARetirolândia</v>
      </c>
      <c r="AI525" s="73">
        <v>2926103</v>
      </c>
    </row>
    <row r="526" spans="26:35" x14ac:dyDescent="0.25">
      <c r="Z526" s="73" t="s">
        <v>42</v>
      </c>
      <c r="AA526" s="73" t="s">
        <v>4266</v>
      </c>
      <c r="AB526" s="73">
        <v>2926202</v>
      </c>
      <c r="AH526" s="54" t="str">
        <f t="shared" si="78"/>
        <v>BARiachão das Neves</v>
      </c>
      <c r="AI526" s="73">
        <v>2926202</v>
      </c>
    </row>
    <row r="527" spans="26:35" x14ac:dyDescent="0.25">
      <c r="Z527" s="73" t="s">
        <v>42</v>
      </c>
      <c r="AA527" s="73" t="s">
        <v>4271</v>
      </c>
      <c r="AB527" s="73">
        <v>2926301</v>
      </c>
      <c r="AH527" s="54" t="str">
        <f t="shared" si="78"/>
        <v>BARiachão do Jacuípe</v>
      </c>
      <c r="AI527" s="73">
        <v>2926301</v>
      </c>
    </row>
    <row r="528" spans="26:35" x14ac:dyDescent="0.25">
      <c r="Z528" s="73" t="s">
        <v>42</v>
      </c>
      <c r="AA528" s="73" t="s">
        <v>2448</v>
      </c>
      <c r="AB528" s="73">
        <v>2926400</v>
      </c>
      <c r="AH528" s="54" t="str">
        <f t="shared" si="78"/>
        <v>BARiacho de Santana</v>
      </c>
      <c r="AI528" s="73">
        <v>2926400</v>
      </c>
    </row>
    <row r="529" spans="26:35" x14ac:dyDescent="0.25">
      <c r="Z529" s="73" t="s">
        <v>42</v>
      </c>
      <c r="AA529" s="73" t="s">
        <v>4279</v>
      </c>
      <c r="AB529" s="73">
        <v>2926509</v>
      </c>
      <c r="AH529" s="54" t="str">
        <f t="shared" si="78"/>
        <v>BARibeira do Amparo</v>
      </c>
      <c r="AI529" s="73">
        <v>2926509</v>
      </c>
    </row>
    <row r="530" spans="26:35" x14ac:dyDescent="0.25">
      <c r="Z530" s="73" t="s">
        <v>42</v>
      </c>
      <c r="AA530" s="73" t="s">
        <v>4283</v>
      </c>
      <c r="AB530" s="73">
        <v>2926608</v>
      </c>
      <c r="AH530" s="54" t="str">
        <f t="shared" si="78"/>
        <v>BARibeira do Pombal</v>
      </c>
      <c r="AI530" s="73">
        <v>2926608</v>
      </c>
    </row>
    <row r="531" spans="26:35" x14ac:dyDescent="0.25">
      <c r="Z531" s="73" t="s">
        <v>42</v>
      </c>
      <c r="AA531" s="73" t="s">
        <v>4288</v>
      </c>
      <c r="AB531" s="73">
        <v>2926657</v>
      </c>
      <c r="AH531" s="54" t="str">
        <f t="shared" si="78"/>
        <v>BARibeirão do Largo</v>
      </c>
      <c r="AI531" s="73">
        <v>2926657</v>
      </c>
    </row>
    <row r="532" spans="26:35" x14ac:dyDescent="0.25">
      <c r="Z532" s="73" t="s">
        <v>42</v>
      </c>
      <c r="AA532" s="73" t="s">
        <v>4293</v>
      </c>
      <c r="AB532" s="73">
        <v>2926707</v>
      </c>
      <c r="AH532" s="54" t="str">
        <f t="shared" si="78"/>
        <v>BARio de Contas</v>
      </c>
      <c r="AI532" s="73">
        <v>2926707</v>
      </c>
    </row>
    <row r="533" spans="26:35" x14ac:dyDescent="0.25">
      <c r="Z533" s="73" t="s">
        <v>42</v>
      </c>
      <c r="AA533" s="73" t="s">
        <v>4298</v>
      </c>
      <c r="AB533" s="73">
        <v>2926806</v>
      </c>
      <c r="AH533" s="54" t="str">
        <f t="shared" si="78"/>
        <v>BARio do Antônio</v>
      </c>
      <c r="AI533" s="73">
        <v>2926806</v>
      </c>
    </row>
    <row r="534" spans="26:35" x14ac:dyDescent="0.25">
      <c r="Z534" s="73" t="s">
        <v>42</v>
      </c>
      <c r="AA534" s="73" t="s">
        <v>4303</v>
      </c>
      <c r="AB534" s="73">
        <v>2926905</v>
      </c>
      <c r="AH534" s="54" t="str">
        <f t="shared" si="78"/>
        <v>BARio do Pires</v>
      </c>
      <c r="AI534" s="73">
        <v>2926905</v>
      </c>
    </row>
    <row r="535" spans="26:35" x14ac:dyDescent="0.25">
      <c r="Z535" s="73" t="s">
        <v>42</v>
      </c>
      <c r="AA535" s="73" t="s">
        <v>4308</v>
      </c>
      <c r="AB535" s="73">
        <v>2927002</v>
      </c>
      <c r="AH535" s="54" t="str">
        <f t="shared" si="78"/>
        <v>BARio Real</v>
      </c>
      <c r="AI535" s="73">
        <v>2927002</v>
      </c>
    </row>
    <row r="536" spans="26:35" x14ac:dyDescent="0.25">
      <c r="Z536" s="73" t="s">
        <v>42</v>
      </c>
      <c r="AA536" s="73" t="s">
        <v>4313</v>
      </c>
      <c r="AB536" s="73">
        <v>2927101</v>
      </c>
      <c r="AH536" s="54" t="str">
        <f t="shared" si="78"/>
        <v>BARodelas</v>
      </c>
      <c r="AI536" s="73">
        <v>2927101</v>
      </c>
    </row>
    <row r="537" spans="26:35" x14ac:dyDescent="0.25">
      <c r="Z537" s="73" t="s">
        <v>42</v>
      </c>
      <c r="AA537" s="73" t="s">
        <v>2507</v>
      </c>
      <c r="AB537" s="73">
        <v>2927200</v>
      </c>
      <c r="AH537" s="54" t="str">
        <f t="shared" si="78"/>
        <v>BARuy Barbosa</v>
      </c>
      <c r="AI537" s="73">
        <v>2927200</v>
      </c>
    </row>
    <row r="538" spans="26:35" x14ac:dyDescent="0.25">
      <c r="Z538" s="73" t="s">
        <v>42</v>
      </c>
      <c r="AA538" s="73" t="s">
        <v>4322</v>
      </c>
      <c r="AB538" s="73">
        <v>2927309</v>
      </c>
      <c r="AH538" s="54" t="str">
        <f t="shared" si="78"/>
        <v>BASalinas da Margarida</v>
      </c>
      <c r="AI538" s="73">
        <v>2927309</v>
      </c>
    </row>
    <row r="539" spans="26:35" x14ac:dyDescent="0.25">
      <c r="Z539" s="73" t="s">
        <v>42</v>
      </c>
      <c r="AA539" s="73" t="s">
        <v>4327</v>
      </c>
      <c r="AB539" s="73">
        <v>2927408</v>
      </c>
      <c r="AH539" s="54" t="str">
        <f t="shared" si="78"/>
        <v>BASalvador</v>
      </c>
      <c r="AI539" s="73">
        <v>2927408</v>
      </c>
    </row>
    <row r="540" spans="26:35" x14ac:dyDescent="0.25">
      <c r="Z540" s="73" t="s">
        <v>42</v>
      </c>
      <c r="AA540" s="73" t="s">
        <v>4332</v>
      </c>
      <c r="AB540" s="73">
        <v>2927507</v>
      </c>
      <c r="AH540" s="54" t="str">
        <f t="shared" si="78"/>
        <v>BASanta Bárbara</v>
      </c>
      <c r="AI540" s="73">
        <v>2927507</v>
      </c>
    </row>
    <row r="541" spans="26:35" x14ac:dyDescent="0.25">
      <c r="Z541" s="73" t="s">
        <v>42</v>
      </c>
      <c r="AA541" s="73" t="s">
        <v>4337</v>
      </c>
      <c r="AB541" s="73">
        <v>2927606</v>
      </c>
      <c r="AH541" s="54" t="str">
        <f t="shared" si="78"/>
        <v>BASanta Brígida</v>
      </c>
      <c r="AI541" s="73">
        <v>2927606</v>
      </c>
    </row>
    <row r="542" spans="26:35" x14ac:dyDescent="0.25">
      <c r="Z542" s="73" t="s">
        <v>42</v>
      </c>
      <c r="AA542" s="73" t="s">
        <v>4342</v>
      </c>
      <c r="AB542" s="73">
        <v>2927705</v>
      </c>
      <c r="AH542" s="54" t="str">
        <f t="shared" si="78"/>
        <v>BASanta Cruz Cabrália</v>
      </c>
      <c r="AI542" s="73">
        <v>2927705</v>
      </c>
    </row>
    <row r="543" spans="26:35" x14ac:dyDescent="0.25">
      <c r="Z543" s="73" t="s">
        <v>42</v>
      </c>
      <c r="AA543" s="73" t="s">
        <v>4347</v>
      </c>
      <c r="AB543" s="73">
        <v>2927804</v>
      </c>
      <c r="AH543" s="54" t="str">
        <f t="shared" si="78"/>
        <v>BASanta Cruz da Vitória</v>
      </c>
      <c r="AI543" s="73">
        <v>2927804</v>
      </c>
    </row>
    <row r="544" spans="26:35" x14ac:dyDescent="0.25">
      <c r="Z544" s="73" t="s">
        <v>42</v>
      </c>
      <c r="AA544" s="73" t="s">
        <v>3087</v>
      </c>
      <c r="AB544" s="73">
        <v>2927903</v>
      </c>
      <c r="AH544" s="54" t="str">
        <f t="shared" si="78"/>
        <v>BASanta Inês</v>
      </c>
      <c r="AI544" s="73">
        <v>2927903</v>
      </c>
    </row>
    <row r="545" spans="26:35" x14ac:dyDescent="0.25">
      <c r="Z545" s="73" t="s">
        <v>42</v>
      </c>
      <c r="AA545" s="73" t="s">
        <v>3100</v>
      </c>
      <c r="AB545" s="73">
        <v>2928059</v>
      </c>
      <c r="AH545" s="54" t="str">
        <f t="shared" si="78"/>
        <v>BASanta Luzia</v>
      </c>
      <c r="AI545" s="73">
        <v>2928059</v>
      </c>
    </row>
    <row r="546" spans="26:35" x14ac:dyDescent="0.25">
      <c r="Z546" s="73" t="s">
        <v>42</v>
      </c>
      <c r="AA546" s="73" t="s">
        <v>4360</v>
      </c>
      <c r="AB546" s="73">
        <v>2928109</v>
      </c>
      <c r="AH546" s="54" t="str">
        <f t="shared" si="78"/>
        <v>BASanta Maria da Vitória</v>
      </c>
      <c r="AI546" s="73">
        <v>2928109</v>
      </c>
    </row>
    <row r="547" spans="26:35" x14ac:dyDescent="0.25">
      <c r="Z547" s="73" t="s">
        <v>42</v>
      </c>
      <c r="AA547" s="73" t="s">
        <v>4364</v>
      </c>
      <c r="AB547" s="73">
        <v>2928406</v>
      </c>
      <c r="AH547" s="54" t="str">
        <f t="shared" si="78"/>
        <v>BASanta Rita de Cássia</v>
      </c>
      <c r="AI547" s="73">
        <v>2928406</v>
      </c>
    </row>
    <row r="548" spans="26:35" x14ac:dyDescent="0.25">
      <c r="Z548" s="73" t="s">
        <v>42</v>
      </c>
      <c r="AA548" s="73" t="s">
        <v>3194</v>
      </c>
      <c r="AB548" s="73">
        <v>2928505</v>
      </c>
      <c r="AH548" s="54" t="str">
        <f t="shared" si="78"/>
        <v>BASanta Teresinha</v>
      </c>
      <c r="AI548" s="73">
        <v>2928505</v>
      </c>
    </row>
    <row r="549" spans="26:35" x14ac:dyDescent="0.25">
      <c r="Z549" s="73" t="s">
        <v>42</v>
      </c>
      <c r="AA549" s="73" t="s">
        <v>4373</v>
      </c>
      <c r="AB549" s="73">
        <v>2928000</v>
      </c>
      <c r="AH549" s="54" t="str">
        <f t="shared" si="78"/>
        <v>BASantaluz</v>
      </c>
      <c r="AI549" s="73">
        <v>2928000</v>
      </c>
    </row>
    <row r="550" spans="26:35" x14ac:dyDescent="0.25">
      <c r="Z550" s="73" t="s">
        <v>42</v>
      </c>
      <c r="AA550" s="73" t="s">
        <v>397</v>
      </c>
      <c r="AB550" s="73">
        <v>2928208</v>
      </c>
      <c r="AH550" s="54" t="str">
        <f t="shared" si="78"/>
        <v>BASantana</v>
      </c>
      <c r="AI550" s="73">
        <v>2928208</v>
      </c>
    </row>
    <row r="551" spans="26:35" x14ac:dyDescent="0.25">
      <c r="Z551" s="73" t="s">
        <v>42</v>
      </c>
      <c r="AA551" s="73" t="s">
        <v>4382</v>
      </c>
      <c r="AB551" s="73">
        <v>2928307</v>
      </c>
      <c r="AH551" s="54" t="str">
        <f t="shared" si="78"/>
        <v>BASantanópolis</v>
      </c>
      <c r="AI551" s="73">
        <v>2928307</v>
      </c>
    </row>
    <row r="552" spans="26:35" x14ac:dyDescent="0.25">
      <c r="Z552" s="73" t="s">
        <v>42</v>
      </c>
      <c r="AA552" s="73" t="s">
        <v>4387</v>
      </c>
      <c r="AB552" s="73">
        <v>2928604</v>
      </c>
      <c r="AH552" s="54" t="str">
        <f t="shared" si="78"/>
        <v>BASanto Amaro</v>
      </c>
      <c r="AI552" s="73">
        <v>2928604</v>
      </c>
    </row>
    <row r="553" spans="26:35" x14ac:dyDescent="0.25">
      <c r="Z553" s="73" t="s">
        <v>42</v>
      </c>
      <c r="AA553" s="73" t="s">
        <v>4392</v>
      </c>
      <c r="AB553" s="73">
        <v>2928703</v>
      </c>
      <c r="AH553" s="54" t="str">
        <f t="shared" si="78"/>
        <v>BASanto Antônio de Jesus</v>
      </c>
      <c r="AI553" s="73">
        <v>2928703</v>
      </c>
    </row>
    <row r="554" spans="26:35" x14ac:dyDescent="0.25">
      <c r="Z554" s="73" t="s">
        <v>42</v>
      </c>
      <c r="AA554" s="73" t="s">
        <v>4396</v>
      </c>
      <c r="AB554" s="73">
        <v>2928802</v>
      </c>
      <c r="AH554" s="54" t="str">
        <f t="shared" si="78"/>
        <v>BASanto Estêvão</v>
      </c>
      <c r="AI554" s="73">
        <v>2928802</v>
      </c>
    </row>
    <row r="555" spans="26:35" x14ac:dyDescent="0.25">
      <c r="Z555" s="73" t="s">
        <v>42</v>
      </c>
      <c r="AA555" s="73" t="s">
        <v>4401</v>
      </c>
      <c r="AB555" s="73">
        <v>2928901</v>
      </c>
      <c r="AH555" s="54" t="str">
        <f t="shared" si="78"/>
        <v>BASão Desidério</v>
      </c>
      <c r="AI555" s="73">
        <v>2928901</v>
      </c>
    </row>
    <row r="556" spans="26:35" x14ac:dyDescent="0.25">
      <c r="Z556" s="73" t="s">
        <v>42</v>
      </c>
      <c r="AA556" s="73" t="s">
        <v>1609</v>
      </c>
      <c r="AB556" s="73">
        <v>2928950</v>
      </c>
      <c r="AH556" s="54" t="str">
        <f t="shared" si="78"/>
        <v>BASão Domingos</v>
      </c>
      <c r="AI556" s="73">
        <v>2928950</v>
      </c>
    </row>
    <row r="557" spans="26:35" x14ac:dyDescent="0.25">
      <c r="Z557" s="73" t="s">
        <v>42</v>
      </c>
      <c r="AA557" s="73" t="s">
        <v>4410</v>
      </c>
      <c r="AB557" s="73">
        <v>2929107</v>
      </c>
      <c r="AH557" s="54" t="str">
        <f t="shared" si="78"/>
        <v>BASão Felipe</v>
      </c>
      <c r="AI557" s="73">
        <v>2929107</v>
      </c>
    </row>
    <row r="558" spans="26:35" x14ac:dyDescent="0.25">
      <c r="Z558" s="73" t="s">
        <v>42</v>
      </c>
      <c r="AA558" s="73" t="s">
        <v>4415</v>
      </c>
      <c r="AB558" s="73">
        <v>2929008</v>
      </c>
      <c r="AH558" s="54" t="str">
        <f t="shared" si="78"/>
        <v>BASão Félix</v>
      </c>
      <c r="AI558" s="73">
        <v>2929008</v>
      </c>
    </row>
    <row r="559" spans="26:35" x14ac:dyDescent="0.25">
      <c r="Z559" s="73" t="s">
        <v>42</v>
      </c>
      <c r="AA559" s="73" t="s">
        <v>4420</v>
      </c>
      <c r="AB559" s="73">
        <v>2929057</v>
      </c>
      <c r="AH559" s="54" t="str">
        <f t="shared" si="78"/>
        <v>BASão Félix do Coribe</v>
      </c>
      <c r="AI559" s="73">
        <v>2929057</v>
      </c>
    </row>
    <row r="560" spans="26:35" x14ac:dyDescent="0.25">
      <c r="Z560" s="73" t="s">
        <v>42</v>
      </c>
      <c r="AA560" s="73" t="s">
        <v>4424</v>
      </c>
      <c r="AB560" s="73">
        <v>2929206</v>
      </c>
      <c r="AH560" s="54" t="str">
        <f t="shared" si="78"/>
        <v>BASão Francisco do Conde</v>
      </c>
      <c r="AI560" s="73">
        <v>2929206</v>
      </c>
    </row>
    <row r="561" spans="26:35" x14ac:dyDescent="0.25">
      <c r="Z561" s="73" t="s">
        <v>42</v>
      </c>
      <c r="AA561" s="73" t="s">
        <v>4429</v>
      </c>
      <c r="AB561" s="73">
        <v>2929255</v>
      </c>
      <c r="AH561" s="54" t="str">
        <f t="shared" si="78"/>
        <v>BASão Gabriel</v>
      </c>
      <c r="AI561" s="73">
        <v>2929255</v>
      </c>
    </row>
    <row r="562" spans="26:35" x14ac:dyDescent="0.25">
      <c r="Z562" s="73" t="s">
        <v>42</v>
      </c>
      <c r="AA562" s="73" t="s">
        <v>4434</v>
      </c>
      <c r="AB562" s="73">
        <v>2929305</v>
      </c>
      <c r="AH562" s="54" t="str">
        <f t="shared" si="78"/>
        <v>BASão Gonçalo dos Campos</v>
      </c>
      <c r="AI562" s="73">
        <v>2929305</v>
      </c>
    </row>
    <row r="563" spans="26:35" x14ac:dyDescent="0.25">
      <c r="Z563" s="73" t="s">
        <v>42</v>
      </c>
      <c r="AA563" s="73" t="s">
        <v>4439</v>
      </c>
      <c r="AB563" s="73">
        <v>2929354</v>
      </c>
      <c r="AH563" s="54" t="str">
        <f t="shared" si="78"/>
        <v>BASão José da Vitória</v>
      </c>
      <c r="AI563" s="73">
        <v>2929354</v>
      </c>
    </row>
    <row r="564" spans="26:35" x14ac:dyDescent="0.25">
      <c r="Z564" s="73" t="s">
        <v>42</v>
      </c>
      <c r="AA564" s="73" t="s">
        <v>4443</v>
      </c>
      <c r="AB564" s="73">
        <v>2929370</v>
      </c>
      <c r="AH564" s="54" t="str">
        <f t="shared" si="78"/>
        <v>BASão José do Jacuípe</v>
      </c>
      <c r="AI564" s="73">
        <v>2929370</v>
      </c>
    </row>
    <row r="565" spans="26:35" x14ac:dyDescent="0.25">
      <c r="Z565" s="73" t="s">
        <v>42</v>
      </c>
      <c r="AA565" s="73" t="s">
        <v>4448</v>
      </c>
      <c r="AB565" s="73">
        <v>2929404</v>
      </c>
      <c r="AH565" s="54" t="str">
        <f t="shared" si="78"/>
        <v>BASão Miguel das Matas</v>
      </c>
      <c r="AI565" s="73">
        <v>2929404</v>
      </c>
    </row>
    <row r="566" spans="26:35" x14ac:dyDescent="0.25">
      <c r="Z566" s="73" t="s">
        <v>42</v>
      </c>
      <c r="AA566" s="73" t="s">
        <v>4453</v>
      </c>
      <c r="AB566" s="73">
        <v>2929503</v>
      </c>
      <c r="AH566" s="54" t="str">
        <f t="shared" si="78"/>
        <v>BASão Sebastião do Passé</v>
      </c>
      <c r="AI566" s="73">
        <v>2929503</v>
      </c>
    </row>
    <row r="567" spans="26:35" x14ac:dyDescent="0.25">
      <c r="Z567" s="73" t="s">
        <v>42</v>
      </c>
      <c r="AA567" s="73" t="s">
        <v>4458</v>
      </c>
      <c r="AB567" s="73">
        <v>2929602</v>
      </c>
      <c r="AH567" s="54" t="str">
        <f t="shared" si="78"/>
        <v>BASapeaçu</v>
      </c>
      <c r="AI567" s="73">
        <v>2929602</v>
      </c>
    </row>
    <row r="568" spans="26:35" x14ac:dyDescent="0.25">
      <c r="Z568" s="73" t="s">
        <v>42</v>
      </c>
      <c r="AA568" s="73" t="s">
        <v>4463</v>
      </c>
      <c r="AB568" s="73">
        <v>2929701</v>
      </c>
      <c r="AH568" s="54" t="str">
        <f t="shared" si="78"/>
        <v>BASátiro Dias</v>
      </c>
      <c r="AI568" s="73">
        <v>2929701</v>
      </c>
    </row>
    <row r="569" spans="26:35" x14ac:dyDescent="0.25">
      <c r="Z569" s="73" t="s">
        <v>42</v>
      </c>
      <c r="AA569" s="73" t="s">
        <v>4468</v>
      </c>
      <c r="AB569" s="73">
        <v>2929750</v>
      </c>
      <c r="AH569" s="54" t="str">
        <f t="shared" si="78"/>
        <v>BASaubara</v>
      </c>
      <c r="AI569" s="73">
        <v>2929750</v>
      </c>
    </row>
    <row r="570" spans="26:35" x14ac:dyDescent="0.25">
      <c r="Z570" s="73" t="s">
        <v>42</v>
      </c>
      <c r="AA570" s="73" t="s">
        <v>4472</v>
      </c>
      <c r="AB570" s="73">
        <v>2929800</v>
      </c>
      <c r="AH570" s="54" t="str">
        <f t="shared" si="78"/>
        <v>BASaúde</v>
      </c>
      <c r="AI570" s="73">
        <v>2929800</v>
      </c>
    </row>
    <row r="571" spans="26:35" x14ac:dyDescent="0.25">
      <c r="Z571" s="73" t="s">
        <v>42</v>
      </c>
      <c r="AA571" s="73" t="s">
        <v>4477</v>
      </c>
      <c r="AB571" s="73">
        <v>2929909</v>
      </c>
      <c r="AH571" s="54" t="str">
        <f t="shared" si="78"/>
        <v>BASeabra</v>
      </c>
      <c r="AI571" s="73">
        <v>2929909</v>
      </c>
    </row>
    <row r="572" spans="26:35" x14ac:dyDescent="0.25">
      <c r="Z572" s="73" t="s">
        <v>42</v>
      </c>
      <c r="AA572" s="73" t="s">
        <v>4482</v>
      </c>
      <c r="AB572" s="73">
        <v>2930006</v>
      </c>
      <c r="AH572" s="54" t="str">
        <f t="shared" si="78"/>
        <v>BASebastião Laranjeiras</v>
      </c>
      <c r="AI572" s="73">
        <v>2930006</v>
      </c>
    </row>
    <row r="573" spans="26:35" x14ac:dyDescent="0.25">
      <c r="Z573" s="73" t="s">
        <v>42</v>
      </c>
      <c r="AA573" s="73" t="s">
        <v>4487</v>
      </c>
      <c r="AB573" s="73">
        <v>2930105</v>
      </c>
      <c r="AH573" s="54" t="str">
        <f t="shared" si="78"/>
        <v>BASenhor do Bonfim</v>
      </c>
      <c r="AI573" s="73">
        <v>2930105</v>
      </c>
    </row>
    <row r="574" spans="26:35" x14ac:dyDescent="0.25">
      <c r="Z574" s="73" t="s">
        <v>42</v>
      </c>
      <c r="AA574" s="73" t="s">
        <v>4492</v>
      </c>
      <c r="AB574" s="73">
        <v>2930204</v>
      </c>
      <c r="AH574" s="54" t="str">
        <f t="shared" si="78"/>
        <v>BASento Sé</v>
      </c>
      <c r="AI574" s="73">
        <v>2930204</v>
      </c>
    </row>
    <row r="575" spans="26:35" x14ac:dyDescent="0.25">
      <c r="Z575" s="73" t="s">
        <v>42</v>
      </c>
      <c r="AA575" s="73" t="s">
        <v>4497</v>
      </c>
      <c r="AB575" s="73">
        <v>2930154</v>
      </c>
      <c r="AH575" s="54" t="str">
        <f t="shared" si="78"/>
        <v>BASerra do Ramalho</v>
      </c>
      <c r="AI575" s="73">
        <v>2930154</v>
      </c>
    </row>
    <row r="576" spans="26:35" x14ac:dyDescent="0.25">
      <c r="Z576" s="73" t="s">
        <v>42</v>
      </c>
      <c r="AA576" s="73" t="s">
        <v>4502</v>
      </c>
      <c r="AB576" s="73">
        <v>2930303</v>
      </c>
      <c r="AH576" s="54" t="str">
        <f t="shared" si="78"/>
        <v>BASerra Dourada</v>
      </c>
      <c r="AI576" s="73">
        <v>2930303</v>
      </c>
    </row>
    <row r="577" spans="26:35" x14ac:dyDescent="0.25">
      <c r="Z577" s="73" t="s">
        <v>42</v>
      </c>
      <c r="AA577" s="73" t="s">
        <v>4507</v>
      </c>
      <c r="AB577" s="73">
        <v>2930402</v>
      </c>
      <c r="AH577" s="54" t="str">
        <f t="shared" si="78"/>
        <v>BASerra Preta</v>
      </c>
      <c r="AI577" s="73">
        <v>2930402</v>
      </c>
    </row>
    <row r="578" spans="26:35" x14ac:dyDescent="0.25">
      <c r="Z578" s="73" t="s">
        <v>42</v>
      </c>
      <c r="AA578" s="73" t="s">
        <v>2898</v>
      </c>
      <c r="AB578" s="73">
        <v>2930501</v>
      </c>
      <c r="AH578" s="54" t="str">
        <f t="shared" si="78"/>
        <v>BASerrinha</v>
      </c>
      <c r="AI578" s="73">
        <v>2930501</v>
      </c>
    </row>
    <row r="579" spans="26:35" x14ac:dyDescent="0.25">
      <c r="Z579" s="73" t="s">
        <v>42</v>
      </c>
      <c r="AA579" s="73" t="s">
        <v>4516</v>
      </c>
      <c r="AB579" s="73">
        <v>2930600</v>
      </c>
      <c r="AH579" s="54" t="str">
        <f t="shared" ref="AH579:AH642" si="79">CONCATENATE(Z579,AA579)</f>
        <v>BASerrolândia</v>
      </c>
      <c r="AI579" s="73">
        <v>2930600</v>
      </c>
    </row>
    <row r="580" spans="26:35" x14ac:dyDescent="0.25">
      <c r="Z580" s="73" t="s">
        <v>42</v>
      </c>
      <c r="AA580" s="73" t="s">
        <v>4521</v>
      </c>
      <c r="AB580" s="73">
        <v>2930709</v>
      </c>
      <c r="AH580" s="54" t="str">
        <f t="shared" si="79"/>
        <v>BASimões Filho</v>
      </c>
      <c r="AI580" s="73">
        <v>2930709</v>
      </c>
    </row>
    <row r="581" spans="26:35" x14ac:dyDescent="0.25">
      <c r="Z581" s="73" t="s">
        <v>42</v>
      </c>
      <c r="AA581" s="73" t="s">
        <v>4526</v>
      </c>
      <c r="AB581" s="73">
        <v>2930758</v>
      </c>
      <c r="AH581" s="54" t="str">
        <f t="shared" si="79"/>
        <v>BASítio do Mato</v>
      </c>
      <c r="AI581" s="73">
        <v>2930758</v>
      </c>
    </row>
    <row r="582" spans="26:35" x14ac:dyDescent="0.25">
      <c r="Z582" s="73" t="s">
        <v>42</v>
      </c>
      <c r="AA582" s="73" t="s">
        <v>4531</v>
      </c>
      <c r="AB582" s="73">
        <v>2930766</v>
      </c>
      <c r="AH582" s="54" t="str">
        <f t="shared" si="79"/>
        <v>BASítio do Quinto</v>
      </c>
      <c r="AI582" s="73">
        <v>2930766</v>
      </c>
    </row>
    <row r="583" spans="26:35" x14ac:dyDescent="0.25">
      <c r="Z583" s="73" t="s">
        <v>42</v>
      </c>
      <c r="AA583" s="73" t="s">
        <v>4536</v>
      </c>
      <c r="AB583" s="73">
        <v>2930774</v>
      </c>
      <c r="AH583" s="54" t="str">
        <f t="shared" si="79"/>
        <v>BASobradinho</v>
      </c>
      <c r="AI583" s="73">
        <v>2930774</v>
      </c>
    </row>
    <row r="584" spans="26:35" x14ac:dyDescent="0.25">
      <c r="Z584" s="73" t="s">
        <v>42</v>
      </c>
      <c r="AA584" s="73" t="s">
        <v>4540</v>
      </c>
      <c r="AB584" s="73">
        <v>2930808</v>
      </c>
      <c r="AH584" s="54" t="str">
        <f t="shared" si="79"/>
        <v>BASouto Soares</v>
      </c>
      <c r="AI584" s="73">
        <v>2930808</v>
      </c>
    </row>
    <row r="585" spans="26:35" x14ac:dyDescent="0.25">
      <c r="Z585" s="73" t="s">
        <v>42</v>
      </c>
      <c r="AA585" s="73" t="s">
        <v>4544</v>
      </c>
      <c r="AB585" s="73">
        <v>2930907</v>
      </c>
      <c r="AH585" s="54" t="str">
        <f t="shared" si="79"/>
        <v>BATabocas do Brejo Velho</v>
      </c>
      <c r="AI585" s="73">
        <v>2930907</v>
      </c>
    </row>
    <row r="586" spans="26:35" x14ac:dyDescent="0.25">
      <c r="Z586" s="73" t="s">
        <v>42</v>
      </c>
      <c r="AA586" s="73" t="s">
        <v>4549</v>
      </c>
      <c r="AB586" s="73">
        <v>2931004</v>
      </c>
      <c r="AH586" s="54" t="str">
        <f t="shared" si="79"/>
        <v>BATanhaçu</v>
      </c>
      <c r="AI586" s="73">
        <v>2931004</v>
      </c>
    </row>
    <row r="587" spans="26:35" x14ac:dyDescent="0.25">
      <c r="Z587" s="73" t="s">
        <v>42</v>
      </c>
      <c r="AA587" s="73" t="s">
        <v>4554</v>
      </c>
      <c r="AB587" s="73">
        <v>2931053</v>
      </c>
      <c r="AH587" s="54" t="str">
        <f t="shared" si="79"/>
        <v>BATanque Novo</v>
      </c>
      <c r="AI587" s="73">
        <v>2931053</v>
      </c>
    </row>
    <row r="588" spans="26:35" x14ac:dyDescent="0.25">
      <c r="Z588" s="73" t="s">
        <v>42</v>
      </c>
      <c r="AA588" s="73" t="s">
        <v>4559</v>
      </c>
      <c r="AB588" s="73">
        <v>2931103</v>
      </c>
      <c r="AH588" s="54" t="str">
        <f t="shared" si="79"/>
        <v>BATanquinho</v>
      </c>
      <c r="AI588" s="73">
        <v>2931103</v>
      </c>
    </row>
    <row r="589" spans="26:35" x14ac:dyDescent="0.25">
      <c r="Z589" s="73" t="s">
        <v>42</v>
      </c>
      <c r="AA589" s="73" t="s">
        <v>3611</v>
      </c>
      <c r="AB589" s="73">
        <v>2931202</v>
      </c>
      <c r="AH589" s="54" t="str">
        <f t="shared" si="79"/>
        <v>BATaperoá</v>
      </c>
      <c r="AI589" s="73">
        <v>2931202</v>
      </c>
    </row>
    <row r="590" spans="26:35" x14ac:dyDescent="0.25">
      <c r="Z590" s="73" t="s">
        <v>42</v>
      </c>
      <c r="AA590" s="73" t="s">
        <v>4567</v>
      </c>
      <c r="AB590" s="73">
        <v>2931301</v>
      </c>
      <c r="AH590" s="54" t="str">
        <f t="shared" si="79"/>
        <v>BATapiramutá</v>
      </c>
      <c r="AI590" s="73">
        <v>2931301</v>
      </c>
    </row>
    <row r="591" spans="26:35" x14ac:dyDescent="0.25">
      <c r="Z591" s="73" t="s">
        <v>42</v>
      </c>
      <c r="AA591" s="73" t="s">
        <v>4571</v>
      </c>
      <c r="AB591" s="73">
        <v>2931350</v>
      </c>
      <c r="AH591" s="54" t="str">
        <f t="shared" si="79"/>
        <v>BATeixeira de Freitas</v>
      </c>
      <c r="AI591" s="73">
        <v>2931350</v>
      </c>
    </row>
    <row r="592" spans="26:35" x14ac:dyDescent="0.25">
      <c r="Z592" s="73" t="s">
        <v>42</v>
      </c>
      <c r="AA592" s="73" t="s">
        <v>4576</v>
      </c>
      <c r="AB592" s="73">
        <v>2931400</v>
      </c>
      <c r="AH592" s="54" t="str">
        <f t="shared" si="79"/>
        <v>BATeodoro Sampaio</v>
      </c>
      <c r="AI592" s="73">
        <v>2931400</v>
      </c>
    </row>
    <row r="593" spans="26:35" x14ac:dyDescent="0.25">
      <c r="Z593" s="73" t="s">
        <v>42</v>
      </c>
      <c r="AA593" s="73" t="s">
        <v>4581</v>
      </c>
      <c r="AB593" s="73">
        <v>2931509</v>
      </c>
      <c r="AH593" s="54" t="str">
        <f t="shared" si="79"/>
        <v>BATeofilândia</v>
      </c>
      <c r="AI593" s="73">
        <v>2931509</v>
      </c>
    </row>
    <row r="594" spans="26:35" x14ac:dyDescent="0.25">
      <c r="Z594" s="73" t="s">
        <v>42</v>
      </c>
      <c r="AA594" s="73" t="s">
        <v>4586</v>
      </c>
      <c r="AB594" s="73">
        <v>2931608</v>
      </c>
      <c r="AH594" s="54" t="str">
        <f t="shared" si="79"/>
        <v>BATeolândia</v>
      </c>
      <c r="AI594" s="73">
        <v>2931608</v>
      </c>
    </row>
    <row r="595" spans="26:35" x14ac:dyDescent="0.25">
      <c r="Z595" s="73" t="s">
        <v>42</v>
      </c>
      <c r="AA595" s="73" t="s">
        <v>3184</v>
      </c>
      <c r="AB595" s="73">
        <v>2931707</v>
      </c>
      <c r="AH595" s="54" t="str">
        <f t="shared" si="79"/>
        <v>BATerra Nova</v>
      </c>
      <c r="AI595" s="73">
        <v>2931707</v>
      </c>
    </row>
    <row r="596" spans="26:35" x14ac:dyDescent="0.25">
      <c r="Z596" s="73" t="s">
        <v>42</v>
      </c>
      <c r="AA596" s="73" t="s">
        <v>4595</v>
      </c>
      <c r="AB596" s="73">
        <v>2931806</v>
      </c>
      <c r="AH596" s="54" t="str">
        <f t="shared" si="79"/>
        <v>BATremedal</v>
      </c>
      <c r="AI596" s="73">
        <v>2931806</v>
      </c>
    </row>
    <row r="597" spans="26:35" x14ac:dyDescent="0.25">
      <c r="Z597" s="73" t="s">
        <v>42</v>
      </c>
      <c r="AA597" s="73" t="s">
        <v>4600</v>
      </c>
      <c r="AB597" s="73">
        <v>2931905</v>
      </c>
      <c r="AH597" s="54" t="str">
        <f t="shared" si="79"/>
        <v>BATucano</v>
      </c>
      <c r="AI597" s="73">
        <v>2931905</v>
      </c>
    </row>
    <row r="598" spans="26:35" x14ac:dyDescent="0.25">
      <c r="Z598" s="73" t="s">
        <v>42</v>
      </c>
      <c r="AA598" s="73" t="s">
        <v>4603</v>
      </c>
      <c r="AB598" s="73">
        <v>2932002</v>
      </c>
      <c r="AH598" s="54" t="str">
        <f t="shared" si="79"/>
        <v>BAUauá</v>
      </c>
      <c r="AI598" s="73">
        <v>2932002</v>
      </c>
    </row>
    <row r="599" spans="26:35" x14ac:dyDescent="0.25">
      <c r="Z599" s="73" t="s">
        <v>42</v>
      </c>
      <c r="AA599" s="73" t="s">
        <v>4608</v>
      </c>
      <c r="AB599" s="73">
        <v>2932101</v>
      </c>
      <c r="AH599" s="54" t="str">
        <f t="shared" si="79"/>
        <v>BAUbaíra</v>
      </c>
      <c r="AI599" s="73">
        <v>2932101</v>
      </c>
    </row>
    <row r="600" spans="26:35" x14ac:dyDescent="0.25">
      <c r="Z600" s="73" t="s">
        <v>42</v>
      </c>
      <c r="AA600" s="73" t="s">
        <v>4613</v>
      </c>
      <c r="AB600" s="73">
        <v>2932200</v>
      </c>
      <c r="AH600" s="54" t="str">
        <f t="shared" si="79"/>
        <v>BAUbaitaba</v>
      </c>
      <c r="AI600" s="73">
        <v>2932200</v>
      </c>
    </row>
    <row r="601" spans="26:35" x14ac:dyDescent="0.25">
      <c r="Z601" s="73" t="s">
        <v>42</v>
      </c>
      <c r="AA601" s="73" t="s">
        <v>4617</v>
      </c>
      <c r="AB601" s="73">
        <v>2932309</v>
      </c>
      <c r="AH601" s="54" t="str">
        <f t="shared" si="79"/>
        <v>BAUbatã</v>
      </c>
      <c r="AI601" s="73">
        <v>2932309</v>
      </c>
    </row>
    <row r="602" spans="26:35" x14ac:dyDescent="0.25">
      <c r="Z602" s="73" t="s">
        <v>42</v>
      </c>
      <c r="AA602" s="73" t="s">
        <v>4622</v>
      </c>
      <c r="AB602" s="73">
        <v>2932408</v>
      </c>
      <c r="AH602" s="54" t="str">
        <f t="shared" si="79"/>
        <v>BAUibaí</v>
      </c>
      <c r="AI602" s="73">
        <v>2932408</v>
      </c>
    </row>
    <row r="603" spans="26:35" x14ac:dyDescent="0.25">
      <c r="Z603" s="73" t="s">
        <v>42</v>
      </c>
      <c r="AA603" s="73" t="s">
        <v>4627</v>
      </c>
      <c r="AB603" s="73">
        <v>2932457</v>
      </c>
      <c r="AH603" s="54" t="str">
        <f t="shared" si="79"/>
        <v>BAUmburanas</v>
      </c>
      <c r="AI603" s="73">
        <v>2932457</v>
      </c>
    </row>
    <row r="604" spans="26:35" x14ac:dyDescent="0.25">
      <c r="Z604" s="73" t="s">
        <v>42</v>
      </c>
      <c r="AA604" s="73" t="s">
        <v>4630</v>
      </c>
      <c r="AB604" s="73">
        <v>2932507</v>
      </c>
      <c r="AH604" s="54" t="str">
        <f t="shared" si="79"/>
        <v>BAUna</v>
      </c>
      <c r="AI604" s="73">
        <v>2932507</v>
      </c>
    </row>
    <row r="605" spans="26:35" x14ac:dyDescent="0.25">
      <c r="Z605" s="73" t="s">
        <v>42</v>
      </c>
      <c r="AA605" s="73" t="s">
        <v>4634</v>
      </c>
      <c r="AB605" s="73">
        <v>2932606</v>
      </c>
      <c r="AH605" s="54" t="str">
        <f t="shared" si="79"/>
        <v>BAUrandi</v>
      </c>
      <c r="AI605" s="73">
        <v>2932606</v>
      </c>
    </row>
    <row r="606" spans="26:35" x14ac:dyDescent="0.25">
      <c r="Z606" s="73" t="s">
        <v>42</v>
      </c>
      <c r="AA606" s="73" t="s">
        <v>4638</v>
      </c>
      <c r="AB606" s="73">
        <v>2932705</v>
      </c>
      <c r="AH606" s="54" t="str">
        <f t="shared" si="79"/>
        <v>BAUruçuca</v>
      </c>
      <c r="AI606" s="73">
        <v>2932705</v>
      </c>
    </row>
    <row r="607" spans="26:35" x14ac:dyDescent="0.25">
      <c r="Z607" s="73" t="s">
        <v>42</v>
      </c>
      <c r="AA607" s="73" t="s">
        <v>4641</v>
      </c>
      <c r="AB607" s="73">
        <v>2932804</v>
      </c>
      <c r="AH607" s="54" t="str">
        <f t="shared" si="79"/>
        <v>BAUtinga</v>
      </c>
      <c r="AI607" s="73">
        <v>2932804</v>
      </c>
    </row>
    <row r="608" spans="26:35" x14ac:dyDescent="0.25">
      <c r="Z608" s="73" t="s">
        <v>42</v>
      </c>
      <c r="AA608" s="73" t="s">
        <v>2017</v>
      </c>
      <c r="AB608" s="73">
        <v>2932903</v>
      </c>
      <c r="AH608" s="54" t="str">
        <f t="shared" si="79"/>
        <v>BAValença</v>
      </c>
      <c r="AI608" s="73">
        <v>2932903</v>
      </c>
    </row>
    <row r="609" spans="26:35" x14ac:dyDescent="0.25">
      <c r="Z609" s="73" t="s">
        <v>42</v>
      </c>
      <c r="AA609" s="73" t="s">
        <v>4647</v>
      </c>
      <c r="AB609" s="73">
        <v>2933000</v>
      </c>
      <c r="AH609" s="54" t="str">
        <f t="shared" si="79"/>
        <v>BAValente</v>
      </c>
      <c r="AI609" s="73">
        <v>2933000</v>
      </c>
    </row>
    <row r="610" spans="26:35" x14ac:dyDescent="0.25">
      <c r="Z610" s="73" t="s">
        <v>42</v>
      </c>
      <c r="AA610" s="73" t="s">
        <v>4651</v>
      </c>
      <c r="AB610" s="73">
        <v>2933059</v>
      </c>
      <c r="AH610" s="54" t="str">
        <f t="shared" si="79"/>
        <v>BAVárzea da Roça</v>
      </c>
      <c r="AI610" s="73">
        <v>2933059</v>
      </c>
    </row>
    <row r="611" spans="26:35" x14ac:dyDescent="0.25">
      <c r="Z611" s="73" t="s">
        <v>42</v>
      </c>
      <c r="AA611" s="73" t="s">
        <v>4655</v>
      </c>
      <c r="AB611" s="73">
        <v>2933109</v>
      </c>
      <c r="AH611" s="54" t="str">
        <f t="shared" si="79"/>
        <v>BAVárzea do Poço</v>
      </c>
      <c r="AI611" s="73">
        <v>2933109</v>
      </c>
    </row>
    <row r="612" spans="26:35" x14ac:dyDescent="0.25">
      <c r="Z612" s="73" t="s">
        <v>42</v>
      </c>
      <c r="AA612" s="73" t="s">
        <v>4659</v>
      </c>
      <c r="AB612" s="73">
        <v>2933158</v>
      </c>
      <c r="AH612" s="54" t="str">
        <f t="shared" si="79"/>
        <v>BAVárzea Nova</v>
      </c>
      <c r="AI612" s="73">
        <v>2933158</v>
      </c>
    </row>
    <row r="613" spans="26:35" x14ac:dyDescent="0.25">
      <c r="Z613" s="73" t="s">
        <v>42</v>
      </c>
      <c r="AA613" s="73" t="s">
        <v>4663</v>
      </c>
      <c r="AB613" s="73">
        <v>2933174</v>
      </c>
      <c r="AH613" s="54" t="str">
        <f t="shared" si="79"/>
        <v>BAVarzedo</v>
      </c>
      <c r="AI613" s="73">
        <v>2933174</v>
      </c>
    </row>
    <row r="614" spans="26:35" x14ac:dyDescent="0.25">
      <c r="Z614" s="73" t="s">
        <v>42</v>
      </c>
      <c r="AA614" s="73" t="s">
        <v>3118</v>
      </c>
      <c r="AB614" s="73">
        <v>2933208</v>
      </c>
      <c r="AH614" s="54" t="str">
        <f t="shared" si="79"/>
        <v>BAVera Cruz</v>
      </c>
      <c r="AI614" s="73">
        <v>2933208</v>
      </c>
    </row>
    <row r="615" spans="26:35" x14ac:dyDescent="0.25">
      <c r="Z615" s="73" t="s">
        <v>42</v>
      </c>
      <c r="AA615" s="73" t="s">
        <v>4670</v>
      </c>
      <c r="AB615" s="73">
        <v>2933257</v>
      </c>
      <c r="AH615" s="54" t="str">
        <f t="shared" si="79"/>
        <v>BAVereda</v>
      </c>
      <c r="AI615" s="73">
        <v>2933257</v>
      </c>
    </row>
    <row r="616" spans="26:35" x14ac:dyDescent="0.25">
      <c r="Z616" s="73" t="s">
        <v>42</v>
      </c>
      <c r="AA616" s="73" t="s">
        <v>4674</v>
      </c>
      <c r="AB616" s="73">
        <v>2933307</v>
      </c>
      <c r="AH616" s="54" t="str">
        <f t="shared" si="79"/>
        <v>BAVitória da Conquista</v>
      </c>
      <c r="AI616" s="73">
        <v>2933307</v>
      </c>
    </row>
    <row r="617" spans="26:35" x14ac:dyDescent="0.25">
      <c r="Z617" s="73" t="s">
        <v>42</v>
      </c>
      <c r="AA617" s="73" t="s">
        <v>4678</v>
      </c>
      <c r="AB617" s="73">
        <v>2933406</v>
      </c>
      <c r="AH617" s="54" t="str">
        <f t="shared" si="79"/>
        <v>BAWagner</v>
      </c>
      <c r="AI617" s="73">
        <v>2933406</v>
      </c>
    </row>
    <row r="618" spans="26:35" x14ac:dyDescent="0.25">
      <c r="Z618" s="73" t="s">
        <v>42</v>
      </c>
      <c r="AA618" s="73" t="s">
        <v>4682</v>
      </c>
      <c r="AB618" s="73">
        <v>2933455</v>
      </c>
      <c r="AH618" s="54" t="str">
        <f t="shared" si="79"/>
        <v>BAWanderley</v>
      </c>
      <c r="AI618" s="73">
        <v>2933455</v>
      </c>
    </row>
    <row r="619" spans="26:35" x14ac:dyDescent="0.25">
      <c r="Z619" s="73" t="s">
        <v>42</v>
      </c>
      <c r="AA619" s="73" t="s">
        <v>4686</v>
      </c>
      <c r="AB619" s="73">
        <v>2933505</v>
      </c>
      <c r="AH619" s="54" t="str">
        <f t="shared" si="79"/>
        <v>BAWenceslau Guimarães</v>
      </c>
      <c r="AI619" s="73">
        <v>2933505</v>
      </c>
    </row>
    <row r="620" spans="26:35" x14ac:dyDescent="0.25">
      <c r="Z620" s="73" t="s">
        <v>42</v>
      </c>
      <c r="AA620" s="73" t="s">
        <v>4690</v>
      </c>
      <c r="AB620" s="73">
        <v>2933604</v>
      </c>
      <c r="AH620" s="54" t="str">
        <f t="shared" si="79"/>
        <v>BAXique-Xique</v>
      </c>
      <c r="AI620" s="73">
        <v>2933604</v>
      </c>
    </row>
    <row r="621" spans="26:35" x14ac:dyDescent="0.25">
      <c r="Z621" s="73" t="s">
        <v>46</v>
      </c>
      <c r="AA621" s="73" t="s">
        <v>96</v>
      </c>
      <c r="AB621" s="73">
        <v>2300101</v>
      </c>
      <c r="AH621" s="54" t="str">
        <f t="shared" si="79"/>
        <v>CEAbaiara</v>
      </c>
      <c r="AI621" s="73">
        <v>2300101</v>
      </c>
    </row>
    <row r="622" spans="26:35" x14ac:dyDescent="0.25">
      <c r="Z622" s="73" t="s">
        <v>46</v>
      </c>
      <c r="AA622" s="73" t="s">
        <v>122</v>
      </c>
      <c r="AB622" s="73">
        <v>2300150</v>
      </c>
      <c r="AH622" s="54" t="str">
        <f t="shared" si="79"/>
        <v>CEAcarape</v>
      </c>
      <c r="AI622" s="73">
        <v>2300150</v>
      </c>
    </row>
    <row r="623" spans="26:35" x14ac:dyDescent="0.25">
      <c r="Z623" s="73" t="s">
        <v>46</v>
      </c>
      <c r="AA623" s="73" t="s">
        <v>148</v>
      </c>
      <c r="AB623" s="73">
        <v>2300200</v>
      </c>
      <c r="AH623" s="54" t="str">
        <f t="shared" si="79"/>
        <v>CEAcaraú</v>
      </c>
      <c r="AI623" s="73">
        <v>2300200</v>
      </c>
    </row>
    <row r="624" spans="26:35" x14ac:dyDescent="0.25">
      <c r="Z624" s="73" t="s">
        <v>46</v>
      </c>
      <c r="AA624" s="73" t="s">
        <v>173</v>
      </c>
      <c r="AB624" s="73">
        <v>2300309</v>
      </c>
      <c r="AH624" s="54" t="str">
        <f t="shared" si="79"/>
        <v>CEAcopiara</v>
      </c>
      <c r="AI624" s="73">
        <v>2300309</v>
      </c>
    </row>
    <row r="625" spans="26:35" x14ac:dyDescent="0.25">
      <c r="Z625" s="73" t="s">
        <v>46</v>
      </c>
      <c r="AA625" s="73" t="s">
        <v>199</v>
      </c>
      <c r="AB625" s="73">
        <v>2300408</v>
      </c>
      <c r="AH625" s="54" t="str">
        <f t="shared" si="79"/>
        <v>CEAiuaba</v>
      </c>
      <c r="AI625" s="73">
        <v>2300408</v>
      </c>
    </row>
    <row r="626" spans="26:35" x14ac:dyDescent="0.25">
      <c r="Z626" s="73" t="s">
        <v>46</v>
      </c>
      <c r="AA626" s="73" t="s">
        <v>225</v>
      </c>
      <c r="AB626" s="73">
        <v>2300507</v>
      </c>
      <c r="AH626" s="54" t="str">
        <f t="shared" si="79"/>
        <v>CEAlcântaras</v>
      </c>
      <c r="AI626" s="73">
        <v>2300507</v>
      </c>
    </row>
    <row r="627" spans="26:35" x14ac:dyDescent="0.25">
      <c r="Z627" s="73" t="s">
        <v>46</v>
      </c>
      <c r="AA627" s="73" t="s">
        <v>249</v>
      </c>
      <c r="AB627" s="73">
        <v>2300606</v>
      </c>
      <c r="AH627" s="54" t="str">
        <f t="shared" si="79"/>
        <v>CEAltaneira</v>
      </c>
      <c r="AI627" s="73">
        <v>2300606</v>
      </c>
    </row>
    <row r="628" spans="26:35" x14ac:dyDescent="0.25">
      <c r="Z628" s="73" t="s">
        <v>46</v>
      </c>
      <c r="AA628" s="73" t="s">
        <v>274</v>
      </c>
      <c r="AB628" s="73">
        <v>2300705</v>
      </c>
      <c r="AH628" s="54" t="str">
        <f t="shared" si="79"/>
        <v>CEAlto Santo</v>
      </c>
      <c r="AI628" s="73">
        <v>2300705</v>
      </c>
    </row>
    <row r="629" spans="26:35" x14ac:dyDescent="0.25">
      <c r="Z629" s="73" t="s">
        <v>46</v>
      </c>
      <c r="AA629" s="73" t="s">
        <v>300</v>
      </c>
      <c r="AB629" s="73">
        <v>2300754</v>
      </c>
      <c r="AH629" s="54" t="str">
        <f t="shared" si="79"/>
        <v>CEAmontada</v>
      </c>
      <c r="AI629" s="73">
        <v>2300754</v>
      </c>
    </row>
    <row r="630" spans="26:35" x14ac:dyDescent="0.25">
      <c r="Z630" s="73" t="s">
        <v>46</v>
      </c>
      <c r="AA630" s="73" t="s">
        <v>326</v>
      </c>
      <c r="AB630" s="73">
        <v>2300804</v>
      </c>
      <c r="AH630" s="54" t="str">
        <f t="shared" si="79"/>
        <v>CEAntonina do Norte</v>
      </c>
      <c r="AI630" s="73">
        <v>2300804</v>
      </c>
    </row>
    <row r="631" spans="26:35" x14ac:dyDescent="0.25">
      <c r="Z631" s="73" t="s">
        <v>46</v>
      </c>
      <c r="AA631" s="73" t="s">
        <v>351</v>
      </c>
      <c r="AB631" s="73">
        <v>2300903</v>
      </c>
      <c r="AH631" s="54" t="str">
        <f t="shared" si="79"/>
        <v>CEApuiarés</v>
      </c>
      <c r="AI631" s="73">
        <v>2300903</v>
      </c>
    </row>
    <row r="632" spans="26:35" x14ac:dyDescent="0.25">
      <c r="Z632" s="73" t="s">
        <v>46</v>
      </c>
      <c r="AA632" s="73" t="s">
        <v>375</v>
      </c>
      <c r="AB632" s="73">
        <v>2301000</v>
      </c>
      <c r="AH632" s="54" t="str">
        <f t="shared" si="79"/>
        <v>CEAquiraz</v>
      </c>
      <c r="AI632" s="73">
        <v>2301000</v>
      </c>
    </row>
    <row r="633" spans="26:35" x14ac:dyDescent="0.25">
      <c r="Z633" s="73" t="s">
        <v>46</v>
      </c>
      <c r="AA633" s="73" t="s">
        <v>400</v>
      </c>
      <c r="AB633" s="73">
        <v>2301109</v>
      </c>
      <c r="AH633" s="54" t="str">
        <f t="shared" si="79"/>
        <v>CEAracati</v>
      </c>
      <c r="AI633" s="73">
        <v>2301109</v>
      </c>
    </row>
    <row r="634" spans="26:35" x14ac:dyDescent="0.25">
      <c r="Z634" s="73" t="s">
        <v>46</v>
      </c>
      <c r="AA634" s="73" t="s">
        <v>425</v>
      </c>
      <c r="AB634" s="73">
        <v>2301208</v>
      </c>
      <c r="AH634" s="54" t="str">
        <f t="shared" si="79"/>
        <v>CEAracoiaba</v>
      </c>
      <c r="AI634" s="73">
        <v>2301208</v>
      </c>
    </row>
    <row r="635" spans="26:35" x14ac:dyDescent="0.25">
      <c r="Z635" s="73" t="s">
        <v>46</v>
      </c>
      <c r="AA635" s="73" t="s">
        <v>451</v>
      </c>
      <c r="AB635" s="73">
        <v>2301257</v>
      </c>
      <c r="AH635" s="54" t="str">
        <f t="shared" si="79"/>
        <v>CEArarendá</v>
      </c>
      <c r="AI635" s="73">
        <v>2301257</v>
      </c>
    </row>
    <row r="636" spans="26:35" x14ac:dyDescent="0.25">
      <c r="Z636" s="73" t="s">
        <v>46</v>
      </c>
      <c r="AA636" s="73" t="s">
        <v>476</v>
      </c>
      <c r="AB636" s="73">
        <v>2301307</v>
      </c>
      <c r="AH636" s="54" t="str">
        <f t="shared" si="79"/>
        <v>CEAraripe</v>
      </c>
      <c r="AI636" s="73">
        <v>2301307</v>
      </c>
    </row>
    <row r="637" spans="26:35" x14ac:dyDescent="0.25">
      <c r="Z637" s="73" t="s">
        <v>46</v>
      </c>
      <c r="AA637" s="73" t="s">
        <v>500</v>
      </c>
      <c r="AB637" s="73">
        <v>2301406</v>
      </c>
      <c r="AH637" s="54" t="str">
        <f t="shared" si="79"/>
        <v>CEAratuba</v>
      </c>
      <c r="AI637" s="73">
        <v>2301406</v>
      </c>
    </row>
    <row r="638" spans="26:35" x14ac:dyDescent="0.25">
      <c r="Z638" s="73" t="s">
        <v>46</v>
      </c>
      <c r="AA638" s="73" t="s">
        <v>523</v>
      </c>
      <c r="AB638" s="73">
        <v>2301505</v>
      </c>
      <c r="AH638" s="54" t="str">
        <f t="shared" si="79"/>
        <v>CEArneiroz</v>
      </c>
      <c r="AI638" s="73">
        <v>2301505</v>
      </c>
    </row>
    <row r="639" spans="26:35" x14ac:dyDescent="0.25">
      <c r="Z639" s="73" t="s">
        <v>46</v>
      </c>
      <c r="AA639" s="73" t="s">
        <v>547</v>
      </c>
      <c r="AB639" s="73">
        <v>2301604</v>
      </c>
      <c r="AH639" s="54" t="str">
        <f t="shared" si="79"/>
        <v>CEAssaré</v>
      </c>
      <c r="AI639" s="73">
        <v>2301604</v>
      </c>
    </row>
    <row r="640" spans="26:35" x14ac:dyDescent="0.25">
      <c r="Z640" s="73" t="s">
        <v>46</v>
      </c>
      <c r="AA640" s="73" t="s">
        <v>570</v>
      </c>
      <c r="AB640" s="73">
        <v>2301703</v>
      </c>
      <c r="AH640" s="54" t="str">
        <f t="shared" si="79"/>
        <v>CEAurora</v>
      </c>
      <c r="AI640" s="73">
        <v>2301703</v>
      </c>
    </row>
    <row r="641" spans="26:35" x14ac:dyDescent="0.25">
      <c r="Z641" s="73" t="s">
        <v>46</v>
      </c>
      <c r="AA641" s="73" t="s">
        <v>593</v>
      </c>
      <c r="AB641" s="73">
        <v>2301802</v>
      </c>
      <c r="AH641" s="54" t="str">
        <f t="shared" si="79"/>
        <v>CEBaixio</v>
      </c>
      <c r="AI641" s="73">
        <v>2301802</v>
      </c>
    </row>
    <row r="642" spans="26:35" x14ac:dyDescent="0.25">
      <c r="Z642" s="73" t="s">
        <v>46</v>
      </c>
      <c r="AA642" s="73" t="s">
        <v>616</v>
      </c>
      <c r="AB642" s="73">
        <v>2301851</v>
      </c>
      <c r="AH642" s="54" t="str">
        <f t="shared" si="79"/>
        <v>CEBanabuiú</v>
      </c>
      <c r="AI642" s="73">
        <v>2301851</v>
      </c>
    </row>
    <row r="643" spans="26:35" x14ac:dyDescent="0.25">
      <c r="Z643" s="73" t="s">
        <v>46</v>
      </c>
      <c r="AA643" s="73" t="s">
        <v>637</v>
      </c>
      <c r="AB643" s="73">
        <v>2301901</v>
      </c>
      <c r="AH643" s="54" t="str">
        <f t="shared" ref="AH643:AH706" si="80">CONCATENATE(Z643,AA643)</f>
        <v>CEBarbalha</v>
      </c>
      <c r="AI643" s="73">
        <v>2301901</v>
      </c>
    </row>
    <row r="644" spans="26:35" x14ac:dyDescent="0.25">
      <c r="Z644" s="73" t="s">
        <v>46</v>
      </c>
      <c r="AA644" s="73" t="s">
        <v>658</v>
      </c>
      <c r="AB644" s="73">
        <v>2301950</v>
      </c>
      <c r="AH644" s="54" t="str">
        <f t="shared" si="80"/>
        <v>CEBarreira</v>
      </c>
      <c r="AI644" s="73">
        <v>2301950</v>
      </c>
    </row>
    <row r="645" spans="26:35" x14ac:dyDescent="0.25">
      <c r="Z645" s="73" t="s">
        <v>46</v>
      </c>
      <c r="AA645" s="73" t="s">
        <v>679</v>
      </c>
      <c r="AB645" s="73">
        <v>2302008</v>
      </c>
      <c r="AH645" s="54" t="str">
        <f t="shared" si="80"/>
        <v>CEBarro</v>
      </c>
      <c r="AI645" s="73">
        <v>2302008</v>
      </c>
    </row>
    <row r="646" spans="26:35" x14ac:dyDescent="0.25">
      <c r="Z646" s="73" t="s">
        <v>46</v>
      </c>
      <c r="AA646" s="73" t="s">
        <v>699</v>
      </c>
      <c r="AB646" s="73">
        <v>2302057</v>
      </c>
      <c r="AH646" s="54" t="str">
        <f t="shared" si="80"/>
        <v>CEBarroquinha</v>
      </c>
      <c r="AI646" s="73">
        <v>2302057</v>
      </c>
    </row>
    <row r="647" spans="26:35" x14ac:dyDescent="0.25">
      <c r="Z647" s="73" t="s">
        <v>46</v>
      </c>
      <c r="AA647" s="73" t="s">
        <v>721</v>
      </c>
      <c r="AB647" s="73">
        <v>2302107</v>
      </c>
      <c r="AH647" s="54" t="str">
        <f t="shared" si="80"/>
        <v>CEBaturité</v>
      </c>
      <c r="AI647" s="73">
        <v>2302107</v>
      </c>
    </row>
    <row r="648" spans="26:35" x14ac:dyDescent="0.25">
      <c r="Z648" s="73" t="s">
        <v>46</v>
      </c>
      <c r="AA648" s="73" t="s">
        <v>743</v>
      </c>
      <c r="AB648" s="73">
        <v>2302206</v>
      </c>
      <c r="AH648" s="54" t="str">
        <f t="shared" si="80"/>
        <v>CEBeberibe</v>
      </c>
      <c r="AI648" s="73">
        <v>2302206</v>
      </c>
    </row>
    <row r="649" spans="26:35" x14ac:dyDescent="0.25">
      <c r="Z649" s="73" t="s">
        <v>46</v>
      </c>
      <c r="AA649" s="73" t="s">
        <v>764</v>
      </c>
      <c r="AB649" s="73">
        <v>2302305</v>
      </c>
      <c r="AH649" s="54" t="str">
        <f t="shared" si="80"/>
        <v>CEBela Cruz</v>
      </c>
      <c r="AI649" s="73">
        <v>2302305</v>
      </c>
    </row>
    <row r="650" spans="26:35" x14ac:dyDescent="0.25">
      <c r="Z650" s="73" t="s">
        <v>46</v>
      </c>
      <c r="AA650" s="73" t="s">
        <v>787</v>
      </c>
      <c r="AB650" s="73">
        <v>2302404</v>
      </c>
      <c r="AH650" s="54" t="str">
        <f t="shared" si="80"/>
        <v>CEBoa Viagem</v>
      </c>
      <c r="AI650" s="73">
        <v>2302404</v>
      </c>
    </row>
    <row r="651" spans="26:35" x14ac:dyDescent="0.25">
      <c r="Z651" s="73" t="s">
        <v>46</v>
      </c>
      <c r="AA651" s="73" t="s">
        <v>808</v>
      </c>
      <c r="AB651" s="73">
        <v>2302503</v>
      </c>
      <c r="AH651" s="54" t="str">
        <f t="shared" si="80"/>
        <v>CEBrejo Santo</v>
      </c>
      <c r="AI651" s="73">
        <v>2302503</v>
      </c>
    </row>
    <row r="652" spans="26:35" x14ac:dyDescent="0.25">
      <c r="Z652" s="73" t="s">
        <v>46</v>
      </c>
      <c r="AA652" s="73" t="s">
        <v>829</v>
      </c>
      <c r="AB652" s="73">
        <v>2302602</v>
      </c>
      <c r="AH652" s="54" t="str">
        <f t="shared" si="80"/>
        <v>CECamocim</v>
      </c>
      <c r="AI652" s="73">
        <v>2302602</v>
      </c>
    </row>
    <row r="653" spans="26:35" x14ac:dyDescent="0.25">
      <c r="Z653" s="73" t="s">
        <v>46</v>
      </c>
      <c r="AA653" s="73" t="s">
        <v>851</v>
      </c>
      <c r="AB653" s="73">
        <v>2302701</v>
      </c>
      <c r="AH653" s="54" t="str">
        <f t="shared" si="80"/>
        <v>CECampos Sales</v>
      </c>
      <c r="AI653" s="73">
        <v>2302701</v>
      </c>
    </row>
    <row r="654" spans="26:35" x14ac:dyDescent="0.25">
      <c r="Z654" s="73" t="s">
        <v>46</v>
      </c>
      <c r="AA654" s="73" t="s">
        <v>873</v>
      </c>
      <c r="AB654" s="73">
        <v>2302800</v>
      </c>
      <c r="AH654" s="54" t="str">
        <f t="shared" si="80"/>
        <v>CECanindé</v>
      </c>
      <c r="AI654" s="73">
        <v>2302800</v>
      </c>
    </row>
    <row r="655" spans="26:35" x14ac:dyDescent="0.25">
      <c r="Z655" s="73" t="s">
        <v>46</v>
      </c>
      <c r="AA655" s="73" t="s">
        <v>895</v>
      </c>
      <c r="AB655" s="73">
        <v>2302909</v>
      </c>
      <c r="AH655" s="54" t="str">
        <f t="shared" si="80"/>
        <v>CECapistrano</v>
      </c>
      <c r="AI655" s="73">
        <v>2302909</v>
      </c>
    </row>
    <row r="656" spans="26:35" x14ac:dyDescent="0.25">
      <c r="Z656" s="73" t="s">
        <v>46</v>
      </c>
      <c r="AA656" s="73" t="s">
        <v>918</v>
      </c>
      <c r="AB656" s="73">
        <v>2303006</v>
      </c>
      <c r="AH656" s="54" t="str">
        <f t="shared" si="80"/>
        <v>CECaridade</v>
      </c>
      <c r="AI656" s="73">
        <v>2303006</v>
      </c>
    </row>
    <row r="657" spans="26:35" x14ac:dyDescent="0.25">
      <c r="Z657" s="73" t="s">
        <v>46</v>
      </c>
      <c r="AA657" s="73" t="s">
        <v>941</v>
      </c>
      <c r="AB657" s="73">
        <v>2303105</v>
      </c>
      <c r="AH657" s="54" t="str">
        <f t="shared" si="80"/>
        <v>CECariré</v>
      </c>
      <c r="AI657" s="73">
        <v>2303105</v>
      </c>
    </row>
    <row r="658" spans="26:35" x14ac:dyDescent="0.25">
      <c r="Z658" s="73" t="s">
        <v>46</v>
      </c>
      <c r="AA658" s="73" t="s">
        <v>963</v>
      </c>
      <c r="AB658" s="73">
        <v>2303204</v>
      </c>
      <c r="AH658" s="54" t="str">
        <f t="shared" si="80"/>
        <v>CECaririaçu</v>
      </c>
      <c r="AI658" s="73">
        <v>2303204</v>
      </c>
    </row>
    <row r="659" spans="26:35" x14ac:dyDescent="0.25">
      <c r="Z659" s="73" t="s">
        <v>46</v>
      </c>
      <c r="AA659" s="73" t="s">
        <v>985</v>
      </c>
      <c r="AB659" s="73">
        <v>2303303</v>
      </c>
      <c r="AH659" s="54" t="str">
        <f t="shared" si="80"/>
        <v>CECariús</v>
      </c>
      <c r="AI659" s="73">
        <v>2303303</v>
      </c>
    </row>
    <row r="660" spans="26:35" x14ac:dyDescent="0.25">
      <c r="Z660" s="73" t="s">
        <v>46</v>
      </c>
      <c r="AA660" s="73" t="s">
        <v>1008</v>
      </c>
      <c r="AB660" s="73">
        <v>2303402</v>
      </c>
      <c r="AH660" s="54" t="str">
        <f t="shared" si="80"/>
        <v>CECarnaubal</v>
      </c>
      <c r="AI660" s="73">
        <v>2303402</v>
      </c>
    </row>
    <row r="661" spans="26:35" x14ac:dyDescent="0.25">
      <c r="Z661" s="73" t="s">
        <v>46</v>
      </c>
      <c r="AA661" s="73" t="s">
        <v>1030</v>
      </c>
      <c r="AB661" s="73">
        <v>2303501</v>
      </c>
      <c r="AH661" s="54" t="str">
        <f t="shared" si="80"/>
        <v>CECascavel</v>
      </c>
      <c r="AI661" s="73">
        <v>2303501</v>
      </c>
    </row>
    <row r="662" spans="26:35" x14ac:dyDescent="0.25">
      <c r="Z662" s="73" t="s">
        <v>46</v>
      </c>
      <c r="AA662" s="73" t="s">
        <v>1052</v>
      </c>
      <c r="AB662" s="73">
        <v>2303600</v>
      </c>
      <c r="AH662" s="54" t="str">
        <f t="shared" si="80"/>
        <v>CECatarina</v>
      </c>
      <c r="AI662" s="73">
        <v>2303600</v>
      </c>
    </row>
    <row r="663" spans="26:35" x14ac:dyDescent="0.25">
      <c r="Z663" s="73" t="s">
        <v>46</v>
      </c>
      <c r="AA663" s="73" t="s">
        <v>1074</v>
      </c>
      <c r="AB663" s="73">
        <v>2303659</v>
      </c>
      <c r="AH663" s="54" t="str">
        <f t="shared" si="80"/>
        <v>CECatunda</v>
      </c>
      <c r="AI663" s="73">
        <v>2303659</v>
      </c>
    </row>
    <row r="664" spans="26:35" x14ac:dyDescent="0.25">
      <c r="Z664" s="73" t="s">
        <v>46</v>
      </c>
      <c r="AA664" s="73" t="s">
        <v>1096</v>
      </c>
      <c r="AB664" s="73">
        <v>2303709</v>
      </c>
      <c r="AH664" s="54" t="str">
        <f t="shared" si="80"/>
        <v>CECaucaia</v>
      </c>
      <c r="AI664" s="73">
        <v>2303709</v>
      </c>
    </row>
    <row r="665" spans="26:35" x14ac:dyDescent="0.25">
      <c r="Z665" s="73" t="s">
        <v>46</v>
      </c>
      <c r="AA665" s="73" t="s">
        <v>1119</v>
      </c>
      <c r="AB665" s="73">
        <v>2303808</v>
      </c>
      <c r="AH665" s="54" t="str">
        <f t="shared" si="80"/>
        <v>CECedro</v>
      </c>
      <c r="AI665" s="73">
        <v>2303808</v>
      </c>
    </row>
    <row r="666" spans="26:35" x14ac:dyDescent="0.25">
      <c r="Z666" s="73" t="s">
        <v>46</v>
      </c>
      <c r="AA666" s="73" t="s">
        <v>1142</v>
      </c>
      <c r="AB666" s="73">
        <v>2303907</v>
      </c>
      <c r="AH666" s="54" t="str">
        <f t="shared" si="80"/>
        <v>CEChaval</v>
      </c>
      <c r="AI666" s="73">
        <v>2303907</v>
      </c>
    </row>
    <row r="667" spans="26:35" x14ac:dyDescent="0.25">
      <c r="Z667" s="73" t="s">
        <v>46</v>
      </c>
      <c r="AA667" s="73" t="s">
        <v>1165</v>
      </c>
      <c r="AB667" s="73">
        <v>2303931</v>
      </c>
      <c r="AH667" s="54" t="str">
        <f t="shared" si="80"/>
        <v>CEChoró</v>
      </c>
      <c r="AI667" s="73">
        <v>2303931</v>
      </c>
    </row>
    <row r="668" spans="26:35" x14ac:dyDescent="0.25">
      <c r="Z668" s="73" t="s">
        <v>46</v>
      </c>
      <c r="AA668" s="73" t="s">
        <v>1188</v>
      </c>
      <c r="AB668" s="73">
        <v>2303956</v>
      </c>
      <c r="AH668" s="54" t="str">
        <f t="shared" si="80"/>
        <v>CEChorozinho</v>
      </c>
      <c r="AI668" s="73">
        <v>2303956</v>
      </c>
    </row>
    <row r="669" spans="26:35" x14ac:dyDescent="0.25">
      <c r="Z669" s="73" t="s">
        <v>46</v>
      </c>
      <c r="AA669" s="73" t="s">
        <v>1210</v>
      </c>
      <c r="AB669" s="73">
        <v>2304004</v>
      </c>
      <c r="AH669" s="54" t="str">
        <f t="shared" si="80"/>
        <v>CECoreaú</v>
      </c>
      <c r="AI669" s="73">
        <v>2304004</v>
      </c>
    </row>
    <row r="670" spans="26:35" x14ac:dyDescent="0.25">
      <c r="Z670" s="73" t="s">
        <v>46</v>
      </c>
      <c r="AA670" s="73" t="s">
        <v>1231</v>
      </c>
      <c r="AB670" s="73">
        <v>2304103</v>
      </c>
      <c r="AH670" s="54" t="str">
        <f t="shared" si="80"/>
        <v>CECrateús</v>
      </c>
      <c r="AI670" s="73">
        <v>2304103</v>
      </c>
    </row>
    <row r="671" spans="26:35" x14ac:dyDescent="0.25">
      <c r="Z671" s="73" t="s">
        <v>46</v>
      </c>
      <c r="AA671" s="73" t="s">
        <v>1254</v>
      </c>
      <c r="AB671" s="73">
        <v>2304202</v>
      </c>
      <c r="AH671" s="54" t="str">
        <f t="shared" si="80"/>
        <v>CECrato</v>
      </c>
      <c r="AI671" s="73">
        <v>2304202</v>
      </c>
    </row>
    <row r="672" spans="26:35" x14ac:dyDescent="0.25">
      <c r="Z672" s="73" t="s">
        <v>46</v>
      </c>
      <c r="AA672" s="73" t="s">
        <v>1277</v>
      </c>
      <c r="AB672" s="73">
        <v>2304236</v>
      </c>
      <c r="AH672" s="54" t="str">
        <f t="shared" si="80"/>
        <v>CECroatá</v>
      </c>
      <c r="AI672" s="73">
        <v>2304236</v>
      </c>
    </row>
    <row r="673" spans="26:35" x14ac:dyDescent="0.25">
      <c r="Z673" s="73" t="s">
        <v>46</v>
      </c>
      <c r="AA673" s="73" t="s">
        <v>1298</v>
      </c>
      <c r="AB673" s="73">
        <v>2304251</v>
      </c>
      <c r="AH673" s="54" t="str">
        <f t="shared" si="80"/>
        <v>CECruz</v>
      </c>
      <c r="AI673" s="73">
        <v>2304251</v>
      </c>
    </row>
    <row r="674" spans="26:35" x14ac:dyDescent="0.25">
      <c r="Z674" s="73" t="s">
        <v>46</v>
      </c>
      <c r="AA674" s="73" t="s">
        <v>1320</v>
      </c>
      <c r="AB674" s="73">
        <v>2304269</v>
      </c>
      <c r="AH674" s="54" t="str">
        <f t="shared" si="80"/>
        <v>CEDeputado Irapuan Pinheiro</v>
      </c>
      <c r="AI674" s="73">
        <v>2304269</v>
      </c>
    </row>
    <row r="675" spans="26:35" x14ac:dyDescent="0.25">
      <c r="Z675" s="73" t="s">
        <v>46</v>
      </c>
      <c r="AA675" s="73" t="s">
        <v>1342</v>
      </c>
      <c r="AB675" s="73">
        <v>2304277</v>
      </c>
      <c r="AH675" s="54" t="str">
        <f t="shared" si="80"/>
        <v>CEErerê</v>
      </c>
      <c r="AI675" s="73">
        <v>2304277</v>
      </c>
    </row>
    <row r="676" spans="26:35" x14ac:dyDescent="0.25">
      <c r="Z676" s="73" t="s">
        <v>46</v>
      </c>
      <c r="AA676" s="73" t="s">
        <v>1363</v>
      </c>
      <c r="AB676" s="73">
        <v>2304285</v>
      </c>
      <c r="AH676" s="54" t="str">
        <f t="shared" si="80"/>
        <v>CEEusébio</v>
      </c>
      <c r="AI676" s="73">
        <v>2304285</v>
      </c>
    </row>
    <row r="677" spans="26:35" x14ac:dyDescent="0.25">
      <c r="Z677" s="73" t="s">
        <v>46</v>
      </c>
      <c r="AA677" s="73" t="s">
        <v>1385</v>
      </c>
      <c r="AB677" s="73">
        <v>2304301</v>
      </c>
      <c r="AH677" s="54" t="str">
        <f t="shared" si="80"/>
        <v>CEFarias Brito</v>
      </c>
      <c r="AI677" s="73">
        <v>2304301</v>
      </c>
    </row>
    <row r="678" spans="26:35" x14ac:dyDescent="0.25">
      <c r="Z678" s="73" t="s">
        <v>46</v>
      </c>
      <c r="AA678" s="73" t="s">
        <v>1407</v>
      </c>
      <c r="AB678" s="73">
        <v>2304350</v>
      </c>
      <c r="AH678" s="54" t="str">
        <f t="shared" si="80"/>
        <v>CEForquilha</v>
      </c>
      <c r="AI678" s="73">
        <v>2304350</v>
      </c>
    </row>
    <row r="679" spans="26:35" x14ac:dyDescent="0.25">
      <c r="Z679" s="73" t="s">
        <v>46</v>
      </c>
      <c r="AA679" s="73" t="s">
        <v>1429</v>
      </c>
      <c r="AB679" s="73">
        <v>2304400</v>
      </c>
      <c r="AH679" s="54" t="str">
        <f t="shared" si="80"/>
        <v>CEFortaleza</v>
      </c>
      <c r="AI679" s="73">
        <v>2304400</v>
      </c>
    </row>
    <row r="680" spans="26:35" x14ac:dyDescent="0.25">
      <c r="Z680" s="73" t="s">
        <v>46</v>
      </c>
      <c r="AA680" s="73" t="s">
        <v>1450</v>
      </c>
      <c r="AB680" s="73">
        <v>2304459</v>
      </c>
      <c r="AH680" s="54" t="str">
        <f t="shared" si="80"/>
        <v>CEFortim</v>
      </c>
      <c r="AI680" s="73">
        <v>2304459</v>
      </c>
    </row>
    <row r="681" spans="26:35" x14ac:dyDescent="0.25">
      <c r="Z681" s="73" t="s">
        <v>46</v>
      </c>
      <c r="AA681" s="73" t="s">
        <v>1470</v>
      </c>
      <c r="AB681" s="73">
        <v>2304509</v>
      </c>
      <c r="AH681" s="54" t="str">
        <f t="shared" si="80"/>
        <v>CEFrecheirinha</v>
      </c>
      <c r="AI681" s="73">
        <v>2304509</v>
      </c>
    </row>
    <row r="682" spans="26:35" x14ac:dyDescent="0.25">
      <c r="Z682" s="73" t="s">
        <v>46</v>
      </c>
      <c r="AA682" s="73" t="s">
        <v>1492</v>
      </c>
      <c r="AB682" s="73">
        <v>2304608</v>
      </c>
      <c r="AH682" s="54" t="str">
        <f t="shared" si="80"/>
        <v>CEGeneral Sampaio</v>
      </c>
      <c r="AI682" s="73">
        <v>2304608</v>
      </c>
    </row>
    <row r="683" spans="26:35" x14ac:dyDescent="0.25">
      <c r="Z683" s="73" t="s">
        <v>46</v>
      </c>
      <c r="AA683" s="73" t="s">
        <v>1512</v>
      </c>
      <c r="AB683" s="73">
        <v>2304657</v>
      </c>
      <c r="AH683" s="54" t="str">
        <f t="shared" si="80"/>
        <v>CEGraça</v>
      </c>
      <c r="AI683" s="73">
        <v>2304657</v>
      </c>
    </row>
    <row r="684" spans="26:35" x14ac:dyDescent="0.25">
      <c r="Z684" s="73" t="s">
        <v>46</v>
      </c>
      <c r="AA684" s="73" t="s">
        <v>1533</v>
      </c>
      <c r="AB684" s="73">
        <v>2304707</v>
      </c>
      <c r="AH684" s="54" t="str">
        <f t="shared" si="80"/>
        <v>CEGranja</v>
      </c>
      <c r="AI684" s="73">
        <v>2304707</v>
      </c>
    </row>
    <row r="685" spans="26:35" x14ac:dyDescent="0.25">
      <c r="Z685" s="73" t="s">
        <v>46</v>
      </c>
      <c r="AA685" s="73" t="s">
        <v>1554</v>
      </c>
      <c r="AB685" s="73">
        <v>2304806</v>
      </c>
      <c r="AH685" s="54" t="str">
        <f t="shared" si="80"/>
        <v>CEGranjeiro</v>
      </c>
      <c r="AI685" s="73">
        <v>2304806</v>
      </c>
    </row>
    <row r="686" spans="26:35" x14ac:dyDescent="0.25">
      <c r="Z686" s="73" t="s">
        <v>46</v>
      </c>
      <c r="AA686" s="73" t="s">
        <v>1573</v>
      </c>
      <c r="AB686" s="73">
        <v>2304905</v>
      </c>
      <c r="AH686" s="54" t="str">
        <f t="shared" si="80"/>
        <v>CEGroaíras</v>
      </c>
      <c r="AI686" s="73">
        <v>2304905</v>
      </c>
    </row>
    <row r="687" spans="26:35" x14ac:dyDescent="0.25">
      <c r="Z687" s="73" t="s">
        <v>46</v>
      </c>
      <c r="AA687" s="73" t="s">
        <v>1593</v>
      </c>
      <c r="AB687" s="73">
        <v>2304954</v>
      </c>
      <c r="AH687" s="54" t="str">
        <f t="shared" si="80"/>
        <v>CEGuaiúba</v>
      </c>
      <c r="AI687" s="73">
        <v>2304954</v>
      </c>
    </row>
    <row r="688" spans="26:35" x14ac:dyDescent="0.25">
      <c r="Z688" s="73" t="s">
        <v>46</v>
      </c>
      <c r="AA688" s="73" t="s">
        <v>1613</v>
      </c>
      <c r="AB688" s="73">
        <v>2305001</v>
      </c>
      <c r="AH688" s="54" t="str">
        <f t="shared" si="80"/>
        <v>CEGuaraciaba do Norte</v>
      </c>
      <c r="AI688" s="73">
        <v>2305001</v>
      </c>
    </row>
    <row r="689" spans="26:35" x14ac:dyDescent="0.25">
      <c r="Z689" s="73" t="s">
        <v>46</v>
      </c>
      <c r="AA689" s="73" t="s">
        <v>1634</v>
      </c>
      <c r="AB689" s="73">
        <v>2305100</v>
      </c>
      <c r="AH689" s="54" t="str">
        <f t="shared" si="80"/>
        <v>CEGuaramiranga</v>
      </c>
      <c r="AI689" s="73">
        <v>2305100</v>
      </c>
    </row>
    <row r="690" spans="26:35" x14ac:dyDescent="0.25">
      <c r="Z690" s="73" t="s">
        <v>46</v>
      </c>
      <c r="AA690" s="73" t="s">
        <v>1655</v>
      </c>
      <c r="AB690" s="73">
        <v>2305209</v>
      </c>
      <c r="AH690" s="54" t="str">
        <f t="shared" si="80"/>
        <v>CEHidrolândia</v>
      </c>
      <c r="AI690" s="73">
        <v>2305209</v>
      </c>
    </row>
    <row r="691" spans="26:35" x14ac:dyDescent="0.25">
      <c r="Z691" s="73" t="s">
        <v>46</v>
      </c>
      <c r="AA691" s="73" t="s">
        <v>1675</v>
      </c>
      <c r="AB691" s="73">
        <v>2305233</v>
      </c>
      <c r="AH691" s="54" t="str">
        <f t="shared" si="80"/>
        <v>CEHorizonte</v>
      </c>
      <c r="AI691" s="73">
        <v>2305233</v>
      </c>
    </row>
    <row r="692" spans="26:35" x14ac:dyDescent="0.25">
      <c r="Z692" s="73" t="s">
        <v>46</v>
      </c>
      <c r="AA692" s="73" t="s">
        <v>1696</v>
      </c>
      <c r="AB692" s="73">
        <v>2305266</v>
      </c>
      <c r="AH692" s="54" t="str">
        <f t="shared" si="80"/>
        <v>CEIbaretama</v>
      </c>
      <c r="AI692" s="73">
        <v>2305266</v>
      </c>
    </row>
    <row r="693" spans="26:35" x14ac:dyDescent="0.25">
      <c r="Z693" s="73" t="s">
        <v>46</v>
      </c>
      <c r="AA693" s="73" t="s">
        <v>1716</v>
      </c>
      <c r="AB693" s="73">
        <v>2305308</v>
      </c>
      <c r="AH693" s="54" t="str">
        <f t="shared" si="80"/>
        <v>CEIbiapina</v>
      </c>
      <c r="AI693" s="73">
        <v>2305308</v>
      </c>
    </row>
    <row r="694" spans="26:35" x14ac:dyDescent="0.25">
      <c r="Z694" s="73" t="s">
        <v>46</v>
      </c>
      <c r="AA694" s="73" t="s">
        <v>1737</v>
      </c>
      <c r="AB694" s="73">
        <v>2305332</v>
      </c>
      <c r="AH694" s="54" t="str">
        <f t="shared" si="80"/>
        <v>CEIbicuitinga</v>
      </c>
      <c r="AI694" s="73">
        <v>2305332</v>
      </c>
    </row>
    <row r="695" spans="26:35" x14ac:dyDescent="0.25">
      <c r="Z695" s="73" t="s">
        <v>46</v>
      </c>
      <c r="AA695" s="73" t="s">
        <v>1757</v>
      </c>
      <c r="AB695" s="73">
        <v>2305357</v>
      </c>
      <c r="AH695" s="54" t="str">
        <f t="shared" si="80"/>
        <v>CEIcapuí</v>
      </c>
      <c r="AI695" s="73">
        <v>2305357</v>
      </c>
    </row>
    <row r="696" spans="26:35" x14ac:dyDescent="0.25">
      <c r="Z696" s="73" t="s">
        <v>46</v>
      </c>
      <c r="AA696" s="73" t="s">
        <v>1778</v>
      </c>
      <c r="AB696" s="73">
        <v>2305407</v>
      </c>
      <c r="AH696" s="54" t="str">
        <f t="shared" si="80"/>
        <v>CEIcó</v>
      </c>
      <c r="AI696" s="73">
        <v>2305407</v>
      </c>
    </row>
    <row r="697" spans="26:35" x14ac:dyDescent="0.25">
      <c r="Z697" s="73" t="s">
        <v>46</v>
      </c>
      <c r="AA697" s="73" t="s">
        <v>1797</v>
      </c>
      <c r="AB697" s="73">
        <v>2305506</v>
      </c>
      <c r="AH697" s="54" t="str">
        <f t="shared" si="80"/>
        <v>CEIguatu</v>
      </c>
      <c r="AI697" s="73">
        <v>2305506</v>
      </c>
    </row>
    <row r="698" spans="26:35" x14ac:dyDescent="0.25">
      <c r="Z698" s="73" t="s">
        <v>46</v>
      </c>
      <c r="AA698" s="73" t="s">
        <v>1816</v>
      </c>
      <c r="AB698" s="73">
        <v>2305605</v>
      </c>
      <c r="AH698" s="54" t="str">
        <f t="shared" si="80"/>
        <v>CEIndependência</v>
      </c>
      <c r="AI698" s="73">
        <v>2305605</v>
      </c>
    </row>
    <row r="699" spans="26:35" x14ac:dyDescent="0.25">
      <c r="Z699" s="73" t="s">
        <v>46</v>
      </c>
      <c r="AA699" s="73" t="s">
        <v>1835</v>
      </c>
      <c r="AB699" s="73">
        <v>2305654</v>
      </c>
      <c r="AH699" s="54" t="str">
        <f t="shared" si="80"/>
        <v>CEIpaporanga</v>
      </c>
      <c r="AI699" s="73">
        <v>2305654</v>
      </c>
    </row>
    <row r="700" spans="26:35" x14ac:dyDescent="0.25">
      <c r="Z700" s="73" t="s">
        <v>46</v>
      </c>
      <c r="AA700" s="73" t="s">
        <v>1853</v>
      </c>
      <c r="AB700" s="73">
        <v>2305704</v>
      </c>
      <c r="AH700" s="54" t="str">
        <f t="shared" si="80"/>
        <v>CEIpaumirim</v>
      </c>
      <c r="AI700" s="73">
        <v>2305704</v>
      </c>
    </row>
    <row r="701" spans="26:35" x14ac:dyDescent="0.25">
      <c r="Z701" s="73" t="s">
        <v>46</v>
      </c>
      <c r="AA701" s="73" t="s">
        <v>1871</v>
      </c>
      <c r="AB701" s="73">
        <v>2305803</v>
      </c>
      <c r="AH701" s="54" t="str">
        <f t="shared" si="80"/>
        <v>CEIpu</v>
      </c>
      <c r="AI701" s="73">
        <v>2305803</v>
      </c>
    </row>
    <row r="702" spans="26:35" x14ac:dyDescent="0.25">
      <c r="Z702" s="73" t="s">
        <v>46</v>
      </c>
      <c r="AA702" s="73" t="s">
        <v>1466</v>
      </c>
      <c r="AB702" s="73">
        <v>2305902</v>
      </c>
      <c r="AH702" s="54" t="str">
        <f t="shared" si="80"/>
        <v>CEIpueiras</v>
      </c>
      <c r="AI702" s="73">
        <v>2305902</v>
      </c>
    </row>
    <row r="703" spans="26:35" x14ac:dyDescent="0.25">
      <c r="Z703" s="73" t="s">
        <v>46</v>
      </c>
      <c r="AA703" s="73" t="s">
        <v>290</v>
      </c>
      <c r="AB703" s="73">
        <v>2306009</v>
      </c>
      <c r="AH703" s="54" t="str">
        <f t="shared" si="80"/>
        <v>CEIracema</v>
      </c>
      <c r="AI703" s="73">
        <v>2306009</v>
      </c>
    </row>
    <row r="704" spans="26:35" x14ac:dyDescent="0.25">
      <c r="Z704" s="73" t="s">
        <v>46</v>
      </c>
      <c r="AA704" s="73" t="s">
        <v>1922</v>
      </c>
      <c r="AB704" s="73">
        <v>2306108</v>
      </c>
      <c r="AH704" s="54" t="str">
        <f t="shared" si="80"/>
        <v>CEIrauçuba</v>
      </c>
      <c r="AI704" s="73">
        <v>2306108</v>
      </c>
    </row>
    <row r="705" spans="26:35" x14ac:dyDescent="0.25">
      <c r="Z705" s="73" t="s">
        <v>46</v>
      </c>
      <c r="AA705" s="73" t="s">
        <v>1939</v>
      </c>
      <c r="AB705" s="73">
        <v>2306207</v>
      </c>
      <c r="AH705" s="54" t="str">
        <f t="shared" si="80"/>
        <v>CEItaiçaba</v>
      </c>
      <c r="AI705" s="73">
        <v>2306207</v>
      </c>
    </row>
    <row r="706" spans="26:35" x14ac:dyDescent="0.25">
      <c r="Z706" s="73" t="s">
        <v>46</v>
      </c>
      <c r="AA706" s="73" t="s">
        <v>1955</v>
      </c>
      <c r="AB706" s="73">
        <v>2306256</v>
      </c>
      <c r="AH706" s="54" t="str">
        <f t="shared" si="80"/>
        <v>CEItaitinga</v>
      </c>
      <c r="AI706" s="73">
        <v>2306256</v>
      </c>
    </row>
    <row r="707" spans="26:35" x14ac:dyDescent="0.25">
      <c r="Z707" s="73" t="s">
        <v>46</v>
      </c>
      <c r="AA707" s="73" t="s">
        <v>1972</v>
      </c>
      <c r="AB707" s="73">
        <v>2306306</v>
      </c>
      <c r="AH707" s="54" t="str">
        <f t="shared" ref="AH707:AH770" si="81">CONCATENATE(Z707,AA707)</f>
        <v>CEItapagé</v>
      </c>
      <c r="AI707" s="73">
        <v>2306306</v>
      </c>
    </row>
    <row r="708" spans="26:35" x14ac:dyDescent="0.25">
      <c r="Z708" s="73" t="s">
        <v>46</v>
      </c>
      <c r="AA708" s="73" t="s">
        <v>1990</v>
      </c>
      <c r="AB708" s="73">
        <v>2306405</v>
      </c>
      <c r="AH708" s="54" t="str">
        <f t="shared" si="81"/>
        <v>CEItapipoca</v>
      </c>
      <c r="AI708" s="73">
        <v>2306405</v>
      </c>
    </row>
    <row r="709" spans="26:35" x14ac:dyDescent="0.25">
      <c r="Z709" s="73" t="s">
        <v>46</v>
      </c>
      <c r="AA709" s="73" t="s">
        <v>2007</v>
      </c>
      <c r="AB709" s="73">
        <v>2306504</v>
      </c>
      <c r="AH709" s="54" t="str">
        <f t="shared" si="81"/>
        <v>CEItapiúna</v>
      </c>
      <c r="AI709" s="73">
        <v>2306504</v>
      </c>
    </row>
    <row r="710" spans="26:35" x14ac:dyDescent="0.25">
      <c r="Z710" s="73" t="s">
        <v>46</v>
      </c>
      <c r="AA710" s="73" t="s">
        <v>2025</v>
      </c>
      <c r="AB710" s="73">
        <v>2306553</v>
      </c>
      <c r="AH710" s="54" t="str">
        <f t="shared" si="81"/>
        <v>CEItarema</v>
      </c>
      <c r="AI710" s="73">
        <v>2306553</v>
      </c>
    </row>
    <row r="711" spans="26:35" x14ac:dyDescent="0.25">
      <c r="Z711" s="73" t="s">
        <v>46</v>
      </c>
      <c r="AA711" s="73" t="s">
        <v>2043</v>
      </c>
      <c r="AB711" s="73">
        <v>2306603</v>
      </c>
      <c r="AH711" s="54" t="str">
        <f t="shared" si="81"/>
        <v>CEItatira</v>
      </c>
      <c r="AI711" s="73">
        <v>2306603</v>
      </c>
    </row>
    <row r="712" spans="26:35" x14ac:dyDescent="0.25">
      <c r="Z712" s="73" t="s">
        <v>46</v>
      </c>
      <c r="AA712" s="73" t="s">
        <v>2061</v>
      </c>
      <c r="AB712" s="73">
        <v>2306702</v>
      </c>
      <c r="AH712" s="54" t="str">
        <f t="shared" si="81"/>
        <v>CEJaguaretama</v>
      </c>
      <c r="AI712" s="73">
        <v>2306702</v>
      </c>
    </row>
    <row r="713" spans="26:35" x14ac:dyDescent="0.25">
      <c r="Z713" s="73" t="s">
        <v>46</v>
      </c>
      <c r="AA713" s="73" t="s">
        <v>2078</v>
      </c>
      <c r="AB713" s="73">
        <v>2306801</v>
      </c>
      <c r="AH713" s="54" t="str">
        <f t="shared" si="81"/>
        <v>CEJaguaribara</v>
      </c>
      <c r="AI713" s="73">
        <v>2306801</v>
      </c>
    </row>
    <row r="714" spans="26:35" x14ac:dyDescent="0.25">
      <c r="Z714" s="73" t="s">
        <v>46</v>
      </c>
      <c r="AA714" s="73" t="s">
        <v>2094</v>
      </c>
      <c r="AB714" s="73">
        <v>2306900</v>
      </c>
      <c r="AH714" s="54" t="str">
        <f t="shared" si="81"/>
        <v>CEJaguaribe</v>
      </c>
      <c r="AI714" s="73">
        <v>2306900</v>
      </c>
    </row>
    <row r="715" spans="26:35" x14ac:dyDescent="0.25">
      <c r="Z715" s="73" t="s">
        <v>46</v>
      </c>
      <c r="AA715" s="73" t="s">
        <v>2110</v>
      </c>
      <c r="AB715" s="73">
        <v>2307007</v>
      </c>
      <c r="AH715" s="54" t="str">
        <f t="shared" si="81"/>
        <v>CEJaguaruana</v>
      </c>
      <c r="AI715" s="73">
        <v>2307007</v>
      </c>
    </row>
    <row r="716" spans="26:35" x14ac:dyDescent="0.25">
      <c r="Z716" s="73" t="s">
        <v>46</v>
      </c>
      <c r="AA716" s="73" t="s">
        <v>1124</v>
      </c>
      <c r="AB716" s="73">
        <v>2307106</v>
      </c>
      <c r="AH716" s="54" t="str">
        <f t="shared" si="81"/>
        <v>CEJardim</v>
      </c>
      <c r="AI716" s="73">
        <v>2307106</v>
      </c>
    </row>
    <row r="717" spans="26:35" x14ac:dyDescent="0.25">
      <c r="Z717" s="73" t="s">
        <v>46</v>
      </c>
      <c r="AA717" s="73" t="s">
        <v>2142</v>
      </c>
      <c r="AB717" s="73">
        <v>2307205</v>
      </c>
      <c r="AH717" s="54" t="str">
        <f t="shared" si="81"/>
        <v>CEJati</v>
      </c>
      <c r="AI717" s="73">
        <v>2307205</v>
      </c>
    </row>
    <row r="718" spans="26:35" x14ac:dyDescent="0.25">
      <c r="Z718" s="73" t="s">
        <v>46</v>
      </c>
      <c r="AA718" s="73" t="s">
        <v>2158</v>
      </c>
      <c r="AB718" s="73">
        <v>2307254</v>
      </c>
      <c r="AH718" s="54" t="str">
        <f t="shared" si="81"/>
        <v>CEJijoca de Jericoacoara</v>
      </c>
      <c r="AI718" s="73">
        <v>2307254</v>
      </c>
    </row>
    <row r="719" spans="26:35" x14ac:dyDescent="0.25">
      <c r="Z719" s="73" t="s">
        <v>46</v>
      </c>
      <c r="AA719" s="73" t="s">
        <v>2175</v>
      </c>
      <c r="AB719" s="73">
        <v>2307304</v>
      </c>
      <c r="AH719" s="54" t="str">
        <f t="shared" si="81"/>
        <v>CEJuazeiro do Norte</v>
      </c>
      <c r="AI719" s="73">
        <v>2307304</v>
      </c>
    </row>
    <row r="720" spans="26:35" x14ac:dyDescent="0.25">
      <c r="Z720" s="73" t="s">
        <v>46</v>
      </c>
      <c r="AA720" s="73" t="s">
        <v>2192</v>
      </c>
      <c r="AB720" s="73">
        <v>2307403</v>
      </c>
      <c r="AH720" s="54" t="str">
        <f t="shared" si="81"/>
        <v>CEJucás</v>
      </c>
      <c r="AI720" s="73">
        <v>2307403</v>
      </c>
    </row>
    <row r="721" spans="26:35" x14ac:dyDescent="0.25">
      <c r="Z721" s="73" t="s">
        <v>46</v>
      </c>
      <c r="AA721" s="73" t="s">
        <v>2208</v>
      </c>
      <c r="AB721" s="73">
        <v>2307502</v>
      </c>
      <c r="AH721" s="54" t="str">
        <f t="shared" si="81"/>
        <v>CELavras da Mangabeira</v>
      </c>
      <c r="AI721" s="73">
        <v>2307502</v>
      </c>
    </row>
    <row r="722" spans="26:35" x14ac:dyDescent="0.25">
      <c r="Z722" s="73" t="s">
        <v>46</v>
      </c>
      <c r="AA722" s="73" t="s">
        <v>2223</v>
      </c>
      <c r="AB722" s="73">
        <v>2307601</v>
      </c>
      <c r="AH722" s="54" t="str">
        <f t="shared" si="81"/>
        <v>CELimoeiro do Norte</v>
      </c>
      <c r="AI722" s="73">
        <v>2307601</v>
      </c>
    </row>
    <row r="723" spans="26:35" x14ac:dyDescent="0.25">
      <c r="Z723" s="73" t="s">
        <v>46</v>
      </c>
      <c r="AA723" s="73" t="s">
        <v>2239</v>
      </c>
      <c r="AB723" s="73">
        <v>2307635</v>
      </c>
      <c r="AH723" s="54" t="str">
        <f t="shared" si="81"/>
        <v>CEMadalena</v>
      </c>
      <c r="AI723" s="73">
        <v>2307635</v>
      </c>
    </row>
    <row r="724" spans="26:35" x14ac:dyDescent="0.25">
      <c r="Z724" s="73" t="s">
        <v>46</v>
      </c>
      <c r="AA724" s="73" t="s">
        <v>2253</v>
      </c>
      <c r="AB724" s="73">
        <v>2307650</v>
      </c>
      <c r="AH724" s="54" t="str">
        <f t="shared" si="81"/>
        <v>CEMaracanaú</v>
      </c>
      <c r="AI724" s="73">
        <v>2307650</v>
      </c>
    </row>
    <row r="725" spans="26:35" x14ac:dyDescent="0.25">
      <c r="Z725" s="73" t="s">
        <v>46</v>
      </c>
      <c r="AA725" s="73" t="s">
        <v>2269</v>
      </c>
      <c r="AB725" s="73">
        <v>2307700</v>
      </c>
      <c r="AH725" s="54" t="str">
        <f t="shared" si="81"/>
        <v>CEMaranguape</v>
      </c>
      <c r="AI725" s="73">
        <v>2307700</v>
      </c>
    </row>
    <row r="726" spans="26:35" x14ac:dyDescent="0.25">
      <c r="Z726" s="73" t="s">
        <v>46</v>
      </c>
      <c r="AA726" s="73" t="s">
        <v>2284</v>
      </c>
      <c r="AB726" s="73">
        <v>2307809</v>
      </c>
      <c r="AH726" s="54" t="str">
        <f t="shared" si="81"/>
        <v>CEMarco</v>
      </c>
      <c r="AI726" s="73">
        <v>2307809</v>
      </c>
    </row>
    <row r="727" spans="26:35" x14ac:dyDescent="0.25">
      <c r="Z727" s="73" t="s">
        <v>46</v>
      </c>
      <c r="AA727" s="73" t="s">
        <v>2300</v>
      </c>
      <c r="AB727" s="73">
        <v>2307908</v>
      </c>
      <c r="AH727" s="54" t="str">
        <f t="shared" si="81"/>
        <v>CEMartinópole</v>
      </c>
      <c r="AI727" s="73">
        <v>2307908</v>
      </c>
    </row>
    <row r="728" spans="26:35" x14ac:dyDescent="0.25">
      <c r="Z728" s="73" t="s">
        <v>46</v>
      </c>
      <c r="AA728" s="73" t="s">
        <v>2315</v>
      </c>
      <c r="AB728" s="73">
        <v>2308005</v>
      </c>
      <c r="AH728" s="54" t="str">
        <f t="shared" si="81"/>
        <v>CEMassapê</v>
      </c>
      <c r="AI728" s="73">
        <v>2308005</v>
      </c>
    </row>
    <row r="729" spans="26:35" x14ac:dyDescent="0.25">
      <c r="Z729" s="73" t="s">
        <v>46</v>
      </c>
      <c r="AA729" s="73" t="s">
        <v>2329</v>
      </c>
      <c r="AB729" s="73">
        <v>2308104</v>
      </c>
      <c r="AH729" s="54" t="str">
        <f t="shared" si="81"/>
        <v>CEMauriti</v>
      </c>
      <c r="AI729" s="73">
        <v>2308104</v>
      </c>
    </row>
    <row r="730" spans="26:35" x14ac:dyDescent="0.25">
      <c r="Z730" s="73" t="s">
        <v>46</v>
      </c>
      <c r="AA730" s="73" t="s">
        <v>2345</v>
      </c>
      <c r="AB730" s="73">
        <v>2308203</v>
      </c>
      <c r="AH730" s="54" t="str">
        <f t="shared" si="81"/>
        <v>CEMeruoca</v>
      </c>
      <c r="AI730" s="73">
        <v>2308203</v>
      </c>
    </row>
    <row r="731" spans="26:35" x14ac:dyDescent="0.25">
      <c r="Z731" s="73" t="s">
        <v>46</v>
      </c>
      <c r="AA731" s="73" t="s">
        <v>2361</v>
      </c>
      <c r="AB731" s="73">
        <v>2308302</v>
      </c>
      <c r="AH731" s="54" t="str">
        <f t="shared" si="81"/>
        <v>CEMilagres</v>
      </c>
      <c r="AI731" s="73">
        <v>2308302</v>
      </c>
    </row>
    <row r="732" spans="26:35" x14ac:dyDescent="0.25">
      <c r="Z732" s="73" t="s">
        <v>46</v>
      </c>
      <c r="AA732" s="73" t="s">
        <v>2375</v>
      </c>
      <c r="AB732" s="73">
        <v>2308351</v>
      </c>
      <c r="AH732" s="54" t="str">
        <f t="shared" si="81"/>
        <v>CEMilhã</v>
      </c>
      <c r="AI732" s="73">
        <v>2308351</v>
      </c>
    </row>
    <row r="733" spans="26:35" x14ac:dyDescent="0.25">
      <c r="Z733" s="73" t="s">
        <v>46</v>
      </c>
      <c r="AA733" s="73" t="s">
        <v>2390</v>
      </c>
      <c r="AB733" s="73">
        <v>2308377</v>
      </c>
      <c r="AH733" s="54" t="str">
        <f t="shared" si="81"/>
        <v>CEMiraíma</v>
      </c>
      <c r="AI733" s="73">
        <v>2308377</v>
      </c>
    </row>
    <row r="734" spans="26:35" x14ac:dyDescent="0.25">
      <c r="Z734" s="73" t="s">
        <v>46</v>
      </c>
      <c r="AA734" s="73" t="s">
        <v>2406</v>
      </c>
      <c r="AB734" s="73">
        <v>2308401</v>
      </c>
      <c r="AH734" s="54" t="str">
        <f t="shared" si="81"/>
        <v>CEMissão Velha</v>
      </c>
      <c r="AI734" s="73">
        <v>2308401</v>
      </c>
    </row>
    <row r="735" spans="26:35" x14ac:dyDescent="0.25">
      <c r="Z735" s="73" t="s">
        <v>46</v>
      </c>
      <c r="AA735" s="73" t="s">
        <v>2422</v>
      </c>
      <c r="AB735" s="73">
        <v>2308500</v>
      </c>
      <c r="AH735" s="54" t="str">
        <f t="shared" si="81"/>
        <v>CEMombaça</v>
      </c>
      <c r="AI735" s="73">
        <v>2308500</v>
      </c>
    </row>
    <row r="736" spans="26:35" x14ac:dyDescent="0.25">
      <c r="Z736" s="73" t="s">
        <v>46</v>
      </c>
      <c r="AA736" s="73" t="s">
        <v>2438</v>
      </c>
      <c r="AB736" s="73">
        <v>2308609</v>
      </c>
      <c r="AH736" s="54" t="str">
        <f t="shared" si="81"/>
        <v>CEMonsenhor Tabosa</v>
      </c>
      <c r="AI736" s="73">
        <v>2308609</v>
      </c>
    </row>
    <row r="737" spans="26:35" x14ac:dyDescent="0.25">
      <c r="Z737" s="73" t="s">
        <v>46</v>
      </c>
      <c r="AA737" s="73" t="s">
        <v>2454</v>
      </c>
      <c r="AB737" s="73">
        <v>2308708</v>
      </c>
      <c r="AH737" s="54" t="str">
        <f t="shared" si="81"/>
        <v>CEMorada Nova</v>
      </c>
      <c r="AI737" s="73">
        <v>2308708</v>
      </c>
    </row>
    <row r="738" spans="26:35" x14ac:dyDescent="0.25">
      <c r="Z738" s="73" t="s">
        <v>46</v>
      </c>
      <c r="AA738" s="73" t="s">
        <v>2468</v>
      </c>
      <c r="AB738" s="73">
        <v>2308807</v>
      </c>
      <c r="AH738" s="54" t="str">
        <f t="shared" si="81"/>
        <v>CEMoraújo</v>
      </c>
      <c r="AI738" s="73">
        <v>2308807</v>
      </c>
    </row>
    <row r="739" spans="26:35" x14ac:dyDescent="0.25">
      <c r="Z739" s="73" t="s">
        <v>46</v>
      </c>
      <c r="AA739" s="73" t="s">
        <v>2483</v>
      </c>
      <c r="AB739" s="73">
        <v>2308906</v>
      </c>
      <c r="AH739" s="54" t="str">
        <f t="shared" si="81"/>
        <v>CEMorrinhos</v>
      </c>
      <c r="AI739" s="73">
        <v>2308906</v>
      </c>
    </row>
    <row r="740" spans="26:35" x14ac:dyDescent="0.25">
      <c r="Z740" s="73" t="s">
        <v>46</v>
      </c>
      <c r="AA740" s="73" t="s">
        <v>2499</v>
      </c>
      <c r="AB740" s="73">
        <v>2309003</v>
      </c>
      <c r="AH740" s="54" t="str">
        <f t="shared" si="81"/>
        <v>CEMucambo</v>
      </c>
      <c r="AI740" s="73">
        <v>2309003</v>
      </c>
    </row>
    <row r="741" spans="26:35" x14ac:dyDescent="0.25">
      <c r="Z741" s="73" t="s">
        <v>46</v>
      </c>
      <c r="AA741" s="73" t="s">
        <v>2513</v>
      </c>
      <c r="AB741" s="73">
        <v>2309102</v>
      </c>
      <c r="AH741" s="54" t="str">
        <f t="shared" si="81"/>
        <v>CEMulungu</v>
      </c>
      <c r="AI741" s="73">
        <v>2309102</v>
      </c>
    </row>
    <row r="742" spans="26:35" x14ac:dyDescent="0.25">
      <c r="Z742" s="73" t="s">
        <v>46</v>
      </c>
      <c r="AA742" s="73" t="s">
        <v>1919</v>
      </c>
      <c r="AB742" s="73">
        <v>2309201</v>
      </c>
      <c r="AH742" s="54" t="str">
        <f t="shared" si="81"/>
        <v>CENova Olinda</v>
      </c>
      <c r="AI742" s="73">
        <v>2309201</v>
      </c>
    </row>
    <row r="743" spans="26:35" x14ac:dyDescent="0.25">
      <c r="Z743" s="73" t="s">
        <v>46</v>
      </c>
      <c r="AA743" s="73" t="s">
        <v>2544</v>
      </c>
      <c r="AB743" s="73">
        <v>2309300</v>
      </c>
      <c r="AH743" s="54" t="str">
        <f t="shared" si="81"/>
        <v>CENova Russas</v>
      </c>
      <c r="AI743" s="73">
        <v>2309300</v>
      </c>
    </row>
    <row r="744" spans="26:35" x14ac:dyDescent="0.25">
      <c r="Z744" s="73" t="s">
        <v>46</v>
      </c>
      <c r="AA744" s="73" t="s">
        <v>2559</v>
      </c>
      <c r="AB744" s="73">
        <v>2309409</v>
      </c>
      <c r="AH744" s="54" t="str">
        <f t="shared" si="81"/>
        <v>CENovo Oriente</v>
      </c>
      <c r="AI744" s="73">
        <v>2309409</v>
      </c>
    </row>
    <row r="745" spans="26:35" x14ac:dyDescent="0.25">
      <c r="Z745" s="73" t="s">
        <v>46</v>
      </c>
      <c r="AA745" s="73" t="s">
        <v>2574</v>
      </c>
      <c r="AB745" s="73">
        <v>2309458</v>
      </c>
      <c r="AH745" s="54" t="str">
        <f t="shared" si="81"/>
        <v>CEOcara</v>
      </c>
      <c r="AI745" s="73">
        <v>2309458</v>
      </c>
    </row>
    <row r="746" spans="26:35" x14ac:dyDescent="0.25">
      <c r="Z746" s="73" t="s">
        <v>46</v>
      </c>
      <c r="AA746" s="73" t="s">
        <v>2589</v>
      </c>
      <c r="AB746" s="73">
        <v>2309508</v>
      </c>
      <c r="AH746" s="54" t="str">
        <f t="shared" si="81"/>
        <v>CEOrós</v>
      </c>
      <c r="AI746" s="73">
        <v>2309508</v>
      </c>
    </row>
    <row r="747" spans="26:35" x14ac:dyDescent="0.25">
      <c r="Z747" s="73" t="s">
        <v>46</v>
      </c>
      <c r="AA747" s="73" t="s">
        <v>2605</v>
      </c>
      <c r="AB747" s="73">
        <v>2309607</v>
      </c>
      <c r="AH747" s="54" t="str">
        <f t="shared" si="81"/>
        <v>CEPacajus</v>
      </c>
      <c r="AI747" s="73">
        <v>2309607</v>
      </c>
    </row>
    <row r="748" spans="26:35" x14ac:dyDescent="0.25">
      <c r="Z748" s="73" t="s">
        <v>46</v>
      </c>
      <c r="AA748" s="73" t="s">
        <v>1205</v>
      </c>
      <c r="AB748" s="73">
        <v>2309706</v>
      </c>
      <c r="AH748" s="54" t="str">
        <f t="shared" si="81"/>
        <v>CEPacatuba</v>
      </c>
      <c r="AI748" s="73">
        <v>2309706</v>
      </c>
    </row>
    <row r="749" spans="26:35" x14ac:dyDescent="0.25">
      <c r="Z749" s="73" t="s">
        <v>46</v>
      </c>
      <c r="AA749" s="73" t="s">
        <v>2632</v>
      </c>
      <c r="AB749" s="73">
        <v>2309805</v>
      </c>
      <c r="AH749" s="54" t="str">
        <f t="shared" si="81"/>
        <v>CEPacoti</v>
      </c>
      <c r="AI749" s="73">
        <v>2309805</v>
      </c>
    </row>
    <row r="750" spans="26:35" x14ac:dyDescent="0.25">
      <c r="Z750" s="73" t="s">
        <v>46</v>
      </c>
      <c r="AA750" s="73" t="s">
        <v>2647</v>
      </c>
      <c r="AB750" s="73">
        <v>2309904</v>
      </c>
      <c r="AH750" s="54" t="str">
        <f t="shared" si="81"/>
        <v>CEPacujá</v>
      </c>
      <c r="AI750" s="73">
        <v>2309904</v>
      </c>
    </row>
    <row r="751" spans="26:35" x14ac:dyDescent="0.25">
      <c r="Z751" s="73" t="s">
        <v>46</v>
      </c>
      <c r="AA751" s="73" t="s">
        <v>2660</v>
      </c>
      <c r="AB751" s="73">
        <v>2310001</v>
      </c>
      <c r="AH751" s="54" t="str">
        <f t="shared" si="81"/>
        <v>CEPalhano</v>
      </c>
      <c r="AI751" s="73">
        <v>2310001</v>
      </c>
    </row>
    <row r="752" spans="26:35" x14ac:dyDescent="0.25">
      <c r="Z752" s="73" t="s">
        <v>46</v>
      </c>
      <c r="AA752" s="73" t="s">
        <v>2674</v>
      </c>
      <c r="AB752" s="73">
        <v>2310100</v>
      </c>
      <c r="AH752" s="54" t="str">
        <f t="shared" si="81"/>
        <v>CEPalmácia</v>
      </c>
      <c r="AI752" s="73">
        <v>2310100</v>
      </c>
    </row>
    <row r="753" spans="26:35" x14ac:dyDescent="0.25">
      <c r="Z753" s="73" t="s">
        <v>46</v>
      </c>
      <c r="AA753" s="73" t="s">
        <v>2689</v>
      </c>
      <c r="AB753" s="73">
        <v>2310209</v>
      </c>
      <c r="AH753" s="54" t="str">
        <f t="shared" si="81"/>
        <v>CEParacuru</v>
      </c>
      <c r="AI753" s="73">
        <v>2310209</v>
      </c>
    </row>
    <row r="754" spans="26:35" x14ac:dyDescent="0.25">
      <c r="Z754" s="73" t="s">
        <v>46</v>
      </c>
      <c r="AA754" s="73" t="s">
        <v>2705</v>
      </c>
      <c r="AB754" s="73">
        <v>2310258</v>
      </c>
      <c r="AH754" s="54" t="str">
        <f t="shared" si="81"/>
        <v>CEParaipaba</v>
      </c>
      <c r="AI754" s="73">
        <v>2310258</v>
      </c>
    </row>
    <row r="755" spans="26:35" x14ac:dyDescent="0.25">
      <c r="Z755" s="73" t="s">
        <v>46</v>
      </c>
      <c r="AA755" s="73" t="s">
        <v>2720</v>
      </c>
      <c r="AB755" s="73">
        <v>2310308</v>
      </c>
      <c r="AH755" s="54" t="str">
        <f t="shared" si="81"/>
        <v>CEParambu</v>
      </c>
      <c r="AI755" s="73">
        <v>2310308</v>
      </c>
    </row>
    <row r="756" spans="26:35" x14ac:dyDescent="0.25">
      <c r="Z756" s="73" t="s">
        <v>46</v>
      </c>
      <c r="AA756" s="73" t="s">
        <v>2736</v>
      </c>
      <c r="AB756" s="73">
        <v>2310407</v>
      </c>
      <c r="AH756" s="54" t="str">
        <f t="shared" si="81"/>
        <v>CEParamoti</v>
      </c>
      <c r="AI756" s="73">
        <v>2310407</v>
      </c>
    </row>
    <row r="757" spans="26:35" x14ac:dyDescent="0.25">
      <c r="Z757" s="73" t="s">
        <v>46</v>
      </c>
      <c r="AA757" s="73" t="s">
        <v>2751</v>
      </c>
      <c r="AB757" s="73">
        <v>2310506</v>
      </c>
      <c r="AH757" s="54" t="str">
        <f t="shared" si="81"/>
        <v>CEPedra Branca</v>
      </c>
      <c r="AI757" s="73">
        <v>2310506</v>
      </c>
    </row>
    <row r="758" spans="26:35" x14ac:dyDescent="0.25">
      <c r="Z758" s="73" t="s">
        <v>46</v>
      </c>
      <c r="AA758" s="73" t="s">
        <v>2766</v>
      </c>
      <c r="AB758" s="73">
        <v>2310605</v>
      </c>
      <c r="AH758" s="54" t="str">
        <f t="shared" si="81"/>
        <v>CEPenaforte</v>
      </c>
      <c r="AI758" s="73">
        <v>2310605</v>
      </c>
    </row>
    <row r="759" spans="26:35" x14ac:dyDescent="0.25">
      <c r="Z759" s="73" t="s">
        <v>46</v>
      </c>
      <c r="AA759" s="73" t="s">
        <v>2782</v>
      </c>
      <c r="AB759" s="73">
        <v>2310704</v>
      </c>
      <c r="AH759" s="54" t="str">
        <f t="shared" si="81"/>
        <v>CEPentecoste</v>
      </c>
      <c r="AI759" s="73">
        <v>2310704</v>
      </c>
    </row>
    <row r="760" spans="26:35" x14ac:dyDescent="0.25">
      <c r="Z760" s="73" t="s">
        <v>46</v>
      </c>
      <c r="AA760" s="73" t="s">
        <v>2797</v>
      </c>
      <c r="AB760" s="73">
        <v>2310803</v>
      </c>
      <c r="AH760" s="54" t="str">
        <f t="shared" si="81"/>
        <v>CEPereiro</v>
      </c>
      <c r="AI760" s="73">
        <v>2310803</v>
      </c>
    </row>
    <row r="761" spans="26:35" x14ac:dyDescent="0.25">
      <c r="Z761" s="73" t="s">
        <v>46</v>
      </c>
      <c r="AA761" s="73" t="s">
        <v>2812</v>
      </c>
      <c r="AB761" s="73">
        <v>2310852</v>
      </c>
      <c r="AH761" s="54" t="str">
        <f t="shared" si="81"/>
        <v>CEPindoretama</v>
      </c>
      <c r="AI761" s="73">
        <v>2310852</v>
      </c>
    </row>
    <row r="762" spans="26:35" x14ac:dyDescent="0.25">
      <c r="Z762" s="73" t="s">
        <v>46</v>
      </c>
      <c r="AA762" s="73" t="s">
        <v>2827</v>
      </c>
      <c r="AB762" s="73">
        <v>2310902</v>
      </c>
      <c r="AH762" s="54" t="str">
        <f t="shared" si="81"/>
        <v>CEPiquet Carneiro</v>
      </c>
      <c r="AI762" s="73">
        <v>2310902</v>
      </c>
    </row>
    <row r="763" spans="26:35" x14ac:dyDescent="0.25">
      <c r="Z763" s="73" t="s">
        <v>46</v>
      </c>
      <c r="AA763" s="73" t="s">
        <v>2839</v>
      </c>
      <c r="AB763" s="73">
        <v>2310951</v>
      </c>
      <c r="AH763" s="54" t="str">
        <f t="shared" si="81"/>
        <v>CEPires Ferreira</v>
      </c>
      <c r="AI763" s="73">
        <v>2310951</v>
      </c>
    </row>
    <row r="764" spans="26:35" x14ac:dyDescent="0.25">
      <c r="Z764" s="73" t="s">
        <v>46</v>
      </c>
      <c r="AA764" s="73" t="s">
        <v>2852</v>
      </c>
      <c r="AB764" s="73">
        <v>2311009</v>
      </c>
      <c r="AH764" s="54" t="str">
        <f t="shared" si="81"/>
        <v>CEPoranga</v>
      </c>
      <c r="AI764" s="73">
        <v>2311009</v>
      </c>
    </row>
    <row r="765" spans="26:35" x14ac:dyDescent="0.25">
      <c r="Z765" s="73" t="s">
        <v>46</v>
      </c>
      <c r="AA765" s="73" t="s">
        <v>2865</v>
      </c>
      <c r="AB765" s="73">
        <v>2311108</v>
      </c>
      <c r="AH765" s="54" t="str">
        <f t="shared" si="81"/>
        <v>CEPorteiras</v>
      </c>
      <c r="AI765" s="73">
        <v>2311108</v>
      </c>
    </row>
    <row r="766" spans="26:35" x14ac:dyDescent="0.25">
      <c r="Z766" s="73" t="s">
        <v>46</v>
      </c>
      <c r="AA766" s="73" t="s">
        <v>2878</v>
      </c>
      <c r="AB766" s="73">
        <v>2311207</v>
      </c>
      <c r="AH766" s="54" t="str">
        <f t="shared" si="81"/>
        <v>CEPotengi</v>
      </c>
      <c r="AI766" s="73">
        <v>2311207</v>
      </c>
    </row>
    <row r="767" spans="26:35" x14ac:dyDescent="0.25">
      <c r="Z767" s="73" t="s">
        <v>46</v>
      </c>
      <c r="AA767" s="73" t="s">
        <v>2890</v>
      </c>
      <c r="AB767" s="73">
        <v>2311231</v>
      </c>
      <c r="AH767" s="54" t="str">
        <f t="shared" si="81"/>
        <v>CEPotiretama</v>
      </c>
      <c r="AI767" s="73">
        <v>2311231</v>
      </c>
    </row>
    <row r="768" spans="26:35" x14ac:dyDescent="0.25">
      <c r="Z768" s="73" t="s">
        <v>46</v>
      </c>
      <c r="AA768" s="73" t="s">
        <v>2903</v>
      </c>
      <c r="AB768" s="73">
        <v>2311264</v>
      </c>
      <c r="AH768" s="54" t="str">
        <f t="shared" si="81"/>
        <v>CEQuiterianópolis</v>
      </c>
      <c r="AI768" s="73">
        <v>2311264</v>
      </c>
    </row>
    <row r="769" spans="26:35" x14ac:dyDescent="0.25">
      <c r="Z769" s="73" t="s">
        <v>46</v>
      </c>
      <c r="AA769" s="73" t="s">
        <v>2915</v>
      </c>
      <c r="AB769" s="73">
        <v>2311306</v>
      </c>
      <c r="AH769" s="54" t="str">
        <f t="shared" si="81"/>
        <v>CEQuixadá</v>
      </c>
      <c r="AI769" s="73">
        <v>2311306</v>
      </c>
    </row>
    <row r="770" spans="26:35" x14ac:dyDescent="0.25">
      <c r="Z770" s="73" t="s">
        <v>46</v>
      </c>
      <c r="AA770" s="73" t="s">
        <v>2928</v>
      </c>
      <c r="AB770" s="73">
        <v>2311355</v>
      </c>
      <c r="AH770" s="54" t="str">
        <f t="shared" si="81"/>
        <v>CEQuixelô</v>
      </c>
      <c r="AI770" s="73">
        <v>2311355</v>
      </c>
    </row>
    <row r="771" spans="26:35" x14ac:dyDescent="0.25">
      <c r="Z771" s="73" t="s">
        <v>46</v>
      </c>
      <c r="AA771" s="73" t="s">
        <v>2939</v>
      </c>
      <c r="AB771" s="73">
        <v>2311405</v>
      </c>
      <c r="AH771" s="54" t="str">
        <f t="shared" ref="AH771:AH834" si="82">CONCATENATE(Z771,AA771)</f>
        <v>CEQuixeramobim</v>
      </c>
      <c r="AI771" s="73">
        <v>2311405</v>
      </c>
    </row>
    <row r="772" spans="26:35" x14ac:dyDescent="0.25">
      <c r="Z772" s="73" t="s">
        <v>46</v>
      </c>
      <c r="AA772" s="73" t="s">
        <v>2951</v>
      </c>
      <c r="AB772" s="73">
        <v>2311504</v>
      </c>
      <c r="AH772" s="54" t="str">
        <f t="shared" si="82"/>
        <v>CEQuixeré</v>
      </c>
      <c r="AI772" s="73">
        <v>2311504</v>
      </c>
    </row>
    <row r="773" spans="26:35" x14ac:dyDescent="0.25">
      <c r="Z773" s="73" t="s">
        <v>46</v>
      </c>
      <c r="AA773" s="73" t="s">
        <v>2212</v>
      </c>
      <c r="AB773" s="73">
        <v>2311603</v>
      </c>
      <c r="AH773" s="54" t="str">
        <f t="shared" si="82"/>
        <v>CERedenção</v>
      </c>
      <c r="AI773" s="73">
        <v>2311603</v>
      </c>
    </row>
    <row r="774" spans="26:35" x14ac:dyDescent="0.25">
      <c r="Z774" s="73" t="s">
        <v>46</v>
      </c>
      <c r="AA774" s="73" t="s">
        <v>2975</v>
      </c>
      <c r="AB774" s="73">
        <v>2311702</v>
      </c>
      <c r="AH774" s="54" t="str">
        <f t="shared" si="82"/>
        <v>CEReriutaba</v>
      </c>
      <c r="AI774" s="73">
        <v>2311702</v>
      </c>
    </row>
    <row r="775" spans="26:35" x14ac:dyDescent="0.25">
      <c r="Z775" s="73" t="s">
        <v>46</v>
      </c>
      <c r="AA775" s="73" t="s">
        <v>2987</v>
      </c>
      <c r="AB775" s="73">
        <v>2311801</v>
      </c>
      <c r="AH775" s="54" t="str">
        <f t="shared" si="82"/>
        <v>CERussas</v>
      </c>
      <c r="AI775" s="73">
        <v>2311801</v>
      </c>
    </row>
    <row r="776" spans="26:35" x14ac:dyDescent="0.25">
      <c r="Z776" s="73" t="s">
        <v>46</v>
      </c>
      <c r="AA776" s="73" t="s">
        <v>2999</v>
      </c>
      <c r="AB776" s="73">
        <v>2311900</v>
      </c>
      <c r="AH776" s="54" t="str">
        <f t="shared" si="82"/>
        <v>CESaboeiro</v>
      </c>
      <c r="AI776" s="73">
        <v>2311900</v>
      </c>
    </row>
    <row r="777" spans="26:35" x14ac:dyDescent="0.25">
      <c r="Z777" s="73" t="s">
        <v>46</v>
      </c>
      <c r="AA777" s="73" t="s">
        <v>3012</v>
      </c>
      <c r="AB777" s="73">
        <v>2311959</v>
      </c>
      <c r="AH777" s="54" t="str">
        <f t="shared" si="82"/>
        <v>CESalitre</v>
      </c>
      <c r="AI777" s="73">
        <v>2311959</v>
      </c>
    </row>
    <row r="778" spans="26:35" x14ac:dyDescent="0.25">
      <c r="Z778" s="73" t="s">
        <v>46</v>
      </c>
      <c r="AA778" s="73" t="s">
        <v>3025</v>
      </c>
      <c r="AB778" s="73">
        <v>2312205</v>
      </c>
      <c r="AH778" s="54" t="str">
        <f t="shared" si="82"/>
        <v>CESanta Quitéria</v>
      </c>
      <c r="AI778" s="73">
        <v>2312205</v>
      </c>
    </row>
    <row r="779" spans="26:35" x14ac:dyDescent="0.25">
      <c r="Z779" s="73" t="s">
        <v>46</v>
      </c>
      <c r="AA779" s="73" t="s">
        <v>3037</v>
      </c>
      <c r="AB779" s="73">
        <v>2312007</v>
      </c>
      <c r="AH779" s="54" t="str">
        <f t="shared" si="82"/>
        <v>CESantana do Acaraú</v>
      </c>
      <c r="AI779" s="73">
        <v>2312007</v>
      </c>
    </row>
    <row r="780" spans="26:35" x14ac:dyDescent="0.25">
      <c r="Z780" s="73" t="s">
        <v>46</v>
      </c>
      <c r="AA780" s="73" t="s">
        <v>3049</v>
      </c>
      <c r="AB780" s="73">
        <v>2312106</v>
      </c>
      <c r="AH780" s="54" t="str">
        <f t="shared" si="82"/>
        <v>CESantana do Cariri</v>
      </c>
      <c r="AI780" s="73">
        <v>2312106</v>
      </c>
    </row>
    <row r="781" spans="26:35" x14ac:dyDescent="0.25">
      <c r="Z781" s="73" t="s">
        <v>46</v>
      </c>
      <c r="AA781" s="73" t="s">
        <v>3061</v>
      </c>
      <c r="AB781" s="73">
        <v>2312304</v>
      </c>
      <c r="AH781" s="54" t="str">
        <f t="shared" si="82"/>
        <v>CESão Benedito</v>
      </c>
      <c r="AI781" s="73">
        <v>2312304</v>
      </c>
    </row>
    <row r="782" spans="26:35" x14ac:dyDescent="0.25">
      <c r="Z782" s="73" t="s">
        <v>46</v>
      </c>
      <c r="AA782" s="73" t="s">
        <v>2655</v>
      </c>
      <c r="AB782" s="73">
        <v>2312403</v>
      </c>
      <c r="AH782" s="54" t="str">
        <f t="shared" si="82"/>
        <v>CESão Gonçalo do Amarante</v>
      </c>
      <c r="AI782" s="73">
        <v>2312403</v>
      </c>
    </row>
    <row r="783" spans="26:35" x14ac:dyDescent="0.25">
      <c r="Z783" s="73" t="s">
        <v>46</v>
      </c>
      <c r="AA783" s="73" t="s">
        <v>3085</v>
      </c>
      <c r="AB783" s="73">
        <v>2312502</v>
      </c>
      <c r="AH783" s="54" t="str">
        <f t="shared" si="82"/>
        <v>CESão João do Jaguaribe</v>
      </c>
      <c r="AI783" s="73">
        <v>2312502</v>
      </c>
    </row>
    <row r="784" spans="26:35" x14ac:dyDescent="0.25">
      <c r="Z784" s="73" t="s">
        <v>46</v>
      </c>
      <c r="AA784" s="73" t="s">
        <v>3098</v>
      </c>
      <c r="AB784" s="73">
        <v>2312601</v>
      </c>
      <c r="AH784" s="54" t="str">
        <f t="shared" si="82"/>
        <v>CESão Luís do Curu</v>
      </c>
      <c r="AI784" s="73">
        <v>2312601</v>
      </c>
    </row>
    <row r="785" spans="26:35" x14ac:dyDescent="0.25">
      <c r="Z785" s="73" t="s">
        <v>46</v>
      </c>
      <c r="AA785" s="73" t="s">
        <v>3110</v>
      </c>
      <c r="AB785" s="73">
        <v>2312700</v>
      </c>
      <c r="AH785" s="54" t="str">
        <f t="shared" si="82"/>
        <v>CESenador Pompeu</v>
      </c>
      <c r="AI785" s="73">
        <v>2312700</v>
      </c>
    </row>
    <row r="786" spans="26:35" x14ac:dyDescent="0.25">
      <c r="Z786" s="73" t="s">
        <v>46</v>
      </c>
      <c r="AA786" s="73" t="s">
        <v>3122</v>
      </c>
      <c r="AB786" s="73">
        <v>2312809</v>
      </c>
      <c r="AH786" s="54" t="str">
        <f t="shared" si="82"/>
        <v>CESenador Sá</v>
      </c>
      <c r="AI786" s="73">
        <v>2312809</v>
      </c>
    </row>
    <row r="787" spans="26:35" x14ac:dyDescent="0.25">
      <c r="Z787" s="73" t="s">
        <v>46</v>
      </c>
      <c r="AA787" s="73" t="s">
        <v>3134</v>
      </c>
      <c r="AB787" s="73">
        <v>2312908</v>
      </c>
      <c r="AH787" s="54" t="str">
        <f t="shared" si="82"/>
        <v>CESobral</v>
      </c>
      <c r="AI787" s="73">
        <v>2312908</v>
      </c>
    </row>
    <row r="788" spans="26:35" x14ac:dyDescent="0.25">
      <c r="Z788" s="73" t="s">
        <v>46</v>
      </c>
      <c r="AA788" s="73" t="s">
        <v>3146</v>
      </c>
      <c r="AB788" s="73">
        <v>2313005</v>
      </c>
      <c r="AH788" s="54" t="str">
        <f t="shared" si="82"/>
        <v>CESolonópole</v>
      </c>
      <c r="AI788" s="73">
        <v>2313005</v>
      </c>
    </row>
    <row r="789" spans="26:35" x14ac:dyDescent="0.25">
      <c r="Z789" s="73" t="s">
        <v>46</v>
      </c>
      <c r="AA789" s="73" t="s">
        <v>3157</v>
      </c>
      <c r="AB789" s="73">
        <v>2313104</v>
      </c>
      <c r="AH789" s="54" t="str">
        <f t="shared" si="82"/>
        <v>CETabuleiro do Norte</v>
      </c>
      <c r="AI789" s="73">
        <v>2313104</v>
      </c>
    </row>
    <row r="790" spans="26:35" x14ac:dyDescent="0.25">
      <c r="Z790" s="73" t="s">
        <v>46</v>
      </c>
      <c r="AA790" s="73" t="s">
        <v>3168</v>
      </c>
      <c r="AB790" s="73">
        <v>2313203</v>
      </c>
      <c r="AH790" s="54" t="str">
        <f t="shared" si="82"/>
        <v>CETamboril</v>
      </c>
      <c r="AI790" s="73">
        <v>2313203</v>
      </c>
    </row>
    <row r="791" spans="26:35" x14ac:dyDescent="0.25">
      <c r="Z791" s="73" t="s">
        <v>46</v>
      </c>
      <c r="AA791" s="73" t="s">
        <v>3179</v>
      </c>
      <c r="AB791" s="73">
        <v>2313252</v>
      </c>
      <c r="AH791" s="54" t="str">
        <f t="shared" si="82"/>
        <v>CETarrafas</v>
      </c>
      <c r="AI791" s="73">
        <v>2313252</v>
      </c>
    </row>
    <row r="792" spans="26:35" x14ac:dyDescent="0.25">
      <c r="Z792" s="73" t="s">
        <v>46</v>
      </c>
      <c r="AA792" s="73" t="s">
        <v>3190</v>
      </c>
      <c r="AB792" s="73">
        <v>2313302</v>
      </c>
      <c r="AH792" s="54" t="str">
        <f t="shared" si="82"/>
        <v>CETauá</v>
      </c>
      <c r="AI792" s="73">
        <v>2313302</v>
      </c>
    </row>
    <row r="793" spans="26:35" x14ac:dyDescent="0.25">
      <c r="Z793" s="73" t="s">
        <v>46</v>
      </c>
      <c r="AA793" s="73" t="s">
        <v>3202</v>
      </c>
      <c r="AB793" s="73">
        <v>2313351</v>
      </c>
      <c r="AH793" s="54" t="str">
        <f t="shared" si="82"/>
        <v>CETejuçuoca</v>
      </c>
      <c r="AI793" s="73">
        <v>2313351</v>
      </c>
    </row>
    <row r="794" spans="26:35" x14ac:dyDescent="0.25">
      <c r="Z794" s="73" t="s">
        <v>46</v>
      </c>
      <c r="AA794" s="73" t="s">
        <v>3214</v>
      </c>
      <c r="AB794" s="73">
        <v>2313401</v>
      </c>
      <c r="AH794" s="54" t="str">
        <f t="shared" si="82"/>
        <v>CETianguá</v>
      </c>
      <c r="AI794" s="73">
        <v>2313401</v>
      </c>
    </row>
    <row r="795" spans="26:35" x14ac:dyDescent="0.25">
      <c r="Z795" s="73" t="s">
        <v>46</v>
      </c>
      <c r="AA795" s="73" t="s">
        <v>3226</v>
      </c>
      <c r="AB795" s="73">
        <v>2313500</v>
      </c>
      <c r="AH795" s="54" t="str">
        <f t="shared" si="82"/>
        <v>CETrairi</v>
      </c>
      <c r="AI795" s="73">
        <v>2313500</v>
      </c>
    </row>
    <row r="796" spans="26:35" x14ac:dyDescent="0.25">
      <c r="Z796" s="73" t="s">
        <v>46</v>
      </c>
      <c r="AA796" s="73" t="s">
        <v>3236</v>
      </c>
      <c r="AB796" s="73">
        <v>2313559</v>
      </c>
      <c r="AH796" s="54" t="str">
        <f t="shared" si="82"/>
        <v>CETururu</v>
      </c>
      <c r="AI796" s="73">
        <v>2313559</v>
      </c>
    </row>
    <row r="797" spans="26:35" x14ac:dyDescent="0.25">
      <c r="Z797" s="73" t="s">
        <v>46</v>
      </c>
      <c r="AA797" s="73" t="s">
        <v>3247</v>
      </c>
      <c r="AB797" s="73">
        <v>2313609</v>
      </c>
      <c r="AH797" s="54" t="str">
        <f t="shared" si="82"/>
        <v>CEUbajara</v>
      </c>
      <c r="AI797" s="73">
        <v>2313609</v>
      </c>
    </row>
    <row r="798" spans="26:35" x14ac:dyDescent="0.25">
      <c r="Z798" s="73" t="s">
        <v>46</v>
      </c>
      <c r="AA798" s="73" t="s">
        <v>3257</v>
      </c>
      <c r="AB798" s="73">
        <v>2313708</v>
      </c>
      <c r="AH798" s="54" t="str">
        <f t="shared" si="82"/>
        <v>CEUmari</v>
      </c>
      <c r="AI798" s="73">
        <v>2313708</v>
      </c>
    </row>
    <row r="799" spans="26:35" x14ac:dyDescent="0.25">
      <c r="Z799" s="73" t="s">
        <v>46</v>
      </c>
      <c r="AA799" s="73" t="s">
        <v>3268</v>
      </c>
      <c r="AB799" s="73">
        <v>2313757</v>
      </c>
      <c r="AH799" s="54" t="str">
        <f t="shared" si="82"/>
        <v>CEUmirim</v>
      </c>
      <c r="AI799" s="73">
        <v>2313757</v>
      </c>
    </row>
    <row r="800" spans="26:35" x14ac:dyDescent="0.25">
      <c r="Z800" s="73" t="s">
        <v>46</v>
      </c>
      <c r="AA800" s="73" t="s">
        <v>3280</v>
      </c>
      <c r="AB800" s="73">
        <v>2313807</v>
      </c>
      <c r="AH800" s="54" t="str">
        <f t="shared" si="82"/>
        <v>CEUruburetama</v>
      </c>
      <c r="AI800" s="73">
        <v>2313807</v>
      </c>
    </row>
    <row r="801" spans="26:35" x14ac:dyDescent="0.25">
      <c r="Z801" s="73" t="s">
        <v>46</v>
      </c>
      <c r="AA801" s="73" t="s">
        <v>3291</v>
      </c>
      <c r="AB801" s="73">
        <v>2313906</v>
      </c>
      <c r="AH801" s="54" t="str">
        <f t="shared" si="82"/>
        <v>CEUruoca</v>
      </c>
      <c r="AI801" s="73">
        <v>2313906</v>
      </c>
    </row>
    <row r="802" spans="26:35" x14ac:dyDescent="0.25">
      <c r="Z802" s="73" t="s">
        <v>46</v>
      </c>
      <c r="AA802" s="73" t="s">
        <v>3303</v>
      </c>
      <c r="AB802" s="73">
        <v>2313955</v>
      </c>
      <c r="AH802" s="54" t="str">
        <f t="shared" si="82"/>
        <v>CEVarjota</v>
      </c>
      <c r="AI802" s="73">
        <v>2313955</v>
      </c>
    </row>
    <row r="803" spans="26:35" x14ac:dyDescent="0.25">
      <c r="Z803" s="73" t="s">
        <v>46</v>
      </c>
      <c r="AA803" s="73" t="s">
        <v>3315</v>
      </c>
      <c r="AB803" s="73">
        <v>2314003</v>
      </c>
      <c r="AH803" s="54" t="str">
        <f t="shared" si="82"/>
        <v>CEVárzea Alegre</v>
      </c>
      <c r="AI803" s="73">
        <v>2314003</v>
      </c>
    </row>
    <row r="804" spans="26:35" x14ac:dyDescent="0.25">
      <c r="Z804" s="73" t="s">
        <v>46</v>
      </c>
      <c r="AA804" s="73" t="s">
        <v>3326</v>
      </c>
      <c r="AB804" s="73">
        <v>2314102</v>
      </c>
      <c r="AH804" s="54" t="str">
        <f t="shared" si="82"/>
        <v>CEViçosa do Ceará</v>
      </c>
      <c r="AI804" s="73">
        <v>2314102</v>
      </c>
    </row>
    <row r="805" spans="26:35" x14ac:dyDescent="0.25">
      <c r="Z805" s="73" t="s">
        <v>50</v>
      </c>
      <c r="AA805" s="73" t="s">
        <v>97</v>
      </c>
      <c r="AB805" s="73">
        <v>5300108</v>
      </c>
      <c r="AH805" s="54" t="str">
        <f t="shared" si="82"/>
        <v>DFBrasília</v>
      </c>
      <c r="AI805" s="73">
        <v>5300108</v>
      </c>
    </row>
    <row r="806" spans="26:35" x14ac:dyDescent="0.25">
      <c r="Z806" s="73" t="s">
        <v>54</v>
      </c>
      <c r="AA806" s="73" t="s">
        <v>98</v>
      </c>
      <c r="AB806" s="73">
        <v>3200102</v>
      </c>
      <c r="AH806" s="54" t="str">
        <f t="shared" si="82"/>
        <v>ESAfonso Cláudio</v>
      </c>
      <c r="AI806" s="73">
        <v>3200102</v>
      </c>
    </row>
    <row r="807" spans="26:35" x14ac:dyDescent="0.25">
      <c r="Z807" s="73" t="s">
        <v>54</v>
      </c>
      <c r="AA807" s="73" t="s">
        <v>123</v>
      </c>
      <c r="AB807" s="73">
        <v>3200169</v>
      </c>
      <c r="AH807" s="54" t="str">
        <f t="shared" si="82"/>
        <v>ESÁgua Doce do Norte</v>
      </c>
      <c r="AI807" s="73">
        <v>3200169</v>
      </c>
    </row>
    <row r="808" spans="26:35" x14ac:dyDescent="0.25">
      <c r="Z808" s="73" t="s">
        <v>54</v>
      </c>
      <c r="AA808" s="73" t="s">
        <v>149</v>
      </c>
      <c r="AB808" s="73">
        <v>3200136</v>
      </c>
      <c r="AH808" s="54" t="str">
        <f t="shared" si="82"/>
        <v>ESÁguia Branca</v>
      </c>
      <c r="AI808" s="73">
        <v>3200136</v>
      </c>
    </row>
    <row r="809" spans="26:35" x14ac:dyDescent="0.25">
      <c r="Z809" s="73" t="s">
        <v>54</v>
      </c>
      <c r="AA809" s="73" t="s">
        <v>174</v>
      </c>
      <c r="AB809" s="73">
        <v>3200201</v>
      </c>
      <c r="AH809" s="54" t="str">
        <f t="shared" si="82"/>
        <v>ESAlegre</v>
      </c>
      <c r="AI809" s="73">
        <v>3200201</v>
      </c>
    </row>
    <row r="810" spans="26:35" x14ac:dyDescent="0.25">
      <c r="Z810" s="73" t="s">
        <v>54</v>
      </c>
      <c r="AA810" s="73" t="s">
        <v>200</v>
      </c>
      <c r="AB810" s="73">
        <v>3200300</v>
      </c>
      <c r="AH810" s="54" t="str">
        <f t="shared" si="82"/>
        <v>ESAlfredo Chaves</v>
      </c>
      <c r="AI810" s="73">
        <v>3200300</v>
      </c>
    </row>
    <row r="811" spans="26:35" x14ac:dyDescent="0.25">
      <c r="Z811" s="73" t="s">
        <v>54</v>
      </c>
      <c r="AA811" s="73" t="s">
        <v>226</v>
      </c>
      <c r="AB811" s="73">
        <v>3200359</v>
      </c>
      <c r="AH811" s="54" t="str">
        <f t="shared" si="82"/>
        <v>ESAlto Rio Novo</v>
      </c>
      <c r="AI811" s="73">
        <v>3200359</v>
      </c>
    </row>
    <row r="812" spans="26:35" x14ac:dyDescent="0.25">
      <c r="Z812" s="73" t="s">
        <v>54</v>
      </c>
      <c r="AA812" s="73" t="s">
        <v>250</v>
      </c>
      <c r="AB812" s="73">
        <v>3200409</v>
      </c>
      <c r="AH812" s="54" t="str">
        <f t="shared" si="82"/>
        <v>ESAnchieta</v>
      </c>
      <c r="AI812" s="73">
        <v>3200409</v>
      </c>
    </row>
    <row r="813" spans="26:35" x14ac:dyDescent="0.25">
      <c r="Z813" s="73" t="s">
        <v>54</v>
      </c>
      <c r="AA813" s="73" t="s">
        <v>275</v>
      </c>
      <c r="AB813" s="73">
        <v>3200508</v>
      </c>
      <c r="AH813" s="54" t="str">
        <f t="shared" si="82"/>
        <v>ESApiacá</v>
      </c>
      <c r="AI813" s="73">
        <v>3200508</v>
      </c>
    </row>
    <row r="814" spans="26:35" x14ac:dyDescent="0.25">
      <c r="Z814" s="73" t="s">
        <v>54</v>
      </c>
      <c r="AA814" s="73" t="s">
        <v>301</v>
      </c>
      <c r="AB814" s="73">
        <v>3200607</v>
      </c>
      <c r="AH814" s="54" t="str">
        <f t="shared" si="82"/>
        <v>ESAracruz</v>
      </c>
      <c r="AI814" s="73">
        <v>3200607</v>
      </c>
    </row>
    <row r="815" spans="26:35" x14ac:dyDescent="0.25">
      <c r="Z815" s="73" t="s">
        <v>54</v>
      </c>
      <c r="AA815" s="73" t="s">
        <v>327</v>
      </c>
      <c r="AB815" s="73">
        <v>3200706</v>
      </c>
      <c r="AH815" s="54" t="str">
        <f t="shared" si="82"/>
        <v>ESAtilio Vivacqua</v>
      </c>
      <c r="AI815" s="73">
        <v>3200706</v>
      </c>
    </row>
    <row r="816" spans="26:35" x14ac:dyDescent="0.25">
      <c r="Z816" s="73" t="s">
        <v>54</v>
      </c>
      <c r="AA816" s="73" t="s">
        <v>352</v>
      </c>
      <c r="AB816" s="73">
        <v>3200805</v>
      </c>
      <c r="AH816" s="54" t="str">
        <f t="shared" si="82"/>
        <v>ESBaixo Guandu</v>
      </c>
      <c r="AI816" s="73">
        <v>3200805</v>
      </c>
    </row>
    <row r="817" spans="26:35" x14ac:dyDescent="0.25">
      <c r="Z817" s="73" t="s">
        <v>54</v>
      </c>
      <c r="AA817" s="73" t="s">
        <v>376</v>
      </c>
      <c r="AB817" s="73">
        <v>3200904</v>
      </c>
      <c r="AH817" s="54" t="str">
        <f t="shared" si="82"/>
        <v>ESBarra de São Francisco</v>
      </c>
      <c r="AI817" s="73">
        <v>3200904</v>
      </c>
    </row>
    <row r="818" spans="26:35" x14ac:dyDescent="0.25">
      <c r="Z818" s="73" t="s">
        <v>54</v>
      </c>
      <c r="AA818" s="73" t="s">
        <v>401</v>
      </c>
      <c r="AB818" s="73">
        <v>3201001</v>
      </c>
      <c r="AH818" s="54" t="str">
        <f t="shared" si="82"/>
        <v>ESBoa Esperança</v>
      </c>
      <c r="AI818" s="73">
        <v>3201001</v>
      </c>
    </row>
    <row r="819" spans="26:35" x14ac:dyDescent="0.25">
      <c r="Z819" s="73" t="s">
        <v>54</v>
      </c>
      <c r="AA819" s="73" t="s">
        <v>426</v>
      </c>
      <c r="AB819" s="73">
        <v>3201100</v>
      </c>
      <c r="AH819" s="54" t="str">
        <f t="shared" si="82"/>
        <v>ESBom Jesus do Norte</v>
      </c>
      <c r="AI819" s="73">
        <v>3201100</v>
      </c>
    </row>
    <row r="820" spans="26:35" x14ac:dyDescent="0.25">
      <c r="Z820" s="73" t="s">
        <v>54</v>
      </c>
      <c r="AA820" s="73" t="s">
        <v>452</v>
      </c>
      <c r="AB820" s="73">
        <v>3201159</v>
      </c>
      <c r="AH820" s="54" t="str">
        <f t="shared" si="82"/>
        <v>ESBrejetuba</v>
      </c>
      <c r="AI820" s="73">
        <v>3201159</v>
      </c>
    </row>
    <row r="821" spans="26:35" x14ac:dyDescent="0.25">
      <c r="Z821" s="73" t="s">
        <v>54</v>
      </c>
      <c r="AA821" s="73" t="s">
        <v>477</v>
      </c>
      <c r="AB821" s="73">
        <v>3201209</v>
      </c>
      <c r="AH821" s="54" t="str">
        <f t="shared" si="82"/>
        <v>ESCachoeiro de Itapemirim</v>
      </c>
      <c r="AI821" s="73">
        <v>3201209</v>
      </c>
    </row>
    <row r="822" spans="26:35" x14ac:dyDescent="0.25">
      <c r="Z822" s="73" t="s">
        <v>54</v>
      </c>
      <c r="AA822" s="73" t="s">
        <v>501</v>
      </c>
      <c r="AB822" s="73">
        <v>3201308</v>
      </c>
      <c r="AH822" s="54" t="str">
        <f t="shared" si="82"/>
        <v>ESCariacica</v>
      </c>
      <c r="AI822" s="73">
        <v>3201308</v>
      </c>
    </row>
    <row r="823" spans="26:35" x14ac:dyDescent="0.25">
      <c r="Z823" s="73" t="s">
        <v>54</v>
      </c>
      <c r="AA823" s="73" t="s">
        <v>524</v>
      </c>
      <c r="AB823" s="73">
        <v>3201407</v>
      </c>
      <c r="AH823" s="54" t="str">
        <f t="shared" si="82"/>
        <v>ESCastelo</v>
      </c>
      <c r="AI823" s="73">
        <v>3201407</v>
      </c>
    </row>
    <row r="824" spans="26:35" x14ac:dyDescent="0.25">
      <c r="Z824" s="73" t="s">
        <v>54</v>
      </c>
      <c r="AA824" s="73" t="s">
        <v>548</v>
      </c>
      <c r="AB824" s="73">
        <v>3201506</v>
      </c>
      <c r="AH824" s="54" t="str">
        <f t="shared" si="82"/>
        <v>ESColatina</v>
      </c>
      <c r="AI824" s="73">
        <v>3201506</v>
      </c>
    </row>
    <row r="825" spans="26:35" x14ac:dyDescent="0.25">
      <c r="Z825" s="73" t="s">
        <v>54</v>
      </c>
      <c r="AA825" s="73" t="s">
        <v>571</v>
      </c>
      <c r="AB825" s="73">
        <v>3201605</v>
      </c>
      <c r="AH825" s="54" t="str">
        <f t="shared" si="82"/>
        <v>ESConceição da Barra</v>
      </c>
      <c r="AI825" s="73">
        <v>3201605</v>
      </c>
    </row>
    <row r="826" spans="26:35" x14ac:dyDescent="0.25">
      <c r="Z826" s="73" t="s">
        <v>54</v>
      </c>
      <c r="AA826" s="73" t="s">
        <v>594</v>
      </c>
      <c r="AB826" s="73">
        <v>3201704</v>
      </c>
      <c r="AH826" s="54" t="str">
        <f t="shared" si="82"/>
        <v>ESConceição do Castelo</v>
      </c>
      <c r="AI826" s="73">
        <v>3201704</v>
      </c>
    </row>
    <row r="827" spans="26:35" x14ac:dyDescent="0.25">
      <c r="Z827" s="73" t="s">
        <v>54</v>
      </c>
      <c r="AA827" s="73" t="s">
        <v>617</v>
      </c>
      <c r="AB827" s="73">
        <v>3201803</v>
      </c>
      <c r="AH827" s="54" t="str">
        <f t="shared" si="82"/>
        <v>ESDivino de São Lourenço</v>
      </c>
      <c r="AI827" s="73">
        <v>3201803</v>
      </c>
    </row>
    <row r="828" spans="26:35" x14ac:dyDescent="0.25">
      <c r="Z828" s="73" t="s">
        <v>54</v>
      </c>
      <c r="AA828" s="73" t="s">
        <v>638</v>
      </c>
      <c r="AB828" s="73">
        <v>3201902</v>
      </c>
      <c r="AH828" s="54" t="str">
        <f t="shared" si="82"/>
        <v>ESDomingos Martins</v>
      </c>
      <c r="AI828" s="73">
        <v>3201902</v>
      </c>
    </row>
    <row r="829" spans="26:35" x14ac:dyDescent="0.25">
      <c r="Z829" s="73" t="s">
        <v>54</v>
      </c>
      <c r="AA829" s="73" t="s">
        <v>659</v>
      </c>
      <c r="AB829" s="73">
        <v>3202009</v>
      </c>
      <c r="AH829" s="54" t="str">
        <f t="shared" si="82"/>
        <v>ESDores do Rio Preto</v>
      </c>
      <c r="AI829" s="73">
        <v>3202009</v>
      </c>
    </row>
    <row r="830" spans="26:35" x14ac:dyDescent="0.25">
      <c r="Z830" s="73" t="s">
        <v>54</v>
      </c>
      <c r="AA830" s="73" t="s">
        <v>680</v>
      </c>
      <c r="AB830" s="73">
        <v>3202108</v>
      </c>
      <c r="AH830" s="54" t="str">
        <f t="shared" si="82"/>
        <v>ESEcoporanga</v>
      </c>
      <c r="AI830" s="73">
        <v>3202108</v>
      </c>
    </row>
    <row r="831" spans="26:35" x14ac:dyDescent="0.25">
      <c r="Z831" s="73" t="s">
        <v>54</v>
      </c>
      <c r="AA831" s="73" t="s">
        <v>700</v>
      </c>
      <c r="AB831" s="73">
        <v>3202207</v>
      </c>
      <c r="AH831" s="54" t="str">
        <f t="shared" si="82"/>
        <v>ESFundão</v>
      </c>
      <c r="AI831" s="73">
        <v>3202207</v>
      </c>
    </row>
    <row r="832" spans="26:35" x14ac:dyDescent="0.25">
      <c r="Z832" s="73" t="s">
        <v>54</v>
      </c>
      <c r="AA832" s="73" t="s">
        <v>722</v>
      </c>
      <c r="AB832" s="73">
        <v>3202256</v>
      </c>
      <c r="AH832" s="54" t="str">
        <f t="shared" si="82"/>
        <v>ESGovernador Lindenberg</v>
      </c>
      <c r="AI832" s="73">
        <v>3202256</v>
      </c>
    </row>
    <row r="833" spans="26:35" x14ac:dyDescent="0.25">
      <c r="Z833" s="73" t="s">
        <v>54</v>
      </c>
      <c r="AA833" s="73" t="s">
        <v>744</v>
      </c>
      <c r="AB833" s="73">
        <v>3202306</v>
      </c>
      <c r="AH833" s="54" t="str">
        <f t="shared" si="82"/>
        <v>ESGuaçuí</v>
      </c>
      <c r="AI833" s="73">
        <v>3202306</v>
      </c>
    </row>
    <row r="834" spans="26:35" x14ac:dyDescent="0.25">
      <c r="Z834" s="73" t="s">
        <v>54</v>
      </c>
      <c r="AA834" s="73" t="s">
        <v>765</v>
      </c>
      <c r="AB834" s="73">
        <v>3202405</v>
      </c>
      <c r="AH834" s="54" t="str">
        <f t="shared" si="82"/>
        <v>ESGuarapari</v>
      </c>
      <c r="AI834" s="73">
        <v>3202405</v>
      </c>
    </row>
    <row r="835" spans="26:35" x14ac:dyDescent="0.25">
      <c r="Z835" s="73" t="s">
        <v>54</v>
      </c>
      <c r="AA835" s="73" t="s">
        <v>788</v>
      </c>
      <c r="AB835" s="73">
        <v>3202454</v>
      </c>
      <c r="AH835" s="54" t="str">
        <f t="shared" ref="AH835:AH898" si="83">CONCATENATE(Z835,AA835)</f>
        <v>ESIbatiba</v>
      </c>
      <c r="AI835" s="73">
        <v>3202454</v>
      </c>
    </row>
    <row r="836" spans="26:35" x14ac:dyDescent="0.25">
      <c r="Z836" s="73" t="s">
        <v>54</v>
      </c>
      <c r="AA836" s="73" t="s">
        <v>809</v>
      </c>
      <c r="AB836" s="73">
        <v>3202504</v>
      </c>
      <c r="AH836" s="54" t="str">
        <f t="shared" si="83"/>
        <v>ESIbiraçu</v>
      </c>
      <c r="AI836" s="73">
        <v>3202504</v>
      </c>
    </row>
    <row r="837" spans="26:35" x14ac:dyDescent="0.25">
      <c r="Z837" s="73" t="s">
        <v>54</v>
      </c>
      <c r="AA837" s="73" t="s">
        <v>830</v>
      </c>
      <c r="AB837" s="73">
        <v>3202553</v>
      </c>
      <c r="AH837" s="54" t="str">
        <f t="shared" si="83"/>
        <v>ESIbitirama</v>
      </c>
      <c r="AI837" s="73">
        <v>3202553</v>
      </c>
    </row>
    <row r="838" spans="26:35" x14ac:dyDescent="0.25">
      <c r="Z838" s="73" t="s">
        <v>54</v>
      </c>
      <c r="AA838" s="73" t="s">
        <v>852</v>
      </c>
      <c r="AB838" s="73">
        <v>3202603</v>
      </c>
      <c r="AH838" s="54" t="str">
        <f t="shared" si="83"/>
        <v>ESIconha</v>
      </c>
      <c r="AI838" s="73">
        <v>3202603</v>
      </c>
    </row>
    <row r="839" spans="26:35" x14ac:dyDescent="0.25">
      <c r="Z839" s="73" t="s">
        <v>54</v>
      </c>
      <c r="AA839" s="73" t="s">
        <v>874</v>
      </c>
      <c r="AB839" s="73">
        <v>3202652</v>
      </c>
      <c r="AH839" s="54" t="str">
        <f t="shared" si="83"/>
        <v>ESIrupi</v>
      </c>
      <c r="AI839" s="73">
        <v>3202652</v>
      </c>
    </row>
    <row r="840" spans="26:35" x14ac:dyDescent="0.25">
      <c r="Z840" s="73" t="s">
        <v>54</v>
      </c>
      <c r="AA840" s="73" t="s">
        <v>896</v>
      </c>
      <c r="AB840" s="73">
        <v>3202702</v>
      </c>
      <c r="AH840" s="54" t="str">
        <f t="shared" si="83"/>
        <v>ESItaguaçu</v>
      </c>
      <c r="AI840" s="73">
        <v>3202702</v>
      </c>
    </row>
    <row r="841" spans="26:35" x14ac:dyDescent="0.25">
      <c r="Z841" s="73" t="s">
        <v>54</v>
      </c>
      <c r="AA841" s="73" t="s">
        <v>919</v>
      </c>
      <c r="AB841" s="73">
        <v>3202801</v>
      </c>
      <c r="AH841" s="54" t="str">
        <f t="shared" si="83"/>
        <v>ESItapemirim</v>
      </c>
      <c r="AI841" s="73">
        <v>3202801</v>
      </c>
    </row>
    <row r="842" spans="26:35" x14ac:dyDescent="0.25">
      <c r="Z842" s="73" t="s">
        <v>54</v>
      </c>
      <c r="AA842" s="73" t="s">
        <v>942</v>
      </c>
      <c r="AB842" s="73">
        <v>3202900</v>
      </c>
      <c r="AH842" s="54" t="str">
        <f t="shared" si="83"/>
        <v>ESItarana</v>
      </c>
      <c r="AI842" s="73">
        <v>3202900</v>
      </c>
    </row>
    <row r="843" spans="26:35" x14ac:dyDescent="0.25">
      <c r="Z843" s="73" t="s">
        <v>54</v>
      </c>
      <c r="AA843" s="73" t="s">
        <v>964</v>
      </c>
      <c r="AB843" s="73">
        <v>3203007</v>
      </c>
      <c r="AH843" s="54" t="str">
        <f t="shared" si="83"/>
        <v>ESIúna</v>
      </c>
      <c r="AI843" s="73">
        <v>3203007</v>
      </c>
    </row>
    <row r="844" spans="26:35" x14ac:dyDescent="0.25">
      <c r="Z844" s="73" t="s">
        <v>54</v>
      </c>
      <c r="AA844" s="73" t="s">
        <v>986</v>
      </c>
      <c r="AB844" s="73">
        <v>3203056</v>
      </c>
      <c r="AH844" s="54" t="str">
        <f t="shared" si="83"/>
        <v>ESJaguaré</v>
      </c>
      <c r="AI844" s="73">
        <v>3203056</v>
      </c>
    </row>
    <row r="845" spans="26:35" x14ac:dyDescent="0.25">
      <c r="Z845" s="73" t="s">
        <v>54</v>
      </c>
      <c r="AA845" s="73" t="s">
        <v>1009</v>
      </c>
      <c r="AB845" s="73">
        <v>3203106</v>
      </c>
      <c r="AH845" s="54" t="str">
        <f t="shared" si="83"/>
        <v>ESJerônimo Monteiro</v>
      </c>
      <c r="AI845" s="73">
        <v>3203106</v>
      </c>
    </row>
    <row r="846" spans="26:35" x14ac:dyDescent="0.25">
      <c r="Z846" s="73" t="s">
        <v>54</v>
      </c>
      <c r="AA846" s="73" t="s">
        <v>1031</v>
      </c>
      <c r="AB846" s="73">
        <v>3203130</v>
      </c>
      <c r="AH846" s="54" t="str">
        <f t="shared" si="83"/>
        <v>ESJoão Neiva</v>
      </c>
      <c r="AI846" s="73">
        <v>3203130</v>
      </c>
    </row>
    <row r="847" spans="26:35" x14ac:dyDescent="0.25">
      <c r="Z847" s="73" t="s">
        <v>54</v>
      </c>
      <c r="AA847" s="73" t="s">
        <v>1053</v>
      </c>
      <c r="AB847" s="73">
        <v>3203163</v>
      </c>
      <c r="AH847" s="54" t="str">
        <f t="shared" si="83"/>
        <v>ESLaranja da Terra</v>
      </c>
      <c r="AI847" s="73">
        <v>3203163</v>
      </c>
    </row>
    <row r="848" spans="26:35" x14ac:dyDescent="0.25">
      <c r="Z848" s="73" t="s">
        <v>54</v>
      </c>
      <c r="AA848" s="73" t="s">
        <v>1075</v>
      </c>
      <c r="AB848" s="73">
        <v>3203205</v>
      </c>
      <c r="AH848" s="54" t="str">
        <f t="shared" si="83"/>
        <v>ESLinhares</v>
      </c>
      <c r="AI848" s="73">
        <v>3203205</v>
      </c>
    </row>
    <row r="849" spans="26:35" x14ac:dyDescent="0.25">
      <c r="Z849" s="73" t="s">
        <v>54</v>
      </c>
      <c r="AA849" s="73" t="s">
        <v>1097</v>
      </c>
      <c r="AB849" s="73">
        <v>3203304</v>
      </c>
      <c r="AH849" s="54" t="str">
        <f t="shared" si="83"/>
        <v>ESMantenópolis</v>
      </c>
      <c r="AI849" s="73">
        <v>3203304</v>
      </c>
    </row>
    <row r="850" spans="26:35" x14ac:dyDescent="0.25">
      <c r="Z850" s="73" t="s">
        <v>54</v>
      </c>
      <c r="AA850" s="73" t="s">
        <v>1120</v>
      </c>
      <c r="AB850" s="73">
        <v>3203320</v>
      </c>
      <c r="AH850" s="54" t="str">
        <f t="shared" si="83"/>
        <v>ESMarataízes</v>
      </c>
      <c r="AI850" s="73">
        <v>3203320</v>
      </c>
    </row>
    <row r="851" spans="26:35" x14ac:dyDescent="0.25">
      <c r="Z851" s="73" t="s">
        <v>54</v>
      </c>
      <c r="AA851" s="73" t="s">
        <v>1143</v>
      </c>
      <c r="AB851" s="73">
        <v>3203346</v>
      </c>
      <c r="AH851" s="54" t="str">
        <f t="shared" si="83"/>
        <v>ESMarechal Floriano</v>
      </c>
      <c r="AI851" s="73">
        <v>3203346</v>
      </c>
    </row>
    <row r="852" spans="26:35" x14ac:dyDescent="0.25">
      <c r="Z852" s="73" t="s">
        <v>54</v>
      </c>
      <c r="AA852" s="73" t="s">
        <v>1166</v>
      </c>
      <c r="AB852" s="73">
        <v>3203353</v>
      </c>
      <c r="AH852" s="54" t="str">
        <f t="shared" si="83"/>
        <v>ESMarilândia</v>
      </c>
      <c r="AI852" s="73">
        <v>3203353</v>
      </c>
    </row>
    <row r="853" spans="26:35" x14ac:dyDescent="0.25">
      <c r="Z853" s="73" t="s">
        <v>54</v>
      </c>
      <c r="AA853" s="73" t="s">
        <v>1189</v>
      </c>
      <c r="AB853" s="73">
        <v>3203403</v>
      </c>
      <c r="AH853" s="54" t="str">
        <f t="shared" si="83"/>
        <v>ESMimoso do Sul</v>
      </c>
      <c r="AI853" s="73">
        <v>3203403</v>
      </c>
    </row>
    <row r="854" spans="26:35" x14ac:dyDescent="0.25">
      <c r="Z854" s="73" t="s">
        <v>54</v>
      </c>
      <c r="AA854" s="73" t="s">
        <v>1211</v>
      </c>
      <c r="AB854" s="73">
        <v>3203502</v>
      </c>
      <c r="AH854" s="54" t="str">
        <f t="shared" si="83"/>
        <v>ESMontanha</v>
      </c>
      <c r="AI854" s="73">
        <v>3203502</v>
      </c>
    </row>
    <row r="855" spans="26:35" x14ac:dyDescent="0.25">
      <c r="Z855" s="73" t="s">
        <v>54</v>
      </c>
      <c r="AA855" s="73" t="s">
        <v>1232</v>
      </c>
      <c r="AB855" s="73">
        <v>3203601</v>
      </c>
      <c r="AH855" s="54" t="str">
        <f t="shared" si="83"/>
        <v>ESMucurici</v>
      </c>
      <c r="AI855" s="73">
        <v>3203601</v>
      </c>
    </row>
    <row r="856" spans="26:35" x14ac:dyDescent="0.25">
      <c r="Z856" s="73" t="s">
        <v>54</v>
      </c>
      <c r="AA856" s="73" t="s">
        <v>1255</v>
      </c>
      <c r="AB856" s="73">
        <v>3203700</v>
      </c>
      <c r="AH856" s="54" t="str">
        <f t="shared" si="83"/>
        <v>ESMuniz Freire</v>
      </c>
      <c r="AI856" s="73">
        <v>3203700</v>
      </c>
    </row>
    <row r="857" spans="26:35" x14ac:dyDescent="0.25">
      <c r="Z857" s="73" t="s">
        <v>54</v>
      </c>
      <c r="AA857" s="73" t="s">
        <v>1278</v>
      </c>
      <c r="AB857" s="73">
        <v>3203809</v>
      </c>
      <c r="AH857" s="54" t="str">
        <f t="shared" si="83"/>
        <v>ESMuqui</v>
      </c>
      <c r="AI857" s="73">
        <v>3203809</v>
      </c>
    </row>
    <row r="858" spans="26:35" x14ac:dyDescent="0.25">
      <c r="Z858" s="73" t="s">
        <v>54</v>
      </c>
      <c r="AA858" s="73" t="s">
        <v>1299</v>
      </c>
      <c r="AB858" s="73">
        <v>3203908</v>
      </c>
      <c r="AH858" s="54" t="str">
        <f t="shared" si="83"/>
        <v>ESNova Venécia</v>
      </c>
      <c r="AI858" s="73">
        <v>3203908</v>
      </c>
    </row>
    <row r="859" spans="26:35" x14ac:dyDescent="0.25">
      <c r="Z859" s="73" t="s">
        <v>54</v>
      </c>
      <c r="AA859" s="73" t="s">
        <v>1321</v>
      </c>
      <c r="AB859" s="73">
        <v>3204005</v>
      </c>
      <c r="AH859" s="54" t="str">
        <f t="shared" si="83"/>
        <v>ESPancas</v>
      </c>
      <c r="AI859" s="73">
        <v>3204005</v>
      </c>
    </row>
    <row r="860" spans="26:35" x14ac:dyDescent="0.25">
      <c r="Z860" s="73" t="s">
        <v>54</v>
      </c>
      <c r="AA860" s="73" t="s">
        <v>1343</v>
      </c>
      <c r="AB860" s="73">
        <v>3204054</v>
      </c>
      <c r="AH860" s="54" t="str">
        <f t="shared" si="83"/>
        <v>ESPedro Canário</v>
      </c>
      <c r="AI860" s="73">
        <v>3204054</v>
      </c>
    </row>
    <row r="861" spans="26:35" x14ac:dyDescent="0.25">
      <c r="Z861" s="73" t="s">
        <v>54</v>
      </c>
      <c r="AA861" s="73" t="s">
        <v>1364</v>
      </c>
      <c r="AB861" s="73">
        <v>3204104</v>
      </c>
      <c r="AH861" s="54" t="str">
        <f t="shared" si="83"/>
        <v>ESPinheiros</v>
      </c>
      <c r="AI861" s="73">
        <v>3204104</v>
      </c>
    </row>
    <row r="862" spans="26:35" x14ac:dyDescent="0.25">
      <c r="Z862" s="73" t="s">
        <v>54</v>
      </c>
      <c r="AA862" s="73" t="s">
        <v>1386</v>
      </c>
      <c r="AB862" s="73">
        <v>3204203</v>
      </c>
      <c r="AH862" s="54" t="str">
        <f t="shared" si="83"/>
        <v>ESPiúma</v>
      </c>
      <c r="AI862" s="73">
        <v>3204203</v>
      </c>
    </row>
    <row r="863" spans="26:35" x14ac:dyDescent="0.25">
      <c r="Z863" s="73" t="s">
        <v>54</v>
      </c>
      <c r="AA863" s="73" t="s">
        <v>1408</v>
      </c>
      <c r="AB863" s="73">
        <v>3204252</v>
      </c>
      <c r="AH863" s="54" t="str">
        <f t="shared" si="83"/>
        <v>ESPonto Belo</v>
      </c>
      <c r="AI863" s="73">
        <v>3204252</v>
      </c>
    </row>
    <row r="864" spans="26:35" x14ac:dyDescent="0.25">
      <c r="Z864" s="73" t="s">
        <v>54</v>
      </c>
      <c r="AA864" s="73" t="s">
        <v>1430</v>
      </c>
      <c r="AB864" s="73">
        <v>3204302</v>
      </c>
      <c r="AH864" s="54" t="str">
        <f t="shared" si="83"/>
        <v>ESPresidente Kennedy</v>
      </c>
      <c r="AI864" s="73">
        <v>3204302</v>
      </c>
    </row>
    <row r="865" spans="26:35" x14ac:dyDescent="0.25">
      <c r="Z865" s="73" t="s">
        <v>54</v>
      </c>
      <c r="AA865" s="73" t="s">
        <v>1451</v>
      </c>
      <c r="AB865" s="73">
        <v>3204351</v>
      </c>
      <c r="AH865" s="54" t="str">
        <f t="shared" si="83"/>
        <v>ESRio Bananal</v>
      </c>
      <c r="AI865" s="73">
        <v>3204351</v>
      </c>
    </row>
    <row r="866" spans="26:35" x14ac:dyDescent="0.25">
      <c r="Z866" s="73" t="s">
        <v>54</v>
      </c>
      <c r="AA866" s="73" t="s">
        <v>1471</v>
      </c>
      <c r="AB866" s="73">
        <v>3204401</v>
      </c>
      <c r="AH866" s="54" t="str">
        <f t="shared" si="83"/>
        <v>ESRio Novo do Sul</v>
      </c>
      <c r="AI866" s="73">
        <v>3204401</v>
      </c>
    </row>
    <row r="867" spans="26:35" x14ac:dyDescent="0.25">
      <c r="Z867" s="73" t="s">
        <v>54</v>
      </c>
      <c r="AA867" s="73" t="s">
        <v>1493</v>
      </c>
      <c r="AB867" s="73">
        <v>3204500</v>
      </c>
      <c r="AH867" s="54" t="str">
        <f t="shared" si="83"/>
        <v>ESSanta Leopoldina</v>
      </c>
      <c r="AI867" s="73">
        <v>3204500</v>
      </c>
    </row>
    <row r="868" spans="26:35" x14ac:dyDescent="0.25">
      <c r="Z868" s="73" t="s">
        <v>54</v>
      </c>
      <c r="AA868" s="73" t="s">
        <v>1513</v>
      </c>
      <c r="AB868" s="73">
        <v>3204559</v>
      </c>
      <c r="AH868" s="54" t="str">
        <f t="shared" si="83"/>
        <v>ESSanta Maria de Jetibá</v>
      </c>
      <c r="AI868" s="73">
        <v>3204559</v>
      </c>
    </row>
    <row r="869" spans="26:35" x14ac:dyDescent="0.25">
      <c r="Z869" s="73" t="s">
        <v>54</v>
      </c>
      <c r="AA869" s="73" t="s">
        <v>1534</v>
      </c>
      <c r="AB869" s="73">
        <v>3204609</v>
      </c>
      <c r="AH869" s="54" t="str">
        <f t="shared" si="83"/>
        <v>ESSanta Teresa</v>
      </c>
      <c r="AI869" s="73">
        <v>3204609</v>
      </c>
    </row>
    <row r="870" spans="26:35" x14ac:dyDescent="0.25">
      <c r="Z870" s="73" t="s">
        <v>54</v>
      </c>
      <c r="AA870" s="73" t="s">
        <v>1555</v>
      </c>
      <c r="AB870" s="73">
        <v>3204658</v>
      </c>
      <c r="AH870" s="54" t="str">
        <f t="shared" si="83"/>
        <v>ESSão Domingos do Norte</v>
      </c>
      <c r="AI870" s="73">
        <v>3204658</v>
      </c>
    </row>
    <row r="871" spans="26:35" x14ac:dyDescent="0.25">
      <c r="Z871" s="73" t="s">
        <v>54</v>
      </c>
      <c r="AA871" s="73" t="s">
        <v>1574</v>
      </c>
      <c r="AB871" s="73">
        <v>3204708</v>
      </c>
      <c r="AH871" s="54" t="str">
        <f t="shared" si="83"/>
        <v>ESSão Gabriel da Palha</v>
      </c>
      <c r="AI871" s="73">
        <v>3204708</v>
      </c>
    </row>
    <row r="872" spans="26:35" x14ac:dyDescent="0.25">
      <c r="Z872" s="73" t="s">
        <v>54</v>
      </c>
      <c r="AA872" s="73" t="s">
        <v>1594</v>
      </c>
      <c r="AB872" s="73">
        <v>3204807</v>
      </c>
      <c r="AH872" s="54" t="str">
        <f t="shared" si="83"/>
        <v>ESSão José do Calçado</v>
      </c>
      <c r="AI872" s="73">
        <v>3204807</v>
      </c>
    </row>
    <row r="873" spans="26:35" x14ac:dyDescent="0.25">
      <c r="Z873" s="73" t="s">
        <v>54</v>
      </c>
      <c r="AA873" s="73" t="s">
        <v>1614</v>
      </c>
      <c r="AB873" s="73">
        <v>3204906</v>
      </c>
      <c r="AH873" s="54" t="str">
        <f t="shared" si="83"/>
        <v>ESSão Mateus</v>
      </c>
      <c r="AI873" s="73">
        <v>3204906</v>
      </c>
    </row>
    <row r="874" spans="26:35" x14ac:dyDescent="0.25">
      <c r="Z874" s="73" t="s">
        <v>54</v>
      </c>
      <c r="AA874" s="73" t="s">
        <v>1635</v>
      </c>
      <c r="AB874" s="73">
        <v>3204955</v>
      </c>
      <c r="AH874" s="54" t="str">
        <f t="shared" si="83"/>
        <v>ESSão Roque do Canaã</v>
      </c>
      <c r="AI874" s="73">
        <v>3204955</v>
      </c>
    </row>
    <row r="875" spans="26:35" x14ac:dyDescent="0.25">
      <c r="Z875" s="73" t="s">
        <v>54</v>
      </c>
      <c r="AA875" s="73" t="s">
        <v>1656</v>
      </c>
      <c r="AB875" s="73">
        <v>3205002</v>
      </c>
      <c r="AH875" s="54" t="str">
        <f t="shared" si="83"/>
        <v>ESSerra</v>
      </c>
      <c r="AI875" s="73">
        <v>3205002</v>
      </c>
    </row>
    <row r="876" spans="26:35" x14ac:dyDescent="0.25">
      <c r="Z876" s="73" t="s">
        <v>54</v>
      </c>
      <c r="AA876" s="73" t="s">
        <v>1676</v>
      </c>
      <c r="AB876" s="73">
        <v>3205010</v>
      </c>
      <c r="AH876" s="54" t="str">
        <f t="shared" si="83"/>
        <v>ESSooretama</v>
      </c>
      <c r="AI876" s="73">
        <v>3205010</v>
      </c>
    </row>
    <row r="877" spans="26:35" x14ac:dyDescent="0.25">
      <c r="Z877" s="73" t="s">
        <v>54</v>
      </c>
      <c r="AA877" s="73" t="s">
        <v>1697</v>
      </c>
      <c r="AB877" s="73">
        <v>3205036</v>
      </c>
      <c r="AH877" s="54" t="str">
        <f t="shared" si="83"/>
        <v>ESVargem Alta</v>
      </c>
      <c r="AI877" s="73">
        <v>3205036</v>
      </c>
    </row>
    <row r="878" spans="26:35" x14ac:dyDescent="0.25">
      <c r="Z878" s="73" t="s">
        <v>54</v>
      </c>
      <c r="AA878" s="73" t="s">
        <v>1717</v>
      </c>
      <c r="AB878" s="73">
        <v>3205069</v>
      </c>
      <c r="AH878" s="54" t="str">
        <f t="shared" si="83"/>
        <v>ESVenda Nova do Imigrante</v>
      </c>
      <c r="AI878" s="73">
        <v>3205069</v>
      </c>
    </row>
    <row r="879" spans="26:35" x14ac:dyDescent="0.25">
      <c r="Z879" s="73" t="s">
        <v>54</v>
      </c>
      <c r="AA879" s="73" t="s">
        <v>1738</v>
      </c>
      <c r="AB879" s="73">
        <v>3205101</v>
      </c>
      <c r="AH879" s="54" t="str">
        <f t="shared" si="83"/>
        <v>ESViana</v>
      </c>
      <c r="AI879" s="73">
        <v>3205101</v>
      </c>
    </row>
    <row r="880" spans="26:35" x14ac:dyDescent="0.25">
      <c r="Z880" s="73" t="s">
        <v>54</v>
      </c>
      <c r="AA880" s="73" t="s">
        <v>1758</v>
      </c>
      <c r="AB880" s="73">
        <v>3205150</v>
      </c>
      <c r="AH880" s="54" t="str">
        <f t="shared" si="83"/>
        <v>ESVila Pavão</v>
      </c>
      <c r="AI880" s="73">
        <v>3205150</v>
      </c>
    </row>
    <row r="881" spans="26:35" x14ac:dyDescent="0.25">
      <c r="Z881" s="73" t="s">
        <v>54</v>
      </c>
      <c r="AA881" s="73" t="s">
        <v>1779</v>
      </c>
      <c r="AB881" s="73">
        <v>3205176</v>
      </c>
      <c r="AH881" s="54" t="str">
        <f t="shared" si="83"/>
        <v>ESVila Valério</v>
      </c>
      <c r="AI881" s="73">
        <v>3205176</v>
      </c>
    </row>
    <row r="882" spans="26:35" x14ac:dyDescent="0.25">
      <c r="Z882" s="73" t="s">
        <v>54</v>
      </c>
      <c r="AA882" s="73" t="s">
        <v>1798</v>
      </c>
      <c r="AB882" s="73">
        <v>3205200</v>
      </c>
      <c r="AH882" s="54" t="str">
        <f t="shared" si="83"/>
        <v>ESVila Velha</v>
      </c>
      <c r="AI882" s="73">
        <v>3205200</v>
      </c>
    </row>
    <row r="883" spans="26:35" x14ac:dyDescent="0.25">
      <c r="Z883" s="73" t="s">
        <v>54</v>
      </c>
      <c r="AA883" s="73" t="s">
        <v>1817</v>
      </c>
      <c r="AB883" s="73">
        <v>3205309</v>
      </c>
      <c r="AH883" s="54" t="str">
        <f t="shared" si="83"/>
        <v>ESVitória</v>
      </c>
      <c r="AI883" s="73">
        <v>3205309</v>
      </c>
    </row>
    <row r="884" spans="26:35" x14ac:dyDescent="0.25">
      <c r="Z884" s="73" t="s">
        <v>57</v>
      </c>
      <c r="AA884" s="73" t="s">
        <v>99</v>
      </c>
      <c r="AB884" s="73">
        <v>5200050</v>
      </c>
      <c r="AH884" s="54" t="str">
        <f t="shared" si="83"/>
        <v>GOAbadia de Goiás</v>
      </c>
      <c r="AI884" s="73">
        <v>5200050</v>
      </c>
    </row>
    <row r="885" spans="26:35" x14ac:dyDescent="0.25">
      <c r="Z885" s="73" t="s">
        <v>57</v>
      </c>
      <c r="AA885" s="73" t="s">
        <v>124</v>
      </c>
      <c r="AB885" s="73">
        <v>5200100</v>
      </c>
      <c r="AH885" s="54" t="str">
        <f t="shared" si="83"/>
        <v>GOAbadiânia</v>
      </c>
      <c r="AI885" s="73">
        <v>5200100</v>
      </c>
    </row>
    <row r="886" spans="26:35" x14ac:dyDescent="0.25">
      <c r="Z886" s="73" t="s">
        <v>57</v>
      </c>
      <c r="AA886" s="73" t="s">
        <v>150</v>
      </c>
      <c r="AB886" s="73">
        <v>5200134</v>
      </c>
      <c r="AH886" s="54" t="str">
        <f t="shared" si="83"/>
        <v>GOAcreúna</v>
      </c>
      <c r="AI886" s="73">
        <v>5200134</v>
      </c>
    </row>
    <row r="887" spans="26:35" x14ac:dyDescent="0.25">
      <c r="Z887" s="73" t="s">
        <v>57</v>
      </c>
      <c r="AA887" s="73" t="s">
        <v>175</v>
      </c>
      <c r="AB887" s="73">
        <v>5200159</v>
      </c>
      <c r="AH887" s="54" t="str">
        <f t="shared" si="83"/>
        <v>GOAdelândia</v>
      </c>
      <c r="AI887" s="73">
        <v>5200159</v>
      </c>
    </row>
    <row r="888" spans="26:35" x14ac:dyDescent="0.25">
      <c r="Z888" s="73" t="s">
        <v>57</v>
      </c>
      <c r="AA888" s="73" t="s">
        <v>201</v>
      </c>
      <c r="AB888" s="73">
        <v>5200175</v>
      </c>
      <c r="AH888" s="54" t="str">
        <f t="shared" si="83"/>
        <v>GOÁgua Fria de Goiás</v>
      </c>
      <c r="AI888" s="73">
        <v>5200175</v>
      </c>
    </row>
    <row r="889" spans="26:35" x14ac:dyDescent="0.25">
      <c r="Z889" s="73" t="s">
        <v>57</v>
      </c>
      <c r="AA889" s="73" t="s">
        <v>227</v>
      </c>
      <c r="AB889" s="73">
        <v>5200209</v>
      </c>
      <c r="AH889" s="54" t="str">
        <f t="shared" si="83"/>
        <v>GOÁgua Limpa</v>
      </c>
      <c r="AI889" s="73">
        <v>5200209</v>
      </c>
    </row>
    <row r="890" spans="26:35" x14ac:dyDescent="0.25">
      <c r="Z890" s="73" t="s">
        <v>57</v>
      </c>
      <c r="AA890" s="73" t="s">
        <v>251</v>
      </c>
      <c r="AB890" s="73">
        <v>5200258</v>
      </c>
      <c r="AH890" s="54" t="str">
        <f t="shared" si="83"/>
        <v>GOÁguas Lindas de Goiás</v>
      </c>
      <c r="AI890" s="73">
        <v>5200258</v>
      </c>
    </row>
    <row r="891" spans="26:35" x14ac:dyDescent="0.25">
      <c r="Z891" s="73" t="s">
        <v>57</v>
      </c>
      <c r="AA891" s="73" t="s">
        <v>276</v>
      </c>
      <c r="AB891" s="73">
        <v>5200308</v>
      </c>
      <c r="AH891" s="54" t="str">
        <f t="shared" si="83"/>
        <v>GOAlexânia</v>
      </c>
      <c r="AI891" s="73">
        <v>5200308</v>
      </c>
    </row>
    <row r="892" spans="26:35" x14ac:dyDescent="0.25">
      <c r="Z892" s="73" t="s">
        <v>57</v>
      </c>
      <c r="AA892" s="73" t="s">
        <v>302</v>
      </c>
      <c r="AB892" s="73">
        <v>5200506</v>
      </c>
      <c r="AH892" s="54" t="str">
        <f t="shared" si="83"/>
        <v>GOAloândia</v>
      </c>
      <c r="AI892" s="73">
        <v>5200506</v>
      </c>
    </row>
    <row r="893" spans="26:35" x14ac:dyDescent="0.25">
      <c r="Z893" s="73" t="s">
        <v>57</v>
      </c>
      <c r="AA893" s="73" t="s">
        <v>328</v>
      </c>
      <c r="AB893" s="73">
        <v>5200555</v>
      </c>
      <c r="AH893" s="54" t="str">
        <f t="shared" si="83"/>
        <v>GOAlto Horizonte</v>
      </c>
      <c r="AI893" s="73">
        <v>5200555</v>
      </c>
    </row>
    <row r="894" spans="26:35" x14ac:dyDescent="0.25">
      <c r="Z894" s="73" t="s">
        <v>57</v>
      </c>
      <c r="AA894" s="73" t="s">
        <v>353</v>
      </c>
      <c r="AB894" s="73">
        <v>5200605</v>
      </c>
      <c r="AH894" s="54" t="str">
        <f t="shared" si="83"/>
        <v>GOAlto Paraíso de Goiás</v>
      </c>
      <c r="AI894" s="73">
        <v>5200605</v>
      </c>
    </row>
    <row r="895" spans="26:35" x14ac:dyDescent="0.25">
      <c r="Z895" s="73" t="s">
        <v>57</v>
      </c>
      <c r="AA895" s="73" t="s">
        <v>377</v>
      </c>
      <c r="AB895" s="73">
        <v>5200803</v>
      </c>
      <c r="AH895" s="54" t="str">
        <f t="shared" si="83"/>
        <v>GOAlvorada do Norte</v>
      </c>
      <c r="AI895" s="73">
        <v>5200803</v>
      </c>
    </row>
    <row r="896" spans="26:35" x14ac:dyDescent="0.25">
      <c r="Z896" s="73" t="s">
        <v>57</v>
      </c>
      <c r="AA896" s="73" t="s">
        <v>402</v>
      </c>
      <c r="AB896" s="73">
        <v>5200829</v>
      </c>
      <c r="AH896" s="54" t="str">
        <f t="shared" si="83"/>
        <v>GOAmaralina</v>
      </c>
      <c r="AI896" s="73">
        <v>5200829</v>
      </c>
    </row>
    <row r="897" spans="26:35" x14ac:dyDescent="0.25">
      <c r="Z897" s="73" t="s">
        <v>57</v>
      </c>
      <c r="AA897" s="73" t="s">
        <v>427</v>
      </c>
      <c r="AB897" s="73">
        <v>5200852</v>
      </c>
      <c r="AH897" s="54" t="str">
        <f t="shared" si="83"/>
        <v>GOAmericano do Brasil</v>
      </c>
      <c r="AI897" s="73">
        <v>5200852</v>
      </c>
    </row>
    <row r="898" spans="26:35" x14ac:dyDescent="0.25">
      <c r="Z898" s="73" t="s">
        <v>57</v>
      </c>
      <c r="AA898" s="73" t="s">
        <v>453</v>
      </c>
      <c r="AB898" s="73">
        <v>5200902</v>
      </c>
      <c r="AH898" s="54" t="str">
        <f t="shared" si="83"/>
        <v>GOAmorinópolis</v>
      </c>
      <c r="AI898" s="73">
        <v>5200902</v>
      </c>
    </row>
    <row r="899" spans="26:35" x14ac:dyDescent="0.25">
      <c r="Z899" s="73" t="s">
        <v>57</v>
      </c>
      <c r="AA899" s="73" t="s">
        <v>478</v>
      </c>
      <c r="AB899" s="73">
        <v>5201108</v>
      </c>
      <c r="AH899" s="54" t="str">
        <f t="shared" ref="AH899:AH962" si="84">CONCATENATE(Z899,AA899)</f>
        <v>GOAnápolis</v>
      </c>
      <c r="AI899" s="73">
        <v>5201108</v>
      </c>
    </row>
    <row r="900" spans="26:35" x14ac:dyDescent="0.25">
      <c r="Z900" s="73" t="s">
        <v>57</v>
      </c>
      <c r="AA900" s="73" t="s">
        <v>502</v>
      </c>
      <c r="AB900" s="73">
        <v>5201207</v>
      </c>
      <c r="AH900" s="54" t="str">
        <f t="shared" si="84"/>
        <v>GOAnhanguera</v>
      </c>
      <c r="AI900" s="73">
        <v>5201207</v>
      </c>
    </row>
    <row r="901" spans="26:35" x14ac:dyDescent="0.25">
      <c r="Z901" s="73" t="s">
        <v>57</v>
      </c>
      <c r="AA901" s="73" t="s">
        <v>525</v>
      </c>
      <c r="AB901" s="73">
        <v>5201306</v>
      </c>
      <c r="AH901" s="54" t="str">
        <f t="shared" si="84"/>
        <v>GOAnicuns</v>
      </c>
      <c r="AI901" s="73">
        <v>5201306</v>
      </c>
    </row>
    <row r="902" spans="26:35" x14ac:dyDescent="0.25">
      <c r="Z902" s="73" t="s">
        <v>57</v>
      </c>
      <c r="AA902" s="73" t="s">
        <v>549</v>
      </c>
      <c r="AB902" s="73">
        <v>5201405</v>
      </c>
      <c r="AH902" s="54" t="str">
        <f t="shared" si="84"/>
        <v>GOAparecida de Goiânia</v>
      </c>
      <c r="AI902" s="73">
        <v>5201405</v>
      </c>
    </row>
    <row r="903" spans="26:35" x14ac:dyDescent="0.25">
      <c r="Z903" s="73" t="s">
        <v>57</v>
      </c>
      <c r="AA903" s="73" t="s">
        <v>572</v>
      </c>
      <c r="AB903" s="73">
        <v>5201454</v>
      </c>
      <c r="AH903" s="54" t="str">
        <f t="shared" si="84"/>
        <v>GOAparecida do Rio Doce</v>
      </c>
      <c r="AI903" s="73">
        <v>5201454</v>
      </c>
    </row>
    <row r="904" spans="26:35" x14ac:dyDescent="0.25">
      <c r="Z904" s="73" t="s">
        <v>57</v>
      </c>
      <c r="AA904" s="73" t="s">
        <v>595</v>
      </c>
      <c r="AB904" s="73">
        <v>5201504</v>
      </c>
      <c r="AH904" s="54" t="str">
        <f t="shared" si="84"/>
        <v>GOAporé</v>
      </c>
      <c r="AI904" s="73">
        <v>5201504</v>
      </c>
    </row>
    <row r="905" spans="26:35" x14ac:dyDescent="0.25">
      <c r="Z905" s="73" t="s">
        <v>57</v>
      </c>
      <c r="AA905" s="73" t="s">
        <v>618</v>
      </c>
      <c r="AB905" s="73">
        <v>5201603</v>
      </c>
      <c r="AH905" s="54" t="str">
        <f t="shared" si="84"/>
        <v>GOAraçu</v>
      </c>
      <c r="AI905" s="73">
        <v>5201603</v>
      </c>
    </row>
    <row r="906" spans="26:35" x14ac:dyDescent="0.25">
      <c r="Z906" s="73" t="s">
        <v>57</v>
      </c>
      <c r="AA906" s="73" t="s">
        <v>639</v>
      </c>
      <c r="AB906" s="73">
        <v>5201702</v>
      </c>
      <c r="AH906" s="54" t="str">
        <f t="shared" si="84"/>
        <v>GOAragarças</v>
      </c>
      <c r="AI906" s="73">
        <v>5201702</v>
      </c>
    </row>
    <row r="907" spans="26:35" x14ac:dyDescent="0.25">
      <c r="Z907" s="73" t="s">
        <v>57</v>
      </c>
      <c r="AA907" s="73" t="s">
        <v>660</v>
      </c>
      <c r="AB907" s="73">
        <v>5201801</v>
      </c>
      <c r="AH907" s="54" t="str">
        <f t="shared" si="84"/>
        <v>GOAragoiânia</v>
      </c>
      <c r="AI907" s="73">
        <v>5201801</v>
      </c>
    </row>
    <row r="908" spans="26:35" x14ac:dyDescent="0.25">
      <c r="Z908" s="73" t="s">
        <v>57</v>
      </c>
      <c r="AA908" s="73" t="s">
        <v>681</v>
      </c>
      <c r="AB908" s="73">
        <v>5202155</v>
      </c>
      <c r="AH908" s="54" t="str">
        <f t="shared" si="84"/>
        <v>GOAraguapaz</v>
      </c>
      <c r="AI908" s="73">
        <v>5202155</v>
      </c>
    </row>
    <row r="909" spans="26:35" x14ac:dyDescent="0.25">
      <c r="Z909" s="73" t="s">
        <v>57</v>
      </c>
      <c r="AA909" s="73" t="s">
        <v>701</v>
      </c>
      <c r="AB909" s="73">
        <v>5202353</v>
      </c>
      <c r="AH909" s="54" t="str">
        <f t="shared" si="84"/>
        <v>GOArenópolis</v>
      </c>
      <c r="AI909" s="73">
        <v>5202353</v>
      </c>
    </row>
    <row r="910" spans="26:35" x14ac:dyDescent="0.25">
      <c r="Z910" s="73" t="s">
        <v>57</v>
      </c>
      <c r="AA910" s="73" t="s">
        <v>723</v>
      </c>
      <c r="AB910" s="73">
        <v>5202502</v>
      </c>
      <c r="AH910" s="54" t="str">
        <f t="shared" si="84"/>
        <v>GOAruanã</v>
      </c>
      <c r="AI910" s="73">
        <v>5202502</v>
      </c>
    </row>
    <row r="911" spans="26:35" x14ac:dyDescent="0.25">
      <c r="Z911" s="73" t="s">
        <v>57</v>
      </c>
      <c r="AA911" s="73" t="s">
        <v>745</v>
      </c>
      <c r="AB911" s="73">
        <v>5202601</v>
      </c>
      <c r="AH911" s="54" t="str">
        <f t="shared" si="84"/>
        <v>GOAurilândia</v>
      </c>
      <c r="AI911" s="73">
        <v>5202601</v>
      </c>
    </row>
    <row r="912" spans="26:35" x14ac:dyDescent="0.25">
      <c r="Z912" s="73" t="s">
        <v>57</v>
      </c>
      <c r="AA912" s="73" t="s">
        <v>766</v>
      </c>
      <c r="AB912" s="73">
        <v>5202809</v>
      </c>
      <c r="AH912" s="54" t="str">
        <f t="shared" si="84"/>
        <v>GOAvelinópolis</v>
      </c>
      <c r="AI912" s="73">
        <v>5202809</v>
      </c>
    </row>
    <row r="913" spans="26:35" x14ac:dyDescent="0.25">
      <c r="Z913" s="73" t="s">
        <v>57</v>
      </c>
      <c r="AA913" s="73" t="s">
        <v>789</v>
      </c>
      <c r="AB913" s="73">
        <v>5203104</v>
      </c>
      <c r="AH913" s="54" t="str">
        <f t="shared" si="84"/>
        <v>GOBaliza</v>
      </c>
      <c r="AI913" s="73">
        <v>5203104</v>
      </c>
    </row>
    <row r="914" spans="26:35" x14ac:dyDescent="0.25">
      <c r="Z914" s="73" t="s">
        <v>57</v>
      </c>
      <c r="AA914" s="73" t="s">
        <v>810</v>
      </c>
      <c r="AB914" s="73">
        <v>5203203</v>
      </c>
      <c r="AH914" s="54" t="str">
        <f t="shared" si="84"/>
        <v>GOBarro Alto</v>
      </c>
      <c r="AI914" s="73">
        <v>5203203</v>
      </c>
    </row>
    <row r="915" spans="26:35" x14ac:dyDescent="0.25">
      <c r="Z915" s="73" t="s">
        <v>57</v>
      </c>
      <c r="AA915" s="73" t="s">
        <v>831</v>
      </c>
      <c r="AB915" s="73">
        <v>5203302</v>
      </c>
      <c r="AH915" s="54" t="str">
        <f t="shared" si="84"/>
        <v>GOBela Vista de Goiás</v>
      </c>
      <c r="AI915" s="73">
        <v>5203302</v>
      </c>
    </row>
    <row r="916" spans="26:35" x14ac:dyDescent="0.25">
      <c r="Z916" s="73" t="s">
        <v>57</v>
      </c>
      <c r="AA916" s="73" t="s">
        <v>853</v>
      </c>
      <c r="AB916" s="73">
        <v>5203401</v>
      </c>
      <c r="AH916" s="54" t="str">
        <f t="shared" si="84"/>
        <v>GOBom Jardim de Goiás</v>
      </c>
      <c r="AI916" s="73">
        <v>5203401</v>
      </c>
    </row>
    <row r="917" spans="26:35" x14ac:dyDescent="0.25">
      <c r="Z917" s="73" t="s">
        <v>57</v>
      </c>
      <c r="AA917" s="73" t="s">
        <v>875</v>
      </c>
      <c r="AB917" s="73">
        <v>5203500</v>
      </c>
      <c r="AH917" s="54" t="str">
        <f t="shared" si="84"/>
        <v>GOBom Jesus de Goiás</v>
      </c>
      <c r="AI917" s="73">
        <v>5203500</v>
      </c>
    </row>
    <row r="918" spans="26:35" x14ac:dyDescent="0.25">
      <c r="Z918" s="73" t="s">
        <v>57</v>
      </c>
      <c r="AA918" s="73" t="s">
        <v>897</v>
      </c>
      <c r="AB918" s="73">
        <v>5203559</v>
      </c>
      <c r="AH918" s="54" t="str">
        <f t="shared" si="84"/>
        <v>GOBonfinópolis</v>
      </c>
      <c r="AI918" s="73">
        <v>5203559</v>
      </c>
    </row>
    <row r="919" spans="26:35" x14ac:dyDescent="0.25">
      <c r="Z919" s="73" t="s">
        <v>57</v>
      </c>
      <c r="AA919" s="73" t="s">
        <v>920</v>
      </c>
      <c r="AB919" s="73">
        <v>5203575</v>
      </c>
      <c r="AH919" s="54" t="str">
        <f t="shared" si="84"/>
        <v>GOBonópolis</v>
      </c>
      <c r="AI919" s="73">
        <v>5203575</v>
      </c>
    </row>
    <row r="920" spans="26:35" x14ac:dyDescent="0.25">
      <c r="Z920" s="73" t="s">
        <v>57</v>
      </c>
      <c r="AA920" s="73" t="s">
        <v>943</v>
      </c>
      <c r="AB920" s="73">
        <v>5203609</v>
      </c>
      <c r="AH920" s="54" t="str">
        <f t="shared" si="84"/>
        <v>GOBrazabrantes</v>
      </c>
      <c r="AI920" s="73">
        <v>5203609</v>
      </c>
    </row>
    <row r="921" spans="26:35" x14ac:dyDescent="0.25">
      <c r="Z921" s="73" t="s">
        <v>57</v>
      </c>
      <c r="AA921" s="73" t="s">
        <v>965</v>
      </c>
      <c r="AB921" s="73">
        <v>5203807</v>
      </c>
      <c r="AH921" s="54" t="str">
        <f t="shared" si="84"/>
        <v>GOBritânia</v>
      </c>
      <c r="AI921" s="73">
        <v>5203807</v>
      </c>
    </row>
    <row r="922" spans="26:35" x14ac:dyDescent="0.25">
      <c r="Z922" s="73" t="s">
        <v>57</v>
      </c>
      <c r="AA922" s="73" t="s">
        <v>987</v>
      </c>
      <c r="AB922" s="73">
        <v>5203906</v>
      </c>
      <c r="AH922" s="54" t="str">
        <f t="shared" si="84"/>
        <v>GOBuriti Alegre</v>
      </c>
      <c r="AI922" s="73">
        <v>5203906</v>
      </c>
    </row>
    <row r="923" spans="26:35" x14ac:dyDescent="0.25">
      <c r="Z923" s="73" t="s">
        <v>57</v>
      </c>
      <c r="AA923" s="73" t="s">
        <v>1010</v>
      </c>
      <c r="AB923" s="73">
        <v>5203939</v>
      </c>
      <c r="AH923" s="54" t="str">
        <f t="shared" si="84"/>
        <v>GOBuriti de Goiás</v>
      </c>
      <c r="AI923" s="73">
        <v>5203939</v>
      </c>
    </row>
    <row r="924" spans="26:35" x14ac:dyDescent="0.25">
      <c r="Z924" s="73" t="s">
        <v>57</v>
      </c>
      <c r="AA924" s="73" t="s">
        <v>1032</v>
      </c>
      <c r="AB924" s="73">
        <v>5203962</v>
      </c>
      <c r="AH924" s="54" t="str">
        <f t="shared" si="84"/>
        <v>GOBuritinópolis</v>
      </c>
      <c r="AI924" s="73">
        <v>5203962</v>
      </c>
    </row>
    <row r="925" spans="26:35" x14ac:dyDescent="0.25">
      <c r="Z925" s="73" t="s">
        <v>57</v>
      </c>
      <c r="AA925" s="73" t="s">
        <v>1054</v>
      </c>
      <c r="AB925" s="73">
        <v>5204003</v>
      </c>
      <c r="AH925" s="54" t="str">
        <f t="shared" si="84"/>
        <v>GOCabeceiras</v>
      </c>
      <c r="AI925" s="73">
        <v>5204003</v>
      </c>
    </row>
    <row r="926" spans="26:35" x14ac:dyDescent="0.25">
      <c r="Z926" s="73" t="s">
        <v>57</v>
      </c>
      <c r="AA926" s="73" t="s">
        <v>1076</v>
      </c>
      <c r="AB926" s="73">
        <v>5204102</v>
      </c>
      <c r="AH926" s="54" t="str">
        <f t="shared" si="84"/>
        <v>GOCachoeira Alta</v>
      </c>
      <c r="AI926" s="73">
        <v>5204102</v>
      </c>
    </row>
    <row r="927" spans="26:35" x14ac:dyDescent="0.25">
      <c r="Z927" s="73" t="s">
        <v>57</v>
      </c>
      <c r="AA927" s="73" t="s">
        <v>1098</v>
      </c>
      <c r="AB927" s="73">
        <v>5204201</v>
      </c>
      <c r="AH927" s="54" t="str">
        <f t="shared" si="84"/>
        <v>GOCachoeira de Goiás</v>
      </c>
      <c r="AI927" s="73">
        <v>5204201</v>
      </c>
    </row>
    <row r="928" spans="26:35" x14ac:dyDescent="0.25">
      <c r="Z928" s="73" t="s">
        <v>57</v>
      </c>
      <c r="AA928" s="73" t="s">
        <v>1121</v>
      </c>
      <c r="AB928" s="73">
        <v>5204250</v>
      </c>
      <c r="AH928" s="54" t="str">
        <f t="shared" si="84"/>
        <v>GOCachoeira Dourada</v>
      </c>
      <c r="AI928" s="73">
        <v>5204250</v>
      </c>
    </row>
    <row r="929" spans="26:35" x14ac:dyDescent="0.25">
      <c r="Z929" s="73" t="s">
        <v>57</v>
      </c>
      <c r="AA929" s="73" t="s">
        <v>1144</v>
      </c>
      <c r="AB929" s="73">
        <v>5204300</v>
      </c>
      <c r="AH929" s="54" t="str">
        <f t="shared" si="84"/>
        <v>GOCaçu</v>
      </c>
      <c r="AI929" s="73">
        <v>5204300</v>
      </c>
    </row>
    <row r="930" spans="26:35" x14ac:dyDescent="0.25">
      <c r="Z930" s="73" t="s">
        <v>57</v>
      </c>
      <c r="AA930" s="73" t="s">
        <v>1167</v>
      </c>
      <c r="AB930" s="73">
        <v>5204409</v>
      </c>
      <c r="AH930" s="54" t="str">
        <f t="shared" si="84"/>
        <v>GOCaiapônia</v>
      </c>
      <c r="AI930" s="73">
        <v>5204409</v>
      </c>
    </row>
    <row r="931" spans="26:35" x14ac:dyDescent="0.25">
      <c r="Z931" s="73" t="s">
        <v>57</v>
      </c>
      <c r="AA931" s="73" t="s">
        <v>1190</v>
      </c>
      <c r="AB931" s="73">
        <v>5204508</v>
      </c>
      <c r="AH931" s="54" t="str">
        <f t="shared" si="84"/>
        <v>GOCaldas Novas</v>
      </c>
      <c r="AI931" s="73">
        <v>5204508</v>
      </c>
    </row>
    <row r="932" spans="26:35" x14ac:dyDescent="0.25">
      <c r="Z932" s="73" t="s">
        <v>57</v>
      </c>
      <c r="AA932" s="73" t="s">
        <v>1212</v>
      </c>
      <c r="AB932" s="73">
        <v>5204557</v>
      </c>
      <c r="AH932" s="54" t="str">
        <f t="shared" si="84"/>
        <v>GOCaldazinha</v>
      </c>
      <c r="AI932" s="73">
        <v>5204557</v>
      </c>
    </row>
    <row r="933" spans="26:35" x14ac:dyDescent="0.25">
      <c r="Z933" s="73" t="s">
        <v>57</v>
      </c>
      <c r="AA933" s="73" t="s">
        <v>1233</v>
      </c>
      <c r="AB933" s="73">
        <v>5204607</v>
      </c>
      <c r="AH933" s="54" t="str">
        <f t="shared" si="84"/>
        <v>GOCampestre de Goiás</v>
      </c>
      <c r="AI933" s="73">
        <v>5204607</v>
      </c>
    </row>
    <row r="934" spans="26:35" x14ac:dyDescent="0.25">
      <c r="Z934" s="73" t="s">
        <v>57</v>
      </c>
      <c r="AA934" s="73" t="s">
        <v>1256</v>
      </c>
      <c r="AB934" s="73">
        <v>5204656</v>
      </c>
      <c r="AH934" s="54" t="str">
        <f t="shared" si="84"/>
        <v>GOCampinaçu</v>
      </c>
      <c r="AI934" s="73">
        <v>5204656</v>
      </c>
    </row>
    <row r="935" spans="26:35" x14ac:dyDescent="0.25">
      <c r="Z935" s="73" t="s">
        <v>57</v>
      </c>
      <c r="AA935" s="73" t="s">
        <v>1279</v>
      </c>
      <c r="AB935" s="73">
        <v>5204706</v>
      </c>
      <c r="AH935" s="54" t="str">
        <f t="shared" si="84"/>
        <v>GOCampinorte</v>
      </c>
      <c r="AI935" s="73">
        <v>5204706</v>
      </c>
    </row>
    <row r="936" spans="26:35" x14ac:dyDescent="0.25">
      <c r="Z936" s="73" t="s">
        <v>57</v>
      </c>
      <c r="AA936" s="73" t="s">
        <v>1300</v>
      </c>
      <c r="AB936" s="73">
        <v>5204805</v>
      </c>
      <c r="AH936" s="54" t="str">
        <f t="shared" si="84"/>
        <v>GOCampo Alegre de Goiás</v>
      </c>
      <c r="AI936" s="73">
        <v>5204805</v>
      </c>
    </row>
    <row r="937" spans="26:35" x14ac:dyDescent="0.25">
      <c r="Z937" s="73" t="s">
        <v>57</v>
      </c>
      <c r="AA937" s="73" t="s">
        <v>1322</v>
      </c>
      <c r="AB937" s="73">
        <v>5204854</v>
      </c>
      <c r="AH937" s="54" t="str">
        <f t="shared" si="84"/>
        <v>GOCampo Limpo de Goiás</v>
      </c>
      <c r="AI937" s="73">
        <v>5204854</v>
      </c>
    </row>
    <row r="938" spans="26:35" x14ac:dyDescent="0.25">
      <c r="Z938" s="73" t="s">
        <v>57</v>
      </c>
      <c r="AA938" s="73" t="s">
        <v>1344</v>
      </c>
      <c r="AB938" s="73">
        <v>5204904</v>
      </c>
      <c r="AH938" s="54" t="str">
        <f t="shared" si="84"/>
        <v>GOCampos Belos</v>
      </c>
      <c r="AI938" s="73">
        <v>5204904</v>
      </c>
    </row>
    <row r="939" spans="26:35" x14ac:dyDescent="0.25">
      <c r="Z939" s="73" t="s">
        <v>57</v>
      </c>
      <c r="AA939" s="73" t="s">
        <v>1365</v>
      </c>
      <c r="AB939" s="73">
        <v>5204953</v>
      </c>
      <c r="AH939" s="54" t="str">
        <f t="shared" si="84"/>
        <v>GOCampos Verdes</v>
      </c>
      <c r="AI939" s="73">
        <v>5204953</v>
      </c>
    </row>
    <row r="940" spans="26:35" x14ac:dyDescent="0.25">
      <c r="Z940" s="73" t="s">
        <v>57</v>
      </c>
      <c r="AA940" s="73" t="s">
        <v>1387</v>
      </c>
      <c r="AB940" s="73">
        <v>5205000</v>
      </c>
      <c r="AH940" s="54" t="str">
        <f t="shared" si="84"/>
        <v>GOCarmo do Rio Verde</v>
      </c>
      <c r="AI940" s="73">
        <v>5205000</v>
      </c>
    </row>
    <row r="941" spans="26:35" x14ac:dyDescent="0.25">
      <c r="Z941" s="73" t="s">
        <v>57</v>
      </c>
      <c r="AA941" s="73" t="s">
        <v>1409</v>
      </c>
      <c r="AB941" s="73">
        <v>5205059</v>
      </c>
      <c r="AH941" s="54" t="str">
        <f t="shared" si="84"/>
        <v>GOCastelândia</v>
      </c>
      <c r="AI941" s="73">
        <v>5205059</v>
      </c>
    </row>
    <row r="942" spans="26:35" x14ac:dyDescent="0.25">
      <c r="Z942" s="73" t="s">
        <v>57</v>
      </c>
      <c r="AA942" s="73" t="s">
        <v>1431</v>
      </c>
      <c r="AB942" s="73">
        <v>5205109</v>
      </c>
      <c r="AH942" s="54" t="str">
        <f t="shared" si="84"/>
        <v>GOCatalão</v>
      </c>
      <c r="AI942" s="73">
        <v>5205109</v>
      </c>
    </row>
    <row r="943" spans="26:35" x14ac:dyDescent="0.25">
      <c r="Z943" s="73" t="s">
        <v>57</v>
      </c>
      <c r="AA943" s="73" t="s">
        <v>1452</v>
      </c>
      <c r="AB943" s="73">
        <v>5205208</v>
      </c>
      <c r="AH943" s="54" t="str">
        <f t="shared" si="84"/>
        <v>GOCaturaí</v>
      </c>
      <c r="AI943" s="73">
        <v>5205208</v>
      </c>
    </row>
    <row r="944" spans="26:35" x14ac:dyDescent="0.25">
      <c r="Z944" s="73" t="s">
        <v>57</v>
      </c>
      <c r="AA944" s="73" t="s">
        <v>1472</v>
      </c>
      <c r="AB944" s="73">
        <v>5205307</v>
      </c>
      <c r="AH944" s="54" t="str">
        <f t="shared" si="84"/>
        <v>GOCavalcante</v>
      </c>
      <c r="AI944" s="73">
        <v>5205307</v>
      </c>
    </row>
    <row r="945" spans="26:35" x14ac:dyDescent="0.25">
      <c r="Z945" s="73" t="s">
        <v>57</v>
      </c>
      <c r="AA945" s="73" t="s">
        <v>1494</v>
      </c>
      <c r="AB945" s="73">
        <v>5205406</v>
      </c>
      <c r="AH945" s="54" t="str">
        <f t="shared" si="84"/>
        <v>GOCeres</v>
      </c>
      <c r="AI945" s="73">
        <v>5205406</v>
      </c>
    </row>
    <row r="946" spans="26:35" x14ac:dyDescent="0.25">
      <c r="Z946" s="73" t="s">
        <v>57</v>
      </c>
      <c r="AA946" s="73" t="s">
        <v>1514</v>
      </c>
      <c r="AB946" s="73">
        <v>5205455</v>
      </c>
      <c r="AH946" s="54" t="str">
        <f t="shared" si="84"/>
        <v>GOCezarina</v>
      </c>
      <c r="AI946" s="73">
        <v>5205455</v>
      </c>
    </row>
    <row r="947" spans="26:35" x14ac:dyDescent="0.25">
      <c r="Z947" s="73" t="s">
        <v>57</v>
      </c>
      <c r="AA947" s="73" t="s">
        <v>1535</v>
      </c>
      <c r="AB947" s="73">
        <v>5205471</v>
      </c>
      <c r="AH947" s="54" t="str">
        <f t="shared" si="84"/>
        <v>GOChapadão do Céu</v>
      </c>
      <c r="AI947" s="73">
        <v>5205471</v>
      </c>
    </row>
    <row r="948" spans="26:35" x14ac:dyDescent="0.25">
      <c r="Z948" s="73" t="s">
        <v>57</v>
      </c>
      <c r="AA948" s="73" t="s">
        <v>1556</v>
      </c>
      <c r="AB948" s="73">
        <v>5205497</v>
      </c>
      <c r="AH948" s="54" t="str">
        <f t="shared" si="84"/>
        <v>GOCidade Ocidental</v>
      </c>
      <c r="AI948" s="73">
        <v>5205497</v>
      </c>
    </row>
    <row r="949" spans="26:35" x14ac:dyDescent="0.25">
      <c r="Z949" s="73" t="s">
        <v>57</v>
      </c>
      <c r="AA949" s="73" t="s">
        <v>1575</v>
      </c>
      <c r="AB949" s="73">
        <v>5205513</v>
      </c>
      <c r="AH949" s="54" t="str">
        <f t="shared" si="84"/>
        <v>GOCocalzinho de Goiás</v>
      </c>
      <c r="AI949" s="73">
        <v>5205513</v>
      </c>
    </row>
    <row r="950" spans="26:35" x14ac:dyDescent="0.25">
      <c r="Z950" s="73" t="s">
        <v>57</v>
      </c>
      <c r="AA950" s="73" t="s">
        <v>1595</v>
      </c>
      <c r="AB950" s="73">
        <v>5205521</v>
      </c>
      <c r="AH950" s="54" t="str">
        <f t="shared" si="84"/>
        <v>GOColinas do Sul</v>
      </c>
      <c r="AI950" s="73">
        <v>5205521</v>
      </c>
    </row>
    <row r="951" spans="26:35" x14ac:dyDescent="0.25">
      <c r="Z951" s="73" t="s">
        <v>57</v>
      </c>
      <c r="AA951" s="73" t="s">
        <v>1615</v>
      </c>
      <c r="AB951" s="73">
        <v>5205703</v>
      </c>
      <c r="AH951" s="54" t="str">
        <f t="shared" si="84"/>
        <v>GOCórrego do Ouro</v>
      </c>
      <c r="AI951" s="73">
        <v>5205703</v>
      </c>
    </row>
    <row r="952" spans="26:35" x14ac:dyDescent="0.25">
      <c r="Z952" s="73" t="s">
        <v>57</v>
      </c>
      <c r="AA952" s="73" t="s">
        <v>1636</v>
      </c>
      <c r="AB952" s="73">
        <v>5205802</v>
      </c>
      <c r="AH952" s="54" t="str">
        <f t="shared" si="84"/>
        <v>GOCorumbá de Goiás</v>
      </c>
      <c r="AI952" s="73">
        <v>5205802</v>
      </c>
    </row>
    <row r="953" spans="26:35" x14ac:dyDescent="0.25">
      <c r="Z953" s="73" t="s">
        <v>57</v>
      </c>
      <c r="AA953" s="73" t="s">
        <v>1657</v>
      </c>
      <c r="AB953" s="73">
        <v>5205901</v>
      </c>
      <c r="AH953" s="54" t="str">
        <f t="shared" si="84"/>
        <v>GOCorumbaíba</v>
      </c>
      <c r="AI953" s="73">
        <v>5205901</v>
      </c>
    </row>
    <row r="954" spans="26:35" x14ac:dyDescent="0.25">
      <c r="Z954" s="73" t="s">
        <v>57</v>
      </c>
      <c r="AA954" s="73" t="s">
        <v>1677</v>
      </c>
      <c r="AB954" s="73">
        <v>5206206</v>
      </c>
      <c r="AH954" s="54" t="str">
        <f t="shared" si="84"/>
        <v>GOCristalina</v>
      </c>
      <c r="AI954" s="73">
        <v>5206206</v>
      </c>
    </row>
    <row r="955" spans="26:35" x14ac:dyDescent="0.25">
      <c r="Z955" s="73" t="s">
        <v>57</v>
      </c>
      <c r="AA955" s="73" t="s">
        <v>1698</v>
      </c>
      <c r="AB955" s="73">
        <v>5206305</v>
      </c>
      <c r="AH955" s="54" t="str">
        <f t="shared" si="84"/>
        <v>GOCristianópolis</v>
      </c>
      <c r="AI955" s="73">
        <v>5206305</v>
      </c>
    </row>
    <row r="956" spans="26:35" x14ac:dyDescent="0.25">
      <c r="Z956" s="73" t="s">
        <v>57</v>
      </c>
      <c r="AA956" s="73" t="s">
        <v>1718</v>
      </c>
      <c r="AB956" s="73">
        <v>5206404</v>
      </c>
      <c r="AH956" s="54" t="str">
        <f t="shared" si="84"/>
        <v>GOCrixás</v>
      </c>
      <c r="AI956" s="73">
        <v>5206404</v>
      </c>
    </row>
    <row r="957" spans="26:35" x14ac:dyDescent="0.25">
      <c r="Z957" s="73" t="s">
        <v>57</v>
      </c>
      <c r="AA957" s="73" t="s">
        <v>1739</v>
      </c>
      <c r="AB957" s="73">
        <v>5206503</v>
      </c>
      <c r="AH957" s="54" t="str">
        <f t="shared" si="84"/>
        <v>GOCromínia</v>
      </c>
      <c r="AI957" s="73">
        <v>5206503</v>
      </c>
    </row>
    <row r="958" spans="26:35" x14ac:dyDescent="0.25">
      <c r="Z958" s="73" t="s">
        <v>57</v>
      </c>
      <c r="AA958" s="73" t="s">
        <v>1759</v>
      </c>
      <c r="AB958" s="73">
        <v>5206602</v>
      </c>
      <c r="AH958" s="54" t="str">
        <f t="shared" si="84"/>
        <v>GOCumari</v>
      </c>
      <c r="AI958" s="73">
        <v>5206602</v>
      </c>
    </row>
    <row r="959" spans="26:35" x14ac:dyDescent="0.25">
      <c r="Z959" s="73" t="s">
        <v>57</v>
      </c>
      <c r="AA959" s="73" t="s">
        <v>1780</v>
      </c>
      <c r="AB959" s="73">
        <v>5206701</v>
      </c>
      <c r="AH959" s="54" t="str">
        <f t="shared" si="84"/>
        <v>GODamianópolis</v>
      </c>
      <c r="AI959" s="73">
        <v>5206701</v>
      </c>
    </row>
    <row r="960" spans="26:35" x14ac:dyDescent="0.25">
      <c r="Z960" s="73" t="s">
        <v>57</v>
      </c>
      <c r="AA960" s="73" t="s">
        <v>1799</v>
      </c>
      <c r="AB960" s="73">
        <v>5206800</v>
      </c>
      <c r="AH960" s="54" t="str">
        <f t="shared" si="84"/>
        <v>GODamolândia</v>
      </c>
      <c r="AI960" s="73">
        <v>5206800</v>
      </c>
    </row>
    <row r="961" spans="26:35" x14ac:dyDescent="0.25">
      <c r="Z961" s="73" t="s">
        <v>57</v>
      </c>
      <c r="AA961" s="73" t="s">
        <v>1557</v>
      </c>
      <c r="AB961" s="73">
        <v>5206909</v>
      </c>
      <c r="AH961" s="54" t="str">
        <f t="shared" si="84"/>
        <v>GODavinópolis</v>
      </c>
      <c r="AI961" s="73">
        <v>5206909</v>
      </c>
    </row>
    <row r="962" spans="26:35" x14ac:dyDescent="0.25">
      <c r="Z962" s="73" t="s">
        <v>57</v>
      </c>
      <c r="AA962" s="73" t="s">
        <v>1836</v>
      </c>
      <c r="AB962" s="73">
        <v>5207105</v>
      </c>
      <c r="AH962" s="54" t="str">
        <f t="shared" si="84"/>
        <v>GODiorama</v>
      </c>
      <c r="AI962" s="73">
        <v>5207105</v>
      </c>
    </row>
    <row r="963" spans="26:35" x14ac:dyDescent="0.25">
      <c r="Z963" s="73" t="s">
        <v>57</v>
      </c>
      <c r="AA963" s="73" t="s">
        <v>1854</v>
      </c>
      <c r="AB963" s="73">
        <v>5208301</v>
      </c>
      <c r="AH963" s="54" t="str">
        <f t="shared" ref="AH963:AH1026" si="85">CONCATENATE(Z963,AA963)</f>
        <v>GODivinópolis de Goiás</v>
      </c>
      <c r="AI963" s="73">
        <v>5208301</v>
      </c>
    </row>
    <row r="964" spans="26:35" x14ac:dyDescent="0.25">
      <c r="Z964" s="73" t="s">
        <v>57</v>
      </c>
      <c r="AA964" s="73" t="s">
        <v>1872</v>
      </c>
      <c r="AB964" s="73">
        <v>5207253</v>
      </c>
      <c r="AH964" s="54" t="str">
        <f t="shared" si="85"/>
        <v>GODoverlândia</v>
      </c>
      <c r="AI964" s="73">
        <v>5207253</v>
      </c>
    </row>
    <row r="965" spans="26:35" x14ac:dyDescent="0.25">
      <c r="Z965" s="73" t="s">
        <v>57</v>
      </c>
      <c r="AA965" s="73" t="s">
        <v>1888</v>
      </c>
      <c r="AB965" s="73">
        <v>5207352</v>
      </c>
      <c r="AH965" s="54" t="str">
        <f t="shared" si="85"/>
        <v>GOEdealina</v>
      </c>
      <c r="AI965" s="73">
        <v>5207352</v>
      </c>
    </row>
    <row r="966" spans="26:35" x14ac:dyDescent="0.25">
      <c r="Z966" s="73" t="s">
        <v>57</v>
      </c>
      <c r="AA966" s="73" t="s">
        <v>1905</v>
      </c>
      <c r="AB966" s="73">
        <v>5207402</v>
      </c>
      <c r="AH966" s="54" t="str">
        <f t="shared" si="85"/>
        <v>GOEdéia</v>
      </c>
      <c r="AI966" s="73">
        <v>5207402</v>
      </c>
    </row>
    <row r="967" spans="26:35" x14ac:dyDescent="0.25">
      <c r="Z967" s="73" t="s">
        <v>57</v>
      </c>
      <c r="AA967" s="73" t="s">
        <v>1923</v>
      </c>
      <c r="AB967" s="73">
        <v>5207501</v>
      </c>
      <c r="AH967" s="54" t="str">
        <f t="shared" si="85"/>
        <v>GOEstrela do Norte</v>
      </c>
      <c r="AI967" s="73">
        <v>5207501</v>
      </c>
    </row>
    <row r="968" spans="26:35" x14ac:dyDescent="0.25">
      <c r="Z968" s="73" t="s">
        <v>57</v>
      </c>
      <c r="AA968" s="73" t="s">
        <v>1940</v>
      </c>
      <c r="AB968" s="73">
        <v>5207535</v>
      </c>
      <c r="AH968" s="54" t="str">
        <f t="shared" si="85"/>
        <v>GOFaina</v>
      </c>
      <c r="AI968" s="73">
        <v>5207535</v>
      </c>
    </row>
    <row r="969" spans="26:35" x14ac:dyDescent="0.25">
      <c r="Z969" s="73" t="s">
        <v>57</v>
      </c>
      <c r="AA969" s="73" t="s">
        <v>1956</v>
      </c>
      <c r="AB969" s="73">
        <v>5207600</v>
      </c>
      <c r="AH969" s="54" t="str">
        <f t="shared" si="85"/>
        <v>GOFazenda Nova</v>
      </c>
      <c r="AI969" s="73">
        <v>5207600</v>
      </c>
    </row>
    <row r="970" spans="26:35" x14ac:dyDescent="0.25">
      <c r="Z970" s="73" t="s">
        <v>57</v>
      </c>
      <c r="AA970" s="73" t="s">
        <v>1973</v>
      </c>
      <c r="AB970" s="73">
        <v>5207808</v>
      </c>
      <c r="AH970" s="54" t="str">
        <f t="shared" si="85"/>
        <v>GOFirminópolis</v>
      </c>
      <c r="AI970" s="73">
        <v>5207808</v>
      </c>
    </row>
    <row r="971" spans="26:35" x14ac:dyDescent="0.25">
      <c r="Z971" s="73" t="s">
        <v>57</v>
      </c>
      <c r="AA971" s="73" t="s">
        <v>1991</v>
      </c>
      <c r="AB971" s="73">
        <v>5207907</v>
      </c>
      <c r="AH971" s="54" t="str">
        <f t="shared" si="85"/>
        <v>GOFlores de Goiás</v>
      </c>
      <c r="AI971" s="73">
        <v>5207907</v>
      </c>
    </row>
    <row r="972" spans="26:35" x14ac:dyDescent="0.25">
      <c r="Z972" s="73" t="s">
        <v>57</v>
      </c>
      <c r="AA972" s="73" t="s">
        <v>2008</v>
      </c>
      <c r="AB972" s="73">
        <v>5208004</v>
      </c>
      <c r="AH972" s="54" t="str">
        <f t="shared" si="85"/>
        <v>GOFormosa</v>
      </c>
      <c r="AI972" s="73">
        <v>5208004</v>
      </c>
    </row>
    <row r="973" spans="26:35" x14ac:dyDescent="0.25">
      <c r="Z973" s="73" t="s">
        <v>57</v>
      </c>
      <c r="AA973" s="73" t="s">
        <v>2026</v>
      </c>
      <c r="AB973" s="73">
        <v>5208103</v>
      </c>
      <c r="AH973" s="54" t="str">
        <f t="shared" si="85"/>
        <v>GOFormoso</v>
      </c>
      <c r="AI973" s="73">
        <v>5208103</v>
      </c>
    </row>
    <row r="974" spans="26:35" x14ac:dyDescent="0.25">
      <c r="Z974" s="73" t="s">
        <v>57</v>
      </c>
      <c r="AA974" s="73" t="s">
        <v>2044</v>
      </c>
      <c r="AB974" s="73">
        <v>5208152</v>
      </c>
      <c r="AH974" s="54" t="str">
        <f t="shared" si="85"/>
        <v>GOGameleira de Goiás</v>
      </c>
      <c r="AI974" s="73">
        <v>5208152</v>
      </c>
    </row>
    <row r="975" spans="26:35" x14ac:dyDescent="0.25">
      <c r="Z975" s="73" t="s">
        <v>57</v>
      </c>
      <c r="AA975" s="73" t="s">
        <v>2062</v>
      </c>
      <c r="AB975" s="73">
        <v>5208400</v>
      </c>
      <c r="AH975" s="54" t="str">
        <f t="shared" si="85"/>
        <v>GOGoianápolis</v>
      </c>
      <c r="AI975" s="73">
        <v>5208400</v>
      </c>
    </row>
    <row r="976" spans="26:35" x14ac:dyDescent="0.25">
      <c r="Z976" s="73" t="s">
        <v>57</v>
      </c>
      <c r="AA976" s="73" t="s">
        <v>2079</v>
      </c>
      <c r="AB976" s="73">
        <v>5208509</v>
      </c>
      <c r="AH976" s="54" t="str">
        <f t="shared" si="85"/>
        <v>GOGoiandira</v>
      </c>
      <c r="AI976" s="73">
        <v>5208509</v>
      </c>
    </row>
    <row r="977" spans="26:35" x14ac:dyDescent="0.25">
      <c r="Z977" s="73" t="s">
        <v>57</v>
      </c>
      <c r="AA977" s="73" t="s">
        <v>2095</v>
      </c>
      <c r="AB977" s="73">
        <v>5208608</v>
      </c>
      <c r="AH977" s="54" t="str">
        <f t="shared" si="85"/>
        <v>GOGoianésia</v>
      </c>
      <c r="AI977" s="73">
        <v>5208608</v>
      </c>
    </row>
    <row r="978" spans="26:35" x14ac:dyDescent="0.25">
      <c r="Z978" s="73" t="s">
        <v>57</v>
      </c>
      <c r="AA978" s="73" t="s">
        <v>2111</v>
      </c>
      <c r="AB978" s="73">
        <v>5208707</v>
      </c>
      <c r="AH978" s="54" t="str">
        <f t="shared" si="85"/>
        <v>GOGoiânia</v>
      </c>
      <c r="AI978" s="73">
        <v>5208707</v>
      </c>
    </row>
    <row r="979" spans="26:35" x14ac:dyDescent="0.25">
      <c r="Z979" s="73" t="s">
        <v>57</v>
      </c>
      <c r="AA979" s="73" t="s">
        <v>2126</v>
      </c>
      <c r="AB979" s="73">
        <v>5208806</v>
      </c>
      <c r="AH979" s="54" t="str">
        <f t="shared" si="85"/>
        <v>GOGoianira</v>
      </c>
      <c r="AI979" s="73">
        <v>5208806</v>
      </c>
    </row>
    <row r="980" spans="26:35" x14ac:dyDescent="0.25">
      <c r="Z980" s="73" t="s">
        <v>57</v>
      </c>
      <c r="AA980" s="73" t="s">
        <v>2143</v>
      </c>
      <c r="AB980" s="73">
        <v>5208905</v>
      </c>
      <c r="AH980" s="54" t="str">
        <f t="shared" si="85"/>
        <v>GOGoiás</v>
      </c>
      <c r="AI980" s="73">
        <v>5208905</v>
      </c>
    </row>
    <row r="981" spans="26:35" x14ac:dyDescent="0.25">
      <c r="Z981" s="73" t="s">
        <v>57</v>
      </c>
      <c r="AA981" s="73" t="s">
        <v>2159</v>
      </c>
      <c r="AB981" s="73">
        <v>5209101</v>
      </c>
      <c r="AH981" s="54" t="str">
        <f t="shared" si="85"/>
        <v>GOGoiatuba</v>
      </c>
      <c r="AI981" s="73">
        <v>5209101</v>
      </c>
    </row>
    <row r="982" spans="26:35" x14ac:dyDescent="0.25">
      <c r="Z982" s="73" t="s">
        <v>57</v>
      </c>
      <c r="AA982" s="73" t="s">
        <v>2176</v>
      </c>
      <c r="AB982" s="73">
        <v>5209150</v>
      </c>
      <c r="AH982" s="54" t="str">
        <f t="shared" si="85"/>
        <v>GOGouvelândia</v>
      </c>
      <c r="AI982" s="73">
        <v>5209150</v>
      </c>
    </row>
    <row r="983" spans="26:35" x14ac:dyDescent="0.25">
      <c r="Z983" s="73" t="s">
        <v>57</v>
      </c>
      <c r="AA983" s="73" t="s">
        <v>2193</v>
      </c>
      <c r="AB983" s="73">
        <v>5209200</v>
      </c>
      <c r="AH983" s="54" t="str">
        <f t="shared" si="85"/>
        <v>GOGuapó</v>
      </c>
      <c r="AI983" s="73">
        <v>5209200</v>
      </c>
    </row>
    <row r="984" spans="26:35" x14ac:dyDescent="0.25">
      <c r="Z984" s="73" t="s">
        <v>57</v>
      </c>
      <c r="AA984" s="73" t="s">
        <v>2209</v>
      </c>
      <c r="AB984" s="73">
        <v>5209291</v>
      </c>
      <c r="AH984" s="54" t="str">
        <f t="shared" si="85"/>
        <v>GOGuaraíta</v>
      </c>
      <c r="AI984" s="73">
        <v>5209291</v>
      </c>
    </row>
    <row r="985" spans="26:35" x14ac:dyDescent="0.25">
      <c r="Z985" s="73" t="s">
        <v>57</v>
      </c>
      <c r="AA985" s="73" t="s">
        <v>2224</v>
      </c>
      <c r="AB985" s="73">
        <v>5209408</v>
      </c>
      <c r="AH985" s="54" t="str">
        <f t="shared" si="85"/>
        <v>GOGuarani de Goiás</v>
      </c>
      <c r="AI985" s="73">
        <v>5209408</v>
      </c>
    </row>
    <row r="986" spans="26:35" x14ac:dyDescent="0.25">
      <c r="Z986" s="73" t="s">
        <v>57</v>
      </c>
      <c r="AA986" s="73" t="s">
        <v>2240</v>
      </c>
      <c r="AB986" s="73">
        <v>5209457</v>
      </c>
      <c r="AH986" s="54" t="str">
        <f t="shared" si="85"/>
        <v>GOGuarinos</v>
      </c>
      <c r="AI986" s="73">
        <v>5209457</v>
      </c>
    </row>
    <row r="987" spans="26:35" x14ac:dyDescent="0.25">
      <c r="Z987" s="73" t="s">
        <v>57</v>
      </c>
      <c r="AA987" s="73" t="s">
        <v>2254</v>
      </c>
      <c r="AB987" s="73">
        <v>5209606</v>
      </c>
      <c r="AH987" s="54" t="str">
        <f t="shared" si="85"/>
        <v>GOHeitoraí</v>
      </c>
      <c r="AI987" s="73">
        <v>5209606</v>
      </c>
    </row>
    <row r="988" spans="26:35" x14ac:dyDescent="0.25">
      <c r="Z988" s="73" t="s">
        <v>57</v>
      </c>
      <c r="AA988" s="73" t="s">
        <v>1655</v>
      </c>
      <c r="AB988" s="73">
        <v>5209705</v>
      </c>
      <c r="AH988" s="54" t="str">
        <f t="shared" si="85"/>
        <v>GOHidrolândia</v>
      </c>
      <c r="AI988" s="73">
        <v>5209705</v>
      </c>
    </row>
    <row r="989" spans="26:35" x14ac:dyDescent="0.25">
      <c r="Z989" s="73" t="s">
        <v>57</v>
      </c>
      <c r="AA989" s="73" t="s">
        <v>2285</v>
      </c>
      <c r="AB989" s="73">
        <v>5209804</v>
      </c>
      <c r="AH989" s="54" t="str">
        <f t="shared" si="85"/>
        <v>GOHidrolina</v>
      </c>
      <c r="AI989" s="73">
        <v>5209804</v>
      </c>
    </row>
    <row r="990" spans="26:35" x14ac:dyDescent="0.25">
      <c r="Z990" s="73" t="s">
        <v>57</v>
      </c>
      <c r="AA990" s="73" t="s">
        <v>2301</v>
      </c>
      <c r="AB990" s="73">
        <v>5209903</v>
      </c>
      <c r="AH990" s="54" t="str">
        <f t="shared" si="85"/>
        <v>GOIaciara</v>
      </c>
      <c r="AI990" s="73">
        <v>5209903</v>
      </c>
    </row>
    <row r="991" spans="26:35" x14ac:dyDescent="0.25">
      <c r="Z991" s="73" t="s">
        <v>57</v>
      </c>
      <c r="AA991" s="73" t="s">
        <v>2316</v>
      </c>
      <c r="AB991" s="73">
        <v>5209937</v>
      </c>
      <c r="AH991" s="54" t="str">
        <f t="shared" si="85"/>
        <v>GOInaciolândia</v>
      </c>
      <c r="AI991" s="73">
        <v>5209937</v>
      </c>
    </row>
    <row r="992" spans="26:35" x14ac:dyDescent="0.25">
      <c r="Z992" s="73" t="s">
        <v>57</v>
      </c>
      <c r="AA992" s="73" t="s">
        <v>2330</v>
      </c>
      <c r="AB992" s="73">
        <v>5209952</v>
      </c>
      <c r="AH992" s="54" t="str">
        <f t="shared" si="85"/>
        <v>GOIndiara</v>
      </c>
      <c r="AI992" s="73">
        <v>5209952</v>
      </c>
    </row>
    <row r="993" spans="26:35" x14ac:dyDescent="0.25">
      <c r="Z993" s="73" t="s">
        <v>57</v>
      </c>
      <c r="AA993" s="73" t="s">
        <v>2346</v>
      </c>
      <c r="AB993" s="73">
        <v>5210000</v>
      </c>
      <c r="AH993" s="54" t="str">
        <f t="shared" si="85"/>
        <v>GOInhumas</v>
      </c>
      <c r="AI993" s="73">
        <v>5210000</v>
      </c>
    </row>
    <row r="994" spans="26:35" x14ac:dyDescent="0.25">
      <c r="Z994" s="73" t="s">
        <v>57</v>
      </c>
      <c r="AA994" s="73" t="s">
        <v>2362</v>
      </c>
      <c r="AB994" s="73">
        <v>5210109</v>
      </c>
      <c r="AH994" s="54" t="str">
        <f t="shared" si="85"/>
        <v>GOIpameri</v>
      </c>
      <c r="AI994" s="73">
        <v>5210109</v>
      </c>
    </row>
    <row r="995" spans="26:35" x14ac:dyDescent="0.25">
      <c r="Z995" s="73" t="s">
        <v>57</v>
      </c>
      <c r="AA995" s="73" t="s">
        <v>2376</v>
      </c>
      <c r="AB995" s="73">
        <v>5210158</v>
      </c>
      <c r="AH995" s="54" t="str">
        <f t="shared" si="85"/>
        <v>GOIpiranga de Goiás</v>
      </c>
      <c r="AI995" s="73">
        <v>5210158</v>
      </c>
    </row>
    <row r="996" spans="26:35" x14ac:dyDescent="0.25">
      <c r="Z996" s="73" t="s">
        <v>57</v>
      </c>
      <c r="AA996" s="73" t="s">
        <v>2391</v>
      </c>
      <c r="AB996" s="73">
        <v>5210208</v>
      </c>
      <c r="AH996" s="54" t="str">
        <f t="shared" si="85"/>
        <v>GOIporá</v>
      </c>
      <c r="AI996" s="73">
        <v>5210208</v>
      </c>
    </row>
    <row r="997" spans="26:35" x14ac:dyDescent="0.25">
      <c r="Z997" s="73" t="s">
        <v>57</v>
      </c>
      <c r="AA997" s="73" t="s">
        <v>2407</v>
      </c>
      <c r="AB997" s="73">
        <v>5210307</v>
      </c>
      <c r="AH997" s="54" t="str">
        <f t="shared" si="85"/>
        <v>GOIsraelândia</v>
      </c>
      <c r="AI997" s="73">
        <v>5210307</v>
      </c>
    </row>
    <row r="998" spans="26:35" x14ac:dyDescent="0.25">
      <c r="Z998" s="73" t="s">
        <v>57</v>
      </c>
      <c r="AA998" s="73" t="s">
        <v>2423</v>
      </c>
      <c r="AB998" s="73">
        <v>5210406</v>
      </c>
      <c r="AH998" s="54" t="str">
        <f t="shared" si="85"/>
        <v>GOItaberaí</v>
      </c>
      <c r="AI998" s="73">
        <v>5210406</v>
      </c>
    </row>
    <row r="999" spans="26:35" x14ac:dyDescent="0.25">
      <c r="Z999" s="73" t="s">
        <v>57</v>
      </c>
      <c r="AA999" s="73" t="s">
        <v>2439</v>
      </c>
      <c r="AB999" s="73">
        <v>5210562</v>
      </c>
      <c r="AH999" s="54" t="str">
        <f t="shared" si="85"/>
        <v>GOItaguari</v>
      </c>
      <c r="AI999" s="73">
        <v>5210562</v>
      </c>
    </row>
    <row r="1000" spans="26:35" x14ac:dyDescent="0.25">
      <c r="Z1000" s="73" t="s">
        <v>57</v>
      </c>
      <c r="AA1000" s="73" t="s">
        <v>2455</v>
      </c>
      <c r="AB1000" s="73">
        <v>5210604</v>
      </c>
      <c r="AH1000" s="54" t="str">
        <f t="shared" si="85"/>
        <v>GOItaguaru</v>
      </c>
      <c r="AI1000" s="73">
        <v>5210604</v>
      </c>
    </row>
    <row r="1001" spans="26:35" x14ac:dyDescent="0.25">
      <c r="Z1001" s="73" t="s">
        <v>57</v>
      </c>
      <c r="AA1001" s="73" t="s">
        <v>1311</v>
      </c>
      <c r="AB1001" s="73">
        <v>5210802</v>
      </c>
      <c r="AH1001" s="54" t="str">
        <f t="shared" si="85"/>
        <v>GOItajá</v>
      </c>
      <c r="AI1001" s="73">
        <v>5210802</v>
      </c>
    </row>
    <row r="1002" spans="26:35" x14ac:dyDescent="0.25">
      <c r="Z1002" s="73" t="s">
        <v>57</v>
      </c>
      <c r="AA1002" s="73" t="s">
        <v>2484</v>
      </c>
      <c r="AB1002" s="73">
        <v>5210901</v>
      </c>
      <c r="AH1002" s="54" t="str">
        <f t="shared" si="85"/>
        <v>GOItapaci</v>
      </c>
      <c r="AI1002" s="73">
        <v>5210901</v>
      </c>
    </row>
    <row r="1003" spans="26:35" x14ac:dyDescent="0.25">
      <c r="Z1003" s="73" t="s">
        <v>57</v>
      </c>
      <c r="AA1003" s="73" t="s">
        <v>2500</v>
      </c>
      <c r="AB1003" s="73">
        <v>5211008</v>
      </c>
      <c r="AH1003" s="54" t="str">
        <f t="shared" si="85"/>
        <v>GOItapirapuã</v>
      </c>
      <c r="AI1003" s="73">
        <v>5211008</v>
      </c>
    </row>
    <row r="1004" spans="26:35" x14ac:dyDescent="0.25">
      <c r="Z1004" s="73" t="s">
        <v>57</v>
      </c>
      <c r="AA1004" s="73" t="s">
        <v>2514</v>
      </c>
      <c r="AB1004" s="73">
        <v>5211206</v>
      </c>
      <c r="AH1004" s="54" t="str">
        <f t="shared" si="85"/>
        <v>GOItapuranga</v>
      </c>
      <c r="AI1004" s="73">
        <v>5211206</v>
      </c>
    </row>
    <row r="1005" spans="26:35" x14ac:dyDescent="0.25">
      <c r="Z1005" s="73" t="s">
        <v>57</v>
      </c>
      <c r="AA1005" s="73" t="s">
        <v>2529</v>
      </c>
      <c r="AB1005" s="73">
        <v>5211305</v>
      </c>
      <c r="AH1005" s="54" t="str">
        <f t="shared" si="85"/>
        <v>GOItarumã</v>
      </c>
      <c r="AI1005" s="73">
        <v>5211305</v>
      </c>
    </row>
    <row r="1006" spans="26:35" x14ac:dyDescent="0.25">
      <c r="Z1006" s="73" t="s">
        <v>57</v>
      </c>
      <c r="AA1006" s="73" t="s">
        <v>2545</v>
      </c>
      <c r="AB1006" s="73">
        <v>5211404</v>
      </c>
      <c r="AH1006" s="54" t="str">
        <f t="shared" si="85"/>
        <v>GOItauçu</v>
      </c>
      <c r="AI1006" s="73">
        <v>5211404</v>
      </c>
    </row>
    <row r="1007" spans="26:35" x14ac:dyDescent="0.25">
      <c r="Z1007" s="73" t="s">
        <v>57</v>
      </c>
      <c r="AA1007" s="73" t="s">
        <v>2560</v>
      </c>
      <c r="AB1007" s="73">
        <v>5211503</v>
      </c>
      <c r="AH1007" s="54" t="str">
        <f t="shared" si="85"/>
        <v>GOItumbiara</v>
      </c>
      <c r="AI1007" s="73">
        <v>5211503</v>
      </c>
    </row>
    <row r="1008" spans="26:35" x14ac:dyDescent="0.25">
      <c r="Z1008" s="73" t="s">
        <v>57</v>
      </c>
      <c r="AA1008" s="73" t="s">
        <v>2575</v>
      </c>
      <c r="AB1008" s="73">
        <v>5211602</v>
      </c>
      <c r="AH1008" s="54" t="str">
        <f t="shared" si="85"/>
        <v>GOIvolândia</v>
      </c>
      <c r="AI1008" s="73">
        <v>5211602</v>
      </c>
    </row>
    <row r="1009" spans="26:35" x14ac:dyDescent="0.25">
      <c r="Z1009" s="73" t="s">
        <v>57</v>
      </c>
      <c r="AA1009" s="73" t="s">
        <v>2590</v>
      </c>
      <c r="AB1009" s="73">
        <v>5211701</v>
      </c>
      <c r="AH1009" s="54" t="str">
        <f t="shared" si="85"/>
        <v>GOJandaia</v>
      </c>
      <c r="AI1009" s="73">
        <v>5211701</v>
      </c>
    </row>
    <row r="1010" spans="26:35" x14ac:dyDescent="0.25">
      <c r="Z1010" s="73" t="s">
        <v>57</v>
      </c>
      <c r="AA1010" s="73" t="s">
        <v>2606</v>
      </c>
      <c r="AB1010" s="73">
        <v>5211800</v>
      </c>
      <c r="AH1010" s="54" t="str">
        <f t="shared" si="85"/>
        <v>GOJaraguá</v>
      </c>
      <c r="AI1010" s="73">
        <v>5211800</v>
      </c>
    </row>
    <row r="1011" spans="26:35" x14ac:dyDescent="0.25">
      <c r="Z1011" s="73" t="s">
        <v>57</v>
      </c>
      <c r="AA1011" s="73" t="s">
        <v>2620</v>
      </c>
      <c r="AB1011" s="73">
        <v>5211909</v>
      </c>
      <c r="AH1011" s="54" t="str">
        <f t="shared" si="85"/>
        <v>GOJataí</v>
      </c>
      <c r="AI1011" s="73">
        <v>5211909</v>
      </c>
    </row>
    <row r="1012" spans="26:35" x14ac:dyDescent="0.25">
      <c r="Z1012" s="73" t="s">
        <v>57</v>
      </c>
      <c r="AA1012" s="73" t="s">
        <v>2633</v>
      </c>
      <c r="AB1012" s="73">
        <v>5212006</v>
      </c>
      <c r="AH1012" s="54" t="str">
        <f t="shared" si="85"/>
        <v>GOJaupaci</v>
      </c>
      <c r="AI1012" s="73">
        <v>5212006</v>
      </c>
    </row>
    <row r="1013" spans="26:35" x14ac:dyDescent="0.25">
      <c r="Z1013" s="73" t="s">
        <v>57</v>
      </c>
      <c r="AA1013" s="73" t="s">
        <v>2648</v>
      </c>
      <c r="AB1013" s="73">
        <v>5212055</v>
      </c>
      <c r="AH1013" s="54" t="str">
        <f t="shared" si="85"/>
        <v>GOJesúpolis</v>
      </c>
      <c r="AI1013" s="73">
        <v>5212055</v>
      </c>
    </row>
    <row r="1014" spans="26:35" x14ac:dyDescent="0.25">
      <c r="Z1014" s="73" t="s">
        <v>57</v>
      </c>
      <c r="AA1014" s="73" t="s">
        <v>2661</v>
      </c>
      <c r="AB1014" s="73">
        <v>5212105</v>
      </c>
      <c r="AH1014" s="54" t="str">
        <f t="shared" si="85"/>
        <v>GOJoviânia</v>
      </c>
      <c r="AI1014" s="73">
        <v>5212105</v>
      </c>
    </row>
    <row r="1015" spans="26:35" x14ac:dyDescent="0.25">
      <c r="Z1015" s="73" t="s">
        <v>57</v>
      </c>
      <c r="AA1015" s="73" t="s">
        <v>2675</v>
      </c>
      <c r="AB1015" s="73">
        <v>5212204</v>
      </c>
      <c r="AH1015" s="54" t="str">
        <f t="shared" si="85"/>
        <v>GOJussara</v>
      </c>
      <c r="AI1015" s="73">
        <v>5212204</v>
      </c>
    </row>
    <row r="1016" spans="26:35" x14ac:dyDescent="0.25">
      <c r="Z1016" s="73" t="s">
        <v>57</v>
      </c>
      <c r="AA1016" s="73" t="s">
        <v>2690</v>
      </c>
      <c r="AB1016" s="73">
        <v>5212253</v>
      </c>
      <c r="AH1016" s="54" t="str">
        <f t="shared" si="85"/>
        <v>GOLagoa Santa</v>
      </c>
      <c r="AI1016" s="73">
        <v>5212253</v>
      </c>
    </row>
    <row r="1017" spans="26:35" x14ac:dyDescent="0.25">
      <c r="Z1017" s="73" t="s">
        <v>57</v>
      </c>
      <c r="AA1017" s="73" t="s">
        <v>2706</v>
      </c>
      <c r="AB1017" s="73">
        <v>5212303</v>
      </c>
      <c r="AH1017" s="54" t="str">
        <f t="shared" si="85"/>
        <v>GOLeopoldo de Bulhões</v>
      </c>
      <c r="AI1017" s="73">
        <v>5212303</v>
      </c>
    </row>
    <row r="1018" spans="26:35" x14ac:dyDescent="0.25">
      <c r="Z1018" s="73" t="s">
        <v>57</v>
      </c>
      <c r="AA1018" s="73" t="s">
        <v>2721</v>
      </c>
      <c r="AB1018" s="73">
        <v>5212501</v>
      </c>
      <c r="AH1018" s="54" t="str">
        <f t="shared" si="85"/>
        <v>GOLuziânia</v>
      </c>
      <c r="AI1018" s="73">
        <v>5212501</v>
      </c>
    </row>
    <row r="1019" spans="26:35" x14ac:dyDescent="0.25">
      <c r="Z1019" s="73" t="s">
        <v>57</v>
      </c>
      <c r="AA1019" s="73" t="s">
        <v>2737</v>
      </c>
      <c r="AB1019" s="73">
        <v>5212600</v>
      </c>
      <c r="AH1019" s="54" t="str">
        <f t="shared" si="85"/>
        <v>GOMairipotaba</v>
      </c>
      <c r="AI1019" s="73">
        <v>5212600</v>
      </c>
    </row>
    <row r="1020" spans="26:35" x14ac:dyDescent="0.25">
      <c r="Z1020" s="73" t="s">
        <v>57</v>
      </c>
      <c r="AA1020" s="73" t="s">
        <v>2752</v>
      </c>
      <c r="AB1020" s="73">
        <v>5212709</v>
      </c>
      <c r="AH1020" s="54" t="str">
        <f t="shared" si="85"/>
        <v>GOMambaí</v>
      </c>
      <c r="AI1020" s="73">
        <v>5212709</v>
      </c>
    </row>
    <row r="1021" spans="26:35" x14ac:dyDescent="0.25">
      <c r="Z1021" s="73" t="s">
        <v>57</v>
      </c>
      <c r="AA1021" s="73" t="s">
        <v>2767</v>
      </c>
      <c r="AB1021" s="73">
        <v>5212808</v>
      </c>
      <c r="AH1021" s="54" t="str">
        <f t="shared" si="85"/>
        <v>GOMara Rosa</v>
      </c>
      <c r="AI1021" s="73">
        <v>5212808</v>
      </c>
    </row>
    <row r="1022" spans="26:35" x14ac:dyDescent="0.25">
      <c r="Z1022" s="73" t="s">
        <v>57</v>
      </c>
      <c r="AA1022" s="73" t="s">
        <v>2783</v>
      </c>
      <c r="AB1022" s="73">
        <v>5212907</v>
      </c>
      <c r="AH1022" s="54" t="str">
        <f t="shared" si="85"/>
        <v>GOMarzagão</v>
      </c>
      <c r="AI1022" s="73">
        <v>5212907</v>
      </c>
    </row>
    <row r="1023" spans="26:35" x14ac:dyDescent="0.25">
      <c r="Z1023" s="73" t="s">
        <v>57</v>
      </c>
      <c r="AA1023" s="73" t="s">
        <v>2798</v>
      </c>
      <c r="AB1023" s="73">
        <v>5212956</v>
      </c>
      <c r="AH1023" s="54" t="str">
        <f t="shared" si="85"/>
        <v>GOMatrinchã</v>
      </c>
      <c r="AI1023" s="73">
        <v>5212956</v>
      </c>
    </row>
    <row r="1024" spans="26:35" x14ac:dyDescent="0.25">
      <c r="Z1024" s="73" t="s">
        <v>57</v>
      </c>
      <c r="AA1024" s="73" t="s">
        <v>2813</v>
      </c>
      <c r="AB1024" s="73">
        <v>5213004</v>
      </c>
      <c r="AH1024" s="54" t="str">
        <f t="shared" si="85"/>
        <v>GOMaurilândia</v>
      </c>
      <c r="AI1024" s="73">
        <v>5213004</v>
      </c>
    </row>
    <row r="1025" spans="26:35" x14ac:dyDescent="0.25">
      <c r="Z1025" s="73" t="s">
        <v>57</v>
      </c>
      <c r="AA1025" s="73" t="s">
        <v>2828</v>
      </c>
      <c r="AB1025" s="73">
        <v>5213053</v>
      </c>
      <c r="AH1025" s="54" t="str">
        <f t="shared" si="85"/>
        <v>GOMimoso de Goiás</v>
      </c>
      <c r="AI1025" s="73">
        <v>5213053</v>
      </c>
    </row>
    <row r="1026" spans="26:35" x14ac:dyDescent="0.25">
      <c r="Z1026" s="73" t="s">
        <v>57</v>
      </c>
      <c r="AA1026" s="73" t="s">
        <v>2840</v>
      </c>
      <c r="AB1026" s="73">
        <v>5213087</v>
      </c>
      <c r="AH1026" s="54" t="str">
        <f t="shared" si="85"/>
        <v>GOMinaçu</v>
      </c>
      <c r="AI1026" s="73">
        <v>5213087</v>
      </c>
    </row>
    <row r="1027" spans="26:35" x14ac:dyDescent="0.25">
      <c r="Z1027" s="73" t="s">
        <v>57</v>
      </c>
      <c r="AA1027" s="73" t="s">
        <v>2853</v>
      </c>
      <c r="AB1027" s="73">
        <v>5213103</v>
      </c>
      <c r="AH1027" s="54" t="str">
        <f t="shared" ref="AH1027:AH1090" si="86">CONCATENATE(Z1027,AA1027)</f>
        <v>GOMineiros</v>
      </c>
      <c r="AI1027" s="73">
        <v>5213103</v>
      </c>
    </row>
    <row r="1028" spans="26:35" x14ac:dyDescent="0.25">
      <c r="Z1028" s="73" t="s">
        <v>57</v>
      </c>
      <c r="AA1028" s="73" t="s">
        <v>2866</v>
      </c>
      <c r="AB1028" s="73">
        <v>5213400</v>
      </c>
      <c r="AH1028" s="54" t="str">
        <f t="shared" si="86"/>
        <v>GOMoiporá</v>
      </c>
      <c r="AI1028" s="73">
        <v>5213400</v>
      </c>
    </row>
    <row r="1029" spans="26:35" x14ac:dyDescent="0.25">
      <c r="Z1029" s="73" t="s">
        <v>57</v>
      </c>
      <c r="AA1029" s="73" t="s">
        <v>2879</v>
      </c>
      <c r="AB1029" s="73">
        <v>5213509</v>
      </c>
      <c r="AH1029" s="54" t="str">
        <f t="shared" si="86"/>
        <v>GOMonte Alegre de Goiás</v>
      </c>
      <c r="AI1029" s="73">
        <v>5213509</v>
      </c>
    </row>
    <row r="1030" spans="26:35" x14ac:dyDescent="0.25">
      <c r="Z1030" s="73" t="s">
        <v>57</v>
      </c>
      <c r="AA1030" s="73" t="s">
        <v>2891</v>
      </c>
      <c r="AB1030" s="73">
        <v>5213707</v>
      </c>
      <c r="AH1030" s="54" t="str">
        <f t="shared" si="86"/>
        <v>GOMontes Claros de Goiás</v>
      </c>
      <c r="AI1030" s="73">
        <v>5213707</v>
      </c>
    </row>
    <row r="1031" spans="26:35" x14ac:dyDescent="0.25">
      <c r="Z1031" s="73" t="s">
        <v>57</v>
      </c>
      <c r="AA1031" s="73" t="s">
        <v>2904</v>
      </c>
      <c r="AB1031" s="73">
        <v>5213756</v>
      </c>
      <c r="AH1031" s="54" t="str">
        <f t="shared" si="86"/>
        <v>GOMontividiu</v>
      </c>
      <c r="AI1031" s="73">
        <v>5213756</v>
      </c>
    </row>
    <row r="1032" spans="26:35" x14ac:dyDescent="0.25">
      <c r="Z1032" s="73" t="s">
        <v>57</v>
      </c>
      <c r="AA1032" s="73" t="s">
        <v>2916</v>
      </c>
      <c r="AB1032" s="73">
        <v>5213772</v>
      </c>
      <c r="AH1032" s="54" t="str">
        <f t="shared" si="86"/>
        <v>GOMontividiu do Norte</v>
      </c>
      <c r="AI1032" s="73">
        <v>5213772</v>
      </c>
    </row>
    <row r="1033" spans="26:35" x14ac:dyDescent="0.25">
      <c r="Z1033" s="73" t="s">
        <v>57</v>
      </c>
      <c r="AA1033" s="73" t="s">
        <v>2483</v>
      </c>
      <c r="AB1033" s="73">
        <v>5213806</v>
      </c>
      <c r="AH1033" s="54" t="str">
        <f t="shared" si="86"/>
        <v>GOMorrinhos</v>
      </c>
      <c r="AI1033" s="73">
        <v>5213806</v>
      </c>
    </row>
    <row r="1034" spans="26:35" x14ac:dyDescent="0.25">
      <c r="Z1034" s="73" t="s">
        <v>57</v>
      </c>
      <c r="AA1034" s="73" t="s">
        <v>2940</v>
      </c>
      <c r="AB1034" s="73">
        <v>5213855</v>
      </c>
      <c r="AH1034" s="54" t="str">
        <f t="shared" si="86"/>
        <v>GOMorro Agudo de Goiás</v>
      </c>
      <c r="AI1034" s="73">
        <v>5213855</v>
      </c>
    </row>
    <row r="1035" spans="26:35" x14ac:dyDescent="0.25">
      <c r="Z1035" s="73" t="s">
        <v>57</v>
      </c>
      <c r="AA1035" s="73" t="s">
        <v>2952</v>
      </c>
      <c r="AB1035" s="73">
        <v>5213905</v>
      </c>
      <c r="AH1035" s="54" t="str">
        <f t="shared" si="86"/>
        <v>GOMossâmedes</v>
      </c>
      <c r="AI1035" s="73">
        <v>5213905</v>
      </c>
    </row>
    <row r="1036" spans="26:35" x14ac:dyDescent="0.25">
      <c r="Z1036" s="73" t="s">
        <v>57</v>
      </c>
      <c r="AA1036" s="73" t="s">
        <v>2963</v>
      </c>
      <c r="AB1036" s="73">
        <v>5214002</v>
      </c>
      <c r="AH1036" s="54" t="str">
        <f t="shared" si="86"/>
        <v>GOMozarlândia</v>
      </c>
      <c r="AI1036" s="73">
        <v>5214002</v>
      </c>
    </row>
    <row r="1037" spans="26:35" x14ac:dyDescent="0.25">
      <c r="Z1037" s="73" t="s">
        <v>57</v>
      </c>
      <c r="AA1037" s="73" t="s">
        <v>1282</v>
      </c>
      <c r="AB1037" s="73">
        <v>5214051</v>
      </c>
      <c r="AH1037" s="54" t="str">
        <f t="shared" si="86"/>
        <v>GOMundo Novo</v>
      </c>
      <c r="AI1037" s="73">
        <v>5214051</v>
      </c>
    </row>
    <row r="1038" spans="26:35" x14ac:dyDescent="0.25">
      <c r="Z1038" s="73" t="s">
        <v>57</v>
      </c>
      <c r="AA1038" s="73" t="s">
        <v>2988</v>
      </c>
      <c r="AB1038" s="73">
        <v>5214101</v>
      </c>
      <c r="AH1038" s="54" t="str">
        <f t="shared" si="86"/>
        <v>GOMutunópolis</v>
      </c>
      <c r="AI1038" s="73">
        <v>5214101</v>
      </c>
    </row>
    <row r="1039" spans="26:35" x14ac:dyDescent="0.25">
      <c r="Z1039" s="73" t="s">
        <v>57</v>
      </c>
      <c r="AA1039" s="73" t="s">
        <v>3000</v>
      </c>
      <c r="AB1039" s="73">
        <v>5214408</v>
      </c>
      <c r="AH1039" s="54" t="str">
        <f t="shared" si="86"/>
        <v>GONazário</v>
      </c>
      <c r="AI1039" s="73">
        <v>5214408</v>
      </c>
    </row>
    <row r="1040" spans="26:35" x14ac:dyDescent="0.25">
      <c r="Z1040" s="73" t="s">
        <v>57</v>
      </c>
      <c r="AA1040" s="73" t="s">
        <v>3013</v>
      </c>
      <c r="AB1040" s="73">
        <v>5214507</v>
      </c>
      <c r="AH1040" s="54" t="str">
        <f t="shared" si="86"/>
        <v>GONerópolis</v>
      </c>
      <c r="AI1040" s="73">
        <v>5214507</v>
      </c>
    </row>
    <row r="1041" spans="26:35" x14ac:dyDescent="0.25">
      <c r="Z1041" s="73" t="s">
        <v>57</v>
      </c>
      <c r="AA1041" s="73" t="s">
        <v>3026</v>
      </c>
      <c r="AB1041" s="73">
        <v>5214606</v>
      </c>
      <c r="AH1041" s="54" t="str">
        <f t="shared" si="86"/>
        <v>GONiquelândia</v>
      </c>
      <c r="AI1041" s="73">
        <v>5214606</v>
      </c>
    </row>
    <row r="1042" spans="26:35" x14ac:dyDescent="0.25">
      <c r="Z1042" s="73" t="s">
        <v>57</v>
      </c>
      <c r="AA1042" s="73" t="s">
        <v>3038</v>
      </c>
      <c r="AB1042" s="73">
        <v>5214705</v>
      </c>
      <c r="AH1042" s="54" t="str">
        <f t="shared" si="86"/>
        <v>GONova América</v>
      </c>
      <c r="AI1042" s="73">
        <v>5214705</v>
      </c>
    </row>
    <row r="1043" spans="26:35" x14ac:dyDescent="0.25">
      <c r="Z1043" s="73" t="s">
        <v>57</v>
      </c>
      <c r="AA1043" s="73" t="s">
        <v>3050</v>
      </c>
      <c r="AB1043" s="73">
        <v>5214804</v>
      </c>
      <c r="AH1043" s="54" t="str">
        <f t="shared" si="86"/>
        <v>GONova Aurora</v>
      </c>
      <c r="AI1043" s="73">
        <v>5214804</v>
      </c>
    </row>
    <row r="1044" spans="26:35" x14ac:dyDescent="0.25">
      <c r="Z1044" s="73" t="s">
        <v>57</v>
      </c>
      <c r="AA1044" s="73" t="s">
        <v>3062</v>
      </c>
      <c r="AB1044" s="73">
        <v>5214838</v>
      </c>
      <c r="AH1044" s="54" t="str">
        <f t="shared" si="86"/>
        <v>GONova Crixás</v>
      </c>
      <c r="AI1044" s="73">
        <v>5214838</v>
      </c>
    </row>
    <row r="1045" spans="26:35" x14ac:dyDescent="0.25">
      <c r="Z1045" s="73" t="s">
        <v>57</v>
      </c>
      <c r="AA1045" s="73" t="s">
        <v>3073</v>
      </c>
      <c r="AB1045" s="73">
        <v>5214861</v>
      </c>
      <c r="AH1045" s="54" t="str">
        <f t="shared" si="86"/>
        <v>GONova Glória</v>
      </c>
      <c r="AI1045" s="73">
        <v>5214861</v>
      </c>
    </row>
    <row r="1046" spans="26:35" x14ac:dyDescent="0.25">
      <c r="Z1046" s="73" t="s">
        <v>57</v>
      </c>
      <c r="AA1046" s="73" t="s">
        <v>3086</v>
      </c>
      <c r="AB1046" s="73">
        <v>5214879</v>
      </c>
      <c r="AH1046" s="54" t="str">
        <f t="shared" si="86"/>
        <v>GONova Iguaçu de Goiás</v>
      </c>
      <c r="AI1046" s="73">
        <v>5214879</v>
      </c>
    </row>
    <row r="1047" spans="26:35" x14ac:dyDescent="0.25">
      <c r="Z1047" s="73" t="s">
        <v>57</v>
      </c>
      <c r="AA1047" s="73" t="s">
        <v>3099</v>
      </c>
      <c r="AB1047" s="73">
        <v>5214903</v>
      </c>
      <c r="AH1047" s="54" t="str">
        <f t="shared" si="86"/>
        <v>GONova Roma</v>
      </c>
      <c r="AI1047" s="73">
        <v>5214903</v>
      </c>
    </row>
    <row r="1048" spans="26:35" x14ac:dyDescent="0.25">
      <c r="Z1048" s="73" t="s">
        <v>57</v>
      </c>
      <c r="AA1048" s="73" t="s">
        <v>3111</v>
      </c>
      <c r="AB1048" s="73">
        <v>5215009</v>
      </c>
      <c r="AH1048" s="54" t="str">
        <f t="shared" si="86"/>
        <v>GONova Veneza</v>
      </c>
      <c r="AI1048" s="73">
        <v>5215009</v>
      </c>
    </row>
    <row r="1049" spans="26:35" x14ac:dyDescent="0.25">
      <c r="Z1049" s="73" t="s">
        <v>57</v>
      </c>
      <c r="AA1049" s="73" t="s">
        <v>3123</v>
      </c>
      <c r="AB1049" s="73">
        <v>5215207</v>
      </c>
      <c r="AH1049" s="54" t="str">
        <f t="shared" si="86"/>
        <v>GONovo Brasil</v>
      </c>
      <c r="AI1049" s="73">
        <v>5215207</v>
      </c>
    </row>
    <row r="1050" spans="26:35" x14ac:dyDescent="0.25">
      <c r="Z1050" s="73" t="s">
        <v>57</v>
      </c>
      <c r="AA1050" s="73" t="s">
        <v>3135</v>
      </c>
      <c r="AB1050" s="73">
        <v>5215231</v>
      </c>
      <c r="AH1050" s="54" t="str">
        <f t="shared" si="86"/>
        <v>GONovo Gama</v>
      </c>
      <c r="AI1050" s="73">
        <v>5215231</v>
      </c>
    </row>
    <row r="1051" spans="26:35" x14ac:dyDescent="0.25">
      <c r="Z1051" s="73" t="s">
        <v>57</v>
      </c>
      <c r="AA1051" s="73" t="s">
        <v>3147</v>
      </c>
      <c r="AB1051" s="73">
        <v>5215256</v>
      </c>
      <c r="AH1051" s="54" t="str">
        <f t="shared" si="86"/>
        <v>GONovo Planalto</v>
      </c>
      <c r="AI1051" s="73">
        <v>5215256</v>
      </c>
    </row>
    <row r="1052" spans="26:35" x14ac:dyDescent="0.25">
      <c r="Z1052" s="73" t="s">
        <v>57</v>
      </c>
      <c r="AA1052" s="73" t="s">
        <v>3158</v>
      </c>
      <c r="AB1052" s="73">
        <v>5215306</v>
      </c>
      <c r="AH1052" s="54" t="str">
        <f t="shared" si="86"/>
        <v>GOOrizona</v>
      </c>
      <c r="AI1052" s="73">
        <v>5215306</v>
      </c>
    </row>
    <row r="1053" spans="26:35" x14ac:dyDescent="0.25">
      <c r="Z1053" s="73" t="s">
        <v>57</v>
      </c>
      <c r="AA1053" s="73" t="s">
        <v>3169</v>
      </c>
      <c r="AB1053" s="73">
        <v>5215405</v>
      </c>
      <c r="AH1053" s="54" t="str">
        <f t="shared" si="86"/>
        <v>GOOuro Verde de Goiás</v>
      </c>
      <c r="AI1053" s="73">
        <v>5215405</v>
      </c>
    </row>
    <row r="1054" spans="26:35" x14ac:dyDescent="0.25">
      <c r="Z1054" s="73" t="s">
        <v>57</v>
      </c>
      <c r="AA1054" s="73" t="s">
        <v>3180</v>
      </c>
      <c r="AB1054" s="73">
        <v>5215504</v>
      </c>
      <c r="AH1054" s="54" t="str">
        <f t="shared" si="86"/>
        <v>GOOuvidor</v>
      </c>
      <c r="AI1054" s="73">
        <v>5215504</v>
      </c>
    </row>
    <row r="1055" spans="26:35" x14ac:dyDescent="0.25">
      <c r="Z1055" s="73" t="s">
        <v>57</v>
      </c>
      <c r="AA1055" s="73" t="s">
        <v>3191</v>
      </c>
      <c r="AB1055" s="73">
        <v>5215603</v>
      </c>
      <c r="AH1055" s="54" t="str">
        <f t="shared" si="86"/>
        <v>GOPadre Bernardo</v>
      </c>
      <c r="AI1055" s="73">
        <v>5215603</v>
      </c>
    </row>
    <row r="1056" spans="26:35" x14ac:dyDescent="0.25">
      <c r="Z1056" s="73" t="s">
        <v>57</v>
      </c>
      <c r="AA1056" s="73" t="s">
        <v>3203</v>
      </c>
      <c r="AB1056" s="73">
        <v>5215652</v>
      </c>
      <c r="AH1056" s="54" t="str">
        <f t="shared" si="86"/>
        <v>GOPalestina de Goiás</v>
      </c>
      <c r="AI1056" s="73">
        <v>5215652</v>
      </c>
    </row>
    <row r="1057" spans="26:35" x14ac:dyDescent="0.25">
      <c r="Z1057" s="73" t="s">
        <v>57</v>
      </c>
      <c r="AA1057" s="73" t="s">
        <v>3215</v>
      </c>
      <c r="AB1057" s="73">
        <v>5215702</v>
      </c>
      <c r="AH1057" s="54" t="str">
        <f t="shared" si="86"/>
        <v>GOPalmeiras de Goiás</v>
      </c>
      <c r="AI1057" s="73">
        <v>5215702</v>
      </c>
    </row>
    <row r="1058" spans="26:35" x14ac:dyDescent="0.25">
      <c r="Z1058" s="73" t="s">
        <v>57</v>
      </c>
      <c r="AA1058" s="73" t="s">
        <v>3227</v>
      </c>
      <c r="AB1058" s="73">
        <v>5215801</v>
      </c>
      <c r="AH1058" s="54" t="str">
        <f t="shared" si="86"/>
        <v>GOPalmelo</v>
      </c>
      <c r="AI1058" s="73">
        <v>5215801</v>
      </c>
    </row>
    <row r="1059" spans="26:35" x14ac:dyDescent="0.25">
      <c r="Z1059" s="73" t="s">
        <v>57</v>
      </c>
      <c r="AA1059" s="73" t="s">
        <v>3237</v>
      </c>
      <c r="AB1059" s="73">
        <v>5215900</v>
      </c>
      <c r="AH1059" s="54" t="str">
        <f t="shared" si="86"/>
        <v>GOPalminópolis</v>
      </c>
      <c r="AI1059" s="73">
        <v>5215900</v>
      </c>
    </row>
    <row r="1060" spans="26:35" x14ac:dyDescent="0.25">
      <c r="Z1060" s="73" t="s">
        <v>57</v>
      </c>
      <c r="AA1060" s="73" t="s">
        <v>3248</v>
      </c>
      <c r="AB1060" s="73">
        <v>5216007</v>
      </c>
      <c r="AH1060" s="54" t="str">
        <f t="shared" si="86"/>
        <v>GOPanamá</v>
      </c>
      <c r="AI1060" s="73">
        <v>5216007</v>
      </c>
    </row>
    <row r="1061" spans="26:35" x14ac:dyDescent="0.25">
      <c r="Z1061" s="73" t="s">
        <v>57</v>
      </c>
      <c r="AA1061" s="73" t="s">
        <v>3258</v>
      </c>
      <c r="AB1061" s="73">
        <v>5216304</v>
      </c>
      <c r="AH1061" s="54" t="str">
        <f t="shared" si="86"/>
        <v>GOParanaiguara</v>
      </c>
      <c r="AI1061" s="73">
        <v>5216304</v>
      </c>
    </row>
    <row r="1062" spans="26:35" x14ac:dyDescent="0.25">
      <c r="Z1062" s="73" t="s">
        <v>57</v>
      </c>
      <c r="AA1062" s="73" t="s">
        <v>3269</v>
      </c>
      <c r="AB1062" s="73">
        <v>5216403</v>
      </c>
      <c r="AH1062" s="54" t="str">
        <f t="shared" si="86"/>
        <v>GOParaúna</v>
      </c>
      <c r="AI1062" s="73">
        <v>5216403</v>
      </c>
    </row>
    <row r="1063" spans="26:35" x14ac:dyDescent="0.25">
      <c r="Z1063" s="73" t="s">
        <v>57</v>
      </c>
      <c r="AA1063" s="73" t="s">
        <v>3281</v>
      </c>
      <c r="AB1063" s="73">
        <v>5216452</v>
      </c>
      <c r="AH1063" s="54" t="str">
        <f t="shared" si="86"/>
        <v>GOPerolândia</v>
      </c>
      <c r="AI1063" s="73">
        <v>5216452</v>
      </c>
    </row>
    <row r="1064" spans="26:35" x14ac:dyDescent="0.25">
      <c r="Z1064" s="73" t="s">
        <v>57</v>
      </c>
      <c r="AA1064" s="73" t="s">
        <v>3292</v>
      </c>
      <c r="AB1064" s="73">
        <v>5216809</v>
      </c>
      <c r="AH1064" s="54" t="str">
        <f t="shared" si="86"/>
        <v>GOPetrolina de Goiás</v>
      </c>
      <c r="AI1064" s="73">
        <v>5216809</v>
      </c>
    </row>
    <row r="1065" spans="26:35" x14ac:dyDescent="0.25">
      <c r="Z1065" s="73" t="s">
        <v>57</v>
      </c>
      <c r="AA1065" s="73" t="s">
        <v>3304</v>
      </c>
      <c r="AB1065" s="73">
        <v>5216908</v>
      </c>
      <c r="AH1065" s="54" t="str">
        <f t="shared" si="86"/>
        <v>GOPilar de Goiás</v>
      </c>
      <c r="AI1065" s="73">
        <v>5216908</v>
      </c>
    </row>
    <row r="1066" spans="26:35" x14ac:dyDescent="0.25">
      <c r="Z1066" s="73" t="s">
        <v>57</v>
      </c>
      <c r="AA1066" s="73" t="s">
        <v>3316</v>
      </c>
      <c r="AB1066" s="73">
        <v>5217104</v>
      </c>
      <c r="AH1066" s="54" t="str">
        <f t="shared" si="86"/>
        <v>GOPiracanjuba</v>
      </c>
      <c r="AI1066" s="73">
        <v>5217104</v>
      </c>
    </row>
    <row r="1067" spans="26:35" x14ac:dyDescent="0.25">
      <c r="Z1067" s="73" t="s">
        <v>57</v>
      </c>
      <c r="AA1067" s="73" t="s">
        <v>1795</v>
      </c>
      <c r="AB1067" s="73">
        <v>5217203</v>
      </c>
      <c r="AH1067" s="54" t="str">
        <f t="shared" si="86"/>
        <v>GOPiranhas</v>
      </c>
      <c r="AI1067" s="73">
        <v>5217203</v>
      </c>
    </row>
    <row r="1068" spans="26:35" x14ac:dyDescent="0.25">
      <c r="Z1068" s="73" t="s">
        <v>57</v>
      </c>
      <c r="AA1068" s="73" t="s">
        <v>3337</v>
      </c>
      <c r="AB1068" s="73">
        <v>5217302</v>
      </c>
      <c r="AH1068" s="54" t="str">
        <f t="shared" si="86"/>
        <v>GOPirenópolis</v>
      </c>
      <c r="AI1068" s="73">
        <v>5217302</v>
      </c>
    </row>
    <row r="1069" spans="26:35" x14ac:dyDescent="0.25">
      <c r="Z1069" s="73" t="s">
        <v>57</v>
      </c>
      <c r="AA1069" s="73" t="s">
        <v>3348</v>
      </c>
      <c r="AB1069" s="73">
        <v>5217401</v>
      </c>
      <c r="AH1069" s="54" t="str">
        <f t="shared" si="86"/>
        <v>GOPires do Rio</v>
      </c>
      <c r="AI1069" s="73">
        <v>5217401</v>
      </c>
    </row>
    <row r="1070" spans="26:35" x14ac:dyDescent="0.25">
      <c r="Z1070" s="73" t="s">
        <v>57</v>
      </c>
      <c r="AA1070" s="73" t="s">
        <v>3358</v>
      </c>
      <c r="AB1070" s="73">
        <v>5217609</v>
      </c>
      <c r="AH1070" s="54" t="str">
        <f t="shared" si="86"/>
        <v>GOPlanaltina</v>
      </c>
      <c r="AI1070" s="73">
        <v>5217609</v>
      </c>
    </row>
    <row r="1071" spans="26:35" x14ac:dyDescent="0.25">
      <c r="Z1071" s="73" t="s">
        <v>57</v>
      </c>
      <c r="AA1071" s="73" t="s">
        <v>3367</v>
      </c>
      <c r="AB1071" s="73">
        <v>5217708</v>
      </c>
      <c r="AH1071" s="54" t="str">
        <f t="shared" si="86"/>
        <v>GOPontalina</v>
      </c>
      <c r="AI1071" s="73">
        <v>5217708</v>
      </c>
    </row>
    <row r="1072" spans="26:35" x14ac:dyDescent="0.25">
      <c r="Z1072" s="73" t="s">
        <v>57</v>
      </c>
      <c r="AA1072" s="73" t="s">
        <v>3377</v>
      </c>
      <c r="AB1072" s="73">
        <v>5218003</v>
      </c>
      <c r="AH1072" s="54" t="str">
        <f t="shared" si="86"/>
        <v>GOPorangatu</v>
      </c>
      <c r="AI1072" s="73">
        <v>5218003</v>
      </c>
    </row>
    <row r="1073" spans="26:35" x14ac:dyDescent="0.25">
      <c r="Z1073" s="73" t="s">
        <v>57</v>
      </c>
      <c r="AA1073" s="73" t="s">
        <v>3387</v>
      </c>
      <c r="AB1073" s="73">
        <v>5218052</v>
      </c>
      <c r="AH1073" s="54" t="str">
        <f t="shared" si="86"/>
        <v>GOPorteirão</v>
      </c>
      <c r="AI1073" s="73">
        <v>5218052</v>
      </c>
    </row>
    <row r="1074" spans="26:35" x14ac:dyDescent="0.25">
      <c r="Z1074" s="73" t="s">
        <v>57</v>
      </c>
      <c r="AA1074" s="73" t="s">
        <v>3397</v>
      </c>
      <c r="AB1074" s="73">
        <v>5218102</v>
      </c>
      <c r="AH1074" s="54" t="str">
        <f t="shared" si="86"/>
        <v>GOPortelândia</v>
      </c>
      <c r="AI1074" s="73">
        <v>5218102</v>
      </c>
    </row>
    <row r="1075" spans="26:35" x14ac:dyDescent="0.25">
      <c r="Z1075" s="73" t="s">
        <v>57</v>
      </c>
      <c r="AA1075" s="73" t="s">
        <v>3407</v>
      </c>
      <c r="AB1075" s="73">
        <v>5218300</v>
      </c>
      <c r="AH1075" s="54" t="str">
        <f t="shared" si="86"/>
        <v>GOPosse</v>
      </c>
      <c r="AI1075" s="73">
        <v>5218300</v>
      </c>
    </row>
    <row r="1076" spans="26:35" x14ac:dyDescent="0.25">
      <c r="Z1076" s="73" t="s">
        <v>57</v>
      </c>
      <c r="AA1076" s="73" t="s">
        <v>3417</v>
      </c>
      <c r="AB1076" s="73">
        <v>5218391</v>
      </c>
      <c r="AH1076" s="54" t="str">
        <f t="shared" si="86"/>
        <v>GOProfessor Jamil</v>
      </c>
      <c r="AI1076" s="73">
        <v>5218391</v>
      </c>
    </row>
    <row r="1077" spans="26:35" x14ac:dyDescent="0.25">
      <c r="Z1077" s="73" t="s">
        <v>57</v>
      </c>
      <c r="AA1077" s="73" t="s">
        <v>3427</v>
      </c>
      <c r="AB1077" s="73">
        <v>5218508</v>
      </c>
      <c r="AH1077" s="54" t="str">
        <f t="shared" si="86"/>
        <v>GOQuirinópolis</v>
      </c>
      <c r="AI1077" s="73">
        <v>5218508</v>
      </c>
    </row>
    <row r="1078" spans="26:35" x14ac:dyDescent="0.25">
      <c r="Z1078" s="73" t="s">
        <v>57</v>
      </c>
      <c r="AA1078" s="73" t="s">
        <v>3436</v>
      </c>
      <c r="AB1078" s="73">
        <v>5218607</v>
      </c>
      <c r="AH1078" s="54" t="str">
        <f t="shared" si="86"/>
        <v>GORialma</v>
      </c>
      <c r="AI1078" s="73">
        <v>5218607</v>
      </c>
    </row>
    <row r="1079" spans="26:35" x14ac:dyDescent="0.25">
      <c r="Z1079" s="73" t="s">
        <v>57</v>
      </c>
      <c r="AA1079" s="73" t="s">
        <v>3445</v>
      </c>
      <c r="AB1079" s="73">
        <v>5218706</v>
      </c>
      <c r="AH1079" s="54" t="str">
        <f t="shared" si="86"/>
        <v>GORianápolis</v>
      </c>
      <c r="AI1079" s="73">
        <v>5218706</v>
      </c>
    </row>
    <row r="1080" spans="26:35" x14ac:dyDescent="0.25">
      <c r="Z1080" s="73" t="s">
        <v>57</v>
      </c>
      <c r="AA1080" s="73" t="s">
        <v>3454</v>
      </c>
      <c r="AB1080" s="73">
        <v>5218789</v>
      </c>
      <c r="AH1080" s="54" t="str">
        <f t="shared" si="86"/>
        <v>GORio Quente</v>
      </c>
      <c r="AI1080" s="73">
        <v>5218789</v>
      </c>
    </row>
    <row r="1081" spans="26:35" x14ac:dyDescent="0.25">
      <c r="Z1081" s="73" t="s">
        <v>57</v>
      </c>
      <c r="AA1081" s="73" t="s">
        <v>3464</v>
      </c>
      <c r="AB1081" s="73">
        <v>5218805</v>
      </c>
      <c r="AH1081" s="54" t="str">
        <f t="shared" si="86"/>
        <v>GORio Verde</v>
      </c>
      <c r="AI1081" s="73">
        <v>5218805</v>
      </c>
    </row>
    <row r="1082" spans="26:35" x14ac:dyDescent="0.25">
      <c r="Z1082" s="73" t="s">
        <v>57</v>
      </c>
      <c r="AA1082" s="73" t="s">
        <v>3474</v>
      </c>
      <c r="AB1082" s="73">
        <v>5218904</v>
      </c>
      <c r="AH1082" s="54" t="str">
        <f t="shared" si="86"/>
        <v>GORubiataba</v>
      </c>
      <c r="AI1082" s="73">
        <v>5218904</v>
      </c>
    </row>
    <row r="1083" spans="26:35" x14ac:dyDescent="0.25">
      <c r="Z1083" s="73" t="s">
        <v>57</v>
      </c>
      <c r="AA1083" s="73" t="s">
        <v>3483</v>
      </c>
      <c r="AB1083" s="73">
        <v>5219001</v>
      </c>
      <c r="AH1083" s="54" t="str">
        <f t="shared" si="86"/>
        <v>GOSanclerlândia</v>
      </c>
      <c r="AI1083" s="73">
        <v>5219001</v>
      </c>
    </row>
    <row r="1084" spans="26:35" x14ac:dyDescent="0.25">
      <c r="Z1084" s="73" t="s">
        <v>57</v>
      </c>
      <c r="AA1084" s="73" t="s">
        <v>3493</v>
      </c>
      <c r="AB1084" s="73">
        <v>5219100</v>
      </c>
      <c r="AH1084" s="54" t="str">
        <f t="shared" si="86"/>
        <v>GOSanta Bárbara de Goiás</v>
      </c>
      <c r="AI1084" s="73">
        <v>5219100</v>
      </c>
    </row>
    <row r="1085" spans="26:35" x14ac:dyDescent="0.25">
      <c r="Z1085" s="73" t="s">
        <v>57</v>
      </c>
      <c r="AA1085" s="73" t="s">
        <v>3502</v>
      </c>
      <c r="AB1085" s="73">
        <v>5219209</v>
      </c>
      <c r="AH1085" s="54" t="str">
        <f t="shared" si="86"/>
        <v>GOSanta Cruz de Goiás</v>
      </c>
      <c r="AI1085" s="73">
        <v>5219209</v>
      </c>
    </row>
    <row r="1086" spans="26:35" x14ac:dyDescent="0.25">
      <c r="Z1086" s="73" t="s">
        <v>57</v>
      </c>
      <c r="AA1086" s="73" t="s">
        <v>3512</v>
      </c>
      <c r="AB1086" s="73">
        <v>5219258</v>
      </c>
      <c r="AH1086" s="54" t="str">
        <f t="shared" si="86"/>
        <v>GOSanta Fé de Goiás</v>
      </c>
      <c r="AI1086" s="73">
        <v>5219258</v>
      </c>
    </row>
    <row r="1087" spans="26:35" x14ac:dyDescent="0.25">
      <c r="Z1087" s="73" t="s">
        <v>57</v>
      </c>
      <c r="AA1087" s="73" t="s">
        <v>3522</v>
      </c>
      <c r="AB1087" s="73">
        <v>5219308</v>
      </c>
      <c r="AH1087" s="54" t="str">
        <f t="shared" si="86"/>
        <v>GOSanta Helena de Goiás</v>
      </c>
      <c r="AI1087" s="73">
        <v>5219308</v>
      </c>
    </row>
    <row r="1088" spans="26:35" x14ac:dyDescent="0.25">
      <c r="Z1088" s="73" t="s">
        <v>57</v>
      </c>
      <c r="AA1088" s="73" t="s">
        <v>3532</v>
      </c>
      <c r="AB1088" s="73">
        <v>5219357</v>
      </c>
      <c r="AH1088" s="54" t="str">
        <f t="shared" si="86"/>
        <v>GOSanta Isabel</v>
      </c>
      <c r="AI1088" s="73">
        <v>5219357</v>
      </c>
    </row>
    <row r="1089" spans="26:35" x14ac:dyDescent="0.25">
      <c r="Z1089" s="73" t="s">
        <v>57</v>
      </c>
      <c r="AA1089" s="73" t="s">
        <v>3542</v>
      </c>
      <c r="AB1089" s="73">
        <v>5219407</v>
      </c>
      <c r="AH1089" s="54" t="str">
        <f t="shared" si="86"/>
        <v>GOSanta Rita do Araguaia</v>
      </c>
      <c r="AI1089" s="73">
        <v>5219407</v>
      </c>
    </row>
    <row r="1090" spans="26:35" x14ac:dyDescent="0.25">
      <c r="Z1090" s="73" t="s">
        <v>57</v>
      </c>
      <c r="AA1090" s="73" t="s">
        <v>3550</v>
      </c>
      <c r="AB1090" s="73">
        <v>5219456</v>
      </c>
      <c r="AH1090" s="54" t="str">
        <f t="shared" si="86"/>
        <v>GOSanta Rita do Novo Destino</v>
      </c>
      <c r="AI1090" s="73">
        <v>5219456</v>
      </c>
    </row>
    <row r="1091" spans="26:35" x14ac:dyDescent="0.25">
      <c r="Z1091" s="73" t="s">
        <v>57</v>
      </c>
      <c r="AA1091" s="73" t="s">
        <v>3560</v>
      </c>
      <c r="AB1091" s="73">
        <v>5219506</v>
      </c>
      <c r="AH1091" s="54" t="str">
        <f t="shared" ref="AH1091:AH1154" si="87">CONCATENATE(Z1091,AA1091)</f>
        <v>GOSanta Rosa de Goiás</v>
      </c>
      <c r="AI1091" s="73">
        <v>5219506</v>
      </c>
    </row>
    <row r="1092" spans="26:35" x14ac:dyDescent="0.25">
      <c r="Z1092" s="73" t="s">
        <v>57</v>
      </c>
      <c r="AA1092" s="73" t="s">
        <v>3570</v>
      </c>
      <c r="AB1092" s="73">
        <v>5219605</v>
      </c>
      <c r="AH1092" s="54" t="str">
        <f t="shared" si="87"/>
        <v>GOSanta Tereza de Goiás</v>
      </c>
      <c r="AI1092" s="73">
        <v>5219605</v>
      </c>
    </row>
    <row r="1093" spans="26:35" x14ac:dyDescent="0.25">
      <c r="Z1093" s="73" t="s">
        <v>57</v>
      </c>
      <c r="AA1093" s="73" t="s">
        <v>3580</v>
      </c>
      <c r="AB1093" s="73">
        <v>5219704</v>
      </c>
      <c r="AH1093" s="54" t="str">
        <f t="shared" si="87"/>
        <v>GOSanta Terezinha de Goiás</v>
      </c>
      <c r="AI1093" s="73">
        <v>5219704</v>
      </c>
    </row>
    <row r="1094" spans="26:35" x14ac:dyDescent="0.25">
      <c r="Z1094" s="73" t="s">
        <v>57</v>
      </c>
      <c r="AA1094" s="73" t="s">
        <v>3590</v>
      </c>
      <c r="AB1094" s="73">
        <v>5219712</v>
      </c>
      <c r="AH1094" s="54" t="str">
        <f t="shared" si="87"/>
        <v>GOSanto Antônio da Barra</v>
      </c>
      <c r="AI1094" s="73">
        <v>5219712</v>
      </c>
    </row>
    <row r="1095" spans="26:35" x14ac:dyDescent="0.25">
      <c r="Z1095" s="73" t="s">
        <v>57</v>
      </c>
      <c r="AA1095" s="73" t="s">
        <v>3599</v>
      </c>
      <c r="AB1095" s="73">
        <v>5219738</v>
      </c>
      <c r="AH1095" s="54" t="str">
        <f t="shared" si="87"/>
        <v>GOSanto Antônio de Goiás</v>
      </c>
      <c r="AI1095" s="73">
        <v>5219738</v>
      </c>
    </row>
    <row r="1096" spans="26:35" x14ac:dyDescent="0.25">
      <c r="Z1096" s="73" t="s">
        <v>57</v>
      </c>
      <c r="AA1096" s="73" t="s">
        <v>3609</v>
      </c>
      <c r="AB1096" s="73">
        <v>5219753</v>
      </c>
      <c r="AH1096" s="54" t="str">
        <f t="shared" si="87"/>
        <v>GOSanto Antônio do Descoberto</v>
      </c>
      <c r="AI1096" s="73">
        <v>5219753</v>
      </c>
    </row>
    <row r="1097" spans="26:35" x14ac:dyDescent="0.25">
      <c r="Z1097" s="73" t="s">
        <v>57</v>
      </c>
      <c r="AA1097" s="73" t="s">
        <v>1609</v>
      </c>
      <c r="AB1097" s="73">
        <v>5219803</v>
      </c>
      <c r="AH1097" s="54" t="str">
        <f t="shared" si="87"/>
        <v>GOSão Domingos</v>
      </c>
      <c r="AI1097" s="73">
        <v>5219803</v>
      </c>
    </row>
    <row r="1098" spans="26:35" x14ac:dyDescent="0.25">
      <c r="Z1098" s="73" t="s">
        <v>57</v>
      </c>
      <c r="AA1098" s="73" t="s">
        <v>3627</v>
      </c>
      <c r="AB1098" s="73">
        <v>5219902</v>
      </c>
      <c r="AH1098" s="54" t="str">
        <f t="shared" si="87"/>
        <v>GOSão Francisco de Goiás</v>
      </c>
      <c r="AI1098" s="73">
        <v>5219902</v>
      </c>
    </row>
    <row r="1099" spans="26:35" x14ac:dyDescent="0.25">
      <c r="Z1099" s="73" t="s">
        <v>57</v>
      </c>
      <c r="AA1099" s="73" t="s">
        <v>3637</v>
      </c>
      <c r="AB1099" s="73">
        <v>5220058</v>
      </c>
      <c r="AH1099" s="54" t="str">
        <f t="shared" si="87"/>
        <v>GOSão João da Paraúna</v>
      </c>
      <c r="AI1099" s="73">
        <v>5220058</v>
      </c>
    </row>
    <row r="1100" spans="26:35" x14ac:dyDescent="0.25">
      <c r="Z1100" s="73" t="s">
        <v>57</v>
      </c>
      <c r="AA1100" s="73" t="s">
        <v>3647</v>
      </c>
      <c r="AB1100" s="73">
        <v>5220009</v>
      </c>
      <c r="AH1100" s="54" t="str">
        <f t="shared" si="87"/>
        <v>GOSão João d'Aliança</v>
      </c>
      <c r="AI1100" s="73">
        <v>5220009</v>
      </c>
    </row>
    <row r="1101" spans="26:35" x14ac:dyDescent="0.25">
      <c r="Z1101" s="73" t="s">
        <v>57</v>
      </c>
      <c r="AA1101" s="73" t="s">
        <v>3656</v>
      </c>
      <c r="AB1101" s="73">
        <v>5220108</v>
      </c>
      <c r="AH1101" s="54" t="str">
        <f t="shared" si="87"/>
        <v>GOSão Luís de Montes Belos</v>
      </c>
      <c r="AI1101" s="73">
        <v>5220108</v>
      </c>
    </row>
    <row r="1102" spans="26:35" x14ac:dyDescent="0.25">
      <c r="Z1102" s="73" t="s">
        <v>57</v>
      </c>
      <c r="AA1102" s="73" t="s">
        <v>3665</v>
      </c>
      <c r="AB1102" s="73">
        <v>5220157</v>
      </c>
      <c r="AH1102" s="54" t="str">
        <f t="shared" si="87"/>
        <v>GOSão Luíz do Norte</v>
      </c>
      <c r="AI1102" s="73">
        <v>5220157</v>
      </c>
    </row>
    <row r="1103" spans="26:35" x14ac:dyDescent="0.25">
      <c r="Z1103" s="73" t="s">
        <v>57</v>
      </c>
      <c r="AA1103" s="73" t="s">
        <v>3673</v>
      </c>
      <c r="AB1103" s="73">
        <v>5220207</v>
      </c>
      <c r="AH1103" s="54" t="str">
        <f t="shared" si="87"/>
        <v>GOSão Miguel do Araguaia</v>
      </c>
      <c r="AI1103" s="73">
        <v>5220207</v>
      </c>
    </row>
    <row r="1104" spans="26:35" x14ac:dyDescent="0.25">
      <c r="Z1104" s="73" t="s">
        <v>57</v>
      </c>
      <c r="AA1104" s="73" t="s">
        <v>3681</v>
      </c>
      <c r="AB1104" s="73">
        <v>5220264</v>
      </c>
      <c r="AH1104" s="54" t="str">
        <f t="shared" si="87"/>
        <v>GOSão Miguel do Passa Quatro</v>
      </c>
      <c r="AI1104" s="73">
        <v>5220264</v>
      </c>
    </row>
    <row r="1105" spans="26:35" x14ac:dyDescent="0.25">
      <c r="Z1105" s="73" t="s">
        <v>57</v>
      </c>
      <c r="AA1105" s="73" t="s">
        <v>3689</v>
      </c>
      <c r="AB1105" s="73">
        <v>5220280</v>
      </c>
      <c r="AH1105" s="54" t="str">
        <f t="shared" si="87"/>
        <v>GOSão Patrício</v>
      </c>
      <c r="AI1105" s="73">
        <v>5220280</v>
      </c>
    </row>
    <row r="1106" spans="26:35" x14ac:dyDescent="0.25">
      <c r="Z1106" s="73" t="s">
        <v>57</v>
      </c>
      <c r="AA1106" s="73" t="s">
        <v>3698</v>
      </c>
      <c r="AB1106" s="73">
        <v>5220405</v>
      </c>
      <c r="AH1106" s="54" t="str">
        <f t="shared" si="87"/>
        <v>GOSão Simão</v>
      </c>
      <c r="AI1106" s="73">
        <v>5220405</v>
      </c>
    </row>
    <row r="1107" spans="26:35" x14ac:dyDescent="0.25">
      <c r="Z1107" s="73" t="s">
        <v>57</v>
      </c>
      <c r="AA1107" s="73" t="s">
        <v>3706</v>
      </c>
      <c r="AB1107" s="73">
        <v>5220454</v>
      </c>
      <c r="AH1107" s="54" t="str">
        <f t="shared" si="87"/>
        <v>GOSenador Canedo</v>
      </c>
      <c r="AI1107" s="73">
        <v>5220454</v>
      </c>
    </row>
    <row r="1108" spans="26:35" x14ac:dyDescent="0.25">
      <c r="Z1108" s="73" t="s">
        <v>57</v>
      </c>
      <c r="AA1108" s="73" t="s">
        <v>3714</v>
      </c>
      <c r="AB1108" s="73">
        <v>5220504</v>
      </c>
      <c r="AH1108" s="54" t="str">
        <f t="shared" si="87"/>
        <v>GOSerranópolis</v>
      </c>
      <c r="AI1108" s="73">
        <v>5220504</v>
      </c>
    </row>
    <row r="1109" spans="26:35" x14ac:dyDescent="0.25">
      <c r="Z1109" s="73" t="s">
        <v>57</v>
      </c>
      <c r="AA1109" s="73" t="s">
        <v>3721</v>
      </c>
      <c r="AB1109" s="73">
        <v>5220603</v>
      </c>
      <c r="AH1109" s="54" t="str">
        <f t="shared" si="87"/>
        <v>GOSilvânia</v>
      </c>
      <c r="AI1109" s="73">
        <v>5220603</v>
      </c>
    </row>
    <row r="1110" spans="26:35" x14ac:dyDescent="0.25">
      <c r="Z1110" s="73" t="s">
        <v>57</v>
      </c>
      <c r="AA1110" s="73" t="s">
        <v>3728</v>
      </c>
      <c r="AB1110" s="73">
        <v>5220686</v>
      </c>
      <c r="AH1110" s="54" t="str">
        <f t="shared" si="87"/>
        <v>GOSimolândia</v>
      </c>
      <c r="AI1110" s="73">
        <v>5220686</v>
      </c>
    </row>
    <row r="1111" spans="26:35" x14ac:dyDescent="0.25">
      <c r="Z1111" s="73" t="s">
        <v>57</v>
      </c>
      <c r="AA1111" s="73" t="s">
        <v>3735</v>
      </c>
      <c r="AB1111" s="73">
        <v>5220702</v>
      </c>
      <c r="AH1111" s="54" t="str">
        <f t="shared" si="87"/>
        <v>GOSítio d'Abadia</v>
      </c>
      <c r="AI1111" s="73">
        <v>5220702</v>
      </c>
    </row>
    <row r="1112" spans="26:35" x14ac:dyDescent="0.25">
      <c r="Z1112" s="73" t="s">
        <v>57</v>
      </c>
      <c r="AA1112" s="73" t="s">
        <v>3742</v>
      </c>
      <c r="AB1112" s="73">
        <v>5221007</v>
      </c>
      <c r="AH1112" s="54" t="str">
        <f t="shared" si="87"/>
        <v>GOTaquaral de Goiás</v>
      </c>
      <c r="AI1112" s="73">
        <v>5221007</v>
      </c>
    </row>
    <row r="1113" spans="26:35" x14ac:dyDescent="0.25">
      <c r="Z1113" s="73" t="s">
        <v>57</v>
      </c>
      <c r="AA1113" s="73" t="s">
        <v>3749</v>
      </c>
      <c r="AB1113" s="73">
        <v>5221080</v>
      </c>
      <c r="AH1113" s="54" t="str">
        <f t="shared" si="87"/>
        <v>GOTeresina de Goiás</v>
      </c>
      <c r="AI1113" s="73">
        <v>5221080</v>
      </c>
    </row>
    <row r="1114" spans="26:35" x14ac:dyDescent="0.25">
      <c r="Z1114" s="73" t="s">
        <v>57</v>
      </c>
      <c r="AA1114" s="73" t="s">
        <v>3755</v>
      </c>
      <c r="AB1114" s="73">
        <v>5221197</v>
      </c>
      <c r="AH1114" s="54" t="str">
        <f t="shared" si="87"/>
        <v>GOTerezópolis de Goiás</v>
      </c>
      <c r="AI1114" s="73">
        <v>5221197</v>
      </c>
    </row>
    <row r="1115" spans="26:35" x14ac:dyDescent="0.25">
      <c r="Z1115" s="73" t="s">
        <v>57</v>
      </c>
      <c r="AA1115" s="73" t="s">
        <v>3761</v>
      </c>
      <c r="AB1115" s="73">
        <v>5221304</v>
      </c>
      <c r="AH1115" s="54" t="str">
        <f t="shared" si="87"/>
        <v>GOTrês Ranchos</v>
      </c>
      <c r="AI1115" s="73">
        <v>5221304</v>
      </c>
    </row>
    <row r="1116" spans="26:35" x14ac:dyDescent="0.25">
      <c r="Z1116" s="73" t="s">
        <v>57</v>
      </c>
      <c r="AA1116" s="73" t="s">
        <v>3231</v>
      </c>
      <c r="AB1116" s="73">
        <v>5221403</v>
      </c>
      <c r="AH1116" s="54" t="str">
        <f t="shared" si="87"/>
        <v>GOTrindade</v>
      </c>
      <c r="AI1116" s="73">
        <v>5221403</v>
      </c>
    </row>
    <row r="1117" spans="26:35" x14ac:dyDescent="0.25">
      <c r="Z1117" s="73" t="s">
        <v>57</v>
      </c>
      <c r="AA1117" s="73" t="s">
        <v>3771</v>
      </c>
      <c r="AB1117" s="73">
        <v>5221452</v>
      </c>
      <c r="AH1117" s="54" t="str">
        <f t="shared" si="87"/>
        <v>GOTrombas</v>
      </c>
      <c r="AI1117" s="73">
        <v>5221452</v>
      </c>
    </row>
    <row r="1118" spans="26:35" x14ac:dyDescent="0.25">
      <c r="Z1118" s="73" t="s">
        <v>57</v>
      </c>
      <c r="AA1118" s="73" t="s">
        <v>3777</v>
      </c>
      <c r="AB1118" s="73">
        <v>5221502</v>
      </c>
      <c r="AH1118" s="54" t="str">
        <f t="shared" si="87"/>
        <v>GOTurvânia</v>
      </c>
      <c r="AI1118" s="73">
        <v>5221502</v>
      </c>
    </row>
    <row r="1119" spans="26:35" x14ac:dyDescent="0.25">
      <c r="Z1119" s="73" t="s">
        <v>57</v>
      </c>
      <c r="AA1119" s="73" t="s">
        <v>3784</v>
      </c>
      <c r="AB1119" s="73">
        <v>5221551</v>
      </c>
      <c r="AH1119" s="54" t="str">
        <f t="shared" si="87"/>
        <v>GOTurvelândia</v>
      </c>
      <c r="AI1119" s="73">
        <v>5221551</v>
      </c>
    </row>
    <row r="1120" spans="26:35" x14ac:dyDescent="0.25">
      <c r="Z1120" s="73" t="s">
        <v>57</v>
      </c>
      <c r="AA1120" s="73" t="s">
        <v>3791</v>
      </c>
      <c r="AB1120" s="73">
        <v>5221577</v>
      </c>
      <c r="AH1120" s="54" t="str">
        <f t="shared" si="87"/>
        <v>GOUirapuru</v>
      </c>
      <c r="AI1120" s="73">
        <v>5221577</v>
      </c>
    </row>
    <row r="1121" spans="26:35" x14ac:dyDescent="0.25">
      <c r="Z1121" s="73" t="s">
        <v>57</v>
      </c>
      <c r="AA1121" s="73" t="s">
        <v>3798</v>
      </c>
      <c r="AB1121" s="73">
        <v>5221601</v>
      </c>
      <c r="AH1121" s="54" t="str">
        <f t="shared" si="87"/>
        <v>GOUruaçu</v>
      </c>
      <c r="AI1121" s="73">
        <v>5221601</v>
      </c>
    </row>
    <row r="1122" spans="26:35" x14ac:dyDescent="0.25">
      <c r="Z1122" s="73" t="s">
        <v>57</v>
      </c>
      <c r="AA1122" s="73" t="s">
        <v>3805</v>
      </c>
      <c r="AB1122" s="73">
        <v>5221700</v>
      </c>
      <c r="AH1122" s="54" t="str">
        <f t="shared" si="87"/>
        <v>GOUruana</v>
      </c>
      <c r="AI1122" s="73">
        <v>5221700</v>
      </c>
    </row>
    <row r="1123" spans="26:35" x14ac:dyDescent="0.25">
      <c r="Z1123" s="73" t="s">
        <v>57</v>
      </c>
      <c r="AA1123" s="73" t="s">
        <v>3811</v>
      </c>
      <c r="AB1123" s="73">
        <v>5221809</v>
      </c>
      <c r="AH1123" s="54" t="str">
        <f t="shared" si="87"/>
        <v>GOUrutaí</v>
      </c>
      <c r="AI1123" s="73">
        <v>5221809</v>
      </c>
    </row>
    <row r="1124" spans="26:35" x14ac:dyDescent="0.25">
      <c r="Z1124" s="73" t="s">
        <v>57</v>
      </c>
      <c r="AA1124" s="73" t="s">
        <v>3818</v>
      </c>
      <c r="AB1124" s="73">
        <v>5221858</v>
      </c>
      <c r="AH1124" s="54" t="str">
        <f t="shared" si="87"/>
        <v>GOValparaíso de Goiás</v>
      </c>
      <c r="AI1124" s="73">
        <v>5221858</v>
      </c>
    </row>
    <row r="1125" spans="26:35" x14ac:dyDescent="0.25">
      <c r="Z1125" s="73" t="s">
        <v>57</v>
      </c>
      <c r="AA1125" s="73" t="s">
        <v>3825</v>
      </c>
      <c r="AB1125" s="73">
        <v>5221908</v>
      </c>
      <c r="AH1125" s="54" t="str">
        <f t="shared" si="87"/>
        <v>GOVarjão</v>
      </c>
      <c r="AI1125" s="73">
        <v>5221908</v>
      </c>
    </row>
    <row r="1126" spans="26:35" x14ac:dyDescent="0.25">
      <c r="Z1126" s="73" t="s">
        <v>57</v>
      </c>
      <c r="AA1126" s="73" t="s">
        <v>3832</v>
      </c>
      <c r="AB1126" s="73">
        <v>5222005</v>
      </c>
      <c r="AH1126" s="54" t="str">
        <f t="shared" si="87"/>
        <v>GOVianópolis</v>
      </c>
      <c r="AI1126" s="73">
        <v>5222005</v>
      </c>
    </row>
    <row r="1127" spans="26:35" x14ac:dyDescent="0.25">
      <c r="Z1127" s="73" t="s">
        <v>57</v>
      </c>
      <c r="AA1127" s="73" t="s">
        <v>3838</v>
      </c>
      <c r="AB1127" s="73">
        <v>5222054</v>
      </c>
      <c r="AH1127" s="54" t="str">
        <f t="shared" si="87"/>
        <v>GOVicentinópolis</v>
      </c>
      <c r="AI1127" s="73">
        <v>5222054</v>
      </c>
    </row>
    <row r="1128" spans="26:35" x14ac:dyDescent="0.25">
      <c r="Z1128" s="73" t="s">
        <v>57</v>
      </c>
      <c r="AA1128" s="73" t="s">
        <v>3845</v>
      </c>
      <c r="AB1128" s="73">
        <v>5222203</v>
      </c>
      <c r="AH1128" s="54" t="str">
        <f t="shared" si="87"/>
        <v>GOVila Boa</v>
      </c>
      <c r="AI1128" s="73">
        <v>5222203</v>
      </c>
    </row>
    <row r="1129" spans="26:35" x14ac:dyDescent="0.25">
      <c r="Z1129" s="73" t="s">
        <v>57</v>
      </c>
      <c r="AA1129" s="73" t="s">
        <v>3851</v>
      </c>
      <c r="AB1129" s="73">
        <v>5222302</v>
      </c>
      <c r="AH1129" s="54" t="str">
        <f t="shared" si="87"/>
        <v>GOVila Propício</v>
      </c>
      <c r="AI1129" s="73">
        <v>5222302</v>
      </c>
    </row>
    <row r="1130" spans="26:35" x14ac:dyDescent="0.25">
      <c r="Z1130" s="73" t="s">
        <v>59</v>
      </c>
      <c r="AA1130" s="73" t="s">
        <v>100</v>
      </c>
      <c r="AB1130" s="73">
        <v>2100055</v>
      </c>
      <c r="AH1130" s="54" t="str">
        <f t="shared" si="87"/>
        <v>MAAçailândia</v>
      </c>
      <c r="AI1130" s="73">
        <v>2100055</v>
      </c>
    </row>
    <row r="1131" spans="26:35" x14ac:dyDescent="0.25">
      <c r="Z1131" s="73" t="s">
        <v>59</v>
      </c>
      <c r="AA1131" s="73" t="s">
        <v>125</v>
      </c>
      <c r="AB1131" s="73">
        <v>2100105</v>
      </c>
      <c r="AH1131" s="54" t="str">
        <f t="shared" si="87"/>
        <v>MAAfonso Cunha</v>
      </c>
      <c r="AI1131" s="73">
        <v>2100105</v>
      </c>
    </row>
    <row r="1132" spans="26:35" x14ac:dyDescent="0.25">
      <c r="Z1132" s="73" t="s">
        <v>59</v>
      </c>
      <c r="AA1132" s="73" t="s">
        <v>151</v>
      </c>
      <c r="AB1132" s="73">
        <v>2100154</v>
      </c>
      <c r="AH1132" s="54" t="str">
        <f t="shared" si="87"/>
        <v>MAÁgua Doce do Maranhão</v>
      </c>
      <c r="AI1132" s="73">
        <v>2100154</v>
      </c>
    </row>
    <row r="1133" spans="26:35" x14ac:dyDescent="0.25">
      <c r="Z1133" s="73" t="s">
        <v>59</v>
      </c>
      <c r="AA1133" s="73" t="s">
        <v>176</v>
      </c>
      <c r="AB1133" s="73">
        <v>2100204</v>
      </c>
      <c r="AH1133" s="54" t="str">
        <f t="shared" si="87"/>
        <v>MAAlcântara</v>
      </c>
      <c r="AI1133" s="73">
        <v>2100204</v>
      </c>
    </row>
    <row r="1134" spans="26:35" x14ac:dyDescent="0.25">
      <c r="Z1134" s="73" t="s">
        <v>59</v>
      </c>
      <c r="AA1134" s="73" t="s">
        <v>202</v>
      </c>
      <c r="AB1134" s="73">
        <v>2100303</v>
      </c>
      <c r="AH1134" s="54" t="str">
        <f t="shared" si="87"/>
        <v>MAAldeias Altas</v>
      </c>
      <c r="AI1134" s="73">
        <v>2100303</v>
      </c>
    </row>
    <row r="1135" spans="26:35" x14ac:dyDescent="0.25">
      <c r="Z1135" s="73" t="s">
        <v>59</v>
      </c>
      <c r="AA1135" s="73" t="s">
        <v>228</v>
      </c>
      <c r="AB1135" s="73">
        <v>2100402</v>
      </c>
      <c r="AH1135" s="54" t="str">
        <f t="shared" si="87"/>
        <v>MAAltamira do Maranhão</v>
      </c>
      <c r="AI1135" s="73">
        <v>2100402</v>
      </c>
    </row>
    <row r="1136" spans="26:35" x14ac:dyDescent="0.25">
      <c r="Z1136" s="73" t="s">
        <v>59</v>
      </c>
      <c r="AA1136" s="73" t="s">
        <v>252</v>
      </c>
      <c r="AB1136" s="73">
        <v>2100436</v>
      </c>
      <c r="AH1136" s="54" t="str">
        <f t="shared" si="87"/>
        <v>MAAlto Alegre do Maranhão</v>
      </c>
      <c r="AI1136" s="73">
        <v>2100436</v>
      </c>
    </row>
    <row r="1137" spans="26:35" x14ac:dyDescent="0.25">
      <c r="Z1137" s="73" t="s">
        <v>59</v>
      </c>
      <c r="AA1137" s="73" t="s">
        <v>277</v>
      </c>
      <c r="AB1137" s="73">
        <v>2100477</v>
      </c>
      <c r="AH1137" s="54" t="str">
        <f t="shared" si="87"/>
        <v>MAAlto Alegre do Pindaré</v>
      </c>
      <c r="AI1137" s="73">
        <v>2100477</v>
      </c>
    </row>
    <row r="1138" spans="26:35" x14ac:dyDescent="0.25">
      <c r="Z1138" s="73" t="s">
        <v>59</v>
      </c>
      <c r="AA1138" s="73" t="s">
        <v>303</v>
      </c>
      <c r="AB1138" s="73">
        <v>2100501</v>
      </c>
      <c r="AH1138" s="54" t="str">
        <f t="shared" si="87"/>
        <v>MAAlto Parnaíba</v>
      </c>
      <c r="AI1138" s="73">
        <v>2100501</v>
      </c>
    </row>
    <row r="1139" spans="26:35" x14ac:dyDescent="0.25">
      <c r="Z1139" s="73" t="s">
        <v>59</v>
      </c>
      <c r="AA1139" s="73" t="s">
        <v>329</v>
      </c>
      <c r="AB1139" s="73">
        <v>2100550</v>
      </c>
      <c r="AH1139" s="54" t="str">
        <f t="shared" si="87"/>
        <v>MAAmapá do Maranhão</v>
      </c>
      <c r="AI1139" s="73">
        <v>2100550</v>
      </c>
    </row>
    <row r="1140" spans="26:35" x14ac:dyDescent="0.25">
      <c r="Z1140" s="73" t="s">
        <v>59</v>
      </c>
      <c r="AA1140" s="73" t="s">
        <v>354</v>
      </c>
      <c r="AB1140" s="73">
        <v>2100600</v>
      </c>
      <c r="AH1140" s="54" t="str">
        <f t="shared" si="87"/>
        <v>MAAmarante do Maranhão</v>
      </c>
      <c r="AI1140" s="73">
        <v>2100600</v>
      </c>
    </row>
    <row r="1141" spans="26:35" x14ac:dyDescent="0.25">
      <c r="Z1141" s="73" t="s">
        <v>59</v>
      </c>
      <c r="AA1141" s="73" t="s">
        <v>378</v>
      </c>
      <c r="AB1141" s="73">
        <v>2100709</v>
      </c>
      <c r="AH1141" s="54" t="str">
        <f t="shared" si="87"/>
        <v>MAAnajatuba</v>
      </c>
      <c r="AI1141" s="73">
        <v>2100709</v>
      </c>
    </row>
    <row r="1142" spans="26:35" x14ac:dyDescent="0.25">
      <c r="Z1142" s="73" t="s">
        <v>59</v>
      </c>
      <c r="AA1142" s="73" t="s">
        <v>403</v>
      </c>
      <c r="AB1142" s="73">
        <v>2100808</v>
      </c>
      <c r="AH1142" s="54" t="str">
        <f t="shared" si="87"/>
        <v>MAAnapurus</v>
      </c>
      <c r="AI1142" s="73">
        <v>2100808</v>
      </c>
    </row>
    <row r="1143" spans="26:35" x14ac:dyDescent="0.25">
      <c r="Z1143" s="73" t="s">
        <v>59</v>
      </c>
      <c r="AA1143" s="73" t="s">
        <v>428</v>
      </c>
      <c r="AB1143" s="73">
        <v>2100832</v>
      </c>
      <c r="AH1143" s="54" t="str">
        <f t="shared" si="87"/>
        <v>MAApicum-Açu</v>
      </c>
      <c r="AI1143" s="73">
        <v>2100832</v>
      </c>
    </row>
    <row r="1144" spans="26:35" x14ac:dyDescent="0.25">
      <c r="Z1144" s="73" t="s">
        <v>59</v>
      </c>
      <c r="AA1144" s="73" t="s">
        <v>419</v>
      </c>
      <c r="AB1144" s="73">
        <v>2100873</v>
      </c>
      <c r="AH1144" s="54" t="str">
        <f t="shared" si="87"/>
        <v>MAAraguanã</v>
      </c>
      <c r="AI1144" s="73">
        <v>2100873</v>
      </c>
    </row>
    <row r="1145" spans="26:35" x14ac:dyDescent="0.25">
      <c r="Z1145" s="73" t="s">
        <v>59</v>
      </c>
      <c r="AA1145" s="73" t="s">
        <v>479</v>
      </c>
      <c r="AB1145" s="73">
        <v>2100907</v>
      </c>
      <c r="AH1145" s="54" t="str">
        <f t="shared" si="87"/>
        <v>MAAraioses</v>
      </c>
      <c r="AI1145" s="73">
        <v>2100907</v>
      </c>
    </row>
    <row r="1146" spans="26:35" x14ac:dyDescent="0.25">
      <c r="Z1146" s="73" t="s">
        <v>59</v>
      </c>
      <c r="AA1146" s="73" t="s">
        <v>503</v>
      </c>
      <c r="AB1146" s="73">
        <v>2100956</v>
      </c>
      <c r="AH1146" s="54" t="str">
        <f t="shared" si="87"/>
        <v>MAArame</v>
      </c>
      <c r="AI1146" s="73">
        <v>2100956</v>
      </c>
    </row>
    <row r="1147" spans="26:35" x14ac:dyDescent="0.25">
      <c r="Z1147" s="73" t="s">
        <v>59</v>
      </c>
      <c r="AA1147" s="73" t="s">
        <v>526</v>
      </c>
      <c r="AB1147" s="73">
        <v>2101004</v>
      </c>
      <c r="AH1147" s="54" t="str">
        <f t="shared" si="87"/>
        <v>MAArari</v>
      </c>
      <c r="AI1147" s="73">
        <v>2101004</v>
      </c>
    </row>
    <row r="1148" spans="26:35" x14ac:dyDescent="0.25">
      <c r="Z1148" s="73" t="s">
        <v>59</v>
      </c>
      <c r="AA1148" s="73" t="s">
        <v>550</v>
      </c>
      <c r="AB1148" s="73">
        <v>2101103</v>
      </c>
      <c r="AH1148" s="54" t="str">
        <f t="shared" si="87"/>
        <v>MAAxixá</v>
      </c>
      <c r="AI1148" s="73">
        <v>2101103</v>
      </c>
    </row>
    <row r="1149" spans="26:35" x14ac:dyDescent="0.25">
      <c r="Z1149" s="73" t="s">
        <v>59</v>
      </c>
      <c r="AA1149" s="73" t="s">
        <v>573</v>
      </c>
      <c r="AB1149" s="73">
        <v>2101202</v>
      </c>
      <c r="AH1149" s="54" t="str">
        <f t="shared" si="87"/>
        <v>MABacabal</v>
      </c>
      <c r="AI1149" s="73">
        <v>2101202</v>
      </c>
    </row>
    <row r="1150" spans="26:35" x14ac:dyDescent="0.25">
      <c r="Z1150" s="73" t="s">
        <v>59</v>
      </c>
      <c r="AA1150" s="73" t="s">
        <v>596</v>
      </c>
      <c r="AB1150" s="73">
        <v>2101251</v>
      </c>
      <c r="AH1150" s="54" t="str">
        <f t="shared" si="87"/>
        <v>MABacabeira</v>
      </c>
      <c r="AI1150" s="73">
        <v>2101251</v>
      </c>
    </row>
    <row r="1151" spans="26:35" x14ac:dyDescent="0.25">
      <c r="Z1151" s="73" t="s">
        <v>59</v>
      </c>
      <c r="AA1151" s="73" t="s">
        <v>619</v>
      </c>
      <c r="AB1151" s="73">
        <v>2101301</v>
      </c>
      <c r="AH1151" s="54" t="str">
        <f t="shared" si="87"/>
        <v>MABacuri</v>
      </c>
      <c r="AI1151" s="73">
        <v>2101301</v>
      </c>
    </row>
    <row r="1152" spans="26:35" x14ac:dyDescent="0.25">
      <c r="Z1152" s="73" t="s">
        <v>59</v>
      </c>
      <c r="AA1152" s="73" t="s">
        <v>640</v>
      </c>
      <c r="AB1152" s="73">
        <v>2101350</v>
      </c>
      <c r="AH1152" s="54" t="str">
        <f t="shared" si="87"/>
        <v>MABacurituba</v>
      </c>
      <c r="AI1152" s="73">
        <v>2101350</v>
      </c>
    </row>
    <row r="1153" spans="26:35" x14ac:dyDescent="0.25">
      <c r="Z1153" s="73" t="s">
        <v>59</v>
      </c>
      <c r="AA1153" s="73" t="s">
        <v>661</v>
      </c>
      <c r="AB1153" s="73">
        <v>2101400</v>
      </c>
      <c r="AH1153" s="54" t="str">
        <f t="shared" si="87"/>
        <v>MABalsas</v>
      </c>
      <c r="AI1153" s="73">
        <v>2101400</v>
      </c>
    </row>
    <row r="1154" spans="26:35" x14ac:dyDescent="0.25">
      <c r="Z1154" s="73" t="s">
        <v>59</v>
      </c>
      <c r="AA1154" s="73" t="s">
        <v>682</v>
      </c>
      <c r="AB1154" s="73">
        <v>2101509</v>
      </c>
      <c r="AH1154" s="54" t="str">
        <f t="shared" si="87"/>
        <v>MABarão de Grajaú</v>
      </c>
      <c r="AI1154" s="73">
        <v>2101509</v>
      </c>
    </row>
    <row r="1155" spans="26:35" x14ac:dyDescent="0.25">
      <c r="Z1155" s="73" t="s">
        <v>59</v>
      </c>
      <c r="AA1155" s="73" t="s">
        <v>702</v>
      </c>
      <c r="AB1155" s="73">
        <v>2101608</v>
      </c>
      <c r="AH1155" s="54" t="str">
        <f t="shared" ref="AH1155:AH1218" si="88">CONCATENATE(Z1155,AA1155)</f>
        <v>MABarra do Corda</v>
      </c>
      <c r="AI1155" s="73">
        <v>2101608</v>
      </c>
    </row>
    <row r="1156" spans="26:35" x14ac:dyDescent="0.25">
      <c r="Z1156" s="73" t="s">
        <v>59</v>
      </c>
      <c r="AA1156" s="73" t="s">
        <v>724</v>
      </c>
      <c r="AB1156" s="73">
        <v>2101707</v>
      </c>
      <c r="AH1156" s="54" t="str">
        <f t="shared" si="88"/>
        <v>MABarreirinhas</v>
      </c>
      <c r="AI1156" s="73">
        <v>2101707</v>
      </c>
    </row>
    <row r="1157" spans="26:35" x14ac:dyDescent="0.25">
      <c r="Z1157" s="73" t="s">
        <v>59</v>
      </c>
      <c r="AA1157" s="73" t="s">
        <v>746</v>
      </c>
      <c r="AB1157" s="73">
        <v>2101772</v>
      </c>
      <c r="AH1157" s="54" t="str">
        <f t="shared" si="88"/>
        <v>MABela Vista do Maranhão</v>
      </c>
      <c r="AI1157" s="73">
        <v>2101772</v>
      </c>
    </row>
    <row r="1158" spans="26:35" x14ac:dyDescent="0.25">
      <c r="Z1158" s="73" t="s">
        <v>59</v>
      </c>
      <c r="AA1158" s="73" t="s">
        <v>767</v>
      </c>
      <c r="AB1158" s="73">
        <v>2101731</v>
      </c>
      <c r="AH1158" s="54" t="str">
        <f t="shared" si="88"/>
        <v>MABelágua</v>
      </c>
      <c r="AI1158" s="73">
        <v>2101731</v>
      </c>
    </row>
    <row r="1159" spans="26:35" x14ac:dyDescent="0.25">
      <c r="Z1159" s="73" t="s">
        <v>59</v>
      </c>
      <c r="AA1159" s="73" t="s">
        <v>790</v>
      </c>
      <c r="AB1159" s="73">
        <v>2101806</v>
      </c>
      <c r="AH1159" s="54" t="str">
        <f t="shared" si="88"/>
        <v>MABenedito Leite</v>
      </c>
      <c r="AI1159" s="73">
        <v>2101806</v>
      </c>
    </row>
    <row r="1160" spans="26:35" x14ac:dyDescent="0.25">
      <c r="Z1160" s="73" t="s">
        <v>59</v>
      </c>
      <c r="AA1160" s="73" t="s">
        <v>811</v>
      </c>
      <c r="AB1160" s="73">
        <v>2101905</v>
      </c>
      <c r="AH1160" s="54" t="str">
        <f t="shared" si="88"/>
        <v>MABequimão</v>
      </c>
      <c r="AI1160" s="73">
        <v>2101905</v>
      </c>
    </row>
    <row r="1161" spans="26:35" x14ac:dyDescent="0.25">
      <c r="Z1161" s="73" t="s">
        <v>59</v>
      </c>
      <c r="AA1161" s="73" t="s">
        <v>832</v>
      </c>
      <c r="AB1161" s="73">
        <v>2101939</v>
      </c>
      <c r="AH1161" s="54" t="str">
        <f t="shared" si="88"/>
        <v>MABernardo do Mearim</v>
      </c>
      <c r="AI1161" s="73">
        <v>2101939</v>
      </c>
    </row>
    <row r="1162" spans="26:35" x14ac:dyDescent="0.25">
      <c r="Z1162" s="73" t="s">
        <v>59</v>
      </c>
      <c r="AA1162" s="73" t="s">
        <v>854</v>
      </c>
      <c r="AB1162" s="73">
        <v>2101970</v>
      </c>
      <c r="AH1162" s="54" t="str">
        <f t="shared" si="88"/>
        <v>MABoa Vista do Gurupi</v>
      </c>
      <c r="AI1162" s="73">
        <v>2101970</v>
      </c>
    </row>
    <row r="1163" spans="26:35" x14ac:dyDescent="0.25">
      <c r="Z1163" s="73" t="s">
        <v>59</v>
      </c>
      <c r="AA1163" s="73" t="s">
        <v>338</v>
      </c>
      <c r="AB1163" s="73">
        <v>2102002</v>
      </c>
      <c r="AH1163" s="54" t="str">
        <f t="shared" si="88"/>
        <v>MABom Jardim</v>
      </c>
      <c r="AI1163" s="73">
        <v>2102002</v>
      </c>
    </row>
    <row r="1164" spans="26:35" x14ac:dyDescent="0.25">
      <c r="Z1164" s="73" t="s">
        <v>59</v>
      </c>
      <c r="AA1164" s="73" t="s">
        <v>898</v>
      </c>
      <c r="AB1164" s="73">
        <v>2102036</v>
      </c>
      <c r="AH1164" s="54" t="str">
        <f t="shared" si="88"/>
        <v>MABom Jesus das Selvas</v>
      </c>
      <c r="AI1164" s="73">
        <v>2102036</v>
      </c>
    </row>
    <row r="1165" spans="26:35" x14ac:dyDescent="0.25">
      <c r="Z1165" s="73" t="s">
        <v>59</v>
      </c>
      <c r="AA1165" s="73" t="s">
        <v>921</v>
      </c>
      <c r="AB1165" s="73">
        <v>2102077</v>
      </c>
      <c r="AH1165" s="54" t="str">
        <f t="shared" si="88"/>
        <v>MABom Lugar</v>
      </c>
      <c r="AI1165" s="73">
        <v>2102077</v>
      </c>
    </row>
    <row r="1166" spans="26:35" x14ac:dyDescent="0.25">
      <c r="Z1166" s="73" t="s">
        <v>59</v>
      </c>
      <c r="AA1166" s="73" t="s">
        <v>944</v>
      </c>
      <c r="AB1166" s="73">
        <v>2102101</v>
      </c>
      <c r="AH1166" s="54" t="str">
        <f t="shared" si="88"/>
        <v>MABrejo</v>
      </c>
      <c r="AI1166" s="73">
        <v>2102101</v>
      </c>
    </row>
    <row r="1167" spans="26:35" x14ac:dyDescent="0.25">
      <c r="Z1167" s="73" t="s">
        <v>59</v>
      </c>
      <c r="AA1167" s="73" t="s">
        <v>966</v>
      </c>
      <c r="AB1167" s="73">
        <v>2102150</v>
      </c>
      <c r="AH1167" s="54" t="str">
        <f t="shared" si="88"/>
        <v>MABrejo de Areia</v>
      </c>
      <c r="AI1167" s="73">
        <v>2102150</v>
      </c>
    </row>
    <row r="1168" spans="26:35" x14ac:dyDescent="0.25">
      <c r="Z1168" s="73" t="s">
        <v>59</v>
      </c>
      <c r="AA1168" s="73" t="s">
        <v>988</v>
      </c>
      <c r="AB1168" s="73">
        <v>2102200</v>
      </c>
      <c r="AH1168" s="54" t="str">
        <f t="shared" si="88"/>
        <v>MABuriti</v>
      </c>
      <c r="AI1168" s="73">
        <v>2102200</v>
      </c>
    </row>
    <row r="1169" spans="26:35" x14ac:dyDescent="0.25">
      <c r="Z1169" s="73" t="s">
        <v>59</v>
      </c>
      <c r="AA1169" s="73" t="s">
        <v>1011</v>
      </c>
      <c r="AB1169" s="73">
        <v>2102309</v>
      </c>
      <c r="AH1169" s="54" t="str">
        <f t="shared" si="88"/>
        <v>MABuriti Bravo</v>
      </c>
      <c r="AI1169" s="73">
        <v>2102309</v>
      </c>
    </row>
    <row r="1170" spans="26:35" x14ac:dyDescent="0.25">
      <c r="Z1170" s="73" t="s">
        <v>59</v>
      </c>
      <c r="AA1170" s="73" t="s">
        <v>1033</v>
      </c>
      <c r="AB1170" s="73">
        <v>2102325</v>
      </c>
      <c r="AH1170" s="54" t="str">
        <f t="shared" si="88"/>
        <v>MABuriticupu</v>
      </c>
      <c r="AI1170" s="73">
        <v>2102325</v>
      </c>
    </row>
    <row r="1171" spans="26:35" x14ac:dyDescent="0.25">
      <c r="Z1171" s="73" t="s">
        <v>59</v>
      </c>
      <c r="AA1171" s="73" t="s">
        <v>1055</v>
      </c>
      <c r="AB1171" s="73">
        <v>2102358</v>
      </c>
      <c r="AH1171" s="54" t="str">
        <f t="shared" si="88"/>
        <v>MABuritirana</v>
      </c>
      <c r="AI1171" s="73">
        <v>2102358</v>
      </c>
    </row>
    <row r="1172" spans="26:35" x14ac:dyDescent="0.25">
      <c r="Z1172" s="73" t="s">
        <v>59</v>
      </c>
      <c r="AA1172" s="73" t="s">
        <v>1077</v>
      </c>
      <c r="AB1172" s="73">
        <v>2102374</v>
      </c>
      <c r="AH1172" s="54" t="str">
        <f t="shared" si="88"/>
        <v>MACachoeira Grande</v>
      </c>
      <c r="AI1172" s="73">
        <v>2102374</v>
      </c>
    </row>
    <row r="1173" spans="26:35" x14ac:dyDescent="0.25">
      <c r="Z1173" s="73" t="s">
        <v>59</v>
      </c>
      <c r="AA1173" s="73" t="s">
        <v>1099</v>
      </c>
      <c r="AB1173" s="73">
        <v>2102408</v>
      </c>
      <c r="AH1173" s="54" t="str">
        <f t="shared" si="88"/>
        <v>MACajapió</v>
      </c>
      <c r="AI1173" s="73">
        <v>2102408</v>
      </c>
    </row>
    <row r="1174" spans="26:35" x14ac:dyDescent="0.25">
      <c r="Z1174" s="73" t="s">
        <v>59</v>
      </c>
      <c r="AA1174" s="73" t="s">
        <v>1122</v>
      </c>
      <c r="AB1174" s="73">
        <v>2102507</v>
      </c>
      <c r="AH1174" s="54" t="str">
        <f t="shared" si="88"/>
        <v>MACajari</v>
      </c>
      <c r="AI1174" s="73">
        <v>2102507</v>
      </c>
    </row>
    <row r="1175" spans="26:35" x14ac:dyDescent="0.25">
      <c r="Z1175" s="73" t="s">
        <v>59</v>
      </c>
      <c r="AA1175" s="73" t="s">
        <v>1145</v>
      </c>
      <c r="AB1175" s="73">
        <v>2102556</v>
      </c>
      <c r="AH1175" s="54" t="str">
        <f t="shared" si="88"/>
        <v>MACampestre do Maranhão</v>
      </c>
      <c r="AI1175" s="73">
        <v>2102556</v>
      </c>
    </row>
    <row r="1176" spans="26:35" x14ac:dyDescent="0.25">
      <c r="Z1176" s="73" t="s">
        <v>59</v>
      </c>
      <c r="AA1176" s="73" t="s">
        <v>1168</v>
      </c>
      <c r="AB1176" s="73">
        <v>2102606</v>
      </c>
      <c r="AH1176" s="54" t="str">
        <f t="shared" si="88"/>
        <v>MACândido Mendes</v>
      </c>
      <c r="AI1176" s="73">
        <v>2102606</v>
      </c>
    </row>
    <row r="1177" spans="26:35" x14ac:dyDescent="0.25">
      <c r="Z1177" s="73" t="s">
        <v>59</v>
      </c>
      <c r="AA1177" s="73" t="s">
        <v>1191</v>
      </c>
      <c r="AB1177" s="73">
        <v>2102705</v>
      </c>
      <c r="AH1177" s="54" t="str">
        <f t="shared" si="88"/>
        <v>MACantanhede</v>
      </c>
      <c r="AI1177" s="73">
        <v>2102705</v>
      </c>
    </row>
    <row r="1178" spans="26:35" x14ac:dyDescent="0.25">
      <c r="Z1178" s="73" t="s">
        <v>59</v>
      </c>
      <c r="AA1178" s="73" t="s">
        <v>1213</v>
      </c>
      <c r="AB1178" s="73">
        <v>2102754</v>
      </c>
      <c r="AH1178" s="54" t="str">
        <f t="shared" si="88"/>
        <v>MACapinzal do Norte</v>
      </c>
      <c r="AI1178" s="73">
        <v>2102754</v>
      </c>
    </row>
    <row r="1179" spans="26:35" x14ac:dyDescent="0.25">
      <c r="Z1179" s="73" t="s">
        <v>59</v>
      </c>
      <c r="AA1179" s="73" t="s">
        <v>1234</v>
      </c>
      <c r="AB1179" s="73">
        <v>2102804</v>
      </c>
      <c r="AH1179" s="54" t="str">
        <f t="shared" si="88"/>
        <v>MACarolina</v>
      </c>
      <c r="AI1179" s="73">
        <v>2102804</v>
      </c>
    </row>
    <row r="1180" spans="26:35" x14ac:dyDescent="0.25">
      <c r="Z1180" s="73" t="s">
        <v>59</v>
      </c>
      <c r="AA1180" s="73" t="s">
        <v>1257</v>
      </c>
      <c r="AB1180" s="73">
        <v>2102903</v>
      </c>
      <c r="AH1180" s="54" t="str">
        <f t="shared" si="88"/>
        <v>MACarutapera</v>
      </c>
      <c r="AI1180" s="73">
        <v>2102903</v>
      </c>
    </row>
    <row r="1181" spans="26:35" x14ac:dyDescent="0.25">
      <c r="Z1181" s="73" t="s">
        <v>59</v>
      </c>
      <c r="AA1181" s="73" t="s">
        <v>1280</v>
      </c>
      <c r="AB1181" s="73">
        <v>2103000</v>
      </c>
      <c r="AH1181" s="54" t="str">
        <f t="shared" si="88"/>
        <v>MACaxias</v>
      </c>
      <c r="AI1181" s="73">
        <v>2103000</v>
      </c>
    </row>
    <row r="1182" spans="26:35" x14ac:dyDescent="0.25">
      <c r="Z1182" s="73" t="s">
        <v>59</v>
      </c>
      <c r="AA1182" s="73" t="s">
        <v>1301</v>
      </c>
      <c r="AB1182" s="73">
        <v>2103109</v>
      </c>
      <c r="AH1182" s="54" t="str">
        <f t="shared" si="88"/>
        <v>MACedral</v>
      </c>
      <c r="AI1182" s="73">
        <v>2103109</v>
      </c>
    </row>
    <row r="1183" spans="26:35" x14ac:dyDescent="0.25">
      <c r="Z1183" s="73" t="s">
        <v>59</v>
      </c>
      <c r="AA1183" s="73" t="s">
        <v>1323</v>
      </c>
      <c r="AB1183" s="73">
        <v>2103125</v>
      </c>
      <c r="AH1183" s="54" t="str">
        <f t="shared" si="88"/>
        <v>MACentral do Maranhão</v>
      </c>
      <c r="AI1183" s="73">
        <v>2103125</v>
      </c>
    </row>
    <row r="1184" spans="26:35" x14ac:dyDescent="0.25">
      <c r="Z1184" s="73" t="s">
        <v>59</v>
      </c>
      <c r="AA1184" s="73" t="s">
        <v>1345</v>
      </c>
      <c r="AB1184" s="73">
        <v>2103158</v>
      </c>
      <c r="AH1184" s="54" t="str">
        <f t="shared" si="88"/>
        <v>MACentro do Guilherme</v>
      </c>
      <c r="AI1184" s="73">
        <v>2103158</v>
      </c>
    </row>
    <row r="1185" spans="26:35" x14ac:dyDescent="0.25">
      <c r="Z1185" s="73" t="s">
        <v>59</v>
      </c>
      <c r="AA1185" s="73" t="s">
        <v>1366</v>
      </c>
      <c r="AB1185" s="73">
        <v>2103174</v>
      </c>
      <c r="AH1185" s="54" t="str">
        <f t="shared" si="88"/>
        <v>MACentro Novo do Maranhão</v>
      </c>
      <c r="AI1185" s="73">
        <v>2103174</v>
      </c>
    </row>
    <row r="1186" spans="26:35" x14ac:dyDescent="0.25">
      <c r="Z1186" s="73" t="s">
        <v>59</v>
      </c>
      <c r="AA1186" s="73" t="s">
        <v>1388</v>
      </c>
      <c r="AB1186" s="73">
        <v>2103208</v>
      </c>
      <c r="AH1186" s="54" t="str">
        <f t="shared" si="88"/>
        <v>MAChapadinha</v>
      </c>
      <c r="AI1186" s="73">
        <v>2103208</v>
      </c>
    </row>
    <row r="1187" spans="26:35" x14ac:dyDescent="0.25">
      <c r="Z1187" s="73" t="s">
        <v>59</v>
      </c>
      <c r="AA1187" s="73" t="s">
        <v>1410</v>
      </c>
      <c r="AB1187" s="73">
        <v>2103257</v>
      </c>
      <c r="AH1187" s="54" t="str">
        <f t="shared" si="88"/>
        <v>MACidelândia</v>
      </c>
      <c r="AI1187" s="73">
        <v>2103257</v>
      </c>
    </row>
    <row r="1188" spans="26:35" x14ac:dyDescent="0.25">
      <c r="Z1188" s="73" t="s">
        <v>59</v>
      </c>
      <c r="AA1188" s="73" t="s">
        <v>1432</v>
      </c>
      <c r="AB1188" s="73">
        <v>2103307</v>
      </c>
      <c r="AH1188" s="54" t="str">
        <f t="shared" si="88"/>
        <v>MACodó</v>
      </c>
      <c r="AI1188" s="73">
        <v>2103307</v>
      </c>
    </row>
    <row r="1189" spans="26:35" x14ac:dyDescent="0.25">
      <c r="Z1189" s="73" t="s">
        <v>59</v>
      </c>
      <c r="AA1189" s="73" t="s">
        <v>1453</v>
      </c>
      <c r="AB1189" s="73">
        <v>2103406</v>
      </c>
      <c r="AH1189" s="54" t="str">
        <f t="shared" si="88"/>
        <v>MACoelho Neto</v>
      </c>
      <c r="AI1189" s="73">
        <v>2103406</v>
      </c>
    </row>
    <row r="1190" spans="26:35" x14ac:dyDescent="0.25">
      <c r="Z1190" s="73" t="s">
        <v>59</v>
      </c>
      <c r="AA1190" s="73" t="s">
        <v>1473</v>
      </c>
      <c r="AB1190" s="73">
        <v>2103505</v>
      </c>
      <c r="AH1190" s="54" t="str">
        <f t="shared" si="88"/>
        <v>MAColinas</v>
      </c>
      <c r="AI1190" s="73">
        <v>2103505</v>
      </c>
    </row>
    <row r="1191" spans="26:35" x14ac:dyDescent="0.25">
      <c r="Z1191" s="73" t="s">
        <v>59</v>
      </c>
      <c r="AA1191" s="73" t="s">
        <v>1495</v>
      </c>
      <c r="AB1191" s="73">
        <v>2103554</v>
      </c>
      <c r="AH1191" s="54" t="str">
        <f t="shared" si="88"/>
        <v>MAConceição do Lago-Açu</v>
      </c>
      <c r="AI1191" s="73">
        <v>2103554</v>
      </c>
    </row>
    <row r="1192" spans="26:35" x14ac:dyDescent="0.25">
      <c r="Z1192" s="73" t="s">
        <v>59</v>
      </c>
      <c r="AA1192" s="73" t="s">
        <v>1515</v>
      </c>
      <c r="AB1192" s="73">
        <v>2103604</v>
      </c>
      <c r="AH1192" s="54" t="str">
        <f t="shared" si="88"/>
        <v>MACoroatá</v>
      </c>
      <c r="AI1192" s="73">
        <v>2103604</v>
      </c>
    </row>
    <row r="1193" spans="26:35" x14ac:dyDescent="0.25">
      <c r="Z1193" s="73" t="s">
        <v>59</v>
      </c>
      <c r="AA1193" s="73" t="s">
        <v>1536</v>
      </c>
      <c r="AB1193" s="73">
        <v>2103703</v>
      </c>
      <c r="AH1193" s="54" t="str">
        <f t="shared" si="88"/>
        <v>MACururupu</v>
      </c>
      <c r="AI1193" s="73">
        <v>2103703</v>
      </c>
    </row>
    <row r="1194" spans="26:35" x14ac:dyDescent="0.25">
      <c r="Z1194" s="73" t="s">
        <v>59</v>
      </c>
      <c r="AA1194" s="73" t="s">
        <v>1557</v>
      </c>
      <c r="AB1194" s="73">
        <v>2103752</v>
      </c>
      <c r="AH1194" s="54" t="str">
        <f t="shared" si="88"/>
        <v>MADavinópolis</v>
      </c>
      <c r="AI1194" s="73">
        <v>2103752</v>
      </c>
    </row>
    <row r="1195" spans="26:35" x14ac:dyDescent="0.25">
      <c r="Z1195" s="73" t="s">
        <v>59</v>
      </c>
      <c r="AA1195" s="73" t="s">
        <v>1576</v>
      </c>
      <c r="AB1195" s="73">
        <v>2103802</v>
      </c>
      <c r="AH1195" s="54" t="str">
        <f t="shared" si="88"/>
        <v>MADom Pedro</v>
      </c>
      <c r="AI1195" s="73">
        <v>2103802</v>
      </c>
    </row>
    <row r="1196" spans="26:35" x14ac:dyDescent="0.25">
      <c r="Z1196" s="73" t="s">
        <v>59</v>
      </c>
      <c r="AA1196" s="73" t="s">
        <v>1596</v>
      </c>
      <c r="AB1196" s="73">
        <v>2103901</v>
      </c>
      <c r="AH1196" s="54" t="str">
        <f t="shared" si="88"/>
        <v>MADuque Bacelar</v>
      </c>
      <c r="AI1196" s="73">
        <v>2103901</v>
      </c>
    </row>
    <row r="1197" spans="26:35" x14ac:dyDescent="0.25">
      <c r="Z1197" s="73" t="s">
        <v>59</v>
      </c>
      <c r="AA1197" s="73" t="s">
        <v>1616</v>
      </c>
      <c r="AB1197" s="73">
        <v>2104008</v>
      </c>
      <c r="AH1197" s="54" t="str">
        <f t="shared" si="88"/>
        <v>MAEsperantinópolis</v>
      </c>
      <c r="AI1197" s="73">
        <v>2104008</v>
      </c>
    </row>
    <row r="1198" spans="26:35" x14ac:dyDescent="0.25">
      <c r="Z1198" s="73" t="s">
        <v>59</v>
      </c>
      <c r="AA1198" s="73" t="s">
        <v>1637</v>
      </c>
      <c r="AB1198" s="73">
        <v>2104057</v>
      </c>
      <c r="AH1198" s="54" t="str">
        <f t="shared" si="88"/>
        <v>MAEstreito</v>
      </c>
      <c r="AI1198" s="73">
        <v>2104057</v>
      </c>
    </row>
    <row r="1199" spans="26:35" x14ac:dyDescent="0.25">
      <c r="Z1199" s="73" t="s">
        <v>59</v>
      </c>
      <c r="AA1199" s="73" t="s">
        <v>1658</v>
      </c>
      <c r="AB1199" s="73">
        <v>2104073</v>
      </c>
      <c r="AH1199" s="54" t="str">
        <f t="shared" si="88"/>
        <v>MAFeira Nova do Maranhão</v>
      </c>
      <c r="AI1199" s="73">
        <v>2104073</v>
      </c>
    </row>
    <row r="1200" spans="26:35" x14ac:dyDescent="0.25">
      <c r="Z1200" s="73" t="s">
        <v>59</v>
      </c>
      <c r="AA1200" s="73" t="s">
        <v>1678</v>
      </c>
      <c r="AB1200" s="73">
        <v>2104081</v>
      </c>
      <c r="AH1200" s="54" t="str">
        <f t="shared" si="88"/>
        <v>MAFernando Falcão</v>
      </c>
      <c r="AI1200" s="73">
        <v>2104081</v>
      </c>
    </row>
    <row r="1201" spans="26:35" x14ac:dyDescent="0.25">
      <c r="Z1201" s="73" t="s">
        <v>59</v>
      </c>
      <c r="AA1201" s="73" t="s">
        <v>1699</v>
      </c>
      <c r="AB1201" s="73">
        <v>2104099</v>
      </c>
      <c r="AH1201" s="54" t="str">
        <f t="shared" si="88"/>
        <v>MAFormosa da Serra Negra</v>
      </c>
      <c r="AI1201" s="73">
        <v>2104099</v>
      </c>
    </row>
    <row r="1202" spans="26:35" x14ac:dyDescent="0.25">
      <c r="Z1202" s="73" t="s">
        <v>59</v>
      </c>
      <c r="AA1202" s="73" t="s">
        <v>1719</v>
      </c>
      <c r="AB1202" s="73">
        <v>2104107</v>
      </c>
      <c r="AH1202" s="54" t="str">
        <f t="shared" si="88"/>
        <v>MAFortaleza dos Nogueiras</v>
      </c>
      <c r="AI1202" s="73">
        <v>2104107</v>
      </c>
    </row>
    <row r="1203" spans="26:35" x14ac:dyDescent="0.25">
      <c r="Z1203" s="73" t="s">
        <v>59</v>
      </c>
      <c r="AA1203" s="73" t="s">
        <v>1740</v>
      </c>
      <c r="AB1203" s="73">
        <v>2104206</v>
      </c>
      <c r="AH1203" s="54" t="str">
        <f t="shared" si="88"/>
        <v>MAFortuna</v>
      </c>
      <c r="AI1203" s="73">
        <v>2104206</v>
      </c>
    </row>
    <row r="1204" spans="26:35" x14ac:dyDescent="0.25">
      <c r="Z1204" s="73" t="s">
        <v>59</v>
      </c>
      <c r="AA1204" s="73" t="s">
        <v>1760</v>
      </c>
      <c r="AB1204" s="73">
        <v>2104305</v>
      </c>
      <c r="AH1204" s="54" t="str">
        <f t="shared" si="88"/>
        <v>MAGodofredo Viana</v>
      </c>
      <c r="AI1204" s="73">
        <v>2104305</v>
      </c>
    </row>
    <row r="1205" spans="26:35" x14ac:dyDescent="0.25">
      <c r="Z1205" s="73" t="s">
        <v>59</v>
      </c>
      <c r="AA1205" s="73" t="s">
        <v>1781</v>
      </c>
      <c r="AB1205" s="73">
        <v>2104404</v>
      </c>
      <c r="AH1205" s="54" t="str">
        <f t="shared" si="88"/>
        <v>MAGonçalves Dias</v>
      </c>
      <c r="AI1205" s="73">
        <v>2104404</v>
      </c>
    </row>
    <row r="1206" spans="26:35" x14ac:dyDescent="0.25">
      <c r="Z1206" s="73" t="s">
        <v>59</v>
      </c>
      <c r="AA1206" s="73" t="s">
        <v>1800</v>
      </c>
      <c r="AB1206" s="73">
        <v>2104503</v>
      </c>
      <c r="AH1206" s="54" t="str">
        <f t="shared" si="88"/>
        <v>MAGovernador Archer</v>
      </c>
      <c r="AI1206" s="73">
        <v>2104503</v>
      </c>
    </row>
    <row r="1207" spans="26:35" x14ac:dyDescent="0.25">
      <c r="Z1207" s="73" t="s">
        <v>59</v>
      </c>
      <c r="AA1207" s="73" t="s">
        <v>1818</v>
      </c>
      <c r="AB1207" s="73">
        <v>2104552</v>
      </c>
      <c r="AH1207" s="54" t="str">
        <f t="shared" si="88"/>
        <v>MAGovernador Edison Lobão</v>
      </c>
      <c r="AI1207" s="73">
        <v>2104552</v>
      </c>
    </row>
    <row r="1208" spans="26:35" x14ac:dyDescent="0.25">
      <c r="Z1208" s="73" t="s">
        <v>59</v>
      </c>
      <c r="AA1208" s="73" t="s">
        <v>1837</v>
      </c>
      <c r="AB1208" s="73">
        <v>2104602</v>
      </c>
      <c r="AH1208" s="54" t="str">
        <f t="shared" si="88"/>
        <v>MAGovernador Eugênio Barros</v>
      </c>
      <c r="AI1208" s="73">
        <v>2104602</v>
      </c>
    </row>
    <row r="1209" spans="26:35" x14ac:dyDescent="0.25">
      <c r="Z1209" s="73" t="s">
        <v>59</v>
      </c>
      <c r="AA1209" s="73" t="s">
        <v>1855</v>
      </c>
      <c r="AB1209" s="73">
        <v>2104628</v>
      </c>
      <c r="AH1209" s="54" t="str">
        <f t="shared" si="88"/>
        <v>MAGovernador Luiz Rocha</v>
      </c>
      <c r="AI1209" s="73">
        <v>2104628</v>
      </c>
    </row>
    <row r="1210" spans="26:35" x14ac:dyDescent="0.25">
      <c r="Z1210" s="73" t="s">
        <v>59</v>
      </c>
      <c r="AA1210" s="73" t="s">
        <v>1873</v>
      </c>
      <c r="AB1210" s="73">
        <v>2104651</v>
      </c>
      <c r="AH1210" s="54" t="str">
        <f t="shared" si="88"/>
        <v>MAGovernador Newton Bello</v>
      </c>
      <c r="AI1210" s="73">
        <v>2104651</v>
      </c>
    </row>
    <row r="1211" spans="26:35" x14ac:dyDescent="0.25">
      <c r="Z1211" s="73" t="s">
        <v>59</v>
      </c>
      <c r="AA1211" s="73" t="s">
        <v>1889</v>
      </c>
      <c r="AB1211" s="73">
        <v>2104677</v>
      </c>
      <c r="AH1211" s="54" t="str">
        <f t="shared" si="88"/>
        <v>MAGovernador Nunes Freire</v>
      </c>
      <c r="AI1211" s="73">
        <v>2104677</v>
      </c>
    </row>
    <row r="1212" spans="26:35" x14ac:dyDescent="0.25">
      <c r="Z1212" s="73" t="s">
        <v>59</v>
      </c>
      <c r="AA1212" s="73" t="s">
        <v>1906</v>
      </c>
      <c r="AB1212" s="73">
        <v>2104701</v>
      </c>
      <c r="AH1212" s="54" t="str">
        <f t="shared" si="88"/>
        <v>MAGraça Aranha</v>
      </c>
      <c r="AI1212" s="73">
        <v>2104701</v>
      </c>
    </row>
    <row r="1213" spans="26:35" x14ac:dyDescent="0.25">
      <c r="Z1213" s="73" t="s">
        <v>59</v>
      </c>
      <c r="AA1213" s="73" t="s">
        <v>1924</v>
      </c>
      <c r="AB1213" s="73">
        <v>2104800</v>
      </c>
      <c r="AH1213" s="54" t="str">
        <f t="shared" si="88"/>
        <v>MAGrajaú</v>
      </c>
      <c r="AI1213" s="73">
        <v>2104800</v>
      </c>
    </row>
    <row r="1214" spans="26:35" x14ac:dyDescent="0.25">
      <c r="Z1214" s="73" t="s">
        <v>59</v>
      </c>
      <c r="AA1214" s="73" t="s">
        <v>1941</v>
      </c>
      <c r="AB1214" s="73">
        <v>2104909</v>
      </c>
      <c r="AH1214" s="54" t="str">
        <f t="shared" si="88"/>
        <v>MAGuimarães</v>
      </c>
      <c r="AI1214" s="73">
        <v>2104909</v>
      </c>
    </row>
    <row r="1215" spans="26:35" x14ac:dyDescent="0.25">
      <c r="Z1215" s="73" t="s">
        <v>59</v>
      </c>
      <c r="AA1215" s="73" t="s">
        <v>1957</v>
      </c>
      <c r="AB1215" s="73">
        <v>2105005</v>
      </c>
      <c r="AH1215" s="54" t="str">
        <f t="shared" si="88"/>
        <v>MAHumberto de Campos</v>
      </c>
      <c r="AI1215" s="73">
        <v>2105005</v>
      </c>
    </row>
    <row r="1216" spans="26:35" x14ac:dyDescent="0.25">
      <c r="Z1216" s="73" t="s">
        <v>59</v>
      </c>
      <c r="AA1216" s="73" t="s">
        <v>1974</v>
      </c>
      <c r="AB1216" s="73">
        <v>2105104</v>
      </c>
      <c r="AH1216" s="54" t="str">
        <f t="shared" si="88"/>
        <v>MAIcatu</v>
      </c>
      <c r="AI1216" s="73">
        <v>2105104</v>
      </c>
    </row>
    <row r="1217" spans="26:35" x14ac:dyDescent="0.25">
      <c r="Z1217" s="73" t="s">
        <v>59</v>
      </c>
      <c r="AA1217" s="73" t="s">
        <v>1992</v>
      </c>
      <c r="AB1217" s="73">
        <v>2105153</v>
      </c>
      <c r="AH1217" s="54" t="str">
        <f t="shared" si="88"/>
        <v>MAIgarapé do Meio</v>
      </c>
      <c r="AI1217" s="73">
        <v>2105153</v>
      </c>
    </row>
    <row r="1218" spans="26:35" x14ac:dyDescent="0.25">
      <c r="Z1218" s="73" t="s">
        <v>59</v>
      </c>
      <c r="AA1218" s="73" t="s">
        <v>2009</v>
      </c>
      <c r="AB1218" s="73">
        <v>2105203</v>
      </c>
      <c r="AH1218" s="54" t="str">
        <f t="shared" si="88"/>
        <v>MAIgarapé Grande</v>
      </c>
      <c r="AI1218" s="73">
        <v>2105203</v>
      </c>
    </row>
    <row r="1219" spans="26:35" x14ac:dyDescent="0.25">
      <c r="Z1219" s="73" t="s">
        <v>59</v>
      </c>
      <c r="AA1219" s="73" t="s">
        <v>2027</v>
      </c>
      <c r="AB1219" s="73">
        <v>2105302</v>
      </c>
      <c r="AH1219" s="54" t="str">
        <f t="shared" ref="AH1219:AH1282" si="89">CONCATENATE(Z1219,AA1219)</f>
        <v>MAImperatriz</v>
      </c>
      <c r="AI1219" s="73">
        <v>2105302</v>
      </c>
    </row>
    <row r="1220" spans="26:35" x14ac:dyDescent="0.25">
      <c r="Z1220" s="73" t="s">
        <v>59</v>
      </c>
      <c r="AA1220" s="73" t="s">
        <v>2045</v>
      </c>
      <c r="AB1220" s="73">
        <v>2105351</v>
      </c>
      <c r="AH1220" s="54" t="str">
        <f t="shared" si="89"/>
        <v>MAItaipava do Grajaú</v>
      </c>
      <c r="AI1220" s="73">
        <v>2105351</v>
      </c>
    </row>
    <row r="1221" spans="26:35" x14ac:dyDescent="0.25">
      <c r="Z1221" s="73" t="s">
        <v>59</v>
      </c>
      <c r="AA1221" s="73" t="s">
        <v>2063</v>
      </c>
      <c r="AB1221" s="73">
        <v>2105401</v>
      </c>
      <c r="AH1221" s="54" t="str">
        <f t="shared" si="89"/>
        <v>MAItapecuru Mirim</v>
      </c>
      <c r="AI1221" s="73">
        <v>2105401</v>
      </c>
    </row>
    <row r="1222" spans="26:35" x14ac:dyDescent="0.25">
      <c r="Z1222" s="73" t="s">
        <v>59</v>
      </c>
      <c r="AA1222" s="73" t="s">
        <v>2080</v>
      </c>
      <c r="AB1222" s="73">
        <v>2105427</v>
      </c>
      <c r="AH1222" s="54" t="str">
        <f t="shared" si="89"/>
        <v>MAItinga do Maranhão</v>
      </c>
      <c r="AI1222" s="73">
        <v>2105427</v>
      </c>
    </row>
    <row r="1223" spans="26:35" x14ac:dyDescent="0.25">
      <c r="Z1223" s="73" t="s">
        <v>59</v>
      </c>
      <c r="AA1223" s="73" t="s">
        <v>2051</v>
      </c>
      <c r="AB1223" s="73">
        <v>2105450</v>
      </c>
      <c r="AH1223" s="54" t="str">
        <f t="shared" si="89"/>
        <v>MAJatobá</v>
      </c>
      <c r="AI1223" s="73">
        <v>2105450</v>
      </c>
    </row>
    <row r="1224" spans="26:35" x14ac:dyDescent="0.25">
      <c r="Z1224" s="73" t="s">
        <v>59</v>
      </c>
      <c r="AA1224" s="73" t="s">
        <v>2112</v>
      </c>
      <c r="AB1224" s="73">
        <v>2105476</v>
      </c>
      <c r="AH1224" s="54" t="str">
        <f t="shared" si="89"/>
        <v>MAJenipapo dos Vieiras</v>
      </c>
      <c r="AI1224" s="73">
        <v>2105476</v>
      </c>
    </row>
    <row r="1225" spans="26:35" x14ac:dyDescent="0.25">
      <c r="Z1225" s="73" t="s">
        <v>59</v>
      </c>
      <c r="AA1225" s="73" t="s">
        <v>2127</v>
      </c>
      <c r="AB1225" s="73">
        <v>2105500</v>
      </c>
      <c r="AH1225" s="54" t="str">
        <f t="shared" si="89"/>
        <v>MAJoão Lisboa</v>
      </c>
      <c r="AI1225" s="73">
        <v>2105500</v>
      </c>
    </row>
    <row r="1226" spans="26:35" x14ac:dyDescent="0.25">
      <c r="Z1226" s="73" t="s">
        <v>59</v>
      </c>
      <c r="AA1226" s="73" t="s">
        <v>2144</v>
      </c>
      <c r="AB1226" s="73">
        <v>2105609</v>
      </c>
      <c r="AH1226" s="54" t="str">
        <f t="shared" si="89"/>
        <v>MAJoselândia</v>
      </c>
      <c r="AI1226" s="73">
        <v>2105609</v>
      </c>
    </row>
    <row r="1227" spans="26:35" x14ac:dyDescent="0.25">
      <c r="Z1227" s="73" t="s">
        <v>59</v>
      </c>
      <c r="AA1227" s="73" t="s">
        <v>2160</v>
      </c>
      <c r="AB1227" s="73">
        <v>2105658</v>
      </c>
      <c r="AH1227" s="54" t="str">
        <f t="shared" si="89"/>
        <v>MAJunco do Maranhão</v>
      </c>
      <c r="AI1227" s="73">
        <v>2105658</v>
      </c>
    </row>
    <row r="1228" spans="26:35" x14ac:dyDescent="0.25">
      <c r="Z1228" s="73" t="s">
        <v>59</v>
      </c>
      <c r="AA1228" s="73" t="s">
        <v>2177</v>
      </c>
      <c r="AB1228" s="73">
        <v>2105708</v>
      </c>
      <c r="AH1228" s="54" t="str">
        <f t="shared" si="89"/>
        <v>MALago da Pedra</v>
      </c>
      <c r="AI1228" s="73">
        <v>2105708</v>
      </c>
    </row>
    <row r="1229" spans="26:35" x14ac:dyDescent="0.25">
      <c r="Z1229" s="73" t="s">
        <v>59</v>
      </c>
      <c r="AA1229" s="73" t="s">
        <v>2194</v>
      </c>
      <c r="AB1229" s="73">
        <v>2105807</v>
      </c>
      <c r="AH1229" s="54" t="str">
        <f t="shared" si="89"/>
        <v>MALago do Junco</v>
      </c>
      <c r="AI1229" s="73">
        <v>2105807</v>
      </c>
    </row>
    <row r="1230" spans="26:35" x14ac:dyDescent="0.25">
      <c r="Z1230" s="73" t="s">
        <v>59</v>
      </c>
      <c r="AA1230" s="73" t="s">
        <v>2210</v>
      </c>
      <c r="AB1230" s="73">
        <v>2105948</v>
      </c>
      <c r="AH1230" s="54" t="str">
        <f t="shared" si="89"/>
        <v>MALago dos Rodrigues</v>
      </c>
      <c r="AI1230" s="73">
        <v>2105948</v>
      </c>
    </row>
    <row r="1231" spans="26:35" x14ac:dyDescent="0.25">
      <c r="Z1231" s="73" t="s">
        <v>59</v>
      </c>
      <c r="AA1231" s="73" t="s">
        <v>2225</v>
      </c>
      <c r="AB1231" s="73">
        <v>2105906</v>
      </c>
      <c r="AH1231" s="54" t="str">
        <f t="shared" si="89"/>
        <v>MALago Verde</v>
      </c>
      <c r="AI1231" s="73">
        <v>2105906</v>
      </c>
    </row>
    <row r="1232" spans="26:35" x14ac:dyDescent="0.25">
      <c r="Z1232" s="73" t="s">
        <v>59</v>
      </c>
      <c r="AA1232" s="73" t="s">
        <v>2241</v>
      </c>
      <c r="AB1232" s="73">
        <v>2105922</v>
      </c>
      <c r="AH1232" s="54" t="str">
        <f t="shared" si="89"/>
        <v>MALagoa do Mato</v>
      </c>
      <c r="AI1232" s="73">
        <v>2105922</v>
      </c>
    </row>
    <row r="1233" spans="26:35" x14ac:dyDescent="0.25">
      <c r="Z1233" s="73" t="s">
        <v>59</v>
      </c>
      <c r="AA1233" s="73" t="s">
        <v>2255</v>
      </c>
      <c r="AB1233" s="73">
        <v>2105963</v>
      </c>
      <c r="AH1233" s="54" t="str">
        <f t="shared" si="89"/>
        <v>MALagoa Grande do Maranhão</v>
      </c>
      <c r="AI1233" s="73">
        <v>2105963</v>
      </c>
    </row>
    <row r="1234" spans="26:35" x14ac:dyDescent="0.25">
      <c r="Z1234" s="73" t="s">
        <v>59</v>
      </c>
      <c r="AA1234" s="73" t="s">
        <v>2270</v>
      </c>
      <c r="AB1234" s="73">
        <v>2105989</v>
      </c>
      <c r="AH1234" s="54" t="str">
        <f t="shared" si="89"/>
        <v>MALajeado Novo</v>
      </c>
      <c r="AI1234" s="73">
        <v>2105989</v>
      </c>
    </row>
    <row r="1235" spans="26:35" x14ac:dyDescent="0.25">
      <c r="Z1235" s="73" t="s">
        <v>59</v>
      </c>
      <c r="AA1235" s="73" t="s">
        <v>2286</v>
      </c>
      <c r="AB1235" s="73">
        <v>2106003</v>
      </c>
      <c r="AH1235" s="54" t="str">
        <f t="shared" si="89"/>
        <v>MALima Campos</v>
      </c>
      <c r="AI1235" s="73">
        <v>2106003</v>
      </c>
    </row>
    <row r="1236" spans="26:35" x14ac:dyDescent="0.25">
      <c r="Z1236" s="73" t="s">
        <v>59</v>
      </c>
      <c r="AA1236" s="73" t="s">
        <v>2302</v>
      </c>
      <c r="AB1236" s="73">
        <v>2106102</v>
      </c>
      <c r="AH1236" s="54" t="str">
        <f t="shared" si="89"/>
        <v>MALoreto</v>
      </c>
      <c r="AI1236" s="73">
        <v>2106102</v>
      </c>
    </row>
    <row r="1237" spans="26:35" x14ac:dyDescent="0.25">
      <c r="Z1237" s="73" t="s">
        <v>59</v>
      </c>
      <c r="AA1237" s="73" t="s">
        <v>2317</v>
      </c>
      <c r="AB1237" s="73">
        <v>2106201</v>
      </c>
      <c r="AH1237" s="54" t="str">
        <f t="shared" si="89"/>
        <v>MALuís Domingues</v>
      </c>
      <c r="AI1237" s="73">
        <v>2106201</v>
      </c>
    </row>
    <row r="1238" spans="26:35" x14ac:dyDescent="0.25">
      <c r="Z1238" s="73" t="s">
        <v>59</v>
      </c>
      <c r="AA1238" s="73" t="s">
        <v>2331</v>
      </c>
      <c r="AB1238" s="73">
        <v>2106300</v>
      </c>
      <c r="AH1238" s="54" t="str">
        <f t="shared" si="89"/>
        <v>MAMagalhães de Almeida</v>
      </c>
      <c r="AI1238" s="73">
        <v>2106300</v>
      </c>
    </row>
    <row r="1239" spans="26:35" x14ac:dyDescent="0.25">
      <c r="Z1239" s="73" t="s">
        <v>59</v>
      </c>
      <c r="AA1239" s="73" t="s">
        <v>2347</v>
      </c>
      <c r="AB1239" s="73">
        <v>2106326</v>
      </c>
      <c r="AH1239" s="54" t="str">
        <f t="shared" si="89"/>
        <v>MAMaracaçumé</v>
      </c>
      <c r="AI1239" s="73">
        <v>2106326</v>
      </c>
    </row>
    <row r="1240" spans="26:35" x14ac:dyDescent="0.25">
      <c r="Z1240" s="73" t="s">
        <v>59</v>
      </c>
      <c r="AA1240" s="73" t="s">
        <v>2363</v>
      </c>
      <c r="AB1240" s="73">
        <v>2106359</v>
      </c>
      <c r="AH1240" s="54" t="str">
        <f t="shared" si="89"/>
        <v>MAMarajá do Sena</v>
      </c>
      <c r="AI1240" s="73">
        <v>2106359</v>
      </c>
    </row>
    <row r="1241" spans="26:35" x14ac:dyDescent="0.25">
      <c r="Z1241" s="73" t="s">
        <v>59</v>
      </c>
      <c r="AA1241" s="73" t="s">
        <v>2377</v>
      </c>
      <c r="AB1241" s="73">
        <v>2106375</v>
      </c>
      <c r="AH1241" s="54" t="str">
        <f t="shared" si="89"/>
        <v>MAMaranhãozinho</v>
      </c>
      <c r="AI1241" s="73">
        <v>2106375</v>
      </c>
    </row>
    <row r="1242" spans="26:35" x14ac:dyDescent="0.25">
      <c r="Z1242" s="73" t="s">
        <v>59</v>
      </c>
      <c r="AA1242" s="73" t="s">
        <v>2392</v>
      </c>
      <c r="AB1242" s="73">
        <v>2106409</v>
      </c>
      <c r="AH1242" s="54" t="str">
        <f t="shared" si="89"/>
        <v>MAMata Roma</v>
      </c>
      <c r="AI1242" s="73">
        <v>2106409</v>
      </c>
    </row>
    <row r="1243" spans="26:35" x14ac:dyDescent="0.25">
      <c r="Z1243" s="73" t="s">
        <v>59</v>
      </c>
      <c r="AA1243" s="73" t="s">
        <v>2408</v>
      </c>
      <c r="AB1243" s="73">
        <v>2106508</v>
      </c>
      <c r="AH1243" s="54" t="str">
        <f t="shared" si="89"/>
        <v>MAMatinha</v>
      </c>
      <c r="AI1243" s="73">
        <v>2106508</v>
      </c>
    </row>
    <row r="1244" spans="26:35" x14ac:dyDescent="0.25">
      <c r="Z1244" s="73" t="s">
        <v>59</v>
      </c>
      <c r="AA1244" s="73" t="s">
        <v>2424</v>
      </c>
      <c r="AB1244" s="73">
        <v>2106607</v>
      </c>
      <c r="AH1244" s="54" t="str">
        <f t="shared" si="89"/>
        <v>MAMatões</v>
      </c>
      <c r="AI1244" s="73">
        <v>2106607</v>
      </c>
    </row>
    <row r="1245" spans="26:35" x14ac:dyDescent="0.25">
      <c r="Z1245" s="73" t="s">
        <v>59</v>
      </c>
      <c r="AA1245" s="73" t="s">
        <v>2440</v>
      </c>
      <c r="AB1245" s="73">
        <v>2106631</v>
      </c>
      <c r="AH1245" s="54" t="str">
        <f t="shared" si="89"/>
        <v>MAMatões do Norte</v>
      </c>
      <c r="AI1245" s="73">
        <v>2106631</v>
      </c>
    </row>
    <row r="1246" spans="26:35" x14ac:dyDescent="0.25">
      <c r="Z1246" s="73" t="s">
        <v>59</v>
      </c>
      <c r="AA1246" s="73" t="s">
        <v>2456</v>
      </c>
      <c r="AB1246" s="73">
        <v>2106672</v>
      </c>
      <c r="AH1246" s="54" t="str">
        <f t="shared" si="89"/>
        <v>MAMilagres do Maranhão</v>
      </c>
      <c r="AI1246" s="73">
        <v>2106672</v>
      </c>
    </row>
    <row r="1247" spans="26:35" x14ac:dyDescent="0.25">
      <c r="Z1247" s="73" t="s">
        <v>59</v>
      </c>
      <c r="AA1247" s="73" t="s">
        <v>2469</v>
      </c>
      <c r="AB1247" s="73">
        <v>2106706</v>
      </c>
      <c r="AH1247" s="54" t="str">
        <f t="shared" si="89"/>
        <v>MAMirador</v>
      </c>
      <c r="AI1247" s="73">
        <v>2106706</v>
      </c>
    </row>
    <row r="1248" spans="26:35" x14ac:dyDescent="0.25">
      <c r="Z1248" s="73" t="s">
        <v>59</v>
      </c>
      <c r="AA1248" s="73" t="s">
        <v>2485</v>
      </c>
      <c r="AB1248" s="73">
        <v>2106755</v>
      </c>
      <c r="AH1248" s="54" t="str">
        <f t="shared" si="89"/>
        <v>MAMiranda do Norte</v>
      </c>
      <c r="AI1248" s="73">
        <v>2106755</v>
      </c>
    </row>
    <row r="1249" spans="26:35" x14ac:dyDescent="0.25">
      <c r="Z1249" s="73" t="s">
        <v>59</v>
      </c>
      <c r="AA1249" s="73" t="s">
        <v>2501</v>
      </c>
      <c r="AB1249" s="73">
        <v>2106805</v>
      </c>
      <c r="AH1249" s="54" t="str">
        <f t="shared" si="89"/>
        <v>MAMirinzal</v>
      </c>
      <c r="AI1249" s="73">
        <v>2106805</v>
      </c>
    </row>
    <row r="1250" spans="26:35" x14ac:dyDescent="0.25">
      <c r="Z1250" s="73" t="s">
        <v>59</v>
      </c>
      <c r="AA1250" s="73" t="s">
        <v>2515</v>
      </c>
      <c r="AB1250" s="73">
        <v>2106904</v>
      </c>
      <c r="AH1250" s="54" t="str">
        <f t="shared" si="89"/>
        <v>MAMonção</v>
      </c>
      <c r="AI1250" s="73">
        <v>2106904</v>
      </c>
    </row>
    <row r="1251" spans="26:35" x14ac:dyDescent="0.25">
      <c r="Z1251" s="73" t="s">
        <v>59</v>
      </c>
      <c r="AA1251" s="73" t="s">
        <v>2530</v>
      </c>
      <c r="AB1251" s="73">
        <v>2107001</v>
      </c>
      <c r="AH1251" s="54" t="str">
        <f t="shared" si="89"/>
        <v>MAMontes Altos</v>
      </c>
      <c r="AI1251" s="73">
        <v>2107001</v>
      </c>
    </row>
    <row r="1252" spans="26:35" x14ac:dyDescent="0.25">
      <c r="Z1252" s="73" t="s">
        <v>59</v>
      </c>
      <c r="AA1252" s="73" t="s">
        <v>2546</v>
      </c>
      <c r="AB1252" s="73">
        <v>2107100</v>
      </c>
      <c r="AH1252" s="54" t="str">
        <f t="shared" si="89"/>
        <v>MAMorros</v>
      </c>
      <c r="AI1252" s="73">
        <v>2107100</v>
      </c>
    </row>
    <row r="1253" spans="26:35" x14ac:dyDescent="0.25">
      <c r="Z1253" s="73" t="s">
        <v>59</v>
      </c>
      <c r="AA1253" s="73" t="s">
        <v>2561</v>
      </c>
      <c r="AB1253" s="73">
        <v>2107209</v>
      </c>
      <c r="AH1253" s="54" t="str">
        <f t="shared" si="89"/>
        <v>MANina Rodrigues</v>
      </c>
      <c r="AI1253" s="73">
        <v>2107209</v>
      </c>
    </row>
    <row r="1254" spans="26:35" x14ac:dyDescent="0.25">
      <c r="Z1254" s="73" t="s">
        <v>59</v>
      </c>
      <c r="AA1254" s="73" t="s">
        <v>2576</v>
      </c>
      <c r="AB1254" s="73">
        <v>2107258</v>
      </c>
      <c r="AH1254" s="54" t="str">
        <f t="shared" si="89"/>
        <v>MANova Colinas</v>
      </c>
      <c r="AI1254" s="73">
        <v>2107258</v>
      </c>
    </row>
    <row r="1255" spans="26:35" x14ac:dyDescent="0.25">
      <c r="Z1255" s="73" t="s">
        <v>59</v>
      </c>
      <c r="AA1255" s="73" t="s">
        <v>2591</v>
      </c>
      <c r="AB1255" s="73">
        <v>2107308</v>
      </c>
      <c r="AH1255" s="54" t="str">
        <f t="shared" si="89"/>
        <v>MANova Iorque</v>
      </c>
      <c r="AI1255" s="73">
        <v>2107308</v>
      </c>
    </row>
    <row r="1256" spans="26:35" x14ac:dyDescent="0.25">
      <c r="Z1256" s="73" t="s">
        <v>59</v>
      </c>
      <c r="AA1256" s="73" t="s">
        <v>2607</v>
      </c>
      <c r="AB1256" s="73">
        <v>2107357</v>
      </c>
      <c r="AH1256" s="54" t="str">
        <f t="shared" si="89"/>
        <v>MANova Olinda do Maranhão</v>
      </c>
      <c r="AI1256" s="73">
        <v>2107357</v>
      </c>
    </row>
    <row r="1257" spans="26:35" x14ac:dyDescent="0.25">
      <c r="Z1257" s="73" t="s">
        <v>59</v>
      </c>
      <c r="AA1257" s="73" t="s">
        <v>2621</v>
      </c>
      <c r="AB1257" s="73">
        <v>2107407</v>
      </c>
      <c r="AH1257" s="54" t="str">
        <f t="shared" si="89"/>
        <v>MAOlho d'Água das Cunhãs</v>
      </c>
      <c r="AI1257" s="73">
        <v>2107407</v>
      </c>
    </row>
    <row r="1258" spans="26:35" x14ac:dyDescent="0.25">
      <c r="Z1258" s="73" t="s">
        <v>59</v>
      </c>
      <c r="AA1258" s="73" t="s">
        <v>2634</v>
      </c>
      <c r="AB1258" s="73">
        <v>2107456</v>
      </c>
      <c r="AH1258" s="54" t="str">
        <f t="shared" si="89"/>
        <v>MAOlinda Nova do Maranhão</v>
      </c>
      <c r="AI1258" s="73">
        <v>2107456</v>
      </c>
    </row>
    <row r="1259" spans="26:35" x14ac:dyDescent="0.25">
      <c r="Z1259" s="73" t="s">
        <v>59</v>
      </c>
      <c r="AA1259" s="73" t="s">
        <v>2649</v>
      </c>
      <c r="AB1259" s="73">
        <v>2107506</v>
      </c>
      <c r="AH1259" s="54" t="str">
        <f t="shared" si="89"/>
        <v>MAPaço do Lumiar</v>
      </c>
      <c r="AI1259" s="73">
        <v>2107506</v>
      </c>
    </row>
    <row r="1260" spans="26:35" x14ac:dyDescent="0.25">
      <c r="Z1260" s="73" t="s">
        <v>59</v>
      </c>
      <c r="AA1260" s="73" t="s">
        <v>2662</v>
      </c>
      <c r="AB1260" s="73">
        <v>2107605</v>
      </c>
      <c r="AH1260" s="54" t="str">
        <f t="shared" si="89"/>
        <v>MAPalmeirândia</v>
      </c>
      <c r="AI1260" s="73">
        <v>2107605</v>
      </c>
    </row>
    <row r="1261" spans="26:35" x14ac:dyDescent="0.25">
      <c r="Z1261" s="73" t="s">
        <v>59</v>
      </c>
      <c r="AA1261" s="73" t="s">
        <v>2676</v>
      </c>
      <c r="AB1261" s="73">
        <v>2107704</v>
      </c>
      <c r="AH1261" s="54" t="str">
        <f t="shared" si="89"/>
        <v>MAParaibano</v>
      </c>
      <c r="AI1261" s="73">
        <v>2107704</v>
      </c>
    </row>
    <row r="1262" spans="26:35" x14ac:dyDescent="0.25">
      <c r="Z1262" s="73" t="s">
        <v>59</v>
      </c>
      <c r="AA1262" s="73" t="s">
        <v>2691</v>
      </c>
      <c r="AB1262" s="73">
        <v>2107803</v>
      </c>
      <c r="AH1262" s="54" t="str">
        <f t="shared" si="89"/>
        <v>MAParnarama</v>
      </c>
      <c r="AI1262" s="73">
        <v>2107803</v>
      </c>
    </row>
    <row r="1263" spans="26:35" x14ac:dyDescent="0.25">
      <c r="Z1263" s="73" t="s">
        <v>59</v>
      </c>
      <c r="AA1263" s="73" t="s">
        <v>2707</v>
      </c>
      <c r="AB1263" s="73">
        <v>2107902</v>
      </c>
      <c r="AH1263" s="54" t="str">
        <f t="shared" si="89"/>
        <v>MAPassagem Franca</v>
      </c>
      <c r="AI1263" s="73">
        <v>2107902</v>
      </c>
    </row>
    <row r="1264" spans="26:35" x14ac:dyDescent="0.25">
      <c r="Z1264" s="73" t="s">
        <v>59</v>
      </c>
      <c r="AA1264" s="73" t="s">
        <v>2722</v>
      </c>
      <c r="AB1264" s="73">
        <v>2108009</v>
      </c>
      <c r="AH1264" s="54" t="str">
        <f t="shared" si="89"/>
        <v>MAPastos Bons</v>
      </c>
      <c r="AI1264" s="73">
        <v>2108009</v>
      </c>
    </row>
    <row r="1265" spans="26:35" x14ac:dyDescent="0.25">
      <c r="Z1265" s="73" t="s">
        <v>59</v>
      </c>
      <c r="AA1265" s="73" t="s">
        <v>2738</v>
      </c>
      <c r="AB1265" s="73">
        <v>2108058</v>
      </c>
      <c r="AH1265" s="54" t="str">
        <f t="shared" si="89"/>
        <v>MAPaulino Neves</v>
      </c>
      <c r="AI1265" s="73">
        <v>2108058</v>
      </c>
    </row>
    <row r="1266" spans="26:35" x14ac:dyDescent="0.25">
      <c r="Z1266" s="73" t="s">
        <v>59</v>
      </c>
      <c r="AA1266" s="73" t="s">
        <v>2753</v>
      </c>
      <c r="AB1266" s="73">
        <v>2108108</v>
      </c>
      <c r="AH1266" s="54" t="str">
        <f t="shared" si="89"/>
        <v>MAPaulo Ramos</v>
      </c>
      <c r="AI1266" s="73">
        <v>2108108</v>
      </c>
    </row>
    <row r="1267" spans="26:35" x14ac:dyDescent="0.25">
      <c r="Z1267" s="73" t="s">
        <v>59</v>
      </c>
      <c r="AA1267" s="73" t="s">
        <v>2768</v>
      </c>
      <c r="AB1267" s="73">
        <v>2108207</v>
      </c>
      <c r="AH1267" s="54" t="str">
        <f t="shared" si="89"/>
        <v>MAPedreiras</v>
      </c>
      <c r="AI1267" s="73">
        <v>2108207</v>
      </c>
    </row>
    <row r="1268" spans="26:35" x14ac:dyDescent="0.25">
      <c r="Z1268" s="73" t="s">
        <v>59</v>
      </c>
      <c r="AA1268" s="73" t="s">
        <v>2784</v>
      </c>
      <c r="AB1268" s="73">
        <v>2108256</v>
      </c>
      <c r="AH1268" s="54" t="str">
        <f t="shared" si="89"/>
        <v>MAPedro do Rosário</v>
      </c>
      <c r="AI1268" s="73">
        <v>2108256</v>
      </c>
    </row>
    <row r="1269" spans="26:35" x14ac:dyDescent="0.25">
      <c r="Z1269" s="73" t="s">
        <v>59</v>
      </c>
      <c r="AA1269" s="73" t="s">
        <v>2799</v>
      </c>
      <c r="AB1269" s="73">
        <v>2108306</v>
      </c>
      <c r="AH1269" s="54" t="str">
        <f t="shared" si="89"/>
        <v>MAPenalva</v>
      </c>
      <c r="AI1269" s="73">
        <v>2108306</v>
      </c>
    </row>
    <row r="1270" spans="26:35" x14ac:dyDescent="0.25">
      <c r="Z1270" s="73" t="s">
        <v>59</v>
      </c>
      <c r="AA1270" s="73" t="s">
        <v>2814</v>
      </c>
      <c r="AB1270" s="73">
        <v>2108405</v>
      </c>
      <c r="AH1270" s="54" t="str">
        <f t="shared" si="89"/>
        <v>MAPeri Mirim</v>
      </c>
      <c r="AI1270" s="73">
        <v>2108405</v>
      </c>
    </row>
    <row r="1271" spans="26:35" x14ac:dyDescent="0.25">
      <c r="Z1271" s="73" t="s">
        <v>59</v>
      </c>
      <c r="AA1271" s="73" t="s">
        <v>2829</v>
      </c>
      <c r="AB1271" s="73">
        <v>2108454</v>
      </c>
      <c r="AH1271" s="54" t="str">
        <f t="shared" si="89"/>
        <v>MAPeritoró</v>
      </c>
      <c r="AI1271" s="73">
        <v>2108454</v>
      </c>
    </row>
    <row r="1272" spans="26:35" x14ac:dyDescent="0.25">
      <c r="Z1272" s="73" t="s">
        <v>59</v>
      </c>
      <c r="AA1272" s="73" t="s">
        <v>2841</v>
      </c>
      <c r="AB1272" s="73">
        <v>2108504</v>
      </c>
      <c r="AH1272" s="54" t="str">
        <f t="shared" si="89"/>
        <v>MAPindaré-Mirim</v>
      </c>
      <c r="AI1272" s="73">
        <v>2108504</v>
      </c>
    </row>
    <row r="1273" spans="26:35" x14ac:dyDescent="0.25">
      <c r="Z1273" s="73" t="s">
        <v>59</v>
      </c>
      <c r="AA1273" s="73" t="s">
        <v>2854</v>
      </c>
      <c r="AB1273" s="73">
        <v>2108603</v>
      </c>
      <c r="AH1273" s="54" t="str">
        <f t="shared" si="89"/>
        <v>MAPinheiro</v>
      </c>
      <c r="AI1273" s="73">
        <v>2108603</v>
      </c>
    </row>
    <row r="1274" spans="26:35" x14ac:dyDescent="0.25">
      <c r="Z1274" s="73" t="s">
        <v>59</v>
      </c>
      <c r="AA1274" s="73" t="s">
        <v>2867</v>
      </c>
      <c r="AB1274" s="73">
        <v>2108702</v>
      </c>
      <c r="AH1274" s="54" t="str">
        <f t="shared" si="89"/>
        <v>MAPio XII</v>
      </c>
      <c r="AI1274" s="73">
        <v>2108702</v>
      </c>
    </row>
    <row r="1275" spans="26:35" x14ac:dyDescent="0.25">
      <c r="Z1275" s="73" t="s">
        <v>59</v>
      </c>
      <c r="AA1275" s="73" t="s">
        <v>2880</v>
      </c>
      <c r="AB1275" s="73">
        <v>2108801</v>
      </c>
      <c r="AH1275" s="54" t="str">
        <f t="shared" si="89"/>
        <v>MAPirapemas</v>
      </c>
      <c r="AI1275" s="73">
        <v>2108801</v>
      </c>
    </row>
    <row r="1276" spans="26:35" x14ac:dyDescent="0.25">
      <c r="Z1276" s="73" t="s">
        <v>59</v>
      </c>
      <c r="AA1276" s="73" t="s">
        <v>2892</v>
      </c>
      <c r="AB1276" s="73">
        <v>2108900</v>
      </c>
      <c r="AH1276" s="54" t="str">
        <f t="shared" si="89"/>
        <v>MAPoção de Pedras</v>
      </c>
      <c r="AI1276" s="73">
        <v>2108900</v>
      </c>
    </row>
    <row r="1277" spans="26:35" x14ac:dyDescent="0.25">
      <c r="Z1277" s="73" t="s">
        <v>59</v>
      </c>
      <c r="AA1277" s="73" t="s">
        <v>2905</v>
      </c>
      <c r="AB1277" s="73">
        <v>2109007</v>
      </c>
      <c r="AH1277" s="54" t="str">
        <f t="shared" si="89"/>
        <v>MAPorto Franco</v>
      </c>
      <c r="AI1277" s="73">
        <v>2109007</v>
      </c>
    </row>
    <row r="1278" spans="26:35" x14ac:dyDescent="0.25">
      <c r="Z1278" s="73" t="s">
        <v>59</v>
      </c>
      <c r="AA1278" s="73" t="s">
        <v>2917</v>
      </c>
      <c r="AB1278" s="73">
        <v>2109056</v>
      </c>
      <c r="AH1278" s="54" t="str">
        <f t="shared" si="89"/>
        <v>MAPorto Rico do Maranhão</v>
      </c>
      <c r="AI1278" s="73">
        <v>2109056</v>
      </c>
    </row>
    <row r="1279" spans="26:35" x14ac:dyDescent="0.25">
      <c r="Z1279" s="73" t="s">
        <v>59</v>
      </c>
      <c r="AA1279" s="73" t="s">
        <v>2929</v>
      </c>
      <c r="AB1279" s="73">
        <v>2109106</v>
      </c>
      <c r="AH1279" s="54" t="str">
        <f t="shared" si="89"/>
        <v>MAPresidente Dutra</v>
      </c>
      <c r="AI1279" s="73">
        <v>2109106</v>
      </c>
    </row>
    <row r="1280" spans="26:35" x14ac:dyDescent="0.25">
      <c r="Z1280" s="73" t="s">
        <v>59</v>
      </c>
      <c r="AA1280" s="73" t="s">
        <v>2370</v>
      </c>
      <c r="AB1280" s="73">
        <v>2109205</v>
      </c>
      <c r="AH1280" s="54" t="str">
        <f t="shared" si="89"/>
        <v>MAPresidente Juscelino</v>
      </c>
      <c r="AI1280" s="73">
        <v>2109205</v>
      </c>
    </row>
    <row r="1281" spans="26:35" x14ac:dyDescent="0.25">
      <c r="Z1281" s="73" t="s">
        <v>59</v>
      </c>
      <c r="AA1281" s="73" t="s">
        <v>978</v>
      </c>
      <c r="AB1281" s="73">
        <v>2109239</v>
      </c>
      <c r="AH1281" s="54" t="str">
        <f t="shared" si="89"/>
        <v>MAPresidente Médici</v>
      </c>
      <c r="AI1281" s="73">
        <v>2109239</v>
      </c>
    </row>
    <row r="1282" spans="26:35" x14ac:dyDescent="0.25">
      <c r="Z1282" s="73" t="s">
        <v>59</v>
      </c>
      <c r="AA1282" s="73" t="s">
        <v>2964</v>
      </c>
      <c r="AB1282" s="73">
        <v>2109270</v>
      </c>
      <c r="AH1282" s="54" t="str">
        <f t="shared" si="89"/>
        <v>MAPresidente Sarney</v>
      </c>
      <c r="AI1282" s="73">
        <v>2109270</v>
      </c>
    </row>
    <row r="1283" spans="26:35" x14ac:dyDescent="0.25">
      <c r="Z1283" s="73" t="s">
        <v>59</v>
      </c>
      <c r="AA1283" s="73" t="s">
        <v>2976</v>
      </c>
      <c r="AB1283" s="73">
        <v>2109304</v>
      </c>
      <c r="AH1283" s="54" t="str">
        <f t="shared" ref="AH1283:AH1346" si="90">CONCATENATE(Z1283,AA1283)</f>
        <v>MAPresidente Vargas</v>
      </c>
      <c r="AI1283" s="73">
        <v>2109304</v>
      </c>
    </row>
    <row r="1284" spans="26:35" x14ac:dyDescent="0.25">
      <c r="Z1284" s="73" t="s">
        <v>59</v>
      </c>
      <c r="AA1284" s="73" t="s">
        <v>2989</v>
      </c>
      <c r="AB1284" s="73">
        <v>2109403</v>
      </c>
      <c r="AH1284" s="54" t="str">
        <f t="shared" si="90"/>
        <v>MAPrimeira Cruz</v>
      </c>
      <c r="AI1284" s="73">
        <v>2109403</v>
      </c>
    </row>
    <row r="1285" spans="26:35" x14ac:dyDescent="0.25">
      <c r="Z1285" s="73" t="s">
        <v>59</v>
      </c>
      <c r="AA1285" s="73" t="s">
        <v>3001</v>
      </c>
      <c r="AB1285" s="73">
        <v>2109452</v>
      </c>
      <c r="AH1285" s="54" t="str">
        <f t="shared" si="90"/>
        <v>MARaposa</v>
      </c>
      <c r="AI1285" s="73">
        <v>2109452</v>
      </c>
    </row>
    <row r="1286" spans="26:35" x14ac:dyDescent="0.25">
      <c r="Z1286" s="73" t="s">
        <v>59</v>
      </c>
      <c r="AA1286" s="73" t="s">
        <v>3014</v>
      </c>
      <c r="AB1286" s="73">
        <v>2109502</v>
      </c>
      <c r="AH1286" s="54" t="str">
        <f t="shared" si="90"/>
        <v>MARiachão</v>
      </c>
      <c r="AI1286" s="73">
        <v>2109502</v>
      </c>
    </row>
    <row r="1287" spans="26:35" x14ac:dyDescent="0.25">
      <c r="Z1287" s="73" t="s">
        <v>59</v>
      </c>
      <c r="AA1287" s="73" t="s">
        <v>3027</v>
      </c>
      <c r="AB1287" s="73">
        <v>2109551</v>
      </c>
      <c r="AH1287" s="54" t="str">
        <f t="shared" si="90"/>
        <v>MARibamar Fiquene</v>
      </c>
      <c r="AI1287" s="73">
        <v>2109551</v>
      </c>
    </row>
    <row r="1288" spans="26:35" x14ac:dyDescent="0.25">
      <c r="Z1288" s="73" t="s">
        <v>59</v>
      </c>
      <c r="AA1288" s="73" t="s">
        <v>3039</v>
      </c>
      <c r="AB1288" s="73">
        <v>2109601</v>
      </c>
      <c r="AH1288" s="54" t="str">
        <f t="shared" si="90"/>
        <v>MARosário</v>
      </c>
      <c r="AI1288" s="73">
        <v>2109601</v>
      </c>
    </row>
    <row r="1289" spans="26:35" x14ac:dyDescent="0.25">
      <c r="Z1289" s="73" t="s">
        <v>59</v>
      </c>
      <c r="AA1289" s="73" t="s">
        <v>3051</v>
      </c>
      <c r="AB1289" s="73">
        <v>2109700</v>
      </c>
      <c r="AH1289" s="54" t="str">
        <f t="shared" si="90"/>
        <v>MASambaíba</v>
      </c>
      <c r="AI1289" s="73">
        <v>2109700</v>
      </c>
    </row>
    <row r="1290" spans="26:35" x14ac:dyDescent="0.25">
      <c r="Z1290" s="73" t="s">
        <v>59</v>
      </c>
      <c r="AA1290" s="73" t="s">
        <v>3063</v>
      </c>
      <c r="AB1290" s="73">
        <v>2109759</v>
      </c>
      <c r="AH1290" s="54" t="str">
        <f t="shared" si="90"/>
        <v>MASanta Filomena do Maranhão</v>
      </c>
      <c r="AI1290" s="73">
        <v>2109759</v>
      </c>
    </row>
    <row r="1291" spans="26:35" x14ac:dyDescent="0.25">
      <c r="Z1291" s="73" t="s">
        <v>59</v>
      </c>
      <c r="AA1291" s="73" t="s">
        <v>3074</v>
      </c>
      <c r="AB1291" s="73">
        <v>2109809</v>
      </c>
      <c r="AH1291" s="54" t="str">
        <f t="shared" si="90"/>
        <v>MASanta Helena</v>
      </c>
      <c r="AI1291" s="73">
        <v>2109809</v>
      </c>
    </row>
    <row r="1292" spans="26:35" x14ac:dyDescent="0.25">
      <c r="Z1292" s="73" t="s">
        <v>59</v>
      </c>
      <c r="AA1292" s="73" t="s">
        <v>3087</v>
      </c>
      <c r="AB1292" s="73">
        <v>2109908</v>
      </c>
      <c r="AH1292" s="54" t="str">
        <f t="shared" si="90"/>
        <v>MASanta Inês</v>
      </c>
      <c r="AI1292" s="73">
        <v>2109908</v>
      </c>
    </row>
    <row r="1293" spans="26:35" x14ac:dyDescent="0.25">
      <c r="Z1293" s="73" t="s">
        <v>59</v>
      </c>
      <c r="AA1293" s="73" t="s">
        <v>3100</v>
      </c>
      <c r="AB1293" s="73">
        <v>2110005</v>
      </c>
      <c r="AH1293" s="54" t="str">
        <f t="shared" si="90"/>
        <v>MASanta Luzia</v>
      </c>
      <c r="AI1293" s="73">
        <v>2110005</v>
      </c>
    </row>
    <row r="1294" spans="26:35" x14ac:dyDescent="0.25">
      <c r="Z1294" s="73" t="s">
        <v>59</v>
      </c>
      <c r="AA1294" s="73" t="s">
        <v>3112</v>
      </c>
      <c r="AB1294" s="73">
        <v>2110039</v>
      </c>
      <c r="AH1294" s="54" t="str">
        <f t="shared" si="90"/>
        <v>MASanta Luzia do Paruá</v>
      </c>
      <c r="AI1294" s="73">
        <v>2110039</v>
      </c>
    </row>
    <row r="1295" spans="26:35" x14ac:dyDescent="0.25">
      <c r="Z1295" s="73" t="s">
        <v>59</v>
      </c>
      <c r="AA1295" s="73" t="s">
        <v>3124</v>
      </c>
      <c r="AB1295" s="73">
        <v>2110104</v>
      </c>
      <c r="AH1295" s="54" t="str">
        <f t="shared" si="90"/>
        <v>MASanta Quitéria do Maranhão</v>
      </c>
      <c r="AI1295" s="73">
        <v>2110104</v>
      </c>
    </row>
    <row r="1296" spans="26:35" x14ac:dyDescent="0.25">
      <c r="Z1296" s="73" t="s">
        <v>59</v>
      </c>
      <c r="AA1296" s="73" t="s">
        <v>3136</v>
      </c>
      <c r="AB1296" s="73">
        <v>2110203</v>
      </c>
      <c r="AH1296" s="54" t="str">
        <f t="shared" si="90"/>
        <v>MASanta Rita</v>
      </c>
      <c r="AI1296" s="73">
        <v>2110203</v>
      </c>
    </row>
    <row r="1297" spans="26:35" x14ac:dyDescent="0.25">
      <c r="Z1297" s="73" t="s">
        <v>59</v>
      </c>
      <c r="AA1297" s="73" t="s">
        <v>3148</v>
      </c>
      <c r="AB1297" s="73">
        <v>2110237</v>
      </c>
      <c r="AH1297" s="54" t="str">
        <f t="shared" si="90"/>
        <v>MASantana do Maranhão</v>
      </c>
      <c r="AI1297" s="73">
        <v>2110237</v>
      </c>
    </row>
    <row r="1298" spans="26:35" x14ac:dyDescent="0.25">
      <c r="Z1298" s="73" t="s">
        <v>59</v>
      </c>
      <c r="AA1298" s="73" t="s">
        <v>3159</v>
      </c>
      <c r="AB1298" s="73">
        <v>2110278</v>
      </c>
      <c r="AH1298" s="54" t="str">
        <f t="shared" si="90"/>
        <v>MASanto Amaro do Maranhão</v>
      </c>
      <c r="AI1298" s="73">
        <v>2110278</v>
      </c>
    </row>
    <row r="1299" spans="26:35" x14ac:dyDescent="0.25">
      <c r="Z1299" s="73" t="s">
        <v>59</v>
      </c>
      <c r="AA1299" s="73" t="s">
        <v>3170</v>
      </c>
      <c r="AB1299" s="73">
        <v>2110302</v>
      </c>
      <c r="AH1299" s="54" t="str">
        <f t="shared" si="90"/>
        <v>MASanto Antônio dos Lopes</v>
      </c>
      <c r="AI1299" s="73">
        <v>2110302</v>
      </c>
    </row>
    <row r="1300" spans="26:35" x14ac:dyDescent="0.25">
      <c r="Z1300" s="73" t="s">
        <v>59</v>
      </c>
      <c r="AA1300" s="73" t="s">
        <v>3181</v>
      </c>
      <c r="AB1300" s="73">
        <v>2110401</v>
      </c>
      <c r="AH1300" s="54" t="str">
        <f t="shared" si="90"/>
        <v>MASão Benedito do Rio Preto</v>
      </c>
      <c r="AI1300" s="73">
        <v>2110401</v>
      </c>
    </row>
    <row r="1301" spans="26:35" x14ac:dyDescent="0.25">
      <c r="Z1301" s="73" t="s">
        <v>59</v>
      </c>
      <c r="AA1301" s="73" t="s">
        <v>3192</v>
      </c>
      <c r="AB1301" s="73">
        <v>2110500</v>
      </c>
      <c r="AH1301" s="54" t="str">
        <f t="shared" si="90"/>
        <v>MASão Bento</v>
      </c>
      <c r="AI1301" s="73">
        <v>2110500</v>
      </c>
    </row>
    <row r="1302" spans="26:35" x14ac:dyDescent="0.25">
      <c r="Z1302" s="73" t="s">
        <v>59</v>
      </c>
      <c r="AA1302" s="73" t="s">
        <v>3204</v>
      </c>
      <c r="AB1302" s="73">
        <v>2110609</v>
      </c>
      <c r="AH1302" s="54" t="str">
        <f t="shared" si="90"/>
        <v>MASão Bernardo</v>
      </c>
      <c r="AI1302" s="73">
        <v>2110609</v>
      </c>
    </row>
    <row r="1303" spans="26:35" x14ac:dyDescent="0.25">
      <c r="Z1303" s="73" t="s">
        <v>59</v>
      </c>
      <c r="AA1303" s="73" t="s">
        <v>3216</v>
      </c>
      <c r="AB1303" s="73">
        <v>2110658</v>
      </c>
      <c r="AH1303" s="54" t="str">
        <f t="shared" si="90"/>
        <v>MASão Domingos do Azeitão</v>
      </c>
      <c r="AI1303" s="73">
        <v>2110658</v>
      </c>
    </row>
    <row r="1304" spans="26:35" x14ac:dyDescent="0.25">
      <c r="Z1304" s="73" t="s">
        <v>59</v>
      </c>
      <c r="AA1304" s="73" t="s">
        <v>3228</v>
      </c>
      <c r="AB1304" s="73">
        <v>2110708</v>
      </c>
      <c r="AH1304" s="54" t="str">
        <f t="shared" si="90"/>
        <v>MASão Domingos do Maranhão</v>
      </c>
      <c r="AI1304" s="73">
        <v>2110708</v>
      </c>
    </row>
    <row r="1305" spans="26:35" x14ac:dyDescent="0.25">
      <c r="Z1305" s="73" t="s">
        <v>59</v>
      </c>
      <c r="AA1305" s="73" t="s">
        <v>3238</v>
      </c>
      <c r="AB1305" s="73">
        <v>2110807</v>
      </c>
      <c r="AH1305" s="54" t="str">
        <f t="shared" si="90"/>
        <v>MASão Félix de Balsas</v>
      </c>
      <c r="AI1305" s="73">
        <v>2110807</v>
      </c>
    </row>
    <row r="1306" spans="26:35" x14ac:dyDescent="0.25">
      <c r="Z1306" s="73" t="s">
        <v>59</v>
      </c>
      <c r="AA1306" s="73" t="s">
        <v>3249</v>
      </c>
      <c r="AB1306" s="73">
        <v>2110856</v>
      </c>
      <c r="AH1306" s="54" t="str">
        <f t="shared" si="90"/>
        <v>MASão Francisco do Brejão</v>
      </c>
      <c r="AI1306" s="73">
        <v>2110856</v>
      </c>
    </row>
    <row r="1307" spans="26:35" x14ac:dyDescent="0.25">
      <c r="Z1307" s="73" t="s">
        <v>59</v>
      </c>
      <c r="AA1307" s="73" t="s">
        <v>3259</v>
      </c>
      <c r="AB1307" s="73">
        <v>2110906</v>
      </c>
      <c r="AH1307" s="54" t="str">
        <f t="shared" si="90"/>
        <v>MASão Francisco do Maranhão</v>
      </c>
      <c r="AI1307" s="73">
        <v>2110906</v>
      </c>
    </row>
    <row r="1308" spans="26:35" x14ac:dyDescent="0.25">
      <c r="Z1308" s="73" t="s">
        <v>59</v>
      </c>
      <c r="AA1308" s="73" t="s">
        <v>3270</v>
      </c>
      <c r="AB1308" s="73">
        <v>2111003</v>
      </c>
      <c r="AH1308" s="54" t="str">
        <f t="shared" si="90"/>
        <v>MASão João Batista</v>
      </c>
      <c r="AI1308" s="73">
        <v>2111003</v>
      </c>
    </row>
    <row r="1309" spans="26:35" x14ac:dyDescent="0.25">
      <c r="Z1309" s="73" t="s">
        <v>59</v>
      </c>
      <c r="AA1309" s="73" t="s">
        <v>3282</v>
      </c>
      <c r="AB1309" s="73">
        <v>2111029</v>
      </c>
      <c r="AH1309" s="54" t="str">
        <f t="shared" si="90"/>
        <v>MASão João do Carú</v>
      </c>
      <c r="AI1309" s="73">
        <v>2111029</v>
      </c>
    </row>
    <row r="1310" spans="26:35" x14ac:dyDescent="0.25">
      <c r="Z1310" s="73" t="s">
        <v>59</v>
      </c>
      <c r="AA1310" s="73" t="s">
        <v>3293</v>
      </c>
      <c r="AB1310" s="73">
        <v>2111052</v>
      </c>
      <c r="AH1310" s="54" t="str">
        <f t="shared" si="90"/>
        <v>MASão João do Paraíso</v>
      </c>
      <c r="AI1310" s="73">
        <v>2111052</v>
      </c>
    </row>
    <row r="1311" spans="26:35" x14ac:dyDescent="0.25">
      <c r="Z1311" s="73" t="s">
        <v>59</v>
      </c>
      <c r="AA1311" s="73" t="s">
        <v>3305</v>
      </c>
      <c r="AB1311" s="73">
        <v>2111078</v>
      </c>
      <c r="AH1311" s="54" t="str">
        <f t="shared" si="90"/>
        <v>MASão João do Soter</v>
      </c>
      <c r="AI1311" s="73">
        <v>2111078</v>
      </c>
    </row>
    <row r="1312" spans="26:35" x14ac:dyDescent="0.25">
      <c r="Z1312" s="73" t="s">
        <v>59</v>
      </c>
      <c r="AA1312" s="73" t="s">
        <v>3317</v>
      </c>
      <c r="AB1312" s="73">
        <v>2111102</v>
      </c>
      <c r="AH1312" s="54" t="str">
        <f t="shared" si="90"/>
        <v>MASão João dos Patos</v>
      </c>
      <c r="AI1312" s="73">
        <v>2111102</v>
      </c>
    </row>
    <row r="1313" spans="26:35" x14ac:dyDescent="0.25">
      <c r="Z1313" s="73" t="s">
        <v>59</v>
      </c>
      <c r="AA1313" s="73" t="s">
        <v>3327</v>
      </c>
      <c r="AB1313" s="73">
        <v>2111201</v>
      </c>
      <c r="AH1313" s="54" t="str">
        <f t="shared" si="90"/>
        <v>MASão José de Ribamar</v>
      </c>
      <c r="AI1313" s="73">
        <v>2111201</v>
      </c>
    </row>
    <row r="1314" spans="26:35" x14ac:dyDescent="0.25">
      <c r="Z1314" s="73" t="s">
        <v>59</v>
      </c>
      <c r="AA1314" s="73" t="s">
        <v>3338</v>
      </c>
      <c r="AB1314" s="73">
        <v>2111250</v>
      </c>
      <c r="AH1314" s="54" t="str">
        <f t="shared" si="90"/>
        <v>MASão José dos Basílios</v>
      </c>
      <c r="AI1314" s="73">
        <v>2111250</v>
      </c>
    </row>
    <row r="1315" spans="26:35" x14ac:dyDescent="0.25">
      <c r="Z1315" s="73" t="s">
        <v>59</v>
      </c>
      <c r="AA1315" s="73" t="s">
        <v>3349</v>
      </c>
      <c r="AB1315" s="73">
        <v>2111300</v>
      </c>
      <c r="AH1315" s="54" t="str">
        <f t="shared" si="90"/>
        <v>MASão Luís</v>
      </c>
      <c r="AI1315" s="73">
        <v>2111300</v>
      </c>
    </row>
    <row r="1316" spans="26:35" x14ac:dyDescent="0.25">
      <c r="Z1316" s="73" t="s">
        <v>59</v>
      </c>
      <c r="AA1316" s="73" t="s">
        <v>3359</v>
      </c>
      <c r="AB1316" s="73">
        <v>2111409</v>
      </c>
      <c r="AH1316" s="54" t="str">
        <f t="shared" si="90"/>
        <v>MASão Luís Gonzaga do Maranhão</v>
      </c>
      <c r="AI1316" s="73">
        <v>2111409</v>
      </c>
    </row>
    <row r="1317" spans="26:35" x14ac:dyDescent="0.25">
      <c r="Z1317" s="73" t="s">
        <v>59</v>
      </c>
      <c r="AA1317" s="73" t="s">
        <v>3368</v>
      </c>
      <c r="AB1317" s="73">
        <v>2111508</v>
      </c>
      <c r="AH1317" s="54" t="str">
        <f t="shared" si="90"/>
        <v>MASão Mateus do Maranhão</v>
      </c>
      <c r="AI1317" s="73">
        <v>2111508</v>
      </c>
    </row>
    <row r="1318" spans="26:35" x14ac:dyDescent="0.25">
      <c r="Z1318" s="73" t="s">
        <v>59</v>
      </c>
      <c r="AA1318" s="73" t="s">
        <v>3378</v>
      </c>
      <c r="AB1318" s="73">
        <v>2111532</v>
      </c>
      <c r="AH1318" s="54" t="str">
        <f t="shared" si="90"/>
        <v>MASão Pedro da Água Branca</v>
      </c>
      <c r="AI1318" s="73">
        <v>2111532</v>
      </c>
    </row>
    <row r="1319" spans="26:35" x14ac:dyDescent="0.25">
      <c r="Z1319" s="73" t="s">
        <v>59</v>
      </c>
      <c r="AA1319" s="73" t="s">
        <v>3388</v>
      </c>
      <c r="AB1319" s="73">
        <v>2111573</v>
      </c>
      <c r="AH1319" s="54" t="str">
        <f t="shared" si="90"/>
        <v>MASão Pedro dos Crentes</v>
      </c>
      <c r="AI1319" s="73">
        <v>2111573</v>
      </c>
    </row>
    <row r="1320" spans="26:35" x14ac:dyDescent="0.25">
      <c r="Z1320" s="73" t="s">
        <v>59</v>
      </c>
      <c r="AA1320" s="73" t="s">
        <v>3398</v>
      </c>
      <c r="AB1320" s="73">
        <v>2111607</v>
      </c>
      <c r="AH1320" s="54" t="str">
        <f t="shared" si="90"/>
        <v>MASão Raimundo das Mangabeiras</v>
      </c>
      <c r="AI1320" s="73">
        <v>2111607</v>
      </c>
    </row>
    <row r="1321" spans="26:35" x14ac:dyDescent="0.25">
      <c r="Z1321" s="73" t="s">
        <v>59</v>
      </c>
      <c r="AA1321" s="73" t="s">
        <v>3408</v>
      </c>
      <c r="AB1321" s="73">
        <v>2111631</v>
      </c>
      <c r="AH1321" s="54" t="str">
        <f t="shared" si="90"/>
        <v>MASão Raimundo do Doca Bezerra</v>
      </c>
      <c r="AI1321" s="73">
        <v>2111631</v>
      </c>
    </row>
    <row r="1322" spans="26:35" x14ac:dyDescent="0.25">
      <c r="Z1322" s="73" t="s">
        <v>59</v>
      </c>
      <c r="AA1322" s="73" t="s">
        <v>3418</v>
      </c>
      <c r="AB1322" s="73">
        <v>2111672</v>
      </c>
      <c r="AH1322" s="54" t="str">
        <f t="shared" si="90"/>
        <v>MASão Roberto</v>
      </c>
      <c r="AI1322" s="73">
        <v>2111672</v>
      </c>
    </row>
    <row r="1323" spans="26:35" x14ac:dyDescent="0.25">
      <c r="Z1323" s="73" t="s">
        <v>59</v>
      </c>
      <c r="AA1323" s="73" t="s">
        <v>3030</v>
      </c>
      <c r="AB1323" s="73">
        <v>2111706</v>
      </c>
      <c r="AH1323" s="54" t="str">
        <f t="shared" si="90"/>
        <v>MASão Vicente Ferrer</v>
      </c>
      <c r="AI1323" s="73">
        <v>2111706</v>
      </c>
    </row>
    <row r="1324" spans="26:35" x14ac:dyDescent="0.25">
      <c r="Z1324" s="73" t="s">
        <v>59</v>
      </c>
      <c r="AA1324" s="73" t="s">
        <v>3437</v>
      </c>
      <c r="AB1324" s="73">
        <v>2111722</v>
      </c>
      <c r="AH1324" s="54" t="str">
        <f t="shared" si="90"/>
        <v>MASatubinha</v>
      </c>
      <c r="AI1324" s="73">
        <v>2111722</v>
      </c>
    </row>
    <row r="1325" spans="26:35" x14ac:dyDescent="0.25">
      <c r="Z1325" s="73" t="s">
        <v>59</v>
      </c>
      <c r="AA1325" s="73" t="s">
        <v>3446</v>
      </c>
      <c r="AB1325" s="73">
        <v>2111748</v>
      </c>
      <c r="AH1325" s="54" t="str">
        <f t="shared" si="90"/>
        <v>MASenador Alexandre Costa</v>
      </c>
      <c r="AI1325" s="73">
        <v>2111748</v>
      </c>
    </row>
    <row r="1326" spans="26:35" x14ac:dyDescent="0.25">
      <c r="Z1326" s="73" t="s">
        <v>59</v>
      </c>
      <c r="AA1326" s="73" t="s">
        <v>3455</v>
      </c>
      <c r="AB1326" s="73">
        <v>2111763</v>
      </c>
      <c r="AH1326" s="54" t="str">
        <f t="shared" si="90"/>
        <v>MASenador La Rocque</v>
      </c>
      <c r="AI1326" s="73">
        <v>2111763</v>
      </c>
    </row>
    <row r="1327" spans="26:35" x14ac:dyDescent="0.25">
      <c r="Z1327" s="73" t="s">
        <v>59</v>
      </c>
      <c r="AA1327" s="73" t="s">
        <v>3465</v>
      </c>
      <c r="AB1327" s="73">
        <v>2111789</v>
      </c>
      <c r="AH1327" s="54" t="str">
        <f t="shared" si="90"/>
        <v>MASerrano do Maranhão</v>
      </c>
      <c r="AI1327" s="73">
        <v>2111789</v>
      </c>
    </row>
    <row r="1328" spans="26:35" x14ac:dyDescent="0.25">
      <c r="Z1328" s="73" t="s">
        <v>59</v>
      </c>
      <c r="AA1328" s="73" t="s">
        <v>2934</v>
      </c>
      <c r="AB1328" s="73">
        <v>2111805</v>
      </c>
      <c r="AH1328" s="54" t="str">
        <f t="shared" si="90"/>
        <v>MASítio Novo</v>
      </c>
      <c r="AI1328" s="73">
        <v>2111805</v>
      </c>
    </row>
    <row r="1329" spans="26:35" x14ac:dyDescent="0.25">
      <c r="Z1329" s="73" t="s">
        <v>59</v>
      </c>
      <c r="AA1329" s="73" t="s">
        <v>3484</v>
      </c>
      <c r="AB1329" s="73">
        <v>2111904</v>
      </c>
      <c r="AH1329" s="54" t="str">
        <f t="shared" si="90"/>
        <v>MASucupira do Norte</v>
      </c>
      <c r="AI1329" s="73">
        <v>2111904</v>
      </c>
    </row>
    <row r="1330" spans="26:35" x14ac:dyDescent="0.25">
      <c r="Z1330" s="73" t="s">
        <v>59</v>
      </c>
      <c r="AA1330" s="73" t="s">
        <v>3494</v>
      </c>
      <c r="AB1330" s="73">
        <v>2111953</v>
      </c>
      <c r="AH1330" s="54" t="str">
        <f t="shared" si="90"/>
        <v>MASucupira do Riachão</v>
      </c>
      <c r="AI1330" s="73">
        <v>2111953</v>
      </c>
    </row>
    <row r="1331" spans="26:35" x14ac:dyDescent="0.25">
      <c r="Z1331" s="73" t="s">
        <v>59</v>
      </c>
      <c r="AA1331" s="73" t="s">
        <v>3503</v>
      </c>
      <c r="AB1331" s="73">
        <v>2112001</v>
      </c>
      <c r="AH1331" s="54" t="str">
        <f t="shared" si="90"/>
        <v>MATasso Fragoso</v>
      </c>
      <c r="AI1331" s="73">
        <v>2112001</v>
      </c>
    </row>
    <row r="1332" spans="26:35" x14ac:dyDescent="0.25">
      <c r="Z1332" s="73" t="s">
        <v>59</v>
      </c>
      <c r="AA1332" s="73" t="s">
        <v>3513</v>
      </c>
      <c r="AB1332" s="73">
        <v>2112100</v>
      </c>
      <c r="AH1332" s="54" t="str">
        <f t="shared" si="90"/>
        <v>MATimbiras</v>
      </c>
      <c r="AI1332" s="73">
        <v>2112100</v>
      </c>
    </row>
    <row r="1333" spans="26:35" x14ac:dyDescent="0.25">
      <c r="Z1333" s="73" t="s">
        <v>59</v>
      </c>
      <c r="AA1333" s="73" t="s">
        <v>3523</v>
      </c>
      <c r="AB1333" s="73">
        <v>2112209</v>
      </c>
      <c r="AH1333" s="54" t="str">
        <f t="shared" si="90"/>
        <v>MATimon</v>
      </c>
      <c r="AI1333" s="73">
        <v>2112209</v>
      </c>
    </row>
    <row r="1334" spans="26:35" x14ac:dyDescent="0.25">
      <c r="Z1334" s="73" t="s">
        <v>59</v>
      </c>
      <c r="AA1334" s="73" t="s">
        <v>3533</v>
      </c>
      <c r="AB1334" s="73">
        <v>2112233</v>
      </c>
      <c r="AH1334" s="54" t="str">
        <f t="shared" si="90"/>
        <v>MATrizidela do Vale</v>
      </c>
      <c r="AI1334" s="73">
        <v>2112233</v>
      </c>
    </row>
    <row r="1335" spans="26:35" x14ac:dyDescent="0.25">
      <c r="Z1335" s="73" t="s">
        <v>59</v>
      </c>
      <c r="AA1335" s="73" t="s">
        <v>3543</v>
      </c>
      <c r="AB1335" s="73">
        <v>2112274</v>
      </c>
      <c r="AH1335" s="54" t="str">
        <f t="shared" si="90"/>
        <v>MATufilândia</v>
      </c>
      <c r="AI1335" s="73">
        <v>2112274</v>
      </c>
    </row>
    <row r="1336" spans="26:35" x14ac:dyDescent="0.25">
      <c r="Z1336" s="73" t="s">
        <v>59</v>
      </c>
      <c r="AA1336" s="73" t="s">
        <v>3551</v>
      </c>
      <c r="AB1336" s="73">
        <v>2112308</v>
      </c>
      <c r="AH1336" s="54" t="str">
        <f t="shared" si="90"/>
        <v>MATuntum</v>
      </c>
      <c r="AI1336" s="73">
        <v>2112308</v>
      </c>
    </row>
    <row r="1337" spans="26:35" x14ac:dyDescent="0.25">
      <c r="Z1337" s="73" t="s">
        <v>59</v>
      </c>
      <c r="AA1337" s="73" t="s">
        <v>3561</v>
      </c>
      <c r="AB1337" s="73">
        <v>2112407</v>
      </c>
      <c r="AH1337" s="54" t="str">
        <f t="shared" si="90"/>
        <v>MATuriaçu</v>
      </c>
      <c r="AI1337" s="73">
        <v>2112407</v>
      </c>
    </row>
    <row r="1338" spans="26:35" x14ac:dyDescent="0.25">
      <c r="Z1338" s="73" t="s">
        <v>59</v>
      </c>
      <c r="AA1338" s="73" t="s">
        <v>3571</v>
      </c>
      <c r="AB1338" s="73">
        <v>2112456</v>
      </c>
      <c r="AH1338" s="54" t="str">
        <f t="shared" si="90"/>
        <v>MATurilândia</v>
      </c>
      <c r="AI1338" s="73">
        <v>2112456</v>
      </c>
    </row>
    <row r="1339" spans="26:35" x14ac:dyDescent="0.25">
      <c r="Z1339" s="73" t="s">
        <v>59</v>
      </c>
      <c r="AA1339" s="73" t="s">
        <v>3581</v>
      </c>
      <c r="AB1339" s="73">
        <v>2112506</v>
      </c>
      <c r="AH1339" s="54" t="str">
        <f t="shared" si="90"/>
        <v>MATutóia</v>
      </c>
      <c r="AI1339" s="73">
        <v>2112506</v>
      </c>
    </row>
    <row r="1340" spans="26:35" x14ac:dyDescent="0.25">
      <c r="Z1340" s="73" t="s">
        <v>59</v>
      </c>
      <c r="AA1340" s="73" t="s">
        <v>3591</v>
      </c>
      <c r="AB1340" s="73">
        <v>2112605</v>
      </c>
      <c r="AH1340" s="54" t="str">
        <f t="shared" si="90"/>
        <v>MAUrbano Santos</v>
      </c>
      <c r="AI1340" s="73">
        <v>2112605</v>
      </c>
    </row>
    <row r="1341" spans="26:35" x14ac:dyDescent="0.25">
      <c r="Z1341" s="73" t="s">
        <v>59</v>
      </c>
      <c r="AA1341" s="73" t="s">
        <v>3600</v>
      </c>
      <c r="AB1341" s="73">
        <v>2112704</v>
      </c>
      <c r="AH1341" s="54" t="str">
        <f t="shared" si="90"/>
        <v>MAVargem Grande</v>
      </c>
      <c r="AI1341" s="73">
        <v>2112704</v>
      </c>
    </row>
    <row r="1342" spans="26:35" x14ac:dyDescent="0.25">
      <c r="Z1342" s="73" t="s">
        <v>59</v>
      </c>
      <c r="AA1342" s="73" t="s">
        <v>1738</v>
      </c>
      <c r="AB1342" s="73">
        <v>2112803</v>
      </c>
      <c r="AH1342" s="54" t="str">
        <f t="shared" si="90"/>
        <v>MAViana</v>
      </c>
      <c r="AI1342" s="73">
        <v>2112803</v>
      </c>
    </row>
    <row r="1343" spans="26:35" x14ac:dyDescent="0.25">
      <c r="Z1343" s="73" t="s">
        <v>59</v>
      </c>
      <c r="AA1343" s="73" t="s">
        <v>3618</v>
      </c>
      <c r="AB1343" s="73">
        <v>2112852</v>
      </c>
      <c r="AH1343" s="54" t="str">
        <f t="shared" si="90"/>
        <v>MAVila Nova dos Martírios</v>
      </c>
      <c r="AI1343" s="73">
        <v>2112852</v>
      </c>
    </row>
    <row r="1344" spans="26:35" x14ac:dyDescent="0.25">
      <c r="Z1344" s="73" t="s">
        <v>59</v>
      </c>
      <c r="AA1344" s="73" t="s">
        <v>3628</v>
      </c>
      <c r="AB1344" s="73">
        <v>2112902</v>
      </c>
      <c r="AH1344" s="54" t="str">
        <f t="shared" si="90"/>
        <v>MAVitória do Mearim</v>
      </c>
      <c r="AI1344" s="73">
        <v>2112902</v>
      </c>
    </row>
    <row r="1345" spans="26:35" x14ac:dyDescent="0.25">
      <c r="Z1345" s="73" t="s">
        <v>59</v>
      </c>
      <c r="AA1345" s="73" t="s">
        <v>3638</v>
      </c>
      <c r="AB1345" s="73">
        <v>2113009</v>
      </c>
      <c r="AH1345" s="54" t="str">
        <f t="shared" si="90"/>
        <v>MAVitorino Freire</v>
      </c>
      <c r="AI1345" s="73">
        <v>2113009</v>
      </c>
    </row>
    <row r="1346" spans="26:35" x14ac:dyDescent="0.25">
      <c r="Z1346" s="73" t="s">
        <v>59</v>
      </c>
      <c r="AA1346" s="73" t="s">
        <v>3648</v>
      </c>
      <c r="AB1346" s="73">
        <v>2114007</v>
      </c>
      <c r="AH1346" s="54" t="str">
        <f t="shared" si="90"/>
        <v>MAZé Doca</v>
      </c>
      <c r="AI1346" s="73">
        <v>2114007</v>
      </c>
    </row>
    <row r="1347" spans="26:35" x14ac:dyDescent="0.25">
      <c r="Z1347" s="73" t="s">
        <v>61</v>
      </c>
      <c r="AA1347" s="73" t="s">
        <v>103</v>
      </c>
      <c r="AB1347" s="73">
        <v>3100104</v>
      </c>
      <c r="AH1347" s="54" t="str">
        <f t="shared" ref="AH1347:AH1410" si="91">CONCATENATE(Z1347,AA1347)</f>
        <v>MGAbadia dos Dourados</v>
      </c>
      <c r="AI1347" s="73">
        <v>3100104</v>
      </c>
    </row>
    <row r="1348" spans="26:35" x14ac:dyDescent="0.25">
      <c r="Z1348" s="73" t="s">
        <v>61</v>
      </c>
      <c r="AA1348" s="73" t="s">
        <v>128</v>
      </c>
      <c r="AB1348" s="73">
        <v>3100203</v>
      </c>
      <c r="AH1348" s="54" t="str">
        <f t="shared" si="91"/>
        <v>MGAbaeté</v>
      </c>
      <c r="AI1348" s="73">
        <v>3100203</v>
      </c>
    </row>
    <row r="1349" spans="26:35" x14ac:dyDescent="0.25">
      <c r="Z1349" s="73" t="s">
        <v>61</v>
      </c>
      <c r="AA1349" s="73" t="s">
        <v>154</v>
      </c>
      <c r="AB1349" s="73">
        <v>3100302</v>
      </c>
      <c r="AH1349" s="54" t="str">
        <f t="shared" si="91"/>
        <v>MGAbre Campo</v>
      </c>
      <c r="AI1349" s="73">
        <v>3100302</v>
      </c>
    </row>
    <row r="1350" spans="26:35" x14ac:dyDescent="0.25">
      <c r="Z1350" s="73" t="s">
        <v>61</v>
      </c>
      <c r="AA1350" s="73" t="s">
        <v>179</v>
      </c>
      <c r="AB1350" s="73">
        <v>3100401</v>
      </c>
      <c r="AH1350" s="54" t="str">
        <f t="shared" si="91"/>
        <v>MGAcaiaca</v>
      </c>
      <c r="AI1350" s="73">
        <v>3100401</v>
      </c>
    </row>
    <row r="1351" spans="26:35" x14ac:dyDescent="0.25">
      <c r="Z1351" s="73" t="s">
        <v>61</v>
      </c>
      <c r="AA1351" s="73" t="s">
        <v>205</v>
      </c>
      <c r="AB1351" s="73">
        <v>3100500</v>
      </c>
      <c r="AH1351" s="54" t="str">
        <f t="shared" si="91"/>
        <v>MGAçucena</v>
      </c>
      <c r="AI1351" s="73">
        <v>3100500</v>
      </c>
    </row>
    <row r="1352" spans="26:35" x14ac:dyDescent="0.25">
      <c r="Z1352" s="73" t="s">
        <v>61</v>
      </c>
      <c r="AA1352" s="73" t="s">
        <v>126</v>
      </c>
      <c r="AB1352" s="73">
        <v>3100609</v>
      </c>
      <c r="AH1352" s="54" t="str">
        <f t="shared" si="91"/>
        <v>MGÁgua Boa</v>
      </c>
      <c r="AI1352" s="73">
        <v>3100609</v>
      </c>
    </row>
    <row r="1353" spans="26:35" x14ac:dyDescent="0.25">
      <c r="Z1353" s="73" t="s">
        <v>61</v>
      </c>
      <c r="AA1353" s="73" t="s">
        <v>255</v>
      </c>
      <c r="AB1353" s="73">
        <v>3100708</v>
      </c>
      <c r="AH1353" s="54" t="str">
        <f t="shared" si="91"/>
        <v>MGÁgua Comprida</v>
      </c>
      <c r="AI1353" s="73">
        <v>3100708</v>
      </c>
    </row>
    <row r="1354" spans="26:35" x14ac:dyDescent="0.25">
      <c r="Z1354" s="73" t="s">
        <v>61</v>
      </c>
      <c r="AA1354" s="73" t="s">
        <v>280</v>
      </c>
      <c r="AB1354" s="73">
        <v>3100807</v>
      </c>
      <c r="AH1354" s="54" t="str">
        <f t="shared" si="91"/>
        <v>MGAguanil</v>
      </c>
      <c r="AI1354" s="73">
        <v>3100807</v>
      </c>
    </row>
    <row r="1355" spans="26:35" x14ac:dyDescent="0.25">
      <c r="Z1355" s="73" t="s">
        <v>61</v>
      </c>
      <c r="AA1355" s="73" t="s">
        <v>306</v>
      </c>
      <c r="AB1355" s="73">
        <v>3100906</v>
      </c>
      <c r="AH1355" s="54" t="str">
        <f t="shared" si="91"/>
        <v>MGÁguas Formosas</v>
      </c>
      <c r="AI1355" s="73">
        <v>3100906</v>
      </c>
    </row>
    <row r="1356" spans="26:35" x14ac:dyDescent="0.25">
      <c r="Z1356" s="73" t="s">
        <v>61</v>
      </c>
      <c r="AA1356" s="73" t="s">
        <v>332</v>
      </c>
      <c r="AB1356" s="73">
        <v>3101003</v>
      </c>
      <c r="AH1356" s="54" t="str">
        <f t="shared" si="91"/>
        <v>MGÁguas Vermelhas</v>
      </c>
      <c r="AI1356" s="73">
        <v>3101003</v>
      </c>
    </row>
    <row r="1357" spans="26:35" x14ac:dyDescent="0.25">
      <c r="Z1357" s="73" t="s">
        <v>61</v>
      </c>
      <c r="AA1357" s="73" t="s">
        <v>357</v>
      </c>
      <c r="AB1357" s="73">
        <v>3101102</v>
      </c>
      <c r="AH1357" s="54" t="str">
        <f t="shared" si="91"/>
        <v>MGAimorés</v>
      </c>
      <c r="AI1357" s="73">
        <v>3101102</v>
      </c>
    </row>
    <row r="1358" spans="26:35" x14ac:dyDescent="0.25">
      <c r="Z1358" s="73" t="s">
        <v>61</v>
      </c>
      <c r="AA1358" s="73" t="s">
        <v>381</v>
      </c>
      <c r="AB1358" s="73">
        <v>3101201</v>
      </c>
      <c r="AH1358" s="54" t="str">
        <f t="shared" si="91"/>
        <v>MGAiuruoca</v>
      </c>
      <c r="AI1358" s="73">
        <v>3101201</v>
      </c>
    </row>
    <row r="1359" spans="26:35" x14ac:dyDescent="0.25">
      <c r="Z1359" s="73" t="s">
        <v>61</v>
      </c>
      <c r="AA1359" s="73" t="s">
        <v>406</v>
      </c>
      <c r="AB1359" s="73">
        <v>3101300</v>
      </c>
      <c r="AH1359" s="54" t="str">
        <f t="shared" si="91"/>
        <v>MGAlagoa</v>
      </c>
      <c r="AI1359" s="73">
        <v>3101300</v>
      </c>
    </row>
    <row r="1360" spans="26:35" x14ac:dyDescent="0.25">
      <c r="Z1360" s="73" t="s">
        <v>61</v>
      </c>
      <c r="AA1360" s="73" t="s">
        <v>431</v>
      </c>
      <c r="AB1360" s="73">
        <v>3101409</v>
      </c>
      <c r="AH1360" s="54" t="str">
        <f t="shared" si="91"/>
        <v>MGAlbertina</v>
      </c>
      <c r="AI1360" s="73">
        <v>3101409</v>
      </c>
    </row>
    <row r="1361" spans="26:35" x14ac:dyDescent="0.25">
      <c r="Z1361" s="73" t="s">
        <v>61</v>
      </c>
      <c r="AA1361" s="73" t="s">
        <v>456</v>
      </c>
      <c r="AB1361" s="73">
        <v>3101508</v>
      </c>
      <c r="AH1361" s="54" t="str">
        <f t="shared" si="91"/>
        <v>MGAlém Paraíba</v>
      </c>
      <c r="AI1361" s="73">
        <v>3101508</v>
      </c>
    </row>
    <row r="1362" spans="26:35" x14ac:dyDescent="0.25">
      <c r="Z1362" s="73" t="s">
        <v>61</v>
      </c>
      <c r="AA1362" s="73" t="s">
        <v>482</v>
      </c>
      <c r="AB1362" s="73">
        <v>3101607</v>
      </c>
      <c r="AH1362" s="54" t="str">
        <f t="shared" si="91"/>
        <v>MGAlfenas</v>
      </c>
      <c r="AI1362" s="73">
        <v>3101607</v>
      </c>
    </row>
    <row r="1363" spans="26:35" x14ac:dyDescent="0.25">
      <c r="Z1363" s="73" t="s">
        <v>61</v>
      </c>
      <c r="AA1363" s="73" t="s">
        <v>506</v>
      </c>
      <c r="AB1363" s="73">
        <v>3101631</v>
      </c>
      <c r="AH1363" s="54" t="str">
        <f t="shared" si="91"/>
        <v>MGAlfredo Vasconcelos</v>
      </c>
      <c r="AI1363" s="73">
        <v>3101631</v>
      </c>
    </row>
    <row r="1364" spans="26:35" x14ac:dyDescent="0.25">
      <c r="Z1364" s="73" t="s">
        <v>61</v>
      </c>
      <c r="AA1364" s="73" t="s">
        <v>529</v>
      </c>
      <c r="AB1364" s="73">
        <v>3101706</v>
      </c>
      <c r="AH1364" s="54" t="str">
        <f t="shared" si="91"/>
        <v>MGAlmenara</v>
      </c>
      <c r="AI1364" s="73">
        <v>3101706</v>
      </c>
    </row>
    <row r="1365" spans="26:35" x14ac:dyDescent="0.25">
      <c r="Z1365" s="73" t="s">
        <v>61</v>
      </c>
      <c r="AA1365" s="73" t="s">
        <v>553</v>
      </c>
      <c r="AB1365" s="73">
        <v>3101805</v>
      </c>
      <c r="AH1365" s="54" t="str">
        <f t="shared" si="91"/>
        <v>MGAlpercata</v>
      </c>
      <c r="AI1365" s="73">
        <v>3101805</v>
      </c>
    </row>
    <row r="1366" spans="26:35" x14ac:dyDescent="0.25">
      <c r="Z1366" s="73" t="s">
        <v>61</v>
      </c>
      <c r="AA1366" s="73" t="s">
        <v>575</v>
      </c>
      <c r="AB1366" s="73">
        <v>3101904</v>
      </c>
      <c r="AH1366" s="54" t="str">
        <f t="shared" si="91"/>
        <v>MGAlpinópolis</v>
      </c>
      <c r="AI1366" s="73">
        <v>3101904</v>
      </c>
    </row>
    <row r="1367" spans="26:35" x14ac:dyDescent="0.25">
      <c r="Z1367" s="73" t="s">
        <v>61</v>
      </c>
      <c r="AA1367" s="73" t="s">
        <v>599</v>
      </c>
      <c r="AB1367" s="73">
        <v>3102001</v>
      </c>
      <c r="AH1367" s="54" t="str">
        <f t="shared" si="91"/>
        <v>MGAlterosa</v>
      </c>
      <c r="AI1367" s="73">
        <v>3102001</v>
      </c>
    </row>
    <row r="1368" spans="26:35" x14ac:dyDescent="0.25">
      <c r="Z1368" s="73" t="s">
        <v>61</v>
      </c>
      <c r="AA1368" s="73" t="s">
        <v>622</v>
      </c>
      <c r="AB1368" s="73">
        <v>3102050</v>
      </c>
      <c r="AH1368" s="54" t="str">
        <f t="shared" si="91"/>
        <v>MGAlto Caparaó</v>
      </c>
      <c r="AI1368" s="73">
        <v>3102050</v>
      </c>
    </row>
    <row r="1369" spans="26:35" x14ac:dyDescent="0.25">
      <c r="Z1369" s="73" t="s">
        <v>61</v>
      </c>
      <c r="AA1369" s="73" t="s">
        <v>643</v>
      </c>
      <c r="AB1369" s="73">
        <v>3153509</v>
      </c>
      <c r="AH1369" s="54" t="str">
        <f t="shared" si="91"/>
        <v>MGAlto Jequitibá</v>
      </c>
      <c r="AI1369" s="73">
        <v>3153509</v>
      </c>
    </row>
    <row r="1370" spans="26:35" x14ac:dyDescent="0.25">
      <c r="Z1370" s="73" t="s">
        <v>61</v>
      </c>
      <c r="AA1370" s="73" t="s">
        <v>664</v>
      </c>
      <c r="AB1370" s="73">
        <v>3102100</v>
      </c>
      <c r="AH1370" s="54" t="str">
        <f t="shared" si="91"/>
        <v>MGAlto Rio Doce</v>
      </c>
      <c r="AI1370" s="73">
        <v>3102100</v>
      </c>
    </row>
    <row r="1371" spans="26:35" x14ac:dyDescent="0.25">
      <c r="Z1371" s="73" t="s">
        <v>61</v>
      </c>
      <c r="AA1371" s="73" t="s">
        <v>685</v>
      </c>
      <c r="AB1371" s="73">
        <v>3102209</v>
      </c>
      <c r="AH1371" s="54" t="str">
        <f t="shared" si="91"/>
        <v>MGAlvarenga</v>
      </c>
      <c r="AI1371" s="73">
        <v>3102209</v>
      </c>
    </row>
    <row r="1372" spans="26:35" x14ac:dyDescent="0.25">
      <c r="Z1372" s="73" t="s">
        <v>61</v>
      </c>
      <c r="AA1372" s="73" t="s">
        <v>705</v>
      </c>
      <c r="AB1372" s="73">
        <v>3102308</v>
      </c>
      <c r="AH1372" s="54" t="str">
        <f t="shared" si="91"/>
        <v>MGAlvinópolis</v>
      </c>
      <c r="AI1372" s="73">
        <v>3102308</v>
      </c>
    </row>
    <row r="1373" spans="26:35" x14ac:dyDescent="0.25">
      <c r="Z1373" s="73" t="s">
        <v>61</v>
      </c>
      <c r="AA1373" s="73" t="s">
        <v>727</v>
      </c>
      <c r="AB1373" s="73">
        <v>3102407</v>
      </c>
      <c r="AH1373" s="54" t="str">
        <f t="shared" si="91"/>
        <v>MGAlvorada de Minas</v>
      </c>
      <c r="AI1373" s="73">
        <v>3102407</v>
      </c>
    </row>
    <row r="1374" spans="26:35" x14ac:dyDescent="0.25">
      <c r="Z1374" s="73" t="s">
        <v>61</v>
      </c>
      <c r="AA1374" s="73" t="s">
        <v>749</v>
      </c>
      <c r="AB1374" s="73">
        <v>3102506</v>
      </c>
      <c r="AH1374" s="54" t="str">
        <f t="shared" si="91"/>
        <v>MGAmparo do Serra</v>
      </c>
      <c r="AI1374" s="73">
        <v>3102506</v>
      </c>
    </row>
    <row r="1375" spans="26:35" x14ac:dyDescent="0.25">
      <c r="Z1375" s="73" t="s">
        <v>61</v>
      </c>
      <c r="AA1375" s="73" t="s">
        <v>770</v>
      </c>
      <c r="AB1375" s="73">
        <v>3102605</v>
      </c>
      <c r="AH1375" s="54" t="str">
        <f t="shared" si="91"/>
        <v>MGAndradas</v>
      </c>
      <c r="AI1375" s="73">
        <v>3102605</v>
      </c>
    </row>
    <row r="1376" spans="26:35" x14ac:dyDescent="0.25">
      <c r="Z1376" s="73" t="s">
        <v>61</v>
      </c>
      <c r="AA1376" s="73" t="s">
        <v>793</v>
      </c>
      <c r="AB1376" s="73">
        <v>3102803</v>
      </c>
      <c r="AH1376" s="54" t="str">
        <f t="shared" si="91"/>
        <v>MGAndrelândia</v>
      </c>
      <c r="AI1376" s="73">
        <v>3102803</v>
      </c>
    </row>
    <row r="1377" spans="26:35" x14ac:dyDescent="0.25">
      <c r="Z1377" s="73" t="s">
        <v>61</v>
      </c>
      <c r="AA1377" s="73" t="s">
        <v>814</v>
      </c>
      <c r="AB1377" s="73">
        <v>3102852</v>
      </c>
      <c r="AH1377" s="54" t="str">
        <f t="shared" si="91"/>
        <v>MGAngelândia</v>
      </c>
      <c r="AI1377" s="73">
        <v>3102852</v>
      </c>
    </row>
    <row r="1378" spans="26:35" x14ac:dyDescent="0.25">
      <c r="Z1378" s="73" t="s">
        <v>61</v>
      </c>
      <c r="AA1378" s="73" t="s">
        <v>467</v>
      </c>
      <c r="AB1378" s="73">
        <v>3102902</v>
      </c>
      <c r="AH1378" s="54" t="str">
        <f t="shared" si="91"/>
        <v>MGAntônio Carlos</v>
      </c>
      <c r="AI1378" s="73">
        <v>3102902</v>
      </c>
    </row>
    <row r="1379" spans="26:35" x14ac:dyDescent="0.25">
      <c r="Z1379" s="73" t="s">
        <v>61</v>
      </c>
      <c r="AA1379" s="73" t="s">
        <v>857</v>
      </c>
      <c r="AB1379" s="73">
        <v>3103009</v>
      </c>
      <c r="AH1379" s="54" t="str">
        <f t="shared" si="91"/>
        <v>MGAntônio Dias</v>
      </c>
      <c r="AI1379" s="73">
        <v>3103009</v>
      </c>
    </row>
    <row r="1380" spans="26:35" x14ac:dyDescent="0.25">
      <c r="Z1380" s="73" t="s">
        <v>61</v>
      </c>
      <c r="AA1380" s="73" t="s">
        <v>878</v>
      </c>
      <c r="AB1380" s="73">
        <v>3103108</v>
      </c>
      <c r="AH1380" s="54" t="str">
        <f t="shared" si="91"/>
        <v>MGAntônio Prado de Minas</v>
      </c>
      <c r="AI1380" s="73">
        <v>3103108</v>
      </c>
    </row>
    <row r="1381" spans="26:35" x14ac:dyDescent="0.25">
      <c r="Z1381" s="73" t="s">
        <v>61</v>
      </c>
      <c r="AA1381" s="73" t="s">
        <v>901</v>
      </c>
      <c r="AB1381" s="73">
        <v>3103207</v>
      </c>
      <c r="AH1381" s="54" t="str">
        <f t="shared" si="91"/>
        <v>MGAraçaí</v>
      </c>
      <c r="AI1381" s="73">
        <v>3103207</v>
      </c>
    </row>
    <row r="1382" spans="26:35" x14ac:dyDescent="0.25">
      <c r="Z1382" s="73" t="s">
        <v>61</v>
      </c>
      <c r="AA1382" s="73" t="s">
        <v>924</v>
      </c>
      <c r="AB1382" s="73">
        <v>3103306</v>
      </c>
      <c r="AH1382" s="54" t="str">
        <f t="shared" si="91"/>
        <v>MGAracitaba</v>
      </c>
      <c r="AI1382" s="73">
        <v>3103306</v>
      </c>
    </row>
    <row r="1383" spans="26:35" x14ac:dyDescent="0.25">
      <c r="Z1383" s="73" t="s">
        <v>61</v>
      </c>
      <c r="AA1383" s="73" t="s">
        <v>947</v>
      </c>
      <c r="AB1383" s="73">
        <v>3103405</v>
      </c>
      <c r="AH1383" s="54" t="str">
        <f t="shared" si="91"/>
        <v>MGAraçuaí</v>
      </c>
      <c r="AI1383" s="73">
        <v>3103405</v>
      </c>
    </row>
    <row r="1384" spans="26:35" x14ac:dyDescent="0.25">
      <c r="Z1384" s="73" t="s">
        <v>61</v>
      </c>
      <c r="AA1384" s="73" t="s">
        <v>969</v>
      </c>
      <c r="AB1384" s="73">
        <v>3103504</v>
      </c>
      <c r="AH1384" s="54" t="str">
        <f t="shared" si="91"/>
        <v>MGAraguari</v>
      </c>
      <c r="AI1384" s="73">
        <v>3103504</v>
      </c>
    </row>
    <row r="1385" spans="26:35" x14ac:dyDescent="0.25">
      <c r="Z1385" s="73" t="s">
        <v>61</v>
      </c>
      <c r="AA1385" s="73" t="s">
        <v>991</v>
      </c>
      <c r="AB1385" s="73">
        <v>3103603</v>
      </c>
      <c r="AH1385" s="54" t="str">
        <f t="shared" si="91"/>
        <v>MGArantina</v>
      </c>
      <c r="AI1385" s="73">
        <v>3103603</v>
      </c>
    </row>
    <row r="1386" spans="26:35" x14ac:dyDescent="0.25">
      <c r="Z1386" s="73" t="s">
        <v>61</v>
      </c>
      <c r="AA1386" s="73" t="s">
        <v>1014</v>
      </c>
      <c r="AB1386" s="73">
        <v>3103702</v>
      </c>
      <c r="AH1386" s="54" t="str">
        <f t="shared" si="91"/>
        <v>MGAraponga</v>
      </c>
      <c r="AI1386" s="73">
        <v>3103702</v>
      </c>
    </row>
    <row r="1387" spans="26:35" x14ac:dyDescent="0.25">
      <c r="Z1387" s="73" t="s">
        <v>61</v>
      </c>
      <c r="AA1387" s="73" t="s">
        <v>1036</v>
      </c>
      <c r="AB1387" s="73">
        <v>3103751</v>
      </c>
      <c r="AH1387" s="54" t="str">
        <f t="shared" si="91"/>
        <v>MGAraporã</v>
      </c>
      <c r="AI1387" s="73">
        <v>3103751</v>
      </c>
    </row>
    <row r="1388" spans="26:35" x14ac:dyDescent="0.25">
      <c r="Z1388" s="73" t="s">
        <v>61</v>
      </c>
      <c r="AA1388" s="73" t="s">
        <v>1058</v>
      </c>
      <c r="AB1388" s="73">
        <v>3103801</v>
      </c>
      <c r="AH1388" s="54" t="str">
        <f t="shared" si="91"/>
        <v>MGArapuá</v>
      </c>
      <c r="AI1388" s="73">
        <v>3103801</v>
      </c>
    </row>
    <row r="1389" spans="26:35" x14ac:dyDescent="0.25">
      <c r="Z1389" s="73" t="s">
        <v>61</v>
      </c>
      <c r="AA1389" s="73" t="s">
        <v>1080</v>
      </c>
      <c r="AB1389" s="73">
        <v>3103900</v>
      </c>
      <c r="AH1389" s="54" t="str">
        <f t="shared" si="91"/>
        <v>MGAraújos</v>
      </c>
      <c r="AI1389" s="73">
        <v>3103900</v>
      </c>
    </row>
    <row r="1390" spans="26:35" x14ac:dyDescent="0.25">
      <c r="Z1390" s="73" t="s">
        <v>61</v>
      </c>
      <c r="AA1390" s="73" t="s">
        <v>1102</v>
      </c>
      <c r="AB1390" s="73">
        <v>3104007</v>
      </c>
      <c r="AH1390" s="54" t="str">
        <f t="shared" si="91"/>
        <v>MGAraxá</v>
      </c>
      <c r="AI1390" s="73">
        <v>3104007</v>
      </c>
    </row>
    <row r="1391" spans="26:35" x14ac:dyDescent="0.25">
      <c r="Z1391" s="73" t="s">
        <v>61</v>
      </c>
      <c r="AA1391" s="73" t="s">
        <v>1125</v>
      </c>
      <c r="AB1391" s="73">
        <v>3104106</v>
      </c>
      <c r="AH1391" s="54" t="str">
        <f t="shared" si="91"/>
        <v>MGArceburgo</v>
      </c>
      <c r="AI1391" s="73">
        <v>3104106</v>
      </c>
    </row>
    <row r="1392" spans="26:35" x14ac:dyDescent="0.25">
      <c r="Z1392" s="73" t="s">
        <v>61</v>
      </c>
      <c r="AA1392" s="73" t="s">
        <v>1148</v>
      </c>
      <c r="AB1392" s="73">
        <v>3104205</v>
      </c>
      <c r="AH1392" s="54" t="str">
        <f t="shared" si="91"/>
        <v>MGArcos</v>
      </c>
      <c r="AI1392" s="73">
        <v>3104205</v>
      </c>
    </row>
    <row r="1393" spans="26:35" x14ac:dyDescent="0.25">
      <c r="Z1393" s="73" t="s">
        <v>61</v>
      </c>
      <c r="AA1393" s="73" t="s">
        <v>1171</v>
      </c>
      <c r="AB1393" s="73">
        <v>3104304</v>
      </c>
      <c r="AH1393" s="54" t="str">
        <f t="shared" si="91"/>
        <v>MGAreado</v>
      </c>
      <c r="AI1393" s="73">
        <v>3104304</v>
      </c>
    </row>
    <row r="1394" spans="26:35" x14ac:dyDescent="0.25">
      <c r="Z1394" s="73" t="s">
        <v>61</v>
      </c>
      <c r="AA1394" s="73" t="s">
        <v>1194</v>
      </c>
      <c r="AB1394" s="73">
        <v>3104403</v>
      </c>
      <c r="AH1394" s="54" t="str">
        <f t="shared" si="91"/>
        <v>MGArgirita</v>
      </c>
      <c r="AI1394" s="73">
        <v>3104403</v>
      </c>
    </row>
    <row r="1395" spans="26:35" x14ac:dyDescent="0.25">
      <c r="Z1395" s="73" t="s">
        <v>61</v>
      </c>
      <c r="AA1395" s="73" t="s">
        <v>1216</v>
      </c>
      <c r="AB1395" s="73">
        <v>3104452</v>
      </c>
      <c r="AH1395" s="54" t="str">
        <f t="shared" si="91"/>
        <v>MGAricanduva</v>
      </c>
      <c r="AI1395" s="73">
        <v>3104452</v>
      </c>
    </row>
    <row r="1396" spans="26:35" x14ac:dyDescent="0.25">
      <c r="Z1396" s="73" t="s">
        <v>61</v>
      </c>
      <c r="AA1396" s="73" t="s">
        <v>1237</v>
      </c>
      <c r="AB1396" s="73">
        <v>3104502</v>
      </c>
      <c r="AH1396" s="54" t="str">
        <f t="shared" si="91"/>
        <v>MGArinos</v>
      </c>
      <c r="AI1396" s="73">
        <v>3104502</v>
      </c>
    </row>
    <row r="1397" spans="26:35" x14ac:dyDescent="0.25">
      <c r="Z1397" s="73" t="s">
        <v>61</v>
      </c>
      <c r="AA1397" s="73" t="s">
        <v>1260</v>
      </c>
      <c r="AB1397" s="73">
        <v>3104601</v>
      </c>
      <c r="AH1397" s="54" t="str">
        <f t="shared" si="91"/>
        <v>MGAstolfo Dutra</v>
      </c>
      <c r="AI1397" s="73">
        <v>3104601</v>
      </c>
    </row>
    <row r="1398" spans="26:35" x14ac:dyDescent="0.25">
      <c r="Z1398" s="73" t="s">
        <v>61</v>
      </c>
      <c r="AA1398" s="73" t="s">
        <v>1283</v>
      </c>
      <c r="AB1398" s="73">
        <v>3104700</v>
      </c>
      <c r="AH1398" s="54" t="str">
        <f t="shared" si="91"/>
        <v>MGAtaléia</v>
      </c>
      <c r="AI1398" s="73">
        <v>3104700</v>
      </c>
    </row>
    <row r="1399" spans="26:35" x14ac:dyDescent="0.25">
      <c r="Z1399" s="73" t="s">
        <v>61</v>
      </c>
      <c r="AA1399" s="73" t="s">
        <v>1304</v>
      </c>
      <c r="AB1399" s="73">
        <v>3104809</v>
      </c>
      <c r="AH1399" s="54" t="str">
        <f t="shared" si="91"/>
        <v>MGAugusto de Lima</v>
      </c>
      <c r="AI1399" s="73">
        <v>3104809</v>
      </c>
    </row>
    <row r="1400" spans="26:35" x14ac:dyDescent="0.25">
      <c r="Z1400" s="73" t="s">
        <v>61</v>
      </c>
      <c r="AA1400" s="73" t="s">
        <v>1326</v>
      </c>
      <c r="AB1400" s="73">
        <v>3104908</v>
      </c>
      <c r="AH1400" s="54" t="str">
        <f t="shared" si="91"/>
        <v>MGBaependi</v>
      </c>
      <c r="AI1400" s="73">
        <v>3104908</v>
      </c>
    </row>
    <row r="1401" spans="26:35" x14ac:dyDescent="0.25">
      <c r="Z1401" s="73" t="s">
        <v>61</v>
      </c>
      <c r="AA1401" s="73" t="s">
        <v>1348</v>
      </c>
      <c r="AB1401" s="73">
        <v>3105004</v>
      </c>
      <c r="AH1401" s="54" t="str">
        <f t="shared" si="91"/>
        <v>MGBaldim</v>
      </c>
      <c r="AI1401" s="73">
        <v>3105004</v>
      </c>
    </row>
    <row r="1402" spans="26:35" x14ac:dyDescent="0.25">
      <c r="Z1402" s="73" t="s">
        <v>61</v>
      </c>
      <c r="AA1402" s="73" t="s">
        <v>1369</v>
      </c>
      <c r="AB1402" s="73">
        <v>3105103</v>
      </c>
      <c r="AH1402" s="54" t="str">
        <f t="shared" si="91"/>
        <v>MGBambuí</v>
      </c>
      <c r="AI1402" s="73">
        <v>3105103</v>
      </c>
    </row>
    <row r="1403" spans="26:35" x14ac:dyDescent="0.25">
      <c r="Z1403" s="73" t="s">
        <v>61</v>
      </c>
      <c r="AA1403" s="73" t="s">
        <v>1391</v>
      </c>
      <c r="AB1403" s="73">
        <v>3105202</v>
      </c>
      <c r="AH1403" s="54" t="str">
        <f t="shared" si="91"/>
        <v>MGBandeira</v>
      </c>
      <c r="AI1403" s="73">
        <v>3105202</v>
      </c>
    </row>
    <row r="1404" spans="26:35" x14ac:dyDescent="0.25">
      <c r="Z1404" s="73" t="s">
        <v>61</v>
      </c>
      <c r="AA1404" s="73" t="s">
        <v>1413</v>
      </c>
      <c r="AB1404" s="73">
        <v>3105301</v>
      </c>
      <c r="AH1404" s="54" t="str">
        <f t="shared" si="91"/>
        <v>MGBandeira do Sul</v>
      </c>
      <c r="AI1404" s="73">
        <v>3105301</v>
      </c>
    </row>
    <row r="1405" spans="26:35" x14ac:dyDescent="0.25">
      <c r="Z1405" s="73" t="s">
        <v>61</v>
      </c>
      <c r="AA1405" s="73" t="s">
        <v>1435</v>
      </c>
      <c r="AB1405" s="73">
        <v>3105400</v>
      </c>
      <c r="AH1405" s="54" t="str">
        <f t="shared" si="91"/>
        <v>MGBarão de Cocais</v>
      </c>
      <c r="AI1405" s="73">
        <v>3105400</v>
      </c>
    </row>
    <row r="1406" spans="26:35" x14ac:dyDescent="0.25">
      <c r="Z1406" s="73" t="s">
        <v>61</v>
      </c>
      <c r="AA1406" s="73" t="s">
        <v>1456</v>
      </c>
      <c r="AB1406" s="73">
        <v>3105509</v>
      </c>
      <c r="AH1406" s="54" t="str">
        <f t="shared" si="91"/>
        <v>MGBarão de Monte Alto</v>
      </c>
      <c r="AI1406" s="73">
        <v>3105509</v>
      </c>
    </row>
    <row r="1407" spans="26:35" x14ac:dyDescent="0.25">
      <c r="Z1407" s="73" t="s">
        <v>61</v>
      </c>
      <c r="AA1407" s="73" t="s">
        <v>1476</v>
      </c>
      <c r="AB1407" s="73">
        <v>3105608</v>
      </c>
      <c r="AH1407" s="54" t="str">
        <f t="shared" si="91"/>
        <v>MGBarbacena</v>
      </c>
      <c r="AI1407" s="73">
        <v>3105608</v>
      </c>
    </row>
    <row r="1408" spans="26:35" x14ac:dyDescent="0.25">
      <c r="Z1408" s="73" t="s">
        <v>61</v>
      </c>
      <c r="AA1408" s="73" t="s">
        <v>1498</v>
      </c>
      <c r="AB1408" s="73">
        <v>3105707</v>
      </c>
      <c r="AH1408" s="54" t="str">
        <f t="shared" si="91"/>
        <v>MGBarra Longa</v>
      </c>
      <c r="AI1408" s="73">
        <v>3105707</v>
      </c>
    </row>
    <row r="1409" spans="26:35" x14ac:dyDescent="0.25">
      <c r="Z1409" s="73" t="s">
        <v>61</v>
      </c>
      <c r="AA1409" s="73" t="s">
        <v>1518</v>
      </c>
      <c r="AB1409" s="73">
        <v>3105905</v>
      </c>
      <c r="AH1409" s="54" t="str">
        <f t="shared" si="91"/>
        <v>MGBarroso</v>
      </c>
      <c r="AI1409" s="73">
        <v>3105905</v>
      </c>
    </row>
    <row r="1410" spans="26:35" x14ac:dyDescent="0.25">
      <c r="Z1410" s="73" t="s">
        <v>61</v>
      </c>
      <c r="AA1410" s="73" t="s">
        <v>1539</v>
      </c>
      <c r="AB1410" s="73">
        <v>3106002</v>
      </c>
      <c r="AH1410" s="54" t="str">
        <f t="shared" si="91"/>
        <v>MGBela Vista de Minas</v>
      </c>
      <c r="AI1410" s="73">
        <v>3106002</v>
      </c>
    </row>
    <row r="1411" spans="26:35" x14ac:dyDescent="0.25">
      <c r="Z1411" s="73" t="s">
        <v>61</v>
      </c>
      <c r="AA1411" s="73" t="s">
        <v>1560</v>
      </c>
      <c r="AB1411" s="73">
        <v>3106101</v>
      </c>
      <c r="AH1411" s="54" t="str">
        <f t="shared" ref="AH1411:AH1474" si="92">CONCATENATE(Z1411,AA1411)</f>
        <v>MGBelmiro Braga</v>
      </c>
      <c r="AI1411" s="73">
        <v>3106101</v>
      </c>
    </row>
    <row r="1412" spans="26:35" x14ac:dyDescent="0.25">
      <c r="Z1412" s="73" t="s">
        <v>61</v>
      </c>
      <c r="AA1412" s="73" t="s">
        <v>1579</v>
      </c>
      <c r="AB1412" s="73">
        <v>3106200</v>
      </c>
      <c r="AH1412" s="54" t="str">
        <f t="shared" si="92"/>
        <v>MGBelo Horizonte</v>
      </c>
      <c r="AI1412" s="73">
        <v>3106200</v>
      </c>
    </row>
    <row r="1413" spans="26:35" x14ac:dyDescent="0.25">
      <c r="Z1413" s="73" t="s">
        <v>61</v>
      </c>
      <c r="AA1413" s="73" t="s">
        <v>1599</v>
      </c>
      <c r="AB1413" s="73">
        <v>3106309</v>
      </c>
      <c r="AH1413" s="54" t="str">
        <f t="shared" si="92"/>
        <v>MGBelo Oriente</v>
      </c>
      <c r="AI1413" s="73">
        <v>3106309</v>
      </c>
    </row>
    <row r="1414" spans="26:35" x14ac:dyDescent="0.25">
      <c r="Z1414" s="73" t="s">
        <v>61</v>
      </c>
      <c r="AA1414" s="73" t="s">
        <v>1619</v>
      </c>
      <c r="AB1414" s="73">
        <v>3106408</v>
      </c>
      <c r="AH1414" s="54" t="str">
        <f t="shared" si="92"/>
        <v>MGBelo Vale</v>
      </c>
      <c r="AI1414" s="73">
        <v>3106408</v>
      </c>
    </row>
    <row r="1415" spans="26:35" x14ac:dyDescent="0.25">
      <c r="Z1415" s="73" t="s">
        <v>61</v>
      </c>
      <c r="AA1415" s="73" t="s">
        <v>1640</v>
      </c>
      <c r="AB1415" s="73">
        <v>3106507</v>
      </c>
      <c r="AH1415" s="54" t="str">
        <f t="shared" si="92"/>
        <v>MGBerilo</v>
      </c>
      <c r="AI1415" s="73">
        <v>3106507</v>
      </c>
    </row>
    <row r="1416" spans="26:35" x14ac:dyDescent="0.25">
      <c r="Z1416" s="73" t="s">
        <v>61</v>
      </c>
      <c r="AA1416" s="73" t="s">
        <v>1661</v>
      </c>
      <c r="AB1416" s="73">
        <v>3106655</v>
      </c>
      <c r="AH1416" s="54" t="str">
        <f t="shared" si="92"/>
        <v>MGBerizal</v>
      </c>
      <c r="AI1416" s="73">
        <v>3106655</v>
      </c>
    </row>
    <row r="1417" spans="26:35" x14ac:dyDescent="0.25">
      <c r="Z1417" s="73" t="s">
        <v>61</v>
      </c>
      <c r="AA1417" s="73" t="s">
        <v>1681</v>
      </c>
      <c r="AB1417" s="73">
        <v>3106606</v>
      </c>
      <c r="AH1417" s="54" t="str">
        <f t="shared" si="92"/>
        <v>MGBertópolis</v>
      </c>
      <c r="AI1417" s="73">
        <v>3106606</v>
      </c>
    </row>
    <row r="1418" spans="26:35" x14ac:dyDescent="0.25">
      <c r="Z1418" s="73" t="s">
        <v>61</v>
      </c>
      <c r="AA1418" s="73" t="s">
        <v>1702</v>
      </c>
      <c r="AB1418" s="73">
        <v>3106705</v>
      </c>
      <c r="AH1418" s="54" t="str">
        <f t="shared" si="92"/>
        <v>MGBetim</v>
      </c>
      <c r="AI1418" s="73">
        <v>3106705</v>
      </c>
    </row>
    <row r="1419" spans="26:35" x14ac:dyDescent="0.25">
      <c r="Z1419" s="73" t="s">
        <v>61</v>
      </c>
      <c r="AA1419" s="73" t="s">
        <v>1722</v>
      </c>
      <c r="AB1419" s="73">
        <v>3106804</v>
      </c>
      <c r="AH1419" s="54" t="str">
        <f t="shared" si="92"/>
        <v>MGBias Fortes</v>
      </c>
      <c r="AI1419" s="73">
        <v>3106804</v>
      </c>
    </row>
    <row r="1420" spans="26:35" x14ac:dyDescent="0.25">
      <c r="Z1420" s="73" t="s">
        <v>61</v>
      </c>
      <c r="AA1420" s="73" t="s">
        <v>1743</v>
      </c>
      <c r="AB1420" s="73">
        <v>3106903</v>
      </c>
      <c r="AH1420" s="54" t="str">
        <f t="shared" si="92"/>
        <v>MGBicas</v>
      </c>
      <c r="AI1420" s="73">
        <v>3106903</v>
      </c>
    </row>
    <row r="1421" spans="26:35" x14ac:dyDescent="0.25">
      <c r="Z1421" s="73" t="s">
        <v>61</v>
      </c>
      <c r="AA1421" s="73" t="s">
        <v>1763</v>
      </c>
      <c r="AB1421" s="73">
        <v>3107000</v>
      </c>
      <c r="AH1421" s="54" t="str">
        <f t="shared" si="92"/>
        <v>MGBiquinhas</v>
      </c>
      <c r="AI1421" s="73">
        <v>3107000</v>
      </c>
    </row>
    <row r="1422" spans="26:35" x14ac:dyDescent="0.25">
      <c r="Z1422" s="73" t="s">
        <v>61</v>
      </c>
      <c r="AA1422" s="73" t="s">
        <v>401</v>
      </c>
      <c r="AB1422" s="73">
        <v>3107109</v>
      </c>
      <c r="AH1422" s="54" t="str">
        <f t="shared" si="92"/>
        <v>MGBoa Esperança</v>
      </c>
      <c r="AI1422" s="73">
        <v>3107109</v>
      </c>
    </row>
    <row r="1423" spans="26:35" x14ac:dyDescent="0.25">
      <c r="Z1423" s="73" t="s">
        <v>61</v>
      </c>
      <c r="AA1423" s="73" t="s">
        <v>1803</v>
      </c>
      <c r="AB1423" s="73">
        <v>3107208</v>
      </c>
      <c r="AH1423" s="54" t="str">
        <f t="shared" si="92"/>
        <v>MGBocaina de Minas</v>
      </c>
      <c r="AI1423" s="73">
        <v>3107208</v>
      </c>
    </row>
    <row r="1424" spans="26:35" x14ac:dyDescent="0.25">
      <c r="Z1424" s="73" t="s">
        <v>61</v>
      </c>
      <c r="AA1424" s="73" t="s">
        <v>1821</v>
      </c>
      <c r="AB1424" s="73">
        <v>3107307</v>
      </c>
      <c r="AH1424" s="54" t="str">
        <f t="shared" si="92"/>
        <v>MGBocaiúva</v>
      </c>
      <c r="AI1424" s="73">
        <v>3107307</v>
      </c>
    </row>
    <row r="1425" spans="26:35" x14ac:dyDescent="0.25">
      <c r="Z1425" s="73" t="s">
        <v>61</v>
      </c>
      <c r="AA1425" s="73" t="s">
        <v>1840</v>
      </c>
      <c r="AB1425" s="73">
        <v>3107406</v>
      </c>
      <c r="AH1425" s="54" t="str">
        <f t="shared" si="92"/>
        <v>MGBom Despacho</v>
      </c>
      <c r="AI1425" s="73">
        <v>3107406</v>
      </c>
    </row>
    <row r="1426" spans="26:35" x14ac:dyDescent="0.25">
      <c r="Z1426" s="73" t="s">
        <v>61</v>
      </c>
      <c r="AA1426" s="73" t="s">
        <v>1857</v>
      </c>
      <c r="AB1426" s="73">
        <v>3107505</v>
      </c>
      <c r="AH1426" s="54" t="str">
        <f t="shared" si="92"/>
        <v>MGBom Jardim de Minas</v>
      </c>
      <c r="AI1426" s="73">
        <v>3107505</v>
      </c>
    </row>
    <row r="1427" spans="26:35" x14ac:dyDescent="0.25">
      <c r="Z1427" s="73" t="s">
        <v>61</v>
      </c>
      <c r="AA1427" s="73" t="s">
        <v>1875</v>
      </c>
      <c r="AB1427" s="73">
        <v>3107604</v>
      </c>
      <c r="AH1427" s="54" t="str">
        <f t="shared" si="92"/>
        <v>MGBom Jesus da Penha</v>
      </c>
      <c r="AI1427" s="73">
        <v>3107604</v>
      </c>
    </row>
    <row r="1428" spans="26:35" x14ac:dyDescent="0.25">
      <c r="Z1428" s="73" t="s">
        <v>61</v>
      </c>
      <c r="AA1428" s="73" t="s">
        <v>1891</v>
      </c>
      <c r="AB1428" s="73">
        <v>3107703</v>
      </c>
      <c r="AH1428" s="54" t="str">
        <f t="shared" si="92"/>
        <v>MGBom Jesus do Amparo</v>
      </c>
      <c r="AI1428" s="73">
        <v>3107703</v>
      </c>
    </row>
    <row r="1429" spans="26:35" x14ac:dyDescent="0.25">
      <c r="Z1429" s="73" t="s">
        <v>61</v>
      </c>
      <c r="AA1429" s="73" t="s">
        <v>1908</v>
      </c>
      <c r="AB1429" s="73">
        <v>3107802</v>
      </c>
      <c r="AH1429" s="54" t="str">
        <f t="shared" si="92"/>
        <v>MGBom Jesus do Galho</v>
      </c>
      <c r="AI1429" s="73">
        <v>3107802</v>
      </c>
    </row>
    <row r="1430" spans="26:35" x14ac:dyDescent="0.25">
      <c r="Z1430" s="73" t="s">
        <v>61</v>
      </c>
      <c r="AA1430" s="73" t="s">
        <v>1926</v>
      </c>
      <c r="AB1430" s="73">
        <v>3107901</v>
      </c>
      <c r="AH1430" s="54" t="str">
        <f t="shared" si="92"/>
        <v>MGBom Repouso</v>
      </c>
      <c r="AI1430" s="73">
        <v>3107901</v>
      </c>
    </row>
    <row r="1431" spans="26:35" x14ac:dyDescent="0.25">
      <c r="Z1431" s="73" t="s">
        <v>61</v>
      </c>
      <c r="AA1431" s="73" t="s">
        <v>836</v>
      </c>
      <c r="AB1431" s="73">
        <v>3108008</v>
      </c>
      <c r="AH1431" s="54" t="str">
        <f t="shared" si="92"/>
        <v>MGBom Sucesso</v>
      </c>
      <c r="AI1431" s="73">
        <v>3108008</v>
      </c>
    </row>
    <row r="1432" spans="26:35" x14ac:dyDescent="0.25">
      <c r="Z1432" s="73" t="s">
        <v>61</v>
      </c>
      <c r="AA1432" s="73" t="s">
        <v>189</v>
      </c>
      <c r="AB1432" s="73">
        <v>3108107</v>
      </c>
      <c r="AH1432" s="54" t="str">
        <f t="shared" si="92"/>
        <v>MGBonfim</v>
      </c>
      <c r="AI1432" s="73">
        <v>3108107</v>
      </c>
    </row>
    <row r="1433" spans="26:35" x14ac:dyDescent="0.25">
      <c r="Z1433" s="73" t="s">
        <v>61</v>
      </c>
      <c r="AA1433" s="73" t="s">
        <v>1976</v>
      </c>
      <c r="AB1433" s="73">
        <v>3108206</v>
      </c>
      <c r="AH1433" s="54" t="str">
        <f t="shared" si="92"/>
        <v>MGBonfinópolis de Minas</v>
      </c>
      <c r="AI1433" s="73">
        <v>3108206</v>
      </c>
    </row>
    <row r="1434" spans="26:35" x14ac:dyDescent="0.25">
      <c r="Z1434" s="73" t="s">
        <v>61</v>
      </c>
      <c r="AA1434" s="73" t="s">
        <v>1994</v>
      </c>
      <c r="AB1434" s="73">
        <v>3108255</v>
      </c>
      <c r="AH1434" s="54" t="str">
        <f t="shared" si="92"/>
        <v>MGBonito de Minas</v>
      </c>
      <c r="AI1434" s="73">
        <v>3108255</v>
      </c>
    </row>
    <row r="1435" spans="26:35" x14ac:dyDescent="0.25">
      <c r="Z1435" s="73" t="s">
        <v>61</v>
      </c>
      <c r="AA1435" s="73" t="s">
        <v>2011</v>
      </c>
      <c r="AB1435" s="73">
        <v>3108305</v>
      </c>
      <c r="AH1435" s="54" t="str">
        <f t="shared" si="92"/>
        <v>MGBorda da Mata</v>
      </c>
      <c r="AI1435" s="73">
        <v>3108305</v>
      </c>
    </row>
    <row r="1436" spans="26:35" x14ac:dyDescent="0.25">
      <c r="Z1436" s="73" t="s">
        <v>61</v>
      </c>
      <c r="AA1436" s="73" t="s">
        <v>2029</v>
      </c>
      <c r="AB1436" s="73">
        <v>3108404</v>
      </c>
      <c r="AH1436" s="54" t="str">
        <f t="shared" si="92"/>
        <v>MGBotelhos</v>
      </c>
      <c r="AI1436" s="73">
        <v>3108404</v>
      </c>
    </row>
    <row r="1437" spans="26:35" x14ac:dyDescent="0.25">
      <c r="Z1437" s="73" t="s">
        <v>61</v>
      </c>
      <c r="AA1437" s="73" t="s">
        <v>2047</v>
      </c>
      <c r="AB1437" s="73">
        <v>3108503</v>
      </c>
      <c r="AH1437" s="54" t="str">
        <f t="shared" si="92"/>
        <v>MGBotumirim</v>
      </c>
      <c r="AI1437" s="73">
        <v>3108503</v>
      </c>
    </row>
    <row r="1438" spans="26:35" x14ac:dyDescent="0.25">
      <c r="Z1438" s="73" t="s">
        <v>61</v>
      </c>
      <c r="AA1438" s="73" t="s">
        <v>2065</v>
      </c>
      <c r="AB1438" s="73">
        <v>3108701</v>
      </c>
      <c r="AH1438" s="54" t="str">
        <f t="shared" si="92"/>
        <v>MGBrás Pires</v>
      </c>
      <c r="AI1438" s="73">
        <v>3108701</v>
      </c>
    </row>
    <row r="1439" spans="26:35" x14ac:dyDescent="0.25">
      <c r="Z1439" s="73" t="s">
        <v>61</v>
      </c>
      <c r="AA1439" s="73" t="s">
        <v>2082</v>
      </c>
      <c r="AB1439" s="73">
        <v>3108552</v>
      </c>
      <c r="AH1439" s="54" t="str">
        <f t="shared" si="92"/>
        <v>MGBrasilândia de Minas</v>
      </c>
      <c r="AI1439" s="73">
        <v>3108552</v>
      </c>
    </row>
    <row r="1440" spans="26:35" x14ac:dyDescent="0.25">
      <c r="Z1440" s="73" t="s">
        <v>61</v>
      </c>
      <c r="AA1440" s="73" t="s">
        <v>2097</v>
      </c>
      <c r="AB1440" s="73">
        <v>3108602</v>
      </c>
      <c r="AH1440" s="54" t="str">
        <f t="shared" si="92"/>
        <v>MGBrasília de Minas</v>
      </c>
      <c r="AI1440" s="73">
        <v>3108602</v>
      </c>
    </row>
    <row r="1441" spans="26:35" x14ac:dyDescent="0.25">
      <c r="Z1441" s="73" t="s">
        <v>61</v>
      </c>
      <c r="AA1441" s="73" t="s">
        <v>2114</v>
      </c>
      <c r="AB1441" s="73">
        <v>3108800</v>
      </c>
      <c r="AH1441" s="54" t="str">
        <f t="shared" si="92"/>
        <v>MGBraúnas</v>
      </c>
      <c r="AI1441" s="73">
        <v>3108800</v>
      </c>
    </row>
    <row r="1442" spans="26:35" x14ac:dyDescent="0.25">
      <c r="Z1442" s="73" t="s">
        <v>61</v>
      </c>
      <c r="AA1442" s="73" t="s">
        <v>2129</v>
      </c>
      <c r="AB1442" s="73">
        <v>3108909</v>
      </c>
      <c r="AH1442" s="54" t="str">
        <f t="shared" si="92"/>
        <v>MGBrazópolis</v>
      </c>
      <c r="AI1442" s="73">
        <v>3108909</v>
      </c>
    </row>
    <row r="1443" spans="26:35" x14ac:dyDescent="0.25">
      <c r="Z1443" s="73" t="s">
        <v>61</v>
      </c>
      <c r="AA1443" s="73" t="s">
        <v>2146</v>
      </c>
      <c r="AB1443" s="73">
        <v>3109006</v>
      </c>
      <c r="AH1443" s="54" t="str">
        <f t="shared" si="92"/>
        <v>MGBrumadinho</v>
      </c>
      <c r="AI1443" s="73">
        <v>3109006</v>
      </c>
    </row>
    <row r="1444" spans="26:35" x14ac:dyDescent="0.25">
      <c r="Z1444" s="73" t="s">
        <v>61</v>
      </c>
      <c r="AA1444" s="73" t="s">
        <v>2162</v>
      </c>
      <c r="AB1444" s="73">
        <v>3109105</v>
      </c>
      <c r="AH1444" s="54" t="str">
        <f t="shared" si="92"/>
        <v>MGBueno Brandão</v>
      </c>
      <c r="AI1444" s="73">
        <v>3109105</v>
      </c>
    </row>
    <row r="1445" spans="26:35" x14ac:dyDescent="0.25">
      <c r="Z1445" s="73" t="s">
        <v>61</v>
      </c>
      <c r="AA1445" s="73" t="s">
        <v>2179</v>
      </c>
      <c r="AB1445" s="73">
        <v>3109204</v>
      </c>
      <c r="AH1445" s="54" t="str">
        <f t="shared" si="92"/>
        <v>MGBuenópolis</v>
      </c>
      <c r="AI1445" s="73">
        <v>3109204</v>
      </c>
    </row>
    <row r="1446" spans="26:35" x14ac:dyDescent="0.25">
      <c r="Z1446" s="73" t="s">
        <v>61</v>
      </c>
      <c r="AA1446" s="73" t="s">
        <v>2196</v>
      </c>
      <c r="AB1446" s="73">
        <v>3109253</v>
      </c>
      <c r="AH1446" s="54" t="str">
        <f t="shared" si="92"/>
        <v>MGBugre</v>
      </c>
      <c r="AI1446" s="73">
        <v>3109253</v>
      </c>
    </row>
    <row r="1447" spans="26:35" x14ac:dyDescent="0.25">
      <c r="Z1447" s="73" t="s">
        <v>61</v>
      </c>
      <c r="AA1447" s="73" t="s">
        <v>238</v>
      </c>
      <c r="AB1447" s="73">
        <v>3109303</v>
      </c>
      <c r="AH1447" s="54" t="str">
        <f t="shared" si="92"/>
        <v>MGBuritis</v>
      </c>
      <c r="AI1447" s="73">
        <v>3109303</v>
      </c>
    </row>
    <row r="1448" spans="26:35" x14ac:dyDescent="0.25">
      <c r="Z1448" s="73" t="s">
        <v>61</v>
      </c>
      <c r="AA1448" s="73" t="s">
        <v>2227</v>
      </c>
      <c r="AB1448" s="73">
        <v>3109402</v>
      </c>
      <c r="AH1448" s="54" t="str">
        <f t="shared" si="92"/>
        <v>MGBuritizeiro</v>
      </c>
      <c r="AI1448" s="73">
        <v>3109402</v>
      </c>
    </row>
    <row r="1449" spans="26:35" x14ac:dyDescent="0.25">
      <c r="Z1449" s="73" t="s">
        <v>61</v>
      </c>
      <c r="AA1449" s="73" t="s">
        <v>2243</v>
      </c>
      <c r="AB1449" s="73">
        <v>3109451</v>
      </c>
      <c r="AH1449" s="54" t="str">
        <f t="shared" si="92"/>
        <v>MGCabeceira Grande</v>
      </c>
      <c r="AI1449" s="73">
        <v>3109451</v>
      </c>
    </row>
    <row r="1450" spans="26:35" x14ac:dyDescent="0.25">
      <c r="Z1450" s="73" t="s">
        <v>61</v>
      </c>
      <c r="AA1450" s="73" t="s">
        <v>2257</v>
      </c>
      <c r="AB1450" s="73">
        <v>3109501</v>
      </c>
      <c r="AH1450" s="54" t="str">
        <f t="shared" si="92"/>
        <v>MGCabo Verde</v>
      </c>
      <c r="AI1450" s="73">
        <v>3109501</v>
      </c>
    </row>
    <row r="1451" spans="26:35" x14ac:dyDescent="0.25">
      <c r="Z1451" s="73" t="s">
        <v>61</v>
      </c>
      <c r="AA1451" s="73" t="s">
        <v>2272</v>
      </c>
      <c r="AB1451" s="73">
        <v>3109600</v>
      </c>
      <c r="AH1451" s="54" t="str">
        <f t="shared" si="92"/>
        <v>MGCachoeira da Prata</v>
      </c>
      <c r="AI1451" s="73">
        <v>3109600</v>
      </c>
    </row>
    <row r="1452" spans="26:35" x14ac:dyDescent="0.25">
      <c r="Z1452" s="73" t="s">
        <v>61</v>
      </c>
      <c r="AA1452" s="73" t="s">
        <v>2288</v>
      </c>
      <c r="AB1452" s="73">
        <v>3109709</v>
      </c>
      <c r="AH1452" s="54" t="str">
        <f t="shared" si="92"/>
        <v>MGCachoeira de Minas</v>
      </c>
      <c r="AI1452" s="73">
        <v>3109709</v>
      </c>
    </row>
    <row r="1453" spans="26:35" x14ac:dyDescent="0.25">
      <c r="Z1453" s="73" t="s">
        <v>61</v>
      </c>
      <c r="AA1453" s="73" t="s">
        <v>2304</v>
      </c>
      <c r="AB1453" s="73">
        <v>3102704</v>
      </c>
      <c r="AH1453" s="54" t="str">
        <f t="shared" si="92"/>
        <v>MGCachoeira de Pajeú</v>
      </c>
      <c r="AI1453" s="73">
        <v>3102704</v>
      </c>
    </row>
    <row r="1454" spans="26:35" x14ac:dyDescent="0.25">
      <c r="Z1454" s="73" t="s">
        <v>61</v>
      </c>
      <c r="AA1454" s="73" t="s">
        <v>1121</v>
      </c>
      <c r="AB1454" s="73">
        <v>3109808</v>
      </c>
      <c r="AH1454" s="54" t="str">
        <f t="shared" si="92"/>
        <v>MGCachoeira Dourada</v>
      </c>
      <c r="AI1454" s="73">
        <v>3109808</v>
      </c>
    </row>
    <row r="1455" spans="26:35" x14ac:dyDescent="0.25">
      <c r="Z1455" s="73" t="s">
        <v>61</v>
      </c>
      <c r="AA1455" s="73" t="s">
        <v>2333</v>
      </c>
      <c r="AB1455" s="73">
        <v>3109907</v>
      </c>
      <c r="AH1455" s="54" t="str">
        <f t="shared" si="92"/>
        <v>MGCaetanópolis</v>
      </c>
      <c r="AI1455" s="73">
        <v>3109907</v>
      </c>
    </row>
    <row r="1456" spans="26:35" x14ac:dyDescent="0.25">
      <c r="Z1456" s="73" t="s">
        <v>61</v>
      </c>
      <c r="AA1456" s="73" t="s">
        <v>2349</v>
      </c>
      <c r="AB1456" s="73">
        <v>3110004</v>
      </c>
      <c r="AH1456" s="54" t="str">
        <f t="shared" si="92"/>
        <v>MGCaeté</v>
      </c>
      <c r="AI1456" s="73">
        <v>3110004</v>
      </c>
    </row>
    <row r="1457" spans="26:35" x14ac:dyDescent="0.25">
      <c r="Z1457" s="73" t="s">
        <v>61</v>
      </c>
      <c r="AA1457" s="73" t="s">
        <v>2365</v>
      </c>
      <c r="AB1457" s="73">
        <v>3110103</v>
      </c>
      <c r="AH1457" s="54" t="str">
        <f t="shared" si="92"/>
        <v>MGCaiana</v>
      </c>
      <c r="AI1457" s="73">
        <v>3110103</v>
      </c>
    </row>
    <row r="1458" spans="26:35" x14ac:dyDescent="0.25">
      <c r="Z1458" s="73" t="s">
        <v>61</v>
      </c>
      <c r="AA1458" s="73" t="s">
        <v>2379</v>
      </c>
      <c r="AB1458" s="73">
        <v>3110202</v>
      </c>
      <c r="AH1458" s="54" t="str">
        <f t="shared" si="92"/>
        <v>MGCajuri</v>
      </c>
      <c r="AI1458" s="73">
        <v>3110202</v>
      </c>
    </row>
    <row r="1459" spans="26:35" x14ac:dyDescent="0.25">
      <c r="Z1459" s="73" t="s">
        <v>61</v>
      </c>
      <c r="AA1459" s="73" t="s">
        <v>2394</v>
      </c>
      <c r="AB1459" s="73">
        <v>3110301</v>
      </c>
      <c r="AH1459" s="54" t="str">
        <f t="shared" si="92"/>
        <v>MGCaldas</v>
      </c>
      <c r="AI1459" s="73">
        <v>3110301</v>
      </c>
    </row>
    <row r="1460" spans="26:35" x14ac:dyDescent="0.25">
      <c r="Z1460" s="73" t="s">
        <v>61</v>
      </c>
      <c r="AA1460" s="73" t="s">
        <v>2410</v>
      </c>
      <c r="AB1460" s="73">
        <v>3110400</v>
      </c>
      <c r="AH1460" s="54" t="str">
        <f t="shared" si="92"/>
        <v>MGCamacho</v>
      </c>
      <c r="AI1460" s="73">
        <v>3110400</v>
      </c>
    </row>
    <row r="1461" spans="26:35" x14ac:dyDescent="0.25">
      <c r="Z1461" s="73" t="s">
        <v>61</v>
      </c>
      <c r="AA1461" s="73" t="s">
        <v>2426</v>
      </c>
      <c r="AB1461" s="73">
        <v>3110509</v>
      </c>
      <c r="AH1461" s="54" t="str">
        <f t="shared" si="92"/>
        <v>MGCamanducaia</v>
      </c>
      <c r="AI1461" s="73">
        <v>3110509</v>
      </c>
    </row>
    <row r="1462" spans="26:35" x14ac:dyDescent="0.25">
      <c r="Z1462" s="73" t="s">
        <v>61</v>
      </c>
      <c r="AA1462" s="73" t="s">
        <v>2442</v>
      </c>
      <c r="AB1462" s="73">
        <v>3110608</v>
      </c>
      <c r="AH1462" s="54" t="str">
        <f t="shared" si="92"/>
        <v>MGCambuí</v>
      </c>
      <c r="AI1462" s="73">
        <v>3110608</v>
      </c>
    </row>
    <row r="1463" spans="26:35" x14ac:dyDescent="0.25">
      <c r="Z1463" s="73" t="s">
        <v>61</v>
      </c>
      <c r="AA1463" s="73" t="s">
        <v>2458</v>
      </c>
      <c r="AB1463" s="73">
        <v>3110707</v>
      </c>
      <c r="AH1463" s="54" t="str">
        <f t="shared" si="92"/>
        <v>MGCambuquira</v>
      </c>
      <c r="AI1463" s="73">
        <v>3110707</v>
      </c>
    </row>
    <row r="1464" spans="26:35" x14ac:dyDescent="0.25">
      <c r="Z1464" s="73" t="s">
        <v>61</v>
      </c>
      <c r="AA1464" s="73" t="s">
        <v>2471</v>
      </c>
      <c r="AB1464" s="73">
        <v>3110806</v>
      </c>
      <c r="AH1464" s="54" t="str">
        <f t="shared" si="92"/>
        <v>MGCampanário</v>
      </c>
      <c r="AI1464" s="73">
        <v>3110806</v>
      </c>
    </row>
    <row r="1465" spans="26:35" x14ac:dyDescent="0.25">
      <c r="Z1465" s="73" t="s">
        <v>61</v>
      </c>
      <c r="AA1465" s="73" t="s">
        <v>2487</v>
      </c>
      <c r="AB1465" s="73">
        <v>3110905</v>
      </c>
      <c r="AH1465" s="54" t="str">
        <f t="shared" si="92"/>
        <v>MGCampanha</v>
      </c>
      <c r="AI1465" s="73">
        <v>3110905</v>
      </c>
    </row>
    <row r="1466" spans="26:35" x14ac:dyDescent="0.25">
      <c r="Z1466" s="73" t="s">
        <v>61</v>
      </c>
      <c r="AA1466" s="73" t="s">
        <v>421</v>
      </c>
      <c r="AB1466" s="73">
        <v>3111002</v>
      </c>
      <c r="AH1466" s="54" t="str">
        <f t="shared" si="92"/>
        <v>MGCampestre</v>
      </c>
      <c r="AI1466" s="73">
        <v>3111002</v>
      </c>
    </row>
    <row r="1467" spans="26:35" x14ac:dyDescent="0.25">
      <c r="Z1467" s="73" t="s">
        <v>61</v>
      </c>
      <c r="AA1467" s="73" t="s">
        <v>2517</v>
      </c>
      <c r="AB1467" s="73">
        <v>3111101</v>
      </c>
      <c r="AH1467" s="54" t="str">
        <f t="shared" si="92"/>
        <v>MGCampina Verde</v>
      </c>
      <c r="AI1467" s="73">
        <v>3111101</v>
      </c>
    </row>
    <row r="1468" spans="26:35" x14ac:dyDescent="0.25">
      <c r="Z1468" s="73" t="s">
        <v>61</v>
      </c>
      <c r="AA1468" s="73" t="s">
        <v>2532</v>
      </c>
      <c r="AB1468" s="73">
        <v>3111150</v>
      </c>
      <c r="AH1468" s="54" t="str">
        <f t="shared" si="92"/>
        <v>MGCampo Azul</v>
      </c>
      <c r="AI1468" s="73">
        <v>3111150</v>
      </c>
    </row>
    <row r="1469" spans="26:35" x14ac:dyDescent="0.25">
      <c r="Z1469" s="73" t="s">
        <v>61</v>
      </c>
      <c r="AA1469" s="73" t="s">
        <v>2548</v>
      </c>
      <c r="AB1469" s="73">
        <v>3111200</v>
      </c>
      <c r="AH1469" s="54" t="str">
        <f t="shared" si="92"/>
        <v>MGCampo Belo</v>
      </c>
      <c r="AI1469" s="73">
        <v>3111200</v>
      </c>
    </row>
    <row r="1470" spans="26:35" x14ac:dyDescent="0.25">
      <c r="Z1470" s="73" t="s">
        <v>61</v>
      </c>
      <c r="AA1470" s="73" t="s">
        <v>2563</v>
      </c>
      <c r="AB1470" s="73">
        <v>3111309</v>
      </c>
      <c r="AH1470" s="54" t="str">
        <f t="shared" si="92"/>
        <v>MGCampo do Meio</v>
      </c>
      <c r="AI1470" s="73">
        <v>3111309</v>
      </c>
    </row>
    <row r="1471" spans="26:35" x14ac:dyDescent="0.25">
      <c r="Z1471" s="73" t="s">
        <v>61</v>
      </c>
      <c r="AA1471" s="73" t="s">
        <v>2578</v>
      </c>
      <c r="AB1471" s="73">
        <v>3111408</v>
      </c>
      <c r="AH1471" s="54" t="str">
        <f t="shared" si="92"/>
        <v>MGCampo Florido</v>
      </c>
      <c r="AI1471" s="73">
        <v>3111408</v>
      </c>
    </row>
    <row r="1472" spans="26:35" x14ac:dyDescent="0.25">
      <c r="Z1472" s="73" t="s">
        <v>61</v>
      </c>
      <c r="AA1472" s="73" t="s">
        <v>2593</v>
      </c>
      <c r="AB1472" s="73">
        <v>3111507</v>
      </c>
      <c r="AH1472" s="54" t="str">
        <f t="shared" si="92"/>
        <v>MGCampos Altos</v>
      </c>
      <c r="AI1472" s="73">
        <v>3111507</v>
      </c>
    </row>
    <row r="1473" spans="26:35" x14ac:dyDescent="0.25">
      <c r="Z1473" s="73" t="s">
        <v>61</v>
      </c>
      <c r="AA1473" s="73" t="s">
        <v>2609</v>
      </c>
      <c r="AB1473" s="73">
        <v>3111606</v>
      </c>
      <c r="AH1473" s="54" t="str">
        <f t="shared" si="92"/>
        <v>MGCampos Gerais</v>
      </c>
      <c r="AI1473" s="73">
        <v>3111606</v>
      </c>
    </row>
    <row r="1474" spans="26:35" x14ac:dyDescent="0.25">
      <c r="Z1474" s="73" t="s">
        <v>61</v>
      </c>
      <c r="AA1474" s="73" t="s">
        <v>2623</v>
      </c>
      <c r="AB1474" s="73">
        <v>3111903</v>
      </c>
      <c r="AH1474" s="54" t="str">
        <f t="shared" si="92"/>
        <v>MGCana Verde</v>
      </c>
      <c r="AI1474" s="73">
        <v>3111903</v>
      </c>
    </row>
    <row r="1475" spans="26:35" x14ac:dyDescent="0.25">
      <c r="Z1475" s="73" t="s">
        <v>61</v>
      </c>
      <c r="AA1475" s="73" t="s">
        <v>2636</v>
      </c>
      <c r="AB1475" s="73">
        <v>3111705</v>
      </c>
      <c r="AH1475" s="54" t="str">
        <f t="shared" ref="AH1475:AH1538" si="93">CONCATENATE(Z1475,AA1475)</f>
        <v>MGCanaã</v>
      </c>
      <c r="AI1475" s="73">
        <v>3111705</v>
      </c>
    </row>
    <row r="1476" spans="26:35" x14ac:dyDescent="0.25">
      <c r="Z1476" s="73" t="s">
        <v>61</v>
      </c>
      <c r="AA1476" s="73" t="s">
        <v>1736</v>
      </c>
      <c r="AB1476" s="73">
        <v>3111804</v>
      </c>
      <c r="AH1476" s="54" t="str">
        <f t="shared" si="93"/>
        <v>MGCanápolis</v>
      </c>
      <c r="AI1476" s="73">
        <v>3111804</v>
      </c>
    </row>
    <row r="1477" spans="26:35" x14ac:dyDescent="0.25">
      <c r="Z1477" s="73" t="s">
        <v>61</v>
      </c>
      <c r="AA1477" s="73" t="s">
        <v>1815</v>
      </c>
      <c r="AB1477" s="73">
        <v>3112000</v>
      </c>
      <c r="AH1477" s="54" t="str">
        <f t="shared" si="93"/>
        <v>MGCandeias</v>
      </c>
      <c r="AI1477" s="73">
        <v>3112000</v>
      </c>
    </row>
    <row r="1478" spans="26:35" x14ac:dyDescent="0.25">
      <c r="Z1478" s="73" t="s">
        <v>61</v>
      </c>
      <c r="AA1478" s="73" t="s">
        <v>488</v>
      </c>
      <c r="AB1478" s="73">
        <v>3112059</v>
      </c>
      <c r="AH1478" s="54" t="str">
        <f t="shared" si="93"/>
        <v>MGCantagalo</v>
      </c>
      <c r="AI1478" s="73">
        <v>3112059</v>
      </c>
    </row>
    <row r="1479" spans="26:35" x14ac:dyDescent="0.25">
      <c r="Z1479" s="73" t="s">
        <v>61</v>
      </c>
      <c r="AA1479" s="73" t="s">
        <v>2693</v>
      </c>
      <c r="AB1479" s="73">
        <v>3112109</v>
      </c>
      <c r="AH1479" s="54" t="str">
        <f t="shared" si="93"/>
        <v>MGCaparaó</v>
      </c>
      <c r="AI1479" s="73">
        <v>3112109</v>
      </c>
    </row>
    <row r="1480" spans="26:35" x14ac:dyDescent="0.25">
      <c r="Z1480" s="73" t="s">
        <v>61</v>
      </c>
      <c r="AA1480" s="73" t="s">
        <v>2709</v>
      </c>
      <c r="AB1480" s="73">
        <v>3112208</v>
      </c>
      <c r="AH1480" s="54" t="str">
        <f t="shared" si="93"/>
        <v>MGCapela Nova</v>
      </c>
      <c r="AI1480" s="73">
        <v>3112208</v>
      </c>
    </row>
    <row r="1481" spans="26:35" x14ac:dyDescent="0.25">
      <c r="Z1481" s="73" t="s">
        <v>61</v>
      </c>
      <c r="AA1481" s="73" t="s">
        <v>2724</v>
      </c>
      <c r="AB1481" s="73">
        <v>3112307</v>
      </c>
      <c r="AH1481" s="54" t="str">
        <f t="shared" si="93"/>
        <v>MGCapelinha</v>
      </c>
      <c r="AI1481" s="73">
        <v>3112307</v>
      </c>
    </row>
    <row r="1482" spans="26:35" x14ac:dyDescent="0.25">
      <c r="Z1482" s="73" t="s">
        <v>61</v>
      </c>
      <c r="AA1482" s="73" t="s">
        <v>2740</v>
      </c>
      <c r="AB1482" s="73">
        <v>3112406</v>
      </c>
      <c r="AH1482" s="54" t="str">
        <f t="shared" si="93"/>
        <v>MGCapetinga</v>
      </c>
      <c r="AI1482" s="73">
        <v>3112406</v>
      </c>
    </row>
    <row r="1483" spans="26:35" x14ac:dyDescent="0.25">
      <c r="Z1483" s="73" t="s">
        <v>61</v>
      </c>
      <c r="AA1483" s="73" t="s">
        <v>2755</v>
      </c>
      <c r="AB1483" s="73">
        <v>3112505</v>
      </c>
      <c r="AH1483" s="54" t="str">
        <f t="shared" si="93"/>
        <v>MGCapim Branco</v>
      </c>
      <c r="AI1483" s="73">
        <v>3112505</v>
      </c>
    </row>
    <row r="1484" spans="26:35" x14ac:dyDescent="0.25">
      <c r="Z1484" s="73" t="s">
        <v>61</v>
      </c>
      <c r="AA1484" s="73" t="s">
        <v>2770</v>
      </c>
      <c r="AB1484" s="73">
        <v>3112604</v>
      </c>
      <c r="AH1484" s="54" t="str">
        <f t="shared" si="93"/>
        <v>MGCapinópolis</v>
      </c>
      <c r="AI1484" s="73">
        <v>3112604</v>
      </c>
    </row>
    <row r="1485" spans="26:35" x14ac:dyDescent="0.25">
      <c r="Z1485" s="73" t="s">
        <v>61</v>
      </c>
      <c r="AA1485" s="73" t="s">
        <v>2786</v>
      </c>
      <c r="AB1485" s="73">
        <v>3112653</v>
      </c>
      <c r="AH1485" s="54" t="str">
        <f t="shared" si="93"/>
        <v>MGCapitão Andrade</v>
      </c>
      <c r="AI1485" s="73">
        <v>3112653</v>
      </c>
    </row>
    <row r="1486" spans="26:35" x14ac:dyDescent="0.25">
      <c r="Z1486" s="73" t="s">
        <v>61</v>
      </c>
      <c r="AA1486" s="73" t="s">
        <v>2801</v>
      </c>
      <c r="AB1486" s="73">
        <v>3112703</v>
      </c>
      <c r="AH1486" s="54" t="str">
        <f t="shared" si="93"/>
        <v>MGCapitão Enéas</v>
      </c>
      <c r="AI1486" s="73">
        <v>3112703</v>
      </c>
    </row>
    <row r="1487" spans="26:35" x14ac:dyDescent="0.25">
      <c r="Z1487" s="73" t="s">
        <v>61</v>
      </c>
      <c r="AA1487" s="73" t="s">
        <v>2816</v>
      </c>
      <c r="AB1487" s="73">
        <v>3112802</v>
      </c>
      <c r="AH1487" s="54" t="str">
        <f t="shared" si="93"/>
        <v>MGCapitólio</v>
      </c>
      <c r="AI1487" s="73">
        <v>3112802</v>
      </c>
    </row>
    <row r="1488" spans="26:35" x14ac:dyDescent="0.25">
      <c r="Z1488" s="73" t="s">
        <v>61</v>
      </c>
      <c r="AA1488" s="73" t="s">
        <v>2830</v>
      </c>
      <c r="AB1488" s="73">
        <v>3112901</v>
      </c>
      <c r="AH1488" s="54" t="str">
        <f t="shared" si="93"/>
        <v>MGCaputira</v>
      </c>
      <c r="AI1488" s="73">
        <v>3112901</v>
      </c>
    </row>
    <row r="1489" spans="26:35" x14ac:dyDescent="0.25">
      <c r="Z1489" s="73" t="s">
        <v>61</v>
      </c>
      <c r="AA1489" s="73" t="s">
        <v>2842</v>
      </c>
      <c r="AB1489" s="73">
        <v>3113008</v>
      </c>
      <c r="AH1489" s="54" t="str">
        <f t="shared" si="93"/>
        <v>MGCaraí</v>
      </c>
      <c r="AI1489" s="73">
        <v>3113008</v>
      </c>
    </row>
    <row r="1490" spans="26:35" x14ac:dyDescent="0.25">
      <c r="Z1490" s="73" t="s">
        <v>61</v>
      </c>
      <c r="AA1490" s="73" t="s">
        <v>2855</v>
      </c>
      <c r="AB1490" s="73">
        <v>3113107</v>
      </c>
      <c r="AH1490" s="54" t="str">
        <f t="shared" si="93"/>
        <v>MGCaranaíba</v>
      </c>
      <c r="AI1490" s="73">
        <v>3113107</v>
      </c>
    </row>
    <row r="1491" spans="26:35" x14ac:dyDescent="0.25">
      <c r="Z1491" s="73" t="s">
        <v>61</v>
      </c>
      <c r="AA1491" s="73" t="s">
        <v>2868</v>
      </c>
      <c r="AB1491" s="73">
        <v>3113206</v>
      </c>
      <c r="AH1491" s="54" t="str">
        <f t="shared" si="93"/>
        <v>MGCarandaí</v>
      </c>
      <c r="AI1491" s="73">
        <v>3113206</v>
      </c>
    </row>
    <row r="1492" spans="26:35" x14ac:dyDescent="0.25">
      <c r="Z1492" s="73" t="s">
        <v>61</v>
      </c>
      <c r="AA1492" s="73" t="s">
        <v>2881</v>
      </c>
      <c r="AB1492" s="73">
        <v>3113305</v>
      </c>
      <c r="AH1492" s="54" t="str">
        <f t="shared" si="93"/>
        <v>MGCarangola</v>
      </c>
      <c r="AI1492" s="73">
        <v>3113305</v>
      </c>
    </row>
    <row r="1493" spans="26:35" x14ac:dyDescent="0.25">
      <c r="Z1493" s="73" t="s">
        <v>61</v>
      </c>
      <c r="AA1493" s="73" t="s">
        <v>2893</v>
      </c>
      <c r="AB1493" s="73">
        <v>3113404</v>
      </c>
      <c r="AH1493" s="54" t="str">
        <f t="shared" si="93"/>
        <v>MGCaratinga</v>
      </c>
      <c r="AI1493" s="73">
        <v>3113404</v>
      </c>
    </row>
    <row r="1494" spans="26:35" x14ac:dyDescent="0.25">
      <c r="Z1494" s="73" t="s">
        <v>61</v>
      </c>
      <c r="AA1494" s="73" t="s">
        <v>2906</v>
      </c>
      <c r="AB1494" s="73">
        <v>3113503</v>
      </c>
      <c r="AH1494" s="54" t="str">
        <f t="shared" si="93"/>
        <v>MGCarbonita</v>
      </c>
      <c r="AI1494" s="73">
        <v>3113503</v>
      </c>
    </row>
    <row r="1495" spans="26:35" x14ac:dyDescent="0.25">
      <c r="Z1495" s="73" t="s">
        <v>61</v>
      </c>
      <c r="AA1495" s="73" t="s">
        <v>2918</v>
      </c>
      <c r="AB1495" s="73">
        <v>3113602</v>
      </c>
      <c r="AH1495" s="54" t="str">
        <f t="shared" si="93"/>
        <v>MGCareaçu</v>
      </c>
      <c r="AI1495" s="73">
        <v>3113602</v>
      </c>
    </row>
    <row r="1496" spans="26:35" x14ac:dyDescent="0.25">
      <c r="Z1496" s="73" t="s">
        <v>61</v>
      </c>
      <c r="AA1496" s="73" t="s">
        <v>2930</v>
      </c>
      <c r="AB1496" s="73">
        <v>3113701</v>
      </c>
      <c r="AH1496" s="54" t="str">
        <f t="shared" si="93"/>
        <v>MGCarlos Chagas</v>
      </c>
      <c r="AI1496" s="73">
        <v>3113701</v>
      </c>
    </row>
    <row r="1497" spans="26:35" x14ac:dyDescent="0.25">
      <c r="Z1497" s="73" t="s">
        <v>61</v>
      </c>
      <c r="AA1497" s="73" t="s">
        <v>2941</v>
      </c>
      <c r="AB1497" s="73">
        <v>3113800</v>
      </c>
      <c r="AH1497" s="54" t="str">
        <f t="shared" si="93"/>
        <v>MGCarmésia</v>
      </c>
      <c r="AI1497" s="73">
        <v>3113800</v>
      </c>
    </row>
    <row r="1498" spans="26:35" x14ac:dyDescent="0.25">
      <c r="Z1498" s="73" t="s">
        <v>61</v>
      </c>
      <c r="AA1498" s="73" t="s">
        <v>2953</v>
      </c>
      <c r="AB1498" s="73">
        <v>3113909</v>
      </c>
      <c r="AH1498" s="54" t="str">
        <f t="shared" si="93"/>
        <v>MGCarmo da Cachoeira</v>
      </c>
      <c r="AI1498" s="73">
        <v>3113909</v>
      </c>
    </row>
    <row r="1499" spans="26:35" x14ac:dyDescent="0.25">
      <c r="Z1499" s="73" t="s">
        <v>61</v>
      </c>
      <c r="AA1499" s="73" t="s">
        <v>2965</v>
      </c>
      <c r="AB1499" s="73">
        <v>3114006</v>
      </c>
      <c r="AH1499" s="54" t="str">
        <f t="shared" si="93"/>
        <v>MGCarmo da Mata</v>
      </c>
      <c r="AI1499" s="73">
        <v>3114006</v>
      </c>
    </row>
    <row r="1500" spans="26:35" x14ac:dyDescent="0.25">
      <c r="Z1500" s="73" t="s">
        <v>61</v>
      </c>
      <c r="AA1500" s="73" t="s">
        <v>2977</v>
      </c>
      <c r="AB1500" s="73">
        <v>3114105</v>
      </c>
      <c r="AH1500" s="54" t="str">
        <f t="shared" si="93"/>
        <v>MGCarmo de Minas</v>
      </c>
      <c r="AI1500" s="73">
        <v>3114105</v>
      </c>
    </row>
    <row r="1501" spans="26:35" x14ac:dyDescent="0.25">
      <c r="Z1501" s="73" t="s">
        <v>61</v>
      </c>
      <c r="AA1501" s="73" t="s">
        <v>2990</v>
      </c>
      <c r="AB1501" s="73">
        <v>3114204</v>
      </c>
      <c r="AH1501" s="54" t="str">
        <f t="shared" si="93"/>
        <v>MGCarmo do Cajuru</v>
      </c>
      <c r="AI1501" s="73">
        <v>3114204</v>
      </c>
    </row>
    <row r="1502" spans="26:35" x14ac:dyDescent="0.25">
      <c r="Z1502" s="73" t="s">
        <v>61</v>
      </c>
      <c r="AA1502" s="73" t="s">
        <v>3002</v>
      </c>
      <c r="AB1502" s="73">
        <v>3114303</v>
      </c>
      <c r="AH1502" s="54" t="str">
        <f t="shared" si="93"/>
        <v>MGCarmo do Paranaíba</v>
      </c>
      <c r="AI1502" s="73">
        <v>3114303</v>
      </c>
    </row>
    <row r="1503" spans="26:35" x14ac:dyDescent="0.25">
      <c r="Z1503" s="73" t="s">
        <v>61</v>
      </c>
      <c r="AA1503" s="73" t="s">
        <v>3015</v>
      </c>
      <c r="AB1503" s="73">
        <v>3114402</v>
      </c>
      <c r="AH1503" s="54" t="str">
        <f t="shared" si="93"/>
        <v>MGCarmo do Rio Claro</v>
      </c>
      <c r="AI1503" s="73">
        <v>3114402</v>
      </c>
    </row>
    <row r="1504" spans="26:35" x14ac:dyDescent="0.25">
      <c r="Z1504" s="73" t="s">
        <v>61</v>
      </c>
      <c r="AA1504" s="73" t="s">
        <v>3028</v>
      </c>
      <c r="AB1504" s="73">
        <v>3114501</v>
      </c>
      <c r="AH1504" s="54" t="str">
        <f t="shared" si="93"/>
        <v>MGCarmópolis de Minas</v>
      </c>
      <c r="AI1504" s="73">
        <v>3114501</v>
      </c>
    </row>
    <row r="1505" spans="26:35" x14ac:dyDescent="0.25">
      <c r="Z1505" s="73" t="s">
        <v>61</v>
      </c>
      <c r="AA1505" s="73" t="s">
        <v>3040</v>
      </c>
      <c r="AB1505" s="73">
        <v>3114550</v>
      </c>
      <c r="AH1505" s="54" t="str">
        <f t="shared" si="93"/>
        <v>MGCarneirinho</v>
      </c>
      <c r="AI1505" s="73">
        <v>3114550</v>
      </c>
    </row>
    <row r="1506" spans="26:35" x14ac:dyDescent="0.25">
      <c r="Z1506" s="73" t="s">
        <v>61</v>
      </c>
      <c r="AA1506" s="73" t="s">
        <v>3052</v>
      </c>
      <c r="AB1506" s="73">
        <v>3114600</v>
      </c>
      <c r="AH1506" s="54" t="str">
        <f t="shared" si="93"/>
        <v>MGCarrancas</v>
      </c>
      <c r="AI1506" s="73">
        <v>3114600</v>
      </c>
    </row>
    <row r="1507" spans="26:35" x14ac:dyDescent="0.25">
      <c r="Z1507" s="73" t="s">
        <v>61</v>
      </c>
      <c r="AA1507" s="73" t="s">
        <v>3064</v>
      </c>
      <c r="AB1507" s="73">
        <v>3114709</v>
      </c>
      <c r="AH1507" s="54" t="str">
        <f t="shared" si="93"/>
        <v>MGCarvalhópolis</v>
      </c>
      <c r="AI1507" s="73">
        <v>3114709</v>
      </c>
    </row>
    <row r="1508" spans="26:35" x14ac:dyDescent="0.25">
      <c r="Z1508" s="73" t="s">
        <v>61</v>
      </c>
      <c r="AA1508" s="73" t="s">
        <v>3075</v>
      </c>
      <c r="AB1508" s="73">
        <v>3114808</v>
      </c>
      <c r="AH1508" s="54" t="str">
        <f t="shared" si="93"/>
        <v>MGCarvalhos</v>
      </c>
      <c r="AI1508" s="73">
        <v>3114808</v>
      </c>
    </row>
    <row r="1509" spans="26:35" x14ac:dyDescent="0.25">
      <c r="Z1509" s="73" t="s">
        <v>61</v>
      </c>
      <c r="AA1509" s="73" t="s">
        <v>3088</v>
      </c>
      <c r="AB1509" s="73">
        <v>3114907</v>
      </c>
      <c r="AH1509" s="54" t="str">
        <f t="shared" si="93"/>
        <v>MGCasa Grande</v>
      </c>
      <c r="AI1509" s="73">
        <v>3114907</v>
      </c>
    </row>
    <row r="1510" spans="26:35" x14ac:dyDescent="0.25">
      <c r="Z1510" s="73" t="s">
        <v>61</v>
      </c>
      <c r="AA1510" s="73" t="s">
        <v>3101</v>
      </c>
      <c r="AB1510" s="73">
        <v>3115003</v>
      </c>
      <c r="AH1510" s="54" t="str">
        <f t="shared" si="93"/>
        <v>MGCascalho Rico</v>
      </c>
      <c r="AI1510" s="73">
        <v>3115003</v>
      </c>
    </row>
    <row r="1511" spans="26:35" x14ac:dyDescent="0.25">
      <c r="Z1511" s="73" t="s">
        <v>61</v>
      </c>
      <c r="AA1511" s="73" t="s">
        <v>3113</v>
      </c>
      <c r="AB1511" s="73">
        <v>3115102</v>
      </c>
      <c r="AH1511" s="54" t="str">
        <f t="shared" si="93"/>
        <v>MGCássia</v>
      </c>
      <c r="AI1511" s="73">
        <v>3115102</v>
      </c>
    </row>
    <row r="1512" spans="26:35" x14ac:dyDescent="0.25">
      <c r="Z1512" s="73" t="s">
        <v>61</v>
      </c>
      <c r="AA1512" s="73" t="s">
        <v>3125</v>
      </c>
      <c r="AB1512" s="73">
        <v>3115300</v>
      </c>
      <c r="AH1512" s="54" t="str">
        <f t="shared" si="93"/>
        <v>MGCataguases</v>
      </c>
      <c r="AI1512" s="73">
        <v>3115300</v>
      </c>
    </row>
    <row r="1513" spans="26:35" x14ac:dyDescent="0.25">
      <c r="Z1513" s="73" t="s">
        <v>61</v>
      </c>
      <c r="AA1513" s="73" t="s">
        <v>3137</v>
      </c>
      <c r="AB1513" s="73">
        <v>3115359</v>
      </c>
      <c r="AH1513" s="54" t="str">
        <f t="shared" si="93"/>
        <v>MGCatas Altas</v>
      </c>
      <c r="AI1513" s="73">
        <v>3115359</v>
      </c>
    </row>
    <row r="1514" spans="26:35" x14ac:dyDescent="0.25">
      <c r="Z1514" s="73" t="s">
        <v>61</v>
      </c>
      <c r="AA1514" s="73" t="s">
        <v>3149</v>
      </c>
      <c r="AB1514" s="73">
        <v>3115409</v>
      </c>
      <c r="AH1514" s="54" t="str">
        <f t="shared" si="93"/>
        <v>MGCatas Altas da Noruega</v>
      </c>
      <c r="AI1514" s="73">
        <v>3115409</v>
      </c>
    </row>
    <row r="1515" spans="26:35" x14ac:dyDescent="0.25">
      <c r="Z1515" s="73" t="s">
        <v>61</v>
      </c>
      <c r="AA1515" s="73" t="s">
        <v>3160</v>
      </c>
      <c r="AB1515" s="73">
        <v>3115458</v>
      </c>
      <c r="AH1515" s="54" t="str">
        <f t="shared" si="93"/>
        <v>MGCatuji</v>
      </c>
      <c r="AI1515" s="73">
        <v>3115458</v>
      </c>
    </row>
    <row r="1516" spans="26:35" x14ac:dyDescent="0.25">
      <c r="Z1516" s="73" t="s">
        <v>61</v>
      </c>
      <c r="AA1516" s="73" t="s">
        <v>3171</v>
      </c>
      <c r="AB1516" s="73">
        <v>3115474</v>
      </c>
      <c r="AH1516" s="54" t="str">
        <f t="shared" si="93"/>
        <v>MGCatuti</v>
      </c>
      <c r="AI1516" s="73">
        <v>3115474</v>
      </c>
    </row>
    <row r="1517" spans="26:35" x14ac:dyDescent="0.25">
      <c r="Z1517" s="73" t="s">
        <v>61</v>
      </c>
      <c r="AA1517" s="73" t="s">
        <v>3182</v>
      </c>
      <c r="AB1517" s="73">
        <v>3115508</v>
      </c>
      <c r="AH1517" s="54" t="str">
        <f t="shared" si="93"/>
        <v>MGCaxambu</v>
      </c>
      <c r="AI1517" s="73">
        <v>3115508</v>
      </c>
    </row>
    <row r="1518" spans="26:35" x14ac:dyDescent="0.25">
      <c r="Z1518" s="73" t="s">
        <v>61</v>
      </c>
      <c r="AA1518" s="73" t="s">
        <v>3193</v>
      </c>
      <c r="AB1518" s="73">
        <v>3115607</v>
      </c>
      <c r="AH1518" s="54" t="str">
        <f t="shared" si="93"/>
        <v>MGCedro do Abaeté</v>
      </c>
      <c r="AI1518" s="73">
        <v>3115607</v>
      </c>
    </row>
    <row r="1519" spans="26:35" x14ac:dyDescent="0.25">
      <c r="Z1519" s="73" t="s">
        <v>61</v>
      </c>
      <c r="AA1519" s="73" t="s">
        <v>3205</v>
      </c>
      <c r="AB1519" s="73">
        <v>3115706</v>
      </c>
      <c r="AH1519" s="54" t="str">
        <f t="shared" si="93"/>
        <v>MGCentral de Minas</v>
      </c>
      <c r="AI1519" s="73">
        <v>3115706</v>
      </c>
    </row>
    <row r="1520" spans="26:35" x14ac:dyDescent="0.25">
      <c r="Z1520" s="73" t="s">
        <v>61</v>
      </c>
      <c r="AA1520" s="73" t="s">
        <v>3217</v>
      </c>
      <c r="AB1520" s="73">
        <v>3115805</v>
      </c>
      <c r="AH1520" s="54" t="str">
        <f t="shared" si="93"/>
        <v>MGCentralina</v>
      </c>
      <c r="AI1520" s="73">
        <v>3115805</v>
      </c>
    </row>
    <row r="1521" spans="26:35" x14ac:dyDescent="0.25">
      <c r="Z1521" s="73" t="s">
        <v>61</v>
      </c>
      <c r="AA1521" s="73" t="s">
        <v>3229</v>
      </c>
      <c r="AB1521" s="73">
        <v>3115904</v>
      </c>
      <c r="AH1521" s="54" t="str">
        <f t="shared" si="93"/>
        <v>MGChácara</v>
      </c>
      <c r="AI1521" s="73">
        <v>3115904</v>
      </c>
    </row>
    <row r="1522" spans="26:35" x14ac:dyDescent="0.25">
      <c r="Z1522" s="73" t="s">
        <v>61</v>
      </c>
      <c r="AA1522" s="73" t="s">
        <v>3239</v>
      </c>
      <c r="AB1522" s="73">
        <v>3116001</v>
      </c>
      <c r="AH1522" s="54" t="str">
        <f t="shared" si="93"/>
        <v>MGChalé</v>
      </c>
      <c r="AI1522" s="73">
        <v>3116001</v>
      </c>
    </row>
    <row r="1523" spans="26:35" x14ac:dyDescent="0.25">
      <c r="Z1523" s="73" t="s">
        <v>61</v>
      </c>
      <c r="AA1523" s="73" t="s">
        <v>3250</v>
      </c>
      <c r="AB1523" s="73">
        <v>3116100</v>
      </c>
      <c r="AH1523" s="54" t="str">
        <f t="shared" si="93"/>
        <v>MGChapada do Norte</v>
      </c>
      <c r="AI1523" s="73">
        <v>3116100</v>
      </c>
    </row>
    <row r="1524" spans="26:35" x14ac:dyDescent="0.25">
      <c r="Z1524" s="73" t="s">
        <v>61</v>
      </c>
      <c r="AA1524" s="73" t="s">
        <v>3260</v>
      </c>
      <c r="AB1524" s="73">
        <v>3116159</v>
      </c>
      <c r="AH1524" s="54" t="str">
        <f t="shared" si="93"/>
        <v>MGChapada Gaúcha</v>
      </c>
      <c r="AI1524" s="73">
        <v>3116159</v>
      </c>
    </row>
    <row r="1525" spans="26:35" x14ac:dyDescent="0.25">
      <c r="Z1525" s="73" t="s">
        <v>61</v>
      </c>
      <c r="AA1525" s="73" t="s">
        <v>3271</v>
      </c>
      <c r="AB1525" s="73">
        <v>3116209</v>
      </c>
      <c r="AH1525" s="54" t="str">
        <f t="shared" si="93"/>
        <v>MGChiador</v>
      </c>
      <c r="AI1525" s="73">
        <v>3116209</v>
      </c>
    </row>
    <row r="1526" spans="26:35" x14ac:dyDescent="0.25">
      <c r="Z1526" s="73" t="s">
        <v>61</v>
      </c>
      <c r="AA1526" s="73" t="s">
        <v>3283</v>
      </c>
      <c r="AB1526" s="73">
        <v>3116308</v>
      </c>
      <c r="AH1526" s="54" t="str">
        <f t="shared" si="93"/>
        <v>MGCipotânea</v>
      </c>
      <c r="AI1526" s="73">
        <v>3116308</v>
      </c>
    </row>
    <row r="1527" spans="26:35" x14ac:dyDescent="0.25">
      <c r="Z1527" s="73" t="s">
        <v>61</v>
      </c>
      <c r="AA1527" s="73" t="s">
        <v>3294</v>
      </c>
      <c r="AB1527" s="73">
        <v>3116407</v>
      </c>
      <c r="AH1527" s="54" t="str">
        <f t="shared" si="93"/>
        <v>MGClaraval</v>
      </c>
      <c r="AI1527" s="73">
        <v>3116407</v>
      </c>
    </row>
    <row r="1528" spans="26:35" x14ac:dyDescent="0.25">
      <c r="Z1528" s="73" t="s">
        <v>61</v>
      </c>
      <c r="AA1528" s="73" t="s">
        <v>3306</v>
      </c>
      <c r="AB1528" s="73">
        <v>3116506</v>
      </c>
      <c r="AH1528" s="54" t="str">
        <f t="shared" si="93"/>
        <v>MGClaro dos Poções</v>
      </c>
      <c r="AI1528" s="73">
        <v>3116506</v>
      </c>
    </row>
    <row r="1529" spans="26:35" x14ac:dyDescent="0.25">
      <c r="Z1529" s="73" t="s">
        <v>61</v>
      </c>
      <c r="AA1529" s="73" t="s">
        <v>3318</v>
      </c>
      <c r="AB1529" s="73">
        <v>3116605</v>
      </c>
      <c r="AH1529" s="54" t="str">
        <f t="shared" si="93"/>
        <v>MGCláudio</v>
      </c>
      <c r="AI1529" s="73">
        <v>3116605</v>
      </c>
    </row>
    <row r="1530" spans="26:35" x14ac:dyDescent="0.25">
      <c r="Z1530" s="73" t="s">
        <v>61</v>
      </c>
      <c r="AA1530" s="73" t="s">
        <v>3328</v>
      </c>
      <c r="AB1530" s="73">
        <v>3116704</v>
      </c>
      <c r="AH1530" s="54" t="str">
        <f t="shared" si="93"/>
        <v>MGCoimbra</v>
      </c>
      <c r="AI1530" s="73">
        <v>3116704</v>
      </c>
    </row>
    <row r="1531" spans="26:35" x14ac:dyDescent="0.25">
      <c r="Z1531" s="73" t="s">
        <v>61</v>
      </c>
      <c r="AA1531" s="73" t="s">
        <v>3339</v>
      </c>
      <c r="AB1531" s="73">
        <v>3116803</v>
      </c>
      <c r="AH1531" s="54" t="str">
        <f t="shared" si="93"/>
        <v>MGColuna</v>
      </c>
      <c r="AI1531" s="73">
        <v>3116803</v>
      </c>
    </row>
    <row r="1532" spans="26:35" x14ac:dyDescent="0.25">
      <c r="Z1532" s="73" t="s">
        <v>61</v>
      </c>
      <c r="AA1532" s="73" t="s">
        <v>3350</v>
      </c>
      <c r="AB1532" s="73">
        <v>3116902</v>
      </c>
      <c r="AH1532" s="54" t="str">
        <f t="shared" si="93"/>
        <v>MGComendador Gomes</v>
      </c>
      <c r="AI1532" s="73">
        <v>3116902</v>
      </c>
    </row>
    <row r="1533" spans="26:35" x14ac:dyDescent="0.25">
      <c r="Z1533" s="73" t="s">
        <v>61</v>
      </c>
      <c r="AA1533" s="73" t="s">
        <v>3360</v>
      </c>
      <c r="AB1533" s="73">
        <v>3117009</v>
      </c>
      <c r="AH1533" s="54" t="str">
        <f t="shared" si="93"/>
        <v>MGComercinho</v>
      </c>
      <c r="AI1533" s="73">
        <v>3117009</v>
      </c>
    </row>
    <row r="1534" spans="26:35" x14ac:dyDescent="0.25">
      <c r="Z1534" s="73" t="s">
        <v>61</v>
      </c>
      <c r="AA1534" s="73" t="s">
        <v>3369</v>
      </c>
      <c r="AB1534" s="73">
        <v>3117108</v>
      </c>
      <c r="AH1534" s="54" t="str">
        <f t="shared" si="93"/>
        <v>MGConceição da Aparecida</v>
      </c>
      <c r="AI1534" s="73">
        <v>3117108</v>
      </c>
    </row>
    <row r="1535" spans="26:35" x14ac:dyDescent="0.25">
      <c r="Z1535" s="73" t="s">
        <v>61</v>
      </c>
      <c r="AA1535" s="73" t="s">
        <v>3379</v>
      </c>
      <c r="AB1535" s="73">
        <v>3115201</v>
      </c>
      <c r="AH1535" s="54" t="str">
        <f t="shared" si="93"/>
        <v>MGConceição da Barra de Minas</v>
      </c>
      <c r="AI1535" s="73">
        <v>3115201</v>
      </c>
    </row>
    <row r="1536" spans="26:35" x14ac:dyDescent="0.25">
      <c r="Z1536" s="73" t="s">
        <v>61</v>
      </c>
      <c r="AA1536" s="73" t="s">
        <v>3389</v>
      </c>
      <c r="AB1536" s="73">
        <v>3117306</v>
      </c>
      <c r="AH1536" s="54" t="str">
        <f t="shared" si="93"/>
        <v>MGConceição das Alagoas</v>
      </c>
      <c r="AI1536" s="73">
        <v>3117306</v>
      </c>
    </row>
    <row r="1537" spans="26:35" x14ac:dyDescent="0.25">
      <c r="Z1537" s="73" t="s">
        <v>61</v>
      </c>
      <c r="AA1537" s="73" t="s">
        <v>3399</v>
      </c>
      <c r="AB1537" s="73">
        <v>3117207</v>
      </c>
      <c r="AH1537" s="54" t="str">
        <f t="shared" si="93"/>
        <v>MGConceição das Pedras</v>
      </c>
      <c r="AI1537" s="73">
        <v>3117207</v>
      </c>
    </row>
    <row r="1538" spans="26:35" x14ac:dyDescent="0.25">
      <c r="Z1538" s="73" t="s">
        <v>61</v>
      </c>
      <c r="AA1538" s="73" t="s">
        <v>3409</v>
      </c>
      <c r="AB1538" s="73">
        <v>3117405</v>
      </c>
      <c r="AH1538" s="54" t="str">
        <f t="shared" si="93"/>
        <v>MGConceição de Ipanema</v>
      </c>
      <c r="AI1538" s="73">
        <v>3117405</v>
      </c>
    </row>
    <row r="1539" spans="26:35" x14ac:dyDescent="0.25">
      <c r="Z1539" s="73" t="s">
        <v>61</v>
      </c>
      <c r="AA1539" s="73" t="s">
        <v>3419</v>
      </c>
      <c r="AB1539" s="73">
        <v>3117504</v>
      </c>
      <c r="AH1539" s="54" t="str">
        <f t="shared" ref="AH1539:AH1602" si="94">CONCATENATE(Z1539,AA1539)</f>
        <v>MGConceição do Mato Dentro</v>
      </c>
      <c r="AI1539" s="73">
        <v>3117504</v>
      </c>
    </row>
    <row r="1540" spans="26:35" x14ac:dyDescent="0.25">
      <c r="Z1540" s="73" t="s">
        <v>61</v>
      </c>
      <c r="AA1540" s="73" t="s">
        <v>3428</v>
      </c>
      <c r="AB1540" s="73">
        <v>3117603</v>
      </c>
      <c r="AH1540" s="54" t="str">
        <f t="shared" si="94"/>
        <v>MGConceição do Pará</v>
      </c>
      <c r="AI1540" s="73">
        <v>3117603</v>
      </c>
    </row>
    <row r="1541" spans="26:35" x14ac:dyDescent="0.25">
      <c r="Z1541" s="73" t="s">
        <v>61</v>
      </c>
      <c r="AA1541" s="73" t="s">
        <v>3438</v>
      </c>
      <c r="AB1541" s="73">
        <v>3117702</v>
      </c>
      <c r="AH1541" s="54" t="str">
        <f t="shared" si="94"/>
        <v>MGConceição do Rio Verde</v>
      </c>
      <c r="AI1541" s="73">
        <v>3117702</v>
      </c>
    </row>
    <row r="1542" spans="26:35" x14ac:dyDescent="0.25">
      <c r="Z1542" s="73" t="s">
        <v>61</v>
      </c>
      <c r="AA1542" s="73" t="s">
        <v>3447</v>
      </c>
      <c r="AB1542" s="73">
        <v>3117801</v>
      </c>
      <c r="AH1542" s="54" t="str">
        <f t="shared" si="94"/>
        <v>MGConceição dos Ouros</v>
      </c>
      <c r="AI1542" s="73">
        <v>3117801</v>
      </c>
    </row>
    <row r="1543" spans="26:35" x14ac:dyDescent="0.25">
      <c r="Z1543" s="73" t="s">
        <v>61</v>
      </c>
      <c r="AA1543" s="73" t="s">
        <v>3456</v>
      </c>
      <c r="AB1543" s="73">
        <v>3117836</v>
      </c>
      <c r="AH1543" s="54" t="str">
        <f t="shared" si="94"/>
        <v>MGCônego Marinho</v>
      </c>
      <c r="AI1543" s="73">
        <v>3117836</v>
      </c>
    </row>
    <row r="1544" spans="26:35" x14ac:dyDescent="0.25">
      <c r="Z1544" s="73" t="s">
        <v>61</v>
      </c>
      <c r="AA1544" s="73" t="s">
        <v>3466</v>
      </c>
      <c r="AB1544" s="73">
        <v>3117876</v>
      </c>
      <c r="AH1544" s="54" t="str">
        <f t="shared" si="94"/>
        <v>MGConfins</v>
      </c>
      <c r="AI1544" s="73">
        <v>3117876</v>
      </c>
    </row>
    <row r="1545" spans="26:35" x14ac:dyDescent="0.25">
      <c r="Z1545" s="73" t="s">
        <v>61</v>
      </c>
      <c r="AA1545" s="73" t="s">
        <v>3475</v>
      </c>
      <c r="AB1545" s="73">
        <v>3117900</v>
      </c>
      <c r="AH1545" s="54" t="str">
        <f t="shared" si="94"/>
        <v>MGCongonhal</v>
      </c>
      <c r="AI1545" s="73">
        <v>3117900</v>
      </c>
    </row>
    <row r="1546" spans="26:35" x14ac:dyDescent="0.25">
      <c r="Z1546" s="73" t="s">
        <v>61</v>
      </c>
      <c r="AA1546" s="73" t="s">
        <v>3485</v>
      </c>
      <c r="AB1546" s="73">
        <v>3118007</v>
      </c>
      <c r="AH1546" s="54" t="str">
        <f t="shared" si="94"/>
        <v>MGCongonhas</v>
      </c>
      <c r="AI1546" s="73">
        <v>3118007</v>
      </c>
    </row>
    <row r="1547" spans="26:35" x14ac:dyDescent="0.25">
      <c r="Z1547" s="73" t="s">
        <v>61</v>
      </c>
      <c r="AA1547" s="73" t="s">
        <v>3495</v>
      </c>
      <c r="AB1547" s="73">
        <v>3118106</v>
      </c>
      <c r="AH1547" s="54" t="str">
        <f t="shared" si="94"/>
        <v>MGCongonhas do Norte</v>
      </c>
      <c r="AI1547" s="73">
        <v>3118106</v>
      </c>
    </row>
    <row r="1548" spans="26:35" x14ac:dyDescent="0.25">
      <c r="Z1548" s="73" t="s">
        <v>61</v>
      </c>
      <c r="AA1548" s="73" t="s">
        <v>3504</v>
      </c>
      <c r="AB1548" s="73">
        <v>3118205</v>
      </c>
      <c r="AH1548" s="54" t="str">
        <f t="shared" si="94"/>
        <v>MGConquista</v>
      </c>
      <c r="AI1548" s="73">
        <v>3118205</v>
      </c>
    </row>
    <row r="1549" spans="26:35" x14ac:dyDescent="0.25">
      <c r="Z1549" s="73" t="s">
        <v>61</v>
      </c>
      <c r="AA1549" s="73" t="s">
        <v>3514</v>
      </c>
      <c r="AB1549" s="73">
        <v>3118304</v>
      </c>
      <c r="AH1549" s="54" t="str">
        <f t="shared" si="94"/>
        <v>MGConselheiro Lafaiete</v>
      </c>
      <c r="AI1549" s="73">
        <v>3118304</v>
      </c>
    </row>
    <row r="1550" spans="26:35" x14ac:dyDescent="0.25">
      <c r="Z1550" s="73" t="s">
        <v>61</v>
      </c>
      <c r="AA1550" s="73" t="s">
        <v>3524</v>
      </c>
      <c r="AB1550" s="73">
        <v>3118403</v>
      </c>
      <c r="AH1550" s="54" t="str">
        <f t="shared" si="94"/>
        <v>MGConselheiro Pena</v>
      </c>
      <c r="AI1550" s="73">
        <v>3118403</v>
      </c>
    </row>
    <row r="1551" spans="26:35" x14ac:dyDescent="0.25">
      <c r="Z1551" s="73" t="s">
        <v>61</v>
      </c>
      <c r="AA1551" s="73" t="s">
        <v>3534</v>
      </c>
      <c r="AB1551" s="73">
        <v>3118502</v>
      </c>
      <c r="AH1551" s="54" t="str">
        <f t="shared" si="94"/>
        <v>MGConsolação</v>
      </c>
      <c r="AI1551" s="73">
        <v>3118502</v>
      </c>
    </row>
    <row r="1552" spans="26:35" x14ac:dyDescent="0.25">
      <c r="Z1552" s="73" t="s">
        <v>61</v>
      </c>
      <c r="AA1552" s="73" t="s">
        <v>3544</v>
      </c>
      <c r="AB1552" s="73">
        <v>3118601</v>
      </c>
      <c r="AH1552" s="54" t="str">
        <f t="shared" si="94"/>
        <v>MGContagem</v>
      </c>
      <c r="AI1552" s="73">
        <v>3118601</v>
      </c>
    </row>
    <row r="1553" spans="26:35" x14ac:dyDescent="0.25">
      <c r="Z1553" s="73" t="s">
        <v>61</v>
      </c>
      <c r="AA1553" s="73" t="s">
        <v>3552</v>
      </c>
      <c r="AB1553" s="73">
        <v>3118700</v>
      </c>
      <c r="AH1553" s="54" t="str">
        <f t="shared" si="94"/>
        <v>MGCoqueiral</v>
      </c>
      <c r="AI1553" s="73">
        <v>3118700</v>
      </c>
    </row>
    <row r="1554" spans="26:35" x14ac:dyDescent="0.25">
      <c r="Z1554" s="73" t="s">
        <v>61</v>
      </c>
      <c r="AA1554" s="73" t="s">
        <v>3562</v>
      </c>
      <c r="AB1554" s="73">
        <v>3118809</v>
      </c>
      <c r="AH1554" s="54" t="str">
        <f t="shared" si="94"/>
        <v>MGCoração de Jesus</v>
      </c>
      <c r="AI1554" s="73">
        <v>3118809</v>
      </c>
    </row>
    <row r="1555" spans="26:35" x14ac:dyDescent="0.25">
      <c r="Z1555" s="73" t="s">
        <v>61</v>
      </c>
      <c r="AA1555" s="73" t="s">
        <v>3572</v>
      </c>
      <c r="AB1555" s="73">
        <v>3118908</v>
      </c>
      <c r="AH1555" s="54" t="str">
        <f t="shared" si="94"/>
        <v>MGCordisburgo</v>
      </c>
      <c r="AI1555" s="73">
        <v>3118908</v>
      </c>
    </row>
    <row r="1556" spans="26:35" x14ac:dyDescent="0.25">
      <c r="Z1556" s="73" t="s">
        <v>61</v>
      </c>
      <c r="AA1556" s="73" t="s">
        <v>3582</v>
      </c>
      <c r="AB1556" s="73">
        <v>3119005</v>
      </c>
      <c r="AH1556" s="54" t="str">
        <f t="shared" si="94"/>
        <v>MGCordislândia</v>
      </c>
      <c r="AI1556" s="73">
        <v>3119005</v>
      </c>
    </row>
    <row r="1557" spans="26:35" x14ac:dyDescent="0.25">
      <c r="Z1557" s="73" t="s">
        <v>61</v>
      </c>
      <c r="AA1557" s="73" t="s">
        <v>3592</v>
      </c>
      <c r="AB1557" s="73">
        <v>3119104</v>
      </c>
      <c r="AH1557" s="54" t="str">
        <f t="shared" si="94"/>
        <v>MGCorinto</v>
      </c>
      <c r="AI1557" s="73">
        <v>3119104</v>
      </c>
    </row>
    <row r="1558" spans="26:35" x14ac:dyDescent="0.25">
      <c r="Z1558" s="73" t="s">
        <v>61</v>
      </c>
      <c r="AA1558" s="73" t="s">
        <v>3601</v>
      </c>
      <c r="AB1558" s="73">
        <v>3119203</v>
      </c>
      <c r="AH1558" s="54" t="str">
        <f t="shared" si="94"/>
        <v>MGCoroaci</v>
      </c>
      <c r="AI1558" s="73">
        <v>3119203</v>
      </c>
    </row>
    <row r="1559" spans="26:35" x14ac:dyDescent="0.25">
      <c r="Z1559" s="73" t="s">
        <v>61</v>
      </c>
      <c r="AA1559" s="73" t="s">
        <v>3610</v>
      </c>
      <c r="AB1559" s="73">
        <v>3119302</v>
      </c>
      <c r="AH1559" s="54" t="str">
        <f t="shared" si="94"/>
        <v>MGCoromandel</v>
      </c>
      <c r="AI1559" s="73">
        <v>3119302</v>
      </c>
    </row>
    <row r="1560" spans="26:35" x14ac:dyDescent="0.25">
      <c r="Z1560" s="73" t="s">
        <v>61</v>
      </c>
      <c r="AA1560" s="73" t="s">
        <v>3619</v>
      </c>
      <c r="AB1560" s="73">
        <v>3119401</v>
      </c>
      <c r="AH1560" s="54" t="str">
        <f t="shared" si="94"/>
        <v>MGCoronel Fabriciano</v>
      </c>
      <c r="AI1560" s="73">
        <v>3119401</v>
      </c>
    </row>
    <row r="1561" spans="26:35" x14ac:dyDescent="0.25">
      <c r="Z1561" s="73" t="s">
        <v>61</v>
      </c>
      <c r="AA1561" s="73" t="s">
        <v>3629</v>
      </c>
      <c r="AB1561" s="73">
        <v>3119500</v>
      </c>
      <c r="AH1561" s="54" t="str">
        <f t="shared" si="94"/>
        <v>MGCoronel Murta</v>
      </c>
      <c r="AI1561" s="73">
        <v>3119500</v>
      </c>
    </row>
    <row r="1562" spans="26:35" x14ac:dyDescent="0.25">
      <c r="Z1562" s="73" t="s">
        <v>61</v>
      </c>
      <c r="AA1562" s="73" t="s">
        <v>3639</v>
      </c>
      <c r="AB1562" s="73">
        <v>3119609</v>
      </c>
      <c r="AH1562" s="54" t="str">
        <f t="shared" si="94"/>
        <v>MGCoronel Pacheco</v>
      </c>
      <c r="AI1562" s="73">
        <v>3119609</v>
      </c>
    </row>
    <row r="1563" spans="26:35" x14ac:dyDescent="0.25">
      <c r="Z1563" s="73" t="s">
        <v>61</v>
      </c>
      <c r="AA1563" s="73" t="s">
        <v>3649</v>
      </c>
      <c r="AB1563" s="73">
        <v>3119708</v>
      </c>
      <c r="AH1563" s="54" t="str">
        <f t="shared" si="94"/>
        <v>MGCoronel Xavier Chaves</v>
      </c>
      <c r="AI1563" s="73">
        <v>3119708</v>
      </c>
    </row>
    <row r="1564" spans="26:35" x14ac:dyDescent="0.25">
      <c r="Z1564" s="73" t="s">
        <v>61</v>
      </c>
      <c r="AA1564" s="73" t="s">
        <v>3657</v>
      </c>
      <c r="AB1564" s="73">
        <v>3119807</v>
      </c>
      <c r="AH1564" s="54" t="str">
        <f t="shared" si="94"/>
        <v>MGCórrego Danta</v>
      </c>
      <c r="AI1564" s="73">
        <v>3119807</v>
      </c>
    </row>
    <row r="1565" spans="26:35" x14ac:dyDescent="0.25">
      <c r="Z1565" s="73" t="s">
        <v>61</v>
      </c>
      <c r="AA1565" s="73" t="s">
        <v>3666</v>
      </c>
      <c r="AB1565" s="73">
        <v>3119906</v>
      </c>
      <c r="AH1565" s="54" t="str">
        <f t="shared" si="94"/>
        <v>MGCórrego do Bom Jesus</v>
      </c>
      <c r="AI1565" s="73">
        <v>3119906</v>
      </c>
    </row>
    <row r="1566" spans="26:35" x14ac:dyDescent="0.25">
      <c r="Z1566" s="73" t="s">
        <v>61</v>
      </c>
      <c r="AA1566" s="73" t="s">
        <v>3674</v>
      </c>
      <c r="AB1566" s="73">
        <v>3119955</v>
      </c>
      <c r="AH1566" s="54" t="str">
        <f t="shared" si="94"/>
        <v>MGCórrego Fundo</v>
      </c>
      <c r="AI1566" s="73">
        <v>3119955</v>
      </c>
    </row>
    <row r="1567" spans="26:35" x14ac:dyDescent="0.25">
      <c r="Z1567" s="73" t="s">
        <v>61</v>
      </c>
      <c r="AA1567" s="73" t="s">
        <v>3682</v>
      </c>
      <c r="AB1567" s="73">
        <v>3120003</v>
      </c>
      <c r="AH1567" s="54" t="str">
        <f t="shared" si="94"/>
        <v>MGCórrego Novo</v>
      </c>
      <c r="AI1567" s="73">
        <v>3120003</v>
      </c>
    </row>
    <row r="1568" spans="26:35" x14ac:dyDescent="0.25">
      <c r="Z1568" s="73" t="s">
        <v>61</v>
      </c>
      <c r="AA1568" s="73" t="s">
        <v>3690</v>
      </c>
      <c r="AB1568" s="73">
        <v>3120102</v>
      </c>
      <c r="AH1568" s="54" t="str">
        <f t="shared" si="94"/>
        <v>MGCouto de Magalhães de Minas</v>
      </c>
      <c r="AI1568" s="73">
        <v>3120102</v>
      </c>
    </row>
    <row r="1569" spans="26:35" x14ac:dyDescent="0.25">
      <c r="Z1569" s="73" t="s">
        <v>61</v>
      </c>
      <c r="AA1569" s="73" t="s">
        <v>3699</v>
      </c>
      <c r="AB1569" s="73">
        <v>3120151</v>
      </c>
      <c r="AH1569" s="54" t="str">
        <f t="shared" si="94"/>
        <v>MGCrisólita</v>
      </c>
      <c r="AI1569" s="73">
        <v>3120151</v>
      </c>
    </row>
    <row r="1570" spans="26:35" x14ac:dyDescent="0.25">
      <c r="Z1570" s="73" t="s">
        <v>61</v>
      </c>
      <c r="AA1570" s="73" t="s">
        <v>3707</v>
      </c>
      <c r="AB1570" s="73">
        <v>3120201</v>
      </c>
      <c r="AH1570" s="54" t="str">
        <f t="shared" si="94"/>
        <v>MGCristais</v>
      </c>
      <c r="AI1570" s="73">
        <v>3120201</v>
      </c>
    </row>
    <row r="1571" spans="26:35" x14ac:dyDescent="0.25">
      <c r="Z1571" s="73" t="s">
        <v>61</v>
      </c>
      <c r="AA1571" s="73" t="s">
        <v>3715</v>
      </c>
      <c r="AB1571" s="73">
        <v>3120300</v>
      </c>
      <c r="AH1571" s="54" t="str">
        <f t="shared" si="94"/>
        <v>MGCristália</v>
      </c>
      <c r="AI1571" s="73">
        <v>3120300</v>
      </c>
    </row>
    <row r="1572" spans="26:35" x14ac:dyDescent="0.25">
      <c r="Z1572" s="73" t="s">
        <v>61</v>
      </c>
      <c r="AA1572" s="73" t="s">
        <v>3722</v>
      </c>
      <c r="AB1572" s="73">
        <v>3120409</v>
      </c>
      <c r="AH1572" s="54" t="str">
        <f t="shared" si="94"/>
        <v>MGCristiano Otoni</v>
      </c>
      <c r="AI1572" s="73">
        <v>3120409</v>
      </c>
    </row>
    <row r="1573" spans="26:35" x14ac:dyDescent="0.25">
      <c r="Z1573" s="73" t="s">
        <v>61</v>
      </c>
      <c r="AA1573" s="73" t="s">
        <v>3729</v>
      </c>
      <c r="AB1573" s="73">
        <v>3120508</v>
      </c>
      <c r="AH1573" s="54" t="str">
        <f t="shared" si="94"/>
        <v>MGCristina</v>
      </c>
      <c r="AI1573" s="73">
        <v>3120508</v>
      </c>
    </row>
    <row r="1574" spans="26:35" x14ac:dyDescent="0.25">
      <c r="Z1574" s="73" t="s">
        <v>61</v>
      </c>
      <c r="AA1574" s="73" t="s">
        <v>3736</v>
      </c>
      <c r="AB1574" s="73">
        <v>3120607</v>
      </c>
      <c r="AH1574" s="54" t="str">
        <f t="shared" si="94"/>
        <v>MGCrucilândia</v>
      </c>
      <c r="AI1574" s="73">
        <v>3120607</v>
      </c>
    </row>
    <row r="1575" spans="26:35" x14ac:dyDescent="0.25">
      <c r="Z1575" s="73" t="s">
        <v>61</v>
      </c>
      <c r="AA1575" s="73" t="s">
        <v>3743</v>
      </c>
      <c r="AB1575" s="73">
        <v>3120706</v>
      </c>
      <c r="AH1575" s="54" t="str">
        <f t="shared" si="94"/>
        <v>MGCruzeiro da Fortaleza</v>
      </c>
      <c r="AI1575" s="73">
        <v>3120706</v>
      </c>
    </row>
    <row r="1576" spans="26:35" x14ac:dyDescent="0.25">
      <c r="Z1576" s="73" t="s">
        <v>61</v>
      </c>
      <c r="AA1576" s="73" t="s">
        <v>3750</v>
      </c>
      <c r="AB1576" s="73">
        <v>3120805</v>
      </c>
      <c r="AH1576" s="54" t="str">
        <f t="shared" si="94"/>
        <v>MGCruzília</v>
      </c>
      <c r="AI1576" s="73">
        <v>3120805</v>
      </c>
    </row>
    <row r="1577" spans="26:35" x14ac:dyDescent="0.25">
      <c r="Z1577" s="73" t="s">
        <v>61</v>
      </c>
      <c r="AA1577" s="73" t="s">
        <v>3756</v>
      </c>
      <c r="AB1577" s="73">
        <v>3120839</v>
      </c>
      <c r="AH1577" s="54" t="str">
        <f t="shared" si="94"/>
        <v>MGCuparaque</v>
      </c>
      <c r="AI1577" s="73">
        <v>3120839</v>
      </c>
    </row>
    <row r="1578" spans="26:35" x14ac:dyDescent="0.25">
      <c r="Z1578" s="73" t="s">
        <v>61</v>
      </c>
      <c r="AA1578" s="73" t="s">
        <v>3762</v>
      </c>
      <c r="AB1578" s="73">
        <v>3120870</v>
      </c>
      <c r="AH1578" s="54" t="str">
        <f t="shared" si="94"/>
        <v>MGCurral de Dentro</v>
      </c>
      <c r="AI1578" s="73">
        <v>3120870</v>
      </c>
    </row>
    <row r="1579" spans="26:35" x14ac:dyDescent="0.25">
      <c r="Z1579" s="73" t="s">
        <v>61</v>
      </c>
      <c r="AA1579" s="73" t="s">
        <v>3765</v>
      </c>
      <c r="AB1579" s="73">
        <v>3120904</v>
      </c>
      <c r="AH1579" s="54" t="str">
        <f t="shared" si="94"/>
        <v>MGCurvelo</v>
      </c>
      <c r="AI1579" s="73">
        <v>3120904</v>
      </c>
    </row>
    <row r="1580" spans="26:35" x14ac:dyDescent="0.25">
      <c r="Z1580" s="73" t="s">
        <v>61</v>
      </c>
      <c r="AA1580" s="73" t="s">
        <v>3772</v>
      </c>
      <c r="AB1580" s="73">
        <v>3121001</v>
      </c>
      <c r="AH1580" s="54" t="str">
        <f t="shared" si="94"/>
        <v>MGDatas</v>
      </c>
      <c r="AI1580" s="73">
        <v>3121001</v>
      </c>
    </row>
    <row r="1581" spans="26:35" x14ac:dyDescent="0.25">
      <c r="Z1581" s="73" t="s">
        <v>61</v>
      </c>
      <c r="AA1581" s="73" t="s">
        <v>3778</v>
      </c>
      <c r="AB1581" s="73">
        <v>3121100</v>
      </c>
      <c r="AH1581" s="54" t="str">
        <f t="shared" si="94"/>
        <v>MGDelfim Moreira</v>
      </c>
      <c r="AI1581" s="73">
        <v>3121100</v>
      </c>
    </row>
    <row r="1582" spans="26:35" x14ac:dyDescent="0.25">
      <c r="Z1582" s="73" t="s">
        <v>61</v>
      </c>
      <c r="AA1582" s="73" t="s">
        <v>3785</v>
      </c>
      <c r="AB1582" s="73">
        <v>3121209</v>
      </c>
      <c r="AH1582" s="54" t="str">
        <f t="shared" si="94"/>
        <v>MGDelfinópolis</v>
      </c>
      <c r="AI1582" s="73">
        <v>3121209</v>
      </c>
    </row>
    <row r="1583" spans="26:35" x14ac:dyDescent="0.25">
      <c r="Z1583" s="73" t="s">
        <v>61</v>
      </c>
      <c r="AA1583" s="73" t="s">
        <v>3792</v>
      </c>
      <c r="AB1583" s="73">
        <v>3121258</v>
      </c>
      <c r="AH1583" s="54" t="str">
        <f t="shared" si="94"/>
        <v>MGDelta</v>
      </c>
      <c r="AI1583" s="73">
        <v>3121258</v>
      </c>
    </row>
    <row r="1584" spans="26:35" x14ac:dyDescent="0.25">
      <c r="Z1584" s="73" t="s">
        <v>61</v>
      </c>
      <c r="AA1584" s="73" t="s">
        <v>3799</v>
      </c>
      <c r="AB1584" s="73">
        <v>3121308</v>
      </c>
      <c r="AH1584" s="54" t="str">
        <f t="shared" si="94"/>
        <v>MGDescoberto</v>
      </c>
      <c r="AI1584" s="73">
        <v>3121308</v>
      </c>
    </row>
    <row r="1585" spans="26:35" x14ac:dyDescent="0.25">
      <c r="Z1585" s="73" t="s">
        <v>61</v>
      </c>
      <c r="AA1585" s="73" t="s">
        <v>3806</v>
      </c>
      <c r="AB1585" s="73">
        <v>3121407</v>
      </c>
      <c r="AH1585" s="54" t="str">
        <f t="shared" si="94"/>
        <v>MGDesterro de Entre Rios</v>
      </c>
      <c r="AI1585" s="73">
        <v>3121407</v>
      </c>
    </row>
    <row r="1586" spans="26:35" x14ac:dyDescent="0.25">
      <c r="Z1586" s="73" t="s">
        <v>61</v>
      </c>
      <c r="AA1586" s="73" t="s">
        <v>3812</v>
      </c>
      <c r="AB1586" s="73">
        <v>3121506</v>
      </c>
      <c r="AH1586" s="54" t="str">
        <f t="shared" si="94"/>
        <v>MGDesterro do Melo</v>
      </c>
      <c r="AI1586" s="73">
        <v>3121506</v>
      </c>
    </row>
    <row r="1587" spans="26:35" x14ac:dyDescent="0.25">
      <c r="Z1587" s="73" t="s">
        <v>61</v>
      </c>
      <c r="AA1587" s="73" t="s">
        <v>3819</v>
      </c>
      <c r="AB1587" s="73">
        <v>3121605</v>
      </c>
      <c r="AH1587" s="54" t="str">
        <f t="shared" si="94"/>
        <v>MGDiamantina</v>
      </c>
      <c r="AI1587" s="73">
        <v>3121605</v>
      </c>
    </row>
    <row r="1588" spans="26:35" x14ac:dyDescent="0.25">
      <c r="Z1588" s="73" t="s">
        <v>61</v>
      </c>
      <c r="AA1588" s="73" t="s">
        <v>3826</v>
      </c>
      <c r="AB1588" s="73">
        <v>3121704</v>
      </c>
      <c r="AH1588" s="54" t="str">
        <f t="shared" si="94"/>
        <v>MGDiogo de Vasconcelos</v>
      </c>
      <c r="AI1588" s="73">
        <v>3121704</v>
      </c>
    </row>
    <row r="1589" spans="26:35" x14ac:dyDescent="0.25">
      <c r="Z1589" s="73" t="s">
        <v>61</v>
      </c>
      <c r="AA1589" s="73" t="s">
        <v>3833</v>
      </c>
      <c r="AB1589" s="73">
        <v>3121803</v>
      </c>
      <c r="AH1589" s="54" t="str">
        <f t="shared" si="94"/>
        <v>MGDionísio</v>
      </c>
      <c r="AI1589" s="73">
        <v>3121803</v>
      </c>
    </row>
    <row r="1590" spans="26:35" x14ac:dyDescent="0.25">
      <c r="Z1590" s="73" t="s">
        <v>61</v>
      </c>
      <c r="AA1590" s="73" t="s">
        <v>3839</v>
      </c>
      <c r="AB1590" s="73">
        <v>3121902</v>
      </c>
      <c r="AH1590" s="54" t="str">
        <f t="shared" si="94"/>
        <v>MGDivinésia</v>
      </c>
      <c r="AI1590" s="73">
        <v>3121902</v>
      </c>
    </row>
    <row r="1591" spans="26:35" x14ac:dyDescent="0.25">
      <c r="Z1591" s="73" t="s">
        <v>61</v>
      </c>
      <c r="AA1591" s="73" t="s">
        <v>3846</v>
      </c>
      <c r="AB1591" s="73">
        <v>3122009</v>
      </c>
      <c r="AH1591" s="54" t="str">
        <f t="shared" si="94"/>
        <v>MGDivino</v>
      </c>
      <c r="AI1591" s="73">
        <v>3122009</v>
      </c>
    </row>
    <row r="1592" spans="26:35" x14ac:dyDescent="0.25">
      <c r="Z1592" s="73" t="s">
        <v>61</v>
      </c>
      <c r="AA1592" s="73" t="s">
        <v>3852</v>
      </c>
      <c r="AB1592" s="73">
        <v>3122108</v>
      </c>
      <c r="AH1592" s="54" t="str">
        <f t="shared" si="94"/>
        <v>MGDivino das Laranjeiras</v>
      </c>
      <c r="AI1592" s="73">
        <v>3122108</v>
      </c>
    </row>
    <row r="1593" spans="26:35" x14ac:dyDescent="0.25">
      <c r="Z1593" s="73" t="s">
        <v>61</v>
      </c>
      <c r="AA1593" s="73" t="s">
        <v>3858</v>
      </c>
      <c r="AB1593" s="73">
        <v>3122207</v>
      </c>
      <c r="AH1593" s="54" t="str">
        <f t="shared" si="94"/>
        <v>MGDivinolândia de Minas</v>
      </c>
      <c r="AI1593" s="73">
        <v>3122207</v>
      </c>
    </row>
    <row r="1594" spans="26:35" x14ac:dyDescent="0.25">
      <c r="Z1594" s="73" t="s">
        <v>61</v>
      </c>
      <c r="AA1594" s="73" t="s">
        <v>3864</v>
      </c>
      <c r="AB1594" s="73">
        <v>3122306</v>
      </c>
      <c r="AH1594" s="54" t="str">
        <f t="shared" si="94"/>
        <v>MGDivinópolis</v>
      </c>
      <c r="AI1594" s="73">
        <v>3122306</v>
      </c>
    </row>
    <row r="1595" spans="26:35" x14ac:dyDescent="0.25">
      <c r="Z1595" s="73" t="s">
        <v>61</v>
      </c>
      <c r="AA1595" s="73" t="s">
        <v>3870</v>
      </c>
      <c r="AB1595" s="73">
        <v>3122355</v>
      </c>
      <c r="AH1595" s="54" t="str">
        <f t="shared" si="94"/>
        <v>MGDivisa Alegre</v>
      </c>
      <c r="AI1595" s="73">
        <v>3122355</v>
      </c>
    </row>
    <row r="1596" spans="26:35" x14ac:dyDescent="0.25">
      <c r="Z1596" s="73" t="s">
        <v>61</v>
      </c>
      <c r="AA1596" s="73" t="s">
        <v>3875</v>
      </c>
      <c r="AB1596" s="73">
        <v>3122405</v>
      </c>
      <c r="AH1596" s="54" t="str">
        <f t="shared" si="94"/>
        <v>MGDivisa Nova</v>
      </c>
      <c r="AI1596" s="73">
        <v>3122405</v>
      </c>
    </row>
    <row r="1597" spans="26:35" x14ac:dyDescent="0.25">
      <c r="Z1597" s="73" t="s">
        <v>61</v>
      </c>
      <c r="AA1597" s="73" t="s">
        <v>3880</v>
      </c>
      <c r="AB1597" s="73">
        <v>3122454</v>
      </c>
      <c r="AH1597" s="54" t="str">
        <f t="shared" si="94"/>
        <v>MGDivisópolis</v>
      </c>
      <c r="AI1597" s="73">
        <v>3122454</v>
      </c>
    </row>
    <row r="1598" spans="26:35" x14ac:dyDescent="0.25">
      <c r="Z1598" s="73" t="s">
        <v>61</v>
      </c>
      <c r="AA1598" s="73" t="s">
        <v>3886</v>
      </c>
      <c r="AB1598" s="73">
        <v>3122470</v>
      </c>
      <c r="AH1598" s="54" t="str">
        <f t="shared" si="94"/>
        <v>MGDom Bosco</v>
      </c>
      <c r="AI1598" s="73">
        <v>3122470</v>
      </c>
    </row>
    <row r="1599" spans="26:35" x14ac:dyDescent="0.25">
      <c r="Z1599" s="73" t="s">
        <v>61</v>
      </c>
      <c r="AA1599" s="73" t="s">
        <v>3892</v>
      </c>
      <c r="AB1599" s="73">
        <v>3122504</v>
      </c>
      <c r="AH1599" s="54" t="str">
        <f t="shared" si="94"/>
        <v>MGDom Cavati</v>
      </c>
      <c r="AI1599" s="73">
        <v>3122504</v>
      </c>
    </row>
    <row r="1600" spans="26:35" x14ac:dyDescent="0.25">
      <c r="Z1600" s="73" t="s">
        <v>61</v>
      </c>
      <c r="AA1600" s="73" t="s">
        <v>3898</v>
      </c>
      <c r="AB1600" s="73">
        <v>3122603</v>
      </c>
      <c r="AH1600" s="54" t="str">
        <f t="shared" si="94"/>
        <v>MGDom Joaquim</v>
      </c>
      <c r="AI1600" s="73">
        <v>3122603</v>
      </c>
    </row>
    <row r="1601" spans="26:35" x14ac:dyDescent="0.25">
      <c r="Z1601" s="73" t="s">
        <v>61</v>
      </c>
      <c r="AA1601" s="73" t="s">
        <v>3904</v>
      </c>
      <c r="AB1601" s="73">
        <v>3122702</v>
      </c>
      <c r="AH1601" s="54" t="str">
        <f t="shared" si="94"/>
        <v>MGDom Silvério</v>
      </c>
      <c r="AI1601" s="73">
        <v>3122702</v>
      </c>
    </row>
    <row r="1602" spans="26:35" x14ac:dyDescent="0.25">
      <c r="Z1602" s="73" t="s">
        <v>61</v>
      </c>
      <c r="AA1602" s="73" t="s">
        <v>3910</v>
      </c>
      <c r="AB1602" s="73">
        <v>3122801</v>
      </c>
      <c r="AH1602" s="54" t="str">
        <f t="shared" si="94"/>
        <v>MGDom Viçoso</v>
      </c>
      <c r="AI1602" s="73">
        <v>3122801</v>
      </c>
    </row>
    <row r="1603" spans="26:35" x14ac:dyDescent="0.25">
      <c r="Z1603" s="73" t="s">
        <v>61</v>
      </c>
      <c r="AA1603" s="73" t="s">
        <v>3915</v>
      </c>
      <c r="AB1603" s="73">
        <v>3122900</v>
      </c>
      <c r="AH1603" s="54" t="str">
        <f t="shared" ref="AH1603:AH1666" si="95">CONCATENATE(Z1603,AA1603)</f>
        <v>MGDona Eusébia</v>
      </c>
      <c r="AI1603" s="73">
        <v>3122900</v>
      </c>
    </row>
    <row r="1604" spans="26:35" x14ac:dyDescent="0.25">
      <c r="Z1604" s="73" t="s">
        <v>61</v>
      </c>
      <c r="AA1604" s="73" t="s">
        <v>3921</v>
      </c>
      <c r="AB1604" s="73">
        <v>3123007</v>
      </c>
      <c r="AH1604" s="54" t="str">
        <f t="shared" si="95"/>
        <v>MGDores de Campos</v>
      </c>
      <c r="AI1604" s="73">
        <v>3123007</v>
      </c>
    </row>
    <row r="1605" spans="26:35" x14ac:dyDescent="0.25">
      <c r="Z1605" s="73" t="s">
        <v>61</v>
      </c>
      <c r="AA1605" s="73" t="s">
        <v>3927</v>
      </c>
      <c r="AB1605" s="73">
        <v>3123106</v>
      </c>
      <c r="AH1605" s="54" t="str">
        <f t="shared" si="95"/>
        <v>MGDores de Guanhães</v>
      </c>
      <c r="AI1605" s="73">
        <v>3123106</v>
      </c>
    </row>
    <row r="1606" spans="26:35" x14ac:dyDescent="0.25">
      <c r="Z1606" s="73" t="s">
        <v>61</v>
      </c>
      <c r="AA1606" s="73" t="s">
        <v>3933</v>
      </c>
      <c r="AB1606" s="73">
        <v>3123205</v>
      </c>
      <c r="AH1606" s="54" t="str">
        <f t="shared" si="95"/>
        <v>MGDores do Indaiá</v>
      </c>
      <c r="AI1606" s="73">
        <v>3123205</v>
      </c>
    </row>
    <row r="1607" spans="26:35" x14ac:dyDescent="0.25">
      <c r="Z1607" s="73" t="s">
        <v>61</v>
      </c>
      <c r="AA1607" s="73" t="s">
        <v>3939</v>
      </c>
      <c r="AB1607" s="73">
        <v>3123304</v>
      </c>
      <c r="AH1607" s="54" t="str">
        <f t="shared" si="95"/>
        <v>MGDores do Turvo</v>
      </c>
      <c r="AI1607" s="73">
        <v>3123304</v>
      </c>
    </row>
    <row r="1608" spans="26:35" x14ac:dyDescent="0.25">
      <c r="Z1608" s="73" t="s">
        <v>61</v>
      </c>
      <c r="AA1608" s="73" t="s">
        <v>3945</v>
      </c>
      <c r="AB1608" s="73">
        <v>3123403</v>
      </c>
      <c r="AH1608" s="54" t="str">
        <f t="shared" si="95"/>
        <v>MGDoresópolis</v>
      </c>
      <c r="AI1608" s="73">
        <v>3123403</v>
      </c>
    </row>
    <row r="1609" spans="26:35" x14ac:dyDescent="0.25">
      <c r="Z1609" s="73" t="s">
        <v>61</v>
      </c>
      <c r="AA1609" s="73" t="s">
        <v>3951</v>
      </c>
      <c r="AB1609" s="73">
        <v>3123502</v>
      </c>
      <c r="AH1609" s="54" t="str">
        <f t="shared" si="95"/>
        <v>MGDouradoquara</v>
      </c>
      <c r="AI1609" s="73">
        <v>3123502</v>
      </c>
    </row>
    <row r="1610" spans="26:35" x14ac:dyDescent="0.25">
      <c r="Z1610" s="73" t="s">
        <v>61</v>
      </c>
      <c r="AA1610" s="73" t="s">
        <v>3957</v>
      </c>
      <c r="AB1610" s="73">
        <v>3123528</v>
      </c>
      <c r="AH1610" s="54" t="str">
        <f t="shared" si="95"/>
        <v>MGDurandé</v>
      </c>
      <c r="AI1610" s="73">
        <v>3123528</v>
      </c>
    </row>
    <row r="1611" spans="26:35" x14ac:dyDescent="0.25">
      <c r="Z1611" s="73" t="s">
        <v>61</v>
      </c>
      <c r="AA1611" s="73" t="s">
        <v>3962</v>
      </c>
      <c r="AB1611" s="73">
        <v>3123601</v>
      </c>
      <c r="AH1611" s="54" t="str">
        <f t="shared" si="95"/>
        <v>MGElói Mendes</v>
      </c>
      <c r="AI1611" s="73">
        <v>3123601</v>
      </c>
    </row>
    <row r="1612" spans="26:35" x14ac:dyDescent="0.25">
      <c r="Z1612" s="73" t="s">
        <v>61</v>
      </c>
      <c r="AA1612" s="73" t="s">
        <v>3968</v>
      </c>
      <c r="AB1612" s="73">
        <v>3123700</v>
      </c>
      <c r="AH1612" s="54" t="str">
        <f t="shared" si="95"/>
        <v>MGEngenheiro Caldas</v>
      </c>
      <c r="AI1612" s="73">
        <v>3123700</v>
      </c>
    </row>
    <row r="1613" spans="26:35" x14ac:dyDescent="0.25">
      <c r="Z1613" s="73" t="s">
        <v>61</v>
      </c>
      <c r="AA1613" s="73" t="s">
        <v>3973</v>
      </c>
      <c r="AB1613" s="73">
        <v>3123809</v>
      </c>
      <c r="AH1613" s="54" t="str">
        <f t="shared" si="95"/>
        <v>MGEngenheiro Navarro</v>
      </c>
      <c r="AI1613" s="73">
        <v>3123809</v>
      </c>
    </row>
    <row r="1614" spans="26:35" x14ac:dyDescent="0.25">
      <c r="Z1614" s="73" t="s">
        <v>61</v>
      </c>
      <c r="AA1614" s="73" t="s">
        <v>3978</v>
      </c>
      <c r="AB1614" s="73">
        <v>3123858</v>
      </c>
      <c r="AH1614" s="54" t="str">
        <f t="shared" si="95"/>
        <v>MGEntre Folhas</v>
      </c>
      <c r="AI1614" s="73">
        <v>3123858</v>
      </c>
    </row>
    <row r="1615" spans="26:35" x14ac:dyDescent="0.25">
      <c r="Z1615" s="73" t="s">
        <v>61</v>
      </c>
      <c r="AA1615" s="73" t="s">
        <v>3984</v>
      </c>
      <c r="AB1615" s="73">
        <v>3123908</v>
      </c>
      <c r="AH1615" s="54" t="str">
        <f t="shared" si="95"/>
        <v>MGEntre Rios de Minas</v>
      </c>
      <c r="AI1615" s="73">
        <v>3123908</v>
      </c>
    </row>
    <row r="1616" spans="26:35" x14ac:dyDescent="0.25">
      <c r="Z1616" s="73" t="s">
        <v>61</v>
      </c>
      <c r="AA1616" s="73" t="s">
        <v>3990</v>
      </c>
      <c r="AB1616" s="73">
        <v>3124005</v>
      </c>
      <c r="AH1616" s="54" t="str">
        <f t="shared" si="95"/>
        <v>MGErvália</v>
      </c>
      <c r="AI1616" s="73">
        <v>3124005</v>
      </c>
    </row>
    <row r="1617" spans="26:35" x14ac:dyDescent="0.25">
      <c r="Z1617" s="73" t="s">
        <v>61</v>
      </c>
      <c r="AA1617" s="73" t="s">
        <v>3995</v>
      </c>
      <c r="AB1617" s="73">
        <v>3124104</v>
      </c>
      <c r="AH1617" s="54" t="str">
        <f t="shared" si="95"/>
        <v>MGEsmeraldas</v>
      </c>
      <c r="AI1617" s="73">
        <v>3124104</v>
      </c>
    </row>
    <row r="1618" spans="26:35" x14ac:dyDescent="0.25">
      <c r="Z1618" s="73" t="s">
        <v>61</v>
      </c>
      <c r="AA1618" s="73" t="s">
        <v>4000</v>
      </c>
      <c r="AB1618" s="73">
        <v>3124203</v>
      </c>
      <c r="AH1618" s="54" t="str">
        <f t="shared" si="95"/>
        <v>MGEspera Feliz</v>
      </c>
      <c r="AI1618" s="73">
        <v>3124203</v>
      </c>
    </row>
    <row r="1619" spans="26:35" x14ac:dyDescent="0.25">
      <c r="Z1619" s="73" t="s">
        <v>61</v>
      </c>
      <c r="AA1619" s="73" t="s">
        <v>4006</v>
      </c>
      <c r="AB1619" s="73">
        <v>3124302</v>
      </c>
      <c r="AH1619" s="54" t="str">
        <f t="shared" si="95"/>
        <v>MGEspinosa</v>
      </c>
      <c r="AI1619" s="73">
        <v>3124302</v>
      </c>
    </row>
    <row r="1620" spans="26:35" x14ac:dyDescent="0.25">
      <c r="Z1620" s="73" t="s">
        <v>61</v>
      </c>
      <c r="AA1620" s="73" t="s">
        <v>4012</v>
      </c>
      <c r="AB1620" s="73">
        <v>3124401</v>
      </c>
      <c r="AH1620" s="54" t="str">
        <f t="shared" si="95"/>
        <v>MGEspírito Santo do Dourado</v>
      </c>
      <c r="AI1620" s="73">
        <v>3124401</v>
      </c>
    </row>
    <row r="1621" spans="26:35" x14ac:dyDescent="0.25">
      <c r="Z1621" s="73" t="s">
        <v>61</v>
      </c>
      <c r="AA1621" s="73" t="s">
        <v>4018</v>
      </c>
      <c r="AB1621" s="73">
        <v>3124500</v>
      </c>
      <c r="AH1621" s="54" t="str">
        <f t="shared" si="95"/>
        <v>MGEstiva</v>
      </c>
      <c r="AI1621" s="73">
        <v>3124500</v>
      </c>
    </row>
    <row r="1622" spans="26:35" x14ac:dyDescent="0.25">
      <c r="Z1622" s="73" t="s">
        <v>61</v>
      </c>
      <c r="AA1622" s="73" t="s">
        <v>4023</v>
      </c>
      <c r="AB1622" s="73">
        <v>3124609</v>
      </c>
      <c r="AH1622" s="54" t="str">
        <f t="shared" si="95"/>
        <v>MGEstrela Dalva</v>
      </c>
      <c r="AI1622" s="73">
        <v>3124609</v>
      </c>
    </row>
    <row r="1623" spans="26:35" x14ac:dyDescent="0.25">
      <c r="Z1623" s="73" t="s">
        <v>61</v>
      </c>
      <c r="AA1623" s="73" t="s">
        <v>4029</v>
      </c>
      <c r="AB1623" s="73">
        <v>3124708</v>
      </c>
      <c r="AH1623" s="54" t="str">
        <f t="shared" si="95"/>
        <v>MGEstrela do Indaiá</v>
      </c>
      <c r="AI1623" s="73">
        <v>3124708</v>
      </c>
    </row>
    <row r="1624" spans="26:35" x14ac:dyDescent="0.25">
      <c r="Z1624" s="73" t="s">
        <v>61</v>
      </c>
      <c r="AA1624" s="73" t="s">
        <v>4035</v>
      </c>
      <c r="AB1624" s="73">
        <v>3124807</v>
      </c>
      <c r="AH1624" s="54" t="str">
        <f t="shared" si="95"/>
        <v>MGEstrela do Sul</v>
      </c>
      <c r="AI1624" s="73">
        <v>3124807</v>
      </c>
    </row>
    <row r="1625" spans="26:35" x14ac:dyDescent="0.25">
      <c r="Z1625" s="73" t="s">
        <v>61</v>
      </c>
      <c r="AA1625" s="73" t="s">
        <v>4040</v>
      </c>
      <c r="AB1625" s="73">
        <v>3124906</v>
      </c>
      <c r="AH1625" s="54" t="str">
        <f t="shared" si="95"/>
        <v>MGEugenópolis</v>
      </c>
      <c r="AI1625" s="73">
        <v>3124906</v>
      </c>
    </row>
    <row r="1626" spans="26:35" x14ac:dyDescent="0.25">
      <c r="Z1626" s="73" t="s">
        <v>61</v>
      </c>
      <c r="AA1626" s="73" t="s">
        <v>4046</v>
      </c>
      <c r="AB1626" s="73">
        <v>3125002</v>
      </c>
      <c r="AH1626" s="54" t="str">
        <f t="shared" si="95"/>
        <v>MGEwbank da Câmara</v>
      </c>
      <c r="AI1626" s="73">
        <v>3125002</v>
      </c>
    </row>
    <row r="1627" spans="26:35" x14ac:dyDescent="0.25">
      <c r="Z1627" s="73" t="s">
        <v>61</v>
      </c>
      <c r="AA1627" s="73" t="s">
        <v>4052</v>
      </c>
      <c r="AB1627" s="73">
        <v>3125101</v>
      </c>
      <c r="AH1627" s="54" t="str">
        <f t="shared" si="95"/>
        <v>MGExtrema</v>
      </c>
      <c r="AI1627" s="73">
        <v>3125101</v>
      </c>
    </row>
    <row r="1628" spans="26:35" x14ac:dyDescent="0.25">
      <c r="Z1628" s="73" t="s">
        <v>61</v>
      </c>
      <c r="AA1628" s="73" t="s">
        <v>4057</v>
      </c>
      <c r="AB1628" s="73">
        <v>3125200</v>
      </c>
      <c r="AH1628" s="54" t="str">
        <f t="shared" si="95"/>
        <v>MGFama</v>
      </c>
      <c r="AI1628" s="73">
        <v>3125200</v>
      </c>
    </row>
    <row r="1629" spans="26:35" x14ac:dyDescent="0.25">
      <c r="Z1629" s="73" t="s">
        <v>61</v>
      </c>
      <c r="AA1629" s="73" t="s">
        <v>4063</v>
      </c>
      <c r="AB1629" s="73">
        <v>3125309</v>
      </c>
      <c r="AH1629" s="54" t="str">
        <f t="shared" si="95"/>
        <v>MGFaria Lemos</v>
      </c>
      <c r="AI1629" s="73">
        <v>3125309</v>
      </c>
    </row>
    <row r="1630" spans="26:35" x14ac:dyDescent="0.25">
      <c r="Z1630" s="73" t="s">
        <v>61</v>
      </c>
      <c r="AA1630" s="73" t="s">
        <v>4069</v>
      </c>
      <c r="AB1630" s="73">
        <v>3125408</v>
      </c>
      <c r="AH1630" s="54" t="str">
        <f t="shared" si="95"/>
        <v>MGFelício dos Santos</v>
      </c>
      <c r="AI1630" s="73">
        <v>3125408</v>
      </c>
    </row>
    <row r="1631" spans="26:35" x14ac:dyDescent="0.25">
      <c r="Z1631" s="73" t="s">
        <v>61</v>
      </c>
      <c r="AA1631" s="73" t="s">
        <v>4075</v>
      </c>
      <c r="AB1631" s="73">
        <v>3125606</v>
      </c>
      <c r="AH1631" s="54" t="str">
        <f t="shared" si="95"/>
        <v>MGFelisburgo</v>
      </c>
      <c r="AI1631" s="73">
        <v>3125606</v>
      </c>
    </row>
    <row r="1632" spans="26:35" x14ac:dyDescent="0.25">
      <c r="Z1632" s="73" t="s">
        <v>61</v>
      </c>
      <c r="AA1632" s="73" t="s">
        <v>4080</v>
      </c>
      <c r="AB1632" s="73">
        <v>3125705</v>
      </c>
      <c r="AH1632" s="54" t="str">
        <f t="shared" si="95"/>
        <v>MGFelixlândia</v>
      </c>
      <c r="AI1632" s="73">
        <v>3125705</v>
      </c>
    </row>
    <row r="1633" spans="26:35" x14ac:dyDescent="0.25">
      <c r="Z1633" s="73" t="s">
        <v>61</v>
      </c>
      <c r="AA1633" s="73" t="s">
        <v>4086</v>
      </c>
      <c r="AB1633" s="73">
        <v>3125804</v>
      </c>
      <c r="AH1633" s="54" t="str">
        <f t="shared" si="95"/>
        <v>MGFernandes Tourinho</v>
      </c>
      <c r="AI1633" s="73">
        <v>3125804</v>
      </c>
    </row>
    <row r="1634" spans="26:35" x14ac:dyDescent="0.25">
      <c r="Z1634" s="73" t="s">
        <v>61</v>
      </c>
      <c r="AA1634" s="73" t="s">
        <v>4091</v>
      </c>
      <c r="AB1634" s="73">
        <v>3125903</v>
      </c>
      <c r="AH1634" s="54" t="str">
        <f t="shared" si="95"/>
        <v>MGFerros</v>
      </c>
      <c r="AI1634" s="73">
        <v>3125903</v>
      </c>
    </row>
    <row r="1635" spans="26:35" x14ac:dyDescent="0.25">
      <c r="Z1635" s="73" t="s">
        <v>61</v>
      </c>
      <c r="AA1635" s="73" t="s">
        <v>4097</v>
      </c>
      <c r="AB1635" s="73">
        <v>3125952</v>
      </c>
      <c r="AH1635" s="54" t="str">
        <f t="shared" si="95"/>
        <v>MGFervedouro</v>
      </c>
      <c r="AI1635" s="73">
        <v>3125952</v>
      </c>
    </row>
    <row r="1636" spans="26:35" x14ac:dyDescent="0.25">
      <c r="Z1636" s="73" t="s">
        <v>61</v>
      </c>
      <c r="AA1636" s="73" t="s">
        <v>4103</v>
      </c>
      <c r="AB1636" s="73">
        <v>3126000</v>
      </c>
      <c r="AH1636" s="54" t="str">
        <f t="shared" si="95"/>
        <v>MGFlorestal</v>
      </c>
      <c r="AI1636" s="73">
        <v>3126000</v>
      </c>
    </row>
    <row r="1637" spans="26:35" x14ac:dyDescent="0.25">
      <c r="Z1637" s="73" t="s">
        <v>61</v>
      </c>
      <c r="AA1637" s="73" t="s">
        <v>4109</v>
      </c>
      <c r="AB1637" s="73">
        <v>3126109</v>
      </c>
      <c r="AH1637" s="54" t="str">
        <f t="shared" si="95"/>
        <v>MGFormiga</v>
      </c>
      <c r="AI1637" s="73">
        <v>3126109</v>
      </c>
    </row>
    <row r="1638" spans="26:35" x14ac:dyDescent="0.25">
      <c r="Z1638" s="73" t="s">
        <v>61</v>
      </c>
      <c r="AA1638" s="73" t="s">
        <v>2026</v>
      </c>
      <c r="AB1638" s="73">
        <v>3126208</v>
      </c>
      <c r="AH1638" s="54" t="str">
        <f t="shared" si="95"/>
        <v>MGFormoso</v>
      </c>
      <c r="AI1638" s="73">
        <v>3126208</v>
      </c>
    </row>
    <row r="1639" spans="26:35" x14ac:dyDescent="0.25">
      <c r="Z1639" s="73" t="s">
        <v>61</v>
      </c>
      <c r="AA1639" s="73" t="s">
        <v>4120</v>
      </c>
      <c r="AB1639" s="73">
        <v>3126307</v>
      </c>
      <c r="AH1639" s="54" t="str">
        <f t="shared" si="95"/>
        <v>MGFortaleza de Minas</v>
      </c>
      <c r="AI1639" s="73">
        <v>3126307</v>
      </c>
    </row>
    <row r="1640" spans="26:35" x14ac:dyDescent="0.25">
      <c r="Z1640" s="73" t="s">
        <v>61</v>
      </c>
      <c r="AA1640" s="73" t="s">
        <v>4126</v>
      </c>
      <c r="AB1640" s="73">
        <v>3126406</v>
      </c>
      <c r="AH1640" s="54" t="str">
        <f t="shared" si="95"/>
        <v>MGFortuna de Minas</v>
      </c>
      <c r="AI1640" s="73">
        <v>3126406</v>
      </c>
    </row>
    <row r="1641" spans="26:35" x14ac:dyDescent="0.25">
      <c r="Z1641" s="73" t="s">
        <v>61</v>
      </c>
      <c r="AA1641" s="73" t="s">
        <v>4132</v>
      </c>
      <c r="AB1641" s="73">
        <v>3126505</v>
      </c>
      <c r="AH1641" s="54" t="str">
        <f t="shared" si="95"/>
        <v>MGFrancisco Badaró</v>
      </c>
      <c r="AI1641" s="73">
        <v>3126505</v>
      </c>
    </row>
    <row r="1642" spans="26:35" x14ac:dyDescent="0.25">
      <c r="Z1642" s="73" t="s">
        <v>61</v>
      </c>
      <c r="AA1642" s="73" t="s">
        <v>4138</v>
      </c>
      <c r="AB1642" s="73">
        <v>3126604</v>
      </c>
      <c r="AH1642" s="54" t="str">
        <f t="shared" si="95"/>
        <v>MGFrancisco Dumont</v>
      </c>
      <c r="AI1642" s="73">
        <v>3126604</v>
      </c>
    </row>
    <row r="1643" spans="26:35" x14ac:dyDescent="0.25">
      <c r="Z1643" s="73" t="s">
        <v>61</v>
      </c>
      <c r="AA1643" s="73" t="s">
        <v>4143</v>
      </c>
      <c r="AB1643" s="73">
        <v>3126703</v>
      </c>
      <c r="AH1643" s="54" t="str">
        <f t="shared" si="95"/>
        <v>MGFrancisco Sá</v>
      </c>
      <c r="AI1643" s="73">
        <v>3126703</v>
      </c>
    </row>
    <row r="1644" spans="26:35" x14ac:dyDescent="0.25">
      <c r="Z1644" s="73" t="s">
        <v>61</v>
      </c>
      <c r="AA1644" s="73" t="s">
        <v>4148</v>
      </c>
      <c r="AB1644" s="73">
        <v>3126752</v>
      </c>
      <c r="AH1644" s="54" t="str">
        <f t="shared" si="95"/>
        <v>MGFranciscópolis</v>
      </c>
      <c r="AI1644" s="73">
        <v>3126752</v>
      </c>
    </row>
    <row r="1645" spans="26:35" x14ac:dyDescent="0.25">
      <c r="Z1645" s="73" t="s">
        <v>61</v>
      </c>
      <c r="AA1645" s="73" t="s">
        <v>4153</v>
      </c>
      <c r="AB1645" s="73">
        <v>3126802</v>
      </c>
      <c r="AH1645" s="54" t="str">
        <f t="shared" si="95"/>
        <v>MGFrei Gaspar</v>
      </c>
      <c r="AI1645" s="73">
        <v>3126802</v>
      </c>
    </row>
    <row r="1646" spans="26:35" x14ac:dyDescent="0.25">
      <c r="Z1646" s="73" t="s">
        <v>61</v>
      </c>
      <c r="AA1646" s="73" t="s">
        <v>4158</v>
      </c>
      <c r="AB1646" s="73">
        <v>3126901</v>
      </c>
      <c r="AH1646" s="54" t="str">
        <f t="shared" si="95"/>
        <v>MGFrei Inocêncio</v>
      </c>
      <c r="AI1646" s="73">
        <v>3126901</v>
      </c>
    </row>
    <row r="1647" spans="26:35" x14ac:dyDescent="0.25">
      <c r="Z1647" s="73" t="s">
        <v>61</v>
      </c>
      <c r="AA1647" s="73" t="s">
        <v>4163</v>
      </c>
      <c r="AB1647" s="73">
        <v>3126950</v>
      </c>
      <c r="AH1647" s="54" t="str">
        <f t="shared" si="95"/>
        <v>MGFrei Lagonegro</v>
      </c>
      <c r="AI1647" s="73">
        <v>3126950</v>
      </c>
    </row>
    <row r="1648" spans="26:35" x14ac:dyDescent="0.25">
      <c r="Z1648" s="73" t="s">
        <v>61</v>
      </c>
      <c r="AA1648" s="73" t="s">
        <v>4168</v>
      </c>
      <c r="AB1648" s="73">
        <v>3127008</v>
      </c>
      <c r="AH1648" s="54" t="str">
        <f t="shared" si="95"/>
        <v>MGFronteira</v>
      </c>
      <c r="AI1648" s="73">
        <v>3127008</v>
      </c>
    </row>
    <row r="1649" spans="26:35" x14ac:dyDescent="0.25">
      <c r="Z1649" s="73" t="s">
        <v>61</v>
      </c>
      <c r="AA1649" s="73" t="s">
        <v>4173</v>
      </c>
      <c r="AB1649" s="73">
        <v>3127057</v>
      </c>
      <c r="AH1649" s="54" t="str">
        <f t="shared" si="95"/>
        <v>MGFronteira dos Vales</v>
      </c>
      <c r="AI1649" s="73">
        <v>3127057</v>
      </c>
    </row>
    <row r="1650" spans="26:35" x14ac:dyDescent="0.25">
      <c r="Z1650" s="73" t="s">
        <v>61</v>
      </c>
      <c r="AA1650" s="73" t="s">
        <v>4178</v>
      </c>
      <c r="AB1650" s="73">
        <v>3127073</v>
      </c>
      <c r="AH1650" s="54" t="str">
        <f t="shared" si="95"/>
        <v>MGFruta de Leite</v>
      </c>
      <c r="AI1650" s="73">
        <v>3127073</v>
      </c>
    </row>
    <row r="1651" spans="26:35" x14ac:dyDescent="0.25">
      <c r="Z1651" s="73" t="s">
        <v>61</v>
      </c>
      <c r="AA1651" s="73" t="s">
        <v>4183</v>
      </c>
      <c r="AB1651" s="73">
        <v>3127107</v>
      </c>
      <c r="AH1651" s="54" t="str">
        <f t="shared" si="95"/>
        <v>MGFrutal</v>
      </c>
      <c r="AI1651" s="73">
        <v>3127107</v>
      </c>
    </row>
    <row r="1652" spans="26:35" x14ac:dyDescent="0.25">
      <c r="Z1652" s="73" t="s">
        <v>61</v>
      </c>
      <c r="AA1652" s="73" t="s">
        <v>4188</v>
      </c>
      <c r="AB1652" s="73">
        <v>3127206</v>
      </c>
      <c r="AH1652" s="54" t="str">
        <f t="shared" si="95"/>
        <v>MGFunilândia</v>
      </c>
      <c r="AI1652" s="73">
        <v>3127206</v>
      </c>
    </row>
    <row r="1653" spans="26:35" x14ac:dyDescent="0.25">
      <c r="Z1653" s="73" t="s">
        <v>61</v>
      </c>
      <c r="AA1653" s="73" t="s">
        <v>4192</v>
      </c>
      <c r="AB1653" s="73">
        <v>3127305</v>
      </c>
      <c r="AH1653" s="54" t="str">
        <f t="shared" si="95"/>
        <v>MGGaliléia</v>
      </c>
      <c r="AI1653" s="73">
        <v>3127305</v>
      </c>
    </row>
    <row r="1654" spans="26:35" x14ac:dyDescent="0.25">
      <c r="Z1654" s="73" t="s">
        <v>61</v>
      </c>
      <c r="AA1654" s="73" t="s">
        <v>4197</v>
      </c>
      <c r="AB1654" s="73">
        <v>3127339</v>
      </c>
      <c r="AH1654" s="54" t="str">
        <f t="shared" si="95"/>
        <v>MGGameleiras</v>
      </c>
      <c r="AI1654" s="73">
        <v>3127339</v>
      </c>
    </row>
    <row r="1655" spans="26:35" x14ac:dyDescent="0.25">
      <c r="Z1655" s="73" t="s">
        <v>61</v>
      </c>
      <c r="AA1655" s="73" t="s">
        <v>4202</v>
      </c>
      <c r="AB1655" s="73">
        <v>3127354</v>
      </c>
      <c r="AH1655" s="54" t="str">
        <f t="shared" si="95"/>
        <v>MGGlaucilândia</v>
      </c>
      <c r="AI1655" s="73">
        <v>3127354</v>
      </c>
    </row>
    <row r="1656" spans="26:35" x14ac:dyDescent="0.25">
      <c r="Z1656" s="73" t="s">
        <v>61</v>
      </c>
      <c r="AA1656" s="73" t="s">
        <v>4207</v>
      </c>
      <c r="AB1656" s="73">
        <v>3127370</v>
      </c>
      <c r="AH1656" s="54" t="str">
        <f t="shared" si="95"/>
        <v>MGGoiabeira</v>
      </c>
      <c r="AI1656" s="73">
        <v>3127370</v>
      </c>
    </row>
    <row r="1657" spans="26:35" x14ac:dyDescent="0.25">
      <c r="Z1657" s="73" t="s">
        <v>61</v>
      </c>
      <c r="AA1657" s="73" t="s">
        <v>4212</v>
      </c>
      <c r="AB1657" s="73">
        <v>3127388</v>
      </c>
      <c r="AH1657" s="54" t="str">
        <f t="shared" si="95"/>
        <v>MGGoianá</v>
      </c>
      <c r="AI1657" s="73">
        <v>3127388</v>
      </c>
    </row>
    <row r="1658" spans="26:35" x14ac:dyDescent="0.25">
      <c r="Z1658" s="73" t="s">
        <v>61</v>
      </c>
      <c r="AA1658" s="73" t="s">
        <v>4217</v>
      </c>
      <c r="AB1658" s="73">
        <v>3127404</v>
      </c>
      <c r="AH1658" s="54" t="str">
        <f t="shared" si="95"/>
        <v>MGGonçalves</v>
      </c>
      <c r="AI1658" s="73">
        <v>3127404</v>
      </c>
    </row>
    <row r="1659" spans="26:35" x14ac:dyDescent="0.25">
      <c r="Z1659" s="73" t="s">
        <v>61</v>
      </c>
      <c r="AA1659" s="73" t="s">
        <v>4221</v>
      </c>
      <c r="AB1659" s="73">
        <v>3127503</v>
      </c>
      <c r="AH1659" s="54" t="str">
        <f t="shared" si="95"/>
        <v>MGGonzaga</v>
      </c>
      <c r="AI1659" s="73">
        <v>3127503</v>
      </c>
    </row>
    <row r="1660" spans="26:35" x14ac:dyDescent="0.25">
      <c r="Z1660" s="73" t="s">
        <v>61</v>
      </c>
      <c r="AA1660" s="73" t="s">
        <v>4225</v>
      </c>
      <c r="AB1660" s="73">
        <v>3127602</v>
      </c>
      <c r="AH1660" s="54" t="str">
        <f t="shared" si="95"/>
        <v>MGGouveia</v>
      </c>
      <c r="AI1660" s="73">
        <v>3127602</v>
      </c>
    </row>
    <row r="1661" spans="26:35" x14ac:dyDescent="0.25">
      <c r="Z1661" s="73" t="s">
        <v>61</v>
      </c>
      <c r="AA1661" s="73" t="s">
        <v>4230</v>
      </c>
      <c r="AB1661" s="73">
        <v>3127701</v>
      </c>
      <c r="AH1661" s="54" t="str">
        <f t="shared" si="95"/>
        <v>MGGovernador Valadares</v>
      </c>
      <c r="AI1661" s="73">
        <v>3127701</v>
      </c>
    </row>
    <row r="1662" spans="26:35" x14ac:dyDescent="0.25">
      <c r="Z1662" s="73" t="s">
        <v>61</v>
      </c>
      <c r="AA1662" s="73" t="s">
        <v>4235</v>
      </c>
      <c r="AB1662" s="73">
        <v>3127800</v>
      </c>
      <c r="AH1662" s="54" t="str">
        <f t="shared" si="95"/>
        <v>MGGrão Mogol</v>
      </c>
      <c r="AI1662" s="73">
        <v>3127800</v>
      </c>
    </row>
    <row r="1663" spans="26:35" x14ac:dyDescent="0.25">
      <c r="Z1663" s="73" t="s">
        <v>61</v>
      </c>
      <c r="AA1663" s="73" t="s">
        <v>4239</v>
      </c>
      <c r="AB1663" s="73">
        <v>3127909</v>
      </c>
      <c r="AH1663" s="54" t="str">
        <f t="shared" si="95"/>
        <v>MGGrupiara</v>
      </c>
      <c r="AI1663" s="73">
        <v>3127909</v>
      </c>
    </row>
    <row r="1664" spans="26:35" x14ac:dyDescent="0.25">
      <c r="Z1664" s="73" t="s">
        <v>61</v>
      </c>
      <c r="AA1664" s="73" t="s">
        <v>4244</v>
      </c>
      <c r="AB1664" s="73">
        <v>3128006</v>
      </c>
      <c r="AH1664" s="54" t="str">
        <f t="shared" si="95"/>
        <v>MGGuanhães</v>
      </c>
      <c r="AI1664" s="73">
        <v>3128006</v>
      </c>
    </row>
    <row r="1665" spans="26:35" x14ac:dyDescent="0.25">
      <c r="Z1665" s="73" t="s">
        <v>61</v>
      </c>
      <c r="AA1665" s="73" t="s">
        <v>4249</v>
      </c>
      <c r="AB1665" s="73">
        <v>3128105</v>
      </c>
      <c r="AH1665" s="54" t="str">
        <f t="shared" si="95"/>
        <v>MGGuapé</v>
      </c>
      <c r="AI1665" s="73">
        <v>3128105</v>
      </c>
    </row>
    <row r="1666" spans="26:35" x14ac:dyDescent="0.25">
      <c r="Z1666" s="73" t="s">
        <v>61</v>
      </c>
      <c r="AA1666" s="73" t="s">
        <v>2250</v>
      </c>
      <c r="AB1666" s="73">
        <v>3128204</v>
      </c>
      <c r="AH1666" s="54" t="str">
        <f t="shared" si="95"/>
        <v>MGGuaraciaba</v>
      </c>
      <c r="AI1666" s="73">
        <v>3128204</v>
      </c>
    </row>
    <row r="1667" spans="26:35" x14ac:dyDescent="0.25">
      <c r="Z1667" s="73" t="s">
        <v>61</v>
      </c>
      <c r="AA1667" s="73" t="s">
        <v>4258</v>
      </c>
      <c r="AB1667" s="73">
        <v>3128253</v>
      </c>
      <c r="AH1667" s="54" t="str">
        <f t="shared" ref="AH1667:AH1730" si="96">CONCATENATE(Z1667,AA1667)</f>
        <v>MGGuaraciama</v>
      </c>
      <c r="AI1667" s="73">
        <v>3128253</v>
      </c>
    </row>
    <row r="1668" spans="26:35" x14ac:dyDescent="0.25">
      <c r="Z1668" s="73" t="s">
        <v>61</v>
      </c>
      <c r="AA1668" s="73" t="s">
        <v>4262</v>
      </c>
      <c r="AB1668" s="73">
        <v>3128303</v>
      </c>
      <c r="AH1668" s="54" t="str">
        <f t="shared" si="96"/>
        <v>MGGuaranésia</v>
      </c>
      <c r="AI1668" s="73">
        <v>3128303</v>
      </c>
    </row>
    <row r="1669" spans="26:35" x14ac:dyDescent="0.25">
      <c r="Z1669" s="73" t="s">
        <v>61</v>
      </c>
      <c r="AA1669" s="73" t="s">
        <v>4267</v>
      </c>
      <c r="AB1669" s="73">
        <v>3128402</v>
      </c>
      <c r="AH1669" s="54" t="str">
        <f t="shared" si="96"/>
        <v>MGGuarani</v>
      </c>
      <c r="AI1669" s="73">
        <v>3128402</v>
      </c>
    </row>
    <row r="1670" spans="26:35" x14ac:dyDescent="0.25">
      <c r="Z1670" s="73" t="s">
        <v>61</v>
      </c>
      <c r="AA1670" s="73" t="s">
        <v>4272</v>
      </c>
      <c r="AB1670" s="73">
        <v>3128501</v>
      </c>
      <c r="AH1670" s="54" t="str">
        <f t="shared" si="96"/>
        <v>MGGuarará</v>
      </c>
      <c r="AI1670" s="73">
        <v>3128501</v>
      </c>
    </row>
    <row r="1671" spans="26:35" x14ac:dyDescent="0.25">
      <c r="Z1671" s="73" t="s">
        <v>61</v>
      </c>
      <c r="AA1671" s="73" t="s">
        <v>4276</v>
      </c>
      <c r="AB1671" s="73">
        <v>3128600</v>
      </c>
      <c r="AH1671" s="54" t="str">
        <f t="shared" si="96"/>
        <v>MGGuarda-Mor</v>
      </c>
      <c r="AI1671" s="73">
        <v>3128600</v>
      </c>
    </row>
    <row r="1672" spans="26:35" x14ac:dyDescent="0.25">
      <c r="Z1672" s="73" t="s">
        <v>61</v>
      </c>
      <c r="AA1672" s="73" t="s">
        <v>4280</v>
      </c>
      <c r="AB1672" s="73">
        <v>3128709</v>
      </c>
      <c r="AH1672" s="54" t="str">
        <f t="shared" si="96"/>
        <v>MGGuaxupé</v>
      </c>
      <c r="AI1672" s="73">
        <v>3128709</v>
      </c>
    </row>
    <row r="1673" spans="26:35" x14ac:dyDescent="0.25">
      <c r="Z1673" s="73" t="s">
        <v>61</v>
      </c>
      <c r="AA1673" s="73" t="s">
        <v>4284</v>
      </c>
      <c r="AB1673" s="73">
        <v>3128808</v>
      </c>
      <c r="AH1673" s="54" t="str">
        <f t="shared" si="96"/>
        <v>MGGuidoval</v>
      </c>
      <c r="AI1673" s="73">
        <v>3128808</v>
      </c>
    </row>
    <row r="1674" spans="26:35" x14ac:dyDescent="0.25">
      <c r="Z1674" s="73" t="s">
        <v>61</v>
      </c>
      <c r="AA1674" s="73" t="s">
        <v>4289</v>
      </c>
      <c r="AB1674" s="73">
        <v>3128907</v>
      </c>
      <c r="AH1674" s="54" t="str">
        <f t="shared" si="96"/>
        <v>MGGuimarânia</v>
      </c>
      <c r="AI1674" s="73">
        <v>3128907</v>
      </c>
    </row>
    <row r="1675" spans="26:35" x14ac:dyDescent="0.25">
      <c r="Z1675" s="73" t="s">
        <v>61</v>
      </c>
      <c r="AA1675" s="73" t="s">
        <v>4294</v>
      </c>
      <c r="AB1675" s="73">
        <v>3129004</v>
      </c>
      <c r="AH1675" s="54" t="str">
        <f t="shared" si="96"/>
        <v>MGGuiricema</v>
      </c>
      <c r="AI1675" s="73">
        <v>3129004</v>
      </c>
    </row>
    <row r="1676" spans="26:35" x14ac:dyDescent="0.25">
      <c r="Z1676" s="73" t="s">
        <v>61</v>
      </c>
      <c r="AA1676" s="73" t="s">
        <v>4299</v>
      </c>
      <c r="AB1676" s="73">
        <v>3129103</v>
      </c>
      <c r="AH1676" s="54" t="str">
        <f t="shared" si="96"/>
        <v>MGGurinhatã</v>
      </c>
      <c r="AI1676" s="73">
        <v>3129103</v>
      </c>
    </row>
    <row r="1677" spans="26:35" x14ac:dyDescent="0.25">
      <c r="Z1677" s="73" t="s">
        <v>61</v>
      </c>
      <c r="AA1677" s="73" t="s">
        <v>4304</v>
      </c>
      <c r="AB1677" s="73">
        <v>3129202</v>
      </c>
      <c r="AH1677" s="54" t="str">
        <f t="shared" si="96"/>
        <v>MGHeliodora</v>
      </c>
      <c r="AI1677" s="73">
        <v>3129202</v>
      </c>
    </row>
    <row r="1678" spans="26:35" x14ac:dyDescent="0.25">
      <c r="Z1678" s="73" t="s">
        <v>61</v>
      </c>
      <c r="AA1678" s="73" t="s">
        <v>4309</v>
      </c>
      <c r="AB1678" s="73">
        <v>3129301</v>
      </c>
      <c r="AH1678" s="54" t="str">
        <f t="shared" si="96"/>
        <v>MGIapu</v>
      </c>
      <c r="AI1678" s="73">
        <v>3129301</v>
      </c>
    </row>
    <row r="1679" spans="26:35" x14ac:dyDescent="0.25">
      <c r="Z1679" s="73" t="s">
        <v>61</v>
      </c>
      <c r="AA1679" s="73" t="s">
        <v>4314</v>
      </c>
      <c r="AB1679" s="73">
        <v>3129400</v>
      </c>
      <c r="AH1679" s="54" t="str">
        <f t="shared" si="96"/>
        <v>MGIbertioga</v>
      </c>
      <c r="AI1679" s="73">
        <v>3129400</v>
      </c>
    </row>
    <row r="1680" spans="26:35" x14ac:dyDescent="0.25">
      <c r="Z1680" s="73" t="s">
        <v>61</v>
      </c>
      <c r="AA1680" s="73" t="s">
        <v>4318</v>
      </c>
      <c r="AB1680" s="73">
        <v>3129509</v>
      </c>
      <c r="AH1680" s="54" t="str">
        <f t="shared" si="96"/>
        <v>MGIbiá</v>
      </c>
      <c r="AI1680" s="73">
        <v>3129509</v>
      </c>
    </row>
    <row r="1681" spans="26:35" x14ac:dyDescent="0.25">
      <c r="Z1681" s="73" t="s">
        <v>61</v>
      </c>
      <c r="AA1681" s="73" t="s">
        <v>4323</v>
      </c>
      <c r="AB1681" s="73">
        <v>3129608</v>
      </c>
      <c r="AH1681" s="54" t="str">
        <f t="shared" si="96"/>
        <v>MGIbiaí</v>
      </c>
      <c r="AI1681" s="73">
        <v>3129608</v>
      </c>
    </row>
    <row r="1682" spans="26:35" x14ac:dyDescent="0.25">
      <c r="Z1682" s="73" t="s">
        <v>61</v>
      </c>
      <c r="AA1682" s="73" t="s">
        <v>4328</v>
      </c>
      <c r="AB1682" s="73">
        <v>3129657</v>
      </c>
      <c r="AH1682" s="54" t="str">
        <f t="shared" si="96"/>
        <v>MGIbiracatu</v>
      </c>
      <c r="AI1682" s="73">
        <v>3129657</v>
      </c>
    </row>
    <row r="1683" spans="26:35" x14ac:dyDescent="0.25">
      <c r="Z1683" s="73" t="s">
        <v>61</v>
      </c>
      <c r="AA1683" s="73" t="s">
        <v>4333</v>
      </c>
      <c r="AB1683" s="73">
        <v>3129707</v>
      </c>
      <c r="AH1683" s="54" t="str">
        <f t="shared" si="96"/>
        <v>MGIbiraci</v>
      </c>
      <c r="AI1683" s="73">
        <v>3129707</v>
      </c>
    </row>
    <row r="1684" spans="26:35" x14ac:dyDescent="0.25">
      <c r="Z1684" s="73" t="s">
        <v>61</v>
      </c>
      <c r="AA1684" s="73" t="s">
        <v>4338</v>
      </c>
      <c r="AB1684" s="73">
        <v>3129806</v>
      </c>
      <c r="AH1684" s="54" t="str">
        <f t="shared" si="96"/>
        <v>MGIbirité</v>
      </c>
      <c r="AI1684" s="73">
        <v>3129806</v>
      </c>
    </row>
    <row r="1685" spans="26:35" x14ac:dyDescent="0.25">
      <c r="Z1685" s="73" t="s">
        <v>61</v>
      </c>
      <c r="AA1685" s="73" t="s">
        <v>4343</v>
      </c>
      <c r="AB1685" s="73">
        <v>3129905</v>
      </c>
      <c r="AH1685" s="54" t="str">
        <f t="shared" si="96"/>
        <v>MGIbitiúra de Minas</v>
      </c>
      <c r="AI1685" s="73">
        <v>3129905</v>
      </c>
    </row>
    <row r="1686" spans="26:35" x14ac:dyDescent="0.25">
      <c r="Z1686" s="73" t="s">
        <v>61</v>
      </c>
      <c r="AA1686" s="73" t="s">
        <v>4348</v>
      </c>
      <c r="AB1686" s="73">
        <v>3130002</v>
      </c>
      <c r="AH1686" s="54" t="str">
        <f t="shared" si="96"/>
        <v>MGIbituruna</v>
      </c>
      <c r="AI1686" s="73">
        <v>3130002</v>
      </c>
    </row>
    <row r="1687" spans="26:35" x14ac:dyDescent="0.25">
      <c r="Z1687" s="73" t="s">
        <v>61</v>
      </c>
      <c r="AA1687" s="73" t="s">
        <v>4352</v>
      </c>
      <c r="AB1687" s="73">
        <v>3130051</v>
      </c>
      <c r="AH1687" s="54" t="str">
        <f t="shared" si="96"/>
        <v>MGIcaraí de Minas</v>
      </c>
      <c r="AI1687" s="73">
        <v>3130051</v>
      </c>
    </row>
    <row r="1688" spans="26:35" x14ac:dyDescent="0.25">
      <c r="Z1688" s="73" t="s">
        <v>61</v>
      </c>
      <c r="AA1688" s="73" t="s">
        <v>4356</v>
      </c>
      <c r="AB1688" s="73">
        <v>3130101</v>
      </c>
      <c r="AH1688" s="54" t="str">
        <f t="shared" si="96"/>
        <v>MGIgarapé</v>
      </c>
      <c r="AI1688" s="73">
        <v>3130101</v>
      </c>
    </row>
    <row r="1689" spans="26:35" x14ac:dyDescent="0.25">
      <c r="Z1689" s="73" t="s">
        <v>61</v>
      </c>
      <c r="AA1689" s="73" t="s">
        <v>4361</v>
      </c>
      <c r="AB1689" s="73">
        <v>3130200</v>
      </c>
      <c r="AH1689" s="54" t="str">
        <f t="shared" si="96"/>
        <v>MGIgaratinga</v>
      </c>
      <c r="AI1689" s="73">
        <v>3130200</v>
      </c>
    </row>
    <row r="1690" spans="26:35" x14ac:dyDescent="0.25">
      <c r="Z1690" s="73" t="s">
        <v>61</v>
      </c>
      <c r="AA1690" s="73" t="s">
        <v>4365</v>
      </c>
      <c r="AB1690" s="73">
        <v>3130309</v>
      </c>
      <c r="AH1690" s="54" t="str">
        <f t="shared" si="96"/>
        <v>MGIguatama</v>
      </c>
      <c r="AI1690" s="73">
        <v>3130309</v>
      </c>
    </row>
    <row r="1691" spans="26:35" x14ac:dyDescent="0.25">
      <c r="Z1691" s="73" t="s">
        <v>61</v>
      </c>
      <c r="AA1691" s="73" t="s">
        <v>4369</v>
      </c>
      <c r="AB1691" s="73">
        <v>3130408</v>
      </c>
      <c r="AH1691" s="54" t="str">
        <f t="shared" si="96"/>
        <v>MGIjaci</v>
      </c>
      <c r="AI1691" s="73">
        <v>3130408</v>
      </c>
    </row>
    <row r="1692" spans="26:35" x14ac:dyDescent="0.25">
      <c r="Z1692" s="73" t="s">
        <v>61</v>
      </c>
      <c r="AA1692" s="73" t="s">
        <v>4374</v>
      </c>
      <c r="AB1692" s="73">
        <v>3130507</v>
      </c>
      <c r="AH1692" s="54" t="str">
        <f t="shared" si="96"/>
        <v>MGIlicínea</v>
      </c>
      <c r="AI1692" s="73">
        <v>3130507</v>
      </c>
    </row>
    <row r="1693" spans="26:35" x14ac:dyDescent="0.25">
      <c r="Z1693" s="73" t="s">
        <v>61</v>
      </c>
      <c r="AA1693" s="73" t="s">
        <v>4378</v>
      </c>
      <c r="AB1693" s="73">
        <v>3130556</v>
      </c>
      <c r="AH1693" s="54" t="str">
        <f t="shared" si="96"/>
        <v>MGImbé de Minas</v>
      </c>
      <c r="AI1693" s="73">
        <v>3130556</v>
      </c>
    </row>
    <row r="1694" spans="26:35" x14ac:dyDescent="0.25">
      <c r="Z1694" s="73" t="s">
        <v>61</v>
      </c>
      <c r="AA1694" s="73" t="s">
        <v>4383</v>
      </c>
      <c r="AB1694" s="73">
        <v>3130606</v>
      </c>
      <c r="AH1694" s="54" t="str">
        <f t="shared" si="96"/>
        <v>MGInconfidentes</v>
      </c>
      <c r="AI1694" s="73">
        <v>3130606</v>
      </c>
    </row>
    <row r="1695" spans="26:35" x14ac:dyDescent="0.25">
      <c r="Z1695" s="73" t="s">
        <v>61</v>
      </c>
      <c r="AA1695" s="73" t="s">
        <v>4388</v>
      </c>
      <c r="AB1695" s="73">
        <v>3130655</v>
      </c>
      <c r="AH1695" s="54" t="str">
        <f t="shared" si="96"/>
        <v>MGIndaiabira</v>
      </c>
      <c r="AI1695" s="73">
        <v>3130655</v>
      </c>
    </row>
    <row r="1696" spans="26:35" x14ac:dyDescent="0.25">
      <c r="Z1696" s="73" t="s">
        <v>61</v>
      </c>
      <c r="AA1696" s="73" t="s">
        <v>2943</v>
      </c>
      <c r="AB1696" s="73">
        <v>3130705</v>
      </c>
      <c r="AH1696" s="54" t="str">
        <f t="shared" si="96"/>
        <v>MGIndianópolis</v>
      </c>
      <c r="AI1696" s="73">
        <v>3130705</v>
      </c>
    </row>
    <row r="1697" spans="26:35" x14ac:dyDescent="0.25">
      <c r="Z1697" s="73" t="s">
        <v>61</v>
      </c>
      <c r="AA1697" s="73" t="s">
        <v>4397</v>
      </c>
      <c r="AB1697" s="73">
        <v>3130804</v>
      </c>
      <c r="AH1697" s="54" t="str">
        <f t="shared" si="96"/>
        <v>MGIngaí</v>
      </c>
      <c r="AI1697" s="73">
        <v>3130804</v>
      </c>
    </row>
    <row r="1698" spans="26:35" x14ac:dyDescent="0.25">
      <c r="Z1698" s="73" t="s">
        <v>61</v>
      </c>
      <c r="AA1698" s="73" t="s">
        <v>4402</v>
      </c>
      <c r="AB1698" s="73">
        <v>3130903</v>
      </c>
      <c r="AH1698" s="54" t="str">
        <f t="shared" si="96"/>
        <v>MGInhapim</v>
      </c>
      <c r="AI1698" s="73">
        <v>3130903</v>
      </c>
    </row>
    <row r="1699" spans="26:35" x14ac:dyDescent="0.25">
      <c r="Z1699" s="73" t="s">
        <v>61</v>
      </c>
      <c r="AA1699" s="73" t="s">
        <v>4406</v>
      </c>
      <c r="AB1699" s="73">
        <v>3131000</v>
      </c>
      <c r="AH1699" s="54" t="str">
        <f t="shared" si="96"/>
        <v>MGInhaúma</v>
      </c>
      <c r="AI1699" s="73">
        <v>3131000</v>
      </c>
    </row>
    <row r="1700" spans="26:35" x14ac:dyDescent="0.25">
      <c r="Z1700" s="73" t="s">
        <v>61</v>
      </c>
      <c r="AA1700" s="73" t="s">
        <v>4411</v>
      </c>
      <c r="AB1700" s="73">
        <v>3131109</v>
      </c>
      <c r="AH1700" s="54" t="str">
        <f t="shared" si="96"/>
        <v>MGInimutaba</v>
      </c>
      <c r="AI1700" s="73">
        <v>3131109</v>
      </c>
    </row>
    <row r="1701" spans="26:35" x14ac:dyDescent="0.25">
      <c r="Z1701" s="73" t="s">
        <v>61</v>
      </c>
      <c r="AA1701" s="73" t="s">
        <v>4416</v>
      </c>
      <c r="AB1701" s="73">
        <v>3131158</v>
      </c>
      <c r="AH1701" s="54" t="str">
        <f t="shared" si="96"/>
        <v>MGIpaba</v>
      </c>
      <c r="AI1701" s="73">
        <v>3131158</v>
      </c>
    </row>
    <row r="1702" spans="26:35" x14ac:dyDescent="0.25">
      <c r="Z1702" s="73" t="s">
        <v>61</v>
      </c>
      <c r="AA1702" s="73" t="s">
        <v>4421</v>
      </c>
      <c r="AB1702" s="73">
        <v>3131208</v>
      </c>
      <c r="AH1702" s="54" t="str">
        <f t="shared" si="96"/>
        <v>MGIpanema</v>
      </c>
      <c r="AI1702" s="73">
        <v>3131208</v>
      </c>
    </row>
    <row r="1703" spans="26:35" x14ac:dyDescent="0.25">
      <c r="Z1703" s="73" t="s">
        <v>61</v>
      </c>
      <c r="AA1703" s="73" t="s">
        <v>4425</v>
      </c>
      <c r="AB1703" s="73">
        <v>3131307</v>
      </c>
      <c r="AH1703" s="54" t="str">
        <f t="shared" si="96"/>
        <v>MGIpatinga</v>
      </c>
      <c r="AI1703" s="73">
        <v>3131307</v>
      </c>
    </row>
    <row r="1704" spans="26:35" x14ac:dyDescent="0.25">
      <c r="Z1704" s="73" t="s">
        <v>61</v>
      </c>
      <c r="AA1704" s="73" t="s">
        <v>4430</v>
      </c>
      <c r="AB1704" s="73">
        <v>3131406</v>
      </c>
      <c r="AH1704" s="54" t="str">
        <f t="shared" si="96"/>
        <v>MGIpiaçu</v>
      </c>
      <c r="AI1704" s="73">
        <v>3131406</v>
      </c>
    </row>
    <row r="1705" spans="26:35" x14ac:dyDescent="0.25">
      <c r="Z1705" s="73" t="s">
        <v>61</v>
      </c>
      <c r="AA1705" s="73" t="s">
        <v>4435</v>
      </c>
      <c r="AB1705" s="73">
        <v>3131505</v>
      </c>
      <c r="AH1705" s="54" t="str">
        <f t="shared" si="96"/>
        <v>MGIpuiúna</v>
      </c>
      <c r="AI1705" s="73">
        <v>3131505</v>
      </c>
    </row>
    <row r="1706" spans="26:35" x14ac:dyDescent="0.25">
      <c r="Z1706" s="73" t="s">
        <v>61</v>
      </c>
      <c r="AA1706" s="73" t="s">
        <v>4440</v>
      </c>
      <c r="AB1706" s="73">
        <v>3131604</v>
      </c>
      <c r="AH1706" s="54" t="str">
        <f t="shared" si="96"/>
        <v>MGIraí de Minas</v>
      </c>
      <c r="AI1706" s="73">
        <v>3131604</v>
      </c>
    </row>
    <row r="1707" spans="26:35" x14ac:dyDescent="0.25">
      <c r="Z1707" s="73" t="s">
        <v>61</v>
      </c>
      <c r="AA1707" s="73" t="s">
        <v>4444</v>
      </c>
      <c r="AB1707" s="73">
        <v>3131703</v>
      </c>
      <c r="AH1707" s="54" t="str">
        <f t="shared" si="96"/>
        <v>MGItabira</v>
      </c>
      <c r="AI1707" s="73">
        <v>3131703</v>
      </c>
    </row>
    <row r="1708" spans="26:35" x14ac:dyDescent="0.25">
      <c r="Z1708" s="73" t="s">
        <v>61</v>
      </c>
      <c r="AA1708" s="73" t="s">
        <v>4449</v>
      </c>
      <c r="AB1708" s="73">
        <v>3131802</v>
      </c>
      <c r="AH1708" s="54" t="str">
        <f t="shared" si="96"/>
        <v>MGItabirinha</v>
      </c>
      <c r="AI1708" s="73">
        <v>3131802</v>
      </c>
    </row>
    <row r="1709" spans="26:35" x14ac:dyDescent="0.25">
      <c r="Z1709" s="73" t="s">
        <v>61</v>
      </c>
      <c r="AA1709" s="73" t="s">
        <v>4454</v>
      </c>
      <c r="AB1709" s="73">
        <v>3131901</v>
      </c>
      <c r="AH1709" s="54" t="str">
        <f t="shared" si="96"/>
        <v>MGItabirito</v>
      </c>
      <c r="AI1709" s="73">
        <v>3131901</v>
      </c>
    </row>
    <row r="1710" spans="26:35" x14ac:dyDescent="0.25">
      <c r="Z1710" s="73" t="s">
        <v>61</v>
      </c>
      <c r="AA1710" s="73" t="s">
        <v>4459</v>
      </c>
      <c r="AB1710" s="73">
        <v>3132008</v>
      </c>
      <c r="AH1710" s="54" t="str">
        <f t="shared" si="96"/>
        <v>MGItacambira</v>
      </c>
      <c r="AI1710" s="73">
        <v>3132008</v>
      </c>
    </row>
    <row r="1711" spans="26:35" x14ac:dyDescent="0.25">
      <c r="Z1711" s="73" t="s">
        <v>61</v>
      </c>
      <c r="AA1711" s="73" t="s">
        <v>4464</v>
      </c>
      <c r="AB1711" s="73">
        <v>3132107</v>
      </c>
      <c r="AH1711" s="54" t="str">
        <f t="shared" si="96"/>
        <v>MGItacarambi</v>
      </c>
      <c r="AI1711" s="73">
        <v>3132107</v>
      </c>
    </row>
    <row r="1712" spans="26:35" x14ac:dyDescent="0.25">
      <c r="Z1712" s="73" t="s">
        <v>61</v>
      </c>
      <c r="AA1712" s="73" t="s">
        <v>4469</v>
      </c>
      <c r="AB1712" s="73">
        <v>3132206</v>
      </c>
      <c r="AH1712" s="54" t="str">
        <f t="shared" si="96"/>
        <v>MGItaguara</v>
      </c>
      <c r="AI1712" s="73">
        <v>3132206</v>
      </c>
    </row>
    <row r="1713" spans="26:35" x14ac:dyDescent="0.25">
      <c r="Z1713" s="73" t="s">
        <v>61</v>
      </c>
      <c r="AA1713" s="73" t="s">
        <v>4473</v>
      </c>
      <c r="AB1713" s="73">
        <v>3132305</v>
      </c>
      <c r="AH1713" s="54" t="str">
        <f t="shared" si="96"/>
        <v>MGItaipé</v>
      </c>
      <c r="AI1713" s="73">
        <v>3132305</v>
      </c>
    </row>
    <row r="1714" spans="26:35" x14ac:dyDescent="0.25">
      <c r="Z1714" s="73" t="s">
        <v>61</v>
      </c>
      <c r="AA1714" s="73" t="s">
        <v>4478</v>
      </c>
      <c r="AB1714" s="73">
        <v>3132404</v>
      </c>
      <c r="AH1714" s="54" t="str">
        <f t="shared" si="96"/>
        <v>MGItajubá</v>
      </c>
      <c r="AI1714" s="73">
        <v>3132404</v>
      </c>
    </row>
    <row r="1715" spans="26:35" x14ac:dyDescent="0.25">
      <c r="Z1715" s="73" t="s">
        <v>61</v>
      </c>
      <c r="AA1715" s="73" t="s">
        <v>4483</v>
      </c>
      <c r="AB1715" s="73">
        <v>3132503</v>
      </c>
      <c r="AH1715" s="54" t="str">
        <f t="shared" si="96"/>
        <v>MGItamarandiba</v>
      </c>
      <c r="AI1715" s="73">
        <v>3132503</v>
      </c>
    </row>
    <row r="1716" spans="26:35" x14ac:dyDescent="0.25">
      <c r="Z1716" s="73" t="s">
        <v>61</v>
      </c>
      <c r="AA1716" s="73" t="s">
        <v>4488</v>
      </c>
      <c r="AB1716" s="73">
        <v>3132602</v>
      </c>
      <c r="AH1716" s="54" t="str">
        <f t="shared" si="96"/>
        <v>MGItamarati de Minas</v>
      </c>
      <c r="AI1716" s="73">
        <v>3132602</v>
      </c>
    </row>
    <row r="1717" spans="26:35" x14ac:dyDescent="0.25">
      <c r="Z1717" s="73" t="s">
        <v>61</v>
      </c>
      <c r="AA1717" s="73" t="s">
        <v>4493</v>
      </c>
      <c r="AB1717" s="73">
        <v>3132701</v>
      </c>
      <c r="AH1717" s="54" t="str">
        <f t="shared" si="96"/>
        <v>MGItambacuri</v>
      </c>
      <c r="AI1717" s="73">
        <v>3132701</v>
      </c>
    </row>
    <row r="1718" spans="26:35" x14ac:dyDescent="0.25">
      <c r="Z1718" s="73" t="s">
        <v>61</v>
      </c>
      <c r="AA1718" s="73" t="s">
        <v>4498</v>
      </c>
      <c r="AB1718" s="73">
        <v>3132800</v>
      </c>
      <c r="AH1718" s="54" t="str">
        <f t="shared" si="96"/>
        <v>MGItambé do Mato Dentro</v>
      </c>
      <c r="AI1718" s="73">
        <v>3132800</v>
      </c>
    </row>
    <row r="1719" spans="26:35" x14ac:dyDescent="0.25">
      <c r="Z1719" s="73" t="s">
        <v>61</v>
      </c>
      <c r="AA1719" s="73" t="s">
        <v>4503</v>
      </c>
      <c r="AB1719" s="73">
        <v>3132909</v>
      </c>
      <c r="AH1719" s="54" t="str">
        <f t="shared" si="96"/>
        <v>MGItamogi</v>
      </c>
      <c r="AI1719" s="73">
        <v>3132909</v>
      </c>
    </row>
    <row r="1720" spans="26:35" x14ac:dyDescent="0.25">
      <c r="Z1720" s="73" t="s">
        <v>61</v>
      </c>
      <c r="AA1720" s="73" t="s">
        <v>4508</v>
      </c>
      <c r="AB1720" s="73">
        <v>3133006</v>
      </c>
      <c r="AH1720" s="54" t="str">
        <f t="shared" si="96"/>
        <v>MGItamonte</v>
      </c>
      <c r="AI1720" s="73">
        <v>3133006</v>
      </c>
    </row>
    <row r="1721" spans="26:35" x14ac:dyDescent="0.25">
      <c r="Z1721" s="73" t="s">
        <v>61</v>
      </c>
      <c r="AA1721" s="73" t="s">
        <v>4512</v>
      </c>
      <c r="AB1721" s="73">
        <v>3133105</v>
      </c>
      <c r="AH1721" s="54" t="str">
        <f t="shared" si="96"/>
        <v>MGItanhandu</v>
      </c>
      <c r="AI1721" s="73">
        <v>3133105</v>
      </c>
    </row>
    <row r="1722" spans="26:35" x14ac:dyDescent="0.25">
      <c r="Z1722" s="73" t="s">
        <v>61</v>
      </c>
      <c r="AA1722" s="73" t="s">
        <v>4517</v>
      </c>
      <c r="AB1722" s="73">
        <v>3133204</v>
      </c>
      <c r="AH1722" s="54" t="str">
        <f t="shared" si="96"/>
        <v>MGItanhomi</v>
      </c>
      <c r="AI1722" s="73">
        <v>3133204</v>
      </c>
    </row>
    <row r="1723" spans="26:35" x14ac:dyDescent="0.25">
      <c r="Z1723" s="73" t="s">
        <v>61</v>
      </c>
      <c r="AA1723" s="73" t="s">
        <v>4522</v>
      </c>
      <c r="AB1723" s="73">
        <v>3133303</v>
      </c>
      <c r="AH1723" s="54" t="str">
        <f t="shared" si="96"/>
        <v>MGItaobim</v>
      </c>
      <c r="AI1723" s="73">
        <v>3133303</v>
      </c>
    </row>
    <row r="1724" spans="26:35" x14ac:dyDescent="0.25">
      <c r="Z1724" s="73" t="s">
        <v>61</v>
      </c>
      <c r="AA1724" s="73" t="s">
        <v>4527</v>
      </c>
      <c r="AB1724" s="73">
        <v>3133402</v>
      </c>
      <c r="AH1724" s="54" t="str">
        <f t="shared" si="96"/>
        <v>MGItapagipe</v>
      </c>
      <c r="AI1724" s="73">
        <v>3133402</v>
      </c>
    </row>
    <row r="1725" spans="26:35" x14ac:dyDescent="0.25">
      <c r="Z1725" s="73" t="s">
        <v>61</v>
      </c>
      <c r="AA1725" s="73" t="s">
        <v>4532</v>
      </c>
      <c r="AB1725" s="73">
        <v>3133501</v>
      </c>
      <c r="AH1725" s="54" t="str">
        <f t="shared" si="96"/>
        <v>MGItapecerica</v>
      </c>
      <c r="AI1725" s="73">
        <v>3133501</v>
      </c>
    </row>
    <row r="1726" spans="26:35" x14ac:dyDescent="0.25">
      <c r="Z1726" s="73" t="s">
        <v>61</v>
      </c>
      <c r="AA1726" s="73" t="s">
        <v>3931</v>
      </c>
      <c r="AB1726" s="73">
        <v>3133600</v>
      </c>
      <c r="AH1726" s="54" t="str">
        <f t="shared" si="96"/>
        <v>MGItapeva</v>
      </c>
      <c r="AI1726" s="73">
        <v>3133600</v>
      </c>
    </row>
    <row r="1727" spans="26:35" x14ac:dyDescent="0.25">
      <c r="Z1727" s="73" t="s">
        <v>61</v>
      </c>
      <c r="AA1727" s="73" t="s">
        <v>4541</v>
      </c>
      <c r="AB1727" s="73">
        <v>3133709</v>
      </c>
      <c r="AH1727" s="54" t="str">
        <f t="shared" si="96"/>
        <v>MGItatiaiuçu</v>
      </c>
      <c r="AI1727" s="73">
        <v>3133709</v>
      </c>
    </row>
    <row r="1728" spans="26:35" x14ac:dyDescent="0.25">
      <c r="Z1728" s="73" t="s">
        <v>61</v>
      </c>
      <c r="AA1728" s="73" t="s">
        <v>4545</v>
      </c>
      <c r="AB1728" s="73">
        <v>3133758</v>
      </c>
      <c r="AH1728" s="54" t="str">
        <f t="shared" si="96"/>
        <v>MGItaú de Minas</v>
      </c>
      <c r="AI1728" s="73">
        <v>3133758</v>
      </c>
    </row>
    <row r="1729" spans="26:35" x14ac:dyDescent="0.25">
      <c r="Z1729" s="73" t="s">
        <v>61</v>
      </c>
      <c r="AA1729" s="73" t="s">
        <v>4550</v>
      </c>
      <c r="AB1729" s="73">
        <v>3133808</v>
      </c>
      <c r="AH1729" s="54" t="str">
        <f t="shared" si="96"/>
        <v>MGItaúna</v>
      </c>
      <c r="AI1729" s="73">
        <v>3133808</v>
      </c>
    </row>
    <row r="1730" spans="26:35" x14ac:dyDescent="0.25">
      <c r="Z1730" s="73" t="s">
        <v>61</v>
      </c>
      <c r="AA1730" s="73" t="s">
        <v>4555</v>
      </c>
      <c r="AB1730" s="73">
        <v>3133907</v>
      </c>
      <c r="AH1730" s="54" t="str">
        <f t="shared" si="96"/>
        <v>MGItaverava</v>
      </c>
      <c r="AI1730" s="73">
        <v>3133907</v>
      </c>
    </row>
    <row r="1731" spans="26:35" x14ac:dyDescent="0.25">
      <c r="Z1731" s="73" t="s">
        <v>61</v>
      </c>
      <c r="AA1731" s="73" t="s">
        <v>4560</v>
      </c>
      <c r="AB1731" s="73">
        <v>3134004</v>
      </c>
      <c r="AH1731" s="54" t="str">
        <f t="shared" ref="AH1731:AH1794" si="97">CONCATENATE(Z1731,AA1731)</f>
        <v>MGItinga</v>
      </c>
      <c r="AI1731" s="73">
        <v>3134004</v>
      </c>
    </row>
    <row r="1732" spans="26:35" x14ac:dyDescent="0.25">
      <c r="Z1732" s="73" t="s">
        <v>61</v>
      </c>
      <c r="AA1732" s="73" t="s">
        <v>4564</v>
      </c>
      <c r="AB1732" s="73">
        <v>3134103</v>
      </c>
      <c r="AH1732" s="54" t="str">
        <f t="shared" si="97"/>
        <v>MGItueta</v>
      </c>
      <c r="AI1732" s="73">
        <v>3134103</v>
      </c>
    </row>
    <row r="1733" spans="26:35" x14ac:dyDescent="0.25">
      <c r="Z1733" s="73" t="s">
        <v>61</v>
      </c>
      <c r="AA1733" s="73" t="s">
        <v>4568</v>
      </c>
      <c r="AB1733" s="73">
        <v>3134202</v>
      </c>
      <c r="AH1733" s="54" t="str">
        <f t="shared" si="97"/>
        <v>MGItuiutaba</v>
      </c>
      <c r="AI1733" s="73">
        <v>3134202</v>
      </c>
    </row>
    <row r="1734" spans="26:35" x14ac:dyDescent="0.25">
      <c r="Z1734" s="73" t="s">
        <v>61</v>
      </c>
      <c r="AA1734" s="73" t="s">
        <v>4572</v>
      </c>
      <c r="AB1734" s="73">
        <v>3134301</v>
      </c>
      <c r="AH1734" s="54" t="str">
        <f t="shared" si="97"/>
        <v>MGItumirim</v>
      </c>
      <c r="AI1734" s="73">
        <v>3134301</v>
      </c>
    </row>
    <row r="1735" spans="26:35" x14ac:dyDescent="0.25">
      <c r="Z1735" s="73" t="s">
        <v>61</v>
      </c>
      <c r="AA1735" s="73" t="s">
        <v>4577</v>
      </c>
      <c r="AB1735" s="73">
        <v>3134400</v>
      </c>
      <c r="AH1735" s="54" t="str">
        <f t="shared" si="97"/>
        <v>MGIturama</v>
      </c>
      <c r="AI1735" s="73">
        <v>3134400</v>
      </c>
    </row>
    <row r="1736" spans="26:35" x14ac:dyDescent="0.25">
      <c r="Z1736" s="73" t="s">
        <v>61</v>
      </c>
      <c r="AA1736" s="73" t="s">
        <v>4582</v>
      </c>
      <c r="AB1736" s="73">
        <v>3134509</v>
      </c>
      <c r="AH1736" s="54" t="str">
        <f t="shared" si="97"/>
        <v>MGItutinga</v>
      </c>
      <c r="AI1736" s="73">
        <v>3134509</v>
      </c>
    </row>
    <row r="1737" spans="26:35" x14ac:dyDescent="0.25">
      <c r="Z1737" s="73" t="s">
        <v>61</v>
      </c>
      <c r="AA1737" s="73" t="s">
        <v>4587</v>
      </c>
      <c r="AB1737" s="73">
        <v>3134608</v>
      </c>
      <c r="AH1737" s="54" t="str">
        <f t="shared" si="97"/>
        <v>MGJaboticatubas</v>
      </c>
      <c r="AI1737" s="73">
        <v>3134608</v>
      </c>
    </row>
    <row r="1738" spans="26:35" x14ac:dyDescent="0.25">
      <c r="Z1738" s="73" t="s">
        <v>61</v>
      </c>
      <c r="AA1738" s="73" t="s">
        <v>4591</v>
      </c>
      <c r="AB1738" s="73">
        <v>3134707</v>
      </c>
      <c r="AH1738" s="54" t="str">
        <f t="shared" si="97"/>
        <v>MGJacinto</v>
      </c>
      <c r="AI1738" s="73">
        <v>3134707</v>
      </c>
    </row>
    <row r="1739" spans="26:35" x14ac:dyDescent="0.25">
      <c r="Z1739" s="73" t="s">
        <v>61</v>
      </c>
      <c r="AA1739" s="73" t="s">
        <v>4596</v>
      </c>
      <c r="AB1739" s="73">
        <v>3134806</v>
      </c>
      <c r="AH1739" s="54" t="str">
        <f t="shared" si="97"/>
        <v>MGJacuí</v>
      </c>
      <c r="AI1739" s="73">
        <v>3134806</v>
      </c>
    </row>
    <row r="1740" spans="26:35" x14ac:dyDescent="0.25">
      <c r="Z1740" s="73" t="s">
        <v>61</v>
      </c>
      <c r="AA1740" s="73" t="s">
        <v>3685</v>
      </c>
      <c r="AB1740" s="73">
        <v>3134905</v>
      </c>
      <c r="AH1740" s="54" t="str">
        <f t="shared" si="97"/>
        <v>MGJacutinga</v>
      </c>
      <c r="AI1740" s="73">
        <v>3134905</v>
      </c>
    </row>
    <row r="1741" spans="26:35" x14ac:dyDescent="0.25">
      <c r="Z1741" s="73" t="s">
        <v>61</v>
      </c>
      <c r="AA1741" s="73" t="s">
        <v>4604</v>
      </c>
      <c r="AB1741" s="73">
        <v>3135001</v>
      </c>
      <c r="AH1741" s="54" t="str">
        <f t="shared" si="97"/>
        <v>MGJaguaraçu</v>
      </c>
      <c r="AI1741" s="73">
        <v>3135001</v>
      </c>
    </row>
    <row r="1742" spans="26:35" x14ac:dyDescent="0.25">
      <c r="Z1742" s="73" t="s">
        <v>61</v>
      </c>
      <c r="AA1742" s="73" t="s">
        <v>4609</v>
      </c>
      <c r="AB1742" s="73">
        <v>3135050</v>
      </c>
      <c r="AH1742" s="54" t="str">
        <f t="shared" si="97"/>
        <v>MGJaíba</v>
      </c>
      <c r="AI1742" s="73">
        <v>3135050</v>
      </c>
    </row>
    <row r="1743" spans="26:35" x14ac:dyDescent="0.25">
      <c r="Z1743" s="73" t="s">
        <v>61</v>
      </c>
      <c r="AA1743" s="73" t="s">
        <v>4614</v>
      </c>
      <c r="AB1743" s="73">
        <v>3135076</v>
      </c>
      <c r="AH1743" s="54" t="str">
        <f t="shared" si="97"/>
        <v>MGJampruca</v>
      </c>
      <c r="AI1743" s="73">
        <v>3135076</v>
      </c>
    </row>
    <row r="1744" spans="26:35" x14ac:dyDescent="0.25">
      <c r="Z1744" s="73" t="s">
        <v>61</v>
      </c>
      <c r="AA1744" s="73" t="s">
        <v>4618</v>
      </c>
      <c r="AB1744" s="73">
        <v>3135100</v>
      </c>
      <c r="AH1744" s="54" t="str">
        <f t="shared" si="97"/>
        <v>MGJanaúba</v>
      </c>
      <c r="AI1744" s="73">
        <v>3135100</v>
      </c>
    </row>
    <row r="1745" spans="26:35" x14ac:dyDescent="0.25">
      <c r="Z1745" s="73" t="s">
        <v>61</v>
      </c>
      <c r="AA1745" s="73" t="s">
        <v>4623</v>
      </c>
      <c r="AB1745" s="73">
        <v>3135209</v>
      </c>
      <c r="AH1745" s="54" t="str">
        <f t="shared" si="97"/>
        <v>MGJanuária</v>
      </c>
      <c r="AI1745" s="73">
        <v>3135209</v>
      </c>
    </row>
    <row r="1746" spans="26:35" x14ac:dyDescent="0.25">
      <c r="Z1746" s="73" t="s">
        <v>61</v>
      </c>
      <c r="AA1746" s="73" t="s">
        <v>4628</v>
      </c>
      <c r="AB1746" s="73">
        <v>3135308</v>
      </c>
      <c r="AH1746" s="54" t="str">
        <f t="shared" si="97"/>
        <v>MGJaparaíba</v>
      </c>
      <c r="AI1746" s="73">
        <v>3135308</v>
      </c>
    </row>
    <row r="1747" spans="26:35" x14ac:dyDescent="0.25">
      <c r="Z1747" s="73" t="s">
        <v>61</v>
      </c>
      <c r="AA1747" s="73" t="s">
        <v>4631</v>
      </c>
      <c r="AB1747" s="73">
        <v>3135357</v>
      </c>
      <c r="AH1747" s="54" t="str">
        <f t="shared" si="97"/>
        <v>MGJaponvar</v>
      </c>
      <c r="AI1747" s="73">
        <v>3135357</v>
      </c>
    </row>
    <row r="1748" spans="26:35" x14ac:dyDescent="0.25">
      <c r="Z1748" s="73" t="s">
        <v>61</v>
      </c>
      <c r="AA1748" s="73" t="s">
        <v>4635</v>
      </c>
      <c r="AB1748" s="73">
        <v>3135407</v>
      </c>
      <c r="AH1748" s="54" t="str">
        <f t="shared" si="97"/>
        <v>MGJeceaba</v>
      </c>
      <c r="AI1748" s="73">
        <v>3135407</v>
      </c>
    </row>
    <row r="1749" spans="26:35" x14ac:dyDescent="0.25">
      <c r="Z1749" s="73" t="s">
        <v>61</v>
      </c>
      <c r="AA1749" s="73" t="s">
        <v>4639</v>
      </c>
      <c r="AB1749" s="73">
        <v>3135456</v>
      </c>
      <c r="AH1749" s="54" t="str">
        <f t="shared" si="97"/>
        <v>MGJenipapo de Minas</v>
      </c>
      <c r="AI1749" s="73">
        <v>3135456</v>
      </c>
    </row>
    <row r="1750" spans="26:35" x14ac:dyDescent="0.25">
      <c r="Z1750" s="73" t="s">
        <v>61</v>
      </c>
      <c r="AA1750" s="73" t="s">
        <v>4642</v>
      </c>
      <c r="AB1750" s="73">
        <v>3135506</v>
      </c>
      <c r="AH1750" s="54" t="str">
        <f t="shared" si="97"/>
        <v>MGJequeri</v>
      </c>
      <c r="AI1750" s="73">
        <v>3135506</v>
      </c>
    </row>
    <row r="1751" spans="26:35" x14ac:dyDescent="0.25">
      <c r="Z1751" s="73" t="s">
        <v>61</v>
      </c>
      <c r="AA1751" s="73" t="s">
        <v>4644</v>
      </c>
      <c r="AB1751" s="73">
        <v>3135605</v>
      </c>
      <c r="AH1751" s="54" t="str">
        <f t="shared" si="97"/>
        <v>MGJequitaí</v>
      </c>
      <c r="AI1751" s="73">
        <v>3135605</v>
      </c>
    </row>
    <row r="1752" spans="26:35" x14ac:dyDescent="0.25">
      <c r="Z1752" s="73" t="s">
        <v>61</v>
      </c>
      <c r="AA1752" s="73" t="s">
        <v>4648</v>
      </c>
      <c r="AB1752" s="73">
        <v>3135704</v>
      </c>
      <c r="AH1752" s="54" t="str">
        <f t="shared" si="97"/>
        <v>MGJequitibá</v>
      </c>
      <c r="AI1752" s="73">
        <v>3135704</v>
      </c>
    </row>
    <row r="1753" spans="26:35" x14ac:dyDescent="0.25">
      <c r="Z1753" s="73" t="s">
        <v>61</v>
      </c>
      <c r="AA1753" s="73" t="s">
        <v>4652</v>
      </c>
      <c r="AB1753" s="73">
        <v>3135803</v>
      </c>
      <c r="AH1753" s="54" t="str">
        <f t="shared" si="97"/>
        <v>MGJequitinhonha</v>
      </c>
      <c r="AI1753" s="73">
        <v>3135803</v>
      </c>
    </row>
    <row r="1754" spans="26:35" x14ac:dyDescent="0.25">
      <c r="Z1754" s="73" t="s">
        <v>61</v>
      </c>
      <c r="AA1754" s="73" t="s">
        <v>4656</v>
      </c>
      <c r="AB1754" s="73">
        <v>3135902</v>
      </c>
      <c r="AH1754" s="54" t="str">
        <f t="shared" si="97"/>
        <v>MGJesuânia</v>
      </c>
      <c r="AI1754" s="73">
        <v>3135902</v>
      </c>
    </row>
    <row r="1755" spans="26:35" x14ac:dyDescent="0.25">
      <c r="Z1755" s="73" t="s">
        <v>61</v>
      </c>
      <c r="AA1755" s="73" t="s">
        <v>4660</v>
      </c>
      <c r="AB1755" s="73">
        <v>3136009</v>
      </c>
      <c r="AH1755" s="54" t="str">
        <f t="shared" si="97"/>
        <v>MGJoaíma</v>
      </c>
      <c r="AI1755" s="73">
        <v>3136009</v>
      </c>
    </row>
    <row r="1756" spans="26:35" x14ac:dyDescent="0.25">
      <c r="Z1756" s="73" t="s">
        <v>61</v>
      </c>
      <c r="AA1756" s="73" t="s">
        <v>4664</v>
      </c>
      <c r="AB1756" s="73">
        <v>3136108</v>
      </c>
      <c r="AH1756" s="54" t="str">
        <f t="shared" si="97"/>
        <v>MGJoanésia</v>
      </c>
      <c r="AI1756" s="73">
        <v>3136108</v>
      </c>
    </row>
    <row r="1757" spans="26:35" x14ac:dyDescent="0.25">
      <c r="Z1757" s="73" t="s">
        <v>61</v>
      </c>
      <c r="AA1757" s="73" t="s">
        <v>4667</v>
      </c>
      <c r="AB1757" s="73">
        <v>3136207</v>
      </c>
      <c r="AH1757" s="54" t="str">
        <f t="shared" si="97"/>
        <v>MGJoão Monlevade</v>
      </c>
      <c r="AI1757" s="73">
        <v>3136207</v>
      </c>
    </row>
    <row r="1758" spans="26:35" x14ac:dyDescent="0.25">
      <c r="Z1758" s="73" t="s">
        <v>61</v>
      </c>
      <c r="AA1758" s="73" t="s">
        <v>4671</v>
      </c>
      <c r="AB1758" s="73">
        <v>3136306</v>
      </c>
      <c r="AH1758" s="54" t="str">
        <f t="shared" si="97"/>
        <v>MGJoão Pinheiro</v>
      </c>
      <c r="AI1758" s="73">
        <v>3136306</v>
      </c>
    </row>
    <row r="1759" spans="26:35" x14ac:dyDescent="0.25">
      <c r="Z1759" s="73" t="s">
        <v>61</v>
      </c>
      <c r="AA1759" s="73" t="s">
        <v>4675</v>
      </c>
      <c r="AB1759" s="73">
        <v>3136405</v>
      </c>
      <c r="AH1759" s="54" t="str">
        <f t="shared" si="97"/>
        <v>MGJoaquim Felício</v>
      </c>
      <c r="AI1759" s="73">
        <v>3136405</v>
      </c>
    </row>
    <row r="1760" spans="26:35" x14ac:dyDescent="0.25">
      <c r="Z1760" s="73" t="s">
        <v>61</v>
      </c>
      <c r="AA1760" s="73" t="s">
        <v>4679</v>
      </c>
      <c r="AB1760" s="73">
        <v>3136504</v>
      </c>
      <c r="AH1760" s="54" t="str">
        <f t="shared" si="97"/>
        <v>MGJordânia</v>
      </c>
      <c r="AI1760" s="73">
        <v>3136504</v>
      </c>
    </row>
    <row r="1761" spans="26:35" x14ac:dyDescent="0.25">
      <c r="Z1761" s="73" t="s">
        <v>61</v>
      </c>
      <c r="AA1761" s="73" t="s">
        <v>4683</v>
      </c>
      <c r="AB1761" s="73">
        <v>3136520</v>
      </c>
      <c r="AH1761" s="54" t="str">
        <f t="shared" si="97"/>
        <v>MGJosé Gonçalves de Minas</v>
      </c>
      <c r="AI1761" s="73">
        <v>3136520</v>
      </c>
    </row>
    <row r="1762" spans="26:35" x14ac:dyDescent="0.25">
      <c r="Z1762" s="73" t="s">
        <v>61</v>
      </c>
      <c r="AA1762" s="73" t="s">
        <v>4687</v>
      </c>
      <c r="AB1762" s="73">
        <v>3136553</v>
      </c>
      <c r="AH1762" s="54" t="str">
        <f t="shared" si="97"/>
        <v>MGJosé Raydan</v>
      </c>
      <c r="AI1762" s="73">
        <v>3136553</v>
      </c>
    </row>
    <row r="1763" spans="26:35" x14ac:dyDescent="0.25">
      <c r="Z1763" s="73" t="s">
        <v>61</v>
      </c>
      <c r="AA1763" s="73" t="s">
        <v>4691</v>
      </c>
      <c r="AB1763" s="73">
        <v>3136579</v>
      </c>
      <c r="AH1763" s="54" t="str">
        <f t="shared" si="97"/>
        <v>MGJosenópolis</v>
      </c>
      <c r="AI1763" s="73">
        <v>3136579</v>
      </c>
    </row>
    <row r="1764" spans="26:35" x14ac:dyDescent="0.25">
      <c r="Z1764" s="73" t="s">
        <v>61</v>
      </c>
      <c r="AA1764" s="73" t="s">
        <v>4694</v>
      </c>
      <c r="AB1764" s="73">
        <v>3136652</v>
      </c>
      <c r="AH1764" s="54" t="str">
        <f t="shared" si="97"/>
        <v>MGJuatuba</v>
      </c>
      <c r="AI1764" s="73">
        <v>3136652</v>
      </c>
    </row>
    <row r="1765" spans="26:35" x14ac:dyDescent="0.25">
      <c r="Z1765" s="73" t="s">
        <v>61</v>
      </c>
      <c r="AA1765" s="73" t="s">
        <v>4697</v>
      </c>
      <c r="AB1765" s="73">
        <v>3136702</v>
      </c>
      <c r="AH1765" s="54" t="str">
        <f t="shared" si="97"/>
        <v>MGJuiz de Fora</v>
      </c>
      <c r="AI1765" s="73">
        <v>3136702</v>
      </c>
    </row>
    <row r="1766" spans="26:35" x14ac:dyDescent="0.25">
      <c r="Z1766" s="73" t="s">
        <v>61</v>
      </c>
      <c r="AA1766" s="73" t="s">
        <v>4700</v>
      </c>
      <c r="AB1766" s="73">
        <v>3136801</v>
      </c>
      <c r="AH1766" s="54" t="str">
        <f t="shared" si="97"/>
        <v>MGJuramento</v>
      </c>
      <c r="AI1766" s="73">
        <v>3136801</v>
      </c>
    </row>
    <row r="1767" spans="26:35" x14ac:dyDescent="0.25">
      <c r="Z1767" s="73" t="s">
        <v>61</v>
      </c>
      <c r="AA1767" s="73" t="s">
        <v>4703</v>
      </c>
      <c r="AB1767" s="73">
        <v>3136900</v>
      </c>
      <c r="AH1767" s="54" t="str">
        <f t="shared" si="97"/>
        <v>MGJuruaia</v>
      </c>
      <c r="AI1767" s="73">
        <v>3136900</v>
      </c>
    </row>
    <row r="1768" spans="26:35" x14ac:dyDescent="0.25">
      <c r="Z1768" s="73" t="s">
        <v>61</v>
      </c>
      <c r="AA1768" s="73" t="s">
        <v>4705</v>
      </c>
      <c r="AB1768" s="73">
        <v>3136959</v>
      </c>
      <c r="AH1768" s="54" t="str">
        <f t="shared" si="97"/>
        <v>MGJuvenília</v>
      </c>
      <c r="AI1768" s="73">
        <v>3136959</v>
      </c>
    </row>
    <row r="1769" spans="26:35" x14ac:dyDescent="0.25">
      <c r="Z1769" s="73" t="s">
        <v>61</v>
      </c>
      <c r="AA1769" s="73" t="s">
        <v>4708</v>
      </c>
      <c r="AB1769" s="73">
        <v>3137007</v>
      </c>
      <c r="AH1769" s="54" t="str">
        <f t="shared" si="97"/>
        <v>MGLadainha</v>
      </c>
      <c r="AI1769" s="73">
        <v>3137007</v>
      </c>
    </row>
    <row r="1770" spans="26:35" x14ac:dyDescent="0.25">
      <c r="Z1770" s="73" t="s">
        <v>61</v>
      </c>
      <c r="AA1770" s="73" t="s">
        <v>4711</v>
      </c>
      <c r="AB1770" s="73">
        <v>3137106</v>
      </c>
      <c r="AH1770" s="54" t="str">
        <f t="shared" si="97"/>
        <v>MGLagamar</v>
      </c>
      <c r="AI1770" s="73">
        <v>3137106</v>
      </c>
    </row>
    <row r="1771" spans="26:35" x14ac:dyDescent="0.25">
      <c r="Z1771" s="73" t="s">
        <v>61</v>
      </c>
      <c r="AA1771" s="73" t="s">
        <v>4714</v>
      </c>
      <c r="AB1771" s="73">
        <v>3137205</v>
      </c>
      <c r="AH1771" s="54" t="str">
        <f t="shared" si="97"/>
        <v>MGLagoa da Prata</v>
      </c>
      <c r="AI1771" s="73">
        <v>3137205</v>
      </c>
    </row>
    <row r="1772" spans="26:35" x14ac:dyDescent="0.25">
      <c r="Z1772" s="73" t="s">
        <v>61</v>
      </c>
      <c r="AA1772" s="73" t="s">
        <v>4717</v>
      </c>
      <c r="AB1772" s="73">
        <v>3137304</v>
      </c>
      <c r="AH1772" s="54" t="str">
        <f t="shared" si="97"/>
        <v>MGLagoa dos Patos</v>
      </c>
      <c r="AI1772" s="73">
        <v>3137304</v>
      </c>
    </row>
    <row r="1773" spans="26:35" x14ac:dyDescent="0.25">
      <c r="Z1773" s="73" t="s">
        <v>61</v>
      </c>
      <c r="AA1773" s="73" t="s">
        <v>4720</v>
      </c>
      <c r="AB1773" s="73">
        <v>3137403</v>
      </c>
      <c r="AH1773" s="54" t="str">
        <f t="shared" si="97"/>
        <v>MGLagoa Dourada</v>
      </c>
      <c r="AI1773" s="73">
        <v>3137403</v>
      </c>
    </row>
    <row r="1774" spans="26:35" x14ac:dyDescent="0.25">
      <c r="Z1774" s="73" t="s">
        <v>61</v>
      </c>
      <c r="AA1774" s="73" t="s">
        <v>4723</v>
      </c>
      <c r="AB1774" s="73">
        <v>3137502</v>
      </c>
      <c r="AH1774" s="54" t="str">
        <f t="shared" si="97"/>
        <v>MGLagoa Formosa</v>
      </c>
      <c r="AI1774" s="73">
        <v>3137502</v>
      </c>
    </row>
    <row r="1775" spans="26:35" x14ac:dyDescent="0.25">
      <c r="Z1775" s="73" t="s">
        <v>61</v>
      </c>
      <c r="AA1775" s="73" t="s">
        <v>2214</v>
      </c>
      <c r="AB1775" s="73">
        <v>3137536</v>
      </c>
      <c r="AH1775" s="54" t="str">
        <f t="shared" si="97"/>
        <v>MGLagoa Grande</v>
      </c>
      <c r="AI1775" s="73">
        <v>3137536</v>
      </c>
    </row>
    <row r="1776" spans="26:35" x14ac:dyDescent="0.25">
      <c r="Z1776" s="73" t="s">
        <v>61</v>
      </c>
      <c r="AA1776" s="73" t="s">
        <v>2690</v>
      </c>
      <c r="AB1776" s="73">
        <v>3137601</v>
      </c>
      <c r="AH1776" s="54" t="str">
        <f t="shared" si="97"/>
        <v>MGLagoa Santa</v>
      </c>
      <c r="AI1776" s="73">
        <v>3137601</v>
      </c>
    </row>
    <row r="1777" spans="26:35" x14ac:dyDescent="0.25">
      <c r="Z1777" s="73" t="s">
        <v>61</v>
      </c>
      <c r="AA1777" s="73" t="s">
        <v>4730</v>
      </c>
      <c r="AB1777" s="73">
        <v>3137700</v>
      </c>
      <c r="AH1777" s="54" t="str">
        <f t="shared" si="97"/>
        <v>MGLajinha</v>
      </c>
      <c r="AI1777" s="73">
        <v>3137700</v>
      </c>
    </row>
    <row r="1778" spans="26:35" x14ac:dyDescent="0.25">
      <c r="Z1778" s="73" t="s">
        <v>61</v>
      </c>
      <c r="AA1778" s="73" t="s">
        <v>4733</v>
      </c>
      <c r="AB1778" s="73">
        <v>3137809</v>
      </c>
      <c r="AH1778" s="54" t="str">
        <f t="shared" si="97"/>
        <v>MGLambari</v>
      </c>
      <c r="AI1778" s="73">
        <v>3137809</v>
      </c>
    </row>
    <row r="1779" spans="26:35" x14ac:dyDescent="0.25">
      <c r="Z1779" s="73" t="s">
        <v>61</v>
      </c>
      <c r="AA1779" s="73" t="s">
        <v>4735</v>
      </c>
      <c r="AB1779" s="73">
        <v>3137908</v>
      </c>
      <c r="AH1779" s="54" t="str">
        <f t="shared" si="97"/>
        <v>MGLamim</v>
      </c>
      <c r="AI1779" s="73">
        <v>3137908</v>
      </c>
    </row>
    <row r="1780" spans="26:35" x14ac:dyDescent="0.25">
      <c r="Z1780" s="73" t="s">
        <v>61</v>
      </c>
      <c r="AA1780" s="73" t="s">
        <v>3352</v>
      </c>
      <c r="AB1780" s="73">
        <v>3138005</v>
      </c>
      <c r="AH1780" s="54" t="str">
        <f t="shared" si="97"/>
        <v>MGLaranjal</v>
      </c>
      <c r="AI1780" s="73">
        <v>3138005</v>
      </c>
    </row>
    <row r="1781" spans="26:35" x14ac:dyDescent="0.25">
      <c r="Z1781" s="73" t="s">
        <v>61</v>
      </c>
      <c r="AA1781" s="73" t="s">
        <v>4740</v>
      </c>
      <c r="AB1781" s="73">
        <v>3138104</v>
      </c>
      <c r="AH1781" s="54" t="str">
        <f t="shared" si="97"/>
        <v>MGLassance</v>
      </c>
      <c r="AI1781" s="73">
        <v>3138104</v>
      </c>
    </row>
    <row r="1782" spans="26:35" x14ac:dyDescent="0.25">
      <c r="Z1782" s="73" t="s">
        <v>61</v>
      </c>
      <c r="AA1782" s="73" t="s">
        <v>4743</v>
      </c>
      <c r="AB1782" s="73">
        <v>3138203</v>
      </c>
      <c r="AH1782" s="54" t="str">
        <f t="shared" si="97"/>
        <v>MGLavras</v>
      </c>
      <c r="AI1782" s="73">
        <v>3138203</v>
      </c>
    </row>
    <row r="1783" spans="26:35" x14ac:dyDescent="0.25">
      <c r="Z1783" s="73" t="s">
        <v>61</v>
      </c>
      <c r="AA1783" s="73" t="s">
        <v>4745</v>
      </c>
      <c r="AB1783" s="73">
        <v>3138302</v>
      </c>
      <c r="AH1783" s="54" t="str">
        <f t="shared" si="97"/>
        <v>MGLeandro Ferreira</v>
      </c>
      <c r="AI1783" s="73">
        <v>3138302</v>
      </c>
    </row>
    <row r="1784" spans="26:35" x14ac:dyDescent="0.25">
      <c r="Z1784" s="73" t="s">
        <v>61</v>
      </c>
      <c r="AA1784" s="73" t="s">
        <v>4747</v>
      </c>
      <c r="AB1784" s="73">
        <v>3138351</v>
      </c>
      <c r="AH1784" s="54" t="str">
        <f t="shared" si="97"/>
        <v>MGLeme do Prado</v>
      </c>
      <c r="AI1784" s="73">
        <v>3138351</v>
      </c>
    </row>
    <row r="1785" spans="26:35" x14ac:dyDescent="0.25">
      <c r="Z1785" s="73" t="s">
        <v>61</v>
      </c>
      <c r="AA1785" s="73" t="s">
        <v>4750</v>
      </c>
      <c r="AB1785" s="73">
        <v>3138401</v>
      </c>
      <c r="AH1785" s="54" t="str">
        <f t="shared" si="97"/>
        <v>MGLeopoldina</v>
      </c>
      <c r="AI1785" s="73">
        <v>3138401</v>
      </c>
    </row>
    <row r="1786" spans="26:35" x14ac:dyDescent="0.25">
      <c r="Z1786" s="73" t="s">
        <v>61</v>
      </c>
      <c r="AA1786" s="73" t="s">
        <v>4752</v>
      </c>
      <c r="AB1786" s="73">
        <v>3138500</v>
      </c>
      <c r="AH1786" s="54" t="str">
        <f t="shared" si="97"/>
        <v>MGLiberdade</v>
      </c>
      <c r="AI1786" s="73">
        <v>3138500</v>
      </c>
    </row>
    <row r="1787" spans="26:35" x14ac:dyDescent="0.25">
      <c r="Z1787" s="73" t="s">
        <v>61</v>
      </c>
      <c r="AA1787" s="73" t="s">
        <v>4755</v>
      </c>
      <c r="AB1787" s="73">
        <v>3138609</v>
      </c>
      <c r="AH1787" s="54" t="str">
        <f t="shared" si="97"/>
        <v>MGLima Duarte</v>
      </c>
      <c r="AI1787" s="73">
        <v>3138609</v>
      </c>
    </row>
    <row r="1788" spans="26:35" x14ac:dyDescent="0.25">
      <c r="Z1788" s="73" t="s">
        <v>61</v>
      </c>
      <c r="AA1788" s="73" t="s">
        <v>4758</v>
      </c>
      <c r="AB1788" s="73">
        <v>3138625</v>
      </c>
      <c r="AH1788" s="54" t="str">
        <f t="shared" si="97"/>
        <v>MGLimeira do Oeste</v>
      </c>
      <c r="AI1788" s="73">
        <v>3138625</v>
      </c>
    </row>
    <row r="1789" spans="26:35" x14ac:dyDescent="0.25">
      <c r="Z1789" s="73" t="s">
        <v>61</v>
      </c>
      <c r="AA1789" s="73" t="s">
        <v>4761</v>
      </c>
      <c r="AB1789" s="73">
        <v>3138658</v>
      </c>
      <c r="AH1789" s="54" t="str">
        <f t="shared" si="97"/>
        <v>MGLontra</v>
      </c>
      <c r="AI1789" s="73">
        <v>3138658</v>
      </c>
    </row>
    <row r="1790" spans="26:35" x14ac:dyDescent="0.25">
      <c r="Z1790" s="73" t="s">
        <v>61</v>
      </c>
      <c r="AA1790" s="73" t="s">
        <v>4764</v>
      </c>
      <c r="AB1790" s="73">
        <v>3138674</v>
      </c>
      <c r="AH1790" s="54" t="str">
        <f t="shared" si="97"/>
        <v>MGLuisburgo</v>
      </c>
      <c r="AI1790" s="73">
        <v>3138674</v>
      </c>
    </row>
    <row r="1791" spans="26:35" x14ac:dyDescent="0.25">
      <c r="Z1791" s="73" t="s">
        <v>61</v>
      </c>
      <c r="AA1791" s="73" t="s">
        <v>4766</v>
      </c>
      <c r="AB1791" s="73">
        <v>3138682</v>
      </c>
      <c r="AH1791" s="54" t="str">
        <f t="shared" si="97"/>
        <v>MGLuislândia</v>
      </c>
      <c r="AI1791" s="73">
        <v>3138682</v>
      </c>
    </row>
    <row r="1792" spans="26:35" x14ac:dyDescent="0.25">
      <c r="Z1792" s="73" t="s">
        <v>61</v>
      </c>
      <c r="AA1792" s="73" t="s">
        <v>4767</v>
      </c>
      <c r="AB1792" s="73">
        <v>3138708</v>
      </c>
      <c r="AH1792" s="54" t="str">
        <f t="shared" si="97"/>
        <v>MGLuminárias</v>
      </c>
      <c r="AI1792" s="73">
        <v>3138708</v>
      </c>
    </row>
    <row r="1793" spans="26:35" x14ac:dyDescent="0.25">
      <c r="Z1793" s="73" t="s">
        <v>61</v>
      </c>
      <c r="AA1793" s="73" t="s">
        <v>4770</v>
      </c>
      <c r="AB1793" s="73">
        <v>3138807</v>
      </c>
      <c r="AH1793" s="54" t="str">
        <f t="shared" si="97"/>
        <v>MGLuz</v>
      </c>
      <c r="AI1793" s="73">
        <v>3138807</v>
      </c>
    </row>
    <row r="1794" spans="26:35" x14ac:dyDescent="0.25">
      <c r="Z1794" s="73" t="s">
        <v>61</v>
      </c>
      <c r="AA1794" s="73" t="s">
        <v>4773</v>
      </c>
      <c r="AB1794" s="73">
        <v>3138906</v>
      </c>
      <c r="AH1794" s="54" t="str">
        <f t="shared" si="97"/>
        <v>MGMachacalis</v>
      </c>
      <c r="AI1794" s="73">
        <v>3138906</v>
      </c>
    </row>
    <row r="1795" spans="26:35" x14ac:dyDescent="0.25">
      <c r="Z1795" s="73" t="s">
        <v>61</v>
      </c>
      <c r="AA1795" s="73" t="s">
        <v>4776</v>
      </c>
      <c r="AB1795" s="73">
        <v>3139003</v>
      </c>
      <c r="AH1795" s="54" t="str">
        <f t="shared" ref="AH1795:AH1858" si="98">CONCATENATE(Z1795,AA1795)</f>
        <v>MGMachado</v>
      </c>
      <c r="AI1795" s="73">
        <v>3139003</v>
      </c>
    </row>
    <row r="1796" spans="26:35" x14ac:dyDescent="0.25">
      <c r="Z1796" s="73" t="s">
        <v>61</v>
      </c>
      <c r="AA1796" s="73" t="s">
        <v>4779</v>
      </c>
      <c r="AB1796" s="73">
        <v>3139102</v>
      </c>
      <c r="AH1796" s="54" t="str">
        <f t="shared" si="98"/>
        <v>MGMadre de Deus de Minas</v>
      </c>
      <c r="AI1796" s="73">
        <v>3139102</v>
      </c>
    </row>
    <row r="1797" spans="26:35" x14ac:dyDescent="0.25">
      <c r="Z1797" s="73" t="s">
        <v>61</v>
      </c>
      <c r="AA1797" s="73" t="s">
        <v>4782</v>
      </c>
      <c r="AB1797" s="73">
        <v>3139201</v>
      </c>
      <c r="AH1797" s="54" t="str">
        <f t="shared" si="98"/>
        <v>MGMalacacheta</v>
      </c>
      <c r="AI1797" s="73">
        <v>3139201</v>
      </c>
    </row>
    <row r="1798" spans="26:35" x14ac:dyDescent="0.25">
      <c r="Z1798" s="73" t="s">
        <v>61</v>
      </c>
      <c r="AA1798" s="73" t="s">
        <v>4785</v>
      </c>
      <c r="AB1798" s="73">
        <v>3139250</v>
      </c>
      <c r="AH1798" s="54" t="str">
        <f t="shared" si="98"/>
        <v>MGMamonas</v>
      </c>
      <c r="AI1798" s="73">
        <v>3139250</v>
      </c>
    </row>
    <row r="1799" spans="26:35" x14ac:dyDescent="0.25">
      <c r="Z1799" s="73" t="s">
        <v>61</v>
      </c>
      <c r="AA1799" s="73" t="s">
        <v>4788</v>
      </c>
      <c r="AB1799" s="73">
        <v>3139300</v>
      </c>
      <c r="AH1799" s="54" t="str">
        <f t="shared" si="98"/>
        <v>MGManga</v>
      </c>
      <c r="AI1799" s="73">
        <v>3139300</v>
      </c>
    </row>
    <row r="1800" spans="26:35" x14ac:dyDescent="0.25">
      <c r="Z1800" s="73" t="s">
        <v>61</v>
      </c>
      <c r="AA1800" s="73" t="s">
        <v>4791</v>
      </c>
      <c r="AB1800" s="73">
        <v>3139409</v>
      </c>
      <c r="AH1800" s="54" t="str">
        <f t="shared" si="98"/>
        <v>MGManhuaçu</v>
      </c>
      <c r="AI1800" s="73">
        <v>3139409</v>
      </c>
    </row>
    <row r="1801" spans="26:35" x14ac:dyDescent="0.25">
      <c r="Z1801" s="73" t="s">
        <v>61</v>
      </c>
      <c r="AA1801" s="73" t="s">
        <v>4794</v>
      </c>
      <c r="AB1801" s="73">
        <v>3139508</v>
      </c>
      <c r="AH1801" s="54" t="str">
        <f t="shared" si="98"/>
        <v>MGManhumirim</v>
      </c>
      <c r="AI1801" s="73">
        <v>3139508</v>
      </c>
    </row>
    <row r="1802" spans="26:35" x14ac:dyDescent="0.25">
      <c r="Z1802" s="73" t="s">
        <v>61</v>
      </c>
      <c r="AA1802" s="73" t="s">
        <v>4797</v>
      </c>
      <c r="AB1802" s="73">
        <v>3139607</v>
      </c>
      <c r="AH1802" s="54" t="str">
        <f t="shared" si="98"/>
        <v>MGMantena</v>
      </c>
      <c r="AI1802" s="73">
        <v>3139607</v>
      </c>
    </row>
    <row r="1803" spans="26:35" x14ac:dyDescent="0.25">
      <c r="Z1803" s="73" t="s">
        <v>61</v>
      </c>
      <c r="AA1803" s="73" t="s">
        <v>4800</v>
      </c>
      <c r="AB1803" s="73">
        <v>3139805</v>
      </c>
      <c r="AH1803" s="54" t="str">
        <f t="shared" si="98"/>
        <v>MGMar de Espanha</v>
      </c>
      <c r="AI1803" s="73">
        <v>3139805</v>
      </c>
    </row>
    <row r="1804" spans="26:35" x14ac:dyDescent="0.25">
      <c r="Z1804" s="73" t="s">
        <v>61</v>
      </c>
      <c r="AA1804" s="73" t="s">
        <v>4803</v>
      </c>
      <c r="AB1804" s="73">
        <v>3139706</v>
      </c>
      <c r="AH1804" s="54" t="str">
        <f t="shared" si="98"/>
        <v>MGMaravilhas</v>
      </c>
      <c r="AI1804" s="73">
        <v>3139706</v>
      </c>
    </row>
    <row r="1805" spans="26:35" x14ac:dyDescent="0.25">
      <c r="Z1805" s="73" t="s">
        <v>61</v>
      </c>
      <c r="AA1805" s="73" t="s">
        <v>4806</v>
      </c>
      <c r="AB1805" s="73">
        <v>3139904</v>
      </c>
      <c r="AH1805" s="54" t="str">
        <f t="shared" si="98"/>
        <v>MGMaria da Fé</v>
      </c>
      <c r="AI1805" s="73">
        <v>3139904</v>
      </c>
    </row>
    <row r="1806" spans="26:35" x14ac:dyDescent="0.25">
      <c r="Z1806" s="73" t="s">
        <v>61</v>
      </c>
      <c r="AA1806" s="73" t="s">
        <v>4809</v>
      </c>
      <c r="AB1806" s="73">
        <v>3140001</v>
      </c>
      <c r="AH1806" s="54" t="str">
        <f t="shared" si="98"/>
        <v>MGMariana</v>
      </c>
      <c r="AI1806" s="73">
        <v>3140001</v>
      </c>
    </row>
    <row r="1807" spans="26:35" x14ac:dyDescent="0.25">
      <c r="Z1807" s="73" t="s">
        <v>61</v>
      </c>
      <c r="AA1807" s="73" t="s">
        <v>4812</v>
      </c>
      <c r="AB1807" s="73">
        <v>3140100</v>
      </c>
      <c r="AH1807" s="54" t="str">
        <f t="shared" si="98"/>
        <v>MGMarilac</v>
      </c>
      <c r="AI1807" s="73">
        <v>3140100</v>
      </c>
    </row>
    <row r="1808" spans="26:35" x14ac:dyDescent="0.25">
      <c r="Z1808" s="73" t="s">
        <v>61</v>
      </c>
      <c r="AA1808" s="73" t="s">
        <v>4815</v>
      </c>
      <c r="AB1808" s="73">
        <v>3140159</v>
      </c>
      <c r="AH1808" s="54" t="str">
        <f t="shared" si="98"/>
        <v>MGMário Campos</v>
      </c>
      <c r="AI1808" s="73">
        <v>3140159</v>
      </c>
    </row>
    <row r="1809" spans="26:35" x14ac:dyDescent="0.25">
      <c r="Z1809" s="73" t="s">
        <v>61</v>
      </c>
      <c r="AA1809" s="73" t="s">
        <v>4817</v>
      </c>
      <c r="AB1809" s="73">
        <v>3140209</v>
      </c>
      <c r="AH1809" s="54" t="str">
        <f t="shared" si="98"/>
        <v>MGMaripá de Minas</v>
      </c>
      <c r="AI1809" s="73">
        <v>3140209</v>
      </c>
    </row>
    <row r="1810" spans="26:35" x14ac:dyDescent="0.25">
      <c r="Z1810" s="73" t="s">
        <v>61</v>
      </c>
      <c r="AA1810" s="73" t="s">
        <v>4819</v>
      </c>
      <c r="AB1810" s="73">
        <v>3140308</v>
      </c>
      <c r="AH1810" s="54" t="str">
        <f t="shared" si="98"/>
        <v>MGMarliéria</v>
      </c>
      <c r="AI1810" s="73">
        <v>3140308</v>
      </c>
    </row>
    <row r="1811" spans="26:35" x14ac:dyDescent="0.25">
      <c r="Z1811" s="73" t="s">
        <v>61</v>
      </c>
      <c r="AA1811" s="73" t="s">
        <v>4822</v>
      </c>
      <c r="AB1811" s="73">
        <v>3140407</v>
      </c>
      <c r="AH1811" s="54" t="str">
        <f t="shared" si="98"/>
        <v>MGMarmelópolis</v>
      </c>
      <c r="AI1811" s="73">
        <v>3140407</v>
      </c>
    </row>
    <row r="1812" spans="26:35" x14ac:dyDescent="0.25">
      <c r="Z1812" s="73" t="s">
        <v>61</v>
      </c>
      <c r="AA1812" s="73" t="s">
        <v>4825</v>
      </c>
      <c r="AB1812" s="73">
        <v>3140506</v>
      </c>
      <c r="AH1812" s="54" t="str">
        <f t="shared" si="98"/>
        <v>MGMartinho Campos</v>
      </c>
      <c r="AI1812" s="73">
        <v>3140506</v>
      </c>
    </row>
    <row r="1813" spans="26:35" x14ac:dyDescent="0.25">
      <c r="Z1813" s="73" t="s">
        <v>61</v>
      </c>
      <c r="AA1813" s="73" t="s">
        <v>4828</v>
      </c>
      <c r="AB1813" s="73">
        <v>3140530</v>
      </c>
      <c r="AH1813" s="54" t="str">
        <f t="shared" si="98"/>
        <v>MGMartins Soares</v>
      </c>
      <c r="AI1813" s="73">
        <v>3140530</v>
      </c>
    </row>
    <row r="1814" spans="26:35" x14ac:dyDescent="0.25">
      <c r="Z1814" s="73" t="s">
        <v>61</v>
      </c>
      <c r="AA1814" s="73" t="s">
        <v>4831</v>
      </c>
      <c r="AB1814" s="73">
        <v>3140555</v>
      </c>
      <c r="AH1814" s="54" t="str">
        <f t="shared" si="98"/>
        <v>MGMata Verde</v>
      </c>
      <c r="AI1814" s="73">
        <v>3140555</v>
      </c>
    </row>
    <row r="1815" spans="26:35" x14ac:dyDescent="0.25">
      <c r="Z1815" s="73" t="s">
        <v>61</v>
      </c>
      <c r="AA1815" s="73" t="s">
        <v>4834</v>
      </c>
      <c r="AB1815" s="73">
        <v>3140605</v>
      </c>
      <c r="AH1815" s="54" t="str">
        <f t="shared" si="98"/>
        <v>MGMaterlândia</v>
      </c>
      <c r="AI1815" s="73">
        <v>3140605</v>
      </c>
    </row>
    <row r="1816" spans="26:35" x14ac:dyDescent="0.25">
      <c r="Z1816" s="73" t="s">
        <v>61</v>
      </c>
      <c r="AA1816" s="73" t="s">
        <v>4837</v>
      </c>
      <c r="AB1816" s="73">
        <v>3140704</v>
      </c>
      <c r="AH1816" s="54" t="str">
        <f t="shared" si="98"/>
        <v>MGMateus Leme</v>
      </c>
      <c r="AI1816" s="73">
        <v>3140704</v>
      </c>
    </row>
    <row r="1817" spans="26:35" x14ac:dyDescent="0.25">
      <c r="Z1817" s="73" t="s">
        <v>61</v>
      </c>
      <c r="AA1817" s="73" t="s">
        <v>4840</v>
      </c>
      <c r="AB1817" s="73">
        <v>3171501</v>
      </c>
      <c r="AH1817" s="54" t="str">
        <f t="shared" si="98"/>
        <v>MGMathias Lobato</v>
      </c>
      <c r="AI1817" s="73">
        <v>3171501</v>
      </c>
    </row>
    <row r="1818" spans="26:35" x14ac:dyDescent="0.25">
      <c r="Z1818" s="73" t="s">
        <v>61</v>
      </c>
      <c r="AA1818" s="73" t="s">
        <v>4843</v>
      </c>
      <c r="AB1818" s="73">
        <v>3140803</v>
      </c>
      <c r="AH1818" s="54" t="str">
        <f t="shared" si="98"/>
        <v>MGMatias Barbosa</v>
      </c>
      <c r="AI1818" s="73">
        <v>3140803</v>
      </c>
    </row>
    <row r="1819" spans="26:35" x14ac:dyDescent="0.25">
      <c r="Z1819" s="73" t="s">
        <v>61</v>
      </c>
      <c r="AA1819" s="73" t="s">
        <v>4846</v>
      </c>
      <c r="AB1819" s="73">
        <v>3140852</v>
      </c>
      <c r="AH1819" s="54" t="str">
        <f t="shared" si="98"/>
        <v>MGMatias Cardoso</v>
      </c>
      <c r="AI1819" s="73">
        <v>3140852</v>
      </c>
    </row>
    <row r="1820" spans="26:35" x14ac:dyDescent="0.25">
      <c r="Z1820" s="73" t="s">
        <v>61</v>
      </c>
      <c r="AA1820" s="73" t="s">
        <v>4849</v>
      </c>
      <c r="AB1820" s="73">
        <v>3140902</v>
      </c>
      <c r="AH1820" s="54" t="str">
        <f t="shared" si="98"/>
        <v>MGMatipó</v>
      </c>
      <c r="AI1820" s="73">
        <v>3140902</v>
      </c>
    </row>
    <row r="1821" spans="26:35" x14ac:dyDescent="0.25">
      <c r="Z1821" s="73" t="s">
        <v>61</v>
      </c>
      <c r="AA1821" s="73" t="s">
        <v>4852</v>
      </c>
      <c r="AB1821" s="73">
        <v>3141009</v>
      </c>
      <c r="AH1821" s="54" t="str">
        <f t="shared" si="98"/>
        <v>MGMato Verde</v>
      </c>
      <c r="AI1821" s="73">
        <v>3141009</v>
      </c>
    </row>
    <row r="1822" spans="26:35" x14ac:dyDescent="0.25">
      <c r="Z1822" s="73" t="s">
        <v>61</v>
      </c>
      <c r="AA1822" s="73" t="s">
        <v>4855</v>
      </c>
      <c r="AB1822" s="73">
        <v>3141108</v>
      </c>
      <c r="AH1822" s="54" t="str">
        <f t="shared" si="98"/>
        <v>MGMatozinhos</v>
      </c>
      <c r="AI1822" s="73">
        <v>3141108</v>
      </c>
    </row>
    <row r="1823" spans="26:35" x14ac:dyDescent="0.25">
      <c r="Z1823" s="73" t="s">
        <v>61</v>
      </c>
      <c r="AA1823" s="73" t="s">
        <v>4858</v>
      </c>
      <c r="AB1823" s="73">
        <v>3141207</v>
      </c>
      <c r="AH1823" s="54" t="str">
        <f t="shared" si="98"/>
        <v>MGMatutina</v>
      </c>
      <c r="AI1823" s="73">
        <v>3141207</v>
      </c>
    </row>
    <row r="1824" spans="26:35" x14ac:dyDescent="0.25">
      <c r="Z1824" s="73" t="s">
        <v>61</v>
      </c>
      <c r="AA1824" s="73" t="s">
        <v>4861</v>
      </c>
      <c r="AB1824" s="73">
        <v>3141306</v>
      </c>
      <c r="AH1824" s="54" t="str">
        <f t="shared" si="98"/>
        <v>MGMedeiros</v>
      </c>
      <c r="AI1824" s="73">
        <v>3141306</v>
      </c>
    </row>
    <row r="1825" spans="26:35" x14ac:dyDescent="0.25">
      <c r="Z1825" s="73" t="s">
        <v>61</v>
      </c>
      <c r="AA1825" s="73" t="s">
        <v>4864</v>
      </c>
      <c r="AB1825" s="73">
        <v>3141405</v>
      </c>
      <c r="AH1825" s="54" t="str">
        <f t="shared" si="98"/>
        <v>MGMedina</v>
      </c>
      <c r="AI1825" s="73">
        <v>3141405</v>
      </c>
    </row>
    <row r="1826" spans="26:35" x14ac:dyDescent="0.25">
      <c r="Z1826" s="73" t="s">
        <v>61</v>
      </c>
      <c r="AA1826" s="73" t="s">
        <v>4867</v>
      </c>
      <c r="AB1826" s="73">
        <v>3141504</v>
      </c>
      <c r="AH1826" s="54" t="str">
        <f t="shared" si="98"/>
        <v>MGMendes Pimentel</v>
      </c>
      <c r="AI1826" s="73">
        <v>3141504</v>
      </c>
    </row>
    <row r="1827" spans="26:35" x14ac:dyDescent="0.25">
      <c r="Z1827" s="73" t="s">
        <v>61</v>
      </c>
      <c r="AA1827" s="73" t="s">
        <v>4870</v>
      </c>
      <c r="AB1827" s="73">
        <v>3141603</v>
      </c>
      <c r="AH1827" s="54" t="str">
        <f t="shared" si="98"/>
        <v>MGMercês</v>
      </c>
      <c r="AI1827" s="73">
        <v>3141603</v>
      </c>
    </row>
    <row r="1828" spans="26:35" x14ac:dyDescent="0.25">
      <c r="Z1828" s="73" t="s">
        <v>61</v>
      </c>
      <c r="AA1828" s="73" t="s">
        <v>1085</v>
      </c>
      <c r="AB1828" s="73">
        <v>3141702</v>
      </c>
      <c r="AH1828" s="54" t="str">
        <f t="shared" si="98"/>
        <v>MGMesquita</v>
      </c>
      <c r="AI1828" s="73">
        <v>3141702</v>
      </c>
    </row>
    <row r="1829" spans="26:35" x14ac:dyDescent="0.25">
      <c r="Z1829" s="73" t="s">
        <v>61</v>
      </c>
      <c r="AA1829" s="73" t="s">
        <v>4874</v>
      </c>
      <c r="AB1829" s="73">
        <v>3141801</v>
      </c>
      <c r="AH1829" s="54" t="str">
        <f t="shared" si="98"/>
        <v>MGMinas Novas</v>
      </c>
      <c r="AI1829" s="73">
        <v>3141801</v>
      </c>
    </row>
    <row r="1830" spans="26:35" x14ac:dyDescent="0.25">
      <c r="Z1830" s="73" t="s">
        <v>61</v>
      </c>
      <c r="AA1830" s="73" t="s">
        <v>4877</v>
      </c>
      <c r="AB1830" s="73">
        <v>3141900</v>
      </c>
      <c r="AH1830" s="54" t="str">
        <f t="shared" si="98"/>
        <v>MGMinduri</v>
      </c>
      <c r="AI1830" s="73">
        <v>3141900</v>
      </c>
    </row>
    <row r="1831" spans="26:35" x14ac:dyDescent="0.25">
      <c r="Z1831" s="73" t="s">
        <v>61</v>
      </c>
      <c r="AA1831" s="73" t="s">
        <v>4880</v>
      </c>
      <c r="AB1831" s="73">
        <v>3142007</v>
      </c>
      <c r="AH1831" s="54" t="str">
        <f t="shared" si="98"/>
        <v>MGMirabela</v>
      </c>
      <c r="AI1831" s="73">
        <v>3142007</v>
      </c>
    </row>
    <row r="1832" spans="26:35" x14ac:dyDescent="0.25">
      <c r="Z1832" s="73" t="s">
        <v>61</v>
      </c>
      <c r="AA1832" s="73" t="s">
        <v>4883</v>
      </c>
      <c r="AB1832" s="73">
        <v>3142106</v>
      </c>
      <c r="AH1832" s="54" t="str">
        <f t="shared" si="98"/>
        <v>MGMiradouro</v>
      </c>
      <c r="AI1832" s="73">
        <v>3142106</v>
      </c>
    </row>
    <row r="1833" spans="26:35" x14ac:dyDescent="0.25">
      <c r="Z1833" s="73" t="s">
        <v>61</v>
      </c>
      <c r="AA1833" s="73" t="s">
        <v>4886</v>
      </c>
      <c r="AB1833" s="73">
        <v>3142205</v>
      </c>
      <c r="AH1833" s="54" t="str">
        <f t="shared" si="98"/>
        <v>MGMiraí</v>
      </c>
      <c r="AI1833" s="73">
        <v>3142205</v>
      </c>
    </row>
    <row r="1834" spans="26:35" x14ac:dyDescent="0.25">
      <c r="Z1834" s="73" t="s">
        <v>61</v>
      </c>
      <c r="AA1834" s="73" t="s">
        <v>4889</v>
      </c>
      <c r="AB1834" s="73">
        <v>3142254</v>
      </c>
      <c r="AH1834" s="54" t="str">
        <f t="shared" si="98"/>
        <v>MGMiravânia</v>
      </c>
      <c r="AI1834" s="73">
        <v>3142254</v>
      </c>
    </row>
    <row r="1835" spans="26:35" x14ac:dyDescent="0.25">
      <c r="Z1835" s="73" t="s">
        <v>61</v>
      </c>
      <c r="AA1835" s="73" t="s">
        <v>4892</v>
      </c>
      <c r="AB1835" s="73">
        <v>3142304</v>
      </c>
      <c r="AH1835" s="54" t="str">
        <f t="shared" si="98"/>
        <v>MGMoeda</v>
      </c>
      <c r="AI1835" s="73">
        <v>3142304</v>
      </c>
    </row>
    <row r="1836" spans="26:35" x14ac:dyDescent="0.25">
      <c r="Z1836" s="73" t="s">
        <v>61</v>
      </c>
      <c r="AA1836" s="73" t="s">
        <v>4895</v>
      </c>
      <c r="AB1836" s="73">
        <v>3142403</v>
      </c>
      <c r="AH1836" s="54" t="str">
        <f t="shared" si="98"/>
        <v>MGMoema</v>
      </c>
      <c r="AI1836" s="73">
        <v>3142403</v>
      </c>
    </row>
    <row r="1837" spans="26:35" x14ac:dyDescent="0.25">
      <c r="Z1837" s="73" t="s">
        <v>61</v>
      </c>
      <c r="AA1837" s="73" t="s">
        <v>4898</v>
      </c>
      <c r="AB1837" s="73">
        <v>3142502</v>
      </c>
      <c r="AH1837" s="54" t="str">
        <f t="shared" si="98"/>
        <v>MGMonjolos</v>
      </c>
      <c r="AI1837" s="73">
        <v>3142502</v>
      </c>
    </row>
    <row r="1838" spans="26:35" x14ac:dyDescent="0.25">
      <c r="Z1838" s="73" t="s">
        <v>61</v>
      </c>
      <c r="AA1838" s="73" t="s">
        <v>4901</v>
      </c>
      <c r="AB1838" s="73">
        <v>3142601</v>
      </c>
      <c r="AH1838" s="54" t="str">
        <f t="shared" si="98"/>
        <v>MGMonsenhor Paulo</v>
      </c>
      <c r="AI1838" s="73">
        <v>3142601</v>
      </c>
    </row>
    <row r="1839" spans="26:35" x14ac:dyDescent="0.25">
      <c r="Z1839" s="73" t="s">
        <v>61</v>
      </c>
      <c r="AA1839" s="73" t="s">
        <v>4904</v>
      </c>
      <c r="AB1839" s="73">
        <v>3142700</v>
      </c>
      <c r="AH1839" s="54" t="str">
        <f t="shared" si="98"/>
        <v>MGMontalvânia</v>
      </c>
      <c r="AI1839" s="73">
        <v>3142700</v>
      </c>
    </row>
    <row r="1840" spans="26:35" x14ac:dyDescent="0.25">
      <c r="Z1840" s="73" t="s">
        <v>61</v>
      </c>
      <c r="AA1840" s="73" t="s">
        <v>4907</v>
      </c>
      <c r="AB1840" s="73">
        <v>3142809</v>
      </c>
      <c r="AH1840" s="54" t="str">
        <f t="shared" si="98"/>
        <v>MGMonte Alegre de Minas</v>
      </c>
      <c r="AI1840" s="73">
        <v>3142809</v>
      </c>
    </row>
    <row r="1841" spans="26:35" x14ac:dyDescent="0.25">
      <c r="Z1841" s="73" t="s">
        <v>61</v>
      </c>
      <c r="AA1841" s="73" t="s">
        <v>4909</v>
      </c>
      <c r="AB1841" s="73">
        <v>3142908</v>
      </c>
      <c r="AH1841" s="54" t="str">
        <f t="shared" si="98"/>
        <v>MGMonte Azul</v>
      </c>
      <c r="AI1841" s="73">
        <v>3142908</v>
      </c>
    </row>
    <row r="1842" spans="26:35" x14ac:dyDescent="0.25">
      <c r="Z1842" s="73" t="s">
        <v>61</v>
      </c>
      <c r="AA1842" s="73" t="s">
        <v>4912</v>
      </c>
      <c r="AB1842" s="73">
        <v>3143005</v>
      </c>
      <c r="AH1842" s="54" t="str">
        <f t="shared" si="98"/>
        <v>MGMonte Belo</v>
      </c>
      <c r="AI1842" s="73">
        <v>3143005</v>
      </c>
    </row>
    <row r="1843" spans="26:35" x14ac:dyDescent="0.25">
      <c r="Z1843" s="73" t="s">
        <v>61</v>
      </c>
      <c r="AA1843" s="73" t="s">
        <v>4915</v>
      </c>
      <c r="AB1843" s="73">
        <v>3143104</v>
      </c>
      <c r="AH1843" s="54" t="str">
        <f t="shared" si="98"/>
        <v>MGMonte Carmelo</v>
      </c>
      <c r="AI1843" s="73">
        <v>3143104</v>
      </c>
    </row>
    <row r="1844" spans="26:35" x14ac:dyDescent="0.25">
      <c r="Z1844" s="73" t="s">
        <v>61</v>
      </c>
      <c r="AA1844" s="73" t="s">
        <v>4918</v>
      </c>
      <c r="AB1844" s="73">
        <v>3143153</v>
      </c>
      <c r="AH1844" s="54" t="str">
        <f t="shared" si="98"/>
        <v>MGMonte Formoso</v>
      </c>
      <c r="AI1844" s="73">
        <v>3143153</v>
      </c>
    </row>
    <row r="1845" spans="26:35" x14ac:dyDescent="0.25">
      <c r="Z1845" s="73" t="s">
        <v>61</v>
      </c>
      <c r="AA1845" s="73" t="s">
        <v>4920</v>
      </c>
      <c r="AB1845" s="73">
        <v>3143203</v>
      </c>
      <c r="AH1845" s="54" t="str">
        <f t="shared" si="98"/>
        <v>MGMonte Santo de Minas</v>
      </c>
      <c r="AI1845" s="73">
        <v>3143203</v>
      </c>
    </row>
    <row r="1846" spans="26:35" x14ac:dyDescent="0.25">
      <c r="Z1846" s="73" t="s">
        <v>61</v>
      </c>
      <c r="AA1846" s="73" t="s">
        <v>4922</v>
      </c>
      <c r="AB1846" s="73">
        <v>3143401</v>
      </c>
      <c r="AH1846" s="54" t="str">
        <f t="shared" si="98"/>
        <v>MGMonte Sião</v>
      </c>
      <c r="AI1846" s="73">
        <v>3143401</v>
      </c>
    </row>
    <row r="1847" spans="26:35" x14ac:dyDescent="0.25">
      <c r="Z1847" s="73" t="s">
        <v>61</v>
      </c>
      <c r="AA1847" s="73" t="s">
        <v>4924</v>
      </c>
      <c r="AB1847" s="73">
        <v>3143302</v>
      </c>
      <c r="AH1847" s="54" t="str">
        <f t="shared" si="98"/>
        <v>MGMontes Claros</v>
      </c>
      <c r="AI1847" s="73">
        <v>3143302</v>
      </c>
    </row>
    <row r="1848" spans="26:35" x14ac:dyDescent="0.25">
      <c r="Z1848" s="73" t="s">
        <v>61</v>
      </c>
      <c r="AA1848" s="73" t="s">
        <v>4926</v>
      </c>
      <c r="AB1848" s="73">
        <v>3143450</v>
      </c>
      <c r="AH1848" s="54" t="str">
        <f t="shared" si="98"/>
        <v>MGMontezuma</v>
      </c>
      <c r="AI1848" s="73">
        <v>3143450</v>
      </c>
    </row>
    <row r="1849" spans="26:35" x14ac:dyDescent="0.25">
      <c r="Z1849" s="73" t="s">
        <v>61</v>
      </c>
      <c r="AA1849" s="73" t="s">
        <v>4928</v>
      </c>
      <c r="AB1849" s="73">
        <v>3143500</v>
      </c>
      <c r="AH1849" s="54" t="str">
        <f t="shared" si="98"/>
        <v>MGMorada Nova de Minas</v>
      </c>
      <c r="AI1849" s="73">
        <v>3143500</v>
      </c>
    </row>
    <row r="1850" spans="26:35" x14ac:dyDescent="0.25">
      <c r="Z1850" s="73" t="s">
        <v>61</v>
      </c>
      <c r="AA1850" s="73" t="s">
        <v>4930</v>
      </c>
      <c r="AB1850" s="73">
        <v>3143609</v>
      </c>
      <c r="AH1850" s="54" t="str">
        <f t="shared" si="98"/>
        <v>MGMorro da Garça</v>
      </c>
      <c r="AI1850" s="73">
        <v>3143609</v>
      </c>
    </row>
    <row r="1851" spans="26:35" x14ac:dyDescent="0.25">
      <c r="Z1851" s="73" t="s">
        <v>61</v>
      </c>
      <c r="AA1851" s="73" t="s">
        <v>4932</v>
      </c>
      <c r="AB1851" s="73">
        <v>3143708</v>
      </c>
      <c r="AH1851" s="54" t="str">
        <f t="shared" si="98"/>
        <v>MGMorro do Pilar</v>
      </c>
      <c r="AI1851" s="73">
        <v>3143708</v>
      </c>
    </row>
    <row r="1852" spans="26:35" x14ac:dyDescent="0.25">
      <c r="Z1852" s="73" t="s">
        <v>61</v>
      </c>
      <c r="AA1852" s="73" t="s">
        <v>4934</v>
      </c>
      <c r="AB1852" s="73">
        <v>3143807</v>
      </c>
      <c r="AH1852" s="54" t="str">
        <f t="shared" si="98"/>
        <v>MGMunhoz</v>
      </c>
      <c r="AI1852" s="73">
        <v>3143807</v>
      </c>
    </row>
    <row r="1853" spans="26:35" x14ac:dyDescent="0.25">
      <c r="Z1853" s="73" t="s">
        <v>61</v>
      </c>
      <c r="AA1853" s="73" t="s">
        <v>4936</v>
      </c>
      <c r="AB1853" s="73">
        <v>3143906</v>
      </c>
      <c r="AH1853" s="54" t="str">
        <f t="shared" si="98"/>
        <v>MGMuriaé</v>
      </c>
      <c r="AI1853" s="73">
        <v>3143906</v>
      </c>
    </row>
    <row r="1854" spans="26:35" x14ac:dyDescent="0.25">
      <c r="Z1854" s="73" t="s">
        <v>61</v>
      </c>
      <c r="AA1854" s="73" t="s">
        <v>4938</v>
      </c>
      <c r="AB1854" s="73">
        <v>3144003</v>
      </c>
      <c r="AH1854" s="54" t="str">
        <f t="shared" si="98"/>
        <v>MGMutum</v>
      </c>
      <c r="AI1854" s="73">
        <v>3144003</v>
      </c>
    </row>
    <row r="1855" spans="26:35" x14ac:dyDescent="0.25">
      <c r="Z1855" s="73" t="s">
        <v>61</v>
      </c>
      <c r="AA1855" s="73" t="s">
        <v>4940</v>
      </c>
      <c r="AB1855" s="73">
        <v>3144102</v>
      </c>
      <c r="AH1855" s="54" t="str">
        <f t="shared" si="98"/>
        <v>MGMuzambinho</v>
      </c>
      <c r="AI1855" s="73">
        <v>3144102</v>
      </c>
    </row>
    <row r="1856" spans="26:35" x14ac:dyDescent="0.25">
      <c r="Z1856" s="73" t="s">
        <v>61</v>
      </c>
      <c r="AA1856" s="73" t="s">
        <v>4941</v>
      </c>
      <c r="AB1856" s="73">
        <v>3144201</v>
      </c>
      <c r="AH1856" s="54" t="str">
        <f t="shared" si="98"/>
        <v>MGNacip Raydan</v>
      </c>
      <c r="AI1856" s="73">
        <v>3144201</v>
      </c>
    </row>
    <row r="1857" spans="26:35" x14ac:dyDescent="0.25">
      <c r="Z1857" s="73" t="s">
        <v>61</v>
      </c>
      <c r="AA1857" s="73" t="s">
        <v>4943</v>
      </c>
      <c r="AB1857" s="73">
        <v>3144300</v>
      </c>
      <c r="AH1857" s="54" t="str">
        <f t="shared" si="98"/>
        <v>MGNanuque</v>
      </c>
      <c r="AI1857" s="73">
        <v>3144300</v>
      </c>
    </row>
    <row r="1858" spans="26:35" x14ac:dyDescent="0.25">
      <c r="Z1858" s="73" t="s">
        <v>61</v>
      </c>
      <c r="AA1858" s="73" t="s">
        <v>4945</v>
      </c>
      <c r="AB1858" s="73">
        <v>3144359</v>
      </c>
      <c r="AH1858" s="54" t="str">
        <f t="shared" si="98"/>
        <v>MGNaque</v>
      </c>
      <c r="AI1858" s="73">
        <v>3144359</v>
      </c>
    </row>
    <row r="1859" spans="26:35" x14ac:dyDescent="0.25">
      <c r="Z1859" s="73" t="s">
        <v>61</v>
      </c>
      <c r="AA1859" s="73" t="s">
        <v>4947</v>
      </c>
      <c r="AB1859" s="73">
        <v>3144375</v>
      </c>
      <c r="AH1859" s="54" t="str">
        <f t="shared" ref="AH1859:AH1922" si="99">CONCATENATE(Z1859,AA1859)</f>
        <v>MGNatalândia</v>
      </c>
      <c r="AI1859" s="73">
        <v>3144375</v>
      </c>
    </row>
    <row r="1860" spans="26:35" x14ac:dyDescent="0.25">
      <c r="Z1860" s="73" t="s">
        <v>61</v>
      </c>
      <c r="AA1860" s="73" t="s">
        <v>4949</v>
      </c>
      <c r="AB1860" s="73">
        <v>3144409</v>
      </c>
      <c r="AH1860" s="54" t="str">
        <f t="shared" si="99"/>
        <v>MGNatércia</v>
      </c>
      <c r="AI1860" s="73">
        <v>3144409</v>
      </c>
    </row>
    <row r="1861" spans="26:35" x14ac:dyDescent="0.25">
      <c r="Z1861" s="73" t="s">
        <v>61</v>
      </c>
      <c r="AA1861" s="73" t="s">
        <v>4951</v>
      </c>
      <c r="AB1861" s="73">
        <v>3144508</v>
      </c>
      <c r="AH1861" s="54" t="str">
        <f t="shared" si="99"/>
        <v>MGNazareno</v>
      </c>
      <c r="AI1861" s="73">
        <v>3144508</v>
      </c>
    </row>
    <row r="1862" spans="26:35" x14ac:dyDescent="0.25">
      <c r="Z1862" s="73" t="s">
        <v>61</v>
      </c>
      <c r="AA1862" s="73" t="s">
        <v>4953</v>
      </c>
      <c r="AB1862" s="73">
        <v>3144607</v>
      </c>
      <c r="AH1862" s="54" t="str">
        <f t="shared" si="99"/>
        <v>MGNepomuceno</v>
      </c>
      <c r="AI1862" s="73">
        <v>3144607</v>
      </c>
    </row>
    <row r="1863" spans="26:35" x14ac:dyDescent="0.25">
      <c r="Z1863" s="73" t="s">
        <v>61</v>
      </c>
      <c r="AA1863" s="73" t="s">
        <v>4955</v>
      </c>
      <c r="AB1863" s="73">
        <v>3144656</v>
      </c>
      <c r="AH1863" s="54" t="str">
        <f t="shared" si="99"/>
        <v>MGNinheira</v>
      </c>
      <c r="AI1863" s="73">
        <v>3144656</v>
      </c>
    </row>
    <row r="1864" spans="26:35" x14ac:dyDescent="0.25">
      <c r="Z1864" s="73" t="s">
        <v>61</v>
      </c>
      <c r="AA1864" s="73" t="s">
        <v>4957</v>
      </c>
      <c r="AB1864" s="73">
        <v>3144672</v>
      </c>
      <c r="AH1864" s="54" t="str">
        <f t="shared" si="99"/>
        <v>MGNova Belém</v>
      </c>
      <c r="AI1864" s="73">
        <v>3144672</v>
      </c>
    </row>
    <row r="1865" spans="26:35" x14ac:dyDescent="0.25">
      <c r="Z1865" s="73" t="s">
        <v>61</v>
      </c>
      <c r="AA1865" s="73" t="s">
        <v>4959</v>
      </c>
      <c r="AB1865" s="73">
        <v>3144706</v>
      </c>
      <c r="AH1865" s="54" t="str">
        <f t="shared" si="99"/>
        <v>MGNova Era</v>
      </c>
      <c r="AI1865" s="73">
        <v>3144706</v>
      </c>
    </row>
    <row r="1866" spans="26:35" x14ac:dyDescent="0.25">
      <c r="Z1866" s="73" t="s">
        <v>61</v>
      </c>
      <c r="AA1866" s="73" t="s">
        <v>4961</v>
      </c>
      <c r="AB1866" s="73">
        <v>3144805</v>
      </c>
      <c r="AH1866" s="54" t="str">
        <f t="shared" si="99"/>
        <v>MGNova Lima</v>
      </c>
      <c r="AI1866" s="73">
        <v>3144805</v>
      </c>
    </row>
    <row r="1867" spans="26:35" x14ac:dyDescent="0.25">
      <c r="Z1867" s="73" t="s">
        <v>61</v>
      </c>
      <c r="AA1867" s="73" t="s">
        <v>4963</v>
      </c>
      <c r="AB1867" s="73">
        <v>3144904</v>
      </c>
      <c r="AH1867" s="54" t="str">
        <f t="shared" si="99"/>
        <v>MGNova Módica</v>
      </c>
      <c r="AI1867" s="73">
        <v>3144904</v>
      </c>
    </row>
    <row r="1868" spans="26:35" x14ac:dyDescent="0.25">
      <c r="Z1868" s="73" t="s">
        <v>61</v>
      </c>
      <c r="AA1868" s="73" t="s">
        <v>4965</v>
      </c>
      <c r="AB1868" s="73">
        <v>3145000</v>
      </c>
      <c r="AH1868" s="54" t="str">
        <f t="shared" si="99"/>
        <v>MGNova Ponte</v>
      </c>
      <c r="AI1868" s="73">
        <v>3145000</v>
      </c>
    </row>
    <row r="1869" spans="26:35" x14ac:dyDescent="0.25">
      <c r="Z1869" s="73" t="s">
        <v>61</v>
      </c>
      <c r="AA1869" s="73" t="s">
        <v>4967</v>
      </c>
      <c r="AB1869" s="73">
        <v>3145059</v>
      </c>
      <c r="AH1869" s="54" t="str">
        <f t="shared" si="99"/>
        <v>MGNova Porteirinha</v>
      </c>
      <c r="AI1869" s="73">
        <v>3145059</v>
      </c>
    </row>
    <row r="1870" spans="26:35" x14ac:dyDescent="0.25">
      <c r="Z1870" s="73" t="s">
        <v>61</v>
      </c>
      <c r="AA1870" s="73" t="s">
        <v>4969</v>
      </c>
      <c r="AB1870" s="73">
        <v>3145109</v>
      </c>
      <c r="AH1870" s="54" t="str">
        <f t="shared" si="99"/>
        <v>MGNova Resende</v>
      </c>
      <c r="AI1870" s="73">
        <v>3145109</v>
      </c>
    </row>
    <row r="1871" spans="26:35" x14ac:dyDescent="0.25">
      <c r="Z1871" s="73" t="s">
        <v>61</v>
      </c>
      <c r="AA1871" s="73" t="s">
        <v>4971</v>
      </c>
      <c r="AB1871" s="73">
        <v>3145208</v>
      </c>
      <c r="AH1871" s="54" t="str">
        <f t="shared" si="99"/>
        <v>MGNova Serrana</v>
      </c>
      <c r="AI1871" s="73">
        <v>3145208</v>
      </c>
    </row>
    <row r="1872" spans="26:35" x14ac:dyDescent="0.25">
      <c r="Z1872" s="73" t="s">
        <v>61</v>
      </c>
      <c r="AA1872" s="73" t="s">
        <v>821</v>
      </c>
      <c r="AB1872" s="73">
        <v>3136603</v>
      </c>
      <c r="AH1872" s="54" t="str">
        <f t="shared" si="99"/>
        <v>MGNova União</v>
      </c>
      <c r="AI1872" s="73">
        <v>3136603</v>
      </c>
    </row>
    <row r="1873" spans="26:35" x14ac:dyDescent="0.25">
      <c r="Z1873" s="73" t="s">
        <v>61</v>
      </c>
      <c r="AA1873" s="73" t="s">
        <v>4973</v>
      </c>
      <c r="AB1873" s="73">
        <v>3145307</v>
      </c>
      <c r="AH1873" s="54" t="str">
        <f t="shared" si="99"/>
        <v>MGNovo Cruzeiro</v>
      </c>
      <c r="AI1873" s="73">
        <v>3145307</v>
      </c>
    </row>
    <row r="1874" spans="26:35" x14ac:dyDescent="0.25">
      <c r="Z1874" s="73" t="s">
        <v>61</v>
      </c>
      <c r="AA1874" s="73" t="s">
        <v>4974</v>
      </c>
      <c r="AB1874" s="73">
        <v>3145356</v>
      </c>
      <c r="AH1874" s="54" t="str">
        <f t="shared" si="99"/>
        <v>MGNovo Oriente de Minas</v>
      </c>
      <c r="AI1874" s="73">
        <v>3145356</v>
      </c>
    </row>
    <row r="1875" spans="26:35" x14ac:dyDescent="0.25">
      <c r="Z1875" s="73" t="s">
        <v>61</v>
      </c>
      <c r="AA1875" s="73" t="s">
        <v>4976</v>
      </c>
      <c r="AB1875" s="73">
        <v>3145372</v>
      </c>
      <c r="AH1875" s="54" t="str">
        <f t="shared" si="99"/>
        <v>MGNovorizonte</v>
      </c>
      <c r="AI1875" s="73">
        <v>3145372</v>
      </c>
    </row>
    <row r="1876" spans="26:35" x14ac:dyDescent="0.25">
      <c r="Z1876" s="73" t="s">
        <v>61</v>
      </c>
      <c r="AA1876" s="73" t="s">
        <v>4978</v>
      </c>
      <c r="AB1876" s="73">
        <v>3145406</v>
      </c>
      <c r="AH1876" s="54" t="str">
        <f t="shared" si="99"/>
        <v>MGOlaria</v>
      </c>
      <c r="AI1876" s="73">
        <v>3145406</v>
      </c>
    </row>
    <row r="1877" spans="26:35" x14ac:dyDescent="0.25">
      <c r="Z1877" s="73" t="s">
        <v>61</v>
      </c>
      <c r="AA1877" s="73" t="s">
        <v>4980</v>
      </c>
      <c r="AB1877" s="73">
        <v>3145455</v>
      </c>
      <c r="AH1877" s="54" t="str">
        <f t="shared" si="99"/>
        <v>MGOlhos-d'Água</v>
      </c>
      <c r="AI1877" s="73">
        <v>3145455</v>
      </c>
    </row>
    <row r="1878" spans="26:35" x14ac:dyDescent="0.25">
      <c r="Z1878" s="73" t="s">
        <v>61</v>
      </c>
      <c r="AA1878" s="73" t="s">
        <v>4982</v>
      </c>
      <c r="AB1878" s="73">
        <v>3145505</v>
      </c>
      <c r="AH1878" s="54" t="str">
        <f t="shared" si="99"/>
        <v>MGOlímpio Noronha</v>
      </c>
      <c r="AI1878" s="73">
        <v>3145505</v>
      </c>
    </row>
    <row r="1879" spans="26:35" x14ac:dyDescent="0.25">
      <c r="Z1879" s="73" t="s">
        <v>61</v>
      </c>
      <c r="AA1879" s="73" t="s">
        <v>4984</v>
      </c>
      <c r="AB1879" s="73">
        <v>3145604</v>
      </c>
      <c r="AH1879" s="54" t="str">
        <f t="shared" si="99"/>
        <v>MGOliveira</v>
      </c>
      <c r="AI1879" s="73">
        <v>3145604</v>
      </c>
    </row>
    <row r="1880" spans="26:35" x14ac:dyDescent="0.25">
      <c r="Z1880" s="73" t="s">
        <v>61</v>
      </c>
      <c r="AA1880" s="73" t="s">
        <v>4986</v>
      </c>
      <c r="AB1880" s="73">
        <v>3145703</v>
      </c>
      <c r="AH1880" s="54" t="str">
        <f t="shared" si="99"/>
        <v>MGOliveira Fortes</v>
      </c>
      <c r="AI1880" s="73">
        <v>3145703</v>
      </c>
    </row>
    <row r="1881" spans="26:35" x14ac:dyDescent="0.25">
      <c r="Z1881" s="73" t="s">
        <v>61</v>
      </c>
      <c r="AA1881" s="73" t="s">
        <v>4988</v>
      </c>
      <c r="AB1881" s="73">
        <v>3145802</v>
      </c>
      <c r="AH1881" s="54" t="str">
        <f t="shared" si="99"/>
        <v>MGOnça de Pitangui</v>
      </c>
      <c r="AI1881" s="73">
        <v>3145802</v>
      </c>
    </row>
    <row r="1882" spans="26:35" x14ac:dyDescent="0.25">
      <c r="Z1882" s="73" t="s">
        <v>61</v>
      </c>
      <c r="AA1882" s="73" t="s">
        <v>4990</v>
      </c>
      <c r="AB1882" s="73">
        <v>3145851</v>
      </c>
      <c r="AH1882" s="54" t="str">
        <f t="shared" si="99"/>
        <v>MGOratórios</v>
      </c>
      <c r="AI1882" s="73">
        <v>3145851</v>
      </c>
    </row>
    <row r="1883" spans="26:35" x14ac:dyDescent="0.25">
      <c r="Z1883" s="73" t="s">
        <v>61</v>
      </c>
      <c r="AA1883" s="73" t="s">
        <v>4992</v>
      </c>
      <c r="AB1883" s="73">
        <v>3145877</v>
      </c>
      <c r="AH1883" s="54" t="str">
        <f t="shared" si="99"/>
        <v>MGOrizânia</v>
      </c>
      <c r="AI1883" s="73">
        <v>3145877</v>
      </c>
    </row>
    <row r="1884" spans="26:35" x14ac:dyDescent="0.25">
      <c r="Z1884" s="73" t="s">
        <v>61</v>
      </c>
      <c r="AA1884" s="73" t="s">
        <v>1552</v>
      </c>
      <c r="AB1884" s="73">
        <v>3145901</v>
      </c>
      <c r="AH1884" s="54" t="str">
        <f t="shared" si="99"/>
        <v>MGOuro Branco</v>
      </c>
      <c r="AI1884" s="73">
        <v>3145901</v>
      </c>
    </row>
    <row r="1885" spans="26:35" x14ac:dyDescent="0.25">
      <c r="Z1885" s="73" t="s">
        <v>61</v>
      </c>
      <c r="AA1885" s="73" t="s">
        <v>4994</v>
      </c>
      <c r="AB1885" s="73">
        <v>3146008</v>
      </c>
      <c r="AH1885" s="54" t="str">
        <f t="shared" si="99"/>
        <v>MGOuro Fino</v>
      </c>
      <c r="AI1885" s="73">
        <v>3146008</v>
      </c>
    </row>
    <row r="1886" spans="26:35" x14ac:dyDescent="0.25">
      <c r="Z1886" s="73" t="s">
        <v>61</v>
      </c>
      <c r="AA1886" s="73" t="s">
        <v>4996</v>
      </c>
      <c r="AB1886" s="73">
        <v>3146107</v>
      </c>
      <c r="AH1886" s="54" t="str">
        <f t="shared" si="99"/>
        <v>MGOuro Preto</v>
      </c>
      <c r="AI1886" s="73">
        <v>3146107</v>
      </c>
    </row>
    <row r="1887" spans="26:35" x14ac:dyDescent="0.25">
      <c r="Z1887" s="73" t="s">
        <v>61</v>
      </c>
      <c r="AA1887" s="73" t="s">
        <v>4998</v>
      </c>
      <c r="AB1887" s="73">
        <v>3146206</v>
      </c>
      <c r="AH1887" s="54" t="str">
        <f t="shared" si="99"/>
        <v>MGOuro Verde de Minas</v>
      </c>
      <c r="AI1887" s="73">
        <v>3146206</v>
      </c>
    </row>
    <row r="1888" spans="26:35" x14ac:dyDescent="0.25">
      <c r="Z1888" s="73" t="s">
        <v>61</v>
      </c>
      <c r="AA1888" s="73" t="s">
        <v>5000</v>
      </c>
      <c r="AB1888" s="73">
        <v>3146255</v>
      </c>
      <c r="AH1888" s="54" t="str">
        <f t="shared" si="99"/>
        <v>MGPadre Carvalho</v>
      </c>
      <c r="AI1888" s="73">
        <v>3146255</v>
      </c>
    </row>
    <row r="1889" spans="26:35" x14ac:dyDescent="0.25">
      <c r="Z1889" s="73" t="s">
        <v>61</v>
      </c>
      <c r="AA1889" s="73" t="s">
        <v>5002</v>
      </c>
      <c r="AB1889" s="73">
        <v>3146305</v>
      </c>
      <c r="AH1889" s="54" t="str">
        <f t="shared" si="99"/>
        <v>MGPadre Paraíso</v>
      </c>
      <c r="AI1889" s="73">
        <v>3146305</v>
      </c>
    </row>
    <row r="1890" spans="26:35" x14ac:dyDescent="0.25">
      <c r="Z1890" s="73" t="s">
        <v>61</v>
      </c>
      <c r="AA1890" s="73" t="s">
        <v>5004</v>
      </c>
      <c r="AB1890" s="73">
        <v>3146552</v>
      </c>
      <c r="AH1890" s="54" t="str">
        <f t="shared" si="99"/>
        <v>MGPai Pedro</v>
      </c>
      <c r="AI1890" s="73">
        <v>3146552</v>
      </c>
    </row>
    <row r="1891" spans="26:35" x14ac:dyDescent="0.25">
      <c r="Z1891" s="73" t="s">
        <v>61</v>
      </c>
      <c r="AA1891" s="73" t="s">
        <v>5006</v>
      </c>
      <c r="AB1891" s="73">
        <v>3146404</v>
      </c>
      <c r="AH1891" s="54" t="str">
        <f t="shared" si="99"/>
        <v>MGPaineiras</v>
      </c>
      <c r="AI1891" s="73">
        <v>3146404</v>
      </c>
    </row>
    <row r="1892" spans="26:35" x14ac:dyDescent="0.25">
      <c r="Z1892" s="73" t="s">
        <v>61</v>
      </c>
      <c r="AA1892" s="73" t="s">
        <v>5008</v>
      </c>
      <c r="AB1892" s="73">
        <v>3146503</v>
      </c>
      <c r="AH1892" s="54" t="str">
        <f t="shared" si="99"/>
        <v>MGPains</v>
      </c>
      <c r="AI1892" s="73">
        <v>3146503</v>
      </c>
    </row>
    <row r="1893" spans="26:35" x14ac:dyDescent="0.25">
      <c r="Z1893" s="73" t="s">
        <v>61</v>
      </c>
      <c r="AA1893" s="73" t="s">
        <v>5010</v>
      </c>
      <c r="AB1893" s="73">
        <v>3146602</v>
      </c>
      <c r="AH1893" s="54" t="str">
        <f t="shared" si="99"/>
        <v>MGPaiva</v>
      </c>
      <c r="AI1893" s="73">
        <v>3146602</v>
      </c>
    </row>
    <row r="1894" spans="26:35" x14ac:dyDescent="0.25">
      <c r="Z1894" s="73" t="s">
        <v>61</v>
      </c>
      <c r="AA1894" s="73" t="s">
        <v>5012</v>
      </c>
      <c r="AB1894" s="73">
        <v>3146701</v>
      </c>
      <c r="AH1894" s="54" t="str">
        <f t="shared" si="99"/>
        <v>MGPalma</v>
      </c>
      <c r="AI1894" s="73">
        <v>3146701</v>
      </c>
    </row>
    <row r="1895" spans="26:35" x14ac:dyDescent="0.25">
      <c r="Z1895" s="73" t="s">
        <v>61</v>
      </c>
      <c r="AA1895" s="73" t="s">
        <v>5014</v>
      </c>
      <c r="AB1895" s="73">
        <v>3146750</v>
      </c>
      <c r="AH1895" s="54" t="str">
        <f t="shared" si="99"/>
        <v>MGPalmópolis</v>
      </c>
      <c r="AI1895" s="73">
        <v>3146750</v>
      </c>
    </row>
    <row r="1896" spans="26:35" x14ac:dyDescent="0.25">
      <c r="Z1896" s="73" t="s">
        <v>61</v>
      </c>
      <c r="AA1896" s="73" t="s">
        <v>5015</v>
      </c>
      <c r="AB1896" s="73">
        <v>3146909</v>
      </c>
      <c r="AH1896" s="54" t="str">
        <f t="shared" si="99"/>
        <v>MGPapagaios</v>
      </c>
      <c r="AI1896" s="73">
        <v>3146909</v>
      </c>
    </row>
    <row r="1897" spans="26:35" x14ac:dyDescent="0.25">
      <c r="Z1897" s="73" t="s">
        <v>61</v>
      </c>
      <c r="AA1897" s="73" t="s">
        <v>5016</v>
      </c>
      <c r="AB1897" s="73">
        <v>3147105</v>
      </c>
      <c r="AH1897" s="54" t="str">
        <f t="shared" si="99"/>
        <v>MGPará de Minas</v>
      </c>
      <c r="AI1897" s="73">
        <v>3147105</v>
      </c>
    </row>
    <row r="1898" spans="26:35" x14ac:dyDescent="0.25">
      <c r="Z1898" s="73" t="s">
        <v>61</v>
      </c>
      <c r="AA1898" s="73" t="s">
        <v>5018</v>
      </c>
      <c r="AB1898" s="73">
        <v>3147006</v>
      </c>
      <c r="AH1898" s="54" t="str">
        <f t="shared" si="99"/>
        <v>MGParacatu</v>
      </c>
      <c r="AI1898" s="73">
        <v>3147006</v>
      </c>
    </row>
    <row r="1899" spans="26:35" x14ac:dyDescent="0.25">
      <c r="Z1899" s="73" t="s">
        <v>61</v>
      </c>
      <c r="AA1899" s="73" t="s">
        <v>5020</v>
      </c>
      <c r="AB1899" s="73">
        <v>3147204</v>
      </c>
      <c r="AH1899" s="54" t="str">
        <f t="shared" si="99"/>
        <v>MGParaguaçu</v>
      </c>
      <c r="AI1899" s="73">
        <v>3147204</v>
      </c>
    </row>
    <row r="1900" spans="26:35" x14ac:dyDescent="0.25">
      <c r="Z1900" s="73" t="s">
        <v>61</v>
      </c>
      <c r="AA1900" s="73" t="s">
        <v>5022</v>
      </c>
      <c r="AB1900" s="73">
        <v>3147303</v>
      </c>
      <c r="AH1900" s="54" t="str">
        <f t="shared" si="99"/>
        <v>MGParaisópolis</v>
      </c>
      <c r="AI1900" s="73">
        <v>3147303</v>
      </c>
    </row>
    <row r="1901" spans="26:35" x14ac:dyDescent="0.25">
      <c r="Z1901" s="73" t="s">
        <v>61</v>
      </c>
      <c r="AA1901" s="73" t="s">
        <v>5024</v>
      </c>
      <c r="AB1901" s="73">
        <v>3147402</v>
      </c>
      <c r="AH1901" s="54" t="str">
        <f t="shared" si="99"/>
        <v>MGParaopeba</v>
      </c>
      <c r="AI1901" s="73">
        <v>3147402</v>
      </c>
    </row>
    <row r="1902" spans="26:35" x14ac:dyDescent="0.25">
      <c r="Z1902" s="73" t="s">
        <v>61</v>
      </c>
      <c r="AA1902" s="73" t="s">
        <v>5026</v>
      </c>
      <c r="AB1902" s="73">
        <v>3147600</v>
      </c>
      <c r="AH1902" s="54" t="str">
        <f t="shared" si="99"/>
        <v>MGPassa Quatro</v>
      </c>
      <c r="AI1902" s="73">
        <v>3147600</v>
      </c>
    </row>
    <row r="1903" spans="26:35" x14ac:dyDescent="0.25">
      <c r="Z1903" s="73" t="s">
        <v>61</v>
      </c>
      <c r="AA1903" s="73" t="s">
        <v>5028</v>
      </c>
      <c r="AB1903" s="73">
        <v>3147709</v>
      </c>
      <c r="AH1903" s="54" t="str">
        <f t="shared" si="99"/>
        <v>MGPassa Tempo</v>
      </c>
      <c r="AI1903" s="73">
        <v>3147709</v>
      </c>
    </row>
    <row r="1904" spans="26:35" x14ac:dyDescent="0.25">
      <c r="Z1904" s="73" t="s">
        <v>61</v>
      </c>
      <c r="AA1904" s="73" t="s">
        <v>5030</v>
      </c>
      <c r="AB1904" s="73">
        <v>3147501</v>
      </c>
      <c r="AH1904" s="54" t="str">
        <f t="shared" si="99"/>
        <v>MGPassabém</v>
      </c>
      <c r="AI1904" s="73">
        <v>3147501</v>
      </c>
    </row>
    <row r="1905" spans="26:35" x14ac:dyDescent="0.25">
      <c r="Z1905" s="73" t="s">
        <v>61</v>
      </c>
      <c r="AA1905" s="73" t="s">
        <v>5032</v>
      </c>
      <c r="AB1905" s="73">
        <v>3147808</v>
      </c>
      <c r="AH1905" s="54" t="str">
        <f t="shared" si="99"/>
        <v>MGPassa-Vinte</v>
      </c>
      <c r="AI1905" s="73">
        <v>3147808</v>
      </c>
    </row>
    <row r="1906" spans="26:35" x14ac:dyDescent="0.25">
      <c r="Z1906" s="73" t="s">
        <v>61</v>
      </c>
      <c r="AA1906" s="73" t="s">
        <v>5034</v>
      </c>
      <c r="AB1906" s="73">
        <v>3147907</v>
      </c>
      <c r="AH1906" s="54" t="str">
        <f t="shared" si="99"/>
        <v>MGPassos</v>
      </c>
      <c r="AI1906" s="73">
        <v>3147907</v>
      </c>
    </row>
    <row r="1907" spans="26:35" x14ac:dyDescent="0.25">
      <c r="Z1907" s="73" t="s">
        <v>61</v>
      </c>
      <c r="AA1907" s="73" t="s">
        <v>5036</v>
      </c>
      <c r="AB1907" s="73">
        <v>3147956</v>
      </c>
      <c r="AH1907" s="54" t="str">
        <f t="shared" si="99"/>
        <v>MGPatis</v>
      </c>
      <c r="AI1907" s="73">
        <v>3147956</v>
      </c>
    </row>
    <row r="1908" spans="26:35" x14ac:dyDescent="0.25">
      <c r="Z1908" s="73" t="s">
        <v>61</v>
      </c>
      <c r="AA1908" s="73" t="s">
        <v>5038</v>
      </c>
      <c r="AB1908" s="73">
        <v>3148004</v>
      </c>
      <c r="AH1908" s="54" t="str">
        <f t="shared" si="99"/>
        <v>MGPatos de Minas</v>
      </c>
      <c r="AI1908" s="73">
        <v>3148004</v>
      </c>
    </row>
    <row r="1909" spans="26:35" x14ac:dyDescent="0.25">
      <c r="Z1909" s="73" t="s">
        <v>61</v>
      </c>
      <c r="AA1909" s="73" t="s">
        <v>5040</v>
      </c>
      <c r="AB1909" s="73">
        <v>3148103</v>
      </c>
      <c r="AH1909" s="54" t="str">
        <f t="shared" si="99"/>
        <v>MGPatrocínio</v>
      </c>
      <c r="AI1909" s="73">
        <v>3148103</v>
      </c>
    </row>
    <row r="1910" spans="26:35" x14ac:dyDescent="0.25">
      <c r="Z1910" s="73" t="s">
        <v>61</v>
      </c>
      <c r="AA1910" s="73" t="s">
        <v>5042</v>
      </c>
      <c r="AB1910" s="73">
        <v>3148202</v>
      </c>
      <c r="AH1910" s="54" t="str">
        <f t="shared" si="99"/>
        <v>MGPatrocínio do Muriaé</v>
      </c>
      <c r="AI1910" s="73">
        <v>3148202</v>
      </c>
    </row>
    <row r="1911" spans="26:35" x14ac:dyDescent="0.25">
      <c r="Z1911" s="73" t="s">
        <v>61</v>
      </c>
      <c r="AA1911" s="73" t="s">
        <v>5044</v>
      </c>
      <c r="AB1911" s="73">
        <v>3148301</v>
      </c>
      <c r="AH1911" s="54" t="str">
        <f t="shared" si="99"/>
        <v>MGPaula Cândido</v>
      </c>
      <c r="AI1911" s="73">
        <v>3148301</v>
      </c>
    </row>
    <row r="1912" spans="26:35" x14ac:dyDescent="0.25">
      <c r="Z1912" s="73" t="s">
        <v>61</v>
      </c>
      <c r="AA1912" s="73" t="s">
        <v>5046</v>
      </c>
      <c r="AB1912" s="73">
        <v>3148400</v>
      </c>
      <c r="AH1912" s="54" t="str">
        <f t="shared" si="99"/>
        <v>MGPaulistas</v>
      </c>
      <c r="AI1912" s="73">
        <v>3148400</v>
      </c>
    </row>
    <row r="1913" spans="26:35" x14ac:dyDescent="0.25">
      <c r="Z1913" s="73" t="s">
        <v>61</v>
      </c>
      <c r="AA1913" s="73" t="s">
        <v>5047</v>
      </c>
      <c r="AB1913" s="73">
        <v>3148509</v>
      </c>
      <c r="AH1913" s="54" t="str">
        <f t="shared" si="99"/>
        <v>MGPavão</v>
      </c>
      <c r="AI1913" s="73">
        <v>3148509</v>
      </c>
    </row>
    <row r="1914" spans="26:35" x14ac:dyDescent="0.25">
      <c r="Z1914" s="73" t="s">
        <v>61</v>
      </c>
      <c r="AA1914" s="73" t="s">
        <v>5049</v>
      </c>
      <c r="AB1914" s="73">
        <v>3148608</v>
      </c>
      <c r="AH1914" s="54" t="str">
        <f t="shared" si="99"/>
        <v>MGPeçanha</v>
      </c>
      <c r="AI1914" s="73">
        <v>3148608</v>
      </c>
    </row>
    <row r="1915" spans="26:35" x14ac:dyDescent="0.25">
      <c r="Z1915" s="73" t="s">
        <v>61</v>
      </c>
      <c r="AA1915" s="73" t="s">
        <v>5051</v>
      </c>
      <c r="AB1915" s="73">
        <v>3148707</v>
      </c>
      <c r="AH1915" s="54" t="str">
        <f t="shared" si="99"/>
        <v>MGPedra Azul</v>
      </c>
      <c r="AI1915" s="73">
        <v>3148707</v>
      </c>
    </row>
    <row r="1916" spans="26:35" x14ac:dyDescent="0.25">
      <c r="Z1916" s="73" t="s">
        <v>61</v>
      </c>
      <c r="AA1916" s="73" t="s">
        <v>5052</v>
      </c>
      <c r="AB1916" s="73">
        <v>3148756</v>
      </c>
      <c r="AH1916" s="54" t="str">
        <f t="shared" si="99"/>
        <v>MGPedra Bonita</v>
      </c>
      <c r="AI1916" s="73">
        <v>3148756</v>
      </c>
    </row>
    <row r="1917" spans="26:35" x14ac:dyDescent="0.25">
      <c r="Z1917" s="73" t="s">
        <v>61</v>
      </c>
      <c r="AA1917" s="73" t="s">
        <v>5054</v>
      </c>
      <c r="AB1917" s="73">
        <v>3148806</v>
      </c>
      <c r="AH1917" s="54" t="str">
        <f t="shared" si="99"/>
        <v>MGPedra do Anta</v>
      </c>
      <c r="AI1917" s="73">
        <v>3148806</v>
      </c>
    </row>
    <row r="1918" spans="26:35" x14ac:dyDescent="0.25">
      <c r="Z1918" s="73" t="s">
        <v>61</v>
      </c>
      <c r="AA1918" s="73" t="s">
        <v>5055</v>
      </c>
      <c r="AB1918" s="73">
        <v>3148905</v>
      </c>
      <c r="AH1918" s="54" t="str">
        <f t="shared" si="99"/>
        <v>MGPedra do Indaiá</v>
      </c>
      <c r="AI1918" s="73">
        <v>3148905</v>
      </c>
    </row>
    <row r="1919" spans="26:35" x14ac:dyDescent="0.25">
      <c r="Z1919" s="73" t="s">
        <v>61</v>
      </c>
      <c r="AA1919" s="73" t="s">
        <v>5056</v>
      </c>
      <c r="AB1919" s="73">
        <v>3149002</v>
      </c>
      <c r="AH1919" s="54" t="str">
        <f t="shared" si="99"/>
        <v>MGPedra Dourada</v>
      </c>
      <c r="AI1919" s="73">
        <v>3149002</v>
      </c>
    </row>
    <row r="1920" spans="26:35" x14ac:dyDescent="0.25">
      <c r="Z1920" s="73" t="s">
        <v>61</v>
      </c>
      <c r="AA1920" s="73" t="s">
        <v>5058</v>
      </c>
      <c r="AB1920" s="73">
        <v>3149101</v>
      </c>
      <c r="AH1920" s="54" t="str">
        <f t="shared" si="99"/>
        <v>MGPedralva</v>
      </c>
      <c r="AI1920" s="73">
        <v>3149101</v>
      </c>
    </row>
    <row r="1921" spans="26:35" x14ac:dyDescent="0.25">
      <c r="Z1921" s="73" t="s">
        <v>61</v>
      </c>
      <c r="AA1921" s="73" t="s">
        <v>5060</v>
      </c>
      <c r="AB1921" s="73">
        <v>3149150</v>
      </c>
      <c r="AH1921" s="54" t="str">
        <f t="shared" si="99"/>
        <v>MGPedras de Maria da Cruz</v>
      </c>
      <c r="AI1921" s="73">
        <v>3149150</v>
      </c>
    </row>
    <row r="1922" spans="26:35" x14ac:dyDescent="0.25">
      <c r="Z1922" s="73" t="s">
        <v>61</v>
      </c>
      <c r="AA1922" s="73" t="s">
        <v>5062</v>
      </c>
      <c r="AB1922" s="73">
        <v>3149200</v>
      </c>
      <c r="AH1922" s="54" t="str">
        <f t="shared" si="99"/>
        <v>MGPedrinópolis</v>
      </c>
      <c r="AI1922" s="73">
        <v>3149200</v>
      </c>
    </row>
    <row r="1923" spans="26:35" x14ac:dyDescent="0.25">
      <c r="Z1923" s="73" t="s">
        <v>61</v>
      </c>
      <c r="AA1923" s="73" t="s">
        <v>5064</v>
      </c>
      <c r="AB1923" s="73">
        <v>3149309</v>
      </c>
      <c r="AH1923" s="54" t="str">
        <f t="shared" ref="AH1923:AH1986" si="100">CONCATENATE(Z1923,AA1923)</f>
        <v>MGPedro Leopoldo</v>
      </c>
      <c r="AI1923" s="73">
        <v>3149309</v>
      </c>
    </row>
    <row r="1924" spans="26:35" x14ac:dyDescent="0.25">
      <c r="Z1924" s="73" t="s">
        <v>61</v>
      </c>
      <c r="AA1924" s="73" t="s">
        <v>5066</v>
      </c>
      <c r="AB1924" s="73">
        <v>3149408</v>
      </c>
      <c r="AH1924" s="54" t="str">
        <f t="shared" si="100"/>
        <v>MGPedro Teixeira</v>
      </c>
      <c r="AI1924" s="73">
        <v>3149408</v>
      </c>
    </row>
    <row r="1925" spans="26:35" x14ac:dyDescent="0.25">
      <c r="Z1925" s="73" t="s">
        <v>61</v>
      </c>
      <c r="AA1925" s="73" t="s">
        <v>5068</v>
      </c>
      <c r="AB1925" s="73">
        <v>3149507</v>
      </c>
      <c r="AH1925" s="54" t="str">
        <f t="shared" si="100"/>
        <v>MGPequeri</v>
      </c>
      <c r="AI1925" s="73">
        <v>3149507</v>
      </c>
    </row>
    <row r="1926" spans="26:35" x14ac:dyDescent="0.25">
      <c r="Z1926" s="73" t="s">
        <v>61</v>
      </c>
      <c r="AA1926" s="73" t="s">
        <v>5069</v>
      </c>
      <c r="AB1926" s="73">
        <v>3149606</v>
      </c>
      <c r="AH1926" s="54" t="str">
        <f t="shared" si="100"/>
        <v>MGPequi</v>
      </c>
      <c r="AI1926" s="73">
        <v>3149606</v>
      </c>
    </row>
    <row r="1927" spans="26:35" x14ac:dyDescent="0.25">
      <c r="Z1927" s="73" t="s">
        <v>61</v>
      </c>
      <c r="AA1927" s="73" t="s">
        <v>5071</v>
      </c>
      <c r="AB1927" s="73">
        <v>3149705</v>
      </c>
      <c r="AH1927" s="54" t="str">
        <f t="shared" si="100"/>
        <v>MGPerdigão</v>
      </c>
      <c r="AI1927" s="73">
        <v>3149705</v>
      </c>
    </row>
    <row r="1928" spans="26:35" x14ac:dyDescent="0.25">
      <c r="Z1928" s="73" t="s">
        <v>61</v>
      </c>
      <c r="AA1928" s="73" t="s">
        <v>5073</v>
      </c>
      <c r="AB1928" s="73">
        <v>3149804</v>
      </c>
      <c r="AH1928" s="54" t="str">
        <f t="shared" si="100"/>
        <v>MGPerdizes</v>
      </c>
      <c r="AI1928" s="73">
        <v>3149804</v>
      </c>
    </row>
    <row r="1929" spans="26:35" x14ac:dyDescent="0.25">
      <c r="Z1929" s="73" t="s">
        <v>61</v>
      </c>
      <c r="AA1929" s="73" t="s">
        <v>5075</v>
      </c>
      <c r="AB1929" s="73">
        <v>3149903</v>
      </c>
      <c r="AH1929" s="54" t="str">
        <f t="shared" si="100"/>
        <v>MGPerdões</v>
      </c>
      <c r="AI1929" s="73">
        <v>3149903</v>
      </c>
    </row>
    <row r="1930" spans="26:35" x14ac:dyDescent="0.25">
      <c r="Z1930" s="73" t="s">
        <v>61</v>
      </c>
      <c r="AA1930" s="73" t="s">
        <v>5077</v>
      </c>
      <c r="AB1930" s="73">
        <v>3149952</v>
      </c>
      <c r="AH1930" s="54" t="str">
        <f t="shared" si="100"/>
        <v>MGPeriquito</v>
      </c>
      <c r="AI1930" s="73">
        <v>3149952</v>
      </c>
    </row>
    <row r="1931" spans="26:35" x14ac:dyDescent="0.25">
      <c r="Z1931" s="73" t="s">
        <v>61</v>
      </c>
      <c r="AA1931" s="73" t="s">
        <v>5079</v>
      </c>
      <c r="AB1931" s="73">
        <v>3150000</v>
      </c>
      <c r="AH1931" s="54" t="str">
        <f t="shared" si="100"/>
        <v>MGPescador</v>
      </c>
      <c r="AI1931" s="73">
        <v>3150000</v>
      </c>
    </row>
    <row r="1932" spans="26:35" x14ac:dyDescent="0.25">
      <c r="Z1932" s="73" t="s">
        <v>61</v>
      </c>
      <c r="AA1932" s="73" t="s">
        <v>5081</v>
      </c>
      <c r="AB1932" s="73">
        <v>3150109</v>
      </c>
      <c r="AH1932" s="54" t="str">
        <f t="shared" si="100"/>
        <v>MGPiau</v>
      </c>
      <c r="AI1932" s="73">
        <v>3150109</v>
      </c>
    </row>
    <row r="1933" spans="26:35" x14ac:dyDescent="0.25">
      <c r="Z1933" s="73" t="s">
        <v>61</v>
      </c>
      <c r="AA1933" s="73" t="s">
        <v>5083</v>
      </c>
      <c r="AB1933" s="73">
        <v>3150158</v>
      </c>
      <c r="AH1933" s="54" t="str">
        <f t="shared" si="100"/>
        <v>MGPiedade de Caratinga</v>
      </c>
      <c r="AI1933" s="73">
        <v>3150158</v>
      </c>
    </row>
    <row r="1934" spans="26:35" x14ac:dyDescent="0.25">
      <c r="Z1934" s="73" t="s">
        <v>61</v>
      </c>
      <c r="AA1934" s="73" t="s">
        <v>5085</v>
      </c>
      <c r="AB1934" s="73">
        <v>3150208</v>
      </c>
      <c r="AH1934" s="54" t="str">
        <f t="shared" si="100"/>
        <v>MGPiedade de Ponte Nova</v>
      </c>
      <c r="AI1934" s="73">
        <v>3150208</v>
      </c>
    </row>
    <row r="1935" spans="26:35" x14ac:dyDescent="0.25">
      <c r="Z1935" s="73" t="s">
        <v>61</v>
      </c>
      <c r="AA1935" s="73" t="s">
        <v>5087</v>
      </c>
      <c r="AB1935" s="73">
        <v>3150307</v>
      </c>
      <c r="AH1935" s="54" t="str">
        <f t="shared" si="100"/>
        <v>MGPiedade do Rio Grande</v>
      </c>
      <c r="AI1935" s="73">
        <v>3150307</v>
      </c>
    </row>
    <row r="1936" spans="26:35" x14ac:dyDescent="0.25">
      <c r="Z1936" s="73" t="s">
        <v>61</v>
      </c>
      <c r="AA1936" s="73" t="s">
        <v>5089</v>
      </c>
      <c r="AB1936" s="73">
        <v>3150406</v>
      </c>
      <c r="AH1936" s="54" t="str">
        <f t="shared" si="100"/>
        <v>MGPiedade dos Gerais</v>
      </c>
      <c r="AI1936" s="73">
        <v>3150406</v>
      </c>
    </row>
    <row r="1937" spans="26:35" x14ac:dyDescent="0.25">
      <c r="Z1937" s="73" t="s">
        <v>61</v>
      </c>
      <c r="AA1937" s="73" t="s">
        <v>5090</v>
      </c>
      <c r="AB1937" s="73">
        <v>3150505</v>
      </c>
      <c r="AH1937" s="54" t="str">
        <f t="shared" si="100"/>
        <v>MGPimenta</v>
      </c>
      <c r="AI1937" s="73">
        <v>3150505</v>
      </c>
    </row>
    <row r="1938" spans="26:35" x14ac:dyDescent="0.25">
      <c r="Z1938" s="73" t="s">
        <v>61</v>
      </c>
      <c r="AA1938" s="73" t="s">
        <v>5092</v>
      </c>
      <c r="AB1938" s="73">
        <v>3150539</v>
      </c>
      <c r="AH1938" s="54" t="str">
        <f t="shared" si="100"/>
        <v>MGPingo-d'Água</v>
      </c>
      <c r="AI1938" s="73">
        <v>3150539</v>
      </c>
    </row>
    <row r="1939" spans="26:35" x14ac:dyDescent="0.25">
      <c r="Z1939" s="73" t="s">
        <v>61</v>
      </c>
      <c r="AA1939" s="73" t="s">
        <v>5094</v>
      </c>
      <c r="AB1939" s="73">
        <v>3150570</v>
      </c>
      <c r="AH1939" s="54" t="str">
        <f t="shared" si="100"/>
        <v>MGPintópolis</v>
      </c>
      <c r="AI1939" s="73">
        <v>3150570</v>
      </c>
    </row>
    <row r="1940" spans="26:35" x14ac:dyDescent="0.25">
      <c r="Z1940" s="73" t="s">
        <v>61</v>
      </c>
      <c r="AA1940" s="73" t="s">
        <v>5096</v>
      </c>
      <c r="AB1940" s="73">
        <v>3150604</v>
      </c>
      <c r="AH1940" s="54" t="str">
        <f t="shared" si="100"/>
        <v>MGPiracema</v>
      </c>
      <c r="AI1940" s="73">
        <v>3150604</v>
      </c>
    </row>
    <row r="1941" spans="26:35" x14ac:dyDescent="0.25">
      <c r="Z1941" s="73" t="s">
        <v>61</v>
      </c>
      <c r="AA1941" s="73" t="s">
        <v>5098</v>
      </c>
      <c r="AB1941" s="73">
        <v>3150703</v>
      </c>
      <c r="AH1941" s="54" t="str">
        <f t="shared" si="100"/>
        <v>MGPirajuba</v>
      </c>
      <c r="AI1941" s="73">
        <v>3150703</v>
      </c>
    </row>
    <row r="1942" spans="26:35" x14ac:dyDescent="0.25">
      <c r="Z1942" s="73" t="s">
        <v>61</v>
      </c>
      <c r="AA1942" s="73" t="s">
        <v>5100</v>
      </c>
      <c r="AB1942" s="73">
        <v>3150802</v>
      </c>
      <c r="AH1942" s="54" t="str">
        <f t="shared" si="100"/>
        <v>MGPiranga</v>
      </c>
      <c r="AI1942" s="73">
        <v>3150802</v>
      </c>
    </row>
    <row r="1943" spans="26:35" x14ac:dyDescent="0.25">
      <c r="Z1943" s="73" t="s">
        <v>61</v>
      </c>
      <c r="AA1943" s="73" t="s">
        <v>5102</v>
      </c>
      <c r="AB1943" s="73">
        <v>3150901</v>
      </c>
      <c r="AH1943" s="54" t="str">
        <f t="shared" si="100"/>
        <v>MGPiranguçu</v>
      </c>
      <c r="AI1943" s="73">
        <v>3150901</v>
      </c>
    </row>
    <row r="1944" spans="26:35" x14ac:dyDescent="0.25">
      <c r="Z1944" s="73" t="s">
        <v>61</v>
      </c>
      <c r="AA1944" s="73" t="s">
        <v>5104</v>
      </c>
      <c r="AB1944" s="73">
        <v>3151008</v>
      </c>
      <c r="AH1944" s="54" t="str">
        <f t="shared" si="100"/>
        <v>MGPiranguinho</v>
      </c>
      <c r="AI1944" s="73">
        <v>3151008</v>
      </c>
    </row>
    <row r="1945" spans="26:35" x14ac:dyDescent="0.25">
      <c r="Z1945" s="73" t="s">
        <v>61</v>
      </c>
      <c r="AA1945" s="73" t="s">
        <v>5106</v>
      </c>
      <c r="AB1945" s="73">
        <v>3151107</v>
      </c>
      <c r="AH1945" s="54" t="str">
        <f t="shared" si="100"/>
        <v>MGPirapetinga</v>
      </c>
      <c r="AI1945" s="73">
        <v>3151107</v>
      </c>
    </row>
    <row r="1946" spans="26:35" x14ac:dyDescent="0.25">
      <c r="Z1946" s="73" t="s">
        <v>61</v>
      </c>
      <c r="AA1946" s="73" t="s">
        <v>5108</v>
      </c>
      <c r="AB1946" s="73">
        <v>3151206</v>
      </c>
      <c r="AH1946" s="54" t="str">
        <f t="shared" si="100"/>
        <v>MGPirapora</v>
      </c>
      <c r="AI1946" s="73">
        <v>3151206</v>
      </c>
    </row>
    <row r="1947" spans="26:35" x14ac:dyDescent="0.25">
      <c r="Z1947" s="73" t="s">
        <v>61</v>
      </c>
      <c r="AA1947" s="73" t="s">
        <v>5110</v>
      </c>
      <c r="AB1947" s="73">
        <v>3151305</v>
      </c>
      <c r="AH1947" s="54" t="str">
        <f t="shared" si="100"/>
        <v>MGPiraúba</v>
      </c>
      <c r="AI1947" s="73">
        <v>3151305</v>
      </c>
    </row>
    <row r="1948" spans="26:35" x14ac:dyDescent="0.25">
      <c r="Z1948" s="73" t="s">
        <v>61</v>
      </c>
      <c r="AA1948" s="73" t="s">
        <v>5112</v>
      </c>
      <c r="AB1948" s="73">
        <v>3151404</v>
      </c>
      <c r="AH1948" s="54" t="str">
        <f t="shared" si="100"/>
        <v>MGPitangui</v>
      </c>
      <c r="AI1948" s="73">
        <v>3151404</v>
      </c>
    </row>
    <row r="1949" spans="26:35" x14ac:dyDescent="0.25">
      <c r="Z1949" s="73" t="s">
        <v>61</v>
      </c>
      <c r="AA1949" s="73" t="s">
        <v>5114</v>
      </c>
      <c r="AB1949" s="73">
        <v>3151503</v>
      </c>
      <c r="AH1949" s="54" t="str">
        <f t="shared" si="100"/>
        <v>MGPiumhi</v>
      </c>
      <c r="AI1949" s="73">
        <v>3151503</v>
      </c>
    </row>
    <row r="1950" spans="26:35" x14ac:dyDescent="0.25">
      <c r="Z1950" s="73" t="s">
        <v>61</v>
      </c>
      <c r="AA1950" s="73" t="s">
        <v>5116</v>
      </c>
      <c r="AB1950" s="73">
        <v>3151602</v>
      </c>
      <c r="AH1950" s="54" t="str">
        <f t="shared" si="100"/>
        <v>MGPlanura</v>
      </c>
      <c r="AI1950" s="73">
        <v>3151602</v>
      </c>
    </row>
    <row r="1951" spans="26:35" x14ac:dyDescent="0.25">
      <c r="Z1951" s="73" t="s">
        <v>61</v>
      </c>
      <c r="AA1951" s="73" t="s">
        <v>5118</v>
      </c>
      <c r="AB1951" s="73">
        <v>3151701</v>
      </c>
      <c r="AH1951" s="54" t="str">
        <f t="shared" si="100"/>
        <v>MGPoço Fundo</v>
      </c>
      <c r="AI1951" s="73">
        <v>3151701</v>
      </c>
    </row>
    <row r="1952" spans="26:35" x14ac:dyDescent="0.25">
      <c r="Z1952" s="73" t="s">
        <v>61</v>
      </c>
      <c r="AA1952" s="73" t="s">
        <v>5120</v>
      </c>
      <c r="AB1952" s="73">
        <v>3151800</v>
      </c>
      <c r="AH1952" s="54" t="str">
        <f t="shared" si="100"/>
        <v>MGPoços de Caldas</v>
      </c>
      <c r="AI1952" s="73">
        <v>3151800</v>
      </c>
    </row>
    <row r="1953" spans="26:35" x14ac:dyDescent="0.25">
      <c r="Z1953" s="73" t="s">
        <v>61</v>
      </c>
      <c r="AA1953" s="73" t="s">
        <v>5122</v>
      </c>
      <c r="AB1953" s="73">
        <v>3151909</v>
      </c>
      <c r="AH1953" s="54" t="str">
        <f t="shared" si="100"/>
        <v>MGPocrane</v>
      </c>
      <c r="AI1953" s="73">
        <v>3151909</v>
      </c>
    </row>
    <row r="1954" spans="26:35" x14ac:dyDescent="0.25">
      <c r="Z1954" s="73" t="s">
        <v>61</v>
      </c>
      <c r="AA1954" s="73" t="s">
        <v>5124</v>
      </c>
      <c r="AB1954" s="73">
        <v>3152006</v>
      </c>
      <c r="AH1954" s="54" t="str">
        <f t="shared" si="100"/>
        <v>MGPompéu</v>
      </c>
      <c r="AI1954" s="73">
        <v>3152006</v>
      </c>
    </row>
    <row r="1955" spans="26:35" x14ac:dyDescent="0.25">
      <c r="Z1955" s="73" t="s">
        <v>61</v>
      </c>
      <c r="AA1955" s="73" t="s">
        <v>5126</v>
      </c>
      <c r="AB1955" s="73">
        <v>3152105</v>
      </c>
      <c r="AH1955" s="54" t="str">
        <f t="shared" si="100"/>
        <v>MGPonte Nova</v>
      </c>
      <c r="AI1955" s="73">
        <v>3152105</v>
      </c>
    </row>
    <row r="1956" spans="26:35" x14ac:dyDescent="0.25">
      <c r="Z1956" s="73" t="s">
        <v>61</v>
      </c>
      <c r="AA1956" s="73" t="s">
        <v>5127</v>
      </c>
      <c r="AB1956" s="73">
        <v>3152131</v>
      </c>
      <c r="AH1956" s="54" t="str">
        <f t="shared" si="100"/>
        <v>MGPonto Chique</v>
      </c>
      <c r="AI1956" s="73">
        <v>3152131</v>
      </c>
    </row>
    <row r="1957" spans="26:35" x14ac:dyDescent="0.25">
      <c r="Z1957" s="73" t="s">
        <v>61</v>
      </c>
      <c r="AA1957" s="73" t="s">
        <v>5128</v>
      </c>
      <c r="AB1957" s="73">
        <v>3152170</v>
      </c>
      <c r="AH1957" s="54" t="str">
        <f t="shared" si="100"/>
        <v>MGPonto dos Volantes</v>
      </c>
      <c r="AI1957" s="73">
        <v>3152170</v>
      </c>
    </row>
    <row r="1958" spans="26:35" x14ac:dyDescent="0.25">
      <c r="Z1958" s="73" t="s">
        <v>61</v>
      </c>
      <c r="AA1958" s="73" t="s">
        <v>5130</v>
      </c>
      <c r="AB1958" s="73">
        <v>3152204</v>
      </c>
      <c r="AH1958" s="54" t="str">
        <f t="shared" si="100"/>
        <v>MGPorteirinha</v>
      </c>
      <c r="AI1958" s="73">
        <v>3152204</v>
      </c>
    </row>
    <row r="1959" spans="26:35" x14ac:dyDescent="0.25">
      <c r="Z1959" s="73" t="s">
        <v>61</v>
      </c>
      <c r="AA1959" s="73" t="s">
        <v>5132</v>
      </c>
      <c r="AB1959" s="73">
        <v>3152303</v>
      </c>
      <c r="AH1959" s="54" t="str">
        <f t="shared" si="100"/>
        <v>MGPorto Firme</v>
      </c>
      <c r="AI1959" s="73">
        <v>3152303</v>
      </c>
    </row>
    <row r="1960" spans="26:35" x14ac:dyDescent="0.25">
      <c r="Z1960" s="73" t="s">
        <v>61</v>
      </c>
      <c r="AA1960" s="73" t="s">
        <v>5134</v>
      </c>
      <c r="AB1960" s="73">
        <v>3152402</v>
      </c>
      <c r="AH1960" s="54" t="str">
        <f t="shared" si="100"/>
        <v>MGPoté</v>
      </c>
      <c r="AI1960" s="73">
        <v>3152402</v>
      </c>
    </row>
    <row r="1961" spans="26:35" x14ac:dyDescent="0.25">
      <c r="Z1961" s="73" t="s">
        <v>61</v>
      </c>
      <c r="AA1961" s="73" t="s">
        <v>5136</v>
      </c>
      <c r="AB1961" s="73">
        <v>3152501</v>
      </c>
      <c r="AH1961" s="54" t="str">
        <f t="shared" si="100"/>
        <v>MGPouso Alegre</v>
      </c>
      <c r="AI1961" s="73">
        <v>3152501</v>
      </c>
    </row>
    <row r="1962" spans="26:35" x14ac:dyDescent="0.25">
      <c r="Z1962" s="73" t="s">
        <v>61</v>
      </c>
      <c r="AA1962" s="73" t="s">
        <v>5138</v>
      </c>
      <c r="AB1962" s="73">
        <v>3152600</v>
      </c>
      <c r="AH1962" s="54" t="str">
        <f t="shared" si="100"/>
        <v>MGPouso Alto</v>
      </c>
      <c r="AI1962" s="73">
        <v>3152600</v>
      </c>
    </row>
    <row r="1963" spans="26:35" x14ac:dyDescent="0.25">
      <c r="Z1963" s="73" t="s">
        <v>61</v>
      </c>
      <c r="AA1963" s="73" t="s">
        <v>5140</v>
      </c>
      <c r="AB1963" s="73">
        <v>3152709</v>
      </c>
      <c r="AH1963" s="54" t="str">
        <f t="shared" si="100"/>
        <v>MGPrados</v>
      </c>
      <c r="AI1963" s="73">
        <v>3152709</v>
      </c>
    </row>
    <row r="1964" spans="26:35" x14ac:dyDescent="0.25">
      <c r="Z1964" s="73" t="s">
        <v>61</v>
      </c>
      <c r="AA1964" s="73" t="s">
        <v>2954</v>
      </c>
      <c r="AB1964" s="73">
        <v>3152808</v>
      </c>
      <c r="AH1964" s="54" t="str">
        <f t="shared" si="100"/>
        <v>MGPrata</v>
      </c>
      <c r="AI1964" s="73">
        <v>3152808</v>
      </c>
    </row>
    <row r="1965" spans="26:35" x14ac:dyDescent="0.25">
      <c r="Z1965" s="73" t="s">
        <v>61</v>
      </c>
      <c r="AA1965" s="73" t="s">
        <v>5143</v>
      </c>
      <c r="AB1965" s="73">
        <v>3152907</v>
      </c>
      <c r="AH1965" s="54" t="str">
        <f t="shared" si="100"/>
        <v>MGPratápolis</v>
      </c>
      <c r="AI1965" s="73">
        <v>3152907</v>
      </c>
    </row>
    <row r="1966" spans="26:35" x14ac:dyDescent="0.25">
      <c r="Z1966" s="73" t="s">
        <v>61</v>
      </c>
      <c r="AA1966" s="73" t="s">
        <v>5145</v>
      </c>
      <c r="AB1966" s="73">
        <v>3153004</v>
      </c>
      <c r="AH1966" s="54" t="str">
        <f t="shared" si="100"/>
        <v>MGPratinha</v>
      </c>
      <c r="AI1966" s="73">
        <v>3153004</v>
      </c>
    </row>
    <row r="1967" spans="26:35" x14ac:dyDescent="0.25">
      <c r="Z1967" s="73" t="s">
        <v>61</v>
      </c>
      <c r="AA1967" s="73" t="s">
        <v>4824</v>
      </c>
      <c r="AB1967" s="73">
        <v>3153103</v>
      </c>
      <c r="AH1967" s="54" t="str">
        <f t="shared" si="100"/>
        <v>MGPresidente Bernardes</v>
      </c>
      <c r="AI1967" s="73">
        <v>3153103</v>
      </c>
    </row>
    <row r="1968" spans="26:35" x14ac:dyDescent="0.25">
      <c r="Z1968" s="73" t="s">
        <v>61</v>
      </c>
      <c r="AA1968" s="73" t="s">
        <v>2370</v>
      </c>
      <c r="AB1968" s="73">
        <v>3153202</v>
      </c>
      <c r="AH1968" s="54" t="str">
        <f t="shared" si="100"/>
        <v>MGPresidente Juscelino</v>
      </c>
      <c r="AI1968" s="73">
        <v>3153202</v>
      </c>
    </row>
    <row r="1969" spans="26:35" x14ac:dyDescent="0.25">
      <c r="Z1969" s="73" t="s">
        <v>61</v>
      </c>
      <c r="AA1969" s="73" t="s">
        <v>5149</v>
      </c>
      <c r="AB1969" s="73">
        <v>3153301</v>
      </c>
      <c r="AH1969" s="54" t="str">
        <f t="shared" si="100"/>
        <v>MGPresidente Kubitschek</v>
      </c>
      <c r="AI1969" s="73">
        <v>3153301</v>
      </c>
    </row>
    <row r="1970" spans="26:35" x14ac:dyDescent="0.25">
      <c r="Z1970" s="73" t="s">
        <v>61</v>
      </c>
      <c r="AA1970" s="73" t="s">
        <v>5151</v>
      </c>
      <c r="AB1970" s="73">
        <v>3153400</v>
      </c>
      <c r="AH1970" s="54" t="str">
        <f t="shared" si="100"/>
        <v>MGPresidente Olegário</v>
      </c>
      <c r="AI1970" s="73">
        <v>3153400</v>
      </c>
    </row>
    <row r="1971" spans="26:35" x14ac:dyDescent="0.25">
      <c r="Z1971" s="73" t="s">
        <v>61</v>
      </c>
      <c r="AA1971" s="73" t="s">
        <v>5153</v>
      </c>
      <c r="AB1971" s="73">
        <v>3153608</v>
      </c>
      <c r="AH1971" s="54" t="str">
        <f t="shared" si="100"/>
        <v>MGPrudente de Morais</v>
      </c>
      <c r="AI1971" s="73">
        <v>3153608</v>
      </c>
    </row>
    <row r="1972" spans="26:35" x14ac:dyDescent="0.25">
      <c r="Z1972" s="73" t="s">
        <v>61</v>
      </c>
      <c r="AA1972" s="73" t="s">
        <v>5155</v>
      </c>
      <c r="AB1972" s="73">
        <v>3153707</v>
      </c>
      <c r="AH1972" s="54" t="str">
        <f t="shared" si="100"/>
        <v>MGQuartel Geral</v>
      </c>
      <c r="AI1972" s="73">
        <v>3153707</v>
      </c>
    </row>
    <row r="1973" spans="26:35" x14ac:dyDescent="0.25">
      <c r="Z1973" s="73" t="s">
        <v>61</v>
      </c>
      <c r="AA1973" s="73" t="s">
        <v>5157</v>
      </c>
      <c r="AB1973" s="73">
        <v>3153806</v>
      </c>
      <c r="AH1973" s="54" t="str">
        <f t="shared" si="100"/>
        <v>MGQueluzito</v>
      </c>
      <c r="AI1973" s="73">
        <v>3153806</v>
      </c>
    </row>
    <row r="1974" spans="26:35" x14ac:dyDescent="0.25">
      <c r="Z1974" s="73" t="s">
        <v>61</v>
      </c>
      <c r="AA1974" s="73" t="s">
        <v>5159</v>
      </c>
      <c r="AB1974" s="73">
        <v>3153905</v>
      </c>
      <c r="AH1974" s="54" t="str">
        <f t="shared" si="100"/>
        <v>MGRaposos</v>
      </c>
      <c r="AI1974" s="73">
        <v>3153905</v>
      </c>
    </row>
    <row r="1975" spans="26:35" x14ac:dyDescent="0.25">
      <c r="Z1975" s="73" t="s">
        <v>61</v>
      </c>
      <c r="AA1975" s="73" t="s">
        <v>5161</v>
      </c>
      <c r="AB1975" s="73">
        <v>3154002</v>
      </c>
      <c r="AH1975" s="54" t="str">
        <f t="shared" si="100"/>
        <v>MGRaul Soares</v>
      </c>
      <c r="AI1975" s="73">
        <v>3154002</v>
      </c>
    </row>
    <row r="1976" spans="26:35" x14ac:dyDescent="0.25">
      <c r="Z1976" s="73" t="s">
        <v>61</v>
      </c>
      <c r="AA1976" s="73" t="s">
        <v>5163</v>
      </c>
      <c r="AB1976" s="73">
        <v>3154101</v>
      </c>
      <c r="AH1976" s="54" t="str">
        <f t="shared" si="100"/>
        <v>MGRecreio</v>
      </c>
      <c r="AI1976" s="73">
        <v>3154101</v>
      </c>
    </row>
    <row r="1977" spans="26:35" x14ac:dyDescent="0.25">
      <c r="Z1977" s="73" t="s">
        <v>61</v>
      </c>
      <c r="AA1977" s="73" t="s">
        <v>5165</v>
      </c>
      <c r="AB1977" s="73">
        <v>3154150</v>
      </c>
      <c r="AH1977" s="54" t="str">
        <f t="shared" si="100"/>
        <v>MGReduto</v>
      </c>
      <c r="AI1977" s="73">
        <v>3154150</v>
      </c>
    </row>
    <row r="1978" spans="26:35" x14ac:dyDescent="0.25">
      <c r="Z1978" s="73" t="s">
        <v>61</v>
      </c>
      <c r="AA1978" s="73" t="s">
        <v>5167</v>
      </c>
      <c r="AB1978" s="73">
        <v>3154200</v>
      </c>
      <c r="AH1978" s="54" t="str">
        <f t="shared" si="100"/>
        <v>MGResende Costa</v>
      </c>
      <c r="AI1978" s="73">
        <v>3154200</v>
      </c>
    </row>
    <row r="1979" spans="26:35" x14ac:dyDescent="0.25">
      <c r="Z1979" s="73" t="s">
        <v>61</v>
      </c>
      <c r="AA1979" s="73" t="s">
        <v>5169</v>
      </c>
      <c r="AB1979" s="73">
        <v>3154309</v>
      </c>
      <c r="AH1979" s="54" t="str">
        <f t="shared" si="100"/>
        <v>MGResplendor</v>
      </c>
      <c r="AI1979" s="73">
        <v>3154309</v>
      </c>
    </row>
    <row r="1980" spans="26:35" x14ac:dyDescent="0.25">
      <c r="Z1980" s="73" t="s">
        <v>61</v>
      </c>
      <c r="AA1980" s="73" t="s">
        <v>5171</v>
      </c>
      <c r="AB1980" s="73">
        <v>3154408</v>
      </c>
      <c r="AH1980" s="54" t="str">
        <f t="shared" si="100"/>
        <v>MGRessaquinha</v>
      </c>
      <c r="AI1980" s="73">
        <v>3154408</v>
      </c>
    </row>
    <row r="1981" spans="26:35" x14ac:dyDescent="0.25">
      <c r="Z1981" s="73" t="s">
        <v>61</v>
      </c>
      <c r="AA1981" s="73" t="s">
        <v>2359</v>
      </c>
      <c r="AB1981" s="73">
        <v>3154457</v>
      </c>
      <c r="AH1981" s="54" t="str">
        <f t="shared" si="100"/>
        <v>MGRiachinho</v>
      </c>
      <c r="AI1981" s="73">
        <v>3154457</v>
      </c>
    </row>
    <row r="1982" spans="26:35" x14ac:dyDescent="0.25">
      <c r="Z1982" s="73" t="s">
        <v>61</v>
      </c>
      <c r="AA1982" s="73" t="s">
        <v>5173</v>
      </c>
      <c r="AB1982" s="73">
        <v>3154507</v>
      </c>
      <c r="AH1982" s="54" t="str">
        <f t="shared" si="100"/>
        <v>MGRiacho dos Machados</v>
      </c>
      <c r="AI1982" s="73">
        <v>3154507</v>
      </c>
    </row>
    <row r="1983" spans="26:35" x14ac:dyDescent="0.25">
      <c r="Z1983" s="73" t="s">
        <v>61</v>
      </c>
      <c r="AA1983" s="73" t="s">
        <v>5175</v>
      </c>
      <c r="AB1983" s="73">
        <v>3154606</v>
      </c>
      <c r="AH1983" s="54" t="str">
        <f t="shared" si="100"/>
        <v>MGRibeirão das Neves</v>
      </c>
      <c r="AI1983" s="73">
        <v>3154606</v>
      </c>
    </row>
    <row r="1984" spans="26:35" x14ac:dyDescent="0.25">
      <c r="Z1984" s="73" t="s">
        <v>61</v>
      </c>
      <c r="AA1984" s="73" t="s">
        <v>5177</v>
      </c>
      <c r="AB1984" s="73">
        <v>3154705</v>
      </c>
      <c r="AH1984" s="54" t="str">
        <f t="shared" si="100"/>
        <v>MGRibeirão Vermelho</v>
      </c>
      <c r="AI1984" s="73">
        <v>3154705</v>
      </c>
    </row>
    <row r="1985" spans="26:35" x14ac:dyDescent="0.25">
      <c r="Z1985" s="73" t="s">
        <v>61</v>
      </c>
      <c r="AA1985" s="73" t="s">
        <v>5178</v>
      </c>
      <c r="AB1985" s="73">
        <v>3154804</v>
      </c>
      <c r="AH1985" s="54" t="str">
        <f t="shared" si="100"/>
        <v>MGRio Acima</v>
      </c>
      <c r="AI1985" s="73">
        <v>3154804</v>
      </c>
    </row>
    <row r="1986" spans="26:35" x14ac:dyDescent="0.25">
      <c r="Z1986" s="73" t="s">
        <v>61</v>
      </c>
      <c r="AA1986" s="73" t="s">
        <v>5180</v>
      </c>
      <c r="AB1986" s="73">
        <v>3154903</v>
      </c>
      <c r="AH1986" s="54" t="str">
        <f t="shared" si="100"/>
        <v>MGRio Casca</v>
      </c>
      <c r="AI1986" s="73">
        <v>3154903</v>
      </c>
    </row>
    <row r="1987" spans="26:35" x14ac:dyDescent="0.25">
      <c r="Z1987" s="73" t="s">
        <v>61</v>
      </c>
      <c r="AA1987" s="73" t="s">
        <v>5182</v>
      </c>
      <c r="AB1987" s="73">
        <v>3155108</v>
      </c>
      <c r="AH1987" s="54" t="str">
        <f t="shared" ref="AH1987:AH2050" si="101">CONCATENATE(Z1987,AA1987)</f>
        <v>MGRio do Prado</v>
      </c>
      <c r="AI1987" s="73">
        <v>3155108</v>
      </c>
    </row>
    <row r="1988" spans="26:35" x14ac:dyDescent="0.25">
      <c r="Z1988" s="73" t="s">
        <v>61</v>
      </c>
      <c r="AA1988" s="73" t="s">
        <v>5184</v>
      </c>
      <c r="AB1988" s="73">
        <v>3155009</v>
      </c>
      <c r="AH1988" s="54" t="str">
        <f t="shared" si="101"/>
        <v>MGRio Doce</v>
      </c>
      <c r="AI1988" s="73">
        <v>3155009</v>
      </c>
    </row>
    <row r="1989" spans="26:35" x14ac:dyDescent="0.25">
      <c r="Z1989" s="73" t="s">
        <v>61</v>
      </c>
      <c r="AA1989" s="73" t="s">
        <v>5186</v>
      </c>
      <c r="AB1989" s="73">
        <v>3155207</v>
      </c>
      <c r="AH1989" s="54" t="str">
        <f t="shared" si="101"/>
        <v>MGRio Espera</v>
      </c>
      <c r="AI1989" s="73">
        <v>3155207</v>
      </c>
    </row>
    <row r="1990" spans="26:35" x14ac:dyDescent="0.25">
      <c r="Z1990" s="73" t="s">
        <v>61</v>
      </c>
      <c r="AA1990" s="73" t="s">
        <v>5188</v>
      </c>
      <c r="AB1990" s="73">
        <v>3155306</v>
      </c>
      <c r="AH1990" s="54" t="str">
        <f t="shared" si="101"/>
        <v>MGRio Manso</v>
      </c>
      <c r="AI1990" s="73">
        <v>3155306</v>
      </c>
    </row>
    <row r="1991" spans="26:35" x14ac:dyDescent="0.25">
      <c r="Z1991" s="73" t="s">
        <v>61</v>
      </c>
      <c r="AA1991" s="73" t="s">
        <v>5190</v>
      </c>
      <c r="AB1991" s="73">
        <v>3155405</v>
      </c>
      <c r="AH1991" s="54" t="str">
        <f t="shared" si="101"/>
        <v>MGRio Novo</v>
      </c>
      <c r="AI1991" s="73">
        <v>3155405</v>
      </c>
    </row>
    <row r="1992" spans="26:35" x14ac:dyDescent="0.25">
      <c r="Z1992" s="73" t="s">
        <v>61</v>
      </c>
      <c r="AA1992" s="73" t="s">
        <v>5192</v>
      </c>
      <c r="AB1992" s="73">
        <v>3155504</v>
      </c>
      <c r="AH1992" s="54" t="str">
        <f t="shared" si="101"/>
        <v>MGRio Paranaíba</v>
      </c>
      <c r="AI1992" s="73">
        <v>3155504</v>
      </c>
    </row>
    <row r="1993" spans="26:35" x14ac:dyDescent="0.25">
      <c r="Z1993" s="73" t="s">
        <v>61</v>
      </c>
      <c r="AA1993" s="73" t="s">
        <v>5193</v>
      </c>
      <c r="AB1993" s="73">
        <v>3155603</v>
      </c>
      <c r="AH1993" s="54" t="str">
        <f t="shared" si="101"/>
        <v>MGRio Pardo de Minas</v>
      </c>
      <c r="AI1993" s="73">
        <v>3155603</v>
      </c>
    </row>
    <row r="1994" spans="26:35" x14ac:dyDescent="0.25">
      <c r="Z1994" s="73" t="s">
        <v>61</v>
      </c>
      <c r="AA1994" s="73" t="s">
        <v>5194</v>
      </c>
      <c r="AB1994" s="73">
        <v>3155702</v>
      </c>
      <c r="AH1994" s="54" t="str">
        <f t="shared" si="101"/>
        <v>MGRio Piracicaba</v>
      </c>
      <c r="AI1994" s="73">
        <v>3155702</v>
      </c>
    </row>
    <row r="1995" spans="26:35" x14ac:dyDescent="0.25">
      <c r="Z1995" s="73" t="s">
        <v>61</v>
      </c>
      <c r="AA1995" s="73" t="s">
        <v>5195</v>
      </c>
      <c r="AB1995" s="73">
        <v>3155801</v>
      </c>
      <c r="AH1995" s="54" t="str">
        <f t="shared" si="101"/>
        <v>MGRio Pomba</v>
      </c>
      <c r="AI1995" s="73">
        <v>3155801</v>
      </c>
    </row>
    <row r="1996" spans="26:35" x14ac:dyDescent="0.25">
      <c r="Z1996" s="73" t="s">
        <v>61</v>
      </c>
      <c r="AA1996" s="73" t="s">
        <v>5196</v>
      </c>
      <c r="AB1996" s="73">
        <v>3155900</v>
      </c>
      <c r="AH1996" s="54" t="str">
        <f t="shared" si="101"/>
        <v>MGRio Preto</v>
      </c>
      <c r="AI1996" s="73">
        <v>3155900</v>
      </c>
    </row>
    <row r="1997" spans="26:35" x14ac:dyDescent="0.25">
      <c r="Z1997" s="73" t="s">
        <v>61</v>
      </c>
      <c r="AA1997" s="73" t="s">
        <v>5197</v>
      </c>
      <c r="AB1997" s="73">
        <v>3156007</v>
      </c>
      <c r="AH1997" s="54" t="str">
        <f t="shared" si="101"/>
        <v>MGRio Vermelho</v>
      </c>
      <c r="AI1997" s="73">
        <v>3156007</v>
      </c>
    </row>
    <row r="1998" spans="26:35" x14ac:dyDescent="0.25">
      <c r="Z1998" s="73" t="s">
        <v>61</v>
      </c>
      <c r="AA1998" s="73" t="s">
        <v>5198</v>
      </c>
      <c r="AB1998" s="73">
        <v>3156106</v>
      </c>
      <c r="AH1998" s="54" t="str">
        <f t="shared" si="101"/>
        <v>MGRitápolis</v>
      </c>
      <c r="AI1998" s="73">
        <v>3156106</v>
      </c>
    </row>
    <row r="1999" spans="26:35" x14ac:dyDescent="0.25">
      <c r="Z1999" s="73" t="s">
        <v>61</v>
      </c>
      <c r="AA1999" s="73" t="s">
        <v>5199</v>
      </c>
      <c r="AB1999" s="73">
        <v>3156205</v>
      </c>
      <c r="AH1999" s="54" t="str">
        <f t="shared" si="101"/>
        <v>MGRochedo de Minas</v>
      </c>
      <c r="AI1999" s="73">
        <v>3156205</v>
      </c>
    </row>
    <row r="2000" spans="26:35" x14ac:dyDescent="0.25">
      <c r="Z2000" s="73" t="s">
        <v>61</v>
      </c>
      <c r="AA2000" s="73" t="s">
        <v>5200</v>
      </c>
      <c r="AB2000" s="73">
        <v>3156304</v>
      </c>
      <c r="AH2000" s="54" t="str">
        <f t="shared" si="101"/>
        <v>MGRodeiro</v>
      </c>
      <c r="AI2000" s="73">
        <v>3156304</v>
      </c>
    </row>
    <row r="2001" spans="26:35" x14ac:dyDescent="0.25">
      <c r="Z2001" s="73" t="s">
        <v>61</v>
      </c>
      <c r="AA2001" s="73" t="s">
        <v>5201</v>
      </c>
      <c r="AB2001" s="73">
        <v>3156403</v>
      </c>
      <c r="AH2001" s="54" t="str">
        <f t="shared" si="101"/>
        <v>MGRomaria</v>
      </c>
      <c r="AI2001" s="73">
        <v>3156403</v>
      </c>
    </row>
    <row r="2002" spans="26:35" x14ac:dyDescent="0.25">
      <c r="Z2002" s="73" t="s">
        <v>61</v>
      </c>
      <c r="AA2002" s="73" t="s">
        <v>5202</v>
      </c>
      <c r="AB2002" s="73">
        <v>3156452</v>
      </c>
      <c r="AH2002" s="54" t="str">
        <f t="shared" si="101"/>
        <v>MGRosário da Limeira</v>
      </c>
      <c r="AI2002" s="73">
        <v>3156452</v>
      </c>
    </row>
    <row r="2003" spans="26:35" x14ac:dyDescent="0.25">
      <c r="Z2003" s="73" t="s">
        <v>61</v>
      </c>
      <c r="AA2003" s="73" t="s">
        <v>5203</v>
      </c>
      <c r="AB2003" s="73">
        <v>3156502</v>
      </c>
      <c r="AH2003" s="54" t="str">
        <f t="shared" si="101"/>
        <v>MGRubelita</v>
      </c>
      <c r="AI2003" s="73">
        <v>3156502</v>
      </c>
    </row>
    <row r="2004" spans="26:35" x14ac:dyDescent="0.25">
      <c r="Z2004" s="73" t="s">
        <v>61</v>
      </c>
      <c r="AA2004" s="73" t="s">
        <v>5204</v>
      </c>
      <c r="AB2004" s="73">
        <v>3156601</v>
      </c>
      <c r="AH2004" s="54" t="str">
        <f t="shared" si="101"/>
        <v>MGRubim</v>
      </c>
      <c r="AI2004" s="73">
        <v>3156601</v>
      </c>
    </row>
    <row r="2005" spans="26:35" x14ac:dyDescent="0.25">
      <c r="Z2005" s="73" t="s">
        <v>61</v>
      </c>
      <c r="AA2005" s="73" t="s">
        <v>5205</v>
      </c>
      <c r="AB2005" s="73">
        <v>3156700</v>
      </c>
      <c r="AH2005" s="54" t="str">
        <f t="shared" si="101"/>
        <v>MGSabará</v>
      </c>
      <c r="AI2005" s="73">
        <v>3156700</v>
      </c>
    </row>
    <row r="2006" spans="26:35" x14ac:dyDescent="0.25">
      <c r="Z2006" s="73" t="s">
        <v>61</v>
      </c>
      <c r="AA2006" s="73" t="s">
        <v>5206</v>
      </c>
      <c r="AB2006" s="73">
        <v>3156809</v>
      </c>
      <c r="AH2006" s="54" t="str">
        <f t="shared" si="101"/>
        <v>MGSabinópolis</v>
      </c>
      <c r="AI2006" s="73">
        <v>3156809</v>
      </c>
    </row>
    <row r="2007" spans="26:35" x14ac:dyDescent="0.25">
      <c r="Z2007" s="73" t="s">
        <v>61</v>
      </c>
      <c r="AA2007" s="73" t="s">
        <v>5207</v>
      </c>
      <c r="AB2007" s="73">
        <v>3156908</v>
      </c>
      <c r="AH2007" s="54" t="str">
        <f t="shared" si="101"/>
        <v>MGSacramento</v>
      </c>
      <c r="AI2007" s="73">
        <v>3156908</v>
      </c>
    </row>
    <row r="2008" spans="26:35" x14ac:dyDescent="0.25">
      <c r="Z2008" s="73" t="s">
        <v>61</v>
      </c>
      <c r="AA2008" s="73" t="s">
        <v>5208</v>
      </c>
      <c r="AB2008" s="73">
        <v>3157005</v>
      </c>
      <c r="AH2008" s="54" t="str">
        <f t="shared" si="101"/>
        <v>MGSalinas</v>
      </c>
      <c r="AI2008" s="73">
        <v>3157005</v>
      </c>
    </row>
    <row r="2009" spans="26:35" x14ac:dyDescent="0.25">
      <c r="Z2009" s="73" t="s">
        <v>61</v>
      </c>
      <c r="AA2009" s="73" t="s">
        <v>5209</v>
      </c>
      <c r="AB2009" s="73">
        <v>3157104</v>
      </c>
      <c r="AH2009" s="54" t="str">
        <f t="shared" si="101"/>
        <v>MGSalto da Divisa</v>
      </c>
      <c r="AI2009" s="73">
        <v>3157104</v>
      </c>
    </row>
    <row r="2010" spans="26:35" x14ac:dyDescent="0.25">
      <c r="Z2010" s="73" t="s">
        <v>61</v>
      </c>
      <c r="AA2010" s="73" t="s">
        <v>4332</v>
      </c>
      <c r="AB2010" s="73">
        <v>3157203</v>
      </c>
      <c r="AH2010" s="54" t="str">
        <f t="shared" si="101"/>
        <v>MGSanta Bárbara</v>
      </c>
      <c r="AI2010" s="73">
        <v>3157203</v>
      </c>
    </row>
    <row r="2011" spans="26:35" x14ac:dyDescent="0.25">
      <c r="Z2011" s="73" t="s">
        <v>61</v>
      </c>
      <c r="AA2011" s="73" t="s">
        <v>5210</v>
      </c>
      <c r="AB2011" s="73">
        <v>3157252</v>
      </c>
      <c r="AH2011" s="54" t="str">
        <f t="shared" si="101"/>
        <v>MGSanta Bárbara do Leste</v>
      </c>
      <c r="AI2011" s="73">
        <v>3157252</v>
      </c>
    </row>
    <row r="2012" spans="26:35" x14ac:dyDescent="0.25">
      <c r="Z2012" s="73" t="s">
        <v>61</v>
      </c>
      <c r="AA2012" s="73" t="s">
        <v>5211</v>
      </c>
      <c r="AB2012" s="73">
        <v>3157278</v>
      </c>
      <c r="AH2012" s="54" t="str">
        <f t="shared" si="101"/>
        <v>MGSanta Bárbara do Monte Verde</v>
      </c>
      <c r="AI2012" s="73">
        <v>3157278</v>
      </c>
    </row>
    <row r="2013" spans="26:35" x14ac:dyDescent="0.25">
      <c r="Z2013" s="73" t="s">
        <v>61</v>
      </c>
      <c r="AA2013" s="73" t="s">
        <v>5212</v>
      </c>
      <c r="AB2013" s="73">
        <v>3157302</v>
      </c>
      <c r="AH2013" s="54" t="str">
        <f t="shared" si="101"/>
        <v>MGSanta Bárbara do Tugúrio</v>
      </c>
      <c r="AI2013" s="73">
        <v>3157302</v>
      </c>
    </row>
    <row r="2014" spans="26:35" x14ac:dyDescent="0.25">
      <c r="Z2014" s="73" t="s">
        <v>61</v>
      </c>
      <c r="AA2014" s="73" t="s">
        <v>5213</v>
      </c>
      <c r="AB2014" s="73">
        <v>3157336</v>
      </c>
      <c r="AH2014" s="54" t="str">
        <f t="shared" si="101"/>
        <v>MGSanta Cruz de Minas</v>
      </c>
      <c r="AI2014" s="73">
        <v>3157336</v>
      </c>
    </row>
    <row r="2015" spans="26:35" x14ac:dyDescent="0.25">
      <c r="Z2015" s="73" t="s">
        <v>61</v>
      </c>
      <c r="AA2015" s="73" t="s">
        <v>5214</v>
      </c>
      <c r="AB2015" s="73">
        <v>3157377</v>
      </c>
      <c r="AH2015" s="54" t="str">
        <f t="shared" si="101"/>
        <v>MGSanta Cruz de Salinas</v>
      </c>
      <c r="AI2015" s="73">
        <v>3157377</v>
      </c>
    </row>
    <row r="2016" spans="26:35" x14ac:dyDescent="0.25">
      <c r="Z2016" s="73" t="s">
        <v>61</v>
      </c>
      <c r="AA2016" s="73" t="s">
        <v>5215</v>
      </c>
      <c r="AB2016" s="73">
        <v>3157401</v>
      </c>
      <c r="AH2016" s="54" t="str">
        <f t="shared" si="101"/>
        <v>MGSanta Cruz do Escalvado</v>
      </c>
      <c r="AI2016" s="73">
        <v>3157401</v>
      </c>
    </row>
    <row r="2017" spans="26:35" x14ac:dyDescent="0.25">
      <c r="Z2017" s="73" t="s">
        <v>61</v>
      </c>
      <c r="AA2017" s="73" t="s">
        <v>5216</v>
      </c>
      <c r="AB2017" s="73">
        <v>3157500</v>
      </c>
      <c r="AH2017" s="54" t="str">
        <f t="shared" si="101"/>
        <v>MGSanta Efigênia de Minas</v>
      </c>
      <c r="AI2017" s="73">
        <v>3157500</v>
      </c>
    </row>
    <row r="2018" spans="26:35" x14ac:dyDescent="0.25">
      <c r="Z2018" s="73" t="s">
        <v>61</v>
      </c>
      <c r="AA2018" s="73" t="s">
        <v>5217</v>
      </c>
      <c r="AB2018" s="73">
        <v>3157609</v>
      </c>
      <c r="AH2018" s="54" t="str">
        <f t="shared" si="101"/>
        <v>MGSanta Fé de Minas</v>
      </c>
      <c r="AI2018" s="73">
        <v>3157609</v>
      </c>
    </row>
    <row r="2019" spans="26:35" x14ac:dyDescent="0.25">
      <c r="Z2019" s="73" t="s">
        <v>61</v>
      </c>
      <c r="AA2019" s="73" t="s">
        <v>5218</v>
      </c>
      <c r="AB2019" s="73">
        <v>3157658</v>
      </c>
      <c r="AH2019" s="54" t="str">
        <f t="shared" si="101"/>
        <v>MGSanta Helena de Minas</v>
      </c>
      <c r="AI2019" s="73">
        <v>3157658</v>
      </c>
    </row>
    <row r="2020" spans="26:35" x14ac:dyDescent="0.25">
      <c r="Z2020" s="73" t="s">
        <v>61</v>
      </c>
      <c r="AA2020" s="73" t="s">
        <v>5219</v>
      </c>
      <c r="AB2020" s="73">
        <v>3157708</v>
      </c>
      <c r="AH2020" s="54" t="str">
        <f t="shared" si="101"/>
        <v>MGSanta Juliana</v>
      </c>
      <c r="AI2020" s="73">
        <v>3157708</v>
      </c>
    </row>
    <row r="2021" spans="26:35" x14ac:dyDescent="0.25">
      <c r="Z2021" s="73" t="s">
        <v>61</v>
      </c>
      <c r="AA2021" s="73" t="s">
        <v>3100</v>
      </c>
      <c r="AB2021" s="73">
        <v>3157807</v>
      </c>
      <c r="AH2021" s="54" t="str">
        <f t="shared" si="101"/>
        <v>MGSanta Luzia</v>
      </c>
      <c r="AI2021" s="73">
        <v>3157807</v>
      </c>
    </row>
    <row r="2022" spans="26:35" x14ac:dyDescent="0.25">
      <c r="Z2022" s="73" t="s">
        <v>61</v>
      </c>
      <c r="AA2022" s="73" t="s">
        <v>5220</v>
      </c>
      <c r="AB2022" s="73">
        <v>3157906</v>
      </c>
      <c r="AH2022" s="54" t="str">
        <f t="shared" si="101"/>
        <v>MGSanta Margarida</v>
      </c>
      <c r="AI2022" s="73">
        <v>3157906</v>
      </c>
    </row>
    <row r="2023" spans="26:35" x14ac:dyDescent="0.25">
      <c r="Z2023" s="73" t="s">
        <v>61</v>
      </c>
      <c r="AA2023" s="73" t="s">
        <v>5221</v>
      </c>
      <c r="AB2023" s="73">
        <v>3158003</v>
      </c>
      <c r="AH2023" s="54" t="str">
        <f t="shared" si="101"/>
        <v>MGSanta Maria de Itabira</v>
      </c>
      <c r="AI2023" s="73">
        <v>3158003</v>
      </c>
    </row>
    <row r="2024" spans="26:35" x14ac:dyDescent="0.25">
      <c r="Z2024" s="73" t="s">
        <v>61</v>
      </c>
      <c r="AA2024" s="73" t="s">
        <v>5222</v>
      </c>
      <c r="AB2024" s="73">
        <v>3158102</v>
      </c>
      <c r="AH2024" s="54" t="str">
        <f t="shared" si="101"/>
        <v>MGSanta Maria do Salto</v>
      </c>
      <c r="AI2024" s="73">
        <v>3158102</v>
      </c>
    </row>
    <row r="2025" spans="26:35" x14ac:dyDescent="0.25">
      <c r="Z2025" s="73" t="s">
        <v>61</v>
      </c>
      <c r="AA2025" s="73" t="s">
        <v>5223</v>
      </c>
      <c r="AB2025" s="73">
        <v>3158201</v>
      </c>
      <c r="AH2025" s="54" t="str">
        <f t="shared" si="101"/>
        <v>MGSanta Maria do Suaçuí</v>
      </c>
      <c r="AI2025" s="73">
        <v>3158201</v>
      </c>
    </row>
    <row r="2026" spans="26:35" x14ac:dyDescent="0.25">
      <c r="Z2026" s="73" t="s">
        <v>61</v>
      </c>
      <c r="AA2026" s="73" t="s">
        <v>5224</v>
      </c>
      <c r="AB2026" s="73">
        <v>3159209</v>
      </c>
      <c r="AH2026" s="54" t="str">
        <f t="shared" si="101"/>
        <v>MGSanta Rita de Caldas</v>
      </c>
      <c r="AI2026" s="73">
        <v>3159209</v>
      </c>
    </row>
    <row r="2027" spans="26:35" x14ac:dyDescent="0.25">
      <c r="Z2027" s="73" t="s">
        <v>61</v>
      </c>
      <c r="AA2027" s="73" t="s">
        <v>5225</v>
      </c>
      <c r="AB2027" s="73">
        <v>3159407</v>
      </c>
      <c r="AH2027" s="54" t="str">
        <f t="shared" si="101"/>
        <v>MGSanta Rita de Ibitipoca</v>
      </c>
      <c r="AI2027" s="73">
        <v>3159407</v>
      </c>
    </row>
    <row r="2028" spans="26:35" x14ac:dyDescent="0.25">
      <c r="Z2028" s="73" t="s">
        <v>61</v>
      </c>
      <c r="AA2028" s="73" t="s">
        <v>5226</v>
      </c>
      <c r="AB2028" s="73">
        <v>3159308</v>
      </c>
      <c r="AH2028" s="54" t="str">
        <f t="shared" si="101"/>
        <v>MGSanta Rita de Jacutinga</v>
      </c>
      <c r="AI2028" s="73">
        <v>3159308</v>
      </c>
    </row>
    <row r="2029" spans="26:35" x14ac:dyDescent="0.25">
      <c r="Z2029" s="73" t="s">
        <v>61</v>
      </c>
      <c r="AA2029" s="73" t="s">
        <v>5227</v>
      </c>
      <c r="AB2029" s="73">
        <v>3159357</v>
      </c>
      <c r="AH2029" s="54" t="str">
        <f t="shared" si="101"/>
        <v>MGSanta Rita de Minas</v>
      </c>
      <c r="AI2029" s="73">
        <v>3159357</v>
      </c>
    </row>
    <row r="2030" spans="26:35" x14ac:dyDescent="0.25">
      <c r="Z2030" s="73" t="s">
        <v>61</v>
      </c>
      <c r="AA2030" s="73" t="s">
        <v>5228</v>
      </c>
      <c r="AB2030" s="73">
        <v>3159506</v>
      </c>
      <c r="AH2030" s="54" t="str">
        <f t="shared" si="101"/>
        <v>MGSanta Rita do Itueto</v>
      </c>
      <c r="AI2030" s="73">
        <v>3159506</v>
      </c>
    </row>
    <row r="2031" spans="26:35" x14ac:dyDescent="0.25">
      <c r="Z2031" s="73" t="s">
        <v>61</v>
      </c>
      <c r="AA2031" s="73" t="s">
        <v>5229</v>
      </c>
      <c r="AB2031" s="73">
        <v>3159605</v>
      </c>
      <c r="AH2031" s="54" t="str">
        <f t="shared" si="101"/>
        <v>MGSanta Rita do Sapucaí</v>
      </c>
      <c r="AI2031" s="73">
        <v>3159605</v>
      </c>
    </row>
    <row r="2032" spans="26:35" x14ac:dyDescent="0.25">
      <c r="Z2032" s="73" t="s">
        <v>61</v>
      </c>
      <c r="AA2032" s="73" t="s">
        <v>5230</v>
      </c>
      <c r="AB2032" s="73">
        <v>3159704</v>
      </c>
      <c r="AH2032" s="54" t="str">
        <f t="shared" si="101"/>
        <v>MGSanta Rosa da Serra</v>
      </c>
      <c r="AI2032" s="73">
        <v>3159704</v>
      </c>
    </row>
    <row r="2033" spans="26:35" x14ac:dyDescent="0.25">
      <c r="Z2033" s="73" t="s">
        <v>61</v>
      </c>
      <c r="AA2033" s="73" t="s">
        <v>5231</v>
      </c>
      <c r="AB2033" s="73">
        <v>3159803</v>
      </c>
      <c r="AH2033" s="54" t="str">
        <f t="shared" si="101"/>
        <v>MGSanta Vitória</v>
      </c>
      <c r="AI2033" s="73">
        <v>3159803</v>
      </c>
    </row>
    <row r="2034" spans="26:35" x14ac:dyDescent="0.25">
      <c r="Z2034" s="73" t="s">
        <v>61</v>
      </c>
      <c r="AA2034" s="73" t="s">
        <v>5232</v>
      </c>
      <c r="AB2034" s="73">
        <v>3158300</v>
      </c>
      <c r="AH2034" s="54" t="str">
        <f t="shared" si="101"/>
        <v>MGSantana da Vargem</v>
      </c>
      <c r="AI2034" s="73">
        <v>3158300</v>
      </c>
    </row>
    <row r="2035" spans="26:35" x14ac:dyDescent="0.25">
      <c r="Z2035" s="73" t="s">
        <v>61</v>
      </c>
      <c r="AA2035" s="73" t="s">
        <v>5233</v>
      </c>
      <c r="AB2035" s="73">
        <v>3158409</v>
      </c>
      <c r="AH2035" s="54" t="str">
        <f t="shared" si="101"/>
        <v>MGSantana de Cataguases</v>
      </c>
      <c r="AI2035" s="73">
        <v>3158409</v>
      </c>
    </row>
    <row r="2036" spans="26:35" x14ac:dyDescent="0.25">
      <c r="Z2036" s="73" t="s">
        <v>61</v>
      </c>
      <c r="AA2036" s="73" t="s">
        <v>5234</v>
      </c>
      <c r="AB2036" s="73">
        <v>3158508</v>
      </c>
      <c r="AH2036" s="54" t="str">
        <f t="shared" si="101"/>
        <v>MGSantana de Pirapama</v>
      </c>
      <c r="AI2036" s="73">
        <v>3158508</v>
      </c>
    </row>
    <row r="2037" spans="26:35" x14ac:dyDescent="0.25">
      <c r="Z2037" s="73" t="s">
        <v>61</v>
      </c>
      <c r="AA2037" s="73" t="s">
        <v>5235</v>
      </c>
      <c r="AB2037" s="73">
        <v>3158607</v>
      </c>
      <c r="AH2037" s="54" t="str">
        <f t="shared" si="101"/>
        <v>MGSantana do Deserto</v>
      </c>
      <c r="AI2037" s="73">
        <v>3158607</v>
      </c>
    </row>
    <row r="2038" spans="26:35" x14ac:dyDescent="0.25">
      <c r="Z2038" s="73" t="s">
        <v>61</v>
      </c>
      <c r="AA2038" s="73" t="s">
        <v>5236</v>
      </c>
      <c r="AB2038" s="73">
        <v>3158706</v>
      </c>
      <c r="AH2038" s="54" t="str">
        <f t="shared" si="101"/>
        <v>MGSantana do Garambéu</v>
      </c>
      <c r="AI2038" s="73">
        <v>3158706</v>
      </c>
    </row>
    <row r="2039" spans="26:35" x14ac:dyDescent="0.25">
      <c r="Z2039" s="73" t="s">
        <v>61</v>
      </c>
      <c r="AA2039" s="73" t="s">
        <v>5237</v>
      </c>
      <c r="AB2039" s="73">
        <v>3158805</v>
      </c>
      <c r="AH2039" s="54" t="str">
        <f t="shared" si="101"/>
        <v>MGSantana do Jacaré</v>
      </c>
      <c r="AI2039" s="73">
        <v>3158805</v>
      </c>
    </row>
    <row r="2040" spans="26:35" x14ac:dyDescent="0.25">
      <c r="Z2040" s="73" t="s">
        <v>61</v>
      </c>
      <c r="AA2040" s="73" t="s">
        <v>5238</v>
      </c>
      <c r="AB2040" s="73">
        <v>3158904</v>
      </c>
      <c r="AH2040" s="54" t="str">
        <f t="shared" si="101"/>
        <v>MGSantana do Manhuaçu</v>
      </c>
      <c r="AI2040" s="73">
        <v>3158904</v>
      </c>
    </row>
    <row r="2041" spans="26:35" x14ac:dyDescent="0.25">
      <c r="Z2041" s="73" t="s">
        <v>61</v>
      </c>
      <c r="AA2041" s="73" t="s">
        <v>5239</v>
      </c>
      <c r="AB2041" s="73">
        <v>3158953</v>
      </c>
      <c r="AH2041" s="54" t="str">
        <f t="shared" si="101"/>
        <v>MGSantana do Paraíso</v>
      </c>
      <c r="AI2041" s="73">
        <v>3158953</v>
      </c>
    </row>
    <row r="2042" spans="26:35" x14ac:dyDescent="0.25">
      <c r="Z2042" s="73" t="s">
        <v>61</v>
      </c>
      <c r="AA2042" s="73" t="s">
        <v>5240</v>
      </c>
      <c r="AB2042" s="73">
        <v>3159001</v>
      </c>
      <c r="AH2042" s="54" t="str">
        <f t="shared" si="101"/>
        <v>MGSantana do Riacho</v>
      </c>
      <c r="AI2042" s="73">
        <v>3159001</v>
      </c>
    </row>
    <row r="2043" spans="26:35" x14ac:dyDescent="0.25">
      <c r="Z2043" s="73" t="s">
        <v>61</v>
      </c>
      <c r="AA2043" s="73" t="s">
        <v>5241</v>
      </c>
      <c r="AB2043" s="73">
        <v>3159100</v>
      </c>
      <c r="AH2043" s="54" t="str">
        <f t="shared" si="101"/>
        <v>MGSantana dos Montes</v>
      </c>
      <c r="AI2043" s="73">
        <v>3159100</v>
      </c>
    </row>
    <row r="2044" spans="26:35" x14ac:dyDescent="0.25">
      <c r="Z2044" s="73" t="s">
        <v>61</v>
      </c>
      <c r="AA2044" s="73" t="s">
        <v>5242</v>
      </c>
      <c r="AB2044" s="73">
        <v>3159902</v>
      </c>
      <c r="AH2044" s="54" t="str">
        <f t="shared" si="101"/>
        <v>MGSanto Antônio do Amparo</v>
      </c>
      <c r="AI2044" s="73">
        <v>3159902</v>
      </c>
    </row>
    <row r="2045" spans="26:35" x14ac:dyDescent="0.25">
      <c r="Z2045" s="73" t="s">
        <v>61</v>
      </c>
      <c r="AA2045" s="73" t="s">
        <v>5243</v>
      </c>
      <c r="AB2045" s="73">
        <v>3160009</v>
      </c>
      <c r="AH2045" s="54" t="str">
        <f t="shared" si="101"/>
        <v>MGSanto Antônio do Aventureiro</v>
      </c>
      <c r="AI2045" s="73">
        <v>3160009</v>
      </c>
    </row>
    <row r="2046" spans="26:35" x14ac:dyDescent="0.25">
      <c r="Z2046" s="73" t="s">
        <v>61</v>
      </c>
      <c r="AA2046" s="73" t="s">
        <v>5244</v>
      </c>
      <c r="AB2046" s="73">
        <v>3160108</v>
      </c>
      <c r="AH2046" s="54" t="str">
        <f t="shared" si="101"/>
        <v>MGSanto Antônio do Grama</v>
      </c>
      <c r="AI2046" s="73">
        <v>3160108</v>
      </c>
    </row>
    <row r="2047" spans="26:35" x14ac:dyDescent="0.25">
      <c r="Z2047" s="73" t="s">
        <v>61</v>
      </c>
      <c r="AA2047" s="73" t="s">
        <v>5245</v>
      </c>
      <c r="AB2047" s="73">
        <v>3160207</v>
      </c>
      <c r="AH2047" s="54" t="str">
        <f t="shared" si="101"/>
        <v>MGSanto Antônio do Itambé</v>
      </c>
      <c r="AI2047" s="73">
        <v>3160207</v>
      </c>
    </row>
    <row r="2048" spans="26:35" x14ac:dyDescent="0.25">
      <c r="Z2048" s="73" t="s">
        <v>61</v>
      </c>
      <c r="AA2048" s="73" t="s">
        <v>5246</v>
      </c>
      <c r="AB2048" s="73">
        <v>3160306</v>
      </c>
      <c r="AH2048" s="54" t="str">
        <f t="shared" si="101"/>
        <v>MGSanto Antônio do Jacinto</v>
      </c>
      <c r="AI2048" s="73">
        <v>3160306</v>
      </c>
    </row>
    <row r="2049" spans="26:35" x14ac:dyDescent="0.25">
      <c r="Z2049" s="73" t="s">
        <v>61</v>
      </c>
      <c r="AA2049" s="73" t="s">
        <v>5247</v>
      </c>
      <c r="AB2049" s="73">
        <v>3160405</v>
      </c>
      <c r="AH2049" s="54" t="str">
        <f t="shared" si="101"/>
        <v>MGSanto Antônio do Monte</v>
      </c>
      <c r="AI2049" s="73">
        <v>3160405</v>
      </c>
    </row>
    <row r="2050" spans="26:35" x14ac:dyDescent="0.25">
      <c r="Z2050" s="73" t="s">
        <v>61</v>
      </c>
      <c r="AA2050" s="73" t="s">
        <v>5248</v>
      </c>
      <c r="AB2050" s="73">
        <v>3160454</v>
      </c>
      <c r="AH2050" s="54" t="str">
        <f t="shared" si="101"/>
        <v>MGSanto Antônio do Retiro</v>
      </c>
      <c r="AI2050" s="73">
        <v>3160454</v>
      </c>
    </row>
    <row r="2051" spans="26:35" x14ac:dyDescent="0.25">
      <c r="Z2051" s="73" t="s">
        <v>61</v>
      </c>
      <c r="AA2051" s="73" t="s">
        <v>5249</v>
      </c>
      <c r="AB2051" s="73">
        <v>3160504</v>
      </c>
      <c r="AH2051" s="54" t="str">
        <f t="shared" ref="AH2051:AH2114" si="102">CONCATENATE(Z2051,AA2051)</f>
        <v>MGSanto Antônio do Rio Abaixo</v>
      </c>
      <c r="AI2051" s="73">
        <v>3160504</v>
      </c>
    </row>
    <row r="2052" spans="26:35" x14ac:dyDescent="0.25">
      <c r="Z2052" s="73" t="s">
        <v>61</v>
      </c>
      <c r="AA2052" s="73" t="s">
        <v>5250</v>
      </c>
      <c r="AB2052" s="73">
        <v>3160603</v>
      </c>
      <c r="AH2052" s="54" t="str">
        <f t="shared" si="102"/>
        <v>MGSanto Hipólito</v>
      </c>
      <c r="AI2052" s="73">
        <v>3160603</v>
      </c>
    </row>
    <row r="2053" spans="26:35" x14ac:dyDescent="0.25">
      <c r="Z2053" s="73" t="s">
        <v>61</v>
      </c>
      <c r="AA2053" s="73" t="s">
        <v>5251</v>
      </c>
      <c r="AB2053" s="73">
        <v>3160702</v>
      </c>
      <c r="AH2053" s="54" t="str">
        <f t="shared" si="102"/>
        <v>MGSantos Dumont</v>
      </c>
      <c r="AI2053" s="73">
        <v>3160702</v>
      </c>
    </row>
    <row r="2054" spans="26:35" x14ac:dyDescent="0.25">
      <c r="Z2054" s="73" t="s">
        <v>61</v>
      </c>
      <c r="AA2054" s="73" t="s">
        <v>5252</v>
      </c>
      <c r="AB2054" s="73">
        <v>3160801</v>
      </c>
      <c r="AH2054" s="54" t="str">
        <f t="shared" si="102"/>
        <v>MGSão Bento Abade</v>
      </c>
      <c r="AI2054" s="73">
        <v>3160801</v>
      </c>
    </row>
    <row r="2055" spans="26:35" x14ac:dyDescent="0.25">
      <c r="Z2055" s="73" t="s">
        <v>61</v>
      </c>
      <c r="AA2055" s="73" t="s">
        <v>5253</v>
      </c>
      <c r="AB2055" s="73">
        <v>3160900</v>
      </c>
      <c r="AH2055" s="54" t="str">
        <f t="shared" si="102"/>
        <v>MGSão Brás do Suaçuí</v>
      </c>
      <c r="AI2055" s="73">
        <v>3160900</v>
      </c>
    </row>
    <row r="2056" spans="26:35" x14ac:dyDescent="0.25">
      <c r="Z2056" s="73" t="s">
        <v>61</v>
      </c>
      <c r="AA2056" s="73" t="s">
        <v>5254</v>
      </c>
      <c r="AB2056" s="73">
        <v>3160959</v>
      </c>
      <c r="AH2056" s="54" t="str">
        <f t="shared" si="102"/>
        <v>MGSão Domingos das Dores</v>
      </c>
      <c r="AI2056" s="73">
        <v>3160959</v>
      </c>
    </row>
    <row r="2057" spans="26:35" x14ac:dyDescent="0.25">
      <c r="Z2057" s="73" t="s">
        <v>61</v>
      </c>
      <c r="AA2057" s="73" t="s">
        <v>5255</v>
      </c>
      <c r="AB2057" s="73">
        <v>3161007</v>
      </c>
      <c r="AH2057" s="54" t="str">
        <f t="shared" si="102"/>
        <v>MGSão Domingos do Prata</v>
      </c>
      <c r="AI2057" s="73">
        <v>3161007</v>
      </c>
    </row>
    <row r="2058" spans="26:35" x14ac:dyDescent="0.25">
      <c r="Z2058" s="73" t="s">
        <v>61</v>
      </c>
      <c r="AA2058" s="73" t="s">
        <v>5256</v>
      </c>
      <c r="AB2058" s="73">
        <v>3161056</v>
      </c>
      <c r="AH2058" s="54" t="str">
        <f t="shared" si="102"/>
        <v>MGSão Félix de Minas</v>
      </c>
      <c r="AI2058" s="73">
        <v>3161056</v>
      </c>
    </row>
    <row r="2059" spans="26:35" x14ac:dyDescent="0.25">
      <c r="Z2059" s="73" t="s">
        <v>61</v>
      </c>
      <c r="AA2059" s="73" t="s">
        <v>1630</v>
      </c>
      <c r="AB2059" s="73">
        <v>3161106</v>
      </c>
      <c r="AH2059" s="54" t="str">
        <f t="shared" si="102"/>
        <v>MGSão Francisco</v>
      </c>
      <c r="AI2059" s="73">
        <v>3161106</v>
      </c>
    </row>
    <row r="2060" spans="26:35" x14ac:dyDescent="0.25">
      <c r="Z2060" s="73" t="s">
        <v>61</v>
      </c>
      <c r="AA2060" s="73" t="s">
        <v>4562</v>
      </c>
      <c r="AB2060" s="73">
        <v>3161205</v>
      </c>
      <c r="AH2060" s="54" t="str">
        <f t="shared" si="102"/>
        <v>MGSão Francisco de Paula</v>
      </c>
      <c r="AI2060" s="73">
        <v>3161205</v>
      </c>
    </row>
    <row r="2061" spans="26:35" x14ac:dyDescent="0.25">
      <c r="Z2061" s="73" t="s">
        <v>61</v>
      </c>
      <c r="AA2061" s="73" t="s">
        <v>5257</v>
      </c>
      <c r="AB2061" s="73">
        <v>3161304</v>
      </c>
      <c r="AH2061" s="54" t="str">
        <f t="shared" si="102"/>
        <v>MGSão Francisco de Sales</v>
      </c>
      <c r="AI2061" s="73">
        <v>3161304</v>
      </c>
    </row>
    <row r="2062" spans="26:35" x14ac:dyDescent="0.25">
      <c r="Z2062" s="73" t="s">
        <v>61</v>
      </c>
      <c r="AA2062" s="73" t="s">
        <v>5258</v>
      </c>
      <c r="AB2062" s="73">
        <v>3161403</v>
      </c>
      <c r="AH2062" s="54" t="str">
        <f t="shared" si="102"/>
        <v>MGSão Francisco do Glória</v>
      </c>
      <c r="AI2062" s="73">
        <v>3161403</v>
      </c>
    </row>
    <row r="2063" spans="26:35" x14ac:dyDescent="0.25">
      <c r="Z2063" s="73" t="s">
        <v>61</v>
      </c>
      <c r="AA2063" s="73" t="s">
        <v>5259</v>
      </c>
      <c r="AB2063" s="73">
        <v>3161502</v>
      </c>
      <c r="AH2063" s="54" t="str">
        <f t="shared" si="102"/>
        <v>MGSão Geraldo</v>
      </c>
      <c r="AI2063" s="73">
        <v>3161502</v>
      </c>
    </row>
    <row r="2064" spans="26:35" x14ac:dyDescent="0.25">
      <c r="Z2064" s="73" t="s">
        <v>61</v>
      </c>
      <c r="AA2064" s="73" t="s">
        <v>5260</v>
      </c>
      <c r="AB2064" s="73">
        <v>3161601</v>
      </c>
      <c r="AH2064" s="54" t="str">
        <f t="shared" si="102"/>
        <v>MGSão Geraldo da Piedade</v>
      </c>
      <c r="AI2064" s="73">
        <v>3161601</v>
      </c>
    </row>
    <row r="2065" spans="26:35" x14ac:dyDescent="0.25">
      <c r="Z2065" s="73" t="s">
        <v>61</v>
      </c>
      <c r="AA2065" s="73" t="s">
        <v>5261</v>
      </c>
      <c r="AB2065" s="73">
        <v>3161650</v>
      </c>
      <c r="AH2065" s="54" t="str">
        <f t="shared" si="102"/>
        <v>MGSão Geraldo do Baixio</v>
      </c>
      <c r="AI2065" s="73">
        <v>3161650</v>
      </c>
    </row>
    <row r="2066" spans="26:35" x14ac:dyDescent="0.25">
      <c r="Z2066" s="73" t="s">
        <v>61</v>
      </c>
      <c r="AA2066" s="73" t="s">
        <v>5262</v>
      </c>
      <c r="AB2066" s="73">
        <v>3161700</v>
      </c>
      <c r="AH2066" s="54" t="str">
        <f t="shared" si="102"/>
        <v>MGSão Gonçalo do Abaeté</v>
      </c>
      <c r="AI2066" s="73">
        <v>3161700</v>
      </c>
    </row>
    <row r="2067" spans="26:35" x14ac:dyDescent="0.25">
      <c r="Z2067" s="73" t="s">
        <v>61</v>
      </c>
      <c r="AA2067" s="73" t="s">
        <v>5263</v>
      </c>
      <c r="AB2067" s="73">
        <v>3161809</v>
      </c>
      <c r="AH2067" s="54" t="str">
        <f t="shared" si="102"/>
        <v>MGSão Gonçalo do Pará</v>
      </c>
      <c r="AI2067" s="73">
        <v>3161809</v>
      </c>
    </row>
    <row r="2068" spans="26:35" x14ac:dyDescent="0.25">
      <c r="Z2068" s="73" t="s">
        <v>61</v>
      </c>
      <c r="AA2068" s="73" t="s">
        <v>5264</v>
      </c>
      <c r="AB2068" s="73">
        <v>3161908</v>
      </c>
      <c r="AH2068" s="54" t="str">
        <f t="shared" si="102"/>
        <v>MGSão Gonçalo do Rio Abaixo</v>
      </c>
      <c r="AI2068" s="73">
        <v>3161908</v>
      </c>
    </row>
    <row r="2069" spans="26:35" x14ac:dyDescent="0.25">
      <c r="Z2069" s="73" t="s">
        <v>61</v>
      </c>
      <c r="AA2069" s="73" t="s">
        <v>5265</v>
      </c>
      <c r="AB2069" s="73">
        <v>3125507</v>
      </c>
      <c r="AH2069" s="54" t="str">
        <f t="shared" si="102"/>
        <v>MGSão Gonçalo do Rio Preto</v>
      </c>
      <c r="AI2069" s="73">
        <v>3125507</v>
      </c>
    </row>
    <row r="2070" spans="26:35" x14ac:dyDescent="0.25">
      <c r="Z2070" s="73" t="s">
        <v>61</v>
      </c>
      <c r="AA2070" s="73" t="s">
        <v>5266</v>
      </c>
      <c r="AB2070" s="73">
        <v>3162005</v>
      </c>
      <c r="AH2070" s="54" t="str">
        <f t="shared" si="102"/>
        <v>MGSão Gonçalo do Sapucaí</v>
      </c>
      <c r="AI2070" s="73">
        <v>3162005</v>
      </c>
    </row>
    <row r="2071" spans="26:35" x14ac:dyDescent="0.25">
      <c r="Z2071" s="73" t="s">
        <v>61</v>
      </c>
      <c r="AA2071" s="73" t="s">
        <v>5267</v>
      </c>
      <c r="AB2071" s="73">
        <v>3162104</v>
      </c>
      <c r="AH2071" s="54" t="str">
        <f t="shared" si="102"/>
        <v>MGSão Gotardo</v>
      </c>
      <c r="AI2071" s="73">
        <v>3162104</v>
      </c>
    </row>
    <row r="2072" spans="26:35" x14ac:dyDescent="0.25">
      <c r="Z2072" s="73" t="s">
        <v>61</v>
      </c>
      <c r="AA2072" s="73" t="s">
        <v>5268</v>
      </c>
      <c r="AB2072" s="73">
        <v>3162203</v>
      </c>
      <c r="AH2072" s="54" t="str">
        <f t="shared" si="102"/>
        <v>MGSão João Batista do Glória</v>
      </c>
      <c r="AI2072" s="73">
        <v>3162203</v>
      </c>
    </row>
    <row r="2073" spans="26:35" x14ac:dyDescent="0.25">
      <c r="Z2073" s="73" t="s">
        <v>61</v>
      </c>
      <c r="AA2073" s="73" t="s">
        <v>5269</v>
      </c>
      <c r="AB2073" s="73">
        <v>3162252</v>
      </c>
      <c r="AH2073" s="54" t="str">
        <f t="shared" si="102"/>
        <v>MGSão João da Lagoa</v>
      </c>
      <c r="AI2073" s="73">
        <v>3162252</v>
      </c>
    </row>
    <row r="2074" spans="26:35" x14ac:dyDescent="0.25">
      <c r="Z2074" s="73" t="s">
        <v>61</v>
      </c>
      <c r="AA2074" s="73" t="s">
        <v>5270</v>
      </c>
      <c r="AB2074" s="73">
        <v>3162302</v>
      </c>
      <c r="AH2074" s="54" t="str">
        <f t="shared" si="102"/>
        <v>MGSão João da Mata</v>
      </c>
      <c r="AI2074" s="73">
        <v>3162302</v>
      </c>
    </row>
    <row r="2075" spans="26:35" x14ac:dyDescent="0.25">
      <c r="Z2075" s="73" t="s">
        <v>61</v>
      </c>
      <c r="AA2075" s="73" t="s">
        <v>5271</v>
      </c>
      <c r="AB2075" s="73">
        <v>3162401</v>
      </c>
      <c r="AH2075" s="54" t="str">
        <f t="shared" si="102"/>
        <v>MGSão João da Ponte</v>
      </c>
      <c r="AI2075" s="73">
        <v>3162401</v>
      </c>
    </row>
    <row r="2076" spans="26:35" x14ac:dyDescent="0.25">
      <c r="Z2076" s="73" t="s">
        <v>61</v>
      </c>
      <c r="AA2076" s="73" t="s">
        <v>5272</v>
      </c>
      <c r="AB2076" s="73">
        <v>3162450</v>
      </c>
      <c r="AH2076" s="54" t="str">
        <f t="shared" si="102"/>
        <v>MGSão João das Missões</v>
      </c>
      <c r="AI2076" s="73">
        <v>3162450</v>
      </c>
    </row>
    <row r="2077" spans="26:35" x14ac:dyDescent="0.25">
      <c r="Z2077" s="73" t="s">
        <v>61</v>
      </c>
      <c r="AA2077" s="73" t="s">
        <v>5273</v>
      </c>
      <c r="AB2077" s="73">
        <v>3162500</v>
      </c>
      <c r="AH2077" s="54" t="str">
        <f t="shared" si="102"/>
        <v>MGSão João del Rei</v>
      </c>
      <c r="AI2077" s="73">
        <v>3162500</v>
      </c>
    </row>
    <row r="2078" spans="26:35" x14ac:dyDescent="0.25">
      <c r="Z2078" s="73" t="s">
        <v>61</v>
      </c>
      <c r="AA2078" s="73" t="s">
        <v>5274</v>
      </c>
      <c r="AB2078" s="73">
        <v>3162559</v>
      </c>
      <c r="AH2078" s="54" t="str">
        <f t="shared" si="102"/>
        <v>MGSão João do Manhuaçu</v>
      </c>
      <c r="AI2078" s="73">
        <v>3162559</v>
      </c>
    </row>
    <row r="2079" spans="26:35" x14ac:dyDescent="0.25">
      <c r="Z2079" s="73" t="s">
        <v>61</v>
      </c>
      <c r="AA2079" s="73" t="s">
        <v>5275</v>
      </c>
      <c r="AB2079" s="73">
        <v>3162575</v>
      </c>
      <c r="AH2079" s="54" t="str">
        <f t="shared" si="102"/>
        <v>MGSão João do Manteninha</v>
      </c>
      <c r="AI2079" s="73">
        <v>3162575</v>
      </c>
    </row>
    <row r="2080" spans="26:35" x14ac:dyDescent="0.25">
      <c r="Z2080" s="73" t="s">
        <v>61</v>
      </c>
      <c r="AA2080" s="73" t="s">
        <v>5276</v>
      </c>
      <c r="AB2080" s="73">
        <v>3162609</v>
      </c>
      <c r="AH2080" s="54" t="str">
        <f t="shared" si="102"/>
        <v>MGSão João do Oriente</v>
      </c>
      <c r="AI2080" s="73">
        <v>3162609</v>
      </c>
    </row>
    <row r="2081" spans="26:35" x14ac:dyDescent="0.25">
      <c r="Z2081" s="73" t="s">
        <v>61</v>
      </c>
      <c r="AA2081" s="73" t="s">
        <v>5277</v>
      </c>
      <c r="AB2081" s="73">
        <v>3162658</v>
      </c>
      <c r="AH2081" s="54" t="str">
        <f t="shared" si="102"/>
        <v>MGSão João do Pacuí</v>
      </c>
      <c r="AI2081" s="73">
        <v>3162658</v>
      </c>
    </row>
    <row r="2082" spans="26:35" x14ac:dyDescent="0.25">
      <c r="Z2082" s="73" t="s">
        <v>61</v>
      </c>
      <c r="AA2082" s="73" t="s">
        <v>3293</v>
      </c>
      <c r="AB2082" s="73">
        <v>3162708</v>
      </c>
      <c r="AH2082" s="54" t="str">
        <f t="shared" si="102"/>
        <v>MGSão João do Paraíso</v>
      </c>
      <c r="AI2082" s="73">
        <v>3162708</v>
      </c>
    </row>
    <row r="2083" spans="26:35" x14ac:dyDescent="0.25">
      <c r="Z2083" s="73" t="s">
        <v>61</v>
      </c>
      <c r="AA2083" s="73" t="s">
        <v>5278</v>
      </c>
      <c r="AB2083" s="73">
        <v>3162807</v>
      </c>
      <c r="AH2083" s="54" t="str">
        <f t="shared" si="102"/>
        <v>MGSão João Evangelista</v>
      </c>
      <c r="AI2083" s="73">
        <v>3162807</v>
      </c>
    </row>
    <row r="2084" spans="26:35" x14ac:dyDescent="0.25">
      <c r="Z2084" s="73" t="s">
        <v>61</v>
      </c>
      <c r="AA2084" s="73" t="s">
        <v>5279</v>
      </c>
      <c r="AB2084" s="73">
        <v>3162906</v>
      </c>
      <c r="AH2084" s="54" t="str">
        <f t="shared" si="102"/>
        <v>MGSão João Nepomuceno</v>
      </c>
      <c r="AI2084" s="73">
        <v>3162906</v>
      </c>
    </row>
    <row r="2085" spans="26:35" x14ac:dyDescent="0.25">
      <c r="Z2085" s="73" t="s">
        <v>61</v>
      </c>
      <c r="AA2085" s="73" t="s">
        <v>5280</v>
      </c>
      <c r="AB2085" s="73">
        <v>3162922</v>
      </c>
      <c r="AH2085" s="54" t="str">
        <f t="shared" si="102"/>
        <v>MGSão Joaquim de Bicas</v>
      </c>
      <c r="AI2085" s="73">
        <v>3162922</v>
      </c>
    </row>
    <row r="2086" spans="26:35" x14ac:dyDescent="0.25">
      <c r="Z2086" s="73" t="s">
        <v>61</v>
      </c>
      <c r="AA2086" s="73" t="s">
        <v>5281</v>
      </c>
      <c r="AB2086" s="73">
        <v>3162948</v>
      </c>
      <c r="AH2086" s="54" t="str">
        <f t="shared" si="102"/>
        <v>MGSão José da Barra</v>
      </c>
      <c r="AI2086" s="73">
        <v>3162948</v>
      </c>
    </row>
    <row r="2087" spans="26:35" x14ac:dyDescent="0.25">
      <c r="Z2087" s="73" t="s">
        <v>61</v>
      </c>
      <c r="AA2087" s="73" t="s">
        <v>5282</v>
      </c>
      <c r="AB2087" s="73">
        <v>3162955</v>
      </c>
      <c r="AH2087" s="54" t="str">
        <f t="shared" si="102"/>
        <v>MGSão José da Lapa</v>
      </c>
      <c r="AI2087" s="73">
        <v>3162955</v>
      </c>
    </row>
    <row r="2088" spans="26:35" x14ac:dyDescent="0.25">
      <c r="Z2088" s="73" t="s">
        <v>61</v>
      </c>
      <c r="AA2088" s="73" t="s">
        <v>5283</v>
      </c>
      <c r="AB2088" s="73">
        <v>3163003</v>
      </c>
      <c r="AH2088" s="54" t="str">
        <f t="shared" si="102"/>
        <v>MGSão José da Safira</v>
      </c>
      <c r="AI2088" s="73">
        <v>3163003</v>
      </c>
    </row>
    <row r="2089" spans="26:35" x14ac:dyDescent="0.25">
      <c r="Z2089" s="73" t="s">
        <v>61</v>
      </c>
      <c r="AA2089" s="73" t="s">
        <v>5284</v>
      </c>
      <c r="AB2089" s="73">
        <v>3163102</v>
      </c>
      <c r="AH2089" s="54" t="str">
        <f t="shared" si="102"/>
        <v>MGSão José da Varginha</v>
      </c>
      <c r="AI2089" s="73">
        <v>3163102</v>
      </c>
    </row>
    <row r="2090" spans="26:35" x14ac:dyDescent="0.25">
      <c r="Z2090" s="73" t="s">
        <v>61</v>
      </c>
      <c r="AA2090" s="73" t="s">
        <v>5285</v>
      </c>
      <c r="AB2090" s="73">
        <v>3163201</v>
      </c>
      <c r="AH2090" s="54" t="str">
        <f t="shared" si="102"/>
        <v>MGSão José do Alegre</v>
      </c>
      <c r="AI2090" s="73">
        <v>3163201</v>
      </c>
    </row>
    <row r="2091" spans="26:35" x14ac:dyDescent="0.25">
      <c r="Z2091" s="73" t="s">
        <v>61</v>
      </c>
      <c r="AA2091" s="73" t="s">
        <v>3450</v>
      </c>
      <c r="AB2091" s="73">
        <v>3163300</v>
      </c>
      <c r="AH2091" s="54" t="str">
        <f t="shared" si="102"/>
        <v>MGSão José do Divino</v>
      </c>
      <c r="AI2091" s="73">
        <v>3163300</v>
      </c>
    </row>
    <row r="2092" spans="26:35" x14ac:dyDescent="0.25">
      <c r="Z2092" s="73" t="s">
        <v>61</v>
      </c>
      <c r="AA2092" s="73" t="s">
        <v>5286</v>
      </c>
      <c r="AB2092" s="73">
        <v>3163409</v>
      </c>
      <c r="AH2092" s="54" t="str">
        <f t="shared" si="102"/>
        <v>MGSão José do Goiabal</v>
      </c>
      <c r="AI2092" s="73">
        <v>3163409</v>
      </c>
    </row>
    <row r="2093" spans="26:35" x14ac:dyDescent="0.25">
      <c r="Z2093" s="73" t="s">
        <v>61</v>
      </c>
      <c r="AA2093" s="73" t="s">
        <v>5287</v>
      </c>
      <c r="AB2093" s="73">
        <v>3163508</v>
      </c>
      <c r="AH2093" s="54" t="str">
        <f t="shared" si="102"/>
        <v>MGSão José do Jacuri</v>
      </c>
      <c r="AI2093" s="73">
        <v>3163508</v>
      </c>
    </row>
    <row r="2094" spans="26:35" x14ac:dyDescent="0.25">
      <c r="Z2094" s="73" t="s">
        <v>61</v>
      </c>
      <c r="AA2094" s="73" t="s">
        <v>5288</v>
      </c>
      <c r="AB2094" s="73">
        <v>3163607</v>
      </c>
      <c r="AH2094" s="54" t="str">
        <f t="shared" si="102"/>
        <v>MGSão José do Mantimento</v>
      </c>
      <c r="AI2094" s="73">
        <v>3163607</v>
      </c>
    </row>
    <row r="2095" spans="26:35" x14ac:dyDescent="0.25">
      <c r="Z2095" s="73" t="s">
        <v>61</v>
      </c>
      <c r="AA2095" s="73" t="s">
        <v>5289</v>
      </c>
      <c r="AB2095" s="73">
        <v>3163706</v>
      </c>
      <c r="AH2095" s="54" t="str">
        <f t="shared" si="102"/>
        <v>MGSão Lourenço</v>
      </c>
      <c r="AI2095" s="73">
        <v>3163706</v>
      </c>
    </row>
    <row r="2096" spans="26:35" x14ac:dyDescent="0.25">
      <c r="Z2096" s="73" t="s">
        <v>61</v>
      </c>
      <c r="AA2096" s="73" t="s">
        <v>5290</v>
      </c>
      <c r="AB2096" s="73">
        <v>3163805</v>
      </c>
      <c r="AH2096" s="54" t="str">
        <f t="shared" si="102"/>
        <v>MGSão Miguel do Anta</v>
      </c>
      <c r="AI2096" s="73">
        <v>3163805</v>
      </c>
    </row>
    <row r="2097" spans="26:35" x14ac:dyDescent="0.25">
      <c r="Z2097" s="73" t="s">
        <v>61</v>
      </c>
      <c r="AA2097" s="73" t="s">
        <v>5291</v>
      </c>
      <c r="AB2097" s="73">
        <v>3163904</v>
      </c>
      <c r="AH2097" s="54" t="str">
        <f t="shared" si="102"/>
        <v>MGSão Pedro da União</v>
      </c>
      <c r="AI2097" s="73">
        <v>3163904</v>
      </c>
    </row>
    <row r="2098" spans="26:35" x14ac:dyDescent="0.25">
      <c r="Z2098" s="73" t="s">
        <v>61</v>
      </c>
      <c r="AA2098" s="73" t="s">
        <v>5292</v>
      </c>
      <c r="AB2098" s="73">
        <v>3164100</v>
      </c>
      <c r="AH2098" s="54" t="str">
        <f t="shared" si="102"/>
        <v>MGSão Pedro do Suaçuí</v>
      </c>
      <c r="AI2098" s="73">
        <v>3164100</v>
      </c>
    </row>
    <row r="2099" spans="26:35" x14ac:dyDescent="0.25">
      <c r="Z2099" s="73" t="s">
        <v>61</v>
      </c>
      <c r="AA2099" s="73" t="s">
        <v>5293</v>
      </c>
      <c r="AB2099" s="73">
        <v>3164001</v>
      </c>
      <c r="AH2099" s="54" t="str">
        <f t="shared" si="102"/>
        <v>MGSão Pedro dos Ferros</v>
      </c>
      <c r="AI2099" s="73">
        <v>3164001</v>
      </c>
    </row>
    <row r="2100" spans="26:35" x14ac:dyDescent="0.25">
      <c r="Z2100" s="73" t="s">
        <v>61</v>
      </c>
      <c r="AA2100" s="73" t="s">
        <v>5294</v>
      </c>
      <c r="AB2100" s="73">
        <v>3164209</v>
      </c>
      <c r="AH2100" s="54" t="str">
        <f t="shared" si="102"/>
        <v>MGSão Romão</v>
      </c>
      <c r="AI2100" s="73">
        <v>3164209</v>
      </c>
    </row>
    <row r="2101" spans="26:35" x14ac:dyDescent="0.25">
      <c r="Z2101" s="73" t="s">
        <v>61</v>
      </c>
      <c r="AA2101" s="73" t="s">
        <v>5295</v>
      </c>
      <c r="AB2101" s="73">
        <v>3164308</v>
      </c>
      <c r="AH2101" s="54" t="str">
        <f t="shared" si="102"/>
        <v>MGSão Roque de Minas</v>
      </c>
      <c r="AI2101" s="73">
        <v>3164308</v>
      </c>
    </row>
    <row r="2102" spans="26:35" x14ac:dyDescent="0.25">
      <c r="Z2102" s="73" t="s">
        <v>61</v>
      </c>
      <c r="AA2102" s="73" t="s">
        <v>5296</v>
      </c>
      <c r="AB2102" s="73">
        <v>3164407</v>
      </c>
      <c r="AH2102" s="54" t="str">
        <f t="shared" si="102"/>
        <v>MGSão Sebastião da Bela Vista</v>
      </c>
      <c r="AI2102" s="73">
        <v>3164407</v>
      </c>
    </row>
    <row r="2103" spans="26:35" x14ac:dyDescent="0.25">
      <c r="Z2103" s="73" t="s">
        <v>61</v>
      </c>
      <c r="AA2103" s="73" t="s">
        <v>5297</v>
      </c>
      <c r="AB2103" s="73">
        <v>3164431</v>
      </c>
      <c r="AH2103" s="54" t="str">
        <f t="shared" si="102"/>
        <v>MGSão Sebastião da Vargem Alegre</v>
      </c>
      <c r="AI2103" s="73">
        <v>3164431</v>
      </c>
    </row>
    <row r="2104" spans="26:35" x14ac:dyDescent="0.25">
      <c r="Z2104" s="73" t="s">
        <v>61</v>
      </c>
      <c r="AA2104" s="73" t="s">
        <v>5298</v>
      </c>
      <c r="AB2104" s="73">
        <v>3164472</v>
      </c>
      <c r="AH2104" s="54" t="str">
        <f t="shared" si="102"/>
        <v>MGSão Sebastião do Anta</v>
      </c>
      <c r="AI2104" s="73">
        <v>3164472</v>
      </c>
    </row>
    <row r="2105" spans="26:35" x14ac:dyDescent="0.25">
      <c r="Z2105" s="73" t="s">
        <v>61</v>
      </c>
      <c r="AA2105" s="73" t="s">
        <v>5299</v>
      </c>
      <c r="AB2105" s="73">
        <v>3164506</v>
      </c>
      <c r="AH2105" s="54" t="str">
        <f t="shared" si="102"/>
        <v>MGSão Sebastião do Maranhão</v>
      </c>
      <c r="AI2105" s="73">
        <v>3164506</v>
      </c>
    </row>
    <row r="2106" spans="26:35" x14ac:dyDescent="0.25">
      <c r="Z2106" s="73" t="s">
        <v>61</v>
      </c>
      <c r="AA2106" s="73" t="s">
        <v>5300</v>
      </c>
      <c r="AB2106" s="73">
        <v>3164605</v>
      </c>
      <c r="AH2106" s="54" t="str">
        <f t="shared" si="102"/>
        <v>MGSão Sebastião do Oeste</v>
      </c>
      <c r="AI2106" s="73">
        <v>3164605</v>
      </c>
    </row>
    <row r="2107" spans="26:35" x14ac:dyDescent="0.25">
      <c r="Z2107" s="73" t="s">
        <v>61</v>
      </c>
      <c r="AA2107" s="73" t="s">
        <v>5301</v>
      </c>
      <c r="AB2107" s="73">
        <v>3164704</v>
      </c>
      <c r="AH2107" s="54" t="str">
        <f t="shared" si="102"/>
        <v>MGSão Sebastião do Paraíso</v>
      </c>
      <c r="AI2107" s="73">
        <v>3164704</v>
      </c>
    </row>
    <row r="2108" spans="26:35" x14ac:dyDescent="0.25">
      <c r="Z2108" s="73" t="s">
        <v>61</v>
      </c>
      <c r="AA2108" s="73" t="s">
        <v>5302</v>
      </c>
      <c r="AB2108" s="73">
        <v>3164803</v>
      </c>
      <c r="AH2108" s="54" t="str">
        <f t="shared" si="102"/>
        <v>MGSão Sebastião do Rio Preto</v>
      </c>
      <c r="AI2108" s="73">
        <v>3164803</v>
      </c>
    </row>
    <row r="2109" spans="26:35" x14ac:dyDescent="0.25">
      <c r="Z2109" s="73" t="s">
        <v>61</v>
      </c>
      <c r="AA2109" s="73" t="s">
        <v>5303</v>
      </c>
      <c r="AB2109" s="73">
        <v>3164902</v>
      </c>
      <c r="AH2109" s="54" t="str">
        <f t="shared" si="102"/>
        <v>MGSão Sebastião do Rio Verde</v>
      </c>
      <c r="AI2109" s="73">
        <v>3164902</v>
      </c>
    </row>
    <row r="2110" spans="26:35" x14ac:dyDescent="0.25">
      <c r="Z2110" s="73" t="s">
        <v>61</v>
      </c>
      <c r="AA2110" s="73" t="s">
        <v>5304</v>
      </c>
      <c r="AB2110" s="73">
        <v>3165206</v>
      </c>
      <c r="AH2110" s="54" t="str">
        <f t="shared" si="102"/>
        <v>MGSão Thomé das Letras</v>
      </c>
      <c r="AI2110" s="73">
        <v>3165206</v>
      </c>
    </row>
    <row r="2111" spans="26:35" x14ac:dyDescent="0.25">
      <c r="Z2111" s="73" t="s">
        <v>61</v>
      </c>
      <c r="AA2111" s="73" t="s">
        <v>5305</v>
      </c>
      <c r="AB2111" s="73">
        <v>3165008</v>
      </c>
      <c r="AH2111" s="54" t="str">
        <f t="shared" si="102"/>
        <v>MGSão Tiago</v>
      </c>
      <c r="AI2111" s="73">
        <v>3165008</v>
      </c>
    </row>
    <row r="2112" spans="26:35" x14ac:dyDescent="0.25">
      <c r="Z2112" s="73" t="s">
        <v>61</v>
      </c>
      <c r="AA2112" s="73" t="s">
        <v>5306</v>
      </c>
      <c r="AB2112" s="73">
        <v>3165107</v>
      </c>
      <c r="AH2112" s="54" t="str">
        <f t="shared" si="102"/>
        <v>MGSão Tomás de Aquino</v>
      </c>
      <c r="AI2112" s="73">
        <v>3165107</v>
      </c>
    </row>
    <row r="2113" spans="26:35" x14ac:dyDescent="0.25">
      <c r="Z2113" s="73" t="s">
        <v>61</v>
      </c>
      <c r="AA2113" s="73" t="s">
        <v>5307</v>
      </c>
      <c r="AB2113" s="73">
        <v>3165305</v>
      </c>
      <c r="AH2113" s="54" t="str">
        <f t="shared" si="102"/>
        <v>MGSão Vicente de Minas</v>
      </c>
      <c r="AI2113" s="73">
        <v>3165305</v>
      </c>
    </row>
    <row r="2114" spans="26:35" x14ac:dyDescent="0.25">
      <c r="Z2114" s="73" t="s">
        <v>61</v>
      </c>
      <c r="AA2114" s="73" t="s">
        <v>5308</v>
      </c>
      <c r="AB2114" s="73">
        <v>3165404</v>
      </c>
      <c r="AH2114" s="54" t="str">
        <f t="shared" si="102"/>
        <v>MGSapucaí-Mirim</v>
      </c>
      <c r="AI2114" s="73">
        <v>3165404</v>
      </c>
    </row>
    <row r="2115" spans="26:35" x14ac:dyDescent="0.25">
      <c r="Z2115" s="73" t="s">
        <v>61</v>
      </c>
      <c r="AA2115" s="73" t="s">
        <v>5309</v>
      </c>
      <c r="AB2115" s="73">
        <v>3165503</v>
      </c>
      <c r="AH2115" s="54" t="str">
        <f t="shared" ref="AH2115:AH2178" si="103">CONCATENATE(Z2115,AA2115)</f>
        <v>MGSardoá</v>
      </c>
      <c r="AI2115" s="73">
        <v>3165503</v>
      </c>
    </row>
    <row r="2116" spans="26:35" x14ac:dyDescent="0.25">
      <c r="Z2116" s="73" t="s">
        <v>61</v>
      </c>
      <c r="AA2116" s="73" t="s">
        <v>5310</v>
      </c>
      <c r="AB2116" s="73">
        <v>3165537</v>
      </c>
      <c r="AH2116" s="54" t="str">
        <f t="shared" si="103"/>
        <v>MGSarzedo</v>
      </c>
      <c r="AI2116" s="73">
        <v>3165537</v>
      </c>
    </row>
    <row r="2117" spans="26:35" x14ac:dyDescent="0.25">
      <c r="Z2117" s="73" t="s">
        <v>61</v>
      </c>
      <c r="AA2117" s="73" t="s">
        <v>5311</v>
      </c>
      <c r="AB2117" s="73">
        <v>3165560</v>
      </c>
      <c r="AH2117" s="54" t="str">
        <f t="shared" si="103"/>
        <v>MGSem-Peixe</v>
      </c>
      <c r="AI2117" s="73">
        <v>3165560</v>
      </c>
    </row>
    <row r="2118" spans="26:35" x14ac:dyDescent="0.25">
      <c r="Z2118" s="73" t="s">
        <v>61</v>
      </c>
      <c r="AA2118" s="73" t="s">
        <v>5312</v>
      </c>
      <c r="AB2118" s="73">
        <v>3165578</v>
      </c>
      <c r="AH2118" s="54" t="str">
        <f t="shared" si="103"/>
        <v>MGSenador Amaral</v>
      </c>
      <c r="AI2118" s="73">
        <v>3165578</v>
      </c>
    </row>
    <row r="2119" spans="26:35" x14ac:dyDescent="0.25">
      <c r="Z2119" s="73" t="s">
        <v>61</v>
      </c>
      <c r="AA2119" s="73" t="s">
        <v>5313</v>
      </c>
      <c r="AB2119" s="73">
        <v>3165602</v>
      </c>
      <c r="AH2119" s="54" t="str">
        <f t="shared" si="103"/>
        <v>MGSenador Cortes</v>
      </c>
      <c r="AI2119" s="73">
        <v>3165602</v>
      </c>
    </row>
    <row r="2120" spans="26:35" x14ac:dyDescent="0.25">
      <c r="Z2120" s="73" t="s">
        <v>61</v>
      </c>
      <c r="AA2120" s="73" t="s">
        <v>5314</v>
      </c>
      <c r="AB2120" s="73">
        <v>3165701</v>
      </c>
      <c r="AH2120" s="54" t="str">
        <f t="shared" si="103"/>
        <v>MGSenador Firmino</v>
      </c>
      <c r="AI2120" s="73">
        <v>3165701</v>
      </c>
    </row>
    <row r="2121" spans="26:35" x14ac:dyDescent="0.25">
      <c r="Z2121" s="73" t="s">
        <v>61</v>
      </c>
      <c r="AA2121" s="73" t="s">
        <v>5315</v>
      </c>
      <c r="AB2121" s="73">
        <v>3165800</v>
      </c>
      <c r="AH2121" s="54" t="str">
        <f t="shared" si="103"/>
        <v>MGSenador José Bento</v>
      </c>
      <c r="AI2121" s="73">
        <v>3165800</v>
      </c>
    </row>
    <row r="2122" spans="26:35" x14ac:dyDescent="0.25">
      <c r="Z2122" s="73" t="s">
        <v>61</v>
      </c>
      <c r="AA2122" s="73" t="s">
        <v>5316</v>
      </c>
      <c r="AB2122" s="73">
        <v>3165909</v>
      </c>
      <c r="AH2122" s="54" t="str">
        <f t="shared" si="103"/>
        <v>MGSenador Modestino Gonçalves</v>
      </c>
      <c r="AI2122" s="73">
        <v>3165909</v>
      </c>
    </row>
    <row r="2123" spans="26:35" x14ac:dyDescent="0.25">
      <c r="Z2123" s="73" t="s">
        <v>61</v>
      </c>
      <c r="AA2123" s="73" t="s">
        <v>5317</v>
      </c>
      <c r="AB2123" s="73">
        <v>3166006</v>
      </c>
      <c r="AH2123" s="54" t="str">
        <f t="shared" si="103"/>
        <v>MGSenhora de Oliveira</v>
      </c>
      <c r="AI2123" s="73">
        <v>3166006</v>
      </c>
    </row>
    <row r="2124" spans="26:35" x14ac:dyDescent="0.25">
      <c r="Z2124" s="73" t="s">
        <v>61</v>
      </c>
      <c r="AA2124" s="73" t="s">
        <v>5318</v>
      </c>
      <c r="AB2124" s="73">
        <v>3166105</v>
      </c>
      <c r="AH2124" s="54" t="str">
        <f t="shared" si="103"/>
        <v>MGSenhora do Porto</v>
      </c>
      <c r="AI2124" s="73">
        <v>3166105</v>
      </c>
    </row>
    <row r="2125" spans="26:35" x14ac:dyDescent="0.25">
      <c r="Z2125" s="73" t="s">
        <v>61</v>
      </c>
      <c r="AA2125" s="73" t="s">
        <v>5319</v>
      </c>
      <c r="AB2125" s="73">
        <v>3166204</v>
      </c>
      <c r="AH2125" s="54" t="str">
        <f t="shared" si="103"/>
        <v>MGSenhora dos Remédios</v>
      </c>
      <c r="AI2125" s="73">
        <v>3166204</v>
      </c>
    </row>
    <row r="2126" spans="26:35" x14ac:dyDescent="0.25">
      <c r="Z2126" s="73" t="s">
        <v>61</v>
      </c>
      <c r="AA2126" s="73" t="s">
        <v>5320</v>
      </c>
      <c r="AB2126" s="73">
        <v>3166303</v>
      </c>
      <c r="AH2126" s="54" t="str">
        <f t="shared" si="103"/>
        <v>MGSericita</v>
      </c>
      <c r="AI2126" s="73">
        <v>3166303</v>
      </c>
    </row>
    <row r="2127" spans="26:35" x14ac:dyDescent="0.25">
      <c r="Z2127" s="73" t="s">
        <v>61</v>
      </c>
      <c r="AA2127" s="73" t="s">
        <v>5321</v>
      </c>
      <c r="AB2127" s="73">
        <v>3166402</v>
      </c>
      <c r="AH2127" s="54" t="str">
        <f t="shared" si="103"/>
        <v>MGSeritinga</v>
      </c>
      <c r="AI2127" s="73">
        <v>3166402</v>
      </c>
    </row>
    <row r="2128" spans="26:35" x14ac:dyDescent="0.25">
      <c r="Z2128" s="73" t="s">
        <v>61</v>
      </c>
      <c r="AA2128" s="73" t="s">
        <v>5322</v>
      </c>
      <c r="AB2128" s="73">
        <v>3166501</v>
      </c>
      <c r="AH2128" s="54" t="str">
        <f t="shared" si="103"/>
        <v>MGSerra Azul de Minas</v>
      </c>
      <c r="AI2128" s="73">
        <v>3166501</v>
      </c>
    </row>
    <row r="2129" spans="26:35" x14ac:dyDescent="0.25">
      <c r="Z2129" s="73" t="s">
        <v>61</v>
      </c>
      <c r="AA2129" s="73" t="s">
        <v>5323</v>
      </c>
      <c r="AB2129" s="73">
        <v>3166600</v>
      </c>
      <c r="AH2129" s="54" t="str">
        <f t="shared" si="103"/>
        <v>MGSerra da Saudade</v>
      </c>
      <c r="AI2129" s="73">
        <v>3166600</v>
      </c>
    </row>
    <row r="2130" spans="26:35" x14ac:dyDescent="0.25">
      <c r="Z2130" s="73" t="s">
        <v>61</v>
      </c>
      <c r="AA2130" s="73" t="s">
        <v>5324</v>
      </c>
      <c r="AB2130" s="73">
        <v>3166808</v>
      </c>
      <c r="AH2130" s="54" t="str">
        <f t="shared" si="103"/>
        <v>MGSerra do Salitre</v>
      </c>
      <c r="AI2130" s="73">
        <v>3166808</v>
      </c>
    </row>
    <row r="2131" spans="26:35" x14ac:dyDescent="0.25">
      <c r="Z2131" s="73" t="s">
        <v>61</v>
      </c>
      <c r="AA2131" s="73" t="s">
        <v>5325</v>
      </c>
      <c r="AB2131" s="73">
        <v>3166709</v>
      </c>
      <c r="AH2131" s="54" t="str">
        <f t="shared" si="103"/>
        <v>MGSerra dos Aimorés</v>
      </c>
      <c r="AI2131" s="73">
        <v>3166709</v>
      </c>
    </row>
    <row r="2132" spans="26:35" x14ac:dyDescent="0.25">
      <c r="Z2132" s="73" t="s">
        <v>61</v>
      </c>
      <c r="AA2132" s="73" t="s">
        <v>5326</v>
      </c>
      <c r="AB2132" s="73">
        <v>3166907</v>
      </c>
      <c r="AH2132" s="54" t="str">
        <f t="shared" si="103"/>
        <v>MGSerrania</v>
      </c>
      <c r="AI2132" s="73">
        <v>3166907</v>
      </c>
    </row>
    <row r="2133" spans="26:35" x14ac:dyDescent="0.25">
      <c r="Z2133" s="73" t="s">
        <v>61</v>
      </c>
      <c r="AA2133" s="73" t="s">
        <v>5327</v>
      </c>
      <c r="AB2133" s="73">
        <v>3166956</v>
      </c>
      <c r="AH2133" s="54" t="str">
        <f t="shared" si="103"/>
        <v>MGSerranópolis de Minas</v>
      </c>
      <c r="AI2133" s="73">
        <v>3166956</v>
      </c>
    </row>
    <row r="2134" spans="26:35" x14ac:dyDescent="0.25">
      <c r="Z2134" s="73" t="s">
        <v>61</v>
      </c>
      <c r="AA2134" s="73" t="s">
        <v>5328</v>
      </c>
      <c r="AB2134" s="73">
        <v>3167004</v>
      </c>
      <c r="AH2134" s="54" t="str">
        <f t="shared" si="103"/>
        <v>MGSerranos</v>
      </c>
      <c r="AI2134" s="73">
        <v>3167004</v>
      </c>
    </row>
    <row r="2135" spans="26:35" x14ac:dyDescent="0.25">
      <c r="Z2135" s="73" t="s">
        <v>61</v>
      </c>
      <c r="AA2135" s="73" t="s">
        <v>5329</v>
      </c>
      <c r="AB2135" s="73">
        <v>3167103</v>
      </c>
      <c r="AH2135" s="54" t="str">
        <f t="shared" si="103"/>
        <v>MGSerro</v>
      </c>
      <c r="AI2135" s="73">
        <v>3167103</v>
      </c>
    </row>
    <row r="2136" spans="26:35" x14ac:dyDescent="0.25">
      <c r="Z2136" s="73" t="s">
        <v>61</v>
      </c>
      <c r="AA2136" s="73" t="s">
        <v>5330</v>
      </c>
      <c r="AB2136" s="73">
        <v>3167202</v>
      </c>
      <c r="AH2136" s="54" t="str">
        <f t="shared" si="103"/>
        <v>MGSete Lagoas</v>
      </c>
      <c r="AI2136" s="73">
        <v>3167202</v>
      </c>
    </row>
    <row r="2137" spans="26:35" x14ac:dyDescent="0.25">
      <c r="Z2137" s="73" t="s">
        <v>61</v>
      </c>
      <c r="AA2137" s="73" t="s">
        <v>5331</v>
      </c>
      <c r="AB2137" s="73">
        <v>3165552</v>
      </c>
      <c r="AH2137" s="54" t="str">
        <f t="shared" si="103"/>
        <v>MGSetubinha</v>
      </c>
      <c r="AI2137" s="73">
        <v>3165552</v>
      </c>
    </row>
    <row r="2138" spans="26:35" x14ac:dyDescent="0.25">
      <c r="Z2138" s="73" t="s">
        <v>61</v>
      </c>
      <c r="AA2138" s="73" t="s">
        <v>5332</v>
      </c>
      <c r="AB2138" s="73">
        <v>3167301</v>
      </c>
      <c r="AH2138" s="54" t="str">
        <f t="shared" si="103"/>
        <v>MGSilveirânia</v>
      </c>
      <c r="AI2138" s="73">
        <v>3167301</v>
      </c>
    </row>
    <row r="2139" spans="26:35" x14ac:dyDescent="0.25">
      <c r="Z2139" s="73" t="s">
        <v>61</v>
      </c>
      <c r="AA2139" s="73" t="s">
        <v>5333</v>
      </c>
      <c r="AB2139" s="73">
        <v>3167400</v>
      </c>
      <c r="AH2139" s="54" t="str">
        <f t="shared" si="103"/>
        <v>MGSilvianópolis</v>
      </c>
      <c r="AI2139" s="73">
        <v>3167400</v>
      </c>
    </row>
    <row r="2140" spans="26:35" x14ac:dyDescent="0.25">
      <c r="Z2140" s="73" t="s">
        <v>61</v>
      </c>
      <c r="AA2140" s="73" t="s">
        <v>5334</v>
      </c>
      <c r="AB2140" s="73">
        <v>3167509</v>
      </c>
      <c r="AH2140" s="54" t="str">
        <f t="shared" si="103"/>
        <v>MGSimão Pereira</v>
      </c>
      <c r="AI2140" s="73">
        <v>3167509</v>
      </c>
    </row>
    <row r="2141" spans="26:35" x14ac:dyDescent="0.25">
      <c r="Z2141" s="73" t="s">
        <v>61</v>
      </c>
      <c r="AA2141" s="73" t="s">
        <v>5335</v>
      </c>
      <c r="AB2141" s="73">
        <v>3167608</v>
      </c>
      <c r="AH2141" s="54" t="str">
        <f t="shared" si="103"/>
        <v>MGSimonésia</v>
      </c>
      <c r="AI2141" s="73">
        <v>3167608</v>
      </c>
    </row>
    <row r="2142" spans="26:35" x14ac:dyDescent="0.25">
      <c r="Z2142" s="73" t="s">
        <v>61</v>
      </c>
      <c r="AA2142" s="73" t="s">
        <v>5336</v>
      </c>
      <c r="AB2142" s="73">
        <v>3167707</v>
      </c>
      <c r="AH2142" s="54" t="str">
        <f t="shared" si="103"/>
        <v>MGSobrália</v>
      </c>
      <c r="AI2142" s="73">
        <v>3167707</v>
      </c>
    </row>
    <row r="2143" spans="26:35" x14ac:dyDescent="0.25">
      <c r="Z2143" s="73" t="s">
        <v>61</v>
      </c>
      <c r="AA2143" s="73" t="s">
        <v>5337</v>
      </c>
      <c r="AB2143" s="73">
        <v>3167806</v>
      </c>
      <c r="AH2143" s="54" t="str">
        <f t="shared" si="103"/>
        <v>MGSoledade de Minas</v>
      </c>
      <c r="AI2143" s="73">
        <v>3167806</v>
      </c>
    </row>
    <row r="2144" spans="26:35" x14ac:dyDescent="0.25">
      <c r="Z2144" s="73" t="s">
        <v>61</v>
      </c>
      <c r="AA2144" s="73" t="s">
        <v>5338</v>
      </c>
      <c r="AB2144" s="73">
        <v>3167905</v>
      </c>
      <c r="AH2144" s="54" t="str">
        <f t="shared" si="103"/>
        <v>MGTabuleiro</v>
      </c>
      <c r="AI2144" s="73">
        <v>3167905</v>
      </c>
    </row>
    <row r="2145" spans="26:35" x14ac:dyDescent="0.25">
      <c r="Z2145" s="73" t="s">
        <v>61</v>
      </c>
      <c r="AA2145" s="73" t="s">
        <v>5339</v>
      </c>
      <c r="AB2145" s="73">
        <v>3168002</v>
      </c>
      <c r="AH2145" s="54" t="str">
        <f t="shared" si="103"/>
        <v>MGTaiobeiras</v>
      </c>
      <c r="AI2145" s="73">
        <v>3168002</v>
      </c>
    </row>
    <row r="2146" spans="26:35" x14ac:dyDescent="0.25">
      <c r="Z2146" s="73" t="s">
        <v>61</v>
      </c>
      <c r="AA2146" s="73" t="s">
        <v>5340</v>
      </c>
      <c r="AB2146" s="73">
        <v>3168051</v>
      </c>
      <c r="AH2146" s="54" t="str">
        <f t="shared" si="103"/>
        <v>MGTaparuba</v>
      </c>
      <c r="AI2146" s="73">
        <v>3168051</v>
      </c>
    </row>
    <row r="2147" spans="26:35" x14ac:dyDescent="0.25">
      <c r="Z2147" s="73" t="s">
        <v>61</v>
      </c>
      <c r="AA2147" s="73" t="s">
        <v>4504</v>
      </c>
      <c r="AB2147" s="73">
        <v>3168101</v>
      </c>
      <c r="AH2147" s="54" t="str">
        <f t="shared" si="103"/>
        <v>MGTapira</v>
      </c>
      <c r="AI2147" s="73">
        <v>3168101</v>
      </c>
    </row>
    <row r="2148" spans="26:35" x14ac:dyDescent="0.25">
      <c r="Z2148" s="73" t="s">
        <v>61</v>
      </c>
      <c r="AA2148" s="73" t="s">
        <v>5105</v>
      </c>
      <c r="AB2148" s="73">
        <v>3168200</v>
      </c>
      <c r="AH2148" s="54" t="str">
        <f t="shared" si="103"/>
        <v>MGTapiraí</v>
      </c>
      <c r="AI2148" s="73">
        <v>3168200</v>
      </c>
    </row>
    <row r="2149" spans="26:35" x14ac:dyDescent="0.25">
      <c r="Z2149" s="73" t="s">
        <v>61</v>
      </c>
      <c r="AA2149" s="73" t="s">
        <v>5341</v>
      </c>
      <c r="AB2149" s="73">
        <v>3168309</v>
      </c>
      <c r="AH2149" s="54" t="str">
        <f t="shared" si="103"/>
        <v>MGTaquaraçu de Minas</v>
      </c>
      <c r="AI2149" s="73">
        <v>3168309</v>
      </c>
    </row>
    <row r="2150" spans="26:35" x14ac:dyDescent="0.25">
      <c r="Z2150" s="73" t="s">
        <v>61</v>
      </c>
      <c r="AA2150" s="73" t="s">
        <v>5342</v>
      </c>
      <c r="AB2150" s="73">
        <v>3168408</v>
      </c>
      <c r="AH2150" s="54" t="str">
        <f t="shared" si="103"/>
        <v>MGTarumirim</v>
      </c>
      <c r="AI2150" s="73">
        <v>3168408</v>
      </c>
    </row>
    <row r="2151" spans="26:35" x14ac:dyDescent="0.25">
      <c r="Z2151" s="73" t="s">
        <v>61</v>
      </c>
      <c r="AA2151" s="73" t="s">
        <v>5343</v>
      </c>
      <c r="AB2151" s="73">
        <v>3168507</v>
      </c>
      <c r="AH2151" s="54" t="str">
        <f t="shared" si="103"/>
        <v>MGTeixeiras</v>
      </c>
      <c r="AI2151" s="73">
        <v>3168507</v>
      </c>
    </row>
    <row r="2152" spans="26:35" x14ac:dyDescent="0.25">
      <c r="Z2152" s="73" t="s">
        <v>61</v>
      </c>
      <c r="AA2152" s="73" t="s">
        <v>5344</v>
      </c>
      <c r="AB2152" s="73">
        <v>3168606</v>
      </c>
      <c r="AH2152" s="54" t="str">
        <f t="shared" si="103"/>
        <v>MGTeófilo Otoni</v>
      </c>
      <c r="AI2152" s="73">
        <v>3168606</v>
      </c>
    </row>
    <row r="2153" spans="26:35" x14ac:dyDescent="0.25">
      <c r="Z2153" s="73" t="s">
        <v>61</v>
      </c>
      <c r="AA2153" s="73" t="s">
        <v>5345</v>
      </c>
      <c r="AB2153" s="73">
        <v>3168705</v>
      </c>
      <c r="AH2153" s="54" t="str">
        <f t="shared" si="103"/>
        <v>MGTimóteo</v>
      </c>
      <c r="AI2153" s="73">
        <v>3168705</v>
      </c>
    </row>
    <row r="2154" spans="26:35" x14ac:dyDescent="0.25">
      <c r="Z2154" s="73" t="s">
        <v>61</v>
      </c>
      <c r="AA2154" s="73" t="s">
        <v>5346</v>
      </c>
      <c r="AB2154" s="73">
        <v>3168804</v>
      </c>
      <c r="AH2154" s="54" t="str">
        <f t="shared" si="103"/>
        <v>MGTiradentes</v>
      </c>
      <c r="AI2154" s="73">
        <v>3168804</v>
      </c>
    </row>
    <row r="2155" spans="26:35" x14ac:dyDescent="0.25">
      <c r="Z2155" s="73" t="s">
        <v>61</v>
      </c>
      <c r="AA2155" s="73" t="s">
        <v>5347</v>
      </c>
      <c r="AB2155" s="73">
        <v>3168903</v>
      </c>
      <c r="AH2155" s="54" t="str">
        <f t="shared" si="103"/>
        <v>MGTiros</v>
      </c>
      <c r="AI2155" s="73">
        <v>3168903</v>
      </c>
    </row>
    <row r="2156" spans="26:35" x14ac:dyDescent="0.25">
      <c r="Z2156" s="73" t="s">
        <v>61</v>
      </c>
      <c r="AA2156" s="73" t="s">
        <v>5348</v>
      </c>
      <c r="AB2156" s="73">
        <v>3169000</v>
      </c>
      <c r="AH2156" s="54" t="str">
        <f t="shared" si="103"/>
        <v>MGTocantins</v>
      </c>
      <c r="AI2156" s="73">
        <v>3169000</v>
      </c>
    </row>
    <row r="2157" spans="26:35" x14ac:dyDescent="0.25">
      <c r="Z2157" s="73" t="s">
        <v>61</v>
      </c>
      <c r="AA2157" s="73" t="s">
        <v>5349</v>
      </c>
      <c r="AB2157" s="73">
        <v>3169059</v>
      </c>
      <c r="AH2157" s="54" t="str">
        <f t="shared" si="103"/>
        <v>MGTocos do Moji</v>
      </c>
      <c r="AI2157" s="73">
        <v>3169059</v>
      </c>
    </row>
    <row r="2158" spans="26:35" x14ac:dyDescent="0.25">
      <c r="Z2158" s="73" t="s">
        <v>61</v>
      </c>
      <c r="AA2158" s="73" t="s">
        <v>4542</v>
      </c>
      <c r="AB2158" s="73">
        <v>3169109</v>
      </c>
      <c r="AH2158" s="54" t="str">
        <f t="shared" si="103"/>
        <v>MGToledo</v>
      </c>
      <c r="AI2158" s="73">
        <v>3169109</v>
      </c>
    </row>
    <row r="2159" spans="26:35" x14ac:dyDescent="0.25">
      <c r="Z2159" s="73" t="s">
        <v>61</v>
      </c>
      <c r="AA2159" s="73" t="s">
        <v>5350</v>
      </c>
      <c r="AB2159" s="73">
        <v>3169208</v>
      </c>
      <c r="AH2159" s="54" t="str">
        <f t="shared" si="103"/>
        <v>MGTombos</v>
      </c>
      <c r="AI2159" s="73">
        <v>3169208</v>
      </c>
    </row>
    <row r="2160" spans="26:35" x14ac:dyDescent="0.25">
      <c r="Z2160" s="73" t="s">
        <v>61</v>
      </c>
      <c r="AA2160" s="73" t="s">
        <v>5351</v>
      </c>
      <c r="AB2160" s="73">
        <v>3169307</v>
      </c>
      <c r="AH2160" s="54" t="str">
        <f t="shared" si="103"/>
        <v>MGTrês Corações</v>
      </c>
      <c r="AI2160" s="73">
        <v>3169307</v>
      </c>
    </row>
    <row r="2161" spans="26:35" x14ac:dyDescent="0.25">
      <c r="Z2161" s="73" t="s">
        <v>61</v>
      </c>
      <c r="AA2161" s="73" t="s">
        <v>5352</v>
      </c>
      <c r="AB2161" s="73">
        <v>3169356</v>
      </c>
      <c r="AH2161" s="54" t="str">
        <f t="shared" si="103"/>
        <v>MGTrês Marias</v>
      </c>
      <c r="AI2161" s="73">
        <v>3169356</v>
      </c>
    </row>
    <row r="2162" spans="26:35" x14ac:dyDescent="0.25">
      <c r="Z2162" s="73" t="s">
        <v>61</v>
      </c>
      <c r="AA2162" s="73" t="s">
        <v>5353</v>
      </c>
      <c r="AB2162" s="73">
        <v>3169406</v>
      </c>
      <c r="AH2162" s="54" t="str">
        <f t="shared" si="103"/>
        <v>MGTrês Pontas</v>
      </c>
      <c r="AI2162" s="73">
        <v>3169406</v>
      </c>
    </row>
    <row r="2163" spans="26:35" x14ac:dyDescent="0.25">
      <c r="Z2163" s="73" t="s">
        <v>61</v>
      </c>
      <c r="AA2163" s="73" t="s">
        <v>5354</v>
      </c>
      <c r="AB2163" s="73">
        <v>3169505</v>
      </c>
      <c r="AH2163" s="54" t="str">
        <f t="shared" si="103"/>
        <v>MGTumiritinga</v>
      </c>
      <c r="AI2163" s="73">
        <v>3169505</v>
      </c>
    </row>
    <row r="2164" spans="26:35" x14ac:dyDescent="0.25">
      <c r="Z2164" s="73" t="s">
        <v>61</v>
      </c>
      <c r="AA2164" s="73" t="s">
        <v>5355</v>
      </c>
      <c r="AB2164" s="73">
        <v>3169604</v>
      </c>
      <c r="AH2164" s="54" t="str">
        <f t="shared" si="103"/>
        <v>MGTupaciguara</v>
      </c>
      <c r="AI2164" s="73">
        <v>3169604</v>
      </c>
    </row>
    <row r="2165" spans="26:35" x14ac:dyDescent="0.25">
      <c r="Z2165" s="73" t="s">
        <v>61</v>
      </c>
      <c r="AA2165" s="73" t="s">
        <v>5148</v>
      </c>
      <c r="AB2165" s="73">
        <v>3169703</v>
      </c>
      <c r="AH2165" s="54" t="str">
        <f t="shared" si="103"/>
        <v>MGTurmalina</v>
      </c>
      <c r="AI2165" s="73">
        <v>3169703</v>
      </c>
    </row>
    <row r="2166" spans="26:35" x14ac:dyDescent="0.25">
      <c r="Z2166" s="73" t="s">
        <v>61</v>
      </c>
      <c r="AA2166" s="73" t="s">
        <v>5356</v>
      </c>
      <c r="AB2166" s="73">
        <v>3169802</v>
      </c>
      <c r="AH2166" s="54" t="str">
        <f t="shared" si="103"/>
        <v>MGTurvolândia</v>
      </c>
      <c r="AI2166" s="73">
        <v>3169802</v>
      </c>
    </row>
    <row r="2167" spans="26:35" x14ac:dyDescent="0.25">
      <c r="Z2167" s="73" t="s">
        <v>61</v>
      </c>
      <c r="AA2167" s="73" t="s">
        <v>5357</v>
      </c>
      <c r="AB2167" s="73">
        <v>3169901</v>
      </c>
      <c r="AH2167" s="54" t="str">
        <f t="shared" si="103"/>
        <v>MGUbá</v>
      </c>
      <c r="AI2167" s="73">
        <v>3169901</v>
      </c>
    </row>
    <row r="2168" spans="26:35" x14ac:dyDescent="0.25">
      <c r="Z2168" s="73" t="s">
        <v>61</v>
      </c>
      <c r="AA2168" s="73" t="s">
        <v>5358</v>
      </c>
      <c r="AB2168" s="73">
        <v>3170008</v>
      </c>
      <c r="AH2168" s="54" t="str">
        <f t="shared" si="103"/>
        <v>MGUbaí</v>
      </c>
      <c r="AI2168" s="73">
        <v>3170008</v>
      </c>
    </row>
    <row r="2169" spans="26:35" x14ac:dyDescent="0.25">
      <c r="Z2169" s="73" t="s">
        <v>61</v>
      </c>
      <c r="AA2169" s="73" t="s">
        <v>5359</v>
      </c>
      <c r="AB2169" s="73">
        <v>3170057</v>
      </c>
      <c r="AH2169" s="54" t="str">
        <f t="shared" si="103"/>
        <v>MGUbaporanga</v>
      </c>
      <c r="AI2169" s="73">
        <v>3170057</v>
      </c>
    </row>
    <row r="2170" spans="26:35" x14ac:dyDescent="0.25">
      <c r="Z2170" s="73" t="s">
        <v>61</v>
      </c>
      <c r="AA2170" s="73" t="s">
        <v>5360</v>
      </c>
      <c r="AB2170" s="73">
        <v>3170107</v>
      </c>
      <c r="AH2170" s="54" t="str">
        <f t="shared" si="103"/>
        <v>MGUberaba</v>
      </c>
      <c r="AI2170" s="73">
        <v>3170107</v>
      </c>
    </row>
    <row r="2171" spans="26:35" x14ac:dyDescent="0.25">
      <c r="Z2171" s="73" t="s">
        <v>61</v>
      </c>
      <c r="AA2171" s="73" t="s">
        <v>5361</v>
      </c>
      <c r="AB2171" s="73">
        <v>3170206</v>
      </c>
      <c r="AH2171" s="54" t="str">
        <f t="shared" si="103"/>
        <v>MGUberlândia</v>
      </c>
      <c r="AI2171" s="73">
        <v>3170206</v>
      </c>
    </row>
    <row r="2172" spans="26:35" x14ac:dyDescent="0.25">
      <c r="Z2172" s="73" t="s">
        <v>61</v>
      </c>
      <c r="AA2172" s="73" t="s">
        <v>5362</v>
      </c>
      <c r="AB2172" s="73">
        <v>3170305</v>
      </c>
      <c r="AH2172" s="54" t="str">
        <f t="shared" si="103"/>
        <v>MGUmburatiba</v>
      </c>
      <c r="AI2172" s="73">
        <v>3170305</v>
      </c>
    </row>
    <row r="2173" spans="26:35" x14ac:dyDescent="0.25">
      <c r="Z2173" s="73" t="s">
        <v>61</v>
      </c>
      <c r="AA2173" s="73" t="s">
        <v>5363</v>
      </c>
      <c r="AB2173" s="73">
        <v>3170404</v>
      </c>
      <c r="AH2173" s="54" t="str">
        <f t="shared" si="103"/>
        <v>MGUnaí</v>
      </c>
      <c r="AI2173" s="73">
        <v>3170404</v>
      </c>
    </row>
    <row r="2174" spans="26:35" x14ac:dyDescent="0.25">
      <c r="Z2174" s="73" t="s">
        <v>61</v>
      </c>
      <c r="AA2174" s="73" t="s">
        <v>5364</v>
      </c>
      <c r="AB2174" s="73">
        <v>3170438</v>
      </c>
      <c r="AH2174" s="54" t="str">
        <f t="shared" si="103"/>
        <v>MGUnião de Minas</v>
      </c>
      <c r="AI2174" s="73">
        <v>3170438</v>
      </c>
    </row>
    <row r="2175" spans="26:35" x14ac:dyDescent="0.25">
      <c r="Z2175" s="73" t="s">
        <v>61</v>
      </c>
      <c r="AA2175" s="73" t="s">
        <v>5365</v>
      </c>
      <c r="AB2175" s="73">
        <v>3170479</v>
      </c>
      <c r="AH2175" s="54" t="str">
        <f t="shared" si="103"/>
        <v>MGUruana de Minas</v>
      </c>
      <c r="AI2175" s="73">
        <v>3170479</v>
      </c>
    </row>
    <row r="2176" spans="26:35" x14ac:dyDescent="0.25">
      <c r="Z2176" s="73" t="s">
        <v>61</v>
      </c>
      <c r="AA2176" s="73" t="s">
        <v>5366</v>
      </c>
      <c r="AB2176" s="73">
        <v>3170503</v>
      </c>
      <c r="AH2176" s="54" t="str">
        <f t="shared" si="103"/>
        <v>MGUrucânia</v>
      </c>
      <c r="AI2176" s="73">
        <v>3170503</v>
      </c>
    </row>
    <row r="2177" spans="26:35" x14ac:dyDescent="0.25">
      <c r="Z2177" s="73" t="s">
        <v>61</v>
      </c>
      <c r="AA2177" s="73" t="s">
        <v>5367</v>
      </c>
      <c r="AB2177" s="73">
        <v>3170529</v>
      </c>
      <c r="AH2177" s="54" t="str">
        <f t="shared" si="103"/>
        <v>MGUrucuia</v>
      </c>
      <c r="AI2177" s="73">
        <v>3170529</v>
      </c>
    </row>
    <row r="2178" spans="26:35" x14ac:dyDescent="0.25">
      <c r="Z2178" s="73" t="s">
        <v>61</v>
      </c>
      <c r="AA2178" s="73" t="s">
        <v>5368</v>
      </c>
      <c r="AB2178" s="73">
        <v>3170578</v>
      </c>
      <c r="AH2178" s="54" t="str">
        <f t="shared" si="103"/>
        <v>MGVargem Alegre</v>
      </c>
      <c r="AI2178" s="73">
        <v>3170578</v>
      </c>
    </row>
    <row r="2179" spans="26:35" x14ac:dyDescent="0.25">
      <c r="Z2179" s="73" t="s">
        <v>61</v>
      </c>
      <c r="AA2179" s="73" t="s">
        <v>4089</v>
      </c>
      <c r="AB2179" s="73">
        <v>3170602</v>
      </c>
      <c r="AH2179" s="54" t="str">
        <f t="shared" ref="AH2179:AH2242" si="104">CONCATENATE(Z2179,AA2179)</f>
        <v>MGVargem Bonita</v>
      </c>
      <c r="AI2179" s="73">
        <v>3170602</v>
      </c>
    </row>
    <row r="2180" spans="26:35" x14ac:dyDescent="0.25">
      <c r="Z2180" s="73" t="s">
        <v>61</v>
      </c>
      <c r="AA2180" s="73" t="s">
        <v>5369</v>
      </c>
      <c r="AB2180" s="73">
        <v>3170651</v>
      </c>
      <c r="AH2180" s="54" t="str">
        <f t="shared" si="104"/>
        <v>MGVargem Grande do Rio Pardo</v>
      </c>
      <c r="AI2180" s="73">
        <v>3170651</v>
      </c>
    </row>
    <row r="2181" spans="26:35" x14ac:dyDescent="0.25">
      <c r="Z2181" s="73" t="s">
        <v>61</v>
      </c>
      <c r="AA2181" s="73" t="s">
        <v>5370</v>
      </c>
      <c r="AB2181" s="73">
        <v>3170701</v>
      </c>
      <c r="AH2181" s="54" t="str">
        <f t="shared" si="104"/>
        <v>MGVarginha</v>
      </c>
      <c r="AI2181" s="73">
        <v>3170701</v>
      </c>
    </row>
    <row r="2182" spans="26:35" x14ac:dyDescent="0.25">
      <c r="Z2182" s="73" t="s">
        <v>61</v>
      </c>
      <c r="AA2182" s="73" t="s">
        <v>5371</v>
      </c>
      <c r="AB2182" s="73">
        <v>3170750</v>
      </c>
      <c r="AH2182" s="54" t="str">
        <f t="shared" si="104"/>
        <v>MGVarjão de Minas</v>
      </c>
      <c r="AI2182" s="73">
        <v>3170750</v>
      </c>
    </row>
    <row r="2183" spans="26:35" x14ac:dyDescent="0.25">
      <c r="Z2183" s="73" t="s">
        <v>61</v>
      </c>
      <c r="AA2183" s="73" t="s">
        <v>5372</v>
      </c>
      <c r="AB2183" s="73">
        <v>3170800</v>
      </c>
      <c r="AH2183" s="54" t="str">
        <f t="shared" si="104"/>
        <v>MGVárzea da Palma</v>
      </c>
      <c r="AI2183" s="73">
        <v>3170800</v>
      </c>
    </row>
    <row r="2184" spans="26:35" x14ac:dyDescent="0.25">
      <c r="Z2184" s="73" t="s">
        <v>61</v>
      </c>
      <c r="AA2184" s="73" t="s">
        <v>5373</v>
      </c>
      <c r="AB2184" s="73">
        <v>3170909</v>
      </c>
      <c r="AH2184" s="54" t="str">
        <f t="shared" si="104"/>
        <v>MGVarzelândia</v>
      </c>
      <c r="AI2184" s="73">
        <v>3170909</v>
      </c>
    </row>
    <row r="2185" spans="26:35" x14ac:dyDescent="0.25">
      <c r="Z2185" s="73" t="s">
        <v>61</v>
      </c>
      <c r="AA2185" s="73" t="s">
        <v>5374</v>
      </c>
      <c r="AB2185" s="73">
        <v>3171006</v>
      </c>
      <c r="AH2185" s="54" t="str">
        <f t="shared" si="104"/>
        <v>MGVazante</v>
      </c>
      <c r="AI2185" s="73">
        <v>3171006</v>
      </c>
    </row>
    <row r="2186" spans="26:35" x14ac:dyDescent="0.25">
      <c r="Z2186" s="73" t="s">
        <v>61</v>
      </c>
      <c r="AA2186" s="73" t="s">
        <v>5375</v>
      </c>
      <c r="AB2186" s="73">
        <v>3171030</v>
      </c>
      <c r="AH2186" s="54" t="str">
        <f t="shared" si="104"/>
        <v>MGVerdelândia</v>
      </c>
      <c r="AI2186" s="73">
        <v>3171030</v>
      </c>
    </row>
    <row r="2187" spans="26:35" x14ac:dyDescent="0.25">
      <c r="Z2187" s="73" t="s">
        <v>61</v>
      </c>
      <c r="AA2187" s="73" t="s">
        <v>5376</v>
      </c>
      <c r="AB2187" s="73">
        <v>3171071</v>
      </c>
      <c r="AH2187" s="54" t="str">
        <f t="shared" si="104"/>
        <v>MGVeredinha</v>
      </c>
      <c r="AI2187" s="73">
        <v>3171071</v>
      </c>
    </row>
    <row r="2188" spans="26:35" x14ac:dyDescent="0.25">
      <c r="Z2188" s="73" t="s">
        <v>61</v>
      </c>
      <c r="AA2188" s="73" t="s">
        <v>5377</v>
      </c>
      <c r="AB2188" s="73">
        <v>3171105</v>
      </c>
      <c r="AH2188" s="54" t="str">
        <f t="shared" si="104"/>
        <v>MGVeríssimo</v>
      </c>
      <c r="AI2188" s="73">
        <v>3171105</v>
      </c>
    </row>
    <row r="2189" spans="26:35" x14ac:dyDescent="0.25">
      <c r="Z2189" s="73" t="s">
        <v>61</v>
      </c>
      <c r="AA2189" s="73" t="s">
        <v>5378</v>
      </c>
      <c r="AB2189" s="73">
        <v>3171154</v>
      </c>
      <c r="AH2189" s="54" t="str">
        <f t="shared" si="104"/>
        <v>MGVermelho Novo</v>
      </c>
      <c r="AI2189" s="73">
        <v>3171154</v>
      </c>
    </row>
    <row r="2190" spans="26:35" x14ac:dyDescent="0.25">
      <c r="Z2190" s="73" t="s">
        <v>61</v>
      </c>
      <c r="AA2190" s="73" t="s">
        <v>5379</v>
      </c>
      <c r="AB2190" s="73">
        <v>3171204</v>
      </c>
      <c r="AH2190" s="54" t="str">
        <f t="shared" si="104"/>
        <v>MGVespasiano</v>
      </c>
      <c r="AI2190" s="73">
        <v>3171204</v>
      </c>
    </row>
    <row r="2191" spans="26:35" x14ac:dyDescent="0.25">
      <c r="Z2191" s="73" t="s">
        <v>61</v>
      </c>
      <c r="AA2191" s="73" t="s">
        <v>2221</v>
      </c>
      <c r="AB2191" s="73">
        <v>3171303</v>
      </c>
      <c r="AH2191" s="54" t="str">
        <f t="shared" si="104"/>
        <v>MGViçosa</v>
      </c>
      <c r="AI2191" s="73">
        <v>3171303</v>
      </c>
    </row>
    <row r="2192" spans="26:35" x14ac:dyDescent="0.25">
      <c r="Z2192" s="73" t="s">
        <v>61</v>
      </c>
      <c r="AA2192" s="73" t="s">
        <v>5380</v>
      </c>
      <c r="AB2192" s="73">
        <v>3171402</v>
      </c>
      <c r="AH2192" s="54" t="str">
        <f t="shared" si="104"/>
        <v>MGVieiras</v>
      </c>
      <c r="AI2192" s="73">
        <v>3171402</v>
      </c>
    </row>
    <row r="2193" spans="26:35" x14ac:dyDescent="0.25">
      <c r="Z2193" s="73" t="s">
        <v>61</v>
      </c>
      <c r="AA2193" s="73" t="s">
        <v>5381</v>
      </c>
      <c r="AB2193" s="73">
        <v>3171600</v>
      </c>
      <c r="AH2193" s="54" t="str">
        <f t="shared" si="104"/>
        <v>MGVirgem da Lapa</v>
      </c>
      <c r="AI2193" s="73">
        <v>3171600</v>
      </c>
    </row>
    <row r="2194" spans="26:35" x14ac:dyDescent="0.25">
      <c r="Z2194" s="73" t="s">
        <v>61</v>
      </c>
      <c r="AA2194" s="73" t="s">
        <v>5382</v>
      </c>
      <c r="AB2194" s="73">
        <v>3171709</v>
      </c>
      <c r="AH2194" s="54" t="str">
        <f t="shared" si="104"/>
        <v>MGVirgínia</v>
      </c>
      <c r="AI2194" s="73">
        <v>3171709</v>
      </c>
    </row>
    <row r="2195" spans="26:35" x14ac:dyDescent="0.25">
      <c r="Z2195" s="73" t="s">
        <v>61</v>
      </c>
      <c r="AA2195" s="73" t="s">
        <v>5383</v>
      </c>
      <c r="AB2195" s="73">
        <v>3171808</v>
      </c>
      <c r="AH2195" s="54" t="str">
        <f t="shared" si="104"/>
        <v>MGVirginópolis</v>
      </c>
      <c r="AI2195" s="73">
        <v>3171808</v>
      </c>
    </row>
    <row r="2196" spans="26:35" x14ac:dyDescent="0.25">
      <c r="Z2196" s="73" t="s">
        <v>61</v>
      </c>
      <c r="AA2196" s="73" t="s">
        <v>5384</v>
      </c>
      <c r="AB2196" s="73">
        <v>3171907</v>
      </c>
      <c r="AH2196" s="54" t="str">
        <f t="shared" si="104"/>
        <v>MGVirgolândia</v>
      </c>
      <c r="AI2196" s="73">
        <v>3171907</v>
      </c>
    </row>
    <row r="2197" spans="26:35" x14ac:dyDescent="0.25">
      <c r="Z2197" s="73" t="s">
        <v>61</v>
      </c>
      <c r="AA2197" s="73" t="s">
        <v>5385</v>
      </c>
      <c r="AB2197" s="73">
        <v>3172004</v>
      </c>
      <c r="AH2197" s="54" t="str">
        <f t="shared" si="104"/>
        <v>MGVisconde do Rio Branco</v>
      </c>
      <c r="AI2197" s="73">
        <v>3172004</v>
      </c>
    </row>
    <row r="2198" spans="26:35" x14ac:dyDescent="0.25">
      <c r="Z2198" s="73" t="s">
        <v>61</v>
      </c>
      <c r="AA2198" s="73" t="s">
        <v>5386</v>
      </c>
      <c r="AB2198" s="73">
        <v>3172103</v>
      </c>
      <c r="AH2198" s="54" t="str">
        <f t="shared" si="104"/>
        <v>MGVolta Grande</v>
      </c>
      <c r="AI2198" s="73">
        <v>3172103</v>
      </c>
    </row>
    <row r="2199" spans="26:35" x14ac:dyDescent="0.25">
      <c r="Z2199" s="73" t="s">
        <v>61</v>
      </c>
      <c r="AA2199" s="73" t="s">
        <v>4619</v>
      </c>
      <c r="AB2199" s="73">
        <v>3172202</v>
      </c>
      <c r="AH2199" s="54" t="str">
        <f t="shared" si="104"/>
        <v>MGWenceslau Braz</v>
      </c>
      <c r="AI2199" s="73">
        <v>3172202</v>
      </c>
    </row>
    <row r="2200" spans="26:35" x14ac:dyDescent="0.25">
      <c r="Z2200" s="73" t="s">
        <v>63</v>
      </c>
      <c r="AA2200" s="73" t="s">
        <v>102</v>
      </c>
      <c r="AB2200" s="73">
        <v>5000203</v>
      </c>
      <c r="AH2200" s="54" t="str">
        <f t="shared" si="104"/>
        <v>MSÁgua Clara</v>
      </c>
      <c r="AI2200" s="73">
        <v>5000203</v>
      </c>
    </row>
    <row r="2201" spans="26:35" x14ac:dyDescent="0.25">
      <c r="Z2201" s="73" t="s">
        <v>63</v>
      </c>
      <c r="AA2201" s="73" t="s">
        <v>127</v>
      </c>
      <c r="AB2201" s="73">
        <v>5000252</v>
      </c>
      <c r="AH2201" s="54" t="str">
        <f t="shared" si="104"/>
        <v>MSAlcinópolis</v>
      </c>
      <c r="AI2201" s="73">
        <v>5000252</v>
      </c>
    </row>
    <row r="2202" spans="26:35" x14ac:dyDescent="0.25">
      <c r="Z2202" s="73" t="s">
        <v>63</v>
      </c>
      <c r="AA2202" s="73" t="s">
        <v>153</v>
      </c>
      <c r="AB2202" s="73">
        <v>5000609</v>
      </c>
      <c r="AH2202" s="54" t="str">
        <f t="shared" si="104"/>
        <v>MSAmambai</v>
      </c>
      <c r="AI2202" s="73">
        <v>5000609</v>
      </c>
    </row>
    <row r="2203" spans="26:35" x14ac:dyDescent="0.25">
      <c r="Z2203" s="73" t="s">
        <v>63</v>
      </c>
      <c r="AA2203" s="73" t="s">
        <v>178</v>
      </c>
      <c r="AB2203" s="73">
        <v>5000708</v>
      </c>
      <c r="AH2203" s="54" t="str">
        <f t="shared" si="104"/>
        <v>MSAnastácio</v>
      </c>
      <c r="AI2203" s="73">
        <v>5000708</v>
      </c>
    </row>
    <row r="2204" spans="26:35" x14ac:dyDescent="0.25">
      <c r="Z2204" s="73" t="s">
        <v>63</v>
      </c>
      <c r="AA2204" s="73" t="s">
        <v>204</v>
      </c>
      <c r="AB2204" s="73">
        <v>5000807</v>
      </c>
      <c r="AH2204" s="54" t="str">
        <f t="shared" si="104"/>
        <v>MSAnaurilândia</v>
      </c>
      <c r="AI2204" s="73">
        <v>5000807</v>
      </c>
    </row>
    <row r="2205" spans="26:35" x14ac:dyDescent="0.25">
      <c r="Z2205" s="73" t="s">
        <v>63</v>
      </c>
      <c r="AA2205" s="73" t="s">
        <v>230</v>
      </c>
      <c r="AB2205" s="73">
        <v>5000856</v>
      </c>
      <c r="AH2205" s="54" t="str">
        <f t="shared" si="104"/>
        <v>MSAngélica</v>
      </c>
      <c r="AI2205" s="73">
        <v>5000856</v>
      </c>
    </row>
    <row r="2206" spans="26:35" x14ac:dyDescent="0.25">
      <c r="Z2206" s="73" t="s">
        <v>63</v>
      </c>
      <c r="AA2206" s="73" t="s">
        <v>254</v>
      </c>
      <c r="AB2206" s="73">
        <v>5000906</v>
      </c>
      <c r="AH2206" s="54" t="str">
        <f t="shared" si="104"/>
        <v>MSAntônio João</v>
      </c>
      <c r="AI2206" s="73">
        <v>5000906</v>
      </c>
    </row>
    <row r="2207" spans="26:35" x14ac:dyDescent="0.25">
      <c r="Z2207" s="73" t="s">
        <v>63</v>
      </c>
      <c r="AA2207" s="73" t="s">
        <v>279</v>
      </c>
      <c r="AB2207" s="73">
        <v>5001003</v>
      </c>
      <c r="AH2207" s="54" t="str">
        <f t="shared" si="104"/>
        <v>MSAparecida do Taboado</v>
      </c>
      <c r="AI2207" s="73">
        <v>5001003</v>
      </c>
    </row>
    <row r="2208" spans="26:35" x14ac:dyDescent="0.25">
      <c r="Z2208" s="73" t="s">
        <v>63</v>
      </c>
      <c r="AA2208" s="73" t="s">
        <v>305</v>
      </c>
      <c r="AB2208" s="73">
        <v>5001102</v>
      </c>
      <c r="AH2208" s="54" t="str">
        <f t="shared" si="104"/>
        <v>MSAquidauana</v>
      </c>
      <c r="AI2208" s="73">
        <v>5001102</v>
      </c>
    </row>
    <row r="2209" spans="26:35" x14ac:dyDescent="0.25">
      <c r="Z2209" s="73" t="s">
        <v>63</v>
      </c>
      <c r="AA2209" s="73" t="s">
        <v>331</v>
      </c>
      <c r="AB2209" s="73">
        <v>5001243</v>
      </c>
      <c r="AH2209" s="54" t="str">
        <f t="shared" si="104"/>
        <v>MSAral Moreira</v>
      </c>
      <c r="AI2209" s="73">
        <v>5001243</v>
      </c>
    </row>
    <row r="2210" spans="26:35" x14ac:dyDescent="0.25">
      <c r="Z2210" s="73" t="s">
        <v>63</v>
      </c>
      <c r="AA2210" s="73" t="s">
        <v>356</v>
      </c>
      <c r="AB2210" s="73">
        <v>5001508</v>
      </c>
      <c r="AH2210" s="54" t="str">
        <f t="shared" si="104"/>
        <v>MSBandeirantes</v>
      </c>
      <c r="AI2210" s="73">
        <v>5001508</v>
      </c>
    </row>
    <row r="2211" spans="26:35" x14ac:dyDescent="0.25">
      <c r="Z2211" s="73" t="s">
        <v>63</v>
      </c>
      <c r="AA2211" s="73" t="s">
        <v>380</v>
      </c>
      <c r="AB2211" s="73">
        <v>5001904</v>
      </c>
      <c r="AH2211" s="54" t="str">
        <f t="shared" si="104"/>
        <v>MSBataguassu</v>
      </c>
      <c r="AI2211" s="73">
        <v>5001904</v>
      </c>
    </row>
    <row r="2212" spans="26:35" x14ac:dyDescent="0.25">
      <c r="Z2212" s="73" t="s">
        <v>63</v>
      </c>
      <c r="AA2212" s="73" t="s">
        <v>405</v>
      </c>
      <c r="AB2212" s="73">
        <v>5002001</v>
      </c>
      <c r="AH2212" s="54" t="str">
        <f t="shared" si="104"/>
        <v>MSBatayporã</v>
      </c>
      <c r="AI2212" s="73">
        <v>5002001</v>
      </c>
    </row>
    <row r="2213" spans="26:35" x14ac:dyDescent="0.25">
      <c r="Z2213" s="73" t="s">
        <v>63</v>
      </c>
      <c r="AA2213" s="73" t="s">
        <v>430</v>
      </c>
      <c r="AB2213" s="73">
        <v>5002100</v>
      </c>
      <c r="AH2213" s="54" t="str">
        <f t="shared" si="104"/>
        <v>MSBela Vista</v>
      </c>
      <c r="AI2213" s="73">
        <v>5002100</v>
      </c>
    </row>
    <row r="2214" spans="26:35" x14ac:dyDescent="0.25">
      <c r="Z2214" s="73" t="s">
        <v>63</v>
      </c>
      <c r="AA2214" s="73" t="s">
        <v>455</v>
      </c>
      <c r="AB2214" s="73">
        <v>5002159</v>
      </c>
      <c r="AH2214" s="54" t="str">
        <f t="shared" si="104"/>
        <v>MSBodoquena</v>
      </c>
      <c r="AI2214" s="73">
        <v>5002159</v>
      </c>
    </row>
    <row r="2215" spans="26:35" x14ac:dyDescent="0.25">
      <c r="Z2215" s="73" t="s">
        <v>63</v>
      </c>
      <c r="AA2215" s="73" t="s">
        <v>481</v>
      </c>
      <c r="AB2215" s="73">
        <v>5002209</v>
      </c>
      <c r="AH2215" s="54" t="str">
        <f t="shared" si="104"/>
        <v>MSBonito</v>
      </c>
      <c r="AI2215" s="73">
        <v>5002209</v>
      </c>
    </row>
    <row r="2216" spans="26:35" x14ac:dyDescent="0.25">
      <c r="Z2216" s="73" t="s">
        <v>63</v>
      </c>
      <c r="AA2216" s="73" t="s">
        <v>505</v>
      </c>
      <c r="AB2216" s="73">
        <v>5002308</v>
      </c>
      <c r="AH2216" s="54" t="str">
        <f t="shared" si="104"/>
        <v>MSBrasilândia</v>
      </c>
      <c r="AI2216" s="73">
        <v>5002308</v>
      </c>
    </row>
    <row r="2217" spans="26:35" x14ac:dyDescent="0.25">
      <c r="Z2217" s="73" t="s">
        <v>63</v>
      </c>
      <c r="AA2217" s="73" t="s">
        <v>528</v>
      </c>
      <c r="AB2217" s="73">
        <v>5002407</v>
      </c>
      <c r="AH2217" s="54" t="str">
        <f t="shared" si="104"/>
        <v>MSCaarapó</v>
      </c>
      <c r="AI2217" s="73">
        <v>5002407</v>
      </c>
    </row>
    <row r="2218" spans="26:35" x14ac:dyDescent="0.25">
      <c r="Z2218" s="73" t="s">
        <v>63</v>
      </c>
      <c r="AA2218" s="73" t="s">
        <v>552</v>
      </c>
      <c r="AB2218" s="73">
        <v>5002605</v>
      </c>
      <c r="AH2218" s="54" t="str">
        <f t="shared" si="104"/>
        <v>MSCamapuã</v>
      </c>
      <c r="AI2218" s="73">
        <v>5002605</v>
      </c>
    </row>
    <row r="2219" spans="26:35" x14ac:dyDescent="0.25">
      <c r="Z2219" s="73" t="s">
        <v>63</v>
      </c>
      <c r="AA2219" s="73" t="s">
        <v>472</v>
      </c>
      <c r="AB2219" s="73">
        <v>5002704</v>
      </c>
      <c r="AH2219" s="54" t="str">
        <f t="shared" si="104"/>
        <v>MSCampo Grande</v>
      </c>
      <c r="AI2219" s="73">
        <v>5002704</v>
      </c>
    </row>
    <row r="2220" spans="26:35" x14ac:dyDescent="0.25">
      <c r="Z2220" s="73" t="s">
        <v>63</v>
      </c>
      <c r="AA2220" s="73" t="s">
        <v>598</v>
      </c>
      <c r="AB2220" s="73">
        <v>5002803</v>
      </c>
      <c r="AH2220" s="54" t="str">
        <f t="shared" si="104"/>
        <v>MSCaracol</v>
      </c>
      <c r="AI2220" s="73">
        <v>5002803</v>
      </c>
    </row>
    <row r="2221" spans="26:35" x14ac:dyDescent="0.25">
      <c r="Z2221" s="73" t="s">
        <v>63</v>
      </c>
      <c r="AA2221" s="73" t="s">
        <v>621</v>
      </c>
      <c r="AB2221" s="73">
        <v>5002902</v>
      </c>
      <c r="AH2221" s="54" t="str">
        <f t="shared" si="104"/>
        <v>MSCassilândia</v>
      </c>
      <c r="AI2221" s="73">
        <v>5002902</v>
      </c>
    </row>
    <row r="2222" spans="26:35" x14ac:dyDescent="0.25">
      <c r="Z2222" s="73" t="s">
        <v>63</v>
      </c>
      <c r="AA2222" s="73" t="s">
        <v>642</v>
      </c>
      <c r="AB2222" s="73">
        <v>5002951</v>
      </c>
      <c r="AH2222" s="54" t="str">
        <f t="shared" si="104"/>
        <v>MSChapadão do Sul</v>
      </c>
      <c r="AI2222" s="73">
        <v>5002951</v>
      </c>
    </row>
    <row r="2223" spans="26:35" x14ac:dyDescent="0.25">
      <c r="Z2223" s="73" t="s">
        <v>63</v>
      </c>
      <c r="AA2223" s="73" t="s">
        <v>663</v>
      </c>
      <c r="AB2223" s="73">
        <v>5003108</v>
      </c>
      <c r="AH2223" s="54" t="str">
        <f t="shared" si="104"/>
        <v>MSCorguinho</v>
      </c>
      <c r="AI2223" s="73">
        <v>5003108</v>
      </c>
    </row>
    <row r="2224" spans="26:35" x14ac:dyDescent="0.25">
      <c r="Z2224" s="73" t="s">
        <v>63</v>
      </c>
      <c r="AA2224" s="73" t="s">
        <v>684</v>
      </c>
      <c r="AB2224" s="73">
        <v>5003157</v>
      </c>
      <c r="AH2224" s="54" t="str">
        <f t="shared" si="104"/>
        <v>MSCoronel Sapucaia</v>
      </c>
      <c r="AI2224" s="73">
        <v>5003157</v>
      </c>
    </row>
    <row r="2225" spans="26:35" x14ac:dyDescent="0.25">
      <c r="Z2225" s="73" t="s">
        <v>63</v>
      </c>
      <c r="AA2225" s="73" t="s">
        <v>704</v>
      </c>
      <c r="AB2225" s="73">
        <v>5003207</v>
      </c>
      <c r="AH2225" s="54" t="str">
        <f t="shared" si="104"/>
        <v>MSCorumbá</v>
      </c>
      <c r="AI2225" s="73">
        <v>5003207</v>
      </c>
    </row>
    <row r="2226" spans="26:35" x14ac:dyDescent="0.25">
      <c r="Z2226" s="73" t="s">
        <v>63</v>
      </c>
      <c r="AA2226" s="73" t="s">
        <v>726</v>
      </c>
      <c r="AB2226" s="73">
        <v>5003256</v>
      </c>
      <c r="AH2226" s="54" t="str">
        <f t="shared" si="104"/>
        <v>MSCosta Rica</v>
      </c>
      <c r="AI2226" s="73">
        <v>5003256</v>
      </c>
    </row>
    <row r="2227" spans="26:35" x14ac:dyDescent="0.25">
      <c r="Z2227" s="73" t="s">
        <v>63</v>
      </c>
      <c r="AA2227" s="73" t="s">
        <v>748</v>
      </c>
      <c r="AB2227" s="73">
        <v>5003306</v>
      </c>
      <c r="AH2227" s="54" t="str">
        <f t="shared" si="104"/>
        <v>MSCoxim</v>
      </c>
      <c r="AI2227" s="73">
        <v>5003306</v>
      </c>
    </row>
    <row r="2228" spans="26:35" x14ac:dyDescent="0.25">
      <c r="Z2228" s="73" t="s">
        <v>63</v>
      </c>
      <c r="AA2228" s="73" t="s">
        <v>769</v>
      </c>
      <c r="AB2228" s="73">
        <v>5003454</v>
      </c>
      <c r="AH2228" s="54" t="str">
        <f t="shared" si="104"/>
        <v>MSDeodápolis</v>
      </c>
      <c r="AI2228" s="73">
        <v>5003454</v>
      </c>
    </row>
    <row r="2229" spans="26:35" x14ac:dyDescent="0.25">
      <c r="Z2229" s="73" t="s">
        <v>63</v>
      </c>
      <c r="AA2229" s="73" t="s">
        <v>792</v>
      </c>
      <c r="AB2229" s="73">
        <v>5003488</v>
      </c>
      <c r="AH2229" s="54" t="str">
        <f t="shared" si="104"/>
        <v>MSDois Irmãos do Buriti</v>
      </c>
      <c r="AI2229" s="73">
        <v>5003488</v>
      </c>
    </row>
    <row r="2230" spans="26:35" x14ac:dyDescent="0.25">
      <c r="Z2230" s="73" t="s">
        <v>63</v>
      </c>
      <c r="AA2230" s="73" t="s">
        <v>813</v>
      </c>
      <c r="AB2230" s="73">
        <v>5003504</v>
      </c>
      <c r="AH2230" s="54" t="str">
        <f t="shared" si="104"/>
        <v>MSDouradina</v>
      </c>
      <c r="AI2230" s="73">
        <v>5003504</v>
      </c>
    </row>
    <row r="2231" spans="26:35" x14ac:dyDescent="0.25">
      <c r="Z2231" s="73" t="s">
        <v>63</v>
      </c>
      <c r="AA2231" s="73" t="s">
        <v>834</v>
      </c>
      <c r="AB2231" s="73">
        <v>5003702</v>
      </c>
      <c r="AH2231" s="54" t="str">
        <f t="shared" si="104"/>
        <v>MSDourados</v>
      </c>
      <c r="AI2231" s="73">
        <v>5003702</v>
      </c>
    </row>
    <row r="2232" spans="26:35" x14ac:dyDescent="0.25">
      <c r="Z2232" s="73" t="s">
        <v>63</v>
      </c>
      <c r="AA2232" s="73" t="s">
        <v>856</v>
      </c>
      <c r="AB2232" s="73">
        <v>5003751</v>
      </c>
      <c r="AH2232" s="54" t="str">
        <f t="shared" si="104"/>
        <v>MSEldorado</v>
      </c>
      <c r="AI2232" s="73">
        <v>5003751</v>
      </c>
    </row>
    <row r="2233" spans="26:35" x14ac:dyDescent="0.25">
      <c r="Z2233" s="73" t="s">
        <v>63</v>
      </c>
      <c r="AA2233" s="73" t="s">
        <v>877</v>
      </c>
      <c r="AB2233" s="73">
        <v>5003801</v>
      </c>
      <c r="AH2233" s="54" t="str">
        <f t="shared" si="104"/>
        <v>MSFátima do Sul</v>
      </c>
      <c r="AI2233" s="73">
        <v>5003801</v>
      </c>
    </row>
    <row r="2234" spans="26:35" x14ac:dyDescent="0.25">
      <c r="Z2234" s="73" t="s">
        <v>63</v>
      </c>
      <c r="AA2234" s="73" t="s">
        <v>900</v>
      </c>
      <c r="AB2234" s="73">
        <v>5003900</v>
      </c>
      <c r="AH2234" s="54" t="str">
        <f t="shared" si="104"/>
        <v>MSFigueirão</v>
      </c>
      <c r="AI2234" s="73">
        <v>5003900</v>
      </c>
    </row>
    <row r="2235" spans="26:35" x14ac:dyDescent="0.25">
      <c r="Z2235" s="73" t="s">
        <v>63</v>
      </c>
      <c r="AA2235" s="73" t="s">
        <v>923</v>
      </c>
      <c r="AB2235" s="73">
        <v>5004007</v>
      </c>
      <c r="AH2235" s="54" t="str">
        <f t="shared" si="104"/>
        <v>MSGlória de Dourados</v>
      </c>
      <c r="AI2235" s="73">
        <v>5004007</v>
      </c>
    </row>
    <row r="2236" spans="26:35" x14ac:dyDescent="0.25">
      <c r="Z2236" s="73" t="s">
        <v>63</v>
      </c>
      <c r="AA2236" s="73" t="s">
        <v>946</v>
      </c>
      <c r="AB2236" s="73">
        <v>5004106</v>
      </c>
      <c r="AH2236" s="54" t="str">
        <f t="shared" si="104"/>
        <v>MSGuia Lopes da Laguna</v>
      </c>
      <c r="AI2236" s="73">
        <v>5004106</v>
      </c>
    </row>
    <row r="2237" spans="26:35" x14ac:dyDescent="0.25">
      <c r="Z2237" s="73" t="s">
        <v>63</v>
      </c>
      <c r="AA2237" s="73" t="s">
        <v>968</v>
      </c>
      <c r="AB2237" s="73">
        <v>5004304</v>
      </c>
      <c r="AH2237" s="54" t="str">
        <f t="shared" si="104"/>
        <v>MSIguatemi</v>
      </c>
      <c r="AI2237" s="73">
        <v>5004304</v>
      </c>
    </row>
    <row r="2238" spans="26:35" x14ac:dyDescent="0.25">
      <c r="Z2238" s="73" t="s">
        <v>63</v>
      </c>
      <c r="AA2238" s="73" t="s">
        <v>990</v>
      </c>
      <c r="AB2238" s="73">
        <v>5004403</v>
      </c>
      <c r="AH2238" s="54" t="str">
        <f t="shared" si="104"/>
        <v>MSInocência</v>
      </c>
      <c r="AI2238" s="73">
        <v>5004403</v>
      </c>
    </row>
    <row r="2239" spans="26:35" x14ac:dyDescent="0.25">
      <c r="Z2239" s="73" t="s">
        <v>63</v>
      </c>
      <c r="AA2239" s="73" t="s">
        <v>1013</v>
      </c>
      <c r="AB2239" s="73">
        <v>5004502</v>
      </c>
      <c r="AH2239" s="54" t="str">
        <f t="shared" si="104"/>
        <v>MSItaporã</v>
      </c>
      <c r="AI2239" s="73">
        <v>5004502</v>
      </c>
    </row>
    <row r="2240" spans="26:35" x14ac:dyDescent="0.25">
      <c r="Z2240" s="73" t="s">
        <v>63</v>
      </c>
      <c r="AA2240" s="73" t="s">
        <v>1035</v>
      </c>
      <c r="AB2240" s="73">
        <v>5004601</v>
      </c>
      <c r="AH2240" s="54" t="str">
        <f t="shared" si="104"/>
        <v>MSItaquiraí</v>
      </c>
      <c r="AI2240" s="73">
        <v>5004601</v>
      </c>
    </row>
    <row r="2241" spans="26:35" x14ac:dyDescent="0.25">
      <c r="Z2241" s="73" t="s">
        <v>63</v>
      </c>
      <c r="AA2241" s="73" t="s">
        <v>1057</v>
      </c>
      <c r="AB2241" s="73">
        <v>5004700</v>
      </c>
      <c r="AH2241" s="54" t="str">
        <f t="shared" si="104"/>
        <v>MSIvinhema</v>
      </c>
      <c r="AI2241" s="73">
        <v>5004700</v>
      </c>
    </row>
    <row r="2242" spans="26:35" x14ac:dyDescent="0.25">
      <c r="Z2242" s="73" t="s">
        <v>63</v>
      </c>
      <c r="AA2242" s="73" t="s">
        <v>1079</v>
      </c>
      <c r="AB2242" s="73">
        <v>5004809</v>
      </c>
      <c r="AH2242" s="54" t="str">
        <f t="shared" si="104"/>
        <v>MSJaporã</v>
      </c>
      <c r="AI2242" s="73">
        <v>5004809</v>
      </c>
    </row>
    <row r="2243" spans="26:35" x14ac:dyDescent="0.25">
      <c r="Z2243" s="73" t="s">
        <v>63</v>
      </c>
      <c r="AA2243" s="73" t="s">
        <v>1101</v>
      </c>
      <c r="AB2243" s="73">
        <v>5004908</v>
      </c>
      <c r="AH2243" s="54" t="str">
        <f t="shared" ref="AH2243:AH2306" si="105">CONCATENATE(Z2243,AA2243)</f>
        <v>MSJaraguari</v>
      </c>
      <c r="AI2243" s="73">
        <v>5004908</v>
      </c>
    </row>
    <row r="2244" spans="26:35" x14ac:dyDescent="0.25">
      <c r="Z2244" s="73" t="s">
        <v>63</v>
      </c>
      <c r="AA2244" s="73" t="s">
        <v>1124</v>
      </c>
      <c r="AB2244" s="73">
        <v>5005004</v>
      </c>
      <c r="AH2244" s="54" t="str">
        <f t="shared" si="105"/>
        <v>MSJardim</v>
      </c>
      <c r="AI2244" s="73">
        <v>5005004</v>
      </c>
    </row>
    <row r="2245" spans="26:35" x14ac:dyDescent="0.25">
      <c r="Z2245" s="73" t="s">
        <v>63</v>
      </c>
      <c r="AA2245" s="73" t="s">
        <v>1147</v>
      </c>
      <c r="AB2245" s="73">
        <v>5005103</v>
      </c>
      <c r="AH2245" s="54" t="str">
        <f t="shared" si="105"/>
        <v>MSJateí</v>
      </c>
      <c r="AI2245" s="73">
        <v>5005103</v>
      </c>
    </row>
    <row r="2246" spans="26:35" x14ac:dyDescent="0.25">
      <c r="Z2246" s="73" t="s">
        <v>63</v>
      </c>
      <c r="AA2246" s="73" t="s">
        <v>1170</v>
      </c>
      <c r="AB2246" s="73">
        <v>5005152</v>
      </c>
      <c r="AH2246" s="54" t="str">
        <f t="shared" si="105"/>
        <v>MSJuti</v>
      </c>
      <c r="AI2246" s="73">
        <v>5005152</v>
      </c>
    </row>
    <row r="2247" spans="26:35" x14ac:dyDescent="0.25">
      <c r="Z2247" s="73" t="s">
        <v>63</v>
      </c>
      <c r="AA2247" s="73" t="s">
        <v>1193</v>
      </c>
      <c r="AB2247" s="73">
        <v>5005202</v>
      </c>
      <c r="AH2247" s="54" t="str">
        <f t="shared" si="105"/>
        <v>MSLadário</v>
      </c>
      <c r="AI2247" s="73">
        <v>5005202</v>
      </c>
    </row>
    <row r="2248" spans="26:35" x14ac:dyDescent="0.25">
      <c r="Z2248" s="73" t="s">
        <v>63</v>
      </c>
      <c r="AA2248" s="73" t="s">
        <v>1215</v>
      </c>
      <c r="AB2248" s="73">
        <v>5005251</v>
      </c>
      <c r="AH2248" s="54" t="str">
        <f t="shared" si="105"/>
        <v>MSLaguna Carapã</v>
      </c>
      <c r="AI2248" s="73">
        <v>5005251</v>
      </c>
    </row>
    <row r="2249" spans="26:35" x14ac:dyDescent="0.25">
      <c r="Z2249" s="73" t="s">
        <v>63</v>
      </c>
      <c r="AA2249" s="73" t="s">
        <v>1236</v>
      </c>
      <c r="AB2249" s="73">
        <v>5005400</v>
      </c>
      <c r="AH2249" s="54" t="str">
        <f t="shared" si="105"/>
        <v>MSMaracaju</v>
      </c>
      <c r="AI2249" s="73">
        <v>5005400</v>
      </c>
    </row>
    <row r="2250" spans="26:35" x14ac:dyDescent="0.25">
      <c r="Z2250" s="73" t="s">
        <v>63</v>
      </c>
      <c r="AA2250" s="73" t="s">
        <v>1259</v>
      </c>
      <c r="AB2250" s="73">
        <v>5005608</v>
      </c>
      <c r="AH2250" s="54" t="str">
        <f t="shared" si="105"/>
        <v>MSMiranda</v>
      </c>
      <c r="AI2250" s="73">
        <v>5005608</v>
      </c>
    </row>
    <row r="2251" spans="26:35" x14ac:dyDescent="0.25">
      <c r="Z2251" s="73" t="s">
        <v>63</v>
      </c>
      <c r="AA2251" s="73" t="s">
        <v>1282</v>
      </c>
      <c r="AB2251" s="73">
        <v>5005681</v>
      </c>
      <c r="AH2251" s="54" t="str">
        <f t="shared" si="105"/>
        <v>MSMundo Novo</v>
      </c>
      <c r="AI2251" s="73">
        <v>5005681</v>
      </c>
    </row>
    <row r="2252" spans="26:35" x14ac:dyDescent="0.25">
      <c r="Z2252" s="73" t="s">
        <v>63</v>
      </c>
      <c r="AA2252" s="73" t="s">
        <v>1303</v>
      </c>
      <c r="AB2252" s="73">
        <v>5005707</v>
      </c>
      <c r="AH2252" s="54" t="str">
        <f t="shared" si="105"/>
        <v>MSNaviraí</v>
      </c>
      <c r="AI2252" s="73">
        <v>5005707</v>
      </c>
    </row>
    <row r="2253" spans="26:35" x14ac:dyDescent="0.25">
      <c r="Z2253" s="73" t="s">
        <v>63</v>
      </c>
      <c r="AA2253" s="73" t="s">
        <v>1325</v>
      </c>
      <c r="AB2253" s="73">
        <v>5005806</v>
      </c>
      <c r="AH2253" s="54" t="str">
        <f t="shared" si="105"/>
        <v>MSNioaque</v>
      </c>
      <c r="AI2253" s="73">
        <v>5005806</v>
      </c>
    </row>
    <row r="2254" spans="26:35" x14ac:dyDescent="0.25">
      <c r="Z2254" s="73" t="s">
        <v>63</v>
      </c>
      <c r="AA2254" s="73" t="s">
        <v>1347</v>
      </c>
      <c r="AB2254" s="73">
        <v>5006002</v>
      </c>
      <c r="AH2254" s="54" t="str">
        <f t="shared" si="105"/>
        <v>MSNova Alvorada do Sul</v>
      </c>
      <c r="AI2254" s="73">
        <v>5006002</v>
      </c>
    </row>
    <row r="2255" spans="26:35" x14ac:dyDescent="0.25">
      <c r="Z2255" s="73" t="s">
        <v>63</v>
      </c>
      <c r="AA2255" s="73" t="s">
        <v>1368</v>
      </c>
      <c r="AB2255" s="73">
        <v>5006200</v>
      </c>
      <c r="AH2255" s="54" t="str">
        <f t="shared" si="105"/>
        <v>MSNova Andradina</v>
      </c>
      <c r="AI2255" s="73">
        <v>5006200</v>
      </c>
    </row>
    <row r="2256" spans="26:35" x14ac:dyDescent="0.25">
      <c r="Z2256" s="73" t="s">
        <v>63</v>
      </c>
      <c r="AA2256" s="73" t="s">
        <v>1390</v>
      </c>
      <c r="AB2256" s="73">
        <v>5006259</v>
      </c>
      <c r="AH2256" s="54" t="str">
        <f t="shared" si="105"/>
        <v>MSNovo Horizonte do Sul</v>
      </c>
      <c r="AI2256" s="73">
        <v>5006259</v>
      </c>
    </row>
    <row r="2257" spans="26:35" x14ac:dyDescent="0.25">
      <c r="Z2257" s="73" t="s">
        <v>63</v>
      </c>
      <c r="AA2257" s="73" t="s">
        <v>1412</v>
      </c>
      <c r="AB2257" s="73">
        <v>5006275</v>
      </c>
      <c r="AH2257" s="54" t="str">
        <f t="shared" si="105"/>
        <v>MSParaíso das Águas</v>
      </c>
      <c r="AI2257" s="73">
        <v>5006275</v>
      </c>
    </row>
    <row r="2258" spans="26:35" x14ac:dyDescent="0.25">
      <c r="Z2258" s="73" t="s">
        <v>63</v>
      </c>
      <c r="AA2258" s="73" t="s">
        <v>1434</v>
      </c>
      <c r="AB2258" s="73">
        <v>5006309</v>
      </c>
      <c r="AH2258" s="54" t="str">
        <f t="shared" si="105"/>
        <v>MSParanaíba</v>
      </c>
      <c r="AI2258" s="73">
        <v>5006309</v>
      </c>
    </row>
    <row r="2259" spans="26:35" x14ac:dyDescent="0.25">
      <c r="Z2259" s="73" t="s">
        <v>63</v>
      </c>
      <c r="AA2259" s="73" t="s">
        <v>1455</v>
      </c>
      <c r="AB2259" s="73">
        <v>5006358</v>
      </c>
      <c r="AH2259" s="54" t="str">
        <f t="shared" si="105"/>
        <v>MSParanhos</v>
      </c>
      <c r="AI2259" s="73">
        <v>5006358</v>
      </c>
    </row>
    <row r="2260" spans="26:35" x14ac:dyDescent="0.25">
      <c r="Z2260" s="73" t="s">
        <v>63</v>
      </c>
      <c r="AA2260" s="73" t="s">
        <v>1475</v>
      </c>
      <c r="AB2260" s="73">
        <v>5006408</v>
      </c>
      <c r="AH2260" s="54" t="str">
        <f t="shared" si="105"/>
        <v>MSPedro Gomes</v>
      </c>
      <c r="AI2260" s="73">
        <v>5006408</v>
      </c>
    </row>
    <row r="2261" spans="26:35" x14ac:dyDescent="0.25">
      <c r="Z2261" s="73" t="s">
        <v>63</v>
      </c>
      <c r="AA2261" s="73" t="s">
        <v>1497</v>
      </c>
      <c r="AB2261" s="73">
        <v>5006606</v>
      </c>
      <c r="AH2261" s="54" t="str">
        <f t="shared" si="105"/>
        <v>MSPonta Porã</v>
      </c>
      <c r="AI2261" s="73">
        <v>5006606</v>
      </c>
    </row>
    <row r="2262" spans="26:35" x14ac:dyDescent="0.25">
      <c r="Z2262" s="73" t="s">
        <v>63</v>
      </c>
      <c r="AA2262" s="73" t="s">
        <v>1517</v>
      </c>
      <c r="AB2262" s="73">
        <v>5006903</v>
      </c>
      <c r="AH2262" s="54" t="str">
        <f t="shared" si="105"/>
        <v>MSPorto Murtinho</v>
      </c>
      <c r="AI2262" s="73">
        <v>5006903</v>
      </c>
    </row>
    <row r="2263" spans="26:35" x14ac:dyDescent="0.25">
      <c r="Z2263" s="73" t="s">
        <v>63</v>
      </c>
      <c r="AA2263" s="73" t="s">
        <v>1538</v>
      </c>
      <c r="AB2263" s="73">
        <v>5007109</v>
      </c>
      <c r="AH2263" s="54" t="str">
        <f t="shared" si="105"/>
        <v>MSRibas do Rio Pardo</v>
      </c>
      <c r="AI2263" s="73">
        <v>5007109</v>
      </c>
    </row>
    <row r="2264" spans="26:35" x14ac:dyDescent="0.25">
      <c r="Z2264" s="73" t="s">
        <v>63</v>
      </c>
      <c r="AA2264" s="73" t="s">
        <v>1559</v>
      </c>
      <c r="AB2264" s="73">
        <v>5007208</v>
      </c>
      <c r="AH2264" s="54" t="str">
        <f t="shared" si="105"/>
        <v>MSRio Brilhante</v>
      </c>
      <c r="AI2264" s="73">
        <v>5007208</v>
      </c>
    </row>
    <row r="2265" spans="26:35" x14ac:dyDescent="0.25">
      <c r="Z2265" s="73" t="s">
        <v>63</v>
      </c>
      <c r="AA2265" s="73" t="s">
        <v>1578</v>
      </c>
      <c r="AB2265" s="73">
        <v>5007307</v>
      </c>
      <c r="AH2265" s="54" t="str">
        <f t="shared" si="105"/>
        <v>MSRio Negro</v>
      </c>
      <c r="AI2265" s="73">
        <v>5007307</v>
      </c>
    </row>
    <row r="2266" spans="26:35" x14ac:dyDescent="0.25">
      <c r="Z2266" s="73" t="s">
        <v>63</v>
      </c>
      <c r="AA2266" s="73" t="s">
        <v>1598</v>
      </c>
      <c r="AB2266" s="73">
        <v>5007406</v>
      </c>
      <c r="AH2266" s="54" t="str">
        <f t="shared" si="105"/>
        <v>MSRio Verde de Mato Grosso</v>
      </c>
      <c r="AI2266" s="73">
        <v>5007406</v>
      </c>
    </row>
    <row r="2267" spans="26:35" x14ac:dyDescent="0.25">
      <c r="Z2267" s="73" t="s">
        <v>63</v>
      </c>
      <c r="AA2267" s="73" t="s">
        <v>1618</v>
      </c>
      <c r="AB2267" s="73">
        <v>5007505</v>
      </c>
      <c r="AH2267" s="54" t="str">
        <f t="shared" si="105"/>
        <v>MSRochedo</v>
      </c>
      <c r="AI2267" s="73">
        <v>5007505</v>
      </c>
    </row>
    <row r="2268" spans="26:35" x14ac:dyDescent="0.25">
      <c r="Z2268" s="73" t="s">
        <v>63</v>
      </c>
      <c r="AA2268" s="73" t="s">
        <v>1639</v>
      </c>
      <c r="AB2268" s="73">
        <v>5007554</v>
      </c>
      <c r="AH2268" s="54" t="str">
        <f t="shared" si="105"/>
        <v>MSSanta Rita do Pardo</v>
      </c>
      <c r="AI2268" s="73">
        <v>5007554</v>
      </c>
    </row>
    <row r="2269" spans="26:35" x14ac:dyDescent="0.25">
      <c r="Z2269" s="73" t="s">
        <v>63</v>
      </c>
      <c r="AA2269" s="73" t="s">
        <v>1660</v>
      </c>
      <c r="AB2269" s="73">
        <v>5007695</v>
      </c>
      <c r="AH2269" s="54" t="str">
        <f t="shared" si="105"/>
        <v>MSSão Gabriel do Oeste</v>
      </c>
      <c r="AI2269" s="73">
        <v>5007695</v>
      </c>
    </row>
    <row r="2270" spans="26:35" x14ac:dyDescent="0.25">
      <c r="Z2270" s="73" t="s">
        <v>63</v>
      </c>
      <c r="AA2270" s="73" t="s">
        <v>1680</v>
      </c>
      <c r="AB2270" s="73">
        <v>5007802</v>
      </c>
      <c r="AH2270" s="54" t="str">
        <f t="shared" si="105"/>
        <v>MSSelvíria</v>
      </c>
      <c r="AI2270" s="73">
        <v>5007802</v>
      </c>
    </row>
    <row r="2271" spans="26:35" x14ac:dyDescent="0.25">
      <c r="Z2271" s="73" t="s">
        <v>63</v>
      </c>
      <c r="AA2271" s="73" t="s">
        <v>1701</v>
      </c>
      <c r="AB2271" s="73">
        <v>5007703</v>
      </c>
      <c r="AH2271" s="54" t="str">
        <f t="shared" si="105"/>
        <v>MSSete Quedas</v>
      </c>
      <c r="AI2271" s="73">
        <v>5007703</v>
      </c>
    </row>
    <row r="2272" spans="26:35" x14ac:dyDescent="0.25">
      <c r="Z2272" s="73" t="s">
        <v>63</v>
      </c>
      <c r="AA2272" s="73" t="s">
        <v>1721</v>
      </c>
      <c r="AB2272" s="73">
        <v>5007901</v>
      </c>
      <c r="AH2272" s="54" t="str">
        <f t="shared" si="105"/>
        <v>MSSidrolândia</v>
      </c>
      <c r="AI2272" s="73">
        <v>5007901</v>
      </c>
    </row>
    <row r="2273" spans="26:35" x14ac:dyDescent="0.25">
      <c r="Z2273" s="73" t="s">
        <v>63</v>
      </c>
      <c r="AA2273" s="73" t="s">
        <v>1742</v>
      </c>
      <c r="AB2273" s="73">
        <v>5007935</v>
      </c>
      <c r="AH2273" s="54" t="str">
        <f t="shared" si="105"/>
        <v>MSSonora</v>
      </c>
      <c r="AI2273" s="73">
        <v>5007935</v>
      </c>
    </row>
    <row r="2274" spans="26:35" x14ac:dyDescent="0.25">
      <c r="Z2274" s="73" t="s">
        <v>63</v>
      </c>
      <c r="AA2274" s="73" t="s">
        <v>1762</v>
      </c>
      <c r="AB2274" s="73">
        <v>5007950</v>
      </c>
      <c r="AH2274" s="54" t="str">
        <f t="shared" si="105"/>
        <v>MSTacuru</v>
      </c>
      <c r="AI2274" s="73">
        <v>5007950</v>
      </c>
    </row>
    <row r="2275" spans="26:35" x14ac:dyDescent="0.25">
      <c r="Z2275" s="73" t="s">
        <v>63</v>
      </c>
      <c r="AA2275" s="73" t="s">
        <v>1783</v>
      </c>
      <c r="AB2275" s="73">
        <v>5007976</v>
      </c>
      <c r="AH2275" s="54" t="str">
        <f t="shared" si="105"/>
        <v>MSTaquarussu</v>
      </c>
      <c r="AI2275" s="73">
        <v>5007976</v>
      </c>
    </row>
    <row r="2276" spans="26:35" x14ac:dyDescent="0.25">
      <c r="Z2276" s="73" t="s">
        <v>63</v>
      </c>
      <c r="AA2276" s="73" t="s">
        <v>1802</v>
      </c>
      <c r="AB2276" s="73">
        <v>5008008</v>
      </c>
      <c r="AH2276" s="54" t="str">
        <f t="shared" si="105"/>
        <v>MSTerenos</v>
      </c>
      <c r="AI2276" s="73">
        <v>5008008</v>
      </c>
    </row>
    <row r="2277" spans="26:35" x14ac:dyDescent="0.25">
      <c r="Z2277" s="73" t="s">
        <v>63</v>
      </c>
      <c r="AA2277" s="73" t="s">
        <v>1820</v>
      </c>
      <c r="AB2277" s="73">
        <v>5008305</v>
      </c>
      <c r="AH2277" s="54" t="str">
        <f t="shared" si="105"/>
        <v>MSTrês Lagoas</v>
      </c>
      <c r="AI2277" s="73">
        <v>5008305</v>
      </c>
    </row>
    <row r="2278" spans="26:35" x14ac:dyDescent="0.25">
      <c r="Z2278" s="73" t="s">
        <v>63</v>
      </c>
      <c r="AA2278" s="73" t="s">
        <v>1839</v>
      </c>
      <c r="AB2278" s="73">
        <v>5008404</v>
      </c>
      <c r="AH2278" s="54" t="str">
        <f t="shared" si="105"/>
        <v>MSVicentina</v>
      </c>
      <c r="AI2278" s="73">
        <v>5008404</v>
      </c>
    </row>
    <row r="2279" spans="26:35" x14ac:dyDescent="0.25">
      <c r="Z2279" s="73" t="s">
        <v>65</v>
      </c>
      <c r="AA2279" s="73" t="s">
        <v>101</v>
      </c>
      <c r="AB2279" s="73">
        <v>5100102</v>
      </c>
      <c r="AH2279" s="54" t="str">
        <f t="shared" si="105"/>
        <v>MTAcorizal</v>
      </c>
      <c r="AI2279" s="73">
        <v>5100102</v>
      </c>
    </row>
    <row r="2280" spans="26:35" x14ac:dyDescent="0.25">
      <c r="Z2280" s="73" t="s">
        <v>65</v>
      </c>
      <c r="AA2280" s="73" t="s">
        <v>126</v>
      </c>
      <c r="AB2280" s="73">
        <v>5100201</v>
      </c>
      <c r="AH2280" s="54" t="str">
        <f t="shared" si="105"/>
        <v>MTÁgua Boa</v>
      </c>
      <c r="AI2280" s="73">
        <v>5100201</v>
      </c>
    </row>
    <row r="2281" spans="26:35" x14ac:dyDescent="0.25">
      <c r="Z2281" s="73" t="s">
        <v>65</v>
      </c>
      <c r="AA2281" s="73" t="s">
        <v>152</v>
      </c>
      <c r="AB2281" s="73">
        <v>5100250</v>
      </c>
      <c r="AH2281" s="54" t="str">
        <f t="shared" si="105"/>
        <v>MTAlta Floresta</v>
      </c>
      <c r="AI2281" s="73">
        <v>5100250</v>
      </c>
    </row>
    <row r="2282" spans="26:35" x14ac:dyDescent="0.25">
      <c r="Z2282" s="73" t="s">
        <v>65</v>
      </c>
      <c r="AA2282" s="73" t="s">
        <v>177</v>
      </c>
      <c r="AB2282" s="73">
        <v>5100300</v>
      </c>
      <c r="AH2282" s="54" t="str">
        <f t="shared" si="105"/>
        <v>MTAlto Araguaia</v>
      </c>
      <c r="AI2282" s="73">
        <v>5100300</v>
      </c>
    </row>
    <row r="2283" spans="26:35" x14ac:dyDescent="0.25">
      <c r="Z2283" s="73" t="s">
        <v>65</v>
      </c>
      <c r="AA2283" s="73" t="s">
        <v>203</v>
      </c>
      <c r="AB2283" s="73">
        <v>5100359</v>
      </c>
      <c r="AH2283" s="54" t="str">
        <f t="shared" si="105"/>
        <v>MTAlto Boa Vista</v>
      </c>
      <c r="AI2283" s="73">
        <v>5100359</v>
      </c>
    </row>
    <row r="2284" spans="26:35" x14ac:dyDescent="0.25">
      <c r="Z2284" s="73" t="s">
        <v>65</v>
      </c>
      <c r="AA2284" s="73" t="s">
        <v>229</v>
      </c>
      <c r="AB2284" s="73">
        <v>5100409</v>
      </c>
      <c r="AH2284" s="54" t="str">
        <f t="shared" si="105"/>
        <v>MTAlto Garças</v>
      </c>
      <c r="AI2284" s="73">
        <v>5100409</v>
      </c>
    </row>
    <row r="2285" spans="26:35" x14ac:dyDescent="0.25">
      <c r="Z2285" s="73" t="s">
        <v>65</v>
      </c>
      <c r="AA2285" s="73" t="s">
        <v>253</v>
      </c>
      <c r="AB2285" s="73">
        <v>5100508</v>
      </c>
      <c r="AH2285" s="54" t="str">
        <f t="shared" si="105"/>
        <v>MTAlto Paraguai</v>
      </c>
      <c r="AI2285" s="73">
        <v>5100508</v>
      </c>
    </row>
    <row r="2286" spans="26:35" x14ac:dyDescent="0.25">
      <c r="Z2286" s="73" t="s">
        <v>65</v>
      </c>
      <c r="AA2286" s="73" t="s">
        <v>278</v>
      </c>
      <c r="AB2286" s="73">
        <v>5100607</v>
      </c>
      <c r="AH2286" s="54" t="str">
        <f t="shared" si="105"/>
        <v>MTAlto Taquari</v>
      </c>
      <c r="AI2286" s="73">
        <v>5100607</v>
      </c>
    </row>
    <row r="2287" spans="26:35" x14ac:dyDescent="0.25">
      <c r="Z2287" s="73" t="s">
        <v>65</v>
      </c>
      <c r="AA2287" s="73" t="s">
        <v>304</v>
      </c>
      <c r="AB2287" s="73">
        <v>5100805</v>
      </c>
      <c r="AH2287" s="54" t="str">
        <f t="shared" si="105"/>
        <v>MTApiacás</v>
      </c>
      <c r="AI2287" s="73">
        <v>5100805</v>
      </c>
    </row>
    <row r="2288" spans="26:35" x14ac:dyDescent="0.25">
      <c r="Z2288" s="73" t="s">
        <v>65</v>
      </c>
      <c r="AA2288" s="73" t="s">
        <v>330</v>
      </c>
      <c r="AB2288" s="73">
        <v>5101001</v>
      </c>
      <c r="AH2288" s="54" t="str">
        <f t="shared" si="105"/>
        <v>MTAraguaiana</v>
      </c>
      <c r="AI2288" s="73">
        <v>5101001</v>
      </c>
    </row>
    <row r="2289" spans="26:35" x14ac:dyDescent="0.25">
      <c r="Z2289" s="73" t="s">
        <v>65</v>
      </c>
      <c r="AA2289" s="73" t="s">
        <v>355</v>
      </c>
      <c r="AB2289" s="73">
        <v>5101209</v>
      </c>
      <c r="AH2289" s="54" t="str">
        <f t="shared" si="105"/>
        <v>MTAraguainha</v>
      </c>
      <c r="AI2289" s="73">
        <v>5101209</v>
      </c>
    </row>
    <row r="2290" spans="26:35" x14ac:dyDescent="0.25">
      <c r="Z2290" s="73" t="s">
        <v>65</v>
      </c>
      <c r="AA2290" s="73" t="s">
        <v>379</v>
      </c>
      <c r="AB2290" s="73">
        <v>5101258</v>
      </c>
      <c r="AH2290" s="54" t="str">
        <f t="shared" si="105"/>
        <v>MTAraputanga</v>
      </c>
      <c r="AI2290" s="73">
        <v>5101258</v>
      </c>
    </row>
    <row r="2291" spans="26:35" x14ac:dyDescent="0.25">
      <c r="Z2291" s="73" t="s">
        <v>65</v>
      </c>
      <c r="AA2291" s="73" t="s">
        <v>404</v>
      </c>
      <c r="AB2291" s="73">
        <v>5101308</v>
      </c>
      <c r="AH2291" s="54" t="str">
        <f t="shared" si="105"/>
        <v>MTArenápolis</v>
      </c>
      <c r="AI2291" s="73">
        <v>5101308</v>
      </c>
    </row>
    <row r="2292" spans="26:35" x14ac:dyDescent="0.25">
      <c r="Z2292" s="73" t="s">
        <v>65</v>
      </c>
      <c r="AA2292" s="73" t="s">
        <v>429</v>
      </c>
      <c r="AB2292" s="73">
        <v>5101407</v>
      </c>
      <c r="AH2292" s="54" t="str">
        <f t="shared" si="105"/>
        <v>MTAripuanã</v>
      </c>
      <c r="AI2292" s="73">
        <v>5101407</v>
      </c>
    </row>
    <row r="2293" spans="26:35" x14ac:dyDescent="0.25">
      <c r="Z2293" s="73" t="s">
        <v>65</v>
      </c>
      <c r="AA2293" s="73" t="s">
        <v>454</v>
      </c>
      <c r="AB2293" s="73">
        <v>5101605</v>
      </c>
      <c r="AH2293" s="54" t="str">
        <f t="shared" si="105"/>
        <v>MTBarão de Melgaço</v>
      </c>
      <c r="AI2293" s="73">
        <v>5101605</v>
      </c>
    </row>
    <row r="2294" spans="26:35" x14ac:dyDescent="0.25">
      <c r="Z2294" s="73" t="s">
        <v>65</v>
      </c>
      <c r="AA2294" s="73" t="s">
        <v>480</v>
      </c>
      <c r="AB2294" s="73">
        <v>5101704</v>
      </c>
      <c r="AH2294" s="54" t="str">
        <f t="shared" si="105"/>
        <v>MTBarra do Bugres</v>
      </c>
      <c r="AI2294" s="73">
        <v>5101704</v>
      </c>
    </row>
    <row r="2295" spans="26:35" x14ac:dyDescent="0.25">
      <c r="Z2295" s="73" t="s">
        <v>65</v>
      </c>
      <c r="AA2295" s="73" t="s">
        <v>504</v>
      </c>
      <c r="AB2295" s="73">
        <v>5101803</v>
      </c>
      <c r="AH2295" s="54" t="str">
        <f t="shared" si="105"/>
        <v>MTBarra do Garças</v>
      </c>
      <c r="AI2295" s="73">
        <v>5101803</v>
      </c>
    </row>
    <row r="2296" spans="26:35" x14ac:dyDescent="0.25">
      <c r="Z2296" s="73" t="s">
        <v>65</v>
      </c>
      <c r="AA2296" s="73" t="s">
        <v>527</v>
      </c>
      <c r="AB2296" s="73">
        <v>5101852</v>
      </c>
      <c r="AH2296" s="54" t="str">
        <f t="shared" si="105"/>
        <v>MTBom Jesus do Araguaia</v>
      </c>
      <c r="AI2296" s="73">
        <v>5101852</v>
      </c>
    </row>
    <row r="2297" spans="26:35" x14ac:dyDescent="0.25">
      <c r="Z2297" s="73" t="s">
        <v>65</v>
      </c>
      <c r="AA2297" s="73" t="s">
        <v>551</v>
      </c>
      <c r="AB2297" s="73">
        <v>5101902</v>
      </c>
      <c r="AH2297" s="54" t="str">
        <f t="shared" si="105"/>
        <v>MTBrasnorte</v>
      </c>
      <c r="AI2297" s="73">
        <v>5101902</v>
      </c>
    </row>
    <row r="2298" spans="26:35" x14ac:dyDescent="0.25">
      <c r="Z2298" s="73" t="s">
        <v>65</v>
      </c>
      <c r="AA2298" s="73" t="s">
        <v>574</v>
      </c>
      <c r="AB2298" s="73">
        <v>5102504</v>
      </c>
      <c r="AH2298" s="54" t="str">
        <f t="shared" si="105"/>
        <v>MTCáceres</v>
      </c>
      <c r="AI2298" s="73">
        <v>5102504</v>
      </c>
    </row>
    <row r="2299" spans="26:35" x14ac:dyDescent="0.25">
      <c r="Z2299" s="73" t="s">
        <v>65</v>
      </c>
      <c r="AA2299" s="73" t="s">
        <v>597</v>
      </c>
      <c r="AB2299" s="73">
        <v>5102603</v>
      </c>
      <c r="AH2299" s="54" t="str">
        <f t="shared" si="105"/>
        <v>MTCampinápolis</v>
      </c>
      <c r="AI2299" s="73">
        <v>5102603</v>
      </c>
    </row>
    <row r="2300" spans="26:35" x14ac:dyDescent="0.25">
      <c r="Z2300" s="73" t="s">
        <v>65</v>
      </c>
      <c r="AA2300" s="73" t="s">
        <v>620</v>
      </c>
      <c r="AB2300" s="73">
        <v>5102637</v>
      </c>
      <c r="AH2300" s="54" t="str">
        <f t="shared" si="105"/>
        <v>MTCampo Novo do Parecis</v>
      </c>
      <c r="AI2300" s="73">
        <v>5102637</v>
      </c>
    </row>
    <row r="2301" spans="26:35" x14ac:dyDescent="0.25">
      <c r="Z2301" s="73" t="s">
        <v>65</v>
      </c>
      <c r="AA2301" s="73" t="s">
        <v>641</v>
      </c>
      <c r="AB2301" s="73">
        <v>5102678</v>
      </c>
      <c r="AH2301" s="54" t="str">
        <f t="shared" si="105"/>
        <v>MTCampo Verde</v>
      </c>
      <c r="AI2301" s="73">
        <v>5102678</v>
      </c>
    </row>
    <row r="2302" spans="26:35" x14ac:dyDescent="0.25">
      <c r="Z2302" s="73" t="s">
        <v>65</v>
      </c>
      <c r="AA2302" s="73" t="s">
        <v>662</v>
      </c>
      <c r="AB2302" s="73">
        <v>5102686</v>
      </c>
      <c r="AH2302" s="54" t="str">
        <f t="shared" si="105"/>
        <v>MTCampos de Júlio</v>
      </c>
      <c r="AI2302" s="73">
        <v>5102686</v>
      </c>
    </row>
    <row r="2303" spans="26:35" x14ac:dyDescent="0.25">
      <c r="Z2303" s="73" t="s">
        <v>65</v>
      </c>
      <c r="AA2303" s="73" t="s">
        <v>683</v>
      </c>
      <c r="AB2303" s="73">
        <v>5102694</v>
      </c>
      <c r="AH2303" s="54" t="str">
        <f t="shared" si="105"/>
        <v>MTCanabrava do Norte</v>
      </c>
      <c r="AI2303" s="73">
        <v>5102694</v>
      </c>
    </row>
    <row r="2304" spans="26:35" x14ac:dyDescent="0.25">
      <c r="Z2304" s="73" t="s">
        <v>65</v>
      </c>
      <c r="AA2304" s="73" t="s">
        <v>703</v>
      </c>
      <c r="AB2304" s="73">
        <v>5102702</v>
      </c>
      <c r="AH2304" s="54" t="str">
        <f t="shared" si="105"/>
        <v>MTCanarana</v>
      </c>
      <c r="AI2304" s="73">
        <v>5102702</v>
      </c>
    </row>
    <row r="2305" spans="26:35" x14ac:dyDescent="0.25">
      <c r="Z2305" s="73" t="s">
        <v>65</v>
      </c>
      <c r="AA2305" s="73" t="s">
        <v>725</v>
      </c>
      <c r="AB2305" s="73">
        <v>5102793</v>
      </c>
      <c r="AH2305" s="54" t="str">
        <f t="shared" si="105"/>
        <v>MTCarlinda</v>
      </c>
      <c r="AI2305" s="73">
        <v>5102793</v>
      </c>
    </row>
    <row r="2306" spans="26:35" x14ac:dyDescent="0.25">
      <c r="Z2306" s="73" t="s">
        <v>65</v>
      </c>
      <c r="AA2306" s="73" t="s">
        <v>747</v>
      </c>
      <c r="AB2306" s="73">
        <v>5102850</v>
      </c>
      <c r="AH2306" s="54" t="str">
        <f t="shared" si="105"/>
        <v>MTCastanheira</v>
      </c>
      <c r="AI2306" s="73">
        <v>5102850</v>
      </c>
    </row>
    <row r="2307" spans="26:35" x14ac:dyDescent="0.25">
      <c r="Z2307" s="73" t="s">
        <v>65</v>
      </c>
      <c r="AA2307" s="73" t="s">
        <v>768</v>
      </c>
      <c r="AB2307" s="73">
        <v>5103007</v>
      </c>
      <c r="AH2307" s="54" t="str">
        <f t="shared" ref="AH2307:AH2370" si="106">CONCATENATE(Z2307,AA2307)</f>
        <v>MTChapada dos Guimarães</v>
      </c>
      <c r="AI2307" s="73">
        <v>5103007</v>
      </c>
    </row>
    <row r="2308" spans="26:35" x14ac:dyDescent="0.25">
      <c r="Z2308" s="73" t="s">
        <v>65</v>
      </c>
      <c r="AA2308" s="73" t="s">
        <v>791</v>
      </c>
      <c r="AB2308" s="73">
        <v>5103056</v>
      </c>
      <c r="AH2308" s="54" t="str">
        <f t="shared" si="106"/>
        <v>MTCláudia</v>
      </c>
      <c r="AI2308" s="73">
        <v>5103056</v>
      </c>
    </row>
    <row r="2309" spans="26:35" x14ac:dyDescent="0.25">
      <c r="Z2309" s="73" t="s">
        <v>65</v>
      </c>
      <c r="AA2309" s="73" t="s">
        <v>812</v>
      </c>
      <c r="AB2309" s="73">
        <v>5103106</v>
      </c>
      <c r="AH2309" s="54" t="str">
        <f t="shared" si="106"/>
        <v>MTCocalinho</v>
      </c>
      <c r="AI2309" s="73">
        <v>5103106</v>
      </c>
    </row>
    <row r="2310" spans="26:35" x14ac:dyDescent="0.25">
      <c r="Z2310" s="73" t="s">
        <v>65</v>
      </c>
      <c r="AA2310" s="73" t="s">
        <v>833</v>
      </c>
      <c r="AB2310" s="73">
        <v>5103205</v>
      </c>
      <c r="AH2310" s="54" t="str">
        <f t="shared" si="106"/>
        <v>MTColíder</v>
      </c>
      <c r="AI2310" s="73">
        <v>5103205</v>
      </c>
    </row>
    <row r="2311" spans="26:35" x14ac:dyDescent="0.25">
      <c r="Z2311" s="73" t="s">
        <v>65</v>
      </c>
      <c r="AA2311" s="73" t="s">
        <v>855</v>
      </c>
      <c r="AB2311" s="73">
        <v>5103254</v>
      </c>
      <c r="AH2311" s="54" t="str">
        <f t="shared" si="106"/>
        <v>MTColniza</v>
      </c>
      <c r="AI2311" s="73">
        <v>5103254</v>
      </c>
    </row>
    <row r="2312" spans="26:35" x14ac:dyDescent="0.25">
      <c r="Z2312" s="73" t="s">
        <v>65</v>
      </c>
      <c r="AA2312" s="73" t="s">
        <v>876</v>
      </c>
      <c r="AB2312" s="73">
        <v>5103304</v>
      </c>
      <c r="AH2312" s="54" t="str">
        <f t="shared" si="106"/>
        <v>MTComodoro</v>
      </c>
      <c r="AI2312" s="73">
        <v>5103304</v>
      </c>
    </row>
    <row r="2313" spans="26:35" x14ac:dyDescent="0.25">
      <c r="Z2313" s="73" t="s">
        <v>65</v>
      </c>
      <c r="AA2313" s="73" t="s">
        <v>899</v>
      </c>
      <c r="AB2313" s="73">
        <v>5103353</v>
      </c>
      <c r="AH2313" s="54" t="str">
        <f t="shared" si="106"/>
        <v>MTConfresa</v>
      </c>
      <c r="AI2313" s="73">
        <v>5103353</v>
      </c>
    </row>
    <row r="2314" spans="26:35" x14ac:dyDescent="0.25">
      <c r="Z2314" s="73" t="s">
        <v>65</v>
      </c>
      <c r="AA2314" s="73" t="s">
        <v>922</v>
      </c>
      <c r="AB2314" s="73">
        <v>5103361</v>
      </c>
      <c r="AH2314" s="54" t="str">
        <f t="shared" si="106"/>
        <v>MTConquista D'Oeste</v>
      </c>
      <c r="AI2314" s="73">
        <v>5103361</v>
      </c>
    </row>
    <row r="2315" spans="26:35" x14ac:dyDescent="0.25">
      <c r="Z2315" s="73" t="s">
        <v>65</v>
      </c>
      <c r="AA2315" s="73" t="s">
        <v>945</v>
      </c>
      <c r="AB2315" s="73">
        <v>5103379</v>
      </c>
      <c r="AH2315" s="54" t="str">
        <f t="shared" si="106"/>
        <v>MTCotriguaçu</v>
      </c>
      <c r="AI2315" s="73">
        <v>5103379</v>
      </c>
    </row>
    <row r="2316" spans="26:35" x14ac:dyDescent="0.25">
      <c r="Z2316" s="73" t="s">
        <v>65</v>
      </c>
      <c r="AA2316" s="73" t="s">
        <v>967</v>
      </c>
      <c r="AB2316" s="73">
        <v>5103403</v>
      </c>
      <c r="AH2316" s="54" t="str">
        <f t="shared" si="106"/>
        <v>MTCuiabá</v>
      </c>
      <c r="AI2316" s="73">
        <v>5103403</v>
      </c>
    </row>
    <row r="2317" spans="26:35" x14ac:dyDescent="0.25">
      <c r="Z2317" s="73" t="s">
        <v>65</v>
      </c>
      <c r="AA2317" s="73" t="s">
        <v>989</v>
      </c>
      <c r="AB2317" s="73">
        <v>5103437</v>
      </c>
      <c r="AH2317" s="54" t="str">
        <f t="shared" si="106"/>
        <v>MTCurvelândia</v>
      </c>
      <c r="AI2317" s="73">
        <v>5103437</v>
      </c>
    </row>
    <row r="2318" spans="26:35" x14ac:dyDescent="0.25">
      <c r="Z2318" s="73" t="s">
        <v>65</v>
      </c>
      <c r="AA2318" s="73" t="s">
        <v>1012</v>
      </c>
      <c r="AB2318" s="73">
        <v>5103452</v>
      </c>
      <c r="AH2318" s="54" t="str">
        <f t="shared" si="106"/>
        <v>MTDenise</v>
      </c>
      <c r="AI2318" s="73">
        <v>5103452</v>
      </c>
    </row>
    <row r="2319" spans="26:35" x14ac:dyDescent="0.25">
      <c r="Z2319" s="73" t="s">
        <v>65</v>
      </c>
      <c r="AA2319" s="73" t="s">
        <v>1034</v>
      </c>
      <c r="AB2319" s="73">
        <v>5103502</v>
      </c>
      <c r="AH2319" s="54" t="str">
        <f t="shared" si="106"/>
        <v>MTDiamantino</v>
      </c>
      <c r="AI2319" s="73">
        <v>5103502</v>
      </c>
    </row>
    <row r="2320" spans="26:35" x14ac:dyDescent="0.25">
      <c r="Z2320" s="73" t="s">
        <v>65</v>
      </c>
      <c r="AA2320" s="73" t="s">
        <v>1056</v>
      </c>
      <c r="AB2320" s="73">
        <v>5103601</v>
      </c>
      <c r="AH2320" s="54" t="str">
        <f t="shared" si="106"/>
        <v>MTDom Aquino</v>
      </c>
      <c r="AI2320" s="73">
        <v>5103601</v>
      </c>
    </row>
    <row r="2321" spans="26:35" x14ac:dyDescent="0.25">
      <c r="Z2321" s="73" t="s">
        <v>65</v>
      </c>
      <c r="AA2321" s="73" t="s">
        <v>1078</v>
      </c>
      <c r="AB2321" s="73">
        <v>5103700</v>
      </c>
      <c r="AH2321" s="54" t="str">
        <f t="shared" si="106"/>
        <v>MTFeliz Natal</v>
      </c>
      <c r="AI2321" s="73">
        <v>5103700</v>
      </c>
    </row>
    <row r="2322" spans="26:35" x14ac:dyDescent="0.25">
      <c r="Z2322" s="73" t="s">
        <v>65</v>
      </c>
      <c r="AA2322" s="73" t="s">
        <v>1100</v>
      </c>
      <c r="AB2322" s="73">
        <v>5103809</v>
      </c>
      <c r="AH2322" s="54" t="str">
        <f t="shared" si="106"/>
        <v>MTFigueirópolis D'Oeste</v>
      </c>
      <c r="AI2322" s="73">
        <v>5103809</v>
      </c>
    </row>
    <row r="2323" spans="26:35" x14ac:dyDescent="0.25">
      <c r="Z2323" s="73" t="s">
        <v>65</v>
      </c>
      <c r="AA2323" s="73" t="s">
        <v>1123</v>
      </c>
      <c r="AB2323" s="73">
        <v>5103858</v>
      </c>
      <c r="AH2323" s="54" t="str">
        <f t="shared" si="106"/>
        <v>MTGaúcha do Norte</v>
      </c>
      <c r="AI2323" s="73">
        <v>5103858</v>
      </c>
    </row>
    <row r="2324" spans="26:35" x14ac:dyDescent="0.25">
      <c r="Z2324" s="73" t="s">
        <v>65</v>
      </c>
      <c r="AA2324" s="73" t="s">
        <v>1146</v>
      </c>
      <c r="AB2324" s="73">
        <v>5103908</v>
      </c>
      <c r="AH2324" s="54" t="str">
        <f t="shared" si="106"/>
        <v>MTGeneral Carneiro</v>
      </c>
      <c r="AI2324" s="73">
        <v>5103908</v>
      </c>
    </row>
    <row r="2325" spans="26:35" x14ac:dyDescent="0.25">
      <c r="Z2325" s="73" t="s">
        <v>65</v>
      </c>
      <c r="AA2325" s="73" t="s">
        <v>1169</v>
      </c>
      <c r="AB2325" s="73">
        <v>5103957</v>
      </c>
      <c r="AH2325" s="54" t="str">
        <f t="shared" si="106"/>
        <v>MTGlória D'Oeste</v>
      </c>
      <c r="AI2325" s="73">
        <v>5103957</v>
      </c>
    </row>
    <row r="2326" spans="26:35" x14ac:dyDescent="0.25">
      <c r="Z2326" s="73" t="s">
        <v>65</v>
      </c>
      <c r="AA2326" s="73" t="s">
        <v>1192</v>
      </c>
      <c r="AB2326" s="73">
        <v>5104104</v>
      </c>
      <c r="AH2326" s="54" t="str">
        <f t="shared" si="106"/>
        <v>MTGuarantã do Norte</v>
      </c>
      <c r="AI2326" s="73">
        <v>5104104</v>
      </c>
    </row>
    <row r="2327" spans="26:35" x14ac:dyDescent="0.25">
      <c r="Z2327" s="73" t="s">
        <v>65</v>
      </c>
      <c r="AA2327" s="73" t="s">
        <v>1214</v>
      </c>
      <c r="AB2327" s="73">
        <v>5104203</v>
      </c>
      <c r="AH2327" s="54" t="str">
        <f t="shared" si="106"/>
        <v>MTGuiratinga</v>
      </c>
      <c r="AI2327" s="73">
        <v>5104203</v>
      </c>
    </row>
    <row r="2328" spans="26:35" x14ac:dyDescent="0.25">
      <c r="Z2328" s="73" t="s">
        <v>65</v>
      </c>
      <c r="AA2328" s="73" t="s">
        <v>1235</v>
      </c>
      <c r="AB2328" s="73">
        <v>5104500</v>
      </c>
      <c r="AH2328" s="54" t="str">
        <f t="shared" si="106"/>
        <v>MTIndiavaí</v>
      </c>
      <c r="AI2328" s="73">
        <v>5104500</v>
      </c>
    </row>
    <row r="2329" spans="26:35" x14ac:dyDescent="0.25">
      <c r="Z2329" s="73" t="s">
        <v>65</v>
      </c>
      <c r="AA2329" s="73" t="s">
        <v>1258</v>
      </c>
      <c r="AB2329" s="73">
        <v>5104526</v>
      </c>
      <c r="AH2329" s="54" t="str">
        <f t="shared" si="106"/>
        <v>MTIpiranga do Norte</v>
      </c>
      <c r="AI2329" s="73">
        <v>5104526</v>
      </c>
    </row>
    <row r="2330" spans="26:35" x14ac:dyDescent="0.25">
      <c r="Z2330" s="73" t="s">
        <v>65</v>
      </c>
      <c r="AA2330" s="73" t="s">
        <v>1281</v>
      </c>
      <c r="AB2330" s="73">
        <v>5104542</v>
      </c>
      <c r="AH2330" s="54" t="str">
        <f t="shared" si="106"/>
        <v>MTItanhangá</v>
      </c>
      <c r="AI2330" s="73">
        <v>5104542</v>
      </c>
    </row>
    <row r="2331" spans="26:35" x14ac:dyDescent="0.25">
      <c r="Z2331" s="73" t="s">
        <v>65</v>
      </c>
      <c r="AA2331" s="73" t="s">
        <v>1302</v>
      </c>
      <c r="AB2331" s="73">
        <v>5104559</v>
      </c>
      <c r="AH2331" s="54" t="str">
        <f t="shared" si="106"/>
        <v>MTItaúba</v>
      </c>
      <c r="AI2331" s="73">
        <v>5104559</v>
      </c>
    </row>
    <row r="2332" spans="26:35" x14ac:dyDescent="0.25">
      <c r="Z2332" s="73" t="s">
        <v>65</v>
      </c>
      <c r="AA2332" s="73" t="s">
        <v>1324</v>
      </c>
      <c r="AB2332" s="73">
        <v>5104609</v>
      </c>
      <c r="AH2332" s="54" t="str">
        <f t="shared" si="106"/>
        <v>MTItiquira</v>
      </c>
      <c r="AI2332" s="73">
        <v>5104609</v>
      </c>
    </row>
    <row r="2333" spans="26:35" x14ac:dyDescent="0.25">
      <c r="Z2333" s="73" t="s">
        <v>65</v>
      </c>
      <c r="AA2333" s="73" t="s">
        <v>1346</v>
      </c>
      <c r="AB2333" s="73">
        <v>5104807</v>
      </c>
      <c r="AH2333" s="54" t="str">
        <f t="shared" si="106"/>
        <v>MTJaciara</v>
      </c>
      <c r="AI2333" s="73">
        <v>5104807</v>
      </c>
    </row>
    <row r="2334" spans="26:35" x14ac:dyDescent="0.25">
      <c r="Z2334" s="73" t="s">
        <v>65</v>
      </c>
      <c r="AA2334" s="73" t="s">
        <v>1367</v>
      </c>
      <c r="AB2334" s="73">
        <v>5104906</v>
      </c>
      <c r="AH2334" s="54" t="str">
        <f t="shared" si="106"/>
        <v>MTJangada</v>
      </c>
      <c r="AI2334" s="73">
        <v>5104906</v>
      </c>
    </row>
    <row r="2335" spans="26:35" x14ac:dyDescent="0.25">
      <c r="Z2335" s="73" t="s">
        <v>65</v>
      </c>
      <c r="AA2335" s="73" t="s">
        <v>1389</v>
      </c>
      <c r="AB2335" s="73">
        <v>5105002</v>
      </c>
      <c r="AH2335" s="54" t="str">
        <f t="shared" si="106"/>
        <v>MTJauru</v>
      </c>
      <c r="AI2335" s="73">
        <v>5105002</v>
      </c>
    </row>
    <row r="2336" spans="26:35" x14ac:dyDescent="0.25">
      <c r="Z2336" s="73" t="s">
        <v>65</v>
      </c>
      <c r="AA2336" s="73" t="s">
        <v>1411</v>
      </c>
      <c r="AB2336" s="73">
        <v>5105101</v>
      </c>
      <c r="AH2336" s="54" t="str">
        <f t="shared" si="106"/>
        <v>MTJuara</v>
      </c>
      <c r="AI2336" s="73">
        <v>5105101</v>
      </c>
    </row>
    <row r="2337" spans="26:35" x14ac:dyDescent="0.25">
      <c r="Z2337" s="73" t="s">
        <v>65</v>
      </c>
      <c r="AA2337" s="73" t="s">
        <v>1433</v>
      </c>
      <c r="AB2337" s="73">
        <v>5105150</v>
      </c>
      <c r="AH2337" s="54" t="str">
        <f t="shared" si="106"/>
        <v>MTJuína</v>
      </c>
      <c r="AI2337" s="73">
        <v>5105150</v>
      </c>
    </row>
    <row r="2338" spans="26:35" x14ac:dyDescent="0.25">
      <c r="Z2338" s="73" t="s">
        <v>65</v>
      </c>
      <c r="AA2338" s="73" t="s">
        <v>1454</v>
      </c>
      <c r="AB2338" s="73">
        <v>5105176</v>
      </c>
      <c r="AH2338" s="54" t="str">
        <f t="shared" si="106"/>
        <v>MTJuruena</v>
      </c>
      <c r="AI2338" s="73">
        <v>5105176</v>
      </c>
    </row>
    <row r="2339" spans="26:35" x14ac:dyDescent="0.25">
      <c r="Z2339" s="73" t="s">
        <v>65</v>
      </c>
      <c r="AA2339" s="73" t="s">
        <v>1474</v>
      </c>
      <c r="AB2339" s="73">
        <v>5105200</v>
      </c>
      <c r="AH2339" s="54" t="str">
        <f t="shared" si="106"/>
        <v>MTJuscimeira</v>
      </c>
      <c r="AI2339" s="73">
        <v>5105200</v>
      </c>
    </row>
    <row r="2340" spans="26:35" x14ac:dyDescent="0.25">
      <c r="Z2340" s="73" t="s">
        <v>65</v>
      </c>
      <c r="AA2340" s="73" t="s">
        <v>1496</v>
      </c>
      <c r="AB2340" s="73">
        <v>5105234</v>
      </c>
      <c r="AH2340" s="54" t="str">
        <f t="shared" si="106"/>
        <v>MTLambari D'Oeste</v>
      </c>
      <c r="AI2340" s="73">
        <v>5105234</v>
      </c>
    </row>
    <row r="2341" spans="26:35" x14ac:dyDescent="0.25">
      <c r="Z2341" s="73" t="s">
        <v>65</v>
      </c>
      <c r="AA2341" s="73" t="s">
        <v>1516</v>
      </c>
      <c r="AB2341" s="73">
        <v>5105259</v>
      </c>
      <c r="AH2341" s="54" t="str">
        <f t="shared" si="106"/>
        <v>MTLucas do Rio Verde</v>
      </c>
      <c r="AI2341" s="73">
        <v>5105259</v>
      </c>
    </row>
    <row r="2342" spans="26:35" x14ac:dyDescent="0.25">
      <c r="Z2342" s="73" t="s">
        <v>65</v>
      </c>
      <c r="AA2342" s="73" t="s">
        <v>1537</v>
      </c>
      <c r="AB2342" s="73">
        <v>5105309</v>
      </c>
      <c r="AH2342" s="54" t="str">
        <f t="shared" si="106"/>
        <v>MTLuciara</v>
      </c>
      <c r="AI2342" s="73">
        <v>5105309</v>
      </c>
    </row>
    <row r="2343" spans="26:35" x14ac:dyDescent="0.25">
      <c r="Z2343" s="73" t="s">
        <v>65</v>
      </c>
      <c r="AA2343" s="73" t="s">
        <v>1558</v>
      </c>
      <c r="AB2343" s="73">
        <v>5105580</v>
      </c>
      <c r="AH2343" s="54" t="str">
        <f t="shared" si="106"/>
        <v>MTMarcelândia</v>
      </c>
      <c r="AI2343" s="73">
        <v>5105580</v>
      </c>
    </row>
    <row r="2344" spans="26:35" x14ac:dyDescent="0.25">
      <c r="Z2344" s="73" t="s">
        <v>65</v>
      </c>
      <c r="AA2344" s="73" t="s">
        <v>1577</v>
      </c>
      <c r="AB2344" s="73">
        <v>5105606</v>
      </c>
      <c r="AH2344" s="54" t="str">
        <f t="shared" si="106"/>
        <v>MTMatupá</v>
      </c>
      <c r="AI2344" s="73">
        <v>5105606</v>
      </c>
    </row>
    <row r="2345" spans="26:35" x14ac:dyDescent="0.25">
      <c r="Z2345" s="73" t="s">
        <v>65</v>
      </c>
      <c r="AA2345" s="73" t="s">
        <v>1597</v>
      </c>
      <c r="AB2345" s="73">
        <v>5105622</v>
      </c>
      <c r="AH2345" s="54" t="str">
        <f t="shared" si="106"/>
        <v>MTMirassol d'Oeste</v>
      </c>
      <c r="AI2345" s="73">
        <v>5105622</v>
      </c>
    </row>
    <row r="2346" spans="26:35" x14ac:dyDescent="0.25">
      <c r="Z2346" s="73" t="s">
        <v>65</v>
      </c>
      <c r="AA2346" s="73" t="s">
        <v>1617</v>
      </c>
      <c r="AB2346" s="73">
        <v>5105903</v>
      </c>
      <c r="AH2346" s="54" t="str">
        <f t="shared" si="106"/>
        <v>MTNobres</v>
      </c>
      <c r="AI2346" s="73">
        <v>5105903</v>
      </c>
    </row>
    <row r="2347" spans="26:35" x14ac:dyDescent="0.25">
      <c r="Z2347" s="73" t="s">
        <v>65</v>
      </c>
      <c r="AA2347" s="73" t="s">
        <v>1638</v>
      </c>
      <c r="AB2347" s="73">
        <v>5106000</v>
      </c>
      <c r="AH2347" s="54" t="str">
        <f t="shared" si="106"/>
        <v>MTNortelândia</v>
      </c>
      <c r="AI2347" s="73">
        <v>5106000</v>
      </c>
    </row>
    <row r="2348" spans="26:35" x14ac:dyDescent="0.25">
      <c r="Z2348" s="73" t="s">
        <v>65</v>
      </c>
      <c r="AA2348" s="73" t="s">
        <v>1659</v>
      </c>
      <c r="AB2348" s="73">
        <v>5106109</v>
      </c>
      <c r="AH2348" s="54" t="str">
        <f t="shared" si="106"/>
        <v>MTNossa Senhora do Livramento</v>
      </c>
      <c r="AI2348" s="73">
        <v>5106109</v>
      </c>
    </row>
    <row r="2349" spans="26:35" x14ac:dyDescent="0.25">
      <c r="Z2349" s="73" t="s">
        <v>65</v>
      </c>
      <c r="AA2349" s="73" t="s">
        <v>1679</v>
      </c>
      <c r="AB2349" s="73">
        <v>5106158</v>
      </c>
      <c r="AH2349" s="54" t="str">
        <f t="shared" si="106"/>
        <v>MTNova Bandeirantes</v>
      </c>
      <c r="AI2349" s="73">
        <v>5106158</v>
      </c>
    </row>
    <row r="2350" spans="26:35" x14ac:dyDescent="0.25">
      <c r="Z2350" s="73" t="s">
        <v>65</v>
      </c>
      <c r="AA2350" s="73" t="s">
        <v>1700</v>
      </c>
      <c r="AB2350" s="73">
        <v>5106208</v>
      </c>
      <c r="AH2350" s="54" t="str">
        <f t="shared" si="106"/>
        <v>MTNova Brasilândia</v>
      </c>
      <c r="AI2350" s="73">
        <v>5106208</v>
      </c>
    </row>
    <row r="2351" spans="26:35" x14ac:dyDescent="0.25">
      <c r="Z2351" s="73" t="s">
        <v>65</v>
      </c>
      <c r="AA2351" s="73" t="s">
        <v>1720</v>
      </c>
      <c r="AB2351" s="73">
        <v>5106216</v>
      </c>
      <c r="AH2351" s="54" t="str">
        <f t="shared" si="106"/>
        <v>MTNova Canaã do Norte</v>
      </c>
      <c r="AI2351" s="73">
        <v>5106216</v>
      </c>
    </row>
    <row r="2352" spans="26:35" x14ac:dyDescent="0.25">
      <c r="Z2352" s="73" t="s">
        <v>65</v>
      </c>
      <c r="AA2352" s="73" t="s">
        <v>1741</v>
      </c>
      <c r="AB2352" s="73">
        <v>5108808</v>
      </c>
      <c r="AH2352" s="54" t="str">
        <f t="shared" si="106"/>
        <v>MTNova Guarita</v>
      </c>
      <c r="AI2352" s="73">
        <v>5108808</v>
      </c>
    </row>
    <row r="2353" spans="26:35" x14ac:dyDescent="0.25">
      <c r="Z2353" s="73" t="s">
        <v>65</v>
      </c>
      <c r="AA2353" s="73" t="s">
        <v>1761</v>
      </c>
      <c r="AB2353" s="73">
        <v>5106182</v>
      </c>
      <c r="AH2353" s="54" t="str">
        <f t="shared" si="106"/>
        <v>MTNova Lacerda</v>
      </c>
      <c r="AI2353" s="73">
        <v>5106182</v>
      </c>
    </row>
    <row r="2354" spans="26:35" x14ac:dyDescent="0.25">
      <c r="Z2354" s="73" t="s">
        <v>65</v>
      </c>
      <c r="AA2354" s="73" t="s">
        <v>1782</v>
      </c>
      <c r="AB2354" s="73">
        <v>5108857</v>
      </c>
      <c r="AH2354" s="54" t="str">
        <f t="shared" si="106"/>
        <v>MTNova Marilândia</v>
      </c>
      <c r="AI2354" s="73">
        <v>5108857</v>
      </c>
    </row>
    <row r="2355" spans="26:35" x14ac:dyDescent="0.25">
      <c r="Z2355" s="73" t="s">
        <v>65</v>
      </c>
      <c r="AA2355" s="73" t="s">
        <v>1801</v>
      </c>
      <c r="AB2355" s="73">
        <v>5108907</v>
      </c>
      <c r="AH2355" s="54" t="str">
        <f t="shared" si="106"/>
        <v>MTNova Maringá</v>
      </c>
      <c r="AI2355" s="73">
        <v>5108907</v>
      </c>
    </row>
    <row r="2356" spans="26:35" x14ac:dyDescent="0.25">
      <c r="Z2356" s="73" t="s">
        <v>65</v>
      </c>
      <c r="AA2356" s="73" t="s">
        <v>1819</v>
      </c>
      <c r="AB2356" s="73">
        <v>5108956</v>
      </c>
      <c r="AH2356" s="54" t="str">
        <f t="shared" si="106"/>
        <v>MTNova Monte Verde</v>
      </c>
      <c r="AI2356" s="73">
        <v>5108956</v>
      </c>
    </row>
    <row r="2357" spans="26:35" x14ac:dyDescent="0.25">
      <c r="Z2357" s="73" t="s">
        <v>65</v>
      </c>
      <c r="AA2357" s="73" t="s">
        <v>1838</v>
      </c>
      <c r="AB2357" s="73">
        <v>5106224</v>
      </c>
      <c r="AH2357" s="54" t="str">
        <f t="shared" si="106"/>
        <v>MTNova Mutum</v>
      </c>
      <c r="AI2357" s="73">
        <v>5106224</v>
      </c>
    </row>
    <row r="2358" spans="26:35" x14ac:dyDescent="0.25">
      <c r="Z2358" s="73" t="s">
        <v>65</v>
      </c>
      <c r="AA2358" s="73" t="s">
        <v>1856</v>
      </c>
      <c r="AB2358" s="73">
        <v>5106174</v>
      </c>
      <c r="AH2358" s="54" t="str">
        <f t="shared" si="106"/>
        <v>MTNova Nazaré</v>
      </c>
      <c r="AI2358" s="73">
        <v>5106174</v>
      </c>
    </row>
    <row r="2359" spans="26:35" x14ac:dyDescent="0.25">
      <c r="Z2359" s="73" t="s">
        <v>65</v>
      </c>
      <c r="AA2359" s="73" t="s">
        <v>1874</v>
      </c>
      <c r="AB2359" s="73">
        <v>5106232</v>
      </c>
      <c r="AH2359" s="54" t="str">
        <f t="shared" si="106"/>
        <v>MTNova Olímpia</v>
      </c>
      <c r="AI2359" s="73">
        <v>5106232</v>
      </c>
    </row>
    <row r="2360" spans="26:35" x14ac:dyDescent="0.25">
      <c r="Z2360" s="73" t="s">
        <v>65</v>
      </c>
      <c r="AA2360" s="73" t="s">
        <v>1890</v>
      </c>
      <c r="AB2360" s="73">
        <v>5106190</v>
      </c>
      <c r="AH2360" s="54" t="str">
        <f t="shared" si="106"/>
        <v>MTNova Santa Helena</v>
      </c>
      <c r="AI2360" s="73">
        <v>5106190</v>
      </c>
    </row>
    <row r="2361" spans="26:35" x14ac:dyDescent="0.25">
      <c r="Z2361" s="73" t="s">
        <v>65</v>
      </c>
      <c r="AA2361" s="73" t="s">
        <v>1907</v>
      </c>
      <c r="AB2361" s="73">
        <v>5106240</v>
      </c>
      <c r="AH2361" s="54" t="str">
        <f t="shared" si="106"/>
        <v>MTNova Ubiratã</v>
      </c>
      <c r="AI2361" s="73">
        <v>5106240</v>
      </c>
    </row>
    <row r="2362" spans="26:35" x14ac:dyDescent="0.25">
      <c r="Z2362" s="73" t="s">
        <v>65</v>
      </c>
      <c r="AA2362" s="73" t="s">
        <v>1925</v>
      </c>
      <c r="AB2362" s="73">
        <v>5106257</v>
      </c>
      <c r="AH2362" s="54" t="str">
        <f t="shared" si="106"/>
        <v>MTNova Xavantina</v>
      </c>
      <c r="AI2362" s="73">
        <v>5106257</v>
      </c>
    </row>
    <row r="2363" spans="26:35" x14ac:dyDescent="0.25">
      <c r="Z2363" s="73" t="s">
        <v>65</v>
      </c>
      <c r="AA2363" s="73" t="s">
        <v>1942</v>
      </c>
      <c r="AB2363" s="73">
        <v>5106273</v>
      </c>
      <c r="AH2363" s="54" t="str">
        <f t="shared" si="106"/>
        <v>MTNovo Horizonte do Norte</v>
      </c>
      <c r="AI2363" s="73">
        <v>5106273</v>
      </c>
    </row>
    <row r="2364" spans="26:35" x14ac:dyDescent="0.25">
      <c r="Z2364" s="73" t="s">
        <v>65</v>
      </c>
      <c r="AA2364" s="73" t="s">
        <v>1958</v>
      </c>
      <c r="AB2364" s="73">
        <v>5106265</v>
      </c>
      <c r="AH2364" s="54" t="str">
        <f t="shared" si="106"/>
        <v>MTNovo Mundo</v>
      </c>
      <c r="AI2364" s="73">
        <v>5106265</v>
      </c>
    </row>
    <row r="2365" spans="26:35" x14ac:dyDescent="0.25">
      <c r="Z2365" s="73" t="s">
        <v>65</v>
      </c>
      <c r="AA2365" s="73" t="s">
        <v>1975</v>
      </c>
      <c r="AB2365" s="73">
        <v>5106315</v>
      </c>
      <c r="AH2365" s="54" t="str">
        <f t="shared" si="106"/>
        <v>MTNovo Santo Antônio</v>
      </c>
      <c r="AI2365" s="73">
        <v>5106315</v>
      </c>
    </row>
    <row r="2366" spans="26:35" x14ac:dyDescent="0.25">
      <c r="Z2366" s="73" t="s">
        <v>65</v>
      </c>
      <c r="AA2366" s="73" t="s">
        <v>1993</v>
      </c>
      <c r="AB2366" s="73">
        <v>5106281</v>
      </c>
      <c r="AH2366" s="54" t="str">
        <f t="shared" si="106"/>
        <v>MTNovo São Joaquim</v>
      </c>
      <c r="AI2366" s="73">
        <v>5106281</v>
      </c>
    </row>
    <row r="2367" spans="26:35" x14ac:dyDescent="0.25">
      <c r="Z2367" s="73" t="s">
        <v>65</v>
      </c>
      <c r="AA2367" s="73" t="s">
        <v>2010</v>
      </c>
      <c r="AB2367" s="73">
        <v>5106299</v>
      </c>
      <c r="AH2367" s="54" t="str">
        <f t="shared" si="106"/>
        <v>MTParanaíta</v>
      </c>
      <c r="AI2367" s="73">
        <v>5106299</v>
      </c>
    </row>
    <row r="2368" spans="26:35" x14ac:dyDescent="0.25">
      <c r="Z2368" s="73" t="s">
        <v>65</v>
      </c>
      <c r="AA2368" s="73" t="s">
        <v>2028</v>
      </c>
      <c r="AB2368" s="73">
        <v>5106307</v>
      </c>
      <c r="AH2368" s="54" t="str">
        <f t="shared" si="106"/>
        <v>MTParanatinga</v>
      </c>
      <c r="AI2368" s="73">
        <v>5106307</v>
      </c>
    </row>
    <row r="2369" spans="26:35" x14ac:dyDescent="0.25">
      <c r="Z2369" s="73" t="s">
        <v>65</v>
      </c>
      <c r="AA2369" s="73" t="s">
        <v>2046</v>
      </c>
      <c r="AB2369" s="73">
        <v>5106372</v>
      </c>
      <c r="AH2369" s="54" t="str">
        <f t="shared" si="106"/>
        <v>MTPedra Preta</v>
      </c>
      <c r="AI2369" s="73">
        <v>5106372</v>
      </c>
    </row>
    <row r="2370" spans="26:35" x14ac:dyDescent="0.25">
      <c r="Z2370" s="73" t="s">
        <v>65</v>
      </c>
      <c r="AA2370" s="73" t="s">
        <v>2064</v>
      </c>
      <c r="AB2370" s="73">
        <v>5106422</v>
      </c>
      <c r="AH2370" s="54" t="str">
        <f t="shared" si="106"/>
        <v>MTPeixoto de Azevedo</v>
      </c>
      <c r="AI2370" s="73">
        <v>5106422</v>
      </c>
    </row>
    <row r="2371" spans="26:35" x14ac:dyDescent="0.25">
      <c r="Z2371" s="73" t="s">
        <v>65</v>
      </c>
      <c r="AA2371" s="73" t="s">
        <v>2081</v>
      </c>
      <c r="AB2371" s="73">
        <v>5106455</v>
      </c>
      <c r="AH2371" s="54" t="str">
        <f t="shared" ref="AH2371:AH2434" si="107">CONCATENATE(Z2371,AA2371)</f>
        <v>MTPlanalto da Serra</v>
      </c>
      <c r="AI2371" s="73">
        <v>5106455</v>
      </c>
    </row>
    <row r="2372" spans="26:35" x14ac:dyDescent="0.25">
      <c r="Z2372" s="73" t="s">
        <v>65</v>
      </c>
      <c r="AA2372" s="73" t="s">
        <v>2096</v>
      </c>
      <c r="AB2372" s="73">
        <v>5106505</v>
      </c>
      <c r="AH2372" s="54" t="str">
        <f t="shared" si="107"/>
        <v>MTPoconé</v>
      </c>
      <c r="AI2372" s="73">
        <v>5106505</v>
      </c>
    </row>
    <row r="2373" spans="26:35" x14ac:dyDescent="0.25">
      <c r="Z2373" s="73" t="s">
        <v>65</v>
      </c>
      <c r="AA2373" s="73" t="s">
        <v>2113</v>
      </c>
      <c r="AB2373" s="73">
        <v>5106653</v>
      </c>
      <c r="AH2373" s="54" t="str">
        <f t="shared" si="107"/>
        <v>MTPontal do Araguaia</v>
      </c>
      <c r="AI2373" s="73">
        <v>5106653</v>
      </c>
    </row>
    <row r="2374" spans="26:35" x14ac:dyDescent="0.25">
      <c r="Z2374" s="73" t="s">
        <v>65</v>
      </c>
      <c r="AA2374" s="73" t="s">
        <v>2128</v>
      </c>
      <c r="AB2374" s="73">
        <v>5106703</v>
      </c>
      <c r="AH2374" s="54" t="str">
        <f t="shared" si="107"/>
        <v>MTPonte Branca</v>
      </c>
      <c r="AI2374" s="73">
        <v>5106703</v>
      </c>
    </row>
    <row r="2375" spans="26:35" x14ac:dyDescent="0.25">
      <c r="Z2375" s="73" t="s">
        <v>65</v>
      </c>
      <c r="AA2375" s="73" t="s">
        <v>2145</v>
      </c>
      <c r="AB2375" s="73">
        <v>5106752</v>
      </c>
      <c r="AH2375" s="54" t="str">
        <f t="shared" si="107"/>
        <v>MTPontes e Lacerda</v>
      </c>
      <c r="AI2375" s="73">
        <v>5106752</v>
      </c>
    </row>
    <row r="2376" spans="26:35" x14ac:dyDescent="0.25">
      <c r="Z2376" s="73" t="s">
        <v>65</v>
      </c>
      <c r="AA2376" s="73" t="s">
        <v>2161</v>
      </c>
      <c r="AB2376" s="73">
        <v>5106778</v>
      </c>
      <c r="AH2376" s="54" t="str">
        <f t="shared" si="107"/>
        <v>MTPorto Alegre do Norte</v>
      </c>
      <c r="AI2376" s="73">
        <v>5106778</v>
      </c>
    </row>
    <row r="2377" spans="26:35" x14ac:dyDescent="0.25">
      <c r="Z2377" s="73" t="s">
        <v>65</v>
      </c>
      <c r="AA2377" s="73" t="s">
        <v>2178</v>
      </c>
      <c r="AB2377" s="73">
        <v>5106802</v>
      </c>
      <c r="AH2377" s="54" t="str">
        <f t="shared" si="107"/>
        <v>MTPorto dos Gaúchos</v>
      </c>
      <c r="AI2377" s="73">
        <v>5106802</v>
      </c>
    </row>
    <row r="2378" spans="26:35" x14ac:dyDescent="0.25">
      <c r="Z2378" s="73" t="s">
        <v>65</v>
      </c>
      <c r="AA2378" s="73" t="s">
        <v>2195</v>
      </c>
      <c r="AB2378" s="73">
        <v>5106828</v>
      </c>
      <c r="AH2378" s="54" t="str">
        <f t="shared" si="107"/>
        <v>MTPorto Esperidião</v>
      </c>
      <c r="AI2378" s="73">
        <v>5106828</v>
      </c>
    </row>
    <row r="2379" spans="26:35" x14ac:dyDescent="0.25">
      <c r="Z2379" s="73" t="s">
        <v>65</v>
      </c>
      <c r="AA2379" s="73" t="s">
        <v>2211</v>
      </c>
      <c r="AB2379" s="73">
        <v>5106851</v>
      </c>
      <c r="AH2379" s="54" t="str">
        <f t="shared" si="107"/>
        <v>MTPorto Estrela</v>
      </c>
      <c r="AI2379" s="73">
        <v>5106851</v>
      </c>
    </row>
    <row r="2380" spans="26:35" x14ac:dyDescent="0.25">
      <c r="Z2380" s="73" t="s">
        <v>65</v>
      </c>
      <c r="AA2380" s="73" t="s">
        <v>2226</v>
      </c>
      <c r="AB2380" s="73">
        <v>5107008</v>
      </c>
      <c r="AH2380" s="54" t="str">
        <f t="shared" si="107"/>
        <v>MTPoxoréo</v>
      </c>
      <c r="AI2380" s="73">
        <v>5107008</v>
      </c>
    </row>
    <row r="2381" spans="26:35" x14ac:dyDescent="0.25">
      <c r="Z2381" s="73" t="s">
        <v>65</v>
      </c>
      <c r="AA2381" s="73" t="s">
        <v>2242</v>
      </c>
      <c r="AB2381" s="73">
        <v>5107040</v>
      </c>
      <c r="AH2381" s="54" t="str">
        <f t="shared" si="107"/>
        <v>MTPrimavera do Leste</v>
      </c>
      <c r="AI2381" s="73">
        <v>5107040</v>
      </c>
    </row>
    <row r="2382" spans="26:35" x14ac:dyDescent="0.25">
      <c r="Z2382" s="73" t="s">
        <v>65</v>
      </c>
      <c r="AA2382" s="73" t="s">
        <v>2256</v>
      </c>
      <c r="AB2382" s="73">
        <v>5107065</v>
      </c>
      <c r="AH2382" s="54" t="str">
        <f t="shared" si="107"/>
        <v>MTQuerência</v>
      </c>
      <c r="AI2382" s="73">
        <v>5107065</v>
      </c>
    </row>
    <row r="2383" spans="26:35" x14ac:dyDescent="0.25">
      <c r="Z2383" s="73" t="s">
        <v>65</v>
      </c>
      <c r="AA2383" s="73" t="s">
        <v>2271</v>
      </c>
      <c r="AB2383" s="73">
        <v>5107156</v>
      </c>
      <c r="AH2383" s="54" t="str">
        <f t="shared" si="107"/>
        <v>MTReserva do Cabaçal</v>
      </c>
      <c r="AI2383" s="73">
        <v>5107156</v>
      </c>
    </row>
    <row r="2384" spans="26:35" x14ac:dyDescent="0.25">
      <c r="Z2384" s="73" t="s">
        <v>65</v>
      </c>
      <c r="AA2384" s="73" t="s">
        <v>2287</v>
      </c>
      <c r="AB2384" s="73">
        <v>5107180</v>
      </c>
      <c r="AH2384" s="54" t="str">
        <f t="shared" si="107"/>
        <v>MTRibeirão Cascalheira</v>
      </c>
      <c r="AI2384" s="73">
        <v>5107180</v>
      </c>
    </row>
    <row r="2385" spans="26:35" x14ac:dyDescent="0.25">
      <c r="Z2385" s="73" t="s">
        <v>65</v>
      </c>
      <c r="AA2385" s="73" t="s">
        <v>2303</v>
      </c>
      <c r="AB2385" s="73">
        <v>5107198</v>
      </c>
      <c r="AH2385" s="54" t="str">
        <f t="shared" si="107"/>
        <v>MTRibeirãozinho</v>
      </c>
      <c r="AI2385" s="73">
        <v>5107198</v>
      </c>
    </row>
    <row r="2386" spans="26:35" x14ac:dyDescent="0.25">
      <c r="Z2386" s="73" t="s">
        <v>65</v>
      </c>
      <c r="AA2386" s="73" t="s">
        <v>471</v>
      </c>
      <c r="AB2386" s="73">
        <v>5107206</v>
      </c>
      <c r="AH2386" s="54" t="str">
        <f t="shared" si="107"/>
        <v>MTRio Branco</v>
      </c>
      <c r="AI2386" s="73">
        <v>5107206</v>
      </c>
    </row>
    <row r="2387" spans="26:35" x14ac:dyDescent="0.25">
      <c r="Z2387" s="73" t="s">
        <v>65</v>
      </c>
      <c r="AA2387" s="73" t="s">
        <v>2332</v>
      </c>
      <c r="AB2387" s="73">
        <v>5107578</v>
      </c>
      <c r="AH2387" s="54" t="str">
        <f t="shared" si="107"/>
        <v>MTRondolândia</v>
      </c>
      <c r="AI2387" s="73">
        <v>5107578</v>
      </c>
    </row>
    <row r="2388" spans="26:35" x14ac:dyDescent="0.25">
      <c r="Z2388" s="73" t="s">
        <v>65</v>
      </c>
      <c r="AA2388" s="73" t="s">
        <v>2348</v>
      </c>
      <c r="AB2388" s="73">
        <v>5107602</v>
      </c>
      <c r="AH2388" s="54" t="str">
        <f t="shared" si="107"/>
        <v>MTRondonópolis</v>
      </c>
      <c r="AI2388" s="73">
        <v>5107602</v>
      </c>
    </row>
    <row r="2389" spans="26:35" x14ac:dyDescent="0.25">
      <c r="Z2389" s="73" t="s">
        <v>65</v>
      </c>
      <c r="AA2389" s="73" t="s">
        <v>2364</v>
      </c>
      <c r="AB2389" s="73">
        <v>5107701</v>
      </c>
      <c r="AH2389" s="54" t="str">
        <f t="shared" si="107"/>
        <v>MTRosário Oeste</v>
      </c>
      <c r="AI2389" s="73">
        <v>5107701</v>
      </c>
    </row>
    <row r="2390" spans="26:35" x14ac:dyDescent="0.25">
      <c r="Z2390" s="73" t="s">
        <v>65</v>
      </c>
      <c r="AA2390" s="73" t="s">
        <v>2378</v>
      </c>
      <c r="AB2390" s="73">
        <v>5107750</v>
      </c>
      <c r="AH2390" s="54" t="str">
        <f t="shared" si="107"/>
        <v>MTSalto do Céu</v>
      </c>
      <c r="AI2390" s="73">
        <v>5107750</v>
      </c>
    </row>
    <row r="2391" spans="26:35" x14ac:dyDescent="0.25">
      <c r="Z2391" s="73" t="s">
        <v>65</v>
      </c>
      <c r="AA2391" s="73" t="s">
        <v>2393</v>
      </c>
      <c r="AB2391" s="73">
        <v>5107248</v>
      </c>
      <c r="AH2391" s="54" t="str">
        <f t="shared" si="107"/>
        <v>MTSanta Carmem</v>
      </c>
      <c r="AI2391" s="73">
        <v>5107248</v>
      </c>
    </row>
    <row r="2392" spans="26:35" x14ac:dyDescent="0.25">
      <c r="Z2392" s="73" t="s">
        <v>65</v>
      </c>
      <c r="AA2392" s="73" t="s">
        <v>2409</v>
      </c>
      <c r="AB2392" s="73">
        <v>5107743</v>
      </c>
      <c r="AH2392" s="54" t="str">
        <f t="shared" si="107"/>
        <v>MTSanta Cruz do Xingu</v>
      </c>
      <c r="AI2392" s="73">
        <v>5107743</v>
      </c>
    </row>
    <row r="2393" spans="26:35" x14ac:dyDescent="0.25">
      <c r="Z2393" s="73" t="s">
        <v>65</v>
      </c>
      <c r="AA2393" s="73" t="s">
        <v>2425</v>
      </c>
      <c r="AB2393" s="73">
        <v>5107768</v>
      </c>
      <c r="AH2393" s="54" t="str">
        <f t="shared" si="107"/>
        <v>MTSanta Rita do Trivelato</v>
      </c>
      <c r="AI2393" s="73">
        <v>5107768</v>
      </c>
    </row>
    <row r="2394" spans="26:35" x14ac:dyDescent="0.25">
      <c r="Z2394" s="73" t="s">
        <v>65</v>
      </c>
      <c r="AA2394" s="73" t="s">
        <v>2441</v>
      </c>
      <c r="AB2394" s="73">
        <v>5107776</v>
      </c>
      <c r="AH2394" s="54" t="str">
        <f t="shared" si="107"/>
        <v>MTSanta Terezinha</v>
      </c>
      <c r="AI2394" s="73">
        <v>5107776</v>
      </c>
    </row>
    <row r="2395" spans="26:35" x14ac:dyDescent="0.25">
      <c r="Z2395" s="73" t="s">
        <v>65</v>
      </c>
      <c r="AA2395" s="73" t="s">
        <v>2457</v>
      </c>
      <c r="AB2395" s="73">
        <v>5107263</v>
      </c>
      <c r="AH2395" s="54" t="str">
        <f t="shared" si="107"/>
        <v>MTSanto Afonso</v>
      </c>
      <c r="AI2395" s="73">
        <v>5107263</v>
      </c>
    </row>
    <row r="2396" spans="26:35" x14ac:dyDescent="0.25">
      <c r="Z2396" s="73" t="s">
        <v>65</v>
      </c>
      <c r="AA2396" s="73" t="s">
        <v>2470</v>
      </c>
      <c r="AB2396" s="73">
        <v>5107792</v>
      </c>
      <c r="AH2396" s="54" t="str">
        <f t="shared" si="107"/>
        <v>MTSanto Antônio do Leste</v>
      </c>
      <c r="AI2396" s="73">
        <v>5107792</v>
      </c>
    </row>
    <row r="2397" spans="26:35" x14ac:dyDescent="0.25">
      <c r="Z2397" s="73" t="s">
        <v>65</v>
      </c>
      <c r="AA2397" s="73" t="s">
        <v>2486</v>
      </c>
      <c r="AB2397" s="73">
        <v>5107800</v>
      </c>
      <c r="AH2397" s="54" t="str">
        <f t="shared" si="107"/>
        <v>MTSanto Antônio do Leverger</v>
      </c>
      <c r="AI2397" s="73">
        <v>5107800</v>
      </c>
    </row>
    <row r="2398" spans="26:35" x14ac:dyDescent="0.25">
      <c r="Z2398" s="73" t="s">
        <v>65</v>
      </c>
      <c r="AA2398" s="73" t="s">
        <v>2502</v>
      </c>
      <c r="AB2398" s="73">
        <v>5107859</v>
      </c>
      <c r="AH2398" s="54" t="str">
        <f t="shared" si="107"/>
        <v>MTSão Félix do Araguaia</v>
      </c>
      <c r="AI2398" s="73">
        <v>5107859</v>
      </c>
    </row>
    <row r="2399" spans="26:35" x14ac:dyDescent="0.25">
      <c r="Z2399" s="73" t="s">
        <v>65</v>
      </c>
      <c r="AA2399" s="73" t="s">
        <v>2516</v>
      </c>
      <c r="AB2399" s="73">
        <v>5107297</v>
      </c>
      <c r="AH2399" s="54" t="str">
        <f t="shared" si="107"/>
        <v>MTSão José do Povo</v>
      </c>
      <c r="AI2399" s="73">
        <v>5107297</v>
      </c>
    </row>
    <row r="2400" spans="26:35" x14ac:dyDescent="0.25">
      <c r="Z2400" s="73" t="s">
        <v>65</v>
      </c>
      <c r="AA2400" s="73" t="s">
        <v>2531</v>
      </c>
      <c r="AB2400" s="73">
        <v>5107305</v>
      </c>
      <c r="AH2400" s="54" t="str">
        <f t="shared" si="107"/>
        <v>MTSão José do Rio Claro</v>
      </c>
      <c r="AI2400" s="73">
        <v>5107305</v>
      </c>
    </row>
    <row r="2401" spans="26:35" x14ac:dyDescent="0.25">
      <c r="Z2401" s="73" t="s">
        <v>65</v>
      </c>
      <c r="AA2401" s="73" t="s">
        <v>2547</v>
      </c>
      <c r="AB2401" s="73">
        <v>5107354</v>
      </c>
      <c r="AH2401" s="54" t="str">
        <f t="shared" si="107"/>
        <v>MTSão José do Xingu</v>
      </c>
      <c r="AI2401" s="73">
        <v>5107354</v>
      </c>
    </row>
    <row r="2402" spans="26:35" x14ac:dyDescent="0.25">
      <c r="Z2402" s="73" t="s">
        <v>65</v>
      </c>
      <c r="AA2402" s="73" t="s">
        <v>2562</v>
      </c>
      <c r="AB2402" s="73">
        <v>5107107</v>
      </c>
      <c r="AH2402" s="54" t="str">
        <f t="shared" si="107"/>
        <v>MTSão José dos Quatro Marcos</v>
      </c>
      <c r="AI2402" s="73">
        <v>5107107</v>
      </c>
    </row>
    <row r="2403" spans="26:35" x14ac:dyDescent="0.25">
      <c r="Z2403" s="73" t="s">
        <v>65</v>
      </c>
      <c r="AA2403" s="73" t="s">
        <v>2577</v>
      </c>
      <c r="AB2403" s="73">
        <v>5107404</v>
      </c>
      <c r="AH2403" s="54" t="str">
        <f t="shared" si="107"/>
        <v>MTSão Pedro da Cipa</v>
      </c>
      <c r="AI2403" s="73">
        <v>5107404</v>
      </c>
    </row>
    <row r="2404" spans="26:35" x14ac:dyDescent="0.25">
      <c r="Z2404" s="73" t="s">
        <v>65</v>
      </c>
      <c r="AA2404" s="73" t="s">
        <v>2592</v>
      </c>
      <c r="AB2404" s="73">
        <v>5107875</v>
      </c>
      <c r="AH2404" s="54" t="str">
        <f t="shared" si="107"/>
        <v>MTSapezal</v>
      </c>
      <c r="AI2404" s="73">
        <v>5107875</v>
      </c>
    </row>
    <row r="2405" spans="26:35" x14ac:dyDescent="0.25">
      <c r="Z2405" s="73" t="s">
        <v>65</v>
      </c>
      <c r="AA2405" s="73" t="s">
        <v>2608</v>
      </c>
      <c r="AB2405" s="73">
        <v>5107883</v>
      </c>
      <c r="AH2405" s="54" t="str">
        <f t="shared" si="107"/>
        <v>MTSerra Nova Dourada</v>
      </c>
      <c r="AI2405" s="73">
        <v>5107883</v>
      </c>
    </row>
    <row r="2406" spans="26:35" x14ac:dyDescent="0.25">
      <c r="Z2406" s="73" t="s">
        <v>65</v>
      </c>
      <c r="AA2406" s="73" t="s">
        <v>2622</v>
      </c>
      <c r="AB2406" s="73">
        <v>5107909</v>
      </c>
      <c r="AH2406" s="54" t="str">
        <f t="shared" si="107"/>
        <v>MTSinop</v>
      </c>
      <c r="AI2406" s="73">
        <v>5107909</v>
      </c>
    </row>
    <row r="2407" spans="26:35" x14ac:dyDescent="0.25">
      <c r="Z2407" s="73" t="s">
        <v>65</v>
      </c>
      <c r="AA2407" s="73" t="s">
        <v>2635</v>
      </c>
      <c r="AB2407" s="73">
        <v>5107925</v>
      </c>
      <c r="AH2407" s="54" t="str">
        <f t="shared" si="107"/>
        <v>MTSorriso</v>
      </c>
      <c r="AI2407" s="73">
        <v>5107925</v>
      </c>
    </row>
    <row r="2408" spans="26:35" x14ac:dyDescent="0.25">
      <c r="Z2408" s="73" t="s">
        <v>65</v>
      </c>
      <c r="AA2408" s="73" t="s">
        <v>2650</v>
      </c>
      <c r="AB2408" s="73">
        <v>5107941</v>
      </c>
      <c r="AH2408" s="54" t="str">
        <f t="shared" si="107"/>
        <v>MTTabaporã</v>
      </c>
      <c r="AI2408" s="73">
        <v>5107941</v>
      </c>
    </row>
    <row r="2409" spans="26:35" x14ac:dyDescent="0.25">
      <c r="Z2409" s="73" t="s">
        <v>65</v>
      </c>
      <c r="AA2409" s="73" t="s">
        <v>2663</v>
      </c>
      <c r="AB2409" s="73">
        <v>5107958</v>
      </c>
      <c r="AH2409" s="54" t="str">
        <f t="shared" si="107"/>
        <v>MTTangará da Serra</v>
      </c>
      <c r="AI2409" s="73">
        <v>5107958</v>
      </c>
    </row>
    <row r="2410" spans="26:35" x14ac:dyDescent="0.25">
      <c r="Z2410" s="73" t="s">
        <v>65</v>
      </c>
      <c r="AA2410" s="73" t="s">
        <v>2677</v>
      </c>
      <c r="AB2410" s="73">
        <v>5108006</v>
      </c>
      <c r="AH2410" s="54" t="str">
        <f t="shared" si="107"/>
        <v>MTTapurah</v>
      </c>
      <c r="AI2410" s="73">
        <v>5108006</v>
      </c>
    </row>
    <row r="2411" spans="26:35" x14ac:dyDescent="0.25">
      <c r="Z2411" s="73" t="s">
        <v>65</v>
      </c>
      <c r="AA2411" s="73" t="s">
        <v>2692</v>
      </c>
      <c r="AB2411" s="73">
        <v>5108055</v>
      </c>
      <c r="AH2411" s="54" t="str">
        <f t="shared" si="107"/>
        <v>MTTerra Nova do Norte</v>
      </c>
      <c r="AI2411" s="73">
        <v>5108055</v>
      </c>
    </row>
    <row r="2412" spans="26:35" x14ac:dyDescent="0.25">
      <c r="Z2412" s="73" t="s">
        <v>65</v>
      </c>
      <c r="AA2412" s="73" t="s">
        <v>2708</v>
      </c>
      <c r="AB2412" s="73">
        <v>5108105</v>
      </c>
      <c r="AH2412" s="54" t="str">
        <f t="shared" si="107"/>
        <v>MTTesouro</v>
      </c>
      <c r="AI2412" s="73">
        <v>5108105</v>
      </c>
    </row>
    <row r="2413" spans="26:35" x14ac:dyDescent="0.25">
      <c r="Z2413" s="73" t="s">
        <v>65</v>
      </c>
      <c r="AA2413" s="73" t="s">
        <v>2723</v>
      </c>
      <c r="AB2413" s="73">
        <v>5108204</v>
      </c>
      <c r="AH2413" s="54" t="str">
        <f t="shared" si="107"/>
        <v>MTTorixoréu</v>
      </c>
      <c r="AI2413" s="73">
        <v>5108204</v>
      </c>
    </row>
    <row r="2414" spans="26:35" x14ac:dyDescent="0.25">
      <c r="Z2414" s="73" t="s">
        <v>65</v>
      </c>
      <c r="AA2414" s="73" t="s">
        <v>2739</v>
      </c>
      <c r="AB2414" s="73">
        <v>5108303</v>
      </c>
      <c r="AH2414" s="54" t="str">
        <f t="shared" si="107"/>
        <v>MTUnião do Sul</v>
      </c>
      <c r="AI2414" s="73">
        <v>5108303</v>
      </c>
    </row>
    <row r="2415" spans="26:35" x14ac:dyDescent="0.25">
      <c r="Z2415" s="73" t="s">
        <v>65</v>
      </c>
      <c r="AA2415" s="73" t="s">
        <v>2754</v>
      </c>
      <c r="AB2415" s="73">
        <v>5108352</v>
      </c>
      <c r="AH2415" s="54" t="str">
        <f t="shared" si="107"/>
        <v>MTVale de São Domingos</v>
      </c>
      <c r="AI2415" s="73">
        <v>5108352</v>
      </c>
    </row>
    <row r="2416" spans="26:35" x14ac:dyDescent="0.25">
      <c r="Z2416" s="73" t="s">
        <v>65</v>
      </c>
      <c r="AA2416" s="73" t="s">
        <v>2769</v>
      </c>
      <c r="AB2416" s="73">
        <v>5108402</v>
      </c>
      <c r="AH2416" s="54" t="str">
        <f t="shared" si="107"/>
        <v>MTVárzea Grande</v>
      </c>
      <c r="AI2416" s="73">
        <v>5108402</v>
      </c>
    </row>
    <row r="2417" spans="26:35" x14ac:dyDescent="0.25">
      <c r="Z2417" s="73" t="s">
        <v>65</v>
      </c>
      <c r="AA2417" s="73" t="s">
        <v>2785</v>
      </c>
      <c r="AB2417" s="73">
        <v>5108501</v>
      </c>
      <c r="AH2417" s="54" t="str">
        <f t="shared" si="107"/>
        <v>MTVera</v>
      </c>
      <c r="AI2417" s="73">
        <v>5108501</v>
      </c>
    </row>
    <row r="2418" spans="26:35" x14ac:dyDescent="0.25">
      <c r="Z2418" s="73" t="s">
        <v>65</v>
      </c>
      <c r="AA2418" s="73" t="s">
        <v>2800</v>
      </c>
      <c r="AB2418" s="73">
        <v>5105507</v>
      </c>
      <c r="AH2418" s="54" t="str">
        <f t="shared" si="107"/>
        <v>MTVila Bela da Santíssima Trindade</v>
      </c>
      <c r="AI2418" s="73">
        <v>5105507</v>
      </c>
    </row>
    <row r="2419" spans="26:35" x14ac:dyDescent="0.25">
      <c r="Z2419" s="73" t="s">
        <v>65</v>
      </c>
      <c r="AA2419" s="73" t="s">
        <v>2815</v>
      </c>
      <c r="AB2419" s="73">
        <v>5108600</v>
      </c>
      <c r="AH2419" s="54" t="str">
        <f t="shared" si="107"/>
        <v>MTVila Rica</v>
      </c>
      <c r="AI2419" s="73">
        <v>5108600</v>
      </c>
    </row>
    <row r="2420" spans="26:35" x14ac:dyDescent="0.25">
      <c r="Z2420" s="73" t="s">
        <v>67</v>
      </c>
      <c r="AA2420" s="73" t="s">
        <v>104</v>
      </c>
      <c r="AB2420" s="73">
        <v>1500107</v>
      </c>
      <c r="AH2420" s="54" t="str">
        <f t="shared" si="107"/>
        <v>PAAbaetetuba</v>
      </c>
      <c r="AI2420" s="73">
        <v>1500107</v>
      </c>
    </row>
    <row r="2421" spans="26:35" x14ac:dyDescent="0.25">
      <c r="Z2421" s="73" t="s">
        <v>67</v>
      </c>
      <c r="AA2421" s="73" t="s">
        <v>129</v>
      </c>
      <c r="AB2421" s="73">
        <v>1500131</v>
      </c>
      <c r="AH2421" s="54" t="str">
        <f t="shared" si="107"/>
        <v>PAAbel Figueiredo</v>
      </c>
      <c r="AI2421" s="73">
        <v>1500131</v>
      </c>
    </row>
    <row r="2422" spans="26:35" x14ac:dyDescent="0.25">
      <c r="Z2422" s="73" t="s">
        <v>67</v>
      </c>
      <c r="AA2422" s="73" t="s">
        <v>155</v>
      </c>
      <c r="AB2422" s="73">
        <v>1500206</v>
      </c>
      <c r="AH2422" s="54" t="str">
        <f t="shared" si="107"/>
        <v>PAAcará</v>
      </c>
      <c r="AI2422" s="73">
        <v>1500206</v>
      </c>
    </row>
    <row r="2423" spans="26:35" x14ac:dyDescent="0.25">
      <c r="Z2423" s="73" t="s">
        <v>67</v>
      </c>
      <c r="AA2423" s="73" t="s">
        <v>180</v>
      </c>
      <c r="AB2423" s="73">
        <v>1500305</v>
      </c>
      <c r="AH2423" s="54" t="str">
        <f t="shared" si="107"/>
        <v>PAAfuá</v>
      </c>
      <c r="AI2423" s="73">
        <v>1500305</v>
      </c>
    </row>
    <row r="2424" spans="26:35" x14ac:dyDescent="0.25">
      <c r="Z2424" s="73" t="s">
        <v>67</v>
      </c>
      <c r="AA2424" s="73" t="s">
        <v>206</v>
      </c>
      <c r="AB2424" s="73">
        <v>1500347</v>
      </c>
      <c r="AH2424" s="54" t="str">
        <f t="shared" si="107"/>
        <v>PAÁgua Azul do Norte</v>
      </c>
      <c r="AI2424" s="73">
        <v>1500347</v>
      </c>
    </row>
    <row r="2425" spans="26:35" x14ac:dyDescent="0.25">
      <c r="Z2425" s="73" t="s">
        <v>67</v>
      </c>
      <c r="AA2425" s="73" t="s">
        <v>231</v>
      </c>
      <c r="AB2425" s="73">
        <v>1500404</v>
      </c>
      <c r="AH2425" s="54" t="str">
        <f t="shared" si="107"/>
        <v>PAAlenquer</v>
      </c>
      <c r="AI2425" s="73">
        <v>1500404</v>
      </c>
    </row>
    <row r="2426" spans="26:35" x14ac:dyDescent="0.25">
      <c r="Z2426" s="73" t="s">
        <v>67</v>
      </c>
      <c r="AA2426" s="73" t="s">
        <v>256</v>
      </c>
      <c r="AB2426" s="73">
        <v>1500503</v>
      </c>
      <c r="AH2426" s="54" t="str">
        <f t="shared" si="107"/>
        <v>PAAlmeirim</v>
      </c>
      <c r="AI2426" s="73">
        <v>1500503</v>
      </c>
    </row>
    <row r="2427" spans="26:35" x14ac:dyDescent="0.25">
      <c r="Z2427" s="73" t="s">
        <v>67</v>
      </c>
      <c r="AA2427" s="73" t="s">
        <v>281</v>
      </c>
      <c r="AB2427" s="73">
        <v>1500602</v>
      </c>
      <c r="AH2427" s="54" t="str">
        <f t="shared" si="107"/>
        <v>PAAltamira</v>
      </c>
      <c r="AI2427" s="73">
        <v>1500602</v>
      </c>
    </row>
    <row r="2428" spans="26:35" x14ac:dyDescent="0.25">
      <c r="Z2428" s="73" t="s">
        <v>67</v>
      </c>
      <c r="AA2428" s="73" t="s">
        <v>307</v>
      </c>
      <c r="AB2428" s="73">
        <v>1500701</v>
      </c>
      <c r="AH2428" s="54" t="str">
        <f t="shared" si="107"/>
        <v>PAAnajás</v>
      </c>
      <c r="AI2428" s="73">
        <v>1500701</v>
      </c>
    </row>
    <row r="2429" spans="26:35" x14ac:dyDescent="0.25">
      <c r="Z2429" s="73" t="s">
        <v>67</v>
      </c>
      <c r="AA2429" s="73" t="s">
        <v>333</v>
      </c>
      <c r="AB2429" s="73">
        <v>1500800</v>
      </c>
      <c r="AH2429" s="54" t="str">
        <f t="shared" si="107"/>
        <v>PAAnanindeua</v>
      </c>
      <c r="AI2429" s="73">
        <v>1500800</v>
      </c>
    </row>
    <row r="2430" spans="26:35" x14ac:dyDescent="0.25">
      <c r="Z2430" s="73" t="s">
        <v>67</v>
      </c>
      <c r="AA2430" s="73" t="s">
        <v>358</v>
      </c>
      <c r="AB2430" s="73">
        <v>1500859</v>
      </c>
      <c r="AH2430" s="54" t="str">
        <f t="shared" si="107"/>
        <v>PAAnapu</v>
      </c>
      <c r="AI2430" s="73">
        <v>1500859</v>
      </c>
    </row>
    <row r="2431" spans="26:35" x14ac:dyDescent="0.25">
      <c r="Z2431" s="73" t="s">
        <v>67</v>
      </c>
      <c r="AA2431" s="73" t="s">
        <v>382</v>
      </c>
      <c r="AB2431" s="73">
        <v>1500909</v>
      </c>
      <c r="AH2431" s="54" t="str">
        <f t="shared" si="107"/>
        <v>PAAugusto Corrêa</v>
      </c>
      <c r="AI2431" s="73">
        <v>1500909</v>
      </c>
    </row>
    <row r="2432" spans="26:35" x14ac:dyDescent="0.25">
      <c r="Z2432" s="73" t="s">
        <v>67</v>
      </c>
      <c r="AA2432" s="73" t="s">
        <v>407</v>
      </c>
      <c r="AB2432" s="73">
        <v>1500958</v>
      </c>
      <c r="AH2432" s="54" t="str">
        <f t="shared" si="107"/>
        <v>PAAurora do Pará</v>
      </c>
      <c r="AI2432" s="73">
        <v>1500958</v>
      </c>
    </row>
    <row r="2433" spans="26:35" x14ac:dyDescent="0.25">
      <c r="Z2433" s="73" t="s">
        <v>67</v>
      </c>
      <c r="AA2433" s="73" t="s">
        <v>432</v>
      </c>
      <c r="AB2433" s="73">
        <v>1501006</v>
      </c>
      <c r="AH2433" s="54" t="str">
        <f t="shared" si="107"/>
        <v>PAAveiro</v>
      </c>
      <c r="AI2433" s="73">
        <v>1501006</v>
      </c>
    </row>
    <row r="2434" spans="26:35" x14ac:dyDescent="0.25">
      <c r="Z2434" s="73" t="s">
        <v>67</v>
      </c>
      <c r="AA2434" s="73" t="s">
        <v>457</v>
      </c>
      <c r="AB2434" s="73">
        <v>1501105</v>
      </c>
      <c r="AH2434" s="54" t="str">
        <f t="shared" si="107"/>
        <v>PABagre</v>
      </c>
      <c r="AI2434" s="73">
        <v>1501105</v>
      </c>
    </row>
    <row r="2435" spans="26:35" x14ac:dyDescent="0.25">
      <c r="Z2435" s="73" t="s">
        <v>67</v>
      </c>
      <c r="AA2435" s="73" t="s">
        <v>483</v>
      </c>
      <c r="AB2435" s="73">
        <v>1501204</v>
      </c>
      <c r="AH2435" s="54" t="str">
        <f t="shared" ref="AH2435:AH2498" si="108">CONCATENATE(Z2435,AA2435)</f>
        <v>PABaião</v>
      </c>
      <c r="AI2435" s="73">
        <v>1501204</v>
      </c>
    </row>
    <row r="2436" spans="26:35" x14ac:dyDescent="0.25">
      <c r="Z2436" s="73" t="s">
        <v>67</v>
      </c>
      <c r="AA2436" s="73" t="s">
        <v>507</v>
      </c>
      <c r="AB2436" s="73">
        <v>1501253</v>
      </c>
      <c r="AH2436" s="54" t="str">
        <f t="shared" si="108"/>
        <v>PABannach</v>
      </c>
      <c r="AI2436" s="73">
        <v>1501253</v>
      </c>
    </row>
    <row r="2437" spans="26:35" x14ac:dyDescent="0.25">
      <c r="Z2437" s="73" t="s">
        <v>67</v>
      </c>
      <c r="AA2437" s="73" t="s">
        <v>530</v>
      </c>
      <c r="AB2437" s="73">
        <v>1501303</v>
      </c>
      <c r="AH2437" s="54" t="str">
        <f t="shared" si="108"/>
        <v>PABarcarena</v>
      </c>
      <c r="AI2437" s="73">
        <v>1501303</v>
      </c>
    </row>
    <row r="2438" spans="26:35" x14ac:dyDescent="0.25">
      <c r="Z2438" s="73" t="s">
        <v>67</v>
      </c>
      <c r="AA2438" s="73" t="s">
        <v>270</v>
      </c>
      <c r="AB2438" s="73">
        <v>1501402</v>
      </c>
      <c r="AH2438" s="54" t="str">
        <f t="shared" si="108"/>
        <v>PABelém</v>
      </c>
      <c r="AI2438" s="73">
        <v>1501402</v>
      </c>
    </row>
    <row r="2439" spans="26:35" x14ac:dyDescent="0.25">
      <c r="Z2439" s="73" t="s">
        <v>67</v>
      </c>
      <c r="AA2439" s="73" t="s">
        <v>576</v>
      </c>
      <c r="AB2439" s="73">
        <v>1501451</v>
      </c>
      <c r="AH2439" s="54" t="str">
        <f t="shared" si="108"/>
        <v>PABelterra</v>
      </c>
      <c r="AI2439" s="73">
        <v>1501451</v>
      </c>
    </row>
    <row r="2440" spans="26:35" x14ac:dyDescent="0.25">
      <c r="Z2440" s="73" t="s">
        <v>67</v>
      </c>
      <c r="AA2440" s="73" t="s">
        <v>600</v>
      </c>
      <c r="AB2440" s="73">
        <v>1501501</v>
      </c>
      <c r="AH2440" s="54" t="str">
        <f t="shared" si="108"/>
        <v>PABenevides</v>
      </c>
      <c r="AI2440" s="73">
        <v>1501501</v>
      </c>
    </row>
    <row r="2441" spans="26:35" x14ac:dyDescent="0.25">
      <c r="Z2441" s="73" t="s">
        <v>67</v>
      </c>
      <c r="AA2441" s="73" t="s">
        <v>623</v>
      </c>
      <c r="AB2441" s="73">
        <v>1501576</v>
      </c>
      <c r="AH2441" s="54" t="str">
        <f t="shared" si="108"/>
        <v>PABom Jesus do Tocantins</v>
      </c>
      <c r="AI2441" s="73">
        <v>1501576</v>
      </c>
    </row>
    <row r="2442" spans="26:35" x14ac:dyDescent="0.25">
      <c r="Z2442" s="73" t="s">
        <v>67</v>
      </c>
      <c r="AA2442" s="73" t="s">
        <v>481</v>
      </c>
      <c r="AB2442" s="73">
        <v>1501600</v>
      </c>
      <c r="AH2442" s="54" t="str">
        <f t="shared" si="108"/>
        <v>PABonito</v>
      </c>
      <c r="AI2442" s="73">
        <v>1501600</v>
      </c>
    </row>
    <row r="2443" spans="26:35" x14ac:dyDescent="0.25">
      <c r="Z2443" s="73" t="s">
        <v>67</v>
      </c>
      <c r="AA2443" s="73" t="s">
        <v>665</v>
      </c>
      <c r="AB2443" s="73">
        <v>1501709</v>
      </c>
      <c r="AH2443" s="54" t="str">
        <f t="shared" si="108"/>
        <v>PABragança</v>
      </c>
      <c r="AI2443" s="73">
        <v>1501709</v>
      </c>
    </row>
    <row r="2444" spans="26:35" x14ac:dyDescent="0.25">
      <c r="Z2444" s="73" t="s">
        <v>67</v>
      </c>
      <c r="AA2444" s="73" t="s">
        <v>686</v>
      </c>
      <c r="AB2444" s="73">
        <v>1501725</v>
      </c>
      <c r="AH2444" s="54" t="str">
        <f t="shared" si="108"/>
        <v>PABrasil Novo</v>
      </c>
      <c r="AI2444" s="73">
        <v>1501725</v>
      </c>
    </row>
    <row r="2445" spans="26:35" x14ac:dyDescent="0.25">
      <c r="Z2445" s="73" t="s">
        <v>67</v>
      </c>
      <c r="AA2445" s="73" t="s">
        <v>706</v>
      </c>
      <c r="AB2445" s="73">
        <v>1501758</v>
      </c>
      <c r="AH2445" s="54" t="str">
        <f t="shared" si="108"/>
        <v>PABrejo Grande do Araguaia</v>
      </c>
      <c r="AI2445" s="73">
        <v>1501758</v>
      </c>
    </row>
    <row r="2446" spans="26:35" x14ac:dyDescent="0.25">
      <c r="Z2446" s="73" t="s">
        <v>67</v>
      </c>
      <c r="AA2446" s="73" t="s">
        <v>728</v>
      </c>
      <c r="AB2446" s="73">
        <v>1501782</v>
      </c>
      <c r="AH2446" s="54" t="str">
        <f t="shared" si="108"/>
        <v>PABreu Branco</v>
      </c>
      <c r="AI2446" s="73">
        <v>1501782</v>
      </c>
    </row>
    <row r="2447" spans="26:35" x14ac:dyDescent="0.25">
      <c r="Z2447" s="73" t="s">
        <v>67</v>
      </c>
      <c r="AA2447" s="73" t="s">
        <v>750</v>
      </c>
      <c r="AB2447" s="73">
        <v>1501808</v>
      </c>
      <c r="AH2447" s="54" t="str">
        <f t="shared" si="108"/>
        <v>PABreves</v>
      </c>
      <c r="AI2447" s="73">
        <v>1501808</v>
      </c>
    </row>
    <row r="2448" spans="26:35" x14ac:dyDescent="0.25">
      <c r="Z2448" s="73" t="s">
        <v>67</v>
      </c>
      <c r="AA2448" s="73" t="s">
        <v>771</v>
      </c>
      <c r="AB2448" s="73">
        <v>1501907</v>
      </c>
      <c r="AH2448" s="54" t="str">
        <f t="shared" si="108"/>
        <v>PABujaru</v>
      </c>
      <c r="AI2448" s="73">
        <v>1501907</v>
      </c>
    </row>
    <row r="2449" spans="26:35" x14ac:dyDescent="0.25">
      <c r="Z2449" s="73" t="s">
        <v>67</v>
      </c>
      <c r="AA2449" s="73" t="s">
        <v>794</v>
      </c>
      <c r="AB2449" s="73">
        <v>1502004</v>
      </c>
      <c r="AH2449" s="54" t="str">
        <f t="shared" si="108"/>
        <v>PACachoeira do Arari</v>
      </c>
      <c r="AI2449" s="73">
        <v>1502004</v>
      </c>
    </row>
    <row r="2450" spans="26:35" x14ac:dyDescent="0.25">
      <c r="Z2450" s="73" t="s">
        <v>67</v>
      </c>
      <c r="AA2450" s="73" t="s">
        <v>815</v>
      </c>
      <c r="AB2450" s="73">
        <v>1501956</v>
      </c>
      <c r="AH2450" s="54" t="str">
        <f t="shared" si="108"/>
        <v>PACachoeira do Piriá</v>
      </c>
      <c r="AI2450" s="73">
        <v>1501956</v>
      </c>
    </row>
    <row r="2451" spans="26:35" x14ac:dyDescent="0.25">
      <c r="Z2451" s="73" t="s">
        <v>67</v>
      </c>
      <c r="AA2451" s="73" t="s">
        <v>835</v>
      </c>
      <c r="AB2451" s="73">
        <v>1502103</v>
      </c>
      <c r="AH2451" s="54" t="str">
        <f t="shared" si="108"/>
        <v>PACametá</v>
      </c>
      <c r="AI2451" s="73">
        <v>1502103</v>
      </c>
    </row>
    <row r="2452" spans="26:35" x14ac:dyDescent="0.25">
      <c r="Z2452" s="73" t="s">
        <v>67</v>
      </c>
      <c r="AA2452" s="73" t="s">
        <v>858</v>
      </c>
      <c r="AB2452" s="73">
        <v>1502152</v>
      </c>
      <c r="AH2452" s="54" t="str">
        <f t="shared" si="108"/>
        <v>PACanaã dos Carajás</v>
      </c>
      <c r="AI2452" s="73">
        <v>1502152</v>
      </c>
    </row>
    <row r="2453" spans="26:35" x14ac:dyDescent="0.25">
      <c r="Z2453" s="73" t="s">
        <v>67</v>
      </c>
      <c r="AA2453" s="73" t="s">
        <v>879</v>
      </c>
      <c r="AB2453" s="73">
        <v>1502202</v>
      </c>
      <c r="AH2453" s="54" t="str">
        <f t="shared" si="108"/>
        <v>PACapanema</v>
      </c>
      <c r="AI2453" s="73">
        <v>1502202</v>
      </c>
    </row>
    <row r="2454" spans="26:35" x14ac:dyDescent="0.25">
      <c r="Z2454" s="73" t="s">
        <v>67</v>
      </c>
      <c r="AA2454" s="73" t="s">
        <v>902</v>
      </c>
      <c r="AB2454" s="73">
        <v>1502301</v>
      </c>
      <c r="AH2454" s="54" t="str">
        <f t="shared" si="108"/>
        <v>PACapitão Poço</v>
      </c>
      <c r="AI2454" s="73">
        <v>1502301</v>
      </c>
    </row>
    <row r="2455" spans="26:35" x14ac:dyDescent="0.25">
      <c r="Z2455" s="73" t="s">
        <v>67</v>
      </c>
      <c r="AA2455" s="73" t="s">
        <v>925</v>
      </c>
      <c r="AB2455" s="73">
        <v>1502400</v>
      </c>
      <c r="AH2455" s="54" t="str">
        <f t="shared" si="108"/>
        <v>PACastanhal</v>
      </c>
      <c r="AI2455" s="73">
        <v>1502400</v>
      </c>
    </row>
    <row r="2456" spans="26:35" x14ac:dyDescent="0.25">
      <c r="Z2456" s="73" t="s">
        <v>67</v>
      </c>
      <c r="AA2456" s="73" t="s">
        <v>948</v>
      </c>
      <c r="AB2456" s="73">
        <v>1502509</v>
      </c>
      <c r="AH2456" s="54" t="str">
        <f t="shared" si="108"/>
        <v>PAChaves</v>
      </c>
      <c r="AI2456" s="73">
        <v>1502509</v>
      </c>
    </row>
    <row r="2457" spans="26:35" x14ac:dyDescent="0.25">
      <c r="Z2457" s="73" t="s">
        <v>67</v>
      </c>
      <c r="AA2457" s="73" t="s">
        <v>970</v>
      </c>
      <c r="AB2457" s="73">
        <v>1502608</v>
      </c>
      <c r="AH2457" s="54" t="str">
        <f t="shared" si="108"/>
        <v>PAColares</v>
      </c>
      <c r="AI2457" s="73">
        <v>1502608</v>
      </c>
    </row>
    <row r="2458" spans="26:35" x14ac:dyDescent="0.25">
      <c r="Z2458" s="73" t="s">
        <v>67</v>
      </c>
      <c r="AA2458" s="73" t="s">
        <v>992</v>
      </c>
      <c r="AB2458" s="73">
        <v>1502707</v>
      </c>
      <c r="AH2458" s="54" t="str">
        <f t="shared" si="108"/>
        <v>PAConceição do Araguaia</v>
      </c>
      <c r="AI2458" s="73">
        <v>1502707</v>
      </c>
    </row>
    <row r="2459" spans="26:35" x14ac:dyDescent="0.25">
      <c r="Z2459" s="73" t="s">
        <v>67</v>
      </c>
      <c r="AA2459" s="73" t="s">
        <v>1015</v>
      </c>
      <c r="AB2459" s="73">
        <v>1502756</v>
      </c>
      <c r="AH2459" s="54" t="str">
        <f t="shared" si="108"/>
        <v>PAConcórdia do Pará</v>
      </c>
      <c r="AI2459" s="73">
        <v>1502756</v>
      </c>
    </row>
    <row r="2460" spans="26:35" x14ac:dyDescent="0.25">
      <c r="Z2460" s="73" t="s">
        <v>67</v>
      </c>
      <c r="AA2460" s="73" t="s">
        <v>1037</v>
      </c>
      <c r="AB2460" s="73">
        <v>1502764</v>
      </c>
      <c r="AH2460" s="54" t="str">
        <f t="shared" si="108"/>
        <v>PACumaru do Norte</v>
      </c>
      <c r="AI2460" s="73">
        <v>1502764</v>
      </c>
    </row>
    <row r="2461" spans="26:35" x14ac:dyDescent="0.25">
      <c r="Z2461" s="73" t="s">
        <v>67</v>
      </c>
      <c r="AA2461" s="73" t="s">
        <v>1059</v>
      </c>
      <c r="AB2461" s="73">
        <v>1502772</v>
      </c>
      <c r="AH2461" s="54" t="str">
        <f t="shared" si="108"/>
        <v>PACurionópolis</v>
      </c>
      <c r="AI2461" s="73">
        <v>1502772</v>
      </c>
    </row>
    <row r="2462" spans="26:35" x14ac:dyDescent="0.25">
      <c r="Z2462" s="73" t="s">
        <v>67</v>
      </c>
      <c r="AA2462" s="73" t="s">
        <v>1081</v>
      </c>
      <c r="AB2462" s="73">
        <v>1502806</v>
      </c>
      <c r="AH2462" s="54" t="str">
        <f t="shared" si="108"/>
        <v>PACurralinho</v>
      </c>
      <c r="AI2462" s="73">
        <v>1502806</v>
      </c>
    </row>
    <row r="2463" spans="26:35" x14ac:dyDescent="0.25">
      <c r="Z2463" s="73" t="s">
        <v>67</v>
      </c>
      <c r="AA2463" s="73" t="s">
        <v>1103</v>
      </c>
      <c r="AB2463" s="73">
        <v>1502855</v>
      </c>
      <c r="AH2463" s="54" t="str">
        <f t="shared" si="108"/>
        <v>PACuruá</v>
      </c>
      <c r="AI2463" s="73">
        <v>1502855</v>
      </c>
    </row>
    <row r="2464" spans="26:35" x14ac:dyDescent="0.25">
      <c r="Z2464" s="73" t="s">
        <v>67</v>
      </c>
      <c r="AA2464" s="73" t="s">
        <v>1126</v>
      </c>
      <c r="AB2464" s="73">
        <v>1502905</v>
      </c>
      <c r="AH2464" s="54" t="str">
        <f t="shared" si="108"/>
        <v>PACuruçá</v>
      </c>
      <c r="AI2464" s="73">
        <v>1502905</v>
      </c>
    </row>
    <row r="2465" spans="26:35" x14ac:dyDescent="0.25">
      <c r="Z2465" s="73" t="s">
        <v>67</v>
      </c>
      <c r="AA2465" s="73" t="s">
        <v>1149</v>
      </c>
      <c r="AB2465" s="73">
        <v>1502939</v>
      </c>
      <c r="AH2465" s="54" t="str">
        <f t="shared" si="108"/>
        <v>PADom Eliseu</v>
      </c>
      <c r="AI2465" s="73">
        <v>1502939</v>
      </c>
    </row>
    <row r="2466" spans="26:35" x14ac:dyDescent="0.25">
      <c r="Z2466" s="73" t="s">
        <v>67</v>
      </c>
      <c r="AA2466" s="73" t="s">
        <v>1172</v>
      </c>
      <c r="AB2466" s="73">
        <v>1502954</v>
      </c>
      <c r="AH2466" s="54" t="str">
        <f t="shared" si="108"/>
        <v>PAEldorado dos Carajás</v>
      </c>
      <c r="AI2466" s="73">
        <v>1502954</v>
      </c>
    </row>
    <row r="2467" spans="26:35" x14ac:dyDescent="0.25">
      <c r="Z2467" s="73" t="s">
        <v>67</v>
      </c>
      <c r="AA2467" s="73" t="s">
        <v>1195</v>
      </c>
      <c r="AB2467" s="73">
        <v>1503002</v>
      </c>
      <c r="AH2467" s="54" t="str">
        <f t="shared" si="108"/>
        <v>PAFaro</v>
      </c>
      <c r="AI2467" s="73">
        <v>1503002</v>
      </c>
    </row>
    <row r="2468" spans="26:35" x14ac:dyDescent="0.25">
      <c r="Z2468" s="73" t="s">
        <v>67</v>
      </c>
      <c r="AA2468" s="73" t="s">
        <v>1217</v>
      </c>
      <c r="AB2468" s="73">
        <v>1503044</v>
      </c>
      <c r="AH2468" s="54" t="str">
        <f t="shared" si="108"/>
        <v>PAFloresta do Araguaia</v>
      </c>
      <c r="AI2468" s="73">
        <v>1503044</v>
      </c>
    </row>
    <row r="2469" spans="26:35" x14ac:dyDescent="0.25">
      <c r="Z2469" s="73" t="s">
        <v>67</v>
      </c>
      <c r="AA2469" s="73" t="s">
        <v>1238</v>
      </c>
      <c r="AB2469" s="73">
        <v>1503077</v>
      </c>
      <c r="AH2469" s="54" t="str">
        <f t="shared" si="108"/>
        <v>PAGarrafão do Norte</v>
      </c>
      <c r="AI2469" s="73">
        <v>1503077</v>
      </c>
    </row>
    <row r="2470" spans="26:35" x14ac:dyDescent="0.25">
      <c r="Z2470" s="73" t="s">
        <v>67</v>
      </c>
      <c r="AA2470" s="73" t="s">
        <v>1261</v>
      </c>
      <c r="AB2470" s="73">
        <v>1503093</v>
      </c>
      <c r="AH2470" s="54" t="str">
        <f t="shared" si="108"/>
        <v>PAGoianésia do Pará</v>
      </c>
      <c r="AI2470" s="73">
        <v>1503093</v>
      </c>
    </row>
    <row r="2471" spans="26:35" x14ac:dyDescent="0.25">
      <c r="Z2471" s="73" t="s">
        <v>67</v>
      </c>
      <c r="AA2471" s="73" t="s">
        <v>1284</v>
      </c>
      <c r="AB2471" s="73">
        <v>1503101</v>
      </c>
      <c r="AH2471" s="54" t="str">
        <f t="shared" si="108"/>
        <v>PAGurupá</v>
      </c>
      <c r="AI2471" s="73">
        <v>1503101</v>
      </c>
    </row>
    <row r="2472" spans="26:35" x14ac:dyDescent="0.25">
      <c r="Z2472" s="73" t="s">
        <v>67</v>
      </c>
      <c r="AA2472" s="73" t="s">
        <v>1305</v>
      </c>
      <c r="AB2472" s="73">
        <v>1503200</v>
      </c>
      <c r="AH2472" s="54" t="str">
        <f t="shared" si="108"/>
        <v>PAIgarapé-Açu</v>
      </c>
      <c r="AI2472" s="73">
        <v>1503200</v>
      </c>
    </row>
    <row r="2473" spans="26:35" x14ac:dyDescent="0.25">
      <c r="Z2473" s="73" t="s">
        <v>67</v>
      </c>
      <c r="AA2473" s="73" t="s">
        <v>1327</v>
      </c>
      <c r="AB2473" s="73">
        <v>1503309</v>
      </c>
      <c r="AH2473" s="54" t="str">
        <f t="shared" si="108"/>
        <v>PAIgarapé-Miri</v>
      </c>
      <c r="AI2473" s="73">
        <v>1503309</v>
      </c>
    </row>
    <row r="2474" spans="26:35" x14ac:dyDescent="0.25">
      <c r="Z2474" s="73" t="s">
        <v>67</v>
      </c>
      <c r="AA2474" s="73" t="s">
        <v>1349</v>
      </c>
      <c r="AB2474" s="73">
        <v>1503408</v>
      </c>
      <c r="AH2474" s="54" t="str">
        <f t="shared" si="108"/>
        <v>PAInhangapi</v>
      </c>
      <c r="AI2474" s="73">
        <v>1503408</v>
      </c>
    </row>
    <row r="2475" spans="26:35" x14ac:dyDescent="0.25">
      <c r="Z2475" s="73" t="s">
        <v>67</v>
      </c>
      <c r="AA2475" s="73" t="s">
        <v>1370</v>
      </c>
      <c r="AB2475" s="73">
        <v>1503457</v>
      </c>
      <c r="AH2475" s="54" t="str">
        <f t="shared" si="108"/>
        <v>PAIpixuna do Pará</v>
      </c>
      <c r="AI2475" s="73">
        <v>1503457</v>
      </c>
    </row>
    <row r="2476" spans="26:35" x14ac:dyDescent="0.25">
      <c r="Z2476" s="73" t="s">
        <v>67</v>
      </c>
      <c r="AA2476" s="73" t="s">
        <v>1392</v>
      </c>
      <c r="AB2476" s="73">
        <v>1503507</v>
      </c>
      <c r="AH2476" s="54" t="str">
        <f t="shared" si="108"/>
        <v>PAIrituia</v>
      </c>
      <c r="AI2476" s="73">
        <v>1503507</v>
      </c>
    </row>
    <row r="2477" spans="26:35" x14ac:dyDescent="0.25">
      <c r="Z2477" s="73" t="s">
        <v>67</v>
      </c>
      <c r="AA2477" s="73" t="s">
        <v>1414</v>
      </c>
      <c r="AB2477" s="73">
        <v>1503606</v>
      </c>
      <c r="AH2477" s="54" t="str">
        <f t="shared" si="108"/>
        <v>PAItaituba</v>
      </c>
      <c r="AI2477" s="73">
        <v>1503606</v>
      </c>
    </row>
    <row r="2478" spans="26:35" x14ac:dyDescent="0.25">
      <c r="Z2478" s="73" t="s">
        <v>67</v>
      </c>
      <c r="AA2478" s="73" t="s">
        <v>1436</v>
      </c>
      <c r="AB2478" s="73">
        <v>1503705</v>
      </c>
      <c r="AH2478" s="54" t="str">
        <f t="shared" si="108"/>
        <v>PAItupiranga</v>
      </c>
      <c r="AI2478" s="73">
        <v>1503705</v>
      </c>
    </row>
    <row r="2479" spans="26:35" x14ac:dyDescent="0.25">
      <c r="Z2479" s="73" t="s">
        <v>67</v>
      </c>
      <c r="AA2479" s="73" t="s">
        <v>1457</v>
      </c>
      <c r="AB2479" s="73">
        <v>1503754</v>
      </c>
      <c r="AH2479" s="54" t="str">
        <f t="shared" si="108"/>
        <v>PAJacareacanga</v>
      </c>
      <c r="AI2479" s="73">
        <v>1503754</v>
      </c>
    </row>
    <row r="2480" spans="26:35" x14ac:dyDescent="0.25">
      <c r="Z2480" s="73" t="s">
        <v>67</v>
      </c>
      <c r="AA2480" s="73" t="s">
        <v>1477</v>
      </c>
      <c r="AB2480" s="73">
        <v>1503804</v>
      </c>
      <c r="AH2480" s="54" t="str">
        <f t="shared" si="108"/>
        <v>PAJacundá</v>
      </c>
      <c r="AI2480" s="73">
        <v>1503804</v>
      </c>
    </row>
    <row r="2481" spans="26:35" x14ac:dyDescent="0.25">
      <c r="Z2481" s="73" t="s">
        <v>67</v>
      </c>
      <c r="AA2481" s="73" t="s">
        <v>1499</v>
      </c>
      <c r="AB2481" s="73">
        <v>1503903</v>
      </c>
      <c r="AH2481" s="54" t="str">
        <f t="shared" si="108"/>
        <v>PAJuruti</v>
      </c>
      <c r="AI2481" s="73">
        <v>1503903</v>
      </c>
    </row>
    <row r="2482" spans="26:35" x14ac:dyDescent="0.25">
      <c r="Z2482" s="73" t="s">
        <v>67</v>
      </c>
      <c r="AA2482" s="73" t="s">
        <v>1519</v>
      </c>
      <c r="AB2482" s="73">
        <v>1504000</v>
      </c>
      <c r="AH2482" s="54" t="str">
        <f t="shared" si="108"/>
        <v>PALimoeiro do Ajuru</v>
      </c>
      <c r="AI2482" s="73">
        <v>1504000</v>
      </c>
    </row>
    <row r="2483" spans="26:35" x14ac:dyDescent="0.25">
      <c r="Z2483" s="73" t="s">
        <v>67</v>
      </c>
      <c r="AA2483" s="73" t="s">
        <v>1540</v>
      </c>
      <c r="AB2483" s="73">
        <v>1504059</v>
      </c>
      <c r="AH2483" s="54" t="str">
        <f t="shared" si="108"/>
        <v>PAMãe do Rio</v>
      </c>
      <c r="AI2483" s="73">
        <v>1504059</v>
      </c>
    </row>
    <row r="2484" spans="26:35" x14ac:dyDescent="0.25">
      <c r="Z2484" s="73" t="s">
        <v>67</v>
      </c>
      <c r="AA2484" s="73" t="s">
        <v>1561</v>
      </c>
      <c r="AB2484" s="73">
        <v>1504109</v>
      </c>
      <c r="AH2484" s="54" t="str">
        <f t="shared" si="108"/>
        <v>PAMagalhães Barata</v>
      </c>
      <c r="AI2484" s="73">
        <v>1504109</v>
      </c>
    </row>
    <row r="2485" spans="26:35" x14ac:dyDescent="0.25">
      <c r="Z2485" s="73" t="s">
        <v>67</v>
      </c>
      <c r="AA2485" s="73" t="s">
        <v>1580</v>
      </c>
      <c r="AB2485" s="73">
        <v>1504208</v>
      </c>
      <c r="AH2485" s="54" t="str">
        <f t="shared" si="108"/>
        <v>PAMarabá</v>
      </c>
      <c r="AI2485" s="73">
        <v>1504208</v>
      </c>
    </row>
    <row r="2486" spans="26:35" x14ac:dyDescent="0.25">
      <c r="Z2486" s="73" t="s">
        <v>67</v>
      </c>
      <c r="AA2486" s="73" t="s">
        <v>1600</v>
      </c>
      <c r="AB2486" s="73">
        <v>1504307</v>
      </c>
      <c r="AH2486" s="54" t="str">
        <f t="shared" si="108"/>
        <v>PAMaracanã</v>
      </c>
      <c r="AI2486" s="73">
        <v>1504307</v>
      </c>
    </row>
    <row r="2487" spans="26:35" x14ac:dyDescent="0.25">
      <c r="Z2487" s="73" t="s">
        <v>67</v>
      </c>
      <c r="AA2487" s="73" t="s">
        <v>1620</v>
      </c>
      <c r="AB2487" s="73">
        <v>1504406</v>
      </c>
      <c r="AH2487" s="54" t="str">
        <f t="shared" si="108"/>
        <v>PAMarapanim</v>
      </c>
      <c r="AI2487" s="73">
        <v>1504406</v>
      </c>
    </row>
    <row r="2488" spans="26:35" x14ac:dyDescent="0.25">
      <c r="Z2488" s="73" t="s">
        <v>67</v>
      </c>
      <c r="AA2488" s="73" t="s">
        <v>1641</v>
      </c>
      <c r="AB2488" s="73">
        <v>1504422</v>
      </c>
      <c r="AH2488" s="54" t="str">
        <f t="shared" si="108"/>
        <v>PAMarituba</v>
      </c>
      <c r="AI2488" s="73">
        <v>1504422</v>
      </c>
    </row>
    <row r="2489" spans="26:35" x14ac:dyDescent="0.25">
      <c r="Z2489" s="73" t="s">
        <v>67</v>
      </c>
      <c r="AA2489" s="73" t="s">
        <v>1662</v>
      </c>
      <c r="AB2489" s="73">
        <v>1504455</v>
      </c>
      <c r="AH2489" s="54" t="str">
        <f t="shared" si="108"/>
        <v>PAMedicilândia</v>
      </c>
      <c r="AI2489" s="73">
        <v>1504455</v>
      </c>
    </row>
    <row r="2490" spans="26:35" x14ac:dyDescent="0.25">
      <c r="Z2490" s="73" t="s">
        <v>67</v>
      </c>
      <c r="AA2490" s="73" t="s">
        <v>1682</v>
      </c>
      <c r="AB2490" s="73">
        <v>1504505</v>
      </c>
      <c r="AH2490" s="54" t="str">
        <f t="shared" si="108"/>
        <v>PAMelgaço</v>
      </c>
      <c r="AI2490" s="73">
        <v>1504505</v>
      </c>
    </row>
    <row r="2491" spans="26:35" x14ac:dyDescent="0.25">
      <c r="Z2491" s="73" t="s">
        <v>67</v>
      </c>
      <c r="AA2491" s="73" t="s">
        <v>1703</v>
      </c>
      <c r="AB2491" s="73">
        <v>1504604</v>
      </c>
      <c r="AH2491" s="54" t="str">
        <f t="shared" si="108"/>
        <v>PAMocajuba</v>
      </c>
      <c r="AI2491" s="73">
        <v>1504604</v>
      </c>
    </row>
    <row r="2492" spans="26:35" x14ac:dyDescent="0.25">
      <c r="Z2492" s="73" t="s">
        <v>67</v>
      </c>
      <c r="AA2492" s="73" t="s">
        <v>1723</v>
      </c>
      <c r="AB2492" s="73">
        <v>1504703</v>
      </c>
      <c r="AH2492" s="54" t="str">
        <f t="shared" si="108"/>
        <v>PAMoju</v>
      </c>
      <c r="AI2492" s="73">
        <v>1504703</v>
      </c>
    </row>
    <row r="2493" spans="26:35" x14ac:dyDescent="0.25">
      <c r="Z2493" s="73" t="s">
        <v>67</v>
      </c>
      <c r="AA2493" s="73" t="s">
        <v>1744</v>
      </c>
      <c r="AB2493" s="73">
        <v>1504752</v>
      </c>
      <c r="AH2493" s="54" t="str">
        <f t="shared" si="108"/>
        <v>PAMojuí dos Campos</v>
      </c>
      <c r="AI2493" s="73">
        <v>1504752</v>
      </c>
    </row>
    <row r="2494" spans="26:35" x14ac:dyDescent="0.25">
      <c r="Z2494" s="73" t="s">
        <v>67</v>
      </c>
      <c r="AA2494" s="73" t="s">
        <v>1764</v>
      </c>
      <c r="AB2494" s="73">
        <v>1504802</v>
      </c>
      <c r="AH2494" s="54" t="str">
        <f t="shared" si="108"/>
        <v>PAMonte Alegre</v>
      </c>
      <c r="AI2494" s="73">
        <v>1504802</v>
      </c>
    </row>
    <row r="2495" spans="26:35" x14ac:dyDescent="0.25">
      <c r="Z2495" s="73" t="s">
        <v>67</v>
      </c>
      <c r="AA2495" s="73" t="s">
        <v>1784</v>
      </c>
      <c r="AB2495" s="73">
        <v>1504901</v>
      </c>
      <c r="AH2495" s="54" t="str">
        <f t="shared" si="108"/>
        <v>PAMuaná</v>
      </c>
      <c r="AI2495" s="73">
        <v>1504901</v>
      </c>
    </row>
    <row r="2496" spans="26:35" x14ac:dyDescent="0.25">
      <c r="Z2496" s="73" t="s">
        <v>67</v>
      </c>
      <c r="AA2496" s="73" t="s">
        <v>1804</v>
      </c>
      <c r="AB2496" s="73">
        <v>1504950</v>
      </c>
      <c r="AH2496" s="54" t="str">
        <f t="shared" si="108"/>
        <v>PANova Esperança do Piriá</v>
      </c>
      <c r="AI2496" s="73">
        <v>1504950</v>
      </c>
    </row>
    <row r="2497" spans="26:35" x14ac:dyDescent="0.25">
      <c r="Z2497" s="73" t="s">
        <v>67</v>
      </c>
      <c r="AA2497" s="73" t="s">
        <v>1822</v>
      </c>
      <c r="AB2497" s="73">
        <v>1504976</v>
      </c>
      <c r="AH2497" s="54" t="str">
        <f t="shared" si="108"/>
        <v>PANova Ipixuna</v>
      </c>
      <c r="AI2497" s="73">
        <v>1504976</v>
      </c>
    </row>
    <row r="2498" spans="26:35" x14ac:dyDescent="0.25">
      <c r="Z2498" s="73" t="s">
        <v>67</v>
      </c>
      <c r="AA2498" s="73" t="s">
        <v>1841</v>
      </c>
      <c r="AB2498" s="73">
        <v>1505007</v>
      </c>
      <c r="AH2498" s="54" t="str">
        <f t="shared" si="108"/>
        <v>PANova Timboteua</v>
      </c>
      <c r="AI2498" s="73">
        <v>1505007</v>
      </c>
    </row>
    <row r="2499" spans="26:35" x14ac:dyDescent="0.25">
      <c r="Z2499" s="73" t="s">
        <v>67</v>
      </c>
      <c r="AA2499" s="73" t="s">
        <v>1858</v>
      </c>
      <c r="AB2499" s="73">
        <v>1505031</v>
      </c>
      <c r="AH2499" s="54" t="str">
        <f t="shared" ref="AH2499:AH2562" si="109">CONCATENATE(Z2499,AA2499)</f>
        <v>PANovo Progresso</v>
      </c>
      <c r="AI2499" s="73">
        <v>1505031</v>
      </c>
    </row>
    <row r="2500" spans="26:35" x14ac:dyDescent="0.25">
      <c r="Z2500" s="73" t="s">
        <v>67</v>
      </c>
      <c r="AA2500" s="73" t="s">
        <v>1876</v>
      </c>
      <c r="AB2500" s="73">
        <v>1505064</v>
      </c>
      <c r="AH2500" s="54" t="str">
        <f t="shared" si="109"/>
        <v>PANovo Repartimento</v>
      </c>
      <c r="AI2500" s="73">
        <v>1505064</v>
      </c>
    </row>
    <row r="2501" spans="26:35" x14ac:dyDescent="0.25">
      <c r="Z2501" s="73" t="s">
        <v>67</v>
      </c>
      <c r="AA2501" s="73" t="s">
        <v>1892</v>
      </c>
      <c r="AB2501" s="73">
        <v>1505106</v>
      </c>
      <c r="AH2501" s="54" t="str">
        <f t="shared" si="109"/>
        <v>PAÓbidos</v>
      </c>
      <c r="AI2501" s="73">
        <v>1505106</v>
      </c>
    </row>
    <row r="2502" spans="26:35" x14ac:dyDescent="0.25">
      <c r="Z2502" s="73" t="s">
        <v>67</v>
      </c>
      <c r="AA2502" s="73" t="s">
        <v>1909</v>
      </c>
      <c r="AB2502" s="73">
        <v>1505205</v>
      </c>
      <c r="AH2502" s="54" t="str">
        <f t="shared" si="109"/>
        <v>PAOeiras do Pará</v>
      </c>
      <c r="AI2502" s="73">
        <v>1505205</v>
      </c>
    </row>
    <row r="2503" spans="26:35" x14ac:dyDescent="0.25">
      <c r="Z2503" s="73" t="s">
        <v>67</v>
      </c>
      <c r="AA2503" s="73" t="s">
        <v>1927</v>
      </c>
      <c r="AB2503" s="73">
        <v>1505304</v>
      </c>
      <c r="AH2503" s="54" t="str">
        <f t="shared" si="109"/>
        <v>PAOriximiná</v>
      </c>
      <c r="AI2503" s="73">
        <v>1505304</v>
      </c>
    </row>
    <row r="2504" spans="26:35" x14ac:dyDescent="0.25">
      <c r="Z2504" s="73" t="s">
        <v>67</v>
      </c>
      <c r="AA2504" s="73" t="s">
        <v>1943</v>
      </c>
      <c r="AB2504" s="73">
        <v>1505403</v>
      </c>
      <c r="AH2504" s="54" t="str">
        <f t="shared" si="109"/>
        <v>PAOurém</v>
      </c>
      <c r="AI2504" s="73">
        <v>1505403</v>
      </c>
    </row>
    <row r="2505" spans="26:35" x14ac:dyDescent="0.25">
      <c r="Z2505" s="73" t="s">
        <v>67</v>
      </c>
      <c r="AA2505" s="73" t="s">
        <v>1959</v>
      </c>
      <c r="AB2505" s="73">
        <v>1505437</v>
      </c>
      <c r="AH2505" s="54" t="str">
        <f t="shared" si="109"/>
        <v>PAOurilândia do Norte</v>
      </c>
      <c r="AI2505" s="73">
        <v>1505437</v>
      </c>
    </row>
    <row r="2506" spans="26:35" x14ac:dyDescent="0.25">
      <c r="Z2506" s="73" t="s">
        <v>67</v>
      </c>
      <c r="AA2506" s="73" t="s">
        <v>1977</v>
      </c>
      <c r="AB2506" s="73">
        <v>1505486</v>
      </c>
      <c r="AH2506" s="54" t="str">
        <f t="shared" si="109"/>
        <v>PAPacajá</v>
      </c>
      <c r="AI2506" s="73">
        <v>1505486</v>
      </c>
    </row>
    <row r="2507" spans="26:35" x14ac:dyDescent="0.25">
      <c r="Z2507" s="73" t="s">
        <v>67</v>
      </c>
      <c r="AA2507" s="73" t="s">
        <v>1995</v>
      </c>
      <c r="AB2507" s="73">
        <v>1505494</v>
      </c>
      <c r="AH2507" s="54" t="str">
        <f t="shared" si="109"/>
        <v>PAPalestina do Pará</v>
      </c>
      <c r="AI2507" s="73">
        <v>1505494</v>
      </c>
    </row>
    <row r="2508" spans="26:35" x14ac:dyDescent="0.25">
      <c r="Z2508" s="73" t="s">
        <v>67</v>
      </c>
      <c r="AA2508" s="73" t="s">
        <v>2012</v>
      </c>
      <c r="AB2508" s="73">
        <v>1505502</v>
      </c>
      <c r="AH2508" s="54" t="str">
        <f t="shared" si="109"/>
        <v>PAParagominas</v>
      </c>
      <c r="AI2508" s="73">
        <v>1505502</v>
      </c>
    </row>
    <row r="2509" spans="26:35" x14ac:dyDescent="0.25">
      <c r="Z2509" s="73" t="s">
        <v>67</v>
      </c>
      <c r="AA2509" s="73" t="s">
        <v>2030</v>
      </c>
      <c r="AB2509" s="73">
        <v>1505536</v>
      </c>
      <c r="AH2509" s="54" t="str">
        <f t="shared" si="109"/>
        <v>PAParauapebas</v>
      </c>
      <c r="AI2509" s="73">
        <v>1505536</v>
      </c>
    </row>
    <row r="2510" spans="26:35" x14ac:dyDescent="0.25">
      <c r="Z2510" s="73" t="s">
        <v>67</v>
      </c>
      <c r="AA2510" s="73" t="s">
        <v>2048</v>
      </c>
      <c r="AB2510" s="73">
        <v>1505551</v>
      </c>
      <c r="AH2510" s="54" t="str">
        <f t="shared" si="109"/>
        <v>PAPau D'Arco</v>
      </c>
      <c r="AI2510" s="73">
        <v>1505551</v>
      </c>
    </row>
    <row r="2511" spans="26:35" x14ac:dyDescent="0.25">
      <c r="Z2511" s="73" t="s">
        <v>67</v>
      </c>
      <c r="AA2511" s="73" t="s">
        <v>2066</v>
      </c>
      <c r="AB2511" s="73">
        <v>1505601</v>
      </c>
      <c r="AH2511" s="54" t="str">
        <f t="shared" si="109"/>
        <v>PAPeixe-Boi</v>
      </c>
      <c r="AI2511" s="73">
        <v>1505601</v>
      </c>
    </row>
    <row r="2512" spans="26:35" x14ac:dyDescent="0.25">
      <c r="Z2512" s="73" t="s">
        <v>67</v>
      </c>
      <c r="AA2512" s="73" t="s">
        <v>2083</v>
      </c>
      <c r="AB2512" s="73">
        <v>1505635</v>
      </c>
      <c r="AH2512" s="54" t="str">
        <f t="shared" si="109"/>
        <v>PAPiçarra</v>
      </c>
      <c r="AI2512" s="73">
        <v>1505635</v>
      </c>
    </row>
    <row r="2513" spans="26:35" x14ac:dyDescent="0.25">
      <c r="Z2513" s="73" t="s">
        <v>67</v>
      </c>
      <c r="AA2513" s="73" t="s">
        <v>2098</v>
      </c>
      <c r="AB2513" s="73">
        <v>1505650</v>
      </c>
      <c r="AH2513" s="54" t="str">
        <f t="shared" si="109"/>
        <v>PAPlacas</v>
      </c>
      <c r="AI2513" s="73">
        <v>1505650</v>
      </c>
    </row>
    <row r="2514" spans="26:35" x14ac:dyDescent="0.25">
      <c r="Z2514" s="73" t="s">
        <v>67</v>
      </c>
      <c r="AA2514" s="73" t="s">
        <v>2115</v>
      </c>
      <c r="AB2514" s="73">
        <v>1505700</v>
      </c>
      <c r="AH2514" s="54" t="str">
        <f t="shared" si="109"/>
        <v>PAPonta de Pedras</v>
      </c>
      <c r="AI2514" s="73">
        <v>1505700</v>
      </c>
    </row>
    <row r="2515" spans="26:35" x14ac:dyDescent="0.25">
      <c r="Z2515" s="73" t="s">
        <v>67</v>
      </c>
      <c r="AA2515" s="73" t="s">
        <v>2130</v>
      </c>
      <c r="AB2515" s="73">
        <v>1505809</v>
      </c>
      <c r="AH2515" s="54" t="str">
        <f t="shared" si="109"/>
        <v>PAPortel</v>
      </c>
      <c r="AI2515" s="73">
        <v>1505809</v>
      </c>
    </row>
    <row r="2516" spans="26:35" x14ac:dyDescent="0.25">
      <c r="Z2516" s="73" t="s">
        <v>67</v>
      </c>
      <c r="AA2516" s="73" t="s">
        <v>2147</v>
      </c>
      <c r="AB2516" s="73">
        <v>1505908</v>
      </c>
      <c r="AH2516" s="54" t="str">
        <f t="shared" si="109"/>
        <v>PAPorto de Moz</v>
      </c>
      <c r="AI2516" s="73">
        <v>1505908</v>
      </c>
    </row>
    <row r="2517" spans="26:35" x14ac:dyDescent="0.25">
      <c r="Z2517" s="73" t="s">
        <v>67</v>
      </c>
      <c r="AA2517" s="73" t="s">
        <v>2163</v>
      </c>
      <c r="AB2517" s="73">
        <v>1506005</v>
      </c>
      <c r="AH2517" s="54" t="str">
        <f t="shared" si="109"/>
        <v>PAPrainha</v>
      </c>
      <c r="AI2517" s="73">
        <v>1506005</v>
      </c>
    </row>
    <row r="2518" spans="26:35" x14ac:dyDescent="0.25">
      <c r="Z2518" s="73" t="s">
        <v>67</v>
      </c>
      <c r="AA2518" s="73" t="s">
        <v>2180</v>
      </c>
      <c r="AB2518" s="73">
        <v>1506104</v>
      </c>
      <c r="AH2518" s="54" t="str">
        <f t="shared" si="109"/>
        <v>PAPrimavera</v>
      </c>
      <c r="AI2518" s="73">
        <v>1506104</v>
      </c>
    </row>
    <row r="2519" spans="26:35" x14ac:dyDescent="0.25">
      <c r="Z2519" s="73" t="s">
        <v>67</v>
      </c>
      <c r="AA2519" s="73" t="s">
        <v>2197</v>
      </c>
      <c r="AB2519" s="73">
        <v>1506112</v>
      </c>
      <c r="AH2519" s="54" t="str">
        <f t="shared" si="109"/>
        <v>PAQuatipuru</v>
      </c>
      <c r="AI2519" s="73">
        <v>1506112</v>
      </c>
    </row>
    <row r="2520" spans="26:35" x14ac:dyDescent="0.25">
      <c r="Z2520" s="73" t="s">
        <v>67</v>
      </c>
      <c r="AA2520" s="73" t="s">
        <v>2212</v>
      </c>
      <c r="AB2520" s="73">
        <v>1506138</v>
      </c>
      <c r="AH2520" s="54" t="str">
        <f t="shared" si="109"/>
        <v>PARedenção</v>
      </c>
      <c r="AI2520" s="73">
        <v>1506138</v>
      </c>
    </row>
    <row r="2521" spans="26:35" x14ac:dyDescent="0.25">
      <c r="Z2521" s="73" t="s">
        <v>67</v>
      </c>
      <c r="AA2521" s="73" t="s">
        <v>2228</v>
      </c>
      <c r="AB2521" s="73">
        <v>1506161</v>
      </c>
      <c r="AH2521" s="54" t="str">
        <f t="shared" si="109"/>
        <v>PARio Maria</v>
      </c>
      <c r="AI2521" s="73">
        <v>1506161</v>
      </c>
    </row>
    <row r="2522" spans="26:35" x14ac:dyDescent="0.25">
      <c r="Z2522" s="73" t="s">
        <v>67</v>
      </c>
      <c r="AA2522" s="73" t="s">
        <v>2244</v>
      </c>
      <c r="AB2522" s="73">
        <v>1506187</v>
      </c>
      <c r="AH2522" s="54" t="str">
        <f t="shared" si="109"/>
        <v>PARondon do Pará</v>
      </c>
      <c r="AI2522" s="73">
        <v>1506187</v>
      </c>
    </row>
    <row r="2523" spans="26:35" x14ac:dyDescent="0.25">
      <c r="Z2523" s="73" t="s">
        <v>67</v>
      </c>
      <c r="AA2523" s="73" t="s">
        <v>2258</v>
      </c>
      <c r="AB2523" s="73">
        <v>1506195</v>
      </c>
      <c r="AH2523" s="54" t="str">
        <f t="shared" si="109"/>
        <v>PARurópolis</v>
      </c>
      <c r="AI2523" s="73">
        <v>1506195</v>
      </c>
    </row>
    <row r="2524" spans="26:35" x14ac:dyDescent="0.25">
      <c r="Z2524" s="73" t="s">
        <v>67</v>
      </c>
      <c r="AA2524" s="73" t="s">
        <v>2273</v>
      </c>
      <c r="AB2524" s="73">
        <v>1506203</v>
      </c>
      <c r="AH2524" s="54" t="str">
        <f t="shared" si="109"/>
        <v>PASalinópolis</v>
      </c>
      <c r="AI2524" s="73">
        <v>1506203</v>
      </c>
    </row>
    <row r="2525" spans="26:35" x14ac:dyDescent="0.25">
      <c r="Z2525" s="73" t="s">
        <v>67</v>
      </c>
      <c r="AA2525" s="73" t="s">
        <v>2289</v>
      </c>
      <c r="AB2525" s="73">
        <v>1506302</v>
      </c>
      <c r="AH2525" s="54" t="str">
        <f t="shared" si="109"/>
        <v>PASalvaterra</v>
      </c>
      <c r="AI2525" s="73">
        <v>1506302</v>
      </c>
    </row>
    <row r="2526" spans="26:35" x14ac:dyDescent="0.25">
      <c r="Z2526" s="73" t="s">
        <v>67</v>
      </c>
      <c r="AA2526" s="73" t="s">
        <v>2305</v>
      </c>
      <c r="AB2526" s="73">
        <v>1506351</v>
      </c>
      <c r="AH2526" s="54" t="str">
        <f t="shared" si="109"/>
        <v>PASanta Bárbara do Pará</v>
      </c>
      <c r="AI2526" s="73">
        <v>1506351</v>
      </c>
    </row>
    <row r="2527" spans="26:35" x14ac:dyDescent="0.25">
      <c r="Z2527" s="73" t="s">
        <v>67</v>
      </c>
      <c r="AA2527" s="73" t="s">
        <v>2318</v>
      </c>
      <c r="AB2527" s="73">
        <v>1506401</v>
      </c>
      <c r="AH2527" s="54" t="str">
        <f t="shared" si="109"/>
        <v>PASanta Cruz do Arari</v>
      </c>
      <c r="AI2527" s="73">
        <v>1506401</v>
      </c>
    </row>
    <row r="2528" spans="26:35" x14ac:dyDescent="0.25">
      <c r="Z2528" s="73" t="s">
        <v>67</v>
      </c>
      <c r="AA2528" s="73" t="s">
        <v>2334</v>
      </c>
      <c r="AB2528" s="73">
        <v>1506500</v>
      </c>
      <c r="AH2528" s="54" t="str">
        <f t="shared" si="109"/>
        <v>PASanta Isabel do Pará</v>
      </c>
      <c r="AI2528" s="73">
        <v>1506500</v>
      </c>
    </row>
    <row r="2529" spans="26:35" x14ac:dyDescent="0.25">
      <c r="Z2529" s="73" t="s">
        <v>67</v>
      </c>
      <c r="AA2529" s="73" t="s">
        <v>2350</v>
      </c>
      <c r="AB2529" s="73">
        <v>1506559</v>
      </c>
      <c r="AH2529" s="54" t="str">
        <f t="shared" si="109"/>
        <v>PASanta Luzia do Pará</v>
      </c>
      <c r="AI2529" s="73">
        <v>1506559</v>
      </c>
    </row>
    <row r="2530" spans="26:35" x14ac:dyDescent="0.25">
      <c r="Z2530" s="73" t="s">
        <v>67</v>
      </c>
      <c r="AA2530" s="73" t="s">
        <v>2366</v>
      </c>
      <c r="AB2530" s="73">
        <v>1506583</v>
      </c>
      <c r="AH2530" s="54" t="str">
        <f t="shared" si="109"/>
        <v>PASanta Maria das Barreiras</v>
      </c>
      <c r="AI2530" s="73">
        <v>1506583</v>
      </c>
    </row>
    <row r="2531" spans="26:35" x14ac:dyDescent="0.25">
      <c r="Z2531" s="73" t="s">
        <v>67</v>
      </c>
      <c r="AA2531" s="73" t="s">
        <v>2380</v>
      </c>
      <c r="AB2531" s="73">
        <v>1506609</v>
      </c>
      <c r="AH2531" s="54" t="str">
        <f t="shared" si="109"/>
        <v>PASanta Maria do Pará</v>
      </c>
      <c r="AI2531" s="73">
        <v>1506609</v>
      </c>
    </row>
    <row r="2532" spans="26:35" x14ac:dyDescent="0.25">
      <c r="Z2532" s="73" t="s">
        <v>67</v>
      </c>
      <c r="AA2532" s="73" t="s">
        <v>2395</v>
      </c>
      <c r="AB2532" s="73">
        <v>1506708</v>
      </c>
      <c r="AH2532" s="54" t="str">
        <f t="shared" si="109"/>
        <v>PASantana do Araguaia</v>
      </c>
      <c r="AI2532" s="73">
        <v>1506708</v>
      </c>
    </row>
    <row r="2533" spans="26:35" x14ac:dyDescent="0.25">
      <c r="Z2533" s="73" t="s">
        <v>67</v>
      </c>
      <c r="AA2533" s="73" t="s">
        <v>2411</v>
      </c>
      <c r="AB2533" s="73">
        <v>1506807</v>
      </c>
      <c r="AH2533" s="54" t="str">
        <f t="shared" si="109"/>
        <v>PASantarém</v>
      </c>
      <c r="AI2533" s="73">
        <v>1506807</v>
      </c>
    </row>
    <row r="2534" spans="26:35" x14ac:dyDescent="0.25">
      <c r="Z2534" s="73" t="s">
        <v>67</v>
      </c>
      <c r="AA2534" s="73" t="s">
        <v>2427</v>
      </c>
      <c r="AB2534" s="73">
        <v>1506906</v>
      </c>
      <c r="AH2534" s="54" t="str">
        <f t="shared" si="109"/>
        <v>PASantarém Novo</v>
      </c>
      <c r="AI2534" s="73">
        <v>1506906</v>
      </c>
    </row>
    <row r="2535" spans="26:35" x14ac:dyDescent="0.25">
      <c r="Z2535" s="73" t="s">
        <v>67</v>
      </c>
      <c r="AA2535" s="73" t="s">
        <v>2443</v>
      </c>
      <c r="AB2535" s="73">
        <v>1507003</v>
      </c>
      <c r="AH2535" s="54" t="str">
        <f t="shared" si="109"/>
        <v>PASanto Antônio do Tauá</v>
      </c>
      <c r="AI2535" s="73">
        <v>1507003</v>
      </c>
    </row>
    <row r="2536" spans="26:35" x14ac:dyDescent="0.25">
      <c r="Z2536" s="73" t="s">
        <v>67</v>
      </c>
      <c r="AA2536" s="73" t="s">
        <v>2459</v>
      </c>
      <c r="AB2536" s="73">
        <v>1507102</v>
      </c>
      <c r="AH2536" s="54" t="str">
        <f t="shared" si="109"/>
        <v>PASão Caetano de Odivelas</v>
      </c>
      <c r="AI2536" s="73">
        <v>1507102</v>
      </c>
    </row>
    <row r="2537" spans="26:35" x14ac:dyDescent="0.25">
      <c r="Z2537" s="73" t="s">
        <v>67</v>
      </c>
      <c r="AA2537" s="73" t="s">
        <v>2472</v>
      </c>
      <c r="AB2537" s="73">
        <v>1507151</v>
      </c>
      <c r="AH2537" s="54" t="str">
        <f t="shared" si="109"/>
        <v>PASão Domingos do Araguaia</v>
      </c>
      <c r="AI2537" s="73">
        <v>1507151</v>
      </c>
    </row>
    <row r="2538" spans="26:35" x14ac:dyDescent="0.25">
      <c r="Z2538" s="73" t="s">
        <v>67</v>
      </c>
      <c r="AA2538" s="73" t="s">
        <v>2488</v>
      </c>
      <c r="AB2538" s="73">
        <v>1507201</v>
      </c>
      <c r="AH2538" s="54" t="str">
        <f t="shared" si="109"/>
        <v>PASão Domingos do Capim</v>
      </c>
      <c r="AI2538" s="73">
        <v>1507201</v>
      </c>
    </row>
    <row r="2539" spans="26:35" x14ac:dyDescent="0.25">
      <c r="Z2539" s="73" t="s">
        <v>67</v>
      </c>
      <c r="AA2539" s="73" t="s">
        <v>2503</v>
      </c>
      <c r="AB2539" s="73">
        <v>1507300</v>
      </c>
      <c r="AH2539" s="54" t="str">
        <f t="shared" si="109"/>
        <v>PASão Félix do Xingu</v>
      </c>
      <c r="AI2539" s="73">
        <v>1507300</v>
      </c>
    </row>
    <row r="2540" spans="26:35" x14ac:dyDescent="0.25">
      <c r="Z2540" s="73" t="s">
        <v>67</v>
      </c>
      <c r="AA2540" s="73" t="s">
        <v>2518</v>
      </c>
      <c r="AB2540" s="73">
        <v>1507409</v>
      </c>
      <c r="AH2540" s="54" t="str">
        <f t="shared" si="109"/>
        <v>PASão Francisco do Pará</v>
      </c>
      <c r="AI2540" s="73">
        <v>1507409</v>
      </c>
    </row>
    <row r="2541" spans="26:35" x14ac:dyDescent="0.25">
      <c r="Z2541" s="73" t="s">
        <v>67</v>
      </c>
      <c r="AA2541" s="73" t="s">
        <v>2533</v>
      </c>
      <c r="AB2541" s="73">
        <v>1507458</v>
      </c>
      <c r="AH2541" s="54" t="str">
        <f t="shared" si="109"/>
        <v>PASão Geraldo do Araguaia</v>
      </c>
      <c r="AI2541" s="73">
        <v>1507458</v>
      </c>
    </row>
    <row r="2542" spans="26:35" x14ac:dyDescent="0.25">
      <c r="Z2542" s="73" t="s">
        <v>67</v>
      </c>
      <c r="AA2542" s="73" t="s">
        <v>2549</v>
      </c>
      <c r="AB2542" s="73">
        <v>1507466</v>
      </c>
      <c r="AH2542" s="54" t="str">
        <f t="shared" si="109"/>
        <v>PASão João da Ponta</v>
      </c>
      <c r="AI2542" s="73">
        <v>1507466</v>
      </c>
    </row>
    <row r="2543" spans="26:35" x14ac:dyDescent="0.25">
      <c r="Z2543" s="73" t="s">
        <v>67</v>
      </c>
      <c r="AA2543" s="73" t="s">
        <v>2564</v>
      </c>
      <c r="AB2543" s="73">
        <v>1507474</v>
      </c>
      <c r="AH2543" s="54" t="str">
        <f t="shared" si="109"/>
        <v>PASão João de Pirabas</v>
      </c>
      <c r="AI2543" s="73">
        <v>1507474</v>
      </c>
    </row>
    <row r="2544" spans="26:35" x14ac:dyDescent="0.25">
      <c r="Z2544" s="73" t="s">
        <v>67</v>
      </c>
      <c r="AA2544" s="73" t="s">
        <v>2579</v>
      </c>
      <c r="AB2544" s="73">
        <v>1507508</v>
      </c>
      <c r="AH2544" s="54" t="str">
        <f t="shared" si="109"/>
        <v>PASão João do Araguaia</v>
      </c>
      <c r="AI2544" s="73">
        <v>1507508</v>
      </c>
    </row>
    <row r="2545" spans="26:35" x14ac:dyDescent="0.25">
      <c r="Z2545" s="73" t="s">
        <v>67</v>
      </c>
      <c r="AA2545" s="73" t="s">
        <v>2594</v>
      </c>
      <c r="AB2545" s="73">
        <v>1507607</v>
      </c>
      <c r="AH2545" s="54" t="str">
        <f t="shared" si="109"/>
        <v>PASão Miguel do Guamá</v>
      </c>
      <c r="AI2545" s="73">
        <v>1507607</v>
      </c>
    </row>
    <row r="2546" spans="26:35" x14ac:dyDescent="0.25">
      <c r="Z2546" s="73" t="s">
        <v>67</v>
      </c>
      <c r="AA2546" s="73" t="s">
        <v>2610</v>
      </c>
      <c r="AB2546" s="73">
        <v>1507706</v>
      </c>
      <c r="AH2546" s="54" t="str">
        <f t="shared" si="109"/>
        <v>PASão Sebastião da Boa Vista</v>
      </c>
      <c r="AI2546" s="73">
        <v>1507706</v>
      </c>
    </row>
    <row r="2547" spans="26:35" x14ac:dyDescent="0.25">
      <c r="Z2547" s="73" t="s">
        <v>67</v>
      </c>
      <c r="AA2547" s="73" t="s">
        <v>1863</v>
      </c>
      <c r="AB2547" s="73">
        <v>1507755</v>
      </c>
      <c r="AH2547" s="54" t="str">
        <f t="shared" si="109"/>
        <v>PASapucaia</v>
      </c>
      <c r="AI2547" s="73">
        <v>1507755</v>
      </c>
    </row>
    <row r="2548" spans="26:35" x14ac:dyDescent="0.25">
      <c r="Z2548" s="73" t="s">
        <v>67</v>
      </c>
      <c r="AA2548" s="73" t="s">
        <v>2637</v>
      </c>
      <c r="AB2548" s="73">
        <v>1507805</v>
      </c>
      <c r="AH2548" s="54" t="str">
        <f t="shared" si="109"/>
        <v>PASenador José Porfírio</v>
      </c>
      <c r="AI2548" s="73">
        <v>1507805</v>
      </c>
    </row>
    <row r="2549" spans="26:35" x14ac:dyDescent="0.25">
      <c r="Z2549" s="73" t="s">
        <v>67</v>
      </c>
      <c r="AA2549" s="73" t="s">
        <v>2651</v>
      </c>
      <c r="AB2549" s="73">
        <v>1507904</v>
      </c>
      <c r="AH2549" s="54" t="str">
        <f t="shared" si="109"/>
        <v>PASoure</v>
      </c>
      <c r="AI2549" s="73">
        <v>1507904</v>
      </c>
    </row>
    <row r="2550" spans="26:35" x14ac:dyDescent="0.25">
      <c r="Z2550" s="73" t="s">
        <v>67</v>
      </c>
      <c r="AA2550" s="73" t="s">
        <v>2664</v>
      </c>
      <c r="AB2550" s="73">
        <v>1507953</v>
      </c>
      <c r="AH2550" s="54" t="str">
        <f t="shared" si="109"/>
        <v>PATailândia</v>
      </c>
      <c r="AI2550" s="73">
        <v>1507953</v>
      </c>
    </row>
    <row r="2551" spans="26:35" x14ac:dyDescent="0.25">
      <c r="Z2551" s="73" t="s">
        <v>67</v>
      </c>
      <c r="AA2551" s="73" t="s">
        <v>2678</v>
      </c>
      <c r="AB2551" s="73">
        <v>1507961</v>
      </c>
      <c r="AH2551" s="54" t="str">
        <f t="shared" si="109"/>
        <v>PATerra Alta</v>
      </c>
      <c r="AI2551" s="73">
        <v>1507961</v>
      </c>
    </row>
    <row r="2552" spans="26:35" x14ac:dyDescent="0.25">
      <c r="Z2552" s="73" t="s">
        <v>67</v>
      </c>
      <c r="AA2552" s="73" t="s">
        <v>2694</v>
      </c>
      <c r="AB2552" s="73">
        <v>1507979</v>
      </c>
      <c r="AH2552" s="54" t="str">
        <f t="shared" si="109"/>
        <v>PATerra Santa</v>
      </c>
      <c r="AI2552" s="73">
        <v>1507979</v>
      </c>
    </row>
    <row r="2553" spans="26:35" x14ac:dyDescent="0.25">
      <c r="Z2553" s="73" t="s">
        <v>67</v>
      </c>
      <c r="AA2553" s="73" t="s">
        <v>2710</v>
      </c>
      <c r="AB2553" s="73">
        <v>1508001</v>
      </c>
      <c r="AH2553" s="54" t="str">
        <f t="shared" si="109"/>
        <v>PATomé-Açu</v>
      </c>
      <c r="AI2553" s="73">
        <v>1508001</v>
      </c>
    </row>
    <row r="2554" spans="26:35" x14ac:dyDescent="0.25">
      <c r="Z2554" s="73" t="s">
        <v>67</v>
      </c>
      <c r="AA2554" s="73" t="s">
        <v>2725</v>
      </c>
      <c r="AB2554" s="73">
        <v>1508035</v>
      </c>
      <c r="AH2554" s="54" t="str">
        <f t="shared" si="109"/>
        <v>PATracuateua</v>
      </c>
      <c r="AI2554" s="73">
        <v>1508035</v>
      </c>
    </row>
    <row r="2555" spans="26:35" x14ac:dyDescent="0.25">
      <c r="Z2555" s="73" t="s">
        <v>67</v>
      </c>
      <c r="AA2555" s="73" t="s">
        <v>2741</v>
      </c>
      <c r="AB2555" s="73">
        <v>1508050</v>
      </c>
      <c r="AH2555" s="54" t="str">
        <f t="shared" si="109"/>
        <v>PATrairão</v>
      </c>
      <c r="AI2555" s="73">
        <v>1508050</v>
      </c>
    </row>
    <row r="2556" spans="26:35" x14ac:dyDescent="0.25">
      <c r="Z2556" s="73" t="s">
        <v>67</v>
      </c>
      <c r="AA2556" s="73" t="s">
        <v>2756</v>
      </c>
      <c r="AB2556" s="73">
        <v>1508084</v>
      </c>
      <c r="AH2556" s="54" t="str">
        <f t="shared" si="109"/>
        <v>PATucumã</v>
      </c>
      <c r="AI2556" s="73">
        <v>1508084</v>
      </c>
    </row>
    <row r="2557" spans="26:35" x14ac:dyDescent="0.25">
      <c r="Z2557" s="73" t="s">
        <v>67</v>
      </c>
      <c r="AA2557" s="73" t="s">
        <v>2771</v>
      </c>
      <c r="AB2557" s="73">
        <v>1508100</v>
      </c>
      <c r="AH2557" s="54" t="str">
        <f t="shared" si="109"/>
        <v>PATucuruí</v>
      </c>
      <c r="AI2557" s="73">
        <v>1508100</v>
      </c>
    </row>
    <row r="2558" spans="26:35" x14ac:dyDescent="0.25">
      <c r="Z2558" s="73" t="s">
        <v>67</v>
      </c>
      <c r="AA2558" s="73" t="s">
        <v>2787</v>
      </c>
      <c r="AB2558" s="73">
        <v>1508126</v>
      </c>
      <c r="AH2558" s="54" t="str">
        <f t="shared" si="109"/>
        <v>PAUlianópolis</v>
      </c>
      <c r="AI2558" s="73">
        <v>1508126</v>
      </c>
    </row>
    <row r="2559" spans="26:35" x14ac:dyDescent="0.25">
      <c r="Z2559" s="73" t="s">
        <v>67</v>
      </c>
      <c r="AA2559" s="73" t="s">
        <v>2802</v>
      </c>
      <c r="AB2559" s="73">
        <v>1508159</v>
      </c>
      <c r="AH2559" s="54" t="str">
        <f t="shared" si="109"/>
        <v>PAUruará</v>
      </c>
      <c r="AI2559" s="73">
        <v>1508159</v>
      </c>
    </row>
    <row r="2560" spans="26:35" x14ac:dyDescent="0.25">
      <c r="Z2560" s="73" t="s">
        <v>67</v>
      </c>
      <c r="AA2560" s="73" t="s">
        <v>2817</v>
      </c>
      <c r="AB2560" s="73">
        <v>1508209</v>
      </c>
      <c r="AH2560" s="54" t="str">
        <f t="shared" si="109"/>
        <v>PAVigia</v>
      </c>
      <c r="AI2560" s="73">
        <v>1508209</v>
      </c>
    </row>
    <row r="2561" spans="26:35" x14ac:dyDescent="0.25">
      <c r="Z2561" s="73" t="s">
        <v>67</v>
      </c>
      <c r="AA2561" s="73" t="s">
        <v>2831</v>
      </c>
      <c r="AB2561" s="73">
        <v>1508308</v>
      </c>
      <c r="AH2561" s="54" t="str">
        <f t="shared" si="109"/>
        <v>PAViseu</v>
      </c>
      <c r="AI2561" s="73">
        <v>1508308</v>
      </c>
    </row>
    <row r="2562" spans="26:35" x14ac:dyDescent="0.25">
      <c r="Z2562" s="73" t="s">
        <v>67</v>
      </c>
      <c r="AA2562" s="73" t="s">
        <v>2843</v>
      </c>
      <c r="AB2562" s="73">
        <v>1508357</v>
      </c>
      <c r="AH2562" s="54" t="str">
        <f t="shared" si="109"/>
        <v>PAVitória do Xingu</v>
      </c>
      <c r="AI2562" s="73">
        <v>1508357</v>
      </c>
    </row>
    <row r="2563" spans="26:35" x14ac:dyDescent="0.25">
      <c r="Z2563" s="73" t="s">
        <v>67</v>
      </c>
      <c r="AA2563" s="73" t="s">
        <v>2856</v>
      </c>
      <c r="AB2563" s="73">
        <v>1508407</v>
      </c>
      <c r="AH2563" s="54" t="str">
        <f t="shared" ref="AH2563:AH2626" si="110">CONCATENATE(Z2563,AA2563)</f>
        <v>PAXinguara</v>
      </c>
      <c r="AI2563" s="73">
        <v>1508407</v>
      </c>
    </row>
    <row r="2564" spans="26:35" x14ac:dyDescent="0.25">
      <c r="Z2564" s="73" t="s">
        <v>68</v>
      </c>
      <c r="AA2564" s="73" t="s">
        <v>92</v>
      </c>
      <c r="AB2564" s="73">
        <v>2500106</v>
      </c>
      <c r="AH2564" s="54" t="str">
        <f t="shared" si="110"/>
        <v>PBÁgua Branca</v>
      </c>
      <c r="AI2564" s="73">
        <v>2500106</v>
      </c>
    </row>
    <row r="2565" spans="26:35" x14ac:dyDescent="0.25">
      <c r="Z2565" s="73" t="s">
        <v>68</v>
      </c>
      <c r="AA2565" s="73" t="s">
        <v>130</v>
      </c>
      <c r="AB2565" s="73">
        <v>2500205</v>
      </c>
      <c r="AH2565" s="54" t="str">
        <f t="shared" si="110"/>
        <v>PBAguiar</v>
      </c>
      <c r="AI2565" s="73">
        <v>2500205</v>
      </c>
    </row>
    <row r="2566" spans="26:35" x14ac:dyDescent="0.25">
      <c r="Z2566" s="73" t="s">
        <v>68</v>
      </c>
      <c r="AA2566" s="73" t="s">
        <v>156</v>
      </c>
      <c r="AB2566" s="73">
        <v>2500304</v>
      </c>
      <c r="AH2566" s="54" t="str">
        <f t="shared" si="110"/>
        <v>PBAlagoa Grande</v>
      </c>
      <c r="AI2566" s="73">
        <v>2500304</v>
      </c>
    </row>
    <row r="2567" spans="26:35" x14ac:dyDescent="0.25">
      <c r="Z2567" s="73" t="s">
        <v>68</v>
      </c>
      <c r="AA2567" s="73" t="s">
        <v>181</v>
      </c>
      <c r="AB2567" s="73">
        <v>2500403</v>
      </c>
      <c r="AH2567" s="54" t="str">
        <f t="shared" si="110"/>
        <v>PBAlagoa Nova</v>
      </c>
      <c r="AI2567" s="73">
        <v>2500403</v>
      </c>
    </row>
    <row r="2568" spans="26:35" x14ac:dyDescent="0.25">
      <c r="Z2568" s="73" t="s">
        <v>68</v>
      </c>
      <c r="AA2568" s="73" t="s">
        <v>207</v>
      </c>
      <c r="AB2568" s="73">
        <v>2500502</v>
      </c>
      <c r="AH2568" s="54" t="str">
        <f t="shared" si="110"/>
        <v>PBAlagoinha</v>
      </c>
      <c r="AI2568" s="73">
        <v>2500502</v>
      </c>
    </row>
    <row r="2569" spans="26:35" x14ac:dyDescent="0.25">
      <c r="Z2569" s="73" t="s">
        <v>68</v>
      </c>
      <c r="AA2569" s="73" t="s">
        <v>232</v>
      </c>
      <c r="AB2569" s="73">
        <v>2500536</v>
      </c>
      <c r="AH2569" s="54" t="str">
        <f t="shared" si="110"/>
        <v>PBAlcantil</v>
      </c>
      <c r="AI2569" s="73">
        <v>2500536</v>
      </c>
    </row>
    <row r="2570" spans="26:35" x14ac:dyDescent="0.25">
      <c r="Z2570" s="73" t="s">
        <v>68</v>
      </c>
      <c r="AA2570" s="73" t="s">
        <v>257</v>
      </c>
      <c r="AB2570" s="73">
        <v>2500577</v>
      </c>
      <c r="AH2570" s="54" t="str">
        <f t="shared" si="110"/>
        <v>PBAlgodão de Jandaíra</v>
      </c>
      <c r="AI2570" s="73">
        <v>2500577</v>
      </c>
    </row>
    <row r="2571" spans="26:35" x14ac:dyDescent="0.25">
      <c r="Z2571" s="73" t="s">
        <v>68</v>
      </c>
      <c r="AA2571" s="73" t="s">
        <v>282</v>
      </c>
      <c r="AB2571" s="73">
        <v>2500601</v>
      </c>
      <c r="AH2571" s="54" t="str">
        <f t="shared" si="110"/>
        <v>PBAlhandra</v>
      </c>
      <c r="AI2571" s="73">
        <v>2500601</v>
      </c>
    </row>
    <row r="2572" spans="26:35" x14ac:dyDescent="0.25">
      <c r="Z2572" s="73" t="s">
        <v>68</v>
      </c>
      <c r="AA2572" s="73" t="s">
        <v>308</v>
      </c>
      <c r="AB2572" s="73">
        <v>2500734</v>
      </c>
      <c r="AH2572" s="54" t="str">
        <f t="shared" si="110"/>
        <v>PBAmparo</v>
      </c>
      <c r="AI2572" s="73">
        <v>2500734</v>
      </c>
    </row>
    <row r="2573" spans="26:35" x14ac:dyDescent="0.25">
      <c r="Z2573" s="73" t="s">
        <v>68</v>
      </c>
      <c r="AA2573" s="73" t="s">
        <v>334</v>
      </c>
      <c r="AB2573" s="73">
        <v>2500775</v>
      </c>
      <c r="AH2573" s="54" t="str">
        <f t="shared" si="110"/>
        <v>PBAparecida</v>
      </c>
      <c r="AI2573" s="73">
        <v>2500775</v>
      </c>
    </row>
    <row r="2574" spans="26:35" x14ac:dyDescent="0.25">
      <c r="Z2574" s="73" t="s">
        <v>68</v>
      </c>
      <c r="AA2574" s="73" t="s">
        <v>359</v>
      </c>
      <c r="AB2574" s="73">
        <v>2500809</v>
      </c>
      <c r="AH2574" s="54" t="str">
        <f t="shared" si="110"/>
        <v>PBAraçagi</v>
      </c>
      <c r="AI2574" s="73">
        <v>2500809</v>
      </c>
    </row>
    <row r="2575" spans="26:35" x14ac:dyDescent="0.25">
      <c r="Z2575" s="73" t="s">
        <v>68</v>
      </c>
      <c r="AA2575" s="73" t="s">
        <v>383</v>
      </c>
      <c r="AB2575" s="73">
        <v>2500908</v>
      </c>
      <c r="AH2575" s="54" t="str">
        <f t="shared" si="110"/>
        <v>PBArara</v>
      </c>
      <c r="AI2575" s="73">
        <v>2500908</v>
      </c>
    </row>
    <row r="2576" spans="26:35" x14ac:dyDescent="0.25">
      <c r="Z2576" s="73" t="s">
        <v>68</v>
      </c>
      <c r="AA2576" s="73" t="s">
        <v>408</v>
      </c>
      <c r="AB2576" s="73">
        <v>2501005</v>
      </c>
      <c r="AH2576" s="54" t="str">
        <f t="shared" si="110"/>
        <v>PBAraruna</v>
      </c>
      <c r="AI2576" s="73">
        <v>2501005</v>
      </c>
    </row>
    <row r="2577" spans="26:35" x14ac:dyDescent="0.25">
      <c r="Z2577" s="73" t="s">
        <v>68</v>
      </c>
      <c r="AA2577" s="73" t="s">
        <v>433</v>
      </c>
      <c r="AB2577" s="73">
        <v>2501104</v>
      </c>
      <c r="AH2577" s="54" t="str">
        <f t="shared" si="110"/>
        <v>PBAreia</v>
      </c>
      <c r="AI2577" s="73">
        <v>2501104</v>
      </c>
    </row>
    <row r="2578" spans="26:35" x14ac:dyDescent="0.25">
      <c r="Z2578" s="73" t="s">
        <v>68</v>
      </c>
      <c r="AA2578" s="73" t="s">
        <v>458</v>
      </c>
      <c r="AB2578" s="73">
        <v>2501153</v>
      </c>
      <c r="AH2578" s="54" t="str">
        <f t="shared" si="110"/>
        <v>PBAreia de Baraúnas</v>
      </c>
      <c r="AI2578" s="73">
        <v>2501153</v>
      </c>
    </row>
    <row r="2579" spans="26:35" x14ac:dyDescent="0.25">
      <c r="Z2579" s="73" t="s">
        <v>68</v>
      </c>
      <c r="AA2579" s="73" t="s">
        <v>484</v>
      </c>
      <c r="AB2579" s="73">
        <v>2501203</v>
      </c>
      <c r="AH2579" s="54" t="str">
        <f t="shared" si="110"/>
        <v>PBAreial</v>
      </c>
      <c r="AI2579" s="73">
        <v>2501203</v>
      </c>
    </row>
    <row r="2580" spans="26:35" x14ac:dyDescent="0.25">
      <c r="Z2580" s="73" t="s">
        <v>68</v>
      </c>
      <c r="AA2580" s="73" t="s">
        <v>508</v>
      </c>
      <c r="AB2580" s="73">
        <v>2501302</v>
      </c>
      <c r="AH2580" s="54" t="str">
        <f t="shared" si="110"/>
        <v>PBAroeiras</v>
      </c>
      <c r="AI2580" s="73">
        <v>2501302</v>
      </c>
    </row>
    <row r="2581" spans="26:35" x14ac:dyDescent="0.25">
      <c r="Z2581" s="73" t="s">
        <v>68</v>
      </c>
      <c r="AA2581" s="73" t="s">
        <v>531</v>
      </c>
      <c r="AB2581" s="73">
        <v>2501351</v>
      </c>
      <c r="AH2581" s="54" t="str">
        <f t="shared" si="110"/>
        <v>PBAssunção</v>
      </c>
      <c r="AI2581" s="73">
        <v>2501351</v>
      </c>
    </row>
    <row r="2582" spans="26:35" x14ac:dyDescent="0.25">
      <c r="Z2582" s="73" t="s">
        <v>68</v>
      </c>
      <c r="AA2582" s="73" t="s">
        <v>554</v>
      </c>
      <c r="AB2582" s="73">
        <v>2501401</v>
      </c>
      <c r="AH2582" s="54" t="str">
        <f t="shared" si="110"/>
        <v>PBBaía da Traição</v>
      </c>
      <c r="AI2582" s="73">
        <v>2501401</v>
      </c>
    </row>
    <row r="2583" spans="26:35" x14ac:dyDescent="0.25">
      <c r="Z2583" s="73" t="s">
        <v>68</v>
      </c>
      <c r="AA2583" s="73" t="s">
        <v>577</v>
      </c>
      <c r="AB2583" s="73">
        <v>2501500</v>
      </c>
      <c r="AH2583" s="54" t="str">
        <f t="shared" si="110"/>
        <v>PBBananeiras</v>
      </c>
      <c r="AI2583" s="73">
        <v>2501500</v>
      </c>
    </row>
    <row r="2584" spans="26:35" x14ac:dyDescent="0.25">
      <c r="Z2584" s="73" t="s">
        <v>68</v>
      </c>
      <c r="AA2584" s="73" t="s">
        <v>463</v>
      </c>
      <c r="AB2584" s="73">
        <v>2501534</v>
      </c>
      <c r="AH2584" s="54" t="str">
        <f t="shared" si="110"/>
        <v>PBBaraúna</v>
      </c>
      <c r="AI2584" s="73">
        <v>2501534</v>
      </c>
    </row>
    <row r="2585" spans="26:35" x14ac:dyDescent="0.25">
      <c r="Z2585" s="73" t="s">
        <v>68</v>
      </c>
      <c r="AA2585" s="73" t="s">
        <v>624</v>
      </c>
      <c r="AB2585" s="73">
        <v>2501609</v>
      </c>
      <c r="AH2585" s="54" t="str">
        <f t="shared" si="110"/>
        <v>PBBarra de Santa Rosa</v>
      </c>
      <c r="AI2585" s="73">
        <v>2501609</v>
      </c>
    </row>
    <row r="2586" spans="26:35" x14ac:dyDescent="0.25">
      <c r="Z2586" s="73" t="s">
        <v>68</v>
      </c>
      <c r="AA2586" s="73" t="s">
        <v>644</v>
      </c>
      <c r="AB2586" s="73">
        <v>2501575</v>
      </c>
      <c r="AH2586" s="54" t="str">
        <f t="shared" si="110"/>
        <v>PBBarra de Santana</v>
      </c>
      <c r="AI2586" s="73">
        <v>2501575</v>
      </c>
    </row>
    <row r="2587" spans="26:35" x14ac:dyDescent="0.25">
      <c r="Z2587" s="73" t="s">
        <v>68</v>
      </c>
      <c r="AA2587" s="73" t="s">
        <v>221</v>
      </c>
      <c r="AB2587" s="73">
        <v>2501708</v>
      </c>
      <c r="AH2587" s="54" t="str">
        <f t="shared" si="110"/>
        <v>PBBarra de São Miguel</v>
      </c>
      <c r="AI2587" s="73">
        <v>2501708</v>
      </c>
    </row>
    <row r="2588" spans="26:35" x14ac:dyDescent="0.25">
      <c r="Z2588" s="73" t="s">
        <v>68</v>
      </c>
      <c r="AA2588" s="73" t="s">
        <v>687</v>
      </c>
      <c r="AB2588" s="73">
        <v>2501807</v>
      </c>
      <c r="AH2588" s="54" t="str">
        <f t="shared" si="110"/>
        <v>PBBayeux</v>
      </c>
      <c r="AI2588" s="73">
        <v>2501807</v>
      </c>
    </row>
    <row r="2589" spans="26:35" x14ac:dyDescent="0.25">
      <c r="Z2589" s="73" t="s">
        <v>68</v>
      </c>
      <c r="AA2589" s="73" t="s">
        <v>270</v>
      </c>
      <c r="AB2589" s="73">
        <v>2501906</v>
      </c>
      <c r="AH2589" s="54" t="str">
        <f t="shared" si="110"/>
        <v>PBBelém</v>
      </c>
      <c r="AI2589" s="73">
        <v>2501906</v>
      </c>
    </row>
    <row r="2590" spans="26:35" x14ac:dyDescent="0.25">
      <c r="Z2590" s="73" t="s">
        <v>68</v>
      </c>
      <c r="AA2590" s="73" t="s">
        <v>729</v>
      </c>
      <c r="AB2590" s="73">
        <v>2502003</v>
      </c>
      <c r="AH2590" s="54" t="str">
        <f t="shared" si="110"/>
        <v>PBBelém do Brejo do Cruz</v>
      </c>
      <c r="AI2590" s="73">
        <v>2502003</v>
      </c>
    </row>
    <row r="2591" spans="26:35" x14ac:dyDescent="0.25">
      <c r="Z2591" s="73" t="s">
        <v>68</v>
      </c>
      <c r="AA2591" s="73" t="s">
        <v>751</v>
      </c>
      <c r="AB2591" s="73">
        <v>2502052</v>
      </c>
      <c r="AH2591" s="54" t="str">
        <f t="shared" si="110"/>
        <v>PBBernardino Batista</v>
      </c>
      <c r="AI2591" s="73">
        <v>2502052</v>
      </c>
    </row>
    <row r="2592" spans="26:35" x14ac:dyDescent="0.25">
      <c r="Z2592" s="73" t="s">
        <v>68</v>
      </c>
      <c r="AA2592" s="73" t="s">
        <v>772</v>
      </c>
      <c r="AB2592" s="73">
        <v>2502102</v>
      </c>
      <c r="AH2592" s="54" t="str">
        <f t="shared" si="110"/>
        <v>PBBoa Ventura</v>
      </c>
      <c r="AI2592" s="73">
        <v>2502102</v>
      </c>
    </row>
    <row r="2593" spans="26:35" x14ac:dyDescent="0.25">
      <c r="Z2593" s="73" t="s">
        <v>68</v>
      </c>
      <c r="AA2593" s="73" t="s">
        <v>163</v>
      </c>
      <c r="AB2593" s="73">
        <v>2502151</v>
      </c>
      <c r="AH2593" s="54" t="str">
        <f t="shared" si="110"/>
        <v>PBBoa Vista</v>
      </c>
      <c r="AI2593" s="73">
        <v>2502151</v>
      </c>
    </row>
    <row r="2594" spans="26:35" x14ac:dyDescent="0.25">
      <c r="Z2594" s="73" t="s">
        <v>68</v>
      </c>
      <c r="AA2594" s="73" t="s">
        <v>559</v>
      </c>
      <c r="AB2594" s="73">
        <v>2502201</v>
      </c>
      <c r="AH2594" s="54" t="str">
        <f t="shared" si="110"/>
        <v>PBBom Jesus</v>
      </c>
      <c r="AI2594" s="73">
        <v>2502201</v>
      </c>
    </row>
    <row r="2595" spans="26:35" x14ac:dyDescent="0.25">
      <c r="Z2595" s="73" t="s">
        <v>68</v>
      </c>
      <c r="AA2595" s="73" t="s">
        <v>836</v>
      </c>
      <c r="AB2595" s="73">
        <v>2502300</v>
      </c>
      <c r="AH2595" s="54" t="str">
        <f t="shared" si="110"/>
        <v>PBBom Sucesso</v>
      </c>
      <c r="AI2595" s="73">
        <v>2502300</v>
      </c>
    </row>
    <row r="2596" spans="26:35" x14ac:dyDescent="0.25">
      <c r="Z2596" s="73" t="s">
        <v>68</v>
      </c>
      <c r="AA2596" s="73" t="s">
        <v>859</v>
      </c>
      <c r="AB2596" s="73">
        <v>2502409</v>
      </c>
      <c r="AH2596" s="54" t="str">
        <f t="shared" si="110"/>
        <v>PBBonito de Santa Fé</v>
      </c>
      <c r="AI2596" s="73">
        <v>2502409</v>
      </c>
    </row>
    <row r="2597" spans="26:35" x14ac:dyDescent="0.25">
      <c r="Z2597" s="73" t="s">
        <v>68</v>
      </c>
      <c r="AA2597" s="73" t="s">
        <v>880</v>
      </c>
      <c r="AB2597" s="73">
        <v>2502508</v>
      </c>
      <c r="AH2597" s="54" t="str">
        <f t="shared" si="110"/>
        <v>PBBoqueirão</v>
      </c>
      <c r="AI2597" s="73">
        <v>2502508</v>
      </c>
    </row>
    <row r="2598" spans="26:35" x14ac:dyDescent="0.25">
      <c r="Z2598" s="73" t="s">
        <v>68</v>
      </c>
      <c r="AA2598" s="73" t="s">
        <v>903</v>
      </c>
      <c r="AB2598" s="73">
        <v>2502706</v>
      </c>
      <c r="AH2598" s="54" t="str">
        <f t="shared" si="110"/>
        <v>PBBorborema</v>
      </c>
      <c r="AI2598" s="73">
        <v>2502706</v>
      </c>
    </row>
    <row r="2599" spans="26:35" x14ac:dyDescent="0.25">
      <c r="Z2599" s="73" t="s">
        <v>68</v>
      </c>
      <c r="AA2599" s="73" t="s">
        <v>926</v>
      </c>
      <c r="AB2599" s="73">
        <v>2502805</v>
      </c>
      <c r="AH2599" s="54" t="str">
        <f t="shared" si="110"/>
        <v>PBBrejo do Cruz</v>
      </c>
      <c r="AI2599" s="73">
        <v>2502805</v>
      </c>
    </row>
    <row r="2600" spans="26:35" x14ac:dyDescent="0.25">
      <c r="Z2600" s="73" t="s">
        <v>68</v>
      </c>
      <c r="AA2600" s="73" t="s">
        <v>949</v>
      </c>
      <c r="AB2600" s="73">
        <v>2502904</v>
      </c>
      <c r="AH2600" s="54" t="str">
        <f t="shared" si="110"/>
        <v>PBBrejo dos Santos</v>
      </c>
      <c r="AI2600" s="73">
        <v>2502904</v>
      </c>
    </row>
    <row r="2601" spans="26:35" x14ac:dyDescent="0.25">
      <c r="Z2601" s="73" t="s">
        <v>68</v>
      </c>
      <c r="AA2601" s="73" t="s">
        <v>971</v>
      </c>
      <c r="AB2601" s="73">
        <v>2503001</v>
      </c>
      <c r="AH2601" s="54" t="str">
        <f t="shared" si="110"/>
        <v>PBCaaporã</v>
      </c>
      <c r="AI2601" s="73">
        <v>2503001</v>
      </c>
    </row>
    <row r="2602" spans="26:35" x14ac:dyDescent="0.25">
      <c r="Z2602" s="73" t="s">
        <v>68</v>
      </c>
      <c r="AA2602" s="73" t="s">
        <v>993</v>
      </c>
      <c r="AB2602" s="73">
        <v>2503100</v>
      </c>
      <c r="AH2602" s="54" t="str">
        <f t="shared" si="110"/>
        <v>PBCabaceiras</v>
      </c>
      <c r="AI2602" s="73">
        <v>2503100</v>
      </c>
    </row>
    <row r="2603" spans="26:35" x14ac:dyDescent="0.25">
      <c r="Z2603" s="73" t="s">
        <v>68</v>
      </c>
      <c r="AA2603" s="73" t="s">
        <v>1016</v>
      </c>
      <c r="AB2603" s="73">
        <v>2503209</v>
      </c>
      <c r="AH2603" s="54" t="str">
        <f t="shared" si="110"/>
        <v>PBCabedelo</v>
      </c>
      <c r="AI2603" s="73">
        <v>2503209</v>
      </c>
    </row>
    <row r="2604" spans="26:35" x14ac:dyDescent="0.25">
      <c r="Z2604" s="73" t="s">
        <v>68</v>
      </c>
      <c r="AA2604" s="73" t="s">
        <v>1038</v>
      </c>
      <c r="AB2604" s="73">
        <v>2503308</v>
      </c>
      <c r="AH2604" s="54" t="str">
        <f t="shared" si="110"/>
        <v>PBCachoeira dos Índios</v>
      </c>
      <c r="AI2604" s="73">
        <v>2503308</v>
      </c>
    </row>
    <row r="2605" spans="26:35" x14ac:dyDescent="0.25">
      <c r="Z2605" s="73" t="s">
        <v>68</v>
      </c>
      <c r="AA2605" s="73" t="s">
        <v>1060</v>
      </c>
      <c r="AB2605" s="73">
        <v>2503407</v>
      </c>
      <c r="AH2605" s="54" t="str">
        <f t="shared" si="110"/>
        <v>PBCacimba de Areia</v>
      </c>
      <c r="AI2605" s="73">
        <v>2503407</v>
      </c>
    </row>
    <row r="2606" spans="26:35" x14ac:dyDescent="0.25">
      <c r="Z2606" s="73" t="s">
        <v>68</v>
      </c>
      <c r="AA2606" s="73" t="s">
        <v>1082</v>
      </c>
      <c r="AB2606" s="73">
        <v>2503506</v>
      </c>
      <c r="AH2606" s="54" t="str">
        <f t="shared" si="110"/>
        <v>PBCacimba de Dentro</v>
      </c>
      <c r="AI2606" s="73">
        <v>2503506</v>
      </c>
    </row>
    <row r="2607" spans="26:35" x14ac:dyDescent="0.25">
      <c r="Z2607" s="73" t="s">
        <v>68</v>
      </c>
      <c r="AA2607" s="73" t="s">
        <v>1104</v>
      </c>
      <c r="AB2607" s="73">
        <v>2503555</v>
      </c>
      <c r="AH2607" s="54" t="str">
        <f t="shared" si="110"/>
        <v>PBCacimbas</v>
      </c>
      <c r="AI2607" s="73">
        <v>2503555</v>
      </c>
    </row>
    <row r="2608" spans="26:35" x14ac:dyDescent="0.25">
      <c r="Z2608" s="73" t="s">
        <v>68</v>
      </c>
      <c r="AA2608" s="73" t="s">
        <v>1127</v>
      </c>
      <c r="AB2608" s="73">
        <v>2503605</v>
      </c>
      <c r="AH2608" s="54" t="str">
        <f t="shared" si="110"/>
        <v>PBCaiçara</v>
      </c>
      <c r="AI2608" s="73">
        <v>2503605</v>
      </c>
    </row>
    <row r="2609" spans="26:35" x14ac:dyDescent="0.25">
      <c r="Z2609" s="73" t="s">
        <v>68</v>
      </c>
      <c r="AA2609" s="73" t="s">
        <v>1150</v>
      </c>
      <c r="AB2609" s="73">
        <v>2503704</v>
      </c>
      <c r="AH2609" s="54" t="str">
        <f t="shared" si="110"/>
        <v>PBCajazeiras</v>
      </c>
      <c r="AI2609" s="73">
        <v>2503704</v>
      </c>
    </row>
    <row r="2610" spans="26:35" x14ac:dyDescent="0.25">
      <c r="Z2610" s="73" t="s">
        <v>68</v>
      </c>
      <c r="AA2610" s="73" t="s">
        <v>1173</v>
      </c>
      <c r="AB2610" s="73">
        <v>2503753</v>
      </c>
      <c r="AH2610" s="54" t="str">
        <f t="shared" si="110"/>
        <v>PBCajazeirinhas</v>
      </c>
      <c r="AI2610" s="73">
        <v>2503753</v>
      </c>
    </row>
    <row r="2611" spans="26:35" x14ac:dyDescent="0.25">
      <c r="Z2611" s="73" t="s">
        <v>68</v>
      </c>
      <c r="AA2611" s="73" t="s">
        <v>1196</v>
      </c>
      <c r="AB2611" s="73">
        <v>2503803</v>
      </c>
      <c r="AH2611" s="54" t="str">
        <f t="shared" si="110"/>
        <v>PBCaldas Brandão</v>
      </c>
      <c r="AI2611" s="73">
        <v>2503803</v>
      </c>
    </row>
    <row r="2612" spans="26:35" x14ac:dyDescent="0.25">
      <c r="Z2612" s="73" t="s">
        <v>68</v>
      </c>
      <c r="AA2612" s="73" t="s">
        <v>1218</v>
      </c>
      <c r="AB2612" s="73">
        <v>2503902</v>
      </c>
      <c r="AH2612" s="54" t="str">
        <f t="shared" si="110"/>
        <v>PBCamalaú</v>
      </c>
      <c r="AI2612" s="73">
        <v>2503902</v>
      </c>
    </row>
    <row r="2613" spans="26:35" x14ac:dyDescent="0.25">
      <c r="Z2613" s="73" t="s">
        <v>68</v>
      </c>
      <c r="AA2613" s="73" t="s">
        <v>1239</v>
      </c>
      <c r="AB2613" s="73">
        <v>2504009</v>
      </c>
      <c r="AH2613" s="54" t="str">
        <f t="shared" si="110"/>
        <v>PBCampina Grande</v>
      </c>
      <c r="AI2613" s="73">
        <v>2504009</v>
      </c>
    </row>
    <row r="2614" spans="26:35" x14ac:dyDescent="0.25">
      <c r="Z2614" s="73" t="s">
        <v>68</v>
      </c>
      <c r="AA2614" s="73" t="s">
        <v>1262</v>
      </c>
      <c r="AB2614" s="73">
        <v>2504033</v>
      </c>
      <c r="AH2614" s="54" t="str">
        <f t="shared" si="110"/>
        <v>PBCapim</v>
      </c>
      <c r="AI2614" s="73">
        <v>2504033</v>
      </c>
    </row>
    <row r="2615" spans="26:35" x14ac:dyDescent="0.25">
      <c r="Z2615" s="73" t="s">
        <v>68</v>
      </c>
      <c r="AA2615" s="73" t="s">
        <v>711</v>
      </c>
      <c r="AB2615" s="73">
        <v>2504074</v>
      </c>
      <c r="AH2615" s="54" t="str">
        <f t="shared" si="110"/>
        <v>PBCaraúbas</v>
      </c>
      <c r="AI2615" s="73">
        <v>2504074</v>
      </c>
    </row>
    <row r="2616" spans="26:35" x14ac:dyDescent="0.25">
      <c r="Z2616" s="73" t="s">
        <v>68</v>
      </c>
      <c r="AA2616" s="73" t="s">
        <v>1306</v>
      </c>
      <c r="AB2616" s="73">
        <v>2504108</v>
      </c>
      <c r="AH2616" s="54" t="str">
        <f t="shared" si="110"/>
        <v>PBCarrapateira</v>
      </c>
      <c r="AI2616" s="73">
        <v>2504108</v>
      </c>
    </row>
    <row r="2617" spans="26:35" x14ac:dyDescent="0.25">
      <c r="Z2617" s="73" t="s">
        <v>68</v>
      </c>
      <c r="AA2617" s="73" t="s">
        <v>1328</v>
      </c>
      <c r="AB2617" s="73">
        <v>2504157</v>
      </c>
      <c r="AH2617" s="54" t="str">
        <f t="shared" si="110"/>
        <v>PBCasserengue</v>
      </c>
      <c r="AI2617" s="73">
        <v>2504157</v>
      </c>
    </row>
    <row r="2618" spans="26:35" x14ac:dyDescent="0.25">
      <c r="Z2618" s="73" t="s">
        <v>68</v>
      </c>
      <c r="AA2618" s="73" t="s">
        <v>1350</v>
      </c>
      <c r="AB2618" s="73">
        <v>2504207</v>
      </c>
      <c r="AH2618" s="54" t="str">
        <f t="shared" si="110"/>
        <v>PBCatingueira</v>
      </c>
      <c r="AI2618" s="73">
        <v>2504207</v>
      </c>
    </row>
    <row r="2619" spans="26:35" x14ac:dyDescent="0.25">
      <c r="Z2619" s="73" t="s">
        <v>68</v>
      </c>
      <c r="AA2619" s="73" t="s">
        <v>1371</v>
      </c>
      <c r="AB2619" s="73">
        <v>2504306</v>
      </c>
      <c r="AH2619" s="54" t="str">
        <f t="shared" si="110"/>
        <v>PBCatolé do Rocha</v>
      </c>
      <c r="AI2619" s="73">
        <v>2504306</v>
      </c>
    </row>
    <row r="2620" spans="26:35" x14ac:dyDescent="0.25">
      <c r="Z2620" s="73" t="s">
        <v>68</v>
      </c>
      <c r="AA2620" s="73" t="s">
        <v>1393</v>
      </c>
      <c r="AB2620" s="73">
        <v>2504355</v>
      </c>
      <c r="AH2620" s="54" t="str">
        <f t="shared" si="110"/>
        <v>PBCaturité</v>
      </c>
      <c r="AI2620" s="73">
        <v>2504355</v>
      </c>
    </row>
    <row r="2621" spans="26:35" x14ac:dyDescent="0.25">
      <c r="Z2621" s="73" t="s">
        <v>68</v>
      </c>
      <c r="AA2621" s="73" t="s">
        <v>1415</v>
      </c>
      <c r="AB2621" s="73">
        <v>2504405</v>
      </c>
      <c r="AH2621" s="54" t="str">
        <f t="shared" si="110"/>
        <v>PBConceição</v>
      </c>
      <c r="AI2621" s="73">
        <v>2504405</v>
      </c>
    </row>
    <row r="2622" spans="26:35" x14ac:dyDescent="0.25">
      <c r="Z2622" s="73" t="s">
        <v>68</v>
      </c>
      <c r="AA2622" s="73" t="s">
        <v>1264</v>
      </c>
      <c r="AB2622" s="73">
        <v>2504504</v>
      </c>
      <c r="AH2622" s="54" t="str">
        <f t="shared" si="110"/>
        <v>PBCondado</v>
      </c>
      <c r="AI2622" s="73">
        <v>2504504</v>
      </c>
    </row>
    <row r="2623" spans="26:35" x14ac:dyDescent="0.25">
      <c r="Z2623" s="73" t="s">
        <v>68</v>
      </c>
      <c r="AA2623" s="73" t="s">
        <v>1458</v>
      </c>
      <c r="AB2623" s="73">
        <v>2504603</v>
      </c>
      <c r="AH2623" s="54" t="str">
        <f t="shared" si="110"/>
        <v>PBConde</v>
      </c>
      <c r="AI2623" s="73">
        <v>2504603</v>
      </c>
    </row>
    <row r="2624" spans="26:35" x14ac:dyDescent="0.25">
      <c r="Z2624" s="73" t="s">
        <v>68</v>
      </c>
      <c r="AA2624" s="73" t="s">
        <v>1478</v>
      </c>
      <c r="AB2624" s="73">
        <v>2504702</v>
      </c>
      <c r="AH2624" s="54" t="str">
        <f t="shared" si="110"/>
        <v>PBCongo</v>
      </c>
      <c r="AI2624" s="73">
        <v>2504702</v>
      </c>
    </row>
    <row r="2625" spans="26:35" x14ac:dyDescent="0.25">
      <c r="Z2625" s="73" t="s">
        <v>68</v>
      </c>
      <c r="AA2625" s="73" t="s">
        <v>1500</v>
      </c>
      <c r="AB2625" s="73">
        <v>2504801</v>
      </c>
      <c r="AH2625" s="54" t="str">
        <f t="shared" si="110"/>
        <v>PBCoremas</v>
      </c>
      <c r="AI2625" s="73">
        <v>2504801</v>
      </c>
    </row>
    <row r="2626" spans="26:35" x14ac:dyDescent="0.25">
      <c r="Z2626" s="73" t="s">
        <v>68</v>
      </c>
      <c r="AA2626" s="73" t="s">
        <v>1520</v>
      </c>
      <c r="AB2626" s="73">
        <v>2504850</v>
      </c>
      <c r="AH2626" s="54" t="str">
        <f t="shared" si="110"/>
        <v>PBCoxixola</v>
      </c>
      <c r="AI2626" s="73">
        <v>2504850</v>
      </c>
    </row>
    <row r="2627" spans="26:35" x14ac:dyDescent="0.25">
      <c r="Z2627" s="73" t="s">
        <v>68</v>
      </c>
      <c r="AA2627" s="73" t="s">
        <v>1541</v>
      </c>
      <c r="AB2627" s="73">
        <v>2504900</v>
      </c>
      <c r="AH2627" s="54" t="str">
        <f t="shared" ref="AH2627:AH2690" si="111">CONCATENATE(Z2627,AA2627)</f>
        <v>PBCruz do Espírito Santo</v>
      </c>
      <c r="AI2627" s="73">
        <v>2504900</v>
      </c>
    </row>
    <row r="2628" spans="26:35" x14ac:dyDescent="0.25">
      <c r="Z2628" s="73" t="s">
        <v>68</v>
      </c>
      <c r="AA2628" s="73" t="s">
        <v>1562</v>
      </c>
      <c r="AB2628" s="73">
        <v>2505006</v>
      </c>
      <c r="AH2628" s="54" t="str">
        <f t="shared" si="111"/>
        <v>PBCubati</v>
      </c>
      <c r="AI2628" s="73">
        <v>2505006</v>
      </c>
    </row>
    <row r="2629" spans="26:35" x14ac:dyDescent="0.25">
      <c r="Z2629" s="73" t="s">
        <v>68</v>
      </c>
      <c r="AA2629" s="73" t="s">
        <v>1581</v>
      </c>
      <c r="AB2629" s="73">
        <v>2505105</v>
      </c>
      <c r="AH2629" s="54" t="str">
        <f t="shared" si="111"/>
        <v>PBCuité</v>
      </c>
      <c r="AI2629" s="73">
        <v>2505105</v>
      </c>
    </row>
    <row r="2630" spans="26:35" x14ac:dyDescent="0.25">
      <c r="Z2630" s="73" t="s">
        <v>68</v>
      </c>
      <c r="AA2630" s="73" t="s">
        <v>1601</v>
      </c>
      <c r="AB2630" s="73">
        <v>2505238</v>
      </c>
      <c r="AH2630" s="54" t="str">
        <f t="shared" si="111"/>
        <v>PBCuité de Mamanguape</v>
      </c>
      <c r="AI2630" s="73">
        <v>2505238</v>
      </c>
    </row>
    <row r="2631" spans="26:35" x14ac:dyDescent="0.25">
      <c r="Z2631" s="73" t="s">
        <v>68</v>
      </c>
      <c r="AA2631" s="73" t="s">
        <v>1621</v>
      </c>
      <c r="AB2631" s="73">
        <v>2505204</v>
      </c>
      <c r="AH2631" s="54" t="str">
        <f t="shared" si="111"/>
        <v>PBCuitegi</v>
      </c>
      <c r="AI2631" s="73">
        <v>2505204</v>
      </c>
    </row>
    <row r="2632" spans="26:35" x14ac:dyDescent="0.25">
      <c r="Z2632" s="73" t="s">
        <v>68</v>
      </c>
      <c r="AA2632" s="73" t="s">
        <v>1642</v>
      </c>
      <c r="AB2632" s="73">
        <v>2505279</v>
      </c>
      <c r="AH2632" s="54" t="str">
        <f t="shared" si="111"/>
        <v>PBCurral de Cima</v>
      </c>
      <c r="AI2632" s="73">
        <v>2505279</v>
      </c>
    </row>
    <row r="2633" spans="26:35" x14ac:dyDescent="0.25">
      <c r="Z2633" s="73" t="s">
        <v>68</v>
      </c>
      <c r="AA2633" s="73" t="s">
        <v>1663</v>
      </c>
      <c r="AB2633" s="73">
        <v>2505303</v>
      </c>
      <c r="AH2633" s="54" t="str">
        <f t="shared" si="111"/>
        <v>PBCurral Velho</v>
      </c>
      <c r="AI2633" s="73">
        <v>2505303</v>
      </c>
    </row>
    <row r="2634" spans="26:35" x14ac:dyDescent="0.25">
      <c r="Z2634" s="73" t="s">
        <v>68</v>
      </c>
      <c r="AA2634" s="73" t="s">
        <v>1683</v>
      </c>
      <c r="AB2634" s="73">
        <v>2505352</v>
      </c>
      <c r="AH2634" s="54" t="str">
        <f t="shared" si="111"/>
        <v>PBDamião</v>
      </c>
      <c r="AI2634" s="73">
        <v>2505352</v>
      </c>
    </row>
    <row r="2635" spans="26:35" x14ac:dyDescent="0.25">
      <c r="Z2635" s="73" t="s">
        <v>68</v>
      </c>
      <c r="AA2635" s="73" t="s">
        <v>1704</v>
      </c>
      <c r="AB2635" s="73">
        <v>2505402</v>
      </c>
      <c r="AH2635" s="54" t="str">
        <f t="shared" si="111"/>
        <v>PBDesterro</v>
      </c>
      <c r="AI2635" s="73">
        <v>2505402</v>
      </c>
    </row>
    <row r="2636" spans="26:35" x14ac:dyDescent="0.25">
      <c r="Z2636" s="73" t="s">
        <v>68</v>
      </c>
      <c r="AA2636" s="73" t="s">
        <v>1724</v>
      </c>
      <c r="AB2636" s="73">
        <v>2505600</v>
      </c>
      <c r="AH2636" s="54" t="str">
        <f t="shared" si="111"/>
        <v>PBDiamante</v>
      </c>
      <c r="AI2636" s="73">
        <v>2505600</v>
      </c>
    </row>
    <row r="2637" spans="26:35" x14ac:dyDescent="0.25">
      <c r="Z2637" s="73" t="s">
        <v>68</v>
      </c>
      <c r="AA2637" s="73" t="s">
        <v>1745</v>
      </c>
      <c r="AB2637" s="73">
        <v>2505709</v>
      </c>
      <c r="AH2637" s="54" t="str">
        <f t="shared" si="111"/>
        <v>PBDona Inês</v>
      </c>
      <c r="AI2637" s="73">
        <v>2505709</v>
      </c>
    </row>
    <row r="2638" spans="26:35" x14ac:dyDescent="0.25">
      <c r="Z2638" s="73" t="s">
        <v>68</v>
      </c>
      <c r="AA2638" s="73" t="s">
        <v>1765</v>
      </c>
      <c r="AB2638" s="73">
        <v>2505808</v>
      </c>
      <c r="AH2638" s="54" t="str">
        <f t="shared" si="111"/>
        <v>PBDuas Estradas</v>
      </c>
      <c r="AI2638" s="73">
        <v>2505808</v>
      </c>
    </row>
    <row r="2639" spans="26:35" x14ac:dyDescent="0.25">
      <c r="Z2639" s="73" t="s">
        <v>68</v>
      </c>
      <c r="AA2639" s="73" t="s">
        <v>1785</v>
      </c>
      <c r="AB2639" s="73">
        <v>2505907</v>
      </c>
      <c r="AH2639" s="54" t="str">
        <f t="shared" si="111"/>
        <v>PBEmas</v>
      </c>
      <c r="AI2639" s="73">
        <v>2505907</v>
      </c>
    </row>
    <row r="2640" spans="26:35" x14ac:dyDescent="0.25">
      <c r="Z2640" s="73" t="s">
        <v>68</v>
      </c>
      <c r="AA2640" s="73" t="s">
        <v>1805</v>
      </c>
      <c r="AB2640" s="73">
        <v>2506004</v>
      </c>
      <c r="AH2640" s="54" t="str">
        <f t="shared" si="111"/>
        <v>PBEsperança</v>
      </c>
      <c r="AI2640" s="73">
        <v>2506004</v>
      </c>
    </row>
    <row r="2641" spans="26:35" x14ac:dyDescent="0.25">
      <c r="Z2641" s="73" t="s">
        <v>68</v>
      </c>
      <c r="AA2641" s="73" t="s">
        <v>1823</v>
      </c>
      <c r="AB2641" s="73">
        <v>2506103</v>
      </c>
      <c r="AH2641" s="54" t="str">
        <f t="shared" si="111"/>
        <v>PBFagundes</v>
      </c>
      <c r="AI2641" s="73">
        <v>2506103</v>
      </c>
    </row>
    <row r="2642" spans="26:35" x14ac:dyDescent="0.25">
      <c r="Z2642" s="73" t="s">
        <v>68</v>
      </c>
      <c r="AA2642" s="73" t="s">
        <v>1842</v>
      </c>
      <c r="AB2642" s="73">
        <v>2506202</v>
      </c>
      <c r="AH2642" s="54" t="str">
        <f t="shared" si="111"/>
        <v>PBFrei Martinho</v>
      </c>
      <c r="AI2642" s="73">
        <v>2506202</v>
      </c>
    </row>
    <row r="2643" spans="26:35" x14ac:dyDescent="0.25">
      <c r="Z2643" s="73" t="s">
        <v>68</v>
      </c>
      <c r="AA2643" s="73" t="s">
        <v>1859</v>
      </c>
      <c r="AB2643" s="73">
        <v>2506251</v>
      </c>
      <c r="AH2643" s="54" t="str">
        <f t="shared" si="111"/>
        <v>PBGado Bravo</v>
      </c>
      <c r="AI2643" s="73">
        <v>2506251</v>
      </c>
    </row>
    <row r="2644" spans="26:35" x14ac:dyDescent="0.25">
      <c r="Z2644" s="73" t="s">
        <v>68</v>
      </c>
      <c r="AA2644" s="73" t="s">
        <v>1877</v>
      </c>
      <c r="AB2644" s="73">
        <v>2506301</v>
      </c>
      <c r="AH2644" s="54" t="str">
        <f t="shared" si="111"/>
        <v>PBGuarabira</v>
      </c>
      <c r="AI2644" s="73">
        <v>2506301</v>
      </c>
    </row>
    <row r="2645" spans="26:35" x14ac:dyDescent="0.25">
      <c r="Z2645" s="73" t="s">
        <v>68</v>
      </c>
      <c r="AA2645" s="73" t="s">
        <v>1893</v>
      </c>
      <c r="AB2645" s="73">
        <v>2506400</v>
      </c>
      <c r="AH2645" s="54" t="str">
        <f t="shared" si="111"/>
        <v>PBGurinhém</v>
      </c>
      <c r="AI2645" s="73">
        <v>2506400</v>
      </c>
    </row>
    <row r="2646" spans="26:35" x14ac:dyDescent="0.25">
      <c r="Z2646" s="73" t="s">
        <v>68</v>
      </c>
      <c r="AA2646" s="73" t="s">
        <v>1910</v>
      </c>
      <c r="AB2646" s="73">
        <v>2506509</v>
      </c>
      <c r="AH2646" s="54" t="str">
        <f t="shared" si="111"/>
        <v>PBGurjão</v>
      </c>
      <c r="AI2646" s="73">
        <v>2506509</v>
      </c>
    </row>
    <row r="2647" spans="26:35" x14ac:dyDescent="0.25">
      <c r="Z2647" s="73" t="s">
        <v>68</v>
      </c>
      <c r="AA2647" s="73" t="s">
        <v>1928</v>
      </c>
      <c r="AB2647" s="73">
        <v>2506608</v>
      </c>
      <c r="AH2647" s="54" t="str">
        <f t="shared" si="111"/>
        <v>PBIbiara</v>
      </c>
      <c r="AI2647" s="73">
        <v>2506608</v>
      </c>
    </row>
    <row r="2648" spans="26:35" x14ac:dyDescent="0.25">
      <c r="Z2648" s="73" t="s">
        <v>68</v>
      </c>
      <c r="AA2648" s="73" t="s">
        <v>1944</v>
      </c>
      <c r="AB2648" s="73">
        <v>2502607</v>
      </c>
      <c r="AH2648" s="54" t="str">
        <f t="shared" si="111"/>
        <v>PBIgaracy</v>
      </c>
      <c r="AI2648" s="73">
        <v>2502607</v>
      </c>
    </row>
    <row r="2649" spans="26:35" x14ac:dyDescent="0.25">
      <c r="Z2649" s="73" t="s">
        <v>68</v>
      </c>
      <c r="AA2649" s="73" t="s">
        <v>1960</v>
      </c>
      <c r="AB2649" s="73">
        <v>2506707</v>
      </c>
      <c r="AH2649" s="54" t="str">
        <f t="shared" si="111"/>
        <v>PBImaculada</v>
      </c>
      <c r="AI2649" s="73">
        <v>2506707</v>
      </c>
    </row>
    <row r="2650" spans="26:35" x14ac:dyDescent="0.25">
      <c r="Z2650" s="73" t="s">
        <v>68</v>
      </c>
      <c r="AA2650" s="73" t="s">
        <v>1978</v>
      </c>
      <c r="AB2650" s="73">
        <v>2506806</v>
      </c>
      <c r="AH2650" s="54" t="str">
        <f t="shared" si="111"/>
        <v>PBIngá</v>
      </c>
      <c r="AI2650" s="73">
        <v>2506806</v>
      </c>
    </row>
    <row r="2651" spans="26:35" x14ac:dyDescent="0.25">
      <c r="Z2651" s="73" t="s">
        <v>68</v>
      </c>
      <c r="AA2651" s="73" t="s">
        <v>738</v>
      </c>
      <c r="AB2651" s="73">
        <v>2506905</v>
      </c>
      <c r="AH2651" s="54" t="str">
        <f t="shared" si="111"/>
        <v>PBItabaiana</v>
      </c>
      <c r="AI2651" s="73">
        <v>2506905</v>
      </c>
    </row>
    <row r="2652" spans="26:35" x14ac:dyDescent="0.25">
      <c r="Z2652" s="73" t="s">
        <v>68</v>
      </c>
      <c r="AA2652" s="73" t="s">
        <v>2013</v>
      </c>
      <c r="AB2652" s="73">
        <v>2507002</v>
      </c>
      <c r="AH2652" s="54" t="str">
        <f t="shared" si="111"/>
        <v>PBItaporanga</v>
      </c>
      <c r="AI2652" s="73">
        <v>2507002</v>
      </c>
    </row>
    <row r="2653" spans="26:35" x14ac:dyDescent="0.25">
      <c r="Z2653" s="73" t="s">
        <v>68</v>
      </c>
      <c r="AA2653" s="73" t="s">
        <v>2031</v>
      </c>
      <c r="AB2653" s="73">
        <v>2507101</v>
      </c>
      <c r="AH2653" s="54" t="str">
        <f t="shared" si="111"/>
        <v>PBItapororoca</v>
      </c>
      <c r="AI2653" s="73">
        <v>2507101</v>
      </c>
    </row>
    <row r="2654" spans="26:35" x14ac:dyDescent="0.25">
      <c r="Z2654" s="73" t="s">
        <v>68</v>
      </c>
      <c r="AA2654" s="73" t="s">
        <v>2049</v>
      </c>
      <c r="AB2654" s="73">
        <v>2507200</v>
      </c>
      <c r="AH2654" s="54" t="str">
        <f t="shared" si="111"/>
        <v>PBItatuba</v>
      </c>
      <c r="AI2654" s="73">
        <v>2507200</v>
      </c>
    </row>
    <row r="2655" spans="26:35" x14ac:dyDescent="0.25">
      <c r="Z2655" s="73" t="s">
        <v>68</v>
      </c>
      <c r="AA2655" s="73" t="s">
        <v>2067</v>
      </c>
      <c r="AB2655" s="73">
        <v>2507309</v>
      </c>
      <c r="AH2655" s="54" t="str">
        <f t="shared" si="111"/>
        <v>PBJacaraú</v>
      </c>
      <c r="AI2655" s="73">
        <v>2507309</v>
      </c>
    </row>
    <row r="2656" spans="26:35" x14ac:dyDescent="0.25">
      <c r="Z2656" s="73" t="s">
        <v>68</v>
      </c>
      <c r="AA2656" s="73" t="s">
        <v>2084</v>
      </c>
      <c r="AB2656" s="73">
        <v>2507408</v>
      </c>
      <c r="AH2656" s="54" t="str">
        <f t="shared" si="111"/>
        <v>PBJericó</v>
      </c>
      <c r="AI2656" s="73">
        <v>2507408</v>
      </c>
    </row>
    <row r="2657" spans="26:35" x14ac:dyDescent="0.25">
      <c r="Z2657" s="73" t="s">
        <v>68</v>
      </c>
      <c r="AA2657" s="73" t="s">
        <v>2099</v>
      </c>
      <c r="AB2657" s="73">
        <v>2507507</v>
      </c>
      <c r="AH2657" s="54" t="str">
        <f t="shared" si="111"/>
        <v>PBJoão Pessoa</v>
      </c>
      <c r="AI2657" s="73">
        <v>2507507</v>
      </c>
    </row>
    <row r="2658" spans="26:35" x14ac:dyDescent="0.25">
      <c r="Z2658" s="73" t="s">
        <v>68</v>
      </c>
      <c r="AA2658" s="73" t="s">
        <v>2116</v>
      </c>
      <c r="AB2658" s="73">
        <v>2513653</v>
      </c>
      <c r="AH2658" s="54" t="str">
        <f t="shared" si="111"/>
        <v>PBJoca Claudino</v>
      </c>
      <c r="AI2658" s="73">
        <v>2513653</v>
      </c>
    </row>
    <row r="2659" spans="26:35" x14ac:dyDescent="0.25">
      <c r="Z2659" s="73" t="s">
        <v>68</v>
      </c>
      <c r="AA2659" s="73" t="s">
        <v>2131</v>
      </c>
      <c r="AB2659" s="73">
        <v>2507606</v>
      </c>
      <c r="AH2659" s="54" t="str">
        <f t="shared" si="111"/>
        <v>PBJuarez Távora</v>
      </c>
      <c r="AI2659" s="73">
        <v>2507606</v>
      </c>
    </row>
    <row r="2660" spans="26:35" x14ac:dyDescent="0.25">
      <c r="Z2660" s="73" t="s">
        <v>68</v>
      </c>
      <c r="AA2660" s="73" t="s">
        <v>2148</v>
      </c>
      <c r="AB2660" s="73">
        <v>2507705</v>
      </c>
      <c r="AH2660" s="54" t="str">
        <f t="shared" si="111"/>
        <v>PBJuazeirinho</v>
      </c>
      <c r="AI2660" s="73">
        <v>2507705</v>
      </c>
    </row>
    <row r="2661" spans="26:35" x14ac:dyDescent="0.25">
      <c r="Z2661" s="73" t="s">
        <v>68</v>
      </c>
      <c r="AA2661" s="73" t="s">
        <v>2164</v>
      </c>
      <c r="AB2661" s="73">
        <v>2507804</v>
      </c>
      <c r="AH2661" s="54" t="str">
        <f t="shared" si="111"/>
        <v>PBJunco do Seridó</v>
      </c>
      <c r="AI2661" s="73">
        <v>2507804</v>
      </c>
    </row>
    <row r="2662" spans="26:35" x14ac:dyDescent="0.25">
      <c r="Z2662" s="73" t="s">
        <v>68</v>
      </c>
      <c r="AA2662" s="73" t="s">
        <v>2181</v>
      </c>
      <c r="AB2662" s="73">
        <v>2507903</v>
      </c>
      <c r="AH2662" s="54" t="str">
        <f t="shared" si="111"/>
        <v>PBJuripiranga</v>
      </c>
      <c r="AI2662" s="73">
        <v>2507903</v>
      </c>
    </row>
    <row r="2663" spans="26:35" x14ac:dyDescent="0.25">
      <c r="Z2663" s="73" t="s">
        <v>68</v>
      </c>
      <c r="AA2663" s="73" t="s">
        <v>2198</v>
      </c>
      <c r="AB2663" s="73">
        <v>2508000</v>
      </c>
      <c r="AH2663" s="54" t="str">
        <f t="shared" si="111"/>
        <v>PBJuru</v>
      </c>
      <c r="AI2663" s="73">
        <v>2508000</v>
      </c>
    </row>
    <row r="2664" spans="26:35" x14ac:dyDescent="0.25">
      <c r="Z2664" s="73" t="s">
        <v>68</v>
      </c>
      <c r="AA2664" s="73" t="s">
        <v>2213</v>
      </c>
      <c r="AB2664" s="73">
        <v>2508109</v>
      </c>
      <c r="AH2664" s="54" t="str">
        <f t="shared" si="111"/>
        <v>PBLagoa</v>
      </c>
      <c r="AI2664" s="73">
        <v>2508109</v>
      </c>
    </row>
    <row r="2665" spans="26:35" x14ac:dyDescent="0.25">
      <c r="Z2665" s="73" t="s">
        <v>68</v>
      </c>
      <c r="AA2665" s="73" t="s">
        <v>2229</v>
      </c>
      <c r="AB2665" s="73">
        <v>2508208</v>
      </c>
      <c r="AH2665" s="54" t="str">
        <f t="shared" si="111"/>
        <v>PBLagoa de Dentro</v>
      </c>
      <c r="AI2665" s="73">
        <v>2508208</v>
      </c>
    </row>
    <row r="2666" spans="26:35" x14ac:dyDescent="0.25">
      <c r="Z2666" s="73" t="s">
        <v>68</v>
      </c>
      <c r="AA2666" s="73" t="s">
        <v>2245</v>
      </c>
      <c r="AB2666" s="73">
        <v>2508307</v>
      </c>
      <c r="AH2666" s="54" t="str">
        <f t="shared" si="111"/>
        <v>PBLagoa Seca</v>
      </c>
      <c r="AI2666" s="73">
        <v>2508307</v>
      </c>
    </row>
    <row r="2667" spans="26:35" x14ac:dyDescent="0.25">
      <c r="Z2667" s="73" t="s">
        <v>68</v>
      </c>
      <c r="AA2667" s="73" t="s">
        <v>2259</v>
      </c>
      <c r="AB2667" s="73">
        <v>2508406</v>
      </c>
      <c r="AH2667" s="54" t="str">
        <f t="shared" si="111"/>
        <v>PBLastro</v>
      </c>
      <c r="AI2667" s="73">
        <v>2508406</v>
      </c>
    </row>
    <row r="2668" spans="26:35" x14ac:dyDescent="0.25">
      <c r="Z2668" s="73" t="s">
        <v>68</v>
      </c>
      <c r="AA2668" s="73" t="s">
        <v>2274</v>
      </c>
      <c r="AB2668" s="73">
        <v>2508505</v>
      </c>
      <c r="AH2668" s="54" t="str">
        <f t="shared" si="111"/>
        <v>PBLivramento</v>
      </c>
      <c r="AI2668" s="73">
        <v>2508505</v>
      </c>
    </row>
    <row r="2669" spans="26:35" x14ac:dyDescent="0.25">
      <c r="Z2669" s="73" t="s">
        <v>68</v>
      </c>
      <c r="AA2669" s="73" t="s">
        <v>2290</v>
      </c>
      <c r="AB2669" s="73">
        <v>2508554</v>
      </c>
      <c r="AH2669" s="54" t="str">
        <f t="shared" si="111"/>
        <v>PBLogradouro</v>
      </c>
      <c r="AI2669" s="73">
        <v>2508554</v>
      </c>
    </row>
    <row r="2670" spans="26:35" x14ac:dyDescent="0.25">
      <c r="Z2670" s="73" t="s">
        <v>68</v>
      </c>
      <c r="AA2670" s="73" t="s">
        <v>2306</v>
      </c>
      <c r="AB2670" s="73">
        <v>2508604</v>
      </c>
      <c r="AH2670" s="54" t="str">
        <f t="shared" si="111"/>
        <v>PBLucena</v>
      </c>
      <c r="AI2670" s="73">
        <v>2508604</v>
      </c>
    </row>
    <row r="2671" spans="26:35" x14ac:dyDescent="0.25">
      <c r="Z2671" s="73" t="s">
        <v>68</v>
      </c>
      <c r="AA2671" s="73" t="s">
        <v>2319</v>
      </c>
      <c r="AB2671" s="73">
        <v>2508703</v>
      </c>
      <c r="AH2671" s="54" t="str">
        <f t="shared" si="111"/>
        <v>PBMãe d'Água</v>
      </c>
      <c r="AI2671" s="73">
        <v>2508703</v>
      </c>
    </row>
    <row r="2672" spans="26:35" x14ac:dyDescent="0.25">
      <c r="Z2672" s="73" t="s">
        <v>68</v>
      </c>
      <c r="AA2672" s="73" t="s">
        <v>2335</v>
      </c>
      <c r="AB2672" s="73">
        <v>2508802</v>
      </c>
      <c r="AH2672" s="54" t="str">
        <f t="shared" si="111"/>
        <v>PBMalta</v>
      </c>
      <c r="AI2672" s="73">
        <v>2508802</v>
      </c>
    </row>
    <row r="2673" spans="26:35" x14ac:dyDescent="0.25">
      <c r="Z2673" s="73" t="s">
        <v>68</v>
      </c>
      <c r="AA2673" s="73" t="s">
        <v>2351</v>
      </c>
      <c r="AB2673" s="73">
        <v>2508901</v>
      </c>
      <c r="AH2673" s="54" t="str">
        <f t="shared" si="111"/>
        <v>PBMamanguape</v>
      </c>
      <c r="AI2673" s="73">
        <v>2508901</v>
      </c>
    </row>
    <row r="2674" spans="26:35" x14ac:dyDescent="0.25">
      <c r="Z2674" s="73" t="s">
        <v>68</v>
      </c>
      <c r="AA2674" s="73" t="s">
        <v>2367</v>
      </c>
      <c r="AB2674" s="73">
        <v>2509008</v>
      </c>
      <c r="AH2674" s="54" t="str">
        <f t="shared" si="111"/>
        <v>PBManaíra</v>
      </c>
      <c r="AI2674" s="73">
        <v>2509008</v>
      </c>
    </row>
    <row r="2675" spans="26:35" x14ac:dyDescent="0.25">
      <c r="Z2675" s="73" t="s">
        <v>68</v>
      </c>
      <c r="AA2675" s="73" t="s">
        <v>2381</v>
      </c>
      <c r="AB2675" s="73">
        <v>2509057</v>
      </c>
      <c r="AH2675" s="54" t="str">
        <f t="shared" si="111"/>
        <v>PBMarcação</v>
      </c>
      <c r="AI2675" s="73">
        <v>2509057</v>
      </c>
    </row>
    <row r="2676" spans="26:35" x14ac:dyDescent="0.25">
      <c r="Z2676" s="73" t="s">
        <v>68</v>
      </c>
      <c r="AA2676" s="73" t="s">
        <v>2396</v>
      </c>
      <c r="AB2676" s="73">
        <v>2509107</v>
      </c>
      <c r="AH2676" s="54" t="str">
        <f t="shared" si="111"/>
        <v>PBMari</v>
      </c>
      <c r="AI2676" s="73">
        <v>2509107</v>
      </c>
    </row>
    <row r="2677" spans="26:35" x14ac:dyDescent="0.25">
      <c r="Z2677" s="73" t="s">
        <v>68</v>
      </c>
      <c r="AA2677" s="73" t="s">
        <v>2412</v>
      </c>
      <c r="AB2677" s="73">
        <v>2509156</v>
      </c>
      <c r="AH2677" s="54" t="str">
        <f t="shared" si="111"/>
        <v>PBMarizópolis</v>
      </c>
      <c r="AI2677" s="73">
        <v>2509156</v>
      </c>
    </row>
    <row r="2678" spans="26:35" x14ac:dyDescent="0.25">
      <c r="Z2678" s="73" t="s">
        <v>68</v>
      </c>
      <c r="AA2678" s="73" t="s">
        <v>2428</v>
      </c>
      <c r="AB2678" s="73">
        <v>2509206</v>
      </c>
      <c r="AH2678" s="54" t="str">
        <f t="shared" si="111"/>
        <v>PBMassaranduba</v>
      </c>
      <c r="AI2678" s="73">
        <v>2509206</v>
      </c>
    </row>
    <row r="2679" spans="26:35" x14ac:dyDescent="0.25">
      <c r="Z2679" s="73" t="s">
        <v>68</v>
      </c>
      <c r="AA2679" s="73" t="s">
        <v>2444</v>
      </c>
      <c r="AB2679" s="73">
        <v>2509305</v>
      </c>
      <c r="AH2679" s="54" t="str">
        <f t="shared" si="111"/>
        <v>PBMataraca</v>
      </c>
      <c r="AI2679" s="73">
        <v>2509305</v>
      </c>
    </row>
    <row r="2680" spans="26:35" x14ac:dyDescent="0.25">
      <c r="Z2680" s="73" t="s">
        <v>68</v>
      </c>
      <c r="AA2680" s="73" t="s">
        <v>2460</v>
      </c>
      <c r="AB2680" s="73">
        <v>2509339</v>
      </c>
      <c r="AH2680" s="54" t="str">
        <f t="shared" si="111"/>
        <v>PBMatinhas</v>
      </c>
      <c r="AI2680" s="73">
        <v>2509339</v>
      </c>
    </row>
    <row r="2681" spans="26:35" x14ac:dyDescent="0.25">
      <c r="Z2681" s="73" t="s">
        <v>68</v>
      </c>
      <c r="AA2681" s="73" t="s">
        <v>2473</v>
      </c>
      <c r="AB2681" s="73">
        <v>2509370</v>
      </c>
      <c r="AH2681" s="54" t="str">
        <f t="shared" si="111"/>
        <v>PBMato Grosso</v>
      </c>
      <c r="AI2681" s="73">
        <v>2509370</v>
      </c>
    </row>
    <row r="2682" spans="26:35" x14ac:dyDescent="0.25">
      <c r="Z2682" s="73" t="s">
        <v>68</v>
      </c>
      <c r="AA2682" s="73" t="s">
        <v>2489</v>
      </c>
      <c r="AB2682" s="73">
        <v>2509396</v>
      </c>
      <c r="AH2682" s="54" t="str">
        <f t="shared" si="111"/>
        <v>PBMaturéia</v>
      </c>
      <c r="AI2682" s="73">
        <v>2509396</v>
      </c>
    </row>
    <row r="2683" spans="26:35" x14ac:dyDescent="0.25">
      <c r="Z2683" s="73" t="s">
        <v>68</v>
      </c>
      <c r="AA2683" s="73" t="s">
        <v>2504</v>
      </c>
      <c r="AB2683" s="73">
        <v>2509404</v>
      </c>
      <c r="AH2683" s="54" t="str">
        <f t="shared" si="111"/>
        <v>PBMogeiro</v>
      </c>
      <c r="AI2683" s="73">
        <v>2509404</v>
      </c>
    </row>
    <row r="2684" spans="26:35" x14ac:dyDescent="0.25">
      <c r="Z2684" s="73" t="s">
        <v>68</v>
      </c>
      <c r="AA2684" s="73" t="s">
        <v>2519</v>
      </c>
      <c r="AB2684" s="73">
        <v>2509503</v>
      </c>
      <c r="AH2684" s="54" t="str">
        <f t="shared" si="111"/>
        <v>PBMontadas</v>
      </c>
      <c r="AI2684" s="73">
        <v>2509503</v>
      </c>
    </row>
    <row r="2685" spans="26:35" x14ac:dyDescent="0.25">
      <c r="Z2685" s="73" t="s">
        <v>68</v>
      </c>
      <c r="AA2685" s="73" t="s">
        <v>2534</v>
      </c>
      <c r="AB2685" s="73">
        <v>2509602</v>
      </c>
      <c r="AH2685" s="54" t="str">
        <f t="shared" si="111"/>
        <v>PBMonte Horebe</v>
      </c>
      <c r="AI2685" s="73">
        <v>2509602</v>
      </c>
    </row>
    <row r="2686" spans="26:35" x14ac:dyDescent="0.25">
      <c r="Z2686" s="73" t="s">
        <v>68</v>
      </c>
      <c r="AA2686" s="73" t="s">
        <v>2550</v>
      </c>
      <c r="AB2686" s="73">
        <v>2509701</v>
      </c>
      <c r="AH2686" s="54" t="str">
        <f t="shared" si="111"/>
        <v>PBMonteiro</v>
      </c>
      <c r="AI2686" s="73">
        <v>2509701</v>
      </c>
    </row>
    <row r="2687" spans="26:35" x14ac:dyDescent="0.25">
      <c r="Z2687" s="73" t="s">
        <v>68</v>
      </c>
      <c r="AA2687" s="73" t="s">
        <v>2513</v>
      </c>
      <c r="AB2687" s="73">
        <v>2509800</v>
      </c>
      <c r="AH2687" s="54" t="str">
        <f t="shared" si="111"/>
        <v>PBMulungu</v>
      </c>
      <c r="AI2687" s="73">
        <v>2509800</v>
      </c>
    </row>
    <row r="2688" spans="26:35" x14ac:dyDescent="0.25">
      <c r="Z2688" s="73" t="s">
        <v>68</v>
      </c>
      <c r="AA2688" s="73" t="s">
        <v>2580</v>
      </c>
      <c r="AB2688" s="73">
        <v>2509909</v>
      </c>
      <c r="AH2688" s="54" t="str">
        <f t="shared" si="111"/>
        <v>PBNatuba</v>
      </c>
      <c r="AI2688" s="73">
        <v>2509909</v>
      </c>
    </row>
    <row r="2689" spans="26:35" x14ac:dyDescent="0.25">
      <c r="Z2689" s="73" t="s">
        <v>68</v>
      </c>
      <c r="AA2689" s="73" t="s">
        <v>2595</v>
      </c>
      <c r="AB2689" s="73">
        <v>2510006</v>
      </c>
      <c r="AH2689" s="54" t="str">
        <f t="shared" si="111"/>
        <v>PBNazarezinho</v>
      </c>
      <c r="AI2689" s="73">
        <v>2510006</v>
      </c>
    </row>
    <row r="2690" spans="26:35" x14ac:dyDescent="0.25">
      <c r="Z2690" s="73" t="s">
        <v>68</v>
      </c>
      <c r="AA2690" s="73" t="s">
        <v>2611</v>
      </c>
      <c r="AB2690" s="73">
        <v>2510105</v>
      </c>
      <c r="AH2690" s="54" t="str">
        <f t="shared" si="111"/>
        <v>PBNova Floresta</v>
      </c>
      <c r="AI2690" s="73">
        <v>2510105</v>
      </c>
    </row>
    <row r="2691" spans="26:35" x14ac:dyDescent="0.25">
      <c r="Z2691" s="73" t="s">
        <v>68</v>
      </c>
      <c r="AA2691" s="73" t="s">
        <v>1919</v>
      </c>
      <c r="AB2691" s="73">
        <v>2510204</v>
      </c>
      <c r="AH2691" s="54" t="str">
        <f t="shared" ref="AH2691:AH2754" si="112">CONCATENATE(Z2691,AA2691)</f>
        <v>PBNova Olinda</v>
      </c>
      <c r="AI2691" s="73">
        <v>2510204</v>
      </c>
    </row>
    <row r="2692" spans="26:35" x14ac:dyDescent="0.25">
      <c r="Z2692" s="73" t="s">
        <v>68</v>
      </c>
      <c r="AA2692" s="73" t="s">
        <v>2638</v>
      </c>
      <c r="AB2692" s="73">
        <v>2510303</v>
      </c>
      <c r="AH2692" s="54" t="str">
        <f t="shared" si="112"/>
        <v>PBNova Palmeira</v>
      </c>
      <c r="AI2692" s="73">
        <v>2510303</v>
      </c>
    </row>
    <row r="2693" spans="26:35" x14ac:dyDescent="0.25">
      <c r="Z2693" s="73" t="s">
        <v>68</v>
      </c>
      <c r="AA2693" s="73" t="s">
        <v>2652</v>
      </c>
      <c r="AB2693" s="73">
        <v>2510402</v>
      </c>
      <c r="AH2693" s="54" t="str">
        <f t="shared" si="112"/>
        <v>PBOlho d'Água</v>
      </c>
      <c r="AI2693" s="73">
        <v>2510402</v>
      </c>
    </row>
    <row r="2694" spans="26:35" x14ac:dyDescent="0.25">
      <c r="Z2694" s="73" t="s">
        <v>68</v>
      </c>
      <c r="AA2694" s="73" t="s">
        <v>2665</v>
      </c>
      <c r="AB2694" s="73">
        <v>2510501</v>
      </c>
      <c r="AH2694" s="54" t="str">
        <f t="shared" si="112"/>
        <v>PBOlivedos</v>
      </c>
      <c r="AI2694" s="73">
        <v>2510501</v>
      </c>
    </row>
    <row r="2695" spans="26:35" x14ac:dyDescent="0.25">
      <c r="Z2695" s="73" t="s">
        <v>68</v>
      </c>
      <c r="AA2695" s="73" t="s">
        <v>2679</v>
      </c>
      <c r="AB2695" s="73">
        <v>2510600</v>
      </c>
      <c r="AH2695" s="54" t="str">
        <f t="shared" si="112"/>
        <v>PBOuro Velho</v>
      </c>
      <c r="AI2695" s="73">
        <v>2510600</v>
      </c>
    </row>
    <row r="2696" spans="26:35" x14ac:dyDescent="0.25">
      <c r="Z2696" s="73" t="s">
        <v>68</v>
      </c>
      <c r="AA2696" s="73" t="s">
        <v>2695</v>
      </c>
      <c r="AB2696" s="73">
        <v>2510659</v>
      </c>
      <c r="AH2696" s="54" t="str">
        <f t="shared" si="112"/>
        <v>PBParari</v>
      </c>
      <c r="AI2696" s="73">
        <v>2510659</v>
      </c>
    </row>
    <row r="2697" spans="26:35" x14ac:dyDescent="0.25">
      <c r="Z2697" s="73" t="s">
        <v>68</v>
      </c>
      <c r="AA2697" s="73" t="s">
        <v>2185</v>
      </c>
      <c r="AB2697" s="73">
        <v>2510709</v>
      </c>
      <c r="AH2697" s="54" t="str">
        <f t="shared" si="112"/>
        <v>PBPassagem</v>
      </c>
      <c r="AI2697" s="73">
        <v>2510709</v>
      </c>
    </row>
    <row r="2698" spans="26:35" x14ac:dyDescent="0.25">
      <c r="Z2698" s="73" t="s">
        <v>68</v>
      </c>
      <c r="AA2698" s="73" t="s">
        <v>2726</v>
      </c>
      <c r="AB2698" s="73">
        <v>2510808</v>
      </c>
      <c r="AH2698" s="54" t="str">
        <f t="shared" si="112"/>
        <v>PBPatos</v>
      </c>
      <c r="AI2698" s="73">
        <v>2510808</v>
      </c>
    </row>
    <row r="2699" spans="26:35" x14ac:dyDescent="0.25">
      <c r="Z2699" s="73" t="s">
        <v>68</v>
      </c>
      <c r="AA2699" s="73" t="s">
        <v>2552</v>
      </c>
      <c r="AB2699" s="73">
        <v>2510907</v>
      </c>
      <c r="AH2699" s="54" t="str">
        <f t="shared" si="112"/>
        <v>PBPaulista</v>
      </c>
      <c r="AI2699" s="73">
        <v>2510907</v>
      </c>
    </row>
    <row r="2700" spans="26:35" x14ac:dyDescent="0.25">
      <c r="Z2700" s="73" t="s">
        <v>68</v>
      </c>
      <c r="AA2700" s="73" t="s">
        <v>2751</v>
      </c>
      <c r="AB2700" s="73">
        <v>2511004</v>
      </c>
      <c r="AH2700" s="54" t="str">
        <f t="shared" si="112"/>
        <v>PBPedra Branca</v>
      </c>
      <c r="AI2700" s="73">
        <v>2511004</v>
      </c>
    </row>
    <row r="2701" spans="26:35" x14ac:dyDescent="0.25">
      <c r="Z2701" s="73" t="s">
        <v>68</v>
      </c>
      <c r="AA2701" s="73" t="s">
        <v>2772</v>
      </c>
      <c r="AB2701" s="73">
        <v>2511103</v>
      </c>
      <c r="AH2701" s="54" t="str">
        <f t="shared" si="112"/>
        <v>PBPedra Lavrada</v>
      </c>
      <c r="AI2701" s="73">
        <v>2511103</v>
      </c>
    </row>
    <row r="2702" spans="26:35" x14ac:dyDescent="0.25">
      <c r="Z2702" s="73" t="s">
        <v>68</v>
      </c>
      <c r="AA2702" s="73" t="s">
        <v>2788</v>
      </c>
      <c r="AB2702" s="73">
        <v>2511202</v>
      </c>
      <c r="AH2702" s="54" t="str">
        <f t="shared" si="112"/>
        <v>PBPedras de Fogo</v>
      </c>
      <c r="AI2702" s="73">
        <v>2511202</v>
      </c>
    </row>
    <row r="2703" spans="26:35" x14ac:dyDescent="0.25">
      <c r="Z2703" s="73" t="s">
        <v>68</v>
      </c>
      <c r="AA2703" s="73" t="s">
        <v>2803</v>
      </c>
      <c r="AB2703" s="73">
        <v>2512721</v>
      </c>
      <c r="AH2703" s="54" t="str">
        <f t="shared" si="112"/>
        <v>PBPedro Régis</v>
      </c>
      <c r="AI2703" s="73">
        <v>2512721</v>
      </c>
    </row>
    <row r="2704" spans="26:35" x14ac:dyDescent="0.25">
      <c r="Z2704" s="73" t="s">
        <v>68</v>
      </c>
      <c r="AA2704" s="73" t="s">
        <v>2818</v>
      </c>
      <c r="AB2704" s="73">
        <v>2511301</v>
      </c>
      <c r="AH2704" s="54" t="str">
        <f t="shared" si="112"/>
        <v>PBPiancó</v>
      </c>
      <c r="AI2704" s="73">
        <v>2511301</v>
      </c>
    </row>
    <row r="2705" spans="26:35" x14ac:dyDescent="0.25">
      <c r="Z2705" s="73" t="s">
        <v>68</v>
      </c>
      <c r="AA2705" s="73" t="s">
        <v>2832</v>
      </c>
      <c r="AB2705" s="73">
        <v>2511400</v>
      </c>
      <c r="AH2705" s="54" t="str">
        <f t="shared" si="112"/>
        <v>PBPicuí</v>
      </c>
      <c r="AI2705" s="73">
        <v>2511400</v>
      </c>
    </row>
    <row r="2706" spans="26:35" x14ac:dyDescent="0.25">
      <c r="Z2706" s="73" t="s">
        <v>68</v>
      </c>
      <c r="AA2706" s="73" t="s">
        <v>1756</v>
      </c>
      <c r="AB2706" s="73">
        <v>2511509</v>
      </c>
      <c r="AH2706" s="54" t="str">
        <f t="shared" si="112"/>
        <v>PBPilar</v>
      </c>
      <c r="AI2706" s="73">
        <v>2511509</v>
      </c>
    </row>
    <row r="2707" spans="26:35" x14ac:dyDescent="0.25">
      <c r="Z2707" s="73" t="s">
        <v>68</v>
      </c>
      <c r="AA2707" s="73" t="s">
        <v>2310</v>
      </c>
      <c r="AB2707" s="73">
        <v>2511608</v>
      </c>
      <c r="AH2707" s="54" t="str">
        <f t="shared" si="112"/>
        <v>PBPilões</v>
      </c>
      <c r="AI2707" s="73">
        <v>2511608</v>
      </c>
    </row>
    <row r="2708" spans="26:35" x14ac:dyDescent="0.25">
      <c r="Z2708" s="73" t="s">
        <v>68</v>
      </c>
      <c r="AA2708" s="73" t="s">
        <v>2869</v>
      </c>
      <c r="AB2708" s="73">
        <v>2511707</v>
      </c>
      <c r="AH2708" s="54" t="str">
        <f t="shared" si="112"/>
        <v>PBPilõezinhos</v>
      </c>
      <c r="AI2708" s="73">
        <v>2511707</v>
      </c>
    </row>
    <row r="2709" spans="26:35" x14ac:dyDescent="0.25">
      <c r="Z2709" s="73" t="s">
        <v>68</v>
      </c>
      <c r="AA2709" s="73" t="s">
        <v>2882</v>
      </c>
      <c r="AB2709" s="73">
        <v>2511806</v>
      </c>
      <c r="AH2709" s="54" t="str">
        <f t="shared" si="112"/>
        <v>PBPirpirituba</v>
      </c>
      <c r="AI2709" s="73">
        <v>2511806</v>
      </c>
    </row>
    <row r="2710" spans="26:35" x14ac:dyDescent="0.25">
      <c r="Z2710" s="73" t="s">
        <v>68</v>
      </c>
      <c r="AA2710" s="73" t="s">
        <v>2894</v>
      </c>
      <c r="AB2710" s="73">
        <v>2511905</v>
      </c>
      <c r="AH2710" s="54" t="str">
        <f t="shared" si="112"/>
        <v>PBPitimbu</v>
      </c>
      <c r="AI2710" s="73">
        <v>2511905</v>
      </c>
    </row>
    <row r="2711" spans="26:35" x14ac:dyDescent="0.25">
      <c r="Z2711" s="73" t="s">
        <v>68</v>
      </c>
      <c r="AA2711" s="73" t="s">
        <v>2907</v>
      </c>
      <c r="AB2711" s="73">
        <v>2512002</v>
      </c>
      <c r="AH2711" s="54" t="str">
        <f t="shared" si="112"/>
        <v>PBPocinhos</v>
      </c>
      <c r="AI2711" s="73">
        <v>2512002</v>
      </c>
    </row>
    <row r="2712" spans="26:35" x14ac:dyDescent="0.25">
      <c r="Z2712" s="73" t="s">
        <v>68</v>
      </c>
      <c r="AA2712" s="73" t="s">
        <v>2919</v>
      </c>
      <c r="AB2712" s="73">
        <v>2512036</v>
      </c>
      <c r="AH2712" s="54" t="str">
        <f t="shared" si="112"/>
        <v>PBPoço Dantas</v>
      </c>
      <c r="AI2712" s="73">
        <v>2512036</v>
      </c>
    </row>
    <row r="2713" spans="26:35" x14ac:dyDescent="0.25">
      <c r="Z2713" s="73" t="s">
        <v>68</v>
      </c>
      <c r="AA2713" s="73" t="s">
        <v>2931</v>
      </c>
      <c r="AB2713" s="73">
        <v>2512077</v>
      </c>
      <c r="AH2713" s="54" t="str">
        <f t="shared" si="112"/>
        <v>PBPoço de José de Moura</v>
      </c>
      <c r="AI2713" s="73">
        <v>2512077</v>
      </c>
    </row>
    <row r="2714" spans="26:35" x14ac:dyDescent="0.25">
      <c r="Z2714" s="73" t="s">
        <v>68</v>
      </c>
      <c r="AA2714" s="73" t="s">
        <v>2942</v>
      </c>
      <c r="AB2714" s="73">
        <v>2512101</v>
      </c>
      <c r="AH2714" s="54" t="str">
        <f t="shared" si="112"/>
        <v>PBPombal</v>
      </c>
      <c r="AI2714" s="73">
        <v>2512101</v>
      </c>
    </row>
    <row r="2715" spans="26:35" x14ac:dyDescent="0.25">
      <c r="Z2715" s="73" t="s">
        <v>68</v>
      </c>
      <c r="AA2715" s="73" t="s">
        <v>2954</v>
      </c>
      <c r="AB2715" s="73">
        <v>2512200</v>
      </c>
      <c r="AH2715" s="54" t="str">
        <f t="shared" si="112"/>
        <v>PBPrata</v>
      </c>
      <c r="AI2715" s="73">
        <v>2512200</v>
      </c>
    </row>
    <row r="2716" spans="26:35" x14ac:dyDescent="0.25">
      <c r="Z2716" s="73" t="s">
        <v>68</v>
      </c>
      <c r="AA2716" s="73" t="s">
        <v>2966</v>
      </c>
      <c r="AB2716" s="73">
        <v>2512309</v>
      </c>
      <c r="AH2716" s="54" t="str">
        <f t="shared" si="112"/>
        <v>PBPrincesa Isabel</v>
      </c>
      <c r="AI2716" s="73">
        <v>2512309</v>
      </c>
    </row>
    <row r="2717" spans="26:35" x14ac:dyDescent="0.25">
      <c r="Z2717" s="73" t="s">
        <v>68</v>
      </c>
      <c r="AA2717" s="73" t="s">
        <v>2978</v>
      </c>
      <c r="AB2717" s="73">
        <v>2512408</v>
      </c>
      <c r="AH2717" s="54" t="str">
        <f t="shared" si="112"/>
        <v>PBPuxinanã</v>
      </c>
      <c r="AI2717" s="73">
        <v>2512408</v>
      </c>
    </row>
    <row r="2718" spans="26:35" x14ac:dyDescent="0.25">
      <c r="Z2718" s="73" t="s">
        <v>68</v>
      </c>
      <c r="AA2718" s="73" t="s">
        <v>2991</v>
      </c>
      <c r="AB2718" s="73">
        <v>2512507</v>
      </c>
      <c r="AH2718" s="54" t="str">
        <f t="shared" si="112"/>
        <v>PBQueimadas</v>
      </c>
      <c r="AI2718" s="73">
        <v>2512507</v>
      </c>
    </row>
    <row r="2719" spans="26:35" x14ac:dyDescent="0.25">
      <c r="Z2719" s="73" t="s">
        <v>68</v>
      </c>
      <c r="AA2719" s="73" t="s">
        <v>3003</v>
      </c>
      <c r="AB2719" s="73">
        <v>2512606</v>
      </c>
      <c r="AH2719" s="54" t="str">
        <f t="shared" si="112"/>
        <v>PBQuixabá</v>
      </c>
      <c r="AI2719" s="73">
        <v>2512606</v>
      </c>
    </row>
    <row r="2720" spans="26:35" x14ac:dyDescent="0.25">
      <c r="Z2720" s="73" t="s">
        <v>68</v>
      </c>
      <c r="AA2720" s="73" t="s">
        <v>3016</v>
      </c>
      <c r="AB2720" s="73">
        <v>2512705</v>
      </c>
      <c r="AH2720" s="54" t="str">
        <f t="shared" si="112"/>
        <v>PBRemígio</v>
      </c>
      <c r="AI2720" s="73">
        <v>2512705</v>
      </c>
    </row>
    <row r="2721" spans="26:35" x14ac:dyDescent="0.25">
      <c r="Z2721" s="73" t="s">
        <v>68</v>
      </c>
      <c r="AA2721" s="73" t="s">
        <v>3014</v>
      </c>
      <c r="AB2721" s="73">
        <v>2512747</v>
      </c>
      <c r="AH2721" s="54" t="str">
        <f t="shared" si="112"/>
        <v>PBRiachão</v>
      </c>
      <c r="AI2721" s="73">
        <v>2512747</v>
      </c>
    </row>
    <row r="2722" spans="26:35" x14ac:dyDescent="0.25">
      <c r="Z2722" s="73" t="s">
        <v>68</v>
      </c>
      <c r="AA2722" s="73" t="s">
        <v>3041</v>
      </c>
      <c r="AB2722" s="73">
        <v>2512754</v>
      </c>
      <c r="AH2722" s="54" t="str">
        <f t="shared" si="112"/>
        <v>PBRiachão do Bacamarte</v>
      </c>
      <c r="AI2722" s="73">
        <v>2512754</v>
      </c>
    </row>
    <row r="2723" spans="26:35" x14ac:dyDescent="0.25">
      <c r="Z2723" s="73" t="s">
        <v>68</v>
      </c>
      <c r="AA2723" s="73" t="s">
        <v>3053</v>
      </c>
      <c r="AB2723" s="73">
        <v>2512762</v>
      </c>
      <c r="AH2723" s="54" t="str">
        <f t="shared" si="112"/>
        <v>PBRiachão do Poço</v>
      </c>
      <c r="AI2723" s="73">
        <v>2512762</v>
      </c>
    </row>
    <row r="2724" spans="26:35" x14ac:dyDescent="0.25">
      <c r="Z2724" s="73" t="s">
        <v>68</v>
      </c>
      <c r="AA2724" s="73" t="s">
        <v>3065</v>
      </c>
      <c r="AB2724" s="73">
        <v>2512788</v>
      </c>
      <c r="AH2724" s="54" t="str">
        <f t="shared" si="112"/>
        <v>PBRiacho de Santo Antônio</v>
      </c>
      <c r="AI2724" s="73">
        <v>2512788</v>
      </c>
    </row>
    <row r="2725" spans="26:35" x14ac:dyDescent="0.25">
      <c r="Z2725" s="73" t="s">
        <v>68</v>
      </c>
      <c r="AA2725" s="73" t="s">
        <v>3076</v>
      </c>
      <c r="AB2725" s="73">
        <v>2512804</v>
      </c>
      <c r="AH2725" s="54" t="str">
        <f t="shared" si="112"/>
        <v>PBRiacho dos Cavalos</v>
      </c>
      <c r="AI2725" s="73">
        <v>2512804</v>
      </c>
    </row>
    <row r="2726" spans="26:35" x14ac:dyDescent="0.25">
      <c r="Z2726" s="73" t="s">
        <v>68</v>
      </c>
      <c r="AA2726" s="73" t="s">
        <v>3089</v>
      </c>
      <c r="AB2726" s="73">
        <v>2512903</v>
      </c>
      <c r="AH2726" s="54" t="str">
        <f t="shared" si="112"/>
        <v>PBRio Tinto</v>
      </c>
      <c r="AI2726" s="73">
        <v>2512903</v>
      </c>
    </row>
    <row r="2727" spans="26:35" x14ac:dyDescent="0.25">
      <c r="Z2727" s="73" t="s">
        <v>68</v>
      </c>
      <c r="AA2727" s="73" t="s">
        <v>2774</v>
      </c>
      <c r="AB2727" s="73">
        <v>2513000</v>
      </c>
      <c r="AH2727" s="54" t="str">
        <f t="shared" si="112"/>
        <v>PBSalgadinho</v>
      </c>
      <c r="AI2727" s="73">
        <v>2513000</v>
      </c>
    </row>
    <row r="2728" spans="26:35" x14ac:dyDescent="0.25">
      <c r="Z2728" s="73" t="s">
        <v>68</v>
      </c>
      <c r="AA2728" s="73" t="s">
        <v>3114</v>
      </c>
      <c r="AB2728" s="73">
        <v>2513109</v>
      </c>
      <c r="AH2728" s="54" t="str">
        <f t="shared" si="112"/>
        <v>PBSalgado de São Félix</v>
      </c>
      <c r="AI2728" s="73">
        <v>2513109</v>
      </c>
    </row>
    <row r="2729" spans="26:35" x14ac:dyDescent="0.25">
      <c r="Z2729" s="73" t="s">
        <v>68</v>
      </c>
      <c r="AA2729" s="73" t="s">
        <v>3126</v>
      </c>
      <c r="AB2729" s="73">
        <v>2513158</v>
      </c>
      <c r="AH2729" s="54" t="str">
        <f t="shared" si="112"/>
        <v>PBSanta Cecília</v>
      </c>
      <c r="AI2729" s="73">
        <v>2513158</v>
      </c>
    </row>
    <row r="2730" spans="26:35" x14ac:dyDescent="0.25">
      <c r="Z2730" s="73" t="s">
        <v>68</v>
      </c>
      <c r="AA2730" s="73" t="s">
        <v>2523</v>
      </c>
      <c r="AB2730" s="73">
        <v>2513208</v>
      </c>
      <c r="AH2730" s="54" t="str">
        <f t="shared" si="112"/>
        <v>PBSanta Cruz</v>
      </c>
      <c r="AI2730" s="73">
        <v>2513208</v>
      </c>
    </row>
    <row r="2731" spans="26:35" x14ac:dyDescent="0.25">
      <c r="Z2731" s="73" t="s">
        <v>68</v>
      </c>
      <c r="AA2731" s="73" t="s">
        <v>3074</v>
      </c>
      <c r="AB2731" s="73">
        <v>2513307</v>
      </c>
      <c r="AH2731" s="54" t="str">
        <f t="shared" si="112"/>
        <v>PBSanta Helena</v>
      </c>
      <c r="AI2731" s="73">
        <v>2513307</v>
      </c>
    </row>
    <row r="2732" spans="26:35" x14ac:dyDescent="0.25">
      <c r="Z2732" s="73" t="s">
        <v>68</v>
      </c>
      <c r="AA2732" s="73" t="s">
        <v>3087</v>
      </c>
      <c r="AB2732" s="73">
        <v>2513356</v>
      </c>
      <c r="AH2732" s="54" t="str">
        <f t="shared" si="112"/>
        <v>PBSanta Inês</v>
      </c>
      <c r="AI2732" s="73">
        <v>2513356</v>
      </c>
    </row>
    <row r="2733" spans="26:35" x14ac:dyDescent="0.25">
      <c r="Z2733" s="73" t="s">
        <v>68</v>
      </c>
      <c r="AA2733" s="73" t="s">
        <v>3100</v>
      </c>
      <c r="AB2733" s="73">
        <v>2513406</v>
      </c>
      <c r="AH2733" s="54" t="str">
        <f t="shared" si="112"/>
        <v>PBSanta Luzia</v>
      </c>
      <c r="AI2733" s="73">
        <v>2513406</v>
      </c>
    </row>
    <row r="2734" spans="26:35" x14ac:dyDescent="0.25">
      <c r="Z2734" s="73" t="s">
        <v>68</v>
      </c>
      <c r="AA2734" s="73" t="s">
        <v>3136</v>
      </c>
      <c r="AB2734" s="73">
        <v>2513703</v>
      </c>
      <c r="AH2734" s="54" t="str">
        <f t="shared" si="112"/>
        <v>PBSanta Rita</v>
      </c>
      <c r="AI2734" s="73">
        <v>2513703</v>
      </c>
    </row>
    <row r="2735" spans="26:35" x14ac:dyDescent="0.25">
      <c r="Z2735" s="73" t="s">
        <v>68</v>
      </c>
      <c r="AA2735" s="73" t="s">
        <v>3194</v>
      </c>
      <c r="AB2735" s="73">
        <v>2513802</v>
      </c>
      <c r="AH2735" s="54" t="str">
        <f t="shared" si="112"/>
        <v>PBSanta Teresinha</v>
      </c>
      <c r="AI2735" s="73">
        <v>2513802</v>
      </c>
    </row>
    <row r="2736" spans="26:35" x14ac:dyDescent="0.25">
      <c r="Z2736" s="73" t="s">
        <v>68</v>
      </c>
      <c r="AA2736" s="73" t="s">
        <v>3206</v>
      </c>
      <c r="AB2736" s="73">
        <v>2513505</v>
      </c>
      <c r="AH2736" s="54" t="str">
        <f t="shared" si="112"/>
        <v>PBSantana de Mangueira</v>
      </c>
      <c r="AI2736" s="73">
        <v>2513505</v>
      </c>
    </row>
    <row r="2737" spans="26:35" x14ac:dyDescent="0.25">
      <c r="Z2737" s="73" t="s">
        <v>68</v>
      </c>
      <c r="AA2737" s="73" t="s">
        <v>3218</v>
      </c>
      <c r="AB2737" s="73">
        <v>2513604</v>
      </c>
      <c r="AH2737" s="54" t="str">
        <f t="shared" si="112"/>
        <v>PBSantana dos Garrotes</v>
      </c>
      <c r="AI2737" s="73">
        <v>2513604</v>
      </c>
    </row>
    <row r="2738" spans="26:35" x14ac:dyDescent="0.25">
      <c r="Z2738" s="73" t="s">
        <v>68</v>
      </c>
      <c r="AA2738" s="73" t="s">
        <v>3230</v>
      </c>
      <c r="AB2738" s="73">
        <v>2513851</v>
      </c>
      <c r="AH2738" s="54" t="str">
        <f t="shared" si="112"/>
        <v>PBSanto André</v>
      </c>
      <c r="AI2738" s="73">
        <v>2513851</v>
      </c>
    </row>
    <row r="2739" spans="26:35" x14ac:dyDescent="0.25">
      <c r="Z2739" s="73" t="s">
        <v>68</v>
      </c>
      <c r="AA2739" s="73" t="s">
        <v>3240</v>
      </c>
      <c r="AB2739" s="73">
        <v>2513927</v>
      </c>
      <c r="AH2739" s="54" t="str">
        <f t="shared" si="112"/>
        <v>PBSão Bentinho</v>
      </c>
      <c r="AI2739" s="73">
        <v>2513927</v>
      </c>
    </row>
    <row r="2740" spans="26:35" x14ac:dyDescent="0.25">
      <c r="Z2740" s="73" t="s">
        <v>68</v>
      </c>
      <c r="AA2740" s="73" t="s">
        <v>3192</v>
      </c>
      <c r="AB2740" s="73">
        <v>2513901</v>
      </c>
      <c r="AH2740" s="54" t="str">
        <f t="shared" si="112"/>
        <v>PBSão Bento</v>
      </c>
      <c r="AI2740" s="73">
        <v>2513901</v>
      </c>
    </row>
    <row r="2741" spans="26:35" x14ac:dyDescent="0.25">
      <c r="Z2741" s="73" t="s">
        <v>68</v>
      </c>
      <c r="AA2741" s="73" t="s">
        <v>1609</v>
      </c>
      <c r="AB2741" s="73">
        <v>2513968</v>
      </c>
      <c r="AH2741" s="54" t="str">
        <f t="shared" si="112"/>
        <v>PBSão Domingos</v>
      </c>
      <c r="AI2741" s="73">
        <v>2513968</v>
      </c>
    </row>
    <row r="2742" spans="26:35" x14ac:dyDescent="0.25">
      <c r="Z2742" s="73" t="s">
        <v>68</v>
      </c>
      <c r="AA2742" s="73" t="s">
        <v>3272</v>
      </c>
      <c r="AB2742" s="73">
        <v>2513943</v>
      </c>
      <c r="AH2742" s="54" t="str">
        <f t="shared" si="112"/>
        <v>PBSão Domingos do Cariri</v>
      </c>
      <c r="AI2742" s="73">
        <v>2513943</v>
      </c>
    </row>
    <row r="2743" spans="26:35" x14ac:dyDescent="0.25">
      <c r="Z2743" s="73" t="s">
        <v>68</v>
      </c>
      <c r="AA2743" s="73" t="s">
        <v>1630</v>
      </c>
      <c r="AB2743" s="73">
        <v>2513984</v>
      </c>
      <c r="AH2743" s="54" t="str">
        <f t="shared" si="112"/>
        <v>PBSão Francisco</v>
      </c>
      <c r="AI2743" s="73">
        <v>2513984</v>
      </c>
    </row>
    <row r="2744" spans="26:35" x14ac:dyDescent="0.25">
      <c r="Z2744" s="73" t="s">
        <v>68</v>
      </c>
      <c r="AA2744" s="73" t="s">
        <v>3295</v>
      </c>
      <c r="AB2744" s="73">
        <v>2514008</v>
      </c>
      <c r="AH2744" s="54" t="str">
        <f t="shared" si="112"/>
        <v>PBSão João do Cariri</v>
      </c>
      <c r="AI2744" s="73">
        <v>2514008</v>
      </c>
    </row>
    <row r="2745" spans="26:35" x14ac:dyDescent="0.25">
      <c r="Z2745" s="73" t="s">
        <v>68</v>
      </c>
      <c r="AA2745" s="73" t="s">
        <v>3307</v>
      </c>
      <c r="AB2745" s="73">
        <v>2500700</v>
      </c>
      <c r="AH2745" s="54" t="str">
        <f t="shared" si="112"/>
        <v>PBSão João do Rio do Peixe</v>
      </c>
      <c r="AI2745" s="73">
        <v>2500700</v>
      </c>
    </row>
    <row r="2746" spans="26:35" x14ac:dyDescent="0.25">
      <c r="Z2746" s="73" t="s">
        <v>68</v>
      </c>
      <c r="AA2746" s="73" t="s">
        <v>3319</v>
      </c>
      <c r="AB2746" s="73">
        <v>2514107</v>
      </c>
      <c r="AH2746" s="54" t="str">
        <f t="shared" si="112"/>
        <v>PBSão João do Tigre</v>
      </c>
      <c r="AI2746" s="73">
        <v>2514107</v>
      </c>
    </row>
    <row r="2747" spans="26:35" x14ac:dyDescent="0.25">
      <c r="Z2747" s="73" t="s">
        <v>68</v>
      </c>
      <c r="AA2747" s="73" t="s">
        <v>3329</v>
      </c>
      <c r="AB2747" s="73">
        <v>2514206</v>
      </c>
      <c r="AH2747" s="54" t="str">
        <f t="shared" si="112"/>
        <v>PBSão José da Lagoa Tapada</v>
      </c>
      <c r="AI2747" s="73">
        <v>2514206</v>
      </c>
    </row>
    <row r="2748" spans="26:35" x14ac:dyDescent="0.25">
      <c r="Z2748" s="73" t="s">
        <v>68</v>
      </c>
      <c r="AA2748" s="73" t="s">
        <v>3340</v>
      </c>
      <c r="AB2748" s="73">
        <v>2514305</v>
      </c>
      <c r="AH2748" s="54" t="str">
        <f t="shared" si="112"/>
        <v>PBSão José de Caiana</v>
      </c>
      <c r="AI2748" s="73">
        <v>2514305</v>
      </c>
    </row>
    <row r="2749" spans="26:35" x14ac:dyDescent="0.25">
      <c r="Z2749" s="73" t="s">
        <v>68</v>
      </c>
      <c r="AA2749" s="73" t="s">
        <v>3351</v>
      </c>
      <c r="AB2749" s="73">
        <v>2514404</v>
      </c>
      <c r="AH2749" s="54" t="str">
        <f t="shared" si="112"/>
        <v>PBSão José de Espinharas</v>
      </c>
      <c r="AI2749" s="73">
        <v>2514404</v>
      </c>
    </row>
    <row r="2750" spans="26:35" x14ac:dyDescent="0.25">
      <c r="Z2750" s="73" t="s">
        <v>68</v>
      </c>
      <c r="AA2750" s="73" t="s">
        <v>3361</v>
      </c>
      <c r="AB2750" s="73">
        <v>2514503</v>
      </c>
      <c r="AH2750" s="54" t="str">
        <f t="shared" si="112"/>
        <v>PBSão José de Piranhas</v>
      </c>
      <c r="AI2750" s="73">
        <v>2514503</v>
      </c>
    </row>
    <row r="2751" spans="26:35" x14ac:dyDescent="0.25">
      <c r="Z2751" s="73" t="s">
        <v>68</v>
      </c>
      <c r="AA2751" s="73" t="s">
        <v>3370</v>
      </c>
      <c r="AB2751" s="73">
        <v>2514552</v>
      </c>
      <c r="AH2751" s="54" t="str">
        <f t="shared" si="112"/>
        <v>PBSão José de Princesa</v>
      </c>
      <c r="AI2751" s="73">
        <v>2514552</v>
      </c>
    </row>
    <row r="2752" spans="26:35" x14ac:dyDescent="0.25">
      <c r="Z2752" s="73" t="s">
        <v>68</v>
      </c>
      <c r="AA2752" s="73" t="s">
        <v>3380</v>
      </c>
      <c r="AB2752" s="73">
        <v>2514602</v>
      </c>
      <c r="AH2752" s="54" t="str">
        <f t="shared" si="112"/>
        <v>PBSão José do Bonfim</v>
      </c>
      <c r="AI2752" s="73">
        <v>2514602</v>
      </c>
    </row>
    <row r="2753" spans="26:35" x14ac:dyDescent="0.25">
      <c r="Z2753" s="73" t="s">
        <v>68</v>
      </c>
      <c r="AA2753" s="73" t="s">
        <v>3390</v>
      </c>
      <c r="AB2753" s="73">
        <v>2514651</v>
      </c>
      <c r="AH2753" s="54" t="str">
        <f t="shared" si="112"/>
        <v>PBSão José do Brejo do Cruz</v>
      </c>
      <c r="AI2753" s="73">
        <v>2514651</v>
      </c>
    </row>
    <row r="2754" spans="26:35" x14ac:dyDescent="0.25">
      <c r="Z2754" s="73" t="s">
        <v>68</v>
      </c>
      <c r="AA2754" s="73" t="s">
        <v>3400</v>
      </c>
      <c r="AB2754" s="73">
        <v>2514701</v>
      </c>
      <c r="AH2754" s="54" t="str">
        <f t="shared" si="112"/>
        <v>PBSão José do Sabugi</v>
      </c>
      <c r="AI2754" s="73">
        <v>2514701</v>
      </c>
    </row>
    <row r="2755" spans="26:35" x14ac:dyDescent="0.25">
      <c r="Z2755" s="73" t="s">
        <v>68</v>
      </c>
      <c r="AA2755" s="73" t="s">
        <v>3410</v>
      </c>
      <c r="AB2755" s="73">
        <v>2514800</v>
      </c>
      <c r="AH2755" s="54" t="str">
        <f t="shared" ref="AH2755:AH2818" si="113">CONCATENATE(Z2755,AA2755)</f>
        <v>PBSão José dos Cordeiros</v>
      </c>
      <c r="AI2755" s="73">
        <v>2514800</v>
      </c>
    </row>
    <row r="2756" spans="26:35" x14ac:dyDescent="0.25">
      <c r="Z2756" s="73" t="s">
        <v>68</v>
      </c>
      <c r="AA2756" s="73" t="s">
        <v>3420</v>
      </c>
      <c r="AB2756" s="73">
        <v>2514453</v>
      </c>
      <c r="AH2756" s="54" t="str">
        <f t="shared" si="113"/>
        <v>PBSão José dos Ramos</v>
      </c>
      <c r="AI2756" s="73">
        <v>2514453</v>
      </c>
    </row>
    <row r="2757" spans="26:35" x14ac:dyDescent="0.25">
      <c r="Z2757" s="73" t="s">
        <v>68</v>
      </c>
      <c r="AA2757" s="73" t="s">
        <v>3429</v>
      </c>
      <c r="AB2757" s="73">
        <v>2514909</v>
      </c>
      <c r="AH2757" s="54" t="str">
        <f t="shared" si="113"/>
        <v>PBSão Mamede</v>
      </c>
      <c r="AI2757" s="73">
        <v>2514909</v>
      </c>
    </row>
    <row r="2758" spans="26:35" x14ac:dyDescent="0.25">
      <c r="Z2758" s="73" t="s">
        <v>68</v>
      </c>
      <c r="AA2758" s="73" t="s">
        <v>3439</v>
      </c>
      <c r="AB2758" s="73">
        <v>2515005</v>
      </c>
      <c r="AH2758" s="54" t="str">
        <f t="shared" si="113"/>
        <v>PBSão Miguel de Taipu</v>
      </c>
      <c r="AI2758" s="73">
        <v>2515005</v>
      </c>
    </row>
    <row r="2759" spans="26:35" x14ac:dyDescent="0.25">
      <c r="Z2759" s="73" t="s">
        <v>68</v>
      </c>
      <c r="AA2759" s="73" t="s">
        <v>3448</v>
      </c>
      <c r="AB2759" s="73">
        <v>2515104</v>
      </c>
      <c r="AH2759" s="54" t="str">
        <f t="shared" si="113"/>
        <v>PBSão Sebastião de Lagoa de Roça</v>
      </c>
      <c r="AI2759" s="73">
        <v>2515104</v>
      </c>
    </row>
    <row r="2760" spans="26:35" x14ac:dyDescent="0.25">
      <c r="Z2760" s="73" t="s">
        <v>68</v>
      </c>
      <c r="AA2760" s="73" t="s">
        <v>3457</v>
      </c>
      <c r="AB2760" s="73">
        <v>2515203</v>
      </c>
      <c r="AH2760" s="54" t="str">
        <f t="shared" si="113"/>
        <v>PBSão Sebastião do Umbuzeiro</v>
      </c>
      <c r="AI2760" s="73">
        <v>2515203</v>
      </c>
    </row>
    <row r="2761" spans="26:35" x14ac:dyDescent="0.25">
      <c r="Z2761" s="73" t="s">
        <v>68</v>
      </c>
      <c r="AA2761" s="73" t="s">
        <v>3467</v>
      </c>
      <c r="AB2761" s="73">
        <v>2515401</v>
      </c>
      <c r="AH2761" s="54" t="str">
        <f t="shared" si="113"/>
        <v>PBSão Vicente do Seridó</v>
      </c>
      <c r="AI2761" s="73">
        <v>2515401</v>
      </c>
    </row>
    <row r="2762" spans="26:35" x14ac:dyDescent="0.25">
      <c r="Z2762" s="73" t="s">
        <v>68</v>
      </c>
      <c r="AA2762" s="73" t="s">
        <v>3476</v>
      </c>
      <c r="AB2762" s="73">
        <v>2515302</v>
      </c>
      <c r="AH2762" s="54" t="str">
        <f t="shared" si="113"/>
        <v>PBSapé</v>
      </c>
      <c r="AI2762" s="73">
        <v>2515302</v>
      </c>
    </row>
    <row r="2763" spans="26:35" x14ac:dyDescent="0.25">
      <c r="Z2763" s="73" t="s">
        <v>68</v>
      </c>
      <c r="AA2763" s="73" t="s">
        <v>3486</v>
      </c>
      <c r="AB2763" s="73">
        <v>2515500</v>
      </c>
      <c r="AH2763" s="54" t="str">
        <f t="shared" si="113"/>
        <v>PBSerra Branca</v>
      </c>
      <c r="AI2763" s="73">
        <v>2515500</v>
      </c>
    </row>
    <row r="2764" spans="26:35" x14ac:dyDescent="0.25">
      <c r="Z2764" s="73" t="s">
        <v>68</v>
      </c>
      <c r="AA2764" s="73" t="s">
        <v>3496</v>
      </c>
      <c r="AB2764" s="73">
        <v>2515609</v>
      </c>
      <c r="AH2764" s="54" t="str">
        <f t="shared" si="113"/>
        <v>PBSerra da Raiz</v>
      </c>
      <c r="AI2764" s="73">
        <v>2515609</v>
      </c>
    </row>
    <row r="2765" spans="26:35" x14ac:dyDescent="0.25">
      <c r="Z2765" s="73" t="s">
        <v>68</v>
      </c>
      <c r="AA2765" s="73" t="s">
        <v>3505</v>
      </c>
      <c r="AB2765" s="73">
        <v>2515708</v>
      </c>
      <c r="AH2765" s="54" t="str">
        <f t="shared" si="113"/>
        <v>PBSerra Grande</v>
      </c>
      <c r="AI2765" s="73">
        <v>2515708</v>
      </c>
    </row>
    <row r="2766" spans="26:35" x14ac:dyDescent="0.25">
      <c r="Z2766" s="73" t="s">
        <v>68</v>
      </c>
      <c r="AA2766" s="73" t="s">
        <v>3515</v>
      </c>
      <c r="AB2766" s="73">
        <v>2515807</v>
      </c>
      <c r="AH2766" s="54" t="str">
        <f t="shared" si="113"/>
        <v>PBSerra Redonda</v>
      </c>
      <c r="AI2766" s="73">
        <v>2515807</v>
      </c>
    </row>
    <row r="2767" spans="26:35" x14ac:dyDescent="0.25">
      <c r="Z2767" s="73" t="s">
        <v>68</v>
      </c>
      <c r="AA2767" s="73" t="s">
        <v>3525</v>
      </c>
      <c r="AB2767" s="73">
        <v>2515906</v>
      </c>
      <c r="AH2767" s="54" t="str">
        <f t="shared" si="113"/>
        <v>PBSerraria</v>
      </c>
      <c r="AI2767" s="73">
        <v>2515906</v>
      </c>
    </row>
    <row r="2768" spans="26:35" x14ac:dyDescent="0.25">
      <c r="Z2768" s="73" t="s">
        <v>68</v>
      </c>
      <c r="AA2768" s="73" t="s">
        <v>3535</v>
      </c>
      <c r="AB2768" s="73">
        <v>2515930</v>
      </c>
      <c r="AH2768" s="54" t="str">
        <f t="shared" si="113"/>
        <v>PBSertãozinho</v>
      </c>
      <c r="AI2768" s="73">
        <v>2515930</v>
      </c>
    </row>
    <row r="2769" spans="26:35" x14ac:dyDescent="0.25">
      <c r="Z2769" s="73" t="s">
        <v>68</v>
      </c>
      <c r="AA2769" s="73" t="s">
        <v>3545</v>
      </c>
      <c r="AB2769" s="73">
        <v>2515971</v>
      </c>
      <c r="AH2769" s="54" t="str">
        <f t="shared" si="113"/>
        <v>PBSobrado</v>
      </c>
      <c r="AI2769" s="73">
        <v>2515971</v>
      </c>
    </row>
    <row r="2770" spans="26:35" x14ac:dyDescent="0.25">
      <c r="Z2770" s="73" t="s">
        <v>68</v>
      </c>
      <c r="AA2770" s="73" t="s">
        <v>3553</v>
      </c>
      <c r="AB2770" s="73">
        <v>2516003</v>
      </c>
      <c r="AH2770" s="54" t="str">
        <f t="shared" si="113"/>
        <v>PBSolânea</v>
      </c>
      <c r="AI2770" s="73">
        <v>2516003</v>
      </c>
    </row>
    <row r="2771" spans="26:35" x14ac:dyDescent="0.25">
      <c r="Z2771" s="73" t="s">
        <v>68</v>
      </c>
      <c r="AA2771" s="73" t="s">
        <v>3563</v>
      </c>
      <c r="AB2771" s="73">
        <v>2516102</v>
      </c>
      <c r="AH2771" s="54" t="str">
        <f t="shared" si="113"/>
        <v>PBSoledade</v>
      </c>
      <c r="AI2771" s="73">
        <v>2516102</v>
      </c>
    </row>
    <row r="2772" spans="26:35" x14ac:dyDescent="0.25">
      <c r="Z2772" s="73" t="s">
        <v>68</v>
      </c>
      <c r="AA2772" s="73" t="s">
        <v>3573</v>
      </c>
      <c r="AB2772" s="73">
        <v>2516151</v>
      </c>
      <c r="AH2772" s="54" t="str">
        <f t="shared" si="113"/>
        <v>PBSossêgo</v>
      </c>
      <c r="AI2772" s="73">
        <v>2516151</v>
      </c>
    </row>
    <row r="2773" spans="26:35" x14ac:dyDescent="0.25">
      <c r="Z2773" s="73" t="s">
        <v>68</v>
      </c>
      <c r="AA2773" s="73" t="s">
        <v>3583</v>
      </c>
      <c r="AB2773" s="73">
        <v>2516201</v>
      </c>
      <c r="AH2773" s="54" t="str">
        <f t="shared" si="113"/>
        <v>PBSousa</v>
      </c>
      <c r="AI2773" s="73">
        <v>2516201</v>
      </c>
    </row>
    <row r="2774" spans="26:35" x14ac:dyDescent="0.25">
      <c r="Z2774" s="73" t="s">
        <v>68</v>
      </c>
      <c r="AA2774" s="73" t="s">
        <v>3593</v>
      </c>
      <c r="AB2774" s="73">
        <v>2516300</v>
      </c>
      <c r="AH2774" s="54" t="str">
        <f t="shared" si="113"/>
        <v>PBSumé</v>
      </c>
      <c r="AI2774" s="73">
        <v>2516300</v>
      </c>
    </row>
    <row r="2775" spans="26:35" x14ac:dyDescent="0.25">
      <c r="Z2775" s="73" t="s">
        <v>68</v>
      </c>
      <c r="AA2775" s="73" t="s">
        <v>3602</v>
      </c>
      <c r="AB2775" s="73">
        <v>2516409</v>
      </c>
      <c r="AH2775" s="54" t="str">
        <f t="shared" si="113"/>
        <v>PBTacima</v>
      </c>
      <c r="AI2775" s="73">
        <v>2516409</v>
      </c>
    </row>
    <row r="2776" spans="26:35" x14ac:dyDescent="0.25">
      <c r="Z2776" s="73" t="s">
        <v>68</v>
      </c>
      <c r="AA2776" s="73" t="s">
        <v>3611</v>
      </c>
      <c r="AB2776" s="73">
        <v>2516508</v>
      </c>
      <c r="AH2776" s="54" t="str">
        <f t="shared" si="113"/>
        <v>PBTaperoá</v>
      </c>
      <c r="AI2776" s="73">
        <v>2516508</v>
      </c>
    </row>
    <row r="2777" spans="26:35" x14ac:dyDescent="0.25">
      <c r="Z2777" s="73" t="s">
        <v>68</v>
      </c>
      <c r="AA2777" s="73" t="s">
        <v>3620</v>
      </c>
      <c r="AB2777" s="73">
        <v>2516607</v>
      </c>
      <c r="AH2777" s="54" t="str">
        <f t="shared" si="113"/>
        <v>PBTavares</v>
      </c>
      <c r="AI2777" s="73">
        <v>2516607</v>
      </c>
    </row>
    <row r="2778" spans="26:35" x14ac:dyDescent="0.25">
      <c r="Z2778" s="73" t="s">
        <v>68</v>
      </c>
      <c r="AA2778" s="73" t="s">
        <v>3630</v>
      </c>
      <c r="AB2778" s="73">
        <v>2516706</v>
      </c>
      <c r="AH2778" s="54" t="str">
        <f t="shared" si="113"/>
        <v>PBTeixeira</v>
      </c>
      <c r="AI2778" s="73">
        <v>2516706</v>
      </c>
    </row>
    <row r="2779" spans="26:35" x14ac:dyDescent="0.25">
      <c r="Z2779" s="73" t="s">
        <v>68</v>
      </c>
      <c r="AA2779" s="73" t="s">
        <v>3640</v>
      </c>
      <c r="AB2779" s="73">
        <v>2516755</v>
      </c>
      <c r="AH2779" s="54" t="str">
        <f t="shared" si="113"/>
        <v>PBTenório</v>
      </c>
      <c r="AI2779" s="73">
        <v>2516755</v>
      </c>
    </row>
    <row r="2780" spans="26:35" x14ac:dyDescent="0.25">
      <c r="Z2780" s="73" t="s">
        <v>68</v>
      </c>
      <c r="AA2780" s="73" t="s">
        <v>3242</v>
      </c>
      <c r="AB2780" s="73">
        <v>2516805</v>
      </c>
      <c r="AH2780" s="54" t="str">
        <f t="shared" si="113"/>
        <v>PBTriunfo</v>
      </c>
      <c r="AI2780" s="73">
        <v>2516805</v>
      </c>
    </row>
    <row r="2781" spans="26:35" x14ac:dyDescent="0.25">
      <c r="Z2781" s="73" t="s">
        <v>68</v>
      </c>
      <c r="AA2781" s="73" t="s">
        <v>3658</v>
      </c>
      <c r="AB2781" s="73">
        <v>2516904</v>
      </c>
      <c r="AH2781" s="54" t="str">
        <f t="shared" si="113"/>
        <v>PBUiraúna</v>
      </c>
      <c r="AI2781" s="73">
        <v>2516904</v>
      </c>
    </row>
    <row r="2782" spans="26:35" x14ac:dyDescent="0.25">
      <c r="Z2782" s="73" t="s">
        <v>68</v>
      </c>
      <c r="AA2782" s="73" t="s">
        <v>3667</v>
      </c>
      <c r="AB2782" s="73">
        <v>2517001</v>
      </c>
      <c r="AH2782" s="54" t="str">
        <f t="shared" si="113"/>
        <v>PBUmbuzeiro</v>
      </c>
      <c r="AI2782" s="73">
        <v>2517001</v>
      </c>
    </row>
    <row r="2783" spans="26:35" x14ac:dyDescent="0.25">
      <c r="Z2783" s="73" t="s">
        <v>68</v>
      </c>
      <c r="AA2783" s="73" t="s">
        <v>3093</v>
      </c>
      <c r="AB2783" s="73">
        <v>2517100</v>
      </c>
      <c r="AH2783" s="54" t="str">
        <f t="shared" si="113"/>
        <v>PBVárzea</v>
      </c>
      <c r="AI2783" s="73">
        <v>2517100</v>
      </c>
    </row>
    <row r="2784" spans="26:35" x14ac:dyDescent="0.25">
      <c r="Z2784" s="73" t="s">
        <v>68</v>
      </c>
      <c r="AA2784" s="73" t="s">
        <v>3683</v>
      </c>
      <c r="AB2784" s="73">
        <v>2517209</v>
      </c>
      <c r="AH2784" s="54" t="str">
        <f t="shared" si="113"/>
        <v>PBVieirópolis</v>
      </c>
      <c r="AI2784" s="73">
        <v>2517209</v>
      </c>
    </row>
    <row r="2785" spans="26:35" x14ac:dyDescent="0.25">
      <c r="Z2785" s="73" t="s">
        <v>68</v>
      </c>
      <c r="AA2785" s="73" t="s">
        <v>3691</v>
      </c>
      <c r="AB2785" s="73">
        <v>2505501</v>
      </c>
      <c r="AH2785" s="54" t="str">
        <f t="shared" si="113"/>
        <v>PBVista Serrana</v>
      </c>
      <c r="AI2785" s="73">
        <v>2505501</v>
      </c>
    </row>
    <row r="2786" spans="26:35" x14ac:dyDescent="0.25">
      <c r="Z2786" s="73" t="s">
        <v>68</v>
      </c>
      <c r="AA2786" s="73" t="s">
        <v>3700</v>
      </c>
      <c r="AB2786" s="73">
        <v>2517407</v>
      </c>
      <c r="AH2786" s="54" t="str">
        <f t="shared" si="113"/>
        <v>PBZabelê</v>
      </c>
      <c r="AI2786" s="73">
        <v>2517407</v>
      </c>
    </row>
    <row r="2787" spans="26:35" x14ac:dyDescent="0.25">
      <c r="Z2787" s="73" t="s">
        <v>69</v>
      </c>
      <c r="AA2787" s="73" t="s">
        <v>106</v>
      </c>
      <c r="AB2787" s="73">
        <v>2600054</v>
      </c>
      <c r="AH2787" s="54" t="str">
        <f t="shared" si="113"/>
        <v>PEAbreu e Lima</v>
      </c>
      <c r="AI2787" s="73">
        <v>2600054</v>
      </c>
    </row>
    <row r="2788" spans="26:35" x14ac:dyDescent="0.25">
      <c r="Z2788" s="73" t="s">
        <v>69</v>
      </c>
      <c r="AA2788" s="73" t="s">
        <v>132</v>
      </c>
      <c r="AB2788" s="73">
        <v>2600104</v>
      </c>
      <c r="AH2788" s="54" t="str">
        <f t="shared" si="113"/>
        <v>PEAfogados da Ingazeira</v>
      </c>
      <c r="AI2788" s="73">
        <v>2600104</v>
      </c>
    </row>
    <row r="2789" spans="26:35" x14ac:dyDescent="0.25">
      <c r="Z2789" s="73" t="s">
        <v>69</v>
      </c>
      <c r="AA2789" s="73" t="s">
        <v>158</v>
      </c>
      <c r="AB2789" s="73">
        <v>2600203</v>
      </c>
      <c r="AH2789" s="54" t="str">
        <f t="shared" si="113"/>
        <v>PEAfrânio</v>
      </c>
      <c r="AI2789" s="73">
        <v>2600203</v>
      </c>
    </row>
    <row r="2790" spans="26:35" x14ac:dyDescent="0.25">
      <c r="Z2790" s="73" t="s">
        <v>69</v>
      </c>
      <c r="AA2790" s="73" t="s">
        <v>183</v>
      </c>
      <c r="AB2790" s="73">
        <v>2600302</v>
      </c>
      <c r="AH2790" s="54" t="str">
        <f t="shared" si="113"/>
        <v>PEAgrestina</v>
      </c>
      <c r="AI2790" s="73">
        <v>2600302</v>
      </c>
    </row>
    <row r="2791" spans="26:35" x14ac:dyDescent="0.25">
      <c r="Z2791" s="73" t="s">
        <v>69</v>
      </c>
      <c r="AA2791" s="73" t="s">
        <v>209</v>
      </c>
      <c r="AB2791" s="73">
        <v>2600401</v>
      </c>
      <c r="AH2791" s="54" t="str">
        <f t="shared" si="113"/>
        <v>PEÁgua Preta</v>
      </c>
      <c r="AI2791" s="73">
        <v>2600401</v>
      </c>
    </row>
    <row r="2792" spans="26:35" x14ac:dyDescent="0.25">
      <c r="Z2792" s="73" t="s">
        <v>69</v>
      </c>
      <c r="AA2792" s="73" t="s">
        <v>233</v>
      </c>
      <c r="AB2792" s="73">
        <v>2600500</v>
      </c>
      <c r="AH2792" s="54" t="str">
        <f t="shared" si="113"/>
        <v>PEÁguas Belas</v>
      </c>
      <c r="AI2792" s="73">
        <v>2600500</v>
      </c>
    </row>
    <row r="2793" spans="26:35" x14ac:dyDescent="0.25">
      <c r="Z2793" s="73" t="s">
        <v>69</v>
      </c>
      <c r="AA2793" s="73" t="s">
        <v>207</v>
      </c>
      <c r="AB2793" s="73">
        <v>2600609</v>
      </c>
      <c r="AH2793" s="54" t="str">
        <f t="shared" si="113"/>
        <v>PEAlagoinha</v>
      </c>
      <c r="AI2793" s="73">
        <v>2600609</v>
      </c>
    </row>
    <row r="2794" spans="26:35" x14ac:dyDescent="0.25">
      <c r="Z2794" s="73" t="s">
        <v>69</v>
      </c>
      <c r="AA2794" s="73" t="s">
        <v>284</v>
      </c>
      <c r="AB2794" s="73">
        <v>2600708</v>
      </c>
      <c r="AH2794" s="54" t="str">
        <f t="shared" si="113"/>
        <v>PEAliança</v>
      </c>
      <c r="AI2794" s="73">
        <v>2600708</v>
      </c>
    </row>
    <row r="2795" spans="26:35" x14ac:dyDescent="0.25">
      <c r="Z2795" s="73" t="s">
        <v>69</v>
      </c>
      <c r="AA2795" s="73" t="s">
        <v>310</v>
      </c>
      <c r="AB2795" s="73">
        <v>2600807</v>
      </c>
      <c r="AH2795" s="54" t="str">
        <f t="shared" si="113"/>
        <v>PEAltinho</v>
      </c>
      <c r="AI2795" s="73">
        <v>2600807</v>
      </c>
    </row>
    <row r="2796" spans="26:35" x14ac:dyDescent="0.25">
      <c r="Z2796" s="73" t="s">
        <v>69</v>
      </c>
      <c r="AA2796" s="73" t="s">
        <v>336</v>
      </c>
      <c r="AB2796" s="73">
        <v>2600906</v>
      </c>
      <c r="AH2796" s="54" t="str">
        <f t="shared" si="113"/>
        <v>PEAmaraji</v>
      </c>
      <c r="AI2796" s="73">
        <v>2600906</v>
      </c>
    </row>
    <row r="2797" spans="26:35" x14ac:dyDescent="0.25">
      <c r="Z2797" s="73" t="s">
        <v>69</v>
      </c>
      <c r="AA2797" s="73" t="s">
        <v>361</v>
      </c>
      <c r="AB2797" s="73">
        <v>2601003</v>
      </c>
      <c r="AH2797" s="54" t="str">
        <f t="shared" si="113"/>
        <v>PEAngelim</v>
      </c>
      <c r="AI2797" s="73">
        <v>2601003</v>
      </c>
    </row>
    <row r="2798" spans="26:35" x14ac:dyDescent="0.25">
      <c r="Z2798" s="73" t="s">
        <v>69</v>
      </c>
      <c r="AA2798" s="73" t="s">
        <v>385</v>
      </c>
      <c r="AB2798" s="73">
        <v>2601052</v>
      </c>
      <c r="AH2798" s="54" t="str">
        <f t="shared" si="113"/>
        <v>PEAraçoiaba</v>
      </c>
      <c r="AI2798" s="73">
        <v>2601052</v>
      </c>
    </row>
    <row r="2799" spans="26:35" x14ac:dyDescent="0.25">
      <c r="Z2799" s="73" t="s">
        <v>69</v>
      </c>
      <c r="AA2799" s="73" t="s">
        <v>410</v>
      </c>
      <c r="AB2799" s="73">
        <v>2601102</v>
      </c>
      <c r="AH2799" s="54" t="str">
        <f t="shared" si="113"/>
        <v>PEAraripina</v>
      </c>
      <c r="AI2799" s="73">
        <v>2601102</v>
      </c>
    </row>
    <row r="2800" spans="26:35" x14ac:dyDescent="0.25">
      <c r="Z2800" s="73" t="s">
        <v>69</v>
      </c>
      <c r="AA2800" s="73" t="s">
        <v>435</v>
      </c>
      <c r="AB2800" s="73">
        <v>2601201</v>
      </c>
      <c r="AH2800" s="54" t="str">
        <f t="shared" si="113"/>
        <v>PEArcoverde</v>
      </c>
      <c r="AI2800" s="73">
        <v>2601201</v>
      </c>
    </row>
    <row r="2801" spans="26:35" x14ac:dyDescent="0.25">
      <c r="Z2801" s="73" t="s">
        <v>69</v>
      </c>
      <c r="AA2801" s="73" t="s">
        <v>460</v>
      </c>
      <c r="AB2801" s="73">
        <v>2601300</v>
      </c>
      <c r="AH2801" s="54" t="str">
        <f t="shared" si="113"/>
        <v>PEBarra de Guabiraba</v>
      </c>
      <c r="AI2801" s="73">
        <v>2601300</v>
      </c>
    </row>
    <row r="2802" spans="26:35" x14ac:dyDescent="0.25">
      <c r="Z2802" s="73" t="s">
        <v>69</v>
      </c>
      <c r="AA2802" s="73" t="s">
        <v>486</v>
      </c>
      <c r="AB2802" s="73">
        <v>2601409</v>
      </c>
      <c r="AH2802" s="54" t="str">
        <f t="shared" si="113"/>
        <v>PEBarreiros</v>
      </c>
      <c r="AI2802" s="73">
        <v>2601409</v>
      </c>
    </row>
    <row r="2803" spans="26:35" x14ac:dyDescent="0.25">
      <c r="Z2803" s="73" t="s">
        <v>69</v>
      </c>
      <c r="AA2803" s="73" t="s">
        <v>510</v>
      </c>
      <c r="AB2803" s="73">
        <v>2601508</v>
      </c>
      <c r="AH2803" s="54" t="str">
        <f t="shared" si="113"/>
        <v>PEBelém de Maria</v>
      </c>
      <c r="AI2803" s="73">
        <v>2601508</v>
      </c>
    </row>
    <row r="2804" spans="26:35" x14ac:dyDescent="0.25">
      <c r="Z2804" s="73" t="s">
        <v>69</v>
      </c>
      <c r="AA2804" s="73" t="s">
        <v>533</v>
      </c>
      <c r="AB2804" s="73">
        <v>2601607</v>
      </c>
      <c r="AH2804" s="54" t="str">
        <f t="shared" si="113"/>
        <v>PEBelém do São Francisco</v>
      </c>
      <c r="AI2804" s="73">
        <v>2601607</v>
      </c>
    </row>
    <row r="2805" spans="26:35" x14ac:dyDescent="0.25">
      <c r="Z2805" s="73" t="s">
        <v>69</v>
      </c>
      <c r="AA2805" s="73" t="s">
        <v>556</v>
      </c>
      <c r="AB2805" s="73">
        <v>2601706</v>
      </c>
      <c r="AH2805" s="54" t="str">
        <f t="shared" si="113"/>
        <v>PEBelo Jardim</v>
      </c>
      <c r="AI2805" s="73">
        <v>2601706</v>
      </c>
    </row>
    <row r="2806" spans="26:35" x14ac:dyDescent="0.25">
      <c r="Z2806" s="73" t="s">
        <v>69</v>
      </c>
      <c r="AA2806" s="73" t="s">
        <v>579</v>
      </c>
      <c r="AB2806" s="73">
        <v>2601805</v>
      </c>
      <c r="AH2806" s="54" t="str">
        <f t="shared" si="113"/>
        <v>PEBetânia</v>
      </c>
      <c r="AI2806" s="73">
        <v>2601805</v>
      </c>
    </row>
    <row r="2807" spans="26:35" x14ac:dyDescent="0.25">
      <c r="Z2807" s="73" t="s">
        <v>69</v>
      </c>
      <c r="AA2807" s="73" t="s">
        <v>602</v>
      </c>
      <c r="AB2807" s="73">
        <v>2601904</v>
      </c>
      <c r="AH2807" s="54" t="str">
        <f t="shared" si="113"/>
        <v>PEBezerros</v>
      </c>
      <c r="AI2807" s="73">
        <v>2601904</v>
      </c>
    </row>
    <row r="2808" spans="26:35" x14ac:dyDescent="0.25">
      <c r="Z2808" s="73" t="s">
        <v>69</v>
      </c>
      <c r="AA2808" s="73" t="s">
        <v>625</v>
      </c>
      <c r="AB2808" s="73">
        <v>2602001</v>
      </c>
      <c r="AH2808" s="54" t="str">
        <f t="shared" si="113"/>
        <v>PEBodocó</v>
      </c>
      <c r="AI2808" s="73">
        <v>2602001</v>
      </c>
    </row>
    <row r="2809" spans="26:35" x14ac:dyDescent="0.25">
      <c r="Z2809" s="73" t="s">
        <v>69</v>
      </c>
      <c r="AA2809" s="73" t="s">
        <v>646</v>
      </c>
      <c r="AB2809" s="73">
        <v>2602100</v>
      </c>
      <c r="AH2809" s="54" t="str">
        <f t="shared" si="113"/>
        <v>PEBom Conselho</v>
      </c>
      <c r="AI2809" s="73">
        <v>2602100</v>
      </c>
    </row>
    <row r="2810" spans="26:35" x14ac:dyDescent="0.25">
      <c r="Z2810" s="73" t="s">
        <v>69</v>
      </c>
      <c r="AA2810" s="73" t="s">
        <v>338</v>
      </c>
      <c r="AB2810" s="73">
        <v>2602209</v>
      </c>
      <c r="AH2810" s="54" t="str">
        <f t="shared" si="113"/>
        <v>PEBom Jardim</v>
      </c>
      <c r="AI2810" s="73">
        <v>2602209</v>
      </c>
    </row>
    <row r="2811" spans="26:35" x14ac:dyDescent="0.25">
      <c r="Z2811" s="73" t="s">
        <v>69</v>
      </c>
      <c r="AA2811" s="73" t="s">
        <v>481</v>
      </c>
      <c r="AB2811" s="73">
        <v>2602308</v>
      </c>
      <c r="AH2811" s="54" t="str">
        <f t="shared" si="113"/>
        <v>PEBonito</v>
      </c>
      <c r="AI2811" s="73">
        <v>2602308</v>
      </c>
    </row>
    <row r="2812" spans="26:35" x14ac:dyDescent="0.25">
      <c r="Z2812" s="73" t="s">
        <v>69</v>
      </c>
      <c r="AA2812" s="73" t="s">
        <v>708</v>
      </c>
      <c r="AB2812" s="73">
        <v>2602407</v>
      </c>
      <c r="AH2812" s="54" t="str">
        <f t="shared" si="113"/>
        <v>PEBrejão</v>
      </c>
      <c r="AI2812" s="73">
        <v>2602407</v>
      </c>
    </row>
    <row r="2813" spans="26:35" x14ac:dyDescent="0.25">
      <c r="Z2813" s="73" t="s">
        <v>69</v>
      </c>
      <c r="AA2813" s="73" t="s">
        <v>582</v>
      </c>
      <c r="AB2813" s="73">
        <v>2602506</v>
      </c>
      <c r="AH2813" s="54" t="str">
        <f t="shared" si="113"/>
        <v>PEBrejinho</v>
      </c>
      <c r="AI2813" s="73">
        <v>2602506</v>
      </c>
    </row>
    <row r="2814" spans="26:35" x14ac:dyDescent="0.25">
      <c r="Z2814" s="73" t="s">
        <v>69</v>
      </c>
      <c r="AA2814" s="73" t="s">
        <v>752</v>
      </c>
      <c r="AB2814" s="73">
        <v>2602605</v>
      </c>
      <c r="AH2814" s="54" t="str">
        <f t="shared" si="113"/>
        <v>PEBrejo da Madre de Deus</v>
      </c>
      <c r="AI2814" s="73">
        <v>2602605</v>
      </c>
    </row>
    <row r="2815" spans="26:35" x14ac:dyDescent="0.25">
      <c r="Z2815" s="73" t="s">
        <v>69</v>
      </c>
      <c r="AA2815" s="73" t="s">
        <v>774</v>
      </c>
      <c r="AB2815" s="73">
        <v>2602704</v>
      </c>
      <c r="AH2815" s="54" t="str">
        <f t="shared" si="113"/>
        <v>PEBuenos Aires</v>
      </c>
      <c r="AI2815" s="73">
        <v>2602704</v>
      </c>
    </row>
    <row r="2816" spans="26:35" x14ac:dyDescent="0.25">
      <c r="Z2816" s="73" t="s">
        <v>69</v>
      </c>
      <c r="AA2816" s="73" t="s">
        <v>795</v>
      </c>
      <c r="AB2816" s="73">
        <v>2602803</v>
      </c>
      <c r="AH2816" s="54" t="str">
        <f t="shared" si="113"/>
        <v>PEBuíque</v>
      </c>
      <c r="AI2816" s="73">
        <v>2602803</v>
      </c>
    </row>
    <row r="2817" spans="26:35" x14ac:dyDescent="0.25">
      <c r="Z2817" s="73" t="s">
        <v>69</v>
      </c>
      <c r="AA2817" s="73" t="s">
        <v>817</v>
      </c>
      <c r="AB2817" s="73">
        <v>2602902</v>
      </c>
      <c r="AH2817" s="54" t="str">
        <f t="shared" si="113"/>
        <v>PECabo de Santo Agostinho</v>
      </c>
      <c r="AI2817" s="73">
        <v>2602902</v>
      </c>
    </row>
    <row r="2818" spans="26:35" x14ac:dyDescent="0.25">
      <c r="Z2818" s="73" t="s">
        <v>69</v>
      </c>
      <c r="AA2818" s="73" t="s">
        <v>838</v>
      </c>
      <c r="AB2818" s="73">
        <v>2603009</v>
      </c>
      <c r="AH2818" s="54" t="str">
        <f t="shared" si="113"/>
        <v>PECabrobó</v>
      </c>
      <c r="AI2818" s="73">
        <v>2603009</v>
      </c>
    </row>
    <row r="2819" spans="26:35" x14ac:dyDescent="0.25">
      <c r="Z2819" s="73" t="s">
        <v>69</v>
      </c>
      <c r="AA2819" s="73" t="s">
        <v>783</v>
      </c>
      <c r="AB2819" s="73">
        <v>2603108</v>
      </c>
      <c r="AH2819" s="54" t="str">
        <f t="shared" ref="AH2819:AH2882" si="114">CONCATENATE(Z2819,AA2819)</f>
        <v>PECachoeirinha</v>
      </c>
      <c r="AI2819" s="73">
        <v>2603108</v>
      </c>
    </row>
    <row r="2820" spans="26:35" x14ac:dyDescent="0.25">
      <c r="Z2820" s="73" t="s">
        <v>69</v>
      </c>
      <c r="AA2820" s="73" t="s">
        <v>882</v>
      </c>
      <c r="AB2820" s="73">
        <v>2603207</v>
      </c>
      <c r="AH2820" s="54" t="str">
        <f t="shared" si="114"/>
        <v>PECaetés</v>
      </c>
      <c r="AI2820" s="73">
        <v>2603207</v>
      </c>
    </row>
    <row r="2821" spans="26:35" x14ac:dyDescent="0.25">
      <c r="Z2821" s="73" t="s">
        <v>69</v>
      </c>
      <c r="AA2821" s="73" t="s">
        <v>905</v>
      </c>
      <c r="AB2821" s="73">
        <v>2603306</v>
      </c>
      <c r="AH2821" s="54" t="str">
        <f t="shared" si="114"/>
        <v>PECalçado</v>
      </c>
      <c r="AI2821" s="73">
        <v>2603306</v>
      </c>
    </row>
    <row r="2822" spans="26:35" x14ac:dyDescent="0.25">
      <c r="Z2822" s="73" t="s">
        <v>69</v>
      </c>
      <c r="AA2822" s="73" t="s">
        <v>928</v>
      </c>
      <c r="AB2822" s="73">
        <v>2603405</v>
      </c>
      <c r="AH2822" s="54" t="str">
        <f t="shared" si="114"/>
        <v>PECalumbi</v>
      </c>
      <c r="AI2822" s="73">
        <v>2603405</v>
      </c>
    </row>
    <row r="2823" spans="26:35" x14ac:dyDescent="0.25">
      <c r="Z2823" s="73" t="s">
        <v>69</v>
      </c>
      <c r="AA2823" s="73" t="s">
        <v>950</v>
      </c>
      <c r="AB2823" s="73">
        <v>2603454</v>
      </c>
      <c r="AH2823" s="54" t="str">
        <f t="shared" si="114"/>
        <v>PECamaragibe</v>
      </c>
      <c r="AI2823" s="73">
        <v>2603454</v>
      </c>
    </row>
    <row r="2824" spans="26:35" x14ac:dyDescent="0.25">
      <c r="Z2824" s="73" t="s">
        <v>69</v>
      </c>
      <c r="AA2824" s="73" t="s">
        <v>973</v>
      </c>
      <c r="AB2824" s="73">
        <v>2603504</v>
      </c>
      <c r="AH2824" s="54" t="str">
        <f t="shared" si="114"/>
        <v>PECamocim de São Félix</v>
      </c>
      <c r="AI2824" s="73">
        <v>2603504</v>
      </c>
    </row>
    <row r="2825" spans="26:35" x14ac:dyDescent="0.25">
      <c r="Z2825" s="73" t="s">
        <v>69</v>
      </c>
      <c r="AA2825" s="73" t="s">
        <v>995</v>
      </c>
      <c r="AB2825" s="73">
        <v>2603603</v>
      </c>
      <c r="AH2825" s="54" t="str">
        <f t="shared" si="114"/>
        <v>PECamutanga</v>
      </c>
      <c r="AI2825" s="73">
        <v>2603603</v>
      </c>
    </row>
    <row r="2826" spans="26:35" x14ac:dyDescent="0.25">
      <c r="Z2826" s="73" t="s">
        <v>69</v>
      </c>
      <c r="AA2826" s="73" t="s">
        <v>1018</v>
      </c>
      <c r="AB2826" s="73">
        <v>2603702</v>
      </c>
      <c r="AH2826" s="54" t="str">
        <f t="shared" si="114"/>
        <v>PECanhotinho</v>
      </c>
      <c r="AI2826" s="73">
        <v>2603702</v>
      </c>
    </row>
    <row r="2827" spans="26:35" x14ac:dyDescent="0.25">
      <c r="Z2827" s="73" t="s">
        <v>69</v>
      </c>
      <c r="AA2827" s="73" t="s">
        <v>1040</v>
      </c>
      <c r="AB2827" s="73">
        <v>2603801</v>
      </c>
      <c r="AH2827" s="54" t="str">
        <f t="shared" si="114"/>
        <v>PECapoeiras</v>
      </c>
      <c r="AI2827" s="73">
        <v>2603801</v>
      </c>
    </row>
    <row r="2828" spans="26:35" x14ac:dyDescent="0.25">
      <c r="Z2828" s="73" t="s">
        <v>69</v>
      </c>
      <c r="AA2828" s="73" t="s">
        <v>1062</v>
      </c>
      <c r="AB2828" s="73">
        <v>2603900</v>
      </c>
      <c r="AH2828" s="54" t="str">
        <f t="shared" si="114"/>
        <v>PECarnaíba</v>
      </c>
      <c r="AI2828" s="73">
        <v>2603900</v>
      </c>
    </row>
    <row r="2829" spans="26:35" x14ac:dyDescent="0.25">
      <c r="Z2829" s="73" t="s">
        <v>69</v>
      </c>
      <c r="AA2829" s="73" t="s">
        <v>1083</v>
      </c>
      <c r="AB2829" s="73">
        <v>2603926</v>
      </c>
      <c r="AH2829" s="54" t="str">
        <f t="shared" si="114"/>
        <v>PECarnaubeira da Penha</v>
      </c>
      <c r="AI2829" s="73">
        <v>2603926</v>
      </c>
    </row>
    <row r="2830" spans="26:35" x14ac:dyDescent="0.25">
      <c r="Z2830" s="73" t="s">
        <v>69</v>
      </c>
      <c r="AA2830" s="73" t="s">
        <v>1106</v>
      </c>
      <c r="AB2830" s="73">
        <v>2604007</v>
      </c>
      <c r="AH2830" s="54" t="str">
        <f t="shared" si="114"/>
        <v>PECarpina</v>
      </c>
      <c r="AI2830" s="73">
        <v>2604007</v>
      </c>
    </row>
    <row r="2831" spans="26:35" x14ac:dyDescent="0.25">
      <c r="Z2831" s="73" t="s">
        <v>69</v>
      </c>
      <c r="AA2831" s="73" t="s">
        <v>1129</v>
      </c>
      <c r="AB2831" s="73">
        <v>2604106</v>
      </c>
      <c r="AH2831" s="54" t="str">
        <f t="shared" si="114"/>
        <v>PECaruaru</v>
      </c>
      <c r="AI2831" s="73">
        <v>2604106</v>
      </c>
    </row>
    <row r="2832" spans="26:35" x14ac:dyDescent="0.25">
      <c r="Z2832" s="73" t="s">
        <v>69</v>
      </c>
      <c r="AA2832" s="73" t="s">
        <v>1152</v>
      </c>
      <c r="AB2832" s="73">
        <v>2604155</v>
      </c>
      <c r="AH2832" s="54" t="str">
        <f t="shared" si="114"/>
        <v>PECasinhas</v>
      </c>
      <c r="AI2832" s="73">
        <v>2604155</v>
      </c>
    </row>
    <row r="2833" spans="26:35" x14ac:dyDescent="0.25">
      <c r="Z2833" s="73" t="s">
        <v>69</v>
      </c>
      <c r="AA2833" s="73" t="s">
        <v>1175</v>
      </c>
      <c r="AB2833" s="73">
        <v>2604205</v>
      </c>
      <c r="AH2833" s="54" t="str">
        <f t="shared" si="114"/>
        <v>PECatende</v>
      </c>
      <c r="AI2833" s="73">
        <v>2604205</v>
      </c>
    </row>
    <row r="2834" spans="26:35" x14ac:dyDescent="0.25">
      <c r="Z2834" s="73" t="s">
        <v>69</v>
      </c>
      <c r="AA2834" s="73" t="s">
        <v>1119</v>
      </c>
      <c r="AB2834" s="73">
        <v>2604304</v>
      </c>
      <c r="AH2834" s="54" t="str">
        <f t="shared" si="114"/>
        <v>PECedro</v>
      </c>
      <c r="AI2834" s="73">
        <v>2604304</v>
      </c>
    </row>
    <row r="2835" spans="26:35" x14ac:dyDescent="0.25">
      <c r="Z2835" s="73" t="s">
        <v>69</v>
      </c>
      <c r="AA2835" s="73" t="s">
        <v>1220</v>
      </c>
      <c r="AB2835" s="73">
        <v>2604403</v>
      </c>
      <c r="AH2835" s="54" t="str">
        <f t="shared" si="114"/>
        <v>PEChã de Alegria</v>
      </c>
      <c r="AI2835" s="73">
        <v>2604403</v>
      </c>
    </row>
    <row r="2836" spans="26:35" x14ac:dyDescent="0.25">
      <c r="Z2836" s="73" t="s">
        <v>69</v>
      </c>
      <c r="AA2836" s="73" t="s">
        <v>1241</v>
      </c>
      <c r="AB2836" s="73">
        <v>2604502</v>
      </c>
      <c r="AH2836" s="54" t="str">
        <f t="shared" si="114"/>
        <v>PEChã Grande</v>
      </c>
      <c r="AI2836" s="73">
        <v>2604502</v>
      </c>
    </row>
    <row r="2837" spans="26:35" x14ac:dyDescent="0.25">
      <c r="Z2837" s="73" t="s">
        <v>69</v>
      </c>
      <c r="AA2837" s="73" t="s">
        <v>1264</v>
      </c>
      <c r="AB2837" s="73">
        <v>2604601</v>
      </c>
      <c r="AH2837" s="54" t="str">
        <f t="shared" si="114"/>
        <v>PECondado</v>
      </c>
      <c r="AI2837" s="73">
        <v>2604601</v>
      </c>
    </row>
    <row r="2838" spans="26:35" x14ac:dyDescent="0.25">
      <c r="Z2838" s="73" t="s">
        <v>69</v>
      </c>
      <c r="AA2838" s="73" t="s">
        <v>1286</v>
      </c>
      <c r="AB2838" s="73">
        <v>2604700</v>
      </c>
      <c r="AH2838" s="54" t="str">
        <f t="shared" si="114"/>
        <v>PECorrentes</v>
      </c>
      <c r="AI2838" s="73">
        <v>2604700</v>
      </c>
    </row>
    <row r="2839" spans="26:35" x14ac:dyDescent="0.25">
      <c r="Z2839" s="73" t="s">
        <v>69</v>
      </c>
      <c r="AA2839" s="73" t="s">
        <v>1308</v>
      </c>
      <c r="AB2839" s="73">
        <v>2604809</v>
      </c>
      <c r="AH2839" s="54" t="str">
        <f t="shared" si="114"/>
        <v>PECortês</v>
      </c>
      <c r="AI2839" s="73">
        <v>2604809</v>
      </c>
    </row>
    <row r="2840" spans="26:35" x14ac:dyDescent="0.25">
      <c r="Z2840" s="73" t="s">
        <v>69</v>
      </c>
      <c r="AA2840" s="73" t="s">
        <v>1330</v>
      </c>
      <c r="AB2840" s="73">
        <v>2604908</v>
      </c>
      <c r="AH2840" s="54" t="str">
        <f t="shared" si="114"/>
        <v>PECumaru</v>
      </c>
      <c r="AI2840" s="73">
        <v>2604908</v>
      </c>
    </row>
    <row r="2841" spans="26:35" x14ac:dyDescent="0.25">
      <c r="Z2841" s="73" t="s">
        <v>69</v>
      </c>
      <c r="AA2841" s="73" t="s">
        <v>1352</v>
      </c>
      <c r="AB2841" s="73">
        <v>2605004</v>
      </c>
      <c r="AH2841" s="54" t="str">
        <f t="shared" si="114"/>
        <v>PECupira</v>
      </c>
      <c r="AI2841" s="73">
        <v>2605004</v>
      </c>
    </row>
    <row r="2842" spans="26:35" x14ac:dyDescent="0.25">
      <c r="Z2842" s="73" t="s">
        <v>69</v>
      </c>
      <c r="AA2842" s="73" t="s">
        <v>1373</v>
      </c>
      <c r="AB2842" s="73">
        <v>2605103</v>
      </c>
      <c r="AH2842" s="54" t="str">
        <f t="shared" si="114"/>
        <v>PECustódia</v>
      </c>
      <c r="AI2842" s="73">
        <v>2605103</v>
      </c>
    </row>
    <row r="2843" spans="26:35" x14ac:dyDescent="0.25">
      <c r="Z2843" s="73" t="s">
        <v>69</v>
      </c>
      <c r="AA2843" s="73" t="s">
        <v>1395</v>
      </c>
      <c r="AB2843" s="73">
        <v>2605152</v>
      </c>
      <c r="AH2843" s="54" t="str">
        <f t="shared" si="114"/>
        <v>PEDormentes</v>
      </c>
      <c r="AI2843" s="73">
        <v>2605152</v>
      </c>
    </row>
    <row r="2844" spans="26:35" x14ac:dyDescent="0.25">
      <c r="Z2844" s="73" t="s">
        <v>69</v>
      </c>
      <c r="AA2844" s="73" t="s">
        <v>1417</v>
      </c>
      <c r="AB2844" s="73">
        <v>2605202</v>
      </c>
      <c r="AH2844" s="54" t="str">
        <f t="shared" si="114"/>
        <v>PEEscada</v>
      </c>
      <c r="AI2844" s="73">
        <v>2605202</v>
      </c>
    </row>
    <row r="2845" spans="26:35" x14ac:dyDescent="0.25">
      <c r="Z2845" s="73" t="s">
        <v>69</v>
      </c>
      <c r="AA2845" s="73" t="s">
        <v>1438</v>
      </c>
      <c r="AB2845" s="73">
        <v>2605301</v>
      </c>
      <c r="AH2845" s="54" t="str">
        <f t="shared" si="114"/>
        <v>PEExu</v>
      </c>
      <c r="AI2845" s="73">
        <v>2605301</v>
      </c>
    </row>
    <row r="2846" spans="26:35" x14ac:dyDescent="0.25">
      <c r="Z2846" s="73" t="s">
        <v>69</v>
      </c>
      <c r="AA2846" s="73" t="s">
        <v>587</v>
      </c>
      <c r="AB2846" s="73">
        <v>2605400</v>
      </c>
      <c r="AH2846" s="54" t="str">
        <f t="shared" si="114"/>
        <v>PEFeira Nova</v>
      </c>
      <c r="AI2846" s="73">
        <v>2605400</v>
      </c>
    </row>
    <row r="2847" spans="26:35" x14ac:dyDescent="0.25">
      <c r="Z2847" s="73" t="s">
        <v>69</v>
      </c>
      <c r="AA2847" s="73" t="s">
        <v>1480</v>
      </c>
      <c r="AB2847" s="73">
        <v>2605459</v>
      </c>
      <c r="AH2847" s="54" t="str">
        <f t="shared" si="114"/>
        <v>PEFernando de Noronha</v>
      </c>
      <c r="AI2847" s="73">
        <v>2605459</v>
      </c>
    </row>
    <row r="2848" spans="26:35" x14ac:dyDescent="0.25">
      <c r="Z2848" s="73" t="s">
        <v>69</v>
      </c>
      <c r="AA2848" s="73" t="s">
        <v>1502</v>
      </c>
      <c r="AB2848" s="73">
        <v>2605509</v>
      </c>
      <c r="AH2848" s="54" t="str">
        <f t="shared" si="114"/>
        <v>PEFerreiros</v>
      </c>
      <c r="AI2848" s="73">
        <v>2605509</v>
      </c>
    </row>
    <row r="2849" spans="26:35" x14ac:dyDescent="0.25">
      <c r="Z2849" s="73" t="s">
        <v>69</v>
      </c>
      <c r="AA2849" s="73" t="s">
        <v>1522</v>
      </c>
      <c r="AB2849" s="73">
        <v>2605608</v>
      </c>
      <c r="AH2849" s="54" t="str">
        <f t="shared" si="114"/>
        <v>PEFlores</v>
      </c>
      <c r="AI2849" s="73">
        <v>2605608</v>
      </c>
    </row>
    <row r="2850" spans="26:35" x14ac:dyDescent="0.25">
      <c r="Z2850" s="73" t="s">
        <v>69</v>
      </c>
      <c r="AA2850" s="73" t="s">
        <v>1543</v>
      </c>
      <c r="AB2850" s="73">
        <v>2605707</v>
      </c>
      <c r="AH2850" s="54" t="str">
        <f t="shared" si="114"/>
        <v>PEFloresta</v>
      </c>
      <c r="AI2850" s="73">
        <v>2605707</v>
      </c>
    </row>
    <row r="2851" spans="26:35" x14ac:dyDescent="0.25">
      <c r="Z2851" s="73" t="s">
        <v>69</v>
      </c>
      <c r="AA2851" s="73" t="s">
        <v>1563</v>
      </c>
      <c r="AB2851" s="73">
        <v>2605806</v>
      </c>
      <c r="AH2851" s="54" t="str">
        <f t="shared" si="114"/>
        <v>PEFrei Miguelinho</v>
      </c>
      <c r="AI2851" s="73">
        <v>2605806</v>
      </c>
    </row>
    <row r="2852" spans="26:35" x14ac:dyDescent="0.25">
      <c r="Z2852" s="73" t="s">
        <v>69</v>
      </c>
      <c r="AA2852" s="73" t="s">
        <v>1582</v>
      </c>
      <c r="AB2852" s="73">
        <v>2605905</v>
      </c>
      <c r="AH2852" s="54" t="str">
        <f t="shared" si="114"/>
        <v>PEGameleira</v>
      </c>
      <c r="AI2852" s="73">
        <v>2605905</v>
      </c>
    </row>
    <row r="2853" spans="26:35" x14ac:dyDescent="0.25">
      <c r="Z2853" s="73" t="s">
        <v>69</v>
      </c>
      <c r="AA2853" s="73" t="s">
        <v>1603</v>
      </c>
      <c r="AB2853" s="73">
        <v>2606002</v>
      </c>
      <c r="AH2853" s="54" t="str">
        <f t="shared" si="114"/>
        <v>PEGaranhuns</v>
      </c>
      <c r="AI2853" s="73">
        <v>2606002</v>
      </c>
    </row>
    <row r="2854" spans="26:35" x14ac:dyDescent="0.25">
      <c r="Z2854" s="73" t="s">
        <v>69</v>
      </c>
      <c r="AA2854" s="73" t="s">
        <v>1623</v>
      </c>
      <c r="AB2854" s="73">
        <v>2606101</v>
      </c>
      <c r="AH2854" s="54" t="str">
        <f t="shared" si="114"/>
        <v>PEGlória do Goitá</v>
      </c>
      <c r="AI2854" s="73">
        <v>2606101</v>
      </c>
    </row>
    <row r="2855" spans="26:35" x14ac:dyDescent="0.25">
      <c r="Z2855" s="73" t="s">
        <v>69</v>
      </c>
      <c r="AA2855" s="73" t="s">
        <v>1644</v>
      </c>
      <c r="AB2855" s="73">
        <v>2606200</v>
      </c>
      <c r="AH2855" s="54" t="str">
        <f t="shared" si="114"/>
        <v>PEGoiana</v>
      </c>
      <c r="AI2855" s="73">
        <v>2606200</v>
      </c>
    </row>
    <row r="2856" spans="26:35" x14ac:dyDescent="0.25">
      <c r="Z2856" s="73" t="s">
        <v>69</v>
      </c>
      <c r="AA2856" s="73" t="s">
        <v>1664</v>
      </c>
      <c r="AB2856" s="73">
        <v>2606309</v>
      </c>
      <c r="AH2856" s="54" t="str">
        <f t="shared" si="114"/>
        <v>PEGranito</v>
      </c>
      <c r="AI2856" s="73">
        <v>2606309</v>
      </c>
    </row>
    <row r="2857" spans="26:35" x14ac:dyDescent="0.25">
      <c r="Z2857" s="73" t="s">
        <v>69</v>
      </c>
      <c r="AA2857" s="73" t="s">
        <v>1685</v>
      </c>
      <c r="AB2857" s="73">
        <v>2606408</v>
      </c>
      <c r="AH2857" s="54" t="str">
        <f t="shared" si="114"/>
        <v>PEGravatá</v>
      </c>
      <c r="AI2857" s="73">
        <v>2606408</v>
      </c>
    </row>
    <row r="2858" spans="26:35" x14ac:dyDescent="0.25">
      <c r="Z2858" s="73" t="s">
        <v>69</v>
      </c>
      <c r="AA2858" s="73" t="s">
        <v>1705</v>
      </c>
      <c r="AB2858" s="73">
        <v>2606507</v>
      </c>
      <c r="AH2858" s="54" t="str">
        <f t="shared" si="114"/>
        <v>PEIati</v>
      </c>
      <c r="AI2858" s="73">
        <v>2606507</v>
      </c>
    </row>
    <row r="2859" spans="26:35" x14ac:dyDescent="0.25">
      <c r="Z2859" s="73" t="s">
        <v>69</v>
      </c>
      <c r="AA2859" s="73" t="s">
        <v>1726</v>
      </c>
      <c r="AB2859" s="73">
        <v>2606606</v>
      </c>
      <c r="AH2859" s="54" t="str">
        <f t="shared" si="114"/>
        <v>PEIbimirim</v>
      </c>
      <c r="AI2859" s="73">
        <v>2606606</v>
      </c>
    </row>
    <row r="2860" spans="26:35" x14ac:dyDescent="0.25">
      <c r="Z2860" s="73" t="s">
        <v>69</v>
      </c>
      <c r="AA2860" s="73" t="s">
        <v>1747</v>
      </c>
      <c r="AB2860" s="73">
        <v>2606705</v>
      </c>
      <c r="AH2860" s="54" t="str">
        <f t="shared" si="114"/>
        <v>PEIbirajuba</v>
      </c>
      <c r="AI2860" s="73">
        <v>2606705</v>
      </c>
    </row>
    <row r="2861" spans="26:35" x14ac:dyDescent="0.25">
      <c r="Z2861" s="73" t="s">
        <v>69</v>
      </c>
      <c r="AA2861" s="73" t="s">
        <v>1767</v>
      </c>
      <c r="AB2861" s="73">
        <v>2606804</v>
      </c>
      <c r="AH2861" s="54" t="str">
        <f t="shared" si="114"/>
        <v>PEIgarassu</v>
      </c>
      <c r="AI2861" s="73">
        <v>2606804</v>
      </c>
    </row>
    <row r="2862" spans="26:35" x14ac:dyDescent="0.25">
      <c r="Z2862" s="73" t="s">
        <v>69</v>
      </c>
      <c r="AA2862" s="73" t="s">
        <v>1787</v>
      </c>
      <c r="AB2862" s="73">
        <v>2606903</v>
      </c>
      <c r="AH2862" s="54" t="str">
        <f t="shared" si="114"/>
        <v>PEIguaraci</v>
      </c>
      <c r="AI2862" s="73">
        <v>2606903</v>
      </c>
    </row>
    <row r="2863" spans="26:35" x14ac:dyDescent="0.25">
      <c r="Z2863" s="73" t="s">
        <v>69</v>
      </c>
      <c r="AA2863" s="73" t="s">
        <v>1807</v>
      </c>
      <c r="AB2863" s="73">
        <v>2607604</v>
      </c>
      <c r="AH2863" s="54" t="str">
        <f t="shared" si="114"/>
        <v>PEIlha de Itamaracá</v>
      </c>
      <c r="AI2863" s="73">
        <v>2607604</v>
      </c>
    </row>
    <row r="2864" spans="26:35" x14ac:dyDescent="0.25">
      <c r="Z2864" s="73" t="s">
        <v>69</v>
      </c>
      <c r="AA2864" s="73" t="s">
        <v>1825</v>
      </c>
      <c r="AB2864" s="73">
        <v>2607000</v>
      </c>
      <c r="AH2864" s="54" t="str">
        <f t="shared" si="114"/>
        <v>PEInajá</v>
      </c>
      <c r="AI2864" s="73">
        <v>2607000</v>
      </c>
    </row>
    <row r="2865" spans="26:35" x14ac:dyDescent="0.25">
      <c r="Z2865" s="73" t="s">
        <v>69</v>
      </c>
      <c r="AA2865" s="73" t="s">
        <v>1844</v>
      </c>
      <c r="AB2865" s="73">
        <v>2607109</v>
      </c>
      <c r="AH2865" s="54" t="str">
        <f t="shared" si="114"/>
        <v>PEIngazeira</v>
      </c>
      <c r="AI2865" s="73">
        <v>2607109</v>
      </c>
    </row>
    <row r="2866" spans="26:35" x14ac:dyDescent="0.25">
      <c r="Z2866" s="73" t="s">
        <v>69</v>
      </c>
      <c r="AA2866" s="73" t="s">
        <v>1861</v>
      </c>
      <c r="AB2866" s="73">
        <v>2607208</v>
      </c>
      <c r="AH2866" s="54" t="str">
        <f t="shared" si="114"/>
        <v>PEIpojuca</v>
      </c>
      <c r="AI2866" s="73">
        <v>2607208</v>
      </c>
    </row>
    <row r="2867" spans="26:35" x14ac:dyDescent="0.25">
      <c r="Z2867" s="73" t="s">
        <v>69</v>
      </c>
      <c r="AA2867" s="73" t="s">
        <v>1879</v>
      </c>
      <c r="AB2867" s="73">
        <v>2607307</v>
      </c>
      <c r="AH2867" s="54" t="str">
        <f t="shared" si="114"/>
        <v>PEIpubi</v>
      </c>
      <c r="AI2867" s="73">
        <v>2607307</v>
      </c>
    </row>
    <row r="2868" spans="26:35" x14ac:dyDescent="0.25">
      <c r="Z2868" s="73" t="s">
        <v>69</v>
      </c>
      <c r="AA2868" s="73" t="s">
        <v>1895</v>
      </c>
      <c r="AB2868" s="73">
        <v>2607406</v>
      </c>
      <c r="AH2868" s="54" t="str">
        <f t="shared" si="114"/>
        <v>PEItacuruba</v>
      </c>
      <c r="AI2868" s="73">
        <v>2607406</v>
      </c>
    </row>
    <row r="2869" spans="26:35" x14ac:dyDescent="0.25">
      <c r="Z2869" s="73" t="s">
        <v>69</v>
      </c>
      <c r="AA2869" s="73" t="s">
        <v>1912</v>
      </c>
      <c r="AB2869" s="73">
        <v>2607505</v>
      </c>
      <c r="AH2869" s="54" t="str">
        <f t="shared" si="114"/>
        <v>PEItaíba</v>
      </c>
      <c r="AI2869" s="73">
        <v>2607505</v>
      </c>
    </row>
    <row r="2870" spans="26:35" x14ac:dyDescent="0.25">
      <c r="Z2870" s="73" t="s">
        <v>69</v>
      </c>
      <c r="AA2870" s="73" t="s">
        <v>1930</v>
      </c>
      <c r="AB2870" s="73">
        <v>2607653</v>
      </c>
      <c r="AH2870" s="54" t="str">
        <f t="shared" si="114"/>
        <v>PEItambé</v>
      </c>
      <c r="AI2870" s="73">
        <v>2607653</v>
      </c>
    </row>
    <row r="2871" spans="26:35" x14ac:dyDescent="0.25">
      <c r="Z2871" s="73" t="s">
        <v>69</v>
      </c>
      <c r="AA2871" s="73" t="s">
        <v>1946</v>
      </c>
      <c r="AB2871" s="73">
        <v>2607703</v>
      </c>
      <c r="AH2871" s="54" t="str">
        <f t="shared" si="114"/>
        <v>PEItapetim</v>
      </c>
      <c r="AI2871" s="73">
        <v>2607703</v>
      </c>
    </row>
    <row r="2872" spans="26:35" x14ac:dyDescent="0.25">
      <c r="Z2872" s="73" t="s">
        <v>69</v>
      </c>
      <c r="AA2872" s="73" t="s">
        <v>1962</v>
      </c>
      <c r="AB2872" s="73">
        <v>2607752</v>
      </c>
      <c r="AH2872" s="54" t="str">
        <f t="shared" si="114"/>
        <v>PEItapissuma</v>
      </c>
      <c r="AI2872" s="73">
        <v>2607752</v>
      </c>
    </row>
    <row r="2873" spans="26:35" x14ac:dyDescent="0.25">
      <c r="Z2873" s="73" t="s">
        <v>69</v>
      </c>
      <c r="AA2873" s="73" t="s">
        <v>1980</v>
      </c>
      <c r="AB2873" s="73">
        <v>2607802</v>
      </c>
      <c r="AH2873" s="54" t="str">
        <f t="shared" si="114"/>
        <v>PEItaquitinga</v>
      </c>
      <c r="AI2873" s="73">
        <v>2607802</v>
      </c>
    </row>
    <row r="2874" spans="26:35" x14ac:dyDescent="0.25">
      <c r="Z2874" s="73" t="s">
        <v>69</v>
      </c>
      <c r="AA2874" s="73" t="s">
        <v>1997</v>
      </c>
      <c r="AB2874" s="73">
        <v>2607901</v>
      </c>
      <c r="AH2874" s="54" t="str">
        <f t="shared" si="114"/>
        <v>PEJaboatão dos Guararapes</v>
      </c>
      <c r="AI2874" s="73">
        <v>2607901</v>
      </c>
    </row>
    <row r="2875" spans="26:35" x14ac:dyDescent="0.25">
      <c r="Z2875" s="73" t="s">
        <v>69</v>
      </c>
      <c r="AA2875" s="73" t="s">
        <v>2015</v>
      </c>
      <c r="AB2875" s="73">
        <v>2607950</v>
      </c>
      <c r="AH2875" s="54" t="str">
        <f t="shared" si="114"/>
        <v>PEJaqueira</v>
      </c>
      <c r="AI2875" s="73">
        <v>2607950</v>
      </c>
    </row>
    <row r="2876" spans="26:35" x14ac:dyDescent="0.25">
      <c r="Z2876" s="73" t="s">
        <v>69</v>
      </c>
      <c r="AA2876" s="73" t="s">
        <v>2033</v>
      </c>
      <c r="AB2876" s="73">
        <v>2608008</v>
      </c>
      <c r="AH2876" s="54" t="str">
        <f t="shared" si="114"/>
        <v>PEJataúba</v>
      </c>
      <c r="AI2876" s="73">
        <v>2608008</v>
      </c>
    </row>
    <row r="2877" spans="26:35" x14ac:dyDescent="0.25">
      <c r="Z2877" s="73" t="s">
        <v>69</v>
      </c>
      <c r="AA2877" s="73" t="s">
        <v>2051</v>
      </c>
      <c r="AB2877" s="73">
        <v>2608057</v>
      </c>
      <c r="AH2877" s="54" t="str">
        <f t="shared" si="114"/>
        <v>PEJatobá</v>
      </c>
      <c r="AI2877" s="73">
        <v>2608057</v>
      </c>
    </row>
    <row r="2878" spans="26:35" x14ac:dyDescent="0.25">
      <c r="Z2878" s="73" t="s">
        <v>69</v>
      </c>
      <c r="AA2878" s="73" t="s">
        <v>2069</v>
      </c>
      <c r="AB2878" s="73">
        <v>2608107</v>
      </c>
      <c r="AH2878" s="54" t="str">
        <f t="shared" si="114"/>
        <v>PEJoão Alfredo</v>
      </c>
      <c r="AI2878" s="73">
        <v>2608107</v>
      </c>
    </row>
    <row r="2879" spans="26:35" x14ac:dyDescent="0.25">
      <c r="Z2879" s="73" t="s">
        <v>69</v>
      </c>
      <c r="AA2879" s="73" t="s">
        <v>2085</v>
      </c>
      <c r="AB2879" s="73">
        <v>2608206</v>
      </c>
      <c r="AH2879" s="54" t="str">
        <f t="shared" si="114"/>
        <v>PEJoaquim Nabuco</v>
      </c>
      <c r="AI2879" s="73">
        <v>2608206</v>
      </c>
    </row>
    <row r="2880" spans="26:35" x14ac:dyDescent="0.25">
      <c r="Z2880" s="73" t="s">
        <v>69</v>
      </c>
      <c r="AA2880" s="73" t="s">
        <v>2101</v>
      </c>
      <c r="AB2880" s="73">
        <v>2608255</v>
      </c>
      <c r="AH2880" s="54" t="str">
        <f t="shared" si="114"/>
        <v>PEJucati</v>
      </c>
      <c r="AI2880" s="73">
        <v>2608255</v>
      </c>
    </row>
    <row r="2881" spans="26:35" x14ac:dyDescent="0.25">
      <c r="Z2881" s="73" t="s">
        <v>69</v>
      </c>
      <c r="AA2881" s="73" t="s">
        <v>2118</v>
      </c>
      <c r="AB2881" s="73">
        <v>2608305</v>
      </c>
      <c r="AH2881" s="54" t="str">
        <f t="shared" si="114"/>
        <v>PEJupi</v>
      </c>
      <c r="AI2881" s="73">
        <v>2608305</v>
      </c>
    </row>
    <row r="2882" spans="26:35" x14ac:dyDescent="0.25">
      <c r="Z2882" s="73" t="s">
        <v>69</v>
      </c>
      <c r="AA2882" s="73" t="s">
        <v>2133</v>
      </c>
      <c r="AB2882" s="73">
        <v>2608404</v>
      </c>
      <c r="AH2882" s="54" t="str">
        <f t="shared" si="114"/>
        <v>PEJurema</v>
      </c>
      <c r="AI2882" s="73">
        <v>2608404</v>
      </c>
    </row>
    <row r="2883" spans="26:35" x14ac:dyDescent="0.25">
      <c r="Z2883" s="73" t="s">
        <v>69</v>
      </c>
      <c r="AA2883" s="73" t="s">
        <v>2150</v>
      </c>
      <c r="AB2883" s="73">
        <v>2608503</v>
      </c>
      <c r="AH2883" s="54" t="str">
        <f t="shared" ref="AH2883:AH2946" si="115">CONCATENATE(Z2883,AA2883)</f>
        <v>PELagoa de Itaenga</v>
      </c>
      <c r="AI2883" s="73">
        <v>2608503</v>
      </c>
    </row>
    <row r="2884" spans="26:35" x14ac:dyDescent="0.25">
      <c r="Z2884" s="73" t="s">
        <v>69</v>
      </c>
      <c r="AA2884" s="73" t="s">
        <v>2166</v>
      </c>
      <c r="AB2884" s="73">
        <v>2608453</v>
      </c>
      <c r="AH2884" s="54" t="str">
        <f t="shared" si="115"/>
        <v>PELagoa do Carro</v>
      </c>
      <c r="AI2884" s="73">
        <v>2608453</v>
      </c>
    </row>
    <row r="2885" spans="26:35" x14ac:dyDescent="0.25">
      <c r="Z2885" s="73" t="s">
        <v>69</v>
      </c>
      <c r="AA2885" s="73" t="s">
        <v>2183</v>
      </c>
      <c r="AB2885" s="73">
        <v>2608602</v>
      </c>
      <c r="AH2885" s="54" t="str">
        <f t="shared" si="115"/>
        <v>PELagoa do Ouro</v>
      </c>
      <c r="AI2885" s="73">
        <v>2608602</v>
      </c>
    </row>
    <row r="2886" spans="26:35" x14ac:dyDescent="0.25">
      <c r="Z2886" s="73" t="s">
        <v>69</v>
      </c>
      <c r="AA2886" s="73" t="s">
        <v>2200</v>
      </c>
      <c r="AB2886" s="73">
        <v>2608701</v>
      </c>
      <c r="AH2886" s="54" t="str">
        <f t="shared" si="115"/>
        <v>PELagoa dos Gatos</v>
      </c>
      <c r="AI2886" s="73">
        <v>2608701</v>
      </c>
    </row>
    <row r="2887" spans="26:35" x14ac:dyDescent="0.25">
      <c r="Z2887" s="73" t="s">
        <v>69</v>
      </c>
      <c r="AA2887" s="73" t="s">
        <v>2214</v>
      </c>
      <c r="AB2887" s="73">
        <v>2608750</v>
      </c>
      <c r="AH2887" s="54" t="str">
        <f t="shared" si="115"/>
        <v>PELagoa Grande</v>
      </c>
      <c r="AI2887" s="73">
        <v>2608750</v>
      </c>
    </row>
    <row r="2888" spans="26:35" x14ac:dyDescent="0.25">
      <c r="Z2888" s="73" t="s">
        <v>69</v>
      </c>
      <c r="AA2888" s="73" t="s">
        <v>2231</v>
      </c>
      <c r="AB2888" s="73">
        <v>2608800</v>
      </c>
      <c r="AH2888" s="54" t="str">
        <f t="shared" si="115"/>
        <v>PELajedo</v>
      </c>
      <c r="AI2888" s="73">
        <v>2608800</v>
      </c>
    </row>
    <row r="2889" spans="26:35" x14ac:dyDescent="0.25">
      <c r="Z2889" s="73" t="s">
        <v>69</v>
      </c>
      <c r="AA2889" s="73" t="s">
        <v>2247</v>
      </c>
      <c r="AB2889" s="73">
        <v>2608909</v>
      </c>
      <c r="AH2889" s="54" t="str">
        <f t="shared" si="115"/>
        <v>PELimoeiro</v>
      </c>
      <c r="AI2889" s="73">
        <v>2608909</v>
      </c>
    </row>
    <row r="2890" spans="26:35" x14ac:dyDescent="0.25">
      <c r="Z2890" s="73" t="s">
        <v>69</v>
      </c>
      <c r="AA2890" s="73" t="s">
        <v>2261</v>
      </c>
      <c r="AB2890" s="73">
        <v>2609006</v>
      </c>
      <c r="AH2890" s="54" t="str">
        <f t="shared" si="115"/>
        <v>PEMacaparana</v>
      </c>
      <c r="AI2890" s="73">
        <v>2609006</v>
      </c>
    </row>
    <row r="2891" spans="26:35" x14ac:dyDescent="0.25">
      <c r="Z2891" s="73" t="s">
        <v>69</v>
      </c>
      <c r="AA2891" s="73" t="s">
        <v>2276</v>
      </c>
      <c r="AB2891" s="73">
        <v>2609105</v>
      </c>
      <c r="AH2891" s="54" t="str">
        <f t="shared" si="115"/>
        <v>PEMachados</v>
      </c>
      <c r="AI2891" s="73">
        <v>2609105</v>
      </c>
    </row>
    <row r="2892" spans="26:35" x14ac:dyDescent="0.25">
      <c r="Z2892" s="73" t="s">
        <v>69</v>
      </c>
      <c r="AA2892" s="73" t="s">
        <v>2292</v>
      </c>
      <c r="AB2892" s="73">
        <v>2609154</v>
      </c>
      <c r="AH2892" s="54" t="str">
        <f t="shared" si="115"/>
        <v>PEManari</v>
      </c>
      <c r="AI2892" s="73">
        <v>2609154</v>
      </c>
    </row>
    <row r="2893" spans="26:35" x14ac:dyDescent="0.25">
      <c r="Z2893" s="73" t="s">
        <v>69</v>
      </c>
      <c r="AA2893" s="73" t="s">
        <v>2308</v>
      </c>
      <c r="AB2893" s="73">
        <v>2609204</v>
      </c>
      <c r="AH2893" s="54" t="str">
        <f t="shared" si="115"/>
        <v>PEMaraial</v>
      </c>
      <c r="AI2893" s="73">
        <v>2609204</v>
      </c>
    </row>
    <row r="2894" spans="26:35" x14ac:dyDescent="0.25">
      <c r="Z2894" s="73" t="s">
        <v>69</v>
      </c>
      <c r="AA2894" s="73" t="s">
        <v>2321</v>
      </c>
      <c r="AB2894" s="73">
        <v>2609303</v>
      </c>
      <c r="AH2894" s="54" t="str">
        <f t="shared" si="115"/>
        <v>PEMirandiba</v>
      </c>
      <c r="AI2894" s="73">
        <v>2609303</v>
      </c>
    </row>
    <row r="2895" spans="26:35" x14ac:dyDescent="0.25">
      <c r="Z2895" s="73" t="s">
        <v>69</v>
      </c>
      <c r="AA2895" s="73" t="s">
        <v>2337</v>
      </c>
      <c r="AB2895" s="73">
        <v>2614303</v>
      </c>
      <c r="AH2895" s="54" t="str">
        <f t="shared" si="115"/>
        <v>PEMoreilândia</v>
      </c>
      <c r="AI2895" s="73">
        <v>2614303</v>
      </c>
    </row>
    <row r="2896" spans="26:35" x14ac:dyDescent="0.25">
      <c r="Z2896" s="73" t="s">
        <v>69</v>
      </c>
      <c r="AA2896" s="73" t="s">
        <v>2353</v>
      </c>
      <c r="AB2896" s="73">
        <v>2609402</v>
      </c>
      <c r="AH2896" s="54" t="str">
        <f t="shared" si="115"/>
        <v>PEMoreno</v>
      </c>
      <c r="AI2896" s="73">
        <v>2609402</v>
      </c>
    </row>
    <row r="2897" spans="26:35" x14ac:dyDescent="0.25">
      <c r="Z2897" s="73" t="s">
        <v>69</v>
      </c>
      <c r="AA2897" s="73" t="s">
        <v>2369</v>
      </c>
      <c r="AB2897" s="73">
        <v>2609501</v>
      </c>
      <c r="AH2897" s="54" t="str">
        <f t="shared" si="115"/>
        <v>PENazaré da Mata</v>
      </c>
      <c r="AI2897" s="73">
        <v>2609501</v>
      </c>
    </row>
    <row r="2898" spans="26:35" x14ac:dyDescent="0.25">
      <c r="Z2898" s="73" t="s">
        <v>69</v>
      </c>
      <c r="AA2898" s="73" t="s">
        <v>2383</v>
      </c>
      <c r="AB2898" s="73">
        <v>2609600</v>
      </c>
      <c r="AH2898" s="54" t="str">
        <f t="shared" si="115"/>
        <v>PEOlinda</v>
      </c>
      <c r="AI2898" s="73">
        <v>2609600</v>
      </c>
    </row>
    <row r="2899" spans="26:35" x14ac:dyDescent="0.25">
      <c r="Z2899" s="73" t="s">
        <v>69</v>
      </c>
      <c r="AA2899" s="73" t="s">
        <v>2398</v>
      </c>
      <c r="AB2899" s="73">
        <v>2609709</v>
      </c>
      <c r="AH2899" s="54" t="str">
        <f t="shared" si="115"/>
        <v>PEOrobó</v>
      </c>
      <c r="AI2899" s="73">
        <v>2609709</v>
      </c>
    </row>
    <row r="2900" spans="26:35" x14ac:dyDescent="0.25">
      <c r="Z2900" s="73" t="s">
        <v>69</v>
      </c>
      <c r="AA2900" s="73" t="s">
        <v>2414</v>
      </c>
      <c r="AB2900" s="73">
        <v>2609808</v>
      </c>
      <c r="AH2900" s="54" t="str">
        <f t="shared" si="115"/>
        <v>PEOrocó</v>
      </c>
      <c r="AI2900" s="73">
        <v>2609808</v>
      </c>
    </row>
    <row r="2901" spans="26:35" x14ac:dyDescent="0.25">
      <c r="Z2901" s="73" t="s">
        <v>69</v>
      </c>
      <c r="AA2901" s="73" t="s">
        <v>2430</v>
      </c>
      <c r="AB2901" s="73">
        <v>2609907</v>
      </c>
      <c r="AH2901" s="54" t="str">
        <f t="shared" si="115"/>
        <v>PEOuricuri</v>
      </c>
      <c r="AI2901" s="73">
        <v>2609907</v>
      </c>
    </row>
    <row r="2902" spans="26:35" x14ac:dyDescent="0.25">
      <c r="Z2902" s="73" t="s">
        <v>69</v>
      </c>
      <c r="AA2902" s="73" t="s">
        <v>2446</v>
      </c>
      <c r="AB2902" s="73">
        <v>2610004</v>
      </c>
      <c r="AH2902" s="54" t="str">
        <f t="shared" si="115"/>
        <v>PEPalmares</v>
      </c>
      <c r="AI2902" s="73">
        <v>2610004</v>
      </c>
    </row>
    <row r="2903" spans="26:35" x14ac:dyDescent="0.25">
      <c r="Z2903" s="73" t="s">
        <v>69</v>
      </c>
      <c r="AA2903" s="73" t="s">
        <v>2461</v>
      </c>
      <c r="AB2903" s="73">
        <v>2610103</v>
      </c>
      <c r="AH2903" s="54" t="str">
        <f t="shared" si="115"/>
        <v>PEPalmeirina</v>
      </c>
      <c r="AI2903" s="73">
        <v>2610103</v>
      </c>
    </row>
    <row r="2904" spans="26:35" x14ac:dyDescent="0.25">
      <c r="Z2904" s="73" t="s">
        <v>69</v>
      </c>
      <c r="AA2904" s="73" t="s">
        <v>2475</v>
      </c>
      <c r="AB2904" s="73">
        <v>2610202</v>
      </c>
      <c r="AH2904" s="54" t="str">
        <f t="shared" si="115"/>
        <v>PEPanelas</v>
      </c>
      <c r="AI2904" s="73">
        <v>2610202</v>
      </c>
    </row>
    <row r="2905" spans="26:35" x14ac:dyDescent="0.25">
      <c r="Z2905" s="73" t="s">
        <v>69</v>
      </c>
      <c r="AA2905" s="73" t="s">
        <v>2491</v>
      </c>
      <c r="AB2905" s="73">
        <v>2610301</v>
      </c>
      <c r="AH2905" s="54" t="str">
        <f t="shared" si="115"/>
        <v>PEParanatama</v>
      </c>
      <c r="AI2905" s="73">
        <v>2610301</v>
      </c>
    </row>
    <row r="2906" spans="26:35" x14ac:dyDescent="0.25">
      <c r="Z2906" s="73" t="s">
        <v>69</v>
      </c>
      <c r="AA2906" s="73" t="s">
        <v>2152</v>
      </c>
      <c r="AB2906" s="73">
        <v>2610400</v>
      </c>
      <c r="AH2906" s="54" t="str">
        <f t="shared" si="115"/>
        <v>PEParnamirim</v>
      </c>
      <c r="AI2906" s="73">
        <v>2610400</v>
      </c>
    </row>
    <row r="2907" spans="26:35" x14ac:dyDescent="0.25">
      <c r="Z2907" s="73" t="s">
        <v>69</v>
      </c>
      <c r="AA2907" s="73" t="s">
        <v>2521</v>
      </c>
      <c r="AB2907" s="73">
        <v>2610509</v>
      </c>
      <c r="AH2907" s="54" t="str">
        <f t="shared" si="115"/>
        <v>PEPassira</v>
      </c>
      <c r="AI2907" s="73">
        <v>2610509</v>
      </c>
    </row>
    <row r="2908" spans="26:35" x14ac:dyDescent="0.25">
      <c r="Z2908" s="73" t="s">
        <v>69</v>
      </c>
      <c r="AA2908" s="73" t="s">
        <v>2536</v>
      </c>
      <c r="AB2908" s="73">
        <v>2610608</v>
      </c>
      <c r="AH2908" s="54" t="str">
        <f t="shared" si="115"/>
        <v>PEPaudalho</v>
      </c>
      <c r="AI2908" s="73">
        <v>2610608</v>
      </c>
    </row>
    <row r="2909" spans="26:35" x14ac:dyDescent="0.25">
      <c r="Z2909" s="73" t="s">
        <v>69</v>
      </c>
      <c r="AA2909" s="73" t="s">
        <v>2552</v>
      </c>
      <c r="AB2909" s="73">
        <v>2610707</v>
      </c>
      <c r="AH2909" s="54" t="str">
        <f t="shared" si="115"/>
        <v>PEPaulista</v>
      </c>
      <c r="AI2909" s="73">
        <v>2610707</v>
      </c>
    </row>
    <row r="2910" spans="26:35" x14ac:dyDescent="0.25">
      <c r="Z2910" s="73" t="s">
        <v>69</v>
      </c>
      <c r="AA2910" s="73" t="s">
        <v>2566</v>
      </c>
      <c r="AB2910" s="73">
        <v>2610806</v>
      </c>
      <c r="AH2910" s="54" t="str">
        <f t="shared" si="115"/>
        <v>PEPedra</v>
      </c>
      <c r="AI2910" s="73">
        <v>2610806</v>
      </c>
    </row>
    <row r="2911" spans="26:35" x14ac:dyDescent="0.25">
      <c r="Z2911" s="73" t="s">
        <v>69</v>
      </c>
      <c r="AA2911" s="73" t="s">
        <v>2581</v>
      </c>
      <c r="AB2911" s="73">
        <v>2610905</v>
      </c>
      <c r="AH2911" s="54" t="str">
        <f t="shared" si="115"/>
        <v>PEPesqueira</v>
      </c>
      <c r="AI2911" s="73">
        <v>2610905</v>
      </c>
    </row>
    <row r="2912" spans="26:35" x14ac:dyDescent="0.25">
      <c r="Z2912" s="73" t="s">
        <v>69</v>
      </c>
      <c r="AA2912" s="73" t="s">
        <v>2597</v>
      </c>
      <c r="AB2912" s="73">
        <v>2611002</v>
      </c>
      <c r="AH2912" s="54" t="str">
        <f t="shared" si="115"/>
        <v>PEPetrolândia</v>
      </c>
      <c r="AI2912" s="73">
        <v>2611002</v>
      </c>
    </row>
    <row r="2913" spans="26:35" x14ac:dyDescent="0.25">
      <c r="Z2913" s="73" t="s">
        <v>69</v>
      </c>
      <c r="AA2913" s="73" t="s">
        <v>2613</v>
      </c>
      <c r="AB2913" s="73">
        <v>2611101</v>
      </c>
      <c r="AH2913" s="54" t="str">
        <f t="shared" si="115"/>
        <v>PEPetrolina</v>
      </c>
      <c r="AI2913" s="73">
        <v>2611101</v>
      </c>
    </row>
    <row r="2914" spans="26:35" x14ac:dyDescent="0.25">
      <c r="Z2914" s="73" t="s">
        <v>69</v>
      </c>
      <c r="AA2914" s="73" t="s">
        <v>2625</v>
      </c>
      <c r="AB2914" s="73">
        <v>2611200</v>
      </c>
      <c r="AH2914" s="54" t="str">
        <f t="shared" si="115"/>
        <v>PEPoção</v>
      </c>
      <c r="AI2914" s="73">
        <v>2611200</v>
      </c>
    </row>
    <row r="2915" spans="26:35" x14ac:dyDescent="0.25">
      <c r="Z2915" s="73" t="s">
        <v>69</v>
      </c>
      <c r="AA2915" s="73" t="s">
        <v>2640</v>
      </c>
      <c r="AB2915" s="73">
        <v>2611309</v>
      </c>
      <c r="AH2915" s="54" t="str">
        <f t="shared" si="115"/>
        <v>PEPombos</v>
      </c>
      <c r="AI2915" s="73">
        <v>2611309</v>
      </c>
    </row>
    <row r="2916" spans="26:35" x14ac:dyDescent="0.25">
      <c r="Z2916" s="73" t="s">
        <v>69</v>
      </c>
      <c r="AA2916" s="73" t="s">
        <v>2180</v>
      </c>
      <c r="AB2916" s="73">
        <v>2611408</v>
      </c>
      <c r="AH2916" s="54" t="str">
        <f t="shared" si="115"/>
        <v>PEPrimavera</v>
      </c>
      <c r="AI2916" s="73">
        <v>2611408</v>
      </c>
    </row>
    <row r="2917" spans="26:35" x14ac:dyDescent="0.25">
      <c r="Z2917" s="73" t="s">
        <v>69</v>
      </c>
      <c r="AA2917" s="73" t="s">
        <v>2667</v>
      </c>
      <c r="AB2917" s="73">
        <v>2611507</v>
      </c>
      <c r="AH2917" s="54" t="str">
        <f t="shared" si="115"/>
        <v>PEQuipapá</v>
      </c>
      <c r="AI2917" s="73">
        <v>2611507</v>
      </c>
    </row>
    <row r="2918" spans="26:35" x14ac:dyDescent="0.25">
      <c r="Z2918" s="73" t="s">
        <v>69</v>
      </c>
      <c r="AA2918" s="73" t="s">
        <v>2681</v>
      </c>
      <c r="AB2918" s="73">
        <v>2611533</v>
      </c>
      <c r="AH2918" s="54" t="str">
        <f t="shared" si="115"/>
        <v>PEQuixaba</v>
      </c>
      <c r="AI2918" s="73">
        <v>2611533</v>
      </c>
    </row>
    <row r="2919" spans="26:35" x14ac:dyDescent="0.25">
      <c r="Z2919" s="73" t="s">
        <v>69</v>
      </c>
      <c r="AA2919" s="73" t="s">
        <v>2697</v>
      </c>
      <c r="AB2919" s="73">
        <v>2611606</v>
      </c>
      <c r="AH2919" s="54" t="str">
        <f t="shared" si="115"/>
        <v>PERecife</v>
      </c>
      <c r="AI2919" s="73">
        <v>2611606</v>
      </c>
    </row>
    <row r="2920" spans="26:35" x14ac:dyDescent="0.25">
      <c r="Z2920" s="73" t="s">
        <v>69</v>
      </c>
      <c r="AA2920" s="73" t="s">
        <v>2712</v>
      </c>
      <c r="AB2920" s="73">
        <v>2611705</v>
      </c>
      <c r="AH2920" s="54" t="str">
        <f t="shared" si="115"/>
        <v>PERiacho das Almas</v>
      </c>
      <c r="AI2920" s="73">
        <v>2611705</v>
      </c>
    </row>
    <row r="2921" spans="26:35" x14ac:dyDescent="0.25">
      <c r="Z2921" s="73" t="s">
        <v>69</v>
      </c>
      <c r="AA2921" s="73" t="s">
        <v>2728</v>
      </c>
      <c r="AB2921" s="73">
        <v>2611804</v>
      </c>
      <c r="AH2921" s="54" t="str">
        <f t="shared" si="115"/>
        <v>PERibeirão</v>
      </c>
      <c r="AI2921" s="73">
        <v>2611804</v>
      </c>
    </row>
    <row r="2922" spans="26:35" x14ac:dyDescent="0.25">
      <c r="Z2922" s="73" t="s">
        <v>69</v>
      </c>
      <c r="AA2922" s="73" t="s">
        <v>2743</v>
      </c>
      <c r="AB2922" s="73">
        <v>2611903</v>
      </c>
      <c r="AH2922" s="54" t="str">
        <f t="shared" si="115"/>
        <v>PERio Formoso</v>
      </c>
      <c r="AI2922" s="73">
        <v>2611903</v>
      </c>
    </row>
    <row r="2923" spans="26:35" x14ac:dyDescent="0.25">
      <c r="Z2923" s="73" t="s">
        <v>69</v>
      </c>
      <c r="AA2923" s="73" t="s">
        <v>2758</v>
      </c>
      <c r="AB2923" s="73">
        <v>2612000</v>
      </c>
      <c r="AH2923" s="54" t="str">
        <f t="shared" si="115"/>
        <v>PESairé</v>
      </c>
      <c r="AI2923" s="73">
        <v>2612000</v>
      </c>
    </row>
    <row r="2924" spans="26:35" x14ac:dyDescent="0.25">
      <c r="Z2924" s="73" t="s">
        <v>69</v>
      </c>
      <c r="AA2924" s="73" t="s">
        <v>2774</v>
      </c>
      <c r="AB2924" s="73">
        <v>2612109</v>
      </c>
      <c r="AH2924" s="54" t="str">
        <f t="shared" si="115"/>
        <v>PESalgadinho</v>
      </c>
      <c r="AI2924" s="73">
        <v>2612109</v>
      </c>
    </row>
    <row r="2925" spans="26:35" x14ac:dyDescent="0.25">
      <c r="Z2925" s="73" t="s">
        <v>69</v>
      </c>
      <c r="AA2925" s="73" t="s">
        <v>2790</v>
      </c>
      <c r="AB2925" s="73">
        <v>2612208</v>
      </c>
      <c r="AH2925" s="54" t="str">
        <f t="shared" si="115"/>
        <v>PESalgueiro</v>
      </c>
      <c r="AI2925" s="73">
        <v>2612208</v>
      </c>
    </row>
    <row r="2926" spans="26:35" x14ac:dyDescent="0.25">
      <c r="Z2926" s="73" t="s">
        <v>69</v>
      </c>
      <c r="AA2926" s="73" t="s">
        <v>2805</v>
      </c>
      <c r="AB2926" s="73">
        <v>2612307</v>
      </c>
      <c r="AH2926" s="54" t="str">
        <f t="shared" si="115"/>
        <v>PESaloá</v>
      </c>
      <c r="AI2926" s="73">
        <v>2612307</v>
      </c>
    </row>
    <row r="2927" spans="26:35" x14ac:dyDescent="0.25">
      <c r="Z2927" s="73" t="s">
        <v>69</v>
      </c>
      <c r="AA2927" s="73" t="s">
        <v>2820</v>
      </c>
      <c r="AB2927" s="73">
        <v>2612406</v>
      </c>
      <c r="AH2927" s="54" t="str">
        <f t="shared" si="115"/>
        <v>PESanharó</v>
      </c>
      <c r="AI2927" s="73">
        <v>2612406</v>
      </c>
    </row>
    <row r="2928" spans="26:35" x14ac:dyDescent="0.25">
      <c r="Z2928" s="73" t="s">
        <v>69</v>
      </c>
      <c r="AA2928" s="73" t="s">
        <v>2523</v>
      </c>
      <c r="AB2928" s="73">
        <v>2612455</v>
      </c>
      <c r="AH2928" s="54" t="str">
        <f t="shared" si="115"/>
        <v>PESanta Cruz</v>
      </c>
      <c r="AI2928" s="73">
        <v>2612455</v>
      </c>
    </row>
    <row r="2929" spans="26:35" x14ac:dyDescent="0.25">
      <c r="Z2929" s="73" t="s">
        <v>69</v>
      </c>
      <c r="AA2929" s="73" t="s">
        <v>2845</v>
      </c>
      <c r="AB2929" s="73">
        <v>2612471</v>
      </c>
      <c r="AH2929" s="54" t="str">
        <f t="shared" si="115"/>
        <v>PESanta Cruz da Baixa Verde</v>
      </c>
      <c r="AI2929" s="73">
        <v>2612471</v>
      </c>
    </row>
    <row r="2930" spans="26:35" x14ac:dyDescent="0.25">
      <c r="Z2930" s="73" t="s">
        <v>69</v>
      </c>
      <c r="AA2930" s="73" t="s">
        <v>2858</v>
      </c>
      <c r="AB2930" s="73">
        <v>2612505</v>
      </c>
      <c r="AH2930" s="54" t="str">
        <f t="shared" si="115"/>
        <v>PESanta Cruz do Capibaribe</v>
      </c>
      <c r="AI2930" s="73">
        <v>2612505</v>
      </c>
    </row>
    <row r="2931" spans="26:35" x14ac:dyDescent="0.25">
      <c r="Z2931" s="73" t="s">
        <v>69</v>
      </c>
      <c r="AA2931" s="73" t="s">
        <v>2871</v>
      </c>
      <c r="AB2931" s="73">
        <v>2612554</v>
      </c>
      <c r="AH2931" s="54" t="str">
        <f t="shared" si="115"/>
        <v>PESanta Filomena</v>
      </c>
      <c r="AI2931" s="73">
        <v>2612554</v>
      </c>
    </row>
    <row r="2932" spans="26:35" x14ac:dyDescent="0.25">
      <c r="Z2932" s="73" t="s">
        <v>69</v>
      </c>
      <c r="AA2932" s="73" t="s">
        <v>2883</v>
      </c>
      <c r="AB2932" s="73">
        <v>2612604</v>
      </c>
      <c r="AH2932" s="54" t="str">
        <f t="shared" si="115"/>
        <v>PESanta Maria da Boa Vista</v>
      </c>
      <c r="AI2932" s="73">
        <v>2612604</v>
      </c>
    </row>
    <row r="2933" spans="26:35" x14ac:dyDescent="0.25">
      <c r="Z2933" s="73" t="s">
        <v>69</v>
      </c>
      <c r="AA2933" s="73" t="s">
        <v>2896</v>
      </c>
      <c r="AB2933" s="73">
        <v>2612703</v>
      </c>
      <c r="AH2933" s="54" t="str">
        <f t="shared" si="115"/>
        <v>PESanta Maria do Cambucá</v>
      </c>
      <c r="AI2933" s="73">
        <v>2612703</v>
      </c>
    </row>
    <row r="2934" spans="26:35" x14ac:dyDescent="0.25">
      <c r="Z2934" s="73" t="s">
        <v>69</v>
      </c>
      <c r="AA2934" s="73" t="s">
        <v>2441</v>
      </c>
      <c r="AB2934" s="73">
        <v>2612802</v>
      </c>
      <c r="AH2934" s="54" t="str">
        <f t="shared" si="115"/>
        <v>PESanta Terezinha</v>
      </c>
      <c r="AI2934" s="73">
        <v>2612802</v>
      </c>
    </row>
    <row r="2935" spans="26:35" x14ac:dyDescent="0.25">
      <c r="Z2935" s="73" t="s">
        <v>69</v>
      </c>
      <c r="AA2935" s="73" t="s">
        <v>2921</v>
      </c>
      <c r="AB2935" s="73">
        <v>2612901</v>
      </c>
      <c r="AH2935" s="54" t="str">
        <f t="shared" si="115"/>
        <v>PESão Benedito do Sul</v>
      </c>
      <c r="AI2935" s="73">
        <v>2612901</v>
      </c>
    </row>
    <row r="2936" spans="26:35" x14ac:dyDescent="0.25">
      <c r="Z2936" s="73" t="s">
        <v>69</v>
      </c>
      <c r="AA2936" s="73" t="s">
        <v>2932</v>
      </c>
      <c r="AB2936" s="73">
        <v>2613008</v>
      </c>
      <c r="AH2936" s="54" t="str">
        <f t="shared" si="115"/>
        <v>PESão Bento do Una</v>
      </c>
      <c r="AI2936" s="73">
        <v>2613008</v>
      </c>
    </row>
    <row r="2937" spans="26:35" x14ac:dyDescent="0.25">
      <c r="Z2937" s="73" t="s">
        <v>69</v>
      </c>
      <c r="AA2937" s="73" t="s">
        <v>2944</v>
      </c>
      <c r="AB2937" s="73">
        <v>2613107</v>
      </c>
      <c r="AH2937" s="54" t="str">
        <f t="shared" si="115"/>
        <v>PESão Caitano</v>
      </c>
      <c r="AI2937" s="73">
        <v>2613107</v>
      </c>
    </row>
    <row r="2938" spans="26:35" x14ac:dyDescent="0.25">
      <c r="Z2938" s="73" t="s">
        <v>69</v>
      </c>
      <c r="AA2938" s="73" t="s">
        <v>2956</v>
      </c>
      <c r="AB2938" s="73">
        <v>2613206</v>
      </c>
      <c r="AH2938" s="54" t="str">
        <f t="shared" si="115"/>
        <v>PESão João</v>
      </c>
      <c r="AI2938" s="73">
        <v>2613206</v>
      </c>
    </row>
    <row r="2939" spans="26:35" x14ac:dyDescent="0.25">
      <c r="Z2939" s="73" t="s">
        <v>69</v>
      </c>
      <c r="AA2939" s="73" t="s">
        <v>2968</v>
      </c>
      <c r="AB2939" s="73">
        <v>2613305</v>
      </c>
      <c r="AH2939" s="54" t="str">
        <f t="shared" si="115"/>
        <v>PESão Joaquim do Monte</v>
      </c>
      <c r="AI2939" s="73">
        <v>2613305</v>
      </c>
    </row>
    <row r="2940" spans="26:35" x14ac:dyDescent="0.25">
      <c r="Z2940" s="73" t="s">
        <v>69</v>
      </c>
      <c r="AA2940" s="73" t="s">
        <v>2980</v>
      </c>
      <c r="AB2940" s="73">
        <v>2613404</v>
      </c>
      <c r="AH2940" s="54" t="str">
        <f t="shared" si="115"/>
        <v>PESão José da Coroa Grande</v>
      </c>
      <c r="AI2940" s="73">
        <v>2613404</v>
      </c>
    </row>
    <row r="2941" spans="26:35" x14ac:dyDescent="0.25">
      <c r="Z2941" s="73" t="s">
        <v>69</v>
      </c>
      <c r="AA2941" s="73" t="s">
        <v>2992</v>
      </c>
      <c r="AB2941" s="73">
        <v>2613503</v>
      </c>
      <c r="AH2941" s="54" t="str">
        <f t="shared" si="115"/>
        <v>PESão José do Belmonte</v>
      </c>
      <c r="AI2941" s="73">
        <v>2613503</v>
      </c>
    </row>
    <row r="2942" spans="26:35" x14ac:dyDescent="0.25">
      <c r="Z2942" s="73" t="s">
        <v>69</v>
      </c>
      <c r="AA2942" s="73" t="s">
        <v>3005</v>
      </c>
      <c r="AB2942" s="73">
        <v>2613602</v>
      </c>
      <c r="AH2942" s="54" t="str">
        <f t="shared" si="115"/>
        <v>PESão José do Egito</v>
      </c>
      <c r="AI2942" s="73">
        <v>2613602</v>
      </c>
    </row>
    <row r="2943" spans="26:35" x14ac:dyDescent="0.25">
      <c r="Z2943" s="73" t="s">
        <v>69</v>
      </c>
      <c r="AA2943" s="73" t="s">
        <v>3018</v>
      </c>
      <c r="AB2943" s="73">
        <v>2613701</v>
      </c>
      <c r="AH2943" s="54" t="str">
        <f t="shared" si="115"/>
        <v>PESão Lourenço da Mata</v>
      </c>
      <c r="AI2943" s="73">
        <v>2613701</v>
      </c>
    </row>
    <row r="2944" spans="26:35" x14ac:dyDescent="0.25">
      <c r="Z2944" s="73" t="s">
        <v>69</v>
      </c>
      <c r="AA2944" s="73" t="s">
        <v>3030</v>
      </c>
      <c r="AB2944" s="73">
        <v>2613800</v>
      </c>
      <c r="AH2944" s="54" t="str">
        <f t="shared" si="115"/>
        <v>PESão Vicente Ferrer</v>
      </c>
      <c r="AI2944" s="73">
        <v>2613800</v>
      </c>
    </row>
    <row r="2945" spans="26:35" x14ac:dyDescent="0.25">
      <c r="Z2945" s="73" t="s">
        <v>69</v>
      </c>
      <c r="AA2945" s="73" t="s">
        <v>3043</v>
      </c>
      <c r="AB2945" s="73">
        <v>2613909</v>
      </c>
      <c r="AH2945" s="54" t="str">
        <f t="shared" si="115"/>
        <v>PESerra Talhada</v>
      </c>
      <c r="AI2945" s="73">
        <v>2613909</v>
      </c>
    </row>
    <row r="2946" spans="26:35" x14ac:dyDescent="0.25">
      <c r="Z2946" s="73" t="s">
        <v>69</v>
      </c>
      <c r="AA2946" s="73" t="s">
        <v>3054</v>
      </c>
      <c r="AB2946" s="73">
        <v>2614006</v>
      </c>
      <c r="AH2946" s="54" t="str">
        <f t="shared" si="115"/>
        <v>PESerrita</v>
      </c>
      <c r="AI2946" s="73">
        <v>2614006</v>
      </c>
    </row>
    <row r="2947" spans="26:35" x14ac:dyDescent="0.25">
      <c r="Z2947" s="73" t="s">
        <v>69</v>
      </c>
      <c r="AA2947" s="73" t="s">
        <v>3067</v>
      </c>
      <c r="AB2947" s="73">
        <v>2614105</v>
      </c>
      <c r="AH2947" s="54" t="str">
        <f t="shared" ref="AH2947:AH3010" si="116">CONCATENATE(Z2947,AA2947)</f>
        <v>PESertânia</v>
      </c>
      <c r="AI2947" s="73">
        <v>2614105</v>
      </c>
    </row>
    <row r="2948" spans="26:35" x14ac:dyDescent="0.25">
      <c r="Z2948" s="73" t="s">
        <v>69</v>
      </c>
      <c r="AA2948" s="73" t="s">
        <v>3078</v>
      </c>
      <c r="AB2948" s="73">
        <v>2614204</v>
      </c>
      <c r="AH2948" s="54" t="str">
        <f t="shared" si="116"/>
        <v>PESirinhaém</v>
      </c>
      <c r="AI2948" s="73">
        <v>2614204</v>
      </c>
    </row>
    <row r="2949" spans="26:35" x14ac:dyDescent="0.25">
      <c r="Z2949" s="73" t="s">
        <v>69</v>
      </c>
      <c r="AA2949" s="73" t="s">
        <v>3091</v>
      </c>
      <c r="AB2949" s="73">
        <v>2614402</v>
      </c>
      <c r="AH2949" s="54" t="str">
        <f t="shared" si="116"/>
        <v>PESolidão</v>
      </c>
      <c r="AI2949" s="73">
        <v>2614402</v>
      </c>
    </row>
    <row r="2950" spans="26:35" x14ac:dyDescent="0.25">
      <c r="Z2950" s="73" t="s">
        <v>69</v>
      </c>
      <c r="AA2950" s="73" t="s">
        <v>3103</v>
      </c>
      <c r="AB2950" s="73">
        <v>2614501</v>
      </c>
      <c r="AH2950" s="54" t="str">
        <f t="shared" si="116"/>
        <v>PESurubim</v>
      </c>
      <c r="AI2950" s="73">
        <v>2614501</v>
      </c>
    </row>
    <row r="2951" spans="26:35" x14ac:dyDescent="0.25">
      <c r="Z2951" s="73" t="s">
        <v>69</v>
      </c>
      <c r="AA2951" s="73" t="s">
        <v>3116</v>
      </c>
      <c r="AB2951" s="73">
        <v>2614600</v>
      </c>
      <c r="AH2951" s="54" t="str">
        <f t="shared" si="116"/>
        <v>PETabira</v>
      </c>
      <c r="AI2951" s="73">
        <v>2614600</v>
      </c>
    </row>
    <row r="2952" spans="26:35" x14ac:dyDescent="0.25">
      <c r="Z2952" s="73" t="s">
        <v>69</v>
      </c>
      <c r="AA2952" s="73" t="s">
        <v>3128</v>
      </c>
      <c r="AB2952" s="73">
        <v>2614709</v>
      </c>
      <c r="AH2952" s="54" t="str">
        <f t="shared" si="116"/>
        <v>PETacaimbó</v>
      </c>
      <c r="AI2952" s="73">
        <v>2614709</v>
      </c>
    </row>
    <row r="2953" spans="26:35" x14ac:dyDescent="0.25">
      <c r="Z2953" s="73" t="s">
        <v>69</v>
      </c>
      <c r="AA2953" s="73" t="s">
        <v>3139</v>
      </c>
      <c r="AB2953" s="73">
        <v>2614808</v>
      </c>
      <c r="AH2953" s="54" t="str">
        <f t="shared" si="116"/>
        <v>PETacaratu</v>
      </c>
      <c r="AI2953" s="73">
        <v>2614808</v>
      </c>
    </row>
    <row r="2954" spans="26:35" x14ac:dyDescent="0.25">
      <c r="Z2954" s="73" t="s">
        <v>69</v>
      </c>
      <c r="AA2954" s="73" t="s">
        <v>3151</v>
      </c>
      <c r="AB2954" s="73">
        <v>2614857</v>
      </c>
      <c r="AH2954" s="54" t="str">
        <f t="shared" si="116"/>
        <v>PETamandaré</v>
      </c>
      <c r="AI2954" s="73">
        <v>2614857</v>
      </c>
    </row>
    <row r="2955" spans="26:35" x14ac:dyDescent="0.25">
      <c r="Z2955" s="73" t="s">
        <v>69</v>
      </c>
      <c r="AA2955" s="73" t="s">
        <v>3162</v>
      </c>
      <c r="AB2955" s="73">
        <v>2615003</v>
      </c>
      <c r="AH2955" s="54" t="str">
        <f t="shared" si="116"/>
        <v>PETaquaritinga do Norte</v>
      </c>
      <c r="AI2955" s="73">
        <v>2615003</v>
      </c>
    </row>
    <row r="2956" spans="26:35" x14ac:dyDescent="0.25">
      <c r="Z2956" s="73" t="s">
        <v>69</v>
      </c>
      <c r="AA2956" s="73" t="s">
        <v>3173</v>
      </c>
      <c r="AB2956" s="73">
        <v>2615102</v>
      </c>
      <c r="AH2956" s="54" t="str">
        <f t="shared" si="116"/>
        <v>PETerezinha</v>
      </c>
      <c r="AI2956" s="73">
        <v>2615102</v>
      </c>
    </row>
    <row r="2957" spans="26:35" x14ac:dyDescent="0.25">
      <c r="Z2957" s="73" t="s">
        <v>69</v>
      </c>
      <c r="AA2957" s="73" t="s">
        <v>3184</v>
      </c>
      <c r="AB2957" s="73">
        <v>2615201</v>
      </c>
      <c r="AH2957" s="54" t="str">
        <f t="shared" si="116"/>
        <v>PETerra Nova</v>
      </c>
      <c r="AI2957" s="73">
        <v>2615201</v>
      </c>
    </row>
    <row r="2958" spans="26:35" x14ac:dyDescent="0.25">
      <c r="Z2958" s="73" t="s">
        <v>69</v>
      </c>
      <c r="AA2958" s="73" t="s">
        <v>3196</v>
      </c>
      <c r="AB2958" s="73">
        <v>2615300</v>
      </c>
      <c r="AH2958" s="54" t="str">
        <f t="shared" si="116"/>
        <v>PETimbaúba</v>
      </c>
      <c r="AI2958" s="73">
        <v>2615300</v>
      </c>
    </row>
    <row r="2959" spans="26:35" x14ac:dyDescent="0.25">
      <c r="Z2959" s="73" t="s">
        <v>69</v>
      </c>
      <c r="AA2959" s="73" t="s">
        <v>3208</v>
      </c>
      <c r="AB2959" s="73">
        <v>2615409</v>
      </c>
      <c r="AH2959" s="54" t="str">
        <f t="shared" si="116"/>
        <v>PEToritama</v>
      </c>
      <c r="AI2959" s="73">
        <v>2615409</v>
      </c>
    </row>
    <row r="2960" spans="26:35" x14ac:dyDescent="0.25">
      <c r="Z2960" s="73" t="s">
        <v>69</v>
      </c>
      <c r="AA2960" s="73" t="s">
        <v>3220</v>
      </c>
      <c r="AB2960" s="73">
        <v>2615508</v>
      </c>
      <c r="AH2960" s="54" t="str">
        <f t="shared" si="116"/>
        <v>PETracunhaém</v>
      </c>
      <c r="AI2960" s="73">
        <v>2615508</v>
      </c>
    </row>
    <row r="2961" spans="26:35" x14ac:dyDescent="0.25">
      <c r="Z2961" s="73" t="s">
        <v>69</v>
      </c>
      <c r="AA2961" s="73" t="s">
        <v>3231</v>
      </c>
      <c r="AB2961" s="73">
        <v>2615607</v>
      </c>
      <c r="AH2961" s="54" t="str">
        <f t="shared" si="116"/>
        <v>PETrindade</v>
      </c>
      <c r="AI2961" s="73">
        <v>2615607</v>
      </c>
    </row>
    <row r="2962" spans="26:35" x14ac:dyDescent="0.25">
      <c r="Z2962" s="73" t="s">
        <v>69</v>
      </c>
      <c r="AA2962" s="73" t="s">
        <v>3242</v>
      </c>
      <c r="AB2962" s="73">
        <v>2615706</v>
      </c>
      <c r="AH2962" s="54" t="str">
        <f t="shared" si="116"/>
        <v>PETriunfo</v>
      </c>
      <c r="AI2962" s="73">
        <v>2615706</v>
      </c>
    </row>
    <row r="2963" spans="26:35" x14ac:dyDescent="0.25">
      <c r="Z2963" s="73" t="s">
        <v>69</v>
      </c>
      <c r="AA2963" s="73" t="s">
        <v>3252</v>
      </c>
      <c r="AB2963" s="73">
        <v>2615805</v>
      </c>
      <c r="AH2963" s="54" t="str">
        <f t="shared" si="116"/>
        <v>PETupanatinga</v>
      </c>
      <c r="AI2963" s="73">
        <v>2615805</v>
      </c>
    </row>
    <row r="2964" spans="26:35" x14ac:dyDescent="0.25">
      <c r="Z2964" s="73" t="s">
        <v>69</v>
      </c>
      <c r="AA2964" s="73" t="s">
        <v>3262</v>
      </c>
      <c r="AB2964" s="73">
        <v>2615904</v>
      </c>
      <c r="AH2964" s="54" t="str">
        <f t="shared" si="116"/>
        <v>PETuparetama</v>
      </c>
      <c r="AI2964" s="73">
        <v>2615904</v>
      </c>
    </row>
    <row r="2965" spans="26:35" x14ac:dyDescent="0.25">
      <c r="Z2965" s="73" t="s">
        <v>69</v>
      </c>
      <c r="AA2965" s="73" t="s">
        <v>3274</v>
      </c>
      <c r="AB2965" s="73">
        <v>2616001</v>
      </c>
      <c r="AH2965" s="54" t="str">
        <f t="shared" si="116"/>
        <v>PEVenturosa</v>
      </c>
      <c r="AI2965" s="73">
        <v>2616001</v>
      </c>
    </row>
    <row r="2966" spans="26:35" x14ac:dyDescent="0.25">
      <c r="Z2966" s="73" t="s">
        <v>69</v>
      </c>
      <c r="AA2966" s="73" t="s">
        <v>3285</v>
      </c>
      <c r="AB2966" s="73">
        <v>2616100</v>
      </c>
      <c r="AH2966" s="54" t="str">
        <f t="shared" si="116"/>
        <v>PEVerdejante</v>
      </c>
      <c r="AI2966" s="73">
        <v>2616100</v>
      </c>
    </row>
    <row r="2967" spans="26:35" x14ac:dyDescent="0.25">
      <c r="Z2967" s="73" t="s">
        <v>69</v>
      </c>
      <c r="AA2967" s="73" t="s">
        <v>3297</v>
      </c>
      <c r="AB2967" s="73">
        <v>2616183</v>
      </c>
      <c r="AH2967" s="54" t="str">
        <f t="shared" si="116"/>
        <v>PEVertente do Lério</v>
      </c>
      <c r="AI2967" s="73">
        <v>2616183</v>
      </c>
    </row>
    <row r="2968" spans="26:35" x14ac:dyDescent="0.25">
      <c r="Z2968" s="73" t="s">
        <v>69</v>
      </c>
      <c r="AA2968" s="73" t="s">
        <v>3309</v>
      </c>
      <c r="AB2968" s="73">
        <v>2616209</v>
      </c>
      <c r="AH2968" s="54" t="str">
        <f t="shared" si="116"/>
        <v>PEVertentes</v>
      </c>
      <c r="AI2968" s="73">
        <v>2616209</v>
      </c>
    </row>
    <row r="2969" spans="26:35" x14ac:dyDescent="0.25">
      <c r="Z2969" s="73" t="s">
        <v>69</v>
      </c>
      <c r="AA2969" s="73" t="s">
        <v>3320</v>
      </c>
      <c r="AB2969" s="73">
        <v>2616308</v>
      </c>
      <c r="AH2969" s="54" t="str">
        <f t="shared" si="116"/>
        <v>PEVicência</v>
      </c>
      <c r="AI2969" s="73">
        <v>2616308</v>
      </c>
    </row>
    <row r="2970" spans="26:35" x14ac:dyDescent="0.25">
      <c r="Z2970" s="73" t="s">
        <v>69</v>
      </c>
      <c r="AA2970" s="73" t="s">
        <v>3331</v>
      </c>
      <c r="AB2970" s="73">
        <v>2616407</v>
      </c>
      <c r="AH2970" s="54" t="str">
        <f t="shared" si="116"/>
        <v>PEVitória de Santo Antão</v>
      </c>
      <c r="AI2970" s="73">
        <v>2616407</v>
      </c>
    </row>
    <row r="2971" spans="26:35" x14ac:dyDescent="0.25">
      <c r="Z2971" s="73" t="s">
        <v>69</v>
      </c>
      <c r="AA2971" s="73" t="s">
        <v>3342</v>
      </c>
      <c r="AB2971" s="73">
        <v>2616506</v>
      </c>
      <c r="AH2971" s="54" t="str">
        <f t="shared" si="116"/>
        <v>PEXexéu</v>
      </c>
      <c r="AI2971" s="73">
        <v>2616506</v>
      </c>
    </row>
    <row r="2972" spans="26:35" x14ac:dyDescent="0.25">
      <c r="Z2972" s="73" t="s">
        <v>71</v>
      </c>
      <c r="AA2972" s="73" t="s">
        <v>107</v>
      </c>
      <c r="AB2972" s="73">
        <v>2200053</v>
      </c>
      <c r="AH2972" s="54" t="str">
        <f t="shared" si="116"/>
        <v>PIAcauã</v>
      </c>
      <c r="AI2972" s="73">
        <v>2200053</v>
      </c>
    </row>
    <row r="2973" spans="26:35" x14ac:dyDescent="0.25">
      <c r="Z2973" s="73" t="s">
        <v>71</v>
      </c>
      <c r="AA2973" s="73" t="s">
        <v>133</v>
      </c>
      <c r="AB2973" s="73">
        <v>2200103</v>
      </c>
      <c r="AH2973" s="54" t="str">
        <f t="shared" si="116"/>
        <v>PIAgricolândia</v>
      </c>
      <c r="AI2973" s="73">
        <v>2200103</v>
      </c>
    </row>
    <row r="2974" spans="26:35" x14ac:dyDescent="0.25">
      <c r="Z2974" s="73" t="s">
        <v>71</v>
      </c>
      <c r="AA2974" s="73" t="s">
        <v>92</v>
      </c>
      <c r="AB2974" s="73">
        <v>2200202</v>
      </c>
      <c r="AH2974" s="54" t="str">
        <f t="shared" si="116"/>
        <v>PIÁgua Branca</v>
      </c>
      <c r="AI2974" s="73">
        <v>2200202</v>
      </c>
    </row>
    <row r="2975" spans="26:35" x14ac:dyDescent="0.25">
      <c r="Z2975" s="73" t="s">
        <v>71</v>
      </c>
      <c r="AA2975" s="73" t="s">
        <v>184</v>
      </c>
      <c r="AB2975" s="73">
        <v>2200251</v>
      </c>
      <c r="AH2975" s="54" t="str">
        <f t="shared" si="116"/>
        <v>PIAlagoinha do Piauí</v>
      </c>
      <c r="AI2975" s="73">
        <v>2200251</v>
      </c>
    </row>
    <row r="2976" spans="26:35" x14ac:dyDescent="0.25">
      <c r="Z2976" s="73" t="s">
        <v>71</v>
      </c>
      <c r="AA2976" s="73" t="s">
        <v>210</v>
      </c>
      <c r="AB2976" s="73">
        <v>2200277</v>
      </c>
      <c r="AH2976" s="54" t="str">
        <f t="shared" si="116"/>
        <v>PIAlegrete do Piauí</v>
      </c>
      <c r="AI2976" s="73">
        <v>2200277</v>
      </c>
    </row>
    <row r="2977" spans="26:35" x14ac:dyDescent="0.25">
      <c r="Z2977" s="73" t="s">
        <v>71</v>
      </c>
      <c r="AA2977" s="73" t="s">
        <v>234</v>
      </c>
      <c r="AB2977" s="73">
        <v>2200301</v>
      </c>
      <c r="AH2977" s="54" t="str">
        <f t="shared" si="116"/>
        <v>PIAlto Longá</v>
      </c>
      <c r="AI2977" s="73">
        <v>2200301</v>
      </c>
    </row>
    <row r="2978" spans="26:35" x14ac:dyDescent="0.25">
      <c r="Z2978" s="73" t="s">
        <v>71</v>
      </c>
      <c r="AA2978" s="73" t="s">
        <v>259</v>
      </c>
      <c r="AB2978" s="73">
        <v>2200400</v>
      </c>
      <c r="AH2978" s="54" t="str">
        <f t="shared" si="116"/>
        <v>PIAltos</v>
      </c>
      <c r="AI2978" s="73">
        <v>2200400</v>
      </c>
    </row>
    <row r="2979" spans="26:35" x14ac:dyDescent="0.25">
      <c r="Z2979" s="73" t="s">
        <v>71</v>
      </c>
      <c r="AA2979" s="73" t="s">
        <v>285</v>
      </c>
      <c r="AB2979" s="73">
        <v>2200459</v>
      </c>
      <c r="AH2979" s="54" t="str">
        <f t="shared" si="116"/>
        <v>PIAlvorada do Gurguéia</v>
      </c>
      <c r="AI2979" s="73">
        <v>2200459</v>
      </c>
    </row>
    <row r="2980" spans="26:35" x14ac:dyDescent="0.25">
      <c r="Z2980" s="73" t="s">
        <v>71</v>
      </c>
      <c r="AA2980" s="73" t="s">
        <v>311</v>
      </c>
      <c r="AB2980" s="73">
        <v>2200509</v>
      </c>
      <c r="AH2980" s="54" t="str">
        <f t="shared" si="116"/>
        <v>PIAmarante</v>
      </c>
      <c r="AI2980" s="73">
        <v>2200509</v>
      </c>
    </row>
    <row r="2981" spans="26:35" x14ac:dyDescent="0.25">
      <c r="Z2981" s="73" t="s">
        <v>71</v>
      </c>
      <c r="AA2981" s="73" t="s">
        <v>337</v>
      </c>
      <c r="AB2981" s="73">
        <v>2200608</v>
      </c>
      <c r="AH2981" s="54" t="str">
        <f t="shared" si="116"/>
        <v>PIAngical do Piauí</v>
      </c>
      <c r="AI2981" s="73">
        <v>2200608</v>
      </c>
    </row>
    <row r="2982" spans="26:35" x14ac:dyDescent="0.25">
      <c r="Z2982" s="73" t="s">
        <v>71</v>
      </c>
      <c r="AA2982" s="73" t="s">
        <v>362</v>
      </c>
      <c r="AB2982" s="73">
        <v>2200707</v>
      </c>
      <c r="AH2982" s="54" t="str">
        <f t="shared" si="116"/>
        <v>PIAnísio de Abreu</v>
      </c>
      <c r="AI2982" s="73">
        <v>2200707</v>
      </c>
    </row>
    <row r="2983" spans="26:35" x14ac:dyDescent="0.25">
      <c r="Z2983" s="73" t="s">
        <v>71</v>
      </c>
      <c r="AA2983" s="73" t="s">
        <v>386</v>
      </c>
      <c r="AB2983" s="73">
        <v>2200806</v>
      </c>
      <c r="AH2983" s="54" t="str">
        <f t="shared" si="116"/>
        <v>PIAntônio Almeida</v>
      </c>
      <c r="AI2983" s="73">
        <v>2200806</v>
      </c>
    </row>
    <row r="2984" spans="26:35" x14ac:dyDescent="0.25">
      <c r="Z2984" s="73" t="s">
        <v>71</v>
      </c>
      <c r="AA2984" s="73" t="s">
        <v>411</v>
      </c>
      <c r="AB2984" s="73">
        <v>2200905</v>
      </c>
      <c r="AH2984" s="54" t="str">
        <f t="shared" si="116"/>
        <v>PIAroazes</v>
      </c>
      <c r="AI2984" s="73">
        <v>2200905</v>
      </c>
    </row>
    <row r="2985" spans="26:35" x14ac:dyDescent="0.25">
      <c r="Z2985" s="73" t="s">
        <v>71</v>
      </c>
      <c r="AA2985" s="73" t="s">
        <v>436</v>
      </c>
      <c r="AB2985" s="73">
        <v>2200954</v>
      </c>
      <c r="AH2985" s="54" t="str">
        <f t="shared" si="116"/>
        <v>PIAroeiras do Itaim</v>
      </c>
      <c r="AI2985" s="73">
        <v>2200954</v>
      </c>
    </row>
    <row r="2986" spans="26:35" x14ac:dyDescent="0.25">
      <c r="Z2986" s="73" t="s">
        <v>71</v>
      </c>
      <c r="AA2986" s="73" t="s">
        <v>461</v>
      </c>
      <c r="AB2986" s="73">
        <v>2201002</v>
      </c>
      <c r="AH2986" s="54" t="str">
        <f t="shared" si="116"/>
        <v>PIArraial</v>
      </c>
      <c r="AI2986" s="73">
        <v>2201002</v>
      </c>
    </row>
    <row r="2987" spans="26:35" x14ac:dyDescent="0.25">
      <c r="Z2987" s="73" t="s">
        <v>71</v>
      </c>
      <c r="AA2987" s="73" t="s">
        <v>487</v>
      </c>
      <c r="AB2987" s="73">
        <v>2201051</v>
      </c>
      <c r="AH2987" s="54" t="str">
        <f t="shared" si="116"/>
        <v>PIAssunção do Piauí</v>
      </c>
      <c r="AI2987" s="73">
        <v>2201051</v>
      </c>
    </row>
    <row r="2988" spans="26:35" x14ac:dyDescent="0.25">
      <c r="Z2988" s="73" t="s">
        <v>71</v>
      </c>
      <c r="AA2988" s="73" t="s">
        <v>511</v>
      </c>
      <c r="AB2988" s="73">
        <v>2201101</v>
      </c>
      <c r="AH2988" s="54" t="str">
        <f t="shared" si="116"/>
        <v>PIAvelino Lopes</v>
      </c>
      <c r="AI2988" s="73">
        <v>2201101</v>
      </c>
    </row>
    <row r="2989" spans="26:35" x14ac:dyDescent="0.25">
      <c r="Z2989" s="73" t="s">
        <v>71</v>
      </c>
      <c r="AA2989" s="73" t="s">
        <v>534</v>
      </c>
      <c r="AB2989" s="73">
        <v>2201150</v>
      </c>
      <c r="AH2989" s="54" t="str">
        <f t="shared" si="116"/>
        <v>PIBaixa Grande do Ribeiro</v>
      </c>
      <c r="AI2989" s="73">
        <v>2201150</v>
      </c>
    </row>
    <row r="2990" spans="26:35" x14ac:dyDescent="0.25">
      <c r="Z2990" s="73" t="s">
        <v>71</v>
      </c>
      <c r="AA2990" s="73" t="s">
        <v>557</v>
      </c>
      <c r="AB2990" s="73">
        <v>2201176</v>
      </c>
      <c r="AH2990" s="54" t="str">
        <f t="shared" si="116"/>
        <v>PIBarra D'Alcântara</v>
      </c>
      <c r="AI2990" s="73">
        <v>2201176</v>
      </c>
    </row>
    <row r="2991" spans="26:35" x14ac:dyDescent="0.25">
      <c r="Z2991" s="73" t="s">
        <v>71</v>
      </c>
      <c r="AA2991" s="73" t="s">
        <v>580</v>
      </c>
      <c r="AB2991" s="73">
        <v>2201200</v>
      </c>
      <c r="AH2991" s="54" t="str">
        <f t="shared" si="116"/>
        <v>PIBarras</v>
      </c>
      <c r="AI2991" s="73">
        <v>2201200</v>
      </c>
    </row>
    <row r="2992" spans="26:35" x14ac:dyDescent="0.25">
      <c r="Z2992" s="73" t="s">
        <v>71</v>
      </c>
      <c r="AA2992" s="73" t="s">
        <v>603</v>
      </c>
      <c r="AB2992" s="73">
        <v>2201309</v>
      </c>
      <c r="AH2992" s="54" t="str">
        <f t="shared" si="116"/>
        <v>PIBarreiras do Piauí</v>
      </c>
      <c r="AI2992" s="73">
        <v>2201309</v>
      </c>
    </row>
    <row r="2993" spans="26:35" x14ac:dyDescent="0.25">
      <c r="Z2993" s="73" t="s">
        <v>71</v>
      </c>
      <c r="AA2993" s="73" t="s">
        <v>626</v>
      </c>
      <c r="AB2993" s="73">
        <v>2201408</v>
      </c>
      <c r="AH2993" s="54" t="str">
        <f t="shared" si="116"/>
        <v>PIBarro Duro</v>
      </c>
      <c r="AI2993" s="73">
        <v>2201408</v>
      </c>
    </row>
    <row r="2994" spans="26:35" x14ac:dyDescent="0.25">
      <c r="Z2994" s="73" t="s">
        <v>71</v>
      </c>
      <c r="AA2994" s="73" t="s">
        <v>245</v>
      </c>
      <c r="AB2994" s="73">
        <v>2201507</v>
      </c>
      <c r="AH2994" s="54" t="str">
        <f t="shared" si="116"/>
        <v>PIBatalha</v>
      </c>
      <c r="AI2994" s="73">
        <v>2201507</v>
      </c>
    </row>
    <row r="2995" spans="26:35" x14ac:dyDescent="0.25">
      <c r="Z2995" s="73" t="s">
        <v>71</v>
      </c>
      <c r="AA2995" s="73" t="s">
        <v>667</v>
      </c>
      <c r="AB2995" s="73">
        <v>2201556</v>
      </c>
      <c r="AH2995" s="54" t="str">
        <f t="shared" si="116"/>
        <v>PIBela Vista do Piauí</v>
      </c>
      <c r="AI2995" s="73">
        <v>2201556</v>
      </c>
    </row>
    <row r="2996" spans="26:35" x14ac:dyDescent="0.25">
      <c r="Z2996" s="73" t="s">
        <v>71</v>
      </c>
      <c r="AA2996" s="73" t="s">
        <v>689</v>
      </c>
      <c r="AB2996" s="73">
        <v>2201572</v>
      </c>
      <c r="AH2996" s="54" t="str">
        <f t="shared" si="116"/>
        <v>PIBelém do Piauí</v>
      </c>
      <c r="AI2996" s="73">
        <v>2201572</v>
      </c>
    </row>
    <row r="2997" spans="26:35" x14ac:dyDescent="0.25">
      <c r="Z2997" s="73" t="s">
        <v>71</v>
      </c>
      <c r="AA2997" s="73" t="s">
        <v>709</v>
      </c>
      <c r="AB2997" s="73">
        <v>2201606</v>
      </c>
      <c r="AH2997" s="54" t="str">
        <f t="shared" si="116"/>
        <v>PIBeneditinos</v>
      </c>
      <c r="AI2997" s="73">
        <v>2201606</v>
      </c>
    </row>
    <row r="2998" spans="26:35" x14ac:dyDescent="0.25">
      <c r="Z2998" s="73" t="s">
        <v>71</v>
      </c>
      <c r="AA2998" s="73" t="s">
        <v>731</v>
      </c>
      <c r="AB2998" s="73">
        <v>2201705</v>
      </c>
      <c r="AH2998" s="54" t="str">
        <f t="shared" si="116"/>
        <v>PIBertolínia</v>
      </c>
      <c r="AI2998" s="73">
        <v>2201705</v>
      </c>
    </row>
    <row r="2999" spans="26:35" x14ac:dyDescent="0.25">
      <c r="Z2999" s="73" t="s">
        <v>71</v>
      </c>
      <c r="AA2999" s="73" t="s">
        <v>753</v>
      </c>
      <c r="AB2999" s="73">
        <v>2201739</v>
      </c>
      <c r="AH2999" s="54" t="str">
        <f t="shared" si="116"/>
        <v>PIBetânia do Piauí</v>
      </c>
      <c r="AI2999" s="73">
        <v>2201739</v>
      </c>
    </row>
    <row r="3000" spans="26:35" x14ac:dyDescent="0.25">
      <c r="Z3000" s="73" t="s">
        <v>71</v>
      </c>
      <c r="AA3000" s="73" t="s">
        <v>775</v>
      </c>
      <c r="AB3000" s="73">
        <v>2201770</v>
      </c>
      <c r="AH3000" s="54" t="str">
        <f t="shared" si="116"/>
        <v>PIBoa Hora</v>
      </c>
      <c r="AI3000" s="73">
        <v>2201770</v>
      </c>
    </row>
    <row r="3001" spans="26:35" x14ac:dyDescent="0.25">
      <c r="Z3001" s="73" t="s">
        <v>71</v>
      </c>
      <c r="AA3001" s="73" t="s">
        <v>796</v>
      </c>
      <c r="AB3001" s="73">
        <v>2201804</v>
      </c>
      <c r="AH3001" s="54" t="str">
        <f t="shared" si="116"/>
        <v>PIBocaina</v>
      </c>
      <c r="AI3001" s="73">
        <v>2201804</v>
      </c>
    </row>
    <row r="3002" spans="26:35" x14ac:dyDescent="0.25">
      <c r="Z3002" s="73" t="s">
        <v>71</v>
      </c>
      <c r="AA3002" s="73" t="s">
        <v>559</v>
      </c>
      <c r="AB3002" s="73">
        <v>2201903</v>
      </c>
      <c r="AH3002" s="54" t="str">
        <f t="shared" si="116"/>
        <v>PIBom Jesus</v>
      </c>
      <c r="AI3002" s="73">
        <v>2201903</v>
      </c>
    </row>
    <row r="3003" spans="26:35" x14ac:dyDescent="0.25">
      <c r="Z3003" s="73" t="s">
        <v>71</v>
      </c>
      <c r="AA3003" s="73" t="s">
        <v>839</v>
      </c>
      <c r="AB3003" s="73">
        <v>2201919</v>
      </c>
      <c r="AH3003" s="54" t="str">
        <f t="shared" si="116"/>
        <v>PIBom Princípio do Piauí</v>
      </c>
      <c r="AI3003" s="73">
        <v>2201919</v>
      </c>
    </row>
    <row r="3004" spans="26:35" x14ac:dyDescent="0.25">
      <c r="Z3004" s="73" t="s">
        <v>71</v>
      </c>
      <c r="AA3004" s="73" t="s">
        <v>861</v>
      </c>
      <c r="AB3004" s="73">
        <v>2201929</v>
      </c>
      <c r="AH3004" s="54" t="str">
        <f t="shared" si="116"/>
        <v>PIBonfim do Piauí</v>
      </c>
      <c r="AI3004" s="73">
        <v>2201929</v>
      </c>
    </row>
    <row r="3005" spans="26:35" x14ac:dyDescent="0.25">
      <c r="Z3005" s="73" t="s">
        <v>71</v>
      </c>
      <c r="AA3005" s="73" t="s">
        <v>883</v>
      </c>
      <c r="AB3005" s="73">
        <v>2201945</v>
      </c>
      <c r="AH3005" s="54" t="str">
        <f t="shared" si="116"/>
        <v>PIBoqueirão do Piauí</v>
      </c>
      <c r="AI3005" s="73">
        <v>2201945</v>
      </c>
    </row>
    <row r="3006" spans="26:35" x14ac:dyDescent="0.25">
      <c r="Z3006" s="73" t="s">
        <v>71</v>
      </c>
      <c r="AA3006" s="73" t="s">
        <v>906</v>
      </c>
      <c r="AB3006" s="73">
        <v>2201960</v>
      </c>
      <c r="AH3006" s="54" t="str">
        <f t="shared" si="116"/>
        <v>PIBrasileira</v>
      </c>
      <c r="AI3006" s="73">
        <v>2201960</v>
      </c>
    </row>
    <row r="3007" spans="26:35" x14ac:dyDescent="0.25">
      <c r="Z3007" s="73" t="s">
        <v>71</v>
      </c>
      <c r="AA3007" s="73" t="s">
        <v>929</v>
      </c>
      <c r="AB3007" s="73">
        <v>2201988</v>
      </c>
      <c r="AH3007" s="54" t="str">
        <f t="shared" si="116"/>
        <v>PIBrejo do Piauí</v>
      </c>
      <c r="AI3007" s="73">
        <v>2201988</v>
      </c>
    </row>
    <row r="3008" spans="26:35" x14ac:dyDescent="0.25">
      <c r="Z3008" s="73" t="s">
        <v>71</v>
      </c>
      <c r="AA3008" s="73" t="s">
        <v>951</v>
      </c>
      <c r="AB3008" s="73">
        <v>2202000</v>
      </c>
      <c r="AH3008" s="54" t="str">
        <f t="shared" si="116"/>
        <v>PIBuriti dos Lopes</v>
      </c>
      <c r="AI3008" s="73">
        <v>2202000</v>
      </c>
    </row>
    <row r="3009" spans="26:35" x14ac:dyDescent="0.25">
      <c r="Z3009" s="73" t="s">
        <v>71</v>
      </c>
      <c r="AA3009" s="73" t="s">
        <v>974</v>
      </c>
      <c r="AB3009" s="73">
        <v>2202026</v>
      </c>
      <c r="AH3009" s="54" t="str">
        <f t="shared" si="116"/>
        <v>PIBuriti dos Montes</v>
      </c>
      <c r="AI3009" s="73">
        <v>2202026</v>
      </c>
    </row>
    <row r="3010" spans="26:35" x14ac:dyDescent="0.25">
      <c r="Z3010" s="73" t="s">
        <v>71</v>
      </c>
      <c r="AA3010" s="73" t="s">
        <v>996</v>
      </c>
      <c r="AB3010" s="73">
        <v>2202059</v>
      </c>
      <c r="AH3010" s="54" t="str">
        <f t="shared" si="116"/>
        <v>PICabeceiras do Piauí</v>
      </c>
      <c r="AI3010" s="73">
        <v>2202059</v>
      </c>
    </row>
    <row r="3011" spans="26:35" x14ac:dyDescent="0.25">
      <c r="Z3011" s="73" t="s">
        <v>71</v>
      </c>
      <c r="AA3011" s="73" t="s">
        <v>1019</v>
      </c>
      <c r="AB3011" s="73">
        <v>2202075</v>
      </c>
      <c r="AH3011" s="54" t="str">
        <f t="shared" ref="AH3011:AH3074" si="117">CONCATENATE(Z3011,AA3011)</f>
        <v>PICajazeiras do Piauí</v>
      </c>
      <c r="AI3011" s="73">
        <v>2202075</v>
      </c>
    </row>
    <row r="3012" spans="26:35" x14ac:dyDescent="0.25">
      <c r="Z3012" s="73" t="s">
        <v>71</v>
      </c>
      <c r="AA3012" s="73" t="s">
        <v>1041</v>
      </c>
      <c r="AB3012" s="73">
        <v>2202083</v>
      </c>
      <c r="AH3012" s="54" t="str">
        <f t="shared" si="117"/>
        <v>PICajueiro da Praia</v>
      </c>
      <c r="AI3012" s="73">
        <v>2202083</v>
      </c>
    </row>
    <row r="3013" spans="26:35" x14ac:dyDescent="0.25">
      <c r="Z3013" s="73" t="s">
        <v>71</v>
      </c>
      <c r="AA3013" s="73" t="s">
        <v>1063</v>
      </c>
      <c r="AB3013" s="73">
        <v>2202091</v>
      </c>
      <c r="AH3013" s="54" t="str">
        <f t="shared" si="117"/>
        <v>PICaldeirão Grande do Piauí</v>
      </c>
      <c r="AI3013" s="73">
        <v>2202091</v>
      </c>
    </row>
    <row r="3014" spans="26:35" x14ac:dyDescent="0.25">
      <c r="Z3014" s="73" t="s">
        <v>71</v>
      </c>
      <c r="AA3014" s="73" t="s">
        <v>1084</v>
      </c>
      <c r="AB3014" s="73">
        <v>2202109</v>
      </c>
      <c r="AH3014" s="54" t="str">
        <f t="shared" si="117"/>
        <v>PICampinas do Piauí</v>
      </c>
      <c r="AI3014" s="73">
        <v>2202109</v>
      </c>
    </row>
    <row r="3015" spans="26:35" x14ac:dyDescent="0.25">
      <c r="Z3015" s="73" t="s">
        <v>71</v>
      </c>
      <c r="AA3015" s="73" t="s">
        <v>1107</v>
      </c>
      <c r="AB3015" s="73">
        <v>2202117</v>
      </c>
      <c r="AH3015" s="54" t="str">
        <f t="shared" si="117"/>
        <v>PICampo Alegre do Fidalgo</v>
      </c>
      <c r="AI3015" s="73">
        <v>2202117</v>
      </c>
    </row>
    <row r="3016" spans="26:35" x14ac:dyDescent="0.25">
      <c r="Z3016" s="73" t="s">
        <v>71</v>
      </c>
      <c r="AA3016" s="73" t="s">
        <v>1130</v>
      </c>
      <c r="AB3016" s="73">
        <v>2202133</v>
      </c>
      <c r="AH3016" s="54" t="str">
        <f t="shared" si="117"/>
        <v>PICampo Grande do Piauí</v>
      </c>
      <c r="AI3016" s="73">
        <v>2202133</v>
      </c>
    </row>
    <row r="3017" spans="26:35" x14ac:dyDescent="0.25">
      <c r="Z3017" s="73" t="s">
        <v>71</v>
      </c>
      <c r="AA3017" s="73" t="s">
        <v>1153</v>
      </c>
      <c r="AB3017" s="73">
        <v>2202174</v>
      </c>
      <c r="AH3017" s="54" t="str">
        <f t="shared" si="117"/>
        <v>PICampo Largo do Piauí</v>
      </c>
      <c r="AI3017" s="73">
        <v>2202174</v>
      </c>
    </row>
    <row r="3018" spans="26:35" x14ac:dyDescent="0.25">
      <c r="Z3018" s="73" t="s">
        <v>71</v>
      </c>
      <c r="AA3018" s="73" t="s">
        <v>1176</v>
      </c>
      <c r="AB3018" s="73">
        <v>2202208</v>
      </c>
      <c r="AH3018" s="54" t="str">
        <f t="shared" si="117"/>
        <v>PICampo Maior</v>
      </c>
      <c r="AI3018" s="73">
        <v>2202208</v>
      </c>
    </row>
    <row r="3019" spans="26:35" x14ac:dyDescent="0.25">
      <c r="Z3019" s="73" t="s">
        <v>71</v>
      </c>
      <c r="AA3019" s="73" t="s">
        <v>1198</v>
      </c>
      <c r="AB3019" s="73">
        <v>2202251</v>
      </c>
      <c r="AH3019" s="54" t="str">
        <f t="shared" si="117"/>
        <v>PICanavieira</v>
      </c>
      <c r="AI3019" s="73">
        <v>2202251</v>
      </c>
    </row>
    <row r="3020" spans="26:35" x14ac:dyDescent="0.25">
      <c r="Z3020" s="73" t="s">
        <v>71</v>
      </c>
      <c r="AA3020" s="73" t="s">
        <v>1221</v>
      </c>
      <c r="AB3020" s="73">
        <v>2202307</v>
      </c>
      <c r="AH3020" s="54" t="str">
        <f t="shared" si="117"/>
        <v>PICanto do Buriti</v>
      </c>
      <c r="AI3020" s="73">
        <v>2202307</v>
      </c>
    </row>
    <row r="3021" spans="26:35" x14ac:dyDescent="0.25">
      <c r="Z3021" s="73" t="s">
        <v>71</v>
      </c>
      <c r="AA3021" s="73" t="s">
        <v>1242</v>
      </c>
      <c r="AB3021" s="73">
        <v>2202406</v>
      </c>
      <c r="AH3021" s="54" t="str">
        <f t="shared" si="117"/>
        <v>PICapitão de Campos</v>
      </c>
      <c r="AI3021" s="73">
        <v>2202406</v>
      </c>
    </row>
    <row r="3022" spans="26:35" x14ac:dyDescent="0.25">
      <c r="Z3022" s="73" t="s">
        <v>71</v>
      </c>
      <c r="AA3022" s="73" t="s">
        <v>1265</v>
      </c>
      <c r="AB3022" s="73">
        <v>2202455</v>
      </c>
      <c r="AH3022" s="54" t="str">
        <f t="shared" si="117"/>
        <v>PICapitão Gervásio Oliveira</v>
      </c>
      <c r="AI3022" s="73">
        <v>2202455</v>
      </c>
    </row>
    <row r="3023" spans="26:35" x14ac:dyDescent="0.25">
      <c r="Z3023" s="73" t="s">
        <v>71</v>
      </c>
      <c r="AA3023" s="73" t="s">
        <v>598</v>
      </c>
      <c r="AB3023" s="73">
        <v>2202505</v>
      </c>
      <c r="AH3023" s="54" t="str">
        <f t="shared" si="117"/>
        <v>PICaracol</v>
      </c>
      <c r="AI3023" s="73">
        <v>2202505</v>
      </c>
    </row>
    <row r="3024" spans="26:35" x14ac:dyDescent="0.25">
      <c r="Z3024" s="73" t="s">
        <v>71</v>
      </c>
      <c r="AA3024" s="73" t="s">
        <v>1309</v>
      </c>
      <c r="AB3024" s="73">
        <v>2202539</v>
      </c>
      <c r="AH3024" s="54" t="str">
        <f t="shared" si="117"/>
        <v>PICaraúbas do Piauí</v>
      </c>
      <c r="AI3024" s="73">
        <v>2202539</v>
      </c>
    </row>
    <row r="3025" spans="26:35" x14ac:dyDescent="0.25">
      <c r="Z3025" s="73" t="s">
        <v>71</v>
      </c>
      <c r="AA3025" s="73" t="s">
        <v>1331</v>
      </c>
      <c r="AB3025" s="73">
        <v>2202554</v>
      </c>
      <c r="AH3025" s="54" t="str">
        <f t="shared" si="117"/>
        <v>PICaridade do Piauí</v>
      </c>
      <c r="AI3025" s="73">
        <v>2202554</v>
      </c>
    </row>
    <row r="3026" spans="26:35" x14ac:dyDescent="0.25">
      <c r="Z3026" s="73" t="s">
        <v>71</v>
      </c>
      <c r="AA3026" s="73" t="s">
        <v>1353</v>
      </c>
      <c r="AB3026" s="73">
        <v>2202604</v>
      </c>
      <c r="AH3026" s="54" t="str">
        <f t="shared" si="117"/>
        <v>PICastelo do Piauí</v>
      </c>
      <c r="AI3026" s="73">
        <v>2202604</v>
      </c>
    </row>
    <row r="3027" spans="26:35" x14ac:dyDescent="0.25">
      <c r="Z3027" s="73" t="s">
        <v>71</v>
      </c>
      <c r="AA3027" s="73" t="s">
        <v>1374</v>
      </c>
      <c r="AB3027" s="73">
        <v>2202653</v>
      </c>
      <c r="AH3027" s="54" t="str">
        <f t="shared" si="117"/>
        <v>PICaxingó</v>
      </c>
      <c r="AI3027" s="73">
        <v>2202653</v>
      </c>
    </row>
    <row r="3028" spans="26:35" x14ac:dyDescent="0.25">
      <c r="Z3028" s="73" t="s">
        <v>71</v>
      </c>
      <c r="AA3028" s="73" t="s">
        <v>1396</v>
      </c>
      <c r="AB3028" s="73">
        <v>2202703</v>
      </c>
      <c r="AH3028" s="54" t="str">
        <f t="shared" si="117"/>
        <v>PICocal</v>
      </c>
      <c r="AI3028" s="73">
        <v>2202703</v>
      </c>
    </row>
    <row r="3029" spans="26:35" x14ac:dyDescent="0.25">
      <c r="Z3029" s="73" t="s">
        <v>71</v>
      </c>
      <c r="AA3029" s="73" t="s">
        <v>1418</v>
      </c>
      <c r="AB3029" s="73">
        <v>2202711</v>
      </c>
      <c r="AH3029" s="54" t="str">
        <f t="shared" si="117"/>
        <v>PICocal de Telha</v>
      </c>
      <c r="AI3029" s="73">
        <v>2202711</v>
      </c>
    </row>
    <row r="3030" spans="26:35" x14ac:dyDescent="0.25">
      <c r="Z3030" s="73" t="s">
        <v>71</v>
      </c>
      <c r="AA3030" s="73" t="s">
        <v>1439</v>
      </c>
      <c r="AB3030" s="73">
        <v>2202729</v>
      </c>
      <c r="AH3030" s="54" t="str">
        <f t="shared" si="117"/>
        <v>PICocal dos Alves</v>
      </c>
      <c r="AI3030" s="73">
        <v>2202729</v>
      </c>
    </row>
    <row r="3031" spans="26:35" x14ac:dyDescent="0.25">
      <c r="Z3031" s="73" t="s">
        <v>71</v>
      </c>
      <c r="AA3031" s="73" t="s">
        <v>1460</v>
      </c>
      <c r="AB3031" s="73">
        <v>2202737</v>
      </c>
      <c r="AH3031" s="54" t="str">
        <f t="shared" si="117"/>
        <v>PICoivaras</v>
      </c>
      <c r="AI3031" s="73">
        <v>2202737</v>
      </c>
    </row>
    <row r="3032" spans="26:35" x14ac:dyDescent="0.25">
      <c r="Z3032" s="73" t="s">
        <v>71</v>
      </c>
      <c r="AA3032" s="73" t="s">
        <v>1481</v>
      </c>
      <c r="AB3032" s="73">
        <v>2202752</v>
      </c>
      <c r="AH3032" s="54" t="str">
        <f t="shared" si="117"/>
        <v>PIColônia do Gurguéia</v>
      </c>
      <c r="AI3032" s="73">
        <v>2202752</v>
      </c>
    </row>
    <row r="3033" spans="26:35" x14ac:dyDescent="0.25">
      <c r="Z3033" s="73" t="s">
        <v>71</v>
      </c>
      <c r="AA3033" s="73" t="s">
        <v>1503</v>
      </c>
      <c r="AB3033" s="73">
        <v>2202778</v>
      </c>
      <c r="AH3033" s="54" t="str">
        <f t="shared" si="117"/>
        <v>PIColônia do Piauí</v>
      </c>
      <c r="AI3033" s="73">
        <v>2202778</v>
      </c>
    </row>
    <row r="3034" spans="26:35" x14ac:dyDescent="0.25">
      <c r="Z3034" s="73" t="s">
        <v>71</v>
      </c>
      <c r="AA3034" s="73" t="s">
        <v>1523</v>
      </c>
      <c r="AB3034" s="73">
        <v>2202802</v>
      </c>
      <c r="AH3034" s="54" t="str">
        <f t="shared" si="117"/>
        <v>PIConceição do Canindé</v>
      </c>
      <c r="AI3034" s="73">
        <v>2202802</v>
      </c>
    </row>
    <row r="3035" spans="26:35" x14ac:dyDescent="0.25">
      <c r="Z3035" s="73" t="s">
        <v>71</v>
      </c>
      <c r="AA3035" s="73" t="s">
        <v>1544</v>
      </c>
      <c r="AB3035" s="73">
        <v>2202851</v>
      </c>
      <c r="AH3035" s="54" t="str">
        <f t="shared" si="117"/>
        <v>PICoronel José Dias</v>
      </c>
      <c r="AI3035" s="73">
        <v>2202851</v>
      </c>
    </row>
    <row r="3036" spans="26:35" x14ac:dyDescent="0.25">
      <c r="Z3036" s="73" t="s">
        <v>71</v>
      </c>
      <c r="AA3036" s="73" t="s">
        <v>1564</v>
      </c>
      <c r="AB3036" s="73">
        <v>2202901</v>
      </c>
      <c r="AH3036" s="54" t="str">
        <f t="shared" si="117"/>
        <v>PICorrente</v>
      </c>
      <c r="AI3036" s="73">
        <v>2202901</v>
      </c>
    </row>
    <row r="3037" spans="26:35" x14ac:dyDescent="0.25">
      <c r="Z3037" s="73" t="s">
        <v>71</v>
      </c>
      <c r="AA3037" s="73" t="s">
        <v>1583</v>
      </c>
      <c r="AB3037" s="73">
        <v>2203008</v>
      </c>
      <c r="AH3037" s="54" t="str">
        <f t="shared" si="117"/>
        <v>PICristalândia do Piauí</v>
      </c>
      <c r="AI3037" s="73">
        <v>2203008</v>
      </c>
    </row>
    <row r="3038" spans="26:35" x14ac:dyDescent="0.25">
      <c r="Z3038" s="73" t="s">
        <v>71</v>
      </c>
      <c r="AA3038" s="73" t="s">
        <v>1604</v>
      </c>
      <c r="AB3038" s="73">
        <v>2203107</v>
      </c>
      <c r="AH3038" s="54" t="str">
        <f t="shared" si="117"/>
        <v>PICristino Castro</v>
      </c>
      <c r="AI3038" s="73">
        <v>2203107</v>
      </c>
    </row>
    <row r="3039" spans="26:35" x14ac:dyDescent="0.25">
      <c r="Z3039" s="73" t="s">
        <v>71</v>
      </c>
      <c r="AA3039" s="73" t="s">
        <v>1624</v>
      </c>
      <c r="AB3039" s="73">
        <v>2203206</v>
      </c>
      <c r="AH3039" s="54" t="str">
        <f t="shared" si="117"/>
        <v>PICurimatá</v>
      </c>
      <c r="AI3039" s="73">
        <v>2203206</v>
      </c>
    </row>
    <row r="3040" spans="26:35" x14ac:dyDescent="0.25">
      <c r="Z3040" s="73" t="s">
        <v>71</v>
      </c>
      <c r="AA3040" s="73" t="s">
        <v>1645</v>
      </c>
      <c r="AB3040" s="73">
        <v>2203230</v>
      </c>
      <c r="AH3040" s="54" t="str">
        <f t="shared" si="117"/>
        <v>PICurrais</v>
      </c>
      <c r="AI3040" s="73">
        <v>2203230</v>
      </c>
    </row>
    <row r="3041" spans="26:35" x14ac:dyDescent="0.25">
      <c r="Z3041" s="73" t="s">
        <v>71</v>
      </c>
      <c r="AA3041" s="73" t="s">
        <v>1665</v>
      </c>
      <c r="AB3041" s="73">
        <v>2203271</v>
      </c>
      <c r="AH3041" s="54" t="str">
        <f t="shared" si="117"/>
        <v>PICurral Novo do Piauí</v>
      </c>
      <c r="AI3041" s="73">
        <v>2203271</v>
      </c>
    </row>
    <row r="3042" spans="26:35" x14ac:dyDescent="0.25">
      <c r="Z3042" s="73" t="s">
        <v>71</v>
      </c>
      <c r="AA3042" s="73" t="s">
        <v>1686</v>
      </c>
      <c r="AB3042" s="73">
        <v>2203255</v>
      </c>
      <c r="AH3042" s="54" t="str">
        <f t="shared" si="117"/>
        <v>PICurralinhos</v>
      </c>
      <c r="AI3042" s="73">
        <v>2203255</v>
      </c>
    </row>
    <row r="3043" spans="26:35" x14ac:dyDescent="0.25">
      <c r="Z3043" s="73" t="s">
        <v>71</v>
      </c>
      <c r="AA3043" s="73" t="s">
        <v>1706</v>
      </c>
      <c r="AB3043" s="73">
        <v>2203305</v>
      </c>
      <c r="AH3043" s="54" t="str">
        <f t="shared" si="117"/>
        <v>PIDemerval Lobão</v>
      </c>
      <c r="AI3043" s="73">
        <v>2203305</v>
      </c>
    </row>
    <row r="3044" spans="26:35" x14ac:dyDescent="0.25">
      <c r="Z3044" s="73" t="s">
        <v>71</v>
      </c>
      <c r="AA3044" s="73" t="s">
        <v>1727</v>
      </c>
      <c r="AB3044" s="73">
        <v>2203354</v>
      </c>
      <c r="AH3044" s="54" t="str">
        <f t="shared" si="117"/>
        <v>PIDirceu Arcoverde</v>
      </c>
      <c r="AI3044" s="73">
        <v>2203354</v>
      </c>
    </row>
    <row r="3045" spans="26:35" x14ac:dyDescent="0.25">
      <c r="Z3045" s="73" t="s">
        <v>71</v>
      </c>
      <c r="AA3045" s="73" t="s">
        <v>1748</v>
      </c>
      <c r="AB3045" s="73">
        <v>2203404</v>
      </c>
      <c r="AH3045" s="54" t="str">
        <f t="shared" si="117"/>
        <v>PIDom Expedito Lopes</v>
      </c>
      <c r="AI3045" s="73">
        <v>2203404</v>
      </c>
    </row>
    <row r="3046" spans="26:35" x14ac:dyDescent="0.25">
      <c r="Z3046" s="73" t="s">
        <v>71</v>
      </c>
      <c r="AA3046" s="73" t="s">
        <v>1768</v>
      </c>
      <c r="AB3046" s="73">
        <v>2203453</v>
      </c>
      <c r="AH3046" s="54" t="str">
        <f t="shared" si="117"/>
        <v>PIDom Inocêncio</v>
      </c>
      <c r="AI3046" s="73">
        <v>2203453</v>
      </c>
    </row>
    <row r="3047" spans="26:35" x14ac:dyDescent="0.25">
      <c r="Z3047" s="73" t="s">
        <v>71</v>
      </c>
      <c r="AA3047" s="73" t="s">
        <v>1788</v>
      </c>
      <c r="AB3047" s="73">
        <v>2203420</v>
      </c>
      <c r="AH3047" s="54" t="str">
        <f t="shared" si="117"/>
        <v>PIDomingos Mourão</v>
      </c>
      <c r="AI3047" s="73">
        <v>2203420</v>
      </c>
    </row>
    <row r="3048" spans="26:35" x14ac:dyDescent="0.25">
      <c r="Z3048" s="73" t="s">
        <v>71</v>
      </c>
      <c r="AA3048" s="73" t="s">
        <v>1808</v>
      </c>
      <c r="AB3048" s="73">
        <v>2203503</v>
      </c>
      <c r="AH3048" s="54" t="str">
        <f t="shared" si="117"/>
        <v>PIElesbão Veloso</v>
      </c>
      <c r="AI3048" s="73">
        <v>2203503</v>
      </c>
    </row>
    <row r="3049" spans="26:35" x14ac:dyDescent="0.25">
      <c r="Z3049" s="73" t="s">
        <v>71</v>
      </c>
      <c r="AA3049" s="73" t="s">
        <v>1826</v>
      </c>
      <c r="AB3049" s="73">
        <v>2203602</v>
      </c>
      <c r="AH3049" s="54" t="str">
        <f t="shared" si="117"/>
        <v>PIEliseu Martins</v>
      </c>
      <c r="AI3049" s="73">
        <v>2203602</v>
      </c>
    </row>
    <row r="3050" spans="26:35" x14ac:dyDescent="0.25">
      <c r="Z3050" s="73" t="s">
        <v>71</v>
      </c>
      <c r="AA3050" s="73" t="s">
        <v>1250</v>
      </c>
      <c r="AB3050" s="73">
        <v>2203701</v>
      </c>
      <c r="AH3050" s="54" t="str">
        <f t="shared" si="117"/>
        <v>PIEsperantina</v>
      </c>
      <c r="AI3050" s="73">
        <v>2203701</v>
      </c>
    </row>
    <row r="3051" spans="26:35" x14ac:dyDescent="0.25">
      <c r="Z3051" s="73" t="s">
        <v>71</v>
      </c>
      <c r="AA3051" s="73" t="s">
        <v>1862</v>
      </c>
      <c r="AB3051" s="73">
        <v>2203750</v>
      </c>
      <c r="AH3051" s="54" t="str">
        <f t="shared" si="117"/>
        <v>PIFartura do Piauí</v>
      </c>
      <c r="AI3051" s="73">
        <v>2203750</v>
      </c>
    </row>
    <row r="3052" spans="26:35" x14ac:dyDescent="0.25">
      <c r="Z3052" s="73" t="s">
        <v>71</v>
      </c>
      <c r="AA3052" s="73" t="s">
        <v>1880</v>
      </c>
      <c r="AB3052" s="73">
        <v>2203800</v>
      </c>
      <c r="AH3052" s="54" t="str">
        <f t="shared" si="117"/>
        <v>PIFlores do Piauí</v>
      </c>
      <c r="AI3052" s="73">
        <v>2203800</v>
      </c>
    </row>
    <row r="3053" spans="26:35" x14ac:dyDescent="0.25">
      <c r="Z3053" s="73" t="s">
        <v>71</v>
      </c>
      <c r="AA3053" s="73" t="s">
        <v>1896</v>
      </c>
      <c r="AB3053" s="73">
        <v>2203859</v>
      </c>
      <c r="AH3053" s="54" t="str">
        <f t="shared" si="117"/>
        <v>PIFloresta do Piauí</v>
      </c>
      <c r="AI3053" s="73">
        <v>2203859</v>
      </c>
    </row>
    <row r="3054" spans="26:35" x14ac:dyDescent="0.25">
      <c r="Z3054" s="73" t="s">
        <v>71</v>
      </c>
      <c r="AA3054" s="73" t="s">
        <v>1913</v>
      </c>
      <c r="AB3054" s="73">
        <v>2203909</v>
      </c>
      <c r="AH3054" s="54" t="str">
        <f t="shared" si="117"/>
        <v>PIFloriano</v>
      </c>
      <c r="AI3054" s="73">
        <v>2203909</v>
      </c>
    </row>
    <row r="3055" spans="26:35" x14ac:dyDescent="0.25">
      <c r="Z3055" s="73" t="s">
        <v>71</v>
      </c>
      <c r="AA3055" s="73" t="s">
        <v>1931</v>
      </c>
      <c r="AB3055" s="73">
        <v>2204006</v>
      </c>
      <c r="AH3055" s="54" t="str">
        <f t="shared" si="117"/>
        <v>PIFrancinópolis</v>
      </c>
      <c r="AI3055" s="73">
        <v>2204006</v>
      </c>
    </row>
    <row r="3056" spans="26:35" x14ac:dyDescent="0.25">
      <c r="Z3056" s="73" t="s">
        <v>71</v>
      </c>
      <c r="AA3056" s="73" t="s">
        <v>1947</v>
      </c>
      <c r="AB3056" s="73">
        <v>2204105</v>
      </c>
      <c r="AH3056" s="54" t="str">
        <f t="shared" si="117"/>
        <v>PIFrancisco Ayres</v>
      </c>
      <c r="AI3056" s="73">
        <v>2204105</v>
      </c>
    </row>
    <row r="3057" spans="26:35" x14ac:dyDescent="0.25">
      <c r="Z3057" s="73" t="s">
        <v>71</v>
      </c>
      <c r="AA3057" s="73" t="s">
        <v>1963</v>
      </c>
      <c r="AB3057" s="73">
        <v>2204154</v>
      </c>
      <c r="AH3057" s="54" t="str">
        <f t="shared" si="117"/>
        <v>PIFrancisco Macedo</v>
      </c>
      <c r="AI3057" s="73">
        <v>2204154</v>
      </c>
    </row>
    <row r="3058" spans="26:35" x14ac:dyDescent="0.25">
      <c r="Z3058" s="73" t="s">
        <v>71</v>
      </c>
      <c r="AA3058" s="73" t="s">
        <v>1981</v>
      </c>
      <c r="AB3058" s="73">
        <v>2204204</v>
      </c>
      <c r="AH3058" s="54" t="str">
        <f t="shared" si="117"/>
        <v>PIFrancisco Santos</v>
      </c>
      <c r="AI3058" s="73">
        <v>2204204</v>
      </c>
    </row>
    <row r="3059" spans="26:35" x14ac:dyDescent="0.25">
      <c r="Z3059" s="73" t="s">
        <v>71</v>
      </c>
      <c r="AA3059" s="73" t="s">
        <v>1998</v>
      </c>
      <c r="AB3059" s="73">
        <v>2204303</v>
      </c>
      <c r="AH3059" s="54" t="str">
        <f t="shared" si="117"/>
        <v>PIFronteiras</v>
      </c>
      <c r="AI3059" s="73">
        <v>2204303</v>
      </c>
    </row>
    <row r="3060" spans="26:35" x14ac:dyDescent="0.25">
      <c r="Z3060" s="73" t="s">
        <v>71</v>
      </c>
      <c r="AA3060" s="73" t="s">
        <v>2016</v>
      </c>
      <c r="AB3060" s="73">
        <v>2204352</v>
      </c>
      <c r="AH3060" s="54" t="str">
        <f t="shared" si="117"/>
        <v>PIGeminiano</v>
      </c>
      <c r="AI3060" s="73">
        <v>2204352</v>
      </c>
    </row>
    <row r="3061" spans="26:35" x14ac:dyDescent="0.25">
      <c r="Z3061" s="73" t="s">
        <v>71</v>
      </c>
      <c r="AA3061" s="73" t="s">
        <v>2034</v>
      </c>
      <c r="AB3061" s="73">
        <v>2204402</v>
      </c>
      <c r="AH3061" s="54" t="str">
        <f t="shared" si="117"/>
        <v>PIGilbués</v>
      </c>
      <c r="AI3061" s="73">
        <v>2204402</v>
      </c>
    </row>
    <row r="3062" spans="26:35" x14ac:dyDescent="0.25">
      <c r="Z3062" s="73" t="s">
        <v>71</v>
      </c>
      <c r="AA3062" s="73" t="s">
        <v>2052</v>
      </c>
      <c r="AB3062" s="73">
        <v>2204501</v>
      </c>
      <c r="AH3062" s="54" t="str">
        <f t="shared" si="117"/>
        <v>PIGuadalupe</v>
      </c>
      <c r="AI3062" s="73">
        <v>2204501</v>
      </c>
    </row>
    <row r="3063" spans="26:35" x14ac:dyDescent="0.25">
      <c r="Z3063" s="73" t="s">
        <v>71</v>
      </c>
      <c r="AA3063" s="73" t="s">
        <v>2070</v>
      </c>
      <c r="AB3063" s="73">
        <v>2204550</v>
      </c>
      <c r="AH3063" s="54" t="str">
        <f t="shared" si="117"/>
        <v>PIGuaribas</v>
      </c>
      <c r="AI3063" s="73">
        <v>2204550</v>
      </c>
    </row>
    <row r="3064" spans="26:35" x14ac:dyDescent="0.25">
      <c r="Z3064" s="73" t="s">
        <v>71</v>
      </c>
      <c r="AA3064" s="73" t="s">
        <v>2086</v>
      </c>
      <c r="AB3064" s="73">
        <v>2204600</v>
      </c>
      <c r="AH3064" s="54" t="str">
        <f t="shared" si="117"/>
        <v>PIHugo Napoleão</v>
      </c>
      <c r="AI3064" s="73">
        <v>2204600</v>
      </c>
    </row>
    <row r="3065" spans="26:35" x14ac:dyDescent="0.25">
      <c r="Z3065" s="73" t="s">
        <v>71</v>
      </c>
      <c r="AA3065" s="73" t="s">
        <v>2102</v>
      </c>
      <c r="AB3065" s="73">
        <v>2204659</v>
      </c>
      <c r="AH3065" s="54" t="str">
        <f t="shared" si="117"/>
        <v>PIIlha Grande</v>
      </c>
      <c r="AI3065" s="73">
        <v>2204659</v>
      </c>
    </row>
    <row r="3066" spans="26:35" x14ac:dyDescent="0.25">
      <c r="Z3066" s="73" t="s">
        <v>71</v>
      </c>
      <c r="AA3066" s="73" t="s">
        <v>2119</v>
      </c>
      <c r="AB3066" s="73">
        <v>2204709</v>
      </c>
      <c r="AH3066" s="54" t="str">
        <f t="shared" si="117"/>
        <v>PIInhuma</v>
      </c>
      <c r="AI3066" s="73">
        <v>2204709</v>
      </c>
    </row>
    <row r="3067" spans="26:35" x14ac:dyDescent="0.25">
      <c r="Z3067" s="73" t="s">
        <v>71</v>
      </c>
      <c r="AA3067" s="73" t="s">
        <v>2134</v>
      </c>
      <c r="AB3067" s="73">
        <v>2204808</v>
      </c>
      <c r="AH3067" s="54" t="str">
        <f t="shared" si="117"/>
        <v>PIIpiranga do Piauí</v>
      </c>
      <c r="AI3067" s="73">
        <v>2204808</v>
      </c>
    </row>
    <row r="3068" spans="26:35" x14ac:dyDescent="0.25">
      <c r="Z3068" s="73" t="s">
        <v>71</v>
      </c>
      <c r="AA3068" s="73" t="s">
        <v>2151</v>
      </c>
      <c r="AB3068" s="73">
        <v>2204907</v>
      </c>
      <c r="AH3068" s="54" t="str">
        <f t="shared" si="117"/>
        <v>PIIsaías Coelho</v>
      </c>
      <c r="AI3068" s="73">
        <v>2204907</v>
      </c>
    </row>
    <row r="3069" spans="26:35" x14ac:dyDescent="0.25">
      <c r="Z3069" s="73" t="s">
        <v>71</v>
      </c>
      <c r="AA3069" s="73" t="s">
        <v>2167</v>
      </c>
      <c r="AB3069" s="73">
        <v>2205003</v>
      </c>
      <c r="AH3069" s="54" t="str">
        <f t="shared" si="117"/>
        <v>PIItainópolis</v>
      </c>
      <c r="AI3069" s="73">
        <v>2205003</v>
      </c>
    </row>
    <row r="3070" spans="26:35" x14ac:dyDescent="0.25">
      <c r="Z3070" s="73" t="s">
        <v>71</v>
      </c>
      <c r="AA3070" s="73" t="s">
        <v>2184</v>
      </c>
      <c r="AB3070" s="73">
        <v>2205102</v>
      </c>
      <c r="AH3070" s="54" t="str">
        <f t="shared" si="117"/>
        <v>PIItaueira</v>
      </c>
      <c r="AI3070" s="73">
        <v>2205102</v>
      </c>
    </row>
    <row r="3071" spans="26:35" x14ac:dyDescent="0.25">
      <c r="Z3071" s="73" t="s">
        <v>71</v>
      </c>
      <c r="AA3071" s="73" t="s">
        <v>2201</v>
      </c>
      <c r="AB3071" s="73">
        <v>2205151</v>
      </c>
      <c r="AH3071" s="54" t="str">
        <f t="shared" si="117"/>
        <v>PIJacobina do Piauí</v>
      </c>
      <c r="AI3071" s="73">
        <v>2205151</v>
      </c>
    </row>
    <row r="3072" spans="26:35" x14ac:dyDescent="0.25">
      <c r="Z3072" s="73" t="s">
        <v>71</v>
      </c>
      <c r="AA3072" s="73" t="s">
        <v>2215</v>
      </c>
      <c r="AB3072" s="73">
        <v>2205201</v>
      </c>
      <c r="AH3072" s="54" t="str">
        <f t="shared" si="117"/>
        <v>PIJaicós</v>
      </c>
      <c r="AI3072" s="73">
        <v>2205201</v>
      </c>
    </row>
    <row r="3073" spans="26:35" x14ac:dyDescent="0.25">
      <c r="Z3073" s="73" t="s">
        <v>71</v>
      </c>
      <c r="AA3073" s="73" t="s">
        <v>2232</v>
      </c>
      <c r="AB3073" s="73">
        <v>2205250</v>
      </c>
      <c r="AH3073" s="54" t="str">
        <f t="shared" si="117"/>
        <v>PIJardim do Mulato</v>
      </c>
      <c r="AI3073" s="73">
        <v>2205250</v>
      </c>
    </row>
    <row r="3074" spans="26:35" x14ac:dyDescent="0.25">
      <c r="Z3074" s="73" t="s">
        <v>71</v>
      </c>
      <c r="AA3074" s="73" t="s">
        <v>2248</v>
      </c>
      <c r="AB3074" s="73">
        <v>2205276</v>
      </c>
      <c r="AH3074" s="54" t="str">
        <f t="shared" si="117"/>
        <v>PIJatobá do Piauí</v>
      </c>
      <c r="AI3074" s="73">
        <v>2205276</v>
      </c>
    </row>
    <row r="3075" spans="26:35" x14ac:dyDescent="0.25">
      <c r="Z3075" s="73" t="s">
        <v>71</v>
      </c>
      <c r="AA3075" s="73" t="s">
        <v>2262</v>
      </c>
      <c r="AB3075" s="73">
        <v>2205300</v>
      </c>
      <c r="AH3075" s="54" t="str">
        <f t="shared" ref="AH3075:AH3138" si="118">CONCATENATE(Z3075,AA3075)</f>
        <v>PIJerumenha</v>
      </c>
      <c r="AI3075" s="73">
        <v>2205300</v>
      </c>
    </row>
    <row r="3076" spans="26:35" x14ac:dyDescent="0.25">
      <c r="Z3076" s="73" t="s">
        <v>71</v>
      </c>
      <c r="AA3076" s="73" t="s">
        <v>2277</v>
      </c>
      <c r="AB3076" s="73">
        <v>2205359</v>
      </c>
      <c r="AH3076" s="54" t="str">
        <f t="shared" si="118"/>
        <v>PIJoão Costa</v>
      </c>
      <c r="AI3076" s="73">
        <v>2205359</v>
      </c>
    </row>
    <row r="3077" spans="26:35" x14ac:dyDescent="0.25">
      <c r="Z3077" s="73" t="s">
        <v>71</v>
      </c>
      <c r="AA3077" s="73" t="s">
        <v>2293</v>
      </c>
      <c r="AB3077" s="73">
        <v>2205409</v>
      </c>
      <c r="AH3077" s="54" t="str">
        <f t="shared" si="118"/>
        <v>PIJoaquim Pires</v>
      </c>
      <c r="AI3077" s="73">
        <v>2205409</v>
      </c>
    </row>
    <row r="3078" spans="26:35" x14ac:dyDescent="0.25">
      <c r="Z3078" s="73" t="s">
        <v>71</v>
      </c>
      <c r="AA3078" s="73" t="s">
        <v>2309</v>
      </c>
      <c r="AB3078" s="73">
        <v>2205458</v>
      </c>
      <c r="AH3078" s="54" t="str">
        <f t="shared" si="118"/>
        <v>PIJoca Marques</v>
      </c>
      <c r="AI3078" s="73">
        <v>2205458</v>
      </c>
    </row>
    <row r="3079" spans="26:35" x14ac:dyDescent="0.25">
      <c r="Z3079" s="73" t="s">
        <v>71</v>
      </c>
      <c r="AA3079" s="73" t="s">
        <v>2322</v>
      </c>
      <c r="AB3079" s="73">
        <v>2205508</v>
      </c>
      <c r="AH3079" s="54" t="str">
        <f t="shared" si="118"/>
        <v>PIJosé de Freitas</v>
      </c>
      <c r="AI3079" s="73">
        <v>2205508</v>
      </c>
    </row>
    <row r="3080" spans="26:35" x14ac:dyDescent="0.25">
      <c r="Z3080" s="73" t="s">
        <v>71</v>
      </c>
      <c r="AA3080" s="73" t="s">
        <v>2338</v>
      </c>
      <c r="AB3080" s="73">
        <v>2205516</v>
      </c>
      <c r="AH3080" s="54" t="str">
        <f t="shared" si="118"/>
        <v>PIJuazeiro do Piauí</v>
      </c>
      <c r="AI3080" s="73">
        <v>2205516</v>
      </c>
    </row>
    <row r="3081" spans="26:35" x14ac:dyDescent="0.25">
      <c r="Z3081" s="73" t="s">
        <v>71</v>
      </c>
      <c r="AA3081" s="73" t="s">
        <v>2354</v>
      </c>
      <c r="AB3081" s="73">
        <v>2205524</v>
      </c>
      <c r="AH3081" s="54" t="str">
        <f t="shared" si="118"/>
        <v>PIJúlio Borges</v>
      </c>
      <c r="AI3081" s="73">
        <v>2205524</v>
      </c>
    </row>
    <row r="3082" spans="26:35" x14ac:dyDescent="0.25">
      <c r="Z3082" s="73" t="s">
        <v>71</v>
      </c>
      <c r="AA3082" s="73" t="s">
        <v>2133</v>
      </c>
      <c r="AB3082" s="73">
        <v>2205532</v>
      </c>
      <c r="AH3082" s="54" t="str">
        <f t="shared" si="118"/>
        <v>PIJurema</v>
      </c>
      <c r="AI3082" s="73">
        <v>2205532</v>
      </c>
    </row>
    <row r="3083" spans="26:35" x14ac:dyDescent="0.25">
      <c r="Z3083" s="73" t="s">
        <v>71</v>
      </c>
      <c r="AA3083" s="73" t="s">
        <v>2384</v>
      </c>
      <c r="AB3083" s="73">
        <v>2205557</v>
      </c>
      <c r="AH3083" s="54" t="str">
        <f t="shared" si="118"/>
        <v>PILagoa Alegre</v>
      </c>
      <c r="AI3083" s="73">
        <v>2205557</v>
      </c>
    </row>
    <row r="3084" spans="26:35" x14ac:dyDescent="0.25">
      <c r="Z3084" s="73" t="s">
        <v>71</v>
      </c>
      <c r="AA3084" s="73" t="s">
        <v>2399</v>
      </c>
      <c r="AB3084" s="73">
        <v>2205573</v>
      </c>
      <c r="AH3084" s="54" t="str">
        <f t="shared" si="118"/>
        <v>PILagoa de São Francisco</v>
      </c>
      <c r="AI3084" s="73">
        <v>2205573</v>
      </c>
    </row>
    <row r="3085" spans="26:35" x14ac:dyDescent="0.25">
      <c r="Z3085" s="73" t="s">
        <v>71</v>
      </c>
      <c r="AA3085" s="73" t="s">
        <v>2415</v>
      </c>
      <c r="AB3085" s="73">
        <v>2205565</v>
      </c>
      <c r="AH3085" s="54" t="str">
        <f t="shared" si="118"/>
        <v>PILagoa do Barro do Piauí</v>
      </c>
      <c r="AI3085" s="73">
        <v>2205565</v>
      </c>
    </row>
    <row r="3086" spans="26:35" x14ac:dyDescent="0.25">
      <c r="Z3086" s="73" t="s">
        <v>71</v>
      </c>
      <c r="AA3086" s="73" t="s">
        <v>2431</v>
      </c>
      <c r="AB3086" s="73">
        <v>2205581</v>
      </c>
      <c r="AH3086" s="54" t="str">
        <f t="shared" si="118"/>
        <v>PILagoa do Piauí</v>
      </c>
      <c r="AI3086" s="73">
        <v>2205581</v>
      </c>
    </row>
    <row r="3087" spans="26:35" x14ac:dyDescent="0.25">
      <c r="Z3087" s="73" t="s">
        <v>71</v>
      </c>
      <c r="AA3087" s="73" t="s">
        <v>2447</v>
      </c>
      <c r="AB3087" s="73">
        <v>2205599</v>
      </c>
      <c r="AH3087" s="54" t="str">
        <f t="shared" si="118"/>
        <v>PILagoa do Sítio</v>
      </c>
      <c r="AI3087" s="73">
        <v>2205599</v>
      </c>
    </row>
    <row r="3088" spans="26:35" x14ac:dyDescent="0.25">
      <c r="Z3088" s="73" t="s">
        <v>71</v>
      </c>
      <c r="AA3088" s="73" t="s">
        <v>2462</v>
      </c>
      <c r="AB3088" s="73">
        <v>2205540</v>
      </c>
      <c r="AH3088" s="54" t="str">
        <f t="shared" si="118"/>
        <v>PILagoinha do Piauí</v>
      </c>
      <c r="AI3088" s="73">
        <v>2205540</v>
      </c>
    </row>
    <row r="3089" spans="26:35" x14ac:dyDescent="0.25">
      <c r="Z3089" s="73" t="s">
        <v>71</v>
      </c>
      <c r="AA3089" s="73" t="s">
        <v>2476</v>
      </c>
      <c r="AB3089" s="73">
        <v>2205607</v>
      </c>
      <c r="AH3089" s="54" t="str">
        <f t="shared" si="118"/>
        <v>PILandri Sales</v>
      </c>
      <c r="AI3089" s="73">
        <v>2205607</v>
      </c>
    </row>
    <row r="3090" spans="26:35" x14ac:dyDescent="0.25">
      <c r="Z3090" s="73" t="s">
        <v>71</v>
      </c>
      <c r="AA3090" s="73" t="s">
        <v>2492</v>
      </c>
      <c r="AB3090" s="73">
        <v>2205706</v>
      </c>
      <c r="AH3090" s="54" t="str">
        <f t="shared" si="118"/>
        <v>PILuís Correia</v>
      </c>
      <c r="AI3090" s="73">
        <v>2205706</v>
      </c>
    </row>
    <row r="3091" spans="26:35" x14ac:dyDescent="0.25">
      <c r="Z3091" s="73" t="s">
        <v>71</v>
      </c>
      <c r="AA3091" s="73" t="s">
        <v>2506</v>
      </c>
      <c r="AB3091" s="73">
        <v>2205805</v>
      </c>
      <c r="AH3091" s="54" t="str">
        <f t="shared" si="118"/>
        <v>PILuzilândia</v>
      </c>
      <c r="AI3091" s="73">
        <v>2205805</v>
      </c>
    </row>
    <row r="3092" spans="26:35" x14ac:dyDescent="0.25">
      <c r="Z3092" s="73" t="s">
        <v>71</v>
      </c>
      <c r="AA3092" s="73" t="s">
        <v>2522</v>
      </c>
      <c r="AB3092" s="73">
        <v>2205854</v>
      </c>
      <c r="AH3092" s="54" t="str">
        <f t="shared" si="118"/>
        <v>PIMadeiro</v>
      </c>
      <c r="AI3092" s="73">
        <v>2205854</v>
      </c>
    </row>
    <row r="3093" spans="26:35" x14ac:dyDescent="0.25">
      <c r="Z3093" s="73" t="s">
        <v>71</v>
      </c>
      <c r="AA3093" s="73" t="s">
        <v>2537</v>
      </c>
      <c r="AB3093" s="73">
        <v>2205904</v>
      </c>
      <c r="AH3093" s="54" t="str">
        <f t="shared" si="118"/>
        <v>PIManoel Emídio</v>
      </c>
      <c r="AI3093" s="73">
        <v>2205904</v>
      </c>
    </row>
    <row r="3094" spans="26:35" x14ac:dyDescent="0.25">
      <c r="Z3094" s="73" t="s">
        <v>71</v>
      </c>
      <c r="AA3094" s="73" t="s">
        <v>2553</v>
      </c>
      <c r="AB3094" s="73">
        <v>2205953</v>
      </c>
      <c r="AH3094" s="54" t="str">
        <f t="shared" si="118"/>
        <v>PIMarcolândia</v>
      </c>
      <c r="AI3094" s="73">
        <v>2205953</v>
      </c>
    </row>
    <row r="3095" spans="26:35" x14ac:dyDescent="0.25">
      <c r="Z3095" s="73" t="s">
        <v>71</v>
      </c>
      <c r="AA3095" s="73" t="s">
        <v>2567</v>
      </c>
      <c r="AB3095" s="73">
        <v>2206001</v>
      </c>
      <c r="AH3095" s="54" t="str">
        <f t="shared" si="118"/>
        <v>PIMarcos Parente</v>
      </c>
      <c r="AI3095" s="73">
        <v>2206001</v>
      </c>
    </row>
    <row r="3096" spans="26:35" x14ac:dyDescent="0.25">
      <c r="Z3096" s="73" t="s">
        <v>71</v>
      </c>
      <c r="AA3096" s="73" t="s">
        <v>2582</v>
      </c>
      <c r="AB3096" s="73">
        <v>2206050</v>
      </c>
      <c r="AH3096" s="54" t="str">
        <f t="shared" si="118"/>
        <v>PIMassapê do Piauí</v>
      </c>
      <c r="AI3096" s="73">
        <v>2206050</v>
      </c>
    </row>
    <row r="3097" spans="26:35" x14ac:dyDescent="0.25">
      <c r="Z3097" s="73" t="s">
        <v>71</v>
      </c>
      <c r="AA3097" s="73" t="s">
        <v>2598</v>
      </c>
      <c r="AB3097" s="73">
        <v>2206100</v>
      </c>
      <c r="AH3097" s="54" t="str">
        <f t="shared" si="118"/>
        <v>PIMatias Olímpio</v>
      </c>
      <c r="AI3097" s="73">
        <v>2206100</v>
      </c>
    </row>
    <row r="3098" spans="26:35" x14ac:dyDescent="0.25">
      <c r="Z3098" s="73" t="s">
        <v>71</v>
      </c>
      <c r="AA3098" s="73" t="s">
        <v>2614</v>
      </c>
      <c r="AB3098" s="73">
        <v>2206209</v>
      </c>
      <c r="AH3098" s="54" t="str">
        <f t="shared" si="118"/>
        <v>PIMiguel Alves</v>
      </c>
      <c r="AI3098" s="73">
        <v>2206209</v>
      </c>
    </row>
    <row r="3099" spans="26:35" x14ac:dyDescent="0.25">
      <c r="Z3099" s="73" t="s">
        <v>71</v>
      </c>
      <c r="AA3099" s="73" t="s">
        <v>2626</v>
      </c>
      <c r="AB3099" s="73">
        <v>2206308</v>
      </c>
      <c r="AH3099" s="54" t="str">
        <f t="shared" si="118"/>
        <v>PIMiguel Leão</v>
      </c>
      <c r="AI3099" s="73">
        <v>2206308</v>
      </c>
    </row>
    <row r="3100" spans="26:35" x14ac:dyDescent="0.25">
      <c r="Z3100" s="73" t="s">
        <v>71</v>
      </c>
      <c r="AA3100" s="73" t="s">
        <v>2641</v>
      </c>
      <c r="AB3100" s="73">
        <v>2206357</v>
      </c>
      <c r="AH3100" s="54" t="str">
        <f t="shared" si="118"/>
        <v>PIMilton Brandão</v>
      </c>
      <c r="AI3100" s="73">
        <v>2206357</v>
      </c>
    </row>
    <row r="3101" spans="26:35" x14ac:dyDescent="0.25">
      <c r="Z3101" s="73" t="s">
        <v>71</v>
      </c>
      <c r="AA3101" s="73" t="s">
        <v>2654</v>
      </c>
      <c r="AB3101" s="73">
        <v>2206407</v>
      </c>
      <c r="AH3101" s="54" t="str">
        <f t="shared" si="118"/>
        <v>PIMonsenhor Gil</v>
      </c>
      <c r="AI3101" s="73">
        <v>2206407</v>
      </c>
    </row>
    <row r="3102" spans="26:35" x14ac:dyDescent="0.25">
      <c r="Z3102" s="73" t="s">
        <v>71</v>
      </c>
      <c r="AA3102" s="73" t="s">
        <v>2668</v>
      </c>
      <c r="AB3102" s="73">
        <v>2206506</v>
      </c>
      <c r="AH3102" s="54" t="str">
        <f t="shared" si="118"/>
        <v>PIMonsenhor Hipólito</v>
      </c>
      <c r="AI3102" s="73">
        <v>2206506</v>
      </c>
    </row>
    <row r="3103" spans="26:35" x14ac:dyDescent="0.25">
      <c r="Z3103" s="73" t="s">
        <v>71</v>
      </c>
      <c r="AA3103" s="73" t="s">
        <v>2682</v>
      </c>
      <c r="AB3103" s="73">
        <v>2206605</v>
      </c>
      <c r="AH3103" s="54" t="str">
        <f t="shared" si="118"/>
        <v>PIMonte Alegre do Piauí</v>
      </c>
      <c r="AI3103" s="73">
        <v>2206605</v>
      </c>
    </row>
    <row r="3104" spans="26:35" x14ac:dyDescent="0.25">
      <c r="Z3104" s="73" t="s">
        <v>71</v>
      </c>
      <c r="AA3104" s="73" t="s">
        <v>2698</v>
      </c>
      <c r="AB3104" s="73">
        <v>2206654</v>
      </c>
      <c r="AH3104" s="54" t="str">
        <f t="shared" si="118"/>
        <v>PIMorro Cabeça no Tempo</v>
      </c>
      <c r="AI3104" s="73">
        <v>2206654</v>
      </c>
    </row>
    <row r="3105" spans="26:35" x14ac:dyDescent="0.25">
      <c r="Z3105" s="73" t="s">
        <v>71</v>
      </c>
      <c r="AA3105" s="73" t="s">
        <v>2713</v>
      </c>
      <c r="AB3105" s="73">
        <v>2206670</v>
      </c>
      <c r="AH3105" s="54" t="str">
        <f t="shared" si="118"/>
        <v>PIMorro do Chapéu do Piauí</v>
      </c>
      <c r="AI3105" s="73">
        <v>2206670</v>
      </c>
    </row>
    <row r="3106" spans="26:35" x14ac:dyDescent="0.25">
      <c r="Z3106" s="73" t="s">
        <v>71</v>
      </c>
      <c r="AA3106" s="73" t="s">
        <v>2729</v>
      </c>
      <c r="AB3106" s="73">
        <v>2206696</v>
      </c>
      <c r="AH3106" s="54" t="str">
        <f t="shared" si="118"/>
        <v>PIMurici dos Portelas</v>
      </c>
      <c r="AI3106" s="73">
        <v>2206696</v>
      </c>
    </row>
    <row r="3107" spans="26:35" x14ac:dyDescent="0.25">
      <c r="Z3107" s="73" t="s">
        <v>71</v>
      </c>
      <c r="AA3107" s="73" t="s">
        <v>2744</v>
      </c>
      <c r="AB3107" s="73">
        <v>2206704</v>
      </c>
      <c r="AH3107" s="54" t="str">
        <f t="shared" si="118"/>
        <v>PINazaré do Piauí</v>
      </c>
      <c r="AI3107" s="73">
        <v>2206704</v>
      </c>
    </row>
    <row r="3108" spans="26:35" x14ac:dyDescent="0.25">
      <c r="Z3108" s="73" t="s">
        <v>71</v>
      </c>
      <c r="AA3108" s="73" t="s">
        <v>2759</v>
      </c>
      <c r="AB3108" s="73">
        <v>2206720</v>
      </c>
      <c r="AH3108" s="54" t="str">
        <f t="shared" si="118"/>
        <v>PINazária</v>
      </c>
      <c r="AI3108" s="73">
        <v>2206720</v>
      </c>
    </row>
    <row r="3109" spans="26:35" x14ac:dyDescent="0.25">
      <c r="Z3109" s="73" t="s">
        <v>71</v>
      </c>
      <c r="AA3109" s="73" t="s">
        <v>2775</v>
      </c>
      <c r="AB3109" s="73">
        <v>2206753</v>
      </c>
      <c r="AH3109" s="54" t="str">
        <f t="shared" si="118"/>
        <v>PINossa Senhora de Nazaré</v>
      </c>
      <c r="AI3109" s="73">
        <v>2206753</v>
      </c>
    </row>
    <row r="3110" spans="26:35" x14ac:dyDescent="0.25">
      <c r="Z3110" s="73" t="s">
        <v>71</v>
      </c>
      <c r="AA3110" s="73" t="s">
        <v>2791</v>
      </c>
      <c r="AB3110" s="73">
        <v>2206803</v>
      </c>
      <c r="AH3110" s="54" t="str">
        <f t="shared" si="118"/>
        <v>PINossa Senhora dos Remédios</v>
      </c>
      <c r="AI3110" s="73">
        <v>2206803</v>
      </c>
    </row>
    <row r="3111" spans="26:35" x14ac:dyDescent="0.25">
      <c r="Z3111" s="73" t="s">
        <v>71</v>
      </c>
      <c r="AA3111" s="73" t="s">
        <v>2806</v>
      </c>
      <c r="AB3111" s="73">
        <v>2207959</v>
      </c>
      <c r="AH3111" s="54" t="str">
        <f t="shared" si="118"/>
        <v>PINova Santa Rita</v>
      </c>
      <c r="AI3111" s="73">
        <v>2207959</v>
      </c>
    </row>
    <row r="3112" spans="26:35" x14ac:dyDescent="0.25">
      <c r="Z3112" s="73" t="s">
        <v>71</v>
      </c>
      <c r="AA3112" s="73" t="s">
        <v>2821</v>
      </c>
      <c r="AB3112" s="73">
        <v>2206902</v>
      </c>
      <c r="AH3112" s="54" t="str">
        <f t="shared" si="118"/>
        <v>PINovo Oriente do Piauí</v>
      </c>
      <c r="AI3112" s="73">
        <v>2206902</v>
      </c>
    </row>
    <row r="3113" spans="26:35" x14ac:dyDescent="0.25">
      <c r="Z3113" s="73" t="s">
        <v>71</v>
      </c>
      <c r="AA3113" s="73" t="s">
        <v>1975</v>
      </c>
      <c r="AB3113" s="73">
        <v>2206951</v>
      </c>
      <c r="AH3113" s="54" t="str">
        <f t="shared" si="118"/>
        <v>PINovo Santo Antônio</v>
      </c>
      <c r="AI3113" s="73">
        <v>2206951</v>
      </c>
    </row>
    <row r="3114" spans="26:35" x14ac:dyDescent="0.25">
      <c r="Z3114" s="73" t="s">
        <v>71</v>
      </c>
      <c r="AA3114" s="73" t="s">
        <v>2846</v>
      </c>
      <c r="AB3114" s="73">
        <v>2207009</v>
      </c>
      <c r="AH3114" s="54" t="str">
        <f t="shared" si="118"/>
        <v>PIOeiras</v>
      </c>
      <c r="AI3114" s="73">
        <v>2207009</v>
      </c>
    </row>
    <row r="3115" spans="26:35" x14ac:dyDescent="0.25">
      <c r="Z3115" s="73" t="s">
        <v>71</v>
      </c>
      <c r="AA3115" s="73" t="s">
        <v>2859</v>
      </c>
      <c r="AB3115" s="73">
        <v>2207108</v>
      </c>
      <c r="AH3115" s="54" t="str">
        <f t="shared" si="118"/>
        <v>PIOlho D'Água do Piauí</v>
      </c>
      <c r="AI3115" s="73">
        <v>2207108</v>
      </c>
    </row>
    <row r="3116" spans="26:35" x14ac:dyDescent="0.25">
      <c r="Z3116" s="73" t="s">
        <v>71</v>
      </c>
      <c r="AA3116" s="73" t="s">
        <v>2872</v>
      </c>
      <c r="AB3116" s="73">
        <v>2207207</v>
      </c>
      <c r="AH3116" s="54" t="str">
        <f t="shared" si="118"/>
        <v>PIPadre Marcos</v>
      </c>
      <c r="AI3116" s="73">
        <v>2207207</v>
      </c>
    </row>
    <row r="3117" spans="26:35" x14ac:dyDescent="0.25">
      <c r="Z3117" s="73" t="s">
        <v>71</v>
      </c>
      <c r="AA3117" s="73" t="s">
        <v>2884</v>
      </c>
      <c r="AB3117" s="73">
        <v>2207306</v>
      </c>
      <c r="AH3117" s="54" t="str">
        <f t="shared" si="118"/>
        <v>PIPaes Landim</v>
      </c>
      <c r="AI3117" s="73">
        <v>2207306</v>
      </c>
    </row>
    <row r="3118" spans="26:35" x14ac:dyDescent="0.25">
      <c r="Z3118" s="73" t="s">
        <v>71</v>
      </c>
      <c r="AA3118" s="73" t="s">
        <v>2897</v>
      </c>
      <c r="AB3118" s="73">
        <v>2207355</v>
      </c>
      <c r="AH3118" s="54" t="str">
        <f t="shared" si="118"/>
        <v>PIPajeú do Piauí</v>
      </c>
      <c r="AI3118" s="73">
        <v>2207355</v>
      </c>
    </row>
    <row r="3119" spans="26:35" x14ac:dyDescent="0.25">
      <c r="Z3119" s="73" t="s">
        <v>71</v>
      </c>
      <c r="AA3119" s="73" t="s">
        <v>2909</v>
      </c>
      <c r="AB3119" s="73">
        <v>2207405</v>
      </c>
      <c r="AH3119" s="54" t="str">
        <f t="shared" si="118"/>
        <v>PIPalmeira do Piauí</v>
      </c>
      <c r="AI3119" s="73">
        <v>2207405</v>
      </c>
    </row>
    <row r="3120" spans="26:35" x14ac:dyDescent="0.25">
      <c r="Z3120" s="73" t="s">
        <v>71</v>
      </c>
      <c r="AA3120" s="73" t="s">
        <v>2922</v>
      </c>
      <c r="AB3120" s="73">
        <v>2207504</v>
      </c>
      <c r="AH3120" s="54" t="str">
        <f t="shared" si="118"/>
        <v>PIPalmeirais</v>
      </c>
      <c r="AI3120" s="73">
        <v>2207504</v>
      </c>
    </row>
    <row r="3121" spans="26:35" x14ac:dyDescent="0.25">
      <c r="Z3121" s="73" t="s">
        <v>71</v>
      </c>
      <c r="AA3121" s="73" t="s">
        <v>2933</v>
      </c>
      <c r="AB3121" s="73">
        <v>2207553</v>
      </c>
      <c r="AH3121" s="54" t="str">
        <f t="shared" si="118"/>
        <v>PIPaquetá</v>
      </c>
      <c r="AI3121" s="73">
        <v>2207553</v>
      </c>
    </row>
    <row r="3122" spans="26:35" x14ac:dyDescent="0.25">
      <c r="Z3122" s="73" t="s">
        <v>71</v>
      </c>
      <c r="AA3122" s="73" t="s">
        <v>2945</v>
      </c>
      <c r="AB3122" s="73">
        <v>2207603</v>
      </c>
      <c r="AH3122" s="54" t="str">
        <f t="shared" si="118"/>
        <v>PIParnaguá</v>
      </c>
      <c r="AI3122" s="73">
        <v>2207603</v>
      </c>
    </row>
    <row r="3123" spans="26:35" x14ac:dyDescent="0.25">
      <c r="Z3123" s="73" t="s">
        <v>71</v>
      </c>
      <c r="AA3123" s="73" t="s">
        <v>2957</v>
      </c>
      <c r="AB3123" s="73">
        <v>2207702</v>
      </c>
      <c r="AH3123" s="54" t="str">
        <f t="shared" si="118"/>
        <v>PIParnaíba</v>
      </c>
      <c r="AI3123" s="73">
        <v>2207702</v>
      </c>
    </row>
    <row r="3124" spans="26:35" x14ac:dyDescent="0.25">
      <c r="Z3124" s="73" t="s">
        <v>71</v>
      </c>
      <c r="AA3124" s="73" t="s">
        <v>2969</v>
      </c>
      <c r="AB3124" s="73">
        <v>2207751</v>
      </c>
      <c r="AH3124" s="54" t="str">
        <f t="shared" si="118"/>
        <v>PIPassagem Franca do Piauí</v>
      </c>
      <c r="AI3124" s="73">
        <v>2207751</v>
      </c>
    </row>
    <row r="3125" spans="26:35" x14ac:dyDescent="0.25">
      <c r="Z3125" s="73" t="s">
        <v>71</v>
      </c>
      <c r="AA3125" s="73" t="s">
        <v>2981</v>
      </c>
      <c r="AB3125" s="73">
        <v>2207777</v>
      </c>
      <c r="AH3125" s="54" t="str">
        <f t="shared" si="118"/>
        <v>PIPatos do Piauí</v>
      </c>
      <c r="AI3125" s="73">
        <v>2207777</v>
      </c>
    </row>
    <row r="3126" spans="26:35" x14ac:dyDescent="0.25">
      <c r="Z3126" s="73" t="s">
        <v>71</v>
      </c>
      <c r="AA3126" s="73" t="s">
        <v>2993</v>
      </c>
      <c r="AB3126" s="73">
        <v>2207793</v>
      </c>
      <c r="AH3126" s="54" t="str">
        <f t="shared" si="118"/>
        <v>PIPau D'Arco do Piauí</v>
      </c>
      <c r="AI3126" s="73">
        <v>2207793</v>
      </c>
    </row>
    <row r="3127" spans="26:35" x14ac:dyDescent="0.25">
      <c r="Z3127" s="73" t="s">
        <v>71</v>
      </c>
      <c r="AA3127" s="73" t="s">
        <v>3006</v>
      </c>
      <c r="AB3127" s="73">
        <v>2207801</v>
      </c>
      <c r="AH3127" s="54" t="str">
        <f t="shared" si="118"/>
        <v>PIPaulistana</v>
      </c>
      <c r="AI3127" s="73">
        <v>2207801</v>
      </c>
    </row>
    <row r="3128" spans="26:35" x14ac:dyDescent="0.25">
      <c r="Z3128" s="73" t="s">
        <v>71</v>
      </c>
      <c r="AA3128" s="73" t="s">
        <v>3019</v>
      </c>
      <c r="AB3128" s="73">
        <v>2207850</v>
      </c>
      <c r="AH3128" s="54" t="str">
        <f t="shared" si="118"/>
        <v>PIPavussu</v>
      </c>
      <c r="AI3128" s="73">
        <v>2207850</v>
      </c>
    </row>
    <row r="3129" spans="26:35" x14ac:dyDescent="0.25">
      <c r="Z3129" s="73" t="s">
        <v>71</v>
      </c>
      <c r="AA3129" s="73" t="s">
        <v>3031</v>
      </c>
      <c r="AB3129" s="73">
        <v>2207900</v>
      </c>
      <c r="AH3129" s="54" t="str">
        <f t="shared" si="118"/>
        <v>PIPedro II</v>
      </c>
      <c r="AI3129" s="73">
        <v>2207900</v>
      </c>
    </row>
    <row r="3130" spans="26:35" x14ac:dyDescent="0.25">
      <c r="Z3130" s="73" t="s">
        <v>71</v>
      </c>
      <c r="AA3130" s="73" t="s">
        <v>3044</v>
      </c>
      <c r="AB3130" s="73">
        <v>2207934</v>
      </c>
      <c r="AH3130" s="54" t="str">
        <f t="shared" si="118"/>
        <v>PIPedro Laurentino</v>
      </c>
      <c r="AI3130" s="73">
        <v>2207934</v>
      </c>
    </row>
    <row r="3131" spans="26:35" x14ac:dyDescent="0.25">
      <c r="Z3131" s="73" t="s">
        <v>71</v>
      </c>
      <c r="AA3131" s="73" t="s">
        <v>3055</v>
      </c>
      <c r="AB3131" s="73">
        <v>2208007</v>
      </c>
      <c r="AH3131" s="54" t="str">
        <f t="shared" si="118"/>
        <v>PIPicos</v>
      </c>
      <c r="AI3131" s="73">
        <v>2208007</v>
      </c>
    </row>
    <row r="3132" spans="26:35" x14ac:dyDescent="0.25">
      <c r="Z3132" s="73" t="s">
        <v>71</v>
      </c>
      <c r="AA3132" s="73" t="s">
        <v>3068</v>
      </c>
      <c r="AB3132" s="73">
        <v>2208106</v>
      </c>
      <c r="AH3132" s="54" t="str">
        <f t="shared" si="118"/>
        <v>PIPimenteiras</v>
      </c>
      <c r="AI3132" s="73">
        <v>2208106</v>
      </c>
    </row>
    <row r="3133" spans="26:35" x14ac:dyDescent="0.25">
      <c r="Z3133" s="73" t="s">
        <v>71</v>
      </c>
      <c r="AA3133" s="73" t="s">
        <v>3079</v>
      </c>
      <c r="AB3133" s="73">
        <v>2208205</v>
      </c>
      <c r="AH3133" s="54" t="str">
        <f t="shared" si="118"/>
        <v>PIPio IX</v>
      </c>
      <c r="AI3133" s="73">
        <v>2208205</v>
      </c>
    </row>
    <row r="3134" spans="26:35" x14ac:dyDescent="0.25">
      <c r="Z3134" s="73" t="s">
        <v>71</v>
      </c>
      <c r="AA3134" s="73" t="s">
        <v>3092</v>
      </c>
      <c r="AB3134" s="73">
        <v>2208304</v>
      </c>
      <c r="AH3134" s="54" t="str">
        <f t="shared" si="118"/>
        <v>PIPiracuruca</v>
      </c>
      <c r="AI3134" s="73">
        <v>2208304</v>
      </c>
    </row>
    <row r="3135" spans="26:35" x14ac:dyDescent="0.25">
      <c r="Z3135" s="73" t="s">
        <v>71</v>
      </c>
      <c r="AA3135" s="73" t="s">
        <v>3104</v>
      </c>
      <c r="AB3135" s="73">
        <v>2208403</v>
      </c>
      <c r="AH3135" s="54" t="str">
        <f t="shared" si="118"/>
        <v>PIPiripiri</v>
      </c>
      <c r="AI3135" s="73">
        <v>2208403</v>
      </c>
    </row>
    <row r="3136" spans="26:35" x14ac:dyDescent="0.25">
      <c r="Z3136" s="73" t="s">
        <v>71</v>
      </c>
      <c r="AA3136" s="73" t="s">
        <v>3117</v>
      </c>
      <c r="AB3136" s="73">
        <v>2208502</v>
      </c>
      <c r="AH3136" s="54" t="str">
        <f t="shared" si="118"/>
        <v>PIPorto</v>
      </c>
      <c r="AI3136" s="73">
        <v>2208502</v>
      </c>
    </row>
    <row r="3137" spans="26:35" x14ac:dyDescent="0.25">
      <c r="Z3137" s="73" t="s">
        <v>71</v>
      </c>
      <c r="AA3137" s="73" t="s">
        <v>3129</v>
      </c>
      <c r="AB3137" s="73">
        <v>2208551</v>
      </c>
      <c r="AH3137" s="54" t="str">
        <f t="shared" si="118"/>
        <v>PIPorto Alegre do Piauí</v>
      </c>
      <c r="AI3137" s="73">
        <v>2208551</v>
      </c>
    </row>
    <row r="3138" spans="26:35" x14ac:dyDescent="0.25">
      <c r="Z3138" s="73" t="s">
        <v>71</v>
      </c>
      <c r="AA3138" s="73" t="s">
        <v>3140</v>
      </c>
      <c r="AB3138" s="73">
        <v>2208601</v>
      </c>
      <c r="AH3138" s="54" t="str">
        <f t="shared" si="118"/>
        <v>PIPrata do Piauí</v>
      </c>
      <c r="AI3138" s="73">
        <v>2208601</v>
      </c>
    </row>
    <row r="3139" spans="26:35" x14ac:dyDescent="0.25">
      <c r="Z3139" s="73" t="s">
        <v>71</v>
      </c>
      <c r="AA3139" s="73" t="s">
        <v>3152</v>
      </c>
      <c r="AB3139" s="73">
        <v>2208650</v>
      </c>
      <c r="AH3139" s="54" t="str">
        <f t="shared" ref="AH3139:AH3202" si="119">CONCATENATE(Z3139,AA3139)</f>
        <v>PIQueimada Nova</v>
      </c>
      <c r="AI3139" s="73">
        <v>2208650</v>
      </c>
    </row>
    <row r="3140" spans="26:35" x14ac:dyDescent="0.25">
      <c r="Z3140" s="73" t="s">
        <v>71</v>
      </c>
      <c r="AA3140" s="73" t="s">
        <v>3163</v>
      </c>
      <c r="AB3140" s="73">
        <v>2208700</v>
      </c>
      <c r="AH3140" s="54" t="str">
        <f t="shared" si="119"/>
        <v>PIRedenção do Gurguéia</v>
      </c>
      <c r="AI3140" s="73">
        <v>2208700</v>
      </c>
    </row>
    <row r="3141" spans="26:35" x14ac:dyDescent="0.25">
      <c r="Z3141" s="73" t="s">
        <v>71</v>
      </c>
      <c r="AA3141" s="73" t="s">
        <v>3174</v>
      </c>
      <c r="AB3141" s="73">
        <v>2208809</v>
      </c>
      <c r="AH3141" s="54" t="str">
        <f t="shared" si="119"/>
        <v>PIRegeneração</v>
      </c>
      <c r="AI3141" s="73">
        <v>2208809</v>
      </c>
    </row>
    <row r="3142" spans="26:35" x14ac:dyDescent="0.25">
      <c r="Z3142" s="73" t="s">
        <v>71</v>
      </c>
      <c r="AA3142" s="73" t="s">
        <v>3185</v>
      </c>
      <c r="AB3142" s="73">
        <v>2208858</v>
      </c>
      <c r="AH3142" s="54" t="str">
        <f t="shared" si="119"/>
        <v>PIRiacho Frio</v>
      </c>
      <c r="AI3142" s="73">
        <v>2208858</v>
      </c>
    </row>
    <row r="3143" spans="26:35" x14ac:dyDescent="0.25">
      <c r="Z3143" s="73" t="s">
        <v>71</v>
      </c>
      <c r="AA3143" s="73" t="s">
        <v>3197</v>
      </c>
      <c r="AB3143" s="73">
        <v>2208874</v>
      </c>
      <c r="AH3143" s="54" t="str">
        <f t="shared" si="119"/>
        <v>PIRibeira do Piauí</v>
      </c>
      <c r="AI3143" s="73">
        <v>2208874</v>
      </c>
    </row>
    <row r="3144" spans="26:35" x14ac:dyDescent="0.25">
      <c r="Z3144" s="73" t="s">
        <v>71</v>
      </c>
      <c r="AA3144" s="73" t="s">
        <v>3209</v>
      </c>
      <c r="AB3144" s="73">
        <v>2208908</v>
      </c>
      <c r="AH3144" s="54" t="str">
        <f t="shared" si="119"/>
        <v>PIRibeiro Gonçalves</v>
      </c>
      <c r="AI3144" s="73">
        <v>2208908</v>
      </c>
    </row>
    <row r="3145" spans="26:35" x14ac:dyDescent="0.25">
      <c r="Z3145" s="73" t="s">
        <v>71</v>
      </c>
      <c r="AA3145" s="73" t="s">
        <v>3221</v>
      </c>
      <c r="AB3145" s="73">
        <v>2209005</v>
      </c>
      <c r="AH3145" s="54" t="str">
        <f t="shared" si="119"/>
        <v>PIRio Grande do Piauí</v>
      </c>
      <c r="AI3145" s="73">
        <v>2209005</v>
      </c>
    </row>
    <row r="3146" spans="26:35" x14ac:dyDescent="0.25">
      <c r="Z3146" s="73" t="s">
        <v>71</v>
      </c>
      <c r="AA3146" s="73" t="s">
        <v>3232</v>
      </c>
      <c r="AB3146" s="73">
        <v>2209104</v>
      </c>
      <c r="AH3146" s="54" t="str">
        <f t="shared" si="119"/>
        <v>PISanta Cruz do Piauí</v>
      </c>
      <c r="AI3146" s="73">
        <v>2209104</v>
      </c>
    </row>
    <row r="3147" spans="26:35" x14ac:dyDescent="0.25">
      <c r="Z3147" s="73" t="s">
        <v>71</v>
      </c>
      <c r="AA3147" s="73" t="s">
        <v>3243</v>
      </c>
      <c r="AB3147" s="73">
        <v>2209153</v>
      </c>
      <c r="AH3147" s="54" t="str">
        <f t="shared" si="119"/>
        <v>PISanta Cruz dos Milagres</v>
      </c>
      <c r="AI3147" s="73">
        <v>2209153</v>
      </c>
    </row>
    <row r="3148" spans="26:35" x14ac:dyDescent="0.25">
      <c r="Z3148" s="73" t="s">
        <v>71</v>
      </c>
      <c r="AA3148" s="73" t="s">
        <v>2871</v>
      </c>
      <c r="AB3148" s="73">
        <v>2209203</v>
      </c>
      <c r="AH3148" s="54" t="str">
        <f t="shared" si="119"/>
        <v>PISanta Filomena</v>
      </c>
      <c r="AI3148" s="73">
        <v>2209203</v>
      </c>
    </row>
    <row r="3149" spans="26:35" x14ac:dyDescent="0.25">
      <c r="Z3149" s="73" t="s">
        <v>71</v>
      </c>
      <c r="AA3149" s="73" t="s">
        <v>3263</v>
      </c>
      <c r="AB3149" s="73">
        <v>2209302</v>
      </c>
      <c r="AH3149" s="54" t="str">
        <f t="shared" si="119"/>
        <v>PISanta Luz</v>
      </c>
      <c r="AI3149" s="73">
        <v>2209302</v>
      </c>
    </row>
    <row r="3150" spans="26:35" x14ac:dyDescent="0.25">
      <c r="Z3150" s="73" t="s">
        <v>71</v>
      </c>
      <c r="AA3150" s="73" t="s">
        <v>3275</v>
      </c>
      <c r="AB3150" s="73">
        <v>2209377</v>
      </c>
      <c r="AH3150" s="54" t="str">
        <f t="shared" si="119"/>
        <v>PISanta Rosa do Piauí</v>
      </c>
      <c r="AI3150" s="73">
        <v>2209377</v>
      </c>
    </row>
    <row r="3151" spans="26:35" x14ac:dyDescent="0.25">
      <c r="Z3151" s="73" t="s">
        <v>71</v>
      </c>
      <c r="AA3151" s="73" t="s">
        <v>3286</v>
      </c>
      <c r="AB3151" s="73">
        <v>2209351</v>
      </c>
      <c r="AH3151" s="54" t="str">
        <f t="shared" si="119"/>
        <v>PISantana do Piauí</v>
      </c>
      <c r="AI3151" s="73">
        <v>2209351</v>
      </c>
    </row>
    <row r="3152" spans="26:35" x14ac:dyDescent="0.25">
      <c r="Z3152" s="73" t="s">
        <v>71</v>
      </c>
      <c r="AA3152" s="73" t="s">
        <v>3298</v>
      </c>
      <c r="AB3152" s="73">
        <v>2209401</v>
      </c>
      <c r="AH3152" s="54" t="str">
        <f t="shared" si="119"/>
        <v>PISanto Antônio de Lisboa</v>
      </c>
      <c r="AI3152" s="73">
        <v>2209401</v>
      </c>
    </row>
    <row r="3153" spans="26:35" x14ac:dyDescent="0.25">
      <c r="Z3153" s="73" t="s">
        <v>71</v>
      </c>
      <c r="AA3153" s="73" t="s">
        <v>3310</v>
      </c>
      <c r="AB3153" s="73">
        <v>2209450</v>
      </c>
      <c r="AH3153" s="54" t="str">
        <f t="shared" si="119"/>
        <v>PISanto Antônio dos Milagres</v>
      </c>
      <c r="AI3153" s="73">
        <v>2209450</v>
      </c>
    </row>
    <row r="3154" spans="26:35" x14ac:dyDescent="0.25">
      <c r="Z3154" s="73" t="s">
        <v>71</v>
      </c>
      <c r="AA3154" s="73" t="s">
        <v>3321</v>
      </c>
      <c r="AB3154" s="73">
        <v>2209500</v>
      </c>
      <c r="AH3154" s="54" t="str">
        <f t="shared" si="119"/>
        <v>PISanto Inácio do Piauí</v>
      </c>
      <c r="AI3154" s="73">
        <v>2209500</v>
      </c>
    </row>
    <row r="3155" spans="26:35" x14ac:dyDescent="0.25">
      <c r="Z3155" s="73" t="s">
        <v>71</v>
      </c>
      <c r="AA3155" s="73" t="s">
        <v>3332</v>
      </c>
      <c r="AB3155" s="73">
        <v>2209559</v>
      </c>
      <c r="AH3155" s="54" t="str">
        <f t="shared" si="119"/>
        <v>PISão Braz do Piauí</v>
      </c>
      <c r="AI3155" s="73">
        <v>2209559</v>
      </c>
    </row>
    <row r="3156" spans="26:35" x14ac:dyDescent="0.25">
      <c r="Z3156" s="73" t="s">
        <v>71</v>
      </c>
      <c r="AA3156" s="73" t="s">
        <v>3343</v>
      </c>
      <c r="AB3156" s="73">
        <v>2209609</v>
      </c>
      <c r="AH3156" s="54" t="str">
        <f t="shared" si="119"/>
        <v>PISão Félix do Piauí</v>
      </c>
      <c r="AI3156" s="73">
        <v>2209609</v>
      </c>
    </row>
    <row r="3157" spans="26:35" x14ac:dyDescent="0.25">
      <c r="Z3157" s="73" t="s">
        <v>71</v>
      </c>
      <c r="AA3157" s="73" t="s">
        <v>3353</v>
      </c>
      <c r="AB3157" s="73">
        <v>2209658</v>
      </c>
      <c r="AH3157" s="54" t="str">
        <f t="shared" si="119"/>
        <v>PISão Francisco de Assis do Piauí</v>
      </c>
      <c r="AI3157" s="73">
        <v>2209658</v>
      </c>
    </row>
    <row r="3158" spans="26:35" x14ac:dyDescent="0.25">
      <c r="Z3158" s="73" t="s">
        <v>71</v>
      </c>
      <c r="AA3158" s="73" t="s">
        <v>3363</v>
      </c>
      <c r="AB3158" s="73">
        <v>2209708</v>
      </c>
      <c r="AH3158" s="54" t="str">
        <f t="shared" si="119"/>
        <v>PISão Francisco do Piauí</v>
      </c>
      <c r="AI3158" s="73">
        <v>2209708</v>
      </c>
    </row>
    <row r="3159" spans="26:35" x14ac:dyDescent="0.25">
      <c r="Z3159" s="73" t="s">
        <v>71</v>
      </c>
      <c r="AA3159" s="73" t="s">
        <v>3372</v>
      </c>
      <c r="AB3159" s="73">
        <v>2209757</v>
      </c>
      <c r="AH3159" s="54" t="str">
        <f t="shared" si="119"/>
        <v>PISão Gonçalo do Gurguéia</v>
      </c>
      <c r="AI3159" s="73">
        <v>2209757</v>
      </c>
    </row>
    <row r="3160" spans="26:35" x14ac:dyDescent="0.25">
      <c r="Z3160" s="73" t="s">
        <v>71</v>
      </c>
      <c r="AA3160" s="73" t="s">
        <v>3382</v>
      </c>
      <c r="AB3160" s="73">
        <v>2209807</v>
      </c>
      <c r="AH3160" s="54" t="str">
        <f t="shared" si="119"/>
        <v>PISão Gonçalo do Piauí</v>
      </c>
      <c r="AI3160" s="73">
        <v>2209807</v>
      </c>
    </row>
    <row r="3161" spans="26:35" x14ac:dyDescent="0.25">
      <c r="Z3161" s="73" t="s">
        <v>71</v>
      </c>
      <c r="AA3161" s="73" t="s">
        <v>3392</v>
      </c>
      <c r="AB3161" s="73">
        <v>2209856</v>
      </c>
      <c r="AH3161" s="54" t="str">
        <f t="shared" si="119"/>
        <v>PISão João da Canabrava</v>
      </c>
      <c r="AI3161" s="73">
        <v>2209856</v>
      </c>
    </row>
    <row r="3162" spans="26:35" x14ac:dyDescent="0.25">
      <c r="Z3162" s="73" t="s">
        <v>71</v>
      </c>
      <c r="AA3162" s="73" t="s">
        <v>3402</v>
      </c>
      <c r="AB3162" s="73">
        <v>2209872</v>
      </c>
      <c r="AH3162" s="54" t="str">
        <f t="shared" si="119"/>
        <v>PISão João da Fronteira</v>
      </c>
      <c r="AI3162" s="73">
        <v>2209872</v>
      </c>
    </row>
    <row r="3163" spans="26:35" x14ac:dyDescent="0.25">
      <c r="Z3163" s="73" t="s">
        <v>71</v>
      </c>
      <c r="AA3163" s="73" t="s">
        <v>3412</v>
      </c>
      <c r="AB3163" s="73">
        <v>2209906</v>
      </c>
      <c r="AH3163" s="54" t="str">
        <f t="shared" si="119"/>
        <v>PISão João da Serra</v>
      </c>
      <c r="AI3163" s="73">
        <v>2209906</v>
      </c>
    </row>
    <row r="3164" spans="26:35" x14ac:dyDescent="0.25">
      <c r="Z3164" s="73" t="s">
        <v>71</v>
      </c>
      <c r="AA3164" s="73" t="s">
        <v>3422</v>
      </c>
      <c r="AB3164" s="73">
        <v>2209955</v>
      </c>
      <c r="AH3164" s="54" t="str">
        <f t="shared" si="119"/>
        <v>PISão João da Varjota</v>
      </c>
      <c r="AI3164" s="73">
        <v>2209955</v>
      </c>
    </row>
    <row r="3165" spans="26:35" x14ac:dyDescent="0.25">
      <c r="Z3165" s="73" t="s">
        <v>71</v>
      </c>
      <c r="AA3165" s="73" t="s">
        <v>3431</v>
      </c>
      <c r="AB3165" s="73">
        <v>2209971</v>
      </c>
      <c r="AH3165" s="54" t="str">
        <f t="shared" si="119"/>
        <v>PISão João do Arraial</v>
      </c>
      <c r="AI3165" s="73">
        <v>2209971</v>
      </c>
    </row>
    <row r="3166" spans="26:35" x14ac:dyDescent="0.25">
      <c r="Z3166" s="73" t="s">
        <v>71</v>
      </c>
      <c r="AA3166" s="73" t="s">
        <v>3441</v>
      </c>
      <c r="AB3166" s="73">
        <v>2210003</v>
      </c>
      <c r="AH3166" s="54" t="str">
        <f t="shared" si="119"/>
        <v>PISão João do Piauí</v>
      </c>
      <c r="AI3166" s="73">
        <v>2210003</v>
      </c>
    </row>
    <row r="3167" spans="26:35" x14ac:dyDescent="0.25">
      <c r="Z3167" s="73" t="s">
        <v>71</v>
      </c>
      <c r="AA3167" s="73" t="s">
        <v>3450</v>
      </c>
      <c r="AB3167" s="73">
        <v>2210052</v>
      </c>
      <c r="AH3167" s="54" t="str">
        <f t="shared" si="119"/>
        <v>PISão José do Divino</v>
      </c>
      <c r="AI3167" s="73">
        <v>2210052</v>
      </c>
    </row>
    <row r="3168" spans="26:35" x14ac:dyDescent="0.25">
      <c r="Z3168" s="73" t="s">
        <v>71</v>
      </c>
      <c r="AA3168" s="73" t="s">
        <v>3459</v>
      </c>
      <c r="AB3168" s="73">
        <v>2210102</v>
      </c>
      <c r="AH3168" s="54" t="str">
        <f t="shared" si="119"/>
        <v>PISão José do Peixe</v>
      </c>
      <c r="AI3168" s="73">
        <v>2210102</v>
      </c>
    </row>
    <row r="3169" spans="26:35" x14ac:dyDescent="0.25">
      <c r="Z3169" s="73" t="s">
        <v>71</v>
      </c>
      <c r="AA3169" s="73" t="s">
        <v>3469</v>
      </c>
      <c r="AB3169" s="73">
        <v>2210201</v>
      </c>
      <c r="AH3169" s="54" t="str">
        <f t="shared" si="119"/>
        <v>PISão José do Piauí</v>
      </c>
      <c r="AI3169" s="73">
        <v>2210201</v>
      </c>
    </row>
    <row r="3170" spans="26:35" x14ac:dyDescent="0.25">
      <c r="Z3170" s="73" t="s">
        <v>71</v>
      </c>
      <c r="AA3170" s="73" t="s">
        <v>3478</v>
      </c>
      <c r="AB3170" s="73">
        <v>2210300</v>
      </c>
      <c r="AH3170" s="54" t="str">
        <f t="shared" si="119"/>
        <v>PISão Julião</v>
      </c>
      <c r="AI3170" s="73">
        <v>2210300</v>
      </c>
    </row>
    <row r="3171" spans="26:35" x14ac:dyDescent="0.25">
      <c r="Z3171" s="73" t="s">
        <v>71</v>
      </c>
      <c r="AA3171" s="73" t="s">
        <v>3488</v>
      </c>
      <c r="AB3171" s="73">
        <v>2210359</v>
      </c>
      <c r="AH3171" s="54" t="str">
        <f t="shared" si="119"/>
        <v>PISão Lourenço do Piauí</v>
      </c>
      <c r="AI3171" s="73">
        <v>2210359</v>
      </c>
    </row>
    <row r="3172" spans="26:35" x14ac:dyDescent="0.25">
      <c r="Z3172" s="73" t="s">
        <v>71</v>
      </c>
      <c r="AA3172" s="73" t="s">
        <v>3498</v>
      </c>
      <c r="AB3172" s="73">
        <v>2210375</v>
      </c>
      <c r="AH3172" s="54" t="str">
        <f t="shared" si="119"/>
        <v>PISão Luis do Piauí</v>
      </c>
      <c r="AI3172" s="73">
        <v>2210375</v>
      </c>
    </row>
    <row r="3173" spans="26:35" x14ac:dyDescent="0.25">
      <c r="Z3173" s="73" t="s">
        <v>71</v>
      </c>
      <c r="AA3173" s="73" t="s">
        <v>3507</v>
      </c>
      <c r="AB3173" s="73">
        <v>2210383</v>
      </c>
      <c r="AH3173" s="54" t="str">
        <f t="shared" si="119"/>
        <v>PISão Miguel da Baixa Grande</v>
      </c>
      <c r="AI3173" s="73">
        <v>2210383</v>
      </c>
    </row>
    <row r="3174" spans="26:35" x14ac:dyDescent="0.25">
      <c r="Z3174" s="73" t="s">
        <v>71</v>
      </c>
      <c r="AA3174" s="73" t="s">
        <v>3517</v>
      </c>
      <c r="AB3174" s="73">
        <v>2210391</v>
      </c>
      <c r="AH3174" s="54" t="str">
        <f t="shared" si="119"/>
        <v>PISão Miguel do Fidalgo</v>
      </c>
      <c r="AI3174" s="73">
        <v>2210391</v>
      </c>
    </row>
    <row r="3175" spans="26:35" x14ac:dyDescent="0.25">
      <c r="Z3175" s="73" t="s">
        <v>71</v>
      </c>
      <c r="AA3175" s="73" t="s">
        <v>3527</v>
      </c>
      <c r="AB3175" s="73">
        <v>2210409</v>
      </c>
      <c r="AH3175" s="54" t="str">
        <f t="shared" si="119"/>
        <v>PISão Miguel do Tapuio</v>
      </c>
      <c r="AI3175" s="73">
        <v>2210409</v>
      </c>
    </row>
    <row r="3176" spans="26:35" x14ac:dyDescent="0.25">
      <c r="Z3176" s="73" t="s">
        <v>71</v>
      </c>
      <c r="AA3176" s="73" t="s">
        <v>3537</v>
      </c>
      <c r="AB3176" s="73">
        <v>2210508</v>
      </c>
      <c r="AH3176" s="54" t="str">
        <f t="shared" si="119"/>
        <v>PISão Pedro do Piauí</v>
      </c>
      <c r="AI3176" s="73">
        <v>2210508</v>
      </c>
    </row>
    <row r="3177" spans="26:35" x14ac:dyDescent="0.25">
      <c r="Z3177" s="73" t="s">
        <v>71</v>
      </c>
      <c r="AA3177" s="73" t="s">
        <v>3547</v>
      </c>
      <c r="AB3177" s="73">
        <v>2210607</v>
      </c>
      <c r="AH3177" s="54" t="str">
        <f t="shared" si="119"/>
        <v>PISão Raimundo Nonato</v>
      </c>
      <c r="AI3177" s="73">
        <v>2210607</v>
      </c>
    </row>
    <row r="3178" spans="26:35" x14ac:dyDescent="0.25">
      <c r="Z3178" s="73" t="s">
        <v>71</v>
      </c>
      <c r="AA3178" s="73" t="s">
        <v>3555</v>
      </c>
      <c r="AB3178" s="73">
        <v>2210623</v>
      </c>
      <c r="AH3178" s="54" t="str">
        <f t="shared" si="119"/>
        <v>PISebastião Barros</v>
      </c>
      <c r="AI3178" s="73">
        <v>2210623</v>
      </c>
    </row>
    <row r="3179" spans="26:35" x14ac:dyDescent="0.25">
      <c r="Z3179" s="73" t="s">
        <v>71</v>
      </c>
      <c r="AA3179" s="73" t="s">
        <v>3565</v>
      </c>
      <c r="AB3179" s="73">
        <v>2210631</v>
      </c>
      <c r="AH3179" s="54" t="str">
        <f t="shared" si="119"/>
        <v>PISebastião Leal</v>
      </c>
      <c r="AI3179" s="73">
        <v>2210631</v>
      </c>
    </row>
    <row r="3180" spans="26:35" x14ac:dyDescent="0.25">
      <c r="Z3180" s="73" t="s">
        <v>71</v>
      </c>
      <c r="AA3180" s="73" t="s">
        <v>3575</v>
      </c>
      <c r="AB3180" s="73">
        <v>2210656</v>
      </c>
      <c r="AH3180" s="54" t="str">
        <f t="shared" si="119"/>
        <v>PISigefredo Pacheco</v>
      </c>
      <c r="AI3180" s="73">
        <v>2210656</v>
      </c>
    </row>
    <row r="3181" spans="26:35" x14ac:dyDescent="0.25">
      <c r="Z3181" s="73" t="s">
        <v>71</v>
      </c>
      <c r="AA3181" s="73" t="s">
        <v>3585</v>
      </c>
      <c r="AB3181" s="73">
        <v>2210706</v>
      </c>
      <c r="AH3181" s="54" t="str">
        <f t="shared" si="119"/>
        <v>PISimões</v>
      </c>
      <c r="AI3181" s="73">
        <v>2210706</v>
      </c>
    </row>
    <row r="3182" spans="26:35" x14ac:dyDescent="0.25">
      <c r="Z3182" s="73" t="s">
        <v>71</v>
      </c>
      <c r="AA3182" s="73" t="s">
        <v>3595</v>
      </c>
      <c r="AB3182" s="73">
        <v>2210805</v>
      </c>
      <c r="AH3182" s="54" t="str">
        <f t="shared" si="119"/>
        <v>PISimplício Mendes</v>
      </c>
      <c r="AI3182" s="73">
        <v>2210805</v>
      </c>
    </row>
    <row r="3183" spans="26:35" x14ac:dyDescent="0.25">
      <c r="Z3183" s="73" t="s">
        <v>71</v>
      </c>
      <c r="AA3183" s="73" t="s">
        <v>3604</v>
      </c>
      <c r="AB3183" s="73">
        <v>2210904</v>
      </c>
      <c r="AH3183" s="54" t="str">
        <f t="shared" si="119"/>
        <v>PISocorro do Piauí</v>
      </c>
      <c r="AI3183" s="73">
        <v>2210904</v>
      </c>
    </row>
    <row r="3184" spans="26:35" x14ac:dyDescent="0.25">
      <c r="Z3184" s="73" t="s">
        <v>71</v>
      </c>
      <c r="AA3184" s="73" t="s">
        <v>3613</v>
      </c>
      <c r="AB3184" s="73">
        <v>2210938</v>
      </c>
      <c r="AH3184" s="54" t="str">
        <f t="shared" si="119"/>
        <v>PISussuapara</v>
      </c>
      <c r="AI3184" s="73">
        <v>2210938</v>
      </c>
    </row>
    <row r="3185" spans="26:35" x14ac:dyDescent="0.25">
      <c r="Z3185" s="73" t="s">
        <v>71</v>
      </c>
      <c r="AA3185" s="73" t="s">
        <v>3622</v>
      </c>
      <c r="AB3185" s="73">
        <v>2210953</v>
      </c>
      <c r="AH3185" s="54" t="str">
        <f t="shared" si="119"/>
        <v>PITamboril do Piauí</v>
      </c>
      <c r="AI3185" s="73">
        <v>2210953</v>
      </c>
    </row>
    <row r="3186" spans="26:35" x14ac:dyDescent="0.25">
      <c r="Z3186" s="73" t="s">
        <v>71</v>
      </c>
      <c r="AA3186" s="73" t="s">
        <v>3632</v>
      </c>
      <c r="AB3186" s="73">
        <v>2210979</v>
      </c>
      <c r="AH3186" s="54" t="str">
        <f t="shared" si="119"/>
        <v>PITanque do Piauí</v>
      </c>
      <c r="AI3186" s="73">
        <v>2210979</v>
      </c>
    </row>
    <row r="3187" spans="26:35" x14ac:dyDescent="0.25">
      <c r="Z3187" s="73" t="s">
        <v>71</v>
      </c>
      <c r="AA3187" s="73" t="s">
        <v>3642</v>
      </c>
      <c r="AB3187" s="73">
        <v>2211001</v>
      </c>
      <c r="AH3187" s="54" t="str">
        <f t="shared" si="119"/>
        <v>PITeresina</v>
      </c>
      <c r="AI3187" s="73">
        <v>2211001</v>
      </c>
    </row>
    <row r="3188" spans="26:35" x14ac:dyDescent="0.25">
      <c r="Z3188" s="73" t="s">
        <v>71</v>
      </c>
      <c r="AA3188" s="73" t="s">
        <v>3651</v>
      </c>
      <c r="AB3188" s="73">
        <v>2211100</v>
      </c>
      <c r="AH3188" s="54" t="str">
        <f t="shared" si="119"/>
        <v>PIUnião</v>
      </c>
      <c r="AI3188" s="73">
        <v>2211100</v>
      </c>
    </row>
    <row r="3189" spans="26:35" x14ac:dyDescent="0.25">
      <c r="Z3189" s="73" t="s">
        <v>71</v>
      </c>
      <c r="AA3189" s="73" t="s">
        <v>3660</v>
      </c>
      <c r="AB3189" s="73">
        <v>2211209</v>
      </c>
      <c r="AH3189" s="54" t="str">
        <f t="shared" si="119"/>
        <v>PIUruçuí</v>
      </c>
      <c r="AI3189" s="73">
        <v>2211209</v>
      </c>
    </row>
    <row r="3190" spans="26:35" x14ac:dyDescent="0.25">
      <c r="Z3190" s="73" t="s">
        <v>71</v>
      </c>
      <c r="AA3190" s="73" t="s">
        <v>3669</v>
      </c>
      <c r="AB3190" s="73">
        <v>2211308</v>
      </c>
      <c r="AH3190" s="54" t="str">
        <f t="shared" si="119"/>
        <v>PIValença do Piauí</v>
      </c>
      <c r="AI3190" s="73">
        <v>2211308</v>
      </c>
    </row>
    <row r="3191" spans="26:35" x14ac:dyDescent="0.25">
      <c r="Z3191" s="73" t="s">
        <v>71</v>
      </c>
      <c r="AA3191" s="73" t="s">
        <v>3676</v>
      </c>
      <c r="AB3191" s="73">
        <v>2211357</v>
      </c>
      <c r="AH3191" s="54" t="str">
        <f t="shared" si="119"/>
        <v>PIVárzea Branca</v>
      </c>
      <c r="AI3191" s="73">
        <v>2211357</v>
      </c>
    </row>
    <row r="3192" spans="26:35" x14ac:dyDescent="0.25">
      <c r="Z3192" s="73" t="s">
        <v>71</v>
      </c>
      <c r="AA3192" s="73" t="s">
        <v>2769</v>
      </c>
      <c r="AB3192" s="73">
        <v>2211407</v>
      </c>
      <c r="AH3192" s="54" t="str">
        <f t="shared" si="119"/>
        <v>PIVárzea Grande</v>
      </c>
      <c r="AI3192" s="73">
        <v>2211407</v>
      </c>
    </row>
    <row r="3193" spans="26:35" x14ac:dyDescent="0.25">
      <c r="Z3193" s="73" t="s">
        <v>71</v>
      </c>
      <c r="AA3193" s="73" t="s">
        <v>3693</v>
      </c>
      <c r="AB3193" s="73">
        <v>2211506</v>
      </c>
      <c r="AH3193" s="54" t="str">
        <f t="shared" si="119"/>
        <v>PIVera Mendes</v>
      </c>
      <c r="AI3193" s="73">
        <v>2211506</v>
      </c>
    </row>
    <row r="3194" spans="26:35" x14ac:dyDescent="0.25">
      <c r="Z3194" s="73" t="s">
        <v>71</v>
      </c>
      <c r="AA3194" s="73" t="s">
        <v>3701</v>
      </c>
      <c r="AB3194" s="73">
        <v>2211605</v>
      </c>
      <c r="AH3194" s="54" t="str">
        <f t="shared" si="119"/>
        <v>PIVila Nova do Piauí</v>
      </c>
      <c r="AI3194" s="73">
        <v>2211605</v>
      </c>
    </row>
    <row r="3195" spans="26:35" x14ac:dyDescent="0.25">
      <c r="Z3195" s="73" t="s">
        <v>71</v>
      </c>
      <c r="AA3195" s="73" t="s">
        <v>3709</v>
      </c>
      <c r="AB3195" s="73">
        <v>2211704</v>
      </c>
      <c r="AH3195" s="54" t="str">
        <f t="shared" si="119"/>
        <v>PIWall Ferraz</v>
      </c>
      <c r="AI3195" s="73">
        <v>2211704</v>
      </c>
    </row>
    <row r="3196" spans="26:35" x14ac:dyDescent="0.25">
      <c r="Z3196" s="73" t="s">
        <v>73</v>
      </c>
      <c r="AA3196" s="73" t="s">
        <v>105</v>
      </c>
      <c r="AB3196" s="73">
        <v>4100103</v>
      </c>
      <c r="AH3196" s="54" t="str">
        <f t="shared" si="119"/>
        <v>PRAbatiá</v>
      </c>
      <c r="AI3196" s="73">
        <v>4100103</v>
      </c>
    </row>
    <row r="3197" spans="26:35" x14ac:dyDescent="0.25">
      <c r="Z3197" s="73" t="s">
        <v>73</v>
      </c>
      <c r="AA3197" s="73" t="s">
        <v>131</v>
      </c>
      <c r="AB3197" s="73">
        <v>4100202</v>
      </c>
      <c r="AH3197" s="54" t="str">
        <f t="shared" si="119"/>
        <v>PRAdrianópolis</v>
      </c>
      <c r="AI3197" s="73">
        <v>4100202</v>
      </c>
    </row>
    <row r="3198" spans="26:35" x14ac:dyDescent="0.25">
      <c r="Z3198" s="73" t="s">
        <v>73</v>
      </c>
      <c r="AA3198" s="73" t="s">
        <v>157</v>
      </c>
      <c r="AB3198" s="73">
        <v>4100301</v>
      </c>
      <c r="AH3198" s="54" t="str">
        <f t="shared" si="119"/>
        <v>PRAgudos do Sul</v>
      </c>
      <c r="AI3198" s="73">
        <v>4100301</v>
      </c>
    </row>
    <row r="3199" spans="26:35" x14ac:dyDescent="0.25">
      <c r="Z3199" s="73" t="s">
        <v>73</v>
      </c>
      <c r="AA3199" s="73" t="s">
        <v>182</v>
      </c>
      <c r="AB3199" s="73">
        <v>4100400</v>
      </c>
      <c r="AH3199" s="54" t="str">
        <f t="shared" si="119"/>
        <v>PRAlmirante Tamandaré</v>
      </c>
      <c r="AI3199" s="73">
        <v>4100400</v>
      </c>
    </row>
    <row r="3200" spans="26:35" x14ac:dyDescent="0.25">
      <c r="Z3200" s="73" t="s">
        <v>73</v>
      </c>
      <c r="AA3200" s="73" t="s">
        <v>208</v>
      </c>
      <c r="AB3200" s="73">
        <v>4100459</v>
      </c>
      <c r="AH3200" s="54" t="str">
        <f t="shared" si="119"/>
        <v>PRAltamira do Paraná</v>
      </c>
      <c r="AI3200" s="73">
        <v>4100459</v>
      </c>
    </row>
    <row r="3201" spans="26:35" x14ac:dyDescent="0.25">
      <c r="Z3201" s="73" t="s">
        <v>73</v>
      </c>
      <c r="AA3201" s="73" t="s">
        <v>162</v>
      </c>
      <c r="AB3201" s="73">
        <v>4128625</v>
      </c>
      <c r="AH3201" s="54" t="str">
        <f t="shared" si="119"/>
        <v>PRAlto Paraíso</v>
      </c>
      <c r="AI3201" s="73">
        <v>4128625</v>
      </c>
    </row>
    <row r="3202" spans="26:35" x14ac:dyDescent="0.25">
      <c r="Z3202" s="73" t="s">
        <v>73</v>
      </c>
      <c r="AA3202" s="73" t="s">
        <v>258</v>
      </c>
      <c r="AB3202" s="73">
        <v>4100608</v>
      </c>
      <c r="AH3202" s="54" t="str">
        <f t="shared" si="119"/>
        <v>PRAlto Paraná</v>
      </c>
      <c r="AI3202" s="73">
        <v>4100608</v>
      </c>
    </row>
    <row r="3203" spans="26:35" x14ac:dyDescent="0.25">
      <c r="Z3203" s="73" t="s">
        <v>73</v>
      </c>
      <c r="AA3203" s="73" t="s">
        <v>283</v>
      </c>
      <c r="AB3203" s="73">
        <v>4100707</v>
      </c>
      <c r="AH3203" s="54" t="str">
        <f t="shared" ref="AH3203:AH3266" si="120">CONCATENATE(Z3203,AA3203)</f>
        <v>PRAlto Piquiri</v>
      </c>
      <c r="AI3203" s="73">
        <v>4100707</v>
      </c>
    </row>
    <row r="3204" spans="26:35" x14ac:dyDescent="0.25">
      <c r="Z3204" s="73" t="s">
        <v>73</v>
      </c>
      <c r="AA3204" s="73" t="s">
        <v>309</v>
      </c>
      <c r="AB3204" s="73">
        <v>4100509</v>
      </c>
      <c r="AH3204" s="54" t="str">
        <f t="shared" si="120"/>
        <v>PRAltônia</v>
      </c>
      <c r="AI3204" s="73">
        <v>4100509</v>
      </c>
    </row>
    <row r="3205" spans="26:35" x14ac:dyDescent="0.25">
      <c r="Z3205" s="73" t="s">
        <v>73</v>
      </c>
      <c r="AA3205" s="73" t="s">
        <v>335</v>
      </c>
      <c r="AB3205" s="73">
        <v>4100806</v>
      </c>
      <c r="AH3205" s="54" t="str">
        <f t="shared" si="120"/>
        <v>PRAlvorada do Sul</v>
      </c>
      <c r="AI3205" s="73">
        <v>4100806</v>
      </c>
    </row>
    <row r="3206" spans="26:35" x14ac:dyDescent="0.25">
      <c r="Z3206" s="73" t="s">
        <v>73</v>
      </c>
      <c r="AA3206" s="73" t="s">
        <v>360</v>
      </c>
      <c r="AB3206" s="73">
        <v>4100905</v>
      </c>
      <c r="AH3206" s="54" t="str">
        <f t="shared" si="120"/>
        <v>PRAmaporã</v>
      </c>
      <c r="AI3206" s="73">
        <v>4100905</v>
      </c>
    </row>
    <row r="3207" spans="26:35" x14ac:dyDescent="0.25">
      <c r="Z3207" s="73" t="s">
        <v>73</v>
      </c>
      <c r="AA3207" s="73" t="s">
        <v>384</v>
      </c>
      <c r="AB3207" s="73">
        <v>4101002</v>
      </c>
      <c r="AH3207" s="54" t="str">
        <f t="shared" si="120"/>
        <v>PRAmpére</v>
      </c>
      <c r="AI3207" s="73">
        <v>4101002</v>
      </c>
    </row>
    <row r="3208" spans="26:35" x14ac:dyDescent="0.25">
      <c r="Z3208" s="73" t="s">
        <v>73</v>
      </c>
      <c r="AA3208" s="73" t="s">
        <v>409</v>
      </c>
      <c r="AB3208" s="73">
        <v>4101051</v>
      </c>
      <c r="AH3208" s="54" t="str">
        <f t="shared" si="120"/>
        <v>PRAnahy</v>
      </c>
      <c r="AI3208" s="73">
        <v>4101051</v>
      </c>
    </row>
    <row r="3209" spans="26:35" x14ac:dyDescent="0.25">
      <c r="Z3209" s="73" t="s">
        <v>73</v>
      </c>
      <c r="AA3209" s="73" t="s">
        <v>434</v>
      </c>
      <c r="AB3209" s="73">
        <v>4101101</v>
      </c>
      <c r="AH3209" s="54" t="str">
        <f t="shared" si="120"/>
        <v>PRAndirá</v>
      </c>
      <c r="AI3209" s="73">
        <v>4101101</v>
      </c>
    </row>
    <row r="3210" spans="26:35" x14ac:dyDescent="0.25">
      <c r="Z3210" s="73" t="s">
        <v>73</v>
      </c>
      <c r="AA3210" s="73" t="s">
        <v>459</v>
      </c>
      <c r="AB3210" s="73">
        <v>4101150</v>
      </c>
      <c r="AH3210" s="54" t="str">
        <f t="shared" si="120"/>
        <v>PRÂngulo</v>
      </c>
      <c r="AI3210" s="73">
        <v>4101150</v>
      </c>
    </row>
    <row r="3211" spans="26:35" x14ac:dyDescent="0.25">
      <c r="Z3211" s="73" t="s">
        <v>73</v>
      </c>
      <c r="AA3211" s="73" t="s">
        <v>485</v>
      </c>
      <c r="AB3211" s="73">
        <v>4101200</v>
      </c>
      <c r="AH3211" s="54" t="str">
        <f t="shared" si="120"/>
        <v>PRAntonina</v>
      </c>
      <c r="AI3211" s="73">
        <v>4101200</v>
      </c>
    </row>
    <row r="3212" spans="26:35" x14ac:dyDescent="0.25">
      <c r="Z3212" s="73" t="s">
        <v>73</v>
      </c>
      <c r="AA3212" s="73" t="s">
        <v>509</v>
      </c>
      <c r="AB3212" s="73">
        <v>4101309</v>
      </c>
      <c r="AH3212" s="54" t="str">
        <f t="shared" si="120"/>
        <v>PRAntônio Olinto</v>
      </c>
      <c r="AI3212" s="73">
        <v>4101309</v>
      </c>
    </row>
    <row r="3213" spans="26:35" x14ac:dyDescent="0.25">
      <c r="Z3213" s="73" t="s">
        <v>73</v>
      </c>
      <c r="AA3213" s="73" t="s">
        <v>532</v>
      </c>
      <c r="AB3213" s="73">
        <v>4101408</v>
      </c>
      <c r="AH3213" s="54" t="str">
        <f t="shared" si="120"/>
        <v>PRApucarana</v>
      </c>
      <c r="AI3213" s="73">
        <v>4101408</v>
      </c>
    </row>
    <row r="3214" spans="26:35" x14ac:dyDescent="0.25">
      <c r="Z3214" s="73" t="s">
        <v>73</v>
      </c>
      <c r="AA3214" s="73" t="s">
        <v>555</v>
      </c>
      <c r="AB3214" s="73">
        <v>4101507</v>
      </c>
      <c r="AH3214" s="54" t="str">
        <f t="shared" si="120"/>
        <v>PRArapongas</v>
      </c>
      <c r="AI3214" s="73">
        <v>4101507</v>
      </c>
    </row>
    <row r="3215" spans="26:35" x14ac:dyDescent="0.25">
      <c r="Z3215" s="73" t="s">
        <v>73</v>
      </c>
      <c r="AA3215" s="73" t="s">
        <v>578</v>
      </c>
      <c r="AB3215" s="73">
        <v>4101606</v>
      </c>
      <c r="AH3215" s="54" t="str">
        <f t="shared" si="120"/>
        <v>PRArapoti</v>
      </c>
      <c r="AI3215" s="73">
        <v>4101606</v>
      </c>
    </row>
    <row r="3216" spans="26:35" x14ac:dyDescent="0.25">
      <c r="Z3216" s="73" t="s">
        <v>73</v>
      </c>
      <c r="AA3216" s="73" t="s">
        <v>601</v>
      </c>
      <c r="AB3216" s="73">
        <v>4101655</v>
      </c>
      <c r="AH3216" s="54" t="str">
        <f t="shared" si="120"/>
        <v>PRArapuã</v>
      </c>
      <c r="AI3216" s="73">
        <v>4101655</v>
      </c>
    </row>
    <row r="3217" spans="26:35" x14ac:dyDescent="0.25">
      <c r="Z3217" s="73" t="s">
        <v>73</v>
      </c>
      <c r="AA3217" s="73" t="s">
        <v>408</v>
      </c>
      <c r="AB3217" s="73">
        <v>4101705</v>
      </c>
      <c r="AH3217" s="54" t="str">
        <f t="shared" si="120"/>
        <v>PRAraruna</v>
      </c>
      <c r="AI3217" s="73">
        <v>4101705</v>
      </c>
    </row>
    <row r="3218" spans="26:35" x14ac:dyDescent="0.25">
      <c r="Z3218" s="73" t="s">
        <v>73</v>
      </c>
      <c r="AA3218" s="73" t="s">
        <v>645</v>
      </c>
      <c r="AB3218" s="73">
        <v>4101804</v>
      </c>
      <c r="AH3218" s="54" t="str">
        <f t="shared" si="120"/>
        <v>PRAraucária</v>
      </c>
      <c r="AI3218" s="73">
        <v>4101804</v>
      </c>
    </row>
    <row r="3219" spans="26:35" x14ac:dyDescent="0.25">
      <c r="Z3219" s="73" t="s">
        <v>73</v>
      </c>
      <c r="AA3219" s="73" t="s">
        <v>666</v>
      </c>
      <c r="AB3219" s="73">
        <v>4101853</v>
      </c>
      <c r="AH3219" s="54" t="str">
        <f t="shared" si="120"/>
        <v>PRAriranha do Ivaí</v>
      </c>
      <c r="AI3219" s="73">
        <v>4101853</v>
      </c>
    </row>
    <row r="3220" spans="26:35" x14ac:dyDescent="0.25">
      <c r="Z3220" s="73" t="s">
        <v>73</v>
      </c>
      <c r="AA3220" s="73" t="s">
        <v>688</v>
      </c>
      <c r="AB3220" s="73">
        <v>4101903</v>
      </c>
      <c r="AH3220" s="54" t="str">
        <f t="shared" si="120"/>
        <v>PRAssaí</v>
      </c>
      <c r="AI3220" s="73">
        <v>4101903</v>
      </c>
    </row>
    <row r="3221" spans="26:35" x14ac:dyDescent="0.25">
      <c r="Z3221" s="73" t="s">
        <v>73</v>
      </c>
      <c r="AA3221" s="73" t="s">
        <v>707</v>
      </c>
      <c r="AB3221" s="73">
        <v>4102000</v>
      </c>
      <c r="AH3221" s="54" t="str">
        <f t="shared" si="120"/>
        <v>PRAssis Chateaubriand</v>
      </c>
      <c r="AI3221" s="73">
        <v>4102000</v>
      </c>
    </row>
    <row r="3222" spans="26:35" x14ac:dyDescent="0.25">
      <c r="Z3222" s="73" t="s">
        <v>73</v>
      </c>
      <c r="AA3222" s="73" t="s">
        <v>730</v>
      </c>
      <c r="AB3222" s="73">
        <v>4102109</v>
      </c>
      <c r="AH3222" s="54" t="str">
        <f t="shared" si="120"/>
        <v>PRAstorga</v>
      </c>
      <c r="AI3222" s="73">
        <v>4102109</v>
      </c>
    </row>
    <row r="3223" spans="26:35" x14ac:dyDescent="0.25">
      <c r="Z3223" s="73" t="s">
        <v>73</v>
      </c>
      <c r="AA3223" s="73" t="s">
        <v>169</v>
      </c>
      <c r="AB3223" s="73">
        <v>4102208</v>
      </c>
      <c r="AH3223" s="54" t="str">
        <f t="shared" si="120"/>
        <v>PRAtalaia</v>
      </c>
      <c r="AI3223" s="73">
        <v>4102208</v>
      </c>
    </row>
    <row r="3224" spans="26:35" x14ac:dyDescent="0.25">
      <c r="Z3224" s="73" t="s">
        <v>73</v>
      </c>
      <c r="AA3224" s="73" t="s">
        <v>773</v>
      </c>
      <c r="AB3224" s="73">
        <v>4102307</v>
      </c>
      <c r="AH3224" s="54" t="str">
        <f t="shared" si="120"/>
        <v>PRBalsa Nova</v>
      </c>
      <c r="AI3224" s="73">
        <v>4102307</v>
      </c>
    </row>
    <row r="3225" spans="26:35" x14ac:dyDescent="0.25">
      <c r="Z3225" s="73" t="s">
        <v>73</v>
      </c>
      <c r="AA3225" s="73" t="s">
        <v>356</v>
      </c>
      <c r="AB3225" s="73">
        <v>4102406</v>
      </c>
      <c r="AH3225" s="54" t="str">
        <f t="shared" si="120"/>
        <v>PRBandeirantes</v>
      </c>
      <c r="AI3225" s="73">
        <v>4102406</v>
      </c>
    </row>
    <row r="3226" spans="26:35" x14ac:dyDescent="0.25">
      <c r="Z3226" s="73" t="s">
        <v>73</v>
      </c>
      <c r="AA3226" s="73" t="s">
        <v>816</v>
      </c>
      <c r="AB3226" s="73">
        <v>4102505</v>
      </c>
      <c r="AH3226" s="54" t="str">
        <f t="shared" si="120"/>
        <v>PRBarbosa Ferraz</v>
      </c>
      <c r="AI3226" s="73">
        <v>4102505</v>
      </c>
    </row>
    <row r="3227" spans="26:35" x14ac:dyDescent="0.25">
      <c r="Z3227" s="73" t="s">
        <v>73</v>
      </c>
      <c r="AA3227" s="73" t="s">
        <v>837</v>
      </c>
      <c r="AB3227" s="73">
        <v>4102703</v>
      </c>
      <c r="AH3227" s="54" t="str">
        <f t="shared" si="120"/>
        <v>PRBarra do Jacaré</v>
      </c>
      <c r="AI3227" s="73">
        <v>4102703</v>
      </c>
    </row>
    <row r="3228" spans="26:35" x14ac:dyDescent="0.25">
      <c r="Z3228" s="73" t="s">
        <v>73</v>
      </c>
      <c r="AA3228" s="73" t="s">
        <v>860</v>
      </c>
      <c r="AB3228" s="73">
        <v>4102604</v>
      </c>
      <c r="AH3228" s="54" t="str">
        <f t="shared" si="120"/>
        <v>PRBarracão</v>
      </c>
      <c r="AI3228" s="73">
        <v>4102604</v>
      </c>
    </row>
    <row r="3229" spans="26:35" x14ac:dyDescent="0.25">
      <c r="Z3229" s="73" t="s">
        <v>73</v>
      </c>
      <c r="AA3229" s="73" t="s">
        <v>881</v>
      </c>
      <c r="AB3229" s="73">
        <v>4102752</v>
      </c>
      <c r="AH3229" s="54" t="str">
        <f t="shared" si="120"/>
        <v>PRBela Vista da Caroba</v>
      </c>
      <c r="AI3229" s="73">
        <v>4102752</v>
      </c>
    </row>
    <row r="3230" spans="26:35" x14ac:dyDescent="0.25">
      <c r="Z3230" s="73" t="s">
        <v>73</v>
      </c>
      <c r="AA3230" s="73" t="s">
        <v>904</v>
      </c>
      <c r="AB3230" s="73">
        <v>4102802</v>
      </c>
      <c r="AH3230" s="54" t="str">
        <f t="shared" si="120"/>
        <v>PRBela Vista do Paraíso</v>
      </c>
      <c r="AI3230" s="73">
        <v>4102802</v>
      </c>
    </row>
    <row r="3231" spans="26:35" x14ac:dyDescent="0.25">
      <c r="Z3231" s="73" t="s">
        <v>73</v>
      </c>
      <c r="AA3231" s="73" t="s">
        <v>927</v>
      </c>
      <c r="AB3231" s="73">
        <v>4102901</v>
      </c>
      <c r="AH3231" s="54" t="str">
        <f t="shared" si="120"/>
        <v>PRBituruna</v>
      </c>
      <c r="AI3231" s="73">
        <v>4102901</v>
      </c>
    </row>
    <row r="3232" spans="26:35" x14ac:dyDescent="0.25">
      <c r="Z3232" s="73" t="s">
        <v>73</v>
      </c>
      <c r="AA3232" s="73" t="s">
        <v>401</v>
      </c>
      <c r="AB3232" s="73">
        <v>4103008</v>
      </c>
      <c r="AH3232" s="54" t="str">
        <f t="shared" si="120"/>
        <v>PRBoa Esperança</v>
      </c>
      <c r="AI3232" s="73">
        <v>4103008</v>
      </c>
    </row>
    <row r="3233" spans="26:35" x14ac:dyDescent="0.25">
      <c r="Z3233" s="73" t="s">
        <v>73</v>
      </c>
      <c r="AA3233" s="73" t="s">
        <v>972</v>
      </c>
      <c r="AB3233" s="73">
        <v>4103024</v>
      </c>
      <c r="AH3233" s="54" t="str">
        <f t="shared" si="120"/>
        <v>PRBoa Esperança do Iguaçu</v>
      </c>
      <c r="AI3233" s="73">
        <v>4103024</v>
      </c>
    </row>
    <row r="3234" spans="26:35" x14ac:dyDescent="0.25">
      <c r="Z3234" s="73" t="s">
        <v>73</v>
      </c>
      <c r="AA3234" s="73" t="s">
        <v>994</v>
      </c>
      <c r="AB3234" s="73">
        <v>4103040</v>
      </c>
      <c r="AH3234" s="54" t="str">
        <f t="shared" si="120"/>
        <v>PRBoa Ventura de São Roque</v>
      </c>
      <c r="AI3234" s="73">
        <v>4103040</v>
      </c>
    </row>
    <row r="3235" spans="26:35" x14ac:dyDescent="0.25">
      <c r="Z3235" s="73" t="s">
        <v>73</v>
      </c>
      <c r="AA3235" s="73" t="s">
        <v>1017</v>
      </c>
      <c r="AB3235" s="73">
        <v>4103057</v>
      </c>
      <c r="AH3235" s="54" t="str">
        <f t="shared" si="120"/>
        <v>PRBoa Vista da Aparecida</v>
      </c>
      <c r="AI3235" s="73">
        <v>4103057</v>
      </c>
    </row>
    <row r="3236" spans="26:35" x14ac:dyDescent="0.25">
      <c r="Z3236" s="73" t="s">
        <v>73</v>
      </c>
      <c r="AA3236" s="73" t="s">
        <v>1039</v>
      </c>
      <c r="AB3236" s="73">
        <v>4103107</v>
      </c>
      <c r="AH3236" s="54" t="str">
        <f t="shared" si="120"/>
        <v>PRBocaiúva do Sul</v>
      </c>
      <c r="AI3236" s="73">
        <v>4103107</v>
      </c>
    </row>
    <row r="3237" spans="26:35" x14ac:dyDescent="0.25">
      <c r="Z3237" s="73" t="s">
        <v>73</v>
      </c>
      <c r="AA3237" s="73" t="s">
        <v>1061</v>
      </c>
      <c r="AB3237" s="73">
        <v>4103156</v>
      </c>
      <c r="AH3237" s="54" t="str">
        <f t="shared" si="120"/>
        <v>PRBom Jesus do Sul</v>
      </c>
      <c r="AI3237" s="73">
        <v>4103156</v>
      </c>
    </row>
    <row r="3238" spans="26:35" x14ac:dyDescent="0.25">
      <c r="Z3238" s="73" t="s">
        <v>73</v>
      </c>
      <c r="AA3238" s="73" t="s">
        <v>836</v>
      </c>
      <c r="AB3238" s="73">
        <v>4103206</v>
      </c>
      <c r="AH3238" s="54" t="str">
        <f t="shared" si="120"/>
        <v>PRBom Sucesso</v>
      </c>
      <c r="AI3238" s="73">
        <v>4103206</v>
      </c>
    </row>
    <row r="3239" spans="26:35" x14ac:dyDescent="0.25">
      <c r="Z3239" s="73" t="s">
        <v>73</v>
      </c>
      <c r="AA3239" s="73" t="s">
        <v>1105</v>
      </c>
      <c r="AB3239" s="73">
        <v>4103222</v>
      </c>
      <c r="AH3239" s="54" t="str">
        <f t="shared" si="120"/>
        <v>PRBom Sucesso do Sul</v>
      </c>
      <c r="AI3239" s="73">
        <v>4103222</v>
      </c>
    </row>
    <row r="3240" spans="26:35" x14ac:dyDescent="0.25">
      <c r="Z3240" s="73" t="s">
        <v>73</v>
      </c>
      <c r="AA3240" s="73" t="s">
        <v>1128</v>
      </c>
      <c r="AB3240" s="73">
        <v>4103305</v>
      </c>
      <c r="AH3240" s="54" t="str">
        <f t="shared" si="120"/>
        <v>PRBorrazópolis</v>
      </c>
      <c r="AI3240" s="73">
        <v>4103305</v>
      </c>
    </row>
    <row r="3241" spans="26:35" x14ac:dyDescent="0.25">
      <c r="Z3241" s="73" t="s">
        <v>73</v>
      </c>
      <c r="AA3241" s="73" t="s">
        <v>1151</v>
      </c>
      <c r="AB3241" s="73">
        <v>4103354</v>
      </c>
      <c r="AH3241" s="54" t="str">
        <f t="shared" si="120"/>
        <v>PRBraganey</v>
      </c>
      <c r="AI3241" s="73">
        <v>4103354</v>
      </c>
    </row>
    <row r="3242" spans="26:35" x14ac:dyDescent="0.25">
      <c r="Z3242" s="73" t="s">
        <v>73</v>
      </c>
      <c r="AA3242" s="73" t="s">
        <v>1174</v>
      </c>
      <c r="AB3242" s="73">
        <v>4103370</v>
      </c>
      <c r="AH3242" s="54" t="str">
        <f t="shared" si="120"/>
        <v>PRBrasilândia do Sul</v>
      </c>
      <c r="AI3242" s="73">
        <v>4103370</v>
      </c>
    </row>
    <row r="3243" spans="26:35" x14ac:dyDescent="0.25">
      <c r="Z3243" s="73" t="s">
        <v>73</v>
      </c>
      <c r="AA3243" s="73" t="s">
        <v>1197</v>
      </c>
      <c r="AB3243" s="73">
        <v>4103404</v>
      </c>
      <c r="AH3243" s="54" t="str">
        <f t="shared" si="120"/>
        <v>PRCafeara</v>
      </c>
      <c r="AI3243" s="73">
        <v>4103404</v>
      </c>
    </row>
    <row r="3244" spans="26:35" x14ac:dyDescent="0.25">
      <c r="Z3244" s="73" t="s">
        <v>73</v>
      </c>
      <c r="AA3244" s="73" t="s">
        <v>1219</v>
      </c>
      <c r="AB3244" s="73">
        <v>4103453</v>
      </c>
      <c r="AH3244" s="54" t="str">
        <f t="shared" si="120"/>
        <v>PRCafelândia</v>
      </c>
      <c r="AI3244" s="73">
        <v>4103453</v>
      </c>
    </row>
    <row r="3245" spans="26:35" x14ac:dyDescent="0.25">
      <c r="Z3245" s="73" t="s">
        <v>73</v>
      </c>
      <c r="AA3245" s="73" t="s">
        <v>1240</v>
      </c>
      <c r="AB3245" s="73">
        <v>4103479</v>
      </c>
      <c r="AH3245" s="54" t="str">
        <f t="shared" si="120"/>
        <v>PRCafezal do Sul</v>
      </c>
      <c r="AI3245" s="73">
        <v>4103479</v>
      </c>
    </row>
    <row r="3246" spans="26:35" x14ac:dyDescent="0.25">
      <c r="Z3246" s="73" t="s">
        <v>73</v>
      </c>
      <c r="AA3246" s="73" t="s">
        <v>1263</v>
      </c>
      <c r="AB3246" s="73">
        <v>4103503</v>
      </c>
      <c r="AH3246" s="54" t="str">
        <f t="shared" si="120"/>
        <v>PRCalifórnia</v>
      </c>
      <c r="AI3246" s="73">
        <v>4103503</v>
      </c>
    </row>
    <row r="3247" spans="26:35" x14ac:dyDescent="0.25">
      <c r="Z3247" s="73" t="s">
        <v>73</v>
      </c>
      <c r="AA3247" s="73" t="s">
        <v>1285</v>
      </c>
      <c r="AB3247" s="73">
        <v>4103602</v>
      </c>
      <c r="AH3247" s="54" t="str">
        <f t="shared" si="120"/>
        <v>PRCambará</v>
      </c>
      <c r="AI3247" s="73">
        <v>4103602</v>
      </c>
    </row>
    <row r="3248" spans="26:35" x14ac:dyDescent="0.25">
      <c r="Z3248" s="73" t="s">
        <v>73</v>
      </c>
      <c r="AA3248" s="73" t="s">
        <v>1307</v>
      </c>
      <c r="AB3248" s="73">
        <v>4103701</v>
      </c>
      <c r="AH3248" s="54" t="str">
        <f t="shared" si="120"/>
        <v>PRCambé</v>
      </c>
      <c r="AI3248" s="73">
        <v>4103701</v>
      </c>
    </row>
    <row r="3249" spans="26:35" x14ac:dyDescent="0.25">
      <c r="Z3249" s="73" t="s">
        <v>73</v>
      </c>
      <c r="AA3249" s="73" t="s">
        <v>1329</v>
      </c>
      <c r="AB3249" s="73">
        <v>4103800</v>
      </c>
      <c r="AH3249" s="54" t="str">
        <f t="shared" si="120"/>
        <v>PRCambira</v>
      </c>
      <c r="AI3249" s="73">
        <v>4103800</v>
      </c>
    </row>
    <row r="3250" spans="26:35" x14ac:dyDescent="0.25">
      <c r="Z3250" s="73" t="s">
        <v>73</v>
      </c>
      <c r="AA3250" s="73" t="s">
        <v>1351</v>
      </c>
      <c r="AB3250" s="73">
        <v>4103909</v>
      </c>
      <c r="AH3250" s="54" t="str">
        <f t="shared" si="120"/>
        <v>PRCampina da Lagoa</v>
      </c>
      <c r="AI3250" s="73">
        <v>4103909</v>
      </c>
    </row>
    <row r="3251" spans="26:35" x14ac:dyDescent="0.25">
      <c r="Z3251" s="73" t="s">
        <v>73</v>
      </c>
      <c r="AA3251" s="73" t="s">
        <v>1372</v>
      </c>
      <c r="AB3251" s="73">
        <v>4103958</v>
      </c>
      <c r="AH3251" s="54" t="str">
        <f t="shared" si="120"/>
        <v>PRCampina do Simão</v>
      </c>
      <c r="AI3251" s="73">
        <v>4103958</v>
      </c>
    </row>
    <row r="3252" spans="26:35" x14ac:dyDescent="0.25">
      <c r="Z3252" s="73" t="s">
        <v>73</v>
      </c>
      <c r="AA3252" s="73" t="s">
        <v>1394</v>
      </c>
      <c r="AB3252" s="73">
        <v>4104006</v>
      </c>
      <c r="AH3252" s="54" t="str">
        <f t="shared" si="120"/>
        <v>PRCampina Grande do Sul</v>
      </c>
      <c r="AI3252" s="73">
        <v>4104006</v>
      </c>
    </row>
    <row r="3253" spans="26:35" x14ac:dyDescent="0.25">
      <c r="Z3253" s="73" t="s">
        <v>73</v>
      </c>
      <c r="AA3253" s="73" t="s">
        <v>1416</v>
      </c>
      <c r="AB3253" s="73">
        <v>4104055</v>
      </c>
      <c r="AH3253" s="54" t="str">
        <f t="shared" si="120"/>
        <v>PRCampo Bonito</v>
      </c>
      <c r="AI3253" s="73">
        <v>4104055</v>
      </c>
    </row>
    <row r="3254" spans="26:35" x14ac:dyDescent="0.25">
      <c r="Z3254" s="73" t="s">
        <v>73</v>
      </c>
      <c r="AA3254" s="73" t="s">
        <v>1437</v>
      </c>
      <c r="AB3254" s="73">
        <v>4104105</v>
      </c>
      <c r="AH3254" s="54" t="str">
        <f t="shared" si="120"/>
        <v>PRCampo do Tenente</v>
      </c>
      <c r="AI3254" s="73">
        <v>4104105</v>
      </c>
    </row>
    <row r="3255" spans="26:35" x14ac:dyDescent="0.25">
      <c r="Z3255" s="73" t="s">
        <v>73</v>
      </c>
      <c r="AA3255" s="73" t="s">
        <v>1459</v>
      </c>
      <c r="AB3255" s="73">
        <v>4104204</v>
      </c>
      <c r="AH3255" s="54" t="str">
        <f t="shared" si="120"/>
        <v>PRCampo Largo</v>
      </c>
      <c r="AI3255" s="73">
        <v>4104204</v>
      </c>
    </row>
    <row r="3256" spans="26:35" x14ac:dyDescent="0.25">
      <c r="Z3256" s="73" t="s">
        <v>73</v>
      </c>
      <c r="AA3256" s="73" t="s">
        <v>1479</v>
      </c>
      <c r="AB3256" s="73">
        <v>4104253</v>
      </c>
      <c r="AH3256" s="54" t="str">
        <f t="shared" si="120"/>
        <v>PRCampo Magro</v>
      </c>
      <c r="AI3256" s="73">
        <v>4104253</v>
      </c>
    </row>
    <row r="3257" spans="26:35" x14ac:dyDescent="0.25">
      <c r="Z3257" s="73" t="s">
        <v>73</v>
      </c>
      <c r="AA3257" s="73" t="s">
        <v>1501</v>
      </c>
      <c r="AB3257" s="73">
        <v>4104303</v>
      </c>
      <c r="AH3257" s="54" t="str">
        <f t="shared" si="120"/>
        <v>PRCampo Mourão</v>
      </c>
      <c r="AI3257" s="73">
        <v>4104303</v>
      </c>
    </row>
    <row r="3258" spans="26:35" x14ac:dyDescent="0.25">
      <c r="Z3258" s="73" t="s">
        <v>73</v>
      </c>
      <c r="AA3258" s="73" t="s">
        <v>1521</v>
      </c>
      <c r="AB3258" s="73">
        <v>4104402</v>
      </c>
      <c r="AH3258" s="54" t="str">
        <f t="shared" si="120"/>
        <v>PRCândido de Abreu</v>
      </c>
      <c r="AI3258" s="73">
        <v>4104402</v>
      </c>
    </row>
    <row r="3259" spans="26:35" x14ac:dyDescent="0.25">
      <c r="Z3259" s="73" t="s">
        <v>73</v>
      </c>
      <c r="AA3259" s="73" t="s">
        <v>1542</v>
      </c>
      <c r="AB3259" s="73">
        <v>4104428</v>
      </c>
      <c r="AH3259" s="54" t="str">
        <f t="shared" si="120"/>
        <v>PRCandói</v>
      </c>
      <c r="AI3259" s="73">
        <v>4104428</v>
      </c>
    </row>
    <row r="3260" spans="26:35" x14ac:dyDescent="0.25">
      <c r="Z3260" s="73" t="s">
        <v>73</v>
      </c>
      <c r="AA3260" s="73" t="s">
        <v>488</v>
      </c>
      <c r="AB3260" s="73">
        <v>4104451</v>
      </c>
      <c r="AH3260" s="54" t="str">
        <f t="shared" si="120"/>
        <v>PRCantagalo</v>
      </c>
      <c r="AI3260" s="73">
        <v>4104451</v>
      </c>
    </row>
    <row r="3261" spans="26:35" x14ac:dyDescent="0.25">
      <c r="Z3261" s="73" t="s">
        <v>73</v>
      </c>
      <c r="AA3261" s="73" t="s">
        <v>879</v>
      </c>
      <c r="AB3261" s="73">
        <v>4104501</v>
      </c>
      <c r="AH3261" s="54" t="str">
        <f t="shared" si="120"/>
        <v>PRCapanema</v>
      </c>
      <c r="AI3261" s="73">
        <v>4104501</v>
      </c>
    </row>
    <row r="3262" spans="26:35" x14ac:dyDescent="0.25">
      <c r="Z3262" s="73" t="s">
        <v>73</v>
      </c>
      <c r="AA3262" s="73" t="s">
        <v>1602</v>
      </c>
      <c r="AB3262" s="73">
        <v>4104600</v>
      </c>
      <c r="AH3262" s="54" t="str">
        <f t="shared" si="120"/>
        <v>PRCapitão Leônidas Marques</v>
      </c>
      <c r="AI3262" s="73">
        <v>4104600</v>
      </c>
    </row>
    <row r="3263" spans="26:35" x14ac:dyDescent="0.25">
      <c r="Z3263" s="73" t="s">
        <v>73</v>
      </c>
      <c r="AA3263" s="73" t="s">
        <v>1622</v>
      </c>
      <c r="AB3263" s="73">
        <v>4104659</v>
      </c>
      <c r="AH3263" s="54" t="str">
        <f t="shared" si="120"/>
        <v>PRCarambeí</v>
      </c>
      <c r="AI3263" s="73">
        <v>4104659</v>
      </c>
    </row>
    <row r="3264" spans="26:35" x14ac:dyDescent="0.25">
      <c r="Z3264" s="73" t="s">
        <v>73</v>
      </c>
      <c r="AA3264" s="73" t="s">
        <v>1643</v>
      </c>
      <c r="AB3264" s="73">
        <v>4104709</v>
      </c>
      <c r="AH3264" s="54" t="str">
        <f t="shared" si="120"/>
        <v>PRCarlópolis</v>
      </c>
      <c r="AI3264" s="73">
        <v>4104709</v>
      </c>
    </row>
    <row r="3265" spans="26:35" x14ac:dyDescent="0.25">
      <c r="Z3265" s="73" t="s">
        <v>73</v>
      </c>
      <c r="AA3265" s="73" t="s">
        <v>1030</v>
      </c>
      <c r="AB3265" s="73">
        <v>4104808</v>
      </c>
      <c r="AH3265" s="54" t="str">
        <f t="shared" si="120"/>
        <v>PRCascavel</v>
      </c>
      <c r="AI3265" s="73">
        <v>4104808</v>
      </c>
    </row>
    <row r="3266" spans="26:35" x14ac:dyDescent="0.25">
      <c r="Z3266" s="73" t="s">
        <v>73</v>
      </c>
      <c r="AA3266" s="73" t="s">
        <v>1684</v>
      </c>
      <c r="AB3266" s="73">
        <v>4104907</v>
      </c>
      <c r="AH3266" s="54" t="str">
        <f t="shared" si="120"/>
        <v>PRCastro</v>
      </c>
      <c r="AI3266" s="73">
        <v>4104907</v>
      </c>
    </row>
    <row r="3267" spans="26:35" x14ac:dyDescent="0.25">
      <c r="Z3267" s="73" t="s">
        <v>73</v>
      </c>
      <c r="AA3267" s="73" t="s">
        <v>1548</v>
      </c>
      <c r="AB3267" s="73">
        <v>4105003</v>
      </c>
      <c r="AH3267" s="54" t="str">
        <f t="shared" ref="AH3267:AH3330" si="121">CONCATENATE(Z3267,AA3267)</f>
        <v>PRCatanduvas</v>
      </c>
      <c r="AI3267" s="73">
        <v>4105003</v>
      </c>
    </row>
    <row r="3268" spans="26:35" x14ac:dyDescent="0.25">
      <c r="Z3268" s="73" t="s">
        <v>73</v>
      </c>
      <c r="AA3268" s="73" t="s">
        <v>1725</v>
      </c>
      <c r="AB3268" s="73">
        <v>4105102</v>
      </c>
      <c r="AH3268" s="54" t="str">
        <f t="shared" si="121"/>
        <v>PRCentenário do Sul</v>
      </c>
      <c r="AI3268" s="73">
        <v>4105102</v>
      </c>
    </row>
    <row r="3269" spans="26:35" x14ac:dyDescent="0.25">
      <c r="Z3269" s="73" t="s">
        <v>73</v>
      </c>
      <c r="AA3269" s="73" t="s">
        <v>1746</v>
      </c>
      <c r="AB3269" s="73">
        <v>4105201</v>
      </c>
      <c r="AH3269" s="54" t="str">
        <f t="shared" si="121"/>
        <v>PRCerro Azul</v>
      </c>
      <c r="AI3269" s="73">
        <v>4105201</v>
      </c>
    </row>
    <row r="3270" spans="26:35" x14ac:dyDescent="0.25">
      <c r="Z3270" s="73" t="s">
        <v>73</v>
      </c>
      <c r="AA3270" s="73" t="s">
        <v>1766</v>
      </c>
      <c r="AB3270" s="73">
        <v>4105300</v>
      </c>
      <c r="AH3270" s="54" t="str">
        <f t="shared" si="121"/>
        <v>PRCéu Azul</v>
      </c>
      <c r="AI3270" s="73">
        <v>4105300</v>
      </c>
    </row>
    <row r="3271" spans="26:35" x14ac:dyDescent="0.25">
      <c r="Z3271" s="73" t="s">
        <v>73</v>
      </c>
      <c r="AA3271" s="73" t="s">
        <v>1786</v>
      </c>
      <c r="AB3271" s="73">
        <v>4105409</v>
      </c>
      <c r="AH3271" s="54" t="str">
        <f t="shared" si="121"/>
        <v>PRChopinzinho</v>
      </c>
      <c r="AI3271" s="73">
        <v>4105409</v>
      </c>
    </row>
    <row r="3272" spans="26:35" x14ac:dyDescent="0.25">
      <c r="Z3272" s="73" t="s">
        <v>73</v>
      </c>
      <c r="AA3272" s="73" t="s">
        <v>1806</v>
      </c>
      <c r="AB3272" s="73">
        <v>4105508</v>
      </c>
      <c r="AH3272" s="54" t="str">
        <f t="shared" si="121"/>
        <v>PRCianorte</v>
      </c>
      <c r="AI3272" s="73">
        <v>4105508</v>
      </c>
    </row>
    <row r="3273" spans="26:35" x14ac:dyDescent="0.25">
      <c r="Z3273" s="73" t="s">
        <v>73</v>
      </c>
      <c r="AA3273" s="73" t="s">
        <v>1824</v>
      </c>
      <c r="AB3273" s="73">
        <v>4105607</v>
      </c>
      <c r="AH3273" s="54" t="str">
        <f t="shared" si="121"/>
        <v>PRCidade Gaúcha</v>
      </c>
      <c r="AI3273" s="73">
        <v>4105607</v>
      </c>
    </row>
    <row r="3274" spans="26:35" x14ac:dyDescent="0.25">
      <c r="Z3274" s="73" t="s">
        <v>73</v>
      </c>
      <c r="AA3274" s="73" t="s">
        <v>1843</v>
      </c>
      <c r="AB3274" s="73">
        <v>4105706</v>
      </c>
      <c r="AH3274" s="54" t="str">
        <f t="shared" si="121"/>
        <v>PRClevelândia</v>
      </c>
      <c r="AI3274" s="73">
        <v>4105706</v>
      </c>
    </row>
    <row r="3275" spans="26:35" x14ac:dyDescent="0.25">
      <c r="Z3275" s="73" t="s">
        <v>73</v>
      </c>
      <c r="AA3275" s="73" t="s">
        <v>1860</v>
      </c>
      <c r="AB3275" s="73">
        <v>4105805</v>
      </c>
      <c r="AH3275" s="54" t="str">
        <f t="shared" si="121"/>
        <v>PRColombo</v>
      </c>
      <c r="AI3275" s="73">
        <v>4105805</v>
      </c>
    </row>
    <row r="3276" spans="26:35" x14ac:dyDescent="0.25">
      <c r="Z3276" s="73" t="s">
        <v>73</v>
      </c>
      <c r="AA3276" s="73" t="s">
        <v>1878</v>
      </c>
      <c r="AB3276" s="73">
        <v>4105904</v>
      </c>
      <c r="AH3276" s="54" t="str">
        <f t="shared" si="121"/>
        <v>PRColorado</v>
      </c>
      <c r="AI3276" s="73">
        <v>4105904</v>
      </c>
    </row>
    <row r="3277" spans="26:35" x14ac:dyDescent="0.25">
      <c r="Z3277" s="73" t="s">
        <v>73</v>
      </c>
      <c r="AA3277" s="73" t="s">
        <v>1894</v>
      </c>
      <c r="AB3277" s="73">
        <v>4106001</v>
      </c>
      <c r="AH3277" s="54" t="str">
        <f t="shared" si="121"/>
        <v>PRCongonhinhas</v>
      </c>
      <c r="AI3277" s="73">
        <v>4106001</v>
      </c>
    </row>
    <row r="3278" spans="26:35" x14ac:dyDescent="0.25">
      <c r="Z3278" s="73" t="s">
        <v>73</v>
      </c>
      <c r="AA3278" s="73" t="s">
        <v>1911</v>
      </c>
      <c r="AB3278" s="73">
        <v>4106100</v>
      </c>
      <c r="AH3278" s="54" t="str">
        <f t="shared" si="121"/>
        <v>PRConselheiro Mairinck</v>
      </c>
      <c r="AI3278" s="73">
        <v>4106100</v>
      </c>
    </row>
    <row r="3279" spans="26:35" x14ac:dyDescent="0.25">
      <c r="Z3279" s="73" t="s">
        <v>73</v>
      </c>
      <c r="AA3279" s="73" t="s">
        <v>1929</v>
      </c>
      <c r="AB3279" s="73">
        <v>4106209</v>
      </c>
      <c r="AH3279" s="54" t="str">
        <f t="shared" si="121"/>
        <v>PRContenda</v>
      </c>
      <c r="AI3279" s="73">
        <v>4106209</v>
      </c>
    </row>
    <row r="3280" spans="26:35" x14ac:dyDescent="0.25">
      <c r="Z3280" s="73" t="s">
        <v>73</v>
      </c>
      <c r="AA3280" s="73" t="s">
        <v>1945</v>
      </c>
      <c r="AB3280" s="73">
        <v>4106308</v>
      </c>
      <c r="AH3280" s="54" t="str">
        <f t="shared" si="121"/>
        <v>PRCorbélia</v>
      </c>
      <c r="AI3280" s="73">
        <v>4106308</v>
      </c>
    </row>
    <row r="3281" spans="26:35" x14ac:dyDescent="0.25">
      <c r="Z3281" s="73" t="s">
        <v>73</v>
      </c>
      <c r="AA3281" s="73" t="s">
        <v>1961</v>
      </c>
      <c r="AB3281" s="73">
        <v>4106407</v>
      </c>
      <c r="AH3281" s="54" t="str">
        <f t="shared" si="121"/>
        <v>PRCornélio Procópio</v>
      </c>
      <c r="AI3281" s="73">
        <v>4106407</v>
      </c>
    </row>
    <row r="3282" spans="26:35" x14ac:dyDescent="0.25">
      <c r="Z3282" s="73" t="s">
        <v>73</v>
      </c>
      <c r="AA3282" s="73" t="s">
        <v>1979</v>
      </c>
      <c r="AB3282" s="73">
        <v>4106456</v>
      </c>
      <c r="AH3282" s="54" t="str">
        <f t="shared" si="121"/>
        <v>PRCoronel Domingos Soares</v>
      </c>
      <c r="AI3282" s="73">
        <v>4106456</v>
      </c>
    </row>
    <row r="3283" spans="26:35" x14ac:dyDescent="0.25">
      <c r="Z3283" s="73" t="s">
        <v>73</v>
      </c>
      <c r="AA3283" s="73" t="s">
        <v>1996</v>
      </c>
      <c r="AB3283" s="73">
        <v>4106506</v>
      </c>
      <c r="AH3283" s="54" t="str">
        <f t="shared" si="121"/>
        <v>PRCoronel Vivida</v>
      </c>
      <c r="AI3283" s="73">
        <v>4106506</v>
      </c>
    </row>
    <row r="3284" spans="26:35" x14ac:dyDescent="0.25">
      <c r="Z3284" s="73" t="s">
        <v>73</v>
      </c>
      <c r="AA3284" s="73" t="s">
        <v>2014</v>
      </c>
      <c r="AB3284" s="73">
        <v>4106555</v>
      </c>
      <c r="AH3284" s="54" t="str">
        <f t="shared" si="121"/>
        <v>PRCorumbataí do Sul</v>
      </c>
      <c r="AI3284" s="73">
        <v>4106555</v>
      </c>
    </row>
    <row r="3285" spans="26:35" x14ac:dyDescent="0.25">
      <c r="Z3285" s="73" t="s">
        <v>73</v>
      </c>
      <c r="AA3285" s="73" t="s">
        <v>2032</v>
      </c>
      <c r="AB3285" s="73">
        <v>4106803</v>
      </c>
      <c r="AH3285" s="54" t="str">
        <f t="shared" si="121"/>
        <v>PRCruz Machado</v>
      </c>
      <c r="AI3285" s="73">
        <v>4106803</v>
      </c>
    </row>
    <row r="3286" spans="26:35" x14ac:dyDescent="0.25">
      <c r="Z3286" s="73" t="s">
        <v>73</v>
      </c>
      <c r="AA3286" s="73" t="s">
        <v>2050</v>
      </c>
      <c r="AB3286" s="73">
        <v>4106571</v>
      </c>
      <c r="AH3286" s="54" t="str">
        <f t="shared" si="121"/>
        <v>PRCruzeiro do Iguaçu</v>
      </c>
      <c r="AI3286" s="73">
        <v>4106571</v>
      </c>
    </row>
    <row r="3287" spans="26:35" x14ac:dyDescent="0.25">
      <c r="Z3287" s="73" t="s">
        <v>73</v>
      </c>
      <c r="AA3287" s="73" t="s">
        <v>2068</v>
      </c>
      <c r="AB3287" s="73">
        <v>4106605</v>
      </c>
      <c r="AH3287" s="54" t="str">
        <f t="shared" si="121"/>
        <v>PRCruzeiro do Oeste</v>
      </c>
      <c r="AI3287" s="73">
        <v>4106605</v>
      </c>
    </row>
    <row r="3288" spans="26:35" x14ac:dyDescent="0.25">
      <c r="Z3288" s="73" t="s">
        <v>73</v>
      </c>
      <c r="AA3288" s="73" t="s">
        <v>220</v>
      </c>
      <c r="AB3288" s="73">
        <v>4106704</v>
      </c>
      <c r="AH3288" s="54" t="str">
        <f t="shared" si="121"/>
        <v>PRCruzeiro do Sul</v>
      </c>
      <c r="AI3288" s="73">
        <v>4106704</v>
      </c>
    </row>
    <row r="3289" spans="26:35" x14ac:dyDescent="0.25">
      <c r="Z3289" s="73" t="s">
        <v>73</v>
      </c>
      <c r="AA3289" s="73" t="s">
        <v>2100</v>
      </c>
      <c r="AB3289" s="73">
        <v>4106852</v>
      </c>
      <c r="AH3289" s="54" t="str">
        <f t="shared" si="121"/>
        <v>PRCruzmaltina</v>
      </c>
      <c r="AI3289" s="73">
        <v>4106852</v>
      </c>
    </row>
    <row r="3290" spans="26:35" x14ac:dyDescent="0.25">
      <c r="Z3290" s="73" t="s">
        <v>73</v>
      </c>
      <c r="AA3290" s="73" t="s">
        <v>2117</v>
      </c>
      <c r="AB3290" s="73">
        <v>4106902</v>
      </c>
      <c r="AH3290" s="54" t="str">
        <f t="shared" si="121"/>
        <v>PRCuritiba</v>
      </c>
      <c r="AI3290" s="73">
        <v>4106902</v>
      </c>
    </row>
    <row r="3291" spans="26:35" x14ac:dyDescent="0.25">
      <c r="Z3291" s="73" t="s">
        <v>73</v>
      </c>
      <c r="AA3291" s="73" t="s">
        <v>2132</v>
      </c>
      <c r="AB3291" s="73">
        <v>4107009</v>
      </c>
      <c r="AH3291" s="54" t="str">
        <f t="shared" si="121"/>
        <v>PRCuriúva</v>
      </c>
      <c r="AI3291" s="73">
        <v>4107009</v>
      </c>
    </row>
    <row r="3292" spans="26:35" x14ac:dyDescent="0.25">
      <c r="Z3292" s="73" t="s">
        <v>73</v>
      </c>
      <c r="AA3292" s="73" t="s">
        <v>2149</v>
      </c>
      <c r="AB3292" s="73">
        <v>4107108</v>
      </c>
      <c r="AH3292" s="54" t="str">
        <f t="shared" si="121"/>
        <v>PRDiamante do Norte</v>
      </c>
      <c r="AI3292" s="73">
        <v>4107108</v>
      </c>
    </row>
    <row r="3293" spans="26:35" x14ac:dyDescent="0.25">
      <c r="Z3293" s="73" t="s">
        <v>73</v>
      </c>
      <c r="AA3293" s="73" t="s">
        <v>2165</v>
      </c>
      <c r="AB3293" s="73">
        <v>4107124</v>
      </c>
      <c r="AH3293" s="54" t="str">
        <f t="shared" si="121"/>
        <v>PRDiamante do Sul</v>
      </c>
      <c r="AI3293" s="73">
        <v>4107124</v>
      </c>
    </row>
    <row r="3294" spans="26:35" x14ac:dyDescent="0.25">
      <c r="Z3294" s="73" t="s">
        <v>73</v>
      </c>
      <c r="AA3294" s="73" t="s">
        <v>2182</v>
      </c>
      <c r="AB3294" s="73">
        <v>4107157</v>
      </c>
      <c r="AH3294" s="54" t="str">
        <f t="shared" si="121"/>
        <v>PRDiamante D'Oeste</v>
      </c>
      <c r="AI3294" s="73">
        <v>4107157</v>
      </c>
    </row>
    <row r="3295" spans="26:35" x14ac:dyDescent="0.25">
      <c r="Z3295" s="73" t="s">
        <v>73</v>
      </c>
      <c r="AA3295" s="73" t="s">
        <v>2199</v>
      </c>
      <c r="AB3295" s="73">
        <v>4107207</v>
      </c>
      <c r="AH3295" s="54" t="str">
        <f t="shared" si="121"/>
        <v>PRDois Vizinhos</v>
      </c>
      <c r="AI3295" s="73">
        <v>4107207</v>
      </c>
    </row>
    <row r="3296" spans="26:35" x14ac:dyDescent="0.25">
      <c r="Z3296" s="73" t="s">
        <v>73</v>
      </c>
      <c r="AA3296" s="73" t="s">
        <v>813</v>
      </c>
      <c r="AB3296" s="73">
        <v>4107256</v>
      </c>
      <c r="AH3296" s="54" t="str">
        <f t="shared" si="121"/>
        <v>PRDouradina</v>
      </c>
      <c r="AI3296" s="73">
        <v>4107256</v>
      </c>
    </row>
    <row r="3297" spans="26:35" x14ac:dyDescent="0.25">
      <c r="Z3297" s="73" t="s">
        <v>73</v>
      </c>
      <c r="AA3297" s="73" t="s">
        <v>2230</v>
      </c>
      <c r="AB3297" s="73">
        <v>4107306</v>
      </c>
      <c r="AH3297" s="54" t="str">
        <f t="shared" si="121"/>
        <v>PRDoutor Camargo</v>
      </c>
      <c r="AI3297" s="73">
        <v>4107306</v>
      </c>
    </row>
    <row r="3298" spans="26:35" x14ac:dyDescent="0.25">
      <c r="Z3298" s="73" t="s">
        <v>73</v>
      </c>
      <c r="AA3298" s="73" t="s">
        <v>2246</v>
      </c>
      <c r="AB3298" s="73">
        <v>4128633</v>
      </c>
      <c r="AH3298" s="54" t="str">
        <f t="shared" si="121"/>
        <v>PRDoutor Ulysses</v>
      </c>
      <c r="AI3298" s="73">
        <v>4128633</v>
      </c>
    </row>
    <row r="3299" spans="26:35" x14ac:dyDescent="0.25">
      <c r="Z3299" s="73" t="s">
        <v>73</v>
      </c>
      <c r="AA3299" s="73" t="s">
        <v>2260</v>
      </c>
      <c r="AB3299" s="73">
        <v>4107405</v>
      </c>
      <c r="AH3299" s="54" t="str">
        <f t="shared" si="121"/>
        <v>PREnéas Marques</v>
      </c>
      <c r="AI3299" s="73">
        <v>4107405</v>
      </c>
    </row>
    <row r="3300" spans="26:35" x14ac:dyDescent="0.25">
      <c r="Z3300" s="73" t="s">
        <v>73</v>
      </c>
      <c r="AA3300" s="73" t="s">
        <v>2275</v>
      </c>
      <c r="AB3300" s="73">
        <v>4107504</v>
      </c>
      <c r="AH3300" s="54" t="str">
        <f t="shared" si="121"/>
        <v>PREngenheiro Beltrão</v>
      </c>
      <c r="AI3300" s="73">
        <v>4107504</v>
      </c>
    </row>
    <row r="3301" spans="26:35" x14ac:dyDescent="0.25">
      <c r="Z3301" s="73" t="s">
        <v>73</v>
      </c>
      <c r="AA3301" s="73" t="s">
        <v>2291</v>
      </c>
      <c r="AB3301" s="73">
        <v>4107538</v>
      </c>
      <c r="AH3301" s="54" t="str">
        <f t="shared" si="121"/>
        <v>PREntre Rios do Oeste</v>
      </c>
      <c r="AI3301" s="73">
        <v>4107538</v>
      </c>
    </row>
    <row r="3302" spans="26:35" x14ac:dyDescent="0.25">
      <c r="Z3302" s="73" t="s">
        <v>73</v>
      </c>
      <c r="AA3302" s="73" t="s">
        <v>2307</v>
      </c>
      <c r="AB3302" s="73">
        <v>4107520</v>
      </c>
      <c r="AH3302" s="54" t="str">
        <f t="shared" si="121"/>
        <v>PREsperança Nova</v>
      </c>
      <c r="AI3302" s="73">
        <v>4107520</v>
      </c>
    </row>
    <row r="3303" spans="26:35" x14ac:dyDescent="0.25">
      <c r="Z3303" s="73" t="s">
        <v>73</v>
      </c>
      <c r="AA3303" s="73" t="s">
        <v>2320</v>
      </c>
      <c r="AB3303" s="73">
        <v>4107546</v>
      </c>
      <c r="AH3303" s="54" t="str">
        <f t="shared" si="121"/>
        <v>PREspigão Alto do Iguaçu</v>
      </c>
      <c r="AI3303" s="73">
        <v>4107546</v>
      </c>
    </row>
    <row r="3304" spans="26:35" x14ac:dyDescent="0.25">
      <c r="Z3304" s="73" t="s">
        <v>73</v>
      </c>
      <c r="AA3304" s="73" t="s">
        <v>2336</v>
      </c>
      <c r="AB3304" s="73">
        <v>4107553</v>
      </c>
      <c r="AH3304" s="54" t="str">
        <f t="shared" si="121"/>
        <v>PRFarol</v>
      </c>
      <c r="AI3304" s="73">
        <v>4107553</v>
      </c>
    </row>
    <row r="3305" spans="26:35" x14ac:dyDescent="0.25">
      <c r="Z3305" s="73" t="s">
        <v>73</v>
      </c>
      <c r="AA3305" s="73" t="s">
        <v>2352</v>
      </c>
      <c r="AB3305" s="73">
        <v>4107603</v>
      </c>
      <c r="AH3305" s="54" t="str">
        <f t="shared" si="121"/>
        <v>PRFaxinal</v>
      </c>
      <c r="AI3305" s="73">
        <v>4107603</v>
      </c>
    </row>
    <row r="3306" spans="26:35" x14ac:dyDescent="0.25">
      <c r="Z3306" s="73" t="s">
        <v>73</v>
      </c>
      <c r="AA3306" s="73" t="s">
        <v>2368</v>
      </c>
      <c r="AB3306" s="73">
        <v>4107652</v>
      </c>
      <c r="AH3306" s="54" t="str">
        <f t="shared" si="121"/>
        <v>PRFazenda Rio Grande</v>
      </c>
      <c r="AI3306" s="73">
        <v>4107652</v>
      </c>
    </row>
    <row r="3307" spans="26:35" x14ac:dyDescent="0.25">
      <c r="Z3307" s="73" t="s">
        <v>73</v>
      </c>
      <c r="AA3307" s="73" t="s">
        <v>2382</v>
      </c>
      <c r="AB3307" s="73">
        <v>4107702</v>
      </c>
      <c r="AH3307" s="54" t="str">
        <f t="shared" si="121"/>
        <v>PRFênix</v>
      </c>
      <c r="AI3307" s="73">
        <v>4107702</v>
      </c>
    </row>
    <row r="3308" spans="26:35" x14ac:dyDescent="0.25">
      <c r="Z3308" s="73" t="s">
        <v>73</v>
      </c>
      <c r="AA3308" s="73" t="s">
        <v>2397</v>
      </c>
      <c r="AB3308" s="73">
        <v>4107736</v>
      </c>
      <c r="AH3308" s="54" t="str">
        <f t="shared" si="121"/>
        <v>PRFernandes Pinheiro</v>
      </c>
      <c r="AI3308" s="73">
        <v>4107736</v>
      </c>
    </row>
    <row r="3309" spans="26:35" x14ac:dyDescent="0.25">
      <c r="Z3309" s="73" t="s">
        <v>73</v>
      </c>
      <c r="AA3309" s="73" t="s">
        <v>2413</v>
      </c>
      <c r="AB3309" s="73">
        <v>4107751</v>
      </c>
      <c r="AH3309" s="54" t="str">
        <f t="shared" si="121"/>
        <v>PRFigueira</v>
      </c>
      <c r="AI3309" s="73">
        <v>4107751</v>
      </c>
    </row>
    <row r="3310" spans="26:35" x14ac:dyDescent="0.25">
      <c r="Z3310" s="73" t="s">
        <v>73</v>
      </c>
      <c r="AA3310" s="73" t="s">
        <v>2429</v>
      </c>
      <c r="AB3310" s="73">
        <v>4107850</v>
      </c>
      <c r="AH3310" s="54" t="str">
        <f t="shared" si="121"/>
        <v>PRFlor da Serra do Sul</v>
      </c>
      <c r="AI3310" s="73">
        <v>4107850</v>
      </c>
    </row>
    <row r="3311" spans="26:35" x14ac:dyDescent="0.25">
      <c r="Z3311" s="73" t="s">
        <v>73</v>
      </c>
      <c r="AA3311" s="73" t="s">
        <v>2445</v>
      </c>
      <c r="AB3311" s="73">
        <v>4107801</v>
      </c>
      <c r="AH3311" s="54" t="str">
        <f t="shared" si="121"/>
        <v>PRFloraí</v>
      </c>
      <c r="AI3311" s="73">
        <v>4107801</v>
      </c>
    </row>
    <row r="3312" spans="26:35" x14ac:dyDescent="0.25">
      <c r="Z3312" s="73" t="s">
        <v>73</v>
      </c>
      <c r="AA3312" s="73" t="s">
        <v>1543</v>
      </c>
      <c r="AB3312" s="73">
        <v>4107900</v>
      </c>
      <c r="AH3312" s="54" t="str">
        <f t="shared" si="121"/>
        <v>PRFloresta</v>
      </c>
      <c r="AI3312" s="73">
        <v>4107900</v>
      </c>
    </row>
    <row r="3313" spans="26:35" x14ac:dyDescent="0.25">
      <c r="Z3313" s="73" t="s">
        <v>73</v>
      </c>
      <c r="AA3313" s="73" t="s">
        <v>2474</v>
      </c>
      <c r="AB3313" s="73">
        <v>4108007</v>
      </c>
      <c r="AH3313" s="54" t="str">
        <f t="shared" si="121"/>
        <v>PRFlorestópolis</v>
      </c>
      <c r="AI3313" s="73">
        <v>4108007</v>
      </c>
    </row>
    <row r="3314" spans="26:35" x14ac:dyDescent="0.25">
      <c r="Z3314" s="73" t="s">
        <v>73</v>
      </c>
      <c r="AA3314" s="73" t="s">
        <v>2490</v>
      </c>
      <c r="AB3314" s="73">
        <v>4108106</v>
      </c>
      <c r="AH3314" s="54" t="str">
        <f t="shared" si="121"/>
        <v>PRFlórida</v>
      </c>
      <c r="AI3314" s="73">
        <v>4108106</v>
      </c>
    </row>
    <row r="3315" spans="26:35" x14ac:dyDescent="0.25">
      <c r="Z3315" s="73" t="s">
        <v>73</v>
      </c>
      <c r="AA3315" s="73" t="s">
        <v>2505</v>
      </c>
      <c r="AB3315" s="73">
        <v>4108205</v>
      </c>
      <c r="AH3315" s="54" t="str">
        <f t="shared" si="121"/>
        <v>PRFormosa do Oeste</v>
      </c>
      <c r="AI3315" s="73">
        <v>4108205</v>
      </c>
    </row>
    <row r="3316" spans="26:35" x14ac:dyDescent="0.25">
      <c r="Z3316" s="73" t="s">
        <v>73</v>
      </c>
      <c r="AA3316" s="73" t="s">
        <v>2520</v>
      </c>
      <c r="AB3316" s="73">
        <v>4108304</v>
      </c>
      <c r="AH3316" s="54" t="str">
        <f t="shared" si="121"/>
        <v>PRFoz do Iguaçu</v>
      </c>
      <c r="AI3316" s="73">
        <v>4108304</v>
      </c>
    </row>
    <row r="3317" spans="26:35" x14ac:dyDescent="0.25">
      <c r="Z3317" s="73" t="s">
        <v>73</v>
      </c>
      <c r="AA3317" s="73" t="s">
        <v>2535</v>
      </c>
      <c r="AB3317" s="73">
        <v>4108452</v>
      </c>
      <c r="AH3317" s="54" t="str">
        <f t="shared" si="121"/>
        <v>PRFoz do Jordão</v>
      </c>
      <c r="AI3317" s="73">
        <v>4108452</v>
      </c>
    </row>
    <row r="3318" spans="26:35" x14ac:dyDescent="0.25">
      <c r="Z3318" s="73" t="s">
        <v>73</v>
      </c>
      <c r="AA3318" s="73" t="s">
        <v>2551</v>
      </c>
      <c r="AB3318" s="73">
        <v>4108320</v>
      </c>
      <c r="AH3318" s="54" t="str">
        <f t="shared" si="121"/>
        <v>PRFrancisco Alves</v>
      </c>
      <c r="AI3318" s="73">
        <v>4108320</v>
      </c>
    </row>
    <row r="3319" spans="26:35" x14ac:dyDescent="0.25">
      <c r="Z3319" s="73" t="s">
        <v>73</v>
      </c>
      <c r="AA3319" s="73" t="s">
        <v>2565</v>
      </c>
      <c r="AB3319" s="73">
        <v>4108403</v>
      </c>
      <c r="AH3319" s="54" t="str">
        <f t="shared" si="121"/>
        <v>PRFrancisco Beltrão</v>
      </c>
      <c r="AI3319" s="73">
        <v>4108403</v>
      </c>
    </row>
    <row r="3320" spans="26:35" x14ac:dyDescent="0.25">
      <c r="Z3320" s="73" t="s">
        <v>73</v>
      </c>
      <c r="AA3320" s="73" t="s">
        <v>1146</v>
      </c>
      <c r="AB3320" s="73">
        <v>4108502</v>
      </c>
      <c r="AH3320" s="54" t="str">
        <f t="shared" si="121"/>
        <v>PRGeneral Carneiro</v>
      </c>
      <c r="AI3320" s="73">
        <v>4108502</v>
      </c>
    </row>
    <row r="3321" spans="26:35" x14ac:dyDescent="0.25">
      <c r="Z3321" s="73" t="s">
        <v>73</v>
      </c>
      <c r="AA3321" s="73" t="s">
        <v>2596</v>
      </c>
      <c r="AB3321" s="73">
        <v>4108551</v>
      </c>
      <c r="AH3321" s="54" t="str">
        <f t="shared" si="121"/>
        <v>PRGodoy Moreira</v>
      </c>
      <c r="AI3321" s="73">
        <v>4108551</v>
      </c>
    </row>
    <row r="3322" spans="26:35" x14ac:dyDescent="0.25">
      <c r="Z3322" s="73" t="s">
        <v>73</v>
      </c>
      <c r="AA3322" s="73" t="s">
        <v>2612</v>
      </c>
      <c r="AB3322" s="73">
        <v>4108601</v>
      </c>
      <c r="AH3322" s="54" t="str">
        <f t="shared" si="121"/>
        <v>PRGoioerê</v>
      </c>
      <c r="AI3322" s="73">
        <v>4108601</v>
      </c>
    </row>
    <row r="3323" spans="26:35" x14ac:dyDescent="0.25">
      <c r="Z3323" s="73" t="s">
        <v>73</v>
      </c>
      <c r="AA3323" s="73" t="s">
        <v>2624</v>
      </c>
      <c r="AB3323" s="73">
        <v>4108650</v>
      </c>
      <c r="AH3323" s="54" t="str">
        <f t="shared" si="121"/>
        <v>PRGoioxim</v>
      </c>
      <c r="AI3323" s="73">
        <v>4108650</v>
      </c>
    </row>
    <row r="3324" spans="26:35" x14ac:dyDescent="0.25">
      <c r="Z3324" s="73" t="s">
        <v>73</v>
      </c>
      <c r="AA3324" s="73" t="s">
        <v>2639</v>
      </c>
      <c r="AB3324" s="73">
        <v>4108700</v>
      </c>
      <c r="AH3324" s="54" t="str">
        <f t="shared" si="121"/>
        <v>PRGrandes Rios</v>
      </c>
      <c r="AI3324" s="73">
        <v>4108700</v>
      </c>
    </row>
    <row r="3325" spans="26:35" x14ac:dyDescent="0.25">
      <c r="Z3325" s="73" t="s">
        <v>73</v>
      </c>
      <c r="AA3325" s="73" t="s">
        <v>2653</v>
      </c>
      <c r="AB3325" s="73">
        <v>4108809</v>
      </c>
      <c r="AH3325" s="54" t="str">
        <f t="shared" si="121"/>
        <v>PRGuaíra</v>
      </c>
      <c r="AI3325" s="73">
        <v>4108809</v>
      </c>
    </row>
    <row r="3326" spans="26:35" x14ac:dyDescent="0.25">
      <c r="Z3326" s="73" t="s">
        <v>73</v>
      </c>
      <c r="AA3326" s="73" t="s">
        <v>2666</v>
      </c>
      <c r="AB3326" s="73">
        <v>4108908</v>
      </c>
      <c r="AH3326" s="54" t="str">
        <f t="shared" si="121"/>
        <v>PRGuairaçá</v>
      </c>
      <c r="AI3326" s="73">
        <v>4108908</v>
      </c>
    </row>
    <row r="3327" spans="26:35" x14ac:dyDescent="0.25">
      <c r="Z3327" s="73" t="s">
        <v>73</v>
      </c>
      <c r="AA3327" s="73" t="s">
        <v>2680</v>
      </c>
      <c r="AB3327" s="73">
        <v>4108957</v>
      </c>
      <c r="AH3327" s="54" t="str">
        <f t="shared" si="121"/>
        <v>PRGuamiranga</v>
      </c>
      <c r="AI3327" s="73">
        <v>4108957</v>
      </c>
    </row>
    <row r="3328" spans="26:35" x14ac:dyDescent="0.25">
      <c r="Z3328" s="73" t="s">
        <v>73</v>
      </c>
      <c r="AA3328" s="73" t="s">
        <v>2696</v>
      </c>
      <c r="AB3328" s="73">
        <v>4109005</v>
      </c>
      <c r="AH3328" s="54" t="str">
        <f t="shared" si="121"/>
        <v>PRGuapirama</v>
      </c>
      <c r="AI3328" s="73">
        <v>4109005</v>
      </c>
    </row>
    <row r="3329" spans="26:35" x14ac:dyDescent="0.25">
      <c r="Z3329" s="73" t="s">
        <v>73</v>
      </c>
      <c r="AA3329" s="73" t="s">
        <v>2711</v>
      </c>
      <c r="AB3329" s="73">
        <v>4109104</v>
      </c>
      <c r="AH3329" s="54" t="str">
        <f t="shared" si="121"/>
        <v>PRGuaporema</v>
      </c>
      <c r="AI3329" s="73">
        <v>4109104</v>
      </c>
    </row>
    <row r="3330" spans="26:35" x14ac:dyDescent="0.25">
      <c r="Z3330" s="73" t="s">
        <v>73</v>
      </c>
      <c r="AA3330" s="73" t="s">
        <v>2727</v>
      </c>
      <c r="AB3330" s="73">
        <v>4109203</v>
      </c>
      <c r="AH3330" s="54" t="str">
        <f t="shared" si="121"/>
        <v>PRGuaraci</v>
      </c>
      <c r="AI3330" s="73">
        <v>4109203</v>
      </c>
    </row>
    <row r="3331" spans="26:35" x14ac:dyDescent="0.25">
      <c r="Z3331" s="73" t="s">
        <v>73</v>
      </c>
      <c r="AA3331" s="73" t="s">
        <v>2742</v>
      </c>
      <c r="AB3331" s="73">
        <v>4109302</v>
      </c>
      <c r="AH3331" s="54" t="str">
        <f t="shared" ref="AH3331:AH3394" si="122">CONCATENATE(Z3331,AA3331)</f>
        <v>PRGuaraniaçu</v>
      </c>
      <c r="AI3331" s="73">
        <v>4109302</v>
      </c>
    </row>
    <row r="3332" spans="26:35" x14ac:dyDescent="0.25">
      <c r="Z3332" s="73" t="s">
        <v>73</v>
      </c>
      <c r="AA3332" s="73" t="s">
        <v>2757</v>
      </c>
      <c r="AB3332" s="73">
        <v>4109401</v>
      </c>
      <c r="AH3332" s="54" t="str">
        <f t="shared" si="122"/>
        <v>PRGuarapuava</v>
      </c>
      <c r="AI3332" s="73">
        <v>4109401</v>
      </c>
    </row>
    <row r="3333" spans="26:35" x14ac:dyDescent="0.25">
      <c r="Z3333" s="73" t="s">
        <v>73</v>
      </c>
      <c r="AA3333" s="73" t="s">
        <v>2773</v>
      </c>
      <c r="AB3333" s="73">
        <v>4109500</v>
      </c>
      <c r="AH3333" s="54" t="str">
        <f t="shared" si="122"/>
        <v>PRGuaraqueçaba</v>
      </c>
      <c r="AI3333" s="73">
        <v>4109500</v>
      </c>
    </row>
    <row r="3334" spans="26:35" x14ac:dyDescent="0.25">
      <c r="Z3334" s="73" t="s">
        <v>73</v>
      </c>
      <c r="AA3334" s="73" t="s">
        <v>2789</v>
      </c>
      <c r="AB3334" s="73">
        <v>4109609</v>
      </c>
      <c r="AH3334" s="54" t="str">
        <f t="shared" si="122"/>
        <v>PRGuaratuba</v>
      </c>
      <c r="AI3334" s="73">
        <v>4109609</v>
      </c>
    </row>
    <row r="3335" spans="26:35" x14ac:dyDescent="0.25">
      <c r="Z3335" s="73" t="s">
        <v>73</v>
      </c>
      <c r="AA3335" s="73" t="s">
        <v>2804</v>
      </c>
      <c r="AB3335" s="73">
        <v>4109658</v>
      </c>
      <c r="AH3335" s="54" t="str">
        <f t="shared" si="122"/>
        <v>PRHonório Serpa</v>
      </c>
      <c r="AI3335" s="73">
        <v>4109658</v>
      </c>
    </row>
    <row r="3336" spans="26:35" x14ac:dyDescent="0.25">
      <c r="Z3336" s="73" t="s">
        <v>73</v>
      </c>
      <c r="AA3336" s="73" t="s">
        <v>2819</v>
      </c>
      <c r="AB3336" s="73">
        <v>4109708</v>
      </c>
      <c r="AH3336" s="54" t="str">
        <f t="shared" si="122"/>
        <v>PRIbaiti</v>
      </c>
      <c r="AI3336" s="73">
        <v>4109708</v>
      </c>
    </row>
    <row r="3337" spans="26:35" x14ac:dyDescent="0.25">
      <c r="Z3337" s="73" t="s">
        <v>73</v>
      </c>
      <c r="AA3337" s="73" t="s">
        <v>2833</v>
      </c>
      <c r="AB3337" s="73">
        <v>4109757</v>
      </c>
      <c r="AH3337" s="54" t="str">
        <f t="shared" si="122"/>
        <v>PRIbema</v>
      </c>
      <c r="AI3337" s="73">
        <v>4109757</v>
      </c>
    </row>
    <row r="3338" spans="26:35" x14ac:dyDescent="0.25">
      <c r="Z3338" s="73" t="s">
        <v>73</v>
      </c>
      <c r="AA3338" s="73" t="s">
        <v>2844</v>
      </c>
      <c r="AB3338" s="73">
        <v>4109807</v>
      </c>
      <c r="AH3338" s="54" t="str">
        <f t="shared" si="122"/>
        <v>PRIbiporã</v>
      </c>
      <c r="AI3338" s="73">
        <v>4109807</v>
      </c>
    </row>
    <row r="3339" spans="26:35" x14ac:dyDescent="0.25">
      <c r="Z3339" s="73" t="s">
        <v>73</v>
      </c>
      <c r="AA3339" s="73" t="s">
        <v>2857</v>
      </c>
      <c r="AB3339" s="73">
        <v>4109906</v>
      </c>
      <c r="AH3339" s="54" t="str">
        <f t="shared" si="122"/>
        <v>PRIcaraíma</v>
      </c>
      <c r="AI3339" s="73">
        <v>4109906</v>
      </c>
    </row>
    <row r="3340" spans="26:35" x14ac:dyDescent="0.25">
      <c r="Z3340" s="73" t="s">
        <v>73</v>
      </c>
      <c r="AA3340" s="73" t="s">
        <v>2870</v>
      </c>
      <c r="AB3340" s="73">
        <v>4110003</v>
      </c>
      <c r="AH3340" s="54" t="str">
        <f t="shared" si="122"/>
        <v>PRIguaraçu</v>
      </c>
      <c r="AI3340" s="73">
        <v>4110003</v>
      </c>
    </row>
    <row r="3341" spans="26:35" x14ac:dyDescent="0.25">
      <c r="Z3341" s="73" t="s">
        <v>73</v>
      </c>
      <c r="AA3341" s="73" t="s">
        <v>1797</v>
      </c>
      <c r="AB3341" s="73">
        <v>4110052</v>
      </c>
      <c r="AH3341" s="54" t="str">
        <f t="shared" si="122"/>
        <v>PRIguatu</v>
      </c>
      <c r="AI3341" s="73">
        <v>4110052</v>
      </c>
    </row>
    <row r="3342" spans="26:35" x14ac:dyDescent="0.25">
      <c r="Z3342" s="73" t="s">
        <v>73</v>
      </c>
      <c r="AA3342" s="73" t="s">
        <v>2895</v>
      </c>
      <c r="AB3342" s="73">
        <v>4110078</v>
      </c>
      <c r="AH3342" s="54" t="str">
        <f t="shared" si="122"/>
        <v>PRImbaú</v>
      </c>
      <c r="AI3342" s="73">
        <v>4110078</v>
      </c>
    </row>
    <row r="3343" spans="26:35" x14ac:dyDescent="0.25">
      <c r="Z3343" s="73" t="s">
        <v>73</v>
      </c>
      <c r="AA3343" s="73" t="s">
        <v>2908</v>
      </c>
      <c r="AB3343" s="73">
        <v>4110102</v>
      </c>
      <c r="AH3343" s="54" t="str">
        <f t="shared" si="122"/>
        <v>PRImbituva</v>
      </c>
      <c r="AI3343" s="73">
        <v>4110102</v>
      </c>
    </row>
    <row r="3344" spans="26:35" x14ac:dyDescent="0.25">
      <c r="Z3344" s="73" t="s">
        <v>73</v>
      </c>
      <c r="AA3344" s="73" t="s">
        <v>2920</v>
      </c>
      <c r="AB3344" s="73">
        <v>4110201</v>
      </c>
      <c r="AH3344" s="54" t="str">
        <f t="shared" si="122"/>
        <v>PRInácio Martins</v>
      </c>
      <c r="AI3344" s="73">
        <v>4110201</v>
      </c>
    </row>
    <row r="3345" spans="26:35" x14ac:dyDescent="0.25">
      <c r="Z3345" s="73" t="s">
        <v>73</v>
      </c>
      <c r="AA3345" s="73" t="s">
        <v>1825</v>
      </c>
      <c r="AB3345" s="73">
        <v>4110300</v>
      </c>
      <c r="AH3345" s="54" t="str">
        <f t="shared" si="122"/>
        <v>PRInajá</v>
      </c>
      <c r="AI3345" s="73">
        <v>4110300</v>
      </c>
    </row>
    <row r="3346" spans="26:35" x14ac:dyDescent="0.25">
      <c r="Z3346" s="73" t="s">
        <v>73</v>
      </c>
      <c r="AA3346" s="73" t="s">
        <v>2943</v>
      </c>
      <c r="AB3346" s="73">
        <v>4110409</v>
      </c>
      <c r="AH3346" s="54" t="str">
        <f t="shared" si="122"/>
        <v>PRIndianópolis</v>
      </c>
      <c r="AI3346" s="73">
        <v>4110409</v>
      </c>
    </row>
    <row r="3347" spans="26:35" x14ac:dyDescent="0.25">
      <c r="Z3347" s="73" t="s">
        <v>73</v>
      </c>
      <c r="AA3347" s="73" t="s">
        <v>2955</v>
      </c>
      <c r="AB3347" s="73">
        <v>4110508</v>
      </c>
      <c r="AH3347" s="54" t="str">
        <f t="shared" si="122"/>
        <v>PRIpiranga</v>
      </c>
      <c r="AI3347" s="73">
        <v>4110508</v>
      </c>
    </row>
    <row r="3348" spans="26:35" x14ac:dyDescent="0.25">
      <c r="Z3348" s="73" t="s">
        <v>73</v>
      </c>
      <c r="AA3348" s="73" t="s">
        <v>2967</v>
      </c>
      <c r="AB3348" s="73">
        <v>4110607</v>
      </c>
      <c r="AH3348" s="54" t="str">
        <f t="shared" si="122"/>
        <v>PRIporã</v>
      </c>
      <c r="AI3348" s="73">
        <v>4110607</v>
      </c>
    </row>
    <row r="3349" spans="26:35" x14ac:dyDescent="0.25">
      <c r="Z3349" s="73" t="s">
        <v>73</v>
      </c>
      <c r="AA3349" s="73" t="s">
        <v>2979</v>
      </c>
      <c r="AB3349" s="73">
        <v>4110656</v>
      </c>
      <c r="AH3349" s="54" t="str">
        <f t="shared" si="122"/>
        <v>PRIracema do Oeste</v>
      </c>
      <c r="AI3349" s="73">
        <v>4110656</v>
      </c>
    </row>
    <row r="3350" spans="26:35" x14ac:dyDescent="0.25">
      <c r="Z3350" s="73" t="s">
        <v>73</v>
      </c>
      <c r="AA3350" s="73" t="s">
        <v>2570</v>
      </c>
      <c r="AB3350" s="73">
        <v>4110706</v>
      </c>
      <c r="AH3350" s="54" t="str">
        <f t="shared" si="122"/>
        <v>PRIrati</v>
      </c>
      <c r="AI3350" s="73">
        <v>4110706</v>
      </c>
    </row>
    <row r="3351" spans="26:35" x14ac:dyDescent="0.25">
      <c r="Z3351" s="73" t="s">
        <v>73</v>
      </c>
      <c r="AA3351" s="73" t="s">
        <v>3004</v>
      </c>
      <c r="AB3351" s="73">
        <v>4110805</v>
      </c>
      <c r="AH3351" s="54" t="str">
        <f t="shared" si="122"/>
        <v>PRIretama</v>
      </c>
      <c r="AI3351" s="73">
        <v>4110805</v>
      </c>
    </row>
    <row r="3352" spans="26:35" x14ac:dyDescent="0.25">
      <c r="Z3352" s="73" t="s">
        <v>73</v>
      </c>
      <c r="AA3352" s="73" t="s">
        <v>3017</v>
      </c>
      <c r="AB3352" s="73">
        <v>4110904</v>
      </c>
      <c r="AH3352" s="54" t="str">
        <f t="shared" si="122"/>
        <v>PRItaguajé</v>
      </c>
      <c r="AI3352" s="73">
        <v>4110904</v>
      </c>
    </row>
    <row r="3353" spans="26:35" x14ac:dyDescent="0.25">
      <c r="Z3353" s="73" t="s">
        <v>73</v>
      </c>
      <c r="AA3353" s="73" t="s">
        <v>3029</v>
      </c>
      <c r="AB3353" s="73">
        <v>4110953</v>
      </c>
      <c r="AH3353" s="54" t="str">
        <f t="shared" si="122"/>
        <v>PRItaipulândia</v>
      </c>
      <c r="AI3353" s="73">
        <v>4110953</v>
      </c>
    </row>
    <row r="3354" spans="26:35" x14ac:dyDescent="0.25">
      <c r="Z3354" s="73" t="s">
        <v>73</v>
      </c>
      <c r="AA3354" s="73" t="s">
        <v>3042</v>
      </c>
      <c r="AB3354" s="73">
        <v>4111001</v>
      </c>
      <c r="AH3354" s="54" t="str">
        <f t="shared" si="122"/>
        <v>PRItambaracá</v>
      </c>
      <c r="AI3354" s="73">
        <v>4111001</v>
      </c>
    </row>
    <row r="3355" spans="26:35" x14ac:dyDescent="0.25">
      <c r="Z3355" s="73" t="s">
        <v>73</v>
      </c>
      <c r="AA3355" s="73" t="s">
        <v>1930</v>
      </c>
      <c r="AB3355" s="73">
        <v>4111100</v>
      </c>
      <c r="AH3355" s="54" t="str">
        <f t="shared" si="122"/>
        <v>PRItambé</v>
      </c>
      <c r="AI3355" s="73">
        <v>4111100</v>
      </c>
    </row>
    <row r="3356" spans="26:35" x14ac:dyDescent="0.25">
      <c r="Z3356" s="73" t="s">
        <v>73</v>
      </c>
      <c r="AA3356" s="73" t="s">
        <v>3066</v>
      </c>
      <c r="AB3356" s="73">
        <v>4111209</v>
      </c>
      <c r="AH3356" s="54" t="str">
        <f t="shared" si="122"/>
        <v>PRItapejara d'Oeste</v>
      </c>
      <c r="AI3356" s="73">
        <v>4111209</v>
      </c>
    </row>
    <row r="3357" spans="26:35" x14ac:dyDescent="0.25">
      <c r="Z3357" s="73" t="s">
        <v>73</v>
      </c>
      <c r="AA3357" s="73" t="s">
        <v>3077</v>
      </c>
      <c r="AB3357" s="73">
        <v>4111258</v>
      </c>
      <c r="AH3357" s="54" t="str">
        <f t="shared" si="122"/>
        <v>PRItaperuçu</v>
      </c>
      <c r="AI3357" s="73">
        <v>4111258</v>
      </c>
    </row>
    <row r="3358" spans="26:35" x14ac:dyDescent="0.25">
      <c r="Z3358" s="73" t="s">
        <v>73</v>
      </c>
      <c r="AA3358" s="73" t="s">
        <v>3090</v>
      </c>
      <c r="AB3358" s="73">
        <v>4111308</v>
      </c>
      <c r="AH3358" s="54" t="str">
        <f t="shared" si="122"/>
        <v>PRItaúna do Sul</v>
      </c>
      <c r="AI3358" s="73">
        <v>4111308</v>
      </c>
    </row>
    <row r="3359" spans="26:35" x14ac:dyDescent="0.25">
      <c r="Z3359" s="73" t="s">
        <v>73</v>
      </c>
      <c r="AA3359" s="73" t="s">
        <v>3102</v>
      </c>
      <c r="AB3359" s="73">
        <v>4111407</v>
      </c>
      <c r="AH3359" s="54" t="str">
        <f t="shared" si="122"/>
        <v>PRIvaí</v>
      </c>
      <c r="AI3359" s="73">
        <v>4111407</v>
      </c>
    </row>
    <row r="3360" spans="26:35" x14ac:dyDescent="0.25">
      <c r="Z3360" s="73" t="s">
        <v>73</v>
      </c>
      <c r="AA3360" s="73" t="s">
        <v>3115</v>
      </c>
      <c r="AB3360" s="73">
        <v>4111506</v>
      </c>
      <c r="AH3360" s="54" t="str">
        <f t="shared" si="122"/>
        <v>PRIvaiporã</v>
      </c>
      <c r="AI3360" s="73">
        <v>4111506</v>
      </c>
    </row>
    <row r="3361" spans="26:35" x14ac:dyDescent="0.25">
      <c r="Z3361" s="73" t="s">
        <v>73</v>
      </c>
      <c r="AA3361" s="73" t="s">
        <v>3127</v>
      </c>
      <c r="AB3361" s="73">
        <v>4111555</v>
      </c>
      <c r="AH3361" s="54" t="str">
        <f t="shared" si="122"/>
        <v>PRIvaté</v>
      </c>
      <c r="AI3361" s="73">
        <v>4111555</v>
      </c>
    </row>
    <row r="3362" spans="26:35" x14ac:dyDescent="0.25">
      <c r="Z3362" s="73" t="s">
        <v>73</v>
      </c>
      <c r="AA3362" s="73" t="s">
        <v>3138</v>
      </c>
      <c r="AB3362" s="73">
        <v>4111605</v>
      </c>
      <c r="AH3362" s="54" t="str">
        <f t="shared" si="122"/>
        <v>PRIvatuba</v>
      </c>
      <c r="AI3362" s="73">
        <v>4111605</v>
      </c>
    </row>
    <row r="3363" spans="26:35" x14ac:dyDescent="0.25">
      <c r="Z3363" s="73" t="s">
        <v>73</v>
      </c>
      <c r="AA3363" s="73" t="s">
        <v>3150</v>
      </c>
      <c r="AB3363" s="73">
        <v>4111704</v>
      </c>
      <c r="AH3363" s="54" t="str">
        <f t="shared" si="122"/>
        <v>PRJaboti</v>
      </c>
      <c r="AI3363" s="73">
        <v>4111704</v>
      </c>
    </row>
    <row r="3364" spans="26:35" x14ac:dyDescent="0.25">
      <c r="Z3364" s="73" t="s">
        <v>73</v>
      </c>
      <c r="AA3364" s="73" t="s">
        <v>3161</v>
      </c>
      <c r="AB3364" s="73">
        <v>4111803</v>
      </c>
      <c r="AH3364" s="54" t="str">
        <f t="shared" si="122"/>
        <v>PRJacarezinho</v>
      </c>
      <c r="AI3364" s="73">
        <v>4111803</v>
      </c>
    </row>
    <row r="3365" spans="26:35" x14ac:dyDescent="0.25">
      <c r="Z3365" s="73" t="s">
        <v>73</v>
      </c>
      <c r="AA3365" s="73" t="s">
        <v>3172</v>
      </c>
      <c r="AB3365" s="73">
        <v>4111902</v>
      </c>
      <c r="AH3365" s="54" t="str">
        <f t="shared" si="122"/>
        <v>PRJaguapitã</v>
      </c>
      <c r="AI3365" s="73">
        <v>4111902</v>
      </c>
    </row>
    <row r="3366" spans="26:35" x14ac:dyDescent="0.25">
      <c r="Z3366" s="73" t="s">
        <v>73</v>
      </c>
      <c r="AA3366" s="73" t="s">
        <v>3183</v>
      </c>
      <c r="AB3366" s="73">
        <v>4112009</v>
      </c>
      <c r="AH3366" s="54" t="str">
        <f t="shared" si="122"/>
        <v>PRJaguariaíva</v>
      </c>
      <c r="AI3366" s="73">
        <v>4112009</v>
      </c>
    </row>
    <row r="3367" spans="26:35" x14ac:dyDescent="0.25">
      <c r="Z3367" s="73" t="s">
        <v>73</v>
      </c>
      <c r="AA3367" s="73" t="s">
        <v>3195</v>
      </c>
      <c r="AB3367" s="73">
        <v>4112108</v>
      </c>
      <c r="AH3367" s="54" t="str">
        <f t="shared" si="122"/>
        <v>PRJandaia do Sul</v>
      </c>
      <c r="AI3367" s="73">
        <v>4112108</v>
      </c>
    </row>
    <row r="3368" spans="26:35" x14ac:dyDescent="0.25">
      <c r="Z3368" s="73" t="s">
        <v>73</v>
      </c>
      <c r="AA3368" s="73" t="s">
        <v>3207</v>
      </c>
      <c r="AB3368" s="73">
        <v>4112207</v>
      </c>
      <c r="AH3368" s="54" t="str">
        <f t="shared" si="122"/>
        <v>PRJaniópolis</v>
      </c>
      <c r="AI3368" s="73">
        <v>4112207</v>
      </c>
    </row>
    <row r="3369" spans="26:35" x14ac:dyDescent="0.25">
      <c r="Z3369" s="73" t="s">
        <v>73</v>
      </c>
      <c r="AA3369" s="73" t="s">
        <v>3219</v>
      </c>
      <c r="AB3369" s="73">
        <v>4112306</v>
      </c>
      <c r="AH3369" s="54" t="str">
        <f t="shared" si="122"/>
        <v>PRJapira</v>
      </c>
      <c r="AI3369" s="73">
        <v>4112306</v>
      </c>
    </row>
    <row r="3370" spans="26:35" x14ac:dyDescent="0.25">
      <c r="Z3370" s="73" t="s">
        <v>73</v>
      </c>
      <c r="AA3370" s="73" t="s">
        <v>827</v>
      </c>
      <c r="AB3370" s="73">
        <v>4112405</v>
      </c>
      <c r="AH3370" s="54" t="str">
        <f t="shared" si="122"/>
        <v>PRJapurá</v>
      </c>
      <c r="AI3370" s="73">
        <v>4112405</v>
      </c>
    </row>
    <row r="3371" spans="26:35" x14ac:dyDescent="0.25">
      <c r="Z3371" s="73" t="s">
        <v>73</v>
      </c>
      <c r="AA3371" s="73" t="s">
        <v>3241</v>
      </c>
      <c r="AB3371" s="73">
        <v>4112504</v>
      </c>
      <c r="AH3371" s="54" t="str">
        <f t="shared" si="122"/>
        <v>PRJardim Alegre</v>
      </c>
      <c r="AI3371" s="73">
        <v>4112504</v>
      </c>
    </row>
    <row r="3372" spans="26:35" x14ac:dyDescent="0.25">
      <c r="Z3372" s="73" t="s">
        <v>73</v>
      </c>
      <c r="AA3372" s="73" t="s">
        <v>3251</v>
      </c>
      <c r="AB3372" s="73">
        <v>4112603</v>
      </c>
      <c r="AH3372" s="54" t="str">
        <f t="shared" si="122"/>
        <v>PRJardim Olinda</v>
      </c>
      <c r="AI3372" s="73">
        <v>4112603</v>
      </c>
    </row>
    <row r="3373" spans="26:35" x14ac:dyDescent="0.25">
      <c r="Z3373" s="73" t="s">
        <v>73</v>
      </c>
      <c r="AA3373" s="73" t="s">
        <v>3261</v>
      </c>
      <c r="AB3373" s="73">
        <v>4112702</v>
      </c>
      <c r="AH3373" s="54" t="str">
        <f t="shared" si="122"/>
        <v>PRJataizinho</v>
      </c>
      <c r="AI3373" s="73">
        <v>4112702</v>
      </c>
    </row>
    <row r="3374" spans="26:35" x14ac:dyDescent="0.25">
      <c r="Z3374" s="73" t="s">
        <v>73</v>
      </c>
      <c r="AA3374" s="73" t="s">
        <v>3273</v>
      </c>
      <c r="AB3374" s="73">
        <v>4112751</v>
      </c>
      <c r="AH3374" s="54" t="str">
        <f t="shared" si="122"/>
        <v>PRJesuítas</v>
      </c>
      <c r="AI3374" s="73">
        <v>4112751</v>
      </c>
    </row>
    <row r="3375" spans="26:35" x14ac:dyDescent="0.25">
      <c r="Z3375" s="73" t="s">
        <v>73</v>
      </c>
      <c r="AA3375" s="73" t="s">
        <v>3284</v>
      </c>
      <c r="AB3375" s="73">
        <v>4112801</v>
      </c>
      <c r="AH3375" s="54" t="str">
        <f t="shared" si="122"/>
        <v>PRJoaquim Távora</v>
      </c>
      <c r="AI3375" s="73">
        <v>4112801</v>
      </c>
    </row>
    <row r="3376" spans="26:35" x14ac:dyDescent="0.25">
      <c r="Z3376" s="73" t="s">
        <v>73</v>
      </c>
      <c r="AA3376" s="73" t="s">
        <v>3296</v>
      </c>
      <c r="AB3376" s="73">
        <v>4112900</v>
      </c>
      <c r="AH3376" s="54" t="str">
        <f t="shared" si="122"/>
        <v>PRJundiaí do Sul</v>
      </c>
      <c r="AI3376" s="73">
        <v>4112900</v>
      </c>
    </row>
    <row r="3377" spans="26:35" x14ac:dyDescent="0.25">
      <c r="Z3377" s="73" t="s">
        <v>73</v>
      </c>
      <c r="AA3377" s="73" t="s">
        <v>3308</v>
      </c>
      <c r="AB3377" s="73">
        <v>4112959</v>
      </c>
      <c r="AH3377" s="54" t="str">
        <f t="shared" si="122"/>
        <v>PRJuranda</v>
      </c>
      <c r="AI3377" s="73">
        <v>4112959</v>
      </c>
    </row>
    <row r="3378" spans="26:35" x14ac:dyDescent="0.25">
      <c r="Z3378" s="73" t="s">
        <v>73</v>
      </c>
      <c r="AA3378" s="73" t="s">
        <v>2675</v>
      </c>
      <c r="AB3378" s="73">
        <v>4113007</v>
      </c>
      <c r="AH3378" s="54" t="str">
        <f t="shared" si="122"/>
        <v>PRJussara</v>
      </c>
      <c r="AI3378" s="73">
        <v>4113007</v>
      </c>
    </row>
    <row r="3379" spans="26:35" x14ac:dyDescent="0.25">
      <c r="Z3379" s="73" t="s">
        <v>73</v>
      </c>
      <c r="AA3379" s="73" t="s">
        <v>3330</v>
      </c>
      <c r="AB3379" s="73">
        <v>4113106</v>
      </c>
      <c r="AH3379" s="54" t="str">
        <f t="shared" si="122"/>
        <v>PRKaloré</v>
      </c>
      <c r="AI3379" s="73">
        <v>4113106</v>
      </c>
    </row>
    <row r="3380" spans="26:35" x14ac:dyDescent="0.25">
      <c r="Z3380" s="73" t="s">
        <v>73</v>
      </c>
      <c r="AA3380" s="73" t="s">
        <v>3341</v>
      </c>
      <c r="AB3380" s="73">
        <v>4113205</v>
      </c>
      <c r="AH3380" s="54" t="str">
        <f t="shared" si="122"/>
        <v>PRLapa</v>
      </c>
      <c r="AI3380" s="73">
        <v>4113205</v>
      </c>
    </row>
    <row r="3381" spans="26:35" x14ac:dyDescent="0.25">
      <c r="Z3381" s="73" t="s">
        <v>73</v>
      </c>
      <c r="AA3381" s="73" t="s">
        <v>3352</v>
      </c>
      <c r="AB3381" s="73">
        <v>4113254</v>
      </c>
      <c r="AH3381" s="54" t="str">
        <f t="shared" si="122"/>
        <v>PRLaranjal</v>
      </c>
      <c r="AI3381" s="73">
        <v>4113254</v>
      </c>
    </row>
    <row r="3382" spans="26:35" x14ac:dyDescent="0.25">
      <c r="Z3382" s="73" t="s">
        <v>73</v>
      </c>
      <c r="AA3382" s="73" t="s">
        <v>3362</v>
      </c>
      <c r="AB3382" s="73">
        <v>4113304</v>
      </c>
      <c r="AH3382" s="54" t="str">
        <f t="shared" si="122"/>
        <v>PRLaranjeiras do Sul</v>
      </c>
      <c r="AI3382" s="73">
        <v>4113304</v>
      </c>
    </row>
    <row r="3383" spans="26:35" x14ac:dyDescent="0.25">
      <c r="Z3383" s="73" t="s">
        <v>73</v>
      </c>
      <c r="AA3383" s="73" t="s">
        <v>3371</v>
      </c>
      <c r="AB3383" s="73">
        <v>4113403</v>
      </c>
      <c r="AH3383" s="54" t="str">
        <f t="shared" si="122"/>
        <v>PRLeópolis</v>
      </c>
      <c r="AI3383" s="73">
        <v>4113403</v>
      </c>
    </row>
    <row r="3384" spans="26:35" x14ac:dyDescent="0.25">
      <c r="Z3384" s="73" t="s">
        <v>73</v>
      </c>
      <c r="AA3384" s="73" t="s">
        <v>3381</v>
      </c>
      <c r="AB3384" s="73">
        <v>4113429</v>
      </c>
      <c r="AH3384" s="54" t="str">
        <f t="shared" si="122"/>
        <v>PRLidianópolis</v>
      </c>
      <c r="AI3384" s="73">
        <v>4113429</v>
      </c>
    </row>
    <row r="3385" spans="26:35" x14ac:dyDescent="0.25">
      <c r="Z3385" s="73" t="s">
        <v>73</v>
      </c>
      <c r="AA3385" s="73" t="s">
        <v>3391</v>
      </c>
      <c r="AB3385" s="73">
        <v>4113452</v>
      </c>
      <c r="AH3385" s="54" t="str">
        <f t="shared" si="122"/>
        <v>PRLindoeste</v>
      </c>
      <c r="AI3385" s="73">
        <v>4113452</v>
      </c>
    </row>
    <row r="3386" spans="26:35" x14ac:dyDescent="0.25">
      <c r="Z3386" s="73" t="s">
        <v>73</v>
      </c>
      <c r="AA3386" s="73" t="s">
        <v>3401</v>
      </c>
      <c r="AB3386" s="73">
        <v>4113502</v>
      </c>
      <c r="AH3386" s="54" t="str">
        <f t="shared" si="122"/>
        <v>PRLoanda</v>
      </c>
      <c r="AI3386" s="73">
        <v>4113502</v>
      </c>
    </row>
    <row r="3387" spans="26:35" x14ac:dyDescent="0.25">
      <c r="Z3387" s="73" t="s">
        <v>73</v>
      </c>
      <c r="AA3387" s="73" t="s">
        <v>3411</v>
      </c>
      <c r="AB3387" s="73">
        <v>4113601</v>
      </c>
      <c r="AH3387" s="54" t="str">
        <f t="shared" si="122"/>
        <v>PRLobato</v>
      </c>
      <c r="AI3387" s="73">
        <v>4113601</v>
      </c>
    </row>
    <row r="3388" spans="26:35" x14ac:dyDescent="0.25">
      <c r="Z3388" s="73" t="s">
        <v>73</v>
      </c>
      <c r="AA3388" s="73" t="s">
        <v>3421</v>
      </c>
      <c r="AB3388" s="73">
        <v>4113700</v>
      </c>
      <c r="AH3388" s="54" t="str">
        <f t="shared" si="122"/>
        <v>PRLondrina</v>
      </c>
      <c r="AI3388" s="73">
        <v>4113700</v>
      </c>
    </row>
    <row r="3389" spans="26:35" x14ac:dyDescent="0.25">
      <c r="Z3389" s="73" t="s">
        <v>73</v>
      </c>
      <c r="AA3389" s="73" t="s">
        <v>3430</v>
      </c>
      <c r="AB3389" s="73">
        <v>4113734</v>
      </c>
      <c r="AH3389" s="54" t="str">
        <f t="shared" si="122"/>
        <v>PRLuiziana</v>
      </c>
      <c r="AI3389" s="73">
        <v>4113734</v>
      </c>
    </row>
    <row r="3390" spans="26:35" x14ac:dyDescent="0.25">
      <c r="Z3390" s="73" t="s">
        <v>73</v>
      </c>
      <c r="AA3390" s="73" t="s">
        <v>3440</v>
      </c>
      <c r="AB3390" s="73">
        <v>4113759</v>
      </c>
      <c r="AH3390" s="54" t="str">
        <f t="shared" si="122"/>
        <v>PRLunardelli</v>
      </c>
      <c r="AI3390" s="73">
        <v>4113759</v>
      </c>
    </row>
    <row r="3391" spans="26:35" x14ac:dyDescent="0.25">
      <c r="Z3391" s="73" t="s">
        <v>73</v>
      </c>
      <c r="AA3391" s="73" t="s">
        <v>3449</v>
      </c>
      <c r="AB3391" s="73">
        <v>4113809</v>
      </c>
      <c r="AH3391" s="54" t="str">
        <f t="shared" si="122"/>
        <v>PRLupionópolis</v>
      </c>
      <c r="AI3391" s="73">
        <v>4113809</v>
      </c>
    </row>
    <row r="3392" spans="26:35" x14ac:dyDescent="0.25">
      <c r="Z3392" s="73" t="s">
        <v>73</v>
      </c>
      <c r="AA3392" s="73" t="s">
        <v>3458</v>
      </c>
      <c r="AB3392" s="73">
        <v>4113908</v>
      </c>
      <c r="AH3392" s="54" t="str">
        <f t="shared" si="122"/>
        <v>PRMallet</v>
      </c>
      <c r="AI3392" s="73">
        <v>4113908</v>
      </c>
    </row>
    <row r="3393" spans="26:35" x14ac:dyDescent="0.25">
      <c r="Z3393" s="73" t="s">
        <v>73</v>
      </c>
      <c r="AA3393" s="73" t="s">
        <v>3468</v>
      </c>
      <c r="AB3393" s="73">
        <v>4114005</v>
      </c>
      <c r="AH3393" s="54" t="str">
        <f t="shared" si="122"/>
        <v>PRMamborê</v>
      </c>
      <c r="AI3393" s="73">
        <v>4114005</v>
      </c>
    </row>
    <row r="3394" spans="26:35" x14ac:dyDescent="0.25">
      <c r="Z3394" s="73" t="s">
        <v>73</v>
      </c>
      <c r="AA3394" s="73" t="s">
        <v>3477</v>
      </c>
      <c r="AB3394" s="73">
        <v>4114104</v>
      </c>
      <c r="AH3394" s="54" t="str">
        <f t="shared" si="122"/>
        <v>PRMandaguaçu</v>
      </c>
      <c r="AI3394" s="73">
        <v>4114104</v>
      </c>
    </row>
    <row r="3395" spans="26:35" x14ac:dyDescent="0.25">
      <c r="Z3395" s="73" t="s">
        <v>73</v>
      </c>
      <c r="AA3395" s="73" t="s">
        <v>3487</v>
      </c>
      <c r="AB3395" s="73">
        <v>4114203</v>
      </c>
      <c r="AH3395" s="54" t="str">
        <f t="shared" ref="AH3395:AH3458" si="123">CONCATENATE(Z3395,AA3395)</f>
        <v>PRMandaguari</v>
      </c>
      <c r="AI3395" s="73">
        <v>4114203</v>
      </c>
    </row>
    <row r="3396" spans="26:35" x14ac:dyDescent="0.25">
      <c r="Z3396" s="73" t="s">
        <v>73</v>
      </c>
      <c r="AA3396" s="73" t="s">
        <v>3497</v>
      </c>
      <c r="AB3396" s="73">
        <v>4114302</v>
      </c>
      <c r="AH3396" s="54" t="str">
        <f t="shared" si="123"/>
        <v>PRMandirituba</v>
      </c>
      <c r="AI3396" s="73">
        <v>4114302</v>
      </c>
    </row>
    <row r="3397" spans="26:35" x14ac:dyDescent="0.25">
      <c r="Z3397" s="73" t="s">
        <v>73</v>
      </c>
      <c r="AA3397" s="73" t="s">
        <v>3506</v>
      </c>
      <c r="AB3397" s="73">
        <v>4114351</v>
      </c>
      <c r="AH3397" s="54" t="str">
        <f t="shared" si="123"/>
        <v>PRManfrinópolis</v>
      </c>
      <c r="AI3397" s="73">
        <v>4114351</v>
      </c>
    </row>
    <row r="3398" spans="26:35" x14ac:dyDescent="0.25">
      <c r="Z3398" s="73" t="s">
        <v>73</v>
      </c>
      <c r="AA3398" s="73" t="s">
        <v>3516</v>
      </c>
      <c r="AB3398" s="73">
        <v>4114401</v>
      </c>
      <c r="AH3398" s="54" t="str">
        <f t="shared" si="123"/>
        <v>PRMangueirinha</v>
      </c>
      <c r="AI3398" s="73">
        <v>4114401</v>
      </c>
    </row>
    <row r="3399" spans="26:35" x14ac:dyDescent="0.25">
      <c r="Z3399" s="73" t="s">
        <v>73</v>
      </c>
      <c r="AA3399" s="73" t="s">
        <v>3526</v>
      </c>
      <c r="AB3399" s="73">
        <v>4114500</v>
      </c>
      <c r="AH3399" s="54" t="str">
        <f t="shared" si="123"/>
        <v>PRManoel Ribas</v>
      </c>
      <c r="AI3399" s="73">
        <v>4114500</v>
      </c>
    </row>
    <row r="3400" spans="26:35" x14ac:dyDescent="0.25">
      <c r="Z3400" s="73" t="s">
        <v>73</v>
      </c>
      <c r="AA3400" s="73" t="s">
        <v>3536</v>
      </c>
      <c r="AB3400" s="73">
        <v>4114609</v>
      </c>
      <c r="AH3400" s="54" t="str">
        <f t="shared" si="123"/>
        <v>PRMarechal Cândido Rondon</v>
      </c>
      <c r="AI3400" s="73">
        <v>4114609</v>
      </c>
    </row>
    <row r="3401" spans="26:35" x14ac:dyDescent="0.25">
      <c r="Z3401" s="73" t="s">
        <v>73</v>
      </c>
      <c r="AA3401" s="73" t="s">
        <v>3546</v>
      </c>
      <c r="AB3401" s="73">
        <v>4114708</v>
      </c>
      <c r="AH3401" s="54" t="str">
        <f t="shared" si="123"/>
        <v>PRMaria Helena</v>
      </c>
      <c r="AI3401" s="73">
        <v>4114708</v>
      </c>
    </row>
    <row r="3402" spans="26:35" x14ac:dyDescent="0.25">
      <c r="Z3402" s="73" t="s">
        <v>73</v>
      </c>
      <c r="AA3402" s="73" t="s">
        <v>3554</v>
      </c>
      <c r="AB3402" s="73">
        <v>4114807</v>
      </c>
      <c r="AH3402" s="54" t="str">
        <f t="shared" si="123"/>
        <v>PRMarialva</v>
      </c>
      <c r="AI3402" s="73">
        <v>4114807</v>
      </c>
    </row>
    <row r="3403" spans="26:35" x14ac:dyDescent="0.25">
      <c r="Z3403" s="73" t="s">
        <v>73</v>
      </c>
      <c r="AA3403" s="73" t="s">
        <v>3564</v>
      </c>
      <c r="AB3403" s="73">
        <v>4114906</v>
      </c>
      <c r="AH3403" s="54" t="str">
        <f t="shared" si="123"/>
        <v>PRMarilândia do Sul</v>
      </c>
      <c r="AI3403" s="73">
        <v>4114906</v>
      </c>
    </row>
    <row r="3404" spans="26:35" x14ac:dyDescent="0.25">
      <c r="Z3404" s="73" t="s">
        <v>73</v>
      </c>
      <c r="AA3404" s="73" t="s">
        <v>3574</v>
      </c>
      <c r="AB3404" s="73">
        <v>4115002</v>
      </c>
      <c r="AH3404" s="54" t="str">
        <f t="shared" si="123"/>
        <v>PRMarilena</v>
      </c>
      <c r="AI3404" s="73">
        <v>4115002</v>
      </c>
    </row>
    <row r="3405" spans="26:35" x14ac:dyDescent="0.25">
      <c r="Z3405" s="73" t="s">
        <v>73</v>
      </c>
      <c r="AA3405" s="73" t="s">
        <v>3584</v>
      </c>
      <c r="AB3405" s="73">
        <v>4115101</v>
      </c>
      <c r="AH3405" s="54" t="str">
        <f t="shared" si="123"/>
        <v>PRMariluz</v>
      </c>
      <c r="AI3405" s="73">
        <v>4115101</v>
      </c>
    </row>
    <row r="3406" spans="26:35" x14ac:dyDescent="0.25">
      <c r="Z3406" s="73" t="s">
        <v>73</v>
      </c>
      <c r="AA3406" s="73" t="s">
        <v>3594</v>
      </c>
      <c r="AB3406" s="73">
        <v>4115200</v>
      </c>
      <c r="AH3406" s="54" t="str">
        <f t="shared" si="123"/>
        <v>PRMaringá</v>
      </c>
      <c r="AI3406" s="73">
        <v>4115200</v>
      </c>
    </row>
    <row r="3407" spans="26:35" x14ac:dyDescent="0.25">
      <c r="Z3407" s="73" t="s">
        <v>73</v>
      </c>
      <c r="AA3407" s="73" t="s">
        <v>3603</v>
      </c>
      <c r="AB3407" s="73">
        <v>4115309</v>
      </c>
      <c r="AH3407" s="54" t="str">
        <f t="shared" si="123"/>
        <v>PRMariópolis</v>
      </c>
      <c r="AI3407" s="73">
        <v>4115309</v>
      </c>
    </row>
    <row r="3408" spans="26:35" x14ac:dyDescent="0.25">
      <c r="Z3408" s="73" t="s">
        <v>73</v>
      </c>
      <c r="AA3408" s="73" t="s">
        <v>3612</v>
      </c>
      <c r="AB3408" s="73">
        <v>4115358</v>
      </c>
      <c r="AH3408" s="54" t="str">
        <f t="shared" si="123"/>
        <v>PRMaripá</v>
      </c>
      <c r="AI3408" s="73">
        <v>4115358</v>
      </c>
    </row>
    <row r="3409" spans="26:35" x14ac:dyDescent="0.25">
      <c r="Z3409" s="73" t="s">
        <v>73</v>
      </c>
      <c r="AA3409" s="73" t="s">
        <v>3621</v>
      </c>
      <c r="AB3409" s="73">
        <v>4115408</v>
      </c>
      <c r="AH3409" s="54" t="str">
        <f t="shared" si="123"/>
        <v>PRMarmeleiro</v>
      </c>
      <c r="AI3409" s="73">
        <v>4115408</v>
      </c>
    </row>
    <row r="3410" spans="26:35" x14ac:dyDescent="0.25">
      <c r="Z3410" s="73" t="s">
        <v>73</v>
      </c>
      <c r="AA3410" s="73" t="s">
        <v>3631</v>
      </c>
      <c r="AB3410" s="73">
        <v>4115457</v>
      </c>
      <c r="AH3410" s="54" t="str">
        <f t="shared" si="123"/>
        <v>PRMarquinho</v>
      </c>
      <c r="AI3410" s="73">
        <v>4115457</v>
      </c>
    </row>
    <row r="3411" spans="26:35" x14ac:dyDescent="0.25">
      <c r="Z3411" s="73" t="s">
        <v>73</v>
      </c>
      <c r="AA3411" s="73" t="s">
        <v>3641</v>
      </c>
      <c r="AB3411" s="73">
        <v>4115507</v>
      </c>
      <c r="AH3411" s="54" t="str">
        <f t="shared" si="123"/>
        <v>PRMarumbi</v>
      </c>
      <c r="AI3411" s="73">
        <v>4115507</v>
      </c>
    </row>
    <row r="3412" spans="26:35" x14ac:dyDescent="0.25">
      <c r="Z3412" s="73" t="s">
        <v>73</v>
      </c>
      <c r="AA3412" s="73" t="s">
        <v>3650</v>
      </c>
      <c r="AB3412" s="73">
        <v>4115606</v>
      </c>
      <c r="AH3412" s="54" t="str">
        <f t="shared" si="123"/>
        <v>PRMatelândia</v>
      </c>
      <c r="AI3412" s="73">
        <v>4115606</v>
      </c>
    </row>
    <row r="3413" spans="26:35" x14ac:dyDescent="0.25">
      <c r="Z3413" s="73" t="s">
        <v>73</v>
      </c>
      <c r="AA3413" s="73" t="s">
        <v>3659</v>
      </c>
      <c r="AB3413" s="73">
        <v>4115705</v>
      </c>
      <c r="AH3413" s="54" t="str">
        <f t="shared" si="123"/>
        <v>PRMatinhos</v>
      </c>
      <c r="AI3413" s="73">
        <v>4115705</v>
      </c>
    </row>
    <row r="3414" spans="26:35" x14ac:dyDescent="0.25">
      <c r="Z3414" s="73" t="s">
        <v>73</v>
      </c>
      <c r="AA3414" s="73" t="s">
        <v>3668</v>
      </c>
      <c r="AB3414" s="73">
        <v>4115739</v>
      </c>
      <c r="AH3414" s="54" t="str">
        <f t="shared" si="123"/>
        <v>PRMato Rico</v>
      </c>
      <c r="AI3414" s="73">
        <v>4115739</v>
      </c>
    </row>
    <row r="3415" spans="26:35" x14ac:dyDescent="0.25">
      <c r="Z3415" s="73" t="s">
        <v>73</v>
      </c>
      <c r="AA3415" s="73" t="s">
        <v>3675</v>
      </c>
      <c r="AB3415" s="73">
        <v>4115754</v>
      </c>
      <c r="AH3415" s="54" t="str">
        <f t="shared" si="123"/>
        <v>PRMauá da Serra</v>
      </c>
      <c r="AI3415" s="73">
        <v>4115754</v>
      </c>
    </row>
    <row r="3416" spans="26:35" x14ac:dyDescent="0.25">
      <c r="Z3416" s="73" t="s">
        <v>73</v>
      </c>
      <c r="AA3416" s="73" t="s">
        <v>3684</v>
      </c>
      <c r="AB3416" s="73">
        <v>4115804</v>
      </c>
      <c r="AH3416" s="54" t="str">
        <f t="shared" si="123"/>
        <v>PRMedianeira</v>
      </c>
      <c r="AI3416" s="73">
        <v>4115804</v>
      </c>
    </row>
    <row r="3417" spans="26:35" x14ac:dyDescent="0.25">
      <c r="Z3417" s="73" t="s">
        <v>73</v>
      </c>
      <c r="AA3417" s="73" t="s">
        <v>3692</v>
      </c>
      <c r="AB3417" s="73">
        <v>4115853</v>
      </c>
      <c r="AH3417" s="54" t="str">
        <f t="shared" si="123"/>
        <v>PRMercedes</v>
      </c>
      <c r="AI3417" s="73">
        <v>4115853</v>
      </c>
    </row>
    <row r="3418" spans="26:35" x14ac:dyDescent="0.25">
      <c r="Z3418" s="73" t="s">
        <v>73</v>
      </c>
      <c r="AA3418" s="73" t="s">
        <v>2469</v>
      </c>
      <c r="AB3418" s="73">
        <v>4115903</v>
      </c>
      <c r="AH3418" s="54" t="str">
        <f t="shared" si="123"/>
        <v>PRMirador</v>
      </c>
      <c r="AI3418" s="73">
        <v>4115903</v>
      </c>
    </row>
    <row r="3419" spans="26:35" x14ac:dyDescent="0.25">
      <c r="Z3419" s="73" t="s">
        <v>73</v>
      </c>
      <c r="AA3419" s="73" t="s">
        <v>3708</v>
      </c>
      <c r="AB3419" s="73">
        <v>4116000</v>
      </c>
      <c r="AH3419" s="54" t="str">
        <f t="shared" si="123"/>
        <v>PRMiraselva</v>
      </c>
      <c r="AI3419" s="73">
        <v>4116000</v>
      </c>
    </row>
    <row r="3420" spans="26:35" x14ac:dyDescent="0.25">
      <c r="Z3420" s="73" t="s">
        <v>73</v>
      </c>
      <c r="AA3420" s="73" t="s">
        <v>3716</v>
      </c>
      <c r="AB3420" s="73">
        <v>4116059</v>
      </c>
      <c r="AH3420" s="54" t="str">
        <f t="shared" si="123"/>
        <v>PRMissal</v>
      </c>
      <c r="AI3420" s="73">
        <v>4116059</v>
      </c>
    </row>
    <row r="3421" spans="26:35" x14ac:dyDescent="0.25">
      <c r="Z3421" s="73" t="s">
        <v>73</v>
      </c>
      <c r="AA3421" s="73" t="s">
        <v>3723</v>
      </c>
      <c r="AB3421" s="73">
        <v>4116109</v>
      </c>
      <c r="AH3421" s="54" t="str">
        <f t="shared" si="123"/>
        <v>PRMoreira Sales</v>
      </c>
      <c r="AI3421" s="73">
        <v>4116109</v>
      </c>
    </row>
    <row r="3422" spans="26:35" x14ac:dyDescent="0.25">
      <c r="Z3422" s="73" t="s">
        <v>73</v>
      </c>
      <c r="AA3422" s="73" t="s">
        <v>3730</v>
      </c>
      <c r="AB3422" s="73">
        <v>4116208</v>
      </c>
      <c r="AH3422" s="54" t="str">
        <f t="shared" si="123"/>
        <v>PRMorretes</v>
      </c>
      <c r="AI3422" s="73">
        <v>4116208</v>
      </c>
    </row>
    <row r="3423" spans="26:35" x14ac:dyDescent="0.25">
      <c r="Z3423" s="73" t="s">
        <v>73</v>
      </c>
      <c r="AA3423" s="73" t="s">
        <v>3737</v>
      </c>
      <c r="AB3423" s="73">
        <v>4116307</v>
      </c>
      <c r="AH3423" s="54" t="str">
        <f t="shared" si="123"/>
        <v>PRMunhoz de Melo</v>
      </c>
      <c r="AI3423" s="73">
        <v>4116307</v>
      </c>
    </row>
    <row r="3424" spans="26:35" x14ac:dyDescent="0.25">
      <c r="Z3424" s="73" t="s">
        <v>73</v>
      </c>
      <c r="AA3424" s="73" t="s">
        <v>3744</v>
      </c>
      <c r="AB3424" s="73">
        <v>4116406</v>
      </c>
      <c r="AH3424" s="54" t="str">
        <f t="shared" si="123"/>
        <v>PRNossa Senhora das Graças</v>
      </c>
      <c r="AI3424" s="73">
        <v>4116406</v>
      </c>
    </row>
    <row r="3425" spans="26:35" x14ac:dyDescent="0.25">
      <c r="Z3425" s="73" t="s">
        <v>73</v>
      </c>
      <c r="AA3425" s="73" t="s">
        <v>3751</v>
      </c>
      <c r="AB3425" s="73">
        <v>4116505</v>
      </c>
      <c r="AH3425" s="54" t="str">
        <f t="shared" si="123"/>
        <v>PRNova Aliança do Ivaí</v>
      </c>
      <c r="AI3425" s="73">
        <v>4116505</v>
      </c>
    </row>
    <row r="3426" spans="26:35" x14ac:dyDescent="0.25">
      <c r="Z3426" s="73" t="s">
        <v>73</v>
      </c>
      <c r="AA3426" s="73" t="s">
        <v>3757</v>
      </c>
      <c r="AB3426" s="73">
        <v>4116604</v>
      </c>
      <c r="AH3426" s="54" t="str">
        <f t="shared" si="123"/>
        <v>PRNova América da Colina</v>
      </c>
      <c r="AI3426" s="73">
        <v>4116604</v>
      </c>
    </row>
    <row r="3427" spans="26:35" x14ac:dyDescent="0.25">
      <c r="Z3427" s="73" t="s">
        <v>73</v>
      </c>
      <c r="AA3427" s="73" t="s">
        <v>3050</v>
      </c>
      <c r="AB3427" s="73">
        <v>4116703</v>
      </c>
      <c r="AH3427" s="54" t="str">
        <f t="shared" si="123"/>
        <v>PRNova Aurora</v>
      </c>
      <c r="AI3427" s="73">
        <v>4116703</v>
      </c>
    </row>
    <row r="3428" spans="26:35" x14ac:dyDescent="0.25">
      <c r="Z3428" s="73" t="s">
        <v>73</v>
      </c>
      <c r="AA3428" s="73" t="s">
        <v>3766</v>
      </c>
      <c r="AB3428" s="73">
        <v>4116802</v>
      </c>
      <c r="AH3428" s="54" t="str">
        <f t="shared" si="123"/>
        <v>PRNova Cantu</v>
      </c>
      <c r="AI3428" s="73">
        <v>4116802</v>
      </c>
    </row>
    <row r="3429" spans="26:35" x14ac:dyDescent="0.25">
      <c r="Z3429" s="73" t="s">
        <v>73</v>
      </c>
      <c r="AA3429" s="73" t="s">
        <v>3773</v>
      </c>
      <c r="AB3429" s="73">
        <v>4116901</v>
      </c>
      <c r="AH3429" s="54" t="str">
        <f t="shared" si="123"/>
        <v>PRNova Esperança</v>
      </c>
      <c r="AI3429" s="73">
        <v>4116901</v>
      </c>
    </row>
    <row r="3430" spans="26:35" x14ac:dyDescent="0.25">
      <c r="Z3430" s="73" t="s">
        <v>73</v>
      </c>
      <c r="AA3430" s="73" t="s">
        <v>3779</v>
      </c>
      <c r="AB3430" s="73">
        <v>4116950</v>
      </c>
      <c r="AH3430" s="54" t="str">
        <f t="shared" si="123"/>
        <v>PRNova Esperança do Sudoeste</v>
      </c>
      <c r="AI3430" s="73">
        <v>4116950</v>
      </c>
    </row>
    <row r="3431" spans="26:35" x14ac:dyDescent="0.25">
      <c r="Z3431" s="73" t="s">
        <v>73</v>
      </c>
      <c r="AA3431" s="73" t="s">
        <v>3786</v>
      </c>
      <c r="AB3431" s="73">
        <v>4117008</v>
      </c>
      <c r="AH3431" s="54" t="str">
        <f t="shared" si="123"/>
        <v>PRNova Fátima</v>
      </c>
      <c r="AI3431" s="73">
        <v>4117008</v>
      </c>
    </row>
    <row r="3432" spans="26:35" x14ac:dyDescent="0.25">
      <c r="Z3432" s="73" t="s">
        <v>73</v>
      </c>
      <c r="AA3432" s="73" t="s">
        <v>3793</v>
      </c>
      <c r="AB3432" s="73">
        <v>4117057</v>
      </c>
      <c r="AH3432" s="54" t="str">
        <f t="shared" si="123"/>
        <v>PRNova Laranjeiras</v>
      </c>
      <c r="AI3432" s="73">
        <v>4117057</v>
      </c>
    </row>
    <row r="3433" spans="26:35" x14ac:dyDescent="0.25">
      <c r="Z3433" s="73" t="s">
        <v>73</v>
      </c>
      <c r="AA3433" s="73" t="s">
        <v>3800</v>
      </c>
      <c r="AB3433" s="73">
        <v>4117107</v>
      </c>
      <c r="AH3433" s="54" t="str">
        <f t="shared" si="123"/>
        <v>PRNova Londrina</v>
      </c>
      <c r="AI3433" s="73">
        <v>4117107</v>
      </c>
    </row>
    <row r="3434" spans="26:35" x14ac:dyDescent="0.25">
      <c r="Z3434" s="73" t="s">
        <v>73</v>
      </c>
      <c r="AA3434" s="73" t="s">
        <v>1874</v>
      </c>
      <c r="AB3434" s="73">
        <v>4117206</v>
      </c>
      <c r="AH3434" s="54" t="str">
        <f t="shared" si="123"/>
        <v>PRNova Olímpia</v>
      </c>
      <c r="AI3434" s="73">
        <v>4117206</v>
      </c>
    </row>
    <row r="3435" spans="26:35" x14ac:dyDescent="0.25">
      <c r="Z3435" s="73" t="s">
        <v>73</v>
      </c>
      <c r="AA3435" s="73" t="s">
        <v>3813</v>
      </c>
      <c r="AB3435" s="73">
        <v>4117255</v>
      </c>
      <c r="AH3435" s="54" t="str">
        <f t="shared" si="123"/>
        <v>PRNova Prata do Iguaçu</v>
      </c>
      <c r="AI3435" s="73">
        <v>4117255</v>
      </c>
    </row>
    <row r="3436" spans="26:35" x14ac:dyDescent="0.25">
      <c r="Z3436" s="73" t="s">
        <v>73</v>
      </c>
      <c r="AA3436" s="73" t="s">
        <v>3820</v>
      </c>
      <c r="AB3436" s="73">
        <v>4117214</v>
      </c>
      <c r="AH3436" s="54" t="str">
        <f t="shared" si="123"/>
        <v>PRNova Santa Bárbara</v>
      </c>
      <c r="AI3436" s="73">
        <v>4117214</v>
      </c>
    </row>
    <row r="3437" spans="26:35" x14ac:dyDescent="0.25">
      <c r="Z3437" s="73" t="s">
        <v>73</v>
      </c>
      <c r="AA3437" s="73" t="s">
        <v>3827</v>
      </c>
      <c r="AB3437" s="73">
        <v>4117222</v>
      </c>
      <c r="AH3437" s="54" t="str">
        <f t="shared" si="123"/>
        <v>PRNova Santa Rosa</v>
      </c>
      <c r="AI3437" s="73">
        <v>4117222</v>
      </c>
    </row>
    <row r="3438" spans="26:35" x14ac:dyDescent="0.25">
      <c r="Z3438" s="73" t="s">
        <v>73</v>
      </c>
      <c r="AA3438" s="73" t="s">
        <v>3834</v>
      </c>
      <c r="AB3438" s="73">
        <v>4117271</v>
      </c>
      <c r="AH3438" s="54" t="str">
        <f t="shared" si="123"/>
        <v>PRNova Tebas</v>
      </c>
      <c r="AI3438" s="73">
        <v>4117271</v>
      </c>
    </row>
    <row r="3439" spans="26:35" x14ac:dyDescent="0.25">
      <c r="Z3439" s="73" t="s">
        <v>73</v>
      </c>
      <c r="AA3439" s="73" t="s">
        <v>3840</v>
      </c>
      <c r="AB3439" s="73">
        <v>4117297</v>
      </c>
      <c r="AH3439" s="54" t="str">
        <f t="shared" si="123"/>
        <v>PRNovo Itacolomi</v>
      </c>
      <c r="AI3439" s="73">
        <v>4117297</v>
      </c>
    </row>
    <row r="3440" spans="26:35" x14ac:dyDescent="0.25">
      <c r="Z3440" s="73" t="s">
        <v>73</v>
      </c>
      <c r="AA3440" s="73" t="s">
        <v>3847</v>
      </c>
      <c r="AB3440" s="73">
        <v>4117305</v>
      </c>
      <c r="AH3440" s="54" t="str">
        <f t="shared" si="123"/>
        <v>PROrtigueira</v>
      </c>
      <c r="AI3440" s="73">
        <v>4117305</v>
      </c>
    </row>
    <row r="3441" spans="26:35" x14ac:dyDescent="0.25">
      <c r="Z3441" s="73" t="s">
        <v>73</v>
      </c>
      <c r="AA3441" s="73" t="s">
        <v>3853</v>
      </c>
      <c r="AB3441" s="73">
        <v>4117404</v>
      </c>
      <c r="AH3441" s="54" t="str">
        <f t="shared" si="123"/>
        <v>PROurizona</v>
      </c>
      <c r="AI3441" s="73">
        <v>4117404</v>
      </c>
    </row>
    <row r="3442" spans="26:35" x14ac:dyDescent="0.25">
      <c r="Z3442" s="73" t="s">
        <v>73</v>
      </c>
      <c r="AA3442" s="73" t="s">
        <v>3859</v>
      </c>
      <c r="AB3442" s="73">
        <v>4117453</v>
      </c>
      <c r="AH3442" s="54" t="str">
        <f t="shared" si="123"/>
        <v>PROuro Verde do Oeste</v>
      </c>
      <c r="AI3442" s="73">
        <v>4117453</v>
      </c>
    </row>
    <row r="3443" spans="26:35" x14ac:dyDescent="0.25">
      <c r="Z3443" s="73" t="s">
        <v>73</v>
      </c>
      <c r="AA3443" s="73" t="s">
        <v>3865</v>
      </c>
      <c r="AB3443" s="73">
        <v>4117503</v>
      </c>
      <c r="AH3443" s="54" t="str">
        <f t="shared" si="123"/>
        <v>PRPaiçandu</v>
      </c>
      <c r="AI3443" s="73">
        <v>4117503</v>
      </c>
    </row>
    <row r="3444" spans="26:35" x14ac:dyDescent="0.25">
      <c r="Z3444" s="73" t="s">
        <v>73</v>
      </c>
      <c r="AA3444" s="73" t="s">
        <v>2022</v>
      </c>
      <c r="AB3444" s="73">
        <v>4117602</v>
      </c>
      <c r="AH3444" s="54" t="str">
        <f t="shared" si="123"/>
        <v>PRPalmas</v>
      </c>
      <c r="AI3444" s="73">
        <v>4117602</v>
      </c>
    </row>
    <row r="3445" spans="26:35" x14ac:dyDescent="0.25">
      <c r="Z3445" s="73" t="s">
        <v>73</v>
      </c>
      <c r="AA3445" s="73" t="s">
        <v>3345</v>
      </c>
      <c r="AB3445" s="73">
        <v>4117701</v>
      </c>
      <c r="AH3445" s="54" t="str">
        <f t="shared" si="123"/>
        <v>PRPalmeira</v>
      </c>
      <c r="AI3445" s="73">
        <v>4117701</v>
      </c>
    </row>
    <row r="3446" spans="26:35" x14ac:dyDescent="0.25">
      <c r="Z3446" s="73" t="s">
        <v>73</v>
      </c>
      <c r="AA3446" s="73" t="s">
        <v>3881</v>
      </c>
      <c r="AB3446" s="73">
        <v>4117800</v>
      </c>
      <c r="AH3446" s="54" t="str">
        <f t="shared" si="123"/>
        <v>PRPalmital</v>
      </c>
      <c r="AI3446" s="73">
        <v>4117800</v>
      </c>
    </row>
    <row r="3447" spans="26:35" x14ac:dyDescent="0.25">
      <c r="Z3447" s="73" t="s">
        <v>73</v>
      </c>
      <c r="AA3447" s="73" t="s">
        <v>3887</v>
      </c>
      <c r="AB3447" s="73">
        <v>4117909</v>
      </c>
      <c r="AH3447" s="54" t="str">
        <f t="shared" si="123"/>
        <v>PRPalotina</v>
      </c>
      <c r="AI3447" s="73">
        <v>4117909</v>
      </c>
    </row>
    <row r="3448" spans="26:35" x14ac:dyDescent="0.25">
      <c r="Z3448" s="73" t="s">
        <v>73</v>
      </c>
      <c r="AA3448" s="73" t="s">
        <v>3893</v>
      </c>
      <c r="AB3448" s="73">
        <v>4118006</v>
      </c>
      <c r="AH3448" s="54" t="str">
        <f t="shared" si="123"/>
        <v>PRParaíso do Norte</v>
      </c>
      <c r="AI3448" s="73">
        <v>4118006</v>
      </c>
    </row>
    <row r="3449" spans="26:35" x14ac:dyDescent="0.25">
      <c r="Z3449" s="73" t="s">
        <v>73</v>
      </c>
      <c r="AA3449" s="73" t="s">
        <v>3899</v>
      </c>
      <c r="AB3449" s="73">
        <v>4118105</v>
      </c>
      <c r="AH3449" s="54" t="str">
        <f t="shared" si="123"/>
        <v>PRParanacity</v>
      </c>
      <c r="AI3449" s="73">
        <v>4118105</v>
      </c>
    </row>
    <row r="3450" spans="26:35" x14ac:dyDescent="0.25">
      <c r="Z3450" s="73" t="s">
        <v>73</v>
      </c>
      <c r="AA3450" s="73" t="s">
        <v>3905</v>
      </c>
      <c r="AB3450" s="73">
        <v>4118204</v>
      </c>
      <c r="AH3450" s="54" t="str">
        <f t="shared" si="123"/>
        <v>PRParanaguá</v>
      </c>
      <c r="AI3450" s="73">
        <v>4118204</v>
      </c>
    </row>
    <row r="3451" spans="26:35" x14ac:dyDescent="0.25">
      <c r="Z3451" s="73" t="s">
        <v>73</v>
      </c>
      <c r="AA3451" s="73" t="s">
        <v>3911</v>
      </c>
      <c r="AB3451" s="73">
        <v>4118303</v>
      </c>
      <c r="AH3451" s="54" t="str">
        <f t="shared" si="123"/>
        <v>PRParanapoema</v>
      </c>
      <c r="AI3451" s="73">
        <v>4118303</v>
      </c>
    </row>
    <row r="3452" spans="26:35" x14ac:dyDescent="0.25">
      <c r="Z3452" s="73" t="s">
        <v>73</v>
      </c>
      <c r="AA3452" s="73" t="s">
        <v>3916</v>
      </c>
      <c r="AB3452" s="73">
        <v>4118402</v>
      </c>
      <c r="AH3452" s="54" t="str">
        <f t="shared" si="123"/>
        <v>PRParanavaí</v>
      </c>
      <c r="AI3452" s="73">
        <v>4118402</v>
      </c>
    </row>
    <row r="3453" spans="26:35" x14ac:dyDescent="0.25">
      <c r="Z3453" s="73" t="s">
        <v>73</v>
      </c>
      <c r="AA3453" s="73" t="s">
        <v>3922</v>
      </c>
      <c r="AB3453" s="73">
        <v>4118451</v>
      </c>
      <c r="AH3453" s="54" t="str">
        <f t="shared" si="123"/>
        <v>PRPato Bragado</v>
      </c>
      <c r="AI3453" s="73">
        <v>4118451</v>
      </c>
    </row>
    <row r="3454" spans="26:35" x14ac:dyDescent="0.25">
      <c r="Z3454" s="73" t="s">
        <v>73</v>
      </c>
      <c r="AA3454" s="73" t="s">
        <v>3928</v>
      </c>
      <c r="AB3454" s="73">
        <v>4118501</v>
      </c>
      <c r="AH3454" s="54" t="str">
        <f t="shared" si="123"/>
        <v>PRPato Branco</v>
      </c>
      <c r="AI3454" s="73">
        <v>4118501</v>
      </c>
    </row>
    <row r="3455" spans="26:35" x14ac:dyDescent="0.25">
      <c r="Z3455" s="73" t="s">
        <v>73</v>
      </c>
      <c r="AA3455" s="73" t="s">
        <v>3934</v>
      </c>
      <c r="AB3455" s="73">
        <v>4118600</v>
      </c>
      <c r="AH3455" s="54" t="str">
        <f t="shared" si="123"/>
        <v>PRPaula Freitas</v>
      </c>
      <c r="AI3455" s="73">
        <v>4118600</v>
      </c>
    </row>
    <row r="3456" spans="26:35" x14ac:dyDescent="0.25">
      <c r="Z3456" s="73" t="s">
        <v>73</v>
      </c>
      <c r="AA3456" s="73" t="s">
        <v>3940</v>
      </c>
      <c r="AB3456" s="73">
        <v>4118709</v>
      </c>
      <c r="AH3456" s="54" t="str">
        <f t="shared" si="123"/>
        <v>PRPaulo Frontin</v>
      </c>
      <c r="AI3456" s="73">
        <v>4118709</v>
      </c>
    </row>
    <row r="3457" spans="26:35" x14ac:dyDescent="0.25">
      <c r="Z3457" s="73" t="s">
        <v>73</v>
      </c>
      <c r="AA3457" s="73" t="s">
        <v>3946</v>
      </c>
      <c r="AB3457" s="73">
        <v>4118808</v>
      </c>
      <c r="AH3457" s="54" t="str">
        <f t="shared" si="123"/>
        <v>PRPeabiru</v>
      </c>
      <c r="AI3457" s="73">
        <v>4118808</v>
      </c>
    </row>
    <row r="3458" spans="26:35" x14ac:dyDescent="0.25">
      <c r="Z3458" s="73" t="s">
        <v>73</v>
      </c>
      <c r="AA3458" s="73" t="s">
        <v>3952</v>
      </c>
      <c r="AB3458" s="73">
        <v>4118857</v>
      </c>
      <c r="AH3458" s="54" t="str">
        <f t="shared" si="123"/>
        <v>PRPerobal</v>
      </c>
      <c r="AI3458" s="73">
        <v>4118857</v>
      </c>
    </row>
    <row r="3459" spans="26:35" x14ac:dyDescent="0.25">
      <c r="Z3459" s="73" t="s">
        <v>73</v>
      </c>
      <c r="AA3459" s="73" t="s">
        <v>3958</v>
      </c>
      <c r="AB3459" s="73">
        <v>4118907</v>
      </c>
      <c r="AH3459" s="54" t="str">
        <f t="shared" ref="AH3459:AH3522" si="124">CONCATENATE(Z3459,AA3459)</f>
        <v>PRPérola</v>
      </c>
      <c r="AI3459" s="73">
        <v>4118907</v>
      </c>
    </row>
    <row r="3460" spans="26:35" x14ac:dyDescent="0.25">
      <c r="Z3460" s="73" t="s">
        <v>73</v>
      </c>
      <c r="AA3460" s="73" t="s">
        <v>3963</v>
      </c>
      <c r="AB3460" s="73">
        <v>4119004</v>
      </c>
      <c r="AH3460" s="54" t="str">
        <f t="shared" si="124"/>
        <v>PRPérola d'Oeste</v>
      </c>
      <c r="AI3460" s="73">
        <v>4119004</v>
      </c>
    </row>
    <row r="3461" spans="26:35" x14ac:dyDescent="0.25">
      <c r="Z3461" s="73" t="s">
        <v>73</v>
      </c>
      <c r="AA3461" s="73" t="s">
        <v>3969</v>
      </c>
      <c r="AB3461" s="73">
        <v>4119103</v>
      </c>
      <c r="AH3461" s="54" t="str">
        <f t="shared" si="124"/>
        <v>PRPiên</v>
      </c>
      <c r="AI3461" s="73">
        <v>4119103</v>
      </c>
    </row>
    <row r="3462" spans="26:35" x14ac:dyDescent="0.25">
      <c r="Z3462" s="73" t="s">
        <v>73</v>
      </c>
      <c r="AA3462" s="73" t="s">
        <v>3974</v>
      </c>
      <c r="AB3462" s="73">
        <v>4119152</v>
      </c>
      <c r="AH3462" s="54" t="str">
        <f t="shared" si="124"/>
        <v>PRPinhais</v>
      </c>
      <c r="AI3462" s="73">
        <v>4119152</v>
      </c>
    </row>
    <row r="3463" spans="26:35" x14ac:dyDescent="0.25">
      <c r="Z3463" s="73" t="s">
        <v>73</v>
      </c>
      <c r="AA3463" s="73" t="s">
        <v>3979</v>
      </c>
      <c r="AB3463" s="73">
        <v>4119251</v>
      </c>
      <c r="AH3463" s="54" t="str">
        <f t="shared" si="124"/>
        <v>PRPinhal de São Bento</v>
      </c>
      <c r="AI3463" s="73">
        <v>4119251</v>
      </c>
    </row>
    <row r="3464" spans="26:35" x14ac:dyDescent="0.25">
      <c r="Z3464" s="73" t="s">
        <v>73</v>
      </c>
      <c r="AA3464" s="73" t="s">
        <v>3985</v>
      </c>
      <c r="AB3464" s="73">
        <v>4119202</v>
      </c>
      <c r="AH3464" s="54" t="str">
        <f t="shared" si="124"/>
        <v>PRPinhalão</v>
      </c>
      <c r="AI3464" s="73">
        <v>4119202</v>
      </c>
    </row>
    <row r="3465" spans="26:35" x14ac:dyDescent="0.25">
      <c r="Z3465" s="73" t="s">
        <v>73</v>
      </c>
      <c r="AA3465" s="73" t="s">
        <v>1272</v>
      </c>
      <c r="AB3465" s="73">
        <v>4119301</v>
      </c>
      <c r="AH3465" s="54" t="str">
        <f t="shared" si="124"/>
        <v>PRPinhão</v>
      </c>
      <c r="AI3465" s="73">
        <v>4119301</v>
      </c>
    </row>
    <row r="3466" spans="26:35" x14ac:dyDescent="0.25">
      <c r="Z3466" s="73" t="s">
        <v>73</v>
      </c>
      <c r="AA3466" s="73" t="s">
        <v>3996</v>
      </c>
      <c r="AB3466" s="73">
        <v>4119400</v>
      </c>
      <c r="AH3466" s="54" t="str">
        <f t="shared" si="124"/>
        <v>PRPiraí do Sul</v>
      </c>
      <c r="AI3466" s="73">
        <v>4119400</v>
      </c>
    </row>
    <row r="3467" spans="26:35" x14ac:dyDescent="0.25">
      <c r="Z3467" s="73" t="s">
        <v>73</v>
      </c>
      <c r="AA3467" s="73" t="s">
        <v>4001</v>
      </c>
      <c r="AB3467" s="73">
        <v>4119509</v>
      </c>
      <c r="AH3467" s="54" t="str">
        <f t="shared" si="124"/>
        <v>PRPiraquara</v>
      </c>
      <c r="AI3467" s="73">
        <v>4119509</v>
      </c>
    </row>
    <row r="3468" spans="26:35" x14ac:dyDescent="0.25">
      <c r="Z3468" s="73" t="s">
        <v>73</v>
      </c>
      <c r="AA3468" s="73" t="s">
        <v>4007</v>
      </c>
      <c r="AB3468" s="73">
        <v>4119608</v>
      </c>
      <c r="AH3468" s="54" t="str">
        <f t="shared" si="124"/>
        <v>PRPitanga</v>
      </c>
      <c r="AI3468" s="73">
        <v>4119608</v>
      </c>
    </row>
    <row r="3469" spans="26:35" x14ac:dyDescent="0.25">
      <c r="Z3469" s="73" t="s">
        <v>73</v>
      </c>
      <c r="AA3469" s="73" t="s">
        <v>4013</v>
      </c>
      <c r="AB3469" s="73">
        <v>4119657</v>
      </c>
      <c r="AH3469" s="54" t="str">
        <f t="shared" si="124"/>
        <v>PRPitangueiras</v>
      </c>
      <c r="AI3469" s="73">
        <v>4119657</v>
      </c>
    </row>
    <row r="3470" spans="26:35" x14ac:dyDescent="0.25">
      <c r="Z3470" s="73" t="s">
        <v>73</v>
      </c>
      <c r="AA3470" s="73" t="s">
        <v>4019</v>
      </c>
      <c r="AB3470" s="73">
        <v>4119707</v>
      </c>
      <c r="AH3470" s="54" t="str">
        <f t="shared" si="124"/>
        <v>PRPlanaltina do Paraná</v>
      </c>
      <c r="AI3470" s="73">
        <v>4119707</v>
      </c>
    </row>
    <row r="3471" spans="26:35" x14ac:dyDescent="0.25">
      <c r="Z3471" s="73" t="s">
        <v>73</v>
      </c>
      <c r="AA3471" s="73" t="s">
        <v>4024</v>
      </c>
      <c r="AB3471" s="73">
        <v>4119806</v>
      </c>
      <c r="AH3471" s="54" t="str">
        <f t="shared" si="124"/>
        <v>PRPlanalto</v>
      </c>
      <c r="AI3471" s="73">
        <v>4119806</v>
      </c>
    </row>
    <row r="3472" spans="26:35" x14ac:dyDescent="0.25">
      <c r="Z3472" s="73" t="s">
        <v>73</v>
      </c>
      <c r="AA3472" s="73" t="s">
        <v>4030</v>
      </c>
      <c r="AB3472" s="73">
        <v>4119905</v>
      </c>
      <c r="AH3472" s="54" t="str">
        <f t="shared" si="124"/>
        <v>PRPonta Grossa</v>
      </c>
      <c r="AI3472" s="73">
        <v>4119905</v>
      </c>
    </row>
    <row r="3473" spans="26:35" x14ac:dyDescent="0.25">
      <c r="Z3473" s="73" t="s">
        <v>73</v>
      </c>
      <c r="AA3473" s="73" t="s">
        <v>4036</v>
      </c>
      <c r="AB3473" s="73">
        <v>4119954</v>
      </c>
      <c r="AH3473" s="54" t="str">
        <f t="shared" si="124"/>
        <v>PRPontal do Paraná</v>
      </c>
      <c r="AI3473" s="73">
        <v>4119954</v>
      </c>
    </row>
    <row r="3474" spans="26:35" x14ac:dyDescent="0.25">
      <c r="Z3474" s="73" t="s">
        <v>73</v>
      </c>
      <c r="AA3474" s="73" t="s">
        <v>4041</v>
      </c>
      <c r="AB3474" s="73">
        <v>4120002</v>
      </c>
      <c r="AH3474" s="54" t="str">
        <f t="shared" si="124"/>
        <v>PRPorecatu</v>
      </c>
      <c r="AI3474" s="73">
        <v>4120002</v>
      </c>
    </row>
    <row r="3475" spans="26:35" x14ac:dyDescent="0.25">
      <c r="Z3475" s="73" t="s">
        <v>73</v>
      </c>
      <c r="AA3475" s="73" t="s">
        <v>4047</v>
      </c>
      <c r="AB3475" s="73">
        <v>4120101</v>
      </c>
      <c r="AH3475" s="54" t="str">
        <f t="shared" si="124"/>
        <v>PRPorto Amazonas</v>
      </c>
      <c r="AI3475" s="73">
        <v>4120101</v>
      </c>
    </row>
    <row r="3476" spans="26:35" x14ac:dyDescent="0.25">
      <c r="Z3476" s="73" t="s">
        <v>73</v>
      </c>
      <c r="AA3476" s="73" t="s">
        <v>4053</v>
      </c>
      <c r="AB3476" s="73">
        <v>4120150</v>
      </c>
      <c r="AH3476" s="54" t="str">
        <f t="shared" si="124"/>
        <v>PRPorto Barreiro</v>
      </c>
      <c r="AI3476" s="73">
        <v>4120150</v>
      </c>
    </row>
    <row r="3477" spans="26:35" x14ac:dyDescent="0.25">
      <c r="Z3477" s="73" t="s">
        <v>73</v>
      </c>
      <c r="AA3477" s="73" t="s">
        <v>4058</v>
      </c>
      <c r="AB3477" s="73">
        <v>4120200</v>
      </c>
      <c r="AH3477" s="54" t="str">
        <f t="shared" si="124"/>
        <v>PRPorto Rico</v>
      </c>
      <c r="AI3477" s="73">
        <v>4120200</v>
      </c>
    </row>
    <row r="3478" spans="26:35" x14ac:dyDescent="0.25">
      <c r="Z3478" s="73" t="s">
        <v>73</v>
      </c>
      <c r="AA3478" s="73" t="s">
        <v>4064</v>
      </c>
      <c r="AB3478" s="73">
        <v>4120309</v>
      </c>
      <c r="AH3478" s="54" t="str">
        <f t="shared" si="124"/>
        <v>PRPorto Vitória</v>
      </c>
      <c r="AI3478" s="73">
        <v>4120309</v>
      </c>
    </row>
    <row r="3479" spans="26:35" x14ac:dyDescent="0.25">
      <c r="Z3479" s="73" t="s">
        <v>73</v>
      </c>
      <c r="AA3479" s="73" t="s">
        <v>4070</v>
      </c>
      <c r="AB3479" s="73">
        <v>4120333</v>
      </c>
      <c r="AH3479" s="54" t="str">
        <f t="shared" si="124"/>
        <v>PRPrado Ferreira</v>
      </c>
      <c r="AI3479" s="73">
        <v>4120333</v>
      </c>
    </row>
    <row r="3480" spans="26:35" x14ac:dyDescent="0.25">
      <c r="Z3480" s="73" t="s">
        <v>73</v>
      </c>
      <c r="AA3480" s="73" t="s">
        <v>4076</v>
      </c>
      <c r="AB3480" s="73">
        <v>4120358</v>
      </c>
      <c r="AH3480" s="54" t="str">
        <f t="shared" si="124"/>
        <v>PRPranchita</v>
      </c>
      <c r="AI3480" s="73">
        <v>4120358</v>
      </c>
    </row>
    <row r="3481" spans="26:35" x14ac:dyDescent="0.25">
      <c r="Z3481" s="73" t="s">
        <v>73</v>
      </c>
      <c r="AA3481" s="73" t="s">
        <v>4081</v>
      </c>
      <c r="AB3481" s="73">
        <v>4120408</v>
      </c>
      <c r="AH3481" s="54" t="str">
        <f t="shared" si="124"/>
        <v>PRPresidente Castelo Branco</v>
      </c>
      <c r="AI3481" s="73">
        <v>4120408</v>
      </c>
    </row>
    <row r="3482" spans="26:35" x14ac:dyDescent="0.25">
      <c r="Z3482" s="73" t="s">
        <v>73</v>
      </c>
      <c r="AA3482" s="73" t="s">
        <v>4087</v>
      </c>
      <c r="AB3482" s="73">
        <v>4120507</v>
      </c>
      <c r="AH3482" s="54" t="str">
        <f t="shared" si="124"/>
        <v>PRPrimeiro de Maio</v>
      </c>
      <c r="AI3482" s="73">
        <v>4120507</v>
      </c>
    </row>
    <row r="3483" spans="26:35" x14ac:dyDescent="0.25">
      <c r="Z3483" s="73" t="s">
        <v>73</v>
      </c>
      <c r="AA3483" s="73" t="s">
        <v>4092</v>
      </c>
      <c r="AB3483" s="73">
        <v>4120606</v>
      </c>
      <c r="AH3483" s="54" t="str">
        <f t="shared" si="124"/>
        <v>PRPrudentópolis</v>
      </c>
      <c r="AI3483" s="73">
        <v>4120606</v>
      </c>
    </row>
    <row r="3484" spans="26:35" x14ac:dyDescent="0.25">
      <c r="Z3484" s="73" t="s">
        <v>73</v>
      </c>
      <c r="AA3484" s="73" t="s">
        <v>4098</v>
      </c>
      <c r="AB3484" s="73">
        <v>4120655</v>
      </c>
      <c r="AH3484" s="54" t="str">
        <f t="shared" si="124"/>
        <v>PRQuarto Centenário</v>
      </c>
      <c r="AI3484" s="73">
        <v>4120655</v>
      </c>
    </row>
    <row r="3485" spans="26:35" x14ac:dyDescent="0.25">
      <c r="Z3485" s="73" t="s">
        <v>73</v>
      </c>
      <c r="AA3485" s="73" t="s">
        <v>4104</v>
      </c>
      <c r="AB3485" s="73">
        <v>4120705</v>
      </c>
      <c r="AH3485" s="54" t="str">
        <f t="shared" si="124"/>
        <v>PRQuatiguá</v>
      </c>
      <c r="AI3485" s="73">
        <v>4120705</v>
      </c>
    </row>
    <row r="3486" spans="26:35" x14ac:dyDescent="0.25">
      <c r="Z3486" s="73" t="s">
        <v>73</v>
      </c>
      <c r="AA3486" s="73" t="s">
        <v>4110</v>
      </c>
      <c r="AB3486" s="73">
        <v>4120804</v>
      </c>
      <c r="AH3486" s="54" t="str">
        <f t="shared" si="124"/>
        <v>PRQuatro Barras</v>
      </c>
      <c r="AI3486" s="73">
        <v>4120804</v>
      </c>
    </row>
    <row r="3487" spans="26:35" x14ac:dyDescent="0.25">
      <c r="Z3487" s="73" t="s">
        <v>73</v>
      </c>
      <c r="AA3487" s="73" t="s">
        <v>4115</v>
      </c>
      <c r="AB3487" s="73">
        <v>4120853</v>
      </c>
      <c r="AH3487" s="54" t="str">
        <f t="shared" si="124"/>
        <v>PRQuatro Pontes</v>
      </c>
      <c r="AI3487" s="73">
        <v>4120853</v>
      </c>
    </row>
    <row r="3488" spans="26:35" x14ac:dyDescent="0.25">
      <c r="Z3488" s="73" t="s">
        <v>73</v>
      </c>
      <c r="AA3488" s="73" t="s">
        <v>4121</v>
      </c>
      <c r="AB3488" s="73">
        <v>4120903</v>
      </c>
      <c r="AH3488" s="54" t="str">
        <f t="shared" si="124"/>
        <v>PRQuedas do Iguaçu</v>
      </c>
      <c r="AI3488" s="73">
        <v>4120903</v>
      </c>
    </row>
    <row r="3489" spans="26:35" x14ac:dyDescent="0.25">
      <c r="Z3489" s="73" t="s">
        <v>73</v>
      </c>
      <c r="AA3489" s="73" t="s">
        <v>4127</v>
      </c>
      <c r="AB3489" s="73">
        <v>4121000</v>
      </c>
      <c r="AH3489" s="54" t="str">
        <f t="shared" si="124"/>
        <v>PRQuerência do Norte</v>
      </c>
      <c r="AI3489" s="73">
        <v>4121000</v>
      </c>
    </row>
    <row r="3490" spans="26:35" x14ac:dyDescent="0.25">
      <c r="Z3490" s="73" t="s">
        <v>73</v>
      </c>
      <c r="AA3490" s="73" t="s">
        <v>4133</v>
      </c>
      <c r="AB3490" s="73">
        <v>4121109</v>
      </c>
      <c r="AH3490" s="54" t="str">
        <f t="shared" si="124"/>
        <v>PRQuinta do Sol</v>
      </c>
      <c r="AI3490" s="73">
        <v>4121109</v>
      </c>
    </row>
    <row r="3491" spans="26:35" x14ac:dyDescent="0.25">
      <c r="Z3491" s="73" t="s">
        <v>73</v>
      </c>
      <c r="AA3491" s="73" t="s">
        <v>4139</v>
      </c>
      <c r="AB3491" s="73">
        <v>4121208</v>
      </c>
      <c r="AH3491" s="54" t="str">
        <f t="shared" si="124"/>
        <v>PRQuitandinha</v>
      </c>
      <c r="AI3491" s="73">
        <v>4121208</v>
      </c>
    </row>
    <row r="3492" spans="26:35" x14ac:dyDescent="0.25">
      <c r="Z3492" s="73" t="s">
        <v>73</v>
      </c>
      <c r="AA3492" s="73" t="s">
        <v>4144</v>
      </c>
      <c r="AB3492" s="73">
        <v>4121257</v>
      </c>
      <c r="AH3492" s="54" t="str">
        <f t="shared" si="124"/>
        <v>PRRamilândia</v>
      </c>
      <c r="AI3492" s="73">
        <v>4121257</v>
      </c>
    </row>
    <row r="3493" spans="26:35" x14ac:dyDescent="0.25">
      <c r="Z3493" s="73" t="s">
        <v>73</v>
      </c>
      <c r="AA3493" s="73" t="s">
        <v>4149</v>
      </c>
      <c r="AB3493" s="73">
        <v>4121307</v>
      </c>
      <c r="AH3493" s="54" t="str">
        <f t="shared" si="124"/>
        <v>PRRancho Alegre</v>
      </c>
      <c r="AI3493" s="73">
        <v>4121307</v>
      </c>
    </row>
    <row r="3494" spans="26:35" x14ac:dyDescent="0.25">
      <c r="Z3494" s="73" t="s">
        <v>73</v>
      </c>
      <c r="AA3494" s="73" t="s">
        <v>4154</v>
      </c>
      <c r="AB3494" s="73">
        <v>4121356</v>
      </c>
      <c r="AH3494" s="54" t="str">
        <f t="shared" si="124"/>
        <v>PRRancho Alegre D'Oeste</v>
      </c>
      <c r="AI3494" s="73">
        <v>4121356</v>
      </c>
    </row>
    <row r="3495" spans="26:35" x14ac:dyDescent="0.25">
      <c r="Z3495" s="73" t="s">
        <v>73</v>
      </c>
      <c r="AA3495" s="73" t="s">
        <v>4159</v>
      </c>
      <c r="AB3495" s="73">
        <v>4121406</v>
      </c>
      <c r="AH3495" s="54" t="str">
        <f t="shared" si="124"/>
        <v>PRRealeza</v>
      </c>
      <c r="AI3495" s="73">
        <v>4121406</v>
      </c>
    </row>
    <row r="3496" spans="26:35" x14ac:dyDescent="0.25">
      <c r="Z3496" s="73" t="s">
        <v>73</v>
      </c>
      <c r="AA3496" s="73" t="s">
        <v>4164</v>
      </c>
      <c r="AB3496" s="73">
        <v>4121505</v>
      </c>
      <c r="AH3496" s="54" t="str">
        <f t="shared" si="124"/>
        <v>PRRebouças</v>
      </c>
      <c r="AI3496" s="73">
        <v>4121505</v>
      </c>
    </row>
    <row r="3497" spans="26:35" x14ac:dyDescent="0.25">
      <c r="Z3497" s="73" t="s">
        <v>73</v>
      </c>
      <c r="AA3497" s="73" t="s">
        <v>4169</v>
      </c>
      <c r="AB3497" s="73">
        <v>4121604</v>
      </c>
      <c r="AH3497" s="54" t="str">
        <f t="shared" si="124"/>
        <v>PRRenascença</v>
      </c>
      <c r="AI3497" s="73">
        <v>4121604</v>
      </c>
    </row>
    <row r="3498" spans="26:35" x14ac:dyDescent="0.25">
      <c r="Z3498" s="73" t="s">
        <v>73</v>
      </c>
      <c r="AA3498" s="73" t="s">
        <v>4174</v>
      </c>
      <c r="AB3498" s="73">
        <v>4121703</v>
      </c>
      <c r="AH3498" s="54" t="str">
        <f t="shared" si="124"/>
        <v>PRReserva</v>
      </c>
      <c r="AI3498" s="73">
        <v>4121703</v>
      </c>
    </row>
    <row r="3499" spans="26:35" x14ac:dyDescent="0.25">
      <c r="Z3499" s="73" t="s">
        <v>73</v>
      </c>
      <c r="AA3499" s="73" t="s">
        <v>4179</v>
      </c>
      <c r="AB3499" s="73">
        <v>4121752</v>
      </c>
      <c r="AH3499" s="54" t="str">
        <f t="shared" si="124"/>
        <v>PRReserva do Iguaçu</v>
      </c>
      <c r="AI3499" s="73">
        <v>4121752</v>
      </c>
    </row>
    <row r="3500" spans="26:35" x14ac:dyDescent="0.25">
      <c r="Z3500" s="73" t="s">
        <v>73</v>
      </c>
      <c r="AA3500" s="73" t="s">
        <v>4184</v>
      </c>
      <c r="AB3500" s="73">
        <v>4121802</v>
      </c>
      <c r="AH3500" s="54" t="str">
        <f t="shared" si="124"/>
        <v>PRRibeirão Claro</v>
      </c>
      <c r="AI3500" s="73">
        <v>4121802</v>
      </c>
    </row>
    <row r="3501" spans="26:35" x14ac:dyDescent="0.25">
      <c r="Z3501" s="73" t="s">
        <v>73</v>
      </c>
      <c r="AA3501" s="73" t="s">
        <v>4189</v>
      </c>
      <c r="AB3501" s="73">
        <v>4121901</v>
      </c>
      <c r="AH3501" s="54" t="str">
        <f t="shared" si="124"/>
        <v>PRRibeirão do Pinhal</v>
      </c>
      <c r="AI3501" s="73">
        <v>4121901</v>
      </c>
    </row>
    <row r="3502" spans="26:35" x14ac:dyDescent="0.25">
      <c r="Z3502" s="73" t="s">
        <v>73</v>
      </c>
      <c r="AA3502" s="73" t="s">
        <v>4193</v>
      </c>
      <c r="AB3502" s="73">
        <v>4122008</v>
      </c>
      <c r="AH3502" s="54" t="str">
        <f t="shared" si="124"/>
        <v>PRRio Azul</v>
      </c>
      <c r="AI3502" s="73">
        <v>4122008</v>
      </c>
    </row>
    <row r="3503" spans="26:35" x14ac:dyDescent="0.25">
      <c r="Z3503" s="73" t="s">
        <v>73</v>
      </c>
      <c r="AA3503" s="73" t="s">
        <v>4198</v>
      </c>
      <c r="AB3503" s="73">
        <v>4122107</v>
      </c>
      <c r="AH3503" s="54" t="str">
        <f t="shared" si="124"/>
        <v>PRRio Bom</v>
      </c>
      <c r="AI3503" s="73">
        <v>4122107</v>
      </c>
    </row>
    <row r="3504" spans="26:35" x14ac:dyDescent="0.25">
      <c r="Z3504" s="73" t="s">
        <v>73</v>
      </c>
      <c r="AA3504" s="73" t="s">
        <v>4203</v>
      </c>
      <c r="AB3504" s="73">
        <v>4122156</v>
      </c>
      <c r="AH3504" s="54" t="str">
        <f t="shared" si="124"/>
        <v>PRRio Bonito do Iguaçu</v>
      </c>
      <c r="AI3504" s="73">
        <v>4122156</v>
      </c>
    </row>
    <row r="3505" spans="26:35" x14ac:dyDescent="0.25">
      <c r="Z3505" s="73" t="s">
        <v>73</v>
      </c>
      <c r="AA3505" s="73" t="s">
        <v>4208</v>
      </c>
      <c r="AB3505" s="73">
        <v>4122172</v>
      </c>
      <c r="AH3505" s="54" t="str">
        <f t="shared" si="124"/>
        <v>PRRio Branco do Ivaí</v>
      </c>
      <c r="AI3505" s="73">
        <v>4122172</v>
      </c>
    </row>
    <row r="3506" spans="26:35" x14ac:dyDescent="0.25">
      <c r="Z3506" s="73" t="s">
        <v>73</v>
      </c>
      <c r="AA3506" s="73" t="s">
        <v>4213</v>
      </c>
      <c r="AB3506" s="73">
        <v>4122206</v>
      </c>
      <c r="AH3506" s="54" t="str">
        <f t="shared" si="124"/>
        <v>PRRio Branco do Sul</v>
      </c>
      <c r="AI3506" s="73">
        <v>4122206</v>
      </c>
    </row>
    <row r="3507" spans="26:35" x14ac:dyDescent="0.25">
      <c r="Z3507" s="73" t="s">
        <v>73</v>
      </c>
      <c r="AA3507" s="73" t="s">
        <v>1578</v>
      </c>
      <c r="AB3507" s="73">
        <v>4122305</v>
      </c>
      <c r="AH3507" s="54" t="str">
        <f t="shared" si="124"/>
        <v>PRRio Negro</v>
      </c>
      <c r="AI3507" s="73">
        <v>4122305</v>
      </c>
    </row>
    <row r="3508" spans="26:35" x14ac:dyDescent="0.25">
      <c r="Z3508" s="73" t="s">
        <v>73</v>
      </c>
      <c r="AA3508" s="73" t="s">
        <v>4222</v>
      </c>
      <c r="AB3508" s="73">
        <v>4122404</v>
      </c>
      <c r="AH3508" s="54" t="str">
        <f t="shared" si="124"/>
        <v>PRRolândia</v>
      </c>
      <c r="AI3508" s="73">
        <v>4122404</v>
      </c>
    </row>
    <row r="3509" spans="26:35" x14ac:dyDescent="0.25">
      <c r="Z3509" s="73" t="s">
        <v>73</v>
      </c>
      <c r="AA3509" s="73" t="s">
        <v>4226</v>
      </c>
      <c r="AB3509" s="73">
        <v>4122503</v>
      </c>
      <c r="AH3509" s="54" t="str">
        <f t="shared" si="124"/>
        <v>PRRoncador</v>
      </c>
      <c r="AI3509" s="73">
        <v>4122503</v>
      </c>
    </row>
    <row r="3510" spans="26:35" x14ac:dyDescent="0.25">
      <c r="Z3510" s="73" t="s">
        <v>73</v>
      </c>
      <c r="AA3510" s="73" t="s">
        <v>4231</v>
      </c>
      <c r="AB3510" s="73">
        <v>4122602</v>
      </c>
      <c r="AH3510" s="54" t="str">
        <f t="shared" si="124"/>
        <v>PRRondon</v>
      </c>
      <c r="AI3510" s="73">
        <v>4122602</v>
      </c>
    </row>
    <row r="3511" spans="26:35" x14ac:dyDescent="0.25">
      <c r="Z3511" s="73" t="s">
        <v>73</v>
      </c>
      <c r="AA3511" s="73" t="s">
        <v>4236</v>
      </c>
      <c r="AB3511" s="73">
        <v>4122651</v>
      </c>
      <c r="AH3511" s="54" t="str">
        <f t="shared" si="124"/>
        <v>PRRosário do Ivaí</v>
      </c>
      <c r="AI3511" s="73">
        <v>4122651</v>
      </c>
    </row>
    <row r="3512" spans="26:35" x14ac:dyDescent="0.25">
      <c r="Z3512" s="73" t="s">
        <v>73</v>
      </c>
      <c r="AA3512" s="73" t="s">
        <v>4240</v>
      </c>
      <c r="AB3512" s="73">
        <v>4122701</v>
      </c>
      <c r="AH3512" s="54" t="str">
        <f t="shared" si="124"/>
        <v>PRSabáudia</v>
      </c>
      <c r="AI3512" s="73">
        <v>4122701</v>
      </c>
    </row>
    <row r="3513" spans="26:35" x14ac:dyDescent="0.25">
      <c r="Z3513" s="73" t="s">
        <v>73</v>
      </c>
      <c r="AA3513" s="73" t="s">
        <v>4245</v>
      </c>
      <c r="AB3513" s="73">
        <v>4122800</v>
      </c>
      <c r="AH3513" s="54" t="str">
        <f t="shared" si="124"/>
        <v>PRSalgado Filho</v>
      </c>
      <c r="AI3513" s="73">
        <v>4122800</v>
      </c>
    </row>
    <row r="3514" spans="26:35" x14ac:dyDescent="0.25">
      <c r="Z3514" s="73" t="s">
        <v>73</v>
      </c>
      <c r="AA3514" s="73" t="s">
        <v>4250</v>
      </c>
      <c r="AB3514" s="73">
        <v>4122909</v>
      </c>
      <c r="AH3514" s="54" t="str">
        <f t="shared" si="124"/>
        <v>PRSalto do Itararé</v>
      </c>
      <c r="AI3514" s="73">
        <v>4122909</v>
      </c>
    </row>
    <row r="3515" spans="26:35" x14ac:dyDescent="0.25">
      <c r="Z3515" s="73" t="s">
        <v>73</v>
      </c>
      <c r="AA3515" s="73" t="s">
        <v>4254</v>
      </c>
      <c r="AB3515" s="73">
        <v>4123006</v>
      </c>
      <c r="AH3515" s="54" t="str">
        <f t="shared" si="124"/>
        <v>PRSalto do Lontra</v>
      </c>
      <c r="AI3515" s="73">
        <v>4123006</v>
      </c>
    </row>
    <row r="3516" spans="26:35" x14ac:dyDescent="0.25">
      <c r="Z3516" s="73" t="s">
        <v>73</v>
      </c>
      <c r="AA3516" s="73" t="s">
        <v>4259</v>
      </c>
      <c r="AB3516" s="73">
        <v>4123105</v>
      </c>
      <c r="AH3516" s="54" t="str">
        <f t="shared" si="124"/>
        <v>PRSanta Amélia</v>
      </c>
      <c r="AI3516" s="73">
        <v>4123105</v>
      </c>
    </row>
    <row r="3517" spans="26:35" x14ac:dyDescent="0.25">
      <c r="Z3517" s="73" t="s">
        <v>73</v>
      </c>
      <c r="AA3517" s="73" t="s">
        <v>4263</v>
      </c>
      <c r="AB3517" s="73">
        <v>4123204</v>
      </c>
      <c r="AH3517" s="54" t="str">
        <f t="shared" si="124"/>
        <v>PRSanta Cecília do Pavão</v>
      </c>
      <c r="AI3517" s="73">
        <v>4123204</v>
      </c>
    </row>
    <row r="3518" spans="26:35" x14ac:dyDescent="0.25">
      <c r="Z3518" s="73" t="s">
        <v>73</v>
      </c>
      <c r="AA3518" s="73" t="s">
        <v>4268</v>
      </c>
      <c r="AB3518" s="73">
        <v>4123303</v>
      </c>
      <c r="AH3518" s="54" t="str">
        <f t="shared" si="124"/>
        <v>PRSanta Cruz de Monte Castelo</v>
      </c>
      <c r="AI3518" s="73">
        <v>4123303</v>
      </c>
    </row>
    <row r="3519" spans="26:35" x14ac:dyDescent="0.25">
      <c r="Z3519" s="73" t="s">
        <v>73</v>
      </c>
      <c r="AA3519" s="73" t="s">
        <v>4273</v>
      </c>
      <c r="AB3519" s="73">
        <v>4123402</v>
      </c>
      <c r="AH3519" s="54" t="str">
        <f t="shared" si="124"/>
        <v>PRSanta Fé</v>
      </c>
      <c r="AI3519" s="73">
        <v>4123402</v>
      </c>
    </row>
    <row r="3520" spans="26:35" x14ac:dyDescent="0.25">
      <c r="Z3520" s="73" t="s">
        <v>73</v>
      </c>
      <c r="AA3520" s="73" t="s">
        <v>3074</v>
      </c>
      <c r="AB3520" s="73">
        <v>4123501</v>
      </c>
      <c r="AH3520" s="54" t="str">
        <f t="shared" si="124"/>
        <v>PRSanta Helena</v>
      </c>
      <c r="AI3520" s="73">
        <v>4123501</v>
      </c>
    </row>
    <row r="3521" spans="26:35" x14ac:dyDescent="0.25">
      <c r="Z3521" s="73" t="s">
        <v>73</v>
      </c>
      <c r="AA3521" s="73" t="s">
        <v>3087</v>
      </c>
      <c r="AB3521" s="73">
        <v>4123600</v>
      </c>
      <c r="AH3521" s="54" t="str">
        <f t="shared" si="124"/>
        <v>PRSanta Inês</v>
      </c>
      <c r="AI3521" s="73">
        <v>4123600</v>
      </c>
    </row>
    <row r="3522" spans="26:35" x14ac:dyDescent="0.25">
      <c r="Z3522" s="73" t="s">
        <v>73</v>
      </c>
      <c r="AA3522" s="73" t="s">
        <v>4285</v>
      </c>
      <c r="AB3522" s="73">
        <v>4123709</v>
      </c>
      <c r="AH3522" s="54" t="str">
        <f t="shared" si="124"/>
        <v>PRSanta Isabel do Ivaí</v>
      </c>
      <c r="AI3522" s="73">
        <v>4123709</v>
      </c>
    </row>
    <row r="3523" spans="26:35" x14ac:dyDescent="0.25">
      <c r="Z3523" s="73" t="s">
        <v>73</v>
      </c>
      <c r="AA3523" s="73" t="s">
        <v>4290</v>
      </c>
      <c r="AB3523" s="73">
        <v>4123808</v>
      </c>
      <c r="AH3523" s="54" t="str">
        <f t="shared" ref="AH3523:AH3586" si="125">CONCATENATE(Z3523,AA3523)</f>
        <v>PRSanta Izabel do Oeste</v>
      </c>
      <c r="AI3523" s="73">
        <v>4123808</v>
      </c>
    </row>
    <row r="3524" spans="26:35" x14ac:dyDescent="0.25">
      <c r="Z3524" s="73" t="s">
        <v>73</v>
      </c>
      <c r="AA3524" s="73" t="s">
        <v>4295</v>
      </c>
      <c r="AB3524" s="73">
        <v>4123824</v>
      </c>
      <c r="AH3524" s="54" t="str">
        <f t="shared" si="125"/>
        <v>PRSanta Lúcia</v>
      </c>
      <c r="AI3524" s="73">
        <v>4123824</v>
      </c>
    </row>
    <row r="3525" spans="26:35" x14ac:dyDescent="0.25">
      <c r="Z3525" s="73" t="s">
        <v>73</v>
      </c>
      <c r="AA3525" s="73" t="s">
        <v>4300</v>
      </c>
      <c r="AB3525" s="73">
        <v>4123857</v>
      </c>
      <c r="AH3525" s="54" t="str">
        <f t="shared" si="125"/>
        <v>PRSanta Maria do Oeste</v>
      </c>
      <c r="AI3525" s="73">
        <v>4123857</v>
      </c>
    </row>
    <row r="3526" spans="26:35" x14ac:dyDescent="0.25">
      <c r="Z3526" s="73" t="s">
        <v>73</v>
      </c>
      <c r="AA3526" s="73" t="s">
        <v>4305</v>
      </c>
      <c r="AB3526" s="73">
        <v>4123907</v>
      </c>
      <c r="AH3526" s="54" t="str">
        <f t="shared" si="125"/>
        <v>PRSanta Mariana</v>
      </c>
      <c r="AI3526" s="73">
        <v>4123907</v>
      </c>
    </row>
    <row r="3527" spans="26:35" x14ac:dyDescent="0.25">
      <c r="Z3527" s="73" t="s">
        <v>73</v>
      </c>
      <c r="AA3527" s="73" t="s">
        <v>4310</v>
      </c>
      <c r="AB3527" s="73">
        <v>4123956</v>
      </c>
      <c r="AH3527" s="54" t="str">
        <f t="shared" si="125"/>
        <v>PRSanta Mônica</v>
      </c>
      <c r="AI3527" s="73">
        <v>4123956</v>
      </c>
    </row>
    <row r="3528" spans="26:35" x14ac:dyDescent="0.25">
      <c r="Z3528" s="73" t="s">
        <v>73</v>
      </c>
      <c r="AA3528" s="73" t="s">
        <v>4315</v>
      </c>
      <c r="AB3528" s="73">
        <v>4124020</v>
      </c>
      <c r="AH3528" s="54" t="str">
        <f t="shared" si="125"/>
        <v>PRSanta Tereza do Oeste</v>
      </c>
      <c r="AI3528" s="73">
        <v>4124020</v>
      </c>
    </row>
    <row r="3529" spans="26:35" x14ac:dyDescent="0.25">
      <c r="Z3529" s="73" t="s">
        <v>73</v>
      </c>
      <c r="AA3529" s="73" t="s">
        <v>4319</v>
      </c>
      <c r="AB3529" s="73">
        <v>4124053</v>
      </c>
      <c r="AH3529" s="54" t="str">
        <f t="shared" si="125"/>
        <v>PRSanta Terezinha de Itaipu</v>
      </c>
      <c r="AI3529" s="73">
        <v>4124053</v>
      </c>
    </row>
    <row r="3530" spans="26:35" x14ac:dyDescent="0.25">
      <c r="Z3530" s="73" t="s">
        <v>73</v>
      </c>
      <c r="AA3530" s="73" t="s">
        <v>4324</v>
      </c>
      <c r="AB3530" s="73">
        <v>4124004</v>
      </c>
      <c r="AH3530" s="54" t="str">
        <f t="shared" si="125"/>
        <v>PRSantana do Itararé</v>
      </c>
      <c r="AI3530" s="73">
        <v>4124004</v>
      </c>
    </row>
    <row r="3531" spans="26:35" x14ac:dyDescent="0.25">
      <c r="Z3531" s="73" t="s">
        <v>73</v>
      </c>
      <c r="AA3531" s="73" t="s">
        <v>4329</v>
      </c>
      <c r="AB3531" s="73">
        <v>4124103</v>
      </c>
      <c r="AH3531" s="54" t="str">
        <f t="shared" si="125"/>
        <v>PRSanto Antônio da Platina</v>
      </c>
      <c r="AI3531" s="73">
        <v>4124103</v>
      </c>
    </row>
    <row r="3532" spans="26:35" x14ac:dyDescent="0.25">
      <c r="Z3532" s="73" t="s">
        <v>73</v>
      </c>
      <c r="AA3532" s="73" t="s">
        <v>4334</v>
      </c>
      <c r="AB3532" s="73">
        <v>4124202</v>
      </c>
      <c r="AH3532" s="54" t="str">
        <f t="shared" si="125"/>
        <v>PRSanto Antônio do Caiuá</v>
      </c>
      <c r="AI3532" s="73">
        <v>4124202</v>
      </c>
    </row>
    <row r="3533" spans="26:35" x14ac:dyDescent="0.25">
      <c r="Z3533" s="73" t="s">
        <v>73</v>
      </c>
      <c r="AA3533" s="73" t="s">
        <v>4339</v>
      </c>
      <c r="AB3533" s="73">
        <v>4124301</v>
      </c>
      <c r="AH3533" s="54" t="str">
        <f t="shared" si="125"/>
        <v>PRSanto Antônio do Paraíso</v>
      </c>
      <c r="AI3533" s="73">
        <v>4124301</v>
      </c>
    </row>
    <row r="3534" spans="26:35" x14ac:dyDescent="0.25">
      <c r="Z3534" s="73" t="s">
        <v>73</v>
      </c>
      <c r="AA3534" s="73" t="s">
        <v>4344</v>
      </c>
      <c r="AB3534" s="73">
        <v>4124400</v>
      </c>
      <c r="AH3534" s="54" t="str">
        <f t="shared" si="125"/>
        <v>PRSanto Antônio do Sudoeste</v>
      </c>
      <c r="AI3534" s="73">
        <v>4124400</v>
      </c>
    </row>
    <row r="3535" spans="26:35" x14ac:dyDescent="0.25">
      <c r="Z3535" s="73" t="s">
        <v>73</v>
      </c>
      <c r="AA3535" s="73" t="s">
        <v>4349</v>
      </c>
      <c r="AB3535" s="73">
        <v>4124509</v>
      </c>
      <c r="AH3535" s="54" t="str">
        <f t="shared" si="125"/>
        <v>PRSanto Inácio</v>
      </c>
      <c r="AI3535" s="73">
        <v>4124509</v>
      </c>
    </row>
    <row r="3536" spans="26:35" x14ac:dyDescent="0.25">
      <c r="Z3536" s="73" t="s">
        <v>73</v>
      </c>
      <c r="AA3536" s="73" t="s">
        <v>4353</v>
      </c>
      <c r="AB3536" s="73">
        <v>4124608</v>
      </c>
      <c r="AH3536" s="54" t="str">
        <f t="shared" si="125"/>
        <v>PRSão Carlos do Ivaí</v>
      </c>
      <c r="AI3536" s="73">
        <v>4124608</v>
      </c>
    </row>
    <row r="3537" spans="26:35" x14ac:dyDescent="0.25">
      <c r="Z3537" s="73" t="s">
        <v>73</v>
      </c>
      <c r="AA3537" s="73" t="s">
        <v>4357</v>
      </c>
      <c r="AB3537" s="73">
        <v>4124707</v>
      </c>
      <c r="AH3537" s="54" t="str">
        <f t="shared" si="125"/>
        <v>PRSão Jerônimo da Serra</v>
      </c>
      <c r="AI3537" s="73">
        <v>4124707</v>
      </c>
    </row>
    <row r="3538" spans="26:35" x14ac:dyDescent="0.25">
      <c r="Z3538" s="73" t="s">
        <v>73</v>
      </c>
      <c r="AA3538" s="73" t="s">
        <v>2956</v>
      </c>
      <c r="AB3538" s="73">
        <v>4124806</v>
      </c>
      <c r="AH3538" s="54" t="str">
        <f t="shared" si="125"/>
        <v>PRSão João</v>
      </c>
      <c r="AI3538" s="73">
        <v>4124806</v>
      </c>
    </row>
    <row r="3539" spans="26:35" x14ac:dyDescent="0.25">
      <c r="Z3539" s="73" t="s">
        <v>73</v>
      </c>
      <c r="AA3539" s="73" t="s">
        <v>4366</v>
      </c>
      <c r="AB3539" s="73">
        <v>4124905</v>
      </c>
      <c r="AH3539" s="54" t="str">
        <f t="shared" si="125"/>
        <v>PRSão João do Caiuá</v>
      </c>
      <c r="AI3539" s="73">
        <v>4124905</v>
      </c>
    </row>
    <row r="3540" spans="26:35" x14ac:dyDescent="0.25">
      <c r="Z3540" s="73" t="s">
        <v>73</v>
      </c>
      <c r="AA3540" s="73" t="s">
        <v>4370</v>
      </c>
      <c r="AB3540" s="73">
        <v>4125001</v>
      </c>
      <c r="AH3540" s="54" t="str">
        <f t="shared" si="125"/>
        <v>PRSão João do Ivaí</v>
      </c>
      <c r="AI3540" s="73">
        <v>4125001</v>
      </c>
    </row>
    <row r="3541" spans="26:35" x14ac:dyDescent="0.25">
      <c r="Z3541" s="73" t="s">
        <v>73</v>
      </c>
      <c r="AA3541" s="73" t="s">
        <v>4375</v>
      </c>
      <c r="AB3541" s="73">
        <v>4125100</v>
      </c>
      <c r="AH3541" s="54" t="str">
        <f t="shared" si="125"/>
        <v>PRSão João do Triunfo</v>
      </c>
      <c r="AI3541" s="73">
        <v>4125100</v>
      </c>
    </row>
    <row r="3542" spans="26:35" x14ac:dyDescent="0.25">
      <c r="Z3542" s="73" t="s">
        <v>73</v>
      </c>
      <c r="AA3542" s="73" t="s">
        <v>4379</v>
      </c>
      <c r="AB3542" s="73">
        <v>4125308</v>
      </c>
      <c r="AH3542" s="54" t="str">
        <f t="shared" si="125"/>
        <v>PRSão Jorge do Ivaí</v>
      </c>
      <c r="AI3542" s="73">
        <v>4125308</v>
      </c>
    </row>
    <row r="3543" spans="26:35" x14ac:dyDescent="0.25">
      <c r="Z3543" s="73" t="s">
        <v>73</v>
      </c>
      <c r="AA3543" s="73" t="s">
        <v>4384</v>
      </c>
      <c r="AB3543" s="73">
        <v>4125357</v>
      </c>
      <c r="AH3543" s="54" t="str">
        <f t="shared" si="125"/>
        <v>PRSão Jorge do Patrocínio</v>
      </c>
      <c r="AI3543" s="73">
        <v>4125357</v>
      </c>
    </row>
    <row r="3544" spans="26:35" x14ac:dyDescent="0.25">
      <c r="Z3544" s="73" t="s">
        <v>73</v>
      </c>
      <c r="AA3544" s="73" t="s">
        <v>4389</v>
      </c>
      <c r="AB3544" s="73">
        <v>4125209</v>
      </c>
      <c r="AH3544" s="54" t="str">
        <f t="shared" si="125"/>
        <v>PRSão Jorge d'Oeste</v>
      </c>
      <c r="AI3544" s="73">
        <v>4125209</v>
      </c>
    </row>
    <row r="3545" spans="26:35" x14ac:dyDescent="0.25">
      <c r="Z3545" s="73" t="s">
        <v>73</v>
      </c>
      <c r="AA3545" s="73" t="s">
        <v>4393</v>
      </c>
      <c r="AB3545" s="73">
        <v>4125407</v>
      </c>
      <c r="AH3545" s="54" t="str">
        <f t="shared" si="125"/>
        <v>PRSão José da Boa Vista</v>
      </c>
      <c r="AI3545" s="73">
        <v>4125407</v>
      </c>
    </row>
    <row r="3546" spans="26:35" x14ac:dyDescent="0.25">
      <c r="Z3546" s="73" t="s">
        <v>73</v>
      </c>
      <c r="AA3546" s="73" t="s">
        <v>4398</v>
      </c>
      <c r="AB3546" s="73">
        <v>4125456</v>
      </c>
      <c r="AH3546" s="54" t="str">
        <f t="shared" si="125"/>
        <v>PRSão José das Palmeiras</v>
      </c>
      <c r="AI3546" s="73">
        <v>4125456</v>
      </c>
    </row>
    <row r="3547" spans="26:35" x14ac:dyDescent="0.25">
      <c r="Z3547" s="73" t="s">
        <v>73</v>
      </c>
      <c r="AA3547" s="73" t="s">
        <v>4403</v>
      </c>
      <c r="AB3547" s="73">
        <v>4125506</v>
      </c>
      <c r="AH3547" s="54" t="str">
        <f t="shared" si="125"/>
        <v>PRSão José dos Pinhais</v>
      </c>
      <c r="AI3547" s="73">
        <v>4125506</v>
      </c>
    </row>
    <row r="3548" spans="26:35" x14ac:dyDescent="0.25">
      <c r="Z3548" s="73" t="s">
        <v>73</v>
      </c>
      <c r="AA3548" s="73" t="s">
        <v>4407</v>
      </c>
      <c r="AB3548" s="73">
        <v>4125555</v>
      </c>
      <c r="AH3548" s="54" t="str">
        <f t="shared" si="125"/>
        <v>PRSão Manoel do Paraná</v>
      </c>
      <c r="AI3548" s="73">
        <v>4125555</v>
      </c>
    </row>
    <row r="3549" spans="26:35" x14ac:dyDescent="0.25">
      <c r="Z3549" s="73" t="s">
        <v>73</v>
      </c>
      <c r="AA3549" s="73" t="s">
        <v>4412</v>
      </c>
      <c r="AB3549" s="73">
        <v>4125605</v>
      </c>
      <c r="AH3549" s="54" t="str">
        <f t="shared" si="125"/>
        <v>PRSão Mateus do Sul</v>
      </c>
      <c r="AI3549" s="73">
        <v>4125605</v>
      </c>
    </row>
    <row r="3550" spans="26:35" x14ac:dyDescent="0.25">
      <c r="Z3550" s="73" t="s">
        <v>73</v>
      </c>
      <c r="AA3550" s="73" t="s">
        <v>4417</v>
      </c>
      <c r="AB3550" s="73">
        <v>4125704</v>
      </c>
      <c r="AH3550" s="54" t="str">
        <f t="shared" si="125"/>
        <v>PRSão Miguel do Iguaçu</v>
      </c>
      <c r="AI3550" s="73">
        <v>4125704</v>
      </c>
    </row>
    <row r="3551" spans="26:35" x14ac:dyDescent="0.25">
      <c r="Z3551" s="73" t="s">
        <v>73</v>
      </c>
      <c r="AA3551" s="73" t="s">
        <v>4422</v>
      </c>
      <c r="AB3551" s="73">
        <v>4125753</v>
      </c>
      <c r="AH3551" s="54" t="str">
        <f t="shared" si="125"/>
        <v>PRSão Pedro do Iguaçu</v>
      </c>
      <c r="AI3551" s="73">
        <v>4125753</v>
      </c>
    </row>
    <row r="3552" spans="26:35" x14ac:dyDescent="0.25">
      <c r="Z3552" s="73" t="s">
        <v>73</v>
      </c>
      <c r="AA3552" s="73" t="s">
        <v>4426</v>
      </c>
      <c r="AB3552" s="73">
        <v>4125803</v>
      </c>
      <c r="AH3552" s="54" t="str">
        <f t="shared" si="125"/>
        <v>PRSão Pedro do Ivaí</v>
      </c>
      <c r="AI3552" s="73">
        <v>4125803</v>
      </c>
    </row>
    <row r="3553" spans="26:35" x14ac:dyDescent="0.25">
      <c r="Z3553" s="73" t="s">
        <v>73</v>
      </c>
      <c r="AA3553" s="73" t="s">
        <v>4431</v>
      </c>
      <c r="AB3553" s="73">
        <v>4125902</v>
      </c>
      <c r="AH3553" s="54" t="str">
        <f t="shared" si="125"/>
        <v>PRSão Pedro do Paraná</v>
      </c>
      <c r="AI3553" s="73">
        <v>4125902</v>
      </c>
    </row>
    <row r="3554" spans="26:35" x14ac:dyDescent="0.25">
      <c r="Z3554" s="73" t="s">
        <v>73</v>
      </c>
      <c r="AA3554" s="73" t="s">
        <v>4436</v>
      </c>
      <c r="AB3554" s="73">
        <v>4126009</v>
      </c>
      <c r="AH3554" s="54" t="str">
        <f t="shared" si="125"/>
        <v>PRSão Sebastião da Amoreira</v>
      </c>
      <c r="AI3554" s="73">
        <v>4126009</v>
      </c>
    </row>
    <row r="3555" spans="26:35" x14ac:dyDescent="0.25">
      <c r="Z3555" s="73" t="s">
        <v>73</v>
      </c>
      <c r="AA3555" s="73" t="s">
        <v>2807</v>
      </c>
      <c r="AB3555" s="73">
        <v>4126108</v>
      </c>
      <c r="AH3555" s="54" t="str">
        <f t="shared" si="125"/>
        <v>PRSão Tomé</v>
      </c>
      <c r="AI3555" s="73">
        <v>4126108</v>
      </c>
    </row>
    <row r="3556" spans="26:35" x14ac:dyDescent="0.25">
      <c r="Z3556" s="73" t="s">
        <v>73</v>
      </c>
      <c r="AA3556" s="73" t="s">
        <v>4445</v>
      </c>
      <c r="AB3556" s="73">
        <v>4126207</v>
      </c>
      <c r="AH3556" s="54" t="str">
        <f t="shared" si="125"/>
        <v>PRSapopema</v>
      </c>
      <c r="AI3556" s="73">
        <v>4126207</v>
      </c>
    </row>
    <row r="3557" spans="26:35" x14ac:dyDescent="0.25">
      <c r="Z3557" s="73" t="s">
        <v>73</v>
      </c>
      <c r="AA3557" s="73" t="s">
        <v>4450</v>
      </c>
      <c r="AB3557" s="73">
        <v>4126256</v>
      </c>
      <c r="AH3557" s="54" t="str">
        <f t="shared" si="125"/>
        <v>PRSarandi</v>
      </c>
      <c r="AI3557" s="73">
        <v>4126256</v>
      </c>
    </row>
    <row r="3558" spans="26:35" x14ac:dyDescent="0.25">
      <c r="Z3558" s="73" t="s">
        <v>73</v>
      </c>
      <c r="AA3558" s="73" t="s">
        <v>4455</v>
      </c>
      <c r="AB3558" s="73">
        <v>4126272</v>
      </c>
      <c r="AH3558" s="54" t="str">
        <f t="shared" si="125"/>
        <v>PRSaudade do Iguaçu</v>
      </c>
      <c r="AI3558" s="73">
        <v>4126272</v>
      </c>
    </row>
    <row r="3559" spans="26:35" x14ac:dyDescent="0.25">
      <c r="Z3559" s="73" t="s">
        <v>73</v>
      </c>
      <c r="AA3559" s="73" t="s">
        <v>4460</v>
      </c>
      <c r="AB3559" s="73">
        <v>4126306</v>
      </c>
      <c r="AH3559" s="54" t="str">
        <f t="shared" si="125"/>
        <v>PRSengés</v>
      </c>
      <c r="AI3559" s="73">
        <v>4126306</v>
      </c>
    </row>
    <row r="3560" spans="26:35" x14ac:dyDescent="0.25">
      <c r="Z3560" s="73" t="s">
        <v>73</v>
      </c>
      <c r="AA3560" s="73" t="s">
        <v>4465</v>
      </c>
      <c r="AB3560" s="73">
        <v>4126355</v>
      </c>
      <c r="AH3560" s="54" t="str">
        <f t="shared" si="125"/>
        <v>PRSerranópolis do Iguaçu</v>
      </c>
      <c r="AI3560" s="73">
        <v>4126355</v>
      </c>
    </row>
    <row r="3561" spans="26:35" x14ac:dyDescent="0.25">
      <c r="Z3561" s="73" t="s">
        <v>73</v>
      </c>
      <c r="AA3561" s="73" t="s">
        <v>4470</v>
      </c>
      <c r="AB3561" s="73">
        <v>4126405</v>
      </c>
      <c r="AH3561" s="54" t="str">
        <f t="shared" si="125"/>
        <v>PRSertaneja</v>
      </c>
      <c r="AI3561" s="73">
        <v>4126405</v>
      </c>
    </row>
    <row r="3562" spans="26:35" x14ac:dyDescent="0.25">
      <c r="Z3562" s="73" t="s">
        <v>73</v>
      </c>
      <c r="AA3562" s="73" t="s">
        <v>4474</v>
      </c>
      <c r="AB3562" s="73">
        <v>4126504</v>
      </c>
      <c r="AH3562" s="54" t="str">
        <f t="shared" si="125"/>
        <v>PRSertanópolis</v>
      </c>
      <c r="AI3562" s="73">
        <v>4126504</v>
      </c>
    </row>
    <row r="3563" spans="26:35" x14ac:dyDescent="0.25">
      <c r="Z3563" s="73" t="s">
        <v>73</v>
      </c>
      <c r="AA3563" s="73" t="s">
        <v>4479</v>
      </c>
      <c r="AB3563" s="73">
        <v>4126603</v>
      </c>
      <c r="AH3563" s="54" t="str">
        <f t="shared" si="125"/>
        <v>PRSiqueira Campos</v>
      </c>
      <c r="AI3563" s="73">
        <v>4126603</v>
      </c>
    </row>
    <row r="3564" spans="26:35" x14ac:dyDescent="0.25">
      <c r="Z3564" s="73" t="s">
        <v>73</v>
      </c>
      <c r="AA3564" s="73" t="s">
        <v>4484</v>
      </c>
      <c r="AB3564" s="73">
        <v>4126652</v>
      </c>
      <c r="AH3564" s="54" t="str">
        <f t="shared" si="125"/>
        <v>PRSulina</v>
      </c>
      <c r="AI3564" s="73">
        <v>4126652</v>
      </c>
    </row>
    <row r="3565" spans="26:35" x14ac:dyDescent="0.25">
      <c r="Z3565" s="73" t="s">
        <v>73</v>
      </c>
      <c r="AA3565" s="73" t="s">
        <v>4489</v>
      </c>
      <c r="AB3565" s="73">
        <v>4126678</v>
      </c>
      <c r="AH3565" s="54" t="str">
        <f t="shared" si="125"/>
        <v>PRTamarana</v>
      </c>
      <c r="AI3565" s="73">
        <v>4126678</v>
      </c>
    </row>
    <row r="3566" spans="26:35" x14ac:dyDescent="0.25">
      <c r="Z3566" s="73" t="s">
        <v>73</v>
      </c>
      <c r="AA3566" s="73" t="s">
        <v>4494</v>
      </c>
      <c r="AB3566" s="73">
        <v>4126702</v>
      </c>
      <c r="AH3566" s="54" t="str">
        <f t="shared" si="125"/>
        <v>PRTamboara</v>
      </c>
      <c r="AI3566" s="73">
        <v>4126702</v>
      </c>
    </row>
    <row r="3567" spans="26:35" x14ac:dyDescent="0.25">
      <c r="Z3567" s="73" t="s">
        <v>73</v>
      </c>
      <c r="AA3567" s="73" t="s">
        <v>4499</v>
      </c>
      <c r="AB3567" s="73">
        <v>4126801</v>
      </c>
      <c r="AH3567" s="54" t="str">
        <f t="shared" si="125"/>
        <v>PRTapejara</v>
      </c>
      <c r="AI3567" s="73">
        <v>4126801</v>
      </c>
    </row>
    <row r="3568" spans="26:35" x14ac:dyDescent="0.25">
      <c r="Z3568" s="73" t="s">
        <v>73</v>
      </c>
      <c r="AA3568" s="73" t="s">
        <v>4504</v>
      </c>
      <c r="AB3568" s="73">
        <v>4126900</v>
      </c>
      <c r="AH3568" s="54" t="str">
        <f t="shared" si="125"/>
        <v>PRTapira</v>
      </c>
      <c r="AI3568" s="73">
        <v>4126900</v>
      </c>
    </row>
    <row r="3569" spans="26:35" x14ac:dyDescent="0.25">
      <c r="Z3569" s="73" t="s">
        <v>73</v>
      </c>
      <c r="AA3569" s="73" t="s">
        <v>4509</v>
      </c>
      <c r="AB3569" s="73">
        <v>4127007</v>
      </c>
      <c r="AH3569" s="54" t="str">
        <f t="shared" si="125"/>
        <v>PRTeixeira Soares</v>
      </c>
      <c r="AI3569" s="73">
        <v>4127007</v>
      </c>
    </row>
    <row r="3570" spans="26:35" x14ac:dyDescent="0.25">
      <c r="Z3570" s="73" t="s">
        <v>73</v>
      </c>
      <c r="AA3570" s="73" t="s">
        <v>4513</v>
      </c>
      <c r="AB3570" s="73">
        <v>4127106</v>
      </c>
      <c r="AH3570" s="54" t="str">
        <f t="shared" si="125"/>
        <v>PRTelêmaco Borba</v>
      </c>
      <c r="AI3570" s="73">
        <v>4127106</v>
      </c>
    </row>
    <row r="3571" spans="26:35" x14ac:dyDescent="0.25">
      <c r="Z3571" s="73" t="s">
        <v>73</v>
      </c>
      <c r="AA3571" s="73" t="s">
        <v>4518</v>
      </c>
      <c r="AB3571" s="73">
        <v>4127205</v>
      </c>
      <c r="AH3571" s="54" t="str">
        <f t="shared" si="125"/>
        <v>PRTerra Boa</v>
      </c>
      <c r="AI3571" s="73">
        <v>4127205</v>
      </c>
    </row>
    <row r="3572" spans="26:35" x14ac:dyDescent="0.25">
      <c r="Z3572" s="73" t="s">
        <v>73</v>
      </c>
      <c r="AA3572" s="73" t="s">
        <v>4523</v>
      </c>
      <c r="AB3572" s="73">
        <v>4127304</v>
      </c>
      <c r="AH3572" s="54" t="str">
        <f t="shared" si="125"/>
        <v>PRTerra Rica</v>
      </c>
      <c r="AI3572" s="73">
        <v>4127304</v>
      </c>
    </row>
    <row r="3573" spans="26:35" x14ac:dyDescent="0.25">
      <c r="Z3573" s="73" t="s">
        <v>73</v>
      </c>
      <c r="AA3573" s="73" t="s">
        <v>4528</v>
      </c>
      <c r="AB3573" s="73">
        <v>4127403</v>
      </c>
      <c r="AH3573" s="54" t="str">
        <f t="shared" si="125"/>
        <v>PRTerra Roxa</v>
      </c>
      <c r="AI3573" s="73">
        <v>4127403</v>
      </c>
    </row>
    <row r="3574" spans="26:35" x14ac:dyDescent="0.25">
      <c r="Z3574" s="73" t="s">
        <v>73</v>
      </c>
      <c r="AA3574" s="73" t="s">
        <v>4533</v>
      </c>
      <c r="AB3574" s="73">
        <v>4127502</v>
      </c>
      <c r="AH3574" s="54" t="str">
        <f t="shared" si="125"/>
        <v>PRTibagi</v>
      </c>
      <c r="AI3574" s="73">
        <v>4127502</v>
      </c>
    </row>
    <row r="3575" spans="26:35" x14ac:dyDescent="0.25">
      <c r="Z3575" s="73" t="s">
        <v>73</v>
      </c>
      <c r="AA3575" s="73" t="s">
        <v>4537</v>
      </c>
      <c r="AB3575" s="73">
        <v>4127601</v>
      </c>
      <c r="AH3575" s="54" t="str">
        <f t="shared" si="125"/>
        <v>PRTijucas do Sul</v>
      </c>
      <c r="AI3575" s="73">
        <v>4127601</v>
      </c>
    </row>
    <row r="3576" spans="26:35" x14ac:dyDescent="0.25">
      <c r="Z3576" s="73" t="s">
        <v>73</v>
      </c>
      <c r="AA3576" s="73" t="s">
        <v>4542</v>
      </c>
      <c r="AB3576" s="73">
        <v>4127700</v>
      </c>
      <c r="AH3576" s="54" t="str">
        <f t="shared" si="125"/>
        <v>PRToledo</v>
      </c>
      <c r="AI3576" s="73">
        <v>4127700</v>
      </c>
    </row>
    <row r="3577" spans="26:35" x14ac:dyDescent="0.25">
      <c r="Z3577" s="73" t="s">
        <v>73</v>
      </c>
      <c r="AA3577" s="73" t="s">
        <v>4546</v>
      </c>
      <c r="AB3577" s="73">
        <v>4127809</v>
      </c>
      <c r="AH3577" s="54" t="str">
        <f t="shared" si="125"/>
        <v>PRTomazina</v>
      </c>
      <c r="AI3577" s="73">
        <v>4127809</v>
      </c>
    </row>
    <row r="3578" spans="26:35" x14ac:dyDescent="0.25">
      <c r="Z3578" s="73" t="s">
        <v>73</v>
      </c>
      <c r="AA3578" s="73" t="s">
        <v>4551</v>
      </c>
      <c r="AB3578" s="73">
        <v>4127858</v>
      </c>
      <c r="AH3578" s="54" t="str">
        <f t="shared" si="125"/>
        <v>PRTrês Barras do Paraná</v>
      </c>
      <c r="AI3578" s="73">
        <v>4127858</v>
      </c>
    </row>
    <row r="3579" spans="26:35" x14ac:dyDescent="0.25">
      <c r="Z3579" s="73" t="s">
        <v>73</v>
      </c>
      <c r="AA3579" s="73" t="s">
        <v>4556</v>
      </c>
      <c r="AB3579" s="73">
        <v>4127882</v>
      </c>
      <c r="AH3579" s="54" t="str">
        <f t="shared" si="125"/>
        <v>PRTunas do Paraná</v>
      </c>
      <c r="AI3579" s="73">
        <v>4127882</v>
      </c>
    </row>
    <row r="3580" spans="26:35" x14ac:dyDescent="0.25">
      <c r="Z3580" s="73" t="s">
        <v>73</v>
      </c>
      <c r="AA3580" s="73" t="s">
        <v>4561</v>
      </c>
      <c r="AB3580" s="73">
        <v>4127908</v>
      </c>
      <c r="AH3580" s="54" t="str">
        <f t="shared" si="125"/>
        <v>PRTuneiras do Oeste</v>
      </c>
      <c r="AI3580" s="73">
        <v>4127908</v>
      </c>
    </row>
    <row r="3581" spans="26:35" x14ac:dyDescent="0.25">
      <c r="Z3581" s="73" t="s">
        <v>73</v>
      </c>
      <c r="AA3581" s="73" t="s">
        <v>4565</v>
      </c>
      <c r="AB3581" s="73">
        <v>4127957</v>
      </c>
      <c r="AH3581" s="54" t="str">
        <f t="shared" si="125"/>
        <v>PRTupãssi</v>
      </c>
      <c r="AI3581" s="73">
        <v>4127957</v>
      </c>
    </row>
    <row r="3582" spans="26:35" x14ac:dyDescent="0.25">
      <c r="Z3582" s="73" t="s">
        <v>73</v>
      </c>
      <c r="AA3582" s="73" t="s">
        <v>4049</v>
      </c>
      <c r="AB3582" s="73">
        <v>4127965</v>
      </c>
      <c r="AH3582" s="54" t="str">
        <f t="shared" si="125"/>
        <v>PRTurvo</v>
      </c>
      <c r="AI3582" s="73">
        <v>4127965</v>
      </c>
    </row>
    <row r="3583" spans="26:35" x14ac:dyDescent="0.25">
      <c r="Z3583" s="73" t="s">
        <v>73</v>
      </c>
      <c r="AA3583" s="73" t="s">
        <v>4573</v>
      </c>
      <c r="AB3583" s="73">
        <v>4128005</v>
      </c>
      <c r="AH3583" s="54" t="str">
        <f t="shared" si="125"/>
        <v>PRUbiratã</v>
      </c>
      <c r="AI3583" s="73">
        <v>4128005</v>
      </c>
    </row>
    <row r="3584" spans="26:35" x14ac:dyDescent="0.25">
      <c r="Z3584" s="73" t="s">
        <v>73</v>
      </c>
      <c r="AA3584" s="73" t="s">
        <v>4578</v>
      </c>
      <c r="AB3584" s="73">
        <v>4128104</v>
      </c>
      <c r="AH3584" s="54" t="str">
        <f t="shared" si="125"/>
        <v>PRUmuarama</v>
      </c>
      <c r="AI3584" s="73">
        <v>4128104</v>
      </c>
    </row>
    <row r="3585" spans="26:35" x14ac:dyDescent="0.25">
      <c r="Z3585" s="73" t="s">
        <v>73</v>
      </c>
      <c r="AA3585" s="73" t="s">
        <v>4583</v>
      </c>
      <c r="AB3585" s="73">
        <v>4128203</v>
      </c>
      <c r="AH3585" s="54" t="str">
        <f t="shared" si="125"/>
        <v>PRUnião da Vitória</v>
      </c>
      <c r="AI3585" s="73">
        <v>4128203</v>
      </c>
    </row>
    <row r="3586" spans="26:35" x14ac:dyDescent="0.25">
      <c r="Z3586" s="73" t="s">
        <v>73</v>
      </c>
      <c r="AA3586" s="73" t="s">
        <v>4588</v>
      </c>
      <c r="AB3586" s="73">
        <v>4128302</v>
      </c>
      <c r="AH3586" s="54" t="str">
        <f t="shared" si="125"/>
        <v>PRUniflor</v>
      </c>
      <c r="AI3586" s="73">
        <v>4128302</v>
      </c>
    </row>
    <row r="3587" spans="26:35" x14ac:dyDescent="0.25">
      <c r="Z3587" s="73" t="s">
        <v>73</v>
      </c>
      <c r="AA3587" s="73" t="s">
        <v>4592</v>
      </c>
      <c r="AB3587" s="73">
        <v>4128401</v>
      </c>
      <c r="AH3587" s="54" t="str">
        <f t="shared" ref="AH3587:AH3650" si="126">CONCATENATE(Z3587,AA3587)</f>
        <v>PRUraí</v>
      </c>
      <c r="AI3587" s="73">
        <v>4128401</v>
      </c>
    </row>
    <row r="3588" spans="26:35" x14ac:dyDescent="0.25">
      <c r="Z3588" s="73" t="s">
        <v>73</v>
      </c>
      <c r="AA3588" s="73" t="s">
        <v>4597</v>
      </c>
      <c r="AB3588" s="73">
        <v>4128534</v>
      </c>
      <c r="AH3588" s="54" t="str">
        <f t="shared" si="126"/>
        <v>PRVentania</v>
      </c>
      <c r="AI3588" s="73">
        <v>4128534</v>
      </c>
    </row>
    <row r="3589" spans="26:35" x14ac:dyDescent="0.25">
      <c r="Z3589" s="73" t="s">
        <v>73</v>
      </c>
      <c r="AA3589" s="73" t="s">
        <v>4601</v>
      </c>
      <c r="AB3589" s="73">
        <v>4128559</v>
      </c>
      <c r="AH3589" s="54" t="str">
        <f t="shared" si="126"/>
        <v>PRVera Cruz do Oeste</v>
      </c>
      <c r="AI3589" s="73">
        <v>4128559</v>
      </c>
    </row>
    <row r="3590" spans="26:35" x14ac:dyDescent="0.25">
      <c r="Z3590" s="73" t="s">
        <v>73</v>
      </c>
      <c r="AA3590" s="73" t="s">
        <v>4605</v>
      </c>
      <c r="AB3590" s="73">
        <v>4128609</v>
      </c>
      <c r="AH3590" s="54" t="str">
        <f t="shared" si="126"/>
        <v>PRVerê</v>
      </c>
      <c r="AI3590" s="73">
        <v>4128609</v>
      </c>
    </row>
    <row r="3591" spans="26:35" x14ac:dyDescent="0.25">
      <c r="Z3591" s="73" t="s">
        <v>73</v>
      </c>
      <c r="AA3591" s="73" t="s">
        <v>4610</v>
      </c>
      <c r="AB3591" s="73">
        <v>4128658</v>
      </c>
      <c r="AH3591" s="54" t="str">
        <f t="shared" si="126"/>
        <v>PRVirmond</v>
      </c>
      <c r="AI3591" s="73">
        <v>4128658</v>
      </c>
    </row>
    <row r="3592" spans="26:35" x14ac:dyDescent="0.25">
      <c r="Z3592" s="73" t="s">
        <v>73</v>
      </c>
      <c r="AA3592" s="73" t="s">
        <v>4615</v>
      </c>
      <c r="AB3592" s="73">
        <v>4128708</v>
      </c>
      <c r="AH3592" s="54" t="str">
        <f t="shared" si="126"/>
        <v>PRVitorino</v>
      </c>
      <c r="AI3592" s="73">
        <v>4128708</v>
      </c>
    </row>
    <row r="3593" spans="26:35" x14ac:dyDescent="0.25">
      <c r="Z3593" s="73" t="s">
        <v>73</v>
      </c>
      <c r="AA3593" s="73" t="s">
        <v>4619</v>
      </c>
      <c r="AB3593" s="73">
        <v>4128500</v>
      </c>
      <c r="AH3593" s="54" t="str">
        <f t="shared" si="126"/>
        <v>PRWenceslau Braz</v>
      </c>
      <c r="AI3593" s="73">
        <v>4128500</v>
      </c>
    </row>
    <row r="3594" spans="26:35" x14ac:dyDescent="0.25">
      <c r="Z3594" s="73" t="s">
        <v>73</v>
      </c>
      <c r="AA3594" s="73" t="s">
        <v>4624</v>
      </c>
      <c r="AB3594" s="73">
        <v>4128807</v>
      </c>
      <c r="AH3594" s="54" t="str">
        <f t="shared" si="126"/>
        <v>PRXambrê</v>
      </c>
      <c r="AI3594" s="73">
        <v>4128807</v>
      </c>
    </row>
    <row r="3595" spans="26:35" x14ac:dyDescent="0.25">
      <c r="Z3595" s="73" t="s">
        <v>74</v>
      </c>
      <c r="AA3595" s="73" t="s">
        <v>108</v>
      </c>
      <c r="AB3595" s="73">
        <v>3300100</v>
      </c>
      <c r="AH3595" s="54" t="str">
        <f t="shared" si="126"/>
        <v>RJAngra dos Reis</v>
      </c>
      <c r="AI3595" s="73">
        <v>3300100</v>
      </c>
    </row>
    <row r="3596" spans="26:35" x14ac:dyDescent="0.25">
      <c r="Z3596" s="73" t="s">
        <v>74</v>
      </c>
      <c r="AA3596" s="73" t="s">
        <v>134</v>
      </c>
      <c r="AB3596" s="73">
        <v>3300159</v>
      </c>
      <c r="AH3596" s="54" t="str">
        <f t="shared" si="126"/>
        <v>RJAperibé</v>
      </c>
      <c r="AI3596" s="73">
        <v>3300159</v>
      </c>
    </row>
    <row r="3597" spans="26:35" x14ac:dyDescent="0.25">
      <c r="Z3597" s="73" t="s">
        <v>74</v>
      </c>
      <c r="AA3597" s="73" t="s">
        <v>159</v>
      </c>
      <c r="AB3597" s="73">
        <v>3300209</v>
      </c>
      <c r="AH3597" s="54" t="str">
        <f t="shared" si="126"/>
        <v>RJAraruama</v>
      </c>
      <c r="AI3597" s="73">
        <v>3300209</v>
      </c>
    </row>
    <row r="3598" spans="26:35" x14ac:dyDescent="0.25">
      <c r="Z3598" s="73" t="s">
        <v>74</v>
      </c>
      <c r="AA3598" s="73" t="s">
        <v>185</v>
      </c>
      <c r="AB3598" s="73">
        <v>3300225</v>
      </c>
      <c r="AH3598" s="54" t="str">
        <f t="shared" si="126"/>
        <v>RJAreal</v>
      </c>
      <c r="AI3598" s="73">
        <v>3300225</v>
      </c>
    </row>
    <row r="3599" spans="26:35" x14ac:dyDescent="0.25">
      <c r="Z3599" s="73" t="s">
        <v>74</v>
      </c>
      <c r="AA3599" s="73" t="s">
        <v>211</v>
      </c>
      <c r="AB3599" s="73">
        <v>3300233</v>
      </c>
      <c r="AH3599" s="54" t="str">
        <f t="shared" si="126"/>
        <v>RJArmação dos Búzios</v>
      </c>
      <c r="AI3599" s="73">
        <v>3300233</v>
      </c>
    </row>
    <row r="3600" spans="26:35" x14ac:dyDescent="0.25">
      <c r="Z3600" s="73" t="s">
        <v>74</v>
      </c>
      <c r="AA3600" s="73" t="s">
        <v>235</v>
      </c>
      <c r="AB3600" s="73">
        <v>3300258</v>
      </c>
      <c r="AH3600" s="54" t="str">
        <f t="shared" si="126"/>
        <v>RJArraial do Cabo</v>
      </c>
      <c r="AI3600" s="73">
        <v>3300258</v>
      </c>
    </row>
    <row r="3601" spans="26:35" x14ac:dyDescent="0.25">
      <c r="Z3601" s="73" t="s">
        <v>74</v>
      </c>
      <c r="AA3601" s="73" t="s">
        <v>260</v>
      </c>
      <c r="AB3601" s="73">
        <v>3300308</v>
      </c>
      <c r="AH3601" s="54" t="str">
        <f t="shared" si="126"/>
        <v>RJBarra do Piraí</v>
      </c>
      <c r="AI3601" s="73">
        <v>3300308</v>
      </c>
    </row>
    <row r="3602" spans="26:35" x14ac:dyDescent="0.25">
      <c r="Z3602" s="73" t="s">
        <v>74</v>
      </c>
      <c r="AA3602" s="73" t="s">
        <v>286</v>
      </c>
      <c r="AB3602" s="73">
        <v>3300407</v>
      </c>
      <c r="AH3602" s="54" t="str">
        <f t="shared" si="126"/>
        <v>RJBarra Mansa</v>
      </c>
      <c r="AI3602" s="73">
        <v>3300407</v>
      </c>
    </row>
    <row r="3603" spans="26:35" x14ac:dyDescent="0.25">
      <c r="Z3603" s="73" t="s">
        <v>74</v>
      </c>
      <c r="AA3603" s="73" t="s">
        <v>312</v>
      </c>
      <c r="AB3603" s="73">
        <v>3300456</v>
      </c>
      <c r="AH3603" s="54" t="str">
        <f t="shared" si="126"/>
        <v>RJBelford Roxo</v>
      </c>
      <c r="AI3603" s="73">
        <v>3300456</v>
      </c>
    </row>
    <row r="3604" spans="26:35" x14ac:dyDescent="0.25">
      <c r="Z3604" s="73" t="s">
        <v>74</v>
      </c>
      <c r="AA3604" s="73" t="s">
        <v>338</v>
      </c>
      <c r="AB3604" s="73">
        <v>3300506</v>
      </c>
      <c r="AH3604" s="54" t="str">
        <f t="shared" si="126"/>
        <v>RJBom Jardim</v>
      </c>
      <c r="AI3604" s="73">
        <v>3300506</v>
      </c>
    </row>
    <row r="3605" spans="26:35" x14ac:dyDescent="0.25">
      <c r="Z3605" s="73" t="s">
        <v>74</v>
      </c>
      <c r="AA3605" s="73" t="s">
        <v>363</v>
      </c>
      <c r="AB3605" s="73">
        <v>3300605</v>
      </c>
      <c r="AH3605" s="54" t="str">
        <f t="shared" si="126"/>
        <v>RJBom Jesus do Itabapoana</v>
      </c>
      <c r="AI3605" s="73">
        <v>3300605</v>
      </c>
    </row>
    <row r="3606" spans="26:35" x14ac:dyDescent="0.25">
      <c r="Z3606" s="73" t="s">
        <v>74</v>
      </c>
      <c r="AA3606" s="73" t="s">
        <v>387</v>
      </c>
      <c r="AB3606" s="73">
        <v>3300704</v>
      </c>
      <c r="AH3606" s="54" t="str">
        <f t="shared" si="126"/>
        <v>RJCabo Frio</v>
      </c>
      <c r="AI3606" s="73">
        <v>3300704</v>
      </c>
    </row>
    <row r="3607" spans="26:35" x14ac:dyDescent="0.25">
      <c r="Z3607" s="73" t="s">
        <v>74</v>
      </c>
      <c r="AA3607" s="73" t="s">
        <v>412</v>
      </c>
      <c r="AB3607" s="73">
        <v>3300803</v>
      </c>
      <c r="AH3607" s="54" t="str">
        <f t="shared" si="126"/>
        <v>RJCachoeiras de Macacu</v>
      </c>
      <c r="AI3607" s="73">
        <v>3300803</v>
      </c>
    </row>
    <row r="3608" spans="26:35" x14ac:dyDescent="0.25">
      <c r="Z3608" s="73" t="s">
        <v>74</v>
      </c>
      <c r="AA3608" s="73" t="s">
        <v>437</v>
      </c>
      <c r="AB3608" s="73">
        <v>3300902</v>
      </c>
      <c r="AH3608" s="54" t="str">
        <f t="shared" si="126"/>
        <v>RJCambuci</v>
      </c>
      <c r="AI3608" s="73">
        <v>3300902</v>
      </c>
    </row>
    <row r="3609" spans="26:35" x14ac:dyDescent="0.25">
      <c r="Z3609" s="73" t="s">
        <v>74</v>
      </c>
      <c r="AA3609" s="73" t="s">
        <v>462</v>
      </c>
      <c r="AB3609" s="73">
        <v>3301009</v>
      </c>
      <c r="AH3609" s="54" t="str">
        <f t="shared" si="126"/>
        <v>RJCampos dos Goytacazes</v>
      </c>
      <c r="AI3609" s="73">
        <v>3301009</v>
      </c>
    </row>
    <row r="3610" spans="26:35" x14ac:dyDescent="0.25">
      <c r="Z3610" s="73" t="s">
        <v>74</v>
      </c>
      <c r="AA3610" s="73" t="s">
        <v>488</v>
      </c>
      <c r="AB3610" s="73">
        <v>3301108</v>
      </c>
      <c r="AH3610" s="54" t="str">
        <f t="shared" si="126"/>
        <v>RJCantagalo</v>
      </c>
      <c r="AI3610" s="73">
        <v>3301108</v>
      </c>
    </row>
    <row r="3611" spans="26:35" x14ac:dyDescent="0.25">
      <c r="Z3611" s="73" t="s">
        <v>74</v>
      </c>
      <c r="AA3611" s="73" t="s">
        <v>512</v>
      </c>
      <c r="AB3611" s="73">
        <v>3300936</v>
      </c>
      <c r="AH3611" s="54" t="str">
        <f t="shared" si="126"/>
        <v>RJCarapebus</v>
      </c>
      <c r="AI3611" s="73">
        <v>3300936</v>
      </c>
    </row>
    <row r="3612" spans="26:35" x14ac:dyDescent="0.25">
      <c r="Z3612" s="73" t="s">
        <v>74</v>
      </c>
      <c r="AA3612" s="73" t="s">
        <v>535</v>
      </c>
      <c r="AB3612" s="73">
        <v>3301157</v>
      </c>
      <c r="AH3612" s="54" t="str">
        <f t="shared" si="126"/>
        <v>RJCardoso Moreira</v>
      </c>
      <c r="AI3612" s="73">
        <v>3301157</v>
      </c>
    </row>
    <row r="3613" spans="26:35" x14ac:dyDescent="0.25">
      <c r="Z3613" s="73" t="s">
        <v>74</v>
      </c>
      <c r="AA3613" s="73" t="s">
        <v>558</v>
      </c>
      <c r="AB3613" s="73">
        <v>3301207</v>
      </c>
      <c r="AH3613" s="54" t="str">
        <f t="shared" si="126"/>
        <v>RJCarmo</v>
      </c>
      <c r="AI3613" s="73">
        <v>3301207</v>
      </c>
    </row>
    <row r="3614" spans="26:35" x14ac:dyDescent="0.25">
      <c r="Z3614" s="73" t="s">
        <v>74</v>
      </c>
      <c r="AA3614" s="73" t="s">
        <v>581</v>
      </c>
      <c r="AB3614" s="73">
        <v>3301306</v>
      </c>
      <c r="AH3614" s="54" t="str">
        <f t="shared" si="126"/>
        <v>RJCasimiro de Abreu</v>
      </c>
      <c r="AI3614" s="73">
        <v>3301306</v>
      </c>
    </row>
    <row r="3615" spans="26:35" x14ac:dyDescent="0.25">
      <c r="Z3615" s="73" t="s">
        <v>74</v>
      </c>
      <c r="AA3615" s="73" t="s">
        <v>604</v>
      </c>
      <c r="AB3615" s="73">
        <v>3300951</v>
      </c>
      <c r="AH3615" s="54" t="str">
        <f t="shared" si="126"/>
        <v>RJComendador Levy Gasparian</v>
      </c>
      <c r="AI3615" s="73">
        <v>3300951</v>
      </c>
    </row>
    <row r="3616" spans="26:35" x14ac:dyDescent="0.25">
      <c r="Z3616" s="73" t="s">
        <v>74</v>
      </c>
      <c r="AA3616" s="73" t="s">
        <v>627</v>
      </c>
      <c r="AB3616" s="73">
        <v>3301405</v>
      </c>
      <c r="AH3616" s="54" t="str">
        <f t="shared" si="126"/>
        <v>RJConceição de Macabu</v>
      </c>
      <c r="AI3616" s="73">
        <v>3301405</v>
      </c>
    </row>
    <row r="3617" spans="26:35" x14ac:dyDescent="0.25">
      <c r="Z3617" s="73" t="s">
        <v>74</v>
      </c>
      <c r="AA3617" s="73" t="s">
        <v>647</v>
      </c>
      <c r="AB3617" s="73">
        <v>3301504</v>
      </c>
      <c r="AH3617" s="54" t="str">
        <f t="shared" si="126"/>
        <v>RJCordeiro</v>
      </c>
      <c r="AI3617" s="73">
        <v>3301504</v>
      </c>
    </row>
    <row r="3618" spans="26:35" x14ac:dyDescent="0.25">
      <c r="Z3618" s="73" t="s">
        <v>74</v>
      </c>
      <c r="AA3618" s="73" t="s">
        <v>668</v>
      </c>
      <c r="AB3618" s="73">
        <v>3301603</v>
      </c>
      <c r="AH3618" s="54" t="str">
        <f t="shared" si="126"/>
        <v>RJDuas Barras</v>
      </c>
      <c r="AI3618" s="73">
        <v>3301603</v>
      </c>
    </row>
    <row r="3619" spans="26:35" x14ac:dyDescent="0.25">
      <c r="Z3619" s="73" t="s">
        <v>74</v>
      </c>
      <c r="AA3619" s="73" t="s">
        <v>690</v>
      </c>
      <c r="AB3619" s="73">
        <v>3301702</v>
      </c>
      <c r="AH3619" s="54" t="str">
        <f t="shared" si="126"/>
        <v>RJDuque de Caxias</v>
      </c>
      <c r="AI3619" s="73">
        <v>3301702</v>
      </c>
    </row>
    <row r="3620" spans="26:35" x14ac:dyDescent="0.25">
      <c r="Z3620" s="73" t="s">
        <v>74</v>
      </c>
      <c r="AA3620" s="73" t="s">
        <v>710</v>
      </c>
      <c r="AB3620" s="73">
        <v>3301801</v>
      </c>
      <c r="AH3620" s="54" t="str">
        <f t="shared" si="126"/>
        <v>RJEngenheiro Paulo de Frontin</v>
      </c>
      <c r="AI3620" s="73">
        <v>3301801</v>
      </c>
    </row>
    <row r="3621" spans="26:35" x14ac:dyDescent="0.25">
      <c r="Z3621" s="73" t="s">
        <v>74</v>
      </c>
      <c r="AA3621" s="73" t="s">
        <v>732</v>
      </c>
      <c r="AB3621" s="73">
        <v>3301850</v>
      </c>
      <c r="AH3621" s="54" t="str">
        <f t="shared" si="126"/>
        <v>RJGuapimirim</v>
      </c>
      <c r="AI3621" s="73">
        <v>3301850</v>
      </c>
    </row>
    <row r="3622" spans="26:35" x14ac:dyDescent="0.25">
      <c r="Z3622" s="73" t="s">
        <v>74</v>
      </c>
      <c r="AA3622" s="73" t="s">
        <v>754</v>
      </c>
      <c r="AB3622" s="73">
        <v>3301876</v>
      </c>
      <c r="AH3622" s="54" t="str">
        <f t="shared" si="126"/>
        <v>RJIguaba Grande</v>
      </c>
      <c r="AI3622" s="73">
        <v>3301876</v>
      </c>
    </row>
    <row r="3623" spans="26:35" x14ac:dyDescent="0.25">
      <c r="Z3623" s="73" t="s">
        <v>74</v>
      </c>
      <c r="AA3623" s="73" t="s">
        <v>776</v>
      </c>
      <c r="AB3623" s="73">
        <v>3301900</v>
      </c>
      <c r="AH3623" s="54" t="str">
        <f t="shared" si="126"/>
        <v>RJItaboraí</v>
      </c>
      <c r="AI3623" s="73">
        <v>3301900</v>
      </c>
    </row>
    <row r="3624" spans="26:35" x14ac:dyDescent="0.25">
      <c r="Z3624" s="73" t="s">
        <v>74</v>
      </c>
      <c r="AA3624" s="73" t="s">
        <v>797</v>
      </c>
      <c r="AB3624" s="73">
        <v>3302007</v>
      </c>
      <c r="AH3624" s="54" t="str">
        <f t="shared" si="126"/>
        <v>RJItaguaí</v>
      </c>
      <c r="AI3624" s="73">
        <v>3302007</v>
      </c>
    </row>
    <row r="3625" spans="26:35" x14ac:dyDescent="0.25">
      <c r="Z3625" s="73" t="s">
        <v>74</v>
      </c>
      <c r="AA3625" s="73" t="s">
        <v>818</v>
      </c>
      <c r="AB3625" s="73">
        <v>3302056</v>
      </c>
      <c r="AH3625" s="54" t="str">
        <f t="shared" si="126"/>
        <v>RJItalva</v>
      </c>
      <c r="AI3625" s="73">
        <v>3302056</v>
      </c>
    </row>
    <row r="3626" spans="26:35" x14ac:dyDescent="0.25">
      <c r="Z3626" s="73" t="s">
        <v>74</v>
      </c>
      <c r="AA3626" s="73" t="s">
        <v>840</v>
      </c>
      <c r="AB3626" s="73">
        <v>3302106</v>
      </c>
      <c r="AH3626" s="54" t="str">
        <f t="shared" si="126"/>
        <v>RJItaocara</v>
      </c>
      <c r="AI3626" s="73">
        <v>3302106</v>
      </c>
    </row>
    <row r="3627" spans="26:35" x14ac:dyDescent="0.25">
      <c r="Z3627" s="73" t="s">
        <v>74</v>
      </c>
      <c r="AA3627" s="73" t="s">
        <v>862</v>
      </c>
      <c r="AB3627" s="73">
        <v>3302205</v>
      </c>
      <c r="AH3627" s="54" t="str">
        <f t="shared" si="126"/>
        <v>RJItaperuna</v>
      </c>
      <c r="AI3627" s="73">
        <v>3302205</v>
      </c>
    </row>
    <row r="3628" spans="26:35" x14ac:dyDescent="0.25">
      <c r="Z3628" s="73" t="s">
        <v>74</v>
      </c>
      <c r="AA3628" s="73" t="s">
        <v>884</v>
      </c>
      <c r="AB3628" s="73">
        <v>3302254</v>
      </c>
      <c r="AH3628" s="54" t="str">
        <f t="shared" si="126"/>
        <v>RJItatiaia</v>
      </c>
      <c r="AI3628" s="73">
        <v>3302254</v>
      </c>
    </row>
    <row r="3629" spans="26:35" x14ac:dyDescent="0.25">
      <c r="Z3629" s="73" t="s">
        <v>74</v>
      </c>
      <c r="AA3629" s="73" t="s">
        <v>907</v>
      </c>
      <c r="AB3629" s="73">
        <v>3302270</v>
      </c>
      <c r="AH3629" s="54" t="str">
        <f t="shared" si="126"/>
        <v>RJJaperi</v>
      </c>
      <c r="AI3629" s="73">
        <v>3302270</v>
      </c>
    </row>
    <row r="3630" spans="26:35" x14ac:dyDescent="0.25">
      <c r="Z3630" s="73" t="s">
        <v>74</v>
      </c>
      <c r="AA3630" s="73" t="s">
        <v>930</v>
      </c>
      <c r="AB3630" s="73">
        <v>3302304</v>
      </c>
      <c r="AH3630" s="54" t="str">
        <f t="shared" si="126"/>
        <v>RJLaje do Muriaé</v>
      </c>
      <c r="AI3630" s="73">
        <v>3302304</v>
      </c>
    </row>
    <row r="3631" spans="26:35" x14ac:dyDescent="0.25">
      <c r="Z3631" s="73" t="s">
        <v>74</v>
      </c>
      <c r="AA3631" s="73" t="s">
        <v>952</v>
      </c>
      <c r="AB3631" s="73">
        <v>3302403</v>
      </c>
      <c r="AH3631" s="54" t="str">
        <f t="shared" si="126"/>
        <v>RJMacaé</v>
      </c>
      <c r="AI3631" s="73">
        <v>3302403</v>
      </c>
    </row>
    <row r="3632" spans="26:35" x14ac:dyDescent="0.25">
      <c r="Z3632" s="73" t="s">
        <v>74</v>
      </c>
      <c r="AA3632" s="73" t="s">
        <v>975</v>
      </c>
      <c r="AB3632" s="73">
        <v>3302452</v>
      </c>
      <c r="AH3632" s="54" t="str">
        <f t="shared" si="126"/>
        <v>RJMacuco</v>
      </c>
      <c r="AI3632" s="73">
        <v>3302452</v>
      </c>
    </row>
    <row r="3633" spans="26:35" x14ac:dyDescent="0.25">
      <c r="Z3633" s="73" t="s">
        <v>74</v>
      </c>
      <c r="AA3633" s="73" t="s">
        <v>997</v>
      </c>
      <c r="AB3633" s="73">
        <v>3302502</v>
      </c>
      <c r="AH3633" s="54" t="str">
        <f t="shared" si="126"/>
        <v>RJMagé</v>
      </c>
      <c r="AI3633" s="73">
        <v>3302502</v>
      </c>
    </row>
    <row r="3634" spans="26:35" x14ac:dyDescent="0.25">
      <c r="Z3634" s="73" t="s">
        <v>74</v>
      </c>
      <c r="AA3634" s="73" t="s">
        <v>1020</v>
      </c>
      <c r="AB3634" s="73">
        <v>3302601</v>
      </c>
      <c r="AH3634" s="54" t="str">
        <f t="shared" si="126"/>
        <v>RJMangaratiba</v>
      </c>
      <c r="AI3634" s="73">
        <v>3302601</v>
      </c>
    </row>
    <row r="3635" spans="26:35" x14ac:dyDescent="0.25">
      <c r="Z3635" s="73" t="s">
        <v>74</v>
      </c>
      <c r="AA3635" s="73" t="s">
        <v>1042</v>
      </c>
      <c r="AB3635" s="73">
        <v>3302700</v>
      </c>
      <c r="AH3635" s="54" t="str">
        <f t="shared" si="126"/>
        <v>RJMaricá</v>
      </c>
      <c r="AI3635" s="73">
        <v>3302700</v>
      </c>
    </row>
    <row r="3636" spans="26:35" x14ac:dyDescent="0.25">
      <c r="Z3636" s="73" t="s">
        <v>74</v>
      </c>
      <c r="AA3636" s="73" t="s">
        <v>1064</v>
      </c>
      <c r="AB3636" s="73">
        <v>3302809</v>
      </c>
      <c r="AH3636" s="54" t="str">
        <f t="shared" si="126"/>
        <v>RJMendes</v>
      </c>
      <c r="AI3636" s="73">
        <v>3302809</v>
      </c>
    </row>
    <row r="3637" spans="26:35" x14ac:dyDescent="0.25">
      <c r="Z3637" s="73" t="s">
        <v>74</v>
      </c>
      <c r="AA3637" s="73" t="s">
        <v>1085</v>
      </c>
      <c r="AB3637" s="73">
        <v>3302858</v>
      </c>
      <c r="AH3637" s="54" t="str">
        <f t="shared" si="126"/>
        <v>RJMesquita</v>
      </c>
      <c r="AI3637" s="73">
        <v>3302858</v>
      </c>
    </row>
    <row r="3638" spans="26:35" x14ac:dyDescent="0.25">
      <c r="Z3638" s="73" t="s">
        <v>74</v>
      </c>
      <c r="AA3638" s="73" t="s">
        <v>1108</v>
      </c>
      <c r="AB3638" s="73">
        <v>3302908</v>
      </c>
      <c r="AH3638" s="54" t="str">
        <f t="shared" si="126"/>
        <v>RJMiguel Pereira</v>
      </c>
      <c r="AI3638" s="73">
        <v>3302908</v>
      </c>
    </row>
    <row r="3639" spans="26:35" x14ac:dyDescent="0.25">
      <c r="Z3639" s="73" t="s">
        <v>74</v>
      </c>
      <c r="AA3639" s="73" t="s">
        <v>1131</v>
      </c>
      <c r="AB3639" s="73">
        <v>3303005</v>
      </c>
      <c r="AH3639" s="54" t="str">
        <f t="shared" si="126"/>
        <v>RJMiracema</v>
      </c>
      <c r="AI3639" s="73">
        <v>3303005</v>
      </c>
    </row>
    <row r="3640" spans="26:35" x14ac:dyDescent="0.25">
      <c r="Z3640" s="73" t="s">
        <v>74</v>
      </c>
      <c r="AA3640" s="73" t="s">
        <v>1154</v>
      </c>
      <c r="AB3640" s="73">
        <v>3303104</v>
      </c>
      <c r="AH3640" s="54" t="str">
        <f t="shared" si="126"/>
        <v>RJNatividade</v>
      </c>
      <c r="AI3640" s="73">
        <v>3303104</v>
      </c>
    </row>
    <row r="3641" spans="26:35" x14ac:dyDescent="0.25">
      <c r="Z3641" s="73" t="s">
        <v>74</v>
      </c>
      <c r="AA3641" s="73" t="s">
        <v>1177</v>
      </c>
      <c r="AB3641" s="73">
        <v>3303203</v>
      </c>
      <c r="AH3641" s="54" t="str">
        <f t="shared" si="126"/>
        <v>RJNilópolis</v>
      </c>
      <c r="AI3641" s="73">
        <v>3303203</v>
      </c>
    </row>
    <row r="3642" spans="26:35" x14ac:dyDescent="0.25">
      <c r="Z3642" s="73" t="s">
        <v>74</v>
      </c>
      <c r="AA3642" s="73" t="s">
        <v>1199</v>
      </c>
      <c r="AB3642" s="73">
        <v>3303302</v>
      </c>
      <c r="AH3642" s="54" t="str">
        <f t="shared" si="126"/>
        <v>RJNiterói</v>
      </c>
      <c r="AI3642" s="73">
        <v>3303302</v>
      </c>
    </row>
    <row r="3643" spans="26:35" x14ac:dyDescent="0.25">
      <c r="Z3643" s="73" t="s">
        <v>74</v>
      </c>
      <c r="AA3643" s="73" t="s">
        <v>1222</v>
      </c>
      <c r="AB3643" s="73">
        <v>3303401</v>
      </c>
      <c r="AH3643" s="54" t="str">
        <f t="shared" si="126"/>
        <v>RJNova Friburgo</v>
      </c>
      <c r="AI3643" s="73">
        <v>3303401</v>
      </c>
    </row>
    <row r="3644" spans="26:35" x14ac:dyDescent="0.25">
      <c r="Z3644" s="73" t="s">
        <v>74</v>
      </c>
      <c r="AA3644" s="73" t="s">
        <v>1243</v>
      </c>
      <c r="AB3644" s="73">
        <v>3303500</v>
      </c>
      <c r="AH3644" s="54" t="str">
        <f t="shared" si="126"/>
        <v>RJNova Iguaçu</v>
      </c>
      <c r="AI3644" s="73">
        <v>3303500</v>
      </c>
    </row>
    <row r="3645" spans="26:35" x14ac:dyDescent="0.25">
      <c r="Z3645" s="73" t="s">
        <v>74</v>
      </c>
      <c r="AA3645" s="73" t="s">
        <v>1266</v>
      </c>
      <c r="AB3645" s="73">
        <v>3303609</v>
      </c>
      <c r="AH3645" s="54" t="str">
        <f t="shared" si="126"/>
        <v>RJParacambi</v>
      </c>
      <c r="AI3645" s="73">
        <v>3303609</v>
      </c>
    </row>
    <row r="3646" spans="26:35" x14ac:dyDescent="0.25">
      <c r="Z3646" s="73" t="s">
        <v>74</v>
      </c>
      <c r="AA3646" s="73" t="s">
        <v>1287</v>
      </c>
      <c r="AB3646" s="73">
        <v>3303708</v>
      </c>
      <c r="AH3646" s="54" t="str">
        <f t="shared" si="126"/>
        <v>RJParaíba do Sul</v>
      </c>
      <c r="AI3646" s="73">
        <v>3303708</v>
      </c>
    </row>
    <row r="3647" spans="26:35" x14ac:dyDescent="0.25">
      <c r="Z3647" s="73" t="s">
        <v>74</v>
      </c>
      <c r="AA3647" s="73" t="s">
        <v>1310</v>
      </c>
      <c r="AB3647" s="73">
        <v>3303807</v>
      </c>
      <c r="AH3647" s="54" t="str">
        <f t="shared" si="126"/>
        <v>RJParaty</v>
      </c>
      <c r="AI3647" s="73">
        <v>3303807</v>
      </c>
    </row>
    <row r="3648" spans="26:35" x14ac:dyDescent="0.25">
      <c r="Z3648" s="73" t="s">
        <v>74</v>
      </c>
      <c r="AA3648" s="73" t="s">
        <v>1332</v>
      </c>
      <c r="AB3648" s="73">
        <v>3303856</v>
      </c>
      <c r="AH3648" s="54" t="str">
        <f t="shared" si="126"/>
        <v>RJPaty do Alferes</v>
      </c>
      <c r="AI3648" s="73">
        <v>3303856</v>
      </c>
    </row>
    <row r="3649" spans="26:35" x14ac:dyDescent="0.25">
      <c r="Z3649" s="73" t="s">
        <v>74</v>
      </c>
      <c r="AA3649" s="73" t="s">
        <v>1354</v>
      </c>
      <c r="AB3649" s="73">
        <v>3303906</v>
      </c>
      <c r="AH3649" s="54" t="str">
        <f t="shared" si="126"/>
        <v>RJPetrópolis</v>
      </c>
      <c r="AI3649" s="73">
        <v>3303906</v>
      </c>
    </row>
    <row r="3650" spans="26:35" x14ac:dyDescent="0.25">
      <c r="Z3650" s="73" t="s">
        <v>74</v>
      </c>
      <c r="AA3650" s="73" t="s">
        <v>1375</v>
      </c>
      <c r="AB3650" s="73">
        <v>3303955</v>
      </c>
      <c r="AH3650" s="54" t="str">
        <f t="shared" si="126"/>
        <v>RJPinheiral</v>
      </c>
      <c r="AI3650" s="73">
        <v>3303955</v>
      </c>
    </row>
    <row r="3651" spans="26:35" x14ac:dyDescent="0.25">
      <c r="Z3651" s="73" t="s">
        <v>74</v>
      </c>
      <c r="AA3651" s="73" t="s">
        <v>1397</v>
      </c>
      <c r="AB3651" s="73">
        <v>3304003</v>
      </c>
      <c r="AH3651" s="54" t="str">
        <f t="shared" ref="AH3651:AH3714" si="127">CONCATENATE(Z3651,AA3651)</f>
        <v>RJPiraí</v>
      </c>
      <c r="AI3651" s="73">
        <v>3304003</v>
      </c>
    </row>
    <row r="3652" spans="26:35" x14ac:dyDescent="0.25">
      <c r="Z3652" s="73" t="s">
        <v>74</v>
      </c>
      <c r="AA3652" s="73" t="s">
        <v>1419</v>
      </c>
      <c r="AB3652" s="73">
        <v>3304102</v>
      </c>
      <c r="AH3652" s="54" t="str">
        <f t="shared" si="127"/>
        <v>RJPorciúncula</v>
      </c>
      <c r="AI3652" s="73">
        <v>3304102</v>
      </c>
    </row>
    <row r="3653" spans="26:35" x14ac:dyDescent="0.25">
      <c r="Z3653" s="73" t="s">
        <v>74</v>
      </c>
      <c r="AA3653" s="73" t="s">
        <v>1440</v>
      </c>
      <c r="AB3653" s="73">
        <v>3304110</v>
      </c>
      <c r="AH3653" s="54" t="str">
        <f t="shared" si="127"/>
        <v>RJPorto Real</v>
      </c>
      <c r="AI3653" s="73">
        <v>3304110</v>
      </c>
    </row>
    <row r="3654" spans="26:35" x14ac:dyDescent="0.25">
      <c r="Z3654" s="73" t="s">
        <v>74</v>
      </c>
      <c r="AA3654" s="73" t="s">
        <v>1461</v>
      </c>
      <c r="AB3654" s="73">
        <v>3304128</v>
      </c>
      <c r="AH3654" s="54" t="str">
        <f t="shared" si="127"/>
        <v>RJQuatis</v>
      </c>
      <c r="AI3654" s="73">
        <v>3304128</v>
      </c>
    </row>
    <row r="3655" spans="26:35" x14ac:dyDescent="0.25">
      <c r="Z3655" s="73" t="s">
        <v>74</v>
      </c>
      <c r="AA3655" s="73" t="s">
        <v>1482</v>
      </c>
      <c r="AB3655" s="73">
        <v>3304144</v>
      </c>
      <c r="AH3655" s="54" t="str">
        <f t="shared" si="127"/>
        <v>RJQueimados</v>
      </c>
      <c r="AI3655" s="73">
        <v>3304144</v>
      </c>
    </row>
    <row r="3656" spans="26:35" x14ac:dyDescent="0.25">
      <c r="Z3656" s="73" t="s">
        <v>74</v>
      </c>
      <c r="AA3656" s="73" t="s">
        <v>1504</v>
      </c>
      <c r="AB3656" s="73">
        <v>3304151</v>
      </c>
      <c r="AH3656" s="54" t="str">
        <f t="shared" si="127"/>
        <v>RJQuissamã</v>
      </c>
      <c r="AI3656" s="73">
        <v>3304151</v>
      </c>
    </row>
    <row r="3657" spans="26:35" x14ac:dyDescent="0.25">
      <c r="Z3657" s="73" t="s">
        <v>74</v>
      </c>
      <c r="AA3657" s="73" t="s">
        <v>1524</v>
      </c>
      <c r="AB3657" s="73">
        <v>3304201</v>
      </c>
      <c r="AH3657" s="54" t="str">
        <f t="shared" si="127"/>
        <v>RJResende</v>
      </c>
      <c r="AI3657" s="73">
        <v>3304201</v>
      </c>
    </row>
    <row r="3658" spans="26:35" x14ac:dyDescent="0.25">
      <c r="Z3658" s="73" t="s">
        <v>74</v>
      </c>
      <c r="AA3658" s="73" t="s">
        <v>1545</v>
      </c>
      <c r="AB3658" s="73">
        <v>3304300</v>
      </c>
      <c r="AH3658" s="54" t="str">
        <f t="shared" si="127"/>
        <v>RJRio Bonito</v>
      </c>
      <c r="AI3658" s="73">
        <v>3304300</v>
      </c>
    </row>
    <row r="3659" spans="26:35" x14ac:dyDescent="0.25">
      <c r="Z3659" s="73" t="s">
        <v>74</v>
      </c>
      <c r="AA3659" s="73" t="s">
        <v>1565</v>
      </c>
      <c r="AB3659" s="73">
        <v>3304409</v>
      </c>
      <c r="AH3659" s="54" t="str">
        <f t="shared" si="127"/>
        <v>RJRio Claro</v>
      </c>
      <c r="AI3659" s="73">
        <v>3304409</v>
      </c>
    </row>
    <row r="3660" spans="26:35" x14ac:dyDescent="0.25">
      <c r="Z3660" s="73" t="s">
        <v>74</v>
      </c>
      <c r="AA3660" s="73" t="s">
        <v>1584</v>
      </c>
      <c r="AB3660" s="73">
        <v>3304508</v>
      </c>
      <c r="AH3660" s="54" t="str">
        <f t="shared" si="127"/>
        <v>RJRio das Flores</v>
      </c>
      <c r="AI3660" s="73">
        <v>3304508</v>
      </c>
    </row>
    <row r="3661" spans="26:35" x14ac:dyDescent="0.25">
      <c r="Z3661" s="73" t="s">
        <v>74</v>
      </c>
      <c r="AA3661" s="73" t="s">
        <v>1605</v>
      </c>
      <c r="AB3661" s="73">
        <v>3304524</v>
      </c>
      <c r="AH3661" s="54" t="str">
        <f t="shared" si="127"/>
        <v>RJRio das Ostras</v>
      </c>
      <c r="AI3661" s="73">
        <v>3304524</v>
      </c>
    </row>
    <row r="3662" spans="26:35" x14ac:dyDescent="0.25">
      <c r="Z3662" s="73" t="s">
        <v>74</v>
      </c>
      <c r="AA3662" s="73" t="s">
        <v>1625</v>
      </c>
      <c r="AB3662" s="73">
        <v>3304557</v>
      </c>
      <c r="AH3662" s="54" t="str">
        <f t="shared" si="127"/>
        <v>RJRio de Janeiro</v>
      </c>
      <c r="AI3662" s="73">
        <v>3304557</v>
      </c>
    </row>
    <row r="3663" spans="26:35" x14ac:dyDescent="0.25">
      <c r="Z3663" s="73" t="s">
        <v>74</v>
      </c>
      <c r="AA3663" s="73" t="s">
        <v>1646</v>
      </c>
      <c r="AB3663" s="73">
        <v>3304607</v>
      </c>
      <c r="AH3663" s="54" t="str">
        <f t="shared" si="127"/>
        <v>RJSanta Maria Madalena</v>
      </c>
      <c r="AI3663" s="73">
        <v>3304607</v>
      </c>
    </row>
    <row r="3664" spans="26:35" x14ac:dyDescent="0.25">
      <c r="Z3664" s="73" t="s">
        <v>74</v>
      </c>
      <c r="AA3664" s="73" t="s">
        <v>1666</v>
      </c>
      <c r="AB3664" s="73">
        <v>3304706</v>
      </c>
      <c r="AH3664" s="54" t="str">
        <f t="shared" si="127"/>
        <v>RJSanto Antônio de Pádua</v>
      </c>
      <c r="AI3664" s="73">
        <v>3304706</v>
      </c>
    </row>
    <row r="3665" spans="26:35" x14ac:dyDescent="0.25">
      <c r="Z3665" s="73" t="s">
        <v>74</v>
      </c>
      <c r="AA3665" s="73" t="s">
        <v>1687</v>
      </c>
      <c r="AB3665" s="73">
        <v>3304805</v>
      </c>
      <c r="AH3665" s="54" t="str">
        <f t="shared" si="127"/>
        <v>RJSão Fidélis</v>
      </c>
      <c r="AI3665" s="73">
        <v>3304805</v>
      </c>
    </row>
    <row r="3666" spans="26:35" x14ac:dyDescent="0.25">
      <c r="Z3666" s="73" t="s">
        <v>74</v>
      </c>
      <c r="AA3666" s="73" t="s">
        <v>1707</v>
      </c>
      <c r="AB3666" s="73">
        <v>3304755</v>
      </c>
      <c r="AH3666" s="54" t="str">
        <f t="shared" si="127"/>
        <v>RJSão Francisco de Itabapoana</v>
      </c>
      <c r="AI3666" s="73">
        <v>3304755</v>
      </c>
    </row>
    <row r="3667" spans="26:35" x14ac:dyDescent="0.25">
      <c r="Z3667" s="73" t="s">
        <v>74</v>
      </c>
      <c r="AA3667" s="73" t="s">
        <v>1728</v>
      </c>
      <c r="AB3667" s="73">
        <v>3304904</v>
      </c>
      <c r="AH3667" s="54" t="str">
        <f t="shared" si="127"/>
        <v>RJSão Gonçalo</v>
      </c>
      <c r="AI3667" s="73">
        <v>3304904</v>
      </c>
    </row>
    <row r="3668" spans="26:35" x14ac:dyDescent="0.25">
      <c r="Z3668" s="73" t="s">
        <v>74</v>
      </c>
      <c r="AA3668" s="73" t="s">
        <v>1749</v>
      </c>
      <c r="AB3668" s="73">
        <v>3305000</v>
      </c>
      <c r="AH3668" s="54" t="str">
        <f t="shared" si="127"/>
        <v>RJSão João da Barra</v>
      </c>
      <c r="AI3668" s="73">
        <v>3305000</v>
      </c>
    </row>
    <row r="3669" spans="26:35" x14ac:dyDescent="0.25">
      <c r="Z3669" s="73" t="s">
        <v>74</v>
      </c>
      <c r="AA3669" s="73" t="s">
        <v>1769</v>
      </c>
      <c r="AB3669" s="73">
        <v>3305109</v>
      </c>
      <c r="AH3669" s="54" t="str">
        <f t="shared" si="127"/>
        <v>RJSão João de Meriti</v>
      </c>
      <c r="AI3669" s="73">
        <v>3305109</v>
      </c>
    </row>
    <row r="3670" spans="26:35" x14ac:dyDescent="0.25">
      <c r="Z3670" s="73" t="s">
        <v>74</v>
      </c>
      <c r="AA3670" s="73" t="s">
        <v>1789</v>
      </c>
      <c r="AB3670" s="73">
        <v>3305133</v>
      </c>
      <c r="AH3670" s="54" t="str">
        <f t="shared" si="127"/>
        <v>RJSão José de Ubá</v>
      </c>
      <c r="AI3670" s="73">
        <v>3305133</v>
      </c>
    </row>
    <row r="3671" spans="26:35" x14ac:dyDescent="0.25">
      <c r="Z3671" s="73" t="s">
        <v>74</v>
      </c>
      <c r="AA3671" s="73" t="s">
        <v>1809</v>
      </c>
      <c r="AB3671" s="73">
        <v>3305158</v>
      </c>
      <c r="AH3671" s="54" t="str">
        <f t="shared" si="127"/>
        <v>RJSão José do Vale do Rio Preto</v>
      </c>
      <c r="AI3671" s="73">
        <v>3305158</v>
      </c>
    </row>
    <row r="3672" spans="26:35" x14ac:dyDescent="0.25">
      <c r="Z3672" s="73" t="s">
        <v>74</v>
      </c>
      <c r="AA3672" s="73" t="s">
        <v>1827</v>
      </c>
      <c r="AB3672" s="73">
        <v>3305208</v>
      </c>
      <c r="AH3672" s="54" t="str">
        <f t="shared" si="127"/>
        <v>RJSão Pedro da Aldeia</v>
      </c>
      <c r="AI3672" s="73">
        <v>3305208</v>
      </c>
    </row>
    <row r="3673" spans="26:35" x14ac:dyDescent="0.25">
      <c r="Z3673" s="73" t="s">
        <v>74</v>
      </c>
      <c r="AA3673" s="73" t="s">
        <v>1845</v>
      </c>
      <c r="AB3673" s="73">
        <v>3305307</v>
      </c>
      <c r="AH3673" s="54" t="str">
        <f t="shared" si="127"/>
        <v>RJSão Sebastião do Alto</v>
      </c>
      <c r="AI3673" s="73">
        <v>3305307</v>
      </c>
    </row>
    <row r="3674" spans="26:35" x14ac:dyDescent="0.25">
      <c r="Z3674" s="73" t="s">
        <v>74</v>
      </c>
      <c r="AA3674" s="73" t="s">
        <v>1863</v>
      </c>
      <c r="AB3674" s="73">
        <v>3305406</v>
      </c>
      <c r="AH3674" s="54" t="str">
        <f t="shared" si="127"/>
        <v>RJSapucaia</v>
      </c>
      <c r="AI3674" s="73">
        <v>3305406</v>
      </c>
    </row>
    <row r="3675" spans="26:35" x14ac:dyDescent="0.25">
      <c r="Z3675" s="73" t="s">
        <v>74</v>
      </c>
      <c r="AA3675" s="73" t="s">
        <v>1881</v>
      </c>
      <c r="AB3675" s="73">
        <v>3305505</v>
      </c>
      <c r="AH3675" s="54" t="str">
        <f t="shared" si="127"/>
        <v>RJSaquarema</v>
      </c>
      <c r="AI3675" s="73">
        <v>3305505</v>
      </c>
    </row>
    <row r="3676" spans="26:35" x14ac:dyDescent="0.25">
      <c r="Z3676" s="73" t="s">
        <v>74</v>
      </c>
      <c r="AA3676" s="73" t="s">
        <v>1897</v>
      </c>
      <c r="AB3676" s="73">
        <v>3305554</v>
      </c>
      <c r="AH3676" s="54" t="str">
        <f t="shared" si="127"/>
        <v>RJSeropédica</v>
      </c>
      <c r="AI3676" s="73">
        <v>3305554</v>
      </c>
    </row>
    <row r="3677" spans="26:35" x14ac:dyDescent="0.25">
      <c r="Z3677" s="73" t="s">
        <v>74</v>
      </c>
      <c r="AA3677" s="73" t="s">
        <v>1914</v>
      </c>
      <c r="AB3677" s="73">
        <v>3305604</v>
      </c>
      <c r="AH3677" s="54" t="str">
        <f t="shared" si="127"/>
        <v>RJSilva Jardim</v>
      </c>
      <c r="AI3677" s="73">
        <v>3305604</v>
      </c>
    </row>
    <row r="3678" spans="26:35" x14ac:dyDescent="0.25">
      <c r="Z3678" s="73" t="s">
        <v>74</v>
      </c>
      <c r="AA3678" s="73" t="s">
        <v>1932</v>
      </c>
      <c r="AB3678" s="73">
        <v>3305703</v>
      </c>
      <c r="AH3678" s="54" t="str">
        <f t="shared" si="127"/>
        <v>RJSumidouro</v>
      </c>
      <c r="AI3678" s="73">
        <v>3305703</v>
      </c>
    </row>
    <row r="3679" spans="26:35" x14ac:dyDescent="0.25">
      <c r="Z3679" s="73" t="s">
        <v>74</v>
      </c>
      <c r="AA3679" s="73" t="s">
        <v>1948</v>
      </c>
      <c r="AB3679" s="73">
        <v>3305752</v>
      </c>
      <c r="AH3679" s="54" t="str">
        <f t="shared" si="127"/>
        <v>RJTanguá</v>
      </c>
      <c r="AI3679" s="73">
        <v>3305752</v>
      </c>
    </row>
    <row r="3680" spans="26:35" x14ac:dyDescent="0.25">
      <c r="Z3680" s="73" t="s">
        <v>74</v>
      </c>
      <c r="AA3680" s="73" t="s">
        <v>1964</v>
      </c>
      <c r="AB3680" s="73">
        <v>3305802</v>
      </c>
      <c r="AH3680" s="54" t="str">
        <f t="shared" si="127"/>
        <v>RJTeresópolis</v>
      </c>
      <c r="AI3680" s="73">
        <v>3305802</v>
      </c>
    </row>
    <row r="3681" spans="26:35" x14ac:dyDescent="0.25">
      <c r="Z3681" s="73" t="s">
        <v>74</v>
      </c>
      <c r="AA3681" s="73" t="s">
        <v>1982</v>
      </c>
      <c r="AB3681" s="73">
        <v>3305901</v>
      </c>
      <c r="AH3681" s="54" t="str">
        <f t="shared" si="127"/>
        <v>RJTrajano de Moraes</v>
      </c>
      <c r="AI3681" s="73">
        <v>3305901</v>
      </c>
    </row>
    <row r="3682" spans="26:35" x14ac:dyDescent="0.25">
      <c r="Z3682" s="73" t="s">
        <v>74</v>
      </c>
      <c r="AA3682" s="73" t="s">
        <v>1999</v>
      </c>
      <c r="AB3682" s="73">
        <v>3306008</v>
      </c>
      <c r="AH3682" s="54" t="str">
        <f t="shared" si="127"/>
        <v>RJTrês Rios</v>
      </c>
      <c r="AI3682" s="73">
        <v>3306008</v>
      </c>
    </row>
    <row r="3683" spans="26:35" x14ac:dyDescent="0.25">
      <c r="Z3683" s="73" t="s">
        <v>74</v>
      </c>
      <c r="AA3683" s="73" t="s">
        <v>2017</v>
      </c>
      <c r="AB3683" s="73">
        <v>3306107</v>
      </c>
      <c r="AH3683" s="54" t="str">
        <f t="shared" si="127"/>
        <v>RJValença</v>
      </c>
      <c r="AI3683" s="73">
        <v>3306107</v>
      </c>
    </row>
    <row r="3684" spans="26:35" x14ac:dyDescent="0.25">
      <c r="Z3684" s="73" t="s">
        <v>74</v>
      </c>
      <c r="AA3684" s="73" t="s">
        <v>2035</v>
      </c>
      <c r="AB3684" s="73">
        <v>3306156</v>
      </c>
      <c r="AH3684" s="54" t="str">
        <f t="shared" si="127"/>
        <v>RJVarre-Sai</v>
      </c>
      <c r="AI3684" s="73">
        <v>3306156</v>
      </c>
    </row>
    <row r="3685" spans="26:35" x14ac:dyDescent="0.25">
      <c r="Z3685" s="73" t="s">
        <v>74</v>
      </c>
      <c r="AA3685" s="73" t="s">
        <v>2053</v>
      </c>
      <c r="AB3685" s="73">
        <v>3306206</v>
      </c>
      <c r="AH3685" s="54" t="str">
        <f t="shared" si="127"/>
        <v>RJVassouras</v>
      </c>
      <c r="AI3685" s="73">
        <v>3306206</v>
      </c>
    </row>
    <row r="3686" spans="26:35" x14ac:dyDescent="0.25">
      <c r="Z3686" s="73" t="s">
        <v>74</v>
      </c>
      <c r="AA3686" s="73" t="s">
        <v>2071</v>
      </c>
      <c r="AB3686" s="73">
        <v>3306305</v>
      </c>
      <c r="AH3686" s="54" t="str">
        <f t="shared" si="127"/>
        <v>RJVolta Redonda</v>
      </c>
      <c r="AI3686" s="73">
        <v>3306305</v>
      </c>
    </row>
    <row r="3687" spans="26:35" x14ac:dyDescent="0.25">
      <c r="Z3687" s="73" t="s">
        <v>75</v>
      </c>
      <c r="AA3687" s="73" t="s">
        <v>109</v>
      </c>
      <c r="AB3687" s="73">
        <v>2400109</v>
      </c>
      <c r="AH3687" s="54" t="str">
        <f t="shared" si="127"/>
        <v>RNAcari</v>
      </c>
      <c r="AI3687" s="73">
        <v>2400109</v>
      </c>
    </row>
    <row r="3688" spans="26:35" x14ac:dyDescent="0.25">
      <c r="Z3688" s="73" t="s">
        <v>75</v>
      </c>
      <c r="AA3688" s="73" t="s">
        <v>135</v>
      </c>
      <c r="AB3688" s="73">
        <v>2400208</v>
      </c>
      <c r="AH3688" s="54" t="str">
        <f t="shared" si="127"/>
        <v>RNAçu</v>
      </c>
      <c r="AI3688" s="73">
        <v>2400208</v>
      </c>
    </row>
    <row r="3689" spans="26:35" x14ac:dyDescent="0.25">
      <c r="Z3689" s="73" t="s">
        <v>75</v>
      </c>
      <c r="AA3689" s="73" t="s">
        <v>160</v>
      </c>
      <c r="AB3689" s="73">
        <v>2400307</v>
      </c>
      <c r="AH3689" s="54" t="str">
        <f t="shared" si="127"/>
        <v>RNAfonso Bezerra</v>
      </c>
      <c r="AI3689" s="73">
        <v>2400307</v>
      </c>
    </row>
    <row r="3690" spans="26:35" x14ac:dyDescent="0.25">
      <c r="Z3690" s="73" t="s">
        <v>75</v>
      </c>
      <c r="AA3690" s="73" t="s">
        <v>186</v>
      </c>
      <c r="AB3690" s="73">
        <v>2400406</v>
      </c>
      <c r="AH3690" s="54" t="str">
        <f t="shared" si="127"/>
        <v>RNÁgua Nova</v>
      </c>
      <c r="AI3690" s="73">
        <v>2400406</v>
      </c>
    </row>
    <row r="3691" spans="26:35" x14ac:dyDescent="0.25">
      <c r="Z3691" s="73" t="s">
        <v>75</v>
      </c>
      <c r="AA3691" s="73" t="s">
        <v>212</v>
      </c>
      <c r="AB3691" s="73">
        <v>2400505</v>
      </c>
      <c r="AH3691" s="54" t="str">
        <f t="shared" si="127"/>
        <v>RNAlexandria</v>
      </c>
      <c r="AI3691" s="73">
        <v>2400505</v>
      </c>
    </row>
    <row r="3692" spans="26:35" x14ac:dyDescent="0.25">
      <c r="Z3692" s="73" t="s">
        <v>75</v>
      </c>
      <c r="AA3692" s="73" t="s">
        <v>236</v>
      </c>
      <c r="AB3692" s="73">
        <v>2400604</v>
      </c>
      <c r="AH3692" s="54" t="str">
        <f t="shared" si="127"/>
        <v>RNAlmino Afonso</v>
      </c>
      <c r="AI3692" s="73">
        <v>2400604</v>
      </c>
    </row>
    <row r="3693" spans="26:35" x14ac:dyDescent="0.25">
      <c r="Z3693" s="73" t="s">
        <v>75</v>
      </c>
      <c r="AA3693" s="73" t="s">
        <v>261</v>
      </c>
      <c r="AB3693" s="73">
        <v>2400703</v>
      </c>
      <c r="AH3693" s="54" t="str">
        <f t="shared" si="127"/>
        <v>RNAlto do Rodrigues</v>
      </c>
      <c r="AI3693" s="73">
        <v>2400703</v>
      </c>
    </row>
    <row r="3694" spans="26:35" x14ac:dyDescent="0.25">
      <c r="Z3694" s="73" t="s">
        <v>75</v>
      </c>
      <c r="AA3694" s="73" t="s">
        <v>287</v>
      </c>
      <c r="AB3694" s="73">
        <v>2400802</v>
      </c>
      <c r="AH3694" s="54" t="str">
        <f t="shared" si="127"/>
        <v>RNAngicos</v>
      </c>
      <c r="AI3694" s="73">
        <v>2400802</v>
      </c>
    </row>
    <row r="3695" spans="26:35" x14ac:dyDescent="0.25">
      <c r="Z3695" s="73" t="s">
        <v>75</v>
      </c>
      <c r="AA3695" s="73" t="s">
        <v>313</v>
      </c>
      <c r="AB3695" s="73">
        <v>2400901</v>
      </c>
      <c r="AH3695" s="54" t="str">
        <f t="shared" si="127"/>
        <v>RNAntônio Martins</v>
      </c>
      <c r="AI3695" s="73">
        <v>2400901</v>
      </c>
    </row>
    <row r="3696" spans="26:35" x14ac:dyDescent="0.25">
      <c r="Z3696" s="73" t="s">
        <v>75</v>
      </c>
      <c r="AA3696" s="73" t="s">
        <v>339</v>
      </c>
      <c r="AB3696" s="73">
        <v>2401008</v>
      </c>
      <c r="AH3696" s="54" t="str">
        <f t="shared" si="127"/>
        <v>RNApodi</v>
      </c>
      <c r="AI3696" s="73">
        <v>2401008</v>
      </c>
    </row>
    <row r="3697" spans="26:35" x14ac:dyDescent="0.25">
      <c r="Z3697" s="73" t="s">
        <v>75</v>
      </c>
      <c r="AA3697" s="73" t="s">
        <v>218</v>
      </c>
      <c r="AB3697" s="73">
        <v>2401107</v>
      </c>
      <c r="AH3697" s="54" t="str">
        <f t="shared" si="127"/>
        <v>RNAreia Branca</v>
      </c>
      <c r="AI3697" s="73">
        <v>2401107</v>
      </c>
    </row>
    <row r="3698" spans="26:35" x14ac:dyDescent="0.25">
      <c r="Z3698" s="73" t="s">
        <v>75</v>
      </c>
      <c r="AA3698" s="73" t="s">
        <v>388</v>
      </c>
      <c r="AB3698" s="73">
        <v>2401206</v>
      </c>
      <c r="AH3698" s="54" t="str">
        <f t="shared" si="127"/>
        <v>RNArês</v>
      </c>
      <c r="AI3698" s="73">
        <v>2401206</v>
      </c>
    </row>
    <row r="3699" spans="26:35" x14ac:dyDescent="0.25">
      <c r="Z3699" s="73" t="s">
        <v>75</v>
      </c>
      <c r="AA3699" s="73" t="s">
        <v>413</v>
      </c>
      <c r="AB3699" s="73">
        <v>2401305</v>
      </c>
      <c r="AH3699" s="54" t="str">
        <f t="shared" si="127"/>
        <v>RNAugusto Severo</v>
      </c>
      <c r="AI3699" s="73">
        <v>2401305</v>
      </c>
    </row>
    <row r="3700" spans="26:35" x14ac:dyDescent="0.25">
      <c r="Z3700" s="73" t="s">
        <v>75</v>
      </c>
      <c r="AA3700" s="73" t="s">
        <v>438</v>
      </c>
      <c r="AB3700" s="73">
        <v>2401404</v>
      </c>
      <c r="AH3700" s="54" t="str">
        <f t="shared" si="127"/>
        <v>RNBaía Formosa</v>
      </c>
      <c r="AI3700" s="73">
        <v>2401404</v>
      </c>
    </row>
    <row r="3701" spans="26:35" x14ac:dyDescent="0.25">
      <c r="Z3701" s="73" t="s">
        <v>75</v>
      </c>
      <c r="AA3701" s="73" t="s">
        <v>463</v>
      </c>
      <c r="AB3701" s="73">
        <v>2401453</v>
      </c>
      <c r="AH3701" s="54" t="str">
        <f t="shared" si="127"/>
        <v>RNBaraúna</v>
      </c>
      <c r="AI3701" s="73">
        <v>2401453</v>
      </c>
    </row>
    <row r="3702" spans="26:35" x14ac:dyDescent="0.25">
      <c r="Z3702" s="73" t="s">
        <v>75</v>
      </c>
      <c r="AA3702" s="73" t="s">
        <v>489</v>
      </c>
      <c r="AB3702" s="73">
        <v>2401503</v>
      </c>
      <c r="AH3702" s="54" t="str">
        <f t="shared" si="127"/>
        <v>RNBarcelona</v>
      </c>
      <c r="AI3702" s="73">
        <v>2401503</v>
      </c>
    </row>
    <row r="3703" spans="26:35" x14ac:dyDescent="0.25">
      <c r="Z3703" s="73" t="s">
        <v>75</v>
      </c>
      <c r="AA3703" s="73" t="s">
        <v>513</v>
      </c>
      <c r="AB3703" s="73">
        <v>2401602</v>
      </c>
      <c r="AH3703" s="54" t="str">
        <f t="shared" si="127"/>
        <v>RNBento Fernandes</v>
      </c>
      <c r="AI3703" s="73">
        <v>2401602</v>
      </c>
    </row>
    <row r="3704" spans="26:35" x14ac:dyDescent="0.25">
      <c r="Z3704" s="73" t="s">
        <v>75</v>
      </c>
      <c r="AA3704" s="73" t="s">
        <v>536</v>
      </c>
      <c r="AB3704" s="73">
        <v>2401651</v>
      </c>
      <c r="AH3704" s="54" t="str">
        <f t="shared" si="127"/>
        <v>RNBodó</v>
      </c>
      <c r="AI3704" s="73">
        <v>2401651</v>
      </c>
    </row>
    <row r="3705" spans="26:35" x14ac:dyDescent="0.25">
      <c r="Z3705" s="73" t="s">
        <v>75</v>
      </c>
      <c r="AA3705" s="73" t="s">
        <v>559</v>
      </c>
      <c r="AB3705" s="73">
        <v>2401701</v>
      </c>
      <c r="AH3705" s="54" t="str">
        <f t="shared" si="127"/>
        <v>RNBom Jesus</v>
      </c>
      <c r="AI3705" s="73">
        <v>2401701</v>
      </c>
    </row>
    <row r="3706" spans="26:35" x14ac:dyDescent="0.25">
      <c r="Z3706" s="73" t="s">
        <v>75</v>
      </c>
      <c r="AA3706" s="73" t="s">
        <v>582</v>
      </c>
      <c r="AB3706" s="73">
        <v>2401800</v>
      </c>
      <c r="AH3706" s="54" t="str">
        <f t="shared" si="127"/>
        <v>RNBrejinho</v>
      </c>
      <c r="AI3706" s="73">
        <v>2401800</v>
      </c>
    </row>
    <row r="3707" spans="26:35" x14ac:dyDescent="0.25">
      <c r="Z3707" s="73" t="s">
        <v>75</v>
      </c>
      <c r="AA3707" s="73" t="s">
        <v>605</v>
      </c>
      <c r="AB3707" s="73">
        <v>2401859</v>
      </c>
      <c r="AH3707" s="54" t="str">
        <f t="shared" si="127"/>
        <v>RNCaiçara do Norte</v>
      </c>
      <c r="AI3707" s="73">
        <v>2401859</v>
      </c>
    </row>
    <row r="3708" spans="26:35" x14ac:dyDescent="0.25">
      <c r="Z3708" s="73" t="s">
        <v>75</v>
      </c>
      <c r="AA3708" s="73" t="s">
        <v>628</v>
      </c>
      <c r="AB3708" s="73">
        <v>2401909</v>
      </c>
      <c r="AH3708" s="54" t="str">
        <f t="shared" si="127"/>
        <v>RNCaiçara do Rio do Vento</v>
      </c>
      <c r="AI3708" s="73">
        <v>2401909</v>
      </c>
    </row>
    <row r="3709" spans="26:35" x14ac:dyDescent="0.25">
      <c r="Z3709" s="73" t="s">
        <v>75</v>
      </c>
      <c r="AA3709" s="73" t="s">
        <v>648</v>
      </c>
      <c r="AB3709" s="73">
        <v>2402006</v>
      </c>
      <c r="AH3709" s="54" t="str">
        <f t="shared" si="127"/>
        <v>RNCaicó</v>
      </c>
      <c r="AI3709" s="73">
        <v>2402006</v>
      </c>
    </row>
    <row r="3710" spans="26:35" x14ac:dyDescent="0.25">
      <c r="Z3710" s="73" t="s">
        <v>75</v>
      </c>
      <c r="AA3710" s="73" t="s">
        <v>669</v>
      </c>
      <c r="AB3710" s="73">
        <v>2402105</v>
      </c>
      <c r="AH3710" s="54" t="str">
        <f t="shared" si="127"/>
        <v>RNCampo Redondo</v>
      </c>
      <c r="AI3710" s="73">
        <v>2402105</v>
      </c>
    </row>
    <row r="3711" spans="26:35" x14ac:dyDescent="0.25">
      <c r="Z3711" s="73" t="s">
        <v>75</v>
      </c>
      <c r="AA3711" s="73" t="s">
        <v>691</v>
      </c>
      <c r="AB3711" s="73">
        <v>2402204</v>
      </c>
      <c r="AH3711" s="54" t="str">
        <f t="shared" si="127"/>
        <v>RNCanguaretama</v>
      </c>
      <c r="AI3711" s="73">
        <v>2402204</v>
      </c>
    </row>
    <row r="3712" spans="26:35" x14ac:dyDescent="0.25">
      <c r="Z3712" s="73" t="s">
        <v>75</v>
      </c>
      <c r="AA3712" s="73" t="s">
        <v>711</v>
      </c>
      <c r="AB3712" s="73">
        <v>2402303</v>
      </c>
      <c r="AH3712" s="54" t="str">
        <f t="shared" si="127"/>
        <v>RNCaraúbas</v>
      </c>
      <c r="AI3712" s="73">
        <v>2402303</v>
      </c>
    </row>
    <row r="3713" spans="26:35" x14ac:dyDescent="0.25">
      <c r="Z3713" s="73" t="s">
        <v>75</v>
      </c>
      <c r="AA3713" s="73" t="s">
        <v>733</v>
      </c>
      <c r="AB3713" s="73">
        <v>2402402</v>
      </c>
      <c r="AH3713" s="54" t="str">
        <f t="shared" si="127"/>
        <v>RNCarnaúba dos Dantas</v>
      </c>
      <c r="AI3713" s="73">
        <v>2402402</v>
      </c>
    </row>
    <row r="3714" spans="26:35" x14ac:dyDescent="0.25">
      <c r="Z3714" s="73" t="s">
        <v>75</v>
      </c>
      <c r="AA3714" s="73" t="s">
        <v>755</v>
      </c>
      <c r="AB3714" s="73">
        <v>2402501</v>
      </c>
      <c r="AH3714" s="54" t="str">
        <f t="shared" si="127"/>
        <v>RNCarnaubais</v>
      </c>
      <c r="AI3714" s="73">
        <v>2402501</v>
      </c>
    </row>
    <row r="3715" spans="26:35" x14ac:dyDescent="0.25">
      <c r="Z3715" s="73" t="s">
        <v>75</v>
      </c>
      <c r="AA3715" s="73" t="s">
        <v>777</v>
      </c>
      <c r="AB3715" s="73">
        <v>2402600</v>
      </c>
      <c r="AH3715" s="54" t="str">
        <f t="shared" ref="AH3715:AH3778" si="128">CONCATENATE(Z3715,AA3715)</f>
        <v>RNCeará-Mirim</v>
      </c>
      <c r="AI3715" s="73">
        <v>2402600</v>
      </c>
    </row>
    <row r="3716" spans="26:35" x14ac:dyDescent="0.25">
      <c r="Z3716" s="73" t="s">
        <v>75</v>
      </c>
      <c r="AA3716" s="73" t="s">
        <v>798</v>
      </c>
      <c r="AB3716" s="73">
        <v>2402709</v>
      </c>
      <c r="AH3716" s="54" t="str">
        <f t="shared" si="128"/>
        <v>RNCerro Corá</v>
      </c>
      <c r="AI3716" s="73">
        <v>2402709</v>
      </c>
    </row>
    <row r="3717" spans="26:35" x14ac:dyDescent="0.25">
      <c r="Z3717" s="73" t="s">
        <v>75</v>
      </c>
      <c r="AA3717" s="73" t="s">
        <v>819</v>
      </c>
      <c r="AB3717" s="73">
        <v>2402808</v>
      </c>
      <c r="AH3717" s="54" t="str">
        <f t="shared" si="128"/>
        <v>RNCoronel Ezequiel</v>
      </c>
      <c r="AI3717" s="73">
        <v>2402808</v>
      </c>
    </row>
    <row r="3718" spans="26:35" x14ac:dyDescent="0.25">
      <c r="Z3718" s="73" t="s">
        <v>75</v>
      </c>
      <c r="AA3718" s="73" t="s">
        <v>841</v>
      </c>
      <c r="AB3718" s="73">
        <v>2402907</v>
      </c>
      <c r="AH3718" s="54" t="str">
        <f t="shared" si="128"/>
        <v>RNCoronel João Pessoa</v>
      </c>
      <c r="AI3718" s="73">
        <v>2402907</v>
      </c>
    </row>
    <row r="3719" spans="26:35" x14ac:dyDescent="0.25">
      <c r="Z3719" s="73" t="s">
        <v>75</v>
      </c>
      <c r="AA3719" s="73" t="s">
        <v>863</v>
      </c>
      <c r="AB3719" s="73">
        <v>2403004</v>
      </c>
      <c r="AH3719" s="54" t="str">
        <f t="shared" si="128"/>
        <v>RNCruzeta</v>
      </c>
      <c r="AI3719" s="73">
        <v>2403004</v>
      </c>
    </row>
    <row r="3720" spans="26:35" x14ac:dyDescent="0.25">
      <c r="Z3720" s="73" t="s">
        <v>75</v>
      </c>
      <c r="AA3720" s="73" t="s">
        <v>885</v>
      </c>
      <c r="AB3720" s="73">
        <v>2403103</v>
      </c>
      <c r="AH3720" s="54" t="str">
        <f t="shared" si="128"/>
        <v>RNCurrais Novos</v>
      </c>
      <c r="AI3720" s="73">
        <v>2403103</v>
      </c>
    </row>
    <row r="3721" spans="26:35" x14ac:dyDescent="0.25">
      <c r="Z3721" s="73" t="s">
        <v>75</v>
      </c>
      <c r="AA3721" s="73" t="s">
        <v>908</v>
      </c>
      <c r="AB3721" s="73">
        <v>2403202</v>
      </c>
      <c r="AH3721" s="54" t="str">
        <f t="shared" si="128"/>
        <v>RNDoutor Severiano</v>
      </c>
      <c r="AI3721" s="73">
        <v>2403202</v>
      </c>
    </row>
    <row r="3722" spans="26:35" x14ac:dyDescent="0.25">
      <c r="Z3722" s="73" t="s">
        <v>75</v>
      </c>
      <c r="AA3722" s="73" t="s">
        <v>931</v>
      </c>
      <c r="AB3722" s="73">
        <v>2403301</v>
      </c>
      <c r="AH3722" s="54" t="str">
        <f t="shared" si="128"/>
        <v>RNEncanto</v>
      </c>
      <c r="AI3722" s="73">
        <v>2403301</v>
      </c>
    </row>
    <row r="3723" spans="26:35" x14ac:dyDescent="0.25">
      <c r="Z3723" s="73" t="s">
        <v>75</v>
      </c>
      <c r="AA3723" s="73" t="s">
        <v>953</v>
      </c>
      <c r="AB3723" s="73">
        <v>2403400</v>
      </c>
      <c r="AH3723" s="54" t="str">
        <f t="shared" si="128"/>
        <v>RNEquador</v>
      </c>
      <c r="AI3723" s="73">
        <v>2403400</v>
      </c>
    </row>
    <row r="3724" spans="26:35" x14ac:dyDescent="0.25">
      <c r="Z3724" s="73" t="s">
        <v>75</v>
      </c>
      <c r="AA3724" s="73" t="s">
        <v>976</v>
      </c>
      <c r="AB3724" s="73">
        <v>2403509</v>
      </c>
      <c r="AH3724" s="54" t="str">
        <f t="shared" si="128"/>
        <v>RNEspírito Santo</v>
      </c>
      <c r="AI3724" s="73">
        <v>2403509</v>
      </c>
    </row>
    <row r="3725" spans="26:35" x14ac:dyDescent="0.25">
      <c r="Z3725" s="73" t="s">
        <v>75</v>
      </c>
      <c r="AA3725" s="73" t="s">
        <v>998</v>
      </c>
      <c r="AB3725" s="73">
        <v>2403608</v>
      </c>
      <c r="AH3725" s="54" t="str">
        <f t="shared" si="128"/>
        <v>RNExtremoz</v>
      </c>
      <c r="AI3725" s="73">
        <v>2403608</v>
      </c>
    </row>
    <row r="3726" spans="26:35" x14ac:dyDescent="0.25">
      <c r="Z3726" s="73" t="s">
        <v>75</v>
      </c>
      <c r="AA3726" s="73" t="s">
        <v>1021</v>
      </c>
      <c r="AB3726" s="73">
        <v>2403707</v>
      </c>
      <c r="AH3726" s="54" t="str">
        <f t="shared" si="128"/>
        <v>RNFelipe Guerra</v>
      </c>
      <c r="AI3726" s="73">
        <v>2403707</v>
      </c>
    </row>
    <row r="3727" spans="26:35" x14ac:dyDescent="0.25">
      <c r="Z3727" s="73" t="s">
        <v>75</v>
      </c>
      <c r="AA3727" s="73" t="s">
        <v>1043</v>
      </c>
      <c r="AB3727" s="73">
        <v>2403756</v>
      </c>
      <c r="AH3727" s="54" t="str">
        <f t="shared" si="128"/>
        <v>RNFernando Pedroza</v>
      </c>
      <c r="AI3727" s="73">
        <v>2403756</v>
      </c>
    </row>
    <row r="3728" spans="26:35" x14ac:dyDescent="0.25">
      <c r="Z3728" s="73" t="s">
        <v>75</v>
      </c>
      <c r="AA3728" s="73" t="s">
        <v>1065</v>
      </c>
      <c r="AB3728" s="73">
        <v>2403806</v>
      </c>
      <c r="AH3728" s="54" t="str">
        <f t="shared" si="128"/>
        <v>RNFlorânia</v>
      </c>
      <c r="AI3728" s="73">
        <v>2403806</v>
      </c>
    </row>
    <row r="3729" spans="26:35" x14ac:dyDescent="0.25">
      <c r="Z3729" s="73" t="s">
        <v>75</v>
      </c>
      <c r="AA3729" s="73" t="s">
        <v>1086</v>
      </c>
      <c r="AB3729" s="73">
        <v>2403905</v>
      </c>
      <c r="AH3729" s="54" t="str">
        <f t="shared" si="128"/>
        <v>RNFrancisco Dantas</v>
      </c>
      <c r="AI3729" s="73">
        <v>2403905</v>
      </c>
    </row>
    <row r="3730" spans="26:35" x14ac:dyDescent="0.25">
      <c r="Z3730" s="73" t="s">
        <v>75</v>
      </c>
      <c r="AA3730" s="73" t="s">
        <v>1109</v>
      </c>
      <c r="AB3730" s="73">
        <v>2404002</v>
      </c>
      <c r="AH3730" s="54" t="str">
        <f t="shared" si="128"/>
        <v>RNFrutuoso Gomes</v>
      </c>
      <c r="AI3730" s="73">
        <v>2404002</v>
      </c>
    </row>
    <row r="3731" spans="26:35" x14ac:dyDescent="0.25">
      <c r="Z3731" s="73" t="s">
        <v>75</v>
      </c>
      <c r="AA3731" s="73" t="s">
        <v>1132</v>
      </c>
      <c r="AB3731" s="73">
        <v>2404101</v>
      </c>
      <c r="AH3731" s="54" t="str">
        <f t="shared" si="128"/>
        <v>RNGalinhos</v>
      </c>
      <c r="AI3731" s="73">
        <v>2404101</v>
      </c>
    </row>
    <row r="3732" spans="26:35" x14ac:dyDescent="0.25">
      <c r="Z3732" s="73" t="s">
        <v>75</v>
      </c>
      <c r="AA3732" s="73" t="s">
        <v>1155</v>
      </c>
      <c r="AB3732" s="73">
        <v>2404200</v>
      </c>
      <c r="AH3732" s="54" t="str">
        <f t="shared" si="128"/>
        <v>RNGoianinha</v>
      </c>
      <c r="AI3732" s="73">
        <v>2404200</v>
      </c>
    </row>
    <row r="3733" spans="26:35" x14ac:dyDescent="0.25">
      <c r="Z3733" s="73" t="s">
        <v>75</v>
      </c>
      <c r="AA3733" s="73" t="s">
        <v>1178</v>
      </c>
      <c r="AB3733" s="73">
        <v>2404309</v>
      </c>
      <c r="AH3733" s="54" t="str">
        <f t="shared" si="128"/>
        <v>RNGovernador Dix-Sept Rosado</v>
      </c>
      <c r="AI3733" s="73">
        <v>2404309</v>
      </c>
    </row>
    <row r="3734" spans="26:35" x14ac:dyDescent="0.25">
      <c r="Z3734" s="73" t="s">
        <v>75</v>
      </c>
      <c r="AA3734" s="73" t="s">
        <v>1200</v>
      </c>
      <c r="AB3734" s="73">
        <v>2404408</v>
      </c>
      <c r="AH3734" s="54" t="str">
        <f t="shared" si="128"/>
        <v>RNGrossos</v>
      </c>
      <c r="AI3734" s="73">
        <v>2404408</v>
      </c>
    </row>
    <row r="3735" spans="26:35" x14ac:dyDescent="0.25">
      <c r="Z3735" s="73" t="s">
        <v>75</v>
      </c>
      <c r="AA3735" s="73" t="s">
        <v>1223</v>
      </c>
      <c r="AB3735" s="73">
        <v>2404507</v>
      </c>
      <c r="AH3735" s="54" t="str">
        <f t="shared" si="128"/>
        <v>RNGuamaré</v>
      </c>
      <c r="AI3735" s="73">
        <v>2404507</v>
      </c>
    </row>
    <row r="3736" spans="26:35" x14ac:dyDescent="0.25">
      <c r="Z3736" s="73" t="s">
        <v>75</v>
      </c>
      <c r="AA3736" s="73" t="s">
        <v>1244</v>
      </c>
      <c r="AB3736" s="73">
        <v>2404606</v>
      </c>
      <c r="AH3736" s="54" t="str">
        <f t="shared" si="128"/>
        <v>RNIelmo Marinho</v>
      </c>
      <c r="AI3736" s="73">
        <v>2404606</v>
      </c>
    </row>
    <row r="3737" spans="26:35" x14ac:dyDescent="0.25">
      <c r="Z3737" s="73" t="s">
        <v>75</v>
      </c>
      <c r="AA3737" s="73" t="s">
        <v>1267</v>
      </c>
      <c r="AB3737" s="73">
        <v>2404705</v>
      </c>
      <c r="AH3737" s="54" t="str">
        <f t="shared" si="128"/>
        <v>RNIpanguaçu</v>
      </c>
      <c r="AI3737" s="73">
        <v>2404705</v>
      </c>
    </row>
    <row r="3738" spans="26:35" x14ac:dyDescent="0.25">
      <c r="Z3738" s="73" t="s">
        <v>75</v>
      </c>
      <c r="AA3738" s="73" t="s">
        <v>1288</v>
      </c>
      <c r="AB3738" s="73">
        <v>2404804</v>
      </c>
      <c r="AH3738" s="54" t="str">
        <f t="shared" si="128"/>
        <v>RNIpueira</v>
      </c>
      <c r="AI3738" s="73">
        <v>2404804</v>
      </c>
    </row>
    <row r="3739" spans="26:35" x14ac:dyDescent="0.25">
      <c r="Z3739" s="73" t="s">
        <v>75</v>
      </c>
      <c r="AA3739" s="73" t="s">
        <v>1311</v>
      </c>
      <c r="AB3739" s="73">
        <v>2404853</v>
      </c>
      <c r="AH3739" s="54" t="str">
        <f t="shared" si="128"/>
        <v>RNItajá</v>
      </c>
      <c r="AI3739" s="73">
        <v>2404853</v>
      </c>
    </row>
    <row r="3740" spans="26:35" x14ac:dyDescent="0.25">
      <c r="Z3740" s="73" t="s">
        <v>75</v>
      </c>
      <c r="AA3740" s="73" t="s">
        <v>1333</v>
      </c>
      <c r="AB3740" s="73">
        <v>2404903</v>
      </c>
      <c r="AH3740" s="54" t="str">
        <f t="shared" si="128"/>
        <v>RNItaú</v>
      </c>
      <c r="AI3740" s="73">
        <v>2404903</v>
      </c>
    </row>
    <row r="3741" spans="26:35" x14ac:dyDescent="0.25">
      <c r="Z3741" s="73" t="s">
        <v>75</v>
      </c>
      <c r="AA3741" s="73" t="s">
        <v>1355</v>
      </c>
      <c r="AB3741" s="73">
        <v>2405009</v>
      </c>
      <c r="AH3741" s="54" t="str">
        <f t="shared" si="128"/>
        <v>RNJaçanã</v>
      </c>
      <c r="AI3741" s="73">
        <v>2405009</v>
      </c>
    </row>
    <row r="3742" spans="26:35" x14ac:dyDescent="0.25">
      <c r="Z3742" s="73" t="s">
        <v>75</v>
      </c>
      <c r="AA3742" s="73" t="s">
        <v>1376</v>
      </c>
      <c r="AB3742" s="73">
        <v>2405108</v>
      </c>
      <c r="AH3742" s="54" t="str">
        <f t="shared" si="128"/>
        <v>RNJandaíra</v>
      </c>
      <c r="AI3742" s="73">
        <v>2405108</v>
      </c>
    </row>
    <row r="3743" spans="26:35" x14ac:dyDescent="0.25">
      <c r="Z3743" s="73" t="s">
        <v>75</v>
      </c>
      <c r="AA3743" s="73" t="s">
        <v>1398</v>
      </c>
      <c r="AB3743" s="73">
        <v>2405207</v>
      </c>
      <c r="AH3743" s="54" t="str">
        <f t="shared" si="128"/>
        <v>RNJanduís</v>
      </c>
      <c r="AI3743" s="73">
        <v>2405207</v>
      </c>
    </row>
    <row r="3744" spans="26:35" x14ac:dyDescent="0.25">
      <c r="Z3744" s="73" t="s">
        <v>75</v>
      </c>
      <c r="AA3744" s="73" t="s">
        <v>1420</v>
      </c>
      <c r="AB3744" s="73">
        <v>2405306</v>
      </c>
      <c r="AH3744" s="54" t="str">
        <f t="shared" si="128"/>
        <v>RNJanuário Cicco</v>
      </c>
      <c r="AI3744" s="73">
        <v>2405306</v>
      </c>
    </row>
    <row r="3745" spans="26:35" x14ac:dyDescent="0.25">
      <c r="Z3745" s="73" t="s">
        <v>75</v>
      </c>
      <c r="AA3745" s="73" t="s">
        <v>1441</v>
      </c>
      <c r="AB3745" s="73">
        <v>2405405</v>
      </c>
      <c r="AH3745" s="54" t="str">
        <f t="shared" si="128"/>
        <v>RNJapi</v>
      </c>
      <c r="AI3745" s="73">
        <v>2405405</v>
      </c>
    </row>
    <row r="3746" spans="26:35" x14ac:dyDescent="0.25">
      <c r="Z3746" s="73" t="s">
        <v>75</v>
      </c>
      <c r="AA3746" s="73" t="s">
        <v>1462</v>
      </c>
      <c r="AB3746" s="73">
        <v>2405504</v>
      </c>
      <c r="AH3746" s="54" t="str">
        <f t="shared" si="128"/>
        <v>RNJardim de Angicos</v>
      </c>
      <c r="AI3746" s="73">
        <v>2405504</v>
      </c>
    </row>
    <row r="3747" spans="26:35" x14ac:dyDescent="0.25">
      <c r="Z3747" s="73" t="s">
        <v>75</v>
      </c>
      <c r="AA3747" s="73" t="s">
        <v>1483</v>
      </c>
      <c r="AB3747" s="73">
        <v>2405603</v>
      </c>
      <c r="AH3747" s="54" t="str">
        <f t="shared" si="128"/>
        <v>RNJardim de Piranhas</v>
      </c>
      <c r="AI3747" s="73">
        <v>2405603</v>
      </c>
    </row>
    <row r="3748" spans="26:35" x14ac:dyDescent="0.25">
      <c r="Z3748" s="73" t="s">
        <v>75</v>
      </c>
      <c r="AA3748" s="73" t="s">
        <v>1505</v>
      </c>
      <c r="AB3748" s="73">
        <v>2405702</v>
      </c>
      <c r="AH3748" s="54" t="str">
        <f t="shared" si="128"/>
        <v>RNJardim do Seridó</v>
      </c>
      <c r="AI3748" s="73">
        <v>2405702</v>
      </c>
    </row>
    <row r="3749" spans="26:35" x14ac:dyDescent="0.25">
      <c r="Z3749" s="73" t="s">
        <v>75</v>
      </c>
      <c r="AA3749" s="73" t="s">
        <v>1525</v>
      </c>
      <c r="AB3749" s="73">
        <v>2405801</v>
      </c>
      <c r="AH3749" s="54" t="str">
        <f t="shared" si="128"/>
        <v>RNJoão Câmara</v>
      </c>
      <c r="AI3749" s="73">
        <v>2405801</v>
      </c>
    </row>
    <row r="3750" spans="26:35" x14ac:dyDescent="0.25">
      <c r="Z3750" s="73" t="s">
        <v>75</v>
      </c>
      <c r="AA3750" s="73" t="s">
        <v>1546</v>
      </c>
      <c r="AB3750" s="73">
        <v>2405900</v>
      </c>
      <c r="AH3750" s="54" t="str">
        <f t="shared" si="128"/>
        <v>RNJoão Dias</v>
      </c>
      <c r="AI3750" s="73">
        <v>2405900</v>
      </c>
    </row>
    <row r="3751" spans="26:35" x14ac:dyDescent="0.25">
      <c r="Z3751" s="73" t="s">
        <v>75</v>
      </c>
      <c r="AA3751" s="73" t="s">
        <v>1566</v>
      </c>
      <c r="AB3751" s="73">
        <v>2406007</v>
      </c>
      <c r="AH3751" s="54" t="str">
        <f t="shared" si="128"/>
        <v>RNJosé da Penha</v>
      </c>
      <c r="AI3751" s="73">
        <v>2406007</v>
      </c>
    </row>
    <row r="3752" spans="26:35" x14ac:dyDescent="0.25">
      <c r="Z3752" s="73" t="s">
        <v>75</v>
      </c>
      <c r="AA3752" s="73" t="s">
        <v>1585</v>
      </c>
      <c r="AB3752" s="73">
        <v>2406106</v>
      </c>
      <c r="AH3752" s="54" t="str">
        <f t="shared" si="128"/>
        <v>RNJucurutu</v>
      </c>
      <c r="AI3752" s="73">
        <v>2406106</v>
      </c>
    </row>
    <row r="3753" spans="26:35" x14ac:dyDescent="0.25">
      <c r="Z3753" s="73" t="s">
        <v>75</v>
      </c>
      <c r="AA3753" s="73" t="s">
        <v>1071</v>
      </c>
      <c r="AB3753" s="73">
        <v>2406155</v>
      </c>
      <c r="AH3753" s="54" t="str">
        <f t="shared" si="128"/>
        <v>RNJundiá</v>
      </c>
      <c r="AI3753" s="73">
        <v>2406155</v>
      </c>
    </row>
    <row r="3754" spans="26:35" x14ac:dyDescent="0.25">
      <c r="Z3754" s="73" t="s">
        <v>75</v>
      </c>
      <c r="AA3754" s="73" t="s">
        <v>1626</v>
      </c>
      <c r="AB3754" s="73">
        <v>2406205</v>
      </c>
      <c r="AH3754" s="54" t="str">
        <f t="shared" si="128"/>
        <v>RNLagoa d'Anta</v>
      </c>
      <c r="AI3754" s="73">
        <v>2406205</v>
      </c>
    </row>
    <row r="3755" spans="26:35" x14ac:dyDescent="0.25">
      <c r="Z3755" s="73" t="s">
        <v>75</v>
      </c>
      <c r="AA3755" s="73" t="s">
        <v>1647</v>
      </c>
      <c r="AB3755" s="73">
        <v>2406304</v>
      </c>
      <c r="AH3755" s="54" t="str">
        <f t="shared" si="128"/>
        <v>RNLagoa de Pedras</v>
      </c>
      <c r="AI3755" s="73">
        <v>2406304</v>
      </c>
    </row>
    <row r="3756" spans="26:35" x14ac:dyDescent="0.25">
      <c r="Z3756" s="73" t="s">
        <v>75</v>
      </c>
      <c r="AA3756" s="73" t="s">
        <v>1667</v>
      </c>
      <c r="AB3756" s="73">
        <v>2406403</v>
      </c>
      <c r="AH3756" s="54" t="str">
        <f t="shared" si="128"/>
        <v>RNLagoa de Velhos</v>
      </c>
      <c r="AI3756" s="73">
        <v>2406403</v>
      </c>
    </row>
    <row r="3757" spans="26:35" x14ac:dyDescent="0.25">
      <c r="Z3757" s="73" t="s">
        <v>75</v>
      </c>
      <c r="AA3757" s="73" t="s">
        <v>1688</v>
      </c>
      <c r="AB3757" s="73">
        <v>2406502</v>
      </c>
      <c r="AH3757" s="54" t="str">
        <f t="shared" si="128"/>
        <v>RNLagoa Nova</v>
      </c>
      <c r="AI3757" s="73">
        <v>2406502</v>
      </c>
    </row>
    <row r="3758" spans="26:35" x14ac:dyDescent="0.25">
      <c r="Z3758" s="73" t="s">
        <v>75</v>
      </c>
      <c r="AA3758" s="73" t="s">
        <v>1708</v>
      </c>
      <c r="AB3758" s="73">
        <v>2406601</v>
      </c>
      <c r="AH3758" s="54" t="str">
        <f t="shared" si="128"/>
        <v>RNLagoa Salgada</v>
      </c>
      <c r="AI3758" s="73">
        <v>2406601</v>
      </c>
    </row>
    <row r="3759" spans="26:35" x14ac:dyDescent="0.25">
      <c r="Z3759" s="73" t="s">
        <v>75</v>
      </c>
      <c r="AA3759" s="73" t="s">
        <v>1729</v>
      </c>
      <c r="AB3759" s="73">
        <v>2406700</v>
      </c>
      <c r="AH3759" s="54" t="str">
        <f t="shared" si="128"/>
        <v>RNLajes</v>
      </c>
      <c r="AI3759" s="73">
        <v>2406700</v>
      </c>
    </row>
    <row r="3760" spans="26:35" x14ac:dyDescent="0.25">
      <c r="Z3760" s="73" t="s">
        <v>75</v>
      </c>
      <c r="AA3760" s="73" t="s">
        <v>1750</v>
      </c>
      <c r="AB3760" s="73">
        <v>2406809</v>
      </c>
      <c r="AH3760" s="54" t="str">
        <f t="shared" si="128"/>
        <v>RNLajes Pintadas</v>
      </c>
      <c r="AI3760" s="73">
        <v>2406809</v>
      </c>
    </row>
    <row r="3761" spans="26:35" x14ac:dyDescent="0.25">
      <c r="Z3761" s="73" t="s">
        <v>75</v>
      </c>
      <c r="AA3761" s="73" t="s">
        <v>1770</v>
      </c>
      <c r="AB3761" s="73">
        <v>2406908</v>
      </c>
      <c r="AH3761" s="54" t="str">
        <f t="shared" si="128"/>
        <v>RNLucrécia</v>
      </c>
      <c r="AI3761" s="73">
        <v>2406908</v>
      </c>
    </row>
    <row r="3762" spans="26:35" x14ac:dyDescent="0.25">
      <c r="Z3762" s="73" t="s">
        <v>75</v>
      </c>
      <c r="AA3762" s="73" t="s">
        <v>1790</v>
      </c>
      <c r="AB3762" s="73">
        <v>2407005</v>
      </c>
      <c r="AH3762" s="54" t="str">
        <f t="shared" si="128"/>
        <v>RNLuís Gomes</v>
      </c>
      <c r="AI3762" s="73">
        <v>2407005</v>
      </c>
    </row>
    <row r="3763" spans="26:35" x14ac:dyDescent="0.25">
      <c r="Z3763" s="73" t="s">
        <v>75</v>
      </c>
      <c r="AA3763" s="73" t="s">
        <v>1810</v>
      </c>
      <c r="AB3763" s="73">
        <v>2407104</v>
      </c>
      <c r="AH3763" s="54" t="str">
        <f t="shared" si="128"/>
        <v>RNMacaíba</v>
      </c>
      <c r="AI3763" s="73">
        <v>2407104</v>
      </c>
    </row>
    <row r="3764" spans="26:35" x14ac:dyDescent="0.25">
      <c r="Z3764" s="73" t="s">
        <v>75</v>
      </c>
      <c r="AA3764" s="73" t="s">
        <v>1828</v>
      </c>
      <c r="AB3764" s="73">
        <v>2407203</v>
      </c>
      <c r="AH3764" s="54" t="str">
        <f t="shared" si="128"/>
        <v>RNMacau</v>
      </c>
      <c r="AI3764" s="73">
        <v>2407203</v>
      </c>
    </row>
    <row r="3765" spans="26:35" x14ac:dyDescent="0.25">
      <c r="Z3765" s="73" t="s">
        <v>75</v>
      </c>
      <c r="AA3765" s="73" t="s">
        <v>1846</v>
      </c>
      <c r="AB3765" s="73">
        <v>2407252</v>
      </c>
      <c r="AH3765" s="54" t="str">
        <f t="shared" si="128"/>
        <v>RNMajor Sales</v>
      </c>
      <c r="AI3765" s="73">
        <v>2407252</v>
      </c>
    </row>
    <row r="3766" spans="26:35" x14ac:dyDescent="0.25">
      <c r="Z3766" s="73" t="s">
        <v>75</v>
      </c>
      <c r="AA3766" s="73" t="s">
        <v>1864</v>
      </c>
      <c r="AB3766" s="73">
        <v>2407302</v>
      </c>
      <c r="AH3766" s="54" t="str">
        <f t="shared" si="128"/>
        <v>RNMarcelino Vieira</v>
      </c>
      <c r="AI3766" s="73">
        <v>2407302</v>
      </c>
    </row>
    <row r="3767" spans="26:35" x14ac:dyDescent="0.25">
      <c r="Z3767" s="73" t="s">
        <v>75</v>
      </c>
      <c r="AA3767" s="73" t="s">
        <v>1882</v>
      </c>
      <c r="AB3767" s="73">
        <v>2407401</v>
      </c>
      <c r="AH3767" s="54" t="str">
        <f t="shared" si="128"/>
        <v>RNMartins</v>
      </c>
      <c r="AI3767" s="73">
        <v>2407401</v>
      </c>
    </row>
    <row r="3768" spans="26:35" x14ac:dyDescent="0.25">
      <c r="Z3768" s="73" t="s">
        <v>75</v>
      </c>
      <c r="AA3768" s="73" t="s">
        <v>1898</v>
      </c>
      <c r="AB3768" s="73">
        <v>2407500</v>
      </c>
      <c r="AH3768" s="54" t="str">
        <f t="shared" si="128"/>
        <v>RNMaxaranguape</v>
      </c>
      <c r="AI3768" s="73">
        <v>2407500</v>
      </c>
    </row>
    <row r="3769" spans="26:35" x14ac:dyDescent="0.25">
      <c r="Z3769" s="73" t="s">
        <v>75</v>
      </c>
      <c r="AA3769" s="73" t="s">
        <v>1915</v>
      </c>
      <c r="AB3769" s="73">
        <v>2407609</v>
      </c>
      <c r="AH3769" s="54" t="str">
        <f t="shared" si="128"/>
        <v>RNMessias Targino</v>
      </c>
      <c r="AI3769" s="73">
        <v>2407609</v>
      </c>
    </row>
    <row r="3770" spans="26:35" x14ac:dyDescent="0.25">
      <c r="Z3770" s="73" t="s">
        <v>75</v>
      </c>
      <c r="AA3770" s="73" t="s">
        <v>1933</v>
      </c>
      <c r="AB3770" s="73">
        <v>2407708</v>
      </c>
      <c r="AH3770" s="54" t="str">
        <f t="shared" si="128"/>
        <v>RNMontanhas</v>
      </c>
      <c r="AI3770" s="73">
        <v>2407708</v>
      </c>
    </row>
    <row r="3771" spans="26:35" x14ac:dyDescent="0.25">
      <c r="Z3771" s="73" t="s">
        <v>75</v>
      </c>
      <c r="AA3771" s="73" t="s">
        <v>1764</v>
      </c>
      <c r="AB3771" s="73">
        <v>2407807</v>
      </c>
      <c r="AH3771" s="54" t="str">
        <f t="shared" si="128"/>
        <v>RNMonte Alegre</v>
      </c>
      <c r="AI3771" s="73">
        <v>2407807</v>
      </c>
    </row>
    <row r="3772" spans="26:35" x14ac:dyDescent="0.25">
      <c r="Z3772" s="73" t="s">
        <v>75</v>
      </c>
      <c r="AA3772" s="73" t="s">
        <v>1965</v>
      </c>
      <c r="AB3772" s="73">
        <v>2407906</v>
      </c>
      <c r="AH3772" s="54" t="str">
        <f t="shared" si="128"/>
        <v>RNMonte das Gameleiras</v>
      </c>
      <c r="AI3772" s="73">
        <v>2407906</v>
      </c>
    </row>
    <row r="3773" spans="26:35" x14ac:dyDescent="0.25">
      <c r="Z3773" s="73" t="s">
        <v>75</v>
      </c>
      <c r="AA3773" s="73" t="s">
        <v>1983</v>
      </c>
      <c r="AB3773" s="73">
        <v>2408003</v>
      </c>
      <c r="AH3773" s="54" t="str">
        <f t="shared" si="128"/>
        <v>RNMossoró</v>
      </c>
      <c r="AI3773" s="73">
        <v>2408003</v>
      </c>
    </row>
    <row r="3774" spans="26:35" x14ac:dyDescent="0.25">
      <c r="Z3774" s="73" t="s">
        <v>75</v>
      </c>
      <c r="AA3774" s="73" t="s">
        <v>2000</v>
      </c>
      <c r="AB3774" s="73">
        <v>2408102</v>
      </c>
      <c r="AH3774" s="54" t="str">
        <f t="shared" si="128"/>
        <v>RNNatal</v>
      </c>
      <c r="AI3774" s="73">
        <v>2408102</v>
      </c>
    </row>
    <row r="3775" spans="26:35" x14ac:dyDescent="0.25">
      <c r="Z3775" s="73" t="s">
        <v>75</v>
      </c>
      <c r="AA3775" s="73" t="s">
        <v>2018</v>
      </c>
      <c r="AB3775" s="73">
        <v>2408201</v>
      </c>
      <c r="AH3775" s="54" t="str">
        <f t="shared" si="128"/>
        <v>RNNísia Floresta</v>
      </c>
      <c r="AI3775" s="73">
        <v>2408201</v>
      </c>
    </row>
    <row r="3776" spans="26:35" x14ac:dyDescent="0.25">
      <c r="Z3776" s="73" t="s">
        <v>75</v>
      </c>
      <c r="AA3776" s="73" t="s">
        <v>2036</v>
      </c>
      <c r="AB3776" s="73">
        <v>2408300</v>
      </c>
      <c r="AH3776" s="54" t="str">
        <f t="shared" si="128"/>
        <v>RNNova Cruz</v>
      </c>
      <c r="AI3776" s="73">
        <v>2408300</v>
      </c>
    </row>
    <row r="3777" spans="26:35" x14ac:dyDescent="0.25">
      <c r="Z3777" s="73" t="s">
        <v>75</v>
      </c>
      <c r="AA3777" s="73" t="s">
        <v>2054</v>
      </c>
      <c r="AB3777" s="73">
        <v>2408409</v>
      </c>
      <c r="AH3777" s="54" t="str">
        <f t="shared" si="128"/>
        <v>RNOlho-d'Água do Borges</v>
      </c>
      <c r="AI3777" s="73">
        <v>2408409</v>
      </c>
    </row>
    <row r="3778" spans="26:35" x14ac:dyDescent="0.25">
      <c r="Z3778" s="73" t="s">
        <v>75</v>
      </c>
      <c r="AA3778" s="73" t="s">
        <v>1552</v>
      </c>
      <c r="AB3778" s="73">
        <v>2408508</v>
      </c>
      <c r="AH3778" s="54" t="str">
        <f t="shared" si="128"/>
        <v>RNOuro Branco</v>
      </c>
      <c r="AI3778" s="73">
        <v>2408508</v>
      </c>
    </row>
    <row r="3779" spans="26:35" x14ac:dyDescent="0.25">
      <c r="Z3779" s="73" t="s">
        <v>75</v>
      </c>
      <c r="AA3779" s="73" t="s">
        <v>2087</v>
      </c>
      <c r="AB3779" s="73">
        <v>2408607</v>
      </c>
      <c r="AH3779" s="54" t="str">
        <f t="shared" ref="AH3779:AH3842" si="129">CONCATENATE(Z3779,AA3779)</f>
        <v>RNParaná</v>
      </c>
      <c r="AI3779" s="73">
        <v>2408607</v>
      </c>
    </row>
    <row r="3780" spans="26:35" x14ac:dyDescent="0.25">
      <c r="Z3780" s="73" t="s">
        <v>75</v>
      </c>
      <c r="AA3780" s="73" t="s">
        <v>2103</v>
      </c>
      <c r="AB3780" s="73">
        <v>2408706</v>
      </c>
      <c r="AH3780" s="54" t="str">
        <f t="shared" si="129"/>
        <v>RNParaú</v>
      </c>
      <c r="AI3780" s="73">
        <v>2408706</v>
      </c>
    </row>
    <row r="3781" spans="26:35" x14ac:dyDescent="0.25">
      <c r="Z3781" s="73" t="s">
        <v>75</v>
      </c>
      <c r="AA3781" s="73" t="s">
        <v>2120</v>
      </c>
      <c r="AB3781" s="73">
        <v>2408805</v>
      </c>
      <c r="AH3781" s="54" t="str">
        <f t="shared" si="129"/>
        <v>RNParazinho</v>
      </c>
      <c r="AI3781" s="73">
        <v>2408805</v>
      </c>
    </row>
    <row r="3782" spans="26:35" x14ac:dyDescent="0.25">
      <c r="Z3782" s="73" t="s">
        <v>75</v>
      </c>
      <c r="AA3782" s="73" t="s">
        <v>2135</v>
      </c>
      <c r="AB3782" s="73">
        <v>2408904</v>
      </c>
      <c r="AH3782" s="54" t="str">
        <f t="shared" si="129"/>
        <v>RNParelhas</v>
      </c>
      <c r="AI3782" s="73">
        <v>2408904</v>
      </c>
    </row>
    <row r="3783" spans="26:35" x14ac:dyDescent="0.25">
      <c r="Z3783" s="73" t="s">
        <v>75</v>
      </c>
      <c r="AA3783" s="73" t="s">
        <v>2152</v>
      </c>
      <c r="AB3783" s="73">
        <v>2403251</v>
      </c>
      <c r="AH3783" s="54" t="str">
        <f t="shared" si="129"/>
        <v>RNParnamirim</v>
      </c>
      <c r="AI3783" s="73">
        <v>2403251</v>
      </c>
    </row>
    <row r="3784" spans="26:35" x14ac:dyDescent="0.25">
      <c r="Z3784" s="73" t="s">
        <v>75</v>
      </c>
      <c r="AA3784" s="73" t="s">
        <v>2168</v>
      </c>
      <c r="AB3784" s="73">
        <v>2409100</v>
      </c>
      <c r="AH3784" s="54" t="str">
        <f t="shared" si="129"/>
        <v>RNPassa e Fica</v>
      </c>
      <c r="AI3784" s="73">
        <v>2409100</v>
      </c>
    </row>
    <row r="3785" spans="26:35" x14ac:dyDescent="0.25">
      <c r="Z3785" s="73" t="s">
        <v>75</v>
      </c>
      <c r="AA3785" s="73" t="s">
        <v>2185</v>
      </c>
      <c r="AB3785" s="73">
        <v>2409209</v>
      </c>
      <c r="AH3785" s="54" t="str">
        <f t="shared" si="129"/>
        <v>RNPassagem</v>
      </c>
      <c r="AI3785" s="73">
        <v>2409209</v>
      </c>
    </row>
    <row r="3786" spans="26:35" x14ac:dyDescent="0.25">
      <c r="Z3786" s="73" t="s">
        <v>75</v>
      </c>
      <c r="AA3786" s="73" t="s">
        <v>2202</v>
      </c>
      <c r="AB3786" s="73">
        <v>2409308</v>
      </c>
      <c r="AH3786" s="54" t="str">
        <f t="shared" si="129"/>
        <v>RNPatu</v>
      </c>
      <c r="AI3786" s="73">
        <v>2409308</v>
      </c>
    </row>
    <row r="3787" spans="26:35" x14ac:dyDescent="0.25">
      <c r="Z3787" s="73" t="s">
        <v>75</v>
      </c>
      <c r="AA3787" s="73" t="s">
        <v>2216</v>
      </c>
      <c r="AB3787" s="73">
        <v>2409407</v>
      </c>
      <c r="AH3787" s="54" t="str">
        <f t="shared" si="129"/>
        <v>RNPau dos Ferros</v>
      </c>
      <c r="AI3787" s="73">
        <v>2409407</v>
      </c>
    </row>
    <row r="3788" spans="26:35" x14ac:dyDescent="0.25">
      <c r="Z3788" s="73" t="s">
        <v>75</v>
      </c>
      <c r="AA3788" s="73" t="s">
        <v>2233</v>
      </c>
      <c r="AB3788" s="73">
        <v>2409506</v>
      </c>
      <c r="AH3788" s="54" t="str">
        <f t="shared" si="129"/>
        <v>RNPedra Grande</v>
      </c>
      <c r="AI3788" s="73">
        <v>2409506</v>
      </c>
    </row>
    <row r="3789" spans="26:35" x14ac:dyDescent="0.25">
      <c r="Z3789" s="73" t="s">
        <v>75</v>
      </c>
      <c r="AA3789" s="73" t="s">
        <v>2046</v>
      </c>
      <c r="AB3789" s="73">
        <v>2409605</v>
      </c>
      <c r="AH3789" s="54" t="str">
        <f t="shared" si="129"/>
        <v>RNPedra Preta</v>
      </c>
      <c r="AI3789" s="73">
        <v>2409605</v>
      </c>
    </row>
    <row r="3790" spans="26:35" x14ac:dyDescent="0.25">
      <c r="Z3790" s="73" t="s">
        <v>75</v>
      </c>
      <c r="AA3790" s="73" t="s">
        <v>2263</v>
      </c>
      <c r="AB3790" s="73">
        <v>2409704</v>
      </c>
      <c r="AH3790" s="54" t="str">
        <f t="shared" si="129"/>
        <v>RNPedro Avelino</v>
      </c>
      <c r="AI3790" s="73">
        <v>2409704</v>
      </c>
    </row>
    <row r="3791" spans="26:35" x14ac:dyDescent="0.25">
      <c r="Z3791" s="73" t="s">
        <v>75</v>
      </c>
      <c r="AA3791" s="73" t="s">
        <v>2278</v>
      </c>
      <c r="AB3791" s="73">
        <v>2409803</v>
      </c>
      <c r="AH3791" s="54" t="str">
        <f t="shared" si="129"/>
        <v>RNPedro Velho</v>
      </c>
      <c r="AI3791" s="73">
        <v>2409803</v>
      </c>
    </row>
    <row r="3792" spans="26:35" x14ac:dyDescent="0.25">
      <c r="Z3792" s="73" t="s">
        <v>75</v>
      </c>
      <c r="AA3792" s="73" t="s">
        <v>2294</v>
      </c>
      <c r="AB3792" s="73">
        <v>2409902</v>
      </c>
      <c r="AH3792" s="54" t="str">
        <f t="shared" si="129"/>
        <v>RNPendências</v>
      </c>
      <c r="AI3792" s="73">
        <v>2409902</v>
      </c>
    </row>
    <row r="3793" spans="26:35" x14ac:dyDescent="0.25">
      <c r="Z3793" s="73" t="s">
        <v>75</v>
      </c>
      <c r="AA3793" s="73" t="s">
        <v>2310</v>
      </c>
      <c r="AB3793" s="73">
        <v>2410009</v>
      </c>
      <c r="AH3793" s="54" t="str">
        <f t="shared" si="129"/>
        <v>RNPilões</v>
      </c>
      <c r="AI3793" s="73">
        <v>2410009</v>
      </c>
    </row>
    <row r="3794" spans="26:35" x14ac:dyDescent="0.25">
      <c r="Z3794" s="73" t="s">
        <v>75</v>
      </c>
      <c r="AA3794" s="73" t="s">
        <v>2323</v>
      </c>
      <c r="AB3794" s="73">
        <v>2410108</v>
      </c>
      <c r="AH3794" s="54" t="str">
        <f t="shared" si="129"/>
        <v>RNPoço Branco</v>
      </c>
      <c r="AI3794" s="73">
        <v>2410108</v>
      </c>
    </row>
    <row r="3795" spans="26:35" x14ac:dyDescent="0.25">
      <c r="Z3795" s="73" t="s">
        <v>75</v>
      </c>
      <c r="AA3795" s="73" t="s">
        <v>2339</v>
      </c>
      <c r="AB3795" s="73">
        <v>2410207</v>
      </c>
      <c r="AH3795" s="54" t="str">
        <f t="shared" si="129"/>
        <v>RNPortalegre</v>
      </c>
      <c r="AI3795" s="73">
        <v>2410207</v>
      </c>
    </row>
    <row r="3796" spans="26:35" x14ac:dyDescent="0.25">
      <c r="Z3796" s="73" t="s">
        <v>75</v>
      </c>
      <c r="AA3796" s="73" t="s">
        <v>2355</v>
      </c>
      <c r="AB3796" s="73">
        <v>2410256</v>
      </c>
      <c r="AH3796" s="54" t="str">
        <f t="shared" si="129"/>
        <v>RNPorto do Mangue</v>
      </c>
      <c r="AI3796" s="73">
        <v>2410256</v>
      </c>
    </row>
    <row r="3797" spans="26:35" x14ac:dyDescent="0.25">
      <c r="Z3797" s="73" t="s">
        <v>75</v>
      </c>
      <c r="AA3797" s="73" t="s">
        <v>2370</v>
      </c>
      <c r="AB3797" s="73">
        <v>2410306</v>
      </c>
      <c r="AH3797" s="54" t="str">
        <f t="shared" si="129"/>
        <v>RNPresidente Juscelino</v>
      </c>
      <c r="AI3797" s="73">
        <v>2410306</v>
      </c>
    </row>
    <row r="3798" spans="26:35" x14ac:dyDescent="0.25">
      <c r="Z3798" s="73" t="s">
        <v>75</v>
      </c>
      <c r="AA3798" s="73" t="s">
        <v>2385</v>
      </c>
      <c r="AB3798" s="73">
        <v>2410405</v>
      </c>
      <c r="AH3798" s="54" t="str">
        <f t="shared" si="129"/>
        <v>RNPureza</v>
      </c>
      <c r="AI3798" s="73">
        <v>2410405</v>
      </c>
    </row>
    <row r="3799" spans="26:35" x14ac:dyDescent="0.25">
      <c r="Z3799" s="73" t="s">
        <v>75</v>
      </c>
      <c r="AA3799" s="73" t="s">
        <v>2400</v>
      </c>
      <c r="AB3799" s="73">
        <v>2410504</v>
      </c>
      <c r="AH3799" s="54" t="str">
        <f t="shared" si="129"/>
        <v>RNRafael Fernandes</v>
      </c>
      <c r="AI3799" s="73">
        <v>2410504</v>
      </c>
    </row>
    <row r="3800" spans="26:35" x14ac:dyDescent="0.25">
      <c r="Z3800" s="73" t="s">
        <v>75</v>
      </c>
      <c r="AA3800" s="73" t="s">
        <v>2416</v>
      </c>
      <c r="AB3800" s="73">
        <v>2410603</v>
      </c>
      <c r="AH3800" s="54" t="str">
        <f t="shared" si="129"/>
        <v>RNRafael Godeiro</v>
      </c>
      <c r="AI3800" s="73">
        <v>2410603</v>
      </c>
    </row>
    <row r="3801" spans="26:35" x14ac:dyDescent="0.25">
      <c r="Z3801" s="73" t="s">
        <v>75</v>
      </c>
      <c r="AA3801" s="73" t="s">
        <v>2432</v>
      </c>
      <c r="AB3801" s="73">
        <v>2410702</v>
      </c>
      <c r="AH3801" s="54" t="str">
        <f t="shared" si="129"/>
        <v>RNRiacho da Cruz</v>
      </c>
      <c r="AI3801" s="73">
        <v>2410702</v>
      </c>
    </row>
    <row r="3802" spans="26:35" x14ac:dyDescent="0.25">
      <c r="Z3802" s="73" t="s">
        <v>75</v>
      </c>
      <c r="AA3802" s="73" t="s">
        <v>2448</v>
      </c>
      <c r="AB3802" s="73">
        <v>2410801</v>
      </c>
      <c r="AH3802" s="54" t="str">
        <f t="shared" si="129"/>
        <v>RNRiacho de Santana</v>
      </c>
      <c r="AI3802" s="73">
        <v>2410801</v>
      </c>
    </row>
    <row r="3803" spans="26:35" x14ac:dyDescent="0.25">
      <c r="Z3803" s="73" t="s">
        <v>75</v>
      </c>
      <c r="AA3803" s="73" t="s">
        <v>1424</v>
      </c>
      <c r="AB3803" s="73">
        <v>2410900</v>
      </c>
      <c r="AH3803" s="54" t="str">
        <f t="shared" si="129"/>
        <v>RNRiachuelo</v>
      </c>
      <c r="AI3803" s="73">
        <v>2410900</v>
      </c>
    </row>
    <row r="3804" spans="26:35" x14ac:dyDescent="0.25">
      <c r="Z3804" s="73" t="s">
        <v>75</v>
      </c>
      <c r="AA3804" s="73" t="s">
        <v>2477</v>
      </c>
      <c r="AB3804" s="73">
        <v>2408953</v>
      </c>
      <c r="AH3804" s="54" t="str">
        <f t="shared" si="129"/>
        <v>RNRio do Fogo</v>
      </c>
      <c r="AI3804" s="73">
        <v>2408953</v>
      </c>
    </row>
    <row r="3805" spans="26:35" x14ac:dyDescent="0.25">
      <c r="Z3805" s="73" t="s">
        <v>75</v>
      </c>
      <c r="AA3805" s="73" t="s">
        <v>2493</v>
      </c>
      <c r="AB3805" s="73">
        <v>2411007</v>
      </c>
      <c r="AH3805" s="54" t="str">
        <f t="shared" si="129"/>
        <v>RNRodolfo Fernandes</v>
      </c>
      <c r="AI3805" s="73">
        <v>2411007</v>
      </c>
    </row>
    <row r="3806" spans="26:35" x14ac:dyDescent="0.25">
      <c r="Z3806" s="73" t="s">
        <v>75</v>
      </c>
      <c r="AA3806" s="73" t="s">
        <v>2507</v>
      </c>
      <c r="AB3806" s="73">
        <v>2411106</v>
      </c>
      <c r="AH3806" s="54" t="str">
        <f t="shared" si="129"/>
        <v>RNRuy Barbosa</v>
      </c>
      <c r="AI3806" s="73">
        <v>2411106</v>
      </c>
    </row>
    <row r="3807" spans="26:35" x14ac:dyDescent="0.25">
      <c r="Z3807" s="73" t="s">
        <v>75</v>
      </c>
      <c r="AA3807" s="73" t="s">
        <v>2523</v>
      </c>
      <c r="AB3807" s="73">
        <v>2411205</v>
      </c>
      <c r="AH3807" s="54" t="str">
        <f t="shared" si="129"/>
        <v>RNSanta Cruz</v>
      </c>
      <c r="AI3807" s="73">
        <v>2411205</v>
      </c>
    </row>
    <row r="3808" spans="26:35" x14ac:dyDescent="0.25">
      <c r="Z3808" s="73" t="s">
        <v>75</v>
      </c>
      <c r="AA3808" s="73" t="s">
        <v>2538</v>
      </c>
      <c r="AB3808" s="73">
        <v>2409332</v>
      </c>
      <c r="AH3808" s="54" t="str">
        <f t="shared" si="129"/>
        <v>RNSanta Maria</v>
      </c>
      <c r="AI3808" s="73">
        <v>2409332</v>
      </c>
    </row>
    <row r="3809" spans="26:35" x14ac:dyDescent="0.25">
      <c r="Z3809" s="73" t="s">
        <v>75</v>
      </c>
      <c r="AA3809" s="73" t="s">
        <v>2554</v>
      </c>
      <c r="AB3809" s="73">
        <v>2411403</v>
      </c>
      <c r="AH3809" s="54" t="str">
        <f t="shared" si="129"/>
        <v>RNSantana do Matos</v>
      </c>
      <c r="AI3809" s="73">
        <v>2411403</v>
      </c>
    </row>
    <row r="3810" spans="26:35" x14ac:dyDescent="0.25">
      <c r="Z3810" s="73" t="s">
        <v>75</v>
      </c>
      <c r="AA3810" s="73" t="s">
        <v>2568</v>
      </c>
      <c r="AB3810" s="73">
        <v>2411429</v>
      </c>
      <c r="AH3810" s="54" t="str">
        <f t="shared" si="129"/>
        <v>RNSantana do Seridó</v>
      </c>
      <c r="AI3810" s="73">
        <v>2411429</v>
      </c>
    </row>
    <row r="3811" spans="26:35" x14ac:dyDescent="0.25">
      <c r="Z3811" s="73" t="s">
        <v>75</v>
      </c>
      <c r="AA3811" s="73" t="s">
        <v>2583</v>
      </c>
      <c r="AB3811" s="73">
        <v>2411502</v>
      </c>
      <c r="AH3811" s="54" t="str">
        <f t="shared" si="129"/>
        <v>RNSanto Antônio</v>
      </c>
      <c r="AI3811" s="73">
        <v>2411502</v>
      </c>
    </row>
    <row r="3812" spans="26:35" x14ac:dyDescent="0.25">
      <c r="Z3812" s="73" t="s">
        <v>75</v>
      </c>
      <c r="AA3812" s="73" t="s">
        <v>2599</v>
      </c>
      <c r="AB3812" s="73">
        <v>2411601</v>
      </c>
      <c r="AH3812" s="54" t="str">
        <f t="shared" si="129"/>
        <v>RNSão Bento do Norte</v>
      </c>
      <c r="AI3812" s="73">
        <v>2411601</v>
      </c>
    </row>
    <row r="3813" spans="26:35" x14ac:dyDescent="0.25">
      <c r="Z3813" s="73" t="s">
        <v>75</v>
      </c>
      <c r="AA3813" s="73" t="s">
        <v>2615</v>
      </c>
      <c r="AB3813" s="73">
        <v>2411700</v>
      </c>
      <c r="AH3813" s="54" t="str">
        <f t="shared" si="129"/>
        <v>RNSão Bento do Trairí</v>
      </c>
      <c r="AI3813" s="73">
        <v>2411700</v>
      </c>
    </row>
    <row r="3814" spans="26:35" x14ac:dyDescent="0.25">
      <c r="Z3814" s="73" t="s">
        <v>75</v>
      </c>
      <c r="AA3814" s="73" t="s">
        <v>2627</v>
      </c>
      <c r="AB3814" s="73">
        <v>2411809</v>
      </c>
      <c r="AH3814" s="54" t="str">
        <f t="shared" si="129"/>
        <v>RNSão Fernando</v>
      </c>
      <c r="AI3814" s="73">
        <v>2411809</v>
      </c>
    </row>
    <row r="3815" spans="26:35" x14ac:dyDescent="0.25">
      <c r="Z3815" s="73" t="s">
        <v>75</v>
      </c>
      <c r="AA3815" s="73" t="s">
        <v>2642</v>
      </c>
      <c r="AB3815" s="73">
        <v>2411908</v>
      </c>
      <c r="AH3815" s="54" t="str">
        <f t="shared" si="129"/>
        <v>RNSão Francisco do Oeste</v>
      </c>
      <c r="AI3815" s="73">
        <v>2411908</v>
      </c>
    </row>
    <row r="3816" spans="26:35" x14ac:dyDescent="0.25">
      <c r="Z3816" s="73" t="s">
        <v>75</v>
      </c>
      <c r="AA3816" s="73" t="s">
        <v>2655</v>
      </c>
      <c r="AB3816" s="73">
        <v>2412005</v>
      </c>
      <c r="AH3816" s="54" t="str">
        <f t="shared" si="129"/>
        <v>RNSão Gonçalo do Amarante</v>
      </c>
      <c r="AI3816" s="73">
        <v>2412005</v>
      </c>
    </row>
    <row r="3817" spans="26:35" x14ac:dyDescent="0.25">
      <c r="Z3817" s="73" t="s">
        <v>75</v>
      </c>
      <c r="AA3817" s="73" t="s">
        <v>2669</v>
      </c>
      <c r="AB3817" s="73">
        <v>2412104</v>
      </c>
      <c r="AH3817" s="54" t="str">
        <f t="shared" si="129"/>
        <v>RNSão João do Sabugi</v>
      </c>
      <c r="AI3817" s="73">
        <v>2412104</v>
      </c>
    </row>
    <row r="3818" spans="26:35" x14ac:dyDescent="0.25">
      <c r="Z3818" s="73" t="s">
        <v>75</v>
      </c>
      <c r="AA3818" s="73" t="s">
        <v>2683</v>
      </c>
      <c r="AB3818" s="73">
        <v>2412203</v>
      </c>
      <c r="AH3818" s="54" t="str">
        <f t="shared" si="129"/>
        <v>RNSão José de Mipibu</v>
      </c>
      <c r="AI3818" s="73">
        <v>2412203</v>
      </c>
    </row>
    <row r="3819" spans="26:35" x14ac:dyDescent="0.25">
      <c r="Z3819" s="73" t="s">
        <v>75</v>
      </c>
      <c r="AA3819" s="73" t="s">
        <v>2699</v>
      </c>
      <c r="AB3819" s="73">
        <v>2412302</v>
      </c>
      <c r="AH3819" s="54" t="str">
        <f t="shared" si="129"/>
        <v>RNSão José do Campestre</v>
      </c>
      <c r="AI3819" s="73">
        <v>2412302</v>
      </c>
    </row>
    <row r="3820" spans="26:35" x14ac:dyDescent="0.25">
      <c r="Z3820" s="73" t="s">
        <v>75</v>
      </c>
      <c r="AA3820" s="73" t="s">
        <v>2714</v>
      </c>
      <c r="AB3820" s="73">
        <v>2412401</v>
      </c>
      <c r="AH3820" s="54" t="str">
        <f t="shared" si="129"/>
        <v>RNSão José do Seridó</v>
      </c>
      <c r="AI3820" s="73">
        <v>2412401</v>
      </c>
    </row>
    <row r="3821" spans="26:35" x14ac:dyDescent="0.25">
      <c r="Z3821" s="73" t="s">
        <v>75</v>
      </c>
      <c r="AA3821" s="73" t="s">
        <v>2730</v>
      </c>
      <c r="AB3821" s="73">
        <v>2412500</v>
      </c>
      <c r="AH3821" s="54" t="str">
        <f t="shared" si="129"/>
        <v>RNSão Miguel</v>
      </c>
      <c r="AI3821" s="73">
        <v>2412500</v>
      </c>
    </row>
    <row r="3822" spans="26:35" x14ac:dyDescent="0.25">
      <c r="Z3822" s="73" t="s">
        <v>75</v>
      </c>
      <c r="AA3822" s="73" t="s">
        <v>2745</v>
      </c>
      <c r="AB3822" s="73">
        <v>2412559</v>
      </c>
      <c r="AH3822" s="54" t="str">
        <f t="shared" si="129"/>
        <v>RNSão Miguel do Gostoso</v>
      </c>
      <c r="AI3822" s="73">
        <v>2412559</v>
      </c>
    </row>
    <row r="3823" spans="26:35" x14ac:dyDescent="0.25">
      <c r="Z3823" s="73" t="s">
        <v>75</v>
      </c>
      <c r="AA3823" s="73" t="s">
        <v>2760</v>
      </c>
      <c r="AB3823" s="73">
        <v>2412609</v>
      </c>
      <c r="AH3823" s="54" t="str">
        <f t="shared" si="129"/>
        <v>RNSão Paulo do Potengi</v>
      </c>
      <c r="AI3823" s="73">
        <v>2412609</v>
      </c>
    </row>
    <row r="3824" spans="26:35" x14ac:dyDescent="0.25">
      <c r="Z3824" s="73" t="s">
        <v>75</v>
      </c>
      <c r="AA3824" s="73" t="s">
        <v>2776</v>
      </c>
      <c r="AB3824" s="73">
        <v>2412708</v>
      </c>
      <c r="AH3824" s="54" t="str">
        <f t="shared" si="129"/>
        <v>RNSão Pedro</v>
      </c>
      <c r="AI3824" s="73">
        <v>2412708</v>
      </c>
    </row>
    <row r="3825" spans="26:35" x14ac:dyDescent="0.25">
      <c r="Z3825" s="73" t="s">
        <v>75</v>
      </c>
      <c r="AA3825" s="73" t="s">
        <v>2792</v>
      </c>
      <c r="AB3825" s="73">
        <v>2412807</v>
      </c>
      <c r="AH3825" s="54" t="str">
        <f t="shared" si="129"/>
        <v>RNSão Rafael</v>
      </c>
      <c r="AI3825" s="73">
        <v>2412807</v>
      </c>
    </row>
    <row r="3826" spans="26:35" x14ac:dyDescent="0.25">
      <c r="Z3826" s="73" t="s">
        <v>75</v>
      </c>
      <c r="AA3826" s="73" t="s">
        <v>2807</v>
      </c>
      <c r="AB3826" s="73">
        <v>2412906</v>
      </c>
      <c r="AH3826" s="54" t="str">
        <f t="shared" si="129"/>
        <v>RNSão Tomé</v>
      </c>
      <c r="AI3826" s="73">
        <v>2412906</v>
      </c>
    </row>
    <row r="3827" spans="26:35" x14ac:dyDescent="0.25">
      <c r="Z3827" s="73" t="s">
        <v>75</v>
      </c>
      <c r="AA3827" s="73" t="s">
        <v>2822</v>
      </c>
      <c r="AB3827" s="73">
        <v>2413003</v>
      </c>
      <c r="AH3827" s="54" t="str">
        <f t="shared" si="129"/>
        <v>RNSão Vicente</v>
      </c>
      <c r="AI3827" s="73">
        <v>2413003</v>
      </c>
    </row>
    <row r="3828" spans="26:35" x14ac:dyDescent="0.25">
      <c r="Z3828" s="73" t="s">
        <v>75</v>
      </c>
      <c r="AA3828" s="73" t="s">
        <v>2834</v>
      </c>
      <c r="AB3828" s="73">
        <v>2413102</v>
      </c>
      <c r="AH3828" s="54" t="str">
        <f t="shared" si="129"/>
        <v>RNSenador Elói de Souza</v>
      </c>
      <c r="AI3828" s="73">
        <v>2413102</v>
      </c>
    </row>
    <row r="3829" spans="26:35" x14ac:dyDescent="0.25">
      <c r="Z3829" s="73" t="s">
        <v>75</v>
      </c>
      <c r="AA3829" s="73" t="s">
        <v>2847</v>
      </c>
      <c r="AB3829" s="73">
        <v>2413201</v>
      </c>
      <c r="AH3829" s="54" t="str">
        <f t="shared" si="129"/>
        <v>RNSenador Georgino Avelino</v>
      </c>
      <c r="AI3829" s="73">
        <v>2413201</v>
      </c>
    </row>
    <row r="3830" spans="26:35" x14ac:dyDescent="0.25">
      <c r="Z3830" s="73" t="s">
        <v>75</v>
      </c>
      <c r="AA3830" s="73" t="s">
        <v>2860</v>
      </c>
      <c r="AB3830" s="73">
        <v>2413300</v>
      </c>
      <c r="AH3830" s="54" t="str">
        <f t="shared" si="129"/>
        <v>RNSerra de São Bento</v>
      </c>
      <c r="AI3830" s="73">
        <v>2413300</v>
      </c>
    </row>
    <row r="3831" spans="26:35" x14ac:dyDescent="0.25">
      <c r="Z3831" s="73" t="s">
        <v>75</v>
      </c>
      <c r="AA3831" s="73" t="s">
        <v>2873</v>
      </c>
      <c r="AB3831" s="73">
        <v>2413359</v>
      </c>
      <c r="AH3831" s="54" t="str">
        <f t="shared" si="129"/>
        <v>RNSerra do Mel</v>
      </c>
      <c r="AI3831" s="73">
        <v>2413359</v>
      </c>
    </row>
    <row r="3832" spans="26:35" x14ac:dyDescent="0.25">
      <c r="Z3832" s="73" t="s">
        <v>75</v>
      </c>
      <c r="AA3832" s="73" t="s">
        <v>2885</v>
      </c>
      <c r="AB3832" s="73">
        <v>2413409</v>
      </c>
      <c r="AH3832" s="54" t="str">
        <f t="shared" si="129"/>
        <v>RNSerra Negra do Norte</v>
      </c>
      <c r="AI3832" s="73">
        <v>2413409</v>
      </c>
    </row>
    <row r="3833" spans="26:35" x14ac:dyDescent="0.25">
      <c r="Z3833" s="73" t="s">
        <v>75</v>
      </c>
      <c r="AA3833" s="73" t="s">
        <v>2898</v>
      </c>
      <c r="AB3833" s="73">
        <v>2413508</v>
      </c>
      <c r="AH3833" s="54" t="str">
        <f t="shared" si="129"/>
        <v>RNSerrinha</v>
      </c>
      <c r="AI3833" s="73">
        <v>2413508</v>
      </c>
    </row>
    <row r="3834" spans="26:35" x14ac:dyDescent="0.25">
      <c r="Z3834" s="73" t="s">
        <v>75</v>
      </c>
      <c r="AA3834" s="73" t="s">
        <v>2910</v>
      </c>
      <c r="AB3834" s="73">
        <v>2413557</v>
      </c>
      <c r="AH3834" s="54" t="str">
        <f t="shared" si="129"/>
        <v>RNSerrinha dos Pintos</v>
      </c>
      <c r="AI3834" s="73">
        <v>2413557</v>
      </c>
    </row>
    <row r="3835" spans="26:35" x14ac:dyDescent="0.25">
      <c r="Z3835" s="73" t="s">
        <v>75</v>
      </c>
      <c r="AA3835" s="73" t="s">
        <v>2923</v>
      </c>
      <c r="AB3835" s="73">
        <v>2413607</v>
      </c>
      <c r="AH3835" s="54" t="str">
        <f t="shared" si="129"/>
        <v>RNSeveriano Melo</v>
      </c>
      <c r="AI3835" s="73">
        <v>2413607</v>
      </c>
    </row>
    <row r="3836" spans="26:35" x14ac:dyDescent="0.25">
      <c r="Z3836" s="73" t="s">
        <v>75</v>
      </c>
      <c r="AA3836" s="73" t="s">
        <v>2934</v>
      </c>
      <c r="AB3836" s="73">
        <v>2413706</v>
      </c>
      <c r="AH3836" s="54" t="str">
        <f t="shared" si="129"/>
        <v>RNSítio Novo</v>
      </c>
      <c r="AI3836" s="73">
        <v>2413706</v>
      </c>
    </row>
    <row r="3837" spans="26:35" x14ac:dyDescent="0.25">
      <c r="Z3837" s="73" t="s">
        <v>75</v>
      </c>
      <c r="AA3837" s="73" t="s">
        <v>2946</v>
      </c>
      <c r="AB3837" s="73">
        <v>2413805</v>
      </c>
      <c r="AH3837" s="54" t="str">
        <f t="shared" si="129"/>
        <v>RNTaboleiro Grande</v>
      </c>
      <c r="AI3837" s="73">
        <v>2413805</v>
      </c>
    </row>
    <row r="3838" spans="26:35" x14ac:dyDescent="0.25">
      <c r="Z3838" s="73" t="s">
        <v>75</v>
      </c>
      <c r="AA3838" s="73" t="s">
        <v>2958</v>
      </c>
      <c r="AB3838" s="73">
        <v>2413904</v>
      </c>
      <c r="AH3838" s="54" t="str">
        <f t="shared" si="129"/>
        <v>RNTaipu</v>
      </c>
      <c r="AI3838" s="73">
        <v>2413904</v>
      </c>
    </row>
    <row r="3839" spans="26:35" x14ac:dyDescent="0.25">
      <c r="Z3839" s="73" t="s">
        <v>75</v>
      </c>
      <c r="AA3839" s="73" t="s">
        <v>2970</v>
      </c>
      <c r="AB3839" s="73">
        <v>2414001</v>
      </c>
      <c r="AH3839" s="54" t="str">
        <f t="shared" si="129"/>
        <v>RNTangará</v>
      </c>
      <c r="AI3839" s="73">
        <v>2414001</v>
      </c>
    </row>
    <row r="3840" spans="26:35" x14ac:dyDescent="0.25">
      <c r="Z3840" s="73" t="s">
        <v>75</v>
      </c>
      <c r="AA3840" s="73" t="s">
        <v>2982</v>
      </c>
      <c r="AB3840" s="73">
        <v>2414100</v>
      </c>
      <c r="AH3840" s="54" t="str">
        <f t="shared" si="129"/>
        <v>RNTenente Ananias</v>
      </c>
      <c r="AI3840" s="73">
        <v>2414100</v>
      </c>
    </row>
    <row r="3841" spans="26:35" x14ac:dyDescent="0.25">
      <c r="Z3841" s="73" t="s">
        <v>75</v>
      </c>
      <c r="AA3841" s="73" t="s">
        <v>2994</v>
      </c>
      <c r="AB3841" s="73">
        <v>2414159</v>
      </c>
      <c r="AH3841" s="54" t="str">
        <f t="shared" si="129"/>
        <v>RNTenente Laurentino Cruz</v>
      </c>
      <c r="AI3841" s="73">
        <v>2414159</v>
      </c>
    </row>
    <row r="3842" spans="26:35" x14ac:dyDescent="0.25">
      <c r="Z3842" s="73" t="s">
        <v>75</v>
      </c>
      <c r="AA3842" s="73" t="s">
        <v>3007</v>
      </c>
      <c r="AB3842" s="73">
        <v>2411056</v>
      </c>
      <c r="AH3842" s="54" t="str">
        <f t="shared" si="129"/>
        <v>RNTibau</v>
      </c>
      <c r="AI3842" s="73">
        <v>2411056</v>
      </c>
    </row>
    <row r="3843" spans="26:35" x14ac:dyDescent="0.25">
      <c r="Z3843" s="73" t="s">
        <v>75</v>
      </c>
      <c r="AA3843" s="73" t="s">
        <v>3020</v>
      </c>
      <c r="AB3843" s="73">
        <v>2414209</v>
      </c>
      <c r="AH3843" s="54" t="str">
        <f t="shared" ref="AH3843:AH3906" si="130">CONCATENATE(Z3843,AA3843)</f>
        <v>RNTibau do Sul</v>
      </c>
      <c r="AI3843" s="73">
        <v>2414209</v>
      </c>
    </row>
    <row r="3844" spans="26:35" x14ac:dyDescent="0.25">
      <c r="Z3844" s="73" t="s">
        <v>75</v>
      </c>
      <c r="AA3844" s="73" t="s">
        <v>3032</v>
      </c>
      <c r="AB3844" s="73">
        <v>2414308</v>
      </c>
      <c r="AH3844" s="54" t="str">
        <f t="shared" si="130"/>
        <v>RNTimbaúba dos Batistas</v>
      </c>
      <c r="AI3844" s="73">
        <v>2414308</v>
      </c>
    </row>
    <row r="3845" spans="26:35" x14ac:dyDescent="0.25">
      <c r="Z3845" s="73" t="s">
        <v>75</v>
      </c>
      <c r="AA3845" s="73" t="s">
        <v>3045</v>
      </c>
      <c r="AB3845" s="73">
        <v>2414407</v>
      </c>
      <c r="AH3845" s="54" t="str">
        <f t="shared" si="130"/>
        <v>RNTouros</v>
      </c>
      <c r="AI3845" s="73">
        <v>2414407</v>
      </c>
    </row>
    <row r="3846" spans="26:35" x14ac:dyDescent="0.25">
      <c r="Z3846" s="73" t="s">
        <v>75</v>
      </c>
      <c r="AA3846" s="73" t="s">
        <v>3056</v>
      </c>
      <c r="AB3846" s="73">
        <v>2414456</v>
      </c>
      <c r="AH3846" s="54" t="str">
        <f t="shared" si="130"/>
        <v>RNTriunfo Potiguar</v>
      </c>
      <c r="AI3846" s="73">
        <v>2414456</v>
      </c>
    </row>
    <row r="3847" spans="26:35" x14ac:dyDescent="0.25">
      <c r="Z3847" s="73" t="s">
        <v>75</v>
      </c>
      <c r="AA3847" s="73" t="s">
        <v>3069</v>
      </c>
      <c r="AB3847" s="73">
        <v>2414506</v>
      </c>
      <c r="AH3847" s="54" t="str">
        <f t="shared" si="130"/>
        <v>RNUmarizal</v>
      </c>
      <c r="AI3847" s="73">
        <v>2414506</v>
      </c>
    </row>
    <row r="3848" spans="26:35" x14ac:dyDescent="0.25">
      <c r="Z3848" s="73" t="s">
        <v>75</v>
      </c>
      <c r="AA3848" s="73" t="s">
        <v>3080</v>
      </c>
      <c r="AB3848" s="73">
        <v>2414605</v>
      </c>
      <c r="AH3848" s="54" t="str">
        <f t="shared" si="130"/>
        <v>RNUpanema</v>
      </c>
      <c r="AI3848" s="73">
        <v>2414605</v>
      </c>
    </row>
    <row r="3849" spans="26:35" x14ac:dyDescent="0.25">
      <c r="Z3849" s="73" t="s">
        <v>75</v>
      </c>
      <c r="AA3849" s="73" t="s">
        <v>3093</v>
      </c>
      <c r="AB3849" s="73">
        <v>2414704</v>
      </c>
      <c r="AH3849" s="54" t="str">
        <f t="shared" si="130"/>
        <v>RNVárzea</v>
      </c>
      <c r="AI3849" s="73">
        <v>2414704</v>
      </c>
    </row>
    <row r="3850" spans="26:35" x14ac:dyDescent="0.25">
      <c r="Z3850" s="73" t="s">
        <v>75</v>
      </c>
      <c r="AA3850" s="73" t="s">
        <v>3105</v>
      </c>
      <c r="AB3850" s="73">
        <v>2414753</v>
      </c>
      <c r="AH3850" s="54" t="str">
        <f t="shared" si="130"/>
        <v>RNVenha-Ver</v>
      </c>
      <c r="AI3850" s="73">
        <v>2414753</v>
      </c>
    </row>
    <row r="3851" spans="26:35" x14ac:dyDescent="0.25">
      <c r="Z3851" s="73" t="s">
        <v>75</v>
      </c>
      <c r="AA3851" s="73" t="s">
        <v>3118</v>
      </c>
      <c r="AB3851" s="73">
        <v>2414803</v>
      </c>
      <c r="AH3851" s="54" t="str">
        <f t="shared" si="130"/>
        <v>RNVera Cruz</v>
      </c>
      <c r="AI3851" s="73">
        <v>2414803</v>
      </c>
    </row>
    <row r="3852" spans="26:35" x14ac:dyDescent="0.25">
      <c r="Z3852" s="73" t="s">
        <v>75</v>
      </c>
      <c r="AA3852" s="73" t="s">
        <v>2221</v>
      </c>
      <c r="AB3852" s="73">
        <v>2414902</v>
      </c>
      <c r="AH3852" s="54" t="str">
        <f t="shared" si="130"/>
        <v>RNViçosa</v>
      </c>
      <c r="AI3852" s="73">
        <v>2414902</v>
      </c>
    </row>
    <row r="3853" spans="26:35" x14ac:dyDescent="0.25">
      <c r="Z3853" s="73" t="s">
        <v>75</v>
      </c>
      <c r="AA3853" s="73" t="s">
        <v>3141</v>
      </c>
      <c r="AB3853" s="73">
        <v>2415008</v>
      </c>
      <c r="AH3853" s="54" t="str">
        <f t="shared" si="130"/>
        <v>RNVila Flor</v>
      </c>
      <c r="AI3853" s="73">
        <v>2415008</v>
      </c>
    </row>
    <row r="3854" spans="26:35" x14ac:dyDescent="0.25">
      <c r="Z3854" s="73" t="s">
        <v>76</v>
      </c>
      <c r="AA3854" s="73" t="s">
        <v>111</v>
      </c>
      <c r="AB3854" s="73">
        <v>1100015</v>
      </c>
      <c r="AH3854" s="54" t="str">
        <f t="shared" si="130"/>
        <v>ROAlta Floresta D'Oeste</v>
      </c>
      <c r="AI3854" s="73">
        <v>1100015</v>
      </c>
    </row>
    <row r="3855" spans="26:35" x14ac:dyDescent="0.25">
      <c r="Z3855" s="73" t="s">
        <v>76</v>
      </c>
      <c r="AA3855" s="73" t="s">
        <v>137</v>
      </c>
      <c r="AB3855" s="73">
        <v>1100379</v>
      </c>
      <c r="AH3855" s="54" t="str">
        <f t="shared" si="130"/>
        <v>ROAlto Alegre dos Parecis</v>
      </c>
      <c r="AI3855" s="73">
        <v>1100379</v>
      </c>
    </row>
    <row r="3856" spans="26:35" x14ac:dyDescent="0.25">
      <c r="Z3856" s="73" t="s">
        <v>76</v>
      </c>
      <c r="AA3856" s="73" t="s">
        <v>162</v>
      </c>
      <c r="AB3856" s="73">
        <v>1100403</v>
      </c>
      <c r="AH3856" s="54" t="str">
        <f t="shared" si="130"/>
        <v>ROAlto Paraíso</v>
      </c>
      <c r="AI3856" s="73">
        <v>1100403</v>
      </c>
    </row>
    <row r="3857" spans="26:35" x14ac:dyDescent="0.25">
      <c r="Z3857" s="73" t="s">
        <v>76</v>
      </c>
      <c r="AA3857" s="73" t="s">
        <v>188</v>
      </c>
      <c r="AB3857" s="73">
        <v>1100346</v>
      </c>
      <c r="AH3857" s="54" t="str">
        <f t="shared" si="130"/>
        <v>ROAlvorada D'Oeste</v>
      </c>
      <c r="AI3857" s="73">
        <v>1100346</v>
      </c>
    </row>
    <row r="3858" spans="26:35" x14ac:dyDescent="0.25">
      <c r="Z3858" s="73" t="s">
        <v>76</v>
      </c>
      <c r="AA3858" s="73" t="s">
        <v>214</v>
      </c>
      <c r="AB3858" s="73">
        <v>1100023</v>
      </c>
      <c r="AH3858" s="54" t="str">
        <f t="shared" si="130"/>
        <v>ROAriquemes</v>
      </c>
      <c r="AI3858" s="73">
        <v>1100023</v>
      </c>
    </row>
    <row r="3859" spans="26:35" x14ac:dyDescent="0.25">
      <c r="Z3859" s="73" t="s">
        <v>76</v>
      </c>
      <c r="AA3859" s="73" t="s">
        <v>238</v>
      </c>
      <c r="AB3859" s="73">
        <v>1100452</v>
      </c>
      <c r="AH3859" s="54" t="str">
        <f t="shared" si="130"/>
        <v>ROBuritis</v>
      </c>
      <c r="AI3859" s="73">
        <v>1100452</v>
      </c>
    </row>
    <row r="3860" spans="26:35" x14ac:dyDescent="0.25">
      <c r="Z3860" s="73" t="s">
        <v>76</v>
      </c>
      <c r="AA3860" s="73" t="s">
        <v>263</v>
      </c>
      <c r="AB3860" s="73">
        <v>1100031</v>
      </c>
      <c r="AH3860" s="54" t="str">
        <f t="shared" si="130"/>
        <v>ROCabixi</v>
      </c>
      <c r="AI3860" s="73">
        <v>1100031</v>
      </c>
    </row>
    <row r="3861" spans="26:35" x14ac:dyDescent="0.25">
      <c r="Z3861" s="73" t="s">
        <v>76</v>
      </c>
      <c r="AA3861" s="73" t="s">
        <v>289</v>
      </c>
      <c r="AB3861" s="73">
        <v>1100601</v>
      </c>
      <c r="AH3861" s="54" t="str">
        <f t="shared" si="130"/>
        <v>ROCacaulândia</v>
      </c>
      <c r="AI3861" s="73">
        <v>1100601</v>
      </c>
    </row>
    <row r="3862" spans="26:35" x14ac:dyDescent="0.25">
      <c r="Z3862" s="73" t="s">
        <v>76</v>
      </c>
      <c r="AA3862" s="73" t="s">
        <v>315</v>
      </c>
      <c r="AB3862" s="73">
        <v>1100049</v>
      </c>
      <c r="AH3862" s="54" t="str">
        <f t="shared" si="130"/>
        <v>ROCacoal</v>
      </c>
      <c r="AI3862" s="73">
        <v>1100049</v>
      </c>
    </row>
    <row r="3863" spans="26:35" x14ac:dyDescent="0.25">
      <c r="Z3863" s="73" t="s">
        <v>76</v>
      </c>
      <c r="AA3863" s="73" t="s">
        <v>340</v>
      </c>
      <c r="AB3863" s="73">
        <v>1100700</v>
      </c>
      <c r="AH3863" s="54" t="str">
        <f t="shared" si="130"/>
        <v>ROCampo Novo de Rondônia</v>
      </c>
      <c r="AI3863" s="73">
        <v>1100700</v>
      </c>
    </row>
    <row r="3864" spans="26:35" x14ac:dyDescent="0.25">
      <c r="Z3864" s="73" t="s">
        <v>76</v>
      </c>
      <c r="AA3864" s="73" t="s">
        <v>365</v>
      </c>
      <c r="AB3864" s="73">
        <v>1100809</v>
      </c>
      <c r="AH3864" s="54" t="str">
        <f t="shared" si="130"/>
        <v>ROCandeias do Jamari</v>
      </c>
      <c r="AI3864" s="73">
        <v>1100809</v>
      </c>
    </row>
    <row r="3865" spans="26:35" x14ac:dyDescent="0.25">
      <c r="Z3865" s="73" t="s">
        <v>76</v>
      </c>
      <c r="AA3865" s="73" t="s">
        <v>389</v>
      </c>
      <c r="AB3865" s="73">
        <v>1100908</v>
      </c>
      <c r="AH3865" s="54" t="str">
        <f t="shared" si="130"/>
        <v>ROCastanheiras</v>
      </c>
      <c r="AI3865" s="73">
        <v>1100908</v>
      </c>
    </row>
    <row r="3866" spans="26:35" x14ac:dyDescent="0.25">
      <c r="Z3866" s="73" t="s">
        <v>76</v>
      </c>
      <c r="AA3866" s="73" t="s">
        <v>415</v>
      </c>
      <c r="AB3866" s="73">
        <v>1100056</v>
      </c>
      <c r="AH3866" s="54" t="str">
        <f t="shared" si="130"/>
        <v>ROCerejeiras</v>
      </c>
      <c r="AI3866" s="73">
        <v>1100056</v>
      </c>
    </row>
    <row r="3867" spans="26:35" x14ac:dyDescent="0.25">
      <c r="Z3867" s="73" t="s">
        <v>76</v>
      </c>
      <c r="AA3867" s="73" t="s">
        <v>440</v>
      </c>
      <c r="AB3867" s="73">
        <v>1100924</v>
      </c>
      <c r="AH3867" s="54" t="str">
        <f t="shared" si="130"/>
        <v>ROChupinguaia</v>
      </c>
      <c r="AI3867" s="73">
        <v>1100924</v>
      </c>
    </row>
    <row r="3868" spans="26:35" x14ac:dyDescent="0.25">
      <c r="Z3868" s="73" t="s">
        <v>76</v>
      </c>
      <c r="AA3868" s="73" t="s">
        <v>465</v>
      </c>
      <c r="AB3868" s="73">
        <v>1100064</v>
      </c>
      <c r="AH3868" s="54" t="str">
        <f t="shared" si="130"/>
        <v>ROColorado do Oeste</v>
      </c>
      <c r="AI3868" s="73">
        <v>1100064</v>
      </c>
    </row>
    <row r="3869" spans="26:35" x14ac:dyDescent="0.25">
      <c r="Z3869" s="73" t="s">
        <v>76</v>
      </c>
      <c r="AA3869" s="73" t="s">
        <v>491</v>
      </c>
      <c r="AB3869" s="73">
        <v>1100072</v>
      </c>
      <c r="AH3869" s="54" t="str">
        <f t="shared" si="130"/>
        <v>ROCorumbiara</v>
      </c>
      <c r="AI3869" s="73">
        <v>1100072</v>
      </c>
    </row>
    <row r="3870" spans="26:35" x14ac:dyDescent="0.25">
      <c r="Z3870" s="73" t="s">
        <v>76</v>
      </c>
      <c r="AA3870" s="73" t="s">
        <v>515</v>
      </c>
      <c r="AB3870" s="73">
        <v>1100080</v>
      </c>
      <c r="AH3870" s="54" t="str">
        <f t="shared" si="130"/>
        <v>ROCosta Marques</v>
      </c>
      <c r="AI3870" s="73">
        <v>1100080</v>
      </c>
    </row>
    <row r="3871" spans="26:35" x14ac:dyDescent="0.25">
      <c r="Z3871" s="73" t="s">
        <v>76</v>
      </c>
      <c r="AA3871" s="73" t="s">
        <v>538</v>
      </c>
      <c r="AB3871" s="73">
        <v>1100940</v>
      </c>
      <c r="AH3871" s="54" t="str">
        <f t="shared" si="130"/>
        <v>ROCujubim</v>
      </c>
      <c r="AI3871" s="73">
        <v>1100940</v>
      </c>
    </row>
    <row r="3872" spans="26:35" x14ac:dyDescent="0.25">
      <c r="Z3872" s="73" t="s">
        <v>76</v>
      </c>
      <c r="AA3872" s="73" t="s">
        <v>561</v>
      </c>
      <c r="AB3872" s="73">
        <v>1100098</v>
      </c>
      <c r="AH3872" s="54" t="str">
        <f t="shared" si="130"/>
        <v>ROEspigão D'Oeste</v>
      </c>
      <c r="AI3872" s="73">
        <v>1100098</v>
      </c>
    </row>
    <row r="3873" spans="26:35" x14ac:dyDescent="0.25">
      <c r="Z3873" s="73" t="s">
        <v>76</v>
      </c>
      <c r="AA3873" s="73" t="s">
        <v>584</v>
      </c>
      <c r="AB3873" s="73">
        <v>1101005</v>
      </c>
      <c r="AH3873" s="54" t="str">
        <f t="shared" si="130"/>
        <v>ROGovernador Jorge Teixeira</v>
      </c>
      <c r="AI3873" s="73">
        <v>1101005</v>
      </c>
    </row>
    <row r="3874" spans="26:35" x14ac:dyDescent="0.25">
      <c r="Z3874" s="73" t="s">
        <v>76</v>
      </c>
      <c r="AA3874" s="73" t="s">
        <v>607</v>
      </c>
      <c r="AB3874" s="73">
        <v>1100106</v>
      </c>
      <c r="AH3874" s="54" t="str">
        <f t="shared" si="130"/>
        <v>ROGuajará-Mirim</v>
      </c>
      <c r="AI3874" s="73">
        <v>1100106</v>
      </c>
    </row>
    <row r="3875" spans="26:35" x14ac:dyDescent="0.25">
      <c r="Z3875" s="73" t="s">
        <v>76</v>
      </c>
      <c r="AA3875" s="73" t="s">
        <v>630</v>
      </c>
      <c r="AB3875" s="73">
        <v>1101104</v>
      </c>
      <c r="AH3875" s="54" t="str">
        <f t="shared" si="130"/>
        <v>ROItapuã do Oeste</v>
      </c>
      <c r="AI3875" s="73">
        <v>1101104</v>
      </c>
    </row>
    <row r="3876" spans="26:35" x14ac:dyDescent="0.25">
      <c r="Z3876" s="73" t="s">
        <v>76</v>
      </c>
      <c r="AA3876" s="73" t="s">
        <v>650</v>
      </c>
      <c r="AB3876" s="73">
        <v>1100114</v>
      </c>
      <c r="AH3876" s="54" t="str">
        <f t="shared" si="130"/>
        <v>ROJaru</v>
      </c>
      <c r="AI3876" s="73">
        <v>1100114</v>
      </c>
    </row>
    <row r="3877" spans="26:35" x14ac:dyDescent="0.25">
      <c r="Z3877" s="73" t="s">
        <v>76</v>
      </c>
      <c r="AA3877" s="73" t="s">
        <v>671</v>
      </c>
      <c r="AB3877" s="73">
        <v>1100122</v>
      </c>
      <c r="AH3877" s="54" t="str">
        <f t="shared" si="130"/>
        <v>ROJi-Paraná</v>
      </c>
      <c r="AI3877" s="73">
        <v>1100122</v>
      </c>
    </row>
    <row r="3878" spans="26:35" x14ac:dyDescent="0.25">
      <c r="Z3878" s="73" t="s">
        <v>76</v>
      </c>
      <c r="AA3878" s="73" t="s">
        <v>693</v>
      </c>
      <c r="AB3878" s="73">
        <v>1100130</v>
      </c>
      <c r="AH3878" s="54" t="str">
        <f t="shared" si="130"/>
        <v>ROMachadinho D'Oeste</v>
      </c>
      <c r="AI3878" s="73">
        <v>1100130</v>
      </c>
    </row>
    <row r="3879" spans="26:35" x14ac:dyDescent="0.25">
      <c r="Z3879" s="73" t="s">
        <v>76</v>
      </c>
      <c r="AA3879" s="73" t="s">
        <v>713</v>
      </c>
      <c r="AB3879" s="73">
        <v>1101203</v>
      </c>
      <c r="AH3879" s="54" t="str">
        <f t="shared" si="130"/>
        <v>ROMinistro Andreazza</v>
      </c>
      <c r="AI3879" s="73">
        <v>1101203</v>
      </c>
    </row>
    <row r="3880" spans="26:35" x14ac:dyDescent="0.25">
      <c r="Z3880" s="73" t="s">
        <v>76</v>
      </c>
      <c r="AA3880" s="73" t="s">
        <v>735</v>
      </c>
      <c r="AB3880" s="73">
        <v>1101302</v>
      </c>
      <c r="AH3880" s="54" t="str">
        <f t="shared" si="130"/>
        <v>ROMirante da Serra</v>
      </c>
      <c r="AI3880" s="73">
        <v>1101302</v>
      </c>
    </row>
    <row r="3881" spans="26:35" x14ac:dyDescent="0.25">
      <c r="Z3881" s="73" t="s">
        <v>76</v>
      </c>
      <c r="AA3881" s="73" t="s">
        <v>757</v>
      </c>
      <c r="AB3881" s="73">
        <v>1101401</v>
      </c>
      <c r="AH3881" s="54" t="str">
        <f t="shared" si="130"/>
        <v>ROMonte Negro</v>
      </c>
      <c r="AI3881" s="73">
        <v>1101401</v>
      </c>
    </row>
    <row r="3882" spans="26:35" x14ac:dyDescent="0.25">
      <c r="Z3882" s="73" t="s">
        <v>76</v>
      </c>
      <c r="AA3882" s="73" t="s">
        <v>779</v>
      </c>
      <c r="AB3882" s="73">
        <v>1100148</v>
      </c>
      <c r="AH3882" s="54" t="str">
        <f t="shared" si="130"/>
        <v>RONova Brasilândia D'Oeste</v>
      </c>
      <c r="AI3882" s="73">
        <v>1100148</v>
      </c>
    </row>
    <row r="3883" spans="26:35" x14ac:dyDescent="0.25">
      <c r="Z3883" s="73" t="s">
        <v>76</v>
      </c>
      <c r="AA3883" s="73" t="s">
        <v>800</v>
      </c>
      <c r="AB3883" s="73">
        <v>1100338</v>
      </c>
      <c r="AH3883" s="54" t="str">
        <f t="shared" si="130"/>
        <v>RONova Mamoré</v>
      </c>
      <c r="AI3883" s="73">
        <v>1100338</v>
      </c>
    </row>
    <row r="3884" spans="26:35" x14ac:dyDescent="0.25">
      <c r="Z3884" s="73" t="s">
        <v>76</v>
      </c>
      <c r="AA3884" s="73" t="s">
        <v>821</v>
      </c>
      <c r="AB3884" s="73">
        <v>1101435</v>
      </c>
      <c r="AH3884" s="54" t="str">
        <f t="shared" si="130"/>
        <v>RONova União</v>
      </c>
      <c r="AI3884" s="73">
        <v>1101435</v>
      </c>
    </row>
    <row r="3885" spans="26:35" x14ac:dyDescent="0.25">
      <c r="Z3885" s="73" t="s">
        <v>76</v>
      </c>
      <c r="AA3885" s="73" t="s">
        <v>843</v>
      </c>
      <c r="AB3885" s="73">
        <v>1100502</v>
      </c>
      <c r="AH3885" s="54" t="str">
        <f t="shared" si="130"/>
        <v>RONovo Horizonte do Oeste</v>
      </c>
      <c r="AI3885" s="73">
        <v>1100502</v>
      </c>
    </row>
    <row r="3886" spans="26:35" x14ac:dyDescent="0.25">
      <c r="Z3886" s="73" t="s">
        <v>76</v>
      </c>
      <c r="AA3886" s="73" t="s">
        <v>865</v>
      </c>
      <c r="AB3886" s="73">
        <v>1100155</v>
      </c>
      <c r="AH3886" s="54" t="str">
        <f t="shared" si="130"/>
        <v>ROOuro Preto do Oeste</v>
      </c>
      <c r="AI3886" s="73">
        <v>1100155</v>
      </c>
    </row>
    <row r="3887" spans="26:35" x14ac:dyDescent="0.25">
      <c r="Z3887" s="73" t="s">
        <v>76</v>
      </c>
      <c r="AA3887" s="73" t="s">
        <v>887</v>
      </c>
      <c r="AB3887" s="73">
        <v>1101450</v>
      </c>
      <c r="AH3887" s="54" t="str">
        <f t="shared" si="130"/>
        <v>ROParecis</v>
      </c>
      <c r="AI3887" s="73">
        <v>1101450</v>
      </c>
    </row>
    <row r="3888" spans="26:35" x14ac:dyDescent="0.25">
      <c r="Z3888" s="73" t="s">
        <v>76</v>
      </c>
      <c r="AA3888" s="73" t="s">
        <v>910</v>
      </c>
      <c r="AB3888" s="73">
        <v>1100189</v>
      </c>
      <c r="AH3888" s="54" t="str">
        <f t="shared" si="130"/>
        <v>ROPimenta Bueno</v>
      </c>
      <c r="AI3888" s="73">
        <v>1100189</v>
      </c>
    </row>
    <row r="3889" spans="26:35" x14ac:dyDescent="0.25">
      <c r="Z3889" s="73" t="s">
        <v>76</v>
      </c>
      <c r="AA3889" s="73" t="s">
        <v>933</v>
      </c>
      <c r="AB3889" s="73">
        <v>1101468</v>
      </c>
      <c r="AH3889" s="54" t="str">
        <f t="shared" si="130"/>
        <v>ROPimenteiras do Oeste</v>
      </c>
      <c r="AI3889" s="73">
        <v>1101468</v>
      </c>
    </row>
    <row r="3890" spans="26:35" x14ac:dyDescent="0.25">
      <c r="Z3890" s="73" t="s">
        <v>76</v>
      </c>
      <c r="AA3890" s="73" t="s">
        <v>955</v>
      </c>
      <c r="AB3890" s="73">
        <v>1100205</v>
      </c>
      <c r="AH3890" s="54" t="str">
        <f t="shared" si="130"/>
        <v>ROPorto Velho</v>
      </c>
      <c r="AI3890" s="73">
        <v>1100205</v>
      </c>
    </row>
    <row r="3891" spans="26:35" x14ac:dyDescent="0.25">
      <c r="Z3891" s="73" t="s">
        <v>76</v>
      </c>
      <c r="AA3891" s="73" t="s">
        <v>978</v>
      </c>
      <c r="AB3891" s="73">
        <v>1100254</v>
      </c>
      <c r="AH3891" s="54" t="str">
        <f t="shared" si="130"/>
        <v>ROPresidente Médici</v>
      </c>
      <c r="AI3891" s="73">
        <v>1100254</v>
      </c>
    </row>
    <row r="3892" spans="26:35" x14ac:dyDescent="0.25">
      <c r="Z3892" s="73" t="s">
        <v>76</v>
      </c>
      <c r="AA3892" s="73" t="s">
        <v>1000</v>
      </c>
      <c r="AB3892" s="73">
        <v>1101476</v>
      </c>
      <c r="AH3892" s="54" t="str">
        <f t="shared" si="130"/>
        <v>ROPrimavera de Rondônia</v>
      </c>
      <c r="AI3892" s="73">
        <v>1101476</v>
      </c>
    </row>
    <row r="3893" spans="26:35" x14ac:dyDescent="0.25">
      <c r="Z3893" s="73" t="s">
        <v>76</v>
      </c>
      <c r="AA3893" s="73" t="s">
        <v>1022</v>
      </c>
      <c r="AB3893" s="73">
        <v>1100262</v>
      </c>
      <c r="AH3893" s="54" t="str">
        <f t="shared" si="130"/>
        <v>RORio Crespo</v>
      </c>
      <c r="AI3893" s="73">
        <v>1100262</v>
      </c>
    </row>
    <row r="3894" spans="26:35" x14ac:dyDescent="0.25">
      <c r="Z3894" s="73" t="s">
        <v>76</v>
      </c>
      <c r="AA3894" s="73" t="s">
        <v>1045</v>
      </c>
      <c r="AB3894" s="73">
        <v>1100288</v>
      </c>
      <c r="AH3894" s="54" t="str">
        <f t="shared" si="130"/>
        <v>RORolim de Moura</v>
      </c>
      <c r="AI3894" s="73">
        <v>1100288</v>
      </c>
    </row>
    <row r="3895" spans="26:35" x14ac:dyDescent="0.25">
      <c r="Z3895" s="73" t="s">
        <v>76</v>
      </c>
      <c r="AA3895" s="73" t="s">
        <v>1067</v>
      </c>
      <c r="AB3895" s="73">
        <v>1100296</v>
      </c>
      <c r="AH3895" s="54" t="str">
        <f t="shared" si="130"/>
        <v>ROSanta Luzia D'Oeste</v>
      </c>
      <c r="AI3895" s="73">
        <v>1100296</v>
      </c>
    </row>
    <row r="3896" spans="26:35" x14ac:dyDescent="0.25">
      <c r="Z3896" s="73" t="s">
        <v>76</v>
      </c>
      <c r="AA3896" s="73" t="s">
        <v>1088</v>
      </c>
      <c r="AB3896" s="73">
        <v>1101484</v>
      </c>
      <c r="AH3896" s="54" t="str">
        <f t="shared" si="130"/>
        <v>ROSão Felipe D'Oeste</v>
      </c>
      <c r="AI3896" s="73">
        <v>1101484</v>
      </c>
    </row>
    <row r="3897" spans="26:35" x14ac:dyDescent="0.25">
      <c r="Z3897" s="73" t="s">
        <v>76</v>
      </c>
      <c r="AA3897" s="73" t="s">
        <v>1111</v>
      </c>
      <c r="AB3897" s="73">
        <v>1101492</v>
      </c>
      <c r="AH3897" s="54" t="str">
        <f t="shared" si="130"/>
        <v>ROSão Francisco do Guaporé</v>
      </c>
      <c r="AI3897" s="73">
        <v>1101492</v>
      </c>
    </row>
    <row r="3898" spans="26:35" x14ac:dyDescent="0.25">
      <c r="Z3898" s="73" t="s">
        <v>76</v>
      </c>
      <c r="AA3898" s="73" t="s">
        <v>1134</v>
      </c>
      <c r="AB3898" s="73">
        <v>1100320</v>
      </c>
      <c r="AH3898" s="54" t="str">
        <f t="shared" si="130"/>
        <v>ROSão Miguel do Guaporé</v>
      </c>
      <c r="AI3898" s="73">
        <v>1100320</v>
      </c>
    </row>
    <row r="3899" spans="26:35" x14ac:dyDescent="0.25">
      <c r="Z3899" s="73" t="s">
        <v>76</v>
      </c>
      <c r="AA3899" s="73" t="s">
        <v>1157</v>
      </c>
      <c r="AB3899" s="73">
        <v>1101500</v>
      </c>
      <c r="AH3899" s="54" t="str">
        <f t="shared" si="130"/>
        <v>ROSeringueiras</v>
      </c>
      <c r="AI3899" s="73">
        <v>1101500</v>
      </c>
    </row>
    <row r="3900" spans="26:35" x14ac:dyDescent="0.25">
      <c r="Z3900" s="73" t="s">
        <v>76</v>
      </c>
      <c r="AA3900" s="73" t="s">
        <v>1180</v>
      </c>
      <c r="AB3900" s="73">
        <v>1101559</v>
      </c>
      <c r="AH3900" s="54" t="str">
        <f t="shared" si="130"/>
        <v>ROTeixeirópolis</v>
      </c>
      <c r="AI3900" s="73">
        <v>1101559</v>
      </c>
    </row>
    <row r="3901" spans="26:35" x14ac:dyDescent="0.25">
      <c r="Z3901" s="73" t="s">
        <v>76</v>
      </c>
      <c r="AA3901" s="73" t="s">
        <v>1202</v>
      </c>
      <c r="AB3901" s="73">
        <v>1101609</v>
      </c>
      <c r="AH3901" s="54" t="str">
        <f t="shared" si="130"/>
        <v>ROTheobroma</v>
      </c>
      <c r="AI3901" s="73">
        <v>1101609</v>
      </c>
    </row>
    <row r="3902" spans="26:35" x14ac:dyDescent="0.25">
      <c r="Z3902" s="73" t="s">
        <v>76</v>
      </c>
      <c r="AA3902" s="73" t="s">
        <v>1224</v>
      </c>
      <c r="AB3902" s="73">
        <v>1101708</v>
      </c>
      <c r="AH3902" s="54" t="str">
        <f t="shared" si="130"/>
        <v>ROUrupá</v>
      </c>
      <c r="AI3902" s="73">
        <v>1101708</v>
      </c>
    </row>
    <row r="3903" spans="26:35" x14ac:dyDescent="0.25">
      <c r="Z3903" s="73" t="s">
        <v>76</v>
      </c>
      <c r="AA3903" s="73" t="s">
        <v>1246</v>
      </c>
      <c r="AB3903" s="73">
        <v>1101757</v>
      </c>
      <c r="AH3903" s="54" t="str">
        <f t="shared" si="130"/>
        <v>ROVale do Anari</v>
      </c>
      <c r="AI3903" s="73">
        <v>1101757</v>
      </c>
    </row>
    <row r="3904" spans="26:35" x14ac:dyDescent="0.25">
      <c r="Z3904" s="73" t="s">
        <v>76</v>
      </c>
      <c r="AA3904" s="73" t="s">
        <v>1269</v>
      </c>
      <c r="AB3904" s="73">
        <v>1101807</v>
      </c>
      <c r="AH3904" s="54" t="str">
        <f t="shared" si="130"/>
        <v>ROVale do Paraíso</v>
      </c>
      <c r="AI3904" s="73">
        <v>1101807</v>
      </c>
    </row>
    <row r="3905" spans="26:35" x14ac:dyDescent="0.25">
      <c r="Z3905" s="73" t="s">
        <v>76</v>
      </c>
      <c r="AA3905" s="73" t="s">
        <v>1290</v>
      </c>
      <c r="AB3905" s="73">
        <v>1100304</v>
      </c>
      <c r="AH3905" s="54" t="str">
        <f t="shared" si="130"/>
        <v>ROVilhena</v>
      </c>
      <c r="AI3905" s="73">
        <v>1100304</v>
      </c>
    </row>
    <row r="3906" spans="26:35" x14ac:dyDescent="0.25">
      <c r="Z3906" s="73" t="s">
        <v>77</v>
      </c>
      <c r="AA3906" s="73" t="s">
        <v>112</v>
      </c>
      <c r="AB3906" s="73">
        <v>1400050</v>
      </c>
      <c r="AH3906" s="54" t="str">
        <f t="shared" si="130"/>
        <v>RRAlto Alegre</v>
      </c>
      <c r="AI3906" s="73">
        <v>1400050</v>
      </c>
    </row>
    <row r="3907" spans="26:35" x14ac:dyDescent="0.25">
      <c r="Z3907" s="73" t="s">
        <v>77</v>
      </c>
      <c r="AA3907" s="73" t="s">
        <v>138</v>
      </c>
      <c r="AB3907" s="73">
        <v>1400027</v>
      </c>
      <c r="AH3907" s="54" t="str">
        <f t="shared" ref="AH3907:AH3970" si="131">CONCATENATE(Z3907,AA3907)</f>
        <v>RRAmajari</v>
      </c>
      <c r="AI3907" s="73">
        <v>1400027</v>
      </c>
    </row>
    <row r="3908" spans="26:35" x14ac:dyDescent="0.25">
      <c r="Z3908" s="73" t="s">
        <v>77</v>
      </c>
      <c r="AA3908" s="73" t="s">
        <v>163</v>
      </c>
      <c r="AB3908" s="73">
        <v>1400100</v>
      </c>
      <c r="AH3908" s="54" t="str">
        <f t="shared" si="131"/>
        <v>RRBoa Vista</v>
      </c>
      <c r="AI3908" s="73">
        <v>1400100</v>
      </c>
    </row>
    <row r="3909" spans="26:35" x14ac:dyDescent="0.25">
      <c r="Z3909" s="73" t="s">
        <v>77</v>
      </c>
      <c r="AA3909" s="73" t="s">
        <v>189</v>
      </c>
      <c r="AB3909" s="73">
        <v>1400159</v>
      </c>
      <c r="AH3909" s="54" t="str">
        <f t="shared" si="131"/>
        <v>RRBonfim</v>
      </c>
      <c r="AI3909" s="73">
        <v>1400159</v>
      </c>
    </row>
    <row r="3910" spans="26:35" x14ac:dyDescent="0.25">
      <c r="Z3910" s="73" t="s">
        <v>77</v>
      </c>
      <c r="AA3910" s="73" t="s">
        <v>215</v>
      </c>
      <c r="AB3910" s="73">
        <v>1400175</v>
      </c>
      <c r="AH3910" s="54" t="str">
        <f t="shared" si="131"/>
        <v>RRCantá</v>
      </c>
      <c r="AI3910" s="73">
        <v>1400175</v>
      </c>
    </row>
    <row r="3911" spans="26:35" x14ac:dyDescent="0.25">
      <c r="Z3911" s="73" t="s">
        <v>77</v>
      </c>
      <c r="AA3911" s="73" t="s">
        <v>239</v>
      </c>
      <c r="AB3911" s="73">
        <v>1400209</v>
      </c>
      <c r="AH3911" s="54" t="str">
        <f t="shared" si="131"/>
        <v>RRCaracaraí</v>
      </c>
      <c r="AI3911" s="73">
        <v>1400209</v>
      </c>
    </row>
    <row r="3912" spans="26:35" x14ac:dyDescent="0.25">
      <c r="Z3912" s="73" t="s">
        <v>77</v>
      </c>
      <c r="AA3912" s="73" t="s">
        <v>264</v>
      </c>
      <c r="AB3912" s="73">
        <v>1400233</v>
      </c>
      <c r="AH3912" s="54" t="str">
        <f t="shared" si="131"/>
        <v>RRCaroebe</v>
      </c>
      <c r="AI3912" s="73">
        <v>1400233</v>
      </c>
    </row>
    <row r="3913" spans="26:35" x14ac:dyDescent="0.25">
      <c r="Z3913" s="73" t="s">
        <v>77</v>
      </c>
      <c r="AA3913" s="73" t="s">
        <v>290</v>
      </c>
      <c r="AB3913" s="73">
        <v>1400282</v>
      </c>
      <c r="AH3913" s="54" t="str">
        <f t="shared" si="131"/>
        <v>RRIracema</v>
      </c>
      <c r="AI3913" s="73">
        <v>1400282</v>
      </c>
    </row>
    <row r="3914" spans="26:35" x14ac:dyDescent="0.25">
      <c r="Z3914" s="73" t="s">
        <v>77</v>
      </c>
      <c r="AA3914" s="73" t="s">
        <v>316</v>
      </c>
      <c r="AB3914" s="73">
        <v>1400308</v>
      </c>
      <c r="AH3914" s="54" t="str">
        <f t="shared" si="131"/>
        <v>RRMucajaí</v>
      </c>
      <c r="AI3914" s="73">
        <v>1400308</v>
      </c>
    </row>
    <row r="3915" spans="26:35" x14ac:dyDescent="0.25">
      <c r="Z3915" s="73" t="s">
        <v>77</v>
      </c>
      <c r="AA3915" s="73" t="s">
        <v>341</v>
      </c>
      <c r="AB3915" s="73">
        <v>1400407</v>
      </c>
      <c r="AH3915" s="54" t="str">
        <f t="shared" si="131"/>
        <v>RRNormandia</v>
      </c>
      <c r="AI3915" s="73">
        <v>1400407</v>
      </c>
    </row>
    <row r="3916" spans="26:35" x14ac:dyDescent="0.25">
      <c r="Z3916" s="73" t="s">
        <v>77</v>
      </c>
      <c r="AA3916" s="73" t="s">
        <v>366</v>
      </c>
      <c r="AB3916" s="73">
        <v>1400456</v>
      </c>
      <c r="AH3916" s="54" t="str">
        <f t="shared" si="131"/>
        <v>RRPacaraima</v>
      </c>
      <c r="AI3916" s="73">
        <v>1400456</v>
      </c>
    </row>
    <row r="3917" spans="26:35" x14ac:dyDescent="0.25">
      <c r="Z3917" s="73" t="s">
        <v>77</v>
      </c>
      <c r="AA3917" s="73" t="s">
        <v>390</v>
      </c>
      <c r="AB3917" s="73">
        <v>1400472</v>
      </c>
      <c r="AH3917" s="54" t="str">
        <f t="shared" si="131"/>
        <v>RRRorainópolis</v>
      </c>
      <c r="AI3917" s="73">
        <v>1400472</v>
      </c>
    </row>
    <row r="3918" spans="26:35" x14ac:dyDescent="0.25">
      <c r="Z3918" s="73" t="s">
        <v>77</v>
      </c>
      <c r="AA3918" s="73" t="s">
        <v>416</v>
      </c>
      <c r="AB3918" s="73">
        <v>1400506</v>
      </c>
      <c r="AH3918" s="54" t="str">
        <f t="shared" si="131"/>
        <v>RRSão João da Baliza</v>
      </c>
      <c r="AI3918" s="73">
        <v>1400506</v>
      </c>
    </row>
    <row r="3919" spans="26:35" x14ac:dyDescent="0.25">
      <c r="Z3919" s="73" t="s">
        <v>77</v>
      </c>
      <c r="AA3919" s="73" t="s">
        <v>441</v>
      </c>
      <c r="AB3919" s="73">
        <v>1400605</v>
      </c>
      <c r="AH3919" s="54" t="str">
        <f t="shared" si="131"/>
        <v>RRSão Luiz</v>
      </c>
      <c r="AI3919" s="73">
        <v>1400605</v>
      </c>
    </row>
    <row r="3920" spans="26:35" x14ac:dyDescent="0.25">
      <c r="Z3920" s="73" t="s">
        <v>77</v>
      </c>
      <c r="AA3920" s="73" t="s">
        <v>466</v>
      </c>
      <c r="AB3920" s="73">
        <v>1400704</v>
      </c>
      <c r="AH3920" s="54" t="str">
        <f t="shared" si="131"/>
        <v>RRUiramutã</v>
      </c>
      <c r="AI3920" s="73">
        <v>1400704</v>
      </c>
    </row>
    <row r="3921" spans="26:35" x14ac:dyDescent="0.25">
      <c r="Z3921" s="73" t="s">
        <v>79</v>
      </c>
      <c r="AA3921" s="73" t="s">
        <v>110</v>
      </c>
      <c r="AB3921" s="73">
        <v>4300034</v>
      </c>
      <c r="AH3921" s="54" t="str">
        <f t="shared" si="131"/>
        <v>RSAceguá</v>
      </c>
      <c r="AI3921" s="73">
        <v>4300034</v>
      </c>
    </row>
    <row r="3922" spans="26:35" x14ac:dyDescent="0.25">
      <c r="Z3922" s="73" t="s">
        <v>79</v>
      </c>
      <c r="AA3922" s="73" t="s">
        <v>136</v>
      </c>
      <c r="AB3922" s="73">
        <v>4300059</v>
      </c>
      <c r="AH3922" s="54" t="str">
        <f t="shared" si="131"/>
        <v>RSÁgua Santa</v>
      </c>
      <c r="AI3922" s="73">
        <v>4300059</v>
      </c>
    </row>
    <row r="3923" spans="26:35" x14ac:dyDescent="0.25">
      <c r="Z3923" s="73" t="s">
        <v>79</v>
      </c>
      <c r="AA3923" s="73" t="s">
        <v>161</v>
      </c>
      <c r="AB3923" s="73">
        <v>4300109</v>
      </c>
      <c r="AH3923" s="54" t="str">
        <f t="shared" si="131"/>
        <v>RSAgudo</v>
      </c>
      <c r="AI3923" s="73">
        <v>4300109</v>
      </c>
    </row>
    <row r="3924" spans="26:35" x14ac:dyDescent="0.25">
      <c r="Z3924" s="73" t="s">
        <v>79</v>
      </c>
      <c r="AA3924" s="73" t="s">
        <v>187</v>
      </c>
      <c r="AB3924" s="73">
        <v>4300208</v>
      </c>
      <c r="AH3924" s="54" t="str">
        <f t="shared" si="131"/>
        <v>RSAjuricaba</v>
      </c>
      <c r="AI3924" s="73">
        <v>4300208</v>
      </c>
    </row>
    <row r="3925" spans="26:35" x14ac:dyDescent="0.25">
      <c r="Z3925" s="73" t="s">
        <v>79</v>
      </c>
      <c r="AA3925" s="73" t="s">
        <v>213</v>
      </c>
      <c r="AB3925" s="73">
        <v>4300307</v>
      </c>
      <c r="AH3925" s="54" t="str">
        <f t="shared" si="131"/>
        <v>RSAlecrim</v>
      </c>
      <c r="AI3925" s="73">
        <v>4300307</v>
      </c>
    </row>
    <row r="3926" spans="26:35" x14ac:dyDescent="0.25">
      <c r="Z3926" s="73" t="s">
        <v>79</v>
      </c>
      <c r="AA3926" s="73" t="s">
        <v>237</v>
      </c>
      <c r="AB3926" s="73">
        <v>4300406</v>
      </c>
      <c r="AH3926" s="54" t="str">
        <f t="shared" si="131"/>
        <v>RSAlegrete</v>
      </c>
      <c r="AI3926" s="73">
        <v>4300406</v>
      </c>
    </row>
    <row r="3927" spans="26:35" x14ac:dyDescent="0.25">
      <c r="Z3927" s="73" t="s">
        <v>79</v>
      </c>
      <c r="AA3927" s="73" t="s">
        <v>262</v>
      </c>
      <c r="AB3927" s="73">
        <v>4300455</v>
      </c>
      <c r="AH3927" s="54" t="str">
        <f t="shared" si="131"/>
        <v>RSAlegria</v>
      </c>
      <c r="AI3927" s="73">
        <v>4300455</v>
      </c>
    </row>
    <row r="3928" spans="26:35" x14ac:dyDescent="0.25">
      <c r="Z3928" s="73" t="s">
        <v>79</v>
      </c>
      <c r="AA3928" s="73" t="s">
        <v>288</v>
      </c>
      <c r="AB3928" s="73">
        <v>4300471</v>
      </c>
      <c r="AH3928" s="54" t="str">
        <f t="shared" si="131"/>
        <v>RSAlmirante Tamandaré do Sul</v>
      </c>
      <c r="AI3928" s="73">
        <v>4300471</v>
      </c>
    </row>
    <row r="3929" spans="26:35" x14ac:dyDescent="0.25">
      <c r="Z3929" s="73" t="s">
        <v>79</v>
      </c>
      <c r="AA3929" s="73" t="s">
        <v>314</v>
      </c>
      <c r="AB3929" s="73">
        <v>4300505</v>
      </c>
      <c r="AH3929" s="54" t="str">
        <f t="shared" si="131"/>
        <v>RSAlpestre</v>
      </c>
      <c r="AI3929" s="73">
        <v>4300505</v>
      </c>
    </row>
    <row r="3930" spans="26:35" x14ac:dyDescent="0.25">
      <c r="Z3930" s="73" t="s">
        <v>79</v>
      </c>
      <c r="AA3930" s="73" t="s">
        <v>112</v>
      </c>
      <c r="AB3930" s="73">
        <v>4300554</v>
      </c>
      <c r="AH3930" s="54" t="str">
        <f t="shared" si="131"/>
        <v>RSAlto Alegre</v>
      </c>
      <c r="AI3930" s="73">
        <v>4300554</v>
      </c>
    </row>
    <row r="3931" spans="26:35" x14ac:dyDescent="0.25">
      <c r="Z3931" s="73" t="s">
        <v>79</v>
      </c>
      <c r="AA3931" s="73" t="s">
        <v>364</v>
      </c>
      <c r="AB3931" s="73">
        <v>4300570</v>
      </c>
      <c r="AH3931" s="54" t="str">
        <f t="shared" si="131"/>
        <v>RSAlto Feliz</v>
      </c>
      <c r="AI3931" s="73">
        <v>4300570</v>
      </c>
    </row>
    <row r="3932" spans="26:35" x14ac:dyDescent="0.25">
      <c r="Z3932" s="73" t="s">
        <v>79</v>
      </c>
      <c r="AA3932" s="73" t="s">
        <v>219</v>
      </c>
      <c r="AB3932" s="73">
        <v>4300604</v>
      </c>
      <c r="AH3932" s="54" t="str">
        <f t="shared" si="131"/>
        <v>RSAlvorada</v>
      </c>
      <c r="AI3932" s="73">
        <v>4300604</v>
      </c>
    </row>
    <row r="3933" spans="26:35" x14ac:dyDescent="0.25">
      <c r="Z3933" s="73" t="s">
        <v>79</v>
      </c>
      <c r="AA3933" s="73" t="s">
        <v>414</v>
      </c>
      <c r="AB3933" s="73">
        <v>4300638</v>
      </c>
      <c r="AH3933" s="54" t="str">
        <f t="shared" si="131"/>
        <v>RSAmaral Ferrador</v>
      </c>
      <c r="AI3933" s="73">
        <v>4300638</v>
      </c>
    </row>
    <row r="3934" spans="26:35" x14ac:dyDescent="0.25">
      <c r="Z3934" s="73" t="s">
        <v>79</v>
      </c>
      <c r="AA3934" s="73" t="s">
        <v>439</v>
      </c>
      <c r="AB3934" s="73">
        <v>4300646</v>
      </c>
      <c r="AH3934" s="54" t="str">
        <f t="shared" si="131"/>
        <v>RSAmetista do Sul</v>
      </c>
      <c r="AI3934" s="73">
        <v>4300646</v>
      </c>
    </row>
    <row r="3935" spans="26:35" x14ac:dyDescent="0.25">
      <c r="Z3935" s="73" t="s">
        <v>79</v>
      </c>
      <c r="AA3935" s="73" t="s">
        <v>464</v>
      </c>
      <c r="AB3935" s="73">
        <v>4300661</v>
      </c>
      <c r="AH3935" s="54" t="str">
        <f t="shared" si="131"/>
        <v>RSAndré da Rocha</v>
      </c>
      <c r="AI3935" s="73">
        <v>4300661</v>
      </c>
    </row>
    <row r="3936" spans="26:35" x14ac:dyDescent="0.25">
      <c r="Z3936" s="73" t="s">
        <v>79</v>
      </c>
      <c r="AA3936" s="73" t="s">
        <v>490</v>
      </c>
      <c r="AB3936" s="73">
        <v>4300703</v>
      </c>
      <c r="AH3936" s="54" t="str">
        <f t="shared" si="131"/>
        <v>RSAnta Gorda</v>
      </c>
      <c r="AI3936" s="73">
        <v>4300703</v>
      </c>
    </row>
    <row r="3937" spans="26:35" x14ac:dyDescent="0.25">
      <c r="Z3937" s="73" t="s">
        <v>79</v>
      </c>
      <c r="AA3937" s="73" t="s">
        <v>514</v>
      </c>
      <c r="AB3937" s="73">
        <v>4300802</v>
      </c>
      <c r="AH3937" s="54" t="str">
        <f t="shared" si="131"/>
        <v>RSAntônio Prado</v>
      </c>
      <c r="AI3937" s="73">
        <v>4300802</v>
      </c>
    </row>
    <row r="3938" spans="26:35" x14ac:dyDescent="0.25">
      <c r="Z3938" s="73" t="s">
        <v>79</v>
      </c>
      <c r="AA3938" s="73" t="s">
        <v>537</v>
      </c>
      <c r="AB3938" s="73">
        <v>4300851</v>
      </c>
      <c r="AH3938" s="54" t="str">
        <f t="shared" si="131"/>
        <v>RSArambaré</v>
      </c>
      <c r="AI3938" s="73">
        <v>4300851</v>
      </c>
    </row>
    <row r="3939" spans="26:35" x14ac:dyDescent="0.25">
      <c r="Z3939" s="73" t="s">
        <v>79</v>
      </c>
      <c r="AA3939" s="73" t="s">
        <v>560</v>
      </c>
      <c r="AB3939" s="73">
        <v>4300877</v>
      </c>
      <c r="AH3939" s="54" t="str">
        <f t="shared" si="131"/>
        <v>RSAraricá</v>
      </c>
      <c r="AI3939" s="73">
        <v>4300877</v>
      </c>
    </row>
    <row r="3940" spans="26:35" x14ac:dyDescent="0.25">
      <c r="Z3940" s="73" t="s">
        <v>79</v>
      </c>
      <c r="AA3940" s="73" t="s">
        <v>583</v>
      </c>
      <c r="AB3940" s="73">
        <v>4300901</v>
      </c>
      <c r="AH3940" s="54" t="str">
        <f t="shared" si="131"/>
        <v>RSAratiba</v>
      </c>
      <c r="AI3940" s="73">
        <v>4300901</v>
      </c>
    </row>
    <row r="3941" spans="26:35" x14ac:dyDescent="0.25">
      <c r="Z3941" s="73" t="s">
        <v>79</v>
      </c>
      <c r="AA3941" s="73" t="s">
        <v>606</v>
      </c>
      <c r="AB3941" s="73">
        <v>4301008</v>
      </c>
      <c r="AH3941" s="54" t="str">
        <f t="shared" si="131"/>
        <v>RSArroio do Meio</v>
      </c>
      <c r="AI3941" s="73">
        <v>4301008</v>
      </c>
    </row>
    <row r="3942" spans="26:35" x14ac:dyDescent="0.25">
      <c r="Z3942" s="73" t="s">
        <v>79</v>
      </c>
      <c r="AA3942" s="73" t="s">
        <v>629</v>
      </c>
      <c r="AB3942" s="73">
        <v>4301073</v>
      </c>
      <c r="AH3942" s="54" t="str">
        <f t="shared" si="131"/>
        <v>RSArroio do Padre</v>
      </c>
      <c r="AI3942" s="73">
        <v>4301073</v>
      </c>
    </row>
    <row r="3943" spans="26:35" x14ac:dyDescent="0.25">
      <c r="Z3943" s="73" t="s">
        <v>79</v>
      </c>
      <c r="AA3943" s="73" t="s">
        <v>649</v>
      </c>
      <c r="AB3943" s="73">
        <v>4301057</v>
      </c>
      <c r="AH3943" s="54" t="str">
        <f t="shared" si="131"/>
        <v>RSArroio do Sal</v>
      </c>
      <c r="AI3943" s="73">
        <v>4301057</v>
      </c>
    </row>
    <row r="3944" spans="26:35" x14ac:dyDescent="0.25">
      <c r="Z3944" s="73" t="s">
        <v>79</v>
      </c>
      <c r="AA3944" s="73" t="s">
        <v>670</v>
      </c>
      <c r="AB3944" s="73">
        <v>4301206</v>
      </c>
      <c r="AH3944" s="54" t="str">
        <f t="shared" si="131"/>
        <v>RSArroio do Tigre</v>
      </c>
      <c r="AI3944" s="73">
        <v>4301206</v>
      </c>
    </row>
    <row r="3945" spans="26:35" x14ac:dyDescent="0.25">
      <c r="Z3945" s="73" t="s">
        <v>79</v>
      </c>
      <c r="AA3945" s="73" t="s">
        <v>692</v>
      </c>
      <c r="AB3945" s="73">
        <v>4301107</v>
      </c>
      <c r="AH3945" s="54" t="str">
        <f t="shared" si="131"/>
        <v>RSArroio dos Ratos</v>
      </c>
      <c r="AI3945" s="73">
        <v>4301107</v>
      </c>
    </row>
    <row r="3946" spans="26:35" x14ac:dyDescent="0.25">
      <c r="Z3946" s="73" t="s">
        <v>79</v>
      </c>
      <c r="AA3946" s="73" t="s">
        <v>712</v>
      </c>
      <c r="AB3946" s="73">
        <v>4301305</v>
      </c>
      <c r="AH3946" s="54" t="str">
        <f t="shared" si="131"/>
        <v>RSArroio Grande</v>
      </c>
      <c r="AI3946" s="73">
        <v>4301305</v>
      </c>
    </row>
    <row r="3947" spans="26:35" x14ac:dyDescent="0.25">
      <c r="Z3947" s="73" t="s">
        <v>79</v>
      </c>
      <c r="AA3947" s="73" t="s">
        <v>734</v>
      </c>
      <c r="AB3947" s="73">
        <v>4301404</v>
      </c>
      <c r="AH3947" s="54" t="str">
        <f t="shared" si="131"/>
        <v>RSArvorezinha</v>
      </c>
      <c r="AI3947" s="73">
        <v>4301404</v>
      </c>
    </row>
    <row r="3948" spans="26:35" x14ac:dyDescent="0.25">
      <c r="Z3948" s="73" t="s">
        <v>79</v>
      </c>
      <c r="AA3948" s="73" t="s">
        <v>756</v>
      </c>
      <c r="AB3948" s="73">
        <v>4301503</v>
      </c>
      <c r="AH3948" s="54" t="str">
        <f t="shared" si="131"/>
        <v>RSAugusto Pestana</v>
      </c>
      <c r="AI3948" s="73">
        <v>4301503</v>
      </c>
    </row>
    <row r="3949" spans="26:35" x14ac:dyDescent="0.25">
      <c r="Z3949" s="73" t="s">
        <v>79</v>
      </c>
      <c r="AA3949" s="73" t="s">
        <v>778</v>
      </c>
      <c r="AB3949" s="73">
        <v>4301552</v>
      </c>
      <c r="AH3949" s="54" t="str">
        <f t="shared" si="131"/>
        <v>RSÁurea</v>
      </c>
      <c r="AI3949" s="73">
        <v>4301552</v>
      </c>
    </row>
    <row r="3950" spans="26:35" x14ac:dyDescent="0.25">
      <c r="Z3950" s="73" t="s">
        <v>79</v>
      </c>
      <c r="AA3950" s="73" t="s">
        <v>799</v>
      </c>
      <c r="AB3950" s="73">
        <v>4301602</v>
      </c>
      <c r="AH3950" s="54" t="str">
        <f t="shared" si="131"/>
        <v>RSBagé</v>
      </c>
      <c r="AI3950" s="73">
        <v>4301602</v>
      </c>
    </row>
    <row r="3951" spans="26:35" x14ac:dyDescent="0.25">
      <c r="Z3951" s="73" t="s">
        <v>79</v>
      </c>
      <c r="AA3951" s="73" t="s">
        <v>820</v>
      </c>
      <c r="AB3951" s="73">
        <v>4301636</v>
      </c>
      <c r="AH3951" s="54" t="str">
        <f t="shared" si="131"/>
        <v>RSBalneário Pinhal</v>
      </c>
      <c r="AI3951" s="73">
        <v>4301636</v>
      </c>
    </row>
    <row r="3952" spans="26:35" x14ac:dyDescent="0.25">
      <c r="Z3952" s="73" t="s">
        <v>79</v>
      </c>
      <c r="AA3952" s="73" t="s">
        <v>842</v>
      </c>
      <c r="AB3952" s="73">
        <v>4301651</v>
      </c>
      <c r="AH3952" s="54" t="str">
        <f t="shared" si="131"/>
        <v>RSBarão</v>
      </c>
      <c r="AI3952" s="73">
        <v>4301651</v>
      </c>
    </row>
    <row r="3953" spans="26:35" x14ac:dyDescent="0.25">
      <c r="Z3953" s="73" t="s">
        <v>79</v>
      </c>
      <c r="AA3953" s="73" t="s">
        <v>864</v>
      </c>
      <c r="AB3953" s="73">
        <v>4301701</v>
      </c>
      <c r="AH3953" s="54" t="str">
        <f t="shared" si="131"/>
        <v>RSBarão de Cotegipe</v>
      </c>
      <c r="AI3953" s="73">
        <v>4301701</v>
      </c>
    </row>
    <row r="3954" spans="26:35" x14ac:dyDescent="0.25">
      <c r="Z3954" s="73" t="s">
        <v>79</v>
      </c>
      <c r="AA3954" s="73" t="s">
        <v>886</v>
      </c>
      <c r="AB3954" s="73">
        <v>4301750</v>
      </c>
      <c r="AH3954" s="54" t="str">
        <f t="shared" si="131"/>
        <v>RSBarão do Triunfo</v>
      </c>
      <c r="AI3954" s="73">
        <v>4301750</v>
      </c>
    </row>
    <row r="3955" spans="26:35" x14ac:dyDescent="0.25">
      <c r="Z3955" s="73" t="s">
        <v>79</v>
      </c>
      <c r="AA3955" s="73" t="s">
        <v>909</v>
      </c>
      <c r="AB3955" s="73">
        <v>4301859</v>
      </c>
      <c r="AH3955" s="54" t="str">
        <f t="shared" si="131"/>
        <v>RSBarra do Guarita</v>
      </c>
      <c r="AI3955" s="73">
        <v>4301859</v>
      </c>
    </row>
    <row r="3956" spans="26:35" x14ac:dyDescent="0.25">
      <c r="Z3956" s="73" t="s">
        <v>79</v>
      </c>
      <c r="AA3956" s="73" t="s">
        <v>932</v>
      </c>
      <c r="AB3956" s="73">
        <v>4301875</v>
      </c>
      <c r="AH3956" s="54" t="str">
        <f t="shared" si="131"/>
        <v>RSBarra do Quaraí</v>
      </c>
      <c r="AI3956" s="73">
        <v>4301875</v>
      </c>
    </row>
    <row r="3957" spans="26:35" x14ac:dyDescent="0.25">
      <c r="Z3957" s="73" t="s">
        <v>79</v>
      </c>
      <c r="AA3957" s="73" t="s">
        <v>954</v>
      </c>
      <c r="AB3957" s="73">
        <v>4301909</v>
      </c>
      <c r="AH3957" s="54" t="str">
        <f t="shared" si="131"/>
        <v>RSBarra do Ribeiro</v>
      </c>
      <c r="AI3957" s="73">
        <v>4301909</v>
      </c>
    </row>
    <row r="3958" spans="26:35" x14ac:dyDescent="0.25">
      <c r="Z3958" s="73" t="s">
        <v>79</v>
      </c>
      <c r="AA3958" s="73" t="s">
        <v>977</v>
      </c>
      <c r="AB3958" s="73">
        <v>4301925</v>
      </c>
      <c r="AH3958" s="54" t="str">
        <f t="shared" si="131"/>
        <v>RSBarra do Rio Azul</v>
      </c>
      <c r="AI3958" s="73">
        <v>4301925</v>
      </c>
    </row>
    <row r="3959" spans="26:35" x14ac:dyDescent="0.25">
      <c r="Z3959" s="73" t="s">
        <v>79</v>
      </c>
      <c r="AA3959" s="73" t="s">
        <v>999</v>
      </c>
      <c r="AB3959" s="73">
        <v>4301958</v>
      </c>
      <c r="AH3959" s="54" t="str">
        <f t="shared" si="131"/>
        <v>RSBarra Funda</v>
      </c>
      <c r="AI3959" s="73">
        <v>4301958</v>
      </c>
    </row>
    <row r="3960" spans="26:35" x14ac:dyDescent="0.25">
      <c r="Z3960" s="73" t="s">
        <v>79</v>
      </c>
      <c r="AA3960" s="73" t="s">
        <v>860</v>
      </c>
      <c r="AB3960" s="73">
        <v>4301800</v>
      </c>
      <c r="AH3960" s="54" t="str">
        <f t="shared" si="131"/>
        <v>RSBarracão</v>
      </c>
      <c r="AI3960" s="73">
        <v>4301800</v>
      </c>
    </row>
    <row r="3961" spans="26:35" x14ac:dyDescent="0.25">
      <c r="Z3961" s="73" t="s">
        <v>79</v>
      </c>
      <c r="AA3961" s="73" t="s">
        <v>1044</v>
      </c>
      <c r="AB3961" s="73">
        <v>4302006</v>
      </c>
      <c r="AH3961" s="54" t="str">
        <f t="shared" si="131"/>
        <v>RSBarros Cassal</v>
      </c>
      <c r="AI3961" s="73">
        <v>4302006</v>
      </c>
    </row>
    <row r="3962" spans="26:35" x14ac:dyDescent="0.25">
      <c r="Z3962" s="73" t="s">
        <v>79</v>
      </c>
      <c r="AA3962" s="73" t="s">
        <v>1066</v>
      </c>
      <c r="AB3962" s="73">
        <v>4302055</v>
      </c>
      <c r="AH3962" s="54" t="str">
        <f t="shared" si="131"/>
        <v>RSBenjamin Constant do Sul</v>
      </c>
      <c r="AI3962" s="73">
        <v>4302055</v>
      </c>
    </row>
    <row r="3963" spans="26:35" x14ac:dyDescent="0.25">
      <c r="Z3963" s="73" t="s">
        <v>79</v>
      </c>
      <c r="AA3963" s="73" t="s">
        <v>1087</v>
      </c>
      <c r="AB3963" s="73">
        <v>4302105</v>
      </c>
      <c r="AH3963" s="54" t="str">
        <f t="shared" si="131"/>
        <v>RSBento Gonçalves</v>
      </c>
      <c r="AI3963" s="73">
        <v>4302105</v>
      </c>
    </row>
    <row r="3964" spans="26:35" x14ac:dyDescent="0.25">
      <c r="Z3964" s="73" t="s">
        <v>79</v>
      </c>
      <c r="AA3964" s="73" t="s">
        <v>1110</v>
      </c>
      <c r="AB3964" s="73">
        <v>4302154</v>
      </c>
      <c r="AH3964" s="54" t="str">
        <f t="shared" si="131"/>
        <v>RSBoa Vista das Missões</v>
      </c>
      <c r="AI3964" s="73">
        <v>4302154</v>
      </c>
    </row>
    <row r="3965" spans="26:35" x14ac:dyDescent="0.25">
      <c r="Z3965" s="73" t="s">
        <v>79</v>
      </c>
      <c r="AA3965" s="73" t="s">
        <v>1133</v>
      </c>
      <c r="AB3965" s="73">
        <v>4302204</v>
      </c>
      <c r="AH3965" s="54" t="str">
        <f t="shared" si="131"/>
        <v>RSBoa Vista do Buricá</v>
      </c>
      <c r="AI3965" s="73">
        <v>4302204</v>
      </c>
    </row>
    <row r="3966" spans="26:35" x14ac:dyDescent="0.25">
      <c r="Z3966" s="73" t="s">
        <v>79</v>
      </c>
      <c r="AA3966" s="73" t="s">
        <v>1156</v>
      </c>
      <c r="AB3966" s="73">
        <v>4302220</v>
      </c>
      <c r="AH3966" s="54" t="str">
        <f t="shared" si="131"/>
        <v>RSBoa Vista do Cadeado</v>
      </c>
      <c r="AI3966" s="73">
        <v>4302220</v>
      </c>
    </row>
    <row r="3967" spans="26:35" x14ac:dyDescent="0.25">
      <c r="Z3967" s="73" t="s">
        <v>79</v>
      </c>
      <c r="AA3967" s="73" t="s">
        <v>1179</v>
      </c>
      <c r="AB3967" s="73">
        <v>4302238</v>
      </c>
      <c r="AH3967" s="54" t="str">
        <f t="shared" si="131"/>
        <v>RSBoa Vista do Incra</v>
      </c>
      <c r="AI3967" s="73">
        <v>4302238</v>
      </c>
    </row>
    <row r="3968" spans="26:35" x14ac:dyDescent="0.25">
      <c r="Z3968" s="73" t="s">
        <v>79</v>
      </c>
      <c r="AA3968" s="73" t="s">
        <v>1201</v>
      </c>
      <c r="AB3968" s="73">
        <v>4302253</v>
      </c>
      <c r="AH3968" s="54" t="str">
        <f t="shared" si="131"/>
        <v>RSBoa Vista do Sul</v>
      </c>
      <c r="AI3968" s="73">
        <v>4302253</v>
      </c>
    </row>
    <row r="3969" spans="26:35" x14ac:dyDescent="0.25">
      <c r="Z3969" s="73" t="s">
        <v>79</v>
      </c>
      <c r="AA3969" s="73" t="s">
        <v>559</v>
      </c>
      <c r="AB3969" s="73">
        <v>4302303</v>
      </c>
      <c r="AH3969" s="54" t="str">
        <f t="shared" si="131"/>
        <v>RSBom Jesus</v>
      </c>
      <c r="AI3969" s="73">
        <v>4302303</v>
      </c>
    </row>
    <row r="3970" spans="26:35" x14ac:dyDescent="0.25">
      <c r="Z3970" s="73" t="s">
        <v>79</v>
      </c>
      <c r="AA3970" s="73" t="s">
        <v>1245</v>
      </c>
      <c r="AB3970" s="73">
        <v>4302352</v>
      </c>
      <c r="AH3970" s="54" t="str">
        <f t="shared" si="131"/>
        <v>RSBom Princípio</v>
      </c>
      <c r="AI3970" s="73">
        <v>4302352</v>
      </c>
    </row>
    <row r="3971" spans="26:35" x14ac:dyDescent="0.25">
      <c r="Z3971" s="73" t="s">
        <v>79</v>
      </c>
      <c r="AA3971" s="73" t="s">
        <v>1268</v>
      </c>
      <c r="AB3971" s="73">
        <v>4302378</v>
      </c>
      <c r="AH3971" s="54" t="str">
        <f t="shared" ref="AH3971:AH4034" si="132">CONCATENATE(Z3971,AA3971)</f>
        <v>RSBom Progresso</v>
      </c>
      <c r="AI3971" s="73">
        <v>4302378</v>
      </c>
    </row>
    <row r="3972" spans="26:35" x14ac:dyDescent="0.25">
      <c r="Z3972" s="73" t="s">
        <v>79</v>
      </c>
      <c r="AA3972" s="73" t="s">
        <v>1289</v>
      </c>
      <c r="AB3972" s="73">
        <v>4302402</v>
      </c>
      <c r="AH3972" s="54" t="str">
        <f t="shared" si="132"/>
        <v>RSBom Retiro do Sul</v>
      </c>
      <c r="AI3972" s="73">
        <v>4302402</v>
      </c>
    </row>
    <row r="3973" spans="26:35" x14ac:dyDescent="0.25">
      <c r="Z3973" s="73" t="s">
        <v>79</v>
      </c>
      <c r="AA3973" s="73" t="s">
        <v>1312</v>
      </c>
      <c r="AB3973" s="73">
        <v>4302451</v>
      </c>
      <c r="AH3973" s="54" t="str">
        <f t="shared" si="132"/>
        <v>RSBoqueirão do Leão</v>
      </c>
      <c r="AI3973" s="73">
        <v>4302451</v>
      </c>
    </row>
    <row r="3974" spans="26:35" x14ac:dyDescent="0.25">
      <c r="Z3974" s="73" t="s">
        <v>79</v>
      </c>
      <c r="AA3974" s="73" t="s">
        <v>1334</v>
      </c>
      <c r="AB3974" s="73">
        <v>4302501</v>
      </c>
      <c r="AH3974" s="54" t="str">
        <f t="shared" si="132"/>
        <v>RSBossoroca</v>
      </c>
      <c r="AI3974" s="73">
        <v>4302501</v>
      </c>
    </row>
    <row r="3975" spans="26:35" x14ac:dyDescent="0.25">
      <c r="Z3975" s="73" t="s">
        <v>79</v>
      </c>
      <c r="AA3975" s="73" t="s">
        <v>1356</v>
      </c>
      <c r="AB3975" s="73">
        <v>4302584</v>
      </c>
      <c r="AH3975" s="54" t="str">
        <f t="shared" si="132"/>
        <v>RSBozano</v>
      </c>
      <c r="AI3975" s="73">
        <v>4302584</v>
      </c>
    </row>
    <row r="3976" spans="26:35" x14ac:dyDescent="0.25">
      <c r="Z3976" s="73" t="s">
        <v>79</v>
      </c>
      <c r="AA3976" s="73" t="s">
        <v>1377</v>
      </c>
      <c r="AB3976" s="73">
        <v>4302600</v>
      </c>
      <c r="AH3976" s="54" t="str">
        <f t="shared" si="132"/>
        <v>RSBraga</v>
      </c>
      <c r="AI3976" s="73">
        <v>4302600</v>
      </c>
    </row>
    <row r="3977" spans="26:35" x14ac:dyDescent="0.25">
      <c r="Z3977" s="73" t="s">
        <v>79</v>
      </c>
      <c r="AA3977" s="73" t="s">
        <v>1399</v>
      </c>
      <c r="AB3977" s="73">
        <v>4302659</v>
      </c>
      <c r="AH3977" s="54" t="str">
        <f t="shared" si="132"/>
        <v>RSBrochier</v>
      </c>
      <c r="AI3977" s="73">
        <v>4302659</v>
      </c>
    </row>
    <row r="3978" spans="26:35" x14ac:dyDescent="0.25">
      <c r="Z3978" s="73" t="s">
        <v>79</v>
      </c>
      <c r="AA3978" s="73" t="s">
        <v>1421</v>
      </c>
      <c r="AB3978" s="73">
        <v>4302709</v>
      </c>
      <c r="AH3978" s="54" t="str">
        <f t="shared" si="132"/>
        <v>RSButiá</v>
      </c>
      <c r="AI3978" s="73">
        <v>4302709</v>
      </c>
    </row>
    <row r="3979" spans="26:35" x14ac:dyDescent="0.25">
      <c r="Z3979" s="73" t="s">
        <v>79</v>
      </c>
      <c r="AA3979" s="73" t="s">
        <v>1442</v>
      </c>
      <c r="AB3979" s="73">
        <v>4302808</v>
      </c>
      <c r="AH3979" s="54" t="str">
        <f t="shared" si="132"/>
        <v>RSCaçapava do Sul</v>
      </c>
      <c r="AI3979" s="73">
        <v>4302808</v>
      </c>
    </row>
    <row r="3980" spans="26:35" x14ac:dyDescent="0.25">
      <c r="Z3980" s="73" t="s">
        <v>79</v>
      </c>
      <c r="AA3980" s="73" t="s">
        <v>1463</v>
      </c>
      <c r="AB3980" s="73">
        <v>4302907</v>
      </c>
      <c r="AH3980" s="54" t="str">
        <f t="shared" si="132"/>
        <v>RSCacequi</v>
      </c>
      <c r="AI3980" s="73">
        <v>4302907</v>
      </c>
    </row>
    <row r="3981" spans="26:35" x14ac:dyDescent="0.25">
      <c r="Z3981" s="73" t="s">
        <v>79</v>
      </c>
      <c r="AA3981" s="73" t="s">
        <v>1484</v>
      </c>
      <c r="AB3981" s="73">
        <v>4303004</v>
      </c>
      <c r="AH3981" s="54" t="str">
        <f t="shared" si="132"/>
        <v>RSCachoeira do Sul</v>
      </c>
      <c r="AI3981" s="73">
        <v>4303004</v>
      </c>
    </row>
    <row r="3982" spans="26:35" x14ac:dyDescent="0.25">
      <c r="Z3982" s="73" t="s">
        <v>79</v>
      </c>
      <c r="AA3982" s="73" t="s">
        <v>783</v>
      </c>
      <c r="AB3982" s="73">
        <v>4303103</v>
      </c>
      <c r="AH3982" s="54" t="str">
        <f t="shared" si="132"/>
        <v>RSCachoeirinha</v>
      </c>
      <c r="AI3982" s="73">
        <v>4303103</v>
      </c>
    </row>
    <row r="3983" spans="26:35" x14ac:dyDescent="0.25">
      <c r="Z3983" s="73" t="s">
        <v>79</v>
      </c>
      <c r="AA3983" s="73" t="s">
        <v>1526</v>
      </c>
      <c r="AB3983" s="73">
        <v>4303202</v>
      </c>
      <c r="AH3983" s="54" t="str">
        <f t="shared" si="132"/>
        <v>RSCacique Doble</v>
      </c>
      <c r="AI3983" s="73">
        <v>4303202</v>
      </c>
    </row>
    <row r="3984" spans="26:35" x14ac:dyDescent="0.25">
      <c r="Z3984" s="73" t="s">
        <v>79</v>
      </c>
      <c r="AA3984" s="73" t="s">
        <v>1547</v>
      </c>
      <c r="AB3984" s="73">
        <v>4303301</v>
      </c>
      <c r="AH3984" s="54" t="str">
        <f t="shared" si="132"/>
        <v>RSCaibaté</v>
      </c>
      <c r="AI3984" s="73">
        <v>4303301</v>
      </c>
    </row>
    <row r="3985" spans="26:35" x14ac:dyDescent="0.25">
      <c r="Z3985" s="73" t="s">
        <v>79</v>
      </c>
      <c r="AA3985" s="73" t="s">
        <v>1127</v>
      </c>
      <c r="AB3985" s="73">
        <v>4303400</v>
      </c>
      <c r="AH3985" s="54" t="str">
        <f t="shared" si="132"/>
        <v>RSCaiçara</v>
      </c>
      <c r="AI3985" s="73">
        <v>4303400</v>
      </c>
    </row>
    <row r="3986" spans="26:35" x14ac:dyDescent="0.25">
      <c r="Z3986" s="73" t="s">
        <v>79</v>
      </c>
      <c r="AA3986" s="73" t="s">
        <v>1586</v>
      </c>
      <c r="AB3986" s="73">
        <v>4303509</v>
      </c>
      <c r="AH3986" s="54" t="str">
        <f t="shared" si="132"/>
        <v>RSCamaquã</v>
      </c>
      <c r="AI3986" s="73">
        <v>4303509</v>
      </c>
    </row>
    <row r="3987" spans="26:35" x14ac:dyDescent="0.25">
      <c r="Z3987" s="73" t="s">
        <v>79</v>
      </c>
      <c r="AA3987" s="73" t="s">
        <v>1606</v>
      </c>
      <c r="AB3987" s="73">
        <v>4303558</v>
      </c>
      <c r="AH3987" s="54" t="str">
        <f t="shared" si="132"/>
        <v>RSCamargo</v>
      </c>
      <c r="AI3987" s="73">
        <v>4303558</v>
      </c>
    </row>
    <row r="3988" spans="26:35" x14ac:dyDescent="0.25">
      <c r="Z3988" s="73" t="s">
        <v>79</v>
      </c>
      <c r="AA3988" s="73" t="s">
        <v>1627</v>
      </c>
      <c r="AB3988" s="73">
        <v>4303608</v>
      </c>
      <c r="AH3988" s="54" t="str">
        <f t="shared" si="132"/>
        <v>RSCambará do Sul</v>
      </c>
      <c r="AI3988" s="73">
        <v>4303608</v>
      </c>
    </row>
    <row r="3989" spans="26:35" x14ac:dyDescent="0.25">
      <c r="Z3989" s="73" t="s">
        <v>79</v>
      </c>
      <c r="AA3989" s="73" t="s">
        <v>1648</v>
      </c>
      <c r="AB3989" s="73">
        <v>4303673</v>
      </c>
      <c r="AH3989" s="54" t="str">
        <f t="shared" si="132"/>
        <v>RSCampestre da Serra</v>
      </c>
      <c r="AI3989" s="73">
        <v>4303673</v>
      </c>
    </row>
    <row r="3990" spans="26:35" x14ac:dyDescent="0.25">
      <c r="Z3990" s="73" t="s">
        <v>79</v>
      </c>
      <c r="AA3990" s="73" t="s">
        <v>1668</v>
      </c>
      <c r="AB3990" s="73">
        <v>4303707</v>
      </c>
      <c r="AH3990" s="54" t="str">
        <f t="shared" si="132"/>
        <v>RSCampina das Missões</v>
      </c>
      <c r="AI3990" s="73">
        <v>4303707</v>
      </c>
    </row>
    <row r="3991" spans="26:35" x14ac:dyDescent="0.25">
      <c r="Z3991" s="73" t="s">
        <v>79</v>
      </c>
      <c r="AA3991" s="73" t="s">
        <v>1689</v>
      </c>
      <c r="AB3991" s="73">
        <v>4303806</v>
      </c>
      <c r="AH3991" s="54" t="str">
        <f t="shared" si="132"/>
        <v>RSCampinas do Sul</v>
      </c>
      <c r="AI3991" s="73">
        <v>4303806</v>
      </c>
    </row>
    <row r="3992" spans="26:35" x14ac:dyDescent="0.25">
      <c r="Z3992" s="73" t="s">
        <v>79</v>
      </c>
      <c r="AA3992" s="73" t="s">
        <v>1709</v>
      </c>
      <c r="AB3992" s="73">
        <v>4303905</v>
      </c>
      <c r="AH3992" s="54" t="str">
        <f t="shared" si="132"/>
        <v>RSCampo Bom</v>
      </c>
      <c r="AI3992" s="73">
        <v>4303905</v>
      </c>
    </row>
    <row r="3993" spans="26:35" x14ac:dyDescent="0.25">
      <c r="Z3993" s="73" t="s">
        <v>79</v>
      </c>
      <c r="AA3993" s="73" t="s">
        <v>1730</v>
      </c>
      <c r="AB3993" s="73">
        <v>4304002</v>
      </c>
      <c r="AH3993" s="54" t="str">
        <f t="shared" si="132"/>
        <v>RSCampo Novo</v>
      </c>
      <c r="AI3993" s="73">
        <v>4304002</v>
      </c>
    </row>
    <row r="3994" spans="26:35" x14ac:dyDescent="0.25">
      <c r="Z3994" s="73" t="s">
        <v>79</v>
      </c>
      <c r="AA3994" s="73" t="s">
        <v>1751</v>
      </c>
      <c r="AB3994" s="73">
        <v>4304101</v>
      </c>
      <c r="AH3994" s="54" t="str">
        <f t="shared" si="132"/>
        <v>RSCampos Borges</v>
      </c>
      <c r="AI3994" s="73">
        <v>4304101</v>
      </c>
    </row>
    <row r="3995" spans="26:35" x14ac:dyDescent="0.25">
      <c r="Z3995" s="73" t="s">
        <v>79</v>
      </c>
      <c r="AA3995" s="73" t="s">
        <v>1771</v>
      </c>
      <c r="AB3995" s="73">
        <v>4304200</v>
      </c>
      <c r="AH3995" s="54" t="str">
        <f t="shared" si="132"/>
        <v>RSCandelária</v>
      </c>
      <c r="AI3995" s="73">
        <v>4304200</v>
      </c>
    </row>
    <row r="3996" spans="26:35" x14ac:dyDescent="0.25">
      <c r="Z3996" s="73" t="s">
        <v>79</v>
      </c>
      <c r="AA3996" s="73" t="s">
        <v>1791</v>
      </c>
      <c r="AB3996" s="73">
        <v>4304309</v>
      </c>
      <c r="AH3996" s="54" t="str">
        <f t="shared" si="132"/>
        <v>RSCândido Godói</v>
      </c>
      <c r="AI3996" s="73">
        <v>4304309</v>
      </c>
    </row>
    <row r="3997" spans="26:35" x14ac:dyDescent="0.25">
      <c r="Z3997" s="73" t="s">
        <v>79</v>
      </c>
      <c r="AA3997" s="73" t="s">
        <v>1811</v>
      </c>
      <c r="AB3997" s="73">
        <v>4304358</v>
      </c>
      <c r="AH3997" s="54" t="str">
        <f t="shared" si="132"/>
        <v>RSCandiota</v>
      </c>
      <c r="AI3997" s="73">
        <v>4304358</v>
      </c>
    </row>
    <row r="3998" spans="26:35" x14ac:dyDescent="0.25">
      <c r="Z3998" s="73" t="s">
        <v>79</v>
      </c>
      <c r="AA3998" s="73" t="s">
        <v>1829</v>
      </c>
      <c r="AB3998" s="73">
        <v>4304408</v>
      </c>
      <c r="AH3998" s="54" t="str">
        <f t="shared" si="132"/>
        <v>RSCanela</v>
      </c>
      <c r="AI3998" s="73">
        <v>4304408</v>
      </c>
    </row>
    <row r="3999" spans="26:35" x14ac:dyDescent="0.25">
      <c r="Z3999" s="73" t="s">
        <v>79</v>
      </c>
      <c r="AA3999" s="73" t="s">
        <v>1847</v>
      </c>
      <c r="AB3999" s="73">
        <v>4304507</v>
      </c>
      <c r="AH3999" s="54" t="str">
        <f t="shared" si="132"/>
        <v>RSCanguçu</v>
      </c>
      <c r="AI3999" s="73">
        <v>4304507</v>
      </c>
    </row>
    <row r="4000" spans="26:35" x14ac:dyDescent="0.25">
      <c r="Z4000" s="73" t="s">
        <v>79</v>
      </c>
      <c r="AA4000" s="73" t="s">
        <v>1865</v>
      </c>
      <c r="AB4000" s="73">
        <v>4304606</v>
      </c>
      <c r="AH4000" s="54" t="str">
        <f t="shared" si="132"/>
        <v>RSCanoas</v>
      </c>
      <c r="AI4000" s="73">
        <v>4304606</v>
      </c>
    </row>
    <row r="4001" spans="26:35" x14ac:dyDescent="0.25">
      <c r="Z4001" s="73" t="s">
        <v>79</v>
      </c>
      <c r="AA4001" s="73" t="s">
        <v>1883</v>
      </c>
      <c r="AB4001" s="73">
        <v>4304614</v>
      </c>
      <c r="AH4001" s="54" t="str">
        <f t="shared" si="132"/>
        <v>RSCanudos do Vale</v>
      </c>
      <c r="AI4001" s="73">
        <v>4304614</v>
      </c>
    </row>
    <row r="4002" spans="26:35" x14ac:dyDescent="0.25">
      <c r="Z4002" s="73" t="s">
        <v>79</v>
      </c>
      <c r="AA4002" s="73" t="s">
        <v>1899</v>
      </c>
      <c r="AB4002" s="73">
        <v>4304622</v>
      </c>
      <c r="AH4002" s="54" t="str">
        <f t="shared" si="132"/>
        <v>RSCapão Bonito do Sul</v>
      </c>
      <c r="AI4002" s="73">
        <v>4304622</v>
      </c>
    </row>
    <row r="4003" spans="26:35" x14ac:dyDescent="0.25">
      <c r="Z4003" s="73" t="s">
        <v>79</v>
      </c>
      <c r="AA4003" s="73" t="s">
        <v>1916</v>
      </c>
      <c r="AB4003" s="73">
        <v>4304630</v>
      </c>
      <c r="AH4003" s="54" t="str">
        <f t="shared" si="132"/>
        <v>RSCapão da Canoa</v>
      </c>
      <c r="AI4003" s="73">
        <v>4304630</v>
      </c>
    </row>
    <row r="4004" spans="26:35" x14ac:dyDescent="0.25">
      <c r="Z4004" s="73" t="s">
        <v>79</v>
      </c>
      <c r="AA4004" s="73" t="s">
        <v>1934</v>
      </c>
      <c r="AB4004" s="73">
        <v>4304655</v>
      </c>
      <c r="AH4004" s="54" t="str">
        <f t="shared" si="132"/>
        <v>RSCapão do Cipó</v>
      </c>
      <c r="AI4004" s="73">
        <v>4304655</v>
      </c>
    </row>
    <row r="4005" spans="26:35" x14ac:dyDescent="0.25">
      <c r="Z4005" s="73" t="s">
        <v>79</v>
      </c>
      <c r="AA4005" s="73" t="s">
        <v>1949</v>
      </c>
      <c r="AB4005" s="73">
        <v>4304663</v>
      </c>
      <c r="AH4005" s="54" t="str">
        <f t="shared" si="132"/>
        <v>RSCapão do Leão</v>
      </c>
      <c r="AI4005" s="73">
        <v>4304663</v>
      </c>
    </row>
    <row r="4006" spans="26:35" x14ac:dyDescent="0.25">
      <c r="Z4006" s="73" t="s">
        <v>79</v>
      </c>
      <c r="AA4006" s="73" t="s">
        <v>1966</v>
      </c>
      <c r="AB4006" s="73">
        <v>4304689</v>
      </c>
      <c r="AH4006" s="54" t="str">
        <f t="shared" si="132"/>
        <v>RSCapela de Santana</v>
      </c>
      <c r="AI4006" s="73">
        <v>4304689</v>
      </c>
    </row>
    <row r="4007" spans="26:35" x14ac:dyDescent="0.25">
      <c r="Z4007" s="73" t="s">
        <v>79</v>
      </c>
      <c r="AA4007" s="73" t="s">
        <v>1984</v>
      </c>
      <c r="AB4007" s="73">
        <v>4304697</v>
      </c>
      <c r="AH4007" s="54" t="str">
        <f t="shared" si="132"/>
        <v>RSCapitão</v>
      </c>
      <c r="AI4007" s="73">
        <v>4304697</v>
      </c>
    </row>
    <row r="4008" spans="26:35" x14ac:dyDescent="0.25">
      <c r="Z4008" s="73" t="s">
        <v>79</v>
      </c>
      <c r="AA4008" s="73" t="s">
        <v>2001</v>
      </c>
      <c r="AB4008" s="73">
        <v>4304671</v>
      </c>
      <c r="AH4008" s="54" t="str">
        <f t="shared" si="132"/>
        <v>RSCapivari do Sul</v>
      </c>
      <c r="AI4008" s="73">
        <v>4304671</v>
      </c>
    </row>
    <row r="4009" spans="26:35" x14ac:dyDescent="0.25">
      <c r="Z4009" s="73" t="s">
        <v>79</v>
      </c>
      <c r="AA4009" s="73" t="s">
        <v>2019</v>
      </c>
      <c r="AB4009" s="73">
        <v>4304713</v>
      </c>
      <c r="AH4009" s="54" t="str">
        <f t="shared" si="132"/>
        <v>RSCaraá</v>
      </c>
      <c r="AI4009" s="73">
        <v>4304713</v>
      </c>
    </row>
    <row r="4010" spans="26:35" x14ac:dyDescent="0.25">
      <c r="Z4010" s="73" t="s">
        <v>79</v>
      </c>
      <c r="AA4010" s="73" t="s">
        <v>2037</v>
      </c>
      <c r="AB4010" s="73">
        <v>4304705</v>
      </c>
      <c r="AH4010" s="54" t="str">
        <f t="shared" si="132"/>
        <v>RSCarazinho</v>
      </c>
      <c r="AI4010" s="73">
        <v>4304705</v>
      </c>
    </row>
    <row r="4011" spans="26:35" x14ac:dyDescent="0.25">
      <c r="Z4011" s="73" t="s">
        <v>79</v>
      </c>
      <c r="AA4011" s="73" t="s">
        <v>2055</v>
      </c>
      <c r="AB4011" s="73">
        <v>4304804</v>
      </c>
      <c r="AH4011" s="54" t="str">
        <f t="shared" si="132"/>
        <v>RSCarlos Barbosa</v>
      </c>
      <c r="AI4011" s="73">
        <v>4304804</v>
      </c>
    </row>
    <row r="4012" spans="26:35" x14ac:dyDescent="0.25">
      <c r="Z4012" s="73" t="s">
        <v>79</v>
      </c>
      <c r="AA4012" s="73" t="s">
        <v>2072</v>
      </c>
      <c r="AB4012" s="73">
        <v>4304853</v>
      </c>
      <c r="AH4012" s="54" t="str">
        <f t="shared" si="132"/>
        <v>RSCarlos Gomes</v>
      </c>
      <c r="AI4012" s="73">
        <v>4304853</v>
      </c>
    </row>
    <row r="4013" spans="26:35" x14ac:dyDescent="0.25">
      <c r="Z4013" s="73" t="s">
        <v>79</v>
      </c>
      <c r="AA4013" s="73" t="s">
        <v>2088</v>
      </c>
      <c r="AB4013" s="73">
        <v>4304903</v>
      </c>
      <c r="AH4013" s="54" t="str">
        <f t="shared" si="132"/>
        <v>RSCasca</v>
      </c>
      <c r="AI4013" s="73">
        <v>4304903</v>
      </c>
    </row>
    <row r="4014" spans="26:35" x14ac:dyDescent="0.25">
      <c r="Z4014" s="73" t="s">
        <v>79</v>
      </c>
      <c r="AA4014" s="73" t="s">
        <v>2104</v>
      </c>
      <c r="AB4014" s="73">
        <v>4304952</v>
      </c>
      <c r="AH4014" s="54" t="str">
        <f t="shared" si="132"/>
        <v>RSCaseiros</v>
      </c>
      <c r="AI4014" s="73">
        <v>4304952</v>
      </c>
    </row>
    <row r="4015" spans="26:35" x14ac:dyDescent="0.25">
      <c r="Z4015" s="73" t="s">
        <v>79</v>
      </c>
      <c r="AA4015" s="73" t="s">
        <v>2121</v>
      </c>
      <c r="AB4015" s="73">
        <v>4305009</v>
      </c>
      <c r="AH4015" s="54" t="str">
        <f t="shared" si="132"/>
        <v>RSCatuípe</v>
      </c>
      <c r="AI4015" s="73">
        <v>4305009</v>
      </c>
    </row>
    <row r="4016" spans="26:35" x14ac:dyDescent="0.25">
      <c r="Z4016" s="73" t="s">
        <v>79</v>
      </c>
      <c r="AA4016" s="73" t="s">
        <v>2136</v>
      </c>
      <c r="AB4016" s="73">
        <v>4305108</v>
      </c>
      <c r="AH4016" s="54" t="str">
        <f t="shared" si="132"/>
        <v>RSCaxias do Sul</v>
      </c>
      <c r="AI4016" s="73">
        <v>4305108</v>
      </c>
    </row>
    <row r="4017" spans="26:35" x14ac:dyDescent="0.25">
      <c r="Z4017" s="73" t="s">
        <v>79</v>
      </c>
      <c r="AA4017" s="73" t="s">
        <v>914</v>
      </c>
      <c r="AB4017" s="73">
        <v>4305116</v>
      </c>
      <c r="AH4017" s="54" t="str">
        <f t="shared" si="132"/>
        <v>RSCentenário</v>
      </c>
      <c r="AI4017" s="73">
        <v>4305116</v>
      </c>
    </row>
    <row r="4018" spans="26:35" x14ac:dyDescent="0.25">
      <c r="Z4018" s="73" t="s">
        <v>79</v>
      </c>
      <c r="AA4018" s="73" t="s">
        <v>2169</v>
      </c>
      <c r="AB4018" s="73">
        <v>4305124</v>
      </c>
      <c r="AH4018" s="54" t="str">
        <f t="shared" si="132"/>
        <v>RSCerrito</v>
      </c>
      <c r="AI4018" s="73">
        <v>4305124</v>
      </c>
    </row>
    <row r="4019" spans="26:35" x14ac:dyDescent="0.25">
      <c r="Z4019" s="73" t="s">
        <v>79</v>
      </c>
      <c r="AA4019" s="73" t="s">
        <v>2186</v>
      </c>
      <c r="AB4019" s="73">
        <v>4305132</v>
      </c>
      <c r="AH4019" s="54" t="str">
        <f t="shared" si="132"/>
        <v>RSCerro Branco</v>
      </c>
      <c r="AI4019" s="73">
        <v>4305132</v>
      </c>
    </row>
    <row r="4020" spans="26:35" x14ac:dyDescent="0.25">
      <c r="Z4020" s="73" t="s">
        <v>79</v>
      </c>
      <c r="AA4020" s="73" t="s">
        <v>2203</v>
      </c>
      <c r="AB4020" s="73">
        <v>4305157</v>
      </c>
      <c r="AH4020" s="54" t="str">
        <f t="shared" si="132"/>
        <v>RSCerro Grande</v>
      </c>
      <c r="AI4020" s="73">
        <v>4305157</v>
      </c>
    </row>
    <row r="4021" spans="26:35" x14ac:dyDescent="0.25">
      <c r="Z4021" s="73" t="s">
        <v>79</v>
      </c>
      <c r="AA4021" s="73" t="s">
        <v>2217</v>
      </c>
      <c r="AB4021" s="73">
        <v>4305173</v>
      </c>
      <c r="AH4021" s="54" t="str">
        <f t="shared" si="132"/>
        <v>RSCerro Grande do Sul</v>
      </c>
      <c r="AI4021" s="73">
        <v>4305173</v>
      </c>
    </row>
    <row r="4022" spans="26:35" x14ac:dyDescent="0.25">
      <c r="Z4022" s="73" t="s">
        <v>79</v>
      </c>
      <c r="AA4022" s="73" t="s">
        <v>2234</v>
      </c>
      <c r="AB4022" s="73">
        <v>4305207</v>
      </c>
      <c r="AH4022" s="54" t="str">
        <f t="shared" si="132"/>
        <v>RSCerro Largo</v>
      </c>
      <c r="AI4022" s="73">
        <v>4305207</v>
      </c>
    </row>
    <row r="4023" spans="26:35" x14ac:dyDescent="0.25">
      <c r="Z4023" s="73" t="s">
        <v>79</v>
      </c>
      <c r="AA4023" s="73" t="s">
        <v>2249</v>
      </c>
      <c r="AB4023" s="73">
        <v>4305306</v>
      </c>
      <c r="AH4023" s="54" t="str">
        <f t="shared" si="132"/>
        <v>RSChapada</v>
      </c>
      <c r="AI4023" s="73">
        <v>4305306</v>
      </c>
    </row>
    <row r="4024" spans="26:35" x14ac:dyDescent="0.25">
      <c r="Z4024" s="73" t="s">
        <v>79</v>
      </c>
      <c r="AA4024" s="73" t="s">
        <v>2264</v>
      </c>
      <c r="AB4024" s="73">
        <v>4305355</v>
      </c>
      <c r="AH4024" s="54" t="str">
        <f t="shared" si="132"/>
        <v>RSCharqueadas</v>
      </c>
      <c r="AI4024" s="73">
        <v>4305355</v>
      </c>
    </row>
    <row r="4025" spans="26:35" x14ac:dyDescent="0.25">
      <c r="Z4025" s="73" t="s">
        <v>79</v>
      </c>
      <c r="AA4025" s="73" t="s">
        <v>2279</v>
      </c>
      <c r="AB4025" s="73">
        <v>4305371</v>
      </c>
      <c r="AH4025" s="54" t="str">
        <f t="shared" si="132"/>
        <v>RSCharrua</v>
      </c>
      <c r="AI4025" s="73">
        <v>4305371</v>
      </c>
    </row>
    <row r="4026" spans="26:35" x14ac:dyDescent="0.25">
      <c r="Z4026" s="73" t="s">
        <v>79</v>
      </c>
      <c r="AA4026" s="73" t="s">
        <v>2295</v>
      </c>
      <c r="AB4026" s="73">
        <v>4305405</v>
      </c>
      <c r="AH4026" s="54" t="str">
        <f t="shared" si="132"/>
        <v>RSChiapetta</v>
      </c>
      <c r="AI4026" s="73">
        <v>4305405</v>
      </c>
    </row>
    <row r="4027" spans="26:35" x14ac:dyDescent="0.25">
      <c r="Z4027" s="73" t="s">
        <v>79</v>
      </c>
      <c r="AA4027" s="73" t="s">
        <v>2311</v>
      </c>
      <c r="AB4027" s="73">
        <v>4305439</v>
      </c>
      <c r="AH4027" s="54" t="str">
        <f t="shared" si="132"/>
        <v>RSChuí</v>
      </c>
      <c r="AI4027" s="73">
        <v>4305439</v>
      </c>
    </row>
    <row r="4028" spans="26:35" x14ac:dyDescent="0.25">
      <c r="Z4028" s="73" t="s">
        <v>79</v>
      </c>
      <c r="AA4028" s="73" t="s">
        <v>2324</v>
      </c>
      <c r="AB4028" s="73">
        <v>4305447</v>
      </c>
      <c r="AH4028" s="54" t="str">
        <f t="shared" si="132"/>
        <v>RSChuvisca</v>
      </c>
      <c r="AI4028" s="73">
        <v>4305447</v>
      </c>
    </row>
    <row r="4029" spans="26:35" x14ac:dyDescent="0.25">
      <c r="Z4029" s="73" t="s">
        <v>79</v>
      </c>
      <c r="AA4029" s="73" t="s">
        <v>2340</v>
      </c>
      <c r="AB4029" s="73">
        <v>4305454</v>
      </c>
      <c r="AH4029" s="54" t="str">
        <f t="shared" si="132"/>
        <v>RSCidreira</v>
      </c>
      <c r="AI4029" s="73">
        <v>4305454</v>
      </c>
    </row>
    <row r="4030" spans="26:35" x14ac:dyDescent="0.25">
      <c r="Z4030" s="73" t="s">
        <v>79</v>
      </c>
      <c r="AA4030" s="73" t="s">
        <v>2356</v>
      </c>
      <c r="AB4030" s="73">
        <v>4305504</v>
      </c>
      <c r="AH4030" s="54" t="str">
        <f t="shared" si="132"/>
        <v>RSCiríaco</v>
      </c>
      <c r="AI4030" s="73">
        <v>4305504</v>
      </c>
    </row>
    <row r="4031" spans="26:35" x14ac:dyDescent="0.25">
      <c r="Z4031" s="73" t="s">
        <v>79</v>
      </c>
      <c r="AA4031" s="73" t="s">
        <v>1473</v>
      </c>
      <c r="AB4031" s="73">
        <v>4305587</v>
      </c>
      <c r="AH4031" s="54" t="str">
        <f t="shared" si="132"/>
        <v>RSColinas</v>
      </c>
      <c r="AI4031" s="73">
        <v>4305587</v>
      </c>
    </row>
    <row r="4032" spans="26:35" x14ac:dyDescent="0.25">
      <c r="Z4032" s="73" t="s">
        <v>79</v>
      </c>
      <c r="AA4032" s="73" t="s">
        <v>1878</v>
      </c>
      <c r="AB4032" s="73">
        <v>4305603</v>
      </c>
      <c r="AH4032" s="54" t="str">
        <f t="shared" si="132"/>
        <v>RSColorado</v>
      </c>
      <c r="AI4032" s="73">
        <v>4305603</v>
      </c>
    </row>
    <row r="4033" spans="26:35" x14ac:dyDescent="0.25">
      <c r="Z4033" s="73" t="s">
        <v>79</v>
      </c>
      <c r="AA4033" s="73" t="s">
        <v>2401</v>
      </c>
      <c r="AB4033" s="73">
        <v>4305702</v>
      </c>
      <c r="AH4033" s="54" t="str">
        <f t="shared" si="132"/>
        <v>RSCondor</v>
      </c>
      <c r="AI4033" s="73">
        <v>4305702</v>
      </c>
    </row>
    <row r="4034" spans="26:35" x14ac:dyDescent="0.25">
      <c r="Z4034" s="73" t="s">
        <v>79</v>
      </c>
      <c r="AA4034" s="73" t="s">
        <v>2417</v>
      </c>
      <c r="AB4034" s="73">
        <v>4305801</v>
      </c>
      <c r="AH4034" s="54" t="str">
        <f t="shared" si="132"/>
        <v>RSConstantina</v>
      </c>
      <c r="AI4034" s="73">
        <v>4305801</v>
      </c>
    </row>
    <row r="4035" spans="26:35" x14ac:dyDescent="0.25">
      <c r="Z4035" s="73" t="s">
        <v>79</v>
      </c>
      <c r="AA4035" s="73" t="s">
        <v>2433</v>
      </c>
      <c r="AB4035" s="73">
        <v>4305835</v>
      </c>
      <c r="AH4035" s="54" t="str">
        <f t="shared" ref="AH4035:AH4098" si="133">CONCATENATE(Z4035,AA4035)</f>
        <v>RSCoqueiro Baixo</v>
      </c>
      <c r="AI4035" s="73">
        <v>4305835</v>
      </c>
    </row>
    <row r="4036" spans="26:35" x14ac:dyDescent="0.25">
      <c r="Z4036" s="73" t="s">
        <v>79</v>
      </c>
      <c r="AA4036" s="73" t="s">
        <v>2449</v>
      </c>
      <c r="AB4036" s="73">
        <v>4305850</v>
      </c>
      <c r="AH4036" s="54" t="str">
        <f t="shared" si="133"/>
        <v>RSCoqueiros do Sul</v>
      </c>
      <c r="AI4036" s="73">
        <v>4305850</v>
      </c>
    </row>
    <row r="4037" spans="26:35" x14ac:dyDescent="0.25">
      <c r="Z4037" s="73" t="s">
        <v>79</v>
      </c>
      <c r="AA4037" s="73" t="s">
        <v>2463</v>
      </c>
      <c r="AB4037" s="73">
        <v>4305871</v>
      </c>
      <c r="AH4037" s="54" t="str">
        <f t="shared" si="133"/>
        <v>RSCoronel Barros</v>
      </c>
      <c r="AI4037" s="73">
        <v>4305871</v>
      </c>
    </row>
    <row r="4038" spans="26:35" x14ac:dyDescent="0.25">
      <c r="Z4038" s="73" t="s">
        <v>79</v>
      </c>
      <c r="AA4038" s="73" t="s">
        <v>2478</v>
      </c>
      <c r="AB4038" s="73">
        <v>4305900</v>
      </c>
      <c r="AH4038" s="54" t="str">
        <f t="shared" si="133"/>
        <v>RSCoronel Bicaco</v>
      </c>
      <c r="AI4038" s="73">
        <v>4305900</v>
      </c>
    </row>
    <row r="4039" spans="26:35" x14ac:dyDescent="0.25">
      <c r="Z4039" s="73" t="s">
        <v>79</v>
      </c>
      <c r="AA4039" s="73" t="s">
        <v>2494</v>
      </c>
      <c r="AB4039" s="73">
        <v>4305934</v>
      </c>
      <c r="AH4039" s="54" t="str">
        <f t="shared" si="133"/>
        <v>RSCoronel Pilar</v>
      </c>
      <c r="AI4039" s="73">
        <v>4305934</v>
      </c>
    </row>
    <row r="4040" spans="26:35" x14ac:dyDescent="0.25">
      <c r="Z4040" s="73" t="s">
        <v>79</v>
      </c>
      <c r="AA4040" s="73" t="s">
        <v>2508</v>
      </c>
      <c r="AB4040" s="73">
        <v>4305959</v>
      </c>
      <c r="AH4040" s="54" t="str">
        <f t="shared" si="133"/>
        <v>RSCotiporã</v>
      </c>
      <c r="AI4040" s="73">
        <v>4305959</v>
      </c>
    </row>
    <row r="4041" spans="26:35" x14ac:dyDescent="0.25">
      <c r="Z4041" s="73" t="s">
        <v>79</v>
      </c>
      <c r="AA4041" s="73" t="s">
        <v>2524</v>
      </c>
      <c r="AB4041" s="73">
        <v>4305975</v>
      </c>
      <c r="AH4041" s="54" t="str">
        <f t="shared" si="133"/>
        <v>RSCoxilha</v>
      </c>
      <c r="AI4041" s="73">
        <v>4305975</v>
      </c>
    </row>
    <row r="4042" spans="26:35" x14ac:dyDescent="0.25">
      <c r="Z4042" s="73" t="s">
        <v>79</v>
      </c>
      <c r="AA4042" s="73" t="s">
        <v>2539</v>
      </c>
      <c r="AB4042" s="73">
        <v>4306007</v>
      </c>
      <c r="AH4042" s="54" t="str">
        <f t="shared" si="133"/>
        <v>RSCrissiumal</v>
      </c>
      <c r="AI4042" s="73">
        <v>4306007</v>
      </c>
    </row>
    <row r="4043" spans="26:35" x14ac:dyDescent="0.25">
      <c r="Z4043" s="73" t="s">
        <v>79</v>
      </c>
      <c r="AA4043" s="73" t="s">
        <v>2555</v>
      </c>
      <c r="AB4043" s="73">
        <v>4306056</v>
      </c>
      <c r="AH4043" s="54" t="str">
        <f t="shared" si="133"/>
        <v>RSCristal</v>
      </c>
      <c r="AI4043" s="73">
        <v>4306056</v>
      </c>
    </row>
    <row r="4044" spans="26:35" x14ac:dyDescent="0.25">
      <c r="Z4044" s="73" t="s">
        <v>79</v>
      </c>
      <c r="AA4044" s="73" t="s">
        <v>2569</v>
      </c>
      <c r="AB4044" s="73">
        <v>4306072</v>
      </c>
      <c r="AH4044" s="54" t="str">
        <f t="shared" si="133"/>
        <v>RSCristal do Sul</v>
      </c>
      <c r="AI4044" s="73">
        <v>4306072</v>
      </c>
    </row>
    <row r="4045" spans="26:35" x14ac:dyDescent="0.25">
      <c r="Z4045" s="73" t="s">
        <v>79</v>
      </c>
      <c r="AA4045" s="73" t="s">
        <v>2584</v>
      </c>
      <c r="AB4045" s="73">
        <v>4306106</v>
      </c>
      <c r="AH4045" s="54" t="str">
        <f t="shared" si="133"/>
        <v>RSCruz Alta</v>
      </c>
      <c r="AI4045" s="73">
        <v>4306106</v>
      </c>
    </row>
    <row r="4046" spans="26:35" x14ac:dyDescent="0.25">
      <c r="Z4046" s="73" t="s">
        <v>79</v>
      </c>
      <c r="AA4046" s="73" t="s">
        <v>2600</v>
      </c>
      <c r="AB4046" s="73">
        <v>4306130</v>
      </c>
      <c r="AH4046" s="54" t="str">
        <f t="shared" si="133"/>
        <v>RSCruzaltense</v>
      </c>
      <c r="AI4046" s="73">
        <v>4306130</v>
      </c>
    </row>
    <row r="4047" spans="26:35" x14ac:dyDescent="0.25">
      <c r="Z4047" s="73" t="s">
        <v>79</v>
      </c>
      <c r="AA4047" s="73" t="s">
        <v>220</v>
      </c>
      <c r="AB4047" s="73">
        <v>4306205</v>
      </c>
      <c r="AH4047" s="54" t="str">
        <f t="shared" si="133"/>
        <v>RSCruzeiro do Sul</v>
      </c>
      <c r="AI4047" s="73">
        <v>4306205</v>
      </c>
    </row>
    <row r="4048" spans="26:35" x14ac:dyDescent="0.25">
      <c r="Z4048" s="73" t="s">
        <v>79</v>
      </c>
      <c r="AA4048" s="73" t="s">
        <v>2628</v>
      </c>
      <c r="AB4048" s="73">
        <v>4306304</v>
      </c>
      <c r="AH4048" s="54" t="str">
        <f t="shared" si="133"/>
        <v>RSDavid Canabarro</v>
      </c>
      <c r="AI4048" s="73">
        <v>4306304</v>
      </c>
    </row>
    <row r="4049" spans="26:35" x14ac:dyDescent="0.25">
      <c r="Z4049" s="73" t="s">
        <v>79</v>
      </c>
      <c r="AA4049" s="73" t="s">
        <v>2643</v>
      </c>
      <c r="AB4049" s="73">
        <v>4306320</v>
      </c>
      <c r="AH4049" s="54" t="str">
        <f t="shared" si="133"/>
        <v>RSDerrubadas</v>
      </c>
      <c r="AI4049" s="73">
        <v>4306320</v>
      </c>
    </row>
    <row r="4050" spans="26:35" x14ac:dyDescent="0.25">
      <c r="Z4050" s="73" t="s">
        <v>79</v>
      </c>
      <c r="AA4050" s="73" t="s">
        <v>2656</v>
      </c>
      <c r="AB4050" s="73">
        <v>4306353</v>
      </c>
      <c r="AH4050" s="54" t="str">
        <f t="shared" si="133"/>
        <v>RSDezesseis de Novembro</v>
      </c>
      <c r="AI4050" s="73">
        <v>4306353</v>
      </c>
    </row>
    <row r="4051" spans="26:35" x14ac:dyDescent="0.25">
      <c r="Z4051" s="73" t="s">
        <v>79</v>
      </c>
      <c r="AA4051" s="73" t="s">
        <v>2670</v>
      </c>
      <c r="AB4051" s="73">
        <v>4306379</v>
      </c>
      <c r="AH4051" s="54" t="str">
        <f t="shared" si="133"/>
        <v>RSDilermando de Aguiar</v>
      </c>
      <c r="AI4051" s="73">
        <v>4306379</v>
      </c>
    </row>
    <row r="4052" spans="26:35" x14ac:dyDescent="0.25">
      <c r="Z4052" s="73" t="s">
        <v>79</v>
      </c>
      <c r="AA4052" s="73" t="s">
        <v>2684</v>
      </c>
      <c r="AB4052" s="73">
        <v>4306403</v>
      </c>
      <c r="AH4052" s="54" t="str">
        <f t="shared" si="133"/>
        <v>RSDois Irmãos</v>
      </c>
      <c r="AI4052" s="73">
        <v>4306403</v>
      </c>
    </row>
    <row r="4053" spans="26:35" x14ac:dyDescent="0.25">
      <c r="Z4053" s="73" t="s">
        <v>79</v>
      </c>
      <c r="AA4053" s="73" t="s">
        <v>2700</v>
      </c>
      <c r="AB4053" s="73">
        <v>4306429</v>
      </c>
      <c r="AH4053" s="54" t="str">
        <f t="shared" si="133"/>
        <v>RSDois Irmãos das Missões</v>
      </c>
      <c r="AI4053" s="73">
        <v>4306429</v>
      </c>
    </row>
    <row r="4054" spans="26:35" x14ac:dyDescent="0.25">
      <c r="Z4054" s="73" t="s">
        <v>79</v>
      </c>
      <c r="AA4054" s="73" t="s">
        <v>2715</v>
      </c>
      <c r="AB4054" s="73">
        <v>4306452</v>
      </c>
      <c r="AH4054" s="54" t="str">
        <f t="shared" si="133"/>
        <v>RSDois Lajeados</v>
      </c>
      <c r="AI4054" s="73">
        <v>4306452</v>
      </c>
    </row>
    <row r="4055" spans="26:35" x14ac:dyDescent="0.25">
      <c r="Z4055" s="73" t="s">
        <v>79</v>
      </c>
      <c r="AA4055" s="73" t="s">
        <v>2731</v>
      </c>
      <c r="AB4055" s="73">
        <v>4306502</v>
      </c>
      <c r="AH4055" s="54" t="str">
        <f t="shared" si="133"/>
        <v>RSDom Feliciano</v>
      </c>
      <c r="AI4055" s="73">
        <v>4306502</v>
      </c>
    </row>
    <row r="4056" spans="26:35" x14ac:dyDescent="0.25">
      <c r="Z4056" s="73" t="s">
        <v>79</v>
      </c>
      <c r="AA4056" s="73" t="s">
        <v>2746</v>
      </c>
      <c r="AB4056" s="73">
        <v>4306601</v>
      </c>
      <c r="AH4056" s="54" t="str">
        <f t="shared" si="133"/>
        <v>RSDom Pedrito</v>
      </c>
      <c r="AI4056" s="73">
        <v>4306601</v>
      </c>
    </row>
    <row r="4057" spans="26:35" x14ac:dyDescent="0.25">
      <c r="Z4057" s="73" t="s">
        <v>79</v>
      </c>
      <c r="AA4057" s="73" t="s">
        <v>2761</v>
      </c>
      <c r="AB4057" s="73">
        <v>4306551</v>
      </c>
      <c r="AH4057" s="54" t="str">
        <f t="shared" si="133"/>
        <v>RSDom Pedro de Alcântara</v>
      </c>
      <c r="AI4057" s="73">
        <v>4306551</v>
      </c>
    </row>
    <row r="4058" spans="26:35" x14ac:dyDescent="0.25">
      <c r="Z4058" s="73" t="s">
        <v>79</v>
      </c>
      <c r="AA4058" s="73" t="s">
        <v>2777</v>
      </c>
      <c r="AB4058" s="73">
        <v>4306700</v>
      </c>
      <c r="AH4058" s="54" t="str">
        <f t="shared" si="133"/>
        <v>RSDona Francisca</v>
      </c>
      <c r="AI4058" s="73">
        <v>4306700</v>
      </c>
    </row>
    <row r="4059" spans="26:35" x14ac:dyDescent="0.25">
      <c r="Z4059" s="73" t="s">
        <v>79</v>
      </c>
      <c r="AA4059" s="73" t="s">
        <v>2793</v>
      </c>
      <c r="AB4059" s="73">
        <v>4306734</v>
      </c>
      <c r="AH4059" s="54" t="str">
        <f t="shared" si="133"/>
        <v>RSDoutor Maurício Cardoso</v>
      </c>
      <c r="AI4059" s="73">
        <v>4306734</v>
      </c>
    </row>
    <row r="4060" spans="26:35" x14ac:dyDescent="0.25">
      <c r="Z4060" s="73" t="s">
        <v>79</v>
      </c>
      <c r="AA4060" s="73" t="s">
        <v>2808</v>
      </c>
      <c r="AB4060" s="73">
        <v>4306759</v>
      </c>
      <c r="AH4060" s="54" t="str">
        <f t="shared" si="133"/>
        <v>RSDoutor Ricardo</v>
      </c>
      <c r="AI4060" s="73">
        <v>4306759</v>
      </c>
    </row>
    <row r="4061" spans="26:35" x14ac:dyDescent="0.25">
      <c r="Z4061" s="73" t="s">
        <v>79</v>
      </c>
      <c r="AA4061" s="73" t="s">
        <v>2823</v>
      </c>
      <c r="AB4061" s="73">
        <v>4306767</v>
      </c>
      <c r="AH4061" s="54" t="str">
        <f t="shared" si="133"/>
        <v>RSEldorado do Sul</v>
      </c>
      <c r="AI4061" s="73">
        <v>4306767</v>
      </c>
    </row>
    <row r="4062" spans="26:35" x14ac:dyDescent="0.25">
      <c r="Z4062" s="73" t="s">
        <v>79</v>
      </c>
      <c r="AA4062" s="73" t="s">
        <v>2835</v>
      </c>
      <c r="AB4062" s="73">
        <v>4306809</v>
      </c>
      <c r="AH4062" s="54" t="str">
        <f t="shared" si="133"/>
        <v>RSEncantado</v>
      </c>
      <c r="AI4062" s="73">
        <v>4306809</v>
      </c>
    </row>
    <row r="4063" spans="26:35" x14ac:dyDescent="0.25">
      <c r="Z4063" s="73" t="s">
        <v>79</v>
      </c>
      <c r="AA4063" s="73" t="s">
        <v>2848</v>
      </c>
      <c r="AB4063" s="73">
        <v>4306908</v>
      </c>
      <c r="AH4063" s="54" t="str">
        <f t="shared" si="133"/>
        <v>RSEncruzilhada do Sul</v>
      </c>
      <c r="AI4063" s="73">
        <v>4306908</v>
      </c>
    </row>
    <row r="4064" spans="26:35" x14ac:dyDescent="0.25">
      <c r="Z4064" s="73" t="s">
        <v>79</v>
      </c>
      <c r="AA4064" s="73" t="s">
        <v>2861</v>
      </c>
      <c r="AB4064" s="73">
        <v>4306924</v>
      </c>
      <c r="AH4064" s="54" t="str">
        <f t="shared" si="133"/>
        <v>RSEngenho Velho</v>
      </c>
      <c r="AI4064" s="73">
        <v>4306924</v>
      </c>
    </row>
    <row r="4065" spans="26:35" x14ac:dyDescent="0.25">
      <c r="Z4065" s="73" t="s">
        <v>79</v>
      </c>
      <c r="AA4065" s="73" t="s">
        <v>2874</v>
      </c>
      <c r="AB4065" s="73">
        <v>4306957</v>
      </c>
      <c r="AH4065" s="54" t="str">
        <f t="shared" si="133"/>
        <v>RSEntre Rios do Sul</v>
      </c>
      <c r="AI4065" s="73">
        <v>4306957</v>
      </c>
    </row>
    <row r="4066" spans="26:35" x14ac:dyDescent="0.25">
      <c r="Z4066" s="73" t="s">
        <v>79</v>
      </c>
      <c r="AA4066" s="73" t="s">
        <v>2886</v>
      </c>
      <c r="AB4066" s="73">
        <v>4306932</v>
      </c>
      <c r="AH4066" s="54" t="str">
        <f t="shared" si="133"/>
        <v>RSEntre-Ijuís</v>
      </c>
      <c r="AI4066" s="73">
        <v>4306932</v>
      </c>
    </row>
    <row r="4067" spans="26:35" x14ac:dyDescent="0.25">
      <c r="Z4067" s="73" t="s">
        <v>79</v>
      </c>
      <c r="AA4067" s="73" t="s">
        <v>2899</v>
      </c>
      <c r="AB4067" s="73">
        <v>4306973</v>
      </c>
      <c r="AH4067" s="54" t="str">
        <f t="shared" si="133"/>
        <v>RSErebango</v>
      </c>
      <c r="AI4067" s="73">
        <v>4306973</v>
      </c>
    </row>
    <row r="4068" spans="26:35" x14ac:dyDescent="0.25">
      <c r="Z4068" s="73" t="s">
        <v>79</v>
      </c>
      <c r="AA4068" s="73" t="s">
        <v>2911</v>
      </c>
      <c r="AB4068" s="73">
        <v>4307005</v>
      </c>
      <c r="AH4068" s="54" t="str">
        <f t="shared" si="133"/>
        <v>RSErechim</v>
      </c>
      <c r="AI4068" s="73">
        <v>4307005</v>
      </c>
    </row>
    <row r="4069" spans="26:35" x14ac:dyDescent="0.25">
      <c r="Z4069" s="73" t="s">
        <v>79</v>
      </c>
      <c r="AA4069" s="73" t="s">
        <v>2924</v>
      </c>
      <c r="AB4069" s="73">
        <v>4307054</v>
      </c>
      <c r="AH4069" s="54" t="str">
        <f t="shared" si="133"/>
        <v>RSErnestina</v>
      </c>
      <c r="AI4069" s="73">
        <v>4307054</v>
      </c>
    </row>
    <row r="4070" spans="26:35" x14ac:dyDescent="0.25">
      <c r="Z4070" s="73" t="s">
        <v>79</v>
      </c>
      <c r="AA4070" s="73" t="s">
        <v>2935</v>
      </c>
      <c r="AB4070" s="73">
        <v>4307203</v>
      </c>
      <c r="AH4070" s="54" t="str">
        <f t="shared" si="133"/>
        <v>RSErval Grande</v>
      </c>
      <c r="AI4070" s="73">
        <v>4307203</v>
      </c>
    </row>
    <row r="4071" spans="26:35" x14ac:dyDescent="0.25">
      <c r="Z4071" s="73" t="s">
        <v>79</v>
      </c>
      <c r="AA4071" s="73" t="s">
        <v>2947</v>
      </c>
      <c r="AB4071" s="73">
        <v>4307302</v>
      </c>
      <c r="AH4071" s="54" t="str">
        <f t="shared" si="133"/>
        <v>RSErval Seco</v>
      </c>
      <c r="AI4071" s="73">
        <v>4307302</v>
      </c>
    </row>
    <row r="4072" spans="26:35" x14ac:dyDescent="0.25">
      <c r="Z4072" s="73" t="s">
        <v>79</v>
      </c>
      <c r="AA4072" s="73" t="s">
        <v>2959</v>
      </c>
      <c r="AB4072" s="73">
        <v>4307401</v>
      </c>
      <c r="AH4072" s="54" t="str">
        <f t="shared" si="133"/>
        <v>RSEsmeralda</v>
      </c>
      <c r="AI4072" s="73">
        <v>4307401</v>
      </c>
    </row>
    <row r="4073" spans="26:35" x14ac:dyDescent="0.25">
      <c r="Z4073" s="73" t="s">
        <v>79</v>
      </c>
      <c r="AA4073" s="73" t="s">
        <v>2971</v>
      </c>
      <c r="AB4073" s="73">
        <v>4307450</v>
      </c>
      <c r="AH4073" s="54" t="str">
        <f t="shared" si="133"/>
        <v>RSEsperança do Sul</v>
      </c>
      <c r="AI4073" s="73">
        <v>4307450</v>
      </c>
    </row>
    <row r="4074" spans="26:35" x14ac:dyDescent="0.25">
      <c r="Z4074" s="73" t="s">
        <v>79</v>
      </c>
      <c r="AA4074" s="73" t="s">
        <v>2983</v>
      </c>
      <c r="AB4074" s="73">
        <v>4307500</v>
      </c>
      <c r="AH4074" s="54" t="str">
        <f t="shared" si="133"/>
        <v>RSEspumoso</v>
      </c>
      <c r="AI4074" s="73">
        <v>4307500</v>
      </c>
    </row>
    <row r="4075" spans="26:35" x14ac:dyDescent="0.25">
      <c r="Z4075" s="73" t="s">
        <v>79</v>
      </c>
      <c r="AA4075" s="73" t="s">
        <v>2995</v>
      </c>
      <c r="AB4075" s="73">
        <v>4307559</v>
      </c>
      <c r="AH4075" s="54" t="str">
        <f t="shared" si="133"/>
        <v>RSEstação</v>
      </c>
      <c r="AI4075" s="73">
        <v>4307559</v>
      </c>
    </row>
    <row r="4076" spans="26:35" x14ac:dyDescent="0.25">
      <c r="Z4076" s="73" t="s">
        <v>79</v>
      </c>
      <c r="AA4076" s="73" t="s">
        <v>3008</v>
      </c>
      <c r="AB4076" s="73">
        <v>4307609</v>
      </c>
      <c r="AH4076" s="54" t="str">
        <f t="shared" si="133"/>
        <v>RSEstância Velha</v>
      </c>
      <c r="AI4076" s="73">
        <v>4307609</v>
      </c>
    </row>
    <row r="4077" spans="26:35" x14ac:dyDescent="0.25">
      <c r="Z4077" s="73" t="s">
        <v>79</v>
      </c>
      <c r="AA4077" s="73" t="s">
        <v>3021</v>
      </c>
      <c r="AB4077" s="73">
        <v>4307708</v>
      </c>
      <c r="AH4077" s="54" t="str">
        <f t="shared" si="133"/>
        <v>RSEsteio</v>
      </c>
      <c r="AI4077" s="73">
        <v>4307708</v>
      </c>
    </row>
    <row r="4078" spans="26:35" x14ac:dyDescent="0.25">
      <c r="Z4078" s="73" t="s">
        <v>79</v>
      </c>
      <c r="AA4078" s="73" t="s">
        <v>3033</v>
      </c>
      <c r="AB4078" s="73">
        <v>4307807</v>
      </c>
      <c r="AH4078" s="54" t="str">
        <f t="shared" si="133"/>
        <v>RSEstrela</v>
      </c>
      <c r="AI4078" s="73">
        <v>4307807</v>
      </c>
    </row>
    <row r="4079" spans="26:35" x14ac:dyDescent="0.25">
      <c r="Z4079" s="73" t="s">
        <v>79</v>
      </c>
      <c r="AA4079" s="73" t="s">
        <v>3046</v>
      </c>
      <c r="AB4079" s="73">
        <v>4307815</v>
      </c>
      <c r="AH4079" s="54" t="str">
        <f t="shared" si="133"/>
        <v>RSEstrela Velha</v>
      </c>
      <c r="AI4079" s="73">
        <v>4307815</v>
      </c>
    </row>
    <row r="4080" spans="26:35" x14ac:dyDescent="0.25">
      <c r="Z4080" s="73" t="s">
        <v>79</v>
      </c>
      <c r="AA4080" s="73" t="s">
        <v>3057</v>
      </c>
      <c r="AB4080" s="73">
        <v>4307831</v>
      </c>
      <c r="AH4080" s="54" t="str">
        <f t="shared" si="133"/>
        <v>RSEugênio de Castro</v>
      </c>
      <c r="AI4080" s="73">
        <v>4307831</v>
      </c>
    </row>
    <row r="4081" spans="26:35" x14ac:dyDescent="0.25">
      <c r="Z4081" s="73" t="s">
        <v>79</v>
      </c>
      <c r="AA4081" s="73" t="s">
        <v>3070</v>
      </c>
      <c r="AB4081" s="73">
        <v>4307864</v>
      </c>
      <c r="AH4081" s="54" t="str">
        <f t="shared" si="133"/>
        <v>RSFagundes Varela</v>
      </c>
      <c r="AI4081" s="73">
        <v>4307864</v>
      </c>
    </row>
    <row r="4082" spans="26:35" x14ac:dyDescent="0.25">
      <c r="Z4082" s="73" t="s">
        <v>79</v>
      </c>
      <c r="AA4082" s="73" t="s">
        <v>3081</v>
      </c>
      <c r="AB4082" s="73">
        <v>4307906</v>
      </c>
      <c r="AH4082" s="54" t="str">
        <f t="shared" si="133"/>
        <v>RSFarroupilha</v>
      </c>
      <c r="AI4082" s="73">
        <v>4307906</v>
      </c>
    </row>
    <row r="4083" spans="26:35" x14ac:dyDescent="0.25">
      <c r="Z4083" s="73" t="s">
        <v>79</v>
      </c>
      <c r="AA4083" s="73" t="s">
        <v>3094</v>
      </c>
      <c r="AB4083" s="73">
        <v>4308003</v>
      </c>
      <c r="AH4083" s="54" t="str">
        <f t="shared" si="133"/>
        <v>RSFaxinal do Soturno</v>
      </c>
      <c r="AI4083" s="73">
        <v>4308003</v>
      </c>
    </row>
    <row r="4084" spans="26:35" x14ac:dyDescent="0.25">
      <c r="Z4084" s="73" t="s">
        <v>79</v>
      </c>
      <c r="AA4084" s="73" t="s">
        <v>3106</v>
      </c>
      <c r="AB4084" s="73">
        <v>4308052</v>
      </c>
      <c r="AH4084" s="54" t="str">
        <f t="shared" si="133"/>
        <v>RSFaxinalzinho</v>
      </c>
      <c r="AI4084" s="73">
        <v>4308052</v>
      </c>
    </row>
    <row r="4085" spans="26:35" x14ac:dyDescent="0.25">
      <c r="Z4085" s="73" t="s">
        <v>79</v>
      </c>
      <c r="AA4085" s="73" t="s">
        <v>3119</v>
      </c>
      <c r="AB4085" s="73">
        <v>4308078</v>
      </c>
      <c r="AH4085" s="54" t="str">
        <f t="shared" si="133"/>
        <v>RSFazenda Vilanova</v>
      </c>
      <c r="AI4085" s="73">
        <v>4308078</v>
      </c>
    </row>
    <row r="4086" spans="26:35" x14ac:dyDescent="0.25">
      <c r="Z4086" s="73" t="s">
        <v>79</v>
      </c>
      <c r="AA4086" s="73" t="s">
        <v>3130</v>
      </c>
      <c r="AB4086" s="73">
        <v>4308102</v>
      </c>
      <c r="AH4086" s="54" t="str">
        <f t="shared" si="133"/>
        <v>RSFeliz</v>
      </c>
      <c r="AI4086" s="73">
        <v>4308102</v>
      </c>
    </row>
    <row r="4087" spans="26:35" x14ac:dyDescent="0.25">
      <c r="Z4087" s="73" t="s">
        <v>79</v>
      </c>
      <c r="AA4087" s="73" t="s">
        <v>3142</v>
      </c>
      <c r="AB4087" s="73">
        <v>4308201</v>
      </c>
      <c r="AH4087" s="54" t="str">
        <f t="shared" si="133"/>
        <v>RSFlores da Cunha</v>
      </c>
      <c r="AI4087" s="73">
        <v>4308201</v>
      </c>
    </row>
    <row r="4088" spans="26:35" x14ac:dyDescent="0.25">
      <c r="Z4088" s="73" t="s">
        <v>79</v>
      </c>
      <c r="AA4088" s="73" t="s">
        <v>3153</v>
      </c>
      <c r="AB4088" s="73">
        <v>4308250</v>
      </c>
      <c r="AH4088" s="54" t="str">
        <f t="shared" si="133"/>
        <v>RSFloriano Peixoto</v>
      </c>
      <c r="AI4088" s="73">
        <v>4308250</v>
      </c>
    </row>
    <row r="4089" spans="26:35" x14ac:dyDescent="0.25">
      <c r="Z4089" s="73" t="s">
        <v>79</v>
      </c>
      <c r="AA4089" s="73" t="s">
        <v>3164</v>
      </c>
      <c r="AB4089" s="73">
        <v>4308300</v>
      </c>
      <c r="AH4089" s="54" t="str">
        <f t="shared" si="133"/>
        <v>RSFontoura Xavier</v>
      </c>
      <c r="AI4089" s="73">
        <v>4308300</v>
      </c>
    </row>
    <row r="4090" spans="26:35" x14ac:dyDescent="0.25">
      <c r="Z4090" s="73" t="s">
        <v>79</v>
      </c>
      <c r="AA4090" s="73" t="s">
        <v>3175</v>
      </c>
      <c r="AB4090" s="73">
        <v>4308409</v>
      </c>
      <c r="AH4090" s="54" t="str">
        <f t="shared" si="133"/>
        <v>RSFormigueiro</v>
      </c>
      <c r="AI4090" s="73">
        <v>4308409</v>
      </c>
    </row>
    <row r="4091" spans="26:35" x14ac:dyDescent="0.25">
      <c r="Z4091" s="73" t="s">
        <v>79</v>
      </c>
      <c r="AA4091" s="73" t="s">
        <v>3186</v>
      </c>
      <c r="AB4091" s="73">
        <v>4308433</v>
      </c>
      <c r="AH4091" s="54" t="str">
        <f t="shared" si="133"/>
        <v>RSForquetinha</v>
      </c>
      <c r="AI4091" s="73">
        <v>4308433</v>
      </c>
    </row>
    <row r="4092" spans="26:35" x14ac:dyDescent="0.25">
      <c r="Z4092" s="73" t="s">
        <v>79</v>
      </c>
      <c r="AA4092" s="73" t="s">
        <v>3198</v>
      </c>
      <c r="AB4092" s="73">
        <v>4308458</v>
      </c>
      <c r="AH4092" s="54" t="str">
        <f t="shared" si="133"/>
        <v>RSFortaleza dos Valos</v>
      </c>
      <c r="AI4092" s="73">
        <v>4308458</v>
      </c>
    </row>
    <row r="4093" spans="26:35" x14ac:dyDescent="0.25">
      <c r="Z4093" s="73" t="s">
        <v>79</v>
      </c>
      <c r="AA4093" s="73" t="s">
        <v>3210</v>
      </c>
      <c r="AB4093" s="73">
        <v>4308508</v>
      </c>
      <c r="AH4093" s="54" t="str">
        <f t="shared" si="133"/>
        <v>RSFrederico Westphalen</v>
      </c>
      <c r="AI4093" s="73">
        <v>4308508</v>
      </c>
    </row>
    <row r="4094" spans="26:35" x14ac:dyDescent="0.25">
      <c r="Z4094" s="73" t="s">
        <v>79</v>
      </c>
      <c r="AA4094" s="73" t="s">
        <v>3222</v>
      </c>
      <c r="AB4094" s="73">
        <v>4308607</v>
      </c>
      <c r="AH4094" s="54" t="str">
        <f t="shared" si="133"/>
        <v>RSGaribaldi</v>
      </c>
      <c r="AI4094" s="73">
        <v>4308607</v>
      </c>
    </row>
    <row r="4095" spans="26:35" x14ac:dyDescent="0.25">
      <c r="Z4095" s="73" t="s">
        <v>79</v>
      </c>
      <c r="AA4095" s="73" t="s">
        <v>3233</v>
      </c>
      <c r="AB4095" s="73">
        <v>4308656</v>
      </c>
      <c r="AH4095" s="54" t="str">
        <f t="shared" si="133"/>
        <v>RSGarruchos</v>
      </c>
      <c r="AI4095" s="73">
        <v>4308656</v>
      </c>
    </row>
    <row r="4096" spans="26:35" x14ac:dyDescent="0.25">
      <c r="Z4096" s="73" t="s">
        <v>79</v>
      </c>
      <c r="AA4096" s="73" t="s">
        <v>3244</v>
      </c>
      <c r="AB4096" s="73">
        <v>4308706</v>
      </c>
      <c r="AH4096" s="54" t="str">
        <f t="shared" si="133"/>
        <v>RSGaurama</v>
      </c>
      <c r="AI4096" s="73">
        <v>4308706</v>
      </c>
    </row>
    <row r="4097" spans="26:35" x14ac:dyDescent="0.25">
      <c r="Z4097" s="73" t="s">
        <v>79</v>
      </c>
      <c r="AA4097" s="73" t="s">
        <v>3253</v>
      </c>
      <c r="AB4097" s="73">
        <v>4308805</v>
      </c>
      <c r="AH4097" s="54" t="str">
        <f t="shared" si="133"/>
        <v>RSGeneral Câmara</v>
      </c>
      <c r="AI4097" s="73">
        <v>4308805</v>
      </c>
    </row>
    <row r="4098" spans="26:35" x14ac:dyDescent="0.25">
      <c r="Z4098" s="73" t="s">
        <v>79</v>
      </c>
      <c r="AA4098" s="73" t="s">
        <v>3264</v>
      </c>
      <c r="AB4098" s="73">
        <v>4308854</v>
      </c>
      <c r="AH4098" s="54" t="str">
        <f t="shared" si="133"/>
        <v>RSGentil</v>
      </c>
      <c r="AI4098" s="73">
        <v>4308854</v>
      </c>
    </row>
    <row r="4099" spans="26:35" x14ac:dyDescent="0.25">
      <c r="Z4099" s="73" t="s">
        <v>79</v>
      </c>
      <c r="AA4099" s="73" t="s">
        <v>3276</v>
      </c>
      <c r="AB4099" s="73">
        <v>4308904</v>
      </c>
      <c r="AH4099" s="54" t="str">
        <f t="shared" ref="AH4099:AH4162" si="134">CONCATENATE(Z4099,AA4099)</f>
        <v>RSGetúlio Vargas</v>
      </c>
      <c r="AI4099" s="73">
        <v>4308904</v>
      </c>
    </row>
    <row r="4100" spans="26:35" x14ac:dyDescent="0.25">
      <c r="Z4100" s="73" t="s">
        <v>79</v>
      </c>
      <c r="AA4100" s="73" t="s">
        <v>3287</v>
      </c>
      <c r="AB4100" s="73">
        <v>4309001</v>
      </c>
      <c r="AH4100" s="54" t="str">
        <f t="shared" si="134"/>
        <v>RSGiruá</v>
      </c>
      <c r="AI4100" s="73">
        <v>4309001</v>
      </c>
    </row>
    <row r="4101" spans="26:35" x14ac:dyDescent="0.25">
      <c r="Z4101" s="73" t="s">
        <v>79</v>
      </c>
      <c r="AA4101" s="73" t="s">
        <v>3299</v>
      </c>
      <c r="AB4101" s="73">
        <v>4309050</v>
      </c>
      <c r="AH4101" s="54" t="str">
        <f t="shared" si="134"/>
        <v>RSGlorinha</v>
      </c>
      <c r="AI4101" s="73">
        <v>4309050</v>
      </c>
    </row>
    <row r="4102" spans="26:35" x14ac:dyDescent="0.25">
      <c r="Z4102" s="73" t="s">
        <v>79</v>
      </c>
      <c r="AA4102" s="73" t="s">
        <v>3311</v>
      </c>
      <c r="AB4102" s="73">
        <v>4309100</v>
      </c>
      <c r="AH4102" s="54" t="str">
        <f t="shared" si="134"/>
        <v>RSGramado</v>
      </c>
      <c r="AI4102" s="73">
        <v>4309100</v>
      </c>
    </row>
    <row r="4103" spans="26:35" x14ac:dyDescent="0.25">
      <c r="Z4103" s="73" t="s">
        <v>79</v>
      </c>
      <c r="AA4103" s="73" t="s">
        <v>3322</v>
      </c>
      <c r="AB4103" s="73">
        <v>4309126</v>
      </c>
      <c r="AH4103" s="54" t="str">
        <f t="shared" si="134"/>
        <v>RSGramado dos Loureiros</v>
      </c>
      <c r="AI4103" s="73">
        <v>4309126</v>
      </c>
    </row>
    <row r="4104" spans="26:35" x14ac:dyDescent="0.25">
      <c r="Z4104" s="73" t="s">
        <v>79</v>
      </c>
      <c r="AA4104" s="73" t="s">
        <v>3333</v>
      </c>
      <c r="AB4104" s="73">
        <v>4309159</v>
      </c>
      <c r="AH4104" s="54" t="str">
        <f t="shared" si="134"/>
        <v>RSGramado Xavier</v>
      </c>
      <c r="AI4104" s="73">
        <v>4309159</v>
      </c>
    </row>
    <row r="4105" spans="26:35" x14ac:dyDescent="0.25">
      <c r="Z4105" s="73" t="s">
        <v>79</v>
      </c>
      <c r="AA4105" s="73" t="s">
        <v>3344</v>
      </c>
      <c r="AB4105" s="73">
        <v>4309209</v>
      </c>
      <c r="AH4105" s="54" t="str">
        <f t="shared" si="134"/>
        <v>RSGravataí</v>
      </c>
      <c r="AI4105" s="73">
        <v>4309209</v>
      </c>
    </row>
    <row r="4106" spans="26:35" x14ac:dyDescent="0.25">
      <c r="Z4106" s="73" t="s">
        <v>79</v>
      </c>
      <c r="AA4106" s="73" t="s">
        <v>3354</v>
      </c>
      <c r="AB4106" s="73">
        <v>4309258</v>
      </c>
      <c r="AH4106" s="54" t="str">
        <f t="shared" si="134"/>
        <v>RSGuabiju</v>
      </c>
      <c r="AI4106" s="73">
        <v>4309258</v>
      </c>
    </row>
    <row r="4107" spans="26:35" x14ac:dyDescent="0.25">
      <c r="Z4107" s="73" t="s">
        <v>79</v>
      </c>
      <c r="AA4107" s="73" t="s">
        <v>3364</v>
      </c>
      <c r="AB4107" s="73">
        <v>4309308</v>
      </c>
      <c r="AH4107" s="54" t="str">
        <f t="shared" si="134"/>
        <v>RSGuaíba</v>
      </c>
      <c r="AI4107" s="73">
        <v>4309308</v>
      </c>
    </row>
    <row r="4108" spans="26:35" x14ac:dyDescent="0.25">
      <c r="Z4108" s="73" t="s">
        <v>79</v>
      </c>
      <c r="AA4108" s="73" t="s">
        <v>3373</v>
      </c>
      <c r="AB4108" s="73">
        <v>4309407</v>
      </c>
      <c r="AH4108" s="54" t="str">
        <f t="shared" si="134"/>
        <v>RSGuaporé</v>
      </c>
      <c r="AI4108" s="73">
        <v>4309407</v>
      </c>
    </row>
    <row r="4109" spans="26:35" x14ac:dyDescent="0.25">
      <c r="Z4109" s="73" t="s">
        <v>79</v>
      </c>
      <c r="AA4109" s="73" t="s">
        <v>3383</v>
      </c>
      <c r="AB4109" s="73">
        <v>4309506</v>
      </c>
      <c r="AH4109" s="54" t="str">
        <f t="shared" si="134"/>
        <v>RSGuarani das Missões</v>
      </c>
      <c r="AI4109" s="73">
        <v>4309506</v>
      </c>
    </row>
    <row r="4110" spans="26:35" x14ac:dyDescent="0.25">
      <c r="Z4110" s="73" t="s">
        <v>79</v>
      </c>
      <c r="AA4110" s="73" t="s">
        <v>3393</v>
      </c>
      <c r="AB4110" s="73">
        <v>4309555</v>
      </c>
      <c r="AH4110" s="54" t="str">
        <f t="shared" si="134"/>
        <v>RSHarmonia</v>
      </c>
      <c r="AI4110" s="73">
        <v>4309555</v>
      </c>
    </row>
    <row r="4111" spans="26:35" x14ac:dyDescent="0.25">
      <c r="Z4111" s="73" t="s">
        <v>79</v>
      </c>
      <c r="AA4111" s="73" t="s">
        <v>3403</v>
      </c>
      <c r="AB4111" s="73">
        <v>4307104</v>
      </c>
      <c r="AH4111" s="54" t="str">
        <f t="shared" si="134"/>
        <v>RSHerval</v>
      </c>
      <c r="AI4111" s="73">
        <v>4307104</v>
      </c>
    </row>
    <row r="4112" spans="26:35" x14ac:dyDescent="0.25">
      <c r="Z4112" s="73" t="s">
        <v>79</v>
      </c>
      <c r="AA4112" s="73" t="s">
        <v>3413</v>
      </c>
      <c r="AB4112" s="73">
        <v>4309571</v>
      </c>
      <c r="AH4112" s="54" t="str">
        <f t="shared" si="134"/>
        <v>RSHerveiras</v>
      </c>
      <c r="AI4112" s="73">
        <v>4309571</v>
      </c>
    </row>
    <row r="4113" spans="26:35" x14ac:dyDescent="0.25">
      <c r="Z4113" s="73" t="s">
        <v>79</v>
      </c>
      <c r="AA4113" s="73" t="s">
        <v>3423</v>
      </c>
      <c r="AB4113" s="73">
        <v>4309605</v>
      </c>
      <c r="AH4113" s="54" t="str">
        <f t="shared" si="134"/>
        <v>RSHorizontina</v>
      </c>
      <c r="AI4113" s="73">
        <v>4309605</v>
      </c>
    </row>
    <row r="4114" spans="26:35" x14ac:dyDescent="0.25">
      <c r="Z4114" s="73" t="s">
        <v>79</v>
      </c>
      <c r="AA4114" s="73" t="s">
        <v>3432</v>
      </c>
      <c r="AB4114" s="73">
        <v>4309654</v>
      </c>
      <c r="AH4114" s="54" t="str">
        <f t="shared" si="134"/>
        <v>RSHulha Negra</v>
      </c>
      <c r="AI4114" s="73">
        <v>4309654</v>
      </c>
    </row>
    <row r="4115" spans="26:35" x14ac:dyDescent="0.25">
      <c r="Z4115" s="73" t="s">
        <v>79</v>
      </c>
      <c r="AA4115" s="73" t="s">
        <v>697</v>
      </c>
      <c r="AB4115" s="73">
        <v>4309704</v>
      </c>
      <c r="AH4115" s="54" t="str">
        <f t="shared" si="134"/>
        <v>RSHumaitá</v>
      </c>
      <c r="AI4115" s="73">
        <v>4309704</v>
      </c>
    </row>
    <row r="4116" spans="26:35" x14ac:dyDescent="0.25">
      <c r="Z4116" s="73" t="s">
        <v>79</v>
      </c>
      <c r="AA4116" s="73" t="s">
        <v>3451</v>
      </c>
      <c r="AB4116" s="73">
        <v>4309753</v>
      </c>
      <c r="AH4116" s="54" t="str">
        <f t="shared" si="134"/>
        <v>RSIbarama</v>
      </c>
      <c r="AI4116" s="73">
        <v>4309753</v>
      </c>
    </row>
    <row r="4117" spans="26:35" x14ac:dyDescent="0.25">
      <c r="Z4117" s="73" t="s">
        <v>79</v>
      </c>
      <c r="AA4117" s="73" t="s">
        <v>3460</v>
      </c>
      <c r="AB4117" s="73">
        <v>4309803</v>
      </c>
      <c r="AH4117" s="54" t="str">
        <f t="shared" si="134"/>
        <v>RSIbiaçá</v>
      </c>
      <c r="AI4117" s="73">
        <v>4309803</v>
      </c>
    </row>
    <row r="4118" spans="26:35" x14ac:dyDescent="0.25">
      <c r="Z4118" s="73" t="s">
        <v>79</v>
      </c>
      <c r="AA4118" s="73" t="s">
        <v>3470</v>
      </c>
      <c r="AB4118" s="73">
        <v>4309902</v>
      </c>
      <c r="AH4118" s="54" t="str">
        <f t="shared" si="134"/>
        <v>RSIbiraiaras</v>
      </c>
      <c r="AI4118" s="73">
        <v>4309902</v>
      </c>
    </row>
    <row r="4119" spans="26:35" x14ac:dyDescent="0.25">
      <c r="Z4119" s="73" t="s">
        <v>79</v>
      </c>
      <c r="AA4119" s="73" t="s">
        <v>3479</v>
      </c>
      <c r="AB4119" s="73">
        <v>4309951</v>
      </c>
      <c r="AH4119" s="54" t="str">
        <f t="shared" si="134"/>
        <v>RSIbirapuitã</v>
      </c>
      <c r="AI4119" s="73">
        <v>4309951</v>
      </c>
    </row>
    <row r="4120" spans="26:35" x14ac:dyDescent="0.25">
      <c r="Z4120" s="73" t="s">
        <v>79</v>
      </c>
      <c r="AA4120" s="73" t="s">
        <v>3489</v>
      </c>
      <c r="AB4120" s="73">
        <v>4310009</v>
      </c>
      <c r="AH4120" s="54" t="str">
        <f t="shared" si="134"/>
        <v>RSIbirubá</v>
      </c>
      <c r="AI4120" s="73">
        <v>4310009</v>
      </c>
    </row>
    <row r="4121" spans="26:35" x14ac:dyDescent="0.25">
      <c r="Z4121" s="73" t="s">
        <v>79</v>
      </c>
      <c r="AA4121" s="73" t="s">
        <v>3499</v>
      </c>
      <c r="AB4121" s="73">
        <v>4310108</v>
      </c>
      <c r="AH4121" s="54" t="str">
        <f t="shared" si="134"/>
        <v>RSIgrejinha</v>
      </c>
      <c r="AI4121" s="73">
        <v>4310108</v>
      </c>
    </row>
    <row r="4122" spans="26:35" x14ac:dyDescent="0.25">
      <c r="Z4122" s="73" t="s">
        <v>79</v>
      </c>
      <c r="AA4122" s="73" t="s">
        <v>3508</v>
      </c>
      <c r="AB4122" s="73">
        <v>4310207</v>
      </c>
      <c r="AH4122" s="54" t="str">
        <f t="shared" si="134"/>
        <v>RSIjuí</v>
      </c>
      <c r="AI4122" s="73">
        <v>4310207</v>
      </c>
    </row>
    <row r="4123" spans="26:35" x14ac:dyDescent="0.25">
      <c r="Z4123" s="73" t="s">
        <v>79</v>
      </c>
      <c r="AA4123" s="73" t="s">
        <v>3518</v>
      </c>
      <c r="AB4123" s="73">
        <v>4310306</v>
      </c>
      <c r="AH4123" s="54" t="str">
        <f t="shared" si="134"/>
        <v>RSIlópolis</v>
      </c>
      <c r="AI4123" s="73">
        <v>4310306</v>
      </c>
    </row>
    <row r="4124" spans="26:35" x14ac:dyDescent="0.25">
      <c r="Z4124" s="73" t="s">
        <v>79</v>
      </c>
      <c r="AA4124" s="73" t="s">
        <v>3528</v>
      </c>
      <c r="AB4124" s="73">
        <v>4310330</v>
      </c>
      <c r="AH4124" s="54" t="str">
        <f t="shared" si="134"/>
        <v>RSImbé</v>
      </c>
      <c r="AI4124" s="73">
        <v>4310330</v>
      </c>
    </row>
    <row r="4125" spans="26:35" x14ac:dyDescent="0.25">
      <c r="Z4125" s="73" t="s">
        <v>79</v>
      </c>
      <c r="AA4125" s="73" t="s">
        <v>3538</v>
      </c>
      <c r="AB4125" s="73">
        <v>4310363</v>
      </c>
      <c r="AH4125" s="54" t="str">
        <f t="shared" si="134"/>
        <v>RSImigrante</v>
      </c>
      <c r="AI4125" s="73">
        <v>4310363</v>
      </c>
    </row>
    <row r="4126" spans="26:35" x14ac:dyDescent="0.25">
      <c r="Z4126" s="73" t="s">
        <v>79</v>
      </c>
      <c r="AA4126" s="73" t="s">
        <v>1816</v>
      </c>
      <c r="AB4126" s="73">
        <v>4310405</v>
      </c>
      <c r="AH4126" s="54" t="str">
        <f t="shared" si="134"/>
        <v>RSIndependência</v>
      </c>
      <c r="AI4126" s="73">
        <v>4310405</v>
      </c>
    </row>
    <row r="4127" spans="26:35" x14ac:dyDescent="0.25">
      <c r="Z4127" s="73" t="s">
        <v>79</v>
      </c>
      <c r="AA4127" s="73" t="s">
        <v>3556</v>
      </c>
      <c r="AB4127" s="73">
        <v>4310413</v>
      </c>
      <c r="AH4127" s="54" t="str">
        <f t="shared" si="134"/>
        <v>RSInhacorá</v>
      </c>
      <c r="AI4127" s="73">
        <v>4310413</v>
      </c>
    </row>
    <row r="4128" spans="26:35" x14ac:dyDescent="0.25">
      <c r="Z4128" s="73" t="s">
        <v>79</v>
      </c>
      <c r="AA4128" s="73" t="s">
        <v>3566</v>
      </c>
      <c r="AB4128" s="73">
        <v>4310439</v>
      </c>
      <c r="AH4128" s="54" t="str">
        <f t="shared" si="134"/>
        <v>RSIpê</v>
      </c>
      <c r="AI4128" s="73">
        <v>4310439</v>
      </c>
    </row>
    <row r="4129" spans="26:35" x14ac:dyDescent="0.25">
      <c r="Z4129" s="73" t="s">
        <v>79</v>
      </c>
      <c r="AA4129" s="73" t="s">
        <v>3576</v>
      </c>
      <c r="AB4129" s="73">
        <v>4310462</v>
      </c>
      <c r="AH4129" s="54" t="str">
        <f t="shared" si="134"/>
        <v>RSIpiranga do Sul</v>
      </c>
      <c r="AI4129" s="73">
        <v>4310462</v>
      </c>
    </row>
    <row r="4130" spans="26:35" x14ac:dyDescent="0.25">
      <c r="Z4130" s="73" t="s">
        <v>79</v>
      </c>
      <c r="AA4130" s="73" t="s">
        <v>3586</v>
      </c>
      <c r="AB4130" s="73">
        <v>4310504</v>
      </c>
      <c r="AH4130" s="54" t="str">
        <f t="shared" si="134"/>
        <v>RSIraí</v>
      </c>
      <c r="AI4130" s="73">
        <v>4310504</v>
      </c>
    </row>
    <row r="4131" spans="26:35" x14ac:dyDescent="0.25">
      <c r="Z4131" s="73" t="s">
        <v>79</v>
      </c>
      <c r="AA4131" s="73" t="s">
        <v>3596</v>
      </c>
      <c r="AB4131" s="73">
        <v>4310538</v>
      </c>
      <c r="AH4131" s="54" t="str">
        <f t="shared" si="134"/>
        <v>RSItaara</v>
      </c>
      <c r="AI4131" s="73">
        <v>4310538</v>
      </c>
    </row>
    <row r="4132" spans="26:35" x14ac:dyDescent="0.25">
      <c r="Z4132" s="73" t="s">
        <v>79</v>
      </c>
      <c r="AA4132" s="73" t="s">
        <v>3605</v>
      </c>
      <c r="AB4132" s="73">
        <v>4310553</v>
      </c>
      <c r="AH4132" s="54" t="str">
        <f t="shared" si="134"/>
        <v>RSItacurubi</v>
      </c>
      <c r="AI4132" s="73">
        <v>4310553</v>
      </c>
    </row>
    <row r="4133" spans="26:35" x14ac:dyDescent="0.25">
      <c r="Z4133" s="73" t="s">
        <v>79</v>
      </c>
      <c r="AA4133" s="73" t="s">
        <v>3614</v>
      </c>
      <c r="AB4133" s="73">
        <v>4310579</v>
      </c>
      <c r="AH4133" s="54" t="str">
        <f t="shared" si="134"/>
        <v>RSItapuca</v>
      </c>
      <c r="AI4133" s="73">
        <v>4310579</v>
      </c>
    </row>
    <row r="4134" spans="26:35" x14ac:dyDescent="0.25">
      <c r="Z4134" s="73" t="s">
        <v>79</v>
      </c>
      <c r="AA4134" s="73" t="s">
        <v>3623</v>
      </c>
      <c r="AB4134" s="73">
        <v>4310603</v>
      </c>
      <c r="AH4134" s="54" t="str">
        <f t="shared" si="134"/>
        <v>RSItaqui</v>
      </c>
      <c r="AI4134" s="73">
        <v>4310603</v>
      </c>
    </row>
    <row r="4135" spans="26:35" x14ac:dyDescent="0.25">
      <c r="Z4135" s="73" t="s">
        <v>79</v>
      </c>
      <c r="AA4135" s="73" t="s">
        <v>3633</v>
      </c>
      <c r="AB4135" s="73">
        <v>4310652</v>
      </c>
      <c r="AH4135" s="54" t="str">
        <f t="shared" si="134"/>
        <v>RSItati</v>
      </c>
      <c r="AI4135" s="73">
        <v>4310652</v>
      </c>
    </row>
    <row r="4136" spans="26:35" x14ac:dyDescent="0.25">
      <c r="Z4136" s="73" t="s">
        <v>79</v>
      </c>
      <c r="AA4136" s="73" t="s">
        <v>3643</v>
      </c>
      <c r="AB4136" s="73">
        <v>4310702</v>
      </c>
      <c r="AH4136" s="54" t="str">
        <f t="shared" si="134"/>
        <v>RSItatiba do Sul</v>
      </c>
      <c r="AI4136" s="73">
        <v>4310702</v>
      </c>
    </row>
    <row r="4137" spans="26:35" x14ac:dyDescent="0.25">
      <c r="Z4137" s="73" t="s">
        <v>79</v>
      </c>
      <c r="AA4137" s="73" t="s">
        <v>3652</v>
      </c>
      <c r="AB4137" s="73">
        <v>4310751</v>
      </c>
      <c r="AH4137" s="54" t="str">
        <f t="shared" si="134"/>
        <v>RSIvorá</v>
      </c>
      <c r="AI4137" s="73">
        <v>4310751</v>
      </c>
    </row>
    <row r="4138" spans="26:35" x14ac:dyDescent="0.25">
      <c r="Z4138" s="73" t="s">
        <v>79</v>
      </c>
      <c r="AA4138" s="73" t="s">
        <v>3661</v>
      </c>
      <c r="AB4138" s="73">
        <v>4310801</v>
      </c>
      <c r="AH4138" s="54" t="str">
        <f t="shared" si="134"/>
        <v>RSIvoti</v>
      </c>
      <c r="AI4138" s="73">
        <v>4310801</v>
      </c>
    </row>
    <row r="4139" spans="26:35" x14ac:dyDescent="0.25">
      <c r="Z4139" s="73" t="s">
        <v>79</v>
      </c>
      <c r="AA4139" s="73" t="s">
        <v>3670</v>
      </c>
      <c r="AB4139" s="73">
        <v>4310850</v>
      </c>
      <c r="AH4139" s="54" t="str">
        <f t="shared" si="134"/>
        <v>RSJaboticaba</v>
      </c>
      <c r="AI4139" s="73">
        <v>4310850</v>
      </c>
    </row>
    <row r="4140" spans="26:35" x14ac:dyDescent="0.25">
      <c r="Z4140" s="73" t="s">
        <v>79</v>
      </c>
      <c r="AA4140" s="73" t="s">
        <v>3677</v>
      </c>
      <c r="AB4140" s="73">
        <v>4310876</v>
      </c>
      <c r="AH4140" s="54" t="str">
        <f t="shared" si="134"/>
        <v>RSJacuizinho</v>
      </c>
      <c r="AI4140" s="73">
        <v>4310876</v>
      </c>
    </row>
    <row r="4141" spans="26:35" x14ac:dyDescent="0.25">
      <c r="Z4141" s="73" t="s">
        <v>79</v>
      </c>
      <c r="AA4141" s="73" t="s">
        <v>3685</v>
      </c>
      <c r="AB4141" s="73">
        <v>4310900</v>
      </c>
      <c r="AH4141" s="54" t="str">
        <f t="shared" si="134"/>
        <v>RSJacutinga</v>
      </c>
      <c r="AI4141" s="73">
        <v>4310900</v>
      </c>
    </row>
    <row r="4142" spans="26:35" x14ac:dyDescent="0.25">
      <c r="Z4142" s="73" t="s">
        <v>79</v>
      </c>
      <c r="AA4142" s="73" t="s">
        <v>3694</v>
      </c>
      <c r="AB4142" s="73">
        <v>4311007</v>
      </c>
      <c r="AH4142" s="54" t="str">
        <f t="shared" si="134"/>
        <v>RSJaguarão</v>
      </c>
      <c r="AI4142" s="73">
        <v>4311007</v>
      </c>
    </row>
    <row r="4143" spans="26:35" x14ac:dyDescent="0.25">
      <c r="Z4143" s="73" t="s">
        <v>79</v>
      </c>
      <c r="AA4143" s="73" t="s">
        <v>3702</v>
      </c>
      <c r="AB4143" s="73">
        <v>4311106</v>
      </c>
      <c r="AH4143" s="54" t="str">
        <f t="shared" si="134"/>
        <v>RSJaguari</v>
      </c>
      <c r="AI4143" s="73">
        <v>4311106</v>
      </c>
    </row>
    <row r="4144" spans="26:35" x14ac:dyDescent="0.25">
      <c r="Z4144" s="73" t="s">
        <v>79</v>
      </c>
      <c r="AA4144" s="73" t="s">
        <v>3710</v>
      </c>
      <c r="AB4144" s="73">
        <v>4311122</v>
      </c>
      <c r="AH4144" s="54" t="str">
        <f t="shared" si="134"/>
        <v>RSJaquirana</v>
      </c>
      <c r="AI4144" s="73">
        <v>4311122</v>
      </c>
    </row>
    <row r="4145" spans="26:35" x14ac:dyDescent="0.25">
      <c r="Z4145" s="73" t="s">
        <v>79</v>
      </c>
      <c r="AA4145" s="73" t="s">
        <v>3717</v>
      </c>
      <c r="AB4145" s="73">
        <v>4311130</v>
      </c>
      <c r="AH4145" s="54" t="str">
        <f t="shared" si="134"/>
        <v>RSJari</v>
      </c>
      <c r="AI4145" s="73">
        <v>4311130</v>
      </c>
    </row>
    <row r="4146" spans="26:35" x14ac:dyDescent="0.25">
      <c r="Z4146" s="73" t="s">
        <v>79</v>
      </c>
      <c r="AA4146" s="73" t="s">
        <v>3724</v>
      </c>
      <c r="AB4146" s="73">
        <v>4311155</v>
      </c>
      <c r="AH4146" s="54" t="str">
        <f t="shared" si="134"/>
        <v>RSJóia</v>
      </c>
      <c r="AI4146" s="73">
        <v>4311155</v>
      </c>
    </row>
    <row r="4147" spans="26:35" x14ac:dyDescent="0.25">
      <c r="Z4147" s="73" t="s">
        <v>79</v>
      </c>
      <c r="AA4147" s="73" t="s">
        <v>3731</v>
      </c>
      <c r="AB4147" s="73">
        <v>4311205</v>
      </c>
      <c r="AH4147" s="54" t="str">
        <f t="shared" si="134"/>
        <v>RSJúlio de Castilhos</v>
      </c>
      <c r="AI4147" s="73">
        <v>4311205</v>
      </c>
    </row>
    <row r="4148" spans="26:35" x14ac:dyDescent="0.25">
      <c r="Z4148" s="73" t="s">
        <v>79</v>
      </c>
      <c r="AA4148" s="73" t="s">
        <v>3738</v>
      </c>
      <c r="AB4148" s="73">
        <v>4311239</v>
      </c>
      <c r="AH4148" s="54" t="str">
        <f t="shared" si="134"/>
        <v>RSLagoa Bonita do Sul</v>
      </c>
      <c r="AI4148" s="73">
        <v>4311239</v>
      </c>
    </row>
    <row r="4149" spans="26:35" x14ac:dyDescent="0.25">
      <c r="Z4149" s="73" t="s">
        <v>79</v>
      </c>
      <c r="AA4149" s="73" t="s">
        <v>4717</v>
      </c>
      <c r="AB4149" s="73">
        <v>4300002</v>
      </c>
      <c r="AH4149" s="54" t="str">
        <f t="shared" si="134"/>
        <v>RSLagoa dos Patos</v>
      </c>
      <c r="AI4149" s="73">
        <v>4300002</v>
      </c>
    </row>
    <row r="4150" spans="26:35" x14ac:dyDescent="0.25">
      <c r="Z4150" s="73" t="s">
        <v>79</v>
      </c>
      <c r="AA4150" s="73" t="s">
        <v>3745</v>
      </c>
      <c r="AB4150" s="73">
        <v>4311270</v>
      </c>
      <c r="AH4150" s="54" t="str">
        <f t="shared" si="134"/>
        <v>RSLagoa dos Três Cantos</v>
      </c>
      <c r="AI4150" s="73">
        <v>4311270</v>
      </c>
    </row>
    <row r="4151" spans="26:35" x14ac:dyDescent="0.25">
      <c r="Z4151" s="73" t="s">
        <v>79</v>
      </c>
      <c r="AA4151" s="73" t="s">
        <v>5389</v>
      </c>
      <c r="AB4151" s="73">
        <v>4300001</v>
      </c>
      <c r="AH4151" s="54" t="str">
        <f t="shared" si="134"/>
        <v>RSLagoa Mirim</v>
      </c>
      <c r="AI4151" s="73">
        <v>4300001</v>
      </c>
    </row>
    <row r="4152" spans="26:35" x14ac:dyDescent="0.25">
      <c r="Z4152" s="73" t="s">
        <v>79</v>
      </c>
      <c r="AA4152" s="73" t="s">
        <v>3752</v>
      </c>
      <c r="AB4152" s="73">
        <v>4311304</v>
      </c>
      <c r="AH4152" s="54" t="str">
        <f t="shared" si="134"/>
        <v>RSLagoa Vermelha</v>
      </c>
      <c r="AI4152" s="73">
        <v>4311304</v>
      </c>
    </row>
    <row r="4153" spans="26:35" x14ac:dyDescent="0.25">
      <c r="Z4153" s="73" t="s">
        <v>79</v>
      </c>
      <c r="AA4153" s="73" t="s">
        <v>3758</v>
      </c>
      <c r="AB4153" s="73">
        <v>4311254</v>
      </c>
      <c r="AH4153" s="54" t="str">
        <f t="shared" si="134"/>
        <v>RSLagoão</v>
      </c>
      <c r="AI4153" s="73">
        <v>4311254</v>
      </c>
    </row>
    <row r="4154" spans="26:35" x14ac:dyDescent="0.25">
      <c r="Z4154" s="73" t="s">
        <v>79</v>
      </c>
      <c r="AA4154" s="73" t="s">
        <v>1652</v>
      </c>
      <c r="AB4154" s="73">
        <v>4311403</v>
      </c>
      <c r="AH4154" s="54" t="str">
        <f t="shared" si="134"/>
        <v>RSLajeado</v>
      </c>
      <c r="AI4154" s="73">
        <v>4311403</v>
      </c>
    </row>
    <row r="4155" spans="26:35" x14ac:dyDescent="0.25">
      <c r="Z4155" s="73" t="s">
        <v>79</v>
      </c>
      <c r="AA4155" s="73" t="s">
        <v>3767</v>
      </c>
      <c r="AB4155" s="73">
        <v>4311429</v>
      </c>
      <c r="AH4155" s="54" t="str">
        <f t="shared" si="134"/>
        <v>RSLajeado do Bugre</v>
      </c>
      <c r="AI4155" s="73">
        <v>4311429</v>
      </c>
    </row>
    <row r="4156" spans="26:35" x14ac:dyDescent="0.25">
      <c r="Z4156" s="73" t="s">
        <v>79</v>
      </c>
      <c r="AA4156" s="73" t="s">
        <v>3774</v>
      </c>
      <c r="AB4156" s="73">
        <v>4311502</v>
      </c>
      <c r="AH4156" s="54" t="str">
        <f t="shared" si="134"/>
        <v>RSLavras do Sul</v>
      </c>
      <c r="AI4156" s="73">
        <v>4311502</v>
      </c>
    </row>
    <row r="4157" spans="26:35" x14ac:dyDescent="0.25">
      <c r="Z4157" s="73" t="s">
        <v>79</v>
      </c>
      <c r="AA4157" s="73" t="s">
        <v>3780</v>
      </c>
      <c r="AB4157" s="73">
        <v>4311601</v>
      </c>
      <c r="AH4157" s="54" t="str">
        <f t="shared" si="134"/>
        <v>RSLiberato Salzano</v>
      </c>
      <c r="AI4157" s="73">
        <v>4311601</v>
      </c>
    </row>
    <row r="4158" spans="26:35" x14ac:dyDescent="0.25">
      <c r="Z4158" s="73" t="s">
        <v>79</v>
      </c>
      <c r="AA4158" s="73" t="s">
        <v>3787</v>
      </c>
      <c r="AB4158" s="73">
        <v>4311627</v>
      </c>
      <c r="AH4158" s="54" t="str">
        <f t="shared" si="134"/>
        <v>RSLindolfo Collor</v>
      </c>
      <c r="AI4158" s="73">
        <v>4311627</v>
      </c>
    </row>
    <row r="4159" spans="26:35" x14ac:dyDescent="0.25">
      <c r="Z4159" s="73" t="s">
        <v>79</v>
      </c>
      <c r="AA4159" s="73" t="s">
        <v>3794</v>
      </c>
      <c r="AB4159" s="73">
        <v>4311643</v>
      </c>
      <c r="AH4159" s="54" t="str">
        <f t="shared" si="134"/>
        <v>RSLinha Nova</v>
      </c>
      <c r="AI4159" s="73">
        <v>4311643</v>
      </c>
    </row>
    <row r="4160" spans="26:35" x14ac:dyDescent="0.25">
      <c r="Z4160" s="73" t="s">
        <v>79</v>
      </c>
      <c r="AA4160" s="73" t="s">
        <v>3801</v>
      </c>
      <c r="AB4160" s="73">
        <v>4311718</v>
      </c>
      <c r="AH4160" s="54" t="str">
        <f t="shared" si="134"/>
        <v>RSMaçambará</v>
      </c>
      <c r="AI4160" s="73">
        <v>4311718</v>
      </c>
    </row>
    <row r="4161" spans="26:35" x14ac:dyDescent="0.25">
      <c r="Z4161" s="73" t="s">
        <v>79</v>
      </c>
      <c r="AA4161" s="73" t="s">
        <v>3807</v>
      </c>
      <c r="AB4161" s="73">
        <v>4311700</v>
      </c>
      <c r="AH4161" s="54" t="str">
        <f t="shared" si="134"/>
        <v>RSMachadinho</v>
      </c>
      <c r="AI4161" s="73">
        <v>4311700</v>
      </c>
    </row>
    <row r="4162" spans="26:35" x14ac:dyDescent="0.25">
      <c r="Z4162" s="73" t="s">
        <v>79</v>
      </c>
      <c r="AA4162" s="73" t="s">
        <v>3814</v>
      </c>
      <c r="AB4162" s="73">
        <v>4311734</v>
      </c>
      <c r="AH4162" s="54" t="str">
        <f t="shared" si="134"/>
        <v>RSMampituba</v>
      </c>
      <c r="AI4162" s="73">
        <v>4311734</v>
      </c>
    </row>
    <row r="4163" spans="26:35" x14ac:dyDescent="0.25">
      <c r="Z4163" s="73" t="s">
        <v>79</v>
      </c>
      <c r="AA4163" s="73" t="s">
        <v>3821</v>
      </c>
      <c r="AB4163" s="73">
        <v>4311759</v>
      </c>
      <c r="AH4163" s="54" t="str">
        <f t="shared" ref="AH4163:AH4226" si="135">CONCATENATE(Z4163,AA4163)</f>
        <v>RSManoel Viana</v>
      </c>
      <c r="AI4163" s="73">
        <v>4311759</v>
      </c>
    </row>
    <row r="4164" spans="26:35" x14ac:dyDescent="0.25">
      <c r="Z4164" s="73" t="s">
        <v>79</v>
      </c>
      <c r="AA4164" s="73" t="s">
        <v>3828</v>
      </c>
      <c r="AB4164" s="73">
        <v>4311775</v>
      </c>
      <c r="AH4164" s="54" t="str">
        <f t="shared" si="135"/>
        <v>RSMaquiné</v>
      </c>
      <c r="AI4164" s="73">
        <v>4311775</v>
      </c>
    </row>
    <row r="4165" spans="26:35" x14ac:dyDescent="0.25">
      <c r="Z4165" s="73" t="s">
        <v>79</v>
      </c>
      <c r="AA4165" s="73" t="s">
        <v>3835</v>
      </c>
      <c r="AB4165" s="73">
        <v>4311791</v>
      </c>
      <c r="AH4165" s="54" t="str">
        <f t="shared" si="135"/>
        <v>RSMaratá</v>
      </c>
      <c r="AI4165" s="73">
        <v>4311791</v>
      </c>
    </row>
    <row r="4166" spans="26:35" x14ac:dyDescent="0.25">
      <c r="Z4166" s="73" t="s">
        <v>79</v>
      </c>
      <c r="AA4166" s="73" t="s">
        <v>3841</v>
      </c>
      <c r="AB4166" s="73">
        <v>4311809</v>
      </c>
      <c r="AH4166" s="54" t="str">
        <f t="shared" si="135"/>
        <v>RSMarau</v>
      </c>
      <c r="AI4166" s="73">
        <v>4311809</v>
      </c>
    </row>
    <row r="4167" spans="26:35" x14ac:dyDescent="0.25">
      <c r="Z4167" s="73" t="s">
        <v>79</v>
      </c>
      <c r="AA4167" s="73" t="s">
        <v>3848</v>
      </c>
      <c r="AB4167" s="73">
        <v>4311908</v>
      </c>
      <c r="AH4167" s="54" t="str">
        <f t="shared" si="135"/>
        <v>RSMarcelino Ramos</v>
      </c>
      <c r="AI4167" s="73">
        <v>4311908</v>
      </c>
    </row>
    <row r="4168" spans="26:35" x14ac:dyDescent="0.25">
      <c r="Z4168" s="73" t="s">
        <v>79</v>
      </c>
      <c r="AA4168" s="73" t="s">
        <v>3854</v>
      </c>
      <c r="AB4168" s="73">
        <v>4311981</v>
      </c>
      <c r="AH4168" s="54" t="str">
        <f t="shared" si="135"/>
        <v>RSMariana Pimentel</v>
      </c>
      <c r="AI4168" s="73">
        <v>4311981</v>
      </c>
    </row>
    <row r="4169" spans="26:35" x14ac:dyDescent="0.25">
      <c r="Z4169" s="73" t="s">
        <v>79</v>
      </c>
      <c r="AA4169" s="73" t="s">
        <v>3860</v>
      </c>
      <c r="AB4169" s="73">
        <v>4312005</v>
      </c>
      <c r="AH4169" s="54" t="str">
        <f t="shared" si="135"/>
        <v>RSMariano Moro</v>
      </c>
      <c r="AI4169" s="73">
        <v>4312005</v>
      </c>
    </row>
    <row r="4170" spans="26:35" x14ac:dyDescent="0.25">
      <c r="Z4170" s="73" t="s">
        <v>79</v>
      </c>
      <c r="AA4170" s="73" t="s">
        <v>3866</v>
      </c>
      <c r="AB4170" s="73">
        <v>4312054</v>
      </c>
      <c r="AH4170" s="54" t="str">
        <f t="shared" si="135"/>
        <v>RSMarques de Souza</v>
      </c>
      <c r="AI4170" s="73">
        <v>4312054</v>
      </c>
    </row>
    <row r="4171" spans="26:35" x14ac:dyDescent="0.25">
      <c r="Z4171" s="73" t="s">
        <v>79</v>
      </c>
      <c r="AA4171" s="73" t="s">
        <v>3871</v>
      </c>
      <c r="AB4171" s="73">
        <v>4312104</v>
      </c>
      <c r="AH4171" s="54" t="str">
        <f t="shared" si="135"/>
        <v>RSMata</v>
      </c>
      <c r="AI4171" s="73">
        <v>4312104</v>
      </c>
    </row>
    <row r="4172" spans="26:35" x14ac:dyDescent="0.25">
      <c r="Z4172" s="73" t="s">
        <v>79</v>
      </c>
      <c r="AA4172" s="73" t="s">
        <v>3876</v>
      </c>
      <c r="AB4172" s="73">
        <v>4312138</v>
      </c>
      <c r="AH4172" s="54" t="str">
        <f t="shared" si="135"/>
        <v>RSMato Castelhano</v>
      </c>
      <c r="AI4172" s="73">
        <v>4312138</v>
      </c>
    </row>
    <row r="4173" spans="26:35" x14ac:dyDescent="0.25">
      <c r="Z4173" s="73" t="s">
        <v>79</v>
      </c>
      <c r="AA4173" s="73" t="s">
        <v>3882</v>
      </c>
      <c r="AB4173" s="73">
        <v>4312153</v>
      </c>
      <c r="AH4173" s="54" t="str">
        <f t="shared" si="135"/>
        <v>RSMato Leitão</v>
      </c>
      <c r="AI4173" s="73">
        <v>4312153</v>
      </c>
    </row>
    <row r="4174" spans="26:35" x14ac:dyDescent="0.25">
      <c r="Z4174" s="73" t="s">
        <v>79</v>
      </c>
      <c r="AA4174" s="73" t="s">
        <v>3888</v>
      </c>
      <c r="AB4174" s="73">
        <v>4312179</v>
      </c>
      <c r="AH4174" s="54" t="str">
        <f t="shared" si="135"/>
        <v>RSMato Queimado</v>
      </c>
      <c r="AI4174" s="73">
        <v>4312179</v>
      </c>
    </row>
    <row r="4175" spans="26:35" x14ac:dyDescent="0.25">
      <c r="Z4175" s="73" t="s">
        <v>79</v>
      </c>
      <c r="AA4175" s="73" t="s">
        <v>3894</v>
      </c>
      <c r="AB4175" s="73">
        <v>4312203</v>
      </c>
      <c r="AH4175" s="54" t="str">
        <f t="shared" si="135"/>
        <v>RSMaximiliano de Almeida</v>
      </c>
      <c r="AI4175" s="73">
        <v>4312203</v>
      </c>
    </row>
    <row r="4176" spans="26:35" x14ac:dyDescent="0.25">
      <c r="Z4176" s="73" t="s">
        <v>79</v>
      </c>
      <c r="AA4176" s="73" t="s">
        <v>3900</v>
      </c>
      <c r="AB4176" s="73">
        <v>4312252</v>
      </c>
      <c r="AH4176" s="54" t="str">
        <f t="shared" si="135"/>
        <v>RSMinas do Leão</v>
      </c>
      <c r="AI4176" s="73">
        <v>4312252</v>
      </c>
    </row>
    <row r="4177" spans="26:35" x14ac:dyDescent="0.25">
      <c r="Z4177" s="73" t="s">
        <v>79</v>
      </c>
      <c r="AA4177" s="73" t="s">
        <v>3906</v>
      </c>
      <c r="AB4177" s="73">
        <v>4312302</v>
      </c>
      <c r="AH4177" s="54" t="str">
        <f t="shared" si="135"/>
        <v>RSMiraguaí</v>
      </c>
      <c r="AI4177" s="73">
        <v>4312302</v>
      </c>
    </row>
    <row r="4178" spans="26:35" x14ac:dyDescent="0.25">
      <c r="Z4178" s="73" t="s">
        <v>79</v>
      </c>
      <c r="AA4178" s="73" t="s">
        <v>3912</v>
      </c>
      <c r="AB4178" s="73">
        <v>4312351</v>
      </c>
      <c r="AH4178" s="54" t="str">
        <f t="shared" si="135"/>
        <v>RSMontauri</v>
      </c>
      <c r="AI4178" s="73">
        <v>4312351</v>
      </c>
    </row>
    <row r="4179" spans="26:35" x14ac:dyDescent="0.25">
      <c r="Z4179" s="73" t="s">
        <v>79</v>
      </c>
      <c r="AA4179" s="73" t="s">
        <v>3917</v>
      </c>
      <c r="AB4179" s="73">
        <v>4312377</v>
      </c>
      <c r="AH4179" s="54" t="str">
        <f t="shared" si="135"/>
        <v>RSMonte Alegre dos Campos</v>
      </c>
      <c r="AI4179" s="73">
        <v>4312377</v>
      </c>
    </row>
    <row r="4180" spans="26:35" x14ac:dyDescent="0.25">
      <c r="Z4180" s="73" t="s">
        <v>79</v>
      </c>
      <c r="AA4180" s="73" t="s">
        <v>3923</v>
      </c>
      <c r="AB4180" s="73">
        <v>4312385</v>
      </c>
      <c r="AH4180" s="54" t="str">
        <f t="shared" si="135"/>
        <v>RSMonte Belo do Sul</v>
      </c>
      <c r="AI4180" s="73">
        <v>4312385</v>
      </c>
    </row>
    <row r="4181" spans="26:35" x14ac:dyDescent="0.25">
      <c r="Z4181" s="73" t="s">
        <v>79</v>
      </c>
      <c r="AA4181" s="73" t="s">
        <v>3929</v>
      </c>
      <c r="AB4181" s="73">
        <v>4312401</v>
      </c>
      <c r="AH4181" s="54" t="str">
        <f t="shared" si="135"/>
        <v>RSMontenegro</v>
      </c>
      <c r="AI4181" s="73">
        <v>4312401</v>
      </c>
    </row>
    <row r="4182" spans="26:35" x14ac:dyDescent="0.25">
      <c r="Z4182" s="73" t="s">
        <v>79</v>
      </c>
      <c r="AA4182" s="73" t="s">
        <v>3935</v>
      </c>
      <c r="AB4182" s="73">
        <v>4312427</v>
      </c>
      <c r="AH4182" s="54" t="str">
        <f t="shared" si="135"/>
        <v>RSMormaço</v>
      </c>
      <c r="AI4182" s="73">
        <v>4312427</v>
      </c>
    </row>
    <row r="4183" spans="26:35" x14ac:dyDescent="0.25">
      <c r="Z4183" s="73" t="s">
        <v>79</v>
      </c>
      <c r="AA4183" s="73" t="s">
        <v>3941</v>
      </c>
      <c r="AB4183" s="73">
        <v>4312443</v>
      </c>
      <c r="AH4183" s="54" t="str">
        <f t="shared" si="135"/>
        <v>RSMorrinhos do Sul</v>
      </c>
      <c r="AI4183" s="73">
        <v>4312443</v>
      </c>
    </row>
    <row r="4184" spans="26:35" x14ac:dyDescent="0.25">
      <c r="Z4184" s="73" t="s">
        <v>79</v>
      </c>
      <c r="AA4184" s="73" t="s">
        <v>3947</v>
      </c>
      <c r="AB4184" s="73">
        <v>4312450</v>
      </c>
      <c r="AH4184" s="54" t="str">
        <f t="shared" si="135"/>
        <v>RSMorro Redondo</v>
      </c>
      <c r="AI4184" s="73">
        <v>4312450</v>
      </c>
    </row>
    <row r="4185" spans="26:35" x14ac:dyDescent="0.25">
      <c r="Z4185" s="73" t="s">
        <v>79</v>
      </c>
      <c r="AA4185" s="73" t="s">
        <v>3953</v>
      </c>
      <c r="AB4185" s="73">
        <v>4312476</v>
      </c>
      <c r="AH4185" s="54" t="str">
        <f t="shared" si="135"/>
        <v>RSMorro Reuter</v>
      </c>
      <c r="AI4185" s="73">
        <v>4312476</v>
      </c>
    </row>
    <row r="4186" spans="26:35" x14ac:dyDescent="0.25">
      <c r="Z4186" s="73" t="s">
        <v>79</v>
      </c>
      <c r="AA4186" s="73" t="s">
        <v>3959</v>
      </c>
      <c r="AB4186" s="73">
        <v>4312500</v>
      </c>
      <c r="AH4186" s="54" t="str">
        <f t="shared" si="135"/>
        <v>RSMostardas</v>
      </c>
      <c r="AI4186" s="73">
        <v>4312500</v>
      </c>
    </row>
    <row r="4187" spans="26:35" x14ac:dyDescent="0.25">
      <c r="Z4187" s="73" t="s">
        <v>79</v>
      </c>
      <c r="AA4187" s="73" t="s">
        <v>3964</v>
      </c>
      <c r="AB4187" s="73">
        <v>4312609</v>
      </c>
      <c r="AH4187" s="54" t="str">
        <f t="shared" si="135"/>
        <v>RSMuçum</v>
      </c>
      <c r="AI4187" s="73">
        <v>4312609</v>
      </c>
    </row>
    <row r="4188" spans="26:35" x14ac:dyDescent="0.25">
      <c r="Z4188" s="73" t="s">
        <v>79</v>
      </c>
      <c r="AA4188" s="73" t="s">
        <v>3970</v>
      </c>
      <c r="AB4188" s="73">
        <v>4312617</v>
      </c>
      <c r="AH4188" s="54" t="str">
        <f t="shared" si="135"/>
        <v>RSMuitos Capões</v>
      </c>
      <c r="AI4188" s="73">
        <v>4312617</v>
      </c>
    </row>
    <row r="4189" spans="26:35" x14ac:dyDescent="0.25">
      <c r="Z4189" s="73" t="s">
        <v>79</v>
      </c>
      <c r="AA4189" s="73" t="s">
        <v>3975</v>
      </c>
      <c r="AB4189" s="73">
        <v>4312625</v>
      </c>
      <c r="AH4189" s="54" t="str">
        <f t="shared" si="135"/>
        <v>RSMuliterno</v>
      </c>
      <c r="AI4189" s="73">
        <v>4312625</v>
      </c>
    </row>
    <row r="4190" spans="26:35" x14ac:dyDescent="0.25">
      <c r="Z4190" s="73" t="s">
        <v>79</v>
      </c>
      <c r="AA4190" s="73" t="s">
        <v>3980</v>
      </c>
      <c r="AB4190" s="73">
        <v>4312658</v>
      </c>
      <c r="AH4190" s="54" t="str">
        <f t="shared" si="135"/>
        <v>RSNão-Me-Toque</v>
      </c>
      <c r="AI4190" s="73">
        <v>4312658</v>
      </c>
    </row>
    <row r="4191" spans="26:35" x14ac:dyDescent="0.25">
      <c r="Z4191" s="73" t="s">
        <v>79</v>
      </c>
      <c r="AA4191" s="73" t="s">
        <v>3986</v>
      </c>
      <c r="AB4191" s="73">
        <v>4312674</v>
      </c>
      <c r="AH4191" s="54" t="str">
        <f t="shared" si="135"/>
        <v>RSNicolau Vergueiro</v>
      </c>
      <c r="AI4191" s="73">
        <v>4312674</v>
      </c>
    </row>
    <row r="4192" spans="26:35" x14ac:dyDescent="0.25">
      <c r="Z4192" s="73" t="s">
        <v>79</v>
      </c>
      <c r="AA4192" s="73" t="s">
        <v>3991</v>
      </c>
      <c r="AB4192" s="73">
        <v>4312708</v>
      </c>
      <c r="AH4192" s="54" t="str">
        <f t="shared" si="135"/>
        <v>RSNonoai</v>
      </c>
      <c r="AI4192" s="73">
        <v>4312708</v>
      </c>
    </row>
    <row r="4193" spans="26:35" x14ac:dyDescent="0.25">
      <c r="Z4193" s="73" t="s">
        <v>79</v>
      </c>
      <c r="AA4193" s="73" t="s">
        <v>3997</v>
      </c>
      <c r="AB4193" s="73">
        <v>4312757</v>
      </c>
      <c r="AH4193" s="54" t="str">
        <f t="shared" si="135"/>
        <v>RSNova Alvorada</v>
      </c>
      <c r="AI4193" s="73">
        <v>4312757</v>
      </c>
    </row>
    <row r="4194" spans="26:35" x14ac:dyDescent="0.25">
      <c r="Z4194" s="73" t="s">
        <v>79</v>
      </c>
      <c r="AA4194" s="73" t="s">
        <v>4002</v>
      </c>
      <c r="AB4194" s="73">
        <v>4312807</v>
      </c>
      <c r="AH4194" s="54" t="str">
        <f t="shared" si="135"/>
        <v>RSNova Araçá</v>
      </c>
      <c r="AI4194" s="73">
        <v>4312807</v>
      </c>
    </row>
    <row r="4195" spans="26:35" x14ac:dyDescent="0.25">
      <c r="Z4195" s="73" t="s">
        <v>79</v>
      </c>
      <c r="AA4195" s="73" t="s">
        <v>4008</v>
      </c>
      <c r="AB4195" s="73">
        <v>4312906</v>
      </c>
      <c r="AH4195" s="54" t="str">
        <f t="shared" si="135"/>
        <v>RSNova Bassano</v>
      </c>
      <c r="AI4195" s="73">
        <v>4312906</v>
      </c>
    </row>
    <row r="4196" spans="26:35" x14ac:dyDescent="0.25">
      <c r="Z4196" s="73" t="s">
        <v>79</v>
      </c>
      <c r="AA4196" s="73" t="s">
        <v>4014</v>
      </c>
      <c r="AB4196" s="73">
        <v>4312955</v>
      </c>
      <c r="AH4196" s="54" t="str">
        <f t="shared" si="135"/>
        <v>RSNova Boa Vista</v>
      </c>
      <c r="AI4196" s="73">
        <v>4312955</v>
      </c>
    </row>
    <row r="4197" spans="26:35" x14ac:dyDescent="0.25">
      <c r="Z4197" s="73" t="s">
        <v>79</v>
      </c>
      <c r="AA4197" s="73" t="s">
        <v>4020</v>
      </c>
      <c r="AB4197" s="73">
        <v>4313003</v>
      </c>
      <c r="AH4197" s="54" t="str">
        <f t="shared" si="135"/>
        <v>RSNova Bréscia</v>
      </c>
      <c r="AI4197" s="73">
        <v>4313003</v>
      </c>
    </row>
    <row r="4198" spans="26:35" x14ac:dyDescent="0.25">
      <c r="Z4198" s="73" t="s">
        <v>79</v>
      </c>
      <c r="AA4198" s="73" t="s">
        <v>4025</v>
      </c>
      <c r="AB4198" s="73">
        <v>4313011</v>
      </c>
      <c r="AH4198" s="54" t="str">
        <f t="shared" si="135"/>
        <v>RSNova Candelária</v>
      </c>
      <c r="AI4198" s="73">
        <v>4313011</v>
      </c>
    </row>
    <row r="4199" spans="26:35" x14ac:dyDescent="0.25">
      <c r="Z4199" s="73" t="s">
        <v>79</v>
      </c>
      <c r="AA4199" s="73" t="s">
        <v>4031</v>
      </c>
      <c r="AB4199" s="73">
        <v>4313037</v>
      </c>
      <c r="AH4199" s="54" t="str">
        <f t="shared" si="135"/>
        <v>RSNova Esperança do Sul</v>
      </c>
      <c r="AI4199" s="73">
        <v>4313037</v>
      </c>
    </row>
    <row r="4200" spans="26:35" x14ac:dyDescent="0.25">
      <c r="Z4200" s="73" t="s">
        <v>79</v>
      </c>
      <c r="AA4200" s="73" t="s">
        <v>4037</v>
      </c>
      <c r="AB4200" s="73">
        <v>4313060</v>
      </c>
      <c r="AH4200" s="54" t="str">
        <f t="shared" si="135"/>
        <v>RSNova Hartz</v>
      </c>
      <c r="AI4200" s="73">
        <v>4313060</v>
      </c>
    </row>
    <row r="4201" spans="26:35" x14ac:dyDescent="0.25">
      <c r="Z4201" s="73" t="s">
        <v>79</v>
      </c>
      <c r="AA4201" s="73" t="s">
        <v>4042</v>
      </c>
      <c r="AB4201" s="73">
        <v>4313086</v>
      </c>
      <c r="AH4201" s="54" t="str">
        <f t="shared" si="135"/>
        <v>RSNova Pádua</v>
      </c>
      <c r="AI4201" s="73">
        <v>4313086</v>
      </c>
    </row>
    <row r="4202" spans="26:35" x14ac:dyDescent="0.25">
      <c r="Z4202" s="73" t="s">
        <v>79</v>
      </c>
      <c r="AA4202" s="73" t="s">
        <v>4048</v>
      </c>
      <c r="AB4202" s="73">
        <v>4313102</v>
      </c>
      <c r="AH4202" s="54" t="str">
        <f t="shared" si="135"/>
        <v>RSNova Palma</v>
      </c>
      <c r="AI4202" s="73">
        <v>4313102</v>
      </c>
    </row>
    <row r="4203" spans="26:35" x14ac:dyDescent="0.25">
      <c r="Z4203" s="73" t="s">
        <v>79</v>
      </c>
      <c r="AA4203" s="73" t="s">
        <v>4054</v>
      </c>
      <c r="AB4203" s="73">
        <v>4313201</v>
      </c>
      <c r="AH4203" s="54" t="str">
        <f t="shared" si="135"/>
        <v>RSNova Petrópolis</v>
      </c>
      <c r="AI4203" s="73">
        <v>4313201</v>
      </c>
    </row>
    <row r="4204" spans="26:35" x14ac:dyDescent="0.25">
      <c r="Z4204" s="73" t="s">
        <v>79</v>
      </c>
      <c r="AA4204" s="73" t="s">
        <v>4059</v>
      </c>
      <c r="AB4204" s="73">
        <v>4313300</v>
      </c>
      <c r="AH4204" s="54" t="str">
        <f t="shared" si="135"/>
        <v>RSNova Prata</v>
      </c>
      <c r="AI4204" s="73">
        <v>4313300</v>
      </c>
    </row>
    <row r="4205" spans="26:35" x14ac:dyDescent="0.25">
      <c r="Z4205" s="73" t="s">
        <v>79</v>
      </c>
      <c r="AA4205" s="73" t="s">
        <v>4065</v>
      </c>
      <c r="AB4205" s="73">
        <v>4313334</v>
      </c>
      <c r="AH4205" s="54" t="str">
        <f t="shared" si="135"/>
        <v>RSNova Ramada</v>
      </c>
      <c r="AI4205" s="73">
        <v>4313334</v>
      </c>
    </row>
    <row r="4206" spans="26:35" x14ac:dyDescent="0.25">
      <c r="Z4206" s="73" t="s">
        <v>79</v>
      </c>
      <c r="AA4206" s="73" t="s">
        <v>4071</v>
      </c>
      <c r="AB4206" s="73">
        <v>4313359</v>
      </c>
      <c r="AH4206" s="54" t="str">
        <f t="shared" si="135"/>
        <v>RSNova Roma do Sul</v>
      </c>
      <c r="AI4206" s="73">
        <v>4313359</v>
      </c>
    </row>
    <row r="4207" spans="26:35" x14ac:dyDescent="0.25">
      <c r="Z4207" s="73" t="s">
        <v>79</v>
      </c>
      <c r="AA4207" s="73" t="s">
        <v>2806</v>
      </c>
      <c r="AB4207" s="73">
        <v>4313375</v>
      </c>
      <c r="AH4207" s="54" t="str">
        <f t="shared" si="135"/>
        <v>RSNova Santa Rita</v>
      </c>
      <c r="AI4207" s="73">
        <v>4313375</v>
      </c>
    </row>
    <row r="4208" spans="26:35" x14ac:dyDescent="0.25">
      <c r="Z4208" s="73" t="s">
        <v>79</v>
      </c>
      <c r="AA4208" s="73" t="s">
        <v>4082</v>
      </c>
      <c r="AB4208" s="73">
        <v>4313490</v>
      </c>
      <c r="AH4208" s="54" t="str">
        <f t="shared" si="135"/>
        <v>RSNovo Barreiro</v>
      </c>
      <c r="AI4208" s="73">
        <v>4313490</v>
      </c>
    </row>
    <row r="4209" spans="26:35" x14ac:dyDescent="0.25">
      <c r="Z4209" s="73" t="s">
        <v>79</v>
      </c>
      <c r="AA4209" s="73" t="s">
        <v>4088</v>
      </c>
      <c r="AB4209" s="73">
        <v>4313391</v>
      </c>
      <c r="AH4209" s="54" t="str">
        <f t="shared" si="135"/>
        <v>RSNovo Cabrais</v>
      </c>
      <c r="AI4209" s="73">
        <v>4313391</v>
      </c>
    </row>
    <row r="4210" spans="26:35" x14ac:dyDescent="0.25">
      <c r="Z4210" s="73" t="s">
        <v>79</v>
      </c>
      <c r="AA4210" s="73" t="s">
        <v>4093</v>
      </c>
      <c r="AB4210" s="73">
        <v>4313409</v>
      </c>
      <c r="AH4210" s="54" t="str">
        <f t="shared" si="135"/>
        <v>RSNovo Hamburgo</v>
      </c>
      <c r="AI4210" s="73">
        <v>4313409</v>
      </c>
    </row>
    <row r="4211" spans="26:35" x14ac:dyDescent="0.25">
      <c r="Z4211" s="73" t="s">
        <v>79</v>
      </c>
      <c r="AA4211" s="73" t="s">
        <v>4099</v>
      </c>
      <c r="AB4211" s="73">
        <v>4313425</v>
      </c>
      <c r="AH4211" s="54" t="str">
        <f t="shared" si="135"/>
        <v>RSNovo Machado</v>
      </c>
      <c r="AI4211" s="73">
        <v>4313425</v>
      </c>
    </row>
    <row r="4212" spans="26:35" x14ac:dyDescent="0.25">
      <c r="Z4212" s="73" t="s">
        <v>79</v>
      </c>
      <c r="AA4212" s="73" t="s">
        <v>4105</v>
      </c>
      <c r="AB4212" s="73">
        <v>4313441</v>
      </c>
      <c r="AH4212" s="54" t="str">
        <f t="shared" si="135"/>
        <v>RSNovo Tiradentes</v>
      </c>
      <c r="AI4212" s="73">
        <v>4313441</v>
      </c>
    </row>
    <row r="4213" spans="26:35" x14ac:dyDescent="0.25">
      <c r="Z4213" s="73" t="s">
        <v>79</v>
      </c>
      <c r="AA4213" s="73" t="s">
        <v>4111</v>
      </c>
      <c r="AB4213" s="73">
        <v>4313466</v>
      </c>
      <c r="AH4213" s="54" t="str">
        <f t="shared" si="135"/>
        <v>RSNovo Xingu</v>
      </c>
      <c r="AI4213" s="73">
        <v>4313466</v>
      </c>
    </row>
    <row r="4214" spans="26:35" x14ac:dyDescent="0.25">
      <c r="Z4214" s="73" t="s">
        <v>79</v>
      </c>
      <c r="AA4214" s="73" t="s">
        <v>4116</v>
      </c>
      <c r="AB4214" s="73">
        <v>4313508</v>
      </c>
      <c r="AH4214" s="54" t="str">
        <f t="shared" si="135"/>
        <v>RSOsório</v>
      </c>
      <c r="AI4214" s="73">
        <v>4313508</v>
      </c>
    </row>
    <row r="4215" spans="26:35" x14ac:dyDescent="0.25">
      <c r="Z4215" s="73" t="s">
        <v>79</v>
      </c>
      <c r="AA4215" s="73" t="s">
        <v>4122</v>
      </c>
      <c r="AB4215" s="73">
        <v>4313607</v>
      </c>
      <c r="AH4215" s="54" t="str">
        <f t="shared" si="135"/>
        <v>RSPaim Filho</v>
      </c>
      <c r="AI4215" s="73">
        <v>4313607</v>
      </c>
    </row>
    <row r="4216" spans="26:35" x14ac:dyDescent="0.25">
      <c r="Z4216" s="73" t="s">
        <v>79</v>
      </c>
      <c r="AA4216" s="73" t="s">
        <v>4128</v>
      </c>
      <c r="AB4216" s="73">
        <v>4313656</v>
      </c>
      <c r="AH4216" s="54" t="str">
        <f t="shared" si="135"/>
        <v>RSPalmares do Sul</v>
      </c>
      <c r="AI4216" s="73">
        <v>4313656</v>
      </c>
    </row>
    <row r="4217" spans="26:35" x14ac:dyDescent="0.25">
      <c r="Z4217" s="73" t="s">
        <v>79</v>
      </c>
      <c r="AA4217" s="73" t="s">
        <v>4134</v>
      </c>
      <c r="AB4217" s="73">
        <v>4313706</v>
      </c>
      <c r="AH4217" s="54" t="str">
        <f t="shared" si="135"/>
        <v>RSPalmeira das Missões</v>
      </c>
      <c r="AI4217" s="73">
        <v>4313706</v>
      </c>
    </row>
    <row r="4218" spans="26:35" x14ac:dyDescent="0.25">
      <c r="Z4218" s="73" t="s">
        <v>79</v>
      </c>
      <c r="AA4218" s="73" t="s">
        <v>4140</v>
      </c>
      <c r="AB4218" s="73">
        <v>4313805</v>
      </c>
      <c r="AH4218" s="54" t="str">
        <f t="shared" si="135"/>
        <v>RSPalmitinho</v>
      </c>
      <c r="AI4218" s="73">
        <v>4313805</v>
      </c>
    </row>
    <row r="4219" spans="26:35" x14ac:dyDescent="0.25">
      <c r="Z4219" s="73" t="s">
        <v>79</v>
      </c>
      <c r="AA4219" s="73" t="s">
        <v>4145</v>
      </c>
      <c r="AB4219" s="73">
        <v>4313904</v>
      </c>
      <c r="AH4219" s="54" t="str">
        <f t="shared" si="135"/>
        <v>RSPanambi</v>
      </c>
      <c r="AI4219" s="73">
        <v>4313904</v>
      </c>
    </row>
    <row r="4220" spans="26:35" x14ac:dyDescent="0.25">
      <c r="Z4220" s="73" t="s">
        <v>79</v>
      </c>
      <c r="AA4220" s="73" t="s">
        <v>4150</v>
      </c>
      <c r="AB4220" s="73">
        <v>4313953</v>
      </c>
      <c r="AH4220" s="54" t="str">
        <f t="shared" si="135"/>
        <v>RSPantano Grande</v>
      </c>
      <c r="AI4220" s="73">
        <v>4313953</v>
      </c>
    </row>
    <row r="4221" spans="26:35" x14ac:dyDescent="0.25">
      <c r="Z4221" s="73" t="s">
        <v>79</v>
      </c>
      <c r="AA4221" s="73" t="s">
        <v>4155</v>
      </c>
      <c r="AB4221" s="73">
        <v>4314001</v>
      </c>
      <c r="AH4221" s="54" t="str">
        <f t="shared" si="135"/>
        <v>RSParaí</v>
      </c>
      <c r="AI4221" s="73">
        <v>4314001</v>
      </c>
    </row>
    <row r="4222" spans="26:35" x14ac:dyDescent="0.25">
      <c r="Z4222" s="73" t="s">
        <v>79</v>
      </c>
      <c r="AA4222" s="73" t="s">
        <v>4160</v>
      </c>
      <c r="AB4222" s="73">
        <v>4314027</v>
      </c>
      <c r="AH4222" s="54" t="str">
        <f t="shared" si="135"/>
        <v>RSParaíso do Sul</v>
      </c>
      <c r="AI4222" s="73">
        <v>4314027</v>
      </c>
    </row>
    <row r="4223" spans="26:35" x14ac:dyDescent="0.25">
      <c r="Z4223" s="73" t="s">
        <v>79</v>
      </c>
      <c r="AA4223" s="73" t="s">
        <v>4165</v>
      </c>
      <c r="AB4223" s="73">
        <v>4314035</v>
      </c>
      <c r="AH4223" s="54" t="str">
        <f t="shared" si="135"/>
        <v>RSPareci Novo</v>
      </c>
      <c r="AI4223" s="73">
        <v>4314035</v>
      </c>
    </row>
    <row r="4224" spans="26:35" x14ac:dyDescent="0.25">
      <c r="Z4224" s="73" t="s">
        <v>79</v>
      </c>
      <c r="AA4224" s="73" t="s">
        <v>4170</v>
      </c>
      <c r="AB4224" s="73">
        <v>4314050</v>
      </c>
      <c r="AH4224" s="54" t="str">
        <f t="shared" si="135"/>
        <v>RSParobé</v>
      </c>
      <c r="AI4224" s="73">
        <v>4314050</v>
      </c>
    </row>
    <row r="4225" spans="26:35" x14ac:dyDescent="0.25">
      <c r="Z4225" s="73" t="s">
        <v>79</v>
      </c>
      <c r="AA4225" s="73" t="s">
        <v>4175</v>
      </c>
      <c r="AB4225" s="73">
        <v>4314068</v>
      </c>
      <c r="AH4225" s="54" t="str">
        <f t="shared" si="135"/>
        <v>RSPassa Sete</v>
      </c>
      <c r="AI4225" s="73">
        <v>4314068</v>
      </c>
    </row>
    <row r="4226" spans="26:35" x14ac:dyDescent="0.25">
      <c r="Z4226" s="73" t="s">
        <v>79</v>
      </c>
      <c r="AA4226" s="73" t="s">
        <v>4180</v>
      </c>
      <c r="AB4226" s="73">
        <v>4314076</v>
      </c>
      <c r="AH4226" s="54" t="str">
        <f t="shared" si="135"/>
        <v>RSPasso do Sobrado</v>
      </c>
      <c r="AI4226" s="73">
        <v>4314076</v>
      </c>
    </row>
    <row r="4227" spans="26:35" x14ac:dyDescent="0.25">
      <c r="Z4227" s="73" t="s">
        <v>79</v>
      </c>
      <c r="AA4227" s="73" t="s">
        <v>4185</v>
      </c>
      <c r="AB4227" s="73">
        <v>4314100</v>
      </c>
      <c r="AH4227" s="54" t="str">
        <f t="shared" ref="AH4227:AH4290" si="136">CONCATENATE(Z4227,AA4227)</f>
        <v>RSPasso Fundo</v>
      </c>
      <c r="AI4227" s="73">
        <v>4314100</v>
      </c>
    </row>
    <row r="4228" spans="26:35" x14ac:dyDescent="0.25">
      <c r="Z4228" s="73" t="s">
        <v>79</v>
      </c>
      <c r="AA4228" s="73" t="s">
        <v>4190</v>
      </c>
      <c r="AB4228" s="73">
        <v>4314134</v>
      </c>
      <c r="AH4228" s="54" t="str">
        <f t="shared" si="136"/>
        <v>RSPaulo Bento</v>
      </c>
      <c r="AI4228" s="73">
        <v>4314134</v>
      </c>
    </row>
    <row r="4229" spans="26:35" x14ac:dyDescent="0.25">
      <c r="Z4229" s="73" t="s">
        <v>79</v>
      </c>
      <c r="AA4229" s="73" t="s">
        <v>4194</v>
      </c>
      <c r="AB4229" s="73">
        <v>4314159</v>
      </c>
      <c r="AH4229" s="54" t="str">
        <f t="shared" si="136"/>
        <v>RSPaverama</v>
      </c>
      <c r="AI4229" s="73">
        <v>4314159</v>
      </c>
    </row>
    <row r="4230" spans="26:35" x14ac:dyDescent="0.25">
      <c r="Z4230" s="73" t="s">
        <v>79</v>
      </c>
      <c r="AA4230" s="73" t="s">
        <v>4199</v>
      </c>
      <c r="AB4230" s="73">
        <v>4314175</v>
      </c>
      <c r="AH4230" s="54" t="str">
        <f t="shared" si="136"/>
        <v>RSPedras Altas</v>
      </c>
      <c r="AI4230" s="73">
        <v>4314175</v>
      </c>
    </row>
    <row r="4231" spans="26:35" x14ac:dyDescent="0.25">
      <c r="Z4231" s="73" t="s">
        <v>79</v>
      </c>
      <c r="AA4231" s="73" t="s">
        <v>4204</v>
      </c>
      <c r="AB4231" s="73">
        <v>4314209</v>
      </c>
      <c r="AH4231" s="54" t="str">
        <f t="shared" si="136"/>
        <v>RSPedro Osório</v>
      </c>
      <c r="AI4231" s="73">
        <v>4314209</v>
      </c>
    </row>
    <row r="4232" spans="26:35" x14ac:dyDescent="0.25">
      <c r="Z4232" s="73" t="s">
        <v>79</v>
      </c>
      <c r="AA4232" s="73" t="s">
        <v>4209</v>
      </c>
      <c r="AB4232" s="73">
        <v>4314308</v>
      </c>
      <c r="AH4232" s="54" t="str">
        <f t="shared" si="136"/>
        <v>RSPejuçara</v>
      </c>
      <c r="AI4232" s="73">
        <v>4314308</v>
      </c>
    </row>
    <row r="4233" spans="26:35" x14ac:dyDescent="0.25">
      <c r="Z4233" s="73" t="s">
        <v>79</v>
      </c>
      <c r="AA4233" s="73" t="s">
        <v>4214</v>
      </c>
      <c r="AB4233" s="73">
        <v>4314407</v>
      </c>
      <c r="AH4233" s="54" t="str">
        <f t="shared" si="136"/>
        <v>RSPelotas</v>
      </c>
      <c r="AI4233" s="73">
        <v>4314407</v>
      </c>
    </row>
    <row r="4234" spans="26:35" x14ac:dyDescent="0.25">
      <c r="Z4234" s="73" t="s">
        <v>79</v>
      </c>
      <c r="AA4234" s="73" t="s">
        <v>4218</v>
      </c>
      <c r="AB4234" s="73">
        <v>4314423</v>
      </c>
      <c r="AH4234" s="54" t="str">
        <f t="shared" si="136"/>
        <v>RSPicada Café</v>
      </c>
      <c r="AI4234" s="73">
        <v>4314423</v>
      </c>
    </row>
    <row r="4235" spans="26:35" x14ac:dyDescent="0.25">
      <c r="Z4235" s="73" t="s">
        <v>79</v>
      </c>
      <c r="AA4235" s="73" t="s">
        <v>4223</v>
      </c>
      <c r="AB4235" s="73">
        <v>4314456</v>
      </c>
      <c r="AH4235" s="54" t="str">
        <f t="shared" si="136"/>
        <v>RSPinhal</v>
      </c>
      <c r="AI4235" s="73">
        <v>4314456</v>
      </c>
    </row>
    <row r="4236" spans="26:35" x14ac:dyDescent="0.25">
      <c r="Z4236" s="73" t="s">
        <v>79</v>
      </c>
      <c r="AA4236" s="73" t="s">
        <v>4227</v>
      </c>
      <c r="AB4236" s="73">
        <v>4314464</v>
      </c>
      <c r="AH4236" s="54" t="str">
        <f t="shared" si="136"/>
        <v>RSPinhal da Serra</v>
      </c>
      <c r="AI4236" s="73">
        <v>4314464</v>
      </c>
    </row>
    <row r="4237" spans="26:35" x14ac:dyDescent="0.25">
      <c r="Z4237" s="73" t="s">
        <v>79</v>
      </c>
      <c r="AA4237" s="73" t="s">
        <v>4232</v>
      </c>
      <c r="AB4237" s="73">
        <v>4314472</v>
      </c>
      <c r="AH4237" s="54" t="str">
        <f t="shared" si="136"/>
        <v>RSPinhal Grande</v>
      </c>
      <c r="AI4237" s="73">
        <v>4314472</v>
      </c>
    </row>
    <row r="4238" spans="26:35" x14ac:dyDescent="0.25">
      <c r="Z4238" s="73" t="s">
        <v>79</v>
      </c>
      <c r="AA4238" s="73" t="s">
        <v>4237</v>
      </c>
      <c r="AB4238" s="73">
        <v>4314498</v>
      </c>
      <c r="AH4238" s="54" t="str">
        <f t="shared" si="136"/>
        <v>RSPinheirinho do Vale</v>
      </c>
      <c r="AI4238" s="73">
        <v>4314498</v>
      </c>
    </row>
    <row r="4239" spans="26:35" x14ac:dyDescent="0.25">
      <c r="Z4239" s="73" t="s">
        <v>79</v>
      </c>
      <c r="AA4239" s="73" t="s">
        <v>4241</v>
      </c>
      <c r="AB4239" s="73">
        <v>4314506</v>
      </c>
      <c r="AH4239" s="54" t="str">
        <f t="shared" si="136"/>
        <v>RSPinheiro Machado</v>
      </c>
      <c r="AI4239" s="73">
        <v>4314506</v>
      </c>
    </row>
    <row r="4240" spans="26:35" x14ac:dyDescent="0.25">
      <c r="Z4240" s="73" t="s">
        <v>79</v>
      </c>
      <c r="AA4240" s="73" t="s">
        <v>4246</v>
      </c>
      <c r="AB4240" s="73">
        <v>4314548</v>
      </c>
      <c r="AH4240" s="54" t="str">
        <f t="shared" si="136"/>
        <v>RSPinto Bandeira</v>
      </c>
      <c r="AI4240" s="73">
        <v>4314548</v>
      </c>
    </row>
    <row r="4241" spans="26:35" x14ac:dyDescent="0.25">
      <c r="Z4241" s="73" t="s">
        <v>79</v>
      </c>
      <c r="AA4241" s="73" t="s">
        <v>4251</v>
      </c>
      <c r="AB4241" s="73">
        <v>4314555</v>
      </c>
      <c r="AH4241" s="54" t="str">
        <f t="shared" si="136"/>
        <v>RSPirapó</v>
      </c>
      <c r="AI4241" s="73">
        <v>4314555</v>
      </c>
    </row>
    <row r="4242" spans="26:35" x14ac:dyDescent="0.25">
      <c r="Z4242" s="73" t="s">
        <v>79</v>
      </c>
      <c r="AA4242" s="73" t="s">
        <v>4255</v>
      </c>
      <c r="AB4242" s="73">
        <v>4314605</v>
      </c>
      <c r="AH4242" s="54" t="str">
        <f t="shared" si="136"/>
        <v>RSPiratini</v>
      </c>
      <c r="AI4242" s="73">
        <v>4314605</v>
      </c>
    </row>
    <row r="4243" spans="26:35" x14ac:dyDescent="0.25">
      <c r="Z4243" s="73" t="s">
        <v>79</v>
      </c>
      <c r="AA4243" s="73" t="s">
        <v>4024</v>
      </c>
      <c r="AB4243" s="73">
        <v>4314704</v>
      </c>
      <c r="AH4243" s="54" t="str">
        <f t="shared" si="136"/>
        <v>RSPlanalto</v>
      </c>
      <c r="AI4243" s="73">
        <v>4314704</v>
      </c>
    </row>
    <row r="4244" spans="26:35" x14ac:dyDescent="0.25">
      <c r="Z4244" s="73" t="s">
        <v>79</v>
      </c>
      <c r="AA4244" s="73" t="s">
        <v>4264</v>
      </c>
      <c r="AB4244" s="73">
        <v>4314753</v>
      </c>
      <c r="AH4244" s="54" t="str">
        <f t="shared" si="136"/>
        <v>RSPoço das Antas</v>
      </c>
      <c r="AI4244" s="73">
        <v>4314753</v>
      </c>
    </row>
    <row r="4245" spans="26:35" x14ac:dyDescent="0.25">
      <c r="Z4245" s="73" t="s">
        <v>79</v>
      </c>
      <c r="AA4245" s="73" t="s">
        <v>4269</v>
      </c>
      <c r="AB4245" s="73">
        <v>4314779</v>
      </c>
      <c r="AH4245" s="54" t="str">
        <f t="shared" si="136"/>
        <v>RSPontão</v>
      </c>
      <c r="AI4245" s="73">
        <v>4314779</v>
      </c>
    </row>
    <row r="4246" spans="26:35" x14ac:dyDescent="0.25">
      <c r="Z4246" s="73" t="s">
        <v>79</v>
      </c>
      <c r="AA4246" s="73" t="s">
        <v>4274</v>
      </c>
      <c r="AB4246" s="73">
        <v>4314787</v>
      </c>
      <c r="AH4246" s="54" t="str">
        <f t="shared" si="136"/>
        <v>RSPonte Preta</v>
      </c>
      <c r="AI4246" s="73">
        <v>4314787</v>
      </c>
    </row>
    <row r="4247" spans="26:35" x14ac:dyDescent="0.25">
      <c r="Z4247" s="73" t="s">
        <v>79</v>
      </c>
      <c r="AA4247" s="73" t="s">
        <v>4277</v>
      </c>
      <c r="AB4247" s="73">
        <v>4314803</v>
      </c>
      <c r="AH4247" s="54" t="str">
        <f t="shared" si="136"/>
        <v>RSPortão</v>
      </c>
      <c r="AI4247" s="73">
        <v>4314803</v>
      </c>
    </row>
    <row r="4248" spans="26:35" x14ac:dyDescent="0.25">
      <c r="Z4248" s="73" t="s">
        <v>79</v>
      </c>
      <c r="AA4248" s="73" t="s">
        <v>4281</v>
      </c>
      <c r="AB4248" s="73">
        <v>4314902</v>
      </c>
      <c r="AH4248" s="54" t="str">
        <f t="shared" si="136"/>
        <v>RSPorto Alegre</v>
      </c>
      <c r="AI4248" s="73">
        <v>4314902</v>
      </c>
    </row>
    <row r="4249" spans="26:35" x14ac:dyDescent="0.25">
      <c r="Z4249" s="73" t="s">
        <v>79</v>
      </c>
      <c r="AA4249" s="73" t="s">
        <v>4286</v>
      </c>
      <c r="AB4249" s="73">
        <v>4315008</v>
      </c>
      <c r="AH4249" s="54" t="str">
        <f t="shared" si="136"/>
        <v>RSPorto Lucena</v>
      </c>
      <c r="AI4249" s="73">
        <v>4315008</v>
      </c>
    </row>
    <row r="4250" spans="26:35" x14ac:dyDescent="0.25">
      <c r="Z4250" s="73" t="s">
        <v>79</v>
      </c>
      <c r="AA4250" s="73" t="s">
        <v>4291</v>
      </c>
      <c r="AB4250" s="73">
        <v>4315057</v>
      </c>
      <c r="AH4250" s="54" t="str">
        <f t="shared" si="136"/>
        <v>RSPorto Mauá</v>
      </c>
      <c r="AI4250" s="73">
        <v>4315057</v>
      </c>
    </row>
    <row r="4251" spans="26:35" x14ac:dyDescent="0.25">
      <c r="Z4251" s="73" t="s">
        <v>79</v>
      </c>
      <c r="AA4251" s="73" t="s">
        <v>4296</v>
      </c>
      <c r="AB4251" s="73">
        <v>4315073</v>
      </c>
      <c r="AH4251" s="54" t="str">
        <f t="shared" si="136"/>
        <v>RSPorto Vera Cruz</v>
      </c>
      <c r="AI4251" s="73">
        <v>4315073</v>
      </c>
    </row>
    <row r="4252" spans="26:35" x14ac:dyDescent="0.25">
      <c r="Z4252" s="73" t="s">
        <v>79</v>
      </c>
      <c r="AA4252" s="73" t="s">
        <v>4301</v>
      </c>
      <c r="AB4252" s="73">
        <v>4315107</v>
      </c>
      <c r="AH4252" s="54" t="str">
        <f t="shared" si="136"/>
        <v>RSPorto Xavier</v>
      </c>
      <c r="AI4252" s="73">
        <v>4315107</v>
      </c>
    </row>
    <row r="4253" spans="26:35" x14ac:dyDescent="0.25">
      <c r="Z4253" s="73" t="s">
        <v>79</v>
      </c>
      <c r="AA4253" s="73" t="s">
        <v>4306</v>
      </c>
      <c r="AB4253" s="73">
        <v>4315131</v>
      </c>
      <c r="AH4253" s="54" t="str">
        <f t="shared" si="136"/>
        <v>RSPouso Novo</v>
      </c>
      <c r="AI4253" s="73">
        <v>4315131</v>
      </c>
    </row>
    <row r="4254" spans="26:35" x14ac:dyDescent="0.25">
      <c r="Z4254" s="73" t="s">
        <v>79</v>
      </c>
      <c r="AA4254" s="73" t="s">
        <v>4311</v>
      </c>
      <c r="AB4254" s="73">
        <v>4315149</v>
      </c>
      <c r="AH4254" s="54" t="str">
        <f t="shared" si="136"/>
        <v>RSPresidente Lucena</v>
      </c>
      <c r="AI4254" s="73">
        <v>4315149</v>
      </c>
    </row>
    <row r="4255" spans="26:35" x14ac:dyDescent="0.25">
      <c r="Z4255" s="73" t="s">
        <v>79</v>
      </c>
      <c r="AA4255" s="73" t="s">
        <v>4316</v>
      </c>
      <c r="AB4255" s="73">
        <v>4315156</v>
      </c>
      <c r="AH4255" s="54" t="str">
        <f t="shared" si="136"/>
        <v>RSProgresso</v>
      </c>
      <c r="AI4255" s="73">
        <v>4315156</v>
      </c>
    </row>
    <row r="4256" spans="26:35" x14ac:dyDescent="0.25">
      <c r="Z4256" s="73" t="s">
        <v>79</v>
      </c>
      <c r="AA4256" s="73" t="s">
        <v>4320</v>
      </c>
      <c r="AB4256" s="73">
        <v>4315172</v>
      </c>
      <c r="AH4256" s="54" t="str">
        <f t="shared" si="136"/>
        <v>RSProtásio Alves</v>
      </c>
      <c r="AI4256" s="73">
        <v>4315172</v>
      </c>
    </row>
    <row r="4257" spans="26:35" x14ac:dyDescent="0.25">
      <c r="Z4257" s="73" t="s">
        <v>79</v>
      </c>
      <c r="AA4257" s="73" t="s">
        <v>4325</v>
      </c>
      <c r="AB4257" s="73">
        <v>4315206</v>
      </c>
      <c r="AH4257" s="54" t="str">
        <f t="shared" si="136"/>
        <v>RSPutinga</v>
      </c>
      <c r="AI4257" s="73">
        <v>4315206</v>
      </c>
    </row>
    <row r="4258" spans="26:35" x14ac:dyDescent="0.25">
      <c r="Z4258" s="73" t="s">
        <v>79</v>
      </c>
      <c r="AA4258" s="73" t="s">
        <v>4330</v>
      </c>
      <c r="AB4258" s="73">
        <v>4315305</v>
      </c>
      <c r="AH4258" s="54" t="str">
        <f t="shared" si="136"/>
        <v>RSQuaraí</v>
      </c>
      <c r="AI4258" s="73">
        <v>4315305</v>
      </c>
    </row>
    <row r="4259" spans="26:35" x14ac:dyDescent="0.25">
      <c r="Z4259" s="73" t="s">
        <v>79</v>
      </c>
      <c r="AA4259" s="73" t="s">
        <v>4335</v>
      </c>
      <c r="AB4259" s="73">
        <v>4315313</v>
      </c>
      <c r="AH4259" s="54" t="str">
        <f t="shared" si="136"/>
        <v>RSQuatro Irmãos</v>
      </c>
      <c r="AI4259" s="73">
        <v>4315313</v>
      </c>
    </row>
    <row r="4260" spans="26:35" x14ac:dyDescent="0.25">
      <c r="Z4260" s="73" t="s">
        <v>79</v>
      </c>
      <c r="AA4260" s="73" t="s">
        <v>4340</v>
      </c>
      <c r="AB4260" s="73">
        <v>4315321</v>
      </c>
      <c r="AH4260" s="54" t="str">
        <f t="shared" si="136"/>
        <v>RSQuevedos</v>
      </c>
      <c r="AI4260" s="73">
        <v>4315321</v>
      </c>
    </row>
    <row r="4261" spans="26:35" x14ac:dyDescent="0.25">
      <c r="Z4261" s="73" t="s">
        <v>79</v>
      </c>
      <c r="AA4261" s="73" t="s">
        <v>4345</v>
      </c>
      <c r="AB4261" s="73">
        <v>4315354</v>
      </c>
      <c r="AH4261" s="54" t="str">
        <f t="shared" si="136"/>
        <v>RSQuinze de Novembro</v>
      </c>
      <c r="AI4261" s="73">
        <v>4315354</v>
      </c>
    </row>
    <row r="4262" spans="26:35" x14ac:dyDescent="0.25">
      <c r="Z4262" s="73" t="s">
        <v>79</v>
      </c>
      <c r="AA4262" s="73" t="s">
        <v>4350</v>
      </c>
      <c r="AB4262" s="73">
        <v>4315404</v>
      </c>
      <c r="AH4262" s="54" t="str">
        <f t="shared" si="136"/>
        <v>RSRedentora</v>
      </c>
      <c r="AI4262" s="73">
        <v>4315404</v>
      </c>
    </row>
    <row r="4263" spans="26:35" x14ac:dyDescent="0.25">
      <c r="Z4263" s="73" t="s">
        <v>79</v>
      </c>
      <c r="AA4263" s="73" t="s">
        <v>4354</v>
      </c>
      <c r="AB4263" s="73">
        <v>4315453</v>
      </c>
      <c r="AH4263" s="54" t="str">
        <f t="shared" si="136"/>
        <v>RSRelvado</v>
      </c>
      <c r="AI4263" s="73">
        <v>4315453</v>
      </c>
    </row>
    <row r="4264" spans="26:35" x14ac:dyDescent="0.25">
      <c r="Z4264" s="73" t="s">
        <v>79</v>
      </c>
      <c r="AA4264" s="73" t="s">
        <v>4358</v>
      </c>
      <c r="AB4264" s="73">
        <v>4315503</v>
      </c>
      <c r="AH4264" s="54" t="str">
        <f t="shared" si="136"/>
        <v>RSRestinga Seca</v>
      </c>
      <c r="AI4264" s="73">
        <v>4315503</v>
      </c>
    </row>
    <row r="4265" spans="26:35" x14ac:dyDescent="0.25">
      <c r="Z4265" s="73" t="s">
        <v>79</v>
      </c>
      <c r="AA4265" s="73" t="s">
        <v>4362</v>
      </c>
      <c r="AB4265" s="73">
        <v>4315552</v>
      </c>
      <c r="AH4265" s="54" t="str">
        <f t="shared" si="136"/>
        <v>RSRio dos Índios</v>
      </c>
      <c r="AI4265" s="73">
        <v>4315552</v>
      </c>
    </row>
    <row r="4266" spans="26:35" x14ac:dyDescent="0.25">
      <c r="Z4266" s="73" t="s">
        <v>79</v>
      </c>
      <c r="AA4266" s="73" t="s">
        <v>4367</v>
      </c>
      <c r="AB4266" s="73">
        <v>4315602</v>
      </c>
      <c r="AH4266" s="54" t="str">
        <f t="shared" si="136"/>
        <v>RSRio Grande</v>
      </c>
      <c r="AI4266" s="73">
        <v>4315602</v>
      </c>
    </row>
    <row r="4267" spans="26:35" x14ac:dyDescent="0.25">
      <c r="Z4267" s="73" t="s">
        <v>79</v>
      </c>
      <c r="AA4267" s="73" t="s">
        <v>4371</v>
      </c>
      <c r="AB4267" s="73">
        <v>4315701</v>
      </c>
      <c r="AH4267" s="54" t="str">
        <f t="shared" si="136"/>
        <v>RSRio Pardo</v>
      </c>
      <c r="AI4267" s="73">
        <v>4315701</v>
      </c>
    </row>
    <row r="4268" spans="26:35" x14ac:dyDescent="0.25">
      <c r="Z4268" s="73" t="s">
        <v>79</v>
      </c>
      <c r="AA4268" s="73" t="s">
        <v>4376</v>
      </c>
      <c r="AB4268" s="73">
        <v>4315750</v>
      </c>
      <c r="AH4268" s="54" t="str">
        <f t="shared" si="136"/>
        <v>RSRiozinho</v>
      </c>
      <c r="AI4268" s="73">
        <v>4315750</v>
      </c>
    </row>
    <row r="4269" spans="26:35" x14ac:dyDescent="0.25">
      <c r="Z4269" s="73" t="s">
        <v>79</v>
      </c>
      <c r="AA4269" s="73" t="s">
        <v>4380</v>
      </c>
      <c r="AB4269" s="73">
        <v>4315800</v>
      </c>
      <c r="AH4269" s="54" t="str">
        <f t="shared" si="136"/>
        <v>RSRoca Sales</v>
      </c>
      <c r="AI4269" s="73">
        <v>4315800</v>
      </c>
    </row>
    <row r="4270" spans="26:35" x14ac:dyDescent="0.25">
      <c r="Z4270" s="73" t="s">
        <v>79</v>
      </c>
      <c r="AA4270" s="73" t="s">
        <v>4385</v>
      </c>
      <c r="AB4270" s="73">
        <v>4315909</v>
      </c>
      <c r="AH4270" s="54" t="str">
        <f t="shared" si="136"/>
        <v>RSRodeio Bonito</v>
      </c>
      <c r="AI4270" s="73">
        <v>4315909</v>
      </c>
    </row>
    <row r="4271" spans="26:35" x14ac:dyDescent="0.25">
      <c r="Z4271" s="73" t="s">
        <v>79</v>
      </c>
      <c r="AA4271" s="73" t="s">
        <v>4390</v>
      </c>
      <c r="AB4271" s="73">
        <v>4315958</v>
      </c>
      <c r="AH4271" s="54" t="str">
        <f t="shared" si="136"/>
        <v>RSRolador</v>
      </c>
      <c r="AI4271" s="73">
        <v>4315958</v>
      </c>
    </row>
    <row r="4272" spans="26:35" x14ac:dyDescent="0.25">
      <c r="Z4272" s="73" t="s">
        <v>79</v>
      </c>
      <c r="AA4272" s="73" t="s">
        <v>4394</v>
      </c>
      <c r="AB4272" s="73">
        <v>4316006</v>
      </c>
      <c r="AH4272" s="54" t="str">
        <f t="shared" si="136"/>
        <v>RSRolante</v>
      </c>
      <c r="AI4272" s="73">
        <v>4316006</v>
      </c>
    </row>
    <row r="4273" spans="26:35" x14ac:dyDescent="0.25">
      <c r="Z4273" s="73" t="s">
        <v>79</v>
      </c>
      <c r="AA4273" s="73" t="s">
        <v>4399</v>
      </c>
      <c r="AB4273" s="73">
        <v>4316105</v>
      </c>
      <c r="AH4273" s="54" t="str">
        <f t="shared" si="136"/>
        <v>RSRonda Alta</v>
      </c>
      <c r="AI4273" s="73">
        <v>4316105</v>
      </c>
    </row>
    <row r="4274" spans="26:35" x14ac:dyDescent="0.25">
      <c r="Z4274" s="73" t="s">
        <v>79</v>
      </c>
      <c r="AA4274" s="73" t="s">
        <v>4404</v>
      </c>
      <c r="AB4274" s="73">
        <v>4316204</v>
      </c>
      <c r="AH4274" s="54" t="str">
        <f t="shared" si="136"/>
        <v>RSRondinha</v>
      </c>
      <c r="AI4274" s="73">
        <v>4316204</v>
      </c>
    </row>
    <row r="4275" spans="26:35" x14ac:dyDescent="0.25">
      <c r="Z4275" s="73" t="s">
        <v>79</v>
      </c>
      <c r="AA4275" s="73" t="s">
        <v>4408</v>
      </c>
      <c r="AB4275" s="73">
        <v>4316303</v>
      </c>
      <c r="AH4275" s="54" t="str">
        <f t="shared" si="136"/>
        <v>RSRoque Gonzales</v>
      </c>
      <c r="AI4275" s="73">
        <v>4316303</v>
      </c>
    </row>
    <row r="4276" spans="26:35" x14ac:dyDescent="0.25">
      <c r="Z4276" s="73" t="s">
        <v>79</v>
      </c>
      <c r="AA4276" s="73" t="s">
        <v>4413</v>
      </c>
      <c r="AB4276" s="73">
        <v>4316402</v>
      </c>
      <c r="AH4276" s="54" t="str">
        <f t="shared" si="136"/>
        <v>RSRosário do Sul</v>
      </c>
      <c r="AI4276" s="73">
        <v>4316402</v>
      </c>
    </row>
    <row r="4277" spans="26:35" x14ac:dyDescent="0.25">
      <c r="Z4277" s="73" t="s">
        <v>79</v>
      </c>
      <c r="AA4277" s="73" t="s">
        <v>4418</v>
      </c>
      <c r="AB4277" s="73">
        <v>4316428</v>
      </c>
      <c r="AH4277" s="54" t="str">
        <f t="shared" si="136"/>
        <v>RSSagrada Família</v>
      </c>
      <c r="AI4277" s="73">
        <v>4316428</v>
      </c>
    </row>
    <row r="4278" spans="26:35" x14ac:dyDescent="0.25">
      <c r="Z4278" s="73" t="s">
        <v>79</v>
      </c>
      <c r="AA4278" s="73" t="s">
        <v>4423</v>
      </c>
      <c r="AB4278" s="73">
        <v>4316436</v>
      </c>
      <c r="AH4278" s="54" t="str">
        <f t="shared" si="136"/>
        <v>RSSaldanha Marinho</v>
      </c>
      <c r="AI4278" s="73">
        <v>4316436</v>
      </c>
    </row>
    <row r="4279" spans="26:35" x14ac:dyDescent="0.25">
      <c r="Z4279" s="73" t="s">
        <v>79</v>
      </c>
      <c r="AA4279" s="73" t="s">
        <v>4427</v>
      </c>
      <c r="AB4279" s="73">
        <v>4316451</v>
      </c>
      <c r="AH4279" s="54" t="str">
        <f t="shared" si="136"/>
        <v>RSSalto do Jacuí</v>
      </c>
      <c r="AI4279" s="73">
        <v>4316451</v>
      </c>
    </row>
    <row r="4280" spans="26:35" x14ac:dyDescent="0.25">
      <c r="Z4280" s="73" t="s">
        <v>79</v>
      </c>
      <c r="AA4280" s="73" t="s">
        <v>4432</v>
      </c>
      <c r="AB4280" s="73">
        <v>4316477</v>
      </c>
      <c r="AH4280" s="54" t="str">
        <f t="shared" si="136"/>
        <v>RSSalvador das Missões</v>
      </c>
      <c r="AI4280" s="73">
        <v>4316477</v>
      </c>
    </row>
    <row r="4281" spans="26:35" x14ac:dyDescent="0.25">
      <c r="Z4281" s="73" t="s">
        <v>79</v>
      </c>
      <c r="AA4281" s="73" t="s">
        <v>4437</v>
      </c>
      <c r="AB4281" s="73">
        <v>4316501</v>
      </c>
      <c r="AH4281" s="54" t="str">
        <f t="shared" si="136"/>
        <v>RSSalvador do Sul</v>
      </c>
      <c r="AI4281" s="73">
        <v>4316501</v>
      </c>
    </row>
    <row r="4282" spans="26:35" x14ac:dyDescent="0.25">
      <c r="Z4282" s="73" t="s">
        <v>79</v>
      </c>
      <c r="AA4282" s="73" t="s">
        <v>4441</v>
      </c>
      <c r="AB4282" s="73">
        <v>4316600</v>
      </c>
      <c r="AH4282" s="54" t="str">
        <f t="shared" si="136"/>
        <v>RSSananduva</v>
      </c>
      <c r="AI4282" s="73">
        <v>4316600</v>
      </c>
    </row>
    <row r="4283" spans="26:35" x14ac:dyDescent="0.25">
      <c r="Z4283" s="73" t="s">
        <v>79</v>
      </c>
      <c r="AA4283" s="73" t="s">
        <v>4446</v>
      </c>
      <c r="AB4283" s="73">
        <v>4316709</v>
      </c>
      <c r="AH4283" s="54" t="str">
        <f t="shared" si="136"/>
        <v>RSSanta Bárbara do Sul</v>
      </c>
      <c r="AI4283" s="73">
        <v>4316709</v>
      </c>
    </row>
    <row r="4284" spans="26:35" x14ac:dyDescent="0.25">
      <c r="Z4284" s="73" t="s">
        <v>79</v>
      </c>
      <c r="AA4284" s="73" t="s">
        <v>4451</v>
      </c>
      <c r="AB4284" s="73">
        <v>4316733</v>
      </c>
      <c r="AH4284" s="54" t="str">
        <f t="shared" si="136"/>
        <v>RSSanta Cecília do Sul</v>
      </c>
      <c r="AI4284" s="73">
        <v>4316733</v>
      </c>
    </row>
    <row r="4285" spans="26:35" x14ac:dyDescent="0.25">
      <c r="Z4285" s="73" t="s">
        <v>79</v>
      </c>
      <c r="AA4285" s="73" t="s">
        <v>4456</v>
      </c>
      <c r="AB4285" s="73">
        <v>4316758</v>
      </c>
      <c r="AH4285" s="54" t="str">
        <f t="shared" si="136"/>
        <v>RSSanta Clara do Sul</v>
      </c>
      <c r="AI4285" s="73">
        <v>4316758</v>
      </c>
    </row>
    <row r="4286" spans="26:35" x14ac:dyDescent="0.25">
      <c r="Z4286" s="73" t="s">
        <v>79</v>
      </c>
      <c r="AA4286" s="73" t="s">
        <v>4461</v>
      </c>
      <c r="AB4286" s="73">
        <v>4316808</v>
      </c>
      <c r="AH4286" s="54" t="str">
        <f t="shared" si="136"/>
        <v>RSSanta Cruz do Sul</v>
      </c>
      <c r="AI4286" s="73">
        <v>4316808</v>
      </c>
    </row>
    <row r="4287" spans="26:35" x14ac:dyDescent="0.25">
      <c r="Z4287" s="73" t="s">
        <v>79</v>
      </c>
      <c r="AA4287" s="73" t="s">
        <v>4466</v>
      </c>
      <c r="AB4287" s="73">
        <v>4316972</v>
      </c>
      <c r="AH4287" s="54" t="str">
        <f t="shared" si="136"/>
        <v>RSSanta Margarida do Sul</v>
      </c>
      <c r="AI4287" s="73">
        <v>4316972</v>
      </c>
    </row>
    <row r="4288" spans="26:35" x14ac:dyDescent="0.25">
      <c r="Z4288" s="73" t="s">
        <v>79</v>
      </c>
      <c r="AA4288" s="73" t="s">
        <v>2538</v>
      </c>
      <c r="AB4288" s="73">
        <v>4316907</v>
      </c>
      <c r="AH4288" s="54" t="str">
        <f t="shared" si="136"/>
        <v>RSSanta Maria</v>
      </c>
      <c r="AI4288" s="73">
        <v>4316907</v>
      </c>
    </row>
    <row r="4289" spans="26:35" x14ac:dyDescent="0.25">
      <c r="Z4289" s="73" t="s">
        <v>79</v>
      </c>
      <c r="AA4289" s="73" t="s">
        <v>4475</v>
      </c>
      <c r="AB4289" s="73">
        <v>4316956</v>
      </c>
      <c r="AH4289" s="54" t="str">
        <f t="shared" si="136"/>
        <v>RSSanta Maria do Herval</v>
      </c>
      <c r="AI4289" s="73">
        <v>4316956</v>
      </c>
    </row>
    <row r="4290" spans="26:35" x14ac:dyDescent="0.25">
      <c r="Z4290" s="73" t="s">
        <v>79</v>
      </c>
      <c r="AA4290" s="73" t="s">
        <v>4480</v>
      </c>
      <c r="AB4290" s="73">
        <v>4317202</v>
      </c>
      <c r="AH4290" s="54" t="str">
        <f t="shared" si="136"/>
        <v>RSSanta Rosa</v>
      </c>
      <c r="AI4290" s="73">
        <v>4317202</v>
      </c>
    </row>
    <row r="4291" spans="26:35" x14ac:dyDescent="0.25">
      <c r="Z4291" s="73" t="s">
        <v>79</v>
      </c>
      <c r="AA4291" s="73" t="s">
        <v>4485</v>
      </c>
      <c r="AB4291" s="73">
        <v>4317251</v>
      </c>
      <c r="AH4291" s="54" t="str">
        <f t="shared" ref="AH4291:AH4354" si="137">CONCATENATE(Z4291,AA4291)</f>
        <v>RSSanta Tereza</v>
      </c>
      <c r="AI4291" s="73">
        <v>4317251</v>
      </c>
    </row>
    <row r="4292" spans="26:35" x14ac:dyDescent="0.25">
      <c r="Z4292" s="73" t="s">
        <v>79</v>
      </c>
      <c r="AA4292" s="73" t="s">
        <v>4490</v>
      </c>
      <c r="AB4292" s="73">
        <v>4317301</v>
      </c>
      <c r="AH4292" s="54" t="str">
        <f t="shared" si="137"/>
        <v>RSSanta Vitória do Palmar</v>
      </c>
      <c r="AI4292" s="73">
        <v>4317301</v>
      </c>
    </row>
    <row r="4293" spans="26:35" x14ac:dyDescent="0.25">
      <c r="Z4293" s="73" t="s">
        <v>79</v>
      </c>
      <c r="AA4293" s="73" t="s">
        <v>4495</v>
      </c>
      <c r="AB4293" s="73">
        <v>4317004</v>
      </c>
      <c r="AH4293" s="54" t="str">
        <f t="shared" si="137"/>
        <v>RSSantana da Boa Vista</v>
      </c>
      <c r="AI4293" s="73">
        <v>4317004</v>
      </c>
    </row>
    <row r="4294" spans="26:35" x14ac:dyDescent="0.25">
      <c r="Z4294" s="73" t="s">
        <v>79</v>
      </c>
      <c r="AA4294" s="73" t="s">
        <v>4500</v>
      </c>
      <c r="AB4294" s="73">
        <v>4317103</v>
      </c>
      <c r="AH4294" s="54" t="str">
        <f t="shared" si="137"/>
        <v>RSSant'Ana do Livramento</v>
      </c>
      <c r="AI4294" s="73">
        <v>4317103</v>
      </c>
    </row>
    <row r="4295" spans="26:35" x14ac:dyDescent="0.25">
      <c r="Z4295" s="73" t="s">
        <v>79</v>
      </c>
      <c r="AA4295" s="73" t="s">
        <v>4505</v>
      </c>
      <c r="AB4295" s="73">
        <v>4317400</v>
      </c>
      <c r="AH4295" s="54" t="str">
        <f t="shared" si="137"/>
        <v>RSSantiago</v>
      </c>
      <c r="AI4295" s="73">
        <v>4317400</v>
      </c>
    </row>
    <row r="4296" spans="26:35" x14ac:dyDescent="0.25">
      <c r="Z4296" s="73" t="s">
        <v>79</v>
      </c>
      <c r="AA4296" s="73" t="s">
        <v>4510</v>
      </c>
      <c r="AB4296" s="73">
        <v>4317509</v>
      </c>
      <c r="AH4296" s="54" t="str">
        <f t="shared" si="137"/>
        <v>RSSanto Ângelo</v>
      </c>
      <c r="AI4296" s="73">
        <v>4317509</v>
      </c>
    </row>
    <row r="4297" spans="26:35" x14ac:dyDescent="0.25">
      <c r="Z4297" s="73" t="s">
        <v>79</v>
      </c>
      <c r="AA4297" s="73" t="s">
        <v>4514</v>
      </c>
      <c r="AB4297" s="73">
        <v>4317608</v>
      </c>
      <c r="AH4297" s="54" t="str">
        <f t="shared" si="137"/>
        <v>RSSanto Antônio da Patrulha</v>
      </c>
      <c r="AI4297" s="73">
        <v>4317608</v>
      </c>
    </row>
    <row r="4298" spans="26:35" x14ac:dyDescent="0.25">
      <c r="Z4298" s="73" t="s">
        <v>79</v>
      </c>
      <c r="AA4298" s="73" t="s">
        <v>4519</v>
      </c>
      <c r="AB4298" s="73">
        <v>4317707</v>
      </c>
      <c r="AH4298" s="54" t="str">
        <f t="shared" si="137"/>
        <v>RSSanto Antônio das Missões</v>
      </c>
      <c r="AI4298" s="73">
        <v>4317707</v>
      </c>
    </row>
    <row r="4299" spans="26:35" x14ac:dyDescent="0.25">
      <c r="Z4299" s="73" t="s">
        <v>79</v>
      </c>
      <c r="AA4299" s="73" t="s">
        <v>4524</v>
      </c>
      <c r="AB4299" s="73">
        <v>4317558</v>
      </c>
      <c r="AH4299" s="54" t="str">
        <f t="shared" si="137"/>
        <v>RSSanto Antônio do Palma</v>
      </c>
      <c r="AI4299" s="73">
        <v>4317558</v>
      </c>
    </row>
    <row r="4300" spans="26:35" x14ac:dyDescent="0.25">
      <c r="Z4300" s="73" t="s">
        <v>79</v>
      </c>
      <c r="AA4300" s="73" t="s">
        <v>4529</v>
      </c>
      <c r="AB4300" s="73">
        <v>4317756</v>
      </c>
      <c r="AH4300" s="54" t="str">
        <f t="shared" si="137"/>
        <v>RSSanto Antônio do Planalto</v>
      </c>
      <c r="AI4300" s="73">
        <v>4317756</v>
      </c>
    </row>
    <row r="4301" spans="26:35" x14ac:dyDescent="0.25">
      <c r="Z4301" s="73" t="s">
        <v>79</v>
      </c>
      <c r="AA4301" s="73" t="s">
        <v>4534</v>
      </c>
      <c r="AB4301" s="73">
        <v>4317806</v>
      </c>
      <c r="AH4301" s="54" t="str">
        <f t="shared" si="137"/>
        <v>RSSanto Augusto</v>
      </c>
      <c r="AI4301" s="73">
        <v>4317806</v>
      </c>
    </row>
    <row r="4302" spans="26:35" x14ac:dyDescent="0.25">
      <c r="Z4302" s="73" t="s">
        <v>79</v>
      </c>
      <c r="AA4302" s="73" t="s">
        <v>4538</v>
      </c>
      <c r="AB4302" s="73">
        <v>4317905</v>
      </c>
      <c r="AH4302" s="54" t="str">
        <f t="shared" si="137"/>
        <v>RSSanto Cristo</v>
      </c>
      <c r="AI4302" s="73">
        <v>4317905</v>
      </c>
    </row>
    <row r="4303" spans="26:35" x14ac:dyDescent="0.25">
      <c r="Z4303" s="73" t="s">
        <v>79</v>
      </c>
      <c r="AA4303" s="73" t="s">
        <v>4543</v>
      </c>
      <c r="AB4303" s="73">
        <v>4317954</v>
      </c>
      <c r="AH4303" s="54" t="str">
        <f t="shared" si="137"/>
        <v>RSSanto Expedito do Sul</v>
      </c>
      <c r="AI4303" s="73">
        <v>4317954</v>
      </c>
    </row>
    <row r="4304" spans="26:35" x14ac:dyDescent="0.25">
      <c r="Z4304" s="73" t="s">
        <v>79</v>
      </c>
      <c r="AA4304" s="73" t="s">
        <v>4547</v>
      </c>
      <c r="AB4304" s="73">
        <v>4318002</v>
      </c>
      <c r="AH4304" s="54" t="str">
        <f t="shared" si="137"/>
        <v>RSSão Borja</v>
      </c>
      <c r="AI4304" s="73">
        <v>4318002</v>
      </c>
    </row>
    <row r="4305" spans="26:35" x14ac:dyDescent="0.25">
      <c r="Z4305" s="73" t="s">
        <v>79</v>
      </c>
      <c r="AA4305" s="73" t="s">
        <v>4552</v>
      </c>
      <c r="AB4305" s="73">
        <v>4318051</v>
      </c>
      <c r="AH4305" s="54" t="str">
        <f t="shared" si="137"/>
        <v>RSSão Domingos do Sul</v>
      </c>
      <c r="AI4305" s="73">
        <v>4318051</v>
      </c>
    </row>
    <row r="4306" spans="26:35" x14ac:dyDescent="0.25">
      <c r="Z4306" s="73" t="s">
        <v>79</v>
      </c>
      <c r="AA4306" s="73" t="s">
        <v>4557</v>
      </c>
      <c r="AB4306" s="73">
        <v>4318101</v>
      </c>
      <c r="AH4306" s="54" t="str">
        <f t="shared" si="137"/>
        <v>RSSão Francisco de Assis</v>
      </c>
      <c r="AI4306" s="73">
        <v>4318101</v>
      </c>
    </row>
    <row r="4307" spans="26:35" x14ac:dyDescent="0.25">
      <c r="Z4307" s="73" t="s">
        <v>79</v>
      </c>
      <c r="AA4307" s="73" t="s">
        <v>4562</v>
      </c>
      <c r="AB4307" s="73">
        <v>4318200</v>
      </c>
      <c r="AH4307" s="54" t="str">
        <f t="shared" si="137"/>
        <v>RSSão Francisco de Paula</v>
      </c>
      <c r="AI4307" s="73">
        <v>4318200</v>
      </c>
    </row>
    <row r="4308" spans="26:35" x14ac:dyDescent="0.25">
      <c r="Z4308" s="73" t="s">
        <v>79</v>
      </c>
      <c r="AA4308" s="73" t="s">
        <v>4429</v>
      </c>
      <c r="AB4308" s="73">
        <v>4318309</v>
      </c>
      <c r="AH4308" s="54" t="str">
        <f t="shared" si="137"/>
        <v>RSSão Gabriel</v>
      </c>
      <c r="AI4308" s="73">
        <v>4318309</v>
      </c>
    </row>
    <row r="4309" spans="26:35" x14ac:dyDescent="0.25">
      <c r="Z4309" s="73" t="s">
        <v>79</v>
      </c>
      <c r="AA4309" s="73" t="s">
        <v>4569</v>
      </c>
      <c r="AB4309" s="73">
        <v>4318408</v>
      </c>
      <c r="AH4309" s="54" t="str">
        <f t="shared" si="137"/>
        <v>RSSão Jerônimo</v>
      </c>
      <c r="AI4309" s="73">
        <v>4318408</v>
      </c>
    </row>
    <row r="4310" spans="26:35" x14ac:dyDescent="0.25">
      <c r="Z4310" s="73" t="s">
        <v>79</v>
      </c>
      <c r="AA4310" s="73" t="s">
        <v>4574</v>
      </c>
      <c r="AB4310" s="73">
        <v>4318424</v>
      </c>
      <c r="AH4310" s="54" t="str">
        <f t="shared" si="137"/>
        <v>RSSão João da Urtiga</v>
      </c>
      <c r="AI4310" s="73">
        <v>4318424</v>
      </c>
    </row>
    <row r="4311" spans="26:35" x14ac:dyDescent="0.25">
      <c r="Z4311" s="73" t="s">
        <v>79</v>
      </c>
      <c r="AA4311" s="73" t="s">
        <v>4579</v>
      </c>
      <c r="AB4311" s="73">
        <v>4318432</v>
      </c>
      <c r="AH4311" s="54" t="str">
        <f t="shared" si="137"/>
        <v>RSSão João do Polêsine</v>
      </c>
      <c r="AI4311" s="73">
        <v>4318432</v>
      </c>
    </row>
    <row r="4312" spans="26:35" x14ac:dyDescent="0.25">
      <c r="Z4312" s="73" t="s">
        <v>79</v>
      </c>
      <c r="AA4312" s="73" t="s">
        <v>4584</v>
      </c>
      <c r="AB4312" s="73">
        <v>4318440</v>
      </c>
      <c r="AH4312" s="54" t="str">
        <f t="shared" si="137"/>
        <v>RSSão Jorge</v>
      </c>
      <c r="AI4312" s="73">
        <v>4318440</v>
      </c>
    </row>
    <row r="4313" spans="26:35" x14ac:dyDescent="0.25">
      <c r="Z4313" s="73" t="s">
        <v>79</v>
      </c>
      <c r="AA4313" s="73" t="s">
        <v>4589</v>
      </c>
      <c r="AB4313" s="73">
        <v>4318457</v>
      </c>
      <c r="AH4313" s="54" t="str">
        <f t="shared" si="137"/>
        <v>RSSão José das Missões</v>
      </c>
      <c r="AI4313" s="73">
        <v>4318457</v>
      </c>
    </row>
    <row r="4314" spans="26:35" x14ac:dyDescent="0.25">
      <c r="Z4314" s="73" t="s">
        <v>79</v>
      </c>
      <c r="AA4314" s="73" t="s">
        <v>4593</v>
      </c>
      <c r="AB4314" s="73">
        <v>4318465</v>
      </c>
      <c r="AH4314" s="54" t="str">
        <f t="shared" si="137"/>
        <v>RSSão José do Herval</v>
      </c>
      <c r="AI4314" s="73">
        <v>4318465</v>
      </c>
    </row>
    <row r="4315" spans="26:35" x14ac:dyDescent="0.25">
      <c r="Z4315" s="73" t="s">
        <v>79</v>
      </c>
      <c r="AA4315" s="73" t="s">
        <v>4598</v>
      </c>
      <c r="AB4315" s="73">
        <v>4318481</v>
      </c>
      <c r="AH4315" s="54" t="str">
        <f t="shared" si="137"/>
        <v>RSSão José do Hortêncio</v>
      </c>
      <c r="AI4315" s="73">
        <v>4318481</v>
      </c>
    </row>
    <row r="4316" spans="26:35" x14ac:dyDescent="0.25">
      <c r="Z4316" s="73" t="s">
        <v>79</v>
      </c>
      <c r="AA4316" s="73" t="s">
        <v>4602</v>
      </c>
      <c r="AB4316" s="73">
        <v>4318499</v>
      </c>
      <c r="AH4316" s="54" t="str">
        <f t="shared" si="137"/>
        <v>RSSão José do Inhacorá</v>
      </c>
      <c r="AI4316" s="73">
        <v>4318499</v>
      </c>
    </row>
    <row r="4317" spans="26:35" x14ac:dyDescent="0.25">
      <c r="Z4317" s="73" t="s">
        <v>79</v>
      </c>
      <c r="AA4317" s="73" t="s">
        <v>4606</v>
      </c>
      <c r="AB4317" s="73">
        <v>4318507</v>
      </c>
      <c r="AH4317" s="54" t="str">
        <f t="shared" si="137"/>
        <v>RSSão José do Norte</v>
      </c>
      <c r="AI4317" s="73">
        <v>4318507</v>
      </c>
    </row>
    <row r="4318" spans="26:35" x14ac:dyDescent="0.25">
      <c r="Z4318" s="73" t="s">
        <v>79</v>
      </c>
      <c r="AA4318" s="73" t="s">
        <v>4611</v>
      </c>
      <c r="AB4318" s="73">
        <v>4318606</v>
      </c>
      <c r="AH4318" s="54" t="str">
        <f t="shared" si="137"/>
        <v>RSSão José do Ouro</v>
      </c>
      <c r="AI4318" s="73">
        <v>4318606</v>
      </c>
    </row>
    <row r="4319" spans="26:35" x14ac:dyDescent="0.25">
      <c r="Z4319" s="73" t="s">
        <v>79</v>
      </c>
      <c r="AA4319" s="73" t="s">
        <v>4616</v>
      </c>
      <c r="AB4319" s="73">
        <v>4318614</v>
      </c>
      <c r="AH4319" s="54" t="str">
        <f t="shared" si="137"/>
        <v>RSSão José do Sul</v>
      </c>
      <c r="AI4319" s="73">
        <v>4318614</v>
      </c>
    </row>
    <row r="4320" spans="26:35" x14ac:dyDescent="0.25">
      <c r="Z4320" s="73" t="s">
        <v>79</v>
      </c>
      <c r="AA4320" s="73" t="s">
        <v>4620</v>
      </c>
      <c r="AB4320" s="73">
        <v>4318622</v>
      </c>
      <c r="AH4320" s="54" t="str">
        <f t="shared" si="137"/>
        <v>RSSão José dos Ausentes</v>
      </c>
      <c r="AI4320" s="73">
        <v>4318622</v>
      </c>
    </row>
    <row r="4321" spans="26:35" x14ac:dyDescent="0.25">
      <c r="Z4321" s="73" t="s">
        <v>79</v>
      </c>
      <c r="AA4321" s="73" t="s">
        <v>4625</v>
      </c>
      <c r="AB4321" s="73">
        <v>4318705</v>
      </c>
      <c r="AH4321" s="54" t="str">
        <f t="shared" si="137"/>
        <v>RSSão Leopoldo</v>
      </c>
      <c r="AI4321" s="73">
        <v>4318705</v>
      </c>
    </row>
    <row r="4322" spans="26:35" x14ac:dyDescent="0.25">
      <c r="Z4322" s="73" t="s">
        <v>79</v>
      </c>
      <c r="AA4322" s="73" t="s">
        <v>4629</v>
      </c>
      <c r="AB4322" s="73">
        <v>4318804</v>
      </c>
      <c r="AH4322" s="54" t="str">
        <f t="shared" si="137"/>
        <v>RSSão Lourenço do Sul</v>
      </c>
      <c r="AI4322" s="73">
        <v>4318804</v>
      </c>
    </row>
    <row r="4323" spans="26:35" x14ac:dyDescent="0.25">
      <c r="Z4323" s="73" t="s">
        <v>79</v>
      </c>
      <c r="AA4323" s="73" t="s">
        <v>4632</v>
      </c>
      <c r="AB4323" s="73">
        <v>4318903</v>
      </c>
      <c r="AH4323" s="54" t="str">
        <f t="shared" si="137"/>
        <v>RSSão Luiz Gonzaga</v>
      </c>
      <c r="AI4323" s="73">
        <v>4318903</v>
      </c>
    </row>
    <row r="4324" spans="26:35" x14ac:dyDescent="0.25">
      <c r="Z4324" s="73" t="s">
        <v>79</v>
      </c>
      <c r="AA4324" s="73" t="s">
        <v>4636</v>
      </c>
      <c r="AB4324" s="73">
        <v>4319000</v>
      </c>
      <c r="AH4324" s="54" t="str">
        <f t="shared" si="137"/>
        <v>RSSão Marcos</v>
      </c>
      <c r="AI4324" s="73">
        <v>4319000</v>
      </c>
    </row>
    <row r="4325" spans="26:35" x14ac:dyDescent="0.25">
      <c r="Z4325" s="73" t="s">
        <v>79</v>
      </c>
      <c r="AA4325" s="73" t="s">
        <v>3907</v>
      </c>
      <c r="AB4325" s="73">
        <v>4319109</v>
      </c>
      <c r="AH4325" s="54" t="str">
        <f t="shared" si="137"/>
        <v>RSSão Martinho</v>
      </c>
      <c r="AI4325" s="73">
        <v>4319109</v>
      </c>
    </row>
    <row r="4326" spans="26:35" x14ac:dyDescent="0.25">
      <c r="Z4326" s="73" t="s">
        <v>79</v>
      </c>
      <c r="AA4326" s="73" t="s">
        <v>4643</v>
      </c>
      <c r="AB4326" s="73">
        <v>4319125</v>
      </c>
      <c r="AH4326" s="54" t="str">
        <f t="shared" si="137"/>
        <v>RSSão Martinho da Serra</v>
      </c>
      <c r="AI4326" s="73">
        <v>4319125</v>
      </c>
    </row>
    <row r="4327" spans="26:35" x14ac:dyDescent="0.25">
      <c r="Z4327" s="73" t="s">
        <v>79</v>
      </c>
      <c r="AA4327" s="73" t="s">
        <v>4645</v>
      </c>
      <c r="AB4327" s="73">
        <v>4319158</v>
      </c>
      <c r="AH4327" s="54" t="str">
        <f t="shared" si="137"/>
        <v>RSSão Miguel das Missões</v>
      </c>
      <c r="AI4327" s="73">
        <v>4319158</v>
      </c>
    </row>
    <row r="4328" spans="26:35" x14ac:dyDescent="0.25">
      <c r="Z4328" s="73" t="s">
        <v>79</v>
      </c>
      <c r="AA4328" s="73" t="s">
        <v>4649</v>
      </c>
      <c r="AB4328" s="73">
        <v>4319208</v>
      </c>
      <c r="AH4328" s="54" t="str">
        <f t="shared" si="137"/>
        <v>RSSão Nicolau</v>
      </c>
      <c r="AI4328" s="73">
        <v>4319208</v>
      </c>
    </row>
    <row r="4329" spans="26:35" x14ac:dyDescent="0.25">
      <c r="Z4329" s="73" t="s">
        <v>79</v>
      </c>
      <c r="AA4329" s="73" t="s">
        <v>4653</v>
      </c>
      <c r="AB4329" s="73">
        <v>4319307</v>
      </c>
      <c r="AH4329" s="54" t="str">
        <f t="shared" si="137"/>
        <v>RSSão Paulo das Missões</v>
      </c>
      <c r="AI4329" s="73">
        <v>4319307</v>
      </c>
    </row>
    <row r="4330" spans="26:35" x14ac:dyDescent="0.25">
      <c r="Z4330" s="73" t="s">
        <v>79</v>
      </c>
      <c r="AA4330" s="73" t="s">
        <v>4657</v>
      </c>
      <c r="AB4330" s="73">
        <v>4319356</v>
      </c>
      <c r="AH4330" s="54" t="str">
        <f t="shared" si="137"/>
        <v>RSSão Pedro da Serra</v>
      </c>
      <c r="AI4330" s="73">
        <v>4319356</v>
      </c>
    </row>
    <row r="4331" spans="26:35" x14ac:dyDescent="0.25">
      <c r="Z4331" s="73" t="s">
        <v>79</v>
      </c>
      <c r="AA4331" s="73" t="s">
        <v>4661</v>
      </c>
      <c r="AB4331" s="73">
        <v>4319364</v>
      </c>
      <c r="AH4331" s="54" t="str">
        <f t="shared" si="137"/>
        <v>RSSão Pedro das Missões</v>
      </c>
      <c r="AI4331" s="73">
        <v>4319364</v>
      </c>
    </row>
    <row r="4332" spans="26:35" x14ac:dyDescent="0.25">
      <c r="Z4332" s="73" t="s">
        <v>79</v>
      </c>
      <c r="AA4332" s="73" t="s">
        <v>4665</v>
      </c>
      <c r="AB4332" s="73">
        <v>4319372</v>
      </c>
      <c r="AH4332" s="54" t="str">
        <f t="shared" si="137"/>
        <v>RSSão Pedro do Butiá</v>
      </c>
      <c r="AI4332" s="73">
        <v>4319372</v>
      </c>
    </row>
    <row r="4333" spans="26:35" x14ac:dyDescent="0.25">
      <c r="Z4333" s="73" t="s">
        <v>79</v>
      </c>
      <c r="AA4333" s="73" t="s">
        <v>4668</v>
      </c>
      <c r="AB4333" s="73">
        <v>4319406</v>
      </c>
      <c r="AH4333" s="54" t="str">
        <f t="shared" si="137"/>
        <v>RSSão Pedro do Sul</v>
      </c>
      <c r="AI4333" s="73">
        <v>4319406</v>
      </c>
    </row>
    <row r="4334" spans="26:35" x14ac:dyDescent="0.25">
      <c r="Z4334" s="73" t="s">
        <v>79</v>
      </c>
      <c r="AA4334" s="73" t="s">
        <v>4672</v>
      </c>
      <c r="AB4334" s="73">
        <v>4319505</v>
      </c>
      <c r="AH4334" s="54" t="str">
        <f t="shared" si="137"/>
        <v>RSSão Sebastião do Caí</v>
      </c>
      <c r="AI4334" s="73">
        <v>4319505</v>
      </c>
    </row>
    <row r="4335" spans="26:35" x14ac:dyDescent="0.25">
      <c r="Z4335" s="73" t="s">
        <v>79</v>
      </c>
      <c r="AA4335" s="73" t="s">
        <v>4676</v>
      </c>
      <c r="AB4335" s="73">
        <v>4319604</v>
      </c>
      <c r="AH4335" s="54" t="str">
        <f t="shared" si="137"/>
        <v>RSSão Sepé</v>
      </c>
      <c r="AI4335" s="73">
        <v>4319604</v>
      </c>
    </row>
    <row r="4336" spans="26:35" x14ac:dyDescent="0.25">
      <c r="Z4336" s="73" t="s">
        <v>79</v>
      </c>
      <c r="AA4336" s="73" t="s">
        <v>4680</v>
      </c>
      <c r="AB4336" s="73">
        <v>4319703</v>
      </c>
      <c r="AH4336" s="54" t="str">
        <f t="shared" si="137"/>
        <v>RSSão Valentim</v>
      </c>
      <c r="AI4336" s="73">
        <v>4319703</v>
      </c>
    </row>
    <row r="4337" spans="26:35" x14ac:dyDescent="0.25">
      <c r="Z4337" s="73" t="s">
        <v>79</v>
      </c>
      <c r="AA4337" s="73" t="s">
        <v>4684</v>
      </c>
      <c r="AB4337" s="73">
        <v>4319711</v>
      </c>
      <c r="AH4337" s="54" t="str">
        <f t="shared" si="137"/>
        <v>RSSão Valentim do Sul</v>
      </c>
      <c r="AI4337" s="73">
        <v>4319711</v>
      </c>
    </row>
    <row r="4338" spans="26:35" x14ac:dyDescent="0.25">
      <c r="Z4338" s="73" t="s">
        <v>79</v>
      </c>
      <c r="AA4338" s="73" t="s">
        <v>4688</v>
      </c>
      <c r="AB4338" s="73">
        <v>4319737</v>
      </c>
      <c r="AH4338" s="54" t="str">
        <f t="shared" si="137"/>
        <v>RSSão Valério do Sul</v>
      </c>
      <c r="AI4338" s="73">
        <v>4319737</v>
      </c>
    </row>
    <row r="4339" spans="26:35" x14ac:dyDescent="0.25">
      <c r="Z4339" s="73" t="s">
        <v>79</v>
      </c>
      <c r="AA4339" s="73" t="s">
        <v>4692</v>
      </c>
      <c r="AB4339" s="73">
        <v>4319752</v>
      </c>
      <c r="AH4339" s="54" t="str">
        <f t="shared" si="137"/>
        <v>RSSão Vendelino</v>
      </c>
      <c r="AI4339" s="73">
        <v>4319752</v>
      </c>
    </row>
    <row r="4340" spans="26:35" x14ac:dyDescent="0.25">
      <c r="Z4340" s="73" t="s">
        <v>79</v>
      </c>
      <c r="AA4340" s="73" t="s">
        <v>4695</v>
      </c>
      <c r="AB4340" s="73">
        <v>4319802</v>
      </c>
      <c r="AH4340" s="54" t="str">
        <f t="shared" si="137"/>
        <v>RSSão Vicente do Sul</v>
      </c>
      <c r="AI4340" s="73">
        <v>4319802</v>
      </c>
    </row>
    <row r="4341" spans="26:35" x14ac:dyDescent="0.25">
      <c r="Z4341" s="73" t="s">
        <v>79</v>
      </c>
      <c r="AA4341" s="73" t="s">
        <v>4698</v>
      </c>
      <c r="AB4341" s="73">
        <v>4319901</v>
      </c>
      <c r="AH4341" s="54" t="str">
        <f t="shared" si="137"/>
        <v>RSSapiranga</v>
      </c>
      <c r="AI4341" s="73">
        <v>4319901</v>
      </c>
    </row>
    <row r="4342" spans="26:35" x14ac:dyDescent="0.25">
      <c r="Z4342" s="73" t="s">
        <v>79</v>
      </c>
      <c r="AA4342" s="73" t="s">
        <v>4701</v>
      </c>
      <c r="AB4342" s="73">
        <v>4320008</v>
      </c>
      <c r="AH4342" s="54" t="str">
        <f t="shared" si="137"/>
        <v>RSSapucaia do Sul</v>
      </c>
      <c r="AI4342" s="73">
        <v>4320008</v>
      </c>
    </row>
    <row r="4343" spans="26:35" x14ac:dyDescent="0.25">
      <c r="Z4343" s="73" t="s">
        <v>79</v>
      </c>
      <c r="AA4343" s="73" t="s">
        <v>4450</v>
      </c>
      <c r="AB4343" s="73">
        <v>4320107</v>
      </c>
      <c r="AH4343" s="54" t="str">
        <f t="shared" si="137"/>
        <v>RSSarandi</v>
      </c>
      <c r="AI4343" s="73">
        <v>4320107</v>
      </c>
    </row>
    <row r="4344" spans="26:35" x14ac:dyDescent="0.25">
      <c r="Z4344" s="73" t="s">
        <v>79</v>
      </c>
      <c r="AA4344" s="73" t="s">
        <v>4706</v>
      </c>
      <c r="AB4344" s="73">
        <v>4320206</v>
      </c>
      <c r="AH4344" s="54" t="str">
        <f t="shared" si="137"/>
        <v>RSSeberi</v>
      </c>
      <c r="AI4344" s="73">
        <v>4320206</v>
      </c>
    </row>
    <row r="4345" spans="26:35" x14ac:dyDescent="0.25">
      <c r="Z4345" s="73" t="s">
        <v>79</v>
      </c>
      <c r="AA4345" s="73" t="s">
        <v>4709</v>
      </c>
      <c r="AB4345" s="73">
        <v>4320230</v>
      </c>
      <c r="AH4345" s="54" t="str">
        <f t="shared" si="137"/>
        <v>RSSede Nova</v>
      </c>
      <c r="AI4345" s="73">
        <v>4320230</v>
      </c>
    </row>
    <row r="4346" spans="26:35" x14ac:dyDescent="0.25">
      <c r="Z4346" s="73" t="s">
        <v>79</v>
      </c>
      <c r="AA4346" s="73" t="s">
        <v>4712</v>
      </c>
      <c r="AB4346" s="73">
        <v>4320263</v>
      </c>
      <c r="AH4346" s="54" t="str">
        <f t="shared" si="137"/>
        <v>RSSegredo</v>
      </c>
      <c r="AI4346" s="73">
        <v>4320263</v>
      </c>
    </row>
    <row r="4347" spans="26:35" x14ac:dyDescent="0.25">
      <c r="Z4347" s="73" t="s">
        <v>79</v>
      </c>
      <c r="AA4347" s="73" t="s">
        <v>4715</v>
      </c>
      <c r="AB4347" s="73">
        <v>4320305</v>
      </c>
      <c r="AH4347" s="54" t="str">
        <f t="shared" si="137"/>
        <v>RSSelbach</v>
      </c>
      <c r="AI4347" s="73">
        <v>4320305</v>
      </c>
    </row>
    <row r="4348" spans="26:35" x14ac:dyDescent="0.25">
      <c r="Z4348" s="73" t="s">
        <v>79</v>
      </c>
      <c r="AA4348" s="73" t="s">
        <v>4718</v>
      </c>
      <c r="AB4348" s="73">
        <v>4320321</v>
      </c>
      <c r="AH4348" s="54" t="str">
        <f t="shared" si="137"/>
        <v>RSSenador Salgado Filho</v>
      </c>
      <c r="AI4348" s="73">
        <v>4320321</v>
      </c>
    </row>
    <row r="4349" spans="26:35" x14ac:dyDescent="0.25">
      <c r="Z4349" s="73" t="s">
        <v>79</v>
      </c>
      <c r="AA4349" s="73" t="s">
        <v>4721</v>
      </c>
      <c r="AB4349" s="73">
        <v>4320354</v>
      </c>
      <c r="AH4349" s="54" t="str">
        <f t="shared" si="137"/>
        <v>RSSentinela do Sul</v>
      </c>
      <c r="AI4349" s="73">
        <v>4320354</v>
      </c>
    </row>
    <row r="4350" spans="26:35" x14ac:dyDescent="0.25">
      <c r="Z4350" s="73" t="s">
        <v>79</v>
      </c>
      <c r="AA4350" s="73" t="s">
        <v>4724</v>
      </c>
      <c r="AB4350" s="73">
        <v>4320404</v>
      </c>
      <c r="AH4350" s="54" t="str">
        <f t="shared" si="137"/>
        <v>RSSerafina Corrêa</v>
      </c>
      <c r="AI4350" s="73">
        <v>4320404</v>
      </c>
    </row>
    <row r="4351" spans="26:35" x14ac:dyDescent="0.25">
      <c r="Z4351" s="73" t="s">
        <v>79</v>
      </c>
      <c r="AA4351" s="73" t="s">
        <v>4726</v>
      </c>
      <c r="AB4351" s="73">
        <v>4320453</v>
      </c>
      <c r="AH4351" s="54" t="str">
        <f t="shared" si="137"/>
        <v>RSSério</v>
      </c>
      <c r="AI4351" s="73">
        <v>4320453</v>
      </c>
    </row>
    <row r="4352" spans="26:35" x14ac:dyDescent="0.25">
      <c r="Z4352" s="73" t="s">
        <v>79</v>
      </c>
      <c r="AA4352" s="73" t="s">
        <v>4728</v>
      </c>
      <c r="AB4352" s="73">
        <v>4320503</v>
      </c>
      <c r="AH4352" s="54" t="str">
        <f t="shared" si="137"/>
        <v>RSSertão</v>
      </c>
      <c r="AI4352" s="73">
        <v>4320503</v>
      </c>
    </row>
    <row r="4353" spans="26:35" x14ac:dyDescent="0.25">
      <c r="Z4353" s="73" t="s">
        <v>79</v>
      </c>
      <c r="AA4353" s="73" t="s">
        <v>4731</v>
      </c>
      <c r="AB4353" s="73">
        <v>4320552</v>
      </c>
      <c r="AH4353" s="54" t="str">
        <f t="shared" si="137"/>
        <v>RSSertão Santana</v>
      </c>
      <c r="AI4353" s="73">
        <v>4320552</v>
      </c>
    </row>
    <row r="4354" spans="26:35" x14ac:dyDescent="0.25">
      <c r="Z4354" s="73" t="s">
        <v>79</v>
      </c>
      <c r="AA4354" s="73" t="s">
        <v>4734</v>
      </c>
      <c r="AB4354" s="73">
        <v>4320578</v>
      </c>
      <c r="AH4354" s="54" t="str">
        <f t="shared" si="137"/>
        <v>RSSete de Setembro</v>
      </c>
      <c r="AI4354" s="73">
        <v>4320578</v>
      </c>
    </row>
    <row r="4355" spans="26:35" x14ac:dyDescent="0.25">
      <c r="Z4355" s="73" t="s">
        <v>79</v>
      </c>
      <c r="AA4355" s="73" t="s">
        <v>4736</v>
      </c>
      <c r="AB4355" s="73">
        <v>4320602</v>
      </c>
      <c r="AH4355" s="54" t="str">
        <f t="shared" ref="AH4355:AH4418" si="138">CONCATENATE(Z4355,AA4355)</f>
        <v>RSSeveriano de Almeida</v>
      </c>
      <c r="AI4355" s="73">
        <v>4320602</v>
      </c>
    </row>
    <row r="4356" spans="26:35" x14ac:dyDescent="0.25">
      <c r="Z4356" s="73" t="s">
        <v>79</v>
      </c>
      <c r="AA4356" s="73" t="s">
        <v>4738</v>
      </c>
      <c r="AB4356" s="73">
        <v>4320651</v>
      </c>
      <c r="AH4356" s="54" t="str">
        <f t="shared" si="138"/>
        <v>RSSilveira Martins</v>
      </c>
      <c r="AI4356" s="73">
        <v>4320651</v>
      </c>
    </row>
    <row r="4357" spans="26:35" x14ac:dyDescent="0.25">
      <c r="Z4357" s="73" t="s">
        <v>79</v>
      </c>
      <c r="AA4357" s="73" t="s">
        <v>4741</v>
      </c>
      <c r="AB4357" s="73">
        <v>4320677</v>
      </c>
      <c r="AH4357" s="54" t="str">
        <f t="shared" si="138"/>
        <v>RSSinimbu</v>
      </c>
      <c r="AI4357" s="73">
        <v>4320677</v>
      </c>
    </row>
    <row r="4358" spans="26:35" x14ac:dyDescent="0.25">
      <c r="Z4358" s="73" t="s">
        <v>79</v>
      </c>
      <c r="AA4358" s="73" t="s">
        <v>4536</v>
      </c>
      <c r="AB4358" s="73">
        <v>4320701</v>
      </c>
      <c r="AH4358" s="54" t="str">
        <f t="shared" si="138"/>
        <v>RSSobradinho</v>
      </c>
      <c r="AI4358" s="73">
        <v>4320701</v>
      </c>
    </row>
    <row r="4359" spans="26:35" x14ac:dyDescent="0.25">
      <c r="Z4359" s="73" t="s">
        <v>79</v>
      </c>
      <c r="AA4359" s="73" t="s">
        <v>3563</v>
      </c>
      <c r="AB4359" s="73">
        <v>4320800</v>
      </c>
      <c r="AH4359" s="54" t="str">
        <f t="shared" si="138"/>
        <v>RSSoledade</v>
      </c>
      <c r="AI4359" s="73">
        <v>4320800</v>
      </c>
    </row>
    <row r="4360" spans="26:35" x14ac:dyDescent="0.25">
      <c r="Z4360" s="73" t="s">
        <v>79</v>
      </c>
      <c r="AA4360" s="73" t="s">
        <v>4748</v>
      </c>
      <c r="AB4360" s="73">
        <v>4320859</v>
      </c>
      <c r="AH4360" s="54" t="str">
        <f t="shared" si="138"/>
        <v>RSTabaí</v>
      </c>
      <c r="AI4360" s="73">
        <v>4320859</v>
      </c>
    </row>
    <row r="4361" spans="26:35" x14ac:dyDescent="0.25">
      <c r="Z4361" s="73" t="s">
        <v>79</v>
      </c>
      <c r="AA4361" s="73" t="s">
        <v>4499</v>
      </c>
      <c r="AB4361" s="73">
        <v>4320909</v>
      </c>
      <c r="AH4361" s="54" t="str">
        <f t="shared" si="138"/>
        <v>RSTapejara</v>
      </c>
      <c r="AI4361" s="73">
        <v>4320909</v>
      </c>
    </row>
    <row r="4362" spans="26:35" x14ac:dyDescent="0.25">
      <c r="Z4362" s="73" t="s">
        <v>79</v>
      </c>
      <c r="AA4362" s="73" t="s">
        <v>4753</v>
      </c>
      <c r="AB4362" s="73">
        <v>4321006</v>
      </c>
      <c r="AH4362" s="54" t="str">
        <f t="shared" si="138"/>
        <v>RSTapera</v>
      </c>
      <c r="AI4362" s="73">
        <v>4321006</v>
      </c>
    </row>
    <row r="4363" spans="26:35" x14ac:dyDescent="0.25">
      <c r="Z4363" s="73" t="s">
        <v>79</v>
      </c>
      <c r="AA4363" s="73" t="s">
        <v>4756</v>
      </c>
      <c r="AB4363" s="73">
        <v>4321105</v>
      </c>
      <c r="AH4363" s="54" t="str">
        <f t="shared" si="138"/>
        <v>RSTapes</v>
      </c>
      <c r="AI4363" s="73">
        <v>4321105</v>
      </c>
    </row>
    <row r="4364" spans="26:35" x14ac:dyDescent="0.25">
      <c r="Z4364" s="73" t="s">
        <v>79</v>
      </c>
      <c r="AA4364" s="73" t="s">
        <v>4759</v>
      </c>
      <c r="AB4364" s="73">
        <v>4321204</v>
      </c>
      <c r="AH4364" s="54" t="str">
        <f t="shared" si="138"/>
        <v>RSTaquara</v>
      </c>
      <c r="AI4364" s="73">
        <v>4321204</v>
      </c>
    </row>
    <row r="4365" spans="26:35" x14ac:dyDescent="0.25">
      <c r="Z4365" s="73" t="s">
        <v>79</v>
      </c>
      <c r="AA4365" s="73" t="s">
        <v>4762</v>
      </c>
      <c r="AB4365" s="73">
        <v>4321303</v>
      </c>
      <c r="AH4365" s="54" t="str">
        <f t="shared" si="138"/>
        <v>RSTaquari</v>
      </c>
      <c r="AI4365" s="73">
        <v>4321303</v>
      </c>
    </row>
    <row r="4366" spans="26:35" x14ac:dyDescent="0.25">
      <c r="Z4366" s="73" t="s">
        <v>79</v>
      </c>
      <c r="AA4366" s="73" t="s">
        <v>4765</v>
      </c>
      <c r="AB4366" s="73">
        <v>4321329</v>
      </c>
      <c r="AH4366" s="54" t="str">
        <f t="shared" si="138"/>
        <v>RSTaquaruçu do Sul</v>
      </c>
      <c r="AI4366" s="73">
        <v>4321329</v>
      </c>
    </row>
    <row r="4367" spans="26:35" x14ac:dyDescent="0.25">
      <c r="Z4367" s="73" t="s">
        <v>79</v>
      </c>
      <c r="AA4367" s="73" t="s">
        <v>3620</v>
      </c>
      <c r="AB4367" s="73">
        <v>4321352</v>
      </c>
      <c r="AH4367" s="54" t="str">
        <f t="shared" si="138"/>
        <v>RSTavares</v>
      </c>
      <c r="AI4367" s="73">
        <v>4321352</v>
      </c>
    </row>
    <row r="4368" spans="26:35" x14ac:dyDescent="0.25">
      <c r="Z4368" s="73" t="s">
        <v>79</v>
      </c>
      <c r="AA4368" s="73" t="s">
        <v>4768</v>
      </c>
      <c r="AB4368" s="73">
        <v>4321402</v>
      </c>
      <c r="AH4368" s="54" t="str">
        <f t="shared" si="138"/>
        <v>RSTenente Portela</v>
      </c>
      <c r="AI4368" s="73">
        <v>4321402</v>
      </c>
    </row>
    <row r="4369" spans="26:35" x14ac:dyDescent="0.25">
      <c r="Z4369" s="73" t="s">
        <v>79</v>
      </c>
      <c r="AA4369" s="73" t="s">
        <v>4771</v>
      </c>
      <c r="AB4369" s="73">
        <v>4321436</v>
      </c>
      <c r="AH4369" s="54" t="str">
        <f t="shared" si="138"/>
        <v>RSTerra de Areia</v>
      </c>
      <c r="AI4369" s="73">
        <v>4321436</v>
      </c>
    </row>
    <row r="4370" spans="26:35" x14ac:dyDescent="0.25">
      <c r="Z4370" s="73" t="s">
        <v>79</v>
      </c>
      <c r="AA4370" s="73" t="s">
        <v>4774</v>
      </c>
      <c r="AB4370" s="73">
        <v>4321451</v>
      </c>
      <c r="AH4370" s="54" t="str">
        <f t="shared" si="138"/>
        <v>RSTeutônia</v>
      </c>
      <c r="AI4370" s="73">
        <v>4321451</v>
      </c>
    </row>
    <row r="4371" spans="26:35" x14ac:dyDescent="0.25">
      <c r="Z4371" s="73" t="s">
        <v>79</v>
      </c>
      <c r="AA4371" s="73" t="s">
        <v>4777</v>
      </c>
      <c r="AB4371" s="73">
        <v>4321469</v>
      </c>
      <c r="AH4371" s="54" t="str">
        <f t="shared" si="138"/>
        <v>RSTio Hugo</v>
      </c>
      <c r="AI4371" s="73">
        <v>4321469</v>
      </c>
    </row>
    <row r="4372" spans="26:35" x14ac:dyDescent="0.25">
      <c r="Z4372" s="73" t="s">
        <v>79</v>
      </c>
      <c r="AA4372" s="73" t="s">
        <v>4780</v>
      </c>
      <c r="AB4372" s="73">
        <v>4321477</v>
      </c>
      <c r="AH4372" s="54" t="str">
        <f t="shared" si="138"/>
        <v>RSTiradentes do Sul</v>
      </c>
      <c r="AI4372" s="73">
        <v>4321477</v>
      </c>
    </row>
    <row r="4373" spans="26:35" x14ac:dyDescent="0.25">
      <c r="Z4373" s="73" t="s">
        <v>79</v>
      </c>
      <c r="AA4373" s="73" t="s">
        <v>4783</v>
      </c>
      <c r="AB4373" s="73">
        <v>4321493</v>
      </c>
      <c r="AH4373" s="54" t="str">
        <f t="shared" si="138"/>
        <v>RSToropi</v>
      </c>
      <c r="AI4373" s="73">
        <v>4321493</v>
      </c>
    </row>
    <row r="4374" spans="26:35" x14ac:dyDescent="0.25">
      <c r="Z4374" s="73" t="s">
        <v>79</v>
      </c>
      <c r="AA4374" s="73" t="s">
        <v>4786</v>
      </c>
      <c r="AB4374" s="73">
        <v>4321501</v>
      </c>
      <c r="AH4374" s="54" t="str">
        <f t="shared" si="138"/>
        <v>RSTorres</v>
      </c>
      <c r="AI4374" s="73">
        <v>4321501</v>
      </c>
    </row>
    <row r="4375" spans="26:35" x14ac:dyDescent="0.25">
      <c r="Z4375" s="73" t="s">
        <v>79</v>
      </c>
      <c r="AA4375" s="73" t="s">
        <v>4789</v>
      </c>
      <c r="AB4375" s="73">
        <v>4321600</v>
      </c>
      <c r="AH4375" s="54" t="str">
        <f t="shared" si="138"/>
        <v>RSTramandaí</v>
      </c>
      <c r="AI4375" s="73">
        <v>4321600</v>
      </c>
    </row>
    <row r="4376" spans="26:35" x14ac:dyDescent="0.25">
      <c r="Z4376" s="73" t="s">
        <v>79</v>
      </c>
      <c r="AA4376" s="73" t="s">
        <v>4792</v>
      </c>
      <c r="AB4376" s="73">
        <v>4321626</v>
      </c>
      <c r="AH4376" s="54" t="str">
        <f t="shared" si="138"/>
        <v>RSTravesseiro</v>
      </c>
      <c r="AI4376" s="73">
        <v>4321626</v>
      </c>
    </row>
    <row r="4377" spans="26:35" x14ac:dyDescent="0.25">
      <c r="Z4377" s="73" t="s">
        <v>79</v>
      </c>
      <c r="AA4377" s="73" t="s">
        <v>4795</v>
      </c>
      <c r="AB4377" s="73">
        <v>4321634</v>
      </c>
      <c r="AH4377" s="54" t="str">
        <f t="shared" si="138"/>
        <v>RSTrês Arroios</v>
      </c>
      <c r="AI4377" s="73">
        <v>4321634</v>
      </c>
    </row>
    <row r="4378" spans="26:35" x14ac:dyDescent="0.25">
      <c r="Z4378" s="73" t="s">
        <v>79</v>
      </c>
      <c r="AA4378" s="73" t="s">
        <v>4798</v>
      </c>
      <c r="AB4378" s="73">
        <v>4321667</v>
      </c>
      <c r="AH4378" s="54" t="str">
        <f t="shared" si="138"/>
        <v>RSTrês Cachoeiras</v>
      </c>
      <c r="AI4378" s="73">
        <v>4321667</v>
      </c>
    </row>
    <row r="4379" spans="26:35" x14ac:dyDescent="0.25">
      <c r="Z4379" s="73" t="s">
        <v>79</v>
      </c>
      <c r="AA4379" s="73" t="s">
        <v>4801</v>
      </c>
      <c r="AB4379" s="73">
        <v>4321709</v>
      </c>
      <c r="AH4379" s="54" t="str">
        <f t="shared" si="138"/>
        <v>RSTrês Coroas</v>
      </c>
      <c r="AI4379" s="73">
        <v>4321709</v>
      </c>
    </row>
    <row r="4380" spans="26:35" x14ac:dyDescent="0.25">
      <c r="Z4380" s="73" t="s">
        <v>79</v>
      </c>
      <c r="AA4380" s="73" t="s">
        <v>4804</v>
      </c>
      <c r="AB4380" s="73">
        <v>4321808</v>
      </c>
      <c r="AH4380" s="54" t="str">
        <f t="shared" si="138"/>
        <v>RSTrês de Maio</v>
      </c>
      <c r="AI4380" s="73">
        <v>4321808</v>
      </c>
    </row>
    <row r="4381" spans="26:35" x14ac:dyDescent="0.25">
      <c r="Z4381" s="73" t="s">
        <v>79</v>
      </c>
      <c r="AA4381" s="73" t="s">
        <v>4807</v>
      </c>
      <c r="AB4381" s="73">
        <v>4321832</v>
      </c>
      <c r="AH4381" s="54" t="str">
        <f t="shared" si="138"/>
        <v>RSTrês Forquilhas</v>
      </c>
      <c r="AI4381" s="73">
        <v>4321832</v>
      </c>
    </row>
    <row r="4382" spans="26:35" x14ac:dyDescent="0.25">
      <c r="Z4382" s="73" t="s">
        <v>79</v>
      </c>
      <c r="AA4382" s="73" t="s">
        <v>4810</v>
      </c>
      <c r="AB4382" s="73">
        <v>4321857</v>
      </c>
      <c r="AH4382" s="54" t="str">
        <f t="shared" si="138"/>
        <v>RSTrês Palmeiras</v>
      </c>
      <c r="AI4382" s="73">
        <v>4321857</v>
      </c>
    </row>
    <row r="4383" spans="26:35" x14ac:dyDescent="0.25">
      <c r="Z4383" s="73" t="s">
        <v>79</v>
      </c>
      <c r="AA4383" s="73" t="s">
        <v>4813</v>
      </c>
      <c r="AB4383" s="73">
        <v>4321907</v>
      </c>
      <c r="AH4383" s="54" t="str">
        <f t="shared" si="138"/>
        <v>RSTrês Passos</v>
      </c>
      <c r="AI4383" s="73">
        <v>4321907</v>
      </c>
    </row>
    <row r="4384" spans="26:35" x14ac:dyDescent="0.25">
      <c r="Z4384" s="73" t="s">
        <v>79</v>
      </c>
      <c r="AA4384" s="73" t="s">
        <v>4816</v>
      </c>
      <c r="AB4384" s="73">
        <v>4321956</v>
      </c>
      <c r="AH4384" s="54" t="str">
        <f t="shared" si="138"/>
        <v>RSTrindade do Sul</v>
      </c>
      <c r="AI4384" s="73">
        <v>4321956</v>
      </c>
    </row>
    <row r="4385" spans="26:35" x14ac:dyDescent="0.25">
      <c r="Z4385" s="73" t="s">
        <v>79</v>
      </c>
      <c r="AA4385" s="73" t="s">
        <v>3242</v>
      </c>
      <c r="AB4385" s="73">
        <v>4322004</v>
      </c>
      <c r="AH4385" s="54" t="str">
        <f t="shared" si="138"/>
        <v>RSTriunfo</v>
      </c>
      <c r="AI4385" s="73">
        <v>4322004</v>
      </c>
    </row>
    <row r="4386" spans="26:35" x14ac:dyDescent="0.25">
      <c r="Z4386" s="73" t="s">
        <v>79</v>
      </c>
      <c r="AA4386" s="73" t="s">
        <v>4820</v>
      </c>
      <c r="AB4386" s="73">
        <v>4322103</v>
      </c>
      <c r="AH4386" s="54" t="str">
        <f t="shared" si="138"/>
        <v>RSTucunduva</v>
      </c>
      <c r="AI4386" s="73">
        <v>4322103</v>
      </c>
    </row>
    <row r="4387" spans="26:35" x14ac:dyDescent="0.25">
      <c r="Z4387" s="73" t="s">
        <v>79</v>
      </c>
      <c r="AA4387" s="73" t="s">
        <v>4823</v>
      </c>
      <c r="AB4387" s="73">
        <v>4322152</v>
      </c>
      <c r="AH4387" s="54" t="str">
        <f t="shared" si="138"/>
        <v>RSTunas</v>
      </c>
      <c r="AI4387" s="73">
        <v>4322152</v>
      </c>
    </row>
    <row r="4388" spans="26:35" x14ac:dyDescent="0.25">
      <c r="Z4388" s="73" t="s">
        <v>79</v>
      </c>
      <c r="AA4388" s="73" t="s">
        <v>4826</v>
      </c>
      <c r="AB4388" s="73">
        <v>4322186</v>
      </c>
      <c r="AH4388" s="54" t="str">
        <f t="shared" si="138"/>
        <v>RSTupanci do Sul</v>
      </c>
      <c r="AI4388" s="73">
        <v>4322186</v>
      </c>
    </row>
    <row r="4389" spans="26:35" x14ac:dyDescent="0.25">
      <c r="Z4389" s="73" t="s">
        <v>79</v>
      </c>
      <c r="AA4389" s="73" t="s">
        <v>4829</v>
      </c>
      <c r="AB4389" s="73">
        <v>4322202</v>
      </c>
      <c r="AH4389" s="54" t="str">
        <f t="shared" si="138"/>
        <v>RSTupanciretã</v>
      </c>
      <c r="AI4389" s="73">
        <v>4322202</v>
      </c>
    </row>
    <row r="4390" spans="26:35" x14ac:dyDescent="0.25">
      <c r="Z4390" s="73" t="s">
        <v>79</v>
      </c>
      <c r="AA4390" s="73" t="s">
        <v>4832</v>
      </c>
      <c r="AB4390" s="73">
        <v>4322251</v>
      </c>
      <c r="AH4390" s="54" t="str">
        <f t="shared" si="138"/>
        <v>RSTupandi</v>
      </c>
      <c r="AI4390" s="73">
        <v>4322251</v>
      </c>
    </row>
    <row r="4391" spans="26:35" x14ac:dyDescent="0.25">
      <c r="Z4391" s="73" t="s">
        <v>79</v>
      </c>
      <c r="AA4391" s="73" t="s">
        <v>4835</v>
      </c>
      <c r="AB4391" s="73">
        <v>4322301</v>
      </c>
      <c r="AH4391" s="54" t="str">
        <f t="shared" si="138"/>
        <v>RSTuparendi</v>
      </c>
      <c r="AI4391" s="73">
        <v>4322301</v>
      </c>
    </row>
    <row r="4392" spans="26:35" x14ac:dyDescent="0.25">
      <c r="Z4392" s="73" t="s">
        <v>79</v>
      </c>
      <c r="AA4392" s="73" t="s">
        <v>4838</v>
      </c>
      <c r="AB4392" s="73">
        <v>4322327</v>
      </c>
      <c r="AH4392" s="54" t="str">
        <f t="shared" si="138"/>
        <v>RSTuruçu</v>
      </c>
      <c r="AI4392" s="73">
        <v>4322327</v>
      </c>
    </row>
    <row r="4393" spans="26:35" x14ac:dyDescent="0.25">
      <c r="Z4393" s="73" t="s">
        <v>79</v>
      </c>
      <c r="AA4393" s="73" t="s">
        <v>4841</v>
      </c>
      <c r="AB4393" s="73">
        <v>4322343</v>
      </c>
      <c r="AH4393" s="54" t="str">
        <f t="shared" si="138"/>
        <v>RSUbiretama</v>
      </c>
      <c r="AI4393" s="73">
        <v>4322343</v>
      </c>
    </row>
    <row r="4394" spans="26:35" x14ac:dyDescent="0.25">
      <c r="Z4394" s="73" t="s">
        <v>79</v>
      </c>
      <c r="AA4394" s="73" t="s">
        <v>4844</v>
      </c>
      <c r="AB4394" s="73">
        <v>4322350</v>
      </c>
      <c r="AH4394" s="54" t="str">
        <f t="shared" si="138"/>
        <v>RSUnião da Serra</v>
      </c>
      <c r="AI4394" s="73">
        <v>4322350</v>
      </c>
    </row>
    <row r="4395" spans="26:35" x14ac:dyDescent="0.25">
      <c r="Z4395" s="73" t="s">
        <v>79</v>
      </c>
      <c r="AA4395" s="73" t="s">
        <v>4847</v>
      </c>
      <c r="AB4395" s="73">
        <v>4322376</v>
      </c>
      <c r="AH4395" s="54" t="str">
        <f t="shared" si="138"/>
        <v>RSUnistalda</v>
      </c>
      <c r="AI4395" s="73">
        <v>4322376</v>
      </c>
    </row>
    <row r="4396" spans="26:35" x14ac:dyDescent="0.25">
      <c r="Z4396" s="73" t="s">
        <v>79</v>
      </c>
      <c r="AA4396" s="73" t="s">
        <v>4850</v>
      </c>
      <c r="AB4396" s="73">
        <v>4322400</v>
      </c>
      <c r="AH4396" s="54" t="str">
        <f t="shared" si="138"/>
        <v>RSUruguaiana</v>
      </c>
      <c r="AI4396" s="73">
        <v>4322400</v>
      </c>
    </row>
    <row r="4397" spans="26:35" x14ac:dyDescent="0.25">
      <c r="Z4397" s="73" t="s">
        <v>79</v>
      </c>
      <c r="AA4397" s="73" t="s">
        <v>4853</v>
      </c>
      <c r="AB4397" s="73">
        <v>4322509</v>
      </c>
      <c r="AH4397" s="54" t="str">
        <f t="shared" si="138"/>
        <v>RSVacaria</v>
      </c>
      <c r="AI4397" s="73">
        <v>4322509</v>
      </c>
    </row>
    <row r="4398" spans="26:35" x14ac:dyDescent="0.25">
      <c r="Z4398" s="73" t="s">
        <v>79</v>
      </c>
      <c r="AA4398" s="73" t="s">
        <v>4856</v>
      </c>
      <c r="AB4398" s="73">
        <v>4322533</v>
      </c>
      <c r="AH4398" s="54" t="str">
        <f t="shared" si="138"/>
        <v>RSVale do Sol</v>
      </c>
      <c r="AI4398" s="73">
        <v>4322533</v>
      </c>
    </row>
    <row r="4399" spans="26:35" x14ac:dyDescent="0.25">
      <c r="Z4399" s="73" t="s">
        <v>79</v>
      </c>
      <c r="AA4399" s="73" t="s">
        <v>4859</v>
      </c>
      <c r="AB4399" s="73">
        <v>4322541</v>
      </c>
      <c r="AH4399" s="54" t="str">
        <f t="shared" si="138"/>
        <v>RSVale Real</v>
      </c>
      <c r="AI4399" s="73">
        <v>4322541</v>
      </c>
    </row>
    <row r="4400" spans="26:35" x14ac:dyDescent="0.25">
      <c r="Z4400" s="73" t="s">
        <v>79</v>
      </c>
      <c r="AA4400" s="73" t="s">
        <v>4862</v>
      </c>
      <c r="AB4400" s="73">
        <v>4322525</v>
      </c>
      <c r="AH4400" s="54" t="str">
        <f t="shared" si="138"/>
        <v>RSVale Verde</v>
      </c>
      <c r="AI4400" s="73">
        <v>4322525</v>
      </c>
    </row>
    <row r="4401" spans="26:35" x14ac:dyDescent="0.25">
      <c r="Z4401" s="73" t="s">
        <v>79</v>
      </c>
      <c r="AA4401" s="73" t="s">
        <v>4865</v>
      </c>
      <c r="AB4401" s="73">
        <v>4322558</v>
      </c>
      <c r="AH4401" s="54" t="str">
        <f t="shared" si="138"/>
        <v>RSVanini</v>
      </c>
      <c r="AI4401" s="73">
        <v>4322558</v>
      </c>
    </row>
    <row r="4402" spans="26:35" x14ac:dyDescent="0.25">
      <c r="Z4402" s="73" t="s">
        <v>79</v>
      </c>
      <c r="AA4402" s="73" t="s">
        <v>4868</v>
      </c>
      <c r="AB4402" s="73">
        <v>4322608</v>
      </c>
      <c r="AH4402" s="54" t="str">
        <f t="shared" si="138"/>
        <v>RSVenâncio Aires</v>
      </c>
      <c r="AI4402" s="73">
        <v>4322608</v>
      </c>
    </row>
    <row r="4403" spans="26:35" x14ac:dyDescent="0.25">
      <c r="Z4403" s="73" t="s">
        <v>79</v>
      </c>
      <c r="AA4403" s="73" t="s">
        <v>3118</v>
      </c>
      <c r="AB4403" s="73">
        <v>4322707</v>
      </c>
      <c r="AH4403" s="54" t="str">
        <f t="shared" si="138"/>
        <v>RSVera Cruz</v>
      </c>
      <c r="AI4403" s="73">
        <v>4322707</v>
      </c>
    </row>
    <row r="4404" spans="26:35" x14ac:dyDescent="0.25">
      <c r="Z4404" s="73" t="s">
        <v>79</v>
      </c>
      <c r="AA4404" s="73" t="s">
        <v>4872</v>
      </c>
      <c r="AB4404" s="73">
        <v>4322806</v>
      </c>
      <c r="AH4404" s="54" t="str">
        <f t="shared" si="138"/>
        <v>RSVeranópolis</v>
      </c>
      <c r="AI4404" s="73">
        <v>4322806</v>
      </c>
    </row>
    <row r="4405" spans="26:35" x14ac:dyDescent="0.25">
      <c r="Z4405" s="73" t="s">
        <v>79</v>
      </c>
      <c r="AA4405" s="73" t="s">
        <v>4875</v>
      </c>
      <c r="AB4405" s="73">
        <v>4322855</v>
      </c>
      <c r="AH4405" s="54" t="str">
        <f t="shared" si="138"/>
        <v>RSVespasiano Correa</v>
      </c>
      <c r="AI4405" s="73">
        <v>4322855</v>
      </c>
    </row>
    <row r="4406" spans="26:35" x14ac:dyDescent="0.25">
      <c r="Z4406" s="73" t="s">
        <v>79</v>
      </c>
      <c r="AA4406" s="73" t="s">
        <v>4878</v>
      </c>
      <c r="AB4406" s="73">
        <v>4322905</v>
      </c>
      <c r="AH4406" s="54" t="str">
        <f t="shared" si="138"/>
        <v>RSViadutos</v>
      </c>
      <c r="AI4406" s="73">
        <v>4322905</v>
      </c>
    </row>
    <row r="4407" spans="26:35" x14ac:dyDescent="0.25">
      <c r="Z4407" s="73" t="s">
        <v>79</v>
      </c>
      <c r="AA4407" s="73" t="s">
        <v>4881</v>
      </c>
      <c r="AB4407" s="73">
        <v>4323002</v>
      </c>
      <c r="AH4407" s="54" t="str">
        <f t="shared" si="138"/>
        <v>RSViamão</v>
      </c>
      <c r="AI4407" s="73">
        <v>4323002</v>
      </c>
    </row>
    <row r="4408" spans="26:35" x14ac:dyDescent="0.25">
      <c r="Z4408" s="73" t="s">
        <v>79</v>
      </c>
      <c r="AA4408" s="73" t="s">
        <v>4884</v>
      </c>
      <c r="AB4408" s="73">
        <v>4323101</v>
      </c>
      <c r="AH4408" s="54" t="str">
        <f t="shared" si="138"/>
        <v>RSVicente Dutra</v>
      </c>
      <c r="AI4408" s="73">
        <v>4323101</v>
      </c>
    </row>
    <row r="4409" spans="26:35" x14ac:dyDescent="0.25">
      <c r="Z4409" s="73" t="s">
        <v>79</v>
      </c>
      <c r="AA4409" s="73" t="s">
        <v>4887</v>
      </c>
      <c r="AB4409" s="73">
        <v>4323200</v>
      </c>
      <c r="AH4409" s="54" t="str">
        <f t="shared" si="138"/>
        <v>RSVictor Graeff</v>
      </c>
      <c r="AI4409" s="73">
        <v>4323200</v>
      </c>
    </row>
    <row r="4410" spans="26:35" x14ac:dyDescent="0.25">
      <c r="Z4410" s="73" t="s">
        <v>79</v>
      </c>
      <c r="AA4410" s="73" t="s">
        <v>4890</v>
      </c>
      <c r="AB4410" s="73">
        <v>4323309</v>
      </c>
      <c r="AH4410" s="54" t="str">
        <f t="shared" si="138"/>
        <v>RSVila Flores</v>
      </c>
      <c r="AI4410" s="73">
        <v>4323309</v>
      </c>
    </row>
    <row r="4411" spans="26:35" x14ac:dyDescent="0.25">
      <c r="Z4411" s="73" t="s">
        <v>79</v>
      </c>
      <c r="AA4411" s="73" t="s">
        <v>4893</v>
      </c>
      <c r="AB4411" s="73">
        <v>4323358</v>
      </c>
      <c r="AH4411" s="54" t="str">
        <f t="shared" si="138"/>
        <v>RSVila Lângaro</v>
      </c>
      <c r="AI4411" s="73">
        <v>4323358</v>
      </c>
    </row>
    <row r="4412" spans="26:35" x14ac:dyDescent="0.25">
      <c r="Z4412" s="73" t="s">
        <v>79</v>
      </c>
      <c r="AA4412" s="73" t="s">
        <v>4896</v>
      </c>
      <c r="AB4412" s="73">
        <v>4323408</v>
      </c>
      <c r="AH4412" s="54" t="str">
        <f t="shared" si="138"/>
        <v>RSVila Maria</v>
      </c>
      <c r="AI4412" s="73">
        <v>4323408</v>
      </c>
    </row>
    <row r="4413" spans="26:35" x14ac:dyDescent="0.25">
      <c r="Z4413" s="73" t="s">
        <v>79</v>
      </c>
      <c r="AA4413" s="73" t="s">
        <v>4899</v>
      </c>
      <c r="AB4413" s="73">
        <v>4323457</v>
      </c>
      <c r="AH4413" s="54" t="str">
        <f t="shared" si="138"/>
        <v>RSVila Nova do Sul</v>
      </c>
      <c r="AI4413" s="73">
        <v>4323457</v>
      </c>
    </row>
    <row r="4414" spans="26:35" x14ac:dyDescent="0.25">
      <c r="Z4414" s="73" t="s">
        <v>79</v>
      </c>
      <c r="AA4414" s="73" t="s">
        <v>4902</v>
      </c>
      <c r="AB4414" s="73">
        <v>4323507</v>
      </c>
      <c r="AH4414" s="54" t="str">
        <f t="shared" si="138"/>
        <v>RSVista Alegre</v>
      </c>
      <c r="AI4414" s="73">
        <v>4323507</v>
      </c>
    </row>
    <row r="4415" spans="26:35" x14ac:dyDescent="0.25">
      <c r="Z4415" s="73" t="s">
        <v>79</v>
      </c>
      <c r="AA4415" s="73" t="s">
        <v>4905</v>
      </c>
      <c r="AB4415" s="73">
        <v>4323606</v>
      </c>
      <c r="AH4415" s="54" t="str">
        <f t="shared" si="138"/>
        <v>RSVista Alegre do Prata</v>
      </c>
      <c r="AI4415" s="73">
        <v>4323606</v>
      </c>
    </row>
    <row r="4416" spans="26:35" x14ac:dyDescent="0.25">
      <c r="Z4416" s="73" t="s">
        <v>79</v>
      </c>
      <c r="AA4416" s="73" t="s">
        <v>4908</v>
      </c>
      <c r="AB4416" s="73">
        <v>4323705</v>
      </c>
      <c r="AH4416" s="54" t="str">
        <f t="shared" si="138"/>
        <v>RSVista Gaúcha</v>
      </c>
      <c r="AI4416" s="73">
        <v>4323705</v>
      </c>
    </row>
    <row r="4417" spans="26:35" x14ac:dyDescent="0.25">
      <c r="Z4417" s="73" t="s">
        <v>79</v>
      </c>
      <c r="AA4417" s="73" t="s">
        <v>4910</v>
      </c>
      <c r="AB4417" s="73">
        <v>4323754</v>
      </c>
      <c r="AH4417" s="54" t="str">
        <f t="shared" si="138"/>
        <v>RSVitória das Missões</v>
      </c>
      <c r="AI4417" s="73">
        <v>4323754</v>
      </c>
    </row>
    <row r="4418" spans="26:35" x14ac:dyDescent="0.25">
      <c r="Z4418" s="73" t="s">
        <v>79</v>
      </c>
      <c r="AA4418" s="73" t="s">
        <v>4913</v>
      </c>
      <c r="AB4418" s="73">
        <v>4323770</v>
      </c>
      <c r="AH4418" s="54" t="str">
        <f t="shared" si="138"/>
        <v>RSWestfalia</v>
      </c>
      <c r="AI4418" s="73">
        <v>4323770</v>
      </c>
    </row>
    <row r="4419" spans="26:35" x14ac:dyDescent="0.25">
      <c r="Z4419" s="73" t="s">
        <v>79</v>
      </c>
      <c r="AA4419" s="73" t="s">
        <v>4916</v>
      </c>
      <c r="AB4419" s="73">
        <v>4323804</v>
      </c>
      <c r="AH4419" s="54" t="str">
        <f t="shared" ref="AH4419:AH4482" si="139">CONCATENATE(Z4419,AA4419)</f>
        <v>RSXangri-lá</v>
      </c>
      <c r="AI4419" s="73">
        <v>4323804</v>
      </c>
    </row>
    <row r="4420" spans="26:35" x14ac:dyDescent="0.25">
      <c r="Z4420" s="73" t="s">
        <v>81</v>
      </c>
      <c r="AA4420" s="73" t="s">
        <v>113</v>
      </c>
      <c r="AB4420" s="73">
        <v>4200051</v>
      </c>
      <c r="AH4420" s="54" t="str">
        <f t="shared" si="139"/>
        <v>SCAbdon Batista</v>
      </c>
      <c r="AI4420" s="73">
        <v>4200051</v>
      </c>
    </row>
    <row r="4421" spans="26:35" x14ac:dyDescent="0.25">
      <c r="Z4421" s="73" t="s">
        <v>81</v>
      </c>
      <c r="AA4421" s="73" t="s">
        <v>139</v>
      </c>
      <c r="AB4421" s="73">
        <v>4200101</v>
      </c>
      <c r="AH4421" s="54" t="str">
        <f t="shared" si="139"/>
        <v>SCAbelardo Luz</v>
      </c>
      <c r="AI4421" s="73">
        <v>4200101</v>
      </c>
    </row>
    <row r="4422" spans="26:35" x14ac:dyDescent="0.25">
      <c r="Z4422" s="73" t="s">
        <v>81</v>
      </c>
      <c r="AA4422" s="73" t="s">
        <v>164</v>
      </c>
      <c r="AB4422" s="73">
        <v>4200200</v>
      </c>
      <c r="AH4422" s="54" t="str">
        <f t="shared" si="139"/>
        <v>SCAgrolândia</v>
      </c>
      <c r="AI4422" s="73">
        <v>4200200</v>
      </c>
    </row>
    <row r="4423" spans="26:35" x14ac:dyDescent="0.25">
      <c r="Z4423" s="73" t="s">
        <v>81</v>
      </c>
      <c r="AA4423" s="73" t="s">
        <v>190</v>
      </c>
      <c r="AB4423" s="73">
        <v>4200309</v>
      </c>
      <c r="AH4423" s="54" t="str">
        <f t="shared" si="139"/>
        <v>SCAgronômica</v>
      </c>
      <c r="AI4423" s="73">
        <v>4200309</v>
      </c>
    </row>
    <row r="4424" spans="26:35" x14ac:dyDescent="0.25">
      <c r="Z4424" s="73" t="s">
        <v>81</v>
      </c>
      <c r="AA4424" s="73" t="s">
        <v>216</v>
      </c>
      <c r="AB4424" s="73">
        <v>4200408</v>
      </c>
      <c r="AH4424" s="54" t="str">
        <f t="shared" si="139"/>
        <v>SCÁgua Doce</v>
      </c>
      <c r="AI4424" s="73">
        <v>4200408</v>
      </c>
    </row>
    <row r="4425" spans="26:35" x14ac:dyDescent="0.25">
      <c r="Z4425" s="73" t="s">
        <v>81</v>
      </c>
      <c r="AA4425" s="73" t="s">
        <v>240</v>
      </c>
      <c r="AB4425" s="73">
        <v>4200507</v>
      </c>
      <c r="AH4425" s="54" t="str">
        <f t="shared" si="139"/>
        <v>SCÁguas de Chapecó</v>
      </c>
      <c r="AI4425" s="73">
        <v>4200507</v>
      </c>
    </row>
    <row r="4426" spans="26:35" x14ac:dyDescent="0.25">
      <c r="Z4426" s="73" t="s">
        <v>81</v>
      </c>
      <c r="AA4426" s="73" t="s">
        <v>265</v>
      </c>
      <c r="AB4426" s="73">
        <v>4200556</v>
      </c>
      <c r="AH4426" s="54" t="str">
        <f t="shared" si="139"/>
        <v>SCÁguas Frias</v>
      </c>
      <c r="AI4426" s="73">
        <v>4200556</v>
      </c>
    </row>
    <row r="4427" spans="26:35" x14ac:dyDescent="0.25">
      <c r="Z4427" s="73" t="s">
        <v>81</v>
      </c>
      <c r="AA4427" s="73" t="s">
        <v>291</v>
      </c>
      <c r="AB4427" s="73">
        <v>4200606</v>
      </c>
      <c r="AH4427" s="54" t="str">
        <f t="shared" si="139"/>
        <v>SCÁguas Mornas</v>
      </c>
      <c r="AI4427" s="73">
        <v>4200606</v>
      </c>
    </row>
    <row r="4428" spans="26:35" x14ac:dyDescent="0.25">
      <c r="Z4428" s="73" t="s">
        <v>81</v>
      </c>
      <c r="AA4428" s="73" t="s">
        <v>317</v>
      </c>
      <c r="AB4428" s="73">
        <v>4200705</v>
      </c>
      <c r="AH4428" s="54" t="str">
        <f t="shared" si="139"/>
        <v>SCAlfredo Wagner</v>
      </c>
      <c r="AI4428" s="73">
        <v>4200705</v>
      </c>
    </row>
    <row r="4429" spans="26:35" x14ac:dyDescent="0.25">
      <c r="Z4429" s="73" t="s">
        <v>81</v>
      </c>
      <c r="AA4429" s="73" t="s">
        <v>342</v>
      </c>
      <c r="AB4429" s="73">
        <v>4200754</v>
      </c>
      <c r="AH4429" s="54" t="str">
        <f t="shared" si="139"/>
        <v>SCAlto Bela Vista</v>
      </c>
      <c r="AI4429" s="73">
        <v>4200754</v>
      </c>
    </row>
    <row r="4430" spans="26:35" x14ac:dyDescent="0.25">
      <c r="Z4430" s="73" t="s">
        <v>81</v>
      </c>
      <c r="AA4430" s="73" t="s">
        <v>250</v>
      </c>
      <c r="AB4430" s="73">
        <v>4200804</v>
      </c>
      <c r="AH4430" s="54" t="str">
        <f t="shared" si="139"/>
        <v>SCAnchieta</v>
      </c>
      <c r="AI4430" s="73">
        <v>4200804</v>
      </c>
    </row>
    <row r="4431" spans="26:35" x14ac:dyDescent="0.25">
      <c r="Z4431" s="73" t="s">
        <v>81</v>
      </c>
      <c r="AA4431" s="73" t="s">
        <v>391</v>
      </c>
      <c r="AB4431" s="73">
        <v>4200903</v>
      </c>
      <c r="AH4431" s="54" t="str">
        <f t="shared" si="139"/>
        <v>SCAngelina</v>
      </c>
      <c r="AI4431" s="73">
        <v>4200903</v>
      </c>
    </row>
    <row r="4432" spans="26:35" x14ac:dyDescent="0.25">
      <c r="Z4432" s="73" t="s">
        <v>81</v>
      </c>
      <c r="AA4432" s="73" t="s">
        <v>417</v>
      </c>
      <c r="AB4432" s="73">
        <v>4201000</v>
      </c>
      <c r="AH4432" s="54" t="str">
        <f t="shared" si="139"/>
        <v>SCAnita Garibaldi</v>
      </c>
      <c r="AI4432" s="73">
        <v>4201000</v>
      </c>
    </row>
    <row r="4433" spans="26:35" x14ac:dyDescent="0.25">
      <c r="Z4433" s="73" t="s">
        <v>81</v>
      </c>
      <c r="AA4433" s="73" t="s">
        <v>442</v>
      </c>
      <c r="AB4433" s="73">
        <v>4201109</v>
      </c>
      <c r="AH4433" s="54" t="str">
        <f t="shared" si="139"/>
        <v>SCAnitápolis</v>
      </c>
      <c r="AI4433" s="73">
        <v>4201109</v>
      </c>
    </row>
    <row r="4434" spans="26:35" x14ac:dyDescent="0.25">
      <c r="Z4434" s="73" t="s">
        <v>81</v>
      </c>
      <c r="AA4434" s="73" t="s">
        <v>467</v>
      </c>
      <c r="AB4434" s="73">
        <v>4201208</v>
      </c>
      <c r="AH4434" s="54" t="str">
        <f t="shared" si="139"/>
        <v>SCAntônio Carlos</v>
      </c>
      <c r="AI4434" s="73">
        <v>4201208</v>
      </c>
    </row>
    <row r="4435" spans="26:35" x14ac:dyDescent="0.25">
      <c r="Z4435" s="73" t="s">
        <v>81</v>
      </c>
      <c r="AA4435" s="73" t="s">
        <v>492</v>
      </c>
      <c r="AB4435" s="73">
        <v>4201257</v>
      </c>
      <c r="AH4435" s="54" t="str">
        <f t="shared" si="139"/>
        <v>SCApiúna</v>
      </c>
      <c r="AI4435" s="73">
        <v>4201257</v>
      </c>
    </row>
    <row r="4436" spans="26:35" x14ac:dyDescent="0.25">
      <c r="Z4436" s="73" t="s">
        <v>81</v>
      </c>
      <c r="AA4436" s="73" t="s">
        <v>516</v>
      </c>
      <c r="AB4436" s="73">
        <v>4201273</v>
      </c>
      <c r="AH4436" s="54" t="str">
        <f t="shared" si="139"/>
        <v>SCArabutã</v>
      </c>
      <c r="AI4436" s="73">
        <v>4201273</v>
      </c>
    </row>
    <row r="4437" spans="26:35" x14ac:dyDescent="0.25">
      <c r="Z4437" s="73" t="s">
        <v>81</v>
      </c>
      <c r="AA4437" s="73" t="s">
        <v>539</v>
      </c>
      <c r="AB4437" s="73">
        <v>4201307</v>
      </c>
      <c r="AH4437" s="54" t="str">
        <f t="shared" si="139"/>
        <v>SCAraquari</v>
      </c>
      <c r="AI4437" s="73">
        <v>4201307</v>
      </c>
    </row>
    <row r="4438" spans="26:35" x14ac:dyDescent="0.25">
      <c r="Z4438" s="73" t="s">
        <v>81</v>
      </c>
      <c r="AA4438" s="73" t="s">
        <v>562</v>
      </c>
      <c r="AB4438" s="73">
        <v>4201406</v>
      </c>
      <c r="AH4438" s="54" t="str">
        <f t="shared" si="139"/>
        <v>SCAraranguá</v>
      </c>
      <c r="AI4438" s="73">
        <v>4201406</v>
      </c>
    </row>
    <row r="4439" spans="26:35" x14ac:dyDescent="0.25">
      <c r="Z4439" s="73" t="s">
        <v>81</v>
      </c>
      <c r="AA4439" s="73" t="s">
        <v>585</v>
      </c>
      <c r="AB4439" s="73">
        <v>4201505</v>
      </c>
      <c r="AH4439" s="54" t="str">
        <f t="shared" si="139"/>
        <v>SCArmazém</v>
      </c>
      <c r="AI4439" s="73">
        <v>4201505</v>
      </c>
    </row>
    <row r="4440" spans="26:35" x14ac:dyDescent="0.25">
      <c r="Z4440" s="73" t="s">
        <v>81</v>
      </c>
      <c r="AA4440" s="73" t="s">
        <v>608</v>
      </c>
      <c r="AB4440" s="73">
        <v>4201604</v>
      </c>
      <c r="AH4440" s="54" t="str">
        <f t="shared" si="139"/>
        <v>SCArroio Trinta</v>
      </c>
      <c r="AI4440" s="73">
        <v>4201604</v>
      </c>
    </row>
    <row r="4441" spans="26:35" x14ac:dyDescent="0.25">
      <c r="Z4441" s="73" t="s">
        <v>81</v>
      </c>
      <c r="AA4441" s="73" t="s">
        <v>631</v>
      </c>
      <c r="AB4441" s="73">
        <v>4201653</v>
      </c>
      <c r="AH4441" s="54" t="str">
        <f t="shared" si="139"/>
        <v>SCArvoredo</v>
      </c>
      <c r="AI4441" s="73">
        <v>4201653</v>
      </c>
    </row>
    <row r="4442" spans="26:35" x14ac:dyDescent="0.25">
      <c r="Z4442" s="73" t="s">
        <v>81</v>
      </c>
      <c r="AA4442" s="73" t="s">
        <v>651</v>
      </c>
      <c r="AB4442" s="73">
        <v>4201703</v>
      </c>
      <c r="AH4442" s="54" t="str">
        <f t="shared" si="139"/>
        <v>SCAscurra</v>
      </c>
      <c r="AI4442" s="73">
        <v>4201703</v>
      </c>
    </row>
    <row r="4443" spans="26:35" x14ac:dyDescent="0.25">
      <c r="Z4443" s="73" t="s">
        <v>81</v>
      </c>
      <c r="AA4443" s="73" t="s">
        <v>672</v>
      </c>
      <c r="AB4443" s="73">
        <v>4201802</v>
      </c>
      <c r="AH4443" s="54" t="str">
        <f t="shared" si="139"/>
        <v>SCAtalanta</v>
      </c>
      <c r="AI4443" s="73">
        <v>4201802</v>
      </c>
    </row>
    <row r="4444" spans="26:35" x14ac:dyDescent="0.25">
      <c r="Z4444" s="73" t="s">
        <v>81</v>
      </c>
      <c r="AA4444" s="73" t="s">
        <v>570</v>
      </c>
      <c r="AB4444" s="73">
        <v>4201901</v>
      </c>
      <c r="AH4444" s="54" t="str">
        <f t="shared" si="139"/>
        <v>SCAurora</v>
      </c>
      <c r="AI4444" s="73">
        <v>4201901</v>
      </c>
    </row>
    <row r="4445" spans="26:35" x14ac:dyDescent="0.25">
      <c r="Z4445" s="73" t="s">
        <v>81</v>
      </c>
      <c r="AA4445" s="73" t="s">
        <v>714</v>
      </c>
      <c r="AB4445" s="73">
        <v>4201950</v>
      </c>
      <c r="AH4445" s="54" t="str">
        <f t="shared" si="139"/>
        <v>SCBalneário Arroio do Silva</v>
      </c>
      <c r="AI4445" s="73">
        <v>4201950</v>
      </c>
    </row>
    <row r="4446" spans="26:35" x14ac:dyDescent="0.25">
      <c r="Z4446" s="73" t="s">
        <v>81</v>
      </c>
      <c r="AA4446" s="73" t="s">
        <v>736</v>
      </c>
      <c r="AB4446" s="73">
        <v>4202057</v>
      </c>
      <c r="AH4446" s="54" t="str">
        <f t="shared" si="139"/>
        <v>SCBalneário Barra do Sul</v>
      </c>
      <c r="AI4446" s="73">
        <v>4202057</v>
      </c>
    </row>
    <row r="4447" spans="26:35" x14ac:dyDescent="0.25">
      <c r="Z4447" s="73" t="s">
        <v>81</v>
      </c>
      <c r="AA4447" s="73" t="s">
        <v>758</v>
      </c>
      <c r="AB4447" s="73">
        <v>4202008</v>
      </c>
      <c r="AH4447" s="54" t="str">
        <f t="shared" si="139"/>
        <v>SCBalneário Camboriú</v>
      </c>
      <c r="AI4447" s="73">
        <v>4202008</v>
      </c>
    </row>
    <row r="4448" spans="26:35" x14ac:dyDescent="0.25">
      <c r="Z4448" s="73" t="s">
        <v>81</v>
      </c>
      <c r="AA4448" s="73" t="s">
        <v>780</v>
      </c>
      <c r="AB4448" s="73">
        <v>4202073</v>
      </c>
      <c r="AH4448" s="54" t="str">
        <f t="shared" si="139"/>
        <v>SCBalneário Gaivota</v>
      </c>
      <c r="AI4448" s="73">
        <v>4202073</v>
      </c>
    </row>
    <row r="4449" spans="26:35" x14ac:dyDescent="0.25">
      <c r="Z4449" s="73" t="s">
        <v>81</v>
      </c>
      <c r="AA4449" s="73" t="s">
        <v>801</v>
      </c>
      <c r="AB4449" s="73">
        <v>4212809</v>
      </c>
      <c r="AH4449" s="54" t="str">
        <f t="shared" si="139"/>
        <v>SCBalneário Piçarras</v>
      </c>
      <c r="AI4449" s="73">
        <v>4212809</v>
      </c>
    </row>
    <row r="4450" spans="26:35" x14ac:dyDescent="0.25">
      <c r="Z4450" s="73" t="s">
        <v>81</v>
      </c>
      <c r="AA4450" s="73" t="s">
        <v>822</v>
      </c>
      <c r="AB4450" s="73">
        <v>4220000</v>
      </c>
      <c r="AH4450" s="54" t="str">
        <f t="shared" si="139"/>
        <v>SCBalneário Rincão</v>
      </c>
      <c r="AI4450" s="73">
        <v>4220000</v>
      </c>
    </row>
    <row r="4451" spans="26:35" x14ac:dyDescent="0.25">
      <c r="Z4451" s="73" t="s">
        <v>81</v>
      </c>
      <c r="AA4451" s="73" t="s">
        <v>844</v>
      </c>
      <c r="AB4451" s="73">
        <v>4202081</v>
      </c>
      <c r="AH4451" s="54" t="str">
        <f t="shared" si="139"/>
        <v>SCBandeirante</v>
      </c>
      <c r="AI4451" s="73">
        <v>4202081</v>
      </c>
    </row>
    <row r="4452" spans="26:35" x14ac:dyDescent="0.25">
      <c r="Z4452" s="73" t="s">
        <v>81</v>
      </c>
      <c r="AA4452" s="73" t="s">
        <v>866</v>
      </c>
      <c r="AB4452" s="73">
        <v>4202099</v>
      </c>
      <c r="AH4452" s="54" t="str">
        <f t="shared" si="139"/>
        <v>SCBarra Bonita</v>
      </c>
      <c r="AI4452" s="73">
        <v>4202099</v>
      </c>
    </row>
    <row r="4453" spans="26:35" x14ac:dyDescent="0.25">
      <c r="Z4453" s="73" t="s">
        <v>81</v>
      </c>
      <c r="AA4453" s="73" t="s">
        <v>888</v>
      </c>
      <c r="AB4453" s="73">
        <v>4202107</v>
      </c>
      <c r="AH4453" s="54" t="str">
        <f t="shared" si="139"/>
        <v>SCBarra Velha</v>
      </c>
      <c r="AI4453" s="73">
        <v>4202107</v>
      </c>
    </row>
    <row r="4454" spans="26:35" x14ac:dyDescent="0.25">
      <c r="Z4454" s="73" t="s">
        <v>81</v>
      </c>
      <c r="AA4454" s="73" t="s">
        <v>911</v>
      </c>
      <c r="AB4454" s="73">
        <v>4202131</v>
      </c>
      <c r="AH4454" s="54" t="str">
        <f t="shared" si="139"/>
        <v>SCBela Vista do Toldo</v>
      </c>
      <c r="AI4454" s="73">
        <v>4202131</v>
      </c>
    </row>
    <row r="4455" spans="26:35" x14ac:dyDescent="0.25">
      <c r="Z4455" s="73" t="s">
        <v>81</v>
      </c>
      <c r="AA4455" s="73" t="s">
        <v>934</v>
      </c>
      <c r="AB4455" s="73">
        <v>4202156</v>
      </c>
      <c r="AH4455" s="54" t="str">
        <f t="shared" si="139"/>
        <v>SCBelmonte</v>
      </c>
      <c r="AI4455" s="73">
        <v>4202156</v>
      </c>
    </row>
    <row r="4456" spans="26:35" x14ac:dyDescent="0.25">
      <c r="Z4456" s="73" t="s">
        <v>81</v>
      </c>
      <c r="AA4456" s="73" t="s">
        <v>956</v>
      </c>
      <c r="AB4456" s="73">
        <v>4202206</v>
      </c>
      <c r="AH4456" s="54" t="str">
        <f t="shared" si="139"/>
        <v>SCBenedito Novo</v>
      </c>
      <c r="AI4456" s="73">
        <v>4202206</v>
      </c>
    </row>
    <row r="4457" spans="26:35" x14ac:dyDescent="0.25">
      <c r="Z4457" s="73" t="s">
        <v>81</v>
      </c>
      <c r="AA4457" s="73" t="s">
        <v>979</v>
      </c>
      <c r="AB4457" s="73">
        <v>4202305</v>
      </c>
      <c r="AH4457" s="54" t="str">
        <f t="shared" si="139"/>
        <v>SCBiguaçu</v>
      </c>
      <c r="AI4457" s="73">
        <v>4202305</v>
      </c>
    </row>
    <row r="4458" spans="26:35" x14ac:dyDescent="0.25">
      <c r="Z4458" s="73" t="s">
        <v>81</v>
      </c>
      <c r="AA4458" s="73" t="s">
        <v>1001</v>
      </c>
      <c r="AB4458" s="73">
        <v>4202404</v>
      </c>
      <c r="AH4458" s="54" t="str">
        <f t="shared" si="139"/>
        <v>SCBlumenau</v>
      </c>
      <c r="AI4458" s="73">
        <v>4202404</v>
      </c>
    </row>
    <row r="4459" spans="26:35" x14ac:dyDescent="0.25">
      <c r="Z4459" s="73" t="s">
        <v>81</v>
      </c>
      <c r="AA4459" s="73" t="s">
        <v>1023</v>
      </c>
      <c r="AB4459" s="73">
        <v>4202438</v>
      </c>
      <c r="AH4459" s="54" t="str">
        <f t="shared" si="139"/>
        <v>SCBocaina do Sul</v>
      </c>
      <c r="AI4459" s="73">
        <v>4202438</v>
      </c>
    </row>
    <row r="4460" spans="26:35" x14ac:dyDescent="0.25">
      <c r="Z4460" s="73" t="s">
        <v>81</v>
      </c>
      <c r="AA4460" s="73" t="s">
        <v>1046</v>
      </c>
      <c r="AB4460" s="73">
        <v>4202503</v>
      </c>
      <c r="AH4460" s="54" t="str">
        <f t="shared" si="139"/>
        <v>SCBom Jardim da Serra</v>
      </c>
      <c r="AI4460" s="73">
        <v>4202503</v>
      </c>
    </row>
    <row r="4461" spans="26:35" x14ac:dyDescent="0.25">
      <c r="Z4461" s="73" t="s">
        <v>81</v>
      </c>
      <c r="AA4461" s="73" t="s">
        <v>559</v>
      </c>
      <c r="AB4461" s="73">
        <v>4202537</v>
      </c>
      <c r="AH4461" s="54" t="str">
        <f t="shared" si="139"/>
        <v>SCBom Jesus</v>
      </c>
      <c r="AI4461" s="73">
        <v>4202537</v>
      </c>
    </row>
    <row r="4462" spans="26:35" x14ac:dyDescent="0.25">
      <c r="Z4462" s="73" t="s">
        <v>81</v>
      </c>
      <c r="AA4462" s="73" t="s">
        <v>1089</v>
      </c>
      <c r="AB4462" s="73">
        <v>4202578</v>
      </c>
      <c r="AH4462" s="54" t="str">
        <f t="shared" si="139"/>
        <v>SCBom Jesus do Oeste</v>
      </c>
      <c r="AI4462" s="73">
        <v>4202578</v>
      </c>
    </row>
    <row r="4463" spans="26:35" x14ac:dyDescent="0.25">
      <c r="Z4463" s="73" t="s">
        <v>81</v>
      </c>
      <c r="AA4463" s="73" t="s">
        <v>1112</v>
      </c>
      <c r="AB4463" s="73">
        <v>4202602</v>
      </c>
      <c r="AH4463" s="54" t="str">
        <f t="shared" si="139"/>
        <v>SCBom Retiro</v>
      </c>
      <c r="AI4463" s="73">
        <v>4202602</v>
      </c>
    </row>
    <row r="4464" spans="26:35" x14ac:dyDescent="0.25">
      <c r="Z4464" s="73" t="s">
        <v>81</v>
      </c>
      <c r="AA4464" s="73" t="s">
        <v>1135</v>
      </c>
      <c r="AB4464" s="73">
        <v>4202453</v>
      </c>
      <c r="AH4464" s="54" t="str">
        <f t="shared" si="139"/>
        <v>SCBombinhas</v>
      </c>
      <c r="AI4464" s="73">
        <v>4202453</v>
      </c>
    </row>
    <row r="4465" spans="26:35" x14ac:dyDescent="0.25">
      <c r="Z4465" s="73" t="s">
        <v>81</v>
      </c>
      <c r="AA4465" s="73" t="s">
        <v>1158</v>
      </c>
      <c r="AB4465" s="73">
        <v>4202701</v>
      </c>
      <c r="AH4465" s="54" t="str">
        <f t="shared" si="139"/>
        <v>SCBotuverá</v>
      </c>
      <c r="AI4465" s="73">
        <v>4202701</v>
      </c>
    </row>
    <row r="4466" spans="26:35" x14ac:dyDescent="0.25">
      <c r="Z4466" s="73" t="s">
        <v>81</v>
      </c>
      <c r="AA4466" s="73" t="s">
        <v>1181</v>
      </c>
      <c r="AB4466" s="73">
        <v>4202800</v>
      </c>
      <c r="AH4466" s="54" t="str">
        <f t="shared" si="139"/>
        <v>SCBraço do Norte</v>
      </c>
      <c r="AI4466" s="73">
        <v>4202800</v>
      </c>
    </row>
    <row r="4467" spans="26:35" x14ac:dyDescent="0.25">
      <c r="Z4467" s="73" t="s">
        <v>81</v>
      </c>
      <c r="AA4467" s="73" t="s">
        <v>1203</v>
      </c>
      <c r="AB4467" s="73">
        <v>4202859</v>
      </c>
      <c r="AH4467" s="54" t="str">
        <f t="shared" si="139"/>
        <v>SCBraço do Trombudo</v>
      </c>
      <c r="AI4467" s="73">
        <v>4202859</v>
      </c>
    </row>
    <row r="4468" spans="26:35" x14ac:dyDescent="0.25">
      <c r="Z4468" s="73" t="s">
        <v>81</v>
      </c>
      <c r="AA4468" s="73" t="s">
        <v>1225</v>
      </c>
      <c r="AB4468" s="73">
        <v>4202875</v>
      </c>
      <c r="AH4468" s="54" t="str">
        <f t="shared" si="139"/>
        <v>SCBrunópolis</v>
      </c>
      <c r="AI4468" s="73">
        <v>4202875</v>
      </c>
    </row>
    <row r="4469" spans="26:35" x14ac:dyDescent="0.25">
      <c r="Z4469" s="73" t="s">
        <v>81</v>
      </c>
      <c r="AA4469" s="73" t="s">
        <v>1247</v>
      </c>
      <c r="AB4469" s="73">
        <v>4202909</v>
      </c>
      <c r="AH4469" s="54" t="str">
        <f t="shared" si="139"/>
        <v>SCBrusque</v>
      </c>
      <c r="AI4469" s="73">
        <v>4202909</v>
      </c>
    </row>
    <row r="4470" spans="26:35" x14ac:dyDescent="0.25">
      <c r="Z4470" s="73" t="s">
        <v>81</v>
      </c>
      <c r="AA4470" s="73" t="s">
        <v>1270</v>
      </c>
      <c r="AB4470" s="73">
        <v>4203006</v>
      </c>
      <c r="AH4470" s="54" t="str">
        <f t="shared" si="139"/>
        <v>SCCaçador</v>
      </c>
      <c r="AI4470" s="73">
        <v>4203006</v>
      </c>
    </row>
    <row r="4471" spans="26:35" x14ac:dyDescent="0.25">
      <c r="Z4471" s="73" t="s">
        <v>81</v>
      </c>
      <c r="AA4471" s="73" t="s">
        <v>1291</v>
      </c>
      <c r="AB4471" s="73">
        <v>4203105</v>
      </c>
      <c r="AH4471" s="54" t="str">
        <f t="shared" si="139"/>
        <v>SCCaibi</v>
      </c>
      <c r="AI4471" s="73">
        <v>4203105</v>
      </c>
    </row>
    <row r="4472" spans="26:35" x14ac:dyDescent="0.25">
      <c r="Z4472" s="73" t="s">
        <v>81</v>
      </c>
      <c r="AA4472" s="73" t="s">
        <v>1313</v>
      </c>
      <c r="AB4472" s="73">
        <v>4203154</v>
      </c>
      <c r="AH4472" s="54" t="str">
        <f t="shared" si="139"/>
        <v>SCCalmon</v>
      </c>
      <c r="AI4472" s="73">
        <v>4203154</v>
      </c>
    </row>
    <row r="4473" spans="26:35" x14ac:dyDescent="0.25">
      <c r="Z4473" s="73" t="s">
        <v>81</v>
      </c>
      <c r="AA4473" s="73" t="s">
        <v>1335</v>
      </c>
      <c r="AB4473" s="73">
        <v>4203204</v>
      </c>
      <c r="AH4473" s="54" t="str">
        <f t="shared" si="139"/>
        <v>SCCamboriú</v>
      </c>
      <c r="AI4473" s="73">
        <v>4203204</v>
      </c>
    </row>
    <row r="4474" spans="26:35" x14ac:dyDescent="0.25">
      <c r="Z4474" s="73" t="s">
        <v>81</v>
      </c>
      <c r="AA4474" s="73" t="s">
        <v>447</v>
      </c>
      <c r="AB4474" s="73">
        <v>4203303</v>
      </c>
      <c r="AH4474" s="54" t="str">
        <f t="shared" si="139"/>
        <v>SCCampo Alegre</v>
      </c>
      <c r="AI4474" s="73">
        <v>4203303</v>
      </c>
    </row>
    <row r="4475" spans="26:35" x14ac:dyDescent="0.25">
      <c r="Z4475" s="73" t="s">
        <v>81</v>
      </c>
      <c r="AA4475" s="73" t="s">
        <v>1378</v>
      </c>
      <c r="AB4475" s="73">
        <v>4203402</v>
      </c>
      <c r="AH4475" s="54" t="str">
        <f t="shared" si="139"/>
        <v>SCCampo Belo do Sul</v>
      </c>
      <c r="AI4475" s="73">
        <v>4203402</v>
      </c>
    </row>
    <row r="4476" spans="26:35" x14ac:dyDescent="0.25">
      <c r="Z4476" s="73" t="s">
        <v>81</v>
      </c>
      <c r="AA4476" s="73" t="s">
        <v>1400</v>
      </c>
      <c r="AB4476" s="73">
        <v>4203501</v>
      </c>
      <c r="AH4476" s="54" t="str">
        <f t="shared" si="139"/>
        <v>SCCampo Erê</v>
      </c>
      <c r="AI4476" s="73">
        <v>4203501</v>
      </c>
    </row>
    <row r="4477" spans="26:35" x14ac:dyDescent="0.25">
      <c r="Z4477" s="73" t="s">
        <v>81</v>
      </c>
      <c r="AA4477" s="73" t="s">
        <v>1422</v>
      </c>
      <c r="AB4477" s="73">
        <v>4203600</v>
      </c>
      <c r="AH4477" s="54" t="str">
        <f t="shared" si="139"/>
        <v>SCCampos Novos</v>
      </c>
      <c r="AI4477" s="73">
        <v>4203600</v>
      </c>
    </row>
    <row r="4478" spans="26:35" x14ac:dyDescent="0.25">
      <c r="Z4478" s="73" t="s">
        <v>81</v>
      </c>
      <c r="AA4478" s="73" t="s">
        <v>1443</v>
      </c>
      <c r="AB4478" s="73">
        <v>4203709</v>
      </c>
      <c r="AH4478" s="54" t="str">
        <f t="shared" si="139"/>
        <v>SCCanelinha</v>
      </c>
      <c r="AI4478" s="73">
        <v>4203709</v>
      </c>
    </row>
    <row r="4479" spans="26:35" x14ac:dyDescent="0.25">
      <c r="Z4479" s="73" t="s">
        <v>81</v>
      </c>
      <c r="AA4479" s="73" t="s">
        <v>1464</v>
      </c>
      <c r="AB4479" s="73">
        <v>4203808</v>
      </c>
      <c r="AH4479" s="54" t="str">
        <f t="shared" si="139"/>
        <v>SCCanoinhas</v>
      </c>
      <c r="AI4479" s="73">
        <v>4203808</v>
      </c>
    </row>
    <row r="4480" spans="26:35" x14ac:dyDescent="0.25">
      <c r="Z4480" s="73" t="s">
        <v>81</v>
      </c>
      <c r="AA4480" s="73" t="s">
        <v>1485</v>
      </c>
      <c r="AB4480" s="73">
        <v>4203253</v>
      </c>
      <c r="AH4480" s="54" t="str">
        <f t="shared" si="139"/>
        <v>SCCapão Alto</v>
      </c>
      <c r="AI4480" s="73">
        <v>4203253</v>
      </c>
    </row>
    <row r="4481" spans="26:35" x14ac:dyDescent="0.25">
      <c r="Z4481" s="73" t="s">
        <v>81</v>
      </c>
      <c r="AA4481" s="73" t="s">
        <v>1506</v>
      </c>
      <c r="AB4481" s="73">
        <v>4203907</v>
      </c>
      <c r="AH4481" s="54" t="str">
        <f t="shared" si="139"/>
        <v>SCCapinzal</v>
      </c>
      <c r="AI4481" s="73">
        <v>4203907</v>
      </c>
    </row>
    <row r="4482" spans="26:35" x14ac:dyDescent="0.25">
      <c r="Z4482" s="73" t="s">
        <v>81</v>
      </c>
      <c r="AA4482" s="73" t="s">
        <v>1527</v>
      </c>
      <c r="AB4482" s="73">
        <v>4203956</v>
      </c>
      <c r="AH4482" s="54" t="str">
        <f t="shared" si="139"/>
        <v>SCCapivari de Baixo</v>
      </c>
      <c r="AI4482" s="73">
        <v>4203956</v>
      </c>
    </row>
    <row r="4483" spans="26:35" x14ac:dyDescent="0.25">
      <c r="Z4483" s="73" t="s">
        <v>81</v>
      </c>
      <c r="AA4483" s="73" t="s">
        <v>1548</v>
      </c>
      <c r="AB4483" s="73">
        <v>4204004</v>
      </c>
      <c r="AH4483" s="54" t="str">
        <f t="shared" ref="AH4483:AH4546" si="140">CONCATENATE(Z4483,AA4483)</f>
        <v>SCCatanduvas</v>
      </c>
      <c r="AI4483" s="73">
        <v>4204004</v>
      </c>
    </row>
    <row r="4484" spans="26:35" x14ac:dyDescent="0.25">
      <c r="Z4484" s="73" t="s">
        <v>81</v>
      </c>
      <c r="AA4484" s="73" t="s">
        <v>1567</v>
      </c>
      <c r="AB4484" s="73">
        <v>4204103</v>
      </c>
      <c r="AH4484" s="54" t="str">
        <f t="shared" si="140"/>
        <v>SCCaxambu do Sul</v>
      </c>
      <c r="AI4484" s="73">
        <v>4204103</v>
      </c>
    </row>
    <row r="4485" spans="26:35" x14ac:dyDescent="0.25">
      <c r="Z4485" s="73" t="s">
        <v>81</v>
      </c>
      <c r="AA4485" s="73" t="s">
        <v>1587</v>
      </c>
      <c r="AB4485" s="73">
        <v>4204152</v>
      </c>
      <c r="AH4485" s="54" t="str">
        <f t="shared" si="140"/>
        <v>SCCelso Ramos</v>
      </c>
      <c r="AI4485" s="73">
        <v>4204152</v>
      </c>
    </row>
    <row r="4486" spans="26:35" x14ac:dyDescent="0.25">
      <c r="Z4486" s="73" t="s">
        <v>81</v>
      </c>
      <c r="AA4486" s="73" t="s">
        <v>1607</v>
      </c>
      <c r="AB4486" s="73">
        <v>4204178</v>
      </c>
      <c r="AH4486" s="54" t="str">
        <f t="shared" si="140"/>
        <v>SCCerro Negro</v>
      </c>
      <c r="AI4486" s="73">
        <v>4204178</v>
      </c>
    </row>
    <row r="4487" spans="26:35" x14ac:dyDescent="0.25">
      <c r="Z4487" s="73" t="s">
        <v>81</v>
      </c>
      <c r="AA4487" s="73" t="s">
        <v>1628</v>
      </c>
      <c r="AB4487" s="73">
        <v>4204194</v>
      </c>
      <c r="AH4487" s="54" t="str">
        <f t="shared" si="140"/>
        <v>SCChapadão do Lageado</v>
      </c>
      <c r="AI4487" s="73">
        <v>4204194</v>
      </c>
    </row>
    <row r="4488" spans="26:35" x14ac:dyDescent="0.25">
      <c r="Z4488" s="73" t="s">
        <v>81</v>
      </c>
      <c r="AA4488" s="73" t="s">
        <v>1649</v>
      </c>
      <c r="AB4488" s="73">
        <v>4204202</v>
      </c>
      <c r="AH4488" s="54" t="str">
        <f t="shared" si="140"/>
        <v>SCChapecó</v>
      </c>
      <c r="AI4488" s="73">
        <v>4204202</v>
      </c>
    </row>
    <row r="4489" spans="26:35" x14ac:dyDescent="0.25">
      <c r="Z4489" s="73" t="s">
        <v>81</v>
      </c>
      <c r="AA4489" s="73" t="s">
        <v>1669</v>
      </c>
      <c r="AB4489" s="73">
        <v>4204251</v>
      </c>
      <c r="AH4489" s="54" t="str">
        <f t="shared" si="140"/>
        <v>SCCocal do Sul</v>
      </c>
      <c r="AI4489" s="73">
        <v>4204251</v>
      </c>
    </row>
    <row r="4490" spans="26:35" x14ac:dyDescent="0.25">
      <c r="Z4490" s="73" t="s">
        <v>81</v>
      </c>
      <c r="AA4490" s="73" t="s">
        <v>1690</v>
      </c>
      <c r="AB4490" s="73">
        <v>4204301</v>
      </c>
      <c r="AH4490" s="54" t="str">
        <f t="shared" si="140"/>
        <v>SCConcórdia</v>
      </c>
      <c r="AI4490" s="73">
        <v>4204301</v>
      </c>
    </row>
    <row r="4491" spans="26:35" x14ac:dyDescent="0.25">
      <c r="Z4491" s="73" t="s">
        <v>81</v>
      </c>
      <c r="AA4491" s="73" t="s">
        <v>1710</v>
      </c>
      <c r="AB4491" s="73">
        <v>4204350</v>
      </c>
      <c r="AH4491" s="54" t="str">
        <f t="shared" si="140"/>
        <v>SCCordilheira Alta</v>
      </c>
      <c r="AI4491" s="73">
        <v>4204350</v>
      </c>
    </row>
    <row r="4492" spans="26:35" x14ac:dyDescent="0.25">
      <c r="Z4492" s="73" t="s">
        <v>81</v>
      </c>
      <c r="AA4492" s="73" t="s">
        <v>1731</v>
      </c>
      <c r="AB4492" s="73">
        <v>4204400</v>
      </c>
      <c r="AH4492" s="54" t="str">
        <f t="shared" si="140"/>
        <v>SCCoronel Freitas</v>
      </c>
      <c r="AI4492" s="73">
        <v>4204400</v>
      </c>
    </row>
    <row r="4493" spans="26:35" x14ac:dyDescent="0.25">
      <c r="Z4493" s="73" t="s">
        <v>81</v>
      </c>
      <c r="AA4493" s="73" t="s">
        <v>1752</v>
      </c>
      <c r="AB4493" s="73">
        <v>4204459</v>
      </c>
      <c r="AH4493" s="54" t="str">
        <f t="shared" si="140"/>
        <v>SCCoronel Martins</v>
      </c>
      <c r="AI4493" s="73">
        <v>4204459</v>
      </c>
    </row>
    <row r="4494" spans="26:35" x14ac:dyDescent="0.25">
      <c r="Z4494" s="73" t="s">
        <v>81</v>
      </c>
      <c r="AA4494" s="73" t="s">
        <v>1772</v>
      </c>
      <c r="AB4494" s="73">
        <v>4204558</v>
      </c>
      <c r="AH4494" s="54" t="str">
        <f t="shared" si="140"/>
        <v>SCCorreia Pinto</v>
      </c>
      <c r="AI4494" s="73">
        <v>4204558</v>
      </c>
    </row>
    <row r="4495" spans="26:35" x14ac:dyDescent="0.25">
      <c r="Z4495" s="73" t="s">
        <v>81</v>
      </c>
      <c r="AA4495" s="73" t="s">
        <v>1792</v>
      </c>
      <c r="AB4495" s="73">
        <v>4204509</v>
      </c>
      <c r="AH4495" s="54" t="str">
        <f t="shared" si="140"/>
        <v>SCCorupá</v>
      </c>
      <c r="AI4495" s="73">
        <v>4204509</v>
      </c>
    </row>
    <row r="4496" spans="26:35" x14ac:dyDescent="0.25">
      <c r="Z4496" s="73" t="s">
        <v>81</v>
      </c>
      <c r="AA4496" s="73" t="s">
        <v>1812</v>
      </c>
      <c r="AB4496" s="73">
        <v>4204608</v>
      </c>
      <c r="AH4496" s="54" t="str">
        <f t="shared" si="140"/>
        <v>SCCriciúma</v>
      </c>
      <c r="AI4496" s="73">
        <v>4204608</v>
      </c>
    </row>
    <row r="4497" spans="26:35" x14ac:dyDescent="0.25">
      <c r="Z4497" s="73" t="s">
        <v>81</v>
      </c>
      <c r="AA4497" s="73" t="s">
        <v>1830</v>
      </c>
      <c r="AB4497" s="73">
        <v>4204707</v>
      </c>
      <c r="AH4497" s="54" t="str">
        <f t="shared" si="140"/>
        <v>SCCunha Porã</v>
      </c>
      <c r="AI4497" s="73">
        <v>4204707</v>
      </c>
    </row>
    <row r="4498" spans="26:35" x14ac:dyDescent="0.25">
      <c r="Z4498" s="73" t="s">
        <v>81</v>
      </c>
      <c r="AA4498" s="73" t="s">
        <v>1848</v>
      </c>
      <c r="AB4498" s="73">
        <v>4204756</v>
      </c>
      <c r="AH4498" s="54" t="str">
        <f t="shared" si="140"/>
        <v>SCCunhataí</v>
      </c>
      <c r="AI4498" s="73">
        <v>4204756</v>
      </c>
    </row>
    <row r="4499" spans="26:35" x14ac:dyDescent="0.25">
      <c r="Z4499" s="73" t="s">
        <v>81</v>
      </c>
      <c r="AA4499" s="73" t="s">
        <v>1866</v>
      </c>
      <c r="AB4499" s="73">
        <v>4204806</v>
      </c>
      <c r="AH4499" s="54" t="str">
        <f t="shared" si="140"/>
        <v>SCCuritibanos</v>
      </c>
      <c r="AI4499" s="73">
        <v>4204806</v>
      </c>
    </row>
    <row r="4500" spans="26:35" x14ac:dyDescent="0.25">
      <c r="Z4500" s="73" t="s">
        <v>81</v>
      </c>
      <c r="AA4500" s="73" t="s">
        <v>1884</v>
      </c>
      <c r="AB4500" s="73">
        <v>4204905</v>
      </c>
      <c r="AH4500" s="54" t="str">
        <f t="shared" si="140"/>
        <v>SCDescanso</v>
      </c>
      <c r="AI4500" s="73">
        <v>4204905</v>
      </c>
    </row>
    <row r="4501" spans="26:35" x14ac:dyDescent="0.25">
      <c r="Z4501" s="73" t="s">
        <v>81</v>
      </c>
      <c r="AA4501" s="73" t="s">
        <v>1900</v>
      </c>
      <c r="AB4501" s="73">
        <v>4205001</v>
      </c>
      <c r="AH4501" s="54" t="str">
        <f t="shared" si="140"/>
        <v>SCDionísio Cerqueira</v>
      </c>
      <c r="AI4501" s="73">
        <v>4205001</v>
      </c>
    </row>
    <row r="4502" spans="26:35" x14ac:dyDescent="0.25">
      <c r="Z4502" s="73" t="s">
        <v>81</v>
      </c>
      <c r="AA4502" s="73" t="s">
        <v>1917</v>
      </c>
      <c r="AB4502" s="73">
        <v>4205100</v>
      </c>
      <c r="AH4502" s="54" t="str">
        <f t="shared" si="140"/>
        <v>SCDona Emma</v>
      </c>
      <c r="AI4502" s="73">
        <v>4205100</v>
      </c>
    </row>
    <row r="4503" spans="26:35" x14ac:dyDescent="0.25">
      <c r="Z4503" s="73" t="s">
        <v>81</v>
      </c>
      <c r="AA4503" s="73" t="s">
        <v>1935</v>
      </c>
      <c r="AB4503" s="73">
        <v>4205159</v>
      </c>
      <c r="AH4503" s="54" t="str">
        <f t="shared" si="140"/>
        <v>SCDoutor Pedrinho</v>
      </c>
      <c r="AI4503" s="73">
        <v>4205159</v>
      </c>
    </row>
    <row r="4504" spans="26:35" x14ac:dyDescent="0.25">
      <c r="Z4504" s="73" t="s">
        <v>81</v>
      </c>
      <c r="AA4504" s="73" t="s">
        <v>1950</v>
      </c>
      <c r="AB4504" s="73">
        <v>4205175</v>
      </c>
      <c r="AH4504" s="54" t="str">
        <f t="shared" si="140"/>
        <v>SCEntre Rios</v>
      </c>
      <c r="AI4504" s="73">
        <v>4205175</v>
      </c>
    </row>
    <row r="4505" spans="26:35" x14ac:dyDescent="0.25">
      <c r="Z4505" s="73" t="s">
        <v>81</v>
      </c>
      <c r="AA4505" s="73" t="s">
        <v>1967</v>
      </c>
      <c r="AB4505" s="73">
        <v>4205191</v>
      </c>
      <c r="AH4505" s="54" t="str">
        <f t="shared" si="140"/>
        <v>SCErmo</v>
      </c>
      <c r="AI4505" s="73">
        <v>4205191</v>
      </c>
    </row>
    <row r="4506" spans="26:35" x14ac:dyDescent="0.25">
      <c r="Z4506" s="73" t="s">
        <v>81</v>
      </c>
      <c r="AA4506" s="73" t="s">
        <v>1985</v>
      </c>
      <c r="AB4506" s="73">
        <v>4205209</v>
      </c>
      <c r="AH4506" s="54" t="str">
        <f t="shared" si="140"/>
        <v>SCErval Velho</v>
      </c>
      <c r="AI4506" s="73">
        <v>4205209</v>
      </c>
    </row>
    <row r="4507" spans="26:35" x14ac:dyDescent="0.25">
      <c r="Z4507" s="73" t="s">
        <v>81</v>
      </c>
      <c r="AA4507" s="73" t="s">
        <v>2002</v>
      </c>
      <c r="AB4507" s="73">
        <v>4205308</v>
      </c>
      <c r="AH4507" s="54" t="str">
        <f t="shared" si="140"/>
        <v>SCFaxinal dos Guedes</v>
      </c>
      <c r="AI4507" s="73">
        <v>4205308</v>
      </c>
    </row>
    <row r="4508" spans="26:35" x14ac:dyDescent="0.25">
      <c r="Z4508" s="73" t="s">
        <v>81</v>
      </c>
      <c r="AA4508" s="73" t="s">
        <v>2020</v>
      </c>
      <c r="AB4508" s="73">
        <v>4205357</v>
      </c>
      <c r="AH4508" s="54" t="str">
        <f t="shared" si="140"/>
        <v>SCFlor do Sertão</v>
      </c>
      <c r="AI4508" s="73">
        <v>4205357</v>
      </c>
    </row>
    <row r="4509" spans="26:35" x14ac:dyDescent="0.25">
      <c r="Z4509" s="73" t="s">
        <v>81</v>
      </c>
      <c r="AA4509" s="73" t="s">
        <v>2038</v>
      </c>
      <c r="AB4509" s="73">
        <v>4205407</v>
      </c>
      <c r="AH4509" s="54" t="str">
        <f t="shared" si="140"/>
        <v>SCFlorianópolis</v>
      </c>
      <c r="AI4509" s="73">
        <v>4205407</v>
      </c>
    </row>
    <row r="4510" spans="26:35" x14ac:dyDescent="0.25">
      <c r="Z4510" s="73" t="s">
        <v>81</v>
      </c>
      <c r="AA4510" s="73" t="s">
        <v>2056</v>
      </c>
      <c r="AB4510" s="73">
        <v>4205431</v>
      </c>
      <c r="AH4510" s="54" t="str">
        <f t="shared" si="140"/>
        <v>SCFormosa do Sul</v>
      </c>
      <c r="AI4510" s="73">
        <v>4205431</v>
      </c>
    </row>
    <row r="4511" spans="26:35" x14ac:dyDescent="0.25">
      <c r="Z4511" s="73" t="s">
        <v>81</v>
      </c>
      <c r="AA4511" s="73" t="s">
        <v>2073</v>
      </c>
      <c r="AB4511" s="73">
        <v>4205456</v>
      </c>
      <c r="AH4511" s="54" t="str">
        <f t="shared" si="140"/>
        <v>SCForquilhinha</v>
      </c>
      <c r="AI4511" s="73">
        <v>4205456</v>
      </c>
    </row>
    <row r="4512" spans="26:35" x14ac:dyDescent="0.25">
      <c r="Z4512" s="73" t="s">
        <v>81</v>
      </c>
      <c r="AA4512" s="73" t="s">
        <v>2089</v>
      </c>
      <c r="AB4512" s="73">
        <v>4205506</v>
      </c>
      <c r="AH4512" s="54" t="str">
        <f t="shared" si="140"/>
        <v>SCFraiburgo</v>
      </c>
      <c r="AI4512" s="73">
        <v>4205506</v>
      </c>
    </row>
    <row r="4513" spans="26:35" x14ac:dyDescent="0.25">
      <c r="Z4513" s="73" t="s">
        <v>81</v>
      </c>
      <c r="AA4513" s="73" t="s">
        <v>2105</v>
      </c>
      <c r="AB4513" s="73">
        <v>4205555</v>
      </c>
      <c r="AH4513" s="54" t="str">
        <f t="shared" si="140"/>
        <v>SCFrei Rogério</v>
      </c>
      <c r="AI4513" s="73">
        <v>4205555</v>
      </c>
    </row>
    <row r="4514" spans="26:35" x14ac:dyDescent="0.25">
      <c r="Z4514" s="73" t="s">
        <v>81</v>
      </c>
      <c r="AA4514" s="73" t="s">
        <v>2122</v>
      </c>
      <c r="AB4514" s="73">
        <v>4205605</v>
      </c>
      <c r="AH4514" s="54" t="str">
        <f t="shared" si="140"/>
        <v>SCGalvão</v>
      </c>
      <c r="AI4514" s="73">
        <v>4205605</v>
      </c>
    </row>
    <row r="4515" spans="26:35" x14ac:dyDescent="0.25">
      <c r="Z4515" s="73" t="s">
        <v>81</v>
      </c>
      <c r="AA4515" s="73" t="s">
        <v>2137</v>
      </c>
      <c r="AB4515" s="73">
        <v>4205704</v>
      </c>
      <c r="AH4515" s="54" t="str">
        <f t="shared" si="140"/>
        <v>SCGaropaba</v>
      </c>
      <c r="AI4515" s="73">
        <v>4205704</v>
      </c>
    </row>
    <row r="4516" spans="26:35" x14ac:dyDescent="0.25">
      <c r="Z4516" s="73" t="s">
        <v>81</v>
      </c>
      <c r="AA4516" s="73" t="s">
        <v>2153</v>
      </c>
      <c r="AB4516" s="73">
        <v>4205803</v>
      </c>
      <c r="AH4516" s="54" t="str">
        <f t="shared" si="140"/>
        <v>SCGaruva</v>
      </c>
      <c r="AI4516" s="73">
        <v>4205803</v>
      </c>
    </row>
    <row r="4517" spans="26:35" x14ac:dyDescent="0.25">
      <c r="Z4517" s="73" t="s">
        <v>81</v>
      </c>
      <c r="AA4517" s="73" t="s">
        <v>2170</v>
      </c>
      <c r="AB4517" s="73">
        <v>4205902</v>
      </c>
      <c r="AH4517" s="54" t="str">
        <f t="shared" si="140"/>
        <v>SCGaspar</v>
      </c>
      <c r="AI4517" s="73">
        <v>4205902</v>
      </c>
    </row>
    <row r="4518" spans="26:35" x14ac:dyDescent="0.25">
      <c r="Z4518" s="73" t="s">
        <v>81</v>
      </c>
      <c r="AA4518" s="73" t="s">
        <v>2187</v>
      </c>
      <c r="AB4518" s="73">
        <v>4206009</v>
      </c>
      <c r="AH4518" s="54" t="str">
        <f t="shared" si="140"/>
        <v>SCGovernador Celso Ramos</v>
      </c>
      <c r="AI4518" s="73">
        <v>4206009</v>
      </c>
    </row>
    <row r="4519" spans="26:35" x14ac:dyDescent="0.25">
      <c r="Z4519" s="73" t="s">
        <v>81</v>
      </c>
      <c r="AA4519" s="73" t="s">
        <v>2204</v>
      </c>
      <c r="AB4519" s="73">
        <v>4206108</v>
      </c>
      <c r="AH4519" s="54" t="str">
        <f t="shared" si="140"/>
        <v>SCGrão Pará</v>
      </c>
      <c r="AI4519" s="73">
        <v>4206108</v>
      </c>
    </row>
    <row r="4520" spans="26:35" x14ac:dyDescent="0.25">
      <c r="Z4520" s="73" t="s">
        <v>81</v>
      </c>
      <c r="AA4520" s="73" t="s">
        <v>2218</v>
      </c>
      <c r="AB4520" s="73">
        <v>4206207</v>
      </c>
      <c r="AH4520" s="54" t="str">
        <f t="shared" si="140"/>
        <v>SCGravatal</v>
      </c>
      <c r="AI4520" s="73">
        <v>4206207</v>
      </c>
    </row>
    <row r="4521" spans="26:35" x14ac:dyDescent="0.25">
      <c r="Z4521" s="73" t="s">
        <v>81</v>
      </c>
      <c r="AA4521" s="73" t="s">
        <v>2235</v>
      </c>
      <c r="AB4521" s="73">
        <v>4206306</v>
      </c>
      <c r="AH4521" s="54" t="str">
        <f t="shared" si="140"/>
        <v>SCGuabiruba</v>
      </c>
      <c r="AI4521" s="73">
        <v>4206306</v>
      </c>
    </row>
    <row r="4522" spans="26:35" x14ac:dyDescent="0.25">
      <c r="Z4522" s="73" t="s">
        <v>81</v>
      </c>
      <c r="AA4522" s="73" t="s">
        <v>2250</v>
      </c>
      <c r="AB4522" s="73">
        <v>4206405</v>
      </c>
      <c r="AH4522" s="54" t="str">
        <f t="shared" si="140"/>
        <v>SCGuaraciaba</v>
      </c>
      <c r="AI4522" s="73">
        <v>4206405</v>
      </c>
    </row>
    <row r="4523" spans="26:35" x14ac:dyDescent="0.25">
      <c r="Z4523" s="73" t="s">
        <v>81</v>
      </c>
      <c r="AA4523" s="73" t="s">
        <v>2265</v>
      </c>
      <c r="AB4523" s="73">
        <v>4206504</v>
      </c>
      <c r="AH4523" s="54" t="str">
        <f t="shared" si="140"/>
        <v>SCGuaramirim</v>
      </c>
      <c r="AI4523" s="73">
        <v>4206504</v>
      </c>
    </row>
    <row r="4524" spans="26:35" x14ac:dyDescent="0.25">
      <c r="Z4524" s="73" t="s">
        <v>81</v>
      </c>
      <c r="AA4524" s="73" t="s">
        <v>2280</v>
      </c>
      <c r="AB4524" s="73">
        <v>4206603</v>
      </c>
      <c r="AH4524" s="54" t="str">
        <f t="shared" si="140"/>
        <v>SCGuarujá do Sul</v>
      </c>
      <c r="AI4524" s="73">
        <v>4206603</v>
      </c>
    </row>
    <row r="4525" spans="26:35" x14ac:dyDescent="0.25">
      <c r="Z4525" s="73" t="s">
        <v>81</v>
      </c>
      <c r="AA4525" s="73" t="s">
        <v>2296</v>
      </c>
      <c r="AB4525" s="73">
        <v>4206652</v>
      </c>
      <c r="AH4525" s="54" t="str">
        <f t="shared" si="140"/>
        <v>SCGuatambú</v>
      </c>
      <c r="AI4525" s="73">
        <v>4206652</v>
      </c>
    </row>
    <row r="4526" spans="26:35" x14ac:dyDescent="0.25">
      <c r="Z4526" s="73" t="s">
        <v>81</v>
      </c>
      <c r="AA4526" s="73" t="s">
        <v>2312</v>
      </c>
      <c r="AB4526" s="73">
        <v>4206702</v>
      </c>
      <c r="AH4526" s="54" t="str">
        <f t="shared" si="140"/>
        <v>SCHerval d'Oeste</v>
      </c>
      <c r="AI4526" s="73">
        <v>4206702</v>
      </c>
    </row>
    <row r="4527" spans="26:35" x14ac:dyDescent="0.25">
      <c r="Z4527" s="73" t="s">
        <v>81</v>
      </c>
      <c r="AA4527" s="73" t="s">
        <v>2325</v>
      </c>
      <c r="AB4527" s="73">
        <v>4206751</v>
      </c>
      <c r="AH4527" s="54" t="str">
        <f t="shared" si="140"/>
        <v>SCIbiam</v>
      </c>
      <c r="AI4527" s="73">
        <v>4206751</v>
      </c>
    </row>
    <row r="4528" spans="26:35" x14ac:dyDescent="0.25">
      <c r="Z4528" s="73" t="s">
        <v>81</v>
      </c>
      <c r="AA4528" s="73" t="s">
        <v>2341</v>
      </c>
      <c r="AB4528" s="73">
        <v>4206801</v>
      </c>
      <c r="AH4528" s="54" t="str">
        <f t="shared" si="140"/>
        <v>SCIbicaré</v>
      </c>
      <c r="AI4528" s="73">
        <v>4206801</v>
      </c>
    </row>
    <row r="4529" spans="26:35" x14ac:dyDescent="0.25">
      <c r="Z4529" s="73" t="s">
        <v>81</v>
      </c>
      <c r="AA4529" s="73" t="s">
        <v>2357</v>
      </c>
      <c r="AB4529" s="73">
        <v>4206900</v>
      </c>
      <c r="AH4529" s="54" t="str">
        <f t="shared" si="140"/>
        <v>SCIbirama</v>
      </c>
      <c r="AI4529" s="73">
        <v>4206900</v>
      </c>
    </row>
    <row r="4530" spans="26:35" x14ac:dyDescent="0.25">
      <c r="Z4530" s="73" t="s">
        <v>81</v>
      </c>
      <c r="AA4530" s="73" t="s">
        <v>2371</v>
      </c>
      <c r="AB4530" s="73">
        <v>4207007</v>
      </c>
      <c r="AH4530" s="54" t="str">
        <f t="shared" si="140"/>
        <v>SCIçara</v>
      </c>
      <c r="AI4530" s="73">
        <v>4207007</v>
      </c>
    </row>
    <row r="4531" spans="26:35" x14ac:dyDescent="0.25">
      <c r="Z4531" s="73" t="s">
        <v>81</v>
      </c>
      <c r="AA4531" s="73" t="s">
        <v>2386</v>
      </c>
      <c r="AB4531" s="73">
        <v>4207106</v>
      </c>
      <c r="AH4531" s="54" t="str">
        <f t="shared" si="140"/>
        <v>SCIlhota</v>
      </c>
      <c r="AI4531" s="73">
        <v>4207106</v>
      </c>
    </row>
    <row r="4532" spans="26:35" x14ac:dyDescent="0.25">
      <c r="Z4532" s="73" t="s">
        <v>81</v>
      </c>
      <c r="AA4532" s="73" t="s">
        <v>2402</v>
      </c>
      <c r="AB4532" s="73">
        <v>4207205</v>
      </c>
      <c r="AH4532" s="54" t="str">
        <f t="shared" si="140"/>
        <v>SCImaruí</v>
      </c>
      <c r="AI4532" s="73">
        <v>4207205</v>
      </c>
    </row>
    <row r="4533" spans="26:35" x14ac:dyDescent="0.25">
      <c r="Z4533" s="73" t="s">
        <v>81</v>
      </c>
      <c r="AA4533" s="73" t="s">
        <v>2418</v>
      </c>
      <c r="AB4533" s="73">
        <v>4207304</v>
      </c>
      <c r="AH4533" s="54" t="str">
        <f t="shared" si="140"/>
        <v>SCImbituba</v>
      </c>
      <c r="AI4533" s="73">
        <v>4207304</v>
      </c>
    </row>
    <row r="4534" spans="26:35" x14ac:dyDescent="0.25">
      <c r="Z4534" s="73" t="s">
        <v>81</v>
      </c>
      <c r="AA4534" s="73" t="s">
        <v>2434</v>
      </c>
      <c r="AB4534" s="73">
        <v>4207403</v>
      </c>
      <c r="AH4534" s="54" t="str">
        <f t="shared" si="140"/>
        <v>SCImbuia</v>
      </c>
      <c r="AI4534" s="73">
        <v>4207403</v>
      </c>
    </row>
    <row r="4535" spans="26:35" x14ac:dyDescent="0.25">
      <c r="Z4535" s="73" t="s">
        <v>81</v>
      </c>
      <c r="AA4535" s="73" t="s">
        <v>2450</v>
      </c>
      <c r="AB4535" s="73">
        <v>4207502</v>
      </c>
      <c r="AH4535" s="54" t="str">
        <f t="shared" si="140"/>
        <v>SCIndaial</v>
      </c>
      <c r="AI4535" s="73">
        <v>4207502</v>
      </c>
    </row>
    <row r="4536" spans="26:35" x14ac:dyDescent="0.25">
      <c r="Z4536" s="73" t="s">
        <v>81</v>
      </c>
      <c r="AA4536" s="73" t="s">
        <v>2464</v>
      </c>
      <c r="AB4536" s="73">
        <v>4207577</v>
      </c>
      <c r="AH4536" s="54" t="str">
        <f t="shared" si="140"/>
        <v>SCIomerê</v>
      </c>
      <c r="AI4536" s="73">
        <v>4207577</v>
      </c>
    </row>
    <row r="4537" spans="26:35" x14ac:dyDescent="0.25">
      <c r="Z4537" s="73" t="s">
        <v>81</v>
      </c>
      <c r="AA4537" s="73" t="s">
        <v>2479</v>
      </c>
      <c r="AB4537" s="73">
        <v>4207601</v>
      </c>
      <c r="AH4537" s="54" t="str">
        <f t="shared" si="140"/>
        <v>SCIpira</v>
      </c>
      <c r="AI4537" s="73">
        <v>4207601</v>
      </c>
    </row>
    <row r="4538" spans="26:35" x14ac:dyDescent="0.25">
      <c r="Z4538" s="73" t="s">
        <v>81</v>
      </c>
      <c r="AA4538" s="73" t="s">
        <v>2495</v>
      </c>
      <c r="AB4538" s="73">
        <v>4207650</v>
      </c>
      <c r="AH4538" s="54" t="str">
        <f t="shared" si="140"/>
        <v>SCIporã do Oeste</v>
      </c>
      <c r="AI4538" s="73">
        <v>4207650</v>
      </c>
    </row>
    <row r="4539" spans="26:35" x14ac:dyDescent="0.25">
      <c r="Z4539" s="73" t="s">
        <v>81</v>
      </c>
      <c r="AA4539" s="73" t="s">
        <v>2509</v>
      </c>
      <c r="AB4539" s="73">
        <v>4207684</v>
      </c>
      <c r="AH4539" s="54" t="str">
        <f t="shared" si="140"/>
        <v>SCIpuaçu</v>
      </c>
      <c r="AI4539" s="73">
        <v>4207684</v>
      </c>
    </row>
    <row r="4540" spans="26:35" x14ac:dyDescent="0.25">
      <c r="Z4540" s="73" t="s">
        <v>81</v>
      </c>
      <c r="AA4540" s="73" t="s">
        <v>2525</v>
      </c>
      <c r="AB4540" s="73">
        <v>4207700</v>
      </c>
      <c r="AH4540" s="54" t="str">
        <f t="shared" si="140"/>
        <v>SCIpumirim</v>
      </c>
      <c r="AI4540" s="73">
        <v>4207700</v>
      </c>
    </row>
    <row r="4541" spans="26:35" x14ac:dyDescent="0.25">
      <c r="Z4541" s="73" t="s">
        <v>81</v>
      </c>
      <c r="AA4541" s="73" t="s">
        <v>2540</v>
      </c>
      <c r="AB4541" s="73">
        <v>4207759</v>
      </c>
      <c r="AH4541" s="54" t="str">
        <f t="shared" si="140"/>
        <v>SCIraceminha</v>
      </c>
      <c r="AI4541" s="73">
        <v>4207759</v>
      </c>
    </row>
    <row r="4542" spans="26:35" x14ac:dyDescent="0.25">
      <c r="Z4542" s="73" t="s">
        <v>81</v>
      </c>
      <c r="AA4542" s="73" t="s">
        <v>2556</v>
      </c>
      <c r="AB4542" s="73">
        <v>4207809</v>
      </c>
      <c r="AH4542" s="54" t="str">
        <f t="shared" si="140"/>
        <v>SCIrani</v>
      </c>
      <c r="AI4542" s="73">
        <v>4207809</v>
      </c>
    </row>
    <row r="4543" spans="26:35" x14ac:dyDescent="0.25">
      <c r="Z4543" s="73" t="s">
        <v>81</v>
      </c>
      <c r="AA4543" s="73" t="s">
        <v>2570</v>
      </c>
      <c r="AB4543" s="73">
        <v>4207858</v>
      </c>
      <c r="AH4543" s="54" t="str">
        <f t="shared" si="140"/>
        <v>SCIrati</v>
      </c>
      <c r="AI4543" s="73">
        <v>4207858</v>
      </c>
    </row>
    <row r="4544" spans="26:35" x14ac:dyDescent="0.25">
      <c r="Z4544" s="73" t="s">
        <v>81</v>
      </c>
      <c r="AA4544" s="73" t="s">
        <v>2585</v>
      </c>
      <c r="AB4544" s="73">
        <v>4207908</v>
      </c>
      <c r="AH4544" s="54" t="str">
        <f t="shared" si="140"/>
        <v>SCIrineópolis</v>
      </c>
      <c r="AI4544" s="73">
        <v>4207908</v>
      </c>
    </row>
    <row r="4545" spans="26:35" x14ac:dyDescent="0.25">
      <c r="Z4545" s="73" t="s">
        <v>81</v>
      </c>
      <c r="AA4545" s="73" t="s">
        <v>2601</v>
      </c>
      <c r="AB4545" s="73">
        <v>4208005</v>
      </c>
      <c r="AH4545" s="54" t="str">
        <f t="shared" si="140"/>
        <v>SCItá</v>
      </c>
      <c r="AI4545" s="73">
        <v>4208005</v>
      </c>
    </row>
    <row r="4546" spans="26:35" x14ac:dyDescent="0.25">
      <c r="Z4546" s="73" t="s">
        <v>81</v>
      </c>
      <c r="AA4546" s="73" t="s">
        <v>2616</v>
      </c>
      <c r="AB4546" s="73">
        <v>4208104</v>
      </c>
      <c r="AH4546" s="54" t="str">
        <f t="shared" si="140"/>
        <v>SCItaiópolis</v>
      </c>
      <c r="AI4546" s="73">
        <v>4208104</v>
      </c>
    </row>
    <row r="4547" spans="26:35" x14ac:dyDescent="0.25">
      <c r="Z4547" s="73" t="s">
        <v>81</v>
      </c>
      <c r="AA4547" s="73" t="s">
        <v>2629</v>
      </c>
      <c r="AB4547" s="73">
        <v>4208203</v>
      </c>
      <c r="AH4547" s="54" t="str">
        <f t="shared" ref="AH4547:AH4610" si="141">CONCATENATE(Z4547,AA4547)</f>
        <v>SCItajaí</v>
      </c>
      <c r="AI4547" s="73">
        <v>4208203</v>
      </c>
    </row>
    <row r="4548" spans="26:35" x14ac:dyDescent="0.25">
      <c r="Z4548" s="73" t="s">
        <v>81</v>
      </c>
      <c r="AA4548" s="73" t="s">
        <v>2644</v>
      </c>
      <c r="AB4548" s="73">
        <v>4208302</v>
      </c>
      <c r="AH4548" s="54" t="str">
        <f t="shared" si="141"/>
        <v>SCItapema</v>
      </c>
      <c r="AI4548" s="73">
        <v>4208302</v>
      </c>
    </row>
    <row r="4549" spans="26:35" x14ac:dyDescent="0.25">
      <c r="Z4549" s="73" t="s">
        <v>81</v>
      </c>
      <c r="AA4549" s="73" t="s">
        <v>806</v>
      </c>
      <c r="AB4549" s="73">
        <v>4208401</v>
      </c>
      <c r="AH4549" s="54" t="str">
        <f t="shared" si="141"/>
        <v>SCItapiranga</v>
      </c>
      <c r="AI4549" s="73">
        <v>4208401</v>
      </c>
    </row>
    <row r="4550" spans="26:35" x14ac:dyDescent="0.25">
      <c r="Z4550" s="73" t="s">
        <v>81</v>
      </c>
      <c r="AA4550" s="73" t="s">
        <v>2671</v>
      </c>
      <c r="AB4550" s="73">
        <v>4208450</v>
      </c>
      <c r="AH4550" s="54" t="str">
        <f t="shared" si="141"/>
        <v>SCItapoá</v>
      </c>
      <c r="AI4550" s="73">
        <v>4208450</v>
      </c>
    </row>
    <row r="4551" spans="26:35" x14ac:dyDescent="0.25">
      <c r="Z4551" s="73" t="s">
        <v>81</v>
      </c>
      <c r="AA4551" s="73" t="s">
        <v>2685</v>
      </c>
      <c r="AB4551" s="73">
        <v>4208500</v>
      </c>
      <c r="AH4551" s="54" t="str">
        <f t="shared" si="141"/>
        <v>SCItuporanga</v>
      </c>
      <c r="AI4551" s="73">
        <v>4208500</v>
      </c>
    </row>
    <row r="4552" spans="26:35" x14ac:dyDescent="0.25">
      <c r="Z4552" s="73" t="s">
        <v>81</v>
      </c>
      <c r="AA4552" s="73" t="s">
        <v>2701</v>
      </c>
      <c r="AB4552" s="73">
        <v>4208609</v>
      </c>
      <c r="AH4552" s="54" t="str">
        <f t="shared" si="141"/>
        <v>SCJaborá</v>
      </c>
      <c r="AI4552" s="73">
        <v>4208609</v>
      </c>
    </row>
    <row r="4553" spans="26:35" x14ac:dyDescent="0.25">
      <c r="Z4553" s="73" t="s">
        <v>81</v>
      </c>
      <c r="AA4553" s="73" t="s">
        <v>2716</v>
      </c>
      <c r="AB4553" s="73">
        <v>4208708</v>
      </c>
      <c r="AH4553" s="54" t="str">
        <f t="shared" si="141"/>
        <v>SCJacinto Machado</v>
      </c>
      <c r="AI4553" s="73">
        <v>4208708</v>
      </c>
    </row>
    <row r="4554" spans="26:35" x14ac:dyDescent="0.25">
      <c r="Z4554" s="73" t="s">
        <v>81</v>
      </c>
      <c r="AA4554" s="73" t="s">
        <v>2732</v>
      </c>
      <c r="AB4554" s="73">
        <v>4208807</v>
      </c>
      <c r="AH4554" s="54" t="str">
        <f t="shared" si="141"/>
        <v>SCJaguaruna</v>
      </c>
      <c r="AI4554" s="73">
        <v>4208807</v>
      </c>
    </row>
    <row r="4555" spans="26:35" x14ac:dyDescent="0.25">
      <c r="Z4555" s="73" t="s">
        <v>81</v>
      </c>
      <c r="AA4555" s="73" t="s">
        <v>2747</v>
      </c>
      <c r="AB4555" s="73">
        <v>4208906</v>
      </c>
      <c r="AH4555" s="54" t="str">
        <f t="shared" si="141"/>
        <v>SCJaraguá do Sul</v>
      </c>
      <c r="AI4555" s="73">
        <v>4208906</v>
      </c>
    </row>
    <row r="4556" spans="26:35" x14ac:dyDescent="0.25">
      <c r="Z4556" s="73" t="s">
        <v>81</v>
      </c>
      <c r="AA4556" s="73" t="s">
        <v>2762</v>
      </c>
      <c r="AB4556" s="73">
        <v>4208955</v>
      </c>
      <c r="AH4556" s="54" t="str">
        <f t="shared" si="141"/>
        <v>SCJardinópolis</v>
      </c>
      <c r="AI4556" s="73">
        <v>4208955</v>
      </c>
    </row>
    <row r="4557" spans="26:35" x14ac:dyDescent="0.25">
      <c r="Z4557" s="73" t="s">
        <v>81</v>
      </c>
      <c r="AA4557" s="73" t="s">
        <v>2778</v>
      </c>
      <c r="AB4557" s="73">
        <v>4209003</v>
      </c>
      <c r="AH4557" s="54" t="str">
        <f t="shared" si="141"/>
        <v>SCJoaçaba</v>
      </c>
      <c r="AI4557" s="73">
        <v>4209003</v>
      </c>
    </row>
    <row r="4558" spans="26:35" x14ac:dyDescent="0.25">
      <c r="Z4558" s="73" t="s">
        <v>81</v>
      </c>
      <c r="AA4558" s="73" t="s">
        <v>2794</v>
      </c>
      <c r="AB4558" s="73">
        <v>4209102</v>
      </c>
      <c r="AH4558" s="54" t="str">
        <f t="shared" si="141"/>
        <v>SCJoinville</v>
      </c>
      <c r="AI4558" s="73">
        <v>4209102</v>
      </c>
    </row>
    <row r="4559" spans="26:35" x14ac:dyDescent="0.25">
      <c r="Z4559" s="73" t="s">
        <v>81</v>
      </c>
      <c r="AA4559" s="73" t="s">
        <v>2809</v>
      </c>
      <c r="AB4559" s="73">
        <v>4209151</v>
      </c>
      <c r="AH4559" s="54" t="str">
        <f t="shared" si="141"/>
        <v>SCJosé Boiteux</v>
      </c>
      <c r="AI4559" s="73">
        <v>4209151</v>
      </c>
    </row>
    <row r="4560" spans="26:35" x14ac:dyDescent="0.25">
      <c r="Z4560" s="73" t="s">
        <v>81</v>
      </c>
      <c r="AA4560" s="73" t="s">
        <v>2824</v>
      </c>
      <c r="AB4560" s="73">
        <v>4209177</v>
      </c>
      <c r="AH4560" s="54" t="str">
        <f t="shared" si="141"/>
        <v>SCJupiá</v>
      </c>
      <c r="AI4560" s="73">
        <v>4209177</v>
      </c>
    </row>
    <row r="4561" spans="26:35" x14ac:dyDescent="0.25">
      <c r="Z4561" s="73" t="s">
        <v>81</v>
      </c>
      <c r="AA4561" s="73" t="s">
        <v>2836</v>
      </c>
      <c r="AB4561" s="73">
        <v>4209201</v>
      </c>
      <c r="AH4561" s="54" t="str">
        <f t="shared" si="141"/>
        <v>SCLacerdópolis</v>
      </c>
      <c r="AI4561" s="73">
        <v>4209201</v>
      </c>
    </row>
    <row r="4562" spans="26:35" x14ac:dyDescent="0.25">
      <c r="Z4562" s="73" t="s">
        <v>81</v>
      </c>
      <c r="AA4562" s="73" t="s">
        <v>2849</v>
      </c>
      <c r="AB4562" s="73">
        <v>4209300</v>
      </c>
      <c r="AH4562" s="54" t="str">
        <f t="shared" si="141"/>
        <v>SCLages</v>
      </c>
      <c r="AI4562" s="73">
        <v>4209300</v>
      </c>
    </row>
    <row r="4563" spans="26:35" x14ac:dyDescent="0.25">
      <c r="Z4563" s="73" t="s">
        <v>81</v>
      </c>
      <c r="AA4563" s="73" t="s">
        <v>2862</v>
      </c>
      <c r="AB4563" s="73">
        <v>4209409</v>
      </c>
      <c r="AH4563" s="54" t="str">
        <f t="shared" si="141"/>
        <v>SCLaguna</v>
      </c>
      <c r="AI4563" s="73">
        <v>4209409</v>
      </c>
    </row>
    <row r="4564" spans="26:35" x14ac:dyDescent="0.25">
      <c r="Z4564" s="73" t="s">
        <v>81</v>
      </c>
      <c r="AA4564" s="73" t="s">
        <v>2875</v>
      </c>
      <c r="AB4564" s="73">
        <v>4209458</v>
      </c>
      <c r="AH4564" s="54" t="str">
        <f t="shared" si="141"/>
        <v>SCLajeado Grande</v>
      </c>
      <c r="AI4564" s="73">
        <v>4209458</v>
      </c>
    </row>
    <row r="4565" spans="26:35" x14ac:dyDescent="0.25">
      <c r="Z4565" s="73" t="s">
        <v>81</v>
      </c>
      <c r="AA4565" s="73" t="s">
        <v>2887</v>
      </c>
      <c r="AB4565" s="73">
        <v>4209508</v>
      </c>
      <c r="AH4565" s="54" t="str">
        <f t="shared" si="141"/>
        <v>SCLaurentino</v>
      </c>
      <c r="AI4565" s="73">
        <v>4209508</v>
      </c>
    </row>
    <row r="4566" spans="26:35" x14ac:dyDescent="0.25">
      <c r="Z4566" s="73" t="s">
        <v>81</v>
      </c>
      <c r="AA4566" s="73" t="s">
        <v>2900</v>
      </c>
      <c r="AB4566" s="73">
        <v>4209607</v>
      </c>
      <c r="AH4566" s="54" t="str">
        <f t="shared" si="141"/>
        <v>SCLauro Muller</v>
      </c>
      <c r="AI4566" s="73">
        <v>4209607</v>
      </c>
    </row>
    <row r="4567" spans="26:35" x14ac:dyDescent="0.25">
      <c r="Z4567" s="73" t="s">
        <v>81</v>
      </c>
      <c r="AA4567" s="73" t="s">
        <v>2912</v>
      </c>
      <c r="AB4567" s="73">
        <v>4209706</v>
      </c>
      <c r="AH4567" s="54" t="str">
        <f t="shared" si="141"/>
        <v>SCLebon Régis</v>
      </c>
      <c r="AI4567" s="73">
        <v>4209706</v>
      </c>
    </row>
    <row r="4568" spans="26:35" x14ac:dyDescent="0.25">
      <c r="Z4568" s="73" t="s">
        <v>81</v>
      </c>
      <c r="AA4568" s="73" t="s">
        <v>2925</v>
      </c>
      <c r="AB4568" s="73">
        <v>4209805</v>
      </c>
      <c r="AH4568" s="54" t="str">
        <f t="shared" si="141"/>
        <v>SCLeoberto Leal</v>
      </c>
      <c r="AI4568" s="73">
        <v>4209805</v>
      </c>
    </row>
    <row r="4569" spans="26:35" x14ac:dyDescent="0.25">
      <c r="Z4569" s="73" t="s">
        <v>81</v>
      </c>
      <c r="AA4569" s="73" t="s">
        <v>2936</v>
      </c>
      <c r="AB4569" s="73">
        <v>4209854</v>
      </c>
      <c r="AH4569" s="54" t="str">
        <f t="shared" si="141"/>
        <v>SCLindóia do Sul</v>
      </c>
      <c r="AI4569" s="73">
        <v>4209854</v>
      </c>
    </row>
    <row r="4570" spans="26:35" x14ac:dyDescent="0.25">
      <c r="Z4570" s="73" t="s">
        <v>81</v>
      </c>
      <c r="AA4570" s="73" t="s">
        <v>2948</v>
      </c>
      <c r="AB4570" s="73">
        <v>4209904</v>
      </c>
      <c r="AH4570" s="54" t="str">
        <f t="shared" si="141"/>
        <v>SCLontras</v>
      </c>
      <c r="AI4570" s="73">
        <v>4209904</v>
      </c>
    </row>
    <row r="4571" spans="26:35" x14ac:dyDescent="0.25">
      <c r="Z4571" s="73" t="s">
        <v>81</v>
      </c>
      <c r="AA4571" s="73" t="s">
        <v>2960</v>
      </c>
      <c r="AB4571" s="73">
        <v>4210001</v>
      </c>
      <c r="AH4571" s="54" t="str">
        <f t="shared" si="141"/>
        <v>SCLuiz Alves</v>
      </c>
      <c r="AI4571" s="73">
        <v>4210001</v>
      </c>
    </row>
    <row r="4572" spans="26:35" x14ac:dyDescent="0.25">
      <c r="Z4572" s="73" t="s">
        <v>81</v>
      </c>
      <c r="AA4572" s="73" t="s">
        <v>2972</v>
      </c>
      <c r="AB4572" s="73">
        <v>4210035</v>
      </c>
      <c r="AH4572" s="54" t="str">
        <f t="shared" si="141"/>
        <v>SCLuzerna</v>
      </c>
      <c r="AI4572" s="73">
        <v>4210035</v>
      </c>
    </row>
    <row r="4573" spans="26:35" x14ac:dyDescent="0.25">
      <c r="Z4573" s="73" t="s">
        <v>81</v>
      </c>
      <c r="AA4573" s="73" t="s">
        <v>2984</v>
      </c>
      <c r="AB4573" s="73">
        <v>4210050</v>
      </c>
      <c r="AH4573" s="54" t="str">
        <f t="shared" si="141"/>
        <v>SCMacieira</v>
      </c>
      <c r="AI4573" s="73">
        <v>4210050</v>
      </c>
    </row>
    <row r="4574" spans="26:35" x14ac:dyDescent="0.25">
      <c r="Z4574" s="73" t="s">
        <v>81</v>
      </c>
      <c r="AA4574" s="73" t="s">
        <v>2996</v>
      </c>
      <c r="AB4574" s="73">
        <v>4210100</v>
      </c>
      <c r="AH4574" s="54" t="str">
        <f t="shared" si="141"/>
        <v>SCMafra</v>
      </c>
      <c r="AI4574" s="73">
        <v>4210100</v>
      </c>
    </row>
    <row r="4575" spans="26:35" x14ac:dyDescent="0.25">
      <c r="Z4575" s="73" t="s">
        <v>81</v>
      </c>
      <c r="AA4575" s="73" t="s">
        <v>3009</v>
      </c>
      <c r="AB4575" s="73">
        <v>4210209</v>
      </c>
      <c r="AH4575" s="54" t="str">
        <f t="shared" si="141"/>
        <v>SCMajor Gercino</v>
      </c>
      <c r="AI4575" s="73">
        <v>4210209</v>
      </c>
    </row>
    <row r="4576" spans="26:35" x14ac:dyDescent="0.25">
      <c r="Z4576" s="73" t="s">
        <v>81</v>
      </c>
      <c r="AA4576" s="73" t="s">
        <v>3022</v>
      </c>
      <c r="AB4576" s="73">
        <v>4210308</v>
      </c>
      <c r="AH4576" s="54" t="str">
        <f t="shared" si="141"/>
        <v>SCMajor Vieira</v>
      </c>
      <c r="AI4576" s="73">
        <v>4210308</v>
      </c>
    </row>
    <row r="4577" spans="26:35" x14ac:dyDescent="0.25">
      <c r="Z4577" s="73" t="s">
        <v>81</v>
      </c>
      <c r="AA4577" s="73" t="s">
        <v>3034</v>
      </c>
      <c r="AB4577" s="73">
        <v>4210407</v>
      </c>
      <c r="AH4577" s="54" t="str">
        <f t="shared" si="141"/>
        <v>SCMaracajá</v>
      </c>
      <c r="AI4577" s="73">
        <v>4210407</v>
      </c>
    </row>
    <row r="4578" spans="26:35" x14ac:dyDescent="0.25">
      <c r="Z4578" s="73" t="s">
        <v>81</v>
      </c>
      <c r="AA4578" s="73" t="s">
        <v>1251</v>
      </c>
      <c r="AB4578" s="73">
        <v>4210506</v>
      </c>
      <c r="AH4578" s="54" t="str">
        <f t="shared" si="141"/>
        <v>SCMaravilha</v>
      </c>
      <c r="AI4578" s="73">
        <v>4210506</v>
      </c>
    </row>
    <row r="4579" spans="26:35" x14ac:dyDescent="0.25">
      <c r="Z4579" s="73" t="s">
        <v>81</v>
      </c>
      <c r="AA4579" s="73" t="s">
        <v>3058</v>
      </c>
      <c r="AB4579" s="73">
        <v>4210555</v>
      </c>
      <c r="AH4579" s="54" t="str">
        <f t="shared" si="141"/>
        <v>SCMarema</v>
      </c>
      <c r="AI4579" s="73">
        <v>4210555</v>
      </c>
    </row>
    <row r="4580" spans="26:35" x14ac:dyDescent="0.25">
      <c r="Z4580" s="73" t="s">
        <v>81</v>
      </c>
      <c r="AA4580" s="73" t="s">
        <v>2428</v>
      </c>
      <c r="AB4580" s="73">
        <v>4210605</v>
      </c>
      <c r="AH4580" s="54" t="str">
        <f t="shared" si="141"/>
        <v>SCMassaranduba</v>
      </c>
      <c r="AI4580" s="73">
        <v>4210605</v>
      </c>
    </row>
    <row r="4581" spans="26:35" x14ac:dyDescent="0.25">
      <c r="Z4581" s="73" t="s">
        <v>81</v>
      </c>
      <c r="AA4581" s="73" t="s">
        <v>3082</v>
      </c>
      <c r="AB4581" s="73">
        <v>4210704</v>
      </c>
      <c r="AH4581" s="54" t="str">
        <f t="shared" si="141"/>
        <v>SCMatos Costa</v>
      </c>
      <c r="AI4581" s="73">
        <v>4210704</v>
      </c>
    </row>
    <row r="4582" spans="26:35" x14ac:dyDescent="0.25">
      <c r="Z4582" s="73" t="s">
        <v>81</v>
      </c>
      <c r="AA4582" s="73" t="s">
        <v>3095</v>
      </c>
      <c r="AB4582" s="73">
        <v>4210803</v>
      </c>
      <c r="AH4582" s="54" t="str">
        <f t="shared" si="141"/>
        <v>SCMeleiro</v>
      </c>
      <c r="AI4582" s="73">
        <v>4210803</v>
      </c>
    </row>
    <row r="4583" spans="26:35" x14ac:dyDescent="0.25">
      <c r="Z4583" s="73" t="s">
        <v>81</v>
      </c>
      <c r="AA4583" s="73" t="s">
        <v>3107</v>
      </c>
      <c r="AB4583" s="73">
        <v>4210852</v>
      </c>
      <c r="AH4583" s="54" t="str">
        <f t="shared" si="141"/>
        <v>SCMirim Doce</v>
      </c>
      <c r="AI4583" s="73">
        <v>4210852</v>
      </c>
    </row>
    <row r="4584" spans="26:35" x14ac:dyDescent="0.25">
      <c r="Z4584" s="73" t="s">
        <v>81</v>
      </c>
      <c r="AA4584" s="73" t="s">
        <v>3120</v>
      </c>
      <c r="AB4584" s="73">
        <v>4210902</v>
      </c>
      <c r="AH4584" s="54" t="str">
        <f t="shared" si="141"/>
        <v>SCModelo</v>
      </c>
      <c r="AI4584" s="73">
        <v>4210902</v>
      </c>
    </row>
    <row r="4585" spans="26:35" x14ac:dyDescent="0.25">
      <c r="Z4585" s="73" t="s">
        <v>81</v>
      </c>
      <c r="AA4585" s="73" t="s">
        <v>3131</v>
      </c>
      <c r="AB4585" s="73">
        <v>4211009</v>
      </c>
      <c r="AH4585" s="54" t="str">
        <f t="shared" si="141"/>
        <v>SCMondaí</v>
      </c>
      <c r="AI4585" s="73">
        <v>4211009</v>
      </c>
    </row>
    <row r="4586" spans="26:35" x14ac:dyDescent="0.25">
      <c r="Z4586" s="73" t="s">
        <v>81</v>
      </c>
      <c r="AA4586" s="73" t="s">
        <v>3143</v>
      </c>
      <c r="AB4586" s="73">
        <v>4211058</v>
      </c>
      <c r="AH4586" s="54" t="str">
        <f t="shared" si="141"/>
        <v>SCMonte Carlo</v>
      </c>
      <c r="AI4586" s="73">
        <v>4211058</v>
      </c>
    </row>
    <row r="4587" spans="26:35" x14ac:dyDescent="0.25">
      <c r="Z4587" s="73" t="s">
        <v>81</v>
      </c>
      <c r="AA4587" s="73" t="s">
        <v>3154</v>
      </c>
      <c r="AB4587" s="73">
        <v>4211108</v>
      </c>
      <c r="AH4587" s="54" t="str">
        <f t="shared" si="141"/>
        <v>SCMonte Castelo</v>
      </c>
      <c r="AI4587" s="73">
        <v>4211108</v>
      </c>
    </row>
    <row r="4588" spans="26:35" x14ac:dyDescent="0.25">
      <c r="Z4588" s="73" t="s">
        <v>81</v>
      </c>
      <c r="AA4588" s="73" t="s">
        <v>3165</v>
      </c>
      <c r="AB4588" s="73">
        <v>4211207</v>
      </c>
      <c r="AH4588" s="54" t="str">
        <f t="shared" si="141"/>
        <v>SCMorro da Fumaça</v>
      </c>
      <c r="AI4588" s="73">
        <v>4211207</v>
      </c>
    </row>
    <row r="4589" spans="26:35" x14ac:dyDescent="0.25">
      <c r="Z4589" s="73" t="s">
        <v>81</v>
      </c>
      <c r="AA4589" s="73" t="s">
        <v>3176</v>
      </c>
      <c r="AB4589" s="73">
        <v>4211256</v>
      </c>
      <c r="AH4589" s="54" t="str">
        <f t="shared" si="141"/>
        <v>SCMorro Grande</v>
      </c>
      <c r="AI4589" s="73">
        <v>4211256</v>
      </c>
    </row>
    <row r="4590" spans="26:35" x14ac:dyDescent="0.25">
      <c r="Z4590" s="73" t="s">
        <v>81</v>
      </c>
      <c r="AA4590" s="73" t="s">
        <v>3187</v>
      </c>
      <c r="AB4590" s="73">
        <v>4211306</v>
      </c>
      <c r="AH4590" s="54" t="str">
        <f t="shared" si="141"/>
        <v>SCNavegantes</v>
      </c>
      <c r="AI4590" s="73">
        <v>4211306</v>
      </c>
    </row>
    <row r="4591" spans="26:35" x14ac:dyDescent="0.25">
      <c r="Z4591" s="73" t="s">
        <v>81</v>
      </c>
      <c r="AA4591" s="73" t="s">
        <v>3199</v>
      </c>
      <c r="AB4591" s="73">
        <v>4211405</v>
      </c>
      <c r="AH4591" s="54" t="str">
        <f t="shared" si="141"/>
        <v>SCNova Erechim</v>
      </c>
      <c r="AI4591" s="73">
        <v>4211405</v>
      </c>
    </row>
    <row r="4592" spans="26:35" x14ac:dyDescent="0.25">
      <c r="Z4592" s="73" t="s">
        <v>81</v>
      </c>
      <c r="AA4592" s="73" t="s">
        <v>3211</v>
      </c>
      <c r="AB4592" s="73">
        <v>4211454</v>
      </c>
      <c r="AH4592" s="54" t="str">
        <f t="shared" si="141"/>
        <v>SCNova Itaberaba</v>
      </c>
      <c r="AI4592" s="73">
        <v>4211454</v>
      </c>
    </row>
    <row r="4593" spans="26:35" x14ac:dyDescent="0.25">
      <c r="Z4593" s="73" t="s">
        <v>81</v>
      </c>
      <c r="AA4593" s="73" t="s">
        <v>3223</v>
      </c>
      <c r="AB4593" s="73">
        <v>4211504</v>
      </c>
      <c r="AH4593" s="54" t="str">
        <f t="shared" si="141"/>
        <v>SCNova Trento</v>
      </c>
      <c r="AI4593" s="73">
        <v>4211504</v>
      </c>
    </row>
    <row r="4594" spans="26:35" x14ac:dyDescent="0.25">
      <c r="Z4594" s="73" t="s">
        <v>81</v>
      </c>
      <c r="AA4594" s="73" t="s">
        <v>3111</v>
      </c>
      <c r="AB4594" s="73">
        <v>4211603</v>
      </c>
      <c r="AH4594" s="54" t="str">
        <f t="shared" si="141"/>
        <v>SCNova Veneza</v>
      </c>
      <c r="AI4594" s="73">
        <v>4211603</v>
      </c>
    </row>
    <row r="4595" spans="26:35" x14ac:dyDescent="0.25">
      <c r="Z4595" s="73" t="s">
        <v>81</v>
      </c>
      <c r="AA4595" s="73" t="s">
        <v>3245</v>
      </c>
      <c r="AB4595" s="73">
        <v>4211652</v>
      </c>
      <c r="AH4595" s="54" t="str">
        <f t="shared" si="141"/>
        <v>SCNovo Horizonte</v>
      </c>
      <c r="AI4595" s="73">
        <v>4211652</v>
      </c>
    </row>
    <row r="4596" spans="26:35" x14ac:dyDescent="0.25">
      <c r="Z4596" s="73" t="s">
        <v>81</v>
      </c>
      <c r="AA4596" s="73" t="s">
        <v>3254</v>
      </c>
      <c r="AB4596" s="73">
        <v>4211702</v>
      </c>
      <c r="AH4596" s="54" t="str">
        <f t="shared" si="141"/>
        <v>SCOrleans</v>
      </c>
      <c r="AI4596" s="73">
        <v>4211702</v>
      </c>
    </row>
    <row r="4597" spans="26:35" x14ac:dyDescent="0.25">
      <c r="Z4597" s="73" t="s">
        <v>81</v>
      </c>
      <c r="AA4597" s="73" t="s">
        <v>3265</v>
      </c>
      <c r="AB4597" s="73">
        <v>4211751</v>
      </c>
      <c r="AH4597" s="54" t="str">
        <f t="shared" si="141"/>
        <v>SCOtacílio Costa</v>
      </c>
      <c r="AI4597" s="73">
        <v>4211751</v>
      </c>
    </row>
    <row r="4598" spans="26:35" x14ac:dyDescent="0.25">
      <c r="Z4598" s="73" t="s">
        <v>81</v>
      </c>
      <c r="AA4598" s="73" t="s">
        <v>3277</v>
      </c>
      <c r="AB4598" s="73">
        <v>4211801</v>
      </c>
      <c r="AH4598" s="54" t="str">
        <f t="shared" si="141"/>
        <v>SCOuro</v>
      </c>
      <c r="AI4598" s="73">
        <v>4211801</v>
      </c>
    </row>
    <row r="4599" spans="26:35" x14ac:dyDescent="0.25">
      <c r="Z4599" s="73" t="s">
        <v>81</v>
      </c>
      <c r="AA4599" s="73" t="s">
        <v>3288</v>
      </c>
      <c r="AB4599" s="73">
        <v>4211850</v>
      </c>
      <c r="AH4599" s="54" t="str">
        <f t="shared" si="141"/>
        <v>SCOuro Verde</v>
      </c>
      <c r="AI4599" s="73">
        <v>4211850</v>
      </c>
    </row>
    <row r="4600" spans="26:35" x14ac:dyDescent="0.25">
      <c r="Z4600" s="73" t="s">
        <v>81</v>
      </c>
      <c r="AA4600" s="73" t="s">
        <v>3300</v>
      </c>
      <c r="AB4600" s="73">
        <v>4211876</v>
      </c>
      <c r="AH4600" s="54" t="str">
        <f t="shared" si="141"/>
        <v>SCPaial</v>
      </c>
      <c r="AI4600" s="73">
        <v>4211876</v>
      </c>
    </row>
    <row r="4601" spans="26:35" x14ac:dyDescent="0.25">
      <c r="Z4601" s="73" t="s">
        <v>81</v>
      </c>
      <c r="AA4601" s="73" t="s">
        <v>3312</v>
      </c>
      <c r="AB4601" s="73">
        <v>4211892</v>
      </c>
      <c r="AH4601" s="54" t="str">
        <f t="shared" si="141"/>
        <v>SCPainel</v>
      </c>
      <c r="AI4601" s="73">
        <v>4211892</v>
      </c>
    </row>
    <row r="4602" spans="26:35" x14ac:dyDescent="0.25">
      <c r="Z4602" s="73" t="s">
        <v>81</v>
      </c>
      <c r="AA4602" s="73" t="s">
        <v>3323</v>
      </c>
      <c r="AB4602" s="73">
        <v>4211900</v>
      </c>
      <c r="AH4602" s="54" t="str">
        <f t="shared" si="141"/>
        <v>SCPalhoça</v>
      </c>
      <c r="AI4602" s="73">
        <v>4211900</v>
      </c>
    </row>
    <row r="4603" spans="26:35" x14ac:dyDescent="0.25">
      <c r="Z4603" s="73" t="s">
        <v>81</v>
      </c>
      <c r="AA4603" s="73" t="s">
        <v>3334</v>
      </c>
      <c r="AB4603" s="73">
        <v>4212007</v>
      </c>
      <c r="AH4603" s="54" t="str">
        <f t="shared" si="141"/>
        <v>SCPalma Sola</v>
      </c>
      <c r="AI4603" s="73">
        <v>4212007</v>
      </c>
    </row>
    <row r="4604" spans="26:35" x14ac:dyDescent="0.25">
      <c r="Z4604" s="73" t="s">
        <v>81</v>
      </c>
      <c r="AA4604" s="73" t="s">
        <v>3345</v>
      </c>
      <c r="AB4604" s="73">
        <v>4212056</v>
      </c>
      <c r="AH4604" s="54" t="str">
        <f t="shared" si="141"/>
        <v>SCPalmeira</v>
      </c>
      <c r="AI4604" s="73">
        <v>4212056</v>
      </c>
    </row>
    <row r="4605" spans="26:35" x14ac:dyDescent="0.25">
      <c r="Z4605" s="73" t="s">
        <v>81</v>
      </c>
      <c r="AA4605" s="73" t="s">
        <v>3355</v>
      </c>
      <c r="AB4605" s="73">
        <v>4212106</v>
      </c>
      <c r="AH4605" s="54" t="str">
        <f t="shared" si="141"/>
        <v>SCPalmitos</v>
      </c>
      <c r="AI4605" s="73">
        <v>4212106</v>
      </c>
    </row>
    <row r="4606" spans="26:35" x14ac:dyDescent="0.25">
      <c r="Z4606" s="73" t="s">
        <v>81</v>
      </c>
      <c r="AA4606" s="73" t="s">
        <v>3365</v>
      </c>
      <c r="AB4606" s="73">
        <v>4212205</v>
      </c>
      <c r="AH4606" s="54" t="str">
        <f t="shared" si="141"/>
        <v>SCPapanduva</v>
      </c>
      <c r="AI4606" s="73">
        <v>4212205</v>
      </c>
    </row>
    <row r="4607" spans="26:35" x14ac:dyDescent="0.25">
      <c r="Z4607" s="73" t="s">
        <v>81</v>
      </c>
      <c r="AA4607" s="73" t="s">
        <v>3374</v>
      </c>
      <c r="AB4607" s="73">
        <v>4212239</v>
      </c>
      <c r="AH4607" s="54" t="str">
        <f t="shared" si="141"/>
        <v>SCParaíso</v>
      </c>
      <c r="AI4607" s="73">
        <v>4212239</v>
      </c>
    </row>
    <row r="4608" spans="26:35" x14ac:dyDescent="0.25">
      <c r="Z4608" s="73" t="s">
        <v>81</v>
      </c>
      <c r="AA4608" s="73" t="s">
        <v>3384</v>
      </c>
      <c r="AB4608" s="73">
        <v>4212254</v>
      </c>
      <c r="AH4608" s="54" t="str">
        <f t="shared" si="141"/>
        <v>SCPasso de Torres</v>
      </c>
      <c r="AI4608" s="73">
        <v>4212254</v>
      </c>
    </row>
    <row r="4609" spans="26:35" x14ac:dyDescent="0.25">
      <c r="Z4609" s="73" t="s">
        <v>81</v>
      </c>
      <c r="AA4609" s="73" t="s">
        <v>3394</v>
      </c>
      <c r="AB4609" s="73">
        <v>4212270</v>
      </c>
      <c r="AH4609" s="54" t="str">
        <f t="shared" si="141"/>
        <v>SCPassos Maia</v>
      </c>
      <c r="AI4609" s="73">
        <v>4212270</v>
      </c>
    </row>
    <row r="4610" spans="26:35" x14ac:dyDescent="0.25">
      <c r="Z4610" s="73" t="s">
        <v>81</v>
      </c>
      <c r="AA4610" s="73" t="s">
        <v>3404</v>
      </c>
      <c r="AB4610" s="73">
        <v>4212304</v>
      </c>
      <c r="AH4610" s="54" t="str">
        <f t="shared" si="141"/>
        <v>SCPaulo Lopes</v>
      </c>
      <c r="AI4610" s="73">
        <v>4212304</v>
      </c>
    </row>
    <row r="4611" spans="26:35" x14ac:dyDescent="0.25">
      <c r="Z4611" s="73" t="s">
        <v>81</v>
      </c>
      <c r="AA4611" s="73" t="s">
        <v>3414</v>
      </c>
      <c r="AB4611" s="73">
        <v>4212403</v>
      </c>
      <c r="AH4611" s="54" t="str">
        <f t="shared" ref="AH4611:AH4674" si="142">CONCATENATE(Z4611,AA4611)</f>
        <v>SCPedras Grandes</v>
      </c>
      <c r="AI4611" s="73">
        <v>4212403</v>
      </c>
    </row>
    <row r="4612" spans="26:35" x14ac:dyDescent="0.25">
      <c r="Z4612" s="73" t="s">
        <v>81</v>
      </c>
      <c r="AA4612" s="73" t="s">
        <v>3424</v>
      </c>
      <c r="AB4612" s="73">
        <v>4212502</v>
      </c>
      <c r="AH4612" s="54" t="str">
        <f t="shared" si="142"/>
        <v>SCPenha</v>
      </c>
      <c r="AI4612" s="73">
        <v>4212502</v>
      </c>
    </row>
    <row r="4613" spans="26:35" x14ac:dyDescent="0.25">
      <c r="Z4613" s="73" t="s">
        <v>81</v>
      </c>
      <c r="AA4613" s="73" t="s">
        <v>3433</v>
      </c>
      <c r="AB4613" s="73">
        <v>4212601</v>
      </c>
      <c r="AH4613" s="54" t="str">
        <f t="shared" si="142"/>
        <v>SCPeritiba</v>
      </c>
      <c r="AI4613" s="73">
        <v>4212601</v>
      </c>
    </row>
    <row r="4614" spans="26:35" x14ac:dyDescent="0.25">
      <c r="Z4614" s="73" t="s">
        <v>81</v>
      </c>
      <c r="AA4614" s="73" t="s">
        <v>3442</v>
      </c>
      <c r="AB4614" s="73">
        <v>4212650</v>
      </c>
      <c r="AH4614" s="54" t="str">
        <f t="shared" si="142"/>
        <v>SCPescaria Brava</v>
      </c>
      <c r="AI4614" s="73">
        <v>4212650</v>
      </c>
    </row>
    <row r="4615" spans="26:35" x14ac:dyDescent="0.25">
      <c r="Z4615" s="73" t="s">
        <v>81</v>
      </c>
      <c r="AA4615" s="73" t="s">
        <v>2597</v>
      </c>
      <c r="AB4615" s="73">
        <v>4212700</v>
      </c>
      <c r="AH4615" s="54" t="str">
        <f t="shared" si="142"/>
        <v>SCPetrolândia</v>
      </c>
      <c r="AI4615" s="73">
        <v>4212700</v>
      </c>
    </row>
    <row r="4616" spans="26:35" x14ac:dyDescent="0.25">
      <c r="Z4616" s="73" t="s">
        <v>81</v>
      </c>
      <c r="AA4616" s="73" t="s">
        <v>3461</v>
      </c>
      <c r="AB4616" s="73">
        <v>4212908</v>
      </c>
      <c r="AH4616" s="54" t="str">
        <f t="shared" si="142"/>
        <v>SCPinhalzinho</v>
      </c>
      <c r="AI4616" s="73">
        <v>4212908</v>
      </c>
    </row>
    <row r="4617" spans="26:35" x14ac:dyDescent="0.25">
      <c r="Z4617" s="73" t="s">
        <v>81</v>
      </c>
      <c r="AA4617" s="73" t="s">
        <v>3471</v>
      </c>
      <c r="AB4617" s="73">
        <v>4213005</v>
      </c>
      <c r="AH4617" s="54" t="str">
        <f t="shared" si="142"/>
        <v>SCPinheiro Preto</v>
      </c>
      <c r="AI4617" s="73">
        <v>4213005</v>
      </c>
    </row>
    <row r="4618" spans="26:35" x14ac:dyDescent="0.25">
      <c r="Z4618" s="73" t="s">
        <v>81</v>
      </c>
      <c r="AA4618" s="73" t="s">
        <v>3480</v>
      </c>
      <c r="AB4618" s="73">
        <v>4213104</v>
      </c>
      <c r="AH4618" s="54" t="str">
        <f t="shared" si="142"/>
        <v>SCPiratuba</v>
      </c>
      <c r="AI4618" s="73">
        <v>4213104</v>
      </c>
    </row>
    <row r="4619" spans="26:35" x14ac:dyDescent="0.25">
      <c r="Z4619" s="73" t="s">
        <v>81</v>
      </c>
      <c r="AA4619" s="73" t="s">
        <v>3490</v>
      </c>
      <c r="AB4619" s="73">
        <v>4213153</v>
      </c>
      <c r="AH4619" s="54" t="str">
        <f t="shared" si="142"/>
        <v>SCPlanalto Alegre</v>
      </c>
      <c r="AI4619" s="73">
        <v>4213153</v>
      </c>
    </row>
    <row r="4620" spans="26:35" x14ac:dyDescent="0.25">
      <c r="Z4620" s="73" t="s">
        <v>81</v>
      </c>
      <c r="AA4620" s="73" t="s">
        <v>3500</v>
      </c>
      <c r="AB4620" s="73">
        <v>4213203</v>
      </c>
      <c r="AH4620" s="54" t="str">
        <f t="shared" si="142"/>
        <v>SCPomerode</v>
      </c>
      <c r="AI4620" s="73">
        <v>4213203</v>
      </c>
    </row>
    <row r="4621" spans="26:35" x14ac:dyDescent="0.25">
      <c r="Z4621" s="73" t="s">
        <v>81</v>
      </c>
      <c r="AA4621" s="73" t="s">
        <v>3509</v>
      </c>
      <c r="AB4621" s="73">
        <v>4213302</v>
      </c>
      <c r="AH4621" s="54" t="str">
        <f t="shared" si="142"/>
        <v>SCPonte Alta</v>
      </c>
      <c r="AI4621" s="73">
        <v>4213302</v>
      </c>
    </row>
    <row r="4622" spans="26:35" x14ac:dyDescent="0.25">
      <c r="Z4622" s="73" t="s">
        <v>81</v>
      </c>
      <c r="AA4622" s="73" t="s">
        <v>3519</v>
      </c>
      <c r="AB4622" s="73">
        <v>4213351</v>
      </c>
      <c r="AH4622" s="54" t="str">
        <f t="shared" si="142"/>
        <v>SCPonte Alta do Norte</v>
      </c>
      <c r="AI4622" s="73">
        <v>4213351</v>
      </c>
    </row>
    <row r="4623" spans="26:35" x14ac:dyDescent="0.25">
      <c r="Z4623" s="73" t="s">
        <v>81</v>
      </c>
      <c r="AA4623" s="73" t="s">
        <v>3529</v>
      </c>
      <c r="AB4623" s="73">
        <v>4213401</v>
      </c>
      <c r="AH4623" s="54" t="str">
        <f t="shared" si="142"/>
        <v>SCPonte Serrada</v>
      </c>
      <c r="AI4623" s="73">
        <v>4213401</v>
      </c>
    </row>
    <row r="4624" spans="26:35" x14ac:dyDescent="0.25">
      <c r="Z4624" s="73" t="s">
        <v>81</v>
      </c>
      <c r="AA4624" s="73" t="s">
        <v>3539</v>
      </c>
      <c r="AB4624" s="73">
        <v>4213500</v>
      </c>
      <c r="AH4624" s="54" t="str">
        <f t="shared" si="142"/>
        <v>SCPorto Belo</v>
      </c>
      <c r="AI4624" s="73">
        <v>4213500</v>
      </c>
    </row>
    <row r="4625" spans="26:35" x14ac:dyDescent="0.25">
      <c r="Z4625" s="73" t="s">
        <v>81</v>
      </c>
      <c r="AA4625" s="73" t="s">
        <v>3548</v>
      </c>
      <c r="AB4625" s="73">
        <v>4213609</v>
      </c>
      <c r="AH4625" s="54" t="str">
        <f t="shared" si="142"/>
        <v>SCPorto União</v>
      </c>
      <c r="AI4625" s="73">
        <v>4213609</v>
      </c>
    </row>
    <row r="4626" spans="26:35" x14ac:dyDescent="0.25">
      <c r="Z4626" s="73" t="s">
        <v>81</v>
      </c>
      <c r="AA4626" s="73" t="s">
        <v>3557</v>
      </c>
      <c r="AB4626" s="73">
        <v>4213708</v>
      </c>
      <c r="AH4626" s="54" t="str">
        <f t="shared" si="142"/>
        <v>SCPouso Redondo</v>
      </c>
      <c r="AI4626" s="73">
        <v>4213708</v>
      </c>
    </row>
    <row r="4627" spans="26:35" x14ac:dyDescent="0.25">
      <c r="Z4627" s="73" t="s">
        <v>81</v>
      </c>
      <c r="AA4627" s="73" t="s">
        <v>3567</v>
      </c>
      <c r="AB4627" s="73">
        <v>4213807</v>
      </c>
      <c r="AH4627" s="54" t="str">
        <f t="shared" si="142"/>
        <v>SCPraia Grande</v>
      </c>
      <c r="AI4627" s="73">
        <v>4213807</v>
      </c>
    </row>
    <row r="4628" spans="26:35" x14ac:dyDescent="0.25">
      <c r="Z4628" s="73" t="s">
        <v>81</v>
      </c>
      <c r="AA4628" s="73" t="s">
        <v>3577</v>
      </c>
      <c r="AB4628" s="73">
        <v>4213906</v>
      </c>
      <c r="AH4628" s="54" t="str">
        <f t="shared" si="142"/>
        <v>SCPresidente Castello Branco</v>
      </c>
      <c r="AI4628" s="73">
        <v>4213906</v>
      </c>
    </row>
    <row r="4629" spans="26:35" x14ac:dyDescent="0.25">
      <c r="Z4629" s="73" t="s">
        <v>81</v>
      </c>
      <c r="AA4629" s="73" t="s">
        <v>3587</v>
      </c>
      <c r="AB4629" s="73">
        <v>4214003</v>
      </c>
      <c r="AH4629" s="54" t="str">
        <f t="shared" si="142"/>
        <v>SCPresidente Getúlio</v>
      </c>
      <c r="AI4629" s="73">
        <v>4214003</v>
      </c>
    </row>
    <row r="4630" spans="26:35" x14ac:dyDescent="0.25">
      <c r="Z4630" s="73" t="s">
        <v>81</v>
      </c>
      <c r="AA4630" s="73" t="s">
        <v>3597</v>
      </c>
      <c r="AB4630" s="73">
        <v>4214102</v>
      </c>
      <c r="AH4630" s="54" t="str">
        <f t="shared" si="142"/>
        <v>SCPresidente Nereu</v>
      </c>
      <c r="AI4630" s="73">
        <v>4214102</v>
      </c>
    </row>
    <row r="4631" spans="26:35" x14ac:dyDescent="0.25">
      <c r="Z4631" s="73" t="s">
        <v>81</v>
      </c>
      <c r="AA4631" s="73" t="s">
        <v>3606</v>
      </c>
      <c r="AB4631" s="73">
        <v>4214151</v>
      </c>
      <c r="AH4631" s="54" t="str">
        <f t="shared" si="142"/>
        <v>SCPrincesa</v>
      </c>
      <c r="AI4631" s="73">
        <v>4214151</v>
      </c>
    </row>
    <row r="4632" spans="26:35" x14ac:dyDescent="0.25">
      <c r="Z4632" s="73" t="s">
        <v>81</v>
      </c>
      <c r="AA4632" s="73" t="s">
        <v>3615</v>
      </c>
      <c r="AB4632" s="73">
        <v>4214201</v>
      </c>
      <c r="AH4632" s="54" t="str">
        <f t="shared" si="142"/>
        <v>SCQuilombo</v>
      </c>
      <c r="AI4632" s="73">
        <v>4214201</v>
      </c>
    </row>
    <row r="4633" spans="26:35" x14ac:dyDescent="0.25">
      <c r="Z4633" s="73" t="s">
        <v>81</v>
      </c>
      <c r="AA4633" s="73" t="s">
        <v>3624</v>
      </c>
      <c r="AB4633" s="73">
        <v>4214300</v>
      </c>
      <c r="AH4633" s="54" t="str">
        <f t="shared" si="142"/>
        <v>SCRancho Queimado</v>
      </c>
      <c r="AI4633" s="73">
        <v>4214300</v>
      </c>
    </row>
    <row r="4634" spans="26:35" x14ac:dyDescent="0.25">
      <c r="Z4634" s="73" t="s">
        <v>81</v>
      </c>
      <c r="AA4634" s="73" t="s">
        <v>3634</v>
      </c>
      <c r="AB4634" s="73">
        <v>4214409</v>
      </c>
      <c r="AH4634" s="54" t="str">
        <f t="shared" si="142"/>
        <v>SCRio das Antas</v>
      </c>
      <c r="AI4634" s="73">
        <v>4214409</v>
      </c>
    </row>
    <row r="4635" spans="26:35" x14ac:dyDescent="0.25">
      <c r="Z4635" s="73" t="s">
        <v>81</v>
      </c>
      <c r="AA4635" s="73" t="s">
        <v>3644</v>
      </c>
      <c r="AB4635" s="73">
        <v>4214508</v>
      </c>
      <c r="AH4635" s="54" t="str">
        <f t="shared" si="142"/>
        <v>SCRio do Campo</v>
      </c>
      <c r="AI4635" s="73">
        <v>4214508</v>
      </c>
    </row>
    <row r="4636" spans="26:35" x14ac:dyDescent="0.25">
      <c r="Z4636" s="73" t="s">
        <v>81</v>
      </c>
      <c r="AA4636" s="73" t="s">
        <v>3653</v>
      </c>
      <c r="AB4636" s="73">
        <v>4214607</v>
      </c>
      <c r="AH4636" s="54" t="str">
        <f t="shared" si="142"/>
        <v>SCRio do Oeste</v>
      </c>
      <c r="AI4636" s="73">
        <v>4214607</v>
      </c>
    </row>
    <row r="4637" spans="26:35" x14ac:dyDescent="0.25">
      <c r="Z4637" s="73" t="s">
        <v>81</v>
      </c>
      <c r="AA4637" s="73" t="s">
        <v>3662</v>
      </c>
      <c r="AB4637" s="73">
        <v>4214805</v>
      </c>
      <c r="AH4637" s="54" t="str">
        <f t="shared" si="142"/>
        <v>SCRio do Sul</v>
      </c>
      <c r="AI4637" s="73">
        <v>4214805</v>
      </c>
    </row>
    <row r="4638" spans="26:35" x14ac:dyDescent="0.25">
      <c r="Z4638" s="73" t="s">
        <v>81</v>
      </c>
      <c r="AA4638" s="73" t="s">
        <v>3671</v>
      </c>
      <c r="AB4638" s="73">
        <v>4214706</v>
      </c>
      <c r="AH4638" s="54" t="str">
        <f t="shared" si="142"/>
        <v>SCRio dos Cedros</v>
      </c>
      <c r="AI4638" s="73">
        <v>4214706</v>
      </c>
    </row>
    <row r="4639" spans="26:35" x14ac:dyDescent="0.25">
      <c r="Z4639" s="73" t="s">
        <v>81</v>
      </c>
      <c r="AA4639" s="73" t="s">
        <v>3678</v>
      </c>
      <c r="AB4639" s="73">
        <v>4214904</v>
      </c>
      <c r="AH4639" s="54" t="str">
        <f t="shared" si="142"/>
        <v>SCRio Fortuna</v>
      </c>
      <c r="AI4639" s="73">
        <v>4214904</v>
      </c>
    </row>
    <row r="4640" spans="26:35" x14ac:dyDescent="0.25">
      <c r="Z4640" s="73" t="s">
        <v>81</v>
      </c>
      <c r="AA4640" s="73" t="s">
        <v>3686</v>
      </c>
      <c r="AB4640" s="73">
        <v>4215000</v>
      </c>
      <c r="AH4640" s="54" t="str">
        <f t="shared" si="142"/>
        <v>SCRio Negrinho</v>
      </c>
      <c r="AI4640" s="73">
        <v>4215000</v>
      </c>
    </row>
    <row r="4641" spans="26:35" x14ac:dyDescent="0.25">
      <c r="Z4641" s="73" t="s">
        <v>81</v>
      </c>
      <c r="AA4641" s="73" t="s">
        <v>3695</v>
      </c>
      <c r="AB4641" s="73">
        <v>4215059</v>
      </c>
      <c r="AH4641" s="54" t="str">
        <f t="shared" si="142"/>
        <v>SCRio Rufino</v>
      </c>
      <c r="AI4641" s="73">
        <v>4215059</v>
      </c>
    </row>
    <row r="4642" spans="26:35" x14ac:dyDescent="0.25">
      <c r="Z4642" s="73" t="s">
        <v>81</v>
      </c>
      <c r="AA4642" s="73" t="s">
        <v>3703</v>
      </c>
      <c r="AB4642" s="73">
        <v>4215075</v>
      </c>
      <c r="AH4642" s="54" t="str">
        <f t="shared" si="142"/>
        <v>SCRiqueza</v>
      </c>
      <c r="AI4642" s="73">
        <v>4215075</v>
      </c>
    </row>
    <row r="4643" spans="26:35" x14ac:dyDescent="0.25">
      <c r="Z4643" s="73" t="s">
        <v>81</v>
      </c>
      <c r="AA4643" s="73" t="s">
        <v>3711</v>
      </c>
      <c r="AB4643" s="73">
        <v>4215109</v>
      </c>
      <c r="AH4643" s="54" t="str">
        <f t="shared" si="142"/>
        <v>SCRodeio</v>
      </c>
      <c r="AI4643" s="73">
        <v>4215109</v>
      </c>
    </row>
    <row r="4644" spans="26:35" x14ac:dyDescent="0.25">
      <c r="Z4644" s="73" t="s">
        <v>81</v>
      </c>
      <c r="AA4644" s="73" t="s">
        <v>3718</v>
      </c>
      <c r="AB4644" s="73">
        <v>4215208</v>
      </c>
      <c r="AH4644" s="54" t="str">
        <f t="shared" si="142"/>
        <v>SCRomelândia</v>
      </c>
      <c r="AI4644" s="73">
        <v>4215208</v>
      </c>
    </row>
    <row r="4645" spans="26:35" x14ac:dyDescent="0.25">
      <c r="Z4645" s="73" t="s">
        <v>81</v>
      </c>
      <c r="AA4645" s="73" t="s">
        <v>3725</v>
      </c>
      <c r="AB4645" s="73">
        <v>4215307</v>
      </c>
      <c r="AH4645" s="54" t="str">
        <f t="shared" si="142"/>
        <v>SCSalete</v>
      </c>
      <c r="AI4645" s="73">
        <v>4215307</v>
      </c>
    </row>
    <row r="4646" spans="26:35" x14ac:dyDescent="0.25">
      <c r="Z4646" s="73" t="s">
        <v>81</v>
      </c>
      <c r="AA4646" s="73" t="s">
        <v>3732</v>
      </c>
      <c r="AB4646" s="73">
        <v>4215356</v>
      </c>
      <c r="AH4646" s="54" t="str">
        <f t="shared" si="142"/>
        <v>SCSaltinho</v>
      </c>
      <c r="AI4646" s="73">
        <v>4215356</v>
      </c>
    </row>
    <row r="4647" spans="26:35" x14ac:dyDescent="0.25">
      <c r="Z4647" s="73" t="s">
        <v>81</v>
      </c>
      <c r="AA4647" s="73" t="s">
        <v>3739</v>
      </c>
      <c r="AB4647" s="73">
        <v>4215406</v>
      </c>
      <c r="AH4647" s="54" t="str">
        <f t="shared" si="142"/>
        <v>SCSalto Veloso</v>
      </c>
      <c r="AI4647" s="73">
        <v>4215406</v>
      </c>
    </row>
    <row r="4648" spans="26:35" x14ac:dyDescent="0.25">
      <c r="Z4648" s="73" t="s">
        <v>81</v>
      </c>
      <c r="AA4648" s="73" t="s">
        <v>3746</v>
      </c>
      <c r="AB4648" s="73">
        <v>4215455</v>
      </c>
      <c r="AH4648" s="54" t="str">
        <f t="shared" si="142"/>
        <v>SCSangão</v>
      </c>
      <c r="AI4648" s="73">
        <v>4215455</v>
      </c>
    </row>
    <row r="4649" spans="26:35" x14ac:dyDescent="0.25">
      <c r="Z4649" s="73" t="s">
        <v>81</v>
      </c>
      <c r="AA4649" s="73" t="s">
        <v>3126</v>
      </c>
      <c r="AB4649" s="73">
        <v>4215505</v>
      </c>
      <c r="AH4649" s="54" t="str">
        <f t="shared" si="142"/>
        <v>SCSanta Cecília</v>
      </c>
      <c r="AI4649" s="73">
        <v>4215505</v>
      </c>
    </row>
    <row r="4650" spans="26:35" x14ac:dyDescent="0.25">
      <c r="Z4650" s="73" t="s">
        <v>81</v>
      </c>
      <c r="AA4650" s="73" t="s">
        <v>3074</v>
      </c>
      <c r="AB4650" s="73">
        <v>4215554</v>
      </c>
      <c r="AH4650" s="54" t="str">
        <f t="shared" si="142"/>
        <v>SCSanta Helena</v>
      </c>
      <c r="AI4650" s="73">
        <v>4215554</v>
      </c>
    </row>
    <row r="4651" spans="26:35" x14ac:dyDescent="0.25">
      <c r="Z4651" s="73" t="s">
        <v>81</v>
      </c>
      <c r="AA4651" s="73" t="s">
        <v>1529</v>
      </c>
      <c r="AB4651" s="73">
        <v>4215604</v>
      </c>
      <c r="AH4651" s="54" t="str">
        <f t="shared" si="142"/>
        <v>SCSanta Rosa de Lima</v>
      </c>
      <c r="AI4651" s="73">
        <v>4215604</v>
      </c>
    </row>
    <row r="4652" spans="26:35" x14ac:dyDescent="0.25">
      <c r="Z4652" s="73" t="s">
        <v>81</v>
      </c>
      <c r="AA4652" s="73" t="s">
        <v>3768</v>
      </c>
      <c r="AB4652" s="73">
        <v>4215653</v>
      </c>
      <c r="AH4652" s="54" t="str">
        <f t="shared" si="142"/>
        <v>SCSanta Rosa do Sul</v>
      </c>
      <c r="AI4652" s="73">
        <v>4215653</v>
      </c>
    </row>
    <row r="4653" spans="26:35" x14ac:dyDescent="0.25">
      <c r="Z4653" s="73" t="s">
        <v>81</v>
      </c>
      <c r="AA4653" s="73" t="s">
        <v>2441</v>
      </c>
      <c r="AB4653" s="73">
        <v>4215679</v>
      </c>
      <c r="AH4653" s="54" t="str">
        <f t="shared" si="142"/>
        <v>SCSanta Terezinha</v>
      </c>
      <c r="AI4653" s="73">
        <v>4215679</v>
      </c>
    </row>
    <row r="4654" spans="26:35" x14ac:dyDescent="0.25">
      <c r="Z4654" s="73" t="s">
        <v>81</v>
      </c>
      <c r="AA4654" s="73" t="s">
        <v>3781</v>
      </c>
      <c r="AB4654" s="73">
        <v>4215687</v>
      </c>
      <c r="AH4654" s="54" t="str">
        <f t="shared" si="142"/>
        <v>SCSanta Terezinha do Progresso</v>
      </c>
      <c r="AI4654" s="73">
        <v>4215687</v>
      </c>
    </row>
    <row r="4655" spans="26:35" x14ac:dyDescent="0.25">
      <c r="Z4655" s="73" t="s">
        <v>81</v>
      </c>
      <c r="AA4655" s="73" t="s">
        <v>3788</v>
      </c>
      <c r="AB4655" s="73">
        <v>4215695</v>
      </c>
      <c r="AH4655" s="54" t="str">
        <f t="shared" si="142"/>
        <v>SCSantiago do Sul</v>
      </c>
      <c r="AI4655" s="73">
        <v>4215695</v>
      </c>
    </row>
    <row r="4656" spans="26:35" x14ac:dyDescent="0.25">
      <c r="Z4656" s="73" t="s">
        <v>81</v>
      </c>
      <c r="AA4656" s="73" t="s">
        <v>3795</v>
      </c>
      <c r="AB4656" s="73">
        <v>4215703</v>
      </c>
      <c r="AH4656" s="54" t="str">
        <f t="shared" si="142"/>
        <v>SCSanto Amaro da Imperatriz</v>
      </c>
      <c r="AI4656" s="73">
        <v>4215703</v>
      </c>
    </row>
    <row r="4657" spans="26:35" x14ac:dyDescent="0.25">
      <c r="Z4657" s="73" t="s">
        <v>81</v>
      </c>
      <c r="AA4657" s="73" t="s">
        <v>3802</v>
      </c>
      <c r="AB4657" s="73">
        <v>4215802</v>
      </c>
      <c r="AH4657" s="54" t="str">
        <f t="shared" si="142"/>
        <v>SCSão Bento do Sul</v>
      </c>
      <c r="AI4657" s="73">
        <v>4215802</v>
      </c>
    </row>
    <row r="4658" spans="26:35" x14ac:dyDescent="0.25">
      <c r="Z4658" s="73" t="s">
        <v>81</v>
      </c>
      <c r="AA4658" s="73" t="s">
        <v>3808</v>
      </c>
      <c r="AB4658" s="73">
        <v>4215752</v>
      </c>
      <c r="AH4658" s="54" t="str">
        <f t="shared" si="142"/>
        <v>SCSão Bernardino</v>
      </c>
      <c r="AI4658" s="73">
        <v>4215752</v>
      </c>
    </row>
    <row r="4659" spans="26:35" x14ac:dyDescent="0.25">
      <c r="Z4659" s="73" t="s">
        <v>81</v>
      </c>
      <c r="AA4659" s="73" t="s">
        <v>3815</v>
      </c>
      <c r="AB4659" s="73">
        <v>4215901</v>
      </c>
      <c r="AH4659" s="54" t="str">
        <f t="shared" si="142"/>
        <v>SCSão Bonifácio</v>
      </c>
      <c r="AI4659" s="73">
        <v>4215901</v>
      </c>
    </row>
    <row r="4660" spans="26:35" x14ac:dyDescent="0.25">
      <c r="Z4660" s="73" t="s">
        <v>81</v>
      </c>
      <c r="AA4660" s="73" t="s">
        <v>3822</v>
      </c>
      <c r="AB4660" s="73">
        <v>4216008</v>
      </c>
      <c r="AH4660" s="54" t="str">
        <f t="shared" si="142"/>
        <v>SCSão Carlos</v>
      </c>
      <c r="AI4660" s="73">
        <v>4216008</v>
      </c>
    </row>
    <row r="4661" spans="26:35" x14ac:dyDescent="0.25">
      <c r="Z4661" s="73" t="s">
        <v>81</v>
      </c>
      <c r="AA4661" s="73" t="s">
        <v>3829</v>
      </c>
      <c r="AB4661" s="73">
        <v>4216057</v>
      </c>
      <c r="AH4661" s="54" t="str">
        <f t="shared" si="142"/>
        <v>SCSão Cristovão do Sul</v>
      </c>
      <c r="AI4661" s="73">
        <v>4216057</v>
      </c>
    </row>
    <row r="4662" spans="26:35" x14ac:dyDescent="0.25">
      <c r="Z4662" s="73" t="s">
        <v>81</v>
      </c>
      <c r="AA4662" s="73" t="s">
        <v>1609</v>
      </c>
      <c r="AB4662" s="73">
        <v>4216107</v>
      </c>
      <c r="AH4662" s="54" t="str">
        <f t="shared" si="142"/>
        <v>SCSão Domingos</v>
      </c>
      <c r="AI4662" s="73">
        <v>4216107</v>
      </c>
    </row>
    <row r="4663" spans="26:35" x14ac:dyDescent="0.25">
      <c r="Z4663" s="73" t="s">
        <v>81</v>
      </c>
      <c r="AA4663" s="73" t="s">
        <v>3842</v>
      </c>
      <c r="AB4663" s="73">
        <v>4216206</v>
      </c>
      <c r="AH4663" s="54" t="str">
        <f t="shared" si="142"/>
        <v>SCSão Francisco do Sul</v>
      </c>
      <c r="AI4663" s="73">
        <v>4216206</v>
      </c>
    </row>
    <row r="4664" spans="26:35" x14ac:dyDescent="0.25">
      <c r="Z4664" s="73" t="s">
        <v>81</v>
      </c>
      <c r="AA4664" s="73" t="s">
        <v>3270</v>
      </c>
      <c r="AB4664" s="73">
        <v>4216305</v>
      </c>
      <c r="AH4664" s="54" t="str">
        <f t="shared" si="142"/>
        <v>SCSão João Batista</v>
      </c>
      <c r="AI4664" s="73">
        <v>4216305</v>
      </c>
    </row>
    <row r="4665" spans="26:35" x14ac:dyDescent="0.25">
      <c r="Z4665" s="73" t="s">
        <v>81</v>
      </c>
      <c r="AA4665" s="73" t="s">
        <v>3855</v>
      </c>
      <c r="AB4665" s="73">
        <v>4216354</v>
      </c>
      <c r="AH4665" s="54" t="str">
        <f t="shared" si="142"/>
        <v>SCSão João do Itaperiú</v>
      </c>
      <c r="AI4665" s="73">
        <v>4216354</v>
      </c>
    </row>
    <row r="4666" spans="26:35" x14ac:dyDescent="0.25">
      <c r="Z4666" s="73" t="s">
        <v>81</v>
      </c>
      <c r="AA4666" s="73" t="s">
        <v>3861</v>
      </c>
      <c r="AB4666" s="73">
        <v>4216255</v>
      </c>
      <c r="AH4666" s="54" t="str">
        <f t="shared" si="142"/>
        <v>SCSão João do Oeste</v>
      </c>
      <c r="AI4666" s="73">
        <v>4216255</v>
      </c>
    </row>
    <row r="4667" spans="26:35" x14ac:dyDescent="0.25">
      <c r="Z4667" s="73" t="s">
        <v>81</v>
      </c>
      <c r="AA4667" s="73" t="s">
        <v>3867</v>
      </c>
      <c r="AB4667" s="73">
        <v>4216404</v>
      </c>
      <c r="AH4667" s="54" t="str">
        <f t="shared" si="142"/>
        <v>SCSão João do Sul</v>
      </c>
      <c r="AI4667" s="73">
        <v>4216404</v>
      </c>
    </row>
    <row r="4668" spans="26:35" x14ac:dyDescent="0.25">
      <c r="Z4668" s="73" t="s">
        <v>81</v>
      </c>
      <c r="AA4668" s="73" t="s">
        <v>3872</v>
      </c>
      <c r="AB4668" s="73">
        <v>4216503</v>
      </c>
      <c r="AH4668" s="54" t="str">
        <f t="shared" si="142"/>
        <v>SCSão Joaquim</v>
      </c>
      <c r="AI4668" s="73">
        <v>4216503</v>
      </c>
    </row>
    <row r="4669" spans="26:35" x14ac:dyDescent="0.25">
      <c r="Z4669" s="73" t="s">
        <v>81</v>
      </c>
      <c r="AA4669" s="73" t="s">
        <v>3877</v>
      </c>
      <c r="AB4669" s="73">
        <v>4216602</v>
      </c>
      <c r="AH4669" s="54" t="str">
        <f t="shared" si="142"/>
        <v>SCSão José</v>
      </c>
      <c r="AI4669" s="73">
        <v>4216602</v>
      </c>
    </row>
    <row r="4670" spans="26:35" x14ac:dyDescent="0.25">
      <c r="Z4670" s="73" t="s">
        <v>81</v>
      </c>
      <c r="AA4670" s="73" t="s">
        <v>3883</v>
      </c>
      <c r="AB4670" s="73">
        <v>4216701</v>
      </c>
      <c r="AH4670" s="54" t="str">
        <f t="shared" si="142"/>
        <v>SCSão José do Cedro</v>
      </c>
      <c r="AI4670" s="73">
        <v>4216701</v>
      </c>
    </row>
    <row r="4671" spans="26:35" x14ac:dyDescent="0.25">
      <c r="Z4671" s="73" t="s">
        <v>81</v>
      </c>
      <c r="AA4671" s="73" t="s">
        <v>3889</v>
      </c>
      <c r="AB4671" s="73">
        <v>4216800</v>
      </c>
      <c r="AH4671" s="54" t="str">
        <f t="shared" si="142"/>
        <v>SCSão José do Cerrito</v>
      </c>
      <c r="AI4671" s="73">
        <v>4216800</v>
      </c>
    </row>
    <row r="4672" spans="26:35" x14ac:dyDescent="0.25">
      <c r="Z4672" s="73" t="s">
        <v>81</v>
      </c>
      <c r="AA4672" s="73" t="s">
        <v>3895</v>
      </c>
      <c r="AB4672" s="73">
        <v>4216909</v>
      </c>
      <c r="AH4672" s="54" t="str">
        <f t="shared" si="142"/>
        <v>SCSão Lourenço do Oeste</v>
      </c>
      <c r="AI4672" s="73">
        <v>4216909</v>
      </c>
    </row>
    <row r="4673" spans="26:35" x14ac:dyDescent="0.25">
      <c r="Z4673" s="73" t="s">
        <v>81</v>
      </c>
      <c r="AA4673" s="73" t="s">
        <v>3901</v>
      </c>
      <c r="AB4673" s="73">
        <v>4217006</v>
      </c>
      <c r="AH4673" s="54" t="str">
        <f t="shared" si="142"/>
        <v>SCSão Ludgero</v>
      </c>
      <c r="AI4673" s="73">
        <v>4217006</v>
      </c>
    </row>
    <row r="4674" spans="26:35" x14ac:dyDescent="0.25">
      <c r="Z4674" s="73" t="s">
        <v>81</v>
      </c>
      <c r="AA4674" s="73" t="s">
        <v>3907</v>
      </c>
      <c r="AB4674" s="73">
        <v>4217105</v>
      </c>
      <c r="AH4674" s="54" t="str">
        <f t="shared" si="142"/>
        <v>SCSão Martinho</v>
      </c>
      <c r="AI4674" s="73">
        <v>4217105</v>
      </c>
    </row>
    <row r="4675" spans="26:35" x14ac:dyDescent="0.25">
      <c r="Z4675" s="73" t="s">
        <v>81</v>
      </c>
      <c r="AA4675" s="73" t="s">
        <v>3913</v>
      </c>
      <c r="AB4675" s="73">
        <v>4217154</v>
      </c>
      <c r="AH4675" s="54" t="str">
        <f t="shared" ref="AH4675:AH4738" si="143">CONCATENATE(Z4675,AA4675)</f>
        <v>SCSão Miguel da Boa Vista</v>
      </c>
      <c r="AI4675" s="73">
        <v>4217154</v>
      </c>
    </row>
    <row r="4676" spans="26:35" x14ac:dyDescent="0.25">
      <c r="Z4676" s="73" t="s">
        <v>81</v>
      </c>
      <c r="AA4676" s="73" t="s">
        <v>3918</v>
      </c>
      <c r="AB4676" s="73">
        <v>4217204</v>
      </c>
      <c r="AH4676" s="54" t="str">
        <f t="shared" si="143"/>
        <v>SCSão Miguel do Oeste</v>
      </c>
      <c r="AI4676" s="73">
        <v>4217204</v>
      </c>
    </row>
    <row r="4677" spans="26:35" x14ac:dyDescent="0.25">
      <c r="Z4677" s="73" t="s">
        <v>81</v>
      </c>
      <c r="AA4677" s="73" t="s">
        <v>3924</v>
      </c>
      <c r="AB4677" s="73">
        <v>4217253</v>
      </c>
      <c r="AH4677" s="54" t="str">
        <f t="shared" si="143"/>
        <v>SCSão Pedro de Alcântara</v>
      </c>
      <c r="AI4677" s="73">
        <v>4217253</v>
      </c>
    </row>
    <row r="4678" spans="26:35" x14ac:dyDescent="0.25">
      <c r="Z4678" s="73" t="s">
        <v>81</v>
      </c>
      <c r="AA4678" s="73" t="s">
        <v>3930</v>
      </c>
      <c r="AB4678" s="73">
        <v>4217303</v>
      </c>
      <c r="AH4678" s="54" t="str">
        <f t="shared" si="143"/>
        <v>SCSaudades</v>
      </c>
      <c r="AI4678" s="73">
        <v>4217303</v>
      </c>
    </row>
    <row r="4679" spans="26:35" x14ac:dyDescent="0.25">
      <c r="Z4679" s="73" t="s">
        <v>81</v>
      </c>
      <c r="AA4679" s="73" t="s">
        <v>3936</v>
      </c>
      <c r="AB4679" s="73">
        <v>4217402</v>
      </c>
      <c r="AH4679" s="54" t="str">
        <f t="shared" si="143"/>
        <v>SCSchroeder</v>
      </c>
      <c r="AI4679" s="73">
        <v>4217402</v>
      </c>
    </row>
    <row r="4680" spans="26:35" x14ac:dyDescent="0.25">
      <c r="Z4680" s="73" t="s">
        <v>81</v>
      </c>
      <c r="AA4680" s="73" t="s">
        <v>3942</v>
      </c>
      <c r="AB4680" s="73">
        <v>4217501</v>
      </c>
      <c r="AH4680" s="54" t="str">
        <f t="shared" si="143"/>
        <v>SCSeara</v>
      </c>
      <c r="AI4680" s="73">
        <v>4217501</v>
      </c>
    </row>
    <row r="4681" spans="26:35" x14ac:dyDescent="0.25">
      <c r="Z4681" s="73" t="s">
        <v>81</v>
      </c>
      <c r="AA4681" s="73" t="s">
        <v>3948</v>
      </c>
      <c r="AB4681" s="73">
        <v>4217550</v>
      </c>
      <c r="AH4681" s="54" t="str">
        <f t="shared" si="143"/>
        <v>SCSerra Alta</v>
      </c>
      <c r="AI4681" s="73">
        <v>4217550</v>
      </c>
    </row>
    <row r="4682" spans="26:35" x14ac:dyDescent="0.25">
      <c r="Z4682" s="73" t="s">
        <v>81</v>
      </c>
      <c r="AA4682" s="73" t="s">
        <v>3954</v>
      </c>
      <c r="AB4682" s="73">
        <v>4217600</v>
      </c>
      <c r="AH4682" s="54" t="str">
        <f t="shared" si="143"/>
        <v>SCSiderópolis</v>
      </c>
      <c r="AI4682" s="73">
        <v>4217600</v>
      </c>
    </row>
    <row r="4683" spans="26:35" x14ac:dyDescent="0.25">
      <c r="Z4683" s="73" t="s">
        <v>81</v>
      </c>
      <c r="AA4683" s="73" t="s">
        <v>3960</v>
      </c>
      <c r="AB4683" s="73">
        <v>4217709</v>
      </c>
      <c r="AH4683" s="54" t="str">
        <f t="shared" si="143"/>
        <v>SCSombrio</v>
      </c>
      <c r="AI4683" s="73">
        <v>4217709</v>
      </c>
    </row>
    <row r="4684" spans="26:35" x14ac:dyDescent="0.25">
      <c r="Z4684" s="73" t="s">
        <v>81</v>
      </c>
      <c r="AA4684" s="73" t="s">
        <v>3965</v>
      </c>
      <c r="AB4684" s="73">
        <v>4217758</v>
      </c>
      <c r="AH4684" s="54" t="str">
        <f t="shared" si="143"/>
        <v>SCSul Brasil</v>
      </c>
      <c r="AI4684" s="73">
        <v>4217758</v>
      </c>
    </row>
    <row r="4685" spans="26:35" x14ac:dyDescent="0.25">
      <c r="Z4685" s="73" t="s">
        <v>81</v>
      </c>
      <c r="AA4685" s="73" t="s">
        <v>3971</v>
      </c>
      <c r="AB4685" s="73">
        <v>4217808</v>
      </c>
      <c r="AH4685" s="54" t="str">
        <f t="shared" si="143"/>
        <v>SCTaió</v>
      </c>
      <c r="AI4685" s="73">
        <v>4217808</v>
      </c>
    </row>
    <row r="4686" spans="26:35" x14ac:dyDescent="0.25">
      <c r="Z4686" s="73" t="s">
        <v>81</v>
      </c>
      <c r="AA4686" s="73" t="s">
        <v>2970</v>
      </c>
      <c r="AB4686" s="73">
        <v>4217907</v>
      </c>
      <c r="AH4686" s="54" t="str">
        <f t="shared" si="143"/>
        <v>SCTangará</v>
      </c>
      <c r="AI4686" s="73">
        <v>4217907</v>
      </c>
    </row>
    <row r="4687" spans="26:35" x14ac:dyDescent="0.25">
      <c r="Z4687" s="73" t="s">
        <v>81</v>
      </c>
      <c r="AA4687" s="73" t="s">
        <v>3981</v>
      </c>
      <c r="AB4687" s="73">
        <v>4217956</v>
      </c>
      <c r="AH4687" s="54" t="str">
        <f t="shared" si="143"/>
        <v>SCTigrinhos</v>
      </c>
      <c r="AI4687" s="73">
        <v>4217956</v>
      </c>
    </row>
    <row r="4688" spans="26:35" x14ac:dyDescent="0.25">
      <c r="Z4688" s="73" t="s">
        <v>81</v>
      </c>
      <c r="AA4688" s="73" t="s">
        <v>3987</v>
      </c>
      <c r="AB4688" s="73">
        <v>4218004</v>
      </c>
      <c r="AH4688" s="54" t="str">
        <f t="shared" si="143"/>
        <v>SCTijucas</v>
      </c>
      <c r="AI4688" s="73">
        <v>4218004</v>
      </c>
    </row>
    <row r="4689" spans="26:35" x14ac:dyDescent="0.25">
      <c r="Z4689" s="73" t="s">
        <v>81</v>
      </c>
      <c r="AA4689" s="73" t="s">
        <v>3992</v>
      </c>
      <c r="AB4689" s="73">
        <v>4218103</v>
      </c>
      <c r="AH4689" s="54" t="str">
        <f t="shared" si="143"/>
        <v>SCTimbé do Sul</v>
      </c>
      <c r="AI4689" s="73">
        <v>4218103</v>
      </c>
    </row>
    <row r="4690" spans="26:35" x14ac:dyDescent="0.25">
      <c r="Z4690" s="73" t="s">
        <v>81</v>
      </c>
      <c r="AA4690" s="73" t="s">
        <v>3998</v>
      </c>
      <c r="AB4690" s="73">
        <v>4218202</v>
      </c>
      <c r="AH4690" s="54" t="str">
        <f t="shared" si="143"/>
        <v>SCTimbó</v>
      </c>
      <c r="AI4690" s="73">
        <v>4218202</v>
      </c>
    </row>
    <row r="4691" spans="26:35" x14ac:dyDescent="0.25">
      <c r="Z4691" s="73" t="s">
        <v>81</v>
      </c>
      <c r="AA4691" s="73" t="s">
        <v>4003</v>
      </c>
      <c r="AB4691" s="73">
        <v>4218251</v>
      </c>
      <c r="AH4691" s="54" t="str">
        <f t="shared" si="143"/>
        <v>SCTimbó Grande</v>
      </c>
      <c r="AI4691" s="73">
        <v>4218251</v>
      </c>
    </row>
    <row r="4692" spans="26:35" x14ac:dyDescent="0.25">
      <c r="Z4692" s="73" t="s">
        <v>81</v>
      </c>
      <c r="AA4692" s="73" t="s">
        <v>4009</v>
      </c>
      <c r="AB4692" s="73">
        <v>4218301</v>
      </c>
      <c r="AH4692" s="54" t="str">
        <f t="shared" si="143"/>
        <v>SCTrês Barras</v>
      </c>
      <c r="AI4692" s="73">
        <v>4218301</v>
      </c>
    </row>
    <row r="4693" spans="26:35" x14ac:dyDescent="0.25">
      <c r="Z4693" s="73" t="s">
        <v>81</v>
      </c>
      <c r="AA4693" s="73" t="s">
        <v>4015</v>
      </c>
      <c r="AB4693" s="73">
        <v>4218350</v>
      </c>
      <c r="AH4693" s="54" t="str">
        <f t="shared" si="143"/>
        <v>SCTreviso</v>
      </c>
      <c r="AI4693" s="73">
        <v>4218350</v>
      </c>
    </row>
    <row r="4694" spans="26:35" x14ac:dyDescent="0.25">
      <c r="Z4694" s="73" t="s">
        <v>81</v>
      </c>
      <c r="AA4694" s="73" t="s">
        <v>4021</v>
      </c>
      <c r="AB4694" s="73">
        <v>4218400</v>
      </c>
      <c r="AH4694" s="54" t="str">
        <f t="shared" si="143"/>
        <v>SCTreze de Maio</v>
      </c>
      <c r="AI4694" s="73">
        <v>4218400</v>
      </c>
    </row>
    <row r="4695" spans="26:35" x14ac:dyDescent="0.25">
      <c r="Z4695" s="73" t="s">
        <v>81</v>
      </c>
      <c r="AA4695" s="73" t="s">
        <v>4026</v>
      </c>
      <c r="AB4695" s="73">
        <v>4218509</v>
      </c>
      <c r="AH4695" s="54" t="str">
        <f t="shared" si="143"/>
        <v>SCTreze Tílias</v>
      </c>
      <c r="AI4695" s="73">
        <v>4218509</v>
      </c>
    </row>
    <row r="4696" spans="26:35" x14ac:dyDescent="0.25">
      <c r="Z4696" s="73" t="s">
        <v>81</v>
      </c>
      <c r="AA4696" s="73" t="s">
        <v>4032</v>
      </c>
      <c r="AB4696" s="73">
        <v>4218608</v>
      </c>
      <c r="AH4696" s="54" t="str">
        <f t="shared" si="143"/>
        <v>SCTrombudo Central</v>
      </c>
      <c r="AI4696" s="73">
        <v>4218608</v>
      </c>
    </row>
    <row r="4697" spans="26:35" x14ac:dyDescent="0.25">
      <c r="Z4697" s="73" t="s">
        <v>81</v>
      </c>
      <c r="AA4697" s="73" t="s">
        <v>4038</v>
      </c>
      <c r="AB4697" s="73">
        <v>4218707</v>
      </c>
      <c r="AH4697" s="54" t="str">
        <f t="shared" si="143"/>
        <v>SCTubarão</v>
      </c>
      <c r="AI4697" s="73">
        <v>4218707</v>
      </c>
    </row>
    <row r="4698" spans="26:35" x14ac:dyDescent="0.25">
      <c r="Z4698" s="73" t="s">
        <v>81</v>
      </c>
      <c r="AA4698" s="73" t="s">
        <v>4043</v>
      </c>
      <c r="AB4698" s="73">
        <v>4218756</v>
      </c>
      <c r="AH4698" s="54" t="str">
        <f t="shared" si="143"/>
        <v>SCTunápolis</v>
      </c>
      <c r="AI4698" s="73">
        <v>4218756</v>
      </c>
    </row>
    <row r="4699" spans="26:35" x14ac:dyDescent="0.25">
      <c r="Z4699" s="73" t="s">
        <v>81</v>
      </c>
      <c r="AA4699" s="73" t="s">
        <v>4049</v>
      </c>
      <c r="AB4699" s="73">
        <v>4218806</v>
      </c>
      <c r="AH4699" s="54" t="str">
        <f t="shared" si="143"/>
        <v>SCTurvo</v>
      </c>
      <c r="AI4699" s="73">
        <v>4218806</v>
      </c>
    </row>
    <row r="4700" spans="26:35" x14ac:dyDescent="0.25">
      <c r="Z4700" s="73" t="s">
        <v>81</v>
      </c>
      <c r="AA4700" s="73" t="s">
        <v>4055</v>
      </c>
      <c r="AB4700" s="73">
        <v>4218855</v>
      </c>
      <c r="AH4700" s="54" t="str">
        <f t="shared" si="143"/>
        <v>SCUnião do Oeste</v>
      </c>
      <c r="AI4700" s="73">
        <v>4218855</v>
      </c>
    </row>
    <row r="4701" spans="26:35" x14ac:dyDescent="0.25">
      <c r="Z4701" s="73" t="s">
        <v>81</v>
      </c>
      <c r="AA4701" s="73" t="s">
        <v>4060</v>
      </c>
      <c r="AB4701" s="73">
        <v>4218905</v>
      </c>
      <c r="AH4701" s="54" t="str">
        <f t="shared" si="143"/>
        <v>SCUrubici</v>
      </c>
      <c r="AI4701" s="73">
        <v>4218905</v>
      </c>
    </row>
    <row r="4702" spans="26:35" x14ac:dyDescent="0.25">
      <c r="Z4702" s="73" t="s">
        <v>81</v>
      </c>
      <c r="AA4702" s="73" t="s">
        <v>4066</v>
      </c>
      <c r="AB4702" s="73">
        <v>4218954</v>
      </c>
      <c r="AH4702" s="54" t="str">
        <f t="shared" si="143"/>
        <v>SCUrupema</v>
      </c>
      <c r="AI4702" s="73">
        <v>4218954</v>
      </c>
    </row>
    <row r="4703" spans="26:35" x14ac:dyDescent="0.25">
      <c r="Z4703" s="73" t="s">
        <v>81</v>
      </c>
      <c r="AA4703" s="73" t="s">
        <v>4072</v>
      </c>
      <c r="AB4703" s="73">
        <v>4219002</v>
      </c>
      <c r="AH4703" s="54" t="str">
        <f t="shared" si="143"/>
        <v>SCUrussanga</v>
      </c>
      <c r="AI4703" s="73">
        <v>4219002</v>
      </c>
    </row>
    <row r="4704" spans="26:35" x14ac:dyDescent="0.25">
      <c r="Z4704" s="73" t="s">
        <v>81</v>
      </c>
      <c r="AA4704" s="73" t="s">
        <v>4077</v>
      </c>
      <c r="AB4704" s="73">
        <v>4219101</v>
      </c>
      <c r="AH4704" s="54" t="str">
        <f t="shared" si="143"/>
        <v>SCVargeão</v>
      </c>
      <c r="AI4704" s="73">
        <v>4219101</v>
      </c>
    </row>
    <row r="4705" spans="26:35" x14ac:dyDescent="0.25">
      <c r="Z4705" s="73" t="s">
        <v>81</v>
      </c>
      <c r="AA4705" s="73" t="s">
        <v>4083</v>
      </c>
      <c r="AB4705" s="73">
        <v>4219150</v>
      </c>
      <c r="AH4705" s="54" t="str">
        <f t="shared" si="143"/>
        <v>SCVargem</v>
      </c>
      <c r="AI4705" s="73">
        <v>4219150</v>
      </c>
    </row>
    <row r="4706" spans="26:35" x14ac:dyDescent="0.25">
      <c r="Z4706" s="73" t="s">
        <v>81</v>
      </c>
      <c r="AA4706" s="73" t="s">
        <v>4089</v>
      </c>
      <c r="AB4706" s="73">
        <v>4219176</v>
      </c>
      <c r="AH4706" s="54" t="str">
        <f t="shared" si="143"/>
        <v>SCVargem Bonita</v>
      </c>
      <c r="AI4706" s="73">
        <v>4219176</v>
      </c>
    </row>
    <row r="4707" spans="26:35" x14ac:dyDescent="0.25">
      <c r="Z4707" s="73" t="s">
        <v>81</v>
      </c>
      <c r="AA4707" s="73" t="s">
        <v>4094</v>
      </c>
      <c r="AB4707" s="73">
        <v>4219200</v>
      </c>
      <c r="AH4707" s="54" t="str">
        <f t="shared" si="143"/>
        <v>SCVidal Ramos</v>
      </c>
      <c r="AI4707" s="73">
        <v>4219200</v>
      </c>
    </row>
    <row r="4708" spans="26:35" x14ac:dyDescent="0.25">
      <c r="Z4708" s="73" t="s">
        <v>81</v>
      </c>
      <c r="AA4708" s="73" t="s">
        <v>4100</v>
      </c>
      <c r="AB4708" s="73">
        <v>4219309</v>
      </c>
      <c r="AH4708" s="54" t="str">
        <f t="shared" si="143"/>
        <v>SCVideira</v>
      </c>
      <c r="AI4708" s="73">
        <v>4219309</v>
      </c>
    </row>
    <row r="4709" spans="26:35" x14ac:dyDescent="0.25">
      <c r="Z4709" s="73" t="s">
        <v>81</v>
      </c>
      <c r="AA4709" s="73" t="s">
        <v>4106</v>
      </c>
      <c r="AB4709" s="73">
        <v>4219358</v>
      </c>
      <c r="AH4709" s="54" t="str">
        <f t="shared" si="143"/>
        <v>SCVitor Meireles</v>
      </c>
      <c r="AI4709" s="73">
        <v>4219358</v>
      </c>
    </row>
    <row r="4710" spans="26:35" x14ac:dyDescent="0.25">
      <c r="Z4710" s="73" t="s">
        <v>81</v>
      </c>
      <c r="AA4710" s="73" t="s">
        <v>4112</v>
      </c>
      <c r="AB4710" s="73">
        <v>4219408</v>
      </c>
      <c r="AH4710" s="54" t="str">
        <f t="shared" si="143"/>
        <v>SCWitmarsum</v>
      </c>
      <c r="AI4710" s="73">
        <v>4219408</v>
      </c>
    </row>
    <row r="4711" spans="26:35" x14ac:dyDescent="0.25">
      <c r="Z4711" s="73" t="s">
        <v>81</v>
      </c>
      <c r="AA4711" s="73" t="s">
        <v>4117</v>
      </c>
      <c r="AB4711" s="73">
        <v>4219507</v>
      </c>
      <c r="AH4711" s="54" t="str">
        <f t="shared" si="143"/>
        <v>SCXanxerê</v>
      </c>
      <c r="AI4711" s="73">
        <v>4219507</v>
      </c>
    </row>
    <row r="4712" spans="26:35" x14ac:dyDescent="0.25">
      <c r="Z4712" s="73" t="s">
        <v>81</v>
      </c>
      <c r="AA4712" s="73" t="s">
        <v>4123</v>
      </c>
      <c r="AB4712" s="73">
        <v>4219606</v>
      </c>
      <c r="AH4712" s="54" t="str">
        <f t="shared" si="143"/>
        <v>SCXavantina</v>
      </c>
      <c r="AI4712" s="73">
        <v>4219606</v>
      </c>
    </row>
    <row r="4713" spans="26:35" x14ac:dyDescent="0.25">
      <c r="Z4713" s="73" t="s">
        <v>81</v>
      </c>
      <c r="AA4713" s="73" t="s">
        <v>4129</v>
      </c>
      <c r="AB4713" s="73">
        <v>4219705</v>
      </c>
      <c r="AH4713" s="54" t="str">
        <f t="shared" si="143"/>
        <v>SCXaxim</v>
      </c>
      <c r="AI4713" s="73">
        <v>4219705</v>
      </c>
    </row>
    <row r="4714" spans="26:35" x14ac:dyDescent="0.25">
      <c r="Z4714" s="73" t="s">
        <v>81</v>
      </c>
      <c r="AA4714" s="73" t="s">
        <v>4135</v>
      </c>
      <c r="AB4714" s="73">
        <v>4219853</v>
      </c>
      <c r="AH4714" s="54" t="str">
        <f t="shared" si="143"/>
        <v>SCZortéa</v>
      </c>
      <c r="AI4714" s="73">
        <v>4219853</v>
      </c>
    </row>
    <row r="4715" spans="26:35" x14ac:dyDescent="0.25">
      <c r="Z4715" s="73" t="s">
        <v>83</v>
      </c>
      <c r="AA4715" s="73" t="s">
        <v>115</v>
      </c>
      <c r="AB4715" s="73">
        <v>2800100</v>
      </c>
      <c r="AH4715" s="54" t="str">
        <f t="shared" si="143"/>
        <v>SEAmparo de São Francisco</v>
      </c>
      <c r="AI4715" s="73">
        <v>2800100</v>
      </c>
    </row>
    <row r="4716" spans="26:35" x14ac:dyDescent="0.25">
      <c r="Z4716" s="73" t="s">
        <v>83</v>
      </c>
      <c r="AA4716" s="73" t="s">
        <v>141</v>
      </c>
      <c r="AB4716" s="73">
        <v>2800209</v>
      </c>
      <c r="AH4716" s="54" t="str">
        <f t="shared" si="143"/>
        <v>SEAquidabã</v>
      </c>
      <c r="AI4716" s="73">
        <v>2800209</v>
      </c>
    </row>
    <row r="4717" spans="26:35" x14ac:dyDescent="0.25">
      <c r="Z4717" s="73" t="s">
        <v>83</v>
      </c>
      <c r="AA4717" s="73" t="s">
        <v>166</v>
      </c>
      <c r="AB4717" s="73">
        <v>2800308</v>
      </c>
      <c r="AH4717" s="54" t="str">
        <f t="shared" si="143"/>
        <v>SEAracaju</v>
      </c>
      <c r="AI4717" s="73">
        <v>2800308</v>
      </c>
    </row>
    <row r="4718" spans="26:35" x14ac:dyDescent="0.25">
      <c r="Z4718" s="73" t="s">
        <v>83</v>
      </c>
      <c r="AA4718" s="73" t="s">
        <v>192</v>
      </c>
      <c r="AB4718" s="73">
        <v>2800407</v>
      </c>
      <c r="AH4718" s="54" t="str">
        <f t="shared" si="143"/>
        <v>SEArauá</v>
      </c>
      <c r="AI4718" s="73">
        <v>2800407</v>
      </c>
    </row>
    <row r="4719" spans="26:35" x14ac:dyDescent="0.25">
      <c r="Z4719" s="73" t="s">
        <v>83</v>
      </c>
      <c r="AA4719" s="73" t="s">
        <v>218</v>
      </c>
      <c r="AB4719" s="73">
        <v>2800506</v>
      </c>
      <c r="AH4719" s="54" t="str">
        <f t="shared" si="143"/>
        <v>SEAreia Branca</v>
      </c>
      <c r="AI4719" s="73">
        <v>2800506</v>
      </c>
    </row>
    <row r="4720" spans="26:35" x14ac:dyDescent="0.25">
      <c r="Z4720" s="73" t="s">
        <v>83</v>
      </c>
      <c r="AA4720" s="73" t="s">
        <v>242</v>
      </c>
      <c r="AB4720" s="73">
        <v>2800605</v>
      </c>
      <c r="AH4720" s="54" t="str">
        <f t="shared" si="143"/>
        <v>SEBarra dos Coqueiros</v>
      </c>
      <c r="AI4720" s="73">
        <v>2800605</v>
      </c>
    </row>
    <row r="4721" spans="26:35" x14ac:dyDescent="0.25">
      <c r="Z4721" s="73" t="s">
        <v>83</v>
      </c>
      <c r="AA4721" s="73" t="s">
        <v>267</v>
      </c>
      <c r="AB4721" s="73">
        <v>2800670</v>
      </c>
      <c r="AH4721" s="54" t="str">
        <f t="shared" si="143"/>
        <v>SEBoquim</v>
      </c>
      <c r="AI4721" s="73">
        <v>2800670</v>
      </c>
    </row>
    <row r="4722" spans="26:35" x14ac:dyDescent="0.25">
      <c r="Z4722" s="73" t="s">
        <v>83</v>
      </c>
      <c r="AA4722" s="73" t="s">
        <v>293</v>
      </c>
      <c r="AB4722" s="73">
        <v>2800704</v>
      </c>
      <c r="AH4722" s="54" t="str">
        <f t="shared" si="143"/>
        <v>SEBrejo Grande</v>
      </c>
      <c r="AI4722" s="73">
        <v>2800704</v>
      </c>
    </row>
    <row r="4723" spans="26:35" x14ac:dyDescent="0.25">
      <c r="Z4723" s="73" t="s">
        <v>83</v>
      </c>
      <c r="AA4723" s="73" t="s">
        <v>319</v>
      </c>
      <c r="AB4723" s="73">
        <v>2801009</v>
      </c>
      <c r="AH4723" s="54" t="str">
        <f t="shared" si="143"/>
        <v>SECampo do Brito</v>
      </c>
      <c r="AI4723" s="73">
        <v>2801009</v>
      </c>
    </row>
    <row r="4724" spans="26:35" x14ac:dyDescent="0.25">
      <c r="Z4724" s="73" t="s">
        <v>83</v>
      </c>
      <c r="AA4724" s="73" t="s">
        <v>344</v>
      </c>
      <c r="AB4724" s="73">
        <v>2801108</v>
      </c>
      <c r="AH4724" s="54" t="str">
        <f t="shared" si="143"/>
        <v>SECanhoba</v>
      </c>
      <c r="AI4724" s="73">
        <v>2801108</v>
      </c>
    </row>
    <row r="4725" spans="26:35" x14ac:dyDescent="0.25">
      <c r="Z4725" s="73" t="s">
        <v>83</v>
      </c>
      <c r="AA4725" s="73" t="s">
        <v>368</v>
      </c>
      <c r="AB4725" s="73">
        <v>2801207</v>
      </c>
      <c r="AH4725" s="54" t="str">
        <f t="shared" si="143"/>
        <v>SECanindé de São Francisco</v>
      </c>
      <c r="AI4725" s="73">
        <v>2801207</v>
      </c>
    </row>
    <row r="4726" spans="26:35" x14ac:dyDescent="0.25">
      <c r="Z4726" s="73" t="s">
        <v>83</v>
      </c>
      <c r="AA4726" s="73" t="s">
        <v>393</v>
      </c>
      <c r="AB4726" s="73">
        <v>2801306</v>
      </c>
      <c r="AH4726" s="54" t="str">
        <f t="shared" si="143"/>
        <v>SECapela</v>
      </c>
      <c r="AI4726" s="73">
        <v>2801306</v>
      </c>
    </row>
    <row r="4727" spans="26:35" x14ac:dyDescent="0.25">
      <c r="Z4727" s="73" t="s">
        <v>83</v>
      </c>
      <c r="AA4727" s="73" t="s">
        <v>418</v>
      </c>
      <c r="AB4727" s="73">
        <v>2801405</v>
      </c>
      <c r="AH4727" s="54" t="str">
        <f t="shared" si="143"/>
        <v>SECarira</v>
      </c>
      <c r="AI4727" s="73">
        <v>2801405</v>
      </c>
    </row>
    <row r="4728" spans="26:35" x14ac:dyDescent="0.25">
      <c r="Z4728" s="73" t="s">
        <v>83</v>
      </c>
      <c r="AA4728" s="73" t="s">
        <v>444</v>
      </c>
      <c r="AB4728" s="73">
        <v>2801504</v>
      </c>
      <c r="AH4728" s="54" t="str">
        <f t="shared" si="143"/>
        <v>SECarmópolis</v>
      </c>
      <c r="AI4728" s="73">
        <v>2801504</v>
      </c>
    </row>
    <row r="4729" spans="26:35" x14ac:dyDescent="0.25">
      <c r="Z4729" s="73" t="s">
        <v>83</v>
      </c>
      <c r="AA4729" s="73" t="s">
        <v>469</v>
      </c>
      <c r="AB4729" s="73">
        <v>2801603</v>
      </c>
      <c r="AH4729" s="54" t="str">
        <f t="shared" si="143"/>
        <v>SECedro de São João</v>
      </c>
      <c r="AI4729" s="73">
        <v>2801603</v>
      </c>
    </row>
    <row r="4730" spans="26:35" x14ac:dyDescent="0.25">
      <c r="Z4730" s="73" t="s">
        <v>83</v>
      </c>
      <c r="AA4730" s="73" t="s">
        <v>494</v>
      </c>
      <c r="AB4730" s="73">
        <v>2801702</v>
      </c>
      <c r="AH4730" s="54" t="str">
        <f t="shared" si="143"/>
        <v>SECristinápolis</v>
      </c>
      <c r="AI4730" s="73">
        <v>2801702</v>
      </c>
    </row>
    <row r="4731" spans="26:35" x14ac:dyDescent="0.25">
      <c r="Z4731" s="73" t="s">
        <v>83</v>
      </c>
      <c r="AA4731" s="73" t="s">
        <v>518</v>
      </c>
      <c r="AB4731" s="73">
        <v>2801900</v>
      </c>
      <c r="AH4731" s="54" t="str">
        <f t="shared" si="143"/>
        <v>SECumbe</v>
      </c>
      <c r="AI4731" s="73">
        <v>2801900</v>
      </c>
    </row>
    <row r="4732" spans="26:35" x14ac:dyDescent="0.25">
      <c r="Z4732" s="73" t="s">
        <v>83</v>
      </c>
      <c r="AA4732" s="73" t="s">
        <v>541</v>
      </c>
      <c r="AB4732" s="73">
        <v>2802007</v>
      </c>
      <c r="AH4732" s="54" t="str">
        <f t="shared" si="143"/>
        <v>SEDivina Pastora</v>
      </c>
      <c r="AI4732" s="73">
        <v>2802007</v>
      </c>
    </row>
    <row r="4733" spans="26:35" x14ac:dyDescent="0.25">
      <c r="Z4733" s="73" t="s">
        <v>83</v>
      </c>
      <c r="AA4733" s="73" t="s">
        <v>564</v>
      </c>
      <c r="AB4733" s="73">
        <v>2802106</v>
      </c>
      <c r="AH4733" s="54" t="str">
        <f t="shared" si="143"/>
        <v>SEEstância</v>
      </c>
      <c r="AI4733" s="73">
        <v>2802106</v>
      </c>
    </row>
    <row r="4734" spans="26:35" x14ac:dyDescent="0.25">
      <c r="Z4734" s="73" t="s">
        <v>83</v>
      </c>
      <c r="AA4734" s="73" t="s">
        <v>587</v>
      </c>
      <c r="AB4734" s="73">
        <v>2802205</v>
      </c>
      <c r="AH4734" s="54" t="str">
        <f t="shared" si="143"/>
        <v>SEFeira Nova</v>
      </c>
      <c r="AI4734" s="73">
        <v>2802205</v>
      </c>
    </row>
    <row r="4735" spans="26:35" x14ac:dyDescent="0.25">
      <c r="Z4735" s="73" t="s">
        <v>83</v>
      </c>
      <c r="AA4735" s="73" t="s">
        <v>610</v>
      </c>
      <c r="AB4735" s="73">
        <v>2802304</v>
      </c>
      <c r="AH4735" s="54" t="str">
        <f t="shared" si="143"/>
        <v>SEFrei Paulo</v>
      </c>
      <c r="AI4735" s="73">
        <v>2802304</v>
      </c>
    </row>
    <row r="4736" spans="26:35" x14ac:dyDescent="0.25">
      <c r="Z4736" s="73" t="s">
        <v>83</v>
      </c>
      <c r="AA4736" s="73" t="s">
        <v>632</v>
      </c>
      <c r="AB4736" s="73">
        <v>2802403</v>
      </c>
      <c r="AH4736" s="54" t="str">
        <f t="shared" si="143"/>
        <v>SEGararu</v>
      </c>
      <c r="AI4736" s="73">
        <v>2802403</v>
      </c>
    </row>
    <row r="4737" spans="26:35" x14ac:dyDescent="0.25">
      <c r="Z4737" s="73" t="s">
        <v>83</v>
      </c>
      <c r="AA4737" s="73" t="s">
        <v>653</v>
      </c>
      <c r="AB4737" s="73">
        <v>2802502</v>
      </c>
      <c r="AH4737" s="54" t="str">
        <f t="shared" si="143"/>
        <v>SEGeneral Maynard</v>
      </c>
      <c r="AI4737" s="73">
        <v>2802502</v>
      </c>
    </row>
    <row r="4738" spans="26:35" x14ac:dyDescent="0.25">
      <c r="Z4738" s="73" t="s">
        <v>83</v>
      </c>
      <c r="AA4738" s="73" t="s">
        <v>674</v>
      </c>
      <c r="AB4738" s="73">
        <v>2802601</v>
      </c>
      <c r="AH4738" s="54" t="str">
        <f t="shared" si="143"/>
        <v>SEGracho Cardoso</v>
      </c>
      <c r="AI4738" s="73">
        <v>2802601</v>
      </c>
    </row>
    <row r="4739" spans="26:35" x14ac:dyDescent="0.25">
      <c r="Z4739" s="73" t="s">
        <v>83</v>
      </c>
      <c r="AA4739" s="73" t="s">
        <v>695</v>
      </c>
      <c r="AB4739" s="73">
        <v>2802700</v>
      </c>
      <c r="AH4739" s="54" t="str">
        <f t="shared" ref="AH4739:AH4802" si="144">CONCATENATE(Z4739,AA4739)</f>
        <v>SEIlha das Flores</v>
      </c>
      <c r="AI4739" s="73">
        <v>2802700</v>
      </c>
    </row>
    <row r="4740" spans="26:35" x14ac:dyDescent="0.25">
      <c r="Z4740" s="73" t="s">
        <v>83</v>
      </c>
      <c r="AA4740" s="73" t="s">
        <v>716</v>
      </c>
      <c r="AB4740" s="73">
        <v>2802809</v>
      </c>
      <c r="AH4740" s="54" t="str">
        <f t="shared" si="144"/>
        <v>SEIndiaroba</v>
      </c>
      <c r="AI4740" s="73">
        <v>2802809</v>
      </c>
    </row>
    <row r="4741" spans="26:35" x14ac:dyDescent="0.25">
      <c r="Z4741" s="73" t="s">
        <v>83</v>
      </c>
      <c r="AA4741" s="73" t="s">
        <v>738</v>
      </c>
      <c r="AB4741" s="73">
        <v>2802908</v>
      </c>
      <c r="AH4741" s="54" t="str">
        <f t="shared" si="144"/>
        <v>SEItabaiana</v>
      </c>
      <c r="AI4741" s="73">
        <v>2802908</v>
      </c>
    </row>
    <row r="4742" spans="26:35" x14ac:dyDescent="0.25">
      <c r="Z4742" s="73" t="s">
        <v>83</v>
      </c>
      <c r="AA4742" s="73" t="s">
        <v>759</v>
      </c>
      <c r="AB4742" s="73">
        <v>2803005</v>
      </c>
      <c r="AH4742" s="54" t="str">
        <f t="shared" si="144"/>
        <v>SEItabaianinha</v>
      </c>
      <c r="AI4742" s="73">
        <v>2803005</v>
      </c>
    </row>
    <row r="4743" spans="26:35" x14ac:dyDescent="0.25">
      <c r="Z4743" s="73" t="s">
        <v>83</v>
      </c>
      <c r="AA4743" s="73" t="s">
        <v>782</v>
      </c>
      <c r="AB4743" s="73">
        <v>2803104</v>
      </c>
      <c r="AH4743" s="54" t="str">
        <f t="shared" si="144"/>
        <v>SEItabi</v>
      </c>
      <c r="AI4743" s="73">
        <v>2803104</v>
      </c>
    </row>
    <row r="4744" spans="26:35" x14ac:dyDescent="0.25">
      <c r="Z4744" s="73" t="s">
        <v>83</v>
      </c>
      <c r="AA4744" s="73" t="s">
        <v>803</v>
      </c>
      <c r="AB4744" s="73">
        <v>2803203</v>
      </c>
      <c r="AH4744" s="54" t="str">
        <f t="shared" si="144"/>
        <v>SEItaporanga d'Ajuda</v>
      </c>
      <c r="AI4744" s="73">
        <v>2803203</v>
      </c>
    </row>
    <row r="4745" spans="26:35" x14ac:dyDescent="0.25">
      <c r="Z4745" s="73" t="s">
        <v>83</v>
      </c>
      <c r="AA4745" s="73" t="s">
        <v>824</v>
      </c>
      <c r="AB4745" s="73">
        <v>2803302</v>
      </c>
      <c r="AH4745" s="54" t="str">
        <f t="shared" si="144"/>
        <v>SEJaparatuba</v>
      </c>
      <c r="AI4745" s="73">
        <v>2803302</v>
      </c>
    </row>
    <row r="4746" spans="26:35" x14ac:dyDescent="0.25">
      <c r="Z4746" s="73" t="s">
        <v>83</v>
      </c>
      <c r="AA4746" s="73" t="s">
        <v>846</v>
      </c>
      <c r="AB4746" s="73">
        <v>2803401</v>
      </c>
      <c r="AH4746" s="54" t="str">
        <f t="shared" si="144"/>
        <v>SEJapoatã</v>
      </c>
      <c r="AI4746" s="73">
        <v>2803401</v>
      </c>
    </row>
    <row r="4747" spans="26:35" x14ac:dyDescent="0.25">
      <c r="Z4747" s="73" t="s">
        <v>83</v>
      </c>
      <c r="AA4747" s="73" t="s">
        <v>868</v>
      </c>
      <c r="AB4747" s="73">
        <v>2803500</v>
      </c>
      <c r="AH4747" s="54" t="str">
        <f t="shared" si="144"/>
        <v>SELagarto</v>
      </c>
      <c r="AI4747" s="73">
        <v>2803500</v>
      </c>
    </row>
    <row r="4748" spans="26:35" x14ac:dyDescent="0.25">
      <c r="Z4748" s="73" t="s">
        <v>83</v>
      </c>
      <c r="AA4748" s="73" t="s">
        <v>890</v>
      </c>
      <c r="AB4748" s="73">
        <v>2803609</v>
      </c>
      <c r="AH4748" s="54" t="str">
        <f t="shared" si="144"/>
        <v>SELaranjeiras</v>
      </c>
      <c r="AI4748" s="73">
        <v>2803609</v>
      </c>
    </row>
    <row r="4749" spans="26:35" x14ac:dyDescent="0.25">
      <c r="Z4749" s="73" t="s">
        <v>83</v>
      </c>
      <c r="AA4749" s="73" t="s">
        <v>913</v>
      </c>
      <c r="AB4749" s="73">
        <v>2803708</v>
      </c>
      <c r="AH4749" s="54" t="str">
        <f t="shared" si="144"/>
        <v>SEMacambira</v>
      </c>
      <c r="AI4749" s="73">
        <v>2803708</v>
      </c>
    </row>
    <row r="4750" spans="26:35" x14ac:dyDescent="0.25">
      <c r="Z4750" s="73" t="s">
        <v>83</v>
      </c>
      <c r="AA4750" s="73" t="s">
        <v>936</v>
      </c>
      <c r="AB4750" s="73">
        <v>2803807</v>
      </c>
      <c r="AH4750" s="54" t="str">
        <f t="shared" si="144"/>
        <v>SEMalhada dos Bois</v>
      </c>
      <c r="AI4750" s="73">
        <v>2803807</v>
      </c>
    </row>
    <row r="4751" spans="26:35" x14ac:dyDescent="0.25">
      <c r="Z4751" s="73" t="s">
        <v>83</v>
      </c>
      <c r="AA4751" s="73" t="s">
        <v>958</v>
      </c>
      <c r="AB4751" s="73">
        <v>2803906</v>
      </c>
      <c r="AH4751" s="54" t="str">
        <f t="shared" si="144"/>
        <v>SEMalhador</v>
      </c>
      <c r="AI4751" s="73">
        <v>2803906</v>
      </c>
    </row>
    <row r="4752" spans="26:35" x14ac:dyDescent="0.25">
      <c r="Z4752" s="73" t="s">
        <v>83</v>
      </c>
      <c r="AA4752" s="73" t="s">
        <v>981</v>
      </c>
      <c r="AB4752" s="73">
        <v>2804003</v>
      </c>
      <c r="AH4752" s="54" t="str">
        <f t="shared" si="144"/>
        <v>SEMaruim</v>
      </c>
      <c r="AI4752" s="73">
        <v>2804003</v>
      </c>
    </row>
    <row r="4753" spans="26:35" x14ac:dyDescent="0.25">
      <c r="Z4753" s="73" t="s">
        <v>83</v>
      </c>
      <c r="AA4753" s="73" t="s">
        <v>1003</v>
      </c>
      <c r="AB4753" s="73">
        <v>2804102</v>
      </c>
      <c r="AH4753" s="54" t="str">
        <f t="shared" si="144"/>
        <v>SEMoita Bonita</v>
      </c>
      <c r="AI4753" s="73">
        <v>2804102</v>
      </c>
    </row>
    <row r="4754" spans="26:35" x14ac:dyDescent="0.25">
      <c r="Z4754" s="73" t="s">
        <v>83</v>
      </c>
      <c r="AA4754" s="73" t="s">
        <v>1025</v>
      </c>
      <c r="AB4754" s="73">
        <v>2804201</v>
      </c>
      <c r="AH4754" s="54" t="str">
        <f t="shared" si="144"/>
        <v>SEMonte Alegre de Sergipe</v>
      </c>
      <c r="AI4754" s="73">
        <v>2804201</v>
      </c>
    </row>
    <row r="4755" spans="26:35" x14ac:dyDescent="0.25">
      <c r="Z4755" s="73" t="s">
        <v>83</v>
      </c>
      <c r="AA4755" s="73" t="s">
        <v>1048</v>
      </c>
      <c r="AB4755" s="73">
        <v>2804300</v>
      </c>
      <c r="AH4755" s="54" t="str">
        <f t="shared" si="144"/>
        <v>SEMuribeca</v>
      </c>
      <c r="AI4755" s="73">
        <v>2804300</v>
      </c>
    </row>
    <row r="4756" spans="26:35" x14ac:dyDescent="0.25">
      <c r="Z4756" s="73" t="s">
        <v>83</v>
      </c>
      <c r="AA4756" s="73" t="s">
        <v>1069</v>
      </c>
      <c r="AB4756" s="73">
        <v>2804409</v>
      </c>
      <c r="AH4756" s="54" t="str">
        <f t="shared" si="144"/>
        <v>SENeópolis</v>
      </c>
      <c r="AI4756" s="73">
        <v>2804409</v>
      </c>
    </row>
    <row r="4757" spans="26:35" x14ac:dyDescent="0.25">
      <c r="Z4757" s="73" t="s">
        <v>83</v>
      </c>
      <c r="AA4757" s="73" t="s">
        <v>1091</v>
      </c>
      <c r="AB4757" s="73">
        <v>2804458</v>
      </c>
      <c r="AH4757" s="54" t="str">
        <f t="shared" si="144"/>
        <v>SENossa Senhora Aparecida</v>
      </c>
      <c r="AI4757" s="73">
        <v>2804458</v>
      </c>
    </row>
    <row r="4758" spans="26:35" x14ac:dyDescent="0.25">
      <c r="Z4758" s="73" t="s">
        <v>83</v>
      </c>
      <c r="AA4758" s="73" t="s">
        <v>1114</v>
      </c>
      <c r="AB4758" s="73">
        <v>2804508</v>
      </c>
      <c r="AH4758" s="54" t="str">
        <f t="shared" si="144"/>
        <v>SENossa Senhora da Glória</v>
      </c>
      <c r="AI4758" s="73">
        <v>2804508</v>
      </c>
    </row>
    <row r="4759" spans="26:35" x14ac:dyDescent="0.25">
      <c r="Z4759" s="73" t="s">
        <v>83</v>
      </c>
      <c r="AA4759" s="73" t="s">
        <v>1137</v>
      </c>
      <c r="AB4759" s="73">
        <v>2804607</v>
      </c>
      <c r="AH4759" s="54" t="str">
        <f t="shared" si="144"/>
        <v>SENossa Senhora das Dores</v>
      </c>
      <c r="AI4759" s="73">
        <v>2804607</v>
      </c>
    </row>
    <row r="4760" spans="26:35" x14ac:dyDescent="0.25">
      <c r="Z4760" s="73" t="s">
        <v>83</v>
      </c>
      <c r="AA4760" s="73" t="s">
        <v>1160</v>
      </c>
      <c r="AB4760" s="73">
        <v>2804706</v>
      </c>
      <c r="AH4760" s="54" t="str">
        <f t="shared" si="144"/>
        <v>SENossa Senhora de Lourdes</v>
      </c>
      <c r="AI4760" s="73">
        <v>2804706</v>
      </c>
    </row>
    <row r="4761" spans="26:35" x14ac:dyDescent="0.25">
      <c r="Z4761" s="73" t="s">
        <v>83</v>
      </c>
      <c r="AA4761" s="73" t="s">
        <v>1183</v>
      </c>
      <c r="AB4761" s="73">
        <v>2804805</v>
      </c>
      <c r="AH4761" s="54" t="str">
        <f t="shared" si="144"/>
        <v>SENossa Senhora do Socorro</v>
      </c>
      <c r="AI4761" s="73">
        <v>2804805</v>
      </c>
    </row>
    <row r="4762" spans="26:35" x14ac:dyDescent="0.25">
      <c r="Z4762" s="73" t="s">
        <v>83</v>
      </c>
      <c r="AA4762" s="73" t="s">
        <v>1205</v>
      </c>
      <c r="AB4762" s="73">
        <v>2804904</v>
      </c>
      <c r="AH4762" s="54" t="str">
        <f t="shared" si="144"/>
        <v>SEPacatuba</v>
      </c>
      <c r="AI4762" s="73">
        <v>2804904</v>
      </c>
    </row>
    <row r="4763" spans="26:35" x14ac:dyDescent="0.25">
      <c r="Z4763" s="73" t="s">
        <v>83</v>
      </c>
      <c r="AA4763" s="73" t="s">
        <v>1227</v>
      </c>
      <c r="AB4763" s="73">
        <v>2805000</v>
      </c>
      <c r="AH4763" s="54" t="str">
        <f t="shared" si="144"/>
        <v>SEPedra Mole</v>
      </c>
      <c r="AI4763" s="73">
        <v>2805000</v>
      </c>
    </row>
    <row r="4764" spans="26:35" x14ac:dyDescent="0.25">
      <c r="Z4764" s="73" t="s">
        <v>83</v>
      </c>
      <c r="AA4764" s="73" t="s">
        <v>1249</v>
      </c>
      <c r="AB4764" s="73">
        <v>2805109</v>
      </c>
      <c r="AH4764" s="54" t="str">
        <f t="shared" si="144"/>
        <v>SEPedrinhas</v>
      </c>
      <c r="AI4764" s="73">
        <v>2805109</v>
      </c>
    </row>
    <row r="4765" spans="26:35" x14ac:dyDescent="0.25">
      <c r="Z4765" s="73" t="s">
        <v>83</v>
      </c>
      <c r="AA4765" s="73" t="s">
        <v>1272</v>
      </c>
      <c r="AB4765" s="73">
        <v>2805208</v>
      </c>
      <c r="AH4765" s="54" t="str">
        <f t="shared" si="144"/>
        <v>SEPinhão</v>
      </c>
      <c r="AI4765" s="73">
        <v>2805208</v>
      </c>
    </row>
    <row r="4766" spans="26:35" x14ac:dyDescent="0.25">
      <c r="Z4766" s="73" t="s">
        <v>83</v>
      </c>
      <c r="AA4766" s="73" t="s">
        <v>1293</v>
      </c>
      <c r="AB4766" s="73">
        <v>2805307</v>
      </c>
      <c r="AH4766" s="54" t="str">
        <f t="shared" si="144"/>
        <v>SEPirambu</v>
      </c>
      <c r="AI4766" s="73">
        <v>2805307</v>
      </c>
    </row>
    <row r="4767" spans="26:35" x14ac:dyDescent="0.25">
      <c r="Z4767" s="73" t="s">
        <v>83</v>
      </c>
      <c r="AA4767" s="73" t="s">
        <v>1315</v>
      </c>
      <c r="AB4767" s="73">
        <v>2805406</v>
      </c>
      <c r="AH4767" s="54" t="str">
        <f t="shared" si="144"/>
        <v>SEPoço Redondo</v>
      </c>
      <c r="AI4767" s="73">
        <v>2805406</v>
      </c>
    </row>
    <row r="4768" spans="26:35" x14ac:dyDescent="0.25">
      <c r="Z4768" s="73" t="s">
        <v>83</v>
      </c>
      <c r="AA4768" s="73" t="s">
        <v>1337</v>
      </c>
      <c r="AB4768" s="73">
        <v>2805505</v>
      </c>
      <c r="AH4768" s="54" t="str">
        <f t="shared" si="144"/>
        <v>SEPoço Verde</v>
      </c>
      <c r="AI4768" s="73">
        <v>2805505</v>
      </c>
    </row>
    <row r="4769" spans="26:35" x14ac:dyDescent="0.25">
      <c r="Z4769" s="73" t="s">
        <v>83</v>
      </c>
      <c r="AA4769" s="73" t="s">
        <v>1358</v>
      </c>
      <c r="AB4769" s="73">
        <v>2805604</v>
      </c>
      <c r="AH4769" s="54" t="str">
        <f t="shared" si="144"/>
        <v>SEPorto da Folha</v>
      </c>
      <c r="AI4769" s="73">
        <v>2805604</v>
      </c>
    </row>
    <row r="4770" spans="26:35" x14ac:dyDescent="0.25">
      <c r="Z4770" s="73" t="s">
        <v>83</v>
      </c>
      <c r="AA4770" s="73" t="s">
        <v>1380</v>
      </c>
      <c r="AB4770" s="73">
        <v>2805703</v>
      </c>
      <c r="AH4770" s="54" t="str">
        <f t="shared" si="144"/>
        <v>SEPropriá</v>
      </c>
      <c r="AI4770" s="73">
        <v>2805703</v>
      </c>
    </row>
    <row r="4771" spans="26:35" x14ac:dyDescent="0.25">
      <c r="Z4771" s="73" t="s">
        <v>83</v>
      </c>
      <c r="AA4771" s="73" t="s">
        <v>1402</v>
      </c>
      <c r="AB4771" s="73">
        <v>2805802</v>
      </c>
      <c r="AH4771" s="54" t="str">
        <f t="shared" si="144"/>
        <v>SERiachão do Dantas</v>
      </c>
      <c r="AI4771" s="73">
        <v>2805802</v>
      </c>
    </row>
    <row r="4772" spans="26:35" x14ac:dyDescent="0.25">
      <c r="Z4772" s="73" t="s">
        <v>83</v>
      </c>
      <c r="AA4772" s="73" t="s">
        <v>1424</v>
      </c>
      <c r="AB4772" s="73">
        <v>2805901</v>
      </c>
      <c r="AH4772" s="54" t="str">
        <f t="shared" si="144"/>
        <v>SERiachuelo</v>
      </c>
      <c r="AI4772" s="73">
        <v>2805901</v>
      </c>
    </row>
    <row r="4773" spans="26:35" x14ac:dyDescent="0.25">
      <c r="Z4773" s="73" t="s">
        <v>83</v>
      </c>
      <c r="AA4773" s="73" t="s">
        <v>1445</v>
      </c>
      <c r="AB4773" s="73">
        <v>2806008</v>
      </c>
      <c r="AH4773" s="54" t="str">
        <f t="shared" si="144"/>
        <v>SERibeirópolis</v>
      </c>
      <c r="AI4773" s="73">
        <v>2806008</v>
      </c>
    </row>
    <row r="4774" spans="26:35" x14ac:dyDescent="0.25">
      <c r="Z4774" s="73" t="s">
        <v>83</v>
      </c>
      <c r="AA4774" s="73" t="s">
        <v>1465</v>
      </c>
      <c r="AB4774" s="73">
        <v>2806107</v>
      </c>
      <c r="AH4774" s="54" t="str">
        <f t="shared" si="144"/>
        <v>SERosário do Catete</v>
      </c>
      <c r="AI4774" s="73">
        <v>2806107</v>
      </c>
    </row>
    <row r="4775" spans="26:35" x14ac:dyDescent="0.25">
      <c r="Z4775" s="73" t="s">
        <v>83</v>
      </c>
      <c r="AA4775" s="73" t="s">
        <v>1487</v>
      </c>
      <c r="AB4775" s="73">
        <v>2806206</v>
      </c>
      <c r="AH4775" s="54" t="str">
        <f t="shared" si="144"/>
        <v>SESalgado</v>
      </c>
      <c r="AI4775" s="73">
        <v>2806206</v>
      </c>
    </row>
    <row r="4776" spans="26:35" x14ac:dyDescent="0.25">
      <c r="Z4776" s="73" t="s">
        <v>83</v>
      </c>
      <c r="AA4776" s="73" t="s">
        <v>1508</v>
      </c>
      <c r="AB4776" s="73">
        <v>2806305</v>
      </c>
      <c r="AH4776" s="54" t="str">
        <f t="shared" si="144"/>
        <v>SESanta Luzia do Itanhy</v>
      </c>
      <c r="AI4776" s="73">
        <v>2806305</v>
      </c>
    </row>
    <row r="4777" spans="26:35" x14ac:dyDescent="0.25">
      <c r="Z4777" s="73" t="s">
        <v>83</v>
      </c>
      <c r="AA4777" s="73" t="s">
        <v>1529</v>
      </c>
      <c r="AB4777" s="73">
        <v>2806503</v>
      </c>
      <c r="AH4777" s="54" t="str">
        <f t="shared" si="144"/>
        <v>SESanta Rosa de Lima</v>
      </c>
      <c r="AI4777" s="73">
        <v>2806503</v>
      </c>
    </row>
    <row r="4778" spans="26:35" x14ac:dyDescent="0.25">
      <c r="Z4778" s="73" t="s">
        <v>83</v>
      </c>
      <c r="AA4778" s="73" t="s">
        <v>1550</v>
      </c>
      <c r="AB4778" s="73">
        <v>2806404</v>
      </c>
      <c r="AH4778" s="54" t="str">
        <f t="shared" si="144"/>
        <v>SESantana do São Francisco</v>
      </c>
      <c r="AI4778" s="73">
        <v>2806404</v>
      </c>
    </row>
    <row r="4779" spans="26:35" x14ac:dyDescent="0.25">
      <c r="Z4779" s="73" t="s">
        <v>83</v>
      </c>
      <c r="AA4779" s="73" t="s">
        <v>1569</v>
      </c>
      <c r="AB4779" s="73">
        <v>2806602</v>
      </c>
      <c r="AH4779" s="54" t="str">
        <f t="shared" si="144"/>
        <v>SESanto Amaro das Brotas</v>
      </c>
      <c r="AI4779" s="73">
        <v>2806602</v>
      </c>
    </row>
    <row r="4780" spans="26:35" x14ac:dyDescent="0.25">
      <c r="Z4780" s="73" t="s">
        <v>83</v>
      </c>
      <c r="AA4780" s="73" t="s">
        <v>1589</v>
      </c>
      <c r="AB4780" s="73">
        <v>2806701</v>
      </c>
      <c r="AH4780" s="54" t="str">
        <f t="shared" si="144"/>
        <v>SESão Cristóvão</v>
      </c>
      <c r="AI4780" s="73">
        <v>2806701</v>
      </c>
    </row>
    <row r="4781" spans="26:35" x14ac:dyDescent="0.25">
      <c r="Z4781" s="73" t="s">
        <v>83</v>
      </c>
      <c r="AA4781" s="73" t="s">
        <v>1609</v>
      </c>
      <c r="AB4781" s="73">
        <v>2806800</v>
      </c>
      <c r="AH4781" s="54" t="str">
        <f t="shared" si="144"/>
        <v>SESão Domingos</v>
      </c>
      <c r="AI4781" s="73">
        <v>2806800</v>
      </c>
    </row>
    <row r="4782" spans="26:35" x14ac:dyDescent="0.25">
      <c r="Z4782" s="73" t="s">
        <v>83</v>
      </c>
      <c r="AA4782" s="73" t="s">
        <v>1630</v>
      </c>
      <c r="AB4782" s="73">
        <v>2806909</v>
      </c>
      <c r="AH4782" s="54" t="str">
        <f t="shared" si="144"/>
        <v>SESão Francisco</v>
      </c>
      <c r="AI4782" s="73">
        <v>2806909</v>
      </c>
    </row>
    <row r="4783" spans="26:35" x14ac:dyDescent="0.25">
      <c r="Z4783" s="73" t="s">
        <v>83</v>
      </c>
      <c r="AA4783" s="73" t="s">
        <v>1651</v>
      </c>
      <c r="AB4783" s="73">
        <v>2807006</v>
      </c>
      <c r="AH4783" s="54" t="str">
        <f t="shared" si="144"/>
        <v>SESão Miguel do Aleixo</v>
      </c>
      <c r="AI4783" s="73">
        <v>2807006</v>
      </c>
    </row>
    <row r="4784" spans="26:35" x14ac:dyDescent="0.25">
      <c r="Z4784" s="73" t="s">
        <v>83</v>
      </c>
      <c r="AA4784" s="73" t="s">
        <v>1671</v>
      </c>
      <c r="AB4784" s="73">
        <v>2807105</v>
      </c>
      <c r="AH4784" s="54" t="str">
        <f t="shared" si="144"/>
        <v>SESimão Dias</v>
      </c>
      <c r="AI4784" s="73">
        <v>2807105</v>
      </c>
    </row>
    <row r="4785" spans="26:35" x14ac:dyDescent="0.25">
      <c r="Z4785" s="73" t="s">
        <v>83</v>
      </c>
      <c r="AA4785" s="73" t="s">
        <v>1692</v>
      </c>
      <c r="AB4785" s="73">
        <v>2807204</v>
      </c>
      <c r="AH4785" s="54" t="str">
        <f t="shared" si="144"/>
        <v>SESiriri</v>
      </c>
      <c r="AI4785" s="73">
        <v>2807204</v>
      </c>
    </row>
    <row r="4786" spans="26:35" x14ac:dyDescent="0.25">
      <c r="Z4786" s="73" t="s">
        <v>83</v>
      </c>
      <c r="AA4786" s="73" t="s">
        <v>1712</v>
      </c>
      <c r="AB4786" s="73">
        <v>2807303</v>
      </c>
      <c r="AH4786" s="54" t="str">
        <f t="shared" si="144"/>
        <v>SETelha</v>
      </c>
      <c r="AI4786" s="73">
        <v>2807303</v>
      </c>
    </row>
    <row r="4787" spans="26:35" x14ac:dyDescent="0.25">
      <c r="Z4787" s="73" t="s">
        <v>83</v>
      </c>
      <c r="AA4787" s="73" t="s">
        <v>1733</v>
      </c>
      <c r="AB4787" s="73">
        <v>2807402</v>
      </c>
      <c r="AH4787" s="54" t="str">
        <f t="shared" si="144"/>
        <v>SETobias Barreto</v>
      </c>
      <c r="AI4787" s="73">
        <v>2807402</v>
      </c>
    </row>
    <row r="4788" spans="26:35" x14ac:dyDescent="0.25">
      <c r="Z4788" s="73" t="s">
        <v>83</v>
      </c>
      <c r="AA4788" s="73" t="s">
        <v>1754</v>
      </c>
      <c r="AB4788" s="73">
        <v>2807501</v>
      </c>
      <c r="AH4788" s="54" t="str">
        <f t="shared" si="144"/>
        <v>SETomar do Geru</v>
      </c>
      <c r="AI4788" s="73">
        <v>2807501</v>
      </c>
    </row>
    <row r="4789" spans="26:35" x14ac:dyDescent="0.25">
      <c r="Z4789" s="73" t="s">
        <v>83</v>
      </c>
      <c r="AA4789" s="73" t="s">
        <v>1774</v>
      </c>
      <c r="AB4789" s="73">
        <v>2807600</v>
      </c>
      <c r="AH4789" s="54" t="str">
        <f t="shared" si="144"/>
        <v>SEUmbaúba</v>
      </c>
      <c r="AI4789" s="73">
        <v>2807600</v>
      </c>
    </row>
    <row r="4790" spans="26:35" x14ac:dyDescent="0.25">
      <c r="Z4790" s="73" t="s">
        <v>85</v>
      </c>
      <c r="AA4790" s="73" t="s">
        <v>114</v>
      </c>
      <c r="AB4790" s="73">
        <v>3500105</v>
      </c>
      <c r="AH4790" s="54" t="str">
        <f t="shared" si="144"/>
        <v>SPAdamantina</v>
      </c>
      <c r="AI4790" s="73">
        <v>3500105</v>
      </c>
    </row>
    <row r="4791" spans="26:35" x14ac:dyDescent="0.25">
      <c r="Z4791" s="73" t="s">
        <v>85</v>
      </c>
      <c r="AA4791" s="73" t="s">
        <v>140</v>
      </c>
      <c r="AB4791" s="73">
        <v>3500204</v>
      </c>
      <c r="AH4791" s="54" t="str">
        <f t="shared" si="144"/>
        <v>SPAdolfo</v>
      </c>
      <c r="AI4791" s="73">
        <v>3500204</v>
      </c>
    </row>
    <row r="4792" spans="26:35" x14ac:dyDescent="0.25">
      <c r="Z4792" s="73" t="s">
        <v>85</v>
      </c>
      <c r="AA4792" s="73" t="s">
        <v>165</v>
      </c>
      <c r="AB4792" s="73">
        <v>3500303</v>
      </c>
      <c r="AH4792" s="54" t="str">
        <f t="shared" si="144"/>
        <v>SPAguaí</v>
      </c>
      <c r="AI4792" s="73">
        <v>3500303</v>
      </c>
    </row>
    <row r="4793" spans="26:35" x14ac:dyDescent="0.25">
      <c r="Z4793" s="73" t="s">
        <v>85</v>
      </c>
      <c r="AA4793" s="73" t="s">
        <v>191</v>
      </c>
      <c r="AB4793" s="73">
        <v>3500402</v>
      </c>
      <c r="AH4793" s="54" t="str">
        <f t="shared" si="144"/>
        <v>SPÁguas da Prata</v>
      </c>
      <c r="AI4793" s="73">
        <v>3500402</v>
      </c>
    </row>
    <row r="4794" spans="26:35" x14ac:dyDescent="0.25">
      <c r="Z4794" s="73" t="s">
        <v>85</v>
      </c>
      <c r="AA4794" s="73" t="s">
        <v>217</v>
      </c>
      <c r="AB4794" s="73">
        <v>3500501</v>
      </c>
      <c r="AH4794" s="54" t="str">
        <f t="shared" si="144"/>
        <v>SPÁguas de Lindóia</v>
      </c>
      <c r="AI4794" s="73">
        <v>3500501</v>
      </c>
    </row>
    <row r="4795" spans="26:35" x14ac:dyDescent="0.25">
      <c r="Z4795" s="73" t="s">
        <v>85</v>
      </c>
      <c r="AA4795" s="73" t="s">
        <v>241</v>
      </c>
      <c r="AB4795" s="73">
        <v>3500550</v>
      </c>
      <c r="AH4795" s="54" t="str">
        <f t="shared" si="144"/>
        <v>SPÁguas de Santa Bárbara</v>
      </c>
      <c r="AI4795" s="73">
        <v>3500550</v>
      </c>
    </row>
    <row r="4796" spans="26:35" x14ac:dyDescent="0.25">
      <c r="Z4796" s="73" t="s">
        <v>85</v>
      </c>
      <c r="AA4796" s="73" t="s">
        <v>266</v>
      </c>
      <c r="AB4796" s="73">
        <v>3500600</v>
      </c>
      <c r="AH4796" s="54" t="str">
        <f t="shared" si="144"/>
        <v>SPÁguas de São Pedro</v>
      </c>
      <c r="AI4796" s="73">
        <v>3500600</v>
      </c>
    </row>
    <row r="4797" spans="26:35" x14ac:dyDescent="0.25">
      <c r="Z4797" s="73" t="s">
        <v>85</v>
      </c>
      <c r="AA4797" s="73" t="s">
        <v>292</v>
      </c>
      <c r="AB4797" s="73">
        <v>3500709</v>
      </c>
      <c r="AH4797" s="54" t="str">
        <f t="shared" si="144"/>
        <v>SPAgudos</v>
      </c>
      <c r="AI4797" s="73">
        <v>3500709</v>
      </c>
    </row>
    <row r="4798" spans="26:35" x14ac:dyDescent="0.25">
      <c r="Z4798" s="73" t="s">
        <v>85</v>
      </c>
      <c r="AA4798" s="73" t="s">
        <v>318</v>
      </c>
      <c r="AB4798" s="73">
        <v>3500758</v>
      </c>
      <c r="AH4798" s="54" t="str">
        <f t="shared" si="144"/>
        <v>SPAlambari</v>
      </c>
      <c r="AI4798" s="73">
        <v>3500758</v>
      </c>
    </row>
    <row r="4799" spans="26:35" x14ac:dyDescent="0.25">
      <c r="Z4799" s="73" t="s">
        <v>85</v>
      </c>
      <c r="AA4799" s="73" t="s">
        <v>343</v>
      </c>
      <c r="AB4799" s="73">
        <v>3500808</v>
      </c>
      <c r="AH4799" s="54" t="str">
        <f t="shared" si="144"/>
        <v>SPAlfredo Marcondes</v>
      </c>
      <c r="AI4799" s="73">
        <v>3500808</v>
      </c>
    </row>
    <row r="4800" spans="26:35" x14ac:dyDescent="0.25">
      <c r="Z4800" s="73" t="s">
        <v>85</v>
      </c>
      <c r="AA4800" s="73" t="s">
        <v>367</v>
      </c>
      <c r="AB4800" s="73">
        <v>3500907</v>
      </c>
      <c r="AH4800" s="54" t="str">
        <f t="shared" si="144"/>
        <v>SPAltair</v>
      </c>
      <c r="AI4800" s="73">
        <v>3500907</v>
      </c>
    </row>
    <row r="4801" spans="26:35" x14ac:dyDescent="0.25">
      <c r="Z4801" s="73" t="s">
        <v>85</v>
      </c>
      <c r="AA4801" s="73" t="s">
        <v>392</v>
      </c>
      <c r="AB4801" s="73">
        <v>3501004</v>
      </c>
      <c r="AH4801" s="54" t="str">
        <f t="shared" si="144"/>
        <v>SPAltinópolis</v>
      </c>
      <c r="AI4801" s="73">
        <v>3501004</v>
      </c>
    </row>
    <row r="4802" spans="26:35" x14ac:dyDescent="0.25">
      <c r="Z4802" s="73" t="s">
        <v>85</v>
      </c>
      <c r="AA4802" s="73" t="s">
        <v>112</v>
      </c>
      <c r="AB4802" s="73">
        <v>3501103</v>
      </c>
      <c r="AH4802" s="54" t="str">
        <f t="shared" si="144"/>
        <v>SPAlto Alegre</v>
      </c>
      <c r="AI4802" s="73">
        <v>3501103</v>
      </c>
    </row>
    <row r="4803" spans="26:35" x14ac:dyDescent="0.25">
      <c r="Z4803" s="73" t="s">
        <v>85</v>
      </c>
      <c r="AA4803" s="73" t="s">
        <v>443</v>
      </c>
      <c r="AB4803" s="73">
        <v>3501152</v>
      </c>
      <c r="AH4803" s="54" t="str">
        <f t="shared" ref="AH4803:AH4866" si="145">CONCATENATE(Z4803,AA4803)</f>
        <v>SPAlumínio</v>
      </c>
      <c r="AI4803" s="73">
        <v>3501152</v>
      </c>
    </row>
    <row r="4804" spans="26:35" x14ac:dyDescent="0.25">
      <c r="Z4804" s="73" t="s">
        <v>85</v>
      </c>
      <c r="AA4804" s="73" t="s">
        <v>468</v>
      </c>
      <c r="AB4804" s="73">
        <v>3501202</v>
      </c>
      <c r="AH4804" s="54" t="str">
        <f t="shared" si="145"/>
        <v>SPÁlvares Florence</v>
      </c>
      <c r="AI4804" s="73">
        <v>3501202</v>
      </c>
    </row>
    <row r="4805" spans="26:35" x14ac:dyDescent="0.25">
      <c r="Z4805" s="73" t="s">
        <v>85</v>
      </c>
      <c r="AA4805" s="73" t="s">
        <v>493</v>
      </c>
      <c r="AB4805" s="73">
        <v>3501301</v>
      </c>
      <c r="AH4805" s="54" t="str">
        <f t="shared" si="145"/>
        <v>SPÁlvares Machado</v>
      </c>
      <c r="AI4805" s="73">
        <v>3501301</v>
      </c>
    </row>
    <row r="4806" spans="26:35" x14ac:dyDescent="0.25">
      <c r="Z4806" s="73" t="s">
        <v>85</v>
      </c>
      <c r="AA4806" s="73" t="s">
        <v>517</v>
      </c>
      <c r="AB4806" s="73">
        <v>3501400</v>
      </c>
      <c r="AH4806" s="54" t="str">
        <f t="shared" si="145"/>
        <v>SPÁlvaro de Carvalho</v>
      </c>
      <c r="AI4806" s="73">
        <v>3501400</v>
      </c>
    </row>
    <row r="4807" spans="26:35" x14ac:dyDescent="0.25">
      <c r="Z4807" s="73" t="s">
        <v>85</v>
      </c>
      <c r="AA4807" s="73" t="s">
        <v>540</v>
      </c>
      <c r="AB4807" s="73">
        <v>3501509</v>
      </c>
      <c r="AH4807" s="54" t="str">
        <f t="shared" si="145"/>
        <v>SPAlvinlândia</v>
      </c>
      <c r="AI4807" s="73">
        <v>3501509</v>
      </c>
    </row>
    <row r="4808" spans="26:35" x14ac:dyDescent="0.25">
      <c r="Z4808" s="73" t="s">
        <v>85</v>
      </c>
      <c r="AA4808" s="73" t="s">
        <v>563</v>
      </c>
      <c r="AB4808" s="73">
        <v>3501608</v>
      </c>
      <c r="AH4808" s="54" t="str">
        <f t="shared" si="145"/>
        <v>SPAmericana</v>
      </c>
      <c r="AI4808" s="73">
        <v>3501608</v>
      </c>
    </row>
    <row r="4809" spans="26:35" x14ac:dyDescent="0.25">
      <c r="Z4809" s="73" t="s">
        <v>85</v>
      </c>
      <c r="AA4809" s="73" t="s">
        <v>586</v>
      </c>
      <c r="AB4809" s="73">
        <v>3501707</v>
      </c>
      <c r="AH4809" s="54" t="str">
        <f t="shared" si="145"/>
        <v>SPAmérico Brasiliense</v>
      </c>
      <c r="AI4809" s="73">
        <v>3501707</v>
      </c>
    </row>
    <row r="4810" spans="26:35" x14ac:dyDescent="0.25">
      <c r="Z4810" s="73" t="s">
        <v>85</v>
      </c>
      <c r="AA4810" s="73" t="s">
        <v>609</v>
      </c>
      <c r="AB4810" s="73">
        <v>3501806</v>
      </c>
      <c r="AH4810" s="54" t="str">
        <f t="shared" si="145"/>
        <v>SPAmérico de Campos</v>
      </c>
      <c r="AI4810" s="73">
        <v>3501806</v>
      </c>
    </row>
    <row r="4811" spans="26:35" x14ac:dyDescent="0.25">
      <c r="Z4811" s="73" t="s">
        <v>85</v>
      </c>
      <c r="AA4811" s="73" t="s">
        <v>308</v>
      </c>
      <c r="AB4811" s="73">
        <v>3501905</v>
      </c>
      <c r="AH4811" s="54" t="str">
        <f t="shared" si="145"/>
        <v>SPAmparo</v>
      </c>
      <c r="AI4811" s="73">
        <v>3501905</v>
      </c>
    </row>
    <row r="4812" spans="26:35" x14ac:dyDescent="0.25">
      <c r="Z4812" s="73" t="s">
        <v>85</v>
      </c>
      <c r="AA4812" s="73" t="s">
        <v>652</v>
      </c>
      <c r="AB4812" s="73">
        <v>3502002</v>
      </c>
      <c r="AH4812" s="54" t="str">
        <f t="shared" si="145"/>
        <v>SPAnalândia</v>
      </c>
      <c r="AI4812" s="73">
        <v>3502002</v>
      </c>
    </row>
    <row r="4813" spans="26:35" x14ac:dyDescent="0.25">
      <c r="Z4813" s="73" t="s">
        <v>85</v>
      </c>
      <c r="AA4813" s="73" t="s">
        <v>673</v>
      </c>
      <c r="AB4813" s="73">
        <v>3502101</v>
      </c>
      <c r="AH4813" s="54" t="str">
        <f t="shared" si="145"/>
        <v>SPAndradina</v>
      </c>
      <c r="AI4813" s="73">
        <v>3502101</v>
      </c>
    </row>
    <row r="4814" spans="26:35" x14ac:dyDescent="0.25">
      <c r="Z4814" s="73" t="s">
        <v>85</v>
      </c>
      <c r="AA4814" s="73" t="s">
        <v>694</v>
      </c>
      <c r="AB4814" s="73">
        <v>3502200</v>
      </c>
      <c r="AH4814" s="54" t="str">
        <f t="shared" si="145"/>
        <v>SPAngatuba</v>
      </c>
      <c r="AI4814" s="73">
        <v>3502200</v>
      </c>
    </row>
    <row r="4815" spans="26:35" x14ac:dyDescent="0.25">
      <c r="Z4815" s="73" t="s">
        <v>85</v>
      </c>
      <c r="AA4815" s="73" t="s">
        <v>715</v>
      </c>
      <c r="AB4815" s="73">
        <v>3502309</v>
      </c>
      <c r="AH4815" s="54" t="str">
        <f t="shared" si="145"/>
        <v>SPAnhembi</v>
      </c>
      <c r="AI4815" s="73">
        <v>3502309</v>
      </c>
    </row>
    <row r="4816" spans="26:35" x14ac:dyDescent="0.25">
      <c r="Z4816" s="73" t="s">
        <v>85</v>
      </c>
      <c r="AA4816" s="73" t="s">
        <v>737</v>
      </c>
      <c r="AB4816" s="73">
        <v>3502408</v>
      </c>
      <c r="AH4816" s="54" t="str">
        <f t="shared" si="145"/>
        <v>SPAnhumas</v>
      </c>
      <c r="AI4816" s="73">
        <v>3502408</v>
      </c>
    </row>
    <row r="4817" spans="26:35" x14ac:dyDescent="0.25">
      <c r="Z4817" s="73" t="s">
        <v>85</v>
      </c>
      <c r="AA4817" s="73" t="s">
        <v>334</v>
      </c>
      <c r="AB4817" s="73">
        <v>3502507</v>
      </c>
      <c r="AH4817" s="54" t="str">
        <f t="shared" si="145"/>
        <v>SPAparecida</v>
      </c>
      <c r="AI4817" s="73">
        <v>3502507</v>
      </c>
    </row>
    <row r="4818" spans="26:35" x14ac:dyDescent="0.25">
      <c r="Z4818" s="73" t="s">
        <v>85</v>
      </c>
      <c r="AA4818" s="73" t="s">
        <v>781</v>
      </c>
      <c r="AB4818" s="73">
        <v>3502606</v>
      </c>
      <c r="AH4818" s="54" t="str">
        <f t="shared" si="145"/>
        <v>SPAparecida d'Oeste</v>
      </c>
      <c r="AI4818" s="73">
        <v>3502606</v>
      </c>
    </row>
    <row r="4819" spans="26:35" x14ac:dyDescent="0.25">
      <c r="Z4819" s="73" t="s">
        <v>85</v>
      </c>
      <c r="AA4819" s="73" t="s">
        <v>802</v>
      </c>
      <c r="AB4819" s="73">
        <v>3502705</v>
      </c>
      <c r="AH4819" s="54" t="str">
        <f t="shared" si="145"/>
        <v>SPApiaí</v>
      </c>
      <c r="AI4819" s="73">
        <v>3502705</v>
      </c>
    </row>
    <row r="4820" spans="26:35" x14ac:dyDescent="0.25">
      <c r="Z4820" s="73" t="s">
        <v>85</v>
      </c>
      <c r="AA4820" s="73" t="s">
        <v>823</v>
      </c>
      <c r="AB4820" s="73">
        <v>3502754</v>
      </c>
      <c r="AH4820" s="54" t="str">
        <f t="shared" si="145"/>
        <v>SPAraçariguama</v>
      </c>
      <c r="AI4820" s="73">
        <v>3502754</v>
      </c>
    </row>
    <row r="4821" spans="26:35" x14ac:dyDescent="0.25">
      <c r="Z4821" s="73" t="s">
        <v>85</v>
      </c>
      <c r="AA4821" s="73" t="s">
        <v>845</v>
      </c>
      <c r="AB4821" s="73">
        <v>3502804</v>
      </c>
      <c r="AH4821" s="54" t="str">
        <f t="shared" si="145"/>
        <v>SPAraçatuba</v>
      </c>
      <c r="AI4821" s="73">
        <v>3502804</v>
      </c>
    </row>
    <row r="4822" spans="26:35" x14ac:dyDescent="0.25">
      <c r="Z4822" s="73" t="s">
        <v>85</v>
      </c>
      <c r="AA4822" s="73" t="s">
        <v>867</v>
      </c>
      <c r="AB4822" s="73">
        <v>3502903</v>
      </c>
      <c r="AH4822" s="54" t="str">
        <f t="shared" si="145"/>
        <v>SPAraçoiaba da Serra</v>
      </c>
      <c r="AI4822" s="73">
        <v>3502903</v>
      </c>
    </row>
    <row r="4823" spans="26:35" x14ac:dyDescent="0.25">
      <c r="Z4823" s="73" t="s">
        <v>85</v>
      </c>
      <c r="AA4823" s="73" t="s">
        <v>889</v>
      </c>
      <c r="AB4823" s="73">
        <v>3503000</v>
      </c>
      <c r="AH4823" s="54" t="str">
        <f t="shared" si="145"/>
        <v>SPAramina</v>
      </c>
      <c r="AI4823" s="73">
        <v>3503000</v>
      </c>
    </row>
    <row r="4824" spans="26:35" x14ac:dyDescent="0.25">
      <c r="Z4824" s="73" t="s">
        <v>85</v>
      </c>
      <c r="AA4824" s="73" t="s">
        <v>912</v>
      </c>
      <c r="AB4824" s="73">
        <v>3503109</v>
      </c>
      <c r="AH4824" s="54" t="str">
        <f t="shared" si="145"/>
        <v>SPArandu</v>
      </c>
      <c r="AI4824" s="73">
        <v>3503109</v>
      </c>
    </row>
    <row r="4825" spans="26:35" x14ac:dyDescent="0.25">
      <c r="Z4825" s="73" t="s">
        <v>85</v>
      </c>
      <c r="AA4825" s="73" t="s">
        <v>935</v>
      </c>
      <c r="AB4825" s="73">
        <v>3503158</v>
      </c>
      <c r="AH4825" s="54" t="str">
        <f t="shared" si="145"/>
        <v>SPArapeí</v>
      </c>
      <c r="AI4825" s="73">
        <v>3503158</v>
      </c>
    </row>
    <row r="4826" spans="26:35" x14ac:dyDescent="0.25">
      <c r="Z4826" s="73" t="s">
        <v>85</v>
      </c>
      <c r="AA4826" s="73" t="s">
        <v>957</v>
      </c>
      <c r="AB4826" s="73">
        <v>3503208</v>
      </c>
      <c r="AH4826" s="54" t="str">
        <f t="shared" si="145"/>
        <v>SPAraraquara</v>
      </c>
      <c r="AI4826" s="73">
        <v>3503208</v>
      </c>
    </row>
    <row r="4827" spans="26:35" x14ac:dyDescent="0.25">
      <c r="Z4827" s="73" t="s">
        <v>85</v>
      </c>
      <c r="AA4827" s="73" t="s">
        <v>980</v>
      </c>
      <c r="AB4827" s="73">
        <v>3503307</v>
      </c>
      <c r="AH4827" s="54" t="str">
        <f t="shared" si="145"/>
        <v>SPAraras</v>
      </c>
      <c r="AI4827" s="73">
        <v>3503307</v>
      </c>
    </row>
    <row r="4828" spans="26:35" x14ac:dyDescent="0.25">
      <c r="Z4828" s="73" t="s">
        <v>85</v>
      </c>
      <c r="AA4828" s="73" t="s">
        <v>1002</v>
      </c>
      <c r="AB4828" s="73">
        <v>3503356</v>
      </c>
      <c r="AH4828" s="54" t="str">
        <f t="shared" si="145"/>
        <v>SPArco-Íris</v>
      </c>
      <c r="AI4828" s="73">
        <v>3503356</v>
      </c>
    </row>
    <row r="4829" spans="26:35" x14ac:dyDescent="0.25">
      <c r="Z4829" s="73" t="s">
        <v>85</v>
      </c>
      <c r="AA4829" s="73" t="s">
        <v>1024</v>
      </c>
      <c r="AB4829" s="73">
        <v>3503406</v>
      </c>
      <c r="AH4829" s="54" t="str">
        <f t="shared" si="145"/>
        <v>SPArealva</v>
      </c>
      <c r="AI4829" s="73">
        <v>3503406</v>
      </c>
    </row>
    <row r="4830" spans="26:35" x14ac:dyDescent="0.25">
      <c r="Z4830" s="73" t="s">
        <v>85</v>
      </c>
      <c r="AA4830" s="73" t="s">
        <v>1047</v>
      </c>
      <c r="AB4830" s="73">
        <v>3503505</v>
      </c>
      <c r="AH4830" s="54" t="str">
        <f t="shared" si="145"/>
        <v>SPAreias</v>
      </c>
      <c r="AI4830" s="73">
        <v>3503505</v>
      </c>
    </row>
    <row r="4831" spans="26:35" x14ac:dyDescent="0.25">
      <c r="Z4831" s="73" t="s">
        <v>85</v>
      </c>
      <c r="AA4831" s="73" t="s">
        <v>1068</v>
      </c>
      <c r="AB4831" s="73">
        <v>3503604</v>
      </c>
      <c r="AH4831" s="54" t="str">
        <f t="shared" si="145"/>
        <v>SPAreiópolis</v>
      </c>
      <c r="AI4831" s="73">
        <v>3503604</v>
      </c>
    </row>
    <row r="4832" spans="26:35" x14ac:dyDescent="0.25">
      <c r="Z4832" s="73" t="s">
        <v>85</v>
      </c>
      <c r="AA4832" s="73" t="s">
        <v>1090</v>
      </c>
      <c r="AB4832" s="73">
        <v>3503703</v>
      </c>
      <c r="AH4832" s="54" t="str">
        <f t="shared" si="145"/>
        <v>SPAriranha</v>
      </c>
      <c r="AI4832" s="73">
        <v>3503703</v>
      </c>
    </row>
    <row r="4833" spans="26:35" x14ac:dyDescent="0.25">
      <c r="Z4833" s="73" t="s">
        <v>85</v>
      </c>
      <c r="AA4833" s="73" t="s">
        <v>1113</v>
      </c>
      <c r="AB4833" s="73">
        <v>3503802</v>
      </c>
      <c r="AH4833" s="54" t="str">
        <f t="shared" si="145"/>
        <v>SPArtur Nogueira</v>
      </c>
      <c r="AI4833" s="73">
        <v>3503802</v>
      </c>
    </row>
    <row r="4834" spans="26:35" x14ac:dyDescent="0.25">
      <c r="Z4834" s="73" t="s">
        <v>85</v>
      </c>
      <c r="AA4834" s="73" t="s">
        <v>1136</v>
      </c>
      <c r="AB4834" s="73">
        <v>3503901</v>
      </c>
      <c r="AH4834" s="54" t="str">
        <f t="shared" si="145"/>
        <v>SPArujá</v>
      </c>
      <c r="AI4834" s="73">
        <v>3503901</v>
      </c>
    </row>
    <row r="4835" spans="26:35" x14ac:dyDescent="0.25">
      <c r="Z4835" s="73" t="s">
        <v>85</v>
      </c>
      <c r="AA4835" s="73" t="s">
        <v>1159</v>
      </c>
      <c r="AB4835" s="73">
        <v>3503950</v>
      </c>
      <c r="AH4835" s="54" t="str">
        <f t="shared" si="145"/>
        <v>SPAspásia</v>
      </c>
      <c r="AI4835" s="73">
        <v>3503950</v>
      </c>
    </row>
    <row r="4836" spans="26:35" x14ac:dyDescent="0.25">
      <c r="Z4836" s="73" t="s">
        <v>85</v>
      </c>
      <c r="AA4836" s="73" t="s">
        <v>1182</v>
      </c>
      <c r="AB4836" s="73">
        <v>3504008</v>
      </c>
      <c r="AH4836" s="54" t="str">
        <f t="shared" si="145"/>
        <v>SPAssis</v>
      </c>
      <c r="AI4836" s="73">
        <v>3504008</v>
      </c>
    </row>
    <row r="4837" spans="26:35" x14ac:dyDescent="0.25">
      <c r="Z4837" s="73" t="s">
        <v>85</v>
      </c>
      <c r="AA4837" s="73" t="s">
        <v>1204</v>
      </c>
      <c r="AB4837" s="73">
        <v>3504107</v>
      </c>
      <c r="AH4837" s="54" t="str">
        <f t="shared" si="145"/>
        <v>SPAtibaia</v>
      </c>
      <c r="AI4837" s="73">
        <v>3504107</v>
      </c>
    </row>
    <row r="4838" spans="26:35" x14ac:dyDescent="0.25">
      <c r="Z4838" s="73" t="s">
        <v>85</v>
      </c>
      <c r="AA4838" s="73" t="s">
        <v>1226</v>
      </c>
      <c r="AB4838" s="73">
        <v>3504206</v>
      </c>
      <c r="AH4838" s="54" t="str">
        <f t="shared" si="145"/>
        <v>SPAuriflama</v>
      </c>
      <c r="AI4838" s="73">
        <v>3504206</v>
      </c>
    </row>
    <row r="4839" spans="26:35" x14ac:dyDescent="0.25">
      <c r="Z4839" s="73" t="s">
        <v>85</v>
      </c>
      <c r="AA4839" s="73" t="s">
        <v>1248</v>
      </c>
      <c r="AB4839" s="73">
        <v>3504305</v>
      </c>
      <c r="AH4839" s="54" t="str">
        <f t="shared" si="145"/>
        <v>SPAvaí</v>
      </c>
      <c r="AI4839" s="73">
        <v>3504305</v>
      </c>
    </row>
    <row r="4840" spans="26:35" x14ac:dyDescent="0.25">
      <c r="Z4840" s="73" t="s">
        <v>85</v>
      </c>
      <c r="AA4840" s="73" t="s">
        <v>1271</v>
      </c>
      <c r="AB4840" s="73">
        <v>3504404</v>
      </c>
      <c r="AH4840" s="54" t="str">
        <f t="shared" si="145"/>
        <v>SPAvanhandava</v>
      </c>
      <c r="AI4840" s="73">
        <v>3504404</v>
      </c>
    </row>
    <row r="4841" spans="26:35" x14ac:dyDescent="0.25">
      <c r="Z4841" s="73" t="s">
        <v>85</v>
      </c>
      <c r="AA4841" s="73" t="s">
        <v>1292</v>
      </c>
      <c r="AB4841" s="73">
        <v>3504503</v>
      </c>
      <c r="AH4841" s="54" t="str">
        <f t="shared" si="145"/>
        <v>SPAvaré</v>
      </c>
      <c r="AI4841" s="73">
        <v>3504503</v>
      </c>
    </row>
    <row r="4842" spans="26:35" x14ac:dyDescent="0.25">
      <c r="Z4842" s="73" t="s">
        <v>85</v>
      </c>
      <c r="AA4842" s="73" t="s">
        <v>1314</v>
      </c>
      <c r="AB4842" s="73">
        <v>3504602</v>
      </c>
      <c r="AH4842" s="54" t="str">
        <f t="shared" si="145"/>
        <v>SPBady Bassitt</v>
      </c>
      <c r="AI4842" s="73">
        <v>3504602</v>
      </c>
    </row>
    <row r="4843" spans="26:35" x14ac:dyDescent="0.25">
      <c r="Z4843" s="73" t="s">
        <v>85</v>
      </c>
      <c r="AA4843" s="73" t="s">
        <v>1336</v>
      </c>
      <c r="AB4843" s="73">
        <v>3504701</v>
      </c>
      <c r="AH4843" s="54" t="str">
        <f t="shared" si="145"/>
        <v>SPBalbinos</v>
      </c>
      <c r="AI4843" s="73">
        <v>3504701</v>
      </c>
    </row>
    <row r="4844" spans="26:35" x14ac:dyDescent="0.25">
      <c r="Z4844" s="73" t="s">
        <v>85</v>
      </c>
      <c r="AA4844" s="73" t="s">
        <v>1357</v>
      </c>
      <c r="AB4844" s="73">
        <v>3504800</v>
      </c>
      <c r="AH4844" s="54" t="str">
        <f t="shared" si="145"/>
        <v>SPBálsamo</v>
      </c>
      <c r="AI4844" s="73">
        <v>3504800</v>
      </c>
    </row>
    <row r="4845" spans="26:35" x14ac:dyDescent="0.25">
      <c r="Z4845" s="73" t="s">
        <v>85</v>
      </c>
      <c r="AA4845" s="73" t="s">
        <v>1379</v>
      </c>
      <c r="AB4845" s="73">
        <v>3504909</v>
      </c>
      <c r="AH4845" s="54" t="str">
        <f t="shared" si="145"/>
        <v>SPBananal</v>
      </c>
      <c r="AI4845" s="73">
        <v>3504909</v>
      </c>
    </row>
    <row r="4846" spans="26:35" x14ac:dyDescent="0.25">
      <c r="Z4846" s="73" t="s">
        <v>85</v>
      </c>
      <c r="AA4846" s="73" t="s">
        <v>1401</v>
      </c>
      <c r="AB4846" s="73">
        <v>3505005</v>
      </c>
      <c r="AH4846" s="54" t="str">
        <f t="shared" si="145"/>
        <v>SPBarão de Antonina</v>
      </c>
      <c r="AI4846" s="73">
        <v>3505005</v>
      </c>
    </row>
    <row r="4847" spans="26:35" x14ac:dyDescent="0.25">
      <c r="Z4847" s="73" t="s">
        <v>85</v>
      </c>
      <c r="AA4847" s="73" t="s">
        <v>1423</v>
      </c>
      <c r="AB4847" s="73">
        <v>3505104</v>
      </c>
      <c r="AH4847" s="54" t="str">
        <f t="shared" si="145"/>
        <v>SPBarbosa</v>
      </c>
      <c r="AI4847" s="73">
        <v>3505104</v>
      </c>
    </row>
    <row r="4848" spans="26:35" x14ac:dyDescent="0.25">
      <c r="Z4848" s="73" t="s">
        <v>85</v>
      </c>
      <c r="AA4848" s="73" t="s">
        <v>1444</v>
      </c>
      <c r="AB4848" s="73">
        <v>3505203</v>
      </c>
      <c r="AH4848" s="54" t="str">
        <f t="shared" si="145"/>
        <v>SPBariri</v>
      </c>
      <c r="AI4848" s="73">
        <v>3505203</v>
      </c>
    </row>
    <row r="4849" spans="26:35" x14ac:dyDescent="0.25">
      <c r="Z4849" s="73" t="s">
        <v>85</v>
      </c>
      <c r="AA4849" s="73" t="s">
        <v>866</v>
      </c>
      <c r="AB4849" s="73">
        <v>3505302</v>
      </c>
      <c r="AH4849" s="54" t="str">
        <f t="shared" si="145"/>
        <v>SPBarra Bonita</v>
      </c>
      <c r="AI4849" s="73">
        <v>3505302</v>
      </c>
    </row>
    <row r="4850" spans="26:35" x14ac:dyDescent="0.25">
      <c r="Z4850" s="73" t="s">
        <v>85</v>
      </c>
      <c r="AA4850" s="73" t="s">
        <v>1486</v>
      </c>
      <c r="AB4850" s="73">
        <v>3505351</v>
      </c>
      <c r="AH4850" s="54" t="str">
        <f t="shared" si="145"/>
        <v>SPBarra do Chapéu</v>
      </c>
      <c r="AI4850" s="73">
        <v>3505351</v>
      </c>
    </row>
    <row r="4851" spans="26:35" x14ac:dyDescent="0.25">
      <c r="Z4851" s="73" t="s">
        <v>85</v>
      </c>
      <c r="AA4851" s="73" t="s">
        <v>1507</v>
      </c>
      <c r="AB4851" s="73">
        <v>3505401</v>
      </c>
      <c r="AH4851" s="54" t="str">
        <f t="shared" si="145"/>
        <v>SPBarra do Turvo</v>
      </c>
      <c r="AI4851" s="73">
        <v>3505401</v>
      </c>
    </row>
    <row r="4852" spans="26:35" x14ac:dyDescent="0.25">
      <c r="Z4852" s="73" t="s">
        <v>85</v>
      </c>
      <c r="AA4852" s="73" t="s">
        <v>1528</v>
      </c>
      <c r="AB4852" s="73">
        <v>3505500</v>
      </c>
      <c r="AH4852" s="54" t="str">
        <f t="shared" si="145"/>
        <v>SPBarretos</v>
      </c>
      <c r="AI4852" s="73">
        <v>3505500</v>
      </c>
    </row>
    <row r="4853" spans="26:35" x14ac:dyDescent="0.25">
      <c r="Z4853" s="73" t="s">
        <v>85</v>
      </c>
      <c r="AA4853" s="73" t="s">
        <v>1549</v>
      </c>
      <c r="AB4853" s="73">
        <v>3505609</v>
      </c>
      <c r="AH4853" s="54" t="str">
        <f t="shared" si="145"/>
        <v>SPBarrinha</v>
      </c>
      <c r="AI4853" s="73">
        <v>3505609</v>
      </c>
    </row>
    <row r="4854" spans="26:35" x14ac:dyDescent="0.25">
      <c r="Z4854" s="73" t="s">
        <v>85</v>
      </c>
      <c r="AA4854" s="73" t="s">
        <v>1568</v>
      </c>
      <c r="AB4854" s="73">
        <v>3505708</v>
      </c>
      <c r="AH4854" s="54" t="str">
        <f t="shared" si="145"/>
        <v>SPBarueri</v>
      </c>
      <c r="AI4854" s="73">
        <v>3505708</v>
      </c>
    </row>
    <row r="4855" spans="26:35" x14ac:dyDescent="0.25">
      <c r="Z4855" s="73" t="s">
        <v>85</v>
      </c>
      <c r="AA4855" s="73" t="s">
        <v>1588</v>
      </c>
      <c r="AB4855" s="73">
        <v>3505807</v>
      </c>
      <c r="AH4855" s="54" t="str">
        <f t="shared" si="145"/>
        <v>SPBastos</v>
      </c>
      <c r="AI4855" s="73">
        <v>3505807</v>
      </c>
    </row>
    <row r="4856" spans="26:35" x14ac:dyDescent="0.25">
      <c r="Z4856" s="73" t="s">
        <v>85</v>
      </c>
      <c r="AA4856" s="73" t="s">
        <v>1608</v>
      </c>
      <c r="AB4856" s="73">
        <v>3505906</v>
      </c>
      <c r="AH4856" s="54" t="str">
        <f t="shared" si="145"/>
        <v>SPBatatais</v>
      </c>
      <c r="AI4856" s="73">
        <v>3505906</v>
      </c>
    </row>
    <row r="4857" spans="26:35" x14ac:dyDescent="0.25">
      <c r="Z4857" s="73" t="s">
        <v>85</v>
      </c>
      <c r="AA4857" s="73" t="s">
        <v>1629</v>
      </c>
      <c r="AB4857" s="73">
        <v>3506003</v>
      </c>
      <c r="AH4857" s="54" t="str">
        <f t="shared" si="145"/>
        <v>SPBauru</v>
      </c>
      <c r="AI4857" s="73">
        <v>3506003</v>
      </c>
    </row>
    <row r="4858" spans="26:35" x14ac:dyDescent="0.25">
      <c r="Z4858" s="73" t="s">
        <v>85</v>
      </c>
      <c r="AA4858" s="73" t="s">
        <v>1650</v>
      </c>
      <c r="AB4858" s="73">
        <v>3506102</v>
      </c>
      <c r="AH4858" s="54" t="str">
        <f t="shared" si="145"/>
        <v>SPBebedouro</v>
      </c>
      <c r="AI4858" s="73">
        <v>3506102</v>
      </c>
    </row>
    <row r="4859" spans="26:35" x14ac:dyDescent="0.25">
      <c r="Z4859" s="73" t="s">
        <v>85</v>
      </c>
      <c r="AA4859" s="73" t="s">
        <v>1670</v>
      </c>
      <c r="AB4859" s="73">
        <v>3506201</v>
      </c>
      <c r="AH4859" s="54" t="str">
        <f t="shared" si="145"/>
        <v>SPBento de Abreu</v>
      </c>
      <c r="AI4859" s="73">
        <v>3506201</v>
      </c>
    </row>
    <row r="4860" spans="26:35" x14ac:dyDescent="0.25">
      <c r="Z4860" s="73" t="s">
        <v>85</v>
      </c>
      <c r="AA4860" s="73" t="s">
        <v>1691</v>
      </c>
      <c r="AB4860" s="73">
        <v>3506300</v>
      </c>
      <c r="AH4860" s="54" t="str">
        <f t="shared" si="145"/>
        <v>SPBernardino de Campos</v>
      </c>
      <c r="AI4860" s="73">
        <v>3506300</v>
      </c>
    </row>
    <row r="4861" spans="26:35" x14ac:dyDescent="0.25">
      <c r="Z4861" s="73" t="s">
        <v>85</v>
      </c>
      <c r="AA4861" s="73" t="s">
        <v>1711</v>
      </c>
      <c r="AB4861" s="73">
        <v>3506359</v>
      </c>
      <c r="AH4861" s="54" t="str">
        <f t="shared" si="145"/>
        <v>SPBertioga</v>
      </c>
      <c r="AI4861" s="73">
        <v>3506359</v>
      </c>
    </row>
    <row r="4862" spans="26:35" x14ac:dyDescent="0.25">
      <c r="Z4862" s="73" t="s">
        <v>85</v>
      </c>
      <c r="AA4862" s="73" t="s">
        <v>1732</v>
      </c>
      <c r="AB4862" s="73">
        <v>3506409</v>
      </c>
      <c r="AH4862" s="54" t="str">
        <f t="shared" si="145"/>
        <v>SPBilac</v>
      </c>
      <c r="AI4862" s="73">
        <v>3506409</v>
      </c>
    </row>
    <row r="4863" spans="26:35" x14ac:dyDescent="0.25">
      <c r="Z4863" s="73" t="s">
        <v>85</v>
      </c>
      <c r="AA4863" s="73" t="s">
        <v>1753</v>
      </c>
      <c r="AB4863" s="73">
        <v>3506508</v>
      </c>
      <c r="AH4863" s="54" t="str">
        <f t="shared" si="145"/>
        <v>SPBirigui</v>
      </c>
      <c r="AI4863" s="73">
        <v>3506508</v>
      </c>
    </row>
    <row r="4864" spans="26:35" x14ac:dyDescent="0.25">
      <c r="Z4864" s="73" t="s">
        <v>85</v>
      </c>
      <c r="AA4864" s="73" t="s">
        <v>1773</v>
      </c>
      <c r="AB4864" s="73">
        <v>3506607</v>
      </c>
      <c r="AH4864" s="54" t="str">
        <f t="shared" si="145"/>
        <v>SPBiritiba-Mirim</v>
      </c>
      <c r="AI4864" s="73">
        <v>3506607</v>
      </c>
    </row>
    <row r="4865" spans="26:35" x14ac:dyDescent="0.25">
      <c r="Z4865" s="73" t="s">
        <v>85</v>
      </c>
      <c r="AA4865" s="73" t="s">
        <v>1793</v>
      </c>
      <c r="AB4865" s="73">
        <v>3506706</v>
      </c>
      <c r="AH4865" s="54" t="str">
        <f t="shared" si="145"/>
        <v>SPBoa Esperança do Sul</v>
      </c>
      <c r="AI4865" s="73">
        <v>3506706</v>
      </c>
    </row>
    <row r="4866" spans="26:35" x14ac:dyDescent="0.25">
      <c r="Z4866" s="73" t="s">
        <v>85</v>
      </c>
      <c r="AA4866" s="73" t="s">
        <v>796</v>
      </c>
      <c r="AB4866" s="73">
        <v>3506805</v>
      </c>
      <c r="AH4866" s="54" t="str">
        <f t="shared" si="145"/>
        <v>SPBocaina</v>
      </c>
      <c r="AI4866" s="73">
        <v>3506805</v>
      </c>
    </row>
    <row r="4867" spans="26:35" x14ac:dyDescent="0.25">
      <c r="Z4867" s="73" t="s">
        <v>85</v>
      </c>
      <c r="AA4867" s="73" t="s">
        <v>1831</v>
      </c>
      <c r="AB4867" s="73">
        <v>3506904</v>
      </c>
      <c r="AH4867" s="54" t="str">
        <f t="shared" ref="AH4867:AH4930" si="146">CONCATENATE(Z4867,AA4867)</f>
        <v>SPBofete</v>
      </c>
      <c r="AI4867" s="73">
        <v>3506904</v>
      </c>
    </row>
    <row r="4868" spans="26:35" x14ac:dyDescent="0.25">
      <c r="Z4868" s="73" t="s">
        <v>85</v>
      </c>
      <c r="AA4868" s="73" t="s">
        <v>1849</v>
      </c>
      <c r="AB4868" s="73">
        <v>3507001</v>
      </c>
      <c r="AH4868" s="54" t="str">
        <f t="shared" si="146"/>
        <v>SPBoituva</v>
      </c>
      <c r="AI4868" s="73">
        <v>3507001</v>
      </c>
    </row>
    <row r="4869" spans="26:35" x14ac:dyDescent="0.25">
      <c r="Z4869" s="73" t="s">
        <v>85</v>
      </c>
      <c r="AA4869" s="73" t="s">
        <v>1867</v>
      </c>
      <c r="AB4869" s="73">
        <v>3507100</v>
      </c>
      <c r="AH4869" s="54" t="str">
        <f t="shared" si="146"/>
        <v>SPBom Jesus dos Perdões</v>
      </c>
      <c r="AI4869" s="73">
        <v>3507100</v>
      </c>
    </row>
    <row r="4870" spans="26:35" x14ac:dyDescent="0.25">
      <c r="Z4870" s="73" t="s">
        <v>85</v>
      </c>
      <c r="AA4870" s="73" t="s">
        <v>1885</v>
      </c>
      <c r="AB4870" s="73">
        <v>3507159</v>
      </c>
      <c r="AH4870" s="54" t="str">
        <f t="shared" si="146"/>
        <v>SPBom Sucesso de Itararé</v>
      </c>
      <c r="AI4870" s="73">
        <v>3507159</v>
      </c>
    </row>
    <row r="4871" spans="26:35" x14ac:dyDescent="0.25">
      <c r="Z4871" s="73" t="s">
        <v>85</v>
      </c>
      <c r="AA4871" s="73" t="s">
        <v>1901</v>
      </c>
      <c r="AB4871" s="73">
        <v>3507209</v>
      </c>
      <c r="AH4871" s="54" t="str">
        <f t="shared" si="146"/>
        <v>SPBorá</v>
      </c>
      <c r="AI4871" s="73">
        <v>3507209</v>
      </c>
    </row>
    <row r="4872" spans="26:35" x14ac:dyDescent="0.25">
      <c r="Z4872" s="73" t="s">
        <v>85</v>
      </c>
      <c r="AA4872" s="73" t="s">
        <v>1918</v>
      </c>
      <c r="AB4872" s="73">
        <v>3507308</v>
      </c>
      <c r="AH4872" s="54" t="str">
        <f t="shared" si="146"/>
        <v>SPBoracéia</v>
      </c>
      <c r="AI4872" s="73">
        <v>3507308</v>
      </c>
    </row>
    <row r="4873" spans="26:35" x14ac:dyDescent="0.25">
      <c r="Z4873" s="73" t="s">
        <v>85</v>
      </c>
      <c r="AA4873" s="73" t="s">
        <v>903</v>
      </c>
      <c r="AB4873" s="73">
        <v>3507407</v>
      </c>
      <c r="AH4873" s="54" t="str">
        <f t="shared" si="146"/>
        <v>SPBorborema</v>
      </c>
      <c r="AI4873" s="73">
        <v>3507407</v>
      </c>
    </row>
    <row r="4874" spans="26:35" x14ac:dyDescent="0.25">
      <c r="Z4874" s="73" t="s">
        <v>85</v>
      </c>
      <c r="AA4874" s="73" t="s">
        <v>1951</v>
      </c>
      <c r="AB4874" s="73">
        <v>3507456</v>
      </c>
      <c r="AH4874" s="54" t="str">
        <f t="shared" si="146"/>
        <v>SPBorebi</v>
      </c>
      <c r="AI4874" s="73">
        <v>3507456</v>
      </c>
    </row>
    <row r="4875" spans="26:35" x14ac:dyDescent="0.25">
      <c r="Z4875" s="73" t="s">
        <v>85</v>
      </c>
      <c r="AA4875" s="73" t="s">
        <v>1968</v>
      </c>
      <c r="AB4875" s="73">
        <v>3507506</v>
      </c>
      <c r="AH4875" s="54" t="str">
        <f t="shared" si="146"/>
        <v>SPBotucatu</v>
      </c>
      <c r="AI4875" s="73">
        <v>3507506</v>
      </c>
    </row>
    <row r="4876" spans="26:35" x14ac:dyDescent="0.25">
      <c r="Z4876" s="73" t="s">
        <v>85</v>
      </c>
      <c r="AA4876" s="73" t="s">
        <v>1986</v>
      </c>
      <c r="AB4876" s="73">
        <v>3507605</v>
      </c>
      <c r="AH4876" s="54" t="str">
        <f t="shared" si="146"/>
        <v>SPBragança Paulista</v>
      </c>
      <c r="AI4876" s="73">
        <v>3507605</v>
      </c>
    </row>
    <row r="4877" spans="26:35" x14ac:dyDescent="0.25">
      <c r="Z4877" s="73" t="s">
        <v>85</v>
      </c>
      <c r="AA4877" s="73" t="s">
        <v>2003</v>
      </c>
      <c r="AB4877" s="73">
        <v>3507704</v>
      </c>
      <c r="AH4877" s="54" t="str">
        <f t="shared" si="146"/>
        <v>SPBraúna</v>
      </c>
      <c r="AI4877" s="73">
        <v>3507704</v>
      </c>
    </row>
    <row r="4878" spans="26:35" x14ac:dyDescent="0.25">
      <c r="Z4878" s="73" t="s">
        <v>85</v>
      </c>
      <c r="AA4878" s="73" t="s">
        <v>2021</v>
      </c>
      <c r="AB4878" s="73">
        <v>3507753</v>
      </c>
      <c r="AH4878" s="54" t="str">
        <f t="shared" si="146"/>
        <v>SPBrejo Alegre</v>
      </c>
      <c r="AI4878" s="73">
        <v>3507753</v>
      </c>
    </row>
    <row r="4879" spans="26:35" x14ac:dyDescent="0.25">
      <c r="Z4879" s="73" t="s">
        <v>85</v>
      </c>
      <c r="AA4879" s="73" t="s">
        <v>2039</v>
      </c>
      <c r="AB4879" s="73">
        <v>3507803</v>
      </c>
      <c r="AH4879" s="54" t="str">
        <f t="shared" si="146"/>
        <v>SPBrodowski</v>
      </c>
      <c r="AI4879" s="73">
        <v>3507803</v>
      </c>
    </row>
    <row r="4880" spans="26:35" x14ac:dyDescent="0.25">
      <c r="Z4880" s="73" t="s">
        <v>85</v>
      </c>
      <c r="AA4880" s="73" t="s">
        <v>2057</v>
      </c>
      <c r="AB4880" s="73">
        <v>3507902</v>
      </c>
      <c r="AH4880" s="54" t="str">
        <f t="shared" si="146"/>
        <v>SPBrotas</v>
      </c>
      <c r="AI4880" s="73">
        <v>3507902</v>
      </c>
    </row>
    <row r="4881" spans="26:35" x14ac:dyDescent="0.25">
      <c r="Z4881" s="73" t="s">
        <v>85</v>
      </c>
      <c r="AA4881" s="73" t="s">
        <v>2074</v>
      </c>
      <c r="AB4881" s="73">
        <v>3508009</v>
      </c>
      <c r="AH4881" s="54" t="str">
        <f t="shared" si="146"/>
        <v>SPBuri</v>
      </c>
      <c r="AI4881" s="73">
        <v>3508009</v>
      </c>
    </row>
    <row r="4882" spans="26:35" x14ac:dyDescent="0.25">
      <c r="Z4882" s="73" t="s">
        <v>85</v>
      </c>
      <c r="AA4882" s="73" t="s">
        <v>2090</v>
      </c>
      <c r="AB4882" s="73">
        <v>3508108</v>
      </c>
      <c r="AH4882" s="54" t="str">
        <f t="shared" si="146"/>
        <v>SPBuritama</v>
      </c>
      <c r="AI4882" s="73">
        <v>3508108</v>
      </c>
    </row>
    <row r="4883" spans="26:35" x14ac:dyDescent="0.25">
      <c r="Z4883" s="73" t="s">
        <v>85</v>
      </c>
      <c r="AA4883" s="73" t="s">
        <v>2106</v>
      </c>
      <c r="AB4883" s="73">
        <v>3508207</v>
      </c>
      <c r="AH4883" s="54" t="str">
        <f t="shared" si="146"/>
        <v>SPBuritizal</v>
      </c>
      <c r="AI4883" s="73">
        <v>3508207</v>
      </c>
    </row>
    <row r="4884" spans="26:35" x14ac:dyDescent="0.25">
      <c r="Z4884" s="73" t="s">
        <v>85</v>
      </c>
      <c r="AA4884" s="73" t="s">
        <v>2123</v>
      </c>
      <c r="AB4884" s="73">
        <v>3508306</v>
      </c>
      <c r="AH4884" s="54" t="str">
        <f t="shared" si="146"/>
        <v>SPCabrália Paulista</v>
      </c>
      <c r="AI4884" s="73">
        <v>3508306</v>
      </c>
    </row>
    <row r="4885" spans="26:35" x14ac:dyDescent="0.25">
      <c r="Z4885" s="73" t="s">
        <v>85</v>
      </c>
      <c r="AA4885" s="73" t="s">
        <v>2138</v>
      </c>
      <c r="AB4885" s="73">
        <v>3508405</v>
      </c>
      <c r="AH4885" s="54" t="str">
        <f t="shared" si="146"/>
        <v>SPCabreúva</v>
      </c>
      <c r="AI4885" s="73">
        <v>3508405</v>
      </c>
    </row>
    <row r="4886" spans="26:35" x14ac:dyDescent="0.25">
      <c r="Z4886" s="73" t="s">
        <v>85</v>
      </c>
      <c r="AA4886" s="73" t="s">
        <v>2154</v>
      </c>
      <c r="AB4886" s="73">
        <v>3508504</v>
      </c>
      <c r="AH4886" s="54" t="str">
        <f t="shared" si="146"/>
        <v>SPCaçapava</v>
      </c>
      <c r="AI4886" s="73">
        <v>3508504</v>
      </c>
    </row>
    <row r="4887" spans="26:35" x14ac:dyDescent="0.25">
      <c r="Z4887" s="73" t="s">
        <v>85</v>
      </c>
      <c r="AA4887" s="73" t="s">
        <v>2171</v>
      </c>
      <c r="AB4887" s="73">
        <v>3508603</v>
      </c>
      <c r="AH4887" s="54" t="str">
        <f t="shared" si="146"/>
        <v>SPCachoeira Paulista</v>
      </c>
      <c r="AI4887" s="73">
        <v>3508603</v>
      </c>
    </row>
    <row r="4888" spans="26:35" x14ac:dyDescent="0.25">
      <c r="Z4888" s="73" t="s">
        <v>85</v>
      </c>
      <c r="AA4888" s="73" t="s">
        <v>2188</v>
      </c>
      <c r="AB4888" s="73">
        <v>3508702</v>
      </c>
      <c r="AH4888" s="54" t="str">
        <f t="shared" si="146"/>
        <v>SPCaconde</v>
      </c>
      <c r="AI4888" s="73">
        <v>3508702</v>
      </c>
    </row>
    <row r="4889" spans="26:35" x14ac:dyDescent="0.25">
      <c r="Z4889" s="73" t="s">
        <v>85</v>
      </c>
      <c r="AA4889" s="73" t="s">
        <v>1219</v>
      </c>
      <c r="AB4889" s="73">
        <v>3508801</v>
      </c>
      <c r="AH4889" s="54" t="str">
        <f t="shared" si="146"/>
        <v>SPCafelândia</v>
      </c>
      <c r="AI4889" s="73">
        <v>3508801</v>
      </c>
    </row>
    <row r="4890" spans="26:35" x14ac:dyDescent="0.25">
      <c r="Z4890" s="73" t="s">
        <v>85</v>
      </c>
      <c r="AA4890" s="73" t="s">
        <v>2219</v>
      </c>
      <c r="AB4890" s="73">
        <v>3508900</v>
      </c>
      <c r="AH4890" s="54" t="str">
        <f t="shared" si="146"/>
        <v>SPCaiabu</v>
      </c>
      <c r="AI4890" s="73">
        <v>3508900</v>
      </c>
    </row>
    <row r="4891" spans="26:35" x14ac:dyDescent="0.25">
      <c r="Z4891" s="73" t="s">
        <v>85</v>
      </c>
      <c r="AA4891" s="73" t="s">
        <v>2236</v>
      </c>
      <c r="AB4891" s="73">
        <v>3509007</v>
      </c>
      <c r="AH4891" s="54" t="str">
        <f t="shared" si="146"/>
        <v>SPCaieiras</v>
      </c>
      <c r="AI4891" s="73">
        <v>3509007</v>
      </c>
    </row>
    <row r="4892" spans="26:35" x14ac:dyDescent="0.25">
      <c r="Z4892" s="73" t="s">
        <v>85</v>
      </c>
      <c r="AA4892" s="73" t="s">
        <v>2251</v>
      </c>
      <c r="AB4892" s="73">
        <v>3509106</v>
      </c>
      <c r="AH4892" s="54" t="str">
        <f t="shared" si="146"/>
        <v>SPCaiuá</v>
      </c>
      <c r="AI4892" s="73">
        <v>3509106</v>
      </c>
    </row>
    <row r="4893" spans="26:35" x14ac:dyDescent="0.25">
      <c r="Z4893" s="73" t="s">
        <v>85</v>
      </c>
      <c r="AA4893" s="73" t="s">
        <v>2266</v>
      </c>
      <c r="AB4893" s="73">
        <v>3509205</v>
      </c>
      <c r="AH4893" s="54" t="str">
        <f t="shared" si="146"/>
        <v>SPCajamar</v>
      </c>
      <c r="AI4893" s="73">
        <v>3509205</v>
      </c>
    </row>
    <row r="4894" spans="26:35" x14ac:dyDescent="0.25">
      <c r="Z4894" s="73" t="s">
        <v>85</v>
      </c>
      <c r="AA4894" s="73" t="s">
        <v>2281</v>
      </c>
      <c r="AB4894" s="73">
        <v>3509254</v>
      </c>
      <c r="AH4894" s="54" t="str">
        <f t="shared" si="146"/>
        <v>SPCajati</v>
      </c>
      <c r="AI4894" s="73">
        <v>3509254</v>
      </c>
    </row>
    <row r="4895" spans="26:35" x14ac:dyDescent="0.25">
      <c r="Z4895" s="73" t="s">
        <v>85</v>
      </c>
      <c r="AA4895" s="73" t="s">
        <v>2297</v>
      </c>
      <c r="AB4895" s="73">
        <v>3509304</v>
      </c>
      <c r="AH4895" s="54" t="str">
        <f t="shared" si="146"/>
        <v>SPCajobi</v>
      </c>
      <c r="AI4895" s="73">
        <v>3509304</v>
      </c>
    </row>
    <row r="4896" spans="26:35" x14ac:dyDescent="0.25">
      <c r="Z4896" s="73" t="s">
        <v>85</v>
      </c>
      <c r="AA4896" s="73" t="s">
        <v>2313</v>
      </c>
      <c r="AB4896" s="73">
        <v>3509403</v>
      </c>
      <c r="AH4896" s="54" t="str">
        <f t="shared" si="146"/>
        <v>SPCajuru</v>
      </c>
      <c r="AI4896" s="73">
        <v>3509403</v>
      </c>
    </row>
    <row r="4897" spans="26:35" x14ac:dyDescent="0.25">
      <c r="Z4897" s="73" t="s">
        <v>85</v>
      </c>
      <c r="AA4897" s="73" t="s">
        <v>2326</v>
      </c>
      <c r="AB4897" s="73">
        <v>3509452</v>
      </c>
      <c r="AH4897" s="54" t="str">
        <f t="shared" si="146"/>
        <v>SPCampina do Monte Alegre</v>
      </c>
      <c r="AI4897" s="73">
        <v>3509452</v>
      </c>
    </row>
    <row r="4898" spans="26:35" x14ac:dyDescent="0.25">
      <c r="Z4898" s="73" t="s">
        <v>85</v>
      </c>
      <c r="AA4898" s="73" t="s">
        <v>2342</v>
      </c>
      <c r="AB4898" s="73">
        <v>3509502</v>
      </c>
      <c r="AH4898" s="54" t="str">
        <f t="shared" si="146"/>
        <v>SPCampinas</v>
      </c>
      <c r="AI4898" s="73">
        <v>3509502</v>
      </c>
    </row>
    <row r="4899" spans="26:35" x14ac:dyDescent="0.25">
      <c r="Z4899" s="73" t="s">
        <v>85</v>
      </c>
      <c r="AA4899" s="73" t="s">
        <v>2358</v>
      </c>
      <c r="AB4899" s="73">
        <v>3509601</v>
      </c>
      <c r="AH4899" s="54" t="str">
        <f t="shared" si="146"/>
        <v>SPCampo Limpo Paulista</v>
      </c>
      <c r="AI4899" s="73">
        <v>3509601</v>
      </c>
    </row>
    <row r="4900" spans="26:35" x14ac:dyDescent="0.25">
      <c r="Z4900" s="73" t="s">
        <v>85</v>
      </c>
      <c r="AA4900" s="73" t="s">
        <v>2372</v>
      </c>
      <c r="AB4900" s="73">
        <v>3509700</v>
      </c>
      <c r="AH4900" s="54" t="str">
        <f t="shared" si="146"/>
        <v>SPCampos do Jordão</v>
      </c>
      <c r="AI4900" s="73">
        <v>3509700</v>
      </c>
    </row>
    <row r="4901" spans="26:35" x14ac:dyDescent="0.25">
      <c r="Z4901" s="73" t="s">
        <v>85</v>
      </c>
      <c r="AA4901" s="73" t="s">
        <v>2387</v>
      </c>
      <c r="AB4901" s="73">
        <v>3509809</v>
      </c>
      <c r="AH4901" s="54" t="str">
        <f t="shared" si="146"/>
        <v>SPCampos Novos Paulista</v>
      </c>
      <c r="AI4901" s="73">
        <v>3509809</v>
      </c>
    </row>
    <row r="4902" spans="26:35" x14ac:dyDescent="0.25">
      <c r="Z4902" s="73" t="s">
        <v>85</v>
      </c>
      <c r="AA4902" s="73" t="s">
        <v>2403</v>
      </c>
      <c r="AB4902" s="73">
        <v>3509908</v>
      </c>
      <c r="AH4902" s="54" t="str">
        <f t="shared" si="146"/>
        <v>SPCananéia</v>
      </c>
      <c r="AI4902" s="73">
        <v>3509908</v>
      </c>
    </row>
    <row r="4903" spans="26:35" x14ac:dyDescent="0.25">
      <c r="Z4903" s="73" t="s">
        <v>85</v>
      </c>
      <c r="AA4903" s="73" t="s">
        <v>2419</v>
      </c>
      <c r="AB4903" s="73">
        <v>3509957</v>
      </c>
      <c r="AH4903" s="54" t="str">
        <f t="shared" si="146"/>
        <v>SPCanas</v>
      </c>
      <c r="AI4903" s="73">
        <v>3509957</v>
      </c>
    </row>
    <row r="4904" spans="26:35" x14ac:dyDescent="0.25">
      <c r="Z4904" s="73" t="s">
        <v>85</v>
      </c>
      <c r="AA4904" s="73" t="s">
        <v>2435</v>
      </c>
      <c r="AB4904" s="73">
        <v>3510005</v>
      </c>
      <c r="AH4904" s="54" t="str">
        <f t="shared" si="146"/>
        <v>SPCândido Mota</v>
      </c>
      <c r="AI4904" s="73">
        <v>3510005</v>
      </c>
    </row>
    <row r="4905" spans="26:35" x14ac:dyDescent="0.25">
      <c r="Z4905" s="73" t="s">
        <v>85</v>
      </c>
      <c r="AA4905" s="73" t="s">
        <v>2451</v>
      </c>
      <c r="AB4905" s="73">
        <v>3510104</v>
      </c>
      <c r="AH4905" s="54" t="str">
        <f t="shared" si="146"/>
        <v>SPCândido Rodrigues</v>
      </c>
      <c r="AI4905" s="73">
        <v>3510104</v>
      </c>
    </row>
    <row r="4906" spans="26:35" x14ac:dyDescent="0.25">
      <c r="Z4906" s="73" t="s">
        <v>85</v>
      </c>
      <c r="AA4906" s="73" t="s">
        <v>2465</v>
      </c>
      <c r="AB4906" s="73">
        <v>3510153</v>
      </c>
      <c r="AH4906" s="54" t="str">
        <f t="shared" si="146"/>
        <v>SPCanitar</v>
      </c>
      <c r="AI4906" s="73">
        <v>3510153</v>
      </c>
    </row>
    <row r="4907" spans="26:35" x14ac:dyDescent="0.25">
      <c r="Z4907" s="73" t="s">
        <v>85</v>
      </c>
      <c r="AA4907" s="73" t="s">
        <v>2480</v>
      </c>
      <c r="AB4907" s="73">
        <v>3510203</v>
      </c>
      <c r="AH4907" s="54" t="str">
        <f t="shared" si="146"/>
        <v>SPCapão Bonito</v>
      </c>
      <c r="AI4907" s="73">
        <v>3510203</v>
      </c>
    </row>
    <row r="4908" spans="26:35" x14ac:dyDescent="0.25">
      <c r="Z4908" s="73" t="s">
        <v>85</v>
      </c>
      <c r="AA4908" s="73" t="s">
        <v>2496</v>
      </c>
      <c r="AB4908" s="73">
        <v>3510302</v>
      </c>
      <c r="AH4908" s="54" t="str">
        <f t="shared" si="146"/>
        <v>SPCapela do Alto</v>
      </c>
      <c r="AI4908" s="73">
        <v>3510302</v>
      </c>
    </row>
    <row r="4909" spans="26:35" x14ac:dyDescent="0.25">
      <c r="Z4909" s="73" t="s">
        <v>85</v>
      </c>
      <c r="AA4909" s="73" t="s">
        <v>2510</v>
      </c>
      <c r="AB4909" s="73">
        <v>3510401</v>
      </c>
      <c r="AH4909" s="54" t="str">
        <f t="shared" si="146"/>
        <v>SPCapivari</v>
      </c>
      <c r="AI4909" s="73">
        <v>3510401</v>
      </c>
    </row>
    <row r="4910" spans="26:35" x14ac:dyDescent="0.25">
      <c r="Z4910" s="73" t="s">
        <v>85</v>
      </c>
      <c r="AA4910" s="73" t="s">
        <v>2526</v>
      </c>
      <c r="AB4910" s="73">
        <v>3510500</v>
      </c>
      <c r="AH4910" s="54" t="str">
        <f t="shared" si="146"/>
        <v>SPCaraguatatuba</v>
      </c>
      <c r="AI4910" s="73">
        <v>3510500</v>
      </c>
    </row>
    <row r="4911" spans="26:35" x14ac:dyDescent="0.25">
      <c r="Z4911" s="73" t="s">
        <v>85</v>
      </c>
      <c r="AA4911" s="73" t="s">
        <v>2541</v>
      </c>
      <c r="AB4911" s="73">
        <v>3510609</v>
      </c>
      <c r="AH4911" s="54" t="str">
        <f t="shared" si="146"/>
        <v>SPCarapicuíba</v>
      </c>
      <c r="AI4911" s="73">
        <v>3510609</v>
      </c>
    </row>
    <row r="4912" spans="26:35" x14ac:dyDescent="0.25">
      <c r="Z4912" s="73" t="s">
        <v>85</v>
      </c>
      <c r="AA4912" s="73" t="s">
        <v>2557</v>
      </c>
      <c r="AB4912" s="73">
        <v>3510708</v>
      </c>
      <c r="AH4912" s="54" t="str">
        <f t="shared" si="146"/>
        <v>SPCardoso</v>
      </c>
      <c r="AI4912" s="73">
        <v>3510708</v>
      </c>
    </row>
    <row r="4913" spans="26:35" x14ac:dyDescent="0.25">
      <c r="Z4913" s="73" t="s">
        <v>85</v>
      </c>
      <c r="AA4913" s="73" t="s">
        <v>2571</v>
      </c>
      <c r="AB4913" s="73">
        <v>3510807</v>
      </c>
      <c r="AH4913" s="54" t="str">
        <f t="shared" si="146"/>
        <v>SPCasa Branca</v>
      </c>
      <c r="AI4913" s="73">
        <v>3510807</v>
      </c>
    </row>
    <row r="4914" spans="26:35" x14ac:dyDescent="0.25">
      <c r="Z4914" s="73" t="s">
        <v>85</v>
      </c>
      <c r="AA4914" s="73" t="s">
        <v>2586</v>
      </c>
      <c r="AB4914" s="73">
        <v>3510906</v>
      </c>
      <c r="AH4914" s="54" t="str">
        <f t="shared" si="146"/>
        <v>SPCássia dos Coqueiros</v>
      </c>
      <c r="AI4914" s="73">
        <v>3510906</v>
      </c>
    </row>
    <row r="4915" spans="26:35" x14ac:dyDescent="0.25">
      <c r="Z4915" s="73" t="s">
        <v>85</v>
      </c>
      <c r="AA4915" s="73" t="s">
        <v>2602</v>
      </c>
      <c r="AB4915" s="73">
        <v>3511003</v>
      </c>
      <c r="AH4915" s="54" t="str">
        <f t="shared" si="146"/>
        <v>SPCastilho</v>
      </c>
      <c r="AI4915" s="73">
        <v>3511003</v>
      </c>
    </row>
    <row r="4916" spans="26:35" x14ac:dyDescent="0.25">
      <c r="Z4916" s="73" t="s">
        <v>85</v>
      </c>
      <c r="AA4916" s="73" t="s">
        <v>2617</v>
      </c>
      <c r="AB4916" s="73">
        <v>3511102</v>
      </c>
      <c r="AH4916" s="54" t="str">
        <f t="shared" si="146"/>
        <v>SPCatanduva</v>
      </c>
      <c r="AI4916" s="73">
        <v>3511102</v>
      </c>
    </row>
    <row r="4917" spans="26:35" x14ac:dyDescent="0.25">
      <c r="Z4917" s="73" t="s">
        <v>85</v>
      </c>
      <c r="AA4917" s="73" t="s">
        <v>2630</v>
      </c>
      <c r="AB4917" s="73">
        <v>3511201</v>
      </c>
      <c r="AH4917" s="54" t="str">
        <f t="shared" si="146"/>
        <v>SPCatiguá</v>
      </c>
      <c r="AI4917" s="73">
        <v>3511201</v>
      </c>
    </row>
    <row r="4918" spans="26:35" x14ac:dyDescent="0.25">
      <c r="Z4918" s="73" t="s">
        <v>85</v>
      </c>
      <c r="AA4918" s="73" t="s">
        <v>1301</v>
      </c>
      <c r="AB4918" s="73">
        <v>3511300</v>
      </c>
      <c r="AH4918" s="54" t="str">
        <f t="shared" si="146"/>
        <v>SPCedral</v>
      </c>
      <c r="AI4918" s="73">
        <v>3511300</v>
      </c>
    </row>
    <row r="4919" spans="26:35" x14ac:dyDescent="0.25">
      <c r="Z4919" s="73" t="s">
        <v>85</v>
      </c>
      <c r="AA4919" s="73" t="s">
        <v>2657</v>
      </c>
      <c r="AB4919" s="73">
        <v>3511409</v>
      </c>
      <c r="AH4919" s="54" t="str">
        <f t="shared" si="146"/>
        <v>SPCerqueira César</v>
      </c>
      <c r="AI4919" s="73">
        <v>3511409</v>
      </c>
    </row>
    <row r="4920" spans="26:35" x14ac:dyDescent="0.25">
      <c r="Z4920" s="73" t="s">
        <v>85</v>
      </c>
      <c r="AA4920" s="73" t="s">
        <v>2672</v>
      </c>
      <c r="AB4920" s="73">
        <v>3511508</v>
      </c>
      <c r="AH4920" s="54" t="str">
        <f t="shared" si="146"/>
        <v>SPCerquilho</v>
      </c>
      <c r="AI4920" s="73">
        <v>3511508</v>
      </c>
    </row>
    <row r="4921" spans="26:35" x14ac:dyDescent="0.25">
      <c r="Z4921" s="73" t="s">
        <v>85</v>
      </c>
      <c r="AA4921" s="73" t="s">
        <v>2686</v>
      </c>
      <c r="AB4921" s="73">
        <v>3511607</v>
      </c>
      <c r="AH4921" s="54" t="str">
        <f t="shared" si="146"/>
        <v>SPCesário Lange</v>
      </c>
      <c r="AI4921" s="73">
        <v>3511607</v>
      </c>
    </row>
    <row r="4922" spans="26:35" x14ac:dyDescent="0.25">
      <c r="Z4922" s="73" t="s">
        <v>85</v>
      </c>
      <c r="AA4922" s="73" t="s">
        <v>2702</v>
      </c>
      <c r="AB4922" s="73">
        <v>3511706</v>
      </c>
      <c r="AH4922" s="54" t="str">
        <f t="shared" si="146"/>
        <v>SPCharqueada</v>
      </c>
      <c r="AI4922" s="73">
        <v>3511706</v>
      </c>
    </row>
    <row r="4923" spans="26:35" x14ac:dyDescent="0.25">
      <c r="Z4923" s="73" t="s">
        <v>85</v>
      </c>
      <c r="AA4923" s="73" t="s">
        <v>2717</v>
      </c>
      <c r="AB4923" s="73">
        <v>3557204</v>
      </c>
      <c r="AH4923" s="54" t="str">
        <f t="shared" si="146"/>
        <v>SPChavantes</v>
      </c>
      <c r="AI4923" s="73">
        <v>3557204</v>
      </c>
    </row>
    <row r="4924" spans="26:35" x14ac:dyDescent="0.25">
      <c r="Z4924" s="73" t="s">
        <v>85</v>
      </c>
      <c r="AA4924" s="73" t="s">
        <v>2733</v>
      </c>
      <c r="AB4924" s="73">
        <v>3511904</v>
      </c>
      <c r="AH4924" s="54" t="str">
        <f t="shared" si="146"/>
        <v>SPClementina</v>
      </c>
      <c r="AI4924" s="73">
        <v>3511904</v>
      </c>
    </row>
    <row r="4925" spans="26:35" x14ac:dyDescent="0.25">
      <c r="Z4925" s="73" t="s">
        <v>85</v>
      </c>
      <c r="AA4925" s="73" t="s">
        <v>2748</v>
      </c>
      <c r="AB4925" s="73">
        <v>3512001</v>
      </c>
      <c r="AH4925" s="54" t="str">
        <f t="shared" si="146"/>
        <v>SPColina</v>
      </c>
      <c r="AI4925" s="73">
        <v>3512001</v>
      </c>
    </row>
    <row r="4926" spans="26:35" x14ac:dyDescent="0.25">
      <c r="Z4926" s="73" t="s">
        <v>85</v>
      </c>
      <c r="AA4926" s="73" t="s">
        <v>2763</v>
      </c>
      <c r="AB4926" s="73">
        <v>3512100</v>
      </c>
      <c r="AH4926" s="54" t="str">
        <f t="shared" si="146"/>
        <v>SPColômbia</v>
      </c>
      <c r="AI4926" s="73">
        <v>3512100</v>
      </c>
    </row>
    <row r="4927" spans="26:35" x14ac:dyDescent="0.25">
      <c r="Z4927" s="73" t="s">
        <v>85</v>
      </c>
      <c r="AA4927" s="73" t="s">
        <v>2779</v>
      </c>
      <c r="AB4927" s="73">
        <v>3512209</v>
      </c>
      <c r="AH4927" s="54" t="str">
        <f t="shared" si="146"/>
        <v>SPConchal</v>
      </c>
      <c r="AI4927" s="73">
        <v>3512209</v>
      </c>
    </row>
    <row r="4928" spans="26:35" x14ac:dyDescent="0.25">
      <c r="Z4928" s="73" t="s">
        <v>85</v>
      </c>
      <c r="AA4928" s="73" t="s">
        <v>2795</v>
      </c>
      <c r="AB4928" s="73">
        <v>3512308</v>
      </c>
      <c r="AH4928" s="54" t="str">
        <f t="shared" si="146"/>
        <v>SPConchas</v>
      </c>
      <c r="AI4928" s="73">
        <v>3512308</v>
      </c>
    </row>
    <row r="4929" spans="26:35" x14ac:dyDescent="0.25">
      <c r="Z4929" s="73" t="s">
        <v>85</v>
      </c>
      <c r="AA4929" s="73" t="s">
        <v>2810</v>
      </c>
      <c r="AB4929" s="73">
        <v>3512407</v>
      </c>
      <c r="AH4929" s="54" t="str">
        <f t="shared" si="146"/>
        <v>SPCordeirópolis</v>
      </c>
      <c r="AI4929" s="73">
        <v>3512407</v>
      </c>
    </row>
    <row r="4930" spans="26:35" x14ac:dyDescent="0.25">
      <c r="Z4930" s="73" t="s">
        <v>85</v>
      </c>
      <c r="AA4930" s="73" t="s">
        <v>2825</v>
      </c>
      <c r="AB4930" s="73">
        <v>3512506</v>
      </c>
      <c r="AH4930" s="54" t="str">
        <f t="shared" si="146"/>
        <v>SPCoroados</v>
      </c>
      <c r="AI4930" s="73">
        <v>3512506</v>
      </c>
    </row>
    <row r="4931" spans="26:35" x14ac:dyDescent="0.25">
      <c r="Z4931" s="73" t="s">
        <v>85</v>
      </c>
      <c r="AA4931" s="73" t="s">
        <v>2837</v>
      </c>
      <c r="AB4931" s="73">
        <v>3512605</v>
      </c>
      <c r="AH4931" s="54" t="str">
        <f t="shared" ref="AH4931:AH4994" si="147">CONCATENATE(Z4931,AA4931)</f>
        <v>SPCoronel Macedo</v>
      </c>
      <c r="AI4931" s="73">
        <v>3512605</v>
      </c>
    </row>
    <row r="4932" spans="26:35" x14ac:dyDescent="0.25">
      <c r="Z4932" s="73" t="s">
        <v>85</v>
      </c>
      <c r="AA4932" s="73" t="s">
        <v>2850</v>
      </c>
      <c r="AB4932" s="73">
        <v>3512704</v>
      </c>
      <c r="AH4932" s="54" t="str">
        <f t="shared" si="147"/>
        <v>SPCorumbataí</v>
      </c>
      <c r="AI4932" s="73">
        <v>3512704</v>
      </c>
    </row>
    <row r="4933" spans="26:35" x14ac:dyDescent="0.25">
      <c r="Z4933" s="73" t="s">
        <v>85</v>
      </c>
      <c r="AA4933" s="73" t="s">
        <v>2863</v>
      </c>
      <c r="AB4933" s="73">
        <v>3512803</v>
      </c>
      <c r="AH4933" s="54" t="str">
        <f t="shared" si="147"/>
        <v>SPCosmópolis</v>
      </c>
      <c r="AI4933" s="73">
        <v>3512803</v>
      </c>
    </row>
    <row r="4934" spans="26:35" x14ac:dyDescent="0.25">
      <c r="Z4934" s="73" t="s">
        <v>85</v>
      </c>
      <c r="AA4934" s="73" t="s">
        <v>2876</v>
      </c>
      <c r="AB4934" s="73">
        <v>3512902</v>
      </c>
      <c r="AH4934" s="54" t="str">
        <f t="shared" si="147"/>
        <v>SPCosmorama</v>
      </c>
      <c r="AI4934" s="73">
        <v>3512902</v>
      </c>
    </row>
    <row r="4935" spans="26:35" x14ac:dyDescent="0.25">
      <c r="Z4935" s="73" t="s">
        <v>85</v>
      </c>
      <c r="AA4935" s="73" t="s">
        <v>2888</v>
      </c>
      <c r="AB4935" s="73">
        <v>3513009</v>
      </c>
      <c r="AH4935" s="54" t="str">
        <f t="shared" si="147"/>
        <v>SPCotia</v>
      </c>
      <c r="AI4935" s="73">
        <v>3513009</v>
      </c>
    </row>
    <row r="4936" spans="26:35" x14ac:dyDescent="0.25">
      <c r="Z4936" s="73" t="s">
        <v>85</v>
      </c>
      <c r="AA4936" s="73" t="s">
        <v>2901</v>
      </c>
      <c r="AB4936" s="73">
        <v>3513108</v>
      </c>
      <c r="AH4936" s="54" t="str">
        <f t="shared" si="147"/>
        <v>SPCravinhos</v>
      </c>
      <c r="AI4936" s="73">
        <v>3513108</v>
      </c>
    </row>
    <row r="4937" spans="26:35" x14ac:dyDescent="0.25">
      <c r="Z4937" s="73" t="s">
        <v>85</v>
      </c>
      <c r="AA4937" s="73" t="s">
        <v>2913</v>
      </c>
      <c r="AB4937" s="73">
        <v>3513207</v>
      </c>
      <c r="AH4937" s="54" t="str">
        <f t="shared" si="147"/>
        <v>SPCristais Paulista</v>
      </c>
      <c r="AI4937" s="73">
        <v>3513207</v>
      </c>
    </row>
    <row r="4938" spans="26:35" x14ac:dyDescent="0.25">
      <c r="Z4938" s="73" t="s">
        <v>85</v>
      </c>
      <c r="AA4938" s="73" t="s">
        <v>2926</v>
      </c>
      <c r="AB4938" s="73">
        <v>3513306</v>
      </c>
      <c r="AH4938" s="54" t="str">
        <f t="shared" si="147"/>
        <v>SPCruzália</v>
      </c>
      <c r="AI4938" s="73">
        <v>3513306</v>
      </c>
    </row>
    <row r="4939" spans="26:35" x14ac:dyDescent="0.25">
      <c r="Z4939" s="73" t="s">
        <v>85</v>
      </c>
      <c r="AA4939" s="73" t="s">
        <v>2937</v>
      </c>
      <c r="AB4939" s="73">
        <v>3513405</v>
      </c>
      <c r="AH4939" s="54" t="str">
        <f t="shared" si="147"/>
        <v>SPCruzeiro</v>
      </c>
      <c r="AI4939" s="73">
        <v>3513405</v>
      </c>
    </row>
    <row r="4940" spans="26:35" x14ac:dyDescent="0.25">
      <c r="Z4940" s="73" t="s">
        <v>85</v>
      </c>
      <c r="AA4940" s="73" t="s">
        <v>2949</v>
      </c>
      <c r="AB4940" s="73">
        <v>3513504</v>
      </c>
      <c r="AH4940" s="54" t="str">
        <f t="shared" si="147"/>
        <v>SPCubatão</v>
      </c>
      <c r="AI4940" s="73">
        <v>3513504</v>
      </c>
    </row>
    <row r="4941" spans="26:35" x14ac:dyDescent="0.25">
      <c r="Z4941" s="73" t="s">
        <v>85</v>
      </c>
      <c r="AA4941" s="73" t="s">
        <v>2961</v>
      </c>
      <c r="AB4941" s="73">
        <v>3513603</v>
      </c>
      <c r="AH4941" s="54" t="str">
        <f t="shared" si="147"/>
        <v>SPCunha</v>
      </c>
      <c r="AI4941" s="73">
        <v>3513603</v>
      </c>
    </row>
    <row r="4942" spans="26:35" x14ac:dyDescent="0.25">
      <c r="Z4942" s="73" t="s">
        <v>85</v>
      </c>
      <c r="AA4942" s="73" t="s">
        <v>2973</v>
      </c>
      <c r="AB4942" s="73">
        <v>3513702</v>
      </c>
      <c r="AH4942" s="54" t="str">
        <f t="shared" si="147"/>
        <v>SPDescalvado</v>
      </c>
      <c r="AI4942" s="73">
        <v>3513702</v>
      </c>
    </row>
    <row r="4943" spans="26:35" x14ac:dyDescent="0.25">
      <c r="Z4943" s="73" t="s">
        <v>85</v>
      </c>
      <c r="AA4943" s="73" t="s">
        <v>2985</v>
      </c>
      <c r="AB4943" s="73">
        <v>3513801</v>
      </c>
      <c r="AH4943" s="54" t="str">
        <f t="shared" si="147"/>
        <v>SPDiadema</v>
      </c>
      <c r="AI4943" s="73">
        <v>3513801</v>
      </c>
    </row>
    <row r="4944" spans="26:35" x14ac:dyDescent="0.25">
      <c r="Z4944" s="73" t="s">
        <v>85</v>
      </c>
      <c r="AA4944" s="73" t="s">
        <v>2997</v>
      </c>
      <c r="AB4944" s="73">
        <v>3513850</v>
      </c>
      <c r="AH4944" s="54" t="str">
        <f t="shared" si="147"/>
        <v>SPDirce Reis</v>
      </c>
      <c r="AI4944" s="73">
        <v>3513850</v>
      </c>
    </row>
    <row r="4945" spans="26:35" x14ac:dyDescent="0.25">
      <c r="Z4945" s="73" t="s">
        <v>85</v>
      </c>
      <c r="AA4945" s="73" t="s">
        <v>3010</v>
      </c>
      <c r="AB4945" s="73">
        <v>3513900</v>
      </c>
      <c r="AH4945" s="54" t="str">
        <f t="shared" si="147"/>
        <v>SPDivinolândia</v>
      </c>
      <c r="AI4945" s="73">
        <v>3513900</v>
      </c>
    </row>
    <row r="4946" spans="26:35" x14ac:dyDescent="0.25">
      <c r="Z4946" s="73" t="s">
        <v>85</v>
      </c>
      <c r="AA4946" s="73" t="s">
        <v>3023</v>
      </c>
      <c r="AB4946" s="73">
        <v>3514007</v>
      </c>
      <c r="AH4946" s="54" t="str">
        <f t="shared" si="147"/>
        <v>SPDobrada</v>
      </c>
      <c r="AI4946" s="73">
        <v>3514007</v>
      </c>
    </row>
    <row r="4947" spans="26:35" x14ac:dyDescent="0.25">
      <c r="Z4947" s="73" t="s">
        <v>85</v>
      </c>
      <c r="AA4947" s="73" t="s">
        <v>3035</v>
      </c>
      <c r="AB4947" s="73">
        <v>3514106</v>
      </c>
      <c r="AH4947" s="54" t="str">
        <f t="shared" si="147"/>
        <v>SPDois Córregos</v>
      </c>
      <c r="AI4947" s="73">
        <v>3514106</v>
      </c>
    </row>
    <row r="4948" spans="26:35" x14ac:dyDescent="0.25">
      <c r="Z4948" s="73" t="s">
        <v>85</v>
      </c>
      <c r="AA4948" s="73" t="s">
        <v>3047</v>
      </c>
      <c r="AB4948" s="73">
        <v>3514205</v>
      </c>
      <c r="AH4948" s="54" t="str">
        <f t="shared" si="147"/>
        <v>SPDolcinópolis</v>
      </c>
      <c r="AI4948" s="73">
        <v>3514205</v>
      </c>
    </row>
    <row r="4949" spans="26:35" x14ac:dyDescent="0.25">
      <c r="Z4949" s="73" t="s">
        <v>85</v>
      </c>
      <c r="AA4949" s="73" t="s">
        <v>3059</v>
      </c>
      <c r="AB4949" s="73">
        <v>3514304</v>
      </c>
      <c r="AH4949" s="54" t="str">
        <f t="shared" si="147"/>
        <v>SPDourado</v>
      </c>
      <c r="AI4949" s="73">
        <v>3514304</v>
      </c>
    </row>
    <row r="4950" spans="26:35" x14ac:dyDescent="0.25">
      <c r="Z4950" s="73" t="s">
        <v>85</v>
      </c>
      <c r="AA4950" s="73" t="s">
        <v>3071</v>
      </c>
      <c r="AB4950" s="73">
        <v>3514403</v>
      </c>
      <c r="AH4950" s="54" t="str">
        <f t="shared" si="147"/>
        <v>SPDracena</v>
      </c>
      <c r="AI4950" s="73">
        <v>3514403</v>
      </c>
    </row>
    <row r="4951" spans="26:35" x14ac:dyDescent="0.25">
      <c r="Z4951" s="73" t="s">
        <v>85</v>
      </c>
      <c r="AA4951" s="73" t="s">
        <v>3083</v>
      </c>
      <c r="AB4951" s="73">
        <v>3514502</v>
      </c>
      <c r="AH4951" s="54" t="str">
        <f t="shared" si="147"/>
        <v>SPDuartina</v>
      </c>
      <c r="AI4951" s="73">
        <v>3514502</v>
      </c>
    </row>
    <row r="4952" spans="26:35" x14ac:dyDescent="0.25">
      <c r="Z4952" s="73" t="s">
        <v>85</v>
      </c>
      <c r="AA4952" s="73" t="s">
        <v>3096</v>
      </c>
      <c r="AB4952" s="73">
        <v>3514601</v>
      </c>
      <c r="AH4952" s="54" t="str">
        <f t="shared" si="147"/>
        <v>SPDumont</v>
      </c>
      <c r="AI4952" s="73">
        <v>3514601</v>
      </c>
    </row>
    <row r="4953" spans="26:35" x14ac:dyDescent="0.25">
      <c r="Z4953" s="73" t="s">
        <v>85</v>
      </c>
      <c r="AA4953" s="73" t="s">
        <v>3108</v>
      </c>
      <c r="AB4953" s="73">
        <v>3514700</v>
      </c>
      <c r="AH4953" s="54" t="str">
        <f t="shared" si="147"/>
        <v>SPEchaporã</v>
      </c>
      <c r="AI4953" s="73">
        <v>3514700</v>
      </c>
    </row>
    <row r="4954" spans="26:35" x14ac:dyDescent="0.25">
      <c r="Z4954" s="73" t="s">
        <v>85</v>
      </c>
      <c r="AA4954" s="73" t="s">
        <v>856</v>
      </c>
      <c r="AB4954" s="73">
        <v>3514809</v>
      </c>
      <c r="AH4954" s="54" t="str">
        <f t="shared" si="147"/>
        <v>SPEldorado</v>
      </c>
      <c r="AI4954" s="73">
        <v>3514809</v>
      </c>
    </row>
    <row r="4955" spans="26:35" x14ac:dyDescent="0.25">
      <c r="Z4955" s="73" t="s">
        <v>85</v>
      </c>
      <c r="AA4955" s="73" t="s">
        <v>3132</v>
      </c>
      <c r="AB4955" s="73">
        <v>3514908</v>
      </c>
      <c r="AH4955" s="54" t="str">
        <f t="shared" si="147"/>
        <v>SPElias Fausto</v>
      </c>
      <c r="AI4955" s="73">
        <v>3514908</v>
      </c>
    </row>
    <row r="4956" spans="26:35" x14ac:dyDescent="0.25">
      <c r="Z4956" s="73" t="s">
        <v>85</v>
      </c>
      <c r="AA4956" s="73" t="s">
        <v>3144</v>
      </c>
      <c r="AB4956" s="73">
        <v>3514924</v>
      </c>
      <c r="AH4956" s="54" t="str">
        <f t="shared" si="147"/>
        <v>SPElisiário</v>
      </c>
      <c r="AI4956" s="73">
        <v>3514924</v>
      </c>
    </row>
    <row r="4957" spans="26:35" x14ac:dyDescent="0.25">
      <c r="Z4957" s="73" t="s">
        <v>85</v>
      </c>
      <c r="AA4957" s="73" t="s">
        <v>3155</v>
      </c>
      <c r="AB4957" s="73">
        <v>3514957</v>
      </c>
      <c r="AH4957" s="54" t="str">
        <f t="shared" si="147"/>
        <v>SPEmbaúba</v>
      </c>
      <c r="AI4957" s="73">
        <v>3514957</v>
      </c>
    </row>
    <row r="4958" spans="26:35" x14ac:dyDescent="0.25">
      <c r="Z4958" s="73" t="s">
        <v>85</v>
      </c>
      <c r="AA4958" s="73" t="s">
        <v>3166</v>
      </c>
      <c r="AB4958" s="73">
        <v>3515004</v>
      </c>
      <c r="AH4958" s="54" t="str">
        <f t="shared" si="147"/>
        <v>SPEmbu das Artes</v>
      </c>
      <c r="AI4958" s="73">
        <v>3515004</v>
      </c>
    </row>
    <row r="4959" spans="26:35" x14ac:dyDescent="0.25">
      <c r="Z4959" s="73" t="s">
        <v>85</v>
      </c>
      <c r="AA4959" s="73" t="s">
        <v>3177</v>
      </c>
      <c r="AB4959" s="73">
        <v>3515103</v>
      </c>
      <c r="AH4959" s="54" t="str">
        <f t="shared" si="147"/>
        <v>SPEmbu-Guaçu</v>
      </c>
      <c r="AI4959" s="73">
        <v>3515103</v>
      </c>
    </row>
    <row r="4960" spans="26:35" x14ac:dyDescent="0.25">
      <c r="Z4960" s="73" t="s">
        <v>85</v>
      </c>
      <c r="AA4960" s="73" t="s">
        <v>3188</v>
      </c>
      <c r="AB4960" s="73">
        <v>3515129</v>
      </c>
      <c r="AH4960" s="54" t="str">
        <f t="shared" si="147"/>
        <v>SPEmilianópolis</v>
      </c>
      <c r="AI4960" s="73">
        <v>3515129</v>
      </c>
    </row>
    <row r="4961" spans="26:35" x14ac:dyDescent="0.25">
      <c r="Z4961" s="73" t="s">
        <v>85</v>
      </c>
      <c r="AA4961" s="73" t="s">
        <v>3200</v>
      </c>
      <c r="AB4961" s="73">
        <v>3515152</v>
      </c>
      <c r="AH4961" s="54" t="str">
        <f t="shared" si="147"/>
        <v>SPEngenheiro Coelho</v>
      </c>
      <c r="AI4961" s="73">
        <v>3515152</v>
      </c>
    </row>
    <row r="4962" spans="26:35" x14ac:dyDescent="0.25">
      <c r="Z4962" s="73" t="s">
        <v>85</v>
      </c>
      <c r="AA4962" s="73" t="s">
        <v>3212</v>
      </c>
      <c r="AB4962" s="73">
        <v>3515186</v>
      </c>
      <c r="AH4962" s="54" t="str">
        <f t="shared" si="147"/>
        <v>SPEspírito Santo do Pinhal</v>
      </c>
      <c r="AI4962" s="73">
        <v>3515186</v>
      </c>
    </row>
    <row r="4963" spans="26:35" x14ac:dyDescent="0.25">
      <c r="Z4963" s="73" t="s">
        <v>85</v>
      </c>
      <c r="AA4963" s="73" t="s">
        <v>3224</v>
      </c>
      <c r="AB4963" s="73">
        <v>3515194</v>
      </c>
      <c r="AH4963" s="54" t="str">
        <f t="shared" si="147"/>
        <v>SPEspírito Santo do Turvo</v>
      </c>
      <c r="AI4963" s="73">
        <v>3515194</v>
      </c>
    </row>
    <row r="4964" spans="26:35" x14ac:dyDescent="0.25">
      <c r="Z4964" s="73" t="s">
        <v>85</v>
      </c>
      <c r="AA4964" s="73" t="s">
        <v>3234</v>
      </c>
      <c r="AB4964" s="73">
        <v>3557303</v>
      </c>
      <c r="AH4964" s="54" t="str">
        <f t="shared" si="147"/>
        <v>SPEstiva Gerbi</v>
      </c>
      <c r="AI4964" s="73">
        <v>3557303</v>
      </c>
    </row>
    <row r="4965" spans="26:35" x14ac:dyDescent="0.25">
      <c r="Z4965" s="73" t="s">
        <v>85</v>
      </c>
      <c r="AA4965" s="73" t="s">
        <v>1923</v>
      </c>
      <c r="AB4965" s="73">
        <v>3515301</v>
      </c>
      <c r="AH4965" s="54" t="str">
        <f t="shared" si="147"/>
        <v>SPEstrela do Norte</v>
      </c>
      <c r="AI4965" s="73">
        <v>3515301</v>
      </c>
    </row>
    <row r="4966" spans="26:35" x14ac:dyDescent="0.25">
      <c r="Z4966" s="73" t="s">
        <v>85</v>
      </c>
      <c r="AA4966" s="73" t="s">
        <v>3255</v>
      </c>
      <c r="AB4966" s="73">
        <v>3515202</v>
      </c>
      <c r="AH4966" s="54" t="str">
        <f t="shared" si="147"/>
        <v>SPEstrela d'Oeste</v>
      </c>
      <c r="AI4966" s="73">
        <v>3515202</v>
      </c>
    </row>
    <row r="4967" spans="26:35" x14ac:dyDescent="0.25">
      <c r="Z4967" s="73" t="s">
        <v>85</v>
      </c>
      <c r="AA4967" s="73" t="s">
        <v>3266</v>
      </c>
      <c r="AB4967" s="73">
        <v>3515350</v>
      </c>
      <c r="AH4967" s="54" t="str">
        <f t="shared" si="147"/>
        <v>SPEuclides da Cunha Paulista</v>
      </c>
      <c r="AI4967" s="73">
        <v>3515350</v>
      </c>
    </row>
    <row r="4968" spans="26:35" x14ac:dyDescent="0.25">
      <c r="Z4968" s="73" t="s">
        <v>85</v>
      </c>
      <c r="AA4968" s="73" t="s">
        <v>3278</v>
      </c>
      <c r="AB4968" s="73">
        <v>3515400</v>
      </c>
      <c r="AH4968" s="54" t="str">
        <f t="shared" si="147"/>
        <v>SPFartura</v>
      </c>
      <c r="AI4968" s="73">
        <v>3515400</v>
      </c>
    </row>
    <row r="4969" spans="26:35" x14ac:dyDescent="0.25">
      <c r="Z4969" s="73" t="s">
        <v>85</v>
      </c>
      <c r="AA4969" s="73" t="s">
        <v>3289</v>
      </c>
      <c r="AB4969" s="73">
        <v>3515608</v>
      </c>
      <c r="AH4969" s="54" t="str">
        <f t="shared" si="147"/>
        <v>SPFernando Prestes</v>
      </c>
      <c r="AI4969" s="73">
        <v>3515608</v>
      </c>
    </row>
    <row r="4970" spans="26:35" x14ac:dyDescent="0.25">
      <c r="Z4970" s="73" t="s">
        <v>85</v>
      </c>
      <c r="AA4970" s="73" t="s">
        <v>3301</v>
      </c>
      <c r="AB4970" s="73">
        <v>3515509</v>
      </c>
      <c r="AH4970" s="54" t="str">
        <f t="shared" si="147"/>
        <v>SPFernandópolis</v>
      </c>
      <c r="AI4970" s="73">
        <v>3515509</v>
      </c>
    </row>
    <row r="4971" spans="26:35" x14ac:dyDescent="0.25">
      <c r="Z4971" s="73" t="s">
        <v>85</v>
      </c>
      <c r="AA4971" s="73" t="s">
        <v>3313</v>
      </c>
      <c r="AB4971" s="73">
        <v>3515657</v>
      </c>
      <c r="AH4971" s="54" t="str">
        <f t="shared" si="147"/>
        <v>SPFernão</v>
      </c>
      <c r="AI4971" s="73">
        <v>3515657</v>
      </c>
    </row>
    <row r="4972" spans="26:35" x14ac:dyDescent="0.25">
      <c r="Z4972" s="73" t="s">
        <v>85</v>
      </c>
      <c r="AA4972" s="73" t="s">
        <v>3324</v>
      </c>
      <c r="AB4972" s="73">
        <v>3515707</v>
      </c>
      <c r="AH4972" s="54" t="str">
        <f t="shared" si="147"/>
        <v>SPFerraz de Vasconcelos</v>
      </c>
      <c r="AI4972" s="73">
        <v>3515707</v>
      </c>
    </row>
    <row r="4973" spans="26:35" x14ac:dyDescent="0.25">
      <c r="Z4973" s="73" t="s">
        <v>85</v>
      </c>
      <c r="AA4973" s="73" t="s">
        <v>3335</v>
      </c>
      <c r="AB4973" s="73">
        <v>3515806</v>
      </c>
      <c r="AH4973" s="54" t="str">
        <f t="shared" si="147"/>
        <v>SPFlora Rica</v>
      </c>
      <c r="AI4973" s="73">
        <v>3515806</v>
      </c>
    </row>
    <row r="4974" spans="26:35" x14ac:dyDescent="0.25">
      <c r="Z4974" s="73" t="s">
        <v>85</v>
      </c>
      <c r="AA4974" s="73" t="s">
        <v>3346</v>
      </c>
      <c r="AB4974" s="73">
        <v>3515905</v>
      </c>
      <c r="AH4974" s="54" t="str">
        <f t="shared" si="147"/>
        <v>SPFloreal</v>
      </c>
      <c r="AI4974" s="73">
        <v>3515905</v>
      </c>
    </row>
    <row r="4975" spans="26:35" x14ac:dyDescent="0.25">
      <c r="Z4975" s="73" t="s">
        <v>85</v>
      </c>
      <c r="AA4975" s="73" t="s">
        <v>3356</v>
      </c>
      <c r="AB4975" s="73">
        <v>3516002</v>
      </c>
      <c r="AH4975" s="54" t="str">
        <f t="shared" si="147"/>
        <v>SPFlórida Paulista</v>
      </c>
      <c r="AI4975" s="73">
        <v>3516002</v>
      </c>
    </row>
    <row r="4976" spans="26:35" x14ac:dyDescent="0.25">
      <c r="Z4976" s="73" t="s">
        <v>85</v>
      </c>
      <c r="AA4976" s="73" t="s">
        <v>3366</v>
      </c>
      <c r="AB4976" s="73">
        <v>3516101</v>
      </c>
      <c r="AH4976" s="54" t="str">
        <f t="shared" si="147"/>
        <v>SPFlorínia</v>
      </c>
      <c r="AI4976" s="73">
        <v>3516101</v>
      </c>
    </row>
    <row r="4977" spans="26:35" x14ac:dyDescent="0.25">
      <c r="Z4977" s="73" t="s">
        <v>85</v>
      </c>
      <c r="AA4977" s="73" t="s">
        <v>3375</v>
      </c>
      <c r="AB4977" s="73">
        <v>3516200</v>
      </c>
      <c r="AH4977" s="54" t="str">
        <f t="shared" si="147"/>
        <v>SPFranca</v>
      </c>
      <c r="AI4977" s="73">
        <v>3516200</v>
      </c>
    </row>
    <row r="4978" spans="26:35" x14ac:dyDescent="0.25">
      <c r="Z4978" s="73" t="s">
        <v>85</v>
      </c>
      <c r="AA4978" s="73" t="s">
        <v>3385</v>
      </c>
      <c r="AB4978" s="73">
        <v>3516309</v>
      </c>
      <c r="AH4978" s="54" t="str">
        <f t="shared" si="147"/>
        <v>SPFrancisco Morato</v>
      </c>
      <c r="AI4978" s="73">
        <v>3516309</v>
      </c>
    </row>
    <row r="4979" spans="26:35" x14ac:dyDescent="0.25">
      <c r="Z4979" s="73" t="s">
        <v>85</v>
      </c>
      <c r="AA4979" s="73" t="s">
        <v>3395</v>
      </c>
      <c r="AB4979" s="73">
        <v>3516408</v>
      </c>
      <c r="AH4979" s="54" t="str">
        <f t="shared" si="147"/>
        <v>SPFranco da Rocha</v>
      </c>
      <c r="AI4979" s="73">
        <v>3516408</v>
      </c>
    </row>
    <row r="4980" spans="26:35" x14ac:dyDescent="0.25">
      <c r="Z4980" s="73" t="s">
        <v>85</v>
      </c>
      <c r="AA4980" s="73" t="s">
        <v>3405</v>
      </c>
      <c r="AB4980" s="73">
        <v>3516507</v>
      </c>
      <c r="AH4980" s="54" t="str">
        <f t="shared" si="147"/>
        <v>SPGabriel Monteiro</v>
      </c>
      <c r="AI4980" s="73">
        <v>3516507</v>
      </c>
    </row>
    <row r="4981" spans="26:35" x14ac:dyDescent="0.25">
      <c r="Z4981" s="73" t="s">
        <v>85</v>
      </c>
      <c r="AA4981" s="73" t="s">
        <v>3415</v>
      </c>
      <c r="AB4981" s="73">
        <v>3516606</v>
      </c>
      <c r="AH4981" s="54" t="str">
        <f t="shared" si="147"/>
        <v>SPGália</v>
      </c>
      <c r="AI4981" s="73">
        <v>3516606</v>
      </c>
    </row>
    <row r="4982" spans="26:35" x14ac:dyDescent="0.25">
      <c r="Z4982" s="73" t="s">
        <v>85</v>
      </c>
      <c r="AA4982" s="73" t="s">
        <v>3425</v>
      </c>
      <c r="AB4982" s="73">
        <v>3516705</v>
      </c>
      <c r="AH4982" s="54" t="str">
        <f t="shared" si="147"/>
        <v>SPGarça</v>
      </c>
      <c r="AI4982" s="73">
        <v>3516705</v>
      </c>
    </row>
    <row r="4983" spans="26:35" x14ac:dyDescent="0.25">
      <c r="Z4983" s="73" t="s">
        <v>85</v>
      </c>
      <c r="AA4983" s="73" t="s">
        <v>3434</v>
      </c>
      <c r="AB4983" s="73">
        <v>3516804</v>
      </c>
      <c r="AH4983" s="54" t="str">
        <f t="shared" si="147"/>
        <v>SPGastão Vidigal</v>
      </c>
      <c r="AI4983" s="73">
        <v>3516804</v>
      </c>
    </row>
    <row r="4984" spans="26:35" x14ac:dyDescent="0.25">
      <c r="Z4984" s="73" t="s">
        <v>85</v>
      </c>
      <c r="AA4984" s="73" t="s">
        <v>3443</v>
      </c>
      <c r="AB4984" s="73">
        <v>3516853</v>
      </c>
      <c r="AH4984" s="54" t="str">
        <f t="shared" si="147"/>
        <v>SPGavião Peixoto</v>
      </c>
      <c r="AI4984" s="73">
        <v>3516853</v>
      </c>
    </row>
    <row r="4985" spans="26:35" x14ac:dyDescent="0.25">
      <c r="Z4985" s="73" t="s">
        <v>85</v>
      </c>
      <c r="AA4985" s="73" t="s">
        <v>3452</v>
      </c>
      <c r="AB4985" s="73">
        <v>3516903</v>
      </c>
      <c r="AH4985" s="54" t="str">
        <f t="shared" si="147"/>
        <v>SPGeneral Salgado</v>
      </c>
      <c r="AI4985" s="73">
        <v>3516903</v>
      </c>
    </row>
    <row r="4986" spans="26:35" x14ac:dyDescent="0.25">
      <c r="Z4986" s="73" t="s">
        <v>85</v>
      </c>
      <c r="AA4986" s="73" t="s">
        <v>3462</v>
      </c>
      <c r="AB4986" s="73">
        <v>3517000</v>
      </c>
      <c r="AH4986" s="54" t="str">
        <f t="shared" si="147"/>
        <v>SPGetulina</v>
      </c>
      <c r="AI4986" s="73">
        <v>3517000</v>
      </c>
    </row>
    <row r="4987" spans="26:35" x14ac:dyDescent="0.25">
      <c r="Z4987" s="73" t="s">
        <v>85</v>
      </c>
      <c r="AA4987" s="73" t="s">
        <v>3472</v>
      </c>
      <c r="AB4987" s="73">
        <v>3517109</v>
      </c>
      <c r="AH4987" s="54" t="str">
        <f t="shared" si="147"/>
        <v>SPGlicério</v>
      </c>
      <c r="AI4987" s="73">
        <v>3517109</v>
      </c>
    </row>
    <row r="4988" spans="26:35" x14ac:dyDescent="0.25">
      <c r="Z4988" s="73" t="s">
        <v>85</v>
      </c>
      <c r="AA4988" s="73" t="s">
        <v>3481</v>
      </c>
      <c r="AB4988" s="73">
        <v>3517208</v>
      </c>
      <c r="AH4988" s="54" t="str">
        <f t="shared" si="147"/>
        <v>SPGuaiçara</v>
      </c>
      <c r="AI4988" s="73">
        <v>3517208</v>
      </c>
    </row>
    <row r="4989" spans="26:35" x14ac:dyDescent="0.25">
      <c r="Z4989" s="73" t="s">
        <v>85</v>
      </c>
      <c r="AA4989" s="73" t="s">
        <v>3491</v>
      </c>
      <c r="AB4989" s="73">
        <v>3517307</v>
      </c>
      <c r="AH4989" s="54" t="str">
        <f t="shared" si="147"/>
        <v>SPGuaimbê</v>
      </c>
      <c r="AI4989" s="73">
        <v>3517307</v>
      </c>
    </row>
    <row r="4990" spans="26:35" x14ac:dyDescent="0.25">
      <c r="Z4990" s="73" t="s">
        <v>85</v>
      </c>
      <c r="AA4990" s="73" t="s">
        <v>2653</v>
      </c>
      <c r="AB4990" s="73">
        <v>3517406</v>
      </c>
      <c r="AH4990" s="54" t="str">
        <f t="shared" si="147"/>
        <v>SPGuaíra</v>
      </c>
      <c r="AI4990" s="73">
        <v>3517406</v>
      </c>
    </row>
    <row r="4991" spans="26:35" x14ac:dyDescent="0.25">
      <c r="Z4991" s="73" t="s">
        <v>85</v>
      </c>
      <c r="AA4991" s="73" t="s">
        <v>3510</v>
      </c>
      <c r="AB4991" s="73">
        <v>3517505</v>
      </c>
      <c r="AH4991" s="54" t="str">
        <f t="shared" si="147"/>
        <v>SPGuapiaçu</v>
      </c>
      <c r="AI4991" s="73">
        <v>3517505</v>
      </c>
    </row>
    <row r="4992" spans="26:35" x14ac:dyDescent="0.25">
      <c r="Z4992" s="73" t="s">
        <v>85</v>
      </c>
      <c r="AA4992" s="73" t="s">
        <v>3520</v>
      </c>
      <c r="AB4992" s="73">
        <v>3517604</v>
      </c>
      <c r="AH4992" s="54" t="str">
        <f t="shared" si="147"/>
        <v>SPGuapiara</v>
      </c>
      <c r="AI4992" s="73">
        <v>3517604</v>
      </c>
    </row>
    <row r="4993" spans="26:35" x14ac:dyDescent="0.25">
      <c r="Z4993" s="73" t="s">
        <v>85</v>
      </c>
      <c r="AA4993" s="73" t="s">
        <v>3530</v>
      </c>
      <c r="AB4993" s="73">
        <v>3517703</v>
      </c>
      <c r="AH4993" s="54" t="str">
        <f t="shared" si="147"/>
        <v>SPGuará</v>
      </c>
      <c r="AI4993" s="73">
        <v>3517703</v>
      </c>
    </row>
    <row r="4994" spans="26:35" x14ac:dyDescent="0.25">
      <c r="Z4994" s="73" t="s">
        <v>85</v>
      </c>
      <c r="AA4994" s="73" t="s">
        <v>3540</v>
      </c>
      <c r="AB4994" s="73">
        <v>3517802</v>
      </c>
      <c r="AH4994" s="54" t="str">
        <f t="shared" si="147"/>
        <v>SPGuaraçaí</v>
      </c>
      <c r="AI4994" s="73">
        <v>3517802</v>
      </c>
    </row>
    <row r="4995" spans="26:35" x14ac:dyDescent="0.25">
      <c r="Z4995" s="73" t="s">
        <v>85</v>
      </c>
      <c r="AA4995" s="73" t="s">
        <v>2727</v>
      </c>
      <c r="AB4995" s="73">
        <v>3517901</v>
      </c>
      <c r="AH4995" s="54" t="str">
        <f t="shared" ref="AH4995:AH5058" si="148">CONCATENATE(Z4995,AA4995)</f>
        <v>SPGuaraci</v>
      </c>
      <c r="AI4995" s="73">
        <v>3517901</v>
      </c>
    </row>
    <row r="4996" spans="26:35" x14ac:dyDescent="0.25">
      <c r="Z4996" s="73" t="s">
        <v>85</v>
      </c>
      <c r="AA4996" s="73" t="s">
        <v>3558</v>
      </c>
      <c r="AB4996" s="73">
        <v>3518008</v>
      </c>
      <c r="AH4996" s="54" t="str">
        <f t="shared" si="148"/>
        <v>SPGuarani d'Oeste</v>
      </c>
      <c r="AI4996" s="73">
        <v>3518008</v>
      </c>
    </row>
    <row r="4997" spans="26:35" x14ac:dyDescent="0.25">
      <c r="Z4997" s="73" t="s">
        <v>85</v>
      </c>
      <c r="AA4997" s="73" t="s">
        <v>3568</v>
      </c>
      <c r="AB4997" s="73">
        <v>3518107</v>
      </c>
      <c r="AH4997" s="54" t="str">
        <f t="shared" si="148"/>
        <v>SPGuarantã</v>
      </c>
      <c r="AI4997" s="73">
        <v>3518107</v>
      </c>
    </row>
    <row r="4998" spans="26:35" x14ac:dyDescent="0.25">
      <c r="Z4998" s="73" t="s">
        <v>85</v>
      </c>
      <c r="AA4998" s="73" t="s">
        <v>3578</v>
      </c>
      <c r="AB4998" s="73">
        <v>3518206</v>
      </c>
      <c r="AH4998" s="54" t="str">
        <f t="shared" si="148"/>
        <v>SPGuararapes</v>
      </c>
      <c r="AI4998" s="73">
        <v>3518206</v>
      </c>
    </row>
    <row r="4999" spans="26:35" x14ac:dyDescent="0.25">
      <c r="Z4999" s="73" t="s">
        <v>85</v>
      </c>
      <c r="AA4999" s="73" t="s">
        <v>3588</v>
      </c>
      <c r="AB4999" s="73">
        <v>3518305</v>
      </c>
      <c r="AH4999" s="54" t="str">
        <f t="shared" si="148"/>
        <v>SPGuararema</v>
      </c>
      <c r="AI4999" s="73">
        <v>3518305</v>
      </c>
    </row>
    <row r="5000" spans="26:35" x14ac:dyDescent="0.25">
      <c r="Z5000" s="73" t="s">
        <v>85</v>
      </c>
      <c r="AA5000" s="73" t="s">
        <v>3598</v>
      </c>
      <c r="AB5000" s="73">
        <v>3518404</v>
      </c>
      <c r="AH5000" s="54" t="str">
        <f t="shared" si="148"/>
        <v>SPGuaratinguetá</v>
      </c>
      <c r="AI5000" s="73">
        <v>3518404</v>
      </c>
    </row>
    <row r="5001" spans="26:35" x14ac:dyDescent="0.25">
      <c r="Z5001" s="73" t="s">
        <v>85</v>
      </c>
      <c r="AA5001" s="73" t="s">
        <v>3607</v>
      </c>
      <c r="AB5001" s="73">
        <v>3518503</v>
      </c>
      <c r="AH5001" s="54" t="str">
        <f t="shared" si="148"/>
        <v>SPGuareí</v>
      </c>
      <c r="AI5001" s="73">
        <v>3518503</v>
      </c>
    </row>
    <row r="5002" spans="26:35" x14ac:dyDescent="0.25">
      <c r="Z5002" s="73" t="s">
        <v>85</v>
      </c>
      <c r="AA5002" s="73" t="s">
        <v>3616</v>
      </c>
      <c r="AB5002" s="73">
        <v>3518602</v>
      </c>
      <c r="AH5002" s="54" t="str">
        <f t="shared" si="148"/>
        <v>SPGuariba</v>
      </c>
      <c r="AI5002" s="73">
        <v>3518602</v>
      </c>
    </row>
    <row r="5003" spans="26:35" x14ac:dyDescent="0.25">
      <c r="Z5003" s="73" t="s">
        <v>85</v>
      </c>
      <c r="AA5003" s="73" t="s">
        <v>3625</v>
      </c>
      <c r="AB5003" s="73">
        <v>3518701</v>
      </c>
      <c r="AH5003" s="54" t="str">
        <f t="shared" si="148"/>
        <v>SPGuarujá</v>
      </c>
      <c r="AI5003" s="73">
        <v>3518701</v>
      </c>
    </row>
    <row r="5004" spans="26:35" x14ac:dyDescent="0.25">
      <c r="Z5004" s="73" t="s">
        <v>85</v>
      </c>
      <c r="AA5004" s="73" t="s">
        <v>3635</v>
      </c>
      <c r="AB5004" s="73">
        <v>3518800</v>
      </c>
      <c r="AH5004" s="54" t="str">
        <f t="shared" si="148"/>
        <v>SPGuarulhos</v>
      </c>
      <c r="AI5004" s="73">
        <v>3518800</v>
      </c>
    </row>
    <row r="5005" spans="26:35" x14ac:dyDescent="0.25">
      <c r="Z5005" s="73" t="s">
        <v>85</v>
      </c>
      <c r="AA5005" s="73" t="s">
        <v>3645</v>
      </c>
      <c r="AB5005" s="73">
        <v>3518859</v>
      </c>
      <c r="AH5005" s="54" t="str">
        <f t="shared" si="148"/>
        <v>SPGuatapará</v>
      </c>
      <c r="AI5005" s="73">
        <v>3518859</v>
      </c>
    </row>
    <row r="5006" spans="26:35" x14ac:dyDescent="0.25">
      <c r="Z5006" s="73" t="s">
        <v>85</v>
      </c>
      <c r="AA5006" s="73" t="s">
        <v>3654</v>
      </c>
      <c r="AB5006" s="73">
        <v>3518909</v>
      </c>
      <c r="AH5006" s="54" t="str">
        <f t="shared" si="148"/>
        <v>SPGuzolândia</v>
      </c>
      <c r="AI5006" s="73">
        <v>3518909</v>
      </c>
    </row>
    <row r="5007" spans="26:35" x14ac:dyDescent="0.25">
      <c r="Z5007" s="73" t="s">
        <v>85</v>
      </c>
      <c r="AA5007" s="73" t="s">
        <v>3663</v>
      </c>
      <c r="AB5007" s="73">
        <v>3519006</v>
      </c>
      <c r="AH5007" s="54" t="str">
        <f t="shared" si="148"/>
        <v>SPHerculândia</v>
      </c>
      <c r="AI5007" s="73">
        <v>3519006</v>
      </c>
    </row>
    <row r="5008" spans="26:35" x14ac:dyDescent="0.25">
      <c r="Z5008" s="73" t="s">
        <v>85</v>
      </c>
      <c r="AA5008" s="73" t="s">
        <v>3672</v>
      </c>
      <c r="AB5008" s="73">
        <v>3519055</v>
      </c>
      <c r="AH5008" s="54" t="str">
        <f t="shared" si="148"/>
        <v>SPHolambra</v>
      </c>
      <c r="AI5008" s="73">
        <v>3519055</v>
      </c>
    </row>
    <row r="5009" spans="26:35" x14ac:dyDescent="0.25">
      <c r="Z5009" s="73" t="s">
        <v>85</v>
      </c>
      <c r="AA5009" s="73" t="s">
        <v>3679</v>
      </c>
      <c r="AB5009" s="73">
        <v>3519071</v>
      </c>
      <c r="AH5009" s="54" t="str">
        <f t="shared" si="148"/>
        <v>SPHortolândia</v>
      </c>
      <c r="AI5009" s="73">
        <v>3519071</v>
      </c>
    </row>
    <row r="5010" spans="26:35" x14ac:dyDescent="0.25">
      <c r="Z5010" s="73" t="s">
        <v>85</v>
      </c>
      <c r="AA5010" s="73" t="s">
        <v>3687</v>
      </c>
      <c r="AB5010" s="73">
        <v>3519105</v>
      </c>
      <c r="AH5010" s="54" t="str">
        <f t="shared" si="148"/>
        <v>SPIacanga</v>
      </c>
      <c r="AI5010" s="73">
        <v>3519105</v>
      </c>
    </row>
    <row r="5011" spans="26:35" x14ac:dyDescent="0.25">
      <c r="Z5011" s="73" t="s">
        <v>85</v>
      </c>
      <c r="AA5011" s="73" t="s">
        <v>3696</v>
      </c>
      <c r="AB5011" s="73">
        <v>3519204</v>
      </c>
      <c r="AH5011" s="54" t="str">
        <f t="shared" si="148"/>
        <v>SPIacri</v>
      </c>
      <c r="AI5011" s="73">
        <v>3519204</v>
      </c>
    </row>
    <row r="5012" spans="26:35" x14ac:dyDescent="0.25">
      <c r="Z5012" s="73" t="s">
        <v>85</v>
      </c>
      <c r="AA5012" s="73" t="s">
        <v>3704</v>
      </c>
      <c r="AB5012" s="73">
        <v>3519253</v>
      </c>
      <c r="AH5012" s="54" t="str">
        <f t="shared" si="148"/>
        <v>SPIaras</v>
      </c>
      <c r="AI5012" s="73">
        <v>3519253</v>
      </c>
    </row>
    <row r="5013" spans="26:35" x14ac:dyDescent="0.25">
      <c r="Z5013" s="73" t="s">
        <v>85</v>
      </c>
      <c r="AA5013" s="73" t="s">
        <v>3712</v>
      </c>
      <c r="AB5013" s="73">
        <v>3519303</v>
      </c>
      <c r="AH5013" s="54" t="str">
        <f t="shared" si="148"/>
        <v>SPIbaté</v>
      </c>
      <c r="AI5013" s="73">
        <v>3519303</v>
      </c>
    </row>
    <row r="5014" spans="26:35" x14ac:dyDescent="0.25">
      <c r="Z5014" s="73" t="s">
        <v>85</v>
      </c>
      <c r="AA5014" s="73" t="s">
        <v>3719</v>
      </c>
      <c r="AB5014" s="73">
        <v>3519402</v>
      </c>
      <c r="AH5014" s="54" t="str">
        <f t="shared" si="148"/>
        <v>SPIbirá</v>
      </c>
      <c r="AI5014" s="73">
        <v>3519402</v>
      </c>
    </row>
    <row r="5015" spans="26:35" x14ac:dyDescent="0.25">
      <c r="Z5015" s="73" t="s">
        <v>85</v>
      </c>
      <c r="AA5015" s="73" t="s">
        <v>3726</v>
      </c>
      <c r="AB5015" s="73">
        <v>3519501</v>
      </c>
      <c r="AH5015" s="54" t="str">
        <f t="shared" si="148"/>
        <v>SPIbirarema</v>
      </c>
      <c r="AI5015" s="73">
        <v>3519501</v>
      </c>
    </row>
    <row r="5016" spans="26:35" x14ac:dyDescent="0.25">
      <c r="Z5016" s="73" t="s">
        <v>85</v>
      </c>
      <c r="AA5016" s="73" t="s">
        <v>3733</v>
      </c>
      <c r="AB5016" s="73">
        <v>3519600</v>
      </c>
      <c r="AH5016" s="54" t="str">
        <f t="shared" si="148"/>
        <v>SPIbitinga</v>
      </c>
      <c r="AI5016" s="73">
        <v>3519600</v>
      </c>
    </row>
    <row r="5017" spans="26:35" x14ac:dyDescent="0.25">
      <c r="Z5017" s="73" t="s">
        <v>85</v>
      </c>
      <c r="AA5017" s="73" t="s">
        <v>3740</v>
      </c>
      <c r="AB5017" s="73">
        <v>3519709</v>
      </c>
      <c r="AH5017" s="54" t="str">
        <f t="shared" si="148"/>
        <v>SPIbiúna</v>
      </c>
      <c r="AI5017" s="73">
        <v>3519709</v>
      </c>
    </row>
    <row r="5018" spans="26:35" x14ac:dyDescent="0.25">
      <c r="Z5018" s="73" t="s">
        <v>85</v>
      </c>
      <c r="AA5018" s="73" t="s">
        <v>3747</v>
      </c>
      <c r="AB5018" s="73">
        <v>3519808</v>
      </c>
      <c r="AH5018" s="54" t="str">
        <f t="shared" si="148"/>
        <v>SPIcém</v>
      </c>
      <c r="AI5018" s="73">
        <v>3519808</v>
      </c>
    </row>
    <row r="5019" spans="26:35" x14ac:dyDescent="0.25">
      <c r="Z5019" s="73" t="s">
        <v>85</v>
      </c>
      <c r="AA5019" s="73" t="s">
        <v>3753</v>
      </c>
      <c r="AB5019" s="73">
        <v>3519907</v>
      </c>
      <c r="AH5019" s="54" t="str">
        <f t="shared" si="148"/>
        <v>SPIepê</v>
      </c>
      <c r="AI5019" s="73">
        <v>3519907</v>
      </c>
    </row>
    <row r="5020" spans="26:35" x14ac:dyDescent="0.25">
      <c r="Z5020" s="73" t="s">
        <v>85</v>
      </c>
      <c r="AA5020" s="73" t="s">
        <v>3759</v>
      </c>
      <c r="AB5020" s="73">
        <v>3520004</v>
      </c>
      <c r="AH5020" s="54" t="str">
        <f t="shared" si="148"/>
        <v>SPIgaraçu do Tietê</v>
      </c>
      <c r="AI5020" s="73">
        <v>3520004</v>
      </c>
    </row>
    <row r="5021" spans="26:35" x14ac:dyDescent="0.25">
      <c r="Z5021" s="73" t="s">
        <v>85</v>
      </c>
      <c r="AA5021" s="73" t="s">
        <v>3763</v>
      </c>
      <c r="AB5021" s="73">
        <v>3520103</v>
      </c>
      <c r="AH5021" s="54" t="str">
        <f t="shared" si="148"/>
        <v>SPIgarapava</v>
      </c>
      <c r="AI5021" s="73">
        <v>3520103</v>
      </c>
    </row>
    <row r="5022" spans="26:35" x14ac:dyDescent="0.25">
      <c r="Z5022" s="73" t="s">
        <v>85</v>
      </c>
      <c r="AA5022" s="73" t="s">
        <v>3769</v>
      </c>
      <c r="AB5022" s="73">
        <v>3520202</v>
      </c>
      <c r="AH5022" s="54" t="str">
        <f t="shared" si="148"/>
        <v>SPIgaratá</v>
      </c>
      <c r="AI5022" s="73">
        <v>3520202</v>
      </c>
    </row>
    <row r="5023" spans="26:35" x14ac:dyDescent="0.25">
      <c r="Z5023" s="73" t="s">
        <v>85</v>
      </c>
      <c r="AA5023" s="73" t="s">
        <v>3775</v>
      </c>
      <c r="AB5023" s="73">
        <v>3520301</v>
      </c>
      <c r="AH5023" s="54" t="str">
        <f t="shared" si="148"/>
        <v>SPIguape</v>
      </c>
      <c r="AI5023" s="73">
        <v>3520301</v>
      </c>
    </row>
    <row r="5024" spans="26:35" x14ac:dyDescent="0.25">
      <c r="Z5024" s="73" t="s">
        <v>85</v>
      </c>
      <c r="AA5024" s="73" t="s">
        <v>3782</v>
      </c>
      <c r="AB5024" s="73">
        <v>3520426</v>
      </c>
      <c r="AH5024" s="54" t="str">
        <f t="shared" si="148"/>
        <v>SPIlha Comprida</v>
      </c>
      <c r="AI5024" s="73">
        <v>3520426</v>
      </c>
    </row>
    <row r="5025" spans="26:35" x14ac:dyDescent="0.25">
      <c r="Z5025" s="73" t="s">
        <v>85</v>
      </c>
      <c r="AA5025" s="73" t="s">
        <v>3789</v>
      </c>
      <c r="AB5025" s="73">
        <v>3520442</v>
      </c>
      <c r="AH5025" s="54" t="str">
        <f t="shared" si="148"/>
        <v>SPIlha Solteira</v>
      </c>
      <c r="AI5025" s="73">
        <v>3520442</v>
      </c>
    </row>
    <row r="5026" spans="26:35" x14ac:dyDescent="0.25">
      <c r="Z5026" s="73" t="s">
        <v>85</v>
      </c>
      <c r="AA5026" s="73" t="s">
        <v>3796</v>
      </c>
      <c r="AB5026" s="73">
        <v>3520400</v>
      </c>
      <c r="AH5026" s="54" t="str">
        <f t="shared" si="148"/>
        <v>SPIlhabela</v>
      </c>
      <c r="AI5026" s="73">
        <v>3520400</v>
      </c>
    </row>
    <row r="5027" spans="26:35" x14ac:dyDescent="0.25">
      <c r="Z5027" s="73" t="s">
        <v>85</v>
      </c>
      <c r="AA5027" s="73" t="s">
        <v>3803</v>
      </c>
      <c r="AB5027" s="73">
        <v>3520509</v>
      </c>
      <c r="AH5027" s="54" t="str">
        <f t="shared" si="148"/>
        <v>SPIndaiatuba</v>
      </c>
      <c r="AI5027" s="73">
        <v>3520509</v>
      </c>
    </row>
    <row r="5028" spans="26:35" x14ac:dyDescent="0.25">
      <c r="Z5028" s="73" t="s">
        <v>85</v>
      </c>
      <c r="AA5028" s="73" t="s">
        <v>3809</v>
      </c>
      <c r="AB5028" s="73">
        <v>3520608</v>
      </c>
      <c r="AH5028" s="54" t="str">
        <f t="shared" si="148"/>
        <v>SPIndiana</v>
      </c>
      <c r="AI5028" s="73">
        <v>3520608</v>
      </c>
    </row>
    <row r="5029" spans="26:35" x14ac:dyDescent="0.25">
      <c r="Z5029" s="73" t="s">
        <v>85</v>
      </c>
      <c r="AA5029" s="73" t="s">
        <v>3816</v>
      </c>
      <c r="AB5029" s="73">
        <v>3520707</v>
      </c>
      <c r="AH5029" s="54" t="str">
        <f t="shared" si="148"/>
        <v>SPIndiaporã</v>
      </c>
      <c r="AI5029" s="73">
        <v>3520707</v>
      </c>
    </row>
    <row r="5030" spans="26:35" x14ac:dyDescent="0.25">
      <c r="Z5030" s="73" t="s">
        <v>85</v>
      </c>
      <c r="AA5030" s="73" t="s">
        <v>3823</v>
      </c>
      <c r="AB5030" s="73">
        <v>3520806</v>
      </c>
      <c r="AH5030" s="54" t="str">
        <f t="shared" si="148"/>
        <v>SPInúbia Paulista</v>
      </c>
      <c r="AI5030" s="73">
        <v>3520806</v>
      </c>
    </row>
    <row r="5031" spans="26:35" x14ac:dyDescent="0.25">
      <c r="Z5031" s="73" t="s">
        <v>85</v>
      </c>
      <c r="AA5031" s="73" t="s">
        <v>3830</v>
      </c>
      <c r="AB5031" s="73">
        <v>3520905</v>
      </c>
      <c r="AH5031" s="54" t="str">
        <f t="shared" si="148"/>
        <v>SPIpaussu</v>
      </c>
      <c r="AI5031" s="73">
        <v>3520905</v>
      </c>
    </row>
    <row r="5032" spans="26:35" x14ac:dyDescent="0.25">
      <c r="Z5032" s="73" t="s">
        <v>85</v>
      </c>
      <c r="AA5032" s="73" t="s">
        <v>3836</v>
      </c>
      <c r="AB5032" s="73">
        <v>3521002</v>
      </c>
      <c r="AH5032" s="54" t="str">
        <f t="shared" si="148"/>
        <v>SPIperó</v>
      </c>
      <c r="AI5032" s="73">
        <v>3521002</v>
      </c>
    </row>
    <row r="5033" spans="26:35" x14ac:dyDescent="0.25">
      <c r="Z5033" s="73" t="s">
        <v>85</v>
      </c>
      <c r="AA5033" s="73" t="s">
        <v>3843</v>
      </c>
      <c r="AB5033" s="73">
        <v>3521101</v>
      </c>
      <c r="AH5033" s="54" t="str">
        <f t="shared" si="148"/>
        <v>SPIpeúna</v>
      </c>
      <c r="AI5033" s="73">
        <v>3521101</v>
      </c>
    </row>
    <row r="5034" spans="26:35" x14ac:dyDescent="0.25">
      <c r="Z5034" s="73" t="s">
        <v>85</v>
      </c>
      <c r="AA5034" s="73" t="s">
        <v>3849</v>
      </c>
      <c r="AB5034" s="73">
        <v>3521150</v>
      </c>
      <c r="AH5034" s="54" t="str">
        <f t="shared" si="148"/>
        <v>SPIpiguá</v>
      </c>
      <c r="AI5034" s="73">
        <v>3521150</v>
      </c>
    </row>
    <row r="5035" spans="26:35" x14ac:dyDescent="0.25">
      <c r="Z5035" s="73" t="s">
        <v>85</v>
      </c>
      <c r="AA5035" s="73" t="s">
        <v>3856</v>
      </c>
      <c r="AB5035" s="73">
        <v>3521200</v>
      </c>
      <c r="AH5035" s="54" t="str">
        <f t="shared" si="148"/>
        <v>SPIporanga</v>
      </c>
      <c r="AI5035" s="73">
        <v>3521200</v>
      </c>
    </row>
    <row r="5036" spans="26:35" x14ac:dyDescent="0.25">
      <c r="Z5036" s="73" t="s">
        <v>85</v>
      </c>
      <c r="AA5036" s="73" t="s">
        <v>3862</v>
      </c>
      <c r="AB5036" s="73">
        <v>3521309</v>
      </c>
      <c r="AH5036" s="54" t="str">
        <f t="shared" si="148"/>
        <v>SPIpuã</v>
      </c>
      <c r="AI5036" s="73">
        <v>3521309</v>
      </c>
    </row>
    <row r="5037" spans="26:35" x14ac:dyDescent="0.25">
      <c r="Z5037" s="73" t="s">
        <v>85</v>
      </c>
      <c r="AA5037" s="73" t="s">
        <v>3868</v>
      </c>
      <c r="AB5037" s="73">
        <v>3521408</v>
      </c>
      <c r="AH5037" s="54" t="str">
        <f t="shared" si="148"/>
        <v>SPIracemápolis</v>
      </c>
      <c r="AI5037" s="73">
        <v>3521408</v>
      </c>
    </row>
    <row r="5038" spans="26:35" x14ac:dyDescent="0.25">
      <c r="Z5038" s="73" t="s">
        <v>85</v>
      </c>
      <c r="AA5038" s="73" t="s">
        <v>3873</v>
      </c>
      <c r="AB5038" s="73">
        <v>3521507</v>
      </c>
      <c r="AH5038" s="54" t="str">
        <f t="shared" si="148"/>
        <v>SPIrapuã</v>
      </c>
      <c r="AI5038" s="73">
        <v>3521507</v>
      </c>
    </row>
    <row r="5039" spans="26:35" x14ac:dyDescent="0.25">
      <c r="Z5039" s="73" t="s">
        <v>85</v>
      </c>
      <c r="AA5039" s="73" t="s">
        <v>3878</v>
      </c>
      <c r="AB5039" s="73">
        <v>3521606</v>
      </c>
      <c r="AH5039" s="54" t="str">
        <f t="shared" si="148"/>
        <v>SPIrapuru</v>
      </c>
      <c r="AI5039" s="73">
        <v>3521606</v>
      </c>
    </row>
    <row r="5040" spans="26:35" x14ac:dyDescent="0.25">
      <c r="Z5040" s="73" t="s">
        <v>85</v>
      </c>
      <c r="AA5040" s="73" t="s">
        <v>3884</v>
      </c>
      <c r="AB5040" s="73">
        <v>3521705</v>
      </c>
      <c r="AH5040" s="54" t="str">
        <f t="shared" si="148"/>
        <v>SPItaberá</v>
      </c>
      <c r="AI5040" s="73">
        <v>3521705</v>
      </c>
    </row>
    <row r="5041" spans="26:35" x14ac:dyDescent="0.25">
      <c r="Z5041" s="73" t="s">
        <v>85</v>
      </c>
      <c r="AA5041" s="73" t="s">
        <v>3890</v>
      </c>
      <c r="AB5041" s="73">
        <v>3521804</v>
      </c>
      <c r="AH5041" s="54" t="str">
        <f t="shared" si="148"/>
        <v>SPItaí</v>
      </c>
      <c r="AI5041" s="73">
        <v>3521804</v>
      </c>
    </row>
    <row r="5042" spans="26:35" x14ac:dyDescent="0.25">
      <c r="Z5042" s="73" t="s">
        <v>85</v>
      </c>
      <c r="AA5042" s="73" t="s">
        <v>3896</v>
      </c>
      <c r="AB5042" s="73">
        <v>3521903</v>
      </c>
      <c r="AH5042" s="54" t="str">
        <f t="shared" si="148"/>
        <v>SPItajobi</v>
      </c>
      <c r="AI5042" s="73">
        <v>3521903</v>
      </c>
    </row>
    <row r="5043" spans="26:35" x14ac:dyDescent="0.25">
      <c r="Z5043" s="73" t="s">
        <v>85</v>
      </c>
      <c r="AA5043" s="73" t="s">
        <v>3902</v>
      </c>
      <c r="AB5043" s="73">
        <v>3522000</v>
      </c>
      <c r="AH5043" s="54" t="str">
        <f t="shared" si="148"/>
        <v>SPItaju</v>
      </c>
      <c r="AI5043" s="73">
        <v>3522000</v>
      </c>
    </row>
    <row r="5044" spans="26:35" x14ac:dyDescent="0.25">
      <c r="Z5044" s="73" t="s">
        <v>85</v>
      </c>
      <c r="AA5044" s="73" t="s">
        <v>3908</v>
      </c>
      <c r="AB5044" s="73">
        <v>3522109</v>
      </c>
      <c r="AH5044" s="54" t="str">
        <f t="shared" si="148"/>
        <v>SPItanhaém</v>
      </c>
      <c r="AI5044" s="73">
        <v>3522109</v>
      </c>
    </row>
    <row r="5045" spans="26:35" x14ac:dyDescent="0.25">
      <c r="Z5045" s="73" t="s">
        <v>85</v>
      </c>
      <c r="AA5045" s="73" t="s">
        <v>3914</v>
      </c>
      <c r="AB5045" s="73">
        <v>3522158</v>
      </c>
      <c r="AH5045" s="54" t="str">
        <f t="shared" si="148"/>
        <v>SPItaóca</v>
      </c>
      <c r="AI5045" s="73">
        <v>3522158</v>
      </c>
    </row>
    <row r="5046" spans="26:35" x14ac:dyDescent="0.25">
      <c r="Z5046" s="73" t="s">
        <v>85</v>
      </c>
      <c r="AA5046" s="73" t="s">
        <v>3919</v>
      </c>
      <c r="AB5046" s="73">
        <v>3522208</v>
      </c>
      <c r="AH5046" s="54" t="str">
        <f t="shared" si="148"/>
        <v>SPItapecerica da Serra</v>
      </c>
      <c r="AI5046" s="73">
        <v>3522208</v>
      </c>
    </row>
    <row r="5047" spans="26:35" x14ac:dyDescent="0.25">
      <c r="Z5047" s="73" t="s">
        <v>85</v>
      </c>
      <c r="AA5047" s="73" t="s">
        <v>3925</v>
      </c>
      <c r="AB5047" s="73">
        <v>3522307</v>
      </c>
      <c r="AH5047" s="54" t="str">
        <f t="shared" si="148"/>
        <v>SPItapetininga</v>
      </c>
      <c r="AI5047" s="73">
        <v>3522307</v>
      </c>
    </row>
    <row r="5048" spans="26:35" x14ac:dyDescent="0.25">
      <c r="Z5048" s="73" t="s">
        <v>85</v>
      </c>
      <c r="AA5048" s="73" t="s">
        <v>3931</v>
      </c>
      <c r="AB5048" s="73">
        <v>3522406</v>
      </c>
      <c r="AH5048" s="54" t="str">
        <f t="shared" si="148"/>
        <v>SPItapeva</v>
      </c>
      <c r="AI5048" s="73">
        <v>3522406</v>
      </c>
    </row>
    <row r="5049" spans="26:35" x14ac:dyDescent="0.25">
      <c r="Z5049" s="73" t="s">
        <v>85</v>
      </c>
      <c r="AA5049" s="73" t="s">
        <v>3937</v>
      </c>
      <c r="AB5049" s="73">
        <v>3522505</v>
      </c>
      <c r="AH5049" s="54" t="str">
        <f t="shared" si="148"/>
        <v>SPItapevi</v>
      </c>
      <c r="AI5049" s="73">
        <v>3522505</v>
      </c>
    </row>
    <row r="5050" spans="26:35" x14ac:dyDescent="0.25">
      <c r="Z5050" s="73" t="s">
        <v>85</v>
      </c>
      <c r="AA5050" s="73" t="s">
        <v>3943</v>
      </c>
      <c r="AB5050" s="73">
        <v>3522604</v>
      </c>
      <c r="AH5050" s="54" t="str">
        <f t="shared" si="148"/>
        <v>SPItapira</v>
      </c>
      <c r="AI5050" s="73">
        <v>3522604</v>
      </c>
    </row>
    <row r="5051" spans="26:35" x14ac:dyDescent="0.25">
      <c r="Z5051" s="73" t="s">
        <v>85</v>
      </c>
      <c r="AA5051" s="73" t="s">
        <v>3949</v>
      </c>
      <c r="AB5051" s="73">
        <v>3522653</v>
      </c>
      <c r="AH5051" s="54" t="str">
        <f t="shared" si="148"/>
        <v>SPItapirapuã Paulista</v>
      </c>
      <c r="AI5051" s="73">
        <v>3522653</v>
      </c>
    </row>
    <row r="5052" spans="26:35" x14ac:dyDescent="0.25">
      <c r="Z5052" s="73" t="s">
        <v>85</v>
      </c>
      <c r="AA5052" s="73" t="s">
        <v>3955</v>
      </c>
      <c r="AB5052" s="73">
        <v>3522703</v>
      </c>
      <c r="AH5052" s="54" t="str">
        <f t="shared" si="148"/>
        <v>SPItápolis</v>
      </c>
      <c r="AI5052" s="73">
        <v>3522703</v>
      </c>
    </row>
    <row r="5053" spans="26:35" x14ac:dyDescent="0.25">
      <c r="Z5053" s="73" t="s">
        <v>85</v>
      </c>
      <c r="AA5053" s="73" t="s">
        <v>2013</v>
      </c>
      <c r="AB5053" s="73">
        <v>3522802</v>
      </c>
      <c r="AH5053" s="54" t="str">
        <f t="shared" si="148"/>
        <v>SPItaporanga</v>
      </c>
      <c r="AI5053" s="73">
        <v>3522802</v>
      </c>
    </row>
    <row r="5054" spans="26:35" x14ac:dyDescent="0.25">
      <c r="Z5054" s="73" t="s">
        <v>85</v>
      </c>
      <c r="AA5054" s="73" t="s">
        <v>3966</v>
      </c>
      <c r="AB5054" s="73">
        <v>3522901</v>
      </c>
      <c r="AH5054" s="54" t="str">
        <f t="shared" si="148"/>
        <v>SPItapuí</v>
      </c>
      <c r="AI5054" s="73">
        <v>3522901</v>
      </c>
    </row>
    <row r="5055" spans="26:35" x14ac:dyDescent="0.25">
      <c r="Z5055" s="73" t="s">
        <v>85</v>
      </c>
      <c r="AA5055" s="73" t="s">
        <v>3972</v>
      </c>
      <c r="AB5055" s="73">
        <v>3523008</v>
      </c>
      <c r="AH5055" s="54" t="str">
        <f t="shared" si="148"/>
        <v>SPItapura</v>
      </c>
      <c r="AI5055" s="73">
        <v>3523008</v>
      </c>
    </row>
    <row r="5056" spans="26:35" x14ac:dyDescent="0.25">
      <c r="Z5056" s="73" t="s">
        <v>85</v>
      </c>
      <c r="AA5056" s="73" t="s">
        <v>3976</v>
      </c>
      <c r="AB5056" s="73">
        <v>3523107</v>
      </c>
      <c r="AH5056" s="54" t="str">
        <f t="shared" si="148"/>
        <v>SPItaquaquecetuba</v>
      </c>
      <c r="AI5056" s="73">
        <v>3523107</v>
      </c>
    </row>
    <row r="5057" spans="26:35" x14ac:dyDescent="0.25">
      <c r="Z5057" s="73" t="s">
        <v>85</v>
      </c>
      <c r="AA5057" s="73" t="s">
        <v>3982</v>
      </c>
      <c r="AB5057" s="73">
        <v>3523206</v>
      </c>
      <c r="AH5057" s="54" t="str">
        <f t="shared" si="148"/>
        <v>SPItararé</v>
      </c>
      <c r="AI5057" s="73">
        <v>3523206</v>
      </c>
    </row>
    <row r="5058" spans="26:35" x14ac:dyDescent="0.25">
      <c r="Z5058" s="73" t="s">
        <v>85</v>
      </c>
      <c r="AA5058" s="73" t="s">
        <v>3988</v>
      </c>
      <c r="AB5058" s="73">
        <v>3523305</v>
      </c>
      <c r="AH5058" s="54" t="str">
        <f t="shared" si="148"/>
        <v>SPItariri</v>
      </c>
      <c r="AI5058" s="73">
        <v>3523305</v>
      </c>
    </row>
    <row r="5059" spans="26:35" x14ac:dyDescent="0.25">
      <c r="Z5059" s="73" t="s">
        <v>85</v>
      </c>
      <c r="AA5059" s="73" t="s">
        <v>3993</v>
      </c>
      <c r="AB5059" s="73">
        <v>3523404</v>
      </c>
      <c r="AH5059" s="54" t="str">
        <f t="shared" ref="AH5059:AH5122" si="149">CONCATENATE(Z5059,AA5059)</f>
        <v>SPItatiba</v>
      </c>
      <c r="AI5059" s="73">
        <v>3523404</v>
      </c>
    </row>
    <row r="5060" spans="26:35" x14ac:dyDescent="0.25">
      <c r="Z5060" s="73" t="s">
        <v>85</v>
      </c>
      <c r="AA5060" s="73" t="s">
        <v>3999</v>
      </c>
      <c r="AB5060" s="73">
        <v>3523503</v>
      </c>
      <c r="AH5060" s="54" t="str">
        <f t="shared" si="149"/>
        <v>SPItatinga</v>
      </c>
      <c r="AI5060" s="73">
        <v>3523503</v>
      </c>
    </row>
    <row r="5061" spans="26:35" x14ac:dyDescent="0.25">
      <c r="Z5061" s="73" t="s">
        <v>85</v>
      </c>
      <c r="AA5061" s="73" t="s">
        <v>4004</v>
      </c>
      <c r="AB5061" s="73">
        <v>3523602</v>
      </c>
      <c r="AH5061" s="54" t="str">
        <f t="shared" si="149"/>
        <v>SPItirapina</v>
      </c>
      <c r="AI5061" s="73">
        <v>3523602</v>
      </c>
    </row>
    <row r="5062" spans="26:35" x14ac:dyDescent="0.25">
      <c r="Z5062" s="73" t="s">
        <v>85</v>
      </c>
      <c r="AA5062" s="73" t="s">
        <v>4010</v>
      </c>
      <c r="AB5062" s="73">
        <v>3523701</v>
      </c>
      <c r="AH5062" s="54" t="str">
        <f t="shared" si="149"/>
        <v>SPItirapuã</v>
      </c>
      <c r="AI5062" s="73">
        <v>3523701</v>
      </c>
    </row>
    <row r="5063" spans="26:35" x14ac:dyDescent="0.25">
      <c r="Z5063" s="73" t="s">
        <v>85</v>
      </c>
      <c r="AA5063" s="73" t="s">
        <v>4016</v>
      </c>
      <c r="AB5063" s="73">
        <v>3523800</v>
      </c>
      <c r="AH5063" s="54" t="str">
        <f t="shared" si="149"/>
        <v>SPItobi</v>
      </c>
      <c r="AI5063" s="73">
        <v>3523800</v>
      </c>
    </row>
    <row r="5064" spans="26:35" x14ac:dyDescent="0.25">
      <c r="Z5064" s="73" t="s">
        <v>85</v>
      </c>
      <c r="AA5064" s="73" t="s">
        <v>4022</v>
      </c>
      <c r="AB5064" s="73">
        <v>3523909</v>
      </c>
      <c r="AH5064" s="54" t="str">
        <f t="shared" si="149"/>
        <v>SPItu</v>
      </c>
      <c r="AI5064" s="73">
        <v>3523909</v>
      </c>
    </row>
    <row r="5065" spans="26:35" x14ac:dyDescent="0.25">
      <c r="Z5065" s="73" t="s">
        <v>85</v>
      </c>
      <c r="AA5065" s="73" t="s">
        <v>4027</v>
      </c>
      <c r="AB5065" s="73">
        <v>3524006</v>
      </c>
      <c r="AH5065" s="54" t="str">
        <f t="shared" si="149"/>
        <v>SPItupeva</v>
      </c>
      <c r="AI5065" s="73">
        <v>3524006</v>
      </c>
    </row>
    <row r="5066" spans="26:35" x14ac:dyDescent="0.25">
      <c r="Z5066" s="73" t="s">
        <v>85</v>
      </c>
      <c r="AA5066" s="73" t="s">
        <v>4033</v>
      </c>
      <c r="AB5066" s="73">
        <v>3524105</v>
      </c>
      <c r="AH5066" s="54" t="str">
        <f t="shared" si="149"/>
        <v>SPItuverava</v>
      </c>
      <c r="AI5066" s="73">
        <v>3524105</v>
      </c>
    </row>
    <row r="5067" spans="26:35" x14ac:dyDescent="0.25">
      <c r="Z5067" s="73" t="s">
        <v>85</v>
      </c>
      <c r="AA5067" s="73" t="s">
        <v>3541</v>
      </c>
      <c r="AB5067" s="73">
        <v>3524204</v>
      </c>
      <c r="AH5067" s="54" t="str">
        <f t="shared" si="149"/>
        <v>SPJaborandi</v>
      </c>
      <c r="AI5067" s="73">
        <v>3524204</v>
      </c>
    </row>
    <row r="5068" spans="26:35" x14ac:dyDescent="0.25">
      <c r="Z5068" s="73" t="s">
        <v>85</v>
      </c>
      <c r="AA5068" s="73" t="s">
        <v>4044</v>
      </c>
      <c r="AB5068" s="73">
        <v>3524303</v>
      </c>
      <c r="AH5068" s="54" t="str">
        <f t="shared" si="149"/>
        <v>SPJaboticabal</v>
      </c>
      <c r="AI5068" s="73">
        <v>3524303</v>
      </c>
    </row>
    <row r="5069" spans="26:35" x14ac:dyDescent="0.25">
      <c r="Z5069" s="73" t="s">
        <v>85</v>
      </c>
      <c r="AA5069" s="73" t="s">
        <v>4050</v>
      </c>
      <c r="AB5069" s="73">
        <v>3524402</v>
      </c>
      <c r="AH5069" s="54" t="str">
        <f t="shared" si="149"/>
        <v>SPJacareí</v>
      </c>
      <c r="AI5069" s="73">
        <v>3524402</v>
      </c>
    </row>
    <row r="5070" spans="26:35" x14ac:dyDescent="0.25">
      <c r="Z5070" s="73" t="s">
        <v>85</v>
      </c>
      <c r="AA5070" s="73" t="s">
        <v>4056</v>
      </c>
      <c r="AB5070" s="73">
        <v>3524501</v>
      </c>
      <c r="AH5070" s="54" t="str">
        <f t="shared" si="149"/>
        <v>SPJaci</v>
      </c>
      <c r="AI5070" s="73">
        <v>3524501</v>
      </c>
    </row>
    <row r="5071" spans="26:35" x14ac:dyDescent="0.25">
      <c r="Z5071" s="73" t="s">
        <v>85</v>
      </c>
      <c r="AA5071" s="73" t="s">
        <v>4061</v>
      </c>
      <c r="AB5071" s="73">
        <v>3524600</v>
      </c>
      <c r="AH5071" s="54" t="str">
        <f t="shared" si="149"/>
        <v>SPJacupiranga</v>
      </c>
      <c r="AI5071" s="73">
        <v>3524600</v>
      </c>
    </row>
    <row r="5072" spans="26:35" x14ac:dyDescent="0.25">
      <c r="Z5072" s="73" t="s">
        <v>85</v>
      </c>
      <c r="AA5072" s="73" t="s">
        <v>4067</v>
      </c>
      <c r="AB5072" s="73">
        <v>3524709</v>
      </c>
      <c r="AH5072" s="54" t="str">
        <f t="shared" si="149"/>
        <v>SPJaguariúna</v>
      </c>
      <c r="AI5072" s="73">
        <v>3524709</v>
      </c>
    </row>
    <row r="5073" spans="26:35" x14ac:dyDescent="0.25">
      <c r="Z5073" s="73" t="s">
        <v>85</v>
      </c>
      <c r="AA5073" s="73" t="s">
        <v>4073</v>
      </c>
      <c r="AB5073" s="73">
        <v>3524808</v>
      </c>
      <c r="AH5073" s="54" t="str">
        <f t="shared" si="149"/>
        <v>SPJales</v>
      </c>
      <c r="AI5073" s="73">
        <v>3524808</v>
      </c>
    </row>
    <row r="5074" spans="26:35" x14ac:dyDescent="0.25">
      <c r="Z5074" s="73" t="s">
        <v>85</v>
      </c>
      <c r="AA5074" s="73" t="s">
        <v>4078</v>
      </c>
      <c r="AB5074" s="73">
        <v>3524907</v>
      </c>
      <c r="AH5074" s="54" t="str">
        <f t="shared" si="149"/>
        <v>SPJambeiro</v>
      </c>
      <c r="AI5074" s="73">
        <v>3524907</v>
      </c>
    </row>
    <row r="5075" spans="26:35" x14ac:dyDescent="0.25">
      <c r="Z5075" s="73" t="s">
        <v>85</v>
      </c>
      <c r="AA5075" s="73" t="s">
        <v>4084</v>
      </c>
      <c r="AB5075" s="73">
        <v>3525003</v>
      </c>
      <c r="AH5075" s="54" t="str">
        <f t="shared" si="149"/>
        <v>SPJandira</v>
      </c>
      <c r="AI5075" s="73">
        <v>3525003</v>
      </c>
    </row>
    <row r="5076" spans="26:35" x14ac:dyDescent="0.25">
      <c r="Z5076" s="73" t="s">
        <v>85</v>
      </c>
      <c r="AA5076" s="73" t="s">
        <v>2762</v>
      </c>
      <c r="AB5076" s="73">
        <v>3525102</v>
      </c>
      <c r="AH5076" s="54" t="str">
        <f t="shared" si="149"/>
        <v>SPJardinópolis</v>
      </c>
      <c r="AI5076" s="73">
        <v>3525102</v>
      </c>
    </row>
    <row r="5077" spans="26:35" x14ac:dyDescent="0.25">
      <c r="Z5077" s="73" t="s">
        <v>85</v>
      </c>
      <c r="AA5077" s="73" t="s">
        <v>4095</v>
      </c>
      <c r="AB5077" s="73">
        <v>3525201</v>
      </c>
      <c r="AH5077" s="54" t="str">
        <f t="shared" si="149"/>
        <v>SPJarinu</v>
      </c>
      <c r="AI5077" s="73">
        <v>3525201</v>
      </c>
    </row>
    <row r="5078" spans="26:35" x14ac:dyDescent="0.25">
      <c r="Z5078" s="73" t="s">
        <v>85</v>
      </c>
      <c r="AA5078" s="73" t="s">
        <v>4101</v>
      </c>
      <c r="AB5078" s="73">
        <v>3525300</v>
      </c>
      <c r="AH5078" s="54" t="str">
        <f t="shared" si="149"/>
        <v>SPJaú</v>
      </c>
      <c r="AI5078" s="73">
        <v>3525300</v>
      </c>
    </row>
    <row r="5079" spans="26:35" x14ac:dyDescent="0.25">
      <c r="Z5079" s="73" t="s">
        <v>85</v>
      </c>
      <c r="AA5079" s="73" t="s">
        <v>4107</v>
      </c>
      <c r="AB5079" s="73">
        <v>3525409</v>
      </c>
      <c r="AH5079" s="54" t="str">
        <f t="shared" si="149"/>
        <v>SPJeriquara</v>
      </c>
      <c r="AI5079" s="73">
        <v>3525409</v>
      </c>
    </row>
    <row r="5080" spans="26:35" x14ac:dyDescent="0.25">
      <c r="Z5080" s="73" t="s">
        <v>85</v>
      </c>
      <c r="AA5080" s="73" t="s">
        <v>4113</v>
      </c>
      <c r="AB5080" s="73">
        <v>3525508</v>
      </c>
      <c r="AH5080" s="54" t="str">
        <f t="shared" si="149"/>
        <v>SPJoanópolis</v>
      </c>
      <c r="AI5080" s="73">
        <v>3525508</v>
      </c>
    </row>
    <row r="5081" spans="26:35" x14ac:dyDescent="0.25">
      <c r="Z5081" s="73" t="s">
        <v>85</v>
      </c>
      <c r="AA5081" s="73" t="s">
        <v>4118</v>
      </c>
      <c r="AB5081" s="73">
        <v>3525607</v>
      </c>
      <c r="AH5081" s="54" t="str">
        <f t="shared" si="149"/>
        <v>SPJoão Ramalho</v>
      </c>
      <c r="AI5081" s="73">
        <v>3525607</v>
      </c>
    </row>
    <row r="5082" spans="26:35" x14ac:dyDescent="0.25">
      <c r="Z5082" s="73" t="s">
        <v>85</v>
      </c>
      <c r="AA5082" s="73" t="s">
        <v>4124</v>
      </c>
      <c r="AB5082" s="73">
        <v>3525706</v>
      </c>
      <c r="AH5082" s="54" t="str">
        <f t="shared" si="149"/>
        <v>SPJosé Bonifácio</v>
      </c>
      <c r="AI5082" s="73">
        <v>3525706</v>
      </c>
    </row>
    <row r="5083" spans="26:35" x14ac:dyDescent="0.25">
      <c r="Z5083" s="73" t="s">
        <v>85</v>
      </c>
      <c r="AA5083" s="73" t="s">
        <v>4130</v>
      </c>
      <c r="AB5083" s="73">
        <v>3525805</v>
      </c>
      <c r="AH5083" s="54" t="str">
        <f t="shared" si="149"/>
        <v>SPJúlio Mesquita</v>
      </c>
      <c r="AI5083" s="73">
        <v>3525805</v>
      </c>
    </row>
    <row r="5084" spans="26:35" x14ac:dyDescent="0.25">
      <c r="Z5084" s="73" t="s">
        <v>85</v>
      </c>
      <c r="AA5084" s="73" t="s">
        <v>4136</v>
      </c>
      <c r="AB5084" s="73">
        <v>3525854</v>
      </c>
      <c r="AH5084" s="54" t="str">
        <f t="shared" si="149"/>
        <v>SPJumirim</v>
      </c>
      <c r="AI5084" s="73">
        <v>3525854</v>
      </c>
    </row>
    <row r="5085" spans="26:35" x14ac:dyDescent="0.25">
      <c r="Z5085" s="73" t="s">
        <v>85</v>
      </c>
      <c r="AA5085" s="73" t="s">
        <v>4141</v>
      </c>
      <c r="AB5085" s="73">
        <v>3525904</v>
      </c>
      <c r="AH5085" s="54" t="str">
        <f t="shared" si="149"/>
        <v>SPJundiaí</v>
      </c>
      <c r="AI5085" s="73">
        <v>3525904</v>
      </c>
    </row>
    <row r="5086" spans="26:35" x14ac:dyDescent="0.25">
      <c r="Z5086" s="73" t="s">
        <v>85</v>
      </c>
      <c r="AA5086" s="73" t="s">
        <v>4146</v>
      </c>
      <c r="AB5086" s="73">
        <v>3526001</v>
      </c>
      <c r="AH5086" s="54" t="str">
        <f t="shared" si="149"/>
        <v>SPJunqueirópolis</v>
      </c>
      <c r="AI5086" s="73">
        <v>3526001</v>
      </c>
    </row>
    <row r="5087" spans="26:35" x14ac:dyDescent="0.25">
      <c r="Z5087" s="73" t="s">
        <v>85</v>
      </c>
      <c r="AA5087" s="73" t="s">
        <v>4151</v>
      </c>
      <c r="AB5087" s="73">
        <v>3526100</v>
      </c>
      <c r="AH5087" s="54" t="str">
        <f t="shared" si="149"/>
        <v>SPJuquiá</v>
      </c>
      <c r="AI5087" s="73">
        <v>3526100</v>
      </c>
    </row>
    <row r="5088" spans="26:35" x14ac:dyDescent="0.25">
      <c r="Z5088" s="73" t="s">
        <v>85</v>
      </c>
      <c r="AA5088" s="73" t="s">
        <v>4156</v>
      </c>
      <c r="AB5088" s="73">
        <v>3526209</v>
      </c>
      <c r="AH5088" s="54" t="str">
        <f t="shared" si="149"/>
        <v>SPJuquitiba</v>
      </c>
      <c r="AI5088" s="73">
        <v>3526209</v>
      </c>
    </row>
    <row r="5089" spans="26:35" x14ac:dyDescent="0.25">
      <c r="Z5089" s="73" t="s">
        <v>85</v>
      </c>
      <c r="AA5089" s="73" t="s">
        <v>4161</v>
      </c>
      <c r="AB5089" s="73">
        <v>3526308</v>
      </c>
      <c r="AH5089" s="54" t="str">
        <f t="shared" si="149"/>
        <v>SPLagoinha</v>
      </c>
      <c r="AI5089" s="73">
        <v>3526308</v>
      </c>
    </row>
    <row r="5090" spans="26:35" x14ac:dyDescent="0.25">
      <c r="Z5090" s="73" t="s">
        <v>85</v>
      </c>
      <c r="AA5090" s="73" t="s">
        <v>4166</v>
      </c>
      <c r="AB5090" s="73">
        <v>3526407</v>
      </c>
      <c r="AH5090" s="54" t="str">
        <f t="shared" si="149"/>
        <v>SPLaranjal Paulista</v>
      </c>
      <c r="AI5090" s="73">
        <v>3526407</v>
      </c>
    </row>
    <row r="5091" spans="26:35" x14ac:dyDescent="0.25">
      <c r="Z5091" s="73" t="s">
        <v>85</v>
      </c>
      <c r="AA5091" s="73" t="s">
        <v>4171</v>
      </c>
      <c r="AB5091" s="73">
        <v>3526506</v>
      </c>
      <c r="AH5091" s="54" t="str">
        <f t="shared" si="149"/>
        <v>SPLavínia</v>
      </c>
      <c r="AI5091" s="73">
        <v>3526506</v>
      </c>
    </row>
    <row r="5092" spans="26:35" x14ac:dyDescent="0.25">
      <c r="Z5092" s="73" t="s">
        <v>85</v>
      </c>
      <c r="AA5092" s="73" t="s">
        <v>4176</v>
      </c>
      <c r="AB5092" s="73">
        <v>3526605</v>
      </c>
      <c r="AH5092" s="54" t="str">
        <f t="shared" si="149"/>
        <v>SPLavrinhas</v>
      </c>
      <c r="AI5092" s="73">
        <v>3526605</v>
      </c>
    </row>
    <row r="5093" spans="26:35" x14ac:dyDescent="0.25">
      <c r="Z5093" s="73" t="s">
        <v>85</v>
      </c>
      <c r="AA5093" s="73" t="s">
        <v>4181</v>
      </c>
      <c r="AB5093" s="73">
        <v>3526704</v>
      </c>
      <c r="AH5093" s="54" t="str">
        <f t="shared" si="149"/>
        <v>SPLeme</v>
      </c>
      <c r="AI5093" s="73">
        <v>3526704</v>
      </c>
    </row>
    <row r="5094" spans="26:35" x14ac:dyDescent="0.25">
      <c r="Z5094" s="73" t="s">
        <v>85</v>
      </c>
      <c r="AA5094" s="73" t="s">
        <v>4186</v>
      </c>
      <c r="AB5094" s="73">
        <v>3526803</v>
      </c>
      <c r="AH5094" s="54" t="str">
        <f t="shared" si="149"/>
        <v>SPLençóis Paulista</v>
      </c>
      <c r="AI5094" s="73">
        <v>3526803</v>
      </c>
    </row>
    <row r="5095" spans="26:35" x14ac:dyDescent="0.25">
      <c r="Z5095" s="73" t="s">
        <v>85</v>
      </c>
      <c r="AA5095" s="73" t="s">
        <v>4191</v>
      </c>
      <c r="AB5095" s="73">
        <v>3526902</v>
      </c>
      <c r="AH5095" s="54" t="str">
        <f t="shared" si="149"/>
        <v>SPLimeira</v>
      </c>
      <c r="AI5095" s="73">
        <v>3526902</v>
      </c>
    </row>
    <row r="5096" spans="26:35" x14ac:dyDescent="0.25">
      <c r="Z5096" s="73" t="s">
        <v>85</v>
      </c>
      <c r="AA5096" s="73" t="s">
        <v>4195</v>
      </c>
      <c r="AB5096" s="73">
        <v>3527009</v>
      </c>
      <c r="AH5096" s="54" t="str">
        <f t="shared" si="149"/>
        <v>SPLindóia</v>
      </c>
      <c r="AI5096" s="73">
        <v>3527009</v>
      </c>
    </row>
    <row r="5097" spans="26:35" x14ac:dyDescent="0.25">
      <c r="Z5097" s="73" t="s">
        <v>85</v>
      </c>
      <c r="AA5097" s="73" t="s">
        <v>4200</v>
      </c>
      <c r="AB5097" s="73">
        <v>3527108</v>
      </c>
      <c r="AH5097" s="54" t="str">
        <f t="shared" si="149"/>
        <v>SPLins</v>
      </c>
      <c r="AI5097" s="73">
        <v>3527108</v>
      </c>
    </row>
    <row r="5098" spans="26:35" x14ac:dyDescent="0.25">
      <c r="Z5098" s="73" t="s">
        <v>85</v>
      </c>
      <c r="AA5098" s="73" t="s">
        <v>4205</v>
      </c>
      <c r="AB5098" s="73">
        <v>3527207</v>
      </c>
      <c r="AH5098" s="54" t="str">
        <f t="shared" si="149"/>
        <v>SPLorena</v>
      </c>
      <c r="AI5098" s="73">
        <v>3527207</v>
      </c>
    </row>
    <row r="5099" spans="26:35" x14ac:dyDescent="0.25">
      <c r="Z5099" s="73" t="s">
        <v>85</v>
      </c>
      <c r="AA5099" s="73" t="s">
        <v>4210</v>
      </c>
      <c r="AB5099" s="73">
        <v>3527256</v>
      </c>
      <c r="AH5099" s="54" t="str">
        <f t="shared" si="149"/>
        <v>SPLourdes</v>
      </c>
      <c r="AI5099" s="73">
        <v>3527256</v>
      </c>
    </row>
    <row r="5100" spans="26:35" x14ac:dyDescent="0.25">
      <c r="Z5100" s="73" t="s">
        <v>85</v>
      </c>
      <c r="AA5100" s="73" t="s">
        <v>4215</v>
      </c>
      <c r="AB5100" s="73">
        <v>3527306</v>
      </c>
      <c r="AH5100" s="54" t="str">
        <f t="shared" si="149"/>
        <v>SPLouveira</v>
      </c>
      <c r="AI5100" s="73">
        <v>3527306</v>
      </c>
    </row>
    <row r="5101" spans="26:35" x14ac:dyDescent="0.25">
      <c r="Z5101" s="73" t="s">
        <v>85</v>
      </c>
      <c r="AA5101" s="73" t="s">
        <v>4219</v>
      </c>
      <c r="AB5101" s="73">
        <v>3527405</v>
      </c>
      <c r="AH5101" s="54" t="str">
        <f t="shared" si="149"/>
        <v>SPLucélia</v>
      </c>
      <c r="AI5101" s="73">
        <v>3527405</v>
      </c>
    </row>
    <row r="5102" spans="26:35" x14ac:dyDescent="0.25">
      <c r="Z5102" s="73" t="s">
        <v>85</v>
      </c>
      <c r="AA5102" s="73" t="s">
        <v>4224</v>
      </c>
      <c r="AB5102" s="73">
        <v>3527504</v>
      </c>
      <c r="AH5102" s="54" t="str">
        <f t="shared" si="149"/>
        <v>SPLucianópolis</v>
      </c>
      <c r="AI5102" s="73">
        <v>3527504</v>
      </c>
    </row>
    <row r="5103" spans="26:35" x14ac:dyDescent="0.25">
      <c r="Z5103" s="73" t="s">
        <v>85</v>
      </c>
      <c r="AA5103" s="73" t="s">
        <v>4228</v>
      </c>
      <c r="AB5103" s="73">
        <v>3527603</v>
      </c>
      <c r="AH5103" s="54" t="str">
        <f t="shared" si="149"/>
        <v>SPLuís Antônio</v>
      </c>
      <c r="AI5103" s="73">
        <v>3527603</v>
      </c>
    </row>
    <row r="5104" spans="26:35" x14ac:dyDescent="0.25">
      <c r="Z5104" s="73" t="s">
        <v>85</v>
      </c>
      <c r="AA5104" s="73" t="s">
        <v>4233</v>
      </c>
      <c r="AB5104" s="73">
        <v>3527702</v>
      </c>
      <c r="AH5104" s="54" t="str">
        <f t="shared" si="149"/>
        <v>SPLuiziânia</v>
      </c>
      <c r="AI5104" s="73">
        <v>3527702</v>
      </c>
    </row>
    <row r="5105" spans="26:35" x14ac:dyDescent="0.25">
      <c r="Z5105" s="73" t="s">
        <v>85</v>
      </c>
      <c r="AA5105" s="73" t="s">
        <v>4238</v>
      </c>
      <c r="AB5105" s="73">
        <v>3527801</v>
      </c>
      <c r="AH5105" s="54" t="str">
        <f t="shared" si="149"/>
        <v>SPLupércio</v>
      </c>
      <c r="AI5105" s="73">
        <v>3527801</v>
      </c>
    </row>
    <row r="5106" spans="26:35" x14ac:dyDescent="0.25">
      <c r="Z5106" s="73" t="s">
        <v>85</v>
      </c>
      <c r="AA5106" s="73" t="s">
        <v>4242</v>
      </c>
      <c r="AB5106" s="73">
        <v>3527900</v>
      </c>
      <c r="AH5106" s="54" t="str">
        <f t="shared" si="149"/>
        <v>SPLutécia</v>
      </c>
      <c r="AI5106" s="73">
        <v>3527900</v>
      </c>
    </row>
    <row r="5107" spans="26:35" x14ac:dyDescent="0.25">
      <c r="Z5107" s="73" t="s">
        <v>85</v>
      </c>
      <c r="AA5107" s="73" t="s">
        <v>4247</v>
      </c>
      <c r="AB5107" s="73">
        <v>3528007</v>
      </c>
      <c r="AH5107" s="54" t="str">
        <f t="shared" si="149"/>
        <v>SPMacatuba</v>
      </c>
      <c r="AI5107" s="73">
        <v>3528007</v>
      </c>
    </row>
    <row r="5108" spans="26:35" x14ac:dyDescent="0.25">
      <c r="Z5108" s="73" t="s">
        <v>85</v>
      </c>
      <c r="AA5108" s="73" t="s">
        <v>4252</v>
      </c>
      <c r="AB5108" s="73">
        <v>3528106</v>
      </c>
      <c r="AH5108" s="54" t="str">
        <f t="shared" si="149"/>
        <v>SPMacaubal</v>
      </c>
      <c r="AI5108" s="73">
        <v>3528106</v>
      </c>
    </row>
    <row r="5109" spans="26:35" x14ac:dyDescent="0.25">
      <c r="Z5109" s="73" t="s">
        <v>85</v>
      </c>
      <c r="AA5109" s="73" t="s">
        <v>4256</v>
      </c>
      <c r="AB5109" s="73">
        <v>3528205</v>
      </c>
      <c r="AH5109" s="54" t="str">
        <f t="shared" si="149"/>
        <v>SPMacedônia</v>
      </c>
      <c r="AI5109" s="73">
        <v>3528205</v>
      </c>
    </row>
    <row r="5110" spans="26:35" x14ac:dyDescent="0.25">
      <c r="Z5110" s="73" t="s">
        <v>85</v>
      </c>
      <c r="AA5110" s="73" t="s">
        <v>4260</v>
      </c>
      <c r="AB5110" s="73">
        <v>3528304</v>
      </c>
      <c r="AH5110" s="54" t="str">
        <f t="shared" si="149"/>
        <v>SPMagda</v>
      </c>
      <c r="AI5110" s="73">
        <v>3528304</v>
      </c>
    </row>
    <row r="5111" spans="26:35" x14ac:dyDescent="0.25">
      <c r="Z5111" s="73" t="s">
        <v>85</v>
      </c>
      <c r="AA5111" s="73" t="s">
        <v>4265</v>
      </c>
      <c r="AB5111" s="73">
        <v>3528403</v>
      </c>
      <c r="AH5111" s="54" t="str">
        <f t="shared" si="149"/>
        <v>SPMairinque</v>
      </c>
      <c r="AI5111" s="73">
        <v>3528403</v>
      </c>
    </row>
    <row r="5112" spans="26:35" x14ac:dyDescent="0.25">
      <c r="Z5112" s="73" t="s">
        <v>85</v>
      </c>
      <c r="AA5112" s="73" t="s">
        <v>4270</v>
      </c>
      <c r="AB5112" s="73">
        <v>3528502</v>
      </c>
      <c r="AH5112" s="54" t="str">
        <f t="shared" si="149"/>
        <v>SPMairiporã</v>
      </c>
      <c r="AI5112" s="73">
        <v>3528502</v>
      </c>
    </row>
    <row r="5113" spans="26:35" x14ac:dyDescent="0.25">
      <c r="Z5113" s="73" t="s">
        <v>85</v>
      </c>
      <c r="AA5113" s="73" t="s">
        <v>4275</v>
      </c>
      <c r="AB5113" s="73">
        <v>3528601</v>
      </c>
      <c r="AH5113" s="54" t="str">
        <f t="shared" si="149"/>
        <v>SPManduri</v>
      </c>
      <c r="AI5113" s="73">
        <v>3528601</v>
      </c>
    </row>
    <row r="5114" spans="26:35" x14ac:dyDescent="0.25">
      <c r="Z5114" s="73" t="s">
        <v>85</v>
      </c>
      <c r="AA5114" s="73" t="s">
        <v>4278</v>
      </c>
      <c r="AB5114" s="73">
        <v>3528700</v>
      </c>
      <c r="AH5114" s="54" t="str">
        <f t="shared" si="149"/>
        <v>SPMarabá Paulista</v>
      </c>
      <c r="AI5114" s="73">
        <v>3528700</v>
      </c>
    </row>
    <row r="5115" spans="26:35" x14ac:dyDescent="0.25">
      <c r="Z5115" s="73" t="s">
        <v>85</v>
      </c>
      <c r="AA5115" s="73" t="s">
        <v>4282</v>
      </c>
      <c r="AB5115" s="73">
        <v>3528809</v>
      </c>
      <c r="AH5115" s="54" t="str">
        <f t="shared" si="149"/>
        <v>SPMaracaí</v>
      </c>
      <c r="AI5115" s="73">
        <v>3528809</v>
      </c>
    </row>
    <row r="5116" spans="26:35" x14ac:dyDescent="0.25">
      <c r="Z5116" s="73" t="s">
        <v>85</v>
      </c>
      <c r="AA5116" s="73" t="s">
        <v>4287</v>
      </c>
      <c r="AB5116" s="73">
        <v>3528858</v>
      </c>
      <c r="AH5116" s="54" t="str">
        <f t="shared" si="149"/>
        <v>SPMarapoama</v>
      </c>
      <c r="AI5116" s="73">
        <v>3528858</v>
      </c>
    </row>
    <row r="5117" spans="26:35" x14ac:dyDescent="0.25">
      <c r="Z5117" s="73" t="s">
        <v>85</v>
      </c>
      <c r="AA5117" s="73" t="s">
        <v>4292</v>
      </c>
      <c r="AB5117" s="73">
        <v>3528908</v>
      </c>
      <c r="AH5117" s="54" t="str">
        <f t="shared" si="149"/>
        <v>SPMariápolis</v>
      </c>
      <c r="AI5117" s="73">
        <v>3528908</v>
      </c>
    </row>
    <row r="5118" spans="26:35" x14ac:dyDescent="0.25">
      <c r="Z5118" s="73" t="s">
        <v>85</v>
      </c>
      <c r="AA5118" s="73" t="s">
        <v>4297</v>
      </c>
      <c r="AB5118" s="73">
        <v>3529005</v>
      </c>
      <c r="AH5118" s="54" t="str">
        <f t="shared" si="149"/>
        <v>SPMarília</v>
      </c>
      <c r="AI5118" s="73">
        <v>3529005</v>
      </c>
    </row>
    <row r="5119" spans="26:35" x14ac:dyDescent="0.25">
      <c r="Z5119" s="73" t="s">
        <v>85</v>
      </c>
      <c r="AA5119" s="73" t="s">
        <v>4302</v>
      </c>
      <c r="AB5119" s="73">
        <v>3529104</v>
      </c>
      <c r="AH5119" s="54" t="str">
        <f t="shared" si="149"/>
        <v>SPMarinópolis</v>
      </c>
      <c r="AI5119" s="73">
        <v>3529104</v>
      </c>
    </row>
    <row r="5120" spans="26:35" x14ac:dyDescent="0.25">
      <c r="Z5120" s="73" t="s">
        <v>85</v>
      </c>
      <c r="AA5120" s="73" t="s">
        <v>4307</v>
      </c>
      <c r="AB5120" s="73">
        <v>3529203</v>
      </c>
      <c r="AH5120" s="54" t="str">
        <f t="shared" si="149"/>
        <v>SPMartinópolis</v>
      </c>
      <c r="AI5120" s="73">
        <v>3529203</v>
      </c>
    </row>
    <row r="5121" spans="26:35" x14ac:dyDescent="0.25">
      <c r="Z5121" s="73" t="s">
        <v>85</v>
      </c>
      <c r="AA5121" s="73" t="s">
        <v>4312</v>
      </c>
      <c r="AB5121" s="73">
        <v>3529302</v>
      </c>
      <c r="AH5121" s="54" t="str">
        <f t="shared" si="149"/>
        <v>SPMatão</v>
      </c>
      <c r="AI5121" s="73">
        <v>3529302</v>
      </c>
    </row>
    <row r="5122" spans="26:35" x14ac:dyDescent="0.25">
      <c r="Z5122" s="73" t="s">
        <v>85</v>
      </c>
      <c r="AA5122" s="73" t="s">
        <v>4317</v>
      </c>
      <c r="AB5122" s="73">
        <v>3529401</v>
      </c>
      <c r="AH5122" s="54" t="str">
        <f t="shared" si="149"/>
        <v>SPMauá</v>
      </c>
      <c r="AI5122" s="73">
        <v>3529401</v>
      </c>
    </row>
    <row r="5123" spans="26:35" x14ac:dyDescent="0.25">
      <c r="Z5123" s="73" t="s">
        <v>85</v>
      </c>
      <c r="AA5123" s="73" t="s">
        <v>4321</v>
      </c>
      <c r="AB5123" s="73">
        <v>3529500</v>
      </c>
      <c r="AH5123" s="54" t="str">
        <f t="shared" ref="AH5123:AH5186" si="150">CONCATENATE(Z5123,AA5123)</f>
        <v>SPMendonça</v>
      </c>
      <c r="AI5123" s="73">
        <v>3529500</v>
      </c>
    </row>
    <row r="5124" spans="26:35" x14ac:dyDescent="0.25">
      <c r="Z5124" s="73" t="s">
        <v>85</v>
      </c>
      <c r="AA5124" s="73" t="s">
        <v>4326</v>
      </c>
      <c r="AB5124" s="73">
        <v>3529609</v>
      </c>
      <c r="AH5124" s="54" t="str">
        <f t="shared" si="150"/>
        <v>SPMeridiano</v>
      </c>
      <c r="AI5124" s="73">
        <v>3529609</v>
      </c>
    </row>
    <row r="5125" spans="26:35" x14ac:dyDescent="0.25">
      <c r="Z5125" s="73" t="s">
        <v>85</v>
      </c>
      <c r="AA5125" s="73" t="s">
        <v>4331</v>
      </c>
      <c r="AB5125" s="73">
        <v>3529658</v>
      </c>
      <c r="AH5125" s="54" t="str">
        <f t="shared" si="150"/>
        <v>SPMesópolis</v>
      </c>
      <c r="AI5125" s="73">
        <v>3529658</v>
      </c>
    </row>
    <row r="5126" spans="26:35" x14ac:dyDescent="0.25">
      <c r="Z5126" s="73" t="s">
        <v>85</v>
      </c>
      <c r="AA5126" s="73" t="s">
        <v>4336</v>
      </c>
      <c r="AB5126" s="73">
        <v>3529708</v>
      </c>
      <c r="AH5126" s="54" t="str">
        <f t="shared" si="150"/>
        <v>SPMiguelópolis</v>
      </c>
      <c r="AI5126" s="73">
        <v>3529708</v>
      </c>
    </row>
    <row r="5127" spans="26:35" x14ac:dyDescent="0.25">
      <c r="Z5127" s="73" t="s">
        <v>85</v>
      </c>
      <c r="AA5127" s="73" t="s">
        <v>4341</v>
      </c>
      <c r="AB5127" s="73">
        <v>3529807</v>
      </c>
      <c r="AH5127" s="54" t="str">
        <f t="shared" si="150"/>
        <v>SPMineiros do Tietê</v>
      </c>
      <c r="AI5127" s="73">
        <v>3529807</v>
      </c>
    </row>
    <row r="5128" spans="26:35" x14ac:dyDescent="0.25">
      <c r="Z5128" s="73" t="s">
        <v>85</v>
      </c>
      <c r="AA5128" s="73" t="s">
        <v>4346</v>
      </c>
      <c r="AB5128" s="73">
        <v>3530003</v>
      </c>
      <c r="AH5128" s="54" t="str">
        <f t="shared" si="150"/>
        <v>SPMira Estrela</v>
      </c>
      <c r="AI5128" s="73">
        <v>3530003</v>
      </c>
    </row>
    <row r="5129" spans="26:35" x14ac:dyDescent="0.25">
      <c r="Z5129" s="73" t="s">
        <v>85</v>
      </c>
      <c r="AA5129" s="73" t="s">
        <v>4351</v>
      </c>
      <c r="AB5129" s="73">
        <v>3529906</v>
      </c>
      <c r="AH5129" s="54" t="str">
        <f t="shared" si="150"/>
        <v>SPMiracatu</v>
      </c>
      <c r="AI5129" s="73">
        <v>3529906</v>
      </c>
    </row>
    <row r="5130" spans="26:35" x14ac:dyDescent="0.25">
      <c r="Z5130" s="73" t="s">
        <v>85</v>
      </c>
      <c r="AA5130" s="73" t="s">
        <v>4355</v>
      </c>
      <c r="AB5130" s="73">
        <v>3530102</v>
      </c>
      <c r="AH5130" s="54" t="str">
        <f t="shared" si="150"/>
        <v>SPMirandópolis</v>
      </c>
      <c r="AI5130" s="73">
        <v>3530102</v>
      </c>
    </row>
    <row r="5131" spans="26:35" x14ac:dyDescent="0.25">
      <c r="Z5131" s="73" t="s">
        <v>85</v>
      </c>
      <c r="AA5131" s="73" t="s">
        <v>4359</v>
      </c>
      <c r="AB5131" s="73">
        <v>3530201</v>
      </c>
      <c r="AH5131" s="54" t="str">
        <f t="shared" si="150"/>
        <v>SPMirante do Paranapanema</v>
      </c>
      <c r="AI5131" s="73">
        <v>3530201</v>
      </c>
    </row>
    <row r="5132" spans="26:35" x14ac:dyDescent="0.25">
      <c r="Z5132" s="73" t="s">
        <v>85</v>
      </c>
      <c r="AA5132" s="73" t="s">
        <v>4363</v>
      </c>
      <c r="AB5132" s="73">
        <v>3530300</v>
      </c>
      <c r="AH5132" s="54" t="str">
        <f t="shared" si="150"/>
        <v>SPMirassol</v>
      </c>
      <c r="AI5132" s="73">
        <v>3530300</v>
      </c>
    </row>
    <row r="5133" spans="26:35" x14ac:dyDescent="0.25">
      <c r="Z5133" s="73" t="s">
        <v>85</v>
      </c>
      <c r="AA5133" s="73" t="s">
        <v>4368</v>
      </c>
      <c r="AB5133" s="73">
        <v>3530409</v>
      </c>
      <c r="AH5133" s="54" t="str">
        <f t="shared" si="150"/>
        <v>SPMirassolândia</v>
      </c>
      <c r="AI5133" s="73">
        <v>3530409</v>
      </c>
    </row>
    <row r="5134" spans="26:35" x14ac:dyDescent="0.25">
      <c r="Z5134" s="73" t="s">
        <v>85</v>
      </c>
      <c r="AA5134" s="73" t="s">
        <v>4372</v>
      </c>
      <c r="AB5134" s="73">
        <v>3530508</v>
      </c>
      <c r="AH5134" s="54" t="str">
        <f t="shared" si="150"/>
        <v>SPMococa</v>
      </c>
      <c r="AI5134" s="73">
        <v>3530508</v>
      </c>
    </row>
    <row r="5135" spans="26:35" x14ac:dyDescent="0.25">
      <c r="Z5135" s="73" t="s">
        <v>85</v>
      </c>
      <c r="AA5135" s="73" t="s">
        <v>4377</v>
      </c>
      <c r="AB5135" s="73">
        <v>3530607</v>
      </c>
      <c r="AH5135" s="54" t="str">
        <f t="shared" si="150"/>
        <v>SPMogi das Cruzes</v>
      </c>
      <c r="AI5135" s="73">
        <v>3530607</v>
      </c>
    </row>
    <row r="5136" spans="26:35" x14ac:dyDescent="0.25">
      <c r="Z5136" s="73" t="s">
        <v>85</v>
      </c>
      <c r="AA5136" s="73" t="s">
        <v>4381</v>
      </c>
      <c r="AB5136" s="73">
        <v>3530706</v>
      </c>
      <c r="AH5136" s="54" t="str">
        <f t="shared" si="150"/>
        <v>SPMogi Guaçu</v>
      </c>
      <c r="AI5136" s="73">
        <v>3530706</v>
      </c>
    </row>
    <row r="5137" spans="26:35" x14ac:dyDescent="0.25">
      <c r="Z5137" s="73" t="s">
        <v>85</v>
      </c>
      <c r="AA5137" s="73" t="s">
        <v>4386</v>
      </c>
      <c r="AB5137" s="73">
        <v>3530805</v>
      </c>
      <c r="AH5137" s="54" t="str">
        <f t="shared" si="150"/>
        <v>SPMoji Mirim</v>
      </c>
      <c r="AI5137" s="73">
        <v>3530805</v>
      </c>
    </row>
    <row r="5138" spans="26:35" x14ac:dyDescent="0.25">
      <c r="Z5138" s="73" t="s">
        <v>85</v>
      </c>
      <c r="AA5138" s="73" t="s">
        <v>4391</v>
      </c>
      <c r="AB5138" s="73">
        <v>3530904</v>
      </c>
      <c r="AH5138" s="54" t="str">
        <f t="shared" si="150"/>
        <v>SPMombuca</v>
      </c>
      <c r="AI5138" s="73">
        <v>3530904</v>
      </c>
    </row>
    <row r="5139" spans="26:35" x14ac:dyDescent="0.25">
      <c r="Z5139" s="73" t="s">
        <v>85</v>
      </c>
      <c r="AA5139" s="73" t="s">
        <v>4395</v>
      </c>
      <c r="AB5139" s="73">
        <v>3531001</v>
      </c>
      <c r="AH5139" s="54" t="str">
        <f t="shared" si="150"/>
        <v>SPMonções</v>
      </c>
      <c r="AI5139" s="73">
        <v>3531001</v>
      </c>
    </row>
    <row r="5140" spans="26:35" x14ac:dyDescent="0.25">
      <c r="Z5140" s="73" t="s">
        <v>85</v>
      </c>
      <c r="AA5140" s="73" t="s">
        <v>4400</v>
      </c>
      <c r="AB5140" s="73">
        <v>3531100</v>
      </c>
      <c r="AH5140" s="54" t="str">
        <f t="shared" si="150"/>
        <v>SPMongaguá</v>
      </c>
      <c r="AI5140" s="73">
        <v>3531100</v>
      </c>
    </row>
    <row r="5141" spans="26:35" x14ac:dyDescent="0.25">
      <c r="Z5141" s="73" t="s">
        <v>85</v>
      </c>
      <c r="AA5141" s="73" t="s">
        <v>4405</v>
      </c>
      <c r="AB5141" s="73">
        <v>3531209</v>
      </c>
      <c r="AH5141" s="54" t="str">
        <f t="shared" si="150"/>
        <v>SPMonte Alegre do Sul</v>
      </c>
      <c r="AI5141" s="73">
        <v>3531209</v>
      </c>
    </row>
    <row r="5142" spans="26:35" x14ac:dyDescent="0.25">
      <c r="Z5142" s="73" t="s">
        <v>85</v>
      </c>
      <c r="AA5142" s="73" t="s">
        <v>4409</v>
      </c>
      <c r="AB5142" s="73">
        <v>3531308</v>
      </c>
      <c r="AH5142" s="54" t="str">
        <f t="shared" si="150"/>
        <v>SPMonte Alto</v>
      </c>
      <c r="AI5142" s="73">
        <v>3531308</v>
      </c>
    </row>
    <row r="5143" spans="26:35" x14ac:dyDescent="0.25">
      <c r="Z5143" s="73" t="s">
        <v>85</v>
      </c>
      <c r="AA5143" s="73" t="s">
        <v>4414</v>
      </c>
      <c r="AB5143" s="73">
        <v>3531407</v>
      </c>
      <c r="AH5143" s="54" t="str">
        <f t="shared" si="150"/>
        <v>SPMonte Aprazível</v>
      </c>
      <c r="AI5143" s="73">
        <v>3531407</v>
      </c>
    </row>
    <row r="5144" spans="26:35" x14ac:dyDescent="0.25">
      <c r="Z5144" s="73" t="s">
        <v>85</v>
      </c>
      <c r="AA5144" s="73" t="s">
        <v>4419</v>
      </c>
      <c r="AB5144" s="73">
        <v>3531506</v>
      </c>
      <c r="AH5144" s="54" t="str">
        <f t="shared" si="150"/>
        <v>SPMonte Azul Paulista</v>
      </c>
      <c r="AI5144" s="73">
        <v>3531506</v>
      </c>
    </row>
    <row r="5145" spans="26:35" x14ac:dyDescent="0.25">
      <c r="Z5145" s="73" t="s">
        <v>85</v>
      </c>
      <c r="AA5145" s="73" t="s">
        <v>3154</v>
      </c>
      <c r="AB5145" s="73">
        <v>3531605</v>
      </c>
      <c r="AH5145" s="54" t="str">
        <f t="shared" si="150"/>
        <v>SPMonte Castelo</v>
      </c>
      <c r="AI5145" s="73">
        <v>3531605</v>
      </c>
    </row>
    <row r="5146" spans="26:35" x14ac:dyDescent="0.25">
      <c r="Z5146" s="73" t="s">
        <v>85</v>
      </c>
      <c r="AA5146" s="73" t="s">
        <v>4428</v>
      </c>
      <c r="AB5146" s="73">
        <v>3531803</v>
      </c>
      <c r="AH5146" s="54" t="str">
        <f t="shared" si="150"/>
        <v>SPMonte Mor</v>
      </c>
      <c r="AI5146" s="73">
        <v>3531803</v>
      </c>
    </row>
    <row r="5147" spans="26:35" x14ac:dyDescent="0.25">
      <c r="Z5147" s="73" t="s">
        <v>85</v>
      </c>
      <c r="AA5147" s="73" t="s">
        <v>4433</v>
      </c>
      <c r="AB5147" s="73">
        <v>3531704</v>
      </c>
      <c r="AH5147" s="54" t="str">
        <f t="shared" si="150"/>
        <v>SPMonteiro Lobato</v>
      </c>
      <c r="AI5147" s="73">
        <v>3531704</v>
      </c>
    </row>
    <row r="5148" spans="26:35" x14ac:dyDescent="0.25">
      <c r="Z5148" s="73" t="s">
        <v>85</v>
      </c>
      <c r="AA5148" s="73" t="s">
        <v>4438</v>
      </c>
      <c r="AB5148" s="73">
        <v>3531902</v>
      </c>
      <c r="AH5148" s="54" t="str">
        <f t="shared" si="150"/>
        <v>SPMorro Agudo</v>
      </c>
      <c r="AI5148" s="73">
        <v>3531902</v>
      </c>
    </row>
    <row r="5149" spans="26:35" x14ac:dyDescent="0.25">
      <c r="Z5149" s="73" t="s">
        <v>85</v>
      </c>
      <c r="AA5149" s="73" t="s">
        <v>4442</v>
      </c>
      <c r="AB5149" s="73">
        <v>3532009</v>
      </c>
      <c r="AH5149" s="54" t="str">
        <f t="shared" si="150"/>
        <v>SPMorungaba</v>
      </c>
      <c r="AI5149" s="73">
        <v>3532009</v>
      </c>
    </row>
    <row r="5150" spans="26:35" x14ac:dyDescent="0.25">
      <c r="Z5150" s="73" t="s">
        <v>85</v>
      </c>
      <c r="AA5150" s="73" t="s">
        <v>4447</v>
      </c>
      <c r="AB5150" s="73">
        <v>3532058</v>
      </c>
      <c r="AH5150" s="54" t="str">
        <f t="shared" si="150"/>
        <v>SPMotuca</v>
      </c>
      <c r="AI5150" s="73">
        <v>3532058</v>
      </c>
    </row>
    <row r="5151" spans="26:35" x14ac:dyDescent="0.25">
      <c r="Z5151" s="73" t="s">
        <v>85</v>
      </c>
      <c r="AA5151" s="73" t="s">
        <v>4452</v>
      </c>
      <c r="AB5151" s="73">
        <v>3532108</v>
      </c>
      <c r="AH5151" s="54" t="str">
        <f t="shared" si="150"/>
        <v>SPMurutinga do Sul</v>
      </c>
      <c r="AI5151" s="73">
        <v>3532108</v>
      </c>
    </row>
    <row r="5152" spans="26:35" x14ac:dyDescent="0.25">
      <c r="Z5152" s="73" t="s">
        <v>85</v>
      </c>
      <c r="AA5152" s="73" t="s">
        <v>4457</v>
      </c>
      <c r="AB5152" s="73">
        <v>3532157</v>
      </c>
      <c r="AH5152" s="54" t="str">
        <f t="shared" si="150"/>
        <v>SPNantes</v>
      </c>
      <c r="AI5152" s="73">
        <v>3532157</v>
      </c>
    </row>
    <row r="5153" spans="26:35" x14ac:dyDescent="0.25">
      <c r="Z5153" s="73" t="s">
        <v>85</v>
      </c>
      <c r="AA5153" s="73" t="s">
        <v>4462</v>
      </c>
      <c r="AB5153" s="73">
        <v>3532207</v>
      </c>
      <c r="AH5153" s="54" t="str">
        <f t="shared" si="150"/>
        <v>SPNarandiba</v>
      </c>
      <c r="AI5153" s="73">
        <v>3532207</v>
      </c>
    </row>
    <row r="5154" spans="26:35" x14ac:dyDescent="0.25">
      <c r="Z5154" s="73" t="s">
        <v>85</v>
      </c>
      <c r="AA5154" s="73" t="s">
        <v>4467</v>
      </c>
      <c r="AB5154" s="73">
        <v>3532306</v>
      </c>
      <c r="AH5154" s="54" t="str">
        <f t="shared" si="150"/>
        <v>SPNatividade da Serra</v>
      </c>
      <c r="AI5154" s="73">
        <v>3532306</v>
      </c>
    </row>
    <row r="5155" spans="26:35" x14ac:dyDescent="0.25">
      <c r="Z5155" s="73" t="s">
        <v>85</v>
      </c>
      <c r="AA5155" s="73" t="s">
        <v>4471</v>
      </c>
      <c r="AB5155" s="73">
        <v>3532405</v>
      </c>
      <c r="AH5155" s="54" t="str">
        <f t="shared" si="150"/>
        <v>SPNazaré Paulista</v>
      </c>
      <c r="AI5155" s="73">
        <v>3532405</v>
      </c>
    </row>
    <row r="5156" spans="26:35" x14ac:dyDescent="0.25">
      <c r="Z5156" s="73" t="s">
        <v>85</v>
      </c>
      <c r="AA5156" s="73" t="s">
        <v>4476</v>
      </c>
      <c r="AB5156" s="73">
        <v>3532504</v>
      </c>
      <c r="AH5156" s="54" t="str">
        <f t="shared" si="150"/>
        <v>SPNeves Paulista</v>
      </c>
      <c r="AI5156" s="73">
        <v>3532504</v>
      </c>
    </row>
    <row r="5157" spans="26:35" x14ac:dyDescent="0.25">
      <c r="Z5157" s="73" t="s">
        <v>85</v>
      </c>
      <c r="AA5157" s="73" t="s">
        <v>4481</v>
      </c>
      <c r="AB5157" s="73">
        <v>3532603</v>
      </c>
      <c r="AH5157" s="54" t="str">
        <f t="shared" si="150"/>
        <v>SPNhandeara</v>
      </c>
      <c r="AI5157" s="73">
        <v>3532603</v>
      </c>
    </row>
    <row r="5158" spans="26:35" x14ac:dyDescent="0.25">
      <c r="Z5158" s="73" t="s">
        <v>85</v>
      </c>
      <c r="AA5158" s="73" t="s">
        <v>4486</v>
      </c>
      <c r="AB5158" s="73">
        <v>3532702</v>
      </c>
      <c r="AH5158" s="54" t="str">
        <f t="shared" si="150"/>
        <v>SPNipoã</v>
      </c>
      <c r="AI5158" s="73">
        <v>3532702</v>
      </c>
    </row>
    <row r="5159" spans="26:35" x14ac:dyDescent="0.25">
      <c r="Z5159" s="73" t="s">
        <v>85</v>
      </c>
      <c r="AA5159" s="73" t="s">
        <v>4491</v>
      </c>
      <c r="AB5159" s="73">
        <v>3532801</v>
      </c>
      <c r="AH5159" s="54" t="str">
        <f t="shared" si="150"/>
        <v>SPNova Aliança</v>
      </c>
      <c r="AI5159" s="73">
        <v>3532801</v>
      </c>
    </row>
    <row r="5160" spans="26:35" x14ac:dyDescent="0.25">
      <c r="Z5160" s="73" t="s">
        <v>85</v>
      </c>
      <c r="AA5160" s="73" t="s">
        <v>4496</v>
      </c>
      <c r="AB5160" s="73">
        <v>3532827</v>
      </c>
      <c r="AH5160" s="54" t="str">
        <f t="shared" si="150"/>
        <v>SPNova Campina</v>
      </c>
      <c r="AI5160" s="73">
        <v>3532827</v>
      </c>
    </row>
    <row r="5161" spans="26:35" x14ac:dyDescent="0.25">
      <c r="Z5161" s="73" t="s">
        <v>85</v>
      </c>
      <c r="AA5161" s="73" t="s">
        <v>4501</v>
      </c>
      <c r="AB5161" s="73">
        <v>3532843</v>
      </c>
      <c r="AH5161" s="54" t="str">
        <f t="shared" si="150"/>
        <v>SPNova Canaã Paulista</v>
      </c>
      <c r="AI5161" s="73">
        <v>3532843</v>
      </c>
    </row>
    <row r="5162" spans="26:35" x14ac:dyDescent="0.25">
      <c r="Z5162" s="73" t="s">
        <v>85</v>
      </c>
      <c r="AA5162" s="73" t="s">
        <v>4506</v>
      </c>
      <c r="AB5162" s="73">
        <v>3532868</v>
      </c>
      <c r="AH5162" s="54" t="str">
        <f t="shared" si="150"/>
        <v>SPNova Castilho</v>
      </c>
      <c r="AI5162" s="73">
        <v>3532868</v>
      </c>
    </row>
    <row r="5163" spans="26:35" x14ac:dyDescent="0.25">
      <c r="Z5163" s="73" t="s">
        <v>85</v>
      </c>
      <c r="AA5163" s="73" t="s">
        <v>4511</v>
      </c>
      <c r="AB5163" s="73">
        <v>3532900</v>
      </c>
      <c r="AH5163" s="54" t="str">
        <f t="shared" si="150"/>
        <v>SPNova Europa</v>
      </c>
      <c r="AI5163" s="73">
        <v>3532900</v>
      </c>
    </row>
    <row r="5164" spans="26:35" x14ac:dyDescent="0.25">
      <c r="Z5164" s="73" t="s">
        <v>85</v>
      </c>
      <c r="AA5164" s="73" t="s">
        <v>4515</v>
      </c>
      <c r="AB5164" s="73">
        <v>3533007</v>
      </c>
      <c r="AH5164" s="54" t="str">
        <f t="shared" si="150"/>
        <v>SPNova Granada</v>
      </c>
      <c r="AI5164" s="73">
        <v>3533007</v>
      </c>
    </row>
    <row r="5165" spans="26:35" x14ac:dyDescent="0.25">
      <c r="Z5165" s="73" t="s">
        <v>85</v>
      </c>
      <c r="AA5165" s="73" t="s">
        <v>4520</v>
      </c>
      <c r="AB5165" s="73">
        <v>3533106</v>
      </c>
      <c r="AH5165" s="54" t="str">
        <f t="shared" si="150"/>
        <v>SPNova Guataporanga</v>
      </c>
      <c r="AI5165" s="73">
        <v>3533106</v>
      </c>
    </row>
    <row r="5166" spans="26:35" x14ac:dyDescent="0.25">
      <c r="Z5166" s="73" t="s">
        <v>85</v>
      </c>
      <c r="AA5166" s="73" t="s">
        <v>4525</v>
      </c>
      <c r="AB5166" s="73">
        <v>3533205</v>
      </c>
      <c r="AH5166" s="54" t="str">
        <f t="shared" si="150"/>
        <v>SPNova Independência</v>
      </c>
      <c r="AI5166" s="73">
        <v>3533205</v>
      </c>
    </row>
    <row r="5167" spans="26:35" x14ac:dyDescent="0.25">
      <c r="Z5167" s="73" t="s">
        <v>85</v>
      </c>
      <c r="AA5167" s="73" t="s">
        <v>4530</v>
      </c>
      <c r="AB5167" s="73">
        <v>3533304</v>
      </c>
      <c r="AH5167" s="54" t="str">
        <f t="shared" si="150"/>
        <v>SPNova Luzitânia</v>
      </c>
      <c r="AI5167" s="73">
        <v>3533304</v>
      </c>
    </row>
    <row r="5168" spans="26:35" x14ac:dyDescent="0.25">
      <c r="Z5168" s="73" t="s">
        <v>85</v>
      </c>
      <c r="AA5168" s="73" t="s">
        <v>4535</v>
      </c>
      <c r="AB5168" s="73">
        <v>3533403</v>
      </c>
      <c r="AH5168" s="54" t="str">
        <f t="shared" si="150"/>
        <v>SPNova Odessa</v>
      </c>
      <c r="AI5168" s="73">
        <v>3533403</v>
      </c>
    </row>
    <row r="5169" spans="26:35" x14ac:dyDescent="0.25">
      <c r="Z5169" s="73" t="s">
        <v>85</v>
      </c>
      <c r="AA5169" s="73" t="s">
        <v>4539</v>
      </c>
      <c r="AB5169" s="73">
        <v>3533254</v>
      </c>
      <c r="AH5169" s="54" t="str">
        <f t="shared" si="150"/>
        <v>SPNovais</v>
      </c>
      <c r="AI5169" s="73">
        <v>3533254</v>
      </c>
    </row>
    <row r="5170" spans="26:35" x14ac:dyDescent="0.25">
      <c r="Z5170" s="73" t="s">
        <v>85</v>
      </c>
      <c r="AA5170" s="73" t="s">
        <v>3245</v>
      </c>
      <c r="AB5170" s="73">
        <v>3533502</v>
      </c>
      <c r="AH5170" s="54" t="str">
        <f t="shared" si="150"/>
        <v>SPNovo Horizonte</v>
      </c>
      <c r="AI5170" s="73">
        <v>3533502</v>
      </c>
    </row>
    <row r="5171" spans="26:35" x14ac:dyDescent="0.25">
      <c r="Z5171" s="73" t="s">
        <v>85</v>
      </c>
      <c r="AA5171" s="73" t="s">
        <v>4548</v>
      </c>
      <c r="AB5171" s="73">
        <v>3533601</v>
      </c>
      <c r="AH5171" s="54" t="str">
        <f t="shared" si="150"/>
        <v>SPNuporanga</v>
      </c>
      <c r="AI5171" s="73">
        <v>3533601</v>
      </c>
    </row>
    <row r="5172" spans="26:35" x14ac:dyDescent="0.25">
      <c r="Z5172" s="73" t="s">
        <v>85</v>
      </c>
      <c r="AA5172" s="73" t="s">
        <v>4553</v>
      </c>
      <c r="AB5172" s="73">
        <v>3533700</v>
      </c>
      <c r="AH5172" s="54" t="str">
        <f t="shared" si="150"/>
        <v>SPOcauçu</v>
      </c>
      <c r="AI5172" s="73">
        <v>3533700</v>
      </c>
    </row>
    <row r="5173" spans="26:35" x14ac:dyDescent="0.25">
      <c r="Z5173" s="73" t="s">
        <v>85</v>
      </c>
      <c r="AA5173" s="73" t="s">
        <v>4558</v>
      </c>
      <c r="AB5173" s="73">
        <v>3533809</v>
      </c>
      <c r="AH5173" s="54" t="str">
        <f t="shared" si="150"/>
        <v>SPÓleo</v>
      </c>
      <c r="AI5173" s="73">
        <v>3533809</v>
      </c>
    </row>
    <row r="5174" spans="26:35" x14ac:dyDescent="0.25">
      <c r="Z5174" s="73" t="s">
        <v>85</v>
      </c>
      <c r="AA5174" s="73" t="s">
        <v>4563</v>
      </c>
      <c r="AB5174" s="73">
        <v>3533908</v>
      </c>
      <c r="AH5174" s="54" t="str">
        <f t="shared" si="150"/>
        <v>SPOlímpia</v>
      </c>
      <c r="AI5174" s="73">
        <v>3533908</v>
      </c>
    </row>
    <row r="5175" spans="26:35" x14ac:dyDescent="0.25">
      <c r="Z5175" s="73" t="s">
        <v>85</v>
      </c>
      <c r="AA5175" s="73" t="s">
        <v>4566</v>
      </c>
      <c r="AB5175" s="73">
        <v>3534005</v>
      </c>
      <c r="AH5175" s="54" t="str">
        <f t="shared" si="150"/>
        <v>SPOnda Verde</v>
      </c>
      <c r="AI5175" s="73">
        <v>3534005</v>
      </c>
    </row>
    <row r="5176" spans="26:35" x14ac:dyDescent="0.25">
      <c r="Z5176" s="73" t="s">
        <v>85</v>
      </c>
      <c r="AA5176" s="73" t="s">
        <v>4570</v>
      </c>
      <c r="AB5176" s="73">
        <v>3534104</v>
      </c>
      <c r="AH5176" s="54" t="str">
        <f t="shared" si="150"/>
        <v>SPOriente</v>
      </c>
      <c r="AI5176" s="73">
        <v>3534104</v>
      </c>
    </row>
    <row r="5177" spans="26:35" x14ac:dyDescent="0.25">
      <c r="Z5177" s="73" t="s">
        <v>85</v>
      </c>
      <c r="AA5177" s="73" t="s">
        <v>4575</v>
      </c>
      <c r="AB5177" s="73">
        <v>3534203</v>
      </c>
      <c r="AH5177" s="54" t="str">
        <f t="shared" si="150"/>
        <v>SPOrindiúva</v>
      </c>
      <c r="AI5177" s="73">
        <v>3534203</v>
      </c>
    </row>
    <row r="5178" spans="26:35" x14ac:dyDescent="0.25">
      <c r="Z5178" s="73" t="s">
        <v>85</v>
      </c>
      <c r="AA5178" s="73" t="s">
        <v>4580</v>
      </c>
      <c r="AB5178" s="73">
        <v>3534302</v>
      </c>
      <c r="AH5178" s="54" t="str">
        <f t="shared" si="150"/>
        <v>SPOrlândia</v>
      </c>
      <c r="AI5178" s="73">
        <v>3534302</v>
      </c>
    </row>
    <row r="5179" spans="26:35" x14ac:dyDescent="0.25">
      <c r="Z5179" s="73" t="s">
        <v>85</v>
      </c>
      <c r="AA5179" s="73" t="s">
        <v>4585</v>
      </c>
      <c r="AB5179" s="73">
        <v>3534401</v>
      </c>
      <c r="AH5179" s="54" t="str">
        <f t="shared" si="150"/>
        <v>SPOsasco</v>
      </c>
      <c r="AI5179" s="73">
        <v>3534401</v>
      </c>
    </row>
    <row r="5180" spans="26:35" x14ac:dyDescent="0.25">
      <c r="Z5180" s="73" t="s">
        <v>85</v>
      </c>
      <c r="AA5180" s="73" t="s">
        <v>4590</v>
      </c>
      <c r="AB5180" s="73">
        <v>3534500</v>
      </c>
      <c r="AH5180" s="54" t="str">
        <f t="shared" si="150"/>
        <v>SPOscar Bressane</v>
      </c>
      <c r="AI5180" s="73">
        <v>3534500</v>
      </c>
    </row>
    <row r="5181" spans="26:35" x14ac:dyDescent="0.25">
      <c r="Z5181" s="73" t="s">
        <v>85</v>
      </c>
      <c r="AA5181" s="73" t="s">
        <v>4594</v>
      </c>
      <c r="AB5181" s="73">
        <v>3534609</v>
      </c>
      <c r="AH5181" s="54" t="str">
        <f t="shared" si="150"/>
        <v>SPOsvaldo Cruz</v>
      </c>
      <c r="AI5181" s="73">
        <v>3534609</v>
      </c>
    </row>
    <row r="5182" spans="26:35" x14ac:dyDescent="0.25">
      <c r="Z5182" s="73" t="s">
        <v>85</v>
      </c>
      <c r="AA5182" s="73" t="s">
        <v>4599</v>
      </c>
      <c r="AB5182" s="73">
        <v>3534708</v>
      </c>
      <c r="AH5182" s="54" t="str">
        <f t="shared" si="150"/>
        <v>SPOurinhos</v>
      </c>
      <c r="AI5182" s="73">
        <v>3534708</v>
      </c>
    </row>
    <row r="5183" spans="26:35" x14ac:dyDescent="0.25">
      <c r="Z5183" s="73" t="s">
        <v>85</v>
      </c>
      <c r="AA5183" s="73" t="s">
        <v>3288</v>
      </c>
      <c r="AB5183" s="73">
        <v>3534807</v>
      </c>
      <c r="AH5183" s="54" t="str">
        <f t="shared" si="150"/>
        <v>SPOuro Verde</v>
      </c>
      <c r="AI5183" s="73">
        <v>3534807</v>
      </c>
    </row>
    <row r="5184" spans="26:35" x14ac:dyDescent="0.25">
      <c r="Z5184" s="73" t="s">
        <v>85</v>
      </c>
      <c r="AA5184" s="73" t="s">
        <v>4607</v>
      </c>
      <c r="AB5184" s="73">
        <v>3534757</v>
      </c>
      <c r="AH5184" s="54" t="str">
        <f t="shared" si="150"/>
        <v>SPOuroeste</v>
      </c>
      <c r="AI5184" s="73">
        <v>3534757</v>
      </c>
    </row>
    <row r="5185" spans="26:35" x14ac:dyDescent="0.25">
      <c r="Z5185" s="73" t="s">
        <v>85</v>
      </c>
      <c r="AA5185" s="73" t="s">
        <v>4612</v>
      </c>
      <c r="AB5185" s="73">
        <v>3534906</v>
      </c>
      <c r="AH5185" s="54" t="str">
        <f t="shared" si="150"/>
        <v>SPPacaembu</v>
      </c>
      <c r="AI5185" s="73">
        <v>3534906</v>
      </c>
    </row>
    <row r="5186" spans="26:35" x14ac:dyDescent="0.25">
      <c r="Z5186" s="73" t="s">
        <v>85</v>
      </c>
      <c r="AA5186" s="73" t="s">
        <v>1571</v>
      </c>
      <c r="AB5186" s="73">
        <v>3535002</v>
      </c>
      <c r="AH5186" s="54" t="str">
        <f t="shared" si="150"/>
        <v>SPPalestina</v>
      </c>
      <c r="AI5186" s="73">
        <v>3535002</v>
      </c>
    </row>
    <row r="5187" spans="26:35" x14ac:dyDescent="0.25">
      <c r="Z5187" s="73" t="s">
        <v>85</v>
      </c>
      <c r="AA5187" s="73" t="s">
        <v>4621</v>
      </c>
      <c r="AB5187" s="73">
        <v>3535101</v>
      </c>
      <c r="AH5187" s="54" t="str">
        <f t="shared" ref="AH5187:AH5250" si="151">CONCATENATE(Z5187,AA5187)</f>
        <v>SPPalmares Paulista</v>
      </c>
      <c r="AI5187" s="73">
        <v>3535101</v>
      </c>
    </row>
    <row r="5188" spans="26:35" x14ac:dyDescent="0.25">
      <c r="Z5188" s="73" t="s">
        <v>85</v>
      </c>
      <c r="AA5188" s="73" t="s">
        <v>4626</v>
      </c>
      <c r="AB5188" s="73">
        <v>3535200</v>
      </c>
      <c r="AH5188" s="54" t="str">
        <f t="shared" si="151"/>
        <v>SPPalmeira d'Oeste</v>
      </c>
      <c r="AI5188" s="73">
        <v>3535200</v>
      </c>
    </row>
    <row r="5189" spans="26:35" x14ac:dyDescent="0.25">
      <c r="Z5189" s="73" t="s">
        <v>85</v>
      </c>
      <c r="AA5189" s="73" t="s">
        <v>3881</v>
      </c>
      <c r="AB5189" s="73">
        <v>3535309</v>
      </c>
      <c r="AH5189" s="54" t="str">
        <f t="shared" si="151"/>
        <v>SPPalmital</v>
      </c>
      <c r="AI5189" s="73">
        <v>3535309</v>
      </c>
    </row>
    <row r="5190" spans="26:35" x14ac:dyDescent="0.25">
      <c r="Z5190" s="73" t="s">
        <v>85</v>
      </c>
      <c r="AA5190" s="73" t="s">
        <v>4633</v>
      </c>
      <c r="AB5190" s="73">
        <v>3535408</v>
      </c>
      <c r="AH5190" s="54" t="str">
        <f t="shared" si="151"/>
        <v>SPPanorama</v>
      </c>
      <c r="AI5190" s="73">
        <v>3535408</v>
      </c>
    </row>
    <row r="5191" spans="26:35" x14ac:dyDescent="0.25">
      <c r="Z5191" s="73" t="s">
        <v>85</v>
      </c>
      <c r="AA5191" s="73" t="s">
        <v>4637</v>
      </c>
      <c r="AB5191" s="73">
        <v>3535507</v>
      </c>
      <c r="AH5191" s="54" t="str">
        <f t="shared" si="151"/>
        <v>SPParaguaçu Paulista</v>
      </c>
      <c r="AI5191" s="73">
        <v>3535507</v>
      </c>
    </row>
    <row r="5192" spans="26:35" x14ac:dyDescent="0.25">
      <c r="Z5192" s="73" t="s">
        <v>85</v>
      </c>
      <c r="AA5192" s="73" t="s">
        <v>4640</v>
      </c>
      <c r="AB5192" s="73">
        <v>3535606</v>
      </c>
      <c r="AH5192" s="54" t="str">
        <f t="shared" si="151"/>
        <v>SPParaibuna</v>
      </c>
      <c r="AI5192" s="73">
        <v>3535606</v>
      </c>
    </row>
    <row r="5193" spans="26:35" x14ac:dyDescent="0.25">
      <c r="Z5193" s="73" t="s">
        <v>85</v>
      </c>
      <c r="AA5193" s="73" t="s">
        <v>3374</v>
      </c>
      <c r="AB5193" s="73">
        <v>3535705</v>
      </c>
      <c r="AH5193" s="54" t="str">
        <f t="shared" si="151"/>
        <v>SPParaíso</v>
      </c>
      <c r="AI5193" s="73">
        <v>3535705</v>
      </c>
    </row>
    <row r="5194" spans="26:35" x14ac:dyDescent="0.25">
      <c r="Z5194" s="73" t="s">
        <v>85</v>
      </c>
      <c r="AA5194" s="73" t="s">
        <v>4646</v>
      </c>
      <c r="AB5194" s="73">
        <v>3535804</v>
      </c>
      <c r="AH5194" s="54" t="str">
        <f t="shared" si="151"/>
        <v>SPParanapanema</v>
      </c>
      <c r="AI5194" s="73">
        <v>3535804</v>
      </c>
    </row>
    <row r="5195" spans="26:35" x14ac:dyDescent="0.25">
      <c r="Z5195" s="73" t="s">
        <v>85</v>
      </c>
      <c r="AA5195" s="73" t="s">
        <v>4650</v>
      </c>
      <c r="AB5195" s="73">
        <v>3535903</v>
      </c>
      <c r="AH5195" s="54" t="str">
        <f t="shared" si="151"/>
        <v>SPParanapuã</v>
      </c>
      <c r="AI5195" s="73">
        <v>3535903</v>
      </c>
    </row>
    <row r="5196" spans="26:35" x14ac:dyDescent="0.25">
      <c r="Z5196" s="73" t="s">
        <v>85</v>
      </c>
      <c r="AA5196" s="73" t="s">
        <v>4654</v>
      </c>
      <c r="AB5196" s="73">
        <v>3536000</v>
      </c>
      <c r="AH5196" s="54" t="str">
        <f t="shared" si="151"/>
        <v>SPParapuã</v>
      </c>
      <c r="AI5196" s="73">
        <v>3536000</v>
      </c>
    </row>
    <row r="5197" spans="26:35" x14ac:dyDescent="0.25">
      <c r="Z5197" s="73" t="s">
        <v>85</v>
      </c>
      <c r="AA5197" s="73" t="s">
        <v>4658</v>
      </c>
      <c r="AB5197" s="73">
        <v>3536109</v>
      </c>
      <c r="AH5197" s="54" t="str">
        <f t="shared" si="151"/>
        <v>SPPardinho</v>
      </c>
      <c r="AI5197" s="73">
        <v>3536109</v>
      </c>
    </row>
    <row r="5198" spans="26:35" x14ac:dyDescent="0.25">
      <c r="Z5198" s="73" t="s">
        <v>85</v>
      </c>
      <c r="AA5198" s="73" t="s">
        <v>4662</v>
      </c>
      <c r="AB5198" s="73">
        <v>3536208</v>
      </c>
      <c r="AH5198" s="54" t="str">
        <f t="shared" si="151"/>
        <v>SPPariquera-Açu</v>
      </c>
      <c r="AI5198" s="73">
        <v>3536208</v>
      </c>
    </row>
    <row r="5199" spans="26:35" x14ac:dyDescent="0.25">
      <c r="Z5199" s="73" t="s">
        <v>85</v>
      </c>
      <c r="AA5199" s="73" t="s">
        <v>4666</v>
      </c>
      <c r="AB5199" s="73">
        <v>3536257</v>
      </c>
      <c r="AH5199" s="54" t="str">
        <f t="shared" si="151"/>
        <v>SPParisi</v>
      </c>
      <c r="AI5199" s="73">
        <v>3536257</v>
      </c>
    </row>
    <row r="5200" spans="26:35" x14ac:dyDescent="0.25">
      <c r="Z5200" s="73" t="s">
        <v>85</v>
      </c>
      <c r="AA5200" s="73" t="s">
        <v>4669</v>
      </c>
      <c r="AB5200" s="73">
        <v>3536307</v>
      </c>
      <c r="AH5200" s="54" t="str">
        <f t="shared" si="151"/>
        <v>SPPatrocínio Paulista</v>
      </c>
      <c r="AI5200" s="73">
        <v>3536307</v>
      </c>
    </row>
    <row r="5201" spans="26:35" x14ac:dyDescent="0.25">
      <c r="Z5201" s="73" t="s">
        <v>85</v>
      </c>
      <c r="AA5201" s="73" t="s">
        <v>4673</v>
      </c>
      <c r="AB5201" s="73">
        <v>3536406</v>
      </c>
      <c r="AH5201" s="54" t="str">
        <f t="shared" si="151"/>
        <v>SPPaulicéia</v>
      </c>
      <c r="AI5201" s="73">
        <v>3536406</v>
      </c>
    </row>
    <row r="5202" spans="26:35" x14ac:dyDescent="0.25">
      <c r="Z5202" s="73" t="s">
        <v>85</v>
      </c>
      <c r="AA5202" s="73" t="s">
        <v>4677</v>
      </c>
      <c r="AB5202" s="73">
        <v>3536505</v>
      </c>
      <c r="AH5202" s="54" t="str">
        <f t="shared" si="151"/>
        <v>SPPaulínia</v>
      </c>
      <c r="AI5202" s="73">
        <v>3536505</v>
      </c>
    </row>
    <row r="5203" spans="26:35" x14ac:dyDescent="0.25">
      <c r="Z5203" s="73" t="s">
        <v>85</v>
      </c>
      <c r="AA5203" s="73" t="s">
        <v>4681</v>
      </c>
      <c r="AB5203" s="73">
        <v>3536570</v>
      </c>
      <c r="AH5203" s="54" t="str">
        <f t="shared" si="151"/>
        <v>SPPaulistânia</v>
      </c>
      <c r="AI5203" s="73">
        <v>3536570</v>
      </c>
    </row>
    <row r="5204" spans="26:35" x14ac:dyDescent="0.25">
      <c r="Z5204" s="73" t="s">
        <v>85</v>
      </c>
      <c r="AA5204" s="73" t="s">
        <v>4685</v>
      </c>
      <c r="AB5204" s="73">
        <v>3536604</v>
      </c>
      <c r="AH5204" s="54" t="str">
        <f t="shared" si="151"/>
        <v>SPPaulo de Faria</v>
      </c>
      <c r="AI5204" s="73">
        <v>3536604</v>
      </c>
    </row>
    <row r="5205" spans="26:35" x14ac:dyDescent="0.25">
      <c r="Z5205" s="73" t="s">
        <v>85</v>
      </c>
      <c r="AA5205" s="73" t="s">
        <v>4689</v>
      </c>
      <c r="AB5205" s="73">
        <v>3536703</v>
      </c>
      <c r="AH5205" s="54" t="str">
        <f t="shared" si="151"/>
        <v>SPPederneiras</v>
      </c>
      <c r="AI5205" s="73">
        <v>3536703</v>
      </c>
    </row>
    <row r="5206" spans="26:35" x14ac:dyDescent="0.25">
      <c r="Z5206" s="73" t="s">
        <v>85</v>
      </c>
      <c r="AA5206" s="73" t="s">
        <v>4693</v>
      </c>
      <c r="AB5206" s="73">
        <v>3536802</v>
      </c>
      <c r="AH5206" s="54" t="str">
        <f t="shared" si="151"/>
        <v>SPPedra Bela</v>
      </c>
      <c r="AI5206" s="73">
        <v>3536802</v>
      </c>
    </row>
    <row r="5207" spans="26:35" x14ac:dyDescent="0.25">
      <c r="Z5207" s="73" t="s">
        <v>85</v>
      </c>
      <c r="AA5207" s="73" t="s">
        <v>4696</v>
      </c>
      <c r="AB5207" s="73">
        <v>3536901</v>
      </c>
      <c r="AH5207" s="54" t="str">
        <f t="shared" si="151"/>
        <v>SPPedranópolis</v>
      </c>
      <c r="AI5207" s="73">
        <v>3536901</v>
      </c>
    </row>
    <row r="5208" spans="26:35" x14ac:dyDescent="0.25">
      <c r="Z5208" s="73" t="s">
        <v>85</v>
      </c>
      <c r="AA5208" s="73" t="s">
        <v>4699</v>
      </c>
      <c r="AB5208" s="73">
        <v>3537008</v>
      </c>
      <c r="AH5208" s="54" t="str">
        <f t="shared" si="151"/>
        <v>SPPedregulho</v>
      </c>
      <c r="AI5208" s="73">
        <v>3537008</v>
      </c>
    </row>
    <row r="5209" spans="26:35" x14ac:dyDescent="0.25">
      <c r="Z5209" s="73" t="s">
        <v>85</v>
      </c>
      <c r="AA5209" s="73" t="s">
        <v>4702</v>
      </c>
      <c r="AB5209" s="73">
        <v>3537107</v>
      </c>
      <c r="AH5209" s="54" t="str">
        <f t="shared" si="151"/>
        <v>SPPedreira</v>
      </c>
      <c r="AI5209" s="73">
        <v>3537107</v>
      </c>
    </row>
    <row r="5210" spans="26:35" x14ac:dyDescent="0.25">
      <c r="Z5210" s="73" t="s">
        <v>85</v>
      </c>
      <c r="AA5210" s="73" t="s">
        <v>4704</v>
      </c>
      <c r="AB5210" s="73">
        <v>3537156</v>
      </c>
      <c r="AH5210" s="54" t="str">
        <f t="shared" si="151"/>
        <v>SPPedrinhas Paulista</v>
      </c>
      <c r="AI5210" s="73">
        <v>3537156</v>
      </c>
    </row>
    <row r="5211" spans="26:35" x14ac:dyDescent="0.25">
      <c r="Z5211" s="73" t="s">
        <v>85</v>
      </c>
      <c r="AA5211" s="73" t="s">
        <v>4707</v>
      </c>
      <c r="AB5211" s="73">
        <v>3537206</v>
      </c>
      <c r="AH5211" s="54" t="str">
        <f t="shared" si="151"/>
        <v>SPPedro de Toledo</v>
      </c>
      <c r="AI5211" s="73">
        <v>3537206</v>
      </c>
    </row>
    <row r="5212" spans="26:35" x14ac:dyDescent="0.25">
      <c r="Z5212" s="73" t="s">
        <v>85</v>
      </c>
      <c r="AA5212" s="73" t="s">
        <v>4710</v>
      </c>
      <c r="AB5212" s="73">
        <v>3537305</v>
      </c>
      <c r="AH5212" s="54" t="str">
        <f t="shared" si="151"/>
        <v>SPPenápolis</v>
      </c>
      <c r="AI5212" s="73">
        <v>3537305</v>
      </c>
    </row>
    <row r="5213" spans="26:35" x14ac:dyDescent="0.25">
      <c r="Z5213" s="73" t="s">
        <v>85</v>
      </c>
      <c r="AA5213" s="73" t="s">
        <v>4713</v>
      </c>
      <c r="AB5213" s="73">
        <v>3537404</v>
      </c>
      <c r="AH5213" s="54" t="str">
        <f t="shared" si="151"/>
        <v>SPPereira Barreto</v>
      </c>
      <c r="AI5213" s="73">
        <v>3537404</v>
      </c>
    </row>
    <row r="5214" spans="26:35" x14ac:dyDescent="0.25">
      <c r="Z5214" s="73" t="s">
        <v>85</v>
      </c>
      <c r="AA5214" s="73" t="s">
        <v>4716</v>
      </c>
      <c r="AB5214" s="73">
        <v>3537503</v>
      </c>
      <c r="AH5214" s="54" t="str">
        <f t="shared" si="151"/>
        <v>SPPereiras</v>
      </c>
      <c r="AI5214" s="73">
        <v>3537503</v>
      </c>
    </row>
    <row r="5215" spans="26:35" x14ac:dyDescent="0.25">
      <c r="Z5215" s="73" t="s">
        <v>85</v>
      </c>
      <c r="AA5215" s="73" t="s">
        <v>4719</v>
      </c>
      <c r="AB5215" s="73">
        <v>3537602</v>
      </c>
      <c r="AH5215" s="54" t="str">
        <f t="shared" si="151"/>
        <v>SPPeruíbe</v>
      </c>
      <c r="AI5215" s="73">
        <v>3537602</v>
      </c>
    </row>
    <row r="5216" spans="26:35" x14ac:dyDescent="0.25">
      <c r="Z5216" s="73" t="s">
        <v>85</v>
      </c>
      <c r="AA5216" s="73" t="s">
        <v>4722</v>
      </c>
      <c r="AB5216" s="73">
        <v>3537701</v>
      </c>
      <c r="AH5216" s="54" t="str">
        <f t="shared" si="151"/>
        <v>SPPiacatu</v>
      </c>
      <c r="AI5216" s="73">
        <v>3537701</v>
      </c>
    </row>
    <row r="5217" spans="26:35" x14ac:dyDescent="0.25">
      <c r="Z5217" s="73" t="s">
        <v>85</v>
      </c>
      <c r="AA5217" s="73" t="s">
        <v>4725</v>
      </c>
      <c r="AB5217" s="73">
        <v>3537800</v>
      </c>
      <c r="AH5217" s="54" t="str">
        <f t="shared" si="151"/>
        <v>SPPiedade</v>
      </c>
      <c r="AI5217" s="73">
        <v>3537800</v>
      </c>
    </row>
    <row r="5218" spans="26:35" x14ac:dyDescent="0.25">
      <c r="Z5218" s="73" t="s">
        <v>85</v>
      </c>
      <c r="AA5218" s="73" t="s">
        <v>4727</v>
      </c>
      <c r="AB5218" s="73">
        <v>3537909</v>
      </c>
      <c r="AH5218" s="54" t="str">
        <f t="shared" si="151"/>
        <v>SPPilar do Sul</v>
      </c>
      <c r="AI5218" s="73">
        <v>3537909</v>
      </c>
    </row>
    <row r="5219" spans="26:35" x14ac:dyDescent="0.25">
      <c r="Z5219" s="73" t="s">
        <v>85</v>
      </c>
      <c r="AA5219" s="73" t="s">
        <v>4729</v>
      </c>
      <c r="AB5219" s="73">
        <v>3538006</v>
      </c>
      <c r="AH5219" s="54" t="str">
        <f t="shared" si="151"/>
        <v>SPPindamonhangaba</v>
      </c>
      <c r="AI5219" s="73">
        <v>3538006</v>
      </c>
    </row>
    <row r="5220" spans="26:35" x14ac:dyDescent="0.25">
      <c r="Z5220" s="73" t="s">
        <v>85</v>
      </c>
      <c r="AA5220" s="73" t="s">
        <v>4732</v>
      </c>
      <c r="AB5220" s="73">
        <v>3538105</v>
      </c>
      <c r="AH5220" s="54" t="str">
        <f t="shared" si="151"/>
        <v>SPPindorama</v>
      </c>
      <c r="AI5220" s="73">
        <v>3538105</v>
      </c>
    </row>
    <row r="5221" spans="26:35" x14ac:dyDescent="0.25">
      <c r="Z5221" s="73" t="s">
        <v>85</v>
      </c>
      <c r="AA5221" s="73" t="s">
        <v>3461</v>
      </c>
      <c r="AB5221" s="73">
        <v>3538204</v>
      </c>
      <c r="AH5221" s="54" t="str">
        <f t="shared" si="151"/>
        <v>SPPinhalzinho</v>
      </c>
      <c r="AI5221" s="73">
        <v>3538204</v>
      </c>
    </row>
    <row r="5222" spans="26:35" x14ac:dyDescent="0.25">
      <c r="Z5222" s="73" t="s">
        <v>85</v>
      </c>
      <c r="AA5222" s="73" t="s">
        <v>4737</v>
      </c>
      <c r="AB5222" s="73">
        <v>3538303</v>
      </c>
      <c r="AH5222" s="54" t="str">
        <f t="shared" si="151"/>
        <v>SPPiquerobi</v>
      </c>
      <c r="AI5222" s="73">
        <v>3538303</v>
      </c>
    </row>
    <row r="5223" spans="26:35" x14ac:dyDescent="0.25">
      <c r="Z5223" s="73" t="s">
        <v>85</v>
      </c>
      <c r="AA5223" s="73" t="s">
        <v>4739</v>
      </c>
      <c r="AB5223" s="73">
        <v>3538501</v>
      </c>
      <c r="AH5223" s="54" t="str">
        <f t="shared" si="151"/>
        <v>SPPiquete</v>
      </c>
      <c r="AI5223" s="73">
        <v>3538501</v>
      </c>
    </row>
    <row r="5224" spans="26:35" x14ac:dyDescent="0.25">
      <c r="Z5224" s="73" t="s">
        <v>85</v>
      </c>
      <c r="AA5224" s="73" t="s">
        <v>4742</v>
      </c>
      <c r="AB5224" s="73">
        <v>3538600</v>
      </c>
      <c r="AH5224" s="54" t="str">
        <f t="shared" si="151"/>
        <v>SPPiracaia</v>
      </c>
      <c r="AI5224" s="73">
        <v>3538600</v>
      </c>
    </row>
    <row r="5225" spans="26:35" x14ac:dyDescent="0.25">
      <c r="Z5225" s="73" t="s">
        <v>85</v>
      </c>
      <c r="AA5225" s="73" t="s">
        <v>4744</v>
      </c>
      <c r="AB5225" s="73">
        <v>3538709</v>
      </c>
      <c r="AH5225" s="54" t="str">
        <f t="shared" si="151"/>
        <v>SPPiracicaba</v>
      </c>
      <c r="AI5225" s="73">
        <v>3538709</v>
      </c>
    </row>
    <row r="5226" spans="26:35" x14ac:dyDescent="0.25">
      <c r="Z5226" s="73" t="s">
        <v>85</v>
      </c>
      <c r="AA5226" s="73" t="s">
        <v>4746</v>
      </c>
      <c r="AB5226" s="73">
        <v>3538808</v>
      </c>
      <c r="AH5226" s="54" t="str">
        <f t="shared" si="151"/>
        <v>SPPiraju</v>
      </c>
      <c r="AI5226" s="73">
        <v>3538808</v>
      </c>
    </row>
    <row r="5227" spans="26:35" x14ac:dyDescent="0.25">
      <c r="Z5227" s="73" t="s">
        <v>85</v>
      </c>
      <c r="AA5227" s="73" t="s">
        <v>4749</v>
      </c>
      <c r="AB5227" s="73">
        <v>3538907</v>
      </c>
      <c r="AH5227" s="54" t="str">
        <f t="shared" si="151"/>
        <v>SPPirajuí</v>
      </c>
      <c r="AI5227" s="73">
        <v>3538907</v>
      </c>
    </row>
    <row r="5228" spans="26:35" x14ac:dyDescent="0.25">
      <c r="Z5228" s="73" t="s">
        <v>85</v>
      </c>
      <c r="AA5228" s="73" t="s">
        <v>4751</v>
      </c>
      <c r="AB5228" s="73">
        <v>3539004</v>
      </c>
      <c r="AH5228" s="54" t="str">
        <f t="shared" si="151"/>
        <v>SPPirangi</v>
      </c>
      <c r="AI5228" s="73">
        <v>3539004</v>
      </c>
    </row>
    <row r="5229" spans="26:35" x14ac:dyDescent="0.25">
      <c r="Z5229" s="73" t="s">
        <v>85</v>
      </c>
      <c r="AA5229" s="73" t="s">
        <v>4754</v>
      </c>
      <c r="AB5229" s="73">
        <v>3539103</v>
      </c>
      <c r="AH5229" s="54" t="str">
        <f t="shared" si="151"/>
        <v>SPPirapora do Bom Jesus</v>
      </c>
      <c r="AI5229" s="73">
        <v>3539103</v>
      </c>
    </row>
    <row r="5230" spans="26:35" x14ac:dyDescent="0.25">
      <c r="Z5230" s="73" t="s">
        <v>85</v>
      </c>
      <c r="AA5230" s="73" t="s">
        <v>4757</v>
      </c>
      <c r="AB5230" s="73">
        <v>3539202</v>
      </c>
      <c r="AH5230" s="54" t="str">
        <f t="shared" si="151"/>
        <v>SPPirapozinho</v>
      </c>
      <c r="AI5230" s="73">
        <v>3539202</v>
      </c>
    </row>
    <row r="5231" spans="26:35" x14ac:dyDescent="0.25">
      <c r="Z5231" s="73" t="s">
        <v>85</v>
      </c>
      <c r="AA5231" s="73" t="s">
        <v>4760</v>
      </c>
      <c r="AB5231" s="73">
        <v>3539301</v>
      </c>
      <c r="AH5231" s="54" t="str">
        <f t="shared" si="151"/>
        <v>SPPirassununga</v>
      </c>
      <c r="AI5231" s="73">
        <v>3539301</v>
      </c>
    </row>
    <row r="5232" spans="26:35" x14ac:dyDescent="0.25">
      <c r="Z5232" s="73" t="s">
        <v>85</v>
      </c>
      <c r="AA5232" s="73" t="s">
        <v>4763</v>
      </c>
      <c r="AB5232" s="73">
        <v>3539400</v>
      </c>
      <c r="AH5232" s="54" t="str">
        <f t="shared" si="151"/>
        <v>SPPiratininga</v>
      </c>
      <c r="AI5232" s="73">
        <v>3539400</v>
      </c>
    </row>
    <row r="5233" spans="26:35" x14ac:dyDescent="0.25">
      <c r="Z5233" s="73" t="s">
        <v>85</v>
      </c>
      <c r="AA5233" s="73" t="s">
        <v>4013</v>
      </c>
      <c r="AB5233" s="73">
        <v>3539509</v>
      </c>
      <c r="AH5233" s="54" t="str">
        <f t="shared" si="151"/>
        <v>SPPitangueiras</v>
      </c>
      <c r="AI5233" s="73">
        <v>3539509</v>
      </c>
    </row>
    <row r="5234" spans="26:35" x14ac:dyDescent="0.25">
      <c r="Z5234" s="73" t="s">
        <v>85</v>
      </c>
      <c r="AA5234" s="73" t="s">
        <v>4024</v>
      </c>
      <c r="AB5234" s="73">
        <v>3539608</v>
      </c>
      <c r="AH5234" s="54" t="str">
        <f t="shared" si="151"/>
        <v>SPPlanalto</v>
      </c>
      <c r="AI5234" s="73">
        <v>3539608</v>
      </c>
    </row>
    <row r="5235" spans="26:35" x14ac:dyDescent="0.25">
      <c r="Z5235" s="73" t="s">
        <v>85</v>
      </c>
      <c r="AA5235" s="73" t="s">
        <v>4769</v>
      </c>
      <c r="AB5235" s="73">
        <v>3539707</v>
      </c>
      <c r="AH5235" s="54" t="str">
        <f t="shared" si="151"/>
        <v>SPPlatina</v>
      </c>
      <c r="AI5235" s="73">
        <v>3539707</v>
      </c>
    </row>
    <row r="5236" spans="26:35" x14ac:dyDescent="0.25">
      <c r="Z5236" s="73" t="s">
        <v>85</v>
      </c>
      <c r="AA5236" s="73" t="s">
        <v>4772</v>
      </c>
      <c r="AB5236" s="73">
        <v>3539806</v>
      </c>
      <c r="AH5236" s="54" t="str">
        <f t="shared" si="151"/>
        <v>SPPoá</v>
      </c>
      <c r="AI5236" s="73">
        <v>3539806</v>
      </c>
    </row>
    <row r="5237" spans="26:35" x14ac:dyDescent="0.25">
      <c r="Z5237" s="73" t="s">
        <v>85</v>
      </c>
      <c r="AA5237" s="73" t="s">
        <v>4775</v>
      </c>
      <c r="AB5237" s="73">
        <v>3539905</v>
      </c>
      <c r="AH5237" s="54" t="str">
        <f t="shared" si="151"/>
        <v>SPPoloni</v>
      </c>
      <c r="AI5237" s="73">
        <v>3539905</v>
      </c>
    </row>
    <row r="5238" spans="26:35" x14ac:dyDescent="0.25">
      <c r="Z5238" s="73" t="s">
        <v>85</v>
      </c>
      <c r="AA5238" s="73" t="s">
        <v>4778</v>
      </c>
      <c r="AB5238" s="73">
        <v>3540002</v>
      </c>
      <c r="AH5238" s="54" t="str">
        <f t="shared" si="151"/>
        <v>SPPompéia</v>
      </c>
      <c r="AI5238" s="73">
        <v>3540002</v>
      </c>
    </row>
    <row r="5239" spans="26:35" x14ac:dyDescent="0.25">
      <c r="Z5239" s="73" t="s">
        <v>85</v>
      </c>
      <c r="AA5239" s="73" t="s">
        <v>4781</v>
      </c>
      <c r="AB5239" s="73">
        <v>3540101</v>
      </c>
      <c r="AH5239" s="54" t="str">
        <f t="shared" si="151"/>
        <v>SPPongaí</v>
      </c>
      <c r="AI5239" s="73">
        <v>3540101</v>
      </c>
    </row>
    <row r="5240" spans="26:35" x14ac:dyDescent="0.25">
      <c r="Z5240" s="73" t="s">
        <v>85</v>
      </c>
      <c r="AA5240" s="73" t="s">
        <v>4784</v>
      </c>
      <c r="AB5240" s="73">
        <v>3540200</v>
      </c>
      <c r="AH5240" s="54" t="str">
        <f t="shared" si="151"/>
        <v>SPPontal</v>
      </c>
      <c r="AI5240" s="73">
        <v>3540200</v>
      </c>
    </row>
    <row r="5241" spans="26:35" x14ac:dyDescent="0.25">
      <c r="Z5241" s="73" t="s">
        <v>85</v>
      </c>
      <c r="AA5241" s="73" t="s">
        <v>4787</v>
      </c>
      <c r="AB5241" s="73">
        <v>3540259</v>
      </c>
      <c r="AH5241" s="54" t="str">
        <f t="shared" si="151"/>
        <v>SPPontalinda</v>
      </c>
      <c r="AI5241" s="73">
        <v>3540259</v>
      </c>
    </row>
    <row r="5242" spans="26:35" x14ac:dyDescent="0.25">
      <c r="Z5242" s="73" t="s">
        <v>85</v>
      </c>
      <c r="AA5242" s="73" t="s">
        <v>4790</v>
      </c>
      <c r="AB5242" s="73">
        <v>3540309</v>
      </c>
      <c r="AH5242" s="54" t="str">
        <f t="shared" si="151"/>
        <v>SPPontes Gestal</v>
      </c>
      <c r="AI5242" s="73">
        <v>3540309</v>
      </c>
    </row>
    <row r="5243" spans="26:35" x14ac:dyDescent="0.25">
      <c r="Z5243" s="73" t="s">
        <v>85</v>
      </c>
      <c r="AA5243" s="73" t="s">
        <v>4793</v>
      </c>
      <c r="AB5243" s="73">
        <v>3540408</v>
      </c>
      <c r="AH5243" s="54" t="str">
        <f t="shared" si="151"/>
        <v>SPPopulina</v>
      </c>
      <c r="AI5243" s="73">
        <v>3540408</v>
      </c>
    </row>
    <row r="5244" spans="26:35" x14ac:dyDescent="0.25">
      <c r="Z5244" s="73" t="s">
        <v>85</v>
      </c>
      <c r="AA5244" s="73" t="s">
        <v>4796</v>
      </c>
      <c r="AB5244" s="73">
        <v>3540507</v>
      </c>
      <c r="AH5244" s="54" t="str">
        <f t="shared" si="151"/>
        <v>SPPorangaba</v>
      </c>
      <c r="AI5244" s="73">
        <v>3540507</v>
      </c>
    </row>
    <row r="5245" spans="26:35" x14ac:dyDescent="0.25">
      <c r="Z5245" s="73" t="s">
        <v>85</v>
      </c>
      <c r="AA5245" s="73" t="s">
        <v>4799</v>
      </c>
      <c r="AB5245" s="73">
        <v>3540606</v>
      </c>
      <c r="AH5245" s="54" t="str">
        <f t="shared" si="151"/>
        <v>SPPorto Feliz</v>
      </c>
      <c r="AI5245" s="73">
        <v>3540606</v>
      </c>
    </row>
    <row r="5246" spans="26:35" x14ac:dyDescent="0.25">
      <c r="Z5246" s="73" t="s">
        <v>85</v>
      </c>
      <c r="AA5246" s="73" t="s">
        <v>4802</v>
      </c>
      <c r="AB5246" s="73">
        <v>3540705</v>
      </c>
      <c r="AH5246" s="54" t="str">
        <f t="shared" si="151"/>
        <v>SPPorto Ferreira</v>
      </c>
      <c r="AI5246" s="73">
        <v>3540705</v>
      </c>
    </row>
    <row r="5247" spans="26:35" x14ac:dyDescent="0.25">
      <c r="Z5247" s="73" t="s">
        <v>85</v>
      </c>
      <c r="AA5247" s="73" t="s">
        <v>4805</v>
      </c>
      <c r="AB5247" s="73">
        <v>3540754</v>
      </c>
      <c r="AH5247" s="54" t="str">
        <f t="shared" si="151"/>
        <v>SPPotim</v>
      </c>
      <c r="AI5247" s="73">
        <v>3540754</v>
      </c>
    </row>
    <row r="5248" spans="26:35" x14ac:dyDescent="0.25">
      <c r="Z5248" s="73" t="s">
        <v>85</v>
      </c>
      <c r="AA5248" s="73" t="s">
        <v>4808</v>
      </c>
      <c r="AB5248" s="73">
        <v>3540804</v>
      </c>
      <c r="AH5248" s="54" t="str">
        <f t="shared" si="151"/>
        <v>SPPotirendaba</v>
      </c>
      <c r="AI5248" s="73">
        <v>3540804</v>
      </c>
    </row>
    <row r="5249" spans="26:35" x14ac:dyDescent="0.25">
      <c r="Z5249" s="73" t="s">
        <v>85</v>
      </c>
      <c r="AA5249" s="73" t="s">
        <v>4811</v>
      </c>
      <c r="AB5249" s="73">
        <v>3540853</v>
      </c>
      <c r="AH5249" s="54" t="str">
        <f t="shared" si="151"/>
        <v>SPPracinha</v>
      </c>
      <c r="AI5249" s="73">
        <v>3540853</v>
      </c>
    </row>
    <row r="5250" spans="26:35" x14ac:dyDescent="0.25">
      <c r="Z5250" s="73" t="s">
        <v>85</v>
      </c>
      <c r="AA5250" s="73" t="s">
        <v>4814</v>
      </c>
      <c r="AB5250" s="73">
        <v>3540903</v>
      </c>
      <c r="AH5250" s="54" t="str">
        <f t="shared" si="151"/>
        <v>SPPradópolis</v>
      </c>
      <c r="AI5250" s="73">
        <v>3540903</v>
      </c>
    </row>
    <row r="5251" spans="26:35" x14ac:dyDescent="0.25">
      <c r="Z5251" s="73" t="s">
        <v>85</v>
      </c>
      <c r="AA5251" s="73" t="s">
        <v>3567</v>
      </c>
      <c r="AB5251" s="73">
        <v>3541000</v>
      </c>
      <c r="AH5251" s="54" t="str">
        <f t="shared" ref="AH5251:AH5314" si="152">CONCATENATE(Z5251,AA5251)</f>
        <v>SPPraia Grande</v>
      </c>
      <c r="AI5251" s="73">
        <v>3541000</v>
      </c>
    </row>
    <row r="5252" spans="26:35" x14ac:dyDescent="0.25">
      <c r="Z5252" s="73" t="s">
        <v>85</v>
      </c>
      <c r="AA5252" s="73" t="s">
        <v>4818</v>
      </c>
      <c r="AB5252" s="73">
        <v>3541059</v>
      </c>
      <c r="AH5252" s="54" t="str">
        <f t="shared" si="152"/>
        <v>SPPratânia</v>
      </c>
      <c r="AI5252" s="73">
        <v>3541059</v>
      </c>
    </row>
    <row r="5253" spans="26:35" x14ac:dyDescent="0.25">
      <c r="Z5253" s="73" t="s">
        <v>85</v>
      </c>
      <c r="AA5253" s="73" t="s">
        <v>4821</v>
      </c>
      <c r="AB5253" s="73">
        <v>3541109</v>
      </c>
      <c r="AH5253" s="54" t="str">
        <f t="shared" si="152"/>
        <v>SPPresidente Alves</v>
      </c>
      <c r="AI5253" s="73">
        <v>3541109</v>
      </c>
    </row>
    <row r="5254" spans="26:35" x14ac:dyDescent="0.25">
      <c r="Z5254" s="73" t="s">
        <v>85</v>
      </c>
      <c r="AA5254" s="73" t="s">
        <v>4824</v>
      </c>
      <c r="AB5254" s="73">
        <v>3541208</v>
      </c>
      <c r="AH5254" s="54" t="str">
        <f t="shared" si="152"/>
        <v>SPPresidente Bernardes</v>
      </c>
      <c r="AI5254" s="73">
        <v>3541208</v>
      </c>
    </row>
    <row r="5255" spans="26:35" x14ac:dyDescent="0.25">
      <c r="Z5255" s="73" t="s">
        <v>85</v>
      </c>
      <c r="AA5255" s="73" t="s">
        <v>4827</v>
      </c>
      <c r="AB5255" s="73">
        <v>3541307</v>
      </c>
      <c r="AH5255" s="54" t="str">
        <f t="shared" si="152"/>
        <v>SPPresidente Epitácio</v>
      </c>
      <c r="AI5255" s="73">
        <v>3541307</v>
      </c>
    </row>
    <row r="5256" spans="26:35" x14ac:dyDescent="0.25">
      <c r="Z5256" s="73" t="s">
        <v>85</v>
      </c>
      <c r="AA5256" s="73" t="s">
        <v>4830</v>
      </c>
      <c r="AB5256" s="73">
        <v>3541406</v>
      </c>
      <c r="AH5256" s="54" t="str">
        <f t="shared" si="152"/>
        <v>SPPresidente Prudente</v>
      </c>
      <c r="AI5256" s="73">
        <v>3541406</v>
      </c>
    </row>
    <row r="5257" spans="26:35" x14ac:dyDescent="0.25">
      <c r="Z5257" s="73" t="s">
        <v>85</v>
      </c>
      <c r="AA5257" s="73" t="s">
        <v>4833</v>
      </c>
      <c r="AB5257" s="73">
        <v>3541505</v>
      </c>
      <c r="AH5257" s="54" t="str">
        <f t="shared" si="152"/>
        <v>SPPresidente Venceslau</v>
      </c>
      <c r="AI5257" s="73">
        <v>3541505</v>
      </c>
    </row>
    <row r="5258" spans="26:35" x14ac:dyDescent="0.25">
      <c r="Z5258" s="73" t="s">
        <v>85</v>
      </c>
      <c r="AA5258" s="73" t="s">
        <v>4836</v>
      </c>
      <c r="AB5258" s="73">
        <v>3541604</v>
      </c>
      <c r="AH5258" s="54" t="str">
        <f t="shared" si="152"/>
        <v>SPPromissão</v>
      </c>
      <c r="AI5258" s="73">
        <v>3541604</v>
      </c>
    </row>
    <row r="5259" spans="26:35" x14ac:dyDescent="0.25">
      <c r="Z5259" s="73" t="s">
        <v>85</v>
      </c>
      <c r="AA5259" s="73" t="s">
        <v>4839</v>
      </c>
      <c r="AB5259" s="73">
        <v>3541653</v>
      </c>
      <c r="AH5259" s="54" t="str">
        <f t="shared" si="152"/>
        <v>SPQuadra</v>
      </c>
      <c r="AI5259" s="73">
        <v>3541653</v>
      </c>
    </row>
    <row r="5260" spans="26:35" x14ac:dyDescent="0.25">
      <c r="Z5260" s="73" t="s">
        <v>85</v>
      </c>
      <c r="AA5260" s="73" t="s">
        <v>4842</v>
      </c>
      <c r="AB5260" s="73">
        <v>3541703</v>
      </c>
      <c r="AH5260" s="54" t="str">
        <f t="shared" si="152"/>
        <v>SPQuatá</v>
      </c>
      <c r="AI5260" s="73">
        <v>3541703</v>
      </c>
    </row>
    <row r="5261" spans="26:35" x14ac:dyDescent="0.25">
      <c r="Z5261" s="73" t="s">
        <v>85</v>
      </c>
      <c r="AA5261" s="73" t="s">
        <v>4845</v>
      </c>
      <c r="AB5261" s="73">
        <v>3541802</v>
      </c>
      <c r="AH5261" s="54" t="str">
        <f t="shared" si="152"/>
        <v>SPQueiroz</v>
      </c>
      <c r="AI5261" s="73">
        <v>3541802</v>
      </c>
    </row>
    <row r="5262" spans="26:35" x14ac:dyDescent="0.25">
      <c r="Z5262" s="73" t="s">
        <v>85</v>
      </c>
      <c r="AA5262" s="73" t="s">
        <v>4848</v>
      </c>
      <c r="AB5262" s="73">
        <v>3541901</v>
      </c>
      <c r="AH5262" s="54" t="str">
        <f t="shared" si="152"/>
        <v>SPQueluz</v>
      </c>
      <c r="AI5262" s="73">
        <v>3541901</v>
      </c>
    </row>
    <row r="5263" spans="26:35" x14ac:dyDescent="0.25">
      <c r="Z5263" s="73" t="s">
        <v>85</v>
      </c>
      <c r="AA5263" s="73" t="s">
        <v>4851</v>
      </c>
      <c r="AB5263" s="73">
        <v>3542008</v>
      </c>
      <c r="AH5263" s="54" t="str">
        <f t="shared" si="152"/>
        <v>SPQuintana</v>
      </c>
      <c r="AI5263" s="73">
        <v>3542008</v>
      </c>
    </row>
    <row r="5264" spans="26:35" x14ac:dyDescent="0.25">
      <c r="Z5264" s="73" t="s">
        <v>85</v>
      </c>
      <c r="AA5264" s="73" t="s">
        <v>4854</v>
      </c>
      <c r="AB5264" s="73">
        <v>3542107</v>
      </c>
      <c r="AH5264" s="54" t="str">
        <f t="shared" si="152"/>
        <v>SPRafard</v>
      </c>
      <c r="AI5264" s="73">
        <v>3542107</v>
      </c>
    </row>
    <row r="5265" spans="26:35" x14ac:dyDescent="0.25">
      <c r="Z5265" s="73" t="s">
        <v>85</v>
      </c>
      <c r="AA5265" s="73" t="s">
        <v>4857</v>
      </c>
      <c r="AB5265" s="73">
        <v>3542206</v>
      </c>
      <c r="AH5265" s="54" t="str">
        <f t="shared" si="152"/>
        <v>SPRancharia</v>
      </c>
      <c r="AI5265" s="73">
        <v>3542206</v>
      </c>
    </row>
    <row r="5266" spans="26:35" x14ac:dyDescent="0.25">
      <c r="Z5266" s="73" t="s">
        <v>85</v>
      </c>
      <c r="AA5266" s="73" t="s">
        <v>4860</v>
      </c>
      <c r="AB5266" s="73">
        <v>3542305</v>
      </c>
      <c r="AH5266" s="54" t="str">
        <f t="shared" si="152"/>
        <v>SPRedenção da Serra</v>
      </c>
      <c r="AI5266" s="73">
        <v>3542305</v>
      </c>
    </row>
    <row r="5267" spans="26:35" x14ac:dyDescent="0.25">
      <c r="Z5267" s="73" t="s">
        <v>85</v>
      </c>
      <c r="AA5267" s="73" t="s">
        <v>4863</v>
      </c>
      <c r="AB5267" s="73">
        <v>3542404</v>
      </c>
      <c r="AH5267" s="54" t="str">
        <f t="shared" si="152"/>
        <v>SPRegente Feijó</v>
      </c>
      <c r="AI5267" s="73">
        <v>3542404</v>
      </c>
    </row>
    <row r="5268" spans="26:35" x14ac:dyDescent="0.25">
      <c r="Z5268" s="73" t="s">
        <v>85</v>
      </c>
      <c r="AA5268" s="73" t="s">
        <v>4866</v>
      </c>
      <c r="AB5268" s="73">
        <v>3542503</v>
      </c>
      <c r="AH5268" s="54" t="str">
        <f t="shared" si="152"/>
        <v>SPReginópolis</v>
      </c>
      <c r="AI5268" s="73">
        <v>3542503</v>
      </c>
    </row>
    <row r="5269" spans="26:35" x14ac:dyDescent="0.25">
      <c r="Z5269" s="73" t="s">
        <v>85</v>
      </c>
      <c r="AA5269" s="73" t="s">
        <v>4869</v>
      </c>
      <c r="AB5269" s="73">
        <v>3542602</v>
      </c>
      <c r="AH5269" s="54" t="str">
        <f t="shared" si="152"/>
        <v>SPRegistro</v>
      </c>
      <c r="AI5269" s="73">
        <v>3542602</v>
      </c>
    </row>
    <row r="5270" spans="26:35" x14ac:dyDescent="0.25">
      <c r="Z5270" s="73" t="s">
        <v>85</v>
      </c>
      <c r="AA5270" s="73" t="s">
        <v>4871</v>
      </c>
      <c r="AB5270" s="73">
        <v>3542701</v>
      </c>
      <c r="AH5270" s="54" t="str">
        <f t="shared" si="152"/>
        <v>SPRestinga</v>
      </c>
      <c r="AI5270" s="73">
        <v>3542701</v>
      </c>
    </row>
    <row r="5271" spans="26:35" x14ac:dyDescent="0.25">
      <c r="Z5271" s="73" t="s">
        <v>85</v>
      </c>
      <c r="AA5271" s="73" t="s">
        <v>4873</v>
      </c>
      <c r="AB5271" s="73">
        <v>3542800</v>
      </c>
      <c r="AH5271" s="54" t="str">
        <f t="shared" si="152"/>
        <v>SPRibeira</v>
      </c>
      <c r="AI5271" s="73">
        <v>3542800</v>
      </c>
    </row>
    <row r="5272" spans="26:35" x14ac:dyDescent="0.25">
      <c r="Z5272" s="73" t="s">
        <v>85</v>
      </c>
      <c r="AA5272" s="73" t="s">
        <v>4876</v>
      </c>
      <c r="AB5272" s="73">
        <v>3542909</v>
      </c>
      <c r="AH5272" s="54" t="str">
        <f t="shared" si="152"/>
        <v>SPRibeirão Bonito</v>
      </c>
      <c r="AI5272" s="73">
        <v>3542909</v>
      </c>
    </row>
    <row r="5273" spans="26:35" x14ac:dyDescent="0.25">
      <c r="Z5273" s="73" t="s">
        <v>85</v>
      </c>
      <c r="AA5273" s="73" t="s">
        <v>4879</v>
      </c>
      <c r="AB5273" s="73">
        <v>3543006</v>
      </c>
      <c r="AH5273" s="54" t="str">
        <f t="shared" si="152"/>
        <v>SPRibeirão Branco</v>
      </c>
      <c r="AI5273" s="73">
        <v>3543006</v>
      </c>
    </row>
    <row r="5274" spans="26:35" x14ac:dyDescent="0.25">
      <c r="Z5274" s="73" t="s">
        <v>85</v>
      </c>
      <c r="AA5274" s="73" t="s">
        <v>4882</v>
      </c>
      <c r="AB5274" s="73">
        <v>3543105</v>
      </c>
      <c r="AH5274" s="54" t="str">
        <f t="shared" si="152"/>
        <v>SPRibeirão Corrente</v>
      </c>
      <c r="AI5274" s="73">
        <v>3543105</v>
      </c>
    </row>
    <row r="5275" spans="26:35" x14ac:dyDescent="0.25">
      <c r="Z5275" s="73" t="s">
        <v>85</v>
      </c>
      <c r="AA5275" s="73" t="s">
        <v>4885</v>
      </c>
      <c r="AB5275" s="73">
        <v>3543204</v>
      </c>
      <c r="AH5275" s="54" t="str">
        <f t="shared" si="152"/>
        <v>SPRibeirão do Sul</v>
      </c>
      <c r="AI5275" s="73">
        <v>3543204</v>
      </c>
    </row>
    <row r="5276" spans="26:35" x14ac:dyDescent="0.25">
      <c r="Z5276" s="73" t="s">
        <v>85</v>
      </c>
      <c r="AA5276" s="73" t="s">
        <v>4888</v>
      </c>
      <c r="AB5276" s="73">
        <v>3543238</v>
      </c>
      <c r="AH5276" s="54" t="str">
        <f t="shared" si="152"/>
        <v>SPRibeirão dos Índios</v>
      </c>
      <c r="AI5276" s="73">
        <v>3543238</v>
      </c>
    </row>
    <row r="5277" spans="26:35" x14ac:dyDescent="0.25">
      <c r="Z5277" s="73" t="s">
        <v>85</v>
      </c>
      <c r="AA5277" s="73" t="s">
        <v>4891</v>
      </c>
      <c r="AB5277" s="73">
        <v>3543253</v>
      </c>
      <c r="AH5277" s="54" t="str">
        <f t="shared" si="152"/>
        <v>SPRibeirão Grande</v>
      </c>
      <c r="AI5277" s="73">
        <v>3543253</v>
      </c>
    </row>
    <row r="5278" spans="26:35" x14ac:dyDescent="0.25">
      <c r="Z5278" s="73" t="s">
        <v>85</v>
      </c>
      <c r="AA5278" s="73" t="s">
        <v>4894</v>
      </c>
      <c r="AB5278" s="73">
        <v>3543303</v>
      </c>
      <c r="AH5278" s="54" t="str">
        <f t="shared" si="152"/>
        <v>SPRibeirão Pires</v>
      </c>
      <c r="AI5278" s="73">
        <v>3543303</v>
      </c>
    </row>
    <row r="5279" spans="26:35" x14ac:dyDescent="0.25">
      <c r="Z5279" s="73" t="s">
        <v>85</v>
      </c>
      <c r="AA5279" s="73" t="s">
        <v>4897</v>
      </c>
      <c r="AB5279" s="73">
        <v>3543402</v>
      </c>
      <c r="AH5279" s="54" t="str">
        <f t="shared" si="152"/>
        <v>SPRibeirão Preto</v>
      </c>
      <c r="AI5279" s="73">
        <v>3543402</v>
      </c>
    </row>
    <row r="5280" spans="26:35" x14ac:dyDescent="0.25">
      <c r="Z5280" s="73" t="s">
        <v>85</v>
      </c>
      <c r="AA5280" s="73" t="s">
        <v>4900</v>
      </c>
      <c r="AB5280" s="73">
        <v>3543600</v>
      </c>
      <c r="AH5280" s="54" t="str">
        <f t="shared" si="152"/>
        <v>SPRifaina</v>
      </c>
      <c r="AI5280" s="73">
        <v>3543600</v>
      </c>
    </row>
    <row r="5281" spans="26:35" x14ac:dyDescent="0.25">
      <c r="Z5281" s="73" t="s">
        <v>85</v>
      </c>
      <c r="AA5281" s="73" t="s">
        <v>4903</v>
      </c>
      <c r="AB5281" s="73">
        <v>3543709</v>
      </c>
      <c r="AH5281" s="54" t="str">
        <f t="shared" si="152"/>
        <v>SPRincão</v>
      </c>
      <c r="AI5281" s="73">
        <v>3543709</v>
      </c>
    </row>
    <row r="5282" spans="26:35" x14ac:dyDescent="0.25">
      <c r="Z5282" s="73" t="s">
        <v>85</v>
      </c>
      <c r="AA5282" s="73" t="s">
        <v>4906</v>
      </c>
      <c r="AB5282" s="73">
        <v>3543808</v>
      </c>
      <c r="AH5282" s="54" t="str">
        <f t="shared" si="152"/>
        <v>SPRinópolis</v>
      </c>
      <c r="AI5282" s="73">
        <v>3543808</v>
      </c>
    </row>
    <row r="5283" spans="26:35" x14ac:dyDescent="0.25">
      <c r="Z5283" s="73" t="s">
        <v>85</v>
      </c>
      <c r="AA5283" s="73" t="s">
        <v>1565</v>
      </c>
      <c r="AB5283" s="73">
        <v>3543907</v>
      </c>
      <c r="AH5283" s="54" t="str">
        <f t="shared" si="152"/>
        <v>SPRio Claro</v>
      </c>
      <c r="AI5283" s="73">
        <v>3543907</v>
      </c>
    </row>
    <row r="5284" spans="26:35" x14ac:dyDescent="0.25">
      <c r="Z5284" s="73" t="s">
        <v>85</v>
      </c>
      <c r="AA5284" s="73" t="s">
        <v>4911</v>
      </c>
      <c r="AB5284" s="73">
        <v>3544004</v>
      </c>
      <c r="AH5284" s="54" t="str">
        <f t="shared" si="152"/>
        <v>SPRio das Pedras</v>
      </c>
      <c r="AI5284" s="73">
        <v>3544004</v>
      </c>
    </row>
    <row r="5285" spans="26:35" x14ac:dyDescent="0.25">
      <c r="Z5285" s="73" t="s">
        <v>85</v>
      </c>
      <c r="AA5285" s="73" t="s">
        <v>4914</v>
      </c>
      <c r="AB5285" s="73">
        <v>3544103</v>
      </c>
      <c r="AH5285" s="54" t="str">
        <f t="shared" si="152"/>
        <v>SPRio Grande da Serra</v>
      </c>
      <c r="AI5285" s="73">
        <v>3544103</v>
      </c>
    </row>
    <row r="5286" spans="26:35" x14ac:dyDescent="0.25">
      <c r="Z5286" s="73" t="s">
        <v>85</v>
      </c>
      <c r="AA5286" s="73" t="s">
        <v>4917</v>
      </c>
      <c r="AB5286" s="73">
        <v>3544202</v>
      </c>
      <c r="AH5286" s="54" t="str">
        <f t="shared" si="152"/>
        <v>SPRiolândia</v>
      </c>
      <c r="AI5286" s="73">
        <v>3544202</v>
      </c>
    </row>
    <row r="5287" spans="26:35" x14ac:dyDescent="0.25">
      <c r="Z5287" s="73" t="s">
        <v>85</v>
      </c>
      <c r="AA5287" s="73" t="s">
        <v>4919</v>
      </c>
      <c r="AB5287" s="73">
        <v>3543501</v>
      </c>
      <c r="AH5287" s="54" t="str">
        <f t="shared" si="152"/>
        <v>SPRiversul</v>
      </c>
      <c r="AI5287" s="73">
        <v>3543501</v>
      </c>
    </row>
    <row r="5288" spans="26:35" x14ac:dyDescent="0.25">
      <c r="Z5288" s="73" t="s">
        <v>85</v>
      </c>
      <c r="AA5288" s="73" t="s">
        <v>4921</v>
      </c>
      <c r="AB5288" s="73">
        <v>3544251</v>
      </c>
      <c r="AH5288" s="54" t="str">
        <f t="shared" si="152"/>
        <v>SPRosana</v>
      </c>
      <c r="AI5288" s="73">
        <v>3544251</v>
      </c>
    </row>
    <row r="5289" spans="26:35" x14ac:dyDescent="0.25">
      <c r="Z5289" s="73" t="s">
        <v>85</v>
      </c>
      <c r="AA5289" s="73" t="s">
        <v>4923</v>
      </c>
      <c r="AB5289" s="73">
        <v>3544301</v>
      </c>
      <c r="AH5289" s="54" t="str">
        <f t="shared" si="152"/>
        <v>SPRoseira</v>
      </c>
      <c r="AI5289" s="73">
        <v>3544301</v>
      </c>
    </row>
    <row r="5290" spans="26:35" x14ac:dyDescent="0.25">
      <c r="Z5290" s="73" t="s">
        <v>85</v>
      </c>
      <c r="AA5290" s="73" t="s">
        <v>4925</v>
      </c>
      <c r="AB5290" s="73">
        <v>3544400</v>
      </c>
      <c r="AH5290" s="54" t="str">
        <f t="shared" si="152"/>
        <v>SPRubiácea</v>
      </c>
      <c r="AI5290" s="73">
        <v>3544400</v>
      </c>
    </row>
    <row r="5291" spans="26:35" x14ac:dyDescent="0.25">
      <c r="Z5291" s="73" t="s">
        <v>85</v>
      </c>
      <c r="AA5291" s="73" t="s">
        <v>4927</v>
      </c>
      <c r="AB5291" s="73">
        <v>3544509</v>
      </c>
      <c r="AH5291" s="54" t="str">
        <f t="shared" si="152"/>
        <v>SPRubinéia</v>
      </c>
      <c r="AI5291" s="73">
        <v>3544509</v>
      </c>
    </row>
    <row r="5292" spans="26:35" x14ac:dyDescent="0.25">
      <c r="Z5292" s="73" t="s">
        <v>85</v>
      </c>
      <c r="AA5292" s="73" t="s">
        <v>4929</v>
      </c>
      <c r="AB5292" s="73">
        <v>3544608</v>
      </c>
      <c r="AH5292" s="54" t="str">
        <f t="shared" si="152"/>
        <v>SPSabino</v>
      </c>
      <c r="AI5292" s="73">
        <v>3544608</v>
      </c>
    </row>
    <row r="5293" spans="26:35" x14ac:dyDescent="0.25">
      <c r="Z5293" s="73" t="s">
        <v>85</v>
      </c>
      <c r="AA5293" s="73" t="s">
        <v>4931</v>
      </c>
      <c r="AB5293" s="73">
        <v>3544707</v>
      </c>
      <c r="AH5293" s="54" t="str">
        <f t="shared" si="152"/>
        <v>SPSagres</v>
      </c>
      <c r="AI5293" s="73">
        <v>3544707</v>
      </c>
    </row>
    <row r="5294" spans="26:35" x14ac:dyDescent="0.25">
      <c r="Z5294" s="73" t="s">
        <v>85</v>
      </c>
      <c r="AA5294" s="73" t="s">
        <v>4933</v>
      </c>
      <c r="AB5294" s="73">
        <v>3544806</v>
      </c>
      <c r="AH5294" s="54" t="str">
        <f t="shared" si="152"/>
        <v>SPSales</v>
      </c>
      <c r="AI5294" s="73">
        <v>3544806</v>
      </c>
    </row>
    <row r="5295" spans="26:35" x14ac:dyDescent="0.25">
      <c r="Z5295" s="73" t="s">
        <v>85</v>
      </c>
      <c r="AA5295" s="73" t="s">
        <v>4935</v>
      </c>
      <c r="AB5295" s="73">
        <v>3544905</v>
      </c>
      <c r="AH5295" s="54" t="str">
        <f t="shared" si="152"/>
        <v>SPSales Oliveira</v>
      </c>
      <c r="AI5295" s="73">
        <v>3544905</v>
      </c>
    </row>
    <row r="5296" spans="26:35" x14ac:dyDescent="0.25">
      <c r="Z5296" s="73" t="s">
        <v>85</v>
      </c>
      <c r="AA5296" s="73" t="s">
        <v>4937</v>
      </c>
      <c r="AB5296" s="73">
        <v>3545001</v>
      </c>
      <c r="AH5296" s="54" t="str">
        <f t="shared" si="152"/>
        <v>SPSalesópolis</v>
      </c>
      <c r="AI5296" s="73">
        <v>3545001</v>
      </c>
    </row>
    <row r="5297" spans="26:35" x14ac:dyDescent="0.25">
      <c r="Z5297" s="73" t="s">
        <v>85</v>
      </c>
      <c r="AA5297" s="73" t="s">
        <v>4939</v>
      </c>
      <c r="AB5297" s="73">
        <v>3545100</v>
      </c>
      <c r="AH5297" s="54" t="str">
        <f t="shared" si="152"/>
        <v>SPSalmourão</v>
      </c>
      <c r="AI5297" s="73">
        <v>3545100</v>
      </c>
    </row>
    <row r="5298" spans="26:35" x14ac:dyDescent="0.25">
      <c r="Z5298" s="73" t="s">
        <v>85</v>
      </c>
      <c r="AA5298" s="73" t="s">
        <v>3732</v>
      </c>
      <c r="AB5298" s="73">
        <v>3545159</v>
      </c>
      <c r="AH5298" s="54" t="str">
        <f t="shared" si="152"/>
        <v>SPSaltinho</v>
      </c>
      <c r="AI5298" s="73">
        <v>3545159</v>
      </c>
    </row>
    <row r="5299" spans="26:35" x14ac:dyDescent="0.25">
      <c r="Z5299" s="73" t="s">
        <v>85</v>
      </c>
      <c r="AA5299" s="73" t="s">
        <v>4942</v>
      </c>
      <c r="AB5299" s="73">
        <v>3545209</v>
      </c>
      <c r="AH5299" s="54" t="str">
        <f t="shared" si="152"/>
        <v>SPSalto</v>
      </c>
      <c r="AI5299" s="73">
        <v>3545209</v>
      </c>
    </row>
    <row r="5300" spans="26:35" x14ac:dyDescent="0.25">
      <c r="Z5300" s="73" t="s">
        <v>85</v>
      </c>
      <c r="AA5300" s="73" t="s">
        <v>4944</v>
      </c>
      <c r="AB5300" s="73">
        <v>3545308</v>
      </c>
      <c r="AH5300" s="54" t="str">
        <f t="shared" si="152"/>
        <v>SPSalto de Pirapora</v>
      </c>
      <c r="AI5300" s="73">
        <v>3545308</v>
      </c>
    </row>
    <row r="5301" spans="26:35" x14ac:dyDescent="0.25">
      <c r="Z5301" s="73" t="s">
        <v>85</v>
      </c>
      <c r="AA5301" s="73" t="s">
        <v>4946</v>
      </c>
      <c r="AB5301" s="73">
        <v>3545407</v>
      </c>
      <c r="AH5301" s="54" t="str">
        <f t="shared" si="152"/>
        <v>SPSalto Grande</v>
      </c>
      <c r="AI5301" s="73">
        <v>3545407</v>
      </c>
    </row>
    <row r="5302" spans="26:35" x14ac:dyDescent="0.25">
      <c r="Z5302" s="73" t="s">
        <v>85</v>
      </c>
      <c r="AA5302" s="73" t="s">
        <v>4948</v>
      </c>
      <c r="AB5302" s="73">
        <v>3545506</v>
      </c>
      <c r="AH5302" s="54" t="str">
        <f t="shared" si="152"/>
        <v>SPSandovalina</v>
      </c>
      <c r="AI5302" s="73">
        <v>3545506</v>
      </c>
    </row>
    <row r="5303" spans="26:35" x14ac:dyDescent="0.25">
      <c r="Z5303" s="73" t="s">
        <v>85</v>
      </c>
      <c r="AA5303" s="73" t="s">
        <v>4950</v>
      </c>
      <c r="AB5303" s="73">
        <v>3545605</v>
      </c>
      <c r="AH5303" s="54" t="str">
        <f t="shared" si="152"/>
        <v>SPSanta Adélia</v>
      </c>
      <c r="AI5303" s="73">
        <v>3545605</v>
      </c>
    </row>
    <row r="5304" spans="26:35" x14ac:dyDescent="0.25">
      <c r="Z5304" s="73" t="s">
        <v>85</v>
      </c>
      <c r="AA5304" s="73" t="s">
        <v>4952</v>
      </c>
      <c r="AB5304" s="73">
        <v>3545704</v>
      </c>
      <c r="AH5304" s="54" t="str">
        <f t="shared" si="152"/>
        <v>SPSanta Albertina</v>
      </c>
      <c r="AI5304" s="73">
        <v>3545704</v>
      </c>
    </row>
    <row r="5305" spans="26:35" x14ac:dyDescent="0.25">
      <c r="Z5305" s="73" t="s">
        <v>85</v>
      </c>
      <c r="AA5305" s="73" t="s">
        <v>4954</v>
      </c>
      <c r="AB5305" s="73">
        <v>3545803</v>
      </c>
      <c r="AH5305" s="54" t="str">
        <f t="shared" si="152"/>
        <v>SPSanta Bárbara d'Oeste</v>
      </c>
      <c r="AI5305" s="73">
        <v>3545803</v>
      </c>
    </row>
    <row r="5306" spans="26:35" x14ac:dyDescent="0.25">
      <c r="Z5306" s="73" t="s">
        <v>85</v>
      </c>
      <c r="AA5306" s="73" t="s">
        <v>4956</v>
      </c>
      <c r="AB5306" s="73">
        <v>3546009</v>
      </c>
      <c r="AH5306" s="54" t="str">
        <f t="shared" si="152"/>
        <v>SPSanta Branca</v>
      </c>
      <c r="AI5306" s="73">
        <v>3546009</v>
      </c>
    </row>
    <row r="5307" spans="26:35" x14ac:dyDescent="0.25">
      <c r="Z5307" s="73" t="s">
        <v>85</v>
      </c>
      <c r="AA5307" s="73" t="s">
        <v>4958</v>
      </c>
      <c r="AB5307" s="73">
        <v>3546108</v>
      </c>
      <c r="AH5307" s="54" t="str">
        <f t="shared" si="152"/>
        <v>SPSanta Clara d'Oeste</v>
      </c>
      <c r="AI5307" s="73">
        <v>3546108</v>
      </c>
    </row>
    <row r="5308" spans="26:35" x14ac:dyDescent="0.25">
      <c r="Z5308" s="73" t="s">
        <v>85</v>
      </c>
      <c r="AA5308" s="73" t="s">
        <v>4960</v>
      </c>
      <c r="AB5308" s="73">
        <v>3546207</v>
      </c>
      <c r="AH5308" s="54" t="str">
        <f t="shared" si="152"/>
        <v>SPSanta Cruz da Conceição</v>
      </c>
      <c r="AI5308" s="73">
        <v>3546207</v>
      </c>
    </row>
    <row r="5309" spans="26:35" x14ac:dyDescent="0.25">
      <c r="Z5309" s="73" t="s">
        <v>85</v>
      </c>
      <c r="AA5309" s="73" t="s">
        <v>4962</v>
      </c>
      <c r="AB5309" s="73">
        <v>3546256</v>
      </c>
      <c r="AH5309" s="54" t="str">
        <f t="shared" si="152"/>
        <v>SPSanta Cruz da Esperança</v>
      </c>
      <c r="AI5309" s="73">
        <v>3546256</v>
      </c>
    </row>
    <row r="5310" spans="26:35" x14ac:dyDescent="0.25">
      <c r="Z5310" s="73" t="s">
        <v>85</v>
      </c>
      <c r="AA5310" s="73" t="s">
        <v>4964</v>
      </c>
      <c r="AB5310" s="73">
        <v>3546306</v>
      </c>
      <c r="AH5310" s="54" t="str">
        <f t="shared" si="152"/>
        <v>SPSanta Cruz das Palmeiras</v>
      </c>
      <c r="AI5310" s="73">
        <v>3546306</v>
      </c>
    </row>
    <row r="5311" spans="26:35" x14ac:dyDescent="0.25">
      <c r="Z5311" s="73" t="s">
        <v>85</v>
      </c>
      <c r="AA5311" s="73" t="s">
        <v>4966</v>
      </c>
      <c r="AB5311" s="73">
        <v>3546405</v>
      </c>
      <c r="AH5311" s="54" t="str">
        <f t="shared" si="152"/>
        <v>SPSanta Cruz do Rio Pardo</v>
      </c>
      <c r="AI5311" s="73">
        <v>3546405</v>
      </c>
    </row>
    <row r="5312" spans="26:35" x14ac:dyDescent="0.25">
      <c r="Z5312" s="73" t="s">
        <v>85</v>
      </c>
      <c r="AA5312" s="73" t="s">
        <v>4968</v>
      </c>
      <c r="AB5312" s="73">
        <v>3546504</v>
      </c>
      <c r="AH5312" s="54" t="str">
        <f t="shared" si="152"/>
        <v>SPSanta Ernestina</v>
      </c>
      <c r="AI5312" s="73">
        <v>3546504</v>
      </c>
    </row>
    <row r="5313" spans="26:35" x14ac:dyDescent="0.25">
      <c r="Z5313" s="73" t="s">
        <v>85</v>
      </c>
      <c r="AA5313" s="73" t="s">
        <v>4970</v>
      </c>
      <c r="AB5313" s="73">
        <v>3546603</v>
      </c>
      <c r="AH5313" s="54" t="str">
        <f t="shared" si="152"/>
        <v>SPSanta Fé do Sul</v>
      </c>
      <c r="AI5313" s="73">
        <v>3546603</v>
      </c>
    </row>
    <row r="5314" spans="26:35" x14ac:dyDescent="0.25">
      <c r="Z5314" s="73" t="s">
        <v>85</v>
      </c>
      <c r="AA5314" s="73" t="s">
        <v>4972</v>
      </c>
      <c r="AB5314" s="73">
        <v>3546702</v>
      </c>
      <c r="AH5314" s="54" t="str">
        <f t="shared" si="152"/>
        <v>SPSanta Gertrudes</v>
      </c>
      <c r="AI5314" s="73">
        <v>3546702</v>
      </c>
    </row>
    <row r="5315" spans="26:35" x14ac:dyDescent="0.25">
      <c r="Z5315" s="73" t="s">
        <v>85</v>
      </c>
      <c r="AA5315" s="73" t="s">
        <v>3532</v>
      </c>
      <c r="AB5315" s="73">
        <v>3546801</v>
      </c>
      <c r="AH5315" s="54" t="str">
        <f t="shared" ref="AH5315:AH5378" si="153">CONCATENATE(Z5315,AA5315)</f>
        <v>SPSanta Isabel</v>
      </c>
      <c r="AI5315" s="73">
        <v>3546801</v>
      </c>
    </row>
    <row r="5316" spans="26:35" x14ac:dyDescent="0.25">
      <c r="Z5316" s="73" t="s">
        <v>85</v>
      </c>
      <c r="AA5316" s="73" t="s">
        <v>4295</v>
      </c>
      <c r="AB5316" s="73">
        <v>3546900</v>
      </c>
      <c r="AH5316" s="54" t="str">
        <f t="shared" si="153"/>
        <v>SPSanta Lúcia</v>
      </c>
      <c r="AI5316" s="73">
        <v>3546900</v>
      </c>
    </row>
    <row r="5317" spans="26:35" x14ac:dyDescent="0.25">
      <c r="Z5317" s="73" t="s">
        <v>85</v>
      </c>
      <c r="AA5317" s="73" t="s">
        <v>4975</v>
      </c>
      <c r="AB5317" s="73">
        <v>3547007</v>
      </c>
      <c r="AH5317" s="54" t="str">
        <f t="shared" si="153"/>
        <v>SPSanta Maria da Serra</v>
      </c>
      <c r="AI5317" s="73">
        <v>3547007</v>
      </c>
    </row>
    <row r="5318" spans="26:35" x14ac:dyDescent="0.25">
      <c r="Z5318" s="73" t="s">
        <v>85</v>
      </c>
      <c r="AA5318" s="73" t="s">
        <v>4977</v>
      </c>
      <c r="AB5318" s="73">
        <v>3547106</v>
      </c>
      <c r="AH5318" s="54" t="str">
        <f t="shared" si="153"/>
        <v>SPSanta Mercedes</v>
      </c>
      <c r="AI5318" s="73">
        <v>3547106</v>
      </c>
    </row>
    <row r="5319" spans="26:35" x14ac:dyDescent="0.25">
      <c r="Z5319" s="73" t="s">
        <v>85</v>
      </c>
      <c r="AA5319" s="73" t="s">
        <v>4979</v>
      </c>
      <c r="AB5319" s="73">
        <v>3547502</v>
      </c>
      <c r="AH5319" s="54" t="str">
        <f t="shared" si="153"/>
        <v>SPSanta Rita do Passa Quatro</v>
      </c>
      <c r="AI5319" s="73">
        <v>3547502</v>
      </c>
    </row>
    <row r="5320" spans="26:35" x14ac:dyDescent="0.25">
      <c r="Z5320" s="73" t="s">
        <v>85</v>
      </c>
      <c r="AA5320" s="73" t="s">
        <v>4981</v>
      </c>
      <c r="AB5320" s="73">
        <v>3547403</v>
      </c>
      <c r="AH5320" s="54" t="str">
        <f t="shared" si="153"/>
        <v>SPSanta Rita d'Oeste</v>
      </c>
      <c r="AI5320" s="73">
        <v>3547403</v>
      </c>
    </row>
    <row r="5321" spans="26:35" x14ac:dyDescent="0.25">
      <c r="Z5321" s="73" t="s">
        <v>85</v>
      </c>
      <c r="AA5321" s="73" t="s">
        <v>4983</v>
      </c>
      <c r="AB5321" s="73">
        <v>3547601</v>
      </c>
      <c r="AH5321" s="54" t="str">
        <f t="shared" si="153"/>
        <v>SPSanta Rosa de Viterbo</v>
      </c>
      <c r="AI5321" s="73">
        <v>3547601</v>
      </c>
    </row>
    <row r="5322" spans="26:35" x14ac:dyDescent="0.25">
      <c r="Z5322" s="73" t="s">
        <v>85</v>
      </c>
      <c r="AA5322" s="73" t="s">
        <v>4985</v>
      </c>
      <c r="AB5322" s="73">
        <v>3547650</v>
      </c>
      <c r="AH5322" s="54" t="str">
        <f t="shared" si="153"/>
        <v>SPSanta Salete</v>
      </c>
      <c r="AI5322" s="73">
        <v>3547650</v>
      </c>
    </row>
    <row r="5323" spans="26:35" x14ac:dyDescent="0.25">
      <c r="Z5323" s="73" t="s">
        <v>85</v>
      </c>
      <c r="AA5323" s="73" t="s">
        <v>4987</v>
      </c>
      <c r="AB5323" s="73">
        <v>3547205</v>
      </c>
      <c r="AH5323" s="54" t="str">
        <f t="shared" si="153"/>
        <v>SPSantana da Ponte Pensa</v>
      </c>
      <c r="AI5323" s="73">
        <v>3547205</v>
      </c>
    </row>
    <row r="5324" spans="26:35" x14ac:dyDescent="0.25">
      <c r="Z5324" s="73" t="s">
        <v>85</v>
      </c>
      <c r="AA5324" s="73" t="s">
        <v>4989</v>
      </c>
      <c r="AB5324" s="73">
        <v>3547304</v>
      </c>
      <c r="AH5324" s="54" t="str">
        <f t="shared" si="153"/>
        <v>SPSantana de Parnaíba</v>
      </c>
      <c r="AI5324" s="73">
        <v>3547304</v>
      </c>
    </row>
    <row r="5325" spans="26:35" x14ac:dyDescent="0.25">
      <c r="Z5325" s="73" t="s">
        <v>85</v>
      </c>
      <c r="AA5325" s="73" t="s">
        <v>4991</v>
      </c>
      <c r="AB5325" s="73">
        <v>3547700</v>
      </c>
      <c r="AH5325" s="54" t="str">
        <f t="shared" si="153"/>
        <v>SPSanto Anastácio</v>
      </c>
      <c r="AI5325" s="73">
        <v>3547700</v>
      </c>
    </row>
    <row r="5326" spans="26:35" x14ac:dyDescent="0.25">
      <c r="Z5326" s="73" t="s">
        <v>85</v>
      </c>
      <c r="AA5326" s="73" t="s">
        <v>3230</v>
      </c>
      <c r="AB5326" s="73">
        <v>3547809</v>
      </c>
      <c r="AH5326" s="54" t="str">
        <f t="shared" si="153"/>
        <v>SPSanto André</v>
      </c>
      <c r="AI5326" s="73">
        <v>3547809</v>
      </c>
    </row>
    <row r="5327" spans="26:35" x14ac:dyDescent="0.25">
      <c r="Z5327" s="73" t="s">
        <v>85</v>
      </c>
      <c r="AA5327" s="73" t="s">
        <v>4993</v>
      </c>
      <c r="AB5327" s="73">
        <v>3547908</v>
      </c>
      <c r="AH5327" s="54" t="str">
        <f t="shared" si="153"/>
        <v>SPSanto Antônio da Alegria</v>
      </c>
      <c r="AI5327" s="73">
        <v>3547908</v>
      </c>
    </row>
    <row r="5328" spans="26:35" x14ac:dyDescent="0.25">
      <c r="Z5328" s="73" t="s">
        <v>85</v>
      </c>
      <c r="AA5328" s="73" t="s">
        <v>4995</v>
      </c>
      <c r="AB5328" s="73">
        <v>3548005</v>
      </c>
      <c r="AH5328" s="54" t="str">
        <f t="shared" si="153"/>
        <v>SPSanto Antônio de Posse</v>
      </c>
      <c r="AI5328" s="73">
        <v>3548005</v>
      </c>
    </row>
    <row r="5329" spans="26:35" x14ac:dyDescent="0.25">
      <c r="Z5329" s="73" t="s">
        <v>85</v>
      </c>
      <c r="AA5329" s="73" t="s">
        <v>4997</v>
      </c>
      <c r="AB5329" s="73">
        <v>3548054</v>
      </c>
      <c r="AH5329" s="54" t="str">
        <f t="shared" si="153"/>
        <v>SPSanto Antônio do Aracanguá</v>
      </c>
      <c r="AI5329" s="73">
        <v>3548054</v>
      </c>
    </row>
    <row r="5330" spans="26:35" x14ac:dyDescent="0.25">
      <c r="Z5330" s="73" t="s">
        <v>85</v>
      </c>
      <c r="AA5330" s="73" t="s">
        <v>4999</v>
      </c>
      <c r="AB5330" s="73">
        <v>3548104</v>
      </c>
      <c r="AH5330" s="54" t="str">
        <f t="shared" si="153"/>
        <v>SPSanto Antônio do Jardim</v>
      </c>
      <c r="AI5330" s="73">
        <v>3548104</v>
      </c>
    </row>
    <row r="5331" spans="26:35" x14ac:dyDescent="0.25">
      <c r="Z5331" s="73" t="s">
        <v>85</v>
      </c>
      <c r="AA5331" s="73" t="s">
        <v>5001</v>
      </c>
      <c r="AB5331" s="73">
        <v>3548203</v>
      </c>
      <c r="AH5331" s="54" t="str">
        <f t="shared" si="153"/>
        <v>SPSanto Antônio do Pinhal</v>
      </c>
      <c r="AI5331" s="73">
        <v>3548203</v>
      </c>
    </row>
    <row r="5332" spans="26:35" x14ac:dyDescent="0.25">
      <c r="Z5332" s="73" t="s">
        <v>85</v>
      </c>
      <c r="AA5332" s="73" t="s">
        <v>5003</v>
      </c>
      <c r="AB5332" s="73">
        <v>3548302</v>
      </c>
      <c r="AH5332" s="54" t="str">
        <f t="shared" si="153"/>
        <v>SPSanto Expedito</v>
      </c>
      <c r="AI5332" s="73">
        <v>3548302</v>
      </c>
    </row>
    <row r="5333" spans="26:35" x14ac:dyDescent="0.25">
      <c r="Z5333" s="73" t="s">
        <v>85</v>
      </c>
      <c r="AA5333" s="73" t="s">
        <v>5005</v>
      </c>
      <c r="AB5333" s="73">
        <v>3548401</v>
      </c>
      <c r="AH5333" s="54" t="str">
        <f t="shared" si="153"/>
        <v>SPSantópolis do Aguapeí</v>
      </c>
      <c r="AI5333" s="73">
        <v>3548401</v>
      </c>
    </row>
    <row r="5334" spans="26:35" x14ac:dyDescent="0.25">
      <c r="Z5334" s="73" t="s">
        <v>85</v>
      </c>
      <c r="AA5334" s="73" t="s">
        <v>5007</v>
      </c>
      <c r="AB5334" s="73">
        <v>3548500</v>
      </c>
      <c r="AH5334" s="54" t="str">
        <f t="shared" si="153"/>
        <v>SPSantos</v>
      </c>
      <c r="AI5334" s="73">
        <v>3548500</v>
      </c>
    </row>
    <row r="5335" spans="26:35" x14ac:dyDescent="0.25">
      <c r="Z5335" s="73" t="s">
        <v>85</v>
      </c>
      <c r="AA5335" s="73" t="s">
        <v>5009</v>
      </c>
      <c r="AB5335" s="73">
        <v>3548609</v>
      </c>
      <c r="AH5335" s="54" t="str">
        <f t="shared" si="153"/>
        <v>SPSão Bento do Sapucaí</v>
      </c>
      <c r="AI5335" s="73">
        <v>3548609</v>
      </c>
    </row>
    <row r="5336" spans="26:35" x14ac:dyDescent="0.25">
      <c r="Z5336" s="73" t="s">
        <v>85</v>
      </c>
      <c r="AA5336" s="73" t="s">
        <v>5011</v>
      </c>
      <c r="AB5336" s="73">
        <v>3548708</v>
      </c>
      <c r="AH5336" s="54" t="str">
        <f t="shared" si="153"/>
        <v>SPSão Bernardo do Campo</v>
      </c>
      <c r="AI5336" s="73">
        <v>3548708</v>
      </c>
    </row>
    <row r="5337" spans="26:35" x14ac:dyDescent="0.25">
      <c r="Z5337" s="73" t="s">
        <v>85</v>
      </c>
      <c r="AA5337" s="73" t="s">
        <v>5013</v>
      </c>
      <c r="AB5337" s="73">
        <v>3548807</v>
      </c>
      <c r="AH5337" s="54" t="str">
        <f t="shared" si="153"/>
        <v>SPSão Caetano do Sul</v>
      </c>
      <c r="AI5337" s="73">
        <v>3548807</v>
      </c>
    </row>
    <row r="5338" spans="26:35" x14ac:dyDescent="0.25">
      <c r="Z5338" s="73" t="s">
        <v>85</v>
      </c>
      <c r="AA5338" s="73" t="s">
        <v>3822</v>
      </c>
      <c r="AB5338" s="73">
        <v>3548906</v>
      </c>
      <c r="AH5338" s="54" t="str">
        <f t="shared" si="153"/>
        <v>SPSão Carlos</v>
      </c>
      <c r="AI5338" s="73">
        <v>3548906</v>
      </c>
    </row>
    <row r="5339" spans="26:35" x14ac:dyDescent="0.25">
      <c r="Z5339" s="73" t="s">
        <v>85</v>
      </c>
      <c r="AA5339" s="73" t="s">
        <v>1630</v>
      </c>
      <c r="AB5339" s="73">
        <v>3549003</v>
      </c>
      <c r="AH5339" s="54" t="str">
        <f t="shared" si="153"/>
        <v>SPSão Francisco</v>
      </c>
      <c r="AI5339" s="73">
        <v>3549003</v>
      </c>
    </row>
    <row r="5340" spans="26:35" x14ac:dyDescent="0.25">
      <c r="Z5340" s="73" t="s">
        <v>85</v>
      </c>
      <c r="AA5340" s="73" t="s">
        <v>5017</v>
      </c>
      <c r="AB5340" s="73">
        <v>3549102</v>
      </c>
      <c r="AH5340" s="54" t="str">
        <f t="shared" si="153"/>
        <v>SPSão João da Boa Vista</v>
      </c>
      <c r="AI5340" s="73">
        <v>3549102</v>
      </c>
    </row>
    <row r="5341" spans="26:35" x14ac:dyDescent="0.25">
      <c r="Z5341" s="73" t="s">
        <v>85</v>
      </c>
      <c r="AA5341" s="73" t="s">
        <v>5019</v>
      </c>
      <c r="AB5341" s="73">
        <v>3549201</v>
      </c>
      <c r="AH5341" s="54" t="str">
        <f t="shared" si="153"/>
        <v>SPSão João das Duas Pontes</v>
      </c>
      <c r="AI5341" s="73">
        <v>3549201</v>
      </c>
    </row>
    <row r="5342" spans="26:35" x14ac:dyDescent="0.25">
      <c r="Z5342" s="73" t="s">
        <v>85</v>
      </c>
      <c r="AA5342" s="73" t="s">
        <v>5021</v>
      </c>
      <c r="AB5342" s="73">
        <v>3549250</v>
      </c>
      <c r="AH5342" s="54" t="str">
        <f t="shared" si="153"/>
        <v>SPSão João de Iracema</v>
      </c>
      <c r="AI5342" s="73">
        <v>3549250</v>
      </c>
    </row>
    <row r="5343" spans="26:35" x14ac:dyDescent="0.25">
      <c r="Z5343" s="73" t="s">
        <v>85</v>
      </c>
      <c r="AA5343" s="73" t="s">
        <v>5023</v>
      </c>
      <c r="AB5343" s="73">
        <v>3549300</v>
      </c>
      <c r="AH5343" s="54" t="str">
        <f t="shared" si="153"/>
        <v>SPSão João do Pau d'Alho</v>
      </c>
      <c r="AI5343" s="73">
        <v>3549300</v>
      </c>
    </row>
    <row r="5344" spans="26:35" x14ac:dyDescent="0.25">
      <c r="Z5344" s="73" t="s">
        <v>85</v>
      </c>
      <c r="AA5344" s="73" t="s">
        <v>5025</v>
      </c>
      <c r="AB5344" s="73">
        <v>3549409</v>
      </c>
      <c r="AH5344" s="54" t="str">
        <f t="shared" si="153"/>
        <v>SPSão Joaquim da Barra</v>
      </c>
      <c r="AI5344" s="73">
        <v>3549409</v>
      </c>
    </row>
    <row r="5345" spans="26:35" x14ac:dyDescent="0.25">
      <c r="Z5345" s="73" t="s">
        <v>85</v>
      </c>
      <c r="AA5345" s="73" t="s">
        <v>5027</v>
      </c>
      <c r="AB5345" s="73">
        <v>3549508</v>
      </c>
      <c r="AH5345" s="54" t="str">
        <f t="shared" si="153"/>
        <v>SPSão José da Bela Vista</v>
      </c>
      <c r="AI5345" s="73">
        <v>3549508</v>
      </c>
    </row>
    <row r="5346" spans="26:35" x14ac:dyDescent="0.25">
      <c r="Z5346" s="73" t="s">
        <v>85</v>
      </c>
      <c r="AA5346" s="73" t="s">
        <v>5029</v>
      </c>
      <c r="AB5346" s="73">
        <v>3549607</v>
      </c>
      <c r="AH5346" s="54" t="str">
        <f t="shared" si="153"/>
        <v>SPSão José do Barreiro</v>
      </c>
      <c r="AI5346" s="73">
        <v>3549607</v>
      </c>
    </row>
    <row r="5347" spans="26:35" x14ac:dyDescent="0.25">
      <c r="Z5347" s="73" t="s">
        <v>85</v>
      </c>
      <c r="AA5347" s="73" t="s">
        <v>5031</v>
      </c>
      <c r="AB5347" s="73">
        <v>3549706</v>
      </c>
      <c r="AH5347" s="54" t="str">
        <f t="shared" si="153"/>
        <v>SPSão José do Rio Pardo</v>
      </c>
      <c r="AI5347" s="73">
        <v>3549706</v>
      </c>
    </row>
    <row r="5348" spans="26:35" x14ac:dyDescent="0.25">
      <c r="Z5348" s="73" t="s">
        <v>85</v>
      </c>
      <c r="AA5348" s="73" t="s">
        <v>5033</v>
      </c>
      <c r="AB5348" s="73">
        <v>3549805</v>
      </c>
      <c r="AH5348" s="54" t="str">
        <f t="shared" si="153"/>
        <v>SPSão José do Rio Preto</v>
      </c>
      <c r="AI5348" s="73">
        <v>3549805</v>
      </c>
    </row>
    <row r="5349" spans="26:35" x14ac:dyDescent="0.25">
      <c r="Z5349" s="73" t="s">
        <v>85</v>
      </c>
      <c r="AA5349" s="73" t="s">
        <v>5035</v>
      </c>
      <c r="AB5349" s="73">
        <v>3549904</v>
      </c>
      <c r="AH5349" s="54" t="str">
        <f t="shared" si="153"/>
        <v>SPSão José dos Campos</v>
      </c>
      <c r="AI5349" s="73">
        <v>3549904</v>
      </c>
    </row>
    <row r="5350" spans="26:35" x14ac:dyDescent="0.25">
      <c r="Z5350" s="73" t="s">
        <v>85</v>
      </c>
      <c r="AA5350" s="73" t="s">
        <v>5037</v>
      </c>
      <c r="AB5350" s="73">
        <v>3549953</v>
      </c>
      <c r="AH5350" s="54" t="str">
        <f t="shared" si="153"/>
        <v>SPSão Lourenço da Serra</v>
      </c>
      <c r="AI5350" s="73">
        <v>3549953</v>
      </c>
    </row>
    <row r="5351" spans="26:35" x14ac:dyDescent="0.25">
      <c r="Z5351" s="73" t="s">
        <v>85</v>
      </c>
      <c r="AA5351" s="73" t="s">
        <v>5039</v>
      </c>
      <c r="AB5351" s="73">
        <v>3550001</v>
      </c>
      <c r="AH5351" s="54" t="str">
        <f t="shared" si="153"/>
        <v>SPSão Luís do Paraitinga</v>
      </c>
      <c r="AI5351" s="73">
        <v>3550001</v>
      </c>
    </row>
    <row r="5352" spans="26:35" x14ac:dyDescent="0.25">
      <c r="Z5352" s="73" t="s">
        <v>85</v>
      </c>
      <c r="AA5352" s="73" t="s">
        <v>5041</v>
      </c>
      <c r="AB5352" s="73">
        <v>3550100</v>
      </c>
      <c r="AH5352" s="54" t="str">
        <f t="shared" si="153"/>
        <v>SPSão Manuel</v>
      </c>
      <c r="AI5352" s="73">
        <v>3550100</v>
      </c>
    </row>
    <row r="5353" spans="26:35" x14ac:dyDescent="0.25">
      <c r="Z5353" s="73" t="s">
        <v>85</v>
      </c>
      <c r="AA5353" s="73" t="s">
        <v>5043</v>
      </c>
      <c r="AB5353" s="73">
        <v>3550209</v>
      </c>
      <c r="AH5353" s="54" t="str">
        <f t="shared" si="153"/>
        <v>SPSão Miguel Arcanjo</v>
      </c>
      <c r="AI5353" s="73">
        <v>3550209</v>
      </c>
    </row>
    <row r="5354" spans="26:35" x14ac:dyDescent="0.25">
      <c r="Z5354" s="73" t="s">
        <v>85</v>
      </c>
      <c r="AA5354" s="73" t="s">
        <v>5045</v>
      </c>
      <c r="AB5354" s="73">
        <v>3550308</v>
      </c>
      <c r="AH5354" s="54" t="str">
        <f t="shared" si="153"/>
        <v>SPSão Paulo</v>
      </c>
      <c r="AI5354" s="73">
        <v>3550308</v>
      </c>
    </row>
    <row r="5355" spans="26:35" x14ac:dyDescent="0.25">
      <c r="Z5355" s="73" t="s">
        <v>85</v>
      </c>
      <c r="AA5355" s="73" t="s">
        <v>2776</v>
      </c>
      <c r="AB5355" s="73">
        <v>3550407</v>
      </c>
      <c r="AH5355" s="54" t="str">
        <f t="shared" si="153"/>
        <v>SPSão Pedro</v>
      </c>
      <c r="AI5355" s="73">
        <v>3550407</v>
      </c>
    </row>
    <row r="5356" spans="26:35" x14ac:dyDescent="0.25">
      <c r="Z5356" s="73" t="s">
        <v>85</v>
      </c>
      <c r="AA5356" s="73" t="s">
        <v>5048</v>
      </c>
      <c r="AB5356" s="73">
        <v>3550506</v>
      </c>
      <c r="AH5356" s="54" t="str">
        <f t="shared" si="153"/>
        <v>SPSão Pedro do Turvo</v>
      </c>
      <c r="AI5356" s="73">
        <v>3550506</v>
      </c>
    </row>
    <row r="5357" spans="26:35" x14ac:dyDescent="0.25">
      <c r="Z5357" s="73" t="s">
        <v>85</v>
      </c>
      <c r="AA5357" s="73" t="s">
        <v>5050</v>
      </c>
      <c r="AB5357" s="73">
        <v>3550605</v>
      </c>
      <c r="AH5357" s="54" t="str">
        <f t="shared" si="153"/>
        <v>SPSão Roque</v>
      </c>
      <c r="AI5357" s="73">
        <v>3550605</v>
      </c>
    </row>
    <row r="5358" spans="26:35" x14ac:dyDescent="0.25">
      <c r="Z5358" s="73" t="s">
        <v>85</v>
      </c>
      <c r="AA5358" s="73" t="s">
        <v>2092</v>
      </c>
      <c r="AB5358" s="73">
        <v>3550704</v>
      </c>
      <c r="AH5358" s="54" t="str">
        <f t="shared" si="153"/>
        <v>SPSão Sebastião</v>
      </c>
      <c r="AI5358" s="73">
        <v>3550704</v>
      </c>
    </row>
    <row r="5359" spans="26:35" x14ac:dyDescent="0.25">
      <c r="Z5359" s="73" t="s">
        <v>85</v>
      </c>
      <c r="AA5359" s="73" t="s">
        <v>5053</v>
      </c>
      <c r="AB5359" s="73">
        <v>3550803</v>
      </c>
      <c r="AH5359" s="54" t="str">
        <f t="shared" si="153"/>
        <v>SPSão Sebastião da Grama</v>
      </c>
      <c r="AI5359" s="73">
        <v>3550803</v>
      </c>
    </row>
    <row r="5360" spans="26:35" x14ac:dyDescent="0.25">
      <c r="Z5360" s="73" t="s">
        <v>85</v>
      </c>
      <c r="AA5360" s="73" t="s">
        <v>3698</v>
      </c>
      <c r="AB5360" s="73">
        <v>3550902</v>
      </c>
      <c r="AH5360" s="54" t="str">
        <f t="shared" si="153"/>
        <v>SPSão Simão</v>
      </c>
      <c r="AI5360" s="73">
        <v>3550902</v>
      </c>
    </row>
    <row r="5361" spans="26:35" x14ac:dyDescent="0.25">
      <c r="Z5361" s="73" t="s">
        <v>85</v>
      </c>
      <c r="AA5361" s="73" t="s">
        <v>2822</v>
      </c>
      <c r="AB5361" s="73">
        <v>3551009</v>
      </c>
      <c r="AH5361" s="54" t="str">
        <f t="shared" si="153"/>
        <v>SPSão Vicente</v>
      </c>
      <c r="AI5361" s="73">
        <v>3551009</v>
      </c>
    </row>
    <row r="5362" spans="26:35" x14ac:dyDescent="0.25">
      <c r="Z5362" s="73" t="s">
        <v>85</v>
      </c>
      <c r="AA5362" s="73" t="s">
        <v>5057</v>
      </c>
      <c r="AB5362" s="73">
        <v>3551108</v>
      </c>
      <c r="AH5362" s="54" t="str">
        <f t="shared" si="153"/>
        <v>SPSarapuí</v>
      </c>
      <c r="AI5362" s="73">
        <v>3551108</v>
      </c>
    </row>
    <row r="5363" spans="26:35" x14ac:dyDescent="0.25">
      <c r="Z5363" s="73" t="s">
        <v>85</v>
      </c>
      <c r="AA5363" s="73" t="s">
        <v>5059</v>
      </c>
      <c r="AB5363" s="73">
        <v>3551207</v>
      </c>
      <c r="AH5363" s="54" t="str">
        <f t="shared" si="153"/>
        <v>SPSarutaiá</v>
      </c>
      <c r="AI5363" s="73">
        <v>3551207</v>
      </c>
    </row>
    <row r="5364" spans="26:35" x14ac:dyDescent="0.25">
      <c r="Z5364" s="73" t="s">
        <v>85</v>
      </c>
      <c r="AA5364" s="73" t="s">
        <v>5061</v>
      </c>
      <c r="AB5364" s="73">
        <v>3551306</v>
      </c>
      <c r="AH5364" s="54" t="str">
        <f t="shared" si="153"/>
        <v>SPSebastianópolis do Sul</v>
      </c>
      <c r="AI5364" s="73">
        <v>3551306</v>
      </c>
    </row>
    <row r="5365" spans="26:35" x14ac:dyDescent="0.25">
      <c r="Z5365" s="73" t="s">
        <v>85</v>
      </c>
      <c r="AA5365" s="73" t="s">
        <v>5063</v>
      </c>
      <c r="AB5365" s="73">
        <v>3551405</v>
      </c>
      <c r="AH5365" s="54" t="str">
        <f t="shared" si="153"/>
        <v>SPSerra Azul</v>
      </c>
      <c r="AI5365" s="73">
        <v>3551405</v>
      </c>
    </row>
    <row r="5366" spans="26:35" x14ac:dyDescent="0.25">
      <c r="Z5366" s="73" t="s">
        <v>85</v>
      </c>
      <c r="AA5366" s="73" t="s">
        <v>5065</v>
      </c>
      <c r="AB5366" s="73">
        <v>3551603</v>
      </c>
      <c r="AH5366" s="54" t="str">
        <f t="shared" si="153"/>
        <v>SPSerra Negra</v>
      </c>
      <c r="AI5366" s="73">
        <v>3551603</v>
      </c>
    </row>
    <row r="5367" spans="26:35" x14ac:dyDescent="0.25">
      <c r="Z5367" s="73" t="s">
        <v>85</v>
      </c>
      <c r="AA5367" s="73" t="s">
        <v>5067</v>
      </c>
      <c r="AB5367" s="73">
        <v>3551504</v>
      </c>
      <c r="AH5367" s="54" t="str">
        <f t="shared" si="153"/>
        <v>SPSerrana</v>
      </c>
      <c r="AI5367" s="73">
        <v>3551504</v>
      </c>
    </row>
    <row r="5368" spans="26:35" x14ac:dyDescent="0.25">
      <c r="Z5368" s="73" t="s">
        <v>85</v>
      </c>
      <c r="AA5368" s="73" t="s">
        <v>3535</v>
      </c>
      <c r="AB5368" s="73">
        <v>3551702</v>
      </c>
      <c r="AH5368" s="54" t="str">
        <f t="shared" si="153"/>
        <v>SPSertãozinho</v>
      </c>
      <c r="AI5368" s="73">
        <v>3551702</v>
      </c>
    </row>
    <row r="5369" spans="26:35" x14ac:dyDescent="0.25">
      <c r="Z5369" s="73" t="s">
        <v>85</v>
      </c>
      <c r="AA5369" s="73" t="s">
        <v>5070</v>
      </c>
      <c r="AB5369" s="73">
        <v>3551801</v>
      </c>
      <c r="AH5369" s="54" t="str">
        <f t="shared" si="153"/>
        <v>SPSete Barras</v>
      </c>
      <c r="AI5369" s="73">
        <v>3551801</v>
      </c>
    </row>
    <row r="5370" spans="26:35" x14ac:dyDescent="0.25">
      <c r="Z5370" s="73" t="s">
        <v>85</v>
      </c>
      <c r="AA5370" s="73" t="s">
        <v>5072</v>
      </c>
      <c r="AB5370" s="73">
        <v>3551900</v>
      </c>
      <c r="AH5370" s="54" t="str">
        <f t="shared" si="153"/>
        <v>SPSeverínia</v>
      </c>
      <c r="AI5370" s="73">
        <v>3551900</v>
      </c>
    </row>
    <row r="5371" spans="26:35" x14ac:dyDescent="0.25">
      <c r="Z5371" s="73" t="s">
        <v>85</v>
      </c>
      <c r="AA5371" s="73" t="s">
        <v>5074</v>
      </c>
      <c r="AB5371" s="73">
        <v>3552007</v>
      </c>
      <c r="AH5371" s="54" t="str">
        <f t="shared" si="153"/>
        <v>SPSilveiras</v>
      </c>
      <c r="AI5371" s="73">
        <v>3552007</v>
      </c>
    </row>
    <row r="5372" spans="26:35" x14ac:dyDescent="0.25">
      <c r="Z5372" s="73" t="s">
        <v>85</v>
      </c>
      <c r="AA5372" s="73" t="s">
        <v>5076</v>
      </c>
      <c r="AB5372" s="73">
        <v>3552106</v>
      </c>
      <c r="AH5372" s="54" t="str">
        <f t="shared" si="153"/>
        <v>SPSocorro</v>
      </c>
      <c r="AI5372" s="73">
        <v>3552106</v>
      </c>
    </row>
    <row r="5373" spans="26:35" x14ac:dyDescent="0.25">
      <c r="Z5373" s="73" t="s">
        <v>85</v>
      </c>
      <c r="AA5373" s="73" t="s">
        <v>5078</v>
      </c>
      <c r="AB5373" s="73">
        <v>3552205</v>
      </c>
      <c r="AH5373" s="54" t="str">
        <f t="shared" si="153"/>
        <v>SPSorocaba</v>
      </c>
      <c r="AI5373" s="73">
        <v>3552205</v>
      </c>
    </row>
    <row r="5374" spans="26:35" x14ac:dyDescent="0.25">
      <c r="Z5374" s="73" t="s">
        <v>85</v>
      </c>
      <c r="AA5374" s="73" t="s">
        <v>5080</v>
      </c>
      <c r="AB5374" s="73">
        <v>3552304</v>
      </c>
      <c r="AH5374" s="54" t="str">
        <f t="shared" si="153"/>
        <v>SPSud Mennucci</v>
      </c>
      <c r="AI5374" s="73">
        <v>3552304</v>
      </c>
    </row>
    <row r="5375" spans="26:35" x14ac:dyDescent="0.25">
      <c r="Z5375" s="73" t="s">
        <v>85</v>
      </c>
      <c r="AA5375" s="73" t="s">
        <v>5082</v>
      </c>
      <c r="AB5375" s="73">
        <v>3552403</v>
      </c>
      <c r="AH5375" s="54" t="str">
        <f t="shared" si="153"/>
        <v>SPSumaré</v>
      </c>
      <c r="AI5375" s="73">
        <v>3552403</v>
      </c>
    </row>
    <row r="5376" spans="26:35" x14ac:dyDescent="0.25">
      <c r="Z5376" s="73" t="s">
        <v>85</v>
      </c>
      <c r="AA5376" s="73" t="s">
        <v>5084</v>
      </c>
      <c r="AB5376" s="73">
        <v>3552551</v>
      </c>
      <c r="AH5376" s="54" t="str">
        <f t="shared" si="153"/>
        <v>SPSuzanápolis</v>
      </c>
      <c r="AI5376" s="73">
        <v>3552551</v>
      </c>
    </row>
    <row r="5377" spans="26:35" x14ac:dyDescent="0.25">
      <c r="Z5377" s="73" t="s">
        <v>85</v>
      </c>
      <c r="AA5377" s="73" t="s">
        <v>5086</v>
      </c>
      <c r="AB5377" s="73">
        <v>3552502</v>
      </c>
      <c r="AH5377" s="54" t="str">
        <f t="shared" si="153"/>
        <v>SPSuzano</v>
      </c>
      <c r="AI5377" s="73">
        <v>3552502</v>
      </c>
    </row>
    <row r="5378" spans="26:35" x14ac:dyDescent="0.25">
      <c r="Z5378" s="73" t="s">
        <v>85</v>
      </c>
      <c r="AA5378" s="73" t="s">
        <v>5088</v>
      </c>
      <c r="AB5378" s="73">
        <v>3552601</v>
      </c>
      <c r="AH5378" s="54" t="str">
        <f t="shared" si="153"/>
        <v>SPTabapuã</v>
      </c>
      <c r="AI5378" s="73">
        <v>3552601</v>
      </c>
    </row>
    <row r="5379" spans="26:35" x14ac:dyDescent="0.25">
      <c r="Z5379" s="73" t="s">
        <v>85</v>
      </c>
      <c r="AA5379" s="73" t="s">
        <v>1361</v>
      </c>
      <c r="AB5379" s="73">
        <v>3552700</v>
      </c>
      <c r="AH5379" s="54" t="str">
        <f t="shared" ref="AH5379:AH5442" si="154">CONCATENATE(Z5379,AA5379)</f>
        <v>SPTabatinga</v>
      </c>
      <c r="AI5379" s="73">
        <v>3552700</v>
      </c>
    </row>
    <row r="5380" spans="26:35" x14ac:dyDescent="0.25">
      <c r="Z5380" s="73" t="s">
        <v>85</v>
      </c>
      <c r="AA5380" s="73" t="s">
        <v>5091</v>
      </c>
      <c r="AB5380" s="73">
        <v>3552809</v>
      </c>
      <c r="AH5380" s="54" t="str">
        <f t="shared" si="154"/>
        <v>SPTaboão da Serra</v>
      </c>
      <c r="AI5380" s="73">
        <v>3552809</v>
      </c>
    </row>
    <row r="5381" spans="26:35" x14ac:dyDescent="0.25">
      <c r="Z5381" s="73" t="s">
        <v>85</v>
      </c>
      <c r="AA5381" s="73" t="s">
        <v>5093</v>
      </c>
      <c r="AB5381" s="73">
        <v>3552908</v>
      </c>
      <c r="AH5381" s="54" t="str">
        <f t="shared" si="154"/>
        <v>SPTaciba</v>
      </c>
      <c r="AI5381" s="73">
        <v>3552908</v>
      </c>
    </row>
    <row r="5382" spans="26:35" x14ac:dyDescent="0.25">
      <c r="Z5382" s="73" t="s">
        <v>85</v>
      </c>
      <c r="AA5382" s="73" t="s">
        <v>5095</v>
      </c>
      <c r="AB5382" s="73">
        <v>3553005</v>
      </c>
      <c r="AH5382" s="54" t="str">
        <f t="shared" si="154"/>
        <v>SPTaguaí</v>
      </c>
      <c r="AI5382" s="73">
        <v>3553005</v>
      </c>
    </row>
    <row r="5383" spans="26:35" x14ac:dyDescent="0.25">
      <c r="Z5383" s="73" t="s">
        <v>85</v>
      </c>
      <c r="AA5383" s="73" t="s">
        <v>5097</v>
      </c>
      <c r="AB5383" s="73">
        <v>3553104</v>
      </c>
      <c r="AH5383" s="54" t="str">
        <f t="shared" si="154"/>
        <v>SPTaiaçu</v>
      </c>
      <c r="AI5383" s="73">
        <v>3553104</v>
      </c>
    </row>
    <row r="5384" spans="26:35" x14ac:dyDescent="0.25">
      <c r="Z5384" s="73" t="s">
        <v>85</v>
      </c>
      <c r="AA5384" s="73" t="s">
        <v>5099</v>
      </c>
      <c r="AB5384" s="73">
        <v>3553203</v>
      </c>
      <c r="AH5384" s="54" t="str">
        <f t="shared" si="154"/>
        <v>SPTaiúva</v>
      </c>
      <c r="AI5384" s="73">
        <v>3553203</v>
      </c>
    </row>
    <row r="5385" spans="26:35" x14ac:dyDescent="0.25">
      <c r="Z5385" s="73" t="s">
        <v>85</v>
      </c>
      <c r="AA5385" s="73" t="s">
        <v>5101</v>
      </c>
      <c r="AB5385" s="73">
        <v>3553302</v>
      </c>
      <c r="AH5385" s="54" t="str">
        <f t="shared" si="154"/>
        <v>SPTambaú</v>
      </c>
      <c r="AI5385" s="73">
        <v>3553302</v>
      </c>
    </row>
    <row r="5386" spans="26:35" x14ac:dyDescent="0.25">
      <c r="Z5386" s="73" t="s">
        <v>85</v>
      </c>
      <c r="AA5386" s="73" t="s">
        <v>5103</v>
      </c>
      <c r="AB5386" s="73">
        <v>3553401</v>
      </c>
      <c r="AH5386" s="54" t="str">
        <f t="shared" si="154"/>
        <v>SPTanabi</v>
      </c>
      <c r="AI5386" s="73">
        <v>3553401</v>
      </c>
    </row>
    <row r="5387" spans="26:35" x14ac:dyDescent="0.25">
      <c r="Z5387" s="73" t="s">
        <v>85</v>
      </c>
      <c r="AA5387" s="73" t="s">
        <v>5105</v>
      </c>
      <c r="AB5387" s="73">
        <v>3553500</v>
      </c>
      <c r="AH5387" s="54" t="str">
        <f t="shared" si="154"/>
        <v>SPTapiraí</v>
      </c>
      <c r="AI5387" s="73">
        <v>3553500</v>
      </c>
    </row>
    <row r="5388" spans="26:35" x14ac:dyDescent="0.25">
      <c r="Z5388" s="73" t="s">
        <v>85</v>
      </c>
      <c r="AA5388" s="73" t="s">
        <v>5107</v>
      </c>
      <c r="AB5388" s="73">
        <v>3553609</v>
      </c>
      <c r="AH5388" s="54" t="str">
        <f t="shared" si="154"/>
        <v>SPTapiratiba</v>
      </c>
      <c r="AI5388" s="73">
        <v>3553609</v>
      </c>
    </row>
    <row r="5389" spans="26:35" x14ac:dyDescent="0.25">
      <c r="Z5389" s="73" t="s">
        <v>85</v>
      </c>
      <c r="AA5389" s="73" t="s">
        <v>5109</v>
      </c>
      <c r="AB5389" s="73">
        <v>3553658</v>
      </c>
      <c r="AH5389" s="54" t="str">
        <f t="shared" si="154"/>
        <v>SPTaquaral</v>
      </c>
      <c r="AI5389" s="73">
        <v>3553658</v>
      </c>
    </row>
    <row r="5390" spans="26:35" x14ac:dyDescent="0.25">
      <c r="Z5390" s="73" t="s">
        <v>85</v>
      </c>
      <c r="AA5390" s="73" t="s">
        <v>5111</v>
      </c>
      <c r="AB5390" s="73">
        <v>3553708</v>
      </c>
      <c r="AH5390" s="54" t="str">
        <f t="shared" si="154"/>
        <v>SPTaquaritinga</v>
      </c>
      <c r="AI5390" s="73">
        <v>3553708</v>
      </c>
    </row>
    <row r="5391" spans="26:35" x14ac:dyDescent="0.25">
      <c r="Z5391" s="73" t="s">
        <v>85</v>
      </c>
      <c r="AA5391" s="73" t="s">
        <v>5113</v>
      </c>
      <c r="AB5391" s="73">
        <v>3553807</v>
      </c>
      <c r="AH5391" s="54" t="str">
        <f t="shared" si="154"/>
        <v>SPTaquarituba</v>
      </c>
      <c r="AI5391" s="73">
        <v>3553807</v>
      </c>
    </row>
    <row r="5392" spans="26:35" x14ac:dyDescent="0.25">
      <c r="Z5392" s="73" t="s">
        <v>85</v>
      </c>
      <c r="AA5392" s="73" t="s">
        <v>5115</v>
      </c>
      <c r="AB5392" s="73">
        <v>3553856</v>
      </c>
      <c r="AH5392" s="54" t="str">
        <f t="shared" si="154"/>
        <v>SPTaquarivaí</v>
      </c>
      <c r="AI5392" s="73">
        <v>3553856</v>
      </c>
    </row>
    <row r="5393" spans="26:35" x14ac:dyDescent="0.25">
      <c r="Z5393" s="73" t="s">
        <v>85</v>
      </c>
      <c r="AA5393" s="73" t="s">
        <v>5117</v>
      </c>
      <c r="AB5393" s="73">
        <v>3553906</v>
      </c>
      <c r="AH5393" s="54" t="str">
        <f t="shared" si="154"/>
        <v>SPTarabai</v>
      </c>
      <c r="AI5393" s="73">
        <v>3553906</v>
      </c>
    </row>
    <row r="5394" spans="26:35" x14ac:dyDescent="0.25">
      <c r="Z5394" s="73" t="s">
        <v>85</v>
      </c>
      <c r="AA5394" s="73" t="s">
        <v>5119</v>
      </c>
      <c r="AB5394" s="73">
        <v>3553955</v>
      </c>
      <c r="AH5394" s="54" t="str">
        <f t="shared" si="154"/>
        <v>SPTarumã</v>
      </c>
      <c r="AI5394" s="73">
        <v>3553955</v>
      </c>
    </row>
    <row r="5395" spans="26:35" x14ac:dyDescent="0.25">
      <c r="Z5395" s="73" t="s">
        <v>85</v>
      </c>
      <c r="AA5395" s="73" t="s">
        <v>5121</v>
      </c>
      <c r="AB5395" s="73">
        <v>3554003</v>
      </c>
      <c r="AH5395" s="54" t="str">
        <f t="shared" si="154"/>
        <v>SPTatuí</v>
      </c>
      <c r="AI5395" s="73">
        <v>3554003</v>
      </c>
    </row>
    <row r="5396" spans="26:35" x14ac:dyDescent="0.25">
      <c r="Z5396" s="73" t="s">
        <v>85</v>
      </c>
      <c r="AA5396" s="73" t="s">
        <v>5123</v>
      </c>
      <c r="AB5396" s="73">
        <v>3554102</v>
      </c>
      <c r="AH5396" s="54" t="str">
        <f t="shared" si="154"/>
        <v>SPTaubaté</v>
      </c>
      <c r="AI5396" s="73">
        <v>3554102</v>
      </c>
    </row>
    <row r="5397" spans="26:35" x14ac:dyDescent="0.25">
      <c r="Z5397" s="73" t="s">
        <v>85</v>
      </c>
      <c r="AA5397" s="73" t="s">
        <v>5125</v>
      </c>
      <c r="AB5397" s="73">
        <v>3554201</v>
      </c>
      <c r="AH5397" s="54" t="str">
        <f t="shared" si="154"/>
        <v>SPTejupá</v>
      </c>
      <c r="AI5397" s="73">
        <v>3554201</v>
      </c>
    </row>
    <row r="5398" spans="26:35" x14ac:dyDescent="0.25">
      <c r="Z5398" s="73" t="s">
        <v>85</v>
      </c>
      <c r="AA5398" s="73" t="s">
        <v>4576</v>
      </c>
      <c r="AB5398" s="73">
        <v>3554300</v>
      </c>
      <c r="AH5398" s="54" t="str">
        <f t="shared" si="154"/>
        <v>SPTeodoro Sampaio</v>
      </c>
      <c r="AI5398" s="73">
        <v>3554300</v>
      </c>
    </row>
    <row r="5399" spans="26:35" x14ac:dyDescent="0.25">
      <c r="Z5399" s="73" t="s">
        <v>85</v>
      </c>
      <c r="AA5399" s="73" t="s">
        <v>4528</v>
      </c>
      <c r="AB5399" s="73">
        <v>3554409</v>
      </c>
      <c r="AH5399" s="54" t="str">
        <f t="shared" si="154"/>
        <v>SPTerra Roxa</v>
      </c>
      <c r="AI5399" s="73">
        <v>3554409</v>
      </c>
    </row>
    <row r="5400" spans="26:35" x14ac:dyDescent="0.25">
      <c r="Z5400" s="73" t="s">
        <v>85</v>
      </c>
      <c r="AA5400" s="73" t="s">
        <v>5129</v>
      </c>
      <c r="AB5400" s="73">
        <v>3554508</v>
      </c>
      <c r="AH5400" s="54" t="str">
        <f t="shared" si="154"/>
        <v>SPTietê</v>
      </c>
      <c r="AI5400" s="73">
        <v>3554508</v>
      </c>
    </row>
    <row r="5401" spans="26:35" x14ac:dyDescent="0.25">
      <c r="Z5401" s="73" t="s">
        <v>85</v>
      </c>
      <c r="AA5401" s="73" t="s">
        <v>5131</v>
      </c>
      <c r="AB5401" s="73">
        <v>3554607</v>
      </c>
      <c r="AH5401" s="54" t="str">
        <f t="shared" si="154"/>
        <v>SPTimburi</v>
      </c>
      <c r="AI5401" s="73">
        <v>3554607</v>
      </c>
    </row>
    <row r="5402" spans="26:35" x14ac:dyDescent="0.25">
      <c r="Z5402" s="73" t="s">
        <v>85</v>
      </c>
      <c r="AA5402" s="73" t="s">
        <v>5133</v>
      </c>
      <c r="AB5402" s="73">
        <v>3554656</v>
      </c>
      <c r="AH5402" s="54" t="str">
        <f t="shared" si="154"/>
        <v>SPTorre de Pedra</v>
      </c>
      <c r="AI5402" s="73">
        <v>3554656</v>
      </c>
    </row>
    <row r="5403" spans="26:35" x14ac:dyDescent="0.25">
      <c r="Z5403" s="73" t="s">
        <v>85</v>
      </c>
      <c r="AA5403" s="73" t="s">
        <v>5135</v>
      </c>
      <c r="AB5403" s="73">
        <v>3554706</v>
      </c>
      <c r="AH5403" s="54" t="str">
        <f t="shared" si="154"/>
        <v>SPTorrinha</v>
      </c>
      <c r="AI5403" s="73">
        <v>3554706</v>
      </c>
    </row>
    <row r="5404" spans="26:35" x14ac:dyDescent="0.25">
      <c r="Z5404" s="73" t="s">
        <v>85</v>
      </c>
      <c r="AA5404" s="73" t="s">
        <v>5137</v>
      </c>
      <c r="AB5404" s="73">
        <v>3554755</v>
      </c>
      <c r="AH5404" s="54" t="str">
        <f t="shared" si="154"/>
        <v>SPTrabiju</v>
      </c>
      <c r="AI5404" s="73">
        <v>3554755</v>
      </c>
    </row>
    <row r="5405" spans="26:35" x14ac:dyDescent="0.25">
      <c r="Z5405" s="73" t="s">
        <v>85</v>
      </c>
      <c r="AA5405" s="73" t="s">
        <v>5139</v>
      </c>
      <c r="AB5405" s="73">
        <v>3554805</v>
      </c>
      <c r="AH5405" s="54" t="str">
        <f t="shared" si="154"/>
        <v>SPTremembé</v>
      </c>
      <c r="AI5405" s="73">
        <v>3554805</v>
      </c>
    </row>
    <row r="5406" spans="26:35" x14ac:dyDescent="0.25">
      <c r="Z5406" s="73" t="s">
        <v>85</v>
      </c>
      <c r="AA5406" s="73" t="s">
        <v>5141</v>
      </c>
      <c r="AB5406" s="73">
        <v>3554904</v>
      </c>
      <c r="AH5406" s="54" t="str">
        <f t="shared" si="154"/>
        <v>SPTrês Fronteiras</v>
      </c>
      <c r="AI5406" s="73">
        <v>3554904</v>
      </c>
    </row>
    <row r="5407" spans="26:35" x14ac:dyDescent="0.25">
      <c r="Z5407" s="73" t="s">
        <v>85</v>
      </c>
      <c r="AA5407" s="73" t="s">
        <v>5142</v>
      </c>
      <c r="AB5407" s="73">
        <v>3554953</v>
      </c>
      <c r="AH5407" s="54" t="str">
        <f t="shared" si="154"/>
        <v>SPTuiuti</v>
      </c>
      <c r="AI5407" s="73">
        <v>3554953</v>
      </c>
    </row>
    <row r="5408" spans="26:35" x14ac:dyDescent="0.25">
      <c r="Z5408" s="73" t="s">
        <v>85</v>
      </c>
      <c r="AA5408" s="73" t="s">
        <v>5144</v>
      </c>
      <c r="AB5408" s="73">
        <v>3555000</v>
      </c>
      <c r="AH5408" s="54" t="str">
        <f t="shared" si="154"/>
        <v>SPTupã</v>
      </c>
      <c r="AI5408" s="73">
        <v>3555000</v>
      </c>
    </row>
    <row r="5409" spans="26:35" x14ac:dyDescent="0.25">
      <c r="Z5409" s="73" t="s">
        <v>85</v>
      </c>
      <c r="AA5409" s="73" t="s">
        <v>5146</v>
      </c>
      <c r="AB5409" s="73">
        <v>3555109</v>
      </c>
      <c r="AH5409" s="54" t="str">
        <f t="shared" si="154"/>
        <v>SPTupi Paulista</v>
      </c>
      <c r="AI5409" s="73">
        <v>3555109</v>
      </c>
    </row>
    <row r="5410" spans="26:35" x14ac:dyDescent="0.25">
      <c r="Z5410" s="73" t="s">
        <v>85</v>
      </c>
      <c r="AA5410" s="73" t="s">
        <v>5147</v>
      </c>
      <c r="AB5410" s="73">
        <v>3555208</v>
      </c>
      <c r="AH5410" s="54" t="str">
        <f t="shared" si="154"/>
        <v>SPTuriúba</v>
      </c>
      <c r="AI5410" s="73">
        <v>3555208</v>
      </c>
    </row>
    <row r="5411" spans="26:35" x14ac:dyDescent="0.25">
      <c r="Z5411" s="73" t="s">
        <v>85</v>
      </c>
      <c r="AA5411" s="73" t="s">
        <v>5148</v>
      </c>
      <c r="AB5411" s="73">
        <v>3555307</v>
      </c>
      <c r="AH5411" s="54" t="str">
        <f t="shared" si="154"/>
        <v>SPTurmalina</v>
      </c>
      <c r="AI5411" s="73">
        <v>3555307</v>
      </c>
    </row>
    <row r="5412" spans="26:35" x14ac:dyDescent="0.25">
      <c r="Z5412" s="73" t="s">
        <v>85</v>
      </c>
      <c r="AA5412" s="73" t="s">
        <v>5150</v>
      </c>
      <c r="AB5412" s="73">
        <v>3555356</v>
      </c>
      <c r="AH5412" s="54" t="str">
        <f t="shared" si="154"/>
        <v>SPUbarana</v>
      </c>
      <c r="AI5412" s="73">
        <v>3555356</v>
      </c>
    </row>
    <row r="5413" spans="26:35" x14ac:dyDescent="0.25">
      <c r="Z5413" s="73" t="s">
        <v>85</v>
      </c>
      <c r="AA5413" s="73" t="s">
        <v>5152</v>
      </c>
      <c r="AB5413" s="73">
        <v>3555406</v>
      </c>
      <c r="AH5413" s="54" t="str">
        <f t="shared" si="154"/>
        <v>SPUbatuba</v>
      </c>
      <c r="AI5413" s="73">
        <v>3555406</v>
      </c>
    </row>
    <row r="5414" spans="26:35" x14ac:dyDescent="0.25">
      <c r="Z5414" s="73" t="s">
        <v>85</v>
      </c>
      <c r="AA5414" s="73" t="s">
        <v>5154</v>
      </c>
      <c r="AB5414" s="73">
        <v>3555505</v>
      </c>
      <c r="AH5414" s="54" t="str">
        <f t="shared" si="154"/>
        <v>SPUbirajara</v>
      </c>
      <c r="AI5414" s="73">
        <v>3555505</v>
      </c>
    </row>
    <row r="5415" spans="26:35" x14ac:dyDescent="0.25">
      <c r="Z5415" s="73" t="s">
        <v>85</v>
      </c>
      <c r="AA5415" s="73" t="s">
        <v>5156</v>
      </c>
      <c r="AB5415" s="73">
        <v>3555604</v>
      </c>
      <c r="AH5415" s="54" t="str">
        <f t="shared" si="154"/>
        <v>SPUchoa</v>
      </c>
      <c r="AI5415" s="73">
        <v>3555604</v>
      </c>
    </row>
    <row r="5416" spans="26:35" x14ac:dyDescent="0.25">
      <c r="Z5416" s="73" t="s">
        <v>85</v>
      </c>
      <c r="AA5416" s="73" t="s">
        <v>5158</v>
      </c>
      <c r="AB5416" s="73">
        <v>3555703</v>
      </c>
      <c r="AH5416" s="54" t="str">
        <f t="shared" si="154"/>
        <v>SPUnião Paulista</v>
      </c>
      <c r="AI5416" s="73">
        <v>3555703</v>
      </c>
    </row>
    <row r="5417" spans="26:35" x14ac:dyDescent="0.25">
      <c r="Z5417" s="73" t="s">
        <v>85</v>
      </c>
      <c r="AA5417" s="73" t="s">
        <v>5160</v>
      </c>
      <c r="AB5417" s="73">
        <v>3555802</v>
      </c>
      <c r="AH5417" s="54" t="str">
        <f t="shared" si="154"/>
        <v>SPUrânia</v>
      </c>
      <c r="AI5417" s="73">
        <v>3555802</v>
      </c>
    </row>
    <row r="5418" spans="26:35" x14ac:dyDescent="0.25">
      <c r="Z5418" s="73" t="s">
        <v>85</v>
      </c>
      <c r="AA5418" s="73" t="s">
        <v>5162</v>
      </c>
      <c r="AB5418" s="73">
        <v>3555901</v>
      </c>
      <c r="AH5418" s="54" t="str">
        <f t="shared" si="154"/>
        <v>SPUru</v>
      </c>
      <c r="AI5418" s="73">
        <v>3555901</v>
      </c>
    </row>
    <row r="5419" spans="26:35" x14ac:dyDescent="0.25">
      <c r="Z5419" s="73" t="s">
        <v>85</v>
      </c>
      <c r="AA5419" s="73" t="s">
        <v>5164</v>
      </c>
      <c r="AB5419" s="73">
        <v>3556008</v>
      </c>
      <c r="AH5419" s="54" t="str">
        <f t="shared" si="154"/>
        <v>SPUrupês</v>
      </c>
      <c r="AI5419" s="73">
        <v>3556008</v>
      </c>
    </row>
    <row r="5420" spans="26:35" x14ac:dyDescent="0.25">
      <c r="Z5420" s="73" t="s">
        <v>85</v>
      </c>
      <c r="AA5420" s="73" t="s">
        <v>5166</v>
      </c>
      <c r="AB5420" s="73">
        <v>3556107</v>
      </c>
      <c r="AH5420" s="54" t="str">
        <f t="shared" si="154"/>
        <v>SPValentim Gentil</v>
      </c>
      <c r="AI5420" s="73">
        <v>3556107</v>
      </c>
    </row>
    <row r="5421" spans="26:35" x14ac:dyDescent="0.25">
      <c r="Z5421" s="73" t="s">
        <v>85</v>
      </c>
      <c r="AA5421" s="73" t="s">
        <v>5168</v>
      </c>
      <c r="AB5421" s="73">
        <v>3556206</v>
      </c>
      <c r="AH5421" s="54" t="str">
        <f t="shared" si="154"/>
        <v>SPValinhos</v>
      </c>
      <c r="AI5421" s="73">
        <v>3556206</v>
      </c>
    </row>
    <row r="5422" spans="26:35" x14ac:dyDescent="0.25">
      <c r="Z5422" s="73" t="s">
        <v>85</v>
      </c>
      <c r="AA5422" s="73" t="s">
        <v>5170</v>
      </c>
      <c r="AB5422" s="73">
        <v>3556305</v>
      </c>
      <c r="AH5422" s="54" t="str">
        <f t="shared" si="154"/>
        <v>SPValparaíso</v>
      </c>
      <c r="AI5422" s="73">
        <v>3556305</v>
      </c>
    </row>
    <row r="5423" spans="26:35" x14ac:dyDescent="0.25">
      <c r="Z5423" s="73" t="s">
        <v>85</v>
      </c>
      <c r="AA5423" s="73" t="s">
        <v>4083</v>
      </c>
      <c r="AB5423" s="73">
        <v>3556354</v>
      </c>
      <c r="AH5423" s="54" t="str">
        <f t="shared" si="154"/>
        <v>SPVargem</v>
      </c>
      <c r="AI5423" s="73">
        <v>3556354</v>
      </c>
    </row>
    <row r="5424" spans="26:35" x14ac:dyDescent="0.25">
      <c r="Z5424" s="73" t="s">
        <v>85</v>
      </c>
      <c r="AA5424" s="73" t="s">
        <v>5172</v>
      </c>
      <c r="AB5424" s="73">
        <v>3556404</v>
      </c>
      <c r="AH5424" s="54" t="str">
        <f t="shared" si="154"/>
        <v>SPVargem Grande do Sul</v>
      </c>
      <c r="AI5424" s="73">
        <v>3556404</v>
      </c>
    </row>
    <row r="5425" spans="26:35" x14ac:dyDescent="0.25">
      <c r="Z5425" s="73" t="s">
        <v>85</v>
      </c>
      <c r="AA5425" s="73" t="s">
        <v>5174</v>
      </c>
      <c r="AB5425" s="73">
        <v>3556453</v>
      </c>
      <c r="AH5425" s="54" t="str">
        <f t="shared" si="154"/>
        <v>SPVargem Grande Paulista</v>
      </c>
      <c r="AI5425" s="73">
        <v>3556453</v>
      </c>
    </row>
    <row r="5426" spans="26:35" x14ac:dyDescent="0.25">
      <c r="Z5426" s="73" t="s">
        <v>85</v>
      </c>
      <c r="AA5426" s="73" t="s">
        <v>5176</v>
      </c>
      <c r="AB5426" s="73">
        <v>3556503</v>
      </c>
      <c r="AH5426" s="54" t="str">
        <f t="shared" si="154"/>
        <v>SPVárzea Paulista</v>
      </c>
      <c r="AI5426" s="73">
        <v>3556503</v>
      </c>
    </row>
    <row r="5427" spans="26:35" x14ac:dyDescent="0.25">
      <c r="Z5427" s="73" t="s">
        <v>85</v>
      </c>
      <c r="AA5427" s="73" t="s">
        <v>3118</v>
      </c>
      <c r="AB5427" s="73">
        <v>3556602</v>
      </c>
      <c r="AH5427" s="54" t="str">
        <f t="shared" si="154"/>
        <v>SPVera Cruz</v>
      </c>
      <c r="AI5427" s="73">
        <v>3556602</v>
      </c>
    </row>
    <row r="5428" spans="26:35" x14ac:dyDescent="0.25">
      <c r="Z5428" s="73" t="s">
        <v>85</v>
      </c>
      <c r="AA5428" s="73" t="s">
        <v>5179</v>
      </c>
      <c r="AB5428" s="73">
        <v>3556701</v>
      </c>
      <c r="AH5428" s="54" t="str">
        <f t="shared" si="154"/>
        <v>SPVinhedo</v>
      </c>
      <c r="AI5428" s="73">
        <v>3556701</v>
      </c>
    </row>
    <row r="5429" spans="26:35" x14ac:dyDescent="0.25">
      <c r="Z5429" s="73" t="s">
        <v>85</v>
      </c>
      <c r="AA5429" s="73" t="s">
        <v>5181</v>
      </c>
      <c r="AB5429" s="73">
        <v>3556800</v>
      </c>
      <c r="AH5429" s="54" t="str">
        <f t="shared" si="154"/>
        <v>SPViradouro</v>
      </c>
      <c r="AI5429" s="73">
        <v>3556800</v>
      </c>
    </row>
    <row r="5430" spans="26:35" x14ac:dyDescent="0.25">
      <c r="Z5430" s="73" t="s">
        <v>85</v>
      </c>
      <c r="AA5430" s="73" t="s">
        <v>5183</v>
      </c>
      <c r="AB5430" s="73">
        <v>3556909</v>
      </c>
      <c r="AH5430" s="54" t="str">
        <f t="shared" si="154"/>
        <v>SPVista Alegre do Alto</v>
      </c>
      <c r="AI5430" s="73">
        <v>3556909</v>
      </c>
    </row>
    <row r="5431" spans="26:35" x14ac:dyDescent="0.25">
      <c r="Z5431" s="73" t="s">
        <v>85</v>
      </c>
      <c r="AA5431" s="73" t="s">
        <v>5185</v>
      </c>
      <c r="AB5431" s="73">
        <v>3556958</v>
      </c>
      <c r="AH5431" s="54" t="str">
        <f t="shared" si="154"/>
        <v>SPVitória Brasil</v>
      </c>
      <c r="AI5431" s="73">
        <v>3556958</v>
      </c>
    </row>
    <row r="5432" spans="26:35" x14ac:dyDescent="0.25">
      <c r="Z5432" s="73" t="s">
        <v>85</v>
      </c>
      <c r="AA5432" s="73" t="s">
        <v>5187</v>
      </c>
      <c r="AB5432" s="73">
        <v>3557006</v>
      </c>
      <c r="AH5432" s="54" t="str">
        <f t="shared" si="154"/>
        <v>SPVotorantim</v>
      </c>
      <c r="AI5432" s="73">
        <v>3557006</v>
      </c>
    </row>
    <row r="5433" spans="26:35" x14ac:dyDescent="0.25">
      <c r="Z5433" s="73" t="s">
        <v>85</v>
      </c>
      <c r="AA5433" s="73" t="s">
        <v>5189</v>
      </c>
      <c r="AB5433" s="73">
        <v>3557105</v>
      </c>
      <c r="AH5433" s="54" t="str">
        <f t="shared" si="154"/>
        <v>SPVotuporanga</v>
      </c>
      <c r="AI5433" s="73">
        <v>3557105</v>
      </c>
    </row>
    <row r="5434" spans="26:35" x14ac:dyDescent="0.25">
      <c r="Z5434" s="73" t="s">
        <v>85</v>
      </c>
      <c r="AA5434" s="73" t="s">
        <v>5191</v>
      </c>
      <c r="AB5434" s="73">
        <v>3557154</v>
      </c>
      <c r="AH5434" s="54" t="str">
        <f t="shared" si="154"/>
        <v>SPZacarias</v>
      </c>
      <c r="AI5434" s="73">
        <v>3557154</v>
      </c>
    </row>
    <row r="5435" spans="26:35" x14ac:dyDescent="0.25">
      <c r="Z5435" s="73" t="s">
        <v>87</v>
      </c>
      <c r="AA5435" s="73" t="s">
        <v>116</v>
      </c>
      <c r="AB5435" s="73">
        <v>1700251</v>
      </c>
      <c r="AH5435" s="54" t="str">
        <f t="shared" si="154"/>
        <v>TOAbreulândia</v>
      </c>
      <c r="AI5435" s="73">
        <v>1700251</v>
      </c>
    </row>
    <row r="5436" spans="26:35" x14ac:dyDescent="0.25">
      <c r="Z5436" s="73" t="s">
        <v>87</v>
      </c>
      <c r="AA5436" s="73" t="s">
        <v>142</v>
      </c>
      <c r="AB5436" s="73">
        <v>1700301</v>
      </c>
      <c r="AH5436" s="54" t="str">
        <f t="shared" si="154"/>
        <v>TOAguiarnópolis</v>
      </c>
      <c r="AI5436" s="73">
        <v>1700301</v>
      </c>
    </row>
    <row r="5437" spans="26:35" x14ac:dyDescent="0.25">
      <c r="Z5437" s="73" t="s">
        <v>87</v>
      </c>
      <c r="AA5437" s="73" t="s">
        <v>167</v>
      </c>
      <c r="AB5437" s="73">
        <v>1700350</v>
      </c>
      <c r="AH5437" s="54" t="str">
        <f t="shared" si="154"/>
        <v>TOAliança do Tocantins</v>
      </c>
      <c r="AI5437" s="73">
        <v>1700350</v>
      </c>
    </row>
    <row r="5438" spans="26:35" x14ac:dyDescent="0.25">
      <c r="Z5438" s="73" t="s">
        <v>87</v>
      </c>
      <c r="AA5438" s="73" t="s">
        <v>193</v>
      </c>
      <c r="AB5438" s="73">
        <v>1700400</v>
      </c>
      <c r="AH5438" s="54" t="str">
        <f t="shared" si="154"/>
        <v>TOAlmas</v>
      </c>
      <c r="AI5438" s="73">
        <v>1700400</v>
      </c>
    </row>
    <row r="5439" spans="26:35" x14ac:dyDescent="0.25">
      <c r="Z5439" s="73" t="s">
        <v>87</v>
      </c>
      <c r="AA5439" s="73" t="s">
        <v>219</v>
      </c>
      <c r="AB5439" s="73">
        <v>1700707</v>
      </c>
      <c r="AH5439" s="54" t="str">
        <f t="shared" si="154"/>
        <v>TOAlvorada</v>
      </c>
      <c r="AI5439" s="73">
        <v>1700707</v>
      </c>
    </row>
    <row r="5440" spans="26:35" x14ac:dyDescent="0.25">
      <c r="Z5440" s="73" t="s">
        <v>87</v>
      </c>
      <c r="AA5440" s="73" t="s">
        <v>243</v>
      </c>
      <c r="AB5440" s="73">
        <v>1701002</v>
      </c>
      <c r="AH5440" s="54" t="str">
        <f t="shared" si="154"/>
        <v>TOAnanás</v>
      </c>
      <c r="AI5440" s="73">
        <v>1701002</v>
      </c>
    </row>
    <row r="5441" spans="26:35" x14ac:dyDescent="0.25">
      <c r="Z5441" s="73" t="s">
        <v>87</v>
      </c>
      <c r="AA5441" s="73" t="s">
        <v>268</v>
      </c>
      <c r="AB5441" s="73">
        <v>1701051</v>
      </c>
      <c r="AH5441" s="54" t="str">
        <f t="shared" si="154"/>
        <v>TOAngico</v>
      </c>
      <c r="AI5441" s="73">
        <v>1701051</v>
      </c>
    </row>
    <row r="5442" spans="26:35" x14ac:dyDescent="0.25">
      <c r="Z5442" s="73" t="s">
        <v>87</v>
      </c>
      <c r="AA5442" s="73" t="s">
        <v>294</v>
      </c>
      <c r="AB5442" s="73">
        <v>1701101</v>
      </c>
      <c r="AH5442" s="54" t="str">
        <f t="shared" si="154"/>
        <v>TOAparecida do Rio Negro</v>
      </c>
      <c r="AI5442" s="73">
        <v>1701101</v>
      </c>
    </row>
    <row r="5443" spans="26:35" x14ac:dyDescent="0.25">
      <c r="Z5443" s="73" t="s">
        <v>87</v>
      </c>
      <c r="AA5443" s="73" t="s">
        <v>320</v>
      </c>
      <c r="AB5443" s="73">
        <v>1701309</v>
      </c>
      <c r="AH5443" s="54" t="str">
        <f t="shared" ref="AH5443:AH5506" si="155">CONCATENATE(Z5443,AA5443)</f>
        <v>TOAragominas</v>
      </c>
      <c r="AI5443" s="73">
        <v>1701309</v>
      </c>
    </row>
    <row r="5444" spans="26:35" x14ac:dyDescent="0.25">
      <c r="Z5444" s="73" t="s">
        <v>87</v>
      </c>
      <c r="AA5444" s="73" t="s">
        <v>345</v>
      </c>
      <c r="AB5444" s="73">
        <v>1701903</v>
      </c>
      <c r="AH5444" s="54" t="str">
        <f t="shared" si="155"/>
        <v>TOAraguacema</v>
      </c>
      <c r="AI5444" s="73">
        <v>1701903</v>
      </c>
    </row>
    <row r="5445" spans="26:35" x14ac:dyDescent="0.25">
      <c r="Z5445" s="73" t="s">
        <v>87</v>
      </c>
      <c r="AA5445" s="73" t="s">
        <v>369</v>
      </c>
      <c r="AB5445" s="73">
        <v>1702000</v>
      </c>
      <c r="AH5445" s="54" t="str">
        <f t="shared" si="155"/>
        <v>TOAraguaçu</v>
      </c>
      <c r="AI5445" s="73">
        <v>1702000</v>
      </c>
    </row>
    <row r="5446" spans="26:35" x14ac:dyDescent="0.25">
      <c r="Z5446" s="73" t="s">
        <v>87</v>
      </c>
      <c r="AA5446" s="73" t="s">
        <v>394</v>
      </c>
      <c r="AB5446" s="73">
        <v>1702109</v>
      </c>
      <c r="AH5446" s="54" t="str">
        <f t="shared" si="155"/>
        <v>TOAraguaína</v>
      </c>
      <c r="AI5446" s="73">
        <v>1702109</v>
      </c>
    </row>
    <row r="5447" spans="26:35" x14ac:dyDescent="0.25">
      <c r="Z5447" s="73" t="s">
        <v>87</v>
      </c>
      <c r="AA5447" s="73" t="s">
        <v>419</v>
      </c>
      <c r="AB5447" s="73">
        <v>1702158</v>
      </c>
      <c r="AH5447" s="54" t="str">
        <f t="shared" si="155"/>
        <v>TOAraguanã</v>
      </c>
      <c r="AI5447" s="73">
        <v>1702158</v>
      </c>
    </row>
    <row r="5448" spans="26:35" x14ac:dyDescent="0.25">
      <c r="Z5448" s="73" t="s">
        <v>87</v>
      </c>
      <c r="AA5448" s="73" t="s">
        <v>445</v>
      </c>
      <c r="AB5448" s="73">
        <v>1702208</v>
      </c>
      <c r="AH5448" s="54" t="str">
        <f t="shared" si="155"/>
        <v>TOAraguatins</v>
      </c>
      <c r="AI5448" s="73">
        <v>1702208</v>
      </c>
    </row>
    <row r="5449" spans="26:35" x14ac:dyDescent="0.25">
      <c r="Z5449" s="73" t="s">
        <v>87</v>
      </c>
      <c r="AA5449" s="73" t="s">
        <v>470</v>
      </c>
      <c r="AB5449" s="73">
        <v>1702307</v>
      </c>
      <c r="AH5449" s="54" t="str">
        <f t="shared" si="155"/>
        <v>TOArapoema</v>
      </c>
      <c r="AI5449" s="73">
        <v>1702307</v>
      </c>
    </row>
    <row r="5450" spans="26:35" x14ac:dyDescent="0.25">
      <c r="Z5450" s="73" t="s">
        <v>87</v>
      </c>
      <c r="AA5450" s="73" t="s">
        <v>495</v>
      </c>
      <c r="AB5450" s="73">
        <v>1702406</v>
      </c>
      <c r="AH5450" s="54" t="str">
        <f t="shared" si="155"/>
        <v>TOArraias</v>
      </c>
      <c r="AI5450" s="73">
        <v>1702406</v>
      </c>
    </row>
    <row r="5451" spans="26:35" x14ac:dyDescent="0.25">
      <c r="Z5451" s="73" t="s">
        <v>87</v>
      </c>
      <c r="AA5451" s="73" t="s">
        <v>519</v>
      </c>
      <c r="AB5451" s="73">
        <v>1702554</v>
      </c>
      <c r="AH5451" s="54" t="str">
        <f t="shared" si="155"/>
        <v>TOAugustinópolis</v>
      </c>
      <c r="AI5451" s="73">
        <v>1702554</v>
      </c>
    </row>
    <row r="5452" spans="26:35" x14ac:dyDescent="0.25">
      <c r="Z5452" s="73" t="s">
        <v>87</v>
      </c>
      <c r="AA5452" s="73" t="s">
        <v>542</v>
      </c>
      <c r="AB5452" s="73">
        <v>1702703</v>
      </c>
      <c r="AH5452" s="54" t="str">
        <f t="shared" si="155"/>
        <v>TOAurora do Tocantins</v>
      </c>
      <c r="AI5452" s="73">
        <v>1702703</v>
      </c>
    </row>
    <row r="5453" spans="26:35" x14ac:dyDescent="0.25">
      <c r="Z5453" s="73" t="s">
        <v>87</v>
      </c>
      <c r="AA5453" s="73" t="s">
        <v>565</v>
      </c>
      <c r="AB5453" s="73">
        <v>1702901</v>
      </c>
      <c r="AH5453" s="54" t="str">
        <f t="shared" si="155"/>
        <v>TOAxixá do Tocantins</v>
      </c>
      <c r="AI5453" s="73">
        <v>1702901</v>
      </c>
    </row>
    <row r="5454" spans="26:35" x14ac:dyDescent="0.25">
      <c r="Z5454" s="73" t="s">
        <v>87</v>
      </c>
      <c r="AA5454" s="73" t="s">
        <v>588</v>
      </c>
      <c r="AB5454" s="73">
        <v>1703008</v>
      </c>
      <c r="AH5454" s="54" t="str">
        <f t="shared" si="155"/>
        <v>TOBabaçulândia</v>
      </c>
      <c r="AI5454" s="73">
        <v>1703008</v>
      </c>
    </row>
    <row r="5455" spans="26:35" x14ac:dyDescent="0.25">
      <c r="Z5455" s="73" t="s">
        <v>87</v>
      </c>
      <c r="AA5455" s="73" t="s">
        <v>611</v>
      </c>
      <c r="AB5455" s="73">
        <v>1703057</v>
      </c>
      <c r="AH5455" s="54" t="str">
        <f t="shared" si="155"/>
        <v>TOBandeirantes do Tocantins</v>
      </c>
      <c r="AI5455" s="73">
        <v>1703057</v>
      </c>
    </row>
    <row r="5456" spans="26:35" x14ac:dyDescent="0.25">
      <c r="Z5456" s="73" t="s">
        <v>87</v>
      </c>
      <c r="AA5456" s="73" t="s">
        <v>633</v>
      </c>
      <c r="AB5456" s="73">
        <v>1703073</v>
      </c>
      <c r="AH5456" s="54" t="str">
        <f t="shared" si="155"/>
        <v>TOBarra do Ouro</v>
      </c>
      <c r="AI5456" s="73">
        <v>1703073</v>
      </c>
    </row>
    <row r="5457" spans="26:35" x14ac:dyDescent="0.25">
      <c r="Z5457" s="73" t="s">
        <v>87</v>
      </c>
      <c r="AA5457" s="73" t="s">
        <v>654</v>
      </c>
      <c r="AB5457" s="73">
        <v>1703107</v>
      </c>
      <c r="AH5457" s="54" t="str">
        <f t="shared" si="155"/>
        <v>TOBarrolândia</v>
      </c>
      <c r="AI5457" s="73">
        <v>1703107</v>
      </c>
    </row>
    <row r="5458" spans="26:35" x14ac:dyDescent="0.25">
      <c r="Z5458" s="73" t="s">
        <v>87</v>
      </c>
      <c r="AA5458" s="73" t="s">
        <v>675</v>
      </c>
      <c r="AB5458" s="73">
        <v>1703206</v>
      </c>
      <c r="AH5458" s="54" t="str">
        <f t="shared" si="155"/>
        <v>TOBernardo Sayão</v>
      </c>
      <c r="AI5458" s="73">
        <v>1703206</v>
      </c>
    </row>
    <row r="5459" spans="26:35" x14ac:dyDescent="0.25">
      <c r="Z5459" s="73" t="s">
        <v>87</v>
      </c>
      <c r="AA5459" s="73" t="s">
        <v>623</v>
      </c>
      <c r="AB5459" s="73">
        <v>1703305</v>
      </c>
      <c r="AH5459" s="54" t="str">
        <f t="shared" si="155"/>
        <v>TOBom Jesus do Tocantins</v>
      </c>
      <c r="AI5459" s="73">
        <v>1703305</v>
      </c>
    </row>
    <row r="5460" spans="26:35" x14ac:dyDescent="0.25">
      <c r="Z5460" s="73" t="s">
        <v>87</v>
      </c>
      <c r="AA5460" s="73" t="s">
        <v>717</v>
      </c>
      <c r="AB5460" s="73">
        <v>1703602</v>
      </c>
      <c r="AH5460" s="54" t="str">
        <f t="shared" si="155"/>
        <v>TOBrasilândia do Tocantins</v>
      </c>
      <c r="AI5460" s="73">
        <v>1703602</v>
      </c>
    </row>
    <row r="5461" spans="26:35" x14ac:dyDescent="0.25">
      <c r="Z5461" s="73" t="s">
        <v>87</v>
      </c>
      <c r="AA5461" s="73" t="s">
        <v>739</v>
      </c>
      <c r="AB5461" s="73">
        <v>1703701</v>
      </c>
      <c r="AH5461" s="54" t="str">
        <f t="shared" si="155"/>
        <v>TOBrejinho de Nazaré</v>
      </c>
      <c r="AI5461" s="73">
        <v>1703701</v>
      </c>
    </row>
    <row r="5462" spans="26:35" x14ac:dyDescent="0.25">
      <c r="Z5462" s="73" t="s">
        <v>87</v>
      </c>
      <c r="AA5462" s="73" t="s">
        <v>760</v>
      </c>
      <c r="AB5462" s="73">
        <v>1703800</v>
      </c>
      <c r="AH5462" s="54" t="str">
        <f t="shared" si="155"/>
        <v>TOBuriti do Tocantins</v>
      </c>
      <c r="AI5462" s="73">
        <v>1703800</v>
      </c>
    </row>
    <row r="5463" spans="26:35" x14ac:dyDescent="0.25">
      <c r="Z5463" s="73" t="s">
        <v>87</v>
      </c>
      <c r="AA5463" s="73" t="s">
        <v>783</v>
      </c>
      <c r="AB5463" s="73">
        <v>1703826</v>
      </c>
      <c r="AH5463" s="54" t="str">
        <f t="shared" si="155"/>
        <v>TOCachoeirinha</v>
      </c>
      <c r="AI5463" s="73">
        <v>1703826</v>
      </c>
    </row>
    <row r="5464" spans="26:35" x14ac:dyDescent="0.25">
      <c r="Z5464" s="73" t="s">
        <v>87</v>
      </c>
      <c r="AA5464" s="73" t="s">
        <v>804</v>
      </c>
      <c r="AB5464" s="73">
        <v>1703842</v>
      </c>
      <c r="AH5464" s="54" t="str">
        <f t="shared" si="155"/>
        <v>TOCampos Lindos</v>
      </c>
      <c r="AI5464" s="73">
        <v>1703842</v>
      </c>
    </row>
    <row r="5465" spans="26:35" x14ac:dyDescent="0.25">
      <c r="Z5465" s="73" t="s">
        <v>87</v>
      </c>
      <c r="AA5465" s="73" t="s">
        <v>825</v>
      </c>
      <c r="AB5465" s="73">
        <v>1703867</v>
      </c>
      <c r="AH5465" s="54" t="str">
        <f t="shared" si="155"/>
        <v>TOCariri do Tocantins</v>
      </c>
      <c r="AI5465" s="73">
        <v>1703867</v>
      </c>
    </row>
    <row r="5466" spans="26:35" x14ac:dyDescent="0.25">
      <c r="Z5466" s="73" t="s">
        <v>87</v>
      </c>
      <c r="AA5466" s="73" t="s">
        <v>847</v>
      </c>
      <c r="AB5466" s="73">
        <v>1703883</v>
      </c>
      <c r="AH5466" s="54" t="str">
        <f t="shared" si="155"/>
        <v>TOCarmolândia</v>
      </c>
      <c r="AI5466" s="73">
        <v>1703883</v>
      </c>
    </row>
    <row r="5467" spans="26:35" x14ac:dyDescent="0.25">
      <c r="Z5467" s="73" t="s">
        <v>87</v>
      </c>
      <c r="AA5467" s="73" t="s">
        <v>869</v>
      </c>
      <c r="AB5467" s="73">
        <v>1703891</v>
      </c>
      <c r="AH5467" s="54" t="str">
        <f t="shared" si="155"/>
        <v>TOCarrasco Bonito</v>
      </c>
      <c r="AI5467" s="73">
        <v>1703891</v>
      </c>
    </row>
    <row r="5468" spans="26:35" x14ac:dyDescent="0.25">
      <c r="Z5468" s="73" t="s">
        <v>87</v>
      </c>
      <c r="AA5468" s="73" t="s">
        <v>891</v>
      </c>
      <c r="AB5468" s="73">
        <v>1703909</v>
      </c>
      <c r="AH5468" s="54" t="str">
        <f t="shared" si="155"/>
        <v>TOCaseara</v>
      </c>
      <c r="AI5468" s="73">
        <v>1703909</v>
      </c>
    </row>
    <row r="5469" spans="26:35" x14ac:dyDescent="0.25">
      <c r="Z5469" s="73" t="s">
        <v>87</v>
      </c>
      <c r="AA5469" s="73" t="s">
        <v>914</v>
      </c>
      <c r="AB5469" s="73">
        <v>1704105</v>
      </c>
      <c r="AH5469" s="54" t="str">
        <f t="shared" si="155"/>
        <v>TOCentenário</v>
      </c>
      <c r="AI5469" s="73">
        <v>1704105</v>
      </c>
    </row>
    <row r="5470" spans="26:35" x14ac:dyDescent="0.25">
      <c r="Z5470" s="73" t="s">
        <v>87</v>
      </c>
      <c r="AA5470" s="73" t="s">
        <v>937</v>
      </c>
      <c r="AB5470" s="73">
        <v>1705102</v>
      </c>
      <c r="AH5470" s="54" t="str">
        <f t="shared" si="155"/>
        <v>TOChapada da Natividade</v>
      </c>
      <c r="AI5470" s="73">
        <v>1705102</v>
      </c>
    </row>
    <row r="5471" spans="26:35" x14ac:dyDescent="0.25">
      <c r="Z5471" s="73" t="s">
        <v>87</v>
      </c>
      <c r="AA5471" s="73" t="s">
        <v>959</v>
      </c>
      <c r="AB5471" s="73">
        <v>1704600</v>
      </c>
      <c r="AH5471" s="54" t="str">
        <f t="shared" si="155"/>
        <v>TOChapada de Areia</v>
      </c>
      <c r="AI5471" s="73">
        <v>1704600</v>
      </c>
    </row>
    <row r="5472" spans="26:35" x14ac:dyDescent="0.25">
      <c r="Z5472" s="73" t="s">
        <v>87</v>
      </c>
      <c r="AA5472" s="73" t="s">
        <v>982</v>
      </c>
      <c r="AB5472" s="73">
        <v>1705508</v>
      </c>
      <c r="AH5472" s="54" t="str">
        <f t="shared" si="155"/>
        <v>TOColinas do Tocantins</v>
      </c>
      <c r="AI5472" s="73">
        <v>1705508</v>
      </c>
    </row>
    <row r="5473" spans="26:35" x14ac:dyDescent="0.25">
      <c r="Z5473" s="73" t="s">
        <v>87</v>
      </c>
      <c r="AA5473" s="73" t="s">
        <v>1004</v>
      </c>
      <c r="AB5473" s="73">
        <v>1716703</v>
      </c>
      <c r="AH5473" s="54" t="str">
        <f t="shared" si="155"/>
        <v>TOColméia</v>
      </c>
      <c r="AI5473" s="73">
        <v>1716703</v>
      </c>
    </row>
    <row r="5474" spans="26:35" x14ac:dyDescent="0.25">
      <c r="Z5474" s="73" t="s">
        <v>87</v>
      </c>
      <c r="AA5474" s="73" t="s">
        <v>1026</v>
      </c>
      <c r="AB5474" s="73">
        <v>1705557</v>
      </c>
      <c r="AH5474" s="54" t="str">
        <f t="shared" si="155"/>
        <v>TOCombinado</v>
      </c>
      <c r="AI5474" s="73">
        <v>1705557</v>
      </c>
    </row>
    <row r="5475" spans="26:35" x14ac:dyDescent="0.25">
      <c r="Z5475" s="73" t="s">
        <v>87</v>
      </c>
      <c r="AA5475" s="73" t="s">
        <v>1049</v>
      </c>
      <c r="AB5475" s="73">
        <v>1705607</v>
      </c>
      <c r="AH5475" s="54" t="str">
        <f t="shared" si="155"/>
        <v>TOConceição do Tocantins</v>
      </c>
      <c r="AI5475" s="73">
        <v>1705607</v>
      </c>
    </row>
    <row r="5476" spans="26:35" x14ac:dyDescent="0.25">
      <c r="Z5476" s="73" t="s">
        <v>87</v>
      </c>
      <c r="AA5476" s="73" t="s">
        <v>1070</v>
      </c>
      <c r="AB5476" s="73">
        <v>1706001</v>
      </c>
      <c r="AH5476" s="54" t="str">
        <f t="shared" si="155"/>
        <v>TOCouto Magalhães</v>
      </c>
      <c r="AI5476" s="73">
        <v>1706001</v>
      </c>
    </row>
    <row r="5477" spans="26:35" x14ac:dyDescent="0.25">
      <c r="Z5477" s="73" t="s">
        <v>87</v>
      </c>
      <c r="AA5477" s="73" t="s">
        <v>1092</v>
      </c>
      <c r="AB5477" s="73">
        <v>1706100</v>
      </c>
      <c r="AH5477" s="54" t="str">
        <f t="shared" si="155"/>
        <v>TOCristalândia</v>
      </c>
      <c r="AI5477" s="73">
        <v>1706100</v>
      </c>
    </row>
    <row r="5478" spans="26:35" x14ac:dyDescent="0.25">
      <c r="Z5478" s="73" t="s">
        <v>87</v>
      </c>
      <c r="AA5478" s="73" t="s">
        <v>1115</v>
      </c>
      <c r="AB5478" s="73">
        <v>1706258</v>
      </c>
      <c r="AH5478" s="54" t="str">
        <f t="shared" si="155"/>
        <v>TOCrixás do Tocantins</v>
      </c>
      <c r="AI5478" s="73">
        <v>1706258</v>
      </c>
    </row>
    <row r="5479" spans="26:35" x14ac:dyDescent="0.25">
      <c r="Z5479" s="73" t="s">
        <v>87</v>
      </c>
      <c r="AA5479" s="73" t="s">
        <v>1138</v>
      </c>
      <c r="AB5479" s="73">
        <v>1706506</v>
      </c>
      <c r="AH5479" s="54" t="str">
        <f t="shared" si="155"/>
        <v>TODarcinópolis</v>
      </c>
      <c r="AI5479" s="73">
        <v>1706506</v>
      </c>
    </row>
    <row r="5480" spans="26:35" x14ac:dyDescent="0.25">
      <c r="Z5480" s="73" t="s">
        <v>87</v>
      </c>
      <c r="AA5480" s="73" t="s">
        <v>1161</v>
      </c>
      <c r="AB5480" s="73">
        <v>1707009</v>
      </c>
      <c r="AH5480" s="54" t="str">
        <f t="shared" si="155"/>
        <v>TODianópolis</v>
      </c>
      <c r="AI5480" s="73">
        <v>1707009</v>
      </c>
    </row>
    <row r="5481" spans="26:35" x14ac:dyDescent="0.25">
      <c r="Z5481" s="73" t="s">
        <v>87</v>
      </c>
      <c r="AA5481" s="73" t="s">
        <v>1184</v>
      </c>
      <c r="AB5481" s="73">
        <v>1707108</v>
      </c>
      <c r="AH5481" s="54" t="str">
        <f t="shared" si="155"/>
        <v>TODivinópolis do Tocantins</v>
      </c>
      <c r="AI5481" s="73">
        <v>1707108</v>
      </c>
    </row>
    <row r="5482" spans="26:35" x14ac:dyDescent="0.25">
      <c r="Z5482" s="73" t="s">
        <v>87</v>
      </c>
      <c r="AA5482" s="73" t="s">
        <v>1206</v>
      </c>
      <c r="AB5482" s="73">
        <v>1707207</v>
      </c>
      <c r="AH5482" s="54" t="str">
        <f t="shared" si="155"/>
        <v>TODois Irmãos do Tocantins</v>
      </c>
      <c r="AI5482" s="73">
        <v>1707207</v>
      </c>
    </row>
    <row r="5483" spans="26:35" x14ac:dyDescent="0.25">
      <c r="Z5483" s="73" t="s">
        <v>87</v>
      </c>
      <c r="AA5483" s="73" t="s">
        <v>1228</v>
      </c>
      <c r="AB5483" s="73">
        <v>1707306</v>
      </c>
      <c r="AH5483" s="54" t="str">
        <f t="shared" si="155"/>
        <v>TODueré</v>
      </c>
      <c r="AI5483" s="73">
        <v>1707306</v>
      </c>
    </row>
    <row r="5484" spans="26:35" x14ac:dyDescent="0.25">
      <c r="Z5484" s="73" t="s">
        <v>87</v>
      </c>
      <c r="AA5484" s="73" t="s">
        <v>1250</v>
      </c>
      <c r="AB5484" s="73">
        <v>1707405</v>
      </c>
      <c r="AH5484" s="54" t="str">
        <f t="shared" si="155"/>
        <v>TOEsperantina</v>
      </c>
      <c r="AI5484" s="73">
        <v>1707405</v>
      </c>
    </row>
    <row r="5485" spans="26:35" x14ac:dyDescent="0.25">
      <c r="Z5485" s="73" t="s">
        <v>87</v>
      </c>
      <c r="AA5485" s="73" t="s">
        <v>1273</v>
      </c>
      <c r="AB5485" s="73">
        <v>1707553</v>
      </c>
      <c r="AH5485" s="54" t="str">
        <f t="shared" si="155"/>
        <v>TOFátima</v>
      </c>
      <c r="AI5485" s="73">
        <v>1707553</v>
      </c>
    </row>
    <row r="5486" spans="26:35" x14ac:dyDescent="0.25">
      <c r="Z5486" s="73" t="s">
        <v>87</v>
      </c>
      <c r="AA5486" s="73" t="s">
        <v>1294</v>
      </c>
      <c r="AB5486" s="73">
        <v>1707652</v>
      </c>
      <c r="AH5486" s="54" t="str">
        <f t="shared" si="155"/>
        <v>TOFigueirópolis</v>
      </c>
      <c r="AI5486" s="73">
        <v>1707652</v>
      </c>
    </row>
    <row r="5487" spans="26:35" x14ac:dyDescent="0.25">
      <c r="Z5487" s="73" t="s">
        <v>87</v>
      </c>
      <c r="AA5487" s="73" t="s">
        <v>1316</v>
      </c>
      <c r="AB5487" s="73">
        <v>1707702</v>
      </c>
      <c r="AH5487" s="54" t="str">
        <f t="shared" si="155"/>
        <v>TOFiladélfia</v>
      </c>
      <c r="AI5487" s="73">
        <v>1707702</v>
      </c>
    </row>
    <row r="5488" spans="26:35" x14ac:dyDescent="0.25">
      <c r="Z5488" s="73" t="s">
        <v>87</v>
      </c>
      <c r="AA5488" s="73" t="s">
        <v>1338</v>
      </c>
      <c r="AB5488" s="73">
        <v>1708205</v>
      </c>
      <c r="AH5488" s="54" t="str">
        <f t="shared" si="155"/>
        <v>TOFormoso do Araguaia</v>
      </c>
      <c r="AI5488" s="73">
        <v>1708205</v>
      </c>
    </row>
    <row r="5489" spans="26:35" x14ac:dyDescent="0.25">
      <c r="Z5489" s="73" t="s">
        <v>87</v>
      </c>
      <c r="AA5489" s="73" t="s">
        <v>1359</v>
      </c>
      <c r="AB5489" s="73">
        <v>1708254</v>
      </c>
      <c r="AH5489" s="54" t="str">
        <f t="shared" si="155"/>
        <v>TOFortaleza do Tabocão</v>
      </c>
      <c r="AI5489" s="73">
        <v>1708254</v>
      </c>
    </row>
    <row r="5490" spans="26:35" x14ac:dyDescent="0.25">
      <c r="Z5490" s="73" t="s">
        <v>87</v>
      </c>
      <c r="AA5490" s="73" t="s">
        <v>1381</v>
      </c>
      <c r="AB5490" s="73">
        <v>1708304</v>
      </c>
      <c r="AH5490" s="54" t="str">
        <f t="shared" si="155"/>
        <v>TOGoianorte</v>
      </c>
      <c r="AI5490" s="73">
        <v>1708304</v>
      </c>
    </row>
    <row r="5491" spans="26:35" x14ac:dyDescent="0.25">
      <c r="Z5491" s="73" t="s">
        <v>87</v>
      </c>
      <c r="AA5491" s="73" t="s">
        <v>1403</v>
      </c>
      <c r="AB5491" s="73">
        <v>1709005</v>
      </c>
      <c r="AH5491" s="54" t="str">
        <f t="shared" si="155"/>
        <v>TOGoiatins</v>
      </c>
      <c r="AI5491" s="73">
        <v>1709005</v>
      </c>
    </row>
    <row r="5492" spans="26:35" x14ac:dyDescent="0.25">
      <c r="Z5492" s="73" t="s">
        <v>87</v>
      </c>
      <c r="AA5492" s="73" t="s">
        <v>1425</v>
      </c>
      <c r="AB5492" s="73">
        <v>1709302</v>
      </c>
      <c r="AH5492" s="54" t="str">
        <f t="shared" si="155"/>
        <v>TOGuaraí</v>
      </c>
      <c r="AI5492" s="73">
        <v>1709302</v>
      </c>
    </row>
    <row r="5493" spans="26:35" x14ac:dyDescent="0.25">
      <c r="Z5493" s="73" t="s">
        <v>87</v>
      </c>
      <c r="AA5493" s="73" t="s">
        <v>1446</v>
      </c>
      <c r="AB5493" s="73">
        <v>1709500</v>
      </c>
      <c r="AH5493" s="54" t="str">
        <f t="shared" si="155"/>
        <v>TOGurupi</v>
      </c>
      <c r="AI5493" s="73">
        <v>1709500</v>
      </c>
    </row>
    <row r="5494" spans="26:35" x14ac:dyDescent="0.25">
      <c r="Z5494" s="73" t="s">
        <v>87</v>
      </c>
      <c r="AA5494" s="73" t="s">
        <v>1466</v>
      </c>
      <c r="AB5494" s="73">
        <v>1709807</v>
      </c>
      <c r="AH5494" s="54" t="str">
        <f t="shared" si="155"/>
        <v>TOIpueiras</v>
      </c>
      <c r="AI5494" s="73">
        <v>1709807</v>
      </c>
    </row>
    <row r="5495" spans="26:35" x14ac:dyDescent="0.25">
      <c r="Z5495" s="73" t="s">
        <v>87</v>
      </c>
      <c r="AA5495" s="73" t="s">
        <v>1488</v>
      </c>
      <c r="AB5495" s="73">
        <v>1710508</v>
      </c>
      <c r="AH5495" s="54" t="str">
        <f t="shared" si="155"/>
        <v>TOItacajá</v>
      </c>
      <c r="AI5495" s="73">
        <v>1710508</v>
      </c>
    </row>
    <row r="5496" spans="26:35" x14ac:dyDescent="0.25">
      <c r="Z5496" s="73" t="s">
        <v>87</v>
      </c>
      <c r="AA5496" s="73" t="s">
        <v>1509</v>
      </c>
      <c r="AB5496" s="73">
        <v>1710706</v>
      </c>
      <c r="AH5496" s="54" t="str">
        <f t="shared" si="155"/>
        <v>TOItaguatins</v>
      </c>
      <c r="AI5496" s="73">
        <v>1710706</v>
      </c>
    </row>
    <row r="5497" spans="26:35" x14ac:dyDescent="0.25">
      <c r="Z5497" s="73" t="s">
        <v>87</v>
      </c>
      <c r="AA5497" s="73" t="s">
        <v>1530</v>
      </c>
      <c r="AB5497" s="73">
        <v>1710904</v>
      </c>
      <c r="AH5497" s="54" t="str">
        <f t="shared" si="155"/>
        <v>TOItapiratins</v>
      </c>
      <c r="AI5497" s="73">
        <v>1710904</v>
      </c>
    </row>
    <row r="5498" spans="26:35" x14ac:dyDescent="0.25">
      <c r="Z5498" s="73" t="s">
        <v>87</v>
      </c>
      <c r="AA5498" s="73" t="s">
        <v>1551</v>
      </c>
      <c r="AB5498" s="73">
        <v>1711100</v>
      </c>
      <c r="AH5498" s="54" t="str">
        <f t="shared" si="155"/>
        <v>TOItaporã do Tocantins</v>
      </c>
      <c r="AI5498" s="73">
        <v>1711100</v>
      </c>
    </row>
    <row r="5499" spans="26:35" x14ac:dyDescent="0.25">
      <c r="Z5499" s="73" t="s">
        <v>87</v>
      </c>
      <c r="AA5499" s="73" t="s">
        <v>1570</v>
      </c>
      <c r="AB5499" s="73">
        <v>1711506</v>
      </c>
      <c r="AH5499" s="54" t="str">
        <f t="shared" si="155"/>
        <v>TOJaú do Tocantins</v>
      </c>
      <c r="AI5499" s="73">
        <v>1711506</v>
      </c>
    </row>
    <row r="5500" spans="26:35" x14ac:dyDescent="0.25">
      <c r="Z5500" s="73" t="s">
        <v>87</v>
      </c>
      <c r="AA5500" s="73" t="s">
        <v>1590</v>
      </c>
      <c r="AB5500" s="73">
        <v>1711803</v>
      </c>
      <c r="AH5500" s="54" t="str">
        <f t="shared" si="155"/>
        <v>TOJuarina</v>
      </c>
      <c r="AI5500" s="73">
        <v>1711803</v>
      </c>
    </row>
    <row r="5501" spans="26:35" x14ac:dyDescent="0.25">
      <c r="Z5501" s="73" t="s">
        <v>87</v>
      </c>
      <c r="AA5501" s="73" t="s">
        <v>1610</v>
      </c>
      <c r="AB5501" s="73">
        <v>1711902</v>
      </c>
      <c r="AH5501" s="54" t="str">
        <f t="shared" si="155"/>
        <v>TOLagoa da Confusão</v>
      </c>
      <c r="AI5501" s="73">
        <v>1711902</v>
      </c>
    </row>
    <row r="5502" spans="26:35" x14ac:dyDescent="0.25">
      <c r="Z5502" s="73" t="s">
        <v>87</v>
      </c>
      <c r="AA5502" s="73" t="s">
        <v>1631</v>
      </c>
      <c r="AB5502" s="73">
        <v>1711951</v>
      </c>
      <c r="AH5502" s="54" t="str">
        <f t="shared" si="155"/>
        <v>TOLagoa do Tocantins</v>
      </c>
      <c r="AI5502" s="73">
        <v>1711951</v>
      </c>
    </row>
    <row r="5503" spans="26:35" x14ac:dyDescent="0.25">
      <c r="Z5503" s="73" t="s">
        <v>87</v>
      </c>
      <c r="AA5503" s="73" t="s">
        <v>1652</v>
      </c>
      <c r="AB5503" s="73">
        <v>1712009</v>
      </c>
      <c r="AH5503" s="54" t="str">
        <f t="shared" si="155"/>
        <v>TOLajeado</v>
      </c>
      <c r="AI5503" s="73">
        <v>1712009</v>
      </c>
    </row>
    <row r="5504" spans="26:35" x14ac:dyDescent="0.25">
      <c r="Z5504" s="73" t="s">
        <v>87</v>
      </c>
      <c r="AA5504" s="73" t="s">
        <v>1672</v>
      </c>
      <c r="AB5504" s="73">
        <v>1712157</v>
      </c>
      <c r="AH5504" s="54" t="str">
        <f t="shared" si="155"/>
        <v>TOLavandeira</v>
      </c>
      <c r="AI5504" s="73">
        <v>1712157</v>
      </c>
    </row>
    <row r="5505" spans="26:35" x14ac:dyDescent="0.25">
      <c r="Z5505" s="73" t="s">
        <v>87</v>
      </c>
      <c r="AA5505" s="73" t="s">
        <v>1693</v>
      </c>
      <c r="AB5505" s="73">
        <v>1712405</v>
      </c>
      <c r="AH5505" s="54" t="str">
        <f t="shared" si="155"/>
        <v>TOLizarda</v>
      </c>
      <c r="AI5505" s="73">
        <v>1712405</v>
      </c>
    </row>
    <row r="5506" spans="26:35" x14ac:dyDescent="0.25">
      <c r="Z5506" s="73" t="s">
        <v>87</v>
      </c>
      <c r="AA5506" s="73" t="s">
        <v>1713</v>
      </c>
      <c r="AB5506" s="73">
        <v>1712454</v>
      </c>
      <c r="AH5506" s="54" t="str">
        <f t="shared" si="155"/>
        <v>TOLuzinópolis</v>
      </c>
      <c r="AI5506" s="73">
        <v>1712454</v>
      </c>
    </row>
    <row r="5507" spans="26:35" x14ac:dyDescent="0.25">
      <c r="Z5507" s="73" t="s">
        <v>87</v>
      </c>
      <c r="AA5507" s="73" t="s">
        <v>1734</v>
      </c>
      <c r="AB5507" s="73">
        <v>1712504</v>
      </c>
      <c r="AH5507" s="54" t="str">
        <f t="shared" ref="AH5507:AH5570" si="156">CONCATENATE(Z5507,AA5507)</f>
        <v>TOMarianópolis do Tocantins</v>
      </c>
      <c r="AI5507" s="73">
        <v>1712504</v>
      </c>
    </row>
    <row r="5508" spans="26:35" x14ac:dyDescent="0.25">
      <c r="Z5508" s="73" t="s">
        <v>87</v>
      </c>
      <c r="AA5508" s="73" t="s">
        <v>1755</v>
      </c>
      <c r="AB5508" s="73">
        <v>1712702</v>
      </c>
      <c r="AH5508" s="54" t="str">
        <f t="shared" si="156"/>
        <v>TOMateiros</v>
      </c>
      <c r="AI5508" s="73">
        <v>1712702</v>
      </c>
    </row>
    <row r="5509" spans="26:35" x14ac:dyDescent="0.25">
      <c r="Z5509" s="73" t="s">
        <v>87</v>
      </c>
      <c r="AA5509" s="73" t="s">
        <v>1775</v>
      </c>
      <c r="AB5509" s="73">
        <v>1712801</v>
      </c>
      <c r="AH5509" s="54" t="str">
        <f t="shared" si="156"/>
        <v>TOMaurilândia do Tocantins</v>
      </c>
      <c r="AI5509" s="73">
        <v>1712801</v>
      </c>
    </row>
    <row r="5510" spans="26:35" x14ac:dyDescent="0.25">
      <c r="Z5510" s="73" t="s">
        <v>87</v>
      </c>
      <c r="AA5510" s="73" t="s">
        <v>1794</v>
      </c>
      <c r="AB5510" s="73">
        <v>1713205</v>
      </c>
      <c r="AH5510" s="54" t="str">
        <f t="shared" si="156"/>
        <v>TOMiracema do Tocantins</v>
      </c>
      <c r="AI5510" s="73">
        <v>1713205</v>
      </c>
    </row>
    <row r="5511" spans="26:35" x14ac:dyDescent="0.25">
      <c r="Z5511" s="73" t="s">
        <v>87</v>
      </c>
      <c r="AA5511" s="73" t="s">
        <v>1813</v>
      </c>
      <c r="AB5511" s="73">
        <v>1713304</v>
      </c>
      <c r="AH5511" s="54" t="str">
        <f t="shared" si="156"/>
        <v>TOMiranorte</v>
      </c>
      <c r="AI5511" s="73">
        <v>1713304</v>
      </c>
    </row>
    <row r="5512" spans="26:35" x14ac:dyDescent="0.25">
      <c r="Z5512" s="73" t="s">
        <v>87</v>
      </c>
      <c r="AA5512" s="73" t="s">
        <v>1832</v>
      </c>
      <c r="AB5512" s="73">
        <v>1713601</v>
      </c>
      <c r="AH5512" s="54" t="str">
        <f t="shared" si="156"/>
        <v>TOMonte do Carmo</v>
      </c>
      <c r="AI5512" s="73">
        <v>1713601</v>
      </c>
    </row>
    <row r="5513" spans="26:35" x14ac:dyDescent="0.25">
      <c r="Z5513" s="73" t="s">
        <v>87</v>
      </c>
      <c r="AA5513" s="73" t="s">
        <v>1850</v>
      </c>
      <c r="AB5513" s="73">
        <v>1713700</v>
      </c>
      <c r="AH5513" s="54" t="str">
        <f t="shared" si="156"/>
        <v>TOMonte Santo do Tocantins</v>
      </c>
      <c r="AI5513" s="73">
        <v>1713700</v>
      </c>
    </row>
    <row r="5514" spans="26:35" x14ac:dyDescent="0.25">
      <c r="Z5514" s="73" t="s">
        <v>87</v>
      </c>
      <c r="AA5514" s="73" t="s">
        <v>1868</v>
      </c>
      <c r="AB5514" s="73">
        <v>1713957</v>
      </c>
      <c r="AH5514" s="54" t="str">
        <f t="shared" si="156"/>
        <v>TOMuricilândia</v>
      </c>
      <c r="AI5514" s="73">
        <v>1713957</v>
      </c>
    </row>
    <row r="5515" spans="26:35" x14ac:dyDescent="0.25">
      <c r="Z5515" s="73" t="s">
        <v>87</v>
      </c>
      <c r="AA5515" s="73" t="s">
        <v>1154</v>
      </c>
      <c r="AB5515" s="73">
        <v>1714203</v>
      </c>
      <c r="AH5515" s="54" t="str">
        <f t="shared" si="156"/>
        <v>TONatividade</v>
      </c>
      <c r="AI5515" s="73">
        <v>1714203</v>
      </c>
    </row>
    <row r="5516" spans="26:35" x14ac:dyDescent="0.25">
      <c r="Z5516" s="73" t="s">
        <v>87</v>
      </c>
      <c r="AA5516" s="73" t="s">
        <v>1902</v>
      </c>
      <c r="AB5516" s="73">
        <v>1714302</v>
      </c>
      <c r="AH5516" s="54" t="str">
        <f t="shared" si="156"/>
        <v>TONazaré</v>
      </c>
      <c r="AI5516" s="73">
        <v>1714302</v>
      </c>
    </row>
    <row r="5517" spans="26:35" x14ac:dyDescent="0.25">
      <c r="Z5517" s="73" t="s">
        <v>87</v>
      </c>
      <c r="AA5517" s="73" t="s">
        <v>1919</v>
      </c>
      <c r="AB5517" s="73">
        <v>1714880</v>
      </c>
      <c r="AH5517" s="54" t="str">
        <f t="shared" si="156"/>
        <v>TONova Olinda</v>
      </c>
      <c r="AI5517" s="73">
        <v>1714880</v>
      </c>
    </row>
    <row r="5518" spans="26:35" x14ac:dyDescent="0.25">
      <c r="Z5518" s="73" t="s">
        <v>87</v>
      </c>
      <c r="AA5518" s="73" t="s">
        <v>1936</v>
      </c>
      <c r="AB5518" s="73">
        <v>1715002</v>
      </c>
      <c r="AH5518" s="54" t="str">
        <f t="shared" si="156"/>
        <v>TONova Rosalândia</v>
      </c>
      <c r="AI5518" s="73">
        <v>1715002</v>
      </c>
    </row>
    <row r="5519" spans="26:35" x14ac:dyDescent="0.25">
      <c r="Z5519" s="73" t="s">
        <v>87</v>
      </c>
      <c r="AA5519" s="73" t="s">
        <v>1952</v>
      </c>
      <c r="AB5519" s="73">
        <v>1715101</v>
      </c>
      <c r="AH5519" s="54" t="str">
        <f t="shared" si="156"/>
        <v>TONovo Acordo</v>
      </c>
      <c r="AI5519" s="73">
        <v>1715101</v>
      </c>
    </row>
    <row r="5520" spans="26:35" x14ac:dyDescent="0.25">
      <c r="Z5520" s="73" t="s">
        <v>87</v>
      </c>
      <c r="AA5520" s="73" t="s">
        <v>1969</v>
      </c>
      <c r="AB5520" s="73">
        <v>1715150</v>
      </c>
      <c r="AH5520" s="54" t="str">
        <f t="shared" si="156"/>
        <v>TONovo Alegre</v>
      </c>
      <c r="AI5520" s="73">
        <v>1715150</v>
      </c>
    </row>
    <row r="5521" spans="26:35" x14ac:dyDescent="0.25">
      <c r="Z5521" s="73" t="s">
        <v>87</v>
      </c>
      <c r="AA5521" s="73" t="s">
        <v>1987</v>
      </c>
      <c r="AB5521" s="73">
        <v>1715259</v>
      </c>
      <c r="AH5521" s="54" t="str">
        <f t="shared" si="156"/>
        <v>TONovo Jardim</v>
      </c>
      <c r="AI5521" s="73">
        <v>1715259</v>
      </c>
    </row>
    <row r="5522" spans="26:35" x14ac:dyDescent="0.25">
      <c r="Z5522" s="73" t="s">
        <v>87</v>
      </c>
      <c r="AA5522" s="73" t="s">
        <v>2004</v>
      </c>
      <c r="AB5522" s="73">
        <v>1715507</v>
      </c>
      <c r="AH5522" s="54" t="str">
        <f t="shared" si="156"/>
        <v>TOOliveira de Fátima</v>
      </c>
      <c r="AI5522" s="73">
        <v>1715507</v>
      </c>
    </row>
    <row r="5523" spans="26:35" x14ac:dyDescent="0.25">
      <c r="Z5523" s="73" t="s">
        <v>87</v>
      </c>
      <c r="AA5523" s="73" t="s">
        <v>2022</v>
      </c>
      <c r="AB5523" s="73">
        <v>1721000</v>
      </c>
      <c r="AH5523" s="54" t="str">
        <f t="shared" si="156"/>
        <v>TOPalmas</v>
      </c>
      <c r="AI5523" s="73">
        <v>1721000</v>
      </c>
    </row>
    <row r="5524" spans="26:35" x14ac:dyDescent="0.25">
      <c r="Z5524" s="73" t="s">
        <v>87</v>
      </c>
      <c r="AA5524" s="73" t="s">
        <v>2040</v>
      </c>
      <c r="AB5524" s="73">
        <v>1715705</v>
      </c>
      <c r="AH5524" s="54" t="str">
        <f t="shared" si="156"/>
        <v>TOPalmeirante</v>
      </c>
      <c r="AI5524" s="73">
        <v>1715705</v>
      </c>
    </row>
    <row r="5525" spans="26:35" x14ac:dyDescent="0.25">
      <c r="Z5525" s="73" t="s">
        <v>87</v>
      </c>
      <c r="AA5525" s="73" t="s">
        <v>2058</v>
      </c>
      <c r="AB5525" s="73">
        <v>1713809</v>
      </c>
      <c r="AH5525" s="54" t="str">
        <f t="shared" si="156"/>
        <v>TOPalmeiras do Tocantins</v>
      </c>
      <c r="AI5525" s="73">
        <v>1713809</v>
      </c>
    </row>
    <row r="5526" spans="26:35" x14ac:dyDescent="0.25">
      <c r="Z5526" s="73" t="s">
        <v>87</v>
      </c>
      <c r="AA5526" s="73" t="s">
        <v>2075</v>
      </c>
      <c r="AB5526" s="73">
        <v>1715754</v>
      </c>
      <c r="AH5526" s="54" t="str">
        <f t="shared" si="156"/>
        <v>TOPalmeirópolis</v>
      </c>
      <c r="AI5526" s="73">
        <v>1715754</v>
      </c>
    </row>
    <row r="5527" spans="26:35" x14ac:dyDescent="0.25">
      <c r="Z5527" s="73" t="s">
        <v>87</v>
      </c>
      <c r="AA5527" s="73" t="s">
        <v>2091</v>
      </c>
      <c r="AB5527" s="73">
        <v>1716109</v>
      </c>
      <c r="AH5527" s="54" t="str">
        <f t="shared" si="156"/>
        <v>TOParaíso do Tocantins</v>
      </c>
      <c r="AI5527" s="73">
        <v>1716109</v>
      </c>
    </row>
    <row r="5528" spans="26:35" x14ac:dyDescent="0.25">
      <c r="Z5528" s="73" t="s">
        <v>87</v>
      </c>
      <c r="AA5528" s="73" t="s">
        <v>2107</v>
      </c>
      <c r="AB5528" s="73">
        <v>1716208</v>
      </c>
      <c r="AH5528" s="54" t="str">
        <f t="shared" si="156"/>
        <v>TOParanã</v>
      </c>
      <c r="AI5528" s="73">
        <v>1716208</v>
      </c>
    </row>
    <row r="5529" spans="26:35" x14ac:dyDescent="0.25">
      <c r="Z5529" s="73" t="s">
        <v>87</v>
      </c>
      <c r="AA5529" s="73" t="s">
        <v>2048</v>
      </c>
      <c r="AB5529" s="73">
        <v>1716307</v>
      </c>
      <c r="AH5529" s="54" t="str">
        <f t="shared" si="156"/>
        <v>TOPau D'Arco</v>
      </c>
      <c r="AI5529" s="73">
        <v>1716307</v>
      </c>
    </row>
    <row r="5530" spans="26:35" x14ac:dyDescent="0.25">
      <c r="Z5530" s="73" t="s">
        <v>87</v>
      </c>
      <c r="AA5530" s="73" t="s">
        <v>2139</v>
      </c>
      <c r="AB5530" s="73">
        <v>1716505</v>
      </c>
      <c r="AH5530" s="54" t="str">
        <f t="shared" si="156"/>
        <v>TOPedro Afonso</v>
      </c>
      <c r="AI5530" s="73">
        <v>1716505</v>
      </c>
    </row>
    <row r="5531" spans="26:35" x14ac:dyDescent="0.25">
      <c r="Z5531" s="73" t="s">
        <v>87</v>
      </c>
      <c r="AA5531" s="73" t="s">
        <v>2155</v>
      </c>
      <c r="AB5531" s="73">
        <v>1716604</v>
      </c>
      <c r="AH5531" s="54" t="str">
        <f t="shared" si="156"/>
        <v>TOPeixe</v>
      </c>
      <c r="AI5531" s="73">
        <v>1716604</v>
      </c>
    </row>
    <row r="5532" spans="26:35" x14ac:dyDescent="0.25">
      <c r="Z5532" s="73" t="s">
        <v>87</v>
      </c>
      <c r="AA5532" s="73" t="s">
        <v>2172</v>
      </c>
      <c r="AB5532" s="73">
        <v>1716653</v>
      </c>
      <c r="AH5532" s="54" t="str">
        <f t="shared" si="156"/>
        <v>TOPequizeiro</v>
      </c>
      <c r="AI5532" s="73">
        <v>1716653</v>
      </c>
    </row>
    <row r="5533" spans="26:35" x14ac:dyDescent="0.25">
      <c r="Z5533" s="73" t="s">
        <v>87</v>
      </c>
      <c r="AA5533" s="73" t="s">
        <v>2189</v>
      </c>
      <c r="AB5533" s="73">
        <v>1717008</v>
      </c>
      <c r="AH5533" s="54" t="str">
        <f t="shared" si="156"/>
        <v>TOPindorama do Tocantins</v>
      </c>
      <c r="AI5533" s="73">
        <v>1717008</v>
      </c>
    </row>
    <row r="5534" spans="26:35" x14ac:dyDescent="0.25">
      <c r="Z5534" s="73" t="s">
        <v>87</v>
      </c>
      <c r="AA5534" s="73" t="s">
        <v>2205</v>
      </c>
      <c r="AB5534" s="73">
        <v>1717206</v>
      </c>
      <c r="AH5534" s="54" t="str">
        <f t="shared" si="156"/>
        <v>TOPiraquê</v>
      </c>
      <c r="AI5534" s="73">
        <v>1717206</v>
      </c>
    </row>
    <row r="5535" spans="26:35" x14ac:dyDescent="0.25">
      <c r="Z5535" s="73" t="s">
        <v>87</v>
      </c>
      <c r="AA5535" s="73" t="s">
        <v>2220</v>
      </c>
      <c r="AB5535" s="73">
        <v>1717503</v>
      </c>
      <c r="AH5535" s="54" t="str">
        <f t="shared" si="156"/>
        <v>TOPium</v>
      </c>
      <c r="AI5535" s="73">
        <v>1717503</v>
      </c>
    </row>
    <row r="5536" spans="26:35" x14ac:dyDescent="0.25">
      <c r="Z5536" s="73" t="s">
        <v>87</v>
      </c>
      <c r="AA5536" s="73" t="s">
        <v>2237</v>
      </c>
      <c r="AB5536" s="73">
        <v>1717800</v>
      </c>
      <c r="AH5536" s="54" t="str">
        <f t="shared" si="156"/>
        <v>TOPonte Alta do Bom Jesus</v>
      </c>
      <c r="AI5536" s="73">
        <v>1717800</v>
      </c>
    </row>
    <row r="5537" spans="26:35" x14ac:dyDescent="0.25">
      <c r="Z5537" s="73" t="s">
        <v>87</v>
      </c>
      <c r="AA5537" s="73" t="s">
        <v>2252</v>
      </c>
      <c r="AB5537" s="73">
        <v>1717909</v>
      </c>
      <c r="AH5537" s="54" t="str">
        <f t="shared" si="156"/>
        <v>TOPonte Alta do Tocantins</v>
      </c>
      <c r="AI5537" s="73">
        <v>1717909</v>
      </c>
    </row>
    <row r="5538" spans="26:35" x14ac:dyDescent="0.25">
      <c r="Z5538" s="73" t="s">
        <v>87</v>
      </c>
      <c r="AA5538" s="73" t="s">
        <v>2267</v>
      </c>
      <c r="AB5538" s="73">
        <v>1718006</v>
      </c>
      <c r="AH5538" s="54" t="str">
        <f t="shared" si="156"/>
        <v>TOPorto Alegre do Tocantins</v>
      </c>
      <c r="AI5538" s="73">
        <v>1718006</v>
      </c>
    </row>
    <row r="5539" spans="26:35" x14ac:dyDescent="0.25">
      <c r="Z5539" s="73" t="s">
        <v>87</v>
      </c>
      <c r="AA5539" s="73" t="s">
        <v>2282</v>
      </c>
      <c r="AB5539" s="73">
        <v>1718204</v>
      </c>
      <c r="AH5539" s="54" t="str">
        <f t="shared" si="156"/>
        <v>TOPorto Nacional</v>
      </c>
      <c r="AI5539" s="73">
        <v>1718204</v>
      </c>
    </row>
    <row r="5540" spans="26:35" x14ac:dyDescent="0.25">
      <c r="Z5540" s="73" t="s">
        <v>87</v>
      </c>
      <c r="AA5540" s="73" t="s">
        <v>2298</v>
      </c>
      <c r="AB5540" s="73">
        <v>1718303</v>
      </c>
      <c r="AH5540" s="54" t="str">
        <f t="shared" si="156"/>
        <v>TOPraia Norte</v>
      </c>
      <c r="AI5540" s="73">
        <v>1718303</v>
      </c>
    </row>
    <row r="5541" spans="26:35" x14ac:dyDescent="0.25">
      <c r="Z5541" s="73" t="s">
        <v>87</v>
      </c>
      <c r="AA5541" s="73" t="s">
        <v>1430</v>
      </c>
      <c r="AB5541" s="73">
        <v>1718402</v>
      </c>
      <c r="AH5541" s="54" t="str">
        <f t="shared" si="156"/>
        <v>TOPresidente Kennedy</v>
      </c>
      <c r="AI5541" s="73">
        <v>1718402</v>
      </c>
    </row>
    <row r="5542" spans="26:35" x14ac:dyDescent="0.25">
      <c r="Z5542" s="73" t="s">
        <v>87</v>
      </c>
      <c r="AA5542" s="73" t="s">
        <v>2327</v>
      </c>
      <c r="AB5542" s="73">
        <v>1718451</v>
      </c>
      <c r="AH5542" s="54" t="str">
        <f t="shared" si="156"/>
        <v>TOPugmil</v>
      </c>
      <c r="AI5542" s="73">
        <v>1718451</v>
      </c>
    </row>
    <row r="5543" spans="26:35" x14ac:dyDescent="0.25">
      <c r="Z5543" s="73" t="s">
        <v>87</v>
      </c>
      <c r="AA5543" s="73" t="s">
        <v>2343</v>
      </c>
      <c r="AB5543" s="73">
        <v>1718501</v>
      </c>
      <c r="AH5543" s="54" t="str">
        <f t="shared" si="156"/>
        <v>TORecursolândia</v>
      </c>
      <c r="AI5543" s="73">
        <v>1718501</v>
      </c>
    </row>
    <row r="5544" spans="26:35" x14ac:dyDescent="0.25">
      <c r="Z5544" s="73" t="s">
        <v>87</v>
      </c>
      <c r="AA5544" s="73" t="s">
        <v>2359</v>
      </c>
      <c r="AB5544" s="73">
        <v>1718550</v>
      </c>
      <c r="AH5544" s="54" t="str">
        <f t="shared" si="156"/>
        <v>TORiachinho</v>
      </c>
      <c r="AI5544" s="73">
        <v>1718550</v>
      </c>
    </row>
    <row r="5545" spans="26:35" x14ac:dyDescent="0.25">
      <c r="Z5545" s="73" t="s">
        <v>87</v>
      </c>
      <c r="AA5545" s="73" t="s">
        <v>2373</v>
      </c>
      <c r="AB5545" s="73">
        <v>1718659</v>
      </c>
      <c r="AH5545" s="54" t="str">
        <f t="shared" si="156"/>
        <v>TORio da Conceição</v>
      </c>
      <c r="AI5545" s="73">
        <v>1718659</v>
      </c>
    </row>
    <row r="5546" spans="26:35" x14ac:dyDescent="0.25">
      <c r="Z5546" s="73" t="s">
        <v>87</v>
      </c>
      <c r="AA5546" s="73" t="s">
        <v>2388</v>
      </c>
      <c r="AB5546" s="73">
        <v>1718709</v>
      </c>
      <c r="AH5546" s="54" t="str">
        <f t="shared" si="156"/>
        <v>TORio dos Bois</v>
      </c>
      <c r="AI5546" s="73">
        <v>1718709</v>
      </c>
    </row>
    <row r="5547" spans="26:35" x14ac:dyDescent="0.25">
      <c r="Z5547" s="73" t="s">
        <v>87</v>
      </c>
      <c r="AA5547" s="73" t="s">
        <v>2404</v>
      </c>
      <c r="AB5547" s="73">
        <v>1718758</v>
      </c>
      <c r="AH5547" s="54" t="str">
        <f t="shared" si="156"/>
        <v>TORio Sono</v>
      </c>
      <c r="AI5547" s="73">
        <v>1718758</v>
      </c>
    </row>
    <row r="5548" spans="26:35" x14ac:dyDescent="0.25">
      <c r="Z5548" s="73" t="s">
        <v>87</v>
      </c>
      <c r="AA5548" s="73" t="s">
        <v>2420</v>
      </c>
      <c r="AB5548" s="73">
        <v>1718808</v>
      </c>
      <c r="AH5548" s="54" t="str">
        <f t="shared" si="156"/>
        <v>TOSampaio</v>
      </c>
      <c r="AI5548" s="73">
        <v>1718808</v>
      </c>
    </row>
    <row r="5549" spans="26:35" x14ac:dyDescent="0.25">
      <c r="Z5549" s="73" t="s">
        <v>87</v>
      </c>
      <c r="AA5549" s="73" t="s">
        <v>2436</v>
      </c>
      <c r="AB5549" s="73">
        <v>1718840</v>
      </c>
      <c r="AH5549" s="54" t="str">
        <f t="shared" si="156"/>
        <v>TOSandolândia</v>
      </c>
      <c r="AI5549" s="73">
        <v>1718840</v>
      </c>
    </row>
    <row r="5550" spans="26:35" x14ac:dyDescent="0.25">
      <c r="Z5550" s="73" t="s">
        <v>87</v>
      </c>
      <c r="AA5550" s="73" t="s">
        <v>2452</v>
      </c>
      <c r="AB5550" s="73">
        <v>1718865</v>
      </c>
      <c r="AH5550" s="54" t="str">
        <f t="shared" si="156"/>
        <v>TOSanta Fé do Araguaia</v>
      </c>
      <c r="AI5550" s="73">
        <v>1718865</v>
      </c>
    </row>
    <row r="5551" spans="26:35" x14ac:dyDescent="0.25">
      <c r="Z5551" s="73" t="s">
        <v>87</v>
      </c>
      <c r="AA5551" s="73" t="s">
        <v>2466</v>
      </c>
      <c r="AB5551" s="73">
        <v>1718881</v>
      </c>
      <c r="AH5551" s="54" t="str">
        <f t="shared" si="156"/>
        <v>TOSanta Maria do Tocantins</v>
      </c>
      <c r="AI5551" s="73">
        <v>1718881</v>
      </c>
    </row>
    <row r="5552" spans="26:35" x14ac:dyDescent="0.25">
      <c r="Z5552" s="73" t="s">
        <v>87</v>
      </c>
      <c r="AA5552" s="73" t="s">
        <v>2481</v>
      </c>
      <c r="AB5552" s="73">
        <v>1718899</v>
      </c>
      <c r="AH5552" s="54" t="str">
        <f t="shared" si="156"/>
        <v>TOSanta Rita do Tocantins</v>
      </c>
      <c r="AI5552" s="73">
        <v>1718899</v>
      </c>
    </row>
    <row r="5553" spans="26:35" x14ac:dyDescent="0.25">
      <c r="Z5553" s="73" t="s">
        <v>87</v>
      </c>
      <c r="AA5553" s="73" t="s">
        <v>2497</v>
      </c>
      <c r="AB5553" s="73">
        <v>1718907</v>
      </c>
      <c r="AH5553" s="54" t="str">
        <f t="shared" si="156"/>
        <v>TOSanta Rosa do Tocantins</v>
      </c>
      <c r="AI5553" s="73">
        <v>1718907</v>
      </c>
    </row>
    <row r="5554" spans="26:35" x14ac:dyDescent="0.25">
      <c r="Z5554" s="73" t="s">
        <v>87</v>
      </c>
      <c r="AA5554" s="73" t="s">
        <v>2511</v>
      </c>
      <c r="AB5554" s="73">
        <v>1719004</v>
      </c>
      <c r="AH5554" s="54" t="str">
        <f t="shared" si="156"/>
        <v>TOSanta Tereza do Tocantins</v>
      </c>
      <c r="AI5554" s="73">
        <v>1719004</v>
      </c>
    </row>
    <row r="5555" spans="26:35" x14ac:dyDescent="0.25">
      <c r="Z5555" s="73" t="s">
        <v>87</v>
      </c>
      <c r="AA5555" s="73" t="s">
        <v>2527</v>
      </c>
      <c r="AB5555" s="73">
        <v>1720002</v>
      </c>
      <c r="AH5555" s="54" t="str">
        <f t="shared" si="156"/>
        <v>TOSanta Terezinha do Tocantins</v>
      </c>
      <c r="AI5555" s="73">
        <v>1720002</v>
      </c>
    </row>
    <row r="5556" spans="26:35" x14ac:dyDescent="0.25">
      <c r="Z5556" s="73" t="s">
        <v>87</v>
      </c>
      <c r="AA5556" s="73" t="s">
        <v>2542</v>
      </c>
      <c r="AB5556" s="73">
        <v>1720101</v>
      </c>
      <c r="AH5556" s="54" t="str">
        <f t="shared" si="156"/>
        <v>TOSão Bento do Tocantins</v>
      </c>
      <c r="AI5556" s="73">
        <v>1720101</v>
      </c>
    </row>
    <row r="5557" spans="26:35" x14ac:dyDescent="0.25">
      <c r="Z5557" s="73" t="s">
        <v>87</v>
      </c>
      <c r="AA5557" s="73" t="s">
        <v>2558</v>
      </c>
      <c r="AB5557" s="73">
        <v>1720150</v>
      </c>
      <c r="AH5557" s="54" t="str">
        <f t="shared" si="156"/>
        <v>TOSão Félix do Tocantins</v>
      </c>
      <c r="AI5557" s="73">
        <v>1720150</v>
      </c>
    </row>
    <row r="5558" spans="26:35" x14ac:dyDescent="0.25">
      <c r="Z5558" s="73" t="s">
        <v>87</v>
      </c>
      <c r="AA5558" s="73" t="s">
        <v>2572</v>
      </c>
      <c r="AB5558" s="73">
        <v>1720200</v>
      </c>
      <c r="AH5558" s="54" t="str">
        <f t="shared" si="156"/>
        <v>TOSão Miguel do Tocantins</v>
      </c>
      <c r="AI5558" s="73">
        <v>1720200</v>
      </c>
    </row>
    <row r="5559" spans="26:35" x14ac:dyDescent="0.25">
      <c r="Z5559" s="73" t="s">
        <v>87</v>
      </c>
      <c r="AA5559" s="73" t="s">
        <v>2587</v>
      </c>
      <c r="AB5559" s="73">
        <v>1720259</v>
      </c>
      <c r="AH5559" s="54" t="str">
        <f t="shared" si="156"/>
        <v>TOSão Salvador do Tocantins</v>
      </c>
      <c r="AI5559" s="73">
        <v>1720259</v>
      </c>
    </row>
    <row r="5560" spans="26:35" x14ac:dyDescent="0.25">
      <c r="Z5560" s="73" t="s">
        <v>87</v>
      </c>
      <c r="AA5560" s="73" t="s">
        <v>2603</v>
      </c>
      <c r="AB5560" s="73">
        <v>1720309</v>
      </c>
      <c r="AH5560" s="54" t="str">
        <f t="shared" si="156"/>
        <v>TOSão Sebastião do Tocantins</v>
      </c>
      <c r="AI5560" s="73">
        <v>1720309</v>
      </c>
    </row>
    <row r="5561" spans="26:35" x14ac:dyDescent="0.25">
      <c r="Z5561" s="73" t="s">
        <v>87</v>
      </c>
      <c r="AA5561" s="73" t="s">
        <v>2618</v>
      </c>
      <c r="AB5561" s="73">
        <v>1720499</v>
      </c>
      <c r="AH5561" s="54" t="str">
        <f t="shared" si="156"/>
        <v>TOSão Valério</v>
      </c>
      <c r="AI5561" s="73">
        <v>1720499</v>
      </c>
    </row>
    <row r="5562" spans="26:35" x14ac:dyDescent="0.25">
      <c r="Z5562" s="73" t="s">
        <v>87</v>
      </c>
      <c r="AA5562" s="73" t="s">
        <v>2631</v>
      </c>
      <c r="AB5562" s="73">
        <v>1720655</v>
      </c>
      <c r="AH5562" s="54" t="str">
        <f t="shared" si="156"/>
        <v>TOSilvanópolis</v>
      </c>
      <c r="AI5562" s="73">
        <v>1720655</v>
      </c>
    </row>
    <row r="5563" spans="26:35" x14ac:dyDescent="0.25">
      <c r="Z5563" s="73" t="s">
        <v>87</v>
      </c>
      <c r="AA5563" s="73" t="s">
        <v>2645</v>
      </c>
      <c r="AB5563" s="73">
        <v>1720804</v>
      </c>
      <c r="AH5563" s="54" t="str">
        <f t="shared" si="156"/>
        <v>TOSítio Novo do Tocantins</v>
      </c>
      <c r="AI5563" s="73">
        <v>1720804</v>
      </c>
    </row>
    <row r="5564" spans="26:35" x14ac:dyDescent="0.25">
      <c r="Z5564" s="73" t="s">
        <v>87</v>
      </c>
      <c r="AA5564" s="73" t="s">
        <v>2658</v>
      </c>
      <c r="AB5564" s="73">
        <v>1720853</v>
      </c>
      <c r="AH5564" s="54" t="str">
        <f t="shared" si="156"/>
        <v>TOSucupira</v>
      </c>
      <c r="AI5564" s="73">
        <v>1720853</v>
      </c>
    </row>
    <row r="5565" spans="26:35" x14ac:dyDescent="0.25">
      <c r="Z5565" s="73" t="s">
        <v>87</v>
      </c>
      <c r="AA5565" s="73" t="s">
        <v>2673</v>
      </c>
      <c r="AB5565" s="73">
        <v>1720903</v>
      </c>
      <c r="AH5565" s="54" t="str">
        <f t="shared" si="156"/>
        <v>TOTaguatinga</v>
      </c>
      <c r="AI5565" s="73">
        <v>1720903</v>
      </c>
    </row>
    <row r="5566" spans="26:35" x14ac:dyDescent="0.25">
      <c r="Z5566" s="73" t="s">
        <v>87</v>
      </c>
      <c r="AA5566" s="73" t="s">
        <v>5388</v>
      </c>
      <c r="AB5566" s="73">
        <v>1720937</v>
      </c>
      <c r="AH5566" s="54" t="str">
        <f t="shared" si="156"/>
        <v>TOTaipas do Tocantins</v>
      </c>
      <c r="AI5566" s="73">
        <v>1720937</v>
      </c>
    </row>
    <row r="5567" spans="26:35" x14ac:dyDescent="0.25">
      <c r="Z5567" s="73" t="s">
        <v>87</v>
      </c>
      <c r="AA5567" s="73" t="s">
        <v>2687</v>
      </c>
      <c r="AB5567" s="73">
        <v>1720978</v>
      </c>
      <c r="AH5567" s="54" t="str">
        <f t="shared" si="156"/>
        <v>TOTalismã</v>
      </c>
      <c r="AI5567" s="73">
        <v>1720978</v>
      </c>
    </row>
    <row r="5568" spans="26:35" x14ac:dyDescent="0.25">
      <c r="Z5568" s="73" t="s">
        <v>87</v>
      </c>
      <c r="AA5568" s="73" t="s">
        <v>2703</v>
      </c>
      <c r="AB5568" s="73">
        <v>1721109</v>
      </c>
      <c r="AH5568" s="54" t="str">
        <f t="shared" si="156"/>
        <v>TOTocantínia</v>
      </c>
      <c r="AI5568" s="73">
        <v>1721109</v>
      </c>
    </row>
    <row r="5569" spans="26:35" x14ac:dyDescent="0.25">
      <c r="Z5569" s="73" t="s">
        <v>87</v>
      </c>
      <c r="AA5569" s="73" t="s">
        <v>2718</v>
      </c>
      <c r="AB5569" s="73">
        <v>1721208</v>
      </c>
      <c r="AH5569" s="54" t="str">
        <f t="shared" si="156"/>
        <v>TOTocantinópolis</v>
      </c>
      <c r="AI5569" s="73">
        <v>1721208</v>
      </c>
    </row>
    <row r="5570" spans="26:35" x14ac:dyDescent="0.25">
      <c r="Z5570" s="73" t="s">
        <v>87</v>
      </c>
      <c r="AA5570" s="73" t="s">
        <v>2734</v>
      </c>
      <c r="AB5570" s="73">
        <v>1721257</v>
      </c>
      <c r="AH5570" s="54" t="str">
        <f t="shared" si="156"/>
        <v>TOTupirama</v>
      </c>
      <c r="AI5570" s="73">
        <v>1721257</v>
      </c>
    </row>
    <row r="5571" spans="26:35" x14ac:dyDescent="0.25">
      <c r="Z5571" s="73" t="s">
        <v>87</v>
      </c>
      <c r="AA5571" s="73" t="s">
        <v>2749</v>
      </c>
      <c r="AB5571" s="73">
        <v>1721307</v>
      </c>
      <c r="AH5571" s="54" t="str">
        <f t="shared" ref="AH5571:AH5573" si="157">CONCATENATE(Z5571,AA5571)</f>
        <v>TOTupiratins</v>
      </c>
      <c r="AI5571" s="73">
        <v>1721307</v>
      </c>
    </row>
    <row r="5572" spans="26:35" x14ac:dyDescent="0.25">
      <c r="Z5572" s="73" t="s">
        <v>87</v>
      </c>
      <c r="AA5572" s="73" t="s">
        <v>2764</v>
      </c>
      <c r="AB5572" s="73">
        <v>1722081</v>
      </c>
      <c r="AH5572" s="54" t="str">
        <f t="shared" si="157"/>
        <v>TOWanderlândia</v>
      </c>
      <c r="AI5572" s="73">
        <v>1722081</v>
      </c>
    </row>
    <row r="5573" spans="26:35" x14ac:dyDescent="0.25">
      <c r="Z5573" s="73" t="s">
        <v>87</v>
      </c>
      <c r="AA5573" s="73" t="s">
        <v>2780</v>
      </c>
      <c r="AB5573" s="73">
        <v>1722107</v>
      </c>
      <c r="AH5573" s="54" t="str">
        <f t="shared" si="157"/>
        <v>TOXambioá</v>
      </c>
      <c r="AI5573" s="73">
        <v>1722107</v>
      </c>
    </row>
  </sheetData>
  <sheetProtection algorithmName="SHA-512" hashValue="XiPDdoF9kgG/SyUsmgzde/ghmEhn3v1CvUoU9Nm+EWpCVTWNWbPjuvCiSGJrr3rMXMP0tsCVjZCDTRrqspb14g==" saltValue="Pu1JdWfPJOB1ucLf/Ia9iQ==" spinCount="100000" sheet="1" objects="1" scenarios="1" autoFilter="0"/>
  <dataConsolidate/>
  <conditionalFormatting sqref="O2:Q200 S2:V172 S173:U200">
    <cfRule type="containsText" dxfId="55" priority="15" operator="containsText" text="SIM">
      <formula>NOT(ISERROR(SEARCH("SIM",O2)))</formula>
    </cfRule>
    <cfRule type="beginsWith" dxfId="54" priority="16" operator="beginsWith" text="ERRO">
      <formula>LEFT(O2,LEN("ERRO"))="ERRO"</formula>
    </cfRule>
  </conditionalFormatting>
  <conditionalFormatting sqref="U1 R1:R200">
    <cfRule type="containsText" dxfId="53" priority="13" operator="containsText" text="SIM">
      <formula>NOT(ISERROR(SEARCH("SIM",R1)))</formula>
    </cfRule>
    <cfRule type="beginsWith" dxfId="52" priority="14" operator="beginsWith" text="ERRO">
      <formula>LEFT(R1,LEN("ERRO"))="ERRO"</formula>
    </cfRule>
  </conditionalFormatting>
  <conditionalFormatting sqref="U2:U200">
    <cfRule type="containsText" dxfId="51" priority="4" operator="containsText" text="verificar">
      <formula>NOT(ISERROR(SEARCH("verificar",U2)))</formula>
    </cfRule>
    <cfRule type="cellIs" dxfId="50" priority="9" operator="equal">
      <formula>"VERIFICAR"</formula>
    </cfRule>
  </conditionalFormatting>
  <conditionalFormatting sqref="V173:V200">
    <cfRule type="beginsWith" dxfId="49" priority="1" operator="beginsWith" text="VERIFICAR">
      <formula>LEFT(V173,LEN("VERIFICAR"))="VERIFICAR"</formula>
    </cfRule>
    <cfRule type="beginsWith" dxfId="48" priority="2" operator="beginsWith" text="ERRO">
      <formula>LEFT(V173,LEN("ERRO"))="ERRO"</formula>
    </cfRule>
    <cfRule type="containsText" dxfId="47" priority="3" operator="containsText" text="SIM">
      <formula>NOT(ISERROR(SEARCH("SIM",V173)))</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B2:B200</xm:sqref>
        </x14:dataValidation>
        <x14:dataValidation type="list" allowBlank="1" showInputMessage="1" showErrorMessage="1">
          <x14:formula1>
            <xm:f>INDIRECT(Controles!$B$2)</xm:f>
          </x14:formula1>
          <xm:sqref>D2:D200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90" zoomScaleNormal="90" workbookViewId="0">
      <selection activeCell="N6" sqref="N6"/>
    </sheetView>
  </sheetViews>
  <sheetFormatPr defaultRowHeight="15" x14ac:dyDescent="0.25"/>
  <sheetData>
    <row r="6" spans="18:18" x14ac:dyDescent="0.25">
      <c r="R6" s="79"/>
    </row>
    <row r="7" spans="18:18" x14ac:dyDescent="0.25">
      <c r="R7" s="80"/>
    </row>
    <row r="8" spans="18:18" x14ac:dyDescent="0.25">
      <c r="R8" s="79"/>
    </row>
    <row r="9" spans="18:18" x14ac:dyDescent="0.25">
      <c r="R9" s="80"/>
    </row>
    <row r="10" spans="18:18" x14ac:dyDescent="0.25">
      <c r="R10" s="79"/>
    </row>
    <row r="11" spans="18:18" x14ac:dyDescent="0.25">
      <c r="R11" s="80"/>
    </row>
    <row r="12" spans="18:18" x14ac:dyDescent="0.25">
      <c r="R12" s="80"/>
    </row>
    <row r="13" spans="18:18" x14ac:dyDescent="0.25">
      <c r="R13" s="80"/>
    </row>
    <row r="14" spans="18:18" x14ac:dyDescent="0.25">
      <c r="R14" s="79"/>
    </row>
    <row r="15" spans="18:18" x14ac:dyDescent="0.25">
      <c r="R15" s="80"/>
    </row>
    <row r="16" spans="18:18" x14ac:dyDescent="0.25">
      <c r="R16" s="79"/>
    </row>
    <row r="17" spans="18:18" x14ac:dyDescent="0.25">
      <c r="R17" s="80"/>
    </row>
    <row r="18" spans="18:18" x14ac:dyDescent="0.25">
      <c r="R18" s="79"/>
    </row>
    <row r="19" spans="18:18" x14ac:dyDescent="0.25">
      <c r="R19" s="79"/>
    </row>
    <row r="20" spans="18:18" x14ac:dyDescent="0.25">
      <c r="R20" s="80"/>
    </row>
    <row r="21" spans="18:18" x14ac:dyDescent="0.25">
      <c r="R21" s="79"/>
    </row>
    <row r="22" spans="18:18" x14ac:dyDescent="0.25">
      <c r="R22" s="79"/>
    </row>
    <row r="23" spans="18:18" x14ac:dyDescent="0.25">
      <c r="R23" s="80"/>
    </row>
    <row r="24" spans="18:18" x14ac:dyDescent="0.25">
      <c r="R24" s="79"/>
    </row>
    <row r="25" spans="18:18" x14ac:dyDescent="0.25">
      <c r="R25" s="79"/>
    </row>
    <row r="26" spans="18:18" x14ac:dyDescent="0.25">
      <c r="R26" s="79"/>
    </row>
    <row r="27" spans="18:18" x14ac:dyDescent="0.25">
      <c r="R27" s="80"/>
    </row>
    <row r="28" spans="18:18" x14ac:dyDescent="0.25">
      <c r="R28" s="79"/>
    </row>
    <row r="29" spans="18:18" x14ac:dyDescent="0.25">
      <c r="R29" s="79"/>
    </row>
    <row r="30" spans="18:18" x14ac:dyDescent="0.25">
      <c r="R30" s="80"/>
    </row>
    <row r="31" spans="18:18" x14ac:dyDescent="0.25">
      <c r="R31" s="79"/>
    </row>
    <row r="32" spans="18:18" x14ac:dyDescent="0.25">
      <c r="R32" s="79"/>
    </row>
    <row r="33" spans="18:18" x14ac:dyDescent="0.25">
      <c r="R33" s="80"/>
    </row>
    <row r="34" spans="18:18" x14ac:dyDescent="0.25">
      <c r="R34" s="79"/>
    </row>
    <row r="35" spans="18:18" x14ac:dyDescent="0.25">
      <c r="R35" s="79"/>
    </row>
    <row r="36" spans="18:18" x14ac:dyDescent="0.25">
      <c r="R36" s="80"/>
    </row>
    <row r="37" spans="18:18" x14ac:dyDescent="0.25">
      <c r="R37" s="79"/>
    </row>
    <row r="38" spans="18:18" x14ac:dyDescent="0.25">
      <c r="R38" s="79"/>
    </row>
    <row r="39" spans="18:18" x14ac:dyDescent="0.25">
      <c r="R39" s="80"/>
    </row>
    <row r="40" spans="18:18" x14ac:dyDescent="0.25">
      <c r="R40" s="79"/>
    </row>
    <row r="41" spans="18:18" x14ac:dyDescent="0.25">
      <c r="R41" s="79"/>
    </row>
    <row r="42" spans="18:18" x14ac:dyDescent="0.25">
      <c r="R42" s="80"/>
    </row>
    <row r="43" spans="18:18" x14ac:dyDescent="0.25">
      <c r="R43" s="79"/>
    </row>
  </sheetData>
  <sheetProtection algorithmName="SHA-512" hashValue="q7du/kdl+Ofz4PPKQaWwvMPJ0WO/PFKcWvKkhrksqsppTlX8WSG5EZCVJ47HApCjpQkHmCBDOco+tLLznCejKg==" saltValue="61fT0lwzjVdo61tGZkrI6w==" spinCount="100000" sheet="1" objects="1" scenarios="1"/>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J5573"/>
  <sheetViews>
    <sheetView showGridLines="0" zoomScale="85" zoomScaleNormal="85" workbookViewId="0">
      <pane xSplit="3" ySplit="1" topLeftCell="D2" activePane="bottomRight" state="frozen"/>
      <selection activeCell="AC3" sqref="AC3"/>
      <selection pane="topRight" activeCell="AC3" sqref="AC3"/>
      <selection pane="bottomLeft" activeCell="AC3" sqref="AC3"/>
      <selection pane="bottomRight" activeCell="N19" sqref="N19"/>
    </sheetView>
  </sheetViews>
  <sheetFormatPr defaultRowHeight="15" x14ac:dyDescent="0.25"/>
  <cols>
    <col min="1" max="1" width="7.28515625" customWidth="1"/>
    <col min="2" max="2" width="7.5703125" customWidth="1"/>
    <col min="3" max="3" width="9.5703125" customWidth="1"/>
    <col min="4" max="4" width="28.140625" customWidth="1"/>
    <col min="5" max="6" width="20.42578125" customWidth="1"/>
    <col min="7" max="7" width="14.140625" customWidth="1"/>
    <col min="8" max="8" width="17.42578125" customWidth="1"/>
    <col min="9" max="9" width="12.85546875" bestFit="1" customWidth="1"/>
    <col min="10" max="10" width="11.28515625" customWidth="1"/>
    <col min="11" max="11" width="11.28515625" bestFit="1" customWidth="1"/>
    <col min="12" max="12" width="9.7109375" customWidth="1"/>
    <col min="13" max="13" width="10" customWidth="1"/>
    <col min="14" max="14" width="10.28515625" customWidth="1"/>
    <col min="15" max="15" width="9.42578125" customWidth="1"/>
    <col min="16" max="16" width="9.7109375" customWidth="1"/>
    <col min="17" max="17" width="10" customWidth="1"/>
    <col min="18" max="19" width="9.85546875" customWidth="1"/>
    <col min="20" max="20" width="9.5703125" customWidth="1"/>
    <col min="21" max="22" width="9.85546875" customWidth="1"/>
    <col min="23" max="23" width="9.7109375" customWidth="1"/>
    <col min="24" max="24" width="10.5703125" customWidth="1"/>
    <col min="25" max="25" width="9.140625" hidden="1" customWidth="1"/>
    <col min="26" max="26" width="28.140625" style="5" hidden="1" customWidth="1"/>
    <col min="27" max="27" width="9.140625" hidden="1" customWidth="1"/>
    <col min="28" max="28" width="8.85546875" style="73" hidden="1" customWidth="1"/>
    <col min="29" max="29" width="12.7109375" style="73" hidden="1" customWidth="1"/>
    <col min="30" max="30" width="8.85546875" style="73" hidden="1" customWidth="1"/>
    <col min="31" max="32" width="8.85546875" hidden="1" customWidth="1"/>
    <col min="33" max="33" width="9.140625" hidden="1" customWidth="1"/>
    <col min="34" max="34" width="17.7109375" hidden="1" customWidth="1"/>
    <col min="35" max="35" width="8.85546875" style="73" hidden="1" customWidth="1"/>
    <col min="36" max="36" width="9.140625" hidden="1" customWidth="1"/>
    <col min="37" max="37" width="0" hidden="1" customWidth="1"/>
  </cols>
  <sheetData>
    <row r="1" spans="1:36" s="73" customFormat="1" ht="99" customHeight="1" x14ac:dyDescent="0.25">
      <c r="A1" s="69" t="s">
        <v>2</v>
      </c>
      <c r="B1" s="69" t="s">
        <v>3</v>
      </c>
      <c r="C1" s="69" t="s">
        <v>0</v>
      </c>
      <c r="D1" s="78" t="s">
        <v>5</v>
      </c>
      <c r="E1" s="27" t="s">
        <v>11</v>
      </c>
      <c r="F1" s="27" t="s">
        <v>5392</v>
      </c>
      <c r="G1" s="27" t="s">
        <v>5572</v>
      </c>
      <c r="H1" s="69" t="s">
        <v>6</v>
      </c>
      <c r="I1" s="69" t="s">
        <v>15</v>
      </c>
      <c r="J1" s="26" t="s">
        <v>5522</v>
      </c>
      <c r="K1" s="69" t="s">
        <v>7</v>
      </c>
      <c r="L1" s="69" t="s">
        <v>8</v>
      </c>
      <c r="M1" s="69" t="s">
        <v>5592</v>
      </c>
      <c r="N1" s="69" t="s">
        <v>9</v>
      </c>
      <c r="O1" s="69" t="s">
        <v>10</v>
      </c>
      <c r="P1" s="64" t="s">
        <v>12</v>
      </c>
      <c r="Q1" s="64" t="s">
        <v>16</v>
      </c>
      <c r="R1" s="62" t="s">
        <v>17</v>
      </c>
      <c r="S1" s="60" t="s">
        <v>18</v>
      </c>
      <c r="T1" s="62" t="s">
        <v>19</v>
      </c>
      <c r="U1" s="62" t="s">
        <v>20</v>
      </c>
      <c r="V1" s="62" t="s">
        <v>21</v>
      </c>
      <c r="W1" s="31" t="s">
        <v>5485</v>
      </c>
      <c r="X1" s="70" t="s">
        <v>22</v>
      </c>
      <c r="Z1" s="78" t="s">
        <v>5603</v>
      </c>
      <c r="AB1" s="82" t="s">
        <v>2</v>
      </c>
      <c r="AC1" s="55" t="s">
        <v>5</v>
      </c>
      <c r="AD1" s="55" t="s">
        <v>5387</v>
      </c>
      <c r="AE1" s="241"/>
      <c r="AF1" s="56" t="s">
        <v>2</v>
      </c>
      <c r="AH1" s="73" t="s">
        <v>5602</v>
      </c>
      <c r="AI1" s="55" t="s">
        <v>5387</v>
      </c>
    </row>
    <row r="2" spans="1:36" s="54" customFormat="1" ht="21.75" customHeight="1" x14ac:dyDescent="0.25">
      <c r="A2" s="214" t="str">
        <f>Controles!$B$2</f>
        <v>RS</v>
      </c>
      <c r="B2" s="214">
        <f>Controles!$C$2</f>
        <v>10</v>
      </c>
      <c r="C2" s="214" t="s">
        <v>5390</v>
      </c>
      <c r="D2" s="42" t="s">
        <v>2823</v>
      </c>
      <c r="E2" s="214">
        <f>VLOOKUP(Z2,$AH$2:$AI$5573,2,FALSE)</f>
        <v>4306767</v>
      </c>
      <c r="F2" s="43">
        <v>43067670009</v>
      </c>
      <c r="G2" s="43" t="s">
        <v>5606</v>
      </c>
      <c r="H2" s="42"/>
      <c r="I2" s="42">
        <v>1</v>
      </c>
      <c r="J2" s="214">
        <f>SUM(H2:I2)</f>
        <v>1</v>
      </c>
      <c r="K2" s="42"/>
      <c r="L2" s="42"/>
      <c r="M2" s="42"/>
      <c r="N2" s="42"/>
      <c r="O2" s="42"/>
      <c r="P2" s="214">
        <f t="shared" ref="P2:P65" si="0">IF((L2-H2&lt;0),"ERRO",0)</f>
        <v>0</v>
      </c>
      <c r="Q2" s="214">
        <f t="shared" ref="Q2:Q65" si="1">IF(AND(L2&gt;0,H2+I2=0),"ERRO",0)</f>
        <v>0</v>
      </c>
      <c r="R2" s="214">
        <f t="shared" ref="R2:R65" si="2">IF(AND(I2=0,L2&gt;K2),"ERRO",0)</f>
        <v>0</v>
      </c>
      <c r="S2" s="215">
        <f t="shared" ref="S2:S65" si="3">IF(AND(I2=0,M2&gt;L2),"ERRO",0)</f>
        <v>0</v>
      </c>
      <c r="T2" s="214">
        <f t="shared" ref="T2:T65" si="4">IF(M2&gt;0, IF(H2= 0, IF(I2=0, "ERRO",0),0),0)</f>
        <v>0</v>
      </c>
      <c r="U2" s="214">
        <f t="shared" ref="U2:U65" si="5">IF(N2&gt;0, IF(H2= 0, IF(I2=0, "ERRO",0),0),0)</f>
        <v>0</v>
      </c>
      <c r="V2" s="214">
        <f t="shared" ref="V2:V65" si="6">IF(O2&gt;0, IF(H2= 0, IF(I2=0, "ERRO",0),0),0)</f>
        <v>0</v>
      </c>
      <c r="W2" s="214">
        <f t="shared" ref="W2:W65" si="7">IF(M2+O2+N2&gt;K2,"VERIFICAR",0)</f>
        <v>0</v>
      </c>
      <c r="X2" s="217" t="str">
        <f>IF(AND(P2=0,Q2=0,R2=0,S2=0,T2=0,V2=0,U2=0), "NÃO", "SIM")</f>
        <v>NÃO</v>
      </c>
      <c r="Z2" s="42" t="str">
        <f>CONCATENATE(A2,D2)</f>
        <v>RSEldorado do Sul</v>
      </c>
      <c r="AA2" s="242">
        <f>IF(X2="NÃO",0,1)</f>
        <v>0</v>
      </c>
      <c r="AB2" s="73" t="s">
        <v>29</v>
      </c>
      <c r="AC2" s="73" t="s">
        <v>91</v>
      </c>
      <c r="AD2" s="73">
        <v>1200013</v>
      </c>
      <c r="AE2" s="243"/>
      <c r="AF2" s="56" t="s">
        <v>29</v>
      </c>
      <c r="AH2" s="54" t="str">
        <f>CONCATENATE(AB2,AC2)</f>
        <v>ACAcrelândia</v>
      </c>
      <c r="AI2" s="73">
        <v>1200013</v>
      </c>
      <c r="AJ2" s="54">
        <f>IF(J2=0,0,1)</f>
        <v>1</v>
      </c>
    </row>
    <row r="3" spans="1:36" s="54" customFormat="1" ht="21.75" customHeight="1" x14ac:dyDescent="0.25">
      <c r="A3" s="214" t="str">
        <f>Controles!$B$2</f>
        <v>RS</v>
      </c>
      <c r="B3" s="214">
        <f>Controles!$C$2</f>
        <v>10</v>
      </c>
      <c r="C3" s="214" t="s">
        <v>5390</v>
      </c>
      <c r="D3" s="42" t="s">
        <v>2823</v>
      </c>
      <c r="E3" s="214">
        <f t="shared" ref="E3:E66" si="8">VLOOKUP(Z3,$AH$2:$AI$5573,2,FALSE)</f>
        <v>4306767</v>
      </c>
      <c r="F3" s="43">
        <v>43067670005</v>
      </c>
      <c r="G3" s="43" t="s">
        <v>5606</v>
      </c>
      <c r="H3" s="42"/>
      <c r="I3" s="42">
        <v>1</v>
      </c>
      <c r="J3" s="214">
        <f t="shared" ref="J3:J66" si="9">SUM(H3:I3)</f>
        <v>1</v>
      </c>
      <c r="K3" s="42"/>
      <c r="L3" s="42"/>
      <c r="M3" s="42"/>
      <c r="N3" s="42"/>
      <c r="O3" s="42"/>
      <c r="P3" s="214">
        <f t="shared" si="0"/>
        <v>0</v>
      </c>
      <c r="Q3" s="214">
        <f t="shared" si="1"/>
        <v>0</v>
      </c>
      <c r="R3" s="214">
        <f t="shared" si="2"/>
        <v>0</v>
      </c>
      <c r="S3" s="215">
        <f t="shared" si="3"/>
        <v>0</v>
      </c>
      <c r="T3" s="214">
        <f t="shared" si="4"/>
        <v>0</v>
      </c>
      <c r="U3" s="214">
        <f t="shared" si="5"/>
        <v>0</v>
      </c>
      <c r="V3" s="214">
        <f t="shared" si="6"/>
        <v>0</v>
      </c>
      <c r="W3" s="214">
        <f t="shared" si="7"/>
        <v>0</v>
      </c>
      <c r="X3" s="217" t="str">
        <f t="shared" ref="X3:X66" si="10">IF(AND(P3=0,Q3=0,R3=0,S3=0,T3=0,V3=0,U3=0), "NÃO", "SIM")</f>
        <v>NÃO</v>
      </c>
      <c r="Z3" s="42" t="str">
        <f t="shared" ref="Z3:Z66" si="11">CONCATENATE(A3,D3)</f>
        <v>RSEldorado do Sul</v>
      </c>
      <c r="AA3" s="242">
        <f t="shared" ref="AA3:AA66" si="12">IF(X3="NÃO",0,1)</f>
        <v>0</v>
      </c>
      <c r="AB3" s="73" t="s">
        <v>29</v>
      </c>
      <c r="AC3" s="73" t="s">
        <v>117</v>
      </c>
      <c r="AD3" s="73">
        <v>1200054</v>
      </c>
      <c r="AE3" s="243"/>
      <c r="AF3" s="56" t="s">
        <v>33</v>
      </c>
      <c r="AH3" s="54" t="str">
        <f t="shared" ref="AH3:AH66" si="13">CONCATENATE(AB3,AC3)</f>
        <v>ACAssis Brasil</v>
      </c>
      <c r="AI3" s="73">
        <v>1200054</v>
      </c>
    </row>
    <row r="4" spans="1:36" s="54" customFormat="1" ht="21.75" customHeight="1" x14ac:dyDescent="0.25">
      <c r="A4" s="214" t="str">
        <f>Controles!$B$2</f>
        <v>RS</v>
      </c>
      <c r="B4" s="214">
        <f>Controles!$C$2</f>
        <v>10</v>
      </c>
      <c r="C4" s="214" t="s">
        <v>5390</v>
      </c>
      <c r="D4" s="42" t="s">
        <v>2823</v>
      </c>
      <c r="E4" s="214">
        <f t="shared" si="8"/>
        <v>4306767</v>
      </c>
      <c r="F4" s="43">
        <v>43067670008</v>
      </c>
      <c r="G4" s="43" t="s">
        <v>5606</v>
      </c>
      <c r="H4" s="42"/>
      <c r="I4" s="42">
        <v>1</v>
      </c>
      <c r="J4" s="214">
        <f t="shared" si="9"/>
        <v>1</v>
      </c>
      <c r="K4" s="42"/>
      <c r="L4" s="42"/>
      <c r="M4" s="42"/>
      <c r="N4" s="42"/>
      <c r="O4" s="42"/>
      <c r="P4" s="214">
        <f t="shared" si="0"/>
        <v>0</v>
      </c>
      <c r="Q4" s="214">
        <f t="shared" si="1"/>
        <v>0</v>
      </c>
      <c r="R4" s="214">
        <f t="shared" si="2"/>
        <v>0</v>
      </c>
      <c r="S4" s="215">
        <f t="shared" si="3"/>
        <v>0</v>
      </c>
      <c r="T4" s="214">
        <f t="shared" si="4"/>
        <v>0</v>
      </c>
      <c r="U4" s="214">
        <f t="shared" si="5"/>
        <v>0</v>
      </c>
      <c r="V4" s="214">
        <f t="shared" si="6"/>
        <v>0</v>
      </c>
      <c r="W4" s="214">
        <f t="shared" si="7"/>
        <v>0</v>
      </c>
      <c r="X4" s="217" t="str">
        <f t="shared" si="10"/>
        <v>NÃO</v>
      </c>
      <c r="Z4" s="42" t="str">
        <f t="shared" si="11"/>
        <v>RSEldorado do Sul</v>
      </c>
      <c r="AA4" s="242">
        <f t="shared" si="12"/>
        <v>0</v>
      </c>
      <c r="AB4" s="73" t="s">
        <v>29</v>
      </c>
      <c r="AC4" s="73" t="s">
        <v>143</v>
      </c>
      <c r="AD4" s="73">
        <v>1200104</v>
      </c>
      <c r="AE4" s="243"/>
      <c r="AF4" s="56" t="s">
        <v>38</v>
      </c>
      <c r="AH4" s="54" t="str">
        <f t="shared" si="13"/>
        <v>ACBrasiléia</v>
      </c>
      <c r="AI4" s="73">
        <v>1200104</v>
      </c>
    </row>
    <row r="5" spans="1:36" s="54" customFormat="1" ht="21.75" customHeight="1" x14ac:dyDescent="0.25">
      <c r="A5" s="214" t="str">
        <f>Controles!$B$2</f>
        <v>RS</v>
      </c>
      <c r="B5" s="214">
        <f>Controles!$C$2</f>
        <v>10</v>
      </c>
      <c r="C5" s="214" t="s">
        <v>5390</v>
      </c>
      <c r="D5" s="42" t="s">
        <v>2823</v>
      </c>
      <c r="E5" s="214">
        <f t="shared" si="8"/>
        <v>4306767</v>
      </c>
      <c r="F5" s="43">
        <v>43067670010</v>
      </c>
      <c r="G5" s="43" t="s">
        <v>5606</v>
      </c>
      <c r="H5" s="42"/>
      <c r="I5" s="42">
        <v>1</v>
      </c>
      <c r="J5" s="214">
        <f t="shared" si="9"/>
        <v>1</v>
      </c>
      <c r="K5" s="42"/>
      <c r="L5" s="42"/>
      <c r="M5" s="42"/>
      <c r="N5" s="42"/>
      <c r="O5" s="42"/>
      <c r="P5" s="214">
        <f t="shared" si="0"/>
        <v>0</v>
      </c>
      <c r="Q5" s="214">
        <f t="shared" si="1"/>
        <v>0</v>
      </c>
      <c r="R5" s="214">
        <f t="shared" si="2"/>
        <v>0</v>
      </c>
      <c r="S5" s="215">
        <f t="shared" si="3"/>
        <v>0</v>
      </c>
      <c r="T5" s="214">
        <f t="shared" si="4"/>
        <v>0</v>
      </c>
      <c r="U5" s="214">
        <f t="shared" si="5"/>
        <v>0</v>
      </c>
      <c r="V5" s="214">
        <f t="shared" si="6"/>
        <v>0</v>
      </c>
      <c r="W5" s="214">
        <f t="shared" si="7"/>
        <v>0</v>
      </c>
      <c r="X5" s="217" t="str">
        <f t="shared" si="10"/>
        <v>NÃO</v>
      </c>
      <c r="Z5" s="42" t="str">
        <f t="shared" si="11"/>
        <v>RSEldorado do Sul</v>
      </c>
      <c r="AA5" s="242">
        <f t="shared" si="12"/>
        <v>0</v>
      </c>
      <c r="AB5" s="73" t="s">
        <v>29</v>
      </c>
      <c r="AC5" s="73" t="s">
        <v>168</v>
      </c>
      <c r="AD5" s="73">
        <v>1200138</v>
      </c>
      <c r="AE5" s="243"/>
      <c r="AF5" s="56" t="s">
        <v>36</v>
      </c>
      <c r="AH5" s="54" t="str">
        <f t="shared" si="13"/>
        <v>ACBujari</v>
      </c>
      <c r="AI5" s="73">
        <v>1200138</v>
      </c>
    </row>
    <row r="6" spans="1:36" s="54" customFormat="1" ht="21.75" customHeight="1" x14ac:dyDescent="0.25">
      <c r="A6" s="214" t="str">
        <f>Controles!$B$2</f>
        <v>RS</v>
      </c>
      <c r="B6" s="214">
        <f>Controles!$C$2</f>
        <v>10</v>
      </c>
      <c r="C6" s="214" t="s">
        <v>5390</v>
      </c>
      <c r="D6" s="42" t="s">
        <v>3623</v>
      </c>
      <c r="E6" s="214">
        <f t="shared" si="8"/>
        <v>4310603</v>
      </c>
      <c r="F6" s="43">
        <v>43106030003</v>
      </c>
      <c r="G6" s="43" t="s">
        <v>5606</v>
      </c>
      <c r="H6" s="42"/>
      <c r="I6" s="42">
        <v>1</v>
      </c>
      <c r="J6" s="214">
        <f t="shared" si="9"/>
        <v>1</v>
      </c>
      <c r="K6" s="42"/>
      <c r="L6" s="42"/>
      <c r="M6" s="42"/>
      <c r="N6" s="42"/>
      <c r="O6" s="42"/>
      <c r="P6" s="214">
        <f t="shared" si="0"/>
        <v>0</v>
      </c>
      <c r="Q6" s="214">
        <f t="shared" si="1"/>
        <v>0</v>
      </c>
      <c r="R6" s="214">
        <f t="shared" si="2"/>
        <v>0</v>
      </c>
      <c r="S6" s="215">
        <f t="shared" si="3"/>
        <v>0</v>
      </c>
      <c r="T6" s="214">
        <f t="shared" si="4"/>
        <v>0</v>
      </c>
      <c r="U6" s="214">
        <f t="shared" si="5"/>
        <v>0</v>
      </c>
      <c r="V6" s="214">
        <f t="shared" si="6"/>
        <v>0</v>
      </c>
      <c r="W6" s="214">
        <f t="shared" si="7"/>
        <v>0</v>
      </c>
      <c r="X6" s="217" t="str">
        <f t="shared" si="10"/>
        <v>NÃO</v>
      </c>
      <c r="Z6" s="42" t="str">
        <f t="shared" si="11"/>
        <v>RSItaqui</v>
      </c>
      <c r="AA6" s="242">
        <f t="shared" si="12"/>
        <v>0</v>
      </c>
      <c r="AB6" s="73" t="s">
        <v>29</v>
      </c>
      <c r="AC6" s="73" t="s">
        <v>194</v>
      </c>
      <c r="AD6" s="73">
        <v>1200179</v>
      </c>
      <c r="AE6" s="243"/>
      <c r="AF6" s="56" t="s">
        <v>42</v>
      </c>
      <c r="AH6" s="54" t="str">
        <f t="shared" si="13"/>
        <v>ACCapixaba</v>
      </c>
      <c r="AI6" s="73">
        <v>1200179</v>
      </c>
    </row>
    <row r="7" spans="1:36" s="54" customFormat="1" ht="21.75" customHeight="1" x14ac:dyDescent="0.25">
      <c r="A7" s="214" t="str">
        <f>Controles!$B$2</f>
        <v>RS</v>
      </c>
      <c r="B7" s="214">
        <f>Controles!$C$2</f>
        <v>10</v>
      </c>
      <c r="C7" s="214" t="s">
        <v>5390</v>
      </c>
      <c r="D7" s="42" t="s">
        <v>4128</v>
      </c>
      <c r="E7" s="214">
        <f t="shared" si="8"/>
        <v>4313656</v>
      </c>
      <c r="F7" s="43">
        <v>43136560002</v>
      </c>
      <c r="G7" s="43" t="s">
        <v>5606</v>
      </c>
      <c r="H7" s="42"/>
      <c r="I7" s="42">
        <v>1</v>
      </c>
      <c r="J7" s="214">
        <f t="shared" si="9"/>
        <v>1</v>
      </c>
      <c r="K7" s="42"/>
      <c r="L7" s="42"/>
      <c r="M7" s="42"/>
      <c r="N7" s="42"/>
      <c r="O7" s="42"/>
      <c r="P7" s="214">
        <f t="shared" si="0"/>
        <v>0</v>
      </c>
      <c r="Q7" s="214">
        <f t="shared" si="1"/>
        <v>0</v>
      </c>
      <c r="R7" s="214">
        <f t="shared" si="2"/>
        <v>0</v>
      </c>
      <c r="S7" s="215">
        <f t="shared" si="3"/>
        <v>0</v>
      </c>
      <c r="T7" s="214">
        <f t="shared" si="4"/>
        <v>0</v>
      </c>
      <c r="U7" s="214">
        <f t="shared" si="5"/>
        <v>0</v>
      </c>
      <c r="V7" s="214">
        <f t="shared" si="6"/>
        <v>0</v>
      </c>
      <c r="W7" s="214">
        <f t="shared" si="7"/>
        <v>0</v>
      </c>
      <c r="X7" s="217" t="str">
        <f t="shared" si="10"/>
        <v>NÃO</v>
      </c>
      <c r="Z7" s="42" t="str">
        <f t="shared" si="11"/>
        <v>RSPalmares do Sul</v>
      </c>
      <c r="AA7" s="242">
        <f t="shared" si="12"/>
        <v>0</v>
      </c>
      <c r="AB7" s="73" t="s">
        <v>29</v>
      </c>
      <c r="AC7" s="73" t="s">
        <v>220</v>
      </c>
      <c r="AD7" s="73">
        <v>1200203</v>
      </c>
      <c r="AE7" s="243"/>
      <c r="AF7" s="56" t="s">
        <v>46</v>
      </c>
      <c r="AH7" s="54" t="str">
        <f t="shared" si="13"/>
        <v>ACCruzeiro do Sul</v>
      </c>
      <c r="AI7" s="73">
        <v>1200203</v>
      </c>
    </row>
    <row r="8" spans="1:36" s="54" customFormat="1" ht="21.75" customHeight="1" x14ac:dyDescent="0.25">
      <c r="A8" s="214" t="str">
        <f>Controles!$B$2</f>
        <v>RS</v>
      </c>
      <c r="B8" s="214">
        <f>Controles!$C$2</f>
        <v>10</v>
      </c>
      <c r="C8" s="214" t="s">
        <v>5390</v>
      </c>
      <c r="D8" s="42" t="s">
        <v>4093</v>
      </c>
      <c r="E8" s="214">
        <f t="shared" si="8"/>
        <v>4313409</v>
      </c>
      <c r="F8" s="43">
        <v>43134090036</v>
      </c>
      <c r="G8" s="43" t="s">
        <v>5606</v>
      </c>
      <c r="H8" s="42"/>
      <c r="I8" s="42">
        <v>1</v>
      </c>
      <c r="J8" s="214">
        <f t="shared" si="9"/>
        <v>1</v>
      </c>
      <c r="K8" s="42"/>
      <c r="L8" s="42"/>
      <c r="M8" s="42"/>
      <c r="N8" s="42"/>
      <c r="O8" s="42"/>
      <c r="P8" s="214">
        <f t="shared" si="0"/>
        <v>0</v>
      </c>
      <c r="Q8" s="214">
        <f t="shared" si="1"/>
        <v>0</v>
      </c>
      <c r="R8" s="214">
        <f t="shared" si="2"/>
        <v>0</v>
      </c>
      <c r="S8" s="215">
        <f t="shared" si="3"/>
        <v>0</v>
      </c>
      <c r="T8" s="214">
        <f t="shared" si="4"/>
        <v>0</v>
      </c>
      <c r="U8" s="214">
        <f t="shared" si="5"/>
        <v>0</v>
      </c>
      <c r="V8" s="214">
        <f t="shared" si="6"/>
        <v>0</v>
      </c>
      <c r="W8" s="214">
        <f t="shared" si="7"/>
        <v>0</v>
      </c>
      <c r="X8" s="217" t="str">
        <f t="shared" si="10"/>
        <v>NÃO</v>
      </c>
      <c r="Z8" s="42" t="str">
        <f t="shared" si="11"/>
        <v>RSNovo Hamburgo</v>
      </c>
      <c r="AA8" s="242">
        <f t="shared" si="12"/>
        <v>0</v>
      </c>
      <c r="AB8" s="73" t="s">
        <v>29</v>
      </c>
      <c r="AC8" s="73" t="s">
        <v>244</v>
      </c>
      <c r="AD8" s="73">
        <v>1200252</v>
      </c>
      <c r="AE8" s="243"/>
      <c r="AF8" s="56" t="s">
        <v>50</v>
      </c>
      <c r="AH8" s="54" t="str">
        <f t="shared" si="13"/>
        <v>ACEpitaciolândia</v>
      </c>
      <c r="AI8" s="73">
        <v>1200252</v>
      </c>
    </row>
    <row r="9" spans="1:36" s="54" customFormat="1" ht="21.75" customHeight="1" x14ac:dyDescent="0.25">
      <c r="A9" s="214" t="str">
        <f>Controles!$B$2</f>
        <v>RS</v>
      </c>
      <c r="B9" s="214">
        <f>Controles!$C$2</f>
        <v>10</v>
      </c>
      <c r="C9" s="214" t="s">
        <v>5390</v>
      </c>
      <c r="D9" s="42" t="s">
        <v>4547</v>
      </c>
      <c r="E9" s="214">
        <f t="shared" si="8"/>
        <v>4318002</v>
      </c>
      <c r="F9" s="43">
        <v>43180020045</v>
      </c>
      <c r="G9" s="43" t="s">
        <v>5606</v>
      </c>
      <c r="H9" s="42"/>
      <c r="I9" s="42">
        <v>1</v>
      </c>
      <c r="J9" s="214">
        <f t="shared" si="9"/>
        <v>1</v>
      </c>
      <c r="K9" s="42"/>
      <c r="L9" s="42"/>
      <c r="M9" s="42"/>
      <c r="N9" s="42"/>
      <c r="O9" s="42"/>
      <c r="P9" s="214">
        <f t="shared" si="0"/>
        <v>0</v>
      </c>
      <c r="Q9" s="214">
        <f t="shared" si="1"/>
        <v>0</v>
      </c>
      <c r="R9" s="214">
        <f t="shared" si="2"/>
        <v>0</v>
      </c>
      <c r="S9" s="215">
        <f t="shared" si="3"/>
        <v>0</v>
      </c>
      <c r="T9" s="214">
        <f t="shared" si="4"/>
        <v>0</v>
      </c>
      <c r="U9" s="214">
        <f t="shared" si="5"/>
        <v>0</v>
      </c>
      <c r="V9" s="214">
        <f t="shared" si="6"/>
        <v>0</v>
      </c>
      <c r="W9" s="214">
        <f t="shared" si="7"/>
        <v>0</v>
      </c>
      <c r="X9" s="217" t="str">
        <f t="shared" si="10"/>
        <v>NÃO</v>
      </c>
      <c r="Z9" s="42" t="str">
        <f t="shared" si="11"/>
        <v>RSSão Borja</v>
      </c>
      <c r="AA9" s="242">
        <f t="shared" si="12"/>
        <v>0</v>
      </c>
      <c r="AB9" s="73" t="s">
        <v>29</v>
      </c>
      <c r="AC9" s="73" t="s">
        <v>269</v>
      </c>
      <c r="AD9" s="73">
        <v>1200302</v>
      </c>
      <c r="AE9" s="243"/>
      <c r="AF9" s="56" t="s">
        <v>54</v>
      </c>
      <c r="AH9" s="54" t="str">
        <f t="shared" si="13"/>
        <v>ACFeijó</v>
      </c>
      <c r="AI9" s="73">
        <v>1200302</v>
      </c>
    </row>
    <row r="10" spans="1:36" s="54" customFormat="1" ht="21.75" customHeight="1" x14ac:dyDescent="0.25">
      <c r="A10" s="214" t="str">
        <f>Controles!$B$2</f>
        <v>RS</v>
      </c>
      <c r="B10" s="214">
        <f>Controles!$C$2</f>
        <v>10</v>
      </c>
      <c r="C10" s="214" t="s">
        <v>5390</v>
      </c>
      <c r="D10" s="42" t="s">
        <v>4562</v>
      </c>
      <c r="E10" s="214">
        <f t="shared" si="8"/>
        <v>4318200</v>
      </c>
      <c r="F10" s="43">
        <v>43182000025</v>
      </c>
      <c r="G10" s="43" t="s">
        <v>5606</v>
      </c>
      <c r="H10" s="42"/>
      <c r="I10" s="42">
        <v>1</v>
      </c>
      <c r="J10" s="214">
        <f t="shared" si="9"/>
        <v>1</v>
      </c>
      <c r="K10" s="42"/>
      <c r="L10" s="42"/>
      <c r="M10" s="42"/>
      <c r="N10" s="42">
        <v>1</v>
      </c>
      <c r="O10" s="42"/>
      <c r="P10" s="214">
        <f t="shared" si="0"/>
        <v>0</v>
      </c>
      <c r="Q10" s="214">
        <f t="shared" si="1"/>
        <v>0</v>
      </c>
      <c r="R10" s="214">
        <f t="shared" si="2"/>
        <v>0</v>
      </c>
      <c r="S10" s="215">
        <f t="shared" si="3"/>
        <v>0</v>
      </c>
      <c r="T10" s="214">
        <f t="shared" si="4"/>
        <v>0</v>
      </c>
      <c r="U10" s="214">
        <f t="shared" si="5"/>
        <v>0</v>
      </c>
      <c r="V10" s="214">
        <f t="shared" si="6"/>
        <v>0</v>
      </c>
      <c r="W10" s="214" t="str">
        <f t="shared" si="7"/>
        <v>VERIFICAR</v>
      </c>
      <c r="X10" s="217" t="str">
        <f t="shared" si="10"/>
        <v>NÃO</v>
      </c>
      <c r="Z10" s="42" t="str">
        <f t="shared" si="11"/>
        <v>RSSão Francisco de Paula</v>
      </c>
      <c r="AA10" s="242">
        <f t="shared" si="12"/>
        <v>0</v>
      </c>
      <c r="AB10" s="73" t="s">
        <v>29</v>
      </c>
      <c r="AC10" s="73" t="s">
        <v>295</v>
      </c>
      <c r="AD10" s="73">
        <v>1200328</v>
      </c>
      <c r="AE10" s="243"/>
      <c r="AF10" s="56" t="s">
        <v>57</v>
      </c>
      <c r="AH10" s="54" t="str">
        <f t="shared" si="13"/>
        <v>ACJordão</v>
      </c>
      <c r="AI10" s="73">
        <v>1200328</v>
      </c>
    </row>
    <row r="11" spans="1:36" s="54" customFormat="1" ht="21.75" customHeight="1" x14ac:dyDescent="0.25">
      <c r="A11" s="214" t="str">
        <f>Controles!$B$2</f>
        <v>RS</v>
      </c>
      <c r="B11" s="214">
        <f>Controles!$C$2</f>
        <v>10</v>
      </c>
      <c r="C11" s="214" t="s">
        <v>5390</v>
      </c>
      <c r="D11" s="42" t="s">
        <v>4850</v>
      </c>
      <c r="E11" s="214">
        <f t="shared" si="8"/>
        <v>4322400</v>
      </c>
      <c r="F11" s="43">
        <v>43224000021</v>
      </c>
      <c r="G11" s="43" t="s">
        <v>5606</v>
      </c>
      <c r="H11" s="42"/>
      <c r="I11" s="42">
        <v>1</v>
      </c>
      <c r="J11" s="214">
        <f t="shared" si="9"/>
        <v>1</v>
      </c>
      <c r="K11" s="42"/>
      <c r="L11" s="42"/>
      <c r="M11" s="42"/>
      <c r="N11" s="42"/>
      <c r="O11" s="42"/>
      <c r="P11" s="214">
        <f t="shared" si="0"/>
        <v>0</v>
      </c>
      <c r="Q11" s="214">
        <f t="shared" si="1"/>
        <v>0</v>
      </c>
      <c r="R11" s="214">
        <f t="shared" si="2"/>
        <v>0</v>
      </c>
      <c r="S11" s="215">
        <f t="shared" si="3"/>
        <v>0</v>
      </c>
      <c r="T11" s="214">
        <f t="shared" si="4"/>
        <v>0</v>
      </c>
      <c r="U11" s="214">
        <f t="shared" si="5"/>
        <v>0</v>
      </c>
      <c r="V11" s="214">
        <f t="shared" si="6"/>
        <v>0</v>
      </c>
      <c r="W11" s="214">
        <f t="shared" si="7"/>
        <v>0</v>
      </c>
      <c r="X11" s="217" t="str">
        <f t="shared" si="10"/>
        <v>NÃO</v>
      </c>
      <c r="Z11" s="42" t="str">
        <f t="shared" si="11"/>
        <v>RSUruguaiana</v>
      </c>
      <c r="AA11" s="242">
        <f t="shared" si="12"/>
        <v>0</v>
      </c>
      <c r="AB11" s="73" t="s">
        <v>29</v>
      </c>
      <c r="AC11" s="73" t="s">
        <v>321</v>
      </c>
      <c r="AD11" s="73">
        <v>1200336</v>
      </c>
      <c r="AE11" s="243"/>
      <c r="AF11" s="56" t="s">
        <v>59</v>
      </c>
      <c r="AH11" s="54" t="str">
        <f t="shared" si="13"/>
        <v>ACMâncio Lima</v>
      </c>
      <c r="AI11" s="73">
        <v>1200336</v>
      </c>
    </row>
    <row r="12" spans="1:36" s="54" customFormat="1" ht="21.75" customHeight="1" x14ac:dyDescent="0.25">
      <c r="A12" s="214" t="str">
        <f>Controles!$B$2</f>
        <v>RS</v>
      </c>
      <c r="B12" s="214">
        <f>Controles!$C$2</f>
        <v>10</v>
      </c>
      <c r="C12" s="214" t="s">
        <v>5390</v>
      </c>
      <c r="D12" s="42" t="s">
        <v>4547</v>
      </c>
      <c r="E12" s="214">
        <f t="shared" si="8"/>
        <v>4318002</v>
      </c>
      <c r="F12" s="43">
        <v>43180020046</v>
      </c>
      <c r="G12" s="43" t="s">
        <v>5606</v>
      </c>
      <c r="H12" s="42">
        <v>1</v>
      </c>
      <c r="I12" s="42"/>
      <c r="J12" s="214">
        <f t="shared" si="9"/>
        <v>1</v>
      </c>
      <c r="K12" s="42">
        <v>16</v>
      </c>
      <c r="L12" s="42">
        <v>2</v>
      </c>
      <c r="M12" s="42"/>
      <c r="N12" s="42">
        <v>2</v>
      </c>
      <c r="O12" s="42"/>
      <c r="P12" s="214">
        <f t="shared" si="0"/>
        <v>0</v>
      </c>
      <c r="Q12" s="214">
        <f t="shared" si="1"/>
        <v>0</v>
      </c>
      <c r="R12" s="214">
        <f t="shared" si="2"/>
        <v>0</v>
      </c>
      <c r="S12" s="215">
        <f t="shared" si="3"/>
        <v>0</v>
      </c>
      <c r="T12" s="214">
        <f t="shared" si="4"/>
        <v>0</v>
      </c>
      <c r="U12" s="214">
        <f t="shared" si="5"/>
        <v>0</v>
      </c>
      <c r="V12" s="214">
        <f t="shared" si="6"/>
        <v>0</v>
      </c>
      <c r="W12" s="214">
        <f t="shared" si="7"/>
        <v>0</v>
      </c>
      <c r="X12" s="217" t="str">
        <f t="shared" si="10"/>
        <v>NÃO</v>
      </c>
      <c r="Z12" s="42" t="str">
        <f t="shared" si="11"/>
        <v>RSSão Borja</v>
      </c>
      <c r="AA12" s="242">
        <f t="shared" si="12"/>
        <v>0</v>
      </c>
      <c r="AB12" s="73" t="s">
        <v>29</v>
      </c>
      <c r="AC12" s="73" t="s">
        <v>346</v>
      </c>
      <c r="AD12" s="73">
        <v>1200344</v>
      </c>
      <c r="AE12" s="243"/>
      <c r="AF12" s="56" t="s">
        <v>65</v>
      </c>
      <c r="AH12" s="54" t="str">
        <f t="shared" si="13"/>
        <v>ACManoel Urbano</v>
      </c>
      <c r="AI12" s="73">
        <v>1200344</v>
      </c>
    </row>
    <row r="13" spans="1:36" s="54" customFormat="1" ht="21.75" customHeight="1" x14ac:dyDescent="0.25">
      <c r="A13" s="214" t="str">
        <f>Controles!$B$2</f>
        <v>RS</v>
      </c>
      <c r="B13" s="214">
        <f>Controles!$C$2</f>
        <v>10</v>
      </c>
      <c r="C13" s="214" t="s">
        <v>5390</v>
      </c>
      <c r="D13" s="42" t="s">
        <v>2823</v>
      </c>
      <c r="E13" s="214">
        <f t="shared" si="8"/>
        <v>4306767</v>
      </c>
      <c r="F13" s="43">
        <v>43067670017</v>
      </c>
      <c r="G13" s="43" t="s">
        <v>5606</v>
      </c>
      <c r="H13" s="42">
        <v>1</v>
      </c>
      <c r="I13" s="42"/>
      <c r="J13" s="214">
        <f t="shared" si="9"/>
        <v>1</v>
      </c>
      <c r="K13" s="42">
        <v>1</v>
      </c>
      <c r="L13" s="42">
        <v>1</v>
      </c>
      <c r="M13" s="42"/>
      <c r="N13" s="42"/>
      <c r="O13" s="42"/>
      <c r="P13" s="214">
        <f t="shared" si="0"/>
        <v>0</v>
      </c>
      <c r="Q13" s="214">
        <f t="shared" si="1"/>
        <v>0</v>
      </c>
      <c r="R13" s="214">
        <f t="shared" si="2"/>
        <v>0</v>
      </c>
      <c r="S13" s="215">
        <f t="shared" si="3"/>
        <v>0</v>
      </c>
      <c r="T13" s="214">
        <f t="shared" si="4"/>
        <v>0</v>
      </c>
      <c r="U13" s="214">
        <f t="shared" si="5"/>
        <v>0</v>
      </c>
      <c r="V13" s="214">
        <f t="shared" si="6"/>
        <v>0</v>
      </c>
      <c r="W13" s="214">
        <f t="shared" si="7"/>
        <v>0</v>
      </c>
      <c r="X13" s="217" t="str">
        <f t="shared" si="10"/>
        <v>NÃO</v>
      </c>
      <c r="Z13" s="42" t="str">
        <f t="shared" si="11"/>
        <v>RSEldorado do Sul</v>
      </c>
      <c r="AA13" s="242">
        <f t="shared" si="12"/>
        <v>0</v>
      </c>
      <c r="AB13" s="73" t="s">
        <v>29</v>
      </c>
      <c r="AC13" s="73" t="s">
        <v>370</v>
      </c>
      <c r="AD13" s="73">
        <v>1200351</v>
      </c>
      <c r="AE13" s="243"/>
      <c r="AF13" s="56" t="s">
        <v>63</v>
      </c>
      <c r="AH13" s="54" t="str">
        <f t="shared" si="13"/>
        <v>ACMarechal Thaumaturgo</v>
      </c>
      <c r="AI13" s="73">
        <v>1200351</v>
      </c>
    </row>
    <row r="14" spans="1:36" s="54" customFormat="1" ht="21.75" customHeight="1" x14ac:dyDescent="0.25">
      <c r="A14" s="214" t="str">
        <f>Controles!$B$2</f>
        <v>RS</v>
      </c>
      <c r="B14" s="214">
        <f>Controles!$C$2</f>
        <v>10</v>
      </c>
      <c r="C14" s="214" t="s">
        <v>5390</v>
      </c>
      <c r="D14" s="42" t="s">
        <v>3623</v>
      </c>
      <c r="E14" s="214">
        <f t="shared" si="8"/>
        <v>4310603</v>
      </c>
      <c r="F14" s="43">
        <v>43106030021</v>
      </c>
      <c r="G14" s="43" t="s">
        <v>5606</v>
      </c>
      <c r="H14" s="42">
        <v>1</v>
      </c>
      <c r="I14" s="42"/>
      <c r="J14" s="214">
        <f t="shared" si="9"/>
        <v>1</v>
      </c>
      <c r="K14" s="42">
        <v>5</v>
      </c>
      <c r="L14" s="42">
        <v>1</v>
      </c>
      <c r="M14" s="42"/>
      <c r="N14" s="42">
        <v>1</v>
      </c>
      <c r="O14" s="42"/>
      <c r="P14" s="214">
        <f t="shared" si="0"/>
        <v>0</v>
      </c>
      <c r="Q14" s="214">
        <f t="shared" si="1"/>
        <v>0</v>
      </c>
      <c r="R14" s="214">
        <f t="shared" si="2"/>
        <v>0</v>
      </c>
      <c r="S14" s="215">
        <f t="shared" si="3"/>
        <v>0</v>
      </c>
      <c r="T14" s="214">
        <f t="shared" si="4"/>
        <v>0</v>
      </c>
      <c r="U14" s="214">
        <f t="shared" si="5"/>
        <v>0</v>
      </c>
      <c r="V14" s="214">
        <f t="shared" si="6"/>
        <v>0</v>
      </c>
      <c r="W14" s="214">
        <f t="shared" si="7"/>
        <v>0</v>
      </c>
      <c r="X14" s="217" t="str">
        <f t="shared" si="10"/>
        <v>NÃO</v>
      </c>
      <c r="Z14" s="42" t="str">
        <f t="shared" si="11"/>
        <v>RSItaqui</v>
      </c>
      <c r="AA14" s="242">
        <f t="shared" si="12"/>
        <v>0</v>
      </c>
      <c r="AB14" s="73" t="s">
        <v>29</v>
      </c>
      <c r="AC14" s="73" t="s">
        <v>395</v>
      </c>
      <c r="AD14" s="73">
        <v>1200385</v>
      </c>
      <c r="AE14" s="243"/>
      <c r="AF14" s="56" t="s">
        <v>61</v>
      </c>
      <c r="AH14" s="54" t="str">
        <f t="shared" si="13"/>
        <v>ACPlácido de Castro</v>
      </c>
      <c r="AI14" s="73">
        <v>1200385</v>
      </c>
    </row>
    <row r="15" spans="1:36" s="54" customFormat="1" ht="21.75" customHeight="1" x14ac:dyDescent="0.25">
      <c r="A15" s="214" t="str">
        <f>Controles!$B$2</f>
        <v>RS</v>
      </c>
      <c r="B15" s="214">
        <f>Controles!$C$2</f>
        <v>10</v>
      </c>
      <c r="C15" s="214" t="s">
        <v>5390</v>
      </c>
      <c r="D15" s="42" t="s">
        <v>4569</v>
      </c>
      <c r="E15" s="214">
        <f t="shared" si="8"/>
        <v>4318408</v>
      </c>
      <c r="F15" s="43">
        <v>43184080014</v>
      </c>
      <c r="G15" s="43" t="s">
        <v>5606</v>
      </c>
      <c r="H15" s="42">
        <v>1</v>
      </c>
      <c r="I15" s="42"/>
      <c r="J15" s="214">
        <f t="shared" si="9"/>
        <v>1</v>
      </c>
      <c r="K15" s="42">
        <v>14</v>
      </c>
      <c r="L15" s="42">
        <v>1</v>
      </c>
      <c r="M15" s="42"/>
      <c r="N15" s="42">
        <v>1</v>
      </c>
      <c r="O15" s="42"/>
      <c r="P15" s="214">
        <f t="shared" si="0"/>
        <v>0</v>
      </c>
      <c r="Q15" s="214">
        <f t="shared" si="1"/>
        <v>0</v>
      </c>
      <c r="R15" s="214">
        <f t="shared" si="2"/>
        <v>0</v>
      </c>
      <c r="S15" s="215">
        <f t="shared" si="3"/>
        <v>0</v>
      </c>
      <c r="T15" s="214">
        <f t="shared" si="4"/>
        <v>0</v>
      </c>
      <c r="U15" s="214">
        <f t="shared" si="5"/>
        <v>0</v>
      </c>
      <c r="V15" s="214">
        <f t="shared" si="6"/>
        <v>0</v>
      </c>
      <c r="W15" s="214">
        <f t="shared" si="7"/>
        <v>0</v>
      </c>
      <c r="X15" s="217" t="str">
        <f t="shared" si="10"/>
        <v>NÃO</v>
      </c>
      <c r="Z15" s="42" t="str">
        <f t="shared" si="11"/>
        <v>RSSão Jerônimo</v>
      </c>
      <c r="AA15" s="242">
        <f t="shared" si="12"/>
        <v>0</v>
      </c>
      <c r="AB15" s="73" t="s">
        <v>29</v>
      </c>
      <c r="AC15" s="73" t="s">
        <v>420</v>
      </c>
      <c r="AD15" s="73">
        <v>1200807</v>
      </c>
      <c r="AE15" s="243"/>
      <c r="AF15" s="56" t="s">
        <v>67</v>
      </c>
      <c r="AH15" s="54" t="str">
        <f t="shared" si="13"/>
        <v>ACPorto Acre</v>
      </c>
      <c r="AI15" s="73">
        <v>1200807</v>
      </c>
    </row>
    <row r="16" spans="1:36" s="54" customFormat="1" ht="21.75" customHeight="1" x14ac:dyDescent="0.25">
      <c r="A16" s="214" t="str">
        <f>Controles!$B$2</f>
        <v>RS</v>
      </c>
      <c r="B16" s="214">
        <f>Controles!$C$2</f>
        <v>10</v>
      </c>
      <c r="C16" s="214" t="s">
        <v>5390</v>
      </c>
      <c r="D16" s="42" t="s">
        <v>1484</v>
      </c>
      <c r="E16" s="214">
        <f t="shared" si="8"/>
        <v>4303004</v>
      </c>
      <c r="F16" s="43">
        <v>43030040019</v>
      </c>
      <c r="G16" s="43" t="s">
        <v>5606</v>
      </c>
      <c r="H16" s="42">
        <v>1</v>
      </c>
      <c r="I16" s="42"/>
      <c r="J16" s="214">
        <f t="shared" si="9"/>
        <v>1</v>
      </c>
      <c r="K16" s="42">
        <v>3</v>
      </c>
      <c r="L16" s="42">
        <v>1</v>
      </c>
      <c r="M16" s="42"/>
      <c r="N16" s="42"/>
      <c r="O16" s="42"/>
      <c r="P16" s="214">
        <f t="shared" si="0"/>
        <v>0</v>
      </c>
      <c r="Q16" s="214">
        <f t="shared" si="1"/>
        <v>0</v>
      </c>
      <c r="R16" s="214">
        <f t="shared" si="2"/>
        <v>0</v>
      </c>
      <c r="S16" s="215">
        <f t="shared" si="3"/>
        <v>0</v>
      </c>
      <c r="T16" s="214">
        <f t="shared" si="4"/>
        <v>0</v>
      </c>
      <c r="U16" s="214">
        <f t="shared" si="5"/>
        <v>0</v>
      </c>
      <c r="V16" s="214">
        <f t="shared" si="6"/>
        <v>0</v>
      </c>
      <c r="W16" s="214">
        <f t="shared" si="7"/>
        <v>0</v>
      </c>
      <c r="X16" s="217" t="str">
        <f t="shared" si="10"/>
        <v>NÃO</v>
      </c>
      <c r="Z16" s="42" t="str">
        <f t="shared" si="11"/>
        <v>RSCachoeira do Sul</v>
      </c>
      <c r="AA16" s="242">
        <f t="shared" si="12"/>
        <v>0</v>
      </c>
      <c r="AB16" s="73" t="s">
        <v>29</v>
      </c>
      <c r="AC16" s="73" t="s">
        <v>446</v>
      </c>
      <c r="AD16" s="73">
        <v>1200393</v>
      </c>
      <c r="AE16" s="243"/>
      <c r="AF16" s="56" t="s">
        <v>68</v>
      </c>
      <c r="AH16" s="54" t="str">
        <f t="shared" si="13"/>
        <v>ACPorto Walter</v>
      </c>
      <c r="AI16" s="73">
        <v>1200393</v>
      </c>
    </row>
    <row r="17" spans="1:35" s="54" customFormat="1" ht="21.75" customHeight="1" x14ac:dyDescent="0.25">
      <c r="A17" s="214" t="str">
        <f>Controles!$B$2</f>
        <v>RS</v>
      </c>
      <c r="B17" s="214">
        <f>Controles!$C$2</f>
        <v>10</v>
      </c>
      <c r="C17" s="214" t="s">
        <v>5390</v>
      </c>
      <c r="D17" s="42" t="s">
        <v>537</v>
      </c>
      <c r="E17" s="214">
        <f t="shared" si="8"/>
        <v>4300851</v>
      </c>
      <c r="F17" s="43">
        <v>43008510005</v>
      </c>
      <c r="G17" s="43" t="s">
        <v>5606</v>
      </c>
      <c r="H17" s="42">
        <v>1</v>
      </c>
      <c r="I17" s="42"/>
      <c r="J17" s="214">
        <f t="shared" si="9"/>
        <v>1</v>
      </c>
      <c r="K17" s="42">
        <v>15</v>
      </c>
      <c r="L17" s="42">
        <v>1</v>
      </c>
      <c r="M17" s="42"/>
      <c r="N17" s="42"/>
      <c r="O17" s="42"/>
      <c r="P17" s="214">
        <f t="shared" si="0"/>
        <v>0</v>
      </c>
      <c r="Q17" s="214">
        <f t="shared" si="1"/>
        <v>0</v>
      </c>
      <c r="R17" s="214">
        <f t="shared" si="2"/>
        <v>0</v>
      </c>
      <c r="S17" s="215">
        <f t="shared" si="3"/>
        <v>0</v>
      </c>
      <c r="T17" s="214">
        <f t="shared" si="4"/>
        <v>0</v>
      </c>
      <c r="U17" s="214">
        <f t="shared" si="5"/>
        <v>0</v>
      </c>
      <c r="V17" s="214">
        <f t="shared" si="6"/>
        <v>0</v>
      </c>
      <c r="W17" s="214">
        <f t="shared" si="7"/>
        <v>0</v>
      </c>
      <c r="X17" s="217" t="str">
        <f t="shared" si="10"/>
        <v>NÃO</v>
      </c>
      <c r="Z17" s="42" t="str">
        <f t="shared" si="11"/>
        <v>RSArambaré</v>
      </c>
      <c r="AA17" s="242">
        <f t="shared" si="12"/>
        <v>0</v>
      </c>
      <c r="AB17" s="73" t="s">
        <v>29</v>
      </c>
      <c r="AC17" s="73" t="s">
        <v>471</v>
      </c>
      <c r="AD17" s="73">
        <v>1200401</v>
      </c>
      <c r="AE17" s="243"/>
      <c r="AF17" s="56" t="s">
        <v>73</v>
      </c>
      <c r="AH17" s="54" t="str">
        <f t="shared" si="13"/>
        <v>ACRio Branco</v>
      </c>
      <c r="AI17" s="73">
        <v>1200401</v>
      </c>
    </row>
    <row r="18" spans="1:35" s="54" customFormat="1" ht="21.75" customHeight="1" x14ac:dyDescent="0.25">
      <c r="A18" s="214" t="str">
        <f>Controles!$B$2</f>
        <v>RS</v>
      </c>
      <c r="B18" s="214">
        <f>Controles!$C$2</f>
        <v>10</v>
      </c>
      <c r="C18" s="214" t="s">
        <v>5390</v>
      </c>
      <c r="D18" s="42" t="s">
        <v>4632</v>
      </c>
      <c r="E18" s="214">
        <f t="shared" si="8"/>
        <v>4318903</v>
      </c>
      <c r="F18" s="43">
        <v>43189030016</v>
      </c>
      <c r="G18" s="43" t="s">
        <v>5606</v>
      </c>
      <c r="H18" s="42">
        <v>1</v>
      </c>
      <c r="I18" s="42"/>
      <c r="J18" s="214">
        <f t="shared" si="9"/>
        <v>1</v>
      </c>
      <c r="K18" s="42">
        <v>19</v>
      </c>
      <c r="L18" s="42">
        <v>1</v>
      </c>
      <c r="M18" s="42"/>
      <c r="N18" s="42"/>
      <c r="O18" s="42"/>
      <c r="P18" s="214">
        <f t="shared" si="0"/>
        <v>0</v>
      </c>
      <c r="Q18" s="214">
        <f t="shared" si="1"/>
        <v>0</v>
      </c>
      <c r="R18" s="214">
        <f t="shared" si="2"/>
        <v>0</v>
      </c>
      <c r="S18" s="215">
        <f t="shared" si="3"/>
        <v>0</v>
      </c>
      <c r="T18" s="214">
        <f t="shared" si="4"/>
        <v>0</v>
      </c>
      <c r="U18" s="214">
        <f t="shared" si="5"/>
        <v>0</v>
      </c>
      <c r="V18" s="214">
        <f t="shared" si="6"/>
        <v>0</v>
      </c>
      <c r="W18" s="214">
        <f t="shared" si="7"/>
        <v>0</v>
      </c>
      <c r="X18" s="217" t="str">
        <f t="shared" si="10"/>
        <v>NÃO</v>
      </c>
      <c r="Z18" s="42" t="str">
        <f t="shared" si="11"/>
        <v>RSSão Luiz Gonzaga</v>
      </c>
      <c r="AA18" s="242">
        <f t="shared" si="12"/>
        <v>0</v>
      </c>
      <c r="AB18" s="73" t="s">
        <v>29</v>
      </c>
      <c r="AC18" s="73" t="s">
        <v>496</v>
      </c>
      <c r="AD18" s="73">
        <v>1200427</v>
      </c>
      <c r="AE18" s="243"/>
      <c r="AF18" s="56" t="s">
        <v>69</v>
      </c>
      <c r="AH18" s="54" t="str">
        <f t="shared" si="13"/>
        <v>ACRodrigues Alves</v>
      </c>
      <c r="AI18" s="73">
        <v>1200427</v>
      </c>
    </row>
    <row r="19" spans="1:35" s="54" customFormat="1" ht="21.75" customHeight="1" x14ac:dyDescent="0.25">
      <c r="A19" s="214" t="str">
        <f>Controles!$B$2</f>
        <v>RS</v>
      </c>
      <c r="B19" s="214">
        <f>Controles!$C$2</f>
        <v>10</v>
      </c>
      <c r="C19" s="214" t="s">
        <v>5390</v>
      </c>
      <c r="D19" s="42"/>
      <c r="E19" s="214" t="e">
        <f t="shared" si="8"/>
        <v>#N/A</v>
      </c>
      <c r="F19" s="43"/>
      <c r="G19" s="43"/>
      <c r="H19" s="42"/>
      <c r="I19" s="42"/>
      <c r="J19" s="214">
        <f t="shared" si="9"/>
        <v>0</v>
      </c>
      <c r="K19" s="42"/>
      <c r="L19" s="42"/>
      <c r="M19" s="42"/>
      <c r="N19" s="42"/>
      <c r="O19" s="42"/>
      <c r="P19" s="214">
        <f t="shared" si="0"/>
        <v>0</v>
      </c>
      <c r="Q19" s="214">
        <f t="shared" si="1"/>
        <v>0</v>
      </c>
      <c r="R19" s="214">
        <f t="shared" si="2"/>
        <v>0</v>
      </c>
      <c r="S19" s="215">
        <f t="shared" si="3"/>
        <v>0</v>
      </c>
      <c r="T19" s="214">
        <f t="shared" si="4"/>
        <v>0</v>
      </c>
      <c r="U19" s="214">
        <f t="shared" si="5"/>
        <v>0</v>
      </c>
      <c r="V19" s="214">
        <f t="shared" si="6"/>
        <v>0</v>
      </c>
      <c r="W19" s="214">
        <f t="shared" si="7"/>
        <v>0</v>
      </c>
      <c r="X19" s="217" t="str">
        <f t="shared" si="10"/>
        <v>NÃO</v>
      </c>
      <c r="Z19" s="42" t="str">
        <f t="shared" si="11"/>
        <v>RS</v>
      </c>
      <c r="AA19" s="242">
        <f t="shared" si="12"/>
        <v>0</v>
      </c>
      <c r="AB19" s="73" t="s">
        <v>29</v>
      </c>
      <c r="AC19" s="73" t="s">
        <v>520</v>
      </c>
      <c r="AD19" s="73">
        <v>1200435</v>
      </c>
      <c r="AE19" s="243"/>
      <c r="AF19" s="56" t="s">
        <v>71</v>
      </c>
      <c r="AH19" s="54" t="str">
        <f t="shared" si="13"/>
        <v>ACSanta Rosa do Purus</v>
      </c>
      <c r="AI19" s="73">
        <v>1200435</v>
      </c>
    </row>
    <row r="20" spans="1:35" s="54" customFormat="1" ht="21.75" customHeight="1" x14ac:dyDescent="0.25">
      <c r="A20" s="214" t="str">
        <f>Controles!$B$2</f>
        <v>RS</v>
      </c>
      <c r="B20" s="214">
        <f>Controles!$C$2</f>
        <v>10</v>
      </c>
      <c r="C20" s="214" t="s">
        <v>5390</v>
      </c>
      <c r="D20" s="42"/>
      <c r="E20" s="214" t="e">
        <f t="shared" si="8"/>
        <v>#N/A</v>
      </c>
      <c r="F20" s="43"/>
      <c r="G20" s="43"/>
      <c r="H20" s="42"/>
      <c r="I20" s="42"/>
      <c r="J20" s="214">
        <f t="shared" si="9"/>
        <v>0</v>
      </c>
      <c r="K20" s="42"/>
      <c r="L20" s="42"/>
      <c r="M20" s="42"/>
      <c r="N20" s="42"/>
      <c r="O20" s="42"/>
      <c r="P20" s="214">
        <f t="shared" si="0"/>
        <v>0</v>
      </c>
      <c r="Q20" s="214">
        <f t="shared" si="1"/>
        <v>0</v>
      </c>
      <c r="R20" s="214">
        <f t="shared" si="2"/>
        <v>0</v>
      </c>
      <c r="S20" s="215">
        <f t="shared" si="3"/>
        <v>0</v>
      </c>
      <c r="T20" s="214">
        <f t="shared" si="4"/>
        <v>0</v>
      </c>
      <c r="U20" s="214">
        <f t="shared" si="5"/>
        <v>0</v>
      </c>
      <c r="V20" s="214">
        <f t="shared" si="6"/>
        <v>0</v>
      </c>
      <c r="W20" s="214">
        <f t="shared" si="7"/>
        <v>0</v>
      </c>
      <c r="X20" s="217" t="str">
        <f t="shared" si="10"/>
        <v>NÃO</v>
      </c>
      <c r="Z20" s="42" t="str">
        <f t="shared" si="11"/>
        <v>RS</v>
      </c>
      <c r="AA20" s="242">
        <f t="shared" si="12"/>
        <v>0</v>
      </c>
      <c r="AB20" s="73" t="s">
        <v>29</v>
      </c>
      <c r="AC20" s="73" t="s">
        <v>543</v>
      </c>
      <c r="AD20" s="73">
        <v>1200500</v>
      </c>
      <c r="AE20" s="243"/>
      <c r="AF20" s="56" t="s">
        <v>74</v>
      </c>
      <c r="AH20" s="54" t="str">
        <f t="shared" si="13"/>
        <v>ACSena Madureira</v>
      </c>
      <c r="AI20" s="73">
        <v>1200500</v>
      </c>
    </row>
    <row r="21" spans="1:35" s="54" customFormat="1" ht="21.75" customHeight="1" x14ac:dyDescent="0.25">
      <c r="A21" s="214" t="str">
        <f>Controles!$B$2</f>
        <v>RS</v>
      </c>
      <c r="B21" s="214">
        <f>Controles!$C$2</f>
        <v>10</v>
      </c>
      <c r="C21" s="214" t="s">
        <v>5390</v>
      </c>
      <c r="D21" s="42"/>
      <c r="E21" s="214" t="e">
        <f t="shared" si="8"/>
        <v>#N/A</v>
      </c>
      <c r="F21" s="43"/>
      <c r="G21" s="43"/>
      <c r="H21" s="42"/>
      <c r="I21" s="42"/>
      <c r="J21" s="214">
        <f t="shared" si="9"/>
        <v>0</v>
      </c>
      <c r="K21" s="42"/>
      <c r="L21" s="42"/>
      <c r="M21" s="42"/>
      <c r="N21" s="42"/>
      <c r="O21" s="42"/>
      <c r="P21" s="214">
        <f t="shared" si="0"/>
        <v>0</v>
      </c>
      <c r="Q21" s="214">
        <f t="shared" si="1"/>
        <v>0</v>
      </c>
      <c r="R21" s="214">
        <f t="shared" si="2"/>
        <v>0</v>
      </c>
      <c r="S21" s="215">
        <f t="shared" si="3"/>
        <v>0</v>
      </c>
      <c r="T21" s="214">
        <f t="shared" si="4"/>
        <v>0</v>
      </c>
      <c r="U21" s="214">
        <f t="shared" si="5"/>
        <v>0</v>
      </c>
      <c r="V21" s="214">
        <f t="shared" si="6"/>
        <v>0</v>
      </c>
      <c r="W21" s="214">
        <f t="shared" si="7"/>
        <v>0</v>
      </c>
      <c r="X21" s="217" t="str">
        <f t="shared" si="10"/>
        <v>NÃO</v>
      </c>
      <c r="Z21" s="42" t="str">
        <f t="shared" si="11"/>
        <v>RS</v>
      </c>
      <c r="AA21" s="242">
        <f t="shared" si="12"/>
        <v>0</v>
      </c>
      <c r="AB21" s="73" t="s">
        <v>29</v>
      </c>
      <c r="AC21" s="73" t="s">
        <v>566</v>
      </c>
      <c r="AD21" s="73">
        <v>1200450</v>
      </c>
      <c r="AE21" s="243"/>
      <c r="AF21" s="56" t="s">
        <v>75</v>
      </c>
      <c r="AH21" s="54" t="str">
        <f t="shared" si="13"/>
        <v>ACSenador Guiomard</v>
      </c>
      <c r="AI21" s="73">
        <v>1200450</v>
      </c>
    </row>
    <row r="22" spans="1:35" s="54" customFormat="1" ht="21.75" customHeight="1" x14ac:dyDescent="0.25">
      <c r="A22" s="214" t="str">
        <f>Controles!$B$2</f>
        <v>RS</v>
      </c>
      <c r="B22" s="214">
        <f>Controles!$C$2</f>
        <v>10</v>
      </c>
      <c r="C22" s="214" t="s">
        <v>5390</v>
      </c>
      <c r="D22" s="42"/>
      <c r="E22" s="214" t="e">
        <f t="shared" si="8"/>
        <v>#N/A</v>
      </c>
      <c r="F22" s="43"/>
      <c r="G22" s="43"/>
      <c r="H22" s="42"/>
      <c r="I22" s="42"/>
      <c r="J22" s="214">
        <f t="shared" si="9"/>
        <v>0</v>
      </c>
      <c r="K22" s="42"/>
      <c r="L22" s="42"/>
      <c r="M22" s="42"/>
      <c r="N22" s="42"/>
      <c r="O22" s="42"/>
      <c r="P22" s="214">
        <f t="shared" si="0"/>
        <v>0</v>
      </c>
      <c r="Q22" s="214">
        <f t="shared" si="1"/>
        <v>0</v>
      </c>
      <c r="R22" s="214">
        <f t="shared" si="2"/>
        <v>0</v>
      </c>
      <c r="S22" s="215">
        <f t="shared" si="3"/>
        <v>0</v>
      </c>
      <c r="T22" s="214">
        <f t="shared" si="4"/>
        <v>0</v>
      </c>
      <c r="U22" s="214">
        <f t="shared" si="5"/>
        <v>0</v>
      </c>
      <c r="V22" s="214">
        <f t="shared" si="6"/>
        <v>0</v>
      </c>
      <c r="W22" s="214">
        <f t="shared" si="7"/>
        <v>0</v>
      </c>
      <c r="X22" s="217" t="str">
        <f t="shared" si="10"/>
        <v>NÃO</v>
      </c>
      <c r="Z22" s="42" t="str">
        <f t="shared" si="11"/>
        <v>RS</v>
      </c>
      <c r="AA22" s="242">
        <f t="shared" si="12"/>
        <v>0</v>
      </c>
      <c r="AB22" s="73" t="s">
        <v>29</v>
      </c>
      <c r="AC22" s="73" t="s">
        <v>589</v>
      </c>
      <c r="AD22" s="73">
        <v>1200609</v>
      </c>
      <c r="AE22" s="243"/>
      <c r="AF22" s="56" t="s">
        <v>79</v>
      </c>
      <c r="AH22" s="54" t="str">
        <f t="shared" si="13"/>
        <v>ACTarauacá</v>
      </c>
      <c r="AI22" s="73">
        <v>1200609</v>
      </c>
    </row>
    <row r="23" spans="1:35" s="54" customFormat="1" ht="21.75" customHeight="1" x14ac:dyDescent="0.25">
      <c r="A23" s="214" t="str">
        <f>Controles!$B$2</f>
        <v>RS</v>
      </c>
      <c r="B23" s="214">
        <f>Controles!$C$2</f>
        <v>10</v>
      </c>
      <c r="C23" s="214" t="s">
        <v>5390</v>
      </c>
      <c r="D23" s="42"/>
      <c r="E23" s="214" t="e">
        <f t="shared" si="8"/>
        <v>#N/A</v>
      </c>
      <c r="F23" s="43"/>
      <c r="G23" s="43"/>
      <c r="H23" s="42"/>
      <c r="I23" s="42"/>
      <c r="J23" s="214">
        <f t="shared" si="9"/>
        <v>0</v>
      </c>
      <c r="K23" s="42"/>
      <c r="L23" s="42"/>
      <c r="M23" s="42"/>
      <c r="N23" s="42"/>
      <c r="O23" s="42"/>
      <c r="P23" s="214">
        <f t="shared" si="0"/>
        <v>0</v>
      </c>
      <c r="Q23" s="214">
        <f t="shared" si="1"/>
        <v>0</v>
      </c>
      <c r="R23" s="214">
        <f t="shared" si="2"/>
        <v>0</v>
      </c>
      <c r="S23" s="215">
        <f t="shared" si="3"/>
        <v>0</v>
      </c>
      <c r="T23" s="214">
        <f t="shared" si="4"/>
        <v>0</v>
      </c>
      <c r="U23" s="214">
        <f t="shared" si="5"/>
        <v>0</v>
      </c>
      <c r="V23" s="214">
        <f t="shared" si="6"/>
        <v>0</v>
      </c>
      <c r="W23" s="214">
        <f t="shared" si="7"/>
        <v>0</v>
      </c>
      <c r="X23" s="217" t="str">
        <f t="shared" si="10"/>
        <v>NÃO</v>
      </c>
      <c r="Z23" s="42" t="str">
        <f t="shared" si="11"/>
        <v>RS</v>
      </c>
      <c r="AA23" s="242">
        <f t="shared" si="12"/>
        <v>0</v>
      </c>
      <c r="AB23" s="73" t="s">
        <v>29</v>
      </c>
      <c r="AC23" s="73" t="s">
        <v>612</v>
      </c>
      <c r="AD23" s="73">
        <v>1200708</v>
      </c>
      <c r="AE23" s="243"/>
      <c r="AF23" s="56" t="s">
        <v>76</v>
      </c>
      <c r="AH23" s="54" t="str">
        <f t="shared" si="13"/>
        <v>ACXapuri</v>
      </c>
      <c r="AI23" s="73">
        <v>1200708</v>
      </c>
    </row>
    <row r="24" spans="1:35" s="54" customFormat="1" ht="21.75" customHeight="1" x14ac:dyDescent="0.25">
      <c r="A24" s="214" t="str">
        <f>Controles!$B$2</f>
        <v>RS</v>
      </c>
      <c r="B24" s="214">
        <f>Controles!$C$2</f>
        <v>10</v>
      </c>
      <c r="C24" s="214" t="s">
        <v>5390</v>
      </c>
      <c r="D24" s="42"/>
      <c r="E24" s="214" t="e">
        <f t="shared" si="8"/>
        <v>#N/A</v>
      </c>
      <c r="F24" s="43"/>
      <c r="G24" s="43"/>
      <c r="H24" s="42"/>
      <c r="I24" s="42"/>
      <c r="J24" s="214">
        <f t="shared" si="9"/>
        <v>0</v>
      </c>
      <c r="K24" s="42"/>
      <c r="L24" s="42"/>
      <c r="M24" s="42"/>
      <c r="N24" s="42"/>
      <c r="O24" s="42"/>
      <c r="P24" s="214">
        <f t="shared" si="0"/>
        <v>0</v>
      </c>
      <c r="Q24" s="214">
        <f t="shared" si="1"/>
        <v>0</v>
      </c>
      <c r="R24" s="214">
        <f t="shared" si="2"/>
        <v>0</v>
      </c>
      <c r="S24" s="215">
        <f t="shared" si="3"/>
        <v>0</v>
      </c>
      <c r="T24" s="214">
        <f t="shared" si="4"/>
        <v>0</v>
      </c>
      <c r="U24" s="214">
        <f t="shared" si="5"/>
        <v>0</v>
      </c>
      <c r="V24" s="214">
        <f t="shared" si="6"/>
        <v>0</v>
      </c>
      <c r="W24" s="214">
        <f t="shared" si="7"/>
        <v>0</v>
      </c>
      <c r="X24" s="217" t="str">
        <f t="shared" si="10"/>
        <v>NÃO</v>
      </c>
      <c r="Z24" s="42" t="str">
        <f t="shared" si="11"/>
        <v>RS</v>
      </c>
      <c r="AA24" s="242">
        <f t="shared" si="12"/>
        <v>0</v>
      </c>
      <c r="AB24" s="73" t="s">
        <v>33</v>
      </c>
      <c r="AC24" s="73" t="s">
        <v>92</v>
      </c>
      <c r="AD24" s="73">
        <v>2700102</v>
      </c>
      <c r="AE24" s="243"/>
      <c r="AF24" s="56" t="s">
        <v>77</v>
      </c>
      <c r="AH24" s="54" t="str">
        <f t="shared" si="13"/>
        <v>ALÁgua Branca</v>
      </c>
      <c r="AI24" s="73">
        <v>2700102</v>
      </c>
    </row>
    <row r="25" spans="1:35" s="54" customFormat="1" ht="21.75" customHeight="1" x14ac:dyDescent="0.25">
      <c r="A25" s="214" t="str">
        <f>Controles!$B$2</f>
        <v>RS</v>
      </c>
      <c r="B25" s="214">
        <f>Controles!$C$2</f>
        <v>10</v>
      </c>
      <c r="C25" s="214" t="s">
        <v>5390</v>
      </c>
      <c r="D25" s="42"/>
      <c r="E25" s="214" t="e">
        <f t="shared" si="8"/>
        <v>#N/A</v>
      </c>
      <c r="F25" s="43"/>
      <c r="G25" s="43"/>
      <c r="H25" s="42"/>
      <c r="I25" s="42"/>
      <c r="J25" s="214">
        <f t="shared" si="9"/>
        <v>0</v>
      </c>
      <c r="K25" s="42"/>
      <c r="L25" s="42"/>
      <c r="M25" s="42"/>
      <c r="N25" s="42"/>
      <c r="O25" s="42"/>
      <c r="P25" s="214">
        <f t="shared" si="0"/>
        <v>0</v>
      </c>
      <c r="Q25" s="214">
        <f t="shared" si="1"/>
        <v>0</v>
      </c>
      <c r="R25" s="214">
        <f t="shared" si="2"/>
        <v>0</v>
      </c>
      <c r="S25" s="215">
        <f t="shared" si="3"/>
        <v>0</v>
      </c>
      <c r="T25" s="214">
        <f t="shared" si="4"/>
        <v>0</v>
      </c>
      <c r="U25" s="214">
        <f t="shared" si="5"/>
        <v>0</v>
      </c>
      <c r="V25" s="214">
        <f t="shared" si="6"/>
        <v>0</v>
      </c>
      <c r="W25" s="214">
        <f t="shared" si="7"/>
        <v>0</v>
      </c>
      <c r="X25" s="217" t="str">
        <f t="shared" si="10"/>
        <v>NÃO</v>
      </c>
      <c r="Z25" s="42" t="str">
        <f t="shared" si="11"/>
        <v>RS</v>
      </c>
      <c r="AA25" s="242">
        <f t="shared" si="12"/>
        <v>0</v>
      </c>
      <c r="AB25" s="73" t="s">
        <v>33</v>
      </c>
      <c r="AC25" s="73" t="s">
        <v>118</v>
      </c>
      <c r="AD25" s="73">
        <v>2700201</v>
      </c>
      <c r="AE25" s="243"/>
      <c r="AF25" s="56" t="s">
        <v>81</v>
      </c>
      <c r="AH25" s="54" t="str">
        <f t="shared" si="13"/>
        <v>ALAnadia</v>
      </c>
      <c r="AI25" s="73">
        <v>2700201</v>
      </c>
    </row>
    <row r="26" spans="1:35" s="54" customFormat="1" ht="21.75" customHeight="1" x14ac:dyDescent="0.25">
      <c r="A26" s="214" t="str">
        <f>Controles!$B$2</f>
        <v>RS</v>
      </c>
      <c r="B26" s="214">
        <f>Controles!$C$2</f>
        <v>10</v>
      </c>
      <c r="C26" s="214" t="s">
        <v>5390</v>
      </c>
      <c r="D26" s="42"/>
      <c r="E26" s="214" t="e">
        <f t="shared" si="8"/>
        <v>#N/A</v>
      </c>
      <c r="F26" s="43"/>
      <c r="G26" s="43"/>
      <c r="H26" s="42"/>
      <c r="I26" s="42"/>
      <c r="J26" s="214">
        <f t="shared" si="9"/>
        <v>0</v>
      </c>
      <c r="K26" s="42"/>
      <c r="L26" s="42"/>
      <c r="M26" s="42"/>
      <c r="N26" s="42"/>
      <c r="O26" s="42"/>
      <c r="P26" s="214">
        <f t="shared" si="0"/>
        <v>0</v>
      </c>
      <c r="Q26" s="214">
        <f t="shared" si="1"/>
        <v>0</v>
      </c>
      <c r="R26" s="214">
        <f t="shared" si="2"/>
        <v>0</v>
      </c>
      <c r="S26" s="215">
        <f t="shared" si="3"/>
        <v>0</v>
      </c>
      <c r="T26" s="214">
        <f t="shared" si="4"/>
        <v>0</v>
      </c>
      <c r="U26" s="214">
        <f t="shared" si="5"/>
        <v>0</v>
      </c>
      <c r="V26" s="214">
        <f t="shared" si="6"/>
        <v>0</v>
      </c>
      <c r="W26" s="214">
        <f t="shared" si="7"/>
        <v>0</v>
      </c>
      <c r="X26" s="217" t="str">
        <f t="shared" si="10"/>
        <v>NÃO</v>
      </c>
      <c r="Z26" s="42" t="str">
        <f t="shared" si="11"/>
        <v>RS</v>
      </c>
      <c r="AA26" s="242">
        <f t="shared" si="12"/>
        <v>0</v>
      </c>
      <c r="AB26" s="73" t="s">
        <v>33</v>
      </c>
      <c r="AC26" s="73" t="s">
        <v>144</v>
      </c>
      <c r="AD26" s="73">
        <v>2700300</v>
      </c>
      <c r="AE26" s="243"/>
      <c r="AF26" s="56" t="s">
        <v>85</v>
      </c>
      <c r="AH26" s="54" t="str">
        <f t="shared" si="13"/>
        <v>ALArapiraca</v>
      </c>
      <c r="AI26" s="73">
        <v>2700300</v>
      </c>
    </row>
    <row r="27" spans="1:35" s="54" customFormat="1" ht="21.75" customHeight="1" x14ac:dyDescent="0.25">
      <c r="A27" s="214" t="str">
        <f>Controles!$B$2</f>
        <v>RS</v>
      </c>
      <c r="B27" s="214">
        <f>Controles!$C$2</f>
        <v>10</v>
      </c>
      <c r="C27" s="214" t="s">
        <v>5390</v>
      </c>
      <c r="D27" s="42"/>
      <c r="E27" s="214" t="e">
        <f t="shared" si="8"/>
        <v>#N/A</v>
      </c>
      <c r="F27" s="43"/>
      <c r="G27" s="43"/>
      <c r="H27" s="42"/>
      <c r="I27" s="42"/>
      <c r="J27" s="214">
        <f t="shared" si="9"/>
        <v>0</v>
      </c>
      <c r="K27" s="42"/>
      <c r="L27" s="42"/>
      <c r="M27" s="42"/>
      <c r="N27" s="42"/>
      <c r="O27" s="42"/>
      <c r="P27" s="214">
        <f t="shared" si="0"/>
        <v>0</v>
      </c>
      <c r="Q27" s="214">
        <f t="shared" si="1"/>
        <v>0</v>
      </c>
      <c r="R27" s="214">
        <f t="shared" si="2"/>
        <v>0</v>
      </c>
      <c r="S27" s="215">
        <f t="shared" si="3"/>
        <v>0</v>
      </c>
      <c r="T27" s="214">
        <f t="shared" si="4"/>
        <v>0</v>
      </c>
      <c r="U27" s="214">
        <f t="shared" si="5"/>
        <v>0</v>
      </c>
      <c r="V27" s="214">
        <f t="shared" si="6"/>
        <v>0</v>
      </c>
      <c r="W27" s="214">
        <f t="shared" si="7"/>
        <v>0</v>
      </c>
      <c r="X27" s="217" t="str">
        <f t="shared" si="10"/>
        <v>NÃO</v>
      </c>
      <c r="Z27" s="42" t="str">
        <f t="shared" si="11"/>
        <v>RS</v>
      </c>
      <c r="AA27" s="242">
        <f t="shared" si="12"/>
        <v>0</v>
      </c>
      <c r="AB27" s="73" t="s">
        <v>33</v>
      </c>
      <c r="AC27" s="73" t="s">
        <v>169</v>
      </c>
      <c r="AD27" s="73">
        <v>2700409</v>
      </c>
      <c r="AE27" s="243"/>
      <c r="AF27" s="56" t="s">
        <v>83</v>
      </c>
      <c r="AH27" s="54" t="str">
        <f t="shared" si="13"/>
        <v>ALAtalaia</v>
      </c>
      <c r="AI27" s="73">
        <v>2700409</v>
      </c>
    </row>
    <row r="28" spans="1:35" s="54" customFormat="1" ht="21.75" customHeight="1" x14ac:dyDescent="0.25">
      <c r="A28" s="214" t="str">
        <f>Controles!$B$2</f>
        <v>RS</v>
      </c>
      <c r="B28" s="214">
        <f>Controles!$C$2</f>
        <v>10</v>
      </c>
      <c r="C28" s="214" t="s">
        <v>5390</v>
      </c>
      <c r="D28" s="42"/>
      <c r="E28" s="214" t="e">
        <f t="shared" si="8"/>
        <v>#N/A</v>
      </c>
      <c r="F28" s="43"/>
      <c r="G28" s="43"/>
      <c r="H28" s="42"/>
      <c r="I28" s="42"/>
      <c r="J28" s="214">
        <f t="shared" si="9"/>
        <v>0</v>
      </c>
      <c r="K28" s="42"/>
      <c r="L28" s="42"/>
      <c r="M28" s="42"/>
      <c r="N28" s="42"/>
      <c r="O28" s="42"/>
      <c r="P28" s="214">
        <f t="shared" si="0"/>
        <v>0</v>
      </c>
      <c r="Q28" s="214">
        <f t="shared" si="1"/>
        <v>0</v>
      </c>
      <c r="R28" s="214">
        <f t="shared" si="2"/>
        <v>0</v>
      </c>
      <c r="S28" s="215">
        <f t="shared" si="3"/>
        <v>0</v>
      </c>
      <c r="T28" s="214">
        <f t="shared" si="4"/>
        <v>0</v>
      </c>
      <c r="U28" s="214">
        <f t="shared" si="5"/>
        <v>0</v>
      </c>
      <c r="V28" s="214">
        <f t="shared" si="6"/>
        <v>0</v>
      </c>
      <c r="W28" s="214">
        <f t="shared" si="7"/>
        <v>0</v>
      </c>
      <c r="X28" s="217" t="str">
        <f t="shared" si="10"/>
        <v>NÃO</v>
      </c>
      <c r="Z28" s="42" t="str">
        <f t="shared" si="11"/>
        <v>RS</v>
      </c>
      <c r="AA28" s="242">
        <f t="shared" si="12"/>
        <v>0</v>
      </c>
      <c r="AB28" s="73" t="s">
        <v>33</v>
      </c>
      <c r="AC28" s="73" t="s">
        <v>195</v>
      </c>
      <c r="AD28" s="73">
        <v>2700508</v>
      </c>
      <c r="AE28" s="243"/>
      <c r="AF28" s="56" t="s">
        <v>87</v>
      </c>
      <c r="AH28" s="54" t="str">
        <f t="shared" si="13"/>
        <v>ALBarra de Santo Antônio</v>
      </c>
      <c r="AI28" s="73">
        <v>2700508</v>
      </c>
    </row>
    <row r="29" spans="1:35" s="54" customFormat="1" ht="21.75" customHeight="1" x14ac:dyDescent="0.25">
      <c r="A29" s="214" t="str">
        <f>Controles!$B$2</f>
        <v>RS</v>
      </c>
      <c r="B29" s="214">
        <f>Controles!$C$2</f>
        <v>10</v>
      </c>
      <c r="C29" s="214" t="s">
        <v>5390</v>
      </c>
      <c r="D29" s="42"/>
      <c r="E29" s="214" t="e">
        <f t="shared" si="8"/>
        <v>#N/A</v>
      </c>
      <c r="F29" s="43"/>
      <c r="G29" s="43"/>
      <c r="H29" s="42"/>
      <c r="I29" s="42"/>
      <c r="J29" s="214">
        <f t="shared" si="9"/>
        <v>0</v>
      </c>
      <c r="K29" s="42"/>
      <c r="L29" s="42"/>
      <c r="M29" s="42"/>
      <c r="N29" s="42"/>
      <c r="O29" s="42"/>
      <c r="P29" s="214">
        <f t="shared" si="0"/>
        <v>0</v>
      </c>
      <c r="Q29" s="214">
        <f t="shared" si="1"/>
        <v>0</v>
      </c>
      <c r="R29" s="214">
        <f t="shared" si="2"/>
        <v>0</v>
      </c>
      <c r="S29" s="215">
        <f t="shared" si="3"/>
        <v>0</v>
      </c>
      <c r="T29" s="214">
        <f t="shared" si="4"/>
        <v>0</v>
      </c>
      <c r="U29" s="214">
        <f t="shared" si="5"/>
        <v>0</v>
      </c>
      <c r="V29" s="214">
        <f t="shared" si="6"/>
        <v>0</v>
      </c>
      <c r="W29" s="214">
        <f t="shared" si="7"/>
        <v>0</v>
      </c>
      <c r="X29" s="217" t="str">
        <f t="shared" si="10"/>
        <v>NÃO</v>
      </c>
      <c r="Z29" s="42" t="str">
        <f t="shared" si="11"/>
        <v>RS</v>
      </c>
      <c r="AA29" s="242">
        <f t="shared" si="12"/>
        <v>0</v>
      </c>
      <c r="AB29" s="73" t="s">
        <v>33</v>
      </c>
      <c r="AC29" s="73" t="s">
        <v>221</v>
      </c>
      <c r="AD29" s="73">
        <v>2700607</v>
      </c>
      <c r="AE29" s="243"/>
      <c r="AF29" s="243"/>
      <c r="AH29" s="54" t="str">
        <f t="shared" si="13"/>
        <v>ALBarra de São Miguel</v>
      </c>
      <c r="AI29" s="73">
        <v>2700607</v>
      </c>
    </row>
    <row r="30" spans="1:35" s="54" customFormat="1" ht="21.75" customHeight="1" x14ac:dyDescent="0.25">
      <c r="A30" s="214" t="str">
        <f>Controles!$B$2</f>
        <v>RS</v>
      </c>
      <c r="B30" s="214">
        <f>Controles!$C$2</f>
        <v>10</v>
      </c>
      <c r="C30" s="214" t="s">
        <v>5390</v>
      </c>
      <c r="D30" s="42"/>
      <c r="E30" s="214" t="e">
        <f t="shared" si="8"/>
        <v>#N/A</v>
      </c>
      <c r="F30" s="43"/>
      <c r="G30" s="43"/>
      <c r="H30" s="42"/>
      <c r="I30" s="42"/>
      <c r="J30" s="214">
        <f t="shared" si="9"/>
        <v>0</v>
      </c>
      <c r="K30" s="42"/>
      <c r="L30" s="42"/>
      <c r="M30" s="42"/>
      <c r="N30" s="42"/>
      <c r="O30" s="42"/>
      <c r="P30" s="214">
        <f t="shared" si="0"/>
        <v>0</v>
      </c>
      <c r="Q30" s="214">
        <f t="shared" si="1"/>
        <v>0</v>
      </c>
      <c r="R30" s="214">
        <f t="shared" si="2"/>
        <v>0</v>
      </c>
      <c r="S30" s="215">
        <f t="shared" si="3"/>
        <v>0</v>
      </c>
      <c r="T30" s="214">
        <f t="shared" si="4"/>
        <v>0</v>
      </c>
      <c r="U30" s="214">
        <f t="shared" si="5"/>
        <v>0</v>
      </c>
      <c r="V30" s="214">
        <f t="shared" si="6"/>
        <v>0</v>
      </c>
      <c r="W30" s="214">
        <f t="shared" si="7"/>
        <v>0</v>
      </c>
      <c r="X30" s="217" t="str">
        <f t="shared" si="10"/>
        <v>NÃO</v>
      </c>
      <c r="Z30" s="42" t="str">
        <f t="shared" si="11"/>
        <v>RS</v>
      </c>
      <c r="AA30" s="242">
        <f t="shared" si="12"/>
        <v>0</v>
      </c>
      <c r="AB30" s="73" t="s">
        <v>33</v>
      </c>
      <c r="AC30" s="73" t="s">
        <v>245</v>
      </c>
      <c r="AD30" s="73">
        <v>2700706</v>
      </c>
      <c r="AE30" s="243"/>
      <c r="AF30" s="243"/>
      <c r="AH30" s="54" t="str">
        <f t="shared" si="13"/>
        <v>ALBatalha</v>
      </c>
      <c r="AI30" s="73">
        <v>2700706</v>
      </c>
    </row>
    <row r="31" spans="1:35" s="54" customFormat="1" ht="21.75" customHeight="1" x14ac:dyDescent="0.25">
      <c r="A31" s="214" t="str">
        <f>Controles!$B$2</f>
        <v>RS</v>
      </c>
      <c r="B31" s="214">
        <f>Controles!$C$2</f>
        <v>10</v>
      </c>
      <c r="C31" s="214" t="s">
        <v>5390</v>
      </c>
      <c r="D31" s="42"/>
      <c r="E31" s="214" t="e">
        <f t="shared" si="8"/>
        <v>#N/A</v>
      </c>
      <c r="F31" s="43"/>
      <c r="G31" s="43"/>
      <c r="H31" s="42"/>
      <c r="I31" s="42"/>
      <c r="J31" s="214">
        <f t="shared" si="9"/>
        <v>0</v>
      </c>
      <c r="K31" s="42"/>
      <c r="L31" s="42"/>
      <c r="M31" s="42"/>
      <c r="N31" s="42"/>
      <c r="O31" s="42"/>
      <c r="P31" s="214">
        <f t="shared" si="0"/>
        <v>0</v>
      </c>
      <c r="Q31" s="214">
        <f t="shared" si="1"/>
        <v>0</v>
      </c>
      <c r="R31" s="214">
        <f t="shared" si="2"/>
        <v>0</v>
      </c>
      <c r="S31" s="215">
        <f t="shared" si="3"/>
        <v>0</v>
      </c>
      <c r="T31" s="214">
        <f t="shared" si="4"/>
        <v>0</v>
      </c>
      <c r="U31" s="214">
        <f t="shared" si="5"/>
        <v>0</v>
      </c>
      <c r="V31" s="214">
        <f t="shared" si="6"/>
        <v>0</v>
      </c>
      <c r="W31" s="214">
        <f t="shared" si="7"/>
        <v>0</v>
      </c>
      <c r="X31" s="217" t="str">
        <f t="shared" si="10"/>
        <v>NÃO</v>
      </c>
      <c r="Z31" s="42" t="str">
        <f t="shared" si="11"/>
        <v>RS</v>
      </c>
      <c r="AA31" s="242">
        <f t="shared" si="12"/>
        <v>0</v>
      </c>
      <c r="AB31" s="73" t="s">
        <v>33</v>
      </c>
      <c r="AC31" s="73" t="s">
        <v>270</v>
      </c>
      <c r="AD31" s="73">
        <v>2700805</v>
      </c>
      <c r="AE31" s="243"/>
      <c r="AF31" s="243"/>
      <c r="AH31" s="54" t="str">
        <f t="shared" si="13"/>
        <v>ALBelém</v>
      </c>
      <c r="AI31" s="73">
        <v>2700805</v>
      </c>
    </row>
    <row r="32" spans="1:35" s="54" customFormat="1" ht="21.75" customHeight="1" x14ac:dyDescent="0.25">
      <c r="A32" s="214" t="str">
        <f>Controles!$B$2</f>
        <v>RS</v>
      </c>
      <c r="B32" s="214">
        <f>Controles!$C$2</f>
        <v>10</v>
      </c>
      <c r="C32" s="214" t="s">
        <v>5390</v>
      </c>
      <c r="D32" s="42"/>
      <c r="E32" s="214" t="e">
        <f t="shared" si="8"/>
        <v>#N/A</v>
      </c>
      <c r="F32" s="43"/>
      <c r="G32" s="43"/>
      <c r="H32" s="42"/>
      <c r="I32" s="42"/>
      <c r="J32" s="214">
        <f t="shared" si="9"/>
        <v>0</v>
      </c>
      <c r="K32" s="42"/>
      <c r="L32" s="42"/>
      <c r="M32" s="42"/>
      <c r="N32" s="42"/>
      <c r="O32" s="42"/>
      <c r="P32" s="214">
        <f t="shared" si="0"/>
        <v>0</v>
      </c>
      <c r="Q32" s="214">
        <f t="shared" si="1"/>
        <v>0</v>
      </c>
      <c r="R32" s="214">
        <f t="shared" si="2"/>
        <v>0</v>
      </c>
      <c r="S32" s="215">
        <f t="shared" si="3"/>
        <v>0</v>
      </c>
      <c r="T32" s="214">
        <f t="shared" si="4"/>
        <v>0</v>
      </c>
      <c r="U32" s="214">
        <f t="shared" si="5"/>
        <v>0</v>
      </c>
      <c r="V32" s="214">
        <f t="shared" si="6"/>
        <v>0</v>
      </c>
      <c r="W32" s="214">
        <f t="shared" si="7"/>
        <v>0</v>
      </c>
      <c r="X32" s="217" t="str">
        <f t="shared" si="10"/>
        <v>NÃO</v>
      </c>
      <c r="Z32" s="42" t="str">
        <f t="shared" si="11"/>
        <v>RS</v>
      </c>
      <c r="AA32" s="242">
        <f t="shared" si="12"/>
        <v>0</v>
      </c>
      <c r="AB32" s="73" t="s">
        <v>33</v>
      </c>
      <c r="AC32" s="73" t="s">
        <v>296</v>
      </c>
      <c r="AD32" s="73">
        <v>2700904</v>
      </c>
      <c r="AE32" s="243"/>
      <c r="AF32" s="243"/>
      <c r="AH32" s="54" t="str">
        <f t="shared" si="13"/>
        <v>ALBelo Monte</v>
      </c>
      <c r="AI32" s="73">
        <v>2700904</v>
      </c>
    </row>
    <row r="33" spans="1:35" s="54" customFormat="1" ht="21.75" customHeight="1" x14ac:dyDescent="0.25">
      <c r="A33" s="214" t="str">
        <f>Controles!$B$2</f>
        <v>RS</v>
      </c>
      <c r="B33" s="214">
        <f>Controles!$C$2</f>
        <v>10</v>
      </c>
      <c r="C33" s="214" t="s">
        <v>5390</v>
      </c>
      <c r="D33" s="42"/>
      <c r="E33" s="214" t="e">
        <f t="shared" si="8"/>
        <v>#N/A</v>
      </c>
      <c r="F33" s="43"/>
      <c r="G33" s="43"/>
      <c r="H33" s="42"/>
      <c r="I33" s="42"/>
      <c r="J33" s="214">
        <f t="shared" si="9"/>
        <v>0</v>
      </c>
      <c r="K33" s="42"/>
      <c r="L33" s="42"/>
      <c r="M33" s="42"/>
      <c r="N33" s="42"/>
      <c r="O33" s="42"/>
      <c r="P33" s="214">
        <f t="shared" si="0"/>
        <v>0</v>
      </c>
      <c r="Q33" s="214">
        <f t="shared" si="1"/>
        <v>0</v>
      </c>
      <c r="R33" s="214">
        <f t="shared" si="2"/>
        <v>0</v>
      </c>
      <c r="S33" s="215">
        <f t="shared" si="3"/>
        <v>0</v>
      </c>
      <c r="T33" s="214">
        <f t="shared" si="4"/>
        <v>0</v>
      </c>
      <c r="U33" s="214">
        <f t="shared" si="5"/>
        <v>0</v>
      </c>
      <c r="V33" s="214">
        <f t="shared" si="6"/>
        <v>0</v>
      </c>
      <c r="W33" s="214">
        <f t="shared" si="7"/>
        <v>0</v>
      </c>
      <c r="X33" s="217" t="str">
        <f t="shared" si="10"/>
        <v>NÃO</v>
      </c>
      <c r="Z33" s="42" t="str">
        <f t="shared" si="11"/>
        <v>RS</v>
      </c>
      <c r="AA33" s="242">
        <f t="shared" si="12"/>
        <v>0</v>
      </c>
      <c r="AB33" s="73" t="s">
        <v>33</v>
      </c>
      <c r="AC33" s="73" t="s">
        <v>322</v>
      </c>
      <c r="AD33" s="73">
        <v>2701001</v>
      </c>
      <c r="AE33" s="243"/>
      <c r="AF33" s="243"/>
      <c r="AH33" s="54" t="str">
        <f t="shared" si="13"/>
        <v>ALBoca da Mata</v>
      </c>
      <c r="AI33" s="73">
        <v>2701001</v>
      </c>
    </row>
    <row r="34" spans="1:35" s="54" customFormat="1" ht="21.75" customHeight="1" x14ac:dyDescent="0.25">
      <c r="A34" s="214" t="str">
        <f>Controles!$B$2</f>
        <v>RS</v>
      </c>
      <c r="B34" s="214">
        <f>Controles!$C$2</f>
        <v>10</v>
      </c>
      <c r="C34" s="214" t="s">
        <v>5390</v>
      </c>
      <c r="D34" s="42"/>
      <c r="E34" s="214" t="e">
        <f t="shared" si="8"/>
        <v>#N/A</v>
      </c>
      <c r="F34" s="43"/>
      <c r="G34" s="43"/>
      <c r="H34" s="42"/>
      <c r="I34" s="42"/>
      <c r="J34" s="214">
        <f t="shared" si="9"/>
        <v>0</v>
      </c>
      <c r="K34" s="42"/>
      <c r="L34" s="42"/>
      <c r="M34" s="42"/>
      <c r="N34" s="42"/>
      <c r="O34" s="42"/>
      <c r="P34" s="214">
        <f t="shared" si="0"/>
        <v>0</v>
      </c>
      <c r="Q34" s="214">
        <f t="shared" si="1"/>
        <v>0</v>
      </c>
      <c r="R34" s="214">
        <f t="shared" si="2"/>
        <v>0</v>
      </c>
      <c r="S34" s="215">
        <f t="shared" si="3"/>
        <v>0</v>
      </c>
      <c r="T34" s="214">
        <f t="shared" si="4"/>
        <v>0</v>
      </c>
      <c r="U34" s="214">
        <f t="shared" si="5"/>
        <v>0</v>
      </c>
      <c r="V34" s="214">
        <f t="shared" si="6"/>
        <v>0</v>
      </c>
      <c r="W34" s="214">
        <f t="shared" si="7"/>
        <v>0</v>
      </c>
      <c r="X34" s="217" t="str">
        <f t="shared" si="10"/>
        <v>NÃO</v>
      </c>
      <c r="Z34" s="42" t="str">
        <f t="shared" si="11"/>
        <v>RS</v>
      </c>
      <c r="AA34" s="242">
        <f t="shared" si="12"/>
        <v>0</v>
      </c>
      <c r="AB34" s="73" t="s">
        <v>33</v>
      </c>
      <c r="AC34" s="73" t="s">
        <v>347</v>
      </c>
      <c r="AD34" s="73">
        <v>2701100</v>
      </c>
      <c r="AE34" s="243"/>
      <c r="AF34" s="243"/>
      <c r="AH34" s="54" t="str">
        <f t="shared" si="13"/>
        <v>ALBranquinha</v>
      </c>
      <c r="AI34" s="73">
        <v>2701100</v>
      </c>
    </row>
    <row r="35" spans="1:35" s="54" customFormat="1" ht="21.75" customHeight="1" x14ac:dyDescent="0.25">
      <c r="A35" s="214" t="str">
        <f>Controles!$B$2</f>
        <v>RS</v>
      </c>
      <c r="B35" s="214">
        <f>Controles!$C$2</f>
        <v>10</v>
      </c>
      <c r="C35" s="214" t="s">
        <v>5390</v>
      </c>
      <c r="D35" s="42"/>
      <c r="E35" s="214" t="e">
        <f t="shared" si="8"/>
        <v>#N/A</v>
      </c>
      <c r="F35" s="43"/>
      <c r="G35" s="43"/>
      <c r="H35" s="42"/>
      <c r="I35" s="42"/>
      <c r="J35" s="214">
        <f t="shared" si="9"/>
        <v>0</v>
      </c>
      <c r="K35" s="42"/>
      <c r="L35" s="42"/>
      <c r="M35" s="42"/>
      <c r="N35" s="42"/>
      <c r="O35" s="42"/>
      <c r="P35" s="214">
        <f t="shared" si="0"/>
        <v>0</v>
      </c>
      <c r="Q35" s="214">
        <f t="shared" si="1"/>
        <v>0</v>
      </c>
      <c r="R35" s="214">
        <f t="shared" si="2"/>
        <v>0</v>
      </c>
      <c r="S35" s="215">
        <f t="shared" si="3"/>
        <v>0</v>
      </c>
      <c r="T35" s="214">
        <f t="shared" si="4"/>
        <v>0</v>
      </c>
      <c r="U35" s="214">
        <f t="shared" si="5"/>
        <v>0</v>
      </c>
      <c r="V35" s="214">
        <f t="shared" si="6"/>
        <v>0</v>
      </c>
      <c r="W35" s="214">
        <f t="shared" si="7"/>
        <v>0</v>
      </c>
      <c r="X35" s="217" t="str">
        <f t="shared" si="10"/>
        <v>NÃO</v>
      </c>
      <c r="Z35" s="42" t="str">
        <f t="shared" si="11"/>
        <v>RS</v>
      </c>
      <c r="AA35" s="242">
        <f t="shared" si="12"/>
        <v>0</v>
      </c>
      <c r="AB35" s="73" t="s">
        <v>33</v>
      </c>
      <c r="AC35" s="73" t="s">
        <v>371</v>
      </c>
      <c r="AD35" s="73">
        <v>2701209</v>
      </c>
      <c r="AE35" s="243"/>
      <c r="AF35" s="243"/>
      <c r="AH35" s="54" t="str">
        <f t="shared" si="13"/>
        <v>ALCacimbinhas</v>
      </c>
      <c r="AI35" s="73">
        <v>2701209</v>
      </c>
    </row>
    <row r="36" spans="1:35" s="54" customFormat="1" ht="21.75" customHeight="1" x14ac:dyDescent="0.25">
      <c r="A36" s="214" t="str">
        <f>Controles!$B$2</f>
        <v>RS</v>
      </c>
      <c r="B36" s="214">
        <f>Controles!$C$2</f>
        <v>10</v>
      </c>
      <c r="C36" s="214" t="s">
        <v>5390</v>
      </c>
      <c r="D36" s="42"/>
      <c r="E36" s="214" t="e">
        <f t="shared" si="8"/>
        <v>#N/A</v>
      </c>
      <c r="F36" s="43"/>
      <c r="G36" s="43"/>
      <c r="H36" s="42"/>
      <c r="I36" s="42"/>
      <c r="J36" s="214">
        <f t="shared" si="9"/>
        <v>0</v>
      </c>
      <c r="K36" s="42"/>
      <c r="L36" s="42"/>
      <c r="M36" s="42"/>
      <c r="N36" s="42"/>
      <c r="O36" s="42"/>
      <c r="P36" s="214">
        <f t="shared" si="0"/>
        <v>0</v>
      </c>
      <c r="Q36" s="214">
        <f t="shared" si="1"/>
        <v>0</v>
      </c>
      <c r="R36" s="214">
        <f t="shared" si="2"/>
        <v>0</v>
      </c>
      <c r="S36" s="215">
        <f t="shared" si="3"/>
        <v>0</v>
      </c>
      <c r="T36" s="214">
        <f t="shared" si="4"/>
        <v>0</v>
      </c>
      <c r="U36" s="214">
        <f t="shared" si="5"/>
        <v>0</v>
      </c>
      <c r="V36" s="214">
        <f t="shared" si="6"/>
        <v>0</v>
      </c>
      <c r="W36" s="214">
        <f t="shared" si="7"/>
        <v>0</v>
      </c>
      <c r="X36" s="217" t="str">
        <f t="shared" si="10"/>
        <v>NÃO</v>
      </c>
      <c r="Z36" s="42" t="str">
        <f t="shared" si="11"/>
        <v>RS</v>
      </c>
      <c r="AA36" s="242">
        <f t="shared" si="12"/>
        <v>0</v>
      </c>
      <c r="AB36" s="73" t="s">
        <v>33</v>
      </c>
      <c r="AC36" s="73" t="s">
        <v>396</v>
      </c>
      <c r="AD36" s="73">
        <v>2701308</v>
      </c>
      <c r="AE36" s="243"/>
      <c r="AF36" s="243"/>
      <c r="AH36" s="54" t="str">
        <f t="shared" si="13"/>
        <v>ALCajueiro</v>
      </c>
      <c r="AI36" s="73">
        <v>2701308</v>
      </c>
    </row>
    <row r="37" spans="1:35" s="54" customFormat="1" ht="21.75" customHeight="1" x14ac:dyDescent="0.25">
      <c r="A37" s="214" t="str">
        <f>Controles!$B$2</f>
        <v>RS</v>
      </c>
      <c r="B37" s="214">
        <f>Controles!$C$2</f>
        <v>10</v>
      </c>
      <c r="C37" s="214" t="s">
        <v>5390</v>
      </c>
      <c r="D37" s="42"/>
      <c r="E37" s="214" t="e">
        <f t="shared" si="8"/>
        <v>#N/A</v>
      </c>
      <c r="F37" s="43"/>
      <c r="G37" s="43"/>
      <c r="H37" s="42"/>
      <c r="I37" s="42"/>
      <c r="J37" s="214">
        <f t="shared" si="9"/>
        <v>0</v>
      </c>
      <c r="K37" s="42"/>
      <c r="L37" s="42"/>
      <c r="M37" s="42"/>
      <c r="N37" s="42"/>
      <c r="O37" s="42"/>
      <c r="P37" s="214">
        <f t="shared" si="0"/>
        <v>0</v>
      </c>
      <c r="Q37" s="214">
        <f t="shared" si="1"/>
        <v>0</v>
      </c>
      <c r="R37" s="214">
        <f t="shared" si="2"/>
        <v>0</v>
      </c>
      <c r="S37" s="215">
        <f t="shared" si="3"/>
        <v>0</v>
      </c>
      <c r="T37" s="214">
        <f t="shared" si="4"/>
        <v>0</v>
      </c>
      <c r="U37" s="214">
        <f t="shared" si="5"/>
        <v>0</v>
      </c>
      <c r="V37" s="214">
        <f t="shared" si="6"/>
        <v>0</v>
      </c>
      <c r="W37" s="214">
        <f t="shared" si="7"/>
        <v>0</v>
      </c>
      <c r="X37" s="217" t="str">
        <f t="shared" si="10"/>
        <v>NÃO</v>
      </c>
      <c r="Z37" s="42" t="str">
        <f t="shared" si="11"/>
        <v>RS</v>
      </c>
      <c r="AA37" s="242">
        <f t="shared" si="12"/>
        <v>0</v>
      </c>
      <c r="AB37" s="73" t="s">
        <v>33</v>
      </c>
      <c r="AC37" s="73" t="s">
        <v>421</v>
      </c>
      <c r="AD37" s="73">
        <v>2701357</v>
      </c>
      <c r="AE37" s="243"/>
      <c r="AF37" s="243"/>
      <c r="AH37" s="54" t="str">
        <f t="shared" si="13"/>
        <v>ALCampestre</v>
      </c>
      <c r="AI37" s="73">
        <v>2701357</v>
      </c>
    </row>
    <row r="38" spans="1:35" s="54" customFormat="1" ht="21.75" customHeight="1" x14ac:dyDescent="0.25">
      <c r="A38" s="214" t="str">
        <f>Controles!$B$2</f>
        <v>RS</v>
      </c>
      <c r="B38" s="214">
        <f>Controles!$C$2</f>
        <v>10</v>
      </c>
      <c r="C38" s="214" t="s">
        <v>5390</v>
      </c>
      <c r="D38" s="42"/>
      <c r="E38" s="214" t="e">
        <f t="shared" si="8"/>
        <v>#N/A</v>
      </c>
      <c r="F38" s="43"/>
      <c r="G38" s="43"/>
      <c r="H38" s="42"/>
      <c r="I38" s="42"/>
      <c r="J38" s="214">
        <f t="shared" si="9"/>
        <v>0</v>
      </c>
      <c r="K38" s="42"/>
      <c r="L38" s="42"/>
      <c r="M38" s="42"/>
      <c r="N38" s="42"/>
      <c r="O38" s="42"/>
      <c r="P38" s="214">
        <f t="shared" si="0"/>
        <v>0</v>
      </c>
      <c r="Q38" s="214">
        <f t="shared" si="1"/>
        <v>0</v>
      </c>
      <c r="R38" s="214">
        <f t="shared" si="2"/>
        <v>0</v>
      </c>
      <c r="S38" s="215">
        <f t="shared" si="3"/>
        <v>0</v>
      </c>
      <c r="T38" s="214">
        <f t="shared" si="4"/>
        <v>0</v>
      </c>
      <c r="U38" s="214">
        <f t="shared" si="5"/>
        <v>0</v>
      </c>
      <c r="V38" s="214">
        <f t="shared" si="6"/>
        <v>0</v>
      </c>
      <c r="W38" s="214">
        <f t="shared" si="7"/>
        <v>0</v>
      </c>
      <c r="X38" s="217" t="str">
        <f t="shared" si="10"/>
        <v>NÃO</v>
      </c>
      <c r="Z38" s="42" t="str">
        <f t="shared" si="11"/>
        <v>RS</v>
      </c>
      <c r="AA38" s="242">
        <f t="shared" si="12"/>
        <v>0</v>
      </c>
      <c r="AB38" s="73" t="s">
        <v>33</v>
      </c>
      <c r="AC38" s="73" t="s">
        <v>447</v>
      </c>
      <c r="AD38" s="73">
        <v>2701407</v>
      </c>
      <c r="AE38" s="243"/>
      <c r="AF38" s="243"/>
      <c r="AH38" s="54" t="str">
        <f t="shared" si="13"/>
        <v>ALCampo Alegre</v>
      </c>
      <c r="AI38" s="73">
        <v>2701407</v>
      </c>
    </row>
    <row r="39" spans="1:35" s="54" customFormat="1" ht="21.75" customHeight="1" x14ac:dyDescent="0.25">
      <c r="A39" s="214" t="str">
        <f>Controles!$B$2</f>
        <v>RS</v>
      </c>
      <c r="B39" s="214">
        <f>Controles!$C$2</f>
        <v>10</v>
      </c>
      <c r="C39" s="214" t="s">
        <v>5390</v>
      </c>
      <c r="D39" s="42"/>
      <c r="E39" s="214" t="e">
        <f t="shared" si="8"/>
        <v>#N/A</v>
      </c>
      <c r="F39" s="43"/>
      <c r="G39" s="43"/>
      <c r="H39" s="42"/>
      <c r="I39" s="42"/>
      <c r="J39" s="214">
        <f t="shared" si="9"/>
        <v>0</v>
      </c>
      <c r="K39" s="42"/>
      <c r="L39" s="42"/>
      <c r="M39" s="42"/>
      <c r="N39" s="42"/>
      <c r="O39" s="42"/>
      <c r="P39" s="214">
        <f t="shared" si="0"/>
        <v>0</v>
      </c>
      <c r="Q39" s="214">
        <f t="shared" si="1"/>
        <v>0</v>
      </c>
      <c r="R39" s="214">
        <f t="shared" si="2"/>
        <v>0</v>
      </c>
      <c r="S39" s="215">
        <f t="shared" si="3"/>
        <v>0</v>
      </c>
      <c r="T39" s="214">
        <f t="shared" si="4"/>
        <v>0</v>
      </c>
      <c r="U39" s="214">
        <f t="shared" si="5"/>
        <v>0</v>
      </c>
      <c r="V39" s="214">
        <f t="shared" si="6"/>
        <v>0</v>
      </c>
      <c r="W39" s="214">
        <f t="shared" si="7"/>
        <v>0</v>
      </c>
      <c r="X39" s="217" t="str">
        <f t="shared" si="10"/>
        <v>NÃO</v>
      </c>
      <c r="Z39" s="42" t="str">
        <f t="shared" si="11"/>
        <v>RS</v>
      </c>
      <c r="AA39" s="242">
        <f t="shared" si="12"/>
        <v>0</v>
      </c>
      <c r="AB39" s="73" t="s">
        <v>33</v>
      </c>
      <c r="AC39" s="73" t="s">
        <v>472</v>
      </c>
      <c r="AD39" s="73">
        <v>2701506</v>
      </c>
      <c r="AE39" s="243"/>
      <c r="AF39" s="243"/>
      <c r="AH39" s="54" t="str">
        <f t="shared" si="13"/>
        <v>ALCampo Grande</v>
      </c>
      <c r="AI39" s="73">
        <v>2701506</v>
      </c>
    </row>
    <row r="40" spans="1:35" s="54" customFormat="1" ht="21.75" customHeight="1" x14ac:dyDescent="0.25">
      <c r="A40" s="214" t="str">
        <f>Controles!$B$2</f>
        <v>RS</v>
      </c>
      <c r="B40" s="214">
        <f>Controles!$C$2</f>
        <v>10</v>
      </c>
      <c r="C40" s="214" t="s">
        <v>5390</v>
      </c>
      <c r="D40" s="42"/>
      <c r="E40" s="214" t="e">
        <f t="shared" si="8"/>
        <v>#N/A</v>
      </c>
      <c r="F40" s="43"/>
      <c r="G40" s="43"/>
      <c r="H40" s="42"/>
      <c r="I40" s="42"/>
      <c r="J40" s="214">
        <f t="shared" si="9"/>
        <v>0</v>
      </c>
      <c r="K40" s="42"/>
      <c r="L40" s="42"/>
      <c r="M40" s="42"/>
      <c r="N40" s="42"/>
      <c r="O40" s="42"/>
      <c r="P40" s="214">
        <f t="shared" si="0"/>
        <v>0</v>
      </c>
      <c r="Q40" s="214">
        <f t="shared" si="1"/>
        <v>0</v>
      </c>
      <c r="R40" s="214">
        <f t="shared" si="2"/>
        <v>0</v>
      </c>
      <c r="S40" s="215">
        <f t="shared" si="3"/>
        <v>0</v>
      </c>
      <c r="T40" s="214">
        <f t="shared" si="4"/>
        <v>0</v>
      </c>
      <c r="U40" s="214">
        <f t="shared" si="5"/>
        <v>0</v>
      </c>
      <c r="V40" s="214">
        <f t="shared" si="6"/>
        <v>0</v>
      </c>
      <c r="W40" s="214">
        <f t="shared" si="7"/>
        <v>0</v>
      </c>
      <c r="X40" s="217" t="str">
        <f t="shared" si="10"/>
        <v>NÃO</v>
      </c>
      <c r="Z40" s="42" t="str">
        <f t="shared" si="11"/>
        <v>RS</v>
      </c>
      <c r="AA40" s="242">
        <f t="shared" si="12"/>
        <v>0</v>
      </c>
      <c r="AB40" s="73" t="s">
        <v>33</v>
      </c>
      <c r="AC40" s="73" t="s">
        <v>497</v>
      </c>
      <c r="AD40" s="73">
        <v>2701605</v>
      </c>
      <c r="AE40" s="243"/>
      <c r="AF40" s="243"/>
      <c r="AH40" s="54" t="str">
        <f t="shared" si="13"/>
        <v>ALCanapi</v>
      </c>
      <c r="AI40" s="73">
        <v>2701605</v>
      </c>
    </row>
    <row r="41" spans="1:35" s="54" customFormat="1" ht="21.75" customHeight="1" x14ac:dyDescent="0.25">
      <c r="A41" s="214" t="str">
        <f>Controles!$B$2</f>
        <v>RS</v>
      </c>
      <c r="B41" s="214">
        <f>Controles!$C$2</f>
        <v>10</v>
      </c>
      <c r="C41" s="214" t="s">
        <v>5390</v>
      </c>
      <c r="D41" s="42"/>
      <c r="E41" s="214" t="e">
        <f t="shared" si="8"/>
        <v>#N/A</v>
      </c>
      <c r="F41" s="43"/>
      <c r="G41" s="43"/>
      <c r="H41" s="42"/>
      <c r="I41" s="42"/>
      <c r="J41" s="214">
        <f t="shared" si="9"/>
        <v>0</v>
      </c>
      <c r="K41" s="42"/>
      <c r="L41" s="42"/>
      <c r="M41" s="42"/>
      <c r="N41" s="42"/>
      <c r="O41" s="42"/>
      <c r="P41" s="214">
        <f t="shared" si="0"/>
        <v>0</v>
      </c>
      <c r="Q41" s="214">
        <f t="shared" si="1"/>
        <v>0</v>
      </c>
      <c r="R41" s="214">
        <f t="shared" si="2"/>
        <v>0</v>
      </c>
      <c r="S41" s="215">
        <f t="shared" si="3"/>
        <v>0</v>
      </c>
      <c r="T41" s="214">
        <f t="shared" si="4"/>
        <v>0</v>
      </c>
      <c r="U41" s="214">
        <f t="shared" si="5"/>
        <v>0</v>
      </c>
      <c r="V41" s="214">
        <f t="shared" si="6"/>
        <v>0</v>
      </c>
      <c r="W41" s="214">
        <f t="shared" si="7"/>
        <v>0</v>
      </c>
      <c r="X41" s="217" t="str">
        <f t="shared" si="10"/>
        <v>NÃO</v>
      </c>
      <c r="Z41" s="42" t="str">
        <f t="shared" si="11"/>
        <v>RS</v>
      </c>
      <c r="AA41" s="242">
        <f t="shared" si="12"/>
        <v>0</v>
      </c>
      <c r="AB41" s="73" t="s">
        <v>33</v>
      </c>
      <c r="AC41" s="73" t="s">
        <v>393</v>
      </c>
      <c r="AD41" s="73">
        <v>2701704</v>
      </c>
      <c r="AE41" s="243"/>
      <c r="AF41" s="243"/>
      <c r="AH41" s="54" t="str">
        <f t="shared" si="13"/>
        <v>ALCapela</v>
      </c>
      <c r="AI41" s="73">
        <v>2701704</v>
      </c>
    </row>
    <row r="42" spans="1:35" s="54" customFormat="1" ht="21.75" customHeight="1" x14ac:dyDescent="0.25">
      <c r="A42" s="214" t="str">
        <f>Controles!$B$2</f>
        <v>RS</v>
      </c>
      <c r="B42" s="214">
        <f>Controles!$C$2</f>
        <v>10</v>
      </c>
      <c r="C42" s="214" t="s">
        <v>5390</v>
      </c>
      <c r="D42" s="42"/>
      <c r="E42" s="214" t="e">
        <f t="shared" si="8"/>
        <v>#N/A</v>
      </c>
      <c r="F42" s="43"/>
      <c r="G42" s="43"/>
      <c r="H42" s="42"/>
      <c r="I42" s="42"/>
      <c r="J42" s="214">
        <f t="shared" si="9"/>
        <v>0</v>
      </c>
      <c r="K42" s="42"/>
      <c r="L42" s="42"/>
      <c r="M42" s="42"/>
      <c r="N42" s="42"/>
      <c r="O42" s="42"/>
      <c r="P42" s="214">
        <f t="shared" si="0"/>
        <v>0</v>
      </c>
      <c r="Q42" s="214">
        <f t="shared" si="1"/>
        <v>0</v>
      </c>
      <c r="R42" s="214">
        <f t="shared" si="2"/>
        <v>0</v>
      </c>
      <c r="S42" s="215">
        <f t="shared" si="3"/>
        <v>0</v>
      </c>
      <c r="T42" s="214">
        <f t="shared" si="4"/>
        <v>0</v>
      </c>
      <c r="U42" s="214">
        <f t="shared" si="5"/>
        <v>0</v>
      </c>
      <c r="V42" s="214">
        <f t="shared" si="6"/>
        <v>0</v>
      </c>
      <c r="W42" s="214">
        <f t="shared" si="7"/>
        <v>0</v>
      </c>
      <c r="X42" s="217" t="str">
        <f t="shared" si="10"/>
        <v>NÃO</v>
      </c>
      <c r="Z42" s="42" t="str">
        <f t="shared" si="11"/>
        <v>RS</v>
      </c>
      <c r="AA42" s="242">
        <f t="shared" si="12"/>
        <v>0</v>
      </c>
      <c r="AB42" s="73" t="s">
        <v>33</v>
      </c>
      <c r="AC42" s="73" t="s">
        <v>544</v>
      </c>
      <c r="AD42" s="73">
        <v>2701803</v>
      </c>
      <c r="AE42" s="243"/>
      <c r="AF42" s="243"/>
      <c r="AH42" s="54" t="str">
        <f t="shared" si="13"/>
        <v>ALCarneiros</v>
      </c>
      <c r="AI42" s="73">
        <v>2701803</v>
      </c>
    </row>
    <row r="43" spans="1:35" s="54" customFormat="1" ht="21.75" customHeight="1" x14ac:dyDescent="0.25">
      <c r="A43" s="214" t="str">
        <f>Controles!$B$2</f>
        <v>RS</v>
      </c>
      <c r="B43" s="214">
        <f>Controles!$C$2</f>
        <v>10</v>
      </c>
      <c r="C43" s="214" t="s">
        <v>5390</v>
      </c>
      <c r="D43" s="42"/>
      <c r="E43" s="214" t="e">
        <f t="shared" si="8"/>
        <v>#N/A</v>
      </c>
      <c r="F43" s="43"/>
      <c r="G43" s="43"/>
      <c r="H43" s="42"/>
      <c r="I43" s="42"/>
      <c r="J43" s="214">
        <f t="shared" si="9"/>
        <v>0</v>
      </c>
      <c r="K43" s="42"/>
      <c r="L43" s="42"/>
      <c r="M43" s="42"/>
      <c r="N43" s="42"/>
      <c r="O43" s="42"/>
      <c r="P43" s="214">
        <f t="shared" si="0"/>
        <v>0</v>
      </c>
      <c r="Q43" s="214">
        <f t="shared" si="1"/>
        <v>0</v>
      </c>
      <c r="R43" s="214">
        <f t="shared" si="2"/>
        <v>0</v>
      </c>
      <c r="S43" s="215">
        <f t="shared" si="3"/>
        <v>0</v>
      </c>
      <c r="T43" s="214">
        <f t="shared" si="4"/>
        <v>0</v>
      </c>
      <c r="U43" s="214">
        <f t="shared" si="5"/>
        <v>0</v>
      </c>
      <c r="V43" s="214">
        <f t="shared" si="6"/>
        <v>0</v>
      </c>
      <c r="W43" s="214">
        <f t="shared" si="7"/>
        <v>0</v>
      </c>
      <c r="X43" s="217" t="str">
        <f t="shared" si="10"/>
        <v>NÃO</v>
      </c>
      <c r="Z43" s="42" t="str">
        <f t="shared" si="11"/>
        <v>RS</v>
      </c>
      <c r="AA43" s="242">
        <f t="shared" si="12"/>
        <v>0</v>
      </c>
      <c r="AB43" s="73" t="s">
        <v>33</v>
      </c>
      <c r="AC43" s="73" t="s">
        <v>567</v>
      </c>
      <c r="AD43" s="73">
        <v>2701902</v>
      </c>
      <c r="AE43" s="243"/>
      <c r="AF43" s="243"/>
      <c r="AH43" s="54" t="str">
        <f t="shared" si="13"/>
        <v>ALChã Preta</v>
      </c>
      <c r="AI43" s="73">
        <v>2701902</v>
      </c>
    </row>
    <row r="44" spans="1:35" s="54" customFormat="1" ht="21.75" customHeight="1" x14ac:dyDescent="0.25">
      <c r="A44" s="214" t="str">
        <f>Controles!$B$2</f>
        <v>RS</v>
      </c>
      <c r="B44" s="214">
        <f>Controles!$C$2</f>
        <v>10</v>
      </c>
      <c r="C44" s="214" t="s">
        <v>5390</v>
      </c>
      <c r="D44" s="42"/>
      <c r="E44" s="214" t="e">
        <f t="shared" si="8"/>
        <v>#N/A</v>
      </c>
      <c r="F44" s="43"/>
      <c r="G44" s="43"/>
      <c r="H44" s="42"/>
      <c r="I44" s="42"/>
      <c r="J44" s="214">
        <f t="shared" si="9"/>
        <v>0</v>
      </c>
      <c r="K44" s="42"/>
      <c r="L44" s="42"/>
      <c r="M44" s="42"/>
      <c r="N44" s="42"/>
      <c r="O44" s="42"/>
      <c r="P44" s="214">
        <f t="shared" si="0"/>
        <v>0</v>
      </c>
      <c r="Q44" s="214">
        <f t="shared" si="1"/>
        <v>0</v>
      </c>
      <c r="R44" s="214">
        <f t="shared" si="2"/>
        <v>0</v>
      </c>
      <c r="S44" s="215">
        <f t="shared" si="3"/>
        <v>0</v>
      </c>
      <c r="T44" s="214">
        <f t="shared" si="4"/>
        <v>0</v>
      </c>
      <c r="U44" s="214">
        <f t="shared" si="5"/>
        <v>0</v>
      </c>
      <c r="V44" s="214">
        <f t="shared" si="6"/>
        <v>0</v>
      </c>
      <c r="W44" s="214">
        <f t="shared" si="7"/>
        <v>0</v>
      </c>
      <c r="X44" s="217" t="str">
        <f t="shared" si="10"/>
        <v>NÃO</v>
      </c>
      <c r="Z44" s="42" t="str">
        <f t="shared" si="11"/>
        <v>RS</v>
      </c>
      <c r="AA44" s="242">
        <f t="shared" si="12"/>
        <v>0</v>
      </c>
      <c r="AB44" s="73" t="s">
        <v>33</v>
      </c>
      <c r="AC44" s="73" t="s">
        <v>590</v>
      </c>
      <c r="AD44" s="73">
        <v>2702009</v>
      </c>
      <c r="AE44" s="243"/>
      <c r="AF44" s="243"/>
      <c r="AH44" s="54" t="str">
        <f t="shared" si="13"/>
        <v>ALCoité do Nóia</v>
      </c>
      <c r="AI44" s="73">
        <v>2702009</v>
      </c>
    </row>
    <row r="45" spans="1:35" s="54" customFormat="1" ht="21.75" customHeight="1" x14ac:dyDescent="0.25">
      <c r="A45" s="214" t="str">
        <f>Controles!$B$2</f>
        <v>RS</v>
      </c>
      <c r="B45" s="214">
        <f>Controles!$C$2</f>
        <v>10</v>
      </c>
      <c r="C45" s="214" t="s">
        <v>5390</v>
      </c>
      <c r="D45" s="42"/>
      <c r="E45" s="214" t="e">
        <f t="shared" si="8"/>
        <v>#N/A</v>
      </c>
      <c r="F45" s="43"/>
      <c r="G45" s="43"/>
      <c r="H45" s="42"/>
      <c r="I45" s="42"/>
      <c r="J45" s="214">
        <f t="shared" si="9"/>
        <v>0</v>
      </c>
      <c r="K45" s="42"/>
      <c r="L45" s="42"/>
      <c r="M45" s="42"/>
      <c r="N45" s="42"/>
      <c r="O45" s="42"/>
      <c r="P45" s="214">
        <f t="shared" si="0"/>
        <v>0</v>
      </c>
      <c r="Q45" s="214">
        <f t="shared" si="1"/>
        <v>0</v>
      </c>
      <c r="R45" s="214">
        <f t="shared" si="2"/>
        <v>0</v>
      </c>
      <c r="S45" s="215">
        <f t="shared" si="3"/>
        <v>0</v>
      </c>
      <c r="T45" s="214">
        <f t="shared" si="4"/>
        <v>0</v>
      </c>
      <c r="U45" s="214">
        <f t="shared" si="5"/>
        <v>0</v>
      </c>
      <c r="V45" s="214">
        <f t="shared" si="6"/>
        <v>0</v>
      </c>
      <c r="W45" s="214">
        <f t="shared" si="7"/>
        <v>0</v>
      </c>
      <c r="X45" s="217" t="str">
        <f t="shared" si="10"/>
        <v>NÃO</v>
      </c>
      <c r="Z45" s="42" t="str">
        <f t="shared" si="11"/>
        <v>RS</v>
      </c>
      <c r="AA45" s="242">
        <f t="shared" si="12"/>
        <v>0</v>
      </c>
      <c r="AB45" s="73" t="s">
        <v>33</v>
      </c>
      <c r="AC45" s="73" t="s">
        <v>613</v>
      </c>
      <c r="AD45" s="73">
        <v>2702108</v>
      </c>
      <c r="AE45" s="243"/>
      <c r="AF45" s="243"/>
      <c r="AH45" s="54" t="str">
        <f t="shared" si="13"/>
        <v>ALColônia Leopoldina</v>
      </c>
      <c r="AI45" s="73">
        <v>2702108</v>
      </c>
    </row>
    <row r="46" spans="1:35" s="54" customFormat="1" ht="21.75" customHeight="1" x14ac:dyDescent="0.25">
      <c r="A46" s="214" t="str">
        <f>Controles!$B$2</f>
        <v>RS</v>
      </c>
      <c r="B46" s="214">
        <f>Controles!$C$2</f>
        <v>10</v>
      </c>
      <c r="C46" s="214" t="s">
        <v>5390</v>
      </c>
      <c r="D46" s="42"/>
      <c r="E46" s="214" t="e">
        <f t="shared" si="8"/>
        <v>#N/A</v>
      </c>
      <c r="F46" s="43"/>
      <c r="G46" s="43"/>
      <c r="H46" s="42"/>
      <c r="I46" s="42"/>
      <c r="J46" s="214">
        <f t="shared" si="9"/>
        <v>0</v>
      </c>
      <c r="K46" s="42"/>
      <c r="L46" s="42"/>
      <c r="M46" s="42"/>
      <c r="N46" s="42"/>
      <c r="O46" s="42"/>
      <c r="P46" s="214">
        <f t="shared" si="0"/>
        <v>0</v>
      </c>
      <c r="Q46" s="214">
        <f t="shared" si="1"/>
        <v>0</v>
      </c>
      <c r="R46" s="214">
        <f t="shared" si="2"/>
        <v>0</v>
      </c>
      <c r="S46" s="215">
        <f t="shared" si="3"/>
        <v>0</v>
      </c>
      <c r="T46" s="214">
        <f t="shared" si="4"/>
        <v>0</v>
      </c>
      <c r="U46" s="214">
        <f t="shared" si="5"/>
        <v>0</v>
      </c>
      <c r="V46" s="214">
        <f t="shared" si="6"/>
        <v>0</v>
      </c>
      <c r="W46" s="214">
        <f t="shared" si="7"/>
        <v>0</v>
      </c>
      <c r="X46" s="217" t="str">
        <f t="shared" si="10"/>
        <v>NÃO</v>
      </c>
      <c r="Z46" s="42" t="str">
        <f t="shared" si="11"/>
        <v>RS</v>
      </c>
      <c r="AA46" s="242">
        <f t="shared" si="12"/>
        <v>0</v>
      </c>
      <c r="AB46" s="73" t="s">
        <v>33</v>
      </c>
      <c r="AC46" s="73" t="s">
        <v>634</v>
      </c>
      <c r="AD46" s="73">
        <v>2702207</v>
      </c>
      <c r="AE46" s="243"/>
      <c r="AF46" s="243"/>
      <c r="AH46" s="54" t="str">
        <f t="shared" si="13"/>
        <v>ALCoqueiro Seco</v>
      </c>
      <c r="AI46" s="73">
        <v>2702207</v>
      </c>
    </row>
    <row r="47" spans="1:35" s="54" customFormat="1" ht="21.75" customHeight="1" x14ac:dyDescent="0.25">
      <c r="A47" s="214" t="str">
        <f>Controles!$B$2</f>
        <v>RS</v>
      </c>
      <c r="B47" s="214">
        <f>Controles!$C$2</f>
        <v>10</v>
      </c>
      <c r="C47" s="214" t="s">
        <v>5390</v>
      </c>
      <c r="D47" s="42"/>
      <c r="E47" s="214" t="e">
        <f t="shared" si="8"/>
        <v>#N/A</v>
      </c>
      <c r="F47" s="43"/>
      <c r="G47" s="43"/>
      <c r="H47" s="42"/>
      <c r="I47" s="42"/>
      <c r="J47" s="214">
        <f t="shared" si="9"/>
        <v>0</v>
      </c>
      <c r="K47" s="42"/>
      <c r="L47" s="42"/>
      <c r="M47" s="42"/>
      <c r="N47" s="42"/>
      <c r="O47" s="42"/>
      <c r="P47" s="214">
        <f t="shared" si="0"/>
        <v>0</v>
      </c>
      <c r="Q47" s="214">
        <f t="shared" si="1"/>
        <v>0</v>
      </c>
      <c r="R47" s="214">
        <f t="shared" si="2"/>
        <v>0</v>
      </c>
      <c r="S47" s="215">
        <f t="shared" si="3"/>
        <v>0</v>
      </c>
      <c r="T47" s="214">
        <f t="shared" si="4"/>
        <v>0</v>
      </c>
      <c r="U47" s="214">
        <f t="shared" si="5"/>
        <v>0</v>
      </c>
      <c r="V47" s="214">
        <f t="shared" si="6"/>
        <v>0</v>
      </c>
      <c r="W47" s="214">
        <f t="shared" si="7"/>
        <v>0</v>
      </c>
      <c r="X47" s="217" t="str">
        <f t="shared" si="10"/>
        <v>NÃO</v>
      </c>
      <c r="Z47" s="42" t="str">
        <f t="shared" si="11"/>
        <v>RS</v>
      </c>
      <c r="AA47" s="242">
        <f t="shared" si="12"/>
        <v>0</v>
      </c>
      <c r="AB47" s="73" t="s">
        <v>33</v>
      </c>
      <c r="AC47" s="73" t="s">
        <v>655</v>
      </c>
      <c r="AD47" s="73">
        <v>2702306</v>
      </c>
      <c r="AE47" s="243"/>
      <c r="AF47" s="243"/>
      <c r="AH47" s="54" t="str">
        <f t="shared" si="13"/>
        <v>ALCoruripe</v>
      </c>
      <c r="AI47" s="73">
        <v>2702306</v>
      </c>
    </row>
    <row r="48" spans="1:35" s="54" customFormat="1" ht="21.75" customHeight="1" x14ac:dyDescent="0.25">
      <c r="A48" s="214" t="str">
        <f>Controles!$B$2</f>
        <v>RS</v>
      </c>
      <c r="B48" s="214">
        <f>Controles!$C$2</f>
        <v>10</v>
      </c>
      <c r="C48" s="214" t="s">
        <v>5390</v>
      </c>
      <c r="D48" s="42"/>
      <c r="E48" s="214" t="e">
        <f t="shared" si="8"/>
        <v>#N/A</v>
      </c>
      <c r="F48" s="43"/>
      <c r="G48" s="43"/>
      <c r="H48" s="42"/>
      <c r="I48" s="42"/>
      <c r="J48" s="214">
        <f t="shared" si="9"/>
        <v>0</v>
      </c>
      <c r="K48" s="42"/>
      <c r="L48" s="42"/>
      <c r="M48" s="42"/>
      <c r="N48" s="42"/>
      <c r="O48" s="42"/>
      <c r="P48" s="214">
        <f t="shared" si="0"/>
        <v>0</v>
      </c>
      <c r="Q48" s="214">
        <f t="shared" si="1"/>
        <v>0</v>
      </c>
      <c r="R48" s="214">
        <f t="shared" si="2"/>
        <v>0</v>
      </c>
      <c r="S48" s="215">
        <f t="shared" si="3"/>
        <v>0</v>
      </c>
      <c r="T48" s="214">
        <f t="shared" si="4"/>
        <v>0</v>
      </c>
      <c r="U48" s="214">
        <f t="shared" si="5"/>
        <v>0</v>
      </c>
      <c r="V48" s="214">
        <f t="shared" si="6"/>
        <v>0</v>
      </c>
      <c r="W48" s="214">
        <f t="shared" si="7"/>
        <v>0</v>
      </c>
      <c r="X48" s="217" t="str">
        <f t="shared" si="10"/>
        <v>NÃO</v>
      </c>
      <c r="Z48" s="42" t="str">
        <f t="shared" si="11"/>
        <v>RS</v>
      </c>
      <c r="AA48" s="242">
        <f t="shared" si="12"/>
        <v>0</v>
      </c>
      <c r="AB48" s="73" t="s">
        <v>33</v>
      </c>
      <c r="AC48" s="73" t="s">
        <v>676</v>
      </c>
      <c r="AD48" s="73">
        <v>2702355</v>
      </c>
      <c r="AE48" s="243"/>
      <c r="AF48" s="243"/>
      <c r="AH48" s="54" t="str">
        <f t="shared" si="13"/>
        <v>ALCraíbas</v>
      </c>
      <c r="AI48" s="73">
        <v>2702355</v>
      </c>
    </row>
    <row r="49" spans="1:35" s="54" customFormat="1" ht="21.75" customHeight="1" x14ac:dyDescent="0.25">
      <c r="A49" s="214" t="str">
        <f>Controles!$B$2</f>
        <v>RS</v>
      </c>
      <c r="B49" s="214">
        <f>Controles!$C$2</f>
        <v>10</v>
      </c>
      <c r="C49" s="214" t="s">
        <v>5390</v>
      </c>
      <c r="D49" s="42"/>
      <c r="E49" s="214" t="e">
        <f t="shared" si="8"/>
        <v>#N/A</v>
      </c>
      <c r="F49" s="43"/>
      <c r="G49" s="43"/>
      <c r="H49" s="42"/>
      <c r="I49" s="42"/>
      <c r="J49" s="214">
        <f t="shared" si="9"/>
        <v>0</v>
      </c>
      <c r="K49" s="42"/>
      <c r="L49" s="42"/>
      <c r="M49" s="42"/>
      <c r="N49" s="42"/>
      <c r="O49" s="42"/>
      <c r="P49" s="214">
        <f t="shared" si="0"/>
        <v>0</v>
      </c>
      <c r="Q49" s="214">
        <f t="shared" si="1"/>
        <v>0</v>
      </c>
      <c r="R49" s="214">
        <f t="shared" si="2"/>
        <v>0</v>
      </c>
      <c r="S49" s="215">
        <f t="shared" si="3"/>
        <v>0</v>
      </c>
      <c r="T49" s="214">
        <f t="shared" si="4"/>
        <v>0</v>
      </c>
      <c r="U49" s="214">
        <f t="shared" si="5"/>
        <v>0</v>
      </c>
      <c r="V49" s="214">
        <f t="shared" si="6"/>
        <v>0</v>
      </c>
      <c r="W49" s="214">
        <f t="shared" si="7"/>
        <v>0</v>
      </c>
      <c r="X49" s="217" t="str">
        <f t="shared" si="10"/>
        <v>NÃO</v>
      </c>
      <c r="Z49" s="42" t="str">
        <f t="shared" si="11"/>
        <v>RS</v>
      </c>
      <c r="AA49" s="242">
        <f t="shared" si="12"/>
        <v>0</v>
      </c>
      <c r="AB49" s="73" t="s">
        <v>33</v>
      </c>
      <c r="AC49" s="73" t="s">
        <v>696</v>
      </c>
      <c r="AD49" s="73">
        <v>2702405</v>
      </c>
      <c r="AE49" s="243"/>
      <c r="AF49" s="243"/>
      <c r="AH49" s="54" t="str">
        <f t="shared" si="13"/>
        <v>ALDelmiro Gouveia</v>
      </c>
      <c r="AI49" s="73">
        <v>2702405</v>
      </c>
    </row>
    <row r="50" spans="1:35" s="54" customFormat="1" ht="21.75" customHeight="1" x14ac:dyDescent="0.25">
      <c r="A50" s="214" t="str">
        <f>Controles!$B$2</f>
        <v>RS</v>
      </c>
      <c r="B50" s="214">
        <f>Controles!$C$2</f>
        <v>10</v>
      </c>
      <c r="C50" s="214" t="s">
        <v>5390</v>
      </c>
      <c r="D50" s="42"/>
      <c r="E50" s="214" t="e">
        <f t="shared" si="8"/>
        <v>#N/A</v>
      </c>
      <c r="F50" s="43"/>
      <c r="G50" s="43"/>
      <c r="H50" s="42"/>
      <c r="I50" s="42"/>
      <c r="J50" s="214">
        <f t="shared" si="9"/>
        <v>0</v>
      </c>
      <c r="K50" s="42"/>
      <c r="L50" s="42"/>
      <c r="M50" s="42"/>
      <c r="N50" s="42"/>
      <c r="O50" s="42"/>
      <c r="P50" s="214">
        <f t="shared" si="0"/>
        <v>0</v>
      </c>
      <c r="Q50" s="214">
        <f t="shared" si="1"/>
        <v>0</v>
      </c>
      <c r="R50" s="214">
        <f t="shared" si="2"/>
        <v>0</v>
      </c>
      <c r="S50" s="215">
        <f t="shared" si="3"/>
        <v>0</v>
      </c>
      <c r="T50" s="214">
        <f t="shared" si="4"/>
        <v>0</v>
      </c>
      <c r="U50" s="214">
        <f t="shared" si="5"/>
        <v>0</v>
      </c>
      <c r="V50" s="214">
        <f t="shared" si="6"/>
        <v>0</v>
      </c>
      <c r="W50" s="214">
        <f t="shared" si="7"/>
        <v>0</v>
      </c>
      <c r="X50" s="217" t="str">
        <f t="shared" si="10"/>
        <v>NÃO</v>
      </c>
      <c r="Z50" s="42" t="str">
        <f t="shared" si="11"/>
        <v>RS</v>
      </c>
      <c r="AA50" s="242">
        <f t="shared" si="12"/>
        <v>0</v>
      </c>
      <c r="AB50" s="73" t="s">
        <v>33</v>
      </c>
      <c r="AC50" s="73" t="s">
        <v>718</v>
      </c>
      <c r="AD50" s="73">
        <v>2702504</v>
      </c>
      <c r="AE50" s="243"/>
      <c r="AF50" s="243"/>
      <c r="AH50" s="54" t="str">
        <f t="shared" si="13"/>
        <v>ALDois Riachos</v>
      </c>
      <c r="AI50" s="73">
        <v>2702504</v>
      </c>
    </row>
    <row r="51" spans="1:35" s="54" customFormat="1" ht="21.75" customHeight="1" x14ac:dyDescent="0.25">
      <c r="A51" s="214" t="str">
        <f>Controles!$B$2</f>
        <v>RS</v>
      </c>
      <c r="B51" s="214">
        <f>Controles!$C$2</f>
        <v>10</v>
      </c>
      <c r="C51" s="214" t="s">
        <v>5390</v>
      </c>
      <c r="D51" s="42"/>
      <c r="E51" s="214" t="e">
        <f t="shared" si="8"/>
        <v>#N/A</v>
      </c>
      <c r="F51" s="43"/>
      <c r="G51" s="43"/>
      <c r="H51" s="42"/>
      <c r="I51" s="42"/>
      <c r="J51" s="214">
        <f t="shared" si="9"/>
        <v>0</v>
      </c>
      <c r="K51" s="42"/>
      <c r="L51" s="42"/>
      <c r="M51" s="42"/>
      <c r="N51" s="42"/>
      <c r="O51" s="42"/>
      <c r="P51" s="214">
        <f t="shared" si="0"/>
        <v>0</v>
      </c>
      <c r="Q51" s="214">
        <f t="shared" si="1"/>
        <v>0</v>
      </c>
      <c r="R51" s="214">
        <f t="shared" si="2"/>
        <v>0</v>
      </c>
      <c r="S51" s="215">
        <f t="shared" si="3"/>
        <v>0</v>
      </c>
      <c r="T51" s="214">
        <f t="shared" si="4"/>
        <v>0</v>
      </c>
      <c r="U51" s="214">
        <f t="shared" si="5"/>
        <v>0</v>
      </c>
      <c r="V51" s="214">
        <f t="shared" si="6"/>
        <v>0</v>
      </c>
      <c r="W51" s="214">
        <f t="shared" si="7"/>
        <v>0</v>
      </c>
      <c r="X51" s="217" t="str">
        <f t="shared" si="10"/>
        <v>NÃO</v>
      </c>
      <c r="Z51" s="42" t="str">
        <f t="shared" si="11"/>
        <v>RS</v>
      </c>
      <c r="AA51" s="242">
        <f t="shared" si="12"/>
        <v>0</v>
      </c>
      <c r="AB51" s="73" t="s">
        <v>33</v>
      </c>
      <c r="AC51" s="73" t="s">
        <v>740</v>
      </c>
      <c r="AD51" s="73">
        <v>2702553</v>
      </c>
      <c r="AE51" s="243"/>
      <c r="AF51" s="243"/>
      <c r="AH51" s="54" t="str">
        <f t="shared" si="13"/>
        <v>ALEstrela de Alagoas</v>
      </c>
      <c r="AI51" s="73">
        <v>2702553</v>
      </c>
    </row>
    <row r="52" spans="1:35" s="54" customFormat="1" ht="21.75" customHeight="1" x14ac:dyDescent="0.25">
      <c r="A52" s="214" t="str">
        <f>Controles!$B$2</f>
        <v>RS</v>
      </c>
      <c r="B52" s="214">
        <f>Controles!$C$2</f>
        <v>10</v>
      </c>
      <c r="C52" s="214" t="s">
        <v>5390</v>
      </c>
      <c r="D52" s="42"/>
      <c r="E52" s="214" t="e">
        <f t="shared" si="8"/>
        <v>#N/A</v>
      </c>
      <c r="F52" s="43"/>
      <c r="G52" s="43"/>
      <c r="H52" s="42"/>
      <c r="I52" s="42"/>
      <c r="J52" s="214">
        <f t="shared" si="9"/>
        <v>0</v>
      </c>
      <c r="K52" s="42"/>
      <c r="L52" s="42"/>
      <c r="M52" s="42"/>
      <c r="N52" s="42"/>
      <c r="O52" s="42"/>
      <c r="P52" s="214">
        <f t="shared" si="0"/>
        <v>0</v>
      </c>
      <c r="Q52" s="214">
        <f t="shared" si="1"/>
        <v>0</v>
      </c>
      <c r="R52" s="214">
        <f t="shared" si="2"/>
        <v>0</v>
      </c>
      <c r="S52" s="215">
        <f t="shared" si="3"/>
        <v>0</v>
      </c>
      <c r="T52" s="214">
        <f t="shared" si="4"/>
        <v>0</v>
      </c>
      <c r="U52" s="214">
        <f t="shared" si="5"/>
        <v>0</v>
      </c>
      <c r="V52" s="214">
        <f t="shared" si="6"/>
        <v>0</v>
      </c>
      <c r="W52" s="214">
        <f t="shared" si="7"/>
        <v>0</v>
      </c>
      <c r="X52" s="217" t="str">
        <f t="shared" si="10"/>
        <v>NÃO</v>
      </c>
      <c r="Z52" s="42" t="str">
        <f t="shared" si="11"/>
        <v>RS</v>
      </c>
      <c r="AA52" s="242">
        <f t="shared" si="12"/>
        <v>0</v>
      </c>
      <c r="AB52" s="73" t="s">
        <v>33</v>
      </c>
      <c r="AC52" s="73" t="s">
        <v>761</v>
      </c>
      <c r="AD52" s="73">
        <v>2702603</v>
      </c>
      <c r="AE52" s="243"/>
      <c r="AF52" s="243"/>
      <c r="AH52" s="54" t="str">
        <f t="shared" si="13"/>
        <v>ALFeira Grande</v>
      </c>
      <c r="AI52" s="73">
        <v>2702603</v>
      </c>
    </row>
    <row r="53" spans="1:35" s="54" customFormat="1" ht="21.75" customHeight="1" x14ac:dyDescent="0.25">
      <c r="A53" s="214" t="str">
        <f>Controles!$B$2</f>
        <v>RS</v>
      </c>
      <c r="B53" s="214">
        <f>Controles!$C$2</f>
        <v>10</v>
      </c>
      <c r="C53" s="214" t="s">
        <v>5390</v>
      </c>
      <c r="D53" s="42"/>
      <c r="E53" s="214" t="e">
        <f t="shared" si="8"/>
        <v>#N/A</v>
      </c>
      <c r="F53" s="43"/>
      <c r="G53" s="43"/>
      <c r="H53" s="42"/>
      <c r="I53" s="42"/>
      <c r="J53" s="214">
        <f t="shared" si="9"/>
        <v>0</v>
      </c>
      <c r="K53" s="42"/>
      <c r="L53" s="42"/>
      <c r="M53" s="42"/>
      <c r="N53" s="42"/>
      <c r="O53" s="42"/>
      <c r="P53" s="214">
        <f t="shared" si="0"/>
        <v>0</v>
      </c>
      <c r="Q53" s="214">
        <f t="shared" si="1"/>
        <v>0</v>
      </c>
      <c r="R53" s="214">
        <f t="shared" si="2"/>
        <v>0</v>
      </c>
      <c r="S53" s="215">
        <f t="shared" si="3"/>
        <v>0</v>
      </c>
      <c r="T53" s="214">
        <f t="shared" si="4"/>
        <v>0</v>
      </c>
      <c r="U53" s="214">
        <f t="shared" si="5"/>
        <v>0</v>
      </c>
      <c r="V53" s="214">
        <f t="shared" si="6"/>
        <v>0</v>
      </c>
      <c r="W53" s="214">
        <f t="shared" si="7"/>
        <v>0</v>
      </c>
      <c r="X53" s="217" t="str">
        <f t="shared" si="10"/>
        <v>NÃO</v>
      </c>
      <c r="Z53" s="42" t="str">
        <f t="shared" si="11"/>
        <v>RS</v>
      </c>
      <c r="AA53" s="242">
        <f t="shared" si="12"/>
        <v>0</v>
      </c>
      <c r="AB53" s="73" t="s">
        <v>33</v>
      </c>
      <c r="AC53" s="73" t="s">
        <v>784</v>
      </c>
      <c r="AD53" s="73">
        <v>2702702</v>
      </c>
      <c r="AE53" s="243"/>
      <c r="AF53" s="243"/>
      <c r="AH53" s="54" t="str">
        <f t="shared" si="13"/>
        <v>ALFeliz Deserto</v>
      </c>
      <c r="AI53" s="73">
        <v>2702702</v>
      </c>
    </row>
    <row r="54" spans="1:35" s="54" customFormat="1" ht="21.75" customHeight="1" x14ac:dyDescent="0.25">
      <c r="A54" s="214" t="str">
        <f>Controles!$B$2</f>
        <v>RS</v>
      </c>
      <c r="B54" s="214">
        <f>Controles!$C$2</f>
        <v>10</v>
      </c>
      <c r="C54" s="214" t="s">
        <v>5390</v>
      </c>
      <c r="D54" s="42"/>
      <c r="E54" s="214" t="e">
        <f t="shared" si="8"/>
        <v>#N/A</v>
      </c>
      <c r="F54" s="43"/>
      <c r="G54" s="43"/>
      <c r="H54" s="42"/>
      <c r="I54" s="42"/>
      <c r="J54" s="214">
        <f t="shared" si="9"/>
        <v>0</v>
      </c>
      <c r="K54" s="42"/>
      <c r="L54" s="42"/>
      <c r="M54" s="42"/>
      <c r="N54" s="42"/>
      <c r="O54" s="42"/>
      <c r="P54" s="214">
        <f t="shared" si="0"/>
        <v>0</v>
      </c>
      <c r="Q54" s="214">
        <f t="shared" si="1"/>
        <v>0</v>
      </c>
      <c r="R54" s="214">
        <f t="shared" si="2"/>
        <v>0</v>
      </c>
      <c r="S54" s="215">
        <f t="shared" si="3"/>
        <v>0</v>
      </c>
      <c r="T54" s="214">
        <f t="shared" si="4"/>
        <v>0</v>
      </c>
      <c r="U54" s="214">
        <f t="shared" si="5"/>
        <v>0</v>
      </c>
      <c r="V54" s="214">
        <f t="shared" si="6"/>
        <v>0</v>
      </c>
      <c r="W54" s="214">
        <f t="shared" si="7"/>
        <v>0</v>
      </c>
      <c r="X54" s="217" t="str">
        <f t="shared" si="10"/>
        <v>NÃO</v>
      </c>
      <c r="Z54" s="42" t="str">
        <f t="shared" si="11"/>
        <v>RS</v>
      </c>
      <c r="AA54" s="242">
        <f t="shared" si="12"/>
        <v>0</v>
      </c>
      <c r="AB54" s="73" t="s">
        <v>33</v>
      </c>
      <c r="AC54" s="73" t="s">
        <v>805</v>
      </c>
      <c r="AD54" s="73">
        <v>2702801</v>
      </c>
      <c r="AE54" s="243"/>
      <c r="AF54" s="243"/>
      <c r="AH54" s="54" t="str">
        <f t="shared" si="13"/>
        <v>ALFlexeiras</v>
      </c>
      <c r="AI54" s="73">
        <v>2702801</v>
      </c>
    </row>
    <row r="55" spans="1:35" s="54" customFormat="1" ht="21.75" customHeight="1" x14ac:dyDescent="0.25">
      <c r="A55" s="214" t="str">
        <f>Controles!$B$2</f>
        <v>RS</v>
      </c>
      <c r="B55" s="214">
        <f>Controles!$C$2</f>
        <v>10</v>
      </c>
      <c r="C55" s="214" t="s">
        <v>5390</v>
      </c>
      <c r="D55" s="42"/>
      <c r="E55" s="214" t="e">
        <f t="shared" si="8"/>
        <v>#N/A</v>
      </c>
      <c r="F55" s="43"/>
      <c r="G55" s="43"/>
      <c r="H55" s="42"/>
      <c r="I55" s="42"/>
      <c r="J55" s="214">
        <f t="shared" si="9"/>
        <v>0</v>
      </c>
      <c r="K55" s="42"/>
      <c r="L55" s="42"/>
      <c r="M55" s="42"/>
      <c r="N55" s="42"/>
      <c r="O55" s="42"/>
      <c r="P55" s="214">
        <f t="shared" si="0"/>
        <v>0</v>
      </c>
      <c r="Q55" s="214">
        <f t="shared" si="1"/>
        <v>0</v>
      </c>
      <c r="R55" s="214">
        <f t="shared" si="2"/>
        <v>0</v>
      </c>
      <c r="S55" s="215">
        <f t="shared" si="3"/>
        <v>0</v>
      </c>
      <c r="T55" s="214">
        <f t="shared" si="4"/>
        <v>0</v>
      </c>
      <c r="U55" s="214">
        <f t="shared" si="5"/>
        <v>0</v>
      </c>
      <c r="V55" s="214">
        <f t="shared" si="6"/>
        <v>0</v>
      </c>
      <c r="W55" s="214">
        <f t="shared" si="7"/>
        <v>0</v>
      </c>
      <c r="X55" s="217" t="str">
        <f t="shared" si="10"/>
        <v>NÃO</v>
      </c>
      <c r="Z55" s="42" t="str">
        <f t="shared" si="11"/>
        <v>RS</v>
      </c>
      <c r="AA55" s="242">
        <f t="shared" si="12"/>
        <v>0</v>
      </c>
      <c r="AB55" s="73" t="s">
        <v>33</v>
      </c>
      <c r="AC55" s="73" t="s">
        <v>826</v>
      </c>
      <c r="AD55" s="73">
        <v>2702900</v>
      </c>
      <c r="AE55" s="243"/>
      <c r="AF55" s="243"/>
      <c r="AH55" s="54" t="str">
        <f t="shared" si="13"/>
        <v>ALGirau do Ponciano</v>
      </c>
      <c r="AI55" s="73">
        <v>2702900</v>
      </c>
    </row>
    <row r="56" spans="1:35" s="54" customFormat="1" ht="21.75" customHeight="1" x14ac:dyDescent="0.25">
      <c r="A56" s="214" t="str">
        <f>Controles!$B$2</f>
        <v>RS</v>
      </c>
      <c r="B56" s="214">
        <f>Controles!$C$2</f>
        <v>10</v>
      </c>
      <c r="C56" s="214" t="s">
        <v>5390</v>
      </c>
      <c r="D56" s="42"/>
      <c r="E56" s="214" t="e">
        <f t="shared" si="8"/>
        <v>#N/A</v>
      </c>
      <c r="F56" s="43"/>
      <c r="G56" s="43"/>
      <c r="H56" s="42"/>
      <c r="I56" s="42"/>
      <c r="J56" s="214">
        <f t="shared" si="9"/>
        <v>0</v>
      </c>
      <c r="K56" s="42"/>
      <c r="L56" s="42"/>
      <c r="M56" s="42"/>
      <c r="N56" s="42"/>
      <c r="O56" s="42"/>
      <c r="P56" s="214">
        <f t="shared" si="0"/>
        <v>0</v>
      </c>
      <c r="Q56" s="214">
        <f t="shared" si="1"/>
        <v>0</v>
      </c>
      <c r="R56" s="214">
        <f t="shared" si="2"/>
        <v>0</v>
      </c>
      <c r="S56" s="215">
        <f t="shared" si="3"/>
        <v>0</v>
      </c>
      <c r="T56" s="214">
        <f t="shared" si="4"/>
        <v>0</v>
      </c>
      <c r="U56" s="214">
        <f t="shared" si="5"/>
        <v>0</v>
      </c>
      <c r="V56" s="214">
        <f t="shared" si="6"/>
        <v>0</v>
      </c>
      <c r="W56" s="214">
        <f t="shared" si="7"/>
        <v>0</v>
      </c>
      <c r="X56" s="217" t="str">
        <f t="shared" si="10"/>
        <v>NÃO</v>
      </c>
      <c r="Z56" s="42" t="str">
        <f t="shared" si="11"/>
        <v>RS</v>
      </c>
      <c r="AA56" s="242">
        <f t="shared" si="12"/>
        <v>0</v>
      </c>
      <c r="AB56" s="73" t="s">
        <v>33</v>
      </c>
      <c r="AC56" s="73" t="s">
        <v>848</v>
      </c>
      <c r="AD56" s="73">
        <v>2703007</v>
      </c>
      <c r="AE56" s="243"/>
      <c r="AF56" s="243"/>
      <c r="AH56" s="54" t="str">
        <f t="shared" si="13"/>
        <v>ALIbateguara</v>
      </c>
      <c r="AI56" s="73">
        <v>2703007</v>
      </c>
    </row>
    <row r="57" spans="1:35" s="54" customFormat="1" ht="21.75" customHeight="1" x14ac:dyDescent="0.25">
      <c r="A57" s="214" t="str">
        <f>Controles!$B$2</f>
        <v>RS</v>
      </c>
      <c r="B57" s="214">
        <f>Controles!$C$2</f>
        <v>10</v>
      </c>
      <c r="C57" s="214" t="s">
        <v>5390</v>
      </c>
      <c r="D57" s="42"/>
      <c r="E57" s="214" t="e">
        <f t="shared" si="8"/>
        <v>#N/A</v>
      </c>
      <c r="F57" s="43"/>
      <c r="G57" s="43"/>
      <c r="H57" s="42"/>
      <c r="I57" s="42"/>
      <c r="J57" s="214">
        <f t="shared" si="9"/>
        <v>0</v>
      </c>
      <c r="K57" s="42"/>
      <c r="L57" s="42"/>
      <c r="M57" s="42"/>
      <c r="N57" s="42"/>
      <c r="O57" s="42"/>
      <c r="P57" s="214">
        <f t="shared" si="0"/>
        <v>0</v>
      </c>
      <c r="Q57" s="214">
        <f t="shared" si="1"/>
        <v>0</v>
      </c>
      <c r="R57" s="214">
        <f t="shared" si="2"/>
        <v>0</v>
      </c>
      <c r="S57" s="215">
        <f t="shared" si="3"/>
        <v>0</v>
      </c>
      <c r="T57" s="214">
        <f t="shared" si="4"/>
        <v>0</v>
      </c>
      <c r="U57" s="214">
        <f t="shared" si="5"/>
        <v>0</v>
      </c>
      <c r="V57" s="214">
        <f t="shared" si="6"/>
        <v>0</v>
      </c>
      <c r="W57" s="214">
        <f t="shared" si="7"/>
        <v>0</v>
      </c>
      <c r="X57" s="217" t="str">
        <f t="shared" si="10"/>
        <v>NÃO</v>
      </c>
      <c r="Z57" s="42" t="str">
        <f t="shared" si="11"/>
        <v>RS</v>
      </c>
      <c r="AA57" s="242">
        <f t="shared" si="12"/>
        <v>0</v>
      </c>
      <c r="AB57" s="73" t="s">
        <v>33</v>
      </c>
      <c r="AC57" s="73" t="s">
        <v>870</v>
      </c>
      <c r="AD57" s="73">
        <v>2703106</v>
      </c>
      <c r="AE57" s="243"/>
      <c r="AF57" s="243"/>
      <c r="AH57" s="54" t="str">
        <f t="shared" si="13"/>
        <v>ALIgaci</v>
      </c>
      <c r="AI57" s="73">
        <v>2703106</v>
      </c>
    </row>
    <row r="58" spans="1:35" s="54" customFormat="1" ht="21.75" customHeight="1" x14ac:dyDescent="0.25">
      <c r="A58" s="214" t="str">
        <f>Controles!$B$2</f>
        <v>RS</v>
      </c>
      <c r="B58" s="214">
        <f>Controles!$C$2</f>
        <v>10</v>
      </c>
      <c r="C58" s="214" t="s">
        <v>5390</v>
      </c>
      <c r="D58" s="42"/>
      <c r="E58" s="214" t="e">
        <f t="shared" si="8"/>
        <v>#N/A</v>
      </c>
      <c r="F58" s="43"/>
      <c r="G58" s="43"/>
      <c r="H58" s="42"/>
      <c r="I58" s="42"/>
      <c r="J58" s="214">
        <f t="shared" si="9"/>
        <v>0</v>
      </c>
      <c r="K58" s="42"/>
      <c r="L58" s="42"/>
      <c r="M58" s="42"/>
      <c r="N58" s="42"/>
      <c r="O58" s="42"/>
      <c r="P58" s="214">
        <f t="shared" si="0"/>
        <v>0</v>
      </c>
      <c r="Q58" s="214">
        <f t="shared" si="1"/>
        <v>0</v>
      </c>
      <c r="R58" s="214">
        <f t="shared" si="2"/>
        <v>0</v>
      </c>
      <c r="S58" s="215">
        <f t="shared" si="3"/>
        <v>0</v>
      </c>
      <c r="T58" s="214">
        <f t="shared" si="4"/>
        <v>0</v>
      </c>
      <c r="U58" s="214">
        <f t="shared" si="5"/>
        <v>0</v>
      </c>
      <c r="V58" s="214">
        <f t="shared" si="6"/>
        <v>0</v>
      </c>
      <c r="W58" s="214">
        <f t="shared" si="7"/>
        <v>0</v>
      </c>
      <c r="X58" s="217" t="str">
        <f t="shared" si="10"/>
        <v>NÃO</v>
      </c>
      <c r="Z58" s="42" t="str">
        <f t="shared" si="11"/>
        <v>RS</v>
      </c>
      <c r="AA58" s="242">
        <f t="shared" si="12"/>
        <v>0</v>
      </c>
      <c r="AB58" s="73" t="s">
        <v>33</v>
      </c>
      <c r="AC58" s="73" t="s">
        <v>892</v>
      </c>
      <c r="AD58" s="73">
        <v>2703205</v>
      </c>
      <c r="AE58" s="243"/>
      <c r="AF58" s="243"/>
      <c r="AH58" s="54" t="str">
        <f t="shared" si="13"/>
        <v>ALIgreja Nova</v>
      </c>
      <c r="AI58" s="73">
        <v>2703205</v>
      </c>
    </row>
    <row r="59" spans="1:35" s="54" customFormat="1" ht="21.75" customHeight="1" x14ac:dyDescent="0.25">
      <c r="A59" s="214" t="str">
        <f>Controles!$B$2</f>
        <v>RS</v>
      </c>
      <c r="B59" s="214">
        <f>Controles!$C$2</f>
        <v>10</v>
      </c>
      <c r="C59" s="214" t="s">
        <v>5390</v>
      </c>
      <c r="D59" s="42"/>
      <c r="E59" s="214" t="e">
        <f t="shared" si="8"/>
        <v>#N/A</v>
      </c>
      <c r="F59" s="43"/>
      <c r="G59" s="43"/>
      <c r="H59" s="42"/>
      <c r="I59" s="42"/>
      <c r="J59" s="214">
        <f t="shared" si="9"/>
        <v>0</v>
      </c>
      <c r="K59" s="42"/>
      <c r="L59" s="42"/>
      <c r="M59" s="42"/>
      <c r="N59" s="42"/>
      <c r="O59" s="42"/>
      <c r="P59" s="214">
        <f t="shared" si="0"/>
        <v>0</v>
      </c>
      <c r="Q59" s="214">
        <f t="shared" si="1"/>
        <v>0</v>
      </c>
      <c r="R59" s="214">
        <f t="shared" si="2"/>
        <v>0</v>
      </c>
      <c r="S59" s="215">
        <f t="shared" si="3"/>
        <v>0</v>
      </c>
      <c r="T59" s="214">
        <f t="shared" si="4"/>
        <v>0</v>
      </c>
      <c r="U59" s="214">
        <f t="shared" si="5"/>
        <v>0</v>
      </c>
      <c r="V59" s="214">
        <f t="shared" si="6"/>
        <v>0</v>
      </c>
      <c r="W59" s="214">
        <f t="shared" si="7"/>
        <v>0</v>
      </c>
      <c r="X59" s="217" t="str">
        <f t="shared" si="10"/>
        <v>NÃO</v>
      </c>
      <c r="Z59" s="42" t="str">
        <f t="shared" si="11"/>
        <v>RS</v>
      </c>
      <c r="AA59" s="242">
        <f t="shared" si="12"/>
        <v>0</v>
      </c>
      <c r="AB59" s="73" t="s">
        <v>33</v>
      </c>
      <c r="AC59" s="73" t="s">
        <v>915</v>
      </c>
      <c r="AD59" s="73">
        <v>2703304</v>
      </c>
      <c r="AE59" s="243"/>
      <c r="AF59" s="243"/>
      <c r="AH59" s="54" t="str">
        <f t="shared" si="13"/>
        <v>ALInhapi</v>
      </c>
      <c r="AI59" s="73">
        <v>2703304</v>
      </c>
    </row>
    <row r="60" spans="1:35" s="54" customFormat="1" ht="21.75" customHeight="1" x14ac:dyDescent="0.25">
      <c r="A60" s="214" t="str">
        <f>Controles!$B$2</f>
        <v>RS</v>
      </c>
      <c r="B60" s="214">
        <f>Controles!$C$2</f>
        <v>10</v>
      </c>
      <c r="C60" s="214" t="s">
        <v>5390</v>
      </c>
      <c r="D60" s="42"/>
      <c r="E60" s="214" t="e">
        <f t="shared" si="8"/>
        <v>#N/A</v>
      </c>
      <c r="F60" s="43"/>
      <c r="G60" s="43"/>
      <c r="H60" s="42"/>
      <c r="I60" s="42"/>
      <c r="J60" s="214">
        <f t="shared" si="9"/>
        <v>0</v>
      </c>
      <c r="K60" s="42"/>
      <c r="L60" s="42"/>
      <c r="M60" s="42"/>
      <c r="N60" s="42"/>
      <c r="O60" s="42"/>
      <c r="P60" s="214">
        <f t="shared" si="0"/>
        <v>0</v>
      </c>
      <c r="Q60" s="214">
        <f t="shared" si="1"/>
        <v>0</v>
      </c>
      <c r="R60" s="214">
        <f t="shared" si="2"/>
        <v>0</v>
      </c>
      <c r="S60" s="215">
        <f t="shared" si="3"/>
        <v>0</v>
      </c>
      <c r="T60" s="214">
        <f t="shared" si="4"/>
        <v>0</v>
      </c>
      <c r="U60" s="214">
        <f t="shared" si="5"/>
        <v>0</v>
      </c>
      <c r="V60" s="214">
        <f t="shared" si="6"/>
        <v>0</v>
      </c>
      <c r="W60" s="214">
        <f t="shared" si="7"/>
        <v>0</v>
      </c>
      <c r="X60" s="217" t="str">
        <f t="shared" si="10"/>
        <v>NÃO</v>
      </c>
      <c r="Z60" s="42" t="str">
        <f t="shared" si="11"/>
        <v>RS</v>
      </c>
      <c r="AA60" s="242">
        <f t="shared" si="12"/>
        <v>0</v>
      </c>
      <c r="AB60" s="73" t="s">
        <v>33</v>
      </c>
      <c r="AC60" s="73" t="s">
        <v>938</v>
      </c>
      <c r="AD60" s="73">
        <v>2703403</v>
      </c>
      <c r="AE60" s="243"/>
      <c r="AF60" s="243"/>
      <c r="AH60" s="54" t="str">
        <f t="shared" si="13"/>
        <v>ALJacaré dos Homens</v>
      </c>
      <c r="AI60" s="73">
        <v>2703403</v>
      </c>
    </row>
    <row r="61" spans="1:35" s="54" customFormat="1" ht="21.75" customHeight="1" x14ac:dyDescent="0.25">
      <c r="A61" s="214" t="str">
        <f>Controles!$B$2</f>
        <v>RS</v>
      </c>
      <c r="B61" s="214">
        <f>Controles!$C$2</f>
        <v>10</v>
      </c>
      <c r="C61" s="214" t="s">
        <v>5390</v>
      </c>
      <c r="D61" s="42"/>
      <c r="E61" s="214" t="e">
        <f t="shared" si="8"/>
        <v>#N/A</v>
      </c>
      <c r="F61" s="43"/>
      <c r="G61" s="43"/>
      <c r="H61" s="42"/>
      <c r="I61" s="42"/>
      <c r="J61" s="214">
        <f t="shared" si="9"/>
        <v>0</v>
      </c>
      <c r="K61" s="42"/>
      <c r="L61" s="42"/>
      <c r="M61" s="42"/>
      <c r="N61" s="42"/>
      <c r="O61" s="42"/>
      <c r="P61" s="214">
        <f t="shared" si="0"/>
        <v>0</v>
      </c>
      <c r="Q61" s="214">
        <f t="shared" si="1"/>
        <v>0</v>
      </c>
      <c r="R61" s="214">
        <f t="shared" si="2"/>
        <v>0</v>
      </c>
      <c r="S61" s="215">
        <f t="shared" si="3"/>
        <v>0</v>
      </c>
      <c r="T61" s="214">
        <f t="shared" si="4"/>
        <v>0</v>
      </c>
      <c r="U61" s="214">
        <f t="shared" si="5"/>
        <v>0</v>
      </c>
      <c r="V61" s="214">
        <f t="shared" si="6"/>
        <v>0</v>
      </c>
      <c r="W61" s="214">
        <f t="shared" si="7"/>
        <v>0</v>
      </c>
      <c r="X61" s="217" t="str">
        <f t="shared" si="10"/>
        <v>NÃO</v>
      </c>
      <c r="Z61" s="42" t="str">
        <f t="shared" si="11"/>
        <v>RS</v>
      </c>
      <c r="AA61" s="242">
        <f t="shared" si="12"/>
        <v>0</v>
      </c>
      <c r="AB61" s="73" t="s">
        <v>33</v>
      </c>
      <c r="AC61" s="73" t="s">
        <v>960</v>
      </c>
      <c r="AD61" s="73">
        <v>2703502</v>
      </c>
      <c r="AE61" s="243"/>
      <c r="AF61" s="243"/>
      <c r="AH61" s="54" t="str">
        <f t="shared" si="13"/>
        <v>ALJacuípe</v>
      </c>
      <c r="AI61" s="73">
        <v>2703502</v>
      </c>
    </row>
    <row r="62" spans="1:35" s="54" customFormat="1" ht="21.75" customHeight="1" x14ac:dyDescent="0.25">
      <c r="A62" s="214" t="str">
        <f>Controles!$B$2</f>
        <v>RS</v>
      </c>
      <c r="B62" s="214">
        <f>Controles!$C$2</f>
        <v>10</v>
      </c>
      <c r="C62" s="214" t="s">
        <v>5390</v>
      </c>
      <c r="D62" s="42"/>
      <c r="E62" s="214" t="e">
        <f t="shared" si="8"/>
        <v>#N/A</v>
      </c>
      <c r="F62" s="43"/>
      <c r="G62" s="43"/>
      <c r="H62" s="42"/>
      <c r="I62" s="42"/>
      <c r="J62" s="214">
        <f t="shared" si="9"/>
        <v>0</v>
      </c>
      <c r="K62" s="42"/>
      <c r="L62" s="42"/>
      <c r="M62" s="42"/>
      <c r="N62" s="42"/>
      <c r="O62" s="42"/>
      <c r="P62" s="214">
        <f t="shared" si="0"/>
        <v>0</v>
      </c>
      <c r="Q62" s="214">
        <f t="shared" si="1"/>
        <v>0</v>
      </c>
      <c r="R62" s="214">
        <f t="shared" si="2"/>
        <v>0</v>
      </c>
      <c r="S62" s="215">
        <f t="shared" si="3"/>
        <v>0</v>
      </c>
      <c r="T62" s="214">
        <f t="shared" si="4"/>
        <v>0</v>
      </c>
      <c r="U62" s="214">
        <f t="shared" si="5"/>
        <v>0</v>
      </c>
      <c r="V62" s="214">
        <f t="shared" si="6"/>
        <v>0</v>
      </c>
      <c r="W62" s="214">
        <f t="shared" si="7"/>
        <v>0</v>
      </c>
      <c r="X62" s="217" t="str">
        <f t="shared" si="10"/>
        <v>NÃO</v>
      </c>
      <c r="Z62" s="42" t="str">
        <f t="shared" si="11"/>
        <v>RS</v>
      </c>
      <c r="AA62" s="242">
        <f t="shared" si="12"/>
        <v>0</v>
      </c>
      <c r="AB62" s="73" t="s">
        <v>33</v>
      </c>
      <c r="AC62" s="73" t="s">
        <v>983</v>
      </c>
      <c r="AD62" s="73">
        <v>2703601</v>
      </c>
      <c r="AE62" s="243"/>
      <c r="AF62" s="243"/>
      <c r="AH62" s="54" t="str">
        <f t="shared" si="13"/>
        <v>ALJaparatinga</v>
      </c>
      <c r="AI62" s="73">
        <v>2703601</v>
      </c>
    </row>
    <row r="63" spans="1:35" s="54" customFormat="1" ht="21.75" customHeight="1" x14ac:dyDescent="0.25">
      <c r="A63" s="214" t="str">
        <f>Controles!$B$2</f>
        <v>RS</v>
      </c>
      <c r="B63" s="214">
        <f>Controles!$C$2</f>
        <v>10</v>
      </c>
      <c r="C63" s="214" t="s">
        <v>5390</v>
      </c>
      <c r="D63" s="42"/>
      <c r="E63" s="214" t="e">
        <f t="shared" si="8"/>
        <v>#N/A</v>
      </c>
      <c r="F63" s="43"/>
      <c r="G63" s="43"/>
      <c r="H63" s="42"/>
      <c r="I63" s="42"/>
      <c r="J63" s="214">
        <f t="shared" si="9"/>
        <v>0</v>
      </c>
      <c r="K63" s="42"/>
      <c r="L63" s="42"/>
      <c r="M63" s="42"/>
      <c r="N63" s="42"/>
      <c r="O63" s="42"/>
      <c r="P63" s="214">
        <f t="shared" si="0"/>
        <v>0</v>
      </c>
      <c r="Q63" s="214">
        <f t="shared" si="1"/>
        <v>0</v>
      </c>
      <c r="R63" s="214">
        <f t="shared" si="2"/>
        <v>0</v>
      </c>
      <c r="S63" s="215">
        <f t="shared" si="3"/>
        <v>0</v>
      </c>
      <c r="T63" s="214">
        <f t="shared" si="4"/>
        <v>0</v>
      </c>
      <c r="U63" s="214">
        <f t="shared" si="5"/>
        <v>0</v>
      </c>
      <c r="V63" s="214">
        <f t="shared" si="6"/>
        <v>0</v>
      </c>
      <c r="W63" s="214">
        <f t="shared" si="7"/>
        <v>0</v>
      </c>
      <c r="X63" s="217" t="str">
        <f t="shared" si="10"/>
        <v>NÃO</v>
      </c>
      <c r="Z63" s="42" t="str">
        <f t="shared" si="11"/>
        <v>RS</v>
      </c>
      <c r="AA63" s="242">
        <f t="shared" si="12"/>
        <v>0</v>
      </c>
      <c r="AB63" s="73" t="s">
        <v>33</v>
      </c>
      <c r="AC63" s="73" t="s">
        <v>1005</v>
      </c>
      <c r="AD63" s="73">
        <v>2703700</v>
      </c>
      <c r="AE63" s="243"/>
      <c r="AF63" s="243"/>
      <c r="AH63" s="54" t="str">
        <f t="shared" si="13"/>
        <v>ALJaramataia</v>
      </c>
      <c r="AI63" s="73">
        <v>2703700</v>
      </c>
    </row>
    <row r="64" spans="1:35" s="54" customFormat="1" ht="21.75" customHeight="1" x14ac:dyDescent="0.25">
      <c r="A64" s="214" t="str">
        <f>Controles!$B$2</f>
        <v>RS</v>
      </c>
      <c r="B64" s="214">
        <f>Controles!$C$2</f>
        <v>10</v>
      </c>
      <c r="C64" s="214" t="s">
        <v>5390</v>
      </c>
      <c r="D64" s="42"/>
      <c r="E64" s="214" t="e">
        <f t="shared" si="8"/>
        <v>#N/A</v>
      </c>
      <c r="F64" s="43"/>
      <c r="G64" s="43"/>
      <c r="H64" s="42"/>
      <c r="I64" s="42"/>
      <c r="J64" s="214">
        <f t="shared" si="9"/>
        <v>0</v>
      </c>
      <c r="K64" s="42"/>
      <c r="L64" s="42"/>
      <c r="M64" s="42"/>
      <c r="N64" s="42"/>
      <c r="O64" s="42"/>
      <c r="P64" s="214">
        <f t="shared" si="0"/>
        <v>0</v>
      </c>
      <c r="Q64" s="214">
        <f t="shared" si="1"/>
        <v>0</v>
      </c>
      <c r="R64" s="214">
        <f t="shared" si="2"/>
        <v>0</v>
      </c>
      <c r="S64" s="215">
        <f t="shared" si="3"/>
        <v>0</v>
      </c>
      <c r="T64" s="214">
        <f t="shared" si="4"/>
        <v>0</v>
      </c>
      <c r="U64" s="214">
        <f t="shared" si="5"/>
        <v>0</v>
      </c>
      <c r="V64" s="214">
        <f t="shared" si="6"/>
        <v>0</v>
      </c>
      <c r="W64" s="214">
        <f t="shared" si="7"/>
        <v>0</v>
      </c>
      <c r="X64" s="217" t="str">
        <f t="shared" si="10"/>
        <v>NÃO</v>
      </c>
      <c r="Z64" s="42" t="str">
        <f t="shared" si="11"/>
        <v>RS</v>
      </c>
      <c r="AA64" s="242">
        <f t="shared" si="12"/>
        <v>0</v>
      </c>
      <c r="AB64" s="73" t="s">
        <v>33</v>
      </c>
      <c r="AC64" s="73" t="s">
        <v>1027</v>
      </c>
      <c r="AD64" s="73">
        <v>2703759</v>
      </c>
      <c r="AE64" s="243"/>
      <c r="AF64" s="243"/>
      <c r="AH64" s="54" t="str">
        <f t="shared" si="13"/>
        <v>ALJequiá da Praia</v>
      </c>
      <c r="AI64" s="73">
        <v>2703759</v>
      </c>
    </row>
    <row r="65" spans="1:35" s="54" customFormat="1" ht="21.75" customHeight="1" x14ac:dyDescent="0.25">
      <c r="A65" s="214" t="str">
        <f>Controles!$B$2</f>
        <v>RS</v>
      </c>
      <c r="B65" s="214">
        <f>Controles!$C$2</f>
        <v>10</v>
      </c>
      <c r="C65" s="214" t="s">
        <v>5390</v>
      </c>
      <c r="D65" s="42"/>
      <c r="E65" s="214" t="e">
        <f t="shared" si="8"/>
        <v>#N/A</v>
      </c>
      <c r="F65" s="43"/>
      <c r="G65" s="43"/>
      <c r="H65" s="42"/>
      <c r="I65" s="42"/>
      <c r="J65" s="214">
        <f t="shared" si="9"/>
        <v>0</v>
      </c>
      <c r="K65" s="42"/>
      <c r="L65" s="42"/>
      <c r="M65" s="42"/>
      <c r="N65" s="42"/>
      <c r="O65" s="42"/>
      <c r="P65" s="214">
        <f t="shared" si="0"/>
        <v>0</v>
      </c>
      <c r="Q65" s="214">
        <f t="shared" si="1"/>
        <v>0</v>
      </c>
      <c r="R65" s="214">
        <f t="shared" si="2"/>
        <v>0</v>
      </c>
      <c r="S65" s="215">
        <f t="shared" si="3"/>
        <v>0</v>
      </c>
      <c r="T65" s="214">
        <f t="shared" si="4"/>
        <v>0</v>
      </c>
      <c r="U65" s="214">
        <f t="shared" si="5"/>
        <v>0</v>
      </c>
      <c r="V65" s="214">
        <f t="shared" si="6"/>
        <v>0</v>
      </c>
      <c r="W65" s="214">
        <f t="shared" si="7"/>
        <v>0</v>
      </c>
      <c r="X65" s="217" t="str">
        <f t="shared" si="10"/>
        <v>NÃO</v>
      </c>
      <c r="Z65" s="42" t="str">
        <f t="shared" si="11"/>
        <v>RS</v>
      </c>
      <c r="AA65" s="242">
        <f t="shared" si="12"/>
        <v>0</v>
      </c>
      <c r="AB65" s="73" t="s">
        <v>33</v>
      </c>
      <c r="AC65" s="73" t="s">
        <v>1050</v>
      </c>
      <c r="AD65" s="73">
        <v>2703809</v>
      </c>
      <c r="AE65" s="243"/>
      <c r="AF65" s="243"/>
      <c r="AH65" s="54" t="str">
        <f t="shared" si="13"/>
        <v>ALJoaquim Gomes</v>
      </c>
      <c r="AI65" s="73">
        <v>2703809</v>
      </c>
    </row>
    <row r="66" spans="1:35" s="54" customFormat="1" ht="21.75" customHeight="1" x14ac:dyDescent="0.25">
      <c r="A66" s="214" t="str">
        <f>Controles!$B$2</f>
        <v>RS</v>
      </c>
      <c r="B66" s="214">
        <f>Controles!$C$2</f>
        <v>10</v>
      </c>
      <c r="C66" s="214" t="s">
        <v>5390</v>
      </c>
      <c r="D66" s="42"/>
      <c r="E66" s="214" t="e">
        <f t="shared" si="8"/>
        <v>#N/A</v>
      </c>
      <c r="F66" s="43"/>
      <c r="G66" s="43"/>
      <c r="H66" s="42"/>
      <c r="I66" s="42"/>
      <c r="J66" s="214">
        <f t="shared" si="9"/>
        <v>0</v>
      </c>
      <c r="K66" s="42"/>
      <c r="L66" s="42"/>
      <c r="M66" s="42"/>
      <c r="N66" s="42"/>
      <c r="O66" s="42"/>
      <c r="P66" s="214">
        <f t="shared" ref="P66:P129" si="14">IF((L66-H66&lt;0),"ERRO",0)</f>
        <v>0</v>
      </c>
      <c r="Q66" s="214">
        <f t="shared" ref="Q66:Q129" si="15">IF(AND(L66&gt;0,H66+I66=0),"ERRO",0)</f>
        <v>0</v>
      </c>
      <c r="R66" s="214">
        <f t="shared" ref="R66:R129" si="16">IF(AND(I66=0,L66&gt;K66),"ERRO",0)</f>
        <v>0</v>
      </c>
      <c r="S66" s="215">
        <f t="shared" ref="S66:S129" si="17">IF(AND(I66=0,M66&gt;L66),"ERRO",0)</f>
        <v>0</v>
      </c>
      <c r="T66" s="214">
        <f t="shared" ref="T66:T129" si="18">IF(M66&gt;0, IF(H66= 0, IF(I66=0, "ERRO",0),0),0)</f>
        <v>0</v>
      </c>
      <c r="U66" s="214">
        <f t="shared" ref="U66:U129" si="19">IF(N66&gt;0, IF(H66= 0, IF(I66=0, "ERRO",0),0),0)</f>
        <v>0</v>
      </c>
      <c r="V66" s="214">
        <f t="shared" ref="V66:V129" si="20">IF(O66&gt;0, IF(H66= 0, IF(I66=0, "ERRO",0),0),0)</f>
        <v>0</v>
      </c>
      <c r="W66" s="214">
        <f t="shared" ref="W66:W129" si="21">IF(M66+O66+N66&gt;K66,"VERIFICAR",0)</f>
        <v>0</v>
      </c>
      <c r="X66" s="217" t="str">
        <f t="shared" si="10"/>
        <v>NÃO</v>
      </c>
      <c r="Z66" s="42" t="str">
        <f t="shared" si="11"/>
        <v>RS</v>
      </c>
      <c r="AA66" s="242">
        <f t="shared" si="12"/>
        <v>0</v>
      </c>
      <c r="AB66" s="73" t="s">
        <v>33</v>
      </c>
      <c r="AC66" s="73" t="s">
        <v>1071</v>
      </c>
      <c r="AD66" s="73">
        <v>2703908</v>
      </c>
      <c r="AE66" s="243"/>
      <c r="AF66" s="243"/>
      <c r="AH66" s="54" t="str">
        <f t="shared" si="13"/>
        <v>ALJundiá</v>
      </c>
      <c r="AI66" s="73">
        <v>2703908</v>
      </c>
    </row>
    <row r="67" spans="1:35" s="54" customFormat="1" ht="21.75" customHeight="1" x14ac:dyDescent="0.25">
      <c r="A67" s="214" t="str">
        <f>Controles!$B$2</f>
        <v>RS</v>
      </c>
      <c r="B67" s="214">
        <f>Controles!$C$2</f>
        <v>10</v>
      </c>
      <c r="C67" s="214" t="s">
        <v>5390</v>
      </c>
      <c r="D67" s="42"/>
      <c r="E67" s="214" t="e">
        <f t="shared" ref="E67:E130" si="22">VLOOKUP(Z67,$AH$2:$AI$5573,2,FALSE)</f>
        <v>#N/A</v>
      </c>
      <c r="F67" s="43"/>
      <c r="G67" s="43"/>
      <c r="H67" s="42"/>
      <c r="I67" s="42"/>
      <c r="J67" s="214">
        <f t="shared" ref="J67:J130" si="23">SUM(H67:I67)</f>
        <v>0</v>
      </c>
      <c r="K67" s="42"/>
      <c r="L67" s="42"/>
      <c r="M67" s="42"/>
      <c r="N67" s="42"/>
      <c r="O67" s="42"/>
      <c r="P67" s="214">
        <f t="shared" si="14"/>
        <v>0</v>
      </c>
      <c r="Q67" s="214">
        <f t="shared" si="15"/>
        <v>0</v>
      </c>
      <c r="R67" s="214">
        <f t="shared" si="16"/>
        <v>0</v>
      </c>
      <c r="S67" s="215">
        <f t="shared" si="17"/>
        <v>0</v>
      </c>
      <c r="T67" s="214">
        <f t="shared" si="18"/>
        <v>0</v>
      </c>
      <c r="U67" s="214">
        <f t="shared" si="19"/>
        <v>0</v>
      </c>
      <c r="V67" s="214">
        <f t="shared" si="20"/>
        <v>0</v>
      </c>
      <c r="W67" s="214">
        <f t="shared" si="21"/>
        <v>0</v>
      </c>
      <c r="X67" s="217" t="str">
        <f t="shared" ref="X67:X130" si="24">IF(AND(P67=0,Q67=0,R67=0,S67=0,T67=0,V67=0,U67=0), "NÃO", "SIM")</f>
        <v>NÃO</v>
      </c>
      <c r="Z67" s="42" t="str">
        <f t="shared" ref="Z67:Z130" si="25">CONCATENATE(A67,D67)</f>
        <v>RS</v>
      </c>
      <c r="AA67" s="242">
        <f t="shared" ref="AA67:AA130" si="26">IF(X67="NÃO",0,1)</f>
        <v>0</v>
      </c>
      <c r="AB67" s="73" t="s">
        <v>33</v>
      </c>
      <c r="AC67" s="73" t="s">
        <v>1093</v>
      </c>
      <c r="AD67" s="73">
        <v>2704005</v>
      </c>
      <c r="AE67" s="243"/>
      <c r="AF67" s="243"/>
      <c r="AH67" s="54" t="str">
        <f t="shared" ref="AH67:AH130" si="27">CONCATENATE(AB67,AC67)</f>
        <v>ALJunqueiro</v>
      </c>
      <c r="AI67" s="73">
        <v>2704005</v>
      </c>
    </row>
    <row r="68" spans="1:35" s="54" customFormat="1" ht="21.75" customHeight="1" x14ac:dyDescent="0.25">
      <c r="A68" s="214" t="str">
        <f>Controles!$B$2</f>
        <v>RS</v>
      </c>
      <c r="B68" s="214">
        <f>Controles!$C$2</f>
        <v>10</v>
      </c>
      <c r="C68" s="214" t="s">
        <v>5390</v>
      </c>
      <c r="D68" s="42"/>
      <c r="E68" s="214" t="e">
        <f t="shared" si="22"/>
        <v>#N/A</v>
      </c>
      <c r="F68" s="43"/>
      <c r="G68" s="43"/>
      <c r="H68" s="42"/>
      <c r="I68" s="42"/>
      <c r="J68" s="214">
        <f t="shared" si="23"/>
        <v>0</v>
      </c>
      <c r="K68" s="42"/>
      <c r="L68" s="42"/>
      <c r="M68" s="42"/>
      <c r="N68" s="42"/>
      <c r="O68" s="42"/>
      <c r="P68" s="214">
        <f t="shared" si="14"/>
        <v>0</v>
      </c>
      <c r="Q68" s="214">
        <f t="shared" si="15"/>
        <v>0</v>
      </c>
      <c r="R68" s="214">
        <f t="shared" si="16"/>
        <v>0</v>
      </c>
      <c r="S68" s="215">
        <f t="shared" si="17"/>
        <v>0</v>
      </c>
      <c r="T68" s="214">
        <f t="shared" si="18"/>
        <v>0</v>
      </c>
      <c r="U68" s="214">
        <f t="shared" si="19"/>
        <v>0</v>
      </c>
      <c r="V68" s="214">
        <f t="shared" si="20"/>
        <v>0</v>
      </c>
      <c r="W68" s="214">
        <f t="shared" si="21"/>
        <v>0</v>
      </c>
      <c r="X68" s="217" t="str">
        <f t="shared" si="24"/>
        <v>NÃO</v>
      </c>
      <c r="Z68" s="42" t="str">
        <f t="shared" si="25"/>
        <v>RS</v>
      </c>
      <c r="AA68" s="242">
        <f t="shared" si="26"/>
        <v>0</v>
      </c>
      <c r="AB68" s="73" t="s">
        <v>33</v>
      </c>
      <c r="AC68" s="73" t="s">
        <v>1116</v>
      </c>
      <c r="AD68" s="73">
        <v>2704104</v>
      </c>
      <c r="AE68" s="243"/>
      <c r="AF68" s="243"/>
      <c r="AH68" s="54" t="str">
        <f t="shared" si="27"/>
        <v>ALLagoa da Canoa</v>
      </c>
      <c r="AI68" s="73">
        <v>2704104</v>
      </c>
    </row>
    <row r="69" spans="1:35" s="54" customFormat="1" ht="21.75" customHeight="1" x14ac:dyDescent="0.25">
      <c r="A69" s="214" t="str">
        <f>Controles!$B$2</f>
        <v>RS</v>
      </c>
      <c r="B69" s="214">
        <f>Controles!$C$2</f>
        <v>10</v>
      </c>
      <c r="C69" s="214" t="s">
        <v>5390</v>
      </c>
      <c r="D69" s="42"/>
      <c r="E69" s="214" t="e">
        <f t="shared" si="22"/>
        <v>#N/A</v>
      </c>
      <c r="F69" s="43"/>
      <c r="G69" s="43"/>
      <c r="H69" s="42"/>
      <c r="I69" s="42"/>
      <c r="J69" s="214">
        <f t="shared" si="23"/>
        <v>0</v>
      </c>
      <c r="K69" s="42"/>
      <c r="L69" s="42"/>
      <c r="M69" s="42"/>
      <c r="N69" s="42"/>
      <c r="O69" s="42"/>
      <c r="P69" s="214">
        <f t="shared" si="14"/>
        <v>0</v>
      </c>
      <c r="Q69" s="214">
        <f t="shared" si="15"/>
        <v>0</v>
      </c>
      <c r="R69" s="214">
        <f t="shared" si="16"/>
        <v>0</v>
      </c>
      <c r="S69" s="215">
        <f t="shared" si="17"/>
        <v>0</v>
      </c>
      <c r="T69" s="214">
        <f t="shared" si="18"/>
        <v>0</v>
      </c>
      <c r="U69" s="214">
        <f t="shared" si="19"/>
        <v>0</v>
      </c>
      <c r="V69" s="214">
        <f t="shared" si="20"/>
        <v>0</v>
      </c>
      <c r="W69" s="214">
        <f t="shared" si="21"/>
        <v>0</v>
      </c>
      <c r="X69" s="217" t="str">
        <f t="shared" si="24"/>
        <v>NÃO</v>
      </c>
      <c r="Z69" s="42" t="str">
        <f t="shared" si="25"/>
        <v>RS</v>
      </c>
      <c r="AA69" s="242">
        <f t="shared" si="26"/>
        <v>0</v>
      </c>
      <c r="AB69" s="73" t="s">
        <v>33</v>
      </c>
      <c r="AC69" s="73" t="s">
        <v>1139</v>
      </c>
      <c r="AD69" s="73">
        <v>2704203</v>
      </c>
      <c r="AE69" s="243"/>
      <c r="AF69" s="243"/>
      <c r="AH69" s="54" t="str">
        <f t="shared" si="27"/>
        <v>ALLimoeiro de Anadia</v>
      </c>
      <c r="AI69" s="73">
        <v>2704203</v>
      </c>
    </row>
    <row r="70" spans="1:35" s="54" customFormat="1" ht="21.75" customHeight="1" x14ac:dyDescent="0.25">
      <c r="A70" s="214" t="str">
        <f>Controles!$B$2</f>
        <v>RS</v>
      </c>
      <c r="B70" s="214">
        <f>Controles!$C$2</f>
        <v>10</v>
      </c>
      <c r="C70" s="214" t="s">
        <v>5390</v>
      </c>
      <c r="D70" s="42"/>
      <c r="E70" s="214" t="e">
        <f t="shared" si="22"/>
        <v>#N/A</v>
      </c>
      <c r="F70" s="43"/>
      <c r="G70" s="43"/>
      <c r="H70" s="42"/>
      <c r="I70" s="42"/>
      <c r="J70" s="214">
        <f t="shared" si="23"/>
        <v>0</v>
      </c>
      <c r="K70" s="42"/>
      <c r="L70" s="42"/>
      <c r="M70" s="42"/>
      <c r="N70" s="42"/>
      <c r="O70" s="42"/>
      <c r="P70" s="214">
        <f t="shared" si="14"/>
        <v>0</v>
      </c>
      <c r="Q70" s="214">
        <f t="shared" si="15"/>
        <v>0</v>
      </c>
      <c r="R70" s="214">
        <f t="shared" si="16"/>
        <v>0</v>
      </c>
      <c r="S70" s="215">
        <f t="shared" si="17"/>
        <v>0</v>
      </c>
      <c r="T70" s="214">
        <f t="shared" si="18"/>
        <v>0</v>
      </c>
      <c r="U70" s="214">
        <f t="shared" si="19"/>
        <v>0</v>
      </c>
      <c r="V70" s="214">
        <f t="shared" si="20"/>
        <v>0</v>
      </c>
      <c r="W70" s="214">
        <f t="shared" si="21"/>
        <v>0</v>
      </c>
      <c r="X70" s="217" t="str">
        <f t="shared" si="24"/>
        <v>NÃO</v>
      </c>
      <c r="Z70" s="42" t="str">
        <f t="shared" si="25"/>
        <v>RS</v>
      </c>
      <c r="AA70" s="242">
        <f t="shared" si="26"/>
        <v>0</v>
      </c>
      <c r="AB70" s="73" t="s">
        <v>33</v>
      </c>
      <c r="AC70" s="73" t="s">
        <v>1162</v>
      </c>
      <c r="AD70" s="73">
        <v>2704302</v>
      </c>
      <c r="AE70" s="243"/>
      <c r="AF70" s="243"/>
      <c r="AH70" s="54" t="str">
        <f t="shared" si="27"/>
        <v>ALMaceió</v>
      </c>
      <c r="AI70" s="73">
        <v>2704302</v>
      </c>
    </row>
    <row r="71" spans="1:35" s="54" customFormat="1" ht="21.75" customHeight="1" x14ac:dyDescent="0.25">
      <c r="A71" s="214" t="str">
        <f>Controles!$B$2</f>
        <v>RS</v>
      </c>
      <c r="B71" s="214">
        <f>Controles!$C$2</f>
        <v>10</v>
      </c>
      <c r="C71" s="214" t="s">
        <v>5390</v>
      </c>
      <c r="D71" s="42"/>
      <c r="E71" s="214" t="e">
        <f t="shared" si="22"/>
        <v>#N/A</v>
      </c>
      <c r="F71" s="43"/>
      <c r="G71" s="43"/>
      <c r="H71" s="42"/>
      <c r="I71" s="42"/>
      <c r="J71" s="214">
        <f t="shared" si="23"/>
        <v>0</v>
      </c>
      <c r="K71" s="42"/>
      <c r="L71" s="42"/>
      <c r="M71" s="42"/>
      <c r="N71" s="42"/>
      <c r="O71" s="42"/>
      <c r="P71" s="214">
        <f t="shared" si="14"/>
        <v>0</v>
      </c>
      <c r="Q71" s="214">
        <f t="shared" si="15"/>
        <v>0</v>
      </c>
      <c r="R71" s="214">
        <f t="shared" si="16"/>
        <v>0</v>
      </c>
      <c r="S71" s="215">
        <f t="shared" si="17"/>
        <v>0</v>
      </c>
      <c r="T71" s="214">
        <f t="shared" si="18"/>
        <v>0</v>
      </c>
      <c r="U71" s="214">
        <f t="shared" si="19"/>
        <v>0</v>
      </c>
      <c r="V71" s="214">
        <f t="shared" si="20"/>
        <v>0</v>
      </c>
      <c r="W71" s="214">
        <f t="shared" si="21"/>
        <v>0</v>
      </c>
      <c r="X71" s="217" t="str">
        <f t="shared" si="24"/>
        <v>NÃO</v>
      </c>
      <c r="Z71" s="42" t="str">
        <f t="shared" si="25"/>
        <v>RS</v>
      </c>
      <c r="AA71" s="242">
        <f t="shared" si="26"/>
        <v>0</v>
      </c>
      <c r="AB71" s="73" t="s">
        <v>33</v>
      </c>
      <c r="AC71" s="73" t="s">
        <v>1185</v>
      </c>
      <c r="AD71" s="73">
        <v>2704401</v>
      </c>
      <c r="AE71" s="243"/>
      <c r="AF71" s="243"/>
      <c r="AH71" s="54" t="str">
        <f t="shared" si="27"/>
        <v>ALMajor Isidoro</v>
      </c>
      <c r="AI71" s="73">
        <v>2704401</v>
      </c>
    </row>
    <row r="72" spans="1:35" s="54" customFormat="1" ht="21.75" customHeight="1" x14ac:dyDescent="0.25">
      <c r="A72" s="214" t="str">
        <f>Controles!$B$2</f>
        <v>RS</v>
      </c>
      <c r="B72" s="214">
        <f>Controles!$C$2</f>
        <v>10</v>
      </c>
      <c r="C72" s="214" t="s">
        <v>5390</v>
      </c>
      <c r="D72" s="42"/>
      <c r="E72" s="214" t="e">
        <f t="shared" si="22"/>
        <v>#N/A</v>
      </c>
      <c r="F72" s="43"/>
      <c r="G72" s="43"/>
      <c r="H72" s="42"/>
      <c r="I72" s="42"/>
      <c r="J72" s="214">
        <f t="shared" si="23"/>
        <v>0</v>
      </c>
      <c r="K72" s="42"/>
      <c r="L72" s="42"/>
      <c r="M72" s="42"/>
      <c r="N72" s="42"/>
      <c r="O72" s="42"/>
      <c r="P72" s="214">
        <f t="shared" si="14"/>
        <v>0</v>
      </c>
      <c r="Q72" s="214">
        <f t="shared" si="15"/>
        <v>0</v>
      </c>
      <c r="R72" s="214">
        <f t="shared" si="16"/>
        <v>0</v>
      </c>
      <c r="S72" s="215">
        <f t="shared" si="17"/>
        <v>0</v>
      </c>
      <c r="T72" s="214">
        <f t="shared" si="18"/>
        <v>0</v>
      </c>
      <c r="U72" s="214">
        <f t="shared" si="19"/>
        <v>0</v>
      </c>
      <c r="V72" s="214">
        <f t="shared" si="20"/>
        <v>0</v>
      </c>
      <c r="W72" s="214">
        <f t="shared" si="21"/>
        <v>0</v>
      </c>
      <c r="X72" s="217" t="str">
        <f t="shared" si="24"/>
        <v>NÃO</v>
      </c>
      <c r="Z72" s="42" t="str">
        <f t="shared" si="25"/>
        <v>RS</v>
      </c>
      <c r="AA72" s="242">
        <f t="shared" si="26"/>
        <v>0</v>
      </c>
      <c r="AB72" s="73" t="s">
        <v>33</v>
      </c>
      <c r="AC72" s="73" t="s">
        <v>1207</v>
      </c>
      <c r="AD72" s="73">
        <v>2704906</v>
      </c>
      <c r="AE72" s="243"/>
      <c r="AF72" s="243"/>
      <c r="AH72" s="54" t="str">
        <f t="shared" si="27"/>
        <v>ALMar Vermelho</v>
      </c>
      <c r="AI72" s="73">
        <v>2704906</v>
      </c>
    </row>
    <row r="73" spans="1:35" s="54" customFormat="1" ht="21.75" customHeight="1" x14ac:dyDescent="0.25">
      <c r="A73" s="214" t="str">
        <f>Controles!$B$2</f>
        <v>RS</v>
      </c>
      <c r="B73" s="214">
        <f>Controles!$C$2</f>
        <v>10</v>
      </c>
      <c r="C73" s="214" t="s">
        <v>5390</v>
      </c>
      <c r="D73" s="42"/>
      <c r="E73" s="214" t="e">
        <f t="shared" si="22"/>
        <v>#N/A</v>
      </c>
      <c r="F73" s="43"/>
      <c r="G73" s="43"/>
      <c r="H73" s="42"/>
      <c r="I73" s="42"/>
      <c r="J73" s="214">
        <f t="shared" si="23"/>
        <v>0</v>
      </c>
      <c r="K73" s="42"/>
      <c r="L73" s="42"/>
      <c r="M73" s="42"/>
      <c r="N73" s="42"/>
      <c r="O73" s="42"/>
      <c r="P73" s="214">
        <f t="shared" si="14"/>
        <v>0</v>
      </c>
      <c r="Q73" s="214">
        <f t="shared" si="15"/>
        <v>0</v>
      </c>
      <c r="R73" s="214">
        <f t="shared" si="16"/>
        <v>0</v>
      </c>
      <c r="S73" s="215">
        <f t="shared" si="17"/>
        <v>0</v>
      </c>
      <c r="T73" s="214">
        <f t="shared" si="18"/>
        <v>0</v>
      </c>
      <c r="U73" s="214">
        <f t="shared" si="19"/>
        <v>0</v>
      </c>
      <c r="V73" s="214">
        <f t="shared" si="20"/>
        <v>0</v>
      </c>
      <c r="W73" s="214">
        <f t="shared" si="21"/>
        <v>0</v>
      </c>
      <c r="X73" s="217" t="str">
        <f t="shared" si="24"/>
        <v>NÃO</v>
      </c>
      <c r="Z73" s="42" t="str">
        <f t="shared" si="25"/>
        <v>RS</v>
      </c>
      <c r="AA73" s="242">
        <f t="shared" si="26"/>
        <v>0</v>
      </c>
      <c r="AB73" s="73" t="s">
        <v>33</v>
      </c>
      <c r="AC73" s="73" t="s">
        <v>1229</v>
      </c>
      <c r="AD73" s="73">
        <v>2704500</v>
      </c>
      <c r="AE73" s="243"/>
      <c r="AF73" s="243"/>
      <c r="AH73" s="54" t="str">
        <f t="shared" si="27"/>
        <v>ALMaragogi</v>
      </c>
      <c r="AI73" s="73">
        <v>2704500</v>
      </c>
    </row>
    <row r="74" spans="1:35" s="54" customFormat="1" ht="21.75" customHeight="1" x14ac:dyDescent="0.25">
      <c r="A74" s="214" t="str">
        <f>Controles!$B$2</f>
        <v>RS</v>
      </c>
      <c r="B74" s="214">
        <f>Controles!$C$2</f>
        <v>10</v>
      </c>
      <c r="C74" s="214" t="s">
        <v>5390</v>
      </c>
      <c r="D74" s="42"/>
      <c r="E74" s="214" t="e">
        <f t="shared" si="22"/>
        <v>#N/A</v>
      </c>
      <c r="F74" s="43"/>
      <c r="G74" s="43"/>
      <c r="H74" s="42"/>
      <c r="I74" s="42"/>
      <c r="J74" s="214">
        <f t="shared" si="23"/>
        <v>0</v>
      </c>
      <c r="K74" s="42"/>
      <c r="L74" s="42"/>
      <c r="M74" s="42"/>
      <c r="N74" s="42"/>
      <c r="O74" s="42"/>
      <c r="P74" s="214">
        <f t="shared" si="14"/>
        <v>0</v>
      </c>
      <c r="Q74" s="214">
        <f t="shared" si="15"/>
        <v>0</v>
      </c>
      <c r="R74" s="214">
        <f t="shared" si="16"/>
        <v>0</v>
      </c>
      <c r="S74" s="215">
        <f t="shared" si="17"/>
        <v>0</v>
      </c>
      <c r="T74" s="214">
        <f t="shared" si="18"/>
        <v>0</v>
      </c>
      <c r="U74" s="214">
        <f t="shared" si="19"/>
        <v>0</v>
      </c>
      <c r="V74" s="214">
        <f t="shared" si="20"/>
        <v>0</v>
      </c>
      <c r="W74" s="214">
        <f t="shared" si="21"/>
        <v>0</v>
      </c>
      <c r="X74" s="217" t="str">
        <f t="shared" si="24"/>
        <v>NÃO</v>
      </c>
      <c r="Z74" s="42" t="str">
        <f t="shared" si="25"/>
        <v>RS</v>
      </c>
      <c r="AA74" s="242">
        <f t="shared" si="26"/>
        <v>0</v>
      </c>
      <c r="AB74" s="73" t="s">
        <v>33</v>
      </c>
      <c r="AC74" s="73" t="s">
        <v>1251</v>
      </c>
      <c r="AD74" s="73">
        <v>2704609</v>
      </c>
      <c r="AE74" s="243"/>
      <c r="AF74" s="243"/>
      <c r="AH74" s="54" t="str">
        <f t="shared" si="27"/>
        <v>ALMaravilha</v>
      </c>
      <c r="AI74" s="73">
        <v>2704609</v>
      </c>
    </row>
    <row r="75" spans="1:35" s="54" customFormat="1" ht="21.75" customHeight="1" x14ac:dyDescent="0.25">
      <c r="A75" s="214" t="str">
        <f>Controles!$B$2</f>
        <v>RS</v>
      </c>
      <c r="B75" s="214">
        <f>Controles!$C$2</f>
        <v>10</v>
      </c>
      <c r="C75" s="214" t="s">
        <v>5390</v>
      </c>
      <c r="D75" s="42"/>
      <c r="E75" s="214" t="e">
        <f t="shared" si="22"/>
        <v>#N/A</v>
      </c>
      <c r="F75" s="43"/>
      <c r="G75" s="43"/>
      <c r="H75" s="42"/>
      <c r="I75" s="42"/>
      <c r="J75" s="214">
        <f t="shared" si="23"/>
        <v>0</v>
      </c>
      <c r="K75" s="42"/>
      <c r="L75" s="42"/>
      <c r="M75" s="42"/>
      <c r="N75" s="42"/>
      <c r="O75" s="42"/>
      <c r="P75" s="214">
        <f t="shared" si="14"/>
        <v>0</v>
      </c>
      <c r="Q75" s="214">
        <f t="shared" si="15"/>
        <v>0</v>
      </c>
      <c r="R75" s="214">
        <f t="shared" si="16"/>
        <v>0</v>
      </c>
      <c r="S75" s="215">
        <f t="shared" si="17"/>
        <v>0</v>
      </c>
      <c r="T75" s="214">
        <f t="shared" si="18"/>
        <v>0</v>
      </c>
      <c r="U75" s="214">
        <f t="shared" si="19"/>
        <v>0</v>
      </c>
      <c r="V75" s="214">
        <f t="shared" si="20"/>
        <v>0</v>
      </c>
      <c r="W75" s="214">
        <f t="shared" si="21"/>
        <v>0</v>
      </c>
      <c r="X75" s="217" t="str">
        <f t="shared" si="24"/>
        <v>NÃO</v>
      </c>
      <c r="Z75" s="42" t="str">
        <f t="shared" si="25"/>
        <v>RS</v>
      </c>
      <c r="AA75" s="242">
        <f t="shared" si="26"/>
        <v>0</v>
      </c>
      <c r="AB75" s="73" t="s">
        <v>33</v>
      </c>
      <c r="AC75" s="73" t="s">
        <v>1274</v>
      </c>
      <c r="AD75" s="73">
        <v>2704708</v>
      </c>
      <c r="AE75" s="243"/>
      <c r="AF75" s="243"/>
      <c r="AH75" s="54" t="str">
        <f t="shared" si="27"/>
        <v>ALMarechal Deodoro</v>
      </c>
      <c r="AI75" s="73">
        <v>2704708</v>
      </c>
    </row>
    <row r="76" spans="1:35" s="54" customFormat="1" ht="21.75" customHeight="1" x14ac:dyDescent="0.25">
      <c r="A76" s="214" t="str">
        <f>Controles!$B$2</f>
        <v>RS</v>
      </c>
      <c r="B76" s="214">
        <f>Controles!$C$2</f>
        <v>10</v>
      </c>
      <c r="C76" s="214" t="s">
        <v>5390</v>
      </c>
      <c r="D76" s="42"/>
      <c r="E76" s="214" t="e">
        <f t="shared" si="22"/>
        <v>#N/A</v>
      </c>
      <c r="F76" s="43"/>
      <c r="G76" s="43"/>
      <c r="H76" s="42"/>
      <c r="I76" s="42"/>
      <c r="J76" s="214">
        <f t="shared" si="23"/>
        <v>0</v>
      </c>
      <c r="K76" s="42"/>
      <c r="L76" s="42"/>
      <c r="M76" s="42"/>
      <c r="N76" s="42"/>
      <c r="O76" s="42"/>
      <c r="P76" s="214">
        <f t="shared" si="14"/>
        <v>0</v>
      </c>
      <c r="Q76" s="214">
        <f t="shared" si="15"/>
        <v>0</v>
      </c>
      <c r="R76" s="214">
        <f t="shared" si="16"/>
        <v>0</v>
      </c>
      <c r="S76" s="215">
        <f t="shared" si="17"/>
        <v>0</v>
      </c>
      <c r="T76" s="214">
        <f t="shared" si="18"/>
        <v>0</v>
      </c>
      <c r="U76" s="214">
        <f t="shared" si="19"/>
        <v>0</v>
      </c>
      <c r="V76" s="214">
        <f t="shared" si="20"/>
        <v>0</v>
      </c>
      <c r="W76" s="214">
        <f t="shared" si="21"/>
        <v>0</v>
      </c>
      <c r="X76" s="217" t="str">
        <f t="shared" si="24"/>
        <v>NÃO</v>
      </c>
      <c r="Z76" s="42" t="str">
        <f t="shared" si="25"/>
        <v>RS</v>
      </c>
      <c r="AA76" s="242">
        <f t="shared" si="26"/>
        <v>0</v>
      </c>
      <c r="AB76" s="73" t="s">
        <v>33</v>
      </c>
      <c r="AC76" s="73" t="s">
        <v>1295</v>
      </c>
      <c r="AD76" s="73">
        <v>2704807</v>
      </c>
      <c r="AE76" s="243"/>
      <c r="AF76" s="243"/>
      <c r="AH76" s="54" t="str">
        <f t="shared" si="27"/>
        <v>ALMaribondo</v>
      </c>
      <c r="AI76" s="73">
        <v>2704807</v>
      </c>
    </row>
    <row r="77" spans="1:35" s="54" customFormat="1" ht="21.75" customHeight="1" x14ac:dyDescent="0.25">
      <c r="A77" s="214" t="str">
        <f>Controles!$B$2</f>
        <v>RS</v>
      </c>
      <c r="B77" s="214">
        <f>Controles!$C$2</f>
        <v>10</v>
      </c>
      <c r="C77" s="214" t="s">
        <v>5390</v>
      </c>
      <c r="D77" s="42"/>
      <c r="E77" s="214" t="e">
        <f t="shared" si="22"/>
        <v>#N/A</v>
      </c>
      <c r="F77" s="43"/>
      <c r="G77" s="43"/>
      <c r="H77" s="42"/>
      <c r="I77" s="42"/>
      <c r="J77" s="214">
        <f t="shared" si="23"/>
        <v>0</v>
      </c>
      <c r="K77" s="42"/>
      <c r="L77" s="42"/>
      <c r="M77" s="42"/>
      <c r="N77" s="42"/>
      <c r="O77" s="42"/>
      <c r="P77" s="214">
        <f t="shared" si="14"/>
        <v>0</v>
      </c>
      <c r="Q77" s="214">
        <f t="shared" si="15"/>
        <v>0</v>
      </c>
      <c r="R77" s="214">
        <f t="shared" si="16"/>
        <v>0</v>
      </c>
      <c r="S77" s="215">
        <f t="shared" si="17"/>
        <v>0</v>
      </c>
      <c r="T77" s="214">
        <f t="shared" si="18"/>
        <v>0</v>
      </c>
      <c r="U77" s="214">
        <f t="shared" si="19"/>
        <v>0</v>
      </c>
      <c r="V77" s="214">
        <f t="shared" si="20"/>
        <v>0</v>
      </c>
      <c r="W77" s="214">
        <f t="shared" si="21"/>
        <v>0</v>
      </c>
      <c r="X77" s="217" t="str">
        <f t="shared" si="24"/>
        <v>NÃO</v>
      </c>
      <c r="Z77" s="42" t="str">
        <f t="shared" si="25"/>
        <v>RS</v>
      </c>
      <c r="AA77" s="242">
        <f t="shared" si="26"/>
        <v>0</v>
      </c>
      <c r="AB77" s="73" t="s">
        <v>33</v>
      </c>
      <c r="AC77" s="73" t="s">
        <v>1317</v>
      </c>
      <c r="AD77" s="73">
        <v>2705002</v>
      </c>
      <c r="AE77" s="243"/>
      <c r="AF77" s="243"/>
      <c r="AH77" s="54" t="str">
        <f t="shared" si="27"/>
        <v>ALMata Grande</v>
      </c>
      <c r="AI77" s="73">
        <v>2705002</v>
      </c>
    </row>
    <row r="78" spans="1:35" s="54" customFormat="1" ht="21.75" customHeight="1" x14ac:dyDescent="0.25">
      <c r="A78" s="214" t="str">
        <f>Controles!$B$2</f>
        <v>RS</v>
      </c>
      <c r="B78" s="214">
        <f>Controles!$C$2</f>
        <v>10</v>
      </c>
      <c r="C78" s="214" t="s">
        <v>5390</v>
      </c>
      <c r="D78" s="42"/>
      <c r="E78" s="214" t="e">
        <f t="shared" si="22"/>
        <v>#N/A</v>
      </c>
      <c r="F78" s="43"/>
      <c r="G78" s="43"/>
      <c r="H78" s="42"/>
      <c r="I78" s="42"/>
      <c r="J78" s="214">
        <f t="shared" si="23"/>
        <v>0</v>
      </c>
      <c r="K78" s="42"/>
      <c r="L78" s="42"/>
      <c r="M78" s="42"/>
      <c r="N78" s="42"/>
      <c r="O78" s="42"/>
      <c r="P78" s="214">
        <f t="shared" si="14"/>
        <v>0</v>
      </c>
      <c r="Q78" s="214">
        <f t="shared" si="15"/>
        <v>0</v>
      </c>
      <c r="R78" s="214">
        <f t="shared" si="16"/>
        <v>0</v>
      </c>
      <c r="S78" s="215">
        <f t="shared" si="17"/>
        <v>0</v>
      </c>
      <c r="T78" s="214">
        <f t="shared" si="18"/>
        <v>0</v>
      </c>
      <c r="U78" s="214">
        <f t="shared" si="19"/>
        <v>0</v>
      </c>
      <c r="V78" s="214">
        <f t="shared" si="20"/>
        <v>0</v>
      </c>
      <c r="W78" s="214">
        <f t="shared" si="21"/>
        <v>0</v>
      </c>
      <c r="X78" s="217" t="str">
        <f t="shared" si="24"/>
        <v>NÃO</v>
      </c>
      <c r="Z78" s="42" t="str">
        <f t="shared" si="25"/>
        <v>RS</v>
      </c>
      <c r="AA78" s="242">
        <f t="shared" si="26"/>
        <v>0</v>
      </c>
      <c r="AB78" s="73" t="s">
        <v>33</v>
      </c>
      <c r="AC78" s="73" t="s">
        <v>1339</v>
      </c>
      <c r="AD78" s="73">
        <v>2705101</v>
      </c>
      <c r="AE78" s="243"/>
      <c r="AF78" s="243"/>
      <c r="AH78" s="54" t="str">
        <f t="shared" si="27"/>
        <v>ALMatriz de Camaragibe</v>
      </c>
      <c r="AI78" s="73">
        <v>2705101</v>
      </c>
    </row>
    <row r="79" spans="1:35" s="54" customFormat="1" ht="21.75" customHeight="1" x14ac:dyDescent="0.25">
      <c r="A79" s="214" t="str">
        <f>Controles!$B$2</f>
        <v>RS</v>
      </c>
      <c r="B79" s="214">
        <f>Controles!$C$2</f>
        <v>10</v>
      </c>
      <c r="C79" s="214" t="s">
        <v>5390</v>
      </c>
      <c r="D79" s="42"/>
      <c r="E79" s="214" t="e">
        <f t="shared" si="22"/>
        <v>#N/A</v>
      </c>
      <c r="F79" s="43"/>
      <c r="G79" s="43"/>
      <c r="H79" s="42"/>
      <c r="I79" s="42"/>
      <c r="J79" s="214">
        <f t="shared" si="23"/>
        <v>0</v>
      </c>
      <c r="K79" s="42"/>
      <c r="L79" s="42"/>
      <c r="M79" s="42"/>
      <c r="N79" s="42"/>
      <c r="O79" s="42"/>
      <c r="P79" s="214">
        <f t="shared" si="14"/>
        <v>0</v>
      </c>
      <c r="Q79" s="214">
        <f t="shared" si="15"/>
        <v>0</v>
      </c>
      <c r="R79" s="214">
        <f t="shared" si="16"/>
        <v>0</v>
      </c>
      <c r="S79" s="215">
        <f t="shared" si="17"/>
        <v>0</v>
      </c>
      <c r="T79" s="214">
        <f t="shared" si="18"/>
        <v>0</v>
      </c>
      <c r="U79" s="214">
        <f t="shared" si="19"/>
        <v>0</v>
      </c>
      <c r="V79" s="214">
        <f t="shared" si="20"/>
        <v>0</v>
      </c>
      <c r="W79" s="214">
        <f t="shared" si="21"/>
        <v>0</v>
      </c>
      <c r="X79" s="217" t="str">
        <f t="shared" si="24"/>
        <v>NÃO</v>
      </c>
      <c r="Z79" s="42" t="str">
        <f t="shared" si="25"/>
        <v>RS</v>
      </c>
      <c r="AA79" s="242">
        <f t="shared" si="26"/>
        <v>0</v>
      </c>
      <c r="AB79" s="73" t="s">
        <v>33</v>
      </c>
      <c r="AC79" s="73" t="s">
        <v>1360</v>
      </c>
      <c r="AD79" s="73">
        <v>2705200</v>
      </c>
      <c r="AE79" s="243"/>
      <c r="AF79" s="243"/>
      <c r="AH79" s="54" t="str">
        <f t="shared" si="27"/>
        <v>ALMessias</v>
      </c>
      <c r="AI79" s="73">
        <v>2705200</v>
      </c>
    </row>
    <row r="80" spans="1:35" s="54" customFormat="1" ht="21.75" customHeight="1" x14ac:dyDescent="0.25">
      <c r="A80" s="214" t="str">
        <f>Controles!$B$2</f>
        <v>RS</v>
      </c>
      <c r="B80" s="214">
        <f>Controles!$C$2</f>
        <v>10</v>
      </c>
      <c r="C80" s="214" t="s">
        <v>5390</v>
      </c>
      <c r="D80" s="42"/>
      <c r="E80" s="214" t="e">
        <f t="shared" si="22"/>
        <v>#N/A</v>
      </c>
      <c r="F80" s="43"/>
      <c r="G80" s="43"/>
      <c r="H80" s="42"/>
      <c r="I80" s="42"/>
      <c r="J80" s="214">
        <f t="shared" si="23"/>
        <v>0</v>
      </c>
      <c r="K80" s="42"/>
      <c r="L80" s="42"/>
      <c r="M80" s="42"/>
      <c r="N80" s="42"/>
      <c r="O80" s="42"/>
      <c r="P80" s="214">
        <f t="shared" si="14"/>
        <v>0</v>
      </c>
      <c r="Q80" s="214">
        <f t="shared" si="15"/>
        <v>0</v>
      </c>
      <c r="R80" s="214">
        <f t="shared" si="16"/>
        <v>0</v>
      </c>
      <c r="S80" s="215">
        <f t="shared" si="17"/>
        <v>0</v>
      </c>
      <c r="T80" s="214">
        <f t="shared" si="18"/>
        <v>0</v>
      </c>
      <c r="U80" s="214">
        <f t="shared" si="19"/>
        <v>0</v>
      </c>
      <c r="V80" s="214">
        <f t="shared" si="20"/>
        <v>0</v>
      </c>
      <c r="W80" s="214">
        <f t="shared" si="21"/>
        <v>0</v>
      </c>
      <c r="X80" s="217" t="str">
        <f t="shared" si="24"/>
        <v>NÃO</v>
      </c>
      <c r="Z80" s="42" t="str">
        <f t="shared" si="25"/>
        <v>RS</v>
      </c>
      <c r="AA80" s="242">
        <f t="shared" si="26"/>
        <v>0</v>
      </c>
      <c r="AB80" s="73" t="s">
        <v>33</v>
      </c>
      <c r="AC80" s="73" t="s">
        <v>1382</v>
      </c>
      <c r="AD80" s="73">
        <v>2705309</v>
      </c>
      <c r="AE80" s="243"/>
      <c r="AF80" s="243"/>
      <c r="AH80" s="54" t="str">
        <f t="shared" si="27"/>
        <v>ALMinador do Negrão</v>
      </c>
      <c r="AI80" s="73">
        <v>2705309</v>
      </c>
    </row>
    <row r="81" spans="1:35" s="54" customFormat="1" ht="21.75" customHeight="1" x14ac:dyDescent="0.25">
      <c r="A81" s="214" t="str">
        <f>Controles!$B$2</f>
        <v>RS</v>
      </c>
      <c r="B81" s="214">
        <f>Controles!$C$2</f>
        <v>10</v>
      </c>
      <c r="C81" s="214" t="s">
        <v>5390</v>
      </c>
      <c r="D81" s="42"/>
      <c r="E81" s="214" t="e">
        <f t="shared" si="22"/>
        <v>#N/A</v>
      </c>
      <c r="F81" s="43"/>
      <c r="G81" s="43"/>
      <c r="H81" s="42"/>
      <c r="I81" s="42"/>
      <c r="J81" s="214">
        <f t="shared" si="23"/>
        <v>0</v>
      </c>
      <c r="K81" s="42"/>
      <c r="L81" s="42"/>
      <c r="M81" s="42"/>
      <c r="N81" s="42"/>
      <c r="O81" s="42"/>
      <c r="P81" s="214">
        <f t="shared" si="14"/>
        <v>0</v>
      </c>
      <c r="Q81" s="214">
        <f t="shared" si="15"/>
        <v>0</v>
      </c>
      <c r="R81" s="214">
        <f t="shared" si="16"/>
        <v>0</v>
      </c>
      <c r="S81" s="215">
        <f t="shared" si="17"/>
        <v>0</v>
      </c>
      <c r="T81" s="214">
        <f t="shared" si="18"/>
        <v>0</v>
      </c>
      <c r="U81" s="214">
        <f t="shared" si="19"/>
        <v>0</v>
      </c>
      <c r="V81" s="214">
        <f t="shared" si="20"/>
        <v>0</v>
      </c>
      <c r="W81" s="214">
        <f t="shared" si="21"/>
        <v>0</v>
      </c>
      <c r="X81" s="217" t="str">
        <f t="shared" si="24"/>
        <v>NÃO</v>
      </c>
      <c r="Z81" s="42" t="str">
        <f t="shared" si="25"/>
        <v>RS</v>
      </c>
      <c r="AA81" s="242">
        <f t="shared" si="26"/>
        <v>0</v>
      </c>
      <c r="AB81" s="73" t="s">
        <v>33</v>
      </c>
      <c r="AC81" s="73" t="s">
        <v>1404</v>
      </c>
      <c r="AD81" s="73">
        <v>2705408</v>
      </c>
      <c r="AE81" s="243"/>
      <c r="AF81" s="243"/>
      <c r="AH81" s="54" t="str">
        <f t="shared" si="27"/>
        <v>ALMonteirópolis</v>
      </c>
      <c r="AI81" s="73">
        <v>2705408</v>
      </c>
    </row>
    <row r="82" spans="1:35" s="54" customFormat="1" ht="21.75" customHeight="1" x14ac:dyDescent="0.25">
      <c r="A82" s="214" t="str">
        <f>Controles!$B$2</f>
        <v>RS</v>
      </c>
      <c r="B82" s="214">
        <f>Controles!$C$2</f>
        <v>10</v>
      </c>
      <c r="C82" s="214" t="s">
        <v>5390</v>
      </c>
      <c r="D82" s="42"/>
      <c r="E82" s="214" t="e">
        <f t="shared" si="22"/>
        <v>#N/A</v>
      </c>
      <c r="F82" s="43"/>
      <c r="G82" s="43"/>
      <c r="H82" s="42"/>
      <c r="I82" s="42"/>
      <c r="J82" s="214">
        <f t="shared" si="23"/>
        <v>0</v>
      </c>
      <c r="K82" s="42"/>
      <c r="L82" s="42"/>
      <c r="M82" s="42"/>
      <c r="N82" s="42"/>
      <c r="O82" s="42"/>
      <c r="P82" s="214">
        <f t="shared" si="14"/>
        <v>0</v>
      </c>
      <c r="Q82" s="214">
        <f t="shared" si="15"/>
        <v>0</v>
      </c>
      <c r="R82" s="214">
        <f t="shared" si="16"/>
        <v>0</v>
      </c>
      <c r="S82" s="215">
        <f t="shared" si="17"/>
        <v>0</v>
      </c>
      <c r="T82" s="214">
        <f t="shared" si="18"/>
        <v>0</v>
      </c>
      <c r="U82" s="214">
        <f t="shared" si="19"/>
        <v>0</v>
      </c>
      <c r="V82" s="214">
        <f t="shared" si="20"/>
        <v>0</v>
      </c>
      <c r="W82" s="214">
        <f t="shared" si="21"/>
        <v>0</v>
      </c>
      <c r="X82" s="217" t="str">
        <f t="shared" si="24"/>
        <v>NÃO</v>
      </c>
      <c r="Z82" s="42" t="str">
        <f t="shared" si="25"/>
        <v>RS</v>
      </c>
      <c r="AA82" s="242">
        <f t="shared" si="26"/>
        <v>0</v>
      </c>
      <c r="AB82" s="73" t="s">
        <v>33</v>
      </c>
      <c r="AC82" s="73" t="s">
        <v>1426</v>
      </c>
      <c r="AD82" s="73">
        <v>2705507</v>
      </c>
      <c r="AE82" s="243"/>
      <c r="AF82" s="243"/>
      <c r="AH82" s="54" t="str">
        <f t="shared" si="27"/>
        <v>ALMurici</v>
      </c>
      <c r="AI82" s="73">
        <v>2705507</v>
      </c>
    </row>
    <row r="83" spans="1:35" s="54" customFormat="1" ht="21.75" customHeight="1" x14ac:dyDescent="0.25">
      <c r="A83" s="214" t="str">
        <f>Controles!$B$2</f>
        <v>RS</v>
      </c>
      <c r="B83" s="214">
        <f>Controles!$C$2</f>
        <v>10</v>
      </c>
      <c r="C83" s="214" t="s">
        <v>5390</v>
      </c>
      <c r="D83" s="42"/>
      <c r="E83" s="214" t="e">
        <f t="shared" si="22"/>
        <v>#N/A</v>
      </c>
      <c r="F83" s="43"/>
      <c r="G83" s="43"/>
      <c r="H83" s="42"/>
      <c r="I83" s="42"/>
      <c r="J83" s="214">
        <f t="shared" si="23"/>
        <v>0</v>
      </c>
      <c r="K83" s="42"/>
      <c r="L83" s="42"/>
      <c r="M83" s="42"/>
      <c r="N83" s="42"/>
      <c r="O83" s="42"/>
      <c r="P83" s="214">
        <f t="shared" si="14"/>
        <v>0</v>
      </c>
      <c r="Q83" s="214">
        <f t="shared" si="15"/>
        <v>0</v>
      </c>
      <c r="R83" s="214">
        <f t="shared" si="16"/>
        <v>0</v>
      </c>
      <c r="S83" s="215">
        <f t="shared" si="17"/>
        <v>0</v>
      </c>
      <c r="T83" s="214">
        <f t="shared" si="18"/>
        <v>0</v>
      </c>
      <c r="U83" s="214">
        <f t="shared" si="19"/>
        <v>0</v>
      </c>
      <c r="V83" s="214">
        <f t="shared" si="20"/>
        <v>0</v>
      </c>
      <c r="W83" s="214">
        <f t="shared" si="21"/>
        <v>0</v>
      </c>
      <c r="X83" s="217" t="str">
        <f t="shared" si="24"/>
        <v>NÃO</v>
      </c>
      <c r="Z83" s="42" t="str">
        <f t="shared" si="25"/>
        <v>RS</v>
      </c>
      <c r="AA83" s="242">
        <f t="shared" si="26"/>
        <v>0</v>
      </c>
      <c r="AB83" s="73" t="s">
        <v>33</v>
      </c>
      <c r="AC83" s="73" t="s">
        <v>1447</v>
      </c>
      <c r="AD83" s="73">
        <v>2705606</v>
      </c>
      <c r="AE83" s="243"/>
      <c r="AF83" s="243"/>
      <c r="AH83" s="54" t="str">
        <f t="shared" si="27"/>
        <v>ALNovo Lino</v>
      </c>
      <c r="AI83" s="73">
        <v>2705606</v>
      </c>
    </row>
    <row r="84" spans="1:35" s="54" customFormat="1" ht="21.75" customHeight="1" x14ac:dyDescent="0.25">
      <c r="A84" s="214" t="str">
        <f>Controles!$B$2</f>
        <v>RS</v>
      </c>
      <c r="B84" s="214">
        <f>Controles!$C$2</f>
        <v>10</v>
      </c>
      <c r="C84" s="214" t="s">
        <v>5390</v>
      </c>
      <c r="D84" s="42"/>
      <c r="E84" s="214" t="e">
        <f t="shared" si="22"/>
        <v>#N/A</v>
      </c>
      <c r="F84" s="43"/>
      <c r="G84" s="43"/>
      <c r="H84" s="42"/>
      <c r="I84" s="42"/>
      <c r="J84" s="214">
        <f t="shared" si="23"/>
        <v>0</v>
      </c>
      <c r="K84" s="42"/>
      <c r="L84" s="42"/>
      <c r="M84" s="42"/>
      <c r="N84" s="42"/>
      <c r="O84" s="42"/>
      <c r="P84" s="214">
        <f t="shared" si="14"/>
        <v>0</v>
      </c>
      <c r="Q84" s="214">
        <f t="shared" si="15"/>
        <v>0</v>
      </c>
      <c r="R84" s="214">
        <f t="shared" si="16"/>
        <v>0</v>
      </c>
      <c r="S84" s="215">
        <f t="shared" si="17"/>
        <v>0</v>
      </c>
      <c r="T84" s="214">
        <f t="shared" si="18"/>
        <v>0</v>
      </c>
      <c r="U84" s="214">
        <f t="shared" si="19"/>
        <v>0</v>
      </c>
      <c r="V84" s="214">
        <f t="shared" si="20"/>
        <v>0</v>
      </c>
      <c r="W84" s="214">
        <f t="shared" si="21"/>
        <v>0</v>
      </c>
      <c r="X84" s="217" t="str">
        <f t="shared" si="24"/>
        <v>NÃO</v>
      </c>
      <c r="Z84" s="42" t="str">
        <f t="shared" si="25"/>
        <v>RS</v>
      </c>
      <c r="AA84" s="242">
        <f t="shared" si="26"/>
        <v>0</v>
      </c>
      <c r="AB84" s="73" t="s">
        <v>33</v>
      </c>
      <c r="AC84" s="73" t="s">
        <v>1467</v>
      </c>
      <c r="AD84" s="73">
        <v>2705705</v>
      </c>
      <c r="AE84" s="243"/>
      <c r="AF84" s="243"/>
      <c r="AH84" s="54" t="str">
        <f t="shared" si="27"/>
        <v>ALOlho d'Água das Flores</v>
      </c>
      <c r="AI84" s="73">
        <v>2705705</v>
      </c>
    </row>
    <row r="85" spans="1:35" s="54" customFormat="1" ht="21.75" customHeight="1" x14ac:dyDescent="0.25">
      <c r="A85" s="214" t="str">
        <f>Controles!$B$2</f>
        <v>RS</v>
      </c>
      <c r="B85" s="214">
        <f>Controles!$C$2</f>
        <v>10</v>
      </c>
      <c r="C85" s="214" t="s">
        <v>5390</v>
      </c>
      <c r="D85" s="42"/>
      <c r="E85" s="214" t="e">
        <f t="shared" si="22"/>
        <v>#N/A</v>
      </c>
      <c r="F85" s="43"/>
      <c r="G85" s="43"/>
      <c r="H85" s="42"/>
      <c r="I85" s="42"/>
      <c r="J85" s="214">
        <f t="shared" si="23"/>
        <v>0</v>
      </c>
      <c r="K85" s="42"/>
      <c r="L85" s="42"/>
      <c r="M85" s="42"/>
      <c r="N85" s="42"/>
      <c r="O85" s="42"/>
      <c r="P85" s="214">
        <f t="shared" si="14"/>
        <v>0</v>
      </c>
      <c r="Q85" s="214">
        <f t="shared" si="15"/>
        <v>0</v>
      </c>
      <c r="R85" s="214">
        <f t="shared" si="16"/>
        <v>0</v>
      </c>
      <c r="S85" s="215">
        <f t="shared" si="17"/>
        <v>0</v>
      </c>
      <c r="T85" s="214">
        <f t="shared" si="18"/>
        <v>0</v>
      </c>
      <c r="U85" s="214">
        <f t="shared" si="19"/>
        <v>0</v>
      </c>
      <c r="V85" s="214">
        <f t="shared" si="20"/>
        <v>0</v>
      </c>
      <c r="W85" s="214">
        <f t="shared" si="21"/>
        <v>0</v>
      </c>
      <c r="X85" s="217" t="str">
        <f t="shared" si="24"/>
        <v>NÃO</v>
      </c>
      <c r="Z85" s="42" t="str">
        <f t="shared" si="25"/>
        <v>RS</v>
      </c>
      <c r="AA85" s="242">
        <f t="shared" si="26"/>
        <v>0</v>
      </c>
      <c r="AB85" s="73" t="s">
        <v>33</v>
      </c>
      <c r="AC85" s="73" t="s">
        <v>1489</v>
      </c>
      <c r="AD85" s="73">
        <v>2705804</v>
      </c>
      <c r="AE85" s="243"/>
      <c r="AF85" s="243"/>
      <c r="AH85" s="54" t="str">
        <f t="shared" si="27"/>
        <v>ALOlho d'Água do Casado</v>
      </c>
      <c r="AI85" s="73">
        <v>2705804</v>
      </c>
    </row>
    <row r="86" spans="1:35" s="54" customFormat="1" ht="21.75" customHeight="1" x14ac:dyDescent="0.25">
      <c r="A86" s="214" t="str">
        <f>Controles!$B$2</f>
        <v>RS</v>
      </c>
      <c r="B86" s="214">
        <f>Controles!$C$2</f>
        <v>10</v>
      </c>
      <c r="C86" s="214" t="s">
        <v>5390</v>
      </c>
      <c r="D86" s="42"/>
      <c r="E86" s="214" t="e">
        <f t="shared" si="22"/>
        <v>#N/A</v>
      </c>
      <c r="F86" s="43"/>
      <c r="G86" s="43"/>
      <c r="H86" s="42"/>
      <c r="I86" s="42"/>
      <c r="J86" s="214">
        <f t="shared" si="23"/>
        <v>0</v>
      </c>
      <c r="K86" s="42"/>
      <c r="L86" s="42"/>
      <c r="M86" s="42"/>
      <c r="N86" s="42"/>
      <c r="O86" s="42"/>
      <c r="P86" s="214">
        <f t="shared" si="14"/>
        <v>0</v>
      </c>
      <c r="Q86" s="214">
        <f t="shared" si="15"/>
        <v>0</v>
      </c>
      <c r="R86" s="214">
        <f t="shared" si="16"/>
        <v>0</v>
      </c>
      <c r="S86" s="215">
        <f t="shared" si="17"/>
        <v>0</v>
      </c>
      <c r="T86" s="214">
        <f t="shared" si="18"/>
        <v>0</v>
      </c>
      <c r="U86" s="214">
        <f t="shared" si="19"/>
        <v>0</v>
      </c>
      <c r="V86" s="214">
        <f t="shared" si="20"/>
        <v>0</v>
      </c>
      <c r="W86" s="214">
        <f t="shared" si="21"/>
        <v>0</v>
      </c>
      <c r="X86" s="217" t="str">
        <f t="shared" si="24"/>
        <v>NÃO</v>
      </c>
      <c r="Z86" s="42" t="str">
        <f t="shared" si="25"/>
        <v>RS</v>
      </c>
      <c r="AA86" s="242">
        <f t="shared" si="26"/>
        <v>0</v>
      </c>
      <c r="AB86" s="73" t="s">
        <v>33</v>
      </c>
      <c r="AC86" s="73" t="s">
        <v>1510</v>
      </c>
      <c r="AD86" s="73">
        <v>2705903</v>
      </c>
      <c r="AE86" s="243"/>
      <c r="AF86" s="243"/>
      <c r="AH86" s="54" t="str">
        <f t="shared" si="27"/>
        <v>ALOlho d'Água Grande</v>
      </c>
      <c r="AI86" s="73">
        <v>2705903</v>
      </c>
    </row>
    <row r="87" spans="1:35" s="54" customFormat="1" ht="21.75" customHeight="1" x14ac:dyDescent="0.25">
      <c r="A87" s="214" t="str">
        <f>Controles!$B$2</f>
        <v>RS</v>
      </c>
      <c r="B87" s="214">
        <f>Controles!$C$2</f>
        <v>10</v>
      </c>
      <c r="C87" s="214" t="s">
        <v>5390</v>
      </c>
      <c r="D87" s="42"/>
      <c r="E87" s="214" t="e">
        <f t="shared" si="22"/>
        <v>#N/A</v>
      </c>
      <c r="F87" s="43"/>
      <c r="G87" s="43"/>
      <c r="H87" s="42"/>
      <c r="I87" s="42"/>
      <c r="J87" s="214">
        <f t="shared" si="23"/>
        <v>0</v>
      </c>
      <c r="K87" s="42"/>
      <c r="L87" s="42"/>
      <c r="M87" s="42"/>
      <c r="N87" s="42"/>
      <c r="O87" s="42"/>
      <c r="P87" s="214">
        <f t="shared" si="14"/>
        <v>0</v>
      </c>
      <c r="Q87" s="214">
        <f t="shared" si="15"/>
        <v>0</v>
      </c>
      <c r="R87" s="214">
        <f t="shared" si="16"/>
        <v>0</v>
      </c>
      <c r="S87" s="215">
        <f t="shared" si="17"/>
        <v>0</v>
      </c>
      <c r="T87" s="214">
        <f t="shared" si="18"/>
        <v>0</v>
      </c>
      <c r="U87" s="214">
        <f t="shared" si="19"/>
        <v>0</v>
      </c>
      <c r="V87" s="214">
        <f t="shared" si="20"/>
        <v>0</v>
      </c>
      <c r="W87" s="214">
        <f t="shared" si="21"/>
        <v>0</v>
      </c>
      <c r="X87" s="217" t="str">
        <f t="shared" si="24"/>
        <v>NÃO</v>
      </c>
      <c r="Z87" s="42" t="str">
        <f t="shared" si="25"/>
        <v>RS</v>
      </c>
      <c r="AA87" s="242">
        <f t="shared" si="26"/>
        <v>0</v>
      </c>
      <c r="AB87" s="73" t="s">
        <v>33</v>
      </c>
      <c r="AC87" s="73" t="s">
        <v>1531</v>
      </c>
      <c r="AD87" s="73">
        <v>2706000</v>
      </c>
      <c r="AE87" s="243"/>
      <c r="AF87" s="243"/>
      <c r="AH87" s="54" t="str">
        <f t="shared" si="27"/>
        <v>ALOlivença</v>
      </c>
      <c r="AI87" s="73">
        <v>2706000</v>
      </c>
    </row>
    <row r="88" spans="1:35" s="54" customFormat="1" ht="21.75" customHeight="1" x14ac:dyDescent="0.25">
      <c r="A88" s="214" t="str">
        <f>Controles!$B$2</f>
        <v>RS</v>
      </c>
      <c r="B88" s="214">
        <f>Controles!$C$2</f>
        <v>10</v>
      </c>
      <c r="C88" s="214" t="s">
        <v>5390</v>
      </c>
      <c r="D88" s="42"/>
      <c r="E88" s="214" t="e">
        <f t="shared" si="22"/>
        <v>#N/A</v>
      </c>
      <c r="F88" s="43"/>
      <c r="G88" s="43"/>
      <c r="H88" s="42"/>
      <c r="I88" s="42"/>
      <c r="J88" s="214">
        <f t="shared" si="23"/>
        <v>0</v>
      </c>
      <c r="K88" s="42"/>
      <c r="L88" s="42"/>
      <c r="M88" s="42"/>
      <c r="N88" s="42"/>
      <c r="O88" s="42"/>
      <c r="P88" s="214">
        <f t="shared" si="14"/>
        <v>0</v>
      </c>
      <c r="Q88" s="214">
        <f t="shared" si="15"/>
        <v>0</v>
      </c>
      <c r="R88" s="214">
        <f t="shared" si="16"/>
        <v>0</v>
      </c>
      <c r="S88" s="215">
        <f t="shared" si="17"/>
        <v>0</v>
      </c>
      <c r="T88" s="214">
        <f t="shared" si="18"/>
        <v>0</v>
      </c>
      <c r="U88" s="214">
        <f t="shared" si="19"/>
        <v>0</v>
      </c>
      <c r="V88" s="214">
        <f t="shared" si="20"/>
        <v>0</v>
      </c>
      <c r="W88" s="214">
        <f t="shared" si="21"/>
        <v>0</v>
      </c>
      <c r="X88" s="217" t="str">
        <f t="shared" si="24"/>
        <v>NÃO</v>
      </c>
      <c r="Z88" s="42" t="str">
        <f t="shared" si="25"/>
        <v>RS</v>
      </c>
      <c r="AA88" s="242">
        <f t="shared" si="26"/>
        <v>0</v>
      </c>
      <c r="AB88" s="73" t="s">
        <v>33</v>
      </c>
      <c r="AC88" s="73" t="s">
        <v>1552</v>
      </c>
      <c r="AD88" s="73">
        <v>2706109</v>
      </c>
      <c r="AE88" s="243"/>
      <c r="AF88" s="243"/>
      <c r="AH88" s="54" t="str">
        <f t="shared" si="27"/>
        <v>ALOuro Branco</v>
      </c>
      <c r="AI88" s="73">
        <v>2706109</v>
      </c>
    </row>
    <row r="89" spans="1:35" s="54" customFormat="1" ht="21.75" customHeight="1" x14ac:dyDescent="0.25">
      <c r="A89" s="214" t="str">
        <f>Controles!$B$2</f>
        <v>RS</v>
      </c>
      <c r="B89" s="214">
        <f>Controles!$C$2</f>
        <v>10</v>
      </c>
      <c r="C89" s="214" t="s">
        <v>5390</v>
      </c>
      <c r="D89" s="42"/>
      <c r="E89" s="214" t="e">
        <f t="shared" si="22"/>
        <v>#N/A</v>
      </c>
      <c r="F89" s="43"/>
      <c r="G89" s="43"/>
      <c r="H89" s="42"/>
      <c r="I89" s="42"/>
      <c r="J89" s="214">
        <f t="shared" si="23"/>
        <v>0</v>
      </c>
      <c r="K89" s="42"/>
      <c r="L89" s="42"/>
      <c r="M89" s="42"/>
      <c r="N89" s="42"/>
      <c r="O89" s="42"/>
      <c r="P89" s="214">
        <f t="shared" si="14"/>
        <v>0</v>
      </c>
      <c r="Q89" s="214">
        <f t="shared" si="15"/>
        <v>0</v>
      </c>
      <c r="R89" s="214">
        <f t="shared" si="16"/>
        <v>0</v>
      </c>
      <c r="S89" s="215">
        <f t="shared" si="17"/>
        <v>0</v>
      </c>
      <c r="T89" s="214">
        <f t="shared" si="18"/>
        <v>0</v>
      </c>
      <c r="U89" s="214">
        <f t="shared" si="19"/>
        <v>0</v>
      </c>
      <c r="V89" s="214">
        <f t="shared" si="20"/>
        <v>0</v>
      </c>
      <c r="W89" s="214">
        <f t="shared" si="21"/>
        <v>0</v>
      </c>
      <c r="X89" s="217" t="str">
        <f t="shared" si="24"/>
        <v>NÃO</v>
      </c>
      <c r="Z89" s="42" t="str">
        <f t="shared" si="25"/>
        <v>RS</v>
      </c>
      <c r="AA89" s="242">
        <f t="shared" si="26"/>
        <v>0</v>
      </c>
      <c r="AB89" s="73" t="s">
        <v>33</v>
      </c>
      <c r="AC89" s="73" t="s">
        <v>1571</v>
      </c>
      <c r="AD89" s="73">
        <v>2706208</v>
      </c>
      <c r="AE89" s="243"/>
      <c r="AF89" s="243"/>
      <c r="AH89" s="54" t="str">
        <f t="shared" si="27"/>
        <v>ALPalestina</v>
      </c>
      <c r="AI89" s="73">
        <v>2706208</v>
      </c>
    </row>
    <row r="90" spans="1:35" s="54" customFormat="1" ht="21.75" customHeight="1" x14ac:dyDescent="0.25">
      <c r="A90" s="214" t="str">
        <f>Controles!$B$2</f>
        <v>RS</v>
      </c>
      <c r="B90" s="214">
        <f>Controles!$C$2</f>
        <v>10</v>
      </c>
      <c r="C90" s="214" t="s">
        <v>5390</v>
      </c>
      <c r="D90" s="42"/>
      <c r="E90" s="214" t="e">
        <f t="shared" si="22"/>
        <v>#N/A</v>
      </c>
      <c r="F90" s="43"/>
      <c r="G90" s="43"/>
      <c r="H90" s="42"/>
      <c r="I90" s="42"/>
      <c r="J90" s="214">
        <f t="shared" si="23"/>
        <v>0</v>
      </c>
      <c r="K90" s="42"/>
      <c r="L90" s="42"/>
      <c r="M90" s="42"/>
      <c r="N90" s="42"/>
      <c r="O90" s="42"/>
      <c r="P90" s="214">
        <f t="shared" si="14"/>
        <v>0</v>
      </c>
      <c r="Q90" s="214">
        <f t="shared" si="15"/>
        <v>0</v>
      </c>
      <c r="R90" s="214">
        <f t="shared" si="16"/>
        <v>0</v>
      </c>
      <c r="S90" s="215">
        <f t="shared" si="17"/>
        <v>0</v>
      </c>
      <c r="T90" s="214">
        <f t="shared" si="18"/>
        <v>0</v>
      </c>
      <c r="U90" s="214">
        <f t="shared" si="19"/>
        <v>0</v>
      </c>
      <c r="V90" s="214">
        <f t="shared" si="20"/>
        <v>0</v>
      </c>
      <c r="W90" s="214">
        <f t="shared" si="21"/>
        <v>0</v>
      </c>
      <c r="X90" s="217" t="str">
        <f t="shared" si="24"/>
        <v>NÃO</v>
      </c>
      <c r="Z90" s="42" t="str">
        <f t="shared" si="25"/>
        <v>RS</v>
      </c>
      <c r="AA90" s="242">
        <f t="shared" si="26"/>
        <v>0</v>
      </c>
      <c r="AB90" s="73" t="s">
        <v>33</v>
      </c>
      <c r="AC90" s="73" t="s">
        <v>1591</v>
      </c>
      <c r="AD90" s="73">
        <v>2706307</v>
      </c>
      <c r="AE90" s="243"/>
      <c r="AF90" s="243"/>
      <c r="AH90" s="54" t="str">
        <f t="shared" si="27"/>
        <v>ALPalmeira dos Índios</v>
      </c>
      <c r="AI90" s="73">
        <v>2706307</v>
      </c>
    </row>
    <row r="91" spans="1:35" s="54" customFormat="1" ht="21.75" customHeight="1" x14ac:dyDescent="0.25">
      <c r="A91" s="214" t="str">
        <f>Controles!$B$2</f>
        <v>RS</v>
      </c>
      <c r="B91" s="214">
        <f>Controles!$C$2</f>
        <v>10</v>
      </c>
      <c r="C91" s="214" t="s">
        <v>5390</v>
      </c>
      <c r="D91" s="42"/>
      <c r="E91" s="214" t="e">
        <f t="shared" si="22"/>
        <v>#N/A</v>
      </c>
      <c r="F91" s="43"/>
      <c r="G91" s="43"/>
      <c r="H91" s="42"/>
      <c r="I91" s="42"/>
      <c r="J91" s="214">
        <f t="shared" si="23"/>
        <v>0</v>
      </c>
      <c r="K91" s="42"/>
      <c r="L91" s="42"/>
      <c r="M91" s="42"/>
      <c r="N91" s="42"/>
      <c r="O91" s="42"/>
      <c r="P91" s="214">
        <f t="shared" si="14"/>
        <v>0</v>
      </c>
      <c r="Q91" s="214">
        <f t="shared" si="15"/>
        <v>0</v>
      </c>
      <c r="R91" s="214">
        <f t="shared" si="16"/>
        <v>0</v>
      </c>
      <c r="S91" s="215">
        <f t="shared" si="17"/>
        <v>0</v>
      </c>
      <c r="T91" s="214">
        <f t="shared" si="18"/>
        <v>0</v>
      </c>
      <c r="U91" s="214">
        <f t="shared" si="19"/>
        <v>0</v>
      </c>
      <c r="V91" s="214">
        <f t="shared" si="20"/>
        <v>0</v>
      </c>
      <c r="W91" s="214">
        <f t="shared" si="21"/>
        <v>0</v>
      </c>
      <c r="X91" s="217" t="str">
        <f t="shared" si="24"/>
        <v>NÃO</v>
      </c>
      <c r="Z91" s="42" t="str">
        <f t="shared" si="25"/>
        <v>RS</v>
      </c>
      <c r="AA91" s="242">
        <f t="shared" si="26"/>
        <v>0</v>
      </c>
      <c r="AB91" s="73" t="s">
        <v>33</v>
      </c>
      <c r="AC91" s="73" t="s">
        <v>1611</v>
      </c>
      <c r="AD91" s="73">
        <v>2706406</v>
      </c>
      <c r="AE91" s="243"/>
      <c r="AF91" s="243"/>
      <c r="AH91" s="54" t="str">
        <f t="shared" si="27"/>
        <v>ALPão de Açúcar</v>
      </c>
      <c r="AI91" s="73">
        <v>2706406</v>
      </c>
    </row>
    <row r="92" spans="1:35" s="54" customFormat="1" ht="21.75" customHeight="1" x14ac:dyDescent="0.25">
      <c r="A92" s="214" t="str">
        <f>Controles!$B$2</f>
        <v>RS</v>
      </c>
      <c r="B92" s="214">
        <f>Controles!$C$2</f>
        <v>10</v>
      </c>
      <c r="C92" s="214" t="s">
        <v>5390</v>
      </c>
      <c r="D92" s="42"/>
      <c r="E92" s="214" t="e">
        <f t="shared" si="22"/>
        <v>#N/A</v>
      </c>
      <c r="F92" s="43"/>
      <c r="G92" s="43"/>
      <c r="H92" s="42"/>
      <c r="I92" s="42"/>
      <c r="J92" s="214">
        <f t="shared" si="23"/>
        <v>0</v>
      </c>
      <c r="K92" s="42"/>
      <c r="L92" s="42"/>
      <c r="M92" s="42"/>
      <c r="N92" s="42"/>
      <c r="O92" s="42"/>
      <c r="P92" s="214">
        <f t="shared" si="14"/>
        <v>0</v>
      </c>
      <c r="Q92" s="214">
        <f t="shared" si="15"/>
        <v>0</v>
      </c>
      <c r="R92" s="214">
        <f t="shared" si="16"/>
        <v>0</v>
      </c>
      <c r="S92" s="215">
        <f t="shared" si="17"/>
        <v>0</v>
      </c>
      <c r="T92" s="214">
        <f t="shared" si="18"/>
        <v>0</v>
      </c>
      <c r="U92" s="214">
        <f t="shared" si="19"/>
        <v>0</v>
      </c>
      <c r="V92" s="214">
        <f t="shared" si="20"/>
        <v>0</v>
      </c>
      <c r="W92" s="214">
        <f t="shared" si="21"/>
        <v>0</v>
      </c>
      <c r="X92" s="217" t="str">
        <f t="shared" si="24"/>
        <v>NÃO</v>
      </c>
      <c r="Z92" s="42" t="str">
        <f t="shared" si="25"/>
        <v>RS</v>
      </c>
      <c r="AA92" s="242">
        <f t="shared" si="26"/>
        <v>0</v>
      </c>
      <c r="AB92" s="73" t="s">
        <v>33</v>
      </c>
      <c r="AC92" s="73" t="s">
        <v>1632</v>
      </c>
      <c r="AD92" s="73">
        <v>2706422</v>
      </c>
      <c r="AE92" s="243"/>
      <c r="AF92" s="243"/>
      <c r="AH92" s="54" t="str">
        <f t="shared" si="27"/>
        <v>ALPariconha</v>
      </c>
      <c r="AI92" s="73">
        <v>2706422</v>
      </c>
    </row>
    <row r="93" spans="1:35" s="54" customFormat="1" ht="21.75" customHeight="1" x14ac:dyDescent="0.25">
      <c r="A93" s="214" t="str">
        <f>Controles!$B$2</f>
        <v>RS</v>
      </c>
      <c r="B93" s="214">
        <f>Controles!$C$2</f>
        <v>10</v>
      </c>
      <c r="C93" s="214" t="s">
        <v>5390</v>
      </c>
      <c r="D93" s="42"/>
      <c r="E93" s="214" t="e">
        <f t="shared" si="22"/>
        <v>#N/A</v>
      </c>
      <c r="F93" s="43"/>
      <c r="G93" s="43"/>
      <c r="H93" s="42"/>
      <c r="I93" s="42"/>
      <c r="J93" s="214">
        <f t="shared" si="23"/>
        <v>0</v>
      </c>
      <c r="K93" s="42"/>
      <c r="L93" s="42"/>
      <c r="M93" s="42"/>
      <c r="N93" s="42"/>
      <c r="O93" s="42"/>
      <c r="P93" s="214">
        <f t="shared" si="14"/>
        <v>0</v>
      </c>
      <c r="Q93" s="214">
        <f t="shared" si="15"/>
        <v>0</v>
      </c>
      <c r="R93" s="214">
        <f t="shared" si="16"/>
        <v>0</v>
      </c>
      <c r="S93" s="215">
        <f t="shared" si="17"/>
        <v>0</v>
      </c>
      <c r="T93" s="214">
        <f t="shared" si="18"/>
        <v>0</v>
      </c>
      <c r="U93" s="214">
        <f t="shared" si="19"/>
        <v>0</v>
      </c>
      <c r="V93" s="214">
        <f t="shared" si="20"/>
        <v>0</v>
      </c>
      <c r="W93" s="214">
        <f t="shared" si="21"/>
        <v>0</v>
      </c>
      <c r="X93" s="217" t="str">
        <f t="shared" si="24"/>
        <v>NÃO</v>
      </c>
      <c r="Z93" s="42" t="str">
        <f t="shared" si="25"/>
        <v>RS</v>
      </c>
      <c r="AA93" s="242">
        <f t="shared" si="26"/>
        <v>0</v>
      </c>
      <c r="AB93" s="73" t="s">
        <v>33</v>
      </c>
      <c r="AC93" s="73" t="s">
        <v>1653</v>
      </c>
      <c r="AD93" s="73">
        <v>2706448</v>
      </c>
      <c r="AE93" s="243"/>
      <c r="AF93" s="243"/>
      <c r="AH93" s="54" t="str">
        <f t="shared" si="27"/>
        <v>ALParipueira</v>
      </c>
      <c r="AI93" s="73">
        <v>2706448</v>
      </c>
    </row>
    <row r="94" spans="1:35" s="54" customFormat="1" ht="21.75" customHeight="1" x14ac:dyDescent="0.25">
      <c r="A94" s="214" t="str">
        <f>Controles!$B$2</f>
        <v>RS</v>
      </c>
      <c r="B94" s="214">
        <f>Controles!$C$2</f>
        <v>10</v>
      </c>
      <c r="C94" s="214" t="s">
        <v>5390</v>
      </c>
      <c r="D94" s="42"/>
      <c r="E94" s="214" t="e">
        <f t="shared" si="22"/>
        <v>#N/A</v>
      </c>
      <c r="F94" s="43"/>
      <c r="G94" s="43"/>
      <c r="H94" s="42"/>
      <c r="I94" s="42"/>
      <c r="J94" s="214">
        <f t="shared" si="23"/>
        <v>0</v>
      </c>
      <c r="K94" s="42"/>
      <c r="L94" s="42"/>
      <c r="M94" s="42"/>
      <c r="N94" s="42"/>
      <c r="O94" s="42"/>
      <c r="P94" s="214">
        <f t="shared" si="14"/>
        <v>0</v>
      </c>
      <c r="Q94" s="214">
        <f t="shared" si="15"/>
        <v>0</v>
      </c>
      <c r="R94" s="214">
        <f t="shared" si="16"/>
        <v>0</v>
      </c>
      <c r="S94" s="215">
        <f t="shared" si="17"/>
        <v>0</v>
      </c>
      <c r="T94" s="214">
        <f t="shared" si="18"/>
        <v>0</v>
      </c>
      <c r="U94" s="214">
        <f t="shared" si="19"/>
        <v>0</v>
      </c>
      <c r="V94" s="214">
        <f t="shared" si="20"/>
        <v>0</v>
      </c>
      <c r="W94" s="214">
        <f t="shared" si="21"/>
        <v>0</v>
      </c>
      <c r="X94" s="217" t="str">
        <f t="shared" si="24"/>
        <v>NÃO</v>
      </c>
      <c r="Z94" s="42" t="str">
        <f t="shared" si="25"/>
        <v>RS</v>
      </c>
      <c r="AA94" s="242">
        <f t="shared" si="26"/>
        <v>0</v>
      </c>
      <c r="AB94" s="73" t="s">
        <v>33</v>
      </c>
      <c r="AC94" s="73" t="s">
        <v>1673</v>
      </c>
      <c r="AD94" s="73">
        <v>2706505</v>
      </c>
      <c r="AE94" s="243"/>
      <c r="AF94" s="243"/>
      <c r="AH94" s="54" t="str">
        <f t="shared" si="27"/>
        <v>ALPasso de Camaragibe</v>
      </c>
      <c r="AI94" s="73">
        <v>2706505</v>
      </c>
    </row>
    <row r="95" spans="1:35" s="54" customFormat="1" ht="21.75" customHeight="1" x14ac:dyDescent="0.25">
      <c r="A95" s="214" t="str">
        <f>Controles!$B$2</f>
        <v>RS</v>
      </c>
      <c r="B95" s="214">
        <f>Controles!$C$2</f>
        <v>10</v>
      </c>
      <c r="C95" s="214" t="s">
        <v>5390</v>
      </c>
      <c r="D95" s="42"/>
      <c r="E95" s="214" t="e">
        <f t="shared" si="22"/>
        <v>#N/A</v>
      </c>
      <c r="F95" s="43"/>
      <c r="G95" s="43"/>
      <c r="H95" s="42"/>
      <c r="I95" s="42"/>
      <c r="J95" s="214">
        <f t="shared" si="23"/>
        <v>0</v>
      </c>
      <c r="K95" s="42"/>
      <c r="L95" s="42"/>
      <c r="M95" s="42"/>
      <c r="N95" s="42"/>
      <c r="O95" s="42"/>
      <c r="P95" s="214">
        <f t="shared" si="14"/>
        <v>0</v>
      </c>
      <c r="Q95" s="214">
        <f t="shared" si="15"/>
        <v>0</v>
      </c>
      <c r="R95" s="214">
        <f t="shared" si="16"/>
        <v>0</v>
      </c>
      <c r="S95" s="215">
        <f t="shared" si="17"/>
        <v>0</v>
      </c>
      <c r="T95" s="214">
        <f t="shared" si="18"/>
        <v>0</v>
      </c>
      <c r="U95" s="214">
        <f t="shared" si="19"/>
        <v>0</v>
      </c>
      <c r="V95" s="214">
        <f t="shared" si="20"/>
        <v>0</v>
      </c>
      <c r="W95" s="214">
        <f t="shared" si="21"/>
        <v>0</v>
      </c>
      <c r="X95" s="217" t="str">
        <f t="shared" si="24"/>
        <v>NÃO</v>
      </c>
      <c r="Z95" s="42" t="str">
        <f t="shared" si="25"/>
        <v>RS</v>
      </c>
      <c r="AA95" s="242">
        <f t="shared" si="26"/>
        <v>0</v>
      </c>
      <c r="AB95" s="73" t="s">
        <v>33</v>
      </c>
      <c r="AC95" s="73" t="s">
        <v>1694</v>
      </c>
      <c r="AD95" s="73">
        <v>2706604</v>
      </c>
      <c r="AE95" s="243"/>
      <c r="AF95" s="243"/>
      <c r="AH95" s="54" t="str">
        <f t="shared" si="27"/>
        <v>ALPaulo Jacinto</v>
      </c>
      <c r="AI95" s="73">
        <v>2706604</v>
      </c>
    </row>
    <row r="96" spans="1:35" s="54" customFormat="1" ht="21.75" customHeight="1" x14ac:dyDescent="0.25">
      <c r="A96" s="214" t="str">
        <f>Controles!$B$2</f>
        <v>RS</v>
      </c>
      <c r="B96" s="214">
        <f>Controles!$C$2</f>
        <v>10</v>
      </c>
      <c r="C96" s="214" t="s">
        <v>5390</v>
      </c>
      <c r="D96" s="42"/>
      <c r="E96" s="214" t="e">
        <f t="shared" si="22"/>
        <v>#N/A</v>
      </c>
      <c r="F96" s="43"/>
      <c r="G96" s="43"/>
      <c r="H96" s="42"/>
      <c r="I96" s="42"/>
      <c r="J96" s="214">
        <f t="shared" si="23"/>
        <v>0</v>
      </c>
      <c r="K96" s="42"/>
      <c r="L96" s="42"/>
      <c r="M96" s="42"/>
      <c r="N96" s="42"/>
      <c r="O96" s="42"/>
      <c r="P96" s="214">
        <f t="shared" si="14"/>
        <v>0</v>
      </c>
      <c r="Q96" s="214">
        <f t="shared" si="15"/>
        <v>0</v>
      </c>
      <c r="R96" s="214">
        <f t="shared" si="16"/>
        <v>0</v>
      </c>
      <c r="S96" s="215">
        <f t="shared" si="17"/>
        <v>0</v>
      </c>
      <c r="T96" s="214">
        <f t="shared" si="18"/>
        <v>0</v>
      </c>
      <c r="U96" s="214">
        <f t="shared" si="19"/>
        <v>0</v>
      </c>
      <c r="V96" s="214">
        <f t="shared" si="20"/>
        <v>0</v>
      </c>
      <c r="W96" s="214">
        <f t="shared" si="21"/>
        <v>0</v>
      </c>
      <c r="X96" s="217" t="str">
        <f t="shared" si="24"/>
        <v>NÃO</v>
      </c>
      <c r="Z96" s="42" t="str">
        <f t="shared" si="25"/>
        <v>RS</v>
      </c>
      <c r="AA96" s="242">
        <f t="shared" si="26"/>
        <v>0</v>
      </c>
      <c r="AB96" s="73" t="s">
        <v>33</v>
      </c>
      <c r="AC96" s="73" t="s">
        <v>1714</v>
      </c>
      <c r="AD96" s="73">
        <v>2706703</v>
      </c>
      <c r="AE96" s="243"/>
      <c r="AF96" s="243"/>
      <c r="AH96" s="54" t="str">
        <f t="shared" si="27"/>
        <v>ALPenedo</v>
      </c>
      <c r="AI96" s="73">
        <v>2706703</v>
      </c>
    </row>
    <row r="97" spans="1:35" s="54" customFormat="1" ht="21.75" customHeight="1" x14ac:dyDescent="0.25">
      <c r="A97" s="214" t="str">
        <f>Controles!$B$2</f>
        <v>RS</v>
      </c>
      <c r="B97" s="214">
        <f>Controles!$C$2</f>
        <v>10</v>
      </c>
      <c r="C97" s="214" t="s">
        <v>5390</v>
      </c>
      <c r="D97" s="42"/>
      <c r="E97" s="214" t="e">
        <f t="shared" si="22"/>
        <v>#N/A</v>
      </c>
      <c r="F97" s="43"/>
      <c r="G97" s="43"/>
      <c r="H97" s="42"/>
      <c r="I97" s="42"/>
      <c r="J97" s="214">
        <f t="shared" si="23"/>
        <v>0</v>
      </c>
      <c r="K97" s="42"/>
      <c r="L97" s="42"/>
      <c r="M97" s="42"/>
      <c r="N97" s="42"/>
      <c r="O97" s="42"/>
      <c r="P97" s="214">
        <f t="shared" si="14"/>
        <v>0</v>
      </c>
      <c r="Q97" s="214">
        <f t="shared" si="15"/>
        <v>0</v>
      </c>
      <c r="R97" s="214">
        <f t="shared" si="16"/>
        <v>0</v>
      </c>
      <c r="S97" s="215">
        <f t="shared" si="17"/>
        <v>0</v>
      </c>
      <c r="T97" s="214">
        <f t="shared" si="18"/>
        <v>0</v>
      </c>
      <c r="U97" s="214">
        <f t="shared" si="19"/>
        <v>0</v>
      </c>
      <c r="V97" s="214">
        <f t="shared" si="20"/>
        <v>0</v>
      </c>
      <c r="W97" s="214">
        <f t="shared" si="21"/>
        <v>0</v>
      </c>
      <c r="X97" s="217" t="str">
        <f t="shared" si="24"/>
        <v>NÃO</v>
      </c>
      <c r="Z97" s="42" t="str">
        <f t="shared" si="25"/>
        <v>RS</v>
      </c>
      <c r="AA97" s="242">
        <f t="shared" si="26"/>
        <v>0</v>
      </c>
      <c r="AB97" s="73" t="s">
        <v>33</v>
      </c>
      <c r="AC97" s="73" t="s">
        <v>1735</v>
      </c>
      <c r="AD97" s="73">
        <v>2706802</v>
      </c>
      <c r="AE97" s="243"/>
      <c r="AF97" s="243"/>
      <c r="AH97" s="54" t="str">
        <f t="shared" si="27"/>
        <v>ALPiaçabuçu</v>
      </c>
      <c r="AI97" s="73">
        <v>2706802</v>
      </c>
    </row>
    <row r="98" spans="1:35" s="54" customFormat="1" ht="21.75" customHeight="1" x14ac:dyDescent="0.25">
      <c r="A98" s="214" t="str">
        <f>Controles!$B$2</f>
        <v>RS</v>
      </c>
      <c r="B98" s="214">
        <f>Controles!$C$2</f>
        <v>10</v>
      </c>
      <c r="C98" s="214" t="s">
        <v>5390</v>
      </c>
      <c r="D98" s="42"/>
      <c r="E98" s="214" t="e">
        <f t="shared" si="22"/>
        <v>#N/A</v>
      </c>
      <c r="F98" s="43"/>
      <c r="G98" s="43"/>
      <c r="H98" s="42"/>
      <c r="I98" s="42"/>
      <c r="J98" s="214">
        <f t="shared" si="23"/>
        <v>0</v>
      </c>
      <c r="K98" s="42"/>
      <c r="L98" s="42"/>
      <c r="M98" s="42"/>
      <c r="N98" s="42"/>
      <c r="O98" s="42"/>
      <c r="P98" s="214">
        <f t="shared" si="14"/>
        <v>0</v>
      </c>
      <c r="Q98" s="214">
        <f t="shared" si="15"/>
        <v>0</v>
      </c>
      <c r="R98" s="214">
        <f t="shared" si="16"/>
        <v>0</v>
      </c>
      <c r="S98" s="215">
        <f t="shared" si="17"/>
        <v>0</v>
      </c>
      <c r="T98" s="214">
        <f t="shared" si="18"/>
        <v>0</v>
      </c>
      <c r="U98" s="214">
        <f t="shared" si="19"/>
        <v>0</v>
      </c>
      <c r="V98" s="214">
        <f t="shared" si="20"/>
        <v>0</v>
      </c>
      <c r="W98" s="214">
        <f t="shared" si="21"/>
        <v>0</v>
      </c>
      <c r="X98" s="217" t="str">
        <f t="shared" si="24"/>
        <v>NÃO</v>
      </c>
      <c r="Z98" s="42" t="str">
        <f t="shared" si="25"/>
        <v>RS</v>
      </c>
      <c r="AA98" s="242">
        <f t="shared" si="26"/>
        <v>0</v>
      </c>
      <c r="AB98" s="73" t="s">
        <v>33</v>
      </c>
      <c r="AC98" s="73" t="s">
        <v>1756</v>
      </c>
      <c r="AD98" s="73">
        <v>2706901</v>
      </c>
      <c r="AE98" s="243"/>
      <c r="AF98" s="243"/>
      <c r="AH98" s="54" t="str">
        <f t="shared" si="27"/>
        <v>ALPilar</v>
      </c>
      <c r="AI98" s="73">
        <v>2706901</v>
      </c>
    </row>
    <row r="99" spans="1:35" s="54" customFormat="1" ht="21.75" customHeight="1" x14ac:dyDescent="0.25">
      <c r="A99" s="214" t="str">
        <f>Controles!$B$2</f>
        <v>RS</v>
      </c>
      <c r="B99" s="214">
        <f>Controles!$C$2</f>
        <v>10</v>
      </c>
      <c r="C99" s="214" t="s">
        <v>5390</v>
      </c>
      <c r="D99" s="42"/>
      <c r="E99" s="214" t="e">
        <f t="shared" si="22"/>
        <v>#N/A</v>
      </c>
      <c r="F99" s="43"/>
      <c r="G99" s="43"/>
      <c r="H99" s="42"/>
      <c r="I99" s="42"/>
      <c r="J99" s="214">
        <f t="shared" si="23"/>
        <v>0</v>
      </c>
      <c r="K99" s="42"/>
      <c r="L99" s="42"/>
      <c r="M99" s="42"/>
      <c r="N99" s="42"/>
      <c r="O99" s="42"/>
      <c r="P99" s="214">
        <f t="shared" si="14"/>
        <v>0</v>
      </c>
      <c r="Q99" s="214">
        <f t="shared" si="15"/>
        <v>0</v>
      </c>
      <c r="R99" s="214">
        <f t="shared" si="16"/>
        <v>0</v>
      </c>
      <c r="S99" s="215">
        <f t="shared" si="17"/>
        <v>0</v>
      </c>
      <c r="T99" s="214">
        <f t="shared" si="18"/>
        <v>0</v>
      </c>
      <c r="U99" s="214">
        <f t="shared" si="19"/>
        <v>0</v>
      </c>
      <c r="V99" s="214">
        <f t="shared" si="20"/>
        <v>0</v>
      </c>
      <c r="W99" s="214">
        <f t="shared" si="21"/>
        <v>0</v>
      </c>
      <c r="X99" s="217" t="str">
        <f t="shared" si="24"/>
        <v>NÃO</v>
      </c>
      <c r="Z99" s="42" t="str">
        <f t="shared" si="25"/>
        <v>RS</v>
      </c>
      <c r="AA99" s="242">
        <f t="shared" si="26"/>
        <v>0</v>
      </c>
      <c r="AB99" s="73" t="s">
        <v>33</v>
      </c>
      <c r="AC99" s="73" t="s">
        <v>1776</v>
      </c>
      <c r="AD99" s="73">
        <v>2707008</v>
      </c>
      <c r="AE99" s="243"/>
      <c r="AF99" s="243"/>
      <c r="AH99" s="54" t="str">
        <f t="shared" si="27"/>
        <v>ALPindoba</v>
      </c>
      <c r="AI99" s="73">
        <v>2707008</v>
      </c>
    </row>
    <row r="100" spans="1:35" s="54" customFormat="1" ht="21.75" customHeight="1" x14ac:dyDescent="0.25">
      <c r="A100" s="214" t="str">
        <f>Controles!$B$2</f>
        <v>RS</v>
      </c>
      <c r="B100" s="214">
        <f>Controles!$C$2</f>
        <v>10</v>
      </c>
      <c r="C100" s="214" t="s">
        <v>5390</v>
      </c>
      <c r="D100" s="42"/>
      <c r="E100" s="214" t="e">
        <f t="shared" si="22"/>
        <v>#N/A</v>
      </c>
      <c r="F100" s="43"/>
      <c r="G100" s="43"/>
      <c r="H100" s="42"/>
      <c r="I100" s="42"/>
      <c r="J100" s="214">
        <f t="shared" si="23"/>
        <v>0</v>
      </c>
      <c r="K100" s="42"/>
      <c r="L100" s="42"/>
      <c r="M100" s="42"/>
      <c r="N100" s="42"/>
      <c r="O100" s="42"/>
      <c r="P100" s="214">
        <f t="shared" si="14"/>
        <v>0</v>
      </c>
      <c r="Q100" s="214">
        <f t="shared" si="15"/>
        <v>0</v>
      </c>
      <c r="R100" s="214">
        <f t="shared" si="16"/>
        <v>0</v>
      </c>
      <c r="S100" s="215">
        <f t="shared" si="17"/>
        <v>0</v>
      </c>
      <c r="T100" s="214">
        <f t="shared" si="18"/>
        <v>0</v>
      </c>
      <c r="U100" s="214">
        <f t="shared" si="19"/>
        <v>0</v>
      </c>
      <c r="V100" s="214">
        <f t="shared" si="20"/>
        <v>0</v>
      </c>
      <c r="W100" s="214">
        <f t="shared" si="21"/>
        <v>0</v>
      </c>
      <c r="X100" s="217" t="str">
        <f t="shared" si="24"/>
        <v>NÃO</v>
      </c>
      <c r="Z100" s="42" t="str">
        <f t="shared" si="25"/>
        <v>RS</v>
      </c>
      <c r="AA100" s="242">
        <f t="shared" si="26"/>
        <v>0</v>
      </c>
      <c r="AB100" s="73" t="s">
        <v>33</v>
      </c>
      <c r="AC100" s="73" t="s">
        <v>1795</v>
      </c>
      <c r="AD100" s="73">
        <v>2707107</v>
      </c>
      <c r="AE100" s="243"/>
      <c r="AF100" s="243"/>
      <c r="AH100" s="54" t="str">
        <f t="shared" si="27"/>
        <v>ALPiranhas</v>
      </c>
      <c r="AI100" s="73">
        <v>2707107</v>
      </c>
    </row>
    <row r="101" spans="1:35" s="54" customFormat="1" ht="21.75" customHeight="1" x14ac:dyDescent="0.25">
      <c r="A101" s="214" t="str">
        <f>Controles!$B$2</f>
        <v>RS</v>
      </c>
      <c r="B101" s="214">
        <f>Controles!$C$2</f>
        <v>10</v>
      </c>
      <c r="C101" s="214" t="s">
        <v>5390</v>
      </c>
      <c r="D101" s="42"/>
      <c r="E101" s="214" t="e">
        <f t="shared" si="22"/>
        <v>#N/A</v>
      </c>
      <c r="F101" s="43"/>
      <c r="G101" s="43"/>
      <c r="H101" s="42"/>
      <c r="I101" s="42"/>
      <c r="J101" s="214">
        <f t="shared" si="23"/>
        <v>0</v>
      </c>
      <c r="K101" s="42"/>
      <c r="L101" s="42"/>
      <c r="M101" s="42"/>
      <c r="N101" s="42"/>
      <c r="O101" s="42"/>
      <c r="P101" s="214">
        <f t="shared" si="14"/>
        <v>0</v>
      </c>
      <c r="Q101" s="214">
        <f t="shared" si="15"/>
        <v>0</v>
      </c>
      <c r="R101" s="214">
        <f t="shared" si="16"/>
        <v>0</v>
      </c>
      <c r="S101" s="215">
        <f t="shared" si="17"/>
        <v>0</v>
      </c>
      <c r="T101" s="214">
        <f t="shared" si="18"/>
        <v>0</v>
      </c>
      <c r="U101" s="214">
        <f t="shared" si="19"/>
        <v>0</v>
      </c>
      <c r="V101" s="214">
        <f t="shared" si="20"/>
        <v>0</v>
      </c>
      <c r="W101" s="214">
        <f t="shared" si="21"/>
        <v>0</v>
      </c>
      <c r="X101" s="217" t="str">
        <f t="shared" si="24"/>
        <v>NÃO</v>
      </c>
      <c r="Z101" s="42" t="str">
        <f t="shared" si="25"/>
        <v>RS</v>
      </c>
      <c r="AA101" s="242">
        <f t="shared" si="26"/>
        <v>0</v>
      </c>
      <c r="AB101" s="73" t="s">
        <v>33</v>
      </c>
      <c r="AC101" s="73" t="s">
        <v>1814</v>
      </c>
      <c r="AD101" s="73">
        <v>2707206</v>
      </c>
      <c r="AE101" s="243"/>
      <c r="AF101" s="243"/>
      <c r="AH101" s="54" t="str">
        <f t="shared" si="27"/>
        <v>ALPoço das Trincheiras</v>
      </c>
      <c r="AI101" s="73">
        <v>2707206</v>
      </c>
    </row>
    <row r="102" spans="1:35" s="54" customFormat="1" ht="21.75" customHeight="1" x14ac:dyDescent="0.25">
      <c r="A102" s="214" t="str">
        <f>Controles!$B$2</f>
        <v>RS</v>
      </c>
      <c r="B102" s="214">
        <f>Controles!$C$2</f>
        <v>10</v>
      </c>
      <c r="C102" s="214" t="s">
        <v>5390</v>
      </c>
      <c r="D102" s="42"/>
      <c r="E102" s="214" t="e">
        <f t="shared" si="22"/>
        <v>#N/A</v>
      </c>
      <c r="F102" s="43"/>
      <c r="G102" s="43"/>
      <c r="H102" s="42"/>
      <c r="I102" s="42"/>
      <c r="J102" s="214">
        <f t="shared" si="23"/>
        <v>0</v>
      </c>
      <c r="K102" s="42"/>
      <c r="L102" s="42"/>
      <c r="M102" s="42"/>
      <c r="N102" s="42"/>
      <c r="O102" s="42"/>
      <c r="P102" s="214">
        <f t="shared" si="14"/>
        <v>0</v>
      </c>
      <c r="Q102" s="214">
        <f t="shared" si="15"/>
        <v>0</v>
      </c>
      <c r="R102" s="214">
        <f t="shared" si="16"/>
        <v>0</v>
      </c>
      <c r="S102" s="215">
        <f t="shared" si="17"/>
        <v>0</v>
      </c>
      <c r="T102" s="214">
        <f t="shared" si="18"/>
        <v>0</v>
      </c>
      <c r="U102" s="214">
        <f t="shared" si="19"/>
        <v>0</v>
      </c>
      <c r="V102" s="214">
        <f t="shared" si="20"/>
        <v>0</v>
      </c>
      <c r="W102" s="214">
        <f t="shared" si="21"/>
        <v>0</v>
      </c>
      <c r="X102" s="217" t="str">
        <f t="shared" si="24"/>
        <v>NÃO</v>
      </c>
      <c r="Z102" s="42" t="str">
        <f t="shared" si="25"/>
        <v>RS</v>
      </c>
      <c r="AA102" s="242">
        <f t="shared" si="26"/>
        <v>0</v>
      </c>
      <c r="AB102" s="73" t="s">
        <v>33</v>
      </c>
      <c r="AC102" s="73" t="s">
        <v>1833</v>
      </c>
      <c r="AD102" s="73">
        <v>2707305</v>
      </c>
      <c r="AE102" s="243"/>
      <c r="AF102" s="243"/>
      <c r="AH102" s="54" t="str">
        <f t="shared" si="27"/>
        <v>ALPorto Calvo</v>
      </c>
      <c r="AI102" s="73">
        <v>2707305</v>
      </c>
    </row>
    <row r="103" spans="1:35" s="54" customFormat="1" ht="21.75" customHeight="1" x14ac:dyDescent="0.25">
      <c r="A103" s="214" t="str">
        <f>Controles!$B$2</f>
        <v>RS</v>
      </c>
      <c r="B103" s="214">
        <f>Controles!$C$2</f>
        <v>10</v>
      </c>
      <c r="C103" s="214" t="s">
        <v>5390</v>
      </c>
      <c r="D103" s="42"/>
      <c r="E103" s="214" t="e">
        <f t="shared" si="22"/>
        <v>#N/A</v>
      </c>
      <c r="F103" s="43"/>
      <c r="G103" s="43"/>
      <c r="H103" s="42"/>
      <c r="I103" s="42"/>
      <c r="J103" s="214">
        <f t="shared" si="23"/>
        <v>0</v>
      </c>
      <c r="K103" s="42"/>
      <c r="L103" s="42"/>
      <c r="M103" s="42"/>
      <c r="N103" s="42"/>
      <c r="O103" s="42"/>
      <c r="P103" s="214">
        <f t="shared" si="14"/>
        <v>0</v>
      </c>
      <c r="Q103" s="214">
        <f t="shared" si="15"/>
        <v>0</v>
      </c>
      <c r="R103" s="214">
        <f t="shared" si="16"/>
        <v>0</v>
      </c>
      <c r="S103" s="215">
        <f t="shared" si="17"/>
        <v>0</v>
      </c>
      <c r="T103" s="214">
        <f t="shared" si="18"/>
        <v>0</v>
      </c>
      <c r="U103" s="214">
        <f t="shared" si="19"/>
        <v>0</v>
      </c>
      <c r="V103" s="214">
        <f t="shared" si="20"/>
        <v>0</v>
      </c>
      <c r="W103" s="214">
        <f t="shared" si="21"/>
        <v>0</v>
      </c>
      <c r="X103" s="217" t="str">
        <f t="shared" si="24"/>
        <v>NÃO</v>
      </c>
      <c r="Z103" s="42" t="str">
        <f t="shared" si="25"/>
        <v>RS</v>
      </c>
      <c r="AA103" s="242">
        <f t="shared" si="26"/>
        <v>0</v>
      </c>
      <c r="AB103" s="73" t="s">
        <v>33</v>
      </c>
      <c r="AC103" s="73" t="s">
        <v>1851</v>
      </c>
      <c r="AD103" s="73">
        <v>2707404</v>
      </c>
      <c r="AE103" s="243"/>
      <c r="AF103" s="243"/>
      <c r="AH103" s="54" t="str">
        <f t="shared" si="27"/>
        <v>ALPorto de Pedras</v>
      </c>
      <c r="AI103" s="73">
        <v>2707404</v>
      </c>
    </row>
    <row r="104" spans="1:35" s="54" customFormat="1" ht="21.75" customHeight="1" x14ac:dyDescent="0.25">
      <c r="A104" s="214" t="str">
        <f>Controles!$B$2</f>
        <v>RS</v>
      </c>
      <c r="B104" s="214">
        <f>Controles!$C$2</f>
        <v>10</v>
      </c>
      <c r="C104" s="214" t="s">
        <v>5390</v>
      </c>
      <c r="D104" s="42"/>
      <c r="E104" s="214" t="e">
        <f t="shared" si="22"/>
        <v>#N/A</v>
      </c>
      <c r="F104" s="43"/>
      <c r="G104" s="43"/>
      <c r="H104" s="42"/>
      <c r="I104" s="42"/>
      <c r="J104" s="214">
        <f t="shared" si="23"/>
        <v>0</v>
      </c>
      <c r="K104" s="42"/>
      <c r="L104" s="42"/>
      <c r="M104" s="42"/>
      <c r="N104" s="42"/>
      <c r="O104" s="42"/>
      <c r="P104" s="214">
        <f t="shared" si="14"/>
        <v>0</v>
      </c>
      <c r="Q104" s="214">
        <f t="shared" si="15"/>
        <v>0</v>
      </c>
      <c r="R104" s="214">
        <f t="shared" si="16"/>
        <v>0</v>
      </c>
      <c r="S104" s="215">
        <f t="shared" si="17"/>
        <v>0</v>
      </c>
      <c r="T104" s="214">
        <f t="shared" si="18"/>
        <v>0</v>
      </c>
      <c r="U104" s="214">
        <f t="shared" si="19"/>
        <v>0</v>
      </c>
      <c r="V104" s="214">
        <f t="shared" si="20"/>
        <v>0</v>
      </c>
      <c r="W104" s="214">
        <f t="shared" si="21"/>
        <v>0</v>
      </c>
      <c r="X104" s="217" t="str">
        <f t="shared" si="24"/>
        <v>NÃO</v>
      </c>
      <c r="Z104" s="42" t="str">
        <f t="shared" si="25"/>
        <v>RS</v>
      </c>
      <c r="AA104" s="242">
        <f t="shared" si="26"/>
        <v>0</v>
      </c>
      <c r="AB104" s="73" t="s">
        <v>33</v>
      </c>
      <c r="AC104" s="73" t="s">
        <v>1869</v>
      </c>
      <c r="AD104" s="73">
        <v>2707503</v>
      </c>
      <c r="AE104" s="243"/>
      <c r="AF104" s="243"/>
      <c r="AH104" s="54" t="str">
        <f t="shared" si="27"/>
        <v>ALPorto Real do Colégio</v>
      </c>
      <c r="AI104" s="73">
        <v>2707503</v>
      </c>
    </row>
    <row r="105" spans="1:35" s="54" customFormat="1" ht="21.75" customHeight="1" x14ac:dyDescent="0.25">
      <c r="A105" s="214" t="str">
        <f>Controles!$B$2</f>
        <v>RS</v>
      </c>
      <c r="B105" s="214">
        <f>Controles!$C$2</f>
        <v>10</v>
      </c>
      <c r="C105" s="214" t="s">
        <v>5390</v>
      </c>
      <c r="D105" s="42"/>
      <c r="E105" s="214" t="e">
        <f t="shared" si="22"/>
        <v>#N/A</v>
      </c>
      <c r="F105" s="43"/>
      <c r="G105" s="43"/>
      <c r="H105" s="42"/>
      <c r="I105" s="42"/>
      <c r="J105" s="214">
        <f t="shared" si="23"/>
        <v>0</v>
      </c>
      <c r="K105" s="42"/>
      <c r="L105" s="42"/>
      <c r="M105" s="42"/>
      <c r="N105" s="42"/>
      <c r="O105" s="42"/>
      <c r="P105" s="214">
        <f t="shared" si="14"/>
        <v>0</v>
      </c>
      <c r="Q105" s="214">
        <f t="shared" si="15"/>
        <v>0</v>
      </c>
      <c r="R105" s="214">
        <f t="shared" si="16"/>
        <v>0</v>
      </c>
      <c r="S105" s="215">
        <f t="shared" si="17"/>
        <v>0</v>
      </c>
      <c r="T105" s="214">
        <f t="shared" si="18"/>
        <v>0</v>
      </c>
      <c r="U105" s="214">
        <f t="shared" si="19"/>
        <v>0</v>
      </c>
      <c r="V105" s="214">
        <f t="shared" si="20"/>
        <v>0</v>
      </c>
      <c r="W105" s="214">
        <f t="shared" si="21"/>
        <v>0</v>
      </c>
      <c r="X105" s="217" t="str">
        <f t="shared" si="24"/>
        <v>NÃO</v>
      </c>
      <c r="Z105" s="42" t="str">
        <f t="shared" si="25"/>
        <v>RS</v>
      </c>
      <c r="AA105" s="242">
        <f t="shared" si="26"/>
        <v>0</v>
      </c>
      <c r="AB105" s="73" t="s">
        <v>33</v>
      </c>
      <c r="AC105" s="73" t="s">
        <v>1886</v>
      </c>
      <c r="AD105" s="73">
        <v>2707602</v>
      </c>
      <c r="AE105" s="243"/>
      <c r="AF105" s="243"/>
      <c r="AH105" s="54" t="str">
        <f t="shared" si="27"/>
        <v>ALQuebrangulo</v>
      </c>
      <c r="AI105" s="73">
        <v>2707602</v>
      </c>
    </row>
    <row r="106" spans="1:35" s="54" customFormat="1" ht="21.75" customHeight="1" x14ac:dyDescent="0.25">
      <c r="A106" s="214" t="str">
        <f>Controles!$B$2</f>
        <v>RS</v>
      </c>
      <c r="B106" s="214">
        <f>Controles!$C$2</f>
        <v>10</v>
      </c>
      <c r="C106" s="214" t="s">
        <v>5390</v>
      </c>
      <c r="D106" s="42"/>
      <c r="E106" s="214" t="e">
        <f t="shared" si="22"/>
        <v>#N/A</v>
      </c>
      <c r="F106" s="43"/>
      <c r="G106" s="43"/>
      <c r="H106" s="42"/>
      <c r="I106" s="42"/>
      <c r="J106" s="214">
        <f t="shared" si="23"/>
        <v>0</v>
      </c>
      <c r="K106" s="42"/>
      <c r="L106" s="42"/>
      <c r="M106" s="42"/>
      <c r="N106" s="42"/>
      <c r="O106" s="42"/>
      <c r="P106" s="214">
        <f t="shared" si="14"/>
        <v>0</v>
      </c>
      <c r="Q106" s="214">
        <f t="shared" si="15"/>
        <v>0</v>
      </c>
      <c r="R106" s="214">
        <f t="shared" si="16"/>
        <v>0</v>
      </c>
      <c r="S106" s="215">
        <f t="shared" si="17"/>
        <v>0</v>
      </c>
      <c r="T106" s="214">
        <f t="shared" si="18"/>
        <v>0</v>
      </c>
      <c r="U106" s="214">
        <f t="shared" si="19"/>
        <v>0</v>
      </c>
      <c r="V106" s="214">
        <f t="shared" si="20"/>
        <v>0</v>
      </c>
      <c r="W106" s="214">
        <f t="shared" si="21"/>
        <v>0</v>
      </c>
      <c r="X106" s="217" t="str">
        <f t="shared" si="24"/>
        <v>NÃO</v>
      </c>
      <c r="Z106" s="42" t="str">
        <f t="shared" si="25"/>
        <v>RS</v>
      </c>
      <c r="AA106" s="242">
        <f t="shared" si="26"/>
        <v>0</v>
      </c>
      <c r="AB106" s="73" t="s">
        <v>33</v>
      </c>
      <c r="AC106" s="73" t="s">
        <v>1903</v>
      </c>
      <c r="AD106" s="73">
        <v>2707701</v>
      </c>
      <c r="AE106" s="243"/>
      <c r="AF106" s="243"/>
      <c r="AH106" s="54" t="str">
        <f t="shared" si="27"/>
        <v>ALRio Largo</v>
      </c>
      <c r="AI106" s="73">
        <v>2707701</v>
      </c>
    </row>
    <row r="107" spans="1:35" s="54" customFormat="1" ht="21.75" customHeight="1" x14ac:dyDescent="0.25">
      <c r="A107" s="214" t="str">
        <f>Controles!$B$2</f>
        <v>RS</v>
      </c>
      <c r="B107" s="214">
        <f>Controles!$C$2</f>
        <v>10</v>
      </c>
      <c r="C107" s="214" t="s">
        <v>5390</v>
      </c>
      <c r="D107" s="42"/>
      <c r="E107" s="214" t="e">
        <f t="shared" si="22"/>
        <v>#N/A</v>
      </c>
      <c r="F107" s="43"/>
      <c r="G107" s="43"/>
      <c r="H107" s="42"/>
      <c r="I107" s="42"/>
      <c r="J107" s="214">
        <f t="shared" si="23"/>
        <v>0</v>
      </c>
      <c r="K107" s="42"/>
      <c r="L107" s="42"/>
      <c r="M107" s="42"/>
      <c r="N107" s="42"/>
      <c r="O107" s="42"/>
      <c r="P107" s="214">
        <f t="shared" si="14"/>
        <v>0</v>
      </c>
      <c r="Q107" s="214">
        <f t="shared" si="15"/>
        <v>0</v>
      </c>
      <c r="R107" s="214">
        <f t="shared" si="16"/>
        <v>0</v>
      </c>
      <c r="S107" s="215">
        <f t="shared" si="17"/>
        <v>0</v>
      </c>
      <c r="T107" s="214">
        <f t="shared" si="18"/>
        <v>0</v>
      </c>
      <c r="U107" s="214">
        <f t="shared" si="19"/>
        <v>0</v>
      </c>
      <c r="V107" s="214">
        <f t="shared" si="20"/>
        <v>0</v>
      </c>
      <c r="W107" s="214">
        <f t="shared" si="21"/>
        <v>0</v>
      </c>
      <c r="X107" s="217" t="str">
        <f t="shared" si="24"/>
        <v>NÃO</v>
      </c>
      <c r="Z107" s="42" t="str">
        <f t="shared" si="25"/>
        <v>RS</v>
      </c>
      <c r="AA107" s="242">
        <f t="shared" si="26"/>
        <v>0</v>
      </c>
      <c r="AB107" s="73" t="s">
        <v>33</v>
      </c>
      <c r="AC107" s="73" t="s">
        <v>1920</v>
      </c>
      <c r="AD107" s="73">
        <v>2707800</v>
      </c>
      <c r="AE107" s="243"/>
      <c r="AF107" s="243"/>
      <c r="AH107" s="54" t="str">
        <f t="shared" si="27"/>
        <v>ALRoteiro</v>
      </c>
      <c r="AI107" s="73">
        <v>2707800</v>
      </c>
    </row>
    <row r="108" spans="1:35" s="54" customFormat="1" ht="21.75" customHeight="1" x14ac:dyDescent="0.25">
      <c r="A108" s="214" t="str">
        <f>Controles!$B$2</f>
        <v>RS</v>
      </c>
      <c r="B108" s="214">
        <f>Controles!$C$2</f>
        <v>10</v>
      </c>
      <c r="C108" s="214" t="s">
        <v>5390</v>
      </c>
      <c r="D108" s="42"/>
      <c r="E108" s="214" t="e">
        <f t="shared" si="22"/>
        <v>#N/A</v>
      </c>
      <c r="F108" s="43"/>
      <c r="G108" s="43"/>
      <c r="H108" s="42"/>
      <c r="I108" s="42"/>
      <c r="J108" s="214">
        <f t="shared" si="23"/>
        <v>0</v>
      </c>
      <c r="K108" s="42"/>
      <c r="L108" s="42"/>
      <c r="M108" s="42"/>
      <c r="N108" s="42"/>
      <c r="O108" s="42"/>
      <c r="P108" s="214">
        <f t="shared" si="14"/>
        <v>0</v>
      </c>
      <c r="Q108" s="214">
        <f t="shared" si="15"/>
        <v>0</v>
      </c>
      <c r="R108" s="214">
        <f t="shared" si="16"/>
        <v>0</v>
      </c>
      <c r="S108" s="215">
        <f t="shared" si="17"/>
        <v>0</v>
      </c>
      <c r="T108" s="214">
        <f t="shared" si="18"/>
        <v>0</v>
      </c>
      <c r="U108" s="214">
        <f t="shared" si="19"/>
        <v>0</v>
      </c>
      <c r="V108" s="214">
        <f t="shared" si="20"/>
        <v>0</v>
      </c>
      <c r="W108" s="214">
        <f t="shared" si="21"/>
        <v>0</v>
      </c>
      <c r="X108" s="217" t="str">
        <f t="shared" si="24"/>
        <v>NÃO</v>
      </c>
      <c r="Z108" s="42" t="str">
        <f t="shared" si="25"/>
        <v>RS</v>
      </c>
      <c r="AA108" s="242">
        <f t="shared" si="26"/>
        <v>0</v>
      </c>
      <c r="AB108" s="73" t="s">
        <v>33</v>
      </c>
      <c r="AC108" s="73" t="s">
        <v>1937</v>
      </c>
      <c r="AD108" s="73">
        <v>2707909</v>
      </c>
      <c r="AE108" s="243"/>
      <c r="AF108" s="243"/>
      <c r="AH108" s="54" t="str">
        <f t="shared" si="27"/>
        <v>ALSanta Luzia do Norte</v>
      </c>
      <c r="AI108" s="73">
        <v>2707909</v>
      </c>
    </row>
    <row r="109" spans="1:35" s="54" customFormat="1" ht="21.75" customHeight="1" x14ac:dyDescent="0.25">
      <c r="A109" s="214" t="str">
        <f>Controles!$B$2</f>
        <v>RS</v>
      </c>
      <c r="B109" s="214">
        <f>Controles!$C$2</f>
        <v>10</v>
      </c>
      <c r="C109" s="214" t="s">
        <v>5390</v>
      </c>
      <c r="D109" s="42"/>
      <c r="E109" s="214" t="e">
        <f t="shared" si="22"/>
        <v>#N/A</v>
      </c>
      <c r="F109" s="43"/>
      <c r="G109" s="43"/>
      <c r="H109" s="42"/>
      <c r="I109" s="42"/>
      <c r="J109" s="214">
        <f t="shared" si="23"/>
        <v>0</v>
      </c>
      <c r="K109" s="42"/>
      <c r="L109" s="42"/>
      <c r="M109" s="42"/>
      <c r="N109" s="42"/>
      <c r="O109" s="42"/>
      <c r="P109" s="214">
        <f t="shared" si="14"/>
        <v>0</v>
      </c>
      <c r="Q109" s="214">
        <f t="shared" si="15"/>
        <v>0</v>
      </c>
      <c r="R109" s="214">
        <f t="shared" si="16"/>
        <v>0</v>
      </c>
      <c r="S109" s="215">
        <f t="shared" si="17"/>
        <v>0</v>
      </c>
      <c r="T109" s="214">
        <f t="shared" si="18"/>
        <v>0</v>
      </c>
      <c r="U109" s="214">
        <f t="shared" si="19"/>
        <v>0</v>
      </c>
      <c r="V109" s="214">
        <f t="shared" si="20"/>
        <v>0</v>
      </c>
      <c r="W109" s="214">
        <f t="shared" si="21"/>
        <v>0</v>
      </c>
      <c r="X109" s="217" t="str">
        <f t="shared" si="24"/>
        <v>NÃO</v>
      </c>
      <c r="Z109" s="42" t="str">
        <f t="shared" si="25"/>
        <v>RS</v>
      </c>
      <c r="AA109" s="242">
        <f t="shared" si="26"/>
        <v>0</v>
      </c>
      <c r="AB109" s="73" t="s">
        <v>33</v>
      </c>
      <c r="AC109" s="73" t="s">
        <v>1953</v>
      </c>
      <c r="AD109" s="73">
        <v>2708006</v>
      </c>
      <c r="AE109" s="243"/>
      <c r="AF109" s="243"/>
      <c r="AH109" s="54" t="str">
        <f t="shared" si="27"/>
        <v>ALSantana do Ipanema</v>
      </c>
      <c r="AI109" s="73">
        <v>2708006</v>
      </c>
    </row>
    <row r="110" spans="1:35" s="54" customFormat="1" ht="21.75" customHeight="1" x14ac:dyDescent="0.25">
      <c r="A110" s="214" t="str">
        <f>Controles!$B$2</f>
        <v>RS</v>
      </c>
      <c r="B110" s="214">
        <f>Controles!$C$2</f>
        <v>10</v>
      </c>
      <c r="C110" s="214" t="s">
        <v>5390</v>
      </c>
      <c r="D110" s="42"/>
      <c r="E110" s="214" t="e">
        <f t="shared" si="22"/>
        <v>#N/A</v>
      </c>
      <c r="F110" s="43"/>
      <c r="G110" s="43"/>
      <c r="H110" s="42"/>
      <c r="I110" s="42"/>
      <c r="J110" s="214">
        <f t="shared" si="23"/>
        <v>0</v>
      </c>
      <c r="K110" s="42"/>
      <c r="L110" s="42"/>
      <c r="M110" s="42"/>
      <c r="N110" s="42"/>
      <c r="O110" s="42"/>
      <c r="P110" s="214">
        <f t="shared" si="14"/>
        <v>0</v>
      </c>
      <c r="Q110" s="214">
        <f t="shared" si="15"/>
        <v>0</v>
      </c>
      <c r="R110" s="214">
        <f t="shared" si="16"/>
        <v>0</v>
      </c>
      <c r="S110" s="215">
        <f t="shared" si="17"/>
        <v>0</v>
      </c>
      <c r="T110" s="214">
        <f t="shared" si="18"/>
        <v>0</v>
      </c>
      <c r="U110" s="214">
        <f t="shared" si="19"/>
        <v>0</v>
      </c>
      <c r="V110" s="214">
        <f t="shared" si="20"/>
        <v>0</v>
      </c>
      <c r="W110" s="214">
        <f t="shared" si="21"/>
        <v>0</v>
      </c>
      <c r="X110" s="217" t="str">
        <f t="shared" si="24"/>
        <v>NÃO</v>
      </c>
      <c r="Z110" s="42" t="str">
        <f t="shared" si="25"/>
        <v>RS</v>
      </c>
      <c r="AA110" s="242">
        <f t="shared" si="26"/>
        <v>0</v>
      </c>
      <c r="AB110" s="73" t="s">
        <v>33</v>
      </c>
      <c r="AC110" s="73" t="s">
        <v>1970</v>
      </c>
      <c r="AD110" s="73">
        <v>2708105</v>
      </c>
      <c r="AE110" s="243"/>
      <c r="AF110" s="243"/>
      <c r="AH110" s="54" t="str">
        <f t="shared" si="27"/>
        <v>ALSantana do Mundaú</v>
      </c>
      <c r="AI110" s="73">
        <v>2708105</v>
      </c>
    </row>
    <row r="111" spans="1:35" s="54" customFormat="1" ht="21.75" customHeight="1" x14ac:dyDescent="0.25">
      <c r="A111" s="214" t="str">
        <f>Controles!$B$2</f>
        <v>RS</v>
      </c>
      <c r="B111" s="214">
        <f>Controles!$C$2</f>
        <v>10</v>
      </c>
      <c r="C111" s="214" t="s">
        <v>5390</v>
      </c>
      <c r="D111" s="42"/>
      <c r="E111" s="214" t="e">
        <f t="shared" si="22"/>
        <v>#N/A</v>
      </c>
      <c r="F111" s="43"/>
      <c r="G111" s="43"/>
      <c r="H111" s="42"/>
      <c r="I111" s="42"/>
      <c r="J111" s="214">
        <f t="shared" si="23"/>
        <v>0</v>
      </c>
      <c r="K111" s="42"/>
      <c r="L111" s="42"/>
      <c r="M111" s="42"/>
      <c r="N111" s="42"/>
      <c r="O111" s="42"/>
      <c r="P111" s="214">
        <f t="shared" si="14"/>
        <v>0</v>
      </c>
      <c r="Q111" s="214">
        <f t="shared" si="15"/>
        <v>0</v>
      </c>
      <c r="R111" s="214">
        <f t="shared" si="16"/>
        <v>0</v>
      </c>
      <c r="S111" s="215">
        <f t="shared" si="17"/>
        <v>0</v>
      </c>
      <c r="T111" s="214">
        <f t="shared" si="18"/>
        <v>0</v>
      </c>
      <c r="U111" s="214">
        <f t="shared" si="19"/>
        <v>0</v>
      </c>
      <c r="V111" s="214">
        <f t="shared" si="20"/>
        <v>0</v>
      </c>
      <c r="W111" s="214">
        <f t="shared" si="21"/>
        <v>0</v>
      </c>
      <c r="X111" s="217" t="str">
        <f t="shared" si="24"/>
        <v>NÃO</v>
      </c>
      <c r="Z111" s="42" t="str">
        <f t="shared" si="25"/>
        <v>RS</v>
      </c>
      <c r="AA111" s="242">
        <f t="shared" si="26"/>
        <v>0</v>
      </c>
      <c r="AB111" s="73" t="s">
        <v>33</v>
      </c>
      <c r="AC111" s="73" t="s">
        <v>1988</v>
      </c>
      <c r="AD111" s="73">
        <v>2708204</v>
      </c>
      <c r="AE111" s="243"/>
      <c r="AF111" s="243"/>
      <c r="AH111" s="54" t="str">
        <f t="shared" si="27"/>
        <v>ALSão Brás</v>
      </c>
      <c r="AI111" s="73">
        <v>2708204</v>
      </c>
    </row>
    <row r="112" spans="1:35" s="54" customFormat="1" ht="21.75" customHeight="1" x14ac:dyDescent="0.25">
      <c r="A112" s="214" t="str">
        <f>Controles!$B$2</f>
        <v>RS</v>
      </c>
      <c r="B112" s="214">
        <f>Controles!$C$2</f>
        <v>10</v>
      </c>
      <c r="C112" s="214" t="s">
        <v>5390</v>
      </c>
      <c r="D112" s="42"/>
      <c r="E112" s="214" t="e">
        <f t="shared" si="22"/>
        <v>#N/A</v>
      </c>
      <c r="F112" s="43"/>
      <c r="G112" s="43"/>
      <c r="H112" s="42"/>
      <c r="I112" s="42"/>
      <c r="J112" s="214">
        <f t="shared" si="23"/>
        <v>0</v>
      </c>
      <c r="K112" s="42"/>
      <c r="L112" s="42"/>
      <c r="M112" s="42"/>
      <c r="N112" s="42"/>
      <c r="O112" s="42"/>
      <c r="P112" s="214">
        <f t="shared" si="14"/>
        <v>0</v>
      </c>
      <c r="Q112" s="214">
        <f t="shared" si="15"/>
        <v>0</v>
      </c>
      <c r="R112" s="214">
        <f t="shared" si="16"/>
        <v>0</v>
      </c>
      <c r="S112" s="215">
        <f t="shared" si="17"/>
        <v>0</v>
      </c>
      <c r="T112" s="214">
        <f t="shared" si="18"/>
        <v>0</v>
      </c>
      <c r="U112" s="214">
        <f t="shared" si="19"/>
        <v>0</v>
      </c>
      <c r="V112" s="214">
        <f t="shared" si="20"/>
        <v>0</v>
      </c>
      <c r="W112" s="214">
        <f t="shared" si="21"/>
        <v>0</v>
      </c>
      <c r="X112" s="217" t="str">
        <f t="shared" si="24"/>
        <v>NÃO</v>
      </c>
      <c r="Z112" s="42" t="str">
        <f t="shared" si="25"/>
        <v>RS</v>
      </c>
      <c r="AA112" s="242">
        <f t="shared" si="26"/>
        <v>0</v>
      </c>
      <c r="AB112" s="73" t="s">
        <v>33</v>
      </c>
      <c r="AC112" s="73" t="s">
        <v>2005</v>
      </c>
      <c r="AD112" s="73">
        <v>2708303</v>
      </c>
      <c r="AE112" s="243"/>
      <c r="AF112" s="243"/>
      <c r="AH112" s="54" t="str">
        <f t="shared" si="27"/>
        <v>ALSão José da Laje</v>
      </c>
      <c r="AI112" s="73">
        <v>2708303</v>
      </c>
    </row>
    <row r="113" spans="1:35" s="54" customFormat="1" ht="21.75" customHeight="1" x14ac:dyDescent="0.25">
      <c r="A113" s="214" t="str">
        <f>Controles!$B$2</f>
        <v>RS</v>
      </c>
      <c r="B113" s="214">
        <f>Controles!$C$2</f>
        <v>10</v>
      </c>
      <c r="C113" s="214" t="s">
        <v>5390</v>
      </c>
      <c r="D113" s="42"/>
      <c r="E113" s="214" t="e">
        <f t="shared" si="22"/>
        <v>#N/A</v>
      </c>
      <c r="F113" s="43"/>
      <c r="G113" s="43"/>
      <c r="H113" s="42"/>
      <c r="I113" s="42"/>
      <c r="J113" s="214">
        <f t="shared" si="23"/>
        <v>0</v>
      </c>
      <c r="K113" s="42"/>
      <c r="L113" s="42"/>
      <c r="M113" s="42"/>
      <c r="N113" s="42"/>
      <c r="O113" s="42"/>
      <c r="P113" s="214">
        <f t="shared" si="14"/>
        <v>0</v>
      </c>
      <c r="Q113" s="214">
        <f t="shared" si="15"/>
        <v>0</v>
      </c>
      <c r="R113" s="214">
        <f t="shared" si="16"/>
        <v>0</v>
      </c>
      <c r="S113" s="215">
        <f t="shared" si="17"/>
        <v>0</v>
      </c>
      <c r="T113" s="214">
        <f t="shared" si="18"/>
        <v>0</v>
      </c>
      <c r="U113" s="214">
        <f t="shared" si="19"/>
        <v>0</v>
      </c>
      <c r="V113" s="214">
        <f t="shared" si="20"/>
        <v>0</v>
      </c>
      <c r="W113" s="214">
        <f t="shared" si="21"/>
        <v>0</v>
      </c>
      <c r="X113" s="217" t="str">
        <f t="shared" si="24"/>
        <v>NÃO</v>
      </c>
      <c r="Z113" s="42" t="str">
        <f t="shared" si="25"/>
        <v>RS</v>
      </c>
      <c r="AA113" s="242">
        <f t="shared" si="26"/>
        <v>0</v>
      </c>
      <c r="AB113" s="73" t="s">
        <v>33</v>
      </c>
      <c r="AC113" s="73" t="s">
        <v>2023</v>
      </c>
      <c r="AD113" s="73">
        <v>2708402</v>
      </c>
      <c r="AE113" s="243"/>
      <c r="AF113" s="243"/>
      <c r="AH113" s="54" t="str">
        <f t="shared" si="27"/>
        <v>ALSão José da Tapera</v>
      </c>
      <c r="AI113" s="73">
        <v>2708402</v>
      </c>
    </row>
    <row r="114" spans="1:35" s="54" customFormat="1" ht="21.75" customHeight="1" x14ac:dyDescent="0.25">
      <c r="A114" s="214" t="str">
        <f>Controles!$B$2</f>
        <v>RS</v>
      </c>
      <c r="B114" s="214">
        <f>Controles!$C$2</f>
        <v>10</v>
      </c>
      <c r="C114" s="214" t="s">
        <v>5390</v>
      </c>
      <c r="D114" s="42"/>
      <c r="E114" s="214" t="e">
        <f t="shared" si="22"/>
        <v>#N/A</v>
      </c>
      <c r="F114" s="43"/>
      <c r="G114" s="43"/>
      <c r="H114" s="42"/>
      <c r="I114" s="42"/>
      <c r="J114" s="214">
        <f t="shared" si="23"/>
        <v>0</v>
      </c>
      <c r="K114" s="42"/>
      <c r="L114" s="42"/>
      <c r="M114" s="42"/>
      <c r="N114" s="42"/>
      <c r="O114" s="42"/>
      <c r="P114" s="214">
        <f t="shared" si="14"/>
        <v>0</v>
      </c>
      <c r="Q114" s="214">
        <f t="shared" si="15"/>
        <v>0</v>
      </c>
      <c r="R114" s="214">
        <f t="shared" si="16"/>
        <v>0</v>
      </c>
      <c r="S114" s="215">
        <f t="shared" si="17"/>
        <v>0</v>
      </c>
      <c r="T114" s="214">
        <f t="shared" si="18"/>
        <v>0</v>
      </c>
      <c r="U114" s="214">
        <f t="shared" si="19"/>
        <v>0</v>
      </c>
      <c r="V114" s="214">
        <f t="shared" si="20"/>
        <v>0</v>
      </c>
      <c r="W114" s="214">
        <f t="shared" si="21"/>
        <v>0</v>
      </c>
      <c r="X114" s="217" t="str">
        <f t="shared" si="24"/>
        <v>NÃO</v>
      </c>
      <c r="Z114" s="42" t="str">
        <f t="shared" si="25"/>
        <v>RS</v>
      </c>
      <c r="AA114" s="242">
        <f t="shared" si="26"/>
        <v>0</v>
      </c>
      <c r="AB114" s="73" t="s">
        <v>33</v>
      </c>
      <c r="AC114" s="73" t="s">
        <v>2041</v>
      </c>
      <c r="AD114" s="73">
        <v>2708501</v>
      </c>
      <c r="AE114" s="243"/>
      <c r="AF114" s="243"/>
      <c r="AH114" s="54" t="str">
        <f t="shared" si="27"/>
        <v>ALSão Luís do Quitunde</v>
      </c>
      <c r="AI114" s="73">
        <v>2708501</v>
      </c>
    </row>
    <row r="115" spans="1:35" s="54" customFormat="1" ht="21.75" customHeight="1" x14ac:dyDescent="0.25">
      <c r="A115" s="214" t="str">
        <f>Controles!$B$2</f>
        <v>RS</v>
      </c>
      <c r="B115" s="214">
        <f>Controles!$C$2</f>
        <v>10</v>
      </c>
      <c r="C115" s="214" t="s">
        <v>5390</v>
      </c>
      <c r="D115" s="42"/>
      <c r="E115" s="214" t="e">
        <f t="shared" si="22"/>
        <v>#N/A</v>
      </c>
      <c r="F115" s="43"/>
      <c r="G115" s="43"/>
      <c r="H115" s="42"/>
      <c r="I115" s="42"/>
      <c r="J115" s="214">
        <f t="shared" si="23"/>
        <v>0</v>
      </c>
      <c r="K115" s="42"/>
      <c r="L115" s="42"/>
      <c r="M115" s="42"/>
      <c r="N115" s="42"/>
      <c r="O115" s="42"/>
      <c r="P115" s="214">
        <f t="shared" si="14"/>
        <v>0</v>
      </c>
      <c r="Q115" s="214">
        <f t="shared" si="15"/>
        <v>0</v>
      </c>
      <c r="R115" s="214">
        <f t="shared" si="16"/>
        <v>0</v>
      </c>
      <c r="S115" s="215">
        <f t="shared" si="17"/>
        <v>0</v>
      </c>
      <c r="T115" s="214">
        <f t="shared" si="18"/>
        <v>0</v>
      </c>
      <c r="U115" s="214">
        <f t="shared" si="19"/>
        <v>0</v>
      </c>
      <c r="V115" s="214">
        <f t="shared" si="20"/>
        <v>0</v>
      </c>
      <c r="W115" s="214">
        <f t="shared" si="21"/>
        <v>0</v>
      </c>
      <c r="X115" s="217" t="str">
        <f t="shared" si="24"/>
        <v>NÃO</v>
      </c>
      <c r="Z115" s="42" t="str">
        <f t="shared" si="25"/>
        <v>RS</v>
      </c>
      <c r="AA115" s="242">
        <f t="shared" si="26"/>
        <v>0</v>
      </c>
      <c r="AB115" s="73" t="s">
        <v>33</v>
      </c>
      <c r="AC115" s="73" t="s">
        <v>2059</v>
      </c>
      <c r="AD115" s="73">
        <v>2708600</v>
      </c>
      <c r="AE115" s="243"/>
      <c r="AF115" s="243"/>
      <c r="AH115" s="54" t="str">
        <f t="shared" si="27"/>
        <v>ALSão Miguel dos Campos</v>
      </c>
      <c r="AI115" s="73">
        <v>2708600</v>
      </c>
    </row>
    <row r="116" spans="1:35" s="54" customFormat="1" ht="21.75" customHeight="1" x14ac:dyDescent="0.25">
      <c r="A116" s="214" t="str">
        <f>Controles!$B$2</f>
        <v>RS</v>
      </c>
      <c r="B116" s="214">
        <f>Controles!$C$2</f>
        <v>10</v>
      </c>
      <c r="C116" s="214" t="s">
        <v>5390</v>
      </c>
      <c r="D116" s="42"/>
      <c r="E116" s="214" t="e">
        <f t="shared" si="22"/>
        <v>#N/A</v>
      </c>
      <c r="F116" s="43"/>
      <c r="G116" s="43"/>
      <c r="H116" s="42"/>
      <c r="I116" s="42"/>
      <c r="J116" s="214">
        <f t="shared" si="23"/>
        <v>0</v>
      </c>
      <c r="K116" s="42"/>
      <c r="L116" s="42"/>
      <c r="M116" s="42"/>
      <c r="N116" s="42"/>
      <c r="O116" s="42"/>
      <c r="P116" s="214">
        <f t="shared" si="14"/>
        <v>0</v>
      </c>
      <c r="Q116" s="214">
        <f t="shared" si="15"/>
        <v>0</v>
      </c>
      <c r="R116" s="214">
        <f t="shared" si="16"/>
        <v>0</v>
      </c>
      <c r="S116" s="215">
        <f t="shared" si="17"/>
        <v>0</v>
      </c>
      <c r="T116" s="214">
        <f t="shared" si="18"/>
        <v>0</v>
      </c>
      <c r="U116" s="214">
        <f t="shared" si="19"/>
        <v>0</v>
      </c>
      <c r="V116" s="214">
        <f t="shared" si="20"/>
        <v>0</v>
      </c>
      <c r="W116" s="214">
        <f t="shared" si="21"/>
        <v>0</v>
      </c>
      <c r="X116" s="217" t="str">
        <f t="shared" si="24"/>
        <v>NÃO</v>
      </c>
      <c r="Z116" s="42" t="str">
        <f t="shared" si="25"/>
        <v>RS</v>
      </c>
      <c r="AA116" s="242">
        <f t="shared" si="26"/>
        <v>0</v>
      </c>
      <c r="AB116" s="73" t="s">
        <v>33</v>
      </c>
      <c r="AC116" s="73" t="s">
        <v>2076</v>
      </c>
      <c r="AD116" s="73">
        <v>2708709</v>
      </c>
      <c r="AE116" s="243"/>
      <c r="AF116" s="243"/>
      <c r="AH116" s="54" t="str">
        <f t="shared" si="27"/>
        <v>ALSão Miguel dos Milagres</v>
      </c>
      <c r="AI116" s="73">
        <v>2708709</v>
      </c>
    </row>
    <row r="117" spans="1:35" s="54" customFormat="1" ht="21.75" customHeight="1" x14ac:dyDescent="0.25">
      <c r="A117" s="214" t="str">
        <f>Controles!$B$2</f>
        <v>RS</v>
      </c>
      <c r="B117" s="214">
        <f>Controles!$C$2</f>
        <v>10</v>
      </c>
      <c r="C117" s="214" t="s">
        <v>5390</v>
      </c>
      <c r="D117" s="42"/>
      <c r="E117" s="214" t="e">
        <f t="shared" si="22"/>
        <v>#N/A</v>
      </c>
      <c r="F117" s="43"/>
      <c r="G117" s="43"/>
      <c r="H117" s="42"/>
      <c r="I117" s="42"/>
      <c r="J117" s="214">
        <f t="shared" si="23"/>
        <v>0</v>
      </c>
      <c r="K117" s="42"/>
      <c r="L117" s="42"/>
      <c r="M117" s="42"/>
      <c r="N117" s="42"/>
      <c r="O117" s="42"/>
      <c r="P117" s="214">
        <f t="shared" si="14"/>
        <v>0</v>
      </c>
      <c r="Q117" s="214">
        <f t="shared" si="15"/>
        <v>0</v>
      </c>
      <c r="R117" s="214">
        <f t="shared" si="16"/>
        <v>0</v>
      </c>
      <c r="S117" s="215">
        <f t="shared" si="17"/>
        <v>0</v>
      </c>
      <c r="T117" s="214">
        <f t="shared" si="18"/>
        <v>0</v>
      </c>
      <c r="U117" s="214">
        <f t="shared" si="19"/>
        <v>0</v>
      </c>
      <c r="V117" s="214">
        <f t="shared" si="20"/>
        <v>0</v>
      </c>
      <c r="W117" s="214">
        <f t="shared" si="21"/>
        <v>0</v>
      </c>
      <c r="X117" s="217" t="str">
        <f t="shared" si="24"/>
        <v>NÃO</v>
      </c>
      <c r="Z117" s="42" t="str">
        <f t="shared" si="25"/>
        <v>RS</v>
      </c>
      <c r="AA117" s="242">
        <f t="shared" si="26"/>
        <v>0</v>
      </c>
      <c r="AB117" s="73" t="s">
        <v>33</v>
      </c>
      <c r="AC117" s="73" t="s">
        <v>2092</v>
      </c>
      <c r="AD117" s="73">
        <v>2708808</v>
      </c>
      <c r="AE117" s="243"/>
      <c r="AF117" s="243"/>
      <c r="AH117" s="54" t="str">
        <f t="shared" si="27"/>
        <v>ALSão Sebastião</v>
      </c>
      <c r="AI117" s="73">
        <v>2708808</v>
      </c>
    </row>
    <row r="118" spans="1:35" s="54" customFormat="1" ht="21.75" customHeight="1" x14ac:dyDescent="0.25">
      <c r="A118" s="214" t="str">
        <f>Controles!$B$2</f>
        <v>RS</v>
      </c>
      <c r="B118" s="214">
        <f>Controles!$C$2</f>
        <v>10</v>
      </c>
      <c r="C118" s="214" t="s">
        <v>5390</v>
      </c>
      <c r="D118" s="42"/>
      <c r="E118" s="214" t="e">
        <f t="shared" si="22"/>
        <v>#N/A</v>
      </c>
      <c r="F118" s="43"/>
      <c r="G118" s="43"/>
      <c r="H118" s="42"/>
      <c r="I118" s="42"/>
      <c r="J118" s="214">
        <f t="shared" si="23"/>
        <v>0</v>
      </c>
      <c r="K118" s="42"/>
      <c r="L118" s="42"/>
      <c r="M118" s="42"/>
      <c r="N118" s="42"/>
      <c r="O118" s="42"/>
      <c r="P118" s="214">
        <f t="shared" si="14"/>
        <v>0</v>
      </c>
      <c r="Q118" s="214">
        <f t="shared" si="15"/>
        <v>0</v>
      </c>
      <c r="R118" s="214">
        <f t="shared" si="16"/>
        <v>0</v>
      </c>
      <c r="S118" s="215">
        <f t="shared" si="17"/>
        <v>0</v>
      </c>
      <c r="T118" s="214">
        <f t="shared" si="18"/>
        <v>0</v>
      </c>
      <c r="U118" s="214">
        <f t="shared" si="19"/>
        <v>0</v>
      </c>
      <c r="V118" s="214">
        <f t="shared" si="20"/>
        <v>0</v>
      </c>
      <c r="W118" s="214">
        <f t="shared" si="21"/>
        <v>0</v>
      </c>
      <c r="X118" s="217" t="str">
        <f t="shared" si="24"/>
        <v>NÃO</v>
      </c>
      <c r="Z118" s="42" t="str">
        <f t="shared" si="25"/>
        <v>RS</v>
      </c>
      <c r="AA118" s="242">
        <f t="shared" si="26"/>
        <v>0</v>
      </c>
      <c r="AB118" s="73" t="s">
        <v>33</v>
      </c>
      <c r="AC118" s="73" t="s">
        <v>2108</v>
      </c>
      <c r="AD118" s="73">
        <v>2708907</v>
      </c>
      <c r="AE118" s="243"/>
      <c r="AF118" s="243"/>
      <c r="AH118" s="54" t="str">
        <f t="shared" si="27"/>
        <v>ALSatuba</v>
      </c>
      <c r="AI118" s="73">
        <v>2708907</v>
      </c>
    </row>
    <row r="119" spans="1:35" s="54" customFormat="1" ht="21.75" customHeight="1" x14ac:dyDescent="0.25">
      <c r="A119" s="214" t="str">
        <f>Controles!$B$2</f>
        <v>RS</v>
      </c>
      <c r="B119" s="214">
        <f>Controles!$C$2</f>
        <v>10</v>
      </c>
      <c r="C119" s="214" t="s">
        <v>5390</v>
      </c>
      <c r="D119" s="42"/>
      <c r="E119" s="214" t="e">
        <f t="shared" si="22"/>
        <v>#N/A</v>
      </c>
      <c r="F119" s="43"/>
      <c r="G119" s="43"/>
      <c r="H119" s="42"/>
      <c r="I119" s="42"/>
      <c r="J119" s="214">
        <f t="shared" si="23"/>
        <v>0</v>
      </c>
      <c r="K119" s="42"/>
      <c r="L119" s="42"/>
      <c r="M119" s="42"/>
      <c r="N119" s="42"/>
      <c r="O119" s="42"/>
      <c r="P119" s="214">
        <f t="shared" si="14"/>
        <v>0</v>
      </c>
      <c r="Q119" s="214">
        <f t="shared" si="15"/>
        <v>0</v>
      </c>
      <c r="R119" s="214">
        <f t="shared" si="16"/>
        <v>0</v>
      </c>
      <c r="S119" s="215">
        <f t="shared" si="17"/>
        <v>0</v>
      </c>
      <c r="T119" s="214">
        <f t="shared" si="18"/>
        <v>0</v>
      </c>
      <c r="U119" s="214">
        <f t="shared" si="19"/>
        <v>0</v>
      </c>
      <c r="V119" s="214">
        <f t="shared" si="20"/>
        <v>0</v>
      </c>
      <c r="W119" s="214">
        <f t="shared" si="21"/>
        <v>0</v>
      </c>
      <c r="X119" s="217" t="str">
        <f t="shared" si="24"/>
        <v>NÃO</v>
      </c>
      <c r="Z119" s="42" t="str">
        <f t="shared" si="25"/>
        <v>RS</v>
      </c>
      <c r="AA119" s="242">
        <f t="shared" si="26"/>
        <v>0</v>
      </c>
      <c r="AB119" s="73" t="s">
        <v>33</v>
      </c>
      <c r="AC119" s="73" t="s">
        <v>2124</v>
      </c>
      <c r="AD119" s="73">
        <v>2708956</v>
      </c>
      <c r="AE119" s="243"/>
      <c r="AF119" s="243"/>
      <c r="AH119" s="54" t="str">
        <f t="shared" si="27"/>
        <v>ALSenador Rui Palmeira</v>
      </c>
      <c r="AI119" s="73">
        <v>2708956</v>
      </c>
    </row>
    <row r="120" spans="1:35" s="54" customFormat="1" ht="21.75" customHeight="1" x14ac:dyDescent="0.25">
      <c r="A120" s="214" t="str">
        <f>Controles!$B$2</f>
        <v>RS</v>
      </c>
      <c r="B120" s="214">
        <f>Controles!$C$2</f>
        <v>10</v>
      </c>
      <c r="C120" s="214" t="s">
        <v>5390</v>
      </c>
      <c r="D120" s="42"/>
      <c r="E120" s="214" t="e">
        <f t="shared" si="22"/>
        <v>#N/A</v>
      </c>
      <c r="F120" s="43"/>
      <c r="G120" s="43"/>
      <c r="H120" s="42"/>
      <c r="I120" s="42"/>
      <c r="J120" s="214">
        <f t="shared" si="23"/>
        <v>0</v>
      </c>
      <c r="K120" s="42"/>
      <c r="L120" s="42"/>
      <c r="M120" s="42"/>
      <c r="N120" s="42"/>
      <c r="O120" s="42"/>
      <c r="P120" s="214">
        <f t="shared" si="14"/>
        <v>0</v>
      </c>
      <c r="Q120" s="214">
        <f t="shared" si="15"/>
        <v>0</v>
      </c>
      <c r="R120" s="214">
        <f t="shared" si="16"/>
        <v>0</v>
      </c>
      <c r="S120" s="215">
        <f t="shared" si="17"/>
        <v>0</v>
      </c>
      <c r="T120" s="214">
        <f t="shared" si="18"/>
        <v>0</v>
      </c>
      <c r="U120" s="214">
        <f t="shared" si="19"/>
        <v>0</v>
      </c>
      <c r="V120" s="214">
        <f t="shared" si="20"/>
        <v>0</v>
      </c>
      <c r="W120" s="214">
        <f t="shared" si="21"/>
        <v>0</v>
      </c>
      <c r="X120" s="217" t="str">
        <f t="shared" si="24"/>
        <v>NÃO</v>
      </c>
      <c r="Z120" s="42" t="str">
        <f t="shared" si="25"/>
        <v>RS</v>
      </c>
      <c r="AA120" s="242">
        <f t="shared" si="26"/>
        <v>0</v>
      </c>
      <c r="AB120" s="73" t="s">
        <v>33</v>
      </c>
      <c r="AC120" s="73" t="s">
        <v>2140</v>
      </c>
      <c r="AD120" s="73">
        <v>2709004</v>
      </c>
      <c r="AE120" s="243"/>
      <c r="AF120" s="243"/>
      <c r="AH120" s="54" t="str">
        <f t="shared" si="27"/>
        <v>ALTanque d'Arca</v>
      </c>
      <c r="AI120" s="73">
        <v>2709004</v>
      </c>
    </row>
    <row r="121" spans="1:35" s="54" customFormat="1" ht="21.75" customHeight="1" x14ac:dyDescent="0.25">
      <c r="A121" s="214" t="str">
        <f>Controles!$B$2</f>
        <v>RS</v>
      </c>
      <c r="B121" s="214">
        <f>Controles!$C$2</f>
        <v>10</v>
      </c>
      <c r="C121" s="214" t="s">
        <v>5390</v>
      </c>
      <c r="D121" s="42"/>
      <c r="E121" s="214" t="e">
        <f t="shared" si="22"/>
        <v>#N/A</v>
      </c>
      <c r="F121" s="43"/>
      <c r="G121" s="43"/>
      <c r="H121" s="42"/>
      <c r="I121" s="42"/>
      <c r="J121" s="214">
        <f t="shared" si="23"/>
        <v>0</v>
      </c>
      <c r="K121" s="42"/>
      <c r="L121" s="42"/>
      <c r="M121" s="42"/>
      <c r="N121" s="42"/>
      <c r="O121" s="42"/>
      <c r="P121" s="214">
        <f t="shared" si="14"/>
        <v>0</v>
      </c>
      <c r="Q121" s="214">
        <f t="shared" si="15"/>
        <v>0</v>
      </c>
      <c r="R121" s="214">
        <f t="shared" si="16"/>
        <v>0</v>
      </c>
      <c r="S121" s="215">
        <f t="shared" si="17"/>
        <v>0</v>
      </c>
      <c r="T121" s="214">
        <f t="shared" si="18"/>
        <v>0</v>
      </c>
      <c r="U121" s="214">
        <f t="shared" si="19"/>
        <v>0</v>
      </c>
      <c r="V121" s="214">
        <f t="shared" si="20"/>
        <v>0</v>
      </c>
      <c r="W121" s="214">
        <f t="shared" si="21"/>
        <v>0</v>
      </c>
      <c r="X121" s="217" t="str">
        <f t="shared" si="24"/>
        <v>NÃO</v>
      </c>
      <c r="Z121" s="42" t="str">
        <f t="shared" si="25"/>
        <v>RS</v>
      </c>
      <c r="AA121" s="242">
        <f t="shared" si="26"/>
        <v>0</v>
      </c>
      <c r="AB121" s="73" t="s">
        <v>33</v>
      </c>
      <c r="AC121" s="73" t="s">
        <v>2156</v>
      </c>
      <c r="AD121" s="73">
        <v>2709103</v>
      </c>
      <c r="AE121" s="243"/>
      <c r="AF121" s="243"/>
      <c r="AH121" s="54" t="str">
        <f t="shared" si="27"/>
        <v>ALTaquarana</v>
      </c>
      <c r="AI121" s="73">
        <v>2709103</v>
      </c>
    </row>
    <row r="122" spans="1:35" s="54" customFormat="1" ht="21.75" customHeight="1" x14ac:dyDescent="0.25">
      <c r="A122" s="214" t="str">
        <f>Controles!$B$2</f>
        <v>RS</v>
      </c>
      <c r="B122" s="214">
        <f>Controles!$C$2</f>
        <v>10</v>
      </c>
      <c r="C122" s="214" t="s">
        <v>5390</v>
      </c>
      <c r="D122" s="42"/>
      <c r="E122" s="214" t="e">
        <f t="shared" si="22"/>
        <v>#N/A</v>
      </c>
      <c r="F122" s="43"/>
      <c r="G122" s="43"/>
      <c r="H122" s="42"/>
      <c r="I122" s="42"/>
      <c r="J122" s="214">
        <f t="shared" si="23"/>
        <v>0</v>
      </c>
      <c r="K122" s="42"/>
      <c r="L122" s="42"/>
      <c r="M122" s="42"/>
      <c r="N122" s="42"/>
      <c r="O122" s="42"/>
      <c r="P122" s="214">
        <f t="shared" si="14"/>
        <v>0</v>
      </c>
      <c r="Q122" s="214">
        <f t="shared" si="15"/>
        <v>0</v>
      </c>
      <c r="R122" s="214">
        <f t="shared" si="16"/>
        <v>0</v>
      </c>
      <c r="S122" s="215">
        <f t="shared" si="17"/>
        <v>0</v>
      </c>
      <c r="T122" s="214">
        <f t="shared" si="18"/>
        <v>0</v>
      </c>
      <c r="U122" s="214">
        <f t="shared" si="19"/>
        <v>0</v>
      </c>
      <c r="V122" s="214">
        <f t="shared" si="20"/>
        <v>0</v>
      </c>
      <c r="W122" s="214">
        <f t="shared" si="21"/>
        <v>0</v>
      </c>
      <c r="X122" s="217" t="str">
        <f t="shared" si="24"/>
        <v>NÃO</v>
      </c>
      <c r="Z122" s="42" t="str">
        <f t="shared" si="25"/>
        <v>RS</v>
      </c>
      <c r="AA122" s="242">
        <f t="shared" si="26"/>
        <v>0</v>
      </c>
      <c r="AB122" s="73" t="s">
        <v>33</v>
      </c>
      <c r="AC122" s="73" t="s">
        <v>2173</v>
      </c>
      <c r="AD122" s="73">
        <v>2709152</v>
      </c>
      <c r="AE122" s="243"/>
      <c r="AF122" s="243"/>
      <c r="AH122" s="54" t="str">
        <f t="shared" si="27"/>
        <v>ALTeotônio Vilela</v>
      </c>
      <c r="AI122" s="73">
        <v>2709152</v>
      </c>
    </row>
    <row r="123" spans="1:35" s="54" customFormat="1" ht="21.75" customHeight="1" x14ac:dyDescent="0.25">
      <c r="A123" s="214" t="str">
        <f>Controles!$B$2</f>
        <v>RS</v>
      </c>
      <c r="B123" s="214">
        <f>Controles!$C$2</f>
        <v>10</v>
      </c>
      <c r="C123" s="214" t="s">
        <v>5390</v>
      </c>
      <c r="D123" s="42"/>
      <c r="E123" s="214" t="e">
        <f t="shared" si="22"/>
        <v>#N/A</v>
      </c>
      <c r="F123" s="43"/>
      <c r="G123" s="43"/>
      <c r="H123" s="42"/>
      <c r="I123" s="42"/>
      <c r="J123" s="214">
        <f t="shared" si="23"/>
        <v>0</v>
      </c>
      <c r="K123" s="42"/>
      <c r="L123" s="42"/>
      <c r="M123" s="42"/>
      <c r="N123" s="42"/>
      <c r="O123" s="42"/>
      <c r="P123" s="214">
        <f t="shared" si="14"/>
        <v>0</v>
      </c>
      <c r="Q123" s="214">
        <f t="shared" si="15"/>
        <v>0</v>
      </c>
      <c r="R123" s="214">
        <f t="shared" si="16"/>
        <v>0</v>
      </c>
      <c r="S123" s="215">
        <f t="shared" si="17"/>
        <v>0</v>
      </c>
      <c r="T123" s="214">
        <f t="shared" si="18"/>
        <v>0</v>
      </c>
      <c r="U123" s="214">
        <f t="shared" si="19"/>
        <v>0</v>
      </c>
      <c r="V123" s="214">
        <f t="shared" si="20"/>
        <v>0</v>
      </c>
      <c r="W123" s="214">
        <f t="shared" si="21"/>
        <v>0</v>
      </c>
      <c r="X123" s="217" t="str">
        <f t="shared" si="24"/>
        <v>NÃO</v>
      </c>
      <c r="Z123" s="42" t="str">
        <f t="shared" si="25"/>
        <v>RS</v>
      </c>
      <c r="AA123" s="242">
        <f t="shared" si="26"/>
        <v>0</v>
      </c>
      <c r="AB123" s="73" t="s">
        <v>33</v>
      </c>
      <c r="AC123" s="73" t="s">
        <v>2190</v>
      </c>
      <c r="AD123" s="73">
        <v>2709202</v>
      </c>
      <c r="AE123" s="243"/>
      <c r="AF123" s="243"/>
      <c r="AH123" s="54" t="str">
        <f t="shared" si="27"/>
        <v>ALTraipu</v>
      </c>
      <c r="AI123" s="73">
        <v>2709202</v>
      </c>
    </row>
    <row r="124" spans="1:35" s="54" customFormat="1" ht="21.75" customHeight="1" x14ac:dyDescent="0.25">
      <c r="A124" s="214" t="str">
        <f>Controles!$B$2</f>
        <v>RS</v>
      </c>
      <c r="B124" s="214">
        <f>Controles!$C$2</f>
        <v>10</v>
      </c>
      <c r="C124" s="214" t="s">
        <v>5390</v>
      </c>
      <c r="D124" s="42"/>
      <c r="E124" s="214" t="e">
        <f t="shared" si="22"/>
        <v>#N/A</v>
      </c>
      <c r="F124" s="43"/>
      <c r="G124" s="43"/>
      <c r="H124" s="42"/>
      <c r="I124" s="42"/>
      <c r="J124" s="214">
        <f t="shared" si="23"/>
        <v>0</v>
      </c>
      <c r="K124" s="42"/>
      <c r="L124" s="42"/>
      <c r="M124" s="42"/>
      <c r="N124" s="42"/>
      <c r="O124" s="42"/>
      <c r="P124" s="214">
        <f t="shared" si="14"/>
        <v>0</v>
      </c>
      <c r="Q124" s="214">
        <f t="shared" si="15"/>
        <v>0</v>
      </c>
      <c r="R124" s="214">
        <f t="shared" si="16"/>
        <v>0</v>
      </c>
      <c r="S124" s="215">
        <f t="shared" si="17"/>
        <v>0</v>
      </c>
      <c r="T124" s="214">
        <f t="shared" si="18"/>
        <v>0</v>
      </c>
      <c r="U124" s="214">
        <f t="shared" si="19"/>
        <v>0</v>
      </c>
      <c r="V124" s="214">
        <f t="shared" si="20"/>
        <v>0</v>
      </c>
      <c r="W124" s="214">
        <f t="shared" si="21"/>
        <v>0</v>
      </c>
      <c r="X124" s="217" t="str">
        <f t="shared" si="24"/>
        <v>NÃO</v>
      </c>
      <c r="Z124" s="42" t="str">
        <f t="shared" si="25"/>
        <v>RS</v>
      </c>
      <c r="AA124" s="242">
        <f t="shared" si="26"/>
        <v>0</v>
      </c>
      <c r="AB124" s="73" t="s">
        <v>33</v>
      </c>
      <c r="AC124" s="73" t="s">
        <v>2206</v>
      </c>
      <c r="AD124" s="73">
        <v>2709301</v>
      </c>
      <c r="AE124" s="243"/>
      <c r="AF124" s="243"/>
      <c r="AH124" s="54" t="str">
        <f t="shared" si="27"/>
        <v>ALUnião dos Palmares</v>
      </c>
      <c r="AI124" s="73">
        <v>2709301</v>
      </c>
    </row>
    <row r="125" spans="1:35" s="54" customFormat="1" ht="21.75" customHeight="1" x14ac:dyDescent="0.25">
      <c r="A125" s="214" t="str">
        <f>Controles!$B$2</f>
        <v>RS</v>
      </c>
      <c r="B125" s="214">
        <f>Controles!$C$2</f>
        <v>10</v>
      </c>
      <c r="C125" s="214" t="s">
        <v>5390</v>
      </c>
      <c r="D125" s="42"/>
      <c r="E125" s="214" t="e">
        <f t="shared" si="22"/>
        <v>#N/A</v>
      </c>
      <c r="F125" s="43"/>
      <c r="G125" s="43"/>
      <c r="H125" s="42"/>
      <c r="I125" s="42"/>
      <c r="J125" s="214">
        <f t="shared" si="23"/>
        <v>0</v>
      </c>
      <c r="K125" s="42"/>
      <c r="L125" s="42"/>
      <c r="M125" s="42"/>
      <c r="N125" s="42"/>
      <c r="O125" s="42"/>
      <c r="P125" s="214">
        <f t="shared" si="14"/>
        <v>0</v>
      </c>
      <c r="Q125" s="214">
        <f t="shared" si="15"/>
        <v>0</v>
      </c>
      <c r="R125" s="214">
        <f t="shared" si="16"/>
        <v>0</v>
      </c>
      <c r="S125" s="215">
        <f t="shared" si="17"/>
        <v>0</v>
      </c>
      <c r="T125" s="214">
        <f t="shared" si="18"/>
        <v>0</v>
      </c>
      <c r="U125" s="214">
        <f t="shared" si="19"/>
        <v>0</v>
      </c>
      <c r="V125" s="214">
        <f t="shared" si="20"/>
        <v>0</v>
      </c>
      <c r="W125" s="214">
        <f t="shared" si="21"/>
        <v>0</v>
      </c>
      <c r="X125" s="217" t="str">
        <f t="shared" si="24"/>
        <v>NÃO</v>
      </c>
      <c r="Z125" s="42" t="str">
        <f t="shared" si="25"/>
        <v>RS</v>
      </c>
      <c r="AA125" s="242">
        <f t="shared" si="26"/>
        <v>0</v>
      </c>
      <c r="AB125" s="73" t="s">
        <v>33</v>
      </c>
      <c r="AC125" s="73" t="s">
        <v>2221</v>
      </c>
      <c r="AD125" s="73">
        <v>2709400</v>
      </c>
      <c r="AE125" s="243"/>
      <c r="AF125" s="243"/>
      <c r="AH125" s="54" t="str">
        <f t="shared" si="27"/>
        <v>ALViçosa</v>
      </c>
      <c r="AI125" s="73">
        <v>2709400</v>
      </c>
    </row>
    <row r="126" spans="1:35" s="54" customFormat="1" ht="21.75" customHeight="1" x14ac:dyDescent="0.25">
      <c r="A126" s="214" t="str">
        <f>Controles!$B$2</f>
        <v>RS</v>
      </c>
      <c r="B126" s="214">
        <f>Controles!$C$2</f>
        <v>10</v>
      </c>
      <c r="C126" s="214" t="s">
        <v>5390</v>
      </c>
      <c r="D126" s="42"/>
      <c r="E126" s="214" t="e">
        <f t="shared" si="22"/>
        <v>#N/A</v>
      </c>
      <c r="F126" s="43"/>
      <c r="G126" s="43"/>
      <c r="H126" s="42"/>
      <c r="I126" s="42"/>
      <c r="J126" s="214">
        <f t="shared" si="23"/>
        <v>0</v>
      </c>
      <c r="K126" s="42"/>
      <c r="L126" s="42"/>
      <c r="M126" s="42"/>
      <c r="N126" s="42"/>
      <c r="O126" s="42"/>
      <c r="P126" s="214">
        <f t="shared" si="14"/>
        <v>0</v>
      </c>
      <c r="Q126" s="214">
        <f t="shared" si="15"/>
        <v>0</v>
      </c>
      <c r="R126" s="214">
        <f t="shared" si="16"/>
        <v>0</v>
      </c>
      <c r="S126" s="215">
        <f t="shared" si="17"/>
        <v>0</v>
      </c>
      <c r="T126" s="214">
        <f t="shared" si="18"/>
        <v>0</v>
      </c>
      <c r="U126" s="214">
        <f t="shared" si="19"/>
        <v>0</v>
      </c>
      <c r="V126" s="214">
        <f t="shared" si="20"/>
        <v>0</v>
      </c>
      <c r="W126" s="214">
        <f t="shared" si="21"/>
        <v>0</v>
      </c>
      <c r="X126" s="217" t="str">
        <f t="shared" si="24"/>
        <v>NÃO</v>
      </c>
      <c r="Z126" s="42" t="str">
        <f t="shared" si="25"/>
        <v>RS</v>
      </c>
      <c r="AA126" s="242">
        <f t="shared" si="26"/>
        <v>0</v>
      </c>
      <c r="AB126" s="73" t="s">
        <v>36</v>
      </c>
      <c r="AC126" s="73" t="s">
        <v>94</v>
      </c>
      <c r="AD126" s="73">
        <v>1300029</v>
      </c>
      <c r="AE126" s="243"/>
      <c r="AF126" s="243"/>
      <c r="AH126" s="54" t="str">
        <f t="shared" si="27"/>
        <v>AMAlvarães</v>
      </c>
      <c r="AI126" s="73">
        <v>1300029</v>
      </c>
    </row>
    <row r="127" spans="1:35" s="54" customFormat="1" ht="21.75" customHeight="1" x14ac:dyDescent="0.25">
      <c r="A127" s="214" t="str">
        <f>Controles!$B$2</f>
        <v>RS</v>
      </c>
      <c r="B127" s="214">
        <f>Controles!$C$2</f>
        <v>10</v>
      </c>
      <c r="C127" s="214" t="s">
        <v>5390</v>
      </c>
      <c r="D127" s="42"/>
      <c r="E127" s="214" t="e">
        <f t="shared" si="22"/>
        <v>#N/A</v>
      </c>
      <c r="F127" s="43"/>
      <c r="G127" s="43"/>
      <c r="H127" s="42"/>
      <c r="I127" s="42"/>
      <c r="J127" s="214">
        <f t="shared" si="23"/>
        <v>0</v>
      </c>
      <c r="K127" s="42"/>
      <c r="L127" s="42"/>
      <c r="M127" s="42"/>
      <c r="N127" s="42"/>
      <c r="O127" s="42"/>
      <c r="P127" s="214">
        <f t="shared" si="14"/>
        <v>0</v>
      </c>
      <c r="Q127" s="214">
        <f t="shared" si="15"/>
        <v>0</v>
      </c>
      <c r="R127" s="214">
        <f t="shared" si="16"/>
        <v>0</v>
      </c>
      <c r="S127" s="215">
        <f t="shared" si="17"/>
        <v>0</v>
      </c>
      <c r="T127" s="214">
        <f t="shared" si="18"/>
        <v>0</v>
      </c>
      <c r="U127" s="214">
        <f t="shared" si="19"/>
        <v>0</v>
      </c>
      <c r="V127" s="214">
        <f t="shared" si="20"/>
        <v>0</v>
      </c>
      <c r="W127" s="214">
        <f t="shared" si="21"/>
        <v>0</v>
      </c>
      <c r="X127" s="217" t="str">
        <f t="shared" si="24"/>
        <v>NÃO</v>
      </c>
      <c r="Z127" s="42" t="str">
        <f t="shared" si="25"/>
        <v>RS</v>
      </c>
      <c r="AA127" s="242">
        <f t="shared" si="26"/>
        <v>0</v>
      </c>
      <c r="AB127" s="73" t="s">
        <v>36</v>
      </c>
      <c r="AC127" s="73" t="s">
        <v>120</v>
      </c>
      <c r="AD127" s="73">
        <v>1300060</v>
      </c>
      <c r="AE127" s="243"/>
      <c r="AF127" s="243"/>
      <c r="AH127" s="54" t="str">
        <f t="shared" si="27"/>
        <v>AMAmaturá</v>
      </c>
      <c r="AI127" s="73">
        <v>1300060</v>
      </c>
    </row>
    <row r="128" spans="1:35" s="54" customFormat="1" ht="21.75" customHeight="1" x14ac:dyDescent="0.25">
      <c r="A128" s="214" t="str">
        <f>Controles!$B$2</f>
        <v>RS</v>
      </c>
      <c r="B128" s="214">
        <f>Controles!$C$2</f>
        <v>10</v>
      </c>
      <c r="C128" s="214" t="s">
        <v>5390</v>
      </c>
      <c r="D128" s="42"/>
      <c r="E128" s="214" t="e">
        <f t="shared" si="22"/>
        <v>#N/A</v>
      </c>
      <c r="F128" s="43"/>
      <c r="G128" s="43"/>
      <c r="H128" s="42"/>
      <c r="I128" s="42"/>
      <c r="J128" s="214">
        <f t="shared" si="23"/>
        <v>0</v>
      </c>
      <c r="K128" s="42"/>
      <c r="L128" s="42"/>
      <c r="M128" s="42"/>
      <c r="N128" s="42"/>
      <c r="O128" s="42"/>
      <c r="P128" s="214">
        <f t="shared" si="14"/>
        <v>0</v>
      </c>
      <c r="Q128" s="214">
        <f t="shared" si="15"/>
        <v>0</v>
      </c>
      <c r="R128" s="214">
        <f t="shared" si="16"/>
        <v>0</v>
      </c>
      <c r="S128" s="215">
        <f t="shared" si="17"/>
        <v>0</v>
      </c>
      <c r="T128" s="214">
        <f t="shared" si="18"/>
        <v>0</v>
      </c>
      <c r="U128" s="214">
        <f t="shared" si="19"/>
        <v>0</v>
      </c>
      <c r="V128" s="214">
        <f t="shared" si="20"/>
        <v>0</v>
      </c>
      <c r="W128" s="214">
        <f t="shared" si="21"/>
        <v>0</v>
      </c>
      <c r="X128" s="217" t="str">
        <f t="shared" si="24"/>
        <v>NÃO</v>
      </c>
      <c r="Z128" s="42" t="str">
        <f t="shared" si="25"/>
        <v>RS</v>
      </c>
      <c r="AA128" s="242">
        <f t="shared" si="26"/>
        <v>0</v>
      </c>
      <c r="AB128" s="73" t="s">
        <v>36</v>
      </c>
      <c r="AC128" s="73" t="s">
        <v>146</v>
      </c>
      <c r="AD128" s="73">
        <v>1300086</v>
      </c>
      <c r="AE128" s="243"/>
      <c r="AF128" s="243"/>
      <c r="AH128" s="54" t="str">
        <f t="shared" si="27"/>
        <v>AMAnamã</v>
      </c>
      <c r="AI128" s="73">
        <v>1300086</v>
      </c>
    </row>
    <row r="129" spans="1:35" s="54" customFormat="1" ht="21.75" customHeight="1" x14ac:dyDescent="0.25">
      <c r="A129" s="214" t="str">
        <f>Controles!$B$2</f>
        <v>RS</v>
      </c>
      <c r="B129" s="214">
        <f>Controles!$C$2</f>
        <v>10</v>
      </c>
      <c r="C129" s="214" t="s">
        <v>5390</v>
      </c>
      <c r="D129" s="42"/>
      <c r="E129" s="214" t="e">
        <f t="shared" si="22"/>
        <v>#N/A</v>
      </c>
      <c r="F129" s="43"/>
      <c r="G129" s="43"/>
      <c r="H129" s="42"/>
      <c r="I129" s="42"/>
      <c r="J129" s="214">
        <f t="shared" si="23"/>
        <v>0</v>
      </c>
      <c r="K129" s="42"/>
      <c r="L129" s="42"/>
      <c r="M129" s="42"/>
      <c r="N129" s="42"/>
      <c r="O129" s="42"/>
      <c r="P129" s="214">
        <f t="shared" si="14"/>
        <v>0</v>
      </c>
      <c r="Q129" s="214">
        <f t="shared" si="15"/>
        <v>0</v>
      </c>
      <c r="R129" s="214">
        <f t="shared" si="16"/>
        <v>0</v>
      </c>
      <c r="S129" s="215">
        <f t="shared" si="17"/>
        <v>0</v>
      </c>
      <c r="T129" s="214">
        <f t="shared" si="18"/>
        <v>0</v>
      </c>
      <c r="U129" s="214">
        <f t="shared" si="19"/>
        <v>0</v>
      </c>
      <c r="V129" s="214">
        <f t="shared" si="20"/>
        <v>0</v>
      </c>
      <c r="W129" s="214">
        <f t="shared" si="21"/>
        <v>0</v>
      </c>
      <c r="X129" s="217" t="str">
        <f t="shared" si="24"/>
        <v>NÃO</v>
      </c>
      <c r="Z129" s="42" t="str">
        <f t="shared" si="25"/>
        <v>RS</v>
      </c>
      <c r="AA129" s="242">
        <f t="shared" si="26"/>
        <v>0</v>
      </c>
      <c r="AB129" s="73" t="s">
        <v>36</v>
      </c>
      <c r="AC129" s="73" t="s">
        <v>171</v>
      </c>
      <c r="AD129" s="73">
        <v>1300102</v>
      </c>
      <c r="AE129" s="243"/>
      <c r="AF129" s="243"/>
      <c r="AH129" s="54" t="str">
        <f t="shared" si="27"/>
        <v>AMAnori</v>
      </c>
      <c r="AI129" s="73">
        <v>1300102</v>
      </c>
    </row>
    <row r="130" spans="1:35" s="54" customFormat="1" ht="21.75" customHeight="1" x14ac:dyDescent="0.25">
      <c r="A130" s="214" t="str">
        <f>Controles!$B$2</f>
        <v>RS</v>
      </c>
      <c r="B130" s="214">
        <f>Controles!$C$2</f>
        <v>10</v>
      </c>
      <c r="C130" s="214" t="s">
        <v>5390</v>
      </c>
      <c r="D130" s="42"/>
      <c r="E130" s="214" t="e">
        <f t="shared" si="22"/>
        <v>#N/A</v>
      </c>
      <c r="F130" s="43"/>
      <c r="G130" s="43"/>
      <c r="H130" s="42"/>
      <c r="I130" s="42"/>
      <c r="J130" s="214">
        <f t="shared" si="23"/>
        <v>0</v>
      </c>
      <c r="K130" s="42"/>
      <c r="L130" s="42"/>
      <c r="M130" s="42"/>
      <c r="N130" s="42"/>
      <c r="O130" s="42"/>
      <c r="P130" s="214">
        <f t="shared" ref="P130:P193" si="28">IF((L130-H130&lt;0),"ERRO",0)</f>
        <v>0</v>
      </c>
      <c r="Q130" s="214">
        <f t="shared" ref="Q130:Q193" si="29">IF(AND(L130&gt;0,H130+I130=0),"ERRO",0)</f>
        <v>0</v>
      </c>
      <c r="R130" s="214">
        <f t="shared" ref="R130:R193" si="30">IF(AND(I130=0,L130&gt;K130),"ERRO",0)</f>
        <v>0</v>
      </c>
      <c r="S130" s="215">
        <f t="shared" ref="S130:S193" si="31">IF(AND(I130=0,M130&gt;L130),"ERRO",0)</f>
        <v>0</v>
      </c>
      <c r="T130" s="214">
        <f t="shared" ref="T130:T193" si="32">IF(M130&gt;0, IF(H130= 0, IF(I130=0, "ERRO",0),0),0)</f>
        <v>0</v>
      </c>
      <c r="U130" s="214">
        <f t="shared" ref="U130:U193" si="33">IF(N130&gt;0, IF(H130= 0, IF(I130=0, "ERRO",0),0),0)</f>
        <v>0</v>
      </c>
      <c r="V130" s="214">
        <f t="shared" ref="V130:V193" si="34">IF(O130&gt;0, IF(H130= 0, IF(I130=0, "ERRO",0),0),0)</f>
        <v>0</v>
      </c>
      <c r="W130" s="214">
        <f t="shared" ref="W130:W193" si="35">IF(M130+O130+N130&gt;K130,"VERIFICAR",0)</f>
        <v>0</v>
      </c>
      <c r="X130" s="217" t="str">
        <f t="shared" si="24"/>
        <v>NÃO</v>
      </c>
      <c r="Z130" s="42" t="str">
        <f t="shared" si="25"/>
        <v>RS</v>
      </c>
      <c r="AA130" s="242">
        <f t="shared" si="26"/>
        <v>0</v>
      </c>
      <c r="AB130" s="73" t="s">
        <v>36</v>
      </c>
      <c r="AC130" s="73" t="s">
        <v>197</v>
      </c>
      <c r="AD130" s="73">
        <v>1300144</v>
      </c>
      <c r="AE130" s="243"/>
      <c r="AF130" s="243"/>
      <c r="AH130" s="54" t="str">
        <f t="shared" si="27"/>
        <v>AMApuí</v>
      </c>
      <c r="AI130" s="73">
        <v>1300144</v>
      </c>
    </row>
    <row r="131" spans="1:35" s="54" customFormat="1" ht="21.75" customHeight="1" x14ac:dyDescent="0.25">
      <c r="A131" s="214" t="str">
        <f>Controles!$B$2</f>
        <v>RS</v>
      </c>
      <c r="B131" s="214">
        <f>Controles!$C$2</f>
        <v>10</v>
      </c>
      <c r="C131" s="214" t="s">
        <v>5390</v>
      </c>
      <c r="D131" s="42"/>
      <c r="E131" s="214" t="e">
        <f t="shared" ref="E131:E194" si="36">VLOOKUP(Z131,$AH$2:$AI$5573,2,FALSE)</f>
        <v>#N/A</v>
      </c>
      <c r="F131" s="43"/>
      <c r="G131" s="43"/>
      <c r="H131" s="42"/>
      <c r="I131" s="42"/>
      <c r="J131" s="214">
        <f t="shared" ref="J131:J194" si="37">SUM(H131:I131)</f>
        <v>0</v>
      </c>
      <c r="K131" s="42"/>
      <c r="L131" s="42"/>
      <c r="M131" s="42"/>
      <c r="N131" s="42"/>
      <c r="O131" s="42"/>
      <c r="P131" s="214">
        <f t="shared" si="28"/>
        <v>0</v>
      </c>
      <c r="Q131" s="214">
        <f t="shared" si="29"/>
        <v>0</v>
      </c>
      <c r="R131" s="214">
        <f t="shared" si="30"/>
        <v>0</v>
      </c>
      <c r="S131" s="215">
        <f t="shared" si="31"/>
        <v>0</v>
      </c>
      <c r="T131" s="214">
        <f t="shared" si="32"/>
        <v>0</v>
      </c>
      <c r="U131" s="214">
        <f t="shared" si="33"/>
        <v>0</v>
      </c>
      <c r="V131" s="214">
        <f t="shared" si="34"/>
        <v>0</v>
      </c>
      <c r="W131" s="214">
        <f t="shared" si="35"/>
        <v>0</v>
      </c>
      <c r="X131" s="217" t="str">
        <f t="shared" ref="X131:X194" si="38">IF(AND(P131=0,Q131=0,R131=0,S131=0,T131=0,V131=0,U131=0), "NÃO", "SIM")</f>
        <v>NÃO</v>
      </c>
      <c r="Z131" s="42" t="str">
        <f t="shared" ref="Z131:Z194" si="39">CONCATENATE(A131,D131)</f>
        <v>RS</v>
      </c>
      <c r="AA131" s="242">
        <f t="shared" ref="AA131:AA194" si="40">IF(X131="NÃO",0,1)</f>
        <v>0</v>
      </c>
      <c r="AB131" s="73" t="s">
        <v>36</v>
      </c>
      <c r="AC131" s="73" t="s">
        <v>223</v>
      </c>
      <c r="AD131" s="73">
        <v>1300201</v>
      </c>
      <c r="AE131" s="243"/>
      <c r="AF131" s="243"/>
      <c r="AH131" s="54" t="str">
        <f t="shared" ref="AH131:AH194" si="41">CONCATENATE(AB131,AC131)</f>
        <v>AMAtalaia do Norte</v>
      </c>
      <c r="AI131" s="73">
        <v>1300201</v>
      </c>
    </row>
    <row r="132" spans="1:35" s="54" customFormat="1" ht="21.75" customHeight="1" x14ac:dyDescent="0.25">
      <c r="A132" s="214" t="str">
        <f>Controles!$B$2</f>
        <v>RS</v>
      </c>
      <c r="B132" s="214">
        <f>Controles!$C$2</f>
        <v>10</v>
      </c>
      <c r="C132" s="214" t="s">
        <v>5390</v>
      </c>
      <c r="D132" s="42"/>
      <c r="E132" s="214" t="e">
        <f t="shared" si="36"/>
        <v>#N/A</v>
      </c>
      <c r="F132" s="43"/>
      <c r="G132" s="43"/>
      <c r="H132" s="42"/>
      <c r="I132" s="42"/>
      <c r="J132" s="214">
        <f t="shared" si="37"/>
        <v>0</v>
      </c>
      <c r="K132" s="42"/>
      <c r="L132" s="42"/>
      <c r="M132" s="42"/>
      <c r="N132" s="42"/>
      <c r="O132" s="42"/>
      <c r="P132" s="214">
        <f t="shared" si="28"/>
        <v>0</v>
      </c>
      <c r="Q132" s="214">
        <f t="shared" si="29"/>
        <v>0</v>
      </c>
      <c r="R132" s="214">
        <f t="shared" si="30"/>
        <v>0</v>
      </c>
      <c r="S132" s="215">
        <f t="shared" si="31"/>
        <v>0</v>
      </c>
      <c r="T132" s="214">
        <f t="shared" si="32"/>
        <v>0</v>
      </c>
      <c r="U132" s="214">
        <f t="shared" si="33"/>
        <v>0</v>
      </c>
      <c r="V132" s="214">
        <f t="shared" si="34"/>
        <v>0</v>
      </c>
      <c r="W132" s="214">
        <f t="shared" si="35"/>
        <v>0</v>
      </c>
      <c r="X132" s="217" t="str">
        <f t="shared" si="38"/>
        <v>NÃO</v>
      </c>
      <c r="Z132" s="42" t="str">
        <f t="shared" si="39"/>
        <v>RS</v>
      </c>
      <c r="AA132" s="242">
        <f t="shared" si="40"/>
        <v>0</v>
      </c>
      <c r="AB132" s="73" t="s">
        <v>36</v>
      </c>
      <c r="AC132" s="73" t="s">
        <v>247</v>
      </c>
      <c r="AD132" s="73">
        <v>1300300</v>
      </c>
      <c r="AE132" s="243"/>
      <c r="AF132" s="243"/>
      <c r="AH132" s="54" t="str">
        <f t="shared" si="41"/>
        <v>AMAutazes</v>
      </c>
      <c r="AI132" s="73">
        <v>1300300</v>
      </c>
    </row>
    <row r="133" spans="1:35" s="54" customFormat="1" ht="21.75" customHeight="1" x14ac:dyDescent="0.25">
      <c r="A133" s="214" t="str">
        <f>Controles!$B$2</f>
        <v>RS</v>
      </c>
      <c r="B133" s="214">
        <f>Controles!$C$2</f>
        <v>10</v>
      </c>
      <c r="C133" s="214" t="s">
        <v>5390</v>
      </c>
      <c r="D133" s="42"/>
      <c r="E133" s="214" t="e">
        <f t="shared" si="36"/>
        <v>#N/A</v>
      </c>
      <c r="F133" s="43"/>
      <c r="G133" s="43"/>
      <c r="H133" s="42"/>
      <c r="I133" s="42"/>
      <c r="J133" s="214">
        <f t="shared" si="37"/>
        <v>0</v>
      </c>
      <c r="K133" s="42"/>
      <c r="L133" s="42"/>
      <c r="M133" s="42"/>
      <c r="N133" s="42"/>
      <c r="O133" s="42"/>
      <c r="P133" s="214">
        <f t="shared" si="28"/>
        <v>0</v>
      </c>
      <c r="Q133" s="214">
        <f t="shared" si="29"/>
        <v>0</v>
      </c>
      <c r="R133" s="214">
        <f t="shared" si="30"/>
        <v>0</v>
      </c>
      <c r="S133" s="215">
        <f t="shared" si="31"/>
        <v>0</v>
      </c>
      <c r="T133" s="214">
        <f t="shared" si="32"/>
        <v>0</v>
      </c>
      <c r="U133" s="214">
        <f t="shared" si="33"/>
        <v>0</v>
      </c>
      <c r="V133" s="214">
        <f t="shared" si="34"/>
        <v>0</v>
      </c>
      <c r="W133" s="214">
        <f t="shared" si="35"/>
        <v>0</v>
      </c>
      <c r="X133" s="217" t="str">
        <f t="shared" si="38"/>
        <v>NÃO</v>
      </c>
      <c r="Z133" s="42" t="str">
        <f t="shared" si="39"/>
        <v>RS</v>
      </c>
      <c r="AA133" s="242">
        <f t="shared" si="40"/>
        <v>0</v>
      </c>
      <c r="AB133" s="73" t="s">
        <v>36</v>
      </c>
      <c r="AC133" s="73" t="s">
        <v>272</v>
      </c>
      <c r="AD133" s="73">
        <v>1300409</v>
      </c>
      <c r="AE133" s="243"/>
      <c r="AF133" s="243"/>
      <c r="AH133" s="54" t="str">
        <f t="shared" si="41"/>
        <v>AMBarcelos</v>
      </c>
      <c r="AI133" s="73">
        <v>1300409</v>
      </c>
    </row>
    <row r="134" spans="1:35" s="54" customFormat="1" ht="21.75" customHeight="1" x14ac:dyDescent="0.25">
      <c r="A134" s="214" t="str">
        <f>Controles!$B$2</f>
        <v>RS</v>
      </c>
      <c r="B134" s="214">
        <f>Controles!$C$2</f>
        <v>10</v>
      </c>
      <c r="C134" s="214" t="s">
        <v>5390</v>
      </c>
      <c r="D134" s="42"/>
      <c r="E134" s="214" t="e">
        <f t="shared" si="36"/>
        <v>#N/A</v>
      </c>
      <c r="F134" s="43"/>
      <c r="G134" s="43"/>
      <c r="H134" s="42"/>
      <c r="I134" s="42"/>
      <c r="J134" s="214">
        <f t="shared" si="37"/>
        <v>0</v>
      </c>
      <c r="K134" s="42"/>
      <c r="L134" s="42"/>
      <c r="M134" s="42"/>
      <c r="N134" s="42"/>
      <c r="O134" s="42"/>
      <c r="P134" s="214">
        <f t="shared" si="28"/>
        <v>0</v>
      </c>
      <c r="Q134" s="214">
        <f t="shared" si="29"/>
        <v>0</v>
      </c>
      <c r="R134" s="214">
        <f t="shared" si="30"/>
        <v>0</v>
      </c>
      <c r="S134" s="215">
        <f t="shared" si="31"/>
        <v>0</v>
      </c>
      <c r="T134" s="214">
        <f t="shared" si="32"/>
        <v>0</v>
      </c>
      <c r="U134" s="214">
        <f t="shared" si="33"/>
        <v>0</v>
      </c>
      <c r="V134" s="214">
        <f t="shared" si="34"/>
        <v>0</v>
      </c>
      <c r="W134" s="214">
        <f t="shared" si="35"/>
        <v>0</v>
      </c>
      <c r="X134" s="217" t="str">
        <f t="shared" si="38"/>
        <v>NÃO</v>
      </c>
      <c r="Z134" s="42" t="str">
        <f t="shared" si="39"/>
        <v>RS</v>
      </c>
      <c r="AA134" s="242">
        <f t="shared" si="40"/>
        <v>0</v>
      </c>
      <c r="AB134" s="73" t="s">
        <v>36</v>
      </c>
      <c r="AC134" s="73" t="s">
        <v>298</v>
      </c>
      <c r="AD134" s="73">
        <v>1300508</v>
      </c>
      <c r="AE134" s="243"/>
      <c r="AF134" s="243"/>
      <c r="AH134" s="54" t="str">
        <f t="shared" si="41"/>
        <v>AMBarreirinha</v>
      </c>
      <c r="AI134" s="73">
        <v>1300508</v>
      </c>
    </row>
    <row r="135" spans="1:35" s="54" customFormat="1" ht="21.75" customHeight="1" x14ac:dyDescent="0.25">
      <c r="A135" s="214" t="str">
        <f>Controles!$B$2</f>
        <v>RS</v>
      </c>
      <c r="B135" s="214">
        <f>Controles!$C$2</f>
        <v>10</v>
      </c>
      <c r="C135" s="214" t="s">
        <v>5390</v>
      </c>
      <c r="D135" s="42"/>
      <c r="E135" s="214" t="e">
        <f t="shared" si="36"/>
        <v>#N/A</v>
      </c>
      <c r="F135" s="43"/>
      <c r="G135" s="43"/>
      <c r="H135" s="42"/>
      <c r="I135" s="42"/>
      <c r="J135" s="214">
        <f t="shared" si="37"/>
        <v>0</v>
      </c>
      <c r="K135" s="42"/>
      <c r="L135" s="42"/>
      <c r="M135" s="42"/>
      <c r="N135" s="42"/>
      <c r="O135" s="42"/>
      <c r="P135" s="214">
        <f t="shared" si="28"/>
        <v>0</v>
      </c>
      <c r="Q135" s="214">
        <f t="shared" si="29"/>
        <v>0</v>
      </c>
      <c r="R135" s="214">
        <f t="shared" si="30"/>
        <v>0</v>
      </c>
      <c r="S135" s="215">
        <f t="shared" si="31"/>
        <v>0</v>
      </c>
      <c r="T135" s="214">
        <f t="shared" si="32"/>
        <v>0</v>
      </c>
      <c r="U135" s="214">
        <f t="shared" si="33"/>
        <v>0</v>
      </c>
      <c r="V135" s="214">
        <f t="shared" si="34"/>
        <v>0</v>
      </c>
      <c r="W135" s="214">
        <f t="shared" si="35"/>
        <v>0</v>
      </c>
      <c r="X135" s="217" t="str">
        <f t="shared" si="38"/>
        <v>NÃO</v>
      </c>
      <c r="Z135" s="42" t="str">
        <f t="shared" si="39"/>
        <v>RS</v>
      </c>
      <c r="AA135" s="242">
        <f t="shared" si="40"/>
        <v>0</v>
      </c>
      <c r="AB135" s="73" t="s">
        <v>36</v>
      </c>
      <c r="AC135" s="73" t="s">
        <v>324</v>
      </c>
      <c r="AD135" s="73">
        <v>1300607</v>
      </c>
      <c r="AE135" s="243"/>
      <c r="AF135" s="243"/>
      <c r="AH135" s="54" t="str">
        <f t="shared" si="41"/>
        <v>AMBenjamin Constant</v>
      </c>
      <c r="AI135" s="73">
        <v>1300607</v>
      </c>
    </row>
    <row r="136" spans="1:35" s="54" customFormat="1" ht="21.75" customHeight="1" x14ac:dyDescent="0.25">
      <c r="A136" s="214" t="str">
        <f>Controles!$B$2</f>
        <v>RS</v>
      </c>
      <c r="B136" s="214">
        <f>Controles!$C$2</f>
        <v>10</v>
      </c>
      <c r="C136" s="214" t="s">
        <v>5390</v>
      </c>
      <c r="D136" s="42"/>
      <c r="E136" s="214" t="e">
        <f t="shared" si="36"/>
        <v>#N/A</v>
      </c>
      <c r="F136" s="43"/>
      <c r="G136" s="43"/>
      <c r="H136" s="42"/>
      <c r="I136" s="42"/>
      <c r="J136" s="214">
        <f t="shared" si="37"/>
        <v>0</v>
      </c>
      <c r="K136" s="42"/>
      <c r="L136" s="42"/>
      <c r="M136" s="42"/>
      <c r="N136" s="42"/>
      <c r="O136" s="42"/>
      <c r="P136" s="214">
        <f t="shared" si="28"/>
        <v>0</v>
      </c>
      <c r="Q136" s="214">
        <f t="shared" si="29"/>
        <v>0</v>
      </c>
      <c r="R136" s="214">
        <f t="shared" si="30"/>
        <v>0</v>
      </c>
      <c r="S136" s="215">
        <f t="shared" si="31"/>
        <v>0</v>
      </c>
      <c r="T136" s="214">
        <f t="shared" si="32"/>
        <v>0</v>
      </c>
      <c r="U136" s="214">
        <f t="shared" si="33"/>
        <v>0</v>
      </c>
      <c r="V136" s="214">
        <f t="shared" si="34"/>
        <v>0</v>
      </c>
      <c r="W136" s="214">
        <f t="shared" si="35"/>
        <v>0</v>
      </c>
      <c r="X136" s="217" t="str">
        <f t="shared" si="38"/>
        <v>NÃO</v>
      </c>
      <c r="Z136" s="42" t="str">
        <f t="shared" si="39"/>
        <v>RS</v>
      </c>
      <c r="AA136" s="242">
        <f t="shared" si="40"/>
        <v>0</v>
      </c>
      <c r="AB136" s="73" t="s">
        <v>36</v>
      </c>
      <c r="AC136" s="73" t="s">
        <v>349</v>
      </c>
      <c r="AD136" s="73">
        <v>1300631</v>
      </c>
      <c r="AE136" s="243"/>
      <c r="AF136" s="243"/>
      <c r="AH136" s="54" t="str">
        <f t="shared" si="41"/>
        <v>AMBeruri</v>
      </c>
      <c r="AI136" s="73">
        <v>1300631</v>
      </c>
    </row>
    <row r="137" spans="1:35" s="54" customFormat="1" ht="21.75" customHeight="1" x14ac:dyDescent="0.25">
      <c r="A137" s="214" t="str">
        <f>Controles!$B$2</f>
        <v>RS</v>
      </c>
      <c r="B137" s="214">
        <f>Controles!$C$2</f>
        <v>10</v>
      </c>
      <c r="C137" s="214" t="s">
        <v>5390</v>
      </c>
      <c r="D137" s="42"/>
      <c r="E137" s="214" t="e">
        <f t="shared" si="36"/>
        <v>#N/A</v>
      </c>
      <c r="F137" s="43"/>
      <c r="G137" s="43"/>
      <c r="H137" s="42"/>
      <c r="I137" s="42"/>
      <c r="J137" s="214">
        <f t="shared" si="37"/>
        <v>0</v>
      </c>
      <c r="K137" s="42"/>
      <c r="L137" s="42"/>
      <c r="M137" s="42"/>
      <c r="N137" s="42"/>
      <c r="O137" s="42"/>
      <c r="P137" s="214">
        <f t="shared" si="28"/>
        <v>0</v>
      </c>
      <c r="Q137" s="214">
        <f t="shared" si="29"/>
        <v>0</v>
      </c>
      <c r="R137" s="214">
        <f t="shared" si="30"/>
        <v>0</v>
      </c>
      <c r="S137" s="215">
        <f t="shared" si="31"/>
        <v>0</v>
      </c>
      <c r="T137" s="214">
        <f t="shared" si="32"/>
        <v>0</v>
      </c>
      <c r="U137" s="214">
        <f t="shared" si="33"/>
        <v>0</v>
      </c>
      <c r="V137" s="214">
        <f t="shared" si="34"/>
        <v>0</v>
      </c>
      <c r="W137" s="214">
        <f t="shared" si="35"/>
        <v>0</v>
      </c>
      <c r="X137" s="217" t="str">
        <f t="shared" si="38"/>
        <v>NÃO</v>
      </c>
      <c r="Z137" s="42" t="str">
        <f t="shared" si="39"/>
        <v>RS</v>
      </c>
      <c r="AA137" s="242">
        <f t="shared" si="40"/>
        <v>0</v>
      </c>
      <c r="AB137" s="73" t="s">
        <v>36</v>
      </c>
      <c r="AC137" s="73" t="s">
        <v>373</v>
      </c>
      <c r="AD137" s="73">
        <v>1300680</v>
      </c>
      <c r="AE137" s="243"/>
      <c r="AF137" s="243"/>
      <c r="AH137" s="54" t="str">
        <f t="shared" si="41"/>
        <v>AMBoa Vista do Ramos</v>
      </c>
      <c r="AI137" s="73">
        <v>1300680</v>
      </c>
    </row>
    <row r="138" spans="1:35" s="54" customFormat="1" ht="21.75" customHeight="1" x14ac:dyDescent="0.25">
      <c r="A138" s="214" t="str">
        <f>Controles!$B$2</f>
        <v>RS</v>
      </c>
      <c r="B138" s="214">
        <f>Controles!$C$2</f>
        <v>10</v>
      </c>
      <c r="C138" s="214" t="s">
        <v>5390</v>
      </c>
      <c r="D138" s="42"/>
      <c r="E138" s="214" t="e">
        <f t="shared" si="36"/>
        <v>#N/A</v>
      </c>
      <c r="F138" s="43"/>
      <c r="G138" s="43"/>
      <c r="H138" s="42"/>
      <c r="I138" s="42"/>
      <c r="J138" s="214">
        <f t="shared" si="37"/>
        <v>0</v>
      </c>
      <c r="K138" s="42"/>
      <c r="L138" s="42"/>
      <c r="M138" s="42"/>
      <c r="N138" s="42"/>
      <c r="O138" s="42"/>
      <c r="P138" s="214">
        <f t="shared" si="28"/>
        <v>0</v>
      </c>
      <c r="Q138" s="214">
        <f t="shared" si="29"/>
        <v>0</v>
      </c>
      <c r="R138" s="214">
        <f t="shared" si="30"/>
        <v>0</v>
      </c>
      <c r="S138" s="215">
        <f t="shared" si="31"/>
        <v>0</v>
      </c>
      <c r="T138" s="214">
        <f t="shared" si="32"/>
        <v>0</v>
      </c>
      <c r="U138" s="214">
        <f t="shared" si="33"/>
        <v>0</v>
      </c>
      <c r="V138" s="214">
        <f t="shared" si="34"/>
        <v>0</v>
      </c>
      <c r="W138" s="214">
        <f t="shared" si="35"/>
        <v>0</v>
      </c>
      <c r="X138" s="217" t="str">
        <f t="shared" si="38"/>
        <v>NÃO</v>
      </c>
      <c r="Z138" s="42" t="str">
        <f t="shared" si="39"/>
        <v>RS</v>
      </c>
      <c r="AA138" s="242">
        <f t="shared" si="40"/>
        <v>0</v>
      </c>
      <c r="AB138" s="73" t="s">
        <v>36</v>
      </c>
      <c r="AC138" s="73" t="s">
        <v>398</v>
      </c>
      <c r="AD138" s="73">
        <v>1300706</v>
      </c>
      <c r="AE138" s="243"/>
      <c r="AF138" s="243"/>
      <c r="AH138" s="54" t="str">
        <f t="shared" si="41"/>
        <v>AMBoca do Acre</v>
      </c>
      <c r="AI138" s="73">
        <v>1300706</v>
      </c>
    </row>
    <row r="139" spans="1:35" s="54" customFormat="1" ht="21.75" customHeight="1" x14ac:dyDescent="0.25">
      <c r="A139" s="214" t="str">
        <f>Controles!$B$2</f>
        <v>RS</v>
      </c>
      <c r="B139" s="214">
        <f>Controles!$C$2</f>
        <v>10</v>
      </c>
      <c r="C139" s="214" t="s">
        <v>5390</v>
      </c>
      <c r="D139" s="42"/>
      <c r="E139" s="214" t="e">
        <f t="shared" si="36"/>
        <v>#N/A</v>
      </c>
      <c r="F139" s="43"/>
      <c r="G139" s="43"/>
      <c r="H139" s="42"/>
      <c r="I139" s="42"/>
      <c r="J139" s="214">
        <f t="shared" si="37"/>
        <v>0</v>
      </c>
      <c r="K139" s="42"/>
      <c r="L139" s="42"/>
      <c r="M139" s="42"/>
      <c r="N139" s="42"/>
      <c r="O139" s="42"/>
      <c r="P139" s="214">
        <f t="shared" si="28"/>
        <v>0</v>
      </c>
      <c r="Q139" s="214">
        <f t="shared" si="29"/>
        <v>0</v>
      </c>
      <c r="R139" s="214">
        <f t="shared" si="30"/>
        <v>0</v>
      </c>
      <c r="S139" s="215">
        <f t="shared" si="31"/>
        <v>0</v>
      </c>
      <c r="T139" s="214">
        <f t="shared" si="32"/>
        <v>0</v>
      </c>
      <c r="U139" s="214">
        <f t="shared" si="33"/>
        <v>0</v>
      </c>
      <c r="V139" s="214">
        <f t="shared" si="34"/>
        <v>0</v>
      </c>
      <c r="W139" s="214">
        <f t="shared" si="35"/>
        <v>0</v>
      </c>
      <c r="X139" s="217" t="str">
        <f t="shared" si="38"/>
        <v>NÃO</v>
      </c>
      <c r="Z139" s="42" t="str">
        <f t="shared" si="39"/>
        <v>RS</v>
      </c>
      <c r="AA139" s="242">
        <f t="shared" si="40"/>
        <v>0</v>
      </c>
      <c r="AB139" s="73" t="s">
        <v>36</v>
      </c>
      <c r="AC139" s="73" t="s">
        <v>423</v>
      </c>
      <c r="AD139" s="73">
        <v>1300805</v>
      </c>
      <c r="AE139" s="243"/>
      <c r="AF139" s="243"/>
      <c r="AH139" s="54" t="str">
        <f t="shared" si="41"/>
        <v>AMBorba</v>
      </c>
      <c r="AI139" s="73">
        <v>1300805</v>
      </c>
    </row>
    <row r="140" spans="1:35" s="54" customFormat="1" ht="21.75" customHeight="1" x14ac:dyDescent="0.25">
      <c r="A140" s="214" t="str">
        <f>Controles!$B$2</f>
        <v>RS</v>
      </c>
      <c r="B140" s="214">
        <f>Controles!$C$2</f>
        <v>10</v>
      </c>
      <c r="C140" s="214" t="s">
        <v>5390</v>
      </c>
      <c r="D140" s="42"/>
      <c r="E140" s="214" t="e">
        <f t="shared" si="36"/>
        <v>#N/A</v>
      </c>
      <c r="F140" s="43"/>
      <c r="G140" s="43"/>
      <c r="H140" s="42"/>
      <c r="I140" s="42"/>
      <c r="J140" s="214">
        <f t="shared" si="37"/>
        <v>0</v>
      </c>
      <c r="K140" s="42"/>
      <c r="L140" s="42"/>
      <c r="M140" s="42"/>
      <c r="N140" s="42"/>
      <c r="O140" s="42"/>
      <c r="P140" s="214">
        <f t="shared" si="28"/>
        <v>0</v>
      </c>
      <c r="Q140" s="214">
        <f t="shared" si="29"/>
        <v>0</v>
      </c>
      <c r="R140" s="214">
        <f t="shared" si="30"/>
        <v>0</v>
      </c>
      <c r="S140" s="215">
        <f t="shared" si="31"/>
        <v>0</v>
      </c>
      <c r="T140" s="214">
        <f t="shared" si="32"/>
        <v>0</v>
      </c>
      <c r="U140" s="214">
        <f t="shared" si="33"/>
        <v>0</v>
      </c>
      <c r="V140" s="214">
        <f t="shared" si="34"/>
        <v>0</v>
      </c>
      <c r="W140" s="214">
        <f t="shared" si="35"/>
        <v>0</v>
      </c>
      <c r="X140" s="217" t="str">
        <f t="shared" si="38"/>
        <v>NÃO</v>
      </c>
      <c r="Z140" s="42" t="str">
        <f t="shared" si="39"/>
        <v>RS</v>
      </c>
      <c r="AA140" s="242">
        <f t="shared" si="40"/>
        <v>0</v>
      </c>
      <c r="AB140" s="73" t="s">
        <v>36</v>
      </c>
      <c r="AC140" s="73" t="s">
        <v>449</v>
      </c>
      <c r="AD140" s="73">
        <v>1300839</v>
      </c>
      <c r="AE140" s="243"/>
      <c r="AF140" s="243"/>
      <c r="AH140" s="54" t="str">
        <f t="shared" si="41"/>
        <v>AMCaapiranga</v>
      </c>
      <c r="AI140" s="73">
        <v>1300839</v>
      </c>
    </row>
    <row r="141" spans="1:35" s="54" customFormat="1" ht="21.75" customHeight="1" x14ac:dyDescent="0.25">
      <c r="A141" s="214" t="str">
        <f>Controles!$B$2</f>
        <v>RS</v>
      </c>
      <c r="B141" s="214">
        <f>Controles!$C$2</f>
        <v>10</v>
      </c>
      <c r="C141" s="214" t="s">
        <v>5390</v>
      </c>
      <c r="D141" s="42"/>
      <c r="E141" s="214" t="e">
        <f t="shared" si="36"/>
        <v>#N/A</v>
      </c>
      <c r="F141" s="43"/>
      <c r="G141" s="43"/>
      <c r="H141" s="42"/>
      <c r="I141" s="42"/>
      <c r="J141" s="214">
        <f t="shared" si="37"/>
        <v>0</v>
      </c>
      <c r="K141" s="42"/>
      <c r="L141" s="42"/>
      <c r="M141" s="42"/>
      <c r="N141" s="42"/>
      <c r="O141" s="42"/>
      <c r="P141" s="214">
        <f t="shared" si="28"/>
        <v>0</v>
      </c>
      <c r="Q141" s="214">
        <f t="shared" si="29"/>
        <v>0</v>
      </c>
      <c r="R141" s="214">
        <f t="shared" si="30"/>
        <v>0</v>
      </c>
      <c r="S141" s="215">
        <f t="shared" si="31"/>
        <v>0</v>
      </c>
      <c r="T141" s="214">
        <f t="shared" si="32"/>
        <v>0</v>
      </c>
      <c r="U141" s="214">
        <f t="shared" si="33"/>
        <v>0</v>
      </c>
      <c r="V141" s="214">
        <f t="shared" si="34"/>
        <v>0</v>
      </c>
      <c r="W141" s="214">
        <f t="shared" si="35"/>
        <v>0</v>
      </c>
      <c r="X141" s="217" t="str">
        <f t="shared" si="38"/>
        <v>NÃO</v>
      </c>
      <c r="Z141" s="42" t="str">
        <f t="shared" si="39"/>
        <v>RS</v>
      </c>
      <c r="AA141" s="242">
        <f t="shared" si="40"/>
        <v>0</v>
      </c>
      <c r="AB141" s="73" t="s">
        <v>36</v>
      </c>
      <c r="AC141" s="73" t="s">
        <v>474</v>
      </c>
      <c r="AD141" s="73">
        <v>1300904</v>
      </c>
      <c r="AE141" s="243"/>
      <c r="AF141" s="243"/>
      <c r="AH141" s="54" t="str">
        <f t="shared" si="41"/>
        <v>AMCanutama</v>
      </c>
      <c r="AI141" s="73">
        <v>1300904</v>
      </c>
    </row>
    <row r="142" spans="1:35" s="54" customFormat="1" ht="21.75" customHeight="1" x14ac:dyDescent="0.25">
      <c r="A142" s="214" t="str">
        <f>Controles!$B$2</f>
        <v>RS</v>
      </c>
      <c r="B142" s="214">
        <f>Controles!$C$2</f>
        <v>10</v>
      </c>
      <c r="C142" s="214" t="s">
        <v>5390</v>
      </c>
      <c r="D142" s="42"/>
      <c r="E142" s="214" t="e">
        <f t="shared" si="36"/>
        <v>#N/A</v>
      </c>
      <c r="F142" s="43"/>
      <c r="G142" s="43"/>
      <c r="H142" s="42"/>
      <c r="I142" s="42"/>
      <c r="J142" s="214">
        <f t="shared" si="37"/>
        <v>0</v>
      </c>
      <c r="K142" s="42"/>
      <c r="L142" s="42"/>
      <c r="M142" s="42"/>
      <c r="N142" s="42"/>
      <c r="O142" s="42"/>
      <c r="P142" s="214">
        <f t="shared" si="28"/>
        <v>0</v>
      </c>
      <c r="Q142" s="214">
        <f t="shared" si="29"/>
        <v>0</v>
      </c>
      <c r="R142" s="214">
        <f t="shared" si="30"/>
        <v>0</v>
      </c>
      <c r="S142" s="215">
        <f t="shared" si="31"/>
        <v>0</v>
      </c>
      <c r="T142" s="214">
        <f t="shared" si="32"/>
        <v>0</v>
      </c>
      <c r="U142" s="214">
        <f t="shared" si="33"/>
        <v>0</v>
      </c>
      <c r="V142" s="214">
        <f t="shared" si="34"/>
        <v>0</v>
      </c>
      <c r="W142" s="214">
        <f t="shared" si="35"/>
        <v>0</v>
      </c>
      <c r="X142" s="217" t="str">
        <f t="shared" si="38"/>
        <v>NÃO</v>
      </c>
      <c r="Z142" s="42" t="str">
        <f t="shared" si="39"/>
        <v>RS</v>
      </c>
      <c r="AA142" s="242">
        <f t="shared" si="40"/>
        <v>0</v>
      </c>
      <c r="AB142" s="73" t="s">
        <v>36</v>
      </c>
      <c r="AC142" s="73" t="s">
        <v>498</v>
      </c>
      <c r="AD142" s="73">
        <v>1301001</v>
      </c>
      <c r="AE142" s="243"/>
      <c r="AF142" s="243"/>
      <c r="AH142" s="54" t="str">
        <f t="shared" si="41"/>
        <v>AMCarauari</v>
      </c>
      <c r="AI142" s="73">
        <v>1301001</v>
      </c>
    </row>
    <row r="143" spans="1:35" s="54" customFormat="1" ht="21.75" customHeight="1" x14ac:dyDescent="0.25">
      <c r="A143" s="214" t="str">
        <f>Controles!$B$2</f>
        <v>RS</v>
      </c>
      <c r="B143" s="214">
        <f>Controles!$C$2</f>
        <v>10</v>
      </c>
      <c r="C143" s="214" t="s">
        <v>5390</v>
      </c>
      <c r="D143" s="42"/>
      <c r="E143" s="214" t="e">
        <f t="shared" si="36"/>
        <v>#N/A</v>
      </c>
      <c r="F143" s="43"/>
      <c r="G143" s="43"/>
      <c r="H143" s="42"/>
      <c r="I143" s="42"/>
      <c r="J143" s="214">
        <f t="shared" si="37"/>
        <v>0</v>
      </c>
      <c r="K143" s="42"/>
      <c r="L143" s="42"/>
      <c r="M143" s="42"/>
      <c r="N143" s="42"/>
      <c r="O143" s="42"/>
      <c r="P143" s="214">
        <f t="shared" si="28"/>
        <v>0</v>
      </c>
      <c r="Q143" s="214">
        <f t="shared" si="29"/>
        <v>0</v>
      </c>
      <c r="R143" s="214">
        <f t="shared" si="30"/>
        <v>0</v>
      </c>
      <c r="S143" s="215">
        <f t="shared" si="31"/>
        <v>0</v>
      </c>
      <c r="T143" s="214">
        <f t="shared" si="32"/>
        <v>0</v>
      </c>
      <c r="U143" s="214">
        <f t="shared" si="33"/>
        <v>0</v>
      </c>
      <c r="V143" s="214">
        <f t="shared" si="34"/>
        <v>0</v>
      </c>
      <c r="W143" s="214">
        <f t="shared" si="35"/>
        <v>0</v>
      </c>
      <c r="X143" s="217" t="str">
        <f t="shared" si="38"/>
        <v>NÃO</v>
      </c>
      <c r="Z143" s="42" t="str">
        <f t="shared" si="39"/>
        <v>RS</v>
      </c>
      <c r="AA143" s="242">
        <f t="shared" si="40"/>
        <v>0</v>
      </c>
      <c r="AB143" s="73" t="s">
        <v>36</v>
      </c>
      <c r="AC143" s="73" t="s">
        <v>521</v>
      </c>
      <c r="AD143" s="73">
        <v>1301100</v>
      </c>
      <c r="AE143" s="243"/>
      <c r="AF143" s="243"/>
      <c r="AH143" s="54" t="str">
        <f t="shared" si="41"/>
        <v>AMCareiro</v>
      </c>
      <c r="AI143" s="73">
        <v>1301100</v>
      </c>
    </row>
    <row r="144" spans="1:35" s="54" customFormat="1" ht="21.75" customHeight="1" x14ac:dyDescent="0.25">
      <c r="A144" s="214" t="str">
        <f>Controles!$B$2</f>
        <v>RS</v>
      </c>
      <c r="B144" s="214">
        <f>Controles!$C$2</f>
        <v>10</v>
      </c>
      <c r="C144" s="214" t="s">
        <v>5390</v>
      </c>
      <c r="D144" s="42"/>
      <c r="E144" s="214" t="e">
        <f t="shared" si="36"/>
        <v>#N/A</v>
      </c>
      <c r="F144" s="43"/>
      <c r="G144" s="43"/>
      <c r="H144" s="42"/>
      <c r="I144" s="42"/>
      <c r="J144" s="214">
        <f t="shared" si="37"/>
        <v>0</v>
      </c>
      <c r="K144" s="42"/>
      <c r="L144" s="42"/>
      <c r="M144" s="42"/>
      <c r="N144" s="42"/>
      <c r="O144" s="42"/>
      <c r="P144" s="214">
        <f t="shared" si="28"/>
        <v>0</v>
      </c>
      <c r="Q144" s="214">
        <f t="shared" si="29"/>
        <v>0</v>
      </c>
      <c r="R144" s="214">
        <f t="shared" si="30"/>
        <v>0</v>
      </c>
      <c r="S144" s="215">
        <f t="shared" si="31"/>
        <v>0</v>
      </c>
      <c r="T144" s="214">
        <f t="shared" si="32"/>
        <v>0</v>
      </c>
      <c r="U144" s="214">
        <f t="shared" si="33"/>
        <v>0</v>
      </c>
      <c r="V144" s="214">
        <f t="shared" si="34"/>
        <v>0</v>
      </c>
      <c r="W144" s="214">
        <f t="shared" si="35"/>
        <v>0</v>
      </c>
      <c r="X144" s="217" t="str">
        <f t="shared" si="38"/>
        <v>NÃO</v>
      </c>
      <c r="Z144" s="42" t="str">
        <f t="shared" si="39"/>
        <v>RS</v>
      </c>
      <c r="AA144" s="242">
        <f t="shared" si="40"/>
        <v>0</v>
      </c>
      <c r="AB144" s="73" t="s">
        <v>36</v>
      </c>
      <c r="AC144" s="73" t="s">
        <v>545</v>
      </c>
      <c r="AD144" s="73">
        <v>1301159</v>
      </c>
      <c r="AE144" s="243"/>
      <c r="AF144" s="243"/>
      <c r="AH144" s="54" t="str">
        <f t="shared" si="41"/>
        <v>AMCareiro da Várzea</v>
      </c>
      <c r="AI144" s="73">
        <v>1301159</v>
      </c>
    </row>
    <row r="145" spans="1:35" s="54" customFormat="1" ht="21.75" customHeight="1" x14ac:dyDescent="0.25">
      <c r="A145" s="214" t="str">
        <f>Controles!$B$2</f>
        <v>RS</v>
      </c>
      <c r="B145" s="214">
        <f>Controles!$C$2</f>
        <v>10</v>
      </c>
      <c r="C145" s="214" t="s">
        <v>5390</v>
      </c>
      <c r="D145" s="42"/>
      <c r="E145" s="214" t="e">
        <f t="shared" si="36"/>
        <v>#N/A</v>
      </c>
      <c r="F145" s="43"/>
      <c r="G145" s="43"/>
      <c r="H145" s="42"/>
      <c r="I145" s="42"/>
      <c r="J145" s="214">
        <f t="shared" si="37"/>
        <v>0</v>
      </c>
      <c r="K145" s="42"/>
      <c r="L145" s="42"/>
      <c r="M145" s="42"/>
      <c r="N145" s="42"/>
      <c r="O145" s="42"/>
      <c r="P145" s="214">
        <f t="shared" si="28"/>
        <v>0</v>
      </c>
      <c r="Q145" s="214">
        <f t="shared" si="29"/>
        <v>0</v>
      </c>
      <c r="R145" s="214">
        <f t="shared" si="30"/>
        <v>0</v>
      </c>
      <c r="S145" s="215">
        <f t="shared" si="31"/>
        <v>0</v>
      </c>
      <c r="T145" s="214">
        <f t="shared" si="32"/>
        <v>0</v>
      </c>
      <c r="U145" s="214">
        <f t="shared" si="33"/>
        <v>0</v>
      </c>
      <c r="V145" s="214">
        <f t="shared" si="34"/>
        <v>0</v>
      </c>
      <c r="W145" s="214">
        <f t="shared" si="35"/>
        <v>0</v>
      </c>
      <c r="X145" s="217" t="str">
        <f t="shared" si="38"/>
        <v>NÃO</v>
      </c>
      <c r="Z145" s="42" t="str">
        <f t="shared" si="39"/>
        <v>RS</v>
      </c>
      <c r="AA145" s="242">
        <f t="shared" si="40"/>
        <v>0</v>
      </c>
      <c r="AB145" s="73" t="s">
        <v>36</v>
      </c>
      <c r="AC145" s="73" t="s">
        <v>568</v>
      </c>
      <c r="AD145" s="73">
        <v>1301209</v>
      </c>
      <c r="AE145" s="243"/>
      <c r="AF145" s="243"/>
      <c r="AH145" s="54" t="str">
        <f t="shared" si="41"/>
        <v>AMCoari</v>
      </c>
      <c r="AI145" s="73">
        <v>1301209</v>
      </c>
    </row>
    <row r="146" spans="1:35" s="54" customFormat="1" ht="21.75" customHeight="1" x14ac:dyDescent="0.25">
      <c r="A146" s="214" t="str">
        <f>Controles!$B$2</f>
        <v>RS</v>
      </c>
      <c r="B146" s="214">
        <f>Controles!$C$2</f>
        <v>10</v>
      </c>
      <c r="C146" s="214" t="s">
        <v>5390</v>
      </c>
      <c r="D146" s="42"/>
      <c r="E146" s="214" t="e">
        <f t="shared" si="36"/>
        <v>#N/A</v>
      </c>
      <c r="F146" s="43"/>
      <c r="G146" s="43"/>
      <c r="H146" s="42"/>
      <c r="I146" s="42"/>
      <c r="J146" s="214">
        <f t="shared" si="37"/>
        <v>0</v>
      </c>
      <c r="K146" s="42"/>
      <c r="L146" s="42"/>
      <c r="M146" s="42"/>
      <c r="N146" s="42"/>
      <c r="O146" s="42"/>
      <c r="P146" s="214">
        <f t="shared" si="28"/>
        <v>0</v>
      </c>
      <c r="Q146" s="214">
        <f t="shared" si="29"/>
        <v>0</v>
      </c>
      <c r="R146" s="214">
        <f t="shared" si="30"/>
        <v>0</v>
      </c>
      <c r="S146" s="215">
        <f t="shared" si="31"/>
        <v>0</v>
      </c>
      <c r="T146" s="214">
        <f t="shared" si="32"/>
        <v>0</v>
      </c>
      <c r="U146" s="214">
        <f t="shared" si="33"/>
        <v>0</v>
      </c>
      <c r="V146" s="214">
        <f t="shared" si="34"/>
        <v>0</v>
      </c>
      <c r="W146" s="214">
        <f t="shared" si="35"/>
        <v>0</v>
      </c>
      <c r="X146" s="217" t="str">
        <f t="shared" si="38"/>
        <v>NÃO</v>
      </c>
      <c r="Z146" s="42" t="str">
        <f t="shared" si="39"/>
        <v>RS</v>
      </c>
      <c r="AA146" s="242">
        <f t="shared" si="40"/>
        <v>0</v>
      </c>
      <c r="AB146" s="73" t="s">
        <v>36</v>
      </c>
      <c r="AC146" s="73" t="s">
        <v>591</v>
      </c>
      <c r="AD146" s="73">
        <v>1301308</v>
      </c>
      <c r="AE146" s="243"/>
      <c r="AF146" s="243"/>
      <c r="AH146" s="54" t="str">
        <f t="shared" si="41"/>
        <v>AMCodajás</v>
      </c>
      <c r="AI146" s="73">
        <v>1301308</v>
      </c>
    </row>
    <row r="147" spans="1:35" s="54" customFormat="1" ht="21.75" customHeight="1" x14ac:dyDescent="0.25">
      <c r="A147" s="214" t="str">
        <f>Controles!$B$2</f>
        <v>RS</v>
      </c>
      <c r="B147" s="214">
        <f>Controles!$C$2</f>
        <v>10</v>
      </c>
      <c r="C147" s="214" t="s">
        <v>5390</v>
      </c>
      <c r="D147" s="42"/>
      <c r="E147" s="214" t="e">
        <f t="shared" si="36"/>
        <v>#N/A</v>
      </c>
      <c r="F147" s="43"/>
      <c r="G147" s="43"/>
      <c r="H147" s="42"/>
      <c r="I147" s="42"/>
      <c r="J147" s="214">
        <f t="shared" si="37"/>
        <v>0</v>
      </c>
      <c r="K147" s="42"/>
      <c r="L147" s="42"/>
      <c r="M147" s="42"/>
      <c r="N147" s="42"/>
      <c r="O147" s="42"/>
      <c r="P147" s="214">
        <f t="shared" si="28"/>
        <v>0</v>
      </c>
      <c r="Q147" s="214">
        <f t="shared" si="29"/>
        <v>0</v>
      </c>
      <c r="R147" s="214">
        <f t="shared" si="30"/>
        <v>0</v>
      </c>
      <c r="S147" s="215">
        <f t="shared" si="31"/>
        <v>0</v>
      </c>
      <c r="T147" s="214">
        <f t="shared" si="32"/>
        <v>0</v>
      </c>
      <c r="U147" s="214">
        <f t="shared" si="33"/>
        <v>0</v>
      </c>
      <c r="V147" s="214">
        <f t="shared" si="34"/>
        <v>0</v>
      </c>
      <c r="W147" s="214">
        <f t="shared" si="35"/>
        <v>0</v>
      </c>
      <c r="X147" s="217" t="str">
        <f t="shared" si="38"/>
        <v>NÃO</v>
      </c>
      <c r="Z147" s="42" t="str">
        <f t="shared" si="39"/>
        <v>RS</v>
      </c>
      <c r="AA147" s="242">
        <f t="shared" si="40"/>
        <v>0</v>
      </c>
      <c r="AB147" s="73" t="s">
        <v>36</v>
      </c>
      <c r="AC147" s="73" t="s">
        <v>614</v>
      </c>
      <c r="AD147" s="73">
        <v>1301407</v>
      </c>
      <c r="AE147" s="243"/>
      <c r="AF147" s="243"/>
      <c r="AH147" s="54" t="str">
        <f t="shared" si="41"/>
        <v>AMEirunepé</v>
      </c>
      <c r="AI147" s="73">
        <v>1301407</v>
      </c>
    </row>
    <row r="148" spans="1:35" s="54" customFormat="1" ht="21.75" customHeight="1" x14ac:dyDescent="0.25">
      <c r="A148" s="214" t="str">
        <f>Controles!$B$2</f>
        <v>RS</v>
      </c>
      <c r="B148" s="214">
        <f>Controles!$C$2</f>
        <v>10</v>
      </c>
      <c r="C148" s="214" t="s">
        <v>5390</v>
      </c>
      <c r="D148" s="42"/>
      <c r="E148" s="214" t="e">
        <f t="shared" si="36"/>
        <v>#N/A</v>
      </c>
      <c r="F148" s="43"/>
      <c r="G148" s="43"/>
      <c r="H148" s="42"/>
      <c r="I148" s="42"/>
      <c r="J148" s="214">
        <f t="shared" si="37"/>
        <v>0</v>
      </c>
      <c r="K148" s="42"/>
      <c r="L148" s="42"/>
      <c r="M148" s="42"/>
      <c r="N148" s="42"/>
      <c r="O148" s="42"/>
      <c r="P148" s="214">
        <f t="shared" si="28"/>
        <v>0</v>
      </c>
      <c r="Q148" s="214">
        <f t="shared" si="29"/>
        <v>0</v>
      </c>
      <c r="R148" s="214">
        <f t="shared" si="30"/>
        <v>0</v>
      </c>
      <c r="S148" s="215">
        <f t="shared" si="31"/>
        <v>0</v>
      </c>
      <c r="T148" s="214">
        <f t="shared" si="32"/>
        <v>0</v>
      </c>
      <c r="U148" s="214">
        <f t="shared" si="33"/>
        <v>0</v>
      </c>
      <c r="V148" s="214">
        <f t="shared" si="34"/>
        <v>0</v>
      </c>
      <c r="W148" s="214">
        <f t="shared" si="35"/>
        <v>0</v>
      </c>
      <c r="X148" s="217" t="str">
        <f t="shared" si="38"/>
        <v>NÃO</v>
      </c>
      <c r="Z148" s="42" t="str">
        <f t="shared" si="39"/>
        <v>RS</v>
      </c>
      <c r="AA148" s="242">
        <f t="shared" si="40"/>
        <v>0</v>
      </c>
      <c r="AB148" s="73" t="s">
        <v>36</v>
      </c>
      <c r="AC148" s="73" t="s">
        <v>635</v>
      </c>
      <c r="AD148" s="73">
        <v>1301506</v>
      </c>
      <c r="AE148" s="243"/>
      <c r="AF148" s="243"/>
      <c r="AH148" s="54" t="str">
        <f t="shared" si="41"/>
        <v>AMEnvira</v>
      </c>
      <c r="AI148" s="73">
        <v>1301506</v>
      </c>
    </row>
    <row r="149" spans="1:35" s="54" customFormat="1" ht="21.75" customHeight="1" x14ac:dyDescent="0.25">
      <c r="A149" s="214" t="str">
        <f>Controles!$B$2</f>
        <v>RS</v>
      </c>
      <c r="B149" s="214">
        <f>Controles!$C$2</f>
        <v>10</v>
      </c>
      <c r="C149" s="214" t="s">
        <v>5390</v>
      </c>
      <c r="D149" s="42"/>
      <c r="E149" s="214" t="e">
        <f t="shared" si="36"/>
        <v>#N/A</v>
      </c>
      <c r="F149" s="43"/>
      <c r="G149" s="43"/>
      <c r="H149" s="42"/>
      <c r="I149" s="42"/>
      <c r="J149" s="214">
        <f t="shared" si="37"/>
        <v>0</v>
      </c>
      <c r="K149" s="42"/>
      <c r="L149" s="42"/>
      <c r="M149" s="42"/>
      <c r="N149" s="42"/>
      <c r="O149" s="42"/>
      <c r="P149" s="214">
        <f t="shared" si="28"/>
        <v>0</v>
      </c>
      <c r="Q149" s="214">
        <f t="shared" si="29"/>
        <v>0</v>
      </c>
      <c r="R149" s="214">
        <f t="shared" si="30"/>
        <v>0</v>
      </c>
      <c r="S149" s="215">
        <f t="shared" si="31"/>
        <v>0</v>
      </c>
      <c r="T149" s="214">
        <f t="shared" si="32"/>
        <v>0</v>
      </c>
      <c r="U149" s="214">
        <f t="shared" si="33"/>
        <v>0</v>
      </c>
      <c r="V149" s="214">
        <f t="shared" si="34"/>
        <v>0</v>
      </c>
      <c r="W149" s="214">
        <f t="shared" si="35"/>
        <v>0</v>
      </c>
      <c r="X149" s="217" t="str">
        <f t="shared" si="38"/>
        <v>NÃO</v>
      </c>
      <c r="Z149" s="42" t="str">
        <f t="shared" si="39"/>
        <v>RS</v>
      </c>
      <c r="AA149" s="242">
        <f t="shared" si="40"/>
        <v>0</v>
      </c>
      <c r="AB149" s="73" t="s">
        <v>36</v>
      </c>
      <c r="AC149" s="73" t="s">
        <v>656</v>
      </c>
      <c r="AD149" s="73">
        <v>1301605</v>
      </c>
      <c r="AE149" s="243"/>
      <c r="AF149" s="243"/>
      <c r="AH149" s="54" t="str">
        <f t="shared" si="41"/>
        <v>AMFonte Boa</v>
      </c>
      <c r="AI149" s="73">
        <v>1301605</v>
      </c>
    </row>
    <row r="150" spans="1:35" s="54" customFormat="1" ht="21.75" customHeight="1" x14ac:dyDescent="0.25">
      <c r="A150" s="214" t="str">
        <f>Controles!$B$2</f>
        <v>RS</v>
      </c>
      <c r="B150" s="214">
        <f>Controles!$C$2</f>
        <v>10</v>
      </c>
      <c r="C150" s="214" t="s">
        <v>5390</v>
      </c>
      <c r="D150" s="42"/>
      <c r="E150" s="214" t="e">
        <f t="shared" si="36"/>
        <v>#N/A</v>
      </c>
      <c r="F150" s="43"/>
      <c r="G150" s="43"/>
      <c r="H150" s="42"/>
      <c r="I150" s="42"/>
      <c r="J150" s="214">
        <f t="shared" si="37"/>
        <v>0</v>
      </c>
      <c r="K150" s="42"/>
      <c r="L150" s="42"/>
      <c r="M150" s="42"/>
      <c r="N150" s="42"/>
      <c r="O150" s="42"/>
      <c r="P150" s="214">
        <f t="shared" si="28"/>
        <v>0</v>
      </c>
      <c r="Q150" s="214">
        <f t="shared" si="29"/>
        <v>0</v>
      </c>
      <c r="R150" s="214">
        <f t="shared" si="30"/>
        <v>0</v>
      </c>
      <c r="S150" s="215">
        <f t="shared" si="31"/>
        <v>0</v>
      </c>
      <c r="T150" s="214">
        <f t="shared" si="32"/>
        <v>0</v>
      </c>
      <c r="U150" s="214">
        <f t="shared" si="33"/>
        <v>0</v>
      </c>
      <c r="V150" s="214">
        <f t="shared" si="34"/>
        <v>0</v>
      </c>
      <c r="W150" s="214">
        <f t="shared" si="35"/>
        <v>0</v>
      </c>
      <c r="X150" s="217" t="str">
        <f t="shared" si="38"/>
        <v>NÃO</v>
      </c>
      <c r="Z150" s="42" t="str">
        <f t="shared" si="39"/>
        <v>RS</v>
      </c>
      <c r="AA150" s="242">
        <f t="shared" si="40"/>
        <v>0</v>
      </c>
      <c r="AB150" s="73" t="s">
        <v>36</v>
      </c>
      <c r="AC150" s="73" t="s">
        <v>677</v>
      </c>
      <c r="AD150" s="73">
        <v>1301654</v>
      </c>
      <c r="AE150" s="243"/>
      <c r="AF150" s="243"/>
      <c r="AH150" s="54" t="str">
        <f t="shared" si="41"/>
        <v>AMGuajará</v>
      </c>
      <c r="AI150" s="73">
        <v>1301654</v>
      </c>
    </row>
    <row r="151" spans="1:35" s="54" customFormat="1" ht="21.75" customHeight="1" x14ac:dyDescent="0.25">
      <c r="A151" s="214" t="str">
        <f>Controles!$B$2</f>
        <v>RS</v>
      </c>
      <c r="B151" s="214">
        <f>Controles!$C$2</f>
        <v>10</v>
      </c>
      <c r="C151" s="214" t="s">
        <v>5390</v>
      </c>
      <c r="D151" s="42"/>
      <c r="E151" s="214" t="e">
        <f t="shared" si="36"/>
        <v>#N/A</v>
      </c>
      <c r="F151" s="43"/>
      <c r="G151" s="43"/>
      <c r="H151" s="42"/>
      <c r="I151" s="42"/>
      <c r="J151" s="214">
        <f t="shared" si="37"/>
        <v>0</v>
      </c>
      <c r="K151" s="42"/>
      <c r="L151" s="42"/>
      <c r="M151" s="42"/>
      <c r="N151" s="42"/>
      <c r="O151" s="42"/>
      <c r="P151" s="214">
        <f t="shared" si="28"/>
        <v>0</v>
      </c>
      <c r="Q151" s="214">
        <f t="shared" si="29"/>
        <v>0</v>
      </c>
      <c r="R151" s="214">
        <f t="shared" si="30"/>
        <v>0</v>
      </c>
      <c r="S151" s="215">
        <f t="shared" si="31"/>
        <v>0</v>
      </c>
      <c r="T151" s="214">
        <f t="shared" si="32"/>
        <v>0</v>
      </c>
      <c r="U151" s="214">
        <f t="shared" si="33"/>
        <v>0</v>
      </c>
      <c r="V151" s="214">
        <f t="shared" si="34"/>
        <v>0</v>
      </c>
      <c r="W151" s="214">
        <f t="shared" si="35"/>
        <v>0</v>
      </c>
      <c r="X151" s="217" t="str">
        <f t="shared" si="38"/>
        <v>NÃO</v>
      </c>
      <c r="Z151" s="42" t="str">
        <f t="shared" si="39"/>
        <v>RS</v>
      </c>
      <c r="AA151" s="242">
        <f t="shared" si="40"/>
        <v>0</v>
      </c>
      <c r="AB151" s="73" t="s">
        <v>36</v>
      </c>
      <c r="AC151" s="73" t="s">
        <v>697</v>
      </c>
      <c r="AD151" s="73">
        <v>1301704</v>
      </c>
      <c r="AE151" s="243"/>
      <c r="AF151" s="243"/>
      <c r="AH151" s="54" t="str">
        <f t="shared" si="41"/>
        <v>AMHumaitá</v>
      </c>
      <c r="AI151" s="73">
        <v>1301704</v>
      </c>
    </row>
    <row r="152" spans="1:35" s="54" customFormat="1" ht="21.75" customHeight="1" x14ac:dyDescent="0.25">
      <c r="A152" s="214" t="str">
        <f>Controles!$B$2</f>
        <v>RS</v>
      </c>
      <c r="B152" s="214">
        <f>Controles!$C$2</f>
        <v>10</v>
      </c>
      <c r="C152" s="214" t="s">
        <v>5390</v>
      </c>
      <c r="D152" s="42"/>
      <c r="E152" s="214" t="e">
        <f t="shared" si="36"/>
        <v>#N/A</v>
      </c>
      <c r="F152" s="43"/>
      <c r="G152" s="43"/>
      <c r="H152" s="42"/>
      <c r="I152" s="42"/>
      <c r="J152" s="214">
        <f t="shared" si="37"/>
        <v>0</v>
      </c>
      <c r="K152" s="42"/>
      <c r="L152" s="42"/>
      <c r="M152" s="42"/>
      <c r="N152" s="42"/>
      <c r="O152" s="42"/>
      <c r="P152" s="214">
        <f t="shared" si="28"/>
        <v>0</v>
      </c>
      <c r="Q152" s="214">
        <f t="shared" si="29"/>
        <v>0</v>
      </c>
      <c r="R152" s="214">
        <f t="shared" si="30"/>
        <v>0</v>
      </c>
      <c r="S152" s="215">
        <f t="shared" si="31"/>
        <v>0</v>
      </c>
      <c r="T152" s="214">
        <f t="shared" si="32"/>
        <v>0</v>
      </c>
      <c r="U152" s="214">
        <f t="shared" si="33"/>
        <v>0</v>
      </c>
      <c r="V152" s="214">
        <f t="shared" si="34"/>
        <v>0</v>
      </c>
      <c r="W152" s="214">
        <f t="shared" si="35"/>
        <v>0</v>
      </c>
      <c r="X152" s="217" t="str">
        <f t="shared" si="38"/>
        <v>NÃO</v>
      </c>
      <c r="Z152" s="42" t="str">
        <f t="shared" si="39"/>
        <v>RS</v>
      </c>
      <c r="AA152" s="242">
        <f t="shared" si="40"/>
        <v>0</v>
      </c>
      <c r="AB152" s="73" t="s">
        <v>36</v>
      </c>
      <c r="AC152" s="73" t="s">
        <v>719</v>
      </c>
      <c r="AD152" s="73">
        <v>1301803</v>
      </c>
      <c r="AE152" s="243"/>
      <c r="AF152" s="243"/>
      <c r="AH152" s="54" t="str">
        <f t="shared" si="41"/>
        <v>AMIpixuna</v>
      </c>
      <c r="AI152" s="73">
        <v>1301803</v>
      </c>
    </row>
    <row r="153" spans="1:35" s="54" customFormat="1" ht="21.75" customHeight="1" x14ac:dyDescent="0.25">
      <c r="A153" s="214" t="str">
        <f>Controles!$B$2</f>
        <v>RS</v>
      </c>
      <c r="B153" s="214">
        <f>Controles!$C$2</f>
        <v>10</v>
      </c>
      <c r="C153" s="214" t="s">
        <v>5390</v>
      </c>
      <c r="D153" s="42"/>
      <c r="E153" s="214" t="e">
        <f t="shared" si="36"/>
        <v>#N/A</v>
      </c>
      <c r="F153" s="43"/>
      <c r="G153" s="43"/>
      <c r="H153" s="42"/>
      <c r="I153" s="42"/>
      <c r="J153" s="214">
        <f t="shared" si="37"/>
        <v>0</v>
      </c>
      <c r="K153" s="42"/>
      <c r="L153" s="42"/>
      <c r="M153" s="42"/>
      <c r="N153" s="42"/>
      <c r="O153" s="42"/>
      <c r="P153" s="214">
        <f t="shared" si="28"/>
        <v>0</v>
      </c>
      <c r="Q153" s="214">
        <f t="shared" si="29"/>
        <v>0</v>
      </c>
      <c r="R153" s="214">
        <f t="shared" si="30"/>
        <v>0</v>
      </c>
      <c r="S153" s="215">
        <f t="shared" si="31"/>
        <v>0</v>
      </c>
      <c r="T153" s="214">
        <f t="shared" si="32"/>
        <v>0</v>
      </c>
      <c r="U153" s="214">
        <f t="shared" si="33"/>
        <v>0</v>
      </c>
      <c r="V153" s="214">
        <f t="shared" si="34"/>
        <v>0</v>
      </c>
      <c r="W153" s="214">
        <f t="shared" si="35"/>
        <v>0</v>
      </c>
      <c r="X153" s="217" t="str">
        <f t="shared" si="38"/>
        <v>NÃO</v>
      </c>
      <c r="Z153" s="42" t="str">
        <f t="shared" si="39"/>
        <v>RS</v>
      </c>
      <c r="AA153" s="242">
        <f t="shared" si="40"/>
        <v>0</v>
      </c>
      <c r="AB153" s="73" t="s">
        <v>36</v>
      </c>
      <c r="AC153" s="73" t="s">
        <v>741</v>
      </c>
      <c r="AD153" s="73">
        <v>1301852</v>
      </c>
      <c r="AE153" s="243"/>
      <c r="AF153" s="243"/>
      <c r="AH153" s="54" t="str">
        <f t="shared" si="41"/>
        <v>AMIranduba</v>
      </c>
      <c r="AI153" s="73">
        <v>1301852</v>
      </c>
    </row>
    <row r="154" spans="1:35" s="54" customFormat="1" ht="21.75" customHeight="1" x14ac:dyDescent="0.25">
      <c r="A154" s="214" t="str">
        <f>Controles!$B$2</f>
        <v>RS</v>
      </c>
      <c r="B154" s="214">
        <f>Controles!$C$2</f>
        <v>10</v>
      </c>
      <c r="C154" s="214" t="s">
        <v>5390</v>
      </c>
      <c r="D154" s="42"/>
      <c r="E154" s="214" t="e">
        <f t="shared" si="36"/>
        <v>#N/A</v>
      </c>
      <c r="F154" s="43"/>
      <c r="G154" s="43"/>
      <c r="H154" s="42"/>
      <c r="I154" s="42"/>
      <c r="J154" s="214">
        <f t="shared" si="37"/>
        <v>0</v>
      </c>
      <c r="K154" s="42"/>
      <c r="L154" s="42"/>
      <c r="M154" s="42"/>
      <c r="N154" s="42"/>
      <c r="O154" s="42"/>
      <c r="P154" s="214">
        <f t="shared" si="28"/>
        <v>0</v>
      </c>
      <c r="Q154" s="214">
        <f t="shared" si="29"/>
        <v>0</v>
      </c>
      <c r="R154" s="214">
        <f t="shared" si="30"/>
        <v>0</v>
      </c>
      <c r="S154" s="215">
        <f t="shared" si="31"/>
        <v>0</v>
      </c>
      <c r="T154" s="214">
        <f t="shared" si="32"/>
        <v>0</v>
      </c>
      <c r="U154" s="214">
        <f t="shared" si="33"/>
        <v>0</v>
      </c>
      <c r="V154" s="214">
        <f t="shared" si="34"/>
        <v>0</v>
      </c>
      <c r="W154" s="214">
        <f t="shared" si="35"/>
        <v>0</v>
      </c>
      <c r="X154" s="217" t="str">
        <f t="shared" si="38"/>
        <v>NÃO</v>
      </c>
      <c r="Z154" s="42" t="str">
        <f t="shared" si="39"/>
        <v>RS</v>
      </c>
      <c r="AA154" s="242">
        <f t="shared" si="40"/>
        <v>0</v>
      </c>
      <c r="AB154" s="73" t="s">
        <v>36</v>
      </c>
      <c r="AC154" s="73" t="s">
        <v>762</v>
      </c>
      <c r="AD154" s="73">
        <v>1301902</v>
      </c>
      <c r="AE154" s="243"/>
      <c r="AF154" s="243"/>
      <c r="AH154" s="54" t="str">
        <f t="shared" si="41"/>
        <v>AMItacoatiara</v>
      </c>
      <c r="AI154" s="73">
        <v>1301902</v>
      </c>
    </row>
    <row r="155" spans="1:35" s="54" customFormat="1" ht="21.75" customHeight="1" x14ac:dyDescent="0.25">
      <c r="A155" s="214" t="str">
        <f>Controles!$B$2</f>
        <v>RS</v>
      </c>
      <c r="B155" s="214">
        <f>Controles!$C$2</f>
        <v>10</v>
      </c>
      <c r="C155" s="214" t="s">
        <v>5390</v>
      </c>
      <c r="D155" s="42"/>
      <c r="E155" s="214" t="e">
        <f t="shared" si="36"/>
        <v>#N/A</v>
      </c>
      <c r="F155" s="43"/>
      <c r="G155" s="43"/>
      <c r="H155" s="42"/>
      <c r="I155" s="42"/>
      <c r="J155" s="214">
        <f t="shared" si="37"/>
        <v>0</v>
      </c>
      <c r="K155" s="42"/>
      <c r="L155" s="42"/>
      <c r="M155" s="42"/>
      <c r="N155" s="42"/>
      <c r="O155" s="42"/>
      <c r="P155" s="214">
        <f t="shared" si="28"/>
        <v>0</v>
      </c>
      <c r="Q155" s="214">
        <f t="shared" si="29"/>
        <v>0</v>
      </c>
      <c r="R155" s="214">
        <f t="shared" si="30"/>
        <v>0</v>
      </c>
      <c r="S155" s="215">
        <f t="shared" si="31"/>
        <v>0</v>
      </c>
      <c r="T155" s="214">
        <f t="shared" si="32"/>
        <v>0</v>
      </c>
      <c r="U155" s="214">
        <f t="shared" si="33"/>
        <v>0</v>
      </c>
      <c r="V155" s="214">
        <f t="shared" si="34"/>
        <v>0</v>
      </c>
      <c r="W155" s="214">
        <f t="shared" si="35"/>
        <v>0</v>
      </c>
      <c r="X155" s="217" t="str">
        <f t="shared" si="38"/>
        <v>NÃO</v>
      </c>
      <c r="Z155" s="42" t="str">
        <f t="shared" si="39"/>
        <v>RS</v>
      </c>
      <c r="AA155" s="242">
        <f t="shared" si="40"/>
        <v>0</v>
      </c>
      <c r="AB155" s="73" t="s">
        <v>36</v>
      </c>
      <c r="AC155" s="73" t="s">
        <v>785</v>
      </c>
      <c r="AD155" s="73">
        <v>1301951</v>
      </c>
      <c r="AE155" s="243"/>
      <c r="AF155" s="243"/>
      <c r="AH155" s="54" t="str">
        <f t="shared" si="41"/>
        <v>AMItamarati</v>
      </c>
      <c r="AI155" s="73">
        <v>1301951</v>
      </c>
    </row>
    <row r="156" spans="1:35" s="54" customFormat="1" ht="21.75" customHeight="1" x14ac:dyDescent="0.25">
      <c r="A156" s="214" t="str">
        <f>Controles!$B$2</f>
        <v>RS</v>
      </c>
      <c r="B156" s="214">
        <f>Controles!$C$2</f>
        <v>10</v>
      </c>
      <c r="C156" s="214" t="s">
        <v>5390</v>
      </c>
      <c r="D156" s="42"/>
      <c r="E156" s="214" t="e">
        <f t="shared" si="36"/>
        <v>#N/A</v>
      </c>
      <c r="F156" s="43"/>
      <c r="G156" s="43"/>
      <c r="H156" s="42"/>
      <c r="I156" s="42"/>
      <c r="J156" s="214">
        <f t="shared" si="37"/>
        <v>0</v>
      </c>
      <c r="K156" s="42"/>
      <c r="L156" s="42"/>
      <c r="M156" s="42"/>
      <c r="N156" s="42"/>
      <c r="O156" s="42"/>
      <c r="P156" s="214">
        <f t="shared" si="28"/>
        <v>0</v>
      </c>
      <c r="Q156" s="214">
        <f t="shared" si="29"/>
        <v>0</v>
      </c>
      <c r="R156" s="214">
        <f t="shared" si="30"/>
        <v>0</v>
      </c>
      <c r="S156" s="215">
        <f t="shared" si="31"/>
        <v>0</v>
      </c>
      <c r="T156" s="214">
        <f t="shared" si="32"/>
        <v>0</v>
      </c>
      <c r="U156" s="214">
        <f t="shared" si="33"/>
        <v>0</v>
      </c>
      <c r="V156" s="214">
        <f t="shared" si="34"/>
        <v>0</v>
      </c>
      <c r="W156" s="214">
        <f t="shared" si="35"/>
        <v>0</v>
      </c>
      <c r="X156" s="217" t="str">
        <f t="shared" si="38"/>
        <v>NÃO</v>
      </c>
      <c r="Z156" s="42" t="str">
        <f t="shared" si="39"/>
        <v>RS</v>
      </c>
      <c r="AA156" s="242">
        <f t="shared" si="40"/>
        <v>0</v>
      </c>
      <c r="AB156" s="73" t="s">
        <v>36</v>
      </c>
      <c r="AC156" s="73" t="s">
        <v>806</v>
      </c>
      <c r="AD156" s="73">
        <v>1302009</v>
      </c>
      <c r="AE156" s="243"/>
      <c r="AF156" s="243"/>
      <c r="AH156" s="54" t="str">
        <f t="shared" si="41"/>
        <v>AMItapiranga</v>
      </c>
      <c r="AI156" s="73">
        <v>1302009</v>
      </c>
    </row>
    <row r="157" spans="1:35" s="54" customFormat="1" ht="21.75" customHeight="1" x14ac:dyDescent="0.25">
      <c r="A157" s="214" t="str">
        <f>Controles!$B$2</f>
        <v>RS</v>
      </c>
      <c r="B157" s="214">
        <f>Controles!$C$2</f>
        <v>10</v>
      </c>
      <c r="C157" s="214" t="s">
        <v>5390</v>
      </c>
      <c r="D157" s="42"/>
      <c r="E157" s="214" t="e">
        <f t="shared" si="36"/>
        <v>#N/A</v>
      </c>
      <c r="F157" s="43"/>
      <c r="G157" s="43"/>
      <c r="H157" s="42"/>
      <c r="I157" s="42"/>
      <c r="J157" s="214">
        <f t="shared" si="37"/>
        <v>0</v>
      </c>
      <c r="K157" s="42"/>
      <c r="L157" s="42"/>
      <c r="M157" s="42"/>
      <c r="N157" s="42"/>
      <c r="O157" s="42"/>
      <c r="P157" s="214">
        <f t="shared" si="28"/>
        <v>0</v>
      </c>
      <c r="Q157" s="214">
        <f t="shared" si="29"/>
        <v>0</v>
      </c>
      <c r="R157" s="214">
        <f t="shared" si="30"/>
        <v>0</v>
      </c>
      <c r="S157" s="215">
        <f t="shared" si="31"/>
        <v>0</v>
      </c>
      <c r="T157" s="214">
        <f t="shared" si="32"/>
        <v>0</v>
      </c>
      <c r="U157" s="214">
        <f t="shared" si="33"/>
        <v>0</v>
      </c>
      <c r="V157" s="214">
        <f t="shared" si="34"/>
        <v>0</v>
      </c>
      <c r="W157" s="214">
        <f t="shared" si="35"/>
        <v>0</v>
      </c>
      <c r="X157" s="217" t="str">
        <f t="shared" si="38"/>
        <v>NÃO</v>
      </c>
      <c r="Z157" s="42" t="str">
        <f t="shared" si="39"/>
        <v>RS</v>
      </c>
      <c r="AA157" s="242">
        <f t="shared" si="40"/>
        <v>0</v>
      </c>
      <c r="AB157" s="73" t="s">
        <v>36</v>
      </c>
      <c r="AC157" s="73" t="s">
        <v>827</v>
      </c>
      <c r="AD157" s="73">
        <v>1302108</v>
      </c>
      <c r="AE157" s="243"/>
      <c r="AF157" s="243"/>
      <c r="AH157" s="54" t="str">
        <f t="shared" si="41"/>
        <v>AMJapurá</v>
      </c>
      <c r="AI157" s="73">
        <v>1302108</v>
      </c>
    </row>
    <row r="158" spans="1:35" s="54" customFormat="1" ht="21.75" customHeight="1" x14ac:dyDescent="0.25">
      <c r="A158" s="214" t="str">
        <f>Controles!$B$2</f>
        <v>RS</v>
      </c>
      <c r="B158" s="214">
        <f>Controles!$C$2</f>
        <v>10</v>
      </c>
      <c r="C158" s="214" t="s">
        <v>5390</v>
      </c>
      <c r="D158" s="42"/>
      <c r="E158" s="214" t="e">
        <f t="shared" si="36"/>
        <v>#N/A</v>
      </c>
      <c r="F158" s="43"/>
      <c r="G158" s="43"/>
      <c r="H158" s="42"/>
      <c r="I158" s="42"/>
      <c r="J158" s="214">
        <f t="shared" si="37"/>
        <v>0</v>
      </c>
      <c r="K158" s="42"/>
      <c r="L158" s="42"/>
      <c r="M158" s="42"/>
      <c r="N158" s="42"/>
      <c r="O158" s="42"/>
      <c r="P158" s="214">
        <f t="shared" si="28"/>
        <v>0</v>
      </c>
      <c r="Q158" s="214">
        <f t="shared" si="29"/>
        <v>0</v>
      </c>
      <c r="R158" s="214">
        <f t="shared" si="30"/>
        <v>0</v>
      </c>
      <c r="S158" s="215">
        <f t="shared" si="31"/>
        <v>0</v>
      </c>
      <c r="T158" s="214">
        <f t="shared" si="32"/>
        <v>0</v>
      </c>
      <c r="U158" s="214">
        <f t="shared" si="33"/>
        <v>0</v>
      </c>
      <c r="V158" s="214">
        <f t="shared" si="34"/>
        <v>0</v>
      </c>
      <c r="W158" s="214">
        <f t="shared" si="35"/>
        <v>0</v>
      </c>
      <c r="X158" s="217" t="str">
        <f t="shared" si="38"/>
        <v>NÃO</v>
      </c>
      <c r="Z158" s="42" t="str">
        <f t="shared" si="39"/>
        <v>RS</v>
      </c>
      <c r="AA158" s="242">
        <f t="shared" si="40"/>
        <v>0</v>
      </c>
      <c r="AB158" s="73" t="s">
        <v>36</v>
      </c>
      <c r="AC158" s="73" t="s">
        <v>849</v>
      </c>
      <c r="AD158" s="73">
        <v>1302207</v>
      </c>
      <c r="AE158" s="243"/>
      <c r="AF158" s="243"/>
      <c r="AH158" s="54" t="str">
        <f t="shared" si="41"/>
        <v>AMJuruá</v>
      </c>
      <c r="AI158" s="73">
        <v>1302207</v>
      </c>
    </row>
    <row r="159" spans="1:35" s="54" customFormat="1" ht="21.75" customHeight="1" x14ac:dyDescent="0.25">
      <c r="A159" s="214" t="str">
        <f>Controles!$B$2</f>
        <v>RS</v>
      </c>
      <c r="B159" s="214">
        <f>Controles!$C$2</f>
        <v>10</v>
      </c>
      <c r="C159" s="214" t="s">
        <v>5390</v>
      </c>
      <c r="D159" s="42"/>
      <c r="E159" s="214" t="e">
        <f t="shared" si="36"/>
        <v>#N/A</v>
      </c>
      <c r="F159" s="43"/>
      <c r="G159" s="43"/>
      <c r="H159" s="42"/>
      <c r="I159" s="42"/>
      <c r="J159" s="214">
        <f t="shared" si="37"/>
        <v>0</v>
      </c>
      <c r="K159" s="42"/>
      <c r="L159" s="42"/>
      <c r="M159" s="42"/>
      <c r="N159" s="42"/>
      <c r="O159" s="42"/>
      <c r="P159" s="214">
        <f t="shared" si="28"/>
        <v>0</v>
      </c>
      <c r="Q159" s="214">
        <f t="shared" si="29"/>
        <v>0</v>
      </c>
      <c r="R159" s="214">
        <f t="shared" si="30"/>
        <v>0</v>
      </c>
      <c r="S159" s="215">
        <f t="shared" si="31"/>
        <v>0</v>
      </c>
      <c r="T159" s="214">
        <f t="shared" si="32"/>
        <v>0</v>
      </c>
      <c r="U159" s="214">
        <f t="shared" si="33"/>
        <v>0</v>
      </c>
      <c r="V159" s="214">
        <f t="shared" si="34"/>
        <v>0</v>
      </c>
      <c r="W159" s="214">
        <f t="shared" si="35"/>
        <v>0</v>
      </c>
      <c r="X159" s="217" t="str">
        <f t="shared" si="38"/>
        <v>NÃO</v>
      </c>
      <c r="Z159" s="42" t="str">
        <f t="shared" si="39"/>
        <v>RS</v>
      </c>
      <c r="AA159" s="242">
        <f t="shared" si="40"/>
        <v>0</v>
      </c>
      <c r="AB159" s="73" t="s">
        <v>36</v>
      </c>
      <c r="AC159" s="73" t="s">
        <v>871</v>
      </c>
      <c r="AD159" s="73">
        <v>1302306</v>
      </c>
      <c r="AE159" s="243"/>
      <c r="AF159" s="243"/>
      <c r="AH159" s="54" t="str">
        <f t="shared" si="41"/>
        <v>AMJutaí</v>
      </c>
      <c r="AI159" s="73">
        <v>1302306</v>
      </c>
    </row>
    <row r="160" spans="1:35" s="54" customFormat="1" ht="21.75" customHeight="1" x14ac:dyDescent="0.25">
      <c r="A160" s="214" t="str">
        <f>Controles!$B$2</f>
        <v>RS</v>
      </c>
      <c r="B160" s="214">
        <f>Controles!$C$2</f>
        <v>10</v>
      </c>
      <c r="C160" s="214" t="s">
        <v>5390</v>
      </c>
      <c r="D160" s="42"/>
      <c r="E160" s="214" t="e">
        <f t="shared" si="36"/>
        <v>#N/A</v>
      </c>
      <c r="F160" s="43"/>
      <c r="G160" s="43"/>
      <c r="H160" s="42"/>
      <c r="I160" s="42"/>
      <c r="J160" s="214">
        <f t="shared" si="37"/>
        <v>0</v>
      </c>
      <c r="K160" s="42"/>
      <c r="L160" s="42"/>
      <c r="M160" s="42"/>
      <c r="N160" s="42"/>
      <c r="O160" s="42"/>
      <c r="P160" s="214">
        <f t="shared" si="28"/>
        <v>0</v>
      </c>
      <c r="Q160" s="214">
        <f t="shared" si="29"/>
        <v>0</v>
      </c>
      <c r="R160" s="214">
        <f t="shared" si="30"/>
        <v>0</v>
      </c>
      <c r="S160" s="215">
        <f t="shared" si="31"/>
        <v>0</v>
      </c>
      <c r="T160" s="214">
        <f t="shared" si="32"/>
        <v>0</v>
      </c>
      <c r="U160" s="214">
        <f t="shared" si="33"/>
        <v>0</v>
      </c>
      <c r="V160" s="214">
        <f t="shared" si="34"/>
        <v>0</v>
      </c>
      <c r="W160" s="214">
        <f t="shared" si="35"/>
        <v>0</v>
      </c>
      <c r="X160" s="217" t="str">
        <f t="shared" si="38"/>
        <v>NÃO</v>
      </c>
      <c r="Z160" s="42" t="str">
        <f t="shared" si="39"/>
        <v>RS</v>
      </c>
      <c r="AA160" s="242">
        <f t="shared" si="40"/>
        <v>0</v>
      </c>
      <c r="AB160" s="73" t="s">
        <v>36</v>
      </c>
      <c r="AC160" s="73" t="s">
        <v>893</v>
      </c>
      <c r="AD160" s="73">
        <v>1302405</v>
      </c>
      <c r="AE160" s="243"/>
      <c r="AF160" s="243"/>
      <c r="AH160" s="54" t="str">
        <f t="shared" si="41"/>
        <v>AMLábrea</v>
      </c>
      <c r="AI160" s="73">
        <v>1302405</v>
      </c>
    </row>
    <row r="161" spans="1:35" s="54" customFormat="1" ht="21.75" customHeight="1" x14ac:dyDescent="0.25">
      <c r="A161" s="214" t="str">
        <f>Controles!$B$2</f>
        <v>RS</v>
      </c>
      <c r="B161" s="214">
        <f>Controles!$C$2</f>
        <v>10</v>
      </c>
      <c r="C161" s="214" t="s">
        <v>5390</v>
      </c>
      <c r="D161" s="42"/>
      <c r="E161" s="214" t="e">
        <f t="shared" si="36"/>
        <v>#N/A</v>
      </c>
      <c r="F161" s="43"/>
      <c r="G161" s="43"/>
      <c r="H161" s="42"/>
      <c r="I161" s="42"/>
      <c r="J161" s="214">
        <f t="shared" si="37"/>
        <v>0</v>
      </c>
      <c r="K161" s="42"/>
      <c r="L161" s="42"/>
      <c r="M161" s="42"/>
      <c r="N161" s="42"/>
      <c r="O161" s="42"/>
      <c r="P161" s="214">
        <f t="shared" si="28"/>
        <v>0</v>
      </c>
      <c r="Q161" s="214">
        <f t="shared" si="29"/>
        <v>0</v>
      </c>
      <c r="R161" s="214">
        <f t="shared" si="30"/>
        <v>0</v>
      </c>
      <c r="S161" s="215">
        <f t="shared" si="31"/>
        <v>0</v>
      </c>
      <c r="T161" s="214">
        <f t="shared" si="32"/>
        <v>0</v>
      </c>
      <c r="U161" s="214">
        <f t="shared" si="33"/>
        <v>0</v>
      </c>
      <c r="V161" s="214">
        <f t="shared" si="34"/>
        <v>0</v>
      </c>
      <c r="W161" s="214">
        <f t="shared" si="35"/>
        <v>0</v>
      </c>
      <c r="X161" s="217" t="str">
        <f t="shared" si="38"/>
        <v>NÃO</v>
      </c>
      <c r="Z161" s="42" t="str">
        <f t="shared" si="39"/>
        <v>RS</v>
      </c>
      <c r="AA161" s="242">
        <f t="shared" si="40"/>
        <v>0</v>
      </c>
      <c r="AB161" s="73" t="s">
        <v>36</v>
      </c>
      <c r="AC161" s="73" t="s">
        <v>916</v>
      </c>
      <c r="AD161" s="73">
        <v>1302504</v>
      </c>
      <c r="AE161" s="243"/>
      <c r="AF161" s="243"/>
      <c r="AH161" s="54" t="str">
        <f t="shared" si="41"/>
        <v>AMManacapuru</v>
      </c>
      <c r="AI161" s="73">
        <v>1302504</v>
      </c>
    </row>
    <row r="162" spans="1:35" s="54" customFormat="1" ht="21.75" customHeight="1" x14ac:dyDescent="0.25">
      <c r="A162" s="214" t="str">
        <f>Controles!$B$2</f>
        <v>RS</v>
      </c>
      <c r="B162" s="214">
        <f>Controles!$C$2</f>
        <v>10</v>
      </c>
      <c r="C162" s="214" t="s">
        <v>5390</v>
      </c>
      <c r="D162" s="42"/>
      <c r="E162" s="214" t="e">
        <f t="shared" si="36"/>
        <v>#N/A</v>
      </c>
      <c r="F162" s="43"/>
      <c r="G162" s="43"/>
      <c r="H162" s="42"/>
      <c r="I162" s="42"/>
      <c r="J162" s="214">
        <f t="shared" si="37"/>
        <v>0</v>
      </c>
      <c r="K162" s="42"/>
      <c r="L162" s="42"/>
      <c r="M162" s="42"/>
      <c r="N162" s="42"/>
      <c r="O162" s="42"/>
      <c r="P162" s="214">
        <f t="shared" si="28"/>
        <v>0</v>
      </c>
      <c r="Q162" s="214">
        <f t="shared" si="29"/>
        <v>0</v>
      </c>
      <c r="R162" s="214">
        <f t="shared" si="30"/>
        <v>0</v>
      </c>
      <c r="S162" s="215">
        <f t="shared" si="31"/>
        <v>0</v>
      </c>
      <c r="T162" s="214">
        <f t="shared" si="32"/>
        <v>0</v>
      </c>
      <c r="U162" s="214">
        <f t="shared" si="33"/>
        <v>0</v>
      </c>
      <c r="V162" s="214">
        <f t="shared" si="34"/>
        <v>0</v>
      </c>
      <c r="W162" s="214">
        <f t="shared" si="35"/>
        <v>0</v>
      </c>
      <c r="X162" s="217" t="str">
        <f t="shared" si="38"/>
        <v>NÃO</v>
      </c>
      <c r="Z162" s="42" t="str">
        <f t="shared" si="39"/>
        <v>RS</v>
      </c>
      <c r="AA162" s="242">
        <f t="shared" si="40"/>
        <v>0</v>
      </c>
      <c r="AB162" s="73" t="s">
        <v>36</v>
      </c>
      <c r="AC162" s="73" t="s">
        <v>939</v>
      </c>
      <c r="AD162" s="73">
        <v>1302553</v>
      </c>
      <c r="AE162" s="243"/>
      <c r="AF162" s="243"/>
      <c r="AH162" s="54" t="str">
        <f t="shared" si="41"/>
        <v>AMManaquiri</v>
      </c>
      <c r="AI162" s="73">
        <v>1302553</v>
      </c>
    </row>
    <row r="163" spans="1:35" s="54" customFormat="1" ht="21.75" customHeight="1" x14ac:dyDescent="0.25">
      <c r="A163" s="214" t="str">
        <f>Controles!$B$2</f>
        <v>RS</v>
      </c>
      <c r="B163" s="214">
        <f>Controles!$C$2</f>
        <v>10</v>
      </c>
      <c r="C163" s="214" t="s">
        <v>5390</v>
      </c>
      <c r="D163" s="42"/>
      <c r="E163" s="214" t="e">
        <f t="shared" si="36"/>
        <v>#N/A</v>
      </c>
      <c r="F163" s="43"/>
      <c r="G163" s="43"/>
      <c r="H163" s="42"/>
      <c r="I163" s="42"/>
      <c r="J163" s="214">
        <f t="shared" si="37"/>
        <v>0</v>
      </c>
      <c r="K163" s="42"/>
      <c r="L163" s="42"/>
      <c r="M163" s="42"/>
      <c r="N163" s="42"/>
      <c r="O163" s="42"/>
      <c r="P163" s="214">
        <f t="shared" si="28"/>
        <v>0</v>
      </c>
      <c r="Q163" s="214">
        <f t="shared" si="29"/>
        <v>0</v>
      </c>
      <c r="R163" s="214">
        <f t="shared" si="30"/>
        <v>0</v>
      </c>
      <c r="S163" s="215">
        <f t="shared" si="31"/>
        <v>0</v>
      </c>
      <c r="T163" s="214">
        <f t="shared" si="32"/>
        <v>0</v>
      </c>
      <c r="U163" s="214">
        <f t="shared" si="33"/>
        <v>0</v>
      </c>
      <c r="V163" s="214">
        <f t="shared" si="34"/>
        <v>0</v>
      </c>
      <c r="W163" s="214">
        <f t="shared" si="35"/>
        <v>0</v>
      </c>
      <c r="X163" s="217" t="str">
        <f t="shared" si="38"/>
        <v>NÃO</v>
      </c>
      <c r="Z163" s="42" t="str">
        <f t="shared" si="39"/>
        <v>RS</v>
      </c>
      <c r="AA163" s="242">
        <f t="shared" si="40"/>
        <v>0</v>
      </c>
      <c r="AB163" s="73" t="s">
        <v>36</v>
      </c>
      <c r="AC163" s="73" t="s">
        <v>961</v>
      </c>
      <c r="AD163" s="73">
        <v>1302603</v>
      </c>
      <c r="AE163" s="243"/>
      <c r="AF163" s="243"/>
      <c r="AH163" s="54" t="str">
        <f t="shared" si="41"/>
        <v>AMManaus</v>
      </c>
      <c r="AI163" s="73">
        <v>1302603</v>
      </c>
    </row>
    <row r="164" spans="1:35" s="54" customFormat="1" ht="21.75" customHeight="1" x14ac:dyDescent="0.25">
      <c r="A164" s="214" t="str">
        <f>Controles!$B$2</f>
        <v>RS</v>
      </c>
      <c r="B164" s="214">
        <f>Controles!$C$2</f>
        <v>10</v>
      </c>
      <c r="C164" s="214" t="s">
        <v>5390</v>
      </c>
      <c r="D164" s="42"/>
      <c r="E164" s="214" t="e">
        <f t="shared" si="36"/>
        <v>#N/A</v>
      </c>
      <c r="F164" s="43"/>
      <c r="G164" s="43"/>
      <c r="H164" s="42"/>
      <c r="I164" s="42"/>
      <c r="J164" s="214">
        <f t="shared" si="37"/>
        <v>0</v>
      </c>
      <c r="K164" s="42"/>
      <c r="L164" s="42"/>
      <c r="M164" s="42"/>
      <c r="N164" s="42"/>
      <c r="O164" s="42"/>
      <c r="P164" s="214">
        <f t="shared" si="28"/>
        <v>0</v>
      </c>
      <c r="Q164" s="214">
        <f t="shared" si="29"/>
        <v>0</v>
      </c>
      <c r="R164" s="214">
        <f t="shared" si="30"/>
        <v>0</v>
      </c>
      <c r="S164" s="215">
        <f t="shared" si="31"/>
        <v>0</v>
      </c>
      <c r="T164" s="214">
        <f t="shared" si="32"/>
        <v>0</v>
      </c>
      <c r="U164" s="214">
        <f t="shared" si="33"/>
        <v>0</v>
      </c>
      <c r="V164" s="214">
        <f t="shared" si="34"/>
        <v>0</v>
      </c>
      <c r="W164" s="214">
        <f t="shared" si="35"/>
        <v>0</v>
      </c>
      <c r="X164" s="217" t="str">
        <f t="shared" si="38"/>
        <v>NÃO</v>
      </c>
      <c r="Z164" s="42" t="str">
        <f t="shared" si="39"/>
        <v>RS</v>
      </c>
      <c r="AA164" s="242">
        <f t="shared" si="40"/>
        <v>0</v>
      </c>
      <c r="AB164" s="73" t="s">
        <v>36</v>
      </c>
      <c r="AC164" s="73" t="s">
        <v>984</v>
      </c>
      <c r="AD164" s="73">
        <v>1302702</v>
      </c>
      <c r="AE164" s="243"/>
      <c r="AF164" s="243"/>
      <c r="AH164" s="54" t="str">
        <f t="shared" si="41"/>
        <v>AMManicoré</v>
      </c>
      <c r="AI164" s="73">
        <v>1302702</v>
      </c>
    </row>
    <row r="165" spans="1:35" s="54" customFormat="1" ht="21.75" customHeight="1" x14ac:dyDescent="0.25">
      <c r="A165" s="214" t="str">
        <f>Controles!$B$2</f>
        <v>RS</v>
      </c>
      <c r="B165" s="214">
        <f>Controles!$C$2</f>
        <v>10</v>
      </c>
      <c r="C165" s="214" t="s">
        <v>5390</v>
      </c>
      <c r="D165" s="42"/>
      <c r="E165" s="214" t="e">
        <f t="shared" si="36"/>
        <v>#N/A</v>
      </c>
      <c r="F165" s="43"/>
      <c r="G165" s="43"/>
      <c r="H165" s="42"/>
      <c r="I165" s="42"/>
      <c r="J165" s="214">
        <f t="shared" si="37"/>
        <v>0</v>
      </c>
      <c r="K165" s="42"/>
      <c r="L165" s="42"/>
      <c r="M165" s="42"/>
      <c r="N165" s="42"/>
      <c r="O165" s="42"/>
      <c r="P165" s="214">
        <f t="shared" si="28"/>
        <v>0</v>
      </c>
      <c r="Q165" s="214">
        <f t="shared" si="29"/>
        <v>0</v>
      </c>
      <c r="R165" s="214">
        <f t="shared" si="30"/>
        <v>0</v>
      </c>
      <c r="S165" s="215">
        <f t="shared" si="31"/>
        <v>0</v>
      </c>
      <c r="T165" s="214">
        <f t="shared" si="32"/>
        <v>0</v>
      </c>
      <c r="U165" s="214">
        <f t="shared" si="33"/>
        <v>0</v>
      </c>
      <c r="V165" s="214">
        <f t="shared" si="34"/>
        <v>0</v>
      </c>
      <c r="W165" s="214">
        <f t="shared" si="35"/>
        <v>0</v>
      </c>
      <c r="X165" s="217" t="str">
        <f t="shared" si="38"/>
        <v>NÃO</v>
      </c>
      <c r="Z165" s="42" t="str">
        <f t="shared" si="39"/>
        <v>RS</v>
      </c>
      <c r="AA165" s="242">
        <f t="shared" si="40"/>
        <v>0</v>
      </c>
      <c r="AB165" s="73" t="s">
        <v>36</v>
      </c>
      <c r="AC165" s="73" t="s">
        <v>1006</v>
      </c>
      <c r="AD165" s="73">
        <v>1302801</v>
      </c>
      <c r="AE165" s="243"/>
      <c r="AF165" s="243"/>
      <c r="AH165" s="54" t="str">
        <f t="shared" si="41"/>
        <v>AMMaraã</v>
      </c>
      <c r="AI165" s="73">
        <v>1302801</v>
      </c>
    </row>
    <row r="166" spans="1:35" s="54" customFormat="1" ht="21.75" customHeight="1" x14ac:dyDescent="0.25">
      <c r="A166" s="214" t="str">
        <f>Controles!$B$2</f>
        <v>RS</v>
      </c>
      <c r="B166" s="214">
        <f>Controles!$C$2</f>
        <v>10</v>
      </c>
      <c r="C166" s="214" t="s">
        <v>5390</v>
      </c>
      <c r="D166" s="42"/>
      <c r="E166" s="214" t="e">
        <f t="shared" si="36"/>
        <v>#N/A</v>
      </c>
      <c r="F166" s="43"/>
      <c r="G166" s="43"/>
      <c r="H166" s="42"/>
      <c r="I166" s="42"/>
      <c r="J166" s="214">
        <f t="shared" si="37"/>
        <v>0</v>
      </c>
      <c r="K166" s="42"/>
      <c r="L166" s="42"/>
      <c r="M166" s="42"/>
      <c r="N166" s="42"/>
      <c r="O166" s="42"/>
      <c r="P166" s="214">
        <f t="shared" si="28"/>
        <v>0</v>
      </c>
      <c r="Q166" s="214">
        <f t="shared" si="29"/>
        <v>0</v>
      </c>
      <c r="R166" s="214">
        <f t="shared" si="30"/>
        <v>0</v>
      </c>
      <c r="S166" s="215">
        <f t="shared" si="31"/>
        <v>0</v>
      </c>
      <c r="T166" s="214">
        <f t="shared" si="32"/>
        <v>0</v>
      </c>
      <c r="U166" s="214">
        <f t="shared" si="33"/>
        <v>0</v>
      </c>
      <c r="V166" s="214">
        <f t="shared" si="34"/>
        <v>0</v>
      </c>
      <c r="W166" s="214">
        <f t="shared" si="35"/>
        <v>0</v>
      </c>
      <c r="X166" s="217" t="str">
        <f t="shared" si="38"/>
        <v>NÃO</v>
      </c>
      <c r="Z166" s="42" t="str">
        <f t="shared" si="39"/>
        <v>RS</v>
      </c>
      <c r="AA166" s="242">
        <f t="shared" si="40"/>
        <v>0</v>
      </c>
      <c r="AB166" s="73" t="s">
        <v>36</v>
      </c>
      <c r="AC166" s="73" t="s">
        <v>1028</v>
      </c>
      <c r="AD166" s="73">
        <v>1302900</v>
      </c>
      <c r="AE166" s="243"/>
      <c r="AF166" s="243"/>
      <c r="AH166" s="54" t="str">
        <f t="shared" si="41"/>
        <v>AMMaués</v>
      </c>
      <c r="AI166" s="73">
        <v>1302900</v>
      </c>
    </row>
    <row r="167" spans="1:35" s="54" customFormat="1" ht="21.75" customHeight="1" x14ac:dyDescent="0.25">
      <c r="A167" s="214" t="str">
        <f>Controles!$B$2</f>
        <v>RS</v>
      </c>
      <c r="B167" s="214">
        <f>Controles!$C$2</f>
        <v>10</v>
      </c>
      <c r="C167" s="214" t="s">
        <v>5390</v>
      </c>
      <c r="D167" s="42"/>
      <c r="E167" s="214" t="e">
        <f t="shared" si="36"/>
        <v>#N/A</v>
      </c>
      <c r="F167" s="43"/>
      <c r="G167" s="43"/>
      <c r="H167" s="42"/>
      <c r="I167" s="42"/>
      <c r="J167" s="214">
        <f t="shared" si="37"/>
        <v>0</v>
      </c>
      <c r="K167" s="42"/>
      <c r="L167" s="42"/>
      <c r="M167" s="42"/>
      <c r="N167" s="42"/>
      <c r="O167" s="42"/>
      <c r="P167" s="214">
        <f t="shared" si="28"/>
        <v>0</v>
      </c>
      <c r="Q167" s="214">
        <f t="shared" si="29"/>
        <v>0</v>
      </c>
      <c r="R167" s="214">
        <f t="shared" si="30"/>
        <v>0</v>
      </c>
      <c r="S167" s="215">
        <f t="shared" si="31"/>
        <v>0</v>
      </c>
      <c r="T167" s="214">
        <f t="shared" si="32"/>
        <v>0</v>
      </c>
      <c r="U167" s="214">
        <f t="shared" si="33"/>
        <v>0</v>
      </c>
      <c r="V167" s="214">
        <f t="shared" si="34"/>
        <v>0</v>
      </c>
      <c r="W167" s="214">
        <f t="shared" si="35"/>
        <v>0</v>
      </c>
      <c r="X167" s="217" t="str">
        <f t="shared" si="38"/>
        <v>NÃO</v>
      </c>
      <c r="Z167" s="42" t="str">
        <f t="shared" si="39"/>
        <v>RS</v>
      </c>
      <c r="AA167" s="242">
        <f t="shared" si="40"/>
        <v>0</v>
      </c>
      <c r="AB167" s="73" t="s">
        <v>36</v>
      </c>
      <c r="AC167" s="73" t="s">
        <v>1051</v>
      </c>
      <c r="AD167" s="73">
        <v>1303007</v>
      </c>
      <c r="AE167" s="243"/>
      <c r="AF167" s="243"/>
      <c r="AH167" s="54" t="str">
        <f t="shared" si="41"/>
        <v>AMNhamundá</v>
      </c>
      <c r="AI167" s="73">
        <v>1303007</v>
      </c>
    </row>
    <row r="168" spans="1:35" s="54" customFormat="1" ht="21.75" customHeight="1" x14ac:dyDescent="0.25">
      <c r="A168" s="214" t="str">
        <f>Controles!$B$2</f>
        <v>RS</v>
      </c>
      <c r="B168" s="214">
        <f>Controles!$C$2</f>
        <v>10</v>
      </c>
      <c r="C168" s="214" t="s">
        <v>5390</v>
      </c>
      <c r="D168" s="42"/>
      <c r="E168" s="214" t="e">
        <f t="shared" si="36"/>
        <v>#N/A</v>
      </c>
      <c r="F168" s="43"/>
      <c r="G168" s="43"/>
      <c r="H168" s="42"/>
      <c r="I168" s="42"/>
      <c r="J168" s="214">
        <f t="shared" si="37"/>
        <v>0</v>
      </c>
      <c r="K168" s="42"/>
      <c r="L168" s="42"/>
      <c r="M168" s="42"/>
      <c r="N168" s="42"/>
      <c r="O168" s="42"/>
      <c r="P168" s="214">
        <f t="shared" si="28"/>
        <v>0</v>
      </c>
      <c r="Q168" s="214">
        <f t="shared" si="29"/>
        <v>0</v>
      </c>
      <c r="R168" s="214">
        <f t="shared" si="30"/>
        <v>0</v>
      </c>
      <c r="S168" s="215">
        <f t="shared" si="31"/>
        <v>0</v>
      </c>
      <c r="T168" s="214">
        <f t="shared" si="32"/>
        <v>0</v>
      </c>
      <c r="U168" s="214">
        <f t="shared" si="33"/>
        <v>0</v>
      </c>
      <c r="V168" s="214">
        <f t="shared" si="34"/>
        <v>0</v>
      </c>
      <c r="W168" s="214">
        <f t="shared" si="35"/>
        <v>0</v>
      </c>
      <c r="X168" s="217" t="str">
        <f t="shared" si="38"/>
        <v>NÃO</v>
      </c>
      <c r="Z168" s="42" t="str">
        <f t="shared" si="39"/>
        <v>RS</v>
      </c>
      <c r="AA168" s="242">
        <f t="shared" si="40"/>
        <v>0</v>
      </c>
      <c r="AB168" s="73" t="s">
        <v>36</v>
      </c>
      <c r="AC168" s="73" t="s">
        <v>1072</v>
      </c>
      <c r="AD168" s="73">
        <v>1303106</v>
      </c>
      <c r="AE168" s="243"/>
      <c r="AF168" s="243"/>
      <c r="AH168" s="54" t="str">
        <f t="shared" si="41"/>
        <v>AMNova Olinda do Norte</v>
      </c>
      <c r="AI168" s="73">
        <v>1303106</v>
      </c>
    </row>
    <row r="169" spans="1:35" s="54" customFormat="1" ht="21.75" customHeight="1" x14ac:dyDescent="0.25">
      <c r="A169" s="214" t="str">
        <f>Controles!$B$2</f>
        <v>RS</v>
      </c>
      <c r="B169" s="214">
        <f>Controles!$C$2</f>
        <v>10</v>
      </c>
      <c r="C169" s="214" t="s">
        <v>5390</v>
      </c>
      <c r="D169" s="42"/>
      <c r="E169" s="214" t="e">
        <f t="shared" si="36"/>
        <v>#N/A</v>
      </c>
      <c r="F169" s="43"/>
      <c r="G169" s="43"/>
      <c r="H169" s="42"/>
      <c r="I169" s="42"/>
      <c r="J169" s="214">
        <f t="shared" si="37"/>
        <v>0</v>
      </c>
      <c r="K169" s="42"/>
      <c r="L169" s="42"/>
      <c r="M169" s="42"/>
      <c r="N169" s="42"/>
      <c r="O169" s="42"/>
      <c r="P169" s="214">
        <f t="shared" si="28"/>
        <v>0</v>
      </c>
      <c r="Q169" s="214">
        <f t="shared" si="29"/>
        <v>0</v>
      </c>
      <c r="R169" s="214">
        <f t="shared" si="30"/>
        <v>0</v>
      </c>
      <c r="S169" s="215">
        <f t="shared" si="31"/>
        <v>0</v>
      </c>
      <c r="T169" s="214">
        <f t="shared" si="32"/>
        <v>0</v>
      </c>
      <c r="U169" s="214">
        <f t="shared" si="33"/>
        <v>0</v>
      </c>
      <c r="V169" s="214">
        <f t="shared" si="34"/>
        <v>0</v>
      </c>
      <c r="W169" s="214">
        <f t="shared" si="35"/>
        <v>0</v>
      </c>
      <c r="X169" s="217" t="str">
        <f t="shared" si="38"/>
        <v>NÃO</v>
      </c>
      <c r="Z169" s="42" t="str">
        <f t="shared" si="39"/>
        <v>RS</v>
      </c>
      <c r="AA169" s="242">
        <f t="shared" si="40"/>
        <v>0</v>
      </c>
      <c r="AB169" s="73" t="s">
        <v>36</v>
      </c>
      <c r="AC169" s="73" t="s">
        <v>1094</v>
      </c>
      <c r="AD169" s="73">
        <v>1303205</v>
      </c>
      <c r="AE169" s="243"/>
      <c r="AF169" s="243"/>
      <c r="AH169" s="54" t="str">
        <f t="shared" si="41"/>
        <v>AMNovo Airão</v>
      </c>
      <c r="AI169" s="73">
        <v>1303205</v>
      </c>
    </row>
    <row r="170" spans="1:35" s="54" customFormat="1" ht="21.75" customHeight="1" x14ac:dyDescent="0.25">
      <c r="A170" s="214" t="str">
        <f>Controles!$B$2</f>
        <v>RS</v>
      </c>
      <c r="B170" s="214">
        <f>Controles!$C$2</f>
        <v>10</v>
      </c>
      <c r="C170" s="214" t="s">
        <v>5390</v>
      </c>
      <c r="D170" s="42"/>
      <c r="E170" s="214" t="e">
        <f t="shared" si="36"/>
        <v>#N/A</v>
      </c>
      <c r="F170" s="43"/>
      <c r="G170" s="43"/>
      <c r="H170" s="42"/>
      <c r="I170" s="42"/>
      <c r="J170" s="214">
        <f t="shared" si="37"/>
        <v>0</v>
      </c>
      <c r="K170" s="42"/>
      <c r="L170" s="42"/>
      <c r="M170" s="42"/>
      <c r="N170" s="42"/>
      <c r="O170" s="42"/>
      <c r="P170" s="214">
        <f t="shared" si="28"/>
        <v>0</v>
      </c>
      <c r="Q170" s="214">
        <f t="shared" si="29"/>
        <v>0</v>
      </c>
      <c r="R170" s="214">
        <f t="shared" si="30"/>
        <v>0</v>
      </c>
      <c r="S170" s="215">
        <f t="shared" si="31"/>
        <v>0</v>
      </c>
      <c r="T170" s="214">
        <f t="shared" si="32"/>
        <v>0</v>
      </c>
      <c r="U170" s="214">
        <f t="shared" si="33"/>
        <v>0</v>
      </c>
      <c r="V170" s="214">
        <f t="shared" si="34"/>
        <v>0</v>
      </c>
      <c r="W170" s="214">
        <f t="shared" si="35"/>
        <v>0</v>
      </c>
      <c r="X170" s="217" t="str">
        <f t="shared" si="38"/>
        <v>NÃO</v>
      </c>
      <c r="Z170" s="42" t="str">
        <f t="shared" si="39"/>
        <v>RS</v>
      </c>
      <c r="AA170" s="242">
        <f t="shared" si="40"/>
        <v>0</v>
      </c>
      <c r="AB170" s="73" t="s">
        <v>36</v>
      </c>
      <c r="AC170" s="73" t="s">
        <v>1117</v>
      </c>
      <c r="AD170" s="73">
        <v>1303304</v>
      </c>
      <c r="AE170" s="243"/>
      <c r="AF170" s="243"/>
      <c r="AH170" s="54" t="str">
        <f t="shared" si="41"/>
        <v>AMNovo Aripuanã</v>
      </c>
      <c r="AI170" s="73">
        <v>1303304</v>
      </c>
    </row>
    <row r="171" spans="1:35" s="54" customFormat="1" ht="21.75" customHeight="1" x14ac:dyDescent="0.25">
      <c r="A171" s="214" t="str">
        <f>Controles!$B$2</f>
        <v>RS</v>
      </c>
      <c r="B171" s="214">
        <f>Controles!$C$2</f>
        <v>10</v>
      </c>
      <c r="C171" s="214" t="s">
        <v>5390</v>
      </c>
      <c r="D171" s="42"/>
      <c r="E171" s="214" t="e">
        <f t="shared" si="36"/>
        <v>#N/A</v>
      </c>
      <c r="F171" s="43"/>
      <c r="G171" s="43"/>
      <c r="H171" s="42"/>
      <c r="I171" s="42"/>
      <c r="J171" s="214">
        <f t="shared" si="37"/>
        <v>0</v>
      </c>
      <c r="K171" s="42"/>
      <c r="L171" s="42"/>
      <c r="M171" s="42"/>
      <c r="N171" s="42"/>
      <c r="O171" s="42"/>
      <c r="P171" s="214">
        <f t="shared" si="28"/>
        <v>0</v>
      </c>
      <c r="Q171" s="214">
        <f t="shared" si="29"/>
        <v>0</v>
      </c>
      <c r="R171" s="214">
        <f t="shared" si="30"/>
        <v>0</v>
      </c>
      <c r="S171" s="215">
        <f t="shared" si="31"/>
        <v>0</v>
      </c>
      <c r="T171" s="214">
        <f t="shared" si="32"/>
        <v>0</v>
      </c>
      <c r="U171" s="214">
        <f t="shared" si="33"/>
        <v>0</v>
      </c>
      <c r="V171" s="214">
        <f t="shared" si="34"/>
        <v>0</v>
      </c>
      <c r="W171" s="214">
        <f t="shared" si="35"/>
        <v>0</v>
      </c>
      <c r="X171" s="217" t="str">
        <f t="shared" si="38"/>
        <v>NÃO</v>
      </c>
      <c r="Z171" s="42" t="str">
        <f t="shared" si="39"/>
        <v>RS</v>
      </c>
      <c r="AA171" s="242">
        <f t="shared" si="40"/>
        <v>0</v>
      </c>
      <c r="AB171" s="73" t="s">
        <v>36</v>
      </c>
      <c r="AC171" s="73" t="s">
        <v>1140</v>
      </c>
      <c r="AD171" s="73">
        <v>1303403</v>
      </c>
      <c r="AE171" s="243"/>
      <c r="AF171" s="243"/>
      <c r="AH171" s="54" t="str">
        <f t="shared" si="41"/>
        <v>AMParintins</v>
      </c>
      <c r="AI171" s="73">
        <v>1303403</v>
      </c>
    </row>
    <row r="172" spans="1:35" s="54" customFormat="1" ht="21.75" customHeight="1" x14ac:dyDescent="0.25">
      <c r="A172" s="214" t="str">
        <f>Controles!$B$2</f>
        <v>RS</v>
      </c>
      <c r="B172" s="214">
        <f>Controles!$C$2</f>
        <v>10</v>
      </c>
      <c r="C172" s="214" t="s">
        <v>5390</v>
      </c>
      <c r="D172" s="42"/>
      <c r="E172" s="214" t="e">
        <f t="shared" si="36"/>
        <v>#N/A</v>
      </c>
      <c r="F172" s="43"/>
      <c r="G172" s="43"/>
      <c r="H172" s="42"/>
      <c r="I172" s="42"/>
      <c r="J172" s="214">
        <f t="shared" si="37"/>
        <v>0</v>
      </c>
      <c r="K172" s="42"/>
      <c r="L172" s="42"/>
      <c r="M172" s="42"/>
      <c r="N172" s="42"/>
      <c r="O172" s="42"/>
      <c r="P172" s="214">
        <f t="shared" si="28"/>
        <v>0</v>
      </c>
      <c r="Q172" s="214">
        <f t="shared" si="29"/>
        <v>0</v>
      </c>
      <c r="R172" s="214">
        <f t="shared" si="30"/>
        <v>0</v>
      </c>
      <c r="S172" s="215">
        <f t="shared" si="31"/>
        <v>0</v>
      </c>
      <c r="T172" s="214">
        <f t="shared" si="32"/>
        <v>0</v>
      </c>
      <c r="U172" s="214">
        <f t="shared" si="33"/>
        <v>0</v>
      </c>
      <c r="V172" s="214">
        <f t="shared" si="34"/>
        <v>0</v>
      </c>
      <c r="W172" s="214">
        <f t="shared" si="35"/>
        <v>0</v>
      </c>
      <c r="X172" s="217" t="str">
        <f t="shared" si="38"/>
        <v>NÃO</v>
      </c>
      <c r="Z172" s="42" t="str">
        <f t="shared" si="39"/>
        <v>RS</v>
      </c>
      <c r="AA172" s="242">
        <f t="shared" si="40"/>
        <v>0</v>
      </c>
      <c r="AB172" s="73" t="s">
        <v>36</v>
      </c>
      <c r="AC172" s="73" t="s">
        <v>1163</v>
      </c>
      <c r="AD172" s="73">
        <v>1303502</v>
      </c>
      <c r="AE172" s="243"/>
      <c r="AF172" s="243"/>
      <c r="AH172" s="54" t="str">
        <f t="shared" si="41"/>
        <v>AMPauini</v>
      </c>
      <c r="AI172" s="73">
        <v>1303502</v>
      </c>
    </row>
    <row r="173" spans="1:35" s="54" customFormat="1" ht="21.75" customHeight="1" x14ac:dyDescent="0.25">
      <c r="A173" s="214" t="str">
        <f>Controles!$B$2</f>
        <v>RS</v>
      </c>
      <c r="B173" s="214">
        <f>Controles!$C$2</f>
        <v>10</v>
      </c>
      <c r="C173" s="214" t="s">
        <v>5390</v>
      </c>
      <c r="D173" s="42"/>
      <c r="E173" s="214" t="e">
        <f t="shared" si="36"/>
        <v>#N/A</v>
      </c>
      <c r="F173" s="43"/>
      <c r="G173" s="43"/>
      <c r="H173" s="42"/>
      <c r="I173" s="42"/>
      <c r="J173" s="214">
        <f t="shared" si="37"/>
        <v>0</v>
      </c>
      <c r="K173" s="42"/>
      <c r="L173" s="42"/>
      <c r="M173" s="42"/>
      <c r="N173" s="42"/>
      <c r="O173" s="42"/>
      <c r="P173" s="214">
        <f t="shared" si="28"/>
        <v>0</v>
      </c>
      <c r="Q173" s="214">
        <f t="shared" si="29"/>
        <v>0</v>
      </c>
      <c r="R173" s="214">
        <f t="shared" si="30"/>
        <v>0</v>
      </c>
      <c r="S173" s="215">
        <f t="shared" si="31"/>
        <v>0</v>
      </c>
      <c r="T173" s="214">
        <f t="shared" si="32"/>
        <v>0</v>
      </c>
      <c r="U173" s="214">
        <f t="shared" si="33"/>
        <v>0</v>
      </c>
      <c r="V173" s="214">
        <f t="shared" si="34"/>
        <v>0</v>
      </c>
      <c r="W173" s="214">
        <f t="shared" si="35"/>
        <v>0</v>
      </c>
      <c r="X173" s="217" t="str">
        <f t="shared" si="38"/>
        <v>NÃO</v>
      </c>
      <c r="Z173" s="42" t="str">
        <f t="shared" si="39"/>
        <v>RS</v>
      </c>
      <c r="AA173" s="242">
        <f t="shared" si="40"/>
        <v>0</v>
      </c>
      <c r="AB173" s="73" t="s">
        <v>36</v>
      </c>
      <c r="AC173" s="73" t="s">
        <v>1186</v>
      </c>
      <c r="AD173" s="73">
        <v>1303536</v>
      </c>
      <c r="AE173" s="243"/>
      <c r="AF173" s="243"/>
      <c r="AH173" s="54" t="str">
        <f t="shared" si="41"/>
        <v>AMPresidente Figueiredo</v>
      </c>
      <c r="AI173" s="73">
        <v>1303536</v>
      </c>
    </row>
    <row r="174" spans="1:35" s="54" customFormat="1" ht="21.75" customHeight="1" x14ac:dyDescent="0.25">
      <c r="A174" s="214" t="str">
        <f>Controles!$B$2</f>
        <v>RS</v>
      </c>
      <c r="B174" s="214">
        <f>Controles!$C$2</f>
        <v>10</v>
      </c>
      <c r="C174" s="214" t="s">
        <v>5390</v>
      </c>
      <c r="D174" s="42"/>
      <c r="E174" s="214" t="e">
        <f t="shared" si="36"/>
        <v>#N/A</v>
      </c>
      <c r="F174" s="43"/>
      <c r="G174" s="43"/>
      <c r="H174" s="42"/>
      <c r="I174" s="42"/>
      <c r="J174" s="214">
        <f t="shared" si="37"/>
        <v>0</v>
      </c>
      <c r="K174" s="42"/>
      <c r="L174" s="42"/>
      <c r="M174" s="42"/>
      <c r="N174" s="42"/>
      <c r="O174" s="42"/>
      <c r="P174" s="214">
        <f t="shared" si="28"/>
        <v>0</v>
      </c>
      <c r="Q174" s="214">
        <f t="shared" si="29"/>
        <v>0</v>
      </c>
      <c r="R174" s="214">
        <f t="shared" si="30"/>
        <v>0</v>
      </c>
      <c r="S174" s="215">
        <f t="shared" si="31"/>
        <v>0</v>
      </c>
      <c r="T174" s="214">
        <f t="shared" si="32"/>
        <v>0</v>
      </c>
      <c r="U174" s="214">
        <f t="shared" si="33"/>
        <v>0</v>
      </c>
      <c r="V174" s="214">
        <f t="shared" si="34"/>
        <v>0</v>
      </c>
      <c r="W174" s="214">
        <f t="shared" si="35"/>
        <v>0</v>
      </c>
      <c r="X174" s="217" t="str">
        <f t="shared" si="38"/>
        <v>NÃO</v>
      </c>
      <c r="Z174" s="42" t="str">
        <f t="shared" si="39"/>
        <v>RS</v>
      </c>
      <c r="AA174" s="242">
        <f t="shared" si="40"/>
        <v>0</v>
      </c>
      <c r="AB174" s="73" t="s">
        <v>36</v>
      </c>
      <c r="AC174" s="73" t="s">
        <v>1208</v>
      </c>
      <c r="AD174" s="73">
        <v>1303569</v>
      </c>
      <c r="AE174" s="243"/>
      <c r="AF174" s="243"/>
      <c r="AH174" s="54" t="str">
        <f t="shared" si="41"/>
        <v>AMRio Preto da Eva</v>
      </c>
      <c r="AI174" s="73">
        <v>1303569</v>
      </c>
    </row>
    <row r="175" spans="1:35" s="54" customFormat="1" ht="21.75" customHeight="1" x14ac:dyDescent="0.25">
      <c r="A175" s="214" t="str">
        <f>Controles!$B$2</f>
        <v>RS</v>
      </c>
      <c r="B175" s="214">
        <f>Controles!$C$2</f>
        <v>10</v>
      </c>
      <c r="C175" s="214" t="s">
        <v>5390</v>
      </c>
      <c r="D175" s="42"/>
      <c r="E175" s="214" t="e">
        <f t="shared" si="36"/>
        <v>#N/A</v>
      </c>
      <c r="F175" s="43"/>
      <c r="G175" s="43"/>
      <c r="H175" s="42"/>
      <c r="I175" s="42"/>
      <c r="J175" s="214">
        <f t="shared" si="37"/>
        <v>0</v>
      </c>
      <c r="K175" s="42"/>
      <c r="L175" s="42"/>
      <c r="M175" s="42"/>
      <c r="N175" s="42"/>
      <c r="O175" s="42"/>
      <c r="P175" s="214">
        <f t="shared" si="28"/>
        <v>0</v>
      </c>
      <c r="Q175" s="214">
        <f t="shared" si="29"/>
        <v>0</v>
      </c>
      <c r="R175" s="214">
        <f t="shared" si="30"/>
        <v>0</v>
      </c>
      <c r="S175" s="215">
        <f t="shared" si="31"/>
        <v>0</v>
      </c>
      <c r="T175" s="214">
        <f t="shared" si="32"/>
        <v>0</v>
      </c>
      <c r="U175" s="214">
        <f t="shared" si="33"/>
        <v>0</v>
      </c>
      <c r="V175" s="214">
        <f t="shared" si="34"/>
        <v>0</v>
      </c>
      <c r="W175" s="214">
        <f t="shared" si="35"/>
        <v>0</v>
      </c>
      <c r="X175" s="217" t="str">
        <f t="shared" si="38"/>
        <v>NÃO</v>
      </c>
      <c r="Z175" s="42" t="str">
        <f t="shared" si="39"/>
        <v>RS</v>
      </c>
      <c r="AA175" s="242">
        <f t="shared" si="40"/>
        <v>0</v>
      </c>
      <c r="AB175" s="73" t="s">
        <v>36</v>
      </c>
      <c r="AC175" s="73" t="s">
        <v>1230</v>
      </c>
      <c r="AD175" s="73">
        <v>1303601</v>
      </c>
      <c r="AE175" s="243"/>
      <c r="AF175" s="243"/>
      <c r="AH175" s="54" t="str">
        <f t="shared" si="41"/>
        <v>AMSanta Isabel do Rio Negro</v>
      </c>
      <c r="AI175" s="73">
        <v>1303601</v>
      </c>
    </row>
    <row r="176" spans="1:35" s="54" customFormat="1" ht="21.75" customHeight="1" x14ac:dyDescent="0.25">
      <c r="A176" s="214" t="str">
        <f>Controles!$B$2</f>
        <v>RS</v>
      </c>
      <c r="B176" s="214">
        <f>Controles!$C$2</f>
        <v>10</v>
      </c>
      <c r="C176" s="214" t="s">
        <v>5390</v>
      </c>
      <c r="D176" s="42"/>
      <c r="E176" s="214" t="e">
        <f t="shared" si="36"/>
        <v>#N/A</v>
      </c>
      <c r="F176" s="43"/>
      <c r="G176" s="43"/>
      <c r="H176" s="42"/>
      <c r="I176" s="42"/>
      <c r="J176" s="214">
        <f t="shared" si="37"/>
        <v>0</v>
      </c>
      <c r="K176" s="42"/>
      <c r="L176" s="42"/>
      <c r="M176" s="42"/>
      <c r="N176" s="42"/>
      <c r="O176" s="42"/>
      <c r="P176" s="214">
        <f t="shared" si="28"/>
        <v>0</v>
      </c>
      <c r="Q176" s="214">
        <f t="shared" si="29"/>
        <v>0</v>
      </c>
      <c r="R176" s="214">
        <f t="shared" si="30"/>
        <v>0</v>
      </c>
      <c r="S176" s="215">
        <f t="shared" si="31"/>
        <v>0</v>
      </c>
      <c r="T176" s="214">
        <f t="shared" si="32"/>
        <v>0</v>
      </c>
      <c r="U176" s="214">
        <f t="shared" si="33"/>
        <v>0</v>
      </c>
      <c r="V176" s="214">
        <f t="shared" si="34"/>
        <v>0</v>
      </c>
      <c r="W176" s="214">
        <f t="shared" si="35"/>
        <v>0</v>
      </c>
      <c r="X176" s="217" t="str">
        <f t="shared" si="38"/>
        <v>NÃO</v>
      </c>
      <c r="Z176" s="42" t="str">
        <f t="shared" si="39"/>
        <v>RS</v>
      </c>
      <c r="AA176" s="242">
        <f t="shared" si="40"/>
        <v>0</v>
      </c>
      <c r="AB176" s="73" t="s">
        <v>36</v>
      </c>
      <c r="AC176" s="73" t="s">
        <v>1252</v>
      </c>
      <c r="AD176" s="73">
        <v>1303700</v>
      </c>
      <c r="AE176" s="243"/>
      <c r="AF176" s="243"/>
      <c r="AH176" s="54" t="str">
        <f t="shared" si="41"/>
        <v>AMSanto Antônio do Içá</v>
      </c>
      <c r="AI176" s="73">
        <v>1303700</v>
      </c>
    </row>
    <row r="177" spans="1:35" s="54" customFormat="1" ht="21.75" customHeight="1" x14ac:dyDescent="0.25">
      <c r="A177" s="214" t="str">
        <f>Controles!$B$2</f>
        <v>RS</v>
      </c>
      <c r="B177" s="214">
        <f>Controles!$C$2</f>
        <v>10</v>
      </c>
      <c r="C177" s="214" t="s">
        <v>5390</v>
      </c>
      <c r="D177" s="42"/>
      <c r="E177" s="214" t="e">
        <f t="shared" si="36"/>
        <v>#N/A</v>
      </c>
      <c r="F177" s="43"/>
      <c r="G177" s="43"/>
      <c r="H177" s="42"/>
      <c r="I177" s="42"/>
      <c r="J177" s="214">
        <f t="shared" si="37"/>
        <v>0</v>
      </c>
      <c r="K177" s="42"/>
      <c r="L177" s="42"/>
      <c r="M177" s="42"/>
      <c r="N177" s="42"/>
      <c r="O177" s="42"/>
      <c r="P177" s="214">
        <f t="shared" si="28"/>
        <v>0</v>
      </c>
      <c r="Q177" s="214">
        <f t="shared" si="29"/>
        <v>0</v>
      </c>
      <c r="R177" s="214">
        <f t="shared" si="30"/>
        <v>0</v>
      </c>
      <c r="S177" s="215">
        <f t="shared" si="31"/>
        <v>0</v>
      </c>
      <c r="T177" s="214">
        <f t="shared" si="32"/>
        <v>0</v>
      </c>
      <c r="U177" s="214">
        <f t="shared" si="33"/>
        <v>0</v>
      </c>
      <c r="V177" s="214">
        <f t="shared" si="34"/>
        <v>0</v>
      </c>
      <c r="W177" s="214">
        <f t="shared" si="35"/>
        <v>0</v>
      </c>
      <c r="X177" s="217" t="str">
        <f t="shared" si="38"/>
        <v>NÃO</v>
      </c>
      <c r="Z177" s="42" t="str">
        <f t="shared" si="39"/>
        <v>RS</v>
      </c>
      <c r="AA177" s="242">
        <f t="shared" si="40"/>
        <v>0</v>
      </c>
      <c r="AB177" s="73" t="s">
        <v>36</v>
      </c>
      <c r="AC177" s="73" t="s">
        <v>1275</v>
      </c>
      <c r="AD177" s="73">
        <v>1303809</v>
      </c>
      <c r="AE177" s="243"/>
      <c r="AF177" s="243"/>
      <c r="AH177" s="54" t="str">
        <f t="shared" si="41"/>
        <v>AMSão Gabriel da Cachoeira</v>
      </c>
      <c r="AI177" s="73">
        <v>1303809</v>
      </c>
    </row>
    <row r="178" spans="1:35" s="54" customFormat="1" ht="21.75" customHeight="1" x14ac:dyDescent="0.25">
      <c r="A178" s="214" t="str">
        <f>Controles!$B$2</f>
        <v>RS</v>
      </c>
      <c r="B178" s="214">
        <f>Controles!$C$2</f>
        <v>10</v>
      </c>
      <c r="C178" s="214" t="s">
        <v>5390</v>
      </c>
      <c r="D178" s="42"/>
      <c r="E178" s="214" t="e">
        <f t="shared" si="36"/>
        <v>#N/A</v>
      </c>
      <c r="F178" s="43"/>
      <c r="G178" s="43"/>
      <c r="H178" s="42"/>
      <c r="I178" s="42"/>
      <c r="J178" s="214">
        <f t="shared" si="37"/>
        <v>0</v>
      </c>
      <c r="K178" s="42"/>
      <c r="L178" s="42"/>
      <c r="M178" s="42"/>
      <c r="N178" s="42"/>
      <c r="O178" s="42"/>
      <c r="P178" s="214">
        <f t="shared" si="28"/>
        <v>0</v>
      </c>
      <c r="Q178" s="214">
        <f t="shared" si="29"/>
        <v>0</v>
      </c>
      <c r="R178" s="214">
        <f t="shared" si="30"/>
        <v>0</v>
      </c>
      <c r="S178" s="215">
        <f t="shared" si="31"/>
        <v>0</v>
      </c>
      <c r="T178" s="214">
        <f t="shared" si="32"/>
        <v>0</v>
      </c>
      <c r="U178" s="214">
        <f t="shared" si="33"/>
        <v>0</v>
      </c>
      <c r="V178" s="214">
        <f t="shared" si="34"/>
        <v>0</v>
      </c>
      <c r="W178" s="214">
        <f t="shared" si="35"/>
        <v>0</v>
      </c>
      <c r="X178" s="217" t="str">
        <f t="shared" si="38"/>
        <v>NÃO</v>
      </c>
      <c r="Z178" s="42" t="str">
        <f t="shared" si="39"/>
        <v>RS</v>
      </c>
      <c r="AA178" s="242">
        <f t="shared" si="40"/>
        <v>0</v>
      </c>
      <c r="AB178" s="73" t="s">
        <v>36</v>
      </c>
      <c r="AC178" s="73" t="s">
        <v>1296</v>
      </c>
      <c r="AD178" s="73">
        <v>1303908</v>
      </c>
      <c r="AE178" s="243"/>
      <c r="AF178" s="243"/>
      <c r="AH178" s="54" t="str">
        <f t="shared" si="41"/>
        <v>AMSão Paulo de Olivença</v>
      </c>
      <c r="AI178" s="73">
        <v>1303908</v>
      </c>
    </row>
    <row r="179" spans="1:35" s="54" customFormat="1" ht="21.75" customHeight="1" x14ac:dyDescent="0.25">
      <c r="A179" s="214" t="str">
        <f>Controles!$B$2</f>
        <v>RS</v>
      </c>
      <c r="B179" s="214">
        <f>Controles!$C$2</f>
        <v>10</v>
      </c>
      <c r="C179" s="214" t="s">
        <v>5390</v>
      </c>
      <c r="D179" s="42"/>
      <c r="E179" s="214" t="e">
        <f t="shared" si="36"/>
        <v>#N/A</v>
      </c>
      <c r="F179" s="43"/>
      <c r="G179" s="43"/>
      <c r="H179" s="42"/>
      <c r="I179" s="42"/>
      <c r="J179" s="214">
        <f t="shared" si="37"/>
        <v>0</v>
      </c>
      <c r="K179" s="42"/>
      <c r="L179" s="42"/>
      <c r="M179" s="42"/>
      <c r="N179" s="42"/>
      <c r="O179" s="42"/>
      <c r="P179" s="214">
        <f t="shared" si="28"/>
        <v>0</v>
      </c>
      <c r="Q179" s="214">
        <f t="shared" si="29"/>
        <v>0</v>
      </c>
      <c r="R179" s="214">
        <f t="shared" si="30"/>
        <v>0</v>
      </c>
      <c r="S179" s="215">
        <f t="shared" si="31"/>
        <v>0</v>
      </c>
      <c r="T179" s="214">
        <f t="shared" si="32"/>
        <v>0</v>
      </c>
      <c r="U179" s="214">
        <f t="shared" si="33"/>
        <v>0</v>
      </c>
      <c r="V179" s="214">
        <f t="shared" si="34"/>
        <v>0</v>
      </c>
      <c r="W179" s="214">
        <f t="shared" si="35"/>
        <v>0</v>
      </c>
      <c r="X179" s="217" t="str">
        <f t="shared" si="38"/>
        <v>NÃO</v>
      </c>
      <c r="Z179" s="42" t="str">
        <f t="shared" si="39"/>
        <v>RS</v>
      </c>
      <c r="AA179" s="242">
        <f t="shared" si="40"/>
        <v>0</v>
      </c>
      <c r="AB179" s="73" t="s">
        <v>36</v>
      </c>
      <c r="AC179" s="73" t="s">
        <v>1318</v>
      </c>
      <c r="AD179" s="73">
        <v>1303957</v>
      </c>
      <c r="AE179" s="243"/>
      <c r="AF179" s="243"/>
      <c r="AH179" s="54" t="str">
        <f t="shared" si="41"/>
        <v>AMSão Sebastião do Uatumã</v>
      </c>
      <c r="AI179" s="73">
        <v>1303957</v>
      </c>
    </row>
    <row r="180" spans="1:35" s="54" customFormat="1" ht="21.75" customHeight="1" x14ac:dyDescent="0.25">
      <c r="A180" s="214" t="str">
        <f>Controles!$B$2</f>
        <v>RS</v>
      </c>
      <c r="B180" s="214">
        <f>Controles!$C$2</f>
        <v>10</v>
      </c>
      <c r="C180" s="214" t="s">
        <v>5390</v>
      </c>
      <c r="D180" s="42"/>
      <c r="E180" s="214" t="e">
        <f t="shared" si="36"/>
        <v>#N/A</v>
      </c>
      <c r="F180" s="43"/>
      <c r="G180" s="43"/>
      <c r="H180" s="42"/>
      <c r="I180" s="42"/>
      <c r="J180" s="214">
        <f t="shared" si="37"/>
        <v>0</v>
      </c>
      <c r="K180" s="42"/>
      <c r="L180" s="42"/>
      <c r="M180" s="42"/>
      <c r="N180" s="42"/>
      <c r="O180" s="42"/>
      <c r="P180" s="214">
        <f t="shared" si="28"/>
        <v>0</v>
      </c>
      <c r="Q180" s="214">
        <f t="shared" si="29"/>
        <v>0</v>
      </c>
      <c r="R180" s="214">
        <f t="shared" si="30"/>
        <v>0</v>
      </c>
      <c r="S180" s="215">
        <f t="shared" si="31"/>
        <v>0</v>
      </c>
      <c r="T180" s="214">
        <f t="shared" si="32"/>
        <v>0</v>
      </c>
      <c r="U180" s="214">
        <f t="shared" si="33"/>
        <v>0</v>
      </c>
      <c r="V180" s="214">
        <f t="shared" si="34"/>
        <v>0</v>
      </c>
      <c r="W180" s="214">
        <f t="shared" si="35"/>
        <v>0</v>
      </c>
      <c r="X180" s="217" t="str">
        <f t="shared" si="38"/>
        <v>NÃO</v>
      </c>
      <c r="Z180" s="42" t="str">
        <f t="shared" si="39"/>
        <v>RS</v>
      </c>
      <c r="AA180" s="242">
        <f t="shared" si="40"/>
        <v>0</v>
      </c>
      <c r="AB180" s="73" t="s">
        <v>36</v>
      </c>
      <c r="AC180" s="73" t="s">
        <v>1340</v>
      </c>
      <c r="AD180" s="73">
        <v>1304005</v>
      </c>
      <c r="AE180" s="243"/>
      <c r="AF180" s="243"/>
      <c r="AH180" s="54" t="str">
        <f t="shared" si="41"/>
        <v>AMSilves</v>
      </c>
      <c r="AI180" s="73">
        <v>1304005</v>
      </c>
    </row>
    <row r="181" spans="1:35" s="54" customFormat="1" ht="21.75" customHeight="1" x14ac:dyDescent="0.25">
      <c r="A181" s="214" t="str">
        <f>Controles!$B$2</f>
        <v>RS</v>
      </c>
      <c r="B181" s="214">
        <f>Controles!$C$2</f>
        <v>10</v>
      </c>
      <c r="C181" s="214" t="s">
        <v>5390</v>
      </c>
      <c r="D181" s="42"/>
      <c r="E181" s="214" t="e">
        <f t="shared" si="36"/>
        <v>#N/A</v>
      </c>
      <c r="F181" s="43"/>
      <c r="G181" s="43"/>
      <c r="H181" s="42"/>
      <c r="I181" s="42"/>
      <c r="J181" s="214">
        <f t="shared" si="37"/>
        <v>0</v>
      </c>
      <c r="K181" s="42"/>
      <c r="L181" s="42"/>
      <c r="M181" s="42"/>
      <c r="N181" s="42"/>
      <c r="O181" s="42"/>
      <c r="P181" s="214">
        <f t="shared" si="28"/>
        <v>0</v>
      </c>
      <c r="Q181" s="214">
        <f t="shared" si="29"/>
        <v>0</v>
      </c>
      <c r="R181" s="214">
        <f t="shared" si="30"/>
        <v>0</v>
      </c>
      <c r="S181" s="215">
        <f t="shared" si="31"/>
        <v>0</v>
      </c>
      <c r="T181" s="214">
        <f t="shared" si="32"/>
        <v>0</v>
      </c>
      <c r="U181" s="214">
        <f t="shared" si="33"/>
        <v>0</v>
      </c>
      <c r="V181" s="214">
        <f t="shared" si="34"/>
        <v>0</v>
      </c>
      <c r="W181" s="214">
        <f t="shared" si="35"/>
        <v>0</v>
      </c>
      <c r="X181" s="217" t="str">
        <f t="shared" si="38"/>
        <v>NÃO</v>
      </c>
      <c r="Z181" s="42" t="str">
        <f t="shared" si="39"/>
        <v>RS</v>
      </c>
      <c r="AA181" s="242">
        <f t="shared" si="40"/>
        <v>0</v>
      </c>
      <c r="AB181" s="73" t="s">
        <v>36</v>
      </c>
      <c r="AC181" s="73" t="s">
        <v>1361</v>
      </c>
      <c r="AD181" s="73">
        <v>1304062</v>
      </c>
      <c r="AE181" s="243"/>
      <c r="AF181" s="243"/>
      <c r="AH181" s="54" t="str">
        <f t="shared" si="41"/>
        <v>AMTabatinga</v>
      </c>
      <c r="AI181" s="73">
        <v>1304062</v>
      </c>
    </row>
    <row r="182" spans="1:35" s="54" customFormat="1" ht="21.75" customHeight="1" x14ac:dyDescent="0.25">
      <c r="A182" s="214" t="str">
        <f>Controles!$B$2</f>
        <v>RS</v>
      </c>
      <c r="B182" s="214">
        <f>Controles!$C$2</f>
        <v>10</v>
      </c>
      <c r="C182" s="214" t="s">
        <v>5390</v>
      </c>
      <c r="D182" s="42"/>
      <c r="E182" s="214" t="e">
        <f t="shared" si="36"/>
        <v>#N/A</v>
      </c>
      <c r="F182" s="43"/>
      <c r="G182" s="43"/>
      <c r="H182" s="42"/>
      <c r="I182" s="42"/>
      <c r="J182" s="214">
        <f t="shared" si="37"/>
        <v>0</v>
      </c>
      <c r="K182" s="42"/>
      <c r="L182" s="42"/>
      <c r="M182" s="42"/>
      <c r="N182" s="42"/>
      <c r="O182" s="42"/>
      <c r="P182" s="214">
        <f t="shared" si="28"/>
        <v>0</v>
      </c>
      <c r="Q182" s="214">
        <f t="shared" si="29"/>
        <v>0</v>
      </c>
      <c r="R182" s="214">
        <f t="shared" si="30"/>
        <v>0</v>
      </c>
      <c r="S182" s="215">
        <f t="shared" si="31"/>
        <v>0</v>
      </c>
      <c r="T182" s="214">
        <f t="shared" si="32"/>
        <v>0</v>
      </c>
      <c r="U182" s="214">
        <f t="shared" si="33"/>
        <v>0</v>
      </c>
      <c r="V182" s="214">
        <f t="shared" si="34"/>
        <v>0</v>
      </c>
      <c r="W182" s="214">
        <f t="shared" si="35"/>
        <v>0</v>
      </c>
      <c r="X182" s="217" t="str">
        <f t="shared" si="38"/>
        <v>NÃO</v>
      </c>
      <c r="Z182" s="42" t="str">
        <f t="shared" si="39"/>
        <v>RS</v>
      </c>
      <c r="AA182" s="242">
        <f t="shared" si="40"/>
        <v>0</v>
      </c>
      <c r="AB182" s="73" t="s">
        <v>36</v>
      </c>
      <c r="AC182" s="73" t="s">
        <v>1383</v>
      </c>
      <c r="AD182" s="73">
        <v>1304104</v>
      </c>
      <c r="AE182" s="243"/>
      <c r="AF182" s="243"/>
      <c r="AH182" s="54" t="str">
        <f t="shared" si="41"/>
        <v>AMTapauá</v>
      </c>
      <c r="AI182" s="73">
        <v>1304104</v>
      </c>
    </row>
    <row r="183" spans="1:35" s="54" customFormat="1" ht="21.75" customHeight="1" x14ac:dyDescent="0.25">
      <c r="A183" s="214" t="str">
        <f>Controles!$B$2</f>
        <v>RS</v>
      </c>
      <c r="B183" s="214">
        <f>Controles!$C$2</f>
        <v>10</v>
      </c>
      <c r="C183" s="214" t="s">
        <v>5390</v>
      </c>
      <c r="D183" s="42"/>
      <c r="E183" s="214" t="e">
        <f t="shared" si="36"/>
        <v>#N/A</v>
      </c>
      <c r="F183" s="43"/>
      <c r="G183" s="43"/>
      <c r="H183" s="42"/>
      <c r="I183" s="42"/>
      <c r="J183" s="214">
        <f t="shared" si="37"/>
        <v>0</v>
      </c>
      <c r="K183" s="42"/>
      <c r="L183" s="42"/>
      <c r="M183" s="42"/>
      <c r="N183" s="42"/>
      <c r="O183" s="42"/>
      <c r="P183" s="214">
        <f t="shared" si="28"/>
        <v>0</v>
      </c>
      <c r="Q183" s="214">
        <f t="shared" si="29"/>
        <v>0</v>
      </c>
      <c r="R183" s="214">
        <f t="shared" si="30"/>
        <v>0</v>
      </c>
      <c r="S183" s="215">
        <f t="shared" si="31"/>
        <v>0</v>
      </c>
      <c r="T183" s="214">
        <f t="shared" si="32"/>
        <v>0</v>
      </c>
      <c r="U183" s="214">
        <f t="shared" si="33"/>
        <v>0</v>
      </c>
      <c r="V183" s="214">
        <f t="shared" si="34"/>
        <v>0</v>
      </c>
      <c r="W183" s="214">
        <f t="shared" si="35"/>
        <v>0</v>
      </c>
      <c r="X183" s="217" t="str">
        <f t="shared" si="38"/>
        <v>NÃO</v>
      </c>
      <c r="Z183" s="42" t="str">
        <f t="shared" si="39"/>
        <v>RS</v>
      </c>
      <c r="AA183" s="242">
        <f t="shared" si="40"/>
        <v>0</v>
      </c>
      <c r="AB183" s="73" t="s">
        <v>36</v>
      </c>
      <c r="AC183" s="73" t="s">
        <v>1405</v>
      </c>
      <c r="AD183" s="73">
        <v>1304203</v>
      </c>
      <c r="AE183" s="243"/>
      <c r="AF183" s="243"/>
      <c r="AH183" s="54" t="str">
        <f t="shared" si="41"/>
        <v>AMTefé</v>
      </c>
      <c r="AI183" s="73">
        <v>1304203</v>
      </c>
    </row>
    <row r="184" spans="1:35" s="54" customFormat="1" ht="21.75" customHeight="1" x14ac:dyDescent="0.25">
      <c r="A184" s="214" t="str">
        <f>Controles!$B$2</f>
        <v>RS</v>
      </c>
      <c r="B184" s="214">
        <f>Controles!$C$2</f>
        <v>10</v>
      </c>
      <c r="C184" s="214" t="s">
        <v>5390</v>
      </c>
      <c r="D184" s="42"/>
      <c r="E184" s="214" t="e">
        <f t="shared" si="36"/>
        <v>#N/A</v>
      </c>
      <c r="F184" s="43"/>
      <c r="G184" s="43"/>
      <c r="H184" s="42"/>
      <c r="I184" s="42"/>
      <c r="J184" s="214">
        <f t="shared" si="37"/>
        <v>0</v>
      </c>
      <c r="K184" s="42"/>
      <c r="L184" s="42"/>
      <c r="M184" s="42"/>
      <c r="N184" s="42"/>
      <c r="O184" s="42"/>
      <c r="P184" s="214">
        <f t="shared" si="28"/>
        <v>0</v>
      </c>
      <c r="Q184" s="214">
        <f t="shared" si="29"/>
        <v>0</v>
      </c>
      <c r="R184" s="214">
        <f t="shared" si="30"/>
        <v>0</v>
      </c>
      <c r="S184" s="215">
        <f t="shared" si="31"/>
        <v>0</v>
      </c>
      <c r="T184" s="214">
        <f t="shared" si="32"/>
        <v>0</v>
      </c>
      <c r="U184" s="214">
        <f t="shared" si="33"/>
        <v>0</v>
      </c>
      <c r="V184" s="214">
        <f t="shared" si="34"/>
        <v>0</v>
      </c>
      <c r="W184" s="214">
        <f t="shared" si="35"/>
        <v>0</v>
      </c>
      <c r="X184" s="217" t="str">
        <f t="shared" si="38"/>
        <v>NÃO</v>
      </c>
      <c r="Z184" s="42" t="str">
        <f t="shared" si="39"/>
        <v>RS</v>
      </c>
      <c r="AA184" s="242">
        <f t="shared" si="40"/>
        <v>0</v>
      </c>
      <c r="AB184" s="73" t="s">
        <v>36</v>
      </c>
      <c r="AC184" s="73" t="s">
        <v>1427</v>
      </c>
      <c r="AD184" s="73">
        <v>1304237</v>
      </c>
      <c r="AE184" s="243"/>
      <c r="AF184" s="243"/>
      <c r="AH184" s="54" t="str">
        <f t="shared" si="41"/>
        <v>AMTonantins</v>
      </c>
      <c r="AI184" s="73">
        <v>1304237</v>
      </c>
    </row>
    <row r="185" spans="1:35" s="54" customFormat="1" ht="21.75" customHeight="1" x14ac:dyDescent="0.25">
      <c r="A185" s="214" t="str">
        <f>Controles!$B$2</f>
        <v>RS</v>
      </c>
      <c r="B185" s="214">
        <f>Controles!$C$2</f>
        <v>10</v>
      </c>
      <c r="C185" s="214" t="s">
        <v>5390</v>
      </c>
      <c r="D185" s="42"/>
      <c r="E185" s="214" t="e">
        <f t="shared" si="36"/>
        <v>#N/A</v>
      </c>
      <c r="F185" s="43"/>
      <c r="G185" s="43"/>
      <c r="H185" s="42"/>
      <c r="I185" s="42"/>
      <c r="J185" s="214">
        <f t="shared" si="37"/>
        <v>0</v>
      </c>
      <c r="K185" s="42"/>
      <c r="L185" s="42"/>
      <c r="M185" s="42"/>
      <c r="N185" s="42"/>
      <c r="O185" s="42"/>
      <c r="P185" s="214">
        <f t="shared" si="28"/>
        <v>0</v>
      </c>
      <c r="Q185" s="214">
        <f t="shared" si="29"/>
        <v>0</v>
      </c>
      <c r="R185" s="214">
        <f t="shared" si="30"/>
        <v>0</v>
      </c>
      <c r="S185" s="215">
        <f t="shared" si="31"/>
        <v>0</v>
      </c>
      <c r="T185" s="214">
        <f t="shared" si="32"/>
        <v>0</v>
      </c>
      <c r="U185" s="214">
        <f t="shared" si="33"/>
        <v>0</v>
      </c>
      <c r="V185" s="214">
        <f t="shared" si="34"/>
        <v>0</v>
      </c>
      <c r="W185" s="214">
        <f t="shared" si="35"/>
        <v>0</v>
      </c>
      <c r="X185" s="217" t="str">
        <f t="shared" si="38"/>
        <v>NÃO</v>
      </c>
      <c r="Z185" s="42" t="str">
        <f t="shared" si="39"/>
        <v>RS</v>
      </c>
      <c r="AA185" s="242">
        <f t="shared" si="40"/>
        <v>0</v>
      </c>
      <c r="AB185" s="73" t="s">
        <v>36</v>
      </c>
      <c r="AC185" s="73" t="s">
        <v>1448</v>
      </c>
      <c r="AD185" s="73">
        <v>1304260</v>
      </c>
      <c r="AE185" s="243"/>
      <c r="AF185" s="243"/>
      <c r="AH185" s="54" t="str">
        <f t="shared" si="41"/>
        <v>AMUarini</v>
      </c>
      <c r="AI185" s="73">
        <v>1304260</v>
      </c>
    </row>
    <row r="186" spans="1:35" s="54" customFormat="1" ht="21.75" customHeight="1" x14ac:dyDescent="0.25">
      <c r="A186" s="214" t="str">
        <f>Controles!$B$2</f>
        <v>RS</v>
      </c>
      <c r="B186" s="214">
        <f>Controles!$C$2</f>
        <v>10</v>
      </c>
      <c r="C186" s="214" t="s">
        <v>5390</v>
      </c>
      <c r="D186" s="42"/>
      <c r="E186" s="214" t="e">
        <f t="shared" si="36"/>
        <v>#N/A</v>
      </c>
      <c r="F186" s="43"/>
      <c r="G186" s="43"/>
      <c r="H186" s="42"/>
      <c r="I186" s="42"/>
      <c r="J186" s="214">
        <f t="shared" si="37"/>
        <v>0</v>
      </c>
      <c r="K186" s="42"/>
      <c r="L186" s="42"/>
      <c r="M186" s="42"/>
      <c r="N186" s="42"/>
      <c r="O186" s="42"/>
      <c r="P186" s="214">
        <f t="shared" si="28"/>
        <v>0</v>
      </c>
      <c r="Q186" s="214">
        <f t="shared" si="29"/>
        <v>0</v>
      </c>
      <c r="R186" s="214">
        <f t="shared" si="30"/>
        <v>0</v>
      </c>
      <c r="S186" s="215">
        <f t="shared" si="31"/>
        <v>0</v>
      </c>
      <c r="T186" s="214">
        <f t="shared" si="32"/>
        <v>0</v>
      </c>
      <c r="U186" s="214">
        <f t="shared" si="33"/>
        <v>0</v>
      </c>
      <c r="V186" s="214">
        <f t="shared" si="34"/>
        <v>0</v>
      </c>
      <c r="W186" s="214">
        <f t="shared" si="35"/>
        <v>0</v>
      </c>
      <c r="X186" s="217" t="str">
        <f t="shared" si="38"/>
        <v>NÃO</v>
      </c>
      <c r="Z186" s="42" t="str">
        <f t="shared" si="39"/>
        <v>RS</v>
      </c>
      <c r="AA186" s="242">
        <f t="shared" si="40"/>
        <v>0</v>
      </c>
      <c r="AB186" s="73" t="s">
        <v>36</v>
      </c>
      <c r="AC186" s="73" t="s">
        <v>1468</v>
      </c>
      <c r="AD186" s="73">
        <v>1304302</v>
      </c>
      <c r="AE186" s="243"/>
      <c r="AF186" s="243"/>
      <c r="AH186" s="54" t="str">
        <f t="shared" si="41"/>
        <v>AMUrucará</v>
      </c>
      <c r="AI186" s="73">
        <v>1304302</v>
      </c>
    </row>
    <row r="187" spans="1:35" s="54" customFormat="1" ht="21.75" customHeight="1" x14ac:dyDescent="0.25">
      <c r="A187" s="214" t="str">
        <f>Controles!$B$2</f>
        <v>RS</v>
      </c>
      <c r="B187" s="214">
        <f>Controles!$C$2</f>
        <v>10</v>
      </c>
      <c r="C187" s="214" t="s">
        <v>5390</v>
      </c>
      <c r="D187" s="42"/>
      <c r="E187" s="214" t="e">
        <f t="shared" si="36"/>
        <v>#N/A</v>
      </c>
      <c r="F187" s="43"/>
      <c r="G187" s="43"/>
      <c r="H187" s="42"/>
      <c r="I187" s="42"/>
      <c r="J187" s="214">
        <f t="shared" si="37"/>
        <v>0</v>
      </c>
      <c r="K187" s="42"/>
      <c r="L187" s="42"/>
      <c r="M187" s="42"/>
      <c r="N187" s="42"/>
      <c r="O187" s="42"/>
      <c r="P187" s="214">
        <f t="shared" si="28"/>
        <v>0</v>
      </c>
      <c r="Q187" s="214">
        <f t="shared" si="29"/>
        <v>0</v>
      </c>
      <c r="R187" s="214">
        <f t="shared" si="30"/>
        <v>0</v>
      </c>
      <c r="S187" s="215">
        <f t="shared" si="31"/>
        <v>0</v>
      </c>
      <c r="T187" s="214">
        <f t="shared" si="32"/>
        <v>0</v>
      </c>
      <c r="U187" s="214">
        <f t="shared" si="33"/>
        <v>0</v>
      </c>
      <c r="V187" s="214">
        <f t="shared" si="34"/>
        <v>0</v>
      </c>
      <c r="W187" s="214">
        <f t="shared" si="35"/>
        <v>0</v>
      </c>
      <c r="X187" s="217" t="str">
        <f t="shared" si="38"/>
        <v>NÃO</v>
      </c>
      <c r="Z187" s="42" t="str">
        <f t="shared" si="39"/>
        <v>RS</v>
      </c>
      <c r="AA187" s="242">
        <f t="shared" si="40"/>
        <v>0</v>
      </c>
      <c r="AB187" s="73" t="s">
        <v>36</v>
      </c>
      <c r="AC187" s="73" t="s">
        <v>1490</v>
      </c>
      <c r="AD187" s="73">
        <v>1304401</v>
      </c>
      <c r="AE187" s="243"/>
      <c r="AF187" s="243"/>
      <c r="AH187" s="54" t="str">
        <f t="shared" si="41"/>
        <v>AMUrucurituba</v>
      </c>
      <c r="AI187" s="73">
        <v>1304401</v>
      </c>
    </row>
    <row r="188" spans="1:35" s="54" customFormat="1" ht="21.75" customHeight="1" x14ac:dyDescent="0.25">
      <c r="A188" s="214" t="str">
        <f>Controles!$B$2</f>
        <v>RS</v>
      </c>
      <c r="B188" s="214">
        <f>Controles!$C$2</f>
        <v>10</v>
      </c>
      <c r="C188" s="214" t="s">
        <v>5390</v>
      </c>
      <c r="D188" s="42"/>
      <c r="E188" s="214" t="e">
        <f t="shared" si="36"/>
        <v>#N/A</v>
      </c>
      <c r="F188" s="43"/>
      <c r="G188" s="43"/>
      <c r="H188" s="42"/>
      <c r="I188" s="42"/>
      <c r="J188" s="214">
        <f t="shared" si="37"/>
        <v>0</v>
      </c>
      <c r="K188" s="42"/>
      <c r="L188" s="42"/>
      <c r="M188" s="42"/>
      <c r="N188" s="42"/>
      <c r="O188" s="42"/>
      <c r="P188" s="214">
        <f t="shared" si="28"/>
        <v>0</v>
      </c>
      <c r="Q188" s="214">
        <f t="shared" si="29"/>
        <v>0</v>
      </c>
      <c r="R188" s="214">
        <f t="shared" si="30"/>
        <v>0</v>
      </c>
      <c r="S188" s="215">
        <f t="shared" si="31"/>
        <v>0</v>
      </c>
      <c r="T188" s="214">
        <f t="shared" si="32"/>
        <v>0</v>
      </c>
      <c r="U188" s="214">
        <f t="shared" si="33"/>
        <v>0</v>
      </c>
      <c r="V188" s="214">
        <f t="shared" si="34"/>
        <v>0</v>
      </c>
      <c r="W188" s="214">
        <f t="shared" si="35"/>
        <v>0</v>
      </c>
      <c r="X188" s="217" t="str">
        <f t="shared" si="38"/>
        <v>NÃO</v>
      </c>
      <c r="Z188" s="42" t="str">
        <f t="shared" si="39"/>
        <v>RS</v>
      </c>
      <c r="AA188" s="242">
        <f t="shared" si="40"/>
        <v>0</v>
      </c>
      <c r="AB188" s="73" t="s">
        <v>38</v>
      </c>
      <c r="AC188" s="73" t="s">
        <v>93</v>
      </c>
      <c r="AD188" s="73">
        <v>1600105</v>
      </c>
      <c r="AE188" s="243"/>
      <c r="AF188" s="243"/>
      <c r="AH188" s="54" t="str">
        <f t="shared" si="41"/>
        <v>APAmapá</v>
      </c>
      <c r="AI188" s="73">
        <v>1600105</v>
      </c>
    </row>
    <row r="189" spans="1:35" s="54" customFormat="1" ht="21.75" customHeight="1" x14ac:dyDescent="0.25">
      <c r="A189" s="214" t="str">
        <f>Controles!$B$2</f>
        <v>RS</v>
      </c>
      <c r="B189" s="214">
        <f>Controles!$C$2</f>
        <v>10</v>
      </c>
      <c r="C189" s="214" t="s">
        <v>5390</v>
      </c>
      <c r="D189" s="42"/>
      <c r="E189" s="214" t="e">
        <f t="shared" si="36"/>
        <v>#N/A</v>
      </c>
      <c r="F189" s="43"/>
      <c r="G189" s="43"/>
      <c r="H189" s="42"/>
      <c r="I189" s="42"/>
      <c r="J189" s="214">
        <f t="shared" si="37"/>
        <v>0</v>
      </c>
      <c r="K189" s="42"/>
      <c r="L189" s="42"/>
      <c r="M189" s="42"/>
      <c r="N189" s="42"/>
      <c r="O189" s="42"/>
      <c r="P189" s="214">
        <f t="shared" si="28"/>
        <v>0</v>
      </c>
      <c r="Q189" s="214">
        <f t="shared" si="29"/>
        <v>0</v>
      </c>
      <c r="R189" s="214">
        <f t="shared" si="30"/>
        <v>0</v>
      </c>
      <c r="S189" s="215">
        <f t="shared" si="31"/>
        <v>0</v>
      </c>
      <c r="T189" s="214">
        <f t="shared" si="32"/>
        <v>0</v>
      </c>
      <c r="U189" s="214">
        <f t="shared" si="33"/>
        <v>0</v>
      </c>
      <c r="V189" s="214">
        <f t="shared" si="34"/>
        <v>0</v>
      </c>
      <c r="W189" s="214">
        <f t="shared" si="35"/>
        <v>0</v>
      </c>
      <c r="X189" s="217" t="str">
        <f t="shared" si="38"/>
        <v>NÃO</v>
      </c>
      <c r="Z189" s="42" t="str">
        <f t="shared" si="39"/>
        <v>RS</v>
      </c>
      <c r="AA189" s="242">
        <f t="shared" si="40"/>
        <v>0</v>
      </c>
      <c r="AB189" s="73" t="s">
        <v>38</v>
      </c>
      <c r="AC189" s="73" t="s">
        <v>119</v>
      </c>
      <c r="AD189" s="73">
        <v>1600204</v>
      </c>
      <c r="AE189" s="243"/>
      <c r="AF189" s="243"/>
      <c r="AH189" s="54" t="str">
        <f t="shared" si="41"/>
        <v>APCalçoene</v>
      </c>
      <c r="AI189" s="73">
        <v>1600204</v>
      </c>
    </row>
    <row r="190" spans="1:35" s="54" customFormat="1" ht="21.75" customHeight="1" x14ac:dyDescent="0.25">
      <c r="A190" s="214" t="str">
        <f>Controles!$B$2</f>
        <v>RS</v>
      </c>
      <c r="B190" s="214">
        <f>Controles!$C$2</f>
        <v>10</v>
      </c>
      <c r="C190" s="214" t="s">
        <v>5390</v>
      </c>
      <c r="D190" s="42"/>
      <c r="E190" s="214" t="e">
        <f t="shared" si="36"/>
        <v>#N/A</v>
      </c>
      <c r="F190" s="43"/>
      <c r="G190" s="43"/>
      <c r="H190" s="42"/>
      <c r="I190" s="42"/>
      <c r="J190" s="214">
        <f t="shared" si="37"/>
        <v>0</v>
      </c>
      <c r="K190" s="42"/>
      <c r="L190" s="42"/>
      <c r="M190" s="42"/>
      <c r="N190" s="42"/>
      <c r="O190" s="42"/>
      <c r="P190" s="214">
        <f t="shared" si="28"/>
        <v>0</v>
      </c>
      <c r="Q190" s="214">
        <f t="shared" si="29"/>
        <v>0</v>
      </c>
      <c r="R190" s="214">
        <f t="shared" si="30"/>
        <v>0</v>
      </c>
      <c r="S190" s="215">
        <f t="shared" si="31"/>
        <v>0</v>
      </c>
      <c r="T190" s="214">
        <f t="shared" si="32"/>
        <v>0</v>
      </c>
      <c r="U190" s="214">
        <f t="shared" si="33"/>
        <v>0</v>
      </c>
      <c r="V190" s="214">
        <f t="shared" si="34"/>
        <v>0</v>
      </c>
      <c r="W190" s="214">
        <f t="shared" si="35"/>
        <v>0</v>
      </c>
      <c r="X190" s="217" t="str">
        <f t="shared" si="38"/>
        <v>NÃO</v>
      </c>
      <c r="Z190" s="42" t="str">
        <f t="shared" si="39"/>
        <v>RS</v>
      </c>
      <c r="AA190" s="242">
        <f t="shared" si="40"/>
        <v>0</v>
      </c>
      <c r="AB190" s="73" t="s">
        <v>38</v>
      </c>
      <c r="AC190" s="73" t="s">
        <v>145</v>
      </c>
      <c r="AD190" s="73">
        <v>1600212</v>
      </c>
      <c r="AE190" s="243"/>
      <c r="AF190" s="243"/>
      <c r="AH190" s="54" t="str">
        <f t="shared" si="41"/>
        <v>APCutias</v>
      </c>
      <c r="AI190" s="73">
        <v>1600212</v>
      </c>
    </row>
    <row r="191" spans="1:35" s="54" customFormat="1" ht="21.75" customHeight="1" x14ac:dyDescent="0.25">
      <c r="A191" s="214" t="str">
        <f>Controles!$B$2</f>
        <v>RS</v>
      </c>
      <c r="B191" s="214">
        <f>Controles!$C$2</f>
        <v>10</v>
      </c>
      <c r="C191" s="214" t="s">
        <v>5390</v>
      </c>
      <c r="D191" s="42"/>
      <c r="E191" s="214" t="e">
        <f t="shared" si="36"/>
        <v>#N/A</v>
      </c>
      <c r="F191" s="43"/>
      <c r="G191" s="43"/>
      <c r="H191" s="42"/>
      <c r="I191" s="42"/>
      <c r="J191" s="214">
        <f t="shared" si="37"/>
        <v>0</v>
      </c>
      <c r="K191" s="42"/>
      <c r="L191" s="42"/>
      <c r="M191" s="42"/>
      <c r="N191" s="42"/>
      <c r="O191" s="42"/>
      <c r="P191" s="214">
        <f t="shared" si="28"/>
        <v>0</v>
      </c>
      <c r="Q191" s="214">
        <f t="shared" si="29"/>
        <v>0</v>
      </c>
      <c r="R191" s="214">
        <f t="shared" si="30"/>
        <v>0</v>
      </c>
      <c r="S191" s="215">
        <f t="shared" si="31"/>
        <v>0</v>
      </c>
      <c r="T191" s="214">
        <f t="shared" si="32"/>
        <v>0</v>
      </c>
      <c r="U191" s="214">
        <f t="shared" si="33"/>
        <v>0</v>
      </c>
      <c r="V191" s="214">
        <f t="shared" si="34"/>
        <v>0</v>
      </c>
      <c r="W191" s="214">
        <f t="shared" si="35"/>
        <v>0</v>
      </c>
      <c r="X191" s="217" t="str">
        <f t="shared" si="38"/>
        <v>NÃO</v>
      </c>
      <c r="Z191" s="42" t="str">
        <f t="shared" si="39"/>
        <v>RS</v>
      </c>
      <c r="AA191" s="242">
        <f t="shared" si="40"/>
        <v>0</v>
      </c>
      <c r="AB191" s="73" t="s">
        <v>38</v>
      </c>
      <c r="AC191" s="73" t="s">
        <v>170</v>
      </c>
      <c r="AD191" s="73">
        <v>1600238</v>
      </c>
      <c r="AE191" s="243"/>
      <c r="AF191" s="243"/>
      <c r="AH191" s="54" t="str">
        <f t="shared" si="41"/>
        <v>APFerreira Gomes</v>
      </c>
      <c r="AI191" s="73">
        <v>1600238</v>
      </c>
    </row>
    <row r="192" spans="1:35" s="54" customFormat="1" ht="21.75" customHeight="1" x14ac:dyDescent="0.25">
      <c r="A192" s="214" t="str">
        <f>Controles!$B$2</f>
        <v>RS</v>
      </c>
      <c r="B192" s="214">
        <f>Controles!$C$2</f>
        <v>10</v>
      </c>
      <c r="C192" s="214" t="s">
        <v>5390</v>
      </c>
      <c r="D192" s="42"/>
      <c r="E192" s="214" t="e">
        <f t="shared" si="36"/>
        <v>#N/A</v>
      </c>
      <c r="F192" s="43"/>
      <c r="G192" s="43"/>
      <c r="H192" s="42"/>
      <c r="I192" s="42"/>
      <c r="J192" s="214">
        <f t="shared" si="37"/>
        <v>0</v>
      </c>
      <c r="K192" s="42"/>
      <c r="L192" s="42"/>
      <c r="M192" s="42"/>
      <c r="N192" s="42"/>
      <c r="O192" s="42"/>
      <c r="P192" s="214">
        <f t="shared" si="28"/>
        <v>0</v>
      </c>
      <c r="Q192" s="214">
        <f t="shared" si="29"/>
        <v>0</v>
      </c>
      <c r="R192" s="214">
        <f t="shared" si="30"/>
        <v>0</v>
      </c>
      <c r="S192" s="215">
        <f t="shared" si="31"/>
        <v>0</v>
      </c>
      <c r="T192" s="214">
        <f t="shared" si="32"/>
        <v>0</v>
      </c>
      <c r="U192" s="214">
        <f t="shared" si="33"/>
        <v>0</v>
      </c>
      <c r="V192" s="214">
        <f t="shared" si="34"/>
        <v>0</v>
      </c>
      <c r="W192" s="214">
        <f t="shared" si="35"/>
        <v>0</v>
      </c>
      <c r="X192" s="217" t="str">
        <f t="shared" si="38"/>
        <v>NÃO</v>
      </c>
      <c r="Z192" s="42" t="str">
        <f t="shared" si="39"/>
        <v>RS</v>
      </c>
      <c r="AA192" s="242">
        <f t="shared" si="40"/>
        <v>0</v>
      </c>
      <c r="AB192" s="73" t="s">
        <v>38</v>
      </c>
      <c r="AC192" s="73" t="s">
        <v>196</v>
      </c>
      <c r="AD192" s="73">
        <v>1600253</v>
      </c>
      <c r="AE192" s="243"/>
      <c r="AF192" s="243"/>
      <c r="AH192" s="54" t="str">
        <f t="shared" si="41"/>
        <v>APItaubal</v>
      </c>
      <c r="AI192" s="73">
        <v>1600253</v>
      </c>
    </row>
    <row r="193" spans="1:35" s="54" customFormat="1" ht="21.75" customHeight="1" x14ac:dyDescent="0.25">
      <c r="A193" s="214" t="str">
        <f>Controles!$B$2</f>
        <v>RS</v>
      </c>
      <c r="B193" s="214">
        <f>Controles!$C$2</f>
        <v>10</v>
      </c>
      <c r="C193" s="214" t="s">
        <v>5390</v>
      </c>
      <c r="D193" s="42"/>
      <c r="E193" s="214" t="e">
        <f t="shared" si="36"/>
        <v>#N/A</v>
      </c>
      <c r="F193" s="43"/>
      <c r="G193" s="43"/>
      <c r="H193" s="42"/>
      <c r="I193" s="42"/>
      <c r="J193" s="214">
        <f t="shared" si="37"/>
        <v>0</v>
      </c>
      <c r="K193" s="42"/>
      <c r="L193" s="42"/>
      <c r="M193" s="42"/>
      <c r="N193" s="42"/>
      <c r="O193" s="42"/>
      <c r="P193" s="214">
        <f t="shared" si="28"/>
        <v>0</v>
      </c>
      <c r="Q193" s="214">
        <f t="shared" si="29"/>
        <v>0</v>
      </c>
      <c r="R193" s="214">
        <f t="shared" si="30"/>
        <v>0</v>
      </c>
      <c r="S193" s="215">
        <f t="shared" si="31"/>
        <v>0</v>
      </c>
      <c r="T193" s="214">
        <f t="shared" si="32"/>
        <v>0</v>
      </c>
      <c r="U193" s="214">
        <f t="shared" si="33"/>
        <v>0</v>
      </c>
      <c r="V193" s="214">
        <f t="shared" si="34"/>
        <v>0</v>
      </c>
      <c r="W193" s="214">
        <f t="shared" si="35"/>
        <v>0</v>
      </c>
      <c r="X193" s="217" t="str">
        <f t="shared" si="38"/>
        <v>NÃO</v>
      </c>
      <c r="Z193" s="42" t="str">
        <f t="shared" si="39"/>
        <v>RS</v>
      </c>
      <c r="AA193" s="242">
        <f t="shared" si="40"/>
        <v>0</v>
      </c>
      <c r="AB193" s="73" t="s">
        <v>38</v>
      </c>
      <c r="AC193" s="73" t="s">
        <v>222</v>
      </c>
      <c r="AD193" s="73">
        <v>1600279</v>
      </c>
      <c r="AE193" s="243"/>
      <c r="AF193" s="243"/>
      <c r="AH193" s="54" t="str">
        <f t="shared" si="41"/>
        <v>APLaranjal do Jari</v>
      </c>
      <c r="AI193" s="73">
        <v>1600279</v>
      </c>
    </row>
    <row r="194" spans="1:35" s="54" customFormat="1" ht="21.75" customHeight="1" x14ac:dyDescent="0.25">
      <c r="A194" s="214" t="str">
        <f>Controles!$B$2</f>
        <v>RS</v>
      </c>
      <c r="B194" s="214">
        <f>Controles!$C$2</f>
        <v>10</v>
      </c>
      <c r="C194" s="214" t="s">
        <v>5390</v>
      </c>
      <c r="D194" s="42"/>
      <c r="E194" s="214" t="e">
        <f t="shared" si="36"/>
        <v>#N/A</v>
      </c>
      <c r="F194" s="43"/>
      <c r="G194" s="43"/>
      <c r="H194" s="42"/>
      <c r="I194" s="42"/>
      <c r="J194" s="214">
        <f t="shared" si="37"/>
        <v>0</v>
      </c>
      <c r="K194" s="42"/>
      <c r="L194" s="42"/>
      <c r="M194" s="42"/>
      <c r="N194" s="42"/>
      <c r="O194" s="42"/>
      <c r="P194" s="214">
        <f t="shared" ref="P194:P257" si="42">IF((L194-H194&lt;0),"ERRO",0)</f>
        <v>0</v>
      </c>
      <c r="Q194" s="214">
        <f t="shared" ref="Q194:Q257" si="43">IF(AND(L194&gt;0,H194+I194=0),"ERRO",0)</f>
        <v>0</v>
      </c>
      <c r="R194" s="214">
        <f t="shared" ref="R194:R257" si="44">IF(AND(I194=0,L194&gt;K194),"ERRO",0)</f>
        <v>0</v>
      </c>
      <c r="S194" s="215">
        <f t="shared" ref="S194:S257" si="45">IF(AND(I194=0,M194&gt;L194),"ERRO",0)</f>
        <v>0</v>
      </c>
      <c r="T194" s="214">
        <f t="shared" ref="T194:T257" si="46">IF(M194&gt;0, IF(H194= 0, IF(I194=0, "ERRO",0),0),0)</f>
        <v>0</v>
      </c>
      <c r="U194" s="214">
        <f t="shared" ref="U194:U257" si="47">IF(N194&gt;0, IF(H194= 0, IF(I194=0, "ERRO",0),0),0)</f>
        <v>0</v>
      </c>
      <c r="V194" s="214">
        <f t="shared" ref="V194:V257" si="48">IF(O194&gt;0, IF(H194= 0, IF(I194=0, "ERRO",0),0),0)</f>
        <v>0</v>
      </c>
      <c r="W194" s="214">
        <f t="shared" ref="W194:W257" si="49">IF(M194+O194+N194&gt;K194,"VERIFICAR",0)</f>
        <v>0</v>
      </c>
      <c r="X194" s="217" t="str">
        <f t="shared" si="38"/>
        <v>NÃO</v>
      </c>
      <c r="Z194" s="42" t="str">
        <f t="shared" si="39"/>
        <v>RS</v>
      </c>
      <c r="AA194" s="242">
        <f t="shared" si="40"/>
        <v>0</v>
      </c>
      <c r="AB194" s="73" t="s">
        <v>38</v>
      </c>
      <c r="AC194" s="73" t="s">
        <v>246</v>
      </c>
      <c r="AD194" s="73">
        <v>1600303</v>
      </c>
      <c r="AE194" s="243"/>
      <c r="AF194" s="243"/>
      <c r="AH194" s="54" t="str">
        <f t="shared" si="41"/>
        <v>APMacapá</v>
      </c>
      <c r="AI194" s="73">
        <v>1600303</v>
      </c>
    </row>
    <row r="195" spans="1:35" s="54" customFormat="1" ht="21.75" customHeight="1" x14ac:dyDescent="0.25">
      <c r="A195" s="214" t="str">
        <f>Controles!$B$2</f>
        <v>RS</v>
      </c>
      <c r="B195" s="214">
        <f>Controles!$C$2</f>
        <v>10</v>
      </c>
      <c r="C195" s="214" t="s">
        <v>5390</v>
      </c>
      <c r="D195" s="42"/>
      <c r="E195" s="214" t="e">
        <f t="shared" ref="E195:E258" si="50">VLOOKUP(Z195,$AH$2:$AI$5573,2,FALSE)</f>
        <v>#N/A</v>
      </c>
      <c r="F195" s="43"/>
      <c r="G195" s="43"/>
      <c r="H195" s="42"/>
      <c r="I195" s="42"/>
      <c r="J195" s="214">
        <f t="shared" ref="J195:J258" si="51">SUM(H195:I195)</f>
        <v>0</v>
      </c>
      <c r="K195" s="42"/>
      <c r="L195" s="42"/>
      <c r="M195" s="42"/>
      <c r="N195" s="42"/>
      <c r="O195" s="42"/>
      <c r="P195" s="214">
        <f t="shared" si="42"/>
        <v>0</v>
      </c>
      <c r="Q195" s="214">
        <f t="shared" si="43"/>
        <v>0</v>
      </c>
      <c r="R195" s="214">
        <f t="shared" si="44"/>
        <v>0</v>
      </c>
      <c r="S195" s="215">
        <f t="shared" si="45"/>
        <v>0</v>
      </c>
      <c r="T195" s="214">
        <f t="shared" si="46"/>
        <v>0</v>
      </c>
      <c r="U195" s="214">
        <f t="shared" si="47"/>
        <v>0</v>
      </c>
      <c r="V195" s="214">
        <f t="shared" si="48"/>
        <v>0</v>
      </c>
      <c r="W195" s="214">
        <f t="shared" si="49"/>
        <v>0</v>
      </c>
      <c r="X195" s="217" t="str">
        <f t="shared" ref="X195:X258" si="52">IF(AND(P195=0,Q195=0,R195=0,S195=0,T195=0,V195=0,U195=0), "NÃO", "SIM")</f>
        <v>NÃO</v>
      </c>
      <c r="Z195" s="42" t="str">
        <f t="shared" ref="Z195:Z258" si="53">CONCATENATE(A195,D195)</f>
        <v>RS</v>
      </c>
      <c r="AA195" s="242">
        <f t="shared" ref="AA195:AA258" si="54">IF(X195="NÃO",0,1)</f>
        <v>0</v>
      </c>
      <c r="AB195" s="73" t="s">
        <v>38</v>
      </c>
      <c r="AC195" s="73" t="s">
        <v>271</v>
      </c>
      <c r="AD195" s="73">
        <v>1600402</v>
      </c>
      <c r="AE195" s="243"/>
      <c r="AF195" s="243"/>
      <c r="AH195" s="54" t="str">
        <f t="shared" ref="AH195:AH258" si="55">CONCATENATE(AB195,AC195)</f>
        <v>APMazagão</v>
      </c>
      <c r="AI195" s="73">
        <v>1600402</v>
      </c>
    </row>
    <row r="196" spans="1:35" s="54" customFormat="1" ht="21.75" customHeight="1" x14ac:dyDescent="0.25">
      <c r="A196" s="214" t="str">
        <f>Controles!$B$2</f>
        <v>RS</v>
      </c>
      <c r="B196" s="214">
        <f>Controles!$C$2</f>
        <v>10</v>
      </c>
      <c r="C196" s="214" t="s">
        <v>5390</v>
      </c>
      <c r="D196" s="42"/>
      <c r="E196" s="214" t="e">
        <f t="shared" si="50"/>
        <v>#N/A</v>
      </c>
      <c r="F196" s="43"/>
      <c r="G196" s="43"/>
      <c r="H196" s="42"/>
      <c r="I196" s="42"/>
      <c r="J196" s="214">
        <f t="shared" si="51"/>
        <v>0</v>
      </c>
      <c r="K196" s="42"/>
      <c r="L196" s="42"/>
      <c r="M196" s="42"/>
      <c r="N196" s="42"/>
      <c r="O196" s="42"/>
      <c r="P196" s="214">
        <f t="shared" si="42"/>
        <v>0</v>
      </c>
      <c r="Q196" s="214">
        <f t="shared" si="43"/>
        <v>0</v>
      </c>
      <c r="R196" s="214">
        <f t="shared" si="44"/>
        <v>0</v>
      </c>
      <c r="S196" s="215">
        <f t="shared" si="45"/>
        <v>0</v>
      </c>
      <c r="T196" s="214">
        <f t="shared" si="46"/>
        <v>0</v>
      </c>
      <c r="U196" s="214">
        <f t="shared" si="47"/>
        <v>0</v>
      </c>
      <c r="V196" s="214">
        <f t="shared" si="48"/>
        <v>0</v>
      </c>
      <c r="W196" s="214">
        <f t="shared" si="49"/>
        <v>0</v>
      </c>
      <c r="X196" s="217" t="str">
        <f t="shared" si="52"/>
        <v>NÃO</v>
      </c>
      <c r="Z196" s="42" t="str">
        <f t="shared" si="53"/>
        <v>RS</v>
      </c>
      <c r="AA196" s="242">
        <f t="shared" si="54"/>
        <v>0</v>
      </c>
      <c r="AB196" s="73" t="s">
        <v>38</v>
      </c>
      <c r="AC196" s="73" t="s">
        <v>297</v>
      </c>
      <c r="AD196" s="73">
        <v>1600501</v>
      </c>
      <c r="AE196" s="243"/>
      <c r="AF196" s="243"/>
      <c r="AH196" s="54" t="str">
        <f t="shared" si="55"/>
        <v>APOiapoque</v>
      </c>
      <c r="AI196" s="73">
        <v>1600501</v>
      </c>
    </row>
    <row r="197" spans="1:35" s="54" customFormat="1" ht="21.75" customHeight="1" x14ac:dyDescent="0.25">
      <c r="A197" s="214" t="str">
        <f>Controles!$B$2</f>
        <v>RS</v>
      </c>
      <c r="B197" s="214">
        <f>Controles!$C$2</f>
        <v>10</v>
      </c>
      <c r="C197" s="214" t="s">
        <v>5390</v>
      </c>
      <c r="D197" s="42"/>
      <c r="E197" s="214" t="e">
        <f t="shared" si="50"/>
        <v>#N/A</v>
      </c>
      <c r="F197" s="43"/>
      <c r="G197" s="43"/>
      <c r="H197" s="42"/>
      <c r="I197" s="42"/>
      <c r="J197" s="214">
        <f t="shared" si="51"/>
        <v>0</v>
      </c>
      <c r="K197" s="42"/>
      <c r="L197" s="42"/>
      <c r="M197" s="42"/>
      <c r="N197" s="42"/>
      <c r="O197" s="42"/>
      <c r="P197" s="214">
        <f t="shared" si="42"/>
        <v>0</v>
      </c>
      <c r="Q197" s="214">
        <f t="shared" si="43"/>
        <v>0</v>
      </c>
      <c r="R197" s="214">
        <f t="shared" si="44"/>
        <v>0</v>
      </c>
      <c r="S197" s="215">
        <f t="shared" si="45"/>
        <v>0</v>
      </c>
      <c r="T197" s="214">
        <f t="shared" si="46"/>
        <v>0</v>
      </c>
      <c r="U197" s="214">
        <f t="shared" si="47"/>
        <v>0</v>
      </c>
      <c r="V197" s="214">
        <f t="shared" si="48"/>
        <v>0</v>
      </c>
      <c r="W197" s="214">
        <f t="shared" si="49"/>
        <v>0</v>
      </c>
      <c r="X197" s="217" t="str">
        <f t="shared" si="52"/>
        <v>NÃO</v>
      </c>
      <c r="Z197" s="42" t="str">
        <f t="shared" si="53"/>
        <v>RS</v>
      </c>
      <c r="AA197" s="242">
        <f t="shared" si="54"/>
        <v>0</v>
      </c>
      <c r="AB197" s="73" t="s">
        <v>38</v>
      </c>
      <c r="AC197" s="73" t="s">
        <v>323</v>
      </c>
      <c r="AD197" s="73">
        <v>1600154</v>
      </c>
      <c r="AE197" s="243"/>
      <c r="AF197" s="243"/>
      <c r="AH197" s="54" t="str">
        <f t="shared" si="55"/>
        <v>APPedra Branca do Amapari</v>
      </c>
      <c r="AI197" s="73">
        <v>1600154</v>
      </c>
    </row>
    <row r="198" spans="1:35" s="54" customFormat="1" ht="21.75" customHeight="1" x14ac:dyDescent="0.25">
      <c r="A198" s="214" t="str">
        <f>Controles!$B$2</f>
        <v>RS</v>
      </c>
      <c r="B198" s="214">
        <f>Controles!$C$2</f>
        <v>10</v>
      </c>
      <c r="C198" s="214" t="s">
        <v>5390</v>
      </c>
      <c r="D198" s="42"/>
      <c r="E198" s="214" t="e">
        <f t="shared" si="50"/>
        <v>#N/A</v>
      </c>
      <c r="F198" s="43"/>
      <c r="G198" s="43"/>
      <c r="H198" s="42"/>
      <c r="I198" s="42"/>
      <c r="J198" s="214">
        <f t="shared" si="51"/>
        <v>0</v>
      </c>
      <c r="K198" s="42"/>
      <c r="L198" s="42"/>
      <c r="M198" s="42"/>
      <c r="N198" s="42"/>
      <c r="O198" s="42"/>
      <c r="P198" s="214">
        <f t="shared" si="42"/>
        <v>0</v>
      </c>
      <c r="Q198" s="214">
        <f t="shared" si="43"/>
        <v>0</v>
      </c>
      <c r="R198" s="214">
        <f t="shared" si="44"/>
        <v>0</v>
      </c>
      <c r="S198" s="215">
        <f t="shared" si="45"/>
        <v>0</v>
      </c>
      <c r="T198" s="214">
        <f t="shared" si="46"/>
        <v>0</v>
      </c>
      <c r="U198" s="214">
        <f t="shared" si="47"/>
        <v>0</v>
      </c>
      <c r="V198" s="214">
        <f t="shared" si="48"/>
        <v>0</v>
      </c>
      <c r="W198" s="214">
        <f t="shared" si="49"/>
        <v>0</v>
      </c>
      <c r="X198" s="217" t="str">
        <f t="shared" si="52"/>
        <v>NÃO</v>
      </c>
      <c r="Z198" s="42" t="str">
        <f t="shared" si="53"/>
        <v>RS</v>
      </c>
      <c r="AA198" s="242">
        <f t="shared" si="54"/>
        <v>0</v>
      </c>
      <c r="AB198" s="73" t="s">
        <v>38</v>
      </c>
      <c r="AC198" s="73" t="s">
        <v>348</v>
      </c>
      <c r="AD198" s="73">
        <v>1600535</v>
      </c>
      <c r="AE198" s="243"/>
      <c r="AF198" s="243"/>
      <c r="AH198" s="54" t="str">
        <f t="shared" si="55"/>
        <v>APPorto Grande</v>
      </c>
      <c r="AI198" s="73">
        <v>1600535</v>
      </c>
    </row>
    <row r="199" spans="1:35" s="54" customFormat="1" ht="21.75" customHeight="1" x14ac:dyDescent="0.25">
      <c r="A199" s="214" t="str">
        <f>Controles!$B$2</f>
        <v>RS</v>
      </c>
      <c r="B199" s="214">
        <f>Controles!$C$2</f>
        <v>10</v>
      </c>
      <c r="C199" s="214" t="s">
        <v>5390</v>
      </c>
      <c r="D199" s="42"/>
      <c r="E199" s="214" t="e">
        <f t="shared" si="50"/>
        <v>#N/A</v>
      </c>
      <c r="F199" s="43"/>
      <c r="G199" s="43"/>
      <c r="H199" s="42"/>
      <c r="I199" s="42"/>
      <c r="J199" s="214">
        <f t="shared" si="51"/>
        <v>0</v>
      </c>
      <c r="K199" s="42"/>
      <c r="L199" s="42"/>
      <c r="M199" s="42"/>
      <c r="N199" s="42"/>
      <c r="O199" s="42"/>
      <c r="P199" s="214">
        <f t="shared" si="42"/>
        <v>0</v>
      </c>
      <c r="Q199" s="214">
        <f t="shared" si="43"/>
        <v>0</v>
      </c>
      <c r="R199" s="214">
        <f t="shared" si="44"/>
        <v>0</v>
      </c>
      <c r="S199" s="215">
        <f t="shared" si="45"/>
        <v>0</v>
      </c>
      <c r="T199" s="214">
        <f t="shared" si="46"/>
        <v>0</v>
      </c>
      <c r="U199" s="214">
        <f t="shared" si="47"/>
        <v>0</v>
      </c>
      <c r="V199" s="214">
        <f t="shared" si="48"/>
        <v>0</v>
      </c>
      <c r="W199" s="214">
        <f t="shared" si="49"/>
        <v>0</v>
      </c>
      <c r="X199" s="217" t="str">
        <f t="shared" si="52"/>
        <v>NÃO</v>
      </c>
      <c r="Z199" s="42" t="str">
        <f t="shared" si="53"/>
        <v>RS</v>
      </c>
      <c r="AA199" s="242">
        <f t="shared" si="54"/>
        <v>0</v>
      </c>
      <c r="AB199" s="73" t="s">
        <v>38</v>
      </c>
      <c r="AC199" s="73" t="s">
        <v>372</v>
      </c>
      <c r="AD199" s="73">
        <v>1600550</v>
      </c>
      <c r="AE199" s="243"/>
      <c r="AF199" s="243"/>
      <c r="AH199" s="54" t="str">
        <f t="shared" si="55"/>
        <v>APPracuúba</v>
      </c>
      <c r="AI199" s="73">
        <v>1600550</v>
      </c>
    </row>
    <row r="200" spans="1:35" s="54" customFormat="1" ht="21.75" customHeight="1" x14ac:dyDescent="0.25">
      <c r="A200" s="214" t="str">
        <f>Controles!$B$2</f>
        <v>RS</v>
      </c>
      <c r="B200" s="214">
        <f>Controles!$C$2</f>
        <v>10</v>
      </c>
      <c r="C200" s="214" t="s">
        <v>5390</v>
      </c>
      <c r="D200" s="42"/>
      <c r="E200" s="214" t="e">
        <f t="shared" si="50"/>
        <v>#N/A</v>
      </c>
      <c r="F200" s="43"/>
      <c r="G200" s="43"/>
      <c r="H200" s="42"/>
      <c r="I200" s="42"/>
      <c r="J200" s="214">
        <f t="shared" si="51"/>
        <v>0</v>
      </c>
      <c r="K200" s="42"/>
      <c r="L200" s="42"/>
      <c r="M200" s="42"/>
      <c r="N200" s="42"/>
      <c r="O200" s="42"/>
      <c r="P200" s="214">
        <f t="shared" si="42"/>
        <v>0</v>
      </c>
      <c r="Q200" s="214">
        <f t="shared" si="43"/>
        <v>0</v>
      </c>
      <c r="R200" s="214">
        <f t="shared" si="44"/>
        <v>0</v>
      </c>
      <c r="S200" s="215">
        <f t="shared" si="45"/>
        <v>0</v>
      </c>
      <c r="T200" s="214">
        <f t="shared" si="46"/>
        <v>0</v>
      </c>
      <c r="U200" s="214">
        <f t="shared" si="47"/>
        <v>0</v>
      </c>
      <c r="V200" s="214">
        <f t="shared" si="48"/>
        <v>0</v>
      </c>
      <c r="W200" s="214">
        <f t="shared" si="49"/>
        <v>0</v>
      </c>
      <c r="X200" s="217" t="str">
        <f t="shared" si="52"/>
        <v>NÃO</v>
      </c>
      <c r="Z200" s="42" t="str">
        <f t="shared" si="53"/>
        <v>RS</v>
      </c>
      <c r="AA200" s="242">
        <f t="shared" si="54"/>
        <v>0</v>
      </c>
      <c r="AB200" s="73" t="s">
        <v>38</v>
      </c>
      <c r="AC200" s="73" t="s">
        <v>397</v>
      </c>
      <c r="AD200" s="73">
        <v>1600600</v>
      </c>
      <c r="AE200" s="243"/>
      <c r="AF200" s="243"/>
      <c r="AH200" s="54" t="str">
        <f t="shared" si="55"/>
        <v>APSantana</v>
      </c>
      <c r="AI200" s="73">
        <v>1600600</v>
      </c>
    </row>
    <row r="201" spans="1:35" s="54" customFormat="1" ht="21.75" customHeight="1" x14ac:dyDescent="0.25">
      <c r="A201" s="214" t="str">
        <f>Controles!$B$2</f>
        <v>RS</v>
      </c>
      <c r="B201" s="214">
        <f>Controles!$C$2</f>
        <v>10</v>
      </c>
      <c r="C201" s="214" t="s">
        <v>5390</v>
      </c>
      <c r="D201" s="42"/>
      <c r="E201" s="214" t="e">
        <f t="shared" si="50"/>
        <v>#N/A</v>
      </c>
      <c r="F201" s="43"/>
      <c r="G201" s="43"/>
      <c r="H201" s="42"/>
      <c r="I201" s="42"/>
      <c r="J201" s="214">
        <f t="shared" si="51"/>
        <v>0</v>
      </c>
      <c r="K201" s="42"/>
      <c r="L201" s="42"/>
      <c r="M201" s="42"/>
      <c r="N201" s="42"/>
      <c r="O201" s="42"/>
      <c r="P201" s="214">
        <f t="shared" si="42"/>
        <v>0</v>
      </c>
      <c r="Q201" s="214">
        <f t="shared" si="43"/>
        <v>0</v>
      </c>
      <c r="R201" s="214">
        <f t="shared" si="44"/>
        <v>0</v>
      </c>
      <c r="S201" s="215">
        <f t="shared" si="45"/>
        <v>0</v>
      </c>
      <c r="T201" s="214">
        <f t="shared" si="46"/>
        <v>0</v>
      </c>
      <c r="U201" s="214">
        <f t="shared" si="47"/>
        <v>0</v>
      </c>
      <c r="V201" s="214">
        <f t="shared" si="48"/>
        <v>0</v>
      </c>
      <c r="W201" s="214">
        <f t="shared" si="49"/>
        <v>0</v>
      </c>
      <c r="X201" s="217" t="str">
        <f t="shared" si="52"/>
        <v>NÃO</v>
      </c>
      <c r="Z201" s="42" t="str">
        <f t="shared" si="53"/>
        <v>RS</v>
      </c>
      <c r="AA201" s="242">
        <f t="shared" si="54"/>
        <v>0</v>
      </c>
      <c r="AB201" s="73" t="s">
        <v>38</v>
      </c>
      <c r="AC201" s="73" t="s">
        <v>422</v>
      </c>
      <c r="AD201" s="73">
        <v>1600055</v>
      </c>
      <c r="AE201" s="243"/>
      <c r="AF201" s="243"/>
      <c r="AH201" s="54" t="str">
        <f t="shared" si="55"/>
        <v>APSerra do Navio</v>
      </c>
      <c r="AI201" s="73">
        <v>1600055</v>
      </c>
    </row>
    <row r="202" spans="1:35" s="54" customFormat="1" ht="21.75" customHeight="1" x14ac:dyDescent="0.25">
      <c r="A202" s="214" t="str">
        <f>Controles!$B$2</f>
        <v>RS</v>
      </c>
      <c r="B202" s="214">
        <f>Controles!$C$2</f>
        <v>10</v>
      </c>
      <c r="C202" s="214" t="s">
        <v>5390</v>
      </c>
      <c r="D202" s="42"/>
      <c r="E202" s="214" t="e">
        <f t="shared" si="50"/>
        <v>#N/A</v>
      </c>
      <c r="F202" s="43"/>
      <c r="G202" s="43"/>
      <c r="H202" s="42"/>
      <c r="I202" s="42"/>
      <c r="J202" s="214">
        <f t="shared" si="51"/>
        <v>0</v>
      </c>
      <c r="K202" s="42"/>
      <c r="L202" s="42"/>
      <c r="M202" s="42"/>
      <c r="N202" s="42"/>
      <c r="O202" s="42"/>
      <c r="P202" s="214">
        <f t="shared" si="42"/>
        <v>0</v>
      </c>
      <c r="Q202" s="214">
        <f t="shared" si="43"/>
        <v>0</v>
      </c>
      <c r="R202" s="214">
        <f t="shared" si="44"/>
        <v>0</v>
      </c>
      <c r="S202" s="215">
        <f t="shared" si="45"/>
        <v>0</v>
      </c>
      <c r="T202" s="214">
        <f t="shared" si="46"/>
        <v>0</v>
      </c>
      <c r="U202" s="214">
        <f t="shared" si="47"/>
        <v>0</v>
      </c>
      <c r="V202" s="214">
        <f t="shared" si="48"/>
        <v>0</v>
      </c>
      <c r="W202" s="214">
        <f t="shared" si="49"/>
        <v>0</v>
      </c>
      <c r="X202" s="217" t="str">
        <f t="shared" si="52"/>
        <v>NÃO</v>
      </c>
      <c r="Z202" s="42" t="str">
        <f t="shared" si="53"/>
        <v>RS</v>
      </c>
      <c r="AA202" s="242">
        <f t="shared" si="54"/>
        <v>0</v>
      </c>
      <c r="AB202" s="73" t="s">
        <v>38</v>
      </c>
      <c r="AC202" s="73" t="s">
        <v>448</v>
      </c>
      <c r="AD202" s="73">
        <v>1600709</v>
      </c>
      <c r="AE202" s="243"/>
      <c r="AF202" s="243"/>
      <c r="AH202" s="54" t="str">
        <f t="shared" si="55"/>
        <v>APTartarugalzinho</v>
      </c>
      <c r="AI202" s="73">
        <v>1600709</v>
      </c>
    </row>
    <row r="203" spans="1:35" s="54" customFormat="1" ht="21.75" customHeight="1" x14ac:dyDescent="0.25">
      <c r="A203" s="214" t="str">
        <f>Controles!$B$2</f>
        <v>RS</v>
      </c>
      <c r="B203" s="214">
        <f>Controles!$C$2</f>
        <v>10</v>
      </c>
      <c r="C203" s="214" t="s">
        <v>5390</v>
      </c>
      <c r="D203" s="42"/>
      <c r="E203" s="214" t="e">
        <f t="shared" si="50"/>
        <v>#N/A</v>
      </c>
      <c r="F203" s="43"/>
      <c r="G203" s="43"/>
      <c r="H203" s="42"/>
      <c r="I203" s="42"/>
      <c r="J203" s="214">
        <f t="shared" si="51"/>
        <v>0</v>
      </c>
      <c r="K203" s="42"/>
      <c r="L203" s="42"/>
      <c r="M203" s="42"/>
      <c r="N203" s="42"/>
      <c r="O203" s="42"/>
      <c r="P203" s="214">
        <f t="shared" si="42"/>
        <v>0</v>
      </c>
      <c r="Q203" s="214">
        <f t="shared" si="43"/>
        <v>0</v>
      </c>
      <c r="R203" s="214">
        <f t="shared" si="44"/>
        <v>0</v>
      </c>
      <c r="S203" s="215">
        <f t="shared" si="45"/>
        <v>0</v>
      </c>
      <c r="T203" s="214">
        <f t="shared" si="46"/>
        <v>0</v>
      </c>
      <c r="U203" s="214">
        <f t="shared" si="47"/>
        <v>0</v>
      </c>
      <c r="V203" s="214">
        <f t="shared" si="48"/>
        <v>0</v>
      </c>
      <c r="W203" s="214">
        <f t="shared" si="49"/>
        <v>0</v>
      </c>
      <c r="X203" s="217" t="str">
        <f t="shared" si="52"/>
        <v>NÃO</v>
      </c>
      <c r="Z203" s="42" t="str">
        <f t="shared" si="53"/>
        <v>RS</v>
      </c>
      <c r="AA203" s="242">
        <f t="shared" si="54"/>
        <v>0</v>
      </c>
      <c r="AB203" s="73" t="s">
        <v>38</v>
      </c>
      <c r="AC203" s="73" t="s">
        <v>473</v>
      </c>
      <c r="AD203" s="73">
        <v>1600808</v>
      </c>
      <c r="AE203" s="243"/>
      <c r="AF203" s="243"/>
      <c r="AH203" s="54" t="str">
        <f t="shared" si="55"/>
        <v>APVitória do Jari</v>
      </c>
      <c r="AI203" s="73">
        <v>1600808</v>
      </c>
    </row>
    <row r="204" spans="1:35" s="54" customFormat="1" ht="21.75" customHeight="1" x14ac:dyDescent="0.25">
      <c r="A204" s="214" t="str">
        <f>Controles!$B$2</f>
        <v>RS</v>
      </c>
      <c r="B204" s="214">
        <f>Controles!$C$2</f>
        <v>10</v>
      </c>
      <c r="C204" s="214" t="s">
        <v>5390</v>
      </c>
      <c r="D204" s="42"/>
      <c r="E204" s="214" t="e">
        <f t="shared" si="50"/>
        <v>#N/A</v>
      </c>
      <c r="F204" s="43"/>
      <c r="G204" s="43"/>
      <c r="H204" s="42"/>
      <c r="I204" s="42"/>
      <c r="J204" s="214">
        <f t="shared" si="51"/>
        <v>0</v>
      </c>
      <c r="K204" s="42"/>
      <c r="L204" s="42"/>
      <c r="M204" s="42"/>
      <c r="N204" s="42"/>
      <c r="O204" s="42"/>
      <c r="P204" s="214">
        <f t="shared" si="42"/>
        <v>0</v>
      </c>
      <c r="Q204" s="214">
        <f t="shared" si="43"/>
        <v>0</v>
      </c>
      <c r="R204" s="214">
        <f t="shared" si="44"/>
        <v>0</v>
      </c>
      <c r="S204" s="215">
        <f t="shared" si="45"/>
        <v>0</v>
      </c>
      <c r="T204" s="214">
        <f t="shared" si="46"/>
        <v>0</v>
      </c>
      <c r="U204" s="214">
        <f t="shared" si="47"/>
        <v>0</v>
      </c>
      <c r="V204" s="214">
        <f t="shared" si="48"/>
        <v>0</v>
      </c>
      <c r="W204" s="214">
        <f t="shared" si="49"/>
        <v>0</v>
      </c>
      <c r="X204" s="217" t="str">
        <f t="shared" si="52"/>
        <v>NÃO</v>
      </c>
      <c r="Z204" s="42" t="str">
        <f t="shared" si="53"/>
        <v>RS</v>
      </c>
      <c r="AA204" s="242">
        <f t="shared" si="54"/>
        <v>0</v>
      </c>
      <c r="AB204" s="73" t="s">
        <v>42</v>
      </c>
      <c r="AC204" s="73" t="s">
        <v>95</v>
      </c>
      <c r="AD204" s="73">
        <v>2900108</v>
      </c>
      <c r="AE204" s="243"/>
      <c r="AF204" s="243"/>
      <c r="AH204" s="54" t="str">
        <f t="shared" si="55"/>
        <v>BAAbaíra</v>
      </c>
      <c r="AI204" s="73">
        <v>2900108</v>
      </c>
    </row>
    <row r="205" spans="1:35" s="54" customFormat="1" ht="21.75" customHeight="1" x14ac:dyDescent="0.25">
      <c r="A205" s="214" t="str">
        <f>Controles!$B$2</f>
        <v>RS</v>
      </c>
      <c r="B205" s="214">
        <f>Controles!$C$2</f>
        <v>10</v>
      </c>
      <c r="C205" s="214" t="s">
        <v>5390</v>
      </c>
      <c r="D205" s="42"/>
      <c r="E205" s="214" t="e">
        <f t="shared" si="50"/>
        <v>#N/A</v>
      </c>
      <c r="F205" s="43"/>
      <c r="G205" s="43"/>
      <c r="H205" s="42"/>
      <c r="I205" s="42"/>
      <c r="J205" s="214">
        <f t="shared" si="51"/>
        <v>0</v>
      </c>
      <c r="K205" s="42"/>
      <c r="L205" s="42"/>
      <c r="M205" s="42"/>
      <c r="N205" s="42"/>
      <c r="O205" s="42"/>
      <c r="P205" s="214">
        <f t="shared" si="42"/>
        <v>0</v>
      </c>
      <c r="Q205" s="214">
        <f t="shared" si="43"/>
        <v>0</v>
      </c>
      <c r="R205" s="214">
        <f t="shared" si="44"/>
        <v>0</v>
      </c>
      <c r="S205" s="215">
        <f t="shared" si="45"/>
        <v>0</v>
      </c>
      <c r="T205" s="214">
        <f t="shared" si="46"/>
        <v>0</v>
      </c>
      <c r="U205" s="214">
        <f t="shared" si="47"/>
        <v>0</v>
      </c>
      <c r="V205" s="214">
        <f t="shared" si="48"/>
        <v>0</v>
      </c>
      <c r="W205" s="214">
        <f t="shared" si="49"/>
        <v>0</v>
      </c>
      <c r="X205" s="217" t="str">
        <f t="shared" si="52"/>
        <v>NÃO</v>
      </c>
      <c r="Z205" s="42" t="str">
        <f t="shared" si="53"/>
        <v>RS</v>
      </c>
      <c r="AA205" s="242">
        <f t="shared" si="54"/>
        <v>0</v>
      </c>
      <c r="AB205" s="73" t="s">
        <v>42</v>
      </c>
      <c r="AC205" s="73" t="s">
        <v>121</v>
      </c>
      <c r="AD205" s="73">
        <v>2900207</v>
      </c>
      <c r="AE205" s="243"/>
      <c r="AF205" s="243"/>
      <c r="AH205" s="54" t="str">
        <f t="shared" si="55"/>
        <v>BAAbaré</v>
      </c>
      <c r="AI205" s="73">
        <v>2900207</v>
      </c>
    </row>
    <row r="206" spans="1:35" s="54" customFormat="1" ht="21.75" customHeight="1" x14ac:dyDescent="0.25">
      <c r="A206" s="214" t="str">
        <f>Controles!$B$2</f>
        <v>RS</v>
      </c>
      <c r="B206" s="214">
        <f>Controles!$C$2</f>
        <v>10</v>
      </c>
      <c r="C206" s="214" t="s">
        <v>5390</v>
      </c>
      <c r="D206" s="42"/>
      <c r="E206" s="214" t="e">
        <f t="shared" si="50"/>
        <v>#N/A</v>
      </c>
      <c r="F206" s="43"/>
      <c r="G206" s="43"/>
      <c r="H206" s="42"/>
      <c r="I206" s="42"/>
      <c r="J206" s="214">
        <f t="shared" si="51"/>
        <v>0</v>
      </c>
      <c r="K206" s="42"/>
      <c r="L206" s="42"/>
      <c r="M206" s="42"/>
      <c r="N206" s="42"/>
      <c r="O206" s="42"/>
      <c r="P206" s="214">
        <f t="shared" si="42"/>
        <v>0</v>
      </c>
      <c r="Q206" s="214">
        <f t="shared" si="43"/>
        <v>0</v>
      </c>
      <c r="R206" s="214">
        <f t="shared" si="44"/>
        <v>0</v>
      </c>
      <c r="S206" s="215">
        <f t="shared" si="45"/>
        <v>0</v>
      </c>
      <c r="T206" s="214">
        <f t="shared" si="46"/>
        <v>0</v>
      </c>
      <c r="U206" s="214">
        <f t="shared" si="47"/>
        <v>0</v>
      </c>
      <c r="V206" s="214">
        <f t="shared" si="48"/>
        <v>0</v>
      </c>
      <c r="W206" s="214">
        <f t="shared" si="49"/>
        <v>0</v>
      </c>
      <c r="X206" s="217" t="str">
        <f t="shared" si="52"/>
        <v>NÃO</v>
      </c>
      <c r="Z206" s="42" t="str">
        <f t="shared" si="53"/>
        <v>RS</v>
      </c>
      <c r="AA206" s="242">
        <f t="shared" si="54"/>
        <v>0</v>
      </c>
      <c r="AB206" s="73" t="s">
        <v>42</v>
      </c>
      <c r="AC206" s="73" t="s">
        <v>147</v>
      </c>
      <c r="AD206" s="73">
        <v>2900306</v>
      </c>
      <c r="AE206" s="243"/>
      <c r="AF206" s="243"/>
      <c r="AH206" s="54" t="str">
        <f t="shared" si="55"/>
        <v>BAAcajutiba</v>
      </c>
      <c r="AI206" s="73">
        <v>2900306</v>
      </c>
    </row>
    <row r="207" spans="1:35" s="54" customFormat="1" ht="21.75" customHeight="1" x14ac:dyDescent="0.25">
      <c r="A207" s="214" t="str">
        <f>Controles!$B$2</f>
        <v>RS</v>
      </c>
      <c r="B207" s="214">
        <f>Controles!$C$2</f>
        <v>10</v>
      </c>
      <c r="C207" s="214" t="s">
        <v>5390</v>
      </c>
      <c r="D207" s="42"/>
      <c r="E207" s="214" t="e">
        <f t="shared" si="50"/>
        <v>#N/A</v>
      </c>
      <c r="F207" s="43"/>
      <c r="G207" s="43"/>
      <c r="H207" s="42"/>
      <c r="I207" s="42"/>
      <c r="J207" s="214">
        <f t="shared" si="51"/>
        <v>0</v>
      </c>
      <c r="K207" s="42"/>
      <c r="L207" s="42"/>
      <c r="M207" s="42"/>
      <c r="N207" s="42"/>
      <c r="O207" s="42"/>
      <c r="P207" s="214">
        <f t="shared" si="42"/>
        <v>0</v>
      </c>
      <c r="Q207" s="214">
        <f t="shared" si="43"/>
        <v>0</v>
      </c>
      <c r="R207" s="214">
        <f t="shared" si="44"/>
        <v>0</v>
      </c>
      <c r="S207" s="215">
        <f t="shared" si="45"/>
        <v>0</v>
      </c>
      <c r="T207" s="214">
        <f t="shared" si="46"/>
        <v>0</v>
      </c>
      <c r="U207" s="214">
        <f t="shared" si="47"/>
        <v>0</v>
      </c>
      <c r="V207" s="214">
        <f t="shared" si="48"/>
        <v>0</v>
      </c>
      <c r="W207" s="214">
        <f t="shared" si="49"/>
        <v>0</v>
      </c>
      <c r="X207" s="217" t="str">
        <f t="shared" si="52"/>
        <v>NÃO</v>
      </c>
      <c r="Z207" s="42" t="str">
        <f t="shared" si="53"/>
        <v>RS</v>
      </c>
      <c r="AA207" s="242">
        <f t="shared" si="54"/>
        <v>0</v>
      </c>
      <c r="AB207" s="73" t="s">
        <v>42</v>
      </c>
      <c r="AC207" s="73" t="s">
        <v>172</v>
      </c>
      <c r="AD207" s="73">
        <v>2900355</v>
      </c>
      <c r="AE207" s="243"/>
      <c r="AF207" s="243"/>
      <c r="AH207" s="54" t="str">
        <f t="shared" si="55"/>
        <v>BAAdustina</v>
      </c>
      <c r="AI207" s="73">
        <v>2900355</v>
      </c>
    </row>
    <row r="208" spans="1:35" s="54" customFormat="1" ht="21.75" customHeight="1" x14ac:dyDescent="0.25">
      <c r="A208" s="214" t="str">
        <f>Controles!$B$2</f>
        <v>RS</v>
      </c>
      <c r="B208" s="214">
        <f>Controles!$C$2</f>
        <v>10</v>
      </c>
      <c r="C208" s="214" t="s">
        <v>5390</v>
      </c>
      <c r="D208" s="42"/>
      <c r="E208" s="214" t="e">
        <f t="shared" si="50"/>
        <v>#N/A</v>
      </c>
      <c r="F208" s="43"/>
      <c r="G208" s="43"/>
      <c r="H208" s="42"/>
      <c r="I208" s="42"/>
      <c r="J208" s="214">
        <f t="shared" si="51"/>
        <v>0</v>
      </c>
      <c r="K208" s="42"/>
      <c r="L208" s="42"/>
      <c r="M208" s="42"/>
      <c r="N208" s="42"/>
      <c r="O208" s="42"/>
      <c r="P208" s="214">
        <f t="shared" si="42"/>
        <v>0</v>
      </c>
      <c r="Q208" s="214">
        <f t="shared" si="43"/>
        <v>0</v>
      </c>
      <c r="R208" s="214">
        <f t="shared" si="44"/>
        <v>0</v>
      </c>
      <c r="S208" s="215">
        <f t="shared" si="45"/>
        <v>0</v>
      </c>
      <c r="T208" s="214">
        <f t="shared" si="46"/>
        <v>0</v>
      </c>
      <c r="U208" s="214">
        <f t="shared" si="47"/>
        <v>0</v>
      </c>
      <c r="V208" s="214">
        <f t="shared" si="48"/>
        <v>0</v>
      </c>
      <c r="W208" s="214">
        <f t="shared" si="49"/>
        <v>0</v>
      </c>
      <c r="X208" s="217" t="str">
        <f t="shared" si="52"/>
        <v>NÃO</v>
      </c>
      <c r="Z208" s="42" t="str">
        <f t="shared" si="53"/>
        <v>RS</v>
      </c>
      <c r="AA208" s="242">
        <f t="shared" si="54"/>
        <v>0</v>
      </c>
      <c r="AB208" s="73" t="s">
        <v>42</v>
      </c>
      <c r="AC208" s="73" t="s">
        <v>198</v>
      </c>
      <c r="AD208" s="73">
        <v>2900405</v>
      </c>
      <c r="AE208" s="243"/>
      <c r="AF208" s="243"/>
      <c r="AH208" s="54" t="str">
        <f t="shared" si="55"/>
        <v>BAÁgua Fria</v>
      </c>
      <c r="AI208" s="73">
        <v>2900405</v>
      </c>
    </row>
    <row r="209" spans="1:35" s="54" customFormat="1" ht="21.75" customHeight="1" x14ac:dyDescent="0.25">
      <c r="A209" s="214" t="str">
        <f>Controles!$B$2</f>
        <v>RS</v>
      </c>
      <c r="B209" s="214">
        <f>Controles!$C$2</f>
        <v>10</v>
      </c>
      <c r="C209" s="214" t="s">
        <v>5390</v>
      </c>
      <c r="D209" s="42"/>
      <c r="E209" s="214" t="e">
        <f t="shared" si="50"/>
        <v>#N/A</v>
      </c>
      <c r="F209" s="43"/>
      <c r="G209" s="43"/>
      <c r="H209" s="42"/>
      <c r="I209" s="42"/>
      <c r="J209" s="214">
        <f t="shared" si="51"/>
        <v>0</v>
      </c>
      <c r="K209" s="42"/>
      <c r="L209" s="42"/>
      <c r="M209" s="42"/>
      <c r="N209" s="42"/>
      <c r="O209" s="42"/>
      <c r="P209" s="214">
        <f t="shared" si="42"/>
        <v>0</v>
      </c>
      <c r="Q209" s="214">
        <f t="shared" si="43"/>
        <v>0</v>
      </c>
      <c r="R209" s="214">
        <f t="shared" si="44"/>
        <v>0</v>
      </c>
      <c r="S209" s="215">
        <f t="shared" si="45"/>
        <v>0</v>
      </c>
      <c r="T209" s="214">
        <f t="shared" si="46"/>
        <v>0</v>
      </c>
      <c r="U209" s="214">
        <f t="shared" si="47"/>
        <v>0</v>
      </c>
      <c r="V209" s="214">
        <f t="shared" si="48"/>
        <v>0</v>
      </c>
      <c r="W209" s="214">
        <f t="shared" si="49"/>
        <v>0</v>
      </c>
      <c r="X209" s="217" t="str">
        <f t="shared" si="52"/>
        <v>NÃO</v>
      </c>
      <c r="Z209" s="42" t="str">
        <f t="shared" si="53"/>
        <v>RS</v>
      </c>
      <c r="AA209" s="242">
        <f t="shared" si="54"/>
        <v>0</v>
      </c>
      <c r="AB209" s="73" t="s">
        <v>42</v>
      </c>
      <c r="AC209" s="73" t="s">
        <v>224</v>
      </c>
      <c r="AD209" s="73">
        <v>2900603</v>
      </c>
      <c r="AE209" s="243"/>
      <c r="AF209" s="243"/>
      <c r="AH209" s="54" t="str">
        <f t="shared" si="55"/>
        <v>BAAiquara</v>
      </c>
      <c r="AI209" s="73">
        <v>2900603</v>
      </c>
    </row>
    <row r="210" spans="1:35" s="54" customFormat="1" ht="21.75" customHeight="1" x14ac:dyDescent="0.25">
      <c r="A210" s="214" t="str">
        <f>Controles!$B$2</f>
        <v>RS</v>
      </c>
      <c r="B210" s="214">
        <f>Controles!$C$2</f>
        <v>10</v>
      </c>
      <c r="C210" s="214" t="s">
        <v>5390</v>
      </c>
      <c r="D210" s="42"/>
      <c r="E210" s="214" t="e">
        <f t="shared" si="50"/>
        <v>#N/A</v>
      </c>
      <c r="F210" s="43"/>
      <c r="G210" s="43"/>
      <c r="H210" s="42"/>
      <c r="I210" s="42"/>
      <c r="J210" s="214">
        <f t="shared" si="51"/>
        <v>0</v>
      </c>
      <c r="K210" s="42"/>
      <c r="L210" s="42"/>
      <c r="M210" s="42"/>
      <c r="N210" s="42"/>
      <c r="O210" s="42"/>
      <c r="P210" s="214">
        <f t="shared" si="42"/>
        <v>0</v>
      </c>
      <c r="Q210" s="214">
        <f t="shared" si="43"/>
        <v>0</v>
      </c>
      <c r="R210" s="214">
        <f t="shared" si="44"/>
        <v>0</v>
      </c>
      <c r="S210" s="215">
        <f t="shared" si="45"/>
        <v>0</v>
      </c>
      <c r="T210" s="214">
        <f t="shared" si="46"/>
        <v>0</v>
      </c>
      <c r="U210" s="214">
        <f t="shared" si="47"/>
        <v>0</v>
      </c>
      <c r="V210" s="214">
        <f t="shared" si="48"/>
        <v>0</v>
      </c>
      <c r="W210" s="214">
        <f t="shared" si="49"/>
        <v>0</v>
      </c>
      <c r="X210" s="217" t="str">
        <f t="shared" si="52"/>
        <v>NÃO</v>
      </c>
      <c r="Z210" s="42" t="str">
        <f t="shared" si="53"/>
        <v>RS</v>
      </c>
      <c r="AA210" s="242">
        <f t="shared" si="54"/>
        <v>0</v>
      </c>
      <c r="AB210" s="73" t="s">
        <v>42</v>
      </c>
      <c r="AC210" s="73" t="s">
        <v>248</v>
      </c>
      <c r="AD210" s="73">
        <v>2900702</v>
      </c>
      <c r="AE210" s="243"/>
      <c r="AF210" s="243"/>
      <c r="AH210" s="54" t="str">
        <f t="shared" si="55"/>
        <v>BAAlagoinhas</v>
      </c>
      <c r="AI210" s="73">
        <v>2900702</v>
      </c>
    </row>
    <row r="211" spans="1:35" s="54" customFormat="1" ht="21.75" customHeight="1" x14ac:dyDescent="0.25">
      <c r="A211" s="214" t="str">
        <f>Controles!$B$2</f>
        <v>RS</v>
      </c>
      <c r="B211" s="214">
        <f>Controles!$C$2</f>
        <v>10</v>
      </c>
      <c r="C211" s="214" t="s">
        <v>5390</v>
      </c>
      <c r="D211" s="42"/>
      <c r="E211" s="214" t="e">
        <f t="shared" si="50"/>
        <v>#N/A</v>
      </c>
      <c r="F211" s="43"/>
      <c r="G211" s="43"/>
      <c r="H211" s="42"/>
      <c r="I211" s="42"/>
      <c r="J211" s="214">
        <f t="shared" si="51"/>
        <v>0</v>
      </c>
      <c r="K211" s="42"/>
      <c r="L211" s="42"/>
      <c r="M211" s="42"/>
      <c r="N211" s="42"/>
      <c r="O211" s="42"/>
      <c r="P211" s="214">
        <f t="shared" si="42"/>
        <v>0</v>
      </c>
      <c r="Q211" s="214">
        <f t="shared" si="43"/>
        <v>0</v>
      </c>
      <c r="R211" s="214">
        <f t="shared" si="44"/>
        <v>0</v>
      </c>
      <c r="S211" s="215">
        <f t="shared" si="45"/>
        <v>0</v>
      </c>
      <c r="T211" s="214">
        <f t="shared" si="46"/>
        <v>0</v>
      </c>
      <c r="U211" s="214">
        <f t="shared" si="47"/>
        <v>0</v>
      </c>
      <c r="V211" s="214">
        <f t="shared" si="48"/>
        <v>0</v>
      </c>
      <c r="W211" s="214">
        <f t="shared" si="49"/>
        <v>0</v>
      </c>
      <c r="X211" s="217" t="str">
        <f t="shared" si="52"/>
        <v>NÃO</v>
      </c>
      <c r="Z211" s="42" t="str">
        <f t="shared" si="53"/>
        <v>RS</v>
      </c>
      <c r="AA211" s="242">
        <f t="shared" si="54"/>
        <v>0</v>
      </c>
      <c r="AB211" s="73" t="s">
        <v>42</v>
      </c>
      <c r="AC211" s="73" t="s">
        <v>273</v>
      </c>
      <c r="AD211" s="73">
        <v>2900801</v>
      </c>
      <c r="AE211" s="243"/>
      <c r="AF211" s="243"/>
      <c r="AH211" s="54" t="str">
        <f t="shared" si="55"/>
        <v>BAAlcobaça</v>
      </c>
      <c r="AI211" s="73">
        <v>2900801</v>
      </c>
    </row>
    <row r="212" spans="1:35" s="54" customFormat="1" ht="21.75" customHeight="1" x14ac:dyDescent="0.25">
      <c r="A212" s="214" t="str">
        <f>Controles!$B$2</f>
        <v>RS</v>
      </c>
      <c r="B212" s="214">
        <f>Controles!$C$2</f>
        <v>10</v>
      </c>
      <c r="C212" s="214" t="s">
        <v>5390</v>
      </c>
      <c r="D212" s="42"/>
      <c r="E212" s="214" t="e">
        <f t="shared" si="50"/>
        <v>#N/A</v>
      </c>
      <c r="F212" s="43"/>
      <c r="G212" s="43"/>
      <c r="H212" s="42"/>
      <c r="I212" s="42"/>
      <c r="J212" s="214">
        <f t="shared" si="51"/>
        <v>0</v>
      </c>
      <c r="K212" s="42"/>
      <c r="L212" s="42"/>
      <c r="M212" s="42"/>
      <c r="N212" s="42"/>
      <c r="O212" s="42"/>
      <c r="P212" s="214">
        <f t="shared" si="42"/>
        <v>0</v>
      </c>
      <c r="Q212" s="214">
        <f t="shared" si="43"/>
        <v>0</v>
      </c>
      <c r="R212" s="214">
        <f t="shared" si="44"/>
        <v>0</v>
      </c>
      <c r="S212" s="215">
        <f t="shared" si="45"/>
        <v>0</v>
      </c>
      <c r="T212" s="214">
        <f t="shared" si="46"/>
        <v>0</v>
      </c>
      <c r="U212" s="214">
        <f t="shared" si="47"/>
        <v>0</v>
      </c>
      <c r="V212" s="214">
        <f t="shared" si="48"/>
        <v>0</v>
      </c>
      <c r="W212" s="214">
        <f t="shared" si="49"/>
        <v>0</v>
      </c>
      <c r="X212" s="217" t="str">
        <f t="shared" si="52"/>
        <v>NÃO</v>
      </c>
      <c r="Z212" s="42" t="str">
        <f t="shared" si="53"/>
        <v>RS</v>
      </c>
      <c r="AA212" s="242">
        <f t="shared" si="54"/>
        <v>0</v>
      </c>
      <c r="AB212" s="73" t="s">
        <v>42</v>
      </c>
      <c r="AC212" s="73" t="s">
        <v>299</v>
      </c>
      <c r="AD212" s="73">
        <v>2900900</v>
      </c>
      <c r="AE212" s="243"/>
      <c r="AF212" s="243"/>
      <c r="AH212" s="54" t="str">
        <f t="shared" si="55"/>
        <v>BAAlmadina</v>
      </c>
      <c r="AI212" s="73">
        <v>2900900</v>
      </c>
    </row>
    <row r="213" spans="1:35" s="54" customFormat="1" ht="21.75" customHeight="1" x14ac:dyDescent="0.25">
      <c r="A213" s="214" t="str">
        <f>Controles!$B$2</f>
        <v>RS</v>
      </c>
      <c r="B213" s="214">
        <f>Controles!$C$2</f>
        <v>10</v>
      </c>
      <c r="C213" s="214" t="s">
        <v>5390</v>
      </c>
      <c r="D213" s="42"/>
      <c r="E213" s="214" t="e">
        <f t="shared" si="50"/>
        <v>#N/A</v>
      </c>
      <c r="F213" s="43"/>
      <c r="G213" s="43"/>
      <c r="H213" s="42"/>
      <c r="I213" s="42"/>
      <c r="J213" s="214">
        <f t="shared" si="51"/>
        <v>0</v>
      </c>
      <c r="K213" s="42"/>
      <c r="L213" s="42"/>
      <c r="M213" s="42"/>
      <c r="N213" s="42"/>
      <c r="O213" s="42"/>
      <c r="P213" s="214">
        <f t="shared" si="42"/>
        <v>0</v>
      </c>
      <c r="Q213" s="214">
        <f t="shared" si="43"/>
        <v>0</v>
      </c>
      <c r="R213" s="214">
        <f t="shared" si="44"/>
        <v>0</v>
      </c>
      <c r="S213" s="215">
        <f t="shared" si="45"/>
        <v>0</v>
      </c>
      <c r="T213" s="214">
        <f t="shared" si="46"/>
        <v>0</v>
      </c>
      <c r="U213" s="214">
        <f t="shared" si="47"/>
        <v>0</v>
      </c>
      <c r="V213" s="214">
        <f t="shared" si="48"/>
        <v>0</v>
      </c>
      <c r="W213" s="214">
        <f t="shared" si="49"/>
        <v>0</v>
      </c>
      <c r="X213" s="217" t="str">
        <f t="shared" si="52"/>
        <v>NÃO</v>
      </c>
      <c r="Z213" s="42" t="str">
        <f t="shared" si="53"/>
        <v>RS</v>
      </c>
      <c r="AA213" s="242">
        <f t="shared" si="54"/>
        <v>0</v>
      </c>
      <c r="AB213" s="73" t="s">
        <v>42</v>
      </c>
      <c r="AC213" s="73" t="s">
        <v>325</v>
      </c>
      <c r="AD213" s="73">
        <v>2901007</v>
      </c>
      <c r="AE213" s="243"/>
      <c r="AF213" s="243"/>
      <c r="AH213" s="54" t="str">
        <f t="shared" si="55"/>
        <v>BAAmargosa</v>
      </c>
      <c r="AI213" s="73">
        <v>2901007</v>
      </c>
    </row>
    <row r="214" spans="1:35" s="54" customFormat="1" ht="21.75" customHeight="1" x14ac:dyDescent="0.25">
      <c r="A214" s="214" t="str">
        <f>Controles!$B$2</f>
        <v>RS</v>
      </c>
      <c r="B214" s="214">
        <f>Controles!$C$2</f>
        <v>10</v>
      </c>
      <c r="C214" s="214" t="s">
        <v>5390</v>
      </c>
      <c r="D214" s="42"/>
      <c r="E214" s="214" t="e">
        <f t="shared" si="50"/>
        <v>#N/A</v>
      </c>
      <c r="F214" s="43"/>
      <c r="G214" s="43"/>
      <c r="H214" s="42"/>
      <c r="I214" s="42"/>
      <c r="J214" s="214">
        <f t="shared" si="51"/>
        <v>0</v>
      </c>
      <c r="K214" s="42"/>
      <c r="L214" s="42"/>
      <c r="M214" s="42"/>
      <c r="N214" s="42"/>
      <c r="O214" s="42"/>
      <c r="P214" s="214">
        <f t="shared" si="42"/>
        <v>0</v>
      </c>
      <c r="Q214" s="214">
        <f t="shared" si="43"/>
        <v>0</v>
      </c>
      <c r="R214" s="214">
        <f t="shared" si="44"/>
        <v>0</v>
      </c>
      <c r="S214" s="215">
        <f t="shared" si="45"/>
        <v>0</v>
      </c>
      <c r="T214" s="214">
        <f t="shared" si="46"/>
        <v>0</v>
      </c>
      <c r="U214" s="214">
        <f t="shared" si="47"/>
        <v>0</v>
      </c>
      <c r="V214" s="214">
        <f t="shared" si="48"/>
        <v>0</v>
      </c>
      <c r="W214" s="214">
        <f t="shared" si="49"/>
        <v>0</v>
      </c>
      <c r="X214" s="217" t="str">
        <f t="shared" si="52"/>
        <v>NÃO</v>
      </c>
      <c r="Z214" s="42" t="str">
        <f t="shared" si="53"/>
        <v>RS</v>
      </c>
      <c r="AA214" s="242">
        <f t="shared" si="54"/>
        <v>0</v>
      </c>
      <c r="AB214" s="73" t="s">
        <v>42</v>
      </c>
      <c r="AC214" s="73" t="s">
        <v>350</v>
      </c>
      <c r="AD214" s="73">
        <v>2901106</v>
      </c>
      <c r="AE214" s="243"/>
      <c r="AF214" s="243"/>
      <c r="AH214" s="54" t="str">
        <f t="shared" si="55"/>
        <v>BAAmélia Rodrigues</v>
      </c>
      <c r="AI214" s="73">
        <v>2901106</v>
      </c>
    </row>
    <row r="215" spans="1:35" s="54" customFormat="1" ht="21.75" customHeight="1" x14ac:dyDescent="0.25">
      <c r="A215" s="214" t="str">
        <f>Controles!$B$2</f>
        <v>RS</v>
      </c>
      <c r="B215" s="214">
        <f>Controles!$C$2</f>
        <v>10</v>
      </c>
      <c r="C215" s="214" t="s">
        <v>5390</v>
      </c>
      <c r="D215" s="42"/>
      <c r="E215" s="214" t="e">
        <f t="shared" si="50"/>
        <v>#N/A</v>
      </c>
      <c r="F215" s="43"/>
      <c r="G215" s="43"/>
      <c r="H215" s="42"/>
      <c r="I215" s="42"/>
      <c r="J215" s="214">
        <f t="shared" si="51"/>
        <v>0</v>
      </c>
      <c r="K215" s="42"/>
      <c r="L215" s="42"/>
      <c r="M215" s="42"/>
      <c r="N215" s="42"/>
      <c r="O215" s="42"/>
      <c r="P215" s="214">
        <f t="shared" si="42"/>
        <v>0</v>
      </c>
      <c r="Q215" s="214">
        <f t="shared" si="43"/>
        <v>0</v>
      </c>
      <c r="R215" s="214">
        <f t="shared" si="44"/>
        <v>0</v>
      </c>
      <c r="S215" s="215">
        <f t="shared" si="45"/>
        <v>0</v>
      </c>
      <c r="T215" s="214">
        <f t="shared" si="46"/>
        <v>0</v>
      </c>
      <c r="U215" s="214">
        <f t="shared" si="47"/>
        <v>0</v>
      </c>
      <c r="V215" s="214">
        <f t="shared" si="48"/>
        <v>0</v>
      </c>
      <c r="W215" s="214">
        <f t="shared" si="49"/>
        <v>0</v>
      </c>
      <c r="X215" s="217" t="str">
        <f t="shared" si="52"/>
        <v>NÃO</v>
      </c>
      <c r="Z215" s="42" t="str">
        <f t="shared" si="53"/>
        <v>RS</v>
      </c>
      <c r="AA215" s="242">
        <f t="shared" si="54"/>
        <v>0</v>
      </c>
      <c r="AB215" s="73" t="s">
        <v>42</v>
      </c>
      <c r="AC215" s="73" t="s">
        <v>374</v>
      </c>
      <c r="AD215" s="73">
        <v>2901155</v>
      </c>
      <c r="AE215" s="243"/>
      <c r="AF215" s="243"/>
      <c r="AH215" s="54" t="str">
        <f t="shared" si="55"/>
        <v>BAAmérica Dourada</v>
      </c>
      <c r="AI215" s="73">
        <v>2901155</v>
      </c>
    </row>
    <row r="216" spans="1:35" s="54" customFormat="1" ht="21.75" customHeight="1" x14ac:dyDescent="0.25">
      <c r="A216" s="214" t="str">
        <f>Controles!$B$2</f>
        <v>RS</v>
      </c>
      <c r="B216" s="214">
        <f>Controles!$C$2</f>
        <v>10</v>
      </c>
      <c r="C216" s="214" t="s">
        <v>5390</v>
      </c>
      <c r="D216" s="42"/>
      <c r="E216" s="214" t="e">
        <f t="shared" si="50"/>
        <v>#N/A</v>
      </c>
      <c r="F216" s="43"/>
      <c r="G216" s="43"/>
      <c r="H216" s="42"/>
      <c r="I216" s="42"/>
      <c r="J216" s="214">
        <f t="shared" si="51"/>
        <v>0</v>
      </c>
      <c r="K216" s="42"/>
      <c r="L216" s="42"/>
      <c r="M216" s="42"/>
      <c r="N216" s="42"/>
      <c r="O216" s="42"/>
      <c r="P216" s="214">
        <f t="shared" si="42"/>
        <v>0</v>
      </c>
      <c r="Q216" s="214">
        <f t="shared" si="43"/>
        <v>0</v>
      </c>
      <c r="R216" s="214">
        <f t="shared" si="44"/>
        <v>0</v>
      </c>
      <c r="S216" s="215">
        <f t="shared" si="45"/>
        <v>0</v>
      </c>
      <c r="T216" s="214">
        <f t="shared" si="46"/>
        <v>0</v>
      </c>
      <c r="U216" s="214">
        <f t="shared" si="47"/>
        <v>0</v>
      </c>
      <c r="V216" s="214">
        <f t="shared" si="48"/>
        <v>0</v>
      </c>
      <c r="W216" s="214">
        <f t="shared" si="49"/>
        <v>0</v>
      </c>
      <c r="X216" s="217" t="str">
        <f t="shared" si="52"/>
        <v>NÃO</v>
      </c>
      <c r="Z216" s="42" t="str">
        <f t="shared" si="53"/>
        <v>RS</v>
      </c>
      <c r="AA216" s="242">
        <f t="shared" si="54"/>
        <v>0</v>
      </c>
      <c r="AB216" s="73" t="s">
        <v>42</v>
      </c>
      <c r="AC216" s="73" t="s">
        <v>399</v>
      </c>
      <c r="AD216" s="73">
        <v>2901205</v>
      </c>
      <c r="AE216" s="243"/>
      <c r="AF216" s="243"/>
      <c r="AH216" s="54" t="str">
        <f t="shared" si="55"/>
        <v>BAAnagé</v>
      </c>
      <c r="AI216" s="73">
        <v>2901205</v>
      </c>
    </row>
    <row r="217" spans="1:35" s="54" customFormat="1" ht="21.75" customHeight="1" x14ac:dyDescent="0.25">
      <c r="A217" s="214" t="str">
        <f>Controles!$B$2</f>
        <v>RS</v>
      </c>
      <c r="B217" s="214">
        <f>Controles!$C$2</f>
        <v>10</v>
      </c>
      <c r="C217" s="214" t="s">
        <v>5390</v>
      </c>
      <c r="D217" s="42"/>
      <c r="E217" s="214" t="e">
        <f t="shared" si="50"/>
        <v>#N/A</v>
      </c>
      <c r="F217" s="43"/>
      <c r="G217" s="43"/>
      <c r="H217" s="42"/>
      <c r="I217" s="42"/>
      <c r="J217" s="214">
        <f t="shared" si="51"/>
        <v>0</v>
      </c>
      <c r="K217" s="42"/>
      <c r="L217" s="42"/>
      <c r="M217" s="42"/>
      <c r="N217" s="42"/>
      <c r="O217" s="42"/>
      <c r="P217" s="214">
        <f t="shared" si="42"/>
        <v>0</v>
      </c>
      <c r="Q217" s="214">
        <f t="shared" si="43"/>
        <v>0</v>
      </c>
      <c r="R217" s="214">
        <f t="shared" si="44"/>
        <v>0</v>
      </c>
      <c r="S217" s="215">
        <f t="shared" si="45"/>
        <v>0</v>
      </c>
      <c r="T217" s="214">
        <f t="shared" si="46"/>
        <v>0</v>
      </c>
      <c r="U217" s="214">
        <f t="shared" si="47"/>
        <v>0</v>
      </c>
      <c r="V217" s="214">
        <f t="shared" si="48"/>
        <v>0</v>
      </c>
      <c r="W217" s="214">
        <f t="shared" si="49"/>
        <v>0</v>
      </c>
      <c r="X217" s="217" t="str">
        <f t="shared" si="52"/>
        <v>NÃO</v>
      </c>
      <c r="Z217" s="42" t="str">
        <f t="shared" si="53"/>
        <v>RS</v>
      </c>
      <c r="AA217" s="242">
        <f t="shared" si="54"/>
        <v>0</v>
      </c>
      <c r="AB217" s="73" t="s">
        <v>42</v>
      </c>
      <c r="AC217" s="73" t="s">
        <v>424</v>
      </c>
      <c r="AD217" s="73">
        <v>2901304</v>
      </c>
      <c r="AE217" s="243"/>
      <c r="AF217" s="243"/>
      <c r="AH217" s="54" t="str">
        <f t="shared" si="55"/>
        <v>BAAndaraí</v>
      </c>
      <c r="AI217" s="73">
        <v>2901304</v>
      </c>
    </row>
    <row r="218" spans="1:35" s="54" customFormat="1" ht="21.75" customHeight="1" x14ac:dyDescent="0.25">
      <c r="A218" s="214" t="str">
        <f>Controles!$B$2</f>
        <v>RS</v>
      </c>
      <c r="B218" s="214">
        <f>Controles!$C$2</f>
        <v>10</v>
      </c>
      <c r="C218" s="214" t="s">
        <v>5390</v>
      </c>
      <c r="D218" s="42"/>
      <c r="E218" s="214" t="e">
        <f t="shared" si="50"/>
        <v>#N/A</v>
      </c>
      <c r="F218" s="43"/>
      <c r="G218" s="43"/>
      <c r="H218" s="42"/>
      <c r="I218" s="42"/>
      <c r="J218" s="214">
        <f t="shared" si="51"/>
        <v>0</v>
      </c>
      <c r="K218" s="42"/>
      <c r="L218" s="42"/>
      <c r="M218" s="42"/>
      <c r="N218" s="42"/>
      <c r="O218" s="42"/>
      <c r="P218" s="214">
        <f t="shared" si="42"/>
        <v>0</v>
      </c>
      <c r="Q218" s="214">
        <f t="shared" si="43"/>
        <v>0</v>
      </c>
      <c r="R218" s="214">
        <f t="shared" si="44"/>
        <v>0</v>
      </c>
      <c r="S218" s="215">
        <f t="shared" si="45"/>
        <v>0</v>
      </c>
      <c r="T218" s="214">
        <f t="shared" si="46"/>
        <v>0</v>
      </c>
      <c r="U218" s="214">
        <f t="shared" si="47"/>
        <v>0</v>
      </c>
      <c r="V218" s="214">
        <f t="shared" si="48"/>
        <v>0</v>
      </c>
      <c r="W218" s="214">
        <f t="shared" si="49"/>
        <v>0</v>
      </c>
      <c r="X218" s="217" t="str">
        <f t="shared" si="52"/>
        <v>NÃO</v>
      </c>
      <c r="Z218" s="42" t="str">
        <f t="shared" si="53"/>
        <v>RS</v>
      </c>
      <c r="AA218" s="242">
        <f t="shared" si="54"/>
        <v>0</v>
      </c>
      <c r="AB218" s="73" t="s">
        <v>42</v>
      </c>
      <c r="AC218" s="73" t="s">
        <v>450</v>
      </c>
      <c r="AD218" s="73">
        <v>2901353</v>
      </c>
      <c r="AE218" s="243"/>
      <c r="AF218" s="243"/>
      <c r="AH218" s="54" t="str">
        <f t="shared" si="55"/>
        <v>BAAndorinha</v>
      </c>
      <c r="AI218" s="73">
        <v>2901353</v>
      </c>
    </row>
    <row r="219" spans="1:35" s="54" customFormat="1" ht="21.75" customHeight="1" x14ac:dyDescent="0.25">
      <c r="A219" s="214" t="str">
        <f>Controles!$B$2</f>
        <v>RS</v>
      </c>
      <c r="B219" s="214">
        <f>Controles!$C$2</f>
        <v>10</v>
      </c>
      <c r="C219" s="214" t="s">
        <v>5390</v>
      </c>
      <c r="D219" s="42"/>
      <c r="E219" s="214" t="e">
        <f t="shared" si="50"/>
        <v>#N/A</v>
      </c>
      <c r="F219" s="43"/>
      <c r="G219" s="43"/>
      <c r="H219" s="42"/>
      <c r="I219" s="42"/>
      <c r="J219" s="214">
        <f t="shared" si="51"/>
        <v>0</v>
      </c>
      <c r="K219" s="42"/>
      <c r="L219" s="42"/>
      <c r="M219" s="42"/>
      <c r="N219" s="42"/>
      <c r="O219" s="42"/>
      <c r="P219" s="214">
        <f t="shared" si="42"/>
        <v>0</v>
      </c>
      <c r="Q219" s="214">
        <f t="shared" si="43"/>
        <v>0</v>
      </c>
      <c r="R219" s="214">
        <f t="shared" si="44"/>
        <v>0</v>
      </c>
      <c r="S219" s="215">
        <f t="shared" si="45"/>
        <v>0</v>
      </c>
      <c r="T219" s="214">
        <f t="shared" si="46"/>
        <v>0</v>
      </c>
      <c r="U219" s="214">
        <f t="shared" si="47"/>
        <v>0</v>
      </c>
      <c r="V219" s="214">
        <f t="shared" si="48"/>
        <v>0</v>
      </c>
      <c r="W219" s="214">
        <f t="shared" si="49"/>
        <v>0</v>
      </c>
      <c r="X219" s="217" t="str">
        <f t="shared" si="52"/>
        <v>NÃO</v>
      </c>
      <c r="Z219" s="42" t="str">
        <f t="shared" si="53"/>
        <v>RS</v>
      </c>
      <c r="AA219" s="242">
        <f t="shared" si="54"/>
        <v>0</v>
      </c>
      <c r="AB219" s="73" t="s">
        <v>42</v>
      </c>
      <c r="AC219" s="73" t="s">
        <v>475</v>
      </c>
      <c r="AD219" s="73">
        <v>2901403</v>
      </c>
      <c r="AE219" s="243"/>
      <c r="AF219" s="243"/>
      <c r="AH219" s="54" t="str">
        <f t="shared" si="55"/>
        <v>BAAngical</v>
      </c>
      <c r="AI219" s="73">
        <v>2901403</v>
      </c>
    </row>
    <row r="220" spans="1:35" s="54" customFormat="1" ht="21.75" customHeight="1" x14ac:dyDescent="0.25">
      <c r="A220" s="214" t="str">
        <f>Controles!$B$2</f>
        <v>RS</v>
      </c>
      <c r="B220" s="214">
        <f>Controles!$C$2</f>
        <v>10</v>
      </c>
      <c r="C220" s="214" t="s">
        <v>5390</v>
      </c>
      <c r="D220" s="42"/>
      <c r="E220" s="214" t="e">
        <f t="shared" si="50"/>
        <v>#N/A</v>
      </c>
      <c r="F220" s="43"/>
      <c r="G220" s="43"/>
      <c r="H220" s="42"/>
      <c r="I220" s="42"/>
      <c r="J220" s="214">
        <f t="shared" si="51"/>
        <v>0</v>
      </c>
      <c r="K220" s="42"/>
      <c r="L220" s="42"/>
      <c r="M220" s="42"/>
      <c r="N220" s="42"/>
      <c r="O220" s="42"/>
      <c r="P220" s="214">
        <f t="shared" si="42"/>
        <v>0</v>
      </c>
      <c r="Q220" s="214">
        <f t="shared" si="43"/>
        <v>0</v>
      </c>
      <c r="R220" s="214">
        <f t="shared" si="44"/>
        <v>0</v>
      </c>
      <c r="S220" s="215">
        <f t="shared" si="45"/>
        <v>0</v>
      </c>
      <c r="T220" s="214">
        <f t="shared" si="46"/>
        <v>0</v>
      </c>
      <c r="U220" s="214">
        <f t="shared" si="47"/>
        <v>0</v>
      </c>
      <c r="V220" s="214">
        <f t="shared" si="48"/>
        <v>0</v>
      </c>
      <c r="W220" s="214">
        <f t="shared" si="49"/>
        <v>0</v>
      </c>
      <c r="X220" s="217" t="str">
        <f t="shared" si="52"/>
        <v>NÃO</v>
      </c>
      <c r="Z220" s="42" t="str">
        <f t="shared" si="53"/>
        <v>RS</v>
      </c>
      <c r="AA220" s="242">
        <f t="shared" si="54"/>
        <v>0</v>
      </c>
      <c r="AB220" s="73" t="s">
        <v>42</v>
      </c>
      <c r="AC220" s="73" t="s">
        <v>499</v>
      </c>
      <c r="AD220" s="73">
        <v>2901502</v>
      </c>
      <c r="AE220" s="243"/>
      <c r="AF220" s="243"/>
      <c r="AH220" s="54" t="str">
        <f t="shared" si="55"/>
        <v>BAAnguera</v>
      </c>
      <c r="AI220" s="73">
        <v>2901502</v>
      </c>
    </row>
    <row r="221" spans="1:35" s="54" customFormat="1" ht="21.75" customHeight="1" x14ac:dyDescent="0.25">
      <c r="A221" s="214" t="str">
        <f>Controles!$B$2</f>
        <v>RS</v>
      </c>
      <c r="B221" s="214">
        <f>Controles!$C$2</f>
        <v>10</v>
      </c>
      <c r="C221" s="214" t="s">
        <v>5390</v>
      </c>
      <c r="D221" s="42"/>
      <c r="E221" s="214" t="e">
        <f t="shared" si="50"/>
        <v>#N/A</v>
      </c>
      <c r="F221" s="43"/>
      <c r="G221" s="43"/>
      <c r="H221" s="42"/>
      <c r="I221" s="42"/>
      <c r="J221" s="214">
        <f t="shared" si="51"/>
        <v>0</v>
      </c>
      <c r="K221" s="42"/>
      <c r="L221" s="42"/>
      <c r="M221" s="42"/>
      <c r="N221" s="42"/>
      <c r="O221" s="42"/>
      <c r="P221" s="214">
        <f t="shared" si="42"/>
        <v>0</v>
      </c>
      <c r="Q221" s="214">
        <f t="shared" si="43"/>
        <v>0</v>
      </c>
      <c r="R221" s="214">
        <f t="shared" si="44"/>
        <v>0</v>
      </c>
      <c r="S221" s="215">
        <f t="shared" si="45"/>
        <v>0</v>
      </c>
      <c r="T221" s="214">
        <f t="shared" si="46"/>
        <v>0</v>
      </c>
      <c r="U221" s="214">
        <f t="shared" si="47"/>
        <v>0</v>
      </c>
      <c r="V221" s="214">
        <f t="shared" si="48"/>
        <v>0</v>
      </c>
      <c r="W221" s="214">
        <f t="shared" si="49"/>
        <v>0</v>
      </c>
      <c r="X221" s="217" t="str">
        <f t="shared" si="52"/>
        <v>NÃO</v>
      </c>
      <c r="Z221" s="42" t="str">
        <f t="shared" si="53"/>
        <v>RS</v>
      </c>
      <c r="AA221" s="242">
        <f t="shared" si="54"/>
        <v>0</v>
      </c>
      <c r="AB221" s="73" t="s">
        <v>42</v>
      </c>
      <c r="AC221" s="73" t="s">
        <v>522</v>
      </c>
      <c r="AD221" s="73">
        <v>2901601</v>
      </c>
      <c r="AE221" s="243"/>
      <c r="AF221" s="243"/>
      <c r="AH221" s="54" t="str">
        <f t="shared" si="55"/>
        <v>BAAntas</v>
      </c>
      <c r="AI221" s="73">
        <v>2901601</v>
      </c>
    </row>
    <row r="222" spans="1:35" s="54" customFormat="1" ht="21.75" customHeight="1" x14ac:dyDescent="0.25">
      <c r="A222" s="214" t="str">
        <f>Controles!$B$2</f>
        <v>RS</v>
      </c>
      <c r="B222" s="214">
        <f>Controles!$C$2</f>
        <v>10</v>
      </c>
      <c r="C222" s="214" t="s">
        <v>5390</v>
      </c>
      <c r="D222" s="42"/>
      <c r="E222" s="214" t="e">
        <f t="shared" si="50"/>
        <v>#N/A</v>
      </c>
      <c r="F222" s="43"/>
      <c r="G222" s="43"/>
      <c r="H222" s="42"/>
      <c r="I222" s="42"/>
      <c r="J222" s="214">
        <f t="shared" si="51"/>
        <v>0</v>
      </c>
      <c r="K222" s="42"/>
      <c r="L222" s="42"/>
      <c r="M222" s="42"/>
      <c r="N222" s="42"/>
      <c r="O222" s="42"/>
      <c r="P222" s="214">
        <f t="shared" si="42"/>
        <v>0</v>
      </c>
      <c r="Q222" s="214">
        <f t="shared" si="43"/>
        <v>0</v>
      </c>
      <c r="R222" s="214">
        <f t="shared" si="44"/>
        <v>0</v>
      </c>
      <c r="S222" s="215">
        <f t="shared" si="45"/>
        <v>0</v>
      </c>
      <c r="T222" s="214">
        <f t="shared" si="46"/>
        <v>0</v>
      </c>
      <c r="U222" s="214">
        <f t="shared" si="47"/>
        <v>0</v>
      </c>
      <c r="V222" s="214">
        <f t="shared" si="48"/>
        <v>0</v>
      </c>
      <c r="W222" s="214">
        <f t="shared" si="49"/>
        <v>0</v>
      </c>
      <c r="X222" s="217" t="str">
        <f t="shared" si="52"/>
        <v>NÃO</v>
      </c>
      <c r="Z222" s="42" t="str">
        <f t="shared" si="53"/>
        <v>RS</v>
      </c>
      <c r="AA222" s="242">
        <f t="shared" si="54"/>
        <v>0</v>
      </c>
      <c r="AB222" s="73" t="s">
        <v>42</v>
      </c>
      <c r="AC222" s="73" t="s">
        <v>546</v>
      </c>
      <c r="AD222" s="73">
        <v>2901700</v>
      </c>
      <c r="AE222" s="243"/>
      <c r="AF222" s="243"/>
      <c r="AH222" s="54" t="str">
        <f t="shared" si="55"/>
        <v>BAAntônio Cardoso</v>
      </c>
      <c r="AI222" s="73">
        <v>2901700</v>
      </c>
    </row>
    <row r="223" spans="1:35" s="54" customFormat="1" ht="21.75" customHeight="1" x14ac:dyDescent="0.25">
      <c r="A223" s="214" t="str">
        <f>Controles!$B$2</f>
        <v>RS</v>
      </c>
      <c r="B223" s="214">
        <f>Controles!$C$2</f>
        <v>10</v>
      </c>
      <c r="C223" s="214" t="s">
        <v>5390</v>
      </c>
      <c r="D223" s="42"/>
      <c r="E223" s="214" t="e">
        <f t="shared" si="50"/>
        <v>#N/A</v>
      </c>
      <c r="F223" s="43"/>
      <c r="G223" s="43"/>
      <c r="H223" s="42"/>
      <c r="I223" s="42"/>
      <c r="J223" s="214">
        <f t="shared" si="51"/>
        <v>0</v>
      </c>
      <c r="K223" s="42"/>
      <c r="L223" s="42"/>
      <c r="M223" s="42"/>
      <c r="N223" s="42"/>
      <c r="O223" s="42"/>
      <c r="P223" s="214">
        <f t="shared" si="42"/>
        <v>0</v>
      </c>
      <c r="Q223" s="214">
        <f t="shared" si="43"/>
        <v>0</v>
      </c>
      <c r="R223" s="214">
        <f t="shared" si="44"/>
        <v>0</v>
      </c>
      <c r="S223" s="215">
        <f t="shared" si="45"/>
        <v>0</v>
      </c>
      <c r="T223" s="214">
        <f t="shared" si="46"/>
        <v>0</v>
      </c>
      <c r="U223" s="214">
        <f t="shared" si="47"/>
        <v>0</v>
      </c>
      <c r="V223" s="214">
        <f t="shared" si="48"/>
        <v>0</v>
      </c>
      <c r="W223" s="214">
        <f t="shared" si="49"/>
        <v>0</v>
      </c>
      <c r="X223" s="217" t="str">
        <f t="shared" si="52"/>
        <v>NÃO</v>
      </c>
      <c r="Z223" s="42" t="str">
        <f t="shared" si="53"/>
        <v>RS</v>
      </c>
      <c r="AA223" s="242">
        <f t="shared" si="54"/>
        <v>0</v>
      </c>
      <c r="AB223" s="73" t="s">
        <v>42</v>
      </c>
      <c r="AC223" s="73" t="s">
        <v>569</v>
      </c>
      <c r="AD223" s="73">
        <v>2901809</v>
      </c>
      <c r="AE223" s="243"/>
      <c r="AF223" s="243"/>
      <c r="AH223" s="54" t="str">
        <f t="shared" si="55"/>
        <v>BAAntônio Gonçalves</v>
      </c>
      <c r="AI223" s="73">
        <v>2901809</v>
      </c>
    </row>
    <row r="224" spans="1:35" s="54" customFormat="1" ht="21.75" customHeight="1" x14ac:dyDescent="0.25">
      <c r="A224" s="214" t="str">
        <f>Controles!$B$2</f>
        <v>RS</v>
      </c>
      <c r="B224" s="214">
        <f>Controles!$C$2</f>
        <v>10</v>
      </c>
      <c r="C224" s="214" t="s">
        <v>5390</v>
      </c>
      <c r="D224" s="42"/>
      <c r="E224" s="214" t="e">
        <f t="shared" si="50"/>
        <v>#N/A</v>
      </c>
      <c r="F224" s="43"/>
      <c r="G224" s="43"/>
      <c r="H224" s="42"/>
      <c r="I224" s="42"/>
      <c r="J224" s="214">
        <f t="shared" si="51"/>
        <v>0</v>
      </c>
      <c r="K224" s="42"/>
      <c r="L224" s="42"/>
      <c r="M224" s="42"/>
      <c r="N224" s="42"/>
      <c r="O224" s="42"/>
      <c r="P224" s="214">
        <f t="shared" si="42"/>
        <v>0</v>
      </c>
      <c r="Q224" s="214">
        <f t="shared" si="43"/>
        <v>0</v>
      </c>
      <c r="R224" s="214">
        <f t="shared" si="44"/>
        <v>0</v>
      </c>
      <c r="S224" s="215">
        <f t="shared" si="45"/>
        <v>0</v>
      </c>
      <c r="T224" s="214">
        <f t="shared" si="46"/>
        <v>0</v>
      </c>
      <c r="U224" s="214">
        <f t="shared" si="47"/>
        <v>0</v>
      </c>
      <c r="V224" s="214">
        <f t="shared" si="48"/>
        <v>0</v>
      </c>
      <c r="W224" s="214">
        <f t="shared" si="49"/>
        <v>0</v>
      </c>
      <c r="X224" s="217" t="str">
        <f t="shared" si="52"/>
        <v>NÃO</v>
      </c>
      <c r="Z224" s="42" t="str">
        <f t="shared" si="53"/>
        <v>RS</v>
      </c>
      <c r="AA224" s="242">
        <f t="shared" si="54"/>
        <v>0</v>
      </c>
      <c r="AB224" s="73" t="s">
        <v>42</v>
      </c>
      <c r="AC224" s="73" t="s">
        <v>592</v>
      </c>
      <c r="AD224" s="73">
        <v>2901908</v>
      </c>
      <c r="AE224" s="243"/>
      <c r="AF224" s="243"/>
      <c r="AH224" s="54" t="str">
        <f t="shared" si="55"/>
        <v>BAAporá</v>
      </c>
      <c r="AI224" s="73">
        <v>2901908</v>
      </c>
    </row>
    <row r="225" spans="1:35" s="54" customFormat="1" ht="21.75" customHeight="1" x14ac:dyDescent="0.25">
      <c r="A225" s="214" t="str">
        <f>Controles!$B$2</f>
        <v>RS</v>
      </c>
      <c r="B225" s="214">
        <f>Controles!$C$2</f>
        <v>10</v>
      </c>
      <c r="C225" s="214" t="s">
        <v>5390</v>
      </c>
      <c r="D225" s="42"/>
      <c r="E225" s="214" t="e">
        <f t="shared" si="50"/>
        <v>#N/A</v>
      </c>
      <c r="F225" s="43"/>
      <c r="G225" s="43"/>
      <c r="H225" s="42"/>
      <c r="I225" s="42"/>
      <c r="J225" s="214">
        <f t="shared" si="51"/>
        <v>0</v>
      </c>
      <c r="K225" s="42"/>
      <c r="L225" s="42"/>
      <c r="M225" s="42"/>
      <c r="N225" s="42"/>
      <c r="O225" s="42"/>
      <c r="P225" s="214">
        <f t="shared" si="42"/>
        <v>0</v>
      </c>
      <c r="Q225" s="214">
        <f t="shared" si="43"/>
        <v>0</v>
      </c>
      <c r="R225" s="214">
        <f t="shared" si="44"/>
        <v>0</v>
      </c>
      <c r="S225" s="215">
        <f t="shared" si="45"/>
        <v>0</v>
      </c>
      <c r="T225" s="214">
        <f t="shared" si="46"/>
        <v>0</v>
      </c>
      <c r="U225" s="214">
        <f t="shared" si="47"/>
        <v>0</v>
      </c>
      <c r="V225" s="214">
        <f t="shared" si="48"/>
        <v>0</v>
      </c>
      <c r="W225" s="214">
        <f t="shared" si="49"/>
        <v>0</v>
      </c>
      <c r="X225" s="217" t="str">
        <f t="shared" si="52"/>
        <v>NÃO</v>
      </c>
      <c r="Z225" s="42" t="str">
        <f t="shared" si="53"/>
        <v>RS</v>
      </c>
      <c r="AA225" s="242">
        <f t="shared" si="54"/>
        <v>0</v>
      </c>
      <c r="AB225" s="73" t="s">
        <v>42</v>
      </c>
      <c r="AC225" s="73" t="s">
        <v>615</v>
      </c>
      <c r="AD225" s="73">
        <v>2901957</v>
      </c>
      <c r="AE225" s="243"/>
      <c r="AF225" s="243"/>
      <c r="AH225" s="54" t="str">
        <f t="shared" si="55"/>
        <v>BAApuarema</v>
      </c>
      <c r="AI225" s="73">
        <v>2901957</v>
      </c>
    </row>
    <row r="226" spans="1:35" s="54" customFormat="1" ht="21.75" customHeight="1" x14ac:dyDescent="0.25">
      <c r="A226" s="214" t="str">
        <f>Controles!$B$2</f>
        <v>RS</v>
      </c>
      <c r="B226" s="214">
        <f>Controles!$C$2</f>
        <v>10</v>
      </c>
      <c r="C226" s="214" t="s">
        <v>5390</v>
      </c>
      <c r="D226" s="42"/>
      <c r="E226" s="214" t="e">
        <f t="shared" si="50"/>
        <v>#N/A</v>
      </c>
      <c r="F226" s="43"/>
      <c r="G226" s="43"/>
      <c r="H226" s="42"/>
      <c r="I226" s="42"/>
      <c r="J226" s="214">
        <f t="shared" si="51"/>
        <v>0</v>
      </c>
      <c r="K226" s="42"/>
      <c r="L226" s="42"/>
      <c r="M226" s="42"/>
      <c r="N226" s="42"/>
      <c r="O226" s="42"/>
      <c r="P226" s="214">
        <f t="shared" si="42"/>
        <v>0</v>
      </c>
      <c r="Q226" s="214">
        <f t="shared" si="43"/>
        <v>0</v>
      </c>
      <c r="R226" s="214">
        <f t="shared" si="44"/>
        <v>0</v>
      </c>
      <c r="S226" s="215">
        <f t="shared" si="45"/>
        <v>0</v>
      </c>
      <c r="T226" s="214">
        <f t="shared" si="46"/>
        <v>0</v>
      </c>
      <c r="U226" s="214">
        <f t="shared" si="47"/>
        <v>0</v>
      </c>
      <c r="V226" s="214">
        <f t="shared" si="48"/>
        <v>0</v>
      </c>
      <c r="W226" s="214">
        <f t="shared" si="49"/>
        <v>0</v>
      </c>
      <c r="X226" s="217" t="str">
        <f t="shared" si="52"/>
        <v>NÃO</v>
      </c>
      <c r="Z226" s="42" t="str">
        <f t="shared" si="53"/>
        <v>RS</v>
      </c>
      <c r="AA226" s="242">
        <f t="shared" si="54"/>
        <v>0</v>
      </c>
      <c r="AB226" s="73" t="s">
        <v>42</v>
      </c>
      <c r="AC226" s="73" t="s">
        <v>636</v>
      </c>
      <c r="AD226" s="73">
        <v>2902054</v>
      </c>
      <c r="AE226" s="243"/>
      <c r="AF226" s="243"/>
      <c r="AH226" s="54" t="str">
        <f t="shared" si="55"/>
        <v>BAAraças</v>
      </c>
      <c r="AI226" s="73">
        <v>2902054</v>
      </c>
    </row>
    <row r="227" spans="1:35" s="54" customFormat="1" ht="21.75" customHeight="1" x14ac:dyDescent="0.25">
      <c r="A227" s="214" t="str">
        <f>Controles!$B$2</f>
        <v>RS</v>
      </c>
      <c r="B227" s="214">
        <f>Controles!$C$2</f>
        <v>10</v>
      </c>
      <c r="C227" s="214" t="s">
        <v>5390</v>
      </c>
      <c r="D227" s="42"/>
      <c r="E227" s="214" t="e">
        <f t="shared" si="50"/>
        <v>#N/A</v>
      </c>
      <c r="F227" s="43"/>
      <c r="G227" s="43"/>
      <c r="H227" s="42"/>
      <c r="I227" s="42"/>
      <c r="J227" s="214">
        <f t="shared" si="51"/>
        <v>0</v>
      </c>
      <c r="K227" s="42"/>
      <c r="L227" s="42"/>
      <c r="M227" s="42"/>
      <c r="N227" s="42"/>
      <c r="O227" s="42"/>
      <c r="P227" s="214">
        <f t="shared" si="42"/>
        <v>0</v>
      </c>
      <c r="Q227" s="214">
        <f t="shared" si="43"/>
        <v>0</v>
      </c>
      <c r="R227" s="214">
        <f t="shared" si="44"/>
        <v>0</v>
      </c>
      <c r="S227" s="215">
        <f t="shared" si="45"/>
        <v>0</v>
      </c>
      <c r="T227" s="214">
        <f t="shared" si="46"/>
        <v>0</v>
      </c>
      <c r="U227" s="214">
        <f t="shared" si="47"/>
        <v>0</v>
      </c>
      <c r="V227" s="214">
        <f t="shared" si="48"/>
        <v>0</v>
      </c>
      <c r="W227" s="214">
        <f t="shared" si="49"/>
        <v>0</v>
      </c>
      <c r="X227" s="217" t="str">
        <f t="shared" si="52"/>
        <v>NÃO</v>
      </c>
      <c r="Z227" s="42" t="str">
        <f t="shared" si="53"/>
        <v>RS</v>
      </c>
      <c r="AA227" s="242">
        <f t="shared" si="54"/>
        <v>0</v>
      </c>
      <c r="AB227" s="73" t="s">
        <v>42</v>
      </c>
      <c r="AC227" s="73" t="s">
        <v>657</v>
      </c>
      <c r="AD227" s="73">
        <v>2902005</v>
      </c>
      <c r="AE227" s="243"/>
      <c r="AF227" s="243"/>
      <c r="AH227" s="54" t="str">
        <f t="shared" si="55"/>
        <v>BAAracatu</v>
      </c>
      <c r="AI227" s="73">
        <v>2902005</v>
      </c>
    </row>
    <row r="228" spans="1:35" s="54" customFormat="1" ht="21.75" customHeight="1" x14ac:dyDescent="0.25">
      <c r="A228" s="214" t="str">
        <f>Controles!$B$2</f>
        <v>RS</v>
      </c>
      <c r="B228" s="214">
        <f>Controles!$C$2</f>
        <v>10</v>
      </c>
      <c r="C228" s="214" t="s">
        <v>5390</v>
      </c>
      <c r="D228" s="42"/>
      <c r="E228" s="214" t="e">
        <f t="shared" si="50"/>
        <v>#N/A</v>
      </c>
      <c r="F228" s="43"/>
      <c r="G228" s="43"/>
      <c r="H228" s="42"/>
      <c r="I228" s="42"/>
      <c r="J228" s="214">
        <f t="shared" si="51"/>
        <v>0</v>
      </c>
      <c r="K228" s="42"/>
      <c r="L228" s="42"/>
      <c r="M228" s="42"/>
      <c r="N228" s="42"/>
      <c r="O228" s="42"/>
      <c r="P228" s="214">
        <f t="shared" si="42"/>
        <v>0</v>
      </c>
      <c r="Q228" s="214">
        <f t="shared" si="43"/>
        <v>0</v>
      </c>
      <c r="R228" s="214">
        <f t="shared" si="44"/>
        <v>0</v>
      </c>
      <c r="S228" s="215">
        <f t="shared" si="45"/>
        <v>0</v>
      </c>
      <c r="T228" s="214">
        <f t="shared" si="46"/>
        <v>0</v>
      </c>
      <c r="U228" s="214">
        <f t="shared" si="47"/>
        <v>0</v>
      </c>
      <c r="V228" s="214">
        <f t="shared" si="48"/>
        <v>0</v>
      </c>
      <c r="W228" s="214">
        <f t="shared" si="49"/>
        <v>0</v>
      </c>
      <c r="X228" s="217" t="str">
        <f t="shared" si="52"/>
        <v>NÃO</v>
      </c>
      <c r="Z228" s="42" t="str">
        <f t="shared" si="53"/>
        <v>RS</v>
      </c>
      <c r="AA228" s="242">
        <f t="shared" si="54"/>
        <v>0</v>
      </c>
      <c r="AB228" s="73" t="s">
        <v>42</v>
      </c>
      <c r="AC228" s="73" t="s">
        <v>678</v>
      </c>
      <c r="AD228" s="73">
        <v>2902104</v>
      </c>
      <c r="AE228" s="243"/>
      <c r="AF228" s="243"/>
      <c r="AH228" s="54" t="str">
        <f t="shared" si="55"/>
        <v>BAAraci</v>
      </c>
      <c r="AI228" s="73">
        <v>2902104</v>
      </c>
    </row>
    <row r="229" spans="1:35" s="54" customFormat="1" ht="21.75" customHeight="1" x14ac:dyDescent="0.25">
      <c r="A229" s="214" t="str">
        <f>Controles!$B$2</f>
        <v>RS</v>
      </c>
      <c r="B229" s="214">
        <f>Controles!$C$2</f>
        <v>10</v>
      </c>
      <c r="C229" s="214" t="s">
        <v>5390</v>
      </c>
      <c r="D229" s="42"/>
      <c r="E229" s="214" t="e">
        <f t="shared" si="50"/>
        <v>#N/A</v>
      </c>
      <c r="F229" s="43"/>
      <c r="G229" s="43"/>
      <c r="H229" s="42"/>
      <c r="I229" s="42"/>
      <c r="J229" s="214">
        <f t="shared" si="51"/>
        <v>0</v>
      </c>
      <c r="K229" s="42"/>
      <c r="L229" s="42"/>
      <c r="M229" s="42"/>
      <c r="N229" s="42"/>
      <c r="O229" s="42"/>
      <c r="P229" s="214">
        <f t="shared" si="42"/>
        <v>0</v>
      </c>
      <c r="Q229" s="214">
        <f t="shared" si="43"/>
        <v>0</v>
      </c>
      <c r="R229" s="214">
        <f t="shared" si="44"/>
        <v>0</v>
      </c>
      <c r="S229" s="215">
        <f t="shared" si="45"/>
        <v>0</v>
      </c>
      <c r="T229" s="214">
        <f t="shared" si="46"/>
        <v>0</v>
      </c>
      <c r="U229" s="214">
        <f t="shared" si="47"/>
        <v>0</v>
      </c>
      <c r="V229" s="214">
        <f t="shared" si="48"/>
        <v>0</v>
      </c>
      <c r="W229" s="214">
        <f t="shared" si="49"/>
        <v>0</v>
      </c>
      <c r="X229" s="217" t="str">
        <f t="shared" si="52"/>
        <v>NÃO</v>
      </c>
      <c r="Z229" s="42" t="str">
        <f t="shared" si="53"/>
        <v>RS</v>
      </c>
      <c r="AA229" s="242">
        <f t="shared" si="54"/>
        <v>0</v>
      </c>
      <c r="AB229" s="73" t="s">
        <v>42</v>
      </c>
      <c r="AC229" s="73" t="s">
        <v>698</v>
      </c>
      <c r="AD229" s="73">
        <v>2902203</v>
      </c>
      <c r="AE229" s="243"/>
      <c r="AF229" s="243"/>
      <c r="AH229" s="54" t="str">
        <f t="shared" si="55"/>
        <v>BAAramari</v>
      </c>
      <c r="AI229" s="73">
        <v>2902203</v>
      </c>
    </row>
    <row r="230" spans="1:35" s="54" customFormat="1" ht="21.75" customHeight="1" x14ac:dyDescent="0.25">
      <c r="A230" s="214" t="str">
        <f>Controles!$B$2</f>
        <v>RS</v>
      </c>
      <c r="B230" s="214">
        <f>Controles!$C$2</f>
        <v>10</v>
      </c>
      <c r="C230" s="214" t="s">
        <v>5390</v>
      </c>
      <c r="D230" s="42"/>
      <c r="E230" s="214" t="e">
        <f t="shared" si="50"/>
        <v>#N/A</v>
      </c>
      <c r="F230" s="43"/>
      <c r="G230" s="43"/>
      <c r="H230" s="42"/>
      <c r="I230" s="42"/>
      <c r="J230" s="214">
        <f t="shared" si="51"/>
        <v>0</v>
      </c>
      <c r="K230" s="42"/>
      <c r="L230" s="42"/>
      <c r="M230" s="42"/>
      <c r="N230" s="42"/>
      <c r="O230" s="42"/>
      <c r="P230" s="214">
        <f t="shared" si="42"/>
        <v>0</v>
      </c>
      <c r="Q230" s="214">
        <f t="shared" si="43"/>
        <v>0</v>
      </c>
      <c r="R230" s="214">
        <f t="shared" si="44"/>
        <v>0</v>
      </c>
      <c r="S230" s="215">
        <f t="shared" si="45"/>
        <v>0</v>
      </c>
      <c r="T230" s="214">
        <f t="shared" si="46"/>
        <v>0</v>
      </c>
      <c r="U230" s="214">
        <f t="shared" si="47"/>
        <v>0</v>
      </c>
      <c r="V230" s="214">
        <f t="shared" si="48"/>
        <v>0</v>
      </c>
      <c r="W230" s="214">
        <f t="shared" si="49"/>
        <v>0</v>
      </c>
      <c r="X230" s="217" t="str">
        <f t="shared" si="52"/>
        <v>NÃO</v>
      </c>
      <c r="Z230" s="42" t="str">
        <f t="shared" si="53"/>
        <v>RS</v>
      </c>
      <c r="AA230" s="242">
        <f t="shared" si="54"/>
        <v>0</v>
      </c>
      <c r="AB230" s="73" t="s">
        <v>42</v>
      </c>
      <c r="AC230" s="73" t="s">
        <v>720</v>
      </c>
      <c r="AD230" s="73">
        <v>2902252</v>
      </c>
      <c r="AE230" s="243"/>
      <c r="AF230" s="243"/>
      <c r="AH230" s="54" t="str">
        <f t="shared" si="55"/>
        <v>BAArataca</v>
      </c>
      <c r="AI230" s="73">
        <v>2902252</v>
      </c>
    </row>
    <row r="231" spans="1:35" s="54" customFormat="1" ht="21.75" customHeight="1" x14ac:dyDescent="0.25">
      <c r="A231" s="214" t="str">
        <f>Controles!$B$2</f>
        <v>RS</v>
      </c>
      <c r="B231" s="214">
        <f>Controles!$C$2</f>
        <v>10</v>
      </c>
      <c r="C231" s="214" t="s">
        <v>5390</v>
      </c>
      <c r="D231" s="42"/>
      <c r="E231" s="214" t="e">
        <f t="shared" si="50"/>
        <v>#N/A</v>
      </c>
      <c r="F231" s="43"/>
      <c r="G231" s="43"/>
      <c r="H231" s="42"/>
      <c r="I231" s="42"/>
      <c r="J231" s="214">
        <f t="shared" si="51"/>
        <v>0</v>
      </c>
      <c r="K231" s="42"/>
      <c r="L231" s="42"/>
      <c r="M231" s="42"/>
      <c r="N231" s="42"/>
      <c r="O231" s="42"/>
      <c r="P231" s="214">
        <f t="shared" si="42"/>
        <v>0</v>
      </c>
      <c r="Q231" s="214">
        <f t="shared" si="43"/>
        <v>0</v>
      </c>
      <c r="R231" s="214">
        <f t="shared" si="44"/>
        <v>0</v>
      </c>
      <c r="S231" s="215">
        <f t="shared" si="45"/>
        <v>0</v>
      </c>
      <c r="T231" s="214">
        <f t="shared" si="46"/>
        <v>0</v>
      </c>
      <c r="U231" s="214">
        <f t="shared" si="47"/>
        <v>0</v>
      </c>
      <c r="V231" s="214">
        <f t="shared" si="48"/>
        <v>0</v>
      </c>
      <c r="W231" s="214">
        <f t="shared" si="49"/>
        <v>0</v>
      </c>
      <c r="X231" s="217" t="str">
        <f t="shared" si="52"/>
        <v>NÃO</v>
      </c>
      <c r="Z231" s="42" t="str">
        <f t="shared" si="53"/>
        <v>RS</v>
      </c>
      <c r="AA231" s="242">
        <f t="shared" si="54"/>
        <v>0</v>
      </c>
      <c r="AB231" s="73" t="s">
        <v>42</v>
      </c>
      <c r="AC231" s="73" t="s">
        <v>742</v>
      </c>
      <c r="AD231" s="73">
        <v>2902302</v>
      </c>
      <c r="AE231" s="243"/>
      <c r="AF231" s="243"/>
      <c r="AH231" s="54" t="str">
        <f t="shared" si="55"/>
        <v>BAAratuípe</v>
      </c>
      <c r="AI231" s="73">
        <v>2902302</v>
      </c>
    </row>
    <row r="232" spans="1:35" s="54" customFormat="1" ht="21.75" customHeight="1" x14ac:dyDescent="0.25">
      <c r="A232" s="214" t="str">
        <f>Controles!$B$2</f>
        <v>RS</v>
      </c>
      <c r="B232" s="214">
        <f>Controles!$C$2</f>
        <v>10</v>
      </c>
      <c r="C232" s="214" t="s">
        <v>5390</v>
      </c>
      <c r="D232" s="42"/>
      <c r="E232" s="214" t="e">
        <f t="shared" si="50"/>
        <v>#N/A</v>
      </c>
      <c r="F232" s="43"/>
      <c r="G232" s="43"/>
      <c r="H232" s="42"/>
      <c r="I232" s="42"/>
      <c r="J232" s="214">
        <f t="shared" si="51"/>
        <v>0</v>
      </c>
      <c r="K232" s="42"/>
      <c r="L232" s="42"/>
      <c r="M232" s="42"/>
      <c r="N232" s="42"/>
      <c r="O232" s="42"/>
      <c r="P232" s="214">
        <f t="shared" si="42"/>
        <v>0</v>
      </c>
      <c r="Q232" s="214">
        <f t="shared" si="43"/>
        <v>0</v>
      </c>
      <c r="R232" s="214">
        <f t="shared" si="44"/>
        <v>0</v>
      </c>
      <c r="S232" s="215">
        <f t="shared" si="45"/>
        <v>0</v>
      </c>
      <c r="T232" s="214">
        <f t="shared" si="46"/>
        <v>0</v>
      </c>
      <c r="U232" s="214">
        <f t="shared" si="47"/>
        <v>0</v>
      </c>
      <c r="V232" s="214">
        <f t="shared" si="48"/>
        <v>0</v>
      </c>
      <c r="W232" s="214">
        <f t="shared" si="49"/>
        <v>0</v>
      </c>
      <c r="X232" s="217" t="str">
        <f t="shared" si="52"/>
        <v>NÃO</v>
      </c>
      <c r="Z232" s="42" t="str">
        <f t="shared" si="53"/>
        <v>RS</v>
      </c>
      <c r="AA232" s="242">
        <f t="shared" si="54"/>
        <v>0</v>
      </c>
      <c r="AB232" s="73" t="s">
        <v>42</v>
      </c>
      <c r="AC232" s="73" t="s">
        <v>763</v>
      </c>
      <c r="AD232" s="73">
        <v>2902401</v>
      </c>
      <c r="AE232" s="243"/>
      <c r="AF232" s="243"/>
      <c r="AH232" s="54" t="str">
        <f t="shared" si="55"/>
        <v>BAAurelino Leal</v>
      </c>
      <c r="AI232" s="73">
        <v>2902401</v>
      </c>
    </row>
    <row r="233" spans="1:35" s="54" customFormat="1" ht="21.75" customHeight="1" x14ac:dyDescent="0.25">
      <c r="A233" s="214" t="str">
        <f>Controles!$B$2</f>
        <v>RS</v>
      </c>
      <c r="B233" s="214">
        <f>Controles!$C$2</f>
        <v>10</v>
      </c>
      <c r="C233" s="214" t="s">
        <v>5390</v>
      </c>
      <c r="D233" s="42"/>
      <c r="E233" s="214" t="e">
        <f t="shared" si="50"/>
        <v>#N/A</v>
      </c>
      <c r="F233" s="43"/>
      <c r="G233" s="43"/>
      <c r="H233" s="42"/>
      <c r="I233" s="42"/>
      <c r="J233" s="214">
        <f t="shared" si="51"/>
        <v>0</v>
      </c>
      <c r="K233" s="42"/>
      <c r="L233" s="42"/>
      <c r="M233" s="42"/>
      <c r="N233" s="42"/>
      <c r="O233" s="42"/>
      <c r="P233" s="214">
        <f t="shared" si="42"/>
        <v>0</v>
      </c>
      <c r="Q233" s="214">
        <f t="shared" si="43"/>
        <v>0</v>
      </c>
      <c r="R233" s="214">
        <f t="shared" si="44"/>
        <v>0</v>
      </c>
      <c r="S233" s="215">
        <f t="shared" si="45"/>
        <v>0</v>
      </c>
      <c r="T233" s="214">
        <f t="shared" si="46"/>
        <v>0</v>
      </c>
      <c r="U233" s="214">
        <f t="shared" si="47"/>
        <v>0</v>
      </c>
      <c r="V233" s="214">
        <f t="shared" si="48"/>
        <v>0</v>
      </c>
      <c r="W233" s="214">
        <f t="shared" si="49"/>
        <v>0</v>
      </c>
      <c r="X233" s="217" t="str">
        <f t="shared" si="52"/>
        <v>NÃO</v>
      </c>
      <c r="Z233" s="42" t="str">
        <f t="shared" si="53"/>
        <v>RS</v>
      </c>
      <c r="AA233" s="242">
        <f t="shared" si="54"/>
        <v>0</v>
      </c>
      <c r="AB233" s="73" t="s">
        <v>42</v>
      </c>
      <c r="AC233" s="73" t="s">
        <v>786</v>
      </c>
      <c r="AD233" s="73">
        <v>2902500</v>
      </c>
      <c r="AE233" s="243"/>
      <c r="AF233" s="243"/>
      <c r="AH233" s="54" t="str">
        <f t="shared" si="55"/>
        <v>BABaianópolis</v>
      </c>
      <c r="AI233" s="73">
        <v>2902500</v>
      </c>
    </row>
    <row r="234" spans="1:35" s="54" customFormat="1" ht="21.75" customHeight="1" x14ac:dyDescent="0.25">
      <c r="A234" s="214" t="str">
        <f>Controles!$B$2</f>
        <v>RS</v>
      </c>
      <c r="B234" s="214">
        <f>Controles!$C$2</f>
        <v>10</v>
      </c>
      <c r="C234" s="214" t="s">
        <v>5390</v>
      </c>
      <c r="D234" s="42"/>
      <c r="E234" s="214" t="e">
        <f t="shared" si="50"/>
        <v>#N/A</v>
      </c>
      <c r="F234" s="43"/>
      <c r="G234" s="43"/>
      <c r="H234" s="42"/>
      <c r="I234" s="42"/>
      <c r="J234" s="214">
        <f t="shared" si="51"/>
        <v>0</v>
      </c>
      <c r="K234" s="42"/>
      <c r="L234" s="42"/>
      <c r="M234" s="42"/>
      <c r="N234" s="42"/>
      <c r="O234" s="42"/>
      <c r="P234" s="214">
        <f t="shared" si="42"/>
        <v>0</v>
      </c>
      <c r="Q234" s="214">
        <f t="shared" si="43"/>
        <v>0</v>
      </c>
      <c r="R234" s="214">
        <f t="shared" si="44"/>
        <v>0</v>
      </c>
      <c r="S234" s="215">
        <f t="shared" si="45"/>
        <v>0</v>
      </c>
      <c r="T234" s="214">
        <f t="shared" si="46"/>
        <v>0</v>
      </c>
      <c r="U234" s="214">
        <f t="shared" si="47"/>
        <v>0</v>
      </c>
      <c r="V234" s="214">
        <f t="shared" si="48"/>
        <v>0</v>
      </c>
      <c r="W234" s="214">
        <f t="shared" si="49"/>
        <v>0</v>
      </c>
      <c r="X234" s="217" t="str">
        <f t="shared" si="52"/>
        <v>NÃO</v>
      </c>
      <c r="Z234" s="42" t="str">
        <f t="shared" si="53"/>
        <v>RS</v>
      </c>
      <c r="AA234" s="242">
        <f t="shared" si="54"/>
        <v>0</v>
      </c>
      <c r="AB234" s="73" t="s">
        <v>42</v>
      </c>
      <c r="AC234" s="73" t="s">
        <v>807</v>
      </c>
      <c r="AD234" s="73">
        <v>2902609</v>
      </c>
      <c r="AE234" s="243"/>
      <c r="AF234" s="243"/>
      <c r="AH234" s="54" t="str">
        <f t="shared" si="55"/>
        <v>BABaixa Grande</v>
      </c>
      <c r="AI234" s="73">
        <v>2902609</v>
      </c>
    </row>
    <row r="235" spans="1:35" s="54" customFormat="1" ht="21.75" customHeight="1" x14ac:dyDescent="0.25">
      <c r="A235" s="214" t="str">
        <f>Controles!$B$2</f>
        <v>RS</v>
      </c>
      <c r="B235" s="214">
        <f>Controles!$C$2</f>
        <v>10</v>
      </c>
      <c r="C235" s="214" t="s">
        <v>5390</v>
      </c>
      <c r="D235" s="42"/>
      <c r="E235" s="214" t="e">
        <f t="shared" si="50"/>
        <v>#N/A</v>
      </c>
      <c r="F235" s="43"/>
      <c r="G235" s="43"/>
      <c r="H235" s="42"/>
      <c r="I235" s="42"/>
      <c r="J235" s="214">
        <f t="shared" si="51"/>
        <v>0</v>
      </c>
      <c r="K235" s="42"/>
      <c r="L235" s="42"/>
      <c r="M235" s="42"/>
      <c r="N235" s="42"/>
      <c r="O235" s="42"/>
      <c r="P235" s="214">
        <f t="shared" si="42"/>
        <v>0</v>
      </c>
      <c r="Q235" s="214">
        <f t="shared" si="43"/>
        <v>0</v>
      </c>
      <c r="R235" s="214">
        <f t="shared" si="44"/>
        <v>0</v>
      </c>
      <c r="S235" s="215">
        <f t="shared" si="45"/>
        <v>0</v>
      </c>
      <c r="T235" s="214">
        <f t="shared" si="46"/>
        <v>0</v>
      </c>
      <c r="U235" s="214">
        <f t="shared" si="47"/>
        <v>0</v>
      </c>
      <c r="V235" s="214">
        <f t="shared" si="48"/>
        <v>0</v>
      </c>
      <c r="W235" s="214">
        <f t="shared" si="49"/>
        <v>0</v>
      </c>
      <c r="X235" s="217" t="str">
        <f t="shared" si="52"/>
        <v>NÃO</v>
      </c>
      <c r="Z235" s="42" t="str">
        <f t="shared" si="53"/>
        <v>RS</v>
      </c>
      <c r="AA235" s="242">
        <f t="shared" si="54"/>
        <v>0</v>
      </c>
      <c r="AB235" s="73" t="s">
        <v>42</v>
      </c>
      <c r="AC235" s="73" t="s">
        <v>828</v>
      </c>
      <c r="AD235" s="73">
        <v>2902658</v>
      </c>
      <c r="AE235" s="243"/>
      <c r="AF235" s="243"/>
      <c r="AH235" s="54" t="str">
        <f t="shared" si="55"/>
        <v>BABanzaê</v>
      </c>
      <c r="AI235" s="73">
        <v>2902658</v>
      </c>
    </row>
    <row r="236" spans="1:35" s="54" customFormat="1" ht="21.75" customHeight="1" x14ac:dyDescent="0.25">
      <c r="A236" s="214" t="str">
        <f>Controles!$B$2</f>
        <v>RS</v>
      </c>
      <c r="B236" s="214">
        <f>Controles!$C$2</f>
        <v>10</v>
      </c>
      <c r="C236" s="214" t="s">
        <v>5390</v>
      </c>
      <c r="D236" s="42"/>
      <c r="E236" s="214" t="e">
        <f t="shared" si="50"/>
        <v>#N/A</v>
      </c>
      <c r="F236" s="43"/>
      <c r="G236" s="43"/>
      <c r="H236" s="42"/>
      <c r="I236" s="42"/>
      <c r="J236" s="214">
        <f t="shared" si="51"/>
        <v>0</v>
      </c>
      <c r="K236" s="42"/>
      <c r="L236" s="42"/>
      <c r="M236" s="42"/>
      <c r="N236" s="42"/>
      <c r="O236" s="42"/>
      <c r="P236" s="214">
        <f t="shared" si="42"/>
        <v>0</v>
      </c>
      <c r="Q236" s="214">
        <f t="shared" si="43"/>
        <v>0</v>
      </c>
      <c r="R236" s="214">
        <f t="shared" si="44"/>
        <v>0</v>
      </c>
      <c r="S236" s="215">
        <f t="shared" si="45"/>
        <v>0</v>
      </c>
      <c r="T236" s="214">
        <f t="shared" si="46"/>
        <v>0</v>
      </c>
      <c r="U236" s="214">
        <f t="shared" si="47"/>
        <v>0</v>
      </c>
      <c r="V236" s="214">
        <f t="shared" si="48"/>
        <v>0</v>
      </c>
      <c r="W236" s="214">
        <f t="shared" si="49"/>
        <v>0</v>
      </c>
      <c r="X236" s="217" t="str">
        <f t="shared" si="52"/>
        <v>NÃO</v>
      </c>
      <c r="Z236" s="42" t="str">
        <f t="shared" si="53"/>
        <v>RS</v>
      </c>
      <c r="AA236" s="242">
        <f t="shared" si="54"/>
        <v>0</v>
      </c>
      <c r="AB236" s="73" t="s">
        <v>42</v>
      </c>
      <c r="AC236" s="73" t="s">
        <v>850</v>
      </c>
      <c r="AD236" s="73">
        <v>2902708</v>
      </c>
      <c r="AE236" s="243"/>
      <c r="AF236" s="243"/>
      <c r="AH236" s="54" t="str">
        <f t="shared" si="55"/>
        <v>BABarra</v>
      </c>
      <c r="AI236" s="73">
        <v>2902708</v>
      </c>
    </row>
    <row r="237" spans="1:35" s="54" customFormat="1" ht="21.75" customHeight="1" x14ac:dyDescent="0.25">
      <c r="A237" s="214" t="str">
        <f>Controles!$B$2</f>
        <v>RS</v>
      </c>
      <c r="B237" s="214">
        <f>Controles!$C$2</f>
        <v>10</v>
      </c>
      <c r="C237" s="214" t="s">
        <v>5390</v>
      </c>
      <c r="D237" s="42"/>
      <c r="E237" s="214" t="e">
        <f t="shared" si="50"/>
        <v>#N/A</v>
      </c>
      <c r="F237" s="43"/>
      <c r="G237" s="43"/>
      <c r="H237" s="42"/>
      <c r="I237" s="42"/>
      <c r="J237" s="214">
        <f t="shared" si="51"/>
        <v>0</v>
      </c>
      <c r="K237" s="42"/>
      <c r="L237" s="42"/>
      <c r="M237" s="42"/>
      <c r="N237" s="42"/>
      <c r="O237" s="42"/>
      <c r="P237" s="214">
        <f t="shared" si="42"/>
        <v>0</v>
      </c>
      <c r="Q237" s="214">
        <f t="shared" si="43"/>
        <v>0</v>
      </c>
      <c r="R237" s="214">
        <f t="shared" si="44"/>
        <v>0</v>
      </c>
      <c r="S237" s="215">
        <f t="shared" si="45"/>
        <v>0</v>
      </c>
      <c r="T237" s="214">
        <f t="shared" si="46"/>
        <v>0</v>
      </c>
      <c r="U237" s="214">
        <f t="shared" si="47"/>
        <v>0</v>
      </c>
      <c r="V237" s="214">
        <f t="shared" si="48"/>
        <v>0</v>
      </c>
      <c r="W237" s="214">
        <f t="shared" si="49"/>
        <v>0</v>
      </c>
      <c r="X237" s="217" t="str">
        <f t="shared" si="52"/>
        <v>NÃO</v>
      </c>
      <c r="Z237" s="42" t="str">
        <f t="shared" si="53"/>
        <v>RS</v>
      </c>
      <c r="AA237" s="242">
        <f t="shared" si="54"/>
        <v>0</v>
      </c>
      <c r="AB237" s="73" t="s">
        <v>42</v>
      </c>
      <c r="AC237" s="73" t="s">
        <v>872</v>
      </c>
      <c r="AD237" s="73">
        <v>2902807</v>
      </c>
      <c r="AE237" s="243"/>
      <c r="AF237" s="243"/>
      <c r="AH237" s="54" t="str">
        <f t="shared" si="55"/>
        <v>BABarra da Estiva</v>
      </c>
      <c r="AI237" s="73">
        <v>2902807</v>
      </c>
    </row>
    <row r="238" spans="1:35" s="54" customFormat="1" ht="21.75" customHeight="1" x14ac:dyDescent="0.25">
      <c r="A238" s="214" t="str">
        <f>Controles!$B$2</f>
        <v>RS</v>
      </c>
      <c r="B238" s="214">
        <f>Controles!$C$2</f>
        <v>10</v>
      </c>
      <c r="C238" s="214" t="s">
        <v>5390</v>
      </c>
      <c r="D238" s="42"/>
      <c r="E238" s="214" t="e">
        <f t="shared" si="50"/>
        <v>#N/A</v>
      </c>
      <c r="F238" s="43"/>
      <c r="G238" s="43"/>
      <c r="H238" s="42"/>
      <c r="I238" s="42"/>
      <c r="J238" s="214">
        <f t="shared" si="51"/>
        <v>0</v>
      </c>
      <c r="K238" s="42"/>
      <c r="L238" s="42"/>
      <c r="M238" s="42"/>
      <c r="N238" s="42"/>
      <c r="O238" s="42"/>
      <c r="P238" s="214">
        <f t="shared" si="42"/>
        <v>0</v>
      </c>
      <c r="Q238" s="214">
        <f t="shared" si="43"/>
        <v>0</v>
      </c>
      <c r="R238" s="214">
        <f t="shared" si="44"/>
        <v>0</v>
      </c>
      <c r="S238" s="215">
        <f t="shared" si="45"/>
        <v>0</v>
      </c>
      <c r="T238" s="214">
        <f t="shared" si="46"/>
        <v>0</v>
      </c>
      <c r="U238" s="214">
        <f t="shared" si="47"/>
        <v>0</v>
      </c>
      <c r="V238" s="214">
        <f t="shared" si="48"/>
        <v>0</v>
      </c>
      <c r="W238" s="214">
        <f t="shared" si="49"/>
        <v>0</v>
      </c>
      <c r="X238" s="217" t="str">
        <f t="shared" si="52"/>
        <v>NÃO</v>
      </c>
      <c r="Z238" s="42" t="str">
        <f t="shared" si="53"/>
        <v>RS</v>
      </c>
      <c r="AA238" s="242">
        <f t="shared" si="54"/>
        <v>0</v>
      </c>
      <c r="AB238" s="73" t="s">
        <v>42</v>
      </c>
      <c r="AC238" s="73" t="s">
        <v>894</v>
      </c>
      <c r="AD238" s="73">
        <v>2902906</v>
      </c>
      <c r="AE238" s="243"/>
      <c r="AF238" s="243"/>
      <c r="AH238" s="54" t="str">
        <f t="shared" si="55"/>
        <v>BABarra do Choça</v>
      </c>
      <c r="AI238" s="73">
        <v>2902906</v>
      </c>
    </row>
    <row r="239" spans="1:35" s="54" customFormat="1" ht="21.75" customHeight="1" x14ac:dyDescent="0.25">
      <c r="A239" s="214" t="str">
        <f>Controles!$B$2</f>
        <v>RS</v>
      </c>
      <c r="B239" s="214">
        <f>Controles!$C$2</f>
        <v>10</v>
      </c>
      <c r="C239" s="214" t="s">
        <v>5390</v>
      </c>
      <c r="D239" s="42"/>
      <c r="E239" s="214" t="e">
        <f t="shared" si="50"/>
        <v>#N/A</v>
      </c>
      <c r="F239" s="43"/>
      <c r="G239" s="43"/>
      <c r="H239" s="42"/>
      <c r="I239" s="42"/>
      <c r="J239" s="214">
        <f t="shared" si="51"/>
        <v>0</v>
      </c>
      <c r="K239" s="42"/>
      <c r="L239" s="42"/>
      <c r="M239" s="42"/>
      <c r="N239" s="42"/>
      <c r="O239" s="42"/>
      <c r="P239" s="214">
        <f t="shared" si="42"/>
        <v>0</v>
      </c>
      <c r="Q239" s="214">
        <f t="shared" si="43"/>
        <v>0</v>
      </c>
      <c r="R239" s="214">
        <f t="shared" si="44"/>
        <v>0</v>
      </c>
      <c r="S239" s="215">
        <f t="shared" si="45"/>
        <v>0</v>
      </c>
      <c r="T239" s="214">
        <f t="shared" si="46"/>
        <v>0</v>
      </c>
      <c r="U239" s="214">
        <f t="shared" si="47"/>
        <v>0</v>
      </c>
      <c r="V239" s="214">
        <f t="shared" si="48"/>
        <v>0</v>
      </c>
      <c r="W239" s="214">
        <f t="shared" si="49"/>
        <v>0</v>
      </c>
      <c r="X239" s="217" t="str">
        <f t="shared" si="52"/>
        <v>NÃO</v>
      </c>
      <c r="Z239" s="42" t="str">
        <f t="shared" si="53"/>
        <v>RS</v>
      </c>
      <c r="AA239" s="242">
        <f t="shared" si="54"/>
        <v>0</v>
      </c>
      <c r="AB239" s="73" t="s">
        <v>42</v>
      </c>
      <c r="AC239" s="73" t="s">
        <v>917</v>
      </c>
      <c r="AD239" s="73">
        <v>2903003</v>
      </c>
      <c r="AE239" s="243"/>
      <c r="AF239" s="243"/>
      <c r="AH239" s="54" t="str">
        <f t="shared" si="55"/>
        <v>BABarra do Mendes</v>
      </c>
      <c r="AI239" s="73">
        <v>2903003</v>
      </c>
    </row>
    <row r="240" spans="1:35" s="54" customFormat="1" ht="21.75" customHeight="1" x14ac:dyDescent="0.25">
      <c r="A240" s="214" t="str">
        <f>Controles!$B$2</f>
        <v>RS</v>
      </c>
      <c r="B240" s="214">
        <f>Controles!$C$2</f>
        <v>10</v>
      </c>
      <c r="C240" s="214" t="s">
        <v>5390</v>
      </c>
      <c r="D240" s="42"/>
      <c r="E240" s="214" t="e">
        <f t="shared" si="50"/>
        <v>#N/A</v>
      </c>
      <c r="F240" s="43"/>
      <c r="G240" s="43"/>
      <c r="H240" s="42"/>
      <c r="I240" s="42"/>
      <c r="J240" s="214">
        <f t="shared" si="51"/>
        <v>0</v>
      </c>
      <c r="K240" s="42"/>
      <c r="L240" s="42"/>
      <c r="M240" s="42"/>
      <c r="N240" s="42"/>
      <c r="O240" s="42"/>
      <c r="P240" s="214">
        <f t="shared" si="42"/>
        <v>0</v>
      </c>
      <c r="Q240" s="214">
        <f t="shared" si="43"/>
        <v>0</v>
      </c>
      <c r="R240" s="214">
        <f t="shared" si="44"/>
        <v>0</v>
      </c>
      <c r="S240" s="215">
        <f t="shared" si="45"/>
        <v>0</v>
      </c>
      <c r="T240" s="214">
        <f t="shared" si="46"/>
        <v>0</v>
      </c>
      <c r="U240" s="214">
        <f t="shared" si="47"/>
        <v>0</v>
      </c>
      <c r="V240" s="214">
        <f t="shared" si="48"/>
        <v>0</v>
      </c>
      <c r="W240" s="214">
        <f t="shared" si="49"/>
        <v>0</v>
      </c>
      <c r="X240" s="217" t="str">
        <f t="shared" si="52"/>
        <v>NÃO</v>
      </c>
      <c r="Z240" s="42" t="str">
        <f t="shared" si="53"/>
        <v>RS</v>
      </c>
      <c r="AA240" s="242">
        <f t="shared" si="54"/>
        <v>0</v>
      </c>
      <c r="AB240" s="73" t="s">
        <v>42</v>
      </c>
      <c r="AC240" s="73" t="s">
        <v>940</v>
      </c>
      <c r="AD240" s="73">
        <v>2903102</v>
      </c>
      <c r="AE240" s="243"/>
      <c r="AF240" s="243"/>
      <c r="AH240" s="54" t="str">
        <f t="shared" si="55"/>
        <v>BABarra do Rocha</v>
      </c>
      <c r="AI240" s="73">
        <v>2903102</v>
      </c>
    </row>
    <row r="241" spans="1:35" s="54" customFormat="1" ht="21.75" customHeight="1" x14ac:dyDescent="0.25">
      <c r="A241" s="214" t="str">
        <f>Controles!$B$2</f>
        <v>RS</v>
      </c>
      <c r="B241" s="214">
        <f>Controles!$C$2</f>
        <v>10</v>
      </c>
      <c r="C241" s="214" t="s">
        <v>5390</v>
      </c>
      <c r="D241" s="42"/>
      <c r="E241" s="214" t="e">
        <f t="shared" si="50"/>
        <v>#N/A</v>
      </c>
      <c r="F241" s="43"/>
      <c r="G241" s="43"/>
      <c r="H241" s="42"/>
      <c r="I241" s="42"/>
      <c r="J241" s="214">
        <f t="shared" si="51"/>
        <v>0</v>
      </c>
      <c r="K241" s="42"/>
      <c r="L241" s="42"/>
      <c r="M241" s="42"/>
      <c r="N241" s="42"/>
      <c r="O241" s="42"/>
      <c r="P241" s="214">
        <f t="shared" si="42"/>
        <v>0</v>
      </c>
      <c r="Q241" s="214">
        <f t="shared" si="43"/>
        <v>0</v>
      </c>
      <c r="R241" s="214">
        <f t="shared" si="44"/>
        <v>0</v>
      </c>
      <c r="S241" s="215">
        <f t="shared" si="45"/>
        <v>0</v>
      </c>
      <c r="T241" s="214">
        <f t="shared" si="46"/>
        <v>0</v>
      </c>
      <c r="U241" s="214">
        <f t="shared" si="47"/>
        <v>0</v>
      </c>
      <c r="V241" s="214">
        <f t="shared" si="48"/>
        <v>0</v>
      </c>
      <c r="W241" s="214">
        <f t="shared" si="49"/>
        <v>0</v>
      </c>
      <c r="X241" s="217" t="str">
        <f t="shared" si="52"/>
        <v>NÃO</v>
      </c>
      <c r="Z241" s="42" t="str">
        <f t="shared" si="53"/>
        <v>RS</v>
      </c>
      <c r="AA241" s="242">
        <f t="shared" si="54"/>
        <v>0</v>
      </c>
      <c r="AB241" s="73" t="s">
        <v>42</v>
      </c>
      <c r="AC241" s="73" t="s">
        <v>962</v>
      </c>
      <c r="AD241" s="73">
        <v>2903201</v>
      </c>
      <c r="AE241" s="243"/>
      <c r="AF241" s="243"/>
      <c r="AH241" s="54" t="str">
        <f t="shared" si="55"/>
        <v>BABarreiras</v>
      </c>
      <c r="AI241" s="73">
        <v>2903201</v>
      </c>
    </row>
    <row r="242" spans="1:35" s="54" customFormat="1" ht="21.75" customHeight="1" x14ac:dyDescent="0.25">
      <c r="A242" s="214" t="str">
        <f>Controles!$B$2</f>
        <v>RS</v>
      </c>
      <c r="B242" s="214">
        <f>Controles!$C$2</f>
        <v>10</v>
      </c>
      <c r="C242" s="214" t="s">
        <v>5390</v>
      </c>
      <c r="D242" s="42"/>
      <c r="E242" s="214" t="e">
        <f t="shared" si="50"/>
        <v>#N/A</v>
      </c>
      <c r="F242" s="43"/>
      <c r="G242" s="43"/>
      <c r="H242" s="42"/>
      <c r="I242" s="42"/>
      <c r="J242" s="214">
        <f t="shared" si="51"/>
        <v>0</v>
      </c>
      <c r="K242" s="42"/>
      <c r="L242" s="42"/>
      <c r="M242" s="42"/>
      <c r="N242" s="42"/>
      <c r="O242" s="42"/>
      <c r="P242" s="214">
        <f t="shared" si="42"/>
        <v>0</v>
      </c>
      <c r="Q242" s="214">
        <f t="shared" si="43"/>
        <v>0</v>
      </c>
      <c r="R242" s="214">
        <f t="shared" si="44"/>
        <v>0</v>
      </c>
      <c r="S242" s="215">
        <f t="shared" si="45"/>
        <v>0</v>
      </c>
      <c r="T242" s="214">
        <f t="shared" si="46"/>
        <v>0</v>
      </c>
      <c r="U242" s="214">
        <f t="shared" si="47"/>
        <v>0</v>
      </c>
      <c r="V242" s="214">
        <f t="shared" si="48"/>
        <v>0</v>
      </c>
      <c r="W242" s="214">
        <f t="shared" si="49"/>
        <v>0</v>
      </c>
      <c r="X242" s="217" t="str">
        <f t="shared" si="52"/>
        <v>NÃO</v>
      </c>
      <c r="Z242" s="42" t="str">
        <f t="shared" si="53"/>
        <v>RS</v>
      </c>
      <c r="AA242" s="242">
        <f t="shared" si="54"/>
        <v>0</v>
      </c>
      <c r="AB242" s="73" t="s">
        <v>42</v>
      </c>
      <c r="AC242" s="73" t="s">
        <v>810</v>
      </c>
      <c r="AD242" s="73">
        <v>2903235</v>
      </c>
      <c r="AE242" s="243"/>
      <c r="AF242" s="243"/>
      <c r="AH242" s="54" t="str">
        <f t="shared" si="55"/>
        <v>BABarro Alto</v>
      </c>
      <c r="AI242" s="73">
        <v>2903235</v>
      </c>
    </row>
    <row r="243" spans="1:35" s="54" customFormat="1" ht="21.75" customHeight="1" x14ac:dyDescent="0.25">
      <c r="A243" s="214" t="str">
        <f>Controles!$B$2</f>
        <v>RS</v>
      </c>
      <c r="B243" s="214">
        <f>Controles!$C$2</f>
        <v>10</v>
      </c>
      <c r="C243" s="214" t="s">
        <v>5390</v>
      </c>
      <c r="D243" s="42"/>
      <c r="E243" s="214" t="e">
        <f t="shared" si="50"/>
        <v>#N/A</v>
      </c>
      <c r="F243" s="43"/>
      <c r="G243" s="43"/>
      <c r="H243" s="42"/>
      <c r="I243" s="42"/>
      <c r="J243" s="214">
        <f t="shared" si="51"/>
        <v>0</v>
      </c>
      <c r="K243" s="42"/>
      <c r="L243" s="42"/>
      <c r="M243" s="42"/>
      <c r="N243" s="42"/>
      <c r="O243" s="42"/>
      <c r="P243" s="214">
        <f t="shared" si="42"/>
        <v>0</v>
      </c>
      <c r="Q243" s="214">
        <f t="shared" si="43"/>
        <v>0</v>
      </c>
      <c r="R243" s="214">
        <f t="shared" si="44"/>
        <v>0</v>
      </c>
      <c r="S243" s="215">
        <f t="shared" si="45"/>
        <v>0</v>
      </c>
      <c r="T243" s="214">
        <f t="shared" si="46"/>
        <v>0</v>
      </c>
      <c r="U243" s="214">
        <f t="shared" si="47"/>
        <v>0</v>
      </c>
      <c r="V243" s="214">
        <f t="shared" si="48"/>
        <v>0</v>
      </c>
      <c r="W243" s="214">
        <f t="shared" si="49"/>
        <v>0</v>
      </c>
      <c r="X243" s="217" t="str">
        <f t="shared" si="52"/>
        <v>NÃO</v>
      </c>
      <c r="Z243" s="42" t="str">
        <f t="shared" si="53"/>
        <v>RS</v>
      </c>
      <c r="AA243" s="242">
        <f t="shared" si="54"/>
        <v>0</v>
      </c>
      <c r="AB243" s="73" t="s">
        <v>42</v>
      </c>
      <c r="AC243" s="73" t="s">
        <v>1007</v>
      </c>
      <c r="AD243" s="73">
        <v>2903300</v>
      </c>
      <c r="AE243" s="243"/>
      <c r="AF243" s="243"/>
      <c r="AH243" s="54" t="str">
        <f t="shared" si="55"/>
        <v>BABarro Preto</v>
      </c>
      <c r="AI243" s="73">
        <v>2903300</v>
      </c>
    </row>
    <row r="244" spans="1:35" s="54" customFormat="1" ht="21.75" customHeight="1" x14ac:dyDescent="0.25">
      <c r="A244" s="214" t="str">
        <f>Controles!$B$2</f>
        <v>RS</v>
      </c>
      <c r="B244" s="214">
        <f>Controles!$C$2</f>
        <v>10</v>
      </c>
      <c r="C244" s="214" t="s">
        <v>5390</v>
      </c>
      <c r="D244" s="42"/>
      <c r="E244" s="214" t="e">
        <f t="shared" si="50"/>
        <v>#N/A</v>
      </c>
      <c r="F244" s="43"/>
      <c r="G244" s="43"/>
      <c r="H244" s="42"/>
      <c r="I244" s="42"/>
      <c r="J244" s="214">
        <f t="shared" si="51"/>
        <v>0</v>
      </c>
      <c r="K244" s="42"/>
      <c r="L244" s="42"/>
      <c r="M244" s="42"/>
      <c r="N244" s="42"/>
      <c r="O244" s="42"/>
      <c r="P244" s="214">
        <f t="shared" si="42"/>
        <v>0</v>
      </c>
      <c r="Q244" s="214">
        <f t="shared" si="43"/>
        <v>0</v>
      </c>
      <c r="R244" s="214">
        <f t="shared" si="44"/>
        <v>0</v>
      </c>
      <c r="S244" s="215">
        <f t="shared" si="45"/>
        <v>0</v>
      </c>
      <c r="T244" s="214">
        <f t="shared" si="46"/>
        <v>0</v>
      </c>
      <c r="U244" s="214">
        <f t="shared" si="47"/>
        <v>0</v>
      </c>
      <c r="V244" s="214">
        <f t="shared" si="48"/>
        <v>0</v>
      </c>
      <c r="W244" s="214">
        <f t="shared" si="49"/>
        <v>0</v>
      </c>
      <c r="X244" s="217" t="str">
        <f t="shared" si="52"/>
        <v>NÃO</v>
      </c>
      <c r="Z244" s="42" t="str">
        <f t="shared" si="53"/>
        <v>RS</v>
      </c>
      <c r="AA244" s="242">
        <f t="shared" si="54"/>
        <v>0</v>
      </c>
      <c r="AB244" s="73" t="s">
        <v>42</v>
      </c>
      <c r="AC244" s="73" t="s">
        <v>1029</v>
      </c>
      <c r="AD244" s="73">
        <v>2903276</v>
      </c>
      <c r="AE244" s="243"/>
      <c r="AF244" s="243"/>
      <c r="AH244" s="54" t="str">
        <f t="shared" si="55"/>
        <v>BABarrocas</v>
      </c>
      <c r="AI244" s="73">
        <v>2903276</v>
      </c>
    </row>
    <row r="245" spans="1:35" s="54" customFormat="1" ht="21.75" customHeight="1" x14ac:dyDescent="0.25">
      <c r="A245" s="214" t="str">
        <f>Controles!$B$2</f>
        <v>RS</v>
      </c>
      <c r="B245" s="214">
        <f>Controles!$C$2</f>
        <v>10</v>
      </c>
      <c r="C245" s="214" t="s">
        <v>5390</v>
      </c>
      <c r="D245" s="42"/>
      <c r="E245" s="214" t="e">
        <f t="shared" si="50"/>
        <v>#N/A</v>
      </c>
      <c r="F245" s="43"/>
      <c r="G245" s="43"/>
      <c r="H245" s="42"/>
      <c r="I245" s="42"/>
      <c r="J245" s="214">
        <f t="shared" si="51"/>
        <v>0</v>
      </c>
      <c r="K245" s="42"/>
      <c r="L245" s="42"/>
      <c r="M245" s="42"/>
      <c r="N245" s="42"/>
      <c r="O245" s="42"/>
      <c r="P245" s="214">
        <f t="shared" si="42"/>
        <v>0</v>
      </c>
      <c r="Q245" s="214">
        <f t="shared" si="43"/>
        <v>0</v>
      </c>
      <c r="R245" s="214">
        <f t="shared" si="44"/>
        <v>0</v>
      </c>
      <c r="S245" s="215">
        <f t="shared" si="45"/>
        <v>0</v>
      </c>
      <c r="T245" s="214">
        <f t="shared" si="46"/>
        <v>0</v>
      </c>
      <c r="U245" s="214">
        <f t="shared" si="47"/>
        <v>0</v>
      </c>
      <c r="V245" s="214">
        <f t="shared" si="48"/>
        <v>0</v>
      </c>
      <c r="W245" s="214">
        <f t="shared" si="49"/>
        <v>0</v>
      </c>
      <c r="X245" s="217" t="str">
        <f t="shared" si="52"/>
        <v>NÃO</v>
      </c>
      <c r="Z245" s="42" t="str">
        <f t="shared" si="53"/>
        <v>RS</v>
      </c>
      <c r="AA245" s="242">
        <f t="shared" si="54"/>
        <v>0</v>
      </c>
      <c r="AB245" s="73" t="s">
        <v>42</v>
      </c>
      <c r="AC245" s="73" t="s">
        <v>934</v>
      </c>
      <c r="AD245" s="73">
        <v>2903409</v>
      </c>
      <c r="AE245" s="243"/>
      <c r="AF245" s="243"/>
      <c r="AH245" s="54" t="str">
        <f t="shared" si="55"/>
        <v>BABelmonte</v>
      </c>
      <c r="AI245" s="73">
        <v>2903409</v>
      </c>
    </row>
    <row r="246" spans="1:35" s="54" customFormat="1" ht="21.75" customHeight="1" x14ac:dyDescent="0.25">
      <c r="A246" s="214" t="str">
        <f>Controles!$B$2</f>
        <v>RS</v>
      </c>
      <c r="B246" s="214">
        <f>Controles!$C$2</f>
        <v>10</v>
      </c>
      <c r="C246" s="214" t="s">
        <v>5390</v>
      </c>
      <c r="D246" s="42"/>
      <c r="E246" s="214" t="e">
        <f t="shared" si="50"/>
        <v>#N/A</v>
      </c>
      <c r="F246" s="43"/>
      <c r="G246" s="43"/>
      <c r="H246" s="42"/>
      <c r="I246" s="42"/>
      <c r="J246" s="214">
        <f t="shared" si="51"/>
        <v>0</v>
      </c>
      <c r="K246" s="42"/>
      <c r="L246" s="42"/>
      <c r="M246" s="42"/>
      <c r="N246" s="42"/>
      <c r="O246" s="42"/>
      <c r="P246" s="214">
        <f t="shared" si="42"/>
        <v>0</v>
      </c>
      <c r="Q246" s="214">
        <f t="shared" si="43"/>
        <v>0</v>
      </c>
      <c r="R246" s="214">
        <f t="shared" si="44"/>
        <v>0</v>
      </c>
      <c r="S246" s="215">
        <f t="shared" si="45"/>
        <v>0</v>
      </c>
      <c r="T246" s="214">
        <f t="shared" si="46"/>
        <v>0</v>
      </c>
      <c r="U246" s="214">
        <f t="shared" si="47"/>
        <v>0</v>
      </c>
      <c r="V246" s="214">
        <f t="shared" si="48"/>
        <v>0</v>
      </c>
      <c r="W246" s="214">
        <f t="shared" si="49"/>
        <v>0</v>
      </c>
      <c r="X246" s="217" t="str">
        <f t="shared" si="52"/>
        <v>NÃO</v>
      </c>
      <c r="Z246" s="42" t="str">
        <f t="shared" si="53"/>
        <v>RS</v>
      </c>
      <c r="AA246" s="242">
        <f t="shared" si="54"/>
        <v>0</v>
      </c>
      <c r="AB246" s="73" t="s">
        <v>42</v>
      </c>
      <c r="AC246" s="73" t="s">
        <v>1073</v>
      </c>
      <c r="AD246" s="73">
        <v>2903508</v>
      </c>
      <c r="AE246" s="243"/>
      <c r="AF246" s="243"/>
      <c r="AH246" s="54" t="str">
        <f t="shared" si="55"/>
        <v>BABelo Campo</v>
      </c>
      <c r="AI246" s="73">
        <v>2903508</v>
      </c>
    </row>
    <row r="247" spans="1:35" s="54" customFormat="1" ht="21.75" customHeight="1" x14ac:dyDescent="0.25">
      <c r="A247" s="214" t="str">
        <f>Controles!$B$2</f>
        <v>RS</v>
      </c>
      <c r="B247" s="214">
        <f>Controles!$C$2</f>
        <v>10</v>
      </c>
      <c r="C247" s="214" t="s">
        <v>5390</v>
      </c>
      <c r="D247" s="42"/>
      <c r="E247" s="214" t="e">
        <f t="shared" si="50"/>
        <v>#N/A</v>
      </c>
      <c r="F247" s="43"/>
      <c r="G247" s="43"/>
      <c r="H247" s="42"/>
      <c r="I247" s="42"/>
      <c r="J247" s="214">
        <f t="shared" si="51"/>
        <v>0</v>
      </c>
      <c r="K247" s="42"/>
      <c r="L247" s="42"/>
      <c r="M247" s="42"/>
      <c r="N247" s="42"/>
      <c r="O247" s="42"/>
      <c r="P247" s="214">
        <f t="shared" si="42"/>
        <v>0</v>
      </c>
      <c r="Q247" s="214">
        <f t="shared" si="43"/>
        <v>0</v>
      </c>
      <c r="R247" s="214">
        <f t="shared" si="44"/>
        <v>0</v>
      </c>
      <c r="S247" s="215">
        <f t="shared" si="45"/>
        <v>0</v>
      </c>
      <c r="T247" s="214">
        <f t="shared" si="46"/>
        <v>0</v>
      </c>
      <c r="U247" s="214">
        <f t="shared" si="47"/>
        <v>0</v>
      </c>
      <c r="V247" s="214">
        <f t="shared" si="48"/>
        <v>0</v>
      </c>
      <c r="W247" s="214">
        <f t="shared" si="49"/>
        <v>0</v>
      </c>
      <c r="X247" s="217" t="str">
        <f t="shared" si="52"/>
        <v>NÃO</v>
      </c>
      <c r="Z247" s="42" t="str">
        <f t="shared" si="53"/>
        <v>RS</v>
      </c>
      <c r="AA247" s="242">
        <f t="shared" si="54"/>
        <v>0</v>
      </c>
      <c r="AB247" s="73" t="s">
        <v>42</v>
      </c>
      <c r="AC247" s="73" t="s">
        <v>1095</v>
      </c>
      <c r="AD247" s="73">
        <v>2903607</v>
      </c>
      <c r="AE247" s="243"/>
      <c r="AF247" s="243"/>
      <c r="AH247" s="54" t="str">
        <f t="shared" si="55"/>
        <v>BABiritinga</v>
      </c>
      <c r="AI247" s="73">
        <v>2903607</v>
      </c>
    </row>
    <row r="248" spans="1:35" s="54" customFormat="1" ht="21.75" customHeight="1" x14ac:dyDescent="0.25">
      <c r="A248" s="214" t="str">
        <f>Controles!$B$2</f>
        <v>RS</v>
      </c>
      <c r="B248" s="214">
        <f>Controles!$C$2</f>
        <v>10</v>
      </c>
      <c r="C248" s="214" t="s">
        <v>5390</v>
      </c>
      <c r="D248" s="42"/>
      <c r="E248" s="214" t="e">
        <f t="shared" si="50"/>
        <v>#N/A</v>
      </c>
      <c r="F248" s="43"/>
      <c r="G248" s="43"/>
      <c r="H248" s="42"/>
      <c r="I248" s="42"/>
      <c r="J248" s="214">
        <f t="shared" si="51"/>
        <v>0</v>
      </c>
      <c r="K248" s="42"/>
      <c r="L248" s="42"/>
      <c r="M248" s="42"/>
      <c r="N248" s="42"/>
      <c r="O248" s="42"/>
      <c r="P248" s="214">
        <f t="shared" si="42"/>
        <v>0</v>
      </c>
      <c r="Q248" s="214">
        <f t="shared" si="43"/>
        <v>0</v>
      </c>
      <c r="R248" s="214">
        <f t="shared" si="44"/>
        <v>0</v>
      </c>
      <c r="S248" s="215">
        <f t="shared" si="45"/>
        <v>0</v>
      </c>
      <c r="T248" s="214">
        <f t="shared" si="46"/>
        <v>0</v>
      </c>
      <c r="U248" s="214">
        <f t="shared" si="47"/>
        <v>0</v>
      </c>
      <c r="V248" s="214">
        <f t="shared" si="48"/>
        <v>0</v>
      </c>
      <c r="W248" s="214">
        <f t="shared" si="49"/>
        <v>0</v>
      </c>
      <c r="X248" s="217" t="str">
        <f t="shared" si="52"/>
        <v>NÃO</v>
      </c>
      <c r="Z248" s="42" t="str">
        <f t="shared" si="53"/>
        <v>RS</v>
      </c>
      <c r="AA248" s="242">
        <f t="shared" si="54"/>
        <v>0</v>
      </c>
      <c r="AB248" s="73" t="s">
        <v>42</v>
      </c>
      <c r="AC248" s="73" t="s">
        <v>1118</v>
      </c>
      <c r="AD248" s="73">
        <v>2903706</v>
      </c>
      <c r="AE248" s="243"/>
      <c r="AF248" s="243"/>
      <c r="AH248" s="54" t="str">
        <f t="shared" si="55"/>
        <v>BABoa Nova</v>
      </c>
      <c r="AI248" s="73">
        <v>2903706</v>
      </c>
    </row>
    <row r="249" spans="1:35" s="54" customFormat="1" ht="21.75" customHeight="1" x14ac:dyDescent="0.25">
      <c r="A249" s="214" t="str">
        <f>Controles!$B$2</f>
        <v>RS</v>
      </c>
      <c r="B249" s="214">
        <f>Controles!$C$2</f>
        <v>10</v>
      </c>
      <c r="C249" s="214" t="s">
        <v>5390</v>
      </c>
      <c r="D249" s="42"/>
      <c r="E249" s="214" t="e">
        <f t="shared" si="50"/>
        <v>#N/A</v>
      </c>
      <c r="F249" s="43"/>
      <c r="G249" s="43"/>
      <c r="H249" s="42"/>
      <c r="I249" s="42"/>
      <c r="J249" s="214">
        <f t="shared" si="51"/>
        <v>0</v>
      </c>
      <c r="K249" s="42"/>
      <c r="L249" s="42"/>
      <c r="M249" s="42"/>
      <c r="N249" s="42"/>
      <c r="O249" s="42"/>
      <c r="P249" s="214">
        <f t="shared" si="42"/>
        <v>0</v>
      </c>
      <c r="Q249" s="214">
        <f t="shared" si="43"/>
        <v>0</v>
      </c>
      <c r="R249" s="214">
        <f t="shared" si="44"/>
        <v>0</v>
      </c>
      <c r="S249" s="215">
        <f t="shared" si="45"/>
        <v>0</v>
      </c>
      <c r="T249" s="214">
        <f t="shared" si="46"/>
        <v>0</v>
      </c>
      <c r="U249" s="214">
        <f t="shared" si="47"/>
        <v>0</v>
      </c>
      <c r="V249" s="214">
        <f t="shared" si="48"/>
        <v>0</v>
      </c>
      <c r="W249" s="214">
        <f t="shared" si="49"/>
        <v>0</v>
      </c>
      <c r="X249" s="217" t="str">
        <f t="shared" si="52"/>
        <v>NÃO</v>
      </c>
      <c r="Z249" s="42" t="str">
        <f t="shared" si="53"/>
        <v>RS</v>
      </c>
      <c r="AA249" s="242">
        <f t="shared" si="54"/>
        <v>0</v>
      </c>
      <c r="AB249" s="73" t="s">
        <v>42</v>
      </c>
      <c r="AC249" s="73" t="s">
        <v>1141</v>
      </c>
      <c r="AD249" s="73">
        <v>2903805</v>
      </c>
      <c r="AE249" s="243"/>
      <c r="AF249" s="243"/>
      <c r="AH249" s="54" t="str">
        <f t="shared" si="55"/>
        <v>BABoa Vista do Tupim</v>
      </c>
      <c r="AI249" s="73">
        <v>2903805</v>
      </c>
    </row>
    <row r="250" spans="1:35" s="54" customFormat="1" ht="21.75" customHeight="1" x14ac:dyDescent="0.25">
      <c r="A250" s="214" t="str">
        <f>Controles!$B$2</f>
        <v>RS</v>
      </c>
      <c r="B250" s="214">
        <f>Controles!$C$2</f>
        <v>10</v>
      </c>
      <c r="C250" s="214" t="s">
        <v>5390</v>
      </c>
      <c r="D250" s="42"/>
      <c r="E250" s="214" t="e">
        <f t="shared" si="50"/>
        <v>#N/A</v>
      </c>
      <c r="F250" s="43"/>
      <c r="G250" s="43"/>
      <c r="H250" s="42"/>
      <c r="I250" s="42"/>
      <c r="J250" s="214">
        <f t="shared" si="51"/>
        <v>0</v>
      </c>
      <c r="K250" s="42"/>
      <c r="L250" s="42"/>
      <c r="M250" s="42"/>
      <c r="N250" s="42"/>
      <c r="O250" s="42"/>
      <c r="P250" s="214">
        <f t="shared" si="42"/>
        <v>0</v>
      </c>
      <c r="Q250" s="214">
        <f t="shared" si="43"/>
        <v>0</v>
      </c>
      <c r="R250" s="214">
        <f t="shared" si="44"/>
        <v>0</v>
      </c>
      <c r="S250" s="215">
        <f t="shared" si="45"/>
        <v>0</v>
      </c>
      <c r="T250" s="214">
        <f t="shared" si="46"/>
        <v>0</v>
      </c>
      <c r="U250" s="214">
        <f t="shared" si="47"/>
        <v>0</v>
      </c>
      <c r="V250" s="214">
        <f t="shared" si="48"/>
        <v>0</v>
      </c>
      <c r="W250" s="214">
        <f t="shared" si="49"/>
        <v>0</v>
      </c>
      <c r="X250" s="217" t="str">
        <f t="shared" si="52"/>
        <v>NÃO</v>
      </c>
      <c r="Z250" s="42" t="str">
        <f t="shared" si="53"/>
        <v>RS</v>
      </c>
      <c r="AA250" s="242">
        <f t="shared" si="54"/>
        <v>0</v>
      </c>
      <c r="AB250" s="73" t="s">
        <v>42</v>
      </c>
      <c r="AC250" s="73" t="s">
        <v>1164</v>
      </c>
      <c r="AD250" s="73">
        <v>2903904</v>
      </c>
      <c r="AE250" s="243"/>
      <c r="AF250" s="243"/>
      <c r="AH250" s="54" t="str">
        <f t="shared" si="55"/>
        <v>BABom Jesus da Lapa</v>
      </c>
      <c r="AI250" s="73">
        <v>2903904</v>
      </c>
    </row>
    <row r="251" spans="1:35" s="54" customFormat="1" ht="21.75" customHeight="1" x14ac:dyDescent="0.25">
      <c r="A251" s="214" t="str">
        <f>Controles!$B$2</f>
        <v>RS</v>
      </c>
      <c r="B251" s="214">
        <f>Controles!$C$2</f>
        <v>10</v>
      </c>
      <c r="C251" s="214" t="s">
        <v>5390</v>
      </c>
      <c r="D251" s="42"/>
      <c r="E251" s="214" t="e">
        <f t="shared" si="50"/>
        <v>#N/A</v>
      </c>
      <c r="F251" s="43"/>
      <c r="G251" s="43"/>
      <c r="H251" s="42"/>
      <c r="I251" s="42"/>
      <c r="J251" s="214">
        <f t="shared" si="51"/>
        <v>0</v>
      </c>
      <c r="K251" s="42"/>
      <c r="L251" s="42"/>
      <c r="M251" s="42"/>
      <c r="N251" s="42"/>
      <c r="O251" s="42"/>
      <c r="P251" s="214">
        <f t="shared" si="42"/>
        <v>0</v>
      </c>
      <c r="Q251" s="214">
        <f t="shared" si="43"/>
        <v>0</v>
      </c>
      <c r="R251" s="214">
        <f t="shared" si="44"/>
        <v>0</v>
      </c>
      <c r="S251" s="215">
        <f t="shared" si="45"/>
        <v>0</v>
      </c>
      <c r="T251" s="214">
        <f t="shared" si="46"/>
        <v>0</v>
      </c>
      <c r="U251" s="214">
        <f t="shared" si="47"/>
        <v>0</v>
      </c>
      <c r="V251" s="214">
        <f t="shared" si="48"/>
        <v>0</v>
      </c>
      <c r="W251" s="214">
        <f t="shared" si="49"/>
        <v>0</v>
      </c>
      <c r="X251" s="217" t="str">
        <f t="shared" si="52"/>
        <v>NÃO</v>
      </c>
      <c r="Z251" s="42" t="str">
        <f t="shared" si="53"/>
        <v>RS</v>
      </c>
      <c r="AA251" s="242">
        <f t="shared" si="54"/>
        <v>0</v>
      </c>
      <c r="AB251" s="73" t="s">
        <v>42</v>
      </c>
      <c r="AC251" s="73" t="s">
        <v>1187</v>
      </c>
      <c r="AD251" s="73">
        <v>2903953</v>
      </c>
      <c r="AE251" s="243"/>
      <c r="AF251" s="243"/>
      <c r="AH251" s="54" t="str">
        <f t="shared" si="55"/>
        <v>BABom Jesus da Serra</v>
      </c>
      <c r="AI251" s="73">
        <v>2903953</v>
      </c>
    </row>
    <row r="252" spans="1:35" s="54" customFormat="1" ht="21.75" customHeight="1" x14ac:dyDescent="0.25">
      <c r="A252" s="214" t="str">
        <f>Controles!$B$2</f>
        <v>RS</v>
      </c>
      <c r="B252" s="214">
        <f>Controles!$C$2</f>
        <v>10</v>
      </c>
      <c r="C252" s="214" t="s">
        <v>5390</v>
      </c>
      <c r="D252" s="42"/>
      <c r="E252" s="214" t="e">
        <f t="shared" si="50"/>
        <v>#N/A</v>
      </c>
      <c r="F252" s="43"/>
      <c r="G252" s="43"/>
      <c r="H252" s="42"/>
      <c r="I252" s="42"/>
      <c r="J252" s="214">
        <f t="shared" si="51"/>
        <v>0</v>
      </c>
      <c r="K252" s="42"/>
      <c r="L252" s="42"/>
      <c r="M252" s="42"/>
      <c r="N252" s="42"/>
      <c r="O252" s="42"/>
      <c r="P252" s="214">
        <f t="shared" si="42"/>
        <v>0</v>
      </c>
      <c r="Q252" s="214">
        <f t="shared" si="43"/>
        <v>0</v>
      </c>
      <c r="R252" s="214">
        <f t="shared" si="44"/>
        <v>0</v>
      </c>
      <c r="S252" s="215">
        <f t="shared" si="45"/>
        <v>0</v>
      </c>
      <c r="T252" s="214">
        <f t="shared" si="46"/>
        <v>0</v>
      </c>
      <c r="U252" s="214">
        <f t="shared" si="47"/>
        <v>0</v>
      </c>
      <c r="V252" s="214">
        <f t="shared" si="48"/>
        <v>0</v>
      </c>
      <c r="W252" s="214">
        <f t="shared" si="49"/>
        <v>0</v>
      </c>
      <c r="X252" s="217" t="str">
        <f t="shared" si="52"/>
        <v>NÃO</v>
      </c>
      <c r="Z252" s="42" t="str">
        <f t="shared" si="53"/>
        <v>RS</v>
      </c>
      <c r="AA252" s="242">
        <f t="shared" si="54"/>
        <v>0</v>
      </c>
      <c r="AB252" s="73" t="s">
        <v>42</v>
      </c>
      <c r="AC252" s="73" t="s">
        <v>1209</v>
      </c>
      <c r="AD252" s="73">
        <v>2904001</v>
      </c>
      <c r="AE252" s="243"/>
      <c r="AF252" s="243"/>
      <c r="AH252" s="54" t="str">
        <f t="shared" si="55"/>
        <v>BABoninal</v>
      </c>
      <c r="AI252" s="73">
        <v>2904001</v>
      </c>
    </row>
    <row r="253" spans="1:35" s="54" customFormat="1" ht="21.75" customHeight="1" x14ac:dyDescent="0.25">
      <c r="A253" s="214" t="str">
        <f>Controles!$B$2</f>
        <v>RS</v>
      </c>
      <c r="B253" s="214">
        <f>Controles!$C$2</f>
        <v>10</v>
      </c>
      <c r="C253" s="214" t="s">
        <v>5390</v>
      </c>
      <c r="D253" s="42"/>
      <c r="E253" s="214" t="e">
        <f t="shared" si="50"/>
        <v>#N/A</v>
      </c>
      <c r="F253" s="43"/>
      <c r="G253" s="43"/>
      <c r="H253" s="42"/>
      <c r="I253" s="42"/>
      <c r="J253" s="214">
        <f t="shared" si="51"/>
        <v>0</v>
      </c>
      <c r="K253" s="42"/>
      <c r="L253" s="42"/>
      <c r="M253" s="42"/>
      <c r="N253" s="42"/>
      <c r="O253" s="42"/>
      <c r="P253" s="214">
        <f t="shared" si="42"/>
        <v>0</v>
      </c>
      <c r="Q253" s="214">
        <f t="shared" si="43"/>
        <v>0</v>
      </c>
      <c r="R253" s="214">
        <f t="shared" si="44"/>
        <v>0</v>
      </c>
      <c r="S253" s="215">
        <f t="shared" si="45"/>
        <v>0</v>
      </c>
      <c r="T253" s="214">
        <f t="shared" si="46"/>
        <v>0</v>
      </c>
      <c r="U253" s="214">
        <f t="shared" si="47"/>
        <v>0</v>
      </c>
      <c r="V253" s="214">
        <f t="shared" si="48"/>
        <v>0</v>
      </c>
      <c r="W253" s="214">
        <f t="shared" si="49"/>
        <v>0</v>
      </c>
      <c r="X253" s="217" t="str">
        <f t="shared" si="52"/>
        <v>NÃO</v>
      </c>
      <c r="Z253" s="42" t="str">
        <f t="shared" si="53"/>
        <v>RS</v>
      </c>
      <c r="AA253" s="242">
        <f t="shared" si="54"/>
        <v>0</v>
      </c>
      <c r="AB253" s="73" t="s">
        <v>42</v>
      </c>
      <c r="AC253" s="73" t="s">
        <v>481</v>
      </c>
      <c r="AD253" s="73">
        <v>2904050</v>
      </c>
      <c r="AE253" s="243"/>
      <c r="AF253" s="243"/>
      <c r="AH253" s="54" t="str">
        <f t="shared" si="55"/>
        <v>BABonito</v>
      </c>
      <c r="AI253" s="73">
        <v>2904050</v>
      </c>
    </row>
    <row r="254" spans="1:35" s="54" customFormat="1" ht="21.75" customHeight="1" x14ac:dyDescent="0.25">
      <c r="A254" s="214" t="str">
        <f>Controles!$B$2</f>
        <v>RS</v>
      </c>
      <c r="B254" s="214">
        <f>Controles!$C$2</f>
        <v>10</v>
      </c>
      <c r="C254" s="214" t="s">
        <v>5390</v>
      </c>
      <c r="D254" s="42"/>
      <c r="E254" s="214" t="e">
        <f t="shared" si="50"/>
        <v>#N/A</v>
      </c>
      <c r="F254" s="43"/>
      <c r="G254" s="43"/>
      <c r="H254" s="42"/>
      <c r="I254" s="42"/>
      <c r="J254" s="214">
        <f t="shared" si="51"/>
        <v>0</v>
      </c>
      <c r="K254" s="42"/>
      <c r="L254" s="42"/>
      <c r="M254" s="42"/>
      <c r="N254" s="42"/>
      <c r="O254" s="42"/>
      <c r="P254" s="214">
        <f t="shared" si="42"/>
        <v>0</v>
      </c>
      <c r="Q254" s="214">
        <f t="shared" si="43"/>
        <v>0</v>
      </c>
      <c r="R254" s="214">
        <f t="shared" si="44"/>
        <v>0</v>
      </c>
      <c r="S254" s="215">
        <f t="shared" si="45"/>
        <v>0</v>
      </c>
      <c r="T254" s="214">
        <f t="shared" si="46"/>
        <v>0</v>
      </c>
      <c r="U254" s="214">
        <f t="shared" si="47"/>
        <v>0</v>
      </c>
      <c r="V254" s="214">
        <f t="shared" si="48"/>
        <v>0</v>
      </c>
      <c r="W254" s="214">
        <f t="shared" si="49"/>
        <v>0</v>
      </c>
      <c r="X254" s="217" t="str">
        <f t="shared" si="52"/>
        <v>NÃO</v>
      </c>
      <c r="Z254" s="42" t="str">
        <f t="shared" si="53"/>
        <v>RS</v>
      </c>
      <c r="AA254" s="242">
        <f t="shared" si="54"/>
        <v>0</v>
      </c>
      <c r="AB254" s="73" t="s">
        <v>42</v>
      </c>
      <c r="AC254" s="73" t="s">
        <v>1253</v>
      </c>
      <c r="AD254" s="73">
        <v>2904100</v>
      </c>
      <c r="AE254" s="243"/>
      <c r="AF254" s="243"/>
      <c r="AH254" s="54" t="str">
        <f t="shared" si="55"/>
        <v>BABoquira</v>
      </c>
      <c r="AI254" s="73">
        <v>2904100</v>
      </c>
    </row>
    <row r="255" spans="1:35" s="54" customFormat="1" ht="21.75" customHeight="1" x14ac:dyDescent="0.25">
      <c r="A255" s="214" t="str">
        <f>Controles!$B$2</f>
        <v>RS</v>
      </c>
      <c r="B255" s="214">
        <f>Controles!$C$2</f>
        <v>10</v>
      </c>
      <c r="C255" s="214" t="s">
        <v>5390</v>
      </c>
      <c r="D255" s="42"/>
      <c r="E255" s="214" t="e">
        <f t="shared" si="50"/>
        <v>#N/A</v>
      </c>
      <c r="F255" s="43"/>
      <c r="G255" s="43"/>
      <c r="H255" s="42"/>
      <c r="I255" s="42"/>
      <c r="J255" s="214">
        <f t="shared" si="51"/>
        <v>0</v>
      </c>
      <c r="K255" s="42"/>
      <c r="L255" s="42"/>
      <c r="M255" s="42"/>
      <c r="N255" s="42"/>
      <c r="O255" s="42"/>
      <c r="P255" s="214">
        <f t="shared" si="42"/>
        <v>0</v>
      </c>
      <c r="Q255" s="214">
        <f t="shared" si="43"/>
        <v>0</v>
      </c>
      <c r="R255" s="214">
        <f t="shared" si="44"/>
        <v>0</v>
      </c>
      <c r="S255" s="215">
        <f t="shared" si="45"/>
        <v>0</v>
      </c>
      <c r="T255" s="214">
        <f t="shared" si="46"/>
        <v>0</v>
      </c>
      <c r="U255" s="214">
        <f t="shared" si="47"/>
        <v>0</v>
      </c>
      <c r="V255" s="214">
        <f t="shared" si="48"/>
        <v>0</v>
      </c>
      <c r="W255" s="214">
        <f t="shared" si="49"/>
        <v>0</v>
      </c>
      <c r="X255" s="217" t="str">
        <f t="shared" si="52"/>
        <v>NÃO</v>
      </c>
      <c r="Z255" s="42" t="str">
        <f t="shared" si="53"/>
        <v>RS</v>
      </c>
      <c r="AA255" s="242">
        <f t="shared" si="54"/>
        <v>0</v>
      </c>
      <c r="AB255" s="73" t="s">
        <v>42</v>
      </c>
      <c r="AC255" s="73" t="s">
        <v>1276</v>
      </c>
      <c r="AD255" s="73">
        <v>2904209</v>
      </c>
      <c r="AE255" s="243"/>
      <c r="AF255" s="243"/>
      <c r="AH255" s="54" t="str">
        <f t="shared" si="55"/>
        <v>BABotuporã</v>
      </c>
      <c r="AI255" s="73">
        <v>2904209</v>
      </c>
    </row>
    <row r="256" spans="1:35" s="54" customFormat="1" ht="21.75" customHeight="1" x14ac:dyDescent="0.25">
      <c r="A256" s="214" t="str">
        <f>Controles!$B$2</f>
        <v>RS</v>
      </c>
      <c r="B256" s="214">
        <f>Controles!$C$2</f>
        <v>10</v>
      </c>
      <c r="C256" s="214" t="s">
        <v>5390</v>
      </c>
      <c r="D256" s="42"/>
      <c r="E256" s="214" t="e">
        <f t="shared" si="50"/>
        <v>#N/A</v>
      </c>
      <c r="F256" s="43"/>
      <c r="G256" s="43"/>
      <c r="H256" s="42"/>
      <c r="I256" s="42"/>
      <c r="J256" s="214">
        <f t="shared" si="51"/>
        <v>0</v>
      </c>
      <c r="K256" s="42"/>
      <c r="L256" s="42"/>
      <c r="M256" s="42"/>
      <c r="N256" s="42"/>
      <c r="O256" s="42"/>
      <c r="P256" s="214">
        <f t="shared" si="42"/>
        <v>0</v>
      </c>
      <c r="Q256" s="214">
        <f t="shared" si="43"/>
        <v>0</v>
      </c>
      <c r="R256" s="214">
        <f t="shared" si="44"/>
        <v>0</v>
      </c>
      <c r="S256" s="215">
        <f t="shared" si="45"/>
        <v>0</v>
      </c>
      <c r="T256" s="214">
        <f t="shared" si="46"/>
        <v>0</v>
      </c>
      <c r="U256" s="214">
        <f t="shared" si="47"/>
        <v>0</v>
      </c>
      <c r="V256" s="214">
        <f t="shared" si="48"/>
        <v>0</v>
      </c>
      <c r="W256" s="214">
        <f t="shared" si="49"/>
        <v>0</v>
      </c>
      <c r="X256" s="217" t="str">
        <f t="shared" si="52"/>
        <v>NÃO</v>
      </c>
      <c r="Z256" s="42" t="str">
        <f t="shared" si="53"/>
        <v>RS</v>
      </c>
      <c r="AA256" s="242">
        <f t="shared" si="54"/>
        <v>0</v>
      </c>
      <c r="AB256" s="73" t="s">
        <v>42</v>
      </c>
      <c r="AC256" s="73" t="s">
        <v>1297</v>
      </c>
      <c r="AD256" s="73">
        <v>2904308</v>
      </c>
      <c r="AE256" s="243"/>
      <c r="AF256" s="243"/>
      <c r="AH256" s="54" t="str">
        <f t="shared" si="55"/>
        <v>BABrejões</v>
      </c>
      <c r="AI256" s="73">
        <v>2904308</v>
      </c>
    </row>
    <row r="257" spans="1:35" s="54" customFormat="1" ht="21.75" customHeight="1" x14ac:dyDescent="0.25">
      <c r="A257" s="214" t="str">
        <f>Controles!$B$2</f>
        <v>RS</v>
      </c>
      <c r="B257" s="214">
        <f>Controles!$C$2</f>
        <v>10</v>
      </c>
      <c r="C257" s="214" t="s">
        <v>5390</v>
      </c>
      <c r="D257" s="42"/>
      <c r="E257" s="214" t="e">
        <f t="shared" si="50"/>
        <v>#N/A</v>
      </c>
      <c r="F257" s="43"/>
      <c r="G257" s="43"/>
      <c r="H257" s="42"/>
      <c r="I257" s="42"/>
      <c r="J257" s="214">
        <f t="shared" si="51"/>
        <v>0</v>
      </c>
      <c r="K257" s="42"/>
      <c r="L257" s="42"/>
      <c r="M257" s="42"/>
      <c r="N257" s="42"/>
      <c r="O257" s="42"/>
      <c r="P257" s="214">
        <f t="shared" si="42"/>
        <v>0</v>
      </c>
      <c r="Q257" s="214">
        <f t="shared" si="43"/>
        <v>0</v>
      </c>
      <c r="R257" s="214">
        <f t="shared" si="44"/>
        <v>0</v>
      </c>
      <c r="S257" s="215">
        <f t="shared" si="45"/>
        <v>0</v>
      </c>
      <c r="T257" s="214">
        <f t="shared" si="46"/>
        <v>0</v>
      </c>
      <c r="U257" s="214">
        <f t="shared" si="47"/>
        <v>0</v>
      </c>
      <c r="V257" s="214">
        <f t="shared" si="48"/>
        <v>0</v>
      </c>
      <c r="W257" s="214">
        <f t="shared" si="49"/>
        <v>0</v>
      </c>
      <c r="X257" s="217" t="str">
        <f t="shared" si="52"/>
        <v>NÃO</v>
      </c>
      <c r="Z257" s="42" t="str">
        <f t="shared" si="53"/>
        <v>RS</v>
      </c>
      <c r="AA257" s="242">
        <f t="shared" si="54"/>
        <v>0</v>
      </c>
      <c r="AB257" s="73" t="s">
        <v>42</v>
      </c>
      <c r="AC257" s="73" t="s">
        <v>1319</v>
      </c>
      <c r="AD257" s="73">
        <v>2904407</v>
      </c>
      <c r="AE257" s="243"/>
      <c r="AF257" s="243"/>
      <c r="AH257" s="54" t="str">
        <f t="shared" si="55"/>
        <v>BABrejolândia</v>
      </c>
      <c r="AI257" s="73">
        <v>2904407</v>
      </c>
    </row>
    <row r="258" spans="1:35" s="54" customFormat="1" ht="21.75" customHeight="1" x14ac:dyDescent="0.25">
      <c r="A258" s="214" t="str">
        <f>Controles!$B$2</f>
        <v>RS</v>
      </c>
      <c r="B258" s="214">
        <f>Controles!$C$2</f>
        <v>10</v>
      </c>
      <c r="C258" s="214" t="s">
        <v>5390</v>
      </c>
      <c r="D258" s="42"/>
      <c r="E258" s="214" t="e">
        <f t="shared" si="50"/>
        <v>#N/A</v>
      </c>
      <c r="F258" s="43"/>
      <c r="G258" s="43"/>
      <c r="H258" s="42"/>
      <c r="I258" s="42"/>
      <c r="J258" s="214">
        <f t="shared" si="51"/>
        <v>0</v>
      </c>
      <c r="K258" s="42"/>
      <c r="L258" s="42"/>
      <c r="M258" s="42"/>
      <c r="N258" s="42"/>
      <c r="O258" s="42"/>
      <c r="P258" s="214">
        <f t="shared" ref="P258:P321" si="56">IF((L258-H258&lt;0),"ERRO",0)</f>
        <v>0</v>
      </c>
      <c r="Q258" s="214">
        <f t="shared" ref="Q258:Q321" si="57">IF(AND(L258&gt;0,H258+I258=0),"ERRO",0)</f>
        <v>0</v>
      </c>
      <c r="R258" s="214">
        <f t="shared" ref="R258:R321" si="58">IF(AND(I258=0,L258&gt;K258),"ERRO",0)</f>
        <v>0</v>
      </c>
      <c r="S258" s="215">
        <f t="shared" ref="S258:S321" si="59">IF(AND(I258=0,M258&gt;L258),"ERRO",0)</f>
        <v>0</v>
      </c>
      <c r="T258" s="214">
        <f t="shared" ref="T258:T321" si="60">IF(M258&gt;0, IF(H258= 0, IF(I258=0, "ERRO",0),0),0)</f>
        <v>0</v>
      </c>
      <c r="U258" s="214">
        <f t="shared" ref="U258:U321" si="61">IF(N258&gt;0, IF(H258= 0, IF(I258=0, "ERRO",0),0),0)</f>
        <v>0</v>
      </c>
      <c r="V258" s="214">
        <f t="shared" ref="V258:V321" si="62">IF(O258&gt;0, IF(H258= 0, IF(I258=0, "ERRO",0),0),0)</f>
        <v>0</v>
      </c>
      <c r="W258" s="214">
        <f t="shared" ref="W258:W321" si="63">IF(M258+O258+N258&gt;K258,"VERIFICAR",0)</f>
        <v>0</v>
      </c>
      <c r="X258" s="217" t="str">
        <f t="shared" si="52"/>
        <v>NÃO</v>
      </c>
      <c r="Z258" s="42" t="str">
        <f t="shared" si="53"/>
        <v>RS</v>
      </c>
      <c r="AA258" s="242">
        <f t="shared" si="54"/>
        <v>0</v>
      </c>
      <c r="AB258" s="73" t="s">
        <v>42</v>
      </c>
      <c r="AC258" s="73" t="s">
        <v>1341</v>
      </c>
      <c r="AD258" s="73">
        <v>2904506</v>
      </c>
      <c r="AE258" s="243"/>
      <c r="AF258" s="243"/>
      <c r="AH258" s="54" t="str">
        <f t="shared" si="55"/>
        <v>BABrotas de Macaúbas</v>
      </c>
      <c r="AI258" s="73">
        <v>2904506</v>
      </c>
    </row>
    <row r="259" spans="1:35" s="54" customFormat="1" ht="21.75" customHeight="1" x14ac:dyDescent="0.25">
      <c r="A259" s="214" t="str">
        <f>Controles!$B$2</f>
        <v>RS</v>
      </c>
      <c r="B259" s="214">
        <f>Controles!$C$2</f>
        <v>10</v>
      </c>
      <c r="C259" s="214" t="s">
        <v>5390</v>
      </c>
      <c r="D259" s="42"/>
      <c r="E259" s="214" t="e">
        <f t="shared" ref="E259:E322" si="64">VLOOKUP(Z259,$AH$2:$AI$5573,2,FALSE)</f>
        <v>#N/A</v>
      </c>
      <c r="F259" s="43"/>
      <c r="G259" s="43"/>
      <c r="H259" s="42"/>
      <c r="I259" s="42"/>
      <c r="J259" s="214">
        <f t="shared" ref="J259:J322" si="65">SUM(H259:I259)</f>
        <v>0</v>
      </c>
      <c r="K259" s="42"/>
      <c r="L259" s="42"/>
      <c r="M259" s="42"/>
      <c r="N259" s="42"/>
      <c r="O259" s="42"/>
      <c r="P259" s="214">
        <f t="shared" si="56"/>
        <v>0</v>
      </c>
      <c r="Q259" s="214">
        <f t="shared" si="57"/>
        <v>0</v>
      </c>
      <c r="R259" s="214">
        <f t="shared" si="58"/>
        <v>0</v>
      </c>
      <c r="S259" s="215">
        <f t="shared" si="59"/>
        <v>0</v>
      </c>
      <c r="T259" s="214">
        <f t="shared" si="60"/>
        <v>0</v>
      </c>
      <c r="U259" s="214">
        <f t="shared" si="61"/>
        <v>0</v>
      </c>
      <c r="V259" s="214">
        <f t="shared" si="62"/>
        <v>0</v>
      </c>
      <c r="W259" s="214">
        <f t="shared" si="63"/>
        <v>0</v>
      </c>
      <c r="X259" s="217" t="str">
        <f t="shared" ref="X259:X322" si="66">IF(AND(P259=0,Q259=0,R259=0,S259=0,T259=0,V259=0,U259=0), "NÃO", "SIM")</f>
        <v>NÃO</v>
      </c>
      <c r="Z259" s="42" t="str">
        <f t="shared" ref="Z259:Z322" si="67">CONCATENATE(A259,D259)</f>
        <v>RS</v>
      </c>
      <c r="AA259" s="242">
        <f t="shared" ref="AA259:AA322" si="68">IF(X259="NÃO",0,1)</f>
        <v>0</v>
      </c>
      <c r="AB259" s="73" t="s">
        <v>42</v>
      </c>
      <c r="AC259" s="73" t="s">
        <v>1362</v>
      </c>
      <c r="AD259" s="73">
        <v>2904605</v>
      </c>
      <c r="AE259" s="243"/>
      <c r="AF259" s="243"/>
      <c r="AH259" s="54" t="str">
        <f t="shared" ref="AH259:AH322" si="69">CONCATENATE(AB259,AC259)</f>
        <v>BABrumado</v>
      </c>
      <c r="AI259" s="73">
        <v>2904605</v>
      </c>
    </row>
    <row r="260" spans="1:35" s="54" customFormat="1" ht="21.75" customHeight="1" x14ac:dyDescent="0.25">
      <c r="A260" s="214" t="str">
        <f>Controles!$B$2</f>
        <v>RS</v>
      </c>
      <c r="B260" s="214">
        <f>Controles!$C$2</f>
        <v>10</v>
      </c>
      <c r="C260" s="214" t="s">
        <v>5390</v>
      </c>
      <c r="D260" s="42"/>
      <c r="E260" s="214" t="e">
        <f t="shared" si="64"/>
        <v>#N/A</v>
      </c>
      <c r="F260" s="43"/>
      <c r="G260" s="43"/>
      <c r="H260" s="42"/>
      <c r="I260" s="42"/>
      <c r="J260" s="214">
        <f t="shared" si="65"/>
        <v>0</v>
      </c>
      <c r="K260" s="42"/>
      <c r="L260" s="42"/>
      <c r="M260" s="42"/>
      <c r="N260" s="42"/>
      <c r="O260" s="42"/>
      <c r="P260" s="214">
        <f t="shared" si="56"/>
        <v>0</v>
      </c>
      <c r="Q260" s="214">
        <f t="shared" si="57"/>
        <v>0</v>
      </c>
      <c r="R260" s="214">
        <f t="shared" si="58"/>
        <v>0</v>
      </c>
      <c r="S260" s="215">
        <f t="shared" si="59"/>
        <v>0</v>
      </c>
      <c r="T260" s="214">
        <f t="shared" si="60"/>
        <v>0</v>
      </c>
      <c r="U260" s="214">
        <f t="shared" si="61"/>
        <v>0</v>
      </c>
      <c r="V260" s="214">
        <f t="shared" si="62"/>
        <v>0</v>
      </c>
      <c r="W260" s="214">
        <f t="shared" si="63"/>
        <v>0</v>
      </c>
      <c r="X260" s="217" t="str">
        <f t="shared" si="66"/>
        <v>NÃO</v>
      </c>
      <c r="Z260" s="42" t="str">
        <f t="shared" si="67"/>
        <v>RS</v>
      </c>
      <c r="AA260" s="242">
        <f t="shared" si="68"/>
        <v>0</v>
      </c>
      <c r="AB260" s="73" t="s">
        <v>42</v>
      </c>
      <c r="AC260" s="73" t="s">
        <v>1384</v>
      </c>
      <c r="AD260" s="73">
        <v>2904704</v>
      </c>
      <c r="AE260" s="243"/>
      <c r="AF260" s="243"/>
      <c r="AH260" s="54" t="str">
        <f t="shared" si="69"/>
        <v>BABuerarema</v>
      </c>
      <c r="AI260" s="73">
        <v>2904704</v>
      </c>
    </row>
    <row r="261" spans="1:35" s="54" customFormat="1" ht="21.75" customHeight="1" x14ac:dyDescent="0.25">
      <c r="A261" s="214" t="str">
        <f>Controles!$B$2</f>
        <v>RS</v>
      </c>
      <c r="B261" s="214">
        <f>Controles!$C$2</f>
        <v>10</v>
      </c>
      <c r="C261" s="214" t="s">
        <v>5390</v>
      </c>
      <c r="D261" s="42"/>
      <c r="E261" s="214" t="e">
        <f t="shared" si="64"/>
        <v>#N/A</v>
      </c>
      <c r="F261" s="43"/>
      <c r="G261" s="43"/>
      <c r="H261" s="42"/>
      <c r="I261" s="42"/>
      <c r="J261" s="214">
        <f t="shared" si="65"/>
        <v>0</v>
      </c>
      <c r="K261" s="42"/>
      <c r="L261" s="42"/>
      <c r="M261" s="42"/>
      <c r="N261" s="42"/>
      <c r="O261" s="42"/>
      <c r="P261" s="214">
        <f t="shared" si="56"/>
        <v>0</v>
      </c>
      <c r="Q261" s="214">
        <f t="shared" si="57"/>
        <v>0</v>
      </c>
      <c r="R261" s="214">
        <f t="shared" si="58"/>
        <v>0</v>
      </c>
      <c r="S261" s="215">
        <f t="shared" si="59"/>
        <v>0</v>
      </c>
      <c r="T261" s="214">
        <f t="shared" si="60"/>
        <v>0</v>
      </c>
      <c r="U261" s="214">
        <f t="shared" si="61"/>
        <v>0</v>
      </c>
      <c r="V261" s="214">
        <f t="shared" si="62"/>
        <v>0</v>
      </c>
      <c r="W261" s="214">
        <f t="shared" si="63"/>
        <v>0</v>
      </c>
      <c r="X261" s="217" t="str">
        <f t="shared" si="66"/>
        <v>NÃO</v>
      </c>
      <c r="Z261" s="42" t="str">
        <f t="shared" si="67"/>
        <v>RS</v>
      </c>
      <c r="AA261" s="242">
        <f t="shared" si="68"/>
        <v>0</v>
      </c>
      <c r="AB261" s="73" t="s">
        <v>42</v>
      </c>
      <c r="AC261" s="73" t="s">
        <v>1406</v>
      </c>
      <c r="AD261" s="73">
        <v>2904753</v>
      </c>
      <c r="AE261" s="243"/>
      <c r="AF261" s="243"/>
      <c r="AH261" s="54" t="str">
        <f t="shared" si="69"/>
        <v>BABuritirama</v>
      </c>
      <c r="AI261" s="73">
        <v>2904753</v>
      </c>
    </row>
    <row r="262" spans="1:35" s="54" customFormat="1" ht="21.75" customHeight="1" x14ac:dyDescent="0.25">
      <c r="A262" s="214" t="str">
        <f>Controles!$B$2</f>
        <v>RS</v>
      </c>
      <c r="B262" s="214">
        <f>Controles!$C$2</f>
        <v>10</v>
      </c>
      <c r="C262" s="214" t="s">
        <v>5390</v>
      </c>
      <c r="D262" s="42"/>
      <c r="E262" s="214" t="e">
        <f t="shared" si="64"/>
        <v>#N/A</v>
      </c>
      <c r="F262" s="43"/>
      <c r="G262" s="43"/>
      <c r="H262" s="42"/>
      <c r="I262" s="42"/>
      <c r="J262" s="214">
        <f t="shared" si="65"/>
        <v>0</v>
      </c>
      <c r="K262" s="42"/>
      <c r="L262" s="42"/>
      <c r="M262" s="42"/>
      <c r="N262" s="42"/>
      <c r="O262" s="42"/>
      <c r="P262" s="214">
        <f t="shared" si="56"/>
        <v>0</v>
      </c>
      <c r="Q262" s="214">
        <f t="shared" si="57"/>
        <v>0</v>
      </c>
      <c r="R262" s="214">
        <f t="shared" si="58"/>
        <v>0</v>
      </c>
      <c r="S262" s="215">
        <f t="shared" si="59"/>
        <v>0</v>
      </c>
      <c r="T262" s="214">
        <f t="shared" si="60"/>
        <v>0</v>
      </c>
      <c r="U262" s="214">
        <f t="shared" si="61"/>
        <v>0</v>
      </c>
      <c r="V262" s="214">
        <f t="shared" si="62"/>
        <v>0</v>
      </c>
      <c r="W262" s="214">
        <f t="shared" si="63"/>
        <v>0</v>
      </c>
      <c r="X262" s="217" t="str">
        <f t="shared" si="66"/>
        <v>NÃO</v>
      </c>
      <c r="Z262" s="42" t="str">
        <f t="shared" si="67"/>
        <v>RS</v>
      </c>
      <c r="AA262" s="242">
        <f t="shared" si="68"/>
        <v>0</v>
      </c>
      <c r="AB262" s="73" t="s">
        <v>42</v>
      </c>
      <c r="AC262" s="73" t="s">
        <v>1428</v>
      </c>
      <c r="AD262" s="73">
        <v>2904803</v>
      </c>
      <c r="AE262" s="243"/>
      <c r="AF262" s="243"/>
      <c r="AH262" s="54" t="str">
        <f t="shared" si="69"/>
        <v>BACaatiba</v>
      </c>
      <c r="AI262" s="73">
        <v>2904803</v>
      </c>
    </row>
    <row r="263" spans="1:35" s="54" customFormat="1" ht="21.75" customHeight="1" x14ac:dyDescent="0.25">
      <c r="A263" s="214" t="str">
        <f>Controles!$B$2</f>
        <v>RS</v>
      </c>
      <c r="B263" s="214">
        <f>Controles!$C$2</f>
        <v>10</v>
      </c>
      <c r="C263" s="214" t="s">
        <v>5390</v>
      </c>
      <c r="D263" s="42"/>
      <c r="E263" s="214" t="e">
        <f t="shared" si="64"/>
        <v>#N/A</v>
      </c>
      <c r="F263" s="43"/>
      <c r="G263" s="43"/>
      <c r="H263" s="42"/>
      <c r="I263" s="42"/>
      <c r="J263" s="214">
        <f t="shared" si="65"/>
        <v>0</v>
      </c>
      <c r="K263" s="42"/>
      <c r="L263" s="42"/>
      <c r="M263" s="42"/>
      <c r="N263" s="42"/>
      <c r="O263" s="42"/>
      <c r="P263" s="214">
        <f t="shared" si="56"/>
        <v>0</v>
      </c>
      <c r="Q263" s="214">
        <f t="shared" si="57"/>
        <v>0</v>
      </c>
      <c r="R263" s="214">
        <f t="shared" si="58"/>
        <v>0</v>
      </c>
      <c r="S263" s="215">
        <f t="shared" si="59"/>
        <v>0</v>
      </c>
      <c r="T263" s="214">
        <f t="shared" si="60"/>
        <v>0</v>
      </c>
      <c r="U263" s="214">
        <f t="shared" si="61"/>
        <v>0</v>
      </c>
      <c r="V263" s="214">
        <f t="shared" si="62"/>
        <v>0</v>
      </c>
      <c r="W263" s="214">
        <f t="shared" si="63"/>
        <v>0</v>
      </c>
      <c r="X263" s="217" t="str">
        <f t="shared" si="66"/>
        <v>NÃO</v>
      </c>
      <c r="Z263" s="42" t="str">
        <f t="shared" si="67"/>
        <v>RS</v>
      </c>
      <c r="AA263" s="242">
        <f t="shared" si="68"/>
        <v>0</v>
      </c>
      <c r="AB263" s="73" t="s">
        <v>42</v>
      </c>
      <c r="AC263" s="73" t="s">
        <v>1449</v>
      </c>
      <c r="AD263" s="73">
        <v>2904852</v>
      </c>
      <c r="AE263" s="243"/>
      <c r="AF263" s="243"/>
      <c r="AH263" s="54" t="str">
        <f t="shared" si="69"/>
        <v>BACabaceiras do Paraguaçu</v>
      </c>
      <c r="AI263" s="73">
        <v>2904852</v>
      </c>
    </row>
    <row r="264" spans="1:35" s="54" customFormat="1" ht="21.75" customHeight="1" x14ac:dyDescent="0.25">
      <c r="A264" s="214" t="str">
        <f>Controles!$B$2</f>
        <v>RS</v>
      </c>
      <c r="B264" s="214">
        <f>Controles!$C$2</f>
        <v>10</v>
      </c>
      <c r="C264" s="214" t="s">
        <v>5390</v>
      </c>
      <c r="D264" s="42"/>
      <c r="E264" s="214" t="e">
        <f t="shared" si="64"/>
        <v>#N/A</v>
      </c>
      <c r="F264" s="43"/>
      <c r="G264" s="43"/>
      <c r="H264" s="42"/>
      <c r="I264" s="42"/>
      <c r="J264" s="214">
        <f t="shared" si="65"/>
        <v>0</v>
      </c>
      <c r="K264" s="42"/>
      <c r="L264" s="42"/>
      <c r="M264" s="42"/>
      <c r="N264" s="42"/>
      <c r="O264" s="42"/>
      <c r="P264" s="214">
        <f t="shared" si="56"/>
        <v>0</v>
      </c>
      <c r="Q264" s="214">
        <f t="shared" si="57"/>
        <v>0</v>
      </c>
      <c r="R264" s="214">
        <f t="shared" si="58"/>
        <v>0</v>
      </c>
      <c r="S264" s="215">
        <f t="shared" si="59"/>
        <v>0</v>
      </c>
      <c r="T264" s="214">
        <f t="shared" si="60"/>
        <v>0</v>
      </c>
      <c r="U264" s="214">
        <f t="shared" si="61"/>
        <v>0</v>
      </c>
      <c r="V264" s="214">
        <f t="shared" si="62"/>
        <v>0</v>
      </c>
      <c r="W264" s="214">
        <f t="shared" si="63"/>
        <v>0</v>
      </c>
      <c r="X264" s="217" t="str">
        <f t="shared" si="66"/>
        <v>NÃO</v>
      </c>
      <c r="Z264" s="42" t="str">
        <f t="shared" si="67"/>
        <v>RS</v>
      </c>
      <c r="AA264" s="242">
        <f t="shared" si="68"/>
        <v>0</v>
      </c>
      <c r="AB264" s="73" t="s">
        <v>42</v>
      </c>
      <c r="AC264" s="73" t="s">
        <v>1469</v>
      </c>
      <c r="AD264" s="73">
        <v>2904902</v>
      </c>
      <c r="AE264" s="243"/>
      <c r="AF264" s="243"/>
      <c r="AH264" s="54" t="str">
        <f t="shared" si="69"/>
        <v>BACachoeira</v>
      </c>
      <c r="AI264" s="73">
        <v>2904902</v>
      </c>
    </row>
    <row r="265" spans="1:35" s="54" customFormat="1" ht="21.75" customHeight="1" x14ac:dyDescent="0.25">
      <c r="A265" s="214" t="str">
        <f>Controles!$B$2</f>
        <v>RS</v>
      </c>
      <c r="B265" s="214">
        <f>Controles!$C$2</f>
        <v>10</v>
      </c>
      <c r="C265" s="214" t="s">
        <v>5390</v>
      </c>
      <c r="D265" s="42"/>
      <c r="E265" s="214" t="e">
        <f t="shared" si="64"/>
        <v>#N/A</v>
      </c>
      <c r="F265" s="43"/>
      <c r="G265" s="43"/>
      <c r="H265" s="42"/>
      <c r="I265" s="42"/>
      <c r="J265" s="214">
        <f t="shared" si="65"/>
        <v>0</v>
      </c>
      <c r="K265" s="42"/>
      <c r="L265" s="42"/>
      <c r="M265" s="42"/>
      <c r="N265" s="42"/>
      <c r="O265" s="42"/>
      <c r="P265" s="214">
        <f t="shared" si="56"/>
        <v>0</v>
      </c>
      <c r="Q265" s="214">
        <f t="shared" si="57"/>
        <v>0</v>
      </c>
      <c r="R265" s="214">
        <f t="shared" si="58"/>
        <v>0</v>
      </c>
      <c r="S265" s="215">
        <f t="shared" si="59"/>
        <v>0</v>
      </c>
      <c r="T265" s="214">
        <f t="shared" si="60"/>
        <v>0</v>
      </c>
      <c r="U265" s="214">
        <f t="shared" si="61"/>
        <v>0</v>
      </c>
      <c r="V265" s="214">
        <f t="shared" si="62"/>
        <v>0</v>
      </c>
      <c r="W265" s="214">
        <f t="shared" si="63"/>
        <v>0</v>
      </c>
      <c r="X265" s="217" t="str">
        <f t="shared" si="66"/>
        <v>NÃO</v>
      </c>
      <c r="Z265" s="42" t="str">
        <f t="shared" si="67"/>
        <v>RS</v>
      </c>
      <c r="AA265" s="242">
        <f t="shared" si="68"/>
        <v>0</v>
      </c>
      <c r="AB265" s="73" t="s">
        <v>42</v>
      </c>
      <c r="AC265" s="73" t="s">
        <v>1491</v>
      </c>
      <c r="AD265" s="73">
        <v>2905008</v>
      </c>
      <c r="AE265" s="243"/>
      <c r="AF265" s="243"/>
      <c r="AH265" s="54" t="str">
        <f t="shared" si="69"/>
        <v>BACaculé</v>
      </c>
      <c r="AI265" s="73">
        <v>2905008</v>
      </c>
    </row>
    <row r="266" spans="1:35" s="54" customFormat="1" ht="21.75" customHeight="1" x14ac:dyDescent="0.25">
      <c r="A266" s="214" t="str">
        <f>Controles!$B$2</f>
        <v>RS</v>
      </c>
      <c r="B266" s="214">
        <f>Controles!$C$2</f>
        <v>10</v>
      </c>
      <c r="C266" s="214" t="s">
        <v>5390</v>
      </c>
      <c r="D266" s="42"/>
      <c r="E266" s="214" t="e">
        <f t="shared" si="64"/>
        <v>#N/A</v>
      </c>
      <c r="F266" s="43"/>
      <c r="G266" s="43"/>
      <c r="H266" s="42"/>
      <c r="I266" s="42"/>
      <c r="J266" s="214">
        <f t="shared" si="65"/>
        <v>0</v>
      </c>
      <c r="K266" s="42"/>
      <c r="L266" s="42"/>
      <c r="M266" s="42"/>
      <c r="N266" s="42"/>
      <c r="O266" s="42"/>
      <c r="P266" s="214">
        <f t="shared" si="56"/>
        <v>0</v>
      </c>
      <c r="Q266" s="214">
        <f t="shared" si="57"/>
        <v>0</v>
      </c>
      <c r="R266" s="214">
        <f t="shared" si="58"/>
        <v>0</v>
      </c>
      <c r="S266" s="215">
        <f t="shared" si="59"/>
        <v>0</v>
      </c>
      <c r="T266" s="214">
        <f t="shared" si="60"/>
        <v>0</v>
      </c>
      <c r="U266" s="214">
        <f t="shared" si="61"/>
        <v>0</v>
      </c>
      <c r="V266" s="214">
        <f t="shared" si="62"/>
        <v>0</v>
      </c>
      <c r="W266" s="214">
        <f t="shared" si="63"/>
        <v>0</v>
      </c>
      <c r="X266" s="217" t="str">
        <f t="shared" si="66"/>
        <v>NÃO</v>
      </c>
      <c r="Z266" s="42" t="str">
        <f t="shared" si="67"/>
        <v>RS</v>
      </c>
      <c r="AA266" s="242">
        <f t="shared" si="68"/>
        <v>0</v>
      </c>
      <c r="AB266" s="73" t="s">
        <v>42</v>
      </c>
      <c r="AC266" s="73" t="s">
        <v>1511</v>
      </c>
      <c r="AD266" s="73">
        <v>2905107</v>
      </c>
      <c r="AE266" s="243"/>
      <c r="AF266" s="243"/>
      <c r="AH266" s="54" t="str">
        <f t="shared" si="69"/>
        <v>BACaém</v>
      </c>
      <c r="AI266" s="73">
        <v>2905107</v>
      </c>
    </row>
    <row r="267" spans="1:35" s="54" customFormat="1" ht="21.75" customHeight="1" x14ac:dyDescent="0.25">
      <c r="A267" s="214" t="str">
        <f>Controles!$B$2</f>
        <v>RS</v>
      </c>
      <c r="B267" s="214">
        <f>Controles!$C$2</f>
        <v>10</v>
      </c>
      <c r="C267" s="214" t="s">
        <v>5390</v>
      </c>
      <c r="D267" s="42"/>
      <c r="E267" s="214" t="e">
        <f t="shared" si="64"/>
        <v>#N/A</v>
      </c>
      <c r="F267" s="43"/>
      <c r="G267" s="43"/>
      <c r="H267" s="42"/>
      <c r="I267" s="42"/>
      <c r="J267" s="214">
        <f t="shared" si="65"/>
        <v>0</v>
      </c>
      <c r="K267" s="42"/>
      <c r="L267" s="42"/>
      <c r="M267" s="42"/>
      <c r="N267" s="42"/>
      <c r="O267" s="42"/>
      <c r="P267" s="214">
        <f t="shared" si="56"/>
        <v>0</v>
      </c>
      <c r="Q267" s="214">
        <f t="shared" si="57"/>
        <v>0</v>
      </c>
      <c r="R267" s="214">
        <f t="shared" si="58"/>
        <v>0</v>
      </c>
      <c r="S267" s="215">
        <f t="shared" si="59"/>
        <v>0</v>
      </c>
      <c r="T267" s="214">
        <f t="shared" si="60"/>
        <v>0</v>
      </c>
      <c r="U267" s="214">
        <f t="shared" si="61"/>
        <v>0</v>
      </c>
      <c r="V267" s="214">
        <f t="shared" si="62"/>
        <v>0</v>
      </c>
      <c r="W267" s="214">
        <f t="shared" si="63"/>
        <v>0</v>
      </c>
      <c r="X267" s="217" t="str">
        <f t="shared" si="66"/>
        <v>NÃO</v>
      </c>
      <c r="Z267" s="42" t="str">
        <f t="shared" si="67"/>
        <v>RS</v>
      </c>
      <c r="AA267" s="242">
        <f t="shared" si="68"/>
        <v>0</v>
      </c>
      <c r="AB267" s="73" t="s">
        <v>42</v>
      </c>
      <c r="AC267" s="73" t="s">
        <v>1532</v>
      </c>
      <c r="AD267" s="73">
        <v>2905156</v>
      </c>
      <c r="AE267" s="243"/>
      <c r="AF267" s="243"/>
      <c r="AH267" s="54" t="str">
        <f t="shared" si="69"/>
        <v>BACaetanos</v>
      </c>
      <c r="AI267" s="73">
        <v>2905156</v>
      </c>
    </row>
    <row r="268" spans="1:35" s="54" customFormat="1" ht="21.75" customHeight="1" x14ac:dyDescent="0.25">
      <c r="A268" s="214" t="str">
        <f>Controles!$B$2</f>
        <v>RS</v>
      </c>
      <c r="B268" s="214">
        <f>Controles!$C$2</f>
        <v>10</v>
      </c>
      <c r="C268" s="214" t="s">
        <v>5390</v>
      </c>
      <c r="D268" s="42"/>
      <c r="E268" s="214" t="e">
        <f t="shared" si="64"/>
        <v>#N/A</v>
      </c>
      <c r="F268" s="43"/>
      <c r="G268" s="43"/>
      <c r="H268" s="42"/>
      <c r="I268" s="42"/>
      <c r="J268" s="214">
        <f t="shared" si="65"/>
        <v>0</v>
      </c>
      <c r="K268" s="42"/>
      <c r="L268" s="42"/>
      <c r="M268" s="42"/>
      <c r="N268" s="42"/>
      <c r="O268" s="42"/>
      <c r="P268" s="214">
        <f t="shared" si="56"/>
        <v>0</v>
      </c>
      <c r="Q268" s="214">
        <f t="shared" si="57"/>
        <v>0</v>
      </c>
      <c r="R268" s="214">
        <f t="shared" si="58"/>
        <v>0</v>
      </c>
      <c r="S268" s="215">
        <f t="shared" si="59"/>
        <v>0</v>
      </c>
      <c r="T268" s="214">
        <f t="shared" si="60"/>
        <v>0</v>
      </c>
      <c r="U268" s="214">
        <f t="shared" si="61"/>
        <v>0</v>
      </c>
      <c r="V268" s="214">
        <f t="shared" si="62"/>
        <v>0</v>
      </c>
      <c r="W268" s="214">
        <f t="shared" si="63"/>
        <v>0</v>
      </c>
      <c r="X268" s="217" t="str">
        <f t="shared" si="66"/>
        <v>NÃO</v>
      </c>
      <c r="Z268" s="42" t="str">
        <f t="shared" si="67"/>
        <v>RS</v>
      </c>
      <c r="AA268" s="242">
        <f t="shared" si="68"/>
        <v>0</v>
      </c>
      <c r="AB268" s="73" t="s">
        <v>42</v>
      </c>
      <c r="AC268" s="73" t="s">
        <v>1553</v>
      </c>
      <c r="AD268" s="73">
        <v>2905206</v>
      </c>
      <c r="AE268" s="243"/>
      <c r="AF268" s="243"/>
      <c r="AH268" s="54" t="str">
        <f t="shared" si="69"/>
        <v>BACaetité</v>
      </c>
      <c r="AI268" s="73">
        <v>2905206</v>
      </c>
    </row>
    <row r="269" spans="1:35" s="54" customFormat="1" ht="21.75" customHeight="1" x14ac:dyDescent="0.25">
      <c r="A269" s="214" t="str">
        <f>Controles!$B$2</f>
        <v>RS</v>
      </c>
      <c r="B269" s="214">
        <f>Controles!$C$2</f>
        <v>10</v>
      </c>
      <c r="C269" s="214" t="s">
        <v>5390</v>
      </c>
      <c r="D269" s="42"/>
      <c r="E269" s="214" t="e">
        <f t="shared" si="64"/>
        <v>#N/A</v>
      </c>
      <c r="F269" s="43"/>
      <c r="G269" s="43"/>
      <c r="H269" s="42"/>
      <c r="I269" s="42"/>
      <c r="J269" s="214">
        <f t="shared" si="65"/>
        <v>0</v>
      </c>
      <c r="K269" s="42"/>
      <c r="L269" s="42"/>
      <c r="M269" s="42"/>
      <c r="N269" s="42"/>
      <c r="O269" s="42"/>
      <c r="P269" s="214">
        <f t="shared" si="56"/>
        <v>0</v>
      </c>
      <c r="Q269" s="214">
        <f t="shared" si="57"/>
        <v>0</v>
      </c>
      <c r="R269" s="214">
        <f t="shared" si="58"/>
        <v>0</v>
      </c>
      <c r="S269" s="215">
        <f t="shared" si="59"/>
        <v>0</v>
      </c>
      <c r="T269" s="214">
        <f t="shared" si="60"/>
        <v>0</v>
      </c>
      <c r="U269" s="214">
        <f t="shared" si="61"/>
        <v>0</v>
      </c>
      <c r="V269" s="214">
        <f t="shared" si="62"/>
        <v>0</v>
      </c>
      <c r="W269" s="214">
        <f t="shared" si="63"/>
        <v>0</v>
      </c>
      <c r="X269" s="217" t="str">
        <f t="shared" si="66"/>
        <v>NÃO</v>
      </c>
      <c r="Z269" s="42" t="str">
        <f t="shared" si="67"/>
        <v>RS</v>
      </c>
      <c r="AA269" s="242">
        <f t="shared" si="68"/>
        <v>0</v>
      </c>
      <c r="AB269" s="73" t="s">
        <v>42</v>
      </c>
      <c r="AC269" s="73" t="s">
        <v>1572</v>
      </c>
      <c r="AD269" s="73">
        <v>2905305</v>
      </c>
      <c r="AE269" s="243"/>
      <c r="AF269" s="243"/>
      <c r="AH269" s="54" t="str">
        <f t="shared" si="69"/>
        <v>BACafarnaum</v>
      </c>
      <c r="AI269" s="73">
        <v>2905305</v>
      </c>
    </row>
    <row r="270" spans="1:35" s="54" customFormat="1" ht="21.75" customHeight="1" x14ac:dyDescent="0.25">
      <c r="A270" s="214" t="str">
        <f>Controles!$B$2</f>
        <v>RS</v>
      </c>
      <c r="B270" s="214">
        <f>Controles!$C$2</f>
        <v>10</v>
      </c>
      <c r="C270" s="214" t="s">
        <v>5390</v>
      </c>
      <c r="D270" s="42"/>
      <c r="E270" s="214" t="e">
        <f t="shared" si="64"/>
        <v>#N/A</v>
      </c>
      <c r="F270" s="43"/>
      <c r="G270" s="43"/>
      <c r="H270" s="42"/>
      <c r="I270" s="42"/>
      <c r="J270" s="214">
        <f t="shared" si="65"/>
        <v>0</v>
      </c>
      <c r="K270" s="42"/>
      <c r="L270" s="42"/>
      <c r="M270" s="42"/>
      <c r="N270" s="42"/>
      <c r="O270" s="42"/>
      <c r="P270" s="214">
        <f t="shared" si="56"/>
        <v>0</v>
      </c>
      <c r="Q270" s="214">
        <f t="shared" si="57"/>
        <v>0</v>
      </c>
      <c r="R270" s="214">
        <f t="shared" si="58"/>
        <v>0</v>
      </c>
      <c r="S270" s="215">
        <f t="shared" si="59"/>
        <v>0</v>
      </c>
      <c r="T270" s="214">
        <f t="shared" si="60"/>
        <v>0</v>
      </c>
      <c r="U270" s="214">
        <f t="shared" si="61"/>
        <v>0</v>
      </c>
      <c r="V270" s="214">
        <f t="shared" si="62"/>
        <v>0</v>
      </c>
      <c r="W270" s="214">
        <f t="shared" si="63"/>
        <v>0</v>
      </c>
      <c r="X270" s="217" t="str">
        <f t="shared" si="66"/>
        <v>NÃO</v>
      </c>
      <c r="Z270" s="42" t="str">
        <f t="shared" si="67"/>
        <v>RS</v>
      </c>
      <c r="AA270" s="242">
        <f t="shared" si="68"/>
        <v>0</v>
      </c>
      <c r="AB270" s="73" t="s">
        <v>42</v>
      </c>
      <c r="AC270" s="73" t="s">
        <v>1592</v>
      </c>
      <c r="AD270" s="73">
        <v>2905404</v>
      </c>
      <c r="AE270" s="243"/>
      <c r="AF270" s="243"/>
      <c r="AH270" s="54" t="str">
        <f t="shared" si="69"/>
        <v>BACairu</v>
      </c>
      <c r="AI270" s="73">
        <v>2905404</v>
      </c>
    </row>
    <row r="271" spans="1:35" s="54" customFormat="1" ht="21.75" customHeight="1" x14ac:dyDescent="0.25">
      <c r="A271" s="214" t="str">
        <f>Controles!$B$2</f>
        <v>RS</v>
      </c>
      <c r="B271" s="214">
        <f>Controles!$C$2</f>
        <v>10</v>
      </c>
      <c r="C271" s="214" t="s">
        <v>5390</v>
      </c>
      <c r="D271" s="42"/>
      <c r="E271" s="214" t="e">
        <f t="shared" si="64"/>
        <v>#N/A</v>
      </c>
      <c r="F271" s="43"/>
      <c r="G271" s="43"/>
      <c r="H271" s="42"/>
      <c r="I271" s="42"/>
      <c r="J271" s="214">
        <f t="shared" si="65"/>
        <v>0</v>
      </c>
      <c r="K271" s="42"/>
      <c r="L271" s="42"/>
      <c r="M271" s="42"/>
      <c r="N271" s="42"/>
      <c r="O271" s="42"/>
      <c r="P271" s="214">
        <f t="shared" si="56"/>
        <v>0</v>
      </c>
      <c r="Q271" s="214">
        <f t="shared" si="57"/>
        <v>0</v>
      </c>
      <c r="R271" s="214">
        <f t="shared" si="58"/>
        <v>0</v>
      </c>
      <c r="S271" s="215">
        <f t="shared" si="59"/>
        <v>0</v>
      </c>
      <c r="T271" s="214">
        <f t="shared" si="60"/>
        <v>0</v>
      </c>
      <c r="U271" s="214">
        <f t="shared" si="61"/>
        <v>0</v>
      </c>
      <c r="V271" s="214">
        <f t="shared" si="62"/>
        <v>0</v>
      </c>
      <c r="W271" s="214">
        <f t="shared" si="63"/>
        <v>0</v>
      </c>
      <c r="X271" s="217" t="str">
        <f t="shared" si="66"/>
        <v>NÃO</v>
      </c>
      <c r="Z271" s="42" t="str">
        <f t="shared" si="67"/>
        <v>RS</v>
      </c>
      <c r="AA271" s="242">
        <f t="shared" si="68"/>
        <v>0</v>
      </c>
      <c r="AB271" s="73" t="s">
        <v>42</v>
      </c>
      <c r="AC271" s="73" t="s">
        <v>1612</v>
      </c>
      <c r="AD271" s="73">
        <v>2905503</v>
      </c>
      <c r="AE271" s="243"/>
      <c r="AF271" s="243"/>
      <c r="AH271" s="54" t="str">
        <f t="shared" si="69"/>
        <v>BACaldeirão Grande</v>
      </c>
      <c r="AI271" s="73">
        <v>2905503</v>
      </c>
    </row>
    <row r="272" spans="1:35" s="54" customFormat="1" ht="21.75" customHeight="1" x14ac:dyDescent="0.25">
      <c r="A272" s="214" t="str">
        <f>Controles!$B$2</f>
        <v>RS</v>
      </c>
      <c r="B272" s="214">
        <f>Controles!$C$2</f>
        <v>10</v>
      </c>
      <c r="C272" s="214" t="s">
        <v>5390</v>
      </c>
      <c r="D272" s="42"/>
      <c r="E272" s="214" t="e">
        <f t="shared" si="64"/>
        <v>#N/A</v>
      </c>
      <c r="F272" s="43"/>
      <c r="G272" s="43"/>
      <c r="H272" s="42"/>
      <c r="I272" s="42"/>
      <c r="J272" s="214">
        <f t="shared" si="65"/>
        <v>0</v>
      </c>
      <c r="K272" s="42"/>
      <c r="L272" s="42"/>
      <c r="M272" s="42"/>
      <c r="N272" s="42"/>
      <c r="O272" s="42"/>
      <c r="P272" s="214">
        <f t="shared" si="56"/>
        <v>0</v>
      </c>
      <c r="Q272" s="214">
        <f t="shared" si="57"/>
        <v>0</v>
      </c>
      <c r="R272" s="214">
        <f t="shared" si="58"/>
        <v>0</v>
      </c>
      <c r="S272" s="215">
        <f t="shared" si="59"/>
        <v>0</v>
      </c>
      <c r="T272" s="214">
        <f t="shared" si="60"/>
        <v>0</v>
      </c>
      <c r="U272" s="214">
        <f t="shared" si="61"/>
        <v>0</v>
      </c>
      <c r="V272" s="214">
        <f t="shared" si="62"/>
        <v>0</v>
      </c>
      <c r="W272" s="214">
        <f t="shared" si="63"/>
        <v>0</v>
      </c>
      <c r="X272" s="217" t="str">
        <f t="shared" si="66"/>
        <v>NÃO</v>
      </c>
      <c r="Z272" s="42" t="str">
        <f t="shared" si="67"/>
        <v>RS</v>
      </c>
      <c r="AA272" s="242">
        <f t="shared" si="68"/>
        <v>0</v>
      </c>
      <c r="AB272" s="73" t="s">
        <v>42</v>
      </c>
      <c r="AC272" s="73" t="s">
        <v>1633</v>
      </c>
      <c r="AD272" s="73">
        <v>2905602</v>
      </c>
      <c r="AE272" s="243"/>
      <c r="AF272" s="243"/>
      <c r="AH272" s="54" t="str">
        <f t="shared" si="69"/>
        <v>BACamacan</v>
      </c>
      <c r="AI272" s="73">
        <v>2905602</v>
      </c>
    </row>
    <row r="273" spans="1:35" s="54" customFormat="1" ht="21.75" customHeight="1" x14ac:dyDescent="0.25">
      <c r="A273" s="214" t="str">
        <f>Controles!$B$2</f>
        <v>RS</v>
      </c>
      <c r="B273" s="214">
        <f>Controles!$C$2</f>
        <v>10</v>
      </c>
      <c r="C273" s="214" t="s">
        <v>5390</v>
      </c>
      <c r="D273" s="42"/>
      <c r="E273" s="214" t="e">
        <f t="shared" si="64"/>
        <v>#N/A</v>
      </c>
      <c r="F273" s="43"/>
      <c r="G273" s="43"/>
      <c r="H273" s="42"/>
      <c r="I273" s="42"/>
      <c r="J273" s="214">
        <f t="shared" si="65"/>
        <v>0</v>
      </c>
      <c r="K273" s="42"/>
      <c r="L273" s="42"/>
      <c r="M273" s="42"/>
      <c r="N273" s="42"/>
      <c r="O273" s="42"/>
      <c r="P273" s="214">
        <f t="shared" si="56"/>
        <v>0</v>
      </c>
      <c r="Q273" s="214">
        <f t="shared" si="57"/>
        <v>0</v>
      </c>
      <c r="R273" s="214">
        <f t="shared" si="58"/>
        <v>0</v>
      </c>
      <c r="S273" s="215">
        <f t="shared" si="59"/>
        <v>0</v>
      </c>
      <c r="T273" s="214">
        <f t="shared" si="60"/>
        <v>0</v>
      </c>
      <c r="U273" s="214">
        <f t="shared" si="61"/>
        <v>0</v>
      </c>
      <c r="V273" s="214">
        <f t="shared" si="62"/>
        <v>0</v>
      </c>
      <c r="W273" s="214">
        <f t="shared" si="63"/>
        <v>0</v>
      </c>
      <c r="X273" s="217" t="str">
        <f t="shared" si="66"/>
        <v>NÃO</v>
      </c>
      <c r="Z273" s="42" t="str">
        <f t="shared" si="67"/>
        <v>RS</v>
      </c>
      <c r="AA273" s="242">
        <f t="shared" si="68"/>
        <v>0</v>
      </c>
      <c r="AB273" s="73" t="s">
        <v>42</v>
      </c>
      <c r="AC273" s="73" t="s">
        <v>1654</v>
      </c>
      <c r="AD273" s="73">
        <v>2905701</v>
      </c>
      <c r="AE273" s="243"/>
      <c r="AF273" s="243"/>
      <c r="AH273" s="54" t="str">
        <f t="shared" si="69"/>
        <v>BACamaçari</v>
      </c>
      <c r="AI273" s="73">
        <v>2905701</v>
      </c>
    </row>
    <row r="274" spans="1:35" s="54" customFormat="1" ht="21.75" customHeight="1" x14ac:dyDescent="0.25">
      <c r="A274" s="214" t="str">
        <f>Controles!$B$2</f>
        <v>RS</v>
      </c>
      <c r="B274" s="214">
        <f>Controles!$C$2</f>
        <v>10</v>
      </c>
      <c r="C274" s="214" t="s">
        <v>5390</v>
      </c>
      <c r="D274" s="42"/>
      <c r="E274" s="214" t="e">
        <f t="shared" si="64"/>
        <v>#N/A</v>
      </c>
      <c r="F274" s="43"/>
      <c r="G274" s="43"/>
      <c r="H274" s="42"/>
      <c r="I274" s="42"/>
      <c r="J274" s="214">
        <f t="shared" si="65"/>
        <v>0</v>
      </c>
      <c r="K274" s="42"/>
      <c r="L274" s="42"/>
      <c r="M274" s="42"/>
      <c r="N274" s="42"/>
      <c r="O274" s="42"/>
      <c r="P274" s="214">
        <f t="shared" si="56"/>
        <v>0</v>
      </c>
      <c r="Q274" s="214">
        <f t="shared" si="57"/>
        <v>0</v>
      </c>
      <c r="R274" s="214">
        <f t="shared" si="58"/>
        <v>0</v>
      </c>
      <c r="S274" s="215">
        <f t="shared" si="59"/>
        <v>0</v>
      </c>
      <c r="T274" s="214">
        <f t="shared" si="60"/>
        <v>0</v>
      </c>
      <c r="U274" s="214">
        <f t="shared" si="61"/>
        <v>0</v>
      </c>
      <c r="V274" s="214">
        <f t="shared" si="62"/>
        <v>0</v>
      </c>
      <c r="W274" s="214">
        <f t="shared" si="63"/>
        <v>0</v>
      </c>
      <c r="X274" s="217" t="str">
        <f t="shared" si="66"/>
        <v>NÃO</v>
      </c>
      <c r="Z274" s="42" t="str">
        <f t="shared" si="67"/>
        <v>RS</v>
      </c>
      <c r="AA274" s="242">
        <f t="shared" si="68"/>
        <v>0</v>
      </c>
      <c r="AB274" s="73" t="s">
        <v>42</v>
      </c>
      <c r="AC274" s="73" t="s">
        <v>1674</v>
      </c>
      <c r="AD274" s="73">
        <v>2905800</v>
      </c>
      <c r="AE274" s="243"/>
      <c r="AF274" s="243"/>
      <c r="AH274" s="54" t="str">
        <f t="shared" si="69"/>
        <v>BACamamu</v>
      </c>
      <c r="AI274" s="73">
        <v>2905800</v>
      </c>
    </row>
    <row r="275" spans="1:35" s="54" customFormat="1" ht="21.75" customHeight="1" x14ac:dyDescent="0.25">
      <c r="A275" s="214" t="str">
        <f>Controles!$B$2</f>
        <v>RS</v>
      </c>
      <c r="B275" s="214">
        <f>Controles!$C$2</f>
        <v>10</v>
      </c>
      <c r="C275" s="214" t="s">
        <v>5390</v>
      </c>
      <c r="D275" s="42"/>
      <c r="E275" s="214" t="e">
        <f t="shared" si="64"/>
        <v>#N/A</v>
      </c>
      <c r="F275" s="43"/>
      <c r="G275" s="43"/>
      <c r="H275" s="42"/>
      <c r="I275" s="42"/>
      <c r="J275" s="214">
        <f t="shared" si="65"/>
        <v>0</v>
      </c>
      <c r="K275" s="42"/>
      <c r="L275" s="42"/>
      <c r="M275" s="42"/>
      <c r="N275" s="42"/>
      <c r="O275" s="42"/>
      <c r="P275" s="214">
        <f t="shared" si="56"/>
        <v>0</v>
      </c>
      <c r="Q275" s="214">
        <f t="shared" si="57"/>
        <v>0</v>
      </c>
      <c r="R275" s="214">
        <f t="shared" si="58"/>
        <v>0</v>
      </c>
      <c r="S275" s="215">
        <f t="shared" si="59"/>
        <v>0</v>
      </c>
      <c r="T275" s="214">
        <f t="shared" si="60"/>
        <v>0</v>
      </c>
      <c r="U275" s="214">
        <f t="shared" si="61"/>
        <v>0</v>
      </c>
      <c r="V275" s="214">
        <f t="shared" si="62"/>
        <v>0</v>
      </c>
      <c r="W275" s="214">
        <f t="shared" si="63"/>
        <v>0</v>
      </c>
      <c r="X275" s="217" t="str">
        <f t="shared" si="66"/>
        <v>NÃO</v>
      </c>
      <c r="Z275" s="42" t="str">
        <f t="shared" si="67"/>
        <v>RS</v>
      </c>
      <c r="AA275" s="242">
        <f t="shared" si="68"/>
        <v>0</v>
      </c>
      <c r="AB275" s="73" t="s">
        <v>42</v>
      </c>
      <c r="AC275" s="73" t="s">
        <v>1695</v>
      </c>
      <c r="AD275" s="73">
        <v>2905909</v>
      </c>
      <c r="AE275" s="243"/>
      <c r="AF275" s="243"/>
      <c r="AH275" s="54" t="str">
        <f t="shared" si="69"/>
        <v>BACampo Alegre de Lourdes</v>
      </c>
      <c r="AI275" s="73">
        <v>2905909</v>
      </c>
    </row>
    <row r="276" spans="1:35" s="54" customFormat="1" ht="21.75" customHeight="1" x14ac:dyDescent="0.25">
      <c r="A276" s="214" t="str">
        <f>Controles!$B$2</f>
        <v>RS</v>
      </c>
      <c r="B276" s="214">
        <f>Controles!$C$2</f>
        <v>10</v>
      </c>
      <c r="C276" s="214" t="s">
        <v>5390</v>
      </c>
      <c r="D276" s="42"/>
      <c r="E276" s="214" t="e">
        <f t="shared" si="64"/>
        <v>#N/A</v>
      </c>
      <c r="F276" s="43"/>
      <c r="G276" s="43"/>
      <c r="H276" s="42"/>
      <c r="I276" s="42"/>
      <c r="J276" s="214">
        <f t="shared" si="65"/>
        <v>0</v>
      </c>
      <c r="K276" s="42"/>
      <c r="L276" s="42"/>
      <c r="M276" s="42"/>
      <c r="N276" s="42"/>
      <c r="O276" s="42"/>
      <c r="P276" s="214">
        <f t="shared" si="56"/>
        <v>0</v>
      </c>
      <c r="Q276" s="214">
        <f t="shared" si="57"/>
        <v>0</v>
      </c>
      <c r="R276" s="214">
        <f t="shared" si="58"/>
        <v>0</v>
      </c>
      <c r="S276" s="215">
        <f t="shared" si="59"/>
        <v>0</v>
      </c>
      <c r="T276" s="214">
        <f t="shared" si="60"/>
        <v>0</v>
      </c>
      <c r="U276" s="214">
        <f t="shared" si="61"/>
        <v>0</v>
      </c>
      <c r="V276" s="214">
        <f t="shared" si="62"/>
        <v>0</v>
      </c>
      <c r="W276" s="214">
        <f t="shared" si="63"/>
        <v>0</v>
      </c>
      <c r="X276" s="217" t="str">
        <f t="shared" si="66"/>
        <v>NÃO</v>
      </c>
      <c r="Z276" s="42" t="str">
        <f t="shared" si="67"/>
        <v>RS</v>
      </c>
      <c r="AA276" s="242">
        <f t="shared" si="68"/>
        <v>0</v>
      </c>
      <c r="AB276" s="73" t="s">
        <v>42</v>
      </c>
      <c r="AC276" s="73" t="s">
        <v>1715</v>
      </c>
      <c r="AD276" s="73">
        <v>2906006</v>
      </c>
      <c r="AE276" s="243"/>
      <c r="AF276" s="243"/>
      <c r="AH276" s="54" t="str">
        <f t="shared" si="69"/>
        <v>BACampo Formoso</v>
      </c>
      <c r="AI276" s="73">
        <v>2906006</v>
      </c>
    </row>
    <row r="277" spans="1:35" s="54" customFormat="1" ht="21.75" customHeight="1" x14ac:dyDescent="0.25">
      <c r="A277" s="214" t="str">
        <f>Controles!$B$2</f>
        <v>RS</v>
      </c>
      <c r="B277" s="214">
        <f>Controles!$C$2</f>
        <v>10</v>
      </c>
      <c r="C277" s="214" t="s">
        <v>5390</v>
      </c>
      <c r="D277" s="42"/>
      <c r="E277" s="214" t="e">
        <f t="shared" si="64"/>
        <v>#N/A</v>
      </c>
      <c r="F277" s="43"/>
      <c r="G277" s="43"/>
      <c r="H277" s="42"/>
      <c r="I277" s="42"/>
      <c r="J277" s="214">
        <f t="shared" si="65"/>
        <v>0</v>
      </c>
      <c r="K277" s="42"/>
      <c r="L277" s="42"/>
      <c r="M277" s="42"/>
      <c r="N277" s="42"/>
      <c r="O277" s="42"/>
      <c r="P277" s="214">
        <f t="shared" si="56"/>
        <v>0</v>
      </c>
      <c r="Q277" s="214">
        <f t="shared" si="57"/>
        <v>0</v>
      </c>
      <c r="R277" s="214">
        <f t="shared" si="58"/>
        <v>0</v>
      </c>
      <c r="S277" s="215">
        <f t="shared" si="59"/>
        <v>0</v>
      </c>
      <c r="T277" s="214">
        <f t="shared" si="60"/>
        <v>0</v>
      </c>
      <c r="U277" s="214">
        <f t="shared" si="61"/>
        <v>0</v>
      </c>
      <c r="V277" s="214">
        <f t="shared" si="62"/>
        <v>0</v>
      </c>
      <c r="W277" s="214">
        <f t="shared" si="63"/>
        <v>0</v>
      </c>
      <c r="X277" s="217" t="str">
        <f t="shared" si="66"/>
        <v>NÃO</v>
      </c>
      <c r="Z277" s="42" t="str">
        <f t="shared" si="67"/>
        <v>RS</v>
      </c>
      <c r="AA277" s="242">
        <f t="shared" si="68"/>
        <v>0</v>
      </c>
      <c r="AB277" s="73" t="s">
        <v>42</v>
      </c>
      <c r="AC277" s="73" t="s">
        <v>1736</v>
      </c>
      <c r="AD277" s="73">
        <v>2906105</v>
      </c>
      <c r="AE277" s="243"/>
      <c r="AF277" s="243"/>
      <c r="AH277" s="54" t="str">
        <f t="shared" si="69"/>
        <v>BACanápolis</v>
      </c>
      <c r="AI277" s="73">
        <v>2906105</v>
      </c>
    </row>
    <row r="278" spans="1:35" s="54" customFormat="1" ht="21.75" customHeight="1" x14ac:dyDescent="0.25">
      <c r="A278" s="214" t="str">
        <f>Controles!$B$2</f>
        <v>RS</v>
      </c>
      <c r="B278" s="214">
        <f>Controles!$C$2</f>
        <v>10</v>
      </c>
      <c r="C278" s="214" t="s">
        <v>5390</v>
      </c>
      <c r="D278" s="42"/>
      <c r="E278" s="214" t="e">
        <f t="shared" si="64"/>
        <v>#N/A</v>
      </c>
      <c r="F278" s="43"/>
      <c r="G278" s="43"/>
      <c r="H278" s="42"/>
      <c r="I278" s="42"/>
      <c r="J278" s="214">
        <f t="shared" si="65"/>
        <v>0</v>
      </c>
      <c r="K278" s="42"/>
      <c r="L278" s="42"/>
      <c r="M278" s="42"/>
      <c r="N278" s="42"/>
      <c r="O278" s="42"/>
      <c r="P278" s="214">
        <f t="shared" si="56"/>
        <v>0</v>
      </c>
      <c r="Q278" s="214">
        <f t="shared" si="57"/>
        <v>0</v>
      </c>
      <c r="R278" s="214">
        <f t="shared" si="58"/>
        <v>0</v>
      </c>
      <c r="S278" s="215">
        <f t="shared" si="59"/>
        <v>0</v>
      </c>
      <c r="T278" s="214">
        <f t="shared" si="60"/>
        <v>0</v>
      </c>
      <c r="U278" s="214">
        <f t="shared" si="61"/>
        <v>0</v>
      </c>
      <c r="V278" s="214">
        <f t="shared" si="62"/>
        <v>0</v>
      </c>
      <c r="W278" s="214">
        <f t="shared" si="63"/>
        <v>0</v>
      </c>
      <c r="X278" s="217" t="str">
        <f t="shared" si="66"/>
        <v>NÃO</v>
      </c>
      <c r="Z278" s="42" t="str">
        <f t="shared" si="67"/>
        <v>RS</v>
      </c>
      <c r="AA278" s="242">
        <f t="shared" si="68"/>
        <v>0</v>
      </c>
      <c r="AB278" s="73" t="s">
        <v>42</v>
      </c>
      <c r="AC278" s="73" t="s">
        <v>703</v>
      </c>
      <c r="AD278" s="73">
        <v>2906204</v>
      </c>
      <c r="AE278" s="243"/>
      <c r="AF278" s="243"/>
      <c r="AH278" s="54" t="str">
        <f t="shared" si="69"/>
        <v>BACanarana</v>
      </c>
      <c r="AI278" s="73">
        <v>2906204</v>
      </c>
    </row>
    <row r="279" spans="1:35" s="54" customFormat="1" ht="21.75" customHeight="1" x14ac:dyDescent="0.25">
      <c r="A279" s="214" t="str">
        <f>Controles!$B$2</f>
        <v>RS</v>
      </c>
      <c r="B279" s="214">
        <f>Controles!$C$2</f>
        <v>10</v>
      </c>
      <c r="C279" s="214" t="s">
        <v>5390</v>
      </c>
      <c r="D279" s="42"/>
      <c r="E279" s="214" t="e">
        <f t="shared" si="64"/>
        <v>#N/A</v>
      </c>
      <c r="F279" s="43"/>
      <c r="G279" s="43"/>
      <c r="H279" s="42"/>
      <c r="I279" s="42"/>
      <c r="J279" s="214">
        <f t="shared" si="65"/>
        <v>0</v>
      </c>
      <c r="K279" s="42"/>
      <c r="L279" s="42"/>
      <c r="M279" s="42"/>
      <c r="N279" s="42"/>
      <c r="O279" s="42"/>
      <c r="P279" s="214">
        <f t="shared" si="56"/>
        <v>0</v>
      </c>
      <c r="Q279" s="214">
        <f t="shared" si="57"/>
        <v>0</v>
      </c>
      <c r="R279" s="214">
        <f t="shared" si="58"/>
        <v>0</v>
      </c>
      <c r="S279" s="215">
        <f t="shared" si="59"/>
        <v>0</v>
      </c>
      <c r="T279" s="214">
        <f t="shared" si="60"/>
        <v>0</v>
      </c>
      <c r="U279" s="214">
        <f t="shared" si="61"/>
        <v>0</v>
      </c>
      <c r="V279" s="214">
        <f t="shared" si="62"/>
        <v>0</v>
      </c>
      <c r="W279" s="214">
        <f t="shared" si="63"/>
        <v>0</v>
      </c>
      <c r="X279" s="217" t="str">
        <f t="shared" si="66"/>
        <v>NÃO</v>
      </c>
      <c r="Z279" s="42" t="str">
        <f t="shared" si="67"/>
        <v>RS</v>
      </c>
      <c r="AA279" s="242">
        <f t="shared" si="68"/>
        <v>0</v>
      </c>
      <c r="AB279" s="73" t="s">
        <v>42</v>
      </c>
      <c r="AC279" s="73" t="s">
        <v>1777</v>
      </c>
      <c r="AD279" s="73">
        <v>2906303</v>
      </c>
      <c r="AE279" s="243"/>
      <c r="AF279" s="243"/>
      <c r="AH279" s="54" t="str">
        <f t="shared" si="69"/>
        <v>BACanavieiras</v>
      </c>
      <c r="AI279" s="73">
        <v>2906303</v>
      </c>
    </row>
    <row r="280" spans="1:35" s="54" customFormat="1" ht="21.75" customHeight="1" x14ac:dyDescent="0.25">
      <c r="A280" s="214" t="str">
        <f>Controles!$B$2</f>
        <v>RS</v>
      </c>
      <c r="B280" s="214">
        <f>Controles!$C$2</f>
        <v>10</v>
      </c>
      <c r="C280" s="214" t="s">
        <v>5390</v>
      </c>
      <c r="D280" s="42"/>
      <c r="E280" s="214" t="e">
        <f t="shared" si="64"/>
        <v>#N/A</v>
      </c>
      <c r="F280" s="43"/>
      <c r="G280" s="43"/>
      <c r="H280" s="42"/>
      <c r="I280" s="42"/>
      <c r="J280" s="214">
        <f t="shared" si="65"/>
        <v>0</v>
      </c>
      <c r="K280" s="42"/>
      <c r="L280" s="42"/>
      <c r="M280" s="42"/>
      <c r="N280" s="42"/>
      <c r="O280" s="42"/>
      <c r="P280" s="214">
        <f t="shared" si="56"/>
        <v>0</v>
      </c>
      <c r="Q280" s="214">
        <f t="shared" si="57"/>
        <v>0</v>
      </c>
      <c r="R280" s="214">
        <f t="shared" si="58"/>
        <v>0</v>
      </c>
      <c r="S280" s="215">
        <f t="shared" si="59"/>
        <v>0</v>
      </c>
      <c r="T280" s="214">
        <f t="shared" si="60"/>
        <v>0</v>
      </c>
      <c r="U280" s="214">
        <f t="shared" si="61"/>
        <v>0</v>
      </c>
      <c r="V280" s="214">
        <f t="shared" si="62"/>
        <v>0</v>
      </c>
      <c r="W280" s="214">
        <f t="shared" si="63"/>
        <v>0</v>
      </c>
      <c r="X280" s="217" t="str">
        <f t="shared" si="66"/>
        <v>NÃO</v>
      </c>
      <c r="Z280" s="42" t="str">
        <f t="shared" si="67"/>
        <v>RS</v>
      </c>
      <c r="AA280" s="242">
        <f t="shared" si="68"/>
        <v>0</v>
      </c>
      <c r="AB280" s="73" t="s">
        <v>42</v>
      </c>
      <c r="AC280" s="73" t="s">
        <v>1796</v>
      </c>
      <c r="AD280" s="73">
        <v>2906402</v>
      </c>
      <c r="AE280" s="243"/>
      <c r="AF280" s="243"/>
      <c r="AH280" s="54" t="str">
        <f t="shared" si="69"/>
        <v>BACandeal</v>
      </c>
      <c r="AI280" s="73">
        <v>2906402</v>
      </c>
    </row>
    <row r="281" spans="1:35" s="54" customFormat="1" ht="21.75" customHeight="1" x14ac:dyDescent="0.25">
      <c r="A281" s="214" t="str">
        <f>Controles!$B$2</f>
        <v>RS</v>
      </c>
      <c r="B281" s="214">
        <f>Controles!$C$2</f>
        <v>10</v>
      </c>
      <c r="C281" s="214" t="s">
        <v>5390</v>
      </c>
      <c r="D281" s="42"/>
      <c r="E281" s="214" t="e">
        <f t="shared" si="64"/>
        <v>#N/A</v>
      </c>
      <c r="F281" s="43"/>
      <c r="G281" s="43"/>
      <c r="H281" s="42"/>
      <c r="I281" s="42"/>
      <c r="J281" s="214">
        <f t="shared" si="65"/>
        <v>0</v>
      </c>
      <c r="K281" s="42"/>
      <c r="L281" s="42"/>
      <c r="M281" s="42"/>
      <c r="N281" s="42"/>
      <c r="O281" s="42"/>
      <c r="P281" s="214">
        <f t="shared" si="56"/>
        <v>0</v>
      </c>
      <c r="Q281" s="214">
        <f t="shared" si="57"/>
        <v>0</v>
      </c>
      <c r="R281" s="214">
        <f t="shared" si="58"/>
        <v>0</v>
      </c>
      <c r="S281" s="215">
        <f t="shared" si="59"/>
        <v>0</v>
      </c>
      <c r="T281" s="214">
        <f t="shared" si="60"/>
        <v>0</v>
      </c>
      <c r="U281" s="214">
        <f t="shared" si="61"/>
        <v>0</v>
      </c>
      <c r="V281" s="214">
        <f t="shared" si="62"/>
        <v>0</v>
      </c>
      <c r="W281" s="214">
        <f t="shared" si="63"/>
        <v>0</v>
      </c>
      <c r="X281" s="217" t="str">
        <f t="shared" si="66"/>
        <v>NÃO</v>
      </c>
      <c r="Z281" s="42" t="str">
        <f t="shared" si="67"/>
        <v>RS</v>
      </c>
      <c r="AA281" s="242">
        <f t="shared" si="68"/>
        <v>0</v>
      </c>
      <c r="AB281" s="73" t="s">
        <v>42</v>
      </c>
      <c r="AC281" s="73" t="s">
        <v>1815</v>
      </c>
      <c r="AD281" s="73">
        <v>2906501</v>
      </c>
      <c r="AE281" s="243"/>
      <c r="AF281" s="243"/>
      <c r="AH281" s="54" t="str">
        <f t="shared" si="69"/>
        <v>BACandeias</v>
      </c>
      <c r="AI281" s="73">
        <v>2906501</v>
      </c>
    </row>
    <row r="282" spans="1:35" s="54" customFormat="1" ht="21.75" customHeight="1" x14ac:dyDescent="0.25">
      <c r="A282" s="214" t="str">
        <f>Controles!$B$2</f>
        <v>RS</v>
      </c>
      <c r="B282" s="214">
        <f>Controles!$C$2</f>
        <v>10</v>
      </c>
      <c r="C282" s="214" t="s">
        <v>5390</v>
      </c>
      <c r="D282" s="42"/>
      <c r="E282" s="214" t="e">
        <f t="shared" si="64"/>
        <v>#N/A</v>
      </c>
      <c r="F282" s="43"/>
      <c r="G282" s="43"/>
      <c r="H282" s="42"/>
      <c r="I282" s="42"/>
      <c r="J282" s="214">
        <f t="shared" si="65"/>
        <v>0</v>
      </c>
      <c r="K282" s="42"/>
      <c r="L282" s="42"/>
      <c r="M282" s="42"/>
      <c r="N282" s="42"/>
      <c r="O282" s="42"/>
      <c r="P282" s="214">
        <f t="shared" si="56"/>
        <v>0</v>
      </c>
      <c r="Q282" s="214">
        <f t="shared" si="57"/>
        <v>0</v>
      </c>
      <c r="R282" s="214">
        <f t="shared" si="58"/>
        <v>0</v>
      </c>
      <c r="S282" s="215">
        <f t="shared" si="59"/>
        <v>0</v>
      </c>
      <c r="T282" s="214">
        <f t="shared" si="60"/>
        <v>0</v>
      </c>
      <c r="U282" s="214">
        <f t="shared" si="61"/>
        <v>0</v>
      </c>
      <c r="V282" s="214">
        <f t="shared" si="62"/>
        <v>0</v>
      </c>
      <c r="W282" s="214">
        <f t="shared" si="63"/>
        <v>0</v>
      </c>
      <c r="X282" s="217" t="str">
        <f t="shared" si="66"/>
        <v>NÃO</v>
      </c>
      <c r="Z282" s="42" t="str">
        <f t="shared" si="67"/>
        <v>RS</v>
      </c>
      <c r="AA282" s="242">
        <f t="shared" si="68"/>
        <v>0</v>
      </c>
      <c r="AB282" s="73" t="s">
        <v>42</v>
      </c>
      <c r="AC282" s="73" t="s">
        <v>1834</v>
      </c>
      <c r="AD282" s="73">
        <v>2906600</v>
      </c>
      <c r="AE282" s="243"/>
      <c r="AF282" s="243"/>
      <c r="AH282" s="54" t="str">
        <f t="shared" si="69"/>
        <v>BACandiba</v>
      </c>
      <c r="AI282" s="73">
        <v>2906600</v>
      </c>
    </row>
    <row r="283" spans="1:35" s="54" customFormat="1" ht="21.75" customHeight="1" x14ac:dyDescent="0.25">
      <c r="A283" s="214" t="str">
        <f>Controles!$B$2</f>
        <v>RS</v>
      </c>
      <c r="B283" s="214">
        <f>Controles!$C$2</f>
        <v>10</v>
      </c>
      <c r="C283" s="214" t="s">
        <v>5390</v>
      </c>
      <c r="D283" s="42"/>
      <c r="E283" s="214" t="e">
        <f t="shared" si="64"/>
        <v>#N/A</v>
      </c>
      <c r="F283" s="43"/>
      <c r="G283" s="43"/>
      <c r="H283" s="42"/>
      <c r="I283" s="42"/>
      <c r="J283" s="214">
        <f t="shared" si="65"/>
        <v>0</v>
      </c>
      <c r="K283" s="42"/>
      <c r="L283" s="42"/>
      <c r="M283" s="42"/>
      <c r="N283" s="42"/>
      <c r="O283" s="42"/>
      <c r="P283" s="214">
        <f t="shared" si="56"/>
        <v>0</v>
      </c>
      <c r="Q283" s="214">
        <f t="shared" si="57"/>
        <v>0</v>
      </c>
      <c r="R283" s="214">
        <f t="shared" si="58"/>
        <v>0</v>
      </c>
      <c r="S283" s="215">
        <f t="shared" si="59"/>
        <v>0</v>
      </c>
      <c r="T283" s="214">
        <f t="shared" si="60"/>
        <v>0</v>
      </c>
      <c r="U283" s="214">
        <f t="shared" si="61"/>
        <v>0</v>
      </c>
      <c r="V283" s="214">
        <f t="shared" si="62"/>
        <v>0</v>
      </c>
      <c r="W283" s="214">
        <f t="shared" si="63"/>
        <v>0</v>
      </c>
      <c r="X283" s="217" t="str">
        <f t="shared" si="66"/>
        <v>NÃO</v>
      </c>
      <c r="Z283" s="42" t="str">
        <f t="shared" si="67"/>
        <v>RS</v>
      </c>
      <c r="AA283" s="242">
        <f t="shared" si="68"/>
        <v>0</v>
      </c>
      <c r="AB283" s="73" t="s">
        <v>42</v>
      </c>
      <c r="AC283" s="73" t="s">
        <v>1852</v>
      </c>
      <c r="AD283" s="73">
        <v>2906709</v>
      </c>
      <c r="AE283" s="243"/>
      <c r="AF283" s="243"/>
      <c r="AH283" s="54" t="str">
        <f t="shared" si="69"/>
        <v>BACândido Sales</v>
      </c>
      <c r="AI283" s="73">
        <v>2906709</v>
      </c>
    </row>
    <row r="284" spans="1:35" s="54" customFormat="1" ht="21.75" customHeight="1" x14ac:dyDescent="0.25">
      <c r="A284" s="214" t="str">
        <f>Controles!$B$2</f>
        <v>RS</v>
      </c>
      <c r="B284" s="214">
        <f>Controles!$C$2</f>
        <v>10</v>
      </c>
      <c r="C284" s="214" t="s">
        <v>5390</v>
      </c>
      <c r="D284" s="42"/>
      <c r="E284" s="214" t="e">
        <f t="shared" si="64"/>
        <v>#N/A</v>
      </c>
      <c r="F284" s="43"/>
      <c r="G284" s="43"/>
      <c r="H284" s="42"/>
      <c r="I284" s="42"/>
      <c r="J284" s="214">
        <f t="shared" si="65"/>
        <v>0</v>
      </c>
      <c r="K284" s="42"/>
      <c r="L284" s="42"/>
      <c r="M284" s="42"/>
      <c r="N284" s="42"/>
      <c r="O284" s="42"/>
      <c r="P284" s="214">
        <f t="shared" si="56"/>
        <v>0</v>
      </c>
      <c r="Q284" s="214">
        <f t="shared" si="57"/>
        <v>0</v>
      </c>
      <c r="R284" s="214">
        <f t="shared" si="58"/>
        <v>0</v>
      </c>
      <c r="S284" s="215">
        <f t="shared" si="59"/>
        <v>0</v>
      </c>
      <c r="T284" s="214">
        <f t="shared" si="60"/>
        <v>0</v>
      </c>
      <c r="U284" s="214">
        <f t="shared" si="61"/>
        <v>0</v>
      </c>
      <c r="V284" s="214">
        <f t="shared" si="62"/>
        <v>0</v>
      </c>
      <c r="W284" s="214">
        <f t="shared" si="63"/>
        <v>0</v>
      </c>
      <c r="X284" s="217" t="str">
        <f t="shared" si="66"/>
        <v>NÃO</v>
      </c>
      <c r="Z284" s="42" t="str">
        <f t="shared" si="67"/>
        <v>RS</v>
      </c>
      <c r="AA284" s="242">
        <f t="shared" si="68"/>
        <v>0</v>
      </c>
      <c r="AB284" s="73" t="s">
        <v>42</v>
      </c>
      <c r="AC284" s="73" t="s">
        <v>1870</v>
      </c>
      <c r="AD284" s="73">
        <v>2906808</v>
      </c>
      <c r="AE284" s="243"/>
      <c r="AF284" s="243"/>
      <c r="AH284" s="54" t="str">
        <f t="shared" si="69"/>
        <v>BACansanção</v>
      </c>
      <c r="AI284" s="73">
        <v>2906808</v>
      </c>
    </row>
    <row r="285" spans="1:35" s="54" customFormat="1" ht="21.75" customHeight="1" x14ac:dyDescent="0.25">
      <c r="A285" s="214" t="str">
        <f>Controles!$B$2</f>
        <v>RS</v>
      </c>
      <c r="B285" s="214">
        <f>Controles!$C$2</f>
        <v>10</v>
      </c>
      <c r="C285" s="214" t="s">
        <v>5390</v>
      </c>
      <c r="D285" s="42"/>
      <c r="E285" s="214" t="e">
        <f t="shared" si="64"/>
        <v>#N/A</v>
      </c>
      <c r="F285" s="43"/>
      <c r="G285" s="43"/>
      <c r="H285" s="42"/>
      <c r="I285" s="42"/>
      <c r="J285" s="214">
        <f t="shared" si="65"/>
        <v>0</v>
      </c>
      <c r="K285" s="42"/>
      <c r="L285" s="42"/>
      <c r="M285" s="42"/>
      <c r="N285" s="42"/>
      <c r="O285" s="42"/>
      <c r="P285" s="214">
        <f t="shared" si="56"/>
        <v>0</v>
      </c>
      <c r="Q285" s="214">
        <f t="shared" si="57"/>
        <v>0</v>
      </c>
      <c r="R285" s="214">
        <f t="shared" si="58"/>
        <v>0</v>
      </c>
      <c r="S285" s="215">
        <f t="shared" si="59"/>
        <v>0</v>
      </c>
      <c r="T285" s="214">
        <f t="shared" si="60"/>
        <v>0</v>
      </c>
      <c r="U285" s="214">
        <f t="shared" si="61"/>
        <v>0</v>
      </c>
      <c r="V285" s="214">
        <f t="shared" si="62"/>
        <v>0</v>
      </c>
      <c r="W285" s="214">
        <f t="shared" si="63"/>
        <v>0</v>
      </c>
      <c r="X285" s="217" t="str">
        <f t="shared" si="66"/>
        <v>NÃO</v>
      </c>
      <c r="Z285" s="42" t="str">
        <f t="shared" si="67"/>
        <v>RS</v>
      </c>
      <c r="AA285" s="242">
        <f t="shared" si="68"/>
        <v>0</v>
      </c>
      <c r="AB285" s="73" t="s">
        <v>42</v>
      </c>
      <c r="AC285" s="73" t="s">
        <v>1887</v>
      </c>
      <c r="AD285" s="73">
        <v>2906824</v>
      </c>
      <c r="AE285" s="243"/>
      <c r="AF285" s="243"/>
      <c r="AH285" s="54" t="str">
        <f t="shared" si="69"/>
        <v>BACanudos</v>
      </c>
      <c r="AI285" s="73">
        <v>2906824</v>
      </c>
    </row>
    <row r="286" spans="1:35" s="54" customFormat="1" ht="21.75" customHeight="1" x14ac:dyDescent="0.25">
      <c r="A286" s="214" t="str">
        <f>Controles!$B$2</f>
        <v>RS</v>
      </c>
      <c r="B286" s="214">
        <f>Controles!$C$2</f>
        <v>10</v>
      </c>
      <c r="C286" s="214" t="s">
        <v>5390</v>
      </c>
      <c r="D286" s="42"/>
      <c r="E286" s="214" t="e">
        <f t="shared" si="64"/>
        <v>#N/A</v>
      </c>
      <c r="F286" s="43"/>
      <c r="G286" s="43"/>
      <c r="H286" s="42"/>
      <c r="I286" s="42"/>
      <c r="J286" s="214">
        <f t="shared" si="65"/>
        <v>0</v>
      </c>
      <c r="K286" s="42"/>
      <c r="L286" s="42"/>
      <c r="M286" s="42"/>
      <c r="N286" s="42"/>
      <c r="O286" s="42"/>
      <c r="P286" s="214">
        <f t="shared" si="56"/>
        <v>0</v>
      </c>
      <c r="Q286" s="214">
        <f t="shared" si="57"/>
        <v>0</v>
      </c>
      <c r="R286" s="214">
        <f t="shared" si="58"/>
        <v>0</v>
      </c>
      <c r="S286" s="215">
        <f t="shared" si="59"/>
        <v>0</v>
      </c>
      <c r="T286" s="214">
        <f t="shared" si="60"/>
        <v>0</v>
      </c>
      <c r="U286" s="214">
        <f t="shared" si="61"/>
        <v>0</v>
      </c>
      <c r="V286" s="214">
        <f t="shared" si="62"/>
        <v>0</v>
      </c>
      <c r="W286" s="214">
        <f t="shared" si="63"/>
        <v>0</v>
      </c>
      <c r="X286" s="217" t="str">
        <f t="shared" si="66"/>
        <v>NÃO</v>
      </c>
      <c r="Z286" s="42" t="str">
        <f t="shared" si="67"/>
        <v>RS</v>
      </c>
      <c r="AA286" s="242">
        <f t="shared" si="68"/>
        <v>0</v>
      </c>
      <c r="AB286" s="73" t="s">
        <v>42</v>
      </c>
      <c r="AC286" s="73" t="s">
        <v>1904</v>
      </c>
      <c r="AD286" s="73">
        <v>2906857</v>
      </c>
      <c r="AE286" s="243"/>
      <c r="AF286" s="243"/>
      <c r="AH286" s="54" t="str">
        <f t="shared" si="69"/>
        <v>BACapela do Alto Alegre</v>
      </c>
      <c r="AI286" s="73">
        <v>2906857</v>
      </c>
    </row>
    <row r="287" spans="1:35" s="54" customFormat="1" ht="21.75" customHeight="1" x14ac:dyDescent="0.25">
      <c r="A287" s="214" t="str">
        <f>Controles!$B$2</f>
        <v>RS</v>
      </c>
      <c r="B287" s="214">
        <f>Controles!$C$2</f>
        <v>10</v>
      </c>
      <c r="C287" s="214" t="s">
        <v>5390</v>
      </c>
      <c r="D287" s="42"/>
      <c r="E287" s="214" t="e">
        <f t="shared" si="64"/>
        <v>#N/A</v>
      </c>
      <c r="F287" s="43"/>
      <c r="G287" s="43"/>
      <c r="H287" s="42"/>
      <c r="I287" s="42"/>
      <c r="J287" s="214">
        <f t="shared" si="65"/>
        <v>0</v>
      </c>
      <c r="K287" s="42"/>
      <c r="L287" s="42"/>
      <c r="M287" s="42"/>
      <c r="N287" s="42"/>
      <c r="O287" s="42"/>
      <c r="P287" s="214">
        <f t="shared" si="56"/>
        <v>0</v>
      </c>
      <c r="Q287" s="214">
        <f t="shared" si="57"/>
        <v>0</v>
      </c>
      <c r="R287" s="214">
        <f t="shared" si="58"/>
        <v>0</v>
      </c>
      <c r="S287" s="215">
        <f t="shared" si="59"/>
        <v>0</v>
      </c>
      <c r="T287" s="214">
        <f t="shared" si="60"/>
        <v>0</v>
      </c>
      <c r="U287" s="214">
        <f t="shared" si="61"/>
        <v>0</v>
      </c>
      <c r="V287" s="214">
        <f t="shared" si="62"/>
        <v>0</v>
      </c>
      <c r="W287" s="214">
        <f t="shared" si="63"/>
        <v>0</v>
      </c>
      <c r="X287" s="217" t="str">
        <f t="shared" si="66"/>
        <v>NÃO</v>
      </c>
      <c r="Z287" s="42" t="str">
        <f t="shared" si="67"/>
        <v>RS</v>
      </c>
      <c r="AA287" s="242">
        <f t="shared" si="68"/>
        <v>0</v>
      </c>
      <c r="AB287" s="73" t="s">
        <v>42</v>
      </c>
      <c r="AC287" s="73" t="s">
        <v>1921</v>
      </c>
      <c r="AD287" s="73">
        <v>2906873</v>
      </c>
      <c r="AE287" s="243"/>
      <c r="AF287" s="243"/>
      <c r="AH287" s="54" t="str">
        <f t="shared" si="69"/>
        <v>BACapim Grosso</v>
      </c>
      <c r="AI287" s="73">
        <v>2906873</v>
      </c>
    </row>
    <row r="288" spans="1:35" s="54" customFormat="1" ht="21.75" customHeight="1" x14ac:dyDescent="0.25">
      <c r="A288" s="214" t="str">
        <f>Controles!$B$2</f>
        <v>RS</v>
      </c>
      <c r="B288" s="214">
        <f>Controles!$C$2</f>
        <v>10</v>
      </c>
      <c r="C288" s="214" t="s">
        <v>5390</v>
      </c>
      <c r="D288" s="42"/>
      <c r="E288" s="214" t="e">
        <f t="shared" si="64"/>
        <v>#N/A</v>
      </c>
      <c r="F288" s="43"/>
      <c r="G288" s="43"/>
      <c r="H288" s="42"/>
      <c r="I288" s="42"/>
      <c r="J288" s="214">
        <f t="shared" si="65"/>
        <v>0</v>
      </c>
      <c r="K288" s="42"/>
      <c r="L288" s="42"/>
      <c r="M288" s="42"/>
      <c r="N288" s="42"/>
      <c r="O288" s="42"/>
      <c r="P288" s="214">
        <f t="shared" si="56"/>
        <v>0</v>
      </c>
      <c r="Q288" s="214">
        <f t="shared" si="57"/>
        <v>0</v>
      </c>
      <c r="R288" s="214">
        <f t="shared" si="58"/>
        <v>0</v>
      </c>
      <c r="S288" s="215">
        <f t="shared" si="59"/>
        <v>0</v>
      </c>
      <c r="T288" s="214">
        <f t="shared" si="60"/>
        <v>0</v>
      </c>
      <c r="U288" s="214">
        <f t="shared" si="61"/>
        <v>0</v>
      </c>
      <c r="V288" s="214">
        <f t="shared" si="62"/>
        <v>0</v>
      </c>
      <c r="W288" s="214">
        <f t="shared" si="63"/>
        <v>0</v>
      </c>
      <c r="X288" s="217" t="str">
        <f t="shared" si="66"/>
        <v>NÃO</v>
      </c>
      <c r="Z288" s="42" t="str">
        <f t="shared" si="67"/>
        <v>RS</v>
      </c>
      <c r="AA288" s="242">
        <f t="shared" si="68"/>
        <v>0</v>
      </c>
      <c r="AB288" s="73" t="s">
        <v>42</v>
      </c>
      <c r="AC288" s="73" t="s">
        <v>1938</v>
      </c>
      <c r="AD288" s="73">
        <v>2906899</v>
      </c>
      <c r="AE288" s="243"/>
      <c r="AF288" s="243"/>
      <c r="AH288" s="54" t="str">
        <f t="shared" si="69"/>
        <v>BACaraíbas</v>
      </c>
      <c r="AI288" s="73">
        <v>2906899</v>
      </c>
    </row>
    <row r="289" spans="1:35" s="54" customFormat="1" ht="21.75" customHeight="1" x14ac:dyDescent="0.25">
      <c r="A289" s="214" t="str">
        <f>Controles!$B$2</f>
        <v>RS</v>
      </c>
      <c r="B289" s="214">
        <f>Controles!$C$2</f>
        <v>10</v>
      </c>
      <c r="C289" s="214" t="s">
        <v>5390</v>
      </c>
      <c r="D289" s="42"/>
      <c r="E289" s="214" t="e">
        <f t="shared" si="64"/>
        <v>#N/A</v>
      </c>
      <c r="F289" s="43"/>
      <c r="G289" s="43"/>
      <c r="H289" s="42"/>
      <c r="I289" s="42"/>
      <c r="J289" s="214">
        <f t="shared" si="65"/>
        <v>0</v>
      </c>
      <c r="K289" s="42"/>
      <c r="L289" s="42"/>
      <c r="M289" s="42"/>
      <c r="N289" s="42"/>
      <c r="O289" s="42"/>
      <c r="P289" s="214">
        <f t="shared" si="56"/>
        <v>0</v>
      </c>
      <c r="Q289" s="214">
        <f t="shared" si="57"/>
        <v>0</v>
      </c>
      <c r="R289" s="214">
        <f t="shared" si="58"/>
        <v>0</v>
      </c>
      <c r="S289" s="215">
        <f t="shared" si="59"/>
        <v>0</v>
      </c>
      <c r="T289" s="214">
        <f t="shared" si="60"/>
        <v>0</v>
      </c>
      <c r="U289" s="214">
        <f t="shared" si="61"/>
        <v>0</v>
      </c>
      <c r="V289" s="214">
        <f t="shared" si="62"/>
        <v>0</v>
      </c>
      <c r="W289" s="214">
        <f t="shared" si="63"/>
        <v>0</v>
      </c>
      <c r="X289" s="217" t="str">
        <f t="shared" si="66"/>
        <v>NÃO</v>
      </c>
      <c r="Z289" s="42" t="str">
        <f t="shared" si="67"/>
        <v>RS</v>
      </c>
      <c r="AA289" s="242">
        <f t="shared" si="68"/>
        <v>0</v>
      </c>
      <c r="AB289" s="73" t="s">
        <v>42</v>
      </c>
      <c r="AC289" s="73" t="s">
        <v>1954</v>
      </c>
      <c r="AD289" s="73">
        <v>2906907</v>
      </c>
      <c r="AE289" s="243"/>
      <c r="AF289" s="243"/>
      <c r="AH289" s="54" t="str">
        <f t="shared" si="69"/>
        <v>BACaravelas</v>
      </c>
      <c r="AI289" s="73">
        <v>2906907</v>
      </c>
    </row>
    <row r="290" spans="1:35" s="54" customFormat="1" ht="21.75" customHeight="1" x14ac:dyDescent="0.25">
      <c r="A290" s="214" t="str">
        <f>Controles!$B$2</f>
        <v>RS</v>
      </c>
      <c r="B290" s="214">
        <f>Controles!$C$2</f>
        <v>10</v>
      </c>
      <c r="C290" s="214" t="s">
        <v>5390</v>
      </c>
      <c r="D290" s="42"/>
      <c r="E290" s="214" t="e">
        <f t="shared" si="64"/>
        <v>#N/A</v>
      </c>
      <c r="F290" s="43"/>
      <c r="G290" s="43"/>
      <c r="H290" s="42"/>
      <c r="I290" s="42"/>
      <c r="J290" s="214">
        <f t="shared" si="65"/>
        <v>0</v>
      </c>
      <c r="K290" s="42"/>
      <c r="L290" s="42"/>
      <c r="M290" s="42"/>
      <c r="N290" s="42"/>
      <c r="O290" s="42"/>
      <c r="P290" s="214">
        <f t="shared" si="56"/>
        <v>0</v>
      </c>
      <c r="Q290" s="214">
        <f t="shared" si="57"/>
        <v>0</v>
      </c>
      <c r="R290" s="214">
        <f t="shared" si="58"/>
        <v>0</v>
      </c>
      <c r="S290" s="215">
        <f t="shared" si="59"/>
        <v>0</v>
      </c>
      <c r="T290" s="214">
        <f t="shared" si="60"/>
        <v>0</v>
      </c>
      <c r="U290" s="214">
        <f t="shared" si="61"/>
        <v>0</v>
      </c>
      <c r="V290" s="214">
        <f t="shared" si="62"/>
        <v>0</v>
      </c>
      <c r="W290" s="214">
        <f t="shared" si="63"/>
        <v>0</v>
      </c>
      <c r="X290" s="217" t="str">
        <f t="shared" si="66"/>
        <v>NÃO</v>
      </c>
      <c r="Z290" s="42" t="str">
        <f t="shared" si="67"/>
        <v>RS</v>
      </c>
      <c r="AA290" s="242">
        <f t="shared" si="68"/>
        <v>0</v>
      </c>
      <c r="AB290" s="73" t="s">
        <v>42</v>
      </c>
      <c r="AC290" s="73" t="s">
        <v>1971</v>
      </c>
      <c r="AD290" s="73">
        <v>2907004</v>
      </c>
      <c r="AE290" s="243"/>
      <c r="AF290" s="243"/>
      <c r="AH290" s="54" t="str">
        <f t="shared" si="69"/>
        <v>BACardeal da Silva</v>
      </c>
      <c r="AI290" s="73">
        <v>2907004</v>
      </c>
    </row>
    <row r="291" spans="1:35" s="54" customFormat="1" ht="21.75" customHeight="1" x14ac:dyDescent="0.25">
      <c r="A291" s="214" t="str">
        <f>Controles!$B$2</f>
        <v>RS</v>
      </c>
      <c r="B291" s="214">
        <f>Controles!$C$2</f>
        <v>10</v>
      </c>
      <c r="C291" s="214" t="s">
        <v>5390</v>
      </c>
      <c r="D291" s="42"/>
      <c r="E291" s="214" t="e">
        <f t="shared" si="64"/>
        <v>#N/A</v>
      </c>
      <c r="F291" s="43"/>
      <c r="G291" s="43"/>
      <c r="H291" s="42"/>
      <c r="I291" s="42"/>
      <c r="J291" s="214">
        <f t="shared" si="65"/>
        <v>0</v>
      </c>
      <c r="K291" s="42"/>
      <c r="L291" s="42"/>
      <c r="M291" s="42"/>
      <c r="N291" s="42"/>
      <c r="O291" s="42"/>
      <c r="P291" s="214">
        <f t="shared" si="56"/>
        <v>0</v>
      </c>
      <c r="Q291" s="214">
        <f t="shared" si="57"/>
        <v>0</v>
      </c>
      <c r="R291" s="214">
        <f t="shared" si="58"/>
        <v>0</v>
      </c>
      <c r="S291" s="215">
        <f t="shared" si="59"/>
        <v>0</v>
      </c>
      <c r="T291" s="214">
        <f t="shared" si="60"/>
        <v>0</v>
      </c>
      <c r="U291" s="214">
        <f t="shared" si="61"/>
        <v>0</v>
      </c>
      <c r="V291" s="214">
        <f t="shared" si="62"/>
        <v>0</v>
      </c>
      <c r="W291" s="214">
        <f t="shared" si="63"/>
        <v>0</v>
      </c>
      <c r="X291" s="217" t="str">
        <f t="shared" si="66"/>
        <v>NÃO</v>
      </c>
      <c r="Z291" s="42" t="str">
        <f t="shared" si="67"/>
        <v>RS</v>
      </c>
      <c r="AA291" s="242">
        <f t="shared" si="68"/>
        <v>0</v>
      </c>
      <c r="AB291" s="73" t="s">
        <v>42</v>
      </c>
      <c r="AC291" s="73" t="s">
        <v>1989</v>
      </c>
      <c r="AD291" s="73">
        <v>2907103</v>
      </c>
      <c r="AE291" s="243"/>
      <c r="AF291" s="243"/>
      <c r="AH291" s="54" t="str">
        <f t="shared" si="69"/>
        <v>BACarinhanha</v>
      </c>
      <c r="AI291" s="73">
        <v>2907103</v>
      </c>
    </row>
    <row r="292" spans="1:35" s="54" customFormat="1" ht="21.75" customHeight="1" x14ac:dyDescent="0.25">
      <c r="A292" s="214" t="str">
        <f>Controles!$B$2</f>
        <v>RS</v>
      </c>
      <c r="B292" s="214">
        <f>Controles!$C$2</f>
        <v>10</v>
      </c>
      <c r="C292" s="214" t="s">
        <v>5390</v>
      </c>
      <c r="D292" s="42"/>
      <c r="E292" s="214" t="e">
        <f t="shared" si="64"/>
        <v>#N/A</v>
      </c>
      <c r="F292" s="43"/>
      <c r="G292" s="43"/>
      <c r="H292" s="42"/>
      <c r="I292" s="42"/>
      <c r="J292" s="214">
        <f t="shared" si="65"/>
        <v>0</v>
      </c>
      <c r="K292" s="42"/>
      <c r="L292" s="42"/>
      <c r="M292" s="42"/>
      <c r="N292" s="42"/>
      <c r="O292" s="42"/>
      <c r="P292" s="214">
        <f t="shared" si="56"/>
        <v>0</v>
      </c>
      <c r="Q292" s="214">
        <f t="shared" si="57"/>
        <v>0</v>
      </c>
      <c r="R292" s="214">
        <f t="shared" si="58"/>
        <v>0</v>
      </c>
      <c r="S292" s="215">
        <f t="shared" si="59"/>
        <v>0</v>
      </c>
      <c r="T292" s="214">
        <f t="shared" si="60"/>
        <v>0</v>
      </c>
      <c r="U292" s="214">
        <f t="shared" si="61"/>
        <v>0</v>
      </c>
      <c r="V292" s="214">
        <f t="shared" si="62"/>
        <v>0</v>
      </c>
      <c r="W292" s="214">
        <f t="shared" si="63"/>
        <v>0</v>
      </c>
      <c r="X292" s="217" t="str">
        <f t="shared" si="66"/>
        <v>NÃO</v>
      </c>
      <c r="Z292" s="42" t="str">
        <f t="shared" si="67"/>
        <v>RS</v>
      </c>
      <c r="AA292" s="242">
        <f t="shared" si="68"/>
        <v>0</v>
      </c>
      <c r="AB292" s="73" t="s">
        <v>42</v>
      </c>
      <c r="AC292" s="73" t="s">
        <v>2006</v>
      </c>
      <c r="AD292" s="73">
        <v>2907202</v>
      </c>
      <c r="AE292" s="243"/>
      <c r="AF292" s="243"/>
      <c r="AH292" s="54" t="str">
        <f t="shared" si="69"/>
        <v>BACasa Nova</v>
      </c>
      <c r="AI292" s="73">
        <v>2907202</v>
      </c>
    </row>
    <row r="293" spans="1:35" s="54" customFormat="1" ht="21.75" customHeight="1" x14ac:dyDescent="0.25">
      <c r="A293" s="214" t="str">
        <f>Controles!$B$2</f>
        <v>RS</v>
      </c>
      <c r="B293" s="214">
        <f>Controles!$C$2</f>
        <v>10</v>
      </c>
      <c r="C293" s="214" t="s">
        <v>5390</v>
      </c>
      <c r="D293" s="42"/>
      <c r="E293" s="214" t="e">
        <f t="shared" si="64"/>
        <v>#N/A</v>
      </c>
      <c r="F293" s="43"/>
      <c r="G293" s="43"/>
      <c r="H293" s="42"/>
      <c r="I293" s="42"/>
      <c r="J293" s="214">
        <f t="shared" si="65"/>
        <v>0</v>
      </c>
      <c r="K293" s="42"/>
      <c r="L293" s="42"/>
      <c r="M293" s="42"/>
      <c r="N293" s="42"/>
      <c r="O293" s="42"/>
      <c r="P293" s="214">
        <f t="shared" si="56"/>
        <v>0</v>
      </c>
      <c r="Q293" s="214">
        <f t="shared" si="57"/>
        <v>0</v>
      </c>
      <c r="R293" s="214">
        <f t="shared" si="58"/>
        <v>0</v>
      </c>
      <c r="S293" s="215">
        <f t="shared" si="59"/>
        <v>0</v>
      </c>
      <c r="T293" s="214">
        <f t="shared" si="60"/>
        <v>0</v>
      </c>
      <c r="U293" s="214">
        <f t="shared" si="61"/>
        <v>0</v>
      </c>
      <c r="V293" s="214">
        <f t="shared" si="62"/>
        <v>0</v>
      </c>
      <c r="W293" s="214">
        <f t="shared" si="63"/>
        <v>0</v>
      </c>
      <c r="X293" s="217" t="str">
        <f t="shared" si="66"/>
        <v>NÃO</v>
      </c>
      <c r="Z293" s="42" t="str">
        <f t="shared" si="67"/>
        <v>RS</v>
      </c>
      <c r="AA293" s="242">
        <f t="shared" si="68"/>
        <v>0</v>
      </c>
      <c r="AB293" s="73" t="s">
        <v>42</v>
      </c>
      <c r="AC293" s="73" t="s">
        <v>2024</v>
      </c>
      <c r="AD293" s="73">
        <v>2907301</v>
      </c>
      <c r="AE293" s="243"/>
      <c r="AF293" s="243"/>
      <c r="AH293" s="54" t="str">
        <f t="shared" si="69"/>
        <v>BACastro Alves</v>
      </c>
      <c r="AI293" s="73">
        <v>2907301</v>
      </c>
    </row>
    <row r="294" spans="1:35" s="54" customFormat="1" ht="21.75" customHeight="1" x14ac:dyDescent="0.25">
      <c r="A294" s="214" t="str">
        <f>Controles!$B$2</f>
        <v>RS</v>
      </c>
      <c r="B294" s="214">
        <f>Controles!$C$2</f>
        <v>10</v>
      </c>
      <c r="C294" s="214" t="s">
        <v>5390</v>
      </c>
      <c r="D294" s="42"/>
      <c r="E294" s="214" t="e">
        <f t="shared" si="64"/>
        <v>#N/A</v>
      </c>
      <c r="F294" s="43"/>
      <c r="G294" s="43"/>
      <c r="H294" s="42"/>
      <c r="I294" s="42"/>
      <c r="J294" s="214">
        <f t="shared" si="65"/>
        <v>0</v>
      </c>
      <c r="K294" s="42"/>
      <c r="L294" s="42"/>
      <c r="M294" s="42"/>
      <c r="N294" s="42"/>
      <c r="O294" s="42"/>
      <c r="P294" s="214">
        <f t="shared" si="56"/>
        <v>0</v>
      </c>
      <c r="Q294" s="214">
        <f t="shared" si="57"/>
        <v>0</v>
      </c>
      <c r="R294" s="214">
        <f t="shared" si="58"/>
        <v>0</v>
      </c>
      <c r="S294" s="215">
        <f t="shared" si="59"/>
        <v>0</v>
      </c>
      <c r="T294" s="214">
        <f t="shared" si="60"/>
        <v>0</v>
      </c>
      <c r="U294" s="214">
        <f t="shared" si="61"/>
        <v>0</v>
      </c>
      <c r="V294" s="214">
        <f t="shared" si="62"/>
        <v>0</v>
      </c>
      <c r="W294" s="214">
        <f t="shared" si="63"/>
        <v>0</v>
      </c>
      <c r="X294" s="217" t="str">
        <f t="shared" si="66"/>
        <v>NÃO</v>
      </c>
      <c r="Z294" s="42" t="str">
        <f t="shared" si="67"/>
        <v>RS</v>
      </c>
      <c r="AA294" s="242">
        <f t="shared" si="68"/>
        <v>0</v>
      </c>
      <c r="AB294" s="73" t="s">
        <v>42</v>
      </c>
      <c r="AC294" s="73" t="s">
        <v>2042</v>
      </c>
      <c r="AD294" s="73">
        <v>2907400</v>
      </c>
      <c r="AE294" s="243"/>
      <c r="AF294" s="243"/>
      <c r="AH294" s="54" t="str">
        <f t="shared" si="69"/>
        <v>BACatolândia</v>
      </c>
      <c r="AI294" s="73">
        <v>2907400</v>
      </c>
    </row>
    <row r="295" spans="1:35" s="54" customFormat="1" ht="21.75" customHeight="1" x14ac:dyDescent="0.25">
      <c r="A295" s="214" t="str">
        <f>Controles!$B$2</f>
        <v>RS</v>
      </c>
      <c r="B295" s="214">
        <f>Controles!$C$2</f>
        <v>10</v>
      </c>
      <c r="C295" s="214" t="s">
        <v>5390</v>
      </c>
      <c r="D295" s="42"/>
      <c r="E295" s="214" t="e">
        <f t="shared" si="64"/>
        <v>#N/A</v>
      </c>
      <c r="F295" s="43"/>
      <c r="G295" s="43"/>
      <c r="H295" s="42"/>
      <c r="I295" s="42"/>
      <c r="J295" s="214">
        <f t="shared" si="65"/>
        <v>0</v>
      </c>
      <c r="K295" s="42"/>
      <c r="L295" s="42"/>
      <c r="M295" s="42"/>
      <c r="N295" s="42"/>
      <c r="O295" s="42"/>
      <c r="P295" s="214">
        <f t="shared" si="56"/>
        <v>0</v>
      </c>
      <c r="Q295" s="214">
        <f t="shared" si="57"/>
        <v>0</v>
      </c>
      <c r="R295" s="214">
        <f t="shared" si="58"/>
        <v>0</v>
      </c>
      <c r="S295" s="215">
        <f t="shared" si="59"/>
        <v>0</v>
      </c>
      <c r="T295" s="214">
        <f t="shared" si="60"/>
        <v>0</v>
      </c>
      <c r="U295" s="214">
        <f t="shared" si="61"/>
        <v>0</v>
      </c>
      <c r="V295" s="214">
        <f t="shared" si="62"/>
        <v>0</v>
      </c>
      <c r="W295" s="214">
        <f t="shared" si="63"/>
        <v>0</v>
      </c>
      <c r="X295" s="217" t="str">
        <f t="shared" si="66"/>
        <v>NÃO</v>
      </c>
      <c r="Z295" s="42" t="str">
        <f t="shared" si="67"/>
        <v>RS</v>
      </c>
      <c r="AA295" s="242">
        <f t="shared" si="68"/>
        <v>0</v>
      </c>
      <c r="AB295" s="73" t="s">
        <v>42</v>
      </c>
      <c r="AC295" s="73" t="s">
        <v>2060</v>
      </c>
      <c r="AD295" s="73">
        <v>2907509</v>
      </c>
      <c r="AE295" s="243"/>
      <c r="AF295" s="243"/>
      <c r="AH295" s="54" t="str">
        <f t="shared" si="69"/>
        <v>BACatu</v>
      </c>
      <c r="AI295" s="73">
        <v>2907509</v>
      </c>
    </row>
    <row r="296" spans="1:35" s="54" customFormat="1" ht="21.75" customHeight="1" x14ac:dyDescent="0.25">
      <c r="A296" s="214" t="str">
        <f>Controles!$B$2</f>
        <v>RS</v>
      </c>
      <c r="B296" s="214">
        <f>Controles!$C$2</f>
        <v>10</v>
      </c>
      <c r="C296" s="214" t="s">
        <v>5390</v>
      </c>
      <c r="D296" s="42"/>
      <c r="E296" s="214" t="e">
        <f t="shared" si="64"/>
        <v>#N/A</v>
      </c>
      <c r="F296" s="43"/>
      <c r="G296" s="43"/>
      <c r="H296" s="42"/>
      <c r="I296" s="42"/>
      <c r="J296" s="214">
        <f t="shared" si="65"/>
        <v>0</v>
      </c>
      <c r="K296" s="42"/>
      <c r="L296" s="42"/>
      <c r="M296" s="42"/>
      <c r="N296" s="42"/>
      <c r="O296" s="42"/>
      <c r="P296" s="214">
        <f t="shared" si="56"/>
        <v>0</v>
      </c>
      <c r="Q296" s="214">
        <f t="shared" si="57"/>
        <v>0</v>
      </c>
      <c r="R296" s="214">
        <f t="shared" si="58"/>
        <v>0</v>
      </c>
      <c r="S296" s="215">
        <f t="shared" si="59"/>
        <v>0</v>
      </c>
      <c r="T296" s="214">
        <f t="shared" si="60"/>
        <v>0</v>
      </c>
      <c r="U296" s="214">
        <f t="shared" si="61"/>
        <v>0</v>
      </c>
      <c r="V296" s="214">
        <f t="shared" si="62"/>
        <v>0</v>
      </c>
      <c r="W296" s="214">
        <f t="shared" si="63"/>
        <v>0</v>
      </c>
      <c r="X296" s="217" t="str">
        <f t="shared" si="66"/>
        <v>NÃO</v>
      </c>
      <c r="Z296" s="42" t="str">
        <f t="shared" si="67"/>
        <v>RS</v>
      </c>
      <c r="AA296" s="242">
        <f t="shared" si="68"/>
        <v>0</v>
      </c>
      <c r="AB296" s="73" t="s">
        <v>42</v>
      </c>
      <c r="AC296" s="73" t="s">
        <v>2077</v>
      </c>
      <c r="AD296" s="73">
        <v>2907558</v>
      </c>
      <c r="AE296" s="243"/>
      <c r="AF296" s="243"/>
      <c r="AH296" s="54" t="str">
        <f t="shared" si="69"/>
        <v>BACaturama</v>
      </c>
      <c r="AI296" s="73">
        <v>2907558</v>
      </c>
    </row>
    <row r="297" spans="1:35" s="54" customFormat="1" ht="21.75" customHeight="1" x14ac:dyDescent="0.25">
      <c r="A297" s="214" t="str">
        <f>Controles!$B$2</f>
        <v>RS</v>
      </c>
      <c r="B297" s="214">
        <f>Controles!$C$2</f>
        <v>10</v>
      </c>
      <c r="C297" s="214" t="s">
        <v>5390</v>
      </c>
      <c r="D297" s="42"/>
      <c r="E297" s="214" t="e">
        <f t="shared" si="64"/>
        <v>#N/A</v>
      </c>
      <c r="F297" s="43"/>
      <c r="G297" s="43"/>
      <c r="H297" s="42"/>
      <c r="I297" s="42"/>
      <c r="J297" s="214">
        <f t="shared" si="65"/>
        <v>0</v>
      </c>
      <c r="K297" s="42"/>
      <c r="L297" s="42"/>
      <c r="M297" s="42"/>
      <c r="N297" s="42"/>
      <c r="O297" s="42"/>
      <c r="P297" s="214">
        <f t="shared" si="56"/>
        <v>0</v>
      </c>
      <c r="Q297" s="214">
        <f t="shared" si="57"/>
        <v>0</v>
      </c>
      <c r="R297" s="214">
        <f t="shared" si="58"/>
        <v>0</v>
      </c>
      <c r="S297" s="215">
        <f t="shared" si="59"/>
        <v>0</v>
      </c>
      <c r="T297" s="214">
        <f t="shared" si="60"/>
        <v>0</v>
      </c>
      <c r="U297" s="214">
        <f t="shared" si="61"/>
        <v>0</v>
      </c>
      <c r="V297" s="214">
        <f t="shared" si="62"/>
        <v>0</v>
      </c>
      <c r="W297" s="214">
        <f t="shared" si="63"/>
        <v>0</v>
      </c>
      <c r="X297" s="217" t="str">
        <f t="shared" si="66"/>
        <v>NÃO</v>
      </c>
      <c r="Z297" s="42" t="str">
        <f t="shared" si="67"/>
        <v>RS</v>
      </c>
      <c r="AA297" s="242">
        <f t="shared" si="68"/>
        <v>0</v>
      </c>
      <c r="AB297" s="73" t="s">
        <v>42</v>
      </c>
      <c r="AC297" s="73" t="s">
        <v>2093</v>
      </c>
      <c r="AD297" s="73">
        <v>2907608</v>
      </c>
      <c r="AE297" s="243"/>
      <c r="AF297" s="243"/>
      <c r="AH297" s="54" t="str">
        <f t="shared" si="69"/>
        <v>BACentral</v>
      </c>
      <c r="AI297" s="73">
        <v>2907608</v>
      </c>
    </row>
    <row r="298" spans="1:35" s="54" customFormat="1" ht="21.75" customHeight="1" x14ac:dyDescent="0.25">
      <c r="A298" s="214" t="str">
        <f>Controles!$B$2</f>
        <v>RS</v>
      </c>
      <c r="B298" s="214">
        <f>Controles!$C$2</f>
        <v>10</v>
      </c>
      <c r="C298" s="214" t="s">
        <v>5390</v>
      </c>
      <c r="D298" s="42"/>
      <c r="E298" s="214" t="e">
        <f t="shared" si="64"/>
        <v>#N/A</v>
      </c>
      <c r="F298" s="43"/>
      <c r="G298" s="43"/>
      <c r="H298" s="42"/>
      <c r="I298" s="42"/>
      <c r="J298" s="214">
        <f t="shared" si="65"/>
        <v>0</v>
      </c>
      <c r="K298" s="42"/>
      <c r="L298" s="42"/>
      <c r="M298" s="42"/>
      <c r="N298" s="42"/>
      <c r="O298" s="42"/>
      <c r="P298" s="214">
        <f t="shared" si="56"/>
        <v>0</v>
      </c>
      <c r="Q298" s="214">
        <f t="shared" si="57"/>
        <v>0</v>
      </c>
      <c r="R298" s="214">
        <f t="shared" si="58"/>
        <v>0</v>
      </c>
      <c r="S298" s="215">
        <f t="shared" si="59"/>
        <v>0</v>
      </c>
      <c r="T298" s="214">
        <f t="shared" si="60"/>
        <v>0</v>
      </c>
      <c r="U298" s="214">
        <f t="shared" si="61"/>
        <v>0</v>
      </c>
      <c r="V298" s="214">
        <f t="shared" si="62"/>
        <v>0</v>
      </c>
      <c r="W298" s="214">
        <f t="shared" si="63"/>
        <v>0</v>
      </c>
      <c r="X298" s="217" t="str">
        <f t="shared" si="66"/>
        <v>NÃO</v>
      </c>
      <c r="Z298" s="42" t="str">
        <f t="shared" si="67"/>
        <v>RS</v>
      </c>
      <c r="AA298" s="242">
        <f t="shared" si="68"/>
        <v>0</v>
      </c>
      <c r="AB298" s="73" t="s">
        <v>42</v>
      </c>
      <c r="AC298" s="73" t="s">
        <v>2109</v>
      </c>
      <c r="AD298" s="73">
        <v>2907707</v>
      </c>
      <c r="AE298" s="243"/>
      <c r="AF298" s="243"/>
      <c r="AH298" s="54" t="str">
        <f t="shared" si="69"/>
        <v>BAChorrochó</v>
      </c>
      <c r="AI298" s="73">
        <v>2907707</v>
      </c>
    </row>
    <row r="299" spans="1:35" s="54" customFormat="1" ht="21.75" customHeight="1" x14ac:dyDescent="0.25">
      <c r="A299" s="214" t="str">
        <f>Controles!$B$2</f>
        <v>RS</v>
      </c>
      <c r="B299" s="214">
        <f>Controles!$C$2</f>
        <v>10</v>
      </c>
      <c r="C299" s="214" t="s">
        <v>5390</v>
      </c>
      <c r="D299" s="42"/>
      <c r="E299" s="214" t="e">
        <f t="shared" si="64"/>
        <v>#N/A</v>
      </c>
      <c r="F299" s="43"/>
      <c r="G299" s="43"/>
      <c r="H299" s="42"/>
      <c r="I299" s="42"/>
      <c r="J299" s="214">
        <f t="shared" si="65"/>
        <v>0</v>
      </c>
      <c r="K299" s="42"/>
      <c r="L299" s="42"/>
      <c r="M299" s="42"/>
      <c r="N299" s="42"/>
      <c r="O299" s="42"/>
      <c r="P299" s="214">
        <f t="shared" si="56"/>
        <v>0</v>
      </c>
      <c r="Q299" s="214">
        <f t="shared" si="57"/>
        <v>0</v>
      </c>
      <c r="R299" s="214">
        <f t="shared" si="58"/>
        <v>0</v>
      </c>
      <c r="S299" s="215">
        <f t="shared" si="59"/>
        <v>0</v>
      </c>
      <c r="T299" s="214">
        <f t="shared" si="60"/>
        <v>0</v>
      </c>
      <c r="U299" s="214">
        <f t="shared" si="61"/>
        <v>0</v>
      </c>
      <c r="V299" s="214">
        <f t="shared" si="62"/>
        <v>0</v>
      </c>
      <c r="W299" s="214">
        <f t="shared" si="63"/>
        <v>0</v>
      </c>
      <c r="X299" s="217" t="str">
        <f t="shared" si="66"/>
        <v>NÃO</v>
      </c>
      <c r="Z299" s="42" t="str">
        <f t="shared" si="67"/>
        <v>RS</v>
      </c>
      <c r="AA299" s="242">
        <f t="shared" si="68"/>
        <v>0</v>
      </c>
      <c r="AB299" s="73" t="s">
        <v>42</v>
      </c>
      <c r="AC299" s="73" t="s">
        <v>2125</v>
      </c>
      <c r="AD299" s="73">
        <v>2907806</v>
      </c>
      <c r="AE299" s="243"/>
      <c r="AF299" s="243"/>
      <c r="AH299" s="54" t="str">
        <f t="shared" si="69"/>
        <v>BACícero Dantas</v>
      </c>
      <c r="AI299" s="73">
        <v>2907806</v>
      </c>
    </row>
    <row r="300" spans="1:35" s="54" customFormat="1" ht="21.75" customHeight="1" x14ac:dyDescent="0.25">
      <c r="A300" s="214" t="str">
        <f>Controles!$B$2</f>
        <v>RS</v>
      </c>
      <c r="B300" s="214">
        <f>Controles!$C$2</f>
        <v>10</v>
      </c>
      <c r="C300" s="214" t="s">
        <v>5390</v>
      </c>
      <c r="D300" s="42"/>
      <c r="E300" s="214" t="e">
        <f t="shared" si="64"/>
        <v>#N/A</v>
      </c>
      <c r="F300" s="43"/>
      <c r="G300" s="43"/>
      <c r="H300" s="42"/>
      <c r="I300" s="42"/>
      <c r="J300" s="214">
        <f t="shared" si="65"/>
        <v>0</v>
      </c>
      <c r="K300" s="42"/>
      <c r="L300" s="42"/>
      <c r="M300" s="42"/>
      <c r="N300" s="42"/>
      <c r="O300" s="42"/>
      <c r="P300" s="214">
        <f t="shared" si="56"/>
        <v>0</v>
      </c>
      <c r="Q300" s="214">
        <f t="shared" si="57"/>
        <v>0</v>
      </c>
      <c r="R300" s="214">
        <f t="shared" si="58"/>
        <v>0</v>
      </c>
      <c r="S300" s="215">
        <f t="shared" si="59"/>
        <v>0</v>
      </c>
      <c r="T300" s="214">
        <f t="shared" si="60"/>
        <v>0</v>
      </c>
      <c r="U300" s="214">
        <f t="shared" si="61"/>
        <v>0</v>
      </c>
      <c r="V300" s="214">
        <f t="shared" si="62"/>
        <v>0</v>
      </c>
      <c r="W300" s="214">
        <f t="shared" si="63"/>
        <v>0</v>
      </c>
      <c r="X300" s="217" t="str">
        <f t="shared" si="66"/>
        <v>NÃO</v>
      </c>
      <c r="Z300" s="42" t="str">
        <f t="shared" si="67"/>
        <v>RS</v>
      </c>
      <c r="AA300" s="242">
        <f t="shared" si="68"/>
        <v>0</v>
      </c>
      <c r="AB300" s="73" t="s">
        <v>42</v>
      </c>
      <c r="AC300" s="73" t="s">
        <v>2141</v>
      </c>
      <c r="AD300" s="73">
        <v>2907905</v>
      </c>
      <c r="AE300" s="243"/>
      <c r="AF300" s="243"/>
      <c r="AH300" s="54" t="str">
        <f t="shared" si="69"/>
        <v>BACipó</v>
      </c>
      <c r="AI300" s="73">
        <v>2907905</v>
      </c>
    </row>
    <row r="301" spans="1:35" s="71" customFormat="1" ht="21.75" customHeight="1" x14ac:dyDescent="0.25">
      <c r="A301" s="214" t="str">
        <f>Controles!$B$2</f>
        <v>RS</v>
      </c>
      <c r="B301" s="214">
        <f>Controles!$C$2</f>
        <v>10</v>
      </c>
      <c r="C301" s="214" t="s">
        <v>5390</v>
      </c>
      <c r="D301" s="42"/>
      <c r="E301" s="214" t="e">
        <f t="shared" si="64"/>
        <v>#N/A</v>
      </c>
      <c r="F301" s="43"/>
      <c r="G301" s="43"/>
      <c r="H301" s="43"/>
      <c r="I301" s="43"/>
      <c r="J301" s="214">
        <f t="shared" si="65"/>
        <v>0</v>
      </c>
      <c r="K301" s="43"/>
      <c r="L301" s="43"/>
      <c r="M301" s="43"/>
      <c r="N301" s="43"/>
      <c r="O301" s="43"/>
      <c r="P301" s="214">
        <f t="shared" si="56"/>
        <v>0</v>
      </c>
      <c r="Q301" s="214">
        <f t="shared" si="57"/>
        <v>0</v>
      </c>
      <c r="R301" s="214">
        <f t="shared" si="58"/>
        <v>0</v>
      </c>
      <c r="S301" s="215">
        <f t="shared" si="59"/>
        <v>0</v>
      </c>
      <c r="T301" s="214">
        <f t="shared" si="60"/>
        <v>0</v>
      </c>
      <c r="U301" s="214">
        <f t="shared" si="61"/>
        <v>0</v>
      </c>
      <c r="V301" s="214">
        <f t="shared" si="62"/>
        <v>0</v>
      </c>
      <c r="W301" s="214">
        <f t="shared" si="63"/>
        <v>0</v>
      </c>
      <c r="X301" s="217" t="str">
        <f t="shared" si="66"/>
        <v>NÃO</v>
      </c>
      <c r="Z301" s="42" t="str">
        <f t="shared" si="67"/>
        <v>RS</v>
      </c>
      <c r="AA301" s="242">
        <f t="shared" si="68"/>
        <v>0</v>
      </c>
      <c r="AB301" s="73" t="s">
        <v>42</v>
      </c>
      <c r="AC301" s="73" t="s">
        <v>2157</v>
      </c>
      <c r="AD301" s="73">
        <v>2908002</v>
      </c>
      <c r="AE301" s="243"/>
      <c r="AF301" s="243"/>
      <c r="AH301" s="54" t="str">
        <f t="shared" si="69"/>
        <v>BACoaraci</v>
      </c>
      <c r="AI301" s="73">
        <v>2908002</v>
      </c>
    </row>
    <row r="302" spans="1:35" s="71" customFormat="1" ht="21.75" customHeight="1" x14ac:dyDescent="0.25">
      <c r="A302" s="214" t="str">
        <f>Controles!$B$2</f>
        <v>RS</v>
      </c>
      <c r="B302" s="214">
        <f>Controles!$C$2</f>
        <v>10</v>
      </c>
      <c r="C302" s="214" t="s">
        <v>5390</v>
      </c>
      <c r="D302" s="42"/>
      <c r="E302" s="214" t="e">
        <f t="shared" si="64"/>
        <v>#N/A</v>
      </c>
      <c r="F302" s="43"/>
      <c r="G302" s="43"/>
      <c r="H302" s="43"/>
      <c r="I302" s="43"/>
      <c r="J302" s="214">
        <f t="shared" si="65"/>
        <v>0</v>
      </c>
      <c r="K302" s="43"/>
      <c r="L302" s="43"/>
      <c r="M302" s="43"/>
      <c r="N302" s="43"/>
      <c r="O302" s="43"/>
      <c r="P302" s="214">
        <f t="shared" si="56"/>
        <v>0</v>
      </c>
      <c r="Q302" s="214">
        <f t="shared" si="57"/>
        <v>0</v>
      </c>
      <c r="R302" s="214">
        <f t="shared" si="58"/>
        <v>0</v>
      </c>
      <c r="S302" s="215">
        <f t="shared" si="59"/>
        <v>0</v>
      </c>
      <c r="T302" s="214">
        <f t="shared" si="60"/>
        <v>0</v>
      </c>
      <c r="U302" s="214">
        <f t="shared" si="61"/>
        <v>0</v>
      </c>
      <c r="V302" s="214">
        <f t="shared" si="62"/>
        <v>0</v>
      </c>
      <c r="W302" s="214">
        <f t="shared" si="63"/>
        <v>0</v>
      </c>
      <c r="X302" s="217" t="str">
        <f t="shared" si="66"/>
        <v>NÃO</v>
      </c>
      <c r="Z302" s="42" t="str">
        <f t="shared" si="67"/>
        <v>RS</v>
      </c>
      <c r="AA302" s="242">
        <f t="shared" si="68"/>
        <v>0</v>
      </c>
      <c r="AB302" s="73" t="s">
        <v>42</v>
      </c>
      <c r="AC302" s="73" t="s">
        <v>2174</v>
      </c>
      <c r="AD302" s="73">
        <v>2908101</v>
      </c>
      <c r="AE302" s="243"/>
      <c r="AF302" s="243"/>
      <c r="AH302" s="54" t="str">
        <f t="shared" si="69"/>
        <v>BACocos</v>
      </c>
      <c r="AI302" s="73">
        <v>2908101</v>
      </c>
    </row>
    <row r="303" spans="1:35" s="71" customFormat="1" ht="21.75" customHeight="1" x14ac:dyDescent="0.25">
      <c r="A303" s="214" t="str">
        <f>Controles!$B$2</f>
        <v>RS</v>
      </c>
      <c r="B303" s="214">
        <f>Controles!$C$2</f>
        <v>10</v>
      </c>
      <c r="C303" s="214" t="s">
        <v>5390</v>
      </c>
      <c r="D303" s="42"/>
      <c r="E303" s="214" t="e">
        <f t="shared" si="64"/>
        <v>#N/A</v>
      </c>
      <c r="F303" s="43"/>
      <c r="G303" s="43"/>
      <c r="H303" s="43"/>
      <c r="I303" s="43"/>
      <c r="J303" s="214">
        <f t="shared" si="65"/>
        <v>0</v>
      </c>
      <c r="K303" s="43"/>
      <c r="L303" s="43"/>
      <c r="M303" s="43"/>
      <c r="N303" s="43"/>
      <c r="O303" s="43"/>
      <c r="P303" s="214">
        <f t="shared" si="56"/>
        <v>0</v>
      </c>
      <c r="Q303" s="214">
        <f t="shared" si="57"/>
        <v>0</v>
      </c>
      <c r="R303" s="214">
        <f t="shared" si="58"/>
        <v>0</v>
      </c>
      <c r="S303" s="215">
        <f t="shared" si="59"/>
        <v>0</v>
      </c>
      <c r="T303" s="214">
        <f t="shared" si="60"/>
        <v>0</v>
      </c>
      <c r="U303" s="214">
        <f t="shared" si="61"/>
        <v>0</v>
      </c>
      <c r="V303" s="214">
        <f t="shared" si="62"/>
        <v>0</v>
      </c>
      <c r="W303" s="214">
        <f t="shared" si="63"/>
        <v>0</v>
      </c>
      <c r="X303" s="217" t="str">
        <f t="shared" si="66"/>
        <v>NÃO</v>
      </c>
      <c r="Z303" s="42" t="str">
        <f t="shared" si="67"/>
        <v>RS</v>
      </c>
      <c r="AA303" s="242">
        <f t="shared" si="68"/>
        <v>0</v>
      </c>
      <c r="AB303" s="73" t="s">
        <v>42</v>
      </c>
      <c r="AC303" s="73" t="s">
        <v>2191</v>
      </c>
      <c r="AD303" s="73">
        <v>2908200</v>
      </c>
      <c r="AE303" s="243"/>
      <c r="AF303" s="243"/>
      <c r="AH303" s="54" t="str">
        <f t="shared" si="69"/>
        <v>BAConceição da Feira</v>
      </c>
      <c r="AI303" s="73">
        <v>2908200</v>
      </c>
    </row>
    <row r="304" spans="1:35" s="71" customFormat="1" ht="21.75" customHeight="1" x14ac:dyDescent="0.25">
      <c r="A304" s="214" t="str">
        <f>Controles!$B$2</f>
        <v>RS</v>
      </c>
      <c r="B304" s="214">
        <f>Controles!$C$2</f>
        <v>10</v>
      </c>
      <c r="C304" s="214" t="s">
        <v>5390</v>
      </c>
      <c r="D304" s="42"/>
      <c r="E304" s="214" t="e">
        <f t="shared" si="64"/>
        <v>#N/A</v>
      </c>
      <c r="F304" s="43"/>
      <c r="G304" s="43"/>
      <c r="H304" s="43"/>
      <c r="I304" s="43"/>
      <c r="J304" s="214">
        <f t="shared" si="65"/>
        <v>0</v>
      </c>
      <c r="K304" s="43"/>
      <c r="L304" s="43"/>
      <c r="M304" s="43"/>
      <c r="N304" s="43"/>
      <c r="O304" s="43"/>
      <c r="P304" s="214">
        <f t="shared" si="56"/>
        <v>0</v>
      </c>
      <c r="Q304" s="214">
        <f t="shared" si="57"/>
        <v>0</v>
      </c>
      <c r="R304" s="214">
        <f t="shared" si="58"/>
        <v>0</v>
      </c>
      <c r="S304" s="215">
        <f t="shared" si="59"/>
        <v>0</v>
      </c>
      <c r="T304" s="214">
        <f t="shared" si="60"/>
        <v>0</v>
      </c>
      <c r="U304" s="214">
        <f t="shared" si="61"/>
        <v>0</v>
      </c>
      <c r="V304" s="214">
        <f t="shared" si="62"/>
        <v>0</v>
      </c>
      <c r="W304" s="214">
        <f t="shared" si="63"/>
        <v>0</v>
      </c>
      <c r="X304" s="217" t="str">
        <f t="shared" si="66"/>
        <v>NÃO</v>
      </c>
      <c r="Z304" s="42" t="str">
        <f t="shared" si="67"/>
        <v>RS</v>
      </c>
      <c r="AA304" s="242">
        <f t="shared" si="68"/>
        <v>0</v>
      </c>
      <c r="AB304" s="73" t="s">
        <v>42</v>
      </c>
      <c r="AC304" s="73" t="s">
        <v>2207</v>
      </c>
      <c r="AD304" s="73">
        <v>2908309</v>
      </c>
      <c r="AE304" s="243"/>
      <c r="AF304" s="243"/>
      <c r="AH304" s="54" t="str">
        <f t="shared" si="69"/>
        <v>BAConceição do Almeida</v>
      </c>
      <c r="AI304" s="73">
        <v>2908309</v>
      </c>
    </row>
    <row r="305" spans="1:35" s="71" customFormat="1" ht="21.75" customHeight="1" x14ac:dyDescent="0.25">
      <c r="A305" s="214" t="str">
        <f>Controles!$B$2</f>
        <v>RS</v>
      </c>
      <c r="B305" s="214">
        <f>Controles!$C$2</f>
        <v>10</v>
      </c>
      <c r="C305" s="214" t="s">
        <v>5390</v>
      </c>
      <c r="D305" s="42"/>
      <c r="E305" s="214" t="e">
        <f t="shared" si="64"/>
        <v>#N/A</v>
      </c>
      <c r="F305" s="43"/>
      <c r="G305" s="43"/>
      <c r="H305" s="43"/>
      <c r="I305" s="43"/>
      <c r="J305" s="214">
        <f t="shared" si="65"/>
        <v>0</v>
      </c>
      <c r="K305" s="43"/>
      <c r="L305" s="43"/>
      <c r="M305" s="43"/>
      <c r="N305" s="43"/>
      <c r="O305" s="43"/>
      <c r="P305" s="214">
        <f t="shared" si="56"/>
        <v>0</v>
      </c>
      <c r="Q305" s="214">
        <f t="shared" si="57"/>
        <v>0</v>
      </c>
      <c r="R305" s="214">
        <f t="shared" si="58"/>
        <v>0</v>
      </c>
      <c r="S305" s="215">
        <f t="shared" si="59"/>
        <v>0</v>
      </c>
      <c r="T305" s="214">
        <f t="shared" si="60"/>
        <v>0</v>
      </c>
      <c r="U305" s="214">
        <f t="shared" si="61"/>
        <v>0</v>
      </c>
      <c r="V305" s="214">
        <f t="shared" si="62"/>
        <v>0</v>
      </c>
      <c r="W305" s="214">
        <f t="shared" si="63"/>
        <v>0</v>
      </c>
      <c r="X305" s="217" t="str">
        <f t="shared" si="66"/>
        <v>NÃO</v>
      </c>
      <c r="Z305" s="42" t="str">
        <f t="shared" si="67"/>
        <v>RS</v>
      </c>
      <c r="AA305" s="242">
        <f t="shared" si="68"/>
        <v>0</v>
      </c>
      <c r="AB305" s="73" t="s">
        <v>42</v>
      </c>
      <c r="AC305" s="73" t="s">
        <v>2222</v>
      </c>
      <c r="AD305" s="73">
        <v>2908408</v>
      </c>
      <c r="AE305" s="243"/>
      <c r="AF305" s="243"/>
      <c r="AH305" s="54" t="str">
        <f t="shared" si="69"/>
        <v>BAConceição do Coité</v>
      </c>
      <c r="AI305" s="73">
        <v>2908408</v>
      </c>
    </row>
    <row r="306" spans="1:35" s="71" customFormat="1" ht="21.75" customHeight="1" x14ac:dyDescent="0.25">
      <c r="A306" s="214" t="str">
        <f>Controles!$B$2</f>
        <v>RS</v>
      </c>
      <c r="B306" s="214">
        <f>Controles!$C$2</f>
        <v>10</v>
      </c>
      <c r="C306" s="214" t="s">
        <v>5390</v>
      </c>
      <c r="D306" s="42"/>
      <c r="E306" s="214" t="e">
        <f t="shared" si="64"/>
        <v>#N/A</v>
      </c>
      <c r="F306" s="43"/>
      <c r="G306" s="43"/>
      <c r="H306" s="43"/>
      <c r="I306" s="43"/>
      <c r="J306" s="214">
        <f t="shared" si="65"/>
        <v>0</v>
      </c>
      <c r="K306" s="43"/>
      <c r="L306" s="43"/>
      <c r="M306" s="43"/>
      <c r="N306" s="43"/>
      <c r="O306" s="43"/>
      <c r="P306" s="214">
        <f t="shared" si="56"/>
        <v>0</v>
      </c>
      <c r="Q306" s="214">
        <f t="shared" si="57"/>
        <v>0</v>
      </c>
      <c r="R306" s="214">
        <f t="shared" si="58"/>
        <v>0</v>
      </c>
      <c r="S306" s="215">
        <f t="shared" si="59"/>
        <v>0</v>
      </c>
      <c r="T306" s="214">
        <f t="shared" si="60"/>
        <v>0</v>
      </c>
      <c r="U306" s="214">
        <f t="shared" si="61"/>
        <v>0</v>
      </c>
      <c r="V306" s="214">
        <f t="shared" si="62"/>
        <v>0</v>
      </c>
      <c r="W306" s="214">
        <f t="shared" si="63"/>
        <v>0</v>
      </c>
      <c r="X306" s="217" t="str">
        <f t="shared" si="66"/>
        <v>NÃO</v>
      </c>
      <c r="Z306" s="42" t="str">
        <f t="shared" si="67"/>
        <v>RS</v>
      </c>
      <c r="AA306" s="242">
        <f t="shared" si="68"/>
        <v>0</v>
      </c>
      <c r="AB306" s="73" t="s">
        <v>42</v>
      </c>
      <c r="AC306" s="73" t="s">
        <v>2238</v>
      </c>
      <c r="AD306" s="73">
        <v>2908507</v>
      </c>
      <c r="AE306" s="243"/>
      <c r="AF306" s="243"/>
      <c r="AH306" s="54" t="str">
        <f t="shared" si="69"/>
        <v>BAConceição do Jacuípe</v>
      </c>
      <c r="AI306" s="73">
        <v>2908507</v>
      </c>
    </row>
    <row r="307" spans="1:35" s="71" customFormat="1" ht="21.75" customHeight="1" x14ac:dyDescent="0.25">
      <c r="A307" s="214" t="str">
        <f>Controles!$B$2</f>
        <v>RS</v>
      </c>
      <c r="B307" s="214">
        <f>Controles!$C$2</f>
        <v>10</v>
      </c>
      <c r="C307" s="214" t="s">
        <v>5390</v>
      </c>
      <c r="D307" s="42"/>
      <c r="E307" s="214" t="e">
        <f t="shared" si="64"/>
        <v>#N/A</v>
      </c>
      <c r="F307" s="43"/>
      <c r="G307" s="43"/>
      <c r="H307" s="43"/>
      <c r="I307" s="43"/>
      <c r="J307" s="214">
        <f t="shared" si="65"/>
        <v>0</v>
      </c>
      <c r="K307" s="43"/>
      <c r="L307" s="43"/>
      <c r="M307" s="43"/>
      <c r="N307" s="43"/>
      <c r="O307" s="43"/>
      <c r="P307" s="214">
        <f t="shared" si="56"/>
        <v>0</v>
      </c>
      <c r="Q307" s="214">
        <f t="shared" si="57"/>
        <v>0</v>
      </c>
      <c r="R307" s="214">
        <f t="shared" si="58"/>
        <v>0</v>
      </c>
      <c r="S307" s="215">
        <f t="shared" si="59"/>
        <v>0</v>
      </c>
      <c r="T307" s="214">
        <f t="shared" si="60"/>
        <v>0</v>
      </c>
      <c r="U307" s="214">
        <f t="shared" si="61"/>
        <v>0</v>
      </c>
      <c r="V307" s="214">
        <f t="shared" si="62"/>
        <v>0</v>
      </c>
      <c r="W307" s="214">
        <f t="shared" si="63"/>
        <v>0</v>
      </c>
      <c r="X307" s="217" t="str">
        <f t="shared" si="66"/>
        <v>NÃO</v>
      </c>
      <c r="Z307" s="42" t="str">
        <f t="shared" si="67"/>
        <v>RS</v>
      </c>
      <c r="AA307" s="242">
        <f t="shared" si="68"/>
        <v>0</v>
      </c>
      <c r="AB307" s="73" t="s">
        <v>42</v>
      </c>
      <c r="AC307" s="73" t="s">
        <v>1458</v>
      </c>
      <c r="AD307" s="73">
        <v>2908606</v>
      </c>
      <c r="AE307" s="243"/>
      <c r="AF307" s="243"/>
      <c r="AH307" s="54" t="str">
        <f t="shared" si="69"/>
        <v>BAConde</v>
      </c>
      <c r="AI307" s="73">
        <v>2908606</v>
      </c>
    </row>
    <row r="308" spans="1:35" s="71" customFormat="1" ht="21.75" customHeight="1" x14ac:dyDescent="0.25">
      <c r="A308" s="214" t="str">
        <f>Controles!$B$2</f>
        <v>RS</v>
      </c>
      <c r="B308" s="214">
        <f>Controles!$C$2</f>
        <v>10</v>
      </c>
      <c r="C308" s="214" t="s">
        <v>5390</v>
      </c>
      <c r="D308" s="42"/>
      <c r="E308" s="214" t="e">
        <f t="shared" si="64"/>
        <v>#N/A</v>
      </c>
      <c r="F308" s="43"/>
      <c r="G308" s="43"/>
      <c r="H308" s="43"/>
      <c r="I308" s="43"/>
      <c r="J308" s="214">
        <f t="shared" si="65"/>
        <v>0</v>
      </c>
      <c r="K308" s="43"/>
      <c r="L308" s="43"/>
      <c r="M308" s="43"/>
      <c r="N308" s="43"/>
      <c r="O308" s="43"/>
      <c r="P308" s="214">
        <f t="shared" si="56"/>
        <v>0</v>
      </c>
      <c r="Q308" s="214">
        <f t="shared" si="57"/>
        <v>0</v>
      </c>
      <c r="R308" s="214">
        <f t="shared" si="58"/>
        <v>0</v>
      </c>
      <c r="S308" s="215">
        <f t="shared" si="59"/>
        <v>0</v>
      </c>
      <c r="T308" s="214">
        <f t="shared" si="60"/>
        <v>0</v>
      </c>
      <c r="U308" s="214">
        <f t="shared" si="61"/>
        <v>0</v>
      </c>
      <c r="V308" s="214">
        <f t="shared" si="62"/>
        <v>0</v>
      </c>
      <c r="W308" s="214">
        <f t="shared" si="63"/>
        <v>0</v>
      </c>
      <c r="X308" s="217" t="str">
        <f t="shared" si="66"/>
        <v>NÃO</v>
      </c>
      <c r="Z308" s="42" t="str">
        <f t="shared" si="67"/>
        <v>RS</v>
      </c>
      <c r="AA308" s="242">
        <f t="shared" si="68"/>
        <v>0</v>
      </c>
      <c r="AB308" s="73" t="s">
        <v>42</v>
      </c>
      <c r="AC308" s="73" t="s">
        <v>2268</v>
      </c>
      <c r="AD308" s="73">
        <v>2908705</v>
      </c>
      <c r="AE308" s="243"/>
      <c r="AF308" s="243"/>
      <c r="AH308" s="54" t="str">
        <f t="shared" si="69"/>
        <v>BACondeúba</v>
      </c>
      <c r="AI308" s="73">
        <v>2908705</v>
      </c>
    </row>
    <row r="309" spans="1:35" s="71" customFormat="1" ht="21.75" customHeight="1" x14ac:dyDescent="0.25">
      <c r="A309" s="214" t="str">
        <f>Controles!$B$2</f>
        <v>RS</v>
      </c>
      <c r="B309" s="214">
        <f>Controles!$C$2</f>
        <v>10</v>
      </c>
      <c r="C309" s="214" t="s">
        <v>5390</v>
      </c>
      <c r="D309" s="42"/>
      <c r="E309" s="214" t="e">
        <f t="shared" si="64"/>
        <v>#N/A</v>
      </c>
      <c r="F309" s="43"/>
      <c r="G309" s="43"/>
      <c r="H309" s="43"/>
      <c r="I309" s="43"/>
      <c r="J309" s="214">
        <f t="shared" si="65"/>
        <v>0</v>
      </c>
      <c r="K309" s="43"/>
      <c r="L309" s="43"/>
      <c r="M309" s="43"/>
      <c r="N309" s="43"/>
      <c r="O309" s="43"/>
      <c r="P309" s="214">
        <f t="shared" si="56"/>
        <v>0</v>
      </c>
      <c r="Q309" s="214">
        <f t="shared" si="57"/>
        <v>0</v>
      </c>
      <c r="R309" s="214">
        <f t="shared" si="58"/>
        <v>0</v>
      </c>
      <c r="S309" s="215">
        <f t="shared" si="59"/>
        <v>0</v>
      </c>
      <c r="T309" s="214">
        <f t="shared" si="60"/>
        <v>0</v>
      </c>
      <c r="U309" s="214">
        <f t="shared" si="61"/>
        <v>0</v>
      </c>
      <c r="V309" s="214">
        <f t="shared" si="62"/>
        <v>0</v>
      </c>
      <c r="W309" s="214">
        <f t="shared" si="63"/>
        <v>0</v>
      </c>
      <c r="X309" s="217" t="str">
        <f t="shared" si="66"/>
        <v>NÃO</v>
      </c>
      <c r="Z309" s="42" t="str">
        <f t="shared" si="67"/>
        <v>RS</v>
      </c>
      <c r="AA309" s="242">
        <f t="shared" si="68"/>
        <v>0</v>
      </c>
      <c r="AB309" s="73" t="s">
        <v>42</v>
      </c>
      <c r="AC309" s="73" t="s">
        <v>2283</v>
      </c>
      <c r="AD309" s="73">
        <v>2908804</v>
      </c>
      <c r="AE309" s="243"/>
      <c r="AF309" s="243"/>
      <c r="AH309" s="54" t="str">
        <f t="shared" si="69"/>
        <v>BAContendas do Sincorá</v>
      </c>
      <c r="AI309" s="73">
        <v>2908804</v>
      </c>
    </row>
    <row r="310" spans="1:35" s="71" customFormat="1" ht="21.75" customHeight="1" x14ac:dyDescent="0.25">
      <c r="A310" s="214" t="str">
        <f>Controles!$B$2</f>
        <v>RS</v>
      </c>
      <c r="B310" s="214">
        <f>Controles!$C$2</f>
        <v>10</v>
      </c>
      <c r="C310" s="214" t="s">
        <v>5390</v>
      </c>
      <c r="D310" s="42"/>
      <c r="E310" s="214" t="e">
        <f t="shared" si="64"/>
        <v>#N/A</v>
      </c>
      <c r="F310" s="43"/>
      <c r="G310" s="43"/>
      <c r="H310" s="43"/>
      <c r="I310" s="43"/>
      <c r="J310" s="214">
        <f t="shared" si="65"/>
        <v>0</v>
      </c>
      <c r="K310" s="43"/>
      <c r="L310" s="43"/>
      <c r="M310" s="43"/>
      <c r="N310" s="43"/>
      <c r="O310" s="43"/>
      <c r="P310" s="214">
        <f t="shared" si="56"/>
        <v>0</v>
      </c>
      <c r="Q310" s="214">
        <f t="shared" si="57"/>
        <v>0</v>
      </c>
      <c r="R310" s="214">
        <f t="shared" si="58"/>
        <v>0</v>
      </c>
      <c r="S310" s="215">
        <f t="shared" si="59"/>
        <v>0</v>
      </c>
      <c r="T310" s="214">
        <f t="shared" si="60"/>
        <v>0</v>
      </c>
      <c r="U310" s="214">
        <f t="shared" si="61"/>
        <v>0</v>
      </c>
      <c r="V310" s="214">
        <f t="shared" si="62"/>
        <v>0</v>
      </c>
      <c r="W310" s="214">
        <f t="shared" si="63"/>
        <v>0</v>
      </c>
      <c r="X310" s="217" t="str">
        <f t="shared" si="66"/>
        <v>NÃO</v>
      </c>
      <c r="Z310" s="42" t="str">
        <f t="shared" si="67"/>
        <v>RS</v>
      </c>
      <c r="AA310" s="242">
        <f t="shared" si="68"/>
        <v>0</v>
      </c>
      <c r="AB310" s="73" t="s">
        <v>42</v>
      </c>
      <c r="AC310" s="73" t="s">
        <v>2299</v>
      </c>
      <c r="AD310" s="73">
        <v>2908903</v>
      </c>
      <c r="AE310" s="243"/>
      <c r="AF310" s="243"/>
      <c r="AH310" s="54" t="str">
        <f t="shared" si="69"/>
        <v>BACoração de Maria</v>
      </c>
      <c r="AI310" s="73">
        <v>2908903</v>
      </c>
    </row>
    <row r="311" spans="1:35" s="71" customFormat="1" ht="21.75" customHeight="1" x14ac:dyDescent="0.25">
      <c r="A311" s="214" t="str">
        <f>Controles!$B$2</f>
        <v>RS</v>
      </c>
      <c r="B311" s="214">
        <f>Controles!$C$2</f>
        <v>10</v>
      </c>
      <c r="C311" s="214" t="s">
        <v>5390</v>
      </c>
      <c r="D311" s="42"/>
      <c r="E311" s="214" t="e">
        <f t="shared" si="64"/>
        <v>#N/A</v>
      </c>
      <c r="F311" s="43"/>
      <c r="G311" s="43"/>
      <c r="H311" s="43"/>
      <c r="I311" s="43"/>
      <c r="J311" s="214">
        <f t="shared" si="65"/>
        <v>0</v>
      </c>
      <c r="K311" s="43"/>
      <c r="L311" s="43"/>
      <c r="M311" s="43"/>
      <c r="N311" s="43"/>
      <c r="O311" s="43"/>
      <c r="P311" s="214">
        <f t="shared" si="56"/>
        <v>0</v>
      </c>
      <c r="Q311" s="214">
        <f t="shared" si="57"/>
        <v>0</v>
      </c>
      <c r="R311" s="214">
        <f t="shared" si="58"/>
        <v>0</v>
      </c>
      <c r="S311" s="215">
        <f t="shared" si="59"/>
        <v>0</v>
      </c>
      <c r="T311" s="214">
        <f t="shared" si="60"/>
        <v>0</v>
      </c>
      <c r="U311" s="214">
        <f t="shared" si="61"/>
        <v>0</v>
      </c>
      <c r="V311" s="214">
        <f t="shared" si="62"/>
        <v>0</v>
      </c>
      <c r="W311" s="214">
        <f t="shared" si="63"/>
        <v>0</v>
      </c>
      <c r="X311" s="217" t="str">
        <f t="shared" si="66"/>
        <v>NÃO</v>
      </c>
      <c r="Z311" s="42" t="str">
        <f t="shared" si="67"/>
        <v>RS</v>
      </c>
      <c r="AA311" s="242">
        <f t="shared" si="68"/>
        <v>0</v>
      </c>
      <c r="AB311" s="73" t="s">
        <v>42</v>
      </c>
      <c r="AC311" s="73" t="s">
        <v>2314</v>
      </c>
      <c r="AD311" s="73">
        <v>2909000</v>
      </c>
      <c r="AE311" s="243"/>
      <c r="AF311" s="243"/>
      <c r="AH311" s="54" t="str">
        <f t="shared" si="69"/>
        <v>BACordeiros</v>
      </c>
      <c r="AI311" s="73">
        <v>2909000</v>
      </c>
    </row>
    <row r="312" spans="1:35" s="71" customFormat="1" ht="21.75" customHeight="1" x14ac:dyDescent="0.25">
      <c r="A312" s="214" t="str">
        <f>Controles!$B$2</f>
        <v>RS</v>
      </c>
      <c r="B312" s="214">
        <f>Controles!$C$2</f>
        <v>10</v>
      </c>
      <c r="C312" s="214" t="s">
        <v>5390</v>
      </c>
      <c r="D312" s="42"/>
      <c r="E312" s="214" t="e">
        <f t="shared" si="64"/>
        <v>#N/A</v>
      </c>
      <c r="F312" s="43"/>
      <c r="G312" s="43"/>
      <c r="H312" s="43"/>
      <c r="I312" s="43"/>
      <c r="J312" s="214">
        <f t="shared" si="65"/>
        <v>0</v>
      </c>
      <c r="K312" s="43"/>
      <c r="L312" s="43"/>
      <c r="M312" s="43"/>
      <c r="N312" s="43"/>
      <c r="O312" s="43"/>
      <c r="P312" s="214">
        <f t="shared" si="56"/>
        <v>0</v>
      </c>
      <c r="Q312" s="214">
        <f t="shared" si="57"/>
        <v>0</v>
      </c>
      <c r="R312" s="214">
        <f t="shared" si="58"/>
        <v>0</v>
      </c>
      <c r="S312" s="215">
        <f t="shared" si="59"/>
        <v>0</v>
      </c>
      <c r="T312" s="214">
        <f t="shared" si="60"/>
        <v>0</v>
      </c>
      <c r="U312" s="214">
        <f t="shared" si="61"/>
        <v>0</v>
      </c>
      <c r="V312" s="214">
        <f t="shared" si="62"/>
        <v>0</v>
      </c>
      <c r="W312" s="214">
        <f t="shared" si="63"/>
        <v>0</v>
      </c>
      <c r="X312" s="217" t="str">
        <f t="shared" si="66"/>
        <v>NÃO</v>
      </c>
      <c r="Z312" s="42" t="str">
        <f t="shared" si="67"/>
        <v>RS</v>
      </c>
      <c r="AA312" s="242">
        <f t="shared" si="68"/>
        <v>0</v>
      </c>
      <c r="AB312" s="73" t="s">
        <v>42</v>
      </c>
      <c r="AC312" s="73" t="s">
        <v>2328</v>
      </c>
      <c r="AD312" s="73">
        <v>2909109</v>
      </c>
      <c r="AE312" s="243"/>
      <c r="AF312" s="243"/>
      <c r="AH312" s="54" t="str">
        <f t="shared" si="69"/>
        <v>BACoribe</v>
      </c>
      <c r="AI312" s="73">
        <v>2909109</v>
      </c>
    </row>
    <row r="313" spans="1:35" s="71" customFormat="1" ht="21.75" customHeight="1" x14ac:dyDescent="0.25">
      <c r="A313" s="214" t="str">
        <f>Controles!$B$2</f>
        <v>RS</v>
      </c>
      <c r="B313" s="214">
        <f>Controles!$C$2</f>
        <v>10</v>
      </c>
      <c r="C313" s="214" t="s">
        <v>5390</v>
      </c>
      <c r="D313" s="42"/>
      <c r="E313" s="214" t="e">
        <f t="shared" si="64"/>
        <v>#N/A</v>
      </c>
      <c r="F313" s="43"/>
      <c r="G313" s="43"/>
      <c r="H313" s="43"/>
      <c r="I313" s="43"/>
      <c r="J313" s="214">
        <f t="shared" si="65"/>
        <v>0</v>
      </c>
      <c r="K313" s="43"/>
      <c r="L313" s="43"/>
      <c r="M313" s="43"/>
      <c r="N313" s="43"/>
      <c r="O313" s="43"/>
      <c r="P313" s="214">
        <f t="shared" si="56"/>
        <v>0</v>
      </c>
      <c r="Q313" s="214">
        <f t="shared" si="57"/>
        <v>0</v>
      </c>
      <c r="R313" s="214">
        <f t="shared" si="58"/>
        <v>0</v>
      </c>
      <c r="S313" s="215">
        <f t="shared" si="59"/>
        <v>0</v>
      </c>
      <c r="T313" s="214">
        <f t="shared" si="60"/>
        <v>0</v>
      </c>
      <c r="U313" s="214">
        <f t="shared" si="61"/>
        <v>0</v>
      </c>
      <c r="V313" s="214">
        <f t="shared" si="62"/>
        <v>0</v>
      </c>
      <c r="W313" s="214">
        <f t="shared" si="63"/>
        <v>0</v>
      </c>
      <c r="X313" s="217" t="str">
        <f t="shared" si="66"/>
        <v>NÃO</v>
      </c>
      <c r="Z313" s="42" t="str">
        <f t="shared" si="67"/>
        <v>RS</v>
      </c>
      <c r="AA313" s="242">
        <f t="shared" si="68"/>
        <v>0</v>
      </c>
      <c r="AB313" s="73" t="s">
        <v>42</v>
      </c>
      <c r="AC313" s="73" t="s">
        <v>2344</v>
      </c>
      <c r="AD313" s="73">
        <v>2909208</v>
      </c>
      <c r="AE313" s="243"/>
      <c r="AF313" s="243"/>
      <c r="AH313" s="54" t="str">
        <f t="shared" si="69"/>
        <v>BACoronel João Sá</v>
      </c>
      <c r="AI313" s="73">
        <v>2909208</v>
      </c>
    </row>
    <row r="314" spans="1:35" s="71" customFormat="1" ht="21.75" customHeight="1" x14ac:dyDescent="0.25">
      <c r="A314" s="214" t="str">
        <f>Controles!$B$2</f>
        <v>RS</v>
      </c>
      <c r="B314" s="214">
        <f>Controles!$C$2</f>
        <v>10</v>
      </c>
      <c r="C314" s="214" t="s">
        <v>5390</v>
      </c>
      <c r="D314" s="42"/>
      <c r="E314" s="214" t="e">
        <f t="shared" si="64"/>
        <v>#N/A</v>
      </c>
      <c r="F314" s="43"/>
      <c r="G314" s="43"/>
      <c r="H314" s="43"/>
      <c r="I314" s="43"/>
      <c r="J314" s="214">
        <f t="shared" si="65"/>
        <v>0</v>
      </c>
      <c r="K314" s="43"/>
      <c r="L314" s="43"/>
      <c r="M314" s="43"/>
      <c r="N314" s="43"/>
      <c r="O314" s="43"/>
      <c r="P314" s="214">
        <f t="shared" si="56"/>
        <v>0</v>
      </c>
      <c r="Q314" s="214">
        <f t="shared" si="57"/>
        <v>0</v>
      </c>
      <c r="R314" s="214">
        <f t="shared" si="58"/>
        <v>0</v>
      </c>
      <c r="S314" s="215">
        <f t="shared" si="59"/>
        <v>0</v>
      </c>
      <c r="T314" s="214">
        <f t="shared" si="60"/>
        <v>0</v>
      </c>
      <c r="U314" s="214">
        <f t="shared" si="61"/>
        <v>0</v>
      </c>
      <c r="V314" s="214">
        <f t="shared" si="62"/>
        <v>0</v>
      </c>
      <c r="W314" s="214">
        <f t="shared" si="63"/>
        <v>0</v>
      </c>
      <c r="X314" s="217" t="str">
        <f t="shared" si="66"/>
        <v>NÃO</v>
      </c>
      <c r="Z314" s="42" t="str">
        <f t="shared" si="67"/>
        <v>RS</v>
      </c>
      <c r="AA314" s="242">
        <f t="shared" si="68"/>
        <v>0</v>
      </c>
      <c r="AB314" s="73" t="s">
        <v>42</v>
      </c>
      <c r="AC314" s="73" t="s">
        <v>2360</v>
      </c>
      <c r="AD314" s="73">
        <v>2909307</v>
      </c>
      <c r="AE314" s="243"/>
      <c r="AF314" s="243"/>
      <c r="AH314" s="54" t="str">
        <f t="shared" si="69"/>
        <v>BACorrentina</v>
      </c>
      <c r="AI314" s="73">
        <v>2909307</v>
      </c>
    </row>
    <row r="315" spans="1:35" s="71" customFormat="1" ht="21.75" customHeight="1" x14ac:dyDescent="0.25">
      <c r="A315" s="214" t="str">
        <f>Controles!$B$2</f>
        <v>RS</v>
      </c>
      <c r="B315" s="214">
        <f>Controles!$C$2</f>
        <v>10</v>
      </c>
      <c r="C315" s="214" t="s">
        <v>5390</v>
      </c>
      <c r="D315" s="42"/>
      <c r="E315" s="214" t="e">
        <f t="shared" si="64"/>
        <v>#N/A</v>
      </c>
      <c r="F315" s="43"/>
      <c r="G315" s="43"/>
      <c r="H315" s="43"/>
      <c r="I315" s="43"/>
      <c r="J315" s="214">
        <f t="shared" si="65"/>
        <v>0</v>
      </c>
      <c r="K315" s="43"/>
      <c r="L315" s="43"/>
      <c r="M315" s="43"/>
      <c r="N315" s="43"/>
      <c r="O315" s="43"/>
      <c r="P315" s="214">
        <f t="shared" si="56"/>
        <v>0</v>
      </c>
      <c r="Q315" s="214">
        <f t="shared" si="57"/>
        <v>0</v>
      </c>
      <c r="R315" s="214">
        <f t="shared" si="58"/>
        <v>0</v>
      </c>
      <c r="S315" s="215">
        <f t="shared" si="59"/>
        <v>0</v>
      </c>
      <c r="T315" s="214">
        <f t="shared" si="60"/>
        <v>0</v>
      </c>
      <c r="U315" s="214">
        <f t="shared" si="61"/>
        <v>0</v>
      </c>
      <c r="V315" s="214">
        <f t="shared" si="62"/>
        <v>0</v>
      </c>
      <c r="W315" s="214">
        <f t="shared" si="63"/>
        <v>0</v>
      </c>
      <c r="X315" s="217" t="str">
        <f t="shared" si="66"/>
        <v>NÃO</v>
      </c>
      <c r="Z315" s="42" t="str">
        <f t="shared" si="67"/>
        <v>RS</v>
      </c>
      <c r="AA315" s="242">
        <f t="shared" si="68"/>
        <v>0</v>
      </c>
      <c r="AB315" s="73" t="s">
        <v>42</v>
      </c>
      <c r="AC315" s="73" t="s">
        <v>2374</v>
      </c>
      <c r="AD315" s="73">
        <v>2909406</v>
      </c>
      <c r="AE315" s="243"/>
      <c r="AF315" s="243"/>
      <c r="AH315" s="54" t="str">
        <f t="shared" si="69"/>
        <v>BACotegipe</v>
      </c>
      <c r="AI315" s="73">
        <v>2909406</v>
      </c>
    </row>
    <row r="316" spans="1:35" s="71" customFormat="1" ht="21.75" customHeight="1" x14ac:dyDescent="0.25">
      <c r="A316" s="214" t="str">
        <f>Controles!$B$2</f>
        <v>RS</v>
      </c>
      <c r="B316" s="214">
        <f>Controles!$C$2</f>
        <v>10</v>
      </c>
      <c r="C316" s="214" t="s">
        <v>5390</v>
      </c>
      <c r="D316" s="42"/>
      <c r="E316" s="214" t="e">
        <f t="shared" si="64"/>
        <v>#N/A</v>
      </c>
      <c r="F316" s="43"/>
      <c r="G316" s="43"/>
      <c r="H316" s="43"/>
      <c r="I316" s="43"/>
      <c r="J316" s="214">
        <f t="shared" si="65"/>
        <v>0</v>
      </c>
      <c r="K316" s="43"/>
      <c r="L316" s="43"/>
      <c r="M316" s="43"/>
      <c r="N316" s="43"/>
      <c r="O316" s="43"/>
      <c r="P316" s="214">
        <f t="shared" si="56"/>
        <v>0</v>
      </c>
      <c r="Q316" s="214">
        <f t="shared" si="57"/>
        <v>0</v>
      </c>
      <c r="R316" s="214">
        <f t="shared" si="58"/>
        <v>0</v>
      </c>
      <c r="S316" s="215">
        <f t="shared" si="59"/>
        <v>0</v>
      </c>
      <c r="T316" s="214">
        <f t="shared" si="60"/>
        <v>0</v>
      </c>
      <c r="U316" s="214">
        <f t="shared" si="61"/>
        <v>0</v>
      </c>
      <c r="V316" s="214">
        <f t="shared" si="62"/>
        <v>0</v>
      </c>
      <c r="W316" s="214">
        <f t="shared" si="63"/>
        <v>0</v>
      </c>
      <c r="X316" s="217" t="str">
        <f t="shared" si="66"/>
        <v>NÃO</v>
      </c>
      <c r="Z316" s="42" t="str">
        <f t="shared" si="67"/>
        <v>RS</v>
      </c>
      <c r="AA316" s="242">
        <f t="shared" si="68"/>
        <v>0</v>
      </c>
      <c r="AB316" s="73" t="s">
        <v>42</v>
      </c>
      <c r="AC316" s="73" t="s">
        <v>2389</v>
      </c>
      <c r="AD316" s="73">
        <v>2909505</v>
      </c>
      <c r="AE316" s="243"/>
      <c r="AF316" s="243"/>
      <c r="AH316" s="54" t="str">
        <f t="shared" si="69"/>
        <v>BACravolândia</v>
      </c>
      <c r="AI316" s="73">
        <v>2909505</v>
      </c>
    </row>
    <row r="317" spans="1:35" s="71" customFormat="1" ht="21.75" customHeight="1" x14ac:dyDescent="0.25">
      <c r="A317" s="214" t="str">
        <f>Controles!$B$2</f>
        <v>RS</v>
      </c>
      <c r="B317" s="214">
        <f>Controles!$C$2</f>
        <v>10</v>
      </c>
      <c r="C317" s="214" t="s">
        <v>5390</v>
      </c>
      <c r="D317" s="42"/>
      <c r="E317" s="214" t="e">
        <f t="shared" si="64"/>
        <v>#N/A</v>
      </c>
      <c r="F317" s="43"/>
      <c r="G317" s="43"/>
      <c r="H317" s="43"/>
      <c r="I317" s="43"/>
      <c r="J317" s="214">
        <f t="shared" si="65"/>
        <v>0</v>
      </c>
      <c r="K317" s="43"/>
      <c r="L317" s="43"/>
      <c r="M317" s="43"/>
      <c r="N317" s="43"/>
      <c r="O317" s="43"/>
      <c r="P317" s="214">
        <f t="shared" si="56"/>
        <v>0</v>
      </c>
      <c r="Q317" s="214">
        <f t="shared" si="57"/>
        <v>0</v>
      </c>
      <c r="R317" s="214">
        <f t="shared" si="58"/>
        <v>0</v>
      </c>
      <c r="S317" s="215">
        <f t="shared" si="59"/>
        <v>0</v>
      </c>
      <c r="T317" s="214">
        <f t="shared" si="60"/>
        <v>0</v>
      </c>
      <c r="U317" s="214">
        <f t="shared" si="61"/>
        <v>0</v>
      </c>
      <c r="V317" s="214">
        <f t="shared" si="62"/>
        <v>0</v>
      </c>
      <c r="W317" s="214">
        <f t="shared" si="63"/>
        <v>0</v>
      </c>
      <c r="X317" s="217" t="str">
        <f t="shared" si="66"/>
        <v>NÃO</v>
      </c>
      <c r="Z317" s="42" t="str">
        <f t="shared" si="67"/>
        <v>RS</v>
      </c>
      <c r="AA317" s="242">
        <f t="shared" si="68"/>
        <v>0</v>
      </c>
      <c r="AB317" s="73" t="s">
        <v>42</v>
      </c>
      <c r="AC317" s="73" t="s">
        <v>2405</v>
      </c>
      <c r="AD317" s="73">
        <v>2909604</v>
      </c>
      <c r="AE317" s="243"/>
      <c r="AF317" s="243"/>
      <c r="AH317" s="54" t="str">
        <f t="shared" si="69"/>
        <v>BACrisópolis</v>
      </c>
      <c r="AI317" s="73">
        <v>2909604</v>
      </c>
    </row>
    <row r="318" spans="1:35" s="71" customFormat="1" ht="21.75" customHeight="1" x14ac:dyDescent="0.25">
      <c r="A318" s="214" t="str">
        <f>Controles!$B$2</f>
        <v>RS</v>
      </c>
      <c r="B318" s="214">
        <f>Controles!$C$2</f>
        <v>10</v>
      </c>
      <c r="C318" s="214" t="s">
        <v>5390</v>
      </c>
      <c r="D318" s="42"/>
      <c r="E318" s="214" t="e">
        <f t="shared" si="64"/>
        <v>#N/A</v>
      </c>
      <c r="F318" s="43"/>
      <c r="G318" s="43"/>
      <c r="H318" s="43"/>
      <c r="I318" s="43"/>
      <c r="J318" s="214">
        <f t="shared" si="65"/>
        <v>0</v>
      </c>
      <c r="K318" s="43"/>
      <c r="L318" s="43"/>
      <c r="M318" s="43"/>
      <c r="N318" s="43"/>
      <c r="O318" s="43"/>
      <c r="P318" s="214">
        <f t="shared" si="56"/>
        <v>0</v>
      </c>
      <c r="Q318" s="214">
        <f t="shared" si="57"/>
        <v>0</v>
      </c>
      <c r="R318" s="214">
        <f t="shared" si="58"/>
        <v>0</v>
      </c>
      <c r="S318" s="215">
        <f t="shared" si="59"/>
        <v>0</v>
      </c>
      <c r="T318" s="214">
        <f t="shared" si="60"/>
        <v>0</v>
      </c>
      <c r="U318" s="214">
        <f t="shared" si="61"/>
        <v>0</v>
      </c>
      <c r="V318" s="214">
        <f t="shared" si="62"/>
        <v>0</v>
      </c>
      <c r="W318" s="214">
        <f t="shared" si="63"/>
        <v>0</v>
      </c>
      <c r="X318" s="217" t="str">
        <f t="shared" si="66"/>
        <v>NÃO</v>
      </c>
      <c r="Z318" s="42" t="str">
        <f t="shared" si="67"/>
        <v>RS</v>
      </c>
      <c r="AA318" s="242">
        <f t="shared" si="68"/>
        <v>0</v>
      </c>
      <c r="AB318" s="73" t="s">
        <v>42</v>
      </c>
      <c r="AC318" s="73" t="s">
        <v>2421</v>
      </c>
      <c r="AD318" s="73">
        <v>2909703</v>
      </c>
      <c r="AE318" s="243"/>
      <c r="AF318" s="243"/>
      <c r="AH318" s="54" t="str">
        <f t="shared" si="69"/>
        <v>BACristópolis</v>
      </c>
      <c r="AI318" s="73">
        <v>2909703</v>
      </c>
    </row>
    <row r="319" spans="1:35" s="71" customFormat="1" ht="21.75" customHeight="1" x14ac:dyDescent="0.25">
      <c r="A319" s="214" t="str">
        <f>Controles!$B$2</f>
        <v>RS</v>
      </c>
      <c r="B319" s="214">
        <f>Controles!$C$2</f>
        <v>10</v>
      </c>
      <c r="C319" s="214" t="s">
        <v>5390</v>
      </c>
      <c r="D319" s="42"/>
      <c r="E319" s="214" t="e">
        <f t="shared" si="64"/>
        <v>#N/A</v>
      </c>
      <c r="F319" s="43"/>
      <c r="G319" s="43"/>
      <c r="H319" s="43"/>
      <c r="I319" s="43"/>
      <c r="J319" s="214">
        <f t="shared" si="65"/>
        <v>0</v>
      </c>
      <c r="K319" s="43"/>
      <c r="L319" s="43"/>
      <c r="M319" s="43"/>
      <c r="N319" s="43"/>
      <c r="O319" s="43"/>
      <c r="P319" s="214">
        <f t="shared" si="56"/>
        <v>0</v>
      </c>
      <c r="Q319" s="214">
        <f t="shared" si="57"/>
        <v>0</v>
      </c>
      <c r="R319" s="214">
        <f t="shared" si="58"/>
        <v>0</v>
      </c>
      <c r="S319" s="215">
        <f t="shared" si="59"/>
        <v>0</v>
      </c>
      <c r="T319" s="214">
        <f t="shared" si="60"/>
        <v>0</v>
      </c>
      <c r="U319" s="214">
        <f t="shared" si="61"/>
        <v>0</v>
      </c>
      <c r="V319" s="214">
        <f t="shared" si="62"/>
        <v>0</v>
      </c>
      <c r="W319" s="214">
        <f t="shared" si="63"/>
        <v>0</v>
      </c>
      <c r="X319" s="217" t="str">
        <f t="shared" si="66"/>
        <v>NÃO</v>
      </c>
      <c r="Z319" s="42" t="str">
        <f t="shared" si="67"/>
        <v>RS</v>
      </c>
      <c r="AA319" s="242">
        <f t="shared" si="68"/>
        <v>0</v>
      </c>
      <c r="AB319" s="73" t="s">
        <v>42</v>
      </c>
      <c r="AC319" s="73" t="s">
        <v>2437</v>
      </c>
      <c r="AD319" s="73">
        <v>2909802</v>
      </c>
      <c r="AE319" s="243"/>
      <c r="AF319" s="243"/>
      <c r="AH319" s="54" t="str">
        <f t="shared" si="69"/>
        <v>BACruz das Almas</v>
      </c>
      <c r="AI319" s="73">
        <v>2909802</v>
      </c>
    </row>
    <row r="320" spans="1:35" s="71" customFormat="1" ht="21.75" customHeight="1" x14ac:dyDescent="0.25">
      <c r="A320" s="214" t="str">
        <f>Controles!$B$2</f>
        <v>RS</v>
      </c>
      <c r="B320" s="214">
        <f>Controles!$C$2</f>
        <v>10</v>
      </c>
      <c r="C320" s="214" t="s">
        <v>5390</v>
      </c>
      <c r="D320" s="42"/>
      <c r="E320" s="214" t="e">
        <f t="shared" si="64"/>
        <v>#N/A</v>
      </c>
      <c r="F320" s="43"/>
      <c r="G320" s="43"/>
      <c r="H320" s="43"/>
      <c r="I320" s="43"/>
      <c r="J320" s="214">
        <f t="shared" si="65"/>
        <v>0</v>
      </c>
      <c r="K320" s="43"/>
      <c r="L320" s="43"/>
      <c r="M320" s="43"/>
      <c r="N320" s="43"/>
      <c r="O320" s="43"/>
      <c r="P320" s="214">
        <f t="shared" si="56"/>
        <v>0</v>
      </c>
      <c r="Q320" s="214">
        <f t="shared" si="57"/>
        <v>0</v>
      </c>
      <c r="R320" s="214">
        <f t="shared" si="58"/>
        <v>0</v>
      </c>
      <c r="S320" s="215">
        <f t="shared" si="59"/>
        <v>0</v>
      </c>
      <c r="T320" s="214">
        <f t="shared" si="60"/>
        <v>0</v>
      </c>
      <c r="U320" s="214">
        <f t="shared" si="61"/>
        <v>0</v>
      </c>
      <c r="V320" s="214">
        <f t="shared" si="62"/>
        <v>0</v>
      </c>
      <c r="W320" s="214">
        <f t="shared" si="63"/>
        <v>0</v>
      </c>
      <c r="X320" s="217" t="str">
        <f t="shared" si="66"/>
        <v>NÃO</v>
      </c>
      <c r="Z320" s="42" t="str">
        <f t="shared" si="67"/>
        <v>RS</v>
      </c>
      <c r="AA320" s="242">
        <f t="shared" si="68"/>
        <v>0</v>
      </c>
      <c r="AB320" s="73" t="s">
        <v>42</v>
      </c>
      <c r="AC320" s="73" t="s">
        <v>2453</v>
      </c>
      <c r="AD320" s="73">
        <v>2909901</v>
      </c>
      <c r="AE320" s="243"/>
      <c r="AF320" s="243"/>
      <c r="AH320" s="54" t="str">
        <f t="shared" si="69"/>
        <v>BACuraçá</v>
      </c>
      <c r="AI320" s="73">
        <v>2909901</v>
      </c>
    </row>
    <row r="321" spans="1:35" s="71" customFormat="1" ht="21.75" customHeight="1" x14ac:dyDescent="0.25">
      <c r="A321" s="214" t="str">
        <f>Controles!$B$2</f>
        <v>RS</v>
      </c>
      <c r="B321" s="214">
        <f>Controles!$C$2</f>
        <v>10</v>
      </c>
      <c r="C321" s="214" t="s">
        <v>5390</v>
      </c>
      <c r="D321" s="42"/>
      <c r="E321" s="214" t="e">
        <f t="shared" si="64"/>
        <v>#N/A</v>
      </c>
      <c r="F321" s="43"/>
      <c r="G321" s="43"/>
      <c r="H321" s="43"/>
      <c r="I321" s="43"/>
      <c r="J321" s="214">
        <f t="shared" si="65"/>
        <v>0</v>
      </c>
      <c r="K321" s="43"/>
      <c r="L321" s="43"/>
      <c r="M321" s="43"/>
      <c r="N321" s="43"/>
      <c r="O321" s="43"/>
      <c r="P321" s="214">
        <f t="shared" si="56"/>
        <v>0</v>
      </c>
      <c r="Q321" s="214">
        <f t="shared" si="57"/>
        <v>0</v>
      </c>
      <c r="R321" s="214">
        <f t="shared" si="58"/>
        <v>0</v>
      </c>
      <c r="S321" s="215">
        <f t="shared" si="59"/>
        <v>0</v>
      </c>
      <c r="T321" s="214">
        <f t="shared" si="60"/>
        <v>0</v>
      </c>
      <c r="U321" s="214">
        <f t="shared" si="61"/>
        <v>0</v>
      </c>
      <c r="V321" s="214">
        <f t="shared" si="62"/>
        <v>0</v>
      </c>
      <c r="W321" s="214">
        <f t="shared" si="63"/>
        <v>0</v>
      </c>
      <c r="X321" s="217" t="str">
        <f t="shared" si="66"/>
        <v>NÃO</v>
      </c>
      <c r="Z321" s="42" t="str">
        <f t="shared" si="67"/>
        <v>RS</v>
      </c>
      <c r="AA321" s="242">
        <f t="shared" si="68"/>
        <v>0</v>
      </c>
      <c r="AB321" s="73" t="s">
        <v>42</v>
      </c>
      <c r="AC321" s="73" t="s">
        <v>2467</v>
      </c>
      <c r="AD321" s="73">
        <v>2910008</v>
      </c>
      <c r="AE321" s="243"/>
      <c r="AF321" s="243"/>
      <c r="AH321" s="54" t="str">
        <f t="shared" si="69"/>
        <v>BADário Meira</v>
      </c>
      <c r="AI321" s="73">
        <v>2910008</v>
      </c>
    </row>
    <row r="322" spans="1:35" s="71" customFormat="1" ht="21.75" customHeight="1" x14ac:dyDescent="0.25">
      <c r="A322" s="214" t="str">
        <f>Controles!$B$2</f>
        <v>RS</v>
      </c>
      <c r="B322" s="214">
        <f>Controles!$C$2</f>
        <v>10</v>
      </c>
      <c r="C322" s="214" t="s">
        <v>5390</v>
      </c>
      <c r="D322" s="42"/>
      <c r="E322" s="214" t="e">
        <f t="shared" si="64"/>
        <v>#N/A</v>
      </c>
      <c r="F322" s="43"/>
      <c r="G322" s="43"/>
      <c r="H322" s="43"/>
      <c r="I322" s="43"/>
      <c r="J322" s="214">
        <f t="shared" si="65"/>
        <v>0</v>
      </c>
      <c r="K322" s="43"/>
      <c r="L322" s="43"/>
      <c r="M322" s="43"/>
      <c r="N322" s="43"/>
      <c r="O322" s="43"/>
      <c r="P322" s="214">
        <f t="shared" ref="P322:P385" si="70">IF((L322-H322&lt;0),"ERRO",0)</f>
        <v>0</v>
      </c>
      <c r="Q322" s="214">
        <f t="shared" ref="Q322:Q385" si="71">IF(AND(L322&gt;0,H322+I322=0),"ERRO",0)</f>
        <v>0</v>
      </c>
      <c r="R322" s="214">
        <f t="shared" ref="R322:R385" si="72">IF(AND(I322=0,L322&gt;K322),"ERRO",0)</f>
        <v>0</v>
      </c>
      <c r="S322" s="215">
        <f t="shared" ref="S322:S385" si="73">IF(AND(I322=0,M322&gt;L322),"ERRO",0)</f>
        <v>0</v>
      </c>
      <c r="T322" s="214">
        <f t="shared" ref="T322:T385" si="74">IF(M322&gt;0, IF(H322= 0, IF(I322=0, "ERRO",0),0),0)</f>
        <v>0</v>
      </c>
      <c r="U322" s="214">
        <f t="shared" ref="U322:U385" si="75">IF(N322&gt;0, IF(H322= 0, IF(I322=0, "ERRO",0),0),0)</f>
        <v>0</v>
      </c>
      <c r="V322" s="214">
        <f t="shared" ref="V322:V385" si="76">IF(O322&gt;0, IF(H322= 0, IF(I322=0, "ERRO",0),0),0)</f>
        <v>0</v>
      </c>
      <c r="W322" s="214">
        <f t="shared" ref="W322:W385" si="77">IF(M322+O322+N322&gt;K322,"VERIFICAR",0)</f>
        <v>0</v>
      </c>
      <c r="X322" s="217" t="str">
        <f t="shared" si="66"/>
        <v>NÃO</v>
      </c>
      <c r="Z322" s="42" t="str">
        <f t="shared" si="67"/>
        <v>RS</v>
      </c>
      <c r="AA322" s="242">
        <f t="shared" si="68"/>
        <v>0</v>
      </c>
      <c r="AB322" s="73" t="s">
        <v>42</v>
      </c>
      <c r="AC322" s="73" t="s">
        <v>2482</v>
      </c>
      <c r="AD322" s="73">
        <v>2910057</v>
      </c>
      <c r="AE322" s="243"/>
      <c r="AF322" s="243"/>
      <c r="AH322" s="54" t="str">
        <f t="shared" si="69"/>
        <v>BADias d'Ávila</v>
      </c>
      <c r="AI322" s="73">
        <v>2910057</v>
      </c>
    </row>
    <row r="323" spans="1:35" s="71" customFormat="1" ht="21.75" customHeight="1" x14ac:dyDescent="0.25">
      <c r="A323" s="214" t="str">
        <f>Controles!$B$2</f>
        <v>RS</v>
      </c>
      <c r="B323" s="214">
        <f>Controles!$C$2</f>
        <v>10</v>
      </c>
      <c r="C323" s="214" t="s">
        <v>5390</v>
      </c>
      <c r="D323" s="42"/>
      <c r="E323" s="214" t="e">
        <f t="shared" ref="E323:E386" si="78">VLOOKUP(Z323,$AH$2:$AI$5573,2,FALSE)</f>
        <v>#N/A</v>
      </c>
      <c r="F323" s="43"/>
      <c r="G323" s="43"/>
      <c r="H323" s="43"/>
      <c r="I323" s="43"/>
      <c r="J323" s="214">
        <f t="shared" ref="J323:J386" si="79">SUM(H323:I323)</f>
        <v>0</v>
      </c>
      <c r="K323" s="43"/>
      <c r="L323" s="43"/>
      <c r="M323" s="43"/>
      <c r="N323" s="43"/>
      <c r="O323" s="43"/>
      <c r="P323" s="214">
        <f t="shared" si="70"/>
        <v>0</v>
      </c>
      <c r="Q323" s="214">
        <f t="shared" si="71"/>
        <v>0</v>
      </c>
      <c r="R323" s="214">
        <f t="shared" si="72"/>
        <v>0</v>
      </c>
      <c r="S323" s="215">
        <f t="shared" si="73"/>
        <v>0</v>
      </c>
      <c r="T323" s="214">
        <f t="shared" si="74"/>
        <v>0</v>
      </c>
      <c r="U323" s="214">
        <f t="shared" si="75"/>
        <v>0</v>
      </c>
      <c r="V323" s="214">
        <f t="shared" si="76"/>
        <v>0</v>
      </c>
      <c r="W323" s="214">
        <f t="shared" si="77"/>
        <v>0</v>
      </c>
      <c r="X323" s="217" t="str">
        <f t="shared" ref="X323:X386" si="80">IF(AND(P323=0,Q323=0,R323=0,S323=0,T323=0,V323=0,U323=0), "NÃO", "SIM")</f>
        <v>NÃO</v>
      </c>
      <c r="Z323" s="42" t="str">
        <f t="shared" ref="Z323:Z386" si="81">CONCATENATE(A323,D323)</f>
        <v>RS</v>
      </c>
      <c r="AA323" s="242">
        <f t="shared" ref="AA323:AA386" si="82">IF(X323="NÃO",0,1)</f>
        <v>0</v>
      </c>
      <c r="AB323" s="73" t="s">
        <v>42</v>
      </c>
      <c r="AC323" s="73" t="s">
        <v>2498</v>
      </c>
      <c r="AD323" s="73">
        <v>2910107</v>
      </c>
      <c r="AE323" s="243"/>
      <c r="AF323" s="243"/>
      <c r="AH323" s="54" t="str">
        <f t="shared" ref="AH323:AH386" si="83">CONCATENATE(AB323,AC323)</f>
        <v>BADom Basílio</v>
      </c>
      <c r="AI323" s="73">
        <v>2910107</v>
      </c>
    </row>
    <row r="324" spans="1:35" s="71" customFormat="1" ht="21.75" customHeight="1" x14ac:dyDescent="0.25">
      <c r="A324" s="214" t="str">
        <f>Controles!$B$2</f>
        <v>RS</v>
      </c>
      <c r="B324" s="214">
        <f>Controles!$C$2</f>
        <v>10</v>
      </c>
      <c r="C324" s="214" t="s">
        <v>5390</v>
      </c>
      <c r="D324" s="42"/>
      <c r="E324" s="214" t="e">
        <f t="shared" si="78"/>
        <v>#N/A</v>
      </c>
      <c r="F324" s="43"/>
      <c r="G324" s="43"/>
      <c r="H324" s="43"/>
      <c r="I324" s="43"/>
      <c r="J324" s="214">
        <f t="shared" si="79"/>
        <v>0</v>
      </c>
      <c r="K324" s="43"/>
      <c r="L324" s="43"/>
      <c r="M324" s="43"/>
      <c r="N324" s="43"/>
      <c r="O324" s="43"/>
      <c r="P324" s="214">
        <f t="shared" si="70"/>
        <v>0</v>
      </c>
      <c r="Q324" s="214">
        <f t="shared" si="71"/>
        <v>0</v>
      </c>
      <c r="R324" s="214">
        <f t="shared" si="72"/>
        <v>0</v>
      </c>
      <c r="S324" s="215">
        <f t="shared" si="73"/>
        <v>0</v>
      </c>
      <c r="T324" s="214">
        <f t="shared" si="74"/>
        <v>0</v>
      </c>
      <c r="U324" s="214">
        <f t="shared" si="75"/>
        <v>0</v>
      </c>
      <c r="V324" s="214">
        <f t="shared" si="76"/>
        <v>0</v>
      </c>
      <c r="W324" s="214">
        <f t="shared" si="77"/>
        <v>0</v>
      </c>
      <c r="X324" s="217" t="str">
        <f t="shared" si="80"/>
        <v>NÃO</v>
      </c>
      <c r="Z324" s="42" t="str">
        <f t="shared" si="81"/>
        <v>RS</v>
      </c>
      <c r="AA324" s="242">
        <f t="shared" si="82"/>
        <v>0</v>
      </c>
      <c r="AB324" s="73" t="s">
        <v>42</v>
      </c>
      <c r="AC324" s="73" t="s">
        <v>2512</v>
      </c>
      <c r="AD324" s="73">
        <v>2910206</v>
      </c>
      <c r="AE324" s="243"/>
      <c r="AF324" s="243"/>
      <c r="AH324" s="54" t="str">
        <f t="shared" si="83"/>
        <v>BADom Macedo Costa</v>
      </c>
      <c r="AI324" s="73">
        <v>2910206</v>
      </c>
    </row>
    <row r="325" spans="1:35" s="71" customFormat="1" ht="21.75" customHeight="1" x14ac:dyDescent="0.25">
      <c r="A325" s="214" t="str">
        <f>Controles!$B$2</f>
        <v>RS</v>
      </c>
      <c r="B325" s="214">
        <f>Controles!$C$2</f>
        <v>10</v>
      </c>
      <c r="C325" s="214" t="s">
        <v>5390</v>
      </c>
      <c r="D325" s="42"/>
      <c r="E325" s="214" t="e">
        <f t="shared" si="78"/>
        <v>#N/A</v>
      </c>
      <c r="F325" s="43"/>
      <c r="G325" s="43"/>
      <c r="H325" s="43"/>
      <c r="I325" s="43"/>
      <c r="J325" s="214">
        <f t="shared" si="79"/>
        <v>0</v>
      </c>
      <c r="K325" s="43"/>
      <c r="L325" s="43"/>
      <c r="M325" s="43"/>
      <c r="N325" s="43"/>
      <c r="O325" s="43"/>
      <c r="P325" s="214">
        <f t="shared" si="70"/>
        <v>0</v>
      </c>
      <c r="Q325" s="214">
        <f t="shared" si="71"/>
        <v>0</v>
      </c>
      <c r="R325" s="214">
        <f t="shared" si="72"/>
        <v>0</v>
      </c>
      <c r="S325" s="215">
        <f t="shared" si="73"/>
        <v>0</v>
      </c>
      <c r="T325" s="214">
        <f t="shared" si="74"/>
        <v>0</v>
      </c>
      <c r="U325" s="214">
        <f t="shared" si="75"/>
        <v>0</v>
      </c>
      <c r="V325" s="214">
        <f t="shared" si="76"/>
        <v>0</v>
      </c>
      <c r="W325" s="214">
        <f t="shared" si="77"/>
        <v>0</v>
      </c>
      <c r="X325" s="217" t="str">
        <f t="shared" si="80"/>
        <v>NÃO</v>
      </c>
      <c r="Z325" s="42" t="str">
        <f t="shared" si="81"/>
        <v>RS</v>
      </c>
      <c r="AA325" s="242">
        <f t="shared" si="82"/>
        <v>0</v>
      </c>
      <c r="AB325" s="73" t="s">
        <v>42</v>
      </c>
      <c r="AC325" s="73" t="s">
        <v>2528</v>
      </c>
      <c r="AD325" s="73">
        <v>2910305</v>
      </c>
      <c r="AE325" s="243"/>
      <c r="AF325" s="243"/>
      <c r="AH325" s="54" t="str">
        <f t="shared" si="83"/>
        <v>BAElísio Medrado</v>
      </c>
      <c r="AI325" s="73">
        <v>2910305</v>
      </c>
    </row>
    <row r="326" spans="1:35" s="71" customFormat="1" ht="21.75" customHeight="1" x14ac:dyDescent="0.25">
      <c r="A326" s="214" t="str">
        <f>Controles!$B$2</f>
        <v>RS</v>
      </c>
      <c r="B326" s="214">
        <f>Controles!$C$2</f>
        <v>10</v>
      </c>
      <c r="C326" s="214" t="s">
        <v>5390</v>
      </c>
      <c r="D326" s="42"/>
      <c r="E326" s="214" t="e">
        <f t="shared" si="78"/>
        <v>#N/A</v>
      </c>
      <c r="F326" s="43"/>
      <c r="G326" s="43"/>
      <c r="H326" s="43"/>
      <c r="I326" s="43"/>
      <c r="J326" s="214">
        <f t="shared" si="79"/>
        <v>0</v>
      </c>
      <c r="K326" s="43"/>
      <c r="L326" s="43"/>
      <c r="M326" s="43"/>
      <c r="N326" s="43"/>
      <c r="O326" s="43"/>
      <c r="P326" s="214">
        <f t="shared" si="70"/>
        <v>0</v>
      </c>
      <c r="Q326" s="214">
        <f t="shared" si="71"/>
        <v>0</v>
      </c>
      <c r="R326" s="214">
        <f t="shared" si="72"/>
        <v>0</v>
      </c>
      <c r="S326" s="215">
        <f t="shared" si="73"/>
        <v>0</v>
      </c>
      <c r="T326" s="214">
        <f t="shared" si="74"/>
        <v>0</v>
      </c>
      <c r="U326" s="214">
        <f t="shared" si="75"/>
        <v>0</v>
      </c>
      <c r="V326" s="214">
        <f t="shared" si="76"/>
        <v>0</v>
      </c>
      <c r="W326" s="214">
        <f t="shared" si="77"/>
        <v>0</v>
      </c>
      <c r="X326" s="217" t="str">
        <f t="shared" si="80"/>
        <v>NÃO</v>
      </c>
      <c r="Z326" s="42" t="str">
        <f t="shared" si="81"/>
        <v>RS</v>
      </c>
      <c r="AA326" s="242">
        <f t="shared" si="82"/>
        <v>0</v>
      </c>
      <c r="AB326" s="73" t="s">
        <v>42</v>
      </c>
      <c r="AC326" s="73" t="s">
        <v>2543</v>
      </c>
      <c r="AD326" s="73">
        <v>2910404</v>
      </c>
      <c r="AE326" s="243"/>
      <c r="AF326" s="243"/>
      <c r="AH326" s="54" t="str">
        <f t="shared" si="83"/>
        <v>BAEncruzilhada</v>
      </c>
      <c r="AI326" s="73">
        <v>2910404</v>
      </c>
    </row>
    <row r="327" spans="1:35" s="71" customFormat="1" ht="21.75" customHeight="1" x14ac:dyDescent="0.25">
      <c r="A327" s="214" t="str">
        <f>Controles!$B$2</f>
        <v>RS</v>
      </c>
      <c r="B327" s="214">
        <f>Controles!$C$2</f>
        <v>10</v>
      </c>
      <c r="C327" s="214" t="s">
        <v>5390</v>
      </c>
      <c r="D327" s="42"/>
      <c r="E327" s="214" t="e">
        <f t="shared" si="78"/>
        <v>#N/A</v>
      </c>
      <c r="F327" s="43"/>
      <c r="G327" s="43"/>
      <c r="H327" s="43"/>
      <c r="I327" s="43"/>
      <c r="J327" s="214">
        <f t="shared" si="79"/>
        <v>0</v>
      </c>
      <c r="K327" s="43"/>
      <c r="L327" s="43"/>
      <c r="M327" s="43"/>
      <c r="N327" s="43"/>
      <c r="O327" s="43"/>
      <c r="P327" s="214">
        <f t="shared" si="70"/>
        <v>0</v>
      </c>
      <c r="Q327" s="214">
        <f t="shared" si="71"/>
        <v>0</v>
      </c>
      <c r="R327" s="214">
        <f t="shared" si="72"/>
        <v>0</v>
      </c>
      <c r="S327" s="215">
        <f t="shared" si="73"/>
        <v>0</v>
      </c>
      <c r="T327" s="214">
        <f t="shared" si="74"/>
        <v>0</v>
      </c>
      <c r="U327" s="214">
        <f t="shared" si="75"/>
        <v>0</v>
      </c>
      <c r="V327" s="214">
        <f t="shared" si="76"/>
        <v>0</v>
      </c>
      <c r="W327" s="214">
        <f t="shared" si="77"/>
        <v>0</v>
      </c>
      <c r="X327" s="217" t="str">
        <f t="shared" si="80"/>
        <v>NÃO</v>
      </c>
      <c r="Z327" s="42" t="str">
        <f t="shared" si="81"/>
        <v>RS</v>
      </c>
      <c r="AA327" s="242">
        <f t="shared" si="82"/>
        <v>0</v>
      </c>
      <c r="AB327" s="73" t="s">
        <v>42</v>
      </c>
      <c r="AC327" s="73" t="s">
        <v>1950</v>
      </c>
      <c r="AD327" s="73">
        <v>2910503</v>
      </c>
      <c r="AE327" s="243"/>
      <c r="AF327" s="243"/>
      <c r="AH327" s="54" t="str">
        <f t="shared" si="83"/>
        <v>BAEntre Rios</v>
      </c>
      <c r="AI327" s="73">
        <v>2910503</v>
      </c>
    </row>
    <row r="328" spans="1:35" s="71" customFormat="1" ht="21.75" customHeight="1" x14ac:dyDescent="0.25">
      <c r="A328" s="214" t="str">
        <f>Controles!$B$2</f>
        <v>RS</v>
      </c>
      <c r="B328" s="214">
        <f>Controles!$C$2</f>
        <v>10</v>
      </c>
      <c r="C328" s="214" t="s">
        <v>5390</v>
      </c>
      <c r="D328" s="42"/>
      <c r="E328" s="214" t="e">
        <f t="shared" si="78"/>
        <v>#N/A</v>
      </c>
      <c r="F328" s="43"/>
      <c r="G328" s="43"/>
      <c r="H328" s="43"/>
      <c r="I328" s="43"/>
      <c r="J328" s="214">
        <f t="shared" si="79"/>
        <v>0</v>
      </c>
      <c r="K328" s="43"/>
      <c r="L328" s="43"/>
      <c r="M328" s="43"/>
      <c r="N328" s="43"/>
      <c r="O328" s="43"/>
      <c r="P328" s="214">
        <f t="shared" si="70"/>
        <v>0</v>
      </c>
      <c r="Q328" s="214">
        <f t="shared" si="71"/>
        <v>0</v>
      </c>
      <c r="R328" s="214">
        <f t="shared" si="72"/>
        <v>0</v>
      </c>
      <c r="S328" s="215">
        <f t="shared" si="73"/>
        <v>0</v>
      </c>
      <c r="T328" s="214">
        <f t="shared" si="74"/>
        <v>0</v>
      </c>
      <c r="U328" s="214">
        <f t="shared" si="75"/>
        <v>0</v>
      </c>
      <c r="V328" s="214">
        <f t="shared" si="76"/>
        <v>0</v>
      </c>
      <c r="W328" s="214">
        <f t="shared" si="77"/>
        <v>0</v>
      </c>
      <c r="X328" s="217" t="str">
        <f t="shared" si="80"/>
        <v>NÃO</v>
      </c>
      <c r="Z328" s="42" t="str">
        <f t="shared" si="81"/>
        <v>RS</v>
      </c>
      <c r="AA328" s="242">
        <f t="shared" si="82"/>
        <v>0</v>
      </c>
      <c r="AB328" s="73" t="s">
        <v>42</v>
      </c>
      <c r="AC328" s="73" t="s">
        <v>2573</v>
      </c>
      <c r="AD328" s="73">
        <v>2900504</v>
      </c>
      <c r="AE328" s="243"/>
      <c r="AF328" s="243"/>
      <c r="AH328" s="54" t="str">
        <f t="shared" si="83"/>
        <v>BAÉrico Cardoso</v>
      </c>
      <c r="AI328" s="73">
        <v>2900504</v>
      </c>
    </row>
    <row r="329" spans="1:35" s="71" customFormat="1" ht="21.75" customHeight="1" x14ac:dyDescent="0.25">
      <c r="A329" s="214" t="str">
        <f>Controles!$B$2</f>
        <v>RS</v>
      </c>
      <c r="B329" s="214">
        <f>Controles!$C$2</f>
        <v>10</v>
      </c>
      <c r="C329" s="214" t="s">
        <v>5390</v>
      </c>
      <c r="D329" s="42"/>
      <c r="E329" s="214" t="e">
        <f t="shared" si="78"/>
        <v>#N/A</v>
      </c>
      <c r="F329" s="43"/>
      <c r="G329" s="43"/>
      <c r="H329" s="43"/>
      <c r="I329" s="43"/>
      <c r="J329" s="214">
        <f t="shared" si="79"/>
        <v>0</v>
      </c>
      <c r="K329" s="43"/>
      <c r="L329" s="43"/>
      <c r="M329" s="43"/>
      <c r="N329" s="43"/>
      <c r="O329" s="43"/>
      <c r="P329" s="214">
        <f t="shared" si="70"/>
        <v>0</v>
      </c>
      <c r="Q329" s="214">
        <f t="shared" si="71"/>
        <v>0</v>
      </c>
      <c r="R329" s="214">
        <f t="shared" si="72"/>
        <v>0</v>
      </c>
      <c r="S329" s="215">
        <f t="shared" si="73"/>
        <v>0</v>
      </c>
      <c r="T329" s="214">
        <f t="shared" si="74"/>
        <v>0</v>
      </c>
      <c r="U329" s="214">
        <f t="shared" si="75"/>
        <v>0</v>
      </c>
      <c r="V329" s="214">
        <f t="shared" si="76"/>
        <v>0</v>
      </c>
      <c r="W329" s="214">
        <f t="shared" si="77"/>
        <v>0</v>
      </c>
      <c r="X329" s="217" t="str">
        <f t="shared" si="80"/>
        <v>NÃO</v>
      </c>
      <c r="Z329" s="42" t="str">
        <f t="shared" si="81"/>
        <v>RS</v>
      </c>
      <c r="AA329" s="242">
        <f t="shared" si="82"/>
        <v>0</v>
      </c>
      <c r="AB329" s="73" t="s">
        <v>42</v>
      </c>
      <c r="AC329" s="73" t="s">
        <v>2588</v>
      </c>
      <c r="AD329" s="73">
        <v>2910602</v>
      </c>
      <c r="AE329" s="243"/>
      <c r="AF329" s="243"/>
      <c r="AH329" s="54" t="str">
        <f t="shared" si="83"/>
        <v>BAEsplanada</v>
      </c>
      <c r="AI329" s="73">
        <v>2910602</v>
      </c>
    </row>
    <row r="330" spans="1:35" s="71" customFormat="1" ht="21.75" customHeight="1" x14ac:dyDescent="0.25">
      <c r="A330" s="214" t="str">
        <f>Controles!$B$2</f>
        <v>RS</v>
      </c>
      <c r="B330" s="214">
        <f>Controles!$C$2</f>
        <v>10</v>
      </c>
      <c r="C330" s="214" t="s">
        <v>5390</v>
      </c>
      <c r="D330" s="42"/>
      <c r="E330" s="214" t="e">
        <f t="shared" si="78"/>
        <v>#N/A</v>
      </c>
      <c r="F330" s="43"/>
      <c r="G330" s="43"/>
      <c r="H330" s="43"/>
      <c r="I330" s="43"/>
      <c r="J330" s="214">
        <f t="shared" si="79"/>
        <v>0</v>
      </c>
      <c r="K330" s="43"/>
      <c r="L330" s="43"/>
      <c r="M330" s="43"/>
      <c r="N330" s="43"/>
      <c r="O330" s="43"/>
      <c r="P330" s="214">
        <f t="shared" si="70"/>
        <v>0</v>
      </c>
      <c r="Q330" s="214">
        <f t="shared" si="71"/>
        <v>0</v>
      </c>
      <c r="R330" s="214">
        <f t="shared" si="72"/>
        <v>0</v>
      </c>
      <c r="S330" s="215">
        <f t="shared" si="73"/>
        <v>0</v>
      </c>
      <c r="T330" s="214">
        <f t="shared" si="74"/>
        <v>0</v>
      </c>
      <c r="U330" s="214">
        <f t="shared" si="75"/>
        <v>0</v>
      </c>
      <c r="V330" s="214">
        <f t="shared" si="76"/>
        <v>0</v>
      </c>
      <c r="W330" s="214">
        <f t="shared" si="77"/>
        <v>0</v>
      </c>
      <c r="X330" s="217" t="str">
        <f t="shared" si="80"/>
        <v>NÃO</v>
      </c>
      <c r="Z330" s="42" t="str">
        <f t="shared" si="81"/>
        <v>RS</v>
      </c>
      <c r="AA330" s="242">
        <f t="shared" si="82"/>
        <v>0</v>
      </c>
      <c r="AB330" s="73" t="s">
        <v>42</v>
      </c>
      <c r="AC330" s="73" t="s">
        <v>2604</v>
      </c>
      <c r="AD330" s="73">
        <v>2910701</v>
      </c>
      <c r="AE330" s="243"/>
      <c r="AF330" s="243"/>
      <c r="AH330" s="54" t="str">
        <f t="shared" si="83"/>
        <v>BAEuclides da Cunha</v>
      </c>
      <c r="AI330" s="73">
        <v>2910701</v>
      </c>
    </row>
    <row r="331" spans="1:35" s="71" customFormat="1" ht="21.75" customHeight="1" x14ac:dyDescent="0.25">
      <c r="A331" s="214" t="str">
        <f>Controles!$B$2</f>
        <v>RS</v>
      </c>
      <c r="B331" s="214">
        <f>Controles!$C$2</f>
        <v>10</v>
      </c>
      <c r="C331" s="214" t="s">
        <v>5390</v>
      </c>
      <c r="D331" s="42"/>
      <c r="E331" s="214" t="e">
        <f t="shared" si="78"/>
        <v>#N/A</v>
      </c>
      <c r="F331" s="43"/>
      <c r="G331" s="43"/>
      <c r="H331" s="43"/>
      <c r="I331" s="43"/>
      <c r="J331" s="214">
        <f t="shared" si="79"/>
        <v>0</v>
      </c>
      <c r="K331" s="43"/>
      <c r="L331" s="43"/>
      <c r="M331" s="43"/>
      <c r="N331" s="43"/>
      <c r="O331" s="43"/>
      <c r="P331" s="214">
        <f t="shared" si="70"/>
        <v>0</v>
      </c>
      <c r="Q331" s="214">
        <f t="shared" si="71"/>
        <v>0</v>
      </c>
      <c r="R331" s="214">
        <f t="shared" si="72"/>
        <v>0</v>
      </c>
      <c r="S331" s="215">
        <f t="shared" si="73"/>
        <v>0</v>
      </c>
      <c r="T331" s="214">
        <f t="shared" si="74"/>
        <v>0</v>
      </c>
      <c r="U331" s="214">
        <f t="shared" si="75"/>
        <v>0</v>
      </c>
      <c r="V331" s="214">
        <f t="shared" si="76"/>
        <v>0</v>
      </c>
      <c r="W331" s="214">
        <f t="shared" si="77"/>
        <v>0</v>
      </c>
      <c r="X331" s="217" t="str">
        <f t="shared" si="80"/>
        <v>NÃO</v>
      </c>
      <c r="Z331" s="42" t="str">
        <f t="shared" si="81"/>
        <v>RS</v>
      </c>
      <c r="AA331" s="242">
        <f t="shared" si="82"/>
        <v>0</v>
      </c>
      <c r="AB331" s="73" t="s">
        <v>42</v>
      </c>
      <c r="AC331" s="73" t="s">
        <v>2619</v>
      </c>
      <c r="AD331" s="73">
        <v>2910727</v>
      </c>
      <c r="AE331" s="243"/>
      <c r="AF331" s="243"/>
      <c r="AH331" s="54" t="str">
        <f t="shared" si="83"/>
        <v>BAEunápolis</v>
      </c>
      <c r="AI331" s="73">
        <v>2910727</v>
      </c>
    </row>
    <row r="332" spans="1:35" s="71" customFormat="1" ht="21.75" customHeight="1" x14ac:dyDescent="0.25">
      <c r="A332" s="214" t="str">
        <f>Controles!$B$2</f>
        <v>RS</v>
      </c>
      <c r="B332" s="214">
        <f>Controles!$C$2</f>
        <v>10</v>
      </c>
      <c r="C332" s="214" t="s">
        <v>5390</v>
      </c>
      <c r="D332" s="42"/>
      <c r="E332" s="214" t="e">
        <f t="shared" si="78"/>
        <v>#N/A</v>
      </c>
      <c r="F332" s="43"/>
      <c r="G332" s="43"/>
      <c r="H332" s="43"/>
      <c r="I332" s="43"/>
      <c r="J332" s="214">
        <f t="shared" si="79"/>
        <v>0</v>
      </c>
      <c r="K332" s="43"/>
      <c r="L332" s="43"/>
      <c r="M332" s="43"/>
      <c r="N332" s="43"/>
      <c r="O332" s="43"/>
      <c r="P332" s="214">
        <f t="shared" si="70"/>
        <v>0</v>
      </c>
      <c r="Q332" s="214">
        <f t="shared" si="71"/>
        <v>0</v>
      </c>
      <c r="R332" s="214">
        <f t="shared" si="72"/>
        <v>0</v>
      </c>
      <c r="S332" s="215">
        <f t="shared" si="73"/>
        <v>0</v>
      </c>
      <c r="T332" s="214">
        <f t="shared" si="74"/>
        <v>0</v>
      </c>
      <c r="U332" s="214">
        <f t="shared" si="75"/>
        <v>0</v>
      </c>
      <c r="V332" s="214">
        <f t="shared" si="76"/>
        <v>0</v>
      </c>
      <c r="W332" s="214">
        <f t="shared" si="77"/>
        <v>0</v>
      </c>
      <c r="X332" s="217" t="str">
        <f t="shared" si="80"/>
        <v>NÃO</v>
      </c>
      <c r="Z332" s="42" t="str">
        <f t="shared" si="81"/>
        <v>RS</v>
      </c>
      <c r="AA332" s="242">
        <f t="shared" si="82"/>
        <v>0</v>
      </c>
      <c r="AB332" s="73" t="s">
        <v>42</v>
      </c>
      <c r="AC332" s="73" t="s">
        <v>1273</v>
      </c>
      <c r="AD332" s="73">
        <v>2910750</v>
      </c>
      <c r="AE332" s="243"/>
      <c r="AF332" s="243"/>
      <c r="AH332" s="54" t="str">
        <f t="shared" si="83"/>
        <v>BAFátima</v>
      </c>
      <c r="AI332" s="73">
        <v>2910750</v>
      </c>
    </row>
    <row r="333" spans="1:35" s="71" customFormat="1" ht="21.75" customHeight="1" x14ac:dyDescent="0.25">
      <c r="A333" s="214" t="str">
        <f>Controles!$B$2</f>
        <v>RS</v>
      </c>
      <c r="B333" s="214">
        <f>Controles!$C$2</f>
        <v>10</v>
      </c>
      <c r="C333" s="214" t="s">
        <v>5390</v>
      </c>
      <c r="D333" s="42"/>
      <c r="E333" s="214" t="e">
        <f t="shared" si="78"/>
        <v>#N/A</v>
      </c>
      <c r="F333" s="43"/>
      <c r="G333" s="43"/>
      <c r="H333" s="43"/>
      <c r="I333" s="43"/>
      <c r="J333" s="214">
        <f t="shared" si="79"/>
        <v>0</v>
      </c>
      <c r="K333" s="43"/>
      <c r="L333" s="43"/>
      <c r="M333" s="43"/>
      <c r="N333" s="43"/>
      <c r="O333" s="43"/>
      <c r="P333" s="214">
        <f t="shared" si="70"/>
        <v>0</v>
      </c>
      <c r="Q333" s="214">
        <f t="shared" si="71"/>
        <v>0</v>
      </c>
      <c r="R333" s="214">
        <f t="shared" si="72"/>
        <v>0</v>
      </c>
      <c r="S333" s="215">
        <f t="shared" si="73"/>
        <v>0</v>
      </c>
      <c r="T333" s="214">
        <f t="shared" si="74"/>
        <v>0</v>
      </c>
      <c r="U333" s="214">
        <f t="shared" si="75"/>
        <v>0</v>
      </c>
      <c r="V333" s="214">
        <f t="shared" si="76"/>
        <v>0</v>
      </c>
      <c r="W333" s="214">
        <f t="shared" si="77"/>
        <v>0</v>
      </c>
      <c r="X333" s="217" t="str">
        <f t="shared" si="80"/>
        <v>NÃO</v>
      </c>
      <c r="Z333" s="42" t="str">
        <f t="shared" si="81"/>
        <v>RS</v>
      </c>
      <c r="AA333" s="242">
        <f t="shared" si="82"/>
        <v>0</v>
      </c>
      <c r="AB333" s="73" t="s">
        <v>42</v>
      </c>
      <c r="AC333" s="73" t="s">
        <v>2646</v>
      </c>
      <c r="AD333" s="73">
        <v>2910776</v>
      </c>
      <c r="AE333" s="243"/>
      <c r="AF333" s="243"/>
      <c r="AH333" s="54" t="str">
        <f t="shared" si="83"/>
        <v>BAFeira da Mata</v>
      </c>
      <c r="AI333" s="73">
        <v>2910776</v>
      </c>
    </row>
    <row r="334" spans="1:35" s="71" customFormat="1" ht="21.75" customHeight="1" x14ac:dyDescent="0.25">
      <c r="A334" s="214" t="str">
        <f>Controles!$B$2</f>
        <v>RS</v>
      </c>
      <c r="B334" s="214">
        <f>Controles!$C$2</f>
        <v>10</v>
      </c>
      <c r="C334" s="214" t="s">
        <v>5390</v>
      </c>
      <c r="D334" s="42"/>
      <c r="E334" s="214" t="e">
        <f t="shared" si="78"/>
        <v>#N/A</v>
      </c>
      <c r="F334" s="43"/>
      <c r="G334" s="43"/>
      <c r="H334" s="43"/>
      <c r="I334" s="43"/>
      <c r="J334" s="214">
        <f t="shared" si="79"/>
        <v>0</v>
      </c>
      <c r="K334" s="43"/>
      <c r="L334" s="43"/>
      <c r="M334" s="43"/>
      <c r="N334" s="43"/>
      <c r="O334" s="43"/>
      <c r="P334" s="214">
        <f t="shared" si="70"/>
        <v>0</v>
      </c>
      <c r="Q334" s="214">
        <f t="shared" si="71"/>
        <v>0</v>
      </c>
      <c r="R334" s="214">
        <f t="shared" si="72"/>
        <v>0</v>
      </c>
      <c r="S334" s="215">
        <f t="shared" si="73"/>
        <v>0</v>
      </c>
      <c r="T334" s="214">
        <f t="shared" si="74"/>
        <v>0</v>
      </c>
      <c r="U334" s="214">
        <f t="shared" si="75"/>
        <v>0</v>
      </c>
      <c r="V334" s="214">
        <f t="shared" si="76"/>
        <v>0</v>
      </c>
      <c r="W334" s="214">
        <f t="shared" si="77"/>
        <v>0</v>
      </c>
      <c r="X334" s="217" t="str">
        <f t="shared" si="80"/>
        <v>NÃO</v>
      </c>
      <c r="Z334" s="42" t="str">
        <f t="shared" si="81"/>
        <v>RS</v>
      </c>
      <c r="AA334" s="242">
        <f t="shared" si="82"/>
        <v>0</v>
      </c>
      <c r="AB334" s="73" t="s">
        <v>42</v>
      </c>
      <c r="AC334" s="73" t="s">
        <v>2659</v>
      </c>
      <c r="AD334" s="73">
        <v>2910800</v>
      </c>
      <c r="AE334" s="243"/>
      <c r="AF334" s="243"/>
      <c r="AH334" s="54" t="str">
        <f t="shared" si="83"/>
        <v>BAFeira de Santana</v>
      </c>
      <c r="AI334" s="73">
        <v>2910800</v>
      </c>
    </row>
    <row r="335" spans="1:35" s="71" customFormat="1" ht="21.75" customHeight="1" x14ac:dyDescent="0.25">
      <c r="A335" s="214" t="str">
        <f>Controles!$B$2</f>
        <v>RS</v>
      </c>
      <c r="B335" s="214">
        <f>Controles!$C$2</f>
        <v>10</v>
      </c>
      <c r="C335" s="214" t="s">
        <v>5390</v>
      </c>
      <c r="D335" s="42"/>
      <c r="E335" s="214" t="e">
        <f t="shared" si="78"/>
        <v>#N/A</v>
      </c>
      <c r="F335" s="43"/>
      <c r="G335" s="43"/>
      <c r="H335" s="43"/>
      <c r="I335" s="43"/>
      <c r="J335" s="214">
        <f t="shared" si="79"/>
        <v>0</v>
      </c>
      <c r="K335" s="43"/>
      <c r="L335" s="43"/>
      <c r="M335" s="43"/>
      <c r="N335" s="43"/>
      <c r="O335" s="43"/>
      <c r="P335" s="214">
        <f t="shared" si="70"/>
        <v>0</v>
      </c>
      <c r="Q335" s="214">
        <f t="shared" si="71"/>
        <v>0</v>
      </c>
      <c r="R335" s="214">
        <f t="shared" si="72"/>
        <v>0</v>
      </c>
      <c r="S335" s="215">
        <f t="shared" si="73"/>
        <v>0</v>
      </c>
      <c r="T335" s="214">
        <f t="shared" si="74"/>
        <v>0</v>
      </c>
      <c r="U335" s="214">
        <f t="shared" si="75"/>
        <v>0</v>
      </c>
      <c r="V335" s="214">
        <f t="shared" si="76"/>
        <v>0</v>
      </c>
      <c r="W335" s="214">
        <f t="shared" si="77"/>
        <v>0</v>
      </c>
      <c r="X335" s="217" t="str">
        <f t="shared" si="80"/>
        <v>NÃO</v>
      </c>
      <c r="Z335" s="42" t="str">
        <f t="shared" si="81"/>
        <v>RS</v>
      </c>
      <c r="AA335" s="242">
        <f t="shared" si="82"/>
        <v>0</v>
      </c>
      <c r="AB335" s="73" t="s">
        <v>42</v>
      </c>
      <c r="AC335" s="73" t="s">
        <v>1316</v>
      </c>
      <c r="AD335" s="73">
        <v>2910859</v>
      </c>
      <c r="AE335" s="243"/>
      <c r="AF335" s="243"/>
      <c r="AH335" s="54" t="str">
        <f t="shared" si="83"/>
        <v>BAFiladélfia</v>
      </c>
      <c r="AI335" s="73">
        <v>2910859</v>
      </c>
    </row>
    <row r="336" spans="1:35" s="71" customFormat="1" ht="21.75" customHeight="1" x14ac:dyDescent="0.25">
      <c r="A336" s="214" t="str">
        <f>Controles!$B$2</f>
        <v>RS</v>
      </c>
      <c r="B336" s="214">
        <f>Controles!$C$2</f>
        <v>10</v>
      </c>
      <c r="C336" s="214" t="s">
        <v>5390</v>
      </c>
      <c r="D336" s="42"/>
      <c r="E336" s="214" t="e">
        <f t="shared" si="78"/>
        <v>#N/A</v>
      </c>
      <c r="F336" s="43"/>
      <c r="G336" s="43"/>
      <c r="H336" s="43"/>
      <c r="I336" s="43"/>
      <c r="J336" s="214">
        <f t="shared" si="79"/>
        <v>0</v>
      </c>
      <c r="K336" s="43"/>
      <c r="L336" s="43"/>
      <c r="M336" s="43"/>
      <c r="N336" s="43"/>
      <c r="O336" s="43"/>
      <c r="P336" s="214">
        <f t="shared" si="70"/>
        <v>0</v>
      </c>
      <c r="Q336" s="214">
        <f t="shared" si="71"/>
        <v>0</v>
      </c>
      <c r="R336" s="214">
        <f t="shared" si="72"/>
        <v>0</v>
      </c>
      <c r="S336" s="215">
        <f t="shared" si="73"/>
        <v>0</v>
      </c>
      <c r="T336" s="214">
        <f t="shared" si="74"/>
        <v>0</v>
      </c>
      <c r="U336" s="214">
        <f t="shared" si="75"/>
        <v>0</v>
      </c>
      <c r="V336" s="214">
        <f t="shared" si="76"/>
        <v>0</v>
      </c>
      <c r="W336" s="214">
        <f t="shared" si="77"/>
        <v>0</v>
      </c>
      <c r="X336" s="217" t="str">
        <f t="shared" si="80"/>
        <v>NÃO</v>
      </c>
      <c r="Z336" s="42" t="str">
        <f t="shared" si="81"/>
        <v>RS</v>
      </c>
      <c r="AA336" s="242">
        <f t="shared" si="82"/>
        <v>0</v>
      </c>
      <c r="AB336" s="73" t="s">
        <v>42</v>
      </c>
      <c r="AC336" s="73" t="s">
        <v>2688</v>
      </c>
      <c r="AD336" s="73">
        <v>2910909</v>
      </c>
      <c r="AE336" s="243"/>
      <c r="AF336" s="243"/>
      <c r="AH336" s="54" t="str">
        <f t="shared" si="83"/>
        <v>BAFirmino Alves</v>
      </c>
      <c r="AI336" s="73">
        <v>2910909</v>
      </c>
    </row>
    <row r="337" spans="1:35" s="71" customFormat="1" ht="21.75" customHeight="1" x14ac:dyDescent="0.25">
      <c r="A337" s="214" t="str">
        <f>Controles!$B$2</f>
        <v>RS</v>
      </c>
      <c r="B337" s="214">
        <f>Controles!$C$2</f>
        <v>10</v>
      </c>
      <c r="C337" s="214" t="s">
        <v>5390</v>
      </c>
      <c r="D337" s="42"/>
      <c r="E337" s="214" t="e">
        <f t="shared" si="78"/>
        <v>#N/A</v>
      </c>
      <c r="F337" s="43"/>
      <c r="G337" s="43"/>
      <c r="H337" s="43"/>
      <c r="I337" s="43"/>
      <c r="J337" s="214">
        <f t="shared" si="79"/>
        <v>0</v>
      </c>
      <c r="K337" s="43"/>
      <c r="L337" s="43"/>
      <c r="M337" s="43"/>
      <c r="N337" s="43"/>
      <c r="O337" s="43"/>
      <c r="P337" s="214">
        <f t="shared" si="70"/>
        <v>0</v>
      </c>
      <c r="Q337" s="214">
        <f t="shared" si="71"/>
        <v>0</v>
      </c>
      <c r="R337" s="214">
        <f t="shared" si="72"/>
        <v>0</v>
      </c>
      <c r="S337" s="215">
        <f t="shared" si="73"/>
        <v>0</v>
      </c>
      <c r="T337" s="214">
        <f t="shared" si="74"/>
        <v>0</v>
      </c>
      <c r="U337" s="214">
        <f t="shared" si="75"/>
        <v>0</v>
      </c>
      <c r="V337" s="214">
        <f t="shared" si="76"/>
        <v>0</v>
      </c>
      <c r="W337" s="214">
        <f t="shared" si="77"/>
        <v>0</v>
      </c>
      <c r="X337" s="217" t="str">
        <f t="shared" si="80"/>
        <v>NÃO</v>
      </c>
      <c r="Z337" s="42" t="str">
        <f t="shared" si="81"/>
        <v>RS</v>
      </c>
      <c r="AA337" s="242">
        <f t="shared" si="82"/>
        <v>0</v>
      </c>
      <c r="AB337" s="73" t="s">
        <v>42</v>
      </c>
      <c r="AC337" s="73" t="s">
        <v>2704</v>
      </c>
      <c r="AD337" s="73">
        <v>2911006</v>
      </c>
      <c r="AE337" s="243"/>
      <c r="AF337" s="243"/>
      <c r="AH337" s="54" t="str">
        <f t="shared" si="83"/>
        <v>BAFloresta Azul</v>
      </c>
      <c r="AI337" s="73">
        <v>2911006</v>
      </c>
    </row>
    <row r="338" spans="1:35" s="71" customFormat="1" ht="21.75" customHeight="1" x14ac:dyDescent="0.25">
      <c r="A338" s="214" t="str">
        <f>Controles!$B$2</f>
        <v>RS</v>
      </c>
      <c r="B338" s="214">
        <f>Controles!$C$2</f>
        <v>10</v>
      </c>
      <c r="C338" s="214" t="s">
        <v>5390</v>
      </c>
      <c r="D338" s="42"/>
      <c r="E338" s="214" t="e">
        <f t="shared" si="78"/>
        <v>#N/A</v>
      </c>
      <c r="F338" s="43"/>
      <c r="G338" s="43"/>
      <c r="H338" s="43"/>
      <c r="I338" s="43"/>
      <c r="J338" s="214">
        <f t="shared" si="79"/>
        <v>0</v>
      </c>
      <c r="K338" s="43"/>
      <c r="L338" s="43"/>
      <c r="M338" s="43"/>
      <c r="N338" s="43"/>
      <c r="O338" s="43"/>
      <c r="P338" s="214">
        <f t="shared" si="70"/>
        <v>0</v>
      </c>
      <c r="Q338" s="214">
        <f t="shared" si="71"/>
        <v>0</v>
      </c>
      <c r="R338" s="214">
        <f t="shared" si="72"/>
        <v>0</v>
      </c>
      <c r="S338" s="215">
        <f t="shared" si="73"/>
        <v>0</v>
      </c>
      <c r="T338" s="214">
        <f t="shared" si="74"/>
        <v>0</v>
      </c>
      <c r="U338" s="214">
        <f t="shared" si="75"/>
        <v>0</v>
      </c>
      <c r="V338" s="214">
        <f t="shared" si="76"/>
        <v>0</v>
      </c>
      <c r="W338" s="214">
        <f t="shared" si="77"/>
        <v>0</v>
      </c>
      <c r="X338" s="217" t="str">
        <f t="shared" si="80"/>
        <v>NÃO</v>
      </c>
      <c r="Z338" s="42" t="str">
        <f t="shared" si="81"/>
        <v>RS</v>
      </c>
      <c r="AA338" s="242">
        <f t="shared" si="82"/>
        <v>0</v>
      </c>
      <c r="AB338" s="73" t="s">
        <v>42</v>
      </c>
      <c r="AC338" s="73" t="s">
        <v>2719</v>
      </c>
      <c r="AD338" s="73">
        <v>2911105</v>
      </c>
      <c r="AE338" s="243"/>
      <c r="AF338" s="243"/>
      <c r="AH338" s="54" t="str">
        <f t="shared" si="83"/>
        <v>BAFormosa do Rio Preto</v>
      </c>
      <c r="AI338" s="73">
        <v>2911105</v>
      </c>
    </row>
    <row r="339" spans="1:35" s="71" customFormat="1" ht="21.75" customHeight="1" x14ac:dyDescent="0.25">
      <c r="A339" s="214" t="str">
        <f>Controles!$B$2</f>
        <v>RS</v>
      </c>
      <c r="B339" s="214">
        <f>Controles!$C$2</f>
        <v>10</v>
      </c>
      <c r="C339" s="214" t="s">
        <v>5390</v>
      </c>
      <c r="D339" s="42"/>
      <c r="E339" s="214" t="e">
        <f t="shared" si="78"/>
        <v>#N/A</v>
      </c>
      <c r="F339" s="43"/>
      <c r="G339" s="43"/>
      <c r="H339" s="43"/>
      <c r="I339" s="43"/>
      <c r="J339" s="214">
        <f t="shared" si="79"/>
        <v>0</v>
      </c>
      <c r="K339" s="43"/>
      <c r="L339" s="43"/>
      <c r="M339" s="43"/>
      <c r="N339" s="43"/>
      <c r="O339" s="43"/>
      <c r="P339" s="214">
        <f t="shared" si="70"/>
        <v>0</v>
      </c>
      <c r="Q339" s="214">
        <f t="shared" si="71"/>
        <v>0</v>
      </c>
      <c r="R339" s="214">
        <f t="shared" si="72"/>
        <v>0</v>
      </c>
      <c r="S339" s="215">
        <f t="shared" si="73"/>
        <v>0</v>
      </c>
      <c r="T339" s="214">
        <f t="shared" si="74"/>
        <v>0</v>
      </c>
      <c r="U339" s="214">
        <f t="shared" si="75"/>
        <v>0</v>
      </c>
      <c r="V339" s="214">
        <f t="shared" si="76"/>
        <v>0</v>
      </c>
      <c r="W339" s="214">
        <f t="shared" si="77"/>
        <v>0</v>
      </c>
      <c r="X339" s="217" t="str">
        <f t="shared" si="80"/>
        <v>NÃO</v>
      </c>
      <c r="Z339" s="42" t="str">
        <f t="shared" si="81"/>
        <v>RS</v>
      </c>
      <c r="AA339" s="242">
        <f t="shared" si="82"/>
        <v>0</v>
      </c>
      <c r="AB339" s="73" t="s">
        <v>42</v>
      </c>
      <c r="AC339" s="73" t="s">
        <v>2735</v>
      </c>
      <c r="AD339" s="73">
        <v>2911204</v>
      </c>
      <c r="AE339" s="243"/>
      <c r="AF339" s="243"/>
      <c r="AH339" s="54" t="str">
        <f t="shared" si="83"/>
        <v>BAGandu</v>
      </c>
      <c r="AI339" s="73">
        <v>2911204</v>
      </c>
    </row>
    <row r="340" spans="1:35" s="71" customFormat="1" ht="21.75" customHeight="1" x14ac:dyDescent="0.25">
      <c r="A340" s="214" t="str">
        <f>Controles!$B$2</f>
        <v>RS</v>
      </c>
      <c r="B340" s="214">
        <f>Controles!$C$2</f>
        <v>10</v>
      </c>
      <c r="C340" s="214" t="s">
        <v>5390</v>
      </c>
      <c r="D340" s="42"/>
      <c r="E340" s="214" t="e">
        <f t="shared" si="78"/>
        <v>#N/A</v>
      </c>
      <c r="F340" s="43"/>
      <c r="G340" s="43"/>
      <c r="H340" s="43"/>
      <c r="I340" s="43"/>
      <c r="J340" s="214">
        <f t="shared" si="79"/>
        <v>0</v>
      </c>
      <c r="K340" s="43"/>
      <c r="L340" s="43"/>
      <c r="M340" s="43"/>
      <c r="N340" s="43"/>
      <c r="O340" s="43"/>
      <c r="P340" s="214">
        <f t="shared" si="70"/>
        <v>0</v>
      </c>
      <c r="Q340" s="214">
        <f t="shared" si="71"/>
        <v>0</v>
      </c>
      <c r="R340" s="214">
        <f t="shared" si="72"/>
        <v>0</v>
      </c>
      <c r="S340" s="215">
        <f t="shared" si="73"/>
        <v>0</v>
      </c>
      <c r="T340" s="214">
        <f t="shared" si="74"/>
        <v>0</v>
      </c>
      <c r="U340" s="214">
        <f t="shared" si="75"/>
        <v>0</v>
      </c>
      <c r="V340" s="214">
        <f t="shared" si="76"/>
        <v>0</v>
      </c>
      <c r="W340" s="214">
        <f t="shared" si="77"/>
        <v>0</v>
      </c>
      <c r="X340" s="217" t="str">
        <f t="shared" si="80"/>
        <v>NÃO</v>
      </c>
      <c r="Z340" s="42" t="str">
        <f t="shared" si="81"/>
        <v>RS</v>
      </c>
      <c r="AA340" s="242">
        <f t="shared" si="82"/>
        <v>0</v>
      </c>
      <c r="AB340" s="73" t="s">
        <v>42</v>
      </c>
      <c r="AC340" s="73" t="s">
        <v>2750</v>
      </c>
      <c r="AD340" s="73">
        <v>2911253</v>
      </c>
      <c r="AE340" s="243"/>
      <c r="AF340" s="243"/>
      <c r="AH340" s="54" t="str">
        <f t="shared" si="83"/>
        <v>BAGavião</v>
      </c>
      <c r="AI340" s="73">
        <v>2911253</v>
      </c>
    </row>
    <row r="341" spans="1:35" s="71" customFormat="1" ht="21.75" customHeight="1" x14ac:dyDescent="0.25">
      <c r="A341" s="214" t="str">
        <f>Controles!$B$2</f>
        <v>RS</v>
      </c>
      <c r="B341" s="214">
        <f>Controles!$C$2</f>
        <v>10</v>
      </c>
      <c r="C341" s="214" t="s">
        <v>5390</v>
      </c>
      <c r="D341" s="42"/>
      <c r="E341" s="214" t="e">
        <f t="shared" si="78"/>
        <v>#N/A</v>
      </c>
      <c r="F341" s="43"/>
      <c r="G341" s="43"/>
      <c r="H341" s="43"/>
      <c r="I341" s="43"/>
      <c r="J341" s="214">
        <f t="shared" si="79"/>
        <v>0</v>
      </c>
      <c r="K341" s="43"/>
      <c r="L341" s="43"/>
      <c r="M341" s="43"/>
      <c r="N341" s="43"/>
      <c r="O341" s="43"/>
      <c r="P341" s="214">
        <f t="shared" si="70"/>
        <v>0</v>
      </c>
      <c r="Q341" s="214">
        <f t="shared" si="71"/>
        <v>0</v>
      </c>
      <c r="R341" s="214">
        <f t="shared" si="72"/>
        <v>0</v>
      </c>
      <c r="S341" s="215">
        <f t="shared" si="73"/>
        <v>0</v>
      </c>
      <c r="T341" s="214">
        <f t="shared" si="74"/>
        <v>0</v>
      </c>
      <c r="U341" s="214">
        <f t="shared" si="75"/>
        <v>0</v>
      </c>
      <c r="V341" s="214">
        <f t="shared" si="76"/>
        <v>0</v>
      </c>
      <c r="W341" s="214">
        <f t="shared" si="77"/>
        <v>0</v>
      </c>
      <c r="X341" s="217" t="str">
        <f t="shared" si="80"/>
        <v>NÃO</v>
      </c>
      <c r="Z341" s="42" t="str">
        <f t="shared" si="81"/>
        <v>RS</v>
      </c>
      <c r="AA341" s="242">
        <f t="shared" si="82"/>
        <v>0</v>
      </c>
      <c r="AB341" s="73" t="s">
        <v>42</v>
      </c>
      <c r="AC341" s="73" t="s">
        <v>2765</v>
      </c>
      <c r="AD341" s="73">
        <v>2911303</v>
      </c>
      <c r="AE341" s="243"/>
      <c r="AF341" s="243"/>
      <c r="AH341" s="54" t="str">
        <f t="shared" si="83"/>
        <v>BAGentio do Ouro</v>
      </c>
      <c r="AI341" s="73">
        <v>2911303</v>
      </c>
    </row>
    <row r="342" spans="1:35" s="71" customFormat="1" ht="21.75" customHeight="1" x14ac:dyDescent="0.25">
      <c r="A342" s="214" t="str">
        <f>Controles!$B$2</f>
        <v>RS</v>
      </c>
      <c r="B342" s="214">
        <f>Controles!$C$2</f>
        <v>10</v>
      </c>
      <c r="C342" s="214" t="s">
        <v>5390</v>
      </c>
      <c r="D342" s="42"/>
      <c r="E342" s="214" t="e">
        <f t="shared" si="78"/>
        <v>#N/A</v>
      </c>
      <c r="F342" s="43"/>
      <c r="G342" s="43"/>
      <c r="H342" s="43"/>
      <c r="I342" s="43"/>
      <c r="J342" s="214">
        <f t="shared" si="79"/>
        <v>0</v>
      </c>
      <c r="K342" s="43"/>
      <c r="L342" s="43"/>
      <c r="M342" s="43"/>
      <c r="N342" s="43"/>
      <c r="O342" s="43"/>
      <c r="P342" s="214">
        <f t="shared" si="70"/>
        <v>0</v>
      </c>
      <c r="Q342" s="214">
        <f t="shared" si="71"/>
        <v>0</v>
      </c>
      <c r="R342" s="214">
        <f t="shared" si="72"/>
        <v>0</v>
      </c>
      <c r="S342" s="215">
        <f t="shared" si="73"/>
        <v>0</v>
      </c>
      <c r="T342" s="214">
        <f t="shared" si="74"/>
        <v>0</v>
      </c>
      <c r="U342" s="214">
        <f t="shared" si="75"/>
        <v>0</v>
      </c>
      <c r="V342" s="214">
        <f t="shared" si="76"/>
        <v>0</v>
      </c>
      <c r="W342" s="214">
        <f t="shared" si="77"/>
        <v>0</v>
      </c>
      <c r="X342" s="217" t="str">
        <f t="shared" si="80"/>
        <v>NÃO</v>
      </c>
      <c r="Z342" s="42" t="str">
        <f t="shared" si="81"/>
        <v>RS</v>
      </c>
      <c r="AA342" s="242">
        <f t="shared" si="82"/>
        <v>0</v>
      </c>
      <c r="AB342" s="73" t="s">
        <v>42</v>
      </c>
      <c r="AC342" s="73" t="s">
        <v>2781</v>
      </c>
      <c r="AD342" s="73">
        <v>2911402</v>
      </c>
      <c r="AE342" s="243"/>
      <c r="AF342" s="243"/>
      <c r="AH342" s="54" t="str">
        <f t="shared" si="83"/>
        <v>BAGlória</v>
      </c>
      <c r="AI342" s="73">
        <v>2911402</v>
      </c>
    </row>
    <row r="343" spans="1:35" s="71" customFormat="1" ht="21.75" customHeight="1" x14ac:dyDescent="0.25">
      <c r="A343" s="214" t="str">
        <f>Controles!$B$2</f>
        <v>RS</v>
      </c>
      <c r="B343" s="214">
        <f>Controles!$C$2</f>
        <v>10</v>
      </c>
      <c r="C343" s="214" t="s">
        <v>5390</v>
      </c>
      <c r="D343" s="42"/>
      <c r="E343" s="214" t="e">
        <f t="shared" si="78"/>
        <v>#N/A</v>
      </c>
      <c r="F343" s="43"/>
      <c r="G343" s="43"/>
      <c r="H343" s="43"/>
      <c r="I343" s="43"/>
      <c r="J343" s="214">
        <f t="shared" si="79"/>
        <v>0</v>
      </c>
      <c r="K343" s="43"/>
      <c r="L343" s="43"/>
      <c r="M343" s="43"/>
      <c r="N343" s="43"/>
      <c r="O343" s="43"/>
      <c r="P343" s="214">
        <f t="shared" si="70"/>
        <v>0</v>
      </c>
      <c r="Q343" s="214">
        <f t="shared" si="71"/>
        <v>0</v>
      </c>
      <c r="R343" s="214">
        <f t="shared" si="72"/>
        <v>0</v>
      </c>
      <c r="S343" s="215">
        <f t="shared" si="73"/>
        <v>0</v>
      </c>
      <c r="T343" s="214">
        <f t="shared" si="74"/>
        <v>0</v>
      </c>
      <c r="U343" s="214">
        <f t="shared" si="75"/>
        <v>0</v>
      </c>
      <c r="V343" s="214">
        <f t="shared" si="76"/>
        <v>0</v>
      </c>
      <c r="W343" s="214">
        <f t="shared" si="77"/>
        <v>0</v>
      </c>
      <c r="X343" s="217" t="str">
        <f t="shared" si="80"/>
        <v>NÃO</v>
      </c>
      <c r="Z343" s="42" t="str">
        <f t="shared" si="81"/>
        <v>RS</v>
      </c>
      <c r="AA343" s="242">
        <f t="shared" si="82"/>
        <v>0</v>
      </c>
      <c r="AB343" s="73" t="s">
        <v>42</v>
      </c>
      <c r="AC343" s="73" t="s">
        <v>2796</v>
      </c>
      <c r="AD343" s="73">
        <v>2911501</v>
      </c>
      <c r="AE343" s="243"/>
      <c r="AF343" s="243"/>
      <c r="AH343" s="54" t="str">
        <f t="shared" si="83"/>
        <v>BAGongogi</v>
      </c>
      <c r="AI343" s="73">
        <v>2911501</v>
      </c>
    </row>
    <row r="344" spans="1:35" s="71" customFormat="1" ht="21.75" customHeight="1" x14ac:dyDescent="0.25">
      <c r="A344" s="214" t="str">
        <f>Controles!$B$2</f>
        <v>RS</v>
      </c>
      <c r="B344" s="214">
        <f>Controles!$C$2</f>
        <v>10</v>
      </c>
      <c r="C344" s="214" t="s">
        <v>5390</v>
      </c>
      <c r="D344" s="42"/>
      <c r="E344" s="214" t="e">
        <f t="shared" si="78"/>
        <v>#N/A</v>
      </c>
      <c r="F344" s="43"/>
      <c r="G344" s="43"/>
      <c r="H344" s="43"/>
      <c r="I344" s="43"/>
      <c r="J344" s="214">
        <f t="shared" si="79"/>
        <v>0</v>
      </c>
      <c r="K344" s="43"/>
      <c r="L344" s="43"/>
      <c r="M344" s="43"/>
      <c r="N344" s="43"/>
      <c r="O344" s="43"/>
      <c r="P344" s="214">
        <f t="shared" si="70"/>
        <v>0</v>
      </c>
      <c r="Q344" s="214">
        <f t="shared" si="71"/>
        <v>0</v>
      </c>
      <c r="R344" s="214">
        <f t="shared" si="72"/>
        <v>0</v>
      </c>
      <c r="S344" s="215">
        <f t="shared" si="73"/>
        <v>0</v>
      </c>
      <c r="T344" s="214">
        <f t="shared" si="74"/>
        <v>0</v>
      </c>
      <c r="U344" s="214">
        <f t="shared" si="75"/>
        <v>0</v>
      </c>
      <c r="V344" s="214">
        <f t="shared" si="76"/>
        <v>0</v>
      </c>
      <c r="W344" s="214">
        <f t="shared" si="77"/>
        <v>0</v>
      </c>
      <c r="X344" s="217" t="str">
        <f t="shared" si="80"/>
        <v>NÃO</v>
      </c>
      <c r="Z344" s="42" t="str">
        <f t="shared" si="81"/>
        <v>RS</v>
      </c>
      <c r="AA344" s="242">
        <f t="shared" si="82"/>
        <v>0</v>
      </c>
      <c r="AB344" s="73" t="s">
        <v>42</v>
      </c>
      <c r="AC344" s="73" t="s">
        <v>2811</v>
      </c>
      <c r="AD344" s="73">
        <v>2911600</v>
      </c>
      <c r="AE344" s="243"/>
      <c r="AF344" s="243"/>
      <c r="AH344" s="54" t="str">
        <f t="shared" si="83"/>
        <v>BAGovernador Mangabeira</v>
      </c>
      <c r="AI344" s="73">
        <v>2911600</v>
      </c>
    </row>
    <row r="345" spans="1:35" s="71" customFormat="1" ht="21.75" customHeight="1" x14ac:dyDescent="0.25">
      <c r="A345" s="214" t="str">
        <f>Controles!$B$2</f>
        <v>RS</v>
      </c>
      <c r="B345" s="214">
        <f>Controles!$C$2</f>
        <v>10</v>
      </c>
      <c r="C345" s="214" t="s">
        <v>5390</v>
      </c>
      <c r="D345" s="42"/>
      <c r="E345" s="214" t="e">
        <f t="shared" si="78"/>
        <v>#N/A</v>
      </c>
      <c r="F345" s="43"/>
      <c r="G345" s="43"/>
      <c r="H345" s="43"/>
      <c r="I345" s="43"/>
      <c r="J345" s="214">
        <f t="shared" si="79"/>
        <v>0</v>
      </c>
      <c r="K345" s="43"/>
      <c r="L345" s="43"/>
      <c r="M345" s="43"/>
      <c r="N345" s="43"/>
      <c r="O345" s="43"/>
      <c r="P345" s="214">
        <f t="shared" si="70"/>
        <v>0</v>
      </c>
      <c r="Q345" s="214">
        <f t="shared" si="71"/>
        <v>0</v>
      </c>
      <c r="R345" s="214">
        <f t="shared" si="72"/>
        <v>0</v>
      </c>
      <c r="S345" s="215">
        <f t="shared" si="73"/>
        <v>0</v>
      </c>
      <c r="T345" s="214">
        <f t="shared" si="74"/>
        <v>0</v>
      </c>
      <c r="U345" s="214">
        <f t="shared" si="75"/>
        <v>0</v>
      </c>
      <c r="V345" s="214">
        <f t="shared" si="76"/>
        <v>0</v>
      </c>
      <c r="W345" s="214">
        <f t="shared" si="77"/>
        <v>0</v>
      </c>
      <c r="X345" s="217" t="str">
        <f t="shared" si="80"/>
        <v>NÃO</v>
      </c>
      <c r="Z345" s="42" t="str">
        <f t="shared" si="81"/>
        <v>RS</v>
      </c>
      <c r="AA345" s="242">
        <f t="shared" si="82"/>
        <v>0</v>
      </c>
      <c r="AB345" s="73" t="s">
        <v>42</v>
      </c>
      <c r="AC345" s="73" t="s">
        <v>2826</v>
      </c>
      <c r="AD345" s="73">
        <v>2911659</v>
      </c>
      <c r="AE345" s="243"/>
      <c r="AF345" s="243"/>
      <c r="AH345" s="54" t="str">
        <f t="shared" si="83"/>
        <v>BAGuajeru</v>
      </c>
      <c r="AI345" s="73">
        <v>2911659</v>
      </c>
    </row>
    <row r="346" spans="1:35" s="71" customFormat="1" ht="21.75" customHeight="1" x14ac:dyDescent="0.25">
      <c r="A346" s="214" t="str">
        <f>Controles!$B$2</f>
        <v>RS</v>
      </c>
      <c r="B346" s="214">
        <f>Controles!$C$2</f>
        <v>10</v>
      </c>
      <c r="C346" s="214" t="s">
        <v>5390</v>
      </c>
      <c r="D346" s="42"/>
      <c r="E346" s="214" t="e">
        <f t="shared" si="78"/>
        <v>#N/A</v>
      </c>
      <c r="F346" s="43"/>
      <c r="G346" s="43"/>
      <c r="H346" s="43"/>
      <c r="I346" s="43"/>
      <c r="J346" s="214">
        <f t="shared" si="79"/>
        <v>0</v>
      </c>
      <c r="K346" s="43"/>
      <c r="L346" s="43"/>
      <c r="M346" s="43"/>
      <c r="N346" s="43"/>
      <c r="O346" s="43"/>
      <c r="P346" s="214">
        <f t="shared" si="70"/>
        <v>0</v>
      </c>
      <c r="Q346" s="214">
        <f t="shared" si="71"/>
        <v>0</v>
      </c>
      <c r="R346" s="214">
        <f t="shared" si="72"/>
        <v>0</v>
      </c>
      <c r="S346" s="215">
        <f t="shared" si="73"/>
        <v>0</v>
      </c>
      <c r="T346" s="214">
        <f t="shared" si="74"/>
        <v>0</v>
      </c>
      <c r="U346" s="214">
        <f t="shared" si="75"/>
        <v>0</v>
      </c>
      <c r="V346" s="214">
        <f t="shared" si="76"/>
        <v>0</v>
      </c>
      <c r="W346" s="214">
        <f t="shared" si="77"/>
        <v>0</v>
      </c>
      <c r="X346" s="217" t="str">
        <f t="shared" si="80"/>
        <v>NÃO</v>
      </c>
      <c r="Z346" s="42" t="str">
        <f t="shared" si="81"/>
        <v>RS</v>
      </c>
      <c r="AA346" s="242">
        <f t="shared" si="82"/>
        <v>0</v>
      </c>
      <c r="AB346" s="73" t="s">
        <v>42</v>
      </c>
      <c r="AC346" s="73" t="s">
        <v>2838</v>
      </c>
      <c r="AD346" s="73">
        <v>2911709</v>
      </c>
      <c r="AE346" s="243"/>
      <c r="AF346" s="243"/>
      <c r="AH346" s="54" t="str">
        <f t="shared" si="83"/>
        <v>BAGuanambi</v>
      </c>
      <c r="AI346" s="73">
        <v>2911709</v>
      </c>
    </row>
    <row r="347" spans="1:35" s="71" customFormat="1" ht="21.75" customHeight="1" x14ac:dyDescent="0.25">
      <c r="A347" s="214" t="str">
        <f>Controles!$B$2</f>
        <v>RS</v>
      </c>
      <c r="B347" s="214">
        <f>Controles!$C$2</f>
        <v>10</v>
      </c>
      <c r="C347" s="214" t="s">
        <v>5390</v>
      </c>
      <c r="D347" s="42"/>
      <c r="E347" s="214" t="e">
        <f t="shared" si="78"/>
        <v>#N/A</v>
      </c>
      <c r="F347" s="43"/>
      <c r="G347" s="43"/>
      <c r="H347" s="43"/>
      <c r="I347" s="43"/>
      <c r="J347" s="214">
        <f t="shared" si="79"/>
        <v>0</v>
      </c>
      <c r="K347" s="43"/>
      <c r="L347" s="43"/>
      <c r="M347" s="43"/>
      <c r="N347" s="43"/>
      <c r="O347" s="43"/>
      <c r="P347" s="214">
        <f t="shared" si="70"/>
        <v>0</v>
      </c>
      <c r="Q347" s="214">
        <f t="shared" si="71"/>
        <v>0</v>
      </c>
      <c r="R347" s="214">
        <f t="shared" si="72"/>
        <v>0</v>
      </c>
      <c r="S347" s="215">
        <f t="shared" si="73"/>
        <v>0</v>
      </c>
      <c r="T347" s="214">
        <f t="shared" si="74"/>
        <v>0</v>
      </c>
      <c r="U347" s="214">
        <f t="shared" si="75"/>
        <v>0</v>
      </c>
      <c r="V347" s="214">
        <f t="shared" si="76"/>
        <v>0</v>
      </c>
      <c r="W347" s="214">
        <f t="shared" si="77"/>
        <v>0</v>
      </c>
      <c r="X347" s="217" t="str">
        <f t="shared" si="80"/>
        <v>NÃO</v>
      </c>
      <c r="Z347" s="42" t="str">
        <f t="shared" si="81"/>
        <v>RS</v>
      </c>
      <c r="AA347" s="242">
        <f t="shared" si="82"/>
        <v>0</v>
      </c>
      <c r="AB347" s="73" t="s">
        <v>42</v>
      </c>
      <c r="AC347" s="73" t="s">
        <v>2851</v>
      </c>
      <c r="AD347" s="73">
        <v>2911808</v>
      </c>
      <c r="AE347" s="243"/>
      <c r="AF347" s="243"/>
      <c r="AH347" s="54" t="str">
        <f t="shared" si="83"/>
        <v>BAGuaratinga</v>
      </c>
      <c r="AI347" s="73">
        <v>2911808</v>
      </c>
    </row>
    <row r="348" spans="1:35" s="71" customFormat="1" ht="21.75" customHeight="1" x14ac:dyDescent="0.25">
      <c r="A348" s="214" t="str">
        <f>Controles!$B$2</f>
        <v>RS</v>
      </c>
      <c r="B348" s="214">
        <f>Controles!$C$2</f>
        <v>10</v>
      </c>
      <c r="C348" s="214" t="s">
        <v>5390</v>
      </c>
      <c r="D348" s="42"/>
      <c r="E348" s="214" t="e">
        <f t="shared" si="78"/>
        <v>#N/A</v>
      </c>
      <c r="F348" s="43"/>
      <c r="G348" s="43"/>
      <c r="H348" s="43"/>
      <c r="I348" s="43"/>
      <c r="J348" s="214">
        <f t="shared" si="79"/>
        <v>0</v>
      </c>
      <c r="K348" s="43"/>
      <c r="L348" s="43"/>
      <c r="M348" s="43"/>
      <c r="N348" s="43"/>
      <c r="O348" s="43"/>
      <c r="P348" s="214">
        <f t="shared" si="70"/>
        <v>0</v>
      </c>
      <c r="Q348" s="214">
        <f t="shared" si="71"/>
        <v>0</v>
      </c>
      <c r="R348" s="214">
        <f t="shared" si="72"/>
        <v>0</v>
      </c>
      <c r="S348" s="215">
        <f t="shared" si="73"/>
        <v>0</v>
      </c>
      <c r="T348" s="214">
        <f t="shared" si="74"/>
        <v>0</v>
      </c>
      <c r="U348" s="214">
        <f t="shared" si="75"/>
        <v>0</v>
      </c>
      <c r="V348" s="214">
        <f t="shared" si="76"/>
        <v>0</v>
      </c>
      <c r="W348" s="214">
        <f t="shared" si="77"/>
        <v>0</v>
      </c>
      <c r="X348" s="217" t="str">
        <f t="shared" si="80"/>
        <v>NÃO</v>
      </c>
      <c r="Z348" s="42" t="str">
        <f t="shared" si="81"/>
        <v>RS</v>
      </c>
      <c r="AA348" s="242">
        <f t="shared" si="82"/>
        <v>0</v>
      </c>
      <c r="AB348" s="73" t="s">
        <v>42</v>
      </c>
      <c r="AC348" s="73" t="s">
        <v>2864</v>
      </c>
      <c r="AD348" s="73">
        <v>2911857</v>
      </c>
      <c r="AE348" s="243"/>
      <c r="AF348" s="243"/>
      <c r="AH348" s="54" t="str">
        <f t="shared" si="83"/>
        <v>BAHeliópolis</v>
      </c>
      <c r="AI348" s="73">
        <v>2911857</v>
      </c>
    </row>
    <row r="349" spans="1:35" s="71" customFormat="1" ht="21.75" customHeight="1" x14ac:dyDescent="0.25">
      <c r="A349" s="214" t="str">
        <f>Controles!$B$2</f>
        <v>RS</v>
      </c>
      <c r="B349" s="214">
        <f>Controles!$C$2</f>
        <v>10</v>
      </c>
      <c r="C349" s="214" t="s">
        <v>5390</v>
      </c>
      <c r="D349" s="42"/>
      <c r="E349" s="214" t="e">
        <f t="shared" si="78"/>
        <v>#N/A</v>
      </c>
      <c r="F349" s="43"/>
      <c r="G349" s="43"/>
      <c r="H349" s="43"/>
      <c r="I349" s="43"/>
      <c r="J349" s="214">
        <f t="shared" si="79"/>
        <v>0</v>
      </c>
      <c r="K349" s="43"/>
      <c r="L349" s="43"/>
      <c r="M349" s="43"/>
      <c r="N349" s="43"/>
      <c r="O349" s="43"/>
      <c r="P349" s="214">
        <f t="shared" si="70"/>
        <v>0</v>
      </c>
      <c r="Q349" s="214">
        <f t="shared" si="71"/>
        <v>0</v>
      </c>
      <c r="R349" s="214">
        <f t="shared" si="72"/>
        <v>0</v>
      </c>
      <c r="S349" s="215">
        <f t="shared" si="73"/>
        <v>0</v>
      </c>
      <c r="T349" s="214">
        <f t="shared" si="74"/>
        <v>0</v>
      </c>
      <c r="U349" s="214">
        <f t="shared" si="75"/>
        <v>0</v>
      </c>
      <c r="V349" s="214">
        <f t="shared" si="76"/>
        <v>0</v>
      </c>
      <c r="W349" s="214">
        <f t="shared" si="77"/>
        <v>0</v>
      </c>
      <c r="X349" s="217" t="str">
        <f t="shared" si="80"/>
        <v>NÃO</v>
      </c>
      <c r="Z349" s="42" t="str">
        <f t="shared" si="81"/>
        <v>RS</v>
      </c>
      <c r="AA349" s="242">
        <f t="shared" si="82"/>
        <v>0</v>
      </c>
      <c r="AB349" s="73" t="s">
        <v>42</v>
      </c>
      <c r="AC349" s="73" t="s">
        <v>2877</v>
      </c>
      <c r="AD349" s="73">
        <v>2911907</v>
      </c>
      <c r="AE349" s="243"/>
      <c r="AF349" s="243"/>
      <c r="AH349" s="54" t="str">
        <f t="shared" si="83"/>
        <v>BAIaçu</v>
      </c>
      <c r="AI349" s="73">
        <v>2911907</v>
      </c>
    </row>
    <row r="350" spans="1:35" s="71" customFormat="1" ht="21.75" customHeight="1" x14ac:dyDescent="0.25">
      <c r="A350" s="214" t="str">
        <f>Controles!$B$2</f>
        <v>RS</v>
      </c>
      <c r="B350" s="214">
        <f>Controles!$C$2</f>
        <v>10</v>
      </c>
      <c r="C350" s="214" t="s">
        <v>5390</v>
      </c>
      <c r="D350" s="42"/>
      <c r="E350" s="214" t="e">
        <f t="shared" si="78"/>
        <v>#N/A</v>
      </c>
      <c r="F350" s="43"/>
      <c r="G350" s="43"/>
      <c r="H350" s="43"/>
      <c r="I350" s="43"/>
      <c r="J350" s="214">
        <f t="shared" si="79"/>
        <v>0</v>
      </c>
      <c r="K350" s="43"/>
      <c r="L350" s="43"/>
      <c r="M350" s="43"/>
      <c r="N350" s="43"/>
      <c r="O350" s="43"/>
      <c r="P350" s="214">
        <f t="shared" si="70"/>
        <v>0</v>
      </c>
      <c r="Q350" s="214">
        <f t="shared" si="71"/>
        <v>0</v>
      </c>
      <c r="R350" s="214">
        <f t="shared" si="72"/>
        <v>0</v>
      </c>
      <c r="S350" s="215">
        <f t="shared" si="73"/>
        <v>0</v>
      </c>
      <c r="T350" s="214">
        <f t="shared" si="74"/>
        <v>0</v>
      </c>
      <c r="U350" s="214">
        <f t="shared" si="75"/>
        <v>0</v>
      </c>
      <c r="V350" s="214">
        <f t="shared" si="76"/>
        <v>0</v>
      </c>
      <c r="W350" s="214">
        <f t="shared" si="77"/>
        <v>0</v>
      </c>
      <c r="X350" s="217" t="str">
        <f t="shared" si="80"/>
        <v>NÃO</v>
      </c>
      <c r="Z350" s="42" t="str">
        <f t="shared" si="81"/>
        <v>RS</v>
      </c>
      <c r="AA350" s="242">
        <f t="shared" si="82"/>
        <v>0</v>
      </c>
      <c r="AB350" s="73" t="s">
        <v>42</v>
      </c>
      <c r="AC350" s="73" t="s">
        <v>2889</v>
      </c>
      <c r="AD350" s="73">
        <v>2912004</v>
      </c>
      <c r="AE350" s="243"/>
      <c r="AF350" s="243"/>
      <c r="AH350" s="54" t="str">
        <f t="shared" si="83"/>
        <v>BAIbiassucê</v>
      </c>
      <c r="AI350" s="73">
        <v>2912004</v>
      </c>
    </row>
    <row r="351" spans="1:35" s="71" customFormat="1" ht="21.75" customHeight="1" x14ac:dyDescent="0.25">
      <c r="A351" s="214" t="str">
        <f>Controles!$B$2</f>
        <v>RS</v>
      </c>
      <c r="B351" s="214">
        <f>Controles!$C$2</f>
        <v>10</v>
      </c>
      <c r="C351" s="214" t="s">
        <v>5390</v>
      </c>
      <c r="D351" s="42"/>
      <c r="E351" s="214" t="e">
        <f t="shared" si="78"/>
        <v>#N/A</v>
      </c>
      <c r="F351" s="43"/>
      <c r="G351" s="43"/>
      <c r="H351" s="43"/>
      <c r="I351" s="43"/>
      <c r="J351" s="214">
        <f t="shared" si="79"/>
        <v>0</v>
      </c>
      <c r="K351" s="43"/>
      <c r="L351" s="43"/>
      <c r="M351" s="43"/>
      <c r="N351" s="43"/>
      <c r="O351" s="43"/>
      <c r="P351" s="214">
        <f t="shared" si="70"/>
        <v>0</v>
      </c>
      <c r="Q351" s="214">
        <f t="shared" si="71"/>
        <v>0</v>
      </c>
      <c r="R351" s="214">
        <f t="shared" si="72"/>
        <v>0</v>
      </c>
      <c r="S351" s="215">
        <f t="shared" si="73"/>
        <v>0</v>
      </c>
      <c r="T351" s="214">
        <f t="shared" si="74"/>
        <v>0</v>
      </c>
      <c r="U351" s="214">
        <f t="shared" si="75"/>
        <v>0</v>
      </c>
      <c r="V351" s="214">
        <f t="shared" si="76"/>
        <v>0</v>
      </c>
      <c r="W351" s="214">
        <f t="shared" si="77"/>
        <v>0</v>
      </c>
      <c r="X351" s="217" t="str">
        <f t="shared" si="80"/>
        <v>NÃO</v>
      </c>
      <c r="Z351" s="42" t="str">
        <f t="shared" si="81"/>
        <v>RS</v>
      </c>
      <c r="AA351" s="242">
        <f t="shared" si="82"/>
        <v>0</v>
      </c>
      <c r="AB351" s="73" t="s">
        <v>42</v>
      </c>
      <c r="AC351" s="73" t="s">
        <v>2902</v>
      </c>
      <c r="AD351" s="73">
        <v>2912103</v>
      </c>
      <c r="AE351" s="243"/>
      <c r="AF351" s="243"/>
      <c r="AH351" s="54" t="str">
        <f t="shared" si="83"/>
        <v>BAIbicaraí</v>
      </c>
      <c r="AI351" s="73">
        <v>2912103</v>
      </c>
    </row>
    <row r="352" spans="1:35" s="71" customFormat="1" ht="21.75" customHeight="1" x14ac:dyDescent="0.25">
      <c r="A352" s="214" t="str">
        <f>Controles!$B$2</f>
        <v>RS</v>
      </c>
      <c r="B352" s="214">
        <f>Controles!$C$2</f>
        <v>10</v>
      </c>
      <c r="C352" s="214" t="s">
        <v>5390</v>
      </c>
      <c r="D352" s="42"/>
      <c r="E352" s="214" t="e">
        <f t="shared" si="78"/>
        <v>#N/A</v>
      </c>
      <c r="F352" s="43"/>
      <c r="G352" s="43"/>
      <c r="H352" s="43"/>
      <c r="I352" s="43"/>
      <c r="J352" s="214">
        <f t="shared" si="79"/>
        <v>0</v>
      </c>
      <c r="K352" s="43"/>
      <c r="L352" s="43"/>
      <c r="M352" s="43"/>
      <c r="N352" s="43"/>
      <c r="O352" s="43"/>
      <c r="P352" s="214">
        <f t="shared" si="70"/>
        <v>0</v>
      </c>
      <c r="Q352" s="214">
        <f t="shared" si="71"/>
        <v>0</v>
      </c>
      <c r="R352" s="214">
        <f t="shared" si="72"/>
        <v>0</v>
      </c>
      <c r="S352" s="215">
        <f t="shared" si="73"/>
        <v>0</v>
      </c>
      <c r="T352" s="214">
        <f t="shared" si="74"/>
        <v>0</v>
      </c>
      <c r="U352" s="214">
        <f t="shared" si="75"/>
        <v>0</v>
      </c>
      <c r="V352" s="214">
        <f t="shared" si="76"/>
        <v>0</v>
      </c>
      <c r="W352" s="214">
        <f t="shared" si="77"/>
        <v>0</v>
      </c>
      <c r="X352" s="217" t="str">
        <f t="shared" si="80"/>
        <v>NÃO</v>
      </c>
      <c r="Z352" s="42" t="str">
        <f t="shared" si="81"/>
        <v>RS</v>
      </c>
      <c r="AA352" s="242">
        <f t="shared" si="82"/>
        <v>0</v>
      </c>
      <c r="AB352" s="73" t="s">
        <v>42</v>
      </c>
      <c r="AC352" s="73" t="s">
        <v>2914</v>
      </c>
      <c r="AD352" s="73">
        <v>2912202</v>
      </c>
      <c r="AE352" s="243"/>
      <c r="AF352" s="243"/>
      <c r="AH352" s="54" t="str">
        <f t="shared" si="83"/>
        <v>BAIbicoara</v>
      </c>
      <c r="AI352" s="73">
        <v>2912202</v>
      </c>
    </row>
    <row r="353" spans="1:35" s="71" customFormat="1" ht="21.75" customHeight="1" x14ac:dyDescent="0.25">
      <c r="A353" s="214" t="str">
        <f>Controles!$B$2</f>
        <v>RS</v>
      </c>
      <c r="B353" s="214">
        <f>Controles!$C$2</f>
        <v>10</v>
      </c>
      <c r="C353" s="214" t="s">
        <v>5390</v>
      </c>
      <c r="D353" s="42"/>
      <c r="E353" s="214" t="e">
        <f t="shared" si="78"/>
        <v>#N/A</v>
      </c>
      <c r="F353" s="43"/>
      <c r="G353" s="43"/>
      <c r="H353" s="43"/>
      <c r="I353" s="43"/>
      <c r="J353" s="214">
        <f t="shared" si="79"/>
        <v>0</v>
      </c>
      <c r="K353" s="43"/>
      <c r="L353" s="43"/>
      <c r="M353" s="43"/>
      <c r="N353" s="43"/>
      <c r="O353" s="43"/>
      <c r="P353" s="214">
        <f t="shared" si="70"/>
        <v>0</v>
      </c>
      <c r="Q353" s="214">
        <f t="shared" si="71"/>
        <v>0</v>
      </c>
      <c r="R353" s="214">
        <f t="shared" si="72"/>
        <v>0</v>
      </c>
      <c r="S353" s="215">
        <f t="shared" si="73"/>
        <v>0</v>
      </c>
      <c r="T353" s="214">
        <f t="shared" si="74"/>
        <v>0</v>
      </c>
      <c r="U353" s="214">
        <f t="shared" si="75"/>
        <v>0</v>
      </c>
      <c r="V353" s="214">
        <f t="shared" si="76"/>
        <v>0</v>
      </c>
      <c r="W353" s="214">
        <f t="shared" si="77"/>
        <v>0</v>
      </c>
      <c r="X353" s="217" t="str">
        <f t="shared" si="80"/>
        <v>NÃO</v>
      </c>
      <c r="Z353" s="42" t="str">
        <f t="shared" si="81"/>
        <v>RS</v>
      </c>
      <c r="AA353" s="242">
        <f t="shared" si="82"/>
        <v>0</v>
      </c>
      <c r="AB353" s="73" t="s">
        <v>42</v>
      </c>
      <c r="AC353" s="73" t="s">
        <v>2927</v>
      </c>
      <c r="AD353" s="73">
        <v>2912301</v>
      </c>
      <c r="AE353" s="243"/>
      <c r="AF353" s="243"/>
      <c r="AH353" s="54" t="str">
        <f t="shared" si="83"/>
        <v>BAIbicuí</v>
      </c>
      <c r="AI353" s="73">
        <v>2912301</v>
      </c>
    </row>
    <row r="354" spans="1:35" s="71" customFormat="1" ht="21.75" customHeight="1" x14ac:dyDescent="0.25">
      <c r="A354" s="214" t="str">
        <f>Controles!$B$2</f>
        <v>RS</v>
      </c>
      <c r="B354" s="214">
        <f>Controles!$C$2</f>
        <v>10</v>
      </c>
      <c r="C354" s="214" t="s">
        <v>5390</v>
      </c>
      <c r="D354" s="42"/>
      <c r="E354" s="214" t="e">
        <f t="shared" si="78"/>
        <v>#N/A</v>
      </c>
      <c r="F354" s="43"/>
      <c r="G354" s="43"/>
      <c r="H354" s="43"/>
      <c r="I354" s="43"/>
      <c r="J354" s="214">
        <f t="shared" si="79"/>
        <v>0</v>
      </c>
      <c r="K354" s="43"/>
      <c r="L354" s="43"/>
      <c r="M354" s="43"/>
      <c r="N354" s="43"/>
      <c r="O354" s="43"/>
      <c r="P354" s="214">
        <f t="shared" si="70"/>
        <v>0</v>
      </c>
      <c r="Q354" s="214">
        <f t="shared" si="71"/>
        <v>0</v>
      </c>
      <c r="R354" s="214">
        <f t="shared" si="72"/>
        <v>0</v>
      </c>
      <c r="S354" s="215">
        <f t="shared" si="73"/>
        <v>0</v>
      </c>
      <c r="T354" s="214">
        <f t="shared" si="74"/>
        <v>0</v>
      </c>
      <c r="U354" s="214">
        <f t="shared" si="75"/>
        <v>0</v>
      </c>
      <c r="V354" s="214">
        <f t="shared" si="76"/>
        <v>0</v>
      </c>
      <c r="W354" s="214">
        <f t="shared" si="77"/>
        <v>0</v>
      </c>
      <c r="X354" s="217" t="str">
        <f t="shared" si="80"/>
        <v>NÃO</v>
      </c>
      <c r="Z354" s="42" t="str">
        <f t="shared" si="81"/>
        <v>RS</v>
      </c>
      <c r="AA354" s="242">
        <f t="shared" si="82"/>
        <v>0</v>
      </c>
      <c r="AB354" s="73" t="s">
        <v>42</v>
      </c>
      <c r="AC354" s="73" t="s">
        <v>2938</v>
      </c>
      <c r="AD354" s="73">
        <v>2912400</v>
      </c>
      <c r="AE354" s="243"/>
      <c r="AF354" s="243"/>
      <c r="AH354" s="54" t="str">
        <f t="shared" si="83"/>
        <v>BAIbipeba</v>
      </c>
      <c r="AI354" s="73">
        <v>2912400</v>
      </c>
    </row>
    <row r="355" spans="1:35" s="71" customFormat="1" ht="21.75" customHeight="1" x14ac:dyDescent="0.25">
      <c r="A355" s="214" t="str">
        <f>Controles!$B$2</f>
        <v>RS</v>
      </c>
      <c r="B355" s="214">
        <f>Controles!$C$2</f>
        <v>10</v>
      </c>
      <c r="C355" s="214" t="s">
        <v>5390</v>
      </c>
      <c r="D355" s="42"/>
      <c r="E355" s="214" t="e">
        <f t="shared" si="78"/>
        <v>#N/A</v>
      </c>
      <c r="F355" s="43"/>
      <c r="G355" s="43"/>
      <c r="H355" s="43"/>
      <c r="I355" s="43"/>
      <c r="J355" s="214">
        <f t="shared" si="79"/>
        <v>0</v>
      </c>
      <c r="K355" s="43"/>
      <c r="L355" s="43"/>
      <c r="M355" s="43"/>
      <c r="N355" s="43"/>
      <c r="O355" s="43"/>
      <c r="P355" s="214">
        <f t="shared" si="70"/>
        <v>0</v>
      </c>
      <c r="Q355" s="214">
        <f t="shared" si="71"/>
        <v>0</v>
      </c>
      <c r="R355" s="214">
        <f t="shared" si="72"/>
        <v>0</v>
      </c>
      <c r="S355" s="215">
        <f t="shared" si="73"/>
        <v>0</v>
      </c>
      <c r="T355" s="214">
        <f t="shared" si="74"/>
        <v>0</v>
      </c>
      <c r="U355" s="214">
        <f t="shared" si="75"/>
        <v>0</v>
      </c>
      <c r="V355" s="214">
        <f t="shared" si="76"/>
        <v>0</v>
      </c>
      <c r="W355" s="214">
        <f t="shared" si="77"/>
        <v>0</v>
      </c>
      <c r="X355" s="217" t="str">
        <f t="shared" si="80"/>
        <v>NÃO</v>
      </c>
      <c r="Z355" s="42" t="str">
        <f t="shared" si="81"/>
        <v>RS</v>
      </c>
      <c r="AA355" s="242">
        <f t="shared" si="82"/>
        <v>0</v>
      </c>
      <c r="AB355" s="73" t="s">
        <v>42</v>
      </c>
      <c r="AC355" s="73" t="s">
        <v>2950</v>
      </c>
      <c r="AD355" s="73">
        <v>2912509</v>
      </c>
      <c r="AE355" s="243"/>
      <c r="AF355" s="243"/>
      <c r="AH355" s="54" t="str">
        <f t="shared" si="83"/>
        <v>BAIbipitanga</v>
      </c>
      <c r="AI355" s="73">
        <v>2912509</v>
      </c>
    </row>
    <row r="356" spans="1:35" s="71" customFormat="1" ht="21.75" customHeight="1" x14ac:dyDescent="0.25">
      <c r="A356" s="214" t="str">
        <f>Controles!$B$2</f>
        <v>RS</v>
      </c>
      <c r="B356" s="214">
        <f>Controles!$C$2</f>
        <v>10</v>
      </c>
      <c r="C356" s="214" t="s">
        <v>5390</v>
      </c>
      <c r="D356" s="42"/>
      <c r="E356" s="214" t="e">
        <f t="shared" si="78"/>
        <v>#N/A</v>
      </c>
      <c r="F356" s="43"/>
      <c r="G356" s="43"/>
      <c r="H356" s="43"/>
      <c r="I356" s="43"/>
      <c r="J356" s="214">
        <f t="shared" si="79"/>
        <v>0</v>
      </c>
      <c r="K356" s="43"/>
      <c r="L356" s="43"/>
      <c r="M356" s="43"/>
      <c r="N356" s="43"/>
      <c r="O356" s="43"/>
      <c r="P356" s="214">
        <f t="shared" si="70"/>
        <v>0</v>
      </c>
      <c r="Q356" s="214">
        <f t="shared" si="71"/>
        <v>0</v>
      </c>
      <c r="R356" s="214">
        <f t="shared" si="72"/>
        <v>0</v>
      </c>
      <c r="S356" s="215">
        <f t="shared" si="73"/>
        <v>0</v>
      </c>
      <c r="T356" s="214">
        <f t="shared" si="74"/>
        <v>0</v>
      </c>
      <c r="U356" s="214">
        <f t="shared" si="75"/>
        <v>0</v>
      </c>
      <c r="V356" s="214">
        <f t="shared" si="76"/>
        <v>0</v>
      </c>
      <c r="W356" s="214">
        <f t="shared" si="77"/>
        <v>0</v>
      </c>
      <c r="X356" s="217" t="str">
        <f t="shared" si="80"/>
        <v>NÃO</v>
      </c>
      <c r="Z356" s="42" t="str">
        <f t="shared" si="81"/>
        <v>RS</v>
      </c>
      <c r="AA356" s="242">
        <f t="shared" si="82"/>
        <v>0</v>
      </c>
      <c r="AB356" s="73" t="s">
        <v>42</v>
      </c>
      <c r="AC356" s="73" t="s">
        <v>2962</v>
      </c>
      <c r="AD356" s="73">
        <v>2912608</v>
      </c>
      <c r="AE356" s="243"/>
      <c r="AF356" s="243"/>
      <c r="AH356" s="54" t="str">
        <f t="shared" si="83"/>
        <v>BAIbiquera</v>
      </c>
      <c r="AI356" s="73">
        <v>2912608</v>
      </c>
    </row>
    <row r="357" spans="1:35" s="71" customFormat="1" ht="21.75" customHeight="1" x14ac:dyDescent="0.25">
      <c r="A357" s="214" t="str">
        <f>Controles!$B$2</f>
        <v>RS</v>
      </c>
      <c r="B357" s="214">
        <f>Controles!$C$2</f>
        <v>10</v>
      </c>
      <c r="C357" s="214" t="s">
        <v>5390</v>
      </c>
      <c r="D357" s="42"/>
      <c r="E357" s="214" t="e">
        <f t="shared" si="78"/>
        <v>#N/A</v>
      </c>
      <c r="F357" s="43"/>
      <c r="G357" s="43"/>
      <c r="H357" s="43"/>
      <c r="I357" s="43"/>
      <c r="J357" s="214">
        <f t="shared" si="79"/>
        <v>0</v>
      </c>
      <c r="K357" s="43"/>
      <c r="L357" s="43"/>
      <c r="M357" s="43"/>
      <c r="N357" s="43"/>
      <c r="O357" s="43"/>
      <c r="P357" s="214">
        <f t="shared" si="70"/>
        <v>0</v>
      </c>
      <c r="Q357" s="214">
        <f t="shared" si="71"/>
        <v>0</v>
      </c>
      <c r="R357" s="214">
        <f t="shared" si="72"/>
        <v>0</v>
      </c>
      <c r="S357" s="215">
        <f t="shared" si="73"/>
        <v>0</v>
      </c>
      <c r="T357" s="214">
        <f t="shared" si="74"/>
        <v>0</v>
      </c>
      <c r="U357" s="214">
        <f t="shared" si="75"/>
        <v>0</v>
      </c>
      <c r="V357" s="214">
        <f t="shared" si="76"/>
        <v>0</v>
      </c>
      <c r="W357" s="214">
        <f t="shared" si="77"/>
        <v>0</v>
      </c>
      <c r="X357" s="217" t="str">
        <f t="shared" si="80"/>
        <v>NÃO</v>
      </c>
      <c r="Z357" s="42" t="str">
        <f t="shared" si="81"/>
        <v>RS</v>
      </c>
      <c r="AA357" s="242">
        <f t="shared" si="82"/>
        <v>0</v>
      </c>
      <c r="AB357" s="73" t="s">
        <v>42</v>
      </c>
      <c r="AC357" s="73" t="s">
        <v>2974</v>
      </c>
      <c r="AD357" s="73">
        <v>2912707</v>
      </c>
      <c r="AE357" s="243"/>
      <c r="AF357" s="243"/>
      <c r="AH357" s="54" t="str">
        <f t="shared" si="83"/>
        <v>BAIbirapitanga</v>
      </c>
      <c r="AI357" s="73">
        <v>2912707</v>
      </c>
    </row>
    <row r="358" spans="1:35" s="71" customFormat="1" ht="21.75" customHeight="1" x14ac:dyDescent="0.25">
      <c r="A358" s="214" t="str">
        <f>Controles!$B$2</f>
        <v>RS</v>
      </c>
      <c r="B358" s="214">
        <f>Controles!$C$2</f>
        <v>10</v>
      </c>
      <c r="C358" s="214" t="s">
        <v>5390</v>
      </c>
      <c r="D358" s="42"/>
      <c r="E358" s="214" t="e">
        <f t="shared" si="78"/>
        <v>#N/A</v>
      </c>
      <c r="F358" s="43"/>
      <c r="G358" s="43"/>
      <c r="H358" s="43"/>
      <c r="I358" s="43"/>
      <c r="J358" s="214">
        <f t="shared" si="79"/>
        <v>0</v>
      </c>
      <c r="K358" s="43"/>
      <c r="L358" s="43"/>
      <c r="M358" s="43"/>
      <c r="N358" s="43"/>
      <c r="O358" s="43"/>
      <c r="P358" s="214">
        <f t="shared" si="70"/>
        <v>0</v>
      </c>
      <c r="Q358" s="214">
        <f t="shared" si="71"/>
        <v>0</v>
      </c>
      <c r="R358" s="214">
        <f t="shared" si="72"/>
        <v>0</v>
      </c>
      <c r="S358" s="215">
        <f t="shared" si="73"/>
        <v>0</v>
      </c>
      <c r="T358" s="214">
        <f t="shared" si="74"/>
        <v>0</v>
      </c>
      <c r="U358" s="214">
        <f t="shared" si="75"/>
        <v>0</v>
      </c>
      <c r="V358" s="214">
        <f t="shared" si="76"/>
        <v>0</v>
      </c>
      <c r="W358" s="214">
        <f t="shared" si="77"/>
        <v>0</v>
      </c>
      <c r="X358" s="217" t="str">
        <f t="shared" si="80"/>
        <v>NÃO</v>
      </c>
      <c r="Z358" s="42" t="str">
        <f t="shared" si="81"/>
        <v>RS</v>
      </c>
      <c r="AA358" s="242">
        <f t="shared" si="82"/>
        <v>0</v>
      </c>
      <c r="AB358" s="73" t="s">
        <v>42</v>
      </c>
      <c r="AC358" s="73" t="s">
        <v>2986</v>
      </c>
      <c r="AD358" s="73">
        <v>2912806</v>
      </c>
      <c r="AE358" s="243"/>
      <c r="AF358" s="243"/>
      <c r="AH358" s="54" t="str">
        <f t="shared" si="83"/>
        <v>BAIbirapuã</v>
      </c>
      <c r="AI358" s="73">
        <v>2912806</v>
      </c>
    </row>
    <row r="359" spans="1:35" s="71" customFormat="1" ht="21.75" customHeight="1" x14ac:dyDescent="0.25">
      <c r="A359" s="214" t="str">
        <f>Controles!$B$2</f>
        <v>RS</v>
      </c>
      <c r="B359" s="214">
        <f>Controles!$C$2</f>
        <v>10</v>
      </c>
      <c r="C359" s="214" t="s">
        <v>5390</v>
      </c>
      <c r="D359" s="42"/>
      <c r="E359" s="214" t="e">
        <f t="shared" si="78"/>
        <v>#N/A</v>
      </c>
      <c r="F359" s="43"/>
      <c r="G359" s="43"/>
      <c r="H359" s="43"/>
      <c r="I359" s="43"/>
      <c r="J359" s="214">
        <f t="shared" si="79"/>
        <v>0</v>
      </c>
      <c r="K359" s="43"/>
      <c r="L359" s="43"/>
      <c r="M359" s="43"/>
      <c r="N359" s="43"/>
      <c r="O359" s="43"/>
      <c r="P359" s="214">
        <f t="shared" si="70"/>
        <v>0</v>
      </c>
      <c r="Q359" s="214">
        <f t="shared" si="71"/>
        <v>0</v>
      </c>
      <c r="R359" s="214">
        <f t="shared" si="72"/>
        <v>0</v>
      </c>
      <c r="S359" s="215">
        <f t="shared" si="73"/>
        <v>0</v>
      </c>
      <c r="T359" s="214">
        <f t="shared" si="74"/>
        <v>0</v>
      </c>
      <c r="U359" s="214">
        <f t="shared" si="75"/>
        <v>0</v>
      </c>
      <c r="V359" s="214">
        <f t="shared" si="76"/>
        <v>0</v>
      </c>
      <c r="W359" s="214">
        <f t="shared" si="77"/>
        <v>0</v>
      </c>
      <c r="X359" s="217" t="str">
        <f t="shared" si="80"/>
        <v>NÃO</v>
      </c>
      <c r="Z359" s="42" t="str">
        <f t="shared" si="81"/>
        <v>RS</v>
      </c>
      <c r="AA359" s="242">
        <f t="shared" si="82"/>
        <v>0</v>
      </c>
      <c r="AB359" s="73" t="s">
        <v>42</v>
      </c>
      <c r="AC359" s="73" t="s">
        <v>2998</v>
      </c>
      <c r="AD359" s="73">
        <v>2912905</v>
      </c>
      <c r="AE359" s="243"/>
      <c r="AF359" s="243"/>
      <c r="AH359" s="54" t="str">
        <f t="shared" si="83"/>
        <v>BAIbirataia</v>
      </c>
      <c r="AI359" s="73">
        <v>2912905</v>
      </c>
    </row>
    <row r="360" spans="1:35" s="71" customFormat="1" ht="21.75" customHeight="1" x14ac:dyDescent="0.25">
      <c r="A360" s="214" t="str">
        <f>Controles!$B$2</f>
        <v>RS</v>
      </c>
      <c r="B360" s="214">
        <f>Controles!$C$2</f>
        <v>10</v>
      </c>
      <c r="C360" s="214" t="s">
        <v>5390</v>
      </c>
      <c r="D360" s="42"/>
      <c r="E360" s="214" t="e">
        <f t="shared" si="78"/>
        <v>#N/A</v>
      </c>
      <c r="F360" s="43"/>
      <c r="G360" s="43"/>
      <c r="H360" s="43"/>
      <c r="I360" s="43"/>
      <c r="J360" s="214">
        <f t="shared" si="79"/>
        <v>0</v>
      </c>
      <c r="K360" s="43"/>
      <c r="L360" s="43"/>
      <c r="M360" s="43"/>
      <c r="N360" s="43"/>
      <c r="O360" s="43"/>
      <c r="P360" s="214">
        <f t="shared" si="70"/>
        <v>0</v>
      </c>
      <c r="Q360" s="214">
        <f t="shared" si="71"/>
        <v>0</v>
      </c>
      <c r="R360" s="214">
        <f t="shared" si="72"/>
        <v>0</v>
      </c>
      <c r="S360" s="215">
        <f t="shared" si="73"/>
        <v>0</v>
      </c>
      <c r="T360" s="214">
        <f t="shared" si="74"/>
        <v>0</v>
      </c>
      <c r="U360" s="214">
        <f t="shared" si="75"/>
        <v>0</v>
      </c>
      <c r="V360" s="214">
        <f t="shared" si="76"/>
        <v>0</v>
      </c>
      <c r="W360" s="214">
        <f t="shared" si="77"/>
        <v>0</v>
      </c>
      <c r="X360" s="217" t="str">
        <f t="shared" si="80"/>
        <v>NÃO</v>
      </c>
      <c r="Z360" s="42" t="str">
        <f t="shared" si="81"/>
        <v>RS</v>
      </c>
      <c r="AA360" s="242">
        <f t="shared" si="82"/>
        <v>0</v>
      </c>
      <c r="AB360" s="73" t="s">
        <v>42</v>
      </c>
      <c r="AC360" s="73" t="s">
        <v>3011</v>
      </c>
      <c r="AD360" s="73">
        <v>2913002</v>
      </c>
      <c r="AE360" s="243"/>
      <c r="AF360" s="243"/>
      <c r="AH360" s="54" t="str">
        <f t="shared" si="83"/>
        <v>BAIbitiara</v>
      </c>
      <c r="AI360" s="73">
        <v>2913002</v>
      </c>
    </row>
    <row r="361" spans="1:35" s="71" customFormat="1" ht="21.75" customHeight="1" x14ac:dyDescent="0.25">
      <c r="A361" s="214" t="str">
        <f>Controles!$B$2</f>
        <v>RS</v>
      </c>
      <c r="B361" s="214">
        <f>Controles!$C$2</f>
        <v>10</v>
      </c>
      <c r="C361" s="214" t="s">
        <v>5390</v>
      </c>
      <c r="D361" s="42"/>
      <c r="E361" s="214" t="e">
        <f t="shared" si="78"/>
        <v>#N/A</v>
      </c>
      <c r="F361" s="43"/>
      <c r="G361" s="43"/>
      <c r="H361" s="43"/>
      <c r="I361" s="43"/>
      <c r="J361" s="214">
        <f t="shared" si="79"/>
        <v>0</v>
      </c>
      <c r="K361" s="43"/>
      <c r="L361" s="43"/>
      <c r="M361" s="43"/>
      <c r="N361" s="43"/>
      <c r="O361" s="43"/>
      <c r="P361" s="214">
        <f t="shared" si="70"/>
        <v>0</v>
      </c>
      <c r="Q361" s="214">
        <f t="shared" si="71"/>
        <v>0</v>
      </c>
      <c r="R361" s="214">
        <f t="shared" si="72"/>
        <v>0</v>
      </c>
      <c r="S361" s="215">
        <f t="shared" si="73"/>
        <v>0</v>
      </c>
      <c r="T361" s="214">
        <f t="shared" si="74"/>
        <v>0</v>
      </c>
      <c r="U361" s="214">
        <f t="shared" si="75"/>
        <v>0</v>
      </c>
      <c r="V361" s="214">
        <f t="shared" si="76"/>
        <v>0</v>
      </c>
      <c r="W361" s="214">
        <f t="shared" si="77"/>
        <v>0</v>
      </c>
      <c r="X361" s="217" t="str">
        <f t="shared" si="80"/>
        <v>NÃO</v>
      </c>
      <c r="Z361" s="42" t="str">
        <f t="shared" si="81"/>
        <v>RS</v>
      </c>
      <c r="AA361" s="242">
        <f t="shared" si="82"/>
        <v>0</v>
      </c>
      <c r="AB361" s="73" t="s">
        <v>42</v>
      </c>
      <c r="AC361" s="73" t="s">
        <v>3024</v>
      </c>
      <c r="AD361" s="73">
        <v>2913101</v>
      </c>
      <c r="AE361" s="243"/>
      <c r="AF361" s="243"/>
      <c r="AH361" s="54" t="str">
        <f t="shared" si="83"/>
        <v>BAIbititá</v>
      </c>
      <c r="AI361" s="73">
        <v>2913101</v>
      </c>
    </row>
    <row r="362" spans="1:35" s="71" customFormat="1" ht="21.75" customHeight="1" x14ac:dyDescent="0.25">
      <c r="A362" s="214" t="str">
        <f>Controles!$B$2</f>
        <v>RS</v>
      </c>
      <c r="B362" s="214">
        <f>Controles!$C$2</f>
        <v>10</v>
      </c>
      <c r="C362" s="214" t="s">
        <v>5390</v>
      </c>
      <c r="D362" s="42"/>
      <c r="E362" s="214" t="e">
        <f t="shared" si="78"/>
        <v>#N/A</v>
      </c>
      <c r="F362" s="43"/>
      <c r="G362" s="43"/>
      <c r="H362" s="43"/>
      <c r="I362" s="43"/>
      <c r="J362" s="214">
        <f t="shared" si="79"/>
        <v>0</v>
      </c>
      <c r="K362" s="43"/>
      <c r="L362" s="43"/>
      <c r="M362" s="43"/>
      <c r="N362" s="43"/>
      <c r="O362" s="43"/>
      <c r="P362" s="214">
        <f t="shared" si="70"/>
        <v>0</v>
      </c>
      <c r="Q362" s="214">
        <f t="shared" si="71"/>
        <v>0</v>
      </c>
      <c r="R362" s="214">
        <f t="shared" si="72"/>
        <v>0</v>
      </c>
      <c r="S362" s="215">
        <f t="shared" si="73"/>
        <v>0</v>
      </c>
      <c r="T362" s="214">
        <f t="shared" si="74"/>
        <v>0</v>
      </c>
      <c r="U362" s="214">
        <f t="shared" si="75"/>
        <v>0</v>
      </c>
      <c r="V362" s="214">
        <f t="shared" si="76"/>
        <v>0</v>
      </c>
      <c r="W362" s="214">
        <f t="shared" si="77"/>
        <v>0</v>
      </c>
      <c r="X362" s="217" t="str">
        <f t="shared" si="80"/>
        <v>NÃO</v>
      </c>
      <c r="Z362" s="42" t="str">
        <f t="shared" si="81"/>
        <v>RS</v>
      </c>
      <c r="AA362" s="242">
        <f t="shared" si="82"/>
        <v>0</v>
      </c>
      <c r="AB362" s="73" t="s">
        <v>42</v>
      </c>
      <c r="AC362" s="73" t="s">
        <v>3036</v>
      </c>
      <c r="AD362" s="73">
        <v>2913200</v>
      </c>
      <c r="AE362" s="243"/>
      <c r="AF362" s="243"/>
      <c r="AH362" s="54" t="str">
        <f t="shared" si="83"/>
        <v>BAIbotirama</v>
      </c>
      <c r="AI362" s="73">
        <v>2913200</v>
      </c>
    </row>
    <row r="363" spans="1:35" s="71" customFormat="1" ht="21.75" customHeight="1" x14ac:dyDescent="0.25">
      <c r="A363" s="214" t="str">
        <f>Controles!$B$2</f>
        <v>RS</v>
      </c>
      <c r="B363" s="214">
        <f>Controles!$C$2</f>
        <v>10</v>
      </c>
      <c r="C363" s="214" t="s">
        <v>5390</v>
      </c>
      <c r="D363" s="42"/>
      <c r="E363" s="214" t="e">
        <f t="shared" si="78"/>
        <v>#N/A</v>
      </c>
      <c r="F363" s="43"/>
      <c r="G363" s="43"/>
      <c r="H363" s="43"/>
      <c r="I363" s="43"/>
      <c r="J363" s="214">
        <f t="shared" si="79"/>
        <v>0</v>
      </c>
      <c r="K363" s="43"/>
      <c r="L363" s="43"/>
      <c r="M363" s="43"/>
      <c r="N363" s="43"/>
      <c r="O363" s="43"/>
      <c r="P363" s="214">
        <f t="shared" si="70"/>
        <v>0</v>
      </c>
      <c r="Q363" s="214">
        <f t="shared" si="71"/>
        <v>0</v>
      </c>
      <c r="R363" s="214">
        <f t="shared" si="72"/>
        <v>0</v>
      </c>
      <c r="S363" s="215">
        <f t="shared" si="73"/>
        <v>0</v>
      </c>
      <c r="T363" s="214">
        <f t="shared" si="74"/>
        <v>0</v>
      </c>
      <c r="U363" s="214">
        <f t="shared" si="75"/>
        <v>0</v>
      </c>
      <c r="V363" s="214">
        <f t="shared" si="76"/>
        <v>0</v>
      </c>
      <c r="W363" s="214">
        <f t="shared" si="77"/>
        <v>0</v>
      </c>
      <c r="X363" s="217" t="str">
        <f t="shared" si="80"/>
        <v>NÃO</v>
      </c>
      <c r="Z363" s="42" t="str">
        <f t="shared" si="81"/>
        <v>RS</v>
      </c>
      <c r="AA363" s="242">
        <f t="shared" si="82"/>
        <v>0</v>
      </c>
      <c r="AB363" s="73" t="s">
        <v>42</v>
      </c>
      <c r="AC363" s="73" t="s">
        <v>3048</v>
      </c>
      <c r="AD363" s="73">
        <v>2913309</v>
      </c>
      <c r="AE363" s="243"/>
      <c r="AF363" s="243"/>
      <c r="AH363" s="54" t="str">
        <f t="shared" si="83"/>
        <v>BAIchu</v>
      </c>
      <c r="AI363" s="73">
        <v>2913309</v>
      </c>
    </row>
    <row r="364" spans="1:35" s="71" customFormat="1" ht="21.75" customHeight="1" x14ac:dyDescent="0.25">
      <c r="A364" s="214" t="str">
        <f>Controles!$B$2</f>
        <v>RS</v>
      </c>
      <c r="B364" s="214">
        <f>Controles!$C$2</f>
        <v>10</v>
      </c>
      <c r="C364" s="214" t="s">
        <v>5390</v>
      </c>
      <c r="D364" s="42"/>
      <c r="E364" s="214" t="e">
        <f t="shared" si="78"/>
        <v>#N/A</v>
      </c>
      <c r="F364" s="43"/>
      <c r="G364" s="43"/>
      <c r="H364" s="43"/>
      <c r="I364" s="43"/>
      <c r="J364" s="214">
        <f t="shared" si="79"/>
        <v>0</v>
      </c>
      <c r="K364" s="43"/>
      <c r="L364" s="43"/>
      <c r="M364" s="43"/>
      <c r="N364" s="43"/>
      <c r="O364" s="43"/>
      <c r="P364" s="214">
        <f t="shared" si="70"/>
        <v>0</v>
      </c>
      <c r="Q364" s="214">
        <f t="shared" si="71"/>
        <v>0</v>
      </c>
      <c r="R364" s="214">
        <f t="shared" si="72"/>
        <v>0</v>
      </c>
      <c r="S364" s="215">
        <f t="shared" si="73"/>
        <v>0</v>
      </c>
      <c r="T364" s="214">
        <f t="shared" si="74"/>
        <v>0</v>
      </c>
      <c r="U364" s="214">
        <f t="shared" si="75"/>
        <v>0</v>
      </c>
      <c r="V364" s="214">
        <f t="shared" si="76"/>
        <v>0</v>
      </c>
      <c r="W364" s="214">
        <f t="shared" si="77"/>
        <v>0</v>
      </c>
      <c r="X364" s="217" t="str">
        <f t="shared" si="80"/>
        <v>NÃO</v>
      </c>
      <c r="Z364" s="42" t="str">
        <f t="shared" si="81"/>
        <v>RS</v>
      </c>
      <c r="AA364" s="242">
        <f t="shared" si="82"/>
        <v>0</v>
      </c>
      <c r="AB364" s="73" t="s">
        <v>42</v>
      </c>
      <c r="AC364" s="73" t="s">
        <v>3060</v>
      </c>
      <c r="AD364" s="73">
        <v>2913408</v>
      </c>
      <c r="AE364" s="243"/>
      <c r="AF364" s="243"/>
      <c r="AH364" s="54" t="str">
        <f t="shared" si="83"/>
        <v>BAIgaporã</v>
      </c>
      <c r="AI364" s="73">
        <v>2913408</v>
      </c>
    </row>
    <row r="365" spans="1:35" s="71" customFormat="1" ht="21.75" customHeight="1" x14ac:dyDescent="0.25">
      <c r="A365" s="214" t="str">
        <f>Controles!$B$2</f>
        <v>RS</v>
      </c>
      <c r="B365" s="214">
        <f>Controles!$C$2</f>
        <v>10</v>
      </c>
      <c r="C365" s="214" t="s">
        <v>5390</v>
      </c>
      <c r="D365" s="42"/>
      <c r="E365" s="214" t="e">
        <f t="shared" si="78"/>
        <v>#N/A</v>
      </c>
      <c r="F365" s="43"/>
      <c r="G365" s="43"/>
      <c r="H365" s="43"/>
      <c r="I365" s="43"/>
      <c r="J365" s="214">
        <f t="shared" si="79"/>
        <v>0</v>
      </c>
      <c r="K365" s="43"/>
      <c r="L365" s="43"/>
      <c r="M365" s="43"/>
      <c r="N365" s="43"/>
      <c r="O365" s="43"/>
      <c r="P365" s="214">
        <f t="shared" si="70"/>
        <v>0</v>
      </c>
      <c r="Q365" s="214">
        <f t="shared" si="71"/>
        <v>0</v>
      </c>
      <c r="R365" s="214">
        <f t="shared" si="72"/>
        <v>0</v>
      </c>
      <c r="S365" s="215">
        <f t="shared" si="73"/>
        <v>0</v>
      </c>
      <c r="T365" s="214">
        <f t="shared" si="74"/>
        <v>0</v>
      </c>
      <c r="U365" s="214">
        <f t="shared" si="75"/>
        <v>0</v>
      </c>
      <c r="V365" s="214">
        <f t="shared" si="76"/>
        <v>0</v>
      </c>
      <c r="W365" s="214">
        <f t="shared" si="77"/>
        <v>0</v>
      </c>
      <c r="X365" s="217" t="str">
        <f t="shared" si="80"/>
        <v>NÃO</v>
      </c>
      <c r="Z365" s="42" t="str">
        <f t="shared" si="81"/>
        <v>RS</v>
      </c>
      <c r="AA365" s="242">
        <f t="shared" si="82"/>
        <v>0</v>
      </c>
      <c r="AB365" s="73" t="s">
        <v>42</v>
      </c>
      <c r="AC365" s="73" t="s">
        <v>3072</v>
      </c>
      <c r="AD365" s="73">
        <v>2913457</v>
      </c>
      <c r="AE365" s="243"/>
      <c r="AF365" s="243"/>
      <c r="AH365" s="54" t="str">
        <f t="shared" si="83"/>
        <v>BAIgrapiúna</v>
      </c>
      <c r="AI365" s="73">
        <v>2913457</v>
      </c>
    </row>
    <row r="366" spans="1:35" s="71" customFormat="1" ht="21.75" customHeight="1" x14ac:dyDescent="0.25">
      <c r="A366" s="214" t="str">
        <f>Controles!$B$2</f>
        <v>RS</v>
      </c>
      <c r="B366" s="214">
        <f>Controles!$C$2</f>
        <v>10</v>
      </c>
      <c r="C366" s="214" t="s">
        <v>5390</v>
      </c>
      <c r="D366" s="42"/>
      <c r="E366" s="214" t="e">
        <f t="shared" si="78"/>
        <v>#N/A</v>
      </c>
      <c r="F366" s="43"/>
      <c r="G366" s="43"/>
      <c r="H366" s="43"/>
      <c r="I366" s="43"/>
      <c r="J366" s="214">
        <f t="shared" si="79"/>
        <v>0</v>
      </c>
      <c r="K366" s="43"/>
      <c r="L366" s="43"/>
      <c r="M366" s="43"/>
      <c r="N366" s="43"/>
      <c r="O366" s="43"/>
      <c r="P366" s="214">
        <f t="shared" si="70"/>
        <v>0</v>
      </c>
      <c r="Q366" s="214">
        <f t="shared" si="71"/>
        <v>0</v>
      </c>
      <c r="R366" s="214">
        <f t="shared" si="72"/>
        <v>0</v>
      </c>
      <c r="S366" s="215">
        <f t="shared" si="73"/>
        <v>0</v>
      </c>
      <c r="T366" s="214">
        <f t="shared" si="74"/>
        <v>0</v>
      </c>
      <c r="U366" s="214">
        <f t="shared" si="75"/>
        <v>0</v>
      </c>
      <c r="V366" s="214">
        <f t="shared" si="76"/>
        <v>0</v>
      </c>
      <c r="W366" s="214">
        <f t="shared" si="77"/>
        <v>0</v>
      </c>
      <c r="X366" s="217" t="str">
        <f t="shared" si="80"/>
        <v>NÃO</v>
      </c>
      <c r="Z366" s="42" t="str">
        <f t="shared" si="81"/>
        <v>RS</v>
      </c>
      <c r="AA366" s="242">
        <f t="shared" si="82"/>
        <v>0</v>
      </c>
      <c r="AB366" s="73" t="s">
        <v>42</v>
      </c>
      <c r="AC366" s="73" t="s">
        <v>3084</v>
      </c>
      <c r="AD366" s="73">
        <v>2913507</v>
      </c>
      <c r="AE366" s="243"/>
      <c r="AF366" s="243"/>
      <c r="AH366" s="54" t="str">
        <f t="shared" si="83"/>
        <v>BAIguaí</v>
      </c>
      <c r="AI366" s="73">
        <v>2913507</v>
      </c>
    </row>
    <row r="367" spans="1:35" s="71" customFormat="1" ht="21.75" customHeight="1" x14ac:dyDescent="0.25">
      <c r="A367" s="214" t="str">
        <f>Controles!$B$2</f>
        <v>RS</v>
      </c>
      <c r="B367" s="214">
        <f>Controles!$C$2</f>
        <v>10</v>
      </c>
      <c r="C367" s="214" t="s">
        <v>5390</v>
      </c>
      <c r="D367" s="42"/>
      <c r="E367" s="214" t="e">
        <f t="shared" si="78"/>
        <v>#N/A</v>
      </c>
      <c r="F367" s="43"/>
      <c r="G367" s="43"/>
      <c r="H367" s="43"/>
      <c r="I367" s="43"/>
      <c r="J367" s="214">
        <f t="shared" si="79"/>
        <v>0</v>
      </c>
      <c r="K367" s="43"/>
      <c r="L367" s="43"/>
      <c r="M367" s="43"/>
      <c r="N367" s="43"/>
      <c r="O367" s="43"/>
      <c r="P367" s="214">
        <f t="shared" si="70"/>
        <v>0</v>
      </c>
      <c r="Q367" s="214">
        <f t="shared" si="71"/>
        <v>0</v>
      </c>
      <c r="R367" s="214">
        <f t="shared" si="72"/>
        <v>0</v>
      </c>
      <c r="S367" s="215">
        <f t="shared" si="73"/>
        <v>0</v>
      </c>
      <c r="T367" s="214">
        <f t="shared" si="74"/>
        <v>0</v>
      </c>
      <c r="U367" s="214">
        <f t="shared" si="75"/>
        <v>0</v>
      </c>
      <c r="V367" s="214">
        <f t="shared" si="76"/>
        <v>0</v>
      </c>
      <c r="W367" s="214">
        <f t="shared" si="77"/>
        <v>0</v>
      </c>
      <c r="X367" s="217" t="str">
        <f t="shared" si="80"/>
        <v>NÃO</v>
      </c>
      <c r="Z367" s="42" t="str">
        <f t="shared" si="81"/>
        <v>RS</v>
      </c>
      <c r="AA367" s="242">
        <f t="shared" si="82"/>
        <v>0</v>
      </c>
      <c r="AB367" s="73" t="s">
        <v>42</v>
      </c>
      <c r="AC367" s="73" t="s">
        <v>3097</v>
      </c>
      <c r="AD367" s="73">
        <v>2913606</v>
      </c>
      <c r="AE367" s="243"/>
      <c r="AF367" s="243"/>
      <c r="AH367" s="54" t="str">
        <f t="shared" si="83"/>
        <v>BAIlhéus</v>
      </c>
      <c r="AI367" s="73">
        <v>2913606</v>
      </c>
    </row>
    <row r="368" spans="1:35" s="71" customFormat="1" ht="21.75" customHeight="1" x14ac:dyDescent="0.25">
      <c r="A368" s="214" t="str">
        <f>Controles!$B$2</f>
        <v>RS</v>
      </c>
      <c r="B368" s="214">
        <f>Controles!$C$2</f>
        <v>10</v>
      </c>
      <c r="C368" s="214" t="s">
        <v>5390</v>
      </c>
      <c r="D368" s="42"/>
      <c r="E368" s="214" t="e">
        <f t="shared" si="78"/>
        <v>#N/A</v>
      </c>
      <c r="F368" s="43"/>
      <c r="G368" s="43"/>
      <c r="H368" s="43"/>
      <c r="I368" s="43"/>
      <c r="J368" s="214">
        <f t="shared" si="79"/>
        <v>0</v>
      </c>
      <c r="K368" s="43"/>
      <c r="L368" s="43"/>
      <c r="M368" s="43"/>
      <c r="N368" s="43"/>
      <c r="O368" s="43"/>
      <c r="P368" s="214">
        <f t="shared" si="70"/>
        <v>0</v>
      </c>
      <c r="Q368" s="214">
        <f t="shared" si="71"/>
        <v>0</v>
      </c>
      <c r="R368" s="214">
        <f t="shared" si="72"/>
        <v>0</v>
      </c>
      <c r="S368" s="215">
        <f t="shared" si="73"/>
        <v>0</v>
      </c>
      <c r="T368" s="214">
        <f t="shared" si="74"/>
        <v>0</v>
      </c>
      <c r="U368" s="214">
        <f t="shared" si="75"/>
        <v>0</v>
      </c>
      <c r="V368" s="214">
        <f t="shared" si="76"/>
        <v>0</v>
      </c>
      <c r="W368" s="214">
        <f t="shared" si="77"/>
        <v>0</v>
      </c>
      <c r="X368" s="217" t="str">
        <f t="shared" si="80"/>
        <v>NÃO</v>
      </c>
      <c r="Z368" s="42" t="str">
        <f t="shared" si="81"/>
        <v>RS</v>
      </c>
      <c r="AA368" s="242">
        <f t="shared" si="82"/>
        <v>0</v>
      </c>
      <c r="AB368" s="73" t="s">
        <v>42</v>
      </c>
      <c r="AC368" s="73" t="s">
        <v>3109</v>
      </c>
      <c r="AD368" s="73">
        <v>2913705</v>
      </c>
      <c r="AE368" s="243"/>
      <c r="AF368" s="243"/>
      <c r="AH368" s="54" t="str">
        <f t="shared" si="83"/>
        <v>BAInhambupe</v>
      </c>
      <c r="AI368" s="73">
        <v>2913705</v>
      </c>
    </row>
    <row r="369" spans="1:35" s="71" customFormat="1" ht="21.75" customHeight="1" x14ac:dyDescent="0.25">
      <c r="A369" s="214" t="str">
        <f>Controles!$B$2</f>
        <v>RS</v>
      </c>
      <c r="B369" s="214">
        <f>Controles!$C$2</f>
        <v>10</v>
      </c>
      <c r="C369" s="214" t="s">
        <v>5390</v>
      </c>
      <c r="D369" s="42"/>
      <c r="E369" s="214" t="e">
        <f t="shared" si="78"/>
        <v>#N/A</v>
      </c>
      <c r="F369" s="43"/>
      <c r="G369" s="43"/>
      <c r="H369" s="43"/>
      <c r="I369" s="43"/>
      <c r="J369" s="214">
        <f t="shared" si="79"/>
        <v>0</v>
      </c>
      <c r="K369" s="43"/>
      <c r="L369" s="43"/>
      <c r="M369" s="43"/>
      <c r="N369" s="43"/>
      <c r="O369" s="43"/>
      <c r="P369" s="214">
        <f t="shared" si="70"/>
        <v>0</v>
      </c>
      <c r="Q369" s="214">
        <f t="shared" si="71"/>
        <v>0</v>
      </c>
      <c r="R369" s="214">
        <f t="shared" si="72"/>
        <v>0</v>
      </c>
      <c r="S369" s="215">
        <f t="shared" si="73"/>
        <v>0</v>
      </c>
      <c r="T369" s="214">
        <f t="shared" si="74"/>
        <v>0</v>
      </c>
      <c r="U369" s="214">
        <f t="shared" si="75"/>
        <v>0</v>
      </c>
      <c r="V369" s="214">
        <f t="shared" si="76"/>
        <v>0</v>
      </c>
      <c r="W369" s="214">
        <f t="shared" si="77"/>
        <v>0</v>
      </c>
      <c r="X369" s="217" t="str">
        <f t="shared" si="80"/>
        <v>NÃO</v>
      </c>
      <c r="Z369" s="42" t="str">
        <f t="shared" si="81"/>
        <v>RS</v>
      </c>
      <c r="AA369" s="242">
        <f t="shared" si="82"/>
        <v>0</v>
      </c>
      <c r="AB369" s="73" t="s">
        <v>42</v>
      </c>
      <c r="AC369" s="73" t="s">
        <v>3121</v>
      </c>
      <c r="AD369" s="73">
        <v>2913804</v>
      </c>
      <c r="AE369" s="243"/>
      <c r="AF369" s="243"/>
      <c r="AH369" s="54" t="str">
        <f t="shared" si="83"/>
        <v>BAIpecaetá</v>
      </c>
      <c r="AI369" s="73">
        <v>2913804</v>
      </c>
    </row>
    <row r="370" spans="1:35" s="71" customFormat="1" ht="21.75" customHeight="1" x14ac:dyDescent="0.25">
      <c r="A370" s="214" t="str">
        <f>Controles!$B$2</f>
        <v>RS</v>
      </c>
      <c r="B370" s="214">
        <f>Controles!$C$2</f>
        <v>10</v>
      </c>
      <c r="C370" s="214" t="s">
        <v>5390</v>
      </c>
      <c r="D370" s="42"/>
      <c r="E370" s="214" t="e">
        <f t="shared" si="78"/>
        <v>#N/A</v>
      </c>
      <c r="F370" s="43"/>
      <c r="G370" s="43"/>
      <c r="H370" s="43"/>
      <c r="I370" s="43"/>
      <c r="J370" s="214">
        <f t="shared" si="79"/>
        <v>0</v>
      </c>
      <c r="K370" s="43"/>
      <c r="L370" s="43"/>
      <c r="M370" s="43"/>
      <c r="N370" s="43"/>
      <c r="O370" s="43"/>
      <c r="P370" s="214">
        <f t="shared" si="70"/>
        <v>0</v>
      </c>
      <c r="Q370" s="214">
        <f t="shared" si="71"/>
        <v>0</v>
      </c>
      <c r="R370" s="214">
        <f t="shared" si="72"/>
        <v>0</v>
      </c>
      <c r="S370" s="215">
        <f t="shared" si="73"/>
        <v>0</v>
      </c>
      <c r="T370" s="214">
        <f t="shared" si="74"/>
        <v>0</v>
      </c>
      <c r="U370" s="214">
        <f t="shared" si="75"/>
        <v>0</v>
      </c>
      <c r="V370" s="214">
        <f t="shared" si="76"/>
        <v>0</v>
      </c>
      <c r="W370" s="214">
        <f t="shared" si="77"/>
        <v>0</v>
      </c>
      <c r="X370" s="217" t="str">
        <f t="shared" si="80"/>
        <v>NÃO</v>
      </c>
      <c r="Z370" s="42" t="str">
        <f t="shared" si="81"/>
        <v>RS</v>
      </c>
      <c r="AA370" s="242">
        <f t="shared" si="82"/>
        <v>0</v>
      </c>
      <c r="AB370" s="73" t="s">
        <v>42</v>
      </c>
      <c r="AC370" s="73" t="s">
        <v>3133</v>
      </c>
      <c r="AD370" s="73">
        <v>2913903</v>
      </c>
      <c r="AE370" s="243"/>
      <c r="AF370" s="243"/>
      <c r="AH370" s="54" t="str">
        <f t="shared" si="83"/>
        <v>BAIpiaú</v>
      </c>
      <c r="AI370" s="73">
        <v>2913903</v>
      </c>
    </row>
    <row r="371" spans="1:35" s="71" customFormat="1" ht="21.75" customHeight="1" x14ac:dyDescent="0.25">
      <c r="A371" s="214" t="str">
        <f>Controles!$B$2</f>
        <v>RS</v>
      </c>
      <c r="B371" s="214">
        <f>Controles!$C$2</f>
        <v>10</v>
      </c>
      <c r="C371" s="214" t="s">
        <v>5390</v>
      </c>
      <c r="D371" s="42"/>
      <c r="E371" s="214" t="e">
        <f t="shared" si="78"/>
        <v>#N/A</v>
      </c>
      <c r="F371" s="43"/>
      <c r="G371" s="43"/>
      <c r="H371" s="43"/>
      <c r="I371" s="43"/>
      <c r="J371" s="214">
        <f t="shared" si="79"/>
        <v>0</v>
      </c>
      <c r="K371" s="43"/>
      <c r="L371" s="43"/>
      <c r="M371" s="43"/>
      <c r="N371" s="43"/>
      <c r="O371" s="43"/>
      <c r="P371" s="214">
        <f t="shared" si="70"/>
        <v>0</v>
      </c>
      <c r="Q371" s="214">
        <f t="shared" si="71"/>
        <v>0</v>
      </c>
      <c r="R371" s="214">
        <f t="shared" si="72"/>
        <v>0</v>
      </c>
      <c r="S371" s="215">
        <f t="shared" si="73"/>
        <v>0</v>
      </c>
      <c r="T371" s="214">
        <f t="shared" si="74"/>
        <v>0</v>
      </c>
      <c r="U371" s="214">
        <f t="shared" si="75"/>
        <v>0</v>
      </c>
      <c r="V371" s="214">
        <f t="shared" si="76"/>
        <v>0</v>
      </c>
      <c r="W371" s="214">
        <f t="shared" si="77"/>
        <v>0</v>
      </c>
      <c r="X371" s="217" t="str">
        <f t="shared" si="80"/>
        <v>NÃO</v>
      </c>
      <c r="Z371" s="42" t="str">
        <f t="shared" si="81"/>
        <v>RS</v>
      </c>
      <c r="AA371" s="242">
        <f t="shared" si="82"/>
        <v>0</v>
      </c>
      <c r="AB371" s="73" t="s">
        <v>42</v>
      </c>
      <c r="AC371" s="73" t="s">
        <v>3145</v>
      </c>
      <c r="AD371" s="73">
        <v>2914000</v>
      </c>
      <c r="AE371" s="243"/>
      <c r="AF371" s="243"/>
      <c r="AH371" s="54" t="str">
        <f t="shared" si="83"/>
        <v>BAIpirá</v>
      </c>
      <c r="AI371" s="73">
        <v>2914000</v>
      </c>
    </row>
    <row r="372" spans="1:35" s="71" customFormat="1" ht="21.75" customHeight="1" x14ac:dyDescent="0.25">
      <c r="A372" s="214" t="str">
        <f>Controles!$B$2</f>
        <v>RS</v>
      </c>
      <c r="B372" s="214">
        <f>Controles!$C$2</f>
        <v>10</v>
      </c>
      <c r="C372" s="214" t="s">
        <v>5390</v>
      </c>
      <c r="D372" s="42"/>
      <c r="E372" s="214" t="e">
        <f t="shared" si="78"/>
        <v>#N/A</v>
      </c>
      <c r="F372" s="43"/>
      <c r="G372" s="43"/>
      <c r="H372" s="43"/>
      <c r="I372" s="43"/>
      <c r="J372" s="214">
        <f t="shared" si="79"/>
        <v>0</v>
      </c>
      <c r="K372" s="43"/>
      <c r="L372" s="43"/>
      <c r="M372" s="43"/>
      <c r="N372" s="43"/>
      <c r="O372" s="43"/>
      <c r="P372" s="214">
        <f t="shared" si="70"/>
        <v>0</v>
      </c>
      <c r="Q372" s="214">
        <f t="shared" si="71"/>
        <v>0</v>
      </c>
      <c r="R372" s="214">
        <f t="shared" si="72"/>
        <v>0</v>
      </c>
      <c r="S372" s="215">
        <f t="shared" si="73"/>
        <v>0</v>
      </c>
      <c r="T372" s="214">
        <f t="shared" si="74"/>
        <v>0</v>
      </c>
      <c r="U372" s="214">
        <f t="shared" si="75"/>
        <v>0</v>
      </c>
      <c r="V372" s="214">
        <f t="shared" si="76"/>
        <v>0</v>
      </c>
      <c r="W372" s="214">
        <f t="shared" si="77"/>
        <v>0</v>
      </c>
      <c r="X372" s="217" t="str">
        <f t="shared" si="80"/>
        <v>NÃO</v>
      </c>
      <c r="Z372" s="42" t="str">
        <f t="shared" si="81"/>
        <v>RS</v>
      </c>
      <c r="AA372" s="242">
        <f t="shared" si="82"/>
        <v>0</v>
      </c>
      <c r="AB372" s="73" t="s">
        <v>42</v>
      </c>
      <c r="AC372" s="73" t="s">
        <v>3156</v>
      </c>
      <c r="AD372" s="73">
        <v>2914109</v>
      </c>
      <c r="AE372" s="243"/>
      <c r="AF372" s="243"/>
      <c r="AH372" s="54" t="str">
        <f t="shared" si="83"/>
        <v>BAIpupiara</v>
      </c>
      <c r="AI372" s="73">
        <v>2914109</v>
      </c>
    </row>
    <row r="373" spans="1:35" s="71" customFormat="1" ht="21.75" customHeight="1" x14ac:dyDescent="0.25">
      <c r="A373" s="214" t="str">
        <f>Controles!$B$2</f>
        <v>RS</v>
      </c>
      <c r="B373" s="214">
        <f>Controles!$C$2</f>
        <v>10</v>
      </c>
      <c r="C373" s="214" t="s">
        <v>5390</v>
      </c>
      <c r="D373" s="42"/>
      <c r="E373" s="214" t="e">
        <f t="shared" si="78"/>
        <v>#N/A</v>
      </c>
      <c r="F373" s="43"/>
      <c r="G373" s="43"/>
      <c r="H373" s="43"/>
      <c r="I373" s="43"/>
      <c r="J373" s="214">
        <f t="shared" si="79"/>
        <v>0</v>
      </c>
      <c r="K373" s="43"/>
      <c r="L373" s="43"/>
      <c r="M373" s="43"/>
      <c r="N373" s="43"/>
      <c r="O373" s="43"/>
      <c r="P373" s="214">
        <f t="shared" si="70"/>
        <v>0</v>
      </c>
      <c r="Q373" s="214">
        <f t="shared" si="71"/>
        <v>0</v>
      </c>
      <c r="R373" s="214">
        <f t="shared" si="72"/>
        <v>0</v>
      </c>
      <c r="S373" s="215">
        <f t="shared" si="73"/>
        <v>0</v>
      </c>
      <c r="T373" s="214">
        <f t="shared" si="74"/>
        <v>0</v>
      </c>
      <c r="U373" s="214">
        <f t="shared" si="75"/>
        <v>0</v>
      </c>
      <c r="V373" s="214">
        <f t="shared" si="76"/>
        <v>0</v>
      </c>
      <c r="W373" s="214">
        <f t="shared" si="77"/>
        <v>0</v>
      </c>
      <c r="X373" s="217" t="str">
        <f t="shared" si="80"/>
        <v>NÃO</v>
      </c>
      <c r="Z373" s="42" t="str">
        <f t="shared" si="81"/>
        <v>RS</v>
      </c>
      <c r="AA373" s="242">
        <f t="shared" si="82"/>
        <v>0</v>
      </c>
      <c r="AB373" s="73" t="s">
        <v>42</v>
      </c>
      <c r="AC373" s="73" t="s">
        <v>3167</v>
      </c>
      <c r="AD373" s="73">
        <v>2914208</v>
      </c>
      <c r="AE373" s="243"/>
      <c r="AF373" s="243"/>
      <c r="AH373" s="54" t="str">
        <f t="shared" si="83"/>
        <v>BAIrajuba</v>
      </c>
      <c r="AI373" s="73">
        <v>2914208</v>
      </c>
    </row>
    <row r="374" spans="1:35" s="71" customFormat="1" ht="21.75" customHeight="1" x14ac:dyDescent="0.25">
      <c r="A374" s="214" t="str">
        <f>Controles!$B$2</f>
        <v>RS</v>
      </c>
      <c r="B374" s="214">
        <f>Controles!$C$2</f>
        <v>10</v>
      </c>
      <c r="C374" s="214" t="s">
        <v>5390</v>
      </c>
      <c r="D374" s="42"/>
      <c r="E374" s="214" t="e">
        <f t="shared" si="78"/>
        <v>#N/A</v>
      </c>
      <c r="F374" s="43"/>
      <c r="G374" s="43"/>
      <c r="H374" s="43"/>
      <c r="I374" s="43"/>
      <c r="J374" s="214">
        <f t="shared" si="79"/>
        <v>0</v>
      </c>
      <c r="K374" s="43"/>
      <c r="L374" s="43"/>
      <c r="M374" s="43"/>
      <c r="N374" s="43"/>
      <c r="O374" s="43"/>
      <c r="P374" s="214">
        <f t="shared" si="70"/>
        <v>0</v>
      </c>
      <c r="Q374" s="214">
        <f t="shared" si="71"/>
        <v>0</v>
      </c>
      <c r="R374" s="214">
        <f t="shared" si="72"/>
        <v>0</v>
      </c>
      <c r="S374" s="215">
        <f t="shared" si="73"/>
        <v>0</v>
      </c>
      <c r="T374" s="214">
        <f t="shared" si="74"/>
        <v>0</v>
      </c>
      <c r="U374" s="214">
        <f t="shared" si="75"/>
        <v>0</v>
      </c>
      <c r="V374" s="214">
        <f t="shared" si="76"/>
        <v>0</v>
      </c>
      <c r="W374" s="214">
        <f t="shared" si="77"/>
        <v>0</v>
      </c>
      <c r="X374" s="217" t="str">
        <f t="shared" si="80"/>
        <v>NÃO</v>
      </c>
      <c r="Z374" s="42" t="str">
        <f t="shared" si="81"/>
        <v>RS</v>
      </c>
      <c r="AA374" s="242">
        <f t="shared" si="82"/>
        <v>0</v>
      </c>
      <c r="AB374" s="73" t="s">
        <v>42</v>
      </c>
      <c r="AC374" s="73" t="s">
        <v>3178</v>
      </c>
      <c r="AD374" s="73">
        <v>2914307</v>
      </c>
      <c r="AE374" s="243"/>
      <c r="AF374" s="243"/>
      <c r="AH374" s="54" t="str">
        <f t="shared" si="83"/>
        <v>BAIramaia</v>
      </c>
      <c r="AI374" s="73">
        <v>2914307</v>
      </c>
    </row>
    <row r="375" spans="1:35" s="71" customFormat="1" ht="21.75" customHeight="1" x14ac:dyDescent="0.25">
      <c r="A375" s="214" t="str">
        <f>Controles!$B$2</f>
        <v>RS</v>
      </c>
      <c r="B375" s="214">
        <f>Controles!$C$2</f>
        <v>10</v>
      </c>
      <c r="C375" s="214" t="s">
        <v>5390</v>
      </c>
      <c r="D375" s="42"/>
      <c r="E375" s="214" t="e">
        <f t="shared" si="78"/>
        <v>#N/A</v>
      </c>
      <c r="F375" s="43"/>
      <c r="G375" s="43"/>
      <c r="H375" s="43"/>
      <c r="I375" s="43"/>
      <c r="J375" s="214">
        <f t="shared" si="79"/>
        <v>0</v>
      </c>
      <c r="K375" s="43"/>
      <c r="L375" s="43"/>
      <c r="M375" s="43"/>
      <c r="N375" s="43"/>
      <c r="O375" s="43"/>
      <c r="P375" s="214">
        <f t="shared" si="70"/>
        <v>0</v>
      </c>
      <c r="Q375" s="214">
        <f t="shared" si="71"/>
        <v>0</v>
      </c>
      <c r="R375" s="214">
        <f t="shared" si="72"/>
        <v>0</v>
      </c>
      <c r="S375" s="215">
        <f t="shared" si="73"/>
        <v>0</v>
      </c>
      <c r="T375" s="214">
        <f t="shared" si="74"/>
        <v>0</v>
      </c>
      <c r="U375" s="214">
        <f t="shared" si="75"/>
        <v>0</v>
      </c>
      <c r="V375" s="214">
        <f t="shared" si="76"/>
        <v>0</v>
      </c>
      <c r="W375" s="214">
        <f t="shared" si="77"/>
        <v>0</v>
      </c>
      <c r="X375" s="217" t="str">
        <f t="shared" si="80"/>
        <v>NÃO</v>
      </c>
      <c r="Z375" s="42" t="str">
        <f t="shared" si="81"/>
        <v>RS</v>
      </c>
      <c r="AA375" s="242">
        <f t="shared" si="82"/>
        <v>0</v>
      </c>
      <c r="AB375" s="73" t="s">
        <v>42</v>
      </c>
      <c r="AC375" s="73" t="s">
        <v>3189</v>
      </c>
      <c r="AD375" s="73">
        <v>2914406</v>
      </c>
      <c r="AE375" s="243"/>
      <c r="AF375" s="243"/>
      <c r="AH375" s="54" t="str">
        <f t="shared" si="83"/>
        <v>BAIraquara</v>
      </c>
      <c r="AI375" s="73">
        <v>2914406</v>
      </c>
    </row>
    <row r="376" spans="1:35" s="71" customFormat="1" ht="21.75" customHeight="1" x14ac:dyDescent="0.25">
      <c r="A376" s="214" t="str">
        <f>Controles!$B$2</f>
        <v>RS</v>
      </c>
      <c r="B376" s="214">
        <f>Controles!$C$2</f>
        <v>10</v>
      </c>
      <c r="C376" s="214" t="s">
        <v>5390</v>
      </c>
      <c r="D376" s="42"/>
      <c r="E376" s="214" t="e">
        <f t="shared" si="78"/>
        <v>#N/A</v>
      </c>
      <c r="F376" s="43"/>
      <c r="G376" s="43"/>
      <c r="H376" s="43"/>
      <c r="I376" s="43"/>
      <c r="J376" s="214">
        <f t="shared" si="79"/>
        <v>0</v>
      </c>
      <c r="K376" s="43"/>
      <c r="L376" s="43"/>
      <c r="M376" s="43"/>
      <c r="N376" s="43"/>
      <c r="O376" s="43"/>
      <c r="P376" s="214">
        <f t="shared" si="70"/>
        <v>0</v>
      </c>
      <c r="Q376" s="214">
        <f t="shared" si="71"/>
        <v>0</v>
      </c>
      <c r="R376" s="214">
        <f t="shared" si="72"/>
        <v>0</v>
      </c>
      <c r="S376" s="215">
        <f t="shared" si="73"/>
        <v>0</v>
      </c>
      <c r="T376" s="214">
        <f t="shared" si="74"/>
        <v>0</v>
      </c>
      <c r="U376" s="214">
        <f t="shared" si="75"/>
        <v>0</v>
      </c>
      <c r="V376" s="214">
        <f t="shared" si="76"/>
        <v>0</v>
      </c>
      <c r="W376" s="214">
        <f t="shared" si="77"/>
        <v>0</v>
      </c>
      <c r="X376" s="217" t="str">
        <f t="shared" si="80"/>
        <v>NÃO</v>
      </c>
      <c r="Z376" s="42" t="str">
        <f t="shared" si="81"/>
        <v>RS</v>
      </c>
      <c r="AA376" s="242">
        <f t="shared" si="82"/>
        <v>0</v>
      </c>
      <c r="AB376" s="73" t="s">
        <v>42</v>
      </c>
      <c r="AC376" s="73" t="s">
        <v>3201</v>
      </c>
      <c r="AD376" s="73">
        <v>2914505</v>
      </c>
      <c r="AE376" s="243"/>
      <c r="AF376" s="243"/>
      <c r="AH376" s="54" t="str">
        <f t="shared" si="83"/>
        <v>BAIrará</v>
      </c>
      <c r="AI376" s="73">
        <v>2914505</v>
      </c>
    </row>
    <row r="377" spans="1:35" s="71" customFormat="1" ht="21.75" customHeight="1" x14ac:dyDescent="0.25">
      <c r="A377" s="214" t="str">
        <f>Controles!$B$2</f>
        <v>RS</v>
      </c>
      <c r="B377" s="214">
        <f>Controles!$C$2</f>
        <v>10</v>
      </c>
      <c r="C377" s="214" t="s">
        <v>5390</v>
      </c>
      <c r="D377" s="42"/>
      <c r="E377" s="214" t="e">
        <f t="shared" si="78"/>
        <v>#N/A</v>
      </c>
      <c r="F377" s="43"/>
      <c r="G377" s="43"/>
      <c r="H377" s="43"/>
      <c r="I377" s="43"/>
      <c r="J377" s="214">
        <f t="shared" si="79"/>
        <v>0</v>
      </c>
      <c r="K377" s="43"/>
      <c r="L377" s="43"/>
      <c r="M377" s="43"/>
      <c r="N377" s="43"/>
      <c r="O377" s="43"/>
      <c r="P377" s="214">
        <f t="shared" si="70"/>
        <v>0</v>
      </c>
      <c r="Q377" s="214">
        <f t="shared" si="71"/>
        <v>0</v>
      </c>
      <c r="R377" s="214">
        <f t="shared" si="72"/>
        <v>0</v>
      </c>
      <c r="S377" s="215">
        <f t="shared" si="73"/>
        <v>0</v>
      </c>
      <c r="T377" s="214">
        <f t="shared" si="74"/>
        <v>0</v>
      </c>
      <c r="U377" s="214">
        <f t="shared" si="75"/>
        <v>0</v>
      </c>
      <c r="V377" s="214">
        <f t="shared" si="76"/>
        <v>0</v>
      </c>
      <c r="W377" s="214">
        <f t="shared" si="77"/>
        <v>0</v>
      </c>
      <c r="X377" s="217" t="str">
        <f t="shared" si="80"/>
        <v>NÃO</v>
      </c>
      <c r="Z377" s="42" t="str">
        <f t="shared" si="81"/>
        <v>RS</v>
      </c>
      <c r="AA377" s="242">
        <f t="shared" si="82"/>
        <v>0</v>
      </c>
      <c r="AB377" s="73" t="s">
        <v>42</v>
      </c>
      <c r="AC377" s="73" t="s">
        <v>3213</v>
      </c>
      <c r="AD377" s="73">
        <v>2914604</v>
      </c>
      <c r="AE377" s="243"/>
      <c r="AF377" s="243"/>
      <c r="AH377" s="54" t="str">
        <f t="shared" si="83"/>
        <v>BAIrecê</v>
      </c>
      <c r="AI377" s="73">
        <v>2914604</v>
      </c>
    </row>
    <row r="378" spans="1:35" s="71" customFormat="1" ht="21.75" customHeight="1" x14ac:dyDescent="0.25">
      <c r="A378" s="214" t="str">
        <f>Controles!$B$2</f>
        <v>RS</v>
      </c>
      <c r="B378" s="214">
        <f>Controles!$C$2</f>
        <v>10</v>
      </c>
      <c r="C378" s="214" t="s">
        <v>5390</v>
      </c>
      <c r="D378" s="42"/>
      <c r="E378" s="214" t="e">
        <f t="shared" si="78"/>
        <v>#N/A</v>
      </c>
      <c r="F378" s="43"/>
      <c r="G378" s="43"/>
      <c r="H378" s="43"/>
      <c r="I378" s="43"/>
      <c r="J378" s="214">
        <f t="shared" si="79"/>
        <v>0</v>
      </c>
      <c r="K378" s="43"/>
      <c r="L378" s="43"/>
      <c r="M378" s="43"/>
      <c r="N378" s="43"/>
      <c r="O378" s="43"/>
      <c r="P378" s="214">
        <f t="shared" si="70"/>
        <v>0</v>
      </c>
      <c r="Q378" s="214">
        <f t="shared" si="71"/>
        <v>0</v>
      </c>
      <c r="R378" s="214">
        <f t="shared" si="72"/>
        <v>0</v>
      </c>
      <c r="S378" s="215">
        <f t="shared" si="73"/>
        <v>0</v>
      </c>
      <c r="T378" s="214">
        <f t="shared" si="74"/>
        <v>0</v>
      </c>
      <c r="U378" s="214">
        <f t="shared" si="75"/>
        <v>0</v>
      </c>
      <c r="V378" s="214">
        <f t="shared" si="76"/>
        <v>0</v>
      </c>
      <c r="W378" s="214">
        <f t="shared" si="77"/>
        <v>0</v>
      </c>
      <c r="X378" s="217" t="str">
        <f t="shared" si="80"/>
        <v>NÃO</v>
      </c>
      <c r="Z378" s="42" t="str">
        <f t="shared" si="81"/>
        <v>RS</v>
      </c>
      <c r="AA378" s="242">
        <f t="shared" si="82"/>
        <v>0</v>
      </c>
      <c r="AB378" s="73" t="s">
        <v>42</v>
      </c>
      <c r="AC378" s="73" t="s">
        <v>3225</v>
      </c>
      <c r="AD378" s="73">
        <v>2914653</v>
      </c>
      <c r="AE378" s="243"/>
      <c r="AF378" s="243"/>
      <c r="AH378" s="54" t="str">
        <f t="shared" si="83"/>
        <v>BAItabela</v>
      </c>
      <c r="AI378" s="73">
        <v>2914653</v>
      </c>
    </row>
    <row r="379" spans="1:35" s="71" customFormat="1" ht="21.75" customHeight="1" x14ac:dyDescent="0.25">
      <c r="A379" s="214" t="str">
        <f>Controles!$B$2</f>
        <v>RS</v>
      </c>
      <c r="B379" s="214">
        <f>Controles!$C$2</f>
        <v>10</v>
      </c>
      <c r="C379" s="214" t="s">
        <v>5390</v>
      </c>
      <c r="D379" s="42"/>
      <c r="E379" s="214" t="e">
        <f t="shared" si="78"/>
        <v>#N/A</v>
      </c>
      <c r="F379" s="43"/>
      <c r="G379" s="43"/>
      <c r="H379" s="43"/>
      <c r="I379" s="43"/>
      <c r="J379" s="214">
        <f t="shared" si="79"/>
        <v>0</v>
      </c>
      <c r="K379" s="43"/>
      <c r="L379" s="43"/>
      <c r="M379" s="43"/>
      <c r="N379" s="43"/>
      <c r="O379" s="43"/>
      <c r="P379" s="214">
        <f t="shared" si="70"/>
        <v>0</v>
      </c>
      <c r="Q379" s="214">
        <f t="shared" si="71"/>
        <v>0</v>
      </c>
      <c r="R379" s="214">
        <f t="shared" si="72"/>
        <v>0</v>
      </c>
      <c r="S379" s="215">
        <f t="shared" si="73"/>
        <v>0</v>
      </c>
      <c r="T379" s="214">
        <f t="shared" si="74"/>
        <v>0</v>
      </c>
      <c r="U379" s="214">
        <f t="shared" si="75"/>
        <v>0</v>
      </c>
      <c r="V379" s="214">
        <f t="shared" si="76"/>
        <v>0</v>
      </c>
      <c r="W379" s="214">
        <f t="shared" si="77"/>
        <v>0</v>
      </c>
      <c r="X379" s="217" t="str">
        <f t="shared" si="80"/>
        <v>NÃO</v>
      </c>
      <c r="Z379" s="42" t="str">
        <f t="shared" si="81"/>
        <v>RS</v>
      </c>
      <c r="AA379" s="242">
        <f t="shared" si="82"/>
        <v>0</v>
      </c>
      <c r="AB379" s="73" t="s">
        <v>42</v>
      </c>
      <c r="AC379" s="73" t="s">
        <v>3235</v>
      </c>
      <c r="AD379" s="73">
        <v>2914703</v>
      </c>
      <c r="AE379" s="243"/>
      <c r="AF379" s="243"/>
      <c r="AH379" s="54" t="str">
        <f t="shared" si="83"/>
        <v>BAItaberaba</v>
      </c>
      <c r="AI379" s="73">
        <v>2914703</v>
      </c>
    </row>
    <row r="380" spans="1:35" s="71" customFormat="1" ht="21.75" customHeight="1" x14ac:dyDescent="0.25">
      <c r="A380" s="214" t="str">
        <f>Controles!$B$2</f>
        <v>RS</v>
      </c>
      <c r="B380" s="214">
        <f>Controles!$C$2</f>
        <v>10</v>
      </c>
      <c r="C380" s="214" t="s">
        <v>5390</v>
      </c>
      <c r="D380" s="42"/>
      <c r="E380" s="214" t="e">
        <f t="shared" si="78"/>
        <v>#N/A</v>
      </c>
      <c r="F380" s="43"/>
      <c r="G380" s="43"/>
      <c r="H380" s="43"/>
      <c r="I380" s="43"/>
      <c r="J380" s="214">
        <f t="shared" si="79"/>
        <v>0</v>
      </c>
      <c r="K380" s="43"/>
      <c r="L380" s="43"/>
      <c r="M380" s="43"/>
      <c r="N380" s="43"/>
      <c r="O380" s="43"/>
      <c r="P380" s="214">
        <f t="shared" si="70"/>
        <v>0</v>
      </c>
      <c r="Q380" s="214">
        <f t="shared" si="71"/>
        <v>0</v>
      </c>
      <c r="R380" s="214">
        <f t="shared" si="72"/>
        <v>0</v>
      </c>
      <c r="S380" s="215">
        <f t="shared" si="73"/>
        <v>0</v>
      </c>
      <c r="T380" s="214">
        <f t="shared" si="74"/>
        <v>0</v>
      </c>
      <c r="U380" s="214">
        <f t="shared" si="75"/>
        <v>0</v>
      </c>
      <c r="V380" s="214">
        <f t="shared" si="76"/>
        <v>0</v>
      </c>
      <c r="W380" s="214">
        <f t="shared" si="77"/>
        <v>0</v>
      </c>
      <c r="X380" s="217" t="str">
        <f t="shared" si="80"/>
        <v>NÃO</v>
      </c>
      <c r="Z380" s="42" t="str">
        <f t="shared" si="81"/>
        <v>RS</v>
      </c>
      <c r="AA380" s="242">
        <f t="shared" si="82"/>
        <v>0</v>
      </c>
      <c r="AB380" s="73" t="s">
        <v>42</v>
      </c>
      <c r="AC380" s="73" t="s">
        <v>3246</v>
      </c>
      <c r="AD380" s="73">
        <v>2914802</v>
      </c>
      <c r="AE380" s="243"/>
      <c r="AF380" s="243"/>
      <c r="AH380" s="54" t="str">
        <f t="shared" si="83"/>
        <v>BAItabuna</v>
      </c>
      <c r="AI380" s="73">
        <v>2914802</v>
      </c>
    </row>
    <row r="381" spans="1:35" s="71" customFormat="1" ht="21.75" customHeight="1" x14ac:dyDescent="0.25">
      <c r="A381" s="214" t="str">
        <f>Controles!$B$2</f>
        <v>RS</v>
      </c>
      <c r="B381" s="214">
        <f>Controles!$C$2</f>
        <v>10</v>
      </c>
      <c r="C381" s="214" t="s">
        <v>5390</v>
      </c>
      <c r="D381" s="42"/>
      <c r="E381" s="214" t="e">
        <f t="shared" si="78"/>
        <v>#N/A</v>
      </c>
      <c r="F381" s="43"/>
      <c r="G381" s="43"/>
      <c r="H381" s="43"/>
      <c r="I381" s="43"/>
      <c r="J381" s="214">
        <f t="shared" si="79"/>
        <v>0</v>
      </c>
      <c r="K381" s="43"/>
      <c r="L381" s="43"/>
      <c r="M381" s="43"/>
      <c r="N381" s="43"/>
      <c r="O381" s="43"/>
      <c r="P381" s="214">
        <f t="shared" si="70"/>
        <v>0</v>
      </c>
      <c r="Q381" s="214">
        <f t="shared" si="71"/>
        <v>0</v>
      </c>
      <c r="R381" s="214">
        <f t="shared" si="72"/>
        <v>0</v>
      </c>
      <c r="S381" s="215">
        <f t="shared" si="73"/>
        <v>0</v>
      </c>
      <c r="T381" s="214">
        <f t="shared" si="74"/>
        <v>0</v>
      </c>
      <c r="U381" s="214">
        <f t="shared" si="75"/>
        <v>0</v>
      </c>
      <c r="V381" s="214">
        <f t="shared" si="76"/>
        <v>0</v>
      </c>
      <c r="W381" s="214">
        <f t="shared" si="77"/>
        <v>0</v>
      </c>
      <c r="X381" s="217" t="str">
        <f t="shared" si="80"/>
        <v>NÃO</v>
      </c>
      <c r="Z381" s="42" t="str">
        <f t="shared" si="81"/>
        <v>RS</v>
      </c>
      <c r="AA381" s="242">
        <f t="shared" si="82"/>
        <v>0</v>
      </c>
      <c r="AB381" s="73" t="s">
        <v>42</v>
      </c>
      <c r="AC381" s="73" t="s">
        <v>3256</v>
      </c>
      <c r="AD381" s="73">
        <v>2914901</v>
      </c>
      <c r="AE381" s="243"/>
      <c r="AF381" s="243"/>
      <c r="AH381" s="54" t="str">
        <f t="shared" si="83"/>
        <v>BAItacaré</v>
      </c>
      <c r="AI381" s="73">
        <v>2914901</v>
      </c>
    </row>
    <row r="382" spans="1:35" s="71" customFormat="1" ht="21.75" customHeight="1" x14ac:dyDescent="0.25">
      <c r="A382" s="214" t="str">
        <f>Controles!$B$2</f>
        <v>RS</v>
      </c>
      <c r="B382" s="214">
        <f>Controles!$C$2</f>
        <v>10</v>
      </c>
      <c r="C382" s="214" t="s">
        <v>5390</v>
      </c>
      <c r="D382" s="42"/>
      <c r="E382" s="214" t="e">
        <f t="shared" si="78"/>
        <v>#N/A</v>
      </c>
      <c r="F382" s="43"/>
      <c r="G382" s="43"/>
      <c r="H382" s="43"/>
      <c r="I382" s="43"/>
      <c r="J382" s="214">
        <f t="shared" si="79"/>
        <v>0</v>
      </c>
      <c r="K382" s="43"/>
      <c r="L382" s="43"/>
      <c r="M382" s="43"/>
      <c r="N382" s="43"/>
      <c r="O382" s="43"/>
      <c r="P382" s="214">
        <f t="shared" si="70"/>
        <v>0</v>
      </c>
      <c r="Q382" s="214">
        <f t="shared" si="71"/>
        <v>0</v>
      </c>
      <c r="R382" s="214">
        <f t="shared" si="72"/>
        <v>0</v>
      </c>
      <c r="S382" s="215">
        <f t="shared" si="73"/>
        <v>0</v>
      </c>
      <c r="T382" s="214">
        <f t="shared" si="74"/>
        <v>0</v>
      </c>
      <c r="U382" s="214">
        <f t="shared" si="75"/>
        <v>0</v>
      </c>
      <c r="V382" s="214">
        <f t="shared" si="76"/>
        <v>0</v>
      </c>
      <c r="W382" s="214">
        <f t="shared" si="77"/>
        <v>0</v>
      </c>
      <c r="X382" s="217" t="str">
        <f t="shared" si="80"/>
        <v>NÃO</v>
      </c>
      <c r="Z382" s="42" t="str">
        <f t="shared" si="81"/>
        <v>RS</v>
      </c>
      <c r="AA382" s="242">
        <f t="shared" si="82"/>
        <v>0</v>
      </c>
      <c r="AB382" s="73" t="s">
        <v>42</v>
      </c>
      <c r="AC382" s="73" t="s">
        <v>3267</v>
      </c>
      <c r="AD382" s="73">
        <v>2915007</v>
      </c>
      <c r="AE382" s="243"/>
      <c r="AF382" s="243"/>
      <c r="AH382" s="54" t="str">
        <f t="shared" si="83"/>
        <v>BAItaeté</v>
      </c>
      <c r="AI382" s="73">
        <v>2915007</v>
      </c>
    </row>
    <row r="383" spans="1:35" s="71" customFormat="1" ht="21.75" customHeight="1" x14ac:dyDescent="0.25">
      <c r="A383" s="214" t="str">
        <f>Controles!$B$2</f>
        <v>RS</v>
      </c>
      <c r="B383" s="214">
        <f>Controles!$C$2</f>
        <v>10</v>
      </c>
      <c r="C383" s="214" t="s">
        <v>5390</v>
      </c>
      <c r="D383" s="42"/>
      <c r="E383" s="214" t="e">
        <f t="shared" si="78"/>
        <v>#N/A</v>
      </c>
      <c r="F383" s="43"/>
      <c r="G383" s="43"/>
      <c r="H383" s="43"/>
      <c r="I383" s="43"/>
      <c r="J383" s="214">
        <f t="shared" si="79"/>
        <v>0</v>
      </c>
      <c r="K383" s="43"/>
      <c r="L383" s="43"/>
      <c r="M383" s="43"/>
      <c r="N383" s="43"/>
      <c r="O383" s="43"/>
      <c r="P383" s="214">
        <f t="shared" si="70"/>
        <v>0</v>
      </c>
      <c r="Q383" s="214">
        <f t="shared" si="71"/>
        <v>0</v>
      </c>
      <c r="R383" s="214">
        <f t="shared" si="72"/>
        <v>0</v>
      </c>
      <c r="S383" s="215">
        <f t="shared" si="73"/>
        <v>0</v>
      </c>
      <c r="T383" s="214">
        <f t="shared" si="74"/>
        <v>0</v>
      </c>
      <c r="U383" s="214">
        <f t="shared" si="75"/>
        <v>0</v>
      </c>
      <c r="V383" s="214">
        <f t="shared" si="76"/>
        <v>0</v>
      </c>
      <c r="W383" s="214">
        <f t="shared" si="77"/>
        <v>0</v>
      </c>
      <c r="X383" s="217" t="str">
        <f t="shared" si="80"/>
        <v>NÃO</v>
      </c>
      <c r="Z383" s="42" t="str">
        <f t="shared" si="81"/>
        <v>RS</v>
      </c>
      <c r="AA383" s="242">
        <f t="shared" si="82"/>
        <v>0</v>
      </c>
      <c r="AB383" s="73" t="s">
        <v>42</v>
      </c>
      <c r="AC383" s="73" t="s">
        <v>3279</v>
      </c>
      <c r="AD383" s="73">
        <v>2915106</v>
      </c>
      <c r="AE383" s="243"/>
      <c r="AF383" s="243"/>
      <c r="AH383" s="54" t="str">
        <f t="shared" si="83"/>
        <v>BAItagi</v>
      </c>
      <c r="AI383" s="73">
        <v>2915106</v>
      </c>
    </row>
    <row r="384" spans="1:35" s="71" customFormat="1" ht="21.75" customHeight="1" x14ac:dyDescent="0.25">
      <c r="A384" s="214" t="str">
        <f>Controles!$B$2</f>
        <v>RS</v>
      </c>
      <c r="B384" s="214">
        <f>Controles!$C$2</f>
        <v>10</v>
      </c>
      <c r="C384" s="214" t="s">
        <v>5390</v>
      </c>
      <c r="D384" s="42"/>
      <c r="E384" s="214" t="e">
        <f t="shared" si="78"/>
        <v>#N/A</v>
      </c>
      <c r="F384" s="43"/>
      <c r="G384" s="43"/>
      <c r="H384" s="43"/>
      <c r="I384" s="43"/>
      <c r="J384" s="214">
        <f t="shared" si="79"/>
        <v>0</v>
      </c>
      <c r="K384" s="43"/>
      <c r="L384" s="43"/>
      <c r="M384" s="43"/>
      <c r="N384" s="43"/>
      <c r="O384" s="43"/>
      <c r="P384" s="214">
        <f t="shared" si="70"/>
        <v>0</v>
      </c>
      <c r="Q384" s="214">
        <f t="shared" si="71"/>
        <v>0</v>
      </c>
      <c r="R384" s="214">
        <f t="shared" si="72"/>
        <v>0</v>
      </c>
      <c r="S384" s="215">
        <f t="shared" si="73"/>
        <v>0</v>
      </c>
      <c r="T384" s="214">
        <f t="shared" si="74"/>
        <v>0</v>
      </c>
      <c r="U384" s="214">
        <f t="shared" si="75"/>
        <v>0</v>
      </c>
      <c r="V384" s="214">
        <f t="shared" si="76"/>
        <v>0</v>
      </c>
      <c r="W384" s="214">
        <f t="shared" si="77"/>
        <v>0</v>
      </c>
      <c r="X384" s="217" t="str">
        <f t="shared" si="80"/>
        <v>NÃO</v>
      </c>
      <c r="Z384" s="42" t="str">
        <f t="shared" si="81"/>
        <v>RS</v>
      </c>
      <c r="AA384" s="242">
        <f t="shared" si="82"/>
        <v>0</v>
      </c>
      <c r="AB384" s="73" t="s">
        <v>42</v>
      </c>
      <c r="AC384" s="73" t="s">
        <v>3290</v>
      </c>
      <c r="AD384" s="73">
        <v>2915205</v>
      </c>
      <c r="AE384" s="243"/>
      <c r="AF384" s="243"/>
      <c r="AH384" s="54" t="str">
        <f t="shared" si="83"/>
        <v>BAItagibá</v>
      </c>
      <c r="AI384" s="73">
        <v>2915205</v>
      </c>
    </row>
    <row r="385" spans="1:35" s="71" customFormat="1" ht="21.75" customHeight="1" x14ac:dyDescent="0.25">
      <c r="A385" s="214" t="str">
        <f>Controles!$B$2</f>
        <v>RS</v>
      </c>
      <c r="B385" s="214">
        <f>Controles!$C$2</f>
        <v>10</v>
      </c>
      <c r="C385" s="214" t="s">
        <v>5390</v>
      </c>
      <c r="D385" s="42"/>
      <c r="E385" s="214" t="e">
        <f t="shared" si="78"/>
        <v>#N/A</v>
      </c>
      <c r="F385" s="43"/>
      <c r="G385" s="43"/>
      <c r="H385" s="43"/>
      <c r="I385" s="43"/>
      <c r="J385" s="214">
        <f t="shared" si="79"/>
        <v>0</v>
      </c>
      <c r="K385" s="43"/>
      <c r="L385" s="43"/>
      <c r="M385" s="43"/>
      <c r="N385" s="43"/>
      <c r="O385" s="43"/>
      <c r="P385" s="214">
        <f t="shared" si="70"/>
        <v>0</v>
      </c>
      <c r="Q385" s="214">
        <f t="shared" si="71"/>
        <v>0</v>
      </c>
      <c r="R385" s="214">
        <f t="shared" si="72"/>
        <v>0</v>
      </c>
      <c r="S385" s="215">
        <f t="shared" si="73"/>
        <v>0</v>
      </c>
      <c r="T385" s="214">
        <f t="shared" si="74"/>
        <v>0</v>
      </c>
      <c r="U385" s="214">
        <f t="shared" si="75"/>
        <v>0</v>
      </c>
      <c r="V385" s="214">
        <f t="shared" si="76"/>
        <v>0</v>
      </c>
      <c r="W385" s="214">
        <f t="shared" si="77"/>
        <v>0</v>
      </c>
      <c r="X385" s="217" t="str">
        <f t="shared" si="80"/>
        <v>NÃO</v>
      </c>
      <c r="Z385" s="42" t="str">
        <f t="shared" si="81"/>
        <v>RS</v>
      </c>
      <c r="AA385" s="242">
        <f t="shared" si="82"/>
        <v>0</v>
      </c>
      <c r="AB385" s="73" t="s">
        <v>42</v>
      </c>
      <c r="AC385" s="73" t="s">
        <v>3302</v>
      </c>
      <c r="AD385" s="73">
        <v>2915304</v>
      </c>
      <c r="AE385" s="243"/>
      <c r="AF385" s="243"/>
      <c r="AH385" s="54" t="str">
        <f t="shared" si="83"/>
        <v>BAItagimirim</v>
      </c>
      <c r="AI385" s="73">
        <v>2915304</v>
      </c>
    </row>
    <row r="386" spans="1:35" s="71" customFormat="1" ht="21.75" customHeight="1" x14ac:dyDescent="0.25">
      <c r="A386" s="214" t="str">
        <f>Controles!$B$2</f>
        <v>RS</v>
      </c>
      <c r="B386" s="214">
        <f>Controles!$C$2</f>
        <v>10</v>
      </c>
      <c r="C386" s="214" t="s">
        <v>5390</v>
      </c>
      <c r="D386" s="42"/>
      <c r="E386" s="214" t="e">
        <f t="shared" si="78"/>
        <v>#N/A</v>
      </c>
      <c r="F386" s="43"/>
      <c r="G386" s="43"/>
      <c r="H386" s="43"/>
      <c r="I386" s="43"/>
      <c r="J386" s="214">
        <f t="shared" si="79"/>
        <v>0</v>
      </c>
      <c r="K386" s="43"/>
      <c r="L386" s="43"/>
      <c r="M386" s="43"/>
      <c r="N386" s="43"/>
      <c r="O386" s="43"/>
      <c r="P386" s="214">
        <f t="shared" ref="P386:P449" si="84">IF((L386-H386&lt;0),"ERRO",0)</f>
        <v>0</v>
      </c>
      <c r="Q386" s="214">
        <f t="shared" ref="Q386:Q449" si="85">IF(AND(L386&gt;0,H386+I386=0),"ERRO",0)</f>
        <v>0</v>
      </c>
      <c r="R386" s="214">
        <f t="shared" ref="R386:R449" si="86">IF(AND(I386=0,L386&gt;K386),"ERRO",0)</f>
        <v>0</v>
      </c>
      <c r="S386" s="215">
        <f t="shared" ref="S386:S449" si="87">IF(AND(I386=0,M386&gt;L386),"ERRO",0)</f>
        <v>0</v>
      </c>
      <c r="T386" s="214">
        <f t="shared" ref="T386:T449" si="88">IF(M386&gt;0, IF(H386= 0, IF(I386=0, "ERRO",0),0),0)</f>
        <v>0</v>
      </c>
      <c r="U386" s="214">
        <f t="shared" ref="U386:U449" si="89">IF(N386&gt;0, IF(H386= 0, IF(I386=0, "ERRO",0),0),0)</f>
        <v>0</v>
      </c>
      <c r="V386" s="214">
        <f t="shared" ref="V386:V449" si="90">IF(O386&gt;0, IF(H386= 0, IF(I386=0, "ERRO",0),0),0)</f>
        <v>0</v>
      </c>
      <c r="W386" s="214">
        <f t="shared" ref="W386:W449" si="91">IF(M386+O386+N386&gt;K386,"VERIFICAR",0)</f>
        <v>0</v>
      </c>
      <c r="X386" s="217" t="str">
        <f t="shared" si="80"/>
        <v>NÃO</v>
      </c>
      <c r="Z386" s="42" t="str">
        <f t="shared" si="81"/>
        <v>RS</v>
      </c>
      <c r="AA386" s="242">
        <f t="shared" si="82"/>
        <v>0</v>
      </c>
      <c r="AB386" s="73" t="s">
        <v>42</v>
      </c>
      <c r="AC386" s="73" t="s">
        <v>3314</v>
      </c>
      <c r="AD386" s="73">
        <v>2915353</v>
      </c>
      <c r="AE386" s="243"/>
      <c r="AF386" s="243"/>
      <c r="AH386" s="54" t="str">
        <f t="shared" si="83"/>
        <v>BAItaguaçu da Bahia</v>
      </c>
      <c r="AI386" s="73">
        <v>2915353</v>
      </c>
    </row>
    <row r="387" spans="1:35" s="71" customFormat="1" ht="21.75" customHeight="1" x14ac:dyDescent="0.25">
      <c r="A387" s="214" t="str">
        <f>Controles!$B$2</f>
        <v>RS</v>
      </c>
      <c r="B387" s="214">
        <f>Controles!$C$2</f>
        <v>10</v>
      </c>
      <c r="C387" s="214" t="s">
        <v>5390</v>
      </c>
      <c r="D387" s="42"/>
      <c r="E387" s="214" t="e">
        <f t="shared" ref="E387:E450" si="92">VLOOKUP(Z387,$AH$2:$AI$5573,2,FALSE)</f>
        <v>#N/A</v>
      </c>
      <c r="F387" s="43"/>
      <c r="G387" s="43"/>
      <c r="H387" s="43"/>
      <c r="I387" s="43"/>
      <c r="J387" s="214">
        <f t="shared" ref="J387:J450" si="93">SUM(H387:I387)</f>
        <v>0</v>
      </c>
      <c r="K387" s="43"/>
      <c r="L387" s="43"/>
      <c r="M387" s="43"/>
      <c r="N387" s="43"/>
      <c r="O387" s="43"/>
      <c r="P387" s="214">
        <f t="shared" si="84"/>
        <v>0</v>
      </c>
      <c r="Q387" s="214">
        <f t="shared" si="85"/>
        <v>0</v>
      </c>
      <c r="R387" s="214">
        <f t="shared" si="86"/>
        <v>0</v>
      </c>
      <c r="S387" s="215">
        <f t="shared" si="87"/>
        <v>0</v>
      </c>
      <c r="T387" s="214">
        <f t="shared" si="88"/>
        <v>0</v>
      </c>
      <c r="U387" s="214">
        <f t="shared" si="89"/>
        <v>0</v>
      </c>
      <c r="V387" s="214">
        <f t="shared" si="90"/>
        <v>0</v>
      </c>
      <c r="W387" s="214">
        <f t="shared" si="91"/>
        <v>0</v>
      </c>
      <c r="X387" s="217" t="str">
        <f t="shared" ref="X387:X450" si="94">IF(AND(P387=0,Q387=0,R387=0,S387=0,T387=0,V387=0,U387=0), "NÃO", "SIM")</f>
        <v>NÃO</v>
      </c>
      <c r="Z387" s="42" t="str">
        <f t="shared" ref="Z387:Z450" si="95">CONCATENATE(A387,D387)</f>
        <v>RS</v>
      </c>
      <c r="AA387" s="242">
        <f t="shared" ref="AA387:AA450" si="96">IF(X387="NÃO",0,1)</f>
        <v>0</v>
      </c>
      <c r="AB387" s="73" t="s">
        <v>42</v>
      </c>
      <c r="AC387" s="73" t="s">
        <v>3325</v>
      </c>
      <c r="AD387" s="73">
        <v>2915403</v>
      </c>
      <c r="AE387" s="243"/>
      <c r="AF387" s="243"/>
      <c r="AH387" s="54" t="str">
        <f t="shared" ref="AH387:AH450" si="97">CONCATENATE(AB387,AC387)</f>
        <v>BAItaju do Colônia</v>
      </c>
      <c r="AI387" s="73">
        <v>2915403</v>
      </c>
    </row>
    <row r="388" spans="1:35" s="71" customFormat="1" ht="21.75" customHeight="1" x14ac:dyDescent="0.25">
      <c r="A388" s="214" t="str">
        <f>Controles!$B$2</f>
        <v>RS</v>
      </c>
      <c r="B388" s="214">
        <f>Controles!$C$2</f>
        <v>10</v>
      </c>
      <c r="C388" s="214" t="s">
        <v>5390</v>
      </c>
      <c r="D388" s="42"/>
      <c r="E388" s="214" t="e">
        <f t="shared" si="92"/>
        <v>#N/A</v>
      </c>
      <c r="F388" s="43"/>
      <c r="G388" s="43"/>
      <c r="H388" s="43"/>
      <c r="I388" s="43"/>
      <c r="J388" s="214">
        <f t="shared" si="93"/>
        <v>0</v>
      </c>
      <c r="K388" s="43"/>
      <c r="L388" s="43"/>
      <c r="M388" s="43"/>
      <c r="N388" s="43"/>
      <c r="O388" s="43"/>
      <c r="P388" s="214">
        <f t="shared" si="84"/>
        <v>0</v>
      </c>
      <c r="Q388" s="214">
        <f t="shared" si="85"/>
        <v>0</v>
      </c>
      <c r="R388" s="214">
        <f t="shared" si="86"/>
        <v>0</v>
      </c>
      <c r="S388" s="215">
        <f t="shared" si="87"/>
        <v>0</v>
      </c>
      <c r="T388" s="214">
        <f t="shared" si="88"/>
        <v>0</v>
      </c>
      <c r="U388" s="214">
        <f t="shared" si="89"/>
        <v>0</v>
      </c>
      <c r="V388" s="214">
        <f t="shared" si="90"/>
        <v>0</v>
      </c>
      <c r="W388" s="214">
        <f t="shared" si="91"/>
        <v>0</v>
      </c>
      <c r="X388" s="217" t="str">
        <f t="shared" si="94"/>
        <v>NÃO</v>
      </c>
      <c r="Z388" s="42" t="str">
        <f t="shared" si="95"/>
        <v>RS</v>
      </c>
      <c r="AA388" s="242">
        <f t="shared" si="96"/>
        <v>0</v>
      </c>
      <c r="AB388" s="73" t="s">
        <v>42</v>
      </c>
      <c r="AC388" s="73" t="s">
        <v>3336</v>
      </c>
      <c r="AD388" s="73">
        <v>2915502</v>
      </c>
      <c r="AE388" s="243"/>
      <c r="AF388" s="243"/>
      <c r="AH388" s="54" t="str">
        <f t="shared" si="97"/>
        <v>BAItajuípe</v>
      </c>
      <c r="AI388" s="73">
        <v>2915502</v>
      </c>
    </row>
    <row r="389" spans="1:35" s="71" customFormat="1" ht="21.75" customHeight="1" x14ac:dyDescent="0.25">
      <c r="A389" s="214" t="str">
        <f>Controles!$B$2</f>
        <v>RS</v>
      </c>
      <c r="B389" s="214">
        <f>Controles!$C$2</f>
        <v>10</v>
      </c>
      <c r="C389" s="214" t="s">
        <v>5390</v>
      </c>
      <c r="D389" s="42"/>
      <c r="E389" s="214" t="e">
        <f t="shared" si="92"/>
        <v>#N/A</v>
      </c>
      <c r="F389" s="43"/>
      <c r="G389" s="43"/>
      <c r="H389" s="43"/>
      <c r="I389" s="43"/>
      <c r="J389" s="214">
        <f t="shared" si="93"/>
        <v>0</v>
      </c>
      <c r="K389" s="43"/>
      <c r="L389" s="43"/>
      <c r="M389" s="43"/>
      <c r="N389" s="43"/>
      <c r="O389" s="43"/>
      <c r="P389" s="214">
        <f t="shared" si="84"/>
        <v>0</v>
      </c>
      <c r="Q389" s="214">
        <f t="shared" si="85"/>
        <v>0</v>
      </c>
      <c r="R389" s="214">
        <f t="shared" si="86"/>
        <v>0</v>
      </c>
      <c r="S389" s="215">
        <f t="shared" si="87"/>
        <v>0</v>
      </c>
      <c r="T389" s="214">
        <f t="shared" si="88"/>
        <v>0</v>
      </c>
      <c r="U389" s="214">
        <f t="shared" si="89"/>
        <v>0</v>
      </c>
      <c r="V389" s="214">
        <f t="shared" si="90"/>
        <v>0</v>
      </c>
      <c r="W389" s="214">
        <f t="shared" si="91"/>
        <v>0</v>
      </c>
      <c r="X389" s="217" t="str">
        <f t="shared" si="94"/>
        <v>NÃO</v>
      </c>
      <c r="Z389" s="42" t="str">
        <f t="shared" si="95"/>
        <v>RS</v>
      </c>
      <c r="AA389" s="242">
        <f t="shared" si="96"/>
        <v>0</v>
      </c>
      <c r="AB389" s="73" t="s">
        <v>42</v>
      </c>
      <c r="AC389" s="73" t="s">
        <v>3347</v>
      </c>
      <c r="AD389" s="73">
        <v>2915601</v>
      </c>
      <c r="AE389" s="243"/>
      <c r="AF389" s="243"/>
      <c r="AH389" s="54" t="str">
        <f t="shared" si="97"/>
        <v>BAItamaraju</v>
      </c>
      <c r="AI389" s="73">
        <v>2915601</v>
      </c>
    </row>
    <row r="390" spans="1:35" s="71" customFormat="1" ht="21.75" customHeight="1" x14ac:dyDescent="0.25">
      <c r="A390" s="214" t="str">
        <f>Controles!$B$2</f>
        <v>RS</v>
      </c>
      <c r="B390" s="214">
        <f>Controles!$C$2</f>
        <v>10</v>
      </c>
      <c r="C390" s="214" t="s">
        <v>5390</v>
      </c>
      <c r="D390" s="42"/>
      <c r="E390" s="214" t="e">
        <f t="shared" si="92"/>
        <v>#N/A</v>
      </c>
      <c r="F390" s="43"/>
      <c r="G390" s="43"/>
      <c r="H390" s="43"/>
      <c r="I390" s="43"/>
      <c r="J390" s="214">
        <f t="shared" si="93"/>
        <v>0</v>
      </c>
      <c r="K390" s="43"/>
      <c r="L390" s="43"/>
      <c r="M390" s="43"/>
      <c r="N390" s="43"/>
      <c r="O390" s="43"/>
      <c r="P390" s="214">
        <f t="shared" si="84"/>
        <v>0</v>
      </c>
      <c r="Q390" s="214">
        <f t="shared" si="85"/>
        <v>0</v>
      </c>
      <c r="R390" s="214">
        <f t="shared" si="86"/>
        <v>0</v>
      </c>
      <c r="S390" s="215">
        <f t="shared" si="87"/>
        <v>0</v>
      </c>
      <c r="T390" s="214">
        <f t="shared" si="88"/>
        <v>0</v>
      </c>
      <c r="U390" s="214">
        <f t="shared" si="89"/>
        <v>0</v>
      </c>
      <c r="V390" s="214">
        <f t="shared" si="90"/>
        <v>0</v>
      </c>
      <c r="W390" s="214">
        <f t="shared" si="91"/>
        <v>0</v>
      </c>
      <c r="X390" s="217" t="str">
        <f t="shared" si="94"/>
        <v>NÃO</v>
      </c>
      <c r="Z390" s="42" t="str">
        <f t="shared" si="95"/>
        <v>RS</v>
      </c>
      <c r="AA390" s="242">
        <f t="shared" si="96"/>
        <v>0</v>
      </c>
      <c r="AB390" s="73" t="s">
        <v>42</v>
      </c>
      <c r="AC390" s="73" t="s">
        <v>3357</v>
      </c>
      <c r="AD390" s="73">
        <v>2915700</v>
      </c>
      <c r="AE390" s="243"/>
      <c r="AF390" s="243"/>
      <c r="AH390" s="54" t="str">
        <f t="shared" si="97"/>
        <v>BAItamari</v>
      </c>
      <c r="AI390" s="73">
        <v>2915700</v>
      </c>
    </row>
    <row r="391" spans="1:35" s="71" customFormat="1" ht="21.75" customHeight="1" x14ac:dyDescent="0.25">
      <c r="A391" s="214" t="str">
        <f>Controles!$B$2</f>
        <v>RS</v>
      </c>
      <c r="B391" s="214">
        <f>Controles!$C$2</f>
        <v>10</v>
      </c>
      <c r="C391" s="214" t="s">
        <v>5390</v>
      </c>
      <c r="D391" s="42"/>
      <c r="E391" s="214" t="e">
        <f t="shared" si="92"/>
        <v>#N/A</v>
      </c>
      <c r="F391" s="43"/>
      <c r="G391" s="43"/>
      <c r="H391" s="43"/>
      <c r="I391" s="43"/>
      <c r="J391" s="214">
        <f t="shared" si="93"/>
        <v>0</v>
      </c>
      <c r="K391" s="43"/>
      <c r="L391" s="43"/>
      <c r="M391" s="43"/>
      <c r="N391" s="43"/>
      <c r="O391" s="43"/>
      <c r="P391" s="214">
        <f t="shared" si="84"/>
        <v>0</v>
      </c>
      <c r="Q391" s="214">
        <f t="shared" si="85"/>
        <v>0</v>
      </c>
      <c r="R391" s="214">
        <f t="shared" si="86"/>
        <v>0</v>
      </c>
      <c r="S391" s="215">
        <f t="shared" si="87"/>
        <v>0</v>
      </c>
      <c r="T391" s="214">
        <f t="shared" si="88"/>
        <v>0</v>
      </c>
      <c r="U391" s="214">
        <f t="shared" si="89"/>
        <v>0</v>
      </c>
      <c r="V391" s="214">
        <f t="shared" si="90"/>
        <v>0</v>
      </c>
      <c r="W391" s="214">
        <f t="shared" si="91"/>
        <v>0</v>
      </c>
      <c r="X391" s="217" t="str">
        <f t="shared" si="94"/>
        <v>NÃO</v>
      </c>
      <c r="Z391" s="42" t="str">
        <f t="shared" si="95"/>
        <v>RS</v>
      </c>
      <c r="AA391" s="242">
        <f t="shared" si="96"/>
        <v>0</v>
      </c>
      <c r="AB391" s="73" t="s">
        <v>42</v>
      </c>
      <c r="AC391" s="73" t="s">
        <v>1930</v>
      </c>
      <c r="AD391" s="73">
        <v>2915809</v>
      </c>
      <c r="AE391" s="243"/>
      <c r="AF391" s="243"/>
      <c r="AH391" s="54" t="str">
        <f t="shared" si="97"/>
        <v>BAItambé</v>
      </c>
      <c r="AI391" s="73">
        <v>2915809</v>
      </c>
    </row>
    <row r="392" spans="1:35" s="71" customFormat="1" ht="21.75" customHeight="1" x14ac:dyDescent="0.25">
      <c r="A392" s="214" t="str">
        <f>Controles!$B$2</f>
        <v>RS</v>
      </c>
      <c r="B392" s="214">
        <f>Controles!$C$2</f>
        <v>10</v>
      </c>
      <c r="C392" s="214" t="s">
        <v>5390</v>
      </c>
      <c r="D392" s="42"/>
      <c r="E392" s="214" t="e">
        <f t="shared" si="92"/>
        <v>#N/A</v>
      </c>
      <c r="F392" s="43"/>
      <c r="G392" s="43"/>
      <c r="H392" s="43"/>
      <c r="I392" s="43"/>
      <c r="J392" s="214">
        <f t="shared" si="93"/>
        <v>0</v>
      </c>
      <c r="K392" s="43"/>
      <c r="L392" s="43"/>
      <c r="M392" s="43"/>
      <c r="N392" s="43"/>
      <c r="O392" s="43"/>
      <c r="P392" s="214">
        <f t="shared" si="84"/>
        <v>0</v>
      </c>
      <c r="Q392" s="214">
        <f t="shared" si="85"/>
        <v>0</v>
      </c>
      <c r="R392" s="214">
        <f t="shared" si="86"/>
        <v>0</v>
      </c>
      <c r="S392" s="215">
        <f t="shared" si="87"/>
        <v>0</v>
      </c>
      <c r="T392" s="214">
        <f t="shared" si="88"/>
        <v>0</v>
      </c>
      <c r="U392" s="214">
        <f t="shared" si="89"/>
        <v>0</v>
      </c>
      <c r="V392" s="214">
        <f t="shared" si="90"/>
        <v>0</v>
      </c>
      <c r="W392" s="214">
        <f t="shared" si="91"/>
        <v>0</v>
      </c>
      <c r="X392" s="217" t="str">
        <f t="shared" si="94"/>
        <v>NÃO</v>
      </c>
      <c r="Z392" s="42" t="str">
        <f t="shared" si="95"/>
        <v>RS</v>
      </c>
      <c r="AA392" s="242">
        <f t="shared" si="96"/>
        <v>0</v>
      </c>
      <c r="AB392" s="73" t="s">
        <v>42</v>
      </c>
      <c r="AC392" s="73" t="s">
        <v>3376</v>
      </c>
      <c r="AD392" s="73">
        <v>2915908</v>
      </c>
      <c r="AE392" s="243"/>
      <c r="AF392" s="243"/>
      <c r="AH392" s="54" t="str">
        <f t="shared" si="97"/>
        <v>BAItanagra</v>
      </c>
      <c r="AI392" s="73">
        <v>2915908</v>
      </c>
    </row>
    <row r="393" spans="1:35" s="71" customFormat="1" ht="21.75" customHeight="1" x14ac:dyDescent="0.25">
      <c r="A393" s="214" t="str">
        <f>Controles!$B$2</f>
        <v>RS</v>
      </c>
      <c r="B393" s="214">
        <f>Controles!$C$2</f>
        <v>10</v>
      </c>
      <c r="C393" s="214" t="s">
        <v>5390</v>
      </c>
      <c r="D393" s="42"/>
      <c r="E393" s="214" t="e">
        <f t="shared" si="92"/>
        <v>#N/A</v>
      </c>
      <c r="F393" s="43"/>
      <c r="G393" s="43"/>
      <c r="H393" s="43"/>
      <c r="I393" s="43"/>
      <c r="J393" s="214">
        <f t="shared" si="93"/>
        <v>0</v>
      </c>
      <c r="K393" s="43"/>
      <c r="L393" s="43"/>
      <c r="M393" s="43"/>
      <c r="N393" s="43"/>
      <c r="O393" s="43"/>
      <c r="P393" s="214">
        <f t="shared" si="84"/>
        <v>0</v>
      </c>
      <c r="Q393" s="214">
        <f t="shared" si="85"/>
        <v>0</v>
      </c>
      <c r="R393" s="214">
        <f t="shared" si="86"/>
        <v>0</v>
      </c>
      <c r="S393" s="215">
        <f t="shared" si="87"/>
        <v>0</v>
      </c>
      <c r="T393" s="214">
        <f t="shared" si="88"/>
        <v>0</v>
      </c>
      <c r="U393" s="214">
        <f t="shared" si="89"/>
        <v>0</v>
      </c>
      <c r="V393" s="214">
        <f t="shared" si="90"/>
        <v>0</v>
      </c>
      <c r="W393" s="214">
        <f t="shared" si="91"/>
        <v>0</v>
      </c>
      <c r="X393" s="217" t="str">
        <f t="shared" si="94"/>
        <v>NÃO</v>
      </c>
      <c r="Z393" s="42" t="str">
        <f t="shared" si="95"/>
        <v>RS</v>
      </c>
      <c r="AA393" s="242">
        <f t="shared" si="96"/>
        <v>0</v>
      </c>
      <c r="AB393" s="73" t="s">
        <v>42</v>
      </c>
      <c r="AC393" s="73" t="s">
        <v>3386</v>
      </c>
      <c r="AD393" s="73">
        <v>2916005</v>
      </c>
      <c r="AE393" s="243"/>
      <c r="AF393" s="243"/>
      <c r="AH393" s="54" t="str">
        <f t="shared" si="97"/>
        <v>BAItanhém</v>
      </c>
      <c r="AI393" s="73">
        <v>2916005</v>
      </c>
    </row>
    <row r="394" spans="1:35" s="71" customFormat="1" ht="21.75" customHeight="1" x14ac:dyDescent="0.25">
      <c r="A394" s="214" t="str">
        <f>Controles!$B$2</f>
        <v>RS</v>
      </c>
      <c r="B394" s="214">
        <f>Controles!$C$2</f>
        <v>10</v>
      </c>
      <c r="C394" s="214" t="s">
        <v>5390</v>
      </c>
      <c r="D394" s="42"/>
      <c r="E394" s="214" t="e">
        <f t="shared" si="92"/>
        <v>#N/A</v>
      </c>
      <c r="F394" s="43"/>
      <c r="G394" s="43"/>
      <c r="H394" s="43"/>
      <c r="I394" s="43"/>
      <c r="J394" s="214">
        <f t="shared" si="93"/>
        <v>0</v>
      </c>
      <c r="K394" s="43"/>
      <c r="L394" s="43"/>
      <c r="M394" s="43"/>
      <c r="N394" s="43"/>
      <c r="O394" s="43"/>
      <c r="P394" s="214">
        <f t="shared" si="84"/>
        <v>0</v>
      </c>
      <c r="Q394" s="214">
        <f t="shared" si="85"/>
        <v>0</v>
      </c>
      <c r="R394" s="214">
        <f t="shared" si="86"/>
        <v>0</v>
      </c>
      <c r="S394" s="215">
        <f t="shared" si="87"/>
        <v>0</v>
      </c>
      <c r="T394" s="214">
        <f t="shared" si="88"/>
        <v>0</v>
      </c>
      <c r="U394" s="214">
        <f t="shared" si="89"/>
        <v>0</v>
      </c>
      <c r="V394" s="214">
        <f t="shared" si="90"/>
        <v>0</v>
      </c>
      <c r="W394" s="214">
        <f t="shared" si="91"/>
        <v>0</v>
      </c>
      <c r="X394" s="217" t="str">
        <f t="shared" si="94"/>
        <v>NÃO</v>
      </c>
      <c r="Z394" s="42" t="str">
        <f t="shared" si="95"/>
        <v>RS</v>
      </c>
      <c r="AA394" s="242">
        <f t="shared" si="96"/>
        <v>0</v>
      </c>
      <c r="AB394" s="73" t="s">
        <v>42</v>
      </c>
      <c r="AC394" s="73" t="s">
        <v>3396</v>
      </c>
      <c r="AD394" s="73">
        <v>2916104</v>
      </c>
      <c r="AE394" s="243"/>
      <c r="AF394" s="243"/>
      <c r="AH394" s="54" t="str">
        <f t="shared" si="97"/>
        <v>BAItaparica</v>
      </c>
      <c r="AI394" s="73">
        <v>2916104</v>
      </c>
    </row>
    <row r="395" spans="1:35" s="71" customFormat="1" ht="21.75" customHeight="1" x14ac:dyDescent="0.25">
      <c r="A395" s="214" t="str">
        <f>Controles!$B$2</f>
        <v>RS</v>
      </c>
      <c r="B395" s="214">
        <f>Controles!$C$2</f>
        <v>10</v>
      </c>
      <c r="C395" s="214" t="s">
        <v>5390</v>
      </c>
      <c r="D395" s="42"/>
      <c r="E395" s="214" t="e">
        <f t="shared" si="92"/>
        <v>#N/A</v>
      </c>
      <c r="F395" s="43"/>
      <c r="G395" s="43"/>
      <c r="H395" s="43"/>
      <c r="I395" s="43"/>
      <c r="J395" s="214">
        <f t="shared" si="93"/>
        <v>0</v>
      </c>
      <c r="K395" s="43"/>
      <c r="L395" s="43"/>
      <c r="M395" s="43"/>
      <c r="N395" s="43"/>
      <c r="O395" s="43"/>
      <c r="P395" s="214">
        <f t="shared" si="84"/>
        <v>0</v>
      </c>
      <c r="Q395" s="214">
        <f t="shared" si="85"/>
        <v>0</v>
      </c>
      <c r="R395" s="214">
        <f t="shared" si="86"/>
        <v>0</v>
      </c>
      <c r="S395" s="215">
        <f t="shared" si="87"/>
        <v>0</v>
      </c>
      <c r="T395" s="214">
        <f t="shared" si="88"/>
        <v>0</v>
      </c>
      <c r="U395" s="214">
        <f t="shared" si="89"/>
        <v>0</v>
      </c>
      <c r="V395" s="214">
        <f t="shared" si="90"/>
        <v>0</v>
      </c>
      <c r="W395" s="214">
        <f t="shared" si="91"/>
        <v>0</v>
      </c>
      <c r="X395" s="217" t="str">
        <f t="shared" si="94"/>
        <v>NÃO</v>
      </c>
      <c r="Z395" s="42" t="str">
        <f t="shared" si="95"/>
        <v>RS</v>
      </c>
      <c r="AA395" s="242">
        <f t="shared" si="96"/>
        <v>0</v>
      </c>
      <c r="AB395" s="73" t="s">
        <v>42</v>
      </c>
      <c r="AC395" s="73" t="s">
        <v>3406</v>
      </c>
      <c r="AD395" s="73">
        <v>2916203</v>
      </c>
      <c r="AE395" s="243"/>
      <c r="AF395" s="243"/>
      <c r="AH395" s="54" t="str">
        <f t="shared" si="97"/>
        <v>BAItapé</v>
      </c>
      <c r="AI395" s="73">
        <v>2916203</v>
      </c>
    </row>
    <row r="396" spans="1:35" s="71" customFormat="1" ht="21.75" customHeight="1" x14ac:dyDescent="0.25">
      <c r="A396" s="214" t="str">
        <f>Controles!$B$2</f>
        <v>RS</v>
      </c>
      <c r="B396" s="214">
        <f>Controles!$C$2</f>
        <v>10</v>
      </c>
      <c r="C396" s="214" t="s">
        <v>5390</v>
      </c>
      <c r="D396" s="42"/>
      <c r="E396" s="214" t="e">
        <f t="shared" si="92"/>
        <v>#N/A</v>
      </c>
      <c r="F396" s="43"/>
      <c r="G396" s="43"/>
      <c r="H396" s="43"/>
      <c r="I396" s="43"/>
      <c r="J396" s="214">
        <f t="shared" si="93"/>
        <v>0</v>
      </c>
      <c r="K396" s="43"/>
      <c r="L396" s="43"/>
      <c r="M396" s="43"/>
      <c r="N396" s="43"/>
      <c r="O396" s="43"/>
      <c r="P396" s="214">
        <f t="shared" si="84"/>
        <v>0</v>
      </c>
      <c r="Q396" s="214">
        <f t="shared" si="85"/>
        <v>0</v>
      </c>
      <c r="R396" s="214">
        <f t="shared" si="86"/>
        <v>0</v>
      </c>
      <c r="S396" s="215">
        <f t="shared" si="87"/>
        <v>0</v>
      </c>
      <c r="T396" s="214">
        <f t="shared" si="88"/>
        <v>0</v>
      </c>
      <c r="U396" s="214">
        <f t="shared" si="89"/>
        <v>0</v>
      </c>
      <c r="V396" s="214">
        <f t="shared" si="90"/>
        <v>0</v>
      </c>
      <c r="W396" s="214">
        <f t="shared" si="91"/>
        <v>0</v>
      </c>
      <c r="X396" s="217" t="str">
        <f t="shared" si="94"/>
        <v>NÃO</v>
      </c>
      <c r="Z396" s="42" t="str">
        <f t="shared" si="95"/>
        <v>RS</v>
      </c>
      <c r="AA396" s="242">
        <f t="shared" si="96"/>
        <v>0</v>
      </c>
      <c r="AB396" s="73" t="s">
        <v>42</v>
      </c>
      <c r="AC396" s="73" t="s">
        <v>3416</v>
      </c>
      <c r="AD396" s="73">
        <v>2916302</v>
      </c>
      <c r="AE396" s="243"/>
      <c r="AF396" s="243"/>
      <c r="AH396" s="54" t="str">
        <f t="shared" si="97"/>
        <v>BAItapebi</v>
      </c>
      <c r="AI396" s="73">
        <v>2916302</v>
      </c>
    </row>
    <row r="397" spans="1:35" s="71" customFormat="1" ht="21.75" customHeight="1" x14ac:dyDescent="0.25">
      <c r="A397" s="214" t="str">
        <f>Controles!$B$2</f>
        <v>RS</v>
      </c>
      <c r="B397" s="214">
        <f>Controles!$C$2</f>
        <v>10</v>
      </c>
      <c r="C397" s="214" t="s">
        <v>5390</v>
      </c>
      <c r="D397" s="42"/>
      <c r="E397" s="214" t="e">
        <f t="shared" si="92"/>
        <v>#N/A</v>
      </c>
      <c r="F397" s="43"/>
      <c r="G397" s="43"/>
      <c r="H397" s="43"/>
      <c r="I397" s="43"/>
      <c r="J397" s="214">
        <f t="shared" si="93"/>
        <v>0</v>
      </c>
      <c r="K397" s="43"/>
      <c r="L397" s="43"/>
      <c r="M397" s="43"/>
      <c r="N397" s="43"/>
      <c r="O397" s="43"/>
      <c r="P397" s="214">
        <f t="shared" si="84"/>
        <v>0</v>
      </c>
      <c r="Q397" s="214">
        <f t="shared" si="85"/>
        <v>0</v>
      </c>
      <c r="R397" s="214">
        <f t="shared" si="86"/>
        <v>0</v>
      </c>
      <c r="S397" s="215">
        <f t="shared" si="87"/>
        <v>0</v>
      </c>
      <c r="T397" s="214">
        <f t="shared" si="88"/>
        <v>0</v>
      </c>
      <c r="U397" s="214">
        <f t="shared" si="89"/>
        <v>0</v>
      </c>
      <c r="V397" s="214">
        <f t="shared" si="90"/>
        <v>0</v>
      </c>
      <c r="W397" s="214">
        <f t="shared" si="91"/>
        <v>0</v>
      </c>
      <c r="X397" s="217" t="str">
        <f t="shared" si="94"/>
        <v>NÃO</v>
      </c>
      <c r="Z397" s="42" t="str">
        <f t="shared" si="95"/>
        <v>RS</v>
      </c>
      <c r="AA397" s="242">
        <f t="shared" si="96"/>
        <v>0</v>
      </c>
      <c r="AB397" s="73" t="s">
        <v>42</v>
      </c>
      <c r="AC397" s="73" t="s">
        <v>3426</v>
      </c>
      <c r="AD397" s="73">
        <v>2916401</v>
      </c>
      <c r="AE397" s="243"/>
      <c r="AF397" s="243"/>
      <c r="AH397" s="54" t="str">
        <f t="shared" si="97"/>
        <v>BAItapetinga</v>
      </c>
      <c r="AI397" s="73">
        <v>2916401</v>
      </c>
    </row>
    <row r="398" spans="1:35" s="71" customFormat="1" ht="21.75" customHeight="1" x14ac:dyDescent="0.25">
      <c r="A398" s="214" t="str">
        <f>Controles!$B$2</f>
        <v>RS</v>
      </c>
      <c r="B398" s="214">
        <f>Controles!$C$2</f>
        <v>10</v>
      </c>
      <c r="C398" s="214" t="s">
        <v>5390</v>
      </c>
      <c r="D398" s="42"/>
      <c r="E398" s="214" t="e">
        <f t="shared" si="92"/>
        <v>#N/A</v>
      </c>
      <c r="F398" s="43"/>
      <c r="G398" s="43"/>
      <c r="H398" s="43"/>
      <c r="I398" s="43"/>
      <c r="J398" s="214">
        <f t="shared" si="93"/>
        <v>0</v>
      </c>
      <c r="K398" s="43"/>
      <c r="L398" s="43"/>
      <c r="M398" s="43"/>
      <c r="N398" s="43"/>
      <c r="O398" s="43"/>
      <c r="P398" s="214">
        <f t="shared" si="84"/>
        <v>0</v>
      </c>
      <c r="Q398" s="214">
        <f t="shared" si="85"/>
        <v>0</v>
      </c>
      <c r="R398" s="214">
        <f t="shared" si="86"/>
        <v>0</v>
      </c>
      <c r="S398" s="215">
        <f t="shared" si="87"/>
        <v>0</v>
      </c>
      <c r="T398" s="214">
        <f t="shared" si="88"/>
        <v>0</v>
      </c>
      <c r="U398" s="214">
        <f t="shared" si="89"/>
        <v>0</v>
      </c>
      <c r="V398" s="214">
        <f t="shared" si="90"/>
        <v>0</v>
      </c>
      <c r="W398" s="214">
        <f t="shared" si="91"/>
        <v>0</v>
      </c>
      <c r="X398" s="217" t="str">
        <f t="shared" si="94"/>
        <v>NÃO</v>
      </c>
      <c r="Z398" s="42" t="str">
        <f t="shared" si="95"/>
        <v>RS</v>
      </c>
      <c r="AA398" s="242">
        <f t="shared" si="96"/>
        <v>0</v>
      </c>
      <c r="AB398" s="73" t="s">
        <v>42</v>
      </c>
      <c r="AC398" s="73" t="s">
        <v>3435</v>
      </c>
      <c r="AD398" s="73">
        <v>2916500</v>
      </c>
      <c r="AE398" s="243"/>
      <c r="AF398" s="243"/>
      <c r="AH398" s="54" t="str">
        <f t="shared" si="97"/>
        <v>BAItapicuru</v>
      </c>
      <c r="AI398" s="73">
        <v>2916500</v>
      </c>
    </row>
    <row r="399" spans="1:35" s="71" customFormat="1" ht="21.75" customHeight="1" x14ac:dyDescent="0.25">
      <c r="A399" s="214" t="str">
        <f>Controles!$B$2</f>
        <v>RS</v>
      </c>
      <c r="B399" s="214">
        <f>Controles!$C$2</f>
        <v>10</v>
      </c>
      <c r="C399" s="214" t="s">
        <v>5390</v>
      </c>
      <c r="D399" s="42"/>
      <c r="E399" s="214" t="e">
        <f t="shared" si="92"/>
        <v>#N/A</v>
      </c>
      <c r="F399" s="43"/>
      <c r="G399" s="43"/>
      <c r="H399" s="43"/>
      <c r="I399" s="43"/>
      <c r="J399" s="214">
        <f t="shared" si="93"/>
        <v>0</v>
      </c>
      <c r="K399" s="43"/>
      <c r="L399" s="43"/>
      <c r="M399" s="43"/>
      <c r="N399" s="43"/>
      <c r="O399" s="43"/>
      <c r="P399" s="214">
        <f t="shared" si="84"/>
        <v>0</v>
      </c>
      <c r="Q399" s="214">
        <f t="shared" si="85"/>
        <v>0</v>
      </c>
      <c r="R399" s="214">
        <f t="shared" si="86"/>
        <v>0</v>
      </c>
      <c r="S399" s="215">
        <f t="shared" si="87"/>
        <v>0</v>
      </c>
      <c r="T399" s="214">
        <f t="shared" si="88"/>
        <v>0</v>
      </c>
      <c r="U399" s="214">
        <f t="shared" si="89"/>
        <v>0</v>
      </c>
      <c r="V399" s="214">
        <f t="shared" si="90"/>
        <v>0</v>
      </c>
      <c r="W399" s="214">
        <f t="shared" si="91"/>
        <v>0</v>
      </c>
      <c r="X399" s="217" t="str">
        <f t="shared" si="94"/>
        <v>NÃO</v>
      </c>
      <c r="Z399" s="42" t="str">
        <f t="shared" si="95"/>
        <v>RS</v>
      </c>
      <c r="AA399" s="242">
        <f t="shared" si="96"/>
        <v>0</v>
      </c>
      <c r="AB399" s="73" t="s">
        <v>42</v>
      </c>
      <c r="AC399" s="73" t="s">
        <v>3444</v>
      </c>
      <c r="AD399" s="73">
        <v>2916609</v>
      </c>
      <c r="AE399" s="243"/>
      <c r="AF399" s="243"/>
      <c r="AH399" s="54" t="str">
        <f t="shared" si="97"/>
        <v>BAItapitanga</v>
      </c>
      <c r="AI399" s="73">
        <v>2916609</v>
      </c>
    </row>
    <row r="400" spans="1:35" s="71" customFormat="1" ht="21.75" customHeight="1" x14ac:dyDescent="0.25">
      <c r="A400" s="214" t="str">
        <f>Controles!$B$2</f>
        <v>RS</v>
      </c>
      <c r="B400" s="214">
        <f>Controles!$C$2</f>
        <v>10</v>
      </c>
      <c r="C400" s="214" t="s">
        <v>5390</v>
      </c>
      <c r="D400" s="42"/>
      <c r="E400" s="214" t="e">
        <f t="shared" si="92"/>
        <v>#N/A</v>
      </c>
      <c r="F400" s="43"/>
      <c r="G400" s="43"/>
      <c r="H400" s="43"/>
      <c r="I400" s="43"/>
      <c r="J400" s="214">
        <f t="shared" si="93"/>
        <v>0</v>
      </c>
      <c r="K400" s="43"/>
      <c r="L400" s="43"/>
      <c r="M400" s="43"/>
      <c r="N400" s="43"/>
      <c r="O400" s="43"/>
      <c r="P400" s="214">
        <f t="shared" si="84"/>
        <v>0</v>
      </c>
      <c r="Q400" s="214">
        <f t="shared" si="85"/>
        <v>0</v>
      </c>
      <c r="R400" s="214">
        <f t="shared" si="86"/>
        <v>0</v>
      </c>
      <c r="S400" s="215">
        <f t="shared" si="87"/>
        <v>0</v>
      </c>
      <c r="T400" s="214">
        <f t="shared" si="88"/>
        <v>0</v>
      </c>
      <c r="U400" s="214">
        <f t="shared" si="89"/>
        <v>0</v>
      </c>
      <c r="V400" s="214">
        <f t="shared" si="90"/>
        <v>0</v>
      </c>
      <c r="W400" s="214">
        <f t="shared" si="91"/>
        <v>0</v>
      </c>
      <c r="X400" s="217" t="str">
        <f t="shared" si="94"/>
        <v>NÃO</v>
      </c>
      <c r="Z400" s="42" t="str">
        <f t="shared" si="95"/>
        <v>RS</v>
      </c>
      <c r="AA400" s="242">
        <f t="shared" si="96"/>
        <v>0</v>
      </c>
      <c r="AB400" s="73" t="s">
        <v>42</v>
      </c>
      <c r="AC400" s="73" t="s">
        <v>3453</v>
      </c>
      <c r="AD400" s="73">
        <v>2916708</v>
      </c>
      <c r="AE400" s="243"/>
      <c r="AF400" s="243"/>
      <c r="AH400" s="54" t="str">
        <f t="shared" si="97"/>
        <v>BAItaquara</v>
      </c>
      <c r="AI400" s="73">
        <v>2916708</v>
      </c>
    </row>
    <row r="401" spans="1:35" s="71" customFormat="1" ht="21.75" customHeight="1" x14ac:dyDescent="0.25">
      <c r="A401" s="214" t="str">
        <f>Controles!$B$2</f>
        <v>RS</v>
      </c>
      <c r="B401" s="214">
        <f>Controles!$C$2</f>
        <v>10</v>
      </c>
      <c r="C401" s="214" t="s">
        <v>5390</v>
      </c>
      <c r="D401" s="42"/>
      <c r="E401" s="214" t="e">
        <f t="shared" si="92"/>
        <v>#N/A</v>
      </c>
      <c r="F401" s="43"/>
      <c r="G401" s="43"/>
      <c r="H401" s="43"/>
      <c r="I401" s="43"/>
      <c r="J401" s="214">
        <f t="shared" si="93"/>
        <v>0</v>
      </c>
      <c r="K401" s="43"/>
      <c r="L401" s="43"/>
      <c r="M401" s="43"/>
      <c r="N401" s="43"/>
      <c r="O401" s="43"/>
      <c r="P401" s="214">
        <f t="shared" si="84"/>
        <v>0</v>
      </c>
      <c r="Q401" s="214">
        <f t="shared" si="85"/>
        <v>0</v>
      </c>
      <c r="R401" s="214">
        <f t="shared" si="86"/>
        <v>0</v>
      </c>
      <c r="S401" s="215">
        <f t="shared" si="87"/>
        <v>0</v>
      </c>
      <c r="T401" s="214">
        <f t="shared" si="88"/>
        <v>0</v>
      </c>
      <c r="U401" s="214">
        <f t="shared" si="89"/>
        <v>0</v>
      </c>
      <c r="V401" s="214">
        <f t="shared" si="90"/>
        <v>0</v>
      </c>
      <c r="W401" s="214">
        <f t="shared" si="91"/>
        <v>0</v>
      </c>
      <c r="X401" s="217" t="str">
        <f t="shared" si="94"/>
        <v>NÃO</v>
      </c>
      <c r="Z401" s="42" t="str">
        <f t="shared" si="95"/>
        <v>RS</v>
      </c>
      <c r="AA401" s="242">
        <f t="shared" si="96"/>
        <v>0</v>
      </c>
      <c r="AB401" s="73" t="s">
        <v>42</v>
      </c>
      <c r="AC401" s="73" t="s">
        <v>3463</v>
      </c>
      <c r="AD401" s="73">
        <v>2916807</v>
      </c>
      <c r="AE401" s="243"/>
      <c r="AF401" s="243"/>
      <c r="AH401" s="54" t="str">
        <f t="shared" si="97"/>
        <v>BAItarantim</v>
      </c>
      <c r="AI401" s="73">
        <v>2916807</v>
      </c>
    </row>
    <row r="402" spans="1:35" s="71" customFormat="1" ht="21.75" customHeight="1" x14ac:dyDescent="0.25">
      <c r="A402" s="214" t="str">
        <f>Controles!$B$2</f>
        <v>RS</v>
      </c>
      <c r="B402" s="214">
        <f>Controles!$C$2</f>
        <v>10</v>
      </c>
      <c r="C402" s="214" t="s">
        <v>5390</v>
      </c>
      <c r="D402" s="42"/>
      <c r="E402" s="214" t="e">
        <f t="shared" si="92"/>
        <v>#N/A</v>
      </c>
      <c r="F402" s="43"/>
      <c r="G402" s="43"/>
      <c r="H402" s="43"/>
      <c r="I402" s="43"/>
      <c r="J402" s="214">
        <f t="shared" si="93"/>
        <v>0</v>
      </c>
      <c r="K402" s="43"/>
      <c r="L402" s="43"/>
      <c r="M402" s="43"/>
      <c r="N402" s="43"/>
      <c r="O402" s="43"/>
      <c r="P402" s="214">
        <f t="shared" si="84"/>
        <v>0</v>
      </c>
      <c r="Q402" s="214">
        <f t="shared" si="85"/>
        <v>0</v>
      </c>
      <c r="R402" s="214">
        <f t="shared" si="86"/>
        <v>0</v>
      </c>
      <c r="S402" s="215">
        <f t="shared" si="87"/>
        <v>0</v>
      </c>
      <c r="T402" s="214">
        <f t="shared" si="88"/>
        <v>0</v>
      </c>
      <c r="U402" s="214">
        <f t="shared" si="89"/>
        <v>0</v>
      </c>
      <c r="V402" s="214">
        <f t="shared" si="90"/>
        <v>0</v>
      </c>
      <c r="W402" s="214">
        <f t="shared" si="91"/>
        <v>0</v>
      </c>
      <c r="X402" s="217" t="str">
        <f t="shared" si="94"/>
        <v>NÃO</v>
      </c>
      <c r="Z402" s="42" t="str">
        <f t="shared" si="95"/>
        <v>RS</v>
      </c>
      <c r="AA402" s="242">
        <f t="shared" si="96"/>
        <v>0</v>
      </c>
      <c r="AB402" s="73" t="s">
        <v>42</v>
      </c>
      <c r="AC402" s="73" t="s">
        <v>3473</v>
      </c>
      <c r="AD402" s="73">
        <v>2916856</v>
      </c>
      <c r="AE402" s="243"/>
      <c r="AF402" s="243"/>
      <c r="AH402" s="54" t="str">
        <f t="shared" si="97"/>
        <v>BAItatim</v>
      </c>
      <c r="AI402" s="73">
        <v>2916856</v>
      </c>
    </row>
    <row r="403" spans="1:35" s="71" customFormat="1" ht="21.75" customHeight="1" x14ac:dyDescent="0.25">
      <c r="A403" s="214" t="str">
        <f>Controles!$B$2</f>
        <v>RS</v>
      </c>
      <c r="B403" s="214">
        <f>Controles!$C$2</f>
        <v>10</v>
      </c>
      <c r="C403" s="214" t="s">
        <v>5390</v>
      </c>
      <c r="D403" s="42"/>
      <c r="E403" s="214" t="e">
        <f t="shared" si="92"/>
        <v>#N/A</v>
      </c>
      <c r="F403" s="43"/>
      <c r="G403" s="43"/>
      <c r="H403" s="43"/>
      <c r="I403" s="43"/>
      <c r="J403" s="214">
        <f t="shared" si="93"/>
        <v>0</v>
      </c>
      <c r="K403" s="43"/>
      <c r="L403" s="43"/>
      <c r="M403" s="43"/>
      <c r="N403" s="43"/>
      <c r="O403" s="43"/>
      <c r="P403" s="214">
        <f t="shared" si="84"/>
        <v>0</v>
      </c>
      <c r="Q403" s="214">
        <f t="shared" si="85"/>
        <v>0</v>
      </c>
      <c r="R403" s="214">
        <f t="shared" si="86"/>
        <v>0</v>
      </c>
      <c r="S403" s="215">
        <f t="shared" si="87"/>
        <v>0</v>
      </c>
      <c r="T403" s="214">
        <f t="shared" si="88"/>
        <v>0</v>
      </c>
      <c r="U403" s="214">
        <f t="shared" si="89"/>
        <v>0</v>
      </c>
      <c r="V403" s="214">
        <f t="shared" si="90"/>
        <v>0</v>
      </c>
      <c r="W403" s="214">
        <f t="shared" si="91"/>
        <v>0</v>
      </c>
      <c r="X403" s="217" t="str">
        <f t="shared" si="94"/>
        <v>NÃO</v>
      </c>
      <c r="Z403" s="42" t="str">
        <f t="shared" si="95"/>
        <v>RS</v>
      </c>
      <c r="AA403" s="242">
        <f t="shared" si="96"/>
        <v>0</v>
      </c>
      <c r="AB403" s="73" t="s">
        <v>42</v>
      </c>
      <c r="AC403" s="73" t="s">
        <v>3482</v>
      </c>
      <c r="AD403" s="73">
        <v>2916906</v>
      </c>
      <c r="AE403" s="243"/>
      <c r="AF403" s="243"/>
      <c r="AH403" s="54" t="str">
        <f t="shared" si="97"/>
        <v>BAItiruçu</v>
      </c>
      <c r="AI403" s="73">
        <v>2916906</v>
      </c>
    </row>
    <row r="404" spans="1:35" s="71" customFormat="1" ht="21.75" customHeight="1" x14ac:dyDescent="0.25">
      <c r="A404" s="214" t="str">
        <f>Controles!$B$2</f>
        <v>RS</v>
      </c>
      <c r="B404" s="214">
        <f>Controles!$C$2</f>
        <v>10</v>
      </c>
      <c r="C404" s="214" t="s">
        <v>5390</v>
      </c>
      <c r="D404" s="42"/>
      <c r="E404" s="214" t="e">
        <f t="shared" si="92"/>
        <v>#N/A</v>
      </c>
      <c r="F404" s="43"/>
      <c r="G404" s="43"/>
      <c r="H404" s="43"/>
      <c r="I404" s="43"/>
      <c r="J404" s="214">
        <f t="shared" si="93"/>
        <v>0</v>
      </c>
      <c r="K404" s="43"/>
      <c r="L404" s="43"/>
      <c r="M404" s="43"/>
      <c r="N404" s="43"/>
      <c r="O404" s="43"/>
      <c r="P404" s="214">
        <f t="shared" si="84"/>
        <v>0</v>
      </c>
      <c r="Q404" s="214">
        <f t="shared" si="85"/>
        <v>0</v>
      </c>
      <c r="R404" s="214">
        <f t="shared" si="86"/>
        <v>0</v>
      </c>
      <c r="S404" s="215">
        <f t="shared" si="87"/>
        <v>0</v>
      </c>
      <c r="T404" s="214">
        <f t="shared" si="88"/>
        <v>0</v>
      </c>
      <c r="U404" s="214">
        <f t="shared" si="89"/>
        <v>0</v>
      </c>
      <c r="V404" s="214">
        <f t="shared" si="90"/>
        <v>0</v>
      </c>
      <c r="W404" s="214">
        <f t="shared" si="91"/>
        <v>0</v>
      </c>
      <c r="X404" s="217" t="str">
        <f t="shared" si="94"/>
        <v>NÃO</v>
      </c>
      <c r="Z404" s="42" t="str">
        <f t="shared" si="95"/>
        <v>RS</v>
      </c>
      <c r="AA404" s="242">
        <f t="shared" si="96"/>
        <v>0</v>
      </c>
      <c r="AB404" s="73" t="s">
        <v>42</v>
      </c>
      <c r="AC404" s="73" t="s">
        <v>3492</v>
      </c>
      <c r="AD404" s="73">
        <v>2917003</v>
      </c>
      <c r="AE404" s="243"/>
      <c r="AF404" s="243"/>
      <c r="AH404" s="54" t="str">
        <f t="shared" si="97"/>
        <v>BAItiúba</v>
      </c>
      <c r="AI404" s="73">
        <v>2917003</v>
      </c>
    </row>
    <row r="405" spans="1:35" s="71" customFormat="1" ht="21.75" customHeight="1" x14ac:dyDescent="0.25">
      <c r="A405" s="214" t="str">
        <f>Controles!$B$2</f>
        <v>RS</v>
      </c>
      <c r="B405" s="214">
        <f>Controles!$C$2</f>
        <v>10</v>
      </c>
      <c r="C405" s="214" t="s">
        <v>5390</v>
      </c>
      <c r="D405" s="42"/>
      <c r="E405" s="214" t="e">
        <f t="shared" si="92"/>
        <v>#N/A</v>
      </c>
      <c r="F405" s="43"/>
      <c r="G405" s="43"/>
      <c r="H405" s="43"/>
      <c r="I405" s="43"/>
      <c r="J405" s="214">
        <f t="shared" si="93"/>
        <v>0</v>
      </c>
      <c r="K405" s="43"/>
      <c r="L405" s="43"/>
      <c r="M405" s="43"/>
      <c r="N405" s="43"/>
      <c r="O405" s="43"/>
      <c r="P405" s="214">
        <f t="shared" si="84"/>
        <v>0</v>
      </c>
      <c r="Q405" s="214">
        <f t="shared" si="85"/>
        <v>0</v>
      </c>
      <c r="R405" s="214">
        <f t="shared" si="86"/>
        <v>0</v>
      </c>
      <c r="S405" s="215">
        <f t="shared" si="87"/>
        <v>0</v>
      </c>
      <c r="T405" s="214">
        <f t="shared" si="88"/>
        <v>0</v>
      </c>
      <c r="U405" s="214">
        <f t="shared" si="89"/>
        <v>0</v>
      </c>
      <c r="V405" s="214">
        <f t="shared" si="90"/>
        <v>0</v>
      </c>
      <c r="W405" s="214">
        <f t="shared" si="91"/>
        <v>0</v>
      </c>
      <c r="X405" s="217" t="str">
        <f t="shared" si="94"/>
        <v>NÃO</v>
      </c>
      <c r="Z405" s="42" t="str">
        <f t="shared" si="95"/>
        <v>RS</v>
      </c>
      <c r="AA405" s="242">
        <f t="shared" si="96"/>
        <v>0</v>
      </c>
      <c r="AB405" s="73" t="s">
        <v>42</v>
      </c>
      <c r="AC405" s="73" t="s">
        <v>3501</v>
      </c>
      <c r="AD405" s="73">
        <v>2917102</v>
      </c>
      <c r="AE405" s="243"/>
      <c r="AF405" s="243"/>
      <c r="AH405" s="54" t="str">
        <f t="shared" si="97"/>
        <v>BAItororó</v>
      </c>
      <c r="AI405" s="73">
        <v>2917102</v>
      </c>
    </row>
    <row r="406" spans="1:35" s="71" customFormat="1" ht="21.75" customHeight="1" x14ac:dyDescent="0.25">
      <c r="A406" s="214" t="str">
        <f>Controles!$B$2</f>
        <v>RS</v>
      </c>
      <c r="B406" s="214">
        <f>Controles!$C$2</f>
        <v>10</v>
      </c>
      <c r="C406" s="214" t="s">
        <v>5390</v>
      </c>
      <c r="D406" s="42"/>
      <c r="E406" s="214" t="e">
        <f t="shared" si="92"/>
        <v>#N/A</v>
      </c>
      <c r="F406" s="43"/>
      <c r="G406" s="43"/>
      <c r="H406" s="43"/>
      <c r="I406" s="43"/>
      <c r="J406" s="214">
        <f t="shared" si="93"/>
        <v>0</v>
      </c>
      <c r="K406" s="43"/>
      <c r="L406" s="43"/>
      <c r="M406" s="43"/>
      <c r="N406" s="43"/>
      <c r="O406" s="43"/>
      <c r="P406" s="214">
        <f t="shared" si="84"/>
        <v>0</v>
      </c>
      <c r="Q406" s="214">
        <f t="shared" si="85"/>
        <v>0</v>
      </c>
      <c r="R406" s="214">
        <f t="shared" si="86"/>
        <v>0</v>
      </c>
      <c r="S406" s="215">
        <f t="shared" si="87"/>
        <v>0</v>
      </c>
      <c r="T406" s="214">
        <f t="shared" si="88"/>
        <v>0</v>
      </c>
      <c r="U406" s="214">
        <f t="shared" si="89"/>
        <v>0</v>
      </c>
      <c r="V406" s="214">
        <f t="shared" si="90"/>
        <v>0</v>
      </c>
      <c r="W406" s="214">
        <f t="shared" si="91"/>
        <v>0</v>
      </c>
      <c r="X406" s="217" t="str">
        <f t="shared" si="94"/>
        <v>NÃO</v>
      </c>
      <c r="Z406" s="42" t="str">
        <f t="shared" si="95"/>
        <v>RS</v>
      </c>
      <c r="AA406" s="242">
        <f t="shared" si="96"/>
        <v>0</v>
      </c>
      <c r="AB406" s="73" t="s">
        <v>42</v>
      </c>
      <c r="AC406" s="73" t="s">
        <v>3511</v>
      </c>
      <c r="AD406" s="73">
        <v>2917201</v>
      </c>
      <c r="AE406" s="243"/>
      <c r="AF406" s="243"/>
      <c r="AH406" s="54" t="str">
        <f t="shared" si="97"/>
        <v>BAItuaçu</v>
      </c>
      <c r="AI406" s="73">
        <v>2917201</v>
      </c>
    </row>
    <row r="407" spans="1:35" s="71" customFormat="1" ht="21.75" customHeight="1" x14ac:dyDescent="0.25">
      <c r="A407" s="214" t="str">
        <f>Controles!$B$2</f>
        <v>RS</v>
      </c>
      <c r="B407" s="214">
        <f>Controles!$C$2</f>
        <v>10</v>
      </c>
      <c r="C407" s="214" t="s">
        <v>5390</v>
      </c>
      <c r="D407" s="42"/>
      <c r="E407" s="214" t="e">
        <f t="shared" si="92"/>
        <v>#N/A</v>
      </c>
      <c r="F407" s="43"/>
      <c r="G407" s="43"/>
      <c r="H407" s="43"/>
      <c r="I407" s="43"/>
      <c r="J407" s="214">
        <f t="shared" si="93"/>
        <v>0</v>
      </c>
      <c r="K407" s="43"/>
      <c r="L407" s="43"/>
      <c r="M407" s="43"/>
      <c r="N407" s="43"/>
      <c r="O407" s="43"/>
      <c r="P407" s="214">
        <f t="shared" si="84"/>
        <v>0</v>
      </c>
      <c r="Q407" s="214">
        <f t="shared" si="85"/>
        <v>0</v>
      </c>
      <c r="R407" s="214">
        <f t="shared" si="86"/>
        <v>0</v>
      </c>
      <c r="S407" s="215">
        <f t="shared" si="87"/>
        <v>0</v>
      </c>
      <c r="T407" s="214">
        <f t="shared" si="88"/>
        <v>0</v>
      </c>
      <c r="U407" s="214">
        <f t="shared" si="89"/>
        <v>0</v>
      </c>
      <c r="V407" s="214">
        <f t="shared" si="90"/>
        <v>0</v>
      </c>
      <c r="W407" s="214">
        <f t="shared" si="91"/>
        <v>0</v>
      </c>
      <c r="X407" s="217" t="str">
        <f t="shared" si="94"/>
        <v>NÃO</v>
      </c>
      <c r="Z407" s="42" t="str">
        <f t="shared" si="95"/>
        <v>RS</v>
      </c>
      <c r="AA407" s="242">
        <f t="shared" si="96"/>
        <v>0</v>
      </c>
      <c r="AB407" s="73" t="s">
        <v>42</v>
      </c>
      <c r="AC407" s="73" t="s">
        <v>3521</v>
      </c>
      <c r="AD407" s="73">
        <v>2917300</v>
      </c>
      <c r="AE407" s="243"/>
      <c r="AF407" s="243"/>
      <c r="AH407" s="54" t="str">
        <f t="shared" si="97"/>
        <v>BAItuberá</v>
      </c>
      <c r="AI407" s="73">
        <v>2917300</v>
      </c>
    </row>
    <row r="408" spans="1:35" s="71" customFormat="1" ht="21.75" customHeight="1" x14ac:dyDescent="0.25">
      <c r="A408" s="214" t="str">
        <f>Controles!$B$2</f>
        <v>RS</v>
      </c>
      <c r="B408" s="214">
        <f>Controles!$C$2</f>
        <v>10</v>
      </c>
      <c r="C408" s="214" t="s">
        <v>5390</v>
      </c>
      <c r="D408" s="42"/>
      <c r="E408" s="214" t="e">
        <f t="shared" si="92"/>
        <v>#N/A</v>
      </c>
      <c r="F408" s="43"/>
      <c r="G408" s="43"/>
      <c r="H408" s="43"/>
      <c r="I408" s="43"/>
      <c r="J408" s="214">
        <f t="shared" si="93"/>
        <v>0</v>
      </c>
      <c r="K408" s="43"/>
      <c r="L408" s="43"/>
      <c r="M408" s="43"/>
      <c r="N408" s="43"/>
      <c r="O408" s="43"/>
      <c r="P408" s="214">
        <f t="shared" si="84"/>
        <v>0</v>
      </c>
      <c r="Q408" s="214">
        <f t="shared" si="85"/>
        <v>0</v>
      </c>
      <c r="R408" s="214">
        <f t="shared" si="86"/>
        <v>0</v>
      </c>
      <c r="S408" s="215">
        <f t="shared" si="87"/>
        <v>0</v>
      </c>
      <c r="T408" s="214">
        <f t="shared" si="88"/>
        <v>0</v>
      </c>
      <c r="U408" s="214">
        <f t="shared" si="89"/>
        <v>0</v>
      </c>
      <c r="V408" s="214">
        <f t="shared" si="90"/>
        <v>0</v>
      </c>
      <c r="W408" s="214">
        <f t="shared" si="91"/>
        <v>0</v>
      </c>
      <c r="X408" s="217" t="str">
        <f t="shared" si="94"/>
        <v>NÃO</v>
      </c>
      <c r="Z408" s="42" t="str">
        <f t="shared" si="95"/>
        <v>RS</v>
      </c>
      <c r="AA408" s="242">
        <f t="shared" si="96"/>
        <v>0</v>
      </c>
      <c r="AB408" s="73" t="s">
        <v>42</v>
      </c>
      <c r="AC408" s="73" t="s">
        <v>3531</v>
      </c>
      <c r="AD408" s="73">
        <v>2917334</v>
      </c>
      <c r="AE408" s="243"/>
      <c r="AF408" s="243"/>
      <c r="AH408" s="54" t="str">
        <f t="shared" si="97"/>
        <v>BAIuiú</v>
      </c>
      <c r="AI408" s="73">
        <v>2917334</v>
      </c>
    </row>
    <row r="409" spans="1:35" s="71" customFormat="1" ht="21.75" customHeight="1" x14ac:dyDescent="0.25">
      <c r="A409" s="214" t="str">
        <f>Controles!$B$2</f>
        <v>RS</v>
      </c>
      <c r="B409" s="214">
        <f>Controles!$C$2</f>
        <v>10</v>
      </c>
      <c r="C409" s="214" t="s">
        <v>5390</v>
      </c>
      <c r="D409" s="42"/>
      <c r="E409" s="214" t="e">
        <f t="shared" si="92"/>
        <v>#N/A</v>
      </c>
      <c r="F409" s="43"/>
      <c r="G409" s="43"/>
      <c r="H409" s="43"/>
      <c r="I409" s="43"/>
      <c r="J409" s="214">
        <f t="shared" si="93"/>
        <v>0</v>
      </c>
      <c r="K409" s="43"/>
      <c r="L409" s="43"/>
      <c r="M409" s="43"/>
      <c r="N409" s="43"/>
      <c r="O409" s="43"/>
      <c r="P409" s="214">
        <f t="shared" si="84"/>
        <v>0</v>
      </c>
      <c r="Q409" s="214">
        <f t="shared" si="85"/>
        <v>0</v>
      </c>
      <c r="R409" s="214">
        <f t="shared" si="86"/>
        <v>0</v>
      </c>
      <c r="S409" s="215">
        <f t="shared" si="87"/>
        <v>0</v>
      </c>
      <c r="T409" s="214">
        <f t="shared" si="88"/>
        <v>0</v>
      </c>
      <c r="U409" s="214">
        <f t="shared" si="89"/>
        <v>0</v>
      </c>
      <c r="V409" s="214">
        <f t="shared" si="90"/>
        <v>0</v>
      </c>
      <c r="W409" s="214">
        <f t="shared" si="91"/>
        <v>0</v>
      </c>
      <c r="X409" s="217" t="str">
        <f t="shared" si="94"/>
        <v>NÃO</v>
      </c>
      <c r="Z409" s="42" t="str">
        <f t="shared" si="95"/>
        <v>RS</v>
      </c>
      <c r="AA409" s="242">
        <f t="shared" si="96"/>
        <v>0</v>
      </c>
      <c r="AB409" s="73" t="s">
        <v>42</v>
      </c>
      <c r="AC409" s="73" t="s">
        <v>3541</v>
      </c>
      <c r="AD409" s="73">
        <v>2917359</v>
      </c>
      <c r="AE409" s="243"/>
      <c r="AF409" s="243"/>
      <c r="AH409" s="54" t="str">
        <f t="shared" si="97"/>
        <v>BAJaborandi</v>
      </c>
      <c r="AI409" s="73">
        <v>2917359</v>
      </c>
    </row>
    <row r="410" spans="1:35" s="71" customFormat="1" ht="21.75" customHeight="1" x14ac:dyDescent="0.25">
      <c r="A410" s="214" t="str">
        <f>Controles!$B$2</f>
        <v>RS</v>
      </c>
      <c r="B410" s="214">
        <f>Controles!$C$2</f>
        <v>10</v>
      </c>
      <c r="C410" s="214" t="s">
        <v>5390</v>
      </c>
      <c r="D410" s="42"/>
      <c r="E410" s="214" t="e">
        <f t="shared" si="92"/>
        <v>#N/A</v>
      </c>
      <c r="F410" s="43"/>
      <c r="G410" s="43"/>
      <c r="H410" s="43"/>
      <c r="I410" s="43"/>
      <c r="J410" s="214">
        <f t="shared" si="93"/>
        <v>0</v>
      </c>
      <c r="K410" s="43"/>
      <c r="L410" s="43"/>
      <c r="M410" s="43"/>
      <c r="N410" s="43"/>
      <c r="O410" s="43"/>
      <c r="P410" s="214">
        <f t="shared" si="84"/>
        <v>0</v>
      </c>
      <c r="Q410" s="214">
        <f t="shared" si="85"/>
        <v>0</v>
      </c>
      <c r="R410" s="214">
        <f t="shared" si="86"/>
        <v>0</v>
      </c>
      <c r="S410" s="215">
        <f t="shared" si="87"/>
        <v>0</v>
      </c>
      <c r="T410" s="214">
        <f t="shared" si="88"/>
        <v>0</v>
      </c>
      <c r="U410" s="214">
        <f t="shared" si="89"/>
        <v>0</v>
      </c>
      <c r="V410" s="214">
        <f t="shared" si="90"/>
        <v>0</v>
      </c>
      <c r="W410" s="214">
        <f t="shared" si="91"/>
        <v>0</v>
      </c>
      <c r="X410" s="217" t="str">
        <f t="shared" si="94"/>
        <v>NÃO</v>
      </c>
      <c r="Z410" s="42" t="str">
        <f t="shared" si="95"/>
        <v>RS</v>
      </c>
      <c r="AA410" s="242">
        <f t="shared" si="96"/>
        <v>0</v>
      </c>
      <c r="AB410" s="73" t="s">
        <v>42</v>
      </c>
      <c r="AC410" s="73" t="s">
        <v>3549</v>
      </c>
      <c r="AD410" s="73">
        <v>2917409</v>
      </c>
      <c r="AE410" s="243"/>
      <c r="AF410" s="243"/>
      <c r="AH410" s="54" t="str">
        <f t="shared" si="97"/>
        <v>BAJacaraci</v>
      </c>
      <c r="AI410" s="73">
        <v>2917409</v>
      </c>
    </row>
    <row r="411" spans="1:35" s="71" customFormat="1" ht="21.75" customHeight="1" x14ac:dyDescent="0.25">
      <c r="A411" s="214" t="str">
        <f>Controles!$B$2</f>
        <v>RS</v>
      </c>
      <c r="B411" s="214">
        <f>Controles!$C$2</f>
        <v>10</v>
      </c>
      <c r="C411" s="214" t="s">
        <v>5390</v>
      </c>
      <c r="D411" s="42"/>
      <c r="E411" s="214" t="e">
        <f t="shared" si="92"/>
        <v>#N/A</v>
      </c>
      <c r="F411" s="43"/>
      <c r="G411" s="43"/>
      <c r="H411" s="43"/>
      <c r="I411" s="43"/>
      <c r="J411" s="214">
        <f t="shared" si="93"/>
        <v>0</v>
      </c>
      <c r="K411" s="43"/>
      <c r="L411" s="43"/>
      <c r="M411" s="43"/>
      <c r="N411" s="43"/>
      <c r="O411" s="43"/>
      <c r="P411" s="214">
        <f t="shared" si="84"/>
        <v>0</v>
      </c>
      <c r="Q411" s="214">
        <f t="shared" si="85"/>
        <v>0</v>
      </c>
      <c r="R411" s="214">
        <f t="shared" si="86"/>
        <v>0</v>
      </c>
      <c r="S411" s="215">
        <f t="shared" si="87"/>
        <v>0</v>
      </c>
      <c r="T411" s="214">
        <f t="shared" si="88"/>
        <v>0</v>
      </c>
      <c r="U411" s="214">
        <f t="shared" si="89"/>
        <v>0</v>
      </c>
      <c r="V411" s="214">
        <f t="shared" si="90"/>
        <v>0</v>
      </c>
      <c r="W411" s="214">
        <f t="shared" si="91"/>
        <v>0</v>
      </c>
      <c r="X411" s="217" t="str">
        <f t="shared" si="94"/>
        <v>NÃO</v>
      </c>
      <c r="Z411" s="42" t="str">
        <f t="shared" si="95"/>
        <v>RS</v>
      </c>
      <c r="AA411" s="242">
        <f t="shared" si="96"/>
        <v>0</v>
      </c>
      <c r="AB411" s="73" t="s">
        <v>42</v>
      </c>
      <c r="AC411" s="73" t="s">
        <v>3559</v>
      </c>
      <c r="AD411" s="73">
        <v>2917508</v>
      </c>
      <c r="AE411" s="243"/>
      <c r="AF411" s="243"/>
      <c r="AH411" s="54" t="str">
        <f t="shared" si="97"/>
        <v>BAJacobina</v>
      </c>
      <c r="AI411" s="73">
        <v>2917508</v>
      </c>
    </row>
    <row r="412" spans="1:35" s="71" customFormat="1" ht="21.75" customHeight="1" x14ac:dyDescent="0.25">
      <c r="A412" s="214" t="str">
        <f>Controles!$B$2</f>
        <v>RS</v>
      </c>
      <c r="B412" s="214">
        <f>Controles!$C$2</f>
        <v>10</v>
      </c>
      <c r="C412" s="214" t="s">
        <v>5390</v>
      </c>
      <c r="D412" s="42"/>
      <c r="E412" s="214" t="e">
        <f t="shared" si="92"/>
        <v>#N/A</v>
      </c>
      <c r="F412" s="43"/>
      <c r="G412" s="43"/>
      <c r="H412" s="43"/>
      <c r="I412" s="43"/>
      <c r="J412" s="214">
        <f t="shared" si="93"/>
        <v>0</v>
      </c>
      <c r="K412" s="43"/>
      <c r="L412" s="43"/>
      <c r="M412" s="43"/>
      <c r="N412" s="43"/>
      <c r="O412" s="43"/>
      <c r="P412" s="214">
        <f t="shared" si="84"/>
        <v>0</v>
      </c>
      <c r="Q412" s="214">
        <f t="shared" si="85"/>
        <v>0</v>
      </c>
      <c r="R412" s="214">
        <f t="shared" si="86"/>
        <v>0</v>
      </c>
      <c r="S412" s="215">
        <f t="shared" si="87"/>
        <v>0</v>
      </c>
      <c r="T412" s="214">
        <f t="shared" si="88"/>
        <v>0</v>
      </c>
      <c r="U412" s="214">
        <f t="shared" si="89"/>
        <v>0</v>
      </c>
      <c r="V412" s="214">
        <f t="shared" si="90"/>
        <v>0</v>
      </c>
      <c r="W412" s="214">
        <f t="shared" si="91"/>
        <v>0</v>
      </c>
      <c r="X412" s="217" t="str">
        <f t="shared" si="94"/>
        <v>NÃO</v>
      </c>
      <c r="Z412" s="42" t="str">
        <f t="shared" si="95"/>
        <v>RS</v>
      </c>
      <c r="AA412" s="242">
        <f t="shared" si="96"/>
        <v>0</v>
      </c>
      <c r="AB412" s="73" t="s">
        <v>42</v>
      </c>
      <c r="AC412" s="73" t="s">
        <v>3569</v>
      </c>
      <c r="AD412" s="73">
        <v>2917607</v>
      </c>
      <c r="AE412" s="243"/>
      <c r="AF412" s="243"/>
      <c r="AH412" s="54" t="str">
        <f t="shared" si="97"/>
        <v>BAJaguaquara</v>
      </c>
      <c r="AI412" s="73">
        <v>2917607</v>
      </c>
    </row>
    <row r="413" spans="1:35" s="71" customFormat="1" ht="21.75" customHeight="1" x14ac:dyDescent="0.25">
      <c r="A413" s="214" t="str">
        <f>Controles!$B$2</f>
        <v>RS</v>
      </c>
      <c r="B413" s="214">
        <f>Controles!$C$2</f>
        <v>10</v>
      </c>
      <c r="C413" s="214" t="s">
        <v>5390</v>
      </c>
      <c r="D413" s="42"/>
      <c r="E413" s="214" t="e">
        <f t="shared" si="92"/>
        <v>#N/A</v>
      </c>
      <c r="F413" s="43"/>
      <c r="G413" s="43"/>
      <c r="H413" s="43"/>
      <c r="I413" s="43"/>
      <c r="J413" s="214">
        <f t="shared" si="93"/>
        <v>0</v>
      </c>
      <c r="K413" s="43"/>
      <c r="L413" s="43"/>
      <c r="M413" s="43"/>
      <c r="N413" s="43"/>
      <c r="O413" s="43"/>
      <c r="P413" s="214">
        <f t="shared" si="84"/>
        <v>0</v>
      </c>
      <c r="Q413" s="214">
        <f t="shared" si="85"/>
        <v>0</v>
      </c>
      <c r="R413" s="214">
        <f t="shared" si="86"/>
        <v>0</v>
      </c>
      <c r="S413" s="215">
        <f t="shared" si="87"/>
        <v>0</v>
      </c>
      <c r="T413" s="214">
        <f t="shared" si="88"/>
        <v>0</v>
      </c>
      <c r="U413" s="214">
        <f t="shared" si="89"/>
        <v>0</v>
      </c>
      <c r="V413" s="214">
        <f t="shared" si="90"/>
        <v>0</v>
      </c>
      <c r="W413" s="214">
        <f t="shared" si="91"/>
        <v>0</v>
      </c>
      <c r="X413" s="217" t="str">
        <f t="shared" si="94"/>
        <v>NÃO</v>
      </c>
      <c r="Z413" s="42" t="str">
        <f t="shared" si="95"/>
        <v>RS</v>
      </c>
      <c r="AA413" s="242">
        <f t="shared" si="96"/>
        <v>0</v>
      </c>
      <c r="AB413" s="73" t="s">
        <v>42</v>
      </c>
      <c r="AC413" s="73" t="s">
        <v>3579</v>
      </c>
      <c r="AD413" s="73">
        <v>2917706</v>
      </c>
      <c r="AE413" s="243"/>
      <c r="AF413" s="243"/>
      <c r="AH413" s="54" t="str">
        <f t="shared" si="97"/>
        <v>BAJaguarari</v>
      </c>
      <c r="AI413" s="73">
        <v>2917706</v>
      </c>
    </row>
    <row r="414" spans="1:35" s="71" customFormat="1" ht="21.75" customHeight="1" x14ac:dyDescent="0.25">
      <c r="A414" s="214" t="str">
        <f>Controles!$B$2</f>
        <v>RS</v>
      </c>
      <c r="B414" s="214">
        <f>Controles!$C$2</f>
        <v>10</v>
      </c>
      <c r="C414" s="214" t="s">
        <v>5390</v>
      </c>
      <c r="D414" s="42"/>
      <c r="E414" s="214" t="e">
        <f t="shared" si="92"/>
        <v>#N/A</v>
      </c>
      <c r="F414" s="43"/>
      <c r="G414" s="43"/>
      <c r="H414" s="43"/>
      <c r="I414" s="43"/>
      <c r="J414" s="214">
        <f t="shared" si="93"/>
        <v>0</v>
      </c>
      <c r="K414" s="43"/>
      <c r="L414" s="43"/>
      <c r="M414" s="43"/>
      <c r="N414" s="43"/>
      <c r="O414" s="43"/>
      <c r="P414" s="214">
        <f t="shared" si="84"/>
        <v>0</v>
      </c>
      <c r="Q414" s="214">
        <f t="shared" si="85"/>
        <v>0</v>
      </c>
      <c r="R414" s="214">
        <f t="shared" si="86"/>
        <v>0</v>
      </c>
      <c r="S414" s="215">
        <f t="shared" si="87"/>
        <v>0</v>
      </c>
      <c r="T414" s="214">
        <f t="shared" si="88"/>
        <v>0</v>
      </c>
      <c r="U414" s="214">
        <f t="shared" si="89"/>
        <v>0</v>
      </c>
      <c r="V414" s="214">
        <f t="shared" si="90"/>
        <v>0</v>
      </c>
      <c r="W414" s="214">
        <f t="shared" si="91"/>
        <v>0</v>
      </c>
      <c r="X414" s="217" t="str">
        <f t="shared" si="94"/>
        <v>NÃO</v>
      </c>
      <c r="Z414" s="42" t="str">
        <f t="shared" si="95"/>
        <v>RS</v>
      </c>
      <c r="AA414" s="242">
        <f t="shared" si="96"/>
        <v>0</v>
      </c>
      <c r="AB414" s="73" t="s">
        <v>42</v>
      </c>
      <c r="AC414" s="73" t="s">
        <v>3589</v>
      </c>
      <c r="AD414" s="73">
        <v>2917805</v>
      </c>
      <c r="AE414" s="243"/>
      <c r="AF414" s="243"/>
      <c r="AH414" s="54" t="str">
        <f t="shared" si="97"/>
        <v>BAJaguaripe</v>
      </c>
      <c r="AI414" s="73">
        <v>2917805</v>
      </c>
    </row>
    <row r="415" spans="1:35" s="71" customFormat="1" ht="21.75" customHeight="1" x14ac:dyDescent="0.25">
      <c r="A415" s="214" t="str">
        <f>Controles!$B$2</f>
        <v>RS</v>
      </c>
      <c r="B415" s="214">
        <f>Controles!$C$2</f>
        <v>10</v>
      </c>
      <c r="C415" s="214" t="s">
        <v>5390</v>
      </c>
      <c r="D415" s="42"/>
      <c r="E415" s="214" t="e">
        <f t="shared" si="92"/>
        <v>#N/A</v>
      </c>
      <c r="F415" s="43"/>
      <c r="G415" s="43"/>
      <c r="H415" s="43"/>
      <c r="I415" s="43"/>
      <c r="J415" s="214">
        <f t="shared" si="93"/>
        <v>0</v>
      </c>
      <c r="K415" s="43"/>
      <c r="L415" s="43"/>
      <c r="M415" s="43"/>
      <c r="N415" s="43"/>
      <c r="O415" s="43"/>
      <c r="P415" s="214">
        <f t="shared" si="84"/>
        <v>0</v>
      </c>
      <c r="Q415" s="214">
        <f t="shared" si="85"/>
        <v>0</v>
      </c>
      <c r="R415" s="214">
        <f t="shared" si="86"/>
        <v>0</v>
      </c>
      <c r="S415" s="215">
        <f t="shared" si="87"/>
        <v>0</v>
      </c>
      <c r="T415" s="214">
        <f t="shared" si="88"/>
        <v>0</v>
      </c>
      <c r="U415" s="214">
        <f t="shared" si="89"/>
        <v>0</v>
      </c>
      <c r="V415" s="214">
        <f t="shared" si="90"/>
        <v>0</v>
      </c>
      <c r="W415" s="214">
        <f t="shared" si="91"/>
        <v>0</v>
      </c>
      <c r="X415" s="217" t="str">
        <f t="shared" si="94"/>
        <v>NÃO</v>
      </c>
      <c r="Z415" s="42" t="str">
        <f t="shared" si="95"/>
        <v>RS</v>
      </c>
      <c r="AA415" s="242">
        <f t="shared" si="96"/>
        <v>0</v>
      </c>
      <c r="AB415" s="73" t="s">
        <v>42</v>
      </c>
      <c r="AC415" s="73" t="s">
        <v>1376</v>
      </c>
      <c r="AD415" s="73">
        <v>2917904</v>
      </c>
      <c r="AE415" s="243"/>
      <c r="AF415" s="243"/>
      <c r="AH415" s="54" t="str">
        <f t="shared" si="97"/>
        <v>BAJandaíra</v>
      </c>
      <c r="AI415" s="73">
        <v>2917904</v>
      </c>
    </row>
    <row r="416" spans="1:35" s="71" customFormat="1" ht="21.75" customHeight="1" x14ac:dyDescent="0.25">
      <c r="A416" s="214" t="str">
        <f>Controles!$B$2</f>
        <v>RS</v>
      </c>
      <c r="B416" s="214">
        <f>Controles!$C$2</f>
        <v>10</v>
      </c>
      <c r="C416" s="214" t="s">
        <v>5390</v>
      </c>
      <c r="D416" s="42"/>
      <c r="E416" s="214" t="e">
        <f t="shared" si="92"/>
        <v>#N/A</v>
      </c>
      <c r="F416" s="43"/>
      <c r="G416" s="43"/>
      <c r="H416" s="43"/>
      <c r="I416" s="43"/>
      <c r="J416" s="214">
        <f t="shared" si="93"/>
        <v>0</v>
      </c>
      <c r="K416" s="43"/>
      <c r="L416" s="43"/>
      <c r="M416" s="43"/>
      <c r="N416" s="43"/>
      <c r="O416" s="43"/>
      <c r="P416" s="214">
        <f t="shared" si="84"/>
        <v>0</v>
      </c>
      <c r="Q416" s="214">
        <f t="shared" si="85"/>
        <v>0</v>
      </c>
      <c r="R416" s="214">
        <f t="shared" si="86"/>
        <v>0</v>
      </c>
      <c r="S416" s="215">
        <f t="shared" si="87"/>
        <v>0</v>
      </c>
      <c r="T416" s="214">
        <f t="shared" si="88"/>
        <v>0</v>
      </c>
      <c r="U416" s="214">
        <f t="shared" si="89"/>
        <v>0</v>
      </c>
      <c r="V416" s="214">
        <f t="shared" si="90"/>
        <v>0</v>
      </c>
      <c r="W416" s="214">
        <f t="shared" si="91"/>
        <v>0</v>
      </c>
      <c r="X416" s="217" t="str">
        <f t="shared" si="94"/>
        <v>NÃO</v>
      </c>
      <c r="Z416" s="42" t="str">
        <f t="shared" si="95"/>
        <v>RS</v>
      </c>
      <c r="AA416" s="242">
        <f t="shared" si="96"/>
        <v>0</v>
      </c>
      <c r="AB416" s="73" t="s">
        <v>42</v>
      </c>
      <c r="AC416" s="73" t="s">
        <v>3608</v>
      </c>
      <c r="AD416" s="73">
        <v>2918001</v>
      </c>
      <c r="AE416" s="243"/>
      <c r="AF416" s="243"/>
      <c r="AH416" s="54" t="str">
        <f t="shared" si="97"/>
        <v>BAJequié</v>
      </c>
      <c r="AI416" s="73">
        <v>2918001</v>
      </c>
    </row>
    <row r="417" spans="1:35" s="71" customFormat="1" ht="21.75" customHeight="1" x14ac:dyDescent="0.25">
      <c r="A417" s="214" t="str">
        <f>Controles!$B$2</f>
        <v>RS</v>
      </c>
      <c r="B417" s="214">
        <f>Controles!$C$2</f>
        <v>10</v>
      </c>
      <c r="C417" s="214" t="s">
        <v>5390</v>
      </c>
      <c r="D417" s="42"/>
      <c r="E417" s="214" t="e">
        <f t="shared" si="92"/>
        <v>#N/A</v>
      </c>
      <c r="F417" s="43"/>
      <c r="G417" s="43"/>
      <c r="H417" s="43"/>
      <c r="I417" s="43"/>
      <c r="J417" s="214">
        <f t="shared" si="93"/>
        <v>0</v>
      </c>
      <c r="K417" s="43"/>
      <c r="L417" s="43"/>
      <c r="M417" s="43"/>
      <c r="N417" s="43"/>
      <c r="O417" s="43"/>
      <c r="P417" s="214">
        <f t="shared" si="84"/>
        <v>0</v>
      </c>
      <c r="Q417" s="214">
        <f t="shared" si="85"/>
        <v>0</v>
      </c>
      <c r="R417" s="214">
        <f t="shared" si="86"/>
        <v>0</v>
      </c>
      <c r="S417" s="215">
        <f t="shared" si="87"/>
        <v>0</v>
      </c>
      <c r="T417" s="214">
        <f t="shared" si="88"/>
        <v>0</v>
      </c>
      <c r="U417" s="214">
        <f t="shared" si="89"/>
        <v>0</v>
      </c>
      <c r="V417" s="214">
        <f t="shared" si="90"/>
        <v>0</v>
      </c>
      <c r="W417" s="214">
        <f t="shared" si="91"/>
        <v>0</v>
      </c>
      <c r="X417" s="217" t="str">
        <f t="shared" si="94"/>
        <v>NÃO</v>
      </c>
      <c r="Z417" s="42" t="str">
        <f t="shared" si="95"/>
        <v>RS</v>
      </c>
      <c r="AA417" s="242">
        <f t="shared" si="96"/>
        <v>0</v>
      </c>
      <c r="AB417" s="73" t="s">
        <v>42</v>
      </c>
      <c r="AC417" s="73" t="s">
        <v>3617</v>
      </c>
      <c r="AD417" s="73">
        <v>2918100</v>
      </c>
      <c r="AE417" s="243"/>
      <c r="AF417" s="243"/>
      <c r="AH417" s="54" t="str">
        <f t="shared" si="97"/>
        <v>BAJeremoabo</v>
      </c>
      <c r="AI417" s="73">
        <v>2918100</v>
      </c>
    </row>
    <row r="418" spans="1:35" s="71" customFormat="1" ht="21.75" customHeight="1" x14ac:dyDescent="0.25">
      <c r="A418" s="214" t="str">
        <f>Controles!$B$2</f>
        <v>RS</v>
      </c>
      <c r="B418" s="214">
        <f>Controles!$C$2</f>
        <v>10</v>
      </c>
      <c r="C418" s="214" t="s">
        <v>5390</v>
      </c>
      <c r="D418" s="42"/>
      <c r="E418" s="214" t="e">
        <f t="shared" si="92"/>
        <v>#N/A</v>
      </c>
      <c r="F418" s="43"/>
      <c r="G418" s="43"/>
      <c r="H418" s="43"/>
      <c r="I418" s="43"/>
      <c r="J418" s="214">
        <f t="shared" si="93"/>
        <v>0</v>
      </c>
      <c r="K418" s="43"/>
      <c r="L418" s="43"/>
      <c r="M418" s="43"/>
      <c r="N418" s="43"/>
      <c r="O418" s="43"/>
      <c r="P418" s="214">
        <f t="shared" si="84"/>
        <v>0</v>
      </c>
      <c r="Q418" s="214">
        <f t="shared" si="85"/>
        <v>0</v>
      </c>
      <c r="R418" s="214">
        <f t="shared" si="86"/>
        <v>0</v>
      </c>
      <c r="S418" s="215">
        <f t="shared" si="87"/>
        <v>0</v>
      </c>
      <c r="T418" s="214">
        <f t="shared" si="88"/>
        <v>0</v>
      </c>
      <c r="U418" s="214">
        <f t="shared" si="89"/>
        <v>0</v>
      </c>
      <c r="V418" s="214">
        <f t="shared" si="90"/>
        <v>0</v>
      </c>
      <c r="W418" s="214">
        <f t="shared" si="91"/>
        <v>0</v>
      </c>
      <c r="X418" s="217" t="str">
        <f t="shared" si="94"/>
        <v>NÃO</v>
      </c>
      <c r="Z418" s="42" t="str">
        <f t="shared" si="95"/>
        <v>RS</v>
      </c>
      <c r="AA418" s="242">
        <f t="shared" si="96"/>
        <v>0</v>
      </c>
      <c r="AB418" s="73" t="s">
        <v>42</v>
      </c>
      <c r="AC418" s="73" t="s">
        <v>3626</v>
      </c>
      <c r="AD418" s="73">
        <v>2918209</v>
      </c>
      <c r="AE418" s="243"/>
      <c r="AF418" s="243"/>
      <c r="AH418" s="54" t="str">
        <f t="shared" si="97"/>
        <v>BAJiquiriçá</v>
      </c>
      <c r="AI418" s="73">
        <v>2918209</v>
      </c>
    </row>
    <row r="419" spans="1:35" s="71" customFormat="1" ht="21.75" customHeight="1" x14ac:dyDescent="0.25">
      <c r="A419" s="214" t="str">
        <f>Controles!$B$2</f>
        <v>RS</v>
      </c>
      <c r="B419" s="214">
        <f>Controles!$C$2</f>
        <v>10</v>
      </c>
      <c r="C419" s="214" t="s">
        <v>5390</v>
      </c>
      <c r="D419" s="42"/>
      <c r="E419" s="214" t="e">
        <f t="shared" si="92"/>
        <v>#N/A</v>
      </c>
      <c r="F419" s="43"/>
      <c r="G419" s="43"/>
      <c r="H419" s="43"/>
      <c r="I419" s="43"/>
      <c r="J419" s="214">
        <f t="shared" si="93"/>
        <v>0</v>
      </c>
      <c r="K419" s="43"/>
      <c r="L419" s="43"/>
      <c r="M419" s="43"/>
      <c r="N419" s="43"/>
      <c r="O419" s="43"/>
      <c r="P419" s="214">
        <f t="shared" si="84"/>
        <v>0</v>
      </c>
      <c r="Q419" s="214">
        <f t="shared" si="85"/>
        <v>0</v>
      </c>
      <c r="R419" s="214">
        <f t="shared" si="86"/>
        <v>0</v>
      </c>
      <c r="S419" s="215">
        <f t="shared" si="87"/>
        <v>0</v>
      </c>
      <c r="T419" s="214">
        <f t="shared" si="88"/>
        <v>0</v>
      </c>
      <c r="U419" s="214">
        <f t="shared" si="89"/>
        <v>0</v>
      </c>
      <c r="V419" s="214">
        <f t="shared" si="90"/>
        <v>0</v>
      </c>
      <c r="W419" s="214">
        <f t="shared" si="91"/>
        <v>0</v>
      </c>
      <c r="X419" s="217" t="str">
        <f t="shared" si="94"/>
        <v>NÃO</v>
      </c>
      <c r="Z419" s="42" t="str">
        <f t="shared" si="95"/>
        <v>RS</v>
      </c>
      <c r="AA419" s="242">
        <f t="shared" si="96"/>
        <v>0</v>
      </c>
      <c r="AB419" s="73" t="s">
        <v>42</v>
      </c>
      <c r="AC419" s="73" t="s">
        <v>3636</v>
      </c>
      <c r="AD419" s="73">
        <v>2918308</v>
      </c>
      <c r="AE419" s="243"/>
      <c r="AF419" s="243"/>
      <c r="AH419" s="54" t="str">
        <f t="shared" si="97"/>
        <v>BAJitaúna</v>
      </c>
      <c r="AI419" s="73">
        <v>2918308</v>
      </c>
    </row>
    <row r="420" spans="1:35" s="71" customFormat="1" ht="21.75" customHeight="1" x14ac:dyDescent="0.25">
      <c r="A420" s="214" t="str">
        <f>Controles!$B$2</f>
        <v>RS</v>
      </c>
      <c r="B420" s="214">
        <f>Controles!$C$2</f>
        <v>10</v>
      </c>
      <c r="C420" s="214" t="s">
        <v>5390</v>
      </c>
      <c r="D420" s="42"/>
      <c r="E420" s="214" t="e">
        <f t="shared" si="92"/>
        <v>#N/A</v>
      </c>
      <c r="F420" s="43"/>
      <c r="G420" s="43"/>
      <c r="H420" s="43"/>
      <c r="I420" s="43"/>
      <c r="J420" s="214">
        <f t="shared" si="93"/>
        <v>0</v>
      </c>
      <c r="K420" s="43"/>
      <c r="L420" s="43"/>
      <c r="M420" s="43"/>
      <c r="N420" s="43"/>
      <c r="O420" s="43"/>
      <c r="P420" s="214">
        <f t="shared" si="84"/>
        <v>0</v>
      </c>
      <c r="Q420" s="214">
        <f t="shared" si="85"/>
        <v>0</v>
      </c>
      <c r="R420" s="214">
        <f t="shared" si="86"/>
        <v>0</v>
      </c>
      <c r="S420" s="215">
        <f t="shared" si="87"/>
        <v>0</v>
      </c>
      <c r="T420" s="214">
        <f t="shared" si="88"/>
        <v>0</v>
      </c>
      <c r="U420" s="214">
        <f t="shared" si="89"/>
        <v>0</v>
      </c>
      <c r="V420" s="214">
        <f t="shared" si="90"/>
        <v>0</v>
      </c>
      <c r="W420" s="214">
        <f t="shared" si="91"/>
        <v>0</v>
      </c>
      <c r="X420" s="217" t="str">
        <f t="shared" si="94"/>
        <v>NÃO</v>
      </c>
      <c r="Z420" s="42" t="str">
        <f t="shared" si="95"/>
        <v>RS</v>
      </c>
      <c r="AA420" s="242">
        <f t="shared" si="96"/>
        <v>0</v>
      </c>
      <c r="AB420" s="73" t="s">
        <v>42</v>
      </c>
      <c r="AC420" s="73" t="s">
        <v>3646</v>
      </c>
      <c r="AD420" s="73">
        <v>2918357</v>
      </c>
      <c r="AE420" s="243"/>
      <c r="AF420" s="243"/>
      <c r="AH420" s="54" t="str">
        <f t="shared" si="97"/>
        <v>BAJoão Dourado</v>
      </c>
      <c r="AI420" s="73">
        <v>2918357</v>
      </c>
    </row>
    <row r="421" spans="1:35" s="71" customFormat="1" ht="21.75" customHeight="1" x14ac:dyDescent="0.25">
      <c r="A421" s="214" t="str">
        <f>Controles!$B$2</f>
        <v>RS</v>
      </c>
      <c r="B421" s="214">
        <f>Controles!$C$2</f>
        <v>10</v>
      </c>
      <c r="C421" s="214" t="s">
        <v>5390</v>
      </c>
      <c r="D421" s="42"/>
      <c r="E421" s="214" t="e">
        <f t="shared" si="92"/>
        <v>#N/A</v>
      </c>
      <c r="F421" s="43"/>
      <c r="G421" s="43"/>
      <c r="H421" s="43"/>
      <c r="I421" s="43"/>
      <c r="J421" s="214">
        <f t="shared" si="93"/>
        <v>0</v>
      </c>
      <c r="K421" s="43"/>
      <c r="L421" s="43"/>
      <c r="M421" s="43"/>
      <c r="N421" s="43"/>
      <c r="O421" s="43"/>
      <c r="P421" s="214">
        <f t="shared" si="84"/>
        <v>0</v>
      </c>
      <c r="Q421" s="214">
        <f t="shared" si="85"/>
        <v>0</v>
      </c>
      <c r="R421" s="214">
        <f t="shared" si="86"/>
        <v>0</v>
      </c>
      <c r="S421" s="215">
        <f t="shared" si="87"/>
        <v>0</v>
      </c>
      <c r="T421" s="214">
        <f t="shared" si="88"/>
        <v>0</v>
      </c>
      <c r="U421" s="214">
        <f t="shared" si="89"/>
        <v>0</v>
      </c>
      <c r="V421" s="214">
        <f t="shared" si="90"/>
        <v>0</v>
      </c>
      <c r="W421" s="214">
        <f t="shared" si="91"/>
        <v>0</v>
      </c>
      <c r="X421" s="217" t="str">
        <f t="shared" si="94"/>
        <v>NÃO</v>
      </c>
      <c r="Z421" s="42" t="str">
        <f t="shared" si="95"/>
        <v>RS</v>
      </c>
      <c r="AA421" s="242">
        <f t="shared" si="96"/>
        <v>0</v>
      </c>
      <c r="AB421" s="73" t="s">
        <v>42</v>
      </c>
      <c r="AC421" s="73" t="s">
        <v>3655</v>
      </c>
      <c r="AD421" s="73">
        <v>2918407</v>
      </c>
      <c r="AE421" s="243"/>
      <c r="AF421" s="243"/>
      <c r="AH421" s="54" t="str">
        <f t="shared" si="97"/>
        <v>BAJuazeiro</v>
      </c>
      <c r="AI421" s="73">
        <v>2918407</v>
      </c>
    </row>
    <row r="422" spans="1:35" s="71" customFormat="1" ht="21.75" customHeight="1" x14ac:dyDescent="0.25">
      <c r="A422" s="214" t="str">
        <f>Controles!$B$2</f>
        <v>RS</v>
      </c>
      <c r="B422" s="214">
        <f>Controles!$C$2</f>
        <v>10</v>
      </c>
      <c r="C422" s="214" t="s">
        <v>5390</v>
      </c>
      <c r="D422" s="42"/>
      <c r="E422" s="214" t="e">
        <f t="shared" si="92"/>
        <v>#N/A</v>
      </c>
      <c r="F422" s="43"/>
      <c r="G422" s="43"/>
      <c r="H422" s="43"/>
      <c r="I422" s="43"/>
      <c r="J422" s="214">
        <f t="shared" si="93"/>
        <v>0</v>
      </c>
      <c r="K422" s="43"/>
      <c r="L422" s="43"/>
      <c r="M422" s="43"/>
      <c r="N422" s="43"/>
      <c r="O422" s="43"/>
      <c r="P422" s="214">
        <f t="shared" si="84"/>
        <v>0</v>
      </c>
      <c r="Q422" s="214">
        <f t="shared" si="85"/>
        <v>0</v>
      </c>
      <c r="R422" s="214">
        <f t="shared" si="86"/>
        <v>0</v>
      </c>
      <c r="S422" s="215">
        <f t="shared" si="87"/>
        <v>0</v>
      </c>
      <c r="T422" s="214">
        <f t="shared" si="88"/>
        <v>0</v>
      </c>
      <c r="U422" s="214">
        <f t="shared" si="89"/>
        <v>0</v>
      </c>
      <c r="V422" s="214">
        <f t="shared" si="90"/>
        <v>0</v>
      </c>
      <c r="W422" s="214">
        <f t="shared" si="91"/>
        <v>0</v>
      </c>
      <c r="X422" s="217" t="str">
        <f t="shared" si="94"/>
        <v>NÃO</v>
      </c>
      <c r="Z422" s="42" t="str">
        <f t="shared" si="95"/>
        <v>RS</v>
      </c>
      <c r="AA422" s="242">
        <f t="shared" si="96"/>
        <v>0</v>
      </c>
      <c r="AB422" s="73" t="s">
        <v>42</v>
      </c>
      <c r="AC422" s="73" t="s">
        <v>3664</v>
      </c>
      <c r="AD422" s="73">
        <v>2918456</v>
      </c>
      <c r="AE422" s="243"/>
      <c r="AF422" s="243"/>
      <c r="AH422" s="54" t="str">
        <f t="shared" si="97"/>
        <v>BAJucuruçu</v>
      </c>
      <c r="AI422" s="73">
        <v>2918456</v>
      </c>
    </row>
    <row r="423" spans="1:35" s="71" customFormat="1" ht="21.75" customHeight="1" x14ac:dyDescent="0.25">
      <c r="A423" s="214" t="str">
        <f>Controles!$B$2</f>
        <v>RS</v>
      </c>
      <c r="B423" s="214">
        <f>Controles!$C$2</f>
        <v>10</v>
      </c>
      <c r="C423" s="214" t="s">
        <v>5390</v>
      </c>
      <c r="D423" s="42"/>
      <c r="E423" s="214" t="e">
        <f t="shared" si="92"/>
        <v>#N/A</v>
      </c>
      <c r="F423" s="43"/>
      <c r="G423" s="43"/>
      <c r="H423" s="43"/>
      <c r="I423" s="43"/>
      <c r="J423" s="214">
        <f t="shared" si="93"/>
        <v>0</v>
      </c>
      <c r="K423" s="43"/>
      <c r="L423" s="43"/>
      <c r="M423" s="43"/>
      <c r="N423" s="43"/>
      <c r="O423" s="43"/>
      <c r="P423" s="214">
        <f t="shared" si="84"/>
        <v>0</v>
      </c>
      <c r="Q423" s="214">
        <f t="shared" si="85"/>
        <v>0</v>
      </c>
      <c r="R423" s="214">
        <f t="shared" si="86"/>
        <v>0</v>
      </c>
      <c r="S423" s="215">
        <f t="shared" si="87"/>
        <v>0</v>
      </c>
      <c r="T423" s="214">
        <f t="shared" si="88"/>
        <v>0</v>
      </c>
      <c r="U423" s="214">
        <f t="shared" si="89"/>
        <v>0</v>
      </c>
      <c r="V423" s="214">
        <f t="shared" si="90"/>
        <v>0</v>
      </c>
      <c r="W423" s="214">
        <f t="shared" si="91"/>
        <v>0</v>
      </c>
      <c r="X423" s="217" t="str">
        <f t="shared" si="94"/>
        <v>NÃO</v>
      </c>
      <c r="Z423" s="42" t="str">
        <f t="shared" si="95"/>
        <v>RS</v>
      </c>
      <c r="AA423" s="242">
        <f t="shared" si="96"/>
        <v>0</v>
      </c>
      <c r="AB423" s="73" t="s">
        <v>42</v>
      </c>
      <c r="AC423" s="73" t="s">
        <v>2675</v>
      </c>
      <c r="AD423" s="73">
        <v>2918506</v>
      </c>
      <c r="AE423" s="243"/>
      <c r="AF423" s="243"/>
      <c r="AH423" s="54" t="str">
        <f t="shared" si="97"/>
        <v>BAJussara</v>
      </c>
      <c r="AI423" s="73">
        <v>2918506</v>
      </c>
    </row>
    <row r="424" spans="1:35" s="71" customFormat="1" ht="21.75" customHeight="1" x14ac:dyDescent="0.25">
      <c r="A424" s="214" t="str">
        <f>Controles!$B$2</f>
        <v>RS</v>
      </c>
      <c r="B424" s="214">
        <f>Controles!$C$2</f>
        <v>10</v>
      </c>
      <c r="C424" s="214" t="s">
        <v>5390</v>
      </c>
      <c r="D424" s="42"/>
      <c r="E424" s="214" t="e">
        <f t="shared" si="92"/>
        <v>#N/A</v>
      </c>
      <c r="F424" s="43"/>
      <c r="G424" s="43"/>
      <c r="H424" s="43"/>
      <c r="I424" s="43"/>
      <c r="J424" s="214">
        <f t="shared" si="93"/>
        <v>0</v>
      </c>
      <c r="K424" s="43"/>
      <c r="L424" s="43"/>
      <c r="M424" s="43"/>
      <c r="N424" s="43"/>
      <c r="O424" s="43"/>
      <c r="P424" s="214">
        <f t="shared" si="84"/>
        <v>0</v>
      </c>
      <c r="Q424" s="214">
        <f t="shared" si="85"/>
        <v>0</v>
      </c>
      <c r="R424" s="214">
        <f t="shared" si="86"/>
        <v>0</v>
      </c>
      <c r="S424" s="215">
        <f t="shared" si="87"/>
        <v>0</v>
      </c>
      <c r="T424" s="214">
        <f t="shared" si="88"/>
        <v>0</v>
      </c>
      <c r="U424" s="214">
        <f t="shared" si="89"/>
        <v>0</v>
      </c>
      <c r="V424" s="214">
        <f t="shared" si="90"/>
        <v>0</v>
      </c>
      <c r="W424" s="214">
        <f t="shared" si="91"/>
        <v>0</v>
      </c>
      <c r="X424" s="217" t="str">
        <f t="shared" si="94"/>
        <v>NÃO</v>
      </c>
      <c r="Z424" s="42" t="str">
        <f t="shared" si="95"/>
        <v>RS</v>
      </c>
      <c r="AA424" s="242">
        <f t="shared" si="96"/>
        <v>0</v>
      </c>
      <c r="AB424" s="73" t="s">
        <v>42</v>
      </c>
      <c r="AC424" s="73" t="s">
        <v>3680</v>
      </c>
      <c r="AD424" s="73">
        <v>2918555</v>
      </c>
      <c r="AE424" s="243"/>
      <c r="AF424" s="243"/>
      <c r="AH424" s="54" t="str">
        <f t="shared" si="97"/>
        <v>BAJussari</v>
      </c>
      <c r="AI424" s="73">
        <v>2918555</v>
      </c>
    </row>
    <row r="425" spans="1:35" s="71" customFormat="1" ht="21.75" customHeight="1" x14ac:dyDescent="0.25">
      <c r="A425" s="214" t="str">
        <f>Controles!$B$2</f>
        <v>RS</v>
      </c>
      <c r="B425" s="214">
        <f>Controles!$C$2</f>
        <v>10</v>
      </c>
      <c r="C425" s="214" t="s">
        <v>5390</v>
      </c>
      <c r="D425" s="42"/>
      <c r="E425" s="214" t="e">
        <f t="shared" si="92"/>
        <v>#N/A</v>
      </c>
      <c r="F425" s="43"/>
      <c r="G425" s="43"/>
      <c r="H425" s="43"/>
      <c r="I425" s="43"/>
      <c r="J425" s="214">
        <f t="shared" si="93"/>
        <v>0</v>
      </c>
      <c r="K425" s="43"/>
      <c r="L425" s="43"/>
      <c r="M425" s="43"/>
      <c r="N425" s="43"/>
      <c r="O425" s="43"/>
      <c r="P425" s="214">
        <f t="shared" si="84"/>
        <v>0</v>
      </c>
      <c r="Q425" s="214">
        <f t="shared" si="85"/>
        <v>0</v>
      </c>
      <c r="R425" s="214">
        <f t="shared" si="86"/>
        <v>0</v>
      </c>
      <c r="S425" s="215">
        <f t="shared" si="87"/>
        <v>0</v>
      </c>
      <c r="T425" s="214">
        <f t="shared" si="88"/>
        <v>0</v>
      </c>
      <c r="U425" s="214">
        <f t="shared" si="89"/>
        <v>0</v>
      </c>
      <c r="V425" s="214">
        <f t="shared" si="90"/>
        <v>0</v>
      </c>
      <c r="W425" s="214">
        <f t="shared" si="91"/>
        <v>0</v>
      </c>
      <c r="X425" s="217" t="str">
        <f t="shared" si="94"/>
        <v>NÃO</v>
      </c>
      <c r="Z425" s="42" t="str">
        <f t="shared" si="95"/>
        <v>RS</v>
      </c>
      <c r="AA425" s="242">
        <f t="shared" si="96"/>
        <v>0</v>
      </c>
      <c r="AB425" s="73" t="s">
        <v>42</v>
      </c>
      <c r="AC425" s="73" t="s">
        <v>3688</v>
      </c>
      <c r="AD425" s="73">
        <v>2918605</v>
      </c>
      <c r="AE425" s="243"/>
      <c r="AF425" s="243"/>
      <c r="AH425" s="54" t="str">
        <f t="shared" si="97"/>
        <v>BAJussiape</v>
      </c>
      <c r="AI425" s="73">
        <v>2918605</v>
      </c>
    </row>
    <row r="426" spans="1:35" s="71" customFormat="1" ht="21.75" customHeight="1" x14ac:dyDescent="0.25">
      <c r="A426" s="214" t="str">
        <f>Controles!$B$2</f>
        <v>RS</v>
      </c>
      <c r="B426" s="214">
        <f>Controles!$C$2</f>
        <v>10</v>
      </c>
      <c r="C426" s="214" t="s">
        <v>5390</v>
      </c>
      <c r="D426" s="42"/>
      <c r="E426" s="214" t="e">
        <f t="shared" si="92"/>
        <v>#N/A</v>
      </c>
      <c r="F426" s="43"/>
      <c r="G426" s="43"/>
      <c r="H426" s="43"/>
      <c r="I426" s="43"/>
      <c r="J426" s="214">
        <f t="shared" si="93"/>
        <v>0</v>
      </c>
      <c r="K426" s="43"/>
      <c r="L426" s="43"/>
      <c r="M426" s="43"/>
      <c r="N426" s="43"/>
      <c r="O426" s="43"/>
      <c r="P426" s="214">
        <f t="shared" si="84"/>
        <v>0</v>
      </c>
      <c r="Q426" s="214">
        <f t="shared" si="85"/>
        <v>0</v>
      </c>
      <c r="R426" s="214">
        <f t="shared" si="86"/>
        <v>0</v>
      </c>
      <c r="S426" s="215">
        <f t="shared" si="87"/>
        <v>0</v>
      </c>
      <c r="T426" s="214">
        <f t="shared" si="88"/>
        <v>0</v>
      </c>
      <c r="U426" s="214">
        <f t="shared" si="89"/>
        <v>0</v>
      </c>
      <c r="V426" s="214">
        <f t="shared" si="90"/>
        <v>0</v>
      </c>
      <c r="W426" s="214">
        <f t="shared" si="91"/>
        <v>0</v>
      </c>
      <c r="X426" s="217" t="str">
        <f t="shared" si="94"/>
        <v>NÃO</v>
      </c>
      <c r="Z426" s="42" t="str">
        <f t="shared" si="95"/>
        <v>RS</v>
      </c>
      <c r="AA426" s="242">
        <f t="shared" si="96"/>
        <v>0</v>
      </c>
      <c r="AB426" s="73" t="s">
        <v>42</v>
      </c>
      <c r="AC426" s="73" t="s">
        <v>3697</v>
      </c>
      <c r="AD426" s="73">
        <v>2918704</v>
      </c>
      <c r="AE426" s="243"/>
      <c r="AF426" s="243"/>
      <c r="AH426" s="54" t="str">
        <f t="shared" si="97"/>
        <v>BALafaiete Coutinho</v>
      </c>
      <c r="AI426" s="73">
        <v>2918704</v>
      </c>
    </row>
    <row r="427" spans="1:35" s="71" customFormat="1" ht="21.75" customHeight="1" x14ac:dyDescent="0.25">
      <c r="A427" s="214" t="str">
        <f>Controles!$B$2</f>
        <v>RS</v>
      </c>
      <c r="B427" s="214">
        <f>Controles!$C$2</f>
        <v>10</v>
      </c>
      <c r="C427" s="214" t="s">
        <v>5390</v>
      </c>
      <c r="D427" s="42"/>
      <c r="E427" s="214" t="e">
        <f t="shared" si="92"/>
        <v>#N/A</v>
      </c>
      <c r="F427" s="43"/>
      <c r="G427" s="43"/>
      <c r="H427" s="43"/>
      <c r="I427" s="43"/>
      <c r="J427" s="214">
        <f t="shared" si="93"/>
        <v>0</v>
      </c>
      <c r="K427" s="43"/>
      <c r="L427" s="43"/>
      <c r="M427" s="43"/>
      <c r="N427" s="43"/>
      <c r="O427" s="43"/>
      <c r="P427" s="214">
        <f t="shared" si="84"/>
        <v>0</v>
      </c>
      <c r="Q427" s="214">
        <f t="shared" si="85"/>
        <v>0</v>
      </c>
      <c r="R427" s="214">
        <f t="shared" si="86"/>
        <v>0</v>
      </c>
      <c r="S427" s="215">
        <f t="shared" si="87"/>
        <v>0</v>
      </c>
      <c r="T427" s="214">
        <f t="shared" si="88"/>
        <v>0</v>
      </c>
      <c r="U427" s="214">
        <f t="shared" si="89"/>
        <v>0</v>
      </c>
      <c r="V427" s="214">
        <f t="shared" si="90"/>
        <v>0</v>
      </c>
      <c r="W427" s="214">
        <f t="shared" si="91"/>
        <v>0</v>
      </c>
      <c r="X427" s="217" t="str">
        <f t="shared" si="94"/>
        <v>NÃO</v>
      </c>
      <c r="Z427" s="42" t="str">
        <f t="shared" si="95"/>
        <v>RS</v>
      </c>
      <c r="AA427" s="242">
        <f t="shared" si="96"/>
        <v>0</v>
      </c>
      <c r="AB427" s="73" t="s">
        <v>42</v>
      </c>
      <c r="AC427" s="73" t="s">
        <v>3705</v>
      </c>
      <c r="AD427" s="73">
        <v>2918753</v>
      </c>
      <c r="AE427" s="243"/>
      <c r="AF427" s="243"/>
      <c r="AH427" s="54" t="str">
        <f t="shared" si="97"/>
        <v>BALagoa Real</v>
      </c>
      <c r="AI427" s="73">
        <v>2918753</v>
      </c>
    </row>
    <row r="428" spans="1:35" s="71" customFormat="1" ht="21.75" customHeight="1" x14ac:dyDescent="0.25">
      <c r="A428" s="214" t="str">
        <f>Controles!$B$2</f>
        <v>RS</v>
      </c>
      <c r="B428" s="214">
        <f>Controles!$C$2</f>
        <v>10</v>
      </c>
      <c r="C428" s="214" t="s">
        <v>5390</v>
      </c>
      <c r="D428" s="42"/>
      <c r="E428" s="214" t="e">
        <f t="shared" si="92"/>
        <v>#N/A</v>
      </c>
      <c r="F428" s="43"/>
      <c r="G428" s="43"/>
      <c r="H428" s="43"/>
      <c r="I428" s="43"/>
      <c r="J428" s="214">
        <f t="shared" si="93"/>
        <v>0</v>
      </c>
      <c r="K428" s="43"/>
      <c r="L428" s="43"/>
      <c r="M428" s="43"/>
      <c r="N428" s="43"/>
      <c r="O428" s="43"/>
      <c r="P428" s="214">
        <f t="shared" si="84"/>
        <v>0</v>
      </c>
      <c r="Q428" s="214">
        <f t="shared" si="85"/>
        <v>0</v>
      </c>
      <c r="R428" s="214">
        <f t="shared" si="86"/>
        <v>0</v>
      </c>
      <c r="S428" s="215">
        <f t="shared" si="87"/>
        <v>0</v>
      </c>
      <c r="T428" s="214">
        <f t="shared" si="88"/>
        <v>0</v>
      </c>
      <c r="U428" s="214">
        <f t="shared" si="89"/>
        <v>0</v>
      </c>
      <c r="V428" s="214">
        <f t="shared" si="90"/>
        <v>0</v>
      </c>
      <c r="W428" s="214">
        <f t="shared" si="91"/>
        <v>0</v>
      </c>
      <c r="X428" s="217" t="str">
        <f t="shared" si="94"/>
        <v>NÃO</v>
      </c>
      <c r="Z428" s="42" t="str">
        <f t="shared" si="95"/>
        <v>RS</v>
      </c>
      <c r="AA428" s="242">
        <f t="shared" si="96"/>
        <v>0</v>
      </c>
      <c r="AB428" s="73" t="s">
        <v>42</v>
      </c>
      <c r="AC428" s="73" t="s">
        <v>3713</v>
      </c>
      <c r="AD428" s="73">
        <v>2918803</v>
      </c>
      <c r="AE428" s="243"/>
      <c r="AF428" s="243"/>
      <c r="AH428" s="54" t="str">
        <f t="shared" si="97"/>
        <v>BALaje</v>
      </c>
      <c r="AI428" s="73">
        <v>2918803</v>
      </c>
    </row>
    <row r="429" spans="1:35" s="71" customFormat="1" ht="21.75" customHeight="1" x14ac:dyDescent="0.25">
      <c r="A429" s="214" t="str">
        <f>Controles!$B$2</f>
        <v>RS</v>
      </c>
      <c r="B429" s="214">
        <f>Controles!$C$2</f>
        <v>10</v>
      </c>
      <c r="C429" s="214" t="s">
        <v>5390</v>
      </c>
      <c r="D429" s="42"/>
      <c r="E429" s="214" t="e">
        <f t="shared" si="92"/>
        <v>#N/A</v>
      </c>
      <c r="F429" s="43"/>
      <c r="G429" s="43"/>
      <c r="H429" s="43"/>
      <c r="I429" s="43"/>
      <c r="J429" s="214">
        <f t="shared" si="93"/>
        <v>0</v>
      </c>
      <c r="K429" s="43"/>
      <c r="L429" s="43"/>
      <c r="M429" s="43"/>
      <c r="N429" s="43"/>
      <c r="O429" s="43"/>
      <c r="P429" s="214">
        <f t="shared" si="84"/>
        <v>0</v>
      </c>
      <c r="Q429" s="214">
        <f t="shared" si="85"/>
        <v>0</v>
      </c>
      <c r="R429" s="214">
        <f t="shared" si="86"/>
        <v>0</v>
      </c>
      <c r="S429" s="215">
        <f t="shared" si="87"/>
        <v>0</v>
      </c>
      <c r="T429" s="214">
        <f t="shared" si="88"/>
        <v>0</v>
      </c>
      <c r="U429" s="214">
        <f t="shared" si="89"/>
        <v>0</v>
      </c>
      <c r="V429" s="214">
        <f t="shared" si="90"/>
        <v>0</v>
      </c>
      <c r="W429" s="214">
        <f t="shared" si="91"/>
        <v>0</v>
      </c>
      <c r="X429" s="217" t="str">
        <f t="shared" si="94"/>
        <v>NÃO</v>
      </c>
      <c r="Z429" s="42" t="str">
        <f t="shared" si="95"/>
        <v>RS</v>
      </c>
      <c r="AA429" s="242">
        <f t="shared" si="96"/>
        <v>0</v>
      </c>
      <c r="AB429" s="73" t="s">
        <v>42</v>
      </c>
      <c r="AC429" s="73" t="s">
        <v>3720</v>
      </c>
      <c r="AD429" s="73">
        <v>2918902</v>
      </c>
      <c r="AE429" s="243"/>
      <c r="AF429" s="243"/>
      <c r="AH429" s="54" t="str">
        <f t="shared" si="97"/>
        <v>BALajedão</v>
      </c>
      <c r="AI429" s="73">
        <v>2918902</v>
      </c>
    </row>
    <row r="430" spans="1:35" s="71" customFormat="1" ht="21.75" customHeight="1" x14ac:dyDescent="0.25">
      <c r="A430" s="214" t="str">
        <f>Controles!$B$2</f>
        <v>RS</v>
      </c>
      <c r="B430" s="214">
        <f>Controles!$C$2</f>
        <v>10</v>
      </c>
      <c r="C430" s="214" t="s">
        <v>5390</v>
      </c>
      <c r="D430" s="42"/>
      <c r="E430" s="214" t="e">
        <f t="shared" si="92"/>
        <v>#N/A</v>
      </c>
      <c r="F430" s="43"/>
      <c r="G430" s="43"/>
      <c r="H430" s="43"/>
      <c r="I430" s="43"/>
      <c r="J430" s="214">
        <f t="shared" si="93"/>
        <v>0</v>
      </c>
      <c r="K430" s="43"/>
      <c r="L430" s="43"/>
      <c r="M430" s="43"/>
      <c r="N430" s="43"/>
      <c r="O430" s="43"/>
      <c r="P430" s="214">
        <f t="shared" si="84"/>
        <v>0</v>
      </c>
      <c r="Q430" s="214">
        <f t="shared" si="85"/>
        <v>0</v>
      </c>
      <c r="R430" s="214">
        <f t="shared" si="86"/>
        <v>0</v>
      </c>
      <c r="S430" s="215">
        <f t="shared" si="87"/>
        <v>0</v>
      </c>
      <c r="T430" s="214">
        <f t="shared" si="88"/>
        <v>0</v>
      </c>
      <c r="U430" s="214">
        <f t="shared" si="89"/>
        <v>0</v>
      </c>
      <c r="V430" s="214">
        <f t="shared" si="90"/>
        <v>0</v>
      </c>
      <c r="W430" s="214">
        <f t="shared" si="91"/>
        <v>0</v>
      </c>
      <c r="X430" s="217" t="str">
        <f t="shared" si="94"/>
        <v>NÃO</v>
      </c>
      <c r="Z430" s="42" t="str">
        <f t="shared" si="95"/>
        <v>RS</v>
      </c>
      <c r="AA430" s="242">
        <f t="shared" si="96"/>
        <v>0</v>
      </c>
      <c r="AB430" s="73" t="s">
        <v>42</v>
      </c>
      <c r="AC430" s="73" t="s">
        <v>3727</v>
      </c>
      <c r="AD430" s="73">
        <v>2919009</v>
      </c>
      <c r="AE430" s="243"/>
      <c r="AF430" s="243"/>
      <c r="AH430" s="54" t="str">
        <f t="shared" si="97"/>
        <v>BALajedinho</v>
      </c>
      <c r="AI430" s="73">
        <v>2919009</v>
      </c>
    </row>
    <row r="431" spans="1:35" s="71" customFormat="1" ht="21.75" customHeight="1" x14ac:dyDescent="0.25">
      <c r="A431" s="214" t="str">
        <f>Controles!$B$2</f>
        <v>RS</v>
      </c>
      <c r="B431" s="214">
        <f>Controles!$C$2</f>
        <v>10</v>
      </c>
      <c r="C431" s="214" t="s">
        <v>5390</v>
      </c>
      <c r="D431" s="42"/>
      <c r="E431" s="214" t="e">
        <f t="shared" si="92"/>
        <v>#N/A</v>
      </c>
      <c r="F431" s="43"/>
      <c r="G431" s="43"/>
      <c r="H431" s="43"/>
      <c r="I431" s="43"/>
      <c r="J431" s="214">
        <f t="shared" si="93"/>
        <v>0</v>
      </c>
      <c r="K431" s="43"/>
      <c r="L431" s="43"/>
      <c r="M431" s="43"/>
      <c r="N431" s="43"/>
      <c r="O431" s="43"/>
      <c r="P431" s="214">
        <f t="shared" si="84"/>
        <v>0</v>
      </c>
      <c r="Q431" s="214">
        <f t="shared" si="85"/>
        <v>0</v>
      </c>
      <c r="R431" s="214">
        <f t="shared" si="86"/>
        <v>0</v>
      </c>
      <c r="S431" s="215">
        <f t="shared" si="87"/>
        <v>0</v>
      </c>
      <c r="T431" s="214">
        <f t="shared" si="88"/>
        <v>0</v>
      </c>
      <c r="U431" s="214">
        <f t="shared" si="89"/>
        <v>0</v>
      </c>
      <c r="V431" s="214">
        <f t="shared" si="90"/>
        <v>0</v>
      </c>
      <c r="W431" s="214">
        <f t="shared" si="91"/>
        <v>0</v>
      </c>
      <c r="X431" s="217" t="str">
        <f t="shared" si="94"/>
        <v>NÃO</v>
      </c>
      <c r="Z431" s="42" t="str">
        <f t="shared" si="95"/>
        <v>RS</v>
      </c>
      <c r="AA431" s="242">
        <f t="shared" si="96"/>
        <v>0</v>
      </c>
      <c r="AB431" s="73" t="s">
        <v>42</v>
      </c>
      <c r="AC431" s="73" t="s">
        <v>3734</v>
      </c>
      <c r="AD431" s="73">
        <v>2919058</v>
      </c>
      <c r="AE431" s="243"/>
      <c r="AF431" s="243"/>
      <c r="AH431" s="54" t="str">
        <f t="shared" si="97"/>
        <v>BALajedo do Tabocal</v>
      </c>
      <c r="AI431" s="73">
        <v>2919058</v>
      </c>
    </row>
    <row r="432" spans="1:35" s="71" customFormat="1" ht="21.75" customHeight="1" x14ac:dyDescent="0.25">
      <c r="A432" s="214" t="str">
        <f>Controles!$B$2</f>
        <v>RS</v>
      </c>
      <c r="B432" s="214">
        <f>Controles!$C$2</f>
        <v>10</v>
      </c>
      <c r="C432" s="214" t="s">
        <v>5390</v>
      </c>
      <c r="D432" s="42"/>
      <c r="E432" s="214" t="e">
        <f t="shared" si="92"/>
        <v>#N/A</v>
      </c>
      <c r="F432" s="43"/>
      <c r="G432" s="43"/>
      <c r="H432" s="43"/>
      <c r="I432" s="43"/>
      <c r="J432" s="214">
        <f t="shared" si="93"/>
        <v>0</v>
      </c>
      <c r="K432" s="43"/>
      <c r="L432" s="43"/>
      <c r="M432" s="43"/>
      <c r="N432" s="43"/>
      <c r="O432" s="43"/>
      <c r="P432" s="214">
        <f t="shared" si="84"/>
        <v>0</v>
      </c>
      <c r="Q432" s="214">
        <f t="shared" si="85"/>
        <v>0</v>
      </c>
      <c r="R432" s="214">
        <f t="shared" si="86"/>
        <v>0</v>
      </c>
      <c r="S432" s="215">
        <f t="shared" si="87"/>
        <v>0</v>
      </c>
      <c r="T432" s="214">
        <f t="shared" si="88"/>
        <v>0</v>
      </c>
      <c r="U432" s="214">
        <f t="shared" si="89"/>
        <v>0</v>
      </c>
      <c r="V432" s="214">
        <f t="shared" si="90"/>
        <v>0</v>
      </c>
      <c r="W432" s="214">
        <f t="shared" si="91"/>
        <v>0</v>
      </c>
      <c r="X432" s="217" t="str">
        <f t="shared" si="94"/>
        <v>NÃO</v>
      </c>
      <c r="Z432" s="42" t="str">
        <f t="shared" si="95"/>
        <v>RS</v>
      </c>
      <c r="AA432" s="242">
        <f t="shared" si="96"/>
        <v>0</v>
      </c>
      <c r="AB432" s="73" t="s">
        <v>42</v>
      </c>
      <c r="AC432" s="73" t="s">
        <v>3741</v>
      </c>
      <c r="AD432" s="73">
        <v>2919108</v>
      </c>
      <c r="AE432" s="243"/>
      <c r="AF432" s="243"/>
      <c r="AH432" s="54" t="str">
        <f t="shared" si="97"/>
        <v>BALamarão</v>
      </c>
      <c r="AI432" s="73">
        <v>2919108</v>
      </c>
    </row>
    <row r="433" spans="1:35" s="71" customFormat="1" ht="21.75" customHeight="1" x14ac:dyDescent="0.25">
      <c r="A433" s="214" t="str">
        <f>Controles!$B$2</f>
        <v>RS</v>
      </c>
      <c r="B433" s="214">
        <f>Controles!$C$2</f>
        <v>10</v>
      </c>
      <c r="C433" s="214" t="s">
        <v>5390</v>
      </c>
      <c r="D433" s="42"/>
      <c r="E433" s="214" t="e">
        <f t="shared" si="92"/>
        <v>#N/A</v>
      </c>
      <c r="F433" s="43"/>
      <c r="G433" s="43"/>
      <c r="H433" s="43"/>
      <c r="I433" s="43"/>
      <c r="J433" s="214">
        <f t="shared" si="93"/>
        <v>0</v>
      </c>
      <c r="K433" s="43"/>
      <c r="L433" s="43"/>
      <c r="M433" s="43"/>
      <c r="N433" s="43"/>
      <c r="O433" s="43"/>
      <c r="P433" s="214">
        <f t="shared" si="84"/>
        <v>0</v>
      </c>
      <c r="Q433" s="214">
        <f t="shared" si="85"/>
        <v>0</v>
      </c>
      <c r="R433" s="214">
        <f t="shared" si="86"/>
        <v>0</v>
      </c>
      <c r="S433" s="215">
        <f t="shared" si="87"/>
        <v>0</v>
      </c>
      <c r="T433" s="214">
        <f t="shared" si="88"/>
        <v>0</v>
      </c>
      <c r="U433" s="214">
        <f t="shared" si="89"/>
        <v>0</v>
      </c>
      <c r="V433" s="214">
        <f t="shared" si="90"/>
        <v>0</v>
      </c>
      <c r="W433" s="214">
        <f t="shared" si="91"/>
        <v>0</v>
      </c>
      <c r="X433" s="217" t="str">
        <f t="shared" si="94"/>
        <v>NÃO</v>
      </c>
      <c r="Z433" s="42" t="str">
        <f t="shared" si="95"/>
        <v>RS</v>
      </c>
      <c r="AA433" s="242">
        <f t="shared" si="96"/>
        <v>0</v>
      </c>
      <c r="AB433" s="73" t="s">
        <v>42</v>
      </c>
      <c r="AC433" s="73" t="s">
        <v>3748</v>
      </c>
      <c r="AD433" s="73">
        <v>2919157</v>
      </c>
      <c r="AE433" s="243"/>
      <c r="AF433" s="243"/>
      <c r="AH433" s="54" t="str">
        <f t="shared" si="97"/>
        <v>BALapão</v>
      </c>
      <c r="AI433" s="73">
        <v>2919157</v>
      </c>
    </row>
    <row r="434" spans="1:35" s="71" customFormat="1" ht="21.75" customHeight="1" x14ac:dyDescent="0.25">
      <c r="A434" s="214" t="str">
        <f>Controles!$B$2</f>
        <v>RS</v>
      </c>
      <c r="B434" s="214">
        <f>Controles!$C$2</f>
        <v>10</v>
      </c>
      <c r="C434" s="214" t="s">
        <v>5390</v>
      </c>
      <c r="D434" s="42"/>
      <c r="E434" s="214" t="e">
        <f t="shared" si="92"/>
        <v>#N/A</v>
      </c>
      <c r="F434" s="43"/>
      <c r="G434" s="43"/>
      <c r="H434" s="43"/>
      <c r="I434" s="43"/>
      <c r="J434" s="214">
        <f t="shared" si="93"/>
        <v>0</v>
      </c>
      <c r="K434" s="43"/>
      <c r="L434" s="43"/>
      <c r="M434" s="43"/>
      <c r="N434" s="43"/>
      <c r="O434" s="43"/>
      <c r="P434" s="214">
        <f t="shared" si="84"/>
        <v>0</v>
      </c>
      <c r="Q434" s="214">
        <f t="shared" si="85"/>
        <v>0</v>
      </c>
      <c r="R434" s="214">
        <f t="shared" si="86"/>
        <v>0</v>
      </c>
      <c r="S434" s="215">
        <f t="shared" si="87"/>
        <v>0</v>
      </c>
      <c r="T434" s="214">
        <f t="shared" si="88"/>
        <v>0</v>
      </c>
      <c r="U434" s="214">
        <f t="shared" si="89"/>
        <v>0</v>
      </c>
      <c r="V434" s="214">
        <f t="shared" si="90"/>
        <v>0</v>
      </c>
      <c r="W434" s="214">
        <f t="shared" si="91"/>
        <v>0</v>
      </c>
      <c r="X434" s="217" t="str">
        <f t="shared" si="94"/>
        <v>NÃO</v>
      </c>
      <c r="Z434" s="42" t="str">
        <f t="shared" si="95"/>
        <v>RS</v>
      </c>
      <c r="AA434" s="242">
        <f t="shared" si="96"/>
        <v>0</v>
      </c>
      <c r="AB434" s="73" t="s">
        <v>42</v>
      </c>
      <c r="AC434" s="73" t="s">
        <v>3754</v>
      </c>
      <c r="AD434" s="73">
        <v>2919207</v>
      </c>
      <c r="AE434" s="243"/>
      <c r="AF434" s="243"/>
      <c r="AH434" s="54" t="str">
        <f t="shared" si="97"/>
        <v>BALauro de Freitas</v>
      </c>
      <c r="AI434" s="73">
        <v>2919207</v>
      </c>
    </row>
    <row r="435" spans="1:35" s="71" customFormat="1" ht="21.75" customHeight="1" x14ac:dyDescent="0.25">
      <c r="A435" s="214" t="str">
        <f>Controles!$B$2</f>
        <v>RS</v>
      </c>
      <c r="B435" s="214">
        <f>Controles!$C$2</f>
        <v>10</v>
      </c>
      <c r="C435" s="214" t="s">
        <v>5390</v>
      </c>
      <c r="D435" s="42"/>
      <c r="E435" s="214" t="e">
        <f t="shared" si="92"/>
        <v>#N/A</v>
      </c>
      <c r="F435" s="43"/>
      <c r="G435" s="43"/>
      <c r="H435" s="43"/>
      <c r="I435" s="43"/>
      <c r="J435" s="214">
        <f t="shared" si="93"/>
        <v>0</v>
      </c>
      <c r="K435" s="43"/>
      <c r="L435" s="43"/>
      <c r="M435" s="43"/>
      <c r="N435" s="43"/>
      <c r="O435" s="43"/>
      <c r="P435" s="214">
        <f t="shared" si="84"/>
        <v>0</v>
      </c>
      <c r="Q435" s="214">
        <f t="shared" si="85"/>
        <v>0</v>
      </c>
      <c r="R435" s="214">
        <f t="shared" si="86"/>
        <v>0</v>
      </c>
      <c r="S435" s="215">
        <f t="shared" si="87"/>
        <v>0</v>
      </c>
      <c r="T435" s="214">
        <f t="shared" si="88"/>
        <v>0</v>
      </c>
      <c r="U435" s="214">
        <f t="shared" si="89"/>
        <v>0</v>
      </c>
      <c r="V435" s="214">
        <f t="shared" si="90"/>
        <v>0</v>
      </c>
      <c r="W435" s="214">
        <f t="shared" si="91"/>
        <v>0</v>
      </c>
      <c r="X435" s="217" t="str">
        <f t="shared" si="94"/>
        <v>NÃO</v>
      </c>
      <c r="Z435" s="42" t="str">
        <f t="shared" si="95"/>
        <v>RS</v>
      </c>
      <c r="AA435" s="242">
        <f t="shared" si="96"/>
        <v>0</v>
      </c>
      <c r="AB435" s="73" t="s">
        <v>42</v>
      </c>
      <c r="AC435" s="73" t="s">
        <v>3760</v>
      </c>
      <c r="AD435" s="73">
        <v>2919306</v>
      </c>
      <c r="AE435" s="243"/>
      <c r="AF435" s="243"/>
      <c r="AH435" s="54" t="str">
        <f t="shared" si="97"/>
        <v>BALençóis</v>
      </c>
      <c r="AI435" s="73">
        <v>2919306</v>
      </c>
    </row>
    <row r="436" spans="1:35" s="71" customFormat="1" ht="21.75" customHeight="1" x14ac:dyDescent="0.25">
      <c r="A436" s="214" t="str">
        <f>Controles!$B$2</f>
        <v>RS</v>
      </c>
      <c r="B436" s="214">
        <f>Controles!$C$2</f>
        <v>10</v>
      </c>
      <c r="C436" s="214" t="s">
        <v>5390</v>
      </c>
      <c r="D436" s="42"/>
      <c r="E436" s="214" t="e">
        <f t="shared" si="92"/>
        <v>#N/A</v>
      </c>
      <c r="F436" s="43"/>
      <c r="G436" s="43"/>
      <c r="H436" s="43"/>
      <c r="I436" s="43"/>
      <c r="J436" s="214">
        <f t="shared" si="93"/>
        <v>0</v>
      </c>
      <c r="K436" s="43"/>
      <c r="L436" s="43"/>
      <c r="M436" s="43"/>
      <c r="N436" s="43"/>
      <c r="O436" s="43"/>
      <c r="P436" s="214">
        <f t="shared" si="84"/>
        <v>0</v>
      </c>
      <c r="Q436" s="214">
        <f t="shared" si="85"/>
        <v>0</v>
      </c>
      <c r="R436" s="214">
        <f t="shared" si="86"/>
        <v>0</v>
      </c>
      <c r="S436" s="215">
        <f t="shared" si="87"/>
        <v>0</v>
      </c>
      <c r="T436" s="214">
        <f t="shared" si="88"/>
        <v>0</v>
      </c>
      <c r="U436" s="214">
        <f t="shared" si="89"/>
        <v>0</v>
      </c>
      <c r="V436" s="214">
        <f t="shared" si="90"/>
        <v>0</v>
      </c>
      <c r="W436" s="214">
        <f t="shared" si="91"/>
        <v>0</v>
      </c>
      <c r="X436" s="217" t="str">
        <f t="shared" si="94"/>
        <v>NÃO</v>
      </c>
      <c r="Z436" s="42" t="str">
        <f t="shared" si="95"/>
        <v>RS</v>
      </c>
      <c r="AA436" s="242">
        <f t="shared" si="96"/>
        <v>0</v>
      </c>
      <c r="AB436" s="73" t="s">
        <v>42</v>
      </c>
      <c r="AC436" s="73" t="s">
        <v>3764</v>
      </c>
      <c r="AD436" s="73">
        <v>2919405</v>
      </c>
      <c r="AE436" s="243"/>
      <c r="AF436" s="243"/>
      <c r="AH436" s="54" t="str">
        <f t="shared" si="97"/>
        <v>BALicínio de Almeida</v>
      </c>
      <c r="AI436" s="73">
        <v>2919405</v>
      </c>
    </row>
    <row r="437" spans="1:35" s="71" customFormat="1" ht="21.75" customHeight="1" x14ac:dyDescent="0.25">
      <c r="A437" s="214" t="str">
        <f>Controles!$B$2</f>
        <v>RS</v>
      </c>
      <c r="B437" s="214">
        <f>Controles!$C$2</f>
        <v>10</v>
      </c>
      <c r="C437" s="214" t="s">
        <v>5390</v>
      </c>
      <c r="D437" s="42"/>
      <c r="E437" s="214" t="e">
        <f t="shared" si="92"/>
        <v>#N/A</v>
      </c>
      <c r="F437" s="43"/>
      <c r="G437" s="43"/>
      <c r="H437" s="43"/>
      <c r="I437" s="43"/>
      <c r="J437" s="214">
        <f t="shared" si="93"/>
        <v>0</v>
      </c>
      <c r="K437" s="43"/>
      <c r="L437" s="43"/>
      <c r="M437" s="43"/>
      <c r="N437" s="43"/>
      <c r="O437" s="43"/>
      <c r="P437" s="214">
        <f t="shared" si="84"/>
        <v>0</v>
      </c>
      <c r="Q437" s="214">
        <f t="shared" si="85"/>
        <v>0</v>
      </c>
      <c r="R437" s="214">
        <f t="shared" si="86"/>
        <v>0</v>
      </c>
      <c r="S437" s="215">
        <f t="shared" si="87"/>
        <v>0</v>
      </c>
      <c r="T437" s="214">
        <f t="shared" si="88"/>
        <v>0</v>
      </c>
      <c r="U437" s="214">
        <f t="shared" si="89"/>
        <v>0</v>
      </c>
      <c r="V437" s="214">
        <f t="shared" si="90"/>
        <v>0</v>
      </c>
      <c r="W437" s="214">
        <f t="shared" si="91"/>
        <v>0</v>
      </c>
      <c r="X437" s="217" t="str">
        <f t="shared" si="94"/>
        <v>NÃO</v>
      </c>
      <c r="Z437" s="42" t="str">
        <f t="shared" si="95"/>
        <v>RS</v>
      </c>
      <c r="AA437" s="242">
        <f t="shared" si="96"/>
        <v>0</v>
      </c>
      <c r="AB437" s="73" t="s">
        <v>42</v>
      </c>
      <c r="AC437" s="73" t="s">
        <v>3770</v>
      </c>
      <c r="AD437" s="73">
        <v>2919504</v>
      </c>
      <c r="AE437" s="243"/>
      <c r="AF437" s="243"/>
      <c r="AH437" s="54" t="str">
        <f t="shared" si="97"/>
        <v>BALivramento de Nossa Senhora</v>
      </c>
      <c r="AI437" s="73">
        <v>2919504</v>
      </c>
    </row>
    <row r="438" spans="1:35" s="71" customFormat="1" ht="21.75" customHeight="1" x14ac:dyDescent="0.25">
      <c r="A438" s="214" t="str">
        <f>Controles!$B$2</f>
        <v>RS</v>
      </c>
      <c r="B438" s="214">
        <f>Controles!$C$2</f>
        <v>10</v>
      </c>
      <c r="C438" s="214" t="s">
        <v>5390</v>
      </c>
      <c r="D438" s="42"/>
      <c r="E438" s="214" t="e">
        <f t="shared" si="92"/>
        <v>#N/A</v>
      </c>
      <c r="F438" s="43"/>
      <c r="G438" s="43"/>
      <c r="H438" s="43"/>
      <c r="I438" s="43"/>
      <c r="J438" s="214">
        <f t="shared" si="93"/>
        <v>0</v>
      </c>
      <c r="K438" s="43"/>
      <c r="L438" s="43"/>
      <c r="M438" s="43"/>
      <c r="N438" s="43"/>
      <c r="O438" s="43"/>
      <c r="P438" s="214">
        <f t="shared" si="84"/>
        <v>0</v>
      </c>
      <c r="Q438" s="214">
        <f t="shared" si="85"/>
        <v>0</v>
      </c>
      <c r="R438" s="214">
        <f t="shared" si="86"/>
        <v>0</v>
      </c>
      <c r="S438" s="215">
        <f t="shared" si="87"/>
        <v>0</v>
      </c>
      <c r="T438" s="214">
        <f t="shared" si="88"/>
        <v>0</v>
      </c>
      <c r="U438" s="214">
        <f t="shared" si="89"/>
        <v>0</v>
      </c>
      <c r="V438" s="214">
        <f t="shared" si="90"/>
        <v>0</v>
      </c>
      <c r="W438" s="214">
        <f t="shared" si="91"/>
        <v>0</v>
      </c>
      <c r="X438" s="217" t="str">
        <f t="shared" si="94"/>
        <v>NÃO</v>
      </c>
      <c r="Z438" s="42" t="str">
        <f t="shared" si="95"/>
        <v>RS</v>
      </c>
      <c r="AA438" s="242">
        <f t="shared" si="96"/>
        <v>0</v>
      </c>
      <c r="AB438" s="73" t="s">
        <v>42</v>
      </c>
      <c r="AC438" s="73" t="s">
        <v>3776</v>
      </c>
      <c r="AD438" s="73">
        <v>2919553</v>
      </c>
      <c r="AE438" s="243"/>
      <c r="AF438" s="243"/>
      <c r="AH438" s="54" t="str">
        <f t="shared" si="97"/>
        <v>BALuís Eduardo Magalhães</v>
      </c>
      <c r="AI438" s="73">
        <v>2919553</v>
      </c>
    </row>
    <row r="439" spans="1:35" s="71" customFormat="1" ht="21.75" customHeight="1" x14ac:dyDescent="0.25">
      <c r="A439" s="214" t="str">
        <f>Controles!$B$2</f>
        <v>RS</v>
      </c>
      <c r="B439" s="214">
        <f>Controles!$C$2</f>
        <v>10</v>
      </c>
      <c r="C439" s="214" t="s">
        <v>5390</v>
      </c>
      <c r="D439" s="42"/>
      <c r="E439" s="214" t="e">
        <f t="shared" si="92"/>
        <v>#N/A</v>
      </c>
      <c r="F439" s="43"/>
      <c r="G439" s="43"/>
      <c r="H439" s="43"/>
      <c r="I439" s="43"/>
      <c r="J439" s="214">
        <f t="shared" si="93"/>
        <v>0</v>
      </c>
      <c r="K439" s="43"/>
      <c r="L439" s="43"/>
      <c r="M439" s="43"/>
      <c r="N439" s="43"/>
      <c r="O439" s="43"/>
      <c r="P439" s="214">
        <f t="shared" si="84"/>
        <v>0</v>
      </c>
      <c r="Q439" s="214">
        <f t="shared" si="85"/>
        <v>0</v>
      </c>
      <c r="R439" s="214">
        <f t="shared" si="86"/>
        <v>0</v>
      </c>
      <c r="S439" s="215">
        <f t="shared" si="87"/>
        <v>0</v>
      </c>
      <c r="T439" s="214">
        <f t="shared" si="88"/>
        <v>0</v>
      </c>
      <c r="U439" s="214">
        <f t="shared" si="89"/>
        <v>0</v>
      </c>
      <c r="V439" s="214">
        <f t="shared" si="90"/>
        <v>0</v>
      </c>
      <c r="W439" s="214">
        <f t="shared" si="91"/>
        <v>0</v>
      </c>
      <c r="X439" s="217" t="str">
        <f t="shared" si="94"/>
        <v>NÃO</v>
      </c>
      <c r="Z439" s="42" t="str">
        <f t="shared" si="95"/>
        <v>RS</v>
      </c>
      <c r="AA439" s="242">
        <f t="shared" si="96"/>
        <v>0</v>
      </c>
      <c r="AB439" s="73" t="s">
        <v>42</v>
      </c>
      <c r="AC439" s="73" t="s">
        <v>3783</v>
      </c>
      <c r="AD439" s="73">
        <v>2919603</v>
      </c>
      <c r="AE439" s="243"/>
      <c r="AF439" s="243"/>
      <c r="AH439" s="54" t="str">
        <f t="shared" si="97"/>
        <v>BAMacajuba</v>
      </c>
      <c r="AI439" s="73">
        <v>2919603</v>
      </c>
    </row>
    <row r="440" spans="1:35" s="71" customFormat="1" ht="21.75" customHeight="1" x14ac:dyDescent="0.25">
      <c r="A440" s="214" t="str">
        <f>Controles!$B$2</f>
        <v>RS</v>
      </c>
      <c r="B440" s="214">
        <f>Controles!$C$2</f>
        <v>10</v>
      </c>
      <c r="C440" s="214" t="s">
        <v>5390</v>
      </c>
      <c r="D440" s="42"/>
      <c r="E440" s="214" t="e">
        <f t="shared" si="92"/>
        <v>#N/A</v>
      </c>
      <c r="F440" s="43"/>
      <c r="G440" s="43"/>
      <c r="H440" s="43"/>
      <c r="I440" s="43"/>
      <c r="J440" s="214">
        <f t="shared" si="93"/>
        <v>0</v>
      </c>
      <c r="K440" s="43"/>
      <c r="L440" s="43"/>
      <c r="M440" s="43"/>
      <c r="N440" s="43"/>
      <c r="O440" s="43"/>
      <c r="P440" s="214">
        <f t="shared" si="84"/>
        <v>0</v>
      </c>
      <c r="Q440" s="214">
        <f t="shared" si="85"/>
        <v>0</v>
      </c>
      <c r="R440" s="214">
        <f t="shared" si="86"/>
        <v>0</v>
      </c>
      <c r="S440" s="215">
        <f t="shared" si="87"/>
        <v>0</v>
      </c>
      <c r="T440" s="214">
        <f t="shared" si="88"/>
        <v>0</v>
      </c>
      <c r="U440" s="214">
        <f t="shared" si="89"/>
        <v>0</v>
      </c>
      <c r="V440" s="214">
        <f t="shared" si="90"/>
        <v>0</v>
      </c>
      <c r="W440" s="214">
        <f t="shared" si="91"/>
        <v>0</v>
      </c>
      <c r="X440" s="217" t="str">
        <f t="shared" si="94"/>
        <v>NÃO</v>
      </c>
      <c r="Z440" s="42" t="str">
        <f t="shared" si="95"/>
        <v>RS</v>
      </c>
      <c r="AA440" s="242">
        <f t="shared" si="96"/>
        <v>0</v>
      </c>
      <c r="AB440" s="73" t="s">
        <v>42</v>
      </c>
      <c r="AC440" s="73" t="s">
        <v>3790</v>
      </c>
      <c r="AD440" s="73">
        <v>2919702</v>
      </c>
      <c r="AE440" s="243"/>
      <c r="AF440" s="243"/>
      <c r="AH440" s="54" t="str">
        <f t="shared" si="97"/>
        <v>BAMacarani</v>
      </c>
      <c r="AI440" s="73">
        <v>2919702</v>
      </c>
    </row>
    <row r="441" spans="1:35" s="71" customFormat="1" ht="21.75" customHeight="1" x14ac:dyDescent="0.25">
      <c r="A441" s="214" t="str">
        <f>Controles!$B$2</f>
        <v>RS</v>
      </c>
      <c r="B441" s="214">
        <f>Controles!$C$2</f>
        <v>10</v>
      </c>
      <c r="C441" s="214" t="s">
        <v>5390</v>
      </c>
      <c r="D441" s="42"/>
      <c r="E441" s="214" t="e">
        <f t="shared" si="92"/>
        <v>#N/A</v>
      </c>
      <c r="F441" s="43"/>
      <c r="G441" s="43"/>
      <c r="H441" s="43"/>
      <c r="I441" s="43"/>
      <c r="J441" s="214">
        <f t="shared" si="93"/>
        <v>0</v>
      </c>
      <c r="K441" s="43"/>
      <c r="L441" s="43"/>
      <c r="M441" s="43"/>
      <c r="N441" s="43"/>
      <c r="O441" s="43"/>
      <c r="P441" s="214">
        <f t="shared" si="84"/>
        <v>0</v>
      </c>
      <c r="Q441" s="214">
        <f t="shared" si="85"/>
        <v>0</v>
      </c>
      <c r="R441" s="214">
        <f t="shared" si="86"/>
        <v>0</v>
      </c>
      <c r="S441" s="215">
        <f t="shared" si="87"/>
        <v>0</v>
      </c>
      <c r="T441" s="214">
        <f t="shared" si="88"/>
        <v>0</v>
      </c>
      <c r="U441" s="214">
        <f t="shared" si="89"/>
        <v>0</v>
      </c>
      <c r="V441" s="214">
        <f t="shared" si="90"/>
        <v>0</v>
      </c>
      <c r="W441" s="214">
        <f t="shared" si="91"/>
        <v>0</v>
      </c>
      <c r="X441" s="217" t="str">
        <f t="shared" si="94"/>
        <v>NÃO</v>
      </c>
      <c r="Z441" s="42" t="str">
        <f t="shared" si="95"/>
        <v>RS</v>
      </c>
      <c r="AA441" s="242">
        <f t="shared" si="96"/>
        <v>0</v>
      </c>
      <c r="AB441" s="73" t="s">
        <v>42</v>
      </c>
      <c r="AC441" s="73" t="s">
        <v>3797</v>
      </c>
      <c r="AD441" s="73">
        <v>2919801</v>
      </c>
      <c r="AE441" s="243"/>
      <c r="AF441" s="243"/>
      <c r="AH441" s="54" t="str">
        <f t="shared" si="97"/>
        <v>BAMacaúbas</v>
      </c>
      <c r="AI441" s="73">
        <v>2919801</v>
      </c>
    </row>
    <row r="442" spans="1:35" s="71" customFormat="1" ht="21.75" customHeight="1" x14ac:dyDescent="0.25">
      <c r="A442" s="214" t="str">
        <f>Controles!$B$2</f>
        <v>RS</v>
      </c>
      <c r="B442" s="214">
        <f>Controles!$C$2</f>
        <v>10</v>
      </c>
      <c r="C442" s="214" t="s">
        <v>5390</v>
      </c>
      <c r="D442" s="42"/>
      <c r="E442" s="214" t="e">
        <f t="shared" si="92"/>
        <v>#N/A</v>
      </c>
      <c r="F442" s="43"/>
      <c r="G442" s="43"/>
      <c r="H442" s="43"/>
      <c r="I442" s="43"/>
      <c r="J442" s="214">
        <f t="shared" si="93"/>
        <v>0</v>
      </c>
      <c r="K442" s="43"/>
      <c r="L442" s="43"/>
      <c r="M442" s="43"/>
      <c r="N442" s="43"/>
      <c r="O442" s="43"/>
      <c r="P442" s="214">
        <f t="shared" si="84"/>
        <v>0</v>
      </c>
      <c r="Q442" s="214">
        <f t="shared" si="85"/>
        <v>0</v>
      </c>
      <c r="R442" s="214">
        <f t="shared" si="86"/>
        <v>0</v>
      </c>
      <c r="S442" s="215">
        <f t="shared" si="87"/>
        <v>0</v>
      </c>
      <c r="T442" s="214">
        <f t="shared" si="88"/>
        <v>0</v>
      </c>
      <c r="U442" s="214">
        <f t="shared" si="89"/>
        <v>0</v>
      </c>
      <c r="V442" s="214">
        <f t="shared" si="90"/>
        <v>0</v>
      </c>
      <c r="W442" s="214">
        <f t="shared" si="91"/>
        <v>0</v>
      </c>
      <c r="X442" s="217" t="str">
        <f t="shared" si="94"/>
        <v>NÃO</v>
      </c>
      <c r="Z442" s="42" t="str">
        <f t="shared" si="95"/>
        <v>RS</v>
      </c>
      <c r="AA442" s="242">
        <f t="shared" si="96"/>
        <v>0</v>
      </c>
      <c r="AB442" s="73" t="s">
        <v>42</v>
      </c>
      <c r="AC442" s="73" t="s">
        <v>3804</v>
      </c>
      <c r="AD442" s="73">
        <v>2919900</v>
      </c>
      <c r="AE442" s="243"/>
      <c r="AF442" s="243"/>
      <c r="AH442" s="54" t="str">
        <f t="shared" si="97"/>
        <v>BAMacururé</v>
      </c>
      <c r="AI442" s="73">
        <v>2919900</v>
      </c>
    </row>
    <row r="443" spans="1:35" s="71" customFormat="1" ht="21.75" customHeight="1" x14ac:dyDescent="0.25">
      <c r="A443" s="214" t="str">
        <f>Controles!$B$2</f>
        <v>RS</v>
      </c>
      <c r="B443" s="214">
        <f>Controles!$C$2</f>
        <v>10</v>
      </c>
      <c r="C443" s="214" t="s">
        <v>5390</v>
      </c>
      <c r="D443" s="42"/>
      <c r="E443" s="214" t="e">
        <f t="shared" si="92"/>
        <v>#N/A</v>
      </c>
      <c r="F443" s="43"/>
      <c r="G443" s="43"/>
      <c r="H443" s="43"/>
      <c r="I443" s="43"/>
      <c r="J443" s="214">
        <f t="shared" si="93"/>
        <v>0</v>
      </c>
      <c r="K443" s="43"/>
      <c r="L443" s="43"/>
      <c r="M443" s="43"/>
      <c r="N443" s="43"/>
      <c r="O443" s="43"/>
      <c r="P443" s="214">
        <f t="shared" si="84"/>
        <v>0</v>
      </c>
      <c r="Q443" s="214">
        <f t="shared" si="85"/>
        <v>0</v>
      </c>
      <c r="R443" s="214">
        <f t="shared" si="86"/>
        <v>0</v>
      </c>
      <c r="S443" s="215">
        <f t="shared" si="87"/>
        <v>0</v>
      </c>
      <c r="T443" s="214">
        <f t="shared" si="88"/>
        <v>0</v>
      </c>
      <c r="U443" s="214">
        <f t="shared" si="89"/>
        <v>0</v>
      </c>
      <c r="V443" s="214">
        <f t="shared" si="90"/>
        <v>0</v>
      </c>
      <c r="W443" s="214">
        <f t="shared" si="91"/>
        <v>0</v>
      </c>
      <c r="X443" s="217" t="str">
        <f t="shared" si="94"/>
        <v>NÃO</v>
      </c>
      <c r="Z443" s="42" t="str">
        <f t="shared" si="95"/>
        <v>RS</v>
      </c>
      <c r="AA443" s="242">
        <f t="shared" si="96"/>
        <v>0</v>
      </c>
      <c r="AB443" s="73" t="s">
        <v>42</v>
      </c>
      <c r="AC443" s="73" t="s">
        <v>3810</v>
      </c>
      <c r="AD443" s="73">
        <v>2919926</v>
      </c>
      <c r="AE443" s="243"/>
      <c r="AF443" s="243"/>
      <c r="AH443" s="54" t="str">
        <f t="shared" si="97"/>
        <v>BAMadre de Deus</v>
      </c>
      <c r="AI443" s="73">
        <v>2919926</v>
      </c>
    </row>
    <row r="444" spans="1:35" s="71" customFormat="1" ht="21.75" customHeight="1" x14ac:dyDescent="0.25">
      <c r="A444" s="214" t="str">
        <f>Controles!$B$2</f>
        <v>RS</v>
      </c>
      <c r="B444" s="214">
        <f>Controles!$C$2</f>
        <v>10</v>
      </c>
      <c r="C444" s="214" t="s">
        <v>5390</v>
      </c>
      <c r="D444" s="42"/>
      <c r="E444" s="214" t="e">
        <f t="shared" si="92"/>
        <v>#N/A</v>
      </c>
      <c r="F444" s="43"/>
      <c r="G444" s="43"/>
      <c r="H444" s="43"/>
      <c r="I444" s="43"/>
      <c r="J444" s="214">
        <f t="shared" si="93"/>
        <v>0</v>
      </c>
      <c r="K444" s="43"/>
      <c r="L444" s="43"/>
      <c r="M444" s="43"/>
      <c r="N444" s="43"/>
      <c r="O444" s="43"/>
      <c r="P444" s="214">
        <f t="shared" si="84"/>
        <v>0</v>
      </c>
      <c r="Q444" s="214">
        <f t="shared" si="85"/>
        <v>0</v>
      </c>
      <c r="R444" s="214">
        <f t="shared" si="86"/>
        <v>0</v>
      </c>
      <c r="S444" s="215">
        <f t="shared" si="87"/>
        <v>0</v>
      </c>
      <c r="T444" s="214">
        <f t="shared" si="88"/>
        <v>0</v>
      </c>
      <c r="U444" s="214">
        <f t="shared" si="89"/>
        <v>0</v>
      </c>
      <c r="V444" s="214">
        <f t="shared" si="90"/>
        <v>0</v>
      </c>
      <c r="W444" s="214">
        <f t="shared" si="91"/>
        <v>0</v>
      </c>
      <c r="X444" s="217" t="str">
        <f t="shared" si="94"/>
        <v>NÃO</v>
      </c>
      <c r="Z444" s="42" t="str">
        <f t="shared" si="95"/>
        <v>RS</v>
      </c>
      <c r="AA444" s="242">
        <f t="shared" si="96"/>
        <v>0</v>
      </c>
      <c r="AB444" s="73" t="s">
        <v>42</v>
      </c>
      <c r="AC444" s="73" t="s">
        <v>3817</v>
      </c>
      <c r="AD444" s="73">
        <v>2919959</v>
      </c>
      <c r="AE444" s="243"/>
      <c r="AF444" s="243"/>
      <c r="AH444" s="54" t="str">
        <f t="shared" si="97"/>
        <v>BAMaetinga</v>
      </c>
      <c r="AI444" s="73">
        <v>2919959</v>
      </c>
    </row>
    <row r="445" spans="1:35" s="71" customFormat="1" ht="21.75" customHeight="1" x14ac:dyDescent="0.25">
      <c r="A445" s="214" t="str">
        <f>Controles!$B$2</f>
        <v>RS</v>
      </c>
      <c r="B445" s="214">
        <f>Controles!$C$2</f>
        <v>10</v>
      </c>
      <c r="C445" s="214" t="s">
        <v>5390</v>
      </c>
      <c r="D445" s="42"/>
      <c r="E445" s="214" t="e">
        <f t="shared" si="92"/>
        <v>#N/A</v>
      </c>
      <c r="F445" s="43"/>
      <c r="G445" s="43"/>
      <c r="H445" s="43"/>
      <c r="I445" s="43"/>
      <c r="J445" s="214">
        <f t="shared" si="93"/>
        <v>0</v>
      </c>
      <c r="K445" s="43"/>
      <c r="L445" s="43"/>
      <c r="M445" s="43"/>
      <c r="N445" s="43"/>
      <c r="O445" s="43"/>
      <c r="P445" s="214">
        <f t="shared" si="84"/>
        <v>0</v>
      </c>
      <c r="Q445" s="214">
        <f t="shared" si="85"/>
        <v>0</v>
      </c>
      <c r="R445" s="214">
        <f t="shared" si="86"/>
        <v>0</v>
      </c>
      <c r="S445" s="215">
        <f t="shared" si="87"/>
        <v>0</v>
      </c>
      <c r="T445" s="214">
        <f t="shared" si="88"/>
        <v>0</v>
      </c>
      <c r="U445" s="214">
        <f t="shared" si="89"/>
        <v>0</v>
      </c>
      <c r="V445" s="214">
        <f t="shared" si="90"/>
        <v>0</v>
      </c>
      <c r="W445" s="214">
        <f t="shared" si="91"/>
        <v>0</v>
      </c>
      <c r="X445" s="217" t="str">
        <f t="shared" si="94"/>
        <v>NÃO</v>
      </c>
      <c r="Z445" s="42" t="str">
        <f t="shared" si="95"/>
        <v>RS</v>
      </c>
      <c r="AA445" s="242">
        <f t="shared" si="96"/>
        <v>0</v>
      </c>
      <c r="AB445" s="73" t="s">
        <v>42</v>
      </c>
      <c r="AC445" s="73" t="s">
        <v>3824</v>
      </c>
      <c r="AD445" s="73">
        <v>2920007</v>
      </c>
      <c r="AE445" s="243"/>
      <c r="AF445" s="243"/>
      <c r="AH445" s="54" t="str">
        <f t="shared" si="97"/>
        <v>BAMaiquinique</v>
      </c>
      <c r="AI445" s="73">
        <v>2920007</v>
      </c>
    </row>
    <row r="446" spans="1:35" s="71" customFormat="1" ht="21.75" customHeight="1" x14ac:dyDescent="0.25">
      <c r="A446" s="214" t="str">
        <f>Controles!$B$2</f>
        <v>RS</v>
      </c>
      <c r="B446" s="214">
        <f>Controles!$C$2</f>
        <v>10</v>
      </c>
      <c r="C446" s="214" t="s">
        <v>5390</v>
      </c>
      <c r="D446" s="42"/>
      <c r="E446" s="214" t="e">
        <f t="shared" si="92"/>
        <v>#N/A</v>
      </c>
      <c r="F446" s="43"/>
      <c r="G446" s="43"/>
      <c r="H446" s="43"/>
      <c r="I446" s="43"/>
      <c r="J446" s="214">
        <f t="shared" si="93"/>
        <v>0</v>
      </c>
      <c r="K446" s="43"/>
      <c r="L446" s="43"/>
      <c r="M446" s="43"/>
      <c r="N446" s="43"/>
      <c r="O446" s="43"/>
      <c r="P446" s="214">
        <f t="shared" si="84"/>
        <v>0</v>
      </c>
      <c r="Q446" s="214">
        <f t="shared" si="85"/>
        <v>0</v>
      </c>
      <c r="R446" s="214">
        <f t="shared" si="86"/>
        <v>0</v>
      </c>
      <c r="S446" s="215">
        <f t="shared" si="87"/>
        <v>0</v>
      </c>
      <c r="T446" s="214">
        <f t="shared" si="88"/>
        <v>0</v>
      </c>
      <c r="U446" s="214">
        <f t="shared" si="89"/>
        <v>0</v>
      </c>
      <c r="V446" s="214">
        <f t="shared" si="90"/>
        <v>0</v>
      </c>
      <c r="W446" s="214">
        <f t="shared" si="91"/>
        <v>0</v>
      </c>
      <c r="X446" s="217" t="str">
        <f t="shared" si="94"/>
        <v>NÃO</v>
      </c>
      <c r="Z446" s="42" t="str">
        <f t="shared" si="95"/>
        <v>RS</v>
      </c>
      <c r="AA446" s="242">
        <f t="shared" si="96"/>
        <v>0</v>
      </c>
      <c r="AB446" s="73" t="s">
        <v>42</v>
      </c>
      <c r="AC446" s="73" t="s">
        <v>3831</v>
      </c>
      <c r="AD446" s="73">
        <v>2920106</v>
      </c>
      <c r="AE446" s="243"/>
      <c r="AF446" s="243"/>
      <c r="AH446" s="54" t="str">
        <f t="shared" si="97"/>
        <v>BAMairi</v>
      </c>
      <c r="AI446" s="73">
        <v>2920106</v>
      </c>
    </row>
    <row r="447" spans="1:35" s="71" customFormat="1" ht="21.75" customHeight="1" x14ac:dyDescent="0.25">
      <c r="A447" s="214" t="str">
        <f>Controles!$B$2</f>
        <v>RS</v>
      </c>
      <c r="B447" s="214">
        <f>Controles!$C$2</f>
        <v>10</v>
      </c>
      <c r="C447" s="214" t="s">
        <v>5390</v>
      </c>
      <c r="D447" s="42"/>
      <c r="E447" s="214" t="e">
        <f t="shared" si="92"/>
        <v>#N/A</v>
      </c>
      <c r="F447" s="43"/>
      <c r="G447" s="43"/>
      <c r="H447" s="43"/>
      <c r="I447" s="43"/>
      <c r="J447" s="214">
        <f t="shared" si="93"/>
        <v>0</v>
      </c>
      <c r="K447" s="43"/>
      <c r="L447" s="43"/>
      <c r="M447" s="43"/>
      <c r="N447" s="43"/>
      <c r="O447" s="43"/>
      <c r="P447" s="214">
        <f t="shared" si="84"/>
        <v>0</v>
      </c>
      <c r="Q447" s="214">
        <f t="shared" si="85"/>
        <v>0</v>
      </c>
      <c r="R447" s="214">
        <f t="shared" si="86"/>
        <v>0</v>
      </c>
      <c r="S447" s="215">
        <f t="shared" si="87"/>
        <v>0</v>
      </c>
      <c r="T447" s="214">
        <f t="shared" si="88"/>
        <v>0</v>
      </c>
      <c r="U447" s="214">
        <f t="shared" si="89"/>
        <v>0</v>
      </c>
      <c r="V447" s="214">
        <f t="shared" si="90"/>
        <v>0</v>
      </c>
      <c r="W447" s="214">
        <f t="shared" si="91"/>
        <v>0</v>
      </c>
      <c r="X447" s="217" t="str">
        <f t="shared" si="94"/>
        <v>NÃO</v>
      </c>
      <c r="Z447" s="42" t="str">
        <f t="shared" si="95"/>
        <v>RS</v>
      </c>
      <c r="AA447" s="242">
        <f t="shared" si="96"/>
        <v>0</v>
      </c>
      <c r="AB447" s="73" t="s">
        <v>42</v>
      </c>
      <c r="AC447" s="73" t="s">
        <v>3837</v>
      </c>
      <c r="AD447" s="73">
        <v>2920205</v>
      </c>
      <c r="AE447" s="243"/>
      <c r="AF447" s="243"/>
      <c r="AH447" s="54" t="str">
        <f t="shared" si="97"/>
        <v>BAMalhada</v>
      </c>
      <c r="AI447" s="73">
        <v>2920205</v>
      </c>
    </row>
    <row r="448" spans="1:35" s="71" customFormat="1" ht="21.75" customHeight="1" x14ac:dyDescent="0.25">
      <c r="A448" s="214" t="str">
        <f>Controles!$B$2</f>
        <v>RS</v>
      </c>
      <c r="B448" s="214">
        <f>Controles!$C$2</f>
        <v>10</v>
      </c>
      <c r="C448" s="214" t="s">
        <v>5390</v>
      </c>
      <c r="D448" s="42"/>
      <c r="E448" s="214" t="e">
        <f t="shared" si="92"/>
        <v>#N/A</v>
      </c>
      <c r="F448" s="43"/>
      <c r="G448" s="43"/>
      <c r="H448" s="43"/>
      <c r="I448" s="43"/>
      <c r="J448" s="214">
        <f t="shared" si="93"/>
        <v>0</v>
      </c>
      <c r="K448" s="43"/>
      <c r="L448" s="43"/>
      <c r="M448" s="43"/>
      <c r="N448" s="43"/>
      <c r="O448" s="43"/>
      <c r="P448" s="214">
        <f t="shared" si="84"/>
        <v>0</v>
      </c>
      <c r="Q448" s="214">
        <f t="shared" si="85"/>
        <v>0</v>
      </c>
      <c r="R448" s="214">
        <f t="shared" si="86"/>
        <v>0</v>
      </c>
      <c r="S448" s="215">
        <f t="shared" si="87"/>
        <v>0</v>
      </c>
      <c r="T448" s="214">
        <f t="shared" si="88"/>
        <v>0</v>
      </c>
      <c r="U448" s="214">
        <f t="shared" si="89"/>
        <v>0</v>
      </c>
      <c r="V448" s="214">
        <f t="shared" si="90"/>
        <v>0</v>
      </c>
      <c r="W448" s="214">
        <f t="shared" si="91"/>
        <v>0</v>
      </c>
      <c r="X448" s="217" t="str">
        <f t="shared" si="94"/>
        <v>NÃO</v>
      </c>
      <c r="Z448" s="42" t="str">
        <f t="shared" si="95"/>
        <v>RS</v>
      </c>
      <c r="AA448" s="242">
        <f t="shared" si="96"/>
        <v>0</v>
      </c>
      <c r="AB448" s="73" t="s">
        <v>42</v>
      </c>
      <c r="AC448" s="73" t="s">
        <v>3844</v>
      </c>
      <c r="AD448" s="73">
        <v>2920304</v>
      </c>
      <c r="AE448" s="243"/>
      <c r="AF448" s="243"/>
      <c r="AH448" s="54" t="str">
        <f t="shared" si="97"/>
        <v>BAMalhada de Pedras</v>
      </c>
      <c r="AI448" s="73">
        <v>2920304</v>
      </c>
    </row>
    <row r="449" spans="1:35" s="71" customFormat="1" ht="21.75" customHeight="1" x14ac:dyDescent="0.25">
      <c r="A449" s="214" t="str">
        <f>Controles!$B$2</f>
        <v>RS</v>
      </c>
      <c r="B449" s="214">
        <f>Controles!$C$2</f>
        <v>10</v>
      </c>
      <c r="C449" s="214" t="s">
        <v>5390</v>
      </c>
      <c r="D449" s="42"/>
      <c r="E449" s="214" t="e">
        <f t="shared" si="92"/>
        <v>#N/A</v>
      </c>
      <c r="F449" s="43"/>
      <c r="G449" s="43"/>
      <c r="H449" s="43"/>
      <c r="I449" s="43"/>
      <c r="J449" s="214">
        <f t="shared" si="93"/>
        <v>0</v>
      </c>
      <c r="K449" s="43"/>
      <c r="L449" s="43"/>
      <c r="M449" s="43"/>
      <c r="N449" s="43"/>
      <c r="O449" s="43"/>
      <c r="P449" s="214">
        <f t="shared" si="84"/>
        <v>0</v>
      </c>
      <c r="Q449" s="214">
        <f t="shared" si="85"/>
        <v>0</v>
      </c>
      <c r="R449" s="214">
        <f t="shared" si="86"/>
        <v>0</v>
      </c>
      <c r="S449" s="215">
        <f t="shared" si="87"/>
        <v>0</v>
      </c>
      <c r="T449" s="214">
        <f t="shared" si="88"/>
        <v>0</v>
      </c>
      <c r="U449" s="214">
        <f t="shared" si="89"/>
        <v>0</v>
      </c>
      <c r="V449" s="214">
        <f t="shared" si="90"/>
        <v>0</v>
      </c>
      <c r="W449" s="214">
        <f t="shared" si="91"/>
        <v>0</v>
      </c>
      <c r="X449" s="217" t="str">
        <f t="shared" si="94"/>
        <v>NÃO</v>
      </c>
      <c r="Z449" s="42" t="str">
        <f t="shared" si="95"/>
        <v>RS</v>
      </c>
      <c r="AA449" s="242">
        <f t="shared" si="96"/>
        <v>0</v>
      </c>
      <c r="AB449" s="73" t="s">
        <v>42</v>
      </c>
      <c r="AC449" s="73" t="s">
        <v>3850</v>
      </c>
      <c r="AD449" s="73">
        <v>2920403</v>
      </c>
      <c r="AE449" s="243"/>
      <c r="AF449" s="243"/>
      <c r="AH449" s="54" t="str">
        <f t="shared" si="97"/>
        <v>BAManoel Vitorino</v>
      </c>
      <c r="AI449" s="73">
        <v>2920403</v>
      </c>
    </row>
    <row r="450" spans="1:35" s="71" customFormat="1" ht="21.75" customHeight="1" x14ac:dyDescent="0.25">
      <c r="A450" s="214" t="str">
        <f>Controles!$B$2</f>
        <v>RS</v>
      </c>
      <c r="B450" s="214">
        <f>Controles!$C$2</f>
        <v>10</v>
      </c>
      <c r="C450" s="214" t="s">
        <v>5390</v>
      </c>
      <c r="D450" s="42"/>
      <c r="E450" s="214" t="e">
        <f t="shared" si="92"/>
        <v>#N/A</v>
      </c>
      <c r="F450" s="43"/>
      <c r="G450" s="43"/>
      <c r="H450" s="43"/>
      <c r="I450" s="43"/>
      <c r="J450" s="214">
        <f t="shared" si="93"/>
        <v>0</v>
      </c>
      <c r="K450" s="43"/>
      <c r="L450" s="43"/>
      <c r="M450" s="43"/>
      <c r="N450" s="43"/>
      <c r="O450" s="43"/>
      <c r="P450" s="214">
        <f t="shared" ref="P450:P513" si="98">IF((L450-H450&lt;0),"ERRO",0)</f>
        <v>0</v>
      </c>
      <c r="Q450" s="214">
        <f t="shared" ref="Q450:Q513" si="99">IF(AND(L450&gt;0,H450+I450=0),"ERRO",0)</f>
        <v>0</v>
      </c>
      <c r="R450" s="214">
        <f t="shared" ref="R450:R513" si="100">IF(AND(I450=0,L450&gt;K450),"ERRO",0)</f>
        <v>0</v>
      </c>
      <c r="S450" s="215">
        <f t="shared" ref="S450:S513" si="101">IF(AND(I450=0,M450&gt;L450),"ERRO",0)</f>
        <v>0</v>
      </c>
      <c r="T450" s="214">
        <f t="shared" ref="T450:T513" si="102">IF(M450&gt;0, IF(H450= 0, IF(I450=0, "ERRO",0),0),0)</f>
        <v>0</v>
      </c>
      <c r="U450" s="214">
        <f t="shared" ref="U450:U513" si="103">IF(N450&gt;0, IF(H450= 0, IF(I450=0, "ERRO",0),0),0)</f>
        <v>0</v>
      </c>
      <c r="V450" s="214">
        <f t="shared" ref="V450:V513" si="104">IF(O450&gt;0, IF(H450= 0, IF(I450=0, "ERRO",0),0),0)</f>
        <v>0</v>
      </c>
      <c r="W450" s="214">
        <f t="shared" ref="W450:W513" si="105">IF(M450+O450+N450&gt;K450,"VERIFICAR",0)</f>
        <v>0</v>
      </c>
      <c r="X450" s="217" t="str">
        <f t="shared" si="94"/>
        <v>NÃO</v>
      </c>
      <c r="Z450" s="42" t="str">
        <f t="shared" si="95"/>
        <v>RS</v>
      </c>
      <c r="AA450" s="242">
        <f t="shared" si="96"/>
        <v>0</v>
      </c>
      <c r="AB450" s="73" t="s">
        <v>42</v>
      </c>
      <c r="AC450" s="73" t="s">
        <v>3857</v>
      </c>
      <c r="AD450" s="73">
        <v>2920452</v>
      </c>
      <c r="AE450" s="243"/>
      <c r="AF450" s="243"/>
      <c r="AH450" s="54" t="str">
        <f t="shared" si="97"/>
        <v>BAMansidão</v>
      </c>
      <c r="AI450" s="73">
        <v>2920452</v>
      </c>
    </row>
    <row r="451" spans="1:35" s="71" customFormat="1" ht="21.75" customHeight="1" x14ac:dyDescent="0.25">
      <c r="A451" s="214" t="str">
        <f>Controles!$B$2</f>
        <v>RS</v>
      </c>
      <c r="B451" s="214">
        <f>Controles!$C$2</f>
        <v>10</v>
      </c>
      <c r="C451" s="214" t="s">
        <v>5390</v>
      </c>
      <c r="D451" s="42"/>
      <c r="E451" s="214" t="e">
        <f t="shared" ref="E451:E514" si="106">VLOOKUP(Z451,$AH$2:$AI$5573,2,FALSE)</f>
        <v>#N/A</v>
      </c>
      <c r="F451" s="43"/>
      <c r="G451" s="43"/>
      <c r="H451" s="43"/>
      <c r="I451" s="43"/>
      <c r="J451" s="214">
        <f t="shared" ref="J451:J514" si="107">SUM(H451:I451)</f>
        <v>0</v>
      </c>
      <c r="K451" s="43"/>
      <c r="L451" s="43"/>
      <c r="M451" s="43"/>
      <c r="N451" s="43"/>
      <c r="O451" s="43"/>
      <c r="P451" s="214">
        <f t="shared" si="98"/>
        <v>0</v>
      </c>
      <c r="Q451" s="214">
        <f t="shared" si="99"/>
        <v>0</v>
      </c>
      <c r="R451" s="214">
        <f t="shared" si="100"/>
        <v>0</v>
      </c>
      <c r="S451" s="215">
        <f t="shared" si="101"/>
        <v>0</v>
      </c>
      <c r="T451" s="214">
        <f t="shared" si="102"/>
        <v>0</v>
      </c>
      <c r="U451" s="214">
        <f t="shared" si="103"/>
        <v>0</v>
      </c>
      <c r="V451" s="214">
        <f t="shared" si="104"/>
        <v>0</v>
      </c>
      <c r="W451" s="214">
        <f t="shared" si="105"/>
        <v>0</v>
      </c>
      <c r="X451" s="217" t="str">
        <f t="shared" ref="X451:X514" si="108">IF(AND(P451=0,Q451=0,R451=0,S451=0,T451=0,V451=0,U451=0), "NÃO", "SIM")</f>
        <v>NÃO</v>
      </c>
      <c r="Z451" s="42" t="str">
        <f t="shared" ref="Z451:Z514" si="109">CONCATENATE(A451,D451)</f>
        <v>RS</v>
      </c>
      <c r="AA451" s="242">
        <f t="shared" ref="AA451:AA514" si="110">IF(X451="NÃO",0,1)</f>
        <v>0</v>
      </c>
      <c r="AB451" s="73" t="s">
        <v>42</v>
      </c>
      <c r="AC451" s="73" t="s">
        <v>3863</v>
      </c>
      <c r="AD451" s="73">
        <v>2920502</v>
      </c>
      <c r="AE451" s="243"/>
      <c r="AF451" s="243"/>
      <c r="AH451" s="54" t="str">
        <f t="shared" ref="AH451:AH514" si="111">CONCATENATE(AB451,AC451)</f>
        <v>BAMaracás</v>
      </c>
      <c r="AI451" s="73">
        <v>2920502</v>
      </c>
    </row>
    <row r="452" spans="1:35" s="71" customFormat="1" ht="21.75" customHeight="1" x14ac:dyDescent="0.25">
      <c r="A452" s="214" t="str">
        <f>Controles!$B$2</f>
        <v>RS</v>
      </c>
      <c r="B452" s="214">
        <f>Controles!$C$2</f>
        <v>10</v>
      </c>
      <c r="C452" s="214" t="s">
        <v>5390</v>
      </c>
      <c r="D452" s="42"/>
      <c r="E452" s="214" t="e">
        <f t="shared" si="106"/>
        <v>#N/A</v>
      </c>
      <c r="F452" s="43"/>
      <c r="G452" s="43"/>
      <c r="H452" s="43"/>
      <c r="I452" s="43"/>
      <c r="J452" s="214">
        <f t="shared" si="107"/>
        <v>0</v>
      </c>
      <c r="K452" s="43"/>
      <c r="L452" s="43"/>
      <c r="M452" s="43"/>
      <c r="N452" s="43"/>
      <c r="O452" s="43"/>
      <c r="P452" s="214">
        <f t="shared" si="98"/>
        <v>0</v>
      </c>
      <c r="Q452" s="214">
        <f t="shared" si="99"/>
        <v>0</v>
      </c>
      <c r="R452" s="214">
        <f t="shared" si="100"/>
        <v>0</v>
      </c>
      <c r="S452" s="215">
        <f t="shared" si="101"/>
        <v>0</v>
      </c>
      <c r="T452" s="214">
        <f t="shared" si="102"/>
        <v>0</v>
      </c>
      <c r="U452" s="214">
        <f t="shared" si="103"/>
        <v>0</v>
      </c>
      <c r="V452" s="214">
        <f t="shared" si="104"/>
        <v>0</v>
      </c>
      <c r="W452" s="214">
        <f t="shared" si="105"/>
        <v>0</v>
      </c>
      <c r="X452" s="217" t="str">
        <f t="shared" si="108"/>
        <v>NÃO</v>
      </c>
      <c r="Z452" s="42" t="str">
        <f t="shared" si="109"/>
        <v>RS</v>
      </c>
      <c r="AA452" s="242">
        <f t="shared" si="110"/>
        <v>0</v>
      </c>
      <c r="AB452" s="73" t="s">
        <v>42</v>
      </c>
      <c r="AC452" s="73" t="s">
        <v>3869</v>
      </c>
      <c r="AD452" s="73">
        <v>2920601</v>
      </c>
      <c r="AE452" s="243"/>
      <c r="AF452" s="243"/>
      <c r="AH452" s="54" t="str">
        <f t="shared" si="111"/>
        <v>BAMaragogipe</v>
      </c>
      <c r="AI452" s="73">
        <v>2920601</v>
      </c>
    </row>
    <row r="453" spans="1:35" s="71" customFormat="1" ht="21.75" customHeight="1" x14ac:dyDescent="0.25">
      <c r="A453" s="214" t="str">
        <f>Controles!$B$2</f>
        <v>RS</v>
      </c>
      <c r="B453" s="214">
        <f>Controles!$C$2</f>
        <v>10</v>
      </c>
      <c r="C453" s="214" t="s">
        <v>5390</v>
      </c>
      <c r="D453" s="42"/>
      <c r="E453" s="214" t="e">
        <f t="shared" si="106"/>
        <v>#N/A</v>
      </c>
      <c r="F453" s="43"/>
      <c r="G453" s="43"/>
      <c r="H453" s="43"/>
      <c r="I453" s="43"/>
      <c r="J453" s="214">
        <f t="shared" si="107"/>
        <v>0</v>
      </c>
      <c r="K453" s="43"/>
      <c r="L453" s="43"/>
      <c r="M453" s="43"/>
      <c r="N453" s="43"/>
      <c r="O453" s="43"/>
      <c r="P453" s="214">
        <f t="shared" si="98"/>
        <v>0</v>
      </c>
      <c r="Q453" s="214">
        <f t="shared" si="99"/>
        <v>0</v>
      </c>
      <c r="R453" s="214">
        <f t="shared" si="100"/>
        <v>0</v>
      </c>
      <c r="S453" s="215">
        <f t="shared" si="101"/>
        <v>0</v>
      </c>
      <c r="T453" s="214">
        <f t="shared" si="102"/>
        <v>0</v>
      </c>
      <c r="U453" s="214">
        <f t="shared" si="103"/>
        <v>0</v>
      </c>
      <c r="V453" s="214">
        <f t="shared" si="104"/>
        <v>0</v>
      </c>
      <c r="W453" s="214">
        <f t="shared" si="105"/>
        <v>0</v>
      </c>
      <c r="X453" s="217" t="str">
        <f t="shared" si="108"/>
        <v>NÃO</v>
      </c>
      <c r="Z453" s="42" t="str">
        <f t="shared" si="109"/>
        <v>RS</v>
      </c>
      <c r="AA453" s="242">
        <f t="shared" si="110"/>
        <v>0</v>
      </c>
      <c r="AB453" s="73" t="s">
        <v>42</v>
      </c>
      <c r="AC453" s="73" t="s">
        <v>3874</v>
      </c>
      <c r="AD453" s="73">
        <v>2920700</v>
      </c>
      <c r="AE453" s="243"/>
      <c r="AF453" s="243"/>
      <c r="AH453" s="54" t="str">
        <f t="shared" si="111"/>
        <v>BAMaraú</v>
      </c>
      <c r="AI453" s="73">
        <v>2920700</v>
      </c>
    </row>
    <row r="454" spans="1:35" s="71" customFormat="1" ht="21.75" customHeight="1" x14ac:dyDescent="0.25">
      <c r="A454" s="214" t="str">
        <f>Controles!$B$2</f>
        <v>RS</v>
      </c>
      <c r="B454" s="214">
        <f>Controles!$C$2</f>
        <v>10</v>
      </c>
      <c r="C454" s="214" t="s">
        <v>5390</v>
      </c>
      <c r="D454" s="42"/>
      <c r="E454" s="214" t="e">
        <f t="shared" si="106"/>
        <v>#N/A</v>
      </c>
      <c r="F454" s="43"/>
      <c r="G454" s="43"/>
      <c r="H454" s="43"/>
      <c r="I454" s="43"/>
      <c r="J454" s="214">
        <f t="shared" si="107"/>
        <v>0</v>
      </c>
      <c r="K454" s="43"/>
      <c r="L454" s="43"/>
      <c r="M454" s="43"/>
      <c r="N454" s="43"/>
      <c r="O454" s="43"/>
      <c r="P454" s="214">
        <f t="shared" si="98"/>
        <v>0</v>
      </c>
      <c r="Q454" s="214">
        <f t="shared" si="99"/>
        <v>0</v>
      </c>
      <c r="R454" s="214">
        <f t="shared" si="100"/>
        <v>0</v>
      </c>
      <c r="S454" s="215">
        <f t="shared" si="101"/>
        <v>0</v>
      </c>
      <c r="T454" s="214">
        <f t="shared" si="102"/>
        <v>0</v>
      </c>
      <c r="U454" s="214">
        <f t="shared" si="103"/>
        <v>0</v>
      </c>
      <c r="V454" s="214">
        <f t="shared" si="104"/>
        <v>0</v>
      </c>
      <c r="W454" s="214">
        <f t="shared" si="105"/>
        <v>0</v>
      </c>
      <c r="X454" s="217" t="str">
        <f t="shared" si="108"/>
        <v>NÃO</v>
      </c>
      <c r="Z454" s="42" t="str">
        <f t="shared" si="109"/>
        <v>RS</v>
      </c>
      <c r="AA454" s="242">
        <f t="shared" si="110"/>
        <v>0</v>
      </c>
      <c r="AB454" s="73" t="s">
        <v>42</v>
      </c>
      <c r="AC454" s="73" t="s">
        <v>3879</v>
      </c>
      <c r="AD454" s="73">
        <v>2920809</v>
      </c>
      <c r="AE454" s="243"/>
      <c r="AF454" s="243"/>
      <c r="AH454" s="54" t="str">
        <f t="shared" si="111"/>
        <v>BAMarcionílio Souza</v>
      </c>
      <c r="AI454" s="73">
        <v>2920809</v>
      </c>
    </row>
    <row r="455" spans="1:35" s="71" customFormat="1" ht="21.75" customHeight="1" x14ac:dyDescent="0.25">
      <c r="A455" s="214" t="str">
        <f>Controles!$B$2</f>
        <v>RS</v>
      </c>
      <c r="B455" s="214">
        <f>Controles!$C$2</f>
        <v>10</v>
      </c>
      <c r="C455" s="214" t="s">
        <v>5390</v>
      </c>
      <c r="D455" s="42"/>
      <c r="E455" s="214" t="e">
        <f t="shared" si="106"/>
        <v>#N/A</v>
      </c>
      <c r="F455" s="43"/>
      <c r="G455" s="43"/>
      <c r="H455" s="43"/>
      <c r="I455" s="43"/>
      <c r="J455" s="214">
        <f t="shared" si="107"/>
        <v>0</v>
      </c>
      <c r="K455" s="43"/>
      <c r="L455" s="43"/>
      <c r="M455" s="43"/>
      <c r="N455" s="43"/>
      <c r="O455" s="43"/>
      <c r="P455" s="214">
        <f t="shared" si="98"/>
        <v>0</v>
      </c>
      <c r="Q455" s="214">
        <f t="shared" si="99"/>
        <v>0</v>
      </c>
      <c r="R455" s="214">
        <f t="shared" si="100"/>
        <v>0</v>
      </c>
      <c r="S455" s="215">
        <f t="shared" si="101"/>
        <v>0</v>
      </c>
      <c r="T455" s="214">
        <f t="shared" si="102"/>
        <v>0</v>
      </c>
      <c r="U455" s="214">
        <f t="shared" si="103"/>
        <v>0</v>
      </c>
      <c r="V455" s="214">
        <f t="shared" si="104"/>
        <v>0</v>
      </c>
      <c r="W455" s="214">
        <f t="shared" si="105"/>
        <v>0</v>
      </c>
      <c r="X455" s="217" t="str">
        <f t="shared" si="108"/>
        <v>NÃO</v>
      </c>
      <c r="Z455" s="42" t="str">
        <f t="shared" si="109"/>
        <v>RS</v>
      </c>
      <c r="AA455" s="242">
        <f t="shared" si="110"/>
        <v>0</v>
      </c>
      <c r="AB455" s="73" t="s">
        <v>42</v>
      </c>
      <c r="AC455" s="73" t="s">
        <v>3885</v>
      </c>
      <c r="AD455" s="73">
        <v>2920908</v>
      </c>
      <c r="AE455" s="243"/>
      <c r="AF455" s="243"/>
      <c r="AH455" s="54" t="str">
        <f t="shared" si="111"/>
        <v>BAMascote</v>
      </c>
      <c r="AI455" s="73">
        <v>2920908</v>
      </c>
    </row>
    <row r="456" spans="1:35" s="71" customFormat="1" ht="21.75" customHeight="1" x14ac:dyDescent="0.25">
      <c r="A456" s="214" t="str">
        <f>Controles!$B$2</f>
        <v>RS</v>
      </c>
      <c r="B456" s="214">
        <f>Controles!$C$2</f>
        <v>10</v>
      </c>
      <c r="C456" s="214" t="s">
        <v>5390</v>
      </c>
      <c r="D456" s="42"/>
      <c r="E456" s="214" t="e">
        <f t="shared" si="106"/>
        <v>#N/A</v>
      </c>
      <c r="F456" s="43"/>
      <c r="G456" s="43"/>
      <c r="H456" s="43"/>
      <c r="I456" s="43"/>
      <c r="J456" s="214">
        <f t="shared" si="107"/>
        <v>0</v>
      </c>
      <c r="K456" s="43"/>
      <c r="L456" s="43"/>
      <c r="M456" s="43"/>
      <c r="N456" s="43"/>
      <c r="O456" s="43"/>
      <c r="P456" s="214">
        <f t="shared" si="98"/>
        <v>0</v>
      </c>
      <c r="Q456" s="214">
        <f t="shared" si="99"/>
        <v>0</v>
      </c>
      <c r="R456" s="214">
        <f t="shared" si="100"/>
        <v>0</v>
      </c>
      <c r="S456" s="215">
        <f t="shared" si="101"/>
        <v>0</v>
      </c>
      <c r="T456" s="214">
        <f t="shared" si="102"/>
        <v>0</v>
      </c>
      <c r="U456" s="214">
        <f t="shared" si="103"/>
        <v>0</v>
      </c>
      <c r="V456" s="214">
        <f t="shared" si="104"/>
        <v>0</v>
      </c>
      <c r="W456" s="214">
        <f t="shared" si="105"/>
        <v>0</v>
      </c>
      <c r="X456" s="217" t="str">
        <f t="shared" si="108"/>
        <v>NÃO</v>
      </c>
      <c r="Z456" s="42" t="str">
        <f t="shared" si="109"/>
        <v>RS</v>
      </c>
      <c r="AA456" s="242">
        <f t="shared" si="110"/>
        <v>0</v>
      </c>
      <c r="AB456" s="73" t="s">
        <v>42</v>
      </c>
      <c r="AC456" s="73" t="s">
        <v>3891</v>
      </c>
      <c r="AD456" s="73">
        <v>2921005</v>
      </c>
      <c r="AE456" s="243"/>
      <c r="AF456" s="243"/>
      <c r="AH456" s="54" t="str">
        <f t="shared" si="111"/>
        <v>BAMata de São João</v>
      </c>
      <c r="AI456" s="73">
        <v>2921005</v>
      </c>
    </row>
    <row r="457" spans="1:35" s="71" customFormat="1" ht="21.75" customHeight="1" x14ac:dyDescent="0.25">
      <c r="A457" s="214" t="str">
        <f>Controles!$B$2</f>
        <v>RS</v>
      </c>
      <c r="B457" s="214">
        <f>Controles!$C$2</f>
        <v>10</v>
      </c>
      <c r="C457" s="214" t="s">
        <v>5390</v>
      </c>
      <c r="D457" s="42"/>
      <c r="E457" s="214" t="e">
        <f t="shared" si="106"/>
        <v>#N/A</v>
      </c>
      <c r="F457" s="43"/>
      <c r="G457" s="43"/>
      <c r="H457" s="43"/>
      <c r="I457" s="43"/>
      <c r="J457" s="214">
        <f t="shared" si="107"/>
        <v>0</v>
      </c>
      <c r="K457" s="43"/>
      <c r="L457" s="43"/>
      <c r="M457" s="43"/>
      <c r="N457" s="43"/>
      <c r="O457" s="43"/>
      <c r="P457" s="214">
        <f t="shared" si="98"/>
        <v>0</v>
      </c>
      <c r="Q457" s="214">
        <f t="shared" si="99"/>
        <v>0</v>
      </c>
      <c r="R457" s="214">
        <f t="shared" si="100"/>
        <v>0</v>
      </c>
      <c r="S457" s="215">
        <f t="shared" si="101"/>
        <v>0</v>
      </c>
      <c r="T457" s="214">
        <f t="shared" si="102"/>
        <v>0</v>
      </c>
      <c r="U457" s="214">
        <f t="shared" si="103"/>
        <v>0</v>
      </c>
      <c r="V457" s="214">
        <f t="shared" si="104"/>
        <v>0</v>
      </c>
      <c r="W457" s="214">
        <f t="shared" si="105"/>
        <v>0</v>
      </c>
      <c r="X457" s="217" t="str">
        <f t="shared" si="108"/>
        <v>NÃO</v>
      </c>
      <c r="Z457" s="42" t="str">
        <f t="shared" si="109"/>
        <v>RS</v>
      </c>
      <c r="AA457" s="242">
        <f t="shared" si="110"/>
        <v>0</v>
      </c>
      <c r="AB457" s="73" t="s">
        <v>42</v>
      </c>
      <c r="AC457" s="73" t="s">
        <v>3897</v>
      </c>
      <c r="AD457" s="73">
        <v>2921054</v>
      </c>
      <c r="AE457" s="243"/>
      <c r="AF457" s="243"/>
      <c r="AH457" s="54" t="str">
        <f t="shared" si="111"/>
        <v>BAMatina</v>
      </c>
      <c r="AI457" s="73">
        <v>2921054</v>
      </c>
    </row>
    <row r="458" spans="1:35" s="71" customFormat="1" ht="21.75" customHeight="1" x14ac:dyDescent="0.25">
      <c r="A458" s="214" t="str">
        <f>Controles!$B$2</f>
        <v>RS</v>
      </c>
      <c r="B458" s="214">
        <f>Controles!$C$2</f>
        <v>10</v>
      </c>
      <c r="C458" s="214" t="s">
        <v>5390</v>
      </c>
      <c r="D458" s="42"/>
      <c r="E458" s="214" t="e">
        <f t="shared" si="106"/>
        <v>#N/A</v>
      </c>
      <c r="F458" s="43"/>
      <c r="G458" s="43"/>
      <c r="H458" s="43"/>
      <c r="I458" s="43"/>
      <c r="J458" s="214">
        <f t="shared" si="107"/>
        <v>0</v>
      </c>
      <c r="K458" s="43"/>
      <c r="L458" s="43"/>
      <c r="M458" s="43"/>
      <c r="N458" s="43"/>
      <c r="O458" s="43"/>
      <c r="P458" s="214">
        <f t="shared" si="98"/>
        <v>0</v>
      </c>
      <c r="Q458" s="214">
        <f t="shared" si="99"/>
        <v>0</v>
      </c>
      <c r="R458" s="214">
        <f t="shared" si="100"/>
        <v>0</v>
      </c>
      <c r="S458" s="215">
        <f t="shared" si="101"/>
        <v>0</v>
      </c>
      <c r="T458" s="214">
        <f t="shared" si="102"/>
        <v>0</v>
      </c>
      <c r="U458" s="214">
        <f t="shared" si="103"/>
        <v>0</v>
      </c>
      <c r="V458" s="214">
        <f t="shared" si="104"/>
        <v>0</v>
      </c>
      <c r="W458" s="214">
        <f t="shared" si="105"/>
        <v>0</v>
      </c>
      <c r="X458" s="217" t="str">
        <f t="shared" si="108"/>
        <v>NÃO</v>
      </c>
      <c r="Z458" s="42" t="str">
        <f t="shared" si="109"/>
        <v>RS</v>
      </c>
      <c r="AA458" s="242">
        <f t="shared" si="110"/>
        <v>0</v>
      </c>
      <c r="AB458" s="73" t="s">
        <v>42</v>
      </c>
      <c r="AC458" s="73" t="s">
        <v>3903</v>
      </c>
      <c r="AD458" s="73">
        <v>2921104</v>
      </c>
      <c r="AE458" s="243"/>
      <c r="AF458" s="243"/>
      <c r="AH458" s="54" t="str">
        <f t="shared" si="111"/>
        <v>BAMedeiros Neto</v>
      </c>
      <c r="AI458" s="73">
        <v>2921104</v>
      </c>
    </row>
    <row r="459" spans="1:35" s="71" customFormat="1" ht="21.75" customHeight="1" x14ac:dyDescent="0.25">
      <c r="A459" s="214" t="str">
        <f>Controles!$B$2</f>
        <v>RS</v>
      </c>
      <c r="B459" s="214">
        <f>Controles!$C$2</f>
        <v>10</v>
      </c>
      <c r="C459" s="214" t="s">
        <v>5390</v>
      </c>
      <c r="D459" s="42"/>
      <c r="E459" s="214" t="e">
        <f t="shared" si="106"/>
        <v>#N/A</v>
      </c>
      <c r="F459" s="43"/>
      <c r="G459" s="43"/>
      <c r="H459" s="43"/>
      <c r="I459" s="43"/>
      <c r="J459" s="214">
        <f t="shared" si="107"/>
        <v>0</v>
      </c>
      <c r="K459" s="43"/>
      <c r="L459" s="43"/>
      <c r="M459" s="43"/>
      <c r="N459" s="43"/>
      <c r="O459" s="43"/>
      <c r="P459" s="214">
        <f t="shared" si="98"/>
        <v>0</v>
      </c>
      <c r="Q459" s="214">
        <f t="shared" si="99"/>
        <v>0</v>
      </c>
      <c r="R459" s="214">
        <f t="shared" si="100"/>
        <v>0</v>
      </c>
      <c r="S459" s="215">
        <f t="shared" si="101"/>
        <v>0</v>
      </c>
      <c r="T459" s="214">
        <f t="shared" si="102"/>
        <v>0</v>
      </c>
      <c r="U459" s="214">
        <f t="shared" si="103"/>
        <v>0</v>
      </c>
      <c r="V459" s="214">
        <f t="shared" si="104"/>
        <v>0</v>
      </c>
      <c r="W459" s="214">
        <f t="shared" si="105"/>
        <v>0</v>
      </c>
      <c r="X459" s="217" t="str">
        <f t="shared" si="108"/>
        <v>NÃO</v>
      </c>
      <c r="Z459" s="42" t="str">
        <f t="shared" si="109"/>
        <v>RS</v>
      </c>
      <c r="AA459" s="242">
        <f t="shared" si="110"/>
        <v>0</v>
      </c>
      <c r="AB459" s="73" t="s">
        <v>42</v>
      </c>
      <c r="AC459" s="73" t="s">
        <v>3909</v>
      </c>
      <c r="AD459" s="73">
        <v>2921203</v>
      </c>
      <c r="AE459" s="243"/>
      <c r="AF459" s="243"/>
      <c r="AH459" s="54" t="str">
        <f t="shared" si="111"/>
        <v>BAMiguel Calmon</v>
      </c>
      <c r="AI459" s="73">
        <v>2921203</v>
      </c>
    </row>
    <row r="460" spans="1:35" s="71" customFormat="1" ht="21.75" customHeight="1" x14ac:dyDescent="0.25">
      <c r="A460" s="214" t="str">
        <f>Controles!$B$2</f>
        <v>RS</v>
      </c>
      <c r="B460" s="214">
        <f>Controles!$C$2</f>
        <v>10</v>
      </c>
      <c r="C460" s="214" t="s">
        <v>5390</v>
      </c>
      <c r="D460" s="42"/>
      <c r="E460" s="214" t="e">
        <f t="shared" si="106"/>
        <v>#N/A</v>
      </c>
      <c r="F460" s="43"/>
      <c r="G460" s="43"/>
      <c r="H460" s="43"/>
      <c r="I460" s="43"/>
      <c r="J460" s="214">
        <f t="shared" si="107"/>
        <v>0</v>
      </c>
      <c r="K460" s="43"/>
      <c r="L460" s="43"/>
      <c r="M460" s="43"/>
      <c r="N460" s="43"/>
      <c r="O460" s="43"/>
      <c r="P460" s="214">
        <f t="shared" si="98"/>
        <v>0</v>
      </c>
      <c r="Q460" s="214">
        <f t="shared" si="99"/>
        <v>0</v>
      </c>
      <c r="R460" s="214">
        <f t="shared" si="100"/>
        <v>0</v>
      </c>
      <c r="S460" s="215">
        <f t="shared" si="101"/>
        <v>0</v>
      </c>
      <c r="T460" s="214">
        <f t="shared" si="102"/>
        <v>0</v>
      </c>
      <c r="U460" s="214">
        <f t="shared" si="103"/>
        <v>0</v>
      </c>
      <c r="V460" s="214">
        <f t="shared" si="104"/>
        <v>0</v>
      </c>
      <c r="W460" s="214">
        <f t="shared" si="105"/>
        <v>0</v>
      </c>
      <c r="X460" s="217" t="str">
        <f t="shared" si="108"/>
        <v>NÃO</v>
      </c>
      <c r="Z460" s="42" t="str">
        <f t="shared" si="109"/>
        <v>RS</v>
      </c>
      <c r="AA460" s="242">
        <f t="shared" si="110"/>
        <v>0</v>
      </c>
      <c r="AB460" s="73" t="s">
        <v>42</v>
      </c>
      <c r="AC460" s="73" t="s">
        <v>2361</v>
      </c>
      <c r="AD460" s="73">
        <v>2921302</v>
      </c>
      <c r="AE460" s="243"/>
      <c r="AF460" s="243"/>
      <c r="AH460" s="54" t="str">
        <f t="shared" si="111"/>
        <v>BAMilagres</v>
      </c>
      <c r="AI460" s="73">
        <v>2921302</v>
      </c>
    </row>
    <row r="461" spans="1:35" s="71" customFormat="1" ht="21.75" customHeight="1" x14ac:dyDescent="0.25">
      <c r="A461" s="214" t="str">
        <f>Controles!$B$2</f>
        <v>RS</v>
      </c>
      <c r="B461" s="214">
        <f>Controles!$C$2</f>
        <v>10</v>
      </c>
      <c r="C461" s="214" t="s">
        <v>5390</v>
      </c>
      <c r="D461" s="42"/>
      <c r="E461" s="214" t="e">
        <f t="shared" si="106"/>
        <v>#N/A</v>
      </c>
      <c r="F461" s="43"/>
      <c r="G461" s="43"/>
      <c r="H461" s="43"/>
      <c r="I461" s="43"/>
      <c r="J461" s="214">
        <f t="shared" si="107"/>
        <v>0</v>
      </c>
      <c r="K461" s="43"/>
      <c r="L461" s="43"/>
      <c r="M461" s="43"/>
      <c r="N461" s="43"/>
      <c r="O461" s="43"/>
      <c r="P461" s="214">
        <f t="shared" si="98"/>
        <v>0</v>
      </c>
      <c r="Q461" s="214">
        <f t="shared" si="99"/>
        <v>0</v>
      </c>
      <c r="R461" s="214">
        <f t="shared" si="100"/>
        <v>0</v>
      </c>
      <c r="S461" s="215">
        <f t="shared" si="101"/>
        <v>0</v>
      </c>
      <c r="T461" s="214">
        <f t="shared" si="102"/>
        <v>0</v>
      </c>
      <c r="U461" s="214">
        <f t="shared" si="103"/>
        <v>0</v>
      </c>
      <c r="V461" s="214">
        <f t="shared" si="104"/>
        <v>0</v>
      </c>
      <c r="W461" s="214">
        <f t="shared" si="105"/>
        <v>0</v>
      </c>
      <c r="X461" s="217" t="str">
        <f t="shared" si="108"/>
        <v>NÃO</v>
      </c>
      <c r="Z461" s="42" t="str">
        <f t="shared" si="109"/>
        <v>RS</v>
      </c>
      <c r="AA461" s="242">
        <f t="shared" si="110"/>
        <v>0</v>
      </c>
      <c r="AB461" s="73" t="s">
        <v>42</v>
      </c>
      <c r="AC461" s="73" t="s">
        <v>3920</v>
      </c>
      <c r="AD461" s="73">
        <v>2921401</v>
      </c>
      <c r="AE461" s="243"/>
      <c r="AF461" s="243"/>
      <c r="AH461" s="54" t="str">
        <f t="shared" si="111"/>
        <v>BAMirangaba</v>
      </c>
      <c r="AI461" s="73">
        <v>2921401</v>
      </c>
    </row>
    <row r="462" spans="1:35" s="71" customFormat="1" ht="21.75" customHeight="1" x14ac:dyDescent="0.25">
      <c r="A462" s="214" t="str">
        <f>Controles!$B$2</f>
        <v>RS</v>
      </c>
      <c r="B462" s="214">
        <f>Controles!$C$2</f>
        <v>10</v>
      </c>
      <c r="C462" s="214" t="s">
        <v>5390</v>
      </c>
      <c r="D462" s="42"/>
      <c r="E462" s="214" t="e">
        <f t="shared" si="106"/>
        <v>#N/A</v>
      </c>
      <c r="F462" s="43"/>
      <c r="G462" s="43"/>
      <c r="H462" s="43"/>
      <c r="I462" s="43"/>
      <c r="J462" s="214">
        <f t="shared" si="107"/>
        <v>0</v>
      </c>
      <c r="K462" s="43"/>
      <c r="L462" s="43"/>
      <c r="M462" s="43"/>
      <c r="N462" s="43"/>
      <c r="O462" s="43"/>
      <c r="P462" s="214">
        <f t="shared" si="98"/>
        <v>0</v>
      </c>
      <c r="Q462" s="214">
        <f t="shared" si="99"/>
        <v>0</v>
      </c>
      <c r="R462" s="214">
        <f t="shared" si="100"/>
        <v>0</v>
      </c>
      <c r="S462" s="215">
        <f t="shared" si="101"/>
        <v>0</v>
      </c>
      <c r="T462" s="214">
        <f t="shared" si="102"/>
        <v>0</v>
      </c>
      <c r="U462" s="214">
        <f t="shared" si="103"/>
        <v>0</v>
      </c>
      <c r="V462" s="214">
        <f t="shared" si="104"/>
        <v>0</v>
      </c>
      <c r="W462" s="214">
        <f t="shared" si="105"/>
        <v>0</v>
      </c>
      <c r="X462" s="217" t="str">
        <f t="shared" si="108"/>
        <v>NÃO</v>
      </c>
      <c r="Z462" s="42" t="str">
        <f t="shared" si="109"/>
        <v>RS</v>
      </c>
      <c r="AA462" s="242">
        <f t="shared" si="110"/>
        <v>0</v>
      </c>
      <c r="AB462" s="73" t="s">
        <v>42</v>
      </c>
      <c r="AC462" s="73" t="s">
        <v>3926</v>
      </c>
      <c r="AD462" s="73">
        <v>2921450</v>
      </c>
      <c r="AE462" s="243"/>
      <c r="AF462" s="243"/>
      <c r="AH462" s="54" t="str">
        <f t="shared" si="111"/>
        <v>BAMirante</v>
      </c>
      <c r="AI462" s="73">
        <v>2921450</v>
      </c>
    </row>
    <row r="463" spans="1:35" s="71" customFormat="1" ht="21.75" customHeight="1" x14ac:dyDescent="0.25">
      <c r="A463" s="214" t="str">
        <f>Controles!$B$2</f>
        <v>RS</v>
      </c>
      <c r="B463" s="214">
        <f>Controles!$C$2</f>
        <v>10</v>
      </c>
      <c r="C463" s="214" t="s">
        <v>5390</v>
      </c>
      <c r="D463" s="42"/>
      <c r="E463" s="214" t="e">
        <f t="shared" si="106"/>
        <v>#N/A</v>
      </c>
      <c r="F463" s="43"/>
      <c r="G463" s="43"/>
      <c r="H463" s="43"/>
      <c r="I463" s="43"/>
      <c r="J463" s="214">
        <f t="shared" si="107"/>
        <v>0</v>
      </c>
      <c r="K463" s="43"/>
      <c r="L463" s="43"/>
      <c r="M463" s="43"/>
      <c r="N463" s="43"/>
      <c r="O463" s="43"/>
      <c r="P463" s="214">
        <f t="shared" si="98"/>
        <v>0</v>
      </c>
      <c r="Q463" s="214">
        <f t="shared" si="99"/>
        <v>0</v>
      </c>
      <c r="R463" s="214">
        <f t="shared" si="100"/>
        <v>0</v>
      </c>
      <c r="S463" s="215">
        <f t="shared" si="101"/>
        <v>0</v>
      </c>
      <c r="T463" s="214">
        <f t="shared" si="102"/>
        <v>0</v>
      </c>
      <c r="U463" s="214">
        <f t="shared" si="103"/>
        <v>0</v>
      </c>
      <c r="V463" s="214">
        <f t="shared" si="104"/>
        <v>0</v>
      </c>
      <c r="W463" s="214">
        <f t="shared" si="105"/>
        <v>0</v>
      </c>
      <c r="X463" s="217" t="str">
        <f t="shared" si="108"/>
        <v>NÃO</v>
      </c>
      <c r="Z463" s="42" t="str">
        <f t="shared" si="109"/>
        <v>RS</v>
      </c>
      <c r="AA463" s="242">
        <f t="shared" si="110"/>
        <v>0</v>
      </c>
      <c r="AB463" s="73" t="s">
        <v>42</v>
      </c>
      <c r="AC463" s="73" t="s">
        <v>3932</v>
      </c>
      <c r="AD463" s="73">
        <v>2921500</v>
      </c>
      <c r="AE463" s="243"/>
      <c r="AF463" s="243"/>
      <c r="AH463" s="54" t="str">
        <f t="shared" si="111"/>
        <v>BAMonte Santo</v>
      </c>
      <c r="AI463" s="73">
        <v>2921500</v>
      </c>
    </row>
    <row r="464" spans="1:35" s="71" customFormat="1" ht="21.75" customHeight="1" x14ac:dyDescent="0.25">
      <c r="A464" s="214" t="str">
        <f>Controles!$B$2</f>
        <v>RS</v>
      </c>
      <c r="B464" s="214">
        <f>Controles!$C$2</f>
        <v>10</v>
      </c>
      <c r="C464" s="214" t="s">
        <v>5390</v>
      </c>
      <c r="D464" s="42"/>
      <c r="E464" s="214" t="e">
        <f t="shared" si="106"/>
        <v>#N/A</v>
      </c>
      <c r="F464" s="43"/>
      <c r="G464" s="43"/>
      <c r="H464" s="43"/>
      <c r="I464" s="43"/>
      <c r="J464" s="214">
        <f t="shared" si="107"/>
        <v>0</v>
      </c>
      <c r="K464" s="43"/>
      <c r="L464" s="43"/>
      <c r="M464" s="43"/>
      <c r="N464" s="43"/>
      <c r="O464" s="43"/>
      <c r="P464" s="214">
        <f t="shared" si="98"/>
        <v>0</v>
      </c>
      <c r="Q464" s="214">
        <f t="shared" si="99"/>
        <v>0</v>
      </c>
      <c r="R464" s="214">
        <f t="shared" si="100"/>
        <v>0</v>
      </c>
      <c r="S464" s="215">
        <f t="shared" si="101"/>
        <v>0</v>
      </c>
      <c r="T464" s="214">
        <f t="shared" si="102"/>
        <v>0</v>
      </c>
      <c r="U464" s="214">
        <f t="shared" si="103"/>
        <v>0</v>
      </c>
      <c r="V464" s="214">
        <f t="shared" si="104"/>
        <v>0</v>
      </c>
      <c r="W464" s="214">
        <f t="shared" si="105"/>
        <v>0</v>
      </c>
      <c r="X464" s="217" t="str">
        <f t="shared" si="108"/>
        <v>NÃO</v>
      </c>
      <c r="Z464" s="42" t="str">
        <f t="shared" si="109"/>
        <v>RS</v>
      </c>
      <c r="AA464" s="242">
        <f t="shared" si="110"/>
        <v>0</v>
      </c>
      <c r="AB464" s="73" t="s">
        <v>42</v>
      </c>
      <c r="AC464" s="73" t="s">
        <v>3938</v>
      </c>
      <c r="AD464" s="73">
        <v>2921609</v>
      </c>
      <c r="AE464" s="243"/>
      <c r="AF464" s="243"/>
      <c r="AH464" s="54" t="str">
        <f t="shared" si="111"/>
        <v>BAMorpará</v>
      </c>
      <c r="AI464" s="73">
        <v>2921609</v>
      </c>
    </row>
    <row r="465" spans="1:35" s="71" customFormat="1" ht="21.75" customHeight="1" x14ac:dyDescent="0.25">
      <c r="A465" s="214" t="str">
        <f>Controles!$B$2</f>
        <v>RS</v>
      </c>
      <c r="B465" s="214">
        <f>Controles!$C$2</f>
        <v>10</v>
      </c>
      <c r="C465" s="214" t="s">
        <v>5390</v>
      </c>
      <c r="D465" s="42"/>
      <c r="E465" s="214" t="e">
        <f t="shared" si="106"/>
        <v>#N/A</v>
      </c>
      <c r="F465" s="43"/>
      <c r="G465" s="43"/>
      <c r="H465" s="43"/>
      <c r="I465" s="43"/>
      <c r="J465" s="214">
        <f t="shared" si="107"/>
        <v>0</v>
      </c>
      <c r="K465" s="43"/>
      <c r="L465" s="43"/>
      <c r="M465" s="43"/>
      <c r="N465" s="43"/>
      <c r="O465" s="43"/>
      <c r="P465" s="214">
        <f t="shared" si="98"/>
        <v>0</v>
      </c>
      <c r="Q465" s="214">
        <f t="shared" si="99"/>
        <v>0</v>
      </c>
      <c r="R465" s="214">
        <f t="shared" si="100"/>
        <v>0</v>
      </c>
      <c r="S465" s="215">
        <f t="shared" si="101"/>
        <v>0</v>
      </c>
      <c r="T465" s="214">
        <f t="shared" si="102"/>
        <v>0</v>
      </c>
      <c r="U465" s="214">
        <f t="shared" si="103"/>
        <v>0</v>
      </c>
      <c r="V465" s="214">
        <f t="shared" si="104"/>
        <v>0</v>
      </c>
      <c r="W465" s="214">
        <f t="shared" si="105"/>
        <v>0</v>
      </c>
      <c r="X465" s="217" t="str">
        <f t="shared" si="108"/>
        <v>NÃO</v>
      </c>
      <c r="Z465" s="42" t="str">
        <f t="shared" si="109"/>
        <v>RS</v>
      </c>
      <c r="AA465" s="242">
        <f t="shared" si="110"/>
        <v>0</v>
      </c>
      <c r="AB465" s="73" t="s">
        <v>42</v>
      </c>
      <c r="AC465" s="73" t="s">
        <v>3944</v>
      </c>
      <c r="AD465" s="73">
        <v>2921708</v>
      </c>
      <c r="AE465" s="243"/>
      <c r="AF465" s="243"/>
      <c r="AH465" s="54" t="str">
        <f t="shared" si="111"/>
        <v>BAMorro do Chapéu</v>
      </c>
      <c r="AI465" s="73">
        <v>2921708</v>
      </c>
    </row>
    <row r="466" spans="1:35" s="71" customFormat="1" ht="21.75" customHeight="1" x14ac:dyDescent="0.25">
      <c r="A466" s="214" t="str">
        <f>Controles!$B$2</f>
        <v>RS</v>
      </c>
      <c r="B466" s="214">
        <f>Controles!$C$2</f>
        <v>10</v>
      </c>
      <c r="C466" s="214" t="s">
        <v>5390</v>
      </c>
      <c r="D466" s="42"/>
      <c r="E466" s="214" t="e">
        <f t="shared" si="106"/>
        <v>#N/A</v>
      </c>
      <c r="F466" s="43"/>
      <c r="G466" s="43"/>
      <c r="H466" s="43"/>
      <c r="I466" s="43"/>
      <c r="J466" s="214">
        <f t="shared" si="107"/>
        <v>0</v>
      </c>
      <c r="K466" s="43"/>
      <c r="L466" s="43"/>
      <c r="M466" s="43"/>
      <c r="N466" s="43"/>
      <c r="O466" s="43"/>
      <c r="P466" s="214">
        <f t="shared" si="98"/>
        <v>0</v>
      </c>
      <c r="Q466" s="214">
        <f t="shared" si="99"/>
        <v>0</v>
      </c>
      <c r="R466" s="214">
        <f t="shared" si="100"/>
        <v>0</v>
      </c>
      <c r="S466" s="215">
        <f t="shared" si="101"/>
        <v>0</v>
      </c>
      <c r="T466" s="214">
        <f t="shared" si="102"/>
        <v>0</v>
      </c>
      <c r="U466" s="214">
        <f t="shared" si="103"/>
        <v>0</v>
      </c>
      <c r="V466" s="214">
        <f t="shared" si="104"/>
        <v>0</v>
      </c>
      <c r="W466" s="214">
        <f t="shared" si="105"/>
        <v>0</v>
      </c>
      <c r="X466" s="217" t="str">
        <f t="shared" si="108"/>
        <v>NÃO</v>
      </c>
      <c r="Z466" s="42" t="str">
        <f t="shared" si="109"/>
        <v>RS</v>
      </c>
      <c r="AA466" s="242">
        <f t="shared" si="110"/>
        <v>0</v>
      </c>
      <c r="AB466" s="73" t="s">
        <v>42</v>
      </c>
      <c r="AC466" s="73" t="s">
        <v>3950</v>
      </c>
      <c r="AD466" s="73">
        <v>2921807</v>
      </c>
      <c r="AE466" s="243"/>
      <c r="AF466" s="243"/>
      <c r="AH466" s="54" t="str">
        <f t="shared" si="111"/>
        <v>BAMortugaba</v>
      </c>
      <c r="AI466" s="73">
        <v>2921807</v>
      </c>
    </row>
    <row r="467" spans="1:35" s="71" customFormat="1" ht="21.75" customHeight="1" x14ac:dyDescent="0.25">
      <c r="A467" s="214" t="str">
        <f>Controles!$B$2</f>
        <v>RS</v>
      </c>
      <c r="B467" s="214">
        <f>Controles!$C$2</f>
        <v>10</v>
      </c>
      <c r="C467" s="214" t="s">
        <v>5390</v>
      </c>
      <c r="D467" s="42"/>
      <c r="E467" s="214" t="e">
        <f t="shared" si="106"/>
        <v>#N/A</v>
      </c>
      <c r="F467" s="43"/>
      <c r="G467" s="43"/>
      <c r="H467" s="43"/>
      <c r="I467" s="43"/>
      <c r="J467" s="214">
        <f t="shared" si="107"/>
        <v>0</v>
      </c>
      <c r="K467" s="43"/>
      <c r="L467" s="43"/>
      <c r="M467" s="43"/>
      <c r="N467" s="43"/>
      <c r="O467" s="43"/>
      <c r="P467" s="214">
        <f t="shared" si="98"/>
        <v>0</v>
      </c>
      <c r="Q467" s="214">
        <f t="shared" si="99"/>
        <v>0</v>
      </c>
      <c r="R467" s="214">
        <f t="shared" si="100"/>
        <v>0</v>
      </c>
      <c r="S467" s="215">
        <f t="shared" si="101"/>
        <v>0</v>
      </c>
      <c r="T467" s="214">
        <f t="shared" si="102"/>
        <v>0</v>
      </c>
      <c r="U467" s="214">
        <f t="shared" si="103"/>
        <v>0</v>
      </c>
      <c r="V467" s="214">
        <f t="shared" si="104"/>
        <v>0</v>
      </c>
      <c r="W467" s="214">
        <f t="shared" si="105"/>
        <v>0</v>
      </c>
      <c r="X467" s="217" t="str">
        <f t="shared" si="108"/>
        <v>NÃO</v>
      </c>
      <c r="Z467" s="42" t="str">
        <f t="shared" si="109"/>
        <v>RS</v>
      </c>
      <c r="AA467" s="242">
        <f t="shared" si="110"/>
        <v>0</v>
      </c>
      <c r="AB467" s="73" t="s">
        <v>42</v>
      </c>
      <c r="AC467" s="73" t="s">
        <v>3956</v>
      </c>
      <c r="AD467" s="73">
        <v>2921906</v>
      </c>
      <c r="AE467" s="243"/>
      <c r="AF467" s="243"/>
      <c r="AH467" s="54" t="str">
        <f t="shared" si="111"/>
        <v>BAMucugê</v>
      </c>
      <c r="AI467" s="73">
        <v>2921906</v>
      </c>
    </row>
    <row r="468" spans="1:35" s="71" customFormat="1" ht="21.75" customHeight="1" x14ac:dyDescent="0.25">
      <c r="A468" s="214" t="str">
        <f>Controles!$B$2</f>
        <v>RS</v>
      </c>
      <c r="B468" s="214">
        <f>Controles!$C$2</f>
        <v>10</v>
      </c>
      <c r="C468" s="214" t="s">
        <v>5390</v>
      </c>
      <c r="D468" s="42"/>
      <c r="E468" s="214" t="e">
        <f t="shared" si="106"/>
        <v>#N/A</v>
      </c>
      <c r="F468" s="43"/>
      <c r="G468" s="43"/>
      <c r="H468" s="43"/>
      <c r="I468" s="43"/>
      <c r="J468" s="214">
        <f t="shared" si="107"/>
        <v>0</v>
      </c>
      <c r="K468" s="43"/>
      <c r="L468" s="43"/>
      <c r="M468" s="43"/>
      <c r="N468" s="43"/>
      <c r="O468" s="43"/>
      <c r="P468" s="214">
        <f t="shared" si="98"/>
        <v>0</v>
      </c>
      <c r="Q468" s="214">
        <f t="shared" si="99"/>
        <v>0</v>
      </c>
      <c r="R468" s="214">
        <f t="shared" si="100"/>
        <v>0</v>
      </c>
      <c r="S468" s="215">
        <f t="shared" si="101"/>
        <v>0</v>
      </c>
      <c r="T468" s="214">
        <f t="shared" si="102"/>
        <v>0</v>
      </c>
      <c r="U468" s="214">
        <f t="shared" si="103"/>
        <v>0</v>
      </c>
      <c r="V468" s="214">
        <f t="shared" si="104"/>
        <v>0</v>
      </c>
      <c r="W468" s="214">
        <f t="shared" si="105"/>
        <v>0</v>
      </c>
      <c r="X468" s="217" t="str">
        <f t="shared" si="108"/>
        <v>NÃO</v>
      </c>
      <c r="Z468" s="42" t="str">
        <f t="shared" si="109"/>
        <v>RS</v>
      </c>
      <c r="AA468" s="242">
        <f t="shared" si="110"/>
        <v>0</v>
      </c>
      <c r="AB468" s="73" t="s">
        <v>42</v>
      </c>
      <c r="AC468" s="73" t="s">
        <v>3961</v>
      </c>
      <c r="AD468" s="73">
        <v>2922003</v>
      </c>
      <c r="AE468" s="243"/>
      <c r="AF468" s="243"/>
      <c r="AH468" s="54" t="str">
        <f t="shared" si="111"/>
        <v>BAMucuri</v>
      </c>
      <c r="AI468" s="73">
        <v>2922003</v>
      </c>
    </row>
    <row r="469" spans="1:35" s="71" customFormat="1" ht="21.75" customHeight="1" x14ac:dyDescent="0.25">
      <c r="A469" s="214" t="str">
        <f>Controles!$B$2</f>
        <v>RS</v>
      </c>
      <c r="B469" s="214">
        <f>Controles!$C$2</f>
        <v>10</v>
      </c>
      <c r="C469" s="214" t="s">
        <v>5390</v>
      </c>
      <c r="D469" s="42"/>
      <c r="E469" s="214" t="e">
        <f t="shared" si="106"/>
        <v>#N/A</v>
      </c>
      <c r="F469" s="43"/>
      <c r="G469" s="43"/>
      <c r="H469" s="43"/>
      <c r="I469" s="43"/>
      <c r="J469" s="214">
        <f t="shared" si="107"/>
        <v>0</v>
      </c>
      <c r="K469" s="43"/>
      <c r="L469" s="43"/>
      <c r="M469" s="43"/>
      <c r="N469" s="43"/>
      <c r="O469" s="43"/>
      <c r="P469" s="214">
        <f t="shared" si="98"/>
        <v>0</v>
      </c>
      <c r="Q469" s="214">
        <f t="shared" si="99"/>
        <v>0</v>
      </c>
      <c r="R469" s="214">
        <f t="shared" si="100"/>
        <v>0</v>
      </c>
      <c r="S469" s="215">
        <f t="shared" si="101"/>
        <v>0</v>
      </c>
      <c r="T469" s="214">
        <f t="shared" si="102"/>
        <v>0</v>
      </c>
      <c r="U469" s="214">
        <f t="shared" si="103"/>
        <v>0</v>
      </c>
      <c r="V469" s="214">
        <f t="shared" si="104"/>
        <v>0</v>
      </c>
      <c r="W469" s="214">
        <f t="shared" si="105"/>
        <v>0</v>
      </c>
      <c r="X469" s="217" t="str">
        <f t="shared" si="108"/>
        <v>NÃO</v>
      </c>
      <c r="Z469" s="42" t="str">
        <f t="shared" si="109"/>
        <v>RS</v>
      </c>
      <c r="AA469" s="242">
        <f t="shared" si="110"/>
        <v>0</v>
      </c>
      <c r="AB469" s="73" t="s">
        <v>42</v>
      </c>
      <c r="AC469" s="73" t="s">
        <v>3967</v>
      </c>
      <c r="AD469" s="73">
        <v>2922052</v>
      </c>
      <c r="AE469" s="243"/>
      <c r="AF469" s="243"/>
      <c r="AH469" s="54" t="str">
        <f t="shared" si="111"/>
        <v>BAMulungu do Morro</v>
      </c>
      <c r="AI469" s="73">
        <v>2922052</v>
      </c>
    </row>
    <row r="470" spans="1:35" s="71" customFormat="1" ht="21.75" customHeight="1" x14ac:dyDescent="0.25">
      <c r="A470" s="214" t="str">
        <f>Controles!$B$2</f>
        <v>RS</v>
      </c>
      <c r="B470" s="214">
        <f>Controles!$C$2</f>
        <v>10</v>
      </c>
      <c r="C470" s="214" t="s">
        <v>5390</v>
      </c>
      <c r="D470" s="42"/>
      <c r="E470" s="214" t="e">
        <f t="shared" si="106"/>
        <v>#N/A</v>
      </c>
      <c r="F470" s="43"/>
      <c r="G470" s="43"/>
      <c r="H470" s="43"/>
      <c r="I470" s="43"/>
      <c r="J470" s="214">
        <f t="shared" si="107"/>
        <v>0</v>
      </c>
      <c r="K470" s="43"/>
      <c r="L470" s="43"/>
      <c r="M470" s="43"/>
      <c r="N470" s="43"/>
      <c r="O470" s="43"/>
      <c r="P470" s="214">
        <f t="shared" si="98"/>
        <v>0</v>
      </c>
      <c r="Q470" s="214">
        <f t="shared" si="99"/>
        <v>0</v>
      </c>
      <c r="R470" s="214">
        <f t="shared" si="100"/>
        <v>0</v>
      </c>
      <c r="S470" s="215">
        <f t="shared" si="101"/>
        <v>0</v>
      </c>
      <c r="T470" s="214">
        <f t="shared" si="102"/>
        <v>0</v>
      </c>
      <c r="U470" s="214">
        <f t="shared" si="103"/>
        <v>0</v>
      </c>
      <c r="V470" s="214">
        <f t="shared" si="104"/>
        <v>0</v>
      </c>
      <c r="W470" s="214">
        <f t="shared" si="105"/>
        <v>0</v>
      </c>
      <c r="X470" s="217" t="str">
        <f t="shared" si="108"/>
        <v>NÃO</v>
      </c>
      <c r="Z470" s="42" t="str">
        <f t="shared" si="109"/>
        <v>RS</v>
      </c>
      <c r="AA470" s="242">
        <f t="shared" si="110"/>
        <v>0</v>
      </c>
      <c r="AB470" s="73" t="s">
        <v>42</v>
      </c>
      <c r="AC470" s="73" t="s">
        <v>1282</v>
      </c>
      <c r="AD470" s="73">
        <v>2922102</v>
      </c>
      <c r="AE470" s="243"/>
      <c r="AF470" s="243"/>
      <c r="AH470" s="54" t="str">
        <f t="shared" si="111"/>
        <v>BAMundo Novo</v>
      </c>
      <c r="AI470" s="73">
        <v>2922102</v>
      </c>
    </row>
    <row r="471" spans="1:35" s="71" customFormat="1" ht="21.75" customHeight="1" x14ac:dyDescent="0.25">
      <c r="A471" s="214" t="str">
        <f>Controles!$B$2</f>
        <v>RS</v>
      </c>
      <c r="B471" s="214">
        <f>Controles!$C$2</f>
        <v>10</v>
      </c>
      <c r="C471" s="214" t="s">
        <v>5390</v>
      </c>
      <c r="D471" s="42"/>
      <c r="E471" s="214" t="e">
        <f t="shared" si="106"/>
        <v>#N/A</v>
      </c>
      <c r="F471" s="43"/>
      <c r="G471" s="43"/>
      <c r="H471" s="43"/>
      <c r="I471" s="43"/>
      <c r="J471" s="214">
        <f t="shared" si="107"/>
        <v>0</v>
      </c>
      <c r="K471" s="43"/>
      <c r="L471" s="43"/>
      <c r="M471" s="43"/>
      <c r="N471" s="43"/>
      <c r="O471" s="43"/>
      <c r="P471" s="214">
        <f t="shared" si="98"/>
        <v>0</v>
      </c>
      <c r="Q471" s="214">
        <f t="shared" si="99"/>
        <v>0</v>
      </c>
      <c r="R471" s="214">
        <f t="shared" si="100"/>
        <v>0</v>
      </c>
      <c r="S471" s="215">
        <f t="shared" si="101"/>
        <v>0</v>
      </c>
      <c r="T471" s="214">
        <f t="shared" si="102"/>
        <v>0</v>
      </c>
      <c r="U471" s="214">
        <f t="shared" si="103"/>
        <v>0</v>
      </c>
      <c r="V471" s="214">
        <f t="shared" si="104"/>
        <v>0</v>
      </c>
      <c r="W471" s="214">
        <f t="shared" si="105"/>
        <v>0</v>
      </c>
      <c r="X471" s="217" t="str">
        <f t="shared" si="108"/>
        <v>NÃO</v>
      </c>
      <c r="Z471" s="42" t="str">
        <f t="shared" si="109"/>
        <v>RS</v>
      </c>
      <c r="AA471" s="242">
        <f t="shared" si="110"/>
        <v>0</v>
      </c>
      <c r="AB471" s="73" t="s">
        <v>42</v>
      </c>
      <c r="AC471" s="73" t="s">
        <v>3977</v>
      </c>
      <c r="AD471" s="73">
        <v>2922201</v>
      </c>
      <c r="AE471" s="243"/>
      <c r="AF471" s="243"/>
      <c r="AH471" s="54" t="str">
        <f t="shared" si="111"/>
        <v>BAMuniz Ferreira</v>
      </c>
      <c r="AI471" s="73">
        <v>2922201</v>
      </c>
    </row>
    <row r="472" spans="1:35" s="71" customFormat="1" ht="21.75" customHeight="1" x14ac:dyDescent="0.25">
      <c r="A472" s="214" t="str">
        <f>Controles!$B$2</f>
        <v>RS</v>
      </c>
      <c r="B472" s="214">
        <f>Controles!$C$2</f>
        <v>10</v>
      </c>
      <c r="C472" s="214" t="s">
        <v>5390</v>
      </c>
      <c r="D472" s="42"/>
      <c r="E472" s="214" t="e">
        <f t="shared" si="106"/>
        <v>#N/A</v>
      </c>
      <c r="F472" s="43"/>
      <c r="G472" s="43"/>
      <c r="H472" s="43"/>
      <c r="I472" s="43"/>
      <c r="J472" s="214">
        <f t="shared" si="107"/>
        <v>0</v>
      </c>
      <c r="K472" s="43"/>
      <c r="L472" s="43"/>
      <c r="M472" s="43"/>
      <c r="N472" s="43"/>
      <c r="O472" s="43"/>
      <c r="P472" s="214">
        <f t="shared" si="98"/>
        <v>0</v>
      </c>
      <c r="Q472" s="214">
        <f t="shared" si="99"/>
        <v>0</v>
      </c>
      <c r="R472" s="214">
        <f t="shared" si="100"/>
        <v>0</v>
      </c>
      <c r="S472" s="215">
        <f t="shared" si="101"/>
        <v>0</v>
      </c>
      <c r="T472" s="214">
        <f t="shared" si="102"/>
        <v>0</v>
      </c>
      <c r="U472" s="214">
        <f t="shared" si="103"/>
        <v>0</v>
      </c>
      <c r="V472" s="214">
        <f t="shared" si="104"/>
        <v>0</v>
      </c>
      <c r="W472" s="214">
        <f t="shared" si="105"/>
        <v>0</v>
      </c>
      <c r="X472" s="217" t="str">
        <f t="shared" si="108"/>
        <v>NÃO</v>
      </c>
      <c r="Z472" s="42" t="str">
        <f t="shared" si="109"/>
        <v>RS</v>
      </c>
      <c r="AA472" s="242">
        <f t="shared" si="110"/>
        <v>0</v>
      </c>
      <c r="AB472" s="73" t="s">
        <v>42</v>
      </c>
      <c r="AC472" s="73" t="s">
        <v>3983</v>
      </c>
      <c r="AD472" s="73">
        <v>2922250</v>
      </c>
      <c r="AE472" s="243"/>
      <c r="AF472" s="243"/>
      <c r="AH472" s="54" t="str">
        <f t="shared" si="111"/>
        <v>BAMuquém de São Francisco</v>
      </c>
      <c r="AI472" s="73">
        <v>2922250</v>
      </c>
    </row>
    <row r="473" spans="1:35" s="71" customFormat="1" ht="21.75" customHeight="1" x14ac:dyDescent="0.25">
      <c r="A473" s="214" t="str">
        <f>Controles!$B$2</f>
        <v>RS</v>
      </c>
      <c r="B473" s="214">
        <f>Controles!$C$2</f>
        <v>10</v>
      </c>
      <c r="C473" s="214" t="s">
        <v>5390</v>
      </c>
      <c r="D473" s="42"/>
      <c r="E473" s="214" t="e">
        <f t="shared" si="106"/>
        <v>#N/A</v>
      </c>
      <c r="F473" s="43"/>
      <c r="G473" s="43"/>
      <c r="H473" s="43"/>
      <c r="I473" s="43"/>
      <c r="J473" s="214">
        <f t="shared" si="107"/>
        <v>0</v>
      </c>
      <c r="K473" s="43"/>
      <c r="L473" s="43"/>
      <c r="M473" s="43"/>
      <c r="N473" s="43"/>
      <c r="O473" s="43"/>
      <c r="P473" s="214">
        <f t="shared" si="98"/>
        <v>0</v>
      </c>
      <c r="Q473" s="214">
        <f t="shared" si="99"/>
        <v>0</v>
      </c>
      <c r="R473" s="214">
        <f t="shared" si="100"/>
        <v>0</v>
      </c>
      <c r="S473" s="215">
        <f t="shared" si="101"/>
        <v>0</v>
      </c>
      <c r="T473" s="214">
        <f t="shared" si="102"/>
        <v>0</v>
      </c>
      <c r="U473" s="214">
        <f t="shared" si="103"/>
        <v>0</v>
      </c>
      <c r="V473" s="214">
        <f t="shared" si="104"/>
        <v>0</v>
      </c>
      <c r="W473" s="214">
        <f t="shared" si="105"/>
        <v>0</v>
      </c>
      <c r="X473" s="217" t="str">
        <f t="shared" si="108"/>
        <v>NÃO</v>
      </c>
      <c r="Z473" s="42" t="str">
        <f t="shared" si="109"/>
        <v>RS</v>
      </c>
      <c r="AA473" s="242">
        <f t="shared" si="110"/>
        <v>0</v>
      </c>
      <c r="AB473" s="73" t="s">
        <v>42</v>
      </c>
      <c r="AC473" s="73" t="s">
        <v>3989</v>
      </c>
      <c r="AD473" s="73">
        <v>2922300</v>
      </c>
      <c r="AE473" s="243"/>
      <c r="AF473" s="243"/>
      <c r="AH473" s="54" t="str">
        <f t="shared" si="111"/>
        <v>BAMuritiba</v>
      </c>
      <c r="AI473" s="73">
        <v>2922300</v>
      </c>
    </row>
    <row r="474" spans="1:35" s="71" customFormat="1" ht="21.75" customHeight="1" x14ac:dyDescent="0.25">
      <c r="A474" s="214" t="str">
        <f>Controles!$B$2</f>
        <v>RS</v>
      </c>
      <c r="B474" s="214">
        <f>Controles!$C$2</f>
        <v>10</v>
      </c>
      <c r="C474" s="214" t="s">
        <v>5390</v>
      </c>
      <c r="D474" s="42"/>
      <c r="E474" s="214" t="e">
        <f t="shared" si="106"/>
        <v>#N/A</v>
      </c>
      <c r="F474" s="43"/>
      <c r="G474" s="43"/>
      <c r="H474" s="43"/>
      <c r="I474" s="43"/>
      <c r="J474" s="214">
        <f t="shared" si="107"/>
        <v>0</v>
      </c>
      <c r="K474" s="43"/>
      <c r="L474" s="43"/>
      <c r="M474" s="43"/>
      <c r="N474" s="43"/>
      <c r="O474" s="43"/>
      <c r="P474" s="214">
        <f t="shared" si="98"/>
        <v>0</v>
      </c>
      <c r="Q474" s="214">
        <f t="shared" si="99"/>
        <v>0</v>
      </c>
      <c r="R474" s="214">
        <f t="shared" si="100"/>
        <v>0</v>
      </c>
      <c r="S474" s="215">
        <f t="shared" si="101"/>
        <v>0</v>
      </c>
      <c r="T474" s="214">
        <f t="shared" si="102"/>
        <v>0</v>
      </c>
      <c r="U474" s="214">
        <f t="shared" si="103"/>
        <v>0</v>
      </c>
      <c r="V474" s="214">
        <f t="shared" si="104"/>
        <v>0</v>
      </c>
      <c r="W474" s="214">
        <f t="shared" si="105"/>
        <v>0</v>
      </c>
      <c r="X474" s="217" t="str">
        <f t="shared" si="108"/>
        <v>NÃO</v>
      </c>
      <c r="Z474" s="42" t="str">
        <f t="shared" si="109"/>
        <v>RS</v>
      </c>
      <c r="AA474" s="242">
        <f t="shared" si="110"/>
        <v>0</v>
      </c>
      <c r="AB474" s="73" t="s">
        <v>42</v>
      </c>
      <c r="AC474" s="73" t="s">
        <v>3994</v>
      </c>
      <c r="AD474" s="73">
        <v>2922409</v>
      </c>
      <c r="AE474" s="243"/>
      <c r="AF474" s="243"/>
      <c r="AH474" s="54" t="str">
        <f t="shared" si="111"/>
        <v>BAMutuípe</v>
      </c>
      <c r="AI474" s="73">
        <v>2922409</v>
      </c>
    </row>
    <row r="475" spans="1:35" s="71" customFormat="1" ht="21.75" customHeight="1" x14ac:dyDescent="0.25">
      <c r="A475" s="214" t="str">
        <f>Controles!$B$2</f>
        <v>RS</v>
      </c>
      <c r="B475" s="214">
        <f>Controles!$C$2</f>
        <v>10</v>
      </c>
      <c r="C475" s="214" t="s">
        <v>5390</v>
      </c>
      <c r="D475" s="42"/>
      <c r="E475" s="214" t="e">
        <f t="shared" si="106"/>
        <v>#N/A</v>
      </c>
      <c r="F475" s="43"/>
      <c r="G475" s="43"/>
      <c r="H475" s="43"/>
      <c r="I475" s="43"/>
      <c r="J475" s="214">
        <f t="shared" si="107"/>
        <v>0</v>
      </c>
      <c r="K475" s="43"/>
      <c r="L475" s="43"/>
      <c r="M475" s="43"/>
      <c r="N475" s="43"/>
      <c r="O475" s="43"/>
      <c r="P475" s="214">
        <f t="shared" si="98"/>
        <v>0</v>
      </c>
      <c r="Q475" s="214">
        <f t="shared" si="99"/>
        <v>0</v>
      </c>
      <c r="R475" s="214">
        <f t="shared" si="100"/>
        <v>0</v>
      </c>
      <c r="S475" s="215">
        <f t="shared" si="101"/>
        <v>0</v>
      </c>
      <c r="T475" s="214">
        <f t="shared" si="102"/>
        <v>0</v>
      </c>
      <c r="U475" s="214">
        <f t="shared" si="103"/>
        <v>0</v>
      </c>
      <c r="V475" s="214">
        <f t="shared" si="104"/>
        <v>0</v>
      </c>
      <c r="W475" s="214">
        <f t="shared" si="105"/>
        <v>0</v>
      </c>
      <c r="X475" s="217" t="str">
        <f t="shared" si="108"/>
        <v>NÃO</v>
      </c>
      <c r="Z475" s="42" t="str">
        <f t="shared" si="109"/>
        <v>RS</v>
      </c>
      <c r="AA475" s="242">
        <f t="shared" si="110"/>
        <v>0</v>
      </c>
      <c r="AB475" s="73" t="s">
        <v>42</v>
      </c>
      <c r="AC475" s="73" t="s">
        <v>1902</v>
      </c>
      <c r="AD475" s="73">
        <v>2922508</v>
      </c>
      <c r="AE475" s="243"/>
      <c r="AF475" s="243"/>
      <c r="AH475" s="54" t="str">
        <f t="shared" si="111"/>
        <v>BANazaré</v>
      </c>
      <c r="AI475" s="73">
        <v>2922508</v>
      </c>
    </row>
    <row r="476" spans="1:35" s="71" customFormat="1" ht="21.75" customHeight="1" x14ac:dyDescent="0.25">
      <c r="A476" s="214" t="str">
        <f>Controles!$B$2</f>
        <v>RS</v>
      </c>
      <c r="B476" s="214">
        <f>Controles!$C$2</f>
        <v>10</v>
      </c>
      <c r="C476" s="214" t="s">
        <v>5390</v>
      </c>
      <c r="D476" s="42"/>
      <c r="E476" s="214" t="e">
        <f t="shared" si="106"/>
        <v>#N/A</v>
      </c>
      <c r="F476" s="43"/>
      <c r="G476" s="43"/>
      <c r="H476" s="43"/>
      <c r="I476" s="43"/>
      <c r="J476" s="214">
        <f t="shared" si="107"/>
        <v>0</v>
      </c>
      <c r="K476" s="43"/>
      <c r="L476" s="43"/>
      <c r="M476" s="43"/>
      <c r="N476" s="43"/>
      <c r="O476" s="43"/>
      <c r="P476" s="214">
        <f t="shared" si="98"/>
        <v>0</v>
      </c>
      <c r="Q476" s="214">
        <f t="shared" si="99"/>
        <v>0</v>
      </c>
      <c r="R476" s="214">
        <f t="shared" si="100"/>
        <v>0</v>
      </c>
      <c r="S476" s="215">
        <f t="shared" si="101"/>
        <v>0</v>
      </c>
      <c r="T476" s="214">
        <f t="shared" si="102"/>
        <v>0</v>
      </c>
      <c r="U476" s="214">
        <f t="shared" si="103"/>
        <v>0</v>
      </c>
      <c r="V476" s="214">
        <f t="shared" si="104"/>
        <v>0</v>
      </c>
      <c r="W476" s="214">
        <f t="shared" si="105"/>
        <v>0</v>
      </c>
      <c r="X476" s="217" t="str">
        <f t="shared" si="108"/>
        <v>NÃO</v>
      </c>
      <c r="Z476" s="42" t="str">
        <f t="shared" si="109"/>
        <v>RS</v>
      </c>
      <c r="AA476" s="242">
        <f t="shared" si="110"/>
        <v>0</v>
      </c>
      <c r="AB476" s="73" t="s">
        <v>42</v>
      </c>
      <c r="AC476" s="73" t="s">
        <v>4005</v>
      </c>
      <c r="AD476" s="73">
        <v>2922607</v>
      </c>
      <c r="AE476" s="243"/>
      <c r="AF476" s="243"/>
      <c r="AH476" s="54" t="str">
        <f t="shared" si="111"/>
        <v>BANilo Peçanha</v>
      </c>
      <c r="AI476" s="73">
        <v>2922607</v>
      </c>
    </row>
    <row r="477" spans="1:35" s="71" customFormat="1" ht="21.75" customHeight="1" x14ac:dyDescent="0.25">
      <c r="A477" s="214" t="str">
        <f>Controles!$B$2</f>
        <v>RS</v>
      </c>
      <c r="B477" s="214">
        <f>Controles!$C$2</f>
        <v>10</v>
      </c>
      <c r="C477" s="214" t="s">
        <v>5390</v>
      </c>
      <c r="D477" s="42"/>
      <c r="E477" s="214" t="e">
        <f t="shared" si="106"/>
        <v>#N/A</v>
      </c>
      <c r="F477" s="43"/>
      <c r="G477" s="43"/>
      <c r="H477" s="43"/>
      <c r="I477" s="43"/>
      <c r="J477" s="214">
        <f t="shared" si="107"/>
        <v>0</v>
      </c>
      <c r="K477" s="43"/>
      <c r="L477" s="43"/>
      <c r="M477" s="43"/>
      <c r="N477" s="43"/>
      <c r="O477" s="43"/>
      <c r="P477" s="214">
        <f t="shared" si="98"/>
        <v>0</v>
      </c>
      <c r="Q477" s="214">
        <f t="shared" si="99"/>
        <v>0</v>
      </c>
      <c r="R477" s="214">
        <f t="shared" si="100"/>
        <v>0</v>
      </c>
      <c r="S477" s="215">
        <f t="shared" si="101"/>
        <v>0</v>
      </c>
      <c r="T477" s="214">
        <f t="shared" si="102"/>
        <v>0</v>
      </c>
      <c r="U477" s="214">
        <f t="shared" si="103"/>
        <v>0</v>
      </c>
      <c r="V477" s="214">
        <f t="shared" si="104"/>
        <v>0</v>
      </c>
      <c r="W477" s="214">
        <f t="shared" si="105"/>
        <v>0</v>
      </c>
      <c r="X477" s="217" t="str">
        <f t="shared" si="108"/>
        <v>NÃO</v>
      </c>
      <c r="Z477" s="42" t="str">
        <f t="shared" si="109"/>
        <v>RS</v>
      </c>
      <c r="AA477" s="242">
        <f t="shared" si="110"/>
        <v>0</v>
      </c>
      <c r="AB477" s="73" t="s">
        <v>42</v>
      </c>
      <c r="AC477" s="73" t="s">
        <v>4011</v>
      </c>
      <c r="AD477" s="73">
        <v>2922656</v>
      </c>
      <c r="AE477" s="243"/>
      <c r="AF477" s="243"/>
      <c r="AH477" s="54" t="str">
        <f t="shared" si="111"/>
        <v>BANordestina</v>
      </c>
      <c r="AI477" s="73">
        <v>2922656</v>
      </c>
    </row>
    <row r="478" spans="1:35" s="71" customFormat="1" ht="21.75" customHeight="1" x14ac:dyDescent="0.25">
      <c r="A478" s="214" t="str">
        <f>Controles!$B$2</f>
        <v>RS</v>
      </c>
      <c r="B478" s="214">
        <f>Controles!$C$2</f>
        <v>10</v>
      </c>
      <c r="C478" s="214" t="s">
        <v>5390</v>
      </c>
      <c r="D478" s="42"/>
      <c r="E478" s="214" t="e">
        <f t="shared" si="106"/>
        <v>#N/A</v>
      </c>
      <c r="F478" s="43"/>
      <c r="G478" s="43"/>
      <c r="H478" s="43"/>
      <c r="I478" s="43"/>
      <c r="J478" s="214">
        <f t="shared" si="107"/>
        <v>0</v>
      </c>
      <c r="K478" s="43"/>
      <c r="L478" s="43"/>
      <c r="M478" s="43"/>
      <c r="N478" s="43"/>
      <c r="O478" s="43"/>
      <c r="P478" s="214">
        <f t="shared" si="98"/>
        <v>0</v>
      </c>
      <c r="Q478" s="214">
        <f t="shared" si="99"/>
        <v>0</v>
      </c>
      <c r="R478" s="214">
        <f t="shared" si="100"/>
        <v>0</v>
      </c>
      <c r="S478" s="215">
        <f t="shared" si="101"/>
        <v>0</v>
      </c>
      <c r="T478" s="214">
        <f t="shared" si="102"/>
        <v>0</v>
      </c>
      <c r="U478" s="214">
        <f t="shared" si="103"/>
        <v>0</v>
      </c>
      <c r="V478" s="214">
        <f t="shared" si="104"/>
        <v>0</v>
      </c>
      <c r="W478" s="214">
        <f t="shared" si="105"/>
        <v>0</v>
      </c>
      <c r="X478" s="217" t="str">
        <f t="shared" si="108"/>
        <v>NÃO</v>
      </c>
      <c r="Z478" s="42" t="str">
        <f t="shared" si="109"/>
        <v>RS</v>
      </c>
      <c r="AA478" s="242">
        <f t="shared" si="110"/>
        <v>0</v>
      </c>
      <c r="AB478" s="73" t="s">
        <v>42</v>
      </c>
      <c r="AC478" s="73" t="s">
        <v>4017</v>
      </c>
      <c r="AD478" s="73">
        <v>2922706</v>
      </c>
      <c r="AE478" s="243"/>
      <c r="AF478" s="243"/>
      <c r="AH478" s="54" t="str">
        <f t="shared" si="111"/>
        <v>BANova Canaã</v>
      </c>
      <c r="AI478" s="73">
        <v>2922706</v>
      </c>
    </row>
    <row r="479" spans="1:35" s="71" customFormat="1" ht="21.75" customHeight="1" x14ac:dyDescent="0.25">
      <c r="A479" s="214" t="str">
        <f>Controles!$B$2</f>
        <v>RS</v>
      </c>
      <c r="B479" s="214">
        <f>Controles!$C$2</f>
        <v>10</v>
      </c>
      <c r="C479" s="214" t="s">
        <v>5390</v>
      </c>
      <c r="D479" s="42"/>
      <c r="E479" s="214" t="e">
        <f t="shared" si="106"/>
        <v>#N/A</v>
      </c>
      <c r="F479" s="43"/>
      <c r="G479" s="43"/>
      <c r="H479" s="43"/>
      <c r="I479" s="43"/>
      <c r="J479" s="214">
        <f t="shared" si="107"/>
        <v>0</v>
      </c>
      <c r="K479" s="43"/>
      <c r="L479" s="43"/>
      <c r="M479" s="43"/>
      <c r="N479" s="43"/>
      <c r="O479" s="43"/>
      <c r="P479" s="214">
        <f t="shared" si="98"/>
        <v>0</v>
      </c>
      <c r="Q479" s="214">
        <f t="shared" si="99"/>
        <v>0</v>
      </c>
      <c r="R479" s="214">
        <f t="shared" si="100"/>
        <v>0</v>
      </c>
      <c r="S479" s="215">
        <f t="shared" si="101"/>
        <v>0</v>
      </c>
      <c r="T479" s="214">
        <f t="shared" si="102"/>
        <v>0</v>
      </c>
      <c r="U479" s="214">
        <f t="shared" si="103"/>
        <v>0</v>
      </c>
      <c r="V479" s="214">
        <f t="shared" si="104"/>
        <v>0</v>
      </c>
      <c r="W479" s="214">
        <f t="shared" si="105"/>
        <v>0</v>
      </c>
      <c r="X479" s="217" t="str">
        <f t="shared" si="108"/>
        <v>NÃO</v>
      </c>
      <c r="Z479" s="42" t="str">
        <f t="shared" si="109"/>
        <v>RS</v>
      </c>
      <c r="AA479" s="242">
        <f t="shared" si="110"/>
        <v>0</v>
      </c>
      <c r="AB479" s="73" t="s">
        <v>42</v>
      </c>
      <c r="AC479" s="73" t="s">
        <v>3786</v>
      </c>
      <c r="AD479" s="73">
        <v>2922730</v>
      </c>
      <c r="AE479" s="243"/>
      <c r="AF479" s="243"/>
      <c r="AH479" s="54" t="str">
        <f t="shared" si="111"/>
        <v>BANova Fátima</v>
      </c>
      <c r="AI479" s="73">
        <v>2922730</v>
      </c>
    </row>
    <row r="480" spans="1:35" s="71" customFormat="1" ht="21.75" customHeight="1" x14ac:dyDescent="0.25">
      <c r="A480" s="214" t="str">
        <f>Controles!$B$2</f>
        <v>RS</v>
      </c>
      <c r="B480" s="214">
        <f>Controles!$C$2</f>
        <v>10</v>
      </c>
      <c r="C480" s="214" t="s">
        <v>5390</v>
      </c>
      <c r="D480" s="42"/>
      <c r="E480" s="214" t="e">
        <f t="shared" si="106"/>
        <v>#N/A</v>
      </c>
      <c r="F480" s="43"/>
      <c r="G480" s="43"/>
      <c r="H480" s="43"/>
      <c r="I480" s="43"/>
      <c r="J480" s="214">
        <f t="shared" si="107"/>
        <v>0</v>
      </c>
      <c r="K480" s="43"/>
      <c r="L480" s="43"/>
      <c r="M480" s="43"/>
      <c r="N480" s="43"/>
      <c r="O480" s="43"/>
      <c r="P480" s="214">
        <f t="shared" si="98"/>
        <v>0</v>
      </c>
      <c r="Q480" s="214">
        <f t="shared" si="99"/>
        <v>0</v>
      </c>
      <c r="R480" s="214">
        <f t="shared" si="100"/>
        <v>0</v>
      </c>
      <c r="S480" s="215">
        <f t="shared" si="101"/>
        <v>0</v>
      </c>
      <c r="T480" s="214">
        <f t="shared" si="102"/>
        <v>0</v>
      </c>
      <c r="U480" s="214">
        <f t="shared" si="103"/>
        <v>0</v>
      </c>
      <c r="V480" s="214">
        <f t="shared" si="104"/>
        <v>0</v>
      </c>
      <c r="W480" s="214">
        <f t="shared" si="105"/>
        <v>0</v>
      </c>
      <c r="X480" s="217" t="str">
        <f t="shared" si="108"/>
        <v>NÃO</v>
      </c>
      <c r="Z480" s="42" t="str">
        <f t="shared" si="109"/>
        <v>RS</v>
      </c>
      <c r="AA480" s="242">
        <f t="shared" si="110"/>
        <v>0</v>
      </c>
      <c r="AB480" s="73" t="s">
        <v>42</v>
      </c>
      <c r="AC480" s="73" t="s">
        <v>4028</v>
      </c>
      <c r="AD480" s="73">
        <v>2922755</v>
      </c>
      <c r="AE480" s="243"/>
      <c r="AF480" s="243"/>
      <c r="AH480" s="54" t="str">
        <f t="shared" si="111"/>
        <v>BANova Ibiá</v>
      </c>
      <c r="AI480" s="73">
        <v>2922755</v>
      </c>
    </row>
    <row r="481" spans="1:35" s="71" customFormat="1" ht="21.75" customHeight="1" x14ac:dyDescent="0.25">
      <c r="A481" s="214" t="str">
        <f>Controles!$B$2</f>
        <v>RS</v>
      </c>
      <c r="B481" s="214">
        <f>Controles!$C$2</f>
        <v>10</v>
      </c>
      <c r="C481" s="214" t="s">
        <v>5390</v>
      </c>
      <c r="D481" s="42"/>
      <c r="E481" s="214" t="e">
        <f t="shared" si="106"/>
        <v>#N/A</v>
      </c>
      <c r="F481" s="43"/>
      <c r="G481" s="43"/>
      <c r="H481" s="43"/>
      <c r="I481" s="43"/>
      <c r="J481" s="214">
        <f t="shared" si="107"/>
        <v>0</v>
      </c>
      <c r="K481" s="43"/>
      <c r="L481" s="43"/>
      <c r="M481" s="43"/>
      <c r="N481" s="43"/>
      <c r="O481" s="43"/>
      <c r="P481" s="214">
        <f t="shared" si="98"/>
        <v>0</v>
      </c>
      <c r="Q481" s="214">
        <f t="shared" si="99"/>
        <v>0</v>
      </c>
      <c r="R481" s="214">
        <f t="shared" si="100"/>
        <v>0</v>
      </c>
      <c r="S481" s="215">
        <f t="shared" si="101"/>
        <v>0</v>
      </c>
      <c r="T481" s="214">
        <f t="shared" si="102"/>
        <v>0</v>
      </c>
      <c r="U481" s="214">
        <f t="shared" si="103"/>
        <v>0</v>
      </c>
      <c r="V481" s="214">
        <f t="shared" si="104"/>
        <v>0</v>
      </c>
      <c r="W481" s="214">
        <f t="shared" si="105"/>
        <v>0</v>
      </c>
      <c r="X481" s="217" t="str">
        <f t="shared" si="108"/>
        <v>NÃO</v>
      </c>
      <c r="Z481" s="42" t="str">
        <f t="shared" si="109"/>
        <v>RS</v>
      </c>
      <c r="AA481" s="242">
        <f t="shared" si="110"/>
        <v>0</v>
      </c>
      <c r="AB481" s="73" t="s">
        <v>42</v>
      </c>
      <c r="AC481" s="73" t="s">
        <v>4034</v>
      </c>
      <c r="AD481" s="73">
        <v>2922805</v>
      </c>
      <c r="AE481" s="243"/>
      <c r="AF481" s="243"/>
      <c r="AH481" s="54" t="str">
        <f t="shared" si="111"/>
        <v>BANova Itarana</v>
      </c>
      <c r="AI481" s="73">
        <v>2922805</v>
      </c>
    </row>
    <row r="482" spans="1:35" s="71" customFormat="1" ht="21.75" customHeight="1" x14ac:dyDescent="0.25">
      <c r="A482" s="214" t="str">
        <f>Controles!$B$2</f>
        <v>RS</v>
      </c>
      <c r="B482" s="214">
        <f>Controles!$C$2</f>
        <v>10</v>
      </c>
      <c r="C482" s="214" t="s">
        <v>5390</v>
      </c>
      <c r="D482" s="42"/>
      <c r="E482" s="214" t="e">
        <f t="shared" si="106"/>
        <v>#N/A</v>
      </c>
      <c r="F482" s="43"/>
      <c r="G482" s="43"/>
      <c r="H482" s="43"/>
      <c r="I482" s="43"/>
      <c r="J482" s="214">
        <f t="shared" si="107"/>
        <v>0</v>
      </c>
      <c r="K482" s="43"/>
      <c r="L482" s="43"/>
      <c r="M482" s="43"/>
      <c r="N482" s="43"/>
      <c r="O482" s="43"/>
      <c r="P482" s="214">
        <f t="shared" si="98"/>
        <v>0</v>
      </c>
      <c r="Q482" s="214">
        <f t="shared" si="99"/>
        <v>0</v>
      </c>
      <c r="R482" s="214">
        <f t="shared" si="100"/>
        <v>0</v>
      </c>
      <c r="S482" s="215">
        <f t="shared" si="101"/>
        <v>0</v>
      </c>
      <c r="T482" s="214">
        <f t="shared" si="102"/>
        <v>0</v>
      </c>
      <c r="U482" s="214">
        <f t="shared" si="103"/>
        <v>0</v>
      </c>
      <c r="V482" s="214">
        <f t="shared" si="104"/>
        <v>0</v>
      </c>
      <c r="W482" s="214">
        <f t="shared" si="105"/>
        <v>0</v>
      </c>
      <c r="X482" s="217" t="str">
        <f t="shared" si="108"/>
        <v>NÃO</v>
      </c>
      <c r="Z482" s="42" t="str">
        <f t="shared" si="109"/>
        <v>RS</v>
      </c>
      <c r="AA482" s="242">
        <f t="shared" si="110"/>
        <v>0</v>
      </c>
      <c r="AB482" s="73" t="s">
        <v>42</v>
      </c>
      <c r="AC482" s="73" t="s">
        <v>4039</v>
      </c>
      <c r="AD482" s="73">
        <v>2922854</v>
      </c>
      <c r="AE482" s="243"/>
      <c r="AF482" s="243"/>
      <c r="AH482" s="54" t="str">
        <f t="shared" si="111"/>
        <v>BANova Redenção</v>
      </c>
      <c r="AI482" s="73">
        <v>2922854</v>
      </c>
    </row>
    <row r="483" spans="1:35" s="71" customFormat="1" ht="21.75" customHeight="1" x14ac:dyDescent="0.25">
      <c r="A483" s="214" t="str">
        <f>Controles!$B$2</f>
        <v>RS</v>
      </c>
      <c r="B483" s="214">
        <f>Controles!$C$2</f>
        <v>10</v>
      </c>
      <c r="C483" s="214" t="s">
        <v>5390</v>
      </c>
      <c r="D483" s="42"/>
      <c r="E483" s="214" t="e">
        <f t="shared" si="106"/>
        <v>#N/A</v>
      </c>
      <c r="F483" s="43"/>
      <c r="G483" s="43"/>
      <c r="H483" s="43"/>
      <c r="I483" s="43"/>
      <c r="J483" s="214">
        <f t="shared" si="107"/>
        <v>0</v>
      </c>
      <c r="K483" s="43"/>
      <c r="L483" s="43"/>
      <c r="M483" s="43"/>
      <c r="N483" s="43"/>
      <c r="O483" s="43"/>
      <c r="P483" s="214">
        <f t="shared" si="98"/>
        <v>0</v>
      </c>
      <c r="Q483" s="214">
        <f t="shared" si="99"/>
        <v>0</v>
      </c>
      <c r="R483" s="214">
        <f t="shared" si="100"/>
        <v>0</v>
      </c>
      <c r="S483" s="215">
        <f t="shared" si="101"/>
        <v>0</v>
      </c>
      <c r="T483" s="214">
        <f t="shared" si="102"/>
        <v>0</v>
      </c>
      <c r="U483" s="214">
        <f t="shared" si="103"/>
        <v>0</v>
      </c>
      <c r="V483" s="214">
        <f t="shared" si="104"/>
        <v>0</v>
      </c>
      <c r="W483" s="214">
        <f t="shared" si="105"/>
        <v>0</v>
      </c>
      <c r="X483" s="217" t="str">
        <f t="shared" si="108"/>
        <v>NÃO</v>
      </c>
      <c r="Z483" s="42" t="str">
        <f t="shared" si="109"/>
        <v>RS</v>
      </c>
      <c r="AA483" s="242">
        <f t="shared" si="110"/>
        <v>0</v>
      </c>
      <c r="AB483" s="73" t="s">
        <v>42</v>
      </c>
      <c r="AC483" s="73" t="s">
        <v>4045</v>
      </c>
      <c r="AD483" s="73">
        <v>2922904</v>
      </c>
      <c r="AE483" s="243"/>
      <c r="AF483" s="243"/>
      <c r="AH483" s="54" t="str">
        <f t="shared" si="111"/>
        <v>BANova Soure</v>
      </c>
      <c r="AI483" s="73">
        <v>2922904</v>
      </c>
    </row>
    <row r="484" spans="1:35" s="71" customFormat="1" ht="21.75" customHeight="1" x14ac:dyDescent="0.25">
      <c r="A484" s="214" t="str">
        <f>Controles!$B$2</f>
        <v>RS</v>
      </c>
      <c r="B484" s="214">
        <f>Controles!$C$2</f>
        <v>10</v>
      </c>
      <c r="C484" s="214" t="s">
        <v>5390</v>
      </c>
      <c r="D484" s="42"/>
      <c r="E484" s="214" t="e">
        <f t="shared" si="106"/>
        <v>#N/A</v>
      </c>
      <c r="F484" s="43"/>
      <c r="G484" s="43"/>
      <c r="H484" s="43"/>
      <c r="I484" s="43"/>
      <c r="J484" s="214">
        <f t="shared" si="107"/>
        <v>0</v>
      </c>
      <c r="K484" s="43"/>
      <c r="L484" s="43"/>
      <c r="M484" s="43"/>
      <c r="N484" s="43"/>
      <c r="O484" s="43"/>
      <c r="P484" s="214">
        <f t="shared" si="98"/>
        <v>0</v>
      </c>
      <c r="Q484" s="214">
        <f t="shared" si="99"/>
        <v>0</v>
      </c>
      <c r="R484" s="214">
        <f t="shared" si="100"/>
        <v>0</v>
      </c>
      <c r="S484" s="215">
        <f t="shared" si="101"/>
        <v>0</v>
      </c>
      <c r="T484" s="214">
        <f t="shared" si="102"/>
        <v>0</v>
      </c>
      <c r="U484" s="214">
        <f t="shared" si="103"/>
        <v>0</v>
      </c>
      <c r="V484" s="214">
        <f t="shared" si="104"/>
        <v>0</v>
      </c>
      <c r="W484" s="214">
        <f t="shared" si="105"/>
        <v>0</v>
      </c>
      <c r="X484" s="217" t="str">
        <f t="shared" si="108"/>
        <v>NÃO</v>
      </c>
      <c r="Z484" s="42" t="str">
        <f t="shared" si="109"/>
        <v>RS</v>
      </c>
      <c r="AA484" s="242">
        <f t="shared" si="110"/>
        <v>0</v>
      </c>
      <c r="AB484" s="73" t="s">
        <v>42</v>
      </c>
      <c r="AC484" s="73" t="s">
        <v>4051</v>
      </c>
      <c r="AD484" s="73">
        <v>2923001</v>
      </c>
      <c r="AE484" s="243"/>
      <c r="AF484" s="243"/>
      <c r="AH484" s="54" t="str">
        <f t="shared" si="111"/>
        <v>BANova Viçosa</v>
      </c>
      <c r="AI484" s="73">
        <v>2923001</v>
      </c>
    </row>
    <row r="485" spans="1:35" s="71" customFormat="1" ht="21.75" customHeight="1" x14ac:dyDescent="0.25">
      <c r="A485" s="214" t="str">
        <f>Controles!$B$2</f>
        <v>RS</v>
      </c>
      <c r="B485" s="214">
        <f>Controles!$C$2</f>
        <v>10</v>
      </c>
      <c r="C485" s="214" t="s">
        <v>5390</v>
      </c>
      <c r="D485" s="42"/>
      <c r="E485" s="214" t="e">
        <f t="shared" si="106"/>
        <v>#N/A</v>
      </c>
      <c r="F485" s="43"/>
      <c r="G485" s="43"/>
      <c r="H485" s="43"/>
      <c r="I485" s="43"/>
      <c r="J485" s="214">
        <f t="shared" si="107"/>
        <v>0</v>
      </c>
      <c r="K485" s="43"/>
      <c r="L485" s="43"/>
      <c r="M485" s="43"/>
      <c r="N485" s="43"/>
      <c r="O485" s="43"/>
      <c r="P485" s="214">
        <f t="shared" si="98"/>
        <v>0</v>
      </c>
      <c r="Q485" s="214">
        <f t="shared" si="99"/>
        <v>0</v>
      </c>
      <c r="R485" s="214">
        <f t="shared" si="100"/>
        <v>0</v>
      </c>
      <c r="S485" s="215">
        <f t="shared" si="101"/>
        <v>0</v>
      </c>
      <c r="T485" s="214">
        <f t="shared" si="102"/>
        <v>0</v>
      </c>
      <c r="U485" s="214">
        <f t="shared" si="103"/>
        <v>0</v>
      </c>
      <c r="V485" s="214">
        <f t="shared" si="104"/>
        <v>0</v>
      </c>
      <c r="W485" s="214">
        <f t="shared" si="105"/>
        <v>0</v>
      </c>
      <c r="X485" s="217" t="str">
        <f t="shared" si="108"/>
        <v>NÃO</v>
      </c>
      <c r="Z485" s="42" t="str">
        <f t="shared" si="109"/>
        <v>RS</v>
      </c>
      <c r="AA485" s="242">
        <f t="shared" si="110"/>
        <v>0</v>
      </c>
      <c r="AB485" s="73" t="s">
        <v>42</v>
      </c>
      <c r="AC485" s="73" t="s">
        <v>3245</v>
      </c>
      <c r="AD485" s="73">
        <v>2923035</v>
      </c>
      <c r="AE485" s="243"/>
      <c r="AF485" s="243"/>
      <c r="AH485" s="54" t="str">
        <f t="shared" si="111"/>
        <v>BANovo Horizonte</v>
      </c>
      <c r="AI485" s="73">
        <v>2923035</v>
      </c>
    </row>
    <row r="486" spans="1:35" s="71" customFormat="1" ht="21.75" customHeight="1" x14ac:dyDescent="0.25">
      <c r="A486" s="214" t="str">
        <f>Controles!$B$2</f>
        <v>RS</v>
      </c>
      <c r="B486" s="214">
        <f>Controles!$C$2</f>
        <v>10</v>
      </c>
      <c r="C486" s="214" t="s">
        <v>5390</v>
      </c>
      <c r="D486" s="42"/>
      <c r="E486" s="214" t="e">
        <f t="shared" si="106"/>
        <v>#N/A</v>
      </c>
      <c r="F486" s="43"/>
      <c r="G486" s="43"/>
      <c r="H486" s="43"/>
      <c r="I486" s="43"/>
      <c r="J486" s="214">
        <f t="shared" si="107"/>
        <v>0</v>
      </c>
      <c r="K486" s="43"/>
      <c r="L486" s="43"/>
      <c r="M486" s="43"/>
      <c r="N486" s="43"/>
      <c r="O486" s="43"/>
      <c r="P486" s="214">
        <f t="shared" si="98"/>
        <v>0</v>
      </c>
      <c r="Q486" s="214">
        <f t="shared" si="99"/>
        <v>0</v>
      </c>
      <c r="R486" s="214">
        <f t="shared" si="100"/>
        <v>0</v>
      </c>
      <c r="S486" s="215">
        <f t="shared" si="101"/>
        <v>0</v>
      </c>
      <c r="T486" s="214">
        <f t="shared" si="102"/>
        <v>0</v>
      </c>
      <c r="U486" s="214">
        <f t="shared" si="103"/>
        <v>0</v>
      </c>
      <c r="V486" s="214">
        <f t="shared" si="104"/>
        <v>0</v>
      </c>
      <c r="W486" s="214">
        <f t="shared" si="105"/>
        <v>0</v>
      </c>
      <c r="X486" s="217" t="str">
        <f t="shared" si="108"/>
        <v>NÃO</v>
      </c>
      <c r="Z486" s="42" t="str">
        <f t="shared" si="109"/>
        <v>RS</v>
      </c>
      <c r="AA486" s="242">
        <f t="shared" si="110"/>
        <v>0</v>
      </c>
      <c r="AB486" s="73" t="s">
        <v>42</v>
      </c>
      <c r="AC486" s="73" t="s">
        <v>4062</v>
      </c>
      <c r="AD486" s="73">
        <v>2923050</v>
      </c>
      <c r="AE486" s="243"/>
      <c r="AF486" s="243"/>
      <c r="AH486" s="54" t="str">
        <f t="shared" si="111"/>
        <v>BANovo Triunfo</v>
      </c>
      <c r="AI486" s="73">
        <v>2923050</v>
      </c>
    </row>
    <row r="487" spans="1:35" s="71" customFormat="1" ht="21.75" customHeight="1" x14ac:dyDescent="0.25">
      <c r="A487" s="214" t="str">
        <f>Controles!$B$2</f>
        <v>RS</v>
      </c>
      <c r="B487" s="214">
        <f>Controles!$C$2</f>
        <v>10</v>
      </c>
      <c r="C487" s="214" t="s">
        <v>5390</v>
      </c>
      <c r="D487" s="42"/>
      <c r="E487" s="214" t="e">
        <f t="shared" si="106"/>
        <v>#N/A</v>
      </c>
      <c r="F487" s="43"/>
      <c r="G487" s="43"/>
      <c r="H487" s="43"/>
      <c r="I487" s="43"/>
      <c r="J487" s="214">
        <f t="shared" si="107"/>
        <v>0</v>
      </c>
      <c r="K487" s="43"/>
      <c r="L487" s="43"/>
      <c r="M487" s="43"/>
      <c r="N487" s="43"/>
      <c r="O487" s="43"/>
      <c r="P487" s="214">
        <f t="shared" si="98"/>
        <v>0</v>
      </c>
      <c r="Q487" s="214">
        <f t="shared" si="99"/>
        <v>0</v>
      </c>
      <c r="R487" s="214">
        <f t="shared" si="100"/>
        <v>0</v>
      </c>
      <c r="S487" s="215">
        <f t="shared" si="101"/>
        <v>0</v>
      </c>
      <c r="T487" s="214">
        <f t="shared" si="102"/>
        <v>0</v>
      </c>
      <c r="U487" s="214">
        <f t="shared" si="103"/>
        <v>0</v>
      </c>
      <c r="V487" s="214">
        <f t="shared" si="104"/>
        <v>0</v>
      </c>
      <c r="W487" s="214">
        <f t="shared" si="105"/>
        <v>0</v>
      </c>
      <c r="X487" s="217" t="str">
        <f t="shared" si="108"/>
        <v>NÃO</v>
      </c>
      <c r="Z487" s="42" t="str">
        <f t="shared" si="109"/>
        <v>RS</v>
      </c>
      <c r="AA487" s="242">
        <f t="shared" si="110"/>
        <v>0</v>
      </c>
      <c r="AB487" s="73" t="s">
        <v>42</v>
      </c>
      <c r="AC487" s="73" t="s">
        <v>4068</v>
      </c>
      <c r="AD487" s="73">
        <v>2923100</v>
      </c>
      <c r="AE487" s="243"/>
      <c r="AF487" s="243"/>
      <c r="AH487" s="54" t="str">
        <f t="shared" si="111"/>
        <v>BAOlindina</v>
      </c>
      <c r="AI487" s="73">
        <v>2923100</v>
      </c>
    </row>
    <row r="488" spans="1:35" s="71" customFormat="1" ht="21.75" customHeight="1" x14ac:dyDescent="0.25">
      <c r="A488" s="214" t="str">
        <f>Controles!$B$2</f>
        <v>RS</v>
      </c>
      <c r="B488" s="214">
        <f>Controles!$C$2</f>
        <v>10</v>
      </c>
      <c r="C488" s="214" t="s">
        <v>5390</v>
      </c>
      <c r="D488" s="42"/>
      <c r="E488" s="214" t="e">
        <f t="shared" si="106"/>
        <v>#N/A</v>
      </c>
      <c r="F488" s="43"/>
      <c r="G488" s="43"/>
      <c r="H488" s="43"/>
      <c r="I488" s="43"/>
      <c r="J488" s="214">
        <f t="shared" si="107"/>
        <v>0</v>
      </c>
      <c r="K488" s="43"/>
      <c r="L488" s="43"/>
      <c r="M488" s="43"/>
      <c r="N488" s="43"/>
      <c r="O488" s="43"/>
      <c r="P488" s="214">
        <f t="shared" si="98"/>
        <v>0</v>
      </c>
      <c r="Q488" s="214">
        <f t="shared" si="99"/>
        <v>0</v>
      </c>
      <c r="R488" s="214">
        <f t="shared" si="100"/>
        <v>0</v>
      </c>
      <c r="S488" s="215">
        <f t="shared" si="101"/>
        <v>0</v>
      </c>
      <c r="T488" s="214">
        <f t="shared" si="102"/>
        <v>0</v>
      </c>
      <c r="U488" s="214">
        <f t="shared" si="103"/>
        <v>0</v>
      </c>
      <c r="V488" s="214">
        <f t="shared" si="104"/>
        <v>0</v>
      </c>
      <c r="W488" s="214">
        <f t="shared" si="105"/>
        <v>0</v>
      </c>
      <c r="X488" s="217" t="str">
        <f t="shared" si="108"/>
        <v>NÃO</v>
      </c>
      <c r="Z488" s="42" t="str">
        <f t="shared" si="109"/>
        <v>RS</v>
      </c>
      <c r="AA488" s="242">
        <f t="shared" si="110"/>
        <v>0</v>
      </c>
      <c r="AB488" s="73" t="s">
        <v>42</v>
      </c>
      <c r="AC488" s="73" t="s">
        <v>4074</v>
      </c>
      <c r="AD488" s="73">
        <v>2923209</v>
      </c>
      <c r="AE488" s="243"/>
      <c r="AF488" s="243"/>
      <c r="AH488" s="54" t="str">
        <f t="shared" si="111"/>
        <v>BAOliveira dos Brejinhos</v>
      </c>
      <c r="AI488" s="73">
        <v>2923209</v>
      </c>
    </row>
    <row r="489" spans="1:35" s="71" customFormat="1" ht="21.75" customHeight="1" x14ac:dyDescent="0.25">
      <c r="A489" s="214" t="str">
        <f>Controles!$B$2</f>
        <v>RS</v>
      </c>
      <c r="B489" s="214">
        <f>Controles!$C$2</f>
        <v>10</v>
      </c>
      <c r="C489" s="214" t="s">
        <v>5390</v>
      </c>
      <c r="D489" s="42"/>
      <c r="E489" s="214" t="e">
        <f t="shared" si="106"/>
        <v>#N/A</v>
      </c>
      <c r="F489" s="43"/>
      <c r="G489" s="43"/>
      <c r="H489" s="43"/>
      <c r="I489" s="43"/>
      <c r="J489" s="214">
        <f t="shared" si="107"/>
        <v>0</v>
      </c>
      <c r="K489" s="43"/>
      <c r="L489" s="43"/>
      <c r="M489" s="43"/>
      <c r="N489" s="43"/>
      <c r="O489" s="43"/>
      <c r="P489" s="214">
        <f t="shared" si="98"/>
        <v>0</v>
      </c>
      <c r="Q489" s="214">
        <f t="shared" si="99"/>
        <v>0</v>
      </c>
      <c r="R489" s="214">
        <f t="shared" si="100"/>
        <v>0</v>
      </c>
      <c r="S489" s="215">
        <f t="shared" si="101"/>
        <v>0</v>
      </c>
      <c r="T489" s="214">
        <f t="shared" si="102"/>
        <v>0</v>
      </c>
      <c r="U489" s="214">
        <f t="shared" si="103"/>
        <v>0</v>
      </c>
      <c r="V489" s="214">
        <f t="shared" si="104"/>
        <v>0</v>
      </c>
      <c r="W489" s="214">
        <f t="shared" si="105"/>
        <v>0</v>
      </c>
      <c r="X489" s="217" t="str">
        <f t="shared" si="108"/>
        <v>NÃO</v>
      </c>
      <c r="Z489" s="42" t="str">
        <f t="shared" si="109"/>
        <v>RS</v>
      </c>
      <c r="AA489" s="242">
        <f t="shared" si="110"/>
        <v>0</v>
      </c>
      <c r="AB489" s="73" t="s">
        <v>42</v>
      </c>
      <c r="AC489" s="73" t="s">
        <v>4079</v>
      </c>
      <c r="AD489" s="73">
        <v>2923308</v>
      </c>
      <c r="AE489" s="243"/>
      <c r="AF489" s="243"/>
      <c r="AH489" s="54" t="str">
        <f t="shared" si="111"/>
        <v>BAOuriçangas</v>
      </c>
      <c r="AI489" s="73">
        <v>2923308</v>
      </c>
    </row>
    <row r="490" spans="1:35" s="71" customFormat="1" ht="21.75" customHeight="1" x14ac:dyDescent="0.25">
      <c r="A490" s="214" t="str">
        <f>Controles!$B$2</f>
        <v>RS</v>
      </c>
      <c r="B490" s="214">
        <f>Controles!$C$2</f>
        <v>10</v>
      </c>
      <c r="C490" s="214" t="s">
        <v>5390</v>
      </c>
      <c r="D490" s="42"/>
      <c r="E490" s="214" t="e">
        <f t="shared" si="106"/>
        <v>#N/A</v>
      </c>
      <c r="F490" s="43"/>
      <c r="G490" s="43"/>
      <c r="H490" s="43"/>
      <c r="I490" s="43"/>
      <c r="J490" s="214">
        <f t="shared" si="107"/>
        <v>0</v>
      </c>
      <c r="K490" s="43"/>
      <c r="L490" s="43"/>
      <c r="M490" s="43"/>
      <c r="N490" s="43"/>
      <c r="O490" s="43"/>
      <c r="P490" s="214">
        <f t="shared" si="98"/>
        <v>0</v>
      </c>
      <c r="Q490" s="214">
        <f t="shared" si="99"/>
        <v>0</v>
      </c>
      <c r="R490" s="214">
        <f t="shared" si="100"/>
        <v>0</v>
      </c>
      <c r="S490" s="215">
        <f t="shared" si="101"/>
        <v>0</v>
      </c>
      <c r="T490" s="214">
        <f t="shared" si="102"/>
        <v>0</v>
      </c>
      <c r="U490" s="214">
        <f t="shared" si="103"/>
        <v>0</v>
      </c>
      <c r="V490" s="214">
        <f t="shared" si="104"/>
        <v>0</v>
      </c>
      <c r="W490" s="214">
        <f t="shared" si="105"/>
        <v>0</v>
      </c>
      <c r="X490" s="217" t="str">
        <f t="shared" si="108"/>
        <v>NÃO</v>
      </c>
      <c r="Z490" s="42" t="str">
        <f t="shared" si="109"/>
        <v>RS</v>
      </c>
      <c r="AA490" s="242">
        <f t="shared" si="110"/>
        <v>0</v>
      </c>
      <c r="AB490" s="73" t="s">
        <v>42</v>
      </c>
      <c r="AC490" s="73" t="s">
        <v>4085</v>
      </c>
      <c r="AD490" s="73">
        <v>2923357</v>
      </c>
      <c r="AE490" s="243"/>
      <c r="AF490" s="243"/>
      <c r="AH490" s="54" t="str">
        <f t="shared" si="111"/>
        <v>BAOurolândia</v>
      </c>
      <c r="AI490" s="73">
        <v>2923357</v>
      </c>
    </row>
    <row r="491" spans="1:35" s="71" customFormat="1" ht="21.75" customHeight="1" x14ac:dyDescent="0.25">
      <c r="A491" s="214" t="str">
        <f>Controles!$B$2</f>
        <v>RS</v>
      </c>
      <c r="B491" s="214">
        <f>Controles!$C$2</f>
        <v>10</v>
      </c>
      <c r="C491" s="214" t="s">
        <v>5390</v>
      </c>
      <c r="D491" s="42"/>
      <c r="E491" s="214" t="e">
        <f t="shared" si="106"/>
        <v>#N/A</v>
      </c>
      <c r="F491" s="43"/>
      <c r="G491" s="43"/>
      <c r="H491" s="43"/>
      <c r="I491" s="43"/>
      <c r="J491" s="214">
        <f t="shared" si="107"/>
        <v>0</v>
      </c>
      <c r="K491" s="43"/>
      <c r="L491" s="43"/>
      <c r="M491" s="43"/>
      <c r="N491" s="43"/>
      <c r="O491" s="43"/>
      <c r="P491" s="214">
        <f t="shared" si="98"/>
        <v>0</v>
      </c>
      <c r="Q491" s="214">
        <f t="shared" si="99"/>
        <v>0</v>
      </c>
      <c r="R491" s="214">
        <f t="shared" si="100"/>
        <v>0</v>
      </c>
      <c r="S491" s="215">
        <f t="shared" si="101"/>
        <v>0</v>
      </c>
      <c r="T491" s="214">
        <f t="shared" si="102"/>
        <v>0</v>
      </c>
      <c r="U491" s="214">
        <f t="shared" si="103"/>
        <v>0</v>
      </c>
      <c r="V491" s="214">
        <f t="shared" si="104"/>
        <v>0</v>
      </c>
      <c r="W491" s="214">
        <f t="shared" si="105"/>
        <v>0</v>
      </c>
      <c r="X491" s="217" t="str">
        <f t="shared" si="108"/>
        <v>NÃO</v>
      </c>
      <c r="Z491" s="42" t="str">
        <f t="shared" si="109"/>
        <v>RS</v>
      </c>
      <c r="AA491" s="242">
        <f t="shared" si="110"/>
        <v>0</v>
      </c>
      <c r="AB491" s="73" t="s">
        <v>42</v>
      </c>
      <c r="AC491" s="73" t="s">
        <v>4090</v>
      </c>
      <c r="AD491" s="73">
        <v>2923407</v>
      </c>
      <c r="AE491" s="243"/>
      <c r="AF491" s="243"/>
      <c r="AH491" s="54" t="str">
        <f t="shared" si="111"/>
        <v>BAPalmas de Monte Alto</v>
      </c>
      <c r="AI491" s="73">
        <v>2923407</v>
      </c>
    </row>
    <row r="492" spans="1:35" s="71" customFormat="1" ht="21.75" customHeight="1" x14ac:dyDescent="0.25">
      <c r="A492" s="214" t="str">
        <f>Controles!$B$2</f>
        <v>RS</v>
      </c>
      <c r="B492" s="214">
        <f>Controles!$C$2</f>
        <v>10</v>
      </c>
      <c r="C492" s="214" t="s">
        <v>5390</v>
      </c>
      <c r="D492" s="42"/>
      <c r="E492" s="214" t="e">
        <f t="shared" si="106"/>
        <v>#N/A</v>
      </c>
      <c r="F492" s="43"/>
      <c r="G492" s="43"/>
      <c r="H492" s="43"/>
      <c r="I492" s="43"/>
      <c r="J492" s="214">
        <f t="shared" si="107"/>
        <v>0</v>
      </c>
      <c r="K492" s="43"/>
      <c r="L492" s="43"/>
      <c r="M492" s="43"/>
      <c r="N492" s="43"/>
      <c r="O492" s="43"/>
      <c r="P492" s="214">
        <f t="shared" si="98"/>
        <v>0</v>
      </c>
      <c r="Q492" s="214">
        <f t="shared" si="99"/>
        <v>0</v>
      </c>
      <c r="R492" s="214">
        <f t="shared" si="100"/>
        <v>0</v>
      </c>
      <c r="S492" s="215">
        <f t="shared" si="101"/>
        <v>0</v>
      </c>
      <c r="T492" s="214">
        <f t="shared" si="102"/>
        <v>0</v>
      </c>
      <c r="U492" s="214">
        <f t="shared" si="103"/>
        <v>0</v>
      </c>
      <c r="V492" s="214">
        <f t="shared" si="104"/>
        <v>0</v>
      </c>
      <c r="W492" s="214">
        <f t="shared" si="105"/>
        <v>0</v>
      </c>
      <c r="X492" s="217" t="str">
        <f t="shared" si="108"/>
        <v>NÃO</v>
      </c>
      <c r="Z492" s="42" t="str">
        <f t="shared" si="109"/>
        <v>RS</v>
      </c>
      <c r="AA492" s="242">
        <f t="shared" si="110"/>
        <v>0</v>
      </c>
      <c r="AB492" s="73" t="s">
        <v>42</v>
      </c>
      <c r="AC492" s="73" t="s">
        <v>4096</v>
      </c>
      <c r="AD492" s="73">
        <v>2923506</v>
      </c>
      <c r="AE492" s="243"/>
      <c r="AF492" s="243"/>
      <c r="AH492" s="54" t="str">
        <f t="shared" si="111"/>
        <v>BAPalmeiras</v>
      </c>
      <c r="AI492" s="73">
        <v>2923506</v>
      </c>
    </row>
    <row r="493" spans="1:35" s="71" customFormat="1" ht="21.75" customHeight="1" x14ac:dyDescent="0.25">
      <c r="A493" s="214" t="str">
        <f>Controles!$B$2</f>
        <v>RS</v>
      </c>
      <c r="B493" s="214">
        <f>Controles!$C$2</f>
        <v>10</v>
      </c>
      <c r="C493" s="214" t="s">
        <v>5390</v>
      </c>
      <c r="D493" s="42"/>
      <c r="E493" s="214" t="e">
        <f t="shared" si="106"/>
        <v>#N/A</v>
      </c>
      <c r="F493" s="43"/>
      <c r="G493" s="43"/>
      <c r="H493" s="43"/>
      <c r="I493" s="43"/>
      <c r="J493" s="214">
        <f t="shared" si="107"/>
        <v>0</v>
      </c>
      <c r="K493" s="43"/>
      <c r="L493" s="43"/>
      <c r="M493" s="43"/>
      <c r="N493" s="43"/>
      <c r="O493" s="43"/>
      <c r="P493" s="214">
        <f t="shared" si="98"/>
        <v>0</v>
      </c>
      <c r="Q493" s="214">
        <f t="shared" si="99"/>
        <v>0</v>
      </c>
      <c r="R493" s="214">
        <f t="shared" si="100"/>
        <v>0</v>
      </c>
      <c r="S493" s="215">
        <f t="shared" si="101"/>
        <v>0</v>
      </c>
      <c r="T493" s="214">
        <f t="shared" si="102"/>
        <v>0</v>
      </c>
      <c r="U493" s="214">
        <f t="shared" si="103"/>
        <v>0</v>
      </c>
      <c r="V493" s="214">
        <f t="shared" si="104"/>
        <v>0</v>
      </c>
      <c r="W493" s="214">
        <f t="shared" si="105"/>
        <v>0</v>
      </c>
      <c r="X493" s="217" t="str">
        <f t="shared" si="108"/>
        <v>NÃO</v>
      </c>
      <c r="Z493" s="42" t="str">
        <f t="shared" si="109"/>
        <v>RS</v>
      </c>
      <c r="AA493" s="242">
        <f t="shared" si="110"/>
        <v>0</v>
      </c>
      <c r="AB493" s="73" t="s">
        <v>42</v>
      </c>
      <c r="AC493" s="73" t="s">
        <v>4102</v>
      </c>
      <c r="AD493" s="73">
        <v>2923605</v>
      </c>
      <c r="AE493" s="243"/>
      <c r="AF493" s="243"/>
      <c r="AH493" s="54" t="str">
        <f t="shared" si="111"/>
        <v>BAParamirim</v>
      </c>
      <c r="AI493" s="73">
        <v>2923605</v>
      </c>
    </row>
    <row r="494" spans="1:35" s="71" customFormat="1" ht="21.75" customHeight="1" x14ac:dyDescent="0.25">
      <c r="A494" s="214" t="str">
        <f>Controles!$B$2</f>
        <v>RS</v>
      </c>
      <c r="B494" s="214">
        <f>Controles!$C$2</f>
        <v>10</v>
      </c>
      <c r="C494" s="214" t="s">
        <v>5390</v>
      </c>
      <c r="D494" s="42"/>
      <c r="E494" s="214" t="e">
        <f t="shared" si="106"/>
        <v>#N/A</v>
      </c>
      <c r="F494" s="43"/>
      <c r="G494" s="43"/>
      <c r="H494" s="43"/>
      <c r="I494" s="43"/>
      <c r="J494" s="214">
        <f t="shared" si="107"/>
        <v>0</v>
      </c>
      <c r="K494" s="43"/>
      <c r="L494" s="43"/>
      <c r="M494" s="43"/>
      <c r="N494" s="43"/>
      <c r="O494" s="43"/>
      <c r="P494" s="214">
        <f t="shared" si="98"/>
        <v>0</v>
      </c>
      <c r="Q494" s="214">
        <f t="shared" si="99"/>
        <v>0</v>
      </c>
      <c r="R494" s="214">
        <f t="shared" si="100"/>
        <v>0</v>
      </c>
      <c r="S494" s="215">
        <f t="shared" si="101"/>
        <v>0</v>
      </c>
      <c r="T494" s="214">
        <f t="shared" si="102"/>
        <v>0</v>
      </c>
      <c r="U494" s="214">
        <f t="shared" si="103"/>
        <v>0</v>
      </c>
      <c r="V494" s="214">
        <f t="shared" si="104"/>
        <v>0</v>
      </c>
      <c r="W494" s="214">
        <f t="shared" si="105"/>
        <v>0</v>
      </c>
      <c r="X494" s="217" t="str">
        <f t="shared" si="108"/>
        <v>NÃO</v>
      </c>
      <c r="Z494" s="42" t="str">
        <f t="shared" si="109"/>
        <v>RS</v>
      </c>
      <c r="AA494" s="242">
        <f t="shared" si="110"/>
        <v>0</v>
      </c>
      <c r="AB494" s="73" t="s">
        <v>42</v>
      </c>
      <c r="AC494" s="73" t="s">
        <v>4108</v>
      </c>
      <c r="AD494" s="73">
        <v>2923704</v>
      </c>
      <c r="AE494" s="243"/>
      <c r="AF494" s="243"/>
      <c r="AH494" s="54" t="str">
        <f t="shared" si="111"/>
        <v>BAParatinga</v>
      </c>
      <c r="AI494" s="73">
        <v>2923704</v>
      </c>
    </row>
    <row r="495" spans="1:35" s="71" customFormat="1" ht="21.75" customHeight="1" x14ac:dyDescent="0.25">
      <c r="A495" s="214" t="str">
        <f>Controles!$B$2</f>
        <v>RS</v>
      </c>
      <c r="B495" s="214">
        <f>Controles!$C$2</f>
        <v>10</v>
      </c>
      <c r="C495" s="214" t="s">
        <v>5390</v>
      </c>
      <c r="D495" s="42"/>
      <c r="E495" s="214" t="e">
        <f t="shared" si="106"/>
        <v>#N/A</v>
      </c>
      <c r="F495" s="43"/>
      <c r="G495" s="43"/>
      <c r="H495" s="43"/>
      <c r="I495" s="43"/>
      <c r="J495" s="214">
        <f t="shared" si="107"/>
        <v>0</v>
      </c>
      <c r="K495" s="43"/>
      <c r="L495" s="43"/>
      <c r="M495" s="43"/>
      <c r="N495" s="43"/>
      <c r="O495" s="43"/>
      <c r="P495" s="214">
        <f t="shared" si="98"/>
        <v>0</v>
      </c>
      <c r="Q495" s="214">
        <f t="shared" si="99"/>
        <v>0</v>
      </c>
      <c r="R495" s="214">
        <f t="shared" si="100"/>
        <v>0</v>
      </c>
      <c r="S495" s="215">
        <f t="shared" si="101"/>
        <v>0</v>
      </c>
      <c r="T495" s="214">
        <f t="shared" si="102"/>
        <v>0</v>
      </c>
      <c r="U495" s="214">
        <f t="shared" si="103"/>
        <v>0</v>
      </c>
      <c r="V495" s="214">
        <f t="shared" si="104"/>
        <v>0</v>
      </c>
      <c r="W495" s="214">
        <f t="shared" si="105"/>
        <v>0</v>
      </c>
      <c r="X495" s="217" t="str">
        <f t="shared" si="108"/>
        <v>NÃO</v>
      </c>
      <c r="Z495" s="42" t="str">
        <f t="shared" si="109"/>
        <v>RS</v>
      </c>
      <c r="AA495" s="242">
        <f t="shared" si="110"/>
        <v>0</v>
      </c>
      <c r="AB495" s="73" t="s">
        <v>42</v>
      </c>
      <c r="AC495" s="73" t="s">
        <v>4114</v>
      </c>
      <c r="AD495" s="73">
        <v>2923803</v>
      </c>
      <c r="AE495" s="243"/>
      <c r="AF495" s="243"/>
      <c r="AH495" s="54" t="str">
        <f t="shared" si="111"/>
        <v>BAParipiranga</v>
      </c>
      <c r="AI495" s="73">
        <v>2923803</v>
      </c>
    </row>
    <row r="496" spans="1:35" s="71" customFormat="1" ht="21.75" customHeight="1" x14ac:dyDescent="0.25">
      <c r="A496" s="214" t="str">
        <f>Controles!$B$2</f>
        <v>RS</v>
      </c>
      <c r="B496" s="214">
        <f>Controles!$C$2</f>
        <v>10</v>
      </c>
      <c r="C496" s="214" t="s">
        <v>5390</v>
      </c>
      <c r="D496" s="42"/>
      <c r="E496" s="214" t="e">
        <f t="shared" si="106"/>
        <v>#N/A</v>
      </c>
      <c r="F496" s="43"/>
      <c r="G496" s="43"/>
      <c r="H496" s="43"/>
      <c r="I496" s="43"/>
      <c r="J496" s="214">
        <f t="shared" si="107"/>
        <v>0</v>
      </c>
      <c r="K496" s="43"/>
      <c r="L496" s="43"/>
      <c r="M496" s="43"/>
      <c r="N496" s="43"/>
      <c r="O496" s="43"/>
      <c r="P496" s="214">
        <f t="shared" si="98"/>
        <v>0</v>
      </c>
      <c r="Q496" s="214">
        <f t="shared" si="99"/>
        <v>0</v>
      </c>
      <c r="R496" s="214">
        <f t="shared" si="100"/>
        <v>0</v>
      </c>
      <c r="S496" s="215">
        <f t="shared" si="101"/>
        <v>0</v>
      </c>
      <c r="T496" s="214">
        <f t="shared" si="102"/>
        <v>0</v>
      </c>
      <c r="U496" s="214">
        <f t="shared" si="103"/>
        <v>0</v>
      </c>
      <c r="V496" s="214">
        <f t="shared" si="104"/>
        <v>0</v>
      </c>
      <c r="W496" s="214">
        <f t="shared" si="105"/>
        <v>0</v>
      </c>
      <c r="X496" s="217" t="str">
        <f t="shared" si="108"/>
        <v>NÃO</v>
      </c>
      <c r="Z496" s="42" t="str">
        <f t="shared" si="109"/>
        <v>RS</v>
      </c>
      <c r="AA496" s="242">
        <f t="shared" si="110"/>
        <v>0</v>
      </c>
      <c r="AB496" s="73" t="s">
        <v>42</v>
      </c>
      <c r="AC496" s="73" t="s">
        <v>4119</v>
      </c>
      <c r="AD496" s="73">
        <v>2923902</v>
      </c>
      <c r="AE496" s="243"/>
      <c r="AF496" s="243"/>
      <c r="AH496" s="54" t="str">
        <f t="shared" si="111"/>
        <v>BAPau Brasil</v>
      </c>
      <c r="AI496" s="73">
        <v>2923902</v>
      </c>
    </row>
    <row r="497" spans="1:35" s="71" customFormat="1" ht="21.75" customHeight="1" x14ac:dyDescent="0.25">
      <c r="A497" s="214" t="str">
        <f>Controles!$B$2</f>
        <v>RS</v>
      </c>
      <c r="B497" s="214">
        <f>Controles!$C$2</f>
        <v>10</v>
      </c>
      <c r="C497" s="214" t="s">
        <v>5390</v>
      </c>
      <c r="D497" s="42"/>
      <c r="E497" s="214" t="e">
        <f t="shared" si="106"/>
        <v>#N/A</v>
      </c>
      <c r="F497" s="43"/>
      <c r="G497" s="43"/>
      <c r="H497" s="43"/>
      <c r="I497" s="43"/>
      <c r="J497" s="214">
        <f t="shared" si="107"/>
        <v>0</v>
      </c>
      <c r="K497" s="43"/>
      <c r="L497" s="43"/>
      <c r="M497" s="43"/>
      <c r="N497" s="43"/>
      <c r="O497" s="43"/>
      <c r="P497" s="214">
        <f t="shared" si="98"/>
        <v>0</v>
      </c>
      <c r="Q497" s="214">
        <f t="shared" si="99"/>
        <v>0</v>
      </c>
      <c r="R497" s="214">
        <f t="shared" si="100"/>
        <v>0</v>
      </c>
      <c r="S497" s="215">
        <f t="shared" si="101"/>
        <v>0</v>
      </c>
      <c r="T497" s="214">
        <f t="shared" si="102"/>
        <v>0</v>
      </c>
      <c r="U497" s="214">
        <f t="shared" si="103"/>
        <v>0</v>
      </c>
      <c r="V497" s="214">
        <f t="shared" si="104"/>
        <v>0</v>
      </c>
      <c r="W497" s="214">
        <f t="shared" si="105"/>
        <v>0</v>
      </c>
      <c r="X497" s="217" t="str">
        <f t="shared" si="108"/>
        <v>NÃO</v>
      </c>
      <c r="Z497" s="42" t="str">
        <f t="shared" si="109"/>
        <v>RS</v>
      </c>
      <c r="AA497" s="242">
        <f t="shared" si="110"/>
        <v>0</v>
      </c>
      <c r="AB497" s="73" t="s">
        <v>42</v>
      </c>
      <c r="AC497" s="73" t="s">
        <v>4125</v>
      </c>
      <c r="AD497" s="73">
        <v>2924009</v>
      </c>
      <c r="AE497" s="243"/>
      <c r="AF497" s="243"/>
      <c r="AH497" s="54" t="str">
        <f t="shared" si="111"/>
        <v>BAPaulo Afonso</v>
      </c>
      <c r="AI497" s="73">
        <v>2924009</v>
      </c>
    </row>
    <row r="498" spans="1:35" s="71" customFormat="1" ht="21.75" customHeight="1" x14ac:dyDescent="0.25">
      <c r="A498" s="214" t="str">
        <f>Controles!$B$2</f>
        <v>RS</v>
      </c>
      <c r="B498" s="214">
        <f>Controles!$C$2</f>
        <v>10</v>
      </c>
      <c r="C498" s="214" t="s">
        <v>5390</v>
      </c>
      <c r="D498" s="42"/>
      <c r="E498" s="214" t="e">
        <f t="shared" si="106"/>
        <v>#N/A</v>
      </c>
      <c r="F498" s="43"/>
      <c r="G498" s="43"/>
      <c r="H498" s="43"/>
      <c r="I498" s="43"/>
      <c r="J498" s="214">
        <f t="shared" si="107"/>
        <v>0</v>
      </c>
      <c r="K498" s="43"/>
      <c r="L498" s="43"/>
      <c r="M498" s="43"/>
      <c r="N498" s="43"/>
      <c r="O498" s="43"/>
      <c r="P498" s="214">
        <f t="shared" si="98"/>
        <v>0</v>
      </c>
      <c r="Q498" s="214">
        <f t="shared" si="99"/>
        <v>0</v>
      </c>
      <c r="R498" s="214">
        <f t="shared" si="100"/>
        <v>0</v>
      </c>
      <c r="S498" s="215">
        <f t="shared" si="101"/>
        <v>0</v>
      </c>
      <c r="T498" s="214">
        <f t="shared" si="102"/>
        <v>0</v>
      </c>
      <c r="U498" s="214">
        <f t="shared" si="103"/>
        <v>0</v>
      </c>
      <c r="V498" s="214">
        <f t="shared" si="104"/>
        <v>0</v>
      </c>
      <c r="W498" s="214">
        <f t="shared" si="105"/>
        <v>0</v>
      </c>
      <c r="X498" s="217" t="str">
        <f t="shared" si="108"/>
        <v>NÃO</v>
      </c>
      <c r="Z498" s="42" t="str">
        <f t="shared" si="109"/>
        <v>RS</v>
      </c>
      <c r="AA498" s="242">
        <f t="shared" si="110"/>
        <v>0</v>
      </c>
      <c r="AB498" s="73" t="s">
        <v>42</v>
      </c>
      <c r="AC498" s="73" t="s">
        <v>4131</v>
      </c>
      <c r="AD498" s="73">
        <v>2924058</v>
      </c>
      <c r="AE498" s="243"/>
      <c r="AF498" s="243"/>
      <c r="AH498" s="54" t="str">
        <f t="shared" si="111"/>
        <v>BAPé de Serra</v>
      </c>
      <c r="AI498" s="73">
        <v>2924058</v>
      </c>
    </row>
    <row r="499" spans="1:35" s="71" customFormat="1" ht="21.75" customHeight="1" x14ac:dyDescent="0.25">
      <c r="A499" s="214" t="str">
        <f>Controles!$B$2</f>
        <v>RS</v>
      </c>
      <c r="B499" s="214">
        <f>Controles!$C$2</f>
        <v>10</v>
      </c>
      <c r="C499" s="214" t="s">
        <v>5390</v>
      </c>
      <c r="D499" s="42"/>
      <c r="E499" s="214" t="e">
        <f t="shared" si="106"/>
        <v>#N/A</v>
      </c>
      <c r="F499" s="43"/>
      <c r="G499" s="43"/>
      <c r="H499" s="43"/>
      <c r="I499" s="43"/>
      <c r="J499" s="214">
        <f t="shared" si="107"/>
        <v>0</v>
      </c>
      <c r="K499" s="43"/>
      <c r="L499" s="43"/>
      <c r="M499" s="43"/>
      <c r="N499" s="43"/>
      <c r="O499" s="43"/>
      <c r="P499" s="214">
        <f t="shared" si="98"/>
        <v>0</v>
      </c>
      <c r="Q499" s="214">
        <f t="shared" si="99"/>
        <v>0</v>
      </c>
      <c r="R499" s="214">
        <f t="shared" si="100"/>
        <v>0</v>
      </c>
      <c r="S499" s="215">
        <f t="shared" si="101"/>
        <v>0</v>
      </c>
      <c r="T499" s="214">
        <f t="shared" si="102"/>
        <v>0</v>
      </c>
      <c r="U499" s="214">
        <f t="shared" si="103"/>
        <v>0</v>
      </c>
      <c r="V499" s="214">
        <f t="shared" si="104"/>
        <v>0</v>
      </c>
      <c r="W499" s="214">
        <f t="shared" si="105"/>
        <v>0</v>
      </c>
      <c r="X499" s="217" t="str">
        <f t="shared" si="108"/>
        <v>NÃO</v>
      </c>
      <c r="Z499" s="42" t="str">
        <f t="shared" si="109"/>
        <v>RS</v>
      </c>
      <c r="AA499" s="242">
        <f t="shared" si="110"/>
        <v>0</v>
      </c>
      <c r="AB499" s="73" t="s">
        <v>42</v>
      </c>
      <c r="AC499" s="73" t="s">
        <v>4137</v>
      </c>
      <c r="AD499" s="73">
        <v>2924108</v>
      </c>
      <c r="AE499" s="243"/>
      <c r="AF499" s="243"/>
      <c r="AH499" s="54" t="str">
        <f t="shared" si="111"/>
        <v>BAPedrão</v>
      </c>
      <c r="AI499" s="73">
        <v>2924108</v>
      </c>
    </row>
    <row r="500" spans="1:35" s="71" customFormat="1" ht="21.75" customHeight="1" x14ac:dyDescent="0.25">
      <c r="A500" s="214" t="str">
        <f>Controles!$B$2</f>
        <v>RS</v>
      </c>
      <c r="B500" s="214">
        <f>Controles!$C$2</f>
        <v>10</v>
      </c>
      <c r="C500" s="214" t="s">
        <v>5390</v>
      </c>
      <c r="D500" s="42"/>
      <c r="E500" s="214" t="e">
        <f t="shared" si="106"/>
        <v>#N/A</v>
      </c>
      <c r="F500" s="43"/>
      <c r="G500" s="43"/>
      <c r="H500" s="43"/>
      <c r="I500" s="43"/>
      <c r="J500" s="214">
        <f t="shared" si="107"/>
        <v>0</v>
      </c>
      <c r="K500" s="43"/>
      <c r="L500" s="43"/>
      <c r="M500" s="43"/>
      <c r="N500" s="43"/>
      <c r="O500" s="43"/>
      <c r="P500" s="214">
        <f t="shared" si="98"/>
        <v>0</v>
      </c>
      <c r="Q500" s="214">
        <f t="shared" si="99"/>
        <v>0</v>
      </c>
      <c r="R500" s="214">
        <f t="shared" si="100"/>
        <v>0</v>
      </c>
      <c r="S500" s="215">
        <f t="shared" si="101"/>
        <v>0</v>
      </c>
      <c r="T500" s="214">
        <f t="shared" si="102"/>
        <v>0</v>
      </c>
      <c r="U500" s="214">
        <f t="shared" si="103"/>
        <v>0</v>
      </c>
      <c r="V500" s="214">
        <f t="shared" si="104"/>
        <v>0</v>
      </c>
      <c r="W500" s="214">
        <f t="shared" si="105"/>
        <v>0</v>
      </c>
      <c r="X500" s="217" t="str">
        <f t="shared" si="108"/>
        <v>NÃO</v>
      </c>
      <c r="Z500" s="42" t="str">
        <f t="shared" si="109"/>
        <v>RS</v>
      </c>
      <c r="AA500" s="242">
        <f t="shared" si="110"/>
        <v>0</v>
      </c>
      <c r="AB500" s="73" t="s">
        <v>42</v>
      </c>
      <c r="AC500" s="73" t="s">
        <v>4142</v>
      </c>
      <c r="AD500" s="73">
        <v>2924207</v>
      </c>
      <c r="AE500" s="243"/>
      <c r="AF500" s="243"/>
      <c r="AH500" s="54" t="str">
        <f t="shared" si="111"/>
        <v>BAPedro Alexandre</v>
      </c>
      <c r="AI500" s="73">
        <v>2924207</v>
      </c>
    </row>
    <row r="501" spans="1:35" s="71" customFormat="1" ht="21.75" customHeight="1" x14ac:dyDescent="0.25">
      <c r="A501" s="214" t="str">
        <f>Controles!$B$2</f>
        <v>RS</v>
      </c>
      <c r="B501" s="214">
        <f>Controles!$C$2</f>
        <v>10</v>
      </c>
      <c r="C501" s="214" t="s">
        <v>5390</v>
      </c>
      <c r="D501" s="42"/>
      <c r="E501" s="214" t="e">
        <f t="shared" si="106"/>
        <v>#N/A</v>
      </c>
      <c r="F501" s="43"/>
      <c r="G501" s="43"/>
      <c r="H501" s="43"/>
      <c r="I501" s="43"/>
      <c r="J501" s="214">
        <f t="shared" si="107"/>
        <v>0</v>
      </c>
      <c r="K501" s="43"/>
      <c r="L501" s="43"/>
      <c r="M501" s="43"/>
      <c r="N501" s="43"/>
      <c r="O501" s="43"/>
      <c r="P501" s="214">
        <f t="shared" si="98"/>
        <v>0</v>
      </c>
      <c r="Q501" s="214">
        <f t="shared" si="99"/>
        <v>0</v>
      </c>
      <c r="R501" s="214">
        <f t="shared" si="100"/>
        <v>0</v>
      </c>
      <c r="S501" s="215">
        <f t="shared" si="101"/>
        <v>0</v>
      </c>
      <c r="T501" s="214">
        <f t="shared" si="102"/>
        <v>0</v>
      </c>
      <c r="U501" s="214">
        <f t="shared" si="103"/>
        <v>0</v>
      </c>
      <c r="V501" s="214">
        <f t="shared" si="104"/>
        <v>0</v>
      </c>
      <c r="W501" s="214">
        <f t="shared" si="105"/>
        <v>0</v>
      </c>
      <c r="X501" s="217" t="str">
        <f t="shared" si="108"/>
        <v>NÃO</v>
      </c>
      <c r="Z501" s="42" t="str">
        <f t="shared" si="109"/>
        <v>RS</v>
      </c>
      <c r="AA501" s="242">
        <f t="shared" si="110"/>
        <v>0</v>
      </c>
      <c r="AB501" s="73" t="s">
        <v>42</v>
      </c>
      <c r="AC501" s="73" t="s">
        <v>4147</v>
      </c>
      <c r="AD501" s="73">
        <v>2924306</v>
      </c>
      <c r="AE501" s="243"/>
      <c r="AF501" s="243"/>
      <c r="AH501" s="54" t="str">
        <f t="shared" si="111"/>
        <v>BAPiatã</v>
      </c>
      <c r="AI501" s="73">
        <v>2924306</v>
      </c>
    </row>
    <row r="502" spans="1:35" s="71" customFormat="1" ht="21.75" customHeight="1" x14ac:dyDescent="0.25">
      <c r="A502" s="214" t="str">
        <f>Controles!$B$2</f>
        <v>RS</v>
      </c>
      <c r="B502" s="214">
        <f>Controles!$C$2</f>
        <v>10</v>
      </c>
      <c r="C502" s="214" t="s">
        <v>5390</v>
      </c>
      <c r="D502" s="42"/>
      <c r="E502" s="214" t="e">
        <f t="shared" si="106"/>
        <v>#N/A</v>
      </c>
      <c r="F502" s="43"/>
      <c r="G502" s="43"/>
      <c r="H502" s="43"/>
      <c r="I502" s="43"/>
      <c r="J502" s="214">
        <f t="shared" si="107"/>
        <v>0</v>
      </c>
      <c r="K502" s="43"/>
      <c r="L502" s="43"/>
      <c r="M502" s="43"/>
      <c r="N502" s="43"/>
      <c r="O502" s="43"/>
      <c r="P502" s="214">
        <f t="shared" si="98"/>
        <v>0</v>
      </c>
      <c r="Q502" s="214">
        <f t="shared" si="99"/>
        <v>0</v>
      </c>
      <c r="R502" s="214">
        <f t="shared" si="100"/>
        <v>0</v>
      </c>
      <c r="S502" s="215">
        <f t="shared" si="101"/>
        <v>0</v>
      </c>
      <c r="T502" s="214">
        <f t="shared" si="102"/>
        <v>0</v>
      </c>
      <c r="U502" s="214">
        <f t="shared" si="103"/>
        <v>0</v>
      </c>
      <c r="V502" s="214">
        <f t="shared" si="104"/>
        <v>0</v>
      </c>
      <c r="W502" s="214">
        <f t="shared" si="105"/>
        <v>0</v>
      </c>
      <c r="X502" s="217" t="str">
        <f t="shared" si="108"/>
        <v>NÃO</v>
      </c>
      <c r="Z502" s="42" t="str">
        <f t="shared" si="109"/>
        <v>RS</v>
      </c>
      <c r="AA502" s="242">
        <f t="shared" si="110"/>
        <v>0</v>
      </c>
      <c r="AB502" s="73" t="s">
        <v>42</v>
      </c>
      <c r="AC502" s="73" t="s">
        <v>4152</v>
      </c>
      <c r="AD502" s="73">
        <v>2924405</v>
      </c>
      <c r="AE502" s="243"/>
      <c r="AF502" s="243"/>
      <c r="AH502" s="54" t="str">
        <f t="shared" si="111"/>
        <v>BAPilão Arcado</v>
      </c>
      <c r="AI502" s="73">
        <v>2924405</v>
      </c>
    </row>
    <row r="503" spans="1:35" s="71" customFormat="1" ht="21.75" customHeight="1" x14ac:dyDescent="0.25">
      <c r="A503" s="214" t="str">
        <f>Controles!$B$2</f>
        <v>RS</v>
      </c>
      <c r="B503" s="214">
        <f>Controles!$C$2</f>
        <v>10</v>
      </c>
      <c r="C503" s="214" t="s">
        <v>5390</v>
      </c>
      <c r="D503" s="42"/>
      <c r="E503" s="214" t="e">
        <f t="shared" si="106"/>
        <v>#N/A</v>
      </c>
      <c r="F503" s="43"/>
      <c r="G503" s="43"/>
      <c r="H503" s="43"/>
      <c r="I503" s="43"/>
      <c r="J503" s="214">
        <f t="shared" si="107"/>
        <v>0</v>
      </c>
      <c r="K503" s="43"/>
      <c r="L503" s="43"/>
      <c r="M503" s="43"/>
      <c r="N503" s="43"/>
      <c r="O503" s="43"/>
      <c r="P503" s="214">
        <f t="shared" si="98"/>
        <v>0</v>
      </c>
      <c r="Q503" s="214">
        <f t="shared" si="99"/>
        <v>0</v>
      </c>
      <c r="R503" s="214">
        <f t="shared" si="100"/>
        <v>0</v>
      </c>
      <c r="S503" s="215">
        <f t="shared" si="101"/>
        <v>0</v>
      </c>
      <c r="T503" s="214">
        <f t="shared" si="102"/>
        <v>0</v>
      </c>
      <c r="U503" s="214">
        <f t="shared" si="103"/>
        <v>0</v>
      </c>
      <c r="V503" s="214">
        <f t="shared" si="104"/>
        <v>0</v>
      </c>
      <c r="W503" s="214">
        <f t="shared" si="105"/>
        <v>0</v>
      </c>
      <c r="X503" s="217" t="str">
        <f t="shared" si="108"/>
        <v>NÃO</v>
      </c>
      <c r="Z503" s="42" t="str">
        <f t="shared" si="109"/>
        <v>RS</v>
      </c>
      <c r="AA503" s="242">
        <f t="shared" si="110"/>
        <v>0</v>
      </c>
      <c r="AB503" s="73" t="s">
        <v>42</v>
      </c>
      <c r="AC503" s="73" t="s">
        <v>4157</v>
      </c>
      <c r="AD503" s="73">
        <v>2924504</v>
      </c>
      <c r="AE503" s="243"/>
      <c r="AF503" s="243"/>
      <c r="AH503" s="54" t="str">
        <f t="shared" si="111"/>
        <v>BAPindaí</v>
      </c>
      <c r="AI503" s="73">
        <v>2924504</v>
      </c>
    </row>
    <row r="504" spans="1:35" s="71" customFormat="1" ht="21.75" customHeight="1" x14ac:dyDescent="0.25">
      <c r="A504" s="214" t="str">
        <f>Controles!$B$2</f>
        <v>RS</v>
      </c>
      <c r="B504" s="214">
        <f>Controles!$C$2</f>
        <v>10</v>
      </c>
      <c r="C504" s="214" t="s">
        <v>5390</v>
      </c>
      <c r="D504" s="42"/>
      <c r="E504" s="214" t="e">
        <f t="shared" si="106"/>
        <v>#N/A</v>
      </c>
      <c r="F504" s="43"/>
      <c r="G504" s="43"/>
      <c r="H504" s="43"/>
      <c r="I504" s="43"/>
      <c r="J504" s="214">
        <f t="shared" si="107"/>
        <v>0</v>
      </c>
      <c r="K504" s="43"/>
      <c r="L504" s="43"/>
      <c r="M504" s="43"/>
      <c r="N504" s="43"/>
      <c r="O504" s="43"/>
      <c r="P504" s="214">
        <f t="shared" si="98"/>
        <v>0</v>
      </c>
      <c r="Q504" s="214">
        <f t="shared" si="99"/>
        <v>0</v>
      </c>
      <c r="R504" s="214">
        <f t="shared" si="100"/>
        <v>0</v>
      </c>
      <c r="S504" s="215">
        <f t="shared" si="101"/>
        <v>0</v>
      </c>
      <c r="T504" s="214">
        <f t="shared" si="102"/>
        <v>0</v>
      </c>
      <c r="U504" s="214">
        <f t="shared" si="103"/>
        <v>0</v>
      </c>
      <c r="V504" s="214">
        <f t="shared" si="104"/>
        <v>0</v>
      </c>
      <c r="W504" s="214">
        <f t="shared" si="105"/>
        <v>0</v>
      </c>
      <c r="X504" s="217" t="str">
        <f t="shared" si="108"/>
        <v>NÃO</v>
      </c>
      <c r="Z504" s="42" t="str">
        <f t="shared" si="109"/>
        <v>RS</v>
      </c>
      <c r="AA504" s="242">
        <f t="shared" si="110"/>
        <v>0</v>
      </c>
      <c r="AB504" s="73" t="s">
        <v>42</v>
      </c>
      <c r="AC504" s="73" t="s">
        <v>4162</v>
      </c>
      <c r="AD504" s="73">
        <v>2924603</v>
      </c>
      <c r="AE504" s="243"/>
      <c r="AF504" s="243"/>
      <c r="AH504" s="54" t="str">
        <f t="shared" si="111"/>
        <v>BAPindobaçu</v>
      </c>
      <c r="AI504" s="73">
        <v>2924603</v>
      </c>
    </row>
    <row r="505" spans="1:35" s="71" customFormat="1" ht="21.75" customHeight="1" x14ac:dyDescent="0.25">
      <c r="A505" s="214" t="str">
        <f>Controles!$B$2</f>
        <v>RS</v>
      </c>
      <c r="B505" s="214">
        <f>Controles!$C$2</f>
        <v>10</v>
      </c>
      <c r="C505" s="214" t="s">
        <v>5390</v>
      </c>
      <c r="D505" s="42"/>
      <c r="E505" s="214" t="e">
        <f t="shared" si="106"/>
        <v>#N/A</v>
      </c>
      <c r="F505" s="43"/>
      <c r="G505" s="43"/>
      <c r="H505" s="43"/>
      <c r="I505" s="43"/>
      <c r="J505" s="214">
        <f t="shared" si="107"/>
        <v>0</v>
      </c>
      <c r="K505" s="43"/>
      <c r="L505" s="43"/>
      <c r="M505" s="43"/>
      <c r="N505" s="43"/>
      <c r="O505" s="43"/>
      <c r="P505" s="214">
        <f t="shared" si="98"/>
        <v>0</v>
      </c>
      <c r="Q505" s="214">
        <f t="shared" si="99"/>
        <v>0</v>
      </c>
      <c r="R505" s="214">
        <f t="shared" si="100"/>
        <v>0</v>
      </c>
      <c r="S505" s="215">
        <f t="shared" si="101"/>
        <v>0</v>
      </c>
      <c r="T505" s="214">
        <f t="shared" si="102"/>
        <v>0</v>
      </c>
      <c r="U505" s="214">
        <f t="shared" si="103"/>
        <v>0</v>
      </c>
      <c r="V505" s="214">
        <f t="shared" si="104"/>
        <v>0</v>
      </c>
      <c r="W505" s="214">
        <f t="shared" si="105"/>
        <v>0</v>
      </c>
      <c r="X505" s="217" t="str">
        <f t="shared" si="108"/>
        <v>NÃO</v>
      </c>
      <c r="Z505" s="42" t="str">
        <f t="shared" si="109"/>
        <v>RS</v>
      </c>
      <c r="AA505" s="242">
        <f t="shared" si="110"/>
        <v>0</v>
      </c>
      <c r="AB505" s="73" t="s">
        <v>42</v>
      </c>
      <c r="AC505" s="73" t="s">
        <v>4167</v>
      </c>
      <c r="AD505" s="73">
        <v>2924652</v>
      </c>
      <c r="AE505" s="243"/>
      <c r="AF505" s="243"/>
      <c r="AH505" s="54" t="str">
        <f t="shared" si="111"/>
        <v>BAPintadas</v>
      </c>
      <c r="AI505" s="73">
        <v>2924652</v>
      </c>
    </row>
    <row r="506" spans="1:35" s="71" customFormat="1" ht="21.75" customHeight="1" x14ac:dyDescent="0.25">
      <c r="A506" s="214" t="str">
        <f>Controles!$B$2</f>
        <v>RS</v>
      </c>
      <c r="B506" s="214">
        <f>Controles!$C$2</f>
        <v>10</v>
      </c>
      <c r="C506" s="214" t="s">
        <v>5390</v>
      </c>
      <c r="D506" s="42"/>
      <c r="E506" s="214" t="e">
        <f t="shared" si="106"/>
        <v>#N/A</v>
      </c>
      <c r="F506" s="43"/>
      <c r="G506" s="43"/>
      <c r="H506" s="43"/>
      <c r="I506" s="43"/>
      <c r="J506" s="214">
        <f t="shared" si="107"/>
        <v>0</v>
      </c>
      <c r="K506" s="43"/>
      <c r="L506" s="43"/>
      <c r="M506" s="43"/>
      <c r="N506" s="43"/>
      <c r="O506" s="43"/>
      <c r="P506" s="214">
        <f t="shared" si="98"/>
        <v>0</v>
      </c>
      <c r="Q506" s="214">
        <f t="shared" si="99"/>
        <v>0</v>
      </c>
      <c r="R506" s="214">
        <f t="shared" si="100"/>
        <v>0</v>
      </c>
      <c r="S506" s="215">
        <f t="shared" si="101"/>
        <v>0</v>
      </c>
      <c r="T506" s="214">
        <f t="shared" si="102"/>
        <v>0</v>
      </c>
      <c r="U506" s="214">
        <f t="shared" si="103"/>
        <v>0</v>
      </c>
      <c r="V506" s="214">
        <f t="shared" si="104"/>
        <v>0</v>
      </c>
      <c r="W506" s="214">
        <f t="shared" si="105"/>
        <v>0</v>
      </c>
      <c r="X506" s="217" t="str">
        <f t="shared" si="108"/>
        <v>NÃO</v>
      </c>
      <c r="Z506" s="42" t="str">
        <f t="shared" si="109"/>
        <v>RS</v>
      </c>
      <c r="AA506" s="242">
        <f t="shared" si="110"/>
        <v>0</v>
      </c>
      <c r="AB506" s="73" t="s">
        <v>42</v>
      </c>
      <c r="AC506" s="73" t="s">
        <v>4172</v>
      </c>
      <c r="AD506" s="73">
        <v>2924678</v>
      </c>
      <c r="AE506" s="243"/>
      <c r="AF506" s="243"/>
      <c r="AH506" s="54" t="str">
        <f t="shared" si="111"/>
        <v>BAPiraí do Norte</v>
      </c>
      <c r="AI506" s="73">
        <v>2924678</v>
      </c>
    </row>
    <row r="507" spans="1:35" s="71" customFormat="1" ht="21.75" customHeight="1" x14ac:dyDescent="0.25">
      <c r="A507" s="214" t="str">
        <f>Controles!$B$2</f>
        <v>RS</v>
      </c>
      <c r="B507" s="214">
        <f>Controles!$C$2</f>
        <v>10</v>
      </c>
      <c r="C507" s="214" t="s">
        <v>5390</v>
      </c>
      <c r="D507" s="42"/>
      <c r="E507" s="214" t="e">
        <f t="shared" si="106"/>
        <v>#N/A</v>
      </c>
      <c r="F507" s="43"/>
      <c r="G507" s="43"/>
      <c r="H507" s="43"/>
      <c r="I507" s="43"/>
      <c r="J507" s="214">
        <f t="shared" si="107"/>
        <v>0</v>
      </c>
      <c r="K507" s="43"/>
      <c r="L507" s="43"/>
      <c r="M507" s="43"/>
      <c r="N507" s="43"/>
      <c r="O507" s="43"/>
      <c r="P507" s="214">
        <f t="shared" si="98"/>
        <v>0</v>
      </c>
      <c r="Q507" s="214">
        <f t="shared" si="99"/>
        <v>0</v>
      </c>
      <c r="R507" s="214">
        <f t="shared" si="100"/>
        <v>0</v>
      </c>
      <c r="S507" s="215">
        <f t="shared" si="101"/>
        <v>0</v>
      </c>
      <c r="T507" s="214">
        <f t="shared" si="102"/>
        <v>0</v>
      </c>
      <c r="U507" s="214">
        <f t="shared" si="103"/>
        <v>0</v>
      </c>
      <c r="V507" s="214">
        <f t="shared" si="104"/>
        <v>0</v>
      </c>
      <c r="W507" s="214">
        <f t="shared" si="105"/>
        <v>0</v>
      </c>
      <c r="X507" s="217" t="str">
        <f t="shared" si="108"/>
        <v>NÃO</v>
      </c>
      <c r="Z507" s="42" t="str">
        <f t="shared" si="109"/>
        <v>RS</v>
      </c>
      <c r="AA507" s="242">
        <f t="shared" si="110"/>
        <v>0</v>
      </c>
      <c r="AB507" s="73" t="s">
        <v>42</v>
      </c>
      <c r="AC507" s="73" t="s">
        <v>4177</v>
      </c>
      <c r="AD507" s="73">
        <v>2924702</v>
      </c>
      <c r="AE507" s="243"/>
      <c r="AF507" s="243"/>
      <c r="AH507" s="54" t="str">
        <f t="shared" si="111"/>
        <v>BAPiripá</v>
      </c>
      <c r="AI507" s="73">
        <v>2924702</v>
      </c>
    </row>
    <row r="508" spans="1:35" s="71" customFormat="1" ht="21.75" customHeight="1" x14ac:dyDescent="0.25">
      <c r="A508" s="214" t="str">
        <f>Controles!$B$2</f>
        <v>RS</v>
      </c>
      <c r="B508" s="214">
        <f>Controles!$C$2</f>
        <v>10</v>
      </c>
      <c r="C508" s="214" t="s">
        <v>5390</v>
      </c>
      <c r="D508" s="42"/>
      <c r="E508" s="214" t="e">
        <f t="shared" si="106"/>
        <v>#N/A</v>
      </c>
      <c r="F508" s="43"/>
      <c r="G508" s="43"/>
      <c r="H508" s="43"/>
      <c r="I508" s="43"/>
      <c r="J508" s="214">
        <f t="shared" si="107"/>
        <v>0</v>
      </c>
      <c r="K508" s="43"/>
      <c r="L508" s="43"/>
      <c r="M508" s="43"/>
      <c r="N508" s="43"/>
      <c r="O508" s="43"/>
      <c r="P508" s="214">
        <f t="shared" si="98"/>
        <v>0</v>
      </c>
      <c r="Q508" s="214">
        <f t="shared" si="99"/>
        <v>0</v>
      </c>
      <c r="R508" s="214">
        <f t="shared" si="100"/>
        <v>0</v>
      </c>
      <c r="S508" s="215">
        <f t="shared" si="101"/>
        <v>0</v>
      </c>
      <c r="T508" s="214">
        <f t="shared" si="102"/>
        <v>0</v>
      </c>
      <c r="U508" s="214">
        <f t="shared" si="103"/>
        <v>0</v>
      </c>
      <c r="V508" s="214">
        <f t="shared" si="104"/>
        <v>0</v>
      </c>
      <c r="W508" s="214">
        <f t="shared" si="105"/>
        <v>0</v>
      </c>
      <c r="X508" s="217" t="str">
        <f t="shared" si="108"/>
        <v>NÃO</v>
      </c>
      <c r="Z508" s="42" t="str">
        <f t="shared" si="109"/>
        <v>RS</v>
      </c>
      <c r="AA508" s="242">
        <f t="shared" si="110"/>
        <v>0</v>
      </c>
      <c r="AB508" s="73" t="s">
        <v>42</v>
      </c>
      <c r="AC508" s="73" t="s">
        <v>4182</v>
      </c>
      <c r="AD508" s="73">
        <v>2924801</v>
      </c>
      <c r="AE508" s="243"/>
      <c r="AF508" s="243"/>
      <c r="AH508" s="54" t="str">
        <f t="shared" si="111"/>
        <v>BAPiritiba</v>
      </c>
      <c r="AI508" s="73">
        <v>2924801</v>
      </c>
    </row>
    <row r="509" spans="1:35" s="71" customFormat="1" ht="21.75" customHeight="1" x14ac:dyDescent="0.25">
      <c r="A509" s="214" t="str">
        <f>Controles!$B$2</f>
        <v>RS</v>
      </c>
      <c r="B509" s="214">
        <f>Controles!$C$2</f>
        <v>10</v>
      </c>
      <c r="C509" s="214" t="s">
        <v>5390</v>
      </c>
      <c r="D509" s="42"/>
      <c r="E509" s="214" t="e">
        <f t="shared" si="106"/>
        <v>#N/A</v>
      </c>
      <c r="F509" s="43"/>
      <c r="G509" s="43"/>
      <c r="H509" s="43"/>
      <c r="I509" s="43"/>
      <c r="J509" s="214">
        <f t="shared" si="107"/>
        <v>0</v>
      </c>
      <c r="K509" s="43"/>
      <c r="L509" s="43"/>
      <c r="M509" s="43"/>
      <c r="N509" s="43"/>
      <c r="O509" s="43"/>
      <c r="P509" s="214">
        <f t="shared" si="98"/>
        <v>0</v>
      </c>
      <c r="Q509" s="214">
        <f t="shared" si="99"/>
        <v>0</v>
      </c>
      <c r="R509" s="214">
        <f t="shared" si="100"/>
        <v>0</v>
      </c>
      <c r="S509" s="215">
        <f t="shared" si="101"/>
        <v>0</v>
      </c>
      <c r="T509" s="214">
        <f t="shared" si="102"/>
        <v>0</v>
      </c>
      <c r="U509" s="214">
        <f t="shared" si="103"/>
        <v>0</v>
      </c>
      <c r="V509" s="214">
        <f t="shared" si="104"/>
        <v>0</v>
      </c>
      <c r="W509" s="214">
        <f t="shared" si="105"/>
        <v>0</v>
      </c>
      <c r="X509" s="217" t="str">
        <f t="shared" si="108"/>
        <v>NÃO</v>
      </c>
      <c r="Z509" s="42" t="str">
        <f t="shared" si="109"/>
        <v>RS</v>
      </c>
      <c r="AA509" s="242">
        <f t="shared" si="110"/>
        <v>0</v>
      </c>
      <c r="AB509" s="73" t="s">
        <v>42</v>
      </c>
      <c r="AC509" s="73" t="s">
        <v>4187</v>
      </c>
      <c r="AD509" s="73">
        <v>2924900</v>
      </c>
      <c r="AE509" s="243"/>
      <c r="AF509" s="243"/>
      <c r="AH509" s="54" t="str">
        <f t="shared" si="111"/>
        <v>BAPlanaltino</v>
      </c>
      <c r="AI509" s="73">
        <v>2924900</v>
      </c>
    </row>
    <row r="510" spans="1:35" s="71" customFormat="1" ht="21.75" customHeight="1" x14ac:dyDescent="0.25">
      <c r="A510" s="214" t="str">
        <f>Controles!$B$2</f>
        <v>RS</v>
      </c>
      <c r="B510" s="214">
        <f>Controles!$C$2</f>
        <v>10</v>
      </c>
      <c r="C510" s="214" t="s">
        <v>5390</v>
      </c>
      <c r="D510" s="42"/>
      <c r="E510" s="214" t="e">
        <f t="shared" si="106"/>
        <v>#N/A</v>
      </c>
      <c r="F510" s="43"/>
      <c r="G510" s="43"/>
      <c r="H510" s="43"/>
      <c r="I510" s="43"/>
      <c r="J510" s="214">
        <f t="shared" si="107"/>
        <v>0</v>
      </c>
      <c r="K510" s="43"/>
      <c r="L510" s="43"/>
      <c r="M510" s="43"/>
      <c r="N510" s="43"/>
      <c r="O510" s="43"/>
      <c r="P510" s="214">
        <f t="shared" si="98"/>
        <v>0</v>
      </c>
      <c r="Q510" s="214">
        <f t="shared" si="99"/>
        <v>0</v>
      </c>
      <c r="R510" s="214">
        <f t="shared" si="100"/>
        <v>0</v>
      </c>
      <c r="S510" s="215">
        <f t="shared" si="101"/>
        <v>0</v>
      </c>
      <c r="T510" s="214">
        <f t="shared" si="102"/>
        <v>0</v>
      </c>
      <c r="U510" s="214">
        <f t="shared" si="103"/>
        <v>0</v>
      </c>
      <c r="V510" s="214">
        <f t="shared" si="104"/>
        <v>0</v>
      </c>
      <c r="W510" s="214">
        <f t="shared" si="105"/>
        <v>0</v>
      </c>
      <c r="X510" s="217" t="str">
        <f t="shared" si="108"/>
        <v>NÃO</v>
      </c>
      <c r="Z510" s="42" t="str">
        <f t="shared" si="109"/>
        <v>RS</v>
      </c>
      <c r="AA510" s="242">
        <f t="shared" si="110"/>
        <v>0</v>
      </c>
      <c r="AB510" s="73" t="s">
        <v>42</v>
      </c>
      <c r="AC510" s="73" t="s">
        <v>4024</v>
      </c>
      <c r="AD510" s="73">
        <v>2925006</v>
      </c>
      <c r="AE510" s="243"/>
      <c r="AF510" s="243"/>
      <c r="AH510" s="54" t="str">
        <f t="shared" si="111"/>
        <v>BAPlanalto</v>
      </c>
      <c r="AI510" s="73">
        <v>2925006</v>
      </c>
    </row>
    <row r="511" spans="1:35" s="71" customFormat="1" ht="21.75" customHeight="1" x14ac:dyDescent="0.25">
      <c r="A511" s="214" t="str">
        <f>Controles!$B$2</f>
        <v>RS</v>
      </c>
      <c r="B511" s="214">
        <f>Controles!$C$2</f>
        <v>10</v>
      </c>
      <c r="C511" s="214" t="s">
        <v>5390</v>
      </c>
      <c r="D511" s="42"/>
      <c r="E511" s="214" t="e">
        <f t="shared" si="106"/>
        <v>#N/A</v>
      </c>
      <c r="F511" s="43"/>
      <c r="G511" s="43"/>
      <c r="H511" s="43"/>
      <c r="I511" s="43"/>
      <c r="J511" s="214">
        <f t="shared" si="107"/>
        <v>0</v>
      </c>
      <c r="K511" s="43"/>
      <c r="L511" s="43"/>
      <c r="M511" s="43"/>
      <c r="N511" s="43"/>
      <c r="O511" s="43"/>
      <c r="P511" s="214">
        <f t="shared" si="98"/>
        <v>0</v>
      </c>
      <c r="Q511" s="214">
        <f t="shared" si="99"/>
        <v>0</v>
      </c>
      <c r="R511" s="214">
        <f t="shared" si="100"/>
        <v>0</v>
      </c>
      <c r="S511" s="215">
        <f t="shared" si="101"/>
        <v>0</v>
      </c>
      <c r="T511" s="214">
        <f t="shared" si="102"/>
        <v>0</v>
      </c>
      <c r="U511" s="214">
        <f t="shared" si="103"/>
        <v>0</v>
      </c>
      <c r="V511" s="214">
        <f t="shared" si="104"/>
        <v>0</v>
      </c>
      <c r="W511" s="214">
        <f t="shared" si="105"/>
        <v>0</v>
      </c>
      <c r="X511" s="217" t="str">
        <f t="shared" si="108"/>
        <v>NÃO</v>
      </c>
      <c r="Z511" s="42" t="str">
        <f t="shared" si="109"/>
        <v>RS</v>
      </c>
      <c r="AA511" s="242">
        <f t="shared" si="110"/>
        <v>0</v>
      </c>
      <c r="AB511" s="73" t="s">
        <v>42</v>
      </c>
      <c r="AC511" s="73" t="s">
        <v>4196</v>
      </c>
      <c r="AD511" s="73">
        <v>2925105</v>
      </c>
      <c r="AE511" s="243"/>
      <c r="AF511" s="243"/>
      <c r="AH511" s="54" t="str">
        <f t="shared" si="111"/>
        <v>BAPoções</v>
      </c>
      <c r="AI511" s="73">
        <v>2925105</v>
      </c>
    </row>
    <row r="512" spans="1:35" s="71" customFormat="1" ht="21.75" customHeight="1" x14ac:dyDescent="0.25">
      <c r="A512" s="214" t="str">
        <f>Controles!$B$2</f>
        <v>RS</v>
      </c>
      <c r="B512" s="214">
        <f>Controles!$C$2</f>
        <v>10</v>
      </c>
      <c r="C512" s="214" t="s">
        <v>5390</v>
      </c>
      <c r="D512" s="42"/>
      <c r="E512" s="214" t="e">
        <f t="shared" si="106"/>
        <v>#N/A</v>
      </c>
      <c r="F512" s="43"/>
      <c r="G512" s="43"/>
      <c r="H512" s="43"/>
      <c r="I512" s="43"/>
      <c r="J512" s="214">
        <f t="shared" si="107"/>
        <v>0</v>
      </c>
      <c r="K512" s="43"/>
      <c r="L512" s="43"/>
      <c r="M512" s="43"/>
      <c r="N512" s="43"/>
      <c r="O512" s="43"/>
      <c r="P512" s="214">
        <f t="shared" si="98"/>
        <v>0</v>
      </c>
      <c r="Q512" s="214">
        <f t="shared" si="99"/>
        <v>0</v>
      </c>
      <c r="R512" s="214">
        <f t="shared" si="100"/>
        <v>0</v>
      </c>
      <c r="S512" s="215">
        <f t="shared" si="101"/>
        <v>0</v>
      </c>
      <c r="T512" s="214">
        <f t="shared" si="102"/>
        <v>0</v>
      </c>
      <c r="U512" s="214">
        <f t="shared" si="103"/>
        <v>0</v>
      </c>
      <c r="V512" s="214">
        <f t="shared" si="104"/>
        <v>0</v>
      </c>
      <c r="W512" s="214">
        <f t="shared" si="105"/>
        <v>0</v>
      </c>
      <c r="X512" s="217" t="str">
        <f t="shared" si="108"/>
        <v>NÃO</v>
      </c>
      <c r="Z512" s="42" t="str">
        <f t="shared" si="109"/>
        <v>RS</v>
      </c>
      <c r="AA512" s="242">
        <f t="shared" si="110"/>
        <v>0</v>
      </c>
      <c r="AB512" s="73" t="s">
        <v>42</v>
      </c>
      <c r="AC512" s="73" t="s">
        <v>4201</v>
      </c>
      <c r="AD512" s="73">
        <v>2925204</v>
      </c>
      <c r="AE512" s="243"/>
      <c r="AF512" s="243"/>
      <c r="AH512" s="54" t="str">
        <f t="shared" si="111"/>
        <v>BAPojuca</v>
      </c>
      <c r="AI512" s="73">
        <v>2925204</v>
      </c>
    </row>
    <row r="513" spans="1:35" s="71" customFormat="1" ht="21.75" customHeight="1" x14ac:dyDescent="0.25">
      <c r="A513" s="214" t="str">
        <f>Controles!$B$2</f>
        <v>RS</v>
      </c>
      <c r="B513" s="214">
        <f>Controles!$C$2</f>
        <v>10</v>
      </c>
      <c r="C513" s="214" t="s">
        <v>5390</v>
      </c>
      <c r="D513" s="42"/>
      <c r="E513" s="214" t="e">
        <f t="shared" si="106"/>
        <v>#N/A</v>
      </c>
      <c r="F513" s="43"/>
      <c r="G513" s="43"/>
      <c r="H513" s="43"/>
      <c r="I513" s="43"/>
      <c r="J513" s="214">
        <f t="shared" si="107"/>
        <v>0</v>
      </c>
      <c r="K513" s="43"/>
      <c r="L513" s="43"/>
      <c r="M513" s="43"/>
      <c r="N513" s="43"/>
      <c r="O513" s="43"/>
      <c r="P513" s="214">
        <f t="shared" si="98"/>
        <v>0</v>
      </c>
      <c r="Q513" s="214">
        <f t="shared" si="99"/>
        <v>0</v>
      </c>
      <c r="R513" s="214">
        <f t="shared" si="100"/>
        <v>0</v>
      </c>
      <c r="S513" s="215">
        <f t="shared" si="101"/>
        <v>0</v>
      </c>
      <c r="T513" s="214">
        <f t="shared" si="102"/>
        <v>0</v>
      </c>
      <c r="U513" s="214">
        <f t="shared" si="103"/>
        <v>0</v>
      </c>
      <c r="V513" s="214">
        <f t="shared" si="104"/>
        <v>0</v>
      </c>
      <c r="W513" s="214">
        <f t="shared" si="105"/>
        <v>0</v>
      </c>
      <c r="X513" s="217" t="str">
        <f t="shared" si="108"/>
        <v>NÃO</v>
      </c>
      <c r="Z513" s="42" t="str">
        <f t="shared" si="109"/>
        <v>RS</v>
      </c>
      <c r="AA513" s="242">
        <f t="shared" si="110"/>
        <v>0</v>
      </c>
      <c r="AB513" s="73" t="s">
        <v>42</v>
      </c>
      <c r="AC513" s="73" t="s">
        <v>4206</v>
      </c>
      <c r="AD513" s="73">
        <v>2925253</v>
      </c>
      <c r="AE513" s="243"/>
      <c r="AF513" s="243"/>
      <c r="AH513" s="54" t="str">
        <f t="shared" si="111"/>
        <v>BAPonto Novo</v>
      </c>
      <c r="AI513" s="73">
        <v>2925253</v>
      </c>
    </row>
    <row r="514" spans="1:35" s="71" customFormat="1" ht="21.75" customHeight="1" x14ac:dyDescent="0.25">
      <c r="A514" s="214" t="str">
        <f>Controles!$B$2</f>
        <v>RS</v>
      </c>
      <c r="B514" s="214">
        <f>Controles!$C$2</f>
        <v>10</v>
      </c>
      <c r="C514" s="214" t="s">
        <v>5390</v>
      </c>
      <c r="D514" s="42"/>
      <c r="E514" s="214" t="e">
        <f t="shared" si="106"/>
        <v>#N/A</v>
      </c>
      <c r="F514" s="43"/>
      <c r="G514" s="43"/>
      <c r="H514" s="43"/>
      <c r="I514" s="43"/>
      <c r="J514" s="214">
        <f t="shared" si="107"/>
        <v>0</v>
      </c>
      <c r="K514" s="43"/>
      <c r="L514" s="43"/>
      <c r="M514" s="43"/>
      <c r="N514" s="43"/>
      <c r="O514" s="43"/>
      <c r="P514" s="214">
        <f t="shared" ref="P514:P577" si="112">IF((L514-H514&lt;0),"ERRO",0)</f>
        <v>0</v>
      </c>
      <c r="Q514" s="214">
        <f t="shared" ref="Q514:Q577" si="113">IF(AND(L514&gt;0,H514+I514=0),"ERRO",0)</f>
        <v>0</v>
      </c>
      <c r="R514" s="214">
        <f t="shared" ref="R514:R577" si="114">IF(AND(I514=0,L514&gt;K514),"ERRO",0)</f>
        <v>0</v>
      </c>
      <c r="S514" s="215">
        <f t="shared" ref="S514:S577" si="115">IF(AND(I514=0,M514&gt;L514),"ERRO",0)</f>
        <v>0</v>
      </c>
      <c r="T514" s="214">
        <f t="shared" ref="T514:T577" si="116">IF(M514&gt;0, IF(H514= 0, IF(I514=0, "ERRO",0),0),0)</f>
        <v>0</v>
      </c>
      <c r="U514" s="214">
        <f t="shared" ref="U514:U577" si="117">IF(N514&gt;0, IF(H514= 0, IF(I514=0, "ERRO",0),0),0)</f>
        <v>0</v>
      </c>
      <c r="V514" s="214">
        <f t="shared" ref="V514:V577" si="118">IF(O514&gt;0, IF(H514= 0, IF(I514=0, "ERRO",0),0),0)</f>
        <v>0</v>
      </c>
      <c r="W514" s="214">
        <f t="shared" ref="W514:W577" si="119">IF(M514+O514+N514&gt;K514,"VERIFICAR",0)</f>
        <v>0</v>
      </c>
      <c r="X514" s="217" t="str">
        <f t="shared" si="108"/>
        <v>NÃO</v>
      </c>
      <c r="Z514" s="42" t="str">
        <f t="shared" si="109"/>
        <v>RS</v>
      </c>
      <c r="AA514" s="242">
        <f t="shared" si="110"/>
        <v>0</v>
      </c>
      <c r="AB514" s="73" t="s">
        <v>42</v>
      </c>
      <c r="AC514" s="73" t="s">
        <v>4211</v>
      </c>
      <c r="AD514" s="73">
        <v>2925303</v>
      </c>
      <c r="AE514" s="243"/>
      <c r="AF514" s="243"/>
      <c r="AH514" s="54" t="str">
        <f t="shared" si="111"/>
        <v>BAPorto Seguro</v>
      </c>
      <c r="AI514" s="73">
        <v>2925303</v>
      </c>
    </row>
    <row r="515" spans="1:35" s="71" customFormat="1" ht="21.75" customHeight="1" x14ac:dyDescent="0.25">
      <c r="A515" s="214" t="str">
        <f>Controles!$B$2</f>
        <v>RS</v>
      </c>
      <c r="B515" s="214">
        <f>Controles!$C$2</f>
        <v>10</v>
      </c>
      <c r="C515" s="214" t="s">
        <v>5390</v>
      </c>
      <c r="D515" s="42"/>
      <c r="E515" s="214" t="e">
        <f t="shared" ref="E515:E578" si="120">VLOOKUP(Z515,$AH$2:$AI$5573,2,FALSE)</f>
        <v>#N/A</v>
      </c>
      <c r="F515" s="43"/>
      <c r="G515" s="43"/>
      <c r="H515" s="43"/>
      <c r="I515" s="43"/>
      <c r="J515" s="214">
        <f t="shared" ref="J515:J578" si="121">SUM(H515:I515)</f>
        <v>0</v>
      </c>
      <c r="K515" s="43"/>
      <c r="L515" s="43"/>
      <c r="M515" s="43"/>
      <c r="N515" s="43"/>
      <c r="O515" s="43"/>
      <c r="P515" s="214">
        <f t="shared" si="112"/>
        <v>0</v>
      </c>
      <c r="Q515" s="214">
        <f t="shared" si="113"/>
        <v>0</v>
      </c>
      <c r="R515" s="214">
        <f t="shared" si="114"/>
        <v>0</v>
      </c>
      <c r="S515" s="215">
        <f t="shared" si="115"/>
        <v>0</v>
      </c>
      <c r="T515" s="214">
        <f t="shared" si="116"/>
        <v>0</v>
      </c>
      <c r="U515" s="214">
        <f t="shared" si="117"/>
        <v>0</v>
      </c>
      <c r="V515" s="214">
        <f t="shared" si="118"/>
        <v>0</v>
      </c>
      <c r="W515" s="214">
        <f t="shared" si="119"/>
        <v>0</v>
      </c>
      <c r="X515" s="217" t="str">
        <f t="shared" ref="X515:X578" si="122">IF(AND(P515=0,Q515=0,R515=0,S515=0,T515=0,V515=0,U515=0), "NÃO", "SIM")</f>
        <v>NÃO</v>
      </c>
      <c r="Z515" s="42" t="str">
        <f t="shared" ref="Z515:Z578" si="123">CONCATENATE(A515,D515)</f>
        <v>RS</v>
      </c>
      <c r="AA515" s="242">
        <f t="shared" ref="AA515:AA578" si="124">IF(X515="NÃO",0,1)</f>
        <v>0</v>
      </c>
      <c r="AB515" s="73" t="s">
        <v>42</v>
      </c>
      <c r="AC515" s="73" t="s">
        <v>4216</v>
      </c>
      <c r="AD515" s="73">
        <v>2925402</v>
      </c>
      <c r="AE515" s="243"/>
      <c r="AF515" s="243"/>
      <c r="AH515" s="54" t="str">
        <f t="shared" ref="AH515:AH578" si="125">CONCATENATE(AB515,AC515)</f>
        <v>BAPotiraguá</v>
      </c>
      <c r="AI515" s="73">
        <v>2925402</v>
      </c>
    </row>
    <row r="516" spans="1:35" s="71" customFormat="1" ht="21.75" customHeight="1" x14ac:dyDescent="0.25">
      <c r="A516" s="214" t="str">
        <f>Controles!$B$2</f>
        <v>RS</v>
      </c>
      <c r="B516" s="214">
        <f>Controles!$C$2</f>
        <v>10</v>
      </c>
      <c r="C516" s="214" t="s">
        <v>5390</v>
      </c>
      <c r="D516" s="42"/>
      <c r="E516" s="214" t="e">
        <f t="shared" si="120"/>
        <v>#N/A</v>
      </c>
      <c r="F516" s="43"/>
      <c r="G516" s="43"/>
      <c r="H516" s="43"/>
      <c r="I516" s="43"/>
      <c r="J516" s="214">
        <f t="shared" si="121"/>
        <v>0</v>
      </c>
      <c r="K516" s="43"/>
      <c r="L516" s="43"/>
      <c r="M516" s="43"/>
      <c r="N516" s="43"/>
      <c r="O516" s="43"/>
      <c r="P516" s="214">
        <f t="shared" si="112"/>
        <v>0</v>
      </c>
      <c r="Q516" s="214">
        <f t="shared" si="113"/>
        <v>0</v>
      </c>
      <c r="R516" s="214">
        <f t="shared" si="114"/>
        <v>0</v>
      </c>
      <c r="S516" s="215">
        <f t="shared" si="115"/>
        <v>0</v>
      </c>
      <c r="T516" s="214">
        <f t="shared" si="116"/>
        <v>0</v>
      </c>
      <c r="U516" s="214">
        <f t="shared" si="117"/>
        <v>0</v>
      </c>
      <c r="V516" s="214">
        <f t="shared" si="118"/>
        <v>0</v>
      </c>
      <c r="W516" s="214">
        <f t="shared" si="119"/>
        <v>0</v>
      </c>
      <c r="X516" s="217" t="str">
        <f t="shared" si="122"/>
        <v>NÃO</v>
      </c>
      <c r="Z516" s="42" t="str">
        <f t="shared" si="123"/>
        <v>RS</v>
      </c>
      <c r="AA516" s="242">
        <f t="shared" si="124"/>
        <v>0</v>
      </c>
      <c r="AB516" s="73" t="s">
        <v>42</v>
      </c>
      <c r="AC516" s="73" t="s">
        <v>4220</v>
      </c>
      <c r="AD516" s="73">
        <v>2925501</v>
      </c>
      <c r="AE516" s="243"/>
      <c r="AF516" s="243"/>
      <c r="AH516" s="54" t="str">
        <f t="shared" si="125"/>
        <v>BAPrado</v>
      </c>
      <c r="AI516" s="73">
        <v>2925501</v>
      </c>
    </row>
    <row r="517" spans="1:35" s="71" customFormat="1" ht="21.75" customHeight="1" x14ac:dyDescent="0.25">
      <c r="A517" s="214" t="str">
        <f>Controles!$B$2</f>
        <v>RS</v>
      </c>
      <c r="B517" s="214">
        <f>Controles!$C$2</f>
        <v>10</v>
      </c>
      <c r="C517" s="214" t="s">
        <v>5390</v>
      </c>
      <c r="D517" s="42"/>
      <c r="E517" s="214" t="e">
        <f t="shared" si="120"/>
        <v>#N/A</v>
      </c>
      <c r="F517" s="43"/>
      <c r="G517" s="43"/>
      <c r="H517" s="43"/>
      <c r="I517" s="43"/>
      <c r="J517" s="214">
        <f t="shared" si="121"/>
        <v>0</v>
      </c>
      <c r="K517" s="43"/>
      <c r="L517" s="43"/>
      <c r="M517" s="43"/>
      <c r="N517" s="43"/>
      <c r="O517" s="43"/>
      <c r="P517" s="214">
        <f t="shared" si="112"/>
        <v>0</v>
      </c>
      <c r="Q517" s="214">
        <f t="shared" si="113"/>
        <v>0</v>
      </c>
      <c r="R517" s="214">
        <f t="shared" si="114"/>
        <v>0</v>
      </c>
      <c r="S517" s="215">
        <f t="shared" si="115"/>
        <v>0</v>
      </c>
      <c r="T517" s="214">
        <f t="shared" si="116"/>
        <v>0</v>
      </c>
      <c r="U517" s="214">
        <f t="shared" si="117"/>
        <v>0</v>
      </c>
      <c r="V517" s="214">
        <f t="shared" si="118"/>
        <v>0</v>
      </c>
      <c r="W517" s="214">
        <f t="shared" si="119"/>
        <v>0</v>
      </c>
      <c r="X517" s="217" t="str">
        <f t="shared" si="122"/>
        <v>NÃO</v>
      </c>
      <c r="Z517" s="42" t="str">
        <f t="shared" si="123"/>
        <v>RS</v>
      </c>
      <c r="AA517" s="242">
        <f t="shared" si="124"/>
        <v>0</v>
      </c>
      <c r="AB517" s="73" t="s">
        <v>42</v>
      </c>
      <c r="AC517" s="73" t="s">
        <v>2929</v>
      </c>
      <c r="AD517" s="73">
        <v>2925600</v>
      </c>
      <c r="AE517" s="243"/>
      <c r="AF517" s="243"/>
      <c r="AH517" s="54" t="str">
        <f t="shared" si="125"/>
        <v>BAPresidente Dutra</v>
      </c>
      <c r="AI517" s="73">
        <v>2925600</v>
      </c>
    </row>
    <row r="518" spans="1:35" s="71" customFormat="1" ht="21.75" customHeight="1" x14ac:dyDescent="0.25">
      <c r="A518" s="214" t="str">
        <f>Controles!$B$2</f>
        <v>RS</v>
      </c>
      <c r="B518" s="214">
        <f>Controles!$C$2</f>
        <v>10</v>
      </c>
      <c r="C518" s="214" t="s">
        <v>5390</v>
      </c>
      <c r="D518" s="42"/>
      <c r="E518" s="214" t="e">
        <f t="shared" si="120"/>
        <v>#N/A</v>
      </c>
      <c r="F518" s="43"/>
      <c r="G518" s="43"/>
      <c r="H518" s="43"/>
      <c r="I518" s="43"/>
      <c r="J518" s="214">
        <f t="shared" si="121"/>
        <v>0</v>
      </c>
      <c r="K518" s="43"/>
      <c r="L518" s="43"/>
      <c r="M518" s="43"/>
      <c r="N518" s="43"/>
      <c r="O518" s="43"/>
      <c r="P518" s="214">
        <f t="shared" si="112"/>
        <v>0</v>
      </c>
      <c r="Q518" s="214">
        <f t="shared" si="113"/>
        <v>0</v>
      </c>
      <c r="R518" s="214">
        <f t="shared" si="114"/>
        <v>0</v>
      </c>
      <c r="S518" s="215">
        <f t="shared" si="115"/>
        <v>0</v>
      </c>
      <c r="T518" s="214">
        <f t="shared" si="116"/>
        <v>0</v>
      </c>
      <c r="U518" s="214">
        <f t="shared" si="117"/>
        <v>0</v>
      </c>
      <c r="V518" s="214">
        <f t="shared" si="118"/>
        <v>0</v>
      </c>
      <c r="W518" s="214">
        <f t="shared" si="119"/>
        <v>0</v>
      </c>
      <c r="X518" s="217" t="str">
        <f t="shared" si="122"/>
        <v>NÃO</v>
      </c>
      <c r="Z518" s="42" t="str">
        <f t="shared" si="123"/>
        <v>RS</v>
      </c>
      <c r="AA518" s="242">
        <f t="shared" si="124"/>
        <v>0</v>
      </c>
      <c r="AB518" s="73" t="s">
        <v>42</v>
      </c>
      <c r="AC518" s="73" t="s">
        <v>4229</v>
      </c>
      <c r="AD518" s="73">
        <v>2925709</v>
      </c>
      <c r="AE518" s="243"/>
      <c r="AF518" s="243"/>
      <c r="AH518" s="54" t="str">
        <f t="shared" si="125"/>
        <v>BAPresidente Jânio Quadros</v>
      </c>
      <c r="AI518" s="73">
        <v>2925709</v>
      </c>
    </row>
    <row r="519" spans="1:35" s="71" customFormat="1" ht="21.75" customHeight="1" x14ac:dyDescent="0.25">
      <c r="A519" s="214" t="str">
        <f>Controles!$B$2</f>
        <v>RS</v>
      </c>
      <c r="B519" s="214">
        <f>Controles!$C$2</f>
        <v>10</v>
      </c>
      <c r="C519" s="214" t="s">
        <v>5390</v>
      </c>
      <c r="D519" s="42"/>
      <c r="E519" s="214" t="e">
        <f t="shared" si="120"/>
        <v>#N/A</v>
      </c>
      <c r="F519" s="43"/>
      <c r="G519" s="43"/>
      <c r="H519" s="43"/>
      <c r="I519" s="43"/>
      <c r="J519" s="214">
        <f t="shared" si="121"/>
        <v>0</v>
      </c>
      <c r="K519" s="43"/>
      <c r="L519" s="43"/>
      <c r="M519" s="43"/>
      <c r="N519" s="43"/>
      <c r="O519" s="43"/>
      <c r="P519" s="214">
        <f t="shared" si="112"/>
        <v>0</v>
      </c>
      <c r="Q519" s="214">
        <f t="shared" si="113"/>
        <v>0</v>
      </c>
      <c r="R519" s="214">
        <f t="shared" si="114"/>
        <v>0</v>
      </c>
      <c r="S519" s="215">
        <f t="shared" si="115"/>
        <v>0</v>
      </c>
      <c r="T519" s="214">
        <f t="shared" si="116"/>
        <v>0</v>
      </c>
      <c r="U519" s="214">
        <f t="shared" si="117"/>
        <v>0</v>
      </c>
      <c r="V519" s="214">
        <f t="shared" si="118"/>
        <v>0</v>
      </c>
      <c r="W519" s="214">
        <f t="shared" si="119"/>
        <v>0</v>
      </c>
      <c r="X519" s="217" t="str">
        <f t="shared" si="122"/>
        <v>NÃO</v>
      </c>
      <c r="Z519" s="42" t="str">
        <f t="shared" si="123"/>
        <v>RS</v>
      </c>
      <c r="AA519" s="242">
        <f t="shared" si="124"/>
        <v>0</v>
      </c>
      <c r="AB519" s="73" t="s">
        <v>42</v>
      </c>
      <c r="AC519" s="73" t="s">
        <v>4234</v>
      </c>
      <c r="AD519" s="73">
        <v>2925758</v>
      </c>
      <c r="AE519" s="243"/>
      <c r="AF519" s="243"/>
      <c r="AH519" s="54" t="str">
        <f t="shared" si="125"/>
        <v>BAPresidente Tancredo Neves</v>
      </c>
      <c r="AI519" s="73">
        <v>2925758</v>
      </c>
    </row>
    <row r="520" spans="1:35" s="71" customFormat="1" ht="21.75" customHeight="1" x14ac:dyDescent="0.25">
      <c r="A520" s="214" t="str">
        <f>Controles!$B$2</f>
        <v>RS</v>
      </c>
      <c r="B520" s="214">
        <f>Controles!$C$2</f>
        <v>10</v>
      </c>
      <c r="C520" s="214" t="s">
        <v>5390</v>
      </c>
      <c r="D520" s="42"/>
      <c r="E520" s="214" t="e">
        <f t="shared" si="120"/>
        <v>#N/A</v>
      </c>
      <c r="F520" s="43"/>
      <c r="G520" s="43"/>
      <c r="H520" s="43"/>
      <c r="I520" s="43"/>
      <c r="J520" s="214">
        <f t="shared" si="121"/>
        <v>0</v>
      </c>
      <c r="K520" s="43"/>
      <c r="L520" s="43"/>
      <c r="M520" s="43"/>
      <c r="N520" s="43"/>
      <c r="O520" s="43"/>
      <c r="P520" s="214">
        <f t="shared" si="112"/>
        <v>0</v>
      </c>
      <c r="Q520" s="214">
        <f t="shared" si="113"/>
        <v>0</v>
      </c>
      <c r="R520" s="214">
        <f t="shared" si="114"/>
        <v>0</v>
      </c>
      <c r="S520" s="215">
        <f t="shared" si="115"/>
        <v>0</v>
      </c>
      <c r="T520" s="214">
        <f t="shared" si="116"/>
        <v>0</v>
      </c>
      <c r="U520" s="214">
        <f t="shared" si="117"/>
        <v>0</v>
      </c>
      <c r="V520" s="214">
        <f t="shared" si="118"/>
        <v>0</v>
      </c>
      <c r="W520" s="214">
        <f t="shared" si="119"/>
        <v>0</v>
      </c>
      <c r="X520" s="217" t="str">
        <f t="shared" si="122"/>
        <v>NÃO</v>
      </c>
      <c r="Z520" s="42" t="str">
        <f t="shared" si="123"/>
        <v>RS</v>
      </c>
      <c r="AA520" s="242">
        <f t="shared" si="124"/>
        <v>0</v>
      </c>
      <c r="AB520" s="73" t="s">
        <v>42</v>
      </c>
      <c r="AC520" s="73" t="s">
        <v>2991</v>
      </c>
      <c r="AD520" s="73">
        <v>2925808</v>
      </c>
      <c r="AE520" s="243"/>
      <c r="AF520" s="243"/>
      <c r="AH520" s="54" t="str">
        <f t="shared" si="125"/>
        <v>BAQueimadas</v>
      </c>
      <c r="AI520" s="73">
        <v>2925808</v>
      </c>
    </row>
    <row r="521" spans="1:35" s="71" customFormat="1" ht="21.75" customHeight="1" x14ac:dyDescent="0.25">
      <c r="A521" s="214" t="str">
        <f>Controles!$B$2</f>
        <v>RS</v>
      </c>
      <c r="B521" s="214">
        <f>Controles!$C$2</f>
        <v>10</v>
      </c>
      <c r="C521" s="214" t="s">
        <v>5390</v>
      </c>
      <c r="D521" s="42"/>
      <c r="E521" s="214" t="e">
        <f t="shared" si="120"/>
        <v>#N/A</v>
      </c>
      <c r="F521" s="43"/>
      <c r="G521" s="43"/>
      <c r="H521" s="43"/>
      <c r="I521" s="43"/>
      <c r="J521" s="214">
        <f t="shared" si="121"/>
        <v>0</v>
      </c>
      <c r="K521" s="43"/>
      <c r="L521" s="43"/>
      <c r="M521" s="43"/>
      <c r="N521" s="43"/>
      <c r="O521" s="43"/>
      <c r="P521" s="214">
        <f t="shared" si="112"/>
        <v>0</v>
      </c>
      <c r="Q521" s="214">
        <f t="shared" si="113"/>
        <v>0</v>
      </c>
      <c r="R521" s="214">
        <f t="shared" si="114"/>
        <v>0</v>
      </c>
      <c r="S521" s="215">
        <f t="shared" si="115"/>
        <v>0</v>
      </c>
      <c r="T521" s="214">
        <f t="shared" si="116"/>
        <v>0</v>
      </c>
      <c r="U521" s="214">
        <f t="shared" si="117"/>
        <v>0</v>
      </c>
      <c r="V521" s="214">
        <f t="shared" si="118"/>
        <v>0</v>
      </c>
      <c r="W521" s="214">
        <f t="shared" si="119"/>
        <v>0</v>
      </c>
      <c r="X521" s="217" t="str">
        <f t="shared" si="122"/>
        <v>NÃO</v>
      </c>
      <c r="Z521" s="42" t="str">
        <f t="shared" si="123"/>
        <v>RS</v>
      </c>
      <c r="AA521" s="242">
        <f t="shared" si="124"/>
        <v>0</v>
      </c>
      <c r="AB521" s="73" t="s">
        <v>42</v>
      </c>
      <c r="AC521" s="73" t="s">
        <v>4243</v>
      </c>
      <c r="AD521" s="73">
        <v>2925907</v>
      </c>
      <c r="AE521" s="243"/>
      <c r="AF521" s="243"/>
      <c r="AH521" s="54" t="str">
        <f t="shared" si="125"/>
        <v>BAQuijingue</v>
      </c>
      <c r="AI521" s="73">
        <v>2925907</v>
      </c>
    </row>
    <row r="522" spans="1:35" s="71" customFormat="1" ht="21.75" customHeight="1" x14ac:dyDescent="0.25">
      <c r="A522" s="214" t="str">
        <f>Controles!$B$2</f>
        <v>RS</v>
      </c>
      <c r="B522" s="214">
        <f>Controles!$C$2</f>
        <v>10</v>
      </c>
      <c r="C522" s="214" t="s">
        <v>5390</v>
      </c>
      <c r="D522" s="42"/>
      <c r="E522" s="214" t="e">
        <f t="shared" si="120"/>
        <v>#N/A</v>
      </c>
      <c r="F522" s="43"/>
      <c r="G522" s="43"/>
      <c r="H522" s="43"/>
      <c r="I522" s="43"/>
      <c r="J522" s="214">
        <f t="shared" si="121"/>
        <v>0</v>
      </c>
      <c r="K522" s="43"/>
      <c r="L522" s="43"/>
      <c r="M522" s="43"/>
      <c r="N522" s="43"/>
      <c r="O522" s="43"/>
      <c r="P522" s="214">
        <f t="shared" si="112"/>
        <v>0</v>
      </c>
      <c r="Q522" s="214">
        <f t="shared" si="113"/>
        <v>0</v>
      </c>
      <c r="R522" s="214">
        <f t="shared" si="114"/>
        <v>0</v>
      </c>
      <c r="S522" s="215">
        <f t="shared" si="115"/>
        <v>0</v>
      </c>
      <c r="T522" s="214">
        <f t="shared" si="116"/>
        <v>0</v>
      </c>
      <c r="U522" s="214">
        <f t="shared" si="117"/>
        <v>0</v>
      </c>
      <c r="V522" s="214">
        <f t="shared" si="118"/>
        <v>0</v>
      </c>
      <c r="W522" s="214">
        <f t="shared" si="119"/>
        <v>0</v>
      </c>
      <c r="X522" s="217" t="str">
        <f t="shared" si="122"/>
        <v>NÃO</v>
      </c>
      <c r="Z522" s="42" t="str">
        <f t="shared" si="123"/>
        <v>RS</v>
      </c>
      <c r="AA522" s="242">
        <f t="shared" si="124"/>
        <v>0</v>
      </c>
      <c r="AB522" s="73" t="s">
        <v>42</v>
      </c>
      <c r="AC522" s="73" t="s">
        <v>4248</v>
      </c>
      <c r="AD522" s="73">
        <v>2925931</v>
      </c>
      <c r="AE522" s="243"/>
      <c r="AF522" s="243"/>
      <c r="AH522" s="54" t="str">
        <f t="shared" si="125"/>
        <v>BAQuixabeira</v>
      </c>
      <c r="AI522" s="73">
        <v>2925931</v>
      </c>
    </row>
    <row r="523" spans="1:35" s="71" customFormat="1" ht="21.75" customHeight="1" x14ac:dyDescent="0.25">
      <c r="A523" s="214" t="str">
        <f>Controles!$B$2</f>
        <v>RS</v>
      </c>
      <c r="B523" s="214">
        <f>Controles!$C$2</f>
        <v>10</v>
      </c>
      <c r="C523" s="214" t="s">
        <v>5390</v>
      </c>
      <c r="D523" s="42"/>
      <c r="E523" s="214" t="e">
        <f t="shared" si="120"/>
        <v>#N/A</v>
      </c>
      <c r="F523" s="43"/>
      <c r="G523" s="43"/>
      <c r="H523" s="43"/>
      <c r="I523" s="43"/>
      <c r="J523" s="214">
        <f t="shared" si="121"/>
        <v>0</v>
      </c>
      <c r="K523" s="43"/>
      <c r="L523" s="43"/>
      <c r="M523" s="43"/>
      <c r="N523" s="43"/>
      <c r="O523" s="43"/>
      <c r="P523" s="214">
        <f t="shared" si="112"/>
        <v>0</v>
      </c>
      <c r="Q523" s="214">
        <f t="shared" si="113"/>
        <v>0</v>
      </c>
      <c r="R523" s="214">
        <f t="shared" si="114"/>
        <v>0</v>
      </c>
      <c r="S523" s="215">
        <f t="shared" si="115"/>
        <v>0</v>
      </c>
      <c r="T523" s="214">
        <f t="shared" si="116"/>
        <v>0</v>
      </c>
      <c r="U523" s="214">
        <f t="shared" si="117"/>
        <v>0</v>
      </c>
      <c r="V523" s="214">
        <f t="shared" si="118"/>
        <v>0</v>
      </c>
      <c r="W523" s="214">
        <f t="shared" si="119"/>
        <v>0</v>
      </c>
      <c r="X523" s="217" t="str">
        <f t="shared" si="122"/>
        <v>NÃO</v>
      </c>
      <c r="Z523" s="42" t="str">
        <f t="shared" si="123"/>
        <v>RS</v>
      </c>
      <c r="AA523" s="242">
        <f t="shared" si="124"/>
        <v>0</v>
      </c>
      <c r="AB523" s="73" t="s">
        <v>42</v>
      </c>
      <c r="AC523" s="73" t="s">
        <v>4253</v>
      </c>
      <c r="AD523" s="73">
        <v>2925956</v>
      </c>
      <c r="AE523" s="243"/>
      <c r="AF523" s="243"/>
      <c r="AH523" s="54" t="str">
        <f t="shared" si="125"/>
        <v>BARafael Jambeiro</v>
      </c>
      <c r="AI523" s="73">
        <v>2925956</v>
      </c>
    </row>
    <row r="524" spans="1:35" s="71" customFormat="1" ht="21.75" customHeight="1" x14ac:dyDescent="0.25">
      <c r="A524" s="214" t="str">
        <f>Controles!$B$2</f>
        <v>RS</v>
      </c>
      <c r="B524" s="214">
        <f>Controles!$C$2</f>
        <v>10</v>
      </c>
      <c r="C524" s="214" t="s">
        <v>5390</v>
      </c>
      <c r="D524" s="42"/>
      <c r="E524" s="214" t="e">
        <f t="shared" si="120"/>
        <v>#N/A</v>
      </c>
      <c r="F524" s="43"/>
      <c r="G524" s="43"/>
      <c r="H524" s="43"/>
      <c r="I524" s="43"/>
      <c r="J524" s="214">
        <f t="shared" si="121"/>
        <v>0</v>
      </c>
      <c r="K524" s="43"/>
      <c r="L524" s="43"/>
      <c r="M524" s="43"/>
      <c r="N524" s="43"/>
      <c r="O524" s="43"/>
      <c r="P524" s="214">
        <f t="shared" si="112"/>
        <v>0</v>
      </c>
      <c r="Q524" s="214">
        <f t="shared" si="113"/>
        <v>0</v>
      </c>
      <c r="R524" s="214">
        <f t="shared" si="114"/>
        <v>0</v>
      </c>
      <c r="S524" s="215">
        <f t="shared" si="115"/>
        <v>0</v>
      </c>
      <c r="T524" s="214">
        <f t="shared" si="116"/>
        <v>0</v>
      </c>
      <c r="U524" s="214">
        <f t="shared" si="117"/>
        <v>0</v>
      </c>
      <c r="V524" s="214">
        <f t="shared" si="118"/>
        <v>0</v>
      </c>
      <c r="W524" s="214">
        <f t="shared" si="119"/>
        <v>0</v>
      </c>
      <c r="X524" s="217" t="str">
        <f t="shared" si="122"/>
        <v>NÃO</v>
      </c>
      <c r="Z524" s="42" t="str">
        <f t="shared" si="123"/>
        <v>RS</v>
      </c>
      <c r="AA524" s="242">
        <f t="shared" si="124"/>
        <v>0</v>
      </c>
      <c r="AB524" s="73" t="s">
        <v>42</v>
      </c>
      <c r="AC524" s="73" t="s">
        <v>4257</v>
      </c>
      <c r="AD524" s="73">
        <v>2926004</v>
      </c>
      <c r="AE524" s="243"/>
      <c r="AF524" s="243"/>
      <c r="AH524" s="54" t="str">
        <f t="shared" si="125"/>
        <v>BARemanso</v>
      </c>
      <c r="AI524" s="73">
        <v>2926004</v>
      </c>
    </row>
    <row r="525" spans="1:35" s="71" customFormat="1" ht="21.75" customHeight="1" x14ac:dyDescent="0.25">
      <c r="A525" s="214" t="str">
        <f>Controles!$B$2</f>
        <v>RS</v>
      </c>
      <c r="B525" s="214">
        <f>Controles!$C$2</f>
        <v>10</v>
      </c>
      <c r="C525" s="214" t="s">
        <v>5390</v>
      </c>
      <c r="D525" s="42"/>
      <c r="E525" s="214" t="e">
        <f t="shared" si="120"/>
        <v>#N/A</v>
      </c>
      <c r="F525" s="43"/>
      <c r="G525" s="43"/>
      <c r="H525" s="43"/>
      <c r="I525" s="43"/>
      <c r="J525" s="214">
        <f t="shared" si="121"/>
        <v>0</v>
      </c>
      <c r="K525" s="43"/>
      <c r="L525" s="43"/>
      <c r="M525" s="43"/>
      <c r="N525" s="43"/>
      <c r="O525" s="43"/>
      <c r="P525" s="214">
        <f t="shared" si="112"/>
        <v>0</v>
      </c>
      <c r="Q525" s="214">
        <f t="shared" si="113"/>
        <v>0</v>
      </c>
      <c r="R525" s="214">
        <f t="shared" si="114"/>
        <v>0</v>
      </c>
      <c r="S525" s="215">
        <f t="shared" si="115"/>
        <v>0</v>
      </c>
      <c r="T525" s="214">
        <f t="shared" si="116"/>
        <v>0</v>
      </c>
      <c r="U525" s="214">
        <f t="shared" si="117"/>
        <v>0</v>
      </c>
      <c r="V525" s="214">
        <f t="shared" si="118"/>
        <v>0</v>
      </c>
      <c r="W525" s="214">
        <f t="shared" si="119"/>
        <v>0</v>
      </c>
      <c r="X525" s="217" t="str">
        <f t="shared" si="122"/>
        <v>NÃO</v>
      </c>
      <c r="Z525" s="42" t="str">
        <f t="shared" si="123"/>
        <v>RS</v>
      </c>
      <c r="AA525" s="242">
        <f t="shared" si="124"/>
        <v>0</v>
      </c>
      <c r="AB525" s="73" t="s">
        <v>42</v>
      </c>
      <c r="AC525" s="73" t="s">
        <v>4261</v>
      </c>
      <c r="AD525" s="73">
        <v>2926103</v>
      </c>
      <c r="AE525" s="243"/>
      <c r="AF525" s="243"/>
      <c r="AH525" s="54" t="str">
        <f t="shared" si="125"/>
        <v>BARetirolândia</v>
      </c>
      <c r="AI525" s="73">
        <v>2926103</v>
      </c>
    </row>
    <row r="526" spans="1:35" s="71" customFormat="1" ht="21.75" customHeight="1" x14ac:dyDescent="0.25">
      <c r="A526" s="214" t="str">
        <f>Controles!$B$2</f>
        <v>RS</v>
      </c>
      <c r="B526" s="214">
        <f>Controles!$C$2</f>
        <v>10</v>
      </c>
      <c r="C526" s="214" t="s">
        <v>5390</v>
      </c>
      <c r="D526" s="42"/>
      <c r="E526" s="214" t="e">
        <f t="shared" si="120"/>
        <v>#N/A</v>
      </c>
      <c r="F526" s="43"/>
      <c r="G526" s="43"/>
      <c r="H526" s="43"/>
      <c r="I526" s="43"/>
      <c r="J526" s="214">
        <f t="shared" si="121"/>
        <v>0</v>
      </c>
      <c r="K526" s="43"/>
      <c r="L526" s="43"/>
      <c r="M526" s="43"/>
      <c r="N526" s="43"/>
      <c r="O526" s="43"/>
      <c r="P526" s="214">
        <f t="shared" si="112"/>
        <v>0</v>
      </c>
      <c r="Q526" s="214">
        <f t="shared" si="113"/>
        <v>0</v>
      </c>
      <c r="R526" s="214">
        <f t="shared" si="114"/>
        <v>0</v>
      </c>
      <c r="S526" s="215">
        <f t="shared" si="115"/>
        <v>0</v>
      </c>
      <c r="T526" s="214">
        <f t="shared" si="116"/>
        <v>0</v>
      </c>
      <c r="U526" s="214">
        <f t="shared" si="117"/>
        <v>0</v>
      </c>
      <c r="V526" s="214">
        <f t="shared" si="118"/>
        <v>0</v>
      </c>
      <c r="W526" s="214">
        <f t="shared" si="119"/>
        <v>0</v>
      </c>
      <c r="X526" s="217" t="str">
        <f t="shared" si="122"/>
        <v>NÃO</v>
      </c>
      <c r="Z526" s="42" t="str">
        <f t="shared" si="123"/>
        <v>RS</v>
      </c>
      <c r="AA526" s="242">
        <f t="shared" si="124"/>
        <v>0</v>
      </c>
      <c r="AB526" s="73" t="s">
        <v>42</v>
      </c>
      <c r="AC526" s="73" t="s">
        <v>4266</v>
      </c>
      <c r="AD526" s="73">
        <v>2926202</v>
      </c>
      <c r="AE526" s="243"/>
      <c r="AF526" s="243"/>
      <c r="AH526" s="54" t="str">
        <f t="shared" si="125"/>
        <v>BARiachão das Neves</v>
      </c>
      <c r="AI526" s="73">
        <v>2926202</v>
      </c>
    </row>
    <row r="527" spans="1:35" s="71" customFormat="1" ht="21.75" customHeight="1" x14ac:dyDescent="0.25">
      <c r="A527" s="214" t="str">
        <f>Controles!$B$2</f>
        <v>RS</v>
      </c>
      <c r="B527" s="214">
        <f>Controles!$C$2</f>
        <v>10</v>
      </c>
      <c r="C527" s="214" t="s">
        <v>5390</v>
      </c>
      <c r="D527" s="42"/>
      <c r="E527" s="214" t="e">
        <f t="shared" si="120"/>
        <v>#N/A</v>
      </c>
      <c r="F527" s="43"/>
      <c r="G527" s="43"/>
      <c r="H527" s="43"/>
      <c r="I527" s="43"/>
      <c r="J527" s="214">
        <f t="shared" si="121"/>
        <v>0</v>
      </c>
      <c r="K527" s="43"/>
      <c r="L527" s="43"/>
      <c r="M527" s="43"/>
      <c r="N527" s="43"/>
      <c r="O527" s="43"/>
      <c r="P527" s="214">
        <f t="shared" si="112"/>
        <v>0</v>
      </c>
      <c r="Q527" s="214">
        <f t="shared" si="113"/>
        <v>0</v>
      </c>
      <c r="R527" s="214">
        <f t="shared" si="114"/>
        <v>0</v>
      </c>
      <c r="S527" s="215">
        <f t="shared" si="115"/>
        <v>0</v>
      </c>
      <c r="T527" s="214">
        <f t="shared" si="116"/>
        <v>0</v>
      </c>
      <c r="U527" s="214">
        <f t="shared" si="117"/>
        <v>0</v>
      </c>
      <c r="V527" s="214">
        <f t="shared" si="118"/>
        <v>0</v>
      </c>
      <c r="W527" s="214">
        <f t="shared" si="119"/>
        <v>0</v>
      </c>
      <c r="X527" s="217" t="str">
        <f t="shared" si="122"/>
        <v>NÃO</v>
      </c>
      <c r="Z527" s="42" t="str">
        <f t="shared" si="123"/>
        <v>RS</v>
      </c>
      <c r="AA527" s="242">
        <f t="shared" si="124"/>
        <v>0</v>
      </c>
      <c r="AB527" s="73" t="s">
        <v>42</v>
      </c>
      <c r="AC527" s="73" t="s">
        <v>4271</v>
      </c>
      <c r="AD527" s="73">
        <v>2926301</v>
      </c>
      <c r="AE527" s="243"/>
      <c r="AF527" s="243"/>
      <c r="AH527" s="54" t="str">
        <f t="shared" si="125"/>
        <v>BARiachão do Jacuípe</v>
      </c>
      <c r="AI527" s="73">
        <v>2926301</v>
      </c>
    </row>
    <row r="528" spans="1:35" s="71" customFormat="1" ht="21.75" customHeight="1" x14ac:dyDescent="0.25">
      <c r="A528" s="214" t="str">
        <f>Controles!$B$2</f>
        <v>RS</v>
      </c>
      <c r="B528" s="214">
        <f>Controles!$C$2</f>
        <v>10</v>
      </c>
      <c r="C528" s="214" t="s">
        <v>5390</v>
      </c>
      <c r="D528" s="42"/>
      <c r="E528" s="214" t="e">
        <f t="shared" si="120"/>
        <v>#N/A</v>
      </c>
      <c r="F528" s="43"/>
      <c r="G528" s="43"/>
      <c r="H528" s="43"/>
      <c r="I528" s="43"/>
      <c r="J528" s="214">
        <f t="shared" si="121"/>
        <v>0</v>
      </c>
      <c r="K528" s="43"/>
      <c r="L528" s="43"/>
      <c r="M528" s="43"/>
      <c r="N528" s="43"/>
      <c r="O528" s="43"/>
      <c r="P528" s="214">
        <f t="shared" si="112"/>
        <v>0</v>
      </c>
      <c r="Q528" s="214">
        <f t="shared" si="113"/>
        <v>0</v>
      </c>
      <c r="R528" s="214">
        <f t="shared" si="114"/>
        <v>0</v>
      </c>
      <c r="S528" s="215">
        <f t="shared" si="115"/>
        <v>0</v>
      </c>
      <c r="T528" s="214">
        <f t="shared" si="116"/>
        <v>0</v>
      </c>
      <c r="U528" s="214">
        <f t="shared" si="117"/>
        <v>0</v>
      </c>
      <c r="V528" s="214">
        <f t="shared" si="118"/>
        <v>0</v>
      </c>
      <c r="W528" s="214">
        <f t="shared" si="119"/>
        <v>0</v>
      </c>
      <c r="X528" s="217" t="str">
        <f t="shared" si="122"/>
        <v>NÃO</v>
      </c>
      <c r="Z528" s="42" t="str">
        <f t="shared" si="123"/>
        <v>RS</v>
      </c>
      <c r="AA528" s="242">
        <f t="shared" si="124"/>
        <v>0</v>
      </c>
      <c r="AB528" s="73" t="s">
        <v>42</v>
      </c>
      <c r="AC528" s="73" t="s">
        <v>2448</v>
      </c>
      <c r="AD528" s="73">
        <v>2926400</v>
      </c>
      <c r="AE528" s="243"/>
      <c r="AF528" s="243"/>
      <c r="AH528" s="54" t="str">
        <f t="shared" si="125"/>
        <v>BARiacho de Santana</v>
      </c>
      <c r="AI528" s="73">
        <v>2926400</v>
      </c>
    </row>
    <row r="529" spans="1:35" s="71" customFormat="1" ht="21.75" customHeight="1" x14ac:dyDescent="0.25">
      <c r="A529" s="214" t="str">
        <f>Controles!$B$2</f>
        <v>RS</v>
      </c>
      <c r="B529" s="214">
        <f>Controles!$C$2</f>
        <v>10</v>
      </c>
      <c r="C529" s="214" t="s">
        <v>5390</v>
      </c>
      <c r="D529" s="42"/>
      <c r="E529" s="214" t="e">
        <f t="shared" si="120"/>
        <v>#N/A</v>
      </c>
      <c r="F529" s="43"/>
      <c r="G529" s="43"/>
      <c r="H529" s="43"/>
      <c r="I529" s="43"/>
      <c r="J529" s="214">
        <f t="shared" si="121"/>
        <v>0</v>
      </c>
      <c r="K529" s="43"/>
      <c r="L529" s="43"/>
      <c r="M529" s="43"/>
      <c r="N529" s="43"/>
      <c r="O529" s="43"/>
      <c r="P529" s="214">
        <f t="shared" si="112"/>
        <v>0</v>
      </c>
      <c r="Q529" s="214">
        <f t="shared" si="113"/>
        <v>0</v>
      </c>
      <c r="R529" s="214">
        <f t="shared" si="114"/>
        <v>0</v>
      </c>
      <c r="S529" s="215">
        <f t="shared" si="115"/>
        <v>0</v>
      </c>
      <c r="T529" s="214">
        <f t="shared" si="116"/>
        <v>0</v>
      </c>
      <c r="U529" s="214">
        <f t="shared" si="117"/>
        <v>0</v>
      </c>
      <c r="V529" s="214">
        <f t="shared" si="118"/>
        <v>0</v>
      </c>
      <c r="W529" s="214">
        <f t="shared" si="119"/>
        <v>0</v>
      </c>
      <c r="X529" s="217" t="str">
        <f t="shared" si="122"/>
        <v>NÃO</v>
      </c>
      <c r="Z529" s="42" t="str">
        <f t="shared" si="123"/>
        <v>RS</v>
      </c>
      <c r="AA529" s="242">
        <f t="shared" si="124"/>
        <v>0</v>
      </c>
      <c r="AB529" s="73" t="s">
        <v>42</v>
      </c>
      <c r="AC529" s="73" t="s">
        <v>4279</v>
      </c>
      <c r="AD529" s="73">
        <v>2926509</v>
      </c>
      <c r="AE529" s="243"/>
      <c r="AF529" s="243"/>
      <c r="AH529" s="54" t="str">
        <f t="shared" si="125"/>
        <v>BARibeira do Amparo</v>
      </c>
      <c r="AI529" s="73">
        <v>2926509</v>
      </c>
    </row>
    <row r="530" spans="1:35" s="71" customFormat="1" ht="21.75" customHeight="1" x14ac:dyDescent="0.25">
      <c r="A530" s="214" t="str">
        <f>Controles!$B$2</f>
        <v>RS</v>
      </c>
      <c r="B530" s="214">
        <f>Controles!$C$2</f>
        <v>10</v>
      </c>
      <c r="C530" s="214" t="s">
        <v>5390</v>
      </c>
      <c r="D530" s="42"/>
      <c r="E530" s="214" t="e">
        <f t="shared" si="120"/>
        <v>#N/A</v>
      </c>
      <c r="F530" s="43"/>
      <c r="G530" s="43"/>
      <c r="H530" s="43"/>
      <c r="I530" s="43"/>
      <c r="J530" s="214">
        <f t="shared" si="121"/>
        <v>0</v>
      </c>
      <c r="K530" s="43"/>
      <c r="L530" s="43"/>
      <c r="M530" s="43"/>
      <c r="N530" s="43"/>
      <c r="O530" s="43"/>
      <c r="P530" s="214">
        <f t="shared" si="112"/>
        <v>0</v>
      </c>
      <c r="Q530" s="214">
        <f t="shared" si="113"/>
        <v>0</v>
      </c>
      <c r="R530" s="214">
        <f t="shared" si="114"/>
        <v>0</v>
      </c>
      <c r="S530" s="215">
        <f t="shared" si="115"/>
        <v>0</v>
      </c>
      <c r="T530" s="214">
        <f t="shared" si="116"/>
        <v>0</v>
      </c>
      <c r="U530" s="214">
        <f t="shared" si="117"/>
        <v>0</v>
      </c>
      <c r="V530" s="214">
        <f t="shared" si="118"/>
        <v>0</v>
      </c>
      <c r="W530" s="214">
        <f t="shared" si="119"/>
        <v>0</v>
      </c>
      <c r="X530" s="217" t="str">
        <f t="shared" si="122"/>
        <v>NÃO</v>
      </c>
      <c r="Z530" s="42" t="str">
        <f t="shared" si="123"/>
        <v>RS</v>
      </c>
      <c r="AA530" s="242">
        <f t="shared" si="124"/>
        <v>0</v>
      </c>
      <c r="AB530" s="73" t="s">
        <v>42</v>
      </c>
      <c r="AC530" s="73" t="s">
        <v>4283</v>
      </c>
      <c r="AD530" s="73">
        <v>2926608</v>
      </c>
      <c r="AE530" s="243"/>
      <c r="AF530" s="243"/>
      <c r="AH530" s="54" t="str">
        <f t="shared" si="125"/>
        <v>BARibeira do Pombal</v>
      </c>
      <c r="AI530" s="73">
        <v>2926608</v>
      </c>
    </row>
    <row r="531" spans="1:35" s="71" customFormat="1" ht="21.75" customHeight="1" x14ac:dyDescent="0.25">
      <c r="A531" s="214" t="str">
        <f>Controles!$B$2</f>
        <v>RS</v>
      </c>
      <c r="B531" s="214">
        <f>Controles!$C$2</f>
        <v>10</v>
      </c>
      <c r="C531" s="214" t="s">
        <v>5390</v>
      </c>
      <c r="D531" s="42"/>
      <c r="E531" s="214" t="e">
        <f t="shared" si="120"/>
        <v>#N/A</v>
      </c>
      <c r="F531" s="43"/>
      <c r="G531" s="43"/>
      <c r="H531" s="43"/>
      <c r="I531" s="43"/>
      <c r="J531" s="214">
        <f t="shared" si="121"/>
        <v>0</v>
      </c>
      <c r="K531" s="43"/>
      <c r="L531" s="43"/>
      <c r="M531" s="43"/>
      <c r="N531" s="43"/>
      <c r="O531" s="43"/>
      <c r="P531" s="214">
        <f t="shared" si="112"/>
        <v>0</v>
      </c>
      <c r="Q531" s="214">
        <f t="shared" si="113"/>
        <v>0</v>
      </c>
      <c r="R531" s="214">
        <f t="shared" si="114"/>
        <v>0</v>
      </c>
      <c r="S531" s="215">
        <f t="shared" si="115"/>
        <v>0</v>
      </c>
      <c r="T531" s="214">
        <f t="shared" si="116"/>
        <v>0</v>
      </c>
      <c r="U531" s="214">
        <f t="shared" si="117"/>
        <v>0</v>
      </c>
      <c r="V531" s="214">
        <f t="shared" si="118"/>
        <v>0</v>
      </c>
      <c r="W531" s="214">
        <f t="shared" si="119"/>
        <v>0</v>
      </c>
      <c r="X531" s="217" t="str">
        <f t="shared" si="122"/>
        <v>NÃO</v>
      </c>
      <c r="Z531" s="42" t="str">
        <f t="shared" si="123"/>
        <v>RS</v>
      </c>
      <c r="AA531" s="242">
        <f t="shared" si="124"/>
        <v>0</v>
      </c>
      <c r="AB531" s="73" t="s">
        <v>42</v>
      </c>
      <c r="AC531" s="73" t="s">
        <v>4288</v>
      </c>
      <c r="AD531" s="73">
        <v>2926657</v>
      </c>
      <c r="AE531" s="243"/>
      <c r="AF531" s="243"/>
      <c r="AH531" s="54" t="str">
        <f t="shared" si="125"/>
        <v>BARibeirão do Largo</v>
      </c>
      <c r="AI531" s="73">
        <v>2926657</v>
      </c>
    </row>
    <row r="532" spans="1:35" s="71" customFormat="1" ht="21.75" customHeight="1" x14ac:dyDescent="0.25">
      <c r="A532" s="214" t="str">
        <f>Controles!$B$2</f>
        <v>RS</v>
      </c>
      <c r="B532" s="214">
        <f>Controles!$C$2</f>
        <v>10</v>
      </c>
      <c r="C532" s="214" t="s">
        <v>5390</v>
      </c>
      <c r="D532" s="42"/>
      <c r="E532" s="214" t="e">
        <f t="shared" si="120"/>
        <v>#N/A</v>
      </c>
      <c r="F532" s="43"/>
      <c r="G532" s="43"/>
      <c r="H532" s="43"/>
      <c r="I532" s="43"/>
      <c r="J532" s="214">
        <f t="shared" si="121"/>
        <v>0</v>
      </c>
      <c r="K532" s="43"/>
      <c r="L532" s="43"/>
      <c r="M532" s="43"/>
      <c r="N532" s="43"/>
      <c r="O532" s="43"/>
      <c r="P532" s="214">
        <f t="shared" si="112"/>
        <v>0</v>
      </c>
      <c r="Q532" s="214">
        <f t="shared" si="113"/>
        <v>0</v>
      </c>
      <c r="R532" s="214">
        <f t="shared" si="114"/>
        <v>0</v>
      </c>
      <c r="S532" s="215">
        <f t="shared" si="115"/>
        <v>0</v>
      </c>
      <c r="T532" s="214">
        <f t="shared" si="116"/>
        <v>0</v>
      </c>
      <c r="U532" s="214">
        <f t="shared" si="117"/>
        <v>0</v>
      </c>
      <c r="V532" s="214">
        <f t="shared" si="118"/>
        <v>0</v>
      </c>
      <c r="W532" s="214">
        <f t="shared" si="119"/>
        <v>0</v>
      </c>
      <c r="X532" s="217" t="str">
        <f t="shared" si="122"/>
        <v>NÃO</v>
      </c>
      <c r="Z532" s="42" t="str">
        <f t="shared" si="123"/>
        <v>RS</v>
      </c>
      <c r="AA532" s="242">
        <f t="shared" si="124"/>
        <v>0</v>
      </c>
      <c r="AB532" s="73" t="s">
        <v>42</v>
      </c>
      <c r="AC532" s="73" t="s">
        <v>4293</v>
      </c>
      <c r="AD532" s="73">
        <v>2926707</v>
      </c>
      <c r="AE532" s="243"/>
      <c r="AF532" s="243"/>
      <c r="AH532" s="54" t="str">
        <f t="shared" si="125"/>
        <v>BARio de Contas</v>
      </c>
      <c r="AI532" s="73">
        <v>2926707</v>
      </c>
    </row>
    <row r="533" spans="1:35" s="71" customFormat="1" ht="21.75" customHeight="1" x14ac:dyDescent="0.25">
      <c r="A533" s="214" t="str">
        <f>Controles!$B$2</f>
        <v>RS</v>
      </c>
      <c r="B533" s="214">
        <f>Controles!$C$2</f>
        <v>10</v>
      </c>
      <c r="C533" s="214" t="s">
        <v>5390</v>
      </c>
      <c r="D533" s="42"/>
      <c r="E533" s="214" t="e">
        <f t="shared" si="120"/>
        <v>#N/A</v>
      </c>
      <c r="F533" s="43"/>
      <c r="G533" s="43"/>
      <c r="H533" s="43"/>
      <c r="I533" s="43"/>
      <c r="J533" s="214">
        <f t="shared" si="121"/>
        <v>0</v>
      </c>
      <c r="K533" s="43"/>
      <c r="L533" s="43"/>
      <c r="M533" s="43"/>
      <c r="N533" s="43"/>
      <c r="O533" s="43"/>
      <c r="P533" s="214">
        <f t="shared" si="112"/>
        <v>0</v>
      </c>
      <c r="Q533" s="214">
        <f t="shared" si="113"/>
        <v>0</v>
      </c>
      <c r="R533" s="214">
        <f t="shared" si="114"/>
        <v>0</v>
      </c>
      <c r="S533" s="215">
        <f t="shared" si="115"/>
        <v>0</v>
      </c>
      <c r="T533" s="214">
        <f t="shared" si="116"/>
        <v>0</v>
      </c>
      <c r="U533" s="214">
        <f t="shared" si="117"/>
        <v>0</v>
      </c>
      <c r="V533" s="214">
        <f t="shared" si="118"/>
        <v>0</v>
      </c>
      <c r="W533" s="214">
        <f t="shared" si="119"/>
        <v>0</v>
      </c>
      <c r="X533" s="217" t="str">
        <f t="shared" si="122"/>
        <v>NÃO</v>
      </c>
      <c r="Z533" s="42" t="str">
        <f t="shared" si="123"/>
        <v>RS</v>
      </c>
      <c r="AA533" s="242">
        <f t="shared" si="124"/>
        <v>0</v>
      </c>
      <c r="AB533" s="73" t="s">
        <v>42</v>
      </c>
      <c r="AC533" s="73" t="s">
        <v>4298</v>
      </c>
      <c r="AD533" s="73">
        <v>2926806</v>
      </c>
      <c r="AE533" s="243"/>
      <c r="AF533" s="243"/>
      <c r="AH533" s="54" t="str">
        <f t="shared" si="125"/>
        <v>BARio do Antônio</v>
      </c>
      <c r="AI533" s="73">
        <v>2926806</v>
      </c>
    </row>
    <row r="534" spans="1:35" s="71" customFormat="1" ht="21.75" customHeight="1" x14ac:dyDescent="0.25">
      <c r="A534" s="214" t="str">
        <f>Controles!$B$2</f>
        <v>RS</v>
      </c>
      <c r="B534" s="214">
        <f>Controles!$C$2</f>
        <v>10</v>
      </c>
      <c r="C534" s="214" t="s">
        <v>5390</v>
      </c>
      <c r="D534" s="42"/>
      <c r="E534" s="214" t="e">
        <f t="shared" si="120"/>
        <v>#N/A</v>
      </c>
      <c r="F534" s="43"/>
      <c r="G534" s="43"/>
      <c r="H534" s="43"/>
      <c r="I534" s="43"/>
      <c r="J534" s="214">
        <f t="shared" si="121"/>
        <v>0</v>
      </c>
      <c r="K534" s="43"/>
      <c r="L534" s="43"/>
      <c r="M534" s="43"/>
      <c r="N534" s="43"/>
      <c r="O534" s="43"/>
      <c r="P534" s="214">
        <f t="shared" si="112"/>
        <v>0</v>
      </c>
      <c r="Q534" s="214">
        <f t="shared" si="113"/>
        <v>0</v>
      </c>
      <c r="R534" s="214">
        <f t="shared" si="114"/>
        <v>0</v>
      </c>
      <c r="S534" s="215">
        <f t="shared" si="115"/>
        <v>0</v>
      </c>
      <c r="T534" s="214">
        <f t="shared" si="116"/>
        <v>0</v>
      </c>
      <c r="U534" s="214">
        <f t="shared" si="117"/>
        <v>0</v>
      </c>
      <c r="V534" s="214">
        <f t="shared" si="118"/>
        <v>0</v>
      </c>
      <c r="W534" s="214">
        <f t="shared" si="119"/>
        <v>0</v>
      </c>
      <c r="X534" s="217" t="str">
        <f t="shared" si="122"/>
        <v>NÃO</v>
      </c>
      <c r="Z534" s="42" t="str">
        <f t="shared" si="123"/>
        <v>RS</v>
      </c>
      <c r="AA534" s="242">
        <f t="shared" si="124"/>
        <v>0</v>
      </c>
      <c r="AB534" s="73" t="s">
        <v>42</v>
      </c>
      <c r="AC534" s="73" t="s">
        <v>4303</v>
      </c>
      <c r="AD534" s="73">
        <v>2926905</v>
      </c>
      <c r="AE534" s="243"/>
      <c r="AF534" s="243"/>
      <c r="AH534" s="54" t="str">
        <f t="shared" si="125"/>
        <v>BARio do Pires</v>
      </c>
      <c r="AI534" s="73">
        <v>2926905</v>
      </c>
    </row>
    <row r="535" spans="1:35" s="71" customFormat="1" ht="21.75" customHeight="1" x14ac:dyDescent="0.25">
      <c r="A535" s="214" t="str">
        <f>Controles!$B$2</f>
        <v>RS</v>
      </c>
      <c r="B535" s="214">
        <f>Controles!$C$2</f>
        <v>10</v>
      </c>
      <c r="C535" s="214" t="s">
        <v>5390</v>
      </c>
      <c r="D535" s="42"/>
      <c r="E535" s="214" t="e">
        <f t="shared" si="120"/>
        <v>#N/A</v>
      </c>
      <c r="F535" s="43"/>
      <c r="G535" s="43"/>
      <c r="H535" s="43"/>
      <c r="I535" s="43"/>
      <c r="J535" s="214">
        <f t="shared" si="121"/>
        <v>0</v>
      </c>
      <c r="K535" s="43"/>
      <c r="L535" s="43"/>
      <c r="M535" s="43"/>
      <c r="N535" s="43"/>
      <c r="O535" s="43"/>
      <c r="P535" s="214">
        <f t="shared" si="112"/>
        <v>0</v>
      </c>
      <c r="Q535" s="214">
        <f t="shared" si="113"/>
        <v>0</v>
      </c>
      <c r="R535" s="214">
        <f t="shared" si="114"/>
        <v>0</v>
      </c>
      <c r="S535" s="215">
        <f t="shared" si="115"/>
        <v>0</v>
      </c>
      <c r="T535" s="214">
        <f t="shared" si="116"/>
        <v>0</v>
      </c>
      <c r="U535" s="214">
        <f t="shared" si="117"/>
        <v>0</v>
      </c>
      <c r="V535" s="214">
        <f t="shared" si="118"/>
        <v>0</v>
      </c>
      <c r="W535" s="214">
        <f t="shared" si="119"/>
        <v>0</v>
      </c>
      <c r="X535" s="217" t="str">
        <f t="shared" si="122"/>
        <v>NÃO</v>
      </c>
      <c r="Z535" s="42" t="str">
        <f t="shared" si="123"/>
        <v>RS</v>
      </c>
      <c r="AA535" s="242">
        <f t="shared" si="124"/>
        <v>0</v>
      </c>
      <c r="AB535" s="73" t="s">
        <v>42</v>
      </c>
      <c r="AC535" s="73" t="s">
        <v>4308</v>
      </c>
      <c r="AD535" s="73">
        <v>2927002</v>
      </c>
      <c r="AE535" s="243"/>
      <c r="AF535" s="243"/>
      <c r="AH535" s="54" t="str">
        <f t="shared" si="125"/>
        <v>BARio Real</v>
      </c>
      <c r="AI535" s="73">
        <v>2927002</v>
      </c>
    </row>
    <row r="536" spans="1:35" s="71" customFormat="1" ht="21.75" customHeight="1" x14ac:dyDescent="0.25">
      <c r="A536" s="214" t="str">
        <f>Controles!$B$2</f>
        <v>RS</v>
      </c>
      <c r="B536" s="214">
        <f>Controles!$C$2</f>
        <v>10</v>
      </c>
      <c r="C536" s="214" t="s">
        <v>5390</v>
      </c>
      <c r="D536" s="42"/>
      <c r="E536" s="214" t="e">
        <f t="shared" si="120"/>
        <v>#N/A</v>
      </c>
      <c r="F536" s="43"/>
      <c r="G536" s="43"/>
      <c r="H536" s="43"/>
      <c r="I536" s="43"/>
      <c r="J536" s="214">
        <f t="shared" si="121"/>
        <v>0</v>
      </c>
      <c r="K536" s="43"/>
      <c r="L536" s="43"/>
      <c r="M536" s="43"/>
      <c r="N536" s="43"/>
      <c r="O536" s="43"/>
      <c r="P536" s="214">
        <f t="shared" si="112"/>
        <v>0</v>
      </c>
      <c r="Q536" s="214">
        <f t="shared" si="113"/>
        <v>0</v>
      </c>
      <c r="R536" s="214">
        <f t="shared" si="114"/>
        <v>0</v>
      </c>
      <c r="S536" s="215">
        <f t="shared" si="115"/>
        <v>0</v>
      </c>
      <c r="T536" s="214">
        <f t="shared" si="116"/>
        <v>0</v>
      </c>
      <c r="U536" s="214">
        <f t="shared" si="117"/>
        <v>0</v>
      </c>
      <c r="V536" s="214">
        <f t="shared" si="118"/>
        <v>0</v>
      </c>
      <c r="W536" s="214">
        <f t="shared" si="119"/>
        <v>0</v>
      </c>
      <c r="X536" s="217" t="str">
        <f t="shared" si="122"/>
        <v>NÃO</v>
      </c>
      <c r="Z536" s="42" t="str">
        <f t="shared" si="123"/>
        <v>RS</v>
      </c>
      <c r="AA536" s="242">
        <f t="shared" si="124"/>
        <v>0</v>
      </c>
      <c r="AB536" s="73" t="s">
        <v>42</v>
      </c>
      <c r="AC536" s="73" t="s">
        <v>4313</v>
      </c>
      <c r="AD536" s="73">
        <v>2927101</v>
      </c>
      <c r="AE536" s="243"/>
      <c r="AF536" s="243"/>
      <c r="AH536" s="54" t="str">
        <f t="shared" si="125"/>
        <v>BARodelas</v>
      </c>
      <c r="AI536" s="73">
        <v>2927101</v>
      </c>
    </row>
    <row r="537" spans="1:35" s="71" customFormat="1" ht="21.75" customHeight="1" x14ac:dyDescent="0.25">
      <c r="A537" s="214" t="str">
        <f>Controles!$B$2</f>
        <v>RS</v>
      </c>
      <c r="B537" s="214">
        <f>Controles!$C$2</f>
        <v>10</v>
      </c>
      <c r="C537" s="214" t="s">
        <v>5390</v>
      </c>
      <c r="D537" s="42"/>
      <c r="E537" s="214" t="e">
        <f t="shared" si="120"/>
        <v>#N/A</v>
      </c>
      <c r="F537" s="43"/>
      <c r="G537" s="43"/>
      <c r="H537" s="43"/>
      <c r="I537" s="43"/>
      <c r="J537" s="214">
        <f t="shared" si="121"/>
        <v>0</v>
      </c>
      <c r="K537" s="43"/>
      <c r="L537" s="43"/>
      <c r="M537" s="43"/>
      <c r="N537" s="43"/>
      <c r="O537" s="43"/>
      <c r="P537" s="214">
        <f t="shared" si="112"/>
        <v>0</v>
      </c>
      <c r="Q537" s="214">
        <f t="shared" si="113"/>
        <v>0</v>
      </c>
      <c r="R537" s="214">
        <f t="shared" si="114"/>
        <v>0</v>
      </c>
      <c r="S537" s="215">
        <f t="shared" si="115"/>
        <v>0</v>
      </c>
      <c r="T537" s="214">
        <f t="shared" si="116"/>
        <v>0</v>
      </c>
      <c r="U537" s="214">
        <f t="shared" si="117"/>
        <v>0</v>
      </c>
      <c r="V537" s="214">
        <f t="shared" si="118"/>
        <v>0</v>
      </c>
      <c r="W537" s="214">
        <f t="shared" si="119"/>
        <v>0</v>
      </c>
      <c r="X537" s="217" t="str">
        <f t="shared" si="122"/>
        <v>NÃO</v>
      </c>
      <c r="Z537" s="42" t="str">
        <f t="shared" si="123"/>
        <v>RS</v>
      </c>
      <c r="AA537" s="242">
        <f t="shared" si="124"/>
        <v>0</v>
      </c>
      <c r="AB537" s="73" t="s">
        <v>42</v>
      </c>
      <c r="AC537" s="73" t="s">
        <v>2507</v>
      </c>
      <c r="AD537" s="73">
        <v>2927200</v>
      </c>
      <c r="AE537" s="243"/>
      <c r="AF537" s="243"/>
      <c r="AH537" s="54" t="str">
        <f t="shared" si="125"/>
        <v>BARuy Barbosa</v>
      </c>
      <c r="AI537" s="73">
        <v>2927200</v>
      </c>
    </row>
    <row r="538" spans="1:35" s="71" customFormat="1" ht="21.75" customHeight="1" x14ac:dyDescent="0.25">
      <c r="A538" s="214" t="str">
        <f>Controles!$B$2</f>
        <v>RS</v>
      </c>
      <c r="B538" s="214">
        <f>Controles!$C$2</f>
        <v>10</v>
      </c>
      <c r="C538" s="214" t="s">
        <v>5390</v>
      </c>
      <c r="D538" s="42"/>
      <c r="E538" s="214" t="e">
        <f t="shared" si="120"/>
        <v>#N/A</v>
      </c>
      <c r="F538" s="43"/>
      <c r="G538" s="43"/>
      <c r="H538" s="43"/>
      <c r="I538" s="43"/>
      <c r="J538" s="214">
        <f t="shared" si="121"/>
        <v>0</v>
      </c>
      <c r="K538" s="43"/>
      <c r="L538" s="43"/>
      <c r="M538" s="43"/>
      <c r="N538" s="43"/>
      <c r="O538" s="43"/>
      <c r="P538" s="214">
        <f t="shared" si="112"/>
        <v>0</v>
      </c>
      <c r="Q538" s="214">
        <f t="shared" si="113"/>
        <v>0</v>
      </c>
      <c r="R538" s="214">
        <f t="shared" si="114"/>
        <v>0</v>
      </c>
      <c r="S538" s="215">
        <f t="shared" si="115"/>
        <v>0</v>
      </c>
      <c r="T538" s="214">
        <f t="shared" si="116"/>
        <v>0</v>
      </c>
      <c r="U538" s="214">
        <f t="shared" si="117"/>
        <v>0</v>
      </c>
      <c r="V538" s="214">
        <f t="shared" si="118"/>
        <v>0</v>
      </c>
      <c r="W538" s="214">
        <f t="shared" si="119"/>
        <v>0</v>
      </c>
      <c r="X538" s="217" t="str">
        <f t="shared" si="122"/>
        <v>NÃO</v>
      </c>
      <c r="Z538" s="42" t="str">
        <f t="shared" si="123"/>
        <v>RS</v>
      </c>
      <c r="AA538" s="242">
        <f t="shared" si="124"/>
        <v>0</v>
      </c>
      <c r="AB538" s="73" t="s">
        <v>42</v>
      </c>
      <c r="AC538" s="73" t="s">
        <v>4322</v>
      </c>
      <c r="AD538" s="73">
        <v>2927309</v>
      </c>
      <c r="AE538" s="243"/>
      <c r="AF538" s="243"/>
      <c r="AH538" s="54" t="str">
        <f t="shared" si="125"/>
        <v>BASalinas da Margarida</v>
      </c>
      <c r="AI538" s="73">
        <v>2927309</v>
      </c>
    </row>
    <row r="539" spans="1:35" s="71" customFormat="1" ht="21.75" customHeight="1" x14ac:dyDescent="0.25">
      <c r="A539" s="214" t="str">
        <f>Controles!$B$2</f>
        <v>RS</v>
      </c>
      <c r="B539" s="214">
        <f>Controles!$C$2</f>
        <v>10</v>
      </c>
      <c r="C539" s="214" t="s">
        <v>5390</v>
      </c>
      <c r="D539" s="42"/>
      <c r="E539" s="214" t="e">
        <f t="shared" si="120"/>
        <v>#N/A</v>
      </c>
      <c r="F539" s="43"/>
      <c r="G539" s="43"/>
      <c r="H539" s="43"/>
      <c r="I539" s="43"/>
      <c r="J539" s="214">
        <f t="shared" si="121"/>
        <v>0</v>
      </c>
      <c r="K539" s="43"/>
      <c r="L539" s="43"/>
      <c r="M539" s="43"/>
      <c r="N539" s="43"/>
      <c r="O539" s="43"/>
      <c r="P539" s="214">
        <f t="shared" si="112"/>
        <v>0</v>
      </c>
      <c r="Q539" s="214">
        <f t="shared" si="113"/>
        <v>0</v>
      </c>
      <c r="R539" s="214">
        <f t="shared" si="114"/>
        <v>0</v>
      </c>
      <c r="S539" s="215">
        <f t="shared" si="115"/>
        <v>0</v>
      </c>
      <c r="T539" s="214">
        <f t="shared" si="116"/>
        <v>0</v>
      </c>
      <c r="U539" s="214">
        <f t="shared" si="117"/>
        <v>0</v>
      </c>
      <c r="V539" s="214">
        <f t="shared" si="118"/>
        <v>0</v>
      </c>
      <c r="W539" s="214">
        <f t="shared" si="119"/>
        <v>0</v>
      </c>
      <c r="X539" s="217" t="str">
        <f t="shared" si="122"/>
        <v>NÃO</v>
      </c>
      <c r="Z539" s="42" t="str">
        <f t="shared" si="123"/>
        <v>RS</v>
      </c>
      <c r="AA539" s="242">
        <f t="shared" si="124"/>
        <v>0</v>
      </c>
      <c r="AB539" s="73" t="s">
        <v>42</v>
      </c>
      <c r="AC539" s="73" t="s">
        <v>4327</v>
      </c>
      <c r="AD539" s="73">
        <v>2927408</v>
      </c>
      <c r="AE539" s="243"/>
      <c r="AF539" s="243"/>
      <c r="AH539" s="54" t="str">
        <f t="shared" si="125"/>
        <v>BASalvador</v>
      </c>
      <c r="AI539" s="73">
        <v>2927408</v>
      </c>
    </row>
    <row r="540" spans="1:35" s="71" customFormat="1" ht="21.75" customHeight="1" x14ac:dyDescent="0.25">
      <c r="A540" s="214" t="str">
        <f>Controles!$B$2</f>
        <v>RS</v>
      </c>
      <c r="B540" s="214">
        <f>Controles!$C$2</f>
        <v>10</v>
      </c>
      <c r="C540" s="214" t="s">
        <v>5390</v>
      </c>
      <c r="D540" s="42"/>
      <c r="E540" s="214" t="e">
        <f t="shared" si="120"/>
        <v>#N/A</v>
      </c>
      <c r="F540" s="43"/>
      <c r="G540" s="43"/>
      <c r="H540" s="43"/>
      <c r="I540" s="43"/>
      <c r="J540" s="214">
        <f t="shared" si="121"/>
        <v>0</v>
      </c>
      <c r="K540" s="43"/>
      <c r="L540" s="43"/>
      <c r="M540" s="43"/>
      <c r="N540" s="43"/>
      <c r="O540" s="43"/>
      <c r="P540" s="214">
        <f t="shared" si="112"/>
        <v>0</v>
      </c>
      <c r="Q540" s="214">
        <f t="shared" si="113"/>
        <v>0</v>
      </c>
      <c r="R540" s="214">
        <f t="shared" si="114"/>
        <v>0</v>
      </c>
      <c r="S540" s="215">
        <f t="shared" si="115"/>
        <v>0</v>
      </c>
      <c r="T540" s="214">
        <f t="shared" si="116"/>
        <v>0</v>
      </c>
      <c r="U540" s="214">
        <f t="shared" si="117"/>
        <v>0</v>
      </c>
      <c r="V540" s="214">
        <f t="shared" si="118"/>
        <v>0</v>
      </c>
      <c r="W540" s="214">
        <f t="shared" si="119"/>
        <v>0</v>
      </c>
      <c r="X540" s="217" t="str">
        <f t="shared" si="122"/>
        <v>NÃO</v>
      </c>
      <c r="Z540" s="42" t="str">
        <f t="shared" si="123"/>
        <v>RS</v>
      </c>
      <c r="AA540" s="242">
        <f t="shared" si="124"/>
        <v>0</v>
      </c>
      <c r="AB540" s="73" t="s">
        <v>42</v>
      </c>
      <c r="AC540" s="73" t="s">
        <v>4332</v>
      </c>
      <c r="AD540" s="73">
        <v>2927507</v>
      </c>
      <c r="AE540" s="243"/>
      <c r="AF540" s="243"/>
      <c r="AH540" s="54" t="str">
        <f t="shared" si="125"/>
        <v>BASanta Bárbara</v>
      </c>
      <c r="AI540" s="73">
        <v>2927507</v>
      </c>
    </row>
    <row r="541" spans="1:35" s="71" customFormat="1" ht="21.75" customHeight="1" x14ac:dyDescent="0.25">
      <c r="A541" s="214" t="str">
        <f>Controles!$B$2</f>
        <v>RS</v>
      </c>
      <c r="B541" s="214">
        <f>Controles!$C$2</f>
        <v>10</v>
      </c>
      <c r="C541" s="214" t="s">
        <v>5390</v>
      </c>
      <c r="D541" s="42"/>
      <c r="E541" s="214" t="e">
        <f t="shared" si="120"/>
        <v>#N/A</v>
      </c>
      <c r="F541" s="43"/>
      <c r="G541" s="43"/>
      <c r="H541" s="43"/>
      <c r="I541" s="43"/>
      <c r="J541" s="214">
        <f t="shared" si="121"/>
        <v>0</v>
      </c>
      <c r="K541" s="43"/>
      <c r="L541" s="43"/>
      <c r="M541" s="43"/>
      <c r="N541" s="43"/>
      <c r="O541" s="43"/>
      <c r="P541" s="214">
        <f t="shared" si="112"/>
        <v>0</v>
      </c>
      <c r="Q541" s="214">
        <f t="shared" si="113"/>
        <v>0</v>
      </c>
      <c r="R541" s="214">
        <f t="shared" si="114"/>
        <v>0</v>
      </c>
      <c r="S541" s="215">
        <f t="shared" si="115"/>
        <v>0</v>
      </c>
      <c r="T541" s="214">
        <f t="shared" si="116"/>
        <v>0</v>
      </c>
      <c r="U541" s="214">
        <f t="shared" si="117"/>
        <v>0</v>
      </c>
      <c r="V541" s="214">
        <f t="shared" si="118"/>
        <v>0</v>
      </c>
      <c r="W541" s="214">
        <f t="shared" si="119"/>
        <v>0</v>
      </c>
      <c r="X541" s="217" t="str">
        <f t="shared" si="122"/>
        <v>NÃO</v>
      </c>
      <c r="Z541" s="42" t="str">
        <f t="shared" si="123"/>
        <v>RS</v>
      </c>
      <c r="AA541" s="242">
        <f t="shared" si="124"/>
        <v>0</v>
      </c>
      <c r="AB541" s="73" t="s">
        <v>42</v>
      </c>
      <c r="AC541" s="73" t="s">
        <v>4337</v>
      </c>
      <c r="AD541" s="73">
        <v>2927606</v>
      </c>
      <c r="AE541" s="243"/>
      <c r="AF541" s="243"/>
      <c r="AH541" s="54" t="str">
        <f t="shared" si="125"/>
        <v>BASanta Brígida</v>
      </c>
      <c r="AI541" s="73">
        <v>2927606</v>
      </c>
    </row>
    <row r="542" spans="1:35" s="71" customFormat="1" ht="21.75" customHeight="1" x14ac:dyDescent="0.25">
      <c r="A542" s="214" t="str">
        <f>Controles!$B$2</f>
        <v>RS</v>
      </c>
      <c r="B542" s="214">
        <f>Controles!$C$2</f>
        <v>10</v>
      </c>
      <c r="C542" s="214" t="s">
        <v>5390</v>
      </c>
      <c r="D542" s="42"/>
      <c r="E542" s="214" t="e">
        <f t="shared" si="120"/>
        <v>#N/A</v>
      </c>
      <c r="F542" s="43"/>
      <c r="G542" s="43"/>
      <c r="H542" s="43"/>
      <c r="I542" s="43"/>
      <c r="J542" s="214">
        <f t="shared" si="121"/>
        <v>0</v>
      </c>
      <c r="K542" s="43"/>
      <c r="L542" s="43"/>
      <c r="M542" s="43"/>
      <c r="N542" s="43"/>
      <c r="O542" s="43"/>
      <c r="P542" s="214">
        <f t="shared" si="112"/>
        <v>0</v>
      </c>
      <c r="Q542" s="214">
        <f t="shared" si="113"/>
        <v>0</v>
      </c>
      <c r="R542" s="214">
        <f t="shared" si="114"/>
        <v>0</v>
      </c>
      <c r="S542" s="215">
        <f t="shared" si="115"/>
        <v>0</v>
      </c>
      <c r="T542" s="214">
        <f t="shared" si="116"/>
        <v>0</v>
      </c>
      <c r="U542" s="214">
        <f t="shared" si="117"/>
        <v>0</v>
      </c>
      <c r="V542" s="214">
        <f t="shared" si="118"/>
        <v>0</v>
      </c>
      <c r="W542" s="214">
        <f t="shared" si="119"/>
        <v>0</v>
      </c>
      <c r="X542" s="217" t="str">
        <f t="shared" si="122"/>
        <v>NÃO</v>
      </c>
      <c r="Z542" s="42" t="str">
        <f t="shared" si="123"/>
        <v>RS</v>
      </c>
      <c r="AA542" s="242">
        <f t="shared" si="124"/>
        <v>0</v>
      </c>
      <c r="AB542" s="73" t="s">
        <v>42</v>
      </c>
      <c r="AC542" s="73" t="s">
        <v>4342</v>
      </c>
      <c r="AD542" s="73">
        <v>2927705</v>
      </c>
      <c r="AE542" s="243"/>
      <c r="AF542" s="243"/>
      <c r="AH542" s="54" t="str">
        <f t="shared" si="125"/>
        <v>BASanta Cruz Cabrália</v>
      </c>
      <c r="AI542" s="73">
        <v>2927705</v>
      </c>
    </row>
    <row r="543" spans="1:35" s="71" customFormat="1" ht="21.75" customHeight="1" x14ac:dyDescent="0.25">
      <c r="A543" s="214" t="str">
        <f>Controles!$B$2</f>
        <v>RS</v>
      </c>
      <c r="B543" s="214">
        <f>Controles!$C$2</f>
        <v>10</v>
      </c>
      <c r="C543" s="214" t="s">
        <v>5390</v>
      </c>
      <c r="D543" s="42"/>
      <c r="E543" s="214" t="e">
        <f t="shared" si="120"/>
        <v>#N/A</v>
      </c>
      <c r="F543" s="43"/>
      <c r="G543" s="43"/>
      <c r="H543" s="43"/>
      <c r="I543" s="43"/>
      <c r="J543" s="214">
        <f t="shared" si="121"/>
        <v>0</v>
      </c>
      <c r="K543" s="43"/>
      <c r="L543" s="43"/>
      <c r="M543" s="43"/>
      <c r="N543" s="43"/>
      <c r="O543" s="43"/>
      <c r="P543" s="214">
        <f t="shared" si="112"/>
        <v>0</v>
      </c>
      <c r="Q543" s="214">
        <f t="shared" si="113"/>
        <v>0</v>
      </c>
      <c r="R543" s="214">
        <f t="shared" si="114"/>
        <v>0</v>
      </c>
      <c r="S543" s="215">
        <f t="shared" si="115"/>
        <v>0</v>
      </c>
      <c r="T543" s="214">
        <f t="shared" si="116"/>
        <v>0</v>
      </c>
      <c r="U543" s="214">
        <f t="shared" si="117"/>
        <v>0</v>
      </c>
      <c r="V543" s="214">
        <f t="shared" si="118"/>
        <v>0</v>
      </c>
      <c r="W543" s="214">
        <f t="shared" si="119"/>
        <v>0</v>
      </c>
      <c r="X543" s="217" t="str">
        <f t="shared" si="122"/>
        <v>NÃO</v>
      </c>
      <c r="Z543" s="42" t="str">
        <f t="shared" si="123"/>
        <v>RS</v>
      </c>
      <c r="AA543" s="242">
        <f t="shared" si="124"/>
        <v>0</v>
      </c>
      <c r="AB543" s="73" t="s">
        <v>42</v>
      </c>
      <c r="AC543" s="73" t="s">
        <v>4347</v>
      </c>
      <c r="AD543" s="73">
        <v>2927804</v>
      </c>
      <c r="AE543" s="243"/>
      <c r="AF543" s="243"/>
      <c r="AH543" s="54" t="str">
        <f t="shared" si="125"/>
        <v>BASanta Cruz da Vitória</v>
      </c>
      <c r="AI543" s="73">
        <v>2927804</v>
      </c>
    </row>
    <row r="544" spans="1:35" s="71" customFormat="1" ht="21.75" customHeight="1" x14ac:dyDescent="0.25">
      <c r="A544" s="214" t="str">
        <f>Controles!$B$2</f>
        <v>RS</v>
      </c>
      <c r="B544" s="214">
        <f>Controles!$C$2</f>
        <v>10</v>
      </c>
      <c r="C544" s="214" t="s">
        <v>5390</v>
      </c>
      <c r="D544" s="42"/>
      <c r="E544" s="214" t="e">
        <f t="shared" si="120"/>
        <v>#N/A</v>
      </c>
      <c r="F544" s="43"/>
      <c r="G544" s="43"/>
      <c r="H544" s="43"/>
      <c r="I544" s="43"/>
      <c r="J544" s="214">
        <f t="shared" si="121"/>
        <v>0</v>
      </c>
      <c r="K544" s="43"/>
      <c r="L544" s="43"/>
      <c r="M544" s="43"/>
      <c r="N544" s="43"/>
      <c r="O544" s="43"/>
      <c r="P544" s="214">
        <f t="shared" si="112"/>
        <v>0</v>
      </c>
      <c r="Q544" s="214">
        <f t="shared" si="113"/>
        <v>0</v>
      </c>
      <c r="R544" s="214">
        <f t="shared" si="114"/>
        <v>0</v>
      </c>
      <c r="S544" s="215">
        <f t="shared" si="115"/>
        <v>0</v>
      </c>
      <c r="T544" s="214">
        <f t="shared" si="116"/>
        <v>0</v>
      </c>
      <c r="U544" s="214">
        <f t="shared" si="117"/>
        <v>0</v>
      </c>
      <c r="V544" s="214">
        <f t="shared" si="118"/>
        <v>0</v>
      </c>
      <c r="W544" s="214">
        <f t="shared" si="119"/>
        <v>0</v>
      </c>
      <c r="X544" s="217" t="str">
        <f t="shared" si="122"/>
        <v>NÃO</v>
      </c>
      <c r="Z544" s="42" t="str">
        <f t="shared" si="123"/>
        <v>RS</v>
      </c>
      <c r="AA544" s="242">
        <f t="shared" si="124"/>
        <v>0</v>
      </c>
      <c r="AB544" s="73" t="s">
        <v>42</v>
      </c>
      <c r="AC544" s="73" t="s">
        <v>3087</v>
      </c>
      <c r="AD544" s="73">
        <v>2927903</v>
      </c>
      <c r="AE544" s="243"/>
      <c r="AF544" s="243"/>
      <c r="AH544" s="54" t="str">
        <f t="shared" si="125"/>
        <v>BASanta Inês</v>
      </c>
      <c r="AI544" s="73">
        <v>2927903</v>
      </c>
    </row>
    <row r="545" spans="1:35" s="71" customFormat="1" ht="21.75" customHeight="1" x14ac:dyDescent="0.25">
      <c r="A545" s="214" t="str">
        <f>Controles!$B$2</f>
        <v>RS</v>
      </c>
      <c r="B545" s="214">
        <f>Controles!$C$2</f>
        <v>10</v>
      </c>
      <c r="C545" s="214" t="s">
        <v>5390</v>
      </c>
      <c r="D545" s="42"/>
      <c r="E545" s="214" t="e">
        <f t="shared" si="120"/>
        <v>#N/A</v>
      </c>
      <c r="F545" s="43"/>
      <c r="G545" s="43"/>
      <c r="H545" s="43"/>
      <c r="I545" s="43"/>
      <c r="J545" s="214">
        <f t="shared" si="121"/>
        <v>0</v>
      </c>
      <c r="K545" s="43"/>
      <c r="L545" s="43"/>
      <c r="M545" s="43"/>
      <c r="N545" s="43"/>
      <c r="O545" s="43"/>
      <c r="P545" s="214">
        <f t="shared" si="112"/>
        <v>0</v>
      </c>
      <c r="Q545" s="214">
        <f t="shared" si="113"/>
        <v>0</v>
      </c>
      <c r="R545" s="214">
        <f t="shared" si="114"/>
        <v>0</v>
      </c>
      <c r="S545" s="215">
        <f t="shared" si="115"/>
        <v>0</v>
      </c>
      <c r="T545" s="214">
        <f t="shared" si="116"/>
        <v>0</v>
      </c>
      <c r="U545" s="214">
        <f t="shared" si="117"/>
        <v>0</v>
      </c>
      <c r="V545" s="214">
        <f t="shared" si="118"/>
        <v>0</v>
      </c>
      <c r="W545" s="214">
        <f t="shared" si="119"/>
        <v>0</v>
      </c>
      <c r="X545" s="217" t="str">
        <f t="shared" si="122"/>
        <v>NÃO</v>
      </c>
      <c r="Z545" s="42" t="str">
        <f t="shared" si="123"/>
        <v>RS</v>
      </c>
      <c r="AA545" s="242">
        <f t="shared" si="124"/>
        <v>0</v>
      </c>
      <c r="AB545" s="73" t="s">
        <v>42</v>
      </c>
      <c r="AC545" s="73" t="s">
        <v>3100</v>
      </c>
      <c r="AD545" s="73">
        <v>2928059</v>
      </c>
      <c r="AE545" s="243"/>
      <c r="AF545" s="243"/>
      <c r="AH545" s="54" t="str">
        <f t="shared" si="125"/>
        <v>BASanta Luzia</v>
      </c>
      <c r="AI545" s="73">
        <v>2928059</v>
      </c>
    </row>
    <row r="546" spans="1:35" s="71" customFormat="1" ht="21.75" customHeight="1" x14ac:dyDescent="0.25">
      <c r="A546" s="214" t="str">
        <f>Controles!$B$2</f>
        <v>RS</v>
      </c>
      <c r="B546" s="214">
        <f>Controles!$C$2</f>
        <v>10</v>
      </c>
      <c r="C546" s="214" t="s">
        <v>5390</v>
      </c>
      <c r="D546" s="42"/>
      <c r="E546" s="214" t="e">
        <f t="shared" si="120"/>
        <v>#N/A</v>
      </c>
      <c r="F546" s="43"/>
      <c r="G546" s="43"/>
      <c r="H546" s="43"/>
      <c r="I546" s="43"/>
      <c r="J546" s="214">
        <f t="shared" si="121"/>
        <v>0</v>
      </c>
      <c r="K546" s="43"/>
      <c r="L546" s="43"/>
      <c r="M546" s="43"/>
      <c r="N546" s="43"/>
      <c r="O546" s="43"/>
      <c r="P546" s="214">
        <f t="shared" si="112"/>
        <v>0</v>
      </c>
      <c r="Q546" s="214">
        <f t="shared" si="113"/>
        <v>0</v>
      </c>
      <c r="R546" s="214">
        <f t="shared" si="114"/>
        <v>0</v>
      </c>
      <c r="S546" s="215">
        <f t="shared" si="115"/>
        <v>0</v>
      </c>
      <c r="T546" s="214">
        <f t="shared" si="116"/>
        <v>0</v>
      </c>
      <c r="U546" s="214">
        <f t="shared" si="117"/>
        <v>0</v>
      </c>
      <c r="V546" s="214">
        <f t="shared" si="118"/>
        <v>0</v>
      </c>
      <c r="W546" s="214">
        <f t="shared" si="119"/>
        <v>0</v>
      </c>
      <c r="X546" s="217" t="str">
        <f t="shared" si="122"/>
        <v>NÃO</v>
      </c>
      <c r="Z546" s="42" t="str">
        <f t="shared" si="123"/>
        <v>RS</v>
      </c>
      <c r="AA546" s="242">
        <f t="shared" si="124"/>
        <v>0</v>
      </c>
      <c r="AB546" s="73" t="s">
        <v>42</v>
      </c>
      <c r="AC546" s="73" t="s">
        <v>4360</v>
      </c>
      <c r="AD546" s="73">
        <v>2928109</v>
      </c>
      <c r="AE546" s="243"/>
      <c r="AF546" s="243"/>
      <c r="AH546" s="54" t="str">
        <f t="shared" si="125"/>
        <v>BASanta Maria da Vitória</v>
      </c>
      <c r="AI546" s="73">
        <v>2928109</v>
      </c>
    </row>
    <row r="547" spans="1:35" s="71" customFormat="1" ht="21.75" customHeight="1" x14ac:dyDescent="0.25">
      <c r="A547" s="214" t="str">
        <f>Controles!$B$2</f>
        <v>RS</v>
      </c>
      <c r="B547" s="214">
        <f>Controles!$C$2</f>
        <v>10</v>
      </c>
      <c r="C547" s="214" t="s">
        <v>5390</v>
      </c>
      <c r="D547" s="42"/>
      <c r="E547" s="214" t="e">
        <f t="shared" si="120"/>
        <v>#N/A</v>
      </c>
      <c r="F547" s="43"/>
      <c r="G547" s="43"/>
      <c r="H547" s="43"/>
      <c r="I547" s="43"/>
      <c r="J547" s="214">
        <f t="shared" si="121"/>
        <v>0</v>
      </c>
      <c r="K547" s="43"/>
      <c r="L547" s="43"/>
      <c r="M547" s="43"/>
      <c r="N547" s="43"/>
      <c r="O547" s="43"/>
      <c r="P547" s="214">
        <f t="shared" si="112"/>
        <v>0</v>
      </c>
      <c r="Q547" s="214">
        <f t="shared" si="113"/>
        <v>0</v>
      </c>
      <c r="R547" s="214">
        <f t="shared" si="114"/>
        <v>0</v>
      </c>
      <c r="S547" s="215">
        <f t="shared" si="115"/>
        <v>0</v>
      </c>
      <c r="T547" s="214">
        <f t="shared" si="116"/>
        <v>0</v>
      </c>
      <c r="U547" s="214">
        <f t="shared" si="117"/>
        <v>0</v>
      </c>
      <c r="V547" s="214">
        <f t="shared" si="118"/>
        <v>0</v>
      </c>
      <c r="W547" s="214">
        <f t="shared" si="119"/>
        <v>0</v>
      </c>
      <c r="X547" s="217" t="str">
        <f t="shared" si="122"/>
        <v>NÃO</v>
      </c>
      <c r="Z547" s="42" t="str">
        <f t="shared" si="123"/>
        <v>RS</v>
      </c>
      <c r="AA547" s="242">
        <f t="shared" si="124"/>
        <v>0</v>
      </c>
      <c r="AB547" s="73" t="s">
        <v>42</v>
      </c>
      <c r="AC547" s="73" t="s">
        <v>4364</v>
      </c>
      <c r="AD547" s="73">
        <v>2928406</v>
      </c>
      <c r="AE547" s="243"/>
      <c r="AF547" s="243"/>
      <c r="AH547" s="54" t="str">
        <f t="shared" si="125"/>
        <v>BASanta Rita de Cássia</v>
      </c>
      <c r="AI547" s="73">
        <v>2928406</v>
      </c>
    </row>
    <row r="548" spans="1:35" s="71" customFormat="1" ht="21.75" customHeight="1" x14ac:dyDescent="0.25">
      <c r="A548" s="214" t="str">
        <f>Controles!$B$2</f>
        <v>RS</v>
      </c>
      <c r="B548" s="214">
        <f>Controles!$C$2</f>
        <v>10</v>
      </c>
      <c r="C548" s="214" t="s">
        <v>5390</v>
      </c>
      <c r="D548" s="42"/>
      <c r="E548" s="214" t="e">
        <f t="shared" si="120"/>
        <v>#N/A</v>
      </c>
      <c r="F548" s="43"/>
      <c r="G548" s="43"/>
      <c r="H548" s="43"/>
      <c r="I548" s="43"/>
      <c r="J548" s="214">
        <f t="shared" si="121"/>
        <v>0</v>
      </c>
      <c r="K548" s="43"/>
      <c r="L548" s="43"/>
      <c r="M548" s="43"/>
      <c r="N548" s="43"/>
      <c r="O548" s="43"/>
      <c r="P548" s="214">
        <f t="shared" si="112"/>
        <v>0</v>
      </c>
      <c r="Q548" s="214">
        <f t="shared" si="113"/>
        <v>0</v>
      </c>
      <c r="R548" s="214">
        <f t="shared" si="114"/>
        <v>0</v>
      </c>
      <c r="S548" s="215">
        <f t="shared" si="115"/>
        <v>0</v>
      </c>
      <c r="T548" s="214">
        <f t="shared" si="116"/>
        <v>0</v>
      </c>
      <c r="U548" s="214">
        <f t="shared" si="117"/>
        <v>0</v>
      </c>
      <c r="V548" s="214">
        <f t="shared" si="118"/>
        <v>0</v>
      </c>
      <c r="W548" s="214">
        <f t="shared" si="119"/>
        <v>0</v>
      </c>
      <c r="X548" s="217" t="str">
        <f t="shared" si="122"/>
        <v>NÃO</v>
      </c>
      <c r="Z548" s="42" t="str">
        <f t="shared" si="123"/>
        <v>RS</v>
      </c>
      <c r="AA548" s="242">
        <f t="shared" si="124"/>
        <v>0</v>
      </c>
      <c r="AB548" s="73" t="s">
        <v>42</v>
      </c>
      <c r="AC548" s="73" t="s">
        <v>3194</v>
      </c>
      <c r="AD548" s="73">
        <v>2928505</v>
      </c>
      <c r="AE548" s="243"/>
      <c r="AF548" s="243"/>
      <c r="AH548" s="54" t="str">
        <f t="shared" si="125"/>
        <v>BASanta Teresinha</v>
      </c>
      <c r="AI548" s="73">
        <v>2928505</v>
      </c>
    </row>
    <row r="549" spans="1:35" s="71" customFormat="1" ht="21.75" customHeight="1" x14ac:dyDescent="0.25">
      <c r="A549" s="214" t="str">
        <f>Controles!$B$2</f>
        <v>RS</v>
      </c>
      <c r="B549" s="214">
        <f>Controles!$C$2</f>
        <v>10</v>
      </c>
      <c r="C549" s="214" t="s">
        <v>5390</v>
      </c>
      <c r="D549" s="42"/>
      <c r="E549" s="214" t="e">
        <f t="shared" si="120"/>
        <v>#N/A</v>
      </c>
      <c r="F549" s="43"/>
      <c r="G549" s="43"/>
      <c r="H549" s="43"/>
      <c r="I549" s="43"/>
      <c r="J549" s="214">
        <f t="shared" si="121"/>
        <v>0</v>
      </c>
      <c r="K549" s="43"/>
      <c r="L549" s="43"/>
      <c r="M549" s="43"/>
      <c r="N549" s="43"/>
      <c r="O549" s="43"/>
      <c r="P549" s="214">
        <f t="shared" si="112"/>
        <v>0</v>
      </c>
      <c r="Q549" s="214">
        <f t="shared" si="113"/>
        <v>0</v>
      </c>
      <c r="R549" s="214">
        <f t="shared" si="114"/>
        <v>0</v>
      </c>
      <c r="S549" s="215">
        <f t="shared" si="115"/>
        <v>0</v>
      </c>
      <c r="T549" s="214">
        <f t="shared" si="116"/>
        <v>0</v>
      </c>
      <c r="U549" s="214">
        <f t="shared" si="117"/>
        <v>0</v>
      </c>
      <c r="V549" s="214">
        <f t="shared" si="118"/>
        <v>0</v>
      </c>
      <c r="W549" s="214">
        <f t="shared" si="119"/>
        <v>0</v>
      </c>
      <c r="X549" s="217" t="str">
        <f t="shared" si="122"/>
        <v>NÃO</v>
      </c>
      <c r="Z549" s="42" t="str">
        <f t="shared" si="123"/>
        <v>RS</v>
      </c>
      <c r="AA549" s="242">
        <f t="shared" si="124"/>
        <v>0</v>
      </c>
      <c r="AB549" s="73" t="s">
        <v>42</v>
      </c>
      <c r="AC549" s="73" t="s">
        <v>4373</v>
      </c>
      <c r="AD549" s="73">
        <v>2928000</v>
      </c>
      <c r="AE549" s="243"/>
      <c r="AF549" s="243"/>
      <c r="AH549" s="54" t="str">
        <f t="shared" si="125"/>
        <v>BASantaluz</v>
      </c>
      <c r="AI549" s="73">
        <v>2928000</v>
      </c>
    </row>
    <row r="550" spans="1:35" s="71" customFormat="1" ht="21.75" customHeight="1" x14ac:dyDescent="0.25">
      <c r="A550" s="214" t="str">
        <f>Controles!$B$2</f>
        <v>RS</v>
      </c>
      <c r="B550" s="214">
        <f>Controles!$C$2</f>
        <v>10</v>
      </c>
      <c r="C550" s="214" t="s">
        <v>5390</v>
      </c>
      <c r="D550" s="42"/>
      <c r="E550" s="214" t="e">
        <f t="shared" si="120"/>
        <v>#N/A</v>
      </c>
      <c r="F550" s="43"/>
      <c r="G550" s="43"/>
      <c r="H550" s="43"/>
      <c r="I550" s="43"/>
      <c r="J550" s="214">
        <f t="shared" si="121"/>
        <v>0</v>
      </c>
      <c r="K550" s="43"/>
      <c r="L550" s="43"/>
      <c r="M550" s="43"/>
      <c r="N550" s="43"/>
      <c r="O550" s="43"/>
      <c r="P550" s="214">
        <f t="shared" si="112"/>
        <v>0</v>
      </c>
      <c r="Q550" s="214">
        <f t="shared" si="113"/>
        <v>0</v>
      </c>
      <c r="R550" s="214">
        <f t="shared" si="114"/>
        <v>0</v>
      </c>
      <c r="S550" s="215">
        <f t="shared" si="115"/>
        <v>0</v>
      </c>
      <c r="T550" s="214">
        <f t="shared" si="116"/>
        <v>0</v>
      </c>
      <c r="U550" s="214">
        <f t="shared" si="117"/>
        <v>0</v>
      </c>
      <c r="V550" s="214">
        <f t="shared" si="118"/>
        <v>0</v>
      </c>
      <c r="W550" s="214">
        <f t="shared" si="119"/>
        <v>0</v>
      </c>
      <c r="X550" s="217" t="str">
        <f t="shared" si="122"/>
        <v>NÃO</v>
      </c>
      <c r="Z550" s="42" t="str">
        <f t="shared" si="123"/>
        <v>RS</v>
      </c>
      <c r="AA550" s="242">
        <f t="shared" si="124"/>
        <v>0</v>
      </c>
      <c r="AB550" s="73" t="s">
        <v>42</v>
      </c>
      <c r="AC550" s="73" t="s">
        <v>397</v>
      </c>
      <c r="AD550" s="73">
        <v>2928208</v>
      </c>
      <c r="AE550" s="243"/>
      <c r="AF550" s="243"/>
      <c r="AH550" s="54" t="str">
        <f t="shared" si="125"/>
        <v>BASantana</v>
      </c>
      <c r="AI550" s="73">
        <v>2928208</v>
      </c>
    </row>
    <row r="551" spans="1:35" s="71" customFormat="1" ht="21.75" customHeight="1" x14ac:dyDescent="0.25">
      <c r="A551" s="214" t="str">
        <f>Controles!$B$2</f>
        <v>RS</v>
      </c>
      <c r="B551" s="214">
        <f>Controles!$C$2</f>
        <v>10</v>
      </c>
      <c r="C551" s="214" t="s">
        <v>5390</v>
      </c>
      <c r="D551" s="42"/>
      <c r="E551" s="214" t="e">
        <f t="shared" si="120"/>
        <v>#N/A</v>
      </c>
      <c r="F551" s="43"/>
      <c r="G551" s="43"/>
      <c r="H551" s="43"/>
      <c r="I551" s="43"/>
      <c r="J551" s="214">
        <f t="shared" si="121"/>
        <v>0</v>
      </c>
      <c r="K551" s="43"/>
      <c r="L551" s="43"/>
      <c r="M551" s="43"/>
      <c r="N551" s="43"/>
      <c r="O551" s="43"/>
      <c r="P551" s="214">
        <f t="shared" si="112"/>
        <v>0</v>
      </c>
      <c r="Q551" s="214">
        <f t="shared" si="113"/>
        <v>0</v>
      </c>
      <c r="R551" s="214">
        <f t="shared" si="114"/>
        <v>0</v>
      </c>
      <c r="S551" s="215">
        <f t="shared" si="115"/>
        <v>0</v>
      </c>
      <c r="T551" s="214">
        <f t="shared" si="116"/>
        <v>0</v>
      </c>
      <c r="U551" s="214">
        <f t="shared" si="117"/>
        <v>0</v>
      </c>
      <c r="V551" s="214">
        <f t="shared" si="118"/>
        <v>0</v>
      </c>
      <c r="W551" s="214">
        <f t="shared" si="119"/>
        <v>0</v>
      </c>
      <c r="X551" s="217" t="str">
        <f t="shared" si="122"/>
        <v>NÃO</v>
      </c>
      <c r="Z551" s="42" t="str">
        <f t="shared" si="123"/>
        <v>RS</v>
      </c>
      <c r="AA551" s="242">
        <f t="shared" si="124"/>
        <v>0</v>
      </c>
      <c r="AB551" s="73" t="s">
        <v>42</v>
      </c>
      <c r="AC551" s="73" t="s">
        <v>4382</v>
      </c>
      <c r="AD551" s="73">
        <v>2928307</v>
      </c>
      <c r="AE551" s="243"/>
      <c r="AF551" s="243"/>
      <c r="AH551" s="54" t="str">
        <f t="shared" si="125"/>
        <v>BASantanópolis</v>
      </c>
      <c r="AI551" s="73">
        <v>2928307</v>
      </c>
    </row>
    <row r="552" spans="1:35" s="71" customFormat="1" ht="21.75" customHeight="1" x14ac:dyDescent="0.25">
      <c r="A552" s="214" t="str">
        <f>Controles!$B$2</f>
        <v>RS</v>
      </c>
      <c r="B552" s="214">
        <f>Controles!$C$2</f>
        <v>10</v>
      </c>
      <c r="C552" s="214" t="s">
        <v>5390</v>
      </c>
      <c r="D552" s="42"/>
      <c r="E552" s="214" t="e">
        <f t="shared" si="120"/>
        <v>#N/A</v>
      </c>
      <c r="F552" s="43"/>
      <c r="G552" s="43"/>
      <c r="H552" s="43"/>
      <c r="I552" s="43"/>
      <c r="J552" s="214">
        <f t="shared" si="121"/>
        <v>0</v>
      </c>
      <c r="K552" s="43"/>
      <c r="L552" s="43"/>
      <c r="M552" s="43"/>
      <c r="N552" s="43"/>
      <c r="O552" s="43"/>
      <c r="P552" s="214">
        <f t="shared" si="112"/>
        <v>0</v>
      </c>
      <c r="Q552" s="214">
        <f t="shared" si="113"/>
        <v>0</v>
      </c>
      <c r="R552" s="214">
        <f t="shared" si="114"/>
        <v>0</v>
      </c>
      <c r="S552" s="215">
        <f t="shared" si="115"/>
        <v>0</v>
      </c>
      <c r="T552" s="214">
        <f t="shared" si="116"/>
        <v>0</v>
      </c>
      <c r="U552" s="214">
        <f t="shared" si="117"/>
        <v>0</v>
      </c>
      <c r="V552" s="214">
        <f t="shared" si="118"/>
        <v>0</v>
      </c>
      <c r="W552" s="214">
        <f t="shared" si="119"/>
        <v>0</v>
      </c>
      <c r="X552" s="217" t="str">
        <f t="shared" si="122"/>
        <v>NÃO</v>
      </c>
      <c r="Z552" s="42" t="str">
        <f t="shared" si="123"/>
        <v>RS</v>
      </c>
      <c r="AA552" s="242">
        <f t="shared" si="124"/>
        <v>0</v>
      </c>
      <c r="AB552" s="73" t="s">
        <v>42</v>
      </c>
      <c r="AC552" s="73" t="s">
        <v>4387</v>
      </c>
      <c r="AD552" s="73">
        <v>2928604</v>
      </c>
      <c r="AE552" s="243"/>
      <c r="AF552" s="243"/>
      <c r="AH552" s="54" t="str">
        <f t="shared" si="125"/>
        <v>BASanto Amaro</v>
      </c>
      <c r="AI552" s="73">
        <v>2928604</v>
      </c>
    </row>
    <row r="553" spans="1:35" s="71" customFormat="1" ht="21.75" customHeight="1" x14ac:dyDescent="0.25">
      <c r="A553" s="214" t="str">
        <f>Controles!$B$2</f>
        <v>RS</v>
      </c>
      <c r="B553" s="214">
        <f>Controles!$C$2</f>
        <v>10</v>
      </c>
      <c r="C553" s="214" t="s">
        <v>5390</v>
      </c>
      <c r="D553" s="42"/>
      <c r="E553" s="214" t="e">
        <f t="shared" si="120"/>
        <v>#N/A</v>
      </c>
      <c r="F553" s="43"/>
      <c r="G553" s="43"/>
      <c r="H553" s="43"/>
      <c r="I553" s="43"/>
      <c r="J553" s="214">
        <f t="shared" si="121"/>
        <v>0</v>
      </c>
      <c r="K553" s="43"/>
      <c r="L553" s="43"/>
      <c r="M553" s="43"/>
      <c r="N553" s="43"/>
      <c r="O553" s="43"/>
      <c r="P553" s="214">
        <f t="shared" si="112"/>
        <v>0</v>
      </c>
      <c r="Q553" s="214">
        <f t="shared" si="113"/>
        <v>0</v>
      </c>
      <c r="R553" s="214">
        <f t="shared" si="114"/>
        <v>0</v>
      </c>
      <c r="S553" s="215">
        <f t="shared" si="115"/>
        <v>0</v>
      </c>
      <c r="T553" s="214">
        <f t="shared" si="116"/>
        <v>0</v>
      </c>
      <c r="U553" s="214">
        <f t="shared" si="117"/>
        <v>0</v>
      </c>
      <c r="V553" s="214">
        <f t="shared" si="118"/>
        <v>0</v>
      </c>
      <c r="W553" s="214">
        <f t="shared" si="119"/>
        <v>0</v>
      </c>
      <c r="X553" s="217" t="str">
        <f t="shared" si="122"/>
        <v>NÃO</v>
      </c>
      <c r="Z553" s="42" t="str">
        <f t="shared" si="123"/>
        <v>RS</v>
      </c>
      <c r="AA553" s="242">
        <f t="shared" si="124"/>
        <v>0</v>
      </c>
      <c r="AB553" s="73" t="s">
        <v>42</v>
      </c>
      <c r="AC553" s="73" t="s">
        <v>4392</v>
      </c>
      <c r="AD553" s="73">
        <v>2928703</v>
      </c>
      <c r="AE553" s="243"/>
      <c r="AF553" s="243"/>
      <c r="AH553" s="54" t="str">
        <f t="shared" si="125"/>
        <v>BASanto Antônio de Jesus</v>
      </c>
      <c r="AI553" s="73">
        <v>2928703</v>
      </c>
    </row>
    <row r="554" spans="1:35" s="71" customFormat="1" ht="21.75" customHeight="1" x14ac:dyDescent="0.25">
      <c r="A554" s="214" t="str">
        <f>Controles!$B$2</f>
        <v>RS</v>
      </c>
      <c r="B554" s="214">
        <f>Controles!$C$2</f>
        <v>10</v>
      </c>
      <c r="C554" s="214" t="s">
        <v>5390</v>
      </c>
      <c r="D554" s="42"/>
      <c r="E554" s="214" t="e">
        <f t="shared" si="120"/>
        <v>#N/A</v>
      </c>
      <c r="F554" s="43"/>
      <c r="G554" s="43"/>
      <c r="H554" s="43"/>
      <c r="I554" s="43"/>
      <c r="J554" s="214">
        <f t="shared" si="121"/>
        <v>0</v>
      </c>
      <c r="K554" s="43"/>
      <c r="L554" s="43"/>
      <c r="M554" s="43"/>
      <c r="N554" s="43"/>
      <c r="O554" s="43"/>
      <c r="P554" s="214">
        <f t="shared" si="112"/>
        <v>0</v>
      </c>
      <c r="Q554" s="214">
        <f t="shared" si="113"/>
        <v>0</v>
      </c>
      <c r="R554" s="214">
        <f t="shared" si="114"/>
        <v>0</v>
      </c>
      <c r="S554" s="215">
        <f t="shared" si="115"/>
        <v>0</v>
      </c>
      <c r="T554" s="214">
        <f t="shared" si="116"/>
        <v>0</v>
      </c>
      <c r="U554" s="214">
        <f t="shared" si="117"/>
        <v>0</v>
      </c>
      <c r="V554" s="214">
        <f t="shared" si="118"/>
        <v>0</v>
      </c>
      <c r="W554" s="214">
        <f t="shared" si="119"/>
        <v>0</v>
      </c>
      <c r="X554" s="217" t="str">
        <f t="shared" si="122"/>
        <v>NÃO</v>
      </c>
      <c r="Z554" s="42" t="str">
        <f t="shared" si="123"/>
        <v>RS</v>
      </c>
      <c r="AA554" s="242">
        <f t="shared" si="124"/>
        <v>0</v>
      </c>
      <c r="AB554" s="73" t="s">
        <v>42</v>
      </c>
      <c r="AC554" s="73" t="s">
        <v>4396</v>
      </c>
      <c r="AD554" s="73">
        <v>2928802</v>
      </c>
      <c r="AE554" s="243"/>
      <c r="AF554" s="243"/>
      <c r="AH554" s="54" t="str">
        <f t="shared" si="125"/>
        <v>BASanto Estêvão</v>
      </c>
      <c r="AI554" s="73">
        <v>2928802</v>
      </c>
    </row>
    <row r="555" spans="1:35" s="71" customFormat="1" ht="21.75" customHeight="1" x14ac:dyDescent="0.25">
      <c r="A555" s="214" t="str">
        <f>Controles!$B$2</f>
        <v>RS</v>
      </c>
      <c r="B555" s="214">
        <f>Controles!$C$2</f>
        <v>10</v>
      </c>
      <c r="C555" s="214" t="s">
        <v>5390</v>
      </c>
      <c r="D555" s="42"/>
      <c r="E555" s="214" t="e">
        <f t="shared" si="120"/>
        <v>#N/A</v>
      </c>
      <c r="F555" s="43"/>
      <c r="G555" s="43"/>
      <c r="H555" s="43"/>
      <c r="I555" s="43"/>
      <c r="J555" s="214">
        <f t="shared" si="121"/>
        <v>0</v>
      </c>
      <c r="K555" s="43"/>
      <c r="L555" s="43"/>
      <c r="M555" s="43"/>
      <c r="N555" s="43"/>
      <c r="O555" s="43"/>
      <c r="P555" s="214">
        <f t="shared" si="112"/>
        <v>0</v>
      </c>
      <c r="Q555" s="214">
        <f t="shared" si="113"/>
        <v>0</v>
      </c>
      <c r="R555" s="214">
        <f t="shared" si="114"/>
        <v>0</v>
      </c>
      <c r="S555" s="215">
        <f t="shared" si="115"/>
        <v>0</v>
      </c>
      <c r="T555" s="214">
        <f t="shared" si="116"/>
        <v>0</v>
      </c>
      <c r="U555" s="214">
        <f t="shared" si="117"/>
        <v>0</v>
      </c>
      <c r="V555" s="214">
        <f t="shared" si="118"/>
        <v>0</v>
      </c>
      <c r="W555" s="214">
        <f t="shared" si="119"/>
        <v>0</v>
      </c>
      <c r="X555" s="217" t="str">
        <f t="shared" si="122"/>
        <v>NÃO</v>
      </c>
      <c r="Z555" s="42" t="str">
        <f t="shared" si="123"/>
        <v>RS</v>
      </c>
      <c r="AA555" s="242">
        <f t="shared" si="124"/>
        <v>0</v>
      </c>
      <c r="AB555" s="73" t="s">
        <v>42</v>
      </c>
      <c r="AC555" s="73" t="s">
        <v>4401</v>
      </c>
      <c r="AD555" s="73">
        <v>2928901</v>
      </c>
      <c r="AE555" s="243"/>
      <c r="AF555" s="243"/>
      <c r="AH555" s="54" t="str">
        <f t="shared" si="125"/>
        <v>BASão Desidério</v>
      </c>
      <c r="AI555" s="73">
        <v>2928901</v>
      </c>
    </row>
    <row r="556" spans="1:35" s="71" customFormat="1" ht="21.75" customHeight="1" x14ac:dyDescent="0.25">
      <c r="A556" s="214" t="str">
        <f>Controles!$B$2</f>
        <v>RS</v>
      </c>
      <c r="B556" s="214">
        <f>Controles!$C$2</f>
        <v>10</v>
      </c>
      <c r="C556" s="214" t="s">
        <v>5390</v>
      </c>
      <c r="D556" s="42"/>
      <c r="E556" s="214" t="e">
        <f t="shared" si="120"/>
        <v>#N/A</v>
      </c>
      <c r="F556" s="43"/>
      <c r="G556" s="43"/>
      <c r="H556" s="43"/>
      <c r="I556" s="43"/>
      <c r="J556" s="214">
        <f t="shared" si="121"/>
        <v>0</v>
      </c>
      <c r="K556" s="43"/>
      <c r="L556" s="43"/>
      <c r="M556" s="43"/>
      <c r="N556" s="43"/>
      <c r="O556" s="43"/>
      <c r="P556" s="214">
        <f t="shared" si="112"/>
        <v>0</v>
      </c>
      <c r="Q556" s="214">
        <f t="shared" si="113"/>
        <v>0</v>
      </c>
      <c r="R556" s="214">
        <f t="shared" si="114"/>
        <v>0</v>
      </c>
      <c r="S556" s="215">
        <f t="shared" si="115"/>
        <v>0</v>
      </c>
      <c r="T556" s="214">
        <f t="shared" si="116"/>
        <v>0</v>
      </c>
      <c r="U556" s="214">
        <f t="shared" si="117"/>
        <v>0</v>
      </c>
      <c r="V556" s="214">
        <f t="shared" si="118"/>
        <v>0</v>
      </c>
      <c r="W556" s="214">
        <f t="shared" si="119"/>
        <v>0</v>
      </c>
      <c r="X556" s="217" t="str">
        <f t="shared" si="122"/>
        <v>NÃO</v>
      </c>
      <c r="Z556" s="42" t="str">
        <f t="shared" si="123"/>
        <v>RS</v>
      </c>
      <c r="AA556" s="242">
        <f t="shared" si="124"/>
        <v>0</v>
      </c>
      <c r="AB556" s="73" t="s">
        <v>42</v>
      </c>
      <c r="AC556" s="73" t="s">
        <v>1609</v>
      </c>
      <c r="AD556" s="73">
        <v>2928950</v>
      </c>
      <c r="AE556" s="243"/>
      <c r="AF556" s="243"/>
      <c r="AH556" s="54" t="str">
        <f t="shared" si="125"/>
        <v>BASão Domingos</v>
      </c>
      <c r="AI556" s="73">
        <v>2928950</v>
      </c>
    </row>
    <row r="557" spans="1:35" s="71" customFormat="1" ht="21.75" customHeight="1" x14ac:dyDescent="0.25">
      <c r="A557" s="214" t="str">
        <f>Controles!$B$2</f>
        <v>RS</v>
      </c>
      <c r="B557" s="214">
        <f>Controles!$C$2</f>
        <v>10</v>
      </c>
      <c r="C557" s="214" t="s">
        <v>5390</v>
      </c>
      <c r="D557" s="42"/>
      <c r="E557" s="214" t="e">
        <f t="shared" si="120"/>
        <v>#N/A</v>
      </c>
      <c r="F557" s="43"/>
      <c r="G557" s="43"/>
      <c r="H557" s="43"/>
      <c r="I557" s="43"/>
      <c r="J557" s="214">
        <f t="shared" si="121"/>
        <v>0</v>
      </c>
      <c r="K557" s="43"/>
      <c r="L557" s="43"/>
      <c r="M557" s="43"/>
      <c r="N557" s="43"/>
      <c r="O557" s="43"/>
      <c r="P557" s="214">
        <f t="shared" si="112"/>
        <v>0</v>
      </c>
      <c r="Q557" s="214">
        <f t="shared" si="113"/>
        <v>0</v>
      </c>
      <c r="R557" s="214">
        <f t="shared" si="114"/>
        <v>0</v>
      </c>
      <c r="S557" s="215">
        <f t="shared" si="115"/>
        <v>0</v>
      </c>
      <c r="T557" s="214">
        <f t="shared" si="116"/>
        <v>0</v>
      </c>
      <c r="U557" s="214">
        <f t="shared" si="117"/>
        <v>0</v>
      </c>
      <c r="V557" s="214">
        <f t="shared" si="118"/>
        <v>0</v>
      </c>
      <c r="W557" s="214">
        <f t="shared" si="119"/>
        <v>0</v>
      </c>
      <c r="X557" s="217" t="str">
        <f t="shared" si="122"/>
        <v>NÃO</v>
      </c>
      <c r="Z557" s="42" t="str">
        <f t="shared" si="123"/>
        <v>RS</v>
      </c>
      <c r="AA557" s="242">
        <f t="shared" si="124"/>
        <v>0</v>
      </c>
      <c r="AB557" s="73" t="s">
        <v>42</v>
      </c>
      <c r="AC557" s="73" t="s">
        <v>4410</v>
      </c>
      <c r="AD557" s="73">
        <v>2929107</v>
      </c>
      <c r="AE557" s="243"/>
      <c r="AF557" s="243"/>
      <c r="AH557" s="54" t="str">
        <f t="shared" si="125"/>
        <v>BASão Felipe</v>
      </c>
      <c r="AI557" s="73">
        <v>2929107</v>
      </c>
    </row>
    <row r="558" spans="1:35" s="71" customFormat="1" ht="21.75" customHeight="1" x14ac:dyDescent="0.25">
      <c r="A558" s="214" t="str">
        <f>Controles!$B$2</f>
        <v>RS</v>
      </c>
      <c r="B558" s="214">
        <f>Controles!$C$2</f>
        <v>10</v>
      </c>
      <c r="C558" s="214" t="s">
        <v>5390</v>
      </c>
      <c r="D558" s="42"/>
      <c r="E558" s="214" t="e">
        <f t="shared" si="120"/>
        <v>#N/A</v>
      </c>
      <c r="F558" s="43"/>
      <c r="G558" s="43"/>
      <c r="H558" s="43"/>
      <c r="I558" s="43"/>
      <c r="J558" s="214">
        <f t="shared" si="121"/>
        <v>0</v>
      </c>
      <c r="K558" s="43"/>
      <c r="L558" s="43"/>
      <c r="M558" s="43"/>
      <c r="N558" s="43"/>
      <c r="O558" s="43"/>
      <c r="P558" s="214">
        <f t="shared" si="112"/>
        <v>0</v>
      </c>
      <c r="Q558" s="214">
        <f t="shared" si="113"/>
        <v>0</v>
      </c>
      <c r="R558" s="214">
        <f t="shared" si="114"/>
        <v>0</v>
      </c>
      <c r="S558" s="215">
        <f t="shared" si="115"/>
        <v>0</v>
      </c>
      <c r="T558" s="214">
        <f t="shared" si="116"/>
        <v>0</v>
      </c>
      <c r="U558" s="214">
        <f t="shared" si="117"/>
        <v>0</v>
      </c>
      <c r="V558" s="214">
        <f t="shared" si="118"/>
        <v>0</v>
      </c>
      <c r="W558" s="214">
        <f t="shared" si="119"/>
        <v>0</v>
      </c>
      <c r="X558" s="217" t="str">
        <f t="shared" si="122"/>
        <v>NÃO</v>
      </c>
      <c r="Z558" s="42" t="str">
        <f t="shared" si="123"/>
        <v>RS</v>
      </c>
      <c r="AA558" s="242">
        <f t="shared" si="124"/>
        <v>0</v>
      </c>
      <c r="AB558" s="73" t="s">
        <v>42</v>
      </c>
      <c r="AC558" s="73" t="s">
        <v>4415</v>
      </c>
      <c r="AD558" s="73">
        <v>2929008</v>
      </c>
      <c r="AE558" s="243"/>
      <c r="AF558" s="243"/>
      <c r="AH558" s="54" t="str">
        <f t="shared" si="125"/>
        <v>BASão Félix</v>
      </c>
      <c r="AI558" s="73">
        <v>2929008</v>
      </c>
    </row>
    <row r="559" spans="1:35" s="71" customFormat="1" ht="21.75" customHeight="1" x14ac:dyDescent="0.25">
      <c r="A559" s="214" t="str">
        <f>Controles!$B$2</f>
        <v>RS</v>
      </c>
      <c r="B559" s="214">
        <f>Controles!$C$2</f>
        <v>10</v>
      </c>
      <c r="C559" s="214" t="s">
        <v>5390</v>
      </c>
      <c r="D559" s="42"/>
      <c r="E559" s="214" t="e">
        <f t="shared" si="120"/>
        <v>#N/A</v>
      </c>
      <c r="F559" s="43"/>
      <c r="G559" s="43"/>
      <c r="H559" s="43"/>
      <c r="I559" s="43"/>
      <c r="J559" s="214">
        <f t="shared" si="121"/>
        <v>0</v>
      </c>
      <c r="K559" s="43"/>
      <c r="L559" s="43"/>
      <c r="M559" s="43"/>
      <c r="N559" s="43"/>
      <c r="O559" s="43"/>
      <c r="P559" s="214">
        <f t="shared" si="112"/>
        <v>0</v>
      </c>
      <c r="Q559" s="214">
        <f t="shared" si="113"/>
        <v>0</v>
      </c>
      <c r="R559" s="214">
        <f t="shared" si="114"/>
        <v>0</v>
      </c>
      <c r="S559" s="215">
        <f t="shared" si="115"/>
        <v>0</v>
      </c>
      <c r="T559" s="214">
        <f t="shared" si="116"/>
        <v>0</v>
      </c>
      <c r="U559" s="214">
        <f t="shared" si="117"/>
        <v>0</v>
      </c>
      <c r="V559" s="214">
        <f t="shared" si="118"/>
        <v>0</v>
      </c>
      <c r="W559" s="214">
        <f t="shared" si="119"/>
        <v>0</v>
      </c>
      <c r="X559" s="217" t="str">
        <f t="shared" si="122"/>
        <v>NÃO</v>
      </c>
      <c r="Z559" s="42" t="str">
        <f t="shared" si="123"/>
        <v>RS</v>
      </c>
      <c r="AA559" s="242">
        <f t="shared" si="124"/>
        <v>0</v>
      </c>
      <c r="AB559" s="73" t="s">
        <v>42</v>
      </c>
      <c r="AC559" s="73" t="s">
        <v>4420</v>
      </c>
      <c r="AD559" s="73">
        <v>2929057</v>
      </c>
      <c r="AE559" s="243"/>
      <c r="AF559" s="243"/>
      <c r="AH559" s="54" t="str">
        <f t="shared" si="125"/>
        <v>BASão Félix do Coribe</v>
      </c>
      <c r="AI559" s="73">
        <v>2929057</v>
      </c>
    </row>
    <row r="560" spans="1:35" s="71" customFormat="1" ht="21.75" customHeight="1" x14ac:dyDescent="0.25">
      <c r="A560" s="214" t="str">
        <f>Controles!$B$2</f>
        <v>RS</v>
      </c>
      <c r="B560" s="214">
        <f>Controles!$C$2</f>
        <v>10</v>
      </c>
      <c r="C560" s="214" t="s">
        <v>5390</v>
      </c>
      <c r="D560" s="42"/>
      <c r="E560" s="214" t="e">
        <f t="shared" si="120"/>
        <v>#N/A</v>
      </c>
      <c r="F560" s="43"/>
      <c r="G560" s="43"/>
      <c r="H560" s="43"/>
      <c r="I560" s="43"/>
      <c r="J560" s="214">
        <f t="shared" si="121"/>
        <v>0</v>
      </c>
      <c r="K560" s="43"/>
      <c r="L560" s="43"/>
      <c r="M560" s="43"/>
      <c r="N560" s="43"/>
      <c r="O560" s="43"/>
      <c r="P560" s="214">
        <f t="shared" si="112"/>
        <v>0</v>
      </c>
      <c r="Q560" s="214">
        <f t="shared" si="113"/>
        <v>0</v>
      </c>
      <c r="R560" s="214">
        <f t="shared" si="114"/>
        <v>0</v>
      </c>
      <c r="S560" s="215">
        <f t="shared" si="115"/>
        <v>0</v>
      </c>
      <c r="T560" s="214">
        <f t="shared" si="116"/>
        <v>0</v>
      </c>
      <c r="U560" s="214">
        <f t="shared" si="117"/>
        <v>0</v>
      </c>
      <c r="V560" s="214">
        <f t="shared" si="118"/>
        <v>0</v>
      </c>
      <c r="W560" s="214">
        <f t="shared" si="119"/>
        <v>0</v>
      </c>
      <c r="X560" s="217" t="str">
        <f t="shared" si="122"/>
        <v>NÃO</v>
      </c>
      <c r="Z560" s="42" t="str">
        <f t="shared" si="123"/>
        <v>RS</v>
      </c>
      <c r="AA560" s="242">
        <f t="shared" si="124"/>
        <v>0</v>
      </c>
      <c r="AB560" s="73" t="s">
        <v>42</v>
      </c>
      <c r="AC560" s="73" t="s">
        <v>4424</v>
      </c>
      <c r="AD560" s="73">
        <v>2929206</v>
      </c>
      <c r="AE560" s="243"/>
      <c r="AF560" s="243"/>
      <c r="AH560" s="54" t="str">
        <f t="shared" si="125"/>
        <v>BASão Francisco do Conde</v>
      </c>
      <c r="AI560" s="73">
        <v>2929206</v>
      </c>
    </row>
    <row r="561" spans="1:35" s="71" customFormat="1" ht="21.75" customHeight="1" x14ac:dyDescent="0.25">
      <c r="A561" s="214" t="str">
        <f>Controles!$B$2</f>
        <v>RS</v>
      </c>
      <c r="B561" s="214">
        <f>Controles!$C$2</f>
        <v>10</v>
      </c>
      <c r="C561" s="214" t="s">
        <v>5390</v>
      </c>
      <c r="D561" s="42"/>
      <c r="E561" s="214" t="e">
        <f t="shared" si="120"/>
        <v>#N/A</v>
      </c>
      <c r="F561" s="43"/>
      <c r="G561" s="43"/>
      <c r="H561" s="43"/>
      <c r="I561" s="43"/>
      <c r="J561" s="214">
        <f t="shared" si="121"/>
        <v>0</v>
      </c>
      <c r="K561" s="43"/>
      <c r="L561" s="43"/>
      <c r="M561" s="43"/>
      <c r="N561" s="43"/>
      <c r="O561" s="43"/>
      <c r="P561" s="214">
        <f t="shared" si="112"/>
        <v>0</v>
      </c>
      <c r="Q561" s="214">
        <f t="shared" si="113"/>
        <v>0</v>
      </c>
      <c r="R561" s="214">
        <f t="shared" si="114"/>
        <v>0</v>
      </c>
      <c r="S561" s="215">
        <f t="shared" si="115"/>
        <v>0</v>
      </c>
      <c r="T561" s="214">
        <f t="shared" si="116"/>
        <v>0</v>
      </c>
      <c r="U561" s="214">
        <f t="shared" si="117"/>
        <v>0</v>
      </c>
      <c r="V561" s="214">
        <f t="shared" si="118"/>
        <v>0</v>
      </c>
      <c r="W561" s="214">
        <f t="shared" si="119"/>
        <v>0</v>
      </c>
      <c r="X561" s="217" t="str">
        <f t="shared" si="122"/>
        <v>NÃO</v>
      </c>
      <c r="Z561" s="42" t="str">
        <f t="shared" si="123"/>
        <v>RS</v>
      </c>
      <c r="AA561" s="242">
        <f t="shared" si="124"/>
        <v>0</v>
      </c>
      <c r="AB561" s="73" t="s">
        <v>42</v>
      </c>
      <c r="AC561" s="73" t="s">
        <v>4429</v>
      </c>
      <c r="AD561" s="73">
        <v>2929255</v>
      </c>
      <c r="AE561" s="243"/>
      <c r="AF561" s="243"/>
      <c r="AH561" s="54" t="str">
        <f t="shared" si="125"/>
        <v>BASão Gabriel</v>
      </c>
      <c r="AI561" s="73">
        <v>2929255</v>
      </c>
    </row>
    <row r="562" spans="1:35" s="71" customFormat="1" ht="21.75" customHeight="1" x14ac:dyDescent="0.25">
      <c r="A562" s="214" t="str">
        <f>Controles!$B$2</f>
        <v>RS</v>
      </c>
      <c r="B562" s="214">
        <f>Controles!$C$2</f>
        <v>10</v>
      </c>
      <c r="C562" s="214" t="s">
        <v>5390</v>
      </c>
      <c r="D562" s="42"/>
      <c r="E562" s="214" t="e">
        <f t="shared" si="120"/>
        <v>#N/A</v>
      </c>
      <c r="F562" s="43"/>
      <c r="G562" s="43"/>
      <c r="H562" s="43"/>
      <c r="I562" s="43"/>
      <c r="J562" s="214">
        <f t="shared" si="121"/>
        <v>0</v>
      </c>
      <c r="K562" s="43"/>
      <c r="L562" s="43"/>
      <c r="M562" s="43"/>
      <c r="N562" s="43"/>
      <c r="O562" s="43"/>
      <c r="P562" s="214">
        <f t="shared" si="112"/>
        <v>0</v>
      </c>
      <c r="Q562" s="214">
        <f t="shared" si="113"/>
        <v>0</v>
      </c>
      <c r="R562" s="214">
        <f t="shared" si="114"/>
        <v>0</v>
      </c>
      <c r="S562" s="215">
        <f t="shared" si="115"/>
        <v>0</v>
      </c>
      <c r="T562" s="214">
        <f t="shared" si="116"/>
        <v>0</v>
      </c>
      <c r="U562" s="214">
        <f t="shared" si="117"/>
        <v>0</v>
      </c>
      <c r="V562" s="214">
        <f t="shared" si="118"/>
        <v>0</v>
      </c>
      <c r="W562" s="214">
        <f t="shared" si="119"/>
        <v>0</v>
      </c>
      <c r="X562" s="217" t="str">
        <f t="shared" si="122"/>
        <v>NÃO</v>
      </c>
      <c r="Z562" s="42" t="str">
        <f t="shared" si="123"/>
        <v>RS</v>
      </c>
      <c r="AA562" s="242">
        <f t="shared" si="124"/>
        <v>0</v>
      </c>
      <c r="AB562" s="73" t="s">
        <v>42</v>
      </c>
      <c r="AC562" s="73" t="s">
        <v>4434</v>
      </c>
      <c r="AD562" s="73">
        <v>2929305</v>
      </c>
      <c r="AE562" s="243"/>
      <c r="AF562" s="243"/>
      <c r="AH562" s="54" t="str">
        <f t="shared" si="125"/>
        <v>BASão Gonçalo dos Campos</v>
      </c>
      <c r="AI562" s="73">
        <v>2929305</v>
      </c>
    </row>
    <row r="563" spans="1:35" s="71" customFormat="1" ht="21.75" customHeight="1" x14ac:dyDescent="0.25">
      <c r="A563" s="214" t="str">
        <f>Controles!$B$2</f>
        <v>RS</v>
      </c>
      <c r="B563" s="214">
        <f>Controles!$C$2</f>
        <v>10</v>
      </c>
      <c r="C563" s="214" t="s">
        <v>5390</v>
      </c>
      <c r="D563" s="42"/>
      <c r="E563" s="214" t="e">
        <f t="shared" si="120"/>
        <v>#N/A</v>
      </c>
      <c r="F563" s="43"/>
      <c r="G563" s="43"/>
      <c r="H563" s="43"/>
      <c r="I563" s="43"/>
      <c r="J563" s="214">
        <f t="shared" si="121"/>
        <v>0</v>
      </c>
      <c r="K563" s="43"/>
      <c r="L563" s="43"/>
      <c r="M563" s="43"/>
      <c r="N563" s="43"/>
      <c r="O563" s="43"/>
      <c r="P563" s="214">
        <f t="shared" si="112"/>
        <v>0</v>
      </c>
      <c r="Q563" s="214">
        <f t="shared" si="113"/>
        <v>0</v>
      </c>
      <c r="R563" s="214">
        <f t="shared" si="114"/>
        <v>0</v>
      </c>
      <c r="S563" s="215">
        <f t="shared" si="115"/>
        <v>0</v>
      </c>
      <c r="T563" s="214">
        <f t="shared" si="116"/>
        <v>0</v>
      </c>
      <c r="U563" s="214">
        <f t="shared" si="117"/>
        <v>0</v>
      </c>
      <c r="V563" s="214">
        <f t="shared" si="118"/>
        <v>0</v>
      </c>
      <c r="W563" s="214">
        <f t="shared" si="119"/>
        <v>0</v>
      </c>
      <c r="X563" s="217" t="str">
        <f t="shared" si="122"/>
        <v>NÃO</v>
      </c>
      <c r="Z563" s="42" t="str">
        <f t="shared" si="123"/>
        <v>RS</v>
      </c>
      <c r="AA563" s="242">
        <f t="shared" si="124"/>
        <v>0</v>
      </c>
      <c r="AB563" s="73" t="s">
        <v>42</v>
      </c>
      <c r="AC563" s="73" t="s">
        <v>4439</v>
      </c>
      <c r="AD563" s="73">
        <v>2929354</v>
      </c>
      <c r="AE563" s="243"/>
      <c r="AF563" s="243"/>
      <c r="AH563" s="54" t="str">
        <f t="shared" si="125"/>
        <v>BASão José da Vitória</v>
      </c>
      <c r="AI563" s="73">
        <v>2929354</v>
      </c>
    </row>
    <row r="564" spans="1:35" s="71" customFormat="1" ht="21.75" customHeight="1" x14ac:dyDescent="0.25">
      <c r="A564" s="214" t="str">
        <f>Controles!$B$2</f>
        <v>RS</v>
      </c>
      <c r="B564" s="214">
        <f>Controles!$C$2</f>
        <v>10</v>
      </c>
      <c r="C564" s="214" t="s">
        <v>5390</v>
      </c>
      <c r="D564" s="42"/>
      <c r="E564" s="214" t="e">
        <f t="shared" si="120"/>
        <v>#N/A</v>
      </c>
      <c r="F564" s="43"/>
      <c r="G564" s="43"/>
      <c r="H564" s="43"/>
      <c r="I564" s="43"/>
      <c r="J564" s="214">
        <f t="shared" si="121"/>
        <v>0</v>
      </c>
      <c r="K564" s="43"/>
      <c r="L564" s="43"/>
      <c r="M564" s="43"/>
      <c r="N564" s="43"/>
      <c r="O564" s="43"/>
      <c r="P564" s="214">
        <f t="shared" si="112"/>
        <v>0</v>
      </c>
      <c r="Q564" s="214">
        <f t="shared" si="113"/>
        <v>0</v>
      </c>
      <c r="R564" s="214">
        <f t="shared" si="114"/>
        <v>0</v>
      </c>
      <c r="S564" s="215">
        <f t="shared" si="115"/>
        <v>0</v>
      </c>
      <c r="T564" s="214">
        <f t="shared" si="116"/>
        <v>0</v>
      </c>
      <c r="U564" s="214">
        <f t="shared" si="117"/>
        <v>0</v>
      </c>
      <c r="V564" s="214">
        <f t="shared" si="118"/>
        <v>0</v>
      </c>
      <c r="W564" s="214">
        <f t="shared" si="119"/>
        <v>0</v>
      </c>
      <c r="X564" s="217" t="str">
        <f t="shared" si="122"/>
        <v>NÃO</v>
      </c>
      <c r="Z564" s="42" t="str">
        <f t="shared" si="123"/>
        <v>RS</v>
      </c>
      <c r="AA564" s="242">
        <f t="shared" si="124"/>
        <v>0</v>
      </c>
      <c r="AB564" s="73" t="s">
        <v>42</v>
      </c>
      <c r="AC564" s="73" t="s">
        <v>4443</v>
      </c>
      <c r="AD564" s="73">
        <v>2929370</v>
      </c>
      <c r="AE564" s="243"/>
      <c r="AF564" s="243"/>
      <c r="AH564" s="54" t="str">
        <f t="shared" si="125"/>
        <v>BASão José do Jacuípe</v>
      </c>
      <c r="AI564" s="73">
        <v>2929370</v>
      </c>
    </row>
    <row r="565" spans="1:35" s="71" customFormat="1" ht="21.75" customHeight="1" x14ac:dyDescent="0.25">
      <c r="A565" s="214" t="str">
        <f>Controles!$B$2</f>
        <v>RS</v>
      </c>
      <c r="B565" s="214">
        <f>Controles!$C$2</f>
        <v>10</v>
      </c>
      <c r="C565" s="214" t="s">
        <v>5390</v>
      </c>
      <c r="D565" s="42"/>
      <c r="E565" s="214" t="e">
        <f t="shared" si="120"/>
        <v>#N/A</v>
      </c>
      <c r="F565" s="43"/>
      <c r="G565" s="43"/>
      <c r="H565" s="43"/>
      <c r="I565" s="43"/>
      <c r="J565" s="214">
        <f t="shared" si="121"/>
        <v>0</v>
      </c>
      <c r="K565" s="43"/>
      <c r="L565" s="43"/>
      <c r="M565" s="43"/>
      <c r="N565" s="43"/>
      <c r="O565" s="43"/>
      <c r="P565" s="214">
        <f t="shared" si="112"/>
        <v>0</v>
      </c>
      <c r="Q565" s="214">
        <f t="shared" si="113"/>
        <v>0</v>
      </c>
      <c r="R565" s="214">
        <f t="shared" si="114"/>
        <v>0</v>
      </c>
      <c r="S565" s="215">
        <f t="shared" si="115"/>
        <v>0</v>
      </c>
      <c r="T565" s="214">
        <f t="shared" si="116"/>
        <v>0</v>
      </c>
      <c r="U565" s="214">
        <f t="shared" si="117"/>
        <v>0</v>
      </c>
      <c r="V565" s="214">
        <f t="shared" si="118"/>
        <v>0</v>
      </c>
      <c r="W565" s="214">
        <f t="shared" si="119"/>
        <v>0</v>
      </c>
      <c r="X565" s="217" t="str">
        <f t="shared" si="122"/>
        <v>NÃO</v>
      </c>
      <c r="Z565" s="42" t="str">
        <f t="shared" si="123"/>
        <v>RS</v>
      </c>
      <c r="AA565" s="242">
        <f t="shared" si="124"/>
        <v>0</v>
      </c>
      <c r="AB565" s="73" t="s">
        <v>42</v>
      </c>
      <c r="AC565" s="73" t="s">
        <v>4448</v>
      </c>
      <c r="AD565" s="73">
        <v>2929404</v>
      </c>
      <c r="AE565" s="243"/>
      <c r="AF565" s="243"/>
      <c r="AH565" s="54" t="str">
        <f t="shared" si="125"/>
        <v>BASão Miguel das Matas</v>
      </c>
      <c r="AI565" s="73">
        <v>2929404</v>
      </c>
    </row>
    <row r="566" spans="1:35" s="71" customFormat="1" ht="21.75" customHeight="1" x14ac:dyDescent="0.25">
      <c r="A566" s="214" t="str">
        <f>Controles!$B$2</f>
        <v>RS</v>
      </c>
      <c r="B566" s="214">
        <f>Controles!$C$2</f>
        <v>10</v>
      </c>
      <c r="C566" s="214" t="s">
        <v>5390</v>
      </c>
      <c r="D566" s="42"/>
      <c r="E566" s="214" t="e">
        <f t="shared" si="120"/>
        <v>#N/A</v>
      </c>
      <c r="F566" s="43"/>
      <c r="G566" s="43"/>
      <c r="H566" s="43"/>
      <c r="I566" s="43"/>
      <c r="J566" s="214">
        <f t="shared" si="121"/>
        <v>0</v>
      </c>
      <c r="K566" s="43"/>
      <c r="L566" s="43"/>
      <c r="M566" s="43"/>
      <c r="N566" s="43"/>
      <c r="O566" s="43"/>
      <c r="P566" s="214">
        <f t="shared" si="112"/>
        <v>0</v>
      </c>
      <c r="Q566" s="214">
        <f t="shared" si="113"/>
        <v>0</v>
      </c>
      <c r="R566" s="214">
        <f t="shared" si="114"/>
        <v>0</v>
      </c>
      <c r="S566" s="215">
        <f t="shared" si="115"/>
        <v>0</v>
      </c>
      <c r="T566" s="214">
        <f t="shared" si="116"/>
        <v>0</v>
      </c>
      <c r="U566" s="214">
        <f t="shared" si="117"/>
        <v>0</v>
      </c>
      <c r="V566" s="214">
        <f t="shared" si="118"/>
        <v>0</v>
      </c>
      <c r="W566" s="214">
        <f t="shared" si="119"/>
        <v>0</v>
      </c>
      <c r="X566" s="217" t="str">
        <f t="shared" si="122"/>
        <v>NÃO</v>
      </c>
      <c r="Z566" s="42" t="str">
        <f t="shared" si="123"/>
        <v>RS</v>
      </c>
      <c r="AA566" s="242">
        <f t="shared" si="124"/>
        <v>0</v>
      </c>
      <c r="AB566" s="73" t="s">
        <v>42</v>
      </c>
      <c r="AC566" s="73" t="s">
        <v>4453</v>
      </c>
      <c r="AD566" s="73">
        <v>2929503</v>
      </c>
      <c r="AE566" s="243"/>
      <c r="AF566" s="243"/>
      <c r="AH566" s="54" t="str">
        <f t="shared" si="125"/>
        <v>BASão Sebastião do Passé</v>
      </c>
      <c r="AI566" s="73">
        <v>2929503</v>
      </c>
    </row>
    <row r="567" spans="1:35" s="71" customFormat="1" ht="21.75" customHeight="1" x14ac:dyDescent="0.25">
      <c r="A567" s="214" t="str">
        <f>Controles!$B$2</f>
        <v>RS</v>
      </c>
      <c r="B567" s="214">
        <f>Controles!$C$2</f>
        <v>10</v>
      </c>
      <c r="C567" s="214" t="s">
        <v>5390</v>
      </c>
      <c r="D567" s="42"/>
      <c r="E567" s="214" t="e">
        <f t="shared" si="120"/>
        <v>#N/A</v>
      </c>
      <c r="F567" s="43"/>
      <c r="G567" s="43"/>
      <c r="H567" s="43"/>
      <c r="I567" s="43"/>
      <c r="J567" s="214">
        <f t="shared" si="121"/>
        <v>0</v>
      </c>
      <c r="K567" s="43"/>
      <c r="L567" s="43"/>
      <c r="M567" s="43"/>
      <c r="N567" s="43"/>
      <c r="O567" s="43"/>
      <c r="P567" s="214">
        <f t="shared" si="112"/>
        <v>0</v>
      </c>
      <c r="Q567" s="214">
        <f t="shared" si="113"/>
        <v>0</v>
      </c>
      <c r="R567" s="214">
        <f t="shared" si="114"/>
        <v>0</v>
      </c>
      <c r="S567" s="215">
        <f t="shared" si="115"/>
        <v>0</v>
      </c>
      <c r="T567" s="214">
        <f t="shared" si="116"/>
        <v>0</v>
      </c>
      <c r="U567" s="214">
        <f t="shared" si="117"/>
        <v>0</v>
      </c>
      <c r="V567" s="214">
        <f t="shared" si="118"/>
        <v>0</v>
      </c>
      <c r="W567" s="214">
        <f t="shared" si="119"/>
        <v>0</v>
      </c>
      <c r="X567" s="217" t="str">
        <f t="shared" si="122"/>
        <v>NÃO</v>
      </c>
      <c r="Z567" s="42" t="str">
        <f t="shared" si="123"/>
        <v>RS</v>
      </c>
      <c r="AA567" s="242">
        <f t="shared" si="124"/>
        <v>0</v>
      </c>
      <c r="AB567" s="73" t="s">
        <v>42</v>
      </c>
      <c r="AC567" s="73" t="s">
        <v>4458</v>
      </c>
      <c r="AD567" s="73">
        <v>2929602</v>
      </c>
      <c r="AE567" s="243"/>
      <c r="AF567" s="243"/>
      <c r="AH567" s="54" t="str">
        <f t="shared" si="125"/>
        <v>BASapeaçu</v>
      </c>
      <c r="AI567" s="73">
        <v>2929602</v>
      </c>
    </row>
    <row r="568" spans="1:35" s="71" customFormat="1" ht="21.75" customHeight="1" x14ac:dyDescent="0.25">
      <c r="A568" s="214" t="str">
        <f>Controles!$B$2</f>
        <v>RS</v>
      </c>
      <c r="B568" s="214">
        <f>Controles!$C$2</f>
        <v>10</v>
      </c>
      <c r="C568" s="214" t="s">
        <v>5390</v>
      </c>
      <c r="D568" s="42"/>
      <c r="E568" s="214" t="e">
        <f t="shared" si="120"/>
        <v>#N/A</v>
      </c>
      <c r="F568" s="43"/>
      <c r="G568" s="43"/>
      <c r="H568" s="43"/>
      <c r="I568" s="43"/>
      <c r="J568" s="214">
        <f t="shared" si="121"/>
        <v>0</v>
      </c>
      <c r="K568" s="43"/>
      <c r="L568" s="43"/>
      <c r="M568" s="43"/>
      <c r="N568" s="43"/>
      <c r="O568" s="43"/>
      <c r="P568" s="214">
        <f t="shared" si="112"/>
        <v>0</v>
      </c>
      <c r="Q568" s="214">
        <f t="shared" si="113"/>
        <v>0</v>
      </c>
      <c r="R568" s="214">
        <f t="shared" si="114"/>
        <v>0</v>
      </c>
      <c r="S568" s="215">
        <f t="shared" si="115"/>
        <v>0</v>
      </c>
      <c r="T568" s="214">
        <f t="shared" si="116"/>
        <v>0</v>
      </c>
      <c r="U568" s="214">
        <f t="shared" si="117"/>
        <v>0</v>
      </c>
      <c r="V568" s="214">
        <f t="shared" si="118"/>
        <v>0</v>
      </c>
      <c r="W568" s="214">
        <f t="shared" si="119"/>
        <v>0</v>
      </c>
      <c r="X568" s="217" t="str">
        <f t="shared" si="122"/>
        <v>NÃO</v>
      </c>
      <c r="Z568" s="42" t="str">
        <f t="shared" si="123"/>
        <v>RS</v>
      </c>
      <c r="AA568" s="242">
        <f t="shared" si="124"/>
        <v>0</v>
      </c>
      <c r="AB568" s="73" t="s">
        <v>42</v>
      </c>
      <c r="AC568" s="73" t="s">
        <v>4463</v>
      </c>
      <c r="AD568" s="73">
        <v>2929701</v>
      </c>
      <c r="AE568" s="243"/>
      <c r="AF568" s="243"/>
      <c r="AH568" s="54" t="str">
        <f t="shared" si="125"/>
        <v>BASátiro Dias</v>
      </c>
      <c r="AI568" s="73">
        <v>2929701</v>
      </c>
    </row>
    <row r="569" spans="1:35" s="71" customFormat="1" ht="21.75" customHeight="1" x14ac:dyDescent="0.25">
      <c r="A569" s="214" t="str">
        <f>Controles!$B$2</f>
        <v>RS</v>
      </c>
      <c r="B569" s="214">
        <f>Controles!$C$2</f>
        <v>10</v>
      </c>
      <c r="C569" s="214" t="s">
        <v>5390</v>
      </c>
      <c r="D569" s="42"/>
      <c r="E569" s="214" t="e">
        <f t="shared" si="120"/>
        <v>#N/A</v>
      </c>
      <c r="F569" s="43"/>
      <c r="G569" s="43"/>
      <c r="H569" s="43"/>
      <c r="I569" s="43"/>
      <c r="J569" s="214">
        <f t="shared" si="121"/>
        <v>0</v>
      </c>
      <c r="K569" s="43"/>
      <c r="L569" s="43"/>
      <c r="M569" s="43"/>
      <c r="N569" s="43"/>
      <c r="O569" s="43"/>
      <c r="P569" s="214">
        <f t="shared" si="112"/>
        <v>0</v>
      </c>
      <c r="Q569" s="214">
        <f t="shared" si="113"/>
        <v>0</v>
      </c>
      <c r="R569" s="214">
        <f t="shared" si="114"/>
        <v>0</v>
      </c>
      <c r="S569" s="215">
        <f t="shared" si="115"/>
        <v>0</v>
      </c>
      <c r="T569" s="214">
        <f t="shared" si="116"/>
        <v>0</v>
      </c>
      <c r="U569" s="214">
        <f t="shared" si="117"/>
        <v>0</v>
      </c>
      <c r="V569" s="214">
        <f t="shared" si="118"/>
        <v>0</v>
      </c>
      <c r="W569" s="214">
        <f t="shared" si="119"/>
        <v>0</v>
      </c>
      <c r="X569" s="217" t="str">
        <f t="shared" si="122"/>
        <v>NÃO</v>
      </c>
      <c r="Z569" s="42" t="str">
        <f t="shared" si="123"/>
        <v>RS</v>
      </c>
      <c r="AA569" s="242">
        <f t="shared" si="124"/>
        <v>0</v>
      </c>
      <c r="AB569" s="73" t="s">
        <v>42</v>
      </c>
      <c r="AC569" s="73" t="s">
        <v>4468</v>
      </c>
      <c r="AD569" s="73">
        <v>2929750</v>
      </c>
      <c r="AE569" s="243"/>
      <c r="AF569" s="243"/>
      <c r="AH569" s="54" t="str">
        <f t="shared" si="125"/>
        <v>BASaubara</v>
      </c>
      <c r="AI569" s="73">
        <v>2929750</v>
      </c>
    </row>
    <row r="570" spans="1:35" s="71" customFormat="1" ht="21.75" customHeight="1" x14ac:dyDescent="0.25">
      <c r="A570" s="214" t="str">
        <f>Controles!$B$2</f>
        <v>RS</v>
      </c>
      <c r="B570" s="214">
        <f>Controles!$C$2</f>
        <v>10</v>
      </c>
      <c r="C570" s="214" t="s">
        <v>5390</v>
      </c>
      <c r="D570" s="42"/>
      <c r="E570" s="214" t="e">
        <f t="shared" si="120"/>
        <v>#N/A</v>
      </c>
      <c r="F570" s="43"/>
      <c r="G570" s="43"/>
      <c r="H570" s="43"/>
      <c r="I570" s="43"/>
      <c r="J570" s="214">
        <f t="shared" si="121"/>
        <v>0</v>
      </c>
      <c r="K570" s="43"/>
      <c r="L570" s="43"/>
      <c r="M570" s="43"/>
      <c r="N570" s="43"/>
      <c r="O570" s="43"/>
      <c r="P570" s="214">
        <f t="shared" si="112"/>
        <v>0</v>
      </c>
      <c r="Q570" s="214">
        <f t="shared" si="113"/>
        <v>0</v>
      </c>
      <c r="R570" s="214">
        <f t="shared" si="114"/>
        <v>0</v>
      </c>
      <c r="S570" s="215">
        <f t="shared" si="115"/>
        <v>0</v>
      </c>
      <c r="T570" s="214">
        <f t="shared" si="116"/>
        <v>0</v>
      </c>
      <c r="U570" s="214">
        <f t="shared" si="117"/>
        <v>0</v>
      </c>
      <c r="V570" s="214">
        <f t="shared" si="118"/>
        <v>0</v>
      </c>
      <c r="W570" s="214">
        <f t="shared" si="119"/>
        <v>0</v>
      </c>
      <c r="X570" s="217" t="str">
        <f t="shared" si="122"/>
        <v>NÃO</v>
      </c>
      <c r="Z570" s="42" t="str">
        <f t="shared" si="123"/>
        <v>RS</v>
      </c>
      <c r="AA570" s="242">
        <f t="shared" si="124"/>
        <v>0</v>
      </c>
      <c r="AB570" s="73" t="s">
        <v>42</v>
      </c>
      <c r="AC570" s="73" t="s">
        <v>4472</v>
      </c>
      <c r="AD570" s="73">
        <v>2929800</v>
      </c>
      <c r="AE570" s="243"/>
      <c r="AF570" s="243"/>
      <c r="AH570" s="54" t="str">
        <f t="shared" si="125"/>
        <v>BASaúde</v>
      </c>
      <c r="AI570" s="73">
        <v>2929800</v>
      </c>
    </row>
    <row r="571" spans="1:35" s="71" customFormat="1" ht="21.75" customHeight="1" x14ac:dyDescent="0.25">
      <c r="A571" s="214" t="str">
        <f>Controles!$B$2</f>
        <v>RS</v>
      </c>
      <c r="B571" s="214">
        <f>Controles!$C$2</f>
        <v>10</v>
      </c>
      <c r="C571" s="214" t="s">
        <v>5390</v>
      </c>
      <c r="D571" s="42"/>
      <c r="E571" s="214" t="e">
        <f t="shared" si="120"/>
        <v>#N/A</v>
      </c>
      <c r="F571" s="43"/>
      <c r="G571" s="43"/>
      <c r="H571" s="43"/>
      <c r="I571" s="43"/>
      <c r="J571" s="214">
        <f t="shared" si="121"/>
        <v>0</v>
      </c>
      <c r="K571" s="43"/>
      <c r="L571" s="43"/>
      <c r="M571" s="43"/>
      <c r="N571" s="43"/>
      <c r="O571" s="43"/>
      <c r="P571" s="214">
        <f t="shared" si="112"/>
        <v>0</v>
      </c>
      <c r="Q571" s="214">
        <f t="shared" si="113"/>
        <v>0</v>
      </c>
      <c r="R571" s="214">
        <f t="shared" si="114"/>
        <v>0</v>
      </c>
      <c r="S571" s="215">
        <f t="shared" si="115"/>
        <v>0</v>
      </c>
      <c r="T571" s="214">
        <f t="shared" si="116"/>
        <v>0</v>
      </c>
      <c r="U571" s="214">
        <f t="shared" si="117"/>
        <v>0</v>
      </c>
      <c r="V571" s="214">
        <f t="shared" si="118"/>
        <v>0</v>
      </c>
      <c r="W571" s="214">
        <f t="shared" si="119"/>
        <v>0</v>
      </c>
      <c r="X571" s="217" t="str">
        <f t="shared" si="122"/>
        <v>NÃO</v>
      </c>
      <c r="Z571" s="42" t="str">
        <f t="shared" si="123"/>
        <v>RS</v>
      </c>
      <c r="AA571" s="242">
        <f t="shared" si="124"/>
        <v>0</v>
      </c>
      <c r="AB571" s="73" t="s">
        <v>42</v>
      </c>
      <c r="AC571" s="73" t="s">
        <v>4477</v>
      </c>
      <c r="AD571" s="73">
        <v>2929909</v>
      </c>
      <c r="AE571" s="243"/>
      <c r="AF571" s="243"/>
      <c r="AH571" s="54" t="str">
        <f t="shared" si="125"/>
        <v>BASeabra</v>
      </c>
      <c r="AI571" s="73">
        <v>2929909</v>
      </c>
    </row>
    <row r="572" spans="1:35" s="71" customFormat="1" ht="21.75" customHeight="1" x14ac:dyDescent="0.25">
      <c r="A572" s="214" t="str">
        <f>Controles!$B$2</f>
        <v>RS</v>
      </c>
      <c r="B572" s="214">
        <f>Controles!$C$2</f>
        <v>10</v>
      </c>
      <c r="C572" s="214" t="s">
        <v>5390</v>
      </c>
      <c r="D572" s="42"/>
      <c r="E572" s="214" t="e">
        <f t="shared" si="120"/>
        <v>#N/A</v>
      </c>
      <c r="F572" s="43"/>
      <c r="G572" s="43"/>
      <c r="H572" s="43"/>
      <c r="I572" s="43"/>
      <c r="J572" s="214">
        <f t="shared" si="121"/>
        <v>0</v>
      </c>
      <c r="K572" s="43"/>
      <c r="L572" s="43"/>
      <c r="M572" s="43"/>
      <c r="N572" s="43"/>
      <c r="O572" s="43"/>
      <c r="P572" s="214">
        <f t="shared" si="112"/>
        <v>0</v>
      </c>
      <c r="Q572" s="214">
        <f t="shared" si="113"/>
        <v>0</v>
      </c>
      <c r="R572" s="214">
        <f t="shared" si="114"/>
        <v>0</v>
      </c>
      <c r="S572" s="215">
        <f t="shared" si="115"/>
        <v>0</v>
      </c>
      <c r="T572" s="214">
        <f t="shared" si="116"/>
        <v>0</v>
      </c>
      <c r="U572" s="214">
        <f t="shared" si="117"/>
        <v>0</v>
      </c>
      <c r="V572" s="214">
        <f t="shared" si="118"/>
        <v>0</v>
      </c>
      <c r="W572" s="214">
        <f t="shared" si="119"/>
        <v>0</v>
      </c>
      <c r="X572" s="217" t="str">
        <f t="shared" si="122"/>
        <v>NÃO</v>
      </c>
      <c r="Z572" s="42" t="str">
        <f t="shared" si="123"/>
        <v>RS</v>
      </c>
      <c r="AA572" s="242">
        <f t="shared" si="124"/>
        <v>0</v>
      </c>
      <c r="AB572" s="73" t="s">
        <v>42</v>
      </c>
      <c r="AC572" s="73" t="s">
        <v>4482</v>
      </c>
      <c r="AD572" s="73">
        <v>2930006</v>
      </c>
      <c r="AE572" s="243"/>
      <c r="AF572" s="243"/>
      <c r="AH572" s="54" t="str">
        <f t="shared" si="125"/>
        <v>BASebastião Laranjeiras</v>
      </c>
      <c r="AI572" s="73">
        <v>2930006</v>
      </c>
    </row>
    <row r="573" spans="1:35" s="71" customFormat="1" ht="21.75" customHeight="1" x14ac:dyDescent="0.25">
      <c r="A573" s="214" t="str">
        <f>Controles!$B$2</f>
        <v>RS</v>
      </c>
      <c r="B573" s="214">
        <f>Controles!$C$2</f>
        <v>10</v>
      </c>
      <c r="C573" s="214" t="s">
        <v>5390</v>
      </c>
      <c r="D573" s="42"/>
      <c r="E573" s="214" t="e">
        <f t="shared" si="120"/>
        <v>#N/A</v>
      </c>
      <c r="F573" s="43"/>
      <c r="G573" s="43"/>
      <c r="H573" s="43"/>
      <c r="I573" s="43"/>
      <c r="J573" s="214">
        <f t="shared" si="121"/>
        <v>0</v>
      </c>
      <c r="K573" s="43"/>
      <c r="L573" s="43"/>
      <c r="M573" s="43"/>
      <c r="N573" s="43"/>
      <c r="O573" s="43"/>
      <c r="P573" s="214">
        <f t="shared" si="112"/>
        <v>0</v>
      </c>
      <c r="Q573" s="214">
        <f t="shared" si="113"/>
        <v>0</v>
      </c>
      <c r="R573" s="214">
        <f t="shared" si="114"/>
        <v>0</v>
      </c>
      <c r="S573" s="215">
        <f t="shared" si="115"/>
        <v>0</v>
      </c>
      <c r="T573" s="214">
        <f t="shared" si="116"/>
        <v>0</v>
      </c>
      <c r="U573" s="214">
        <f t="shared" si="117"/>
        <v>0</v>
      </c>
      <c r="V573" s="214">
        <f t="shared" si="118"/>
        <v>0</v>
      </c>
      <c r="W573" s="214">
        <f t="shared" si="119"/>
        <v>0</v>
      </c>
      <c r="X573" s="217" t="str">
        <f t="shared" si="122"/>
        <v>NÃO</v>
      </c>
      <c r="Z573" s="42" t="str">
        <f t="shared" si="123"/>
        <v>RS</v>
      </c>
      <c r="AA573" s="242">
        <f t="shared" si="124"/>
        <v>0</v>
      </c>
      <c r="AB573" s="73" t="s">
        <v>42</v>
      </c>
      <c r="AC573" s="73" t="s">
        <v>4487</v>
      </c>
      <c r="AD573" s="73">
        <v>2930105</v>
      </c>
      <c r="AE573" s="243"/>
      <c r="AF573" s="243"/>
      <c r="AH573" s="54" t="str">
        <f t="shared" si="125"/>
        <v>BASenhor do Bonfim</v>
      </c>
      <c r="AI573" s="73">
        <v>2930105</v>
      </c>
    </row>
    <row r="574" spans="1:35" s="71" customFormat="1" ht="21.75" customHeight="1" x14ac:dyDescent="0.25">
      <c r="A574" s="214" t="str">
        <f>Controles!$B$2</f>
        <v>RS</v>
      </c>
      <c r="B574" s="214">
        <f>Controles!$C$2</f>
        <v>10</v>
      </c>
      <c r="C574" s="214" t="s">
        <v>5390</v>
      </c>
      <c r="D574" s="42"/>
      <c r="E574" s="214" t="e">
        <f t="shared" si="120"/>
        <v>#N/A</v>
      </c>
      <c r="F574" s="43"/>
      <c r="G574" s="43"/>
      <c r="H574" s="43"/>
      <c r="I574" s="43"/>
      <c r="J574" s="214">
        <f t="shared" si="121"/>
        <v>0</v>
      </c>
      <c r="K574" s="43"/>
      <c r="L574" s="43"/>
      <c r="M574" s="43"/>
      <c r="N574" s="43"/>
      <c r="O574" s="43"/>
      <c r="P574" s="214">
        <f t="shared" si="112"/>
        <v>0</v>
      </c>
      <c r="Q574" s="214">
        <f t="shared" si="113"/>
        <v>0</v>
      </c>
      <c r="R574" s="214">
        <f t="shared" si="114"/>
        <v>0</v>
      </c>
      <c r="S574" s="215">
        <f t="shared" si="115"/>
        <v>0</v>
      </c>
      <c r="T574" s="214">
        <f t="shared" si="116"/>
        <v>0</v>
      </c>
      <c r="U574" s="214">
        <f t="shared" si="117"/>
        <v>0</v>
      </c>
      <c r="V574" s="214">
        <f t="shared" si="118"/>
        <v>0</v>
      </c>
      <c r="W574" s="214">
        <f t="shared" si="119"/>
        <v>0</v>
      </c>
      <c r="X574" s="217" t="str">
        <f t="shared" si="122"/>
        <v>NÃO</v>
      </c>
      <c r="Z574" s="42" t="str">
        <f t="shared" si="123"/>
        <v>RS</v>
      </c>
      <c r="AA574" s="242">
        <f t="shared" si="124"/>
        <v>0</v>
      </c>
      <c r="AB574" s="73" t="s">
        <v>42</v>
      </c>
      <c r="AC574" s="73" t="s">
        <v>4492</v>
      </c>
      <c r="AD574" s="73">
        <v>2930204</v>
      </c>
      <c r="AE574" s="243"/>
      <c r="AF574" s="243"/>
      <c r="AH574" s="54" t="str">
        <f t="shared" si="125"/>
        <v>BASento Sé</v>
      </c>
      <c r="AI574" s="73">
        <v>2930204</v>
      </c>
    </row>
    <row r="575" spans="1:35" s="71" customFormat="1" ht="21.75" customHeight="1" x14ac:dyDescent="0.25">
      <c r="A575" s="214" t="str">
        <f>Controles!$B$2</f>
        <v>RS</v>
      </c>
      <c r="B575" s="214">
        <f>Controles!$C$2</f>
        <v>10</v>
      </c>
      <c r="C575" s="214" t="s">
        <v>5390</v>
      </c>
      <c r="D575" s="42"/>
      <c r="E575" s="214" t="e">
        <f t="shared" si="120"/>
        <v>#N/A</v>
      </c>
      <c r="F575" s="43"/>
      <c r="G575" s="43"/>
      <c r="H575" s="43"/>
      <c r="I575" s="43"/>
      <c r="J575" s="214">
        <f t="shared" si="121"/>
        <v>0</v>
      </c>
      <c r="K575" s="43"/>
      <c r="L575" s="43"/>
      <c r="M575" s="43"/>
      <c r="N575" s="43"/>
      <c r="O575" s="43"/>
      <c r="P575" s="214">
        <f t="shared" si="112"/>
        <v>0</v>
      </c>
      <c r="Q575" s="214">
        <f t="shared" si="113"/>
        <v>0</v>
      </c>
      <c r="R575" s="214">
        <f t="shared" si="114"/>
        <v>0</v>
      </c>
      <c r="S575" s="215">
        <f t="shared" si="115"/>
        <v>0</v>
      </c>
      <c r="T575" s="214">
        <f t="shared" si="116"/>
        <v>0</v>
      </c>
      <c r="U575" s="214">
        <f t="shared" si="117"/>
        <v>0</v>
      </c>
      <c r="V575" s="214">
        <f t="shared" si="118"/>
        <v>0</v>
      </c>
      <c r="W575" s="214">
        <f t="shared" si="119"/>
        <v>0</v>
      </c>
      <c r="X575" s="217" t="str">
        <f t="shared" si="122"/>
        <v>NÃO</v>
      </c>
      <c r="Z575" s="42" t="str">
        <f t="shared" si="123"/>
        <v>RS</v>
      </c>
      <c r="AA575" s="242">
        <f t="shared" si="124"/>
        <v>0</v>
      </c>
      <c r="AB575" s="73" t="s">
        <v>42</v>
      </c>
      <c r="AC575" s="73" t="s">
        <v>4497</v>
      </c>
      <c r="AD575" s="73">
        <v>2930154</v>
      </c>
      <c r="AE575" s="243"/>
      <c r="AF575" s="243"/>
      <c r="AH575" s="54" t="str">
        <f t="shared" si="125"/>
        <v>BASerra do Ramalho</v>
      </c>
      <c r="AI575" s="73">
        <v>2930154</v>
      </c>
    </row>
    <row r="576" spans="1:35" s="71" customFormat="1" ht="21.75" customHeight="1" x14ac:dyDescent="0.25">
      <c r="A576" s="214" t="str">
        <f>Controles!$B$2</f>
        <v>RS</v>
      </c>
      <c r="B576" s="214">
        <f>Controles!$C$2</f>
        <v>10</v>
      </c>
      <c r="C576" s="214" t="s">
        <v>5390</v>
      </c>
      <c r="D576" s="42"/>
      <c r="E576" s="214" t="e">
        <f t="shared" si="120"/>
        <v>#N/A</v>
      </c>
      <c r="F576" s="43"/>
      <c r="G576" s="43"/>
      <c r="H576" s="43"/>
      <c r="I576" s="43"/>
      <c r="J576" s="214">
        <f t="shared" si="121"/>
        <v>0</v>
      </c>
      <c r="K576" s="43"/>
      <c r="L576" s="43"/>
      <c r="M576" s="43"/>
      <c r="N576" s="43"/>
      <c r="O576" s="43"/>
      <c r="P576" s="214">
        <f t="shared" si="112"/>
        <v>0</v>
      </c>
      <c r="Q576" s="214">
        <f t="shared" si="113"/>
        <v>0</v>
      </c>
      <c r="R576" s="214">
        <f t="shared" si="114"/>
        <v>0</v>
      </c>
      <c r="S576" s="215">
        <f t="shared" si="115"/>
        <v>0</v>
      </c>
      <c r="T576" s="214">
        <f t="shared" si="116"/>
        <v>0</v>
      </c>
      <c r="U576" s="214">
        <f t="shared" si="117"/>
        <v>0</v>
      </c>
      <c r="V576" s="214">
        <f t="shared" si="118"/>
        <v>0</v>
      </c>
      <c r="W576" s="214">
        <f t="shared" si="119"/>
        <v>0</v>
      </c>
      <c r="X576" s="217" t="str">
        <f t="shared" si="122"/>
        <v>NÃO</v>
      </c>
      <c r="Z576" s="42" t="str">
        <f t="shared" si="123"/>
        <v>RS</v>
      </c>
      <c r="AA576" s="242">
        <f t="shared" si="124"/>
        <v>0</v>
      </c>
      <c r="AB576" s="73" t="s">
        <v>42</v>
      </c>
      <c r="AC576" s="73" t="s">
        <v>4502</v>
      </c>
      <c r="AD576" s="73">
        <v>2930303</v>
      </c>
      <c r="AE576" s="243"/>
      <c r="AF576" s="243"/>
      <c r="AH576" s="54" t="str">
        <f t="shared" si="125"/>
        <v>BASerra Dourada</v>
      </c>
      <c r="AI576" s="73">
        <v>2930303</v>
      </c>
    </row>
    <row r="577" spans="1:35" s="71" customFormat="1" ht="21.75" customHeight="1" x14ac:dyDescent="0.25">
      <c r="A577" s="214" t="str">
        <f>Controles!$B$2</f>
        <v>RS</v>
      </c>
      <c r="B577" s="214">
        <f>Controles!$C$2</f>
        <v>10</v>
      </c>
      <c r="C577" s="214" t="s">
        <v>5390</v>
      </c>
      <c r="D577" s="42"/>
      <c r="E577" s="214" t="e">
        <f t="shared" si="120"/>
        <v>#N/A</v>
      </c>
      <c r="F577" s="43"/>
      <c r="G577" s="43"/>
      <c r="H577" s="43"/>
      <c r="I577" s="43"/>
      <c r="J577" s="214">
        <f t="shared" si="121"/>
        <v>0</v>
      </c>
      <c r="K577" s="43"/>
      <c r="L577" s="43"/>
      <c r="M577" s="43"/>
      <c r="N577" s="43"/>
      <c r="O577" s="43"/>
      <c r="P577" s="214">
        <f t="shared" si="112"/>
        <v>0</v>
      </c>
      <c r="Q577" s="214">
        <f t="shared" si="113"/>
        <v>0</v>
      </c>
      <c r="R577" s="214">
        <f t="shared" si="114"/>
        <v>0</v>
      </c>
      <c r="S577" s="215">
        <f t="shared" si="115"/>
        <v>0</v>
      </c>
      <c r="T577" s="214">
        <f t="shared" si="116"/>
        <v>0</v>
      </c>
      <c r="U577" s="214">
        <f t="shared" si="117"/>
        <v>0</v>
      </c>
      <c r="V577" s="214">
        <f t="shared" si="118"/>
        <v>0</v>
      </c>
      <c r="W577" s="214">
        <f t="shared" si="119"/>
        <v>0</v>
      </c>
      <c r="X577" s="217" t="str">
        <f t="shared" si="122"/>
        <v>NÃO</v>
      </c>
      <c r="Z577" s="42" t="str">
        <f t="shared" si="123"/>
        <v>RS</v>
      </c>
      <c r="AA577" s="242">
        <f t="shared" si="124"/>
        <v>0</v>
      </c>
      <c r="AB577" s="73" t="s">
        <v>42</v>
      </c>
      <c r="AC577" s="73" t="s">
        <v>4507</v>
      </c>
      <c r="AD577" s="73">
        <v>2930402</v>
      </c>
      <c r="AE577" s="243"/>
      <c r="AF577" s="243"/>
      <c r="AH577" s="54" t="str">
        <f t="shared" si="125"/>
        <v>BASerra Preta</v>
      </c>
      <c r="AI577" s="73">
        <v>2930402</v>
      </c>
    </row>
    <row r="578" spans="1:35" s="71" customFormat="1" ht="21.75" customHeight="1" x14ac:dyDescent="0.25">
      <c r="A578" s="214" t="str">
        <f>Controles!$B$2</f>
        <v>RS</v>
      </c>
      <c r="B578" s="214">
        <f>Controles!$C$2</f>
        <v>10</v>
      </c>
      <c r="C578" s="214" t="s">
        <v>5390</v>
      </c>
      <c r="D578" s="42"/>
      <c r="E578" s="214" t="e">
        <f t="shared" si="120"/>
        <v>#N/A</v>
      </c>
      <c r="F578" s="43"/>
      <c r="G578" s="43"/>
      <c r="H578" s="43"/>
      <c r="I578" s="43"/>
      <c r="J578" s="214">
        <f t="shared" si="121"/>
        <v>0</v>
      </c>
      <c r="K578" s="43"/>
      <c r="L578" s="43"/>
      <c r="M578" s="43"/>
      <c r="N578" s="43"/>
      <c r="O578" s="43"/>
      <c r="P578" s="214">
        <f t="shared" ref="P578:P600" si="126">IF((L578-H578&lt;0),"ERRO",0)</f>
        <v>0</v>
      </c>
      <c r="Q578" s="214">
        <f t="shared" ref="Q578:Q600" si="127">IF(AND(L578&gt;0,H578+I578=0),"ERRO",0)</f>
        <v>0</v>
      </c>
      <c r="R578" s="214">
        <f t="shared" ref="R578:R600" si="128">IF(AND(I578=0,L578&gt;K578),"ERRO",0)</f>
        <v>0</v>
      </c>
      <c r="S578" s="215">
        <f t="shared" ref="S578:S600" si="129">IF(AND(I578=0,M578&gt;L578),"ERRO",0)</f>
        <v>0</v>
      </c>
      <c r="T578" s="214">
        <f t="shared" ref="T578:T600" si="130">IF(M578&gt;0, IF(H578= 0, IF(I578=0, "ERRO",0),0),0)</f>
        <v>0</v>
      </c>
      <c r="U578" s="214">
        <f t="shared" ref="U578:U600" si="131">IF(N578&gt;0, IF(H578= 0, IF(I578=0, "ERRO",0),0),0)</f>
        <v>0</v>
      </c>
      <c r="V578" s="214">
        <f t="shared" ref="V578:V600" si="132">IF(O578&gt;0, IF(H578= 0, IF(I578=0, "ERRO",0),0),0)</f>
        <v>0</v>
      </c>
      <c r="W578" s="214">
        <f t="shared" ref="W578:W600" si="133">IF(M578+O578+N578&gt;K578,"VERIFICAR",0)</f>
        <v>0</v>
      </c>
      <c r="X578" s="217" t="str">
        <f t="shared" si="122"/>
        <v>NÃO</v>
      </c>
      <c r="Z578" s="42" t="str">
        <f t="shared" si="123"/>
        <v>RS</v>
      </c>
      <c r="AA578" s="242">
        <f t="shared" si="124"/>
        <v>0</v>
      </c>
      <c r="AB578" s="73" t="s">
        <v>42</v>
      </c>
      <c r="AC578" s="73" t="s">
        <v>2898</v>
      </c>
      <c r="AD578" s="73">
        <v>2930501</v>
      </c>
      <c r="AE578" s="243"/>
      <c r="AF578" s="243"/>
      <c r="AH578" s="54" t="str">
        <f t="shared" si="125"/>
        <v>BASerrinha</v>
      </c>
      <c r="AI578" s="73">
        <v>2930501</v>
      </c>
    </row>
    <row r="579" spans="1:35" s="71" customFormat="1" ht="21.75" customHeight="1" x14ac:dyDescent="0.25">
      <c r="A579" s="214" t="str">
        <f>Controles!$B$2</f>
        <v>RS</v>
      </c>
      <c r="B579" s="214">
        <f>Controles!$C$2</f>
        <v>10</v>
      </c>
      <c r="C579" s="214" t="s">
        <v>5390</v>
      </c>
      <c r="D579" s="42"/>
      <c r="E579" s="214" t="e">
        <f t="shared" ref="E579:E600" si="134">VLOOKUP(Z579,$AH$2:$AI$5573,2,FALSE)</f>
        <v>#N/A</v>
      </c>
      <c r="F579" s="43"/>
      <c r="G579" s="43"/>
      <c r="H579" s="43"/>
      <c r="I579" s="43"/>
      <c r="J579" s="214">
        <f t="shared" ref="J579:J600" si="135">SUM(H579:I579)</f>
        <v>0</v>
      </c>
      <c r="K579" s="43"/>
      <c r="L579" s="43"/>
      <c r="M579" s="43"/>
      <c r="N579" s="43"/>
      <c r="O579" s="43"/>
      <c r="P579" s="214">
        <f t="shared" si="126"/>
        <v>0</v>
      </c>
      <c r="Q579" s="214">
        <f t="shared" si="127"/>
        <v>0</v>
      </c>
      <c r="R579" s="214">
        <f t="shared" si="128"/>
        <v>0</v>
      </c>
      <c r="S579" s="215">
        <f t="shared" si="129"/>
        <v>0</v>
      </c>
      <c r="T579" s="214">
        <f t="shared" si="130"/>
        <v>0</v>
      </c>
      <c r="U579" s="214">
        <f t="shared" si="131"/>
        <v>0</v>
      </c>
      <c r="V579" s="214">
        <f t="shared" si="132"/>
        <v>0</v>
      </c>
      <c r="W579" s="214">
        <f t="shared" si="133"/>
        <v>0</v>
      </c>
      <c r="X579" s="217" t="str">
        <f t="shared" ref="X579:X600" si="136">IF(AND(P579=0,Q579=0,R579=0,S579=0,T579=0,V579=0,U579=0), "NÃO", "SIM")</f>
        <v>NÃO</v>
      </c>
      <c r="Z579" s="42" t="str">
        <f t="shared" ref="Z579:Z642" si="137">CONCATENATE(A579,D579)</f>
        <v>RS</v>
      </c>
      <c r="AA579" s="242">
        <f t="shared" ref="AA579:AA600" si="138">IF(X579="NÃO",0,1)</f>
        <v>0</v>
      </c>
      <c r="AB579" s="73" t="s">
        <v>42</v>
      </c>
      <c r="AC579" s="73" t="s">
        <v>4516</v>
      </c>
      <c r="AD579" s="73">
        <v>2930600</v>
      </c>
      <c r="AE579" s="243"/>
      <c r="AF579" s="243"/>
      <c r="AH579" s="54" t="str">
        <f t="shared" ref="AH579:AH642" si="139">CONCATENATE(AB579,AC579)</f>
        <v>BASerrolândia</v>
      </c>
      <c r="AI579" s="73">
        <v>2930600</v>
      </c>
    </row>
    <row r="580" spans="1:35" s="71" customFormat="1" ht="21.75" customHeight="1" x14ac:dyDescent="0.25">
      <c r="A580" s="214" t="str">
        <f>Controles!$B$2</f>
        <v>RS</v>
      </c>
      <c r="B580" s="214">
        <f>Controles!$C$2</f>
        <v>10</v>
      </c>
      <c r="C580" s="214" t="s">
        <v>5390</v>
      </c>
      <c r="D580" s="42"/>
      <c r="E580" s="214" t="e">
        <f t="shared" si="134"/>
        <v>#N/A</v>
      </c>
      <c r="F580" s="43"/>
      <c r="G580" s="43"/>
      <c r="H580" s="43"/>
      <c r="I580" s="43"/>
      <c r="J580" s="214">
        <f t="shared" si="135"/>
        <v>0</v>
      </c>
      <c r="K580" s="43"/>
      <c r="L580" s="43"/>
      <c r="M580" s="43"/>
      <c r="N580" s="43"/>
      <c r="O580" s="43"/>
      <c r="P580" s="214">
        <f t="shared" si="126"/>
        <v>0</v>
      </c>
      <c r="Q580" s="214">
        <f t="shared" si="127"/>
        <v>0</v>
      </c>
      <c r="R580" s="214">
        <f t="shared" si="128"/>
        <v>0</v>
      </c>
      <c r="S580" s="215">
        <f t="shared" si="129"/>
        <v>0</v>
      </c>
      <c r="T580" s="214">
        <f t="shared" si="130"/>
        <v>0</v>
      </c>
      <c r="U580" s="214">
        <f t="shared" si="131"/>
        <v>0</v>
      </c>
      <c r="V580" s="214">
        <f t="shared" si="132"/>
        <v>0</v>
      </c>
      <c r="W580" s="214">
        <f t="shared" si="133"/>
        <v>0</v>
      </c>
      <c r="X580" s="217" t="str">
        <f t="shared" si="136"/>
        <v>NÃO</v>
      </c>
      <c r="Z580" s="42" t="str">
        <f t="shared" si="137"/>
        <v>RS</v>
      </c>
      <c r="AA580" s="242">
        <f t="shared" si="138"/>
        <v>0</v>
      </c>
      <c r="AB580" s="73" t="s">
        <v>42</v>
      </c>
      <c r="AC580" s="73" t="s">
        <v>4521</v>
      </c>
      <c r="AD580" s="73">
        <v>2930709</v>
      </c>
      <c r="AE580" s="243"/>
      <c r="AF580" s="243"/>
      <c r="AH580" s="54" t="str">
        <f t="shared" si="139"/>
        <v>BASimões Filho</v>
      </c>
      <c r="AI580" s="73">
        <v>2930709</v>
      </c>
    </row>
    <row r="581" spans="1:35" s="71" customFormat="1" ht="21.75" customHeight="1" x14ac:dyDescent="0.25">
      <c r="A581" s="214" t="str">
        <f>Controles!$B$2</f>
        <v>RS</v>
      </c>
      <c r="B581" s="214">
        <f>Controles!$C$2</f>
        <v>10</v>
      </c>
      <c r="C581" s="214" t="s">
        <v>5390</v>
      </c>
      <c r="D581" s="42"/>
      <c r="E581" s="214" t="e">
        <f t="shared" si="134"/>
        <v>#N/A</v>
      </c>
      <c r="F581" s="43"/>
      <c r="G581" s="43"/>
      <c r="H581" s="43"/>
      <c r="I581" s="43"/>
      <c r="J581" s="214">
        <f t="shared" si="135"/>
        <v>0</v>
      </c>
      <c r="K581" s="43"/>
      <c r="L581" s="43"/>
      <c r="M581" s="43"/>
      <c r="N581" s="43"/>
      <c r="O581" s="43"/>
      <c r="P581" s="214">
        <f t="shared" si="126"/>
        <v>0</v>
      </c>
      <c r="Q581" s="214">
        <f t="shared" si="127"/>
        <v>0</v>
      </c>
      <c r="R581" s="214">
        <f t="shared" si="128"/>
        <v>0</v>
      </c>
      <c r="S581" s="215">
        <f t="shared" si="129"/>
        <v>0</v>
      </c>
      <c r="T581" s="214">
        <f t="shared" si="130"/>
        <v>0</v>
      </c>
      <c r="U581" s="214">
        <f t="shared" si="131"/>
        <v>0</v>
      </c>
      <c r="V581" s="214">
        <f t="shared" si="132"/>
        <v>0</v>
      </c>
      <c r="W581" s="214">
        <f t="shared" si="133"/>
        <v>0</v>
      </c>
      <c r="X581" s="217" t="str">
        <f t="shared" si="136"/>
        <v>NÃO</v>
      </c>
      <c r="Z581" s="42" t="str">
        <f t="shared" si="137"/>
        <v>RS</v>
      </c>
      <c r="AA581" s="242">
        <f t="shared" si="138"/>
        <v>0</v>
      </c>
      <c r="AB581" s="73" t="s">
        <v>42</v>
      </c>
      <c r="AC581" s="73" t="s">
        <v>4526</v>
      </c>
      <c r="AD581" s="73">
        <v>2930758</v>
      </c>
      <c r="AE581" s="243"/>
      <c r="AF581" s="243"/>
      <c r="AH581" s="54" t="str">
        <f t="shared" si="139"/>
        <v>BASítio do Mato</v>
      </c>
      <c r="AI581" s="73">
        <v>2930758</v>
      </c>
    </row>
    <row r="582" spans="1:35" s="71" customFormat="1" ht="21.75" customHeight="1" x14ac:dyDescent="0.25">
      <c r="A582" s="214" t="str">
        <f>Controles!$B$2</f>
        <v>RS</v>
      </c>
      <c r="B582" s="214">
        <f>Controles!$C$2</f>
        <v>10</v>
      </c>
      <c r="C582" s="214" t="s">
        <v>5390</v>
      </c>
      <c r="D582" s="42"/>
      <c r="E582" s="214" t="e">
        <f t="shared" si="134"/>
        <v>#N/A</v>
      </c>
      <c r="F582" s="43"/>
      <c r="G582" s="43"/>
      <c r="H582" s="43"/>
      <c r="I582" s="43"/>
      <c r="J582" s="214">
        <f t="shared" si="135"/>
        <v>0</v>
      </c>
      <c r="K582" s="43"/>
      <c r="L582" s="43"/>
      <c r="M582" s="43"/>
      <c r="N582" s="43"/>
      <c r="O582" s="43"/>
      <c r="P582" s="214">
        <f t="shared" si="126"/>
        <v>0</v>
      </c>
      <c r="Q582" s="214">
        <f t="shared" si="127"/>
        <v>0</v>
      </c>
      <c r="R582" s="214">
        <f t="shared" si="128"/>
        <v>0</v>
      </c>
      <c r="S582" s="215">
        <f t="shared" si="129"/>
        <v>0</v>
      </c>
      <c r="T582" s="214">
        <f t="shared" si="130"/>
        <v>0</v>
      </c>
      <c r="U582" s="214">
        <f t="shared" si="131"/>
        <v>0</v>
      </c>
      <c r="V582" s="214">
        <f t="shared" si="132"/>
        <v>0</v>
      </c>
      <c r="W582" s="214">
        <f t="shared" si="133"/>
        <v>0</v>
      </c>
      <c r="X582" s="217" t="str">
        <f t="shared" si="136"/>
        <v>NÃO</v>
      </c>
      <c r="Z582" s="42" t="str">
        <f t="shared" si="137"/>
        <v>RS</v>
      </c>
      <c r="AA582" s="242">
        <f t="shared" si="138"/>
        <v>0</v>
      </c>
      <c r="AB582" s="73" t="s">
        <v>42</v>
      </c>
      <c r="AC582" s="73" t="s">
        <v>4531</v>
      </c>
      <c r="AD582" s="73">
        <v>2930766</v>
      </c>
      <c r="AE582" s="243"/>
      <c r="AF582" s="243"/>
      <c r="AH582" s="54" t="str">
        <f t="shared" si="139"/>
        <v>BASítio do Quinto</v>
      </c>
      <c r="AI582" s="73">
        <v>2930766</v>
      </c>
    </row>
    <row r="583" spans="1:35" s="71" customFormat="1" ht="21.75" customHeight="1" x14ac:dyDescent="0.25">
      <c r="A583" s="214" t="str">
        <f>Controles!$B$2</f>
        <v>RS</v>
      </c>
      <c r="B583" s="214">
        <f>Controles!$C$2</f>
        <v>10</v>
      </c>
      <c r="C583" s="214" t="s">
        <v>5390</v>
      </c>
      <c r="D583" s="42"/>
      <c r="E583" s="214" t="e">
        <f t="shared" si="134"/>
        <v>#N/A</v>
      </c>
      <c r="F583" s="43"/>
      <c r="G583" s="43"/>
      <c r="H583" s="43"/>
      <c r="I583" s="43"/>
      <c r="J583" s="214">
        <f t="shared" si="135"/>
        <v>0</v>
      </c>
      <c r="K583" s="43"/>
      <c r="L583" s="43"/>
      <c r="M583" s="43"/>
      <c r="N583" s="43"/>
      <c r="O583" s="43"/>
      <c r="P583" s="214">
        <f t="shared" si="126"/>
        <v>0</v>
      </c>
      <c r="Q583" s="214">
        <f t="shared" si="127"/>
        <v>0</v>
      </c>
      <c r="R583" s="214">
        <f t="shared" si="128"/>
        <v>0</v>
      </c>
      <c r="S583" s="215">
        <f t="shared" si="129"/>
        <v>0</v>
      </c>
      <c r="T583" s="214">
        <f t="shared" si="130"/>
        <v>0</v>
      </c>
      <c r="U583" s="214">
        <f t="shared" si="131"/>
        <v>0</v>
      </c>
      <c r="V583" s="214">
        <f t="shared" si="132"/>
        <v>0</v>
      </c>
      <c r="W583" s="214">
        <f t="shared" si="133"/>
        <v>0</v>
      </c>
      <c r="X583" s="217" t="str">
        <f t="shared" si="136"/>
        <v>NÃO</v>
      </c>
      <c r="Z583" s="42" t="str">
        <f t="shared" si="137"/>
        <v>RS</v>
      </c>
      <c r="AA583" s="242">
        <f t="shared" si="138"/>
        <v>0</v>
      </c>
      <c r="AB583" s="73" t="s">
        <v>42</v>
      </c>
      <c r="AC583" s="73" t="s">
        <v>4536</v>
      </c>
      <c r="AD583" s="73">
        <v>2930774</v>
      </c>
      <c r="AE583" s="243"/>
      <c r="AF583" s="243"/>
      <c r="AH583" s="54" t="str">
        <f t="shared" si="139"/>
        <v>BASobradinho</v>
      </c>
      <c r="AI583" s="73">
        <v>2930774</v>
      </c>
    </row>
    <row r="584" spans="1:35" s="71" customFormat="1" ht="21.75" customHeight="1" x14ac:dyDescent="0.25">
      <c r="A584" s="214" t="str">
        <f>Controles!$B$2</f>
        <v>RS</v>
      </c>
      <c r="B584" s="214">
        <f>Controles!$C$2</f>
        <v>10</v>
      </c>
      <c r="C584" s="214" t="s">
        <v>5390</v>
      </c>
      <c r="D584" s="42"/>
      <c r="E584" s="214" t="e">
        <f t="shared" si="134"/>
        <v>#N/A</v>
      </c>
      <c r="F584" s="43"/>
      <c r="G584" s="43"/>
      <c r="H584" s="43"/>
      <c r="I584" s="43"/>
      <c r="J584" s="214">
        <f t="shared" si="135"/>
        <v>0</v>
      </c>
      <c r="K584" s="43"/>
      <c r="L584" s="43"/>
      <c r="M584" s="43"/>
      <c r="N584" s="43"/>
      <c r="O584" s="43"/>
      <c r="P584" s="214">
        <f t="shared" si="126"/>
        <v>0</v>
      </c>
      <c r="Q584" s="214">
        <f t="shared" si="127"/>
        <v>0</v>
      </c>
      <c r="R584" s="214">
        <f t="shared" si="128"/>
        <v>0</v>
      </c>
      <c r="S584" s="215">
        <f t="shared" si="129"/>
        <v>0</v>
      </c>
      <c r="T584" s="214">
        <f t="shared" si="130"/>
        <v>0</v>
      </c>
      <c r="U584" s="214">
        <f t="shared" si="131"/>
        <v>0</v>
      </c>
      <c r="V584" s="214">
        <f t="shared" si="132"/>
        <v>0</v>
      </c>
      <c r="W584" s="214">
        <f t="shared" si="133"/>
        <v>0</v>
      </c>
      <c r="X584" s="217" t="str">
        <f t="shared" si="136"/>
        <v>NÃO</v>
      </c>
      <c r="Z584" s="42" t="str">
        <f t="shared" si="137"/>
        <v>RS</v>
      </c>
      <c r="AA584" s="242">
        <f t="shared" si="138"/>
        <v>0</v>
      </c>
      <c r="AB584" s="73" t="s">
        <v>42</v>
      </c>
      <c r="AC584" s="73" t="s">
        <v>4540</v>
      </c>
      <c r="AD584" s="73">
        <v>2930808</v>
      </c>
      <c r="AE584" s="243"/>
      <c r="AF584" s="243"/>
      <c r="AH584" s="54" t="str">
        <f t="shared" si="139"/>
        <v>BASouto Soares</v>
      </c>
      <c r="AI584" s="73">
        <v>2930808</v>
      </c>
    </row>
    <row r="585" spans="1:35" s="71" customFormat="1" ht="21.75" customHeight="1" x14ac:dyDescent="0.25">
      <c r="A585" s="214" t="str">
        <f>Controles!$B$2</f>
        <v>RS</v>
      </c>
      <c r="B585" s="214">
        <f>Controles!$C$2</f>
        <v>10</v>
      </c>
      <c r="C585" s="214" t="s">
        <v>5390</v>
      </c>
      <c r="D585" s="42"/>
      <c r="E585" s="214" t="e">
        <f t="shared" si="134"/>
        <v>#N/A</v>
      </c>
      <c r="F585" s="43"/>
      <c r="G585" s="43"/>
      <c r="H585" s="43"/>
      <c r="I585" s="43"/>
      <c r="J585" s="214">
        <f t="shared" si="135"/>
        <v>0</v>
      </c>
      <c r="K585" s="43"/>
      <c r="L585" s="43"/>
      <c r="M585" s="43"/>
      <c r="N585" s="43"/>
      <c r="O585" s="43"/>
      <c r="P585" s="214">
        <f t="shared" si="126"/>
        <v>0</v>
      </c>
      <c r="Q585" s="214">
        <f t="shared" si="127"/>
        <v>0</v>
      </c>
      <c r="R585" s="214">
        <f t="shared" si="128"/>
        <v>0</v>
      </c>
      <c r="S585" s="215">
        <f t="shared" si="129"/>
        <v>0</v>
      </c>
      <c r="T585" s="214">
        <f t="shared" si="130"/>
        <v>0</v>
      </c>
      <c r="U585" s="214">
        <f t="shared" si="131"/>
        <v>0</v>
      </c>
      <c r="V585" s="214">
        <f t="shared" si="132"/>
        <v>0</v>
      </c>
      <c r="W585" s="214">
        <f t="shared" si="133"/>
        <v>0</v>
      </c>
      <c r="X585" s="217" t="str">
        <f t="shared" si="136"/>
        <v>NÃO</v>
      </c>
      <c r="Z585" s="42" t="str">
        <f t="shared" si="137"/>
        <v>RS</v>
      </c>
      <c r="AA585" s="242">
        <f t="shared" si="138"/>
        <v>0</v>
      </c>
      <c r="AB585" s="73" t="s">
        <v>42</v>
      </c>
      <c r="AC585" s="73" t="s">
        <v>4544</v>
      </c>
      <c r="AD585" s="73">
        <v>2930907</v>
      </c>
      <c r="AE585" s="243"/>
      <c r="AF585" s="243"/>
      <c r="AH585" s="54" t="str">
        <f t="shared" si="139"/>
        <v>BATabocas do Brejo Velho</v>
      </c>
      <c r="AI585" s="73">
        <v>2930907</v>
      </c>
    </row>
    <row r="586" spans="1:35" s="71" customFormat="1" ht="21.75" customHeight="1" x14ac:dyDescent="0.25">
      <c r="A586" s="214" t="str">
        <f>Controles!$B$2</f>
        <v>RS</v>
      </c>
      <c r="B586" s="214">
        <f>Controles!$C$2</f>
        <v>10</v>
      </c>
      <c r="C586" s="214" t="s">
        <v>5390</v>
      </c>
      <c r="D586" s="42"/>
      <c r="E586" s="214" t="e">
        <f t="shared" si="134"/>
        <v>#N/A</v>
      </c>
      <c r="F586" s="43"/>
      <c r="G586" s="43"/>
      <c r="H586" s="43"/>
      <c r="I586" s="43"/>
      <c r="J586" s="214">
        <f t="shared" si="135"/>
        <v>0</v>
      </c>
      <c r="K586" s="43"/>
      <c r="L586" s="43"/>
      <c r="M586" s="43"/>
      <c r="N586" s="43"/>
      <c r="O586" s="43"/>
      <c r="P586" s="214">
        <f t="shared" si="126"/>
        <v>0</v>
      </c>
      <c r="Q586" s="214">
        <f t="shared" si="127"/>
        <v>0</v>
      </c>
      <c r="R586" s="214">
        <f t="shared" si="128"/>
        <v>0</v>
      </c>
      <c r="S586" s="215">
        <f t="shared" si="129"/>
        <v>0</v>
      </c>
      <c r="T586" s="214">
        <f t="shared" si="130"/>
        <v>0</v>
      </c>
      <c r="U586" s="214">
        <f t="shared" si="131"/>
        <v>0</v>
      </c>
      <c r="V586" s="214">
        <f t="shared" si="132"/>
        <v>0</v>
      </c>
      <c r="W586" s="214">
        <f t="shared" si="133"/>
        <v>0</v>
      </c>
      <c r="X586" s="217" t="str">
        <f t="shared" si="136"/>
        <v>NÃO</v>
      </c>
      <c r="Z586" s="42" t="str">
        <f t="shared" si="137"/>
        <v>RS</v>
      </c>
      <c r="AA586" s="242">
        <f t="shared" si="138"/>
        <v>0</v>
      </c>
      <c r="AB586" s="73" t="s">
        <v>42</v>
      </c>
      <c r="AC586" s="73" t="s">
        <v>4549</v>
      </c>
      <c r="AD586" s="73">
        <v>2931004</v>
      </c>
      <c r="AE586" s="243"/>
      <c r="AF586" s="243"/>
      <c r="AH586" s="54" t="str">
        <f t="shared" si="139"/>
        <v>BATanhaçu</v>
      </c>
      <c r="AI586" s="73">
        <v>2931004</v>
      </c>
    </row>
    <row r="587" spans="1:35" s="71" customFormat="1" ht="21.75" customHeight="1" x14ac:dyDescent="0.25">
      <c r="A587" s="214" t="str">
        <f>Controles!$B$2</f>
        <v>RS</v>
      </c>
      <c r="B587" s="214">
        <f>Controles!$C$2</f>
        <v>10</v>
      </c>
      <c r="C587" s="214" t="s">
        <v>5390</v>
      </c>
      <c r="D587" s="42"/>
      <c r="E587" s="214" t="e">
        <f t="shared" si="134"/>
        <v>#N/A</v>
      </c>
      <c r="F587" s="43"/>
      <c r="G587" s="43"/>
      <c r="H587" s="43"/>
      <c r="I587" s="43"/>
      <c r="J587" s="214">
        <f t="shared" si="135"/>
        <v>0</v>
      </c>
      <c r="K587" s="43"/>
      <c r="L587" s="43"/>
      <c r="M587" s="43"/>
      <c r="N587" s="43"/>
      <c r="O587" s="43"/>
      <c r="P587" s="214">
        <f t="shared" si="126"/>
        <v>0</v>
      </c>
      <c r="Q587" s="214">
        <f t="shared" si="127"/>
        <v>0</v>
      </c>
      <c r="R587" s="214">
        <f t="shared" si="128"/>
        <v>0</v>
      </c>
      <c r="S587" s="215">
        <f t="shared" si="129"/>
        <v>0</v>
      </c>
      <c r="T587" s="214">
        <f t="shared" si="130"/>
        <v>0</v>
      </c>
      <c r="U587" s="214">
        <f t="shared" si="131"/>
        <v>0</v>
      </c>
      <c r="V587" s="214">
        <f t="shared" si="132"/>
        <v>0</v>
      </c>
      <c r="W587" s="214">
        <f t="shared" si="133"/>
        <v>0</v>
      </c>
      <c r="X587" s="217" t="str">
        <f t="shared" si="136"/>
        <v>NÃO</v>
      </c>
      <c r="Z587" s="42" t="str">
        <f t="shared" si="137"/>
        <v>RS</v>
      </c>
      <c r="AA587" s="242">
        <f t="shared" si="138"/>
        <v>0</v>
      </c>
      <c r="AB587" s="73" t="s">
        <v>42</v>
      </c>
      <c r="AC587" s="73" t="s">
        <v>4554</v>
      </c>
      <c r="AD587" s="73">
        <v>2931053</v>
      </c>
      <c r="AE587" s="243"/>
      <c r="AF587" s="243"/>
      <c r="AH587" s="54" t="str">
        <f t="shared" si="139"/>
        <v>BATanque Novo</v>
      </c>
      <c r="AI587" s="73">
        <v>2931053</v>
      </c>
    </row>
    <row r="588" spans="1:35" s="71" customFormat="1" ht="21.75" customHeight="1" x14ac:dyDescent="0.25">
      <c r="A588" s="214" t="str">
        <f>Controles!$B$2</f>
        <v>RS</v>
      </c>
      <c r="B588" s="214">
        <f>Controles!$C$2</f>
        <v>10</v>
      </c>
      <c r="C588" s="214" t="s">
        <v>5390</v>
      </c>
      <c r="D588" s="42"/>
      <c r="E588" s="214" t="e">
        <f t="shared" si="134"/>
        <v>#N/A</v>
      </c>
      <c r="F588" s="43"/>
      <c r="G588" s="43"/>
      <c r="H588" s="43"/>
      <c r="I588" s="43"/>
      <c r="J588" s="214">
        <f t="shared" si="135"/>
        <v>0</v>
      </c>
      <c r="K588" s="43"/>
      <c r="L588" s="43"/>
      <c r="M588" s="43"/>
      <c r="N588" s="43"/>
      <c r="O588" s="43"/>
      <c r="P588" s="214">
        <f t="shared" si="126"/>
        <v>0</v>
      </c>
      <c r="Q588" s="214">
        <f t="shared" si="127"/>
        <v>0</v>
      </c>
      <c r="R588" s="214">
        <f t="shared" si="128"/>
        <v>0</v>
      </c>
      <c r="S588" s="215">
        <f t="shared" si="129"/>
        <v>0</v>
      </c>
      <c r="T588" s="214">
        <f t="shared" si="130"/>
        <v>0</v>
      </c>
      <c r="U588" s="214">
        <f t="shared" si="131"/>
        <v>0</v>
      </c>
      <c r="V588" s="214">
        <f t="shared" si="132"/>
        <v>0</v>
      </c>
      <c r="W588" s="214">
        <f t="shared" si="133"/>
        <v>0</v>
      </c>
      <c r="X588" s="217" t="str">
        <f t="shared" si="136"/>
        <v>NÃO</v>
      </c>
      <c r="Z588" s="42" t="str">
        <f t="shared" si="137"/>
        <v>RS</v>
      </c>
      <c r="AA588" s="242">
        <f t="shared" si="138"/>
        <v>0</v>
      </c>
      <c r="AB588" s="73" t="s">
        <v>42</v>
      </c>
      <c r="AC588" s="73" t="s">
        <v>4559</v>
      </c>
      <c r="AD588" s="73">
        <v>2931103</v>
      </c>
      <c r="AE588" s="243"/>
      <c r="AF588" s="243"/>
      <c r="AH588" s="54" t="str">
        <f t="shared" si="139"/>
        <v>BATanquinho</v>
      </c>
      <c r="AI588" s="73">
        <v>2931103</v>
      </c>
    </row>
    <row r="589" spans="1:35" s="71" customFormat="1" ht="21.75" customHeight="1" x14ac:dyDescent="0.25">
      <c r="A589" s="214" t="str">
        <f>Controles!$B$2</f>
        <v>RS</v>
      </c>
      <c r="B589" s="214">
        <f>Controles!$C$2</f>
        <v>10</v>
      </c>
      <c r="C589" s="214" t="s">
        <v>5390</v>
      </c>
      <c r="D589" s="42"/>
      <c r="E589" s="214" t="e">
        <f t="shared" si="134"/>
        <v>#N/A</v>
      </c>
      <c r="F589" s="43"/>
      <c r="G589" s="43"/>
      <c r="H589" s="43"/>
      <c r="I589" s="43"/>
      <c r="J589" s="214">
        <f t="shared" si="135"/>
        <v>0</v>
      </c>
      <c r="K589" s="43"/>
      <c r="L589" s="43"/>
      <c r="M589" s="43"/>
      <c r="N589" s="43"/>
      <c r="O589" s="43"/>
      <c r="P589" s="214">
        <f t="shared" si="126"/>
        <v>0</v>
      </c>
      <c r="Q589" s="214">
        <f t="shared" si="127"/>
        <v>0</v>
      </c>
      <c r="R589" s="214">
        <f t="shared" si="128"/>
        <v>0</v>
      </c>
      <c r="S589" s="215">
        <f t="shared" si="129"/>
        <v>0</v>
      </c>
      <c r="T589" s="214">
        <f t="shared" si="130"/>
        <v>0</v>
      </c>
      <c r="U589" s="214">
        <f t="shared" si="131"/>
        <v>0</v>
      </c>
      <c r="V589" s="214">
        <f t="shared" si="132"/>
        <v>0</v>
      </c>
      <c r="W589" s="214">
        <f t="shared" si="133"/>
        <v>0</v>
      </c>
      <c r="X589" s="217" t="str">
        <f t="shared" si="136"/>
        <v>NÃO</v>
      </c>
      <c r="Z589" s="42" t="str">
        <f t="shared" si="137"/>
        <v>RS</v>
      </c>
      <c r="AA589" s="242">
        <f t="shared" si="138"/>
        <v>0</v>
      </c>
      <c r="AB589" s="73" t="s">
        <v>42</v>
      </c>
      <c r="AC589" s="73" t="s">
        <v>3611</v>
      </c>
      <c r="AD589" s="73">
        <v>2931202</v>
      </c>
      <c r="AE589" s="243"/>
      <c r="AF589" s="243"/>
      <c r="AH589" s="54" t="str">
        <f t="shared" si="139"/>
        <v>BATaperoá</v>
      </c>
      <c r="AI589" s="73">
        <v>2931202</v>
      </c>
    </row>
    <row r="590" spans="1:35" s="71" customFormat="1" ht="21.75" customHeight="1" x14ac:dyDescent="0.25">
      <c r="A590" s="214" t="str">
        <f>Controles!$B$2</f>
        <v>RS</v>
      </c>
      <c r="B590" s="214">
        <f>Controles!$C$2</f>
        <v>10</v>
      </c>
      <c r="C590" s="214" t="s">
        <v>5390</v>
      </c>
      <c r="D590" s="42"/>
      <c r="E590" s="214" t="e">
        <f t="shared" si="134"/>
        <v>#N/A</v>
      </c>
      <c r="F590" s="43"/>
      <c r="G590" s="43"/>
      <c r="H590" s="43"/>
      <c r="I590" s="43"/>
      <c r="J590" s="214">
        <f t="shared" si="135"/>
        <v>0</v>
      </c>
      <c r="K590" s="43"/>
      <c r="L590" s="43"/>
      <c r="M590" s="43"/>
      <c r="N590" s="43"/>
      <c r="O590" s="43"/>
      <c r="P590" s="214">
        <f t="shared" si="126"/>
        <v>0</v>
      </c>
      <c r="Q590" s="214">
        <f t="shared" si="127"/>
        <v>0</v>
      </c>
      <c r="R590" s="214">
        <f t="shared" si="128"/>
        <v>0</v>
      </c>
      <c r="S590" s="215">
        <f t="shared" si="129"/>
        <v>0</v>
      </c>
      <c r="T590" s="214">
        <f t="shared" si="130"/>
        <v>0</v>
      </c>
      <c r="U590" s="214">
        <f t="shared" si="131"/>
        <v>0</v>
      </c>
      <c r="V590" s="214">
        <f t="shared" si="132"/>
        <v>0</v>
      </c>
      <c r="W590" s="214">
        <f t="shared" si="133"/>
        <v>0</v>
      </c>
      <c r="X590" s="217" t="str">
        <f t="shared" si="136"/>
        <v>NÃO</v>
      </c>
      <c r="Z590" s="42" t="str">
        <f t="shared" si="137"/>
        <v>RS</v>
      </c>
      <c r="AA590" s="242">
        <f t="shared" si="138"/>
        <v>0</v>
      </c>
      <c r="AB590" s="73" t="s">
        <v>42</v>
      </c>
      <c r="AC590" s="73" t="s">
        <v>4567</v>
      </c>
      <c r="AD590" s="73">
        <v>2931301</v>
      </c>
      <c r="AE590" s="243"/>
      <c r="AF590" s="243"/>
      <c r="AH590" s="54" t="str">
        <f t="shared" si="139"/>
        <v>BATapiramutá</v>
      </c>
      <c r="AI590" s="73">
        <v>2931301</v>
      </c>
    </row>
    <row r="591" spans="1:35" s="71" customFormat="1" ht="21.75" customHeight="1" x14ac:dyDescent="0.25">
      <c r="A591" s="214" t="str">
        <f>Controles!$B$2</f>
        <v>RS</v>
      </c>
      <c r="B591" s="214">
        <f>Controles!$C$2</f>
        <v>10</v>
      </c>
      <c r="C591" s="214" t="s">
        <v>5390</v>
      </c>
      <c r="D591" s="42"/>
      <c r="E591" s="214" t="e">
        <f t="shared" si="134"/>
        <v>#N/A</v>
      </c>
      <c r="F591" s="43"/>
      <c r="G591" s="43"/>
      <c r="H591" s="43"/>
      <c r="I591" s="43"/>
      <c r="J591" s="214">
        <f t="shared" si="135"/>
        <v>0</v>
      </c>
      <c r="K591" s="43"/>
      <c r="L591" s="43"/>
      <c r="M591" s="43"/>
      <c r="N591" s="43"/>
      <c r="O591" s="43"/>
      <c r="P591" s="214">
        <f t="shared" si="126"/>
        <v>0</v>
      </c>
      <c r="Q591" s="214">
        <f t="shared" si="127"/>
        <v>0</v>
      </c>
      <c r="R591" s="214">
        <f t="shared" si="128"/>
        <v>0</v>
      </c>
      <c r="S591" s="215">
        <f t="shared" si="129"/>
        <v>0</v>
      </c>
      <c r="T591" s="214">
        <f t="shared" si="130"/>
        <v>0</v>
      </c>
      <c r="U591" s="214">
        <f t="shared" si="131"/>
        <v>0</v>
      </c>
      <c r="V591" s="214">
        <f t="shared" si="132"/>
        <v>0</v>
      </c>
      <c r="W591" s="214">
        <f t="shared" si="133"/>
        <v>0</v>
      </c>
      <c r="X591" s="217" t="str">
        <f t="shared" si="136"/>
        <v>NÃO</v>
      </c>
      <c r="Z591" s="42" t="str">
        <f t="shared" si="137"/>
        <v>RS</v>
      </c>
      <c r="AA591" s="242">
        <f t="shared" si="138"/>
        <v>0</v>
      </c>
      <c r="AB591" s="73" t="s">
        <v>42</v>
      </c>
      <c r="AC591" s="73" t="s">
        <v>4571</v>
      </c>
      <c r="AD591" s="73">
        <v>2931350</v>
      </c>
      <c r="AE591" s="243"/>
      <c r="AF591" s="243"/>
      <c r="AH591" s="54" t="str">
        <f t="shared" si="139"/>
        <v>BATeixeira de Freitas</v>
      </c>
      <c r="AI591" s="73">
        <v>2931350</v>
      </c>
    </row>
    <row r="592" spans="1:35" s="71" customFormat="1" ht="21.75" customHeight="1" x14ac:dyDescent="0.25">
      <c r="A592" s="214" t="str">
        <f>Controles!$B$2</f>
        <v>RS</v>
      </c>
      <c r="B592" s="214">
        <f>Controles!$C$2</f>
        <v>10</v>
      </c>
      <c r="C592" s="214" t="s">
        <v>5390</v>
      </c>
      <c r="D592" s="42"/>
      <c r="E592" s="214" t="e">
        <f t="shared" si="134"/>
        <v>#N/A</v>
      </c>
      <c r="F592" s="43"/>
      <c r="G592" s="43"/>
      <c r="H592" s="43"/>
      <c r="I592" s="43"/>
      <c r="J592" s="214">
        <f t="shared" si="135"/>
        <v>0</v>
      </c>
      <c r="K592" s="43"/>
      <c r="L592" s="43"/>
      <c r="M592" s="43"/>
      <c r="N592" s="43"/>
      <c r="O592" s="43"/>
      <c r="P592" s="214">
        <f t="shared" si="126"/>
        <v>0</v>
      </c>
      <c r="Q592" s="214">
        <f t="shared" si="127"/>
        <v>0</v>
      </c>
      <c r="R592" s="214">
        <f t="shared" si="128"/>
        <v>0</v>
      </c>
      <c r="S592" s="215">
        <f t="shared" si="129"/>
        <v>0</v>
      </c>
      <c r="T592" s="214">
        <f t="shared" si="130"/>
        <v>0</v>
      </c>
      <c r="U592" s="214">
        <f t="shared" si="131"/>
        <v>0</v>
      </c>
      <c r="V592" s="214">
        <f t="shared" si="132"/>
        <v>0</v>
      </c>
      <c r="W592" s="214">
        <f t="shared" si="133"/>
        <v>0</v>
      </c>
      <c r="X592" s="217" t="str">
        <f t="shared" si="136"/>
        <v>NÃO</v>
      </c>
      <c r="Z592" s="42" t="str">
        <f t="shared" si="137"/>
        <v>RS</v>
      </c>
      <c r="AA592" s="242">
        <f t="shared" si="138"/>
        <v>0</v>
      </c>
      <c r="AB592" s="73" t="s">
        <v>42</v>
      </c>
      <c r="AC592" s="73" t="s">
        <v>4576</v>
      </c>
      <c r="AD592" s="73">
        <v>2931400</v>
      </c>
      <c r="AE592" s="243"/>
      <c r="AF592" s="243"/>
      <c r="AH592" s="54" t="str">
        <f t="shared" si="139"/>
        <v>BATeodoro Sampaio</v>
      </c>
      <c r="AI592" s="73">
        <v>2931400</v>
      </c>
    </row>
    <row r="593" spans="1:35" s="71" customFormat="1" ht="21.75" customHeight="1" x14ac:dyDescent="0.25">
      <c r="A593" s="214" t="str">
        <f>Controles!$B$2</f>
        <v>RS</v>
      </c>
      <c r="B593" s="214">
        <f>Controles!$C$2</f>
        <v>10</v>
      </c>
      <c r="C593" s="214" t="s">
        <v>5390</v>
      </c>
      <c r="D593" s="42"/>
      <c r="E593" s="214" t="e">
        <f t="shared" si="134"/>
        <v>#N/A</v>
      </c>
      <c r="F593" s="43"/>
      <c r="G593" s="43"/>
      <c r="H593" s="43"/>
      <c r="I593" s="43"/>
      <c r="J593" s="214">
        <f t="shared" si="135"/>
        <v>0</v>
      </c>
      <c r="K593" s="43"/>
      <c r="L593" s="43"/>
      <c r="M593" s="43"/>
      <c r="N593" s="43"/>
      <c r="O593" s="43"/>
      <c r="P593" s="214">
        <f t="shared" si="126"/>
        <v>0</v>
      </c>
      <c r="Q593" s="214">
        <f t="shared" si="127"/>
        <v>0</v>
      </c>
      <c r="R593" s="214">
        <f t="shared" si="128"/>
        <v>0</v>
      </c>
      <c r="S593" s="215">
        <f t="shared" si="129"/>
        <v>0</v>
      </c>
      <c r="T593" s="214">
        <f t="shared" si="130"/>
        <v>0</v>
      </c>
      <c r="U593" s="214">
        <f t="shared" si="131"/>
        <v>0</v>
      </c>
      <c r="V593" s="214">
        <f t="shared" si="132"/>
        <v>0</v>
      </c>
      <c r="W593" s="214">
        <f t="shared" si="133"/>
        <v>0</v>
      </c>
      <c r="X593" s="217" t="str">
        <f t="shared" si="136"/>
        <v>NÃO</v>
      </c>
      <c r="Z593" s="42" t="str">
        <f t="shared" si="137"/>
        <v>RS</v>
      </c>
      <c r="AA593" s="242">
        <f t="shared" si="138"/>
        <v>0</v>
      </c>
      <c r="AB593" s="73" t="s">
        <v>42</v>
      </c>
      <c r="AC593" s="73" t="s">
        <v>4581</v>
      </c>
      <c r="AD593" s="73">
        <v>2931509</v>
      </c>
      <c r="AE593" s="243"/>
      <c r="AF593" s="243"/>
      <c r="AH593" s="54" t="str">
        <f t="shared" si="139"/>
        <v>BATeofilândia</v>
      </c>
      <c r="AI593" s="73">
        <v>2931509</v>
      </c>
    </row>
    <row r="594" spans="1:35" s="71" customFormat="1" ht="21.75" customHeight="1" x14ac:dyDescent="0.25">
      <c r="A594" s="214" t="str">
        <f>Controles!$B$2</f>
        <v>RS</v>
      </c>
      <c r="B594" s="214">
        <f>Controles!$C$2</f>
        <v>10</v>
      </c>
      <c r="C594" s="214" t="s">
        <v>5390</v>
      </c>
      <c r="D594" s="42"/>
      <c r="E594" s="214" t="e">
        <f t="shared" si="134"/>
        <v>#N/A</v>
      </c>
      <c r="F594" s="43"/>
      <c r="G594" s="43"/>
      <c r="H594" s="43"/>
      <c r="I594" s="43"/>
      <c r="J594" s="214">
        <f t="shared" si="135"/>
        <v>0</v>
      </c>
      <c r="K594" s="43"/>
      <c r="L594" s="43"/>
      <c r="M594" s="43"/>
      <c r="N594" s="43"/>
      <c r="O594" s="43"/>
      <c r="P594" s="214">
        <f t="shared" si="126"/>
        <v>0</v>
      </c>
      <c r="Q594" s="214">
        <f t="shared" si="127"/>
        <v>0</v>
      </c>
      <c r="R594" s="214">
        <f t="shared" si="128"/>
        <v>0</v>
      </c>
      <c r="S594" s="215">
        <f t="shared" si="129"/>
        <v>0</v>
      </c>
      <c r="T594" s="214">
        <f t="shared" si="130"/>
        <v>0</v>
      </c>
      <c r="U594" s="214">
        <f t="shared" si="131"/>
        <v>0</v>
      </c>
      <c r="V594" s="214">
        <f t="shared" si="132"/>
        <v>0</v>
      </c>
      <c r="W594" s="214">
        <f t="shared" si="133"/>
        <v>0</v>
      </c>
      <c r="X594" s="217" t="str">
        <f t="shared" si="136"/>
        <v>NÃO</v>
      </c>
      <c r="Z594" s="42" t="str">
        <f t="shared" si="137"/>
        <v>RS</v>
      </c>
      <c r="AA594" s="242">
        <f t="shared" si="138"/>
        <v>0</v>
      </c>
      <c r="AB594" s="73" t="s">
        <v>42</v>
      </c>
      <c r="AC594" s="73" t="s">
        <v>4586</v>
      </c>
      <c r="AD594" s="73">
        <v>2931608</v>
      </c>
      <c r="AE594" s="243"/>
      <c r="AF594" s="243"/>
      <c r="AH594" s="54" t="str">
        <f t="shared" si="139"/>
        <v>BATeolândia</v>
      </c>
      <c r="AI594" s="73">
        <v>2931608</v>
      </c>
    </row>
    <row r="595" spans="1:35" s="71" customFormat="1" ht="21.75" customHeight="1" x14ac:dyDescent="0.25">
      <c r="A595" s="214" t="str">
        <f>Controles!$B$2</f>
        <v>RS</v>
      </c>
      <c r="B595" s="214">
        <f>Controles!$C$2</f>
        <v>10</v>
      </c>
      <c r="C595" s="214" t="s">
        <v>5390</v>
      </c>
      <c r="D595" s="42"/>
      <c r="E595" s="214" t="e">
        <f t="shared" si="134"/>
        <v>#N/A</v>
      </c>
      <c r="F595" s="43"/>
      <c r="G595" s="43"/>
      <c r="H595" s="43"/>
      <c r="I595" s="43"/>
      <c r="J595" s="214">
        <f t="shared" si="135"/>
        <v>0</v>
      </c>
      <c r="K595" s="43"/>
      <c r="L595" s="43"/>
      <c r="M595" s="43"/>
      <c r="N595" s="43"/>
      <c r="O595" s="43"/>
      <c r="P595" s="214">
        <f t="shared" si="126"/>
        <v>0</v>
      </c>
      <c r="Q595" s="214">
        <f t="shared" si="127"/>
        <v>0</v>
      </c>
      <c r="R595" s="214">
        <f t="shared" si="128"/>
        <v>0</v>
      </c>
      <c r="S595" s="215">
        <f t="shared" si="129"/>
        <v>0</v>
      </c>
      <c r="T595" s="214">
        <f t="shared" si="130"/>
        <v>0</v>
      </c>
      <c r="U595" s="214">
        <f t="shared" si="131"/>
        <v>0</v>
      </c>
      <c r="V595" s="214">
        <f t="shared" si="132"/>
        <v>0</v>
      </c>
      <c r="W595" s="214">
        <f t="shared" si="133"/>
        <v>0</v>
      </c>
      <c r="X595" s="217" t="str">
        <f t="shared" si="136"/>
        <v>NÃO</v>
      </c>
      <c r="Z595" s="42" t="str">
        <f t="shared" si="137"/>
        <v>RS</v>
      </c>
      <c r="AA595" s="242">
        <f t="shared" si="138"/>
        <v>0</v>
      </c>
      <c r="AB595" s="73" t="s">
        <v>42</v>
      </c>
      <c r="AC595" s="73" t="s">
        <v>3184</v>
      </c>
      <c r="AD595" s="73">
        <v>2931707</v>
      </c>
      <c r="AE595" s="243"/>
      <c r="AF595" s="243"/>
      <c r="AH595" s="54" t="str">
        <f t="shared" si="139"/>
        <v>BATerra Nova</v>
      </c>
      <c r="AI595" s="73">
        <v>2931707</v>
      </c>
    </row>
    <row r="596" spans="1:35" s="71" customFormat="1" ht="21.75" customHeight="1" x14ac:dyDescent="0.25">
      <c r="A596" s="214" t="str">
        <f>Controles!$B$2</f>
        <v>RS</v>
      </c>
      <c r="B596" s="214">
        <f>Controles!$C$2</f>
        <v>10</v>
      </c>
      <c r="C596" s="214" t="s">
        <v>5390</v>
      </c>
      <c r="D596" s="42"/>
      <c r="E596" s="214" t="e">
        <f t="shared" si="134"/>
        <v>#N/A</v>
      </c>
      <c r="F596" s="43"/>
      <c r="G596" s="43"/>
      <c r="H596" s="43"/>
      <c r="I596" s="43"/>
      <c r="J596" s="214">
        <f t="shared" si="135"/>
        <v>0</v>
      </c>
      <c r="K596" s="43"/>
      <c r="L596" s="43"/>
      <c r="M596" s="43"/>
      <c r="N596" s="43"/>
      <c r="O596" s="43"/>
      <c r="P596" s="214">
        <f t="shared" si="126"/>
        <v>0</v>
      </c>
      <c r="Q596" s="214">
        <f t="shared" si="127"/>
        <v>0</v>
      </c>
      <c r="R596" s="214">
        <f t="shared" si="128"/>
        <v>0</v>
      </c>
      <c r="S596" s="215">
        <f t="shared" si="129"/>
        <v>0</v>
      </c>
      <c r="T596" s="214">
        <f t="shared" si="130"/>
        <v>0</v>
      </c>
      <c r="U596" s="214">
        <f t="shared" si="131"/>
        <v>0</v>
      </c>
      <c r="V596" s="214">
        <f t="shared" si="132"/>
        <v>0</v>
      </c>
      <c r="W596" s="214">
        <f t="shared" si="133"/>
        <v>0</v>
      </c>
      <c r="X596" s="217" t="str">
        <f t="shared" si="136"/>
        <v>NÃO</v>
      </c>
      <c r="Z596" s="42" t="str">
        <f t="shared" si="137"/>
        <v>RS</v>
      </c>
      <c r="AA596" s="242">
        <f t="shared" si="138"/>
        <v>0</v>
      </c>
      <c r="AB596" s="73" t="s">
        <v>42</v>
      </c>
      <c r="AC596" s="73" t="s">
        <v>4595</v>
      </c>
      <c r="AD596" s="73">
        <v>2931806</v>
      </c>
      <c r="AE596" s="243"/>
      <c r="AF596" s="243"/>
      <c r="AH596" s="54" t="str">
        <f t="shared" si="139"/>
        <v>BATremedal</v>
      </c>
      <c r="AI596" s="73">
        <v>2931806</v>
      </c>
    </row>
    <row r="597" spans="1:35" s="71" customFormat="1" ht="21.75" customHeight="1" x14ac:dyDescent="0.25">
      <c r="A597" s="214" t="str">
        <f>Controles!$B$2</f>
        <v>RS</v>
      </c>
      <c r="B597" s="214">
        <f>Controles!$C$2</f>
        <v>10</v>
      </c>
      <c r="C597" s="214" t="s">
        <v>5390</v>
      </c>
      <c r="D597" s="42"/>
      <c r="E597" s="214" t="e">
        <f t="shared" si="134"/>
        <v>#N/A</v>
      </c>
      <c r="F597" s="43"/>
      <c r="G597" s="43"/>
      <c r="H597" s="43"/>
      <c r="I597" s="43"/>
      <c r="J597" s="214">
        <f t="shared" si="135"/>
        <v>0</v>
      </c>
      <c r="K597" s="43"/>
      <c r="L597" s="43"/>
      <c r="M597" s="43"/>
      <c r="N597" s="43"/>
      <c r="O597" s="43"/>
      <c r="P597" s="214">
        <f t="shared" si="126"/>
        <v>0</v>
      </c>
      <c r="Q597" s="214">
        <f t="shared" si="127"/>
        <v>0</v>
      </c>
      <c r="R597" s="214">
        <f t="shared" si="128"/>
        <v>0</v>
      </c>
      <c r="S597" s="215">
        <f t="shared" si="129"/>
        <v>0</v>
      </c>
      <c r="T597" s="214">
        <f t="shared" si="130"/>
        <v>0</v>
      </c>
      <c r="U597" s="214">
        <f t="shared" si="131"/>
        <v>0</v>
      </c>
      <c r="V597" s="214">
        <f t="shared" si="132"/>
        <v>0</v>
      </c>
      <c r="W597" s="214">
        <f t="shared" si="133"/>
        <v>0</v>
      </c>
      <c r="X597" s="217" t="str">
        <f t="shared" si="136"/>
        <v>NÃO</v>
      </c>
      <c r="Z597" s="42" t="str">
        <f t="shared" si="137"/>
        <v>RS</v>
      </c>
      <c r="AA597" s="242">
        <f t="shared" si="138"/>
        <v>0</v>
      </c>
      <c r="AB597" s="73" t="s">
        <v>42</v>
      </c>
      <c r="AC597" s="73" t="s">
        <v>4600</v>
      </c>
      <c r="AD597" s="73">
        <v>2931905</v>
      </c>
      <c r="AE597" s="243"/>
      <c r="AF597" s="243"/>
      <c r="AH597" s="54" t="str">
        <f t="shared" si="139"/>
        <v>BATucano</v>
      </c>
      <c r="AI597" s="73">
        <v>2931905</v>
      </c>
    </row>
    <row r="598" spans="1:35" s="71" customFormat="1" ht="21.75" customHeight="1" x14ac:dyDescent="0.25">
      <c r="A598" s="214" t="str">
        <f>Controles!$B$2</f>
        <v>RS</v>
      </c>
      <c r="B598" s="214">
        <f>Controles!$C$2</f>
        <v>10</v>
      </c>
      <c r="C598" s="214" t="s">
        <v>5390</v>
      </c>
      <c r="D598" s="42"/>
      <c r="E598" s="214" t="e">
        <f t="shared" si="134"/>
        <v>#N/A</v>
      </c>
      <c r="F598" s="43"/>
      <c r="G598" s="43"/>
      <c r="H598" s="43"/>
      <c r="I598" s="43"/>
      <c r="J598" s="214">
        <f t="shared" si="135"/>
        <v>0</v>
      </c>
      <c r="K598" s="43"/>
      <c r="L598" s="43"/>
      <c r="M598" s="43"/>
      <c r="N598" s="43"/>
      <c r="O598" s="43"/>
      <c r="P598" s="214">
        <f t="shared" si="126"/>
        <v>0</v>
      </c>
      <c r="Q598" s="214">
        <f t="shared" si="127"/>
        <v>0</v>
      </c>
      <c r="R598" s="214">
        <f t="shared" si="128"/>
        <v>0</v>
      </c>
      <c r="S598" s="215">
        <f t="shared" si="129"/>
        <v>0</v>
      </c>
      <c r="T598" s="214">
        <f t="shared" si="130"/>
        <v>0</v>
      </c>
      <c r="U598" s="214">
        <f t="shared" si="131"/>
        <v>0</v>
      </c>
      <c r="V598" s="214">
        <f t="shared" si="132"/>
        <v>0</v>
      </c>
      <c r="W598" s="214">
        <f t="shared" si="133"/>
        <v>0</v>
      </c>
      <c r="X598" s="217" t="str">
        <f t="shared" si="136"/>
        <v>NÃO</v>
      </c>
      <c r="Z598" s="42" t="str">
        <f t="shared" si="137"/>
        <v>RS</v>
      </c>
      <c r="AA598" s="242">
        <f t="shared" si="138"/>
        <v>0</v>
      </c>
      <c r="AB598" s="73" t="s">
        <v>42</v>
      </c>
      <c r="AC598" s="73" t="s">
        <v>4603</v>
      </c>
      <c r="AD598" s="73">
        <v>2932002</v>
      </c>
      <c r="AE598" s="243"/>
      <c r="AF598" s="243"/>
      <c r="AH598" s="54" t="str">
        <f t="shared" si="139"/>
        <v>BAUauá</v>
      </c>
      <c r="AI598" s="73">
        <v>2932002</v>
      </c>
    </row>
    <row r="599" spans="1:35" s="71" customFormat="1" ht="21.75" customHeight="1" x14ac:dyDescent="0.25">
      <c r="A599" s="214" t="str">
        <f>Controles!$B$2</f>
        <v>RS</v>
      </c>
      <c r="B599" s="214">
        <f>Controles!$C$2</f>
        <v>10</v>
      </c>
      <c r="C599" s="214" t="s">
        <v>5390</v>
      </c>
      <c r="D599" s="42"/>
      <c r="E599" s="214" t="e">
        <f t="shared" si="134"/>
        <v>#N/A</v>
      </c>
      <c r="F599" s="43"/>
      <c r="G599" s="43"/>
      <c r="H599" s="43"/>
      <c r="I599" s="43"/>
      <c r="J599" s="214">
        <f t="shared" si="135"/>
        <v>0</v>
      </c>
      <c r="K599" s="43"/>
      <c r="L599" s="43"/>
      <c r="M599" s="43"/>
      <c r="N599" s="43"/>
      <c r="O599" s="43"/>
      <c r="P599" s="214">
        <f t="shared" si="126"/>
        <v>0</v>
      </c>
      <c r="Q599" s="214">
        <f t="shared" si="127"/>
        <v>0</v>
      </c>
      <c r="R599" s="214">
        <f t="shared" si="128"/>
        <v>0</v>
      </c>
      <c r="S599" s="215">
        <f t="shared" si="129"/>
        <v>0</v>
      </c>
      <c r="T599" s="214">
        <f t="shared" si="130"/>
        <v>0</v>
      </c>
      <c r="U599" s="214">
        <f t="shared" si="131"/>
        <v>0</v>
      </c>
      <c r="V599" s="214">
        <f t="shared" si="132"/>
        <v>0</v>
      </c>
      <c r="W599" s="214">
        <f t="shared" si="133"/>
        <v>0</v>
      </c>
      <c r="X599" s="217" t="str">
        <f t="shared" si="136"/>
        <v>NÃO</v>
      </c>
      <c r="Z599" s="42" t="str">
        <f t="shared" si="137"/>
        <v>RS</v>
      </c>
      <c r="AA599" s="242">
        <f t="shared" si="138"/>
        <v>0</v>
      </c>
      <c r="AB599" s="73" t="s">
        <v>42</v>
      </c>
      <c r="AC599" s="73" t="s">
        <v>4608</v>
      </c>
      <c r="AD599" s="73">
        <v>2932101</v>
      </c>
      <c r="AE599" s="243"/>
      <c r="AF599" s="243"/>
      <c r="AH599" s="54" t="str">
        <f t="shared" si="139"/>
        <v>BAUbaíra</v>
      </c>
      <c r="AI599" s="73">
        <v>2932101</v>
      </c>
    </row>
    <row r="600" spans="1:35" s="71" customFormat="1" ht="21.75" customHeight="1" x14ac:dyDescent="0.25">
      <c r="A600" s="214" t="str">
        <f>Controles!$B$2</f>
        <v>RS</v>
      </c>
      <c r="B600" s="214">
        <f>Controles!$C$2</f>
        <v>10</v>
      </c>
      <c r="C600" s="214" t="s">
        <v>5390</v>
      </c>
      <c r="D600" s="42"/>
      <c r="E600" s="214" t="e">
        <f t="shared" si="134"/>
        <v>#N/A</v>
      </c>
      <c r="F600" s="43"/>
      <c r="G600" s="43"/>
      <c r="H600" s="43"/>
      <c r="I600" s="43"/>
      <c r="J600" s="214">
        <f t="shared" si="135"/>
        <v>0</v>
      </c>
      <c r="K600" s="43"/>
      <c r="L600" s="43"/>
      <c r="M600" s="43"/>
      <c r="N600" s="43"/>
      <c r="O600" s="43"/>
      <c r="P600" s="214">
        <f t="shared" si="126"/>
        <v>0</v>
      </c>
      <c r="Q600" s="214">
        <f t="shared" si="127"/>
        <v>0</v>
      </c>
      <c r="R600" s="214">
        <f t="shared" si="128"/>
        <v>0</v>
      </c>
      <c r="S600" s="215">
        <f t="shared" si="129"/>
        <v>0</v>
      </c>
      <c r="T600" s="214">
        <f t="shared" si="130"/>
        <v>0</v>
      </c>
      <c r="U600" s="214">
        <f t="shared" si="131"/>
        <v>0</v>
      </c>
      <c r="V600" s="214">
        <f t="shared" si="132"/>
        <v>0</v>
      </c>
      <c r="W600" s="214">
        <f t="shared" si="133"/>
        <v>0</v>
      </c>
      <c r="X600" s="217" t="str">
        <f t="shared" si="136"/>
        <v>NÃO</v>
      </c>
      <c r="Z600" s="42" t="str">
        <f t="shared" si="137"/>
        <v>RS</v>
      </c>
      <c r="AA600" s="242">
        <f t="shared" si="138"/>
        <v>0</v>
      </c>
      <c r="AB600" s="73" t="s">
        <v>42</v>
      </c>
      <c r="AC600" s="73" t="s">
        <v>4613</v>
      </c>
      <c r="AD600" s="73">
        <v>2932200</v>
      </c>
      <c r="AE600" s="243"/>
      <c r="AF600" s="243"/>
      <c r="AH600" s="54" t="str">
        <f t="shared" si="139"/>
        <v>BAUbaitaba</v>
      </c>
      <c r="AI600" s="73">
        <v>2932200</v>
      </c>
    </row>
    <row r="601" spans="1:35" x14ac:dyDescent="0.25">
      <c r="Z601" s="42" t="str">
        <f t="shared" si="137"/>
        <v/>
      </c>
      <c r="AB601" s="73" t="s">
        <v>42</v>
      </c>
      <c r="AC601" s="73" t="s">
        <v>4617</v>
      </c>
      <c r="AD601" s="73">
        <v>2932309</v>
      </c>
      <c r="AH601" s="54" t="str">
        <f t="shared" si="139"/>
        <v>BAUbatã</v>
      </c>
      <c r="AI601" s="73">
        <v>2932309</v>
      </c>
    </row>
    <row r="602" spans="1:35" x14ac:dyDescent="0.25">
      <c r="Z602" s="42" t="str">
        <f t="shared" si="137"/>
        <v/>
      </c>
      <c r="AB602" s="73" t="s">
        <v>42</v>
      </c>
      <c r="AC602" s="73" t="s">
        <v>4622</v>
      </c>
      <c r="AD602" s="73">
        <v>2932408</v>
      </c>
      <c r="AH602" s="54" t="str">
        <f t="shared" si="139"/>
        <v>BAUibaí</v>
      </c>
      <c r="AI602" s="73">
        <v>2932408</v>
      </c>
    </row>
    <row r="603" spans="1:35" x14ac:dyDescent="0.25">
      <c r="Z603" s="42" t="str">
        <f t="shared" si="137"/>
        <v/>
      </c>
      <c r="AB603" s="73" t="s">
        <v>42</v>
      </c>
      <c r="AC603" s="73" t="s">
        <v>4627</v>
      </c>
      <c r="AD603" s="73">
        <v>2932457</v>
      </c>
      <c r="AH603" s="54" t="str">
        <f t="shared" si="139"/>
        <v>BAUmburanas</v>
      </c>
      <c r="AI603" s="73">
        <v>2932457</v>
      </c>
    </row>
    <row r="604" spans="1:35" x14ac:dyDescent="0.25">
      <c r="Z604" s="42" t="str">
        <f t="shared" si="137"/>
        <v/>
      </c>
      <c r="AB604" s="73" t="s">
        <v>42</v>
      </c>
      <c r="AC604" s="73" t="s">
        <v>4630</v>
      </c>
      <c r="AD604" s="73">
        <v>2932507</v>
      </c>
      <c r="AH604" s="54" t="str">
        <f t="shared" si="139"/>
        <v>BAUna</v>
      </c>
      <c r="AI604" s="73">
        <v>2932507</v>
      </c>
    </row>
    <row r="605" spans="1:35" x14ac:dyDescent="0.25">
      <c r="Z605" s="42" t="str">
        <f t="shared" si="137"/>
        <v/>
      </c>
      <c r="AB605" s="73" t="s">
        <v>42</v>
      </c>
      <c r="AC605" s="73" t="s">
        <v>4634</v>
      </c>
      <c r="AD605" s="73">
        <v>2932606</v>
      </c>
      <c r="AH605" s="54" t="str">
        <f t="shared" si="139"/>
        <v>BAUrandi</v>
      </c>
      <c r="AI605" s="73">
        <v>2932606</v>
      </c>
    </row>
    <row r="606" spans="1:35" x14ac:dyDescent="0.25">
      <c r="Z606" s="42" t="str">
        <f t="shared" si="137"/>
        <v/>
      </c>
      <c r="AB606" s="73" t="s">
        <v>42</v>
      </c>
      <c r="AC606" s="73" t="s">
        <v>4638</v>
      </c>
      <c r="AD606" s="73">
        <v>2932705</v>
      </c>
      <c r="AH606" s="54" t="str">
        <f t="shared" si="139"/>
        <v>BAUruçuca</v>
      </c>
      <c r="AI606" s="73">
        <v>2932705</v>
      </c>
    </row>
    <row r="607" spans="1:35" x14ac:dyDescent="0.25">
      <c r="Z607" s="42" t="str">
        <f t="shared" si="137"/>
        <v/>
      </c>
      <c r="AB607" s="73" t="s">
        <v>42</v>
      </c>
      <c r="AC607" s="73" t="s">
        <v>4641</v>
      </c>
      <c r="AD607" s="73">
        <v>2932804</v>
      </c>
      <c r="AH607" s="54" t="str">
        <f t="shared" si="139"/>
        <v>BAUtinga</v>
      </c>
      <c r="AI607" s="73">
        <v>2932804</v>
      </c>
    </row>
    <row r="608" spans="1:35" x14ac:dyDescent="0.25">
      <c r="Z608" s="42" t="str">
        <f t="shared" si="137"/>
        <v/>
      </c>
      <c r="AB608" s="73" t="s">
        <v>42</v>
      </c>
      <c r="AC608" s="73" t="s">
        <v>2017</v>
      </c>
      <c r="AD608" s="73">
        <v>2932903</v>
      </c>
      <c r="AH608" s="54" t="str">
        <f t="shared" si="139"/>
        <v>BAValença</v>
      </c>
      <c r="AI608" s="73">
        <v>2932903</v>
      </c>
    </row>
    <row r="609" spans="26:35" x14ac:dyDescent="0.25">
      <c r="Z609" s="42" t="str">
        <f t="shared" si="137"/>
        <v/>
      </c>
      <c r="AB609" s="73" t="s">
        <v>42</v>
      </c>
      <c r="AC609" s="73" t="s">
        <v>4647</v>
      </c>
      <c r="AD609" s="73">
        <v>2933000</v>
      </c>
      <c r="AH609" s="54" t="str">
        <f t="shared" si="139"/>
        <v>BAValente</v>
      </c>
      <c r="AI609" s="73">
        <v>2933000</v>
      </c>
    </row>
    <row r="610" spans="26:35" x14ac:dyDescent="0.25">
      <c r="Z610" s="42" t="str">
        <f t="shared" si="137"/>
        <v/>
      </c>
      <c r="AB610" s="73" t="s">
        <v>42</v>
      </c>
      <c r="AC610" s="73" t="s">
        <v>4651</v>
      </c>
      <c r="AD610" s="73">
        <v>2933059</v>
      </c>
      <c r="AH610" s="54" t="str">
        <f t="shared" si="139"/>
        <v>BAVárzea da Roça</v>
      </c>
      <c r="AI610" s="73">
        <v>2933059</v>
      </c>
    </row>
    <row r="611" spans="26:35" x14ac:dyDescent="0.25">
      <c r="Z611" s="42" t="str">
        <f t="shared" si="137"/>
        <v/>
      </c>
      <c r="AB611" s="73" t="s">
        <v>42</v>
      </c>
      <c r="AC611" s="73" t="s">
        <v>4655</v>
      </c>
      <c r="AD611" s="73">
        <v>2933109</v>
      </c>
      <c r="AH611" s="54" t="str">
        <f t="shared" si="139"/>
        <v>BAVárzea do Poço</v>
      </c>
      <c r="AI611" s="73">
        <v>2933109</v>
      </c>
    </row>
    <row r="612" spans="26:35" x14ac:dyDescent="0.25">
      <c r="Z612" s="42" t="str">
        <f t="shared" si="137"/>
        <v/>
      </c>
      <c r="AB612" s="73" t="s">
        <v>42</v>
      </c>
      <c r="AC612" s="73" t="s">
        <v>4659</v>
      </c>
      <c r="AD612" s="73">
        <v>2933158</v>
      </c>
      <c r="AH612" s="54" t="str">
        <f t="shared" si="139"/>
        <v>BAVárzea Nova</v>
      </c>
      <c r="AI612" s="73">
        <v>2933158</v>
      </c>
    </row>
    <row r="613" spans="26:35" x14ac:dyDescent="0.25">
      <c r="Z613" s="42" t="str">
        <f t="shared" si="137"/>
        <v/>
      </c>
      <c r="AB613" s="73" t="s">
        <v>42</v>
      </c>
      <c r="AC613" s="73" t="s">
        <v>4663</v>
      </c>
      <c r="AD613" s="73">
        <v>2933174</v>
      </c>
      <c r="AH613" s="54" t="str">
        <f t="shared" si="139"/>
        <v>BAVarzedo</v>
      </c>
      <c r="AI613" s="73">
        <v>2933174</v>
      </c>
    </row>
    <row r="614" spans="26:35" x14ac:dyDescent="0.25">
      <c r="Z614" s="42" t="str">
        <f t="shared" si="137"/>
        <v/>
      </c>
      <c r="AB614" s="73" t="s">
        <v>42</v>
      </c>
      <c r="AC614" s="73" t="s">
        <v>3118</v>
      </c>
      <c r="AD614" s="73">
        <v>2933208</v>
      </c>
      <c r="AH614" s="54" t="str">
        <f t="shared" si="139"/>
        <v>BAVera Cruz</v>
      </c>
      <c r="AI614" s="73">
        <v>2933208</v>
      </c>
    </row>
    <row r="615" spans="26:35" x14ac:dyDescent="0.25">
      <c r="Z615" s="42" t="str">
        <f t="shared" si="137"/>
        <v/>
      </c>
      <c r="AB615" s="73" t="s">
        <v>42</v>
      </c>
      <c r="AC615" s="73" t="s">
        <v>4670</v>
      </c>
      <c r="AD615" s="73">
        <v>2933257</v>
      </c>
      <c r="AH615" s="54" t="str">
        <f t="shared" si="139"/>
        <v>BAVereda</v>
      </c>
      <c r="AI615" s="73">
        <v>2933257</v>
      </c>
    </row>
    <row r="616" spans="26:35" x14ac:dyDescent="0.25">
      <c r="Z616" s="42" t="str">
        <f t="shared" si="137"/>
        <v/>
      </c>
      <c r="AB616" s="73" t="s">
        <v>42</v>
      </c>
      <c r="AC616" s="73" t="s">
        <v>4674</v>
      </c>
      <c r="AD616" s="73">
        <v>2933307</v>
      </c>
      <c r="AH616" s="54" t="str">
        <f t="shared" si="139"/>
        <v>BAVitória da Conquista</v>
      </c>
      <c r="AI616" s="73">
        <v>2933307</v>
      </c>
    </row>
    <row r="617" spans="26:35" x14ac:dyDescent="0.25">
      <c r="Z617" s="42" t="str">
        <f t="shared" si="137"/>
        <v/>
      </c>
      <c r="AB617" s="73" t="s">
        <v>42</v>
      </c>
      <c r="AC617" s="73" t="s">
        <v>4678</v>
      </c>
      <c r="AD617" s="73">
        <v>2933406</v>
      </c>
      <c r="AH617" s="54" t="str">
        <f t="shared" si="139"/>
        <v>BAWagner</v>
      </c>
      <c r="AI617" s="73">
        <v>2933406</v>
      </c>
    </row>
    <row r="618" spans="26:35" x14ac:dyDescent="0.25">
      <c r="Z618" s="42" t="str">
        <f t="shared" si="137"/>
        <v/>
      </c>
      <c r="AB618" s="73" t="s">
        <v>42</v>
      </c>
      <c r="AC618" s="73" t="s">
        <v>4682</v>
      </c>
      <c r="AD618" s="73">
        <v>2933455</v>
      </c>
      <c r="AH618" s="54" t="str">
        <f t="shared" si="139"/>
        <v>BAWanderley</v>
      </c>
      <c r="AI618" s="73">
        <v>2933455</v>
      </c>
    </row>
    <row r="619" spans="26:35" x14ac:dyDescent="0.25">
      <c r="Z619" s="42" t="str">
        <f t="shared" si="137"/>
        <v/>
      </c>
      <c r="AB619" s="73" t="s">
        <v>42</v>
      </c>
      <c r="AC619" s="73" t="s">
        <v>4686</v>
      </c>
      <c r="AD619" s="73">
        <v>2933505</v>
      </c>
      <c r="AH619" s="54" t="str">
        <f t="shared" si="139"/>
        <v>BAWenceslau Guimarães</v>
      </c>
      <c r="AI619" s="73">
        <v>2933505</v>
      </c>
    </row>
    <row r="620" spans="26:35" x14ac:dyDescent="0.25">
      <c r="Z620" s="42" t="str">
        <f t="shared" si="137"/>
        <v/>
      </c>
      <c r="AB620" s="73" t="s">
        <v>42</v>
      </c>
      <c r="AC620" s="73" t="s">
        <v>4690</v>
      </c>
      <c r="AD620" s="73">
        <v>2933604</v>
      </c>
      <c r="AH620" s="54" t="str">
        <f t="shared" si="139"/>
        <v>BAXique-Xique</v>
      </c>
      <c r="AI620" s="73">
        <v>2933604</v>
      </c>
    </row>
    <row r="621" spans="26:35" x14ac:dyDescent="0.25">
      <c r="Z621" s="42" t="str">
        <f t="shared" si="137"/>
        <v/>
      </c>
      <c r="AB621" s="73" t="s">
        <v>46</v>
      </c>
      <c r="AC621" s="73" t="s">
        <v>96</v>
      </c>
      <c r="AD621" s="73">
        <v>2300101</v>
      </c>
      <c r="AH621" s="54" t="str">
        <f t="shared" si="139"/>
        <v>CEAbaiara</v>
      </c>
      <c r="AI621" s="73">
        <v>2300101</v>
      </c>
    </row>
    <row r="622" spans="26:35" x14ac:dyDescent="0.25">
      <c r="Z622" s="42" t="str">
        <f t="shared" si="137"/>
        <v/>
      </c>
      <c r="AB622" s="73" t="s">
        <v>46</v>
      </c>
      <c r="AC622" s="73" t="s">
        <v>122</v>
      </c>
      <c r="AD622" s="73">
        <v>2300150</v>
      </c>
      <c r="AH622" s="54" t="str">
        <f t="shared" si="139"/>
        <v>CEAcarape</v>
      </c>
      <c r="AI622" s="73">
        <v>2300150</v>
      </c>
    </row>
    <row r="623" spans="26:35" x14ac:dyDescent="0.25">
      <c r="Z623" s="42" t="str">
        <f t="shared" si="137"/>
        <v/>
      </c>
      <c r="AB623" s="73" t="s">
        <v>46</v>
      </c>
      <c r="AC623" s="73" t="s">
        <v>148</v>
      </c>
      <c r="AD623" s="73">
        <v>2300200</v>
      </c>
      <c r="AH623" s="54" t="str">
        <f t="shared" si="139"/>
        <v>CEAcaraú</v>
      </c>
      <c r="AI623" s="73">
        <v>2300200</v>
      </c>
    </row>
    <row r="624" spans="26:35" x14ac:dyDescent="0.25">
      <c r="Z624" s="42" t="str">
        <f t="shared" si="137"/>
        <v/>
      </c>
      <c r="AB624" s="73" t="s">
        <v>46</v>
      </c>
      <c r="AC624" s="73" t="s">
        <v>173</v>
      </c>
      <c r="AD624" s="73">
        <v>2300309</v>
      </c>
      <c r="AH624" s="54" t="str">
        <f t="shared" si="139"/>
        <v>CEAcopiara</v>
      </c>
      <c r="AI624" s="73">
        <v>2300309</v>
      </c>
    </row>
    <row r="625" spans="26:35" x14ac:dyDescent="0.25">
      <c r="Z625" s="42" t="str">
        <f t="shared" si="137"/>
        <v/>
      </c>
      <c r="AB625" s="73" t="s">
        <v>46</v>
      </c>
      <c r="AC625" s="73" t="s">
        <v>199</v>
      </c>
      <c r="AD625" s="73">
        <v>2300408</v>
      </c>
      <c r="AH625" s="54" t="str">
        <f t="shared" si="139"/>
        <v>CEAiuaba</v>
      </c>
      <c r="AI625" s="73">
        <v>2300408</v>
      </c>
    </row>
    <row r="626" spans="26:35" x14ac:dyDescent="0.25">
      <c r="Z626" s="42" t="str">
        <f t="shared" si="137"/>
        <v/>
      </c>
      <c r="AB626" s="73" t="s">
        <v>46</v>
      </c>
      <c r="AC626" s="73" t="s">
        <v>225</v>
      </c>
      <c r="AD626" s="73">
        <v>2300507</v>
      </c>
      <c r="AH626" s="54" t="str">
        <f t="shared" si="139"/>
        <v>CEAlcântaras</v>
      </c>
      <c r="AI626" s="73">
        <v>2300507</v>
      </c>
    </row>
    <row r="627" spans="26:35" x14ac:dyDescent="0.25">
      <c r="Z627" s="42" t="str">
        <f t="shared" si="137"/>
        <v/>
      </c>
      <c r="AB627" s="73" t="s">
        <v>46</v>
      </c>
      <c r="AC627" s="73" t="s">
        <v>249</v>
      </c>
      <c r="AD627" s="73">
        <v>2300606</v>
      </c>
      <c r="AH627" s="54" t="str">
        <f t="shared" si="139"/>
        <v>CEAltaneira</v>
      </c>
      <c r="AI627" s="73">
        <v>2300606</v>
      </c>
    </row>
    <row r="628" spans="26:35" x14ac:dyDescent="0.25">
      <c r="Z628" s="42" t="str">
        <f t="shared" si="137"/>
        <v/>
      </c>
      <c r="AB628" s="73" t="s">
        <v>46</v>
      </c>
      <c r="AC628" s="73" t="s">
        <v>274</v>
      </c>
      <c r="AD628" s="73">
        <v>2300705</v>
      </c>
      <c r="AH628" s="54" t="str">
        <f t="shared" si="139"/>
        <v>CEAlto Santo</v>
      </c>
      <c r="AI628" s="73">
        <v>2300705</v>
      </c>
    </row>
    <row r="629" spans="26:35" x14ac:dyDescent="0.25">
      <c r="Z629" s="42" t="str">
        <f t="shared" si="137"/>
        <v/>
      </c>
      <c r="AB629" s="73" t="s">
        <v>46</v>
      </c>
      <c r="AC629" s="73" t="s">
        <v>300</v>
      </c>
      <c r="AD629" s="73">
        <v>2300754</v>
      </c>
      <c r="AH629" s="54" t="str">
        <f t="shared" si="139"/>
        <v>CEAmontada</v>
      </c>
      <c r="AI629" s="73">
        <v>2300754</v>
      </c>
    </row>
    <row r="630" spans="26:35" x14ac:dyDescent="0.25">
      <c r="Z630" s="42" t="str">
        <f t="shared" si="137"/>
        <v/>
      </c>
      <c r="AB630" s="73" t="s">
        <v>46</v>
      </c>
      <c r="AC630" s="73" t="s">
        <v>326</v>
      </c>
      <c r="AD630" s="73">
        <v>2300804</v>
      </c>
      <c r="AH630" s="54" t="str">
        <f t="shared" si="139"/>
        <v>CEAntonina do Norte</v>
      </c>
      <c r="AI630" s="73">
        <v>2300804</v>
      </c>
    </row>
    <row r="631" spans="26:35" x14ac:dyDescent="0.25">
      <c r="Z631" s="42" t="str">
        <f t="shared" si="137"/>
        <v/>
      </c>
      <c r="AB631" s="73" t="s">
        <v>46</v>
      </c>
      <c r="AC631" s="73" t="s">
        <v>351</v>
      </c>
      <c r="AD631" s="73">
        <v>2300903</v>
      </c>
      <c r="AH631" s="54" t="str">
        <f t="shared" si="139"/>
        <v>CEApuiarés</v>
      </c>
      <c r="AI631" s="73">
        <v>2300903</v>
      </c>
    </row>
    <row r="632" spans="26:35" x14ac:dyDescent="0.25">
      <c r="Z632" s="42" t="str">
        <f t="shared" si="137"/>
        <v/>
      </c>
      <c r="AB632" s="73" t="s">
        <v>46</v>
      </c>
      <c r="AC632" s="73" t="s">
        <v>375</v>
      </c>
      <c r="AD632" s="73">
        <v>2301000</v>
      </c>
      <c r="AH632" s="54" t="str">
        <f t="shared" si="139"/>
        <v>CEAquiraz</v>
      </c>
      <c r="AI632" s="73">
        <v>2301000</v>
      </c>
    </row>
    <row r="633" spans="26:35" x14ac:dyDescent="0.25">
      <c r="Z633" s="42" t="str">
        <f t="shared" si="137"/>
        <v/>
      </c>
      <c r="AB633" s="73" t="s">
        <v>46</v>
      </c>
      <c r="AC633" s="73" t="s">
        <v>400</v>
      </c>
      <c r="AD633" s="73">
        <v>2301109</v>
      </c>
      <c r="AH633" s="54" t="str">
        <f t="shared" si="139"/>
        <v>CEAracati</v>
      </c>
      <c r="AI633" s="73">
        <v>2301109</v>
      </c>
    </row>
    <row r="634" spans="26:35" x14ac:dyDescent="0.25">
      <c r="Z634" s="42" t="str">
        <f t="shared" si="137"/>
        <v/>
      </c>
      <c r="AB634" s="73" t="s">
        <v>46</v>
      </c>
      <c r="AC634" s="73" t="s">
        <v>425</v>
      </c>
      <c r="AD634" s="73">
        <v>2301208</v>
      </c>
      <c r="AH634" s="54" t="str">
        <f t="shared" si="139"/>
        <v>CEAracoiaba</v>
      </c>
      <c r="AI634" s="73">
        <v>2301208</v>
      </c>
    </row>
    <row r="635" spans="26:35" x14ac:dyDescent="0.25">
      <c r="Z635" s="42" t="str">
        <f t="shared" si="137"/>
        <v/>
      </c>
      <c r="AB635" s="73" t="s">
        <v>46</v>
      </c>
      <c r="AC635" s="73" t="s">
        <v>451</v>
      </c>
      <c r="AD635" s="73">
        <v>2301257</v>
      </c>
      <c r="AH635" s="54" t="str">
        <f t="shared" si="139"/>
        <v>CEArarendá</v>
      </c>
      <c r="AI635" s="73">
        <v>2301257</v>
      </c>
    </row>
    <row r="636" spans="26:35" x14ac:dyDescent="0.25">
      <c r="Z636" s="42" t="str">
        <f t="shared" si="137"/>
        <v/>
      </c>
      <c r="AB636" s="73" t="s">
        <v>46</v>
      </c>
      <c r="AC636" s="73" t="s">
        <v>476</v>
      </c>
      <c r="AD636" s="73">
        <v>2301307</v>
      </c>
      <c r="AH636" s="54" t="str">
        <f t="shared" si="139"/>
        <v>CEAraripe</v>
      </c>
      <c r="AI636" s="73">
        <v>2301307</v>
      </c>
    </row>
    <row r="637" spans="26:35" x14ac:dyDescent="0.25">
      <c r="Z637" s="42" t="str">
        <f t="shared" si="137"/>
        <v/>
      </c>
      <c r="AB637" s="73" t="s">
        <v>46</v>
      </c>
      <c r="AC637" s="73" t="s">
        <v>500</v>
      </c>
      <c r="AD637" s="73">
        <v>2301406</v>
      </c>
      <c r="AH637" s="54" t="str">
        <f t="shared" si="139"/>
        <v>CEAratuba</v>
      </c>
      <c r="AI637" s="73">
        <v>2301406</v>
      </c>
    </row>
    <row r="638" spans="26:35" x14ac:dyDescent="0.25">
      <c r="Z638" s="42" t="str">
        <f t="shared" si="137"/>
        <v/>
      </c>
      <c r="AB638" s="73" t="s">
        <v>46</v>
      </c>
      <c r="AC638" s="73" t="s">
        <v>523</v>
      </c>
      <c r="AD638" s="73">
        <v>2301505</v>
      </c>
      <c r="AH638" s="54" t="str">
        <f t="shared" si="139"/>
        <v>CEArneiroz</v>
      </c>
      <c r="AI638" s="73">
        <v>2301505</v>
      </c>
    </row>
    <row r="639" spans="26:35" x14ac:dyDescent="0.25">
      <c r="Z639" s="42" t="str">
        <f t="shared" si="137"/>
        <v/>
      </c>
      <c r="AB639" s="73" t="s">
        <v>46</v>
      </c>
      <c r="AC639" s="73" t="s">
        <v>547</v>
      </c>
      <c r="AD639" s="73">
        <v>2301604</v>
      </c>
      <c r="AH639" s="54" t="str">
        <f t="shared" si="139"/>
        <v>CEAssaré</v>
      </c>
      <c r="AI639" s="73">
        <v>2301604</v>
      </c>
    </row>
    <row r="640" spans="26:35" x14ac:dyDescent="0.25">
      <c r="Z640" s="42" t="str">
        <f t="shared" si="137"/>
        <v/>
      </c>
      <c r="AB640" s="73" t="s">
        <v>46</v>
      </c>
      <c r="AC640" s="73" t="s">
        <v>570</v>
      </c>
      <c r="AD640" s="73">
        <v>2301703</v>
      </c>
      <c r="AH640" s="54" t="str">
        <f t="shared" si="139"/>
        <v>CEAurora</v>
      </c>
      <c r="AI640" s="73">
        <v>2301703</v>
      </c>
    </row>
    <row r="641" spans="26:35" x14ac:dyDescent="0.25">
      <c r="Z641" s="42" t="str">
        <f t="shared" si="137"/>
        <v/>
      </c>
      <c r="AB641" s="73" t="s">
        <v>46</v>
      </c>
      <c r="AC641" s="73" t="s">
        <v>593</v>
      </c>
      <c r="AD641" s="73">
        <v>2301802</v>
      </c>
      <c r="AH641" s="54" t="str">
        <f t="shared" si="139"/>
        <v>CEBaixio</v>
      </c>
      <c r="AI641" s="73">
        <v>2301802</v>
      </c>
    </row>
    <row r="642" spans="26:35" x14ac:dyDescent="0.25">
      <c r="Z642" s="42" t="str">
        <f t="shared" si="137"/>
        <v/>
      </c>
      <c r="AB642" s="73" t="s">
        <v>46</v>
      </c>
      <c r="AC642" s="73" t="s">
        <v>616</v>
      </c>
      <c r="AD642" s="73">
        <v>2301851</v>
      </c>
      <c r="AH642" s="54" t="str">
        <f t="shared" si="139"/>
        <v>CEBanabuiú</v>
      </c>
      <c r="AI642" s="73">
        <v>2301851</v>
      </c>
    </row>
    <row r="643" spans="26:35" x14ac:dyDescent="0.25">
      <c r="Z643" s="42" t="str">
        <f t="shared" ref="Z643:Z706" si="140">CONCATENATE(A643,D643)</f>
        <v/>
      </c>
      <c r="AB643" s="73" t="s">
        <v>46</v>
      </c>
      <c r="AC643" s="73" t="s">
        <v>637</v>
      </c>
      <c r="AD643" s="73">
        <v>2301901</v>
      </c>
      <c r="AH643" s="54" t="str">
        <f t="shared" ref="AH643:AH706" si="141">CONCATENATE(AB643,AC643)</f>
        <v>CEBarbalha</v>
      </c>
      <c r="AI643" s="73">
        <v>2301901</v>
      </c>
    </row>
    <row r="644" spans="26:35" x14ac:dyDescent="0.25">
      <c r="Z644" s="42" t="str">
        <f t="shared" si="140"/>
        <v/>
      </c>
      <c r="AB644" s="73" t="s">
        <v>46</v>
      </c>
      <c r="AC644" s="73" t="s">
        <v>658</v>
      </c>
      <c r="AD644" s="73">
        <v>2301950</v>
      </c>
      <c r="AH644" s="54" t="str">
        <f t="shared" si="141"/>
        <v>CEBarreira</v>
      </c>
      <c r="AI644" s="73">
        <v>2301950</v>
      </c>
    </row>
    <row r="645" spans="26:35" x14ac:dyDescent="0.25">
      <c r="Z645" s="42" t="str">
        <f t="shared" si="140"/>
        <v/>
      </c>
      <c r="AB645" s="73" t="s">
        <v>46</v>
      </c>
      <c r="AC645" s="73" t="s">
        <v>679</v>
      </c>
      <c r="AD645" s="73">
        <v>2302008</v>
      </c>
      <c r="AH645" s="54" t="str">
        <f t="shared" si="141"/>
        <v>CEBarro</v>
      </c>
      <c r="AI645" s="73">
        <v>2302008</v>
      </c>
    </row>
    <row r="646" spans="26:35" x14ac:dyDescent="0.25">
      <c r="Z646" s="42" t="str">
        <f t="shared" si="140"/>
        <v/>
      </c>
      <c r="AB646" s="73" t="s">
        <v>46</v>
      </c>
      <c r="AC646" s="73" t="s">
        <v>699</v>
      </c>
      <c r="AD646" s="73">
        <v>2302057</v>
      </c>
      <c r="AH646" s="54" t="str">
        <f t="shared" si="141"/>
        <v>CEBarroquinha</v>
      </c>
      <c r="AI646" s="73">
        <v>2302057</v>
      </c>
    </row>
    <row r="647" spans="26:35" x14ac:dyDescent="0.25">
      <c r="Z647" s="42" t="str">
        <f t="shared" si="140"/>
        <v/>
      </c>
      <c r="AB647" s="73" t="s">
        <v>46</v>
      </c>
      <c r="AC647" s="73" t="s">
        <v>721</v>
      </c>
      <c r="AD647" s="73">
        <v>2302107</v>
      </c>
      <c r="AH647" s="54" t="str">
        <f t="shared" si="141"/>
        <v>CEBaturité</v>
      </c>
      <c r="AI647" s="73">
        <v>2302107</v>
      </c>
    </row>
    <row r="648" spans="26:35" x14ac:dyDescent="0.25">
      <c r="Z648" s="42" t="str">
        <f t="shared" si="140"/>
        <v/>
      </c>
      <c r="AB648" s="73" t="s">
        <v>46</v>
      </c>
      <c r="AC648" s="73" t="s">
        <v>743</v>
      </c>
      <c r="AD648" s="73">
        <v>2302206</v>
      </c>
      <c r="AH648" s="54" t="str">
        <f t="shared" si="141"/>
        <v>CEBeberibe</v>
      </c>
      <c r="AI648" s="73">
        <v>2302206</v>
      </c>
    </row>
    <row r="649" spans="26:35" x14ac:dyDescent="0.25">
      <c r="Z649" s="42" t="str">
        <f t="shared" si="140"/>
        <v/>
      </c>
      <c r="AB649" s="73" t="s">
        <v>46</v>
      </c>
      <c r="AC649" s="73" t="s">
        <v>764</v>
      </c>
      <c r="AD649" s="73">
        <v>2302305</v>
      </c>
      <c r="AH649" s="54" t="str">
        <f t="shared" si="141"/>
        <v>CEBela Cruz</v>
      </c>
      <c r="AI649" s="73">
        <v>2302305</v>
      </c>
    </row>
    <row r="650" spans="26:35" x14ac:dyDescent="0.25">
      <c r="Z650" s="42" t="str">
        <f t="shared" si="140"/>
        <v/>
      </c>
      <c r="AB650" s="73" t="s">
        <v>46</v>
      </c>
      <c r="AC650" s="73" t="s">
        <v>787</v>
      </c>
      <c r="AD650" s="73">
        <v>2302404</v>
      </c>
      <c r="AH650" s="54" t="str">
        <f t="shared" si="141"/>
        <v>CEBoa Viagem</v>
      </c>
      <c r="AI650" s="73">
        <v>2302404</v>
      </c>
    </row>
    <row r="651" spans="26:35" x14ac:dyDescent="0.25">
      <c r="Z651" s="42" t="str">
        <f t="shared" si="140"/>
        <v/>
      </c>
      <c r="AB651" s="73" t="s">
        <v>46</v>
      </c>
      <c r="AC651" s="73" t="s">
        <v>808</v>
      </c>
      <c r="AD651" s="73">
        <v>2302503</v>
      </c>
      <c r="AH651" s="54" t="str">
        <f t="shared" si="141"/>
        <v>CEBrejo Santo</v>
      </c>
      <c r="AI651" s="73">
        <v>2302503</v>
      </c>
    </row>
    <row r="652" spans="26:35" x14ac:dyDescent="0.25">
      <c r="Z652" s="42" t="str">
        <f t="shared" si="140"/>
        <v/>
      </c>
      <c r="AB652" s="73" t="s">
        <v>46</v>
      </c>
      <c r="AC652" s="73" t="s">
        <v>829</v>
      </c>
      <c r="AD652" s="73">
        <v>2302602</v>
      </c>
      <c r="AH652" s="54" t="str">
        <f t="shared" si="141"/>
        <v>CECamocim</v>
      </c>
      <c r="AI652" s="73">
        <v>2302602</v>
      </c>
    </row>
    <row r="653" spans="26:35" x14ac:dyDescent="0.25">
      <c r="Z653" s="42" t="str">
        <f t="shared" si="140"/>
        <v/>
      </c>
      <c r="AB653" s="73" t="s">
        <v>46</v>
      </c>
      <c r="AC653" s="73" t="s">
        <v>851</v>
      </c>
      <c r="AD653" s="73">
        <v>2302701</v>
      </c>
      <c r="AH653" s="54" t="str">
        <f t="shared" si="141"/>
        <v>CECampos Sales</v>
      </c>
      <c r="AI653" s="73">
        <v>2302701</v>
      </c>
    </row>
    <row r="654" spans="26:35" x14ac:dyDescent="0.25">
      <c r="Z654" s="42" t="str">
        <f t="shared" si="140"/>
        <v/>
      </c>
      <c r="AB654" s="73" t="s">
        <v>46</v>
      </c>
      <c r="AC654" s="73" t="s">
        <v>873</v>
      </c>
      <c r="AD654" s="73">
        <v>2302800</v>
      </c>
      <c r="AH654" s="54" t="str">
        <f t="shared" si="141"/>
        <v>CECanindé</v>
      </c>
      <c r="AI654" s="73">
        <v>2302800</v>
      </c>
    </row>
    <row r="655" spans="26:35" x14ac:dyDescent="0.25">
      <c r="Z655" s="42" t="str">
        <f t="shared" si="140"/>
        <v/>
      </c>
      <c r="AB655" s="73" t="s">
        <v>46</v>
      </c>
      <c r="AC655" s="73" t="s">
        <v>895</v>
      </c>
      <c r="AD655" s="73">
        <v>2302909</v>
      </c>
      <c r="AH655" s="54" t="str">
        <f t="shared" si="141"/>
        <v>CECapistrano</v>
      </c>
      <c r="AI655" s="73">
        <v>2302909</v>
      </c>
    </row>
    <row r="656" spans="26:35" x14ac:dyDescent="0.25">
      <c r="Z656" s="42" t="str">
        <f t="shared" si="140"/>
        <v/>
      </c>
      <c r="AB656" s="73" t="s">
        <v>46</v>
      </c>
      <c r="AC656" s="73" t="s">
        <v>918</v>
      </c>
      <c r="AD656" s="73">
        <v>2303006</v>
      </c>
      <c r="AH656" s="54" t="str">
        <f t="shared" si="141"/>
        <v>CECaridade</v>
      </c>
      <c r="AI656" s="73">
        <v>2303006</v>
      </c>
    </row>
    <row r="657" spans="26:35" x14ac:dyDescent="0.25">
      <c r="Z657" s="42" t="str">
        <f t="shared" si="140"/>
        <v/>
      </c>
      <c r="AB657" s="73" t="s">
        <v>46</v>
      </c>
      <c r="AC657" s="73" t="s">
        <v>941</v>
      </c>
      <c r="AD657" s="73">
        <v>2303105</v>
      </c>
      <c r="AH657" s="54" t="str">
        <f t="shared" si="141"/>
        <v>CECariré</v>
      </c>
      <c r="AI657" s="73">
        <v>2303105</v>
      </c>
    </row>
    <row r="658" spans="26:35" x14ac:dyDescent="0.25">
      <c r="Z658" s="42" t="str">
        <f t="shared" si="140"/>
        <v/>
      </c>
      <c r="AB658" s="73" t="s">
        <v>46</v>
      </c>
      <c r="AC658" s="73" t="s">
        <v>963</v>
      </c>
      <c r="AD658" s="73">
        <v>2303204</v>
      </c>
      <c r="AH658" s="54" t="str">
        <f t="shared" si="141"/>
        <v>CECaririaçu</v>
      </c>
      <c r="AI658" s="73">
        <v>2303204</v>
      </c>
    </row>
    <row r="659" spans="26:35" x14ac:dyDescent="0.25">
      <c r="Z659" s="42" t="str">
        <f t="shared" si="140"/>
        <v/>
      </c>
      <c r="AB659" s="73" t="s">
        <v>46</v>
      </c>
      <c r="AC659" s="73" t="s">
        <v>985</v>
      </c>
      <c r="AD659" s="73">
        <v>2303303</v>
      </c>
      <c r="AH659" s="54" t="str">
        <f t="shared" si="141"/>
        <v>CECariús</v>
      </c>
      <c r="AI659" s="73">
        <v>2303303</v>
      </c>
    </row>
    <row r="660" spans="26:35" x14ac:dyDescent="0.25">
      <c r="Z660" s="42" t="str">
        <f t="shared" si="140"/>
        <v/>
      </c>
      <c r="AB660" s="73" t="s">
        <v>46</v>
      </c>
      <c r="AC660" s="73" t="s">
        <v>1008</v>
      </c>
      <c r="AD660" s="73">
        <v>2303402</v>
      </c>
      <c r="AH660" s="54" t="str">
        <f t="shared" si="141"/>
        <v>CECarnaubal</v>
      </c>
      <c r="AI660" s="73">
        <v>2303402</v>
      </c>
    </row>
    <row r="661" spans="26:35" x14ac:dyDescent="0.25">
      <c r="Z661" s="42" t="str">
        <f t="shared" si="140"/>
        <v/>
      </c>
      <c r="AB661" s="73" t="s">
        <v>46</v>
      </c>
      <c r="AC661" s="73" t="s">
        <v>1030</v>
      </c>
      <c r="AD661" s="73">
        <v>2303501</v>
      </c>
      <c r="AH661" s="54" t="str">
        <f t="shared" si="141"/>
        <v>CECascavel</v>
      </c>
      <c r="AI661" s="73">
        <v>2303501</v>
      </c>
    </row>
    <row r="662" spans="26:35" x14ac:dyDescent="0.25">
      <c r="Z662" s="42" t="str">
        <f t="shared" si="140"/>
        <v/>
      </c>
      <c r="AB662" s="73" t="s">
        <v>46</v>
      </c>
      <c r="AC662" s="73" t="s">
        <v>1052</v>
      </c>
      <c r="AD662" s="73">
        <v>2303600</v>
      </c>
      <c r="AH662" s="54" t="str">
        <f t="shared" si="141"/>
        <v>CECatarina</v>
      </c>
      <c r="AI662" s="73">
        <v>2303600</v>
      </c>
    </row>
    <row r="663" spans="26:35" x14ac:dyDescent="0.25">
      <c r="Z663" s="42" t="str">
        <f t="shared" si="140"/>
        <v/>
      </c>
      <c r="AB663" s="73" t="s">
        <v>46</v>
      </c>
      <c r="AC663" s="73" t="s">
        <v>1074</v>
      </c>
      <c r="AD663" s="73">
        <v>2303659</v>
      </c>
      <c r="AH663" s="54" t="str">
        <f t="shared" si="141"/>
        <v>CECatunda</v>
      </c>
      <c r="AI663" s="73">
        <v>2303659</v>
      </c>
    </row>
    <row r="664" spans="26:35" x14ac:dyDescent="0.25">
      <c r="Z664" s="42" t="str">
        <f t="shared" si="140"/>
        <v/>
      </c>
      <c r="AB664" s="73" t="s">
        <v>46</v>
      </c>
      <c r="AC664" s="73" t="s">
        <v>1096</v>
      </c>
      <c r="AD664" s="73">
        <v>2303709</v>
      </c>
      <c r="AH664" s="54" t="str">
        <f t="shared" si="141"/>
        <v>CECaucaia</v>
      </c>
      <c r="AI664" s="73">
        <v>2303709</v>
      </c>
    </row>
    <row r="665" spans="26:35" x14ac:dyDescent="0.25">
      <c r="Z665" s="42" t="str">
        <f t="shared" si="140"/>
        <v/>
      </c>
      <c r="AB665" s="73" t="s">
        <v>46</v>
      </c>
      <c r="AC665" s="73" t="s">
        <v>1119</v>
      </c>
      <c r="AD665" s="73">
        <v>2303808</v>
      </c>
      <c r="AH665" s="54" t="str">
        <f t="shared" si="141"/>
        <v>CECedro</v>
      </c>
      <c r="AI665" s="73">
        <v>2303808</v>
      </c>
    </row>
    <row r="666" spans="26:35" x14ac:dyDescent="0.25">
      <c r="Z666" s="42" t="str">
        <f t="shared" si="140"/>
        <v/>
      </c>
      <c r="AB666" s="73" t="s">
        <v>46</v>
      </c>
      <c r="AC666" s="73" t="s">
        <v>1142</v>
      </c>
      <c r="AD666" s="73">
        <v>2303907</v>
      </c>
      <c r="AH666" s="54" t="str">
        <f t="shared" si="141"/>
        <v>CEChaval</v>
      </c>
      <c r="AI666" s="73">
        <v>2303907</v>
      </c>
    </row>
    <row r="667" spans="26:35" x14ac:dyDescent="0.25">
      <c r="Z667" s="42" t="str">
        <f t="shared" si="140"/>
        <v/>
      </c>
      <c r="AB667" s="73" t="s">
        <v>46</v>
      </c>
      <c r="AC667" s="73" t="s">
        <v>1165</v>
      </c>
      <c r="AD667" s="73">
        <v>2303931</v>
      </c>
      <c r="AH667" s="54" t="str">
        <f t="shared" si="141"/>
        <v>CEChoró</v>
      </c>
      <c r="AI667" s="73">
        <v>2303931</v>
      </c>
    </row>
    <row r="668" spans="26:35" x14ac:dyDescent="0.25">
      <c r="Z668" s="42" t="str">
        <f t="shared" si="140"/>
        <v/>
      </c>
      <c r="AB668" s="73" t="s">
        <v>46</v>
      </c>
      <c r="AC668" s="73" t="s">
        <v>1188</v>
      </c>
      <c r="AD668" s="73">
        <v>2303956</v>
      </c>
      <c r="AH668" s="54" t="str">
        <f t="shared" si="141"/>
        <v>CEChorozinho</v>
      </c>
      <c r="AI668" s="73">
        <v>2303956</v>
      </c>
    </row>
    <row r="669" spans="26:35" x14ac:dyDescent="0.25">
      <c r="Z669" s="42" t="str">
        <f t="shared" si="140"/>
        <v/>
      </c>
      <c r="AB669" s="73" t="s">
        <v>46</v>
      </c>
      <c r="AC669" s="73" t="s">
        <v>1210</v>
      </c>
      <c r="AD669" s="73">
        <v>2304004</v>
      </c>
      <c r="AH669" s="54" t="str">
        <f t="shared" si="141"/>
        <v>CECoreaú</v>
      </c>
      <c r="AI669" s="73">
        <v>2304004</v>
      </c>
    </row>
    <row r="670" spans="26:35" x14ac:dyDescent="0.25">
      <c r="Z670" s="42" t="str">
        <f t="shared" si="140"/>
        <v/>
      </c>
      <c r="AB670" s="73" t="s">
        <v>46</v>
      </c>
      <c r="AC670" s="73" t="s">
        <v>1231</v>
      </c>
      <c r="AD670" s="73">
        <v>2304103</v>
      </c>
      <c r="AH670" s="54" t="str">
        <f t="shared" si="141"/>
        <v>CECrateús</v>
      </c>
      <c r="AI670" s="73">
        <v>2304103</v>
      </c>
    </row>
    <row r="671" spans="26:35" x14ac:dyDescent="0.25">
      <c r="Z671" s="42" t="str">
        <f t="shared" si="140"/>
        <v/>
      </c>
      <c r="AB671" s="73" t="s">
        <v>46</v>
      </c>
      <c r="AC671" s="73" t="s">
        <v>1254</v>
      </c>
      <c r="AD671" s="73">
        <v>2304202</v>
      </c>
      <c r="AH671" s="54" t="str">
        <f t="shared" si="141"/>
        <v>CECrato</v>
      </c>
      <c r="AI671" s="73">
        <v>2304202</v>
      </c>
    </row>
    <row r="672" spans="26:35" x14ac:dyDescent="0.25">
      <c r="Z672" s="42" t="str">
        <f t="shared" si="140"/>
        <v/>
      </c>
      <c r="AB672" s="73" t="s">
        <v>46</v>
      </c>
      <c r="AC672" s="73" t="s">
        <v>1277</v>
      </c>
      <c r="AD672" s="73">
        <v>2304236</v>
      </c>
      <c r="AH672" s="54" t="str">
        <f t="shared" si="141"/>
        <v>CECroatá</v>
      </c>
      <c r="AI672" s="73">
        <v>2304236</v>
      </c>
    </row>
    <row r="673" spans="26:35" x14ac:dyDescent="0.25">
      <c r="Z673" s="42" t="str">
        <f t="shared" si="140"/>
        <v/>
      </c>
      <c r="AB673" s="73" t="s">
        <v>46</v>
      </c>
      <c r="AC673" s="73" t="s">
        <v>1298</v>
      </c>
      <c r="AD673" s="73">
        <v>2304251</v>
      </c>
      <c r="AH673" s="54" t="str">
        <f t="shared" si="141"/>
        <v>CECruz</v>
      </c>
      <c r="AI673" s="73">
        <v>2304251</v>
      </c>
    </row>
    <row r="674" spans="26:35" x14ac:dyDescent="0.25">
      <c r="Z674" s="42" t="str">
        <f t="shared" si="140"/>
        <v/>
      </c>
      <c r="AB674" s="73" t="s">
        <v>46</v>
      </c>
      <c r="AC674" s="73" t="s">
        <v>1320</v>
      </c>
      <c r="AD674" s="73">
        <v>2304269</v>
      </c>
      <c r="AH674" s="54" t="str">
        <f t="shared" si="141"/>
        <v>CEDeputado Irapuan Pinheiro</v>
      </c>
      <c r="AI674" s="73">
        <v>2304269</v>
      </c>
    </row>
    <row r="675" spans="26:35" x14ac:dyDescent="0.25">
      <c r="Z675" s="42" t="str">
        <f t="shared" si="140"/>
        <v/>
      </c>
      <c r="AB675" s="73" t="s">
        <v>46</v>
      </c>
      <c r="AC675" s="73" t="s">
        <v>1342</v>
      </c>
      <c r="AD675" s="73">
        <v>2304277</v>
      </c>
      <c r="AH675" s="54" t="str">
        <f t="shared" si="141"/>
        <v>CEErerê</v>
      </c>
      <c r="AI675" s="73">
        <v>2304277</v>
      </c>
    </row>
    <row r="676" spans="26:35" x14ac:dyDescent="0.25">
      <c r="Z676" s="42" t="str">
        <f t="shared" si="140"/>
        <v/>
      </c>
      <c r="AB676" s="73" t="s">
        <v>46</v>
      </c>
      <c r="AC676" s="73" t="s">
        <v>1363</v>
      </c>
      <c r="AD676" s="73">
        <v>2304285</v>
      </c>
      <c r="AH676" s="54" t="str">
        <f t="shared" si="141"/>
        <v>CEEusébio</v>
      </c>
      <c r="AI676" s="73">
        <v>2304285</v>
      </c>
    </row>
    <row r="677" spans="26:35" x14ac:dyDescent="0.25">
      <c r="Z677" s="42" t="str">
        <f t="shared" si="140"/>
        <v/>
      </c>
      <c r="AB677" s="73" t="s">
        <v>46</v>
      </c>
      <c r="AC677" s="73" t="s">
        <v>1385</v>
      </c>
      <c r="AD677" s="73">
        <v>2304301</v>
      </c>
      <c r="AH677" s="54" t="str">
        <f t="shared" si="141"/>
        <v>CEFarias Brito</v>
      </c>
      <c r="AI677" s="73">
        <v>2304301</v>
      </c>
    </row>
    <row r="678" spans="26:35" x14ac:dyDescent="0.25">
      <c r="Z678" s="42" t="str">
        <f t="shared" si="140"/>
        <v/>
      </c>
      <c r="AB678" s="73" t="s">
        <v>46</v>
      </c>
      <c r="AC678" s="73" t="s">
        <v>1407</v>
      </c>
      <c r="AD678" s="73">
        <v>2304350</v>
      </c>
      <c r="AH678" s="54" t="str">
        <f t="shared" si="141"/>
        <v>CEForquilha</v>
      </c>
      <c r="AI678" s="73">
        <v>2304350</v>
      </c>
    </row>
    <row r="679" spans="26:35" x14ac:dyDescent="0.25">
      <c r="Z679" s="42" t="str">
        <f t="shared" si="140"/>
        <v/>
      </c>
      <c r="AB679" s="73" t="s">
        <v>46</v>
      </c>
      <c r="AC679" s="73" t="s">
        <v>1429</v>
      </c>
      <c r="AD679" s="73">
        <v>2304400</v>
      </c>
      <c r="AH679" s="54" t="str">
        <f t="shared" si="141"/>
        <v>CEFortaleza</v>
      </c>
      <c r="AI679" s="73">
        <v>2304400</v>
      </c>
    </row>
    <row r="680" spans="26:35" x14ac:dyDescent="0.25">
      <c r="Z680" s="42" t="str">
        <f t="shared" si="140"/>
        <v/>
      </c>
      <c r="AB680" s="73" t="s">
        <v>46</v>
      </c>
      <c r="AC680" s="73" t="s">
        <v>1450</v>
      </c>
      <c r="AD680" s="73">
        <v>2304459</v>
      </c>
      <c r="AH680" s="54" t="str">
        <f t="shared" si="141"/>
        <v>CEFortim</v>
      </c>
      <c r="AI680" s="73">
        <v>2304459</v>
      </c>
    </row>
    <row r="681" spans="26:35" x14ac:dyDescent="0.25">
      <c r="Z681" s="42" t="str">
        <f t="shared" si="140"/>
        <v/>
      </c>
      <c r="AB681" s="73" t="s">
        <v>46</v>
      </c>
      <c r="AC681" s="73" t="s">
        <v>1470</v>
      </c>
      <c r="AD681" s="73">
        <v>2304509</v>
      </c>
      <c r="AH681" s="54" t="str">
        <f t="shared" si="141"/>
        <v>CEFrecheirinha</v>
      </c>
      <c r="AI681" s="73">
        <v>2304509</v>
      </c>
    </row>
    <row r="682" spans="26:35" x14ac:dyDescent="0.25">
      <c r="Z682" s="42" t="str">
        <f t="shared" si="140"/>
        <v/>
      </c>
      <c r="AB682" s="73" t="s">
        <v>46</v>
      </c>
      <c r="AC682" s="73" t="s">
        <v>1492</v>
      </c>
      <c r="AD682" s="73">
        <v>2304608</v>
      </c>
      <c r="AH682" s="54" t="str">
        <f t="shared" si="141"/>
        <v>CEGeneral Sampaio</v>
      </c>
      <c r="AI682" s="73">
        <v>2304608</v>
      </c>
    </row>
    <row r="683" spans="26:35" x14ac:dyDescent="0.25">
      <c r="Z683" s="42" t="str">
        <f t="shared" si="140"/>
        <v/>
      </c>
      <c r="AB683" s="73" t="s">
        <v>46</v>
      </c>
      <c r="AC683" s="73" t="s">
        <v>1512</v>
      </c>
      <c r="AD683" s="73">
        <v>2304657</v>
      </c>
      <c r="AH683" s="54" t="str">
        <f t="shared" si="141"/>
        <v>CEGraça</v>
      </c>
      <c r="AI683" s="73">
        <v>2304657</v>
      </c>
    </row>
    <row r="684" spans="26:35" x14ac:dyDescent="0.25">
      <c r="Z684" s="42" t="str">
        <f t="shared" si="140"/>
        <v/>
      </c>
      <c r="AB684" s="73" t="s">
        <v>46</v>
      </c>
      <c r="AC684" s="73" t="s">
        <v>1533</v>
      </c>
      <c r="AD684" s="73">
        <v>2304707</v>
      </c>
      <c r="AH684" s="54" t="str">
        <f t="shared" si="141"/>
        <v>CEGranja</v>
      </c>
      <c r="AI684" s="73">
        <v>2304707</v>
      </c>
    </row>
    <row r="685" spans="26:35" x14ac:dyDescent="0.25">
      <c r="Z685" s="42" t="str">
        <f t="shared" si="140"/>
        <v/>
      </c>
      <c r="AB685" s="73" t="s">
        <v>46</v>
      </c>
      <c r="AC685" s="73" t="s">
        <v>1554</v>
      </c>
      <c r="AD685" s="73">
        <v>2304806</v>
      </c>
      <c r="AH685" s="54" t="str">
        <f t="shared" si="141"/>
        <v>CEGranjeiro</v>
      </c>
      <c r="AI685" s="73">
        <v>2304806</v>
      </c>
    </row>
    <row r="686" spans="26:35" x14ac:dyDescent="0.25">
      <c r="Z686" s="42" t="str">
        <f t="shared" si="140"/>
        <v/>
      </c>
      <c r="AB686" s="73" t="s">
        <v>46</v>
      </c>
      <c r="AC686" s="73" t="s">
        <v>1573</v>
      </c>
      <c r="AD686" s="73">
        <v>2304905</v>
      </c>
      <c r="AH686" s="54" t="str">
        <f t="shared" si="141"/>
        <v>CEGroaíras</v>
      </c>
      <c r="AI686" s="73">
        <v>2304905</v>
      </c>
    </row>
    <row r="687" spans="26:35" x14ac:dyDescent="0.25">
      <c r="Z687" s="42" t="str">
        <f t="shared" si="140"/>
        <v/>
      </c>
      <c r="AB687" s="73" t="s">
        <v>46</v>
      </c>
      <c r="AC687" s="73" t="s">
        <v>1593</v>
      </c>
      <c r="AD687" s="73">
        <v>2304954</v>
      </c>
      <c r="AH687" s="54" t="str">
        <f t="shared" si="141"/>
        <v>CEGuaiúba</v>
      </c>
      <c r="AI687" s="73">
        <v>2304954</v>
      </c>
    </row>
    <row r="688" spans="26:35" x14ac:dyDescent="0.25">
      <c r="Z688" s="42" t="str">
        <f t="shared" si="140"/>
        <v/>
      </c>
      <c r="AB688" s="73" t="s">
        <v>46</v>
      </c>
      <c r="AC688" s="73" t="s">
        <v>1613</v>
      </c>
      <c r="AD688" s="73">
        <v>2305001</v>
      </c>
      <c r="AH688" s="54" t="str">
        <f t="shared" si="141"/>
        <v>CEGuaraciaba do Norte</v>
      </c>
      <c r="AI688" s="73">
        <v>2305001</v>
      </c>
    </row>
    <row r="689" spans="26:35" x14ac:dyDescent="0.25">
      <c r="Z689" s="42" t="str">
        <f t="shared" si="140"/>
        <v/>
      </c>
      <c r="AB689" s="73" t="s">
        <v>46</v>
      </c>
      <c r="AC689" s="73" t="s">
        <v>1634</v>
      </c>
      <c r="AD689" s="73">
        <v>2305100</v>
      </c>
      <c r="AH689" s="54" t="str">
        <f t="shared" si="141"/>
        <v>CEGuaramiranga</v>
      </c>
      <c r="AI689" s="73">
        <v>2305100</v>
      </c>
    </row>
    <row r="690" spans="26:35" x14ac:dyDescent="0.25">
      <c r="Z690" s="42" t="str">
        <f t="shared" si="140"/>
        <v/>
      </c>
      <c r="AB690" s="73" t="s">
        <v>46</v>
      </c>
      <c r="AC690" s="73" t="s">
        <v>1655</v>
      </c>
      <c r="AD690" s="73">
        <v>2305209</v>
      </c>
      <c r="AH690" s="54" t="str">
        <f t="shared" si="141"/>
        <v>CEHidrolândia</v>
      </c>
      <c r="AI690" s="73">
        <v>2305209</v>
      </c>
    </row>
    <row r="691" spans="26:35" x14ac:dyDescent="0.25">
      <c r="Z691" s="42" t="str">
        <f t="shared" si="140"/>
        <v/>
      </c>
      <c r="AB691" s="73" t="s">
        <v>46</v>
      </c>
      <c r="AC691" s="73" t="s">
        <v>1675</v>
      </c>
      <c r="AD691" s="73">
        <v>2305233</v>
      </c>
      <c r="AH691" s="54" t="str">
        <f t="shared" si="141"/>
        <v>CEHorizonte</v>
      </c>
      <c r="AI691" s="73">
        <v>2305233</v>
      </c>
    </row>
    <row r="692" spans="26:35" x14ac:dyDescent="0.25">
      <c r="Z692" s="42" t="str">
        <f t="shared" si="140"/>
        <v/>
      </c>
      <c r="AB692" s="73" t="s">
        <v>46</v>
      </c>
      <c r="AC692" s="73" t="s">
        <v>1696</v>
      </c>
      <c r="AD692" s="73">
        <v>2305266</v>
      </c>
      <c r="AH692" s="54" t="str">
        <f t="shared" si="141"/>
        <v>CEIbaretama</v>
      </c>
      <c r="AI692" s="73">
        <v>2305266</v>
      </c>
    </row>
    <row r="693" spans="26:35" x14ac:dyDescent="0.25">
      <c r="Z693" s="42" t="str">
        <f t="shared" si="140"/>
        <v/>
      </c>
      <c r="AB693" s="73" t="s">
        <v>46</v>
      </c>
      <c r="AC693" s="73" t="s">
        <v>1716</v>
      </c>
      <c r="AD693" s="73">
        <v>2305308</v>
      </c>
      <c r="AH693" s="54" t="str">
        <f t="shared" si="141"/>
        <v>CEIbiapina</v>
      </c>
      <c r="AI693" s="73">
        <v>2305308</v>
      </c>
    </row>
    <row r="694" spans="26:35" x14ac:dyDescent="0.25">
      <c r="Z694" s="42" t="str">
        <f t="shared" si="140"/>
        <v/>
      </c>
      <c r="AB694" s="73" t="s">
        <v>46</v>
      </c>
      <c r="AC694" s="73" t="s">
        <v>1737</v>
      </c>
      <c r="AD694" s="73">
        <v>2305332</v>
      </c>
      <c r="AH694" s="54" t="str">
        <f t="shared" si="141"/>
        <v>CEIbicuitinga</v>
      </c>
      <c r="AI694" s="73">
        <v>2305332</v>
      </c>
    </row>
    <row r="695" spans="26:35" x14ac:dyDescent="0.25">
      <c r="Z695" s="42" t="str">
        <f t="shared" si="140"/>
        <v/>
      </c>
      <c r="AB695" s="73" t="s">
        <v>46</v>
      </c>
      <c r="AC695" s="73" t="s">
        <v>1757</v>
      </c>
      <c r="AD695" s="73">
        <v>2305357</v>
      </c>
      <c r="AH695" s="54" t="str">
        <f t="shared" si="141"/>
        <v>CEIcapuí</v>
      </c>
      <c r="AI695" s="73">
        <v>2305357</v>
      </c>
    </row>
    <row r="696" spans="26:35" x14ac:dyDescent="0.25">
      <c r="Z696" s="42" t="str">
        <f t="shared" si="140"/>
        <v/>
      </c>
      <c r="AB696" s="73" t="s">
        <v>46</v>
      </c>
      <c r="AC696" s="73" t="s">
        <v>1778</v>
      </c>
      <c r="AD696" s="73">
        <v>2305407</v>
      </c>
      <c r="AH696" s="54" t="str">
        <f t="shared" si="141"/>
        <v>CEIcó</v>
      </c>
      <c r="AI696" s="73">
        <v>2305407</v>
      </c>
    </row>
    <row r="697" spans="26:35" x14ac:dyDescent="0.25">
      <c r="Z697" s="42" t="str">
        <f t="shared" si="140"/>
        <v/>
      </c>
      <c r="AB697" s="73" t="s">
        <v>46</v>
      </c>
      <c r="AC697" s="73" t="s">
        <v>1797</v>
      </c>
      <c r="AD697" s="73">
        <v>2305506</v>
      </c>
      <c r="AH697" s="54" t="str">
        <f t="shared" si="141"/>
        <v>CEIguatu</v>
      </c>
      <c r="AI697" s="73">
        <v>2305506</v>
      </c>
    </row>
    <row r="698" spans="26:35" x14ac:dyDescent="0.25">
      <c r="Z698" s="42" t="str">
        <f t="shared" si="140"/>
        <v/>
      </c>
      <c r="AB698" s="73" t="s">
        <v>46</v>
      </c>
      <c r="AC698" s="73" t="s">
        <v>1816</v>
      </c>
      <c r="AD698" s="73">
        <v>2305605</v>
      </c>
      <c r="AH698" s="54" t="str">
        <f t="shared" si="141"/>
        <v>CEIndependência</v>
      </c>
      <c r="AI698" s="73">
        <v>2305605</v>
      </c>
    </row>
    <row r="699" spans="26:35" x14ac:dyDescent="0.25">
      <c r="Z699" s="42" t="str">
        <f t="shared" si="140"/>
        <v/>
      </c>
      <c r="AB699" s="73" t="s">
        <v>46</v>
      </c>
      <c r="AC699" s="73" t="s">
        <v>1835</v>
      </c>
      <c r="AD699" s="73">
        <v>2305654</v>
      </c>
      <c r="AH699" s="54" t="str">
        <f t="shared" si="141"/>
        <v>CEIpaporanga</v>
      </c>
      <c r="AI699" s="73">
        <v>2305654</v>
      </c>
    </row>
    <row r="700" spans="26:35" x14ac:dyDescent="0.25">
      <c r="Z700" s="42" t="str">
        <f t="shared" si="140"/>
        <v/>
      </c>
      <c r="AB700" s="73" t="s">
        <v>46</v>
      </c>
      <c r="AC700" s="73" t="s">
        <v>1853</v>
      </c>
      <c r="AD700" s="73">
        <v>2305704</v>
      </c>
      <c r="AH700" s="54" t="str">
        <f t="shared" si="141"/>
        <v>CEIpaumirim</v>
      </c>
      <c r="AI700" s="73">
        <v>2305704</v>
      </c>
    </row>
    <row r="701" spans="26:35" x14ac:dyDescent="0.25">
      <c r="Z701" s="42" t="str">
        <f t="shared" si="140"/>
        <v/>
      </c>
      <c r="AB701" s="73" t="s">
        <v>46</v>
      </c>
      <c r="AC701" s="73" t="s">
        <v>1871</v>
      </c>
      <c r="AD701" s="73">
        <v>2305803</v>
      </c>
      <c r="AH701" s="54" t="str">
        <f t="shared" si="141"/>
        <v>CEIpu</v>
      </c>
      <c r="AI701" s="73">
        <v>2305803</v>
      </c>
    </row>
    <row r="702" spans="26:35" x14ac:dyDescent="0.25">
      <c r="Z702" s="42" t="str">
        <f t="shared" si="140"/>
        <v/>
      </c>
      <c r="AB702" s="73" t="s">
        <v>46</v>
      </c>
      <c r="AC702" s="73" t="s">
        <v>1466</v>
      </c>
      <c r="AD702" s="73">
        <v>2305902</v>
      </c>
      <c r="AH702" s="54" t="str">
        <f t="shared" si="141"/>
        <v>CEIpueiras</v>
      </c>
      <c r="AI702" s="73">
        <v>2305902</v>
      </c>
    </row>
    <row r="703" spans="26:35" x14ac:dyDescent="0.25">
      <c r="Z703" s="42" t="str">
        <f t="shared" si="140"/>
        <v/>
      </c>
      <c r="AB703" s="73" t="s">
        <v>46</v>
      </c>
      <c r="AC703" s="73" t="s">
        <v>290</v>
      </c>
      <c r="AD703" s="73">
        <v>2306009</v>
      </c>
      <c r="AH703" s="54" t="str">
        <f t="shared" si="141"/>
        <v>CEIracema</v>
      </c>
      <c r="AI703" s="73">
        <v>2306009</v>
      </c>
    </row>
    <row r="704" spans="26:35" x14ac:dyDescent="0.25">
      <c r="Z704" s="42" t="str">
        <f t="shared" si="140"/>
        <v/>
      </c>
      <c r="AB704" s="73" t="s">
        <v>46</v>
      </c>
      <c r="AC704" s="73" t="s">
        <v>1922</v>
      </c>
      <c r="AD704" s="73">
        <v>2306108</v>
      </c>
      <c r="AH704" s="54" t="str">
        <f t="shared" si="141"/>
        <v>CEIrauçuba</v>
      </c>
      <c r="AI704" s="73">
        <v>2306108</v>
      </c>
    </row>
    <row r="705" spans="26:35" x14ac:dyDescent="0.25">
      <c r="Z705" s="42" t="str">
        <f t="shared" si="140"/>
        <v/>
      </c>
      <c r="AB705" s="73" t="s">
        <v>46</v>
      </c>
      <c r="AC705" s="73" t="s">
        <v>1939</v>
      </c>
      <c r="AD705" s="73">
        <v>2306207</v>
      </c>
      <c r="AH705" s="54" t="str">
        <f t="shared" si="141"/>
        <v>CEItaiçaba</v>
      </c>
      <c r="AI705" s="73">
        <v>2306207</v>
      </c>
    </row>
    <row r="706" spans="26:35" x14ac:dyDescent="0.25">
      <c r="Z706" s="42" t="str">
        <f t="shared" si="140"/>
        <v/>
      </c>
      <c r="AB706" s="73" t="s">
        <v>46</v>
      </c>
      <c r="AC706" s="73" t="s">
        <v>1955</v>
      </c>
      <c r="AD706" s="73">
        <v>2306256</v>
      </c>
      <c r="AH706" s="54" t="str">
        <f t="shared" si="141"/>
        <v>CEItaitinga</v>
      </c>
      <c r="AI706" s="73">
        <v>2306256</v>
      </c>
    </row>
    <row r="707" spans="26:35" x14ac:dyDescent="0.25">
      <c r="Z707" s="42" t="str">
        <f t="shared" ref="Z707:Z770" si="142">CONCATENATE(A707,D707)</f>
        <v/>
      </c>
      <c r="AB707" s="73" t="s">
        <v>46</v>
      </c>
      <c r="AC707" s="73" t="s">
        <v>1972</v>
      </c>
      <c r="AD707" s="73">
        <v>2306306</v>
      </c>
      <c r="AH707" s="54" t="str">
        <f t="shared" ref="AH707:AH770" si="143">CONCATENATE(AB707,AC707)</f>
        <v>CEItapagé</v>
      </c>
      <c r="AI707" s="73">
        <v>2306306</v>
      </c>
    </row>
    <row r="708" spans="26:35" x14ac:dyDescent="0.25">
      <c r="Z708" s="42" t="str">
        <f t="shared" si="142"/>
        <v/>
      </c>
      <c r="AB708" s="73" t="s">
        <v>46</v>
      </c>
      <c r="AC708" s="73" t="s">
        <v>1990</v>
      </c>
      <c r="AD708" s="73">
        <v>2306405</v>
      </c>
      <c r="AH708" s="54" t="str">
        <f t="shared" si="143"/>
        <v>CEItapipoca</v>
      </c>
      <c r="AI708" s="73">
        <v>2306405</v>
      </c>
    </row>
    <row r="709" spans="26:35" x14ac:dyDescent="0.25">
      <c r="Z709" s="42" t="str">
        <f t="shared" si="142"/>
        <v/>
      </c>
      <c r="AB709" s="73" t="s">
        <v>46</v>
      </c>
      <c r="AC709" s="73" t="s">
        <v>2007</v>
      </c>
      <c r="AD709" s="73">
        <v>2306504</v>
      </c>
      <c r="AH709" s="54" t="str">
        <f t="shared" si="143"/>
        <v>CEItapiúna</v>
      </c>
      <c r="AI709" s="73">
        <v>2306504</v>
      </c>
    </row>
    <row r="710" spans="26:35" x14ac:dyDescent="0.25">
      <c r="Z710" s="42" t="str">
        <f t="shared" si="142"/>
        <v/>
      </c>
      <c r="AB710" s="73" t="s">
        <v>46</v>
      </c>
      <c r="AC710" s="73" t="s">
        <v>2025</v>
      </c>
      <c r="AD710" s="73">
        <v>2306553</v>
      </c>
      <c r="AH710" s="54" t="str">
        <f t="shared" si="143"/>
        <v>CEItarema</v>
      </c>
      <c r="AI710" s="73">
        <v>2306553</v>
      </c>
    </row>
    <row r="711" spans="26:35" x14ac:dyDescent="0.25">
      <c r="Z711" s="42" t="str">
        <f t="shared" si="142"/>
        <v/>
      </c>
      <c r="AB711" s="73" t="s">
        <v>46</v>
      </c>
      <c r="AC711" s="73" t="s">
        <v>2043</v>
      </c>
      <c r="AD711" s="73">
        <v>2306603</v>
      </c>
      <c r="AH711" s="54" t="str">
        <f t="shared" si="143"/>
        <v>CEItatira</v>
      </c>
      <c r="AI711" s="73">
        <v>2306603</v>
      </c>
    </row>
    <row r="712" spans="26:35" x14ac:dyDescent="0.25">
      <c r="Z712" s="42" t="str">
        <f t="shared" si="142"/>
        <v/>
      </c>
      <c r="AB712" s="73" t="s">
        <v>46</v>
      </c>
      <c r="AC712" s="73" t="s">
        <v>2061</v>
      </c>
      <c r="AD712" s="73">
        <v>2306702</v>
      </c>
      <c r="AH712" s="54" t="str">
        <f t="shared" si="143"/>
        <v>CEJaguaretama</v>
      </c>
      <c r="AI712" s="73">
        <v>2306702</v>
      </c>
    </row>
    <row r="713" spans="26:35" x14ac:dyDescent="0.25">
      <c r="Z713" s="42" t="str">
        <f t="shared" si="142"/>
        <v/>
      </c>
      <c r="AB713" s="73" t="s">
        <v>46</v>
      </c>
      <c r="AC713" s="73" t="s">
        <v>2078</v>
      </c>
      <c r="AD713" s="73">
        <v>2306801</v>
      </c>
      <c r="AH713" s="54" t="str">
        <f t="shared" si="143"/>
        <v>CEJaguaribara</v>
      </c>
      <c r="AI713" s="73">
        <v>2306801</v>
      </c>
    </row>
    <row r="714" spans="26:35" x14ac:dyDescent="0.25">
      <c r="Z714" s="42" t="str">
        <f t="shared" si="142"/>
        <v/>
      </c>
      <c r="AB714" s="73" t="s">
        <v>46</v>
      </c>
      <c r="AC714" s="73" t="s">
        <v>2094</v>
      </c>
      <c r="AD714" s="73">
        <v>2306900</v>
      </c>
      <c r="AH714" s="54" t="str">
        <f t="shared" si="143"/>
        <v>CEJaguaribe</v>
      </c>
      <c r="AI714" s="73">
        <v>2306900</v>
      </c>
    </row>
    <row r="715" spans="26:35" x14ac:dyDescent="0.25">
      <c r="Z715" s="42" t="str">
        <f t="shared" si="142"/>
        <v/>
      </c>
      <c r="AB715" s="73" t="s">
        <v>46</v>
      </c>
      <c r="AC715" s="73" t="s">
        <v>2110</v>
      </c>
      <c r="AD715" s="73">
        <v>2307007</v>
      </c>
      <c r="AH715" s="54" t="str">
        <f t="shared" si="143"/>
        <v>CEJaguaruana</v>
      </c>
      <c r="AI715" s="73">
        <v>2307007</v>
      </c>
    </row>
    <row r="716" spans="26:35" x14ac:dyDescent="0.25">
      <c r="Z716" s="42" t="str">
        <f t="shared" si="142"/>
        <v/>
      </c>
      <c r="AB716" s="73" t="s">
        <v>46</v>
      </c>
      <c r="AC716" s="73" t="s">
        <v>1124</v>
      </c>
      <c r="AD716" s="73">
        <v>2307106</v>
      </c>
      <c r="AH716" s="54" t="str">
        <f t="shared" si="143"/>
        <v>CEJardim</v>
      </c>
      <c r="AI716" s="73">
        <v>2307106</v>
      </c>
    </row>
    <row r="717" spans="26:35" x14ac:dyDescent="0.25">
      <c r="Z717" s="42" t="str">
        <f t="shared" si="142"/>
        <v/>
      </c>
      <c r="AB717" s="73" t="s">
        <v>46</v>
      </c>
      <c r="AC717" s="73" t="s">
        <v>2142</v>
      </c>
      <c r="AD717" s="73">
        <v>2307205</v>
      </c>
      <c r="AH717" s="54" t="str">
        <f t="shared" si="143"/>
        <v>CEJati</v>
      </c>
      <c r="AI717" s="73">
        <v>2307205</v>
      </c>
    </row>
    <row r="718" spans="26:35" x14ac:dyDescent="0.25">
      <c r="Z718" s="42" t="str">
        <f t="shared" si="142"/>
        <v/>
      </c>
      <c r="AB718" s="73" t="s">
        <v>46</v>
      </c>
      <c r="AC718" s="73" t="s">
        <v>2158</v>
      </c>
      <c r="AD718" s="73">
        <v>2307254</v>
      </c>
      <c r="AH718" s="54" t="str">
        <f t="shared" si="143"/>
        <v>CEJijoca de Jericoacoara</v>
      </c>
      <c r="AI718" s="73">
        <v>2307254</v>
      </c>
    </row>
    <row r="719" spans="26:35" x14ac:dyDescent="0.25">
      <c r="Z719" s="42" t="str">
        <f t="shared" si="142"/>
        <v/>
      </c>
      <c r="AB719" s="73" t="s">
        <v>46</v>
      </c>
      <c r="AC719" s="73" t="s">
        <v>2175</v>
      </c>
      <c r="AD719" s="73">
        <v>2307304</v>
      </c>
      <c r="AH719" s="54" t="str">
        <f t="shared" si="143"/>
        <v>CEJuazeiro do Norte</v>
      </c>
      <c r="AI719" s="73">
        <v>2307304</v>
      </c>
    </row>
    <row r="720" spans="26:35" x14ac:dyDescent="0.25">
      <c r="Z720" s="42" t="str">
        <f t="shared" si="142"/>
        <v/>
      </c>
      <c r="AB720" s="73" t="s">
        <v>46</v>
      </c>
      <c r="AC720" s="73" t="s">
        <v>2192</v>
      </c>
      <c r="AD720" s="73">
        <v>2307403</v>
      </c>
      <c r="AH720" s="54" t="str">
        <f t="shared" si="143"/>
        <v>CEJucás</v>
      </c>
      <c r="AI720" s="73">
        <v>2307403</v>
      </c>
    </row>
    <row r="721" spans="26:35" x14ac:dyDescent="0.25">
      <c r="Z721" s="42" t="str">
        <f t="shared" si="142"/>
        <v/>
      </c>
      <c r="AB721" s="73" t="s">
        <v>46</v>
      </c>
      <c r="AC721" s="73" t="s">
        <v>2208</v>
      </c>
      <c r="AD721" s="73">
        <v>2307502</v>
      </c>
      <c r="AH721" s="54" t="str">
        <f t="shared" si="143"/>
        <v>CELavras da Mangabeira</v>
      </c>
      <c r="AI721" s="73">
        <v>2307502</v>
      </c>
    </row>
    <row r="722" spans="26:35" x14ac:dyDescent="0.25">
      <c r="Z722" s="42" t="str">
        <f t="shared" si="142"/>
        <v/>
      </c>
      <c r="AB722" s="73" t="s">
        <v>46</v>
      </c>
      <c r="AC722" s="73" t="s">
        <v>2223</v>
      </c>
      <c r="AD722" s="73">
        <v>2307601</v>
      </c>
      <c r="AH722" s="54" t="str">
        <f t="shared" si="143"/>
        <v>CELimoeiro do Norte</v>
      </c>
      <c r="AI722" s="73">
        <v>2307601</v>
      </c>
    </row>
    <row r="723" spans="26:35" x14ac:dyDescent="0.25">
      <c r="Z723" s="42" t="str">
        <f t="shared" si="142"/>
        <v/>
      </c>
      <c r="AB723" s="73" t="s">
        <v>46</v>
      </c>
      <c r="AC723" s="73" t="s">
        <v>2239</v>
      </c>
      <c r="AD723" s="73">
        <v>2307635</v>
      </c>
      <c r="AH723" s="54" t="str">
        <f t="shared" si="143"/>
        <v>CEMadalena</v>
      </c>
      <c r="AI723" s="73">
        <v>2307635</v>
      </c>
    </row>
    <row r="724" spans="26:35" x14ac:dyDescent="0.25">
      <c r="Z724" s="42" t="str">
        <f t="shared" si="142"/>
        <v/>
      </c>
      <c r="AB724" s="73" t="s">
        <v>46</v>
      </c>
      <c r="AC724" s="73" t="s">
        <v>2253</v>
      </c>
      <c r="AD724" s="73">
        <v>2307650</v>
      </c>
      <c r="AH724" s="54" t="str">
        <f t="shared" si="143"/>
        <v>CEMaracanaú</v>
      </c>
      <c r="AI724" s="73">
        <v>2307650</v>
      </c>
    </row>
    <row r="725" spans="26:35" x14ac:dyDescent="0.25">
      <c r="Z725" s="42" t="str">
        <f t="shared" si="142"/>
        <v/>
      </c>
      <c r="AB725" s="73" t="s">
        <v>46</v>
      </c>
      <c r="AC725" s="73" t="s">
        <v>2269</v>
      </c>
      <c r="AD725" s="73">
        <v>2307700</v>
      </c>
      <c r="AH725" s="54" t="str">
        <f t="shared" si="143"/>
        <v>CEMaranguape</v>
      </c>
      <c r="AI725" s="73">
        <v>2307700</v>
      </c>
    </row>
    <row r="726" spans="26:35" x14ac:dyDescent="0.25">
      <c r="Z726" s="42" t="str">
        <f t="shared" si="142"/>
        <v/>
      </c>
      <c r="AB726" s="73" t="s">
        <v>46</v>
      </c>
      <c r="AC726" s="73" t="s">
        <v>2284</v>
      </c>
      <c r="AD726" s="73">
        <v>2307809</v>
      </c>
      <c r="AH726" s="54" t="str">
        <f t="shared" si="143"/>
        <v>CEMarco</v>
      </c>
      <c r="AI726" s="73">
        <v>2307809</v>
      </c>
    </row>
    <row r="727" spans="26:35" x14ac:dyDescent="0.25">
      <c r="Z727" s="42" t="str">
        <f t="shared" si="142"/>
        <v/>
      </c>
      <c r="AB727" s="73" t="s">
        <v>46</v>
      </c>
      <c r="AC727" s="73" t="s">
        <v>2300</v>
      </c>
      <c r="AD727" s="73">
        <v>2307908</v>
      </c>
      <c r="AH727" s="54" t="str">
        <f t="shared" si="143"/>
        <v>CEMartinópole</v>
      </c>
      <c r="AI727" s="73">
        <v>2307908</v>
      </c>
    </row>
    <row r="728" spans="26:35" x14ac:dyDescent="0.25">
      <c r="Z728" s="42" t="str">
        <f t="shared" si="142"/>
        <v/>
      </c>
      <c r="AB728" s="73" t="s">
        <v>46</v>
      </c>
      <c r="AC728" s="73" t="s">
        <v>2315</v>
      </c>
      <c r="AD728" s="73">
        <v>2308005</v>
      </c>
      <c r="AH728" s="54" t="str">
        <f t="shared" si="143"/>
        <v>CEMassapê</v>
      </c>
      <c r="AI728" s="73">
        <v>2308005</v>
      </c>
    </row>
    <row r="729" spans="26:35" x14ac:dyDescent="0.25">
      <c r="Z729" s="42" t="str">
        <f t="shared" si="142"/>
        <v/>
      </c>
      <c r="AB729" s="73" t="s">
        <v>46</v>
      </c>
      <c r="AC729" s="73" t="s">
        <v>2329</v>
      </c>
      <c r="AD729" s="73">
        <v>2308104</v>
      </c>
      <c r="AH729" s="54" t="str">
        <f t="shared" si="143"/>
        <v>CEMauriti</v>
      </c>
      <c r="AI729" s="73">
        <v>2308104</v>
      </c>
    </row>
    <row r="730" spans="26:35" x14ac:dyDescent="0.25">
      <c r="Z730" s="42" t="str">
        <f t="shared" si="142"/>
        <v/>
      </c>
      <c r="AB730" s="73" t="s">
        <v>46</v>
      </c>
      <c r="AC730" s="73" t="s">
        <v>2345</v>
      </c>
      <c r="AD730" s="73">
        <v>2308203</v>
      </c>
      <c r="AH730" s="54" t="str">
        <f t="shared" si="143"/>
        <v>CEMeruoca</v>
      </c>
      <c r="AI730" s="73">
        <v>2308203</v>
      </c>
    </row>
    <row r="731" spans="26:35" x14ac:dyDescent="0.25">
      <c r="Z731" s="42" t="str">
        <f t="shared" si="142"/>
        <v/>
      </c>
      <c r="AB731" s="73" t="s">
        <v>46</v>
      </c>
      <c r="AC731" s="73" t="s">
        <v>2361</v>
      </c>
      <c r="AD731" s="73">
        <v>2308302</v>
      </c>
      <c r="AH731" s="54" t="str">
        <f t="shared" si="143"/>
        <v>CEMilagres</v>
      </c>
      <c r="AI731" s="73">
        <v>2308302</v>
      </c>
    </row>
    <row r="732" spans="26:35" x14ac:dyDescent="0.25">
      <c r="Z732" s="42" t="str">
        <f t="shared" si="142"/>
        <v/>
      </c>
      <c r="AB732" s="73" t="s">
        <v>46</v>
      </c>
      <c r="AC732" s="73" t="s">
        <v>2375</v>
      </c>
      <c r="AD732" s="73">
        <v>2308351</v>
      </c>
      <c r="AH732" s="54" t="str">
        <f t="shared" si="143"/>
        <v>CEMilhã</v>
      </c>
      <c r="AI732" s="73">
        <v>2308351</v>
      </c>
    </row>
    <row r="733" spans="26:35" x14ac:dyDescent="0.25">
      <c r="Z733" s="42" t="str">
        <f t="shared" si="142"/>
        <v/>
      </c>
      <c r="AB733" s="73" t="s">
        <v>46</v>
      </c>
      <c r="AC733" s="73" t="s">
        <v>2390</v>
      </c>
      <c r="AD733" s="73">
        <v>2308377</v>
      </c>
      <c r="AH733" s="54" t="str">
        <f t="shared" si="143"/>
        <v>CEMiraíma</v>
      </c>
      <c r="AI733" s="73">
        <v>2308377</v>
      </c>
    </row>
    <row r="734" spans="26:35" x14ac:dyDescent="0.25">
      <c r="Z734" s="42" t="str">
        <f t="shared" si="142"/>
        <v/>
      </c>
      <c r="AB734" s="73" t="s">
        <v>46</v>
      </c>
      <c r="AC734" s="73" t="s">
        <v>2406</v>
      </c>
      <c r="AD734" s="73">
        <v>2308401</v>
      </c>
      <c r="AH734" s="54" t="str">
        <f t="shared" si="143"/>
        <v>CEMissão Velha</v>
      </c>
      <c r="AI734" s="73">
        <v>2308401</v>
      </c>
    </row>
    <row r="735" spans="26:35" x14ac:dyDescent="0.25">
      <c r="Z735" s="42" t="str">
        <f t="shared" si="142"/>
        <v/>
      </c>
      <c r="AB735" s="73" t="s">
        <v>46</v>
      </c>
      <c r="AC735" s="73" t="s">
        <v>2422</v>
      </c>
      <c r="AD735" s="73">
        <v>2308500</v>
      </c>
      <c r="AH735" s="54" t="str">
        <f t="shared" si="143"/>
        <v>CEMombaça</v>
      </c>
      <c r="AI735" s="73">
        <v>2308500</v>
      </c>
    </row>
    <row r="736" spans="26:35" x14ac:dyDescent="0.25">
      <c r="Z736" s="42" t="str">
        <f t="shared" si="142"/>
        <v/>
      </c>
      <c r="AB736" s="73" t="s">
        <v>46</v>
      </c>
      <c r="AC736" s="73" t="s">
        <v>2438</v>
      </c>
      <c r="AD736" s="73">
        <v>2308609</v>
      </c>
      <c r="AH736" s="54" t="str">
        <f t="shared" si="143"/>
        <v>CEMonsenhor Tabosa</v>
      </c>
      <c r="AI736" s="73">
        <v>2308609</v>
      </c>
    </row>
    <row r="737" spans="26:35" x14ac:dyDescent="0.25">
      <c r="Z737" s="42" t="str">
        <f t="shared" si="142"/>
        <v/>
      </c>
      <c r="AB737" s="73" t="s">
        <v>46</v>
      </c>
      <c r="AC737" s="73" t="s">
        <v>2454</v>
      </c>
      <c r="AD737" s="73">
        <v>2308708</v>
      </c>
      <c r="AH737" s="54" t="str">
        <f t="shared" si="143"/>
        <v>CEMorada Nova</v>
      </c>
      <c r="AI737" s="73">
        <v>2308708</v>
      </c>
    </row>
    <row r="738" spans="26:35" x14ac:dyDescent="0.25">
      <c r="Z738" s="42" t="str">
        <f t="shared" si="142"/>
        <v/>
      </c>
      <c r="AB738" s="73" t="s">
        <v>46</v>
      </c>
      <c r="AC738" s="73" t="s">
        <v>2468</v>
      </c>
      <c r="AD738" s="73">
        <v>2308807</v>
      </c>
      <c r="AH738" s="54" t="str">
        <f t="shared" si="143"/>
        <v>CEMoraújo</v>
      </c>
      <c r="AI738" s="73">
        <v>2308807</v>
      </c>
    </row>
    <row r="739" spans="26:35" x14ac:dyDescent="0.25">
      <c r="Z739" s="42" t="str">
        <f t="shared" si="142"/>
        <v/>
      </c>
      <c r="AB739" s="73" t="s">
        <v>46</v>
      </c>
      <c r="AC739" s="73" t="s">
        <v>2483</v>
      </c>
      <c r="AD739" s="73">
        <v>2308906</v>
      </c>
      <c r="AH739" s="54" t="str">
        <f t="shared" si="143"/>
        <v>CEMorrinhos</v>
      </c>
      <c r="AI739" s="73">
        <v>2308906</v>
      </c>
    </row>
    <row r="740" spans="26:35" x14ac:dyDescent="0.25">
      <c r="Z740" s="42" t="str">
        <f t="shared" si="142"/>
        <v/>
      </c>
      <c r="AB740" s="73" t="s">
        <v>46</v>
      </c>
      <c r="AC740" s="73" t="s">
        <v>2499</v>
      </c>
      <c r="AD740" s="73">
        <v>2309003</v>
      </c>
      <c r="AH740" s="54" t="str">
        <f t="shared" si="143"/>
        <v>CEMucambo</v>
      </c>
      <c r="AI740" s="73">
        <v>2309003</v>
      </c>
    </row>
    <row r="741" spans="26:35" x14ac:dyDescent="0.25">
      <c r="Z741" s="42" t="str">
        <f t="shared" si="142"/>
        <v/>
      </c>
      <c r="AB741" s="73" t="s">
        <v>46</v>
      </c>
      <c r="AC741" s="73" t="s">
        <v>2513</v>
      </c>
      <c r="AD741" s="73">
        <v>2309102</v>
      </c>
      <c r="AH741" s="54" t="str">
        <f t="shared" si="143"/>
        <v>CEMulungu</v>
      </c>
      <c r="AI741" s="73">
        <v>2309102</v>
      </c>
    </row>
    <row r="742" spans="26:35" x14ac:dyDescent="0.25">
      <c r="Z742" s="42" t="str">
        <f t="shared" si="142"/>
        <v/>
      </c>
      <c r="AB742" s="73" t="s">
        <v>46</v>
      </c>
      <c r="AC742" s="73" t="s">
        <v>1919</v>
      </c>
      <c r="AD742" s="73">
        <v>2309201</v>
      </c>
      <c r="AH742" s="54" t="str">
        <f t="shared" si="143"/>
        <v>CENova Olinda</v>
      </c>
      <c r="AI742" s="73">
        <v>2309201</v>
      </c>
    </row>
    <row r="743" spans="26:35" x14ac:dyDescent="0.25">
      <c r="Z743" s="42" t="str">
        <f t="shared" si="142"/>
        <v/>
      </c>
      <c r="AB743" s="73" t="s">
        <v>46</v>
      </c>
      <c r="AC743" s="73" t="s">
        <v>2544</v>
      </c>
      <c r="AD743" s="73">
        <v>2309300</v>
      </c>
      <c r="AH743" s="54" t="str">
        <f t="shared" si="143"/>
        <v>CENova Russas</v>
      </c>
      <c r="AI743" s="73">
        <v>2309300</v>
      </c>
    </row>
    <row r="744" spans="26:35" x14ac:dyDescent="0.25">
      <c r="Z744" s="42" t="str">
        <f t="shared" si="142"/>
        <v/>
      </c>
      <c r="AB744" s="73" t="s">
        <v>46</v>
      </c>
      <c r="AC744" s="73" t="s">
        <v>2559</v>
      </c>
      <c r="AD744" s="73">
        <v>2309409</v>
      </c>
      <c r="AH744" s="54" t="str">
        <f t="shared" si="143"/>
        <v>CENovo Oriente</v>
      </c>
      <c r="AI744" s="73">
        <v>2309409</v>
      </c>
    </row>
    <row r="745" spans="26:35" x14ac:dyDescent="0.25">
      <c r="Z745" s="42" t="str">
        <f t="shared" si="142"/>
        <v/>
      </c>
      <c r="AB745" s="73" t="s">
        <v>46</v>
      </c>
      <c r="AC745" s="73" t="s">
        <v>2574</v>
      </c>
      <c r="AD745" s="73">
        <v>2309458</v>
      </c>
      <c r="AH745" s="54" t="str">
        <f t="shared" si="143"/>
        <v>CEOcara</v>
      </c>
      <c r="AI745" s="73">
        <v>2309458</v>
      </c>
    </row>
    <row r="746" spans="26:35" x14ac:dyDescent="0.25">
      <c r="Z746" s="42" t="str">
        <f t="shared" si="142"/>
        <v/>
      </c>
      <c r="AB746" s="73" t="s">
        <v>46</v>
      </c>
      <c r="AC746" s="73" t="s">
        <v>2589</v>
      </c>
      <c r="AD746" s="73">
        <v>2309508</v>
      </c>
      <c r="AH746" s="54" t="str">
        <f t="shared" si="143"/>
        <v>CEOrós</v>
      </c>
      <c r="AI746" s="73">
        <v>2309508</v>
      </c>
    </row>
    <row r="747" spans="26:35" x14ac:dyDescent="0.25">
      <c r="Z747" s="42" t="str">
        <f t="shared" si="142"/>
        <v/>
      </c>
      <c r="AB747" s="73" t="s">
        <v>46</v>
      </c>
      <c r="AC747" s="73" t="s">
        <v>2605</v>
      </c>
      <c r="AD747" s="73">
        <v>2309607</v>
      </c>
      <c r="AH747" s="54" t="str">
        <f t="shared" si="143"/>
        <v>CEPacajus</v>
      </c>
      <c r="AI747" s="73">
        <v>2309607</v>
      </c>
    </row>
    <row r="748" spans="26:35" x14ac:dyDescent="0.25">
      <c r="Z748" s="42" t="str">
        <f t="shared" si="142"/>
        <v/>
      </c>
      <c r="AB748" s="73" t="s">
        <v>46</v>
      </c>
      <c r="AC748" s="73" t="s">
        <v>1205</v>
      </c>
      <c r="AD748" s="73">
        <v>2309706</v>
      </c>
      <c r="AH748" s="54" t="str">
        <f t="shared" si="143"/>
        <v>CEPacatuba</v>
      </c>
      <c r="AI748" s="73">
        <v>2309706</v>
      </c>
    </row>
    <row r="749" spans="26:35" x14ac:dyDescent="0.25">
      <c r="Z749" s="42" t="str">
        <f t="shared" si="142"/>
        <v/>
      </c>
      <c r="AB749" s="73" t="s">
        <v>46</v>
      </c>
      <c r="AC749" s="73" t="s">
        <v>2632</v>
      </c>
      <c r="AD749" s="73">
        <v>2309805</v>
      </c>
      <c r="AH749" s="54" t="str">
        <f t="shared" si="143"/>
        <v>CEPacoti</v>
      </c>
      <c r="AI749" s="73">
        <v>2309805</v>
      </c>
    </row>
    <row r="750" spans="26:35" x14ac:dyDescent="0.25">
      <c r="Z750" s="42" t="str">
        <f t="shared" si="142"/>
        <v/>
      </c>
      <c r="AB750" s="73" t="s">
        <v>46</v>
      </c>
      <c r="AC750" s="73" t="s">
        <v>2647</v>
      </c>
      <c r="AD750" s="73">
        <v>2309904</v>
      </c>
      <c r="AH750" s="54" t="str">
        <f t="shared" si="143"/>
        <v>CEPacujá</v>
      </c>
      <c r="AI750" s="73">
        <v>2309904</v>
      </c>
    </row>
    <row r="751" spans="26:35" x14ac:dyDescent="0.25">
      <c r="Z751" s="42" t="str">
        <f t="shared" si="142"/>
        <v/>
      </c>
      <c r="AB751" s="73" t="s">
        <v>46</v>
      </c>
      <c r="AC751" s="73" t="s">
        <v>2660</v>
      </c>
      <c r="AD751" s="73">
        <v>2310001</v>
      </c>
      <c r="AH751" s="54" t="str">
        <f t="shared" si="143"/>
        <v>CEPalhano</v>
      </c>
      <c r="AI751" s="73">
        <v>2310001</v>
      </c>
    </row>
    <row r="752" spans="26:35" x14ac:dyDescent="0.25">
      <c r="Z752" s="42" t="str">
        <f t="shared" si="142"/>
        <v/>
      </c>
      <c r="AB752" s="73" t="s">
        <v>46</v>
      </c>
      <c r="AC752" s="73" t="s">
        <v>2674</v>
      </c>
      <c r="AD752" s="73">
        <v>2310100</v>
      </c>
      <c r="AH752" s="54" t="str">
        <f t="shared" si="143"/>
        <v>CEPalmácia</v>
      </c>
      <c r="AI752" s="73">
        <v>2310100</v>
      </c>
    </row>
    <row r="753" spans="26:35" x14ac:dyDescent="0.25">
      <c r="Z753" s="42" t="str">
        <f t="shared" si="142"/>
        <v/>
      </c>
      <c r="AB753" s="73" t="s">
        <v>46</v>
      </c>
      <c r="AC753" s="73" t="s">
        <v>2689</v>
      </c>
      <c r="AD753" s="73">
        <v>2310209</v>
      </c>
      <c r="AH753" s="54" t="str">
        <f t="shared" si="143"/>
        <v>CEParacuru</v>
      </c>
      <c r="AI753" s="73">
        <v>2310209</v>
      </c>
    </row>
    <row r="754" spans="26:35" x14ac:dyDescent="0.25">
      <c r="Z754" s="42" t="str">
        <f t="shared" si="142"/>
        <v/>
      </c>
      <c r="AB754" s="73" t="s">
        <v>46</v>
      </c>
      <c r="AC754" s="73" t="s">
        <v>2705</v>
      </c>
      <c r="AD754" s="73">
        <v>2310258</v>
      </c>
      <c r="AH754" s="54" t="str">
        <f t="shared" si="143"/>
        <v>CEParaipaba</v>
      </c>
      <c r="AI754" s="73">
        <v>2310258</v>
      </c>
    </row>
    <row r="755" spans="26:35" x14ac:dyDescent="0.25">
      <c r="Z755" s="42" t="str">
        <f t="shared" si="142"/>
        <v/>
      </c>
      <c r="AB755" s="73" t="s">
        <v>46</v>
      </c>
      <c r="AC755" s="73" t="s">
        <v>2720</v>
      </c>
      <c r="AD755" s="73">
        <v>2310308</v>
      </c>
      <c r="AH755" s="54" t="str">
        <f t="shared" si="143"/>
        <v>CEParambu</v>
      </c>
      <c r="AI755" s="73">
        <v>2310308</v>
      </c>
    </row>
    <row r="756" spans="26:35" x14ac:dyDescent="0.25">
      <c r="Z756" s="42" t="str">
        <f t="shared" si="142"/>
        <v/>
      </c>
      <c r="AB756" s="73" t="s">
        <v>46</v>
      </c>
      <c r="AC756" s="73" t="s">
        <v>2736</v>
      </c>
      <c r="AD756" s="73">
        <v>2310407</v>
      </c>
      <c r="AH756" s="54" t="str">
        <f t="shared" si="143"/>
        <v>CEParamoti</v>
      </c>
      <c r="AI756" s="73">
        <v>2310407</v>
      </c>
    </row>
    <row r="757" spans="26:35" x14ac:dyDescent="0.25">
      <c r="Z757" s="42" t="str">
        <f t="shared" si="142"/>
        <v/>
      </c>
      <c r="AB757" s="73" t="s">
        <v>46</v>
      </c>
      <c r="AC757" s="73" t="s">
        <v>2751</v>
      </c>
      <c r="AD757" s="73">
        <v>2310506</v>
      </c>
      <c r="AH757" s="54" t="str">
        <f t="shared" si="143"/>
        <v>CEPedra Branca</v>
      </c>
      <c r="AI757" s="73">
        <v>2310506</v>
      </c>
    </row>
    <row r="758" spans="26:35" x14ac:dyDescent="0.25">
      <c r="Z758" s="42" t="str">
        <f t="shared" si="142"/>
        <v/>
      </c>
      <c r="AB758" s="73" t="s">
        <v>46</v>
      </c>
      <c r="AC758" s="73" t="s">
        <v>2766</v>
      </c>
      <c r="AD758" s="73">
        <v>2310605</v>
      </c>
      <c r="AH758" s="54" t="str">
        <f t="shared" si="143"/>
        <v>CEPenaforte</v>
      </c>
      <c r="AI758" s="73">
        <v>2310605</v>
      </c>
    </row>
    <row r="759" spans="26:35" x14ac:dyDescent="0.25">
      <c r="Z759" s="42" t="str">
        <f t="shared" si="142"/>
        <v/>
      </c>
      <c r="AB759" s="73" t="s">
        <v>46</v>
      </c>
      <c r="AC759" s="73" t="s">
        <v>2782</v>
      </c>
      <c r="AD759" s="73">
        <v>2310704</v>
      </c>
      <c r="AH759" s="54" t="str">
        <f t="shared" si="143"/>
        <v>CEPentecoste</v>
      </c>
      <c r="AI759" s="73">
        <v>2310704</v>
      </c>
    </row>
    <row r="760" spans="26:35" x14ac:dyDescent="0.25">
      <c r="Z760" s="42" t="str">
        <f t="shared" si="142"/>
        <v/>
      </c>
      <c r="AB760" s="73" t="s">
        <v>46</v>
      </c>
      <c r="AC760" s="73" t="s">
        <v>2797</v>
      </c>
      <c r="AD760" s="73">
        <v>2310803</v>
      </c>
      <c r="AH760" s="54" t="str">
        <f t="shared" si="143"/>
        <v>CEPereiro</v>
      </c>
      <c r="AI760" s="73">
        <v>2310803</v>
      </c>
    </row>
    <row r="761" spans="26:35" x14ac:dyDescent="0.25">
      <c r="Z761" s="42" t="str">
        <f t="shared" si="142"/>
        <v/>
      </c>
      <c r="AB761" s="73" t="s">
        <v>46</v>
      </c>
      <c r="AC761" s="73" t="s">
        <v>2812</v>
      </c>
      <c r="AD761" s="73">
        <v>2310852</v>
      </c>
      <c r="AH761" s="54" t="str">
        <f t="shared" si="143"/>
        <v>CEPindoretama</v>
      </c>
      <c r="AI761" s="73">
        <v>2310852</v>
      </c>
    </row>
    <row r="762" spans="26:35" x14ac:dyDescent="0.25">
      <c r="Z762" s="42" t="str">
        <f t="shared" si="142"/>
        <v/>
      </c>
      <c r="AB762" s="73" t="s">
        <v>46</v>
      </c>
      <c r="AC762" s="73" t="s">
        <v>2827</v>
      </c>
      <c r="AD762" s="73">
        <v>2310902</v>
      </c>
      <c r="AH762" s="54" t="str">
        <f t="shared" si="143"/>
        <v>CEPiquet Carneiro</v>
      </c>
      <c r="AI762" s="73">
        <v>2310902</v>
      </c>
    </row>
    <row r="763" spans="26:35" x14ac:dyDescent="0.25">
      <c r="Z763" s="42" t="str">
        <f t="shared" si="142"/>
        <v/>
      </c>
      <c r="AB763" s="73" t="s">
        <v>46</v>
      </c>
      <c r="AC763" s="73" t="s">
        <v>2839</v>
      </c>
      <c r="AD763" s="73">
        <v>2310951</v>
      </c>
      <c r="AH763" s="54" t="str">
        <f t="shared" si="143"/>
        <v>CEPires Ferreira</v>
      </c>
      <c r="AI763" s="73">
        <v>2310951</v>
      </c>
    </row>
    <row r="764" spans="26:35" x14ac:dyDescent="0.25">
      <c r="Z764" s="42" t="str">
        <f t="shared" si="142"/>
        <v/>
      </c>
      <c r="AB764" s="73" t="s">
        <v>46</v>
      </c>
      <c r="AC764" s="73" t="s">
        <v>2852</v>
      </c>
      <c r="AD764" s="73">
        <v>2311009</v>
      </c>
      <c r="AH764" s="54" t="str">
        <f t="shared" si="143"/>
        <v>CEPoranga</v>
      </c>
      <c r="AI764" s="73">
        <v>2311009</v>
      </c>
    </row>
    <row r="765" spans="26:35" x14ac:dyDescent="0.25">
      <c r="Z765" s="42" t="str">
        <f t="shared" si="142"/>
        <v/>
      </c>
      <c r="AB765" s="73" t="s">
        <v>46</v>
      </c>
      <c r="AC765" s="73" t="s">
        <v>2865</v>
      </c>
      <c r="AD765" s="73">
        <v>2311108</v>
      </c>
      <c r="AH765" s="54" t="str">
        <f t="shared" si="143"/>
        <v>CEPorteiras</v>
      </c>
      <c r="AI765" s="73">
        <v>2311108</v>
      </c>
    </row>
    <row r="766" spans="26:35" x14ac:dyDescent="0.25">
      <c r="Z766" s="42" t="str">
        <f t="shared" si="142"/>
        <v/>
      </c>
      <c r="AB766" s="73" t="s">
        <v>46</v>
      </c>
      <c r="AC766" s="73" t="s">
        <v>2878</v>
      </c>
      <c r="AD766" s="73">
        <v>2311207</v>
      </c>
      <c r="AH766" s="54" t="str">
        <f t="shared" si="143"/>
        <v>CEPotengi</v>
      </c>
      <c r="AI766" s="73">
        <v>2311207</v>
      </c>
    </row>
    <row r="767" spans="26:35" x14ac:dyDescent="0.25">
      <c r="Z767" s="42" t="str">
        <f t="shared" si="142"/>
        <v/>
      </c>
      <c r="AB767" s="73" t="s">
        <v>46</v>
      </c>
      <c r="AC767" s="73" t="s">
        <v>2890</v>
      </c>
      <c r="AD767" s="73">
        <v>2311231</v>
      </c>
      <c r="AH767" s="54" t="str">
        <f t="shared" si="143"/>
        <v>CEPotiretama</v>
      </c>
      <c r="AI767" s="73">
        <v>2311231</v>
      </c>
    </row>
    <row r="768" spans="26:35" x14ac:dyDescent="0.25">
      <c r="Z768" s="42" t="str">
        <f t="shared" si="142"/>
        <v/>
      </c>
      <c r="AB768" s="73" t="s">
        <v>46</v>
      </c>
      <c r="AC768" s="73" t="s">
        <v>2903</v>
      </c>
      <c r="AD768" s="73">
        <v>2311264</v>
      </c>
      <c r="AH768" s="54" t="str">
        <f t="shared" si="143"/>
        <v>CEQuiterianópolis</v>
      </c>
      <c r="AI768" s="73">
        <v>2311264</v>
      </c>
    </row>
    <row r="769" spans="26:35" x14ac:dyDescent="0.25">
      <c r="Z769" s="42" t="str">
        <f t="shared" si="142"/>
        <v/>
      </c>
      <c r="AB769" s="73" t="s">
        <v>46</v>
      </c>
      <c r="AC769" s="73" t="s">
        <v>2915</v>
      </c>
      <c r="AD769" s="73">
        <v>2311306</v>
      </c>
      <c r="AH769" s="54" t="str">
        <f t="shared" si="143"/>
        <v>CEQuixadá</v>
      </c>
      <c r="AI769" s="73">
        <v>2311306</v>
      </c>
    </row>
    <row r="770" spans="26:35" x14ac:dyDescent="0.25">
      <c r="Z770" s="42" t="str">
        <f t="shared" si="142"/>
        <v/>
      </c>
      <c r="AB770" s="73" t="s">
        <v>46</v>
      </c>
      <c r="AC770" s="73" t="s">
        <v>2928</v>
      </c>
      <c r="AD770" s="73">
        <v>2311355</v>
      </c>
      <c r="AH770" s="54" t="str">
        <f t="shared" si="143"/>
        <v>CEQuixelô</v>
      </c>
      <c r="AI770" s="73">
        <v>2311355</v>
      </c>
    </row>
    <row r="771" spans="26:35" x14ac:dyDescent="0.25">
      <c r="Z771" s="42" t="str">
        <f t="shared" ref="Z771:Z834" si="144">CONCATENATE(A771,D771)</f>
        <v/>
      </c>
      <c r="AB771" s="73" t="s">
        <v>46</v>
      </c>
      <c r="AC771" s="73" t="s">
        <v>2939</v>
      </c>
      <c r="AD771" s="73">
        <v>2311405</v>
      </c>
      <c r="AH771" s="54" t="str">
        <f t="shared" ref="AH771:AH834" si="145">CONCATENATE(AB771,AC771)</f>
        <v>CEQuixeramobim</v>
      </c>
      <c r="AI771" s="73">
        <v>2311405</v>
      </c>
    </row>
    <row r="772" spans="26:35" x14ac:dyDescent="0.25">
      <c r="Z772" s="42" t="str">
        <f t="shared" si="144"/>
        <v/>
      </c>
      <c r="AB772" s="73" t="s">
        <v>46</v>
      </c>
      <c r="AC772" s="73" t="s">
        <v>2951</v>
      </c>
      <c r="AD772" s="73">
        <v>2311504</v>
      </c>
      <c r="AH772" s="54" t="str">
        <f t="shared" si="145"/>
        <v>CEQuixeré</v>
      </c>
      <c r="AI772" s="73">
        <v>2311504</v>
      </c>
    </row>
    <row r="773" spans="26:35" x14ac:dyDescent="0.25">
      <c r="Z773" s="42" t="str">
        <f t="shared" si="144"/>
        <v/>
      </c>
      <c r="AB773" s="73" t="s">
        <v>46</v>
      </c>
      <c r="AC773" s="73" t="s">
        <v>2212</v>
      </c>
      <c r="AD773" s="73">
        <v>2311603</v>
      </c>
      <c r="AH773" s="54" t="str">
        <f t="shared" si="145"/>
        <v>CERedenção</v>
      </c>
      <c r="AI773" s="73">
        <v>2311603</v>
      </c>
    </row>
    <row r="774" spans="26:35" x14ac:dyDescent="0.25">
      <c r="Z774" s="42" t="str">
        <f t="shared" si="144"/>
        <v/>
      </c>
      <c r="AB774" s="73" t="s">
        <v>46</v>
      </c>
      <c r="AC774" s="73" t="s">
        <v>2975</v>
      </c>
      <c r="AD774" s="73">
        <v>2311702</v>
      </c>
      <c r="AH774" s="54" t="str">
        <f t="shared" si="145"/>
        <v>CEReriutaba</v>
      </c>
      <c r="AI774" s="73">
        <v>2311702</v>
      </c>
    </row>
    <row r="775" spans="26:35" x14ac:dyDescent="0.25">
      <c r="Z775" s="42" t="str">
        <f t="shared" si="144"/>
        <v/>
      </c>
      <c r="AB775" s="73" t="s">
        <v>46</v>
      </c>
      <c r="AC775" s="73" t="s">
        <v>2987</v>
      </c>
      <c r="AD775" s="73">
        <v>2311801</v>
      </c>
      <c r="AH775" s="54" t="str">
        <f t="shared" si="145"/>
        <v>CERussas</v>
      </c>
      <c r="AI775" s="73">
        <v>2311801</v>
      </c>
    </row>
    <row r="776" spans="26:35" x14ac:dyDescent="0.25">
      <c r="Z776" s="42" t="str">
        <f t="shared" si="144"/>
        <v/>
      </c>
      <c r="AB776" s="73" t="s">
        <v>46</v>
      </c>
      <c r="AC776" s="73" t="s">
        <v>2999</v>
      </c>
      <c r="AD776" s="73">
        <v>2311900</v>
      </c>
      <c r="AH776" s="54" t="str">
        <f t="shared" si="145"/>
        <v>CESaboeiro</v>
      </c>
      <c r="AI776" s="73">
        <v>2311900</v>
      </c>
    </row>
    <row r="777" spans="26:35" x14ac:dyDescent="0.25">
      <c r="Z777" s="42" t="str">
        <f t="shared" si="144"/>
        <v/>
      </c>
      <c r="AB777" s="73" t="s">
        <v>46</v>
      </c>
      <c r="AC777" s="73" t="s">
        <v>3012</v>
      </c>
      <c r="AD777" s="73">
        <v>2311959</v>
      </c>
      <c r="AH777" s="54" t="str">
        <f t="shared" si="145"/>
        <v>CESalitre</v>
      </c>
      <c r="AI777" s="73">
        <v>2311959</v>
      </c>
    </row>
    <row r="778" spans="26:35" x14ac:dyDescent="0.25">
      <c r="Z778" s="42" t="str">
        <f t="shared" si="144"/>
        <v/>
      </c>
      <c r="AB778" s="73" t="s">
        <v>46</v>
      </c>
      <c r="AC778" s="73" t="s">
        <v>3025</v>
      </c>
      <c r="AD778" s="73">
        <v>2312205</v>
      </c>
      <c r="AH778" s="54" t="str">
        <f t="shared" si="145"/>
        <v>CESanta Quitéria</v>
      </c>
      <c r="AI778" s="73">
        <v>2312205</v>
      </c>
    </row>
    <row r="779" spans="26:35" x14ac:dyDescent="0.25">
      <c r="Z779" s="42" t="str">
        <f t="shared" si="144"/>
        <v/>
      </c>
      <c r="AB779" s="73" t="s">
        <v>46</v>
      </c>
      <c r="AC779" s="73" t="s">
        <v>3037</v>
      </c>
      <c r="AD779" s="73">
        <v>2312007</v>
      </c>
      <c r="AH779" s="54" t="str">
        <f t="shared" si="145"/>
        <v>CESantana do Acaraú</v>
      </c>
      <c r="AI779" s="73">
        <v>2312007</v>
      </c>
    </row>
    <row r="780" spans="26:35" x14ac:dyDescent="0.25">
      <c r="Z780" s="42" t="str">
        <f t="shared" si="144"/>
        <v/>
      </c>
      <c r="AB780" s="73" t="s">
        <v>46</v>
      </c>
      <c r="AC780" s="73" t="s">
        <v>3049</v>
      </c>
      <c r="AD780" s="73">
        <v>2312106</v>
      </c>
      <c r="AH780" s="54" t="str">
        <f t="shared" si="145"/>
        <v>CESantana do Cariri</v>
      </c>
      <c r="AI780" s="73">
        <v>2312106</v>
      </c>
    </row>
    <row r="781" spans="26:35" x14ac:dyDescent="0.25">
      <c r="Z781" s="42" t="str">
        <f t="shared" si="144"/>
        <v/>
      </c>
      <c r="AB781" s="73" t="s">
        <v>46</v>
      </c>
      <c r="AC781" s="73" t="s">
        <v>3061</v>
      </c>
      <c r="AD781" s="73">
        <v>2312304</v>
      </c>
      <c r="AH781" s="54" t="str">
        <f t="shared" si="145"/>
        <v>CESão Benedito</v>
      </c>
      <c r="AI781" s="73">
        <v>2312304</v>
      </c>
    </row>
    <row r="782" spans="26:35" x14ac:dyDescent="0.25">
      <c r="Z782" s="42" t="str">
        <f t="shared" si="144"/>
        <v/>
      </c>
      <c r="AB782" s="73" t="s">
        <v>46</v>
      </c>
      <c r="AC782" s="73" t="s">
        <v>2655</v>
      </c>
      <c r="AD782" s="73">
        <v>2312403</v>
      </c>
      <c r="AH782" s="54" t="str">
        <f t="shared" si="145"/>
        <v>CESão Gonçalo do Amarante</v>
      </c>
      <c r="AI782" s="73">
        <v>2312403</v>
      </c>
    </row>
    <row r="783" spans="26:35" x14ac:dyDescent="0.25">
      <c r="Z783" s="42" t="str">
        <f t="shared" si="144"/>
        <v/>
      </c>
      <c r="AB783" s="73" t="s">
        <v>46</v>
      </c>
      <c r="AC783" s="73" t="s">
        <v>3085</v>
      </c>
      <c r="AD783" s="73">
        <v>2312502</v>
      </c>
      <c r="AH783" s="54" t="str">
        <f t="shared" si="145"/>
        <v>CESão João do Jaguaribe</v>
      </c>
      <c r="AI783" s="73">
        <v>2312502</v>
      </c>
    </row>
    <row r="784" spans="26:35" x14ac:dyDescent="0.25">
      <c r="Z784" s="42" t="str">
        <f t="shared" si="144"/>
        <v/>
      </c>
      <c r="AB784" s="73" t="s">
        <v>46</v>
      </c>
      <c r="AC784" s="73" t="s">
        <v>3098</v>
      </c>
      <c r="AD784" s="73">
        <v>2312601</v>
      </c>
      <c r="AH784" s="54" t="str">
        <f t="shared" si="145"/>
        <v>CESão Luís do Curu</v>
      </c>
      <c r="AI784" s="73">
        <v>2312601</v>
      </c>
    </row>
    <row r="785" spans="26:35" x14ac:dyDescent="0.25">
      <c r="Z785" s="42" t="str">
        <f t="shared" si="144"/>
        <v/>
      </c>
      <c r="AB785" s="73" t="s">
        <v>46</v>
      </c>
      <c r="AC785" s="73" t="s">
        <v>3110</v>
      </c>
      <c r="AD785" s="73">
        <v>2312700</v>
      </c>
      <c r="AH785" s="54" t="str">
        <f t="shared" si="145"/>
        <v>CESenador Pompeu</v>
      </c>
      <c r="AI785" s="73">
        <v>2312700</v>
      </c>
    </row>
    <row r="786" spans="26:35" x14ac:dyDescent="0.25">
      <c r="Z786" s="42" t="str">
        <f t="shared" si="144"/>
        <v/>
      </c>
      <c r="AB786" s="73" t="s">
        <v>46</v>
      </c>
      <c r="AC786" s="73" t="s">
        <v>3122</v>
      </c>
      <c r="AD786" s="73">
        <v>2312809</v>
      </c>
      <c r="AH786" s="54" t="str">
        <f t="shared" si="145"/>
        <v>CESenador Sá</v>
      </c>
      <c r="AI786" s="73">
        <v>2312809</v>
      </c>
    </row>
    <row r="787" spans="26:35" x14ac:dyDescent="0.25">
      <c r="Z787" s="42" t="str">
        <f t="shared" si="144"/>
        <v/>
      </c>
      <c r="AB787" s="73" t="s">
        <v>46</v>
      </c>
      <c r="AC787" s="73" t="s">
        <v>3134</v>
      </c>
      <c r="AD787" s="73">
        <v>2312908</v>
      </c>
      <c r="AH787" s="54" t="str">
        <f t="shared" si="145"/>
        <v>CESobral</v>
      </c>
      <c r="AI787" s="73">
        <v>2312908</v>
      </c>
    </row>
    <row r="788" spans="26:35" x14ac:dyDescent="0.25">
      <c r="Z788" s="42" t="str">
        <f t="shared" si="144"/>
        <v/>
      </c>
      <c r="AB788" s="73" t="s">
        <v>46</v>
      </c>
      <c r="AC788" s="73" t="s">
        <v>3146</v>
      </c>
      <c r="AD788" s="73">
        <v>2313005</v>
      </c>
      <c r="AH788" s="54" t="str">
        <f t="shared" si="145"/>
        <v>CESolonópole</v>
      </c>
      <c r="AI788" s="73">
        <v>2313005</v>
      </c>
    </row>
    <row r="789" spans="26:35" x14ac:dyDescent="0.25">
      <c r="Z789" s="42" t="str">
        <f t="shared" si="144"/>
        <v/>
      </c>
      <c r="AB789" s="73" t="s">
        <v>46</v>
      </c>
      <c r="AC789" s="73" t="s">
        <v>3157</v>
      </c>
      <c r="AD789" s="73">
        <v>2313104</v>
      </c>
      <c r="AH789" s="54" t="str">
        <f t="shared" si="145"/>
        <v>CETabuleiro do Norte</v>
      </c>
      <c r="AI789" s="73">
        <v>2313104</v>
      </c>
    </row>
    <row r="790" spans="26:35" x14ac:dyDescent="0.25">
      <c r="Z790" s="42" t="str">
        <f t="shared" si="144"/>
        <v/>
      </c>
      <c r="AB790" s="73" t="s">
        <v>46</v>
      </c>
      <c r="AC790" s="73" t="s">
        <v>3168</v>
      </c>
      <c r="AD790" s="73">
        <v>2313203</v>
      </c>
      <c r="AH790" s="54" t="str">
        <f t="shared" si="145"/>
        <v>CETamboril</v>
      </c>
      <c r="AI790" s="73">
        <v>2313203</v>
      </c>
    </row>
    <row r="791" spans="26:35" x14ac:dyDescent="0.25">
      <c r="Z791" s="42" t="str">
        <f t="shared" si="144"/>
        <v/>
      </c>
      <c r="AB791" s="73" t="s">
        <v>46</v>
      </c>
      <c r="AC791" s="73" t="s">
        <v>3179</v>
      </c>
      <c r="AD791" s="73">
        <v>2313252</v>
      </c>
      <c r="AH791" s="54" t="str">
        <f t="shared" si="145"/>
        <v>CETarrafas</v>
      </c>
      <c r="AI791" s="73">
        <v>2313252</v>
      </c>
    </row>
    <row r="792" spans="26:35" x14ac:dyDescent="0.25">
      <c r="Z792" s="42" t="str">
        <f t="shared" si="144"/>
        <v/>
      </c>
      <c r="AB792" s="73" t="s">
        <v>46</v>
      </c>
      <c r="AC792" s="73" t="s">
        <v>3190</v>
      </c>
      <c r="AD792" s="73">
        <v>2313302</v>
      </c>
      <c r="AH792" s="54" t="str">
        <f t="shared" si="145"/>
        <v>CETauá</v>
      </c>
      <c r="AI792" s="73">
        <v>2313302</v>
      </c>
    </row>
    <row r="793" spans="26:35" x14ac:dyDescent="0.25">
      <c r="Z793" s="42" t="str">
        <f t="shared" si="144"/>
        <v/>
      </c>
      <c r="AB793" s="73" t="s">
        <v>46</v>
      </c>
      <c r="AC793" s="73" t="s">
        <v>3202</v>
      </c>
      <c r="AD793" s="73">
        <v>2313351</v>
      </c>
      <c r="AH793" s="54" t="str">
        <f t="shared" si="145"/>
        <v>CETejuçuoca</v>
      </c>
      <c r="AI793" s="73">
        <v>2313351</v>
      </c>
    </row>
    <row r="794" spans="26:35" x14ac:dyDescent="0.25">
      <c r="Z794" s="42" t="str">
        <f t="shared" si="144"/>
        <v/>
      </c>
      <c r="AB794" s="73" t="s">
        <v>46</v>
      </c>
      <c r="AC794" s="73" t="s">
        <v>3214</v>
      </c>
      <c r="AD794" s="73">
        <v>2313401</v>
      </c>
      <c r="AH794" s="54" t="str">
        <f t="shared" si="145"/>
        <v>CETianguá</v>
      </c>
      <c r="AI794" s="73">
        <v>2313401</v>
      </c>
    </row>
    <row r="795" spans="26:35" x14ac:dyDescent="0.25">
      <c r="Z795" s="42" t="str">
        <f t="shared" si="144"/>
        <v/>
      </c>
      <c r="AB795" s="73" t="s">
        <v>46</v>
      </c>
      <c r="AC795" s="73" t="s">
        <v>3226</v>
      </c>
      <c r="AD795" s="73">
        <v>2313500</v>
      </c>
      <c r="AH795" s="54" t="str">
        <f t="shared" si="145"/>
        <v>CETrairi</v>
      </c>
      <c r="AI795" s="73">
        <v>2313500</v>
      </c>
    </row>
    <row r="796" spans="26:35" x14ac:dyDescent="0.25">
      <c r="Z796" s="42" t="str">
        <f t="shared" si="144"/>
        <v/>
      </c>
      <c r="AB796" s="73" t="s">
        <v>46</v>
      </c>
      <c r="AC796" s="73" t="s">
        <v>3236</v>
      </c>
      <c r="AD796" s="73">
        <v>2313559</v>
      </c>
      <c r="AH796" s="54" t="str">
        <f t="shared" si="145"/>
        <v>CETururu</v>
      </c>
      <c r="AI796" s="73">
        <v>2313559</v>
      </c>
    </row>
    <row r="797" spans="26:35" x14ac:dyDescent="0.25">
      <c r="Z797" s="42" t="str">
        <f t="shared" si="144"/>
        <v/>
      </c>
      <c r="AB797" s="73" t="s">
        <v>46</v>
      </c>
      <c r="AC797" s="73" t="s">
        <v>3247</v>
      </c>
      <c r="AD797" s="73">
        <v>2313609</v>
      </c>
      <c r="AH797" s="54" t="str">
        <f t="shared" si="145"/>
        <v>CEUbajara</v>
      </c>
      <c r="AI797" s="73">
        <v>2313609</v>
      </c>
    </row>
    <row r="798" spans="26:35" x14ac:dyDescent="0.25">
      <c r="Z798" s="42" t="str">
        <f t="shared" si="144"/>
        <v/>
      </c>
      <c r="AB798" s="73" t="s">
        <v>46</v>
      </c>
      <c r="AC798" s="73" t="s">
        <v>3257</v>
      </c>
      <c r="AD798" s="73">
        <v>2313708</v>
      </c>
      <c r="AH798" s="54" t="str">
        <f t="shared" si="145"/>
        <v>CEUmari</v>
      </c>
      <c r="AI798" s="73">
        <v>2313708</v>
      </c>
    </row>
    <row r="799" spans="26:35" x14ac:dyDescent="0.25">
      <c r="Z799" s="42" t="str">
        <f t="shared" si="144"/>
        <v/>
      </c>
      <c r="AB799" s="73" t="s">
        <v>46</v>
      </c>
      <c r="AC799" s="73" t="s">
        <v>3268</v>
      </c>
      <c r="AD799" s="73">
        <v>2313757</v>
      </c>
      <c r="AH799" s="54" t="str">
        <f t="shared" si="145"/>
        <v>CEUmirim</v>
      </c>
      <c r="AI799" s="73">
        <v>2313757</v>
      </c>
    </row>
    <row r="800" spans="26:35" x14ac:dyDescent="0.25">
      <c r="Z800" s="42" t="str">
        <f t="shared" si="144"/>
        <v/>
      </c>
      <c r="AB800" s="73" t="s">
        <v>46</v>
      </c>
      <c r="AC800" s="73" t="s">
        <v>3280</v>
      </c>
      <c r="AD800" s="73">
        <v>2313807</v>
      </c>
      <c r="AH800" s="54" t="str">
        <f t="shared" si="145"/>
        <v>CEUruburetama</v>
      </c>
      <c r="AI800" s="73">
        <v>2313807</v>
      </c>
    </row>
    <row r="801" spans="26:35" x14ac:dyDescent="0.25">
      <c r="Z801" s="42" t="str">
        <f t="shared" si="144"/>
        <v/>
      </c>
      <c r="AB801" s="73" t="s">
        <v>46</v>
      </c>
      <c r="AC801" s="73" t="s">
        <v>3291</v>
      </c>
      <c r="AD801" s="73">
        <v>2313906</v>
      </c>
      <c r="AH801" s="54" t="str">
        <f t="shared" si="145"/>
        <v>CEUruoca</v>
      </c>
      <c r="AI801" s="73">
        <v>2313906</v>
      </c>
    </row>
    <row r="802" spans="26:35" x14ac:dyDescent="0.25">
      <c r="Z802" s="42" t="str">
        <f t="shared" si="144"/>
        <v/>
      </c>
      <c r="AB802" s="73" t="s">
        <v>46</v>
      </c>
      <c r="AC802" s="73" t="s">
        <v>3303</v>
      </c>
      <c r="AD802" s="73">
        <v>2313955</v>
      </c>
      <c r="AH802" s="54" t="str">
        <f t="shared" si="145"/>
        <v>CEVarjota</v>
      </c>
      <c r="AI802" s="73">
        <v>2313955</v>
      </c>
    </row>
    <row r="803" spans="26:35" x14ac:dyDescent="0.25">
      <c r="Z803" s="42" t="str">
        <f t="shared" si="144"/>
        <v/>
      </c>
      <c r="AB803" s="73" t="s">
        <v>46</v>
      </c>
      <c r="AC803" s="73" t="s">
        <v>3315</v>
      </c>
      <c r="AD803" s="73">
        <v>2314003</v>
      </c>
      <c r="AH803" s="54" t="str">
        <f t="shared" si="145"/>
        <v>CEVárzea Alegre</v>
      </c>
      <c r="AI803" s="73">
        <v>2314003</v>
      </c>
    </row>
    <row r="804" spans="26:35" x14ac:dyDescent="0.25">
      <c r="Z804" s="42" t="str">
        <f t="shared" si="144"/>
        <v/>
      </c>
      <c r="AB804" s="73" t="s">
        <v>46</v>
      </c>
      <c r="AC804" s="73" t="s">
        <v>3326</v>
      </c>
      <c r="AD804" s="73">
        <v>2314102</v>
      </c>
      <c r="AH804" s="54" t="str">
        <f t="shared" si="145"/>
        <v>CEViçosa do Ceará</v>
      </c>
      <c r="AI804" s="73">
        <v>2314102</v>
      </c>
    </row>
    <row r="805" spans="26:35" x14ac:dyDescent="0.25">
      <c r="Z805" s="42" t="str">
        <f t="shared" si="144"/>
        <v/>
      </c>
      <c r="AB805" s="73" t="s">
        <v>50</v>
      </c>
      <c r="AC805" s="73" t="s">
        <v>97</v>
      </c>
      <c r="AD805" s="73">
        <v>5300108</v>
      </c>
      <c r="AH805" s="54" t="str">
        <f t="shared" si="145"/>
        <v>DFBrasília</v>
      </c>
      <c r="AI805" s="73">
        <v>5300108</v>
      </c>
    </row>
    <row r="806" spans="26:35" x14ac:dyDescent="0.25">
      <c r="Z806" s="42" t="str">
        <f t="shared" si="144"/>
        <v/>
      </c>
      <c r="AB806" s="73" t="s">
        <v>54</v>
      </c>
      <c r="AC806" s="73" t="s">
        <v>98</v>
      </c>
      <c r="AD806" s="73">
        <v>3200102</v>
      </c>
      <c r="AH806" s="54" t="str">
        <f t="shared" si="145"/>
        <v>ESAfonso Cláudio</v>
      </c>
      <c r="AI806" s="73">
        <v>3200102</v>
      </c>
    </row>
    <row r="807" spans="26:35" x14ac:dyDescent="0.25">
      <c r="Z807" s="42" t="str">
        <f t="shared" si="144"/>
        <v/>
      </c>
      <c r="AB807" s="73" t="s">
        <v>54</v>
      </c>
      <c r="AC807" s="73" t="s">
        <v>123</v>
      </c>
      <c r="AD807" s="73">
        <v>3200169</v>
      </c>
      <c r="AH807" s="54" t="str">
        <f t="shared" si="145"/>
        <v>ESÁgua Doce do Norte</v>
      </c>
      <c r="AI807" s="73">
        <v>3200169</v>
      </c>
    </row>
    <row r="808" spans="26:35" x14ac:dyDescent="0.25">
      <c r="Z808" s="42" t="str">
        <f t="shared" si="144"/>
        <v/>
      </c>
      <c r="AB808" s="73" t="s">
        <v>54</v>
      </c>
      <c r="AC808" s="73" t="s">
        <v>149</v>
      </c>
      <c r="AD808" s="73">
        <v>3200136</v>
      </c>
      <c r="AH808" s="54" t="str">
        <f t="shared" si="145"/>
        <v>ESÁguia Branca</v>
      </c>
      <c r="AI808" s="73">
        <v>3200136</v>
      </c>
    </row>
    <row r="809" spans="26:35" x14ac:dyDescent="0.25">
      <c r="Z809" s="42" t="str">
        <f t="shared" si="144"/>
        <v/>
      </c>
      <c r="AB809" s="73" t="s">
        <v>54</v>
      </c>
      <c r="AC809" s="73" t="s">
        <v>174</v>
      </c>
      <c r="AD809" s="73">
        <v>3200201</v>
      </c>
      <c r="AH809" s="54" t="str">
        <f t="shared" si="145"/>
        <v>ESAlegre</v>
      </c>
      <c r="AI809" s="73">
        <v>3200201</v>
      </c>
    </row>
    <row r="810" spans="26:35" x14ac:dyDescent="0.25">
      <c r="Z810" s="42" t="str">
        <f t="shared" si="144"/>
        <v/>
      </c>
      <c r="AB810" s="73" t="s">
        <v>54</v>
      </c>
      <c r="AC810" s="73" t="s">
        <v>200</v>
      </c>
      <c r="AD810" s="73">
        <v>3200300</v>
      </c>
      <c r="AH810" s="54" t="str">
        <f t="shared" si="145"/>
        <v>ESAlfredo Chaves</v>
      </c>
      <c r="AI810" s="73">
        <v>3200300</v>
      </c>
    </row>
    <row r="811" spans="26:35" x14ac:dyDescent="0.25">
      <c r="Z811" s="42" t="str">
        <f t="shared" si="144"/>
        <v/>
      </c>
      <c r="AB811" s="73" t="s">
        <v>54</v>
      </c>
      <c r="AC811" s="73" t="s">
        <v>226</v>
      </c>
      <c r="AD811" s="73">
        <v>3200359</v>
      </c>
      <c r="AH811" s="54" t="str">
        <f t="shared" si="145"/>
        <v>ESAlto Rio Novo</v>
      </c>
      <c r="AI811" s="73">
        <v>3200359</v>
      </c>
    </row>
    <row r="812" spans="26:35" x14ac:dyDescent="0.25">
      <c r="Z812" s="42" t="str">
        <f t="shared" si="144"/>
        <v/>
      </c>
      <c r="AB812" s="73" t="s">
        <v>54</v>
      </c>
      <c r="AC812" s="73" t="s">
        <v>250</v>
      </c>
      <c r="AD812" s="73">
        <v>3200409</v>
      </c>
      <c r="AH812" s="54" t="str">
        <f t="shared" si="145"/>
        <v>ESAnchieta</v>
      </c>
      <c r="AI812" s="73">
        <v>3200409</v>
      </c>
    </row>
    <row r="813" spans="26:35" x14ac:dyDescent="0.25">
      <c r="Z813" s="42" t="str">
        <f t="shared" si="144"/>
        <v/>
      </c>
      <c r="AB813" s="73" t="s">
        <v>54</v>
      </c>
      <c r="AC813" s="73" t="s">
        <v>275</v>
      </c>
      <c r="AD813" s="73">
        <v>3200508</v>
      </c>
      <c r="AH813" s="54" t="str">
        <f t="shared" si="145"/>
        <v>ESApiacá</v>
      </c>
      <c r="AI813" s="73">
        <v>3200508</v>
      </c>
    </row>
    <row r="814" spans="26:35" x14ac:dyDescent="0.25">
      <c r="Z814" s="42" t="str">
        <f t="shared" si="144"/>
        <v/>
      </c>
      <c r="AB814" s="73" t="s">
        <v>54</v>
      </c>
      <c r="AC814" s="73" t="s">
        <v>301</v>
      </c>
      <c r="AD814" s="73">
        <v>3200607</v>
      </c>
      <c r="AH814" s="54" t="str">
        <f t="shared" si="145"/>
        <v>ESAracruz</v>
      </c>
      <c r="AI814" s="73">
        <v>3200607</v>
      </c>
    </row>
    <row r="815" spans="26:35" x14ac:dyDescent="0.25">
      <c r="Z815" s="42" t="str">
        <f t="shared" si="144"/>
        <v/>
      </c>
      <c r="AB815" s="73" t="s">
        <v>54</v>
      </c>
      <c r="AC815" s="73" t="s">
        <v>327</v>
      </c>
      <c r="AD815" s="73">
        <v>3200706</v>
      </c>
      <c r="AH815" s="54" t="str">
        <f t="shared" si="145"/>
        <v>ESAtilio Vivacqua</v>
      </c>
      <c r="AI815" s="73">
        <v>3200706</v>
      </c>
    </row>
    <row r="816" spans="26:35" x14ac:dyDescent="0.25">
      <c r="Z816" s="42" t="str">
        <f t="shared" si="144"/>
        <v/>
      </c>
      <c r="AB816" s="73" t="s">
        <v>54</v>
      </c>
      <c r="AC816" s="73" t="s">
        <v>352</v>
      </c>
      <c r="AD816" s="73">
        <v>3200805</v>
      </c>
      <c r="AH816" s="54" t="str">
        <f t="shared" si="145"/>
        <v>ESBaixo Guandu</v>
      </c>
      <c r="AI816" s="73">
        <v>3200805</v>
      </c>
    </row>
    <row r="817" spans="26:35" x14ac:dyDescent="0.25">
      <c r="Z817" s="42" t="str">
        <f t="shared" si="144"/>
        <v/>
      </c>
      <c r="AB817" s="73" t="s">
        <v>54</v>
      </c>
      <c r="AC817" s="73" t="s">
        <v>376</v>
      </c>
      <c r="AD817" s="73">
        <v>3200904</v>
      </c>
      <c r="AH817" s="54" t="str">
        <f t="shared" si="145"/>
        <v>ESBarra de São Francisco</v>
      </c>
      <c r="AI817" s="73">
        <v>3200904</v>
      </c>
    </row>
    <row r="818" spans="26:35" x14ac:dyDescent="0.25">
      <c r="Z818" s="42" t="str">
        <f t="shared" si="144"/>
        <v/>
      </c>
      <c r="AB818" s="73" t="s">
        <v>54</v>
      </c>
      <c r="AC818" s="73" t="s">
        <v>401</v>
      </c>
      <c r="AD818" s="73">
        <v>3201001</v>
      </c>
      <c r="AH818" s="54" t="str">
        <f t="shared" si="145"/>
        <v>ESBoa Esperança</v>
      </c>
      <c r="AI818" s="73">
        <v>3201001</v>
      </c>
    </row>
    <row r="819" spans="26:35" x14ac:dyDescent="0.25">
      <c r="Z819" s="42" t="str">
        <f t="shared" si="144"/>
        <v/>
      </c>
      <c r="AB819" s="73" t="s">
        <v>54</v>
      </c>
      <c r="AC819" s="73" t="s">
        <v>426</v>
      </c>
      <c r="AD819" s="73">
        <v>3201100</v>
      </c>
      <c r="AH819" s="54" t="str">
        <f t="shared" si="145"/>
        <v>ESBom Jesus do Norte</v>
      </c>
      <c r="AI819" s="73">
        <v>3201100</v>
      </c>
    </row>
    <row r="820" spans="26:35" x14ac:dyDescent="0.25">
      <c r="Z820" s="42" t="str">
        <f t="shared" si="144"/>
        <v/>
      </c>
      <c r="AB820" s="73" t="s">
        <v>54</v>
      </c>
      <c r="AC820" s="73" t="s">
        <v>452</v>
      </c>
      <c r="AD820" s="73">
        <v>3201159</v>
      </c>
      <c r="AH820" s="54" t="str">
        <f t="shared" si="145"/>
        <v>ESBrejetuba</v>
      </c>
      <c r="AI820" s="73">
        <v>3201159</v>
      </c>
    </row>
    <row r="821" spans="26:35" x14ac:dyDescent="0.25">
      <c r="Z821" s="42" t="str">
        <f t="shared" si="144"/>
        <v/>
      </c>
      <c r="AB821" s="73" t="s">
        <v>54</v>
      </c>
      <c r="AC821" s="73" t="s">
        <v>477</v>
      </c>
      <c r="AD821" s="73">
        <v>3201209</v>
      </c>
      <c r="AH821" s="54" t="str">
        <f t="shared" si="145"/>
        <v>ESCachoeiro de Itapemirim</v>
      </c>
      <c r="AI821" s="73">
        <v>3201209</v>
      </c>
    </row>
    <row r="822" spans="26:35" x14ac:dyDescent="0.25">
      <c r="Z822" s="42" t="str">
        <f t="shared" si="144"/>
        <v/>
      </c>
      <c r="AB822" s="73" t="s">
        <v>54</v>
      </c>
      <c r="AC822" s="73" t="s">
        <v>501</v>
      </c>
      <c r="AD822" s="73">
        <v>3201308</v>
      </c>
      <c r="AH822" s="54" t="str">
        <f t="shared" si="145"/>
        <v>ESCariacica</v>
      </c>
      <c r="AI822" s="73">
        <v>3201308</v>
      </c>
    </row>
    <row r="823" spans="26:35" x14ac:dyDescent="0.25">
      <c r="Z823" s="42" t="str">
        <f t="shared" si="144"/>
        <v/>
      </c>
      <c r="AB823" s="73" t="s">
        <v>54</v>
      </c>
      <c r="AC823" s="73" t="s">
        <v>524</v>
      </c>
      <c r="AD823" s="73">
        <v>3201407</v>
      </c>
      <c r="AH823" s="54" t="str">
        <f t="shared" si="145"/>
        <v>ESCastelo</v>
      </c>
      <c r="AI823" s="73">
        <v>3201407</v>
      </c>
    </row>
    <row r="824" spans="26:35" x14ac:dyDescent="0.25">
      <c r="Z824" s="42" t="str">
        <f t="shared" si="144"/>
        <v/>
      </c>
      <c r="AB824" s="73" t="s">
        <v>54</v>
      </c>
      <c r="AC824" s="73" t="s">
        <v>548</v>
      </c>
      <c r="AD824" s="73">
        <v>3201506</v>
      </c>
      <c r="AH824" s="54" t="str">
        <f t="shared" si="145"/>
        <v>ESColatina</v>
      </c>
      <c r="AI824" s="73">
        <v>3201506</v>
      </c>
    </row>
    <row r="825" spans="26:35" x14ac:dyDescent="0.25">
      <c r="Z825" s="42" t="str">
        <f t="shared" si="144"/>
        <v/>
      </c>
      <c r="AB825" s="73" t="s">
        <v>54</v>
      </c>
      <c r="AC825" s="73" t="s">
        <v>571</v>
      </c>
      <c r="AD825" s="73">
        <v>3201605</v>
      </c>
      <c r="AH825" s="54" t="str">
        <f t="shared" si="145"/>
        <v>ESConceição da Barra</v>
      </c>
      <c r="AI825" s="73">
        <v>3201605</v>
      </c>
    </row>
    <row r="826" spans="26:35" x14ac:dyDescent="0.25">
      <c r="Z826" s="42" t="str">
        <f t="shared" si="144"/>
        <v/>
      </c>
      <c r="AB826" s="73" t="s">
        <v>54</v>
      </c>
      <c r="AC826" s="73" t="s">
        <v>594</v>
      </c>
      <c r="AD826" s="73">
        <v>3201704</v>
      </c>
      <c r="AH826" s="54" t="str">
        <f t="shared" si="145"/>
        <v>ESConceição do Castelo</v>
      </c>
      <c r="AI826" s="73">
        <v>3201704</v>
      </c>
    </row>
    <row r="827" spans="26:35" x14ac:dyDescent="0.25">
      <c r="Z827" s="42" t="str">
        <f t="shared" si="144"/>
        <v/>
      </c>
      <c r="AB827" s="73" t="s">
        <v>54</v>
      </c>
      <c r="AC827" s="73" t="s">
        <v>617</v>
      </c>
      <c r="AD827" s="73">
        <v>3201803</v>
      </c>
      <c r="AH827" s="54" t="str">
        <f t="shared" si="145"/>
        <v>ESDivino de São Lourenço</v>
      </c>
      <c r="AI827" s="73">
        <v>3201803</v>
      </c>
    </row>
    <row r="828" spans="26:35" x14ac:dyDescent="0.25">
      <c r="Z828" s="42" t="str">
        <f t="shared" si="144"/>
        <v/>
      </c>
      <c r="AB828" s="73" t="s">
        <v>54</v>
      </c>
      <c r="AC828" s="73" t="s">
        <v>638</v>
      </c>
      <c r="AD828" s="73">
        <v>3201902</v>
      </c>
      <c r="AH828" s="54" t="str">
        <f t="shared" si="145"/>
        <v>ESDomingos Martins</v>
      </c>
      <c r="AI828" s="73">
        <v>3201902</v>
      </c>
    </row>
    <row r="829" spans="26:35" x14ac:dyDescent="0.25">
      <c r="Z829" s="42" t="str">
        <f t="shared" si="144"/>
        <v/>
      </c>
      <c r="AB829" s="73" t="s">
        <v>54</v>
      </c>
      <c r="AC829" s="73" t="s">
        <v>659</v>
      </c>
      <c r="AD829" s="73">
        <v>3202009</v>
      </c>
      <c r="AH829" s="54" t="str">
        <f t="shared" si="145"/>
        <v>ESDores do Rio Preto</v>
      </c>
      <c r="AI829" s="73">
        <v>3202009</v>
      </c>
    </row>
    <row r="830" spans="26:35" x14ac:dyDescent="0.25">
      <c r="Z830" s="42" t="str">
        <f t="shared" si="144"/>
        <v/>
      </c>
      <c r="AB830" s="73" t="s">
        <v>54</v>
      </c>
      <c r="AC830" s="73" t="s">
        <v>680</v>
      </c>
      <c r="AD830" s="73">
        <v>3202108</v>
      </c>
      <c r="AH830" s="54" t="str">
        <f t="shared" si="145"/>
        <v>ESEcoporanga</v>
      </c>
      <c r="AI830" s="73">
        <v>3202108</v>
      </c>
    </row>
    <row r="831" spans="26:35" x14ac:dyDescent="0.25">
      <c r="Z831" s="42" t="str">
        <f t="shared" si="144"/>
        <v/>
      </c>
      <c r="AB831" s="73" t="s">
        <v>54</v>
      </c>
      <c r="AC831" s="73" t="s">
        <v>700</v>
      </c>
      <c r="AD831" s="73">
        <v>3202207</v>
      </c>
      <c r="AH831" s="54" t="str">
        <f t="shared" si="145"/>
        <v>ESFundão</v>
      </c>
      <c r="AI831" s="73">
        <v>3202207</v>
      </c>
    </row>
    <row r="832" spans="26:35" x14ac:dyDescent="0.25">
      <c r="Z832" s="42" t="str">
        <f t="shared" si="144"/>
        <v/>
      </c>
      <c r="AB832" s="73" t="s">
        <v>54</v>
      </c>
      <c r="AC832" s="73" t="s">
        <v>722</v>
      </c>
      <c r="AD832" s="73">
        <v>3202256</v>
      </c>
      <c r="AH832" s="54" t="str">
        <f t="shared" si="145"/>
        <v>ESGovernador Lindenberg</v>
      </c>
      <c r="AI832" s="73">
        <v>3202256</v>
      </c>
    </row>
    <row r="833" spans="26:35" x14ac:dyDescent="0.25">
      <c r="Z833" s="42" t="str">
        <f t="shared" si="144"/>
        <v/>
      </c>
      <c r="AB833" s="73" t="s">
        <v>54</v>
      </c>
      <c r="AC833" s="73" t="s">
        <v>744</v>
      </c>
      <c r="AD833" s="73">
        <v>3202306</v>
      </c>
      <c r="AH833" s="54" t="str">
        <f t="shared" si="145"/>
        <v>ESGuaçuí</v>
      </c>
      <c r="AI833" s="73">
        <v>3202306</v>
      </c>
    </row>
    <row r="834" spans="26:35" x14ac:dyDescent="0.25">
      <c r="Z834" s="42" t="str">
        <f t="shared" si="144"/>
        <v/>
      </c>
      <c r="AB834" s="73" t="s">
        <v>54</v>
      </c>
      <c r="AC834" s="73" t="s">
        <v>765</v>
      </c>
      <c r="AD834" s="73">
        <v>3202405</v>
      </c>
      <c r="AH834" s="54" t="str">
        <f t="shared" si="145"/>
        <v>ESGuarapari</v>
      </c>
      <c r="AI834" s="73">
        <v>3202405</v>
      </c>
    </row>
    <row r="835" spans="26:35" x14ac:dyDescent="0.25">
      <c r="Z835" s="42" t="str">
        <f t="shared" ref="Z835:Z898" si="146">CONCATENATE(A835,D835)</f>
        <v/>
      </c>
      <c r="AB835" s="73" t="s">
        <v>54</v>
      </c>
      <c r="AC835" s="73" t="s">
        <v>788</v>
      </c>
      <c r="AD835" s="73">
        <v>3202454</v>
      </c>
      <c r="AH835" s="54" t="str">
        <f t="shared" ref="AH835:AH898" si="147">CONCATENATE(AB835,AC835)</f>
        <v>ESIbatiba</v>
      </c>
      <c r="AI835" s="73">
        <v>3202454</v>
      </c>
    </row>
    <row r="836" spans="26:35" x14ac:dyDescent="0.25">
      <c r="Z836" s="42" t="str">
        <f t="shared" si="146"/>
        <v/>
      </c>
      <c r="AB836" s="73" t="s">
        <v>54</v>
      </c>
      <c r="AC836" s="73" t="s">
        <v>809</v>
      </c>
      <c r="AD836" s="73">
        <v>3202504</v>
      </c>
      <c r="AH836" s="54" t="str">
        <f t="shared" si="147"/>
        <v>ESIbiraçu</v>
      </c>
      <c r="AI836" s="73">
        <v>3202504</v>
      </c>
    </row>
    <row r="837" spans="26:35" x14ac:dyDescent="0.25">
      <c r="Z837" s="42" t="str">
        <f t="shared" si="146"/>
        <v/>
      </c>
      <c r="AB837" s="73" t="s">
        <v>54</v>
      </c>
      <c r="AC837" s="73" t="s">
        <v>830</v>
      </c>
      <c r="AD837" s="73">
        <v>3202553</v>
      </c>
      <c r="AH837" s="54" t="str">
        <f t="shared" si="147"/>
        <v>ESIbitirama</v>
      </c>
      <c r="AI837" s="73">
        <v>3202553</v>
      </c>
    </row>
    <row r="838" spans="26:35" x14ac:dyDescent="0.25">
      <c r="Z838" s="42" t="str">
        <f t="shared" si="146"/>
        <v/>
      </c>
      <c r="AB838" s="73" t="s">
        <v>54</v>
      </c>
      <c r="AC838" s="73" t="s">
        <v>852</v>
      </c>
      <c r="AD838" s="73">
        <v>3202603</v>
      </c>
      <c r="AH838" s="54" t="str">
        <f t="shared" si="147"/>
        <v>ESIconha</v>
      </c>
      <c r="AI838" s="73">
        <v>3202603</v>
      </c>
    </row>
    <row r="839" spans="26:35" x14ac:dyDescent="0.25">
      <c r="Z839" s="42" t="str">
        <f t="shared" si="146"/>
        <v/>
      </c>
      <c r="AB839" s="73" t="s">
        <v>54</v>
      </c>
      <c r="AC839" s="73" t="s">
        <v>874</v>
      </c>
      <c r="AD839" s="73">
        <v>3202652</v>
      </c>
      <c r="AH839" s="54" t="str">
        <f t="shared" si="147"/>
        <v>ESIrupi</v>
      </c>
      <c r="AI839" s="73">
        <v>3202652</v>
      </c>
    </row>
    <row r="840" spans="26:35" x14ac:dyDescent="0.25">
      <c r="Z840" s="42" t="str">
        <f t="shared" si="146"/>
        <v/>
      </c>
      <c r="AB840" s="73" t="s">
        <v>54</v>
      </c>
      <c r="AC840" s="73" t="s">
        <v>896</v>
      </c>
      <c r="AD840" s="73">
        <v>3202702</v>
      </c>
      <c r="AH840" s="54" t="str">
        <f t="shared" si="147"/>
        <v>ESItaguaçu</v>
      </c>
      <c r="AI840" s="73">
        <v>3202702</v>
      </c>
    </row>
    <row r="841" spans="26:35" x14ac:dyDescent="0.25">
      <c r="Z841" s="42" t="str">
        <f t="shared" si="146"/>
        <v/>
      </c>
      <c r="AB841" s="73" t="s">
        <v>54</v>
      </c>
      <c r="AC841" s="73" t="s">
        <v>919</v>
      </c>
      <c r="AD841" s="73">
        <v>3202801</v>
      </c>
      <c r="AH841" s="54" t="str">
        <f t="shared" si="147"/>
        <v>ESItapemirim</v>
      </c>
      <c r="AI841" s="73">
        <v>3202801</v>
      </c>
    </row>
    <row r="842" spans="26:35" x14ac:dyDescent="0.25">
      <c r="Z842" s="42" t="str">
        <f t="shared" si="146"/>
        <v/>
      </c>
      <c r="AB842" s="73" t="s">
        <v>54</v>
      </c>
      <c r="AC842" s="73" t="s">
        <v>942</v>
      </c>
      <c r="AD842" s="73">
        <v>3202900</v>
      </c>
      <c r="AH842" s="54" t="str">
        <f t="shared" si="147"/>
        <v>ESItarana</v>
      </c>
      <c r="AI842" s="73">
        <v>3202900</v>
      </c>
    </row>
    <row r="843" spans="26:35" x14ac:dyDescent="0.25">
      <c r="Z843" s="42" t="str">
        <f t="shared" si="146"/>
        <v/>
      </c>
      <c r="AB843" s="73" t="s">
        <v>54</v>
      </c>
      <c r="AC843" s="73" t="s">
        <v>964</v>
      </c>
      <c r="AD843" s="73">
        <v>3203007</v>
      </c>
      <c r="AH843" s="54" t="str">
        <f t="shared" si="147"/>
        <v>ESIúna</v>
      </c>
      <c r="AI843" s="73">
        <v>3203007</v>
      </c>
    </row>
    <row r="844" spans="26:35" x14ac:dyDescent="0.25">
      <c r="Z844" s="42" t="str">
        <f t="shared" si="146"/>
        <v/>
      </c>
      <c r="AB844" s="73" t="s">
        <v>54</v>
      </c>
      <c r="AC844" s="73" t="s">
        <v>986</v>
      </c>
      <c r="AD844" s="73">
        <v>3203056</v>
      </c>
      <c r="AH844" s="54" t="str">
        <f t="shared" si="147"/>
        <v>ESJaguaré</v>
      </c>
      <c r="AI844" s="73">
        <v>3203056</v>
      </c>
    </row>
    <row r="845" spans="26:35" x14ac:dyDescent="0.25">
      <c r="Z845" s="42" t="str">
        <f t="shared" si="146"/>
        <v/>
      </c>
      <c r="AB845" s="73" t="s">
        <v>54</v>
      </c>
      <c r="AC845" s="73" t="s">
        <v>1009</v>
      </c>
      <c r="AD845" s="73">
        <v>3203106</v>
      </c>
      <c r="AH845" s="54" t="str">
        <f t="shared" si="147"/>
        <v>ESJerônimo Monteiro</v>
      </c>
      <c r="AI845" s="73">
        <v>3203106</v>
      </c>
    </row>
    <row r="846" spans="26:35" x14ac:dyDescent="0.25">
      <c r="Z846" s="42" t="str">
        <f t="shared" si="146"/>
        <v/>
      </c>
      <c r="AB846" s="73" t="s">
        <v>54</v>
      </c>
      <c r="AC846" s="73" t="s">
        <v>1031</v>
      </c>
      <c r="AD846" s="73">
        <v>3203130</v>
      </c>
      <c r="AH846" s="54" t="str">
        <f t="shared" si="147"/>
        <v>ESJoão Neiva</v>
      </c>
      <c r="AI846" s="73">
        <v>3203130</v>
      </c>
    </row>
    <row r="847" spans="26:35" x14ac:dyDescent="0.25">
      <c r="Z847" s="42" t="str">
        <f t="shared" si="146"/>
        <v/>
      </c>
      <c r="AB847" s="73" t="s">
        <v>54</v>
      </c>
      <c r="AC847" s="73" t="s">
        <v>1053</v>
      </c>
      <c r="AD847" s="73">
        <v>3203163</v>
      </c>
      <c r="AH847" s="54" t="str">
        <f t="shared" si="147"/>
        <v>ESLaranja da Terra</v>
      </c>
      <c r="AI847" s="73">
        <v>3203163</v>
      </c>
    </row>
    <row r="848" spans="26:35" x14ac:dyDescent="0.25">
      <c r="Z848" s="42" t="str">
        <f t="shared" si="146"/>
        <v/>
      </c>
      <c r="AB848" s="73" t="s">
        <v>54</v>
      </c>
      <c r="AC848" s="73" t="s">
        <v>1075</v>
      </c>
      <c r="AD848" s="73">
        <v>3203205</v>
      </c>
      <c r="AH848" s="54" t="str">
        <f t="shared" si="147"/>
        <v>ESLinhares</v>
      </c>
      <c r="AI848" s="73">
        <v>3203205</v>
      </c>
    </row>
    <row r="849" spans="26:35" x14ac:dyDescent="0.25">
      <c r="Z849" s="42" t="str">
        <f t="shared" si="146"/>
        <v/>
      </c>
      <c r="AB849" s="73" t="s">
        <v>54</v>
      </c>
      <c r="AC849" s="73" t="s">
        <v>1097</v>
      </c>
      <c r="AD849" s="73">
        <v>3203304</v>
      </c>
      <c r="AH849" s="54" t="str">
        <f t="shared" si="147"/>
        <v>ESMantenópolis</v>
      </c>
      <c r="AI849" s="73">
        <v>3203304</v>
      </c>
    </row>
    <row r="850" spans="26:35" x14ac:dyDescent="0.25">
      <c r="Z850" s="42" t="str">
        <f t="shared" si="146"/>
        <v/>
      </c>
      <c r="AB850" s="73" t="s">
        <v>54</v>
      </c>
      <c r="AC850" s="73" t="s">
        <v>1120</v>
      </c>
      <c r="AD850" s="73">
        <v>3203320</v>
      </c>
      <c r="AH850" s="54" t="str">
        <f t="shared" si="147"/>
        <v>ESMarataízes</v>
      </c>
      <c r="AI850" s="73">
        <v>3203320</v>
      </c>
    </row>
    <row r="851" spans="26:35" x14ac:dyDescent="0.25">
      <c r="Z851" s="42" t="str">
        <f t="shared" si="146"/>
        <v/>
      </c>
      <c r="AB851" s="73" t="s">
        <v>54</v>
      </c>
      <c r="AC851" s="73" t="s">
        <v>1143</v>
      </c>
      <c r="AD851" s="73">
        <v>3203346</v>
      </c>
      <c r="AH851" s="54" t="str">
        <f t="shared" si="147"/>
        <v>ESMarechal Floriano</v>
      </c>
      <c r="AI851" s="73">
        <v>3203346</v>
      </c>
    </row>
    <row r="852" spans="26:35" x14ac:dyDescent="0.25">
      <c r="Z852" s="42" t="str">
        <f t="shared" si="146"/>
        <v/>
      </c>
      <c r="AB852" s="73" t="s">
        <v>54</v>
      </c>
      <c r="AC852" s="73" t="s">
        <v>1166</v>
      </c>
      <c r="AD852" s="73">
        <v>3203353</v>
      </c>
      <c r="AH852" s="54" t="str">
        <f t="shared" si="147"/>
        <v>ESMarilândia</v>
      </c>
      <c r="AI852" s="73">
        <v>3203353</v>
      </c>
    </row>
    <row r="853" spans="26:35" x14ac:dyDescent="0.25">
      <c r="Z853" s="42" t="str">
        <f t="shared" si="146"/>
        <v/>
      </c>
      <c r="AB853" s="73" t="s">
        <v>54</v>
      </c>
      <c r="AC853" s="73" t="s">
        <v>1189</v>
      </c>
      <c r="AD853" s="73">
        <v>3203403</v>
      </c>
      <c r="AH853" s="54" t="str">
        <f t="shared" si="147"/>
        <v>ESMimoso do Sul</v>
      </c>
      <c r="AI853" s="73">
        <v>3203403</v>
      </c>
    </row>
    <row r="854" spans="26:35" x14ac:dyDescent="0.25">
      <c r="Z854" s="42" t="str">
        <f t="shared" si="146"/>
        <v/>
      </c>
      <c r="AB854" s="73" t="s">
        <v>54</v>
      </c>
      <c r="AC854" s="73" t="s">
        <v>1211</v>
      </c>
      <c r="AD854" s="73">
        <v>3203502</v>
      </c>
      <c r="AH854" s="54" t="str">
        <f t="shared" si="147"/>
        <v>ESMontanha</v>
      </c>
      <c r="AI854" s="73">
        <v>3203502</v>
      </c>
    </row>
    <row r="855" spans="26:35" x14ac:dyDescent="0.25">
      <c r="Z855" s="42" t="str">
        <f t="shared" si="146"/>
        <v/>
      </c>
      <c r="AB855" s="73" t="s">
        <v>54</v>
      </c>
      <c r="AC855" s="73" t="s">
        <v>1232</v>
      </c>
      <c r="AD855" s="73">
        <v>3203601</v>
      </c>
      <c r="AH855" s="54" t="str">
        <f t="shared" si="147"/>
        <v>ESMucurici</v>
      </c>
      <c r="AI855" s="73">
        <v>3203601</v>
      </c>
    </row>
    <row r="856" spans="26:35" x14ac:dyDescent="0.25">
      <c r="Z856" s="42" t="str">
        <f t="shared" si="146"/>
        <v/>
      </c>
      <c r="AB856" s="73" t="s">
        <v>54</v>
      </c>
      <c r="AC856" s="73" t="s">
        <v>1255</v>
      </c>
      <c r="AD856" s="73">
        <v>3203700</v>
      </c>
      <c r="AH856" s="54" t="str">
        <f t="shared" si="147"/>
        <v>ESMuniz Freire</v>
      </c>
      <c r="AI856" s="73">
        <v>3203700</v>
      </c>
    </row>
    <row r="857" spans="26:35" x14ac:dyDescent="0.25">
      <c r="Z857" s="42" t="str">
        <f t="shared" si="146"/>
        <v/>
      </c>
      <c r="AB857" s="73" t="s">
        <v>54</v>
      </c>
      <c r="AC857" s="73" t="s">
        <v>1278</v>
      </c>
      <c r="AD857" s="73">
        <v>3203809</v>
      </c>
      <c r="AH857" s="54" t="str">
        <f t="shared" si="147"/>
        <v>ESMuqui</v>
      </c>
      <c r="AI857" s="73">
        <v>3203809</v>
      </c>
    </row>
    <row r="858" spans="26:35" x14ac:dyDescent="0.25">
      <c r="Z858" s="42" t="str">
        <f t="shared" si="146"/>
        <v/>
      </c>
      <c r="AB858" s="73" t="s">
        <v>54</v>
      </c>
      <c r="AC858" s="73" t="s">
        <v>1299</v>
      </c>
      <c r="AD858" s="73">
        <v>3203908</v>
      </c>
      <c r="AH858" s="54" t="str">
        <f t="shared" si="147"/>
        <v>ESNova Venécia</v>
      </c>
      <c r="AI858" s="73">
        <v>3203908</v>
      </c>
    </row>
    <row r="859" spans="26:35" x14ac:dyDescent="0.25">
      <c r="Z859" s="42" t="str">
        <f t="shared" si="146"/>
        <v/>
      </c>
      <c r="AB859" s="73" t="s">
        <v>54</v>
      </c>
      <c r="AC859" s="73" t="s">
        <v>1321</v>
      </c>
      <c r="AD859" s="73">
        <v>3204005</v>
      </c>
      <c r="AH859" s="54" t="str">
        <f t="shared" si="147"/>
        <v>ESPancas</v>
      </c>
      <c r="AI859" s="73">
        <v>3204005</v>
      </c>
    </row>
    <row r="860" spans="26:35" x14ac:dyDescent="0.25">
      <c r="Z860" s="42" t="str">
        <f t="shared" si="146"/>
        <v/>
      </c>
      <c r="AB860" s="73" t="s">
        <v>54</v>
      </c>
      <c r="AC860" s="73" t="s">
        <v>1343</v>
      </c>
      <c r="AD860" s="73">
        <v>3204054</v>
      </c>
      <c r="AH860" s="54" t="str">
        <f t="shared" si="147"/>
        <v>ESPedro Canário</v>
      </c>
      <c r="AI860" s="73">
        <v>3204054</v>
      </c>
    </row>
    <row r="861" spans="26:35" x14ac:dyDescent="0.25">
      <c r="Z861" s="42" t="str">
        <f t="shared" si="146"/>
        <v/>
      </c>
      <c r="AB861" s="73" t="s">
        <v>54</v>
      </c>
      <c r="AC861" s="73" t="s">
        <v>1364</v>
      </c>
      <c r="AD861" s="73">
        <v>3204104</v>
      </c>
      <c r="AH861" s="54" t="str">
        <f t="shared" si="147"/>
        <v>ESPinheiros</v>
      </c>
      <c r="AI861" s="73">
        <v>3204104</v>
      </c>
    </row>
    <row r="862" spans="26:35" x14ac:dyDescent="0.25">
      <c r="Z862" s="42" t="str">
        <f t="shared" si="146"/>
        <v/>
      </c>
      <c r="AB862" s="73" t="s">
        <v>54</v>
      </c>
      <c r="AC862" s="73" t="s">
        <v>1386</v>
      </c>
      <c r="AD862" s="73">
        <v>3204203</v>
      </c>
      <c r="AH862" s="54" t="str">
        <f t="shared" si="147"/>
        <v>ESPiúma</v>
      </c>
      <c r="AI862" s="73">
        <v>3204203</v>
      </c>
    </row>
    <row r="863" spans="26:35" x14ac:dyDescent="0.25">
      <c r="Z863" s="42" t="str">
        <f t="shared" si="146"/>
        <v/>
      </c>
      <c r="AB863" s="73" t="s">
        <v>54</v>
      </c>
      <c r="AC863" s="73" t="s">
        <v>1408</v>
      </c>
      <c r="AD863" s="73">
        <v>3204252</v>
      </c>
      <c r="AH863" s="54" t="str">
        <f t="shared" si="147"/>
        <v>ESPonto Belo</v>
      </c>
      <c r="AI863" s="73">
        <v>3204252</v>
      </c>
    </row>
    <row r="864" spans="26:35" x14ac:dyDescent="0.25">
      <c r="Z864" s="42" t="str">
        <f t="shared" si="146"/>
        <v/>
      </c>
      <c r="AB864" s="73" t="s">
        <v>54</v>
      </c>
      <c r="AC864" s="73" t="s">
        <v>1430</v>
      </c>
      <c r="AD864" s="73">
        <v>3204302</v>
      </c>
      <c r="AH864" s="54" t="str">
        <f t="shared" si="147"/>
        <v>ESPresidente Kennedy</v>
      </c>
      <c r="AI864" s="73">
        <v>3204302</v>
      </c>
    </row>
    <row r="865" spans="26:35" x14ac:dyDescent="0.25">
      <c r="Z865" s="42" t="str">
        <f t="shared" si="146"/>
        <v/>
      </c>
      <c r="AB865" s="73" t="s">
        <v>54</v>
      </c>
      <c r="AC865" s="73" t="s">
        <v>1451</v>
      </c>
      <c r="AD865" s="73">
        <v>3204351</v>
      </c>
      <c r="AH865" s="54" t="str">
        <f t="shared" si="147"/>
        <v>ESRio Bananal</v>
      </c>
      <c r="AI865" s="73">
        <v>3204351</v>
      </c>
    </row>
    <row r="866" spans="26:35" x14ac:dyDescent="0.25">
      <c r="Z866" s="42" t="str">
        <f t="shared" si="146"/>
        <v/>
      </c>
      <c r="AB866" s="73" t="s">
        <v>54</v>
      </c>
      <c r="AC866" s="73" t="s">
        <v>1471</v>
      </c>
      <c r="AD866" s="73">
        <v>3204401</v>
      </c>
      <c r="AH866" s="54" t="str">
        <f t="shared" si="147"/>
        <v>ESRio Novo do Sul</v>
      </c>
      <c r="AI866" s="73">
        <v>3204401</v>
      </c>
    </row>
    <row r="867" spans="26:35" x14ac:dyDescent="0.25">
      <c r="Z867" s="42" t="str">
        <f t="shared" si="146"/>
        <v/>
      </c>
      <c r="AB867" s="73" t="s">
        <v>54</v>
      </c>
      <c r="AC867" s="73" t="s">
        <v>1493</v>
      </c>
      <c r="AD867" s="73">
        <v>3204500</v>
      </c>
      <c r="AH867" s="54" t="str">
        <f t="shared" si="147"/>
        <v>ESSanta Leopoldina</v>
      </c>
      <c r="AI867" s="73">
        <v>3204500</v>
      </c>
    </row>
    <row r="868" spans="26:35" x14ac:dyDescent="0.25">
      <c r="Z868" s="42" t="str">
        <f t="shared" si="146"/>
        <v/>
      </c>
      <c r="AB868" s="73" t="s">
        <v>54</v>
      </c>
      <c r="AC868" s="73" t="s">
        <v>1513</v>
      </c>
      <c r="AD868" s="73">
        <v>3204559</v>
      </c>
      <c r="AH868" s="54" t="str">
        <f t="shared" si="147"/>
        <v>ESSanta Maria de Jetibá</v>
      </c>
      <c r="AI868" s="73">
        <v>3204559</v>
      </c>
    </row>
    <row r="869" spans="26:35" x14ac:dyDescent="0.25">
      <c r="Z869" s="42" t="str">
        <f t="shared" si="146"/>
        <v/>
      </c>
      <c r="AB869" s="73" t="s">
        <v>54</v>
      </c>
      <c r="AC869" s="73" t="s">
        <v>1534</v>
      </c>
      <c r="AD869" s="73">
        <v>3204609</v>
      </c>
      <c r="AH869" s="54" t="str">
        <f t="shared" si="147"/>
        <v>ESSanta Teresa</v>
      </c>
      <c r="AI869" s="73">
        <v>3204609</v>
      </c>
    </row>
    <row r="870" spans="26:35" x14ac:dyDescent="0.25">
      <c r="Z870" s="42" t="str">
        <f t="shared" si="146"/>
        <v/>
      </c>
      <c r="AB870" s="73" t="s">
        <v>54</v>
      </c>
      <c r="AC870" s="73" t="s">
        <v>1555</v>
      </c>
      <c r="AD870" s="73">
        <v>3204658</v>
      </c>
      <c r="AH870" s="54" t="str">
        <f t="shared" si="147"/>
        <v>ESSão Domingos do Norte</v>
      </c>
      <c r="AI870" s="73">
        <v>3204658</v>
      </c>
    </row>
    <row r="871" spans="26:35" x14ac:dyDescent="0.25">
      <c r="Z871" s="42" t="str">
        <f t="shared" si="146"/>
        <v/>
      </c>
      <c r="AB871" s="73" t="s">
        <v>54</v>
      </c>
      <c r="AC871" s="73" t="s">
        <v>1574</v>
      </c>
      <c r="AD871" s="73">
        <v>3204708</v>
      </c>
      <c r="AH871" s="54" t="str">
        <f t="shared" si="147"/>
        <v>ESSão Gabriel da Palha</v>
      </c>
      <c r="AI871" s="73">
        <v>3204708</v>
      </c>
    </row>
    <row r="872" spans="26:35" x14ac:dyDescent="0.25">
      <c r="Z872" s="42" t="str">
        <f t="shared" si="146"/>
        <v/>
      </c>
      <c r="AB872" s="73" t="s">
        <v>54</v>
      </c>
      <c r="AC872" s="73" t="s">
        <v>1594</v>
      </c>
      <c r="AD872" s="73">
        <v>3204807</v>
      </c>
      <c r="AH872" s="54" t="str">
        <f t="shared" si="147"/>
        <v>ESSão José do Calçado</v>
      </c>
      <c r="AI872" s="73">
        <v>3204807</v>
      </c>
    </row>
    <row r="873" spans="26:35" x14ac:dyDescent="0.25">
      <c r="Z873" s="42" t="str">
        <f t="shared" si="146"/>
        <v/>
      </c>
      <c r="AB873" s="73" t="s">
        <v>54</v>
      </c>
      <c r="AC873" s="73" t="s">
        <v>1614</v>
      </c>
      <c r="AD873" s="73">
        <v>3204906</v>
      </c>
      <c r="AH873" s="54" t="str">
        <f t="shared" si="147"/>
        <v>ESSão Mateus</v>
      </c>
      <c r="AI873" s="73">
        <v>3204906</v>
      </c>
    </row>
    <row r="874" spans="26:35" x14ac:dyDescent="0.25">
      <c r="Z874" s="42" t="str">
        <f t="shared" si="146"/>
        <v/>
      </c>
      <c r="AB874" s="73" t="s">
        <v>54</v>
      </c>
      <c r="AC874" s="73" t="s">
        <v>1635</v>
      </c>
      <c r="AD874" s="73">
        <v>3204955</v>
      </c>
      <c r="AH874" s="54" t="str">
        <f t="shared" si="147"/>
        <v>ESSão Roque do Canaã</v>
      </c>
      <c r="AI874" s="73">
        <v>3204955</v>
      </c>
    </row>
    <row r="875" spans="26:35" x14ac:dyDescent="0.25">
      <c r="Z875" s="42" t="str">
        <f t="shared" si="146"/>
        <v/>
      </c>
      <c r="AB875" s="73" t="s">
        <v>54</v>
      </c>
      <c r="AC875" s="73" t="s">
        <v>1656</v>
      </c>
      <c r="AD875" s="73">
        <v>3205002</v>
      </c>
      <c r="AH875" s="54" t="str">
        <f t="shared" si="147"/>
        <v>ESSerra</v>
      </c>
      <c r="AI875" s="73">
        <v>3205002</v>
      </c>
    </row>
    <row r="876" spans="26:35" x14ac:dyDescent="0.25">
      <c r="Z876" s="42" t="str">
        <f t="shared" si="146"/>
        <v/>
      </c>
      <c r="AB876" s="73" t="s">
        <v>54</v>
      </c>
      <c r="AC876" s="73" t="s">
        <v>1676</v>
      </c>
      <c r="AD876" s="73">
        <v>3205010</v>
      </c>
      <c r="AH876" s="54" t="str">
        <f t="shared" si="147"/>
        <v>ESSooretama</v>
      </c>
      <c r="AI876" s="73">
        <v>3205010</v>
      </c>
    </row>
    <row r="877" spans="26:35" x14ac:dyDescent="0.25">
      <c r="Z877" s="42" t="str">
        <f t="shared" si="146"/>
        <v/>
      </c>
      <c r="AB877" s="73" t="s">
        <v>54</v>
      </c>
      <c r="AC877" s="73" t="s">
        <v>1697</v>
      </c>
      <c r="AD877" s="73">
        <v>3205036</v>
      </c>
      <c r="AH877" s="54" t="str">
        <f t="shared" si="147"/>
        <v>ESVargem Alta</v>
      </c>
      <c r="AI877" s="73">
        <v>3205036</v>
      </c>
    </row>
    <row r="878" spans="26:35" x14ac:dyDescent="0.25">
      <c r="Z878" s="42" t="str">
        <f t="shared" si="146"/>
        <v/>
      </c>
      <c r="AB878" s="73" t="s">
        <v>54</v>
      </c>
      <c r="AC878" s="73" t="s">
        <v>1717</v>
      </c>
      <c r="AD878" s="73">
        <v>3205069</v>
      </c>
      <c r="AH878" s="54" t="str">
        <f t="shared" si="147"/>
        <v>ESVenda Nova do Imigrante</v>
      </c>
      <c r="AI878" s="73">
        <v>3205069</v>
      </c>
    </row>
    <row r="879" spans="26:35" x14ac:dyDescent="0.25">
      <c r="Z879" s="42" t="str">
        <f t="shared" si="146"/>
        <v/>
      </c>
      <c r="AB879" s="73" t="s">
        <v>54</v>
      </c>
      <c r="AC879" s="73" t="s">
        <v>1738</v>
      </c>
      <c r="AD879" s="73">
        <v>3205101</v>
      </c>
      <c r="AH879" s="54" t="str">
        <f t="shared" si="147"/>
        <v>ESViana</v>
      </c>
      <c r="AI879" s="73">
        <v>3205101</v>
      </c>
    </row>
    <row r="880" spans="26:35" x14ac:dyDescent="0.25">
      <c r="Z880" s="42" t="str">
        <f t="shared" si="146"/>
        <v/>
      </c>
      <c r="AB880" s="73" t="s">
        <v>54</v>
      </c>
      <c r="AC880" s="73" t="s">
        <v>1758</v>
      </c>
      <c r="AD880" s="73">
        <v>3205150</v>
      </c>
      <c r="AH880" s="54" t="str">
        <f t="shared" si="147"/>
        <v>ESVila Pavão</v>
      </c>
      <c r="AI880" s="73">
        <v>3205150</v>
      </c>
    </row>
    <row r="881" spans="26:35" x14ac:dyDescent="0.25">
      <c r="Z881" s="42" t="str">
        <f t="shared" si="146"/>
        <v/>
      </c>
      <c r="AB881" s="73" t="s">
        <v>54</v>
      </c>
      <c r="AC881" s="73" t="s">
        <v>1779</v>
      </c>
      <c r="AD881" s="73">
        <v>3205176</v>
      </c>
      <c r="AH881" s="54" t="str">
        <f t="shared" si="147"/>
        <v>ESVila Valério</v>
      </c>
      <c r="AI881" s="73">
        <v>3205176</v>
      </c>
    </row>
    <row r="882" spans="26:35" x14ac:dyDescent="0.25">
      <c r="Z882" s="42" t="str">
        <f t="shared" si="146"/>
        <v/>
      </c>
      <c r="AB882" s="73" t="s">
        <v>54</v>
      </c>
      <c r="AC882" s="73" t="s">
        <v>1798</v>
      </c>
      <c r="AD882" s="73">
        <v>3205200</v>
      </c>
      <c r="AH882" s="54" t="str">
        <f t="shared" si="147"/>
        <v>ESVila Velha</v>
      </c>
      <c r="AI882" s="73">
        <v>3205200</v>
      </c>
    </row>
    <row r="883" spans="26:35" x14ac:dyDescent="0.25">
      <c r="Z883" s="42" t="str">
        <f t="shared" si="146"/>
        <v/>
      </c>
      <c r="AB883" s="73" t="s">
        <v>54</v>
      </c>
      <c r="AC883" s="73" t="s">
        <v>1817</v>
      </c>
      <c r="AD883" s="73">
        <v>3205309</v>
      </c>
      <c r="AH883" s="54" t="str">
        <f t="shared" si="147"/>
        <v>ESVitória</v>
      </c>
      <c r="AI883" s="73">
        <v>3205309</v>
      </c>
    </row>
    <row r="884" spans="26:35" x14ac:dyDescent="0.25">
      <c r="Z884" s="42" t="str">
        <f t="shared" si="146"/>
        <v/>
      </c>
      <c r="AB884" s="73" t="s">
        <v>57</v>
      </c>
      <c r="AC884" s="73" t="s">
        <v>99</v>
      </c>
      <c r="AD884" s="73">
        <v>5200050</v>
      </c>
      <c r="AH884" s="54" t="str">
        <f t="shared" si="147"/>
        <v>GOAbadia de Goiás</v>
      </c>
      <c r="AI884" s="73">
        <v>5200050</v>
      </c>
    </row>
    <row r="885" spans="26:35" x14ac:dyDescent="0.25">
      <c r="Z885" s="42" t="str">
        <f t="shared" si="146"/>
        <v/>
      </c>
      <c r="AB885" s="73" t="s">
        <v>57</v>
      </c>
      <c r="AC885" s="73" t="s">
        <v>124</v>
      </c>
      <c r="AD885" s="73">
        <v>5200100</v>
      </c>
      <c r="AH885" s="54" t="str">
        <f t="shared" si="147"/>
        <v>GOAbadiânia</v>
      </c>
      <c r="AI885" s="73">
        <v>5200100</v>
      </c>
    </row>
    <row r="886" spans="26:35" x14ac:dyDescent="0.25">
      <c r="Z886" s="42" t="str">
        <f t="shared" si="146"/>
        <v/>
      </c>
      <c r="AB886" s="73" t="s">
        <v>57</v>
      </c>
      <c r="AC886" s="73" t="s">
        <v>150</v>
      </c>
      <c r="AD886" s="73">
        <v>5200134</v>
      </c>
      <c r="AH886" s="54" t="str">
        <f t="shared" si="147"/>
        <v>GOAcreúna</v>
      </c>
      <c r="AI886" s="73">
        <v>5200134</v>
      </c>
    </row>
    <row r="887" spans="26:35" x14ac:dyDescent="0.25">
      <c r="Z887" s="42" t="str">
        <f t="shared" si="146"/>
        <v/>
      </c>
      <c r="AB887" s="73" t="s">
        <v>57</v>
      </c>
      <c r="AC887" s="73" t="s">
        <v>175</v>
      </c>
      <c r="AD887" s="73">
        <v>5200159</v>
      </c>
      <c r="AH887" s="54" t="str">
        <f t="shared" si="147"/>
        <v>GOAdelândia</v>
      </c>
      <c r="AI887" s="73">
        <v>5200159</v>
      </c>
    </row>
    <row r="888" spans="26:35" x14ac:dyDescent="0.25">
      <c r="Z888" s="42" t="str">
        <f t="shared" si="146"/>
        <v/>
      </c>
      <c r="AB888" s="73" t="s">
        <v>57</v>
      </c>
      <c r="AC888" s="73" t="s">
        <v>201</v>
      </c>
      <c r="AD888" s="73">
        <v>5200175</v>
      </c>
      <c r="AH888" s="54" t="str">
        <f t="shared" si="147"/>
        <v>GOÁgua Fria de Goiás</v>
      </c>
      <c r="AI888" s="73">
        <v>5200175</v>
      </c>
    </row>
    <row r="889" spans="26:35" x14ac:dyDescent="0.25">
      <c r="Z889" s="42" t="str">
        <f t="shared" si="146"/>
        <v/>
      </c>
      <c r="AB889" s="73" t="s">
        <v>57</v>
      </c>
      <c r="AC889" s="73" t="s">
        <v>227</v>
      </c>
      <c r="AD889" s="73">
        <v>5200209</v>
      </c>
      <c r="AH889" s="54" t="str">
        <f t="shared" si="147"/>
        <v>GOÁgua Limpa</v>
      </c>
      <c r="AI889" s="73">
        <v>5200209</v>
      </c>
    </row>
    <row r="890" spans="26:35" x14ac:dyDescent="0.25">
      <c r="Z890" s="42" t="str">
        <f t="shared" si="146"/>
        <v/>
      </c>
      <c r="AB890" s="73" t="s">
        <v>57</v>
      </c>
      <c r="AC890" s="73" t="s">
        <v>251</v>
      </c>
      <c r="AD890" s="73">
        <v>5200258</v>
      </c>
      <c r="AH890" s="54" t="str">
        <f t="shared" si="147"/>
        <v>GOÁguas Lindas de Goiás</v>
      </c>
      <c r="AI890" s="73">
        <v>5200258</v>
      </c>
    </row>
    <row r="891" spans="26:35" x14ac:dyDescent="0.25">
      <c r="Z891" s="42" t="str">
        <f t="shared" si="146"/>
        <v/>
      </c>
      <c r="AB891" s="73" t="s">
        <v>57</v>
      </c>
      <c r="AC891" s="73" t="s">
        <v>276</v>
      </c>
      <c r="AD891" s="73">
        <v>5200308</v>
      </c>
      <c r="AH891" s="54" t="str">
        <f t="shared" si="147"/>
        <v>GOAlexânia</v>
      </c>
      <c r="AI891" s="73">
        <v>5200308</v>
      </c>
    </row>
    <row r="892" spans="26:35" x14ac:dyDescent="0.25">
      <c r="Z892" s="42" t="str">
        <f t="shared" si="146"/>
        <v/>
      </c>
      <c r="AB892" s="73" t="s">
        <v>57</v>
      </c>
      <c r="AC892" s="73" t="s">
        <v>302</v>
      </c>
      <c r="AD892" s="73">
        <v>5200506</v>
      </c>
      <c r="AH892" s="54" t="str">
        <f t="shared" si="147"/>
        <v>GOAloândia</v>
      </c>
      <c r="AI892" s="73">
        <v>5200506</v>
      </c>
    </row>
    <row r="893" spans="26:35" x14ac:dyDescent="0.25">
      <c r="Z893" s="42" t="str">
        <f t="shared" si="146"/>
        <v/>
      </c>
      <c r="AB893" s="73" t="s">
        <v>57</v>
      </c>
      <c r="AC893" s="73" t="s">
        <v>328</v>
      </c>
      <c r="AD893" s="73">
        <v>5200555</v>
      </c>
      <c r="AH893" s="54" t="str">
        <f t="shared" si="147"/>
        <v>GOAlto Horizonte</v>
      </c>
      <c r="AI893" s="73">
        <v>5200555</v>
      </c>
    </row>
    <row r="894" spans="26:35" x14ac:dyDescent="0.25">
      <c r="Z894" s="42" t="str">
        <f t="shared" si="146"/>
        <v/>
      </c>
      <c r="AB894" s="73" t="s">
        <v>57</v>
      </c>
      <c r="AC894" s="73" t="s">
        <v>353</v>
      </c>
      <c r="AD894" s="73">
        <v>5200605</v>
      </c>
      <c r="AH894" s="54" t="str">
        <f t="shared" si="147"/>
        <v>GOAlto Paraíso de Goiás</v>
      </c>
      <c r="AI894" s="73">
        <v>5200605</v>
      </c>
    </row>
    <row r="895" spans="26:35" x14ac:dyDescent="0.25">
      <c r="Z895" s="42" t="str">
        <f t="shared" si="146"/>
        <v/>
      </c>
      <c r="AB895" s="73" t="s">
        <v>57</v>
      </c>
      <c r="AC895" s="73" t="s">
        <v>377</v>
      </c>
      <c r="AD895" s="73">
        <v>5200803</v>
      </c>
      <c r="AH895" s="54" t="str">
        <f t="shared" si="147"/>
        <v>GOAlvorada do Norte</v>
      </c>
      <c r="AI895" s="73">
        <v>5200803</v>
      </c>
    </row>
    <row r="896" spans="26:35" x14ac:dyDescent="0.25">
      <c r="Z896" s="42" t="str">
        <f t="shared" si="146"/>
        <v/>
      </c>
      <c r="AB896" s="73" t="s">
        <v>57</v>
      </c>
      <c r="AC896" s="73" t="s">
        <v>402</v>
      </c>
      <c r="AD896" s="73">
        <v>5200829</v>
      </c>
      <c r="AH896" s="54" t="str">
        <f t="shared" si="147"/>
        <v>GOAmaralina</v>
      </c>
      <c r="AI896" s="73">
        <v>5200829</v>
      </c>
    </row>
    <row r="897" spans="26:35" x14ac:dyDescent="0.25">
      <c r="Z897" s="42" t="str">
        <f t="shared" si="146"/>
        <v/>
      </c>
      <c r="AB897" s="73" t="s">
        <v>57</v>
      </c>
      <c r="AC897" s="73" t="s">
        <v>427</v>
      </c>
      <c r="AD897" s="73">
        <v>5200852</v>
      </c>
      <c r="AH897" s="54" t="str">
        <f t="shared" si="147"/>
        <v>GOAmericano do Brasil</v>
      </c>
      <c r="AI897" s="73">
        <v>5200852</v>
      </c>
    </row>
    <row r="898" spans="26:35" x14ac:dyDescent="0.25">
      <c r="Z898" s="42" t="str">
        <f t="shared" si="146"/>
        <v/>
      </c>
      <c r="AB898" s="73" t="s">
        <v>57</v>
      </c>
      <c r="AC898" s="73" t="s">
        <v>453</v>
      </c>
      <c r="AD898" s="73">
        <v>5200902</v>
      </c>
      <c r="AH898" s="54" t="str">
        <f t="shared" si="147"/>
        <v>GOAmorinópolis</v>
      </c>
      <c r="AI898" s="73">
        <v>5200902</v>
      </c>
    </row>
    <row r="899" spans="26:35" x14ac:dyDescent="0.25">
      <c r="Z899" s="42" t="str">
        <f t="shared" ref="Z899:Z962" si="148">CONCATENATE(A899,D899)</f>
        <v/>
      </c>
      <c r="AB899" s="73" t="s">
        <v>57</v>
      </c>
      <c r="AC899" s="73" t="s">
        <v>478</v>
      </c>
      <c r="AD899" s="73">
        <v>5201108</v>
      </c>
      <c r="AH899" s="54" t="str">
        <f t="shared" ref="AH899:AH962" si="149">CONCATENATE(AB899,AC899)</f>
        <v>GOAnápolis</v>
      </c>
      <c r="AI899" s="73">
        <v>5201108</v>
      </c>
    </row>
    <row r="900" spans="26:35" x14ac:dyDescent="0.25">
      <c r="Z900" s="42" t="str">
        <f t="shared" si="148"/>
        <v/>
      </c>
      <c r="AB900" s="73" t="s">
        <v>57</v>
      </c>
      <c r="AC900" s="73" t="s">
        <v>502</v>
      </c>
      <c r="AD900" s="73">
        <v>5201207</v>
      </c>
      <c r="AH900" s="54" t="str">
        <f t="shared" si="149"/>
        <v>GOAnhanguera</v>
      </c>
      <c r="AI900" s="73">
        <v>5201207</v>
      </c>
    </row>
    <row r="901" spans="26:35" x14ac:dyDescent="0.25">
      <c r="Z901" s="42" t="str">
        <f t="shared" si="148"/>
        <v/>
      </c>
      <c r="AB901" s="73" t="s">
        <v>57</v>
      </c>
      <c r="AC901" s="73" t="s">
        <v>525</v>
      </c>
      <c r="AD901" s="73">
        <v>5201306</v>
      </c>
      <c r="AH901" s="54" t="str">
        <f t="shared" si="149"/>
        <v>GOAnicuns</v>
      </c>
      <c r="AI901" s="73">
        <v>5201306</v>
      </c>
    </row>
    <row r="902" spans="26:35" x14ac:dyDescent="0.25">
      <c r="Z902" s="42" t="str">
        <f t="shared" si="148"/>
        <v/>
      </c>
      <c r="AB902" s="73" t="s">
        <v>57</v>
      </c>
      <c r="AC902" s="73" t="s">
        <v>549</v>
      </c>
      <c r="AD902" s="73">
        <v>5201405</v>
      </c>
      <c r="AH902" s="54" t="str">
        <f t="shared" si="149"/>
        <v>GOAparecida de Goiânia</v>
      </c>
      <c r="AI902" s="73">
        <v>5201405</v>
      </c>
    </row>
    <row r="903" spans="26:35" x14ac:dyDescent="0.25">
      <c r="Z903" s="42" t="str">
        <f t="shared" si="148"/>
        <v/>
      </c>
      <c r="AB903" s="73" t="s">
        <v>57</v>
      </c>
      <c r="AC903" s="73" t="s">
        <v>572</v>
      </c>
      <c r="AD903" s="73">
        <v>5201454</v>
      </c>
      <c r="AH903" s="54" t="str">
        <f t="shared" si="149"/>
        <v>GOAparecida do Rio Doce</v>
      </c>
      <c r="AI903" s="73">
        <v>5201454</v>
      </c>
    </row>
    <row r="904" spans="26:35" x14ac:dyDescent="0.25">
      <c r="Z904" s="42" t="str">
        <f t="shared" si="148"/>
        <v/>
      </c>
      <c r="AB904" s="73" t="s">
        <v>57</v>
      </c>
      <c r="AC904" s="73" t="s">
        <v>595</v>
      </c>
      <c r="AD904" s="73">
        <v>5201504</v>
      </c>
      <c r="AH904" s="54" t="str">
        <f t="shared" si="149"/>
        <v>GOAporé</v>
      </c>
      <c r="AI904" s="73">
        <v>5201504</v>
      </c>
    </row>
    <row r="905" spans="26:35" x14ac:dyDescent="0.25">
      <c r="Z905" s="42" t="str">
        <f t="shared" si="148"/>
        <v/>
      </c>
      <c r="AB905" s="73" t="s">
        <v>57</v>
      </c>
      <c r="AC905" s="73" t="s">
        <v>618</v>
      </c>
      <c r="AD905" s="73">
        <v>5201603</v>
      </c>
      <c r="AH905" s="54" t="str">
        <f t="shared" si="149"/>
        <v>GOAraçu</v>
      </c>
      <c r="AI905" s="73">
        <v>5201603</v>
      </c>
    </row>
    <row r="906" spans="26:35" x14ac:dyDescent="0.25">
      <c r="Z906" s="42" t="str">
        <f t="shared" si="148"/>
        <v/>
      </c>
      <c r="AB906" s="73" t="s">
        <v>57</v>
      </c>
      <c r="AC906" s="73" t="s">
        <v>639</v>
      </c>
      <c r="AD906" s="73">
        <v>5201702</v>
      </c>
      <c r="AH906" s="54" t="str">
        <f t="shared" si="149"/>
        <v>GOAragarças</v>
      </c>
      <c r="AI906" s="73">
        <v>5201702</v>
      </c>
    </row>
    <row r="907" spans="26:35" x14ac:dyDescent="0.25">
      <c r="Z907" s="42" t="str">
        <f t="shared" si="148"/>
        <v/>
      </c>
      <c r="AB907" s="73" t="s">
        <v>57</v>
      </c>
      <c r="AC907" s="73" t="s">
        <v>660</v>
      </c>
      <c r="AD907" s="73">
        <v>5201801</v>
      </c>
      <c r="AH907" s="54" t="str">
        <f t="shared" si="149"/>
        <v>GOAragoiânia</v>
      </c>
      <c r="AI907" s="73">
        <v>5201801</v>
      </c>
    </row>
    <row r="908" spans="26:35" x14ac:dyDescent="0.25">
      <c r="Z908" s="42" t="str">
        <f t="shared" si="148"/>
        <v/>
      </c>
      <c r="AB908" s="73" t="s">
        <v>57</v>
      </c>
      <c r="AC908" s="73" t="s">
        <v>681</v>
      </c>
      <c r="AD908" s="73">
        <v>5202155</v>
      </c>
      <c r="AH908" s="54" t="str">
        <f t="shared" si="149"/>
        <v>GOAraguapaz</v>
      </c>
      <c r="AI908" s="73">
        <v>5202155</v>
      </c>
    </row>
    <row r="909" spans="26:35" x14ac:dyDescent="0.25">
      <c r="Z909" s="42" t="str">
        <f t="shared" si="148"/>
        <v/>
      </c>
      <c r="AB909" s="73" t="s">
        <v>57</v>
      </c>
      <c r="AC909" s="73" t="s">
        <v>701</v>
      </c>
      <c r="AD909" s="73">
        <v>5202353</v>
      </c>
      <c r="AH909" s="54" t="str">
        <f t="shared" si="149"/>
        <v>GOArenópolis</v>
      </c>
      <c r="AI909" s="73">
        <v>5202353</v>
      </c>
    </row>
    <row r="910" spans="26:35" x14ac:dyDescent="0.25">
      <c r="Z910" s="42" t="str">
        <f t="shared" si="148"/>
        <v/>
      </c>
      <c r="AB910" s="73" t="s">
        <v>57</v>
      </c>
      <c r="AC910" s="73" t="s">
        <v>723</v>
      </c>
      <c r="AD910" s="73">
        <v>5202502</v>
      </c>
      <c r="AH910" s="54" t="str">
        <f t="shared" si="149"/>
        <v>GOAruanã</v>
      </c>
      <c r="AI910" s="73">
        <v>5202502</v>
      </c>
    </row>
    <row r="911" spans="26:35" x14ac:dyDescent="0.25">
      <c r="Z911" s="42" t="str">
        <f t="shared" si="148"/>
        <v/>
      </c>
      <c r="AB911" s="73" t="s">
        <v>57</v>
      </c>
      <c r="AC911" s="73" t="s">
        <v>745</v>
      </c>
      <c r="AD911" s="73">
        <v>5202601</v>
      </c>
      <c r="AH911" s="54" t="str">
        <f t="shared" si="149"/>
        <v>GOAurilândia</v>
      </c>
      <c r="AI911" s="73">
        <v>5202601</v>
      </c>
    </row>
    <row r="912" spans="26:35" x14ac:dyDescent="0.25">
      <c r="Z912" s="42" t="str">
        <f t="shared" si="148"/>
        <v/>
      </c>
      <c r="AB912" s="73" t="s">
        <v>57</v>
      </c>
      <c r="AC912" s="73" t="s">
        <v>766</v>
      </c>
      <c r="AD912" s="73">
        <v>5202809</v>
      </c>
      <c r="AH912" s="54" t="str">
        <f t="shared" si="149"/>
        <v>GOAvelinópolis</v>
      </c>
      <c r="AI912" s="73">
        <v>5202809</v>
      </c>
    </row>
    <row r="913" spans="26:35" x14ac:dyDescent="0.25">
      <c r="Z913" s="42" t="str">
        <f t="shared" si="148"/>
        <v/>
      </c>
      <c r="AB913" s="73" t="s">
        <v>57</v>
      </c>
      <c r="AC913" s="73" t="s">
        <v>789</v>
      </c>
      <c r="AD913" s="73">
        <v>5203104</v>
      </c>
      <c r="AH913" s="54" t="str">
        <f t="shared" si="149"/>
        <v>GOBaliza</v>
      </c>
      <c r="AI913" s="73">
        <v>5203104</v>
      </c>
    </row>
    <row r="914" spans="26:35" x14ac:dyDescent="0.25">
      <c r="Z914" s="42" t="str">
        <f t="shared" si="148"/>
        <v/>
      </c>
      <c r="AB914" s="73" t="s">
        <v>57</v>
      </c>
      <c r="AC914" s="73" t="s">
        <v>810</v>
      </c>
      <c r="AD914" s="73">
        <v>5203203</v>
      </c>
      <c r="AH914" s="54" t="str">
        <f t="shared" si="149"/>
        <v>GOBarro Alto</v>
      </c>
      <c r="AI914" s="73">
        <v>5203203</v>
      </c>
    </row>
    <row r="915" spans="26:35" x14ac:dyDescent="0.25">
      <c r="Z915" s="42" t="str">
        <f t="shared" si="148"/>
        <v/>
      </c>
      <c r="AB915" s="73" t="s">
        <v>57</v>
      </c>
      <c r="AC915" s="73" t="s">
        <v>831</v>
      </c>
      <c r="AD915" s="73">
        <v>5203302</v>
      </c>
      <c r="AH915" s="54" t="str">
        <f t="shared" si="149"/>
        <v>GOBela Vista de Goiás</v>
      </c>
      <c r="AI915" s="73">
        <v>5203302</v>
      </c>
    </row>
    <row r="916" spans="26:35" x14ac:dyDescent="0.25">
      <c r="Z916" s="42" t="str">
        <f t="shared" si="148"/>
        <v/>
      </c>
      <c r="AB916" s="73" t="s">
        <v>57</v>
      </c>
      <c r="AC916" s="73" t="s">
        <v>853</v>
      </c>
      <c r="AD916" s="73">
        <v>5203401</v>
      </c>
      <c r="AH916" s="54" t="str">
        <f t="shared" si="149"/>
        <v>GOBom Jardim de Goiás</v>
      </c>
      <c r="AI916" s="73">
        <v>5203401</v>
      </c>
    </row>
    <row r="917" spans="26:35" x14ac:dyDescent="0.25">
      <c r="Z917" s="42" t="str">
        <f t="shared" si="148"/>
        <v/>
      </c>
      <c r="AB917" s="73" t="s">
        <v>57</v>
      </c>
      <c r="AC917" s="73" t="s">
        <v>875</v>
      </c>
      <c r="AD917" s="73">
        <v>5203500</v>
      </c>
      <c r="AH917" s="54" t="str">
        <f t="shared" si="149"/>
        <v>GOBom Jesus de Goiás</v>
      </c>
      <c r="AI917" s="73">
        <v>5203500</v>
      </c>
    </row>
    <row r="918" spans="26:35" x14ac:dyDescent="0.25">
      <c r="Z918" s="42" t="str">
        <f t="shared" si="148"/>
        <v/>
      </c>
      <c r="AB918" s="73" t="s">
        <v>57</v>
      </c>
      <c r="AC918" s="73" t="s">
        <v>897</v>
      </c>
      <c r="AD918" s="73">
        <v>5203559</v>
      </c>
      <c r="AH918" s="54" t="str">
        <f t="shared" si="149"/>
        <v>GOBonfinópolis</v>
      </c>
      <c r="AI918" s="73">
        <v>5203559</v>
      </c>
    </row>
    <row r="919" spans="26:35" x14ac:dyDescent="0.25">
      <c r="Z919" s="42" t="str">
        <f t="shared" si="148"/>
        <v/>
      </c>
      <c r="AB919" s="73" t="s">
        <v>57</v>
      </c>
      <c r="AC919" s="73" t="s">
        <v>920</v>
      </c>
      <c r="AD919" s="73">
        <v>5203575</v>
      </c>
      <c r="AH919" s="54" t="str">
        <f t="shared" si="149"/>
        <v>GOBonópolis</v>
      </c>
      <c r="AI919" s="73">
        <v>5203575</v>
      </c>
    </row>
    <row r="920" spans="26:35" x14ac:dyDescent="0.25">
      <c r="Z920" s="42" t="str">
        <f t="shared" si="148"/>
        <v/>
      </c>
      <c r="AB920" s="73" t="s">
        <v>57</v>
      </c>
      <c r="AC920" s="73" t="s">
        <v>943</v>
      </c>
      <c r="AD920" s="73">
        <v>5203609</v>
      </c>
      <c r="AH920" s="54" t="str">
        <f t="shared" si="149"/>
        <v>GOBrazabrantes</v>
      </c>
      <c r="AI920" s="73">
        <v>5203609</v>
      </c>
    </row>
    <row r="921" spans="26:35" x14ac:dyDescent="0.25">
      <c r="Z921" s="42" t="str">
        <f t="shared" si="148"/>
        <v/>
      </c>
      <c r="AB921" s="73" t="s">
        <v>57</v>
      </c>
      <c r="AC921" s="73" t="s">
        <v>965</v>
      </c>
      <c r="AD921" s="73">
        <v>5203807</v>
      </c>
      <c r="AH921" s="54" t="str">
        <f t="shared" si="149"/>
        <v>GOBritânia</v>
      </c>
      <c r="AI921" s="73">
        <v>5203807</v>
      </c>
    </row>
    <row r="922" spans="26:35" x14ac:dyDescent="0.25">
      <c r="Z922" s="42" t="str">
        <f t="shared" si="148"/>
        <v/>
      </c>
      <c r="AB922" s="73" t="s">
        <v>57</v>
      </c>
      <c r="AC922" s="73" t="s">
        <v>987</v>
      </c>
      <c r="AD922" s="73">
        <v>5203906</v>
      </c>
      <c r="AH922" s="54" t="str">
        <f t="shared" si="149"/>
        <v>GOBuriti Alegre</v>
      </c>
      <c r="AI922" s="73">
        <v>5203906</v>
      </c>
    </row>
    <row r="923" spans="26:35" x14ac:dyDescent="0.25">
      <c r="Z923" s="42" t="str">
        <f t="shared" si="148"/>
        <v/>
      </c>
      <c r="AB923" s="73" t="s">
        <v>57</v>
      </c>
      <c r="AC923" s="73" t="s">
        <v>1010</v>
      </c>
      <c r="AD923" s="73">
        <v>5203939</v>
      </c>
      <c r="AH923" s="54" t="str">
        <f t="shared" si="149"/>
        <v>GOBuriti de Goiás</v>
      </c>
      <c r="AI923" s="73">
        <v>5203939</v>
      </c>
    </row>
    <row r="924" spans="26:35" x14ac:dyDescent="0.25">
      <c r="Z924" s="42" t="str">
        <f t="shared" si="148"/>
        <v/>
      </c>
      <c r="AB924" s="73" t="s">
        <v>57</v>
      </c>
      <c r="AC924" s="73" t="s">
        <v>1032</v>
      </c>
      <c r="AD924" s="73">
        <v>5203962</v>
      </c>
      <c r="AH924" s="54" t="str">
        <f t="shared" si="149"/>
        <v>GOBuritinópolis</v>
      </c>
      <c r="AI924" s="73">
        <v>5203962</v>
      </c>
    </row>
    <row r="925" spans="26:35" x14ac:dyDescent="0.25">
      <c r="Z925" s="42" t="str">
        <f t="shared" si="148"/>
        <v/>
      </c>
      <c r="AB925" s="73" t="s">
        <v>57</v>
      </c>
      <c r="AC925" s="73" t="s">
        <v>1054</v>
      </c>
      <c r="AD925" s="73">
        <v>5204003</v>
      </c>
      <c r="AH925" s="54" t="str">
        <f t="shared" si="149"/>
        <v>GOCabeceiras</v>
      </c>
      <c r="AI925" s="73">
        <v>5204003</v>
      </c>
    </row>
    <row r="926" spans="26:35" x14ac:dyDescent="0.25">
      <c r="Z926" s="42" t="str">
        <f t="shared" si="148"/>
        <v/>
      </c>
      <c r="AB926" s="73" t="s">
        <v>57</v>
      </c>
      <c r="AC926" s="73" t="s">
        <v>1076</v>
      </c>
      <c r="AD926" s="73">
        <v>5204102</v>
      </c>
      <c r="AH926" s="54" t="str">
        <f t="shared" si="149"/>
        <v>GOCachoeira Alta</v>
      </c>
      <c r="AI926" s="73">
        <v>5204102</v>
      </c>
    </row>
    <row r="927" spans="26:35" x14ac:dyDescent="0.25">
      <c r="Z927" s="42" t="str">
        <f t="shared" si="148"/>
        <v/>
      </c>
      <c r="AB927" s="73" t="s">
        <v>57</v>
      </c>
      <c r="AC927" s="73" t="s">
        <v>1098</v>
      </c>
      <c r="AD927" s="73">
        <v>5204201</v>
      </c>
      <c r="AH927" s="54" t="str">
        <f t="shared" si="149"/>
        <v>GOCachoeira de Goiás</v>
      </c>
      <c r="AI927" s="73">
        <v>5204201</v>
      </c>
    </row>
    <row r="928" spans="26:35" x14ac:dyDescent="0.25">
      <c r="Z928" s="42" t="str">
        <f t="shared" si="148"/>
        <v/>
      </c>
      <c r="AB928" s="73" t="s">
        <v>57</v>
      </c>
      <c r="AC928" s="73" t="s">
        <v>1121</v>
      </c>
      <c r="AD928" s="73">
        <v>5204250</v>
      </c>
      <c r="AH928" s="54" t="str">
        <f t="shared" si="149"/>
        <v>GOCachoeira Dourada</v>
      </c>
      <c r="AI928" s="73">
        <v>5204250</v>
      </c>
    </row>
    <row r="929" spans="26:35" x14ac:dyDescent="0.25">
      <c r="Z929" s="42" t="str">
        <f t="shared" si="148"/>
        <v/>
      </c>
      <c r="AB929" s="73" t="s">
        <v>57</v>
      </c>
      <c r="AC929" s="73" t="s">
        <v>1144</v>
      </c>
      <c r="AD929" s="73">
        <v>5204300</v>
      </c>
      <c r="AH929" s="54" t="str">
        <f t="shared" si="149"/>
        <v>GOCaçu</v>
      </c>
      <c r="AI929" s="73">
        <v>5204300</v>
      </c>
    </row>
    <row r="930" spans="26:35" x14ac:dyDescent="0.25">
      <c r="Z930" s="42" t="str">
        <f t="shared" si="148"/>
        <v/>
      </c>
      <c r="AB930" s="73" t="s">
        <v>57</v>
      </c>
      <c r="AC930" s="73" t="s">
        <v>1167</v>
      </c>
      <c r="AD930" s="73">
        <v>5204409</v>
      </c>
      <c r="AH930" s="54" t="str">
        <f t="shared" si="149"/>
        <v>GOCaiapônia</v>
      </c>
      <c r="AI930" s="73">
        <v>5204409</v>
      </c>
    </row>
    <row r="931" spans="26:35" x14ac:dyDescent="0.25">
      <c r="Z931" s="42" t="str">
        <f t="shared" si="148"/>
        <v/>
      </c>
      <c r="AB931" s="73" t="s">
        <v>57</v>
      </c>
      <c r="AC931" s="73" t="s">
        <v>1190</v>
      </c>
      <c r="AD931" s="73">
        <v>5204508</v>
      </c>
      <c r="AH931" s="54" t="str">
        <f t="shared" si="149"/>
        <v>GOCaldas Novas</v>
      </c>
      <c r="AI931" s="73">
        <v>5204508</v>
      </c>
    </row>
    <row r="932" spans="26:35" x14ac:dyDescent="0.25">
      <c r="Z932" s="42" t="str">
        <f t="shared" si="148"/>
        <v/>
      </c>
      <c r="AB932" s="73" t="s">
        <v>57</v>
      </c>
      <c r="AC932" s="73" t="s">
        <v>1212</v>
      </c>
      <c r="AD932" s="73">
        <v>5204557</v>
      </c>
      <c r="AH932" s="54" t="str">
        <f t="shared" si="149"/>
        <v>GOCaldazinha</v>
      </c>
      <c r="AI932" s="73">
        <v>5204557</v>
      </c>
    </row>
    <row r="933" spans="26:35" x14ac:dyDescent="0.25">
      <c r="Z933" s="42" t="str">
        <f t="shared" si="148"/>
        <v/>
      </c>
      <c r="AB933" s="73" t="s">
        <v>57</v>
      </c>
      <c r="AC933" s="73" t="s">
        <v>1233</v>
      </c>
      <c r="AD933" s="73">
        <v>5204607</v>
      </c>
      <c r="AH933" s="54" t="str">
        <f t="shared" si="149"/>
        <v>GOCampestre de Goiás</v>
      </c>
      <c r="AI933" s="73">
        <v>5204607</v>
      </c>
    </row>
    <row r="934" spans="26:35" x14ac:dyDescent="0.25">
      <c r="Z934" s="42" t="str">
        <f t="shared" si="148"/>
        <v/>
      </c>
      <c r="AB934" s="73" t="s">
        <v>57</v>
      </c>
      <c r="AC934" s="73" t="s">
        <v>1256</v>
      </c>
      <c r="AD934" s="73">
        <v>5204656</v>
      </c>
      <c r="AH934" s="54" t="str">
        <f t="shared" si="149"/>
        <v>GOCampinaçu</v>
      </c>
      <c r="AI934" s="73">
        <v>5204656</v>
      </c>
    </row>
    <row r="935" spans="26:35" x14ac:dyDescent="0.25">
      <c r="Z935" s="42" t="str">
        <f t="shared" si="148"/>
        <v/>
      </c>
      <c r="AB935" s="73" t="s">
        <v>57</v>
      </c>
      <c r="AC935" s="73" t="s">
        <v>1279</v>
      </c>
      <c r="AD935" s="73">
        <v>5204706</v>
      </c>
      <c r="AH935" s="54" t="str">
        <f t="shared" si="149"/>
        <v>GOCampinorte</v>
      </c>
      <c r="AI935" s="73">
        <v>5204706</v>
      </c>
    </row>
    <row r="936" spans="26:35" x14ac:dyDescent="0.25">
      <c r="Z936" s="42" t="str">
        <f t="shared" si="148"/>
        <v/>
      </c>
      <c r="AB936" s="73" t="s">
        <v>57</v>
      </c>
      <c r="AC936" s="73" t="s">
        <v>1300</v>
      </c>
      <c r="AD936" s="73">
        <v>5204805</v>
      </c>
      <c r="AH936" s="54" t="str">
        <f t="shared" si="149"/>
        <v>GOCampo Alegre de Goiás</v>
      </c>
      <c r="AI936" s="73">
        <v>5204805</v>
      </c>
    </row>
    <row r="937" spans="26:35" x14ac:dyDescent="0.25">
      <c r="Z937" s="42" t="str">
        <f t="shared" si="148"/>
        <v/>
      </c>
      <c r="AB937" s="73" t="s">
        <v>57</v>
      </c>
      <c r="AC937" s="73" t="s">
        <v>1322</v>
      </c>
      <c r="AD937" s="73">
        <v>5204854</v>
      </c>
      <c r="AH937" s="54" t="str">
        <f t="shared" si="149"/>
        <v>GOCampo Limpo de Goiás</v>
      </c>
      <c r="AI937" s="73">
        <v>5204854</v>
      </c>
    </row>
    <row r="938" spans="26:35" x14ac:dyDescent="0.25">
      <c r="Z938" s="42" t="str">
        <f t="shared" si="148"/>
        <v/>
      </c>
      <c r="AB938" s="73" t="s">
        <v>57</v>
      </c>
      <c r="AC938" s="73" t="s">
        <v>1344</v>
      </c>
      <c r="AD938" s="73">
        <v>5204904</v>
      </c>
      <c r="AH938" s="54" t="str">
        <f t="shared" si="149"/>
        <v>GOCampos Belos</v>
      </c>
      <c r="AI938" s="73">
        <v>5204904</v>
      </c>
    </row>
    <row r="939" spans="26:35" x14ac:dyDescent="0.25">
      <c r="Z939" s="42" t="str">
        <f t="shared" si="148"/>
        <v/>
      </c>
      <c r="AB939" s="73" t="s">
        <v>57</v>
      </c>
      <c r="AC939" s="73" t="s">
        <v>1365</v>
      </c>
      <c r="AD939" s="73">
        <v>5204953</v>
      </c>
      <c r="AH939" s="54" t="str">
        <f t="shared" si="149"/>
        <v>GOCampos Verdes</v>
      </c>
      <c r="AI939" s="73">
        <v>5204953</v>
      </c>
    </row>
    <row r="940" spans="26:35" x14ac:dyDescent="0.25">
      <c r="Z940" s="42" t="str">
        <f t="shared" si="148"/>
        <v/>
      </c>
      <c r="AB940" s="73" t="s">
        <v>57</v>
      </c>
      <c r="AC940" s="73" t="s">
        <v>1387</v>
      </c>
      <c r="AD940" s="73">
        <v>5205000</v>
      </c>
      <c r="AH940" s="54" t="str">
        <f t="shared" si="149"/>
        <v>GOCarmo do Rio Verde</v>
      </c>
      <c r="AI940" s="73">
        <v>5205000</v>
      </c>
    </row>
    <row r="941" spans="26:35" x14ac:dyDescent="0.25">
      <c r="Z941" s="42" t="str">
        <f t="shared" si="148"/>
        <v/>
      </c>
      <c r="AB941" s="73" t="s">
        <v>57</v>
      </c>
      <c r="AC941" s="73" t="s">
        <v>1409</v>
      </c>
      <c r="AD941" s="73">
        <v>5205059</v>
      </c>
      <c r="AH941" s="54" t="str">
        <f t="shared" si="149"/>
        <v>GOCastelândia</v>
      </c>
      <c r="AI941" s="73">
        <v>5205059</v>
      </c>
    </row>
    <row r="942" spans="26:35" x14ac:dyDescent="0.25">
      <c r="Z942" s="42" t="str">
        <f t="shared" si="148"/>
        <v/>
      </c>
      <c r="AB942" s="73" t="s">
        <v>57</v>
      </c>
      <c r="AC942" s="73" t="s">
        <v>1431</v>
      </c>
      <c r="AD942" s="73">
        <v>5205109</v>
      </c>
      <c r="AH942" s="54" t="str">
        <f t="shared" si="149"/>
        <v>GOCatalão</v>
      </c>
      <c r="AI942" s="73">
        <v>5205109</v>
      </c>
    </row>
    <row r="943" spans="26:35" x14ac:dyDescent="0.25">
      <c r="Z943" s="42" t="str">
        <f t="shared" si="148"/>
        <v/>
      </c>
      <c r="AB943" s="73" t="s">
        <v>57</v>
      </c>
      <c r="AC943" s="73" t="s">
        <v>1452</v>
      </c>
      <c r="AD943" s="73">
        <v>5205208</v>
      </c>
      <c r="AH943" s="54" t="str">
        <f t="shared" si="149"/>
        <v>GOCaturaí</v>
      </c>
      <c r="AI943" s="73">
        <v>5205208</v>
      </c>
    </row>
    <row r="944" spans="26:35" x14ac:dyDescent="0.25">
      <c r="Z944" s="42" t="str">
        <f t="shared" si="148"/>
        <v/>
      </c>
      <c r="AB944" s="73" t="s">
        <v>57</v>
      </c>
      <c r="AC944" s="73" t="s">
        <v>1472</v>
      </c>
      <c r="AD944" s="73">
        <v>5205307</v>
      </c>
      <c r="AH944" s="54" t="str">
        <f t="shared" si="149"/>
        <v>GOCavalcante</v>
      </c>
      <c r="AI944" s="73">
        <v>5205307</v>
      </c>
    </row>
    <row r="945" spans="26:35" x14ac:dyDescent="0.25">
      <c r="Z945" s="42" t="str">
        <f t="shared" si="148"/>
        <v/>
      </c>
      <c r="AB945" s="73" t="s">
        <v>57</v>
      </c>
      <c r="AC945" s="73" t="s">
        <v>1494</v>
      </c>
      <c r="AD945" s="73">
        <v>5205406</v>
      </c>
      <c r="AH945" s="54" t="str">
        <f t="shared" si="149"/>
        <v>GOCeres</v>
      </c>
      <c r="AI945" s="73">
        <v>5205406</v>
      </c>
    </row>
    <row r="946" spans="26:35" x14ac:dyDescent="0.25">
      <c r="Z946" s="42" t="str">
        <f t="shared" si="148"/>
        <v/>
      </c>
      <c r="AB946" s="73" t="s">
        <v>57</v>
      </c>
      <c r="AC946" s="73" t="s">
        <v>1514</v>
      </c>
      <c r="AD946" s="73">
        <v>5205455</v>
      </c>
      <c r="AH946" s="54" t="str">
        <f t="shared" si="149"/>
        <v>GOCezarina</v>
      </c>
      <c r="AI946" s="73">
        <v>5205455</v>
      </c>
    </row>
    <row r="947" spans="26:35" x14ac:dyDescent="0.25">
      <c r="Z947" s="42" t="str">
        <f t="shared" si="148"/>
        <v/>
      </c>
      <c r="AB947" s="73" t="s">
        <v>57</v>
      </c>
      <c r="AC947" s="73" t="s">
        <v>1535</v>
      </c>
      <c r="AD947" s="73">
        <v>5205471</v>
      </c>
      <c r="AH947" s="54" t="str">
        <f t="shared" si="149"/>
        <v>GOChapadão do Céu</v>
      </c>
      <c r="AI947" s="73">
        <v>5205471</v>
      </c>
    </row>
    <row r="948" spans="26:35" x14ac:dyDescent="0.25">
      <c r="Z948" s="42" t="str">
        <f t="shared" si="148"/>
        <v/>
      </c>
      <c r="AB948" s="73" t="s">
        <v>57</v>
      </c>
      <c r="AC948" s="73" t="s">
        <v>1556</v>
      </c>
      <c r="AD948" s="73">
        <v>5205497</v>
      </c>
      <c r="AH948" s="54" t="str">
        <f t="shared" si="149"/>
        <v>GOCidade Ocidental</v>
      </c>
      <c r="AI948" s="73">
        <v>5205497</v>
      </c>
    </row>
    <row r="949" spans="26:35" x14ac:dyDescent="0.25">
      <c r="Z949" s="42" t="str">
        <f t="shared" si="148"/>
        <v/>
      </c>
      <c r="AB949" s="73" t="s">
        <v>57</v>
      </c>
      <c r="AC949" s="73" t="s">
        <v>1575</v>
      </c>
      <c r="AD949" s="73">
        <v>5205513</v>
      </c>
      <c r="AH949" s="54" t="str">
        <f t="shared" si="149"/>
        <v>GOCocalzinho de Goiás</v>
      </c>
      <c r="AI949" s="73">
        <v>5205513</v>
      </c>
    </row>
    <row r="950" spans="26:35" x14ac:dyDescent="0.25">
      <c r="Z950" s="42" t="str">
        <f t="shared" si="148"/>
        <v/>
      </c>
      <c r="AB950" s="73" t="s">
        <v>57</v>
      </c>
      <c r="AC950" s="73" t="s">
        <v>1595</v>
      </c>
      <c r="AD950" s="73">
        <v>5205521</v>
      </c>
      <c r="AH950" s="54" t="str">
        <f t="shared" si="149"/>
        <v>GOColinas do Sul</v>
      </c>
      <c r="AI950" s="73">
        <v>5205521</v>
      </c>
    </row>
    <row r="951" spans="26:35" x14ac:dyDescent="0.25">
      <c r="Z951" s="42" t="str">
        <f t="shared" si="148"/>
        <v/>
      </c>
      <c r="AB951" s="73" t="s">
        <v>57</v>
      </c>
      <c r="AC951" s="73" t="s">
        <v>1615</v>
      </c>
      <c r="AD951" s="73">
        <v>5205703</v>
      </c>
      <c r="AH951" s="54" t="str">
        <f t="shared" si="149"/>
        <v>GOCórrego do Ouro</v>
      </c>
      <c r="AI951" s="73">
        <v>5205703</v>
      </c>
    </row>
    <row r="952" spans="26:35" x14ac:dyDescent="0.25">
      <c r="Z952" s="42" t="str">
        <f t="shared" si="148"/>
        <v/>
      </c>
      <c r="AB952" s="73" t="s">
        <v>57</v>
      </c>
      <c r="AC952" s="73" t="s">
        <v>1636</v>
      </c>
      <c r="AD952" s="73">
        <v>5205802</v>
      </c>
      <c r="AH952" s="54" t="str">
        <f t="shared" si="149"/>
        <v>GOCorumbá de Goiás</v>
      </c>
      <c r="AI952" s="73">
        <v>5205802</v>
      </c>
    </row>
    <row r="953" spans="26:35" x14ac:dyDescent="0.25">
      <c r="Z953" s="42" t="str">
        <f t="shared" si="148"/>
        <v/>
      </c>
      <c r="AB953" s="73" t="s">
        <v>57</v>
      </c>
      <c r="AC953" s="73" t="s">
        <v>1657</v>
      </c>
      <c r="AD953" s="73">
        <v>5205901</v>
      </c>
      <c r="AH953" s="54" t="str">
        <f t="shared" si="149"/>
        <v>GOCorumbaíba</v>
      </c>
      <c r="AI953" s="73">
        <v>5205901</v>
      </c>
    </row>
    <row r="954" spans="26:35" x14ac:dyDescent="0.25">
      <c r="Z954" s="42" t="str">
        <f t="shared" si="148"/>
        <v/>
      </c>
      <c r="AB954" s="73" t="s">
        <v>57</v>
      </c>
      <c r="AC954" s="73" t="s">
        <v>1677</v>
      </c>
      <c r="AD954" s="73">
        <v>5206206</v>
      </c>
      <c r="AH954" s="54" t="str">
        <f t="shared" si="149"/>
        <v>GOCristalina</v>
      </c>
      <c r="AI954" s="73">
        <v>5206206</v>
      </c>
    </row>
    <row r="955" spans="26:35" x14ac:dyDescent="0.25">
      <c r="Z955" s="42" t="str">
        <f t="shared" si="148"/>
        <v/>
      </c>
      <c r="AB955" s="73" t="s">
        <v>57</v>
      </c>
      <c r="AC955" s="73" t="s">
        <v>1698</v>
      </c>
      <c r="AD955" s="73">
        <v>5206305</v>
      </c>
      <c r="AH955" s="54" t="str">
        <f t="shared" si="149"/>
        <v>GOCristianópolis</v>
      </c>
      <c r="AI955" s="73">
        <v>5206305</v>
      </c>
    </row>
    <row r="956" spans="26:35" x14ac:dyDescent="0.25">
      <c r="Z956" s="42" t="str">
        <f t="shared" si="148"/>
        <v/>
      </c>
      <c r="AB956" s="73" t="s">
        <v>57</v>
      </c>
      <c r="AC956" s="73" t="s">
        <v>1718</v>
      </c>
      <c r="AD956" s="73">
        <v>5206404</v>
      </c>
      <c r="AH956" s="54" t="str">
        <f t="shared" si="149"/>
        <v>GOCrixás</v>
      </c>
      <c r="AI956" s="73">
        <v>5206404</v>
      </c>
    </row>
    <row r="957" spans="26:35" x14ac:dyDescent="0.25">
      <c r="Z957" s="42" t="str">
        <f t="shared" si="148"/>
        <v/>
      </c>
      <c r="AB957" s="73" t="s">
        <v>57</v>
      </c>
      <c r="AC957" s="73" t="s">
        <v>1739</v>
      </c>
      <c r="AD957" s="73">
        <v>5206503</v>
      </c>
      <c r="AH957" s="54" t="str">
        <f t="shared" si="149"/>
        <v>GOCromínia</v>
      </c>
      <c r="AI957" s="73">
        <v>5206503</v>
      </c>
    </row>
    <row r="958" spans="26:35" x14ac:dyDescent="0.25">
      <c r="Z958" s="42" t="str">
        <f t="shared" si="148"/>
        <v/>
      </c>
      <c r="AB958" s="73" t="s">
        <v>57</v>
      </c>
      <c r="AC958" s="73" t="s">
        <v>1759</v>
      </c>
      <c r="AD958" s="73">
        <v>5206602</v>
      </c>
      <c r="AH958" s="54" t="str">
        <f t="shared" si="149"/>
        <v>GOCumari</v>
      </c>
      <c r="AI958" s="73">
        <v>5206602</v>
      </c>
    </row>
    <row r="959" spans="26:35" x14ac:dyDescent="0.25">
      <c r="Z959" s="42" t="str">
        <f t="shared" si="148"/>
        <v/>
      </c>
      <c r="AB959" s="73" t="s">
        <v>57</v>
      </c>
      <c r="AC959" s="73" t="s">
        <v>1780</v>
      </c>
      <c r="AD959" s="73">
        <v>5206701</v>
      </c>
      <c r="AH959" s="54" t="str">
        <f t="shared" si="149"/>
        <v>GODamianópolis</v>
      </c>
      <c r="AI959" s="73">
        <v>5206701</v>
      </c>
    </row>
    <row r="960" spans="26:35" x14ac:dyDescent="0.25">
      <c r="Z960" s="42" t="str">
        <f t="shared" si="148"/>
        <v/>
      </c>
      <c r="AB960" s="73" t="s">
        <v>57</v>
      </c>
      <c r="AC960" s="73" t="s">
        <v>1799</v>
      </c>
      <c r="AD960" s="73">
        <v>5206800</v>
      </c>
      <c r="AH960" s="54" t="str">
        <f t="shared" si="149"/>
        <v>GODamolândia</v>
      </c>
      <c r="AI960" s="73">
        <v>5206800</v>
      </c>
    </row>
    <row r="961" spans="26:35" x14ac:dyDescent="0.25">
      <c r="Z961" s="42" t="str">
        <f t="shared" si="148"/>
        <v/>
      </c>
      <c r="AB961" s="73" t="s">
        <v>57</v>
      </c>
      <c r="AC961" s="73" t="s">
        <v>1557</v>
      </c>
      <c r="AD961" s="73">
        <v>5206909</v>
      </c>
      <c r="AH961" s="54" t="str">
        <f t="shared" si="149"/>
        <v>GODavinópolis</v>
      </c>
      <c r="AI961" s="73">
        <v>5206909</v>
      </c>
    </row>
    <row r="962" spans="26:35" x14ac:dyDescent="0.25">
      <c r="Z962" s="42" t="str">
        <f t="shared" si="148"/>
        <v/>
      </c>
      <c r="AB962" s="73" t="s">
        <v>57</v>
      </c>
      <c r="AC962" s="73" t="s">
        <v>1836</v>
      </c>
      <c r="AD962" s="73">
        <v>5207105</v>
      </c>
      <c r="AH962" s="54" t="str">
        <f t="shared" si="149"/>
        <v>GODiorama</v>
      </c>
      <c r="AI962" s="73">
        <v>5207105</v>
      </c>
    </row>
    <row r="963" spans="26:35" x14ac:dyDescent="0.25">
      <c r="Z963" s="42" t="str">
        <f t="shared" ref="Z963:Z1026" si="150">CONCATENATE(A963,D963)</f>
        <v/>
      </c>
      <c r="AB963" s="73" t="s">
        <v>57</v>
      </c>
      <c r="AC963" s="73" t="s">
        <v>1854</v>
      </c>
      <c r="AD963" s="73">
        <v>5208301</v>
      </c>
      <c r="AH963" s="54" t="str">
        <f t="shared" ref="AH963:AH1026" si="151">CONCATENATE(AB963,AC963)</f>
        <v>GODivinópolis de Goiás</v>
      </c>
      <c r="AI963" s="73">
        <v>5208301</v>
      </c>
    </row>
    <row r="964" spans="26:35" x14ac:dyDescent="0.25">
      <c r="Z964" s="42" t="str">
        <f t="shared" si="150"/>
        <v/>
      </c>
      <c r="AB964" s="73" t="s">
        <v>57</v>
      </c>
      <c r="AC964" s="73" t="s">
        <v>1872</v>
      </c>
      <c r="AD964" s="73">
        <v>5207253</v>
      </c>
      <c r="AH964" s="54" t="str">
        <f t="shared" si="151"/>
        <v>GODoverlândia</v>
      </c>
      <c r="AI964" s="73">
        <v>5207253</v>
      </c>
    </row>
    <row r="965" spans="26:35" x14ac:dyDescent="0.25">
      <c r="Z965" s="42" t="str">
        <f t="shared" si="150"/>
        <v/>
      </c>
      <c r="AB965" s="73" t="s">
        <v>57</v>
      </c>
      <c r="AC965" s="73" t="s">
        <v>1888</v>
      </c>
      <c r="AD965" s="73">
        <v>5207352</v>
      </c>
      <c r="AH965" s="54" t="str">
        <f t="shared" si="151"/>
        <v>GOEdealina</v>
      </c>
      <c r="AI965" s="73">
        <v>5207352</v>
      </c>
    </row>
    <row r="966" spans="26:35" x14ac:dyDescent="0.25">
      <c r="Z966" s="42" t="str">
        <f t="shared" si="150"/>
        <v/>
      </c>
      <c r="AB966" s="73" t="s">
        <v>57</v>
      </c>
      <c r="AC966" s="73" t="s">
        <v>1905</v>
      </c>
      <c r="AD966" s="73">
        <v>5207402</v>
      </c>
      <c r="AH966" s="54" t="str">
        <f t="shared" si="151"/>
        <v>GOEdéia</v>
      </c>
      <c r="AI966" s="73">
        <v>5207402</v>
      </c>
    </row>
    <row r="967" spans="26:35" x14ac:dyDescent="0.25">
      <c r="Z967" s="42" t="str">
        <f t="shared" si="150"/>
        <v/>
      </c>
      <c r="AB967" s="73" t="s">
        <v>57</v>
      </c>
      <c r="AC967" s="73" t="s">
        <v>1923</v>
      </c>
      <c r="AD967" s="73">
        <v>5207501</v>
      </c>
      <c r="AH967" s="54" t="str">
        <f t="shared" si="151"/>
        <v>GOEstrela do Norte</v>
      </c>
      <c r="AI967" s="73">
        <v>5207501</v>
      </c>
    </row>
    <row r="968" spans="26:35" x14ac:dyDescent="0.25">
      <c r="Z968" s="42" t="str">
        <f t="shared" si="150"/>
        <v/>
      </c>
      <c r="AB968" s="73" t="s">
        <v>57</v>
      </c>
      <c r="AC968" s="73" t="s">
        <v>1940</v>
      </c>
      <c r="AD968" s="73">
        <v>5207535</v>
      </c>
      <c r="AH968" s="54" t="str">
        <f t="shared" si="151"/>
        <v>GOFaina</v>
      </c>
      <c r="AI968" s="73">
        <v>5207535</v>
      </c>
    </row>
    <row r="969" spans="26:35" x14ac:dyDescent="0.25">
      <c r="Z969" s="42" t="str">
        <f t="shared" si="150"/>
        <v/>
      </c>
      <c r="AB969" s="73" t="s">
        <v>57</v>
      </c>
      <c r="AC969" s="73" t="s">
        <v>1956</v>
      </c>
      <c r="AD969" s="73">
        <v>5207600</v>
      </c>
      <c r="AH969" s="54" t="str">
        <f t="shared" si="151"/>
        <v>GOFazenda Nova</v>
      </c>
      <c r="AI969" s="73">
        <v>5207600</v>
      </c>
    </row>
    <row r="970" spans="26:35" x14ac:dyDescent="0.25">
      <c r="Z970" s="42" t="str">
        <f t="shared" si="150"/>
        <v/>
      </c>
      <c r="AB970" s="73" t="s">
        <v>57</v>
      </c>
      <c r="AC970" s="73" t="s">
        <v>1973</v>
      </c>
      <c r="AD970" s="73">
        <v>5207808</v>
      </c>
      <c r="AH970" s="54" t="str">
        <f t="shared" si="151"/>
        <v>GOFirminópolis</v>
      </c>
      <c r="AI970" s="73">
        <v>5207808</v>
      </c>
    </row>
    <row r="971" spans="26:35" x14ac:dyDescent="0.25">
      <c r="Z971" s="42" t="str">
        <f t="shared" si="150"/>
        <v/>
      </c>
      <c r="AB971" s="73" t="s">
        <v>57</v>
      </c>
      <c r="AC971" s="73" t="s">
        <v>1991</v>
      </c>
      <c r="AD971" s="73">
        <v>5207907</v>
      </c>
      <c r="AH971" s="54" t="str">
        <f t="shared" si="151"/>
        <v>GOFlores de Goiás</v>
      </c>
      <c r="AI971" s="73">
        <v>5207907</v>
      </c>
    </row>
    <row r="972" spans="26:35" x14ac:dyDescent="0.25">
      <c r="Z972" s="42" t="str">
        <f t="shared" si="150"/>
        <v/>
      </c>
      <c r="AB972" s="73" t="s">
        <v>57</v>
      </c>
      <c r="AC972" s="73" t="s">
        <v>2008</v>
      </c>
      <c r="AD972" s="73">
        <v>5208004</v>
      </c>
      <c r="AH972" s="54" t="str">
        <f t="shared" si="151"/>
        <v>GOFormosa</v>
      </c>
      <c r="AI972" s="73">
        <v>5208004</v>
      </c>
    </row>
    <row r="973" spans="26:35" x14ac:dyDescent="0.25">
      <c r="Z973" s="42" t="str">
        <f t="shared" si="150"/>
        <v/>
      </c>
      <c r="AB973" s="73" t="s">
        <v>57</v>
      </c>
      <c r="AC973" s="73" t="s">
        <v>2026</v>
      </c>
      <c r="AD973" s="73">
        <v>5208103</v>
      </c>
      <c r="AH973" s="54" t="str">
        <f t="shared" si="151"/>
        <v>GOFormoso</v>
      </c>
      <c r="AI973" s="73">
        <v>5208103</v>
      </c>
    </row>
    <row r="974" spans="26:35" x14ac:dyDescent="0.25">
      <c r="Z974" s="42" t="str">
        <f t="shared" si="150"/>
        <v/>
      </c>
      <c r="AB974" s="73" t="s">
        <v>57</v>
      </c>
      <c r="AC974" s="73" t="s">
        <v>2044</v>
      </c>
      <c r="AD974" s="73">
        <v>5208152</v>
      </c>
      <c r="AH974" s="54" t="str">
        <f t="shared" si="151"/>
        <v>GOGameleira de Goiás</v>
      </c>
      <c r="AI974" s="73">
        <v>5208152</v>
      </c>
    </row>
    <row r="975" spans="26:35" x14ac:dyDescent="0.25">
      <c r="Z975" s="42" t="str">
        <f t="shared" si="150"/>
        <v/>
      </c>
      <c r="AB975" s="73" t="s">
        <v>57</v>
      </c>
      <c r="AC975" s="73" t="s">
        <v>2062</v>
      </c>
      <c r="AD975" s="73">
        <v>5208400</v>
      </c>
      <c r="AH975" s="54" t="str">
        <f t="shared" si="151"/>
        <v>GOGoianápolis</v>
      </c>
      <c r="AI975" s="73">
        <v>5208400</v>
      </c>
    </row>
    <row r="976" spans="26:35" x14ac:dyDescent="0.25">
      <c r="Z976" s="42" t="str">
        <f t="shared" si="150"/>
        <v/>
      </c>
      <c r="AB976" s="73" t="s">
        <v>57</v>
      </c>
      <c r="AC976" s="73" t="s">
        <v>2079</v>
      </c>
      <c r="AD976" s="73">
        <v>5208509</v>
      </c>
      <c r="AH976" s="54" t="str">
        <f t="shared" si="151"/>
        <v>GOGoiandira</v>
      </c>
      <c r="AI976" s="73">
        <v>5208509</v>
      </c>
    </row>
    <row r="977" spans="26:35" x14ac:dyDescent="0.25">
      <c r="Z977" s="42" t="str">
        <f t="shared" si="150"/>
        <v/>
      </c>
      <c r="AB977" s="73" t="s">
        <v>57</v>
      </c>
      <c r="AC977" s="73" t="s">
        <v>2095</v>
      </c>
      <c r="AD977" s="73">
        <v>5208608</v>
      </c>
      <c r="AH977" s="54" t="str">
        <f t="shared" si="151"/>
        <v>GOGoianésia</v>
      </c>
      <c r="AI977" s="73">
        <v>5208608</v>
      </c>
    </row>
    <row r="978" spans="26:35" x14ac:dyDescent="0.25">
      <c r="Z978" s="42" t="str">
        <f t="shared" si="150"/>
        <v/>
      </c>
      <c r="AB978" s="73" t="s">
        <v>57</v>
      </c>
      <c r="AC978" s="73" t="s">
        <v>2111</v>
      </c>
      <c r="AD978" s="73">
        <v>5208707</v>
      </c>
      <c r="AH978" s="54" t="str">
        <f t="shared" si="151"/>
        <v>GOGoiânia</v>
      </c>
      <c r="AI978" s="73">
        <v>5208707</v>
      </c>
    </row>
    <row r="979" spans="26:35" x14ac:dyDescent="0.25">
      <c r="Z979" s="42" t="str">
        <f t="shared" si="150"/>
        <v/>
      </c>
      <c r="AB979" s="73" t="s">
        <v>57</v>
      </c>
      <c r="AC979" s="73" t="s">
        <v>2126</v>
      </c>
      <c r="AD979" s="73">
        <v>5208806</v>
      </c>
      <c r="AH979" s="54" t="str">
        <f t="shared" si="151"/>
        <v>GOGoianira</v>
      </c>
      <c r="AI979" s="73">
        <v>5208806</v>
      </c>
    </row>
    <row r="980" spans="26:35" x14ac:dyDescent="0.25">
      <c r="Z980" s="42" t="str">
        <f t="shared" si="150"/>
        <v/>
      </c>
      <c r="AB980" s="73" t="s">
        <v>57</v>
      </c>
      <c r="AC980" s="73" t="s">
        <v>2143</v>
      </c>
      <c r="AD980" s="73">
        <v>5208905</v>
      </c>
      <c r="AH980" s="54" t="str">
        <f t="shared" si="151"/>
        <v>GOGoiás</v>
      </c>
      <c r="AI980" s="73">
        <v>5208905</v>
      </c>
    </row>
    <row r="981" spans="26:35" x14ac:dyDescent="0.25">
      <c r="Z981" s="42" t="str">
        <f t="shared" si="150"/>
        <v/>
      </c>
      <c r="AB981" s="73" t="s">
        <v>57</v>
      </c>
      <c r="AC981" s="73" t="s">
        <v>2159</v>
      </c>
      <c r="AD981" s="73">
        <v>5209101</v>
      </c>
      <c r="AH981" s="54" t="str">
        <f t="shared" si="151"/>
        <v>GOGoiatuba</v>
      </c>
      <c r="AI981" s="73">
        <v>5209101</v>
      </c>
    </row>
    <row r="982" spans="26:35" x14ac:dyDescent="0.25">
      <c r="Z982" s="42" t="str">
        <f t="shared" si="150"/>
        <v/>
      </c>
      <c r="AB982" s="73" t="s">
        <v>57</v>
      </c>
      <c r="AC982" s="73" t="s">
        <v>2176</v>
      </c>
      <c r="AD982" s="73">
        <v>5209150</v>
      </c>
      <c r="AH982" s="54" t="str">
        <f t="shared" si="151"/>
        <v>GOGouvelândia</v>
      </c>
      <c r="AI982" s="73">
        <v>5209150</v>
      </c>
    </row>
    <row r="983" spans="26:35" x14ac:dyDescent="0.25">
      <c r="Z983" s="42" t="str">
        <f t="shared" si="150"/>
        <v/>
      </c>
      <c r="AB983" s="73" t="s">
        <v>57</v>
      </c>
      <c r="AC983" s="73" t="s">
        <v>2193</v>
      </c>
      <c r="AD983" s="73">
        <v>5209200</v>
      </c>
      <c r="AH983" s="54" t="str">
        <f t="shared" si="151"/>
        <v>GOGuapó</v>
      </c>
      <c r="AI983" s="73">
        <v>5209200</v>
      </c>
    </row>
    <row r="984" spans="26:35" x14ac:dyDescent="0.25">
      <c r="Z984" s="42" t="str">
        <f t="shared" si="150"/>
        <v/>
      </c>
      <c r="AB984" s="73" t="s">
        <v>57</v>
      </c>
      <c r="AC984" s="73" t="s">
        <v>2209</v>
      </c>
      <c r="AD984" s="73">
        <v>5209291</v>
      </c>
      <c r="AH984" s="54" t="str">
        <f t="shared" si="151"/>
        <v>GOGuaraíta</v>
      </c>
      <c r="AI984" s="73">
        <v>5209291</v>
      </c>
    </row>
    <row r="985" spans="26:35" x14ac:dyDescent="0.25">
      <c r="Z985" s="42" t="str">
        <f t="shared" si="150"/>
        <v/>
      </c>
      <c r="AB985" s="73" t="s">
        <v>57</v>
      </c>
      <c r="AC985" s="73" t="s">
        <v>2224</v>
      </c>
      <c r="AD985" s="73">
        <v>5209408</v>
      </c>
      <c r="AH985" s="54" t="str">
        <f t="shared" si="151"/>
        <v>GOGuarani de Goiás</v>
      </c>
      <c r="AI985" s="73">
        <v>5209408</v>
      </c>
    </row>
    <row r="986" spans="26:35" x14ac:dyDescent="0.25">
      <c r="Z986" s="42" t="str">
        <f t="shared" si="150"/>
        <v/>
      </c>
      <c r="AB986" s="73" t="s">
        <v>57</v>
      </c>
      <c r="AC986" s="73" t="s">
        <v>2240</v>
      </c>
      <c r="AD986" s="73">
        <v>5209457</v>
      </c>
      <c r="AH986" s="54" t="str">
        <f t="shared" si="151"/>
        <v>GOGuarinos</v>
      </c>
      <c r="AI986" s="73">
        <v>5209457</v>
      </c>
    </row>
    <row r="987" spans="26:35" x14ac:dyDescent="0.25">
      <c r="Z987" s="42" t="str">
        <f t="shared" si="150"/>
        <v/>
      </c>
      <c r="AB987" s="73" t="s">
        <v>57</v>
      </c>
      <c r="AC987" s="73" t="s">
        <v>2254</v>
      </c>
      <c r="AD987" s="73">
        <v>5209606</v>
      </c>
      <c r="AH987" s="54" t="str">
        <f t="shared" si="151"/>
        <v>GOHeitoraí</v>
      </c>
      <c r="AI987" s="73">
        <v>5209606</v>
      </c>
    </row>
    <row r="988" spans="26:35" x14ac:dyDescent="0.25">
      <c r="Z988" s="42" t="str">
        <f t="shared" si="150"/>
        <v/>
      </c>
      <c r="AB988" s="73" t="s">
        <v>57</v>
      </c>
      <c r="AC988" s="73" t="s">
        <v>1655</v>
      </c>
      <c r="AD988" s="73">
        <v>5209705</v>
      </c>
      <c r="AH988" s="54" t="str">
        <f t="shared" si="151"/>
        <v>GOHidrolândia</v>
      </c>
      <c r="AI988" s="73">
        <v>5209705</v>
      </c>
    </row>
    <row r="989" spans="26:35" x14ac:dyDescent="0.25">
      <c r="Z989" s="42" t="str">
        <f t="shared" si="150"/>
        <v/>
      </c>
      <c r="AB989" s="73" t="s">
        <v>57</v>
      </c>
      <c r="AC989" s="73" t="s">
        <v>2285</v>
      </c>
      <c r="AD989" s="73">
        <v>5209804</v>
      </c>
      <c r="AH989" s="54" t="str">
        <f t="shared" si="151"/>
        <v>GOHidrolina</v>
      </c>
      <c r="AI989" s="73">
        <v>5209804</v>
      </c>
    </row>
    <row r="990" spans="26:35" x14ac:dyDescent="0.25">
      <c r="Z990" s="42" t="str">
        <f t="shared" si="150"/>
        <v/>
      </c>
      <c r="AB990" s="73" t="s">
        <v>57</v>
      </c>
      <c r="AC990" s="73" t="s">
        <v>2301</v>
      </c>
      <c r="AD990" s="73">
        <v>5209903</v>
      </c>
      <c r="AH990" s="54" t="str">
        <f t="shared" si="151"/>
        <v>GOIaciara</v>
      </c>
      <c r="AI990" s="73">
        <v>5209903</v>
      </c>
    </row>
    <row r="991" spans="26:35" x14ac:dyDescent="0.25">
      <c r="Z991" s="42" t="str">
        <f t="shared" si="150"/>
        <v/>
      </c>
      <c r="AB991" s="73" t="s">
        <v>57</v>
      </c>
      <c r="AC991" s="73" t="s">
        <v>2316</v>
      </c>
      <c r="AD991" s="73">
        <v>5209937</v>
      </c>
      <c r="AH991" s="54" t="str">
        <f t="shared" si="151"/>
        <v>GOInaciolândia</v>
      </c>
      <c r="AI991" s="73">
        <v>5209937</v>
      </c>
    </row>
    <row r="992" spans="26:35" x14ac:dyDescent="0.25">
      <c r="Z992" s="42" t="str">
        <f t="shared" si="150"/>
        <v/>
      </c>
      <c r="AB992" s="73" t="s">
        <v>57</v>
      </c>
      <c r="AC992" s="73" t="s">
        <v>2330</v>
      </c>
      <c r="AD992" s="73">
        <v>5209952</v>
      </c>
      <c r="AH992" s="54" t="str">
        <f t="shared" si="151"/>
        <v>GOIndiara</v>
      </c>
      <c r="AI992" s="73">
        <v>5209952</v>
      </c>
    </row>
    <row r="993" spans="26:35" x14ac:dyDescent="0.25">
      <c r="Z993" s="42" t="str">
        <f t="shared" si="150"/>
        <v/>
      </c>
      <c r="AB993" s="73" t="s">
        <v>57</v>
      </c>
      <c r="AC993" s="73" t="s">
        <v>2346</v>
      </c>
      <c r="AD993" s="73">
        <v>5210000</v>
      </c>
      <c r="AH993" s="54" t="str">
        <f t="shared" si="151"/>
        <v>GOInhumas</v>
      </c>
      <c r="AI993" s="73">
        <v>5210000</v>
      </c>
    </row>
    <row r="994" spans="26:35" x14ac:dyDescent="0.25">
      <c r="Z994" s="42" t="str">
        <f t="shared" si="150"/>
        <v/>
      </c>
      <c r="AB994" s="73" t="s">
        <v>57</v>
      </c>
      <c r="AC994" s="73" t="s">
        <v>2362</v>
      </c>
      <c r="AD994" s="73">
        <v>5210109</v>
      </c>
      <c r="AH994" s="54" t="str">
        <f t="shared" si="151"/>
        <v>GOIpameri</v>
      </c>
      <c r="AI994" s="73">
        <v>5210109</v>
      </c>
    </row>
    <row r="995" spans="26:35" x14ac:dyDescent="0.25">
      <c r="Z995" s="42" t="str">
        <f t="shared" si="150"/>
        <v/>
      </c>
      <c r="AB995" s="73" t="s">
        <v>57</v>
      </c>
      <c r="AC995" s="73" t="s">
        <v>2376</v>
      </c>
      <c r="AD995" s="73">
        <v>5210158</v>
      </c>
      <c r="AH995" s="54" t="str">
        <f t="shared" si="151"/>
        <v>GOIpiranga de Goiás</v>
      </c>
      <c r="AI995" s="73">
        <v>5210158</v>
      </c>
    </row>
    <row r="996" spans="26:35" x14ac:dyDescent="0.25">
      <c r="Z996" s="42" t="str">
        <f t="shared" si="150"/>
        <v/>
      </c>
      <c r="AB996" s="73" t="s">
        <v>57</v>
      </c>
      <c r="AC996" s="73" t="s">
        <v>2391</v>
      </c>
      <c r="AD996" s="73">
        <v>5210208</v>
      </c>
      <c r="AH996" s="54" t="str">
        <f t="shared" si="151"/>
        <v>GOIporá</v>
      </c>
      <c r="AI996" s="73">
        <v>5210208</v>
      </c>
    </row>
    <row r="997" spans="26:35" x14ac:dyDescent="0.25">
      <c r="Z997" s="42" t="str">
        <f t="shared" si="150"/>
        <v/>
      </c>
      <c r="AB997" s="73" t="s">
        <v>57</v>
      </c>
      <c r="AC997" s="73" t="s">
        <v>2407</v>
      </c>
      <c r="AD997" s="73">
        <v>5210307</v>
      </c>
      <c r="AH997" s="54" t="str">
        <f t="shared" si="151"/>
        <v>GOIsraelândia</v>
      </c>
      <c r="AI997" s="73">
        <v>5210307</v>
      </c>
    </row>
    <row r="998" spans="26:35" x14ac:dyDescent="0.25">
      <c r="Z998" s="42" t="str">
        <f t="shared" si="150"/>
        <v/>
      </c>
      <c r="AB998" s="73" t="s">
        <v>57</v>
      </c>
      <c r="AC998" s="73" t="s">
        <v>2423</v>
      </c>
      <c r="AD998" s="73">
        <v>5210406</v>
      </c>
      <c r="AH998" s="54" t="str">
        <f t="shared" si="151"/>
        <v>GOItaberaí</v>
      </c>
      <c r="AI998" s="73">
        <v>5210406</v>
      </c>
    </row>
    <row r="999" spans="26:35" x14ac:dyDescent="0.25">
      <c r="Z999" s="42" t="str">
        <f t="shared" si="150"/>
        <v/>
      </c>
      <c r="AB999" s="73" t="s">
        <v>57</v>
      </c>
      <c r="AC999" s="73" t="s">
        <v>2439</v>
      </c>
      <c r="AD999" s="73">
        <v>5210562</v>
      </c>
      <c r="AH999" s="54" t="str">
        <f t="shared" si="151"/>
        <v>GOItaguari</v>
      </c>
      <c r="AI999" s="73">
        <v>5210562</v>
      </c>
    </row>
    <row r="1000" spans="26:35" x14ac:dyDescent="0.25">
      <c r="Z1000" s="42" t="str">
        <f t="shared" si="150"/>
        <v/>
      </c>
      <c r="AB1000" s="73" t="s">
        <v>57</v>
      </c>
      <c r="AC1000" s="73" t="s">
        <v>2455</v>
      </c>
      <c r="AD1000" s="73">
        <v>5210604</v>
      </c>
      <c r="AH1000" s="54" t="str">
        <f t="shared" si="151"/>
        <v>GOItaguaru</v>
      </c>
      <c r="AI1000" s="73">
        <v>5210604</v>
      </c>
    </row>
    <row r="1001" spans="26:35" x14ac:dyDescent="0.25">
      <c r="Z1001" s="42" t="str">
        <f t="shared" si="150"/>
        <v/>
      </c>
      <c r="AB1001" s="73" t="s">
        <v>57</v>
      </c>
      <c r="AC1001" s="73" t="s">
        <v>1311</v>
      </c>
      <c r="AD1001" s="73">
        <v>5210802</v>
      </c>
      <c r="AH1001" s="54" t="str">
        <f t="shared" si="151"/>
        <v>GOItajá</v>
      </c>
      <c r="AI1001" s="73">
        <v>5210802</v>
      </c>
    </row>
    <row r="1002" spans="26:35" x14ac:dyDescent="0.25">
      <c r="Z1002" s="42" t="str">
        <f t="shared" si="150"/>
        <v/>
      </c>
      <c r="AB1002" s="73" t="s">
        <v>57</v>
      </c>
      <c r="AC1002" s="73" t="s">
        <v>2484</v>
      </c>
      <c r="AD1002" s="73">
        <v>5210901</v>
      </c>
      <c r="AH1002" s="54" t="str">
        <f t="shared" si="151"/>
        <v>GOItapaci</v>
      </c>
      <c r="AI1002" s="73">
        <v>5210901</v>
      </c>
    </row>
    <row r="1003" spans="26:35" x14ac:dyDescent="0.25">
      <c r="Z1003" s="42" t="str">
        <f t="shared" si="150"/>
        <v/>
      </c>
      <c r="AB1003" s="73" t="s">
        <v>57</v>
      </c>
      <c r="AC1003" s="73" t="s">
        <v>2500</v>
      </c>
      <c r="AD1003" s="73">
        <v>5211008</v>
      </c>
      <c r="AH1003" s="54" t="str">
        <f t="shared" si="151"/>
        <v>GOItapirapuã</v>
      </c>
      <c r="AI1003" s="73">
        <v>5211008</v>
      </c>
    </row>
    <row r="1004" spans="26:35" x14ac:dyDescent="0.25">
      <c r="Z1004" s="42" t="str">
        <f t="shared" si="150"/>
        <v/>
      </c>
      <c r="AB1004" s="73" t="s">
        <v>57</v>
      </c>
      <c r="AC1004" s="73" t="s">
        <v>2514</v>
      </c>
      <c r="AD1004" s="73">
        <v>5211206</v>
      </c>
      <c r="AH1004" s="54" t="str">
        <f t="shared" si="151"/>
        <v>GOItapuranga</v>
      </c>
      <c r="AI1004" s="73">
        <v>5211206</v>
      </c>
    </row>
    <row r="1005" spans="26:35" x14ac:dyDescent="0.25">
      <c r="Z1005" s="42" t="str">
        <f t="shared" si="150"/>
        <v/>
      </c>
      <c r="AB1005" s="73" t="s">
        <v>57</v>
      </c>
      <c r="AC1005" s="73" t="s">
        <v>2529</v>
      </c>
      <c r="AD1005" s="73">
        <v>5211305</v>
      </c>
      <c r="AH1005" s="54" t="str">
        <f t="shared" si="151"/>
        <v>GOItarumã</v>
      </c>
      <c r="AI1005" s="73">
        <v>5211305</v>
      </c>
    </row>
    <row r="1006" spans="26:35" x14ac:dyDescent="0.25">
      <c r="Z1006" s="42" t="str">
        <f t="shared" si="150"/>
        <v/>
      </c>
      <c r="AB1006" s="73" t="s">
        <v>57</v>
      </c>
      <c r="AC1006" s="73" t="s">
        <v>2545</v>
      </c>
      <c r="AD1006" s="73">
        <v>5211404</v>
      </c>
      <c r="AH1006" s="54" t="str">
        <f t="shared" si="151"/>
        <v>GOItauçu</v>
      </c>
      <c r="AI1006" s="73">
        <v>5211404</v>
      </c>
    </row>
    <row r="1007" spans="26:35" x14ac:dyDescent="0.25">
      <c r="Z1007" s="42" t="str">
        <f t="shared" si="150"/>
        <v/>
      </c>
      <c r="AB1007" s="73" t="s">
        <v>57</v>
      </c>
      <c r="AC1007" s="73" t="s">
        <v>2560</v>
      </c>
      <c r="AD1007" s="73">
        <v>5211503</v>
      </c>
      <c r="AH1007" s="54" t="str">
        <f t="shared" si="151"/>
        <v>GOItumbiara</v>
      </c>
      <c r="AI1007" s="73">
        <v>5211503</v>
      </c>
    </row>
    <row r="1008" spans="26:35" x14ac:dyDescent="0.25">
      <c r="Z1008" s="42" t="str">
        <f t="shared" si="150"/>
        <v/>
      </c>
      <c r="AB1008" s="73" t="s">
        <v>57</v>
      </c>
      <c r="AC1008" s="73" t="s">
        <v>2575</v>
      </c>
      <c r="AD1008" s="73">
        <v>5211602</v>
      </c>
      <c r="AH1008" s="54" t="str">
        <f t="shared" si="151"/>
        <v>GOIvolândia</v>
      </c>
      <c r="AI1008" s="73">
        <v>5211602</v>
      </c>
    </row>
    <row r="1009" spans="26:35" x14ac:dyDescent="0.25">
      <c r="Z1009" s="42" t="str">
        <f t="shared" si="150"/>
        <v/>
      </c>
      <c r="AB1009" s="73" t="s">
        <v>57</v>
      </c>
      <c r="AC1009" s="73" t="s">
        <v>2590</v>
      </c>
      <c r="AD1009" s="73">
        <v>5211701</v>
      </c>
      <c r="AH1009" s="54" t="str">
        <f t="shared" si="151"/>
        <v>GOJandaia</v>
      </c>
      <c r="AI1009" s="73">
        <v>5211701</v>
      </c>
    </row>
    <row r="1010" spans="26:35" x14ac:dyDescent="0.25">
      <c r="Z1010" s="42" t="str">
        <f t="shared" si="150"/>
        <v/>
      </c>
      <c r="AB1010" s="73" t="s">
        <v>57</v>
      </c>
      <c r="AC1010" s="73" t="s">
        <v>2606</v>
      </c>
      <c r="AD1010" s="73">
        <v>5211800</v>
      </c>
      <c r="AH1010" s="54" t="str">
        <f t="shared" si="151"/>
        <v>GOJaraguá</v>
      </c>
      <c r="AI1010" s="73">
        <v>5211800</v>
      </c>
    </row>
    <row r="1011" spans="26:35" x14ac:dyDescent="0.25">
      <c r="Z1011" s="42" t="str">
        <f t="shared" si="150"/>
        <v/>
      </c>
      <c r="AB1011" s="73" t="s">
        <v>57</v>
      </c>
      <c r="AC1011" s="73" t="s">
        <v>2620</v>
      </c>
      <c r="AD1011" s="73">
        <v>5211909</v>
      </c>
      <c r="AH1011" s="54" t="str">
        <f t="shared" si="151"/>
        <v>GOJataí</v>
      </c>
      <c r="AI1011" s="73">
        <v>5211909</v>
      </c>
    </row>
    <row r="1012" spans="26:35" x14ac:dyDescent="0.25">
      <c r="Z1012" s="42" t="str">
        <f t="shared" si="150"/>
        <v/>
      </c>
      <c r="AB1012" s="73" t="s">
        <v>57</v>
      </c>
      <c r="AC1012" s="73" t="s">
        <v>2633</v>
      </c>
      <c r="AD1012" s="73">
        <v>5212006</v>
      </c>
      <c r="AH1012" s="54" t="str">
        <f t="shared" si="151"/>
        <v>GOJaupaci</v>
      </c>
      <c r="AI1012" s="73">
        <v>5212006</v>
      </c>
    </row>
    <row r="1013" spans="26:35" x14ac:dyDescent="0.25">
      <c r="Z1013" s="42" t="str">
        <f t="shared" si="150"/>
        <v/>
      </c>
      <c r="AB1013" s="73" t="s">
        <v>57</v>
      </c>
      <c r="AC1013" s="73" t="s">
        <v>2648</v>
      </c>
      <c r="AD1013" s="73">
        <v>5212055</v>
      </c>
      <c r="AH1013" s="54" t="str">
        <f t="shared" si="151"/>
        <v>GOJesúpolis</v>
      </c>
      <c r="AI1013" s="73">
        <v>5212055</v>
      </c>
    </row>
    <row r="1014" spans="26:35" x14ac:dyDescent="0.25">
      <c r="Z1014" s="42" t="str">
        <f t="shared" si="150"/>
        <v/>
      </c>
      <c r="AB1014" s="73" t="s">
        <v>57</v>
      </c>
      <c r="AC1014" s="73" t="s">
        <v>2661</v>
      </c>
      <c r="AD1014" s="73">
        <v>5212105</v>
      </c>
      <c r="AH1014" s="54" t="str">
        <f t="shared" si="151"/>
        <v>GOJoviânia</v>
      </c>
      <c r="AI1014" s="73">
        <v>5212105</v>
      </c>
    </row>
    <row r="1015" spans="26:35" x14ac:dyDescent="0.25">
      <c r="Z1015" s="42" t="str">
        <f t="shared" si="150"/>
        <v/>
      </c>
      <c r="AB1015" s="73" t="s">
        <v>57</v>
      </c>
      <c r="AC1015" s="73" t="s">
        <v>2675</v>
      </c>
      <c r="AD1015" s="73">
        <v>5212204</v>
      </c>
      <c r="AH1015" s="54" t="str">
        <f t="shared" si="151"/>
        <v>GOJussara</v>
      </c>
      <c r="AI1015" s="73">
        <v>5212204</v>
      </c>
    </row>
    <row r="1016" spans="26:35" x14ac:dyDescent="0.25">
      <c r="Z1016" s="42" t="str">
        <f t="shared" si="150"/>
        <v/>
      </c>
      <c r="AB1016" s="73" t="s">
        <v>57</v>
      </c>
      <c r="AC1016" s="73" t="s">
        <v>2690</v>
      </c>
      <c r="AD1016" s="73">
        <v>5212253</v>
      </c>
      <c r="AH1016" s="54" t="str">
        <f t="shared" si="151"/>
        <v>GOLagoa Santa</v>
      </c>
      <c r="AI1016" s="73">
        <v>5212253</v>
      </c>
    </row>
    <row r="1017" spans="26:35" x14ac:dyDescent="0.25">
      <c r="Z1017" s="42" t="str">
        <f t="shared" si="150"/>
        <v/>
      </c>
      <c r="AB1017" s="73" t="s">
        <v>57</v>
      </c>
      <c r="AC1017" s="73" t="s">
        <v>2706</v>
      </c>
      <c r="AD1017" s="73">
        <v>5212303</v>
      </c>
      <c r="AH1017" s="54" t="str">
        <f t="shared" si="151"/>
        <v>GOLeopoldo de Bulhões</v>
      </c>
      <c r="AI1017" s="73">
        <v>5212303</v>
      </c>
    </row>
    <row r="1018" spans="26:35" x14ac:dyDescent="0.25">
      <c r="Z1018" s="42" t="str">
        <f t="shared" si="150"/>
        <v/>
      </c>
      <c r="AB1018" s="73" t="s">
        <v>57</v>
      </c>
      <c r="AC1018" s="73" t="s">
        <v>2721</v>
      </c>
      <c r="AD1018" s="73">
        <v>5212501</v>
      </c>
      <c r="AH1018" s="54" t="str">
        <f t="shared" si="151"/>
        <v>GOLuziânia</v>
      </c>
      <c r="AI1018" s="73">
        <v>5212501</v>
      </c>
    </row>
    <row r="1019" spans="26:35" x14ac:dyDescent="0.25">
      <c r="Z1019" s="42" t="str">
        <f t="shared" si="150"/>
        <v/>
      </c>
      <c r="AB1019" s="73" t="s">
        <v>57</v>
      </c>
      <c r="AC1019" s="73" t="s">
        <v>2737</v>
      </c>
      <c r="AD1019" s="73">
        <v>5212600</v>
      </c>
      <c r="AH1019" s="54" t="str">
        <f t="shared" si="151"/>
        <v>GOMairipotaba</v>
      </c>
      <c r="AI1019" s="73">
        <v>5212600</v>
      </c>
    </row>
    <row r="1020" spans="26:35" x14ac:dyDescent="0.25">
      <c r="Z1020" s="42" t="str">
        <f t="shared" si="150"/>
        <v/>
      </c>
      <c r="AB1020" s="73" t="s">
        <v>57</v>
      </c>
      <c r="AC1020" s="73" t="s">
        <v>2752</v>
      </c>
      <c r="AD1020" s="73">
        <v>5212709</v>
      </c>
      <c r="AH1020" s="54" t="str">
        <f t="shared" si="151"/>
        <v>GOMambaí</v>
      </c>
      <c r="AI1020" s="73">
        <v>5212709</v>
      </c>
    </row>
    <row r="1021" spans="26:35" x14ac:dyDescent="0.25">
      <c r="Z1021" s="42" t="str">
        <f t="shared" si="150"/>
        <v/>
      </c>
      <c r="AB1021" s="73" t="s">
        <v>57</v>
      </c>
      <c r="AC1021" s="73" t="s">
        <v>2767</v>
      </c>
      <c r="AD1021" s="73">
        <v>5212808</v>
      </c>
      <c r="AH1021" s="54" t="str">
        <f t="shared" si="151"/>
        <v>GOMara Rosa</v>
      </c>
      <c r="AI1021" s="73">
        <v>5212808</v>
      </c>
    </row>
    <row r="1022" spans="26:35" x14ac:dyDescent="0.25">
      <c r="Z1022" s="42" t="str">
        <f t="shared" si="150"/>
        <v/>
      </c>
      <c r="AB1022" s="73" t="s">
        <v>57</v>
      </c>
      <c r="AC1022" s="73" t="s">
        <v>2783</v>
      </c>
      <c r="AD1022" s="73">
        <v>5212907</v>
      </c>
      <c r="AH1022" s="54" t="str">
        <f t="shared" si="151"/>
        <v>GOMarzagão</v>
      </c>
      <c r="AI1022" s="73">
        <v>5212907</v>
      </c>
    </row>
    <row r="1023" spans="26:35" x14ac:dyDescent="0.25">
      <c r="Z1023" s="42" t="str">
        <f t="shared" si="150"/>
        <v/>
      </c>
      <c r="AB1023" s="73" t="s">
        <v>57</v>
      </c>
      <c r="AC1023" s="73" t="s">
        <v>2798</v>
      </c>
      <c r="AD1023" s="73">
        <v>5212956</v>
      </c>
      <c r="AH1023" s="54" t="str">
        <f t="shared" si="151"/>
        <v>GOMatrinchã</v>
      </c>
      <c r="AI1023" s="73">
        <v>5212956</v>
      </c>
    </row>
    <row r="1024" spans="26:35" x14ac:dyDescent="0.25">
      <c r="Z1024" s="42" t="str">
        <f t="shared" si="150"/>
        <v/>
      </c>
      <c r="AB1024" s="73" t="s">
        <v>57</v>
      </c>
      <c r="AC1024" s="73" t="s">
        <v>2813</v>
      </c>
      <c r="AD1024" s="73">
        <v>5213004</v>
      </c>
      <c r="AH1024" s="54" t="str">
        <f t="shared" si="151"/>
        <v>GOMaurilândia</v>
      </c>
      <c r="AI1024" s="73">
        <v>5213004</v>
      </c>
    </row>
    <row r="1025" spans="26:35" x14ac:dyDescent="0.25">
      <c r="Z1025" s="42" t="str">
        <f t="shared" si="150"/>
        <v/>
      </c>
      <c r="AB1025" s="73" t="s">
        <v>57</v>
      </c>
      <c r="AC1025" s="73" t="s">
        <v>2828</v>
      </c>
      <c r="AD1025" s="73">
        <v>5213053</v>
      </c>
      <c r="AH1025" s="54" t="str">
        <f t="shared" si="151"/>
        <v>GOMimoso de Goiás</v>
      </c>
      <c r="AI1025" s="73">
        <v>5213053</v>
      </c>
    </row>
    <row r="1026" spans="26:35" x14ac:dyDescent="0.25">
      <c r="Z1026" s="42" t="str">
        <f t="shared" si="150"/>
        <v/>
      </c>
      <c r="AB1026" s="73" t="s">
        <v>57</v>
      </c>
      <c r="AC1026" s="73" t="s">
        <v>2840</v>
      </c>
      <c r="AD1026" s="73">
        <v>5213087</v>
      </c>
      <c r="AH1026" s="54" t="str">
        <f t="shared" si="151"/>
        <v>GOMinaçu</v>
      </c>
      <c r="AI1026" s="73">
        <v>5213087</v>
      </c>
    </row>
    <row r="1027" spans="26:35" x14ac:dyDescent="0.25">
      <c r="Z1027" s="42" t="str">
        <f t="shared" ref="Z1027:Z1090" si="152">CONCATENATE(A1027,D1027)</f>
        <v/>
      </c>
      <c r="AB1027" s="73" t="s">
        <v>57</v>
      </c>
      <c r="AC1027" s="73" t="s">
        <v>2853</v>
      </c>
      <c r="AD1027" s="73">
        <v>5213103</v>
      </c>
      <c r="AH1027" s="54" t="str">
        <f t="shared" ref="AH1027:AH1090" si="153">CONCATENATE(AB1027,AC1027)</f>
        <v>GOMineiros</v>
      </c>
      <c r="AI1027" s="73">
        <v>5213103</v>
      </c>
    </row>
    <row r="1028" spans="26:35" x14ac:dyDescent="0.25">
      <c r="Z1028" s="42" t="str">
        <f t="shared" si="152"/>
        <v/>
      </c>
      <c r="AB1028" s="73" t="s">
        <v>57</v>
      </c>
      <c r="AC1028" s="73" t="s">
        <v>2866</v>
      </c>
      <c r="AD1028" s="73">
        <v>5213400</v>
      </c>
      <c r="AH1028" s="54" t="str">
        <f t="shared" si="153"/>
        <v>GOMoiporá</v>
      </c>
      <c r="AI1028" s="73">
        <v>5213400</v>
      </c>
    </row>
    <row r="1029" spans="26:35" x14ac:dyDescent="0.25">
      <c r="Z1029" s="42" t="str">
        <f t="shared" si="152"/>
        <v/>
      </c>
      <c r="AB1029" s="73" t="s">
        <v>57</v>
      </c>
      <c r="AC1029" s="73" t="s">
        <v>2879</v>
      </c>
      <c r="AD1029" s="73">
        <v>5213509</v>
      </c>
      <c r="AH1029" s="54" t="str">
        <f t="shared" si="153"/>
        <v>GOMonte Alegre de Goiás</v>
      </c>
      <c r="AI1029" s="73">
        <v>5213509</v>
      </c>
    </row>
    <row r="1030" spans="26:35" x14ac:dyDescent="0.25">
      <c r="Z1030" s="42" t="str">
        <f t="shared" si="152"/>
        <v/>
      </c>
      <c r="AB1030" s="73" t="s">
        <v>57</v>
      </c>
      <c r="AC1030" s="73" t="s">
        <v>2891</v>
      </c>
      <c r="AD1030" s="73">
        <v>5213707</v>
      </c>
      <c r="AH1030" s="54" t="str">
        <f t="shared" si="153"/>
        <v>GOMontes Claros de Goiás</v>
      </c>
      <c r="AI1030" s="73">
        <v>5213707</v>
      </c>
    </row>
    <row r="1031" spans="26:35" x14ac:dyDescent="0.25">
      <c r="Z1031" s="42" t="str">
        <f t="shared" si="152"/>
        <v/>
      </c>
      <c r="AB1031" s="73" t="s">
        <v>57</v>
      </c>
      <c r="AC1031" s="73" t="s">
        <v>2904</v>
      </c>
      <c r="AD1031" s="73">
        <v>5213756</v>
      </c>
      <c r="AH1031" s="54" t="str">
        <f t="shared" si="153"/>
        <v>GOMontividiu</v>
      </c>
      <c r="AI1031" s="73">
        <v>5213756</v>
      </c>
    </row>
    <row r="1032" spans="26:35" x14ac:dyDescent="0.25">
      <c r="Z1032" s="42" t="str">
        <f t="shared" si="152"/>
        <v/>
      </c>
      <c r="AB1032" s="73" t="s">
        <v>57</v>
      </c>
      <c r="AC1032" s="73" t="s">
        <v>2916</v>
      </c>
      <c r="AD1032" s="73">
        <v>5213772</v>
      </c>
      <c r="AH1032" s="54" t="str">
        <f t="shared" si="153"/>
        <v>GOMontividiu do Norte</v>
      </c>
      <c r="AI1032" s="73">
        <v>5213772</v>
      </c>
    </row>
    <row r="1033" spans="26:35" x14ac:dyDescent="0.25">
      <c r="Z1033" s="42" t="str">
        <f t="shared" si="152"/>
        <v/>
      </c>
      <c r="AB1033" s="73" t="s">
        <v>57</v>
      </c>
      <c r="AC1033" s="73" t="s">
        <v>2483</v>
      </c>
      <c r="AD1033" s="73">
        <v>5213806</v>
      </c>
      <c r="AH1033" s="54" t="str">
        <f t="shared" si="153"/>
        <v>GOMorrinhos</v>
      </c>
      <c r="AI1033" s="73">
        <v>5213806</v>
      </c>
    </row>
    <row r="1034" spans="26:35" x14ac:dyDescent="0.25">
      <c r="Z1034" s="42" t="str">
        <f t="shared" si="152"/>
        <v/>
      </c>
      <c r="AB1034" s="73" t="s">
        <v>57</v>
      </c>
      <c r="AC1034" s="73" t="s">
        <v>2940</v>
      </c>
      <c r="AD1034" s="73">
        <v>5213855</v>
      </c>
      <c r="AH1034" s="54" t="str">
        <f t="shared" si="153"/>
        <v>GOMorro Agudo de Goiás</v>
      </c>
      <c r="AI1034" s="73">
        <v>5213855</v>
      </c>
    </row>
    <row r="1035" spans="26:35" x14ac:dyDescent="0.25">
      <c r="Z1035" s="42" t="str">
        <f t="shared" si="152"/>
        <v/>
      </c>
      <c r="AB1035" s="73" t="s">
        <v>57</v>
      </c>
      <c r="AC1035" s="73" t="s">
        <v>2952</v>
      </c>
      <c r="AD1035" s="73">
        <v>5213905</v>
      </c>
      <c r="AH1035" s="54" t="str">
        <f t="shared" si="153"/>
        <v>GOMossâmedes</v>
      </c>
      <c r="AI1035" s="73">
        <v>5213905</v>
      </c>
    </row>
    <row r="1036" spans="26:35" x14ac:dyDescent="0.25">
      <c r="Z1036" s="42" t="str">
        <f t="shared" si="152"/>
        <v/>
      </c>
      <c r="AB1036" s="73" t="s">
        <v>57</v>
      </c>
      <c r="AC1036" s="73" t="s">
        <v>2963</v>
      </c>
      <c r="AD1036" s="73">
        <v>5214002</v>
      </c>
      <c r="AH1036" s="54" t="str">
        <f t="shared" si="153"/>
        <v>GOMozarlândia</v>
      </c>
      <c r="AI1036" s="73">
        <v>5214002</v>
      </c>
    </row>
    <row r="1037" spans="26:35" x14ac:dyDescent="0.25">
      <c r="Z1037" s="42" t="str">
        <f t="shared" si="152"/>
        <v/>
      </c>
      <c r="AB1037" s="73" t="s">
        <v>57</v>
      </c>
      <c r="AC1037" s="73" t="s">
        <v>1282</v>
      </c>
      <c r="AD1037" s="73">
        <v>5214051</v>
      </c>
      <c r="AH1037" s="54" t="str">
        <f t="shared" si="153"/>
        <v>GOMundo Novo</v>
      </c>
      <c r="AI1037" s="73">
        <v>5214051</v>
      </c>
    </row>
    <row r="1038" spans="26:35" x14ac:dyDescent="0.25">
      <c r="Z1038" s="42" t="str">
        <f t="shared" si="152"/>
        <v/>
      </c>
      <c r="AB1038" s="73" t="s">
        <v>57</v>
      </c>
      <c r="AC1038" s="73" t="s">
        <v>2988</v>
      </c>
      <c r="AD1038" s="73">
        <v>5214101</v>
      </c>
      <c r="AH1038" s="54" t="str">
        <f t="shared" si="153"/>
        <v>GOMutunópolis</v>
      </c>
      <c r="AI1038" s="73">
        <v>5214101</v>
      </c>
    </row>
    <row r="1039" spans="26:35" x14ac:dyDescent="0.25">
      <c r="Z1039" s="42" t="str">
        <f t="shared" si="152"/>
        <v/>
      </c>
      <c r="AB1039" s="73" t="s">
        <v>57</v>
      </c>
      <c r="AC1039" s="73" t="s">
        <v>3000</v>
      </c>
      <c r="AD1039" s="73">
        <v>5214408</v>
      </c>
      <c r="AH1039" s="54" t="str">
        <f t="shared" si="153"/>
        <v>GONazário</v>
      </c>
      <c r="AI1039" s="73">
        <v>5214408</v>
      </c>
    </row>
    <row r="1040" spans="26:35" x14ac:dyDescent="0.25">
      <c r="Z1040" s="42" t="str">
        <f t="shared" si="152"/>
        <v/>
      </c>
      <c r="AB1040" s="73" t="s">
        <v>57</v>
      </c>
      <c r="AC1040" s="73" t="s">
        <v>3013</v>
      </c>
      <c r="AD1040" s="73">
        <v>5214507</v>
      </c>
      <c r="AH1040" s="54" t="str">
        <f t="shared" si="153"/>
        <v>GONerópolis</v>
      </c>
      <c r="AI1040" s="73">
        <v>5214507</v>
      </c>
    </row>
    <row r="1041" spans="26:35" x14ac:dyDescent="0.25">
      <c r="Z1041" s="42" t="str">
        <f t="shared" si="152"/>
        <v/>
      </c>
      <c r="AB1041" s="73" t="s">
        <v>57</v>
      </c>
      <c r="AC1041" s="73" t="s">
        <v>3026</v>
      </c>
      <c r="AD1041" s="73">
        <v>5214606</v>
      </c>
      <c r="AH1041" s="54" t="str">
        <f t="shared" si="153"/>
        <v>GONiquelândia</v>
      </c>
      <c r="AI1041" s="73">
        <v>5214606</v>
      </c>
    </row>
    <row r="1042" spans="26:35" x14ac:dyDescent="0.25">
      <c r="Z1042" s="42" t="str">
        <f t="shared" si="152"/>
        <v/>
      </c>
      <c r="AB1042" s="73" t="s">
        <v>57</v>
      </c>
      <c r="AC1042" s="73" t="s">
        <v>3038</v>
      </c>
      <c r="AD1042" s="73">
        <v>5214705</v>
      </c>
      <c r="AH1042" s="54" t="str">
        <f t="shared" si="153"/>
        <v>GONova América</v>
      </c>
      <c r="AI1042" s="73">
        <v>5214705</v>
      </c>
    </row>
    <row r="1043" spans="26:35" x14ac:dyDescent="0.25">
      <c r="Z1043" s="42" t="str">
        <f t="shared" si="152"/>
        <v/>
      </c>
      <c r="AB1043" s="73" t="s">
        <v>57</v>
      </c>
      <c r="AC1043" s="73" t="s">
        <v>3050</v>
      </c>
      <c r="AD1043" s="73">
        <v>5214804</v>
      </c>
      <c r="AH1043" s="54" t="str">
        <f t="shared" si="153"/>
        <v>GONova Aurora</v>
      </c>
      <c r="AI1043" s="73">
        <v>5214804</v>
      </c>
    </row>
    <row r="1044" spans="26:35" x14ac:dyDescent="0.25">
      <c r="Z1044" s="42" t="str">
        <f t="shared" si="152"/>
        <v/>
      </c>
      <c r="AB1044" s="73" t="s">
        <v>57</v>
      </c>
      <c r="AC1044" s="73" t="s">
        <v>3062</v>
      </c>
      <c r="AD1044" s="73">
        <v>5214838</v>
      </c>
      <c r="AH1044" s="54" t="str">
        <f t="shared" si="153"/>
        <v>GONova Crixás</v>
      </c>
      <c r="AI1044" s="73">
        <v>5214838</v>
      </c>
    </row>
    <row r="1045" spans="26:35" x14ac:dyDescent="0.25">
      <c r="Z1045" s="42" t="str">
        <f t="shared" si="152"/>
        <v/>
      </c>
      <c r="AB1045" s="73" t="s">
        <v>57</v>
      </c>
      <c r="AC1045" s="73" t="s">
        <v>3073</v>
      </c>
      <c r="AD1045" s="73">
        <v>5214861</v>
      </c>
      <c r="AH1045" s="54" t="str">
        <f t="shared" si="153"/>
        <v>GONova Glória</v>
      </c>
      <c r="AI1045" s="73">
        <v>5214861</v>
      </c>
    </row>
    <row r="1046" spans="26:35" x14ac:dyDescent="0.25">
      <c r="Z1046" s="42" t="str">
        <f t="shared" si="152"/>
        <v/>
      </c>
      <c r="AB1046" s="73" t="s">
        <v>57</v>
      </c>
      <c r="AC1046" s="73" t="s">
        <v>3086</v>
      </c>
      <c r="AD1046" s="73">
        <v>5214879</v>
      </c>
      <c r="AH1046" s="54" t="str">
        <f t="shared" si="153"/>
        <v>GONova Iguaçu de Goiás</v>
      </c>
      <c r="AI1046" s="73">
        <v>5214879</v>
      </c>
    </row>
    <row r="1047" spans="26:35" x14ac:dyDescent="0.25">
      <c r="Z1047" s="42" t="str">
        <f t="shared" si="152"/>
        <v/>
      </c>
      <c r="AB1047" s="73" t="s">
        <v>57</v>
      </c>
      <c r="AC1047" s="73" t="s">
        <v>3099</v>
      </c>
      <c r="AD1047" s="73">
        <v>5214903</v>
      </c>
      <c r="AH1047" s="54" t="str">
        <f t="shared" si="153"/>
        <v>GONova Roma</v>
      </c>
      <c r="AI1047" s="73">
        <v>5214903</v>
      </c>
    </row>
    <row r="1048" spans="26:35" x14ac:dyDescent="0.25">
      <c r="Z1048" s="42" t="str">
        <f t="shared" si="152"/>
        <v/>
      </c>
      <c r="AB1048" s="73" t="s">
        <v>57</v>
      </c>
      <c r="AC1048" s="73" t="s">
        <v>3111</v>
      </c>
      <c r="AD1048" s="73">
        <v>5215009</v>
      </c>
      <c r="AH1048" s="54" t="str">
        <f t="shared" si="153"/>
        <v>GONova Veneza</v>
      </c>
      <c r="AI1048" s="73">
        <v>5215009</v>
      </c>
    </row>
    <row r="1049" spans="26:35" x14ac:dyDescent="0.25">
      <c r="Z1049" s="42" t="str">
        <f t="shared" si="152"/>
        <v/>
      </c>
      <c r="AB1049" s="73" t="s">
        <v>57</v>
      </c>
      <c r="AC1049" s="73" t="s">
        <v>3123</v>
      </c>
      <c r="AD1049" s="73">
        <v>5215207</v>
      </c>
      <c r="AH1049" s="54" t="str">
        <f t="shared" si="153"/>
        <v>GONovo Brasil</v>
      </c>
      <c r="AI1049" s="73">
        <v>5215207</v>
      </c>
    </row>
    <row r="1050" spans="26:35" x14ac:dyDescent="0.25">
      <c r="Z1050" s="42" t="str">
        <f t="shared" si="152"/>
        <v/>
      </c>
      <c r="AB1050" s="73" t="s">
        <v>57</v>
      </c>
      <c r="AC1050" s="73" t="s">
        <v>3135</v>
      </c>
      <c r="AD1050" s="73">
        <v>5215231</v>
      </c>
      <c r="AH1050" s="54" t="str">
        <f t="shared" si="153"/>
        <v>GONovo Gama</v>
      </c>
      <c r="AI1050" s="73">
        <v>5215231</v>
      </c>
    </row>
    <row r="1051" spans="26:35" x14ac:dyDescent="0.25">
      <c r="Z1051" s="42" t="str">
        <f t="shared" si="152"/>
        <v/>
      </c>
      <c r="AB1051" s="73" t="s">
        <v>57</v>
      </c>
      <c r="AC1051" s="73" t="s">
        <v>3147</v>
      </c>
      <c r="AD1051" s="73">
        <v>5215256</v>
      </c>
      <c r="AH1051" s="54" t="str">
        <f t="shared" si="153"/>
        <v>GONovo Planalto</v>
      </c>
      <c r="AI1051" s="73">
        <v>5215256</v>
      </c>
    </row>
    <row r="1052" spans="26:35" x14ac:dyDescent="0.25">
      <c r="Z1052" s="42" t="str">
        <f t="shared" si="152"/>
        <v/>
      </c>
      <c r="AB1052" s="73" t="s">
        <v>57</v>
      </c>
      <c r="AC1052" s="73" t="s">
        <v>3158</v>
      </c>
      <c r="AD1052" s="73">
        <v>5215306</v>
      </c>
      <c r="AH1052" s="54" t="str">
        <f t="shared" si="153"/>
        <v>GOOrizona</v>
      </c>
      <c r="AI1052" s="73">
        <v>5215306</v>
      </c>
    </row>
    <row r="1053" spans="26:35" x14ac:dyDescent="0.25">
      <c r="Z1053" s="42" t="str">
        <f t="shared" si="152"/>
        <v/>
      </c>
      <c r="AB1053" s="73" t="s">
        <v>57</v>
      </c>
      <c r="AC1053" s="73" t="s">
        <v>3169</v>
      </c>
      <c r="AD1053" s="73">
        <v>5215405</v>
      </c>
      <c r="AH1053" s="54" t="str">
        <f t="shared" si="153"/>
        <v>GOOuro Verde de Goiás</v>
      </c>
      <c r="AI1053" s="73">
        <v>5215405</v>
      </c>
    </row>
    <row r="1054" spans="26:35" x14ac:dyDescent="0.25">
      <c r="Z1054" s="42" t="str">
        <f t="shared" si="152"/>
        <v/>
      </c>
      <c r="AB1054" s="73" t="s">
        <v>57</v>
      </c>
      <c r="AC1054" s="73" t="s">
        <v>3180</v>
      </c>
      <c r="AD1054" s="73">
        <v>5215504</v>
      </c>
      <c r="AH1054" s="54" t="str">
        <f t="shared" si="153"/>
        <v>GOOuvidor</v>
      </c>
      <c r="AI1054" s="73">
        <v>5215504</v>
      </c>
    </row>
    <row r="1055" spans="26:35" x14ac:dyDescent="0.25">
      <c r="Z1055" s="42" t="str">
        <f t="shared" si="152"/>
        <v/>
      </c>
      <c r="AB1055" s="73" t="s">
        <v>57</v>
      </c>
      <c r="AC1055" s="73" t="s">
        <v>3191</v>
      </c>
      <c r="AD1055" s="73">
        <v>5215603</v>
      </c>
      <c r="AH1055" s="54" t="str">
        <f t="shared" si="153"/>
        <v>GOPadre Bernardo</v>
      </c>
      <c r="AI1055" s="73">
        <v>5215603</v>
      </c>
    </row>
    <row r="1056" spans="26:35" x14ac:dyDescent="0.25">
      <c r="Z1056" s="42" t="str">
        <f t="shared" si="152"/>
        <v/>
      </c>
      <c r="AB1056" s="73" t="s">
        <v>57</v>
      </c>
      <c r="AC1056" s="73" t="s">
        <v>3203</v>
      </c>
      <c r="AD1056" s="73">
        <v>5215652</v>
      </c>
      <c r="AH1056" s="54" t="str">
        <f t="shared" si="153"/>
        <v>GOPalestina de Goiás</v>
      </c>
      <c r="AI1056" s="73">
        <v>5215652</v>
      </c>
    </row>
    <row r="1057" spans="26:35" x14ac:dyDescent="0.25">
      <c r="Z1057" s="42" t="str">
        <f t="shared" si="152"/>
        <v/>
      </c>
      <c r="AB1057" s="73" t="s">
        <v>57</v>
      </c>
      <c r="AC1057" s="73" t="s">
        <v>3215</v>
      </c>
      <c r="AD1057" s="73">
        <v>5215702</v>
      </c>
      <c r="AH1057" s="54" t="str">
        <f t="shared" si="153"/>
        <v>GOPalmeiras de Goiás</v>
      </c>
      <c r="AI1057" s="73">
        <v>5215702</v>
      </c>
    </row>
    <row r="1058" spans="26:35" x14ac:dyDescent="0.25">
      <c r="Z1058" s="42" t="str">
        <f t="shared" si="152"/>
        <v/>
      </c>
      <c r="AB1058" s="73" t="s">
        <v>57</v>
      </c>
      <c r="AC1058" s="73" t="s">
        <v>3227</v>
      </c>
      <c r="AD1058" s="73">
        <v>5215801</v>
      </c>
      <c r="AH1058" s="54" t="str">
        <f t="shared" si="153"/>
        <v>GOPalmelo</v>
      </c>
      <c r="AI1058" s="73">
        <v>5215801</v>
      </c>
    </row>
    <row r="1059" spans="26:35" x14ac:dyDescent="0.25">
      <c r="Z1059" s="42" t="str">
        <f t="shared" si="152"/>
        <v/>
      </c>
      <c r="AB1059" s="73" t="s">
        <v>57</v>
      </c>
      <c r="AC1059" s="73" t="s">
        <v>3237</v>
      </c>
      <c r="AD1059" s="73">
        <v>5215900</v>
      </c>
      <c r="AH1059" s="54" t="str">
        <f t="shared" si="153"/>
        <v>GOPalminópolis</v>
      </c>
      <c r="AI1059" s="73">
        <v>5215900</v>
      </c>
    </row>
    <row r="1060" spans="26:35" x14ac:dyDescent="0.25">
      <c r="Z1060" s="42" t="str">
        <f t="shared" si="152"/>
        <v/>
      </c>
      <c r="AB1060" s="73" t="s">
        <v>57</v>
      </c>
      <c r="AC1060" s="73" t="s">
        <v>3248</v>
      </c>
      <c r="AD1060" s="73">
        <v>5216007</v>
      </c>
      <c r="AH1060" s="54" t="str">
        <f t="shared" si="153"/>
        <v>GOPanamá</v>
      </c>
      <c r="AI1060" s="73">
        <v>5216007</v>
      </c>
    </row>
    <row r="1061" spans="26:35" x14ac:dyDescent="0.25">
      <c r="Z1061" s="42" t="str">
        <f t="shared" si="152"/>
        <v/>
      </c>
      <c r="AB1061" s="73" t="s">
        <v>57</v>
      </c>
      <c r="AC1061" s="73" t="s">
        <v>3258</v>
      </c>
      <c r="AD1061" s="73">
        <v>5216304</v>
      </c>
      <c r="AH1061" s="54" t="str">
        <f t="shared" si="153"/>
        <v>GOParanaiguara</v>
      </c>
      <c r="AI1061" s="73">
        <v>5216304</v>
      </c>
    </row>
    <row r="1062" spans="26:35" x14ac:dyDescent="0.25">
      <c r="Z1062" s="42" t="str">
        <f t="shared" si="152"/>
        <v/>
      </c>
      <c r="AB1062" s="73" t="s">
        <v>57</v>
      </c>
      <c r="AC1062" s="73" t="s">
        <v>3269</v>
      </c>
      <c r="AD1062" s="73">
        <v>5216403</v>
      </c>
      <c r="AH1062" s="54" t="str">
        <f t="shared" si="153"/>
        <v>GOParaúna</v>
      </c>
      <c r="AI1062" s="73">
        <v>5216403</v>
      </c>
    </row>
    <row r="1063" spans="26:35" x14ac:dyDescent="0.25">
      <c r="Z1063" s="42" t="str">
        <f t="shared" si="152"/>
        <v/>
      </c>
      <c r="AB1063" s="73" t="s">
        <v>57</v>
      </c>
      <c r="AC1063" s="73" t="s">
        <v>3281</v>
      </c>
      <c r="AD1063" s="73">
        <v>5216452</v>
      </c>
      <c r="AH1063" s="54" t="str">
        <f t="shared" si="153"/>
        <v>GOPerolândia</v>
      </c>
      <c r="AI1063" s="73">
        <v>5216452</v>
      </c>
    </row>
    <row r="1064" spans="26:35" x14ac:dyDescent="0.25">
      <c r="Z1064" s="42" t="str">
        <f t="shared" si="152"/>
        <v/>
      </c>
      <c r="AB1064" s="73" t="s">
        <v>57</v>
      </c>
      <c r="AC1064" s="73" t="s">
        <v>3292</v>
      </c>
      <c r="AD1064" s="73">
        <v>5216809</v>
      </c>
      <c r="AH1064" s="54" t="str">
        <f t="shared" si="153"/>
        <v>GOPetrolina de Goiás</v>
      </c>
      <c r="AI1064" s="73">
        <v>5216809</v>
      </c>
    </row>
    <row r="1065" spans="26:35" x14ac:dyDescent="0.25">
      <c r="Z1065" s="42" t="str">
        <f t="shared" si="152"/>
        <v/>
      </c>
      <c r="AB1065" s="73" t="s">
        <v>57</v>
      </c>
      <c r="AC1065" s="73" t="s">
        <v>3304</v>
      </c>
      <c r="AD1065" s="73">
        <v>5216908</v>
      </c>
      <c r="AH1065" s="54" t="str">
        <f t="shared" si="153"/>
        <v>GOPilar de Goiás</v>
      </c>
      <c r="AI1065" s="73">
        <v>5216908</v>
      </c>
    </row>
    <row r="1066" spans="26:35" x14ac:dyDescent="0.25">
      <c r="Z1066" s="42" t="str">
        <f t="shared" si="152"/>
        <v/>
      </c>
      <c r="AB1066" s="73" t="s">
        <v>57</v>
      </c>
      <c r="AC1066" s="73" t="s">
        <v>3316</v>
      </c>
      <c r="AD1066" s="73">
        <v>5217104</v>
      </c>
      <c r="AH1066" s="54" t="str">
        <f t="shared" si="153"/>
        <v>GOPiracanjuba</v>
      </c>
      <c r="AI1066" s="73">
        <v>5217104</v>
      </c>
    </row>
    <row r="1067" spans="26:35" x14ac:dyDescent="0.25">
      <c r="Z1067" s="42" t="str">
        <f t="shared" si="152"/>
        <v/>
      </c>
      <c r="AB1067" s="73" t="s">
        <v>57</v>
      </c>
      <c r="AC1067" s="73" t="s">
        <v>1795</v>
      </c>
      <c r="AD1067" s="73">
        <v>5217203</v>
      </c>
      <c r="AH1067" s="54" t="str">
        <f t="shared" si="153"/>
        <v>GOPiranhas</v>
      </c>
      <c r="AI1067" s="73">
        <v>5217203</v>
      </c>
    </row>
    <row r="1068" spans="26:35" x14ac:dyDescent="0.25">
      <c r="Z1068" s="42" t="str">
        <f t="shared" si="152"/>
        <v/>
      </c>
      <c r="AB1068" s="73" t="s">
        <v>57</v>
      </c>
      <c r="AC1068" s="73" t="s">
        <v>3337</v>
      </c>
      <c r="AD1068" s="73">
        <v>5217302</v>
      </c>
      <c r="AH1068" s="54" t="str">
        <f t="shared" si="153"/>
        <v>GOPirenópolis</v>
      </c>
      <c r="AI1068" s="73">
        <v>5217302</v>
      </c>
    </row>
    <row r="1069" spans="26:35" x14ac:dyDescent="0.25">
      <c r="Z1069" s="42" t="str">
        <f t="shared" si="152"/>
        <v/>
      </c>
      <c r="AB1069" s="73" t="s">
        <v>57</v>
      </c>
      <c r="AC1069" s="73" t="s">
        <v>3348</v>
      </c>
      <c r="AD1069" s="73">
        <v>5217401</v>
      </c>
      <c r="AH1069" s="54" t="str">
        <f t="shared" si="153"/>
        <v>GOPires do Rio</v>
      </c>
      <c r="AI1069" s="73">
        <v>5217401</v>
      </c>
    </row>
    <row r="1070" spans="26:35" x14ac:dyDescent="0.25">
      <c r="Z1070" s="42" t="str">
        <f t="shared" si="152"/>
        <v/>
      </c>
      <c r="AB1070" s="73" t="s">
        <v>57</v>
      </c>
      <c r="AC1070" s="73" t="s">
        <v>3358</v>
      </c>
      <c r="AD1070" s="73">
        <v>5217609</v>
      </c>
      <c r="AH1070" s="54" t="str">
        <f t="shared" si="153"/>
        <v>GOPlanaltina</v>
      </c>
      <c r="AI1070" s="73">
        <v>5217609</v>
      </c>
    </row>
    <row r="1071" spans="26:35" x14ac:dyDescent="0.25">
      <c r="Z1071" s="42" t="str">
        <f t="shared" si="152"/>
        <v/>
      </c>
      <c r="AB1071" s="73" t="s">
        <v>57</v>
      </c>
      <c r="AC1071" s="73" t="s">
        <v>3367</v>
      </c>
      <c r="AD1071" s="73">
        <v>5217708</v>
      </c>
      <c r="AH1071" s="54" t="str">
        <f t="shared" si="153"/>
        <v>GOPontalina</v>
      </c>
      <c r="AI1071" s="73">
        <v>5217708</v>
      </c>
    </row>
    <row r="1072" spans="26:35" x14ac:dyDescent="0.25">
      <c r="Z1072" s="42" t="str">
        <f t="shared" si="152"/>
        <v/>
      </c>
      <c r="AB1072" s="73" t="s">
        <v>57</v>
      </c>
      <c r="AC1072" s="73" t="s">
        <v>3377</v>
      </c>
      <c r="AD1072" s="73">
        <v>5218003</v>
      </c>
      <c r="AH1072" s="54" t="str">
        <f t="shared" si="153"/>
        <v>GOPorangatu</v>
      </c>
      <c r="AI1072" s="73">
        <v>5218003</v>
      </c>
    </row>
    <row r="1073" spans="26:35" x14ac:dyDescent="0.25">
      <c r="Z1073" s="42" t="str">
        <f t="shared" si="152"/>
        <v/>
      </c>
      <c r="AB1073" s="73" t="s">
        <v>57</v>
      </c>
      <c r="AC1073" s="73" t="s">
        <v>3387</v>
      </c>
      <c r="AD1073" s="73">
        <v>5218052</v>
      </c>
      <c r="AH1073" s="54" t="str">
        <f t="shared" si="153"/>
        <v>GOPorteirão</v>
      </c>
      <c r="AI1073" s="73">
        <v>5218052</v>
      </c>
    </row>
    <row r="1074" spans="26:35" x14ac:dyDescent="0.25">
      <c r="Z1074" s="42" t="str">
        <f t="shared" si="152"/>
        <v/>
      </c>
      <c r="AB1074" s="73" t="s">
        <v>57</v>
      </c>
      <c r="AC1074" s="73" t="s">
        <v>3397</v>
      </c>
      <c r="AD1074" s="73">
        <v>5218102</v>
      </c>
      <c r="AH1074" s="54" t="str">
        <f t="shared" si="153"/>
        <v>GOPortelândia</v>
      </c>
      <c r="AI1074" s="73">
        <v>5218102</v>
      </c>
    </row>
    <row r="1075" spans="26:35" x14ac:dyDescent="0.25">
      <c r="Z1075" s="42" t="str">
        <f t="shared" si="152"/>
        <v/>
      </c>
      <c r="AB1075" s="73" t="s">
        <v>57</v>
      </c>
      <c r="AC1075" s="73" t="s">
        <v>3407</v>
      </c>
      <c r="AD1075" s="73">
        <v>5218300</v>
      </c>
      <c r="AH1075" s="54" t="str">
        <f t="shared" si="153"/>
        <v>GOPosse</v>
      </c>
      <c r="AI1075" s="73">
        <v>5218300</v>
      </c>
    </row>
    <row r="1076" spans="26:35" x14ac:dyDescent="0.25">
      <c r="Z1076" s="42" t="str">
        <f t="shared" si="152"/>
        <v/>
      </c>
      <c r="AB1076" s="73" t="s">
        <v>57</v>
      </c>
      <c r="AC1076" s="73" t="s">
        <v>3417</v>
      </c>
      <c r="AD1076" s="73">
        <v>5218391</v>
      </c>
      <c r="AH1076" s="54" t="str">
        <f t="shared" si="153"/>
        <v>GOProfessor Jamil</v>
      </c>
      <c r="AI1076" s="73">
        <v>5218391</v>
      </c>
    </row>
    <row r="1077" spans="26:35" x14ac:dyDescent="0.25">
      <c r="Z1077" s="42" t="str">
        <f t="shared" si="152"/>
        <v/>
      </c>
      <c r="AB1077" s="73" t="s">
        <v>57</v>
      </c>
      <c r="AC1077" s="73" t="s">
        <v>3427</v>
      </c>
      <c r="AD1077" s="73">
        <v>5218508</v>
      </c>
      <c r="AH1077" s="54" t="str">
        <f t="shared" si="153"/>
        <v>GOQuirinópolis</v>
      </c>
      <c r="AI1077" s="73">
        <v>5218508</v>
      </c>
    </row>
    <row r="1078" spans="26:35" x14ac:dyDescent="0.25">
      <c r="Z1078" s="42" t="str">
        <f t="shared" si="152"/>
        <v/>
      </c>
      <c r="AB1078" s="73" t="s">
        <v>57</v>
      </c>
      <c r="AC1078" s="73" t="s">
        <v>3436</v>
      </c>
      <c r="AD1078" s="73">
        <v>5218607</v>
      </c>
      <c r="AH1078" s="54" t="str">
        <f t="shared" si="153"/>
        <v>GORialma</v>
      </c>
      <c r="AI1078" s="73">
        <v>5218607</v>
      </c>
    </row>
    <row r="1079" spans="26:35" x14ac:dyDescent="0.25">
      <c r="Z1079" s="42" t="str">
        <f t="shared" si="152"/>
        <v/>
      </c>
      <c r="AB1079" s="73" t="s">
        <v>57</v>
      </c>
      <c r="AC1079" s="73" t="s">
        <v>3445</v>
      </c>
      <c r="AD1079" s="73">
        <v>5218706</v>
      </c>
      <c r="AH1079" s="54" t="str">
        <f t="shared" si="153"/>
        <v>GORianápolis</v>
      </c>
      <c r="AI1079" s="73">
        <v>5218706</v>
      </c>
    </row>
    <row r="1080" spans="26:35" x14ac:dyDescent="0.25">
      <c r="Z1080" s="42" t="str">
        <f t="shared" si="152"/>
        <v/>
      </c>
      <c r="AB1080" s="73" t="s">
        <v>57</v>
      </c>
      <c r="AC1080" s="73" t="s">
        <v>3454</v>
      </c>
      <c r="AD1080" s="73">
        <v>5218789</v>
      </c>
      <c r="AH1080" s="54" t="str">
        <f t="shared" si="153"/>
        <v>GORio Quente</v>
      </c>
      <c r="AI1080" s="73">
        <v>5218789</v>
      </c>
    </row>
    <row r="1081" spans="26:35" x14ac:dyDescent="0.25">
      <c r="Z1081" s="42" t="str">
        <f t="shared" si="152"/>
        <v/>
      </c>
      <c r="AB1081" s="73" t="s">
        <v>57</v>
      </c>
      <c r="AC1081" s="73" t="s">
        <v>3464</v>
      </c>
      <c r="AD1081" s="73">
        <v>5218805</v>
      </c>
      <c r="AH1081" s="54" t="str">
        <f t="shared" si="153"/>
        <v>GORio Verde</v>
      </c>
      <c r="AI1081" s="73">
        <v>5218805</v>
      </c>
    </row>
    <row r="1082" spans="26:35" x14ac:dyDescent="0.25">
      <c r="Z1082" s="42" t="str">
        <f t="shared" si="152"/>
        <v/>
      </c>
      <c r="AB1082" s="73" t="s">
        <v>57</v>
      </c>
      <c r="AC1082" s="73" t="s">
        <v>3474</v>
      </c>
      <c r="AD1082" s="73">
        <v>5218904</v>
      </c>
      <c r="AH1082" s="54" t="str">
        <f t="shared" si="153"/>
        <v>GORubiataba</v>
      </c>
      <c r="AI1082" s="73">
        <v>5218904</v>
      </c>
    </row>
    <row r="1083" spans="26:35" x14ac:dyDescent="0.25">
      <c r="Z1083" s="42" t="str">
        <f t="shared" si="152"/>
        <v/>
      </c>
      <c r="AB1083" s="73" t="s">
        <v>57</v>
      </c>
      <c r="AC1083" s="73" t="s">
        <v>3483</v>
      </c>
      <c r="AD1083" s="73">
        <v>5219001</v>
      </c>
      <c r="AH1083" s="54" t="str">
        <f t="shared" si="153"/>
        <v>GOSanclerlândia</v>
      </c>
      <c r="AI1083" s="73">
        <v>5219001</v>
      </c>
    </row>
    <row r="1084" spans="26:35" x14ac:dyDescent="0.25">
      <c r="Z1084" s="42" t="str">
        <f t="shared" si="152"/>
        <v/>
      </c>
      <c r="AB1084" s="73" t="s">
        <v>57</v>
      </c>
      <c r="AC1084" s="73" t="s">
        <v>3493</v>
      </c>
      <c r="AD1084" s="73">
        <v>5219100</v>
      </c>
      <c r="AH1084" s="54" t="str">
        <f t="shared" si="153"/>
        <v>GOSanta Bárbara de Goiás</v>
      </c>
      <c r="AI1084" s="73">
        <v>5219100</v>
      </c>
    </row>
    <row r="1085" spans="26:35" x14ac:dyDescent="0.25">
      <c r="Z1085" s="42" t="str">
        <f t="shared" si="152"/>
        <v/>
      </c>
      <c r="AB1085" s="73" t="s">
        <v>57</v>
      </c>
      <c r="AC1085" s="73" t="s">
        <v>3502</v>
      </c>
      <c r="AD1085" s="73">
        <v>5219209</v>
      </c>
      <c r="AH1085" s="54" t="str">
        <f t="shared" si="153"/>
        <v>GOSanta Cruz de Goiás</v>
      </c>
      <c r="AI1085" s="73">
        <v>5219209</v>
      </c>
    </row>
    <row r="1086" spans="26:35" x14ac:dyDescent="0.25">
      <c r="Z1086" s="42" t="str">
        <f t="shared" si="152"/>
        <v/>
      </c>
      <c r="AB1086" s="73" t="s">
        <v>57</v>
      </c>
      <c r="AC1086" s="73" t="s">
        <v>3512</v>
      </c>
      <c r="AD1086" s="73">
        <v>5219258</v>
      </c>
      <c r="AH1086" s="54" t="str">
        <f t="shared" si="153"/>
        <v>GOSanta Fé de Goiás</v>
      </c>
      <c r="AI1086" s="73">
        <v>5219258</v>
      </c>
    </row>
    <row r="1087" spans="26:35" x14ac:dyDescent="0.25">
      <c r="Z1087" s="42" t="str">
        <f t="shared" si="152"/>
        <v/>
      </c>
      <c r="AB1087" s="73" t="s">
        <v>57</v>
      </c>
      <c r="AC1087" s="73" t="s">
        <v>3522</v>
      </c>
      <c r="AD1087" s="73">
        <v>5219308</v>
      </c>
      <c r="AH1087" s="54" t="str">
        <f t="shared" si="153"/>
        <v>GOSanta Helena de Goiás</v>
      </c>
      <c r="AI1087" s="73">
        <v>5219308</v>
      </c>
    </row>
    <row r="1088" spans="26:35" x14ac:dyDescent="0.25">
      <c r="Z1088" s="42" t="str">
        <f t="shared" si="152"/>
        <v/>
      </c>
      <c r="AB1088" s="73" t="s">
        <v>57</v>
      </c>
      <c r="AC1088" s="73" t="s">
        <v>3532</v>
      </c>
      <c r="AD1088" s="73">
        <v>5219357</v>
      </c>
      <c r="AH1088" s="54" t="str">
        <f t="shared" si="153"/>
        <v>GOSanta Isabel</v>
      </c>
      <c r="AI1088" s="73">
        <v>5219357</v>
      </c>
    </row>
    <row r="1089" spans="26:35" x14ac:dyDescent="0.25">
      <c r="Z1089" s="42" t="str">
        <f t="shared" si="152"/>
        <v/>
      </c>
      <c r="AB1089" s="73" t="s">
        <v>57</v>
      </c>
      <c r="AC1089" s="73" t="s">
        <v>3542</v>
      </c>
      <c r="AD1089" s="73">
        <v>5219407</v>
      </c>
      <c r="AH1089" s="54" t="str">
        <f t="shared" si="153"/>
        <v>GOSanta Rita do Araguaia</v>
      </c>
      <c r="AI1089" s="73">
        <v>5219407</v>
      </c>
    </row>
    <row r="1090" spans="26:35" x14ac:dyDescent="0.25">
      <c r="Z1090" s="42" t="str">
        <f t="shared" si="152"/>
        <v/>
      </c>
      <c r="AB1090" s="73" t="s">
        <v>57</v>
      </c>
      <c r="AC1090" s="73" t="s">
        <v>3550</v>
      </c>
      <c r="AD1090" s="73">
        <v>5219456</v>
      </c>
      <c r="AH1090" s="54" t="str">
        <f t="shared" si="153"/>
        <v>GOSanta Rita do Novo Destino</v>
      </c>
      <c r="AI1090" s="73">
        <v>5219456</v>
      </c>
    </row>
    <row r="1091" spans="26:35" x14ac:dyDescent="0.25">
      <c r="Z1091" s="42" t="str">
        <f t="shared" ref="Z1091:Z1154" si="154">CONCATENATE(A1091,D1091)</f>
        <v/>
      </c>
      <c r="AB1091" s="73" t="s">
        <v>57</v>
      </c>
      <c r="AC1091" s="73" t="s">
        <v>3560</v>
      </c>
      <c r="AD1091" s="73">
        <v>5219506</v>
      </c>
      <c r="AH1091" s="54" t="str">
        <f t="shared" ref="AH1091:AH1154" si="155">CONCATENATE(AB1091,AC1091)</f>
        <v>GOSanta Rosa de Goiás</v>
      </c>
      <c r="AI1091" s="73">
        <v>5219506</v>
      </c>
    </row>
    <row r="1092" spans="26:35" x14ac:dyDescent="0.25">
      <c r="Z1092" s="42" t="str">
        <f t="shared" si="154"/>
        <v/>
      </c>
      <c r="AB1092" s="73" t="s">
        <v>57</v>
      </c>
      <c r="AC1092" s="73" t="s">
        <v>3570</v>
      </c>
      <c r="AD1092" s="73">
        <v>5219605</v>
      </c>
      <c r="AH1092" s="54" t="str">
        <f t="shared" si="155"/>
        <v>GOSanta Tereza de Goiás</v>
      </c>
      <c r="AI1092" s="73">
        <v>5219605</v>
      </c>
    </row>
    <row r="1093" spans="26:35" x14ac:dyDescent="0.25">
      <c r="Z1093" s="42" t="str">
        <f t="shared" si="154"/>
        <v/>
      </c>
      <c r="AB1093" s="73" t="s">
        <v>57</v>
      </c>
      <c r="AC1093" s="73" t="s">
        <v>3580</v>
      </c>
      <c r="AD1093" s="73">
        <v>5219704</v>
      </c>
      <c r="AH1093" s="54" t="str">
        <f t="shared" si="155"/>
        <v>GOSanta Terezinha de Goiás</v>
      </c>
      <c r="AI1093" s="73">
        <v>5219704</v>
      </c>
    </row>
    <row r="1094" spans="26:35" x14ac:dyDescent="0.25">
      <c r="Z1094" s="42" t="str">
        <f t="shared" si="154"/>
        <v/>
      </c>
      <c r="AB1094" s="73" t="s">
        <v>57</v>
      </c>
      <c r="AC1094" s="73" t="s">
        <v>3590</v>
      </c>
      <c r="AD1094" s="73">
        <v>5219712</v>
      </c>
      <c r="AH1094" s="54" t="str">
        <f t="shared" si="155"/>
        <v>GOSanto Antônio da Barra</v>
      </c>
      <c r="AI1094" s="73">
        <v>5219712</v>
      </c>
    </row>
    <row r="1095" spans="26:35" x14ac:dyDescent="0.25">
      <c r="Z1095" s="42" t="str">
        <f t="shared" si="154"/>
        <v/>
      </c>
      <c r="AB1095" s="73" t="s">
        <v>57</v>
      </c>
      <c r="AC1095" s="73" t="s">
        <v>3599</v>
      </c>
      <c r="AD1095" s="73">
        <v>5219738</v>
      </c>
      <c r="AH1095" s="54" t="str">
        <f t="shared" si="155"/>
        <v>GOSanto Antônio de Goiás</v>
      </c>
      <c r="AI1095" s="73">
        <v>5219738</v>
      </c>
    </row>
    <row r="1096" spans="26:35" x14ac:dyDescent="0.25">
      <c r="Z1096" s="42" t="str">
        <f t="shared" si="154"/>
        <v/>
      </c>
      <c r="AB1096" s="73" t="s">
        <v>57</v>
      </c>
      <c r="AC1096" s="73" t="s">
        <v>3609</v>
      </c>
      <c r="AD1096" s="73">
        <v>5219753</v>
      </c>
      <c r="AH1096" s="54" t="str">
        <f t="shared" si="155"/>
        <v>GOSanto Antônio do Descoberto</v>
      </c>
      <c r="AI1096" s="73">
        <v>5219753</v>
      </c>
    </row>
    <row r="1097" spans="26:35" x14ac:dyDescent="0.25">
      <c r="Z1097" s="42" t="str">
        <f t="shared" si="154"/>
        <v/>
      </c>
      <c r="AB1097" s="73" t="s">
        <v>57</v>
      </c>
      <c r="AC1097" s="73" t="s">
        <v>1609</v>
      </c>
      <c r="AD1097" s="73">
        <v>5219803</v>
      </c>
      <c r="AH1097" s="54" t="str">
        <f t="shared" si="155"/>
        <v>GOSão Domingos</v>
      </c>
      <c r="AI1097" s="73">
        <v>5219803</v>
      </c>
    </row>
    <row r="1098" spans="26:35" x14ac:dyDescent="0.25">
      <c r="Z1098" s="42" t="str">
        <f t="shared" si="154"/>
        <v/>
      </c>
      <c r="AB1098" s="73" t="s">
        <v>57</v>
      </c>
      <c r="AC1098" s="73" t="s">
        <v>3627</v>
      </c>
      <c r="AD1098" s="73">
        <v>5219902</v>
      </c>
      <c r="AH1098" s="54" t="str">
        <f t="shared" si="155"/>
        <v>GOSão Francisco de Goiás</v>
      </c>
      <c r="AI1098" s="73">
        <v>5219902</v>
      </c>
    </row>
    <row r="1099" spans="26:35" x14ac:dyDescent="0.25">
      <c r="Z1099" s="42" t="str">
        <f t="shared" si="154"/>
        <v/>
      </c>
      <c r="AB1099" s="73" t="s">
        <v>57</v>
      </c>
      <c r="AC1099" s="73" t="s">
        <v>3637</v>
      </c>
      <c r="AD1099" s="73">
        <v>5220058</v>
      </c>
      <c r="AH1099" s="54" t="str">
        <f t="shared" si="155"/>
        <v>GOSão João da Paraúna</v>
      </c>
      <c r="AI1099" s="73">
        <v>5220058</v>
      </c>
    </row>
    <row r="1100" spans="26:35" x14ac:dyDescent="0.25">
      <c r="Z1100" s="42" t="str">
        <f t="shared" si="154"/>
        <v/>
      </c>
      <c r="AB1100" s="73" t="s">
        <v>57</v>
      </c>
      <c r="AC1100" s="73" t="s">
        <v>3647</v>
      </c>
      <c r="AD1100" s="73">
        <v>5220009</v>
      </c>
      <c r="AH1100" s="54" t="str">
        <f t="shared" si="155"/>
        <v>GOSão João d'Aliança</v>
      </c>
      <c r="AI1100" s="73">
        <v>5220009</v>
      </c>
    </row>
    <row r="1101" spans="26:35" x14ac:dyDescent="0.25">
      <c r="Z1101" s="42" t="str">
        <f t="shared" si="154"/>
        <v/>
      </c>
      <c r="AB1101" s="73" t="s">
        <v>57</v>
      </c>
      <c r="AC1101" s="73" t="s">
        <v>3656</v>
      </c>
      <c r="AD1101" s="73">
        <v>5220108</v>
      </c>
      <c r="AH1101" s="54" t="str">
        <f t="shared" si="155"/>
        <v>GOSão Luís de Montes Belos</v>
      </c>
      <c r="AI1101" s="73">
        <v>5220108</v>
      </c>
    </row>
    <row r="1102" spans="26:35" x14ac:dyDescent="0.25">
      <c r="Z1102" s="42" t="str">
        <f t="shared" si="154"/>
        <v/>
      </c>
      <c r="AB1102" s="73" t="s">
        <v>57</v>
      </c>
      <c r="AC1102" s="73" t="s">
        <v>3665</v>
      </c>
      <c r="AD1102" s="73">
        <v>5220157</v>
      </c>
      <c r="AH1102" s="54" t="str">
        <f t="shared" si="155"/>
        <v>GOSão Luíz do Norte</v>
      </c>
      <c r="AI1102" s="73">
        <v>5220157</v>
      </c>
    </row>
    <row r="1103" spans="26:35" x14ac:dyDescent="0.25">
      <c r="Z1103" s="42" t="str">
        <f t="shared" si="154"/>
        <v/>
      </c>
      <c r="AB1103" s="73" t="s">
        <v>57</v>
      </c>
      <c r="AC1103" s="73" t="s">
        <v>3673</v>
      </c>
      <c r="AD1103" s="73">
        <v>5220207</v>
      </c>
      <c r="AH1103" s="54" t="str">
        <f t="shared" si="155"/>
        <v>GOSão Miguel do Araguaia</v>
      </c>
      <c r="AI1103" s="73">
        <v>5220207</v>
      </c>
    </row>
    <row r="1104" spans="26:35" x14ac:dyDescent="0.25">
      <c r="Z1104" s="42" t="str">
        <f t="shared" si="154"/>
        <v/>
      </c>
      <c r="AB1104" s="73" t="s">
        <v>57</v>
      </c>
      <c r="AC1104" s="73" t="s">
        <v>3681</v>
      </c>
      <c r="AD1104" s="73">
        <v>5220264</v>
      </c>
      <c r="AH1104" s="54" t="str">
        <f t="shared" si="155"/>
        <v>GOSão Miguel do Passa Quatro</v>
      </c>
      <c r="AI1104" s="73">
        <v>5220264</v>
      </c>
    </row>
    <row r="1105" spans="26:35" x14ac:dyDescent="0.25">
      <c r="Z1105" s="42" t="str">
        <f t="shared" si="154"/>
        <v/>
      </c>
      <c r="AB1105" s="73" t="s">
        <v>57</v>
      </c>
      <c r="AC1105" s="73" t="s">
        <v>3689</v>
      </c>
      <c r="AD1105" s="73">
        <v>5220280</v>
      </c>
      <c r="AH1105" s="54" t="str">
        <f t="shared" si="155"/>
        <v>GOSão Patrício</v>
      </c>
      <c r="AI1105" s="73">
        <v>5220280</v>
      </c>
    </row>
    <row r="1106" spans="26:35" x14ac:dyDescent="0.25">
      <c r="Z1106" s="42" t="str">
        <f t="shared" si="154"/>
        <v/>
      </c>
      <c r="AB1106" s="73" t="s">
        <v>57</v>
      </c>
      <c r="AC1106" s="73" t="s">
        <v>3698</v>
      </c>
      <c r="AD1106" s="73">
        <v>5220405</v>
      </c>
      <c r="AH1106" s="54" t="str">
        <f t="shared" si="155"/>
        <v>GOSão Simão</v>
      </c>
      <c r="AI1106" s="73">
        <v>5220405</v>
      </c>
    </row>
    <row r="1107" spans="26:35" x14ac:dyDescent="0.25">
      <c r="Z1107" s="42" t="str">
        <f t="shared" si="154"/>
        <v/>
      </c>
      <c r="AB1107" s="73" t="s">
        <v>57</v>
      </c>
      <c r="AC1107" s="73" t="s">
        <v>3706</v>
      </c>
      <c r="AD1107" s="73">
        <v>5220454</v>
      </c>
      <c r="AH1107" s="54" t="str">
        <f t="shared" si="155"/>
        <v>GOSenador Canedo</v>
      </c>
      <c r="AI1107" s="73">
        <v>5220454</v>
      </c>
    </row>
    <row r="1108" spans="26:35" x14ac:dyDescent="0.25">
      <c r="Z1108" s="42" t="str">
        <f t="shared" si="154"/>
        <v/>
      </c>
      <c r="AB1108" s="73" t="s">
        <v>57</v>
      </c>
      <c r="AC1108" s="73" t="s">
        <v>3714</v>
      </c>
      <c r="AD1108" s="73">
        <v>5220504</v>
      </c>
      <c r="AH1108" s="54" t="str">
        <f t="shared" si="155"/>
        <v>GOSerranópolis</v>
      </c>
      <c r="AI1108" s="73">
        <v>5220504</v>
      </c>
    </row>
    <row r="1109" spans="26:35" x14ac:dyDescent="0.25">
      <c r="Z1109" s="42" t="str">
        <f t="shared" si="154"/>
        <v/>
      </c>
      <c r="AB1109" s="73" t="s">
        <v>57</v>
      </c>
      <c r="AC1109" s="73" t="s">
        <v>3721</v>
      </c>
      <c r="AD1109" s="73">
        <v>5220603</v>
      </c>
      <c r="AH1109" s="54" t="str">
        <f t="shared" si="155"/>
        <v>GOSilvânia</v>
      </c>
      <c r="AI1109" s="73">
        <v>5220603</v>
      </c>
    </row>
    <row r="1110" spans="26:35" x14ac:dyDescent="0.25">
      <c r="Z1110" s="42" t="str">
        <f t="shared" si="154"/>
        <v/>
      </c>
      <c r="AB1110" s="73" t="s">
        <v>57</v>
      </c>
      <c r="AC1110" s="73" t="s">
        <v>3728</v>
      </c>
      <c r="AD1110" s="73">
        <v>5220686</v>
      </c>
      <c r="AH1110" s="54" t="str">
        <f t="shared" si="155"/>
        <v>GOSimolândia</v>
      </c>
      <c r="AI1110" s="73">
        <v>5220686</v>
      </c>
    </row>
    <row r="1111" spans="26:35" x14ac:dyDescent="0.25">
      <c r="Z1111" s="42" t="str">
        <f t="shared" si="154"/>
        <v/>
      </c>
      <c r="AB1111" s="73" t="s">
        <v>57</v>
      </c>
      <c r="AC1111" s="73" t="s">
        <v>3735</v>
      </c>
      <c r="AD1111" s="73">
        <v>5220702</v>
      </c>
      <c r="AH1111" s="54" t="str">
        <f t="shared" si="155"/>
        <v>GOSítio d'Abadia</v>
      </c>
      <c r="AI1111" s="73">
        <v>5220702</v>
      </c>
    </row>
    <row r="1112" spans="26:35" x14ac:dyDescent="0.25">
      <c r="Z1112" s="42" t="str">
        <f t="shared" si="154"/>
        <v/>
      </c>
      <c r="AB1112" s="73" t="s">
        <v>57</v>
      </c>
      <c r="AC1112" s="73" t="s">
        <v>3742</v>
      </c>
      <c r="AD1112" s="73">
        <v>5221007</v>
      </c>
      <c r="AH1112" s="54" t="str">
        <f t="shared" si="155"/>
        <v>GOTaquaral de Goiás</v>
      </c>
      <c r="AI1112" s="73">
        <v>5221007</v>
      </c>
    </row>
    <row r="1113" spans="26:35" x14ac:dyDescent="0.25">
      <c r="Z1113" s="42" t="str">
        <f t="shared" si="154"/>
        <v/>
      </c>
      <c r="AB1113" s="73" t="s">
        <v>57</v>
      </c>
      <c r="AC1113" s="73" t="s">
        <v>3749</v>
      </c>
      <c r="AD1113" s="73">
        <v>5221080</v>
      </c>
      <c r="AH1113" s="54" t="str">
        <f t="shared" si="155"/>
        <v>GOTeresina de Goiás</v>
      </c>
      <c r="AI1113" s="73">
        <v>5221080</v>
      </c>
    </row>
    <row r="1114" spans="26:35" x14ac:dyDescent="0.25">
      <c r="Z1114" s="42" t="str">
        <f t="shared" si="154"/>
        <v/>
      </c>
      <c r="AB1114" s="73" t="s">
        <v>57</v>
      </c>
      <c r="AC1114" s="73" t="s">
        <v>3755</v>
      </c>
      <c r="AD1114" s="73">
        <v>5221197</v>
      </c>
      <c r="AH1114" s="54" t="str">
        <f t="shared" si="155"/>
        <v>GOTerezópolis de Goiás</v>
      </c>
      <c r="AI1114" s="73">
        <v>5221197</v>
      </c>
    </row>
    <row r="1115" spans="26:35" x14ac:dyDescent="0.25">
      <c r="Z1115" s="42" t="str">
        <f t="shared" si="154"/>
        <v/>
      </c>
      <c r="AB1115" s="73" t="s">
        <v>57</v>
      </c>
      <c r="AC1115" s="73" t="s">
        <v>3761</v>
      </c>
      <c r="AD1115" s="73">
        <v>5221304</v>
      </c>
      <c r="AH1115" s="54" t="str">
        <f t="shared" si="155"/>
        <v>GOTrês Ranchos</v>
      </c>
      <c r="AI1115" s="73">
        <v>5221304</v>
      </c>
    </row>
    <row r="1116" spans="26:35" x14ac:dyDescent="0.25">
      <c r="Z1116" s="42" t="str">
        <f t="shared" si="154"/>
        <v/>
      </c>
      <c r="AB1116" s="73" t="s">
        <v>57</v>
      </c>
      <c r="AC1116" s="73" t="s">
        <v>3231</v>
      </c>
      <c r="AD1116" s="73">
        <v>5221403</v>
      </c>
      <c r="AH1116" s="54" t="str">
        <f t="shared" si="155"/>
        <v>GOTrindade</v>
      </c>
      <c r="AI1116" s="73">
        <v>5221403</v>
      </c>
    </row>
    <row r="1117" spans="26:35" x14ac:dyDescent="0.25">
      <c r="Z1117" s="42" t="str">
        <f t="shared" si="154"/>
        <v/>
      </c>
      <c r="AB1117" s="73" t="s">
        <v>57</v>
      </c>
      <c r="AC1117" s="73" t="s">
        <v>3771</v>
      </c>
      <c r="AD1117" s="73">
        <v>5221452</v>
      </c>
      <c r="AH1117" s="54" t="str">
        <f t="shared" si="155"/>
        <v>GOTrombas</v>
      </c>
      <c r="AI1117" s="73">
        <v>5221452</v>
      </c>
    </row>
    <row r="1118" spans="26:35" x14ac:dyDescent="0.25">
      <c r="Z1118" s="42" t="str">
        <f t="shared" si="154"/>
        <v/>
      </c>
      <c r="AB1118" s="73" t="s">
        <v>57</v>
      </c>
      <c r="AC1118" s="73" t="s">
        <v>3777</v>
      </c>
      <c r="AD1118" s="73">
        <v>5221502</v>
      </c>
      <c r="AH1118" s="54" t="str">
        <f t="shared" si="155"/>
        <v>GOTurvânia</v>
      </c>
      <c r="AI1118" s="73">
        <v>5221502</v>
      </c>
    </row>
    <row r="1119" spans="26:35" x14ac:dyDescent="0.25">
      <c r="Z1119" s="42" t="str">
        <f t="shared" si="154"/>
        <v/>
      </c>
      <c r="AB1119" s="73" t="s">
        <v>57</v>
      </c>
      <c r="AC1119" s="73" t="s">
        <v>3784</v>
      </c>
      <c r="AD1119" s="73">
        <v>5221551</v>
      </c>
      <c r="AH1119" s="54" t="str">
        <f t="shared" si="155"/>
        <v>GOTurvelândia</v>
      </c>
      <c r="AI1119" s="73">
        <v>5221551</v>
      </c>
    </row>
    <row r="1120" spans="26:35" x14ac:dyDescent="0.25">
      <c r="Z1120" s="42" t="str">
        <f t="shared" si="154"/>
        <v/>
      </c>
      <c r="AB1120" s="73" t="s">
        <v>57</v>
      </c>
      <c r="AC1120" s="73" t="s">
        <v>3791</v>
      </c>
      <c r="AD1120" s="73">
        <v>5221577</v>
      </c>
      <c r="AH1120" s="54" t="str">
        <f t="shared" si="155"/>
        <v>GOUirapuru</v>
      </c>
      <c r="AI1120" s="73">
        <v>5221577</v>
      </c>
    </row>
    <row r="1121" spans="26:35" x14ac:dyDescent="0.25">
      <c r="Z1121" s="42" t="str">
        <f t="shared" si="154"/>
        <v/>
      </c>
      <c r="AB1121" s="73" t="s">
        <v>57</v>
      </c>
      <c r="AC1121" s="73" t="s">
        <v>3798</v>
      </c>
      <c r="AD1121" s="73">
        <v>5221601</v>
      </c>
      <c r="AH1121" s="54" t="str">
        <f t="shared" si="155"/>
        <v>GOUruaçu</v>
      </c>
      <c r="AI1121" s="73">
        <v>5221601</v>
      </c>
    </row>
    <row r="1122" spans="26:35" x14ac:dyDescent="0.25">
      <c r="Z1122" s="42" t="str">
        <f t="shared" si="154"/>
        <v/>
      </c>
      <c r="AB1122" s="73" t="s">
        <v>57</v>
      </c>
      <c r="AC1122" s="73" t="s">
        <v>3805</v>
      </c>
      <c r="AD1122" s="73">
        <v>5221700</v>
      </c>
      <c r="AH1122" s="54" t="str">
        <f t="shared" si="155"/>
        <v>GOUruana</v>
      </c>
      <c r="AI1122" s="73">
        <v>5221700</v>
      </c>
    </row>
    <row r="1123" spans="26:35" x14ac:dyDescent="0.25">
      <c r="Z1123" s="42" t="str">
        <f t="shared" si="154"/>
        <v/>
      </c>
      <c r="AB1123" s="73" t="s">
        <v>57</v>
      </c>
      <c r="AC1123" s="73" t="s">
        <v>3811</v>
      </c>
      <c r="AD1123" s="73">
        <v>5221809</v>
      </c>
      <c r="AH1123" s="54" t="str">
        <f t="shared" si="155"/>
        <v>GOUrutaí</v>
      </c>
      <c r="AI1123" s="73">
        <v>5221809</v>
      </c>
    </row>
    <row r="1124" spans="26:35" x14ac:dyDescent="0.25">
      <c r="Z1124" s="42" t="str">
        <f t="shared" si="154"/>
        <v/>
      </c>
      <c r="AB1124" s="73" t="s">
        <v>57</v>
      </c>
      <c r="AC1124" s="73" t="s">
        <v>3818</v>
      </c>
      <c r="AD1124" s="73">
        <v>5221858</v>
      </c>
      <c r="AH1124" s="54" t="str">
        <f t="shared" si="155"/>
        <v>GOValparaíso de Goiás</v>
      </c>
      <c r="AI1124" s="73">
        <v>5221858</v>
      </c>
    </row>
    <row r="1125" spans="26:35" x14ac:dyDescent="0.25">
      <c r="Z1125" s="42" t="str">
        <f t="shared" si="154"/>
        <v/>
      </c>
      <c r="AB1125" s="73" t="s">
        <v>57</v>
      </c>
      <c r="AC1125" s="73" t="s">
        <v>3825</v>
      </c>
      <c r="AD1125" s="73">
        <v>5221908</v>
      </c>
      <c r="AH1125" s="54" t="str">
        <f t="shared" si="155"/>
        <v>GOVarjão</v>
      </c>
      <c r="AI1125" s="73">
        <v>5221908</v>
      </c>
    </row>
    <row r="1126" spans="26:35" x14ac:dyDescent="0.25">
      <c r="Z1126" s="42" t="str">
        <f t="shared" si="154"/>
        <v/>
      </c>
      <c r="AB1126" s="73" t="s">
        <v>57</v>
      </c>
      <c r="AC1126" s="73" t="s">
        <v>3832</v>
      </c>
      <c r="AD1126" s="73">
        <v>5222005</v>
      </c>
      <c r="AH1126" s="54" t="str">
        <f t="shared" si="155"/>
        <v>GOVianópolis</v>
      </c>
      <c r="AI1126" s="73">
        <v>5222005</v>
      </c>
    </row>
    <row r="1127" spans="26:35" x14ac:dyDescent="0.25">
      <c r="Z1127" s="42" t="str">
        <f t="shared" si="154"/>
        <v/>
      </c>
      <c r="AB1127" s="73" t="s">
        <v>57</v>
      </c>
      <c r="AC1127" s="73" t="s">
        <v>3838</v>
      </c>
      <c r="AD1127" s="73">
        <v>5222054</v>
      </c>
      <c r="AH1127" s="54" t="str">
        <f t="shared" si="155"/>
        <v>GOVicentinópolis</v>
      </c>
      <c r="AI1127" s="73">
        <v>5222054</v>
      </c>
    </row>
    <row r="1128" spans="26:35" x14ac:dyDescent="0.25">
      <c r="Z1128" s="42" t="str">
        <f t="shared" si="154"/>
        <v/>
      </c>
      <c r="AB1128" s="73" t="s">
        <v>57</v>
      </c>
      <c r="AC1128" s="73" t="s">
        <v>3845</v>
      </c>
      <c r="AD1128" s="73">
        <v>5222203</v>
      </c>
      <c r="AH1128" s="54" t="str">
        <f t="shared" si="155"/>
        <v>GOVila Boa</v>
      </c>
      <c r="AI1128" s="73">
        <v>5222203</v>
      </c>
    </row>
    <row r="1129" spans="26:35" x14ac:dyDescent="0.25">
      <c r="Z1129" s="42" t="str">
        <f t="shared" si="154"/>
        <v/>
      </c>
      <c r="AB1129" s="73" t="s">
        <v>57</v>
      </c>
      <c r="AC1129" s="73" t="s">
        <v>3851</v>
      </c>
      <c r="AD1129" s="73">
        <v>5222302</v>
      </c>
      <c r="AH1129" s="54" t="str">
        <f t="shared" si="155"/>
        <v>GOVila Propício</v>
      </c>
      <c r="AI1129" s="73">
        <v>5222302</v>
      </c>
    </row>
    <row r="1130" spans="26:35" x14ac:dyDescent="0.25">
      <c r="Z1130" s="42" t="str">
        <f t="shared" si="154"/>
        <v/>
      </c>
      <c r="AB1130" s="73" t="s">
        <v>59</v>
      </c>
      <c r="AC1130" s="73" t="s">
        <v>100</v>
      </c>
      <c r="AD1130" s="73">
        <v>2100055</v>
      </c>
      <c r="AH1130" s="54" t="str">
        <f t="shared" si="155"/>
        <v>MAAçailândia</v>
      </c>
      <c r="AI1130" s="73">
        <v>2100055</v>
      </c>
    </row>
    <row r="1131" spans="26:35" x14ac:dyDescent="0.25">
      <c r="Z1131" s="42" t="str">
        <f t="shared" si="154"/>
        <v/>
      </c>
      <c r="AB1131" s="73" t="s">
        <v>59</v>
      </c>
      <c r="AC1131" s="73" t="s">
        <v>125</v>
      </c>
      <c r="AD1131" s="73">
        <v>2100105</v>
      </c>
      <c r="AH1131" s="54" t="str">
        <f t="shared" si="155"/>
        <v>MAAfonso Cunha</v>
      </c>
      <c r="AI1131" s="73">
        <v>2100105</v>
      </c>
    </row>
    <row r="1132" spans="26:35" x14ac:dyDescent="0.25">
      <c r="Z1132" s="42" t="str">
        <f t="shared" si="154"/>
        <v/>
      </c>
      <c r="AB1132" s="73" t="s">
        <v>59</v>
      </c>
      <c r="AC1132" s="73" t="s">
        <v>151</v>
      </c>
      <c r="AD1132" s="73">
        <v>2100154</v>
      </c>
      <c r="AH1132" s="54" t="str">
        <f t="shared" si="155"/>
        <v>MAÁgua Doce do Maranhão</v>
      </c>
      <c r="AI1132" s="73">
        <v>2100154</v>
      </c>
    </row>
    <row r="1133" spans="26:35" x14ac:dyDescent="0.25">
      <c r="Z1133" s="42" t="str">
        <f t="shared" si="154"/>
        <v/>
      </c>
      <c r="AB1133" s="73" t="s">
        <v>59</v>
      </c>
      <c r="AC1133" s="73" t="s">
        <v>176</v>
      </c>
      <c r="AD1133" s="73">
        <v>2100204</v>
      </c>
      <c r="AH1133" s="54" t="str">
        <f t="shared" si="155"/>
        <v>MAAlcântara</v>
      </c>
      <c r="AI1133" s="73">
        <v>2100204</v>
      </c>
    </row>
    <row r="1134" spans="26:35" x14ac:dyDescent="0.25">
      <c r="Z1134" s="42" t="str">
        <f t="shared" si="154"/>
        <v/>
      </c>
      <c r="AB1134" s="73" t="s">
        <v>59</v>
      </c>
      <c r="AC1134" s="73" t="s">
        <v>202</v>
      </c>
      <c r="AD1134" s="73">
        <v>2100303</v>
      </c>
      <c r="AH1134" s="54" t="str">
        <f t="shared" si="155"/>
        <v>MAAldeias Altas</v>
      </c>
      <c r="AI1134" s="73">
        <v>2100303</v>
      </c>
    </row>
    <row r="1135" spans="26:35" x14ac:dyDescent="0.25">
      <c r="Z1135" s="42" t="str">
        <f t="shared" si="154"/>
        <v/>
      </c>
      <c r="AB1135" s="73" t="s">
        <v>59</v>
      </c>
      <c r="AC1135" s="73" t="s">
        <v>228</v>
      </c>
      <c r="AD1135" s="73">
        <v>2100402</v>
      </c>
      <c r="AH1135" s="54" t="str">
        <f t="shared" si="155"/>
        <v>MAAltamira do Maranhão</v>
      </c>
      <c r="AI1135" s="73">
        <v>2100402</v>
      </c>
    </row>
    <row r="1136" spans="26:35" x14ac:dyDescent="0.25">
      <c r="Z1136" s="42" t="str">
        <f t="shared" si="154"/>
        <v/>
      </c>
      <c r="AB1136" s="73" t="s">
        <v>59</v>
      </c>
      <c r="AC1136" s="73" t="s">
        <v>252</v>
      </c>
      <c r="AD1136" s="73">
        <v>2100436</v>
      </c>
      <c r="AH1136" s="54" t="str">
        <f t="shared" si="155"/>
        <v>MAAlto Alegre do Maranhão</v>
      </c>
      <c r="AI1136" s="73">
        <v>2100436</v>
      </c>
    </row>
    <row r="1137" spans="26:35" x14ac:dyDescent="0.25">
      <c r="Z1137" s="42" t="str">
        <f t="shared" si="154"/>
        <v/>
      </c>
      <c r="AB1137" s="73" t="s">
        <v>59</v>
      </c>
      <c r="AC1137" s="73" t="s">
        <v>277</v>
      </c>
      <c r="AD1137" s="73">
        <v>2100477</v>
      </c>
      <c r="AH1137" s="54" t="str">
        <f t="shared" si="155"/>
        <v>MAAlto Alegre do Pindaré</v>
      </c>
      <c r="AI1137" s="73">
        <v>2100477</v>
      </c>
    </row>
    <row r="1138" spans="26:35" x14ac:dyDescent="0.25">
      <c r="Z1138" s="42" t="str">
        <f t="shared" si="154"/>
        <v/>
      </c>
      <c r="AB1138" s="73" t="s">
        <v>59</v>
      </c>
      <c r="AC1138" s="73" t="s">
        <v>303</v>
      </c>
      <c r="AD1138" s="73">
        <v>2100501</v>
      </c>
      <c r="AH1138" s="54" t="str">
        <f t="shared" si="155"/>
        <v>MAAlto Parnaíba</v>
      </c>
      <c r="AI1138" s="73">
        <v>2100501</v>
      </c>
    </row>
    <row r="1139" spans="26:35" x14ac:dyDescent="0.25">
      <c r="Z1139" s="42" t="str">
        <f t="shared" si="154"/>
        <v/>
      </c>
      <c r="AB1139" s="73" t="s">
        <v>59</v>
      </c>
      <c r="AC1139" s="73" t="s">
        <v>329</v>
      </c>
      <c r="AD1139" s="73">
        <v>2100550</v>
      </c>
      <c r="AH1139" s="54" t="str">
        <f t="shared" si="155"/>
        <v>MAAmapá do Maranhão</v>
      </c>
      <c r="AI1139" s="73">
        <v>2100550</v>
      </c>
    </row>
    <row r="1140" spans="26:35" x14ac:dyDescent="0.25">
      <c r="Z1140" s="42" t="str">
        <f t="shared" si="154"/>
        <v/>
      </c>
      <c r="AB1140" s="73" t="s">
        <v>59</v>
      </c>
      <c r="AC1140" s="73" t="s">
        <v>354</v>
      </c>
      <c r="AD1140" s="73">
        <v>2100600</v>
      </c>
      <c r="AH1140" s="54" t="str">
        <f t="shared" si="155"/>
        <v>MAAmarante do Maranhão</v>
      </c>
      <c r="AI1140" s="73">
        <v>2100600</v>
      </c>
    </row>
    <row r="1141" spans="26:35" x14ac:dyDescent="0.25">
      <c r="Z1141" s="42" t="str">
        <f t="shared" si="154"/>
        <v/>
      </c>
      <c r="AB1141" s="73" t="s">
        <v>59</v>
      </c>
      <c r="AC1141" s="73" t="s">
        <v>378</v>
      </c>
      <c r="AD1141" s="73">
        <v>2100709</v>
      </c>
      <c r="AH1141" s="54" t="str">
        <f t="shared" si="155"/>
        <v>MAAnajatuba</v>
      </c>
      <c r="AI1141" s="73">
        <v>2100709</v>
      </c>
    </row>
    <row r="1142" spans="26:35" x14ac:dyDescent="0.25">
      <c r="Z1142" s="42" t="str">
        <f t="shared" si="154"/>
        <v/>
      </c>
      <c r="AB1142" s="73" t="s">
        <v>59</v>
      </c>
      <c r="AC1142" s="73" t="s">
        <v>403</v>
      </c>
      <c r="AD1142" s="73">
        <v>2100808</v>
      </c>
      <c r="AH1142" s="54" t="str">
        <f t="shared" si="155"/>
        <v>MAAnapurus</v>
      </c>
      <c r="AI1142" s="73">
        <v>2100808</v>
      </c>
    </row>
    <row r="1143" spans="26:35" x14ac:dyDescent="0.25">
      <c r="Z1143" s="42" t="str">
        <f t="shared" si="154"/>
        <v/>
      </c>
      <c r="AB1143" s="73" t="s">
        <v>59</v>
      </c>
      <c r="AC1143" s="73" t="s">
        <v>428</v>
      </c>
      <c r="AD1143" s="73">
        <v>2100832</v>
      </c>
      <c r="AH1143" s="54" t="str">
        <f t="shared" si="155"/>
        <v>MAApicum-Açu</v>
      </c>
      <c r="AI1143" s="73">
        <v>2100832</v>
      </c>
    </row>
    <row r="1144" spans="26:35" x14ac:dyDescent="0.25">
      <c r="Z1144" s="42" t="str">
        <f t="shared" si="154"/>
        <v/>
      </c>
      <c r="AB1144" s="73" t="s">
        <v>59</v>
      </c>
      <c r="AC1144" s="73" t="s">
        <v>419</v>
      </c>
      <c r="AD1144" s="73">
        <v>2100873</v>
      </c>
      <c r="AH1144" s="54" t="str">
        <f t="shared" si="155"/>
        <v>MAAraguanã</v>
      </c>
      <c r="AI1144" s="73">
        <v>2100873</v>
      </c>
    </row>
    <row r="1145" spans="26:35" x14ac:dyDescent="0.25">
      <c r="Z1145" s="42" t="str">
        <f t="shared" si="154"/>
        <v/>
      </c>
      <c r="AB1145" s="73" t="s">
        <v>59</v>
      </c>
      <c r="AC1145" s="73" t="s">
        <v>479</v>
      </c>
      <c r="AD1145" s="73">
        <v>2100907</v>
      </c>
      <c r="AH1145" s="54" t="str">
        <f t="shared" si="155"/>
        <v>MAAraioses</v>
      </c>
      <c r="AI1145" s="73">
        <v>2100907</v>
      </c>
    </row>
    <row r="1146" spans="26:35" x14ac:dyDescent="0.25">
      <c r="Z1146" s="42" t="str">
        <f t="shared" si="154"/>
        <v/>
      </c>
      <c r="AB1146" s="73" t="s">
        <v>59</v>
      </c>
      <c r="AC1146" s="73" t="s">
        <v>503</v>
      </c>
      <c r="AD1146" s="73">
        <v>2100956</v>
      </c>
      <c r="AH1146" s="54" t="str">
        <f t="shared" si="155"/>
        <v>MAArame</v>
      </c>
      <c r="AI1146" s="73">
        <v>2100956</v>
      </c>
    </row>
    <row r="1147" spans="26:35" x14ac:dyDescent="0.25">
      <c r="Z1147" s="42" t="str">
        <f t="shared" si="154"/>
        <v/>
      </c>
      <c r="AB1147" s="73" t="s">
        <v>59</v>
      </c>
      <c r="AC1147" s="73" t="s">
        <v>526</v>
      </c>
      <c r="AD1147" s="73">
        <v>2101004</v>
      </c>
      <c r="AH1147" s="54" t="str">
        <f t="shared" si="155"/>
        <v>MAArari</v>
      </c>
      <c r="AI1147" s="73">
        <v>2101004</v>
      </c>
    </row>
    <row r="1148" spans="26:35" x14ac:dyDescent="0.25">
      <c r="Z1148" s="42" t="str">
        <f t="shared" si="154"/>
        <v/>
      </c>
      <c r="AB1148" s="73" t="s">
        <v>59</v>
      </c>
      <c r="AC1148" s="73" t="s">
        <v>550</v>
      </c>
      <c r="AD1148" s="73">
        <v>2101103</v>
      </c>
      <c r="AH1148" s="54" t="str">
        <f t="shared" si="155"/>
        <v>MAAxixá</v>
      </c>
      <c r="AI1148" s="73">
        <v>2101103</v>
      </c>
    </row>
    <row r="1149" spans="26:35" x14ac:dyDescent="0.25">
      <c r="Z1149" s="42" t="str">
        <f t="shared" si="154"/>
        <v/>
      </c>
      <c r="AB1149" s="73" t="s">
        <v>59</v>
      </c>
      <c r="AC1149" s="73" t="s">
        <v>573</v>
      </c>
      <c r="AD1149" s="73">
        <v>2101202</v>
      </c>
      <c r="AH1149" s="54" t="str">
        <f t="shared" si="155"/>
        <v>MABacabal</v>
      </c>
      <c r="AI1149" s="73">
        <v>2101202</v>
      </c>
    </row>
    <row r="1150" spans="26:35" x14ac:dyDescent="0.25">
      <c r="Z1150" s="42" t="str">
        <f t="shared" si="154"/>
        <v/>
      </c>
      <c r="AB1150" s="73" t="s">
        <v>59</v>
      </c>
      <c r="AC1150" s="73" t="s">
        <v>596</v>
      </c>
      <c r="AD1150" s="73">
        <v>2101251</v>
      </c>
      <c r="AH1150" s="54" t="str">
        <f t="shared" si="155"/>
        <v>MABacabeira</v>
      </c>
      <c r="AI1150" s="73">
        <v>2101251</v>
      </c>
    </row>
    <row r="1151" spans="26:35" x14ac:dyDescent="0.25">
      <c r="Z1151" s="42" t="str">
        <f t="shared" si="154"/>
        <v/>
      </c>
      <c r="AB1151" s="73" t="s">
        <v>59</v>
      </c>
      <c r="AC1151" s="73" t="s">
        <v>619</v>
      </c>
      <c r="AD1151" s="73">
        <v>2101301</v>
      </c>
      <c r="AH1151" s="54" t="str">
        <f t="shared" si="155"/>
        <v>MABacuri</v>
      </c>
      <c r="AI1151" s="73">
        <v>2101301</v>
      </c>
    </row>
    <row r="1152" spans="26:35" x14ac:dyDescent="0.25">
      <c r="Z1152" s="42" t="str">
        <f t="shared" si="154"/>
        <v/>
      </c>
      <c r="AB1152" s="73" t="s">
        <v>59</v>
      </c>
      <c r="AC1152" s="73" t="s">
        <v>640</v>
      </c>
      <c r="AD1152" s="73">
        <v>2101350</v>
      </c>
      <c r="AH1152" s="54" t="str">
        <f t="shared" si="155"/>
        <v>MABacurituba</v>
      </c>
      <c r="AI1152" s="73">
        <v>2101350</v>
      </c>
    </row>
    <row r="1153" spans="26:35" x14ac:dyDescent="0.25">
      <c r="Z1153" s="42" t="str">
        <f t="shared" si="154"/>
        <v/>
      </c>
      <c r="AB1153" s="73" t="s">
        <v>59</v>
      </c>
      <c r="AC1153" s="73" t="s">
        <v>661</v>
      </c>
      <c r="AD1153" s="73">
        <v>2101400</v>
      </c>
      <c r="AH1153" s="54" t="str">
        <f t="shared" si="155"/>
        <v>MABalsas</v>
      </c>
      <c r="AI1153" s="73">
        <v>2101400</v>
      </c>
    </row>
    <row r="1154" spans="26:35" x14ac:dyDescent="0.25">
      <c r="Z1154" s="42" t="str">
        <f t="shared" si="154"/>
        <v/>
      </c>
      <c r="AB1154" s="73" t="s">
        <v>59</v>
      </c>
      <c r="AC1154" s="73" t="s">
        <v>682</v>
      </c>
      <c r="AD1154" s="73">
        <v>2101509</v>
      </c>
      <c r="AH1154" s="54" t="str">
        <f t="shared" si="155"/>
        <v>MABarão de Grajaú</v>
      </c>
      <c r="AI1154" s="73">
        <v>2101509</v>
      </c>
    </row>
    <row r="1155" spans="26:35" x14ac:dyDescent="0.25">
      <c r="Z1155" s="42" t="str">
        <f t="shared" ref="Z1155:Z1218" si="156">CONCATENATE(A1155,D1155)</f>
        <v/>
      </c>
      <c r="AB1155" s="73" t="s">
        <v>59</v>
      </c>
      <c r="AC1155" s="73" t="s">
        <v>702</v>
      </c>
      <c r="AD1155" s="73">
        <v>2101608</v>
      </c>
      <c r="AH1155" s="54" t="str">
        <f t="shared" ref="AH1155:AH1218" si="157">CONCATENATE(AB1155,AC1155)</f>
        <v>MABarra do Corda</v>
      </c>
      <c r="AI1155" s="73">
        <v>2101608</v>
      </c>
    </row>
    <row r="1156" spans="26:35" x14ac:dyDescent="0.25">
      <c r="Z1156" s="42" t="str">
        <f t="shared" si="156"/>
        <v/>
      </c>
      <c r="AB1156" s="73" t="s">
        <v>59</v>
      </c>
      <c r="AC1156" s="73" t="s">
        <v>724</v>
      </c>
      <c r="AD1156" s="73">
        <v>2101707</v>
      </c>
      <c r="AH1156" s="54" t="str">
        <f t="shared" si="157"/>
        <v>MABarreirinhas</v>
      </c>
      <c r="AI1156" s="73">
        <v>2101707</v>
      </c>
    </row>
    <row r="1157" spans="26:35" x14ac:dyDescent="0.25">
      <c r="Z1157" s="42" t="str">
        <f t="shared" si="156"/>
        <v/>
      </c>
      <c r="AB1157" s="73" t="s">
        <v>59</v>
      </c>
      <c r="AC1157" s="73" t="s">
        <v>746</v>
      </c>
      <c r="AD1157" s="73">
        <v>2101772</v>
      </c>
      <c r="AH1157" s="54" t="str">
        <f t="shared" si="157"/>
        <v>MABela Vista do Maranhão</v>
      </c>
      <c r="AI1157" s="73">
        <v>2101772</v>
      </c>
    </row>
    <row r="1158" spans="26:35" x14ac:dyDescent="0.25">
      <c r="Z1158" s="42" t="str">
        <f t="shared" si="156"/>
        <v/>
      </c>
      <c r="AB1158" s="73" t="s">
        <v>59</v>
      </c>
      <c r="AC1158" s="73" t="s">
        <v>767</v>
      </c>
      <c r="AD1158" s="73">
        <v>2101731</v>
      </c>
      <c r="AH1158" s="54" t="str">
        <f t="shared" si="157"/>
        <v>MABelágua</v>
      </c>
      <c r="AI1158" s="73">
        <v>2101731</v>
      </c>
    </row>
    <row r="1159" spans="26:35" x14ac:dyDescent="0.25">
      <c r="Z1159" s="42" t="str">
        <f t="shared" si="156"/>
        <v/>
      </c>
      <c r="AB1159" s="73" t="s">
        <v>59</v>
      </c>
      <c r="AC1159" s="73" t="s">
        <v>790</v>
      </c>
      <c r="AD1159" s="73">
        <v>2101806</v>
      </c>
      <c r="AH1159" s="54" t="str">
        <f t="shared" si="157"/>
        <v>MABenedito Leite</v>
      </c>
      <c r="AI1159" s="73">
        <v>2101806</v>
      </c>
    </row>
    <row r="1160" spans="26:35" x14ac:dyDescent="0.25">
      <c r="Z1160" s="42" t="str">
        <f t="shared" si="156"/>
        <v/>
      </c>
      <c r="AB1160" s="73" t="s">
        <v>59</v>
      </c>
      <c r="AC1160" s="73" t="s">
        <v>811</v>
      </c>
      <c r="AD1160" s="73">
        <v>2101905</v>
      </c>
      <c r="AH1160" s="54" t="str">
        <f t="shared" si="157"/>
        <v>MABequimão</v>
      </c>
      <c r="AI1160" s="73">
        <v>2101905</v>
      </c>
    </row>
    <row r="1161" spans="26:35" x14ac:dyDescent="0.25">
      <c r="Z1161" s="42" t="str">
        <f t="shared" si="156"/>
        <v/>
      </c>
      <c r="AB1161" s="73" t="s">
        <v>59</v>
      </c>
      <c r="AC1161" s="73" t="s">
        <v>832</v>
      </c>
      <c r="AD1161" s="73">
        <v>2101939</v>
      </c>
      <c r="AH1161" s="54" t="str">
        <f t="shared" si="157"/>
        <v>MABernardo do Mearim</v>
      </c>
      <c r="AI1161" s="73">
        <v>2101939</v>
      </c>
    </row>
    <row r="1162" spans="26:35" x14ac:dyDescent="0.25">
      <c r="Z1162" s="42" t="str">
        <f t="shared" si="156"/>
        <v/>
      </c>
      <c r="AB1162" s="73" t="s">
        <v>59</v>
      </c>
      <c r="AC1162" s="73" t="s">
        <v>854</v>
      </c>
      <c r="AD1162" s="73">
        <v>2101970</v>
      </c>
      <c r="AH1162" s="54" t="str">
        <f t="shared" si="157"/>
        <v>MABoa Vista do Gurupi</v>
      </c>
      <c r="AI1162" s="73">
        <v>2101970</v>
      </c>
    </row>
    <row r="1163" spans="26:35" x14ac:dyDescent="0.25">
      <c r="Z1163" s="42" t="str">
        <f t="shared" si="156"/>
        <v/>
      </c>
      <c r="AB1163" s="73" t="s">
        <v>59</v>
      </c>
      <c r="AC1163" s="73" t="s">
        <v>338</v>
      </c>
      <c r="AD1163" s="73">
        <v>2102002</v>
      </c>
      <c r="AH1163" s="54" t="str">
        <f t="shared" si="157"/>
        <v>MABom Jardim</v>
      </c>
      <c r="AI1163" s="73">
        <v>2102002</v>
      </c>
    </row>
    <row r="1164" spans="26:35" x14ac:dyDescent="0.25">
      <c r="Z1164" s="42" t="str">
        <f t="shared" si="156"/>
        <v/>
      </c>
      <c r="AB1164" s="73" t="s">
        <v>59</v>
      </c>
      <c r="AC1164" s="73" t="s">
        <v>898</v>
      </c>
      <c r="AD1164" s="73">
        <v>2102036</v>
      </c>
      <c r="AH1164" s="54" t="str">
        <f t="shared" si="157"/>
        <v>MABom Jesus das Selvas</v>
      </c>
      <c r="AI1164" s="73">
        <v>2102036</v>
      </c>
    </row>
    <row r="1165" spans="26:35" x14ac:dyDescent="0.25">
      <c r="Z1165" s="42" t="str">
        <f t="shared" si="156"/>
        <v/>
      </c>
      <c r="AB1165" s="73" t="s">
        <v>59</v>
      </c>
      <c r="AC1165" s="73" t="s">
        <v>921</v>
      </c>
      <c r="AD1165" s="73">
        <v>2102077</v>
      </c>
      <c r="AH1165" s="54" t="str">
        <f t="shared" si="157"/>
        <v>MABom Lugar</v>
      </c>
      <c r="AI1165" s="73">
        <v>2102077</v>
      </c>
    </row>
    <row r="1166" spans="26:35" x14ac:dyDescent="0.25">
      <c r="Z1166" s="42" t="str">
        <f t="shared" si="156"/>
        <v/>
      </c>
      <c r="AB1166" s="73" t="s">
        <v>59</v>
      </c>
      <c r="AC1166" s="73" t="s">
        <v>944</v>
      </c>
      <c r="AD1166" s="73">
        <v>2102101</v>
      </c>
      <c r="AH1166" s="54" t="str">
        <f t="shared" si="157"/>
        <v>MABrejo</v>
      </c>
      <c r="AI1166" s="73">
        <v>2102101</v>
      </c>
    </row>
    <row r="1167" spans="26:35" x14ac:dyDescent="0.25">
      <c r="Z1167" s="42" t="str">
        <f t="shared" si="156"/>
        <v/>
      </c>
      <c r="AB1167" s="73" t="s">
        <v>59</v>
      </c>
      <c r="AC1167" s="73" t="s">
        <v>966</v>
      </c>
      <c r="AD1167" s="73">
        <v>2102150</v>
      </c>
      <c r="AH1167" s="54" t="str">
        <f t="shared" si="157"/>
        <v>MABrejo de Areia</v>
      </c>
      <c r="AI1167" s="73">
        <v>2102150</v>
      </c>
    </row>
    <row r="1168" spans="26:35" x14ac:dyDescent="0.25">
      <c r="Z1168" s="42" t="str">
        <f t="shared" si="156"/>
        <v/>
      </c>
      <c r="AB1168" s="73" t="s">
        <v>59</v>
      </c>
      <c r="AC1168" s="73" t="s">
        <v>988</v>
      </c>
      <c r="AD1168" s="73">
        <v>2102200</v>
      </c>
      <c r="AH1168" s="54" t="str">
        <f t="shared" si="157"/>
        <v>MABuriti</v>
      </c>
      <c r="AI1168" s="73">
        <v>2102200</v>
      </c>
    </row>
    <row r="1169" spans="26:35" x14ac:dyDescent="0.25">
      <c r="Z1169" s="42" t="str">
        <f t="shared" si="156"/>
        <v/>
      </c>
      <c r="AB1169" s="73" t="s">
        <v>59</v>
      </c>
      <c r="AC1169" s="73" t="s">
        <v>1011</v>
      </c>
      <c r="AD1169" s="73">
        <v>2102309</v>
      </c>
      <c r="AH1169" s="54" t="str">
        <f t="shared" si="157"/>
        <v>MABuriti Bravo</v>
      </c>
      <c r="AI1169" s="73">
        <v>2102309</v>
      </c>
    </row>
    <row r="1170" spans="26:35" x14ac:dyDescent="0.25">
      <c r="Z1170" s="42" t="str">
        <f t="shared" si="156"/>
        <v/>
      </c>
      <c r="AB1170" s="73" t="s">
        <v>59</v>
      </c>
      <c r="AC1170" s="73" t="s">
        <v>1033</v>
      </c>
      <c r="AD1170" s="73">
        <v>2102325</v>
      </c>
      <c r="AH1170" s="54" t="str">
        <f t="shared" si="157"/>
        <v>MABuriticupu</v>
      </c>
      <c r="AI1170" s="73">
        <v>2102325</v>
      </c>
    </row>
    <row r="1171" spans="26:35" x14ac:dyDescent="0.25">
      <c r="Z1171" s="42" t="str">
        <f t="shared" si="156"/>
        <v/>
      </c>
      <c r="AB1171" s="73" t="s">
        <v>59</v>
      </c>
      <c r="AC1171" s="73" t="s">
        <v>1055</v>
      </c>
      <c r="AD1171" s="73">
        <v>2102358</v>
      </c>
      <c r="AH1171" s="54" t="str">
        <f t="shared" si="157"/>
        <v>MABuritirana</v>
      </c>
      <c r="AI1171" s="73">
        <v>2102358</v>
      </c>
    </row>
    <row r="1172" spans="26:35" x14ac:dyDescent="0.25">
      <c r="Z1172" s="42" t="str">
        <f t="shared" si="156"/>
        <v/>
      </c>
      <c r="AB1172" s="73" t="s">
        <v>59</v>
      </c>
      <c r="AC1172" s="73" t="s">
        <v>1077</v>
      </c>
      <c r="AD1172" s="73">
        <v>2102374</v>
      </c>
      <c r="AH1172" s="54" t="str">
        <f t="shared" si="157"/>
        <v>MACachoeira Grande</v>
      </c>
      <c r="AI1172" s="73">
        <v>2102374</v>
      </c>
    </row>
    <row r="1173" spans="26:35" x14ac:dyDescent="0.25">
      <c r="Z1173" s="42" t="str">
        <f t="shared" si="156"/>
        <v/>
      </c>
      <c r="AB1173" s="73" t="s">
        <v>59</v>
      </c>
      <c r="AC1173" s="73" t="s">
        <v>1099</v>
      </c>
      <c r="AD1173" s="73">
        <v>2102408</v>
      </c>
      <c r="AH1173" s="54" t="str">
        <f t="shared" si="157"/>
        <v>MACajapió</v>
      </c>
      <c r="AI1173" s="73">
        <v>2102408</v>
      </c>
    </row>
    <row r="1174" spans="26:35" x14ac:dyDescent="0.25">
      <c r="Z1174" s="42" t="str">
        <f t="shared" si="156"/>
        <v/>
      </c>
      <c r="AB1174" s="73" t="s">
        <v>59</v>
      </c>
      <c r="AC1174" s="73" t="s">
        <v>1122</v>
      </c>
      <c r="AD1174" s="73">
        <v>2102507</v>
      </c>
      <c r="AH1174" s="54" t="str">
        <f t="shared" si="157"/>
        <v>MACajari</v>
      </c>
      <c r="AI1174" s="73">
        <v>2102507</v>
      </c>
    </row>
    <row r="1175" spans="26:35" x14ac:dyDescent="0.25">
      <c r="Z1175" s="42" t="str">
        <f t="shared" si="156"/>
        <v/>
      </c>
      <c r="AB1175" s="73" t="s">
        <v>59</v>
      </c>
      <c r="AC1175" s="73" t="s">
        <v>1145</v>
      </c>
      <c r="AD1175" s="73">
        <v>2102556</v>
      </c>
      <c r="AH1175" s="54" t="str">
        <f t="shared" si="157"/>
        <v>MACampestre do Maranhão</v>
      </c>
      <c r="AI1175" s="73">
        <v>2102556</v>
      </c>
    </row>
    <row r="1176" spans="26:35" x14ac:dyDescent="0.25">
      <c r="Z1176" s="42" t="str">
        <f t="shared" si="156"/>
        <v/>
      </c>
      <c r="AB1176" s="73" t="s">
        <v>59</v>
      </c>
      <c r="AC1176" s="73" t="s">
        <v>1168</v>
      </c>
      <c r="AD1176" s="73">
        <v>2102606</v>
      </c>
      <c r="AH1176" s="54" t="str">
        <f t="shared" si="157"/>
        <v>MACândido Mendes</v>
      </c>
      <c r="AI1176" s="73">
        <v>2102606</v>
      </c>
    </row>
    <row r="1177" spans="26:35" x14ac:dyDescent="0.25">
      <c r="Z1177" s="42" t="str">
        <f t="shared" si="156"/>
        <v/>
      </c>
      <c r="AB1177" s="73" t="s">
        <v>59</v>
      </c>
      <c r="AC1177" s="73" t="s">
        <v>1191</v>
      </c>
      <c r="AD1177" s="73">
        <v>2102705</v>
      </c>
      <c r="AH1177" s="54" t="str">
        <f t="shared" si="157"/>
        <v>MACantanhede</v>
      </c>
      <c r="AI1177" s="73">
        <v>2102705</v>
      </c>
    </row>
    <row r="1178" spans="26:35" x14ac:dyDescent="0.25">
      <c r="Z1178" s="42" t="str">
        <f t="shared" si="156"/>
        <v/>
      </c>
      <c r="AB1178" s="73" t="s">
        <v>59</v>
      </c>
      <c r="AC1178" s="73" t="s">
        <v>1213</v>
      </c>
      <c r="AD1178" s="73">
        <v>2102754</v>
      </c>
      <c r="AH1178" s="54" t="str">
        <f t="shared" si="157"/>
        <v>MACapinzal do Norte</v>
      </c>
      <c r="AI1178" s="73">
        <v>2102754</v>
      </c>
    </row>
    <row r="1179" spans="26:35" x14ac:dyDescent="0.25">
      <c r="Z1179" s="42" t="str">
        <f t="shared" si="156"/>
        <v/>
      </c>
      <c r="AB1179" s="73" t="s">
        <v>59</v>
      </c>
      <c r="AC1179" s="73" t="s">
        <v>1234</v>
      </c>
      <c r="AD1179" s="73">
        <v>2102804</v>
      </c>
      <c r="AH1179" s="54" t="str">
        <f t="shared" si="157"/>
        <v>MACarolina</v>
      </c>
      <c r="AI1179" s="73">
        <v>2102804</v>
      </c>
    </row>
    <row r="1180" spans="26:35" x14ac:dyDescent="0.25">
      <c r="Z1180" s="42" t="str">
        <f t="shared" si="156"/>
        <v/>
      </c>
      <c r="AB1180" s="73" t="s">
        <v>59</v>
      </c>
      <c r="AC1180" s="73" t="s">
        <v>1257</v>
      </c>
      <c r="AD1180" s="73">
        <v>2102903</v>
      </c>
      <c r="AH1180" s="54" t="str">
        <f t="shared" si="157"/>
        <v>MACarutapera</v>
      </c>
      <c r="AI1180" s="73">
        <v>2102903</v>
      </c>
    </row>
    <row r="1181" spans="26:35" x14ac:dyDescent="0.25">
      <c r="Z1181" s="42" t="str">
        <f t="shared" si="156"/>
        <v/>
      </c>
      <c r="AB1181" s="73" t="s">
        <v>59</v>
      </c>
      <c r="AC1181" s="73" t="s">
        <v>1280</v>
      </c>
      <c r="AD1181" s="73">
        <v>2103000</v>
      </c>
      <c r="AH1181" s="54" t="str">
        <f t="shared" si="157"/>
        <v>MACaxias</v>
      </c>
      <c r="AI1181" s="73">
        <v>2103000</v>
      </c>
    </row>
    <row r="1182" spans="26:35" x14ac:dyDescent="0.25">
      <c r="Z1182" s="42" t="str">
        <f t="shared" si="156"/>
        <v/>
      </c>
      <c r="AB1182" s="73" t="s">
        <v>59</v>
      </c>
      <c r="AC1182" s="73" t="s">
        <v>1301</v>
      </c>
      <c r="AD1182" s="73">
        <v>2103109</v>
      </c>
      <c r="AH1182" s="54" t="str">
        <f t="shared" si="157"/>
        <v>MACedral</v>
      </c>
      <c r="AI1182" s="73">
        <v>2103109</v>
      </c>
    </row>
    <row r="1183" spans="26:35" x14ac:dyDescent="0.25">
      <c r="Z1183" s="42" t="str">
        <f t="shared" si="156"/>
        <v/>
      </c>
      <c r="AB1183" s="73" t="s">
        <v>59</v>
      </c>
      <c r="AC1183" s="73" t="s">
        <v>1323</v>
      </c>
      <c r="AD1183" s="73">
        <v>2103125</v>
      </c>
      <c r="AH1183" s="54" t="str">
        <f t="shared" si="157"/>
        <v>MACentral do Maranhão</v>
      </c>
      <c r="AI1183" s="73">
        <v>2103125</v>
      </c>
    </row>
    <row r="1184" spans="26:35" x14ac:dyDescent="0.25">
      <c r="Z1184" s="42" t="str">
        <f t="shared" si="156"/>
        <v/>
      </c>
      <c r="AB1184" s="73" t="s">
        <v>59</v>
      </c>
      <c r="AC1184" s="73" t="s">
        <v>1345</v>
      </c>
      <c r="AD1184" s="73">
        <v>2103158</v>
      </c>
      <c r="AH1184" s="54" t="str">
        <f t="shared" si="157"/>
        <v>MACentro do Guilherme</v>
      </c>
      <c r="AI1184" s="73">
        <v>2103158</v>
      </c>
    </row>
    <row r="1185" spans="26:35" x14ac:dyDescent="0.25">
      <c r="Z1185" s="42" t="str">
        <f t="shared" si="156"/>
        <v/>
      </c>
      <c r="AB1185" s="73" t="s">
        <v>59</v>
      </c>
      <c r="AC1185" s="73" t="s">
        <v>1366</v>
      </c>
      <c r="AD1185" s="73">
        <v>2103174</v>
      </c>
      <c r="AH1185" s="54" t="str">
        <f t="shared" si="157"/>
        <v>MACentro Novo do Maranhão</v>
      </c>
      <c r="AI1185" s="73">
        <v>2103174</v>
      </c>
    </row>
    <row r="1186" spans="26:35" x14ac:dyDescent="0.25">
      <c r="Z1186" s="42" t="str">
        <f t="shared" si="156"/>
        <v/>
      </c>
      <c r="AB1186" s="73" t="s">
        <v>59</v>
      </c>
      <c r="AC1186" s="73" t="s">
        <v>1388</v>
      </c>
      <c r="AD1186" s="73">
        <v>2103208</v>
      </c>
      <c r="AH1186" s="54" t="str">
        <f t="shared" si="157"/>
        <v>MAChapadinha</v>
      </c>
      <c r="AI1186" s="73">
        <v>2103208</v>
      </c>
    </row>
    <row r="1187" spans="26:35" x14ac:dyDescent="0.25">
      <c r="Z1187" s="42" t="str">
        <f t="shared" si="156"/>
        <v/>
      </c>
      <c r="AB1187" s="73" t="s">
        <v>59</v>
      </c>
      <c r="AC1187" s="73" t="s">
        <v>1410</v>
      </c>
      <c r="AD1187" s="73">
        <v>2103257</v>
      </c>
      <c r="AH1187" s="54" t="str">
        <f t="shared" si="157"/>
        <v>MACidelândia</v>
      </c>
      <c r="AI1187" s="73">
        <v>2103257</v>
      </c>
    </row>
    <row r="1188" spans="26:35" x14ac:dyDescent="0.25">
      <c r="Z1188" s="42" t="str">
        <f t="shared" si="156"/>
        <v/>
      </c>
      <c r="AB1188" s="73" t="s">
        <v>59</v>
      </c>
      <c r="AC1188" s="73" t="s">
        <v>1432</v>
      </c>
      <c r="AD1188" s="73">
        <v>2103307</v>
      </c>
      <c r="AH1188" s="54" t="str">
        <f t="shared" si="157"/>
        <v>MACodó</v>
      </c>
      <c r="AI1188" s="73">
        <v>2103307</v>
      </c>
    </row>
    <row r="1189" spans="26:35" x14ac:dyDescent="0.25">
      <c r="Z1189" s="42" t="str">
        <f t="shared" si="156"/>
        <v/>
      </c>
      <c r="AB1189" s="73" t="s">
        <v>59</v>
      </c>
      <c r="AC1189" s="73" t="s">
        <v>1453</v>
      </c>
      <c r="AD1189" s="73">
        <v>2103406</v>
      </c>
      <c r="AH1189" s="54" t="str">
        <f t="shared" si="157"/>
        <v>MACoelho Neto</v>
      </c>
      <c r="AI1189" s="73">
        <v>2103406</v>
      </c>
    </row>
    <row r="1190" spans="26:35" x14ac:dyDescent="0.25">
      <c r="Z1190" s="42" t="str">
        <f t="shared" si="156"/>
        <v/>
      </c>
      <c r="AB1190" s="73" t="s">
        <v>59</v>
      </c>
      <c r="AC1190" s="73" t="s">
        <v>1473</v>
      </c>
      <c r="AD1190" s="73">
        <v>2103505</v>
      </c>
      <c r="AH1190" s="54" t="str">
        <f t="shared" si="157"/>
        <v>MAColinas</v>
      </c>
      <c r="AI1190" s="73">
        <v>2103505</v>
      </c>
    </row>
    <row r="1191" spans="26:35" x14ac:dyDescent="0.25">
      <c r="Z1191" s="42" t="str">
        <f t="shared" si="156"/>
        <v/>
      </c>
      <c r="AB1191" s="73" t="s">
        <v>59</v>
      </c>
      <c r="AC1191" s="73" t="s">
        <v>1495</v>
      </c>
      <c r="AD1191" s="73">
        <v>2103554</v>
      </c>
      <c r="AH1191" s="54" t="str">
        <f t="shared" si="157"/>
        <v>MAConceição do Lago-Açu</v>
      </c>
      <c r="AI1191" s="73">
        <v>2103554</v>
      </c>
    </row>
    <row r="1192" spans="26:35" x14ac:dyDescent="0.25">
      <c r="Z1192" s="42" t="str">
        <f t="shared" si="156"/>
        <v/>
      </c>
      <c r="AB1192" s="73" t="s">
        <v>59</v>
      </c>
      <c r="AC1192" s="73" t="s">
        <v>1515</v>
      </c>
      <c r="AD1192" s="73">
        <v>2103604</v>
      </c>
      <c r="AH1192" s="54" t="str">
        <f t="shared" si="157"/>
        <v>MACoroatá</v>
      </c>
      <c r="AI1192" s="73">
        <v>2103604</v>
      </c>
    </row>
    <row r="1193" spans="26:35" x14ac:dyDescent="0.25">
      <c r="Z1193" s="42" t="str">
        <f t="shared" si="156"/>
        <v/>
      </c>
      <c r="AB1193" s="73" t="s">
        <v>59</v>
      </c>
      <c r="AC1193" s="73" t="s">
        <v>1536</v>
      </c>
      <c r="AD1193" s="73">
        <v>2103703</v>
      </c>
      <c r="AH1193" s="54" t="str">
        <f t="shared" si="157"/>
        <v>MACururupu</v>
      </c>
      <c r="AI1193" s="73">
        <v>2103703</v>
      </c>
    </row>
    <row r="1194" spans="26:35" x14ac:dyDescent="0.25">
      <c r="Z1194" s="42" t="str">
        <f t="shared" si="156"/>
        <v/>
      </c>
      <c r="AB1194" s="73" t="s">
        <v>59</v>
      </c>
      <c r="AC1194" s="73" t="s">
        <v>1557</v>
      </c>
      <c r="AD1194" s="73">
        <v>2103752</v>
      </c>
      <c r="AH1194" s="54" t="str">
        <f t="shared" si="157"/>
        <v>MADavinópolis</v>
      </c>
      <c r="AI1194" s="73">
        <v>2103752</v>
      </c>
    </row>
    <row r="1195" spans="26:35" x14ac:dyDescent="0.25">
      <c r="Z1195" s="42" t="str">
        <f t="shared" si="156"/>
        <v/>
      </c>
      <c r="AB1195" s="73" t="s">
        <v>59</v>
      </c>
      <c r="AC1195" s="73" t="s">
        <v>1576</v>
      </c>
      <c r="AD1195" s="73">
        <v>2103802</v>
      </c>
      <c r="AH1195" s="54" t="str">
        <f t="shared" si="157"/>
        <v>MADom Pedro</v>
      </c>
      <c r="AI1195" s="73">
        <v>2103802</v>
      </c>
    </row>
    <row r="1196" spans="26:35" x14ac:dyDescent="0.25">
      <c r="Z1196" s="42" t="str">
        <f t="shared" si="156"/>
        <v/>
      </c>
      <c r="AB1196" s="73" t="s">
        <v>59</v>
      </c>
      <c r="AC1196" s="73" t="s">
        <v>1596</v>
      </c>
      <c r="AD1196" s="73">
        <v>2103901</v>
      </c>
      <c r="AH1196" s="54" t="str">
        <f t="shared" si="157"/>
        <v>MADuque Bacelar</v>
      </c>
      <c r="AI1196" s="73">
        <v>2103901</v>
      </c>
    </row>
    <row r="1197" spans="26:35" x14ac:dyDescent="0.25">
      <c r="Z1197" s="42" t="str">
        <f t="shared" si="156"/>
        <v/>
      </c>
      <c r="AB1197" s="73" t="s">
        <v>59</v>
      </c>
      <c r="AC1197" s="73" t="s">
        <v>1616</v>
      </c>
      <c r="AD1197" s="73">
        <v>2104008</v>
      </c>
      <c r="AH1197" s="54" t="str">
        <f t="shared" si="157"/>
        <v>MAEsperantinópolis</v>
      </c>
      <c r="AI1197" s="73">
        <v>2104008</v>
      </c>
    </row>
    <row r="1198" spans="26:35" x14ac:dyDescent="0.25">
      <c r="Z1198" s="42" t="str">
        <f t="shared" si="156"/>
        <v/>
      </c>
      <c r="AB1198" s="73" t="s">
        <v>59</v>
      </c>
      <c r="AC1198" s="73" t="s">
        <v>1637</v>
      </c>
      <c r="AD1198" s="73">
        <v>2104057</v>
      </c>
      <c r="AH1198" s="54" t="str">
        <f t="shared" si="157"/>
        <v>MAEstreito</v>
      </c>
      <c r="AI1198" s="73">
        <v>2104057</v>
      </c>
    </row>
    <row r="1199" spans="26:35" x14ac:dyDescent="0.25">
      <c r="Z1199" s="42" t="str">
        <f t="shared" si="156"/>
        <v/>
      </c>
      <c r="AB1199" s="73" t="s">
        <v>59</v>
      </c>
      <c r="AC1199" s="73" t="s">
        <v>1658</v>
      </c>
      <c r="AD1199" s="73">
        <v>2104073</v>
      </c>
      <c r="AH1199" s="54" t="str">
        <f t="shared" si="157"/>
        <v>MAFeira Nova do Maranhão</v>
      </c>
      <c r="AI1199" s="73">
        <v>2104073</v>
      </c>
    </row>
    <row r="1200" spans="26:35" x14ac:dyDescent="0.25">
      <c r="Z1200" s="42" t="str">
        <f t="shared" si="156"/>
        <v/>
      </c>
      <c r="AB1200" s="73" t="s">
        <v>59</v>
      </c>
      <c r="AC1200" s="73" t="s">
        <v>1678</v>
      </c>
      <c r="AD1200" s="73">
        <v>2104081</v>
      </c>
      <c r="AH1200" s="54" t="str">
        <f t="shared" si="157"/>
        <v>MAFernando Falcão</v>
      </c>
      <c r="AI1200" s="73">
        <v>2104081</v>
      </c>
    </row>
    <row r="1201" spans="26:35" x14ac:dyDescent="0.25">
      <c r="Z1201" s="42" t="str">
        <f t="shared" si="156"/>
        <v/>
      </c>
      <c r="AB1201" s="73" t="s">
        <v>59</v>
      </c>
      <c r="AC1201" s="73" t="s">
        <v>1699</v>
      </c>
      <c r="AD1201" s="73">
        <v>2104099</v>
      </c>
      <c r="AH1201" s="54" t="str">
        <f t="shared" si="157"/>
        <v>MAFormosa da Serra Negra</v>
      </c>
      <c r="AI1201" s="73">
        <v>2104099</v>
      </c>
    </row>
    <row r="1202" spans="26:35" x14ac:dyDescent="0.25">
      <c r="Z1202" s="42" t="str">
        <f t="shared" si="156"/>
        <v/>
      </c>
      <c r="AB1202" s="73" t="s">
        <v>59</v>
      </c>
      <c r="AC1202" s="73" t="s">
        <v>1719</v>
      </c>
      <c r="AD1202" s="73">
        <v>2104107</v>
      </c>
      <c r="AH1202" s="54" t="str">
        <f t="shared" si="157"/>
        <v>MAFortaleza dos Nogueiras</v>
      </c>
      <c r="AI1202" s="73">
        <v>2104107</v>
      </c>
    </row>
    <row r="1203" spans="26:35" x14ac:dyDescent="0.25">
      <c r="Z1203" s="42" t="str">
        <f t="shared" si="156"/>
        <v/>
      </c>
      <c r="AB1203" s="73" t="s">
        <v>59</v>
      </c>
      <c r="AC1203" s="73" t="s">
        <v>1740</v>
      </c>
      <c r="AD1203" s="73">
        <v>2104206</v>
      </c>
      <c r="AH1203" s="54" t="str">
        <f t="shared" si="157"/>
        <v>MAFortuna</v>
      </c>
      <c r="AI1203" s="73">
        <v>2104206</v>
      </c>
    </row>
    <row r="1204" spans="26:35" x14ac:dyDescent="0.25">
      <c r="Z1204" s="42" t="str">
        <f t="shared" si="156"/>
        <v/>
      </c>
      <c r="AB1204" s="73" t="s">
        <v>59</v>
      </c>
      <c r="AC1204" s="73" t="s">
        <v>1760</v>
      </c>
      <c r="AD1204" s="73">
        <v>2104305</v>
      </c>
      <c r="AH1204" s="54" t="str">
        <f t="shared" si="157"/>
        <v>MAGodofredo Viana</v>
      </c>
      <c r="AI1204" s="73">
        <v>2104305</v>
      </c>
    </row>
    <row r="1205" spans="26:35" x14ac:dyDescent="0.25">
      <c r="Z1205" s="42" t="str">
        <f t="shared" si="156"/>
        <v/>
      </c>
      <c r="AB1205" s="73" t="s">
        <v>59</v>
      </c>
      <c r="AC1205" s="73" t="s">
        <v>1781</v>
      </c>
      <c r="AD1205" s="73">
        <v>2104404</v>
      </c>
      <c r="AH1205" s="54" t="str">
        <f t="shared" si="157"/>
        <v>MAGonçalves Dias</v>
      </c>
      <c r="AI1205" s="73">
        <v>2104404</v>
      </c>
    </row>
    <row r="1206" spans="26:35" x14ac:dyDescent="0.25">
      <c r="Z1206" s="42" t="str">
        <f t="shared" si="156"/>
        <v/>
      </c>
      <c r="AB1206" s="73" t="s">
        <v>59</v>
      </c>
      <c r="AC1206" s="73" t="s">
        <v>1800</v>
      </c>
      <c r="AD1206" s="73">
        <v>2104503</v>
      </c>
      <c r="AH1206" s="54" t="str">
        <f t="shared" si="157"/>
        <v>MAGovernador Archer</v>
      </c>
      <c r="AI1206" s="73">
        <v>2104503</v>
      </c>
    </row>
    <row r="1207" spans="26:35" x14ac:dyDescent="0.25">
      <c r="Z1207" s="42" t="str">
        <f t="shared" si="156"/>
        <v/>
      </c>
      <c r="AB1207" s="73" t="s">
        <v>59</v>
      </c>
      <c r="AC1207" s="73" t="s">
        <v>1818</v>
      </c>
      <c r="AD1207" s="73">
        <v>2104552</v>
      </c>
      <c r="AH1207" s="54" t="str">
        <f t="shared" si="157"/>
        <v>MAGovernador Edison Lobão</v>
      </c>
      <c r="AI1207" s="73">
        <v>2104552</v>
      </c>
    </row>
    <row r="1208" spans="26:35" x14ac:dyDescent="0.25">
      <c r="Z1208" s="42" t="str">
        <f t="shared" si="156"/>
        <v/>
      </c>
      <c r="AB1208" s="73" t="s">
        <v>59</v>
      </c>
      <c r="AC1208" s="73" t="s">
        <v>1837</v>
      </c>
      <c r="AD1208" s="73">
        <v>2104602</v>
      </c>
      <c r="AH1208" s="54" t="str">
        <f t="shared" si="157"/>
        <v>MAGovernador Eugênio Barros</v>
      </c>
      <c r="AI1208" s="73">
        <v>2104602</v>
      </c>
    </row>
    <row r="1209" spans="26:35" x14ac:dyDescent="0.25">
      <c r="Z1209" s="42" t="str">
        <f t="shared" si="156"/>
        <v/>
      </c>
      <c r="AB1209" s="73" t="s">
        <v>59</v>
      </c>
      <c r="AC1209" s="73" t="s">
        <v>1855</v>
      </c>
      <c r="AD1209" s="73">
        <v>2104628</v>
      </c>
      <c r="AH1209" s="54" t="str">
        <f t="shared" si="157"/>
        <v>MAGovernador Luiz Rocha</v>
      </c>
      <c r="AI1209" s="73">
        <v>2104628</v>
      </c>
    </row>
    <row r="1210" spans="26:35" x14ac:dyDescent="0.25">
      <c r="Z1210" s="42" t="str">
        <f t="shared" si="156"/>
        <v/>
      </c>
      <c r="AB1210" s="73" t="s">
        <v>59</v>
      </c>
      <c r="AC1210" s="73" t="s">
        <v>1873</v>
      </c>
      <c r="AD1210" s="73">
        <v>2104651</v>
      </c>
      <c r="AH1210" s="54" t="str">
        <f t="shared" si="157"/>
        <v>MAGovernador Newton Bello</v>
      </c>
      <c r="AI1210" s="73">
        <v>2104651</v>
      </c>
    </row>
    <row r="1211" spans="26:35" x14ac:dyDescent="0.25">
      <c r="Z1211" s="42" t="str">
        <f t="shared" si="156"/>
        <v/>
      </c>
      <c r="AB1211" s="73" t="s">
        <v>59</v>
      </c>
      <c r="AC1211" s="73" t="s">
        <v>1889</v>
      </c>
      <c r="AD1211" s="73">
        <v>2104677</v>
      </c>
      <c r="AH1211" s="54" t="str">
        <f t="shared" si="157"/>
        <v>MAGovernador Nunes Freire</v>
      </c>
      <c r="AI1211" s="73">
        <v>2104677</v>
      </c>
    </row>
    <row r="1212" spans="26:35" x14ac:dyDescent="0.25">
      <c r="Z1212" s="42" t="str">
        <f t="shared" si="156"/>
        <v/>
      </c>
      <c r="AB1212" s="73" t="s">
        <v>59</v>
      </c>
      <c r="AC1212" s="73" t="s">
        <v>1906</v>
      </c>
      <c r="AD1212" s="73">
        <v>2104701</v>
      </c>
      <c r="AH1212" s="54" t="str">
        <f t="shared" si="157"/>
        <v>MAGraça Aranha</v>
      </c>
      <c r="AI1212" s="73">
        <v>2104701</v>
      </c>
    </row>
    <row r="1213" spans="26:35" x14ac:dyDescent="0.25">
      <c r="Z1213" s="42" t="str">
        <f t="shared" si="156"/>
        <v/>
      </c>
      <c r="AB1213" s="73" t="s">
        <v>59</v>
      </c>
      <c r="AC1213" s="73" t="s">
        <v>1924</v>
      </c>
      <c r="AD1213" s="73">
        <v>2104800</v>
      </c>
      <c r="AH1213" s="54" t="str">
        <f t="shared" si="157"/>
        <v>MAGrajaú</v>
      </c>
      <c r="AI1213" s="73">
        <v>2104800</v>
      </c>
    </row>
    <row r="1214" spans="26:35" x14ac:dyDescent="0.25">
      <c r="Z1214" s="42" t="str">
        <f t="shared" si="156"/>
        <v/>
      </c>
      <c r="AB1214" s="73" t="s">
        <v>59</v>
      </c>
      <c r="AC1214" s="73" t="s">
        <v>1941</v>
      </c>
      <c r="AD1214" s="73">
        <v>2104909</v>
      </c>
      <c r="AH1214" s="54" t="str">
        <f t="shared" si="157"/>
        <v>MAGuimarães</v>
      </c>
      <c r="AI1214" s="73">
        <v>2104909</v>
      </c>
    </row>
    <row r="1215" spans="26:35" x14ac:dyDescent="0.25">
      <c r="Z1215" s="42" t="str">
        <f t="shared" si="156"/>
        <v/>
      </c>
      <c r="AB1215" s="73" t="s">
        <v>59</v>
      </c>
      <c r="AC1215" s="73" t="s">
        <v>1957</v>
      </c>
      <c r="AD1215" s="73">
        <v>2105005</v>
      </c>
      <c r="AH1215" s="54" t="str">
        <f t="shared" si="157"/>
        <v>MAHumberto de Campos</v>
      </c>
      <c r="AI1215" s="73">
        <v>2105005</v>
      </c>
    </row>
    <row r="1216" spans="26:35" x14ac:dyDescent="0.25">
      <c r="Z1216" s="42" t="str">
        <f t="shared" si="156"/>
        <v/>
      </c>
      <c r="AB1216" s="73" t="s">
        <v>59</v>
      </c>
      <c r="AC1216" s="73" t="s">
        <v>1974</v>
      </c>
      <c r="AD1216" s="73">
        <v>2105104</v>
      </c>
      <c r="AH1216" s="54" t="str">
        <f t="shared" si="157"/>
        <v>MAIcatu</v>
      </c>
      <c r="AI1216" s="73">
        <v>2105104</v>
      </c>
    </row>
    <row r="1217" spans="26:35" x14ac:dyDescent="0.25">
      <c r="Z1217" s="42" t="str">
        <f t="shared" si="156"/>
        <v/>
      </c>
      <c r="AB1217" s="73" t="s">
        <v>59</v>
      </c>
      <c r="AC1217" s="73" t="s">
        <v>1992</v>
      </c>
      <c r="AD1217" s="73">
        <v>2105153</v>
      </c>
      <c r="AH1217" s="54" t="str">
        <f t="shared" si="157"/>
        <v>MAIgarapé do Meio</v>
      </c>
      <c r="AI1217" s="73">
        <v>2105153</v>
      </c>
    </row>
    <row r="1218" spans="26:35" x14ac:dyDescent="0.25">
      <c r="Z1218" s="42" t="str">
        <f t="shared" si="156"/>
        <v/>
      </c>
      <c r="AB1218" s="73" t="s">
        <v>59</v>
      </c>
      <c r="AC1218" s="73" t="s">
        <v>2009</v>
      </c>
      <c r="AD1218" s="73">
        <v>2105203</v>
      </c>
      <c r="AH1218" s="54" t="str">
        <f t="shared" si="157"/>
        <v>MAIgarapé Grande</v>
      </c>
      <c r="AI1218" s="73">
        <v>2105203</v>
      </c>
    </row>
    <row r="1219" spans="26:35" x14ac:dyDescent="0.25">
      <c r="Z1219" s="42" t="str">
        <f t="shared" ref="Z1219:Z1282" si="158">CONCATENATE(A1219,D1219)</f>
        <v/>
      </c>
      <c r="AB1219" s="73" t="s">
        <v>59</v>
      </c>
      <c r="AC1219" s="73" t="s">
        <v>2027</v>
      </c>
      <c r="AD1219" s="73">
        <v>2105302</v>
      </c>
      <c r="AH1219" s="54" t="str">
        <f t="shared" ref="AH1219:AH1282" si="159">CONCATENATE(AB1219,AC1219)</f>
        <v>MAImperatriz</v>
      </c>
      <c r="AI1219" s="73">
        <v>2105302</v>
      </c>
    </row>
    <row r="1220" spans="26:35" x14ac:dyDescent="0.25">
      <c r="Z1220" s="42" t="str">
        <f t="shared" si="158"/>
        <v/>
      </c>
      <c r="AB1220" s="73" t="s">
        <v>59</v>
      </c>
      <c r="AC1220" s="73" t="s">
        <v>2045</v>
      </c>
      <c r="AD1220" s="73">
        <v>2105351</v>
      </c>
      <c r="AH1220" s="54" t="str">
        <f t="shared" si="159"/>
        <v>MAItaipava do Grajaú</v>
      </c>
      <c r="AI1220" s="73">
        <v>2105351</v>
      </c>
    </row>
    <row r="1221" spans="26:35" x14ac:dyDescent="0.25">
      <c r="Z1221" s="42" t="str">
        <f t="shared" si="158"/>
        <v/>
      </c>
      <c r="AB1221" s="73" t="s">
        <v>59</v>
      </c>
      <c r="AC1221" s="73" t="s">
        <v>2063</v>
      </c>
      <c r="AD1221" s="73">
        <v>2105401</v>
      </c>
      <c r="AH1221" s="54" t="str">
        <f t="shared" si="159"/>
        <v>MAItapecuru Mirim</v>
      </c>
      <c r="AI1221" s="73">
        <v>2105401</v>
      </c>
    </row>
    <row r="1222" spans="26:35" x14ac:dyDescent="0.25">
      <c r="Z1222" s="42" t="str">
        <f t="shared" si="158"/>
        <v/>
      </c>
      <c r="AB1222" s="73" t="s">
        <v>59</v>
      </c>
      <c r="AC1222" s="73" t="s">
        <v>2080</v>
      </c>
      <c r="AD1222" s="73">
        <v>2105427</v>
      </c>
      <c r="AH1222" s="54" t="str">
        <f t="shared" si="159"/>
        <v>MAItinga do Maranhão</v>
      </c>
      <c r="AI1222" s="73">
        <v>2105427</v>
      </c>
    </row>
    <row r="1223" spans="26:35" x14ac:dyDescent="0.25">
      <c r="Z1223" s="42" t="str">
        <f t="shared" si="158"/>
        <v/>
      </c>
      <c r="AB1223" s="73" t="s">
        <v>59</v>
      </c>
      <c r="AC1223" s="73" t="s">
        <v>2051</v>
      </c>
      <c r="AD1223" s="73">
        <v>2105450</v>
      </c>
      <c r="AH1223" s="54" t="str">
        <f t="shared" si="159"/>
        <v>MAJatobá</v>
      </c>
      <c r="AI1223" s="73">
        <v>2105450</v>
      </c>
    </row>
    <row r="1224" spans="26:35" x14ac:dyDescent="0.25">
      <c r="Z1224" s="42" t="str">
        <f t="shared" si="158"/>
        <v/>
      </c>
      <c r="AB1224" s="73" t="s">
        <v>59</v>
      </c>
      <c r="AC1224" s="73" t="s">
        <v>2112</v>
      </c>
      <c r="AD1224" s="73">
        <v>2105476</v>
      </c>
      <c r="AH1224" s="54" t="str">
        <f t="shared" si="159"/>
        <v>MAJenipapo dos Vieiras</v>
      </c>
      <c r="AI1224" s="73">
        <v>2105476</v>
      </c>
    </row>
    <row r="1225" spans="26:35" x14ac:dyDescent="0.25">
      <c r="Z1225" s="42" t="str">
        <f t="shared" si="158"/>
        <v/>
      </c>
      <c r="AB1225" s="73" t="s">
        <v>59</v>
      </c>
      <c r="AC1225" s="73" t="s">
        <v>2127</v>
      </c>
      <c r="AD1225" s="73">
        <v>2105500</v>
      </c>
      <c r="AH1225" s="54" t="str">
        <f t="shared" si="159"/>
        <v>MAJoão Lisboa</v>
      </c>
      <c r="AI1225" s="73">
        <v>2105500</v>
      </c>
    </row>
    <row r="1226" spans="26:35" x14ac:dyDescent="0.25">
      <c r="Z1226" s="42" t="str">
        <f t="shared" si="158"/>
        <v/>
      </c>
      <c r="AB1226" s="73" t="s">
        <v>59</v>
      </c>
      <c r="AC1226" s="73" t="s">
        <v>2144</v>
      </c>
      <c r="AD1226" s="73">
        <v>2105609</v>
      </c>
      <c r="AH1226" s="54" t="str">
        <f t="shared" si="159"/>
        <v>MAJoselândia</v>
      </c>
      <c r="AI1226" s="73">
        <v>2105609</v>
      </c>
    </row>
    <row r="1227" spans="26:35" x14ac:dyDescent="0.25">
      <c r="Z1227" s="42" t="str">
        <f t="shared" si="158"/>
        <v/>
      </c>
      <c r="AB1227" s="73" t="s">
        <v>59</v>
      </c>
      <c r="AC1227" s="73" t="s">
        <v>2160</v>
      </c>
      <c r="AD1227" s="73">
        <v>2105658</v>
      </c>
      <c r="AH1227" s="54" t="str">
        <f t="shared" si="159"/>
        <v>MAJunco do Maranhão</v>
      </c>
      <c r="AI1227" s="73">
        <v>2105658</v>
      </c>
    </row>
    <row r="1228" spans="26:35" x14ac:dyDescent="0.25">
      <c r="Z1228" s="42" t="str">
        <f t="shared" si="158"/>
        <v/>
      </c>
      <c r="AB1228" s="73" t="s">
        <v>59</v>
      </c>
      <c r="AC1228" s="73" t="s">
        <v>2177</v>
      </c>
      <c r="AD1228" s="73">
        <v>2105708</v>
      </c>
      <c r="AH1228" s="54" t="str">
        <f t="shared" si="159"/>
        <v>MALago da Pedra</v>
      </c>
      <c r="AI1228" s="73">
        <v>2105708</v>
      </c>
    </row>
    <row r="1229" spans="26:35" x14ac:dyDescent="0.25">
      <c r="Z1229" s="42" t="str">
        <f t="shared" si="158"/>
        <v/>
      </c>
      <c r="AB1229" s="73" t="s">
        <v>59</v>
      </c>
      <c r="AC1229" s="73" t="s">
        <v>2194</v>
      </c>
      <c r="AD1229" s="73">
        <v>2105807</v>
      </c>
      <c r="AH1229" s="54" t="str">
        <f t="shared" si="159"/>
        <v>MALago do Junco</v>
      </c>
      <c r="AI1229" s="73">
        <v>2105807</v>
      </c>
    </row>
    <row r="1230" spans="26:35" x14ac:dyDescent="0.25">
      <c r="Z1230" s="42" t="str">
        <f t="shared" si="158"/>
        <v/>
      </c>
      <c r="AB1230" s="73" t="s">
        <v>59</v>
      </c>
      <c r="AC1230" s="73" t="s">
        <v>2210</v>
      </c>
      <c r="AD1230" s="73">
        <v>2105948</v>
      </c>
      <c r="AH1230" s="54" t="str">
        <f t="shared" si="159"/>
        <v>MALago dos Rodrigues</v>
      </c>
      <c r="AI1230" s="73">
        <v>2105948</v>
      </c>
    </row>
    <row r="1231" spans="26:35" x14ac:dyDescent="0.25">
      <c r="Z1231" s="42" t="str">
        <f t="shared" si="158"/>
        <v/>
      </c>
      <c r="AB1231" s="73" t="s">
        <v>59</v>
      </c>
      <c r="AC1231" s="73" t="s">
        <v>2225</v>
      </c>
      <c r="AD1231" s="73">
        <v>2105906</v>
      </c>
      <c r="AH1231" s="54" t="str">
        <f t="shared" si="159"/>
        <v>MALago Verde</v>
      </c>
      <c r="AI1231" s="73">
        <v>2105906</v>
      </c>
    </row>
    <row r="1232" spans="26:35" x14ac:dyDescent="0.25">
      <c r="Z1232" s="42" t="str">
        <f t="shared" si="158"/>
        <v/>
      </c>
      <c r="AB1232" s="73" t="s">
        <v>59</v>
      </c>
      <c r="AC1232" s="73" t="s">
        <v>2241</v>
      </c>
      <c r="AD1232" s="73">
        <v>2105922</v>
      </c>
      <c r="AH1232" s="54" t="str">
        <f t="shared" si="159"/>
        <v>MALagoa do Mato</v>
      </c>
      <c r="AI1232" s="73">
        <v>2105922</v>
      </c>
    </row>
    <row r="1233" spans="26:35" x14ac:dyDescent="0.25">
      <c r="Z1233" s="42" t="str">
        <f t="shared" si="158"/>
        <v/>
      </c>
      <c r="AB1233" s="73" t="s">
        <v>59</v>
      </c>
      <c r="AC1233" s="73" t="s">
        <v>2255</v>
      </c>
      <c r="AD1233" s="73">
        <v>2105963</v>
      </c>
      <c r="AH1233" s="54" t="str">
        <f t="shared" si="159"/>
        <v>MALagoa Grande do Maranhão</v>
      </c>
      <c r="AI1233" s="73">
        <v>2105963</v>
      </c>
    </row>
    <row r="1234" spans="26:35" x14ac:dyDescent="0.25">
      <c r="Z1234" s="42" t="str">
        <f t="shared" si="158"/>
        <v/>
      </c>
      <c r="AB1234" s="73" t="s">
        <v>59</v>
      </c>
      <c r="AC1234" s="73" t="s">
        <v>2270</v>
      </c>
      <c r="AD1234" s="73">
        <v>2105989</v>
      </c>
      <c r="AH1234" s="54" t="str">
        <f t="shared" si="159"/>
        <v>MALajeado Novo</v>
      </c>
      <c r="AI1234" s="73">
        <v>2105989</v>
      </c>
    </row>
    <row r="1235" spans="26:35" x14ac:dyDescent="0.25">
      <c r="Z1235" s="42" t="str">
        <f t="shared" si="158"/>
        <v/>
      </c>
      <c r="AB1235" s="73" t="s">
        <v>59</v>
      </c>
      <c r="AC1235" s="73" t="s">
        <v>2286</v>
      </c>
      <c r="AD1235" s="73">
        <v>2106003</v>
      </c>
      <c r="AH1235" s="54" t="str">
        <f t="shared" si="159"/>
        <v>MALima Campos</v>
      </c>
      <c r="AI1235" s="73">
        <v>2106003</v>
      </c>
    </row>
    <row r="1236" spans="26:35" x14ac:dyDescent="0.25">
      <c r="Z1236" s="42" t="str">
        <f t="shared" si="158"/>
        <v/>
      </c>
      <c r="AB1236" s="73" t="s">
        <v>59</v>
      </c>
      <c r="AC1236" s="73" t="s">
        <v>2302</v>
      </c>
      <c r="AD1236" s="73">
        <v>2106102</v>
      </c>
      <c r="AH1236" s="54" t="str">
        <f t="shared" si="159"/>
        <v>MALoreto</v>
      </c>
      <c r="AI1236" s="73">
        <v>2106102</v>
      </c>
    </row>
    <row r="1237" spans="26:35" x14ac:dyDescent="0.25">
      <c r="Z1237" s="42" t="str">
        <f t="shared" si="158"/>
        <v/>
      </c>
      <c r="AB1237" s="73" t="s">
        <v>59</v>
      </c>
      <c r="AC1237" s="73" t="s">
        <v>2317</v>
      </c>
      <c r="AD1237" s="73">
        <v>2106201</v>
      </c>
      <c r="AH1237" s="54" t="str">
        <f t="shared" si="159"/>
        <v>MALuís Domingues</v>
      </c>
      <c r="AI1237" s="73">
        <v>2106201</v>
      </c>
    </row>
    <row r="1238" spans="26:35" x14ac:dyDescent="0.25">
      <c r="Z1238" s="42" t="str">
        <f t="shared" si="158"/>
        <v/>
      </c>
      <c r="AB1238" s="73" t="s">
        <v>59</v>
      </c>
      <c r="AC1238" s="73" t="s">
        <v>2331</v>
      </c>
      <c r="AD1238" s="73">
        <v>2106300</v>
      </c>
      <c r="AH1238" s="54" t="str">
        <f t="shared" si="159"/>
        <v>MAMagalhães de Almeida</v>
      </c>
      <c r="AI1238" s="73">
        <v>2106300</v>
      </c>
    </row>
    <row r="1239" spans="26:35" x14ac:dyDescent="0.25">
      <c r="Z1239" s="42" t="str">
        <f t="shared" si="158"/>
        <v/>
      </c>
      <c r="AB1239" s="73" t="s">
        <v>59</v>
      </c>
      <c r="AC1239" s="73" t="s">
        <v>2347</v>
      </c>
      <c r="AD1239" s="73">
        <v>2106326</v>
      </c>
      <c r="AH1239" s="54" t="str">
        <f t="shared" si="159"/>
        <v>MAMaracaçumé</v>
      </c>
      <c r="AI1239" s="73">
        <v>2106326</v>
      </c>
    </row>
    <row r="1240" spans="26:35" x14ac:dyDescent="0.25">
      <c r="Z1240" s="42" t="str">
        <f t="shared" si="158"/>
        <v/>
      </c>
      <c r="AB1240" s="73" t="s">
        <v>59</v>
      </c>
      <c r="AC1240" s="73" t="s">
        <v>2363</v>
      </c>
      <c r="AD1240" s="73">
        <v>2106359</v>
      </c>
      <c r="AH1240" s="54" t="str">
        <f t="shared" si="159"/>
        <v>MAMarajá do Sena</v>
      </c>
      <c r="AI1240" s="73">
        <v>2106359</v>
      </c>
    </row>
    <row r="1241" spans="26:35" x14ac:dyDescent="0.25">
      <c r="Z1241" s="42" t="str">
        <f t="shared" si="158"/>
        <v/>
      </c>
      <c r="AB1241" s="73" t="s">
        <v>59</v>
      </c>
      <c r="AC1241" s="73" t="s">
        <v>2377</v>
      </c>
      <c r="AD1241" s="73">
        <v>2106375</v>
      </c>
      <c r="AH1241" s="54" t="str">
        <f t="shared" si="159"/>
        <v>MAMaranhãozinho</v>
      </c>
      <c r="AI1241" s="73">
        <v>2106375</v>
      </c>
    </row>
    <row r="1242" spans="26:35" x14ac:dyDescent="0.25">
      <c r="Z1242" s="42" t="str">
        <f t="shared" si="158"/>
        <v/>
      </c>
      <c r="AB1242" s="73" t="s">
        <v>59</v>
      </c>
      <c r="AC1242" s="73" t="s">
        <v>2392</v>
      </c>
      <c r="AD1242" s="73">
        <v>2106409</v>
      </c>
      <c r="AH1242" s="54" t="str">
        <f t="shared" si="159"/>
        <v>MAMata Roma</v>
      </c>
      <c r="AI1242" s="73">
        <v>2106409</v>
      </c>
    </row>
    <row r="1243" spans="26:35" x14ac:dyDescent="0.25">
      <c r="Z1243" s="42" t="str">
        <f t="shared" si="158"/>
        <v/>
      </c>
      <c r="AB1243" s="73" t="s">
        <v>59</v>
      </c>
      <c r="AC1243" s="73" t="s">
        <v>2408</v>
      </c>
      <c r="AD1243" s="73">
        <v>2106508</v>
      </c>
      <c r="AH1243" s="54" t="str">
        <f t="shared" si="159"/>
        <v>MAMatinha</v>
      </c>
      <c r="AI1243" s="73">
        <v>2106508</v>
      </c>
    </row>
    <row r="1244" spans="26:35" x14ac:dyDescent="0.25">
      <c r="Z1244" s="42" t="str">
        <f t="shared" si="158"/>
        <v/>
      </c>
      <c r="AB1244" s="73" t="s">
        <v>59</v>
      </c>
      <c r="AC1244" s="73" t="s">
        <v>2424</v>
      </c>
      <c r="AD1244" s="73">
        <v>2106607</v>
      </c>
      <c r="AH1244" s="54" t="str">
        <f t="shared" si="159"/>
        <v>MAMatões</v>
      </c>
      <c r="AI1244" s="73">
        <v>2106607</v>
      </c>
    </row>
    <row r="1245" spans="26:35" x14ac:dyDescent="0.25">
      <c r="Z1245" s="42" t="str">
        <f t="shared" si="158"/>
        <v/>
      </c>
      <c r="AB1245" s="73" t="s">
        <v>59</v>
      </c>
      <c r="AC1245" s="73" t="s">
        <v>2440</v>
      </c>
      <c r="AD1245" s="73">
        <v>2106631</v>
      </c>
      <c r="AH1245" s="54" t="str">
        <f t="shared" si="159"/>
        <v>MAMatões do Norte</v>
      </c>
      <c r="AI1245" s="73">
        <v>2106631</v>
      </c>
    </row>
    <row r="1246" spans="26:35" x14ac:dyDescent="0.25">
      <c r="Z1246" s="42" t="str">
        <f t="shared" si="158"/>
        <v/>
      </c>
      <c r="AB1246" s="73" t="s">
        <v>59</v>
      </c>
      <c r="AC1246" s="73" t="s">
        <v>2456</v>
      </c>
      <c r="AD1246" s="73">
        <v>2106672</v>
      </c>
      <c r="AH1246" s="54" t="str">
        <f t="shared" si="159"/>
        <v>MAMilagres do Maranhão</v>
      </c>
      <c r="AI1246" s="73">
        <v>2106672</v>
      </c>
    </row>
    <row r="1247" spans="26:35" x14ac:dyDescent="0.25">
      <c r="Z1247" s="42" t="str">
        <f t="shared" si="158"/>
        <v/>
      </c>
      <c r="AB1247" s="73" t="s">
        <v>59</v>
      </c>
      <c r="AC1247" s="73" t="s">
        <v>2469</v>
      </c>
      <c r="AD1247" s="73">
        <v>2106706</v>
      </c>
      <c r="AH1247" s="54" t="str">
        <f t="shared" si="159"/>
        <v>MAMirador</v>
      </c>
      <c r="AI1247" s="73">
        <v>2106706</v>
      </c>
    </row>
    <row r="1248" spans="26:35" x14ac:dyDescent="0.25">
      <c r="Z1248" s="42" t="str">
        <f t="shared" si="158"/>
        <v/>
      </c>
      <c r="AB1248" s="73" t="s">
        <v>59</v>
      </c>
      <c r="AC1248" s="73" t="s">
        <v>2485</v>
      </c>
      <c r="AD1248" s="73">
        <v>2106755</v>
      </c>
      <c r="AH1248" s="54" t="str">
        <f t="shared" si="159"/>
        <v>MAMiranda do Norte</v>
      </c>
      <c r="AI1248" s="73">
        <v>2106755</v>
      </c>
    </row>
    <row r="1249" spans="26:35" x14ac:dyDescent="0.25">
      <c r="Z1249" s="42" t="str">
        <f t="shared" si="158"/>
        <v/>
      </c>
      <c r="AB1249" s="73" t="s">
        <v>59</v>
      </c>
      <c r="AC1249" s="73" t="s">
        <v>2501</v>
      </c>
      <c r="AD1249" s="73">
        <v>2106805</v>
      </c>
      <c r="AH1249" s="54" t="str">
        <f t="shared" si="159"/>
        <v>MAMirinzal</v>
      </c>
      <c r="AI1249" s="73">
        <v>2106805</v>
      </c>
    </row>
    <row r="1250" spans="26:35" x14ac:dyDescent="0.25">
      <c r="Z1250" s="42" t="str">
        <f t="shared" si="158"/>
        <v/>
      </c>
      <c r="AB1250" s="73" t="s">
        <v>59</v>
      </c>
      <c r="AC1250" s="73" t="s">
        <v>2515</v>
      </c>
      <c r="AD1250" s="73">
        <v>2106904</v>
      </c>
      <c r="AH1250" s="54" t="str">
        <f t="shared" si="159"/>
        <v>MAMonção</v>
      </c>
      <c r="AI1250" s="73">
        <v>2106904</v>
      </c>
    </row>
    <row r="1251" spans="26:35" x14ac:dyDescent="0.25">
      <c r="Z1251" s="42" t="str">
        <f t="shared" si="158"/>
        <v/>
      </c>
      <c r="AB1251" s="73" t="s">
        <v>59</v>
      </c>
      <c r="AC1251" s="73" t="s">
        <v>2530</v>
      </c>
      <c r="AD1251" s="73">
        <v>2107001</v>
      </c>
      <c r="AH1251" s="54" t="str">
        <f t="shared" si="159"/>
        <v>MAMontes Altos</v>
      </c>
      <c r="AI1251" s="73">
        <v>2107001</v>
      </c>
    </row>
    <row r="1252" spans="26:35" x14ac:dyDescent="0.25">
      <c r="Z1252" s="42" t="str">
        <f t="shared" si="158"/>
        <v/>
      </c>
      <c r="AB1252" s="73" t="s">
        <v>59</v>
      </c>
      <c r="AC1252" s="73" t="s">
        <v>2546</v>
      </c>
      <c r="AD1252" s="73">
        <v>2107100</v>
      </c>
      <c r="AH1252" s="54" t="str">
        <f t="shared" si="159"/>
        <v>MAMorros</v>
      </c>
      <c r="AI1252" s="73">
        <v>2107100</v>
      </c>
    </row>
    <row r="1253" spans="26:35" x14ac:dyDescent="0.25">
      <c r="Z1253" s="42" t="str">
        <f t="shared" si="158"/>
        <v/>
      </c>
      <c r="AB1253" s="73" t="s">
        <v>59</v>
      </c>
      <c r="AC1253" s="73" t="s">
        <v>2561</v>
      </c>
      <c r="AD1253" s="73">
        <v>2107209</v>
      </c>
      <c r="AH1253" s="54" t="str">
        <f t="shared" si="159"/>
        <v>MANina Rodrigues</v>
      </c>
      <c r="AI1253" s="73">
        <v>2107209</v>
      </c>
    </row>
    <row r="1254" spans="26:35" x14ac:dyDescent="0.25">
      <c r="Z1254" s="42" t="str">
        <f t="shared" si="158"/>
        <v/>
      </c>
      <c r="AB1254" s="73" t="s">
        <v>59</v>
      </c>
      <c r="AC1254" s="73" t="s">
        <v>2576</v>
      </c>
      <c r="AD1254" s="73">
        <v>2107258</v>
      </c>
      <c r="AH1254" s="54" t="str">
        <f t="shared" si="159"/>
        <v>MANova Colinas</v>
      </c>
      <c r="AI1254" s="73">
        <v>2107258</v>
      </c>
    </row>
    <row r="1255" spans="26:35" x14ac:dyDescent="0.25">
      <c r="Z1255" s="42" t="str">
        <f t="shared" si="158"/>
        <v/>
      </c>
      <c r="AB1255" s="73" t="s">
        <v>59</v>
      </c>
      <c r="AC1255" s="73" t="s">
        <v>2591</v>
      </c>
      <c r="AD1255" s="73">
        <v>2107308</v>
      </c>
      <c r="AH1255" s="54" t="str">
        <f t="shared" si="159"/>
        <v>MANova Iorque</v>
      </c>
      <c r="AI1255" s="73">
        <v>2107308</v>
      </c>
    </row>
    <row r="1256" spans="26:35" x14ac:dyDescent="0.25">
      <c r="Z1256" s="42" t="str">
        <f t="shared" si="158"/>
        <v/>
      </c>
      <c r="AB1256" s="73" t="s">
        <v>59</v>
      </c>
      <c r="AC1256" s="73" t="s">
        <v>2607</v>
      </c>
      <c r="AD1256" s="73">
        <v>2107357</v>
      </c>
      <c r="AH1256" s="54" t="str">
        <f t="shared" si="159"/>
        <v>MANova Olinda do Maranhão</v>
      </c>
      <c r="AI1256" s="73">
        <v>2107357</v>
      </c>
    </row>
    <row r="1257" spans="26:35" x14ac:dyDescent="0.25">
      <c r="Z1257" s="42" t="str">
        <f t="shared" si="158"/>
        <v/>
      </c>
      <c r="AB1257" s="73" t="s">
        <v>59</v>
      </c>
      <c r="AC1257" s="73" t="s">
        <v>2621</v>
      </c>
      <c r="AD1257" s="73">
        <v>2107407</v>
      </c>
      <c r="AH1257" s="54" t="str">
        <f t="shared" si="159"/>
        <v>MAOlho d'Água das Cunhãs</v>
      </c>
      <c r="AI1257" s="73">
        <v>2107407</v>
      </c>
    </row>
    <row r="1258" spans="26:35" x14ac:dyDescent="0.25">
      <c r="Z1258" s="42" t="str">
        <f t="shared" si="158"/>
        <v/>
      </c>
      <c r="AB1258" s="73" t="s">
        <v>59</v>
      </c>
      <c r="AC1258" s="73" t="s">
        <v>2634</v>
      </c>
      <c r="AD1258" s="73">
        <v>2107456</v>
      </c>
      <c r="AH1258" s="54" t="str">
        <f t="shared" si="159"/>
        <v>MAOlinda Nova do Maranhão</v>
      </c>
      <c r="AI1258" s="73">
        <v>2107456</v>
      </c>
    </row>
    <row r="1259" spans="26:35" x14ac:dyDescent="0.25">
      <c r="Z1259" s="42" t="str">
        <f t="shared" si="158"/>
        <v/>
      </c>
      <c r="AB1259" s="73" t="s">
        <v>59</v>
      </c>
      <c r="AC1259" s="73" t="s">
        <v>2649</v>
      </c>
      <c r="AD1259" s="73">
        <v>2107506</v>
      </c>
      <c r="AH1259" s="54" t="str">
        <f t="shared" si="159"/>
        <v>MAPaço do Lumiar</v>
      </c>
      <c r="AI1259" s="73">
        <v>2107506</v>
      </c>
    </row>
    <row r="1260" spans="26:35" x14ac:dyDescent="0.25">
      <c r="Z1260" s="42" t="str">
        <f t="shared" si="158"/>
        <v/>
      </c>
      <c r="AB1260" s="73" t="s">
        <v>59</v>
      </c>
      <c r="AC1260" s="73" t="s">
        <v>2662</v>
      </c>
      <c r="AD1260" s="73">
        <v>2107605</v>
      </c>
      <c r="AH1260" s="54" t="str">
        <f t="shared" si="159"/>
        <v>MAPalmeirândia</v>
      </c>
      <c r="AI1260" s="73">
        <v>2107605</v>
      </c>
    </row>
    <row r="1261" spans="26:35" x14ac:dyDescent="0.25">
      <c r="Z1261" s="42" t="str">
        <f t="shared" si="158"/>
        <v/>
      </c>
      <c r="AB1261" s="73" t="s">
        <v>59</v>
      </c>
      <c r="AC1261" s="73" t="s">
        <v>2676</v>
      </c>
      <c r="AD1261" s="73">
        <v>2107704</v>
      </c>
      <c r="AH1261" s="54" t="str">
        <f t="shared" si="159"/>
        <v>MAParaibano</v>
      </c>
      <c r="AI1261" s="73">
        <v>2107704</v>
      </c>
    </row>
    <row r="1262" spans="26:35" x14ac:dyDescent="0.25">
      <c r="Z1262" s="42" t="str">
        <f t="shared" si="158"/>
        <v/>
      </c>
      <c r="AB1262" s="73" t="s">
        <v>59</v>
      </c>
      <c r="AC1262" s="73" t="s">
        <v>2691</v>
      </c>
      <c r="AD1262" s="73">
        <v>2107803</v>
      </c>
      <c r="AH1262" s="54" t="str">
        <f t="shared" si="159"/>
        <v>MAParnarama</v>
      </c>
      <c r="AI1262" s="73">
        <v>2107803</v>
      </c>
    </row>
    <row r="1263" spans="26:35" x14ac:dyDescent="0.25">
      <c r="Z1263" s="42" t="str">
        <f t="shared" si="158"/>
        <v/>
      </c>
      <c r="AB1263" s="73" t="s">
        <v>59</v>
      </c>
      <c r="AC1263" s="73" t="s">
        <v>2707</v>
      </c>
      <c r="AD1263" s="73">
        <v>2107902</v>
      </c>
      <c r="AH1263" s="54" t="str">
        <f t="shared" si="159"/>
        <v>MAPassagem Franca</v>
      </c>
      <c r="AI1263" s="73">
        <v>2107902</v>
      </c>
    </row>
    <row r="1264" spans="26:35" x14ac:dyDescent="0.25">
      <c r="Z1264" s="42" t="str">
        <f t="shared" si="158"/>
        <v/>
      </c>
      <c r="AB1264" s="73" t="s">
        <v>59</v>
      </c>
      <c r="AC1264" s="73" t="s">
        <v>2722</v>
      </c>
      <c r="AD1264" s="73">
        <v>2108009</v>
      </c>
      <c r="AH1264" s="54" t="str">
        <f t="shared" si="159"/>
        <v>MAPastos Bons</v>
      </c>
      <c r="AI1264" s="73">
        <v>2108009</v>
      </c>
    </row>
    <row r="1265" spans="26:35" x14ac:dyDescent="0.25">
      <c r="Z1265" s="42" t="str">
        <f t="shared" si="158"/>
        <v/>
      </c>
      <c r="AB1265" s="73" t="s">
        <v>59</v>
      </c>
      <c r="AC1265" s="73" t="s">
        <v>2738</v>
      </c>
      <c r="AD1265" s="73">
        <v>2108058</v>
      </c>
      <c r="AH1265" s="54" t="str">
        <f t="shared" si="159"/>
        <v>MAPaulino Neves</v>
      </c>
      <c r="AI1265" s="73">
        <v>2108058</v>
      </c>
    </row>
    <row r="1266" spans="26:35" x14ac:dyDescent="0.25">
      <c r="Z1266" s="42" t="str">
        <f t="shared" si="158"/>
        <v/>
      </c>
      <c r="AB1266" s="73" t="s">
        <v>59</v>
      </c>
      <c r="AC1266" s="73" t="s">
        <v>2753</v>
      </c>
      <c r="AD1266" s="73">
        <v>2108108</v>
      </c>
      <c r="AH1266" s="54" t="str">
        <f t="shared" si="159"/>
        <v>MAPaulo Ramos</v>
      </c>
      <c r="AI1266" s="73">
        <v>2108108</v>
      </c>
    </row>
    <row r="1267" spans="26:35" x14ac:dyDescent="0.25">
      <c r="Z1267" s="42" t="str">
        <f t="shared" si="158"/>
        <v/>
      </c>
      <c r="AB1267" s="73" t="s">
        <v>59</v>
      </c>
      <c r="AC1267" s="73" t="s">
        <v>2768</v>
      </c>
      <c r="AD1267" s="73">
        <v>2108207</v>
      </c>
      <c r="AH1267" s="54" t="str">
        <f t="shared" si="159"/>
        <v>MAPedreiras</v>
      </c>
      <c r="AI1267" s="73">
        <v>2108207</v>
      </c>
    </row>
    <row r="1268" spans="26:35" x14ac:dyDescent="0.25">
      <c r="Z1268" s="42" t="str">
        <f t="shared" si="158"/>
        <v/>
      </c>
      <c r="AB1268" s="73" t="s">
        <v>59</v>
      </c>
      <c r="AC1268" s="73" t="s">
        <v>2784</v>
      </c>
      <c r="AD1268" s="73">
        <v>2108256</v>
      </c>
      <c r="AH1268" s="54" t="str">
        <f t="shared" si="159"/>
        <v>MAPedro do Rosário</v>
      </c>
      <c r="AI1268" s="73">
        <v>2108256</v>
      </c>
    </row>
    <row r="1269" spans="26:35" x14ac:dyDescent="0.25">
      <c r="Z1269" s="42" t="str">
        <f t="shared" si="158"/>
        <v/>
      </c>
      <c r="AB1269" s="73" t="s">
        <v>59</v>
      </c>
      <c r="AC1269" s="73" t="s">
        <v>2799</v>
      </c>
      <c r="AD1269" s="73">
        <v>2108306</v>
      </c>
      <c r="AH1269" s="54" t="str">
        <f t="shared" si="159"/>
        <v>MAPenalva</v>
      </c>
      <c r="AI1269" s="73">
        <v>2108306</v>
      </c>
    </row>
    <row r="1270" spans="26:35" x14ac:dyDescent="0.25">
      <c r="Z1270" s="42" t="str">
        <f t="shared" si="158"/>
        <v/>
      </c>
      <c r="AB1270" s="73" t="s">
        <v>59</v>
      </c>
      <c r="AC1270" s="73" t="s">
        <v>2814</v>
      </c>
      <c r="AD1270" s="73">
        <v>2108405</v>
      </c>
      <c r="AH1270" s="54" t="str">
        <f t="shared" si="159"/>
        <v>MAPeri Mirim</v>
      </c>
      <c r="AI1270" s="73">
        <v>2108405</v>
      </c>
    </row>
    <row r="1271" spans="26:35" x14ac:dyDescent="0.25">
      <c r="Z1271" s="42" t="str">
        <f t="shared" si="158"/>
        <v/>
      </c>
      <c r="AB1271" s="73" t="s">
        <v>59</v>
      </c>
      <c r="AC1271" s="73" t="s">
        <v>2829</v>
      </c>
      <c r="AD1271" s="73">
        <v>2108454</v>
      </c>
      <c r="AH1271" s="54" t="str">
        <f t="shared" si="159"/>
        <v>MAPeritoró</v>
      </c>
      <c r="AI1271" s="73">
        <v>2108454</v>
      </c>
    </row>
    <row r="1272" spans="26:35" x14ac:dyDescent="0.25">
      <c r="Z1272" s="42" t="str">
        <f t="shared" si="158"/>
        <v/>
      </c>
      <c r="AB1272" s="73" t="s">
        <v>59</v>
      </c>
      <c r="AC1272" s="73" t="s">
        <v>2841</v>
      </c>
      <c r="AD1272" s="73">
        <v>2108504</v>
      </c>
      <c r="AH1272" s="54" t="str">
        <f t="shared" si="159"/>
        <v>MAPindaré-Mirim</v>
      </c>
      <c r="AI1272" s="73">
        <v>2108504</v>
      </c>
    </row>
    <row r="1273" spans="26:35" x14ac:dyDescent="0.25">
      <c r="Z1273" s="42" t="str">
        <f t="shared" si="158"/>
        <v/>
      </c>
      <c r="AB1273" s="73" t="s">
        <v>59</v>
      </c>
      <c r="AC1273" s="73" t="s">
        <v>2854</v>
      </c>
      <c r="AD1273" s="73">
        <v>2108603</v>
      </c>
      <c r="AH1273" s="54" t="str">
        <f t="shared" si="159"/>
        <v>MAPinheiro</v>
      </c>
      <c r="AI1273" s="73">
        <v>2108603</v>
      </c>
    </row>
    <row r="1274" spans="26:35" x14ac:dyDescent="0.25">
      <c r="Z1274" s="42" t="str">
        <f t="shared" si="158"/>
        <v/>
      </c>
      <c r="AB1274" s="73" t="s">
        <v>59</v>
      </c>
      <c r="AC1274" s="73" t="s">
        <v>2867</v>
      </c>
      <c r="AD1274" s="73">
        <v>2108702</v>
      </c>
      <c r="AH1274" s="54" t="str">
        <f t="shared" si="159"/>
        <v>MAPio XII</v>
      </c>
      <c r="AI1274" s="73">
        <v>2108702</v>
      </c>
    </row>
    <row r="1275" spans="26:35" x14ac:dyDescent="0.25">
      <c r="Z1275" s="42" t="str">
        <f t="shared" si="158"/>
        <v/>
      </c>
      <c r="AB1275" s="73" t="s">
        <v>59</v>
      </c>
      <c r="AC1275" s="73" t="s">
        <v>2880</v>
      </c>
      <c r="AD1275" s="73">
        <v>2108801</v>
      </c>
      <c r="AH1275" s="54" t="str">
        <f t="shared" si="159"/>
        <v>MAPirapemas</v>
      </c>
      <c r="AI1275" s="73">
        <v>2108801</v>
      </c>
    </row>
    <row r="1276" spans="26:35" x14ac:dyDescent="0.25">
      <c r="Z1276" s="42" t="str">
        <f t="shared" si="158"/>
        <v/>
      </c>
      <c r="AB1276" s="73" t="s">
        <v>59</v>
      </c>
      <c r="AC1276" s="73" t="s">
        <v>2892</v>
      </c>
      <c r="AD1276" s="73">
        <v>2108900</v>
      </c>
      <c r="AH1276" s="54" t="str">
        <f t="shared" si="159"/>
        <v>MAPoção de Pedras</v>
      </c>
      <c r="AI1276" s="73">
        <v>2108900</v>
      </c>
    </row>
    <row r="1277" spans="26:35" x14ac:dyDescent="0.25">
      <c r="Z1277" s="42" t="str">
        <f t="shared" si="158"/>
        <v/>
      </c>
      <c r="AB1277" s="73" t="s">
        <v>59</v>
      </c>
      <c r="AC1277" s="73" t="s">
        <v>2905</v>
      </c>
      <c r="AD1277" s="73">
        <v>2109007</v>
      </c>
      <c r="AH1277" s="54" t="str">
        <f t="shared" si="159"/>
        <v>MAPorto Franco</v>
      </c>
      <c r="AI1277" s="73">
        <v>2109007</v>
      </c>
    </row>
    <row r="1278" spans="26:35" x14ac:dyDescent="0.25">
      <c r="Z1278" s="42" t="str">
        <f t="shared" si="158"/>
        <v/>
      </c>
      <c r="AB1278" s="73" t="s">
        <v>59</v>
      </c>
      <c r="AC1278" s="73" t="s">
        <v>2917</v>
      </c>
      <c r="AD1278" s="73">
        <v>2109056</v>
      </c>
      <c r="AH1278" s="54" t="str">
        <f t="shared" si="159"/>
        <v>MAPorto Rico do Maranhão</v>
      </c>
      <c r="AI1278" s="73">
        <v>2109056</v>
      </c>
    </row>
    <row r="1279" spans="26:35" x14ac:dyDescent="0.25">
      <c r="Z1279" s="42" t="str">
        <f t="shared" si="158"/>
        <v/>
      </c>
      <c r="AB1279" s="73" t="s">
        <v>59</v>
      </c>
      <c r="AC1279" s="73" t="s">
        <v>2929</v>
      </c>
      <c r="AD1279" s="73">
        <v>2109106</v>
      </c>
      <c r="AH1279" s="54" t="str">
        <f t="shared" si="159"/>
        <v>MAPresidente Dutra</v>
      </c>
      <c r="AI1279" s="73">
        <v>2109106</v>
      </c>
    </row>
    <row r="1280" spans="26:35" x14ac:dyDescent="0.25">
      <c r="Z1280" s="42" t="str">
        <f t="shared" si="158"/>
        <v/>
      </c>
      <c r="AB1280" s="73" t="s">
        <v>59</v>
      </c>
      <c r="AC1280" s="73" t="s">
        <v>2370</v>
      </c>
      <c r="AD1280" s="73">
        <v>2109205</v>
      </c>
      <c r="AH1280" s="54" t="str">
        <f t="shared" si="159"/>
        <v>MAPresidente Juscelino</v>
      </c>
      <c r="AI1280" s="73">
        <v>2109205</v>
      </c>
    </row>
    <row r="1281" spans="26:35" x14ac:dyDescent="0.25">
      <c r="Z1281" s="42" t="str">
        <f t="shared" si="158"/>
        <v/>
      </c>
      <c r="AB1281" s="73" t="s">
        <v>59</v>
      </c>
      <c r="AC1281" s="73" t="s">
        <v>978</v>
      </c>
      <c r="AD1281" s="73">
        <v>2109239</v>
      </c>
      <c r="AH1281" s="54" t="str">
        <f t="shared" si="159"/>
        <v>MAPresidente Médici</v>
      </c>
      <c r="AI1281" s="73">
        <v>2109239</v>
      </c>
    </row>
    <row r="1282" spans="26:35" x14ac:dyDescent="0.25">
      <c r="Z1282" s="42" t="str">
        <f t="shared" si="158"/>
        <v/>
      </c>
      <c r="AB1282" s="73" t="s">
        <v>59</v>
      </c>
      <c r="AC1282" s="73" t="s">
        <v>2964</v>
      </c>
      <c r="AD1282" s="73">
        <v>2109270</v>
      </c>
      <c r="AH1282" s="54" t="str">
        <f t="shared" si="159"/>
        <v>MAPresidente Sarney</v>
      </c>
      <c r="AI1282" s="73">
        <v>2109270</v>
      </c>
    </row>
    <row r="1283" spans="26:35" x14ac:dyDescent="0.25">
      <c r="Z1283" s="42" t="str">
        <f t="shared" ref="Z1283:Z1346" si="160">CONCATENATE(A1283,D1283)</f>
        <v/>
      </c>
      <c r="AB1283" s="73" t="s">
        <v>59</v>
      </c>
      <c r="AC1283" s="73" t="s">
        <v>2976</v>
      </c>
      <c r="AD1283" s="73">
        <v>2109304</v>
      </c>
      <c r="AH1283" s="54" t="str">
        <f t="shared" ref="AH1283:AH1346" si="161">CONCATENATE(AB1283,AC1283)</f>
        <v>MAPresidente Vargas</v>
      </c>
      <c r="AI1283" s="73">
        <v>2109304</v>
      </c>
    </row>
    <row r="1284" spans="26:35" x14ac:dyDescent="0.25">
      <c r="Z1284" s="42" t="str">
        <f t="shared" si="160"/>
        <v/>
      </c>
      <c r="AB1284" s="73" t="s">
        <v>59</v>
      </c>
      <c r="AC1284" s="73" t="s">
        <v>2989</v>
      </c>
      <c r="AD1284" s="73">
        <v>2109403</v>
      </c>
      <c r="AH1284" s="54" t="str">
        <f t="shared" si="161"/>
        <v>MAPrimeira Cruz</v>
      </c>
      <c r="AI1284" s="73">
        <v>2109403</v>
      </c>
    </row>
    <row r="1285" spans="26:35" x14ac:dyDescent="0.25">
      <c r="Z1285" s="42" t="str">
        <f t="shared" si="160"/>
        <v/>
      </c>
      <c r="AB1285" s="73" t="s">
        <v>59</v>
      </c>
      <c r="AC1285" s="73" t="s">
        <v>3001</v>
      </c>
      <c r="AD1285" s="73">
        <v>2109452</v>
      </c>
      <c r="AH1285" s="54" t="str">
        <f t="shared" si="161"/>
        <v>MARaposa</v>
      </c>
      <c r="AI1285" s="73">
        <v>2109452</v>
      </c>
    </row>
    <row r="1286" spans="26:35" x14ac:dyDescent="0.25">
      <c r="Z1286" s="42" t="str">
        <f t="shared" si="160"/>
        <v/>
      </c>
      <c r="AB1286" s="73" t="s">
        <v>59</v>
      </c>
      <c r="AC1286" s="73" t="s">
        <v>3014</v>
      </c>
      <c r="AD1286" s="73">
        <v>2109502</v>
      </c>
      <c r="AH1286" s="54" t="str">
        <f t="shared" si="161"/>
        <v>MARiachão</v>
      </c>
      <c r="AI1286" s="73">
        <v>2109502</v>
      </c>
    </row>
    <row r="1287" spans="26:35" x14ac:dyDescent="0.25">
      <c r="Z1287" s="42" t="str">
        <f t="shared" si="160"/>
        <v/>
      </c>
      <c r="AB1287" s="73" t="s">
        <v>59</v>
      </c>
      <c r="AC1287" s="73" t="s">
        <v>3027</v>
      </c>
      <c r="AD1287" s="73">
        <v>2109551</v>
      </c>
      <c r="AH1287" s="54" t="str">
        <f t="shared" si="161"/>
        <v>MARibamar Fiquene</v>
      </c>
      <c r="AI1287" s="73">
        <v>2109551</v>
      </c>
    </row>
    <row r="1288" spans="26:35" x14ac:dyDescent="0.25">
      <c r="Z1288" s="42" t="str">
        <f t="shared" si="160"/>
        <v/>
      </c>
      <c r="AB1288" s="73" t="s">
        <v>59</v>
      </c>
      <c r="AC1288" s="73" t="s">
        <v>3039</v>
      </c>
      <c r="AD1288" s="73">
        <v>2109601</v>
      </c>
      <c r="AH1288" s="54" t="str">
        <f t="shared" si="161"/>
        <v>MARosário</v>
      </c>
      <c r="AI1288" s="73">
        <v>2109601</v>
      </c>
    </row>
    <row r="1289" spans="26:35" x14ac:dyDescent="0.25">
      <c r="Z1289" s="42" t="str">
        <f t="shared" si="160"/>
        <v/>
      </c>
      <c r="AB1289" s="73" t="s">
        <v>59</v>
      </c>
      <c r="AC1289" s="73" t="s">
        <v>3051</v>
      </c>
      <c r="AD1289" s="73">
        <v>2109700</v>
      </c>
      <c r="AH1289" s="54" t="str">
        <f t="shared" si="161"/>
        <v>MASambaíba</v>
      </c>
      <c r="AI1289" s="73">
        <v>2109700</v>
      </c>
    </row>
    <row r="1290" spans="26:35" x14ac:dyDescent="0.25">
      <c r="Z1290" s="42" t="str">
        <f t="shared" si="160"/>
        <v/>
      </c>
      <c r="AB1290" s="73" t="s">
        <v>59</v>
      </c>
      <c r="AC1290" s="73" t="s">
        <v>3063</v>
      </c>
      <c r="AD1290" s="73">
        <v>2109759</v>
      </c>
      <c r="AH1290" s="54" t="str">
        <f t="shared" si="161"/>
        <v>MASanta Filomena do Maranhão</v>
      </c>
      <c r="AI1290" s="73">
        <v>2109759</v>
      </c>
    </row>
    <row r="1291" spans="26:35" x14ac:dyDescent="0.25">
      <c r="Z1291" s="42" t="str">
        <f t="shared" si="160"/>
        <v/>
      </c>
      <c r="AB1291" s="73" t="s">
        <v>59</v>
      </c>
      <c r="AC1291" s="73" t="s">
        <v>3074</v>
      </c>
      <c r="AD1291" s="73">
        <v>2109809</v>
      </c>
      <c r="AH1291" s="54" t="str">
        <f t="shared" si="161"/>
        <v>MASanta Helena</v>
      </c>
      <c r="AI1291" s="73">
        <v>2109809</v>
      </c>
    </row>
    <row r="1292" spans="26:35" x14ac:dyDescent="0.25">
      <c r="Z1292" s="42" t="str">
        <f t="shared" si="160"/>
        <v/>
      </c>
      <c r="AB1292" s="73" t="s">
        <v>59</v>
      </c>
      <c r="AC1292" s="73" t="s">
        <v>3087</v>
      </c>
      <c r="AD1292" s="73">
        <v>2109908</v>
      </c>
      <c r="AH1292" s="54" t="str">
        <f t="shared" si="161"/>
        <v>MASanta Inês</v>
      </c>
      <c r="AI1292" s="73">
        <v>2109908</v>
      </c>
    </row>
    <row r="1293" spans="26:35" x14ac:dyDescent="0.25">
      <c r="Z1293" s="42" t="str">
        <f t="shared" si="160"/>
        <v/>
      </c>
      <c r="AB1293" s="73" t="s">
        <v>59</v>
      </c>
      <c r="AC1293" s="73" t="s">
        <v>3100</v>
      </c>
      <c r="AD1293" s="73">
        <v>2110005</v>
      </c>
      <c r="AH1293" s="54" t="str">
        <f t="shared" si="161"/>
        <v>MASanta Luzia</v>
      </c>
      <c r="AI1293" s="73">
        <v>2110005</v>
      </c>
    </row>
    <row r="1294" spans="26:35" x14ac:dyDescent="0.25">
      <c r="Z1294" s="42" t="str">
        <f t="shared" si="160"/>
        <v/>
      </c>
      <c r="AB1294" s="73" t="s">
        <v>59</v>
      </c>
      <c r="AC1294" s="73" t="s">
        <v>3112</v>
      </c>
      <c r="AD1294" s="73">
        <v>2110039</v>
      </c>
      <c r="AH1294" s="54" t="str">
        <f t="shared" si="161"/>
        <v>MASanta Luzia do Paruá</v>
      </c>
      <c r="AI1294" s="73">
        <v>2110039</v>
      </c>
    </row>
    <row r="1295" spans="26:35" x14ac:dyDescent="0.25">
      <c r="Z1295" s="42" t="str">
        <f t="shared" si="160"/>
        <v/>
      </c>
      <c r="AB1295" s="73" t="s">
        <v>59</v>
      </c>
      <c r="AC1295" s="73" t="s">
        <v>3124</v>
      </c>
      <c r="AD1295" s="73">
        <v>2110104</v>
      </c>
      <c r="AH1295" s="54" t="str">
        <f t="shared" si="161"/>
        <v>MASanta Quitéria do Maranhão</v>
      </c>
      <c r="AI1295" s="73">
        <v>2110104</v>
      </c>
    </row>
    <row r="1296" spans="26:35" x14ac:dyDescent="0.25">
      <c r="Z1296" s="42" t="str">
        <f t="shared" si="160"/>
        <v/>
      </c>
      <c r="AB1296" s="73" t="s">
        <v>59</v>
      </c>
      <c r="AC1296" s="73" t="s">
        <v>3136</v>
      </c>
      <c r="AD1296" s="73">
        <v>2110203</v>
      </c>
      <c r="AH1296" s="54" t="str">
        <f t="shared" si="161"/>
        <v>MASanta Rita</v>
      </c>
      <c r="AI1296" s="73">
        <v>2110203</v>
      </c>
    </row>
    <row r="1297" spans="26:35" x14ac:dyDescent="0.25">
      <c r="Z1297" s="42" t="str">
        <f t="shared" si="160"/>
        <v/>
      </c>
      <c r="AB1297" s="73" t="s">
        <v>59</v>
      </c>
      <c r="AC1297" s="73" t="s">
        <v>3148</v>
      </c>
      <c r="AD1297" s="73">
        <v>2110237</v>
      </c>
      <c r="AH1297" s="54" t="str">
        <f t="shared" si="161"/>
        <v>MASantana do Maranhão</v>
      </c>
      <c r="AI1297" s="73">
        <v>2110237</v>
      </c>
    </row>
    <row r="1298" spans="26:35" x14ac:dyDescent="0.25">
      <c r="Z1298" s="42" t="str">
        <f t="shared" si="160"/>
        <v/>
      </c>
      <c r="AB1298" s="73" t="s">
        <v>59</v>
      </c>
      <c r="AC1298" s="73" t="s">
        <v>3159</v>
      </c>
      <c r="AD1298" s="73">
        <v>2110278</v>
      </c>
      <c r="AH1298" s="54" t="str">
        <f t="shared" si="161"/>
        <v>MASanto Amaro do Maranhão</v>
      </c>
      <c r="AI1298" s="73">
        <v>2110278</v>
      </c>
    </row>
    <row r="1299" spans="26:35" x14ac:dyDescent="0.25">
      <c r="Z1299" s="42" t="str">
        <f t="shared" si="160"/>
        <v/>
      </c>
      <c r="AB1299" s="73" t="s">
        <v>59</v>
      </c>
      <c r="AC1299" s="73" t="s">
        <v>3170</v>
      </c>
      <c r="AD1299" s="73">
        <v>2110302</v>
      </c>
      <c r="AH1299" s="54" t="str">
        <f t="shared" si="161"/>
        <v>MASanto Antônio dos Lopes</v>
      </c>
      <c r="AI1299" s="73">
        <v>2110302</v>
      </c>
    </row>
    <row r="1300" spans="26:35" x14ac:dyDescent="0.25">
      <c r="Z1300" s="42" t="str">
        <f t="shared" si="160"/>
        <v/>
      </c>
      <c r="AB1300" s="73" t="s">
        <v>59</v>
      </c>
      <c r="AC1300" s="73" t="s">
        <v>3181</v>
      </c>
      <c r="AD1300" s="73">
        <v>2110401</v>
      </c>
      <c r="AH1300" s="54" t="str">
        <f t="shared" si="161"/>
        <v>MASão Benedito do Rio Preto</v>
      </c>
      <c r="AI1300" s="73">
        <v>2110401</v>
      </c>
    </row>
    <row r="1301" spans="26:35" x14ac:dyDescent="0.25">
      <c r="Z1301" s="42" t="str">
        <f t="shared" si="160"/>
        <v/>
      </c>
      <c r="AB1301" s="73" t="s">
        <v>59</v>
      </c>
      <c r="AC1301" s="73" t="s">
        <v>3192</v>
      </c>
      <c r="AD1301" s="73">
        <v>2110500</v>
      </c>
      <c r="AH1301" s="54" t="str">
        <f t="shared" si="161"/>
        <v>MASão Bento</v>
      </c>
      <c r="AI1301" s="73">
        <v>2110500</v>
      </c>
    </row>
    <row r="1302" spans="26:35" x14ac:dyDescent="0.25">
      <c r="Z1302" s="42" t="str">
        <f t="shared" si="160"/>
        <v/>
      </c>
      <c r="AB1302" s="73" t="s">
        <v>59</v>
      </c>
      <c r="AC1302" s="73" t="s">
        <v>3204</v>
      </c>
      <c r="AD1302" s="73">
        <v>2110609</v>
      </c>
      <c r="AH1302" s="54" t="str">
        <f t="shared" si="161"/>
        <v>MASão Bernardo</v>
      </c>
      <c r="AI1302" s="73">
        <v>2110609</v>
      </c>
    </row>
    <row r="1303" spans="26:35" x14ac:dyDescent="0.25">
      <c r="Z1303" s="42" t="str">
        <f t="shared" si="160"/>
        <v/>
      </c>
      <c r="AB1303" s="73" t="s">
        <v>59</v>
      </c>
      <c r="AC1303" s="73" t="s">
        <v>3216</v>
      </c>
      <c r="AD1303" s="73">
        <v>2110658</v>
      </c>
      <c r="AH1303" s="54" t="str">
        <f t="shared" si="161"/>
        <v>MASão Domingos do Azeitão</v>
      </c>
      <c r="AI1303" s="73">
        <v>2110658</v>
      </c>
    </row>
    <row r="1304" spans="26:35" x14ac:dyDescent="0.25">
      <c r="Z1304" s="42" t="str">
        <f t="shared" si="160"/>
        <v/>
      </c>
      <c r="AB1304" s="73" t="s">
        <v>59</v>
      </c>
      <c r="AC1304" s="73" t="s">
        <v>3228</v>
      </c>
      <c r="AD1304" s="73">
        <v>2110708</v>
      </c>
      <c r="AH1304" s="54" t="str">
        <f t="shared" si="161"/>
        <v>MASão Domingos do Maranhão</v>
      </c>
      <c r="AI1304" s="73">
        <v>2110708</v>
      </c>
    </row>
    <row r="1305" spans="26:35" x14ac:dyDescent="0.25">
      <c r="Z1305" s="42" t="str">
        <f t="shared" si="160"/>
        <v/>
      </c>
      <c r="AB1305" s="73" t="s">
        <v>59</v>
      </c>
      <c r="AC1305" s="73" t="s">
        <v>3238</v>
      </c>
      <c r="AD1305" s="73">
        <v>2110807</v>
      </c>
      <c r="AH1305" s="54" t="str">
        <f t="shared" si="161"/>
        <v>MASão Félix de Balsas</v>
      </c>
      <c r="AI1305" s="73">
        <v>2110807</v>
      </c>
    </row>
    <row r="1306" spans="26:35" x14ac:dyDescent="0.25">
      <c r="Z1306" s="42" t="str">
        <f t="shared" si="160"/>
        <v/>
      </c>
      <c r="AB1306" s="73" t="s">
        <v>59</v>
      </c>
      <c r="AC1306" s="73" t="s">
        <v>3249</v>
      </c>
      <c r="AD1306" s="73">
        <v>2110856</v>
      </c>
      <c r="AH1306" s="54" t="str">
        <f t="shared" si="161"/>
        <v>MASão Francisco do Brejão</v>
      </c>
      <c r="AI1306" s="73">
        <v>2110856</v>
      </c>
    </row>
    <row r="1307" spans="26:35" x14ac:dyDescent="0.25">
      <c r="Z1307" s="42" t="str">
        <f t="shared" si="160"/>
        <v/>
      </c>
      <c r="AB1307" s="73" t="s">
        <v>59</v>
      </c>
      <c r="AC1307" s="73" t="s">
        <v>3259</v>
      </c>
      <c r="AD1307" s="73">
        <v>2110906</v>
      </c>
      <c r="AH1307" s="54" t="str">
        <f t="shared" si="161"/>
        <v>MASão Francisco do Maranhão</v>
      </c>
      <c r="AI1307" s="73">
        <v>2110906</v>
      </c>
    </row>
    <row r="1308" spans="26:35" x14ac:dyDescent="0.25">
      <c r="Z1308" s="42" t="str">
        <f t="shared" si="160"/>
        <v/>
      </c>
      <c r="AB1308" s="73" t="s">
        <v>59</v>
      </c>
      <c r="AC1308" s="73" t="s">
        <v>3270</v>
      </c>
      <c r="AD1308" s="73">
        <v>2111003</v>
      </c>
      <c r="AH1308" s="54" t="str">
        <f t="shared" si="161"/>
        <v>MASão João Batista</v>
      </c>
      <c r="AI1308" s="73">
        <v>2111003</v>
      </c>
    </row>
    <row r="1309" spans="26:35" x14ac:dyDescent="0.25">
      <c r="Z1309" s="42" t="str">
        <f t="shared" si="160"/>
        <v/>
      </c>
      <c r="AB1309" s="73" t="s">
        <v>59</v>
      </c>
      <c r="AC1309" s="73" t="s">
        <v>3282</v>
      </c>
      <c r="AD1309" s="73">
        <v>2111029</v>
      </c>
      <c r="AH1309" s="54" t="str">
        <f t="shared" si="161"/>
        <v>MASão João do Carú</v>
      </c>
      <c r="AI1309" s="73">
        <v>2111029</v>
      </c>
    </row>
    <row r="1310" spans="26:35" x14ac:dyDescent="0.25">
      <c r="Z1310" s="42" t="str">
        <f t="shared" si="160"/>
        <v/>
      </c>
      <c r="AB1310" s="73" t="s">
        <v>59</v>
      </c>
      <c r="AC1310" s="73" t="s">
        <v>3293</v>
      </c>
      <c r="AD1310" s="73">
        <v>2111052</v>
      </c>
      <c r="AH1310" s="54" t="str">
        <f t="shared" si="161"/>
        <v>MASão João do Paraíso</v>
      </c>
      <c r="AI1310" s="73">
        <v>2111052</v>
      </c>
    </row>
    <row r="1311" spans="26:35" x14ac:dyDescent="0.25">
      <c r="Z1311" s="42" t="str">
        <f t="shared" si="160"/>
        <v/>
      </c>
      <c r="AB1311" s="73" t="s">
        <v>59</v>
      </c>
      <c r="AC1311" s="73" t="s">
        <v>3305</v>
      </c>
      <c r="AD1311" s="73">
        <v>2111078</v>
      </c>
      <c r="AH1311" s="54" t="str">
        <f t="shared" si="161"/>
        <v>MASão João do Soter</v>
      </c>
      <c r="AI1311" s="73">
        <v>2111078</v>
      </c>
    </row>
    <row r="1312" spans="26:35" x14ac:dyDescent="0.25">
      <c r="Z1312" s="42" t="str">
        <f t="shared" si="160"/>
        <v/>
      </c>
      <c r="AB1312" s="73" t="s">
        <v>59</v>
      </c>
      <c r="AC1312" s="73" t="s">
        <v>3317</v>
      </c>
      <c r="AD1312" s="73">
        <v>2111102</v>
      </c>
      <c r="AH1312" s="54" t="str">
        <f t="shared" si="161"/>
        <v>MASão João dos Patos</v>
      </c>
      <c r="AI1312" s="73">
        <v>2111102</v>
      </c>
    </row>
    <row r="1313" spans="26:35" x14ac:dyDescent="0.25">
      <c r="Z1313" s="42" t="str">
        <f t="shared" si="160"/>
        <v/>
      </c>
      <c r="AB1313" s="73" t="s">
        <v>59</v>
      </c>
      <c r="AC1313" s="73" t="s">
        <v>3327</v>
      </c>
      <c r="AD1313" s="73">
        <v>2111201</v>
      </c>
      <c r="AH1313" s="54" t="str">
        <f t="shared" si="161"/>
        <v>MASão José de Ribamar</v>
      </c>
      <c r="AI1313" s="73">
        <v>2111201</v>
      </c>
    </row>
    <row r="1314" spans="26:35" x14ac:dyDescent="0.25">
      <c r="Z1314" s="42" t="str">
        <f t="shared" si="160"/>
        <v/>
      </c>
      <c r="AB1314" s="73" t="s">
        <v>59</v>
      </c>
      <c r="AC1314" s="73" t="s">
        <v>3338</v>
      </c>
      <c r="AD1314" s="73">
        <v>2111250</v>
      </c>
      <c r="AH1314" s="54" t="str">
        <f t="shared" si="161"/>
        <v>MASão José dos Basílios</v>
      </c>
      <c r="AI1314" s="73">
        <v>2111250</v>
      </c>
    </row>
    <row r="1315" spans="26:35" x14ac:dyDescent="0.25">
      <c r="Z1315" s="42" t="str">
        <f t="shared" si="160"/>
        <v/>
      </c>
      <c r="AB1315" s="73" t="s">
        <v>59</v>
      </c>
      <c r="AC1315" s="73" t="s">
        <v>3349</v>
      </c>
      <c r="AD1315" s="73">
        <v>2111300</v>
      </c>
      <c r="AH1315" s="54" t="str">
        <f t="shared" si="161"/>
        <v>MASão Luís</v>
      </c>
      <c r="AI1315" s="73">
        <v>2111300</v>
      </c>
    </row>
    <row r="1316" spans="26:35" x14ac:dyDescent="0.25">
      <c r="Z1316" s="42" t="str">
        <f t="shared" si="160"/>
        <v/>
      </c>
      <c r="AB1316" s="73" t="s">
        <v>59</v>
      </c>
      <c r="AC1316" s="73" t="s">
        <v>3359</v>
      </c>
      <c r="AD1316" s="73">
        <v>2111409</v>
      </c>
      <c r="AH1316" s="54" t="str">
        <f t="shared" si="161"/>
        <v>MASão Luís Gonzaga do Maranhão</v>
      </c>
      <c r="AI1316" s="73">
        <v>2111409</v>
      </c>
    </row>
    <row r="1317" spans="26:35" x14ac:dyDescent="0.25">
      <c r="Z1317" s="42" t="str">
        <f t="shared" si="160"/>
        <v/>
      </c>
      <c r="AB1317" s="73" t="s">
        <v>59</v>
      </c>
      <c r="AC1317" s="73" t="s">
        <v>3368</v>
      </c>
      <c r="AD1317" s="73">
        <v>2111508</v>
      </c>
      <c r="AH1317" s="54" t="str">
        <f t="shared" si="161"/>
        <v>MASão Mateus do Maranhão</v>
      </c>
      <c r="AI1317" s="73">
        <v>2111508</v>
      </c>
    </row>
    <row r="1318" spans="26:35" x14ac:dyDescent="0.25">
      <c r="Z1318" s="42" t="str">
        <f t="shared" si="160"/>
        <v/>
      </c>
      <c r="AB1318" s="73" t="s">
        <v>59</v>
      </c>
      <c r="AC1318" s="73" t="s">
        <v>3378</v>
      </c>
      <c r="AD1318" s="73">
        <v>2111532</v>
      </c>
      <c r="AH1318" s="54" t="str">
        <f t="shared" si="161"/>
        <v>MASão Pedro da Água Branca</v>
      </c>
      <c r="AI1318" s="73">
        <v>2111532</v>
      </c>
    </row>
    <row r="1319" spans="26:35" x14ac:dyDescent="0.25">
      <c r="Z1319" s="42" t="str">
        <f t="shared" si="160"/>
        <v/>
      </c>
      <c r="AB1319" s="73" t="s">
        <v>59</v>
      </c>
      <c r="AC1319" s="73" t="s">
        <v>3388</v>
      </c>
      <c r="AD1319" s="73">
        <v>2111573</v>
      </c>
      <c r="AH1319" s="54" t="str">
        <f t="shared" si="161"/>
        <v>MASão Pedro dos Crentes</v>
      </c>
      <c r="AI1319" s="73">
        <v>2111573</v>
      </c>
    </row>
    <row r="1320" spans="26:35" x14ac:dyDescent="0.25">
      <c r="Z1320" s="42" t="str">
        <f t="shared" si="160"/>
        <v/>
      </c>
      <c r="AB1320" s="73" t="s">
        <v>59</v>
      </c>
      <c r="AC1320" s="73" t="s">
        <v>3398</v>
      </c>
      <c r="AD1320" s="73">
        <v>2111607</v>
      </c>
      <c r="AH1320" s="54" t="str">
        <f t="shared" si="161"/>
        <v>MASão Raimundo das Mangabeiras</v>
      </c>
      <c r="AI1320" s="73">
        <v>2111607</v>
      </c>
    </row>
    <row r="1321" spans="26:35" x14ac:dyDescent="0.25">
      <c r="Z1321" s="42" t="str">
        <f t="shared" si="160"/>
        <v/>
      </c>
      <c r="AB1321" s="73" t="s">
        <v>59</v>
      </c>
      <c r="AC1321" s="73" t="s">
        <v>3408</v>
      </c>
      <c r="AD1321" s="73">
        <v>2111631</v>
      </c>
      <c r="AH1321" s="54" t="str">
        <f t="shared" si="161"/>
        <v>MASão Raimundo do Doca Bezerra</v>
      </c>
      <c r="AI1321" s="73">
        <v>2111631</v>
      </c>
    </row>
    <row r="1322" spans="26:35" x14ac:dyDescent="0.25">
      <c r="Z1322" s="42" t="str">
        <f t="shared" si="160"/>
        <v/>
      </c>
      <c r="AB1322" s="73" t="s">
        <v>59</v>
      </c>
      <c r="AC1322" s="73" t="s">
        <v>3418</v>
      </c>
      <c r="AD1322" s="73">
        <v>2111672</v>
      </c>
      <c r="AH1322" s="54" t="str">
        <f t="shared" si="161"/>
        <v>MASão Roberto</v>
      </c>
      <c r="AI1322" s="73">
        <v>2111672</v>
      </c>
    </row>
    <row r="1323" spans="26:35" x14ac:dyDescent="0.25">
      <c r="Z1323" s="42" t="str">
        <f t="shared" si="160"/>
        <v/>
      </c>
      <c r="AB1323" s="73" t="s">
        <v>59</v>
      </c>
      <c r="AC1323" s="73" t="s">
        <v>3030</v>
      </c>
      <c r="AD1323" s="73">
        <v>2111706</v>
      </c>
      <c r="AH1323" s="54" t="str">
        <f t="shared" si="161"/>
        <v>MASão Vicente Ferrer</v>
      </c>
      <c r="AI1323" s="73">
        <v>2111706</v>
      </c>
    </row>
    <row r="1324" spans="26:35" x14ac:dyDescent="0.25">
      <c r="Z1324" s="42" t="str">
        <f t="shared" si="160"/>
        <v/>
      </c>
      <c r="AB1324" s="73" t="s">
        <v>59</v>
      </c>
      <c r="AC1324" s="73" t="s">
        <v>3437</v>
      </c>
      <c r="AD1324" s="73">
        <v>2111722</v>
      </c>
      <c r="AH1324" s="54" t="str">
        <f t="shared" si="161"/>
        <v>MASatubinha</v>
      </c>
      <c r="AI1324" s="73">
        <v>2111722</v>
      </c>
    </row>
    <row r="1325" spans="26:35" x14ac:dyDescent="0.25">
      <c r="Z1325" s="42" t="str">
        <f t="shared" si="160"/>
        <v/>
      </c>
      <c r="AB1325" s="73" t="s">
        <v>59</v>
      </c>
      <c r="AC1325" s="73" t="s">
        <v>3446</v>
      </c>
      <c r="AD1325" s="73">
        <v>2111748</v>
      </c>
      <c r="AH1325" s="54" t="str">
        <f t="shared" si="161"/>
        <v>MASenador Alexandre Costa</v>
      </c>
      <c r="AI1325" s="73">
        <v>2111748</v>
      </c>
    </row>
    <row r="1326" spans="26:35" x14ac:dyDescent="0.25">
      <c r="Z1326" s="42" t="str">
        <f t="shared" si="160"/>
        <v/>
      </c>
      <c r="AB1326" s="73" t="s">
        <v>59</v>
      </c>
      <c r="AC1326" s="73" t="s">
        <v>3455</v>
      </c>
      <c r="AD1326" s="73">
        <v>2111763</v>
      </c>
      <c r="AH1326" s="54" t="str">
        <f t="shared" si="161"/>
        <v>MASenador La Rocque</v>
      </c>
      <c r="AI1326" s="73">
        <v>2111763</v>
      </c>
    </row>
    <row r="1327" spans="26:35" x14ac:dyDescent="0.25">
      <c r="Z1327" s="42" t="str">
        <f t="shared" si="160"/>
        <v/>
      </c>
      <c r="AB1327" s="73" t="s">
        <v>59</v>
      </c>
      <c r="AC1327" s="73" t="s">
        <v>3465</v>
      </c>
      <c r="AD1327" s="73">
        <v>2111789</v>
      </c>
      <c r="AH1327" s="54" t="str">
        <f t="shared" si="161"/>
        <v>MASerrano do Maranhão</v>
      </c>
      <c r="AI1327" s="73">
        <v>2111789</v>
      </c>
    </row>
    <row r="1328" spans="26:35" x14ac:dyDescent="0.25">
      <c r="Z1328" s="42" t="str">
        <f t="shared" si="160"/>
        <v/>
      </c>
      <c r="AB1328" s="73" t="s">
        <v>59</v>
      </c>
      <c r="AC1328" s="73" t="s">
        <v>2934</v>
      </c>
      <c r="AD1328" s="73">
        <v>2111805</v>
      </c>
      <c r="AH1328" s="54" t="str">
        <f t="shared" si="161"/>
        <v>MASítio Novo</v>
      </c>
      <c r="AI1328" s="73">
        <v>2111805</v>
      </c>
    </row>
    <row r="1329" spans="26:35" x14ac:dyDescent="0.25">
      <c r="Z1329" s="42" t="str">
        <f t="shared" si="160"/>
        <v/>
      </c>
      <c r="AB1329" s="73" t="s">
        <v>59</v>
      </c>
      <c r="AC1329" s="73" t="s">
        <v>3484</v>
      </c>
      <c r="AD1329" s="73">
        <v>2111904</v>
      </c>
      <c r="AH1329" s="54" t="str">
        <f t="shared" si="161"/>
        <v>MASucupira do Norte</v>
      </c>
      <c r="AI1329" s="73">
        <v>2111904</v>
      </c>
    </row>
    <row r="1330" spans="26:35" x14ac:dyDescent="0.25">
      <c r="Z1330" s="42" t="str">
        <f t="shared" si="160"/>
        <v/>
      </c>
      <c r="AB1330" s="73" t="s">
        <v>59</v>
      </c>
      <c r="AC1330" s="73" t="s">
        <v>3494</v>
      </c>
      <c r="AD1330" s="73">
        <v>2111953</v>
      </c>
      <c r="AH1330" s="54" t="str">
        <f t="shared" si="161"/>
        <v>MASucupira do Riachão</v>
      </c>
      <c r="AI1330" s="73">
        <v>2111953</v>
      </c>
    </row>
    <row r="1331" spans="26:35" x14ac:dyDescent="0.25">
      <c r="Z1331" s="42" t="str">
        <f t="shared" si="160"/>
        <v/>
      </c>
      <c r="AB1331" s="73" t="s">
        <v>59</v>
      </c>
      <c r="AC1331" s="73" t="s">
        <v>3503</v>
      </c>
      <c r="AD1331" s="73">
        <v>2112001</v>
      </c>
      <c r="AH1331" s="54" t="str">
        <f t="shared" si="161"/>
        <v>MATasso Fragoso</v>
      </c>
      <c r="AI1331" s="73">
        <v>2112001</v>
      </c>
    </row>
    <row r="1332" spans="26:35" x14ac:dyDescent="0.25">
      <c r="Z1332" s="42" t="str">
        <f t="shared" si="160"/>
        <v/>
      </c>
      <c r="AB1332" s="73" t="s">
        <v>59</v>
      </c>
      <c r="AC1332" s="73" t="s">
        <v>3513</v>
      </c>
      <c r="AD1332" s="73">
        <v>2112100</v>
      </c>
      <c r="AH1332" s="54" t="str">
        <f t="shared" si="161"/>
        <v>MATimbiras</v>
      </c>
      <c r="AI1332" s="73">
        <v>2112100</v>
      </c>
    </row>
    <row r="1333" spans="26:35" x14ac:dyDescent="0.25">
      <c r="Z1333" s="42" t="str">
        <f t="shared" si="160"/>
        <v/>
      </c>
      <c r="AB1333" s="73" t="s">
        <v>59</v>
      </c>
      <c r="AC1333" s="73" t="s">
        <v>3523</v>
      </c>
      <c r="AD1333" s="73">
        <v>2112209</v>
      </c>
      <c r="AH1333" s="54" t="str">
        <f t="shared" si="161"/>
        <v>MATimon</v>
      </c>
      <c r="AI1333" s="73">
        <v>2112209</v>
      </c>
    </row>
    <row r="1334" spans="26:35" x14ac:dyDescent="0.25">
      <c r="Z1334" s="42" t="str">
        <f t="shared" si="160"/>
        <v/>
      </c>
      <c r="AB1334" s="73" t="s">
        <v>59</v>
      </c>
      <c r="AC1334" s="73" t="s">
        <v>3533</v>
      </c>
      <c r="AD1334" s="73">
        <v>2112233</v>
      </c>
      <c r="AH1334" s="54" t="str">
        <f t="shared" si="161"/>
        <v>MATrizidela do Vale</v>
      </c>
      <c r="AI1334" s="73">
        <v>2112233</v>
      </c>
    </row>
    <row r="1335" spans="26:35" x14ac:dyDescent="0.25">
      <c r="Z1335" s="42" t="str">
        <f t="shared" si="160"/>
        <v/>
      </c>
      <c r="AB1335" s="73" t="s">
        <v>59</v>
      </c>
      <c r="AC1335" s="73" t="s">
        <v>3543</v>
      </c>
      <c r="AD1335" s="73">
        <v>2112274</v>
      </c>
      <c r="AH1335" s="54" t="str">
        <f t="shared" si="161"/>
        <v>MATufilândia</v>
      </c>
      <c r="AI1335" s="73">
        <v>2112274</v>
      </c>
    </row>
    <row r="1336" spans="26:35" x14ac:dyDescent="0.25">
      <c r="Z1336" s="42" t="str">
        <f t="shared" si="160"/>
        <v/>
      </c>
      <c r="AB1336" s="73" t="s">
        <v>59</v>
      </c>
      <c r="AC1336" s="73" t="s">
        <v>3551</v>
      </c>
      <c r="AD1336" s="73">
        <v>2112308</v>
      </c>
      <c r="AH1336" s="54" t="str">
        <f t="shared" si="161"/>
        <v>MATuntum</v>
      </c>
      <c r="AI1336" s="73">
        <v>2112308</v>
      </c>
    </row>
    <row r="1337" spans="26:35" x14ac:dyDescent="0.25">
      <c r="Z1337" s="42" t="str">
        <f t="shared" si="160"/>
        <v/>
      </c>
      <c r="AB1337" s="73" t="s">
        <v>59</v>
      </c>
      <c r="AC1337" s="73" t="s">
        <v>3561</v>
      </c>
      <c r="AD1337" s="73">
        <v>2112407</v>
      </c>
      <c r="AH1337" s="54" t="str">
        <f t="shared" si="161"/>
        <v>MATuriaçu</v>
      </c>
      <c r="AI1337" s="73">
        <v>2112407</v>
      </c>
    </row>
    <row r="1338" spans="26:35" x14ac:dyDescent="0.25">
      <c r="Z1338" s="42" t="str">
        <f t="shared" si="160"/>
        <v/>
      </c>
      <c r="AB1338" s="73" t="s">
        <v>59</v>
      </c>
      <c r="AC1338" s="73" t="s">
        <v>3571</v>
      </c>
      <c r="AD1338" s="73">
        <v>2112456</v>
      </c>
      <c r="AH1338" s="54" t="str">
        <f t="shared" si="161"/>
        <v>MATurilândia</v>
      </c>
      <c r="AI1338" s="73">
        <v>2112456</v>
      </c>
    </row>
    <row r="1339" spans="26:35" x14ac:dyDescent="0.25">
      <c r="Z1339" s="42" t="str">
        <f t="shared" si="160"/>
        <v/>
      </c>
      <c r="AB1339" s="73" t="s">
        <v>59</v>
      </c>
      <c r="AC1339" s="73" t="s">
        <v>3581</v>
      </c>
      <c r="AD1339" s="73">
        <v>2112506</v>
      </c>
      <c r="AH1339" s="54" t="str">
        <f t="shared" si="161"/>
        <v>MATutóia</v>
      </c>
      <c r="AI1339" s="73">
        <v>2112506</v>
      </c>
    </row>
    <row r="1340" spans="26:35" x14ac:dyDescent="0.25">
      <c r="Z1340" s="42" t="str">
        <f t="shared" si="160"/>
        <v/>
      </c>
      <c r="AB1340" s="73" t="s">
        <v>59</v>
      </c>
      <c r="AC1340" s="73" t="s">
        <v>3591</v>
      </c>
      <c r="AD1340" s="73">
        <v>2112605</v>
      </c>
      <c r="AH1340" s="54" t="str">
        <f t="shared" si="161"/>
        <v>MAUrbano Santos</v>
      </c>
      <c r="AI1340" s="73">
        <v>2112605</v>
      </c>
    </row>
    <row r="1341" spans="26:35" x14ac:dyDescent="0.25">
      <c r="Z1341" s="42" t="str">
        <f t="shared" si="160"/>
        <v/>
      </c>
      <c r="AB1341" s="73" t="s">
        <v>59</v>
      </c>
      <c r="AC1341" s="73" t="s">
        <v>3600</v>
      </c>
      <c r="AD1341" s="73">
        <v>2112704</v>
      </c>
      <c r="AH1341" s="54" t="str">
        <f t="shared" si="161"/>
        <v>MAVargem Grande</v>
      </c>
      <c r="AI1341" s="73">
        <v>2112704</v>
      </c>
    </row>
    <row r="1342" spans="26:35" x14ac:dyDescent="0.25">
      <c r="Z1342" s="42" t="str">
        <f t="shared" si="160"/>
        <v/>
      </c>
      <c r="AB1342" s="73" t="s">
        <v>59</v>
      </c>
      <c r="AC1342" s="73" t="s">
        <v>1738</v>
      </c>
      <c r="AD1342" s="73">
        <v>2112803</v>
      </c>
      <c r="AH1342" s="54" t="str">
        <f t="shared" si="161"/>
        <v>MAViana</v>
      </c>
      <c r="AI1342" s="73">
        <v>2112803</v>
      </c>
    </row>
    <row r="1343" spans="26:35" x14ac:dyDescent="0.25">
      <c r="Z1343" s="42" t="str">
        <f t="shared" si="160"/>
        <v/>
      </c>
      <c r="AB1343" s="73" t="s">
        <v>59</v>
      </c>
      <c r="AC1343" s="73" t="s">
        <v>3618</v>
      </c>
      <c r="AD1343" s="73">
        <v>2112852</v>
      </c>
      <c r="AH1343" s="54" t="str">
        <f t="shared" si="161"/>
        <v>MAVila Nova dos Martírios</v>
      </c>
      <c r="AI1343" s="73">
        <v>2112852</v>
      </c>
    </row>
    <row r="1344" spans="26:35" x14ac:dyDescent="0.25">
      <c r="Z1344" s="42" t="str">
        <f t="shared" si="160"/>
        <v/>
      </c>
      <c r="AB1344" s="73" t="s">
        <v>59</v>
      </c>
      <c r="AC1344" s="73" t="s">
        <v>3628</v>
      </c>
      <c r="AD1344" s="73">
        <v>2112902</v>
      </c>
      <c r="AH1344" s="54" t="str">
        <f t="shared" si="161"/>
        <v>MAVitória do Mearim</v>
      </c>
      <c r="AI1344" s="73">
        <v>2112902</v>
      </c>
    </row>
    <row r="1345" spans="26:35" x14ac:dyDescent="0.25">
      <c r="Z1345" s="42" t="str">
        <f t="shared" si="160"/>
        <v/>
      </c>
      <c r="AB1345" s="73" t="s">
        <v>59</v>
      </c>
      <c r="AC1345" s="73" t="s">
        <v>3638</v>
      </c>
      <c r="AD1345" s="73">
        <v>2113009</v>
      </c>
      <c r="AH1345" s="54" t="str">
        <f t="shared" si="161"/>
        <v>MAVitorino Freire</v>
      </c>
      <c r="AI1345" s="73">
        <v>2113009</v>
      </c>
    </row>
    <row r="1346" spans="26:35" x14ac:dyDescent="0.25">
      <c r="Z1346" s="42" t="str">
        <f t="shared" si="160"/>
        <v/>
      </c>
      <c r="AB1346" s="73" t="s">
        <v>59</v>
      </c>
      <c r="AC1346" s="73" t="s">
        <v>3648</v>
      </c>
      <c r="AD1346" s="73">
        <v>2114007</v>
      </c>
      <c r="AH1346" s="54" t="str">
        <f t="shared" si="161"/>
        <v>MAZé Doca</v>
      </c>
      <c r="AI1346" s="73">
        <v>2114007</v>
      </c>
    </row>
    <row r="1347" spans="26:35" x14ac:dyDescent="0.25">
      <c r="Z1347" s="42" t="str">
        <f t="shared" ref="Z1347:Z1410" si="162">CONCATENATE(A1347,D1347)</f>
        <v/>
      </c>
      <c r="AB1347" s="73" t="s">
        <v>61</v>
      </c>
      <c r="AC1347" s="73" t="s">
        <v>103</v>
      </c>
      <c r="AD1347" s="73">
        <v>3100104</v>
      </c>
      <c r="AH1347" s="54" t="str">
        <f t="shared" ref="AH1347:AH1410" si="163">CONCATENATE(AB1347,AC1347)</f>
        <v>MGAbadia dos Dourados</v>
      </c>
      <c r="AI1347" s="73">
        <v>3100104</v>
      </c>
    </row>
    <row r="1348" spans="26:35" x14ac:dyDescent="0.25">
      <c r="Z1348" s="42" t="str">
        <f t="shared" si="162"/>
        <v/>
      </c>
      <c r="AB1348" s="73" t="s">
        <v>61</v>
      </c>
      <c r="AC1348" s="73" t="s">
        <v>128</v>
      </c>
      <c r="AD1348" s="73">
        <v>3100203</v>
      </c>
      <c r="AH1348" s="54" t="str">
        <f t="shared" si="163"/>
        <v>MGAbaeté</v>
      </c>
      <c r="AI1348" s="73">
        <v>3100203</v>
      </c>
    </row>
    <row r="1349" spans="26:35" x14ac:dyDescent="0.25">
      <c r="Z1349" s="42" t="str">
        <f t="shared" si="162"/>
        <v/>
      </c>
      <c r="AB1349" s="73" t="s">
        <v>61</v>
      </c>
      <c r="AC1349" s="73" t="s">
        <v>154</v>
      </c>
      <c r="AD1349" s="73">
        <v>3100302</v>
      </c>
      <c r="AH1349" s="54" t="str">
        <f t="shared" si="163"/>
        <v>MGAbre Campo</v>
      </c>
      <c r="AI1349" s="73">
        <v>3100302</v>
      </c>
    </row>
    <row r="1350" spans="26:35" x14ac:dyDescent="0.25">
      <c r="Z1350" s="42" t="str">
        <f t="shared" si="162"/>
        <v/>
      </c>
      <c r="AB1350" s="73" t="s">
        <v>61</v>
      </c>
      <c r="AC1350" s="73" t="s">
        <v>179</v>
      </c>
      <c r="AD1350" s="73">
        <v>3100401</v>
      </c>
      <c r="AH1350" s="54" t="str">
        <f t="shared" si="163"/>
        <v>MGAcaiaca</v>
      </c>
      <c r="AI1350" s="73">
        <v>3100401</v>
      </c>
    </row>
    <row r="1351" spans="26:35" x14ac:dyDescent="0.25">
      <c r="Z1351" s="42" t="str">
        <f t="shared" si="162"/>
        <v/>
      </c>
      <c r="AB1351" s="73" t="s">
        <v>61</v>
      </c>
      <c r="AC1351" s="73" t="s">
        <v>205</v>
      </c>
      <c r="AD1351" s="73">
        <v>3100500</v>
      </c>
      <c r="AH1351" s="54" t="str">
        <f t="shared" si="163"/>
        <v>MGAçucena</v>
      </c>
      <c r="AI1351" s="73">
        <v>3100500</v>
      </c>
    </row>
    <row r="1352" spans="26:35" x14ac:dyDescent="0.25">
      <c r="Z1352" s="42" t="str">
        <f t="shared" si="162"/>
        <v/>
      </c>
      <c r="AB1352" s="73" t="s">
        <v>61</v>
      </c>
      <c r="AC1352" s="73" t="s">
        <v>126</v>
      </c>
      <c r="AD1352" s="73">
        <v>3100609</v>
      </c>
      <c r="AH1352" s="54" t="str">
        <f t="shared" si="163"/>
        <v>MGÁgua Boa</v>
      </c>
      <c r="AI1352" s="73">
        <v>3100609</v>
      </c>
    </row>
    <row r="1353" spans="26:35" x14ac:dyDescent="0.25">
      <c r="Z1353" s="42" t="str">
        <f t="shared" si="162"/>
        <v/>
      </c>
      <c r="AB1353" s="73" t="s">
        <v>61</v>
      </c>
      <c r="AC1353" s="73" t="s">
        <v>255</v>
      </c>
      <c r="AD1353" s="73">
        <v>3100708</v>
      </c>
      <c r="AH1353" s="54" t="str">
        <f t="shared" si="163"/>
        <v>MGÁgua Comprida</v>
      </c>
      <c r="AI1353" s="73">
        <v>3100708</v>
      </c>
    </row>
    <row r="1354" spans="26:35" x14ac:dyDescent="0.25">
      <c r="Z1354" s="42" t="str">
        <f t="shared" si="162"/>
        <v/>
      </c>
      <c r="AB1354" s="73" t="s">
        <v>61</v>
      </c>
      <c r="AC1354" s="73" t="s">
        <v>280</v>
      </c>
      <c r="AD1354" s="73">
        <v>3100807</v>
      </c>
      <c r="AH1354" s="54" t="str">
        <f t="shared" si="163"/>
        <v>MGAguanil</v>
      </c>
      <c r="AI1354" s="73">
        <v>3100807</v>
      </c>
    </row>
    <row r="1355" spans="26:35" x14ac:dyDescent="0.25">
      <c r="Z1355" s="42" t="str">
        <f t="shared" si="162"/>
        <v/>
      </c>
      <c r="AB1355" s="73" t="s">
        <v>61</v>
      </c>
      <c r="AC1355" s="73" t="s">
        <v>306</v>
      </c>
      <c r="AD1355" s="73">
        <v>3100906</v>
      </c>
      <c r="AH1355" s="54" t="str">
        <f t="shared" si="163"/>
        <v>MGÁguas Formosas</v>
      </c>
      <c r="AI1355" s="73">
        <v>3100906</v>
      </c>
    </row>
    <row r="1356" spans="26:35" x14ac:dyDescent="0.25">
      <c r="Z1356" s="42" t="str">
        <f t="shared" si="162"/>
        <v/>
      </c>
      <c r="AB1356" s="73" t="s">
        <v>61</v>
      </c>
      <c r="AC1356" s="73" t="s">
        <v>332</v>
      </c>
      <c r="AD1356" s="73">
        <v>3101003</v>
      </c>
      <c r="AH1356" s="54" t="str">
        <f t="shared" si="163"/>
        <v>MGÁguas Vermelhas</v>
      </c>
      <c r="AI1356" s="73">
        <v>3101003</v>
      </c>
    </row>
    <row r="1357" spans="26:35" x14ac:dyDescent="0.25">
      <c r="Z1357" s="42" t="str">
        <f t="shared" si="162"/>
        <v/>
      </c>
      <c r="AB1357" s="73" t="s">
        <v>61</v>
      </c>
      <c r="AC1357" s="73" t="s">
        <v>357</v>
      </c>
      <c r="AD1357" s="73">
        <v>3101102</v>
      </c>
      <c r="AH1357" s="54" t="str">
        <f t="shared" si="163"/>
        <v>MGAimorés</v>
      </c>
      <c r="AI1357" s="73">
        <v>3101102</v>
      </c>
    </row>
    <row r="1358" spans="26:35" x14ac:dyDescent="0.25">
      <c r="Z1358" s="42" t="str">
        <f t="shared" si="162"/>
        <v/>
      </c>
      <c r="AB1358" s="73" t="s">
        <v>61</v>
      </c>
      <c r="AC1358" s="73" t="s">
        <v>381</v>
      </c>
      <c r="AD1358" s="73">
        <v>3101201</v>
      </c>
      <c r="AH1358" s="54" t="str">
        <f t="shared" si="163"/>
        <v>MGAiuruoca</v>
      </c>
      <c r="AI1358" s="73">
        <v>3101201</v>
      </c>
    </row>
    <row r="1359" spans="26:35" x14ac:dyDescent="0.25">
      <c r="Z1359" s="42" t="str">
        <f t="shared" si="162"/>
        <v/>
      </c>
      <c r="AB1359" s="73" t="s">
        <v>61</v>
      </c>
      <c r="AC1359" s="73" t="s">
        <v>406</v>
      </c>
      <c r="AD1359" s="73">
        <v>3101300</v>
      </c>
      <c r="AH1359" s="54" t="str">
        <f t="shared" si="163"/>
        <v>MGAlagoa</v>
      </c>
      <c r="AI1359" s="73">
        <v>3101300</v>
      </c>
    </row>
    <row r="1360" spans="26:35" x14ac:dyDescent="0.25">
      <c r="Z1360" s="42" t="str">
        <f t="shared" si="162"/>
        <v/>
      </c>
      <c r="AB1360" s="73" t="s">
        <v>61</v>
      </c>
      <c r="AC1360" s="73" t="s">
        <v>431</v>
      </c>
      <c r="AD1360" s="73">
        <v>3101409</v>
      </c>
      <c r="AH1360" s="54" t="str">
        <f t="shared" si="163"/>
        <v>MGAlbertina</v>
      </c>
      <c r="AI1360" s="73">
        <v>3101409</v>
      </c>
    </row>
    <row r="1361" spans="26:35" x14ac:dyDescent="0.25">
      <c r="Z1361" s="42" t="str">
        <f t="shared" si="162"/>
        <v/>
      </c>
      <c r="AB1361" s="73" t="s">
        <v>61</v>
      </c>
      <c r="AC1361" s="73" t="s">
        <v>456</v>
      </c>
      <c r="AD1361" s="73">
        <v>3101508</v>
      </c>
      <c r="AH1361" s="54" t="str">
        <f t="shared" si="163"/>
        <v>MGAlém Paraíba</v>
      </c>
      <c r="AI1361" s="73">
        <v>3101508</v>
      </c>
    </row>
    <row r="1362" spans="26:35" x14ac:dyDescent="0.25">
      <c r="Z1362" s="42" t="str">
        <f t="shared" si="162"/>
        <v/>
      </c>
      <c r="AB1362" s="73" t="s">
        <v>61</v>
      </c>
      <c r="AC1362" s="73" t="s">
        <v>482</v>
      </c>
      <c r="AD1362" s="73">
        <v>3101607</v>
      </c>
      <c r="AH1362" s="54" t="str">
        <f t="shared" si="163"/>
        <v>MGAlfenas</v>
      </c>
      <c r="AI1362" s="73">
        <v>3101607</v>
      </c>
    </row>
    <row r="1363" spans="26:35" x14ac:dyDescent="0.25">
      <c r="Z1363" s="42" t="str">
        <f t="shared" si="162"/>
        <v/>
      </c>
      <c r="AB1363" s="73" t="s">
        <v>61</v>
      </c>
      <c r="AC1363" s="73" t="s">
        <v>506</v>
      </c>
      <c r="AD1363" s="73">
        <v>3101631</v>
      </c>
      <c r="AH1363" s="54" t="str">
        <f t="shared" si="163"/>
        <v>MGAlfredo Vasconcelos</v>
      </c>
      <c r="AI1363" s="73">
        <v>3101631</v>
      </c>
    </row>
    <row r="1364" spans="26:35" x14ac:dyDescent="0.25">
      <c r="Z1364" s="42" t="str">
        <f t="shared" si="162"/>
        <v/>
      </c>
      <c r="AB1364" s="73" t="s">
        <v>61</v>
      </c>
      <c r="AC1364" s="73" t="s">
        <v>529</v>
      </c>
      <c r="AD1364" s="73">
        <v>3101706</v>
      </c>
      <c r="AH1364" s="54" t="str">
        <f t="shared" si="163"/>
        <v>MGAlmenara</v>
      </c>
      <c r="AI1364" s="73">
        <v>3101706</v>
      </c>
    </row>
    <row r="1365" spans="26:35" x14ac:dyDescent="0.25">
      <c r="Z1365" s="42" t="str">
        <f t="shared" si="162"/>
        <v/>
      </c>
      <c r="AB1365" s="73" t="s">
        <v>61</v>
      </c>
      <c r="AC1365" s="73" t="s">
        <v>553</v>
      </c>
      <c r="AD1365" s="73">
        <v>3101805</v>
      </c>
      <c r="AH1365" s="54" t="str">
        <f t="shared" si="163"/>
        <v>MGAlpercata</v>
      </c>
      <c r="AI1365" s="73">
        <v>3101805</v>
      </c>
    </row>
    <row r="1366" spans="26:35" x14ac:dyDescent="0.25">
      <c r="Z1366" s="42" t="str">
        <f t="shared" si="162"/>
        <v/>
      </c>
      <c r="AB1366" s="73" t="s">
        <v>61</v>
      </c>
      <c r="AC1366" s="73" t="s">
        <v>575</v>
      </c>
      <c r="AD1366" s="73">
        <v>3101904</v>
      </c>
      <c r="AH1366" s="54" t="str">
        <f t="shared" si="163"/>
        <v>MGAlpinópolis</v>
      </c>
      <c r="AI1366" s="73">
        <v>3101904</v>
      </c>
    </row>
    <row r="1367" spans="26:35" x14ac:dyDescent="0.25">
      <c r="Z1367" s="42" t="str">
        <f t="shared" si="162"/>
        <v/>
      </c>
      <c r="AB1367" s="73" t="s">
        <v>61</v>
      </c>
      <c r="AC1367" s="73" t="s">
        <v>599</v>
      </c>
      <c r="AD1367" s="73">
        <v>3102001</v>
      </c>
      <c r="AH1367" s="54" t="str">
        <f t="shared" si="163"/>
        <v>MGAlterosa</v>
      </c>
      <c r="AI1367" s="73">
        <v>3102001</v>
      </c>
    </row>
    <row r="1368" spans="26:35" x14ac:dyDescent="0.25">
      <c r="Z1368" s="42" t="str">
        <f t="shared" si="162"/>
        <v/>
      </c>
      <c r="AB1368" s="73" t="s">
        <v>61</v>
      </c>
      <c r="AC1368" s="73" t="s">
        <v>622</v>
      </c>
      <c r="AD1368" s="73">
        <v>3102050</v>
      </c>
      <c r="AH1368" s="54" t="str">
        <f t="shared" si="163"/>
        <v>MGAlto Caparaó</v>
      </c>
      <c r="AI1368" s="73">
        <v>3102050</v>
      </c>
    </row>
    <row r="1369" spans="26:35" x14ac:dyDescent="0.25">
      <c r="Z1369" s="42" t="str">
        <f t="shared" si="162"/>
        <v/>
      </c>
      <c r="AB1369" s="73" t="s">
        <v>61</v>
      </c>
      <c r="AC1369" s="73" t="s">
        <v>643</v>
      </c>
      <c r="AD1369" s="73">
        <v>3153509</v>
      </c>
      <c r="AH1369" s="54" t="str">
        <f t="shared" si="163"/>
        <v>MGAlto Jequitibá</v>
      </c>
      <c r="AI1369" s="73">
        <v>3153509</v>
      </c>
    </row>
    <row r="1370" spans="26:35" x14ac:dyDescent="0.25">
      <c r="Z1370" s="42" t="str">
        <f t="shared" si="162"/>
        <v/>
      </c>
      <c r="AB1370" s="73" t="s">
        <v>61</v>
      </c>
      <c r="AC1370" s="73" t="s">
        <v>664</v>
      </c>
      <c r="AD1370" s="73">
        <v>3102100</v>
      </c>
      <c r="AH1370" s="54" t="str">
        <f t="shared" si="163"/>
        <v>MGAlto Rio Doce</v>
      </c>
      <c r="AI1370" s="73">
        <v>3102100</v>
      </c>
    </row>
    <row r="1371" spans="26:35" x14ac:dyDescent="0.25">
      <c r="Z1371" s="42" t="str">
        <f t="shared" si="162"/>
        <v/>
      </c>
      <c r="AB1371" s="73" t="s">
        <v>61</v>
      </c>
      <c r="AC1371" s="73" t="s">
        <v>685</v>
      </c>
      <c r="AD1371" s="73">
        <v>3102209</v>
      </c>
      <c r="AH1371" s="54" t="str">
        <f t="shared" si="163"/>
        <v>MGAlvarenga</v>
      </c>
      <c r="AI1371" s="73">
        <v>3102209</v>
      </c>
    </row>
    <row r="1372" spans="26:35" x14ac:dyDescent="0.25">
      <c r="Z1372" s="42" t="str">
        <f t="shared" si="162"/>
        <v/>
      </c>
      <c r="AB1372" s="73" t="s">
        <v>61</v>
      </c>
      <c r="AC1372" s="73" t="s">
        <v>705</v>
      </c>
      <c r="AD1372" s="73">
        <v>3102308</v>
      </c>
      <c r="AH1372" s="54" t="str">
        <f t="shared" si="163"/>
        <v>MGAlvinópolis</v>
      </c>
      <c r="AI1372" s="73">
        <v>3102308</v>
      </c>
    </row>
    <row r="1373" spans="26:35" x14ac:dyDescent="0.25">
      <c r="Z1373" s="42" t="str">
        <f t="shared" si="162"/>
        <v/>
      </c>
      <c r="AB1373" s="73" t="s">
        <v>61</v>
      </c>
      <c r="AC1373" s="73" t="s">
        <v>727</v>
      </c>
      <c r="AD1373" s="73">
        <v>3102407</v>
      </c>
      <c r="AH1373" s="54" t="str">
        <f t="shared" si="163"/>
        <v>MGAlvorada de Minas</v>
      </c>
      <c r="AI1373" s="73">
        <v>3102407</v>
      </c>
    </row>
    <row r="1374" spans="26:35" x14ac:dyDescent="0.25">
      <c r="Z1374" s="42" t="str">
        <f t="shared" si="162"/>
        <v/>
      </c>
      <c r="AB1374" s="73" t="s">
        <v>61</v>
      </c>
      <c r="AC1374" s="73" t="s">
        <v>749</v>
      </c>
      <c r="AD1374" s="73">
        <v>3102506</v>
      </c>
      <c r="AH1374" s="54" t="str">
        <f t="shared" si="163"/>
        <v>MGAmparo do Serra</v>
      </c>
      <c r="AI1374" s="73">
        <v>3102506</v>
      </c>
    </row>
    <row r="1375" spans="26:35" x14ac:dyDescent="0.25">
      <c r="Z1375" s="42" t="str">
        <f t="shared" si="162"/>
        <v/>
      </c>
      <c r="AB1375" s="73" t="s">
        <v>61</v>
      </c>
      <c r="AC1375" s="73" t="s">
        <v>770</v>
      </c>
      <c r="AD1375" s="73">
        <v>3102605</v>
      </c>
      <c r="AH1375" s="54" t="str">
        <f t="shared" si="163"/>
        <v>MGAndradas</v>
      </c>
      <c r="AI1375" s="73">
        <v>3102605</v>
      </c>
    </row>
    <row r="1376" spans="26:35" x14ac:dyDescent="0.25">
      <c r="Z1376" s="42" t="str">
        <f t="shared" si="162"/>
        <v/>
      </c>
      <c r="AB1376" s="73" t="s">
        <v>61</v>
      </c>
      <c r="AC1376" s="73" t="s">
        <v>793</v>
      </c>
      <c r="AD1376" s="73">
        <v>3102803</v>
      </c>
      <c r="AH1376" s="54" t="str">
        <f t="shared" si="163"/>
        <v>MGAndrelândia</v>
      </c>
      <c r="AI1376" s="73">
        <v>3102803</v>
      </c>
    </row>
    <row r="1377" spans="26:35" x14ac:dyDescent="0.25">
      <c r="Z1377" s="42" t="str">
        <f t="shared" si="162"/>
        <v/>
      </c>
      <c r="AB1377" s="73" t="s">
        <v>61</v>
      </c>
      <c r="AC1377" s="73" t="s">
        <v>814</v>
      </c>
      <c r="AD1377" s="73">
        <v>3102852</v>
      </c>
      <c r="AH1377" s="54" t="str">
        <f t="shared" si="163"/>
        <v>MGAngelândia</v>
      </c>
      <c r="AI1377" s="73">
        <v>3102852</v>
      </c>
    </row>
    <row r="1378" spans="26:35" x14ac:dyDescent="0.25">
      <c r="Z1378" s="42" t="str">
        <f t="shared" si="162"/>
        <v/>
      </c>
      <c r="AB1378" s="73" t="s">
        <v>61</v>
      </c>
      <c r="AC1378" s="73" t="s">
        <v>467</v>
      </c>
      <c r="AD1378" s="73">
        <v>3102902</v>
      </c>
      <c r="AH1378" s="54" t="str">
        <f t="shared" si="163"/>
        <v>MGAntônio Carlos</v>
      </c>
      <c r="AI1378" s="73">
        <v>3102902</v>
      </c>
    </row>
    <row r="1379" spans="26:35" x14ac:dyDescent="0.25">
      <c r="Z1379" s="42" t="str">
        <f t="shared" si="162"/>
        <v/>
      </c>
      <c r="AB1379" s="73" t="s">
        <v>61</v>
      </c>
      <c r="AC1379" s="73" t="s">
        <v>857</v>
      </c>
      <c r="AD1379" s="73">
        <v>3103009</v>
      </c>
      <c r="AH1379" s="54" t="str">
        <f t="shared" si="163"/>
        <v>MGAntônio Dias</v>
      </c>
      <c r="AI1379" s="73">
        <v>3103009</v>
      </c>
    </row>
    <row r="1380" spans="26:35" x14ac:dyDescent="0.25">
      <c r="Z1380" s="42" t="str">
        <f t="shared" si="162"/>
        <v/>
      </c>
      <c r="AB1380" s="73" t="s">
        <v>61</v>
      </c>
      <c r="AC1380" s="73" t="s">
        <v>878</v>
      </c>
      <c r="AD1380" s="73">
        <v>3103108</v>
      </c>
      <c r="AH1380" s="54" t="str">
        <f t="shared" si="163"/>
        <v>MGAntônio Prado de Minas</v>
      </c>
      <c r="AI1380" s="73">
        <v>3103108</v>
      </c>
    </row>
    <row r="1381" spans="26:35" x14ac:dyDescent="0.25">
      <c r="Z1381" s="42" t="str">
        <f t="shared" si="162"/>
        <v/>
      </c>
      <c r="AB1381" s="73" t="s">
        <v>61</v>
      </c>
      <c r="AC1381" s="73" t="s">
        <v>901</v>
      </c>
      <c r="AD1381" s="73">
        <v>3103207</v>
      </c>
      <c r="AH1381" s="54" t="str">
        <f t="shared" si="163"/>
        <v>MGAraçaí</v>
      </c>
      <c r="AI1381" s="73">
        <v>3103207</v>
      </c>
    </row>
    <row r="1382" spans="26:35" x14ac:dyDescent="0.25">
      <c r="Z1382" s="42" t="str">
        <f t="shared" si="162"/>
        <v/>
      </c>
      <c r="AB1382" s="73" t="s">
        <v>61</v>
      </c>
      <c r="AC1382" s="73" t="s">
        <v>924</v>
      </c>
      <c r="AD1382" s="73">
        <v>3103306</v>
      </c>
      <c r="AH1382" s="54" t="str">
        <f t="shared" si="163"/>
        <v>MGAracitaba</v>
      </c>
      <c r="AI1382" s="73">
        <v>3103306</v>
      </c>
    </row>
    <row r="1383" spans="26:35" x14ac:dyDescent="0.25">
      <c r="Z1383" s="42" t="str">
        <f t="shared" si="162"/>
        <v/>
      </c>
      <c r="AB1383" s="73" t="s">
        <v>61</v>
      </c>
      <c r="AC1383" s="73" t="s">
        <v>947</v>
      </c>
      <c r="AD1383" s="73">
        <v>3103405</v>
      </c>
      <c r="AH1383" s="54" t="str">
        <f t="shared" si="163"/>
        <v>MGAraçuaí</v>
      </c>
      <c r="AI1383" s="73">
        <v>3103405</v>
      </c>
    </row>
    <row r="1384" spans="26:35" x14ac:dyDescent="0.25">
      <c r="Z1384" s="42" t="str">
        <f t="shared" si="162"/>
        <v/>
      </c>
      <c r="AB1384" s="73" t="s">
        <v>61</v>
      </c>
      <c r="AC1384" s="73" t="s">
        <v>969</v>
      </c>
      <c r="AD1384" s="73">
        <v>3103504</v>
      </c>
      <c r="AH1384" s="54" t="str">
        <f t="shared" si="163"/>
        <v>MGAraguari</v>
      </c>
      <c r="AI1384" s="73">
        <v>3103504</v>
      </c>
    </row>
    <row r="1385" spans="26:35" x14ac:dyDescent="0.25">
      <c r="Z1385" s="42" t="str">
        <f t="shared" si="162"/>
        <v/>
      </c>
      <c r="AB1385" s="73" t="s">
        <v>61</v>
      </c>
      <c r="AC1385" s="73" t="s">
        <v>991</v>
      </c>
      <c r="AD1385" s="73">
        <v>3103603</v>
      </c>
      <c r="AH1385" s="54" t="str">
        <f t="shared" si="163"/>
        <v>MGArantina</v>
      </c>
      <c r="AI1385" s="73">
        <v>3103603</v>
      </c>
    </row>
    <row r="1386" spans="26:35" x14ac:dyDescent="0.25">
      <c r="Z1386" s="42" t="str">
        <f t="shared" si="162"/>
        <v/>
      </c>
      <c r="AB1386" s="73" t="s">
        <v>61</v>
      </c>
      <c r="AC1386" s="73" t="s">
        <v>1014</v>
      </c>
      <c r="AD1386" s="73">
        <v>3103702</v>
      </c>
      <c r="AH1386" s="54" t="str">
        <f t="shared" si="163"/>
        <v>MGAraponga</v>
      </c>
      <c r="AI1386" s="73">
        <v>3103702</v>
      </c>
    </row>
    <row r="1387" spans="26:35" x14ac:dyDescent="0.25">
      <c r="Z1387" s="42" t="str">
        <f t="shared" si="162"/>
        <v/>
      </c>
      <c r="AB1387" s="73" t="s">
        <v>61</v>
      </c>
      <c r="AC1387" s="73" t="s">
        <v>1036</v>
      </c>
      <c r="AD1387" s="73">
        <v>3103751</v>
      </c>
      <c r="AH1387" s="54" t="str">
        <f t="shared" si="163"/>
        <v>MGAraporã</v>
      </c>
      <c r="AI1387" s="73">
        <v>3103751</v>
      </c>
    </row>
    <row r="1388" spans="26:35" x14ac:dyDescent="0.25">
      <c r="Z1388" s="42" t="str">
        <f t="shared" si="162"/>
        <v/>
      </c>
      <c r="AB1388" s="73" t="s">
        <v>61</v>
      </c>
      <c r="AC1388" s="73" t="s">
        <v>1058</v>
      </c>
      <c r="AD1388" s="73">
        <v>3103801</v>
      </c>
      <c r="AH1388" s="54" t="str">
        <f t="shared" si="163"/>
        <v>MGArapuá</v>
      </c>
      <c r="AI1388" s="73">
        <v>3103801</v>
      </c>
    </row>
    <row r="1389" spans="26:35" x14ac:dyDescent="0.25">
      <c r="Z1389" s="42" t="str">
        <f t="shared" si="162"/>
        <v/>
      </c>
      <c r="AB1389" s="73" t="s">
        <v>61</v>
      </c>
      <c r="AC1389" s="73" t="s">
        <v>1080</v>
      </c>
      <c r="AD1389" s="73">
        <v>3103900</v>
      </c>
      <c r="AH1389" s="54" t="str">
        <f t="shared" si="163"/>
        <v>MGAraújos</v>
      </c>
      <c r="AI1389" s="73">
        <v>3103900</v>
      </c>
    </row>
    <row r="1390" spans="26:35" x14ac:dyDescent="0.25">
      <c r="Z1390" s="42" t="str">
        <f t="shared" si="162"/>
        <v/>
      </c>
      <c r="AB1390" s="73" t="s">
        <v>61</v>
      </c>
      <c r="AC1390" s="73" t="s">
        <v>1102</v>
      </c>
      <c r="AD1390" s="73">
        <v>3104007</v>
      </c>
      <c r="AH1390" s="54" t="str">
        <f t="shared" si="163"/>
        <v>MGAraxá</v>
      </c>
      <c r="AI1390" s="73">
        <v>3104007</v>
      </c>
    </row>
    <row r="1391" spans="26:35" x14ac:dyDescent="0.25">
      <c r="Z1391" s="42" t="str">
        <f t="shared" si="162"/>
        <v/>
      </c>
      <c r="AB1391" s="73" t="s">
        <v>61</v>
      </c>
      <c r="AC1391" s="73" t="s">
        <v>1125</v>
      </c>
      <c r="AD1391" s="73">
        <v>3104106</v>
      </c>
      <c r="AH1391" s="54" t="str">
        <f t="shared" si="163"/>
        <v>MGArceburgo</v>
      </c>
      <c r="AI1391" s="73">
        <v>3104106</v>
      </c>
    </row>
    <row r="1392" spans="26:35" x14ac:dyDescent="0.25">
      <c r="Z1392" s="42" t="str">
        <f t="shared" si="162"/>
        <v/>
      </c>
      <c r="AB1392" s="73" t="s">
        <v>61</v>
      </c>
      <c r="AC1392" s="73" t="s">
        <v>1148</v>
      </c>
      <c r="AD1392" s="73">
        <v>3104205</v>
      </c>
      <c r="AH1392" s="54" t="str">
        <f t="shared" si="163"/>
        <v>MGArcos</v>
      </c>
      <c r="AI1392" s="73">
        <v>3104205</v>
      </c>
    </row>
    <row r="1393" spans="26:35" x14ac:dyDescent="0.25">
      <c r="Z1393" s="42" t="str">
        <f t="shared" si="162"/>
        <v/>
      </c>
      <c r="AB1393" s="73" t="s">
        <v>61</v>
      </c>
      <c r="AC1393" s="73" t="s">
        <v>1171</v>
      </c>
      <c r="AD1393" s="73">
        <v>3104304</v>
      </c>
      <c r="AH1393" s="54" t="str">
        <f t="shared" si="163"/>
        <v>MGAreado</v>
      </c>
      <c r="AI1393" s="73">
        <v>3104304</v>
      </c>
    </row>
    <row r="1394" spans="26:35" x14ac:dyDescent="0.25">
      <c r="Z1394" s="42" t="str">
        <f t="shared" si="162"/>
        <v/>
      </c>
      <c r="AB1394" s="73" t="s">
        <v>61</v>
      </c>
      <c r="AC1394" s="73" t="s">
        <v>1194</v>
      </c>
      <c r="AD1394" s="73">
        <v>3104403</v>
      </c>
      <c r="AH1394" s="54" t="str">
        <f t="shared" si="163"/>
        <v>MGArgirita</v>
      </c>
      <c r="AI1394" s="73">
        <v>3104403</v>
      </c>
    </row>
    <row r="1395" spans="26:35" x14ac:dyDescent="0.25">
      <c r="Z1395" s="42" t="str">
        <f t="shared" si="162"/>
        <v/>
      </c>
      <c r="AB1395" s="73" t="s">
        <v>61</v>
      </c>
      <c r="AC1395" s="73" t="s">
        <v>1216</v>
      </c>
      <c r="AD1395" s="73">
        <v>3104452</v>
      </c>
      <c r="AH1395" s="54" t="str">
        <f t="shared" si="163"/>
        <v>MGAricanduva</v>
      </c>
      <c r="AI1395" s="73">
        <v>3104452</v>
      </c>
    </row>
    <row r="1396" spans="26:35" x14ac:dyDescent="0.25">
      <c r="Z1396" s="42" t="str">
        <f t="shared" si="162"/>
        <v/>
      </c>
      <c r="AB1396" s="73" t="s">
        <v>61</v>
      </c>
      <c r="AC1396" s="73" t="s">
        <v>1237</v>
      </c>
      <c r="AD1396" s="73">
        <v>3104502</v>
      </c>
      <c r="AH1396" s="54" t="str">
        <f t="shared" si="163"/>
        <v>MGArinos</v>
      </c>
      <c r="AI1396" s="73">
        <v>3104502</v>
      </c>
    </row>
    <row r="1397" spans="26:35" x14ac:dyDescent="0.25">
      <c r="Z1397" s="42" t="str">
        <f t="shared" si="162"/>
        <v/>
      </c>
      <c r="AB1397" s="73" t="s">
        <v>61</v>
      </c>
      <c r="AC1397" s="73" t="s">
        <v>1260</v>
      </c>
      <c r="AD1397" s="73">
        <v>3104601</v>
      </c>
      <c r="AH1397" s="54" t="str">
        <f t="shared" si="163"/>
        <v>MGAstolfo Dutra</v>
      </c>
      <c r="AI1397" s="73">
        <v>3104601</v>
      </c>
    </row>
    <row r="1398" spans="26:35" x14ac:dyDescent="0.25">
      <c r="Z1398" s="42" t="str">
        <f t="shared" si="162"/>
        <v/>
      </c>
      <c r="AB1398" s="73" t="s">
        <v>61</v>
      </c>
      <c r="AC1398" s="73" t="s">
        <v>1283</v>
      </c>
      <c r="AD1398" s="73">
        <v>3104700</v>
      </c>
      <c r="AH1398" s="54" t="str">
        <f t="shared" si="163"/>
        <v>MGAtaléia</v>
      </c>
      <c r="AI1398" s="73">
        <v>3104700</v>
      </c>
    </row>
    <row r="1399" spans="26:35" x14ac:dyDescent="0.25">
      <c r="Z1399" s="42" t="str">
        <f t="shared" si="162"/>
        <v/>
      </c>
      <c r="AB1399" s="73" t="s">
        <v>61</v>
      </c>
      <c r="AC1399" s="73" t="s">
        <v>1304</v>
      </c>
      <c r="AD1399" s="73">
        <v>3104809</v>
      </c>
      <c r="AH1399" s="54" t="str">
        <f t="shared" si="163"/>
        <v>MGAugusto de Lima</v>
      </c>
      <c r="AI1399" s="73">
        <v>3104809</v>
      </c>
    </row>
    <row r="1400" spans="26:35" x14ac:dyDescent="0.25">
      <c r="Z1400" s="42" t="str">
        <f t="shared" si="162"/>
        <v/>
      </c>
      <c r="AB1400" s="73" t="s">
        <v>61</v>
      </c>
      <c r="AC1400" s="73" t="s">
        <v>1326</v>
      </c>
      <c r="AD1400" s="73">
        <v>3104908</v>
      </c>
      <c r="AH1400" s="54" t="str">
        <f t="shared" si="163"/>
        <v>MGBaependi</v>
      </c>
      <c r="AI1400" s="73">
        <v>3104908</v>
      </c>
    </row>
    <row r="1401" spans="26:35" x14ac:dyDescent="0.25">
      <c r="Z1401" s="42" t="str">
        <f t="shared" si="162"/>
        <v/>
      </c>
      <c r="AB1401" s="73" t="s">
        <v>61</v>
      </c>
      <c r="AC1401" s="73" t="s">
        <v>1348</v>
      </c>
      <c r="AD1401" s="73">
        <v>3105004</v>
      </c>
      <c r="AH1401" s="54" t="str">
        <f t="shared" si="163"/>
        <v>MGBaldim</v>
      </c>
      <c r="AI1401" s="73">
        <v>3105004</v>
      </c>
    </row>
    <row r="1402" spans="26:35" x14ac:dyDescent="0.25">
      <c r="Z1402" s="42" t="str">
        <f t="shared" si="162"/>
        <v/>
      </c>
      <c r="AB1402" s="73" t="s">
        <v>61</v>
      </c>
      <c r="AC1402" s="73" t="s">
        <v>1369</v>
      </c>
      <c r="AD1402" s="73">
        <v>3105103</v>
      </c>
      <c r="AH1402" s="54" t="str">
        <f t="shared" si="163"/>
        <v>MGBambuí</v>
      </c>
      <c r="AI1402" s="73">
        <v>3105103</v>
      </c>
    </row>
    <row r="1403" spans="26:35" x14ac:dyDescent="0.25">
      <c r="Z1403" s="42" t="str">
        <f t="shared" si="162"/>
        <v/>
      </c>
      <c r="AB1403" s="73" t="s">
        <v>61</v>
      </c>
      <c r="AC1403" s="73" t="s">
        <v>1391</v>
      </c>
      <c r="AD1403" s="73">
        <v>3105202</v>
      </c>
      <c r="AH1403" s="54" t="str">
        <f t="shared" si="163"/>
        <v>MGBandeira</v>
      </c>
      <c r="AI1403" s="73">
        <v>3105202</v>
      </c>
    </row>
    <row r="1404" spans="26:35" x14ac:dyDescent="0.25">
      <c r="Z1404" s="42" t="str">
        <f t="shared" si="162"/>
        <v/>
      </c>
      <c r="AB1404" s="73" t="s">
        <v>61</v>
      </c>
      <c r="AC1404" s="73" t="s">
        <v>1413</v>
      </c>
      <c r="AD1404" s="73">
        <v>3105301</v>
      </c>
      <c r="AH1404" s="54" t="str">
        <f t="shared" si="163"/>
        <v>MGBandeira do Sul</v>
      </c>
      <c r="AI1404" s="73">
        <v>3105301</v>
      </c>
    </row>
    <row r="1405" spans="26:35" x14ac:dyDescent="0.25">
      <c r="Z1405" s="42" t="str">
        <f t="shared" si="162"/>
        <v/>
      </c>
      <c r="AB1405" s="73" t="s">
        <v>61</v>
      </c>
      <c r="AC1405" s="73" t="s">
        <v>1435</v>
      </c>
      <c r="AD1405" s="73">
        <v>3105400</v>
      </c>
      <c r="AH1405" s="54" t="str">
        <f t="shared" si="163"/>
        <v>MGBarão de Cocais</v>
      </c>
      <c r="AI1405" s="73">
        <v>3105400</v>
      </c>
    </row>
    <row r="1406" spans="26:35" x14ac:dyDescent="0.25">
      <c r="Z1406" s="42" t="str">
        <f t="shared" si="162"/>
        <v/>
      </c>
      <c r="AB1406" s="73" t="s">
        <v>61</v>
      </c>
      <c r="AC1406" s="73" t="s">
        <v>1456</v>
      </c>
      <c r="AD1406" s="73">
        <v>3105509</v>
      </c>
      <c r="AH1406" s="54" t="str">
        <f t="shared" si="163"/>
        <v>MGBarão de Monte Alto</v>
      </c>
      <c r="AI1406" s="73">
        <v>3105509</v>
      </c>
    </row>
    <row r="1407" spans="26:35" x14ac:dyDescent="0.25">
      <c r="Z1407" s="42" t="str">
        <f t="shared" si="162"/>
        <v/>
      </c>
      <c r="AB1407" s="73" t="s">
        <v>61</v>
      </c>
      <c r="AC1407" s="73" t="s">
        <v>1476</v>
      </c>
      <c r="AD1407" s="73">
        <v>3105608</v>
      </c>
      <c r="AH1407" s="54" t="str">
        <f t="shared" si="163"/>
        <v>MGBarbacena</v>
      </c>
      <c r="AI1407" s="73">
        <v>3105608</v>
      </c>
    </row>
    <row r="1408" spans="26:35" x14ac:dyDescent="0.25">
      <c r="Z1408" s="42" t="str">
        <f t="shared" si="162"/>
        <v/>
      </c>
      <c r="AB1408" s="73" t="s">
        <v>61</v>
      </c>
      <c r="AC1408" s="73" t="s">
        <v>1498</v>
      </c>
      <c r="AD1408" s="73">
        <v>3105707</v>
      </c>
      <c r="AH1408" s="54" t="str">
        <f t="shared" si="163"/>
        <v>MGBarra Longa</v>
      </c>
      <c r="AI1408" s="73">
        <v>3105707</v>
      </c>
    </row>
    <row r="1409" spans="26:35" x14ac:dyDescent="0.25">
      <c r="Z1409" s="42" t="str">
        <f t="shared" si="162"/>
        <v/>
      </c>
      <c r="AB1409" s="73" t="s">
        <v>61</v>
      </c>
      <c r="AC1409" s="73" t="s">
        <v>1518</v>
      </c>
      <c r="AD1409" s="73">
        <v>3105905</v>
      </c>
      <c r="AH1409" s="54" t="str">
        <f t="shared" si="163"/>
        <v>MGBarroso</v>
      </c>
      <c r="AI1409" s="73">
        <v>3105905</v>
      </c>
    </row>
    <row r="1410" spans="26:35" x14ac:dyDescent="0.25">
      <c r="Z1410" s="42" t="str">
        <f t="shared" si="162"/>
        <v/>
      </c>
      <c r="AB1410" s="73" t="s">
        <v>61</v>
      </c>
      <c r="AC1410" s="73" t="s">
        <v>1539</v>
      </c>
      <c r="AD1410" s="73">
        <v>3106002</v>
      </c>
      <c r="AH1410" s="54" t="str">
        <f t="shared" si="163"/>
        <v>MGBela Vista de Minas</v>
      </c>
      <c r="AI1410" s="73">
        <v>3106002</v>
      </c>
    </row>
    <row r="1411" spans="26:35" x14ac:dyDescent="0.25">
      <c r="Z1411" s="42" t="str">
        <f t="shared" ref="Z1411:Z1474" si="164">CONCATENATE(A1411,D1411)</f>
        <v/>
      </c>
      <c r="AB1411" s="73" t="s">
        <v>61</v>
      </c>
      <c r="AC1411" s="73" t="s">
        <v>1560</v>
      </c>
      <c r="AD1411" s="73">
        <v>3106101</v>
      </c>
      <c r="AH1411" s="54" t="str">
        <f t="shared" ref="AH1411:AH1474" si="165">CONCATENATE(AB1411,AC1411)</f>
        <v>MGBelmiro Braga</v>
      </c>
      <c r="AI1411" s="73">
        <v>3106101</v>
      </c>
    </row>
    <row r="1412" spans="26:35" x14ac:dyDescent="0.25">
      <c r="Z1412" s="42" t="str">
        <f t="shared" si="164"/>
        <v/>
      </c>
      <c r="AB1412" s="73" t="s">
        <v>61</v>
      </c>
      <c r="AC1412" s="73" t="s">
        <v>1579</v>
      </c>
      <c r="AD1412" s="73">
        <v>3106200</v>
      </c>
      <c r="AH1412" s="54" t="str">
        <f t="shared" si="165"/>
        <v>MGBelo Horizonte</v>
      </c>
      <c r="AI1412" s="73">
        <v>3106200</v>
      </c>
    </row>
    <row r="1413" spans="26:35" x14ac:dyDescent="0.25">
      <c r="Z1413" s="42" t="str">
        <f t="shared" si="164"/>
        <v/>
      </c>
      <c r="AB1413" s="73" t="s">
        <v>61</v>
      </c>
      <c r="AC1413" s="73" t="s">
        <v>1599</v>
      </c>
      <c r="AD1413" s="73">
        <v>3106309</v>
      </c>
      <c r="AH1413" s="54" t="str">
        <f t="shared" si="165"/>
        <v>MGBelo Oriente</v>
      </c>
      <c r="AI1413" s="73">
        <v>3106309</v>
      </c>
    </row>
    <row r="1414" spans="26:35" x14ac:dyDescent="0.25">
      <c r="Z1414" s="42" t="str">
        <f t="shared" si="164"/>
        <v/>
      </c>
      <c r="AB1414" s="73" t="s">
        <v>61</v>
      </c>
      <c r="AC1414" s="73" t="s">
        <v>1619</v>
      </c>
      <c r="AD1414" s="73">
        <v>3106408</v>
      </c>
      <c r="AH1414" s="54" t="str">
        <f t="shared" si="165"/>
        <v>MGBelo Vale</v>
      </c>
      <c r="AI1414" s="73">
        <v>3106408</v>
      </c>
    </row>
    <row r="1415" spans="26:35" x14ac:dyDescent="0.25">
      <c r="Z1415" s="42" t="str">
        <f t="shared" si="164"/>
        <v/>
      </c>
      <c r="AB1415" s="73" t="s">
        <v>61</v>
      </c>
      <c r="AC1415" s="73" t="s">
        <v>1640</v>
      </c>
      <c r="AD1415" s="73">
        <v>3106507</v>
      </c>
      <c r="AH1415" s="54" t="str">
        <f t="shared" si="165"/>
        <v>MGBerilo</v>
      </c>
      <c r="AI1415" s="73">
        <v>3106507</v>
      </c>
    </row>
    <row r="1416" spans="26:35" x14ac:dyDescent="0.25">
      <c r="Z1416" s="42" t="str">
        <f t="shared" si="164"/>
        <v/>
      </c>
      <c r="AB1416" s="73" t="s">
        <v>61</v>
      </c>
      <c r="AC1416" s="73" t="s">
        <v>1661</v>
      </c>
      <c r="AD1416" s="73">
        <v>3106655</v>
      </c>
      <c r="AH1416" s="54" t="str">
        <f t="shared" si="165"/>
        <v>MGBerizal</v>
      </c>
      <c r="AI1416" s="73">
        <v>3106655</v>
      </c>
    </row>
    <row r="1417" spans="26:35" x14ac:dyDescent="0.25">
      <c r="Z1417" s="42" t="str">
        <f t="shared" si="164"/>
        <v/>
      </c>
      <c r="AB1417" s="73" t="s">
        <v>61</v>
      </c>
      <c r="AC1417" s="73" t="s">
        <v>1681</v>
      </c>
      <c r="AD1417" s="73">
        <v>3106606</v>
      </c>
      <c r="AH1417" s="54" t="str">
        <f t="shared" si="165"/>
        <v>MGBertópolis</v>
      </c>
      <c r="AI1417" s="73">
        <v>3106606</v>
      </c>
    </row>
    <row r="1418" spans="26:35" x14ac:dyDescent="0.25">
      <c r="Z1418" s="42" t="str">
        <f t="shared" si="164"/>
        <v/>
      </c>
      <c r="AB1418" s="73" t="s">
        <v>61</v>
      </c>
      <c r="AC1418" s="73" t="s">
        <v>1702</v>
      </c>
      <c r="AD1418" s="73">
        <v>3106705</v>
      </c>
      <c r="AH1418" s="54" t="str">
        <f t="shared" si="165"/>
        <v>MGBetim</v>
      </c>
      <c r="AI1418" s="73">
        <v>3106705</v>
      </c>
    </row>
    <row r="1419" spans="26:35" x14ac:dyDescent="0.25">
      <c r="Z1419" s="42" t="str">
        <f t="shared" si="164"/>
        <v/>
      </c>
      <c r="AB1419" s="73" t="s">
        <v>61</v>
      </c>
      <c r="AC1419" s="73" t="s">
        <v>1722</v>
      </c>
      <c r="AD1419" s="73">
        <v>3106804</v>
      </c>
      <c r="AH1419" s="54" t="str">
        <f t="shared" si="165"/>
        <v>MGBias Fortes</v>
      </c>
      <c r="AI1419" s="73">
        <v>3106804</v>
      </c>
    </row>
    <row r="1420" spans="26:35" x14ac:dyDescent="0.25">
      <c r="Z1420" s="42" t="str">
        <f t="shared" si="164"/>
        <v/>
      </c>
      <c r="AB1420" s="73" t="s">
        <v>61</v>
      </c>
      <c r="AC1420" s="73" t="s">
        <v>1743</v>
      </c>
      <c r="AD1420" s="73">
        <v>3106903</v>
      </c>
      <c r="AH1420" s="54" t="str">
        <f t="shared" si="165"/>
        <v>MGBicas</v>
      </c>
      <c r="AI1420" s="73">
        <v>3106903</v>
      </c>
    </row>
    <row r="1421" spans="26:35" x14ac:dyDescent="0.25">
      <c r="Z1421" s="42" t="str">
        <f t="shared" si="164"/>
        <v/>
      </c>
      <c r="AB1421" s="73" t="s">
        <v>61</v>
      </c>
      <c r="AC1421" s="73" t="s">
        <v>1763</v>
      </c>
      <c r="AD1421" s="73">
        <v>3107000</v>
      </c>
      <c r="AH1421" s="54" t="str">
        <f t="shared" si="165"/>
        <v>MGBiquinhas</v>
      </c>
      <c r="AI1421" s="73">
        <v>3107000</v>
      </c>
    </row>
    <row r="1422" spans="26:35" x14ac:dyDescent="0.25">
      <c r="Z1422" s="42" t="str">
        <f t="shared" si="164"/>
        <v/>
      </c>
      <c r="AB1422" s="73" t="s">
        <v>61</v>
      </c>
      <c r="AC1422" s="73" t="s">
        <v>401</v>
      </c>
      <c r="AD1422" s="73">
        <v>3107109</v>
      </c>
      <c r="AH1422" s="54" t="str">
        <f t="shared" si="165"/>
        <v>MGBoa Esperança</v>
      </c>
      <c r="AI1422" s="73">
        <v>3107109</v>
      </c>
    </row>
    <row r="1423" spans="26:35" x14ac:dyDescent="0.25">
      <c r="Z1423" s="42" t="str">
        <f t="shared" si="164"/>
        <v/>
      </c>
      <c r="AB1423" s="73" t="s">
        <v>61</v>
      </c>
      <c r="AC1423" s="73" t="s">
        <v>1803</v>
      </c>
      <c r="AD1423" s="73">
        <v>3107208</v>
      </c>
      <c r="AH1423" s="54" t="str">
        <f t="shared" si="165"/>
        <v>MGBocaina de Minas</v>
      </c>
      <c r="AI1423" s="73">
        <v>3107208</v>
      </c>
    </row>
    <row r="1424" spans="26:35" x14ac:dyDescent="0.25">
      <c r="Z1424" s="42" t="str">
        <f t="shared" si="164"/>
        <v/>
      </c>
      <c r="AB1424" s="73" t="s">
        <v>61</v>
      </c>
      <c r="AC1424" s="73" t="s">
        <v>1821</v>
      </c>
      <c r="AD1424" s="73">
        <v>3107307</v>
      </c>
      <c r="AH1424" s="54" t="str">
        <f t="shared" si="165"/>
        <v>MGBocaiúva</v>
      </c>
      <c r="AI1424" s="73">
        <v>3107307</v>
      </c>
    </row>
    <row r="1425" spans="26:35" x14ac:dyDescent="0.25">
      <c r="Z1425" s="42" t="str">
        <f t="shared" si="164"/>
        <v/>
      </c>
      <c r="AB1425" s="73" t="s">
        <v>61</v>
      </c>
      <c r="AC1425" s="73" t="s">
        <v>1840</v>
      </c>
      <c r="AD1425" s="73">
        <v>3107406</v>
      </c>
      <c r="AH1425" s="54" t="str">
        <f t="shared" si="165"/>
        <v>MGBom Despacho</v>
      </c>
      <c r="AI1425" s="73">
        <v>3107406</v>
      </c>
    </row>
    <row r="1426" spans="26:35" x14ac:dyDescent="0.25">
      <c r="Z1426" s="42" t="str">
        <f t="shared" si="164"/>
        <v/>
      </c>
      <c r="AB1426" s="73" t="s">
        <v>61</v>
      </c>
      <c r="AC1426" s="73" t="s">
        <v>1857</v>
      </c>
      <c r="AD1426" s="73">
        <v>3107505</v>
      </c>
      <c r="AH1426" s="54" t="str">
        <f t="shared" si="165"/>
        <v>MGBom Jardim de Minas</v>
      </c>
      <c r="AI1426" s="73">
        <v>3107505</v>
      </c>
    </row>
    <row r="1427" spans="26:35" x14ac:dyDescent="0.25">
      <c r="Z1427" s="42" t="str">
        <f t="shared" si="164"/>
        <v/>
      </c>
      <c r="AB1427" s="73" t="s">
        <v>61</v>
      </c>
      <c r="AC1427" s="73" t="s">
        <v>1875</v>
      </c>
      <c r="AD1427" s="73">
        <v>3107604</v>
      </c>
      <c r="AH1427" s="54" t="str">
        <f t="shared" si="165"/>
        <v>MGBom Jesus da Penha</v>
      </c>
      <c r="AI1427" s="73">
        <v>3107604</v>
      </c>
    </row>
    <row r="1428" spans="26:35" x14ac:dyDescent="0.25">
      <c r="Z1428" s="42" t="str">
        <f t="shared" si="164"/>
        <v/>
      </c>
      <c r="AB1428" s="73" t="s">
        <v>61</v>
      </c>
      <c r="AC1428" s="73" t="s">
        <v>1891</v>
      </c>
      <c r="AD1428" s="73">
        <v>3107703</v>
      </c>
      <c r="AH1428" s="54" t="str">
        <f t="shared" si="165"/>
        <v>MGBom Jesus do Amparo</v>
      </c>
      <c r="AI1428" s="73">
        <v>3107703</v>
      </c>
    </row>
    <row r="1429" spans="26:35" x14ac:dyDescent="0.25">
      <c r="Z1429" s="42" t="str">
        <f t="shared" si="164"/>
        <v/>
      </c>
      <c r="AB1429" s="73" t="s">
        <v>61</v>
      </c>
      <c r="AC1429" s="73" t="s">
        <v>1908</v>
      </c>
      <c r="AD1429" s="73">
        <v>3107802</v>
      </c>
      <c r="AH1429" s="54" t="str">
        <f t="shared" si="165"/>
        <v>MGBom Jesus do Galho</v>
      </c>
      <c r="AI1429" s="73">
        <v>3107802</v>
      </c>
    </row>
    <row r="1430" spans="26:35" x14ac:dyDescent="0.25">
      <c r="Z1430" s="42" t="str">
        <f t="shared" si="164"/>
        <v/>
      </c>
      <c r="AB1430" s="73" t="s">
        <v>61</v>
      </c>
      <c r="AC1430" s="73" t="s">
        <v>1926</v>
      </c>
      <c r="AD1430" s="73">
        <v>3107901</v>
      </c>
      <c r="AH1430" s="54" t="str">
        <f t="shared" si="165"/>
        <v>MGBom Repouso</v>
      </c>
      <c r="AI1430" s="73">
        <v>3107901</v>
      </c>
    </row>
    <row r="1431" spans="26:35" x14ac:dyDescent="0.25">
      <c r="Z1431" s="42" t="str">
        <f t="shared" si="164"/>
        <v/>
      </c>
      <c r="AB1431" s="73" t="s">
        <v>61</v>
      </c>
      <c r="AC1431" s="73" t="s">
        <v>836</v>
      </c>
      <c r="AD1431" s="73">
        <v>3108008</v>
      </c>
      <c r="AH1431" s="54" t="str">
        <f t="shared" si="165"/>
        <v>MGBom Sucesso</v>
      </c>
      <c r="AI1431" s="73">
        <v>3108008</v>
      </c>
    </row>
    <row r="1432" spans="26:35" x14ac:dyDescent="0.25">
      <c r="Z1432" s="42" t="str">
        <f t="shared" si="164"/>
        <v/>
      </c>
      <c r="AB1432" s="73" t="s">
        <v>61</v>
      </c>
      <c r="AC1432" s="73" t="s">
        <v>189</v>
      </c>
      <c r="AD1432" s="73">
        <v>3108107</v>
      </c>
      <c r="AH1432" s="54" t="str">
        <f t="shared" si="165"/>
        <v>MGBonfim</v>
      </c>
      <c r="AI1432" s="73">
        <v>3108107</v>
      </c>
    </row>
    <row r="1433" spans="26:35" x14ac:dyDescent="0.25">
      <c r="Z1433" s="42" t="str">
        <f t="shared" si="164"/>
        <v/>
      </c>
      <c r="AB1433" s="73" t="s">
        <v>61</v>
      </c>
      <c r="AC1433" s="73" t="s">
        <v>1976</v>
      </c>
      <c r="AD1433" s="73">
        <v>3108206</v>
      </c>
      <c r="AH1433" s="54" t="str">
        <f t="shared" si="165"/>
        <v>MGBonfinópolis de Minas</v>
      </c>
      <c r="AI1433" s="73">
        <v>3108206</v>
      </c>
    </row>
    <row r="1434" spans="26:35" x14ac:dyDescent="0.25">
      <c r="Z1434" s="42" t="str">
        <f t="shared" si="164"/>
        <v/>
      </c>
      <c r="AB1434" s="73" t="s">
        <v>61</v>
      </c>
      <c r="AC1434" s="73" t="s">
        <v>1994</v>
      </c>
      <c r="AD1434" s="73">
        <v>3108255</v>
      </c>
      <c r="AH1434" s="54" t="str">
        <f t="shared" si="165"/>
        <v>MGBonito de Minas</v>
      </c>
      <c r="AI1434" s="73">
        <v>3108255</v>
      </c>
    </row>
    <row r="1435" spans="26:35" x14ac:dyDescent="0.25">
      <c r="Z1435" s="42" t="str">
        <f t="shared" si="164"/>
        <v/>
      </c>
      <c r="AB1435" s="73" t="s">
        <v>61</v>
      </c>
      <c r="AC1435" s="73" t="s">
        <v>2011</v>
      </c>
      <c r="AD1435" s="73">
        <v>3108305</v>
      </c>
      <c r="AH1435" s="54" t="str">
        <f t="shared" si="165"/>
        <v>MGBorda da Mata</v>
      </c>
      <c r="AI1435" s="73">
        <v>3108305</v>
      </c>
    </row>
    <row r="1436" spans="26:35" x14ac:dyDescent="0.25">
      <c r="Z1436" s="42" t="str">
        <f t="shared" si="164"/>
        <v/>
      </c>
      <c r="AB1436" s="73" t="s">
        <v>61</v>
      </c>
      <c r="AC1436" s="73" t="s">
        <v>2029</v>
      </c>
      <c r="AD1436" s="73">
        <v>3108404</v>
      </c>
      <c r="AH1436" s="54" t="str">
        <f t="shared" si="165"/>
        <v>MGBotelhos</v>
      </c>
      <c r="AI1436" s="73">
        <v>3108404</v>
      </c>
    </row>
    <row r="1437" spans="26:35" x14ac:dyDescent="0.25">
      <c r="Z1437" s="42" t="str">
        <f t="shared" si="164"/>
        <v/>
      </c>
      <c r="AB1437" s="73" t="s">
        <v>61</v>
      </c>
      <c r="AC1437" s="73" t="s">
        <v>2047</v>
      </c>
      <c r="AD1437" s="73">
        <v>3108503</v>
      </c>
      <c r="AH1437" s="54" t="str">
        <f t="shared" si="165"/>
        <v>MGBotumirim</v>
      </c>
      <c r="AI1437" s="73">
        <v>3108503</v>
      </c>
    </row>
    <row r="1438" spans="26:35" x14ac:dyDescent="0.25">
      <c r="Z1438" s="42" t="str">
        <f t="shared" si="164"/>
        <v/>
      </c>
      <c r="AB1438" s="73" t="s">
        <v>61</v>
      </c>
      <c r="AC1438" s="73" t="s">
        <v>2065</v>
      </c>
      <c r="AD1438" s="73">
        <v>3108701</v>
      </c>
      <c r="AH1438" s="54" t="str">
        <f t="shared" si="165"/>
        <v>MGBrás Pires</v>
      </c>
      <c r="AI1438" s="73">
        <v>3108701</v>
      </c>
    </row>
    <row r="1439" spans="26:35" x14ac:dyDescent="0.25">
      <c r="Z1439" s="42" t="str">
        <f t="shared" si="164"/>
        <v/>
      </c>
      <c r="AB1439" s="73" t="s">
        <v>61</v>
      </c>
      <c r="AC1439" s="73" t="s">
        <v>2082</v>
      </c>
      <c r="AD1439" s="73">
        <v>3108552</v>
      </c>
      <c r="AH1439" s="54" t="str">
        <f t="shared" si="165"/>
        <v>MGBrasilândia de Minas</v>
      </c>
      <c r="AI1439" s="73">
        <v>3108552</v>
      </c>
    </row>
    <row r="1440" spans="26:35" x14ac:dyDescent="0.25">
      <c r="Z1440" s="42" t="str">
        <f t="shared" si="164"/>
        <v/>
      </c>
      <c r="AB1440" s="73" t="s">
        <v>61</v>
      </c>
      <c r="AC1440" s="73" t="s">
        <v>2097</v>
      </c>
      <c r="AD1440" s="73">
        <v>3108602</v>
      </c>
      <c r="AH1440" s="54" t="str">
        <f t="shared" si="165"/>
        <v>MGBrasília de Minas</v>
      </c>
      <c r="AI1440" s="73">
        <v>3108602</v>
      </c>
    </row>
    <row r="1441" spans="26:35" x14ac:dyDescent="0.25">
      <c r="Z1441" s="42" t="str">
        <f t="shared" si="164"/>
        <v/>
      </c>
      <c r="AB1441" s="73" t="s">
        <v>61</v>
      </c>
      <c r="AC1441" s="73" t="s">
        <v>2114</v>
      </c>
      <c r="AD1441" s="73">
        <v>3108800</v>
      </c>
      <c r="AH1441" s="54" t="str">
        <f t="shared" si="165"/>
        <v>MGBraúnas</v>
      </c>
      <c r="AI1441" s="73">
        <v>3108800</v>
      </c>
    </row>
    <row r="1442" spans="26:35" x14ac:dyDescent="0.25">
      <c r="Z1442" s="42" t="str">
        <f t="shared" si="164"/>
        <v/>
      </c>
      <c r="AB1442" s="73" t="s">
        <v>61</v>
      </c>
      <c r="AC1442" s="73" t="s">
        <v>2129</v>
      </c>
      <c r="AD1442" s="73">
        <v>3108909</v>
      </c>
      <c r="AH1442" s="54" t="str">
        <f t="shared" si="165"/>
        <v>MGBrazópolis</v>
      </c>
      <c r="AI1442" s="73">
        <v>3108909</v>
      </c>
    </row>
    <row r="1443" spans="26:35" x14ac:dyDescent="0.25">
      <c r="Z1443" s="42" t="str">
        <f t="shared" si="164"/>
        <v/>
      </c>
      <c r="AB1443" s="73" t="s">
        <v>61</v>
      </c>
      <c r="AC1443" s="73" t="s">
        <v>2146</v>
      </c>
      <c r="AD1443" s="73">
        <v>3109006</v>
      </c>
      <c r="AH1443" s="54" t="str">
        <f t="shared" si="165"/>
        <v>MGBrumadinho</v>
      </c>
      <c r="AI1443" s="73">
        <v>3109006</v>
      </c>
    </row>
    <row r="1444" spans="26:35" x14ac:dyDescent="0.25">
      <c r="Z1444" s="42" t="str">
        <f t="shared" si="164"/>
        <v/>
      </c>
      <c r="AB1444" s="73" t="s">
        <v>61</v>
      </c>
      <c r="AC1444" s="73" t="s">
        <v>2162</v>
      </c>
      <c r="AD1444" s="73">
        <v>3109105</v>
      </c>
      <c r="AH1444" s="54" t="str">
        <f t="shared" si="165"/>
        <v>MGBueno Brandão</v>
      </c>
      <c r="AI1444" s="73">
        <v>3109105</v>
      </c>
    </row>
    <row r="1445" spans="26:35" x14ac:dyDescent="0.25">
      <c r="Z1445" s="42" t="str">
        <f t="shared" si="164"/>
        <v/>
      </c>
      <c r="AB1445" s="73" t="s">
        <v>61</v>
      </c>
      <c r="AC1445" s="73" t="s">
        <v>2179</v>
      </c>
      <c r="AD1445" s="73">
        <v>3109204</v>
      </c>
      <c r="AH1445" s="54" t="str">
        <f t="shared" si="165"/>
        <v>MGBuenópolis</v>
      </c>
      <c r="AI1445" s="73">
        <v>3109204</v>
      </c>
    </row>
    <row r="1446" spans="26:35" x14ac:dyDescent="0.25">
      <c r="Z1446" s="42" t="str">
        <f t="shared" si="164"/>
        <v/>
      </c>
      <c r="AB1446" s="73" t="s">
        <v>61</v>
      </c>
      <c r="AC1446" s="73" t="s">
        <v>2196</v>
      </c>
      <c r="AD1446" s="73">
        <v>3109253</v>
      </c>
      <c r="AH1446" s="54" t="str">
        <f t="shared" si="165"/>
        <v>MGBugre</v>
      </c>
      <c r="AI1446" s="73">
        <v>3109253</v>
      </c>
    </row>
    <row r="1447" spans="26:35" x14ac:dyDescent="0.25">
      <c r="Z1447" s="42" t="str">
        <f t="shared" si="164"/>
        <v/>
      </c>
      <c r="AB1447" s="73" t="s">
        <v>61</v>
      </c>
      <c r="AC1447" s="73" t="s">
        <v>238</v>
      </c>
      <c r="AD1447" s="73">
        <v>3109303</v>
      </c>
      <c r="AH1447" s="54" t="str">
        <f t="shared" si="165"/>
        <v>MGBuritis</v>
      </c>
      <c r="AI1447" s="73">
        <v>3109303</v>
      </c>
    </row>
    <row r="1448" spans="26:35" x14ac:dyDescent="0.25">
      <c r="Z1448" s="42" t="str">
        <f t="shared" si="164"/>
        <v/>
      </c>
      <c r="AB1448" s="73" t="s">
        <v>61</v>
      </c>
      <c r="AC1448" s="73" t="s">
        <v>2227</v>
      </c>
      <c r="AD1448" s="73">
        <v>3109402</v>
      </c>
      <c r="AH1448" s="54" t="str">
        <f t="shared" si="165"/>
        <v>MGBuritizeiro</v>
      </c>
      <c r="AI1448" s="73">
        <v>3109402</v>
      </c>
    </row>
    <row r="1449" spans="26:35" x14ac:dyDescent="0.25">
      <c r="Z1449" s="42" t="str">
        <f t="shared" si="164"/>
        <v/>
      </c>
      <c r="AB1449" s="73" t="s">
        <v>61</v>
      </c>
      <c r="AC1449" s="73" t="s">
        <v>2243</v>
      </c>
      <c r="AD1449" s="73">
        <v>3109451</v>
      </c>
      <c r="AH1449" s="54" t="str">
        <f t="shared" si="165"/>
        <v>MGCabeceira Grande</v>
      </c>
      <c r="AI1449" s="73">
        <v>3109451</v>
      </c>
    </row>
    <row r="1450" spans="26:35" x14ac:dyDescent="0.25">
      <c r="Z1450" s="42" t="str">
        <f t="shared" si="164"/>
        <v/>
      </c>
      <c r="AB1450" s="73" t="s">
        <v>61</v>
      </c>
      <c r="AC1450" s="73" t="s">
        <v>2257</v>
      </c>
      <c r="AD1450" s="73">
        <v>3109501</v>
      </c>
      <c r="AH1450" s="54" t="str">
        <f t="shared" si="165"/>
        <v>MGCabo Verde</v>
      </c>
      <c r="AI1450" s="73">
        <v>3109501</v>
      </c>
    </row>
    <row r="1451" spans="26:35" x14ac:dyDescent="0.25">
      <c r="Z1451" s="42" t="str">
        <f t="shared" si="164"/>
        <v/>
      </c>
      <c r="AB1451" s="73" t="s">
        <v>61</v>
      </c>
      <c r="AC1451" s="73" t="s">
        <v>2272</v>
      </c>
      <c r="AD1451" s="73">
        <v>3109600</v>
      </c>
      <c r="AH1451" s="54" t="str">
        <f t="shared" si="165"/>
        <v>MGCachoeira da Prata</v>
      </c>
      <c r="AI1451" s="73">
        <v>3109600</v>
      </c>
    </row>
    <row r="1452" spans="26:35" x14ac:dyDescent="0.25">
      <c r="Z1452" s="42" t="str">
        <f t="shared" si="164"/>
        <v/>
      </c>
      <c r="AB1452" s="73" t="s">
        <v>61</v>
      </c>
      <c r="AC1452" s="73" t="s">
        <v>2288</v>
      </c>
      <c r="AD1452" s="73">
        <v>3109709</v>
      </c>
      <c r="AH1452" s="54" t="str">
        <f t="shared" si="165"/>
        <v>MGCachoeira de Minas</v>
      </c>
      <c r="AI1452" s="73">
        <v>3109709</v>
      </c>
    </row>
    <row r="1453" spans="26:35" x14ac:dyDescent="0.25">
      <c r="Z1453" s="42" t="str">
        <f t="shared" si="164"/>
        <v/>
      </c>
      <c r="AB1453" s="73" t="s">
        <v>61</v>
      </c>
      <c r="AC1453" s="73" t="s">
        <v>2304</v>
      </c>
      <c r="AD1453" s="73">
        <v>3102704</v>
      </c>
      <c r="AH1453" s="54" t="str">
        <f t="shared" si="165"/>
        <v>MGCachoeira de Pajeú</v>
      </c>
      <c r="AI1453" s="73">
        <v>3102704</v>
      </c>
    </row>
    <row r="1454" spans="26:35" x14ac:dyDescent="0.25">
      <c r="Z1454" s="42" t="str">
        <f t="shared" si="164"/>
        <v/>
      </c>
      <c r="AB1454" s="73" t="s">
        <v>61</v>
      </c>
      <c r="AC1454" s="73" t="s">
        <v>1121</v>
      </c>
      <c r="AD1454" s="73">
        <v>3109808</v>
      </c>
      <c r="AH1454" s="54" t="str">
        <f t="shared" si="165"/>
        <v>MGCachoeira Dourada</v>
      </c>
      <c r="AI1454" s="73">
        <v>3109808</v>
      </c>
    </row>
    <row r="1455" spans="26:35" x14ac:dyDescent="0.25">
      <c r="Z1455" s="42" t="str">
        <f t="shared" si="164"/>
        <v/>
      </c>
      <c r="AB1455" s="73" t="s">
        <v>61</v>
      </c>
      <c r="AC1455" s="73" t="s">
        <v>2333</v>
      </c>
      <c r="AD1455" s="73">
        <v>3109907</v>
      </c>
      <c r="AH1455" s="54" t="str">
        <f t="shared" si="165"/>
        <v>MGCaetanópolis</v>
      </c>
      <c r="AI1455" s="73">
        <v>3109907</v>
      </c>
    </row>
    <row r="1456" spans="26:35" x14ac:dyDescent="0.25">
      <c r="Z1456" s="42" t="str">
        <f t="shared" si="164"/>
        <v/>
      </c>
      <c r="AB1456" s="73" t="s">
        <v>61</v>
      </c>
      <c r="AC1456" s="73" t="s">
        <v>2349</v>
      </c>
      <c r="AD1456" s="73">
        <v>3110004</v>
      </c>
      <c r="AH1456" s="54" t="str">
        <f t="shared" si="165"/>
        <v>MGCaeté</v>
      </c>
      <c r="AI1456" s="73">
        <v>3110004</v>
      </c>
    </row>
    <row r="1457" spans="26:35" x14ac:dyDescent="0.25">
      <c r="Z1457" s="42" t="str">
        <f t="shared" si="164"/>
        <v/>
      </c>
      <c r="AB1457" s="73" t="s">
        <v>61</v>
      </c>
      <c r="AC1457" s="73" t="s">
        <v>2365</v>
      </c>
      <c r="AD1457" s="73">
        <v>3110103</v>
      </c>
      <c r="AH1457" s="54" t="str">
        <f t="shared" si="165"/>
        <v>MGCaiana</v>
      </c>
      <c r="AI1457" s="73">
        <v>3110103</v>
      </c>
    </row>
    <row r="1458" spans="26:35" x14ac:dyDescent="0.25">
      <c r="Z1458" s="42" t="str">
        <f t="shared" si="164"/>
        <v/>
      </c>
      <c r="AB1458" s="73" t="s">
        <v>61</v>
      </c>
      <c r="AC1458" s="73" t="s">
        <v>2379</v>
      </c>
      <c r="AD1458" s="73">
        <v>3110202</v>
      </c>
      <c r="AH1458" s="54" t="str">
        <f t="shared" si="165"/>
        <v>MGCajuri</v>
      </c>
      <c r="AI1458" s="73">
        <v>3110202</v>
      </c>
    </row>
    <row r="1459" spans="26:35" x14ac:dyDescent="0.25">
      <c r="Z1459" s="42" t="str">
        <f t="shared" si="164"/>
        <v/>
      </c>
      <c r="AB1459" s="73" t="s">
        <v>61</v>
      </c>
      <c r="AC1459" s="73" t="s">
        <v>2394</v>
      </c>
      <c r="AD1459" s="73">
        <v>3110301</v>
      </c>
      <c r="AH1459" s="54" t="str">
        <f t="shared" si="165"/>
        <v>MGCaldas</v>
      </c>
      <c r="AI1459" s="73">
        <v>3110301</v>
      </c>
    </row>
    <row r="1460" spans="26:35" x14ac:dyDescent="0.25">
      <c r="Z1460" s="42" t="str">
        <f t="shared" si="164"/>
        <v/>
      </c>
      <c r="AB1460" s="73" t="s">
        <v>61</v>
      </c>
      <c r="AC1460" s="73" t="s">
        <v>2410</v>
      </c>
      <c r="AD1460" s="73">
        <v>3110400</v>
      </c>
      <c r="AH1460" s="54" t="str">
        <f t="shared" si="165"/>
        <v>MGCamacho</v>
      </c>
      <c r="AI1460" s="73">
        <v>3110400</v>
      </c>
    </row>
    <row r="1461" spans="26:35" x14ac:dyDescent="0.25">
      <c r="Z1461" s="42" t="str">
        <f t="shared" si="164"/>
        <v/>
      </c>
      <c r="AB1461" s="73" t="s">
        <v>61</v>
      </c>
      <c r="AC1461" s="73" t="s">
        <v>2426</v>
      </c>
      <c r="AD1461" s="73">
        <v>3110509</v>
      </c>
      <c r="AH1461" s="54" t="str">
        <f t="shared" si="165"/>
        <v>MGCamanducaia</v>
      </c>
      <c r="AI1461" s="73">
        <v>3110509</v>
      </c>
    </row>
    <row r="1462" spans="26:35" x14ac:dyDescent="0.25">
      <c r="Z1462" s="42" t="str">
        <f t="shared" si="164"/>
        <v/>
      </c>
      <c r="AB1462" s="73" t="s">
        <v>61</v>
      </c>
      <c r="AC1462" s="73" t="s">
        <v>2442</v>
      </c>
      <c r="AD1462" s="73">
        <v>3110608</v>
      </c>
      <c r="AH1462" s="54" t="str">
        <f t="shared" si="165"/>
        <v>MGCambuí</v>
      </c>
      <c r="AI1462" s="73">
        <v>3110608</v>
      </c>
    </row>
    <row r="1463" spans="26:35" x14ac:dyDescent="0.25">
      <c r="Z1463" s="42" t="str">
        <f t="shared" si="164"/>
        <v/>
      </c>
      <c r="AB1463" s="73" t="s">
        <v>61</v>
      </c>
      <c r="AC1463" s="73" t="s">
        <v>2458</v>
      </c>
      <c r="AD1463" s="73">
        <v>3110707</v>
      </c>
      <c r="AH1463" s="54" t="str">
        <f t="shared" si="165"/>
        <v>MGCambuquira</v>
      </c>
      <c r="AI1463" s="73">
        <v>3110707</v>
      </c>
    </row>
    <row r="1464" spans="26:35" x14ac:dyDescent="0.25">
      <c r="Z1464" s="42" t="str">
        <f t="shared" si="164"/>
        <v/>
      </c>
      <c r="AB1464" s="73" t="s">
        <v>61</v>
      </c>
      <c r="AC1464" s="73" t="s">
        <v>2471</v>
      </c>
      <c r="AD1464" s="73">
        <v>3110806</v>
      </c>
      <c r="AH1464" s="54" t="str">
        <f t="shared" si="165"/>
        <v>MGCampanário</v>
      </c>
      <c r="AI1464" s="73">
        <v>3110806</v>
      </c>
    </row>
    <row r="1465" spans="26:35" x14ac:dyDescent="0.25">
      <c r="Z1465" s="42" t="str">
        <f t="shared" si="164"/>
        <v/>
      </c>
      <c r="AB1465" s="73" t="s">
        <v>61</v>
      </c>
      <c r="AC1465" s="73" t="s">
        <v>2487</v>
      </c>
      <c r="AD1465" s="73">
        <v>3110905</v>
      </c>
      <c r="AH1465" s="54" t="str">
        <f t="shared" si="165"/>
        <v>MGCampanha</v>
      </c>
      <c r="AI1465" s="73">
        <v>3110905</v>
      </c>
    </row>
    <row r="1466" spans="26:35" x14ac:dyDescent="0.25">
      <c r="Z1466" s="42" t="str">
        <f t="shared" si="164"/>
        <v/>
      </c>
      <c r="AB1466" s="73" t="s">
        <v>61</v>
      </c>
      <c r="AC1466" s="73" t="s">
        <v>421</v>
      </c>
      <c r="AD1466" s="73">
        <v>3111002</v>
      </c>
      <c r="AH1466" s="54" t="str">
        <f t="shared" si="165"/>
        <v>MGCampestre</v>
      </c>
      <c r="AI1466" s="73">
        <v>3111002</v>
      </c>
    </row>
    <row r="1467" spans="26:35" x14ac:dyDescent="0.25">
      <c r="Z1467" s="42" t="str">
        <f t="shared" si="164"/>
        <v/>
      </c>
      <c r="AB1467" s="73" t="s">
        <v>61</v>
      </c>
      <c r="AC1467" s="73" t="s">
        <v>2517</v>
      </c>
      <c r="AD1467" s="73">
        <v>3111101</v>
      </c>
      <c r="AH1467" s="54" t="str">
        <f t="shared" si="165"/>
        <v>MGCampina Verde</v>
      </c>
      <c r="AI1467" s="73">
        <v>3111101</v>
      </c>
    </row>
    <row r="1468" spans="26:35" x14ac:dyDescent="0.25">
      <c r="Z1468" s="42" t="str">
        <f t="shared" si="164"/>
        <v/>
      </c>
      <c r="AB1468" s="73" t="s">
        <v>61</v>
      </c>
      <c r="AC1468" s="73" t="s">
        <v>2532</v>
      </c>
      <c r="AD1468" s="73">
        <v>3111150</v>
      </c>
      <c r="AH1468" s="54" t="str">
        <f t="shared" si="165"/>
        <v>MGCampo Azul</v>
      </c>
      <c r="AI1468" s="73">
        <v>3111150</v>
      </c>
    </row>
    <row r="1469" spans="26:35" x14ac:dyDescent="0.25">
      <c r="Z1469" s="42" t="str">
        <f t="shared" si="164"/>
        <v/>
      </c>
      <c r="AB1469" s="73" t="s">
        <v>61</v>
      </c>
      <c r="AC1469" s="73" t="s">
        <v>2548</v>
      </c>
      <c r="AD1469" s="73">
        <v>3111200</v>
      </c>
      <c r="AH1469" s="54" t="str">
        <f t="shared" si="165"/>
        <v>MGCampo Belo</v>
      </c>
      <c r="AI1469" s="73">
        <v>3111200</v>
      </c>
    </row>
    <row r="1470" spans="26:35" x14ac:dyDescent="0.25">
      <c r="Z1470" s="42" t="str">
        <f t="shared" si="164"/>
        <v/>
      </c>
      <c r="AB1470" s="73" t="s">
        <v>61</v>
      </c>
      <c r="AC1470" s="73" t="s">
        <v>2563</v>
      </c>
      <c r="AD1470" s="73">
        <v>3111309</v>
      </c>
      <c r="AH1470" s="54" t="str">
        <f t="shared" si="165"/>
        <v>MGCampo do Meio</v>
      </c>
      <c r="AI1470" s="73">
        <v>3111309</v>
      </c>
    </row>
    <row r="1471" spans="26:35" x14ac:dyDescent="0.25">
      <c r="Z1471" s="42" t="str">
        <f t="shared" si="164"/>
        <v/>
      </c>
      <c r="AB1471" s="73" t="s">
        <v>61</v>
      </c>
      <c r="AC1471" s="73" t="s">
        <v>2578</v>
      </c>
      <c r="AD1471" s="73">
        <v>3111408</v>
      </c>
      <c r="AH1471" s="54" t="str">
        <f t="shared" si="165"/>
        <v>MGCampo Florido</v>
      </c>
      <c r="AI1471" s="73">
        <v>3111408</v>
      </c>
    </row>
    <row r="1472" spans="26:35" x14ac:dyDescent="0.25">
      <c r="Z1472" s="42" t="str">
        <f t="shared" si="164"/>
        <v/>
      </c>
      <c r="AB1472" s="73" t="s">
        <v>61</v>
      </c>
      <c r="AC1472" s="73" t="s">
        <v>2593</v>
      </c>
      <c r="AD1472" s="73">
        <v>3111507</v>
      </c>
      <c r="AH1472" s="54" t="str">
        <f t="shared" si="165"/>
        <v>MGCampos Altos</v>
      </c>
      <c r="AI1472" s="73">
        <v>3111507</v>
      </c>
    </row>
    <row r="1473" spans="26:35" x14ac:dyDescent="0.25">
      <c r="Z1473" s="42" t="str">
        <f t="shared" si="164"/>
        <v/>
      </c>
      <c r="AB1473" s="73" t="s">
        <v>61</v>
      </c>
      <c r="AC1473" s="73" t="s">
        <v>2609</v>
      </c>
      <c r="AD1473" s="73">
        <v>3111606</v>
      </c>
      <c r="AH1473" s="54" t="str">
        <f t="shared" si="165"/>
        <v>MGCampos Gerais</v>
      </c>
      <c r="AI1473" s="73">
        <v>3111606</v>
      </c>
    </row>
    <row r="1474" spans="26:35" x14ac:dyDescent="0.25">
      <c r="Z1474" s="42" t="str">
        <f t="shared" si="164"/>
        <v/>
      </c>
      <c r="AB1474" s="73" t="s">
        <v>61</v>
      </c>
      <c r="AC1474" s="73" t="s">
        <v>2623</v>
      </c>
      <c r="AD1474" s="73">
        <v>3111903</v>
      </c>
      <c r="AH1474" s="54" t="str">
        <f t="shared" si="165"/>
        <v>MGCana Verde</v>
      </c>
      <c r="AI1474" s="73">
        <v>3111903</v>
      </c>
    </row>
    <row r="1475" spans="26:35" x14ac:dyDescent="0.25">
      <c r="Z1475" s="42" t="str">
        <f t="shared" ref="Z1475:Z1538" si="166">CONCATENATE(A1475,D1475)</f>
        <v/>
      </c>
      <c r="AB1475" s="73" t="s">
        <v>61</v>
      </c>
      <c r="AC1475" s="73" t="s">
        <v>2636</v>
      </c>
      <c r="AD1475" s="73">
        <v>3111705</v>
      </c>
      <c r="AH1475" s="54" t="str">
        <f t="shared" ref="AH1475:AH1538" si="167">CONCATENATE(AB1475,AC1475)</f>
        <v>MGCanaã</v>
      </c>
      <c r="AI1475" s="73">
        <v>3111705</v>
      </c>
    </row>
    <row r="1476" spans="26:35" x14ac:dyDescent="0.25">
      <c r="Z1476" s="42" t="str">
        <f t="shared" si="166"/>
        <v/>
      </c>
      <c r="AB1476" s="73" t="s">
        <v>61</v>
      </c>
      <c r="AC1476" s="73" t="s">
        <v>1736</v>
      </c>
      <c r="AD1476" s="73">
        <v>3111804</v>
      </c>
      <c r="AH1476" s="54" t="str">
        <f t="shared" si="167"/>
        <v>MGCanápolis</v>
      </c>
      <c r="AI1476" s="73">
        <v>3111804</v>
      </c>
    </row>
    <row r="1477" spans="26:35" x14ac:dyDescent="0.25">
      <c r="Z1477" s="42" t="str">
        <f t="shared" si="166"/>
        <v/>
      </c>
      <c r="AB1477" s="73" t="s">
        <v>61</v>
      </c>
      <c r="AC1477" s="73" t="s">
        <v>1815</v>
      </c>
      <c r="AD1477" s="73">
        <v>3112000</v>
      </c>
      <c r="AH1477" s="54" t="str">
        <f t="shared" si="167"/>
        <v>MGCandeias</v>
      </c>
      <c r="AI1477" s="73">
        <v>3112000</v>
      </c>
    </row>
    <row r="1478" spans="26:35" x14ac:dyDescent="0.25">
      <c r="Z1478" s="42" t="str">
        <f t="shared" si="166"/>
        <v/>
      </c>
      <c r="AB1478" s="73" t="s">
        <v>61</v>
      </c>
      <c r="AC1478" s="73" t="s">
        <v>488</v>
      </c>
      <c r="AD1478" s="73">
        <v>3112059</v>
      </c>
      <c r="AH1478" s="54" t="str">
        <f t="shared" si="167"/>
        <v>MGCantagalo</v>
      </c>
      <c r="AI1478" s="73">
        <v>3112059</v>
      </c>
    </row>
    <row r="1479" spans="26:35" x14ac:dyDescent="0.25">
      <c r="Z1479" s="42" t="str">
        <f t="shared" si="166"/>
        <v/>
      </c>
      <c r="AB1479" s="73" t="s">
        <v>61</v>
      </c>
      <c r="AC1479" s="73" t="s">
        <v>2693</v>
      </c>
      <c r="AD1479" s="73">
        <v>3112109</v>
      </c>
      <c r="AH1479" s="54" t="str">
        <f t="shared" si="167"/>
        <v>MGCaparaó</v>
      </c>
      <c r="AI1479" s="73">
        <v>3112109</v>
      </c>
    </row>
    <row r="1480" spans="26:35" x14ac:dyDescent="0.25">
      <c r="Z1480" s="42" t="str">
        <f t="shared" si="166"/>
        <v/>
      </c>
      <c r="AB1480" s="73" t="s">
        <v>61</v>
      </c>
      <c r="AC1480" s="73" t="s">
        <v>2709</v>
      </c>
      <c r="AD1480" s="73">
        <v>3112208</v>
      </c>
      <c r="AH1480" s="54" t="str">
        <f t="shared" si="167"/>
        <v>MGCapela Nova</v>
      </c>
      <c r="AI1480" s="73">
        <v>3112208</v>
      </c>
    </row>
    <row r="1481" spans="26:35" x14ac:dyDescent="0.25">
      <c r="Z1481" s="42" t="str">
        <f t="shared" si="166"/>
        <v/>
      </c>
      <c r="AB1481" s="73" t="s">
        <v>61</v>
      </c>
      <c r="AC1481" s="73" t="s">
        <v>2724</v>
      </c>
      <c r="AD1481" s="73">
        <v>3112307</v>
      </c>
      <c r="AH1481" s="54" t="str">
        <f t="shared" si="167"/>
        <v>MGCapelinha</v>
      </c>
      <c r="AI1481" s="73">
        <v>3112307</v>
      </c>
    </row>
    <row r="1482" spans="26:35" x14ac:dyDescent="0.25">
      <c r="Z1482" s="42" t="str">
        <f t="shared" si="166"/>
        <v/>
      </c>
      <c r="AB1482" s="73" t="s">
        <v>61</v>
      </c>
      <c r="AC1482" s="73" t="s">
        <v>2740</v>
      </c>
      <c r="AD1482" s="73">
        <v>3112406</v>
      </c>
      <c r="AH1482" s="54" t="str">
        <f t="shared" si="167"/>
        <v>MGCapetinga</v>
      </c>
      <c r="AI1482" s="73">
        <v>3112406</v>
      </c>
    </row>
    <row r="1483" spans="26:35" x14ac:dyDescent="0.25">
      <c r="Z1483" s="42" t="str">
        <f t="shared" si="166"/>
        <v/>
      </c>
      <c r="AB1483" s="73" t="s">
        <v>61</v>
      </c>
      <c r="AC1483" s="73" t="s">
        <v>2755</v>
      </c>
      <c r="AD1483" s="73">
        <v>3112505</v>
      </c>
      <c r="AH1483" s="54" t="str">
        <f t="shared" si="167"/>
        <v>MGCapim Branco</v>
      </c>
      <c r="AI1483" s="73">
        <v>3112505</v>
      </c>
    </row>
    <row r="1484" spans="26:35" x14ac:dyDescent="0.25">
      <c r="Z1484" s="42" t="str">
        <f t="shared" si="166"/>
        <v/>
      </c>
      <c r="AB1484" s="73" t="s">
        <v>61</v>
      </c>
      <c r="AC1484" s="73" t="s">
        <v>2770</v>
      </c>
      <c r="AD1484" s="73">
        <v>3112604</v>
      </c>
      <c r="AH1484" s="54" t="str">
        <f t="shared" si="167"/>
        <v>MGCapinópolis</v>
      </c>
      <c r="AI1484" s="73">
        <v>3112604</v>
      </c>
    </row>
    <row r="1485" spans="26:35" x14ac:dyDescent="0.25">
      <c r="Z1485" s="42" t="str">
        <f t="shared" si="166"/>
        <v/>
      </c>
      <c r="AB1485" s="73" t="s">
        <v>61</v>
      </c>
      <c r="AC1485" s="73" t="s">
        <v>2786</v>
      </c>
      <c r="AD1485" s="73">
        <v>3112653</v>
      </c>
      <c r="AH1485" s="54" t="str">
        <f t="shared" si="167"/>
        <v>MGCapitão Andrade</v>
      </c>
      <c r="AI1485" s="73">
        <v>3112653</v>
      </c>
    </row>
    <row r="1486" spans="26:35" x14ac:dyDescent="0.25">
      <c r="Z1486" s="42" t="str">
        <f t="shared" si="166"/>
        <v/>
      </c>
      <c r="AB1486" s="73" t="s">
        <v>61</v>
      </c>
      <c r="AC1486" s="73" t="s">
        <v>2801</v>
      </c>
      <c r="AD1486" s="73">
        <v>3112703</v>
      </c>
      <c r="AH1486" s="54" t="str">
        <f t="shared" si="167"/>
        <v>MGCapitão Enéas</v>
      </c>
      <c r="AI1486" s="73">
        <v>3112703</v>
      </c>
    </row>
    <row r="1487" spans="26:35" x14ac:dyDescent="0.25">
      <c r="Z1487" s="42" t="str">
        <f t="shared" si="166"/>
        <v/>
      </c>
      <c r="AB1487" s="73" t="s">
        <v>61</v>
      </c>
      <c r="AC1487" s="73" t="s">
        <v>2816</v>
      </c>
      <c r="AD1487" s="73">
        <v>3112802</v>
      </c>
      <c r="AH1487" s="54" t="str">
        <f t="shared" si="167"/>
        <v>MGCapitólio</v>
      </c>
      <c r="AI1487" s="73">
        <v>3112802</v>
      </c>
    </row>
    <row r="1488" spans="26:35" x14ac:dyDescent="0.25">
      <c r="Z1488" s="42" t="str">
        <f t="shared" si="166"/>
        <v/>
      </c>
      <c r="AB1488" s="73" t="s">
        <v>61</v>
      </c>
      <c r="AC1488" s="73" t="s">
        <v>2830</v>
      </c>
      <c r="AD1488" s="73">
        <v>3112901</v>
      </c>
      <c r="AH1488" s="54" t="str">
        <f t="shared" si="167"/>
        <v>MGCaputira</v>
      </c>
      <c r="AI1488" s="73">
        <v>3112901</v>
      </c>
    </row>
    <row r="1489" spans="26:35" x14ac:dyDescent="0.25">
      <c r="Z1489" s="42" t="str">
        <f t="shared" si="166"/>
        <v/>
      </c>
      <c r="AB1489" s="73" t="s">
        <v>61</v>
      </c>
      <c r="AC1489" s="73" t="s">
        <v>2842</v>
      </c>
      <c r="AD1489" s="73">
        <v>3113008</v>
      </c>
      <c r="AH1489" s="54" t="str">
        <f t="shared" si="167"/>
        <v>MGCaraí</v>
      </c>
      <c r="AI1489" s="73">
        <v>3113008</v>
      </c>
    </row>
    <row r="1490" spans="26:35" x14ac:dyDescent="0.25">
      <c r="Z1490" s="42" t="str">
        <f t="shared" si="166"/>
        <v/>
      </c>
      <c r="AB1490" s="73" t="s">
        <v>61</v>
      </c>
      <c r="AC1490" s="73" t="s">
        <v>2855</v>
      </c>
      <c r="AD1490" s="73">
        <v>3113107</v>
      </c>
      <c r="AH1490" s="54" t="str">
        <f t="shared" si="167"/>
        <v>MGCaranaíba</v>
      </c>
      <c r="AI1490" s="73">
        <v>3113107</v>
      </c>
    </row>
    <row r="1491" spans="26:35" x14ac:dyDescent="0.25">
      <c r="Z1491" s="42" t="str">
        <f t="shared" si="166"/>
        <v/>
      </c>
      <c r="AB1491" s="73" t="s">
        <v>61</v>
      </c>
      <c r="AC1491" s="73" t="s">
        <v>2868</v>
      </c>
      <c r="AD1491" s="73">
        <v>3113206</v>
      </c>
      <c r="AH1491" s="54" t="str">
        <f t="shared" si="167"/>
        <v>MGCarandaí</v>
      </c>
      <c r="AI1491" s="73">
        <v>3113206</v>
      </c>
    </row>
    <row r="1492" spans="26:35" x14ac:dyDescent="0.25">
      <c r="Z1492" s="42" t="str">
        <f t="shared" si="166"/>
        <v/>
      </c>
      <c r="AB1492" s="73" t="s">
        <v>61</v>
      </c>
      <c r="AC1492" s="73" t="s">
        <v>2881</v>
      </c>
      <c r="AD1492" s="73">
        <v>3113305</v>
      </c>
      <c r="AH1492" s="54" t="str">
        <f t="shared" si="167"/>
        <v>MGCarangola</v>
      </c>
      <c r="AI1492" s="73">
        <v>3113305</v>
      </c>
    </row>
    <row r="1493" spans="26:35" x14ac:dyDescent="0.25">
      <c r="Z1493" s="42" t="str">
        <f t="shared" si="166"/>
        <v/>
      </c>
      <c r="AB1493" s="73" t="s">
        <v>61</v>
      </c>
      <c r="AC1493" s="73" t="s">
        <v>2893</v>
      </c>
      <c r="AD1493" s="73">
        <v>3113404</v>
      </c>
      <c r="AH1493" s="54" t="str">
        <f t="shared" si="167"/>
        <v>MGCaratinga</v>
      </c>
      <c r="AI1493" s="73">
        <v>3113404</v>
      </c>
    </row>
    <row r="1494" spans="26:35" x14ac:dyDescent="0.25">
      <c r="Z1494" s="42" t="str">
        <f t="shared" si="166"/>
        <v/>
      </c>
      <c r="AB1494" s="73" t="s">
        <v>61</v>
      </c>
      <c r="AC1494" s="73" t="s">
        <v>2906</v>
      </c>
      <c r="AD1494" s="73">
        <v>3113503</v>
      </c>
      <c r="AH1494" s="54" t="str">
        <f t="shared" si="167"/>
        <v>MGCarbonita</v>
      </c>
      <c r="AI1494" s="73">
        <v>3113503</v>
      </c>
    </row>
    <row r="1495" spans="26:35" x14ac:dyDescent="0.25">
      <c r="Z1495" s="42" t="str">
        <f t="shared" si="166"/>
        <v/>
      </c>
      <c r="AB1495" s="73" t="s">
        <v>61</v>
      </c>
      <c r="AC1495" s="73" t="s">
        <v>2918</v>
      </c>
      <c r="AD1495" s="73">
        <v>3113602</v>
      </c>
      <c r="AH1495" s="54" t="str">
        <f t="shared" si="167"/>
        <v>MGCareaçu</v>
      </c>
      <c r="AI1495" s="73">
        <v>3113602</v>
      </c>
    </row>
    <row r="1496" spans="26:35" x14ac:dyDescent="0.25">
      <c r="Z1496" s="42" t="str">
        <f t="shared" si="166"/>
        <v/>
      </c>
      <c r="AB1496" s="73" t="s">
        <v>61</v>
      </c>
      <c r="AC1496" s="73" t="s">
        <v>2930</v>
      </c>
      <c r="AD1496" s="73">
        <v>3113701</v>
      </c>
      <c r="AH1496" s="54" t="str">
        <f t="shared" si="167"/>
        <v>MGCarlos Chagas</v>
      </c>
      <c r="AI1496" s="73">
        <v>3113701</v>
      </c>
    </row>
    <row r="1497" spans="26:35" x14ac:dyDescent="0.25">
      <c r="Z1497" s="42" t="str">
        <f t="shared" si="166"/>
        <v/>
      </c>
      <c r="AB1497" s="73" t="s">
        <v>61</v>
      </c>
      <c r="AC1497" s="73" t="s">
        <v>2941</v>
      </c>
      <c r="AD1497" s="73">
        <v>3113800</v>
      </c>
      <c r="AH1497" s="54" t="str">
        <f t="shared" si="167"/>
        <v>MGCarmésia</v>
      </c>
      <c r="AI1497" s="73">
        <v>3113800</v>
      </c>
    </row>
    <row r="1498" spans="26:35" x14ac:dyDescent="0.25">
      <c r="Z1498" s="42" t="str">
        <f t="shared" si="166"/>
        <v/>
      </c>
      <c r="AB1498" s="73" t="s">
        <v>61</v>
      </c>
      <c r="AC1498" s="73" t="s">
        <v>2953</v>
      </c>
      <c r="AD1498" s="73">
        <v>3113909</v>
      </c>
      <c r="AH1498" s="54" t="str">
        <f t="shared" si="167"/>
        <v>MGCarmo da Cachoeira</v>
      </c>
      <c r="AI1498" s="73">
        <v>3113909</v>
      </c>
    </row>
    <row r="1499" spans="26:35" x14ac:dyDescent="0.25">
      <c r="Z1499" s="42" t="str">
        <f t="shared" si="166"/>
        <v/>
      </c>
      <c r="AB1499" s="73" t="s">
        <v>61</v>
      </c>
      <c r="AC1499" s="73" t="s">
        <v>2965</v>
      </c>
      <c r="AD1499" s="73">
        <v>3114006</v>
      </c>
      <c r="AH1499" s="54" t="str">
        <f t="shared" si="167"/>
        <v>MGCarmo da Mata</v>
      </c>
      <c r="AI1499" s="73">
        <v>3114006</v>
      </c>
    </row>
    <row r="1500" spans="26:35" x14ac:dyDescent="0.25">
      <c r="Z1500" s="42" t="str">
        <f t="shared" si="166"/>
        <v/>
      </c>
      <c r="AB1500" s="73" t="s">
        <v>61</v>
      </c>
      <c r="AC1500" s="73" t="s">
        <v>2977</v>
      </c>
      <c r="AD1500" s="73">
        <v>3114105</v>
      </c>
      <c r="AH1500" s="54" t="str">
        <f t="shared" si="167"/>
        <v>MGCarmo de Minas</v>
      </c>
      <c r="AI1500" s="73">
        <v>3114105</v>
      </c>
    </row>
    <row r="1501" spans="26:35" x14ac:dyDescent="0.25">
      <c r="Z1501" s="42" t="str">
        <f t="shared" si="166"/>
        <v/>
      </c>
      <c r="AB1501" s="73" t="s">
        <v>61</v>
      </c>
      <c r="AC1501" s="73" t="s">
        <v>2990</v>
      </c>
      <c r="AD1501" s="73">
        <v>3114204</v>
      </c>
      <c r="AH1501" s="54" t="str">
        <f t="shared" si="167"/>
        <v>MGCarmo do Cajuru</v>
      </c>
      <c r="AI1501" s="73">
        <v>3114204</v>
      </c>
    </row>
    <row r="1502" spans="26:35" x14ac:dyDescent="0.25">
      <c r="Z1502" s="42" t="str">
        <f t="shared" si="166"/>
        <v/>
      </c>
      <c r="AB1502" s="73" t="s">
        <v>61</v>
      </c>
      <c r="AC1502" s="73" t="s">
        <v>3002</v>
      </c>
      <c r="AD1502" s="73">
        <v>3114303</v>
      </c>
      <c r="AH1502" s="54" t="str">
        <f t="shared" si="167"/>
        <v>MGCarmo do Paranaíba</v>
      </c>
      <c r="AI1502" s="73">
        <v>3114303</v>
      </c>
    </row>
    <row r="1503" spans="26:35" x14ac:dyDescent="0.25">
      <c r="Z1503" s="42" t="str">
        <f t="shared" si="166"/>
        <v/>
      </c>
      <c r="AB1503" s="73" t="s">
        <v>61</v>
      </c>
      <c r="AC1503" s="73" t="s">
        <v>3015</v>
      </c>
      <c r="AD1503" s="73">
        <v>3114402</v>
      </c>
      <c r="AH1503" s="54" t="str">
        <f t="shared" si="167"/>
        <v>MGCarmo do Rio Claro</v>
      </c>
      <c r="AI1503" s="73">
        <v>3114402</v>
      </c>
    </row>
    <row r="1504" spans="26:35" x14ac:dyDescent="0.25">
      <c r="Z1504" s="42" t="str">
        <f t="shared" si="166"/>
        <v/>
      </c>
      <c r="AB1504" s="73" t="s">
        <v>61</v>
      </c>
      <c r="AC1504" s="73" t="s">
        <v>3028</v>
      </c>
      <c r="AD1504" s="73">
        <v>3114501</v>
      </c>
      <c r="AH1504" s="54" t="str">
        <f t="shared" si="167"/>
        <v>MGCarmópolis de Minas</v>
      </c>
      <c r="AI1504" s="73">
        <v>3114501</v>
      </c>
    </row>
    <row r="1505" spans="26:35" x14ac:dyDescent="0.25">
      <c r="Z1505" s="42" t="str">
        <f t="shared" si="166"/>
        <v/>
      </c>
      <c r="AB1505" s="73" t="s">
        <v>61</v>
      </c>
      <c r="AC1505" s="73" t="s">
        <v>3040</v>
      </c>
      <c r="AD1505" s="73">
        <v>3114550</v>
      </c>
      <c r="AH1505" s="54" t="str">
        <f t="shared" si="167"/>
        <v>MGCarneirinho</v>
      </c>
      <c r="AI1505" s="73">
        <v>3114550</v>
      </c>
    </row>
    <row r="1506" spans="26:35" x14ac:dyDescent="0.25">
      <c r="Z1506" s="42" t="str">
        <f t="shared" si="166"/>
        <v/>
      </c>
      <c r="AB1506" s="73" t="s">
        <v>61</v>
      </c>
      <c r="AC1506" s="73" t="s">
        <v>3052</v>
      </c>
      <c r="AD1506" s="73">
        <v>3114600</v>
      </c>
      <c r="AH1506" s="54" t="str">
        <f t="shared" si="167"/>
        <v>MGCarrancas</v>
      </c>
      <c r="AI1506" s="73">
        <v>3114600</v>
      </c>
    </row>
    <row r="1507" spans="26:35" x14ac:dyDescent="0.25">
      <c r="Z1507" s="42" t="str">
        <f t="shared" si="166"/>
        <v/>
      </c>
      <c r="AB1507" s="73" t="s">
        <v>61</v>
      </c>
      <c r="AC1507" s="73" t="s">
        <v>3064</v>
      </c>
      <c r="AD1507" s="73">
        <v>3114709</v>
      </c>
      <c r="AH1507" s="54" t="str">
        <f t="shared" si="167"/>
        <v>MGCarvalhópolis</v>
      </c>
      <c r="AI1507" s="73">
        <v>3114709</v>
      </c>
    </row>
    <row r="1508" spans="26:35" x14ac:dyDescent="0.25">
      <c r="Z1508" s="42" t="str">
        <f t="shared" si="166"/>
        <v/>
      </c>
      <c r="AB1508" s="73" t="s">
        <v>61</v>
      </c>
      <c r="AC1508" s="73" t="s">
        <v>3075</v>
      </c>
      <c r="AD1508" s="73">
        <v>3114808</v>
      </c>
      <c r="AH1508" s="54" t="str">
        <f t="shared" si="167"/>
        <v>MGCarvalhos</v>
      </c>
      <c r="AI1508" s="73">
        <v>3114808</v>
      </c>
    </row>
    <row r="1509" spans="26:35" x14ac:dyDescent="0.25">
      <c r="Z1509" s="42" t="str">
        <f t="shared" si="166"/>
        <v/>
      </c>
      <c r="AB1509" s="73" t="s">
        <v>61</v>
      </c>
      <c r="AC1509" s="73" t="s">
        <v>3088</v>
      </c>
      <c r="AD1509" s="73">
        <v>3114907</v>
      </c>
      <c r="AH1509" s="54" t="str">
        <f t="shared" si="167"/>
        <v>MGCasa Grande</v>
      </c>
      <c r="AI1509" s="73">
        <v>3114907</v>
      </c>
    </row>
    <row r="1510" spans="26:35" x14ac:dyDescent="0.25">
      <c r="Z1510" s="42" t="str">
        <f t="shared" si="166"/>
        <v/>
      </c>
      <c r="AB1510" s="73" t="s">
        <v>61</v>
      </c>
      <c r="AC1510" s="73" t="s">
        <v>3101</v>
      </c>
      <c r="AD1510" s="73">
        <v>3115003</v>
      </c>
      <c r="AH1510" s="54" t="str">
        <f t="shared" si="167"/>
        <v>MGCascalho Rico</v>
      </c>
      <c r="AI1510" s="73">
        <v>3115003</v>
      </c>
    </row>
    <row r="1511" spans="26:35" x14ac:dyDescent="0.25">
      <c r="Z1511" s="42" t="str">
        <f t="shared" si="166"/>
        <v/>
      </c>
      <c r="AB1511" s="73" t="s">
        <v>61</v>
      </c>
      <c r="AC1511" s="73" t="s">
        <v>3113</v>
      </c>
      <c r="AD1511" s="73">
        <v>3115102</v>
      </c>
      <c r="AH1511" s="54" t="str">
        <f t="shared" si="167"/>
        <v>MGCássia</v>
      </c>
      <c r="AI1511" s="73">
        <v>3115102</v>
      </c>
    </row>
    <row r="1512" spans="26:35" x14ac:dyDescent="0.25">
      <c r="Z1512" s="42" t="str">
        <f t="shared" si="166"/>
        <v/>
      </c>
      <c r="AB1512" s="73" t="s">
        <v>61</v>
      </c>
      <c r="AC1512" s="73" t="s">
        <v>3125</v>
      </c>
      <c r="AD1512" s="73">
        <v>3115300</v>
      </c>
      <c r="AH1512" s="54" t="str">
        <f t="shared" si="167"/>
        <v>MGCataguases</v>
      </c>
      <c r="AI1512" s="73">
        <v>3115300</v>
      </c>
    </row>
    <row r="1513" spans="26:35" x14ac:dyDescent="0.25">
      <c r="Z1513" s="42" t="str">
        <f t="shared" si="166"/>
        <v/>
      </c>
      <c r="AB1513" s="73" t="s">
        <v>61</v>
      </c>
      <c r="AC1513" s="73" t="s">
        <v>3137</v>
      </c>
      <c r="AD1513" s="73">
        <v>3115359</v>
      </c>
      <c r="AH1513" s="54" t="str">
        <f t="shared" si="167"/>
        <v>MGCatas Altas</v>
      </c>
      <c r="AI1513" s="73">
        <v>3115359</v>
      </c>
    </row>
    <row r="1514" spans="26:35" x14ac:dyDescent="0.25">
      <c r="Z1514" s="42" t="str">
        <f t="shared" si="166"/>
        <v/>
      </c>
      <c r="AB1514" s="73" t="s">
        <v>61</v>
      </c>
      <c r="AC1514" s="73" t="s">
        <v>3149</v>
      </c>
      <c r="AD1514" s="73">
        <v>3115409</v>
      </c>
      <c r="AH1514" s="54" t="str">
        <f t="shared" si="167"/>
        <v>MGCatas Altas da Noruega</v>
      </c>
      <c r="AI1514" s="73">
        <v>3115409</v>
      </c>
    </row>
    <row r="1515" spans="26:35" x14ac:dyDescent="0.25">
      <c r="Z1515" s="42" t="str">
        <f t="shared" si="166"/>
        <v/>
      </c>
      <c r="AB1515" s="73" t="s">
        <v>61</v>
      </c>
      <c r="AC1515" s="73" t="s">
        <v>3160</v>
      </c>
      <c r="AD1515" s="73">
        <v>3115458</v>
      </c>
      <c r="AH1515" s="54" t="str">
        <f t="shared" si="167"/>
        <v>MGCatuji</v>
      </c>
      <c r="AI1515" s="73">
        <v>3115458</v>
      </c>
    </row>
    <row r="1516" spans="26:35" x14ac:dyDescent="0.25">
      <c r="Z1516" s="42" t="str">
        <f t="shared" si="166"/>
        <v/>
      </c>
      <c r="AB1516" s="73" t="s">
        <v>61</v>
      </c>
      <c r="AC1516" s="73" t="s">
        <v>3171</v>
      </c>
      <c r="AD1516" s="73">
        <v>3115474</v>
      </c>
      <c r="AH1516" s="54" t="str">
        <f t="shared" si="167"/>
        <v>MGCatuti</v>
      </c>
      <c r="AI1516" s="73">
        <v>3115474</v>
      </c>
    </row>
    <row r="1517" spans="26:35" x14ac:dyDescent="0.25">
      <c r="Z1517" s="42" t="str">
        <f t="shared" si="166"/>
        <v/>
      </c>
      <c r="AB1517" s="73" t="s">
        <v>61</v>
      </c>
      <c r="AC1517" s="73" t="s">
        <v>3182</v>
      </c>
      <c r="AD1517" s="73">
        <v>3115508</v>
      </c>
      <c r="AH1517" s="54" t="str">
        <f t="shared" si="167"/>
        <v>MGCaxambu</v>
      </c>
      <c r="AI1517" s="73">
        <v>3115508</v>
      </c>
    </row>
    <row r="1518" spans="26:35" x14ac:dyDescent="0.25">
      <c r="Z1518" s="42" t="str">
        <f t="shared" si="166"/>
        <v/>
      </c>
      <c r="AB1518" s="73" t="s">
        <v>61</v>
      </c>
      <c r="AC1518" s="73" t="s">
        <v>3193</v>
      </c>
      <c r="AD1518" s="73">
        <v>3115607</v>
      </c>
      <c r="AH1518" s="54" t="str">
        <f t="shared" si="167"/>
        <v>MGCedro do Abaeté</v>
      </c>
      <c r="AI1518" s="73">
        <v>3115607</v>
      </c>
    </row>
    <row r="1519" spans="26:35" x14ac:dyDescent="0.25">
      <c r="Z1519" s="42" t="str">
        <f t="shared" si="166"/>
        <v/>
      </c>
      <c r="AB1519" s="73" t="s">
        <v>61</v>
      </c>
      <c r="AC1519" s="73" t="s">
        <v>3205</v>
      </c>
      <c r="AD1519" s="73">
        <v>3115706</v>
      </c>
      <c r="AH1519" s="54" t="str">
        <f t="shared" si="167"/>
        <v>MGCentral de Minas</v>
      </c>
      <c r="AI1519" s="73">
        <v>3115706</v>
      </c>
    </row>
    <row r="1520" spans="26:35" x14ac:dyDescent="0.25">
      <c r="Z1520" s="42" t="str">
        <f t="shared" si="166"/>
        <v/>
      </c>
      <c r="AB1520" s="73" t="s">
        <v>61</v>
      </c>
      <c r="AC1520" s="73" t="s">
        <v>3217</v>
      </c>
      <c r="AD1520" s="73">
        <v>3115805</v>
      </c>
      <c r="AH1520" s="54" t="str">
        <f t="shared" si="167"/>
        <v>MGCentralina</v>
      </c>
      <c r="AI1520" s="73">
        <v>3115805</v>
      </c>
    </row>
    <row r="1521" spans="26:35" x14ac:dyDescent="0.25">
      <c r="Z1521" s="42" t="str">
        <f t="shared" si="166"/>
        <v/>
      </c>
      <c r="AB1521" s="73" t="s">
        <v>61</v>
      </c>
      <c r="AC1521" s="73" t="s">
        <v>3229</v>
      </c>
      <c r="AD1521" s="73">
        <v>3115904</v>
      </c>
      <c r="AH1521" s="54" t="str">
        <f t="shared" si="167"/>
        <v>MGChácara</v>
      </c>
      <c r="AI1521" s="73">
        <v>3115904</v>
      </c>
    </row>
    <row r="1522" spans="26:35" x14ac:dyDescent="0.25">
      <c r="Z1522" s="42" t="str">
        <f t="shared" si="166"/>
        <v/>
      </c>
      <c r="AB1522" s="73" t="s">
        <v>61</v>
      </c>
      <c r="AC1522" s="73" t="s">
        <v>3239</v>
      </c>
      <c r="AD1522" s="73">
        <v>3116001</v>
      </c>
      <c r="AH1522" s="54" t="str">
        <f t="shared" si="167"/>
        <v>MGChalé</v>
      </c>
      <c r="AI1522" s="73">
        <v>3116001</v>
      </c>
    </row>
    <row r="1523" spans="26:35" x14ac:dyDescent="0.25">
      <c r="Z1523" s="42" t="str">
        <f t="shared" si="166"/>
        <v/>
      </c>
      <c r="AB1523" s="73" t="s">
        <v>61</v>
      </c>
      <c r="AC1523" s="73" t="s">
        <v>3250</v>
      </c>
      <c r="AD1523" s="73">
        <v>3116100</v>
      </c>
      <c r="AH1523" s="54" t="str">
        <f t="shared" si="167"/>
        <v>MGChapada do Norte</v>
      </c>
      <c r="AI1523" s="73">
        <v>3116100</v>
      </c>
    </row>
    <row r="1524" spans="26:35" x14ac:dyDescent="0.25">
      <c r="Z1524" s="42" t="str">
        <f t="shared" si="166"/>
        <v/>
      </c>
      <c r="AB1524" s="73" t="s">
        <v>61</v>
      </c>
      <c r="AC1524" s="73" t="s">
        <v>3260</v>
      </c>
      <c r="AD1524" s="73">
        <v>3116159</v>
      </c>
      <c r="AH1524" s="54" t="str">
        <f t="shared" si="167"/>
        <v>MGChapada Gaúcha</v>
      </c>
      <c r="AI1524" s="73">
        <v>3116159</v>
      </c>
    </row>
    <row r="1525" spans="26:35" x14ac:dyDescent="0.25">
      <c r="Z1525" s="42" t="str">
        <f t="shared" si="166"/>
        <v/>
      </c>
      <c r="AB1525" s="73" t="s">
        <v>61</v>
      </c>
      <c r="AC1525" s="73" t="s">
        <v>3271</v>
      </c>
      <c r="AD1525" s="73">
        <v>3116209</v>
      </c>
      <c r="AH1525" s="54" t="str">
        <f t="shared" si="167"/>
        <v>MGChiador</v>
      </c>
      <c r="AI1525" s="73">
        <v>3116209</v>
      </c>
    </row>
    <row r="1526" spans="26:35" x14ac:dyDescent="0.25">
      <c r="Z1526" s="42" t="str">
        <f t="shared" si="166"/>
        <v/>
      </c>
      <c r="AB1526" s="73" t="s">
        <v>61</v>
      </c>
      <c r="AC1526" s="73" t="s">
        <v>3283</v>
      </c>
      <c r="AD1526" s="73">
        <v>3116308</v>
      </c>
      <c r="AH1526" s="54" t="str">
        <f t="shared" si="167"/>
        <v>MGCipotânea</v>
      </c>
      <c r="AI1526" s="73">
        <v>3116308</v>
      </c>
    </row>
    <row r="1527" spans="26:35" x14ac:dyDescent="0.25">
      <c r="Z1527" s="42" t="str">
        <f t="shared" si="166"/>
        <v/>
      </c>
      <c r="AB1527" s="73" t="s">
        <v>61</v>
      </c>
      <c r="AC1527" s="73" t="s">
        <v>3294</v>
      </c>
      <c r="AD1527" s="73">
        <v>3116407</v>
      </c>
      <c r="AH1527" s="54" t="str">
        <f t="shared" si="167"/>
        <v>MGClaraval</v>
      </c>
      <c r="AI1527" s="73">
        <v>3116407</v>
      </c>
    </row>
    <row r="1528" spans="26:35" x14ac:dyDescent="0.25">
      <c r="Z1528" s="42" t="str">
        <f t="shared" si="166"/>
        <v/>
      </c>
      <c r="AB1528" s="73" t="s">
        <v>61</v>
      </c>
      <c r="AC1528" s="73" t="s">
        <v>3306</v>
      </c>
      <c r="AD1528" s="73">
        <v>3116506</v>
      </c>
      <c r="AH1528" s="54" t="str">
        <f t="shared" si="167"/>
        <v>MGClaro dos Poções</v>
      </c>
      <c r="AI1528" s="73">
        <v>3116506</v>
      </c>
    </row>
    <row r="1529" spans="26:35" x14ac:dyDescent="0.25">
      <c r="Z1529" s="42" t="str">
        <f t="shared" si="166"/>
        <v/>
      </c>
      <c r="AB1529" s="73" t="s">
        <v>61</v>
      </c>
      <c r="AC1529" s="73" t="s">
        <v>3318</v>
      </c>
      <c r="AD1529" s="73">
        <v>3116605</v>
      </c>
      <c r="AH1529" s="54" t="str">
        <f t="shared" si="167"/>
        <v>MGCláudio</v>
      </c>
      <c r="AI1529" s="73">
        <v>3116605</v>
      </c>
    </row>
    <row r="1530" spans="26:35" x14ac:dyDescent="0.25">
      <c r="Z1530" s="42" t="str">
        <f t="shared" si="166"/>
        <v/>
      </c>
      <c r="AB1530" s="73" t="s">
        <v>61</v>
      </c>
      <c r="AC1530" s="73" t="s">
        <v>3328</v>
      </c>
      <c r="AD1530" s="73">
        <v>3116704</v>
      </c>
      <c r="AH1530" s="54" t="str">
        <f t="shared" si="167"/>
        <v>MGCoimbra</v>
      </c>
      <c r="AI1530" s="73">
        <v>3116704</v>
      </c>
    </row>
    <row r="1531" spans="26:35" x14ac:dyDescent="0.25">
      <c r="Z1531" s="42" t="str">
        <f t="shared" si="166"/>
        <v/>
      </c>
      <c r="AB1531" s="73" t="s">
        <v>61</v>
      </c>
      <c r="AC1531" s="73" t="s">
        <v>3339</v>
      </c>
      <c r="AD1531" s="73">
        <v>3116803</v>
      </c>
      <c r="AH1531" s="54" t="str">
        <f t="shared" si="167"/>
        <v>MGColuna</v>
      </c>
      <c r="AI1531" s="73">
        <v>3116803</v>
      </c>
    </row>
    <row r="1532" spans="26:35" x14ac:dyDescent="0.25">
      <c r="Z1532" s="42" t="str">
        <f t="shared" si="166"/>
        <v/>
      </c>
      <c r="AB1532" s="73" t="s">
        <v>61</v>
      </c>
      <c r="AC1532" s="73" t="s">
        <v>3350</v>
      </c>
      <c r="AD1532" s="73">
        <v>3116902</v>
      </c>
      <c r="AH1532" s="54" t="str">
        <f t="shared" si="167"/>
        <v>MGComendador Gomes</v>
      </c>
      <c r="AI1532" s="73">
        <v>3116902</v>
      </c>
    </row>
    <row r="1533" spans="26:35" x14ac:dyDescent="0.25">
      <c r="Z1533" s="42" t="str">
        <f t="shared" si="166"/>
        <v/>
      </c>
      <c r="AB1533" s="73" t="s">
        <v>61</v>
      </c>
      <c r="AC1533" s="73" t="s">
        <v>3360</v>
      </c>
      <c r="AD1533" s="73">
        <v>3117009</v>
      </c>
      <c r="AH1533" s="54" t="str">
        <f t="shared" si="167"/>
        <v>MGComercinho</v>
      </c>
      <c r="AI1533" s="73">
        <v>3117009</v>
      </c>
    </row>
    <row r="1534" spans="26:35" x14ac:dyDescent="0.25">
      <c r="Z1534" s="42" t="str">
        <f t="shared" si="166"/>
        <v/>
      </c>
      <c r="AB1534" s="73" t="s">
        <v>61</v>
      </c>
      <c r="AC1534" s="73" t="s">
        <v>3369</v>
      </c>
      <c r="AD1534" s="73">
        <v>3117108</v>
      </c>
      <c r="AH1534" s="54" t="str">
        <f t="shared" si="167"/>
        <v>MGConceição da Aparecida</v>
      </c>
      <c r="AI1534" s="73">
        <v>3117108</v>
      </c>
    </row>
    <row r="1535" spans="26:35" x14ac:dyDescent="0.25">
      <c r="Z1535" s="42" t="str">
        <f t="shared" si="166"/>
        <v/>
      </c>
      <c r="AB1535" s="73" t="s">
        <v>61</v>
      </c>
      <c r="AC1535" s="73" t="s">
        <v>3379</v>
      </c>
      <c r="AD1535" s="73">
        <v>3115201</v>
      </c>
      <c r="AH1535" s="54" t="str">
        <f t="shared" si="167"/>
        <v>MGConceição da Barra de Minas</v>
      </c>
      <c r="AI1535" s="73">
        <v>3115201</v>
      </c>
    </row>
    <row r="1536" spans="26:35" x14ac:dyDescent="0.25">
      <c r="Z1536" s="42" t="str">
        <f t="shared" si="166"/>
        <v/>
      </c>
      <c r="AB1536" s="73" t="s">
        <v>61</v>
      </c>
      <c r="AC1536" s="73" t="s">
        <v>3389</v>
      </c>
      <c r="AD1536" s="73">
        <v>3117306</v>
      </c>
      <c r="AH1536" s="54" t="str">
        <f t="shared" si="167"/>
        <v>MGConceição das Alagoas</v>
      </c>
      <c r="AI1536" s="73">
        <v>3117306</v>
      </c>
    </row>
    <row r="1537" spans="26:35" x14ac:dyDescent="0.25">
      <c r="Z1537" s="42" t="str">
        <f t="shared" si="166"/>
        <v/>
      </c>
      <c r="AB1537" s="73" t="s">
        <v>61</v>
      </c>
      <c r="AC1537" s="73" t="s">
        <v>3399</v>
      </c>
      <c r="AD1537" s="73">
        <v>3117207</v>
      </c>
      <c r="AH1537" s="54" t="str">
        <f t="shared" si="167"/>
        <v>MGConceição das Pedras</v>
      </c>
      <c r="AI1537" s="73">
        <v>3117207</v>
      </c>
    </row>
    <row r="1538" spans="26:35" x14ac:dyDescent="0.25">
      <c r="Z1538" s="42" t="str">
        <f t="shared" si="166"/>
        <v/>
      </c>
      <c r="AB1538" s="73" t="s">
        <v>61</v>
      </c>
      <c r="AC1538" s="73" t="s">
        <v>3409</v>
      </c>
      <c r="AD1538" s="73">
        <v>3117405</v>
      </c>
      <c r="AH1538" s="54" t="str">
        <f t="shared" si="167"/>
        <v>MGConceição de Ipanema</v>
      </c>
      <c r="AI1538" s="73">
        <v>3117405</v>
      </c>
    </row>
    <row r="1539" spans="26:35" x14ac:dyDescent="0.25">
      <c r="Z1539" s="42" t="str">
        <f t="shared" ref="Z1539:Z1602" si="168">CONCATENATE(A1539,D1539)</f>
        <v/>
      </c>
      <c r="AB1539" s="73" t="s">
        <v>61</v>
      </c>
      <c r="AC1539" s="73" t="s">
        <v>3419</v>
      </c>
      <c r="AD1539" s="73">
        <v>3117504</v>
      </c>
      <c r="AH1539" s="54" t="str">
        <f t="shared" ref="AH1539:AH1602" si="169">CONCATENATE(AB1539,AC1539)</f>
        <v>MGConceição do Mato Dentro</v>
      </c>
      <c r="AI1539" s="73">
        <v>3117504</v>
      </c>
    </row>
    <row r="1540" spans="26:35" x14ac:dyDescent="0.25">
      <c r="Z1540" s="42" t="str">
        <f t="shared" si="168"/>
        <v/>
      </c>
      <c r="AB1540" s="73" t="s">
        <v>61</v>
      </c>
      <c r="AC1540" s="73" t="s">
        <v>3428</v>
      </c>
      <c r="AD1540" s="73">
        <v>3117603</v>
      </c>
      <c r="AH1540" s="54" t="str">
        <f t="shared" si="169"/>
        <v>MGConceição do Pará</v>
      </c>
      <c r="AI1540" s="73">
        <v>3117603</v>
      </c>
    </row>
    <row r="1541" spans="26:35" x14ac:dyDescent="0.25">
      <c r="Z1541" s="42" t="str">
        <f t="shared" si="168"/>
        <v/>
      </c>
      <c r="AB1541" s="73" t="s">
        <v>61</v>
      </c>
      <c r="AC1541" s="73" t="s">
        <v>3438</v>
      </c>
      <c r="AD1541" s="73">
        <v>3117702</v>
      </c>
      <c r="AH1541" s="54" t="str">
        <f t="shared" si="169"/>
        <v>MGConceição do Rio Verde</v>
      </c>
      <c r="AI1541" s="73">
        <v>3117702</v>
      </c>
    </row>
    <row r="1542" spans="26:35" x14ac:dyDescent="0.25">
      <c r="Z1542" s="42" t="str">
        <f t="shared" si="168"/>
        <v/>
      </c>
      <c r="AB1542" s="73" t="s">
        <v>61</v>
      </c>
      <c r="AC1542" s="73" t="s">
        <v>3447</v>
      </c>
      <c r="AD1542" s="73">
        <v>3117801</v>
      </c>
      <c r="AH1542" s="54" t="str">
        <f t="shared" si="169"/>
        <v>MGConceição dos Ouros</v>
      </c>
      <c r="AI1542" s="73">
        <v>3117801</v>
      </c>
    </row>
    <row r="1543" spans="26:35" x14ac:dyDescent="0.25">
      <c r="Z1543" s="42" t="str">
        <f t="shared" si="168"/>
        <v/>
      </c>
      <c r="AB1543" s="73" t="s">
        <v>61</v>
      </c>
      <c r="AC1543" s="73" t="s">
        <v>3456</v>
      </c>
      <c r="AD1543" s="73">
        <v>3117836</v>
      </c>
      <c r="AH1543" s="54" t="str">
        <f t="shared" si="169"/>
        <v>MGCônego Marinho</v>
      </c>
      <c r="AI1543" s="73">
        <v>3117836</v>
      </c>
    </row>
    <row r="1544" spans="26:35" x14ac:dyDescent="0.25">
      <c r="Z1544" s="42" t="str">
        <f t="shared" si="168"/>
        <v/>
      </c>
      <c r="AB1544" s="73" t="s">
        <v>61</v>
      </c>
      <c r="AC1544" s="73" t="s">
        <v>3466</v>
      </c>
      <c r="AD1544" s="73">
        <v>3117876</v>
      </c>
      <c r="AH1544" s="54" t="str">
        <f t="shared" si="169"/>
        <v>MGConfins</v>
      </c>
      <c r="AI1544" s="73">
        <v>3117876</v>
      </c>
    </row>
    <row r="1545" spans="26:35" x14ac:dyDescent="0.25">
      <c r="Z1545" s="42" t="str">
        <f t="shared" si="168"/>
        <v/>
      </c>
      <c r="AB1545" s="73" t="s">
        <v>61</v>
      </c>
      <c r="AC1545" s="73" t="s">
        <v>3475</v>
      </c>
      <c r="AD1545" s="73">
        <v>3117900</v>
      </c>
      <c r="AH1545" s="54" t="str">
        <f t="shared" si="169"/>
        <v>MGCongonhal</v>
      </c>
      <c r="AI1545" s="73">
        <v>3117900</v>
      </c>
    </row>
    <row r="1546" spans="26:35" x14ac:dyDescent="0.25">
      <c r="Z1546" s="42" t="str">
        <f t="shared" si="168"/>
        <v/>
      </c>
      <c r="AB1546" s="73" t="s">
        <v>61</v>
      </c>
      <c r="AC1546" s="73" t="s">
        <v>3485</v>
      </c>
      <c r="AD1546" s="73">
        <v>3118007</v>
      </c>
      <c r="AH1546" s="54" t="str">
        <f t="shared" si="169"/>
        <v>MGCongonhas</v>
      </c>
      <c r="AI1546" s="73">
        <v>3118007</v>
      </c>
    </row>
    <row r="1547" spans="26:35" x14ac:dyDescent="0.25">
      <c r="Z1547" s="42" t="str">
        <f t="shared" si="168"/>
        <v/>
      </c>
      <c r="AB1547" s="73" t="s">
        <v>61</v>
      </c>
      <c r="AC1547" s="73" t="s">
        <v>3495</v>
      </c>
      <c r="AD1547" s="73">
        <v>3118106</v>
      </c>
      <c r="AH1547" s="54" t="str">
        <f t="shared" si="169"/>
        <v>MGCongonhas do Norte</v>
      </c>
      <c r="AI1547" s="73">
        <v>3118106</v>
      </c>
    </row>
    <row r="1548" spans="26:35" x14ac:dyDescent="0.25">
      <c r="Z1548" s="42" t="str">
        <f t="shared" si="168"/>
        <v/>
      </c>
      <c r="AB1548" s="73" t="s">
        <v>61</v>
      </c>
      <c r="AC1548" s="73" t="s">
        <v>3504</v>
      </c>
      <c r="AD1548" s="73">
        <v>3118205</v>
      </c>
      <c r="AH1548" s="54" t="str">
        <f t="shared" si="169"/>
        <v>MGConquista</v>
      </c>
      <c r="AI1548" s="73">
        <v>3118205</v>
      </c>
    </row>
    <row r="1549" spans="26:35" x14ac:dyDescent="0.25">
      <c r="Z1549" s="42" t="str">
        <f t="shared" si="168"/>
        <v/>
      </c>
      <c r="AB1549" s="73" t="s">
        <v>61</v>
      </c>
      <c r="AC1549" s="73" t="s">
        <v>3514</v>
      </c>
      <c r="AD1549" s="73">
        <v>3118304</v>
      </c>
      <c r="AH1549" s="54" t="str">
        <f t="shared" si="169"/>
        <v>MGConselheiro Lafaiete</v>
      </c>
      <c r="AI1549" s="73">
        <v>3118304</v>
      </c>
    </row>
    <row r="1550" spans="26:35" x14ac:dyDescent="0.25">
      <c r="Z1550" s="42" t="str">
        <f t="shared" si="168"/>
        <v/>
      </c>
      <c r="AB1550" s="73" t="s">
        <v>61</v>
      </c>
      <c r="AC1550" s="73" t="s">
        <v>3524</v>
      </c>
      <c r="AD1550" s="73">
        <v>3118403</v>
      </c>
      <c r="AH1550" s="54" t="str">
        <f t="shared" si="169"/>
        <v>MGConselheiro Pena</v>
      </c>
      <c r="AI1550" s="73">
        <v>3118403</v>
      </c>
    </row>
    <row r="1551" spans="26:35" x14ac:dyDescent="0.25">
      <c r="Z1551" s="42" t="str">
        <f t="shared" si="168"/>
        <v/>
      </c>
      <c r="AB1551" s="73" t="s">
        <v>61</v>
      </c>
      <c r="AC1551" s="73" t="s">
        <v>3534</v>
      </c>
      <c r="AD1551" s="73">
        <v>3118502</v>
      </c>
      <c r="AH1551" s="54" t="str">
        <f t="shared" si="169"/>
        <v>MGConsolação</v>
      </c>
      <c r="AI1551" s="73">
        <v>3118502</v>
      </c>
    </row>
    <row r="1552" spans="26:35" x14ac:dyDescent="0.25">
      <c r="Z1552" s="42" t="str">
        <f t="shared" si="168"/>
        <v/>
      </c>
      <c r="AB1552" s="73" t="s">
        <v>61</v>
      </c>
      <c r="AC1552" s="73" t="s">
        <v>3544</v>
      </c>
      <c r="AD1552" s="73">
        <v>3118601</v>
      </c>
      <c r="AH1552" s="54" t="str">
        <f t="shared" si="169"/>
        <v>MGContagem</v>
      </c>
      <c r="AI1552" s="73">
        <v>3118601</v>
      </c>
    </row>
    <row r="1553" spans="26:35" x14ac:dyDescent="0.25">
      <c r="Z1553" s="42" t="str">
        <f t="shared" si="168"/>
        <v/>
      </c>
      <c r="AB1553" s="73" t="s">
        <v>61</v>
      </c>
      <c r="AC1553" s="73" t="s">
        <v>3552</v>
      </c>
      <c r="AD1553" s="73">
        <v>3118700</v>
      </c>
      <c r="AH1553" s="54" t="str">
        <f t="shared" si="169"/>
        <v>MGCoqueiral</v>
      </c>
      <c r="AI1553" s="73">
        <v>3118700</v>
      </c>
    </row>
    <row r="1554" spans="26:35" x14ac:dyDescent="0.25">
      <c r="Z1554" s="42" t="str">
        <f t="shared" si="168"/>
        <v/>
      </c>
      <c r="AB1554" s="73" t="s">
        <v>61</v>
      </c>
      <c r="AC1554" s="73" t="s">
        <v>3562</v>
      </c>
      <c r="AD1554" s="73">
        <v>3118809</v>
      </c>
      <c r="AH1554" s="54" t="str">
        <f t="shared" si="169"/>
        <v>MGCoração de Jesus</v>
      </c>
      <c r="AI1554" s="73">
        <v>3118809</v>
      </c>
    </row>
    <row r="1555" spans="26:35" x14ac:dyDescent="0.25">
      <c r="Z1555" s="42" t="str">
        <f t="shared" si="168"/>
        <v/>
      </c>
      <c r="AB1555" s="73" t="s">
        <v>61</v>
      </c>
      <c r="AC1555" s="73" t="s">
        <v>3572</v>
      </c>
      <c r="AD1555" s="73">
        <v>3118908</v>
      </c>
      <c r="AH1555" s="54" t="str">
        <f t="shared" si="169"/>
        <v>MGCordisburgo</v>
      </c>
      <c r="AI1555" s="73">
        <v>3118908</v>
      </c>
    </row>
    <row r="1556" spans="26:35" x14ac:dyDescent="0.25">
      <c r="Z1556" s="42" t="str">
        <f t="shared" si="168"/>
        <v/>
      </c>
      <c r="AB1556" s="73" t="s">
        <v>61</v>
      </c>
      <c r="AC1556" s="73" t="s">
        <v>3582</v>
      </c>
      <c r="AD1556" s="73">
        <v>3119005</v>
      </c>
      <c r="AH1556" s="54" t="str">
        <f t="shared" si="169"/>
        <v>MGCordislândia</v>
      </c>
      <c r="AI1556" s="73">
        <v>3119005</v>
      </c>
    </row>
    <row r="1557" spans="26:35" x14ac:dyDescent="0.25">
      <c r="Z1557" s="42" t="str">
        <f t="shared" si="168"/>
        <v/>
      </c>
      <c r="AB1557" s="73" t="s">
        <v>61</v>
      </c>
      <c r="AC1557" s="73" t="s">
        <v>3592</v>
      </c>
      <c r="AD1557" s="73">
        <v>3119104</v>
      </c>
      <c r="AH1557" s="54" t="str">
        <f t="shared" si="169"/>
        <v>MGCorinto</v>
      </c>
      <c r="AI1557" s="73">
        <v>3119104</v>
      </c>
    </row>
    <row r="1558" spans="26:35" x14ac:dyDescent="0.25">
      <c r="Z1558" s="42" t="str">
        <f t="shared" si="168"/>
        <v/>
      </c>
      <c r="AB1558" s="73" t="s">
        <v>61</v>
      </c>
      <c r="AC1558" s="73" t="s">
        <v>3601</v>
      </c>
      <c r="AD1558" s="73">
        <v>3119203</v>
      </c>
      <c r="AH1558" s="54" t="str">
        <f t="shared" si="169"/>
        <v>MGCoroaci</v>
      </c>
      <c r="AI1558" s="73">
        <v>3119203</v>
      </c>
    </row>
    <row r="1559" spans="26:35" x14ac:dyDescent="0.25">
      <c r="Z1559" s="42" t="str">
        <f t="shared" si="168"/>
        <v/>
      </c>
      <c r="AB1559" s="73" t="s">
        <v>61</v>
      </c>
      <c r="AC1559" s="73" t="s">
        <v>3610</v>
      </c>
      <c r="AD1559" s="73">
        <v>3119302</v>
      </c>
      <c r="AH1559" s="54" t="str">
        <f t="shared" si="169"/>
        <v>MGCoromandel</v>
      </c>
      <c r="AI1559" s="73">
        <v>3119302</v>
      </c>
    </row>
    <row r="1560" spans="26:35" x14ac:dyDescent="0.25">
      <c r="Z1560" s="42" t="str">
        <f t="shared" si="168"/>
        <v/>
      </c>
      <c r="AB1560" s="73" t="s">
        <v>61</v>
      </c>
      <c r="AC1560" s="73" t="s">
        <v>3619</v>
      </c>
      <c r="AD1560" s="73">
        <v>3119401</v>
      </c>
      <c r="AH1560" s="54" t="str">
        <f t="shared" si="169"/>
        <v>MGCoronel Fabriciano</v>
      </c>
      <c r="AI1560" s="73">
        <v>3119401</v>
      </c>
    </row>
    <row r="1561" spans="26:35" x14ac:dyDescent="0.25">
      <c r="Z1561" s="42" t="str">
        <f t="shared" si="168"/>
        <v/>
      </c>
      <c r="AB1561" s="73" t="s">
        <v>61</v>
      </c>
      <c r="AC1561" s="73" t="s">
        <v>3629</v>
      </c>
      <c r="AD1561" s="73">
        <v>3119500</v>
      </c>
      <c r="AH1561" s="54" t="str">
        <f t="shared" si="169"/>
        <v>MGCoronel Murta</v>
      </c>
      <c r="AI1561" s="73">
        <v>3119500</v>
      </c>
    </row>
    <row r="1562" spans="26:35" x14ac:dyDescent="0.25">
      <c r="Z1562" s="42" t="str">
        <f t="shared" si="168"/>
        <v/>
      </c>
      <c r="AB1562" s="73" t="s">
        <v>61</v>
      </c>
      <c r="AC1562" s="73" t="s">
        <v>3639</v>
      </c>
      <c r="AD1562" s="73">
        <v>3119609</v>
      </c>
      <c r="AH1562" s="54" t="str">
        <f t="shared" si="169"/>
        <v>MGCoronel Pacheco</v>
      </c>
      <c r="AI1562" s="73">
        <v>3119609</v>
      </c>
    </row>
    <row r="1563" spans="26:35" x14ac:dyDescent="0.25">
      <c r="Z1563" s="42" t="str">
        <f t="shared" si="168"/>
        <v/>
      </c>
      <c r="AB1563" s="73" t="s">
        <v>61</v>
      </c>
      <c r="AC1563" s="73" t="s">
        <v>3649</v>
      </c>
      <c r="AD1563" s="73">
        <v>3119708</v>
      </c>
      <c r="AH1563" s="54" t="str">
        <f t="shared" si="169"/>
        <v>MGCoronel Xavier Chaves</v>
      </c>
      <c r="AI1563" s="73">
        <v>3119708</v>
      </c>
    </row>
    <row r="1564" spans="26:35" x14ac:dyDescent="0.25">
      <c r="Z1564" s="42" t="str">
        <f t="shared" si="168"/>
        <v/>
      </c>
      <c r="AB1564" s="73" t="s">
        <v>61</v>
      </c>
      <c r="AC1564" s="73" t="s">
        <v>3657</v>
      </c>
      <c r="AD1564" s="73">
        <v>3119807</v>
      </c>
      <c r="AH1564" s="54" t="str">
        <f t="shared" si="169"/>
        <v>MGCórrego Danta</v>
      </c>
      <c r="AI1564" s="73">
        <v>3119807</v>
      </c>
    </row>
    <row r="1565" spans="26:35" x14ac:dyDescent="0.25">
      <c r="Z1565" s="42" t="str">
        <f t="shared" si="168"/>
        <v/>
      </c>
      <c r="AB1565" s="73" t="s">
        <v>61</v>
      </c>
      <c r="AC1565" s="73" t="s">
        <v>3666</v>
      </c>
      <c r="AD1565" s="73">
        <v>3119906</v>
      </c>
      <c r="AH1565" s="54" t="str">
        <f t="shared" si="169"/>
        <v>MGCórrego do Bom Jesus</v>
      </c>
      <c r="AI1565" s="73">
        <v>3119906</v>
      </c>
    </row>
    <row r="1566" spans="26:35" x14ac:dyDescent="0.25">
      <c r="Z1566" s="42" t="str">
        <f t="shared" si="168"/>
        <v/>
      </c>
      <c r="AB1566" s="73" t="s">
        <v>61</v>
      </c>
      <c r="AC1566" s="73" t="s">
        <v>3674</v>
      </c>
      <c r="AD1566" s="73">
        <v>3119955</v>
      </c>
      <c r="AH1566" s="54" t="str">
        <f t="shared" si="169"/>
        <v>MGCórrego Fundo</v>
      </c>
      <c r="AI1566" s="73">
        <v>3119955</v>
      </c>
    </row>
    <row r="1567" spans="26:35" x14ac:dyDescent="0.25">
      <c r="Z1567" s="42" t="str">
        <f t="shared" si="168"/>
        <v/>
      </c>
      <c r="AB1567" s="73" t="s">
        <v>61</v>
      </c>
      <c r="AC1567" s="73" t="s">
        <v>3682</v>
      </c>
      <c r="AD1567" s="73">
        <v>3120003</v>
      </c>
      <c r="AH1567" s="54" t="str">
        <f t="shared" si="169"/>
        <v>MGCórrego Novo</v>
      </c>
      <c r="AI1567" s="73">
        <v>3120003</v>
      </c>
    </row>
    <row r="1568" spans="26:35" x14ac:dyDescent="0.25">
      <c r="Z1568" s="42" t="str">
        <f t="shared" si="168"/>
        <v/>
      </c>
      <c r="AB1568" s="73" t="s">
        <v>61</v>
      </c>
      <c r="AC1568" s="73" t="s">
        <v>3690</v>
      </c>
      <c r="AD1568" s="73">
        <v>3120102</v>
      </c>
      <c r="AH1568" s="54" t="str">
        <f t="shared" si="169"/>
        <v>MGCouto de Magalhães de Minas</v>
      </c>
      <c r="AI1568" s="73">
        <v>3120102</v>
      </c>
    </row>
    <row r="1569" spans="26:35" x14ac:dyDescent="0.25">
      <c r="Z1569" s="42" t="str">
        <f t="shared" si="168"/>
        <v/>
      </c>
      <c r="AB1569" s="73" t="s">
        <v>61</v>
      </c>
      <c r="AC1569" s="73" t="s">
        <v>3699</v>
      </c>
      <c r="AD1569" s="73">
        <v>3120151</v>
      </c>
      <c r="AH1569" s="54" t="str">
        <f t="shared" si="169"/>
        <v>MGCrisólita</v>
      </c>
      <c r="AI1569" s="73">
        <v>3120151</v>
      </c>
    </row>
    <row r="1570" spans="26:35" x14ac:dyDescent="0.25">
      <c r="Z1570" s="42" t="str">
        <f t="shared" si="168"/>
        <v/>
      </c>
      <c r="AB1570" s="73" t="s">
        <v>61</v>
      </c>
      <c r="AC1570" s="73" t="s">
        <v>3707</v>
      </c>
      <c r="AD1570" s="73">
        <v>3120201</v>
      </c>
      <c r="AH1570" s="54" t="str">
        <f t="shared" si="169"/>
        <v>MGCristais</v>
      </c>
      <c r="AI1570" s="73">
        <v>3120201</v>
      </c>
    </row>
    <row r="1571" spans="26:35" x14ac:dyDescent="0.25">
      <c r="Z1571" s="42" t="str">
        <f t="shared" si="168"/>
        <v/>
      </c>
      <c r="AB1571" s="73" t="s">
        <v>61</v>
      </c>
      <c r="AC1571" s="73" t="s">
        <v>3715</v>
      </c>
      <c r="AD1571" s="73">
        <v>3120300</v>
      </c>
      <c r="AH1571" s="54" t="str">
        <f t="shared" si="169"/>
        <v>MGCristália</v>
      </c>
      <c r="AI1571" s="73">
        <v>3120300</v>
      </c>
    </row>
    <row r="1572" spans="26:35" x14ac:dyDescent="0.25">
      <c r="Z1572" s="42" t="str">
        <f t="shared" si="168"/>
        <v/>
      </c>
      <c r="AB1572" s="73" t="s">
        <v>61</v>
      </c>
      <c r="AC1572" s="73" t="s">
        <v>3722</v>
      </c>
      <c r="AD1572" s="73">
        <v>3120409</v>
      </c>
      <c r="AH1572" s="54" t="str">
        <f t="shared" si="169"/>
        <v>MGCristiano Otoni</v>
      </c>
      <c r="AI1572" s="73">
        <v>3120409</v>
      </c>
    </row>
    <row r="1573" spans="26:35" x14ac:dyDescent="0.25">
      <c r="Z1573" s="42" t="str">
        <f t="shared" si="168"/>
        <v/>
      </c>
      <c r="AB1573" s="73" t="s">
        <v>61</v>
      </c>
      <c r="AC1573" s="73" t="s">
        <v>3729</v>
      </c>
      <c r="AD1573" s="73">
        <v>3120508</v>
      </c>
      <c r="AH1573" s="54" t="str">
        <f t="shared" si="169"/>
        <v>MGCristina</v>
      </c>
      <c r="AI1573" s="73">
        <v>3120508</v>
      </c>
    </row>
    <row r="1574" spans="26:35" x14ac:dyDescent="0.25">
      <c r="Z1574" s="42" t="str">
        <f t="shared" si="168"/>
        <v/>
      </c>
      <c r="AB1574" s="73" t="s">
        <v>61</v>
      </c>
      <c r="AC1574" s="73" t="s">
        <v>3736</v>
      </c>
      <c r="AD1574" s="73">
        <v>3120607</v>
      </c>
      <c r="AH1574" s="54" t="str">
        <f t="shared" si="169"/>
        <v>MGCrucilândia</v>
      </c>
      <c r="AI1574" s="73">
        <v>3120607</v>
      </c>
    </row>
    <row r="1575" spans="26:35" x14ac:dyDescent="0.25">
      <c r="Z1575" s="42" t="str">
        <f t="shared" si="168"/>
        <v/>
      </c>
      <c r="AB1575" s="73" t="s">
        <v>61</v>
      </c>
      <c r="AC1575" s="73" t="s">
        <v>3743</v>
      </c>
      <c r="AD1575" s="73">
        <v>3120706</v>
      </c>
      <c r="AH1575" s="54" t="str">
        <f t="shared" si="169"/>
        <v>MGCruzeiro da Fortaleza</v>
      </c>
      <c r="AI1575" s="73">
        <v>3120706</v>
      </c>
    </row>
    <row r="1576" spans="26:35" x14ac:dyDescent="0.25">
      <c r="Z1576" s="42" t="str">
        <f t="shared" si="168"/>
        <v/>
      </c>
      <c r="AB1576" s="73" t="s">
        <v>61</v>
      </c>
      <c r="AC1576" s="73" t="s">
        <v>3750</v>
      </c>
      <c r="AD1576" s="73">
        <v>3120805</v>
      </c>
      <c r="AH1576" s="54" t="str">
        <f t="shared" si="169"/>
        <v>MGCruzília</v>
      </c>
      <c r="AI1576" s="73">
        <v>3120805</v>
      </c>
    </row>
    <row r="1577" spans="26:35" x14ac:dyDescent="0.25">
      <c r="Z1577" s="42" t="str">
        <f t="shared" si="168"/>
        <v/>
      </c>
      <c r="AB1577" s="73" t="s">
        <v>61</v>
      </c>
      <c r="AC1577" s="73" t="s">
        <v>3756</v>
      </c>
      <c r="AD1577" s="73">
        <v>3120839</v>
      </c>
      <c r="AH1577" s="54" t="str">
        <f t="shared" si="169"/>
        <v>MGCuparaque</v>
      </c>
      <c r="AI1577" s="73">
        <v>3120839</v>
      </c>
    </row>
    <row r="1578" spans="26:35" x14ac:dyDescent="0.25">
      <c r="Z1578" s="42" t="str">
        <f t="shared" si="168"/>
        <v/>
      </c>
      <c r="AB1578" s="73" t="s">
        <v>61</v>
      </c>
      <c r="AC1578" s="73" t="s">
        <v>3762</v>
      </c>
      <c r="AD1578" s="73">
        <v>3120870</v>
      </c>
      <c r="AH1578" s="54" t="str">
        <f t="shared" si="169"/>
        <v>MGCurral de Dentro</v>
      </c>
      <c r="AI1578" s="73">
        <v>3120870</v>
      </c>
    </row>
    <row r="1579" spans="26:35" x14ac:dyDescent="0.25">
      <c r="Z1579" s="42" t="str">
        <f t="shared" si="168"/>
        <v/>
      </c>
      <c r="AB1579" s="73" t="s">
        <v>61</v>
      </c>
      <c r="AC1579" s="73" t="s">
        <v>3765</v>
      </c>
      <c r="AD1579" s="73">
        <v>3120904</v>
      </c>
      <c r="AH1579" s="54" t="str">
        <f t="shared" si="169"/>
        <v>MGCurvelo</v>
      </c>
      <c r="AI1579" s="73">
        <v>3120904</v>
      </c>
    </row>
    <row r="1580" spans="26:35" x14ac:dyDescent="0.25">
      <c r="Z1580" s="42" t="str">
        <f t="shared" si="168"/>
        <v/>
      </c>
      <c r="AB1580" s="73" t="s">
        <v>61</v>
      </c>
      <c r="AC1580" s="73" t="s">
        <v>3772</v>
      </c>
      <c r="AD1580" s="73">
        <v>3121001</v>
      </c>
      <c r="AH1580" s="54" t="str">
        <f t="shared" si="169"/>
        <v>MGDatas</v>
      </c>
      <c r="AI1580" s="73">
        <v>3121001</v>
      </c>
    </row>
    <row r="1581" spans="26:35" x14ac:dyDescent="0.25">
      <c r="Z1581" s="42" t="str">
        <f t="shared" si="168"/>
        <v/>
      </c>
      <c r="AB1581" s="73" t="s">
        <v>61</v>
      </c>
      <c r="AC1581" s="73" t="s">
        <v>3778</v>
      </c>
      <c r="AD1581" s="73">
        <v>3121100</v>
      </c>
      <c r="AH1581" s="54" t="str">
        <f t="shared" si="169"/>
        <v>MGDelfim Moreira</v>
      </c>
      <c r="AI1581" s="73">
        <v>3121100</v>
      </c>
    </row>
    <row r="1582" spans="26:35" x14ac:dyDescent="0.25">
      <c r="Z1582" s="42" t="str">
        <f t="shared" si="168"/>
        <v/>
      </c>
      <c r="AB1582" s="73" t="s">
        <v>61</v>
      </c>
      <c r="AC1582" s="73" t="s">
        <v>3785</v>
      </c>
      <c r="AD1582" s="73">
        <v>3121209</v>
      </c>
      <c r="AH1582" s="54" t="str">
        <f t="shared" si="169"/>
        <v>MGDelfinópolis</v>
      </c>
      <c r="AI1582" s="73">
        <v>3121209</v>
      </c>
    </row>
    <row r="1583" spans="26:35" x14ac:dyDescent="0.25">
      <c r="Z1583" s="42" t="str">
        <f t="shared" si="168"/>
        <v/>
      </c>
      <c r="AB1583" s="73" t="s">
        <v>61</v>
      </c>
      <c r="AC1583" s="73" t="s">
        <v>3792</v>
      </c>
      <c r="AD1583" s="73">
        <v>3121258</v>
      </c>
      <c r="AH1583" s="54" t="str">
        <f t="shared" si="169"/>
        <v>MGDelta</v>
      </c>
      <c r="AI1583" s="73">
        <v>3121258</v>
      </c>
    </row>
    <row r="1584" spans="26:35" x14ac:dyDescent="0.25">
      <c r="Z1584" s="42" t="str">
        <f t="shared" si="168"/>
        <v/>
      </c>
      <c r="AB1584" s="73" t="s">
        <v>61</v>
      </c>
      <c r="AC1584" s="73" t="s">
        <v>3799</v>
      </c>
      <c r="AD1584" s="73">
        <v>3121308</v>
      </c>
      <c r="AH1584" s="54" t="str">
        <f t="shared" si="169"/>
        <v>MGDescoberto</v>
      </c>
      <c r="AI1584" s="73">
        <v>3121308</v>
      </c>
    </row>
    <row r="1585" spans="26:35" x14ac:dyDescent="0.25">
      <c r="Z1585" s="42" t="str">
        <f t="shared" si="168"/>
        <v/>
      </c>
      <c r="AB1585" s="73" t="s">
        <v>61</v>
      </c>
      <c r="AC1585" s="73" t="s">
        <v>3806</v>
      </c>
      <c r="AD1585" s="73">
        <v>3121407</v>
      </c>
      <c r="AH1585" s="54" t="str">
        <f t="shared" si="169"/>
        <v>MGDesterro de Entre Rios</v>
      </c>
      <c r="AI1585" s="73">
        <v>3121407</v>
      </c>
    </row>
    <row r="1586" spans="26:35" x14ac:dyDescent="0.25">
      <c r="Z1586" s="42" t="str">
        <f t="shared" si="168"/>
        <v/>
      </c>
      <c r="AB1586" s="73" t="s">
        <v>61</v>
      </c>
      <c r="AC1586" s="73" t="s">
        <v>3812</v>
      </c>
      <c r="AD1586" s="73">
        <v>3121506</v>
      </c>
      <c r="AH1586" s="54" t="str">
        <f t="shared" si="169"/>
        <v>MGDesterro do Melo</v>
      </c>
      <c r="AI1586" s="73">
        <v>3121506</v>
      </c>
    </row>
    <row r="1587" spans="26:35" x14ac:dyDescent="0.25">
      <c r="Z1587" s="42" t="str">
        <f t="shared" si="168"/>
        <v/>
      </c>
      <c r="AB1587" s="73" t="s">
        <v>61</v>
      </c>
      <c r="AC1587" s="73" t="s">
        <v>3819</v>
      </c>
      <c r="AD1587" s="73">
        <v>3121605</v>
      </c>
      <c r="AH1587" s="54" t="str">
        <f t="shared" si="169"/>
        <v>MGDiamantina</v>
      </c>
      <c r="AI1587" s="73">
        <v>3121605</v>
      </c>
    </row>
    <row r="1588" spans="26:35" x14ac:dyDescent="0.25">
      <c r="Z1588" s="42" t="str">
        <f t="shared" si="168"/>
        <v/>
      </c>
      <c r="AB1588" s="73" t="s">
        <v>61</v>
      </c>
      <c r="AC1588" s="73" t="s">
        <v>3826</v>
      </c>
      <c r="AD1588" s="73">
        <v>3121704</v>
      </c>
      <c r="AH1588" s="54" t="str">
        <f t="shared" si="169"/>
        <v>MGDiogo de Vasconcelos</v>
      </c>
      <c r="AI1588" s="73">
        <v>3121704</v>
      </c>
    </row>
    <row r="1589" spans="26:35" x14ac:dyDescent="0.25">
      <c r="Z1589" s="42" t="str">
        <f t="shared" si="168"/>
        <v/>
      </c>
      <c r="AB1589" s="73" t="s">
        <v>61</v>
      </c>
      <c r="AC1589" s="73" t="s">
        <v>3833</v>
      </c>
      <c r="AD1589" s="73">
        <v>3121803</v>
      </c>
      <c r="AH1589" s="54" t="str">
        <f t="shared" si="169"/>
        <v>MGDionísio</v>
      </c>
      <c r="AI1589" s="73">
        <v>3121803</v>
      </c>
    </row>
    <row r="1590" spans="26:35" x14ac:dyDescent="0.25">
      <c r="Z1590" s="42" t="str">
        <f t="shared" si="168"/>
        <v/>
      </c>
      <c r="AB1590" s="73" t="s">
        <v>61</v>
      </c>
      <c r="AC1590" s="73" t="s">
        <v>3839</v>
      </c>
      <c r="AD1590" s="73">
        <v>3121902</v>
      </c>
      <c r="AH1590" s="54" t="str">
        <f t="shared" si="169"/>
        <v>MGDivinésia</v>
      </c>
      <c r="AI1590" s="73">
        <v>3121902</v>
      </c>
    </row>
    <row r="1591" spans="26:35" x14ac:dyDescent="0.25">
      <c r="Z1591" s="42" t="str">
        <f t="shared" si="168"/>
        <v/>
      </c>
      <c r="AB1591" s="73" t="s">
        <v>61</v>
      </c>
      <c r="AC1591" s="73" t="s">
        <v>3846</v>
      </c>
      <c r="AD1591" s="73">
        <v>3122009</v>
      </c>
      <c r="AH1591" s="54" t="str">
        <f t="shared" si="169"/>
        <v>MGDivino</v>
      </c>
      <c r="AI1591" s="73">
        <v>3122009</v>
      </c>
    </row>
    <row r="1592" spans="26:35" x14ac:dyDescent="0.25">
      <c r="Z1592" s="42" t="str">
        <f t="shared" si="168"/>
        <v/>
      </c>
      <c r="AB1592" s="73" t="s">
        <v>61</v>
      </c>
      <c r="AC1592" s="73" t="s">
        <v>3852</v>
      </c>
      <c r="AD1592" s="73">
        <v>3122108</v>
      </c>
      <c r="AH1592" s="54" t="str">
        <f t="shared" si="169"/>
        <v>MGDivino das Laranjeiras</v>
      </c>
      <c r="AI1592" s="73">
        <v>3122108</v>
      </c>
    </row>
    <row r="1593" spans="26:35" x14ac:dyDescent="0.25">
      <c r="Z1593" s="42" t="str">
        <f t="shared" si="168"/>
        <v/>
      </c>
      <c r="AB1593" s="73" t="s">
        <v>61</v>
      </c>
      <c r="AC1593" s="73" t="s">
        <v>3858</v>
      </c>
      <c r="AD1593" s="73">
        <v>3122207</v>
      </c>
      <c r="AH1593" s="54" t="str">
        <f t="shared" si="169"/>
        <v>MGDivinolândia de Minas</v>
      </c>
      <c r="AI1593" s="73">
        <v>3122207</v>
      </c>
    </row>
    <row r="1594" spans="26:35" x14ac:dyDescent="0.25">
      <c r="Z1594" s="42" t="str">
        <f t="shared" si="168"/>
        <v/>
      </c>
      <c r="AB1594" s="73" t="s">
        <v>61</v>
      </c>
      <c r="AC1594" s="73" t="s">
        <v>3864</v>
      </c>
      <c r="AD1594" s="73">
        <v>3122306</v>
      </c>
      <c r="AH1594" s="54" t="str">
        <f t="shared" si="169"/>
        <v>MGDivinópolis</v>
      </c>
      <c r="AI1594" s="73">
        <v>3122306</v>
      </c>
    </row>
    <row r="1595" spans="26:35" x14ac:dyDescent="0.25">
      <c r="Z1595" s="42" t="str">
        <f t="shared" si="168"/>
        <v/>
      </c>
      <c r="AB1595" s="73" t="s">
        <v>61</v>
      </c>
      <c r="AC1595" s="73" t="s">
        <v>3870</v>
      </c>
      <c r="AD1595" s="73">
        <v>3122355</v>
      </c>
      <c r="AH1595" s="54" t="str">
        <f t="shared" si="169"/>
        <v>MGDivisa Alegre</v>
      </c>
      <c r="AI1595" s="73">
        <v>3122355</v>
      </c>
    </row>
    <row r="1596" spans="26:35" x14ac:dyDescent="0.25">
      <c r="Z1596" s="42" t="str">
        <f t="shared" si="168"/>
        <v/>
      </c>
      <c r="AB1596" s="73" t="s">
        <v>61</v>
      </c>
      <c r="AC1596" s="73" t="s">
        <v>3875</v>
      </c>
      <c r="AD1596" s="73">
        <v>3122405</v>
      </c>
      <c r="AH1596" s="54" t="str">
        <f t="shared" si="169"/>
        <v>MGDivisa Nova</v>
      </c>
      <c r="AI1596" s="73">
        <v>3122405</v>
      </c>
    </row>
    <row r="1597" spans="26:35" x14ac:dyDescent="0.25">
      <c r="Z1597" s="42" t="str">
        <f t="shared" si="168"/>
        <v/>
      </c>
      <c r="AB1597" s="73" t="s">
        <v>61</v>
      </c>
      <c r="AC1597" s="73" t="s">
        <v>3880</v>
      </c>
      <c r="AD1597" s="73">
        <v>3122454</v>
      </c>
      <c r="AH1597" s="54" t="str">
        <f t="shared" si="169"/>
        <v>MGDivisópolis</v>
      </c>
      <c r="AI1597" s="73">
        <v>3122454</v>
      </c>
    </row>
    <row r="1598" spans="26:35" x14ac:dyDescent="0.25">
      <c r="Z1598" s="42" t="str">
        <f t="shared" si="168"/>
        <v/>
      </c>
      <c r="AB1598" s="73" t="s">
        <v>61</v>
      </c>
      <c r="AC1598" s="73" t="s">
        <v>3886</v>
      </c>
      <c r="AD1598" s="73">
        <v>3122470</v>
      </c>
      <c r="AH1598" s="54" t="str">
        <f t="shared" si="169"/>
        <v>MGDom Bosco</v>
      </c>
      <c r="AI1598" s="73">
        <v>3122470</v>
      </c>
    </row>
    <row r="1599" spans="26:35" x14ac:dyDescent="0.25">
      <c r="Z1599" s="42" t="str">
        <f t="shared" si="168"/>
        <v/>
      </c>
      <c r="AB1599" s="73" t="s">
        <v>61</v>
      </c>
      <c r="AC1599" s="73" t="s">
        <v>3892</v>
      </c>
      <c r="AD1599" s="73">
        <v>3122504</v>
      </c>
      <c r="AH1599" s="54" t="str">
        <f t="shared" si="169"/>
        <v>MGDom Cavati</v>
      </c>
      <c r="AI1599" s="73">
        <v>3122504</v>
      </c>
    </row>
    <row r="1600" spans="26:35" x14ac:dyDescent="0.25">
      <c r="Z1600" s="42" t="str">
        <f t="shared" si="168"/>
        <v/>
      </c>
      <c r="AB1600" s="73" t="s">
        <v>61</v>
      </c>
      <c r="AC1600" s="73" t="s">
        <v>3898</v>
      </c>
      <c r="AD1600" s="73">
        <v>3122603</v>
      </c>
      <c r="AH1600" s="54" t="str">
        <f t="shared" si="169"/>
        <v>MGDom Joaquim</v>
      </c>
      <c r="AI1600" s="73">
        <v>3122603</v>
      </c>
    </row>
    <row r="1601" spans="26:35" x14ac:dyDescent="0.25">
      <c r="Z1601" s="42" t="str">
        <f t="shared" si="168"/>
        <v/>
      </c>
      <c r="AB1601" s="73" t="s">
        <v>61</v>
      </c>
      <c r="AC1601" s="73" t="s">
        <v>3904</v>
      </c>
      <c r="AD1601" s="73">
        <v>3122702</v>
      </c>
      <c r="AH1601" s="54" t="str">
        <f t="shared" si="169"/>
        <v>MGDom Silvério</v>
      </c>
      <c r="AI1601" s="73">
        <v>3122702</v>
      </c>
    </row>
    <row r="1602" spans="26:35" x14ac:dyDescent="0.25">
      <c r="Z1602" s="42" t="str">
        <f t="shared" si="168"/>
        <v/>
      </c>
      <c r="AB1602" s="73" t="s">
        <v>61</v>
      </c>
      <c r="AC1602" s="73" t="s">
        <v>3910</v>
      </c>
      <c r="AD1602" s="73">
        <v>3122801</v>
      </c>
      <c r="AH1602" s="54" t="str">
        <f t="shared" si="169"/>
        <v>MGDom Viçoso</v>
      </c>
      <c r="AI1602" s="73">
        <v>3122801</v>
      </c>
    </row>
    <row r="1603" spans="26:35" x14ac:dyDescent="0.25">
      <c r="Z1603" s="42" t="str">
        <f t="shared" ref="Z1603:Z1666" si="170">CONCATENATE(A1603,D1603)</f>
        <v/>
      </c>
      <c r="AB1603" s="73" t="s">
        <v>61</v>
      </c>
      <c r="AC1603" s="73" t="s">
        <v>3915</v>
      </c>
      <c r="AD1603" s="73">
        <v>3122900</v>
      </c>
      <c r="AH1603" s="54" t="str">
        <f t="shared" ref="AH1603:AH1666" si="171">CONCATENATE(AB1603,AC1603)</f>
        <v>MGDona Eusébia</v>
      </c>
      <c r="AI1603" s="73">
        <v>3122900</v>
      </c>
    </row>
    <row r="1604" spans="26:35" x14ac:dyDescent="0.25">
      <c r="Z1604" s="42" t="str">
        <f t="shared" si="170"/>
        <v/>
      </c>
      <c r="AB1604" s="73" t="s">
        <v>61</v>
      </c>
      <c r="AC1604" s="73" t="s">
        <v>3921</v>
      </c>
      <c r="AD1604" s="73">
        <v>3123007</v>
      </c>
      <c r="AH1604" s="54" t="str">
        <f t="shared" si="171"/>
        <v>MGDores de Campos</v>
      </c>
      <c r="AI1604" s="73">
        <v>3123007</v>
      </c>
    </row>
    <row r="1605" spans="26:35" x14ac:dyDescent="0.25">
      <c r="Z1605" s="42" t="str">
        <f t="shared" si="170"/>
        <v/>
      </c>
      <c r="AB1605" s="73" t="s">
        <v>61</v>
      </c>
      <c r="AC1605" s="73" t="s">
        <v>3927</v>
      </c>
      <c r="AD1605" s="73">
        <v>3123106</v>
      </c>
      <c r="AH1605" s="54" t="str">
        <f t="shared" si="171"/>
        <v>MGDores de Guanhães</v>
      </c>
      <c r="AI1605" s="73">
        <v>3123106</v>
      </c>
    </row>
    <row r="1606" spans="26:35" x14ac:dyDescent="0.25">
      <c r="Z1606" s="42" t="str">
        <f t="shared" si="170"/>
        <v/>
      </c>
      <c r="AB1606" s="73" t="s">
        <v>61</v>
      </c>
      <c r="AC1606" s="73" t="s">
        <v>3933</v>
      </c>
      <c r="AD1606" s="73">
        <v>3123205</v>
      </c>
      <c r="AH1606" s="54" t="str">
        <f t="shared" si="171"/>
        <v>MGDores do Indaiá</v>
      </c>
      <c r="AI1606" s="73">
        <v>3123205</v>
      </c>
    </row>
    <row r="1607" spans="26:35" x14ac:dyDescent="0.25">
      <c r="Z1607" s="42" t="str">
        <f t="shared" si="170"/>
        <v/>
      </c>
      <c r="AB1607" s="73" t="s">
        <v>61</v>
      </c>
      <c r="AC1607" s="73" t="s">
        <v>3939</v>
      </c>
      <c r="AD1607" s="73">
        <v>3123304</v>
      </c>
      <c r="AH1607" s="54" t="str">
        <f t="shared" si="171"/>
        <v>MGDores do Turvo</v>
      </c>
      <c r="AI1607" s="73">
        <v>3123304</v>
      </c>
    </row>
    <row r="1608" spans="26:35" x14ac:dyDescent="0.25">
      <c r="Z1608" s="42" t="str">
        <f t="shared" si="170"/>
        <v/>
      </c>
      <c r="AB1608" s="73" t="s">
        <v>61</v>
      </c>
      <c r="AC1608" s="73" t="s">
        <v>3945</v>
      </c>
      <c r="AD1608" s="73">
        <v>3123403</v>
      </c>
      <c r="AH1608" s="54" t="str">
        <f t="shared" si="171"/>
        <v>MGDoresópolis</v>
      </c>
      <c r="AI1608" s="73">
        <v>3123403</v>
      </c>
    </row>
    <row r="1609" spans="26:35" x14ac:dyDescent="0.25">
      <c r="Z1609" s="42" t="str">
        <f t="shared" si="170"/>
        <v/>
      </c>
      <c r="AB1609" s="73" t="s">
        <v>61</v>
      </c>
      <c r="AC1609" s="73" t="s">
        <v>3951</v>
      </c>
      <c r="AD1609" s="73">
        <v>3123502</v>
      </c>
      <c r="AH1609" s="54" t="str">
        <f t="shared" si="171"/>
        <v>MGDouradoquara</v>
      </c>
      <c r="AI1609" s="73">
        <v>3123502</v>
      </c>
    </row>
    <row r="1610" spans="26:35" x14ac:dyDescent="0.25">
      <c r="Z1610" s="42" t="str">
        <f t="shared" si="170"/>
        <v/>
      </c>
      <c r="AB1610" s="73" t="s">
        <v>61</v>
      </c>
      <c r="AC1610" s="73" t="s">
        <v>3957</v>
      </c>
      <c r="AD1610" s="73">
        <v>3123528</v>
      </c>
      <c r="AH1610" s="54" t="str">
        <f t="shared" si="171"/>
        <v>MGDurandé</v>
      </c>
      <c r="AI1610" s="73">
        <v>3123528</v>
      </c>
    </row>
    <row r="1611" spans="26:35" x14ac:dyDescent="0.25">
      <c r="Z1611" s="42" t="str">
        <f t="shared" si="170"/>
        <v/>
      </c>
      <c r="AB1611" s="73" t="s">
        <v>61</v>
      </c>
      <c r="AC1611" s="73" t="s">
        <v>3962</v>
      </c>
      <c r="AD1611" s="73">
        <v>3123601</v>
      </c>
      <c r="AH1611" s="54" t="str">
        <f t="shared" si="171"/>
        <v>MGElói Mendes</v>
      </c>
      <c r="AI1611" s="73">
        <v>3123601</v>
      </c>
    </row>
    <row r="1612" spans="26:35" x14ac:dyDescent="0.25">
      <c r="Z1612" s="42" t="str">
        <f t="shared" si="170"/>
        <v/>
      </c>
      <c r="AB1612" s="73" t="s">
        <v>61</v>
      </c>
      <c r="AC1612" s="73" t="s">
        <v>3968</v>
      </c>
      <c r="AD1612" s="73">
        <v>3123700</v>
      </c>
      <c r="AH1612" s="54" t="str">
        <f t="shared" si="171"/>
        <v>MGEngenheiro Caldas</v>
      </c>
      <c r="AI1612" s="73">
        <v>3123700</v>
      </c>
    </row>
    <row r="1613" spans="26:35" x14ac:dyDescent="0.25">
      <c r="Z1613" s="42" t="str">
        <f t="shared" si="170"/>
        <v/>
      </c>
      <c r="AB1613" s="73" t="s">
        <v>61</v>
      </c>
      <c r="AC1613" s="73" t="s">
        <v>3973</v>
      </c>
      <c r="AD1613" s="73">
        <v>3123809</v>
      </c>
      <c r="AH1613" s="54" t="str">
        <f t="shared" si="171"/>
        <v>MGEngenheiro Navarro</v>
      </c>
      <c r="AI1613" s="73">
        <v>3123809</v>
      </c>
    </row>
    <row r="1614" spans="26:35" x14ac:dyDescent="0.25">
      <c r="Z1614" s="42" t="str">
        <f t="shared" si="170"/>
        <v/>
      </c>
      <c r="AB1614" s="73" t="s">
        <v>61</v>
      </c>
      <c r="AC1614" s="73" t="s">
        <v>3978</v>
      </c>
      <c r="AD1614" s="73">
        <v>3123858</v>
      </c>
      <c r="AH1614" s="54" t="str">
        <f t="shared" si="171"/>
        <v>MGEntre Folhas</v>
      </c>
      <c r="AI1614" s="73">
        <v>3123858</v>
      </c>
    </row>
    <row r="1615" spans="26:35" x14ac:dyDescent="0.25">
      <c r="Z1615" s="42" t="str">
        <f t="shared" si="170"/>
        <v/>
      </c>
      <c r="AB1615" s="73" t="s">
        <v>61</v>
      </c>
      <c r="AC1615" s="73" t="s">
        <v>3984</v>
      </c>
      <c r="AD1615" s="73">
        <v>3123908</v>
      </c>
      <c r="AH1615" s="54" t="str">
        <f t="shared" si="171"/>
        <v>MGEntre Rios de Minas</v>
      </c>
      <c r="AI1615" s="73">
        <v>3123908</v>
      </c>
    </row>
    <row r="1616" spans="26:35" x14ac:dyDescent="0.25">
      <c r="Z1616" s="42" t="str">
        <f t="shared" si="170"/>
        <v/>
      </c>
      <c r="AB1616" s="73" t="s">
        <v>61</v>
      </c>
      <c r="AC1616" s="73" t="s">
        <v>3990</v>
      </c>
      <c r="AD1616" s="73">
        <v>3124005</v>
      </c>
      <c r="AH1616" s="54" t="str">
        <f t="shared" si="171"/>
        <v>MGErvália</v>
      </c>
      <c r="AI1616" s="73">
        <v>3124005</v>
      </c>
    </row>
    <row r="1617" spans="26:35" x14ac:dyDescent="0.25">
      <c r="Z1617" s="42" t="str">
        <f t="shared" si="170"/>
        <v/>
      </c>
      <c r="AB1617" s="73" t="s">
        <v>61</v>
      </c>
      <c r="AC1617" s="73" t="s">
        <v>3995</v>
      </c>
      <c r="AD1617" s="73">
        <v>3124104</v>
      </c>
      <c r="AH1617" s="54" t="str">
        <f t="shared" si="171"/>
        <v>MGEsmeraldas</v>
      </c>
      <c r="AI1617" s="73">
        <v>3124104</v>
      </c>
    </row>
    <row r="1618" spans="26:35" x14ac:dyDescent="0.25">
      <c r="Z1618" s="42" t="str">
        <f t="shared" si="170"/>
        <v/>
      </c>
      <c r="AB1618" s="73" t="s">
        <v>61</v>
      </c>
      <c r="AC1618" s="73" t="s">
        <v>4000</v>
      </c>
      <c r="AD1618" s="73">
        <v>3124203</v>
      </c>
      <c r="AH1618" s="54" t="str">
        <f t="shared" si="171"/>
        <v>MGEspera Feliz</v>
      </c>
      <c r="AI1618" s="73">
        <v>3124203</v>
      </c>
    </row>
    <row r="1619" spans="26:35" x14ac:dyDescent="0.25">
      <c r="Z1619" s="42" t="str">
        <f t="shared" si="170"/>
        <v/>
      </c>
      <c r="AB1619" s="73" t="s">
        <v>61</v>
      </c>
      <c r="AC1619" s="73" t="s">
        <v>4006</v>
      </c>
      <c r="AD1619" s="73">
        <v>3124302</v>
      </c>
      <c r="AH1619" s="54" t="str">
        <f t="shared" si="171"/>
        <v>MGEspinosa</v>
      </c>
      <c r="AI1619" s="73">
        <v>3124302</v>
      </c>
    </row>
    <row r="1620" spans="26:35" x14ac:dyDescent="0.25">
      <c r="Z1620" s="42" t="str">
        <f t="shared" si="170"/>
        <v/>
      </c>
      <c r="AB1620" s="73" t="s">
        <v>61</v>
      </c>
      <c r="AC1620" s="73" t="s">
        <v>4012</v>
      </c>
      <c r="AD1620" s="73">
        <v>3124401</v>
      </c>
      <c r="AH1620" s="54" t="str">
        <f t="shared" si="171"/>
        <v>MGEspírito Santo do Dourado</v>
      </c>
      <c r="AI1620" s="73">
        <v>3124401</v>
      </c>
    </row>
    <row r="1621" spans="26:35" x14ac:dyDescent="0.25">
      <c r="Z1621" s="42" t="str">
        <f t="shared" si="170"/>
        <v/>
      </c>
      <c r="AB1621" s="73" t="s">
        <v>61</v>
      </c>
      <c r="AC1621" s="73" t="s">
        <v>4018</v>
      </c>
      <c r="AD1621" s="73">
        <v>3124500</v>
      </c>
      <c r="AH1621" s="54" t="str">
        <f t="shared" si="171"/>
        <v>MGEstiva</v>
      </c>
      <c r="AI1621" s="73">
        <v>3124500</v>
      </c>
    </row>
    <row r="1622" spans="26:35" x14ac:dyDescent="0.25">
      <c r="Z1622" s="42" t="str">
        <f t="shared" si="170"/>
        <v/>
      </c>
      <c r="AB1622" s="73" t="s">
        <v>61</v>
      </c>
      <c r="AC1622" s="73" t="s">
        <v>4023</v>
      </c>
      <c r="AD1622" s="73">
        <v>3124609</v>
      </c>
      <c r="AH1622" s="54" t="str">
        <f t="shared" si="171"/>
        <v>MGEstrela Dalva</v>
      </c>
      <c r="AI1622" s="73">
        <v>3124609</v>
      </c>
    </row>
    <row r="1623" spans="26:35" x14ac:dyDescent="0.25">
      <c r="Z1623" s="42" t="str">
        <f t="shared" si="170"/>
        <v/>
      </c>
      <c r="AB1623" s="73" t="s">
        <v>61</v>
      </c>
      <c r="AC1623" s="73" t="s">
        <v>4029</v>
      </c>
      <c r="AD1623" s="73">
        <v>3124708</v>
      </c>
      <c r="AH1623" s="54" t="str">
        <f t="shared" si="171"/>
        <v>MGEstrela do Indaiá</v>
      </c>
      <c r="AI1623" s="73">
        <v>3124708</v>
      </c>
    </row>
    <row r="1624" spans="26:35" x14ac:dyDescent="0.25">
      <c r="Z1624" s="42" t="str">
        <f t="shared" si="170"/>
        <v/>
      </c>
      <c r="AB1624" s="73" t="s">
        <v>61</v>
      </c>
      <c r="AC1624" s="73" t="s">
        <v>4035</v>
      </c>
      <c r="AD1624" s="73">
        <v>3124807</v>
      </c>
      <c r="AH1624" s="54" t="str">
        <f t="shared" si="171"/>
        <v>MGEstrela do Sul</v>
      </c>
      <c r="AI1624" s="73">
        <v>3124807</v>
      </c>
    </row>
    <row r="1625" spans="26:35" x14ac:dyDescent="0.25">
      <c r="Z1625" s="42" t="str">
        <f t="shared" si="170"/>
        <v/>
      </c>
      <c r="AB1625" s="73" t="s">
        <v>61</v>
      </c>
      <c r="AC1625" s="73" t="s">
        <v>4040</v>
      </c>
      <c r="AD1625" s="73">
        <v>3124906</v>
      </c>
      <c r="AH1625" s="54" t="str">
        <f t="shared" si="171"/>
        <v>MGEugenópolis</v>
      </c>
      <c r="AI1625" s="73">
        <v>3124906</v>
      </c>
    </row>
    <row r="1626" spans="26:35" x14ac:dyDescent="0.25">
      <c r="Z1626" s="42" t="str">
        <f t="shared" si="170"/>
        <v/>
      </c>
      <c r="AB1626" s="73" t="s">
        <v>61</v>
      </c>
      <c r="AC1626" s="73" t="s">
        <v>4046</v>
      </c>
      <c r="AD1626" s="73">
        <v>3125002</v>
      </c>
      <c r="AH1626" s="54" t="str">
        <f t="shared" si="171"/>
        <v>MGEwbank da Câmara</v>
      </c>
      <c r="AI1626" s="73">
        <v>3125002</v>
      </c>
    </row>
    <row r="1627" spans="26:35" x14ac:dyDescent="0.25">
      <c r="Z1627" s="42" t="str">
        <f t="shared" si="170"/>
        <v/>
      </c>
      <c r="AB1627" s="73" t="s">
        <v>61</v>
      </c>
      <c r="AC1627" s="73" t="s">
        <v>4052</v>
      </c>
      <c r="AD1627" s="73">
        <v>3125101</v>
      </c>
      <c r="AH1627" s="54" t="str">
        <f t="shared" si="171"/>
        <v>MGExtrema</v>
      </c>
      <c r="AI1627" s="73">
        <v>3125101</v>
      </c>
    </row>
    <row r="1628" spans="26:35" x14ac:dyDescent="0.25">
      <c r="Z1628" s="42" t="str">
        <f t="shared" si="170"/>
        <v/>
      </c>
      <c r="AB1628" s="73" t="s">
        <v>61</v>
      </c>
      <c r="AC1628" s="73" t="s">
        <v>4057</v>
      </c>
      <c r="AD1628" s="73">
        <v>3125200</v>
      </c>
      <c r="AH1628" s="54" t="str">
        <f t="shared" si="171"/>
        <v>MGFama</v>
      </c>
      <c r="AI1628" s="73">
        <v>3125200</v>
      </c>
    </row>
    <row r="1629" spans="26:35" x14ac:dyDescent="0.25">
      <c r="Z1629" s="42" t="str">
        <f t="shared" si="170"/>
        <v/>
      </c>
      <c r="AB1629" s="73" t="s">
        <v>61</v>
      </c>
      <c r="AC1629" s="73" t="s">
        <v>4063</v>
      </c>
      <c r="AD1629" s="73">
        <v>3125309</v>
      </c>
      <c r="AH1629" s="54" t="str">
        <f t="shared" si="171"/>
        <v>MGFaria Lemos</v>
      </c>
      <c r="AI1629" s="73">
        <v>3125309</v>
      </c>
    </row>
    <row r="1630" spans="26:35" x14ac:dyDescent="0.25">
      <c r="Z1630" s="42" t="str">
        <f t="shared" si="170"/>
        <v/>
      </c>
      <c r="AB1630" s="73" t="s">
        <v>61</v>
      </c>
      <c r="AC1630" s="73" t="s">
        <v>4069</v>
      </c>
      <c r="AD1630" s="73">
        <v>3125408</v>
      </c>
      <c r="AH1630" s="54" t="str">
        <f t="shared" si="171"/>
        <v>MGFelício dos Santos</v>
      </c>
      <c r="AI1630" s="73">
        <v>3125408</v>
      </c>
    </row>
    <row r="1631" spans="26:35" x14ac:dyDescent="0.25">
      <c r="Z1631" s="42" t="str">
        <f t="shared" si="170"/>
        <v/>
      </c>
      <c r="AB1631" s="73" t="s">
        <v>61</v>
      </c>
      <c r="AC1631" s="73" t="s">
        <v>4075</v>
      </c>
      <c r="AD1631" s="73">
        <v>3125606</v>
      </c>
      <c r="AH1631" s="54" t="str">
        <f t="shared" si="171"/>
        <v>MGFelisburgo</v>
      </c>
      <c r="AI1631" s="73">
        <v>3125606</v>
      </c>
    </row>
    <row r="1632" spans="26:35" x14ac:dyDescent="0.25">
      <c r="Z1632" s="42" t="str">
        <f t="shared" si="170"/>
        <v/>
      </c>
      <c r="AB1632" s="73" t="s">
        <v>61</v>
      </c>
      <c r="AC1632" s="73" t="s">
        <v>4080</v>
      </c>
      <c r="AD1632" s="73">
        <v>3125705</v>
      </c>
      <c r="AH1632" s="54" t="str">
        <f t="shared" si="171"/>
        <v>MGFelixlândia</v>
      </c>
      <c r="AI1632" s="73">
        <v>3125705</v>
      </c>
    </row>
    <row r="1633" spans="26:35" x14ac:dyDescent="0.25">
      <c r="Z1633" s="42" t="str">
        <f t="shared" si="170"/>
        <v/>
      </c>
      <c r="AB1633" s="73" t="s">
        <v>61</v>
      </c>
      <c r="AC1633" s="73" t="s">
        <v>4086</v>
      </c>
      <c r="AD1633" s="73">
        <v>3125804</v>
      </c>
      <c r="AH1633" s="54" t="str">
        <f t="shared" si="171"/>
        <v>MGFernandes Tourinho</v>
      </c>
      <c r="AI1633" s="73">
        <v>3125804</v>
      </c>
    </row>
    <row r="1634" spans="26:35" x14ac:dyDescent="0.25">
      <c r="Z1634" s="42" t="str">
        <f t="shared" si="170"/>
        <v/>
      </c>
      <c r="AB1634" s="73" t="s">
        <v>61</v>
      </c>
      <c r="AC1634" s="73" t="s">
        <v>4091</v>
      </c>
      <c r="AD1634" s="73">
        <v>3125903</v>
      </c>
      <c r="AH1634" s="54" t="str">
        <f t="shared" si="171"/>
        <v>MGFerros</v>
      </c>
      <c r="AI1634" s="73">
        <v>3125903</v>
      </c>
    </row>
    <row r="1635" spans="26:35" x14ac:dyDescent="0.25">
      <c r="Z1635" s="42" t="str">
        <f t="shared" si="170"/>
        <v/>
      </c>
      <c r="AB1635" s="73" t="s">
        <v>61</v>
      </c>
      <c r="AC1635" s="73" t="s">
        <v>4097</v>
      </c>
      <c r="AD1635" s="73">
        <v>3125952</v>
      </c>
      <c r="AH1635" s="54" t="str">
        <f t="shared" si="171"/>
        <v>MGFervedouro</v>
      </c>
      <c r="AI1635" s="73">
        <v>3125952</v>
      </c>
    </row>
    <row r="1636" spans="26:35" x14ac:dyDescent="0.25">
      <c r="Z1636" s="42" t="str">
        <f t="shared" si="170"/>
        <v/>
      </c>
      <c r="AB1636" s="73" t="s">
        <v>61</v>
      </c>
      <c r="AC1636" s="73" t="s">
        <v>4103</v>
      </c>
      <c r="AD1636" s="73">
        <v>3126000</v>
      </c>
      <c r="AH1636" s="54" t="str">
        <f t="shared" si="171"/>
        <v>MGFlorestal</v>
      </c>
      <c r="AI1636" s="73">
        <v>3126000</v>
      </c>
    </row>
    <row r="1637" spans="26:35" x14ac:dyDescent="0.25">
      <c r="Z1637" s="42" t="str">
        <f t="shared" si="170"/>
        <v/>
      </c>
      <c r="AB1637" s="73" t="s">
        <v>61</v>
      </c>
      <c r="AC1637" s="73" t="s">
        <v>4109</v>
      </c>
      <c r="AD1637" s="73">
        <v>3126109</v>
      </c>
      <c r="AH1637" s="54" t="str">
        <f t="shared" si="171"/>
        <v>MGFormiga</v>
      </c>
      <c r="AI1637" s="73">
        <v>3126109</v>
      </c>
    </row>
    <row r="1638" spans="26:35" x14ac:dyDescent="0.25">
      <c r="Z1638" s="42" t="str">
        <f t="shared" si="170"/>
        <v/>
      </c>
      <c r="AB1638" s="73" t="s">
        <v>61</v>
      </c>
      <c r="AC1638" s="73" t="s">
        <v>2026</v>
      </c>
      <c r="AD1638" s="73">
        <v>3126208</v>
      </c>
      <c r="AH1638" s="54" t="str">
        <f t="shared" si="171"/>
        <v>MGFormoso</v>
      </c>
      <c r="AI1638" s="73">
        <v>3126208</v>
      </c>
    </row>
    <row r="1639" spans="26:35" x14ac:dyDescent="0.25">
      <c r="Z1639" s="42" t="str">
        <f t="shared" si="170"/>
        <v/>
      </c>
      <c r="AB1639" s="73" t="s">
        <v>61</v>
      </c>
      <c r="AC1639" s="73" t="s">
        <v>4120</v>
      </c>
      <c r="AD1639" s="73">
        <v>3126307</v>
      </c>
      <c r="AH1639" s="54" t="str">
        <f t="shared" si="171"/>
        <v>MGFortaleza de Minas</v>
      </c>
      <c r="AI1639" s="73">
        <v>3126307</v>
      </c>
    </row>
    <row r="1640" spans="26:35" x14ac:dyDescent="0.25">
      <c r="Z1640" s="42" t="str">
        <f t="shared" si="170"/>
        <v/>
      </c>
      <c r="AB1640" s="73" t="s">
        <v>61</v>
      </c>
      <c r="AC1640" s="73" t="s">
        <v>4126</v>
      </c>
      <c r="AD1640" s="73">
        <v>3126406</v>
      </c>
      <c r="AH1640" s="54" t="str">
        <f t="shared" si="171"/>
        <v>MGFortuna de Minas</v>
      </c>
      <c r="AI1640" s="73">
        <v>3126406</v>
      </c>
    </row>
    <row r="1641" spans="26:35" x14ac:dyDescent="0.25">
      <c r="Z1641" s="42" t="str">
        <f t="shared" si="170"/>
        <v/>
      </c>
      <c r="AB1641" s="73" t="s">
        <v>61</v>
      </c>
      <c r="AC1641" s="73" t="s">
        <v>4132</v>
      </c>
      <c r="AD1641" s="73">
        <v>3126505</v>
      </c>
      <c r="AH1641" s="54" t="str">
        <f t="shared" si="171"/>
        <v>MGFrancisco Badaró</v>
      </c>
      <c r="AI1641" s="73">
        <v>3126505</v>
      </c>
    </row>
    <row r="1642" spans="26:35" x14ac:dyDescent="0.25">
      <c r="Z1642" s="42" t="str">
        <f t="shared" si="170"/>
        <v/>
      </c>
      <c r="AB1642" s="73" t="s">
        <v>61</v>
      </c>
      <c r="AC1642" s="73" t="s">
        <v>4138</v>
      </c>
      <c r="AD1642" s="73">
        <v>3126604</v>
      </c>
      <c r="AH1642" s="54" t="str">
        <f t="shared" si="171"/>
        <v>MGFrancisco Dumont</v>
      </c>
      <c r="AI1642" s="73">
        <v>3126604</v>
      </c>
    </row>
    <row r="1643" spans="26:35" x14ac:dyDescent="0.25">
      <c r="Z1643" s="42" t="str">
        <f t="shared" si="170"/>
        <v/>
      </c>
      <c r="AB1643" s="73" t="s">
        <v>61</v>
      </c>
      <c r="AC1643" s="73" t="s">
        <v>4143</v>
      </c>
      <c r="AD1643" s="73">
        <v>3126703</v>
      </c>
      <c r="AH1643" s="54" t="str">
        <f t="shared" si="171"/>
        <v>MGFrancisco Sá</v>
      </c>
      <c r="AI1643" s="73">
        <v>3126703</v>
      </c>
    </row>
    <row r="1644" spans="26:35" x14ac:dyDescent="0.25">
      <c r="Z1644" s="42" t="str">
        <f t="shared" si="170"/>
        <v/>
      </c>
      <c r="AB1644" s="73" t="s">
        <v>61</v>
      </c>
      <c r="AC1644" s="73" t="s">
        <v>4148</v>
      </c>
      <c r="AD1644" s="73">
        <v>3126752</v>
      </c>
      <c r="AH1644" s="54" t="str">
        <f t="shared" si="171"/>
        <v>MGFranciscópolis</v>
      </c>
      <c r="AI1644" s="73">
        <v>3126752</v>
      </c>
    </row>
    <row r="1645" spans="26:35" x14ac:dyDescent="0.25">
      <c r="Z1645" s="42" t="str">
        <f t="shared" si="170"/>
        <v/>
      </c>
      <c r="AB1645" s="73" t="s">
        <v>61</v>
      </c>
      <c r="AC1645" s="73" t="s">
        <v>4153</v>
      </c>
      <c r="AD1645" s="73">
        <v>3126802</v>
      </c>
      <c r="AH1645" s="54" t="str">
        <f t="shared" si="171"/>
        <v>MGFrei Gaspar</v>
      </c>
      <c r="AI1645" s="73">
        <v>3126802</v>
      </c>
    </row>
    <row r="1646" spans="26:35" x14ac:dyDescent="0.25">
      <c r="Z1646" s="42" t="str">
        <f t="shared" si="170"/>
        <v/>
      </c>
      <c r="AB1646" s="73" t="s">
        <v>61</v>
      </c>
      <c r="AC1646" s="73" t="s">
        <v>4158</v>
      </c>
      <c r="AD1646" s="73">
        <v>3126901</v>
      </c>
      <c r="AH1646" s="54" t="str">
        <f t="shared" si="171"/>
        <v>MGFrei Inocêncio</v>
      </c>
      <c r="AI1646" s="73">
        <v>3126901</v>
      </c>
    </row>
    <row r="1647" spans="26:35" x14ac:dyDescent="0.25">
      <c r="Z1647" s="42" t="str">
        <f t="shared" si="170"/>
        <v/>
      </c>
      <c r="AB1647" s="73" t="s">
        <v>61</v>
      </c>
      <c r="AC1647" s="73" t="s">
        <v>4163</v>
      </c>
      <c r="AD1647" s="73">
        <v>3126950</v>
      </c>
      <c r="AH1647" s="54" t="str">
        <f t="shared" si="171"/>
        <v>MGFrei Lagonegro</v>
      </c>
      <c r="AI1647" s="73">
        <v>3126950</v>
      </c>
    </row>
    <row r="1648" spans="26:35" x14ac:dyDescent="0.25">
      <c r="Z1648" s="42" t="str">
        <f t="shared" si="170"/>
        <v/>
      </c>
      <c r="AB1648" s="73" t="s">
        <v>61</v>
      </c>
      <c r="AC1648" s="73" t="s">
        <v>4168</v>
      </c>
      <c r="AD1648" s="73">
        <v>3127008</v>
      </c>
      <c r="AH1648" s="54" t="str">
        <f t="shared" si="171"/>
        <v>MGFronteira</v>
      </c>
      <c r="AI1648" s="73">
        <v>3127008</v>
      </c>
    </row>
    <row r="1649" spans="26:35" x14ac:dyDescent="0.25">
      <c r="Z1649" s="42" t="str">
        <f t="shared" si="170"/>
        <v/>
      </c>
      <c r="AB1649" s="73" t="s">
        <v>61</v>
      </c>
      <c r="AC1649" s="73" t="s">
        <v>4173</v>
      </c>
      <c r="AD1649" s="73">
        <v>3127057</v>
      </c>
      <c r="AH1649" s="54" t="str">
        <f t="shared" si="171"/>
        <v>MGFronteira dos Vales</v>
      </c>
      <c r="AI1649" s="73">
        <v>3127057</v>
      </c>
    </row>
    <row r="1650" spans="26:35" x14ac:dyDescent="0.25">
      <c r="Z1650" s="42" t="str">
        <f t="shared" si="170"/>
        <v/>
      </c>
      <c r="AB1650" s="73" t="s">
        <v>61</v>
      </c>
      <c r="AC1650" s="73" t="s">
        <v>4178</v>
      </c>
      <c r="AD1650" s="73">
        <v>3127073</v>
      </c>
      <c r="AH1650" s="54" t="str">
        <f t="shared" si="171"/>
        <v>MGFruta de Leite</v>
      </c>
      <c r="AI1650" s="73">
        <v>3127073</v>
      </c>
    </row>
    <row r="1651" spans="26:35" x14ac:dyDescent="0.25">
      <c r="Z1651" s="42" t="str">
        <f t="shared" si="170"/>
        <v/>
      </c>
      <c r="AB1651" s="73" t="s">
        <v>61</v>
      </c>
      <c r="AC1651" s="73" t="s">
        <v>4183</v>
      </c>
      <c r="AD1651" s="73">
        <v>3127107</v>
      </c>
      <c r="AH1651" s="54" t="str">
        <f t="shared" si="171"/>
        <v>MGFrutal</v>
      </c>
      <c r="AI1651" s="73">
        <v>3127107</v>
      </c>
    </row>
    <row r="1652" spans="26:35" x14ac:dyDescent="0.25">
      <c r="Z1652" s="42" t="str">
        <f t="shared" si="170"/>
        <v/>
      </c>
      <c r="AB1652" s="73" t="s">
        <v>61</v>
      </c>
      <c r="AC1652" s="73" t="s">
        <v>4188</v>
      </c>
      <c r="AD1652" s="73">
        <v>3127206</v>
      </c>
      <c r="AH1652" s="54" t="str">
        <f t="shared" si="171"/>
        <v>MGFunilândia</v>
      </c>
      <c r="AI1652" s="73">
        <v>3127206</v>
      </c>
    </row>
    <row r="1653" spans="26:35" x14ac:dyDescent="0.25">
      <c r="Z1653" s="42" t="str">
        <f t="shared" si="170"/>
        <v/>
      </c>
      <c r="AB1653" s="73" t="s">
        <v>61</v>
      </c>
      <c r="AC1653" s="73" t="s">
        <v>4192</v>
      </c>
      <c r="AD1653" s="73">
        <v>3127305</v>
      </c>
      <c r="AH1653" s="54" t="str">
        <f t="shared" si="171"/>
        <v>MGGaliléia</v>
      </c>
      <c r="AI1653" s="73">
        <v>3127305</v>
      </c>
    </row>
    <row r="1654" spans="26:35" x14ac:dyDescent="0.25">
      <c r="Z1654" s="42" t="str">
        <f t="shared" si="170"/>
        <v/>
      </c>
      <c r="AB1654" s="73" t="s">
        <v>61</v>
      </c>
      <c r="AC1654" s="73" t="s">
        <v>4197</v>
      </c>
      <c r="AD1654" s="73">
        <v>3127339</v>
      </c>
      <c r="AH1654" s="54" t="str">
        <f t="shared" si="171"/>
        <v>MGGameleiras</v>
      </c>
      <c r="AI1654" s="73">
        <v>3127339</v>
      </c>
    </row>
    <row r="1655" spans="26:35" x14ac:dyDescent="0.25">
      <c r="Z1655" s="42" t="str">
        <f t="shared" si="170"/>
        <v/>
      </c>
      <c r="AB1655" s="73" t="s">
        <v>61</v>
      </c>
      <c r="AC1655" s="73" t="s">
        <v>4202</v>
      </c>
      <c r="AD1655" s="73">
        <v>3127354</v>
      </c>
      <c r="AH1655" s="54" t="str">
        <f t="shared" si="171"/>
        <v>MGGlaucilândia</v>
      </c>
      <c r="AI1655" s="73">
        <v>3127354</v>
      </c>
    </row>
    <row r="1656" spans="26:35" x14ac:dyDescent="0.25">
      <c r="Z1656" s="42" t="str">
        <f t="shared" si="170"/>
        <v/>
      </c>
      <c r="AB1656" s="73" t="s">
        <v>61</v>
      </c>
      <c r="AC1656" s="73" t="s">
        <v>4207</v>
      </c>
      <c r="AD1656" s="73">
        <v>3127370</v>
      </c>
      <c r="AH1656" s="54" t="str">
        <f t="shared" si="171"/>
        <v>MGGoiabeira</v>
      </c>
      <c r="AI1656" s="73">
        <v>3127370</v>
      </c>
    </row>
    <row r="1657" spans="26:35" x14ac:dyDescent="0.25">
      <c r="Z1657" s="42" t="str">
        <f t="shared" si="170"/>
        <v/>
      </c>
      <c r="AB1657" s="73" t="s">
        <v>61</v>
      </c>
      <c r="AC1657" s="73" t="s">
        <v>4212</v>
      </c>
      <c r="AD1657" s="73">
        <v>3127388</v>
      </c>
      <c r="AH1657" s="54" t="str">
        <f t="shared" si="171"/>
        <v>MGGoianá</v>
      </c>
      <c r="AI1657" s="73">
        <v>3127388</v>
      </c>
    </row>
    <row r="1658" spans="26:35" x14ac:dyDescent="0.25">
      <c r="Z1658" s="42" t="str">
        <f t="shared" si="170"/>
        <v/>
      </c>
      <c r="AB1658" s="73" t="s">
        <v>61</v>
      </c>
      <c r="AC1658" s="73" t="s">
        <v>4217</v>
      </c>
      <c r="AD1658" s="73">
        <v>3127404</v>
      </c>
      <c r="AH1658" s="54" t="str">
        <f t="shared" si="171"/>
        <v>MGGonçalves</v>
      </c>
      <c r="AI1658" s="73">
        <v>3127404</v>
      </c>
    </row>
    <row r="1659" spans="26:35" x14ac:dyDescent="0.25">
      <c r="Z1659" s="42" t="str">
        <f t="shared" si="170"/>
        <v/>
      </c>
      <c r="AB1659" s="73" t="s">
        <v>61</v>
      </c>
      <c r="AC1659" s="73" t="s">
        <v>4221</v>
      </c>
      <c r="AD1659" s="73">
        <v>3127503</v>
      </c>
      <c r="AH1659" s="54" t="str">
        <f t="shared" si="171"/>
        <v>MGGonzaga</v>
      </c>
      <c r="AI1659" s="73">
        <v>3127503</v>
      </c>
    </row>
    <row r="1660" spans="26:35" x14ac:dyDescent="0.25">
      <c r="Z1660" s="42" t="str">
        <f t="shared" si="170"/>
        <v/>
      </c>
      <c r="AB1660" s="73" t="s">
        <v>61</v>
      </c>
      <c r="AC1660" s="73" t="s">
        <v>4225</v>
      </c>
      <c r="AD1660" s="73">
        <v>3127602</v>
      </c>
      <c r="AH1660" s="54" t="str">
        <f t="shared" si="171"/>
        <v>MGGouveia</v>
      </c>
      <c r="AI1660" s="73">
        <v>3127602</v>
      </c>
    </row>
    <row r="1661" spans="26:35" x14ac:dyDescent="0.25">
      <c r="Z1661" s="42" t="str">
        <f t="shared" si="170"/>
        <v/>
      </c>
      <c r="AB1661" s="73" t="s">
        <v>61</v>
      </c>
      <c r="AC1661" s="73" t="s">
        <v>4230</v>
      </c>
      <c r="AD1661" s="73">
        <v>3127701</v>
      </c>
      <c r="AH1661" s="54" t="str">
        <f t="shared" si="171"/>
        <v>MGGovernador Valadares</v>
      </c>
      <c r="AI1661" s="73">
        <v>3127701</v>
      </c>
    </row>
    <row r="1662" spans="26:35" x14ac:dyDescent="0.25">
      <c r="Z1662" s="42" t="str">
        <f t="shared" si="170"/>
        <v/>
      </c>
      <c r="AB1662" s="73" t="s">
        <v>61</v>
      </c>
      <c r="AC1662" s="73" t="s">
        <v>4235</v>
      </c>
      <c r="AD1662" s="73">
        <v>3127800</v>
      </c>
      <c r="AH1662" s="54" t="str">
        <f t="shared" si="171"/>
        <v>MGGrão Mogol</v>
      </c>
      <c r="AI1662" s="73">
        <v>3127800</v>
      </c>
    </row>
    <row r="1663" spans="26:35" x14ac:dyDescent="0.25">
      <c r="Z1663" s="42" t="str">
        <f t="shared" si="170"/>
        <v/>
      </c>
      <c r="AB1663" s="73" t="s">
        <v>61</v>
      </c>
      <c r="AC1663" s="73" t="s">
        <v>4239</v>
      </c>
      <c r="AD1663" s="73">
        <v>3127909</v>
      </c>
      <c r="AH1663" s="54" t="str">
        <f t="shared" si="171"/>
        <v>MGGrupiara</v>
      </c>
      <c r="AI1663" s="73">
        <v>3127909</v>
      </c>
    </row>
    <row r="1664" spans="26:35" x14ac:dyDescent="0.25">
      <c r="Z1664" s="42" t="str">
        <f t="shared" si="170"/>
        <v/>
      </c>
      <c r="AB1664" s="73" t="s">
        <v>61</v>
      </c>
      <c r="AC1664" s="73" t="s">
        <v>4244</v>
      </c>
      <c r="AD1664" s="73">
        <v>3128006</v>
      </c>
      <c r="AH1664" s="54" t="str">
        <f t="shared" si="171"/>
        <v>MGGuanhães</v>
      </c>
      <c r="AI1664" s="73">
        <v>3128006</v>
      </c>
    </row>
    <row r="1665" spans="26:35" x14ac:dyDescent="0.25">
      <c r="Z1665" s="42" t="str">
        <f t="shared" si="170"/>
        <v/>
      </c>
      <c r="AB1665" s="73" t="s">
        <v>61</v>
      </c>
      <c r="AC1665" s="73" t="s">
        <v>4249</v>
      </c>
      <c r="AD1665" s="73">
        <v>3128105</v>
      </c>
      <c r="AH1665" s="54" t="str">
        <f t="shared" si="171"/>
        <v>MGGuapé</v>
      </c>
      <c r="AI1665" s="73">
        <v>3128105</v>
      </c>
    </row>
    <row r="1666" spans="26:35" x14ac:dyDescent="0.25">
      <c r="Z1666" s="42" t="str">
        <f t="shared" si="170"/>
        <v/>
      </c>
      <c r="AB1666" s="73" t="s">
        <v>61</v>
      </c>
      <c r="AC1666" s="73" t="s">
        <v>2250</v>
      </c>
      <c r="AD1666" s="73">
        <v>3128204</v>
      </c>
      <c r="AH1666" s="54" t="str">
        <f t="shared" si="171"/>
        <v>MGGuaraciaba</v>
      </c>
      <c r="AI1666" s="73">
        <v>3128204</v>
      </c>
    </row>
    <row r="1667" spans="26:35" x14ac:dyDescent="0.25">
      <c r="Z1667" s="42" t="str">
        <f t="shared" ref="Z1667:Z1730" si="172">CONCATENATE(A1667,D1667)</f>
        <v/>
      </c>
      <c r="AB1667" s="73" t="s">
        <v>61</v>
      </c>
      <c r="AC1667" s="73" t="s">
        <v>4258</v>
      </c>
      <c r="AD1667" s="73">
        <v>3128253</v>
      </c>
      <c r="AH1667" s="54" t="str">
        <f t="shared" ref="AH1667:AH1730" si="173">CONCATENATE(AB1667,AC1667)</f>
        <v>MGGuaraciama</v>
      </c>
      <c r="AI1667" s="73">
        <v>3128253</v>
      </c>
    </row>
    <row r="1668" spans="26:35" x14ac:dyDescent="0.25">
      <c r="Z1668" s="42" t="str">
        <f t="shared" si="172"/>
        <v/>
      </c>
      <c r="AB1668" s="73" t="s">
        <v>61</v>
      </c>
      <c r="AC1668" s="73" t="s">
        <v>4262</v>
      </c>
      <c r="AD1668" s="73">
        <v>3128303</v>
      </c>
      <c r="AH1668" s="54" t="str">
        <f t="shared" si="173"/>
        <v>MGGuaranésia</v>
      </c>
      <c r="AI1668" s="73">
        <v>3128303</v>
      </c>
    </row>
    <row r="1669" spans="26:35" x14ac:dyDescent="0.25">
      <c r="Z1669" s="42" t="str">
        <f t="shared" si="172"/>
        <v/>
      </c>
      <c r="AB1669" s="73" t="s">
        <v>61</v>
      </c>
      <c r="AC1669" s="73" t="s">
        <v>4267</v>
      </c>
      <c r="AD1669" s="73">
        <v>3128402</v>
      </c>
      <c r="AH1669" s="54" t="str">
        <f t="shared" si="173"/>
        <v>MGGuarani</v>
      </c>
      <c r="AI1669" s="73">
        <v>3128402</v>
      </c>
    </row>
    <row r="1670" spans="26:35" x14ac:dyDescent="0.25">
      <c r="Z1670" s="42" t="str">
        <f t="shared" si="172"/>
        <v/>
      </c>
      <c r="AB1670" s="73" t="s">
        <v>61</v>
      </c>
      <c r="AC1670" s="73" t="s">
        <v>4272</v>
      </c>
      <c r="AD1670" s="73">
        <v>3128501</v>
      </c>
      <c r="AH1670" s="54" t="str">
        <f t="shared" si="173"/>
        <v>MGGuarará</v>
      </c>
      <c r="AI1670" s="73">
        <v>3128501</v>
      </c>
    </row>
    <row r="1671" spans="26:35" x14ac:dyDescent="0.25">
      <c r="Z1671" s="42" t="str">
        <f t="shared" si="172"/>
        <v/>
      </c>
      <c r="AB1671" s="73" t="s">
        <v>61</v>
      </c>
      <c r="AC1671" s="73" t="s">
        <v>4276</v>
      </c>
      <c r="AD1671" s="73">
        <v>3128600</v>
      </c>
      <c r="AH1671" s="54" t="str">
        <f t="shared" si="173"/>
        <v>MGGuarda-Mor</v>
      </c>
      <c r="AI1671" s="73">
        <v>3128600</v>
      </c>
    </row>
    <row r="1672" spans="26:35" x14ac:dyDescent="0.25">
      <c r="Z1672" s="42" t="str">
        <f t="shared" si="172"/>
        <v/>
      </c>
      <c r="AB1672" s="73" t="s">
        <v>61</v>
      </c>
      <c r="AC1672" s="73" t="s">
        <v>4280</v>
      </c>
      <c r="AD1672" s="73">
        <v>3128709</v>
      </c>
      <c r="AH1672" s="54" t="str">
        <f t="shared" si="173"/>
        <v>MGGuaxupé</v>
      </c>
      <c r="AI1672" s="73">
        <v>3128709</v>
      </c>
    </row>
    <row r="1673" spans="26:35" x14ac:dyDescent="0.25">
      <c r="Z1673" s="42" t="str">
        <f t="shared" si="172"/>
        <v/>
      </c>
      <c r="AB1673" s="73" t="s">
        <v>61</v>
      </c>
      <c r="AC1673" s="73" t="s">
        <v>4284</v>
      </c>
      <c r="AD1673" s="73">
        <v>3128808</v>
      </c>
      <c r="AH1673" s="54" t="str">
        <f t="shared" si="173"/>
        <v>MGGuidoval</v>
      </c>
      <c r="AI1673" s="73">
        <v>3128808</v>
      </c>
    </row>
    <row r="1674" spans="26:35" x14ac:dyDescent="0.25">
      <c r="Z1674" s="42" t="str">
        <f t="shared" si="172"/>
        <v/>
      </c>
      <c r="AB1674" s="73" t="s">
        <v>61</v>
      </c>
      <c r="AC1674" s="73" t="s">
        <v>4289</v>
      </c>
      <c r="AD1674" s="73">
        <v>3128907</v>
      </c>
      <c r="AH1674" s="54" t="str">
        <f t="shared" si="173"/>
        <v>MGGuimarânia</v>
      </c>
      <c r="AI1674" s="73">
        <v>3128907</v>
      </c>
    </row>
    <row r="1675" spans="26:35" x14ac:dyDescent="0.25">
      <c r="Z1675" s="42" t="str">
        <f t="shared" si="172"/>
        <v/>
      </c>
      <c r="AB1675" s="73" t="s">
        <v>61</v>
      </c>
      <c r="AC1675" s="73" t="s">
        <v>4294</v>
      </c>
      <c r="AD1675" s="73">
        <v>3129004</v>
      </c>
      <c r="AH1675" s="54" t="str">
        <f t="shared" si="173"/>
        <v>MGGuiricema</v>
      </c>
      <c r="AI1675" s="73">
        <v>3129004</v>
      </c>
    </row>
    <row r="1676" spans="26:35" x14ac:dyDescent="0.25">
      <c r="Z1676" s="42" t="str">
        <f t="shared" si="172"/>
        <v/>
      </c>
      <c r="AB1676" s="73" t="s">
        <v>61</v>
      </c>
      <c r="AC1676" s="73" t="s">
        <v>4299</v>
      </c>
      <c r="AD1676" s="73">
        <v>3129103</v>
      </c>
      <c r="AH1676" s="54" t="str">
        <f t="shared" si="173"/>
        <v>MGGurinhatã</v>
      </c>
      <c r="AI1676" s="73">
        <v>3129103</v>
      </c>
    </row>
    <row r="1677" spans="26:35" x14ac:dyDescent="0.25">
      <c r="Z1677" s="42" t="str">
        <f t="shared" si="172"/>
        <v/>
      </c>
      <c r="AB1677" s="73" t="s">
        <v>61</v>
      </c>
      <c r="AC1677" s="73" t="s">
        <v>4304</v>
      </c>
      <c r="AD1677" s="73">
        <v>3129202</v>
      </c>
      <c r="AH1677" s="54" t="str">
        <f t="shared" si="173"/>
        <v>MGHeliodora</v>
      </c>
      <c r="AI1677" s="73">
        <v>3129202</v>
      </c>
    </row>
    <row r="1678" spans="26:35" x14ac:dyDescent="0.25">
      <c r="Z1678" s="42" t="str">
        <f t="shared" si="172"/>
        <v/>
      </c>
      <c r="AB1678" s="73" t="s">
        <v>61</v>
      </c>
      <c r="AC1678" s="73" t="s">
        <v>4309</v>
      </c>
      <c r="AD1678" s="73">
        <v>3129301</v>
      </c>
      <c r="AH1678" s="54" t="str">
        <f t="shared" si="173"/>
        <v>MGIapu</v>
      </c>
      <c r="AI1678" s="73">
        <v>3129301</v>
      </c>
    </row>
    <row r="1679" spans="26:35" x14ac:dyDescent="0.25">
      <c r="Z1679" s="42" t="str">
        <f t="shared" si="172"/>
        <v/>
      </c>
      <c r="AB1679" s="73" t="s">
        <v>61</v>
      </c>
      <c r="AC1679" s="73" t="s">
        <v>4314</v>
      </c>
      <c r="AD1679" s="73">
        <v>3129400</v>
      </c>
      <c r="AH1679" s="54" t="str">
        <f t="shared" si="173"/>
        <v>MGIbertioga</v>
      </c>
      <c r="AI1679" s="73">
        <v>3129400</v>
      </c>
    </row>
    <row r="1680" spans="26:35" x14ac:dyDescent="0.25">
      <c r="Z1680" s="42" t="str">
        <f t="shared" si="172"/>
        <v/>
      </c>
      <c r="AB1680" s="73" t="s">
        <v>61</v>
      </c>
      <c r="AC1680" s="73" t="s">
        <v>4318</v>
      </c>
      <c r="AD1680" s="73">
        <v>3129509</v>
      </c>
      <c r="AH1680" s="54" t="str">
        <f t="shared" si="173"/>
        <v>MGIbiá</v>
      </c>
      <c r="AI1680" s="73">
        <v>3129509</v>
      </c>
    </row>
    <row r="1681" spans="26:35" x14ac:dyDescent="0.25">
      <c r="Z1681" s="42" t="str">
        <f t="shared" si="172"/>
        <v/>
      </c>
      <c r="AB1681" s="73" t="s">
        <v>61</v>
      </c>
      <c r="AC1681" s="73" t="s">
        <v>4323</v>
      </c>
      <c r="AD1681" s="73">
        <v>3129608</v>
      </c>
      <c r="AH1681" s="54" t="str">
        <f t="shared" si="173"/>
        <v>MGIbiaí</v>
      </c>
      <c r="AI1681" s="73">
        <v>3129608</v>
      </c>
    </row>
    <row r="1682" spans="26:35" x14ac:dyDescent="0.25">
      <c r="Z1682" s="42" t="str">
        <f t="shared" si="172"/>
        <v/>
      </c>
      <c r="AB1682" s="73" t="s">
        <v>61</v>
      </c>
      <c r="AC1682" s="73" t="s">
        <v>4328</v>
      </c>
      <c r="AD1682" s="73">
        <v>3129657</v>
      </c>
      <c r="AH1682" s="54" t="str">
        <f t="shared" si="173"/>
        <v>MGIbiracatu</v>
      </c>
      <c r="AI1682" s="73">
        <v>3129657</v>
      </c>
    </row>
    <row r="1683" spans="26:35" x14ac:dyDescent="0.25">
      <c r="Z1683" s="42" t="str">
        <f t="shared" si="172"/>
        <v/>
      </c>
      <c r="AB1683" s="73" t="s">
        <v>61</v>
      </c>
      <c r="AC1683" s="73" t="s">
        <v>4333</v>
      </c>
      <c r="AD1683" s="73">
        <v>3129707</v>
      </c>
      <c r="AH1683" s="54" t="str">
        <f t="shared" si="173"/>
        <v>MGIbiraci</v>
      </c>
      <c r="AI1683" s="73">
        <v>3129707</v>
      </c>
    </row>
    <row r="1684" spans="26:35" x14ac:dyDescent="0.25">
      <c r="Z1684" s="42" t="str">
        <f t="shared" si="172"/>
        <v/>
      </c>
      <c r="AB1684" s="73" t="s">
        <v>61</v>
      </c>
      <c r="AC1684" s="73" t="s">
        <v>4338</v>
      </c>
      <c r="AD1684" s="73">
        <v>3129806</v>
      </c>
      <c r="AH1684" s="54" t="str">
        <f t="shared" si="173"/>
        <v>MGIbirité</v>
      </c>
      <c r="AI1684" s="73">
        <v>3129806</v>
      </c>
    </row>
    <row r="1685" spans="26:35" x14ac:dyDescent="0.25">
      <c r="Z1685" s="42" t="str">
        <f t="shared" si="172"/>
        <v/>
      </c>
      <c r="AB1685" s="73" t="s">
        <v>61</v>
      </c>
      <c r="AC1685" s="73" t="s">
        <v>4343</v>
      </c>
      <c r="AD1685" s="73">
        <v>3129905</v>
      </c>
      <c r="AH1685" s="54" t="str">
        <f t="shared" si="173"/>
        <v>MGIbitiúra de Minas</v>
      </c>
      <c r="AI1685" s="73">
        <v>3129905</v>
      </c>
    </row>
    <row r="1686" spans="26:35" x14ac:dyDescent="0.25">
      <c r="Z1686" s="42" t="str">
        <f t="shared" si="172"/>
        <v/>
      </c>
      <c r="AB1686" s="73" t="s">
        <v>61</v>
      </c>
      <c r="AC1686" s="73" t="s">
        <v>4348</v>
      </c>
      <c r="AD1686" s="73">
        <v>3130002</v>
      </c>
      <c r="AH1686" s="54" t="str">
        <f t="shared" si="173"/>
        <v>MGIbituruna</v>
      </c>
      <c r="AI1686" s="73">
        <v>3130002</v>
      </c>
    </row>
    <row r="1687" spans="26:35" x14ac:dyDescent="0.25">
      <c r="Z1687" s="42" t="str">
        <f t="shared" si="172"/>
        <v/>
      </c>
      <c r="AB1687" s="73" t="s">
        <v>61</v>
      </c>
      <c r="AC1687" s="73" t="s">
        <v>4352</v>
      </c>
      <c r="AD1687" s="73">
        <v>3130051</v>
      </c>
      <c r="AH1687" s="54" t="str">
        <f t="shared" si="173"/>
        <v>MGIcaraí de Minas</v>
      </c>
      <c r="AI1687" s="73">
        <v>3130051</v>
      </c>
    </row>
    <row r="1688" spans="26:35" x14ac:dyDescent="0.25">
      <c r="Z1688" s="42" t="str">
        <f t="shared" si="172"/>
        <v/>
      </c>
      <c r="AB1688" s="73" t="s">
        <v>61</v>
      </c>
      <c r="AC1688" s="73" t="s">
        <v>4356</v>
      </c>
      <c r="AD1688" s="73">
        <v>3130101</v>
      </c>
      <c r="AH1688" s="54" t="str">
        <f t="shared" si="173"/>
        <v>MGIgarapé</v>
      </c>
      <c r="AI1688" s="73">
        <v>3130101</v>
      </c>
    </row>
    <row r="1689" spans="26:35" x14ac:dyDescent="0.25">
      <c r="Z1689" s="42" t="str">
        <f t="shared" si="172"/>
        <v/>
      </c>
      <c r="AB1689" s="73" t="s">
        <v>61</v>
      </c>
      <c r="AC1689" s="73" t="s">
        <v>4361</v>
      </c>
      <c r="AD1689" s="73">
        <v>3130200</v>
      </c>
      <c r="AH1689" s="54" t="str">
        <f t="shared" si="173"/>
        <v>MGIgaratinga</v>
      </c>
      <c r="AI1689" s="73">
        <v>3130200</v>
      </c>
    </row>
    <row r="1690" spans="26:35" x14ac:dyDescent="0.25">
      <c r="Z1690" s="42" t="str">
        <f t="shared" si="172"/>
        <v/>
      </c>
      <c r="AB1690" s="73" t="s">
        <v>61</v>
      </c>
      <c r="AC1690" s="73" t="s">
        <v>4365</v>
      </c>
      <c r="AD1690" s="73">
        <v>3130309</v>
      </c>
      <c r="AH1690" s="54" t="str">
        <f t="shared" si="173"/>
        <v>MGIguatama</v>
      </c>
      <c r="AI1690" s="73">
        <v>3130309</v>
      </c>
    </row>
    <row r="1691" spans="26:35" x14ac:dyDescent="0.25">
      <c r="Z1691" s="42" t="str">
        <f t="shared" si="172"/>
        <v/>
      </c>
      <c r="AB1691" s="73" t="s">
        <v>61</v>
      </c>
      <c r="AC1691" s="73" t="s">
        <v>4369</v>
      </c>
      <c r="AD1691" s="73">
        <v>3130408</v>
      </c>
      <c r="AH1691" s="54" t="str">
        <f t="shared" si="173"/>
        <v>MGIjaci</v>
      </c>
      <c r="AI1691" s="73">
        <v>3130408</v>
      </c>
    </row>
    <row r="1692" spans="26:35" x14ac:dyDescent="0.25">
      <c r="Z1692" s="42" t="str">
        <f t="shared" si="172"/>
        <v/>
      </c>
      <c r="AB1692" s="73" t="s">
        <v>61</v>
      </c>
      <c r="AC1692" s="73" t="s">
        <v>4374</v>
      </c>
      <c r="AD1692" s="73">
        <v>3130507</v>
      </c>
      <c r="AH1692" s="54" t="str">
        <f t="shared" si="173"/>
        <v>MGIlicínea</v>
      </c>
      <c r="AI1692" s="73">
        <v>3130507</v>
      </c>
    </row>
    <row r="1693" spans="26:35" x14ac:dyDescent="0.25">
      <c r="Z1693" s="42" t="str">
        <f t="shared" si="172"/>
        <v/>
      </c>
      <c r="AB1693" s="73" t="s">
        <v>61</v>
      </c>
      <c r="AC1693" s="73" t="s">
        <v>4378</v>
      </c>
      <c r="AD1693" s="73">
        <v>3130556</v>
      </c>
      <c r="AH1693" s="54" t="str">
        <f t="shared" si="173"/>
        <v>MGImbé de Minas</v>
      </c>
      <c r="AI1693" s="73">
        <v>3130556</v>
      </c>
    </row>
    <row r="1694" spans="26:35" x14ac:dyDescent="0.25">
      <c r="Z1694" s="42" t="str">
        <f t="shared" si="172"/>
        <v/>
      </c>
      <c r="AB1694" s="73" t="s">
        <v>61</v>
      </c>
      <c r="AC1694" s="73" t="s">
        <v>4383</v>
      </c>
      <c r="AD1694" s="73">
        <v>3130606</v>
      </c>
      <c r="AH1694" s="54" t="str">
        <f t="shared" si="173"/>
        <v>MGInconfidentes</v>
      </c>
      <c r="AI1694" s="73">
        <v>3130606</v>
      </c>
    </row>
    <row r="1695" spans="26:35" x14ac:dyDescent="0.25">
      <c r="Z1695" s="42" t="str">
        <f t="shared" si="172"/>
        <v/>
      </c>
      <c r="AB1695" s="73" t="s">
        <v>61</v>
      </c>
      <c r="AC1695" s="73" t="s">
        <v>4388</v>
      </c>
      <c r="AD1695" s="73">
        <v>3130655</v>
      </c>
      <c r="AH1695" s="54" t="str">
        <f t="shared" si="173"/>
        <v>MGIndaiabira</v>
      </c>
      <c r="AI1695" s="73">
        <v>3130655</v>
      </c>
    </row>
    <row r="1696" spans="26:35" x14ac:dyDescent="0.25">
      <c r="Z1696" s="42" t="str">
        <f t="shared" si="172"/>
        <v/>
      </c>
      <c r="AB1696" s="73" t="s">
        <v>61</v>
      </c>
      <c r="AC1696" s="73" t="s">
        <v>2943</v>
      </c>
      <c r="AD1696" s="73">
        <v>3130705</v>
      </c>
      <c r="AH1696" s="54" t="str">
        <f t="shared" si="173"/>
        <v>MGIndianópolis</v>
      </c>
      <c r="AI1696" s="73">
        <v>3130705</v>
      </c>
    </row>
    <row r="1697" spans="26:35" x14ac:dyDescent="0.25">
      <c r="Z1697" s="42" t="str">
        <f t="shared" si="172"/>
        <v/>
      </c>
      <c r="AB1697" s="73" t="s">
        <v>61</v>
      </c>
      <c r="AC1697" s="73" t="s">
        <v>4397</v>
      </c>
      <c r="AD1697" s="73">
        <v>3130804</v>
      </c>
      <c r="AH1697" s="54" t="str">
        <f t="shared" si="173"/>
        <v>MGIngaí</v>
      </c>
      <c r="AI1697" s="73">
        <v>3130804</v>
      </c>
    </row>
    <row r="1698" spans="26:35" x14ac:dyDescent="0.25">
      <c r="Z1698" s="42" t="str">
        <f t="shared" si="172"/>
        <v/>
      </c>
      <c r="AB1698" s="73" t="s">
        <v>61</v>
      </c>
      <c r="AC1698" s="73" t="s">
        <v>4402</v>
      </c>
      <c r="AD1698" s="73">
        <v>3130903</v>
      </c>
      <c r="AH1698" s="54" t="str">
        <f t="shared" si="173"/>
        <v>MGInhapim</v>
      </c>
      <c r="AI1698" s="73">
        <v>3130903</v>
      </c>
    </row>
    <row r="1699" spans="26:35" x14ac:dyDescent="0.25">
      <c r="Z1699" s="42" t="str">
        <f t="shared" si="172"/>
        <v/>
      </c>
      <c r="AB1699" s="73" t="s">
        <v>61</v>
      </c>
      <c r="AC1699" s="73" t="s">
        <v>4406</v>
      </c>
      <c r="AD1699" s="73">
        <v>3131000</v>
      </c>
      <c r="AH1699" s="54" t="str">
        <f t="shared" si="173"/>
        <v>MGInhaúma</v>
      </c>
      <c r="AI1699" s="73">
        <v>3131000</v>
      </c>
    </row>
    <row r="1700" spans="26:35" x14ac:dyDescent="0.25">
      <c r="Z1700" s="42" t="str">
        <f t="shared" si="172"/>
        <v/>
      </c>
      <c r="AB1700" s="73" t="s">
        <v>61</v>
      </c>
      <c r="AC1700" s="73" t="s">
        <v>4411</v>
      </c>
      <c r="AD1700" s="73">
        <v>3131109</v>
      </c>
      <c r="AH1700" s="54" t="str">
        <f t="shared" si="173"/>
        <v>MGInimutaba</v>
      </c>
      <c r="AI1700" s="73">
        <v>3131109</v>
      </c>
    </row>
    <row r="1701" spans="26:35" x14ac:dyDescent="0.25">
      <c r="Z1701" s="42" t="str">
        <f t="shared" si="172"/>
        <v/>
      </c>
      <c r="AB1701" s="73" t="s">
        <v>61</v>
      </c>
      <c r="AC1701" s="73" t="s">
        <v>4416</v>
      </c>
      <c r="AD1701" s="73">
        <v>3131158</v>
      </c>
      <c r="AH1701" s="54" t="str">
        <f t="shared" si="173"/>
        <v>MGIpaba</v>
      </c>
      <c r="AI1701" s="73">
        <v>3131158</v>
      </c>
    </row>
    <row r="1702" spans="26:35" x14ac:dyDescent="0.25">
      <c r="Z1702" s="42" t="str">
        <f t="shared" si="172"/>
        <v/>
      </c>
      <c r="AB1702" s="73" t="s">
        <v>61</v>
      </c>
      <c r="AC1702" s="73" t="s">
        <v>4421</v>
      </c>
      <c r="AD1702" s="73">
        <v>3131208</v>
      </c>
      <c r="AH1702" s="54" t="str">
        <f t="shared" si="173"/>
        <v>MGIpanema</v>
      </c>
      <c r="AI1702" s="73">
        <v>3131208</v>
      </c>
    </row>
    <row r="1703" spans="26:35" x14ac:dyDescent="0.25">
      <c r="Z1703" s="42" t="str">
        <f t="shared" si="172"/>
        <v/>
      </c>
      <c r="AB1703" s="73" t="s">
        <v>61</v>
      </c>
      <c r="AC1703" s="73" t="s">
        <v>4425</v>
      </c>
      <c r="AD1703" s="73">
        <v>3131307</v>
      </c>
      <c r="AH1703" s="54" t="str">
        <f t="shared" si="173"/>
        <v>MGIpatinga</v>
      </c>
      <c r="AI1703" s="73">
        <v>3131307</v>
      </c>
    </row>
    <row r="1704" spans="26:35" x14ac:dyDescent="0.25">
      <c r="Z1704" s="42" t="str">
        <f t="shared" si="172"/>
        <v/>
      </c>
      <c r="AB1704" s="73" t="s">
        <v>61</v>
      </c>
      <c r="AC1704" s="73" t="s">
        <v>4430</v>
      </c>
      <c r="AD1704" s="73">
        <v>3131406</v>
      </c>
      <c r="AH1704" s="54" t="str">
        <f t="shared" si="173"/>
        <v>MGIpiaçu</v>
      </c>
      <c r="AI1704" s="73">
        <v>3131406</v>
      </c>
    </row>
    <row r="1705" spans="26:35" x14ac:dyDescent="0.25">
      <c r="Z1705" s="42" t="str">
        <f t="shared" si="172"/>
        <v/>
      </c>
      <c r="AB1705" s="73" t="s">
        <v>61</v>
      </c>
      <c r="AC1705" s="73" t="s">
        <v>4435</v>
      </c>
      <c r="AD1705" s="73">
        <v>3131505</v>
      </c>
      <c r="AH1705" s="54" t="str">
        <f t="shared" si="173"/>
        <v>MGIpuiúna</v>
      </c>
      <c r="AI1705" s="73">
        <v>3131505</v>
      </c>
    </row>
    <row r="1706" spans="26:35" x14ac:dyDescent="0.25">
      <c r="Z1706" s="42" t="str">
        <f t="shared" si="172"/>
        <v/>
      </c>
      <c r="AB1706" s="73" t="s">
        <v>61</v>
      </c>
      <c r="AC1706" s="73" t="s">
        <v>4440</v>
      </c>
      <c r="AD1706" s="73">
        <v>3131604</v>
      </c>
      <c r="AH1706" s="54" t="str">
        <f t="shared" si="173"/>
        <v>MGIraí de Minas</v>
      </c>
      <c r="AI1706" s="73">
        <v>3131604</v>
      </c>
    </row>
    <row r="1707" spans="26:35" x14ac:dyDescent="0.25">
      <c r="Z1707" s="42" t="str">
        <f t="shared" si="172"/>
        <v/>
      </c>
      <c r="AB1707" s="73" t="s">
        <v>61</v>
      </c>
      <c r="AC1707" s="73" t="s">
        <v>4444</v>
      </c>
      <c r="AD1707" s="73">
        <v>3131703</v>
      </c>
      <c r="AH1707" s="54" t="str">
        <f t="shared" si="173"/>
        <v>MGItabira</v>
      </c>
      <c r="AI1707" s="73">
        <v>3131703</v>
      </c>
    </row>
    <row r="1708" spans="26:35" x14ac:dyDescent="0.25">
      <c r="Z1708" s="42" t="str">
        <f t="shared" si="172"/>
        <v/>
      </c>
      <c r="AB1708" s="73" t="s">
        <v>61</v>
      </c>
      <c r="AC1708" s="73" t="s">
        <v>4449</v>
      </c>
      <c r="AD1708" s="73">
        <v>3131802</v>
      </c>
      <c r="AH1708" s="54" t="str">
        <f t="shared" si="173"/>
        <v>MGItabirinha</v>
      </c>
      <c r="AI1708" s="73">
        <v>3131802</v>
      </c>
    </row>
    <row r="1709" spans="26:35" x14ac:dyDescent="0.25">
      <c r="Z1709" s="42" t="str">
        <f t="shared" si="172"/>
        <v/>
      </c>
      <c r="AB1709" s="73" t="s">
        <v>61</v>
      </c>
      <c r="AC1709" s="73" t="s">
        <v>4454</v>
      </c>
      <c r="AD1709" s="73">
        <v>3131901</v>
      </c>
      <c r="AH1709" s="54" t="str">
        <f t="shared" si="173"/>
        <v>MGItabirito</v>
      </c>
      <c r="AI1709" s="73">
        <v>3131901</v>
      </c>
    </row>
    <row r="1710" spans="26:35" x14ac:dyDescent="0.25">
      <c r="Z1710" s="42" t="str">
        <f t="shared" si="172"/>
        <v/>
      </c>
      <c r="AB1710" s="73" t="s">
        <v>61</v>
      </c>
      <c r="AC1710" s="73" t="s">
        <v>4459</v>
      </c>
      <c r="AD1710" s="73">
        <v>3132008</v>
      </c>
      <c r="AH1710" s="54" t="str">
        <f t="shared" si="173"/>
        <v>MGItacambira</v>
      </c>
      <c r="AI1710" s="73">
        <v>3132008</v>
      </c>
    </row>
    <row r="1711" spans="26:35" x14ac:dyDescent="0.25">
      <c r="Z1711" s="42" t="str">
        <f t="shared" si="172"/>
        <v/>
      </c>
      <c r="AB1711" s="73" t="s">
        <v>61</v>
      </c>
      <c r="AC1711" s="73" t="s">
        <v>4464</v>
      </c>
      <c r="AD1711" s="73">
        <v>3132107</v>
      </c>
      <c r="AH1711" s="54" t="str">
        <f t="shared" si="173"/>
        <v>MGItacarambi</v>
      </c>
      <c r="AI1711" s="73">
        <v>3132107</v>
      </c>
    </row>
    <row r="1712" spans="26:35" x14ac:dyDescent="0.25">
      <c r="Z1712" s="42" t="str">
        <f t="shared" si="172"/>
        <v/>
      </c>
      <c r="AB1712" s="73" t="s">
        <v>61</v>
      </c>
      <c r="AC1712" s="73" t="s">
        <v>4469</v>
      </c>
      <c r="AD1712" s="73">
        <v>3132206</v>
      </c>
      <c r="AH1712" s="54" t="str">
        <f t="shared" si="173"/>
        <v>MGItaguara</v>
      </c>
      <c r="AI1712" s="73">
        <v>3132206</v>
      </c>
    </row>
    <row r="1713" spans="26:35" x14ac:dyDescent="0.25">
      <c r="Z1713" s="42" t="str">
        <f t="shared" si="172"/>
        <v/>
      </c>
      <c r="AB1713" s="73" t="s">
        <v>61</v>
      </c>
      <c r="AC1713" s="73" t="s">
        <v>4473</v>
      </c>
      <c r="AD1713" s="73">
        <v>3132305</v>
      </c>
      <c r="AH1713" s="54" t="str">
        <f t="shared" si="173"/>
        <v>MGItaipé</v>
      </c>
      <c r="AI1713" s="73">
        <v>3132305</v>
      </c>
    </row>
    <row r="1714" spans="26:35" x14ac:dyDescent="0.25">
      <c r="Z1714" s="42" t="str">
        <f t="shared" si="172"/>
        <v/>
      </c>
      <c r="AB1714" s="73" t="s">
        <v>61</v>
      </c>
      <c r="AC1714" s="73" t="s">
        <v>4478</v>
      </c>
      <c r="AD1714" s="73">
        <v>3132404</v>
      </c>
      <c r="AH1714" s="54" t="str">
        <f t="shared" si="173"/>
        <v>MGItajubá</v>
      </c>
      <c r="AI1714" s="73">
        <v>3132404</v>
      </c>
    </row>
    <row r="1715" spans="26:35" x14ac:dyDescent="0.25">
      <c r="Z1715" s="42" t="str">
        <f t="shared" si="172"/>
        <v/>
      </c>
      <c r="AB1715" s="73" t="s">
        <v>61</v>
      </c>
      <c r="AC1715" s="73" t="s">
        <v>4483</v>
      </c>
      <c r="AD1715" s="73">
        <v>3132503</v>
      </c>
      <c r="AH1715" s="54" t="str">
        <f t="shared" si="173"/>
        <v>MGItamarandiba</v>
      </c>
      <c r="AI1715" s="73">
        <v>3132503</v>
      </c>
    </row>
    <row r="1716" spans="26:35" x14ac:dyDescent="0.25">
      <c r="Z1716" s="42" t="str">
        <f t="shared" si="172"/>
        <v/>
      </c>
      <c r="AB1716" s="73" t="s">
        <v>61</v>
      </c>
      <c r="AC1716" s="73" t="s">
        <v>4488</v>
      </c>
      <c r="AD1716" s="73">
        <v>3132602</v>
      </c>
      <c r="AH1716" s="54" t="str">
        <f t="shared" si="173"/>
        <v>MGItamarati de Minas</v>
      </c>
      <c r="AI1716" s="73">
        <v>3132602</v>
      </c>
    </row>
    <row r="1717" spans="26:35" x14ac:dyDescent="0.25">
      <c r="Z1717" s="42" t="str">
        <f t="shared" si="172"/>
        <v/>
      </c>
      <c r="AB1717" s="73" t="s">
        <v>61</v>
      </c>
      <c r="AC1717" s="73" t="s">
        <v>4493</v>
      </c>
      <c r="AD1717" s="73">
        <v>3132701</v>
      </c>
      <c r="AH1717" s="54" t="str">
        <f t="shared" si="173"/>
        <v>MGItambacuri</v>
      </c>
      <c r="AI1717" s="73">
        <v>3132701</v>
      </c>
    </row>
    <row r="1718" spans="26:35" x14ac:dyDescent="0.25">
      <c r="Z1718" s="42" t="str">
        <f t="shared" si="172"/>
        <v/>
      </c>
      <c r="AB1718" s="73" t="s">
        <v>61</v>
      </c>
      <c r="AC1718" s="73" t="s">
        <v>4498</v>
      </c>
      <c r="AD1718" s="73">
        <v>3132800</v>
      </c>
      <c r="AH1718" s="54" t="str">
        <f t="shared" si="173"/>
        <v>MGItambé do Mato Dentro</v>
      </c>
      <c r="AI1718" s="73">
        <v>3132800</v>
      </c>
    </row>
    <row r="1719" spans="26:35" x14ac:dyDescent="0.25">
      <c r="Z1719" s="42" t="str">
        <f t="shared" si="172"/>
        <v/>
      </c>
      <c r="AB1719" s="73" t="s">
        <v>61</v>
      </c>
      <c r="AC1719" s="73" t="s">
        <v>4503</v>
      </c>
      <c r="AD1719" s="73">
        <v>3132909</v>
      </c>
      <c r="AH1719" s="54" t="str">
        <f t="shared" si="173"/>
        <v>MGItamogi</v>
      </c>
      <c r="AI1719" s="73">
        <v>3132909</v>
      </c>
    </row>
    <row r="1720" spans="26:35" x14ac:dyDescent="0.25">
      <c r="Z1720" s="42" t="str">
        <f t="shared" si="172"/>
        <v/>
      </c>
      <c r="AB1720" s="73" t="s">
        <v>61</v>
      </c>
      <c r="AC1720" s="73" t="s">
        <v>4508</v>
      </c>
      <c r="AD1720" s="73">
        <v>3133006</v>
      </c>
      <c r="AH1720" s="54" t="str">
        <f t="shared" si="173"/>
        <v>MGItamonte</v>
      </c>
      <c r="AI1720" s="73">
        <v>3133006</v>
      </c>
    </row>
    <row r="1721" spans="26:35" x14ac:dyDescent="0.25">
      <c r="Z1721" s="42" t="str">
        <f t="shared" si="172"/>
        <v/>
      </c>
      <c r="AB1721" s="73" t="s">
        <v>61</v>
      </c>
      <c r="AC1721" s="73" t="s">
        <v>4512</v>
      </c>
      <c r="AD1721" s="73">
        <v>3133105</v>
      </c>
      <c r="AH1721" s="54" t="str">
        <f t="shared" si="173"/>
        <v>MGItanhandu</v>
      </c>
      <c r="AI1721" s="73">
        <v>3133105</v>
      </c>
    </row>
    <row r="1722" spans="26:35" x14ac:dyDescent="0.25">
      <c r="Z1722" s="42" t="str">
        <f t="shared" si="172"/>
        <v/>
      </c>
      <c r="AB1722" s="73" t="s">
        <v>61</v>
      </c>
      <c r="AC1722" s="73" t="s">
        <v>4517</v>
      </c>
      <c r="AD1722" s="73">
        <v>3133204</v>
      </c>
      <c r="AH1722" s="54" t="str">
        <f t="shared" si="173"/>
        <v>MGItanhomi</v>
      </c>
      <c r="AI1722" s="73">
        <v>3133204</v>
      </c>
    </row>
    <row r="1723" spans="26:35" x14ac:dyDescent="0.25">
      <c r="Z1723" s="42" t="str">
        <f t="shared" si="172"/>
        <v/>
      </c>
      <c r="AB1723" s="73" t="s">
        <v>61</v>
      </c>
      <c r="AC1723" s="73" t="s">
        <v>4522</v>
      </c>
      <c r="AD1723" s="73">
        <v>3133303</v>
      </c>
      <c r="AH1723" s="54" t="str">
        <f t="shared" si="173"/>
        <v>MGItaobim</v>
      </c>
      <c r="AI1723" s="73">
        <v>3133303</v>
      </c>
    </row>
    <row r="1724" spans="26:35" x14ac:dyDescent="0.25">
      <c r="Z1724" s="42" t="str">
        <f t="shared" si="172"/>
        <v/>
      </c>
      <c r="AB1724" s="73" t="s">
        <v>61</v>
      </c>
      <c r="AC1724" s="73" t="s">
        <v>4527</v>
      </c>
      <c r="AD1724" s="73">
        <v>3133402</v>
      </c>
      <c r="AH1724" s="54" t="str">
        <f t="shared" si="173"/>
        <v>MGItapagipe</v>
      </c>
      <c r="AI1724" s="73">
        <v>3133402</v>
      </c>
    </row>
    <row r="1725" spans="26:35" x14ac:dyDescent="0.25">
      <c r="Z1725" s="42" t="str">
        <f t="shared" si="172"/>
        <v/>
      </c>
      <c r="AB1725" s="73" t="s">
        <v>61</v>
      </c>
      <c r="AC1725" s="73" t="s">
        <v>4532</v>
      </c>
      <c r="AD1725" s="73">
        <v>3133501</v>
      </c>
      <c r="AH1725" s="54" t="str">
        <f t="shared" si="173"/>
        <v>MGItapecerica</v>
      </c>
      <c r="AI1725" s="73">
        <v>3133501</v>
      </c>
    </row>
    <row r="1726" spans="26:35" x14ac:dyDescent="0.25">
      <c r="Z1726" s="42" t="str">
        <f t="shared" si="172"/>
        <v/>
      </c>
      <c r="AB1726" s="73" t="s">
        <v>61</v>
      </c>
      <c r="AC1726" s="73" t="s">
        <v>3931</v>
      </c>
      <c r="AD1726" s="73">
        <v>3133600</v>
      </c>
      <c r="AH1726" s="54" t="str">
        <f t="shared" si="173"/>
        <v>MGItapeva</v>
      </c>
      <c r="AI1726" s="73">
        <v>3133600</v>
      </c>
    </row>
    <row r="1727" spans="26:35" x14ac:dyDescent="0.25">
      <c r="Z1727" s="42" t="str">
        <f t="shared" si="172"/>
        <v/>
      </c>
      <c r="AB1727" s="73" t="s">
        <v>61</v>
      </c>
      <c r="AC1727" s="73" t="s">
        <v>4541</v>
      </c>
      <c r="AD1727" s="73">
        <v>3133709</v>
      </c>
      <c r="AH1727" s="54" t="str">
        <f t="shared" si="173"/>
        <v>MGItatiaiuçu</v>
      </c>
      <c r="AI1727" s="73">
        <v>3133709</v>
      </c>
    </row>
    <row r="1728" spans="26:35" x14ac:dyDescent="0.25">
      <c r="Z1728" s="42" t="str">
        <f t="shared" si="172"/>
        <v/>
      </c>
      <c r="AB1728" s="73" t="s">
        <v>61</v>
      </c>
      <c r="AC1728" s="73" t="s">
        <v>4545</v>
      </c>
      <c r="AD1728" s="73">
        <v>3133758</v>
      </c>
      <c r="AH1728" s="54" t="str">
        <f t="shared" si="173"/>
        <v>MGItaú de Minas</v>
      </c>
      <c r="AI1728" s="73">
        <v>3133758</v>
      </c>
    </row>
    <row r="1729" spans="26:35" x14ac:dyDescent="0.25">
      <c r="Z1729" s="42" t="str">
        <f t="shared" si="172"/>
        <v/>
      </c>
      <c r="AB1729" s="73" t="s">
        <v>61</v>
      </c>
      <c r="AC1729" s="73" t="s">
        <v>4550</v>
      </c>
      <c r="AD1729" s="73">
        <v>3133808</v>
      </c>
      <c r="AH1729" s="54" t="str">
        <f t="shared" si="173"/>
        <v>MGItaúna</v>
      </c>
      <c r="AI1729" s="73">
        <v>3133808</v>
      </c>
    </row>
    <row r="1730" spans="26:35" x14ac:dyDescent="0.25">
      <c r="Z1730" s="42" t="str">
        <f t="shared" si="172"/>
        <v/>
      </c>
      <c r="AB1730" s="73" t="s">
        <v>61</v>
      </c>
      <c r="AC1730" s="73" t="s">
        <v>4555</v>
      </c>
      <c r="AD1730" s="73">
        <v>3133907</v>
      </c>
      <c r="AH1730" s="54" t="str">
        <f t="shared" si="173"/>
        <v>MGItaverava</v>
      </c>
      <c r="AI1730" s="73">
        <v>3133907</v>
      </c>
    </row>
    <row r="1731" spans="26:35" x14ac:dyDescent="0.25">
      <c r="Z1731" s="42" t="str">
        <f t="shared" ref="Z1731:Z1794" si="174">CONCATENATE(A1731,D1731)</f>
        <v/>
      </c>
      <c r="AB1731" s="73" t="s">
        <v>61</v>
      </c>
      <c r="AC1731" s="73" t="s">
        <v>4560</v>
      </c>
      <c r="AD1731" s="73">
        <v>3134004</v>
      </c>
      <c r="AH1731" s="54" t="str">
        <f t="shared" ref="AH1731:AH1794" si="175">CONCATENATE(AB1731,AC1731)</f>
        <v>MGItinga</v>
      </c>
      <c r="AI1731" s="73">
        <v>3134004</v>
      </c>
    </row>
    <row r="1732" spans="26:35" x14ac:dyDescent="0.25">
      <c r="Z1732" s="42" t="str">
        <f t="shared" si="174"/>
        <v/>
      </c>
      <c r="AB1732" s="73" t="s">
        <v>61</v>
      </c>
      <c r="AC1732" s="73" t="s">
        <v>4564</v>
      </c>
      <c r="AD1732" s="73">
        <v>3134103</v>
      </c>
      <c r="AH1732" s="54" t="str">
        <f t="shared" si="175"/>
        <v>MGItueta</v>
      </c>
      <c r="AI1732" s="73">
        <v>3134103</v>
      </c>
    </row>
    <row r="1733" spans="26:35" x14ac:dyDescent="0.25">
      <c r="Z1733" s="42" t="str">
        <f t="shared" si="174"/>
        <v/>
      </c>
      <c r="AB1733" s="73" t="s">
        <v>61</v>
      </c>
      <c r="AC1733" s="73" t="s">
        <v>4568</v>
      </c>
      <c r="AD1733" s="73">
        <v>3134202</v>
      </c>
      <c r="AH1733" s="54" t="str">
        <f t="shared" si="175"/>
        <v>MGItuiutaba</v>
      </c>
      <c r="AI1733" s="73">
        <v>3134202</v>
      </c>
    </row>
    <row r="1734" spans="26:35" x14ac:dyDescent="0.25">
      <c r="Z1734" s="42" t="str">
        <f t="shared" si="174"/>
        <v/>
      </c>
      <c r="AB1734" s="73" t="s">
        <v>61</v>
      </c>
      <c r="AC1734" s="73" t="s">
        <v>4572</v>
      </c>
      <c r="AD1734" s="73">
        <v>3134301</v>
      </c>
      <c r="AH1734" s="54" t="str">
        <f t="shared" si="175"/>
        <v>MGItumirim</v>
      </c>
      <c r="AI1734" s="73">
        <v>3134301</v>
      </c>
    </row>
    <row r="1735" spans="26:35" x14ac:dyDescent="0.25">
      <c r="Z1735" s="42" t="str">
        <f t="shared" si="174"/>
        <v/>
      </c>
      <c r="AB1735" s="73" t="s">
        <v>61</v>
      </c>
      <c r="AC1735" s="73" t="s">
        <v>4577</v>
      </c>
      <c r="AD1735" s="73">
        <v>3134400</v>
      </c>
      <c r="AH1735" s="54" t="str">
        <f t="shared" si="175"/>
        <v>MGIturama</v>
      </c>
      <c r="AI1735" s="73">
        <v>3134400</v>
      </c>
    </row>
    <row r="1736" spans="26:35" x14ac:dyDescent="0.25">
      <c r="Z1736" s="42" t="str">
        <f t="shared" si="174"/>
        <v/>
      </c>
      <c r="AB1736" s="73" t="s">
        <v>61</v>
      </c>
      <c r="AC1736" s="73" t="s">
        <v>4582</v>
      </c>
      <c r="AD1736" s="73">
        <v>3134509</v>
      </c>
      <c r="AH1736" s="54" t="str">
        <f t="shared" si="175"/>
        <v>MGItutinga</v>
      </c>
      <c r="AI1736" s="73">
        <v>3134509</v>
      </c>
    </row>
    <row r="1737" spans="26:35" x14ac:dyDescent="0.25">
      <c r="Z1737" s="42" t="str">
        <f t="shared" si="174"/>
        <v/>
      </c>
      <c r="AB1737" s="73" t="s">
        <v>61</v>
      </c>
      <c r="AC1737" s="73" t="s">
        <v>4587</v>
      </c>
      <c r="AD1737" s="73">
        <v>3134608</v>
      </c>
      <c r="AH1737" s="54" t="str">
        <f t="shared" si="175"/>
        <v>MGJaboticatubas</v>
      </c>
      <c r="AI1737" s="73">
        <v>3134608</v>
      </c>
    </row>
    <row r="1738" spans="26:35" x14ac:dyDescent="0.25">
      <c r="Z1738" s="42" t="str">
        <f t="shared" si="174"/>
        <v/>
      </c>
      <c r="AB1738" s="73" t="s">
        <v>61</v>
      </c>
      <c r="AC1738" s="73" t="s">
        <v>4591</v>
      </c>
      <c r="AD1738" s="73">
        <v>3134707</v>
      </c>
      <c r="AH1738" s="54" t="str">
        <f t="shared" si="175"/>
        <v>MGJacinto</v>
      </c>
      <c r="AI1738" s="73">
        <v>3134707</v>
      </c>
    </row>
    <row r="1739" spans="26:35" x14ac:dyDescent="0.25">
      <c r="Z1739" s="42" t="str">
        <f t="shared" si="174"/>
        <v/>
      </c>
      <c r="AB1739" s="73" t="s">
        <v>61</v>
      </c>
      <c r="AC1739" s="73" t="s">
        <v>4596</v>
      </c>
      <c r="AD1739" s="73">
        <v>3134806</v>
      </c>
      <c r="AH1739" s="54" t="str">
        <f t="shared" si="175"/>
        <v>MGJacuí</v>
      </c>
      <c r="AI1739" s="73">
        <v>3134806</v>
      </c>
    </row>
    <row r="1740" spans="26:35" x14ac:dyDescent="0.25">
      <c r="Z1740" s="42" t="str">
        <f t="shared" si="174"/>
        <v/>
      </c>
      <c r="AB1740" s="73" t="s">
        <v>61</v>
      </c>
      <c r="AC1740" s="73" t="s">
        <v>3685</v>
      </c>
      <c r="AD1740" s="73">
        <v>3134905</v>
      </c>
      <c r="AH1740" s="54" t="str">
        <f t="shared" si="175"/>
        <v>MGJacutinga</v>
      </c>
      <c r="AI1740" s="73">
        <v>3134905</v>
      </c>
    </row>
    <row r="1741" spans="26:35" x14ac:dyDescent="0.25">
      <c r="Z1741" s="42" t="str">
        <f t="shared" si="174"/>
        <v/>
      </c>
      <c r="AB1741" s="73" t="s">
        <v>61</v>
      </c>
      <c r="AC1741" s="73" t="s">
        <v>4604</v>
      </c>
      <c r="AD1741" s="73">
        <v>3135001</v>
      </c>
      <c r="AH1741" s="54" t="str">
        <f t="shared" si="175"/>
        <v>MGJaguaraçu</v>
      </c>
      <c r="AI1741" s="73">
        <v>3135001</v>
      </c>
    </row>
    <row r="1742" spans="26:35" x14ac:dyDescent="0.25">
      <c r="Z1742" s="42" t="str">
        <f t="shared" si="174"/>
        <v/>
      </c>
      <c r="AB1742" s="73" t="s">
        <v>61</v>
      </c>
      <c r="AC1742" s="73" t="s">
        <v>4609</v>
      </c>
      <c r="AD1742" s="73">
        <v>3135050</v>
      </c>
      <c r="AH1742" s="54" t="str">
        <f t="shared" si="175"/>
        <v>MGJaíba</v>
      </c>
      <c r="AI1742" s="73">
        <v>3135050</v>
      </c>
    </row>
    <row r="1743" spans="26:35" x14ac:dyDescent="0.25">
      <c r="Z1743" s="42" t="str">
        <f t="shared" si="174"/>
        <v/>
      </c>
      <c r="AB1743" s="73" t="s">
        <v>61</v>
      </c>
      <c r="AC1743" s="73" t="s">
        <v>4614</v>
      </c>
      <c r="AD1743" s="73">
        <v>3135076</v>
      </c>
      <c r="AH1743" s="54" t="str">
        <f t="shared" si="175"/>
        <v>MGJampruca</v>
      </c>
      <c r="AI1743" s="73">
        <v>3135076</v>
      </c>
    </row>
    <row r="1744" spans="26:35" x14ac:dyDescent="0.25">
      <c r="Z1744" s="42" t="str">
        <f t="shared" si="174"/>
        <v/>
      </c>
      <c r="AB1744" s="73" t="s">
        <v>61</v>
      </c>
      <c r="AC1744" s="73" t="s">
        <v>4618</v>
      </c>
      <c r="AD1744" s="73">
        <v>3135100</v>
      </c>
      <c r="AH1744" s="54" t="str">
        <f t="shared" si="175"/>
        <v>MGJanaúba</v>
      </c>
      <c r="AI1744" s="73">
        <v>3135100</v>
      </c>
    </row>
    <row r="1745" spans="26:35" x14ac:dyDescent="0.25">
      <c r="Z1745" s="42" t="str">
        <f t="shared" si="174"/>
        <v/>
      </c>
      <c r="AB1745" s="73" t="s">
        <v>61</v>
      </c>
      <c r="AC1745" s="73" t="s">
        <v>4623</v>
      </c>
      <c r="AD1745" s="73">
        <v>3135209</v>
      </c>
      <c r="AH1745" s="54" t="str">
        <f t="shared" si="175"/>
        <v>MGJanuária</v>
      </c>
      <c r="AI1745" s="73">
        <v>3135209</v>
      </c>
    </row>
    <row r="1746" spans="26:35" x14ac:dyDescent="0.25">
      <c r="Z1746" s="42" t="str">
        <f t="shared" si="174"/>
        <v/>
      </c>
      <c r="AB1746" s="73" t="s">
        <v>61</v>
      </c>
      <c r="AC1746" s="73" t="s">
        <v>4628</v>
      </c>
      <c r="AD1746" s="73">
        <v>3135308</v>
      </c>
      <c r="AH1746" s="54" t="str">
        <f t="shared" si="175"/>
        <v>MGJaparaíba</v>
      </c>
      <c r="AI1746" s="73">
        <v>3135308</v>
      </c>
    </row>
    <row r="1747" spans="26:35" x14ac:dyDescent="0.25">
      <c r="Z1747" s="42" t="str">
        <f t="shared" si="174"/>
        <v/>
      </c>
      <c r="AB1747" s="73" t="s">
        <v>61</v>
      </c>
      <c r="AC1747" s="73" t="s">
        <v>4631</v>
      </c>
      <c r="AD1747" s="73">
        <v>3135357</v>
      </c>
      <c r="AH1747" s="54" t="str">
        <f t="shared" si="175"/>
        <v>MGJaponvar</v>
      </c>
      <c r="AI1747" s="73">
        <v>3135357</v>
      </c>
    </row>
    <row r="1748" spans="26:35" x14ac:dyDescent="0.25">
      <c r="Z1748" s="42" t="str">
        <f t="shared" si="174"/>
        <v/>
      </c>
      <c r="AB1748" s="73" t="s">
        <v>61</v>
      </c>
      <c r="AC1748" s="73" t="s">
        <v>4635</v>
      </c>
      <c r="AD1748" s="73">
        <v>3135407</v>
      </c>
      <c r="AH1748" s="54" t="str">
        <f t="shared" si="175"/>
        <v>MGJeceaba</v>
      </c>
      <c r="AI1748" s="73">
        <v>3135407</v>
      </c>
    </row>
    <row r="1749" spans="26:35" x14ac:dyDescent="0.25">
      <c r="Z1749" s="42" t="str">
        <f t="shared" si="174"/>
        <v/>
      </c>
      <c r="AB1749" s="73" t="s">
        <v>61</v>
      </c>
      <c r="AC1749" s="73" t="s">
        <v>4639</v>
      </c>
      <c r="AD1749" s="73">
        <v>3135456</v>
      </c>
      <c r="AH1749" s="54" t="str">
        <f t="shared" si="175"/>
        <v>MGJenipapo de Minas</v>
      </c>
      <c r="AI1749" s="73">
        <v>3135456</v>
      </c>
    </row>
    <row r="1750" spans="26:35" x14ac:dyDescent="0.25">
      <c r="Z1750" s="42" t="str">
        <f t="shared" si="174"/>
        <v/>
      </c>
      <c r="AB1750" s="73" t="s">
        <v>61</v>
      </c>
      <c r="AC1750" s="73" t="s">
        <v>4642</v>
      </c>
      <c r="AD1750" s="73">
        <v>3135506</v>
      </c>
      <c r="AH1750" s="54" t="str">
        <f t="shared" si="175"/>
        <v>MGJequeri</v>
      </c>
      <c r="AI1750" s="73">
        <v>3135506</v>
      </c>
    </row>
    <row r="1751" spans="26:35" x14ac:dyDescent="0.25">
      <c r="Z1751" s="42" t="str">
        <f t="shared" si="174"/>
        <v/>
      </c>
      <c r="AB1751" s="73" t="s">
        <v>61</v>
      </c>
      <c r="AC1751" s="73" t="s">
        <v>4644</v>
      </c>
      <c r="AD1751" s="73">
        <v>3135605</v>
      </c>
      <c r="AH1751" s="54" t="str">
        <f t="shared" si="175"/>
        <v>MGJequitaí</v>
      </c>
      <c r="AI1751" s="73">
        <v>3135605</v>
      </c>
    </row>
    <row r="1752" spans="26:35" x14ac:dyDescent="0.25">
      <c r="Z1752" s="42" t="str">
        <f t="shared" si="174"/>
        <v/>
      </c>
      <c r="AB1752" s="73" t="s">
        <v>61</v>
      </c>
      <c r="AC1752" s="73" t="s">
        <v>4648</v>
      </c>
      <c r="AD1752" s="73">
        <v>3135704</v>
      </c>
      <c r="AH1752" s="54" t="str">
        <f t="shared" si="175"/>
        <v>MGJequitibá</v>
      </c>
      <c r="AI1752" s="73">
        <v>3135704</v>
      </c>
    </row>
    <row r="1753" spans="26:35" x14ac:dyDescent="0.25">
      <c r="Z1753" s="42" t="str">
        <f t="shared" si="174"/>
        <v/>
      </c>
      <c r="AB1753" s="73" t="s">
        <v>61</v>
      </c>
      <c r="AC1753" s="73" t="s">
        <v>4652</v>
      </c>
      <c r="AD1753" s="73">
        <v>3135803</v>
      </c>
      <c r="AH1753" s="54" t="str">
        <f t="shared" si="175"/>
        <v>MGJequitinhonha</v>
      </c>
      <c r="AI1753" s="73">
        <v>3135803</v>
      </c>
    </row>
    <row r="1754" spans="26:35" x14ac:dyDescent="0.25">
      <c r="Z1754" s="42" t="str">
        <f t="shared" si="174"/>
        <v/>
      </c>
      <c r="AB1754" s="73" t="s">
        <v>61</v>
      </c>
      <c r="AC1754" s="73" t="s">
        <v>4656</v>
      </c>
      <c r="AD1754" s="73">
        <v>3135902</v>
      </c>
      <c r="AH1754" s="54" t="str">
        <f t="shared" si="175"/>
        <v>MGJesuânia</v>
      </c>
      <c r="AI1754" s="73">
        <v>3135902</v>
      </c>
    </row>
    <row r="1755" spans="26:35" x14ac:dyDescent="0.25">
      <c r="Z1755" s="42" t="str">
        <f t="shared" si="174"/>
        <v/>
      </c>
      <c r="AB1755" s="73" t="s">
        <v>61</v>
      </c>
      <c r="AC1755" s="73" t="s">
        <v>4660</v>
      </c>
      <c r="AD1755" s="73">
        <v>3136009</v>
      </c>
      <c r="AH1755" s="54" t="str">
        <f t="shared" si="175"/>
        <v>MGJoaíma</v>
      </c>
      <c r="AI1755" s="73">
        <v>3136009</v>
      </c>
    </row>
    <row r="1756" spans="26:35" x14ac:dyDescent="0.25">
      <c r="Z1756" s="42" t="str">
        <f t="shared" si="174"/>
        <v/>
      </c>
      <c r="AB1756" s="73" t="s">
        <v>61</v>
      </c>
      <c r="AC1756" s="73" t="s">
        <v>4664</v>
      </c>
      <c r="AD1756" s="73">
        <v>3136108</v>
      </c>
      <c r="AH1756" s="54" t="str">
        <f t="shared" si="175"/>
        <v>MGJoanésia</v>
      </c>
      <c r="AI1756" s="73">
        <v>3136108</v>
      </c>
    </row>
    <row r="1757" spans="26:35" x14ac:dyDescent="0.25">
      <c r="Z1757" s="42" t="str">
        <f t="shared" si="174"/>
        <v/>
      </c>
      <c r="AB1757" s="73" t="s">
        <v>61</v>
      </c>
      <c r="AC1757" s="73" t="s">
        <v>4667</v>
      </c>
      <c r="AD1757" s="73">
        <v>3136207</v>
      </c>
      <c r="AH1757" s="54" t="str">
        <f t="shared" si="175"/>
        <v>MGJoão Monlevade</v>
      </c>
      <c r="AI1757" s="73">
        <v>3136207</v>
      </c>
    </row>
    <row r="1758" spans="26:35" x14ac:dyDescent="0.25">
      <c r="Z1758" s="42" t="str">
        <f t="shared" si="174"/>
        <v/>
      </c>
      <c r="AB1758" s="73" t="s">
        <v>61</v>
      </c>
      <c r="AC1758" s="73" t="s">
        <v>4671</v>
      </c>
      <c r="AD1758" s="73">
        <v>3136306</v>
      </c>
      <c r="AH1758" s="54" t="str">
        <f t="shared" si="175"/>
        <v>MGJoão Pinheiro</v>
      </c>
      <c r="AI1758" s="73">
        <v>3136306</v>
      </c>
    </row>
    <row r="1759" spans="26:35" x14ac:dyDescent="0.25">
      <c r="Z1759" s="42" t="str">
        <f t="shared" si="174"/>
        <v/>
      </c>
      <c r="AB1759" s="73" t="s">
        <v>61</v>
      </c>
      <c r="AC1759" s="73" t="s">
        <v>4675</v>
      </c>
      <c r="AD1759" s="73">
        <v>3136405</v>
      </c>
      <c r="AH1759" s="54" t="str">
        <f t="shared" si="175"/>
        <v>MGJoaquim Felício</v>
      </c>
      <c r="AI1759" s="73">
        <v>3136405</v>
      </c>
    </row>
    <row r="1760" spans="26:35" x14ac:dyDescent="0.25">
      <c r="Z1760" s="42" t="str">
        <f t="shared" si="174"/>
        <v/>
      </c>
      <c r="AB1760" s="73" t="s">
        <v>61</v>
      </c>
      <c r="AC1760" s="73" t="s">
        <v>4679</v>
      </c>
      <c r="AD1760" s="73">
        <v>3136504</v>
      </c>
      <c r="AH1760" s="54" t="str">
        <f t="shared" si="175"/>
        <v>MGJordânia</v>
      </c>
      <c r="AI1760" s="73">
        <v>3136504</v>
      </c>
    </row>
    <row r="1761" spans="26:35" x14ac:dyDescent="0.25">
      <c r="Z1761" s="42" t="str">
        <f t="shared" si="174"/>
        <v/>
      </c>
      <c r="AB1761" s="73" t="s">
        <v>61</v>
      </c>
      <c r="AC1761" s="73" t="s">
        <v>4683</v>
      </c>
      <c r="AD1761" s="73">
        <v>3136520</v>
      </c>
      <c r="AH1761" s="54" t="str">
        <f t="shared" si="175"/>
        <v>MGJosé Gonçalves de Minas</v>
      </c>
      <c r="AI1761" s="73">
        <v>3136520</v>
      </c>
    </row>
    <row r="1762" spans="26:35" x14ac:dyDescent="0.25">
      <c r="Z1762" s="42" t="str">
        <f t="shared" si="174"/>
        <v/>
      </c>
      <c r="AB1762" s="73" t="s">
        <v>61</v>
      </c>
      <c r="AC1762" s="73" t="s">
        <v>4687</v>
      </c>
      <c r="AD1762" s="73">
        <v>3136553</v>
      </c>
      <c r="AH1762" s="54" t="str">
        <f t="shared" si="175"/>
        <v>MGJosé Raydan</v>
      </c>
      <c r="AI1762" s="73">
        <v>3136553</v>
      </c>
    </row>
    <row r="1763" spans="26:35" x14ac:dyDescent="0.25">
      <c r="Z1763" s="42" t="str">
        <f t="shared" si="174"/>
        <v/>
      </c>
      <c r="AB1763" s="73" t="s">
        <v>61</v>
      </c>
      <c r="AC1763" s="73" t="s">
        <v>4691</v>
      </c>
      <c r="AD1763" s="73">
        <v>3136579</v>
      </c>
      <c r="AH1763" s="54" t="str">
        <f t="shared" si="175"/>
        <v>MGJosenópolis</v>
      </c>
      <c r="AI1763" s="73">
        <v>3136579</v>
      </c>
    </row>
    <row r="1764" spans="26:35" x14ac:dyDescent="0.25">
      <c r="Z1764" s="42" t="str">
        <f t="shared" si="174"/>
        <v/>
      </c>
      <c r="AB1764" s="73" t="s">
        <v>61</v>
      </c>
      <c r="AC1764" s="73" t="s">
        <v>4694</v>
      </c>
      <c r="AD1764" s="73">
        <v>3136652</v>
      </c>
      <c r="AH1764" s="54" t="str">
        <f t="shared" si="175"/>
        <v>MGJuatuba</v>
      </c>
      <c r="AI1764" s="73">
        <v>3136652</v>
      </c>
    </row>
    <row r="1765" spans="26:35" x14ac:dyDescent="0.25">
      <c r="Z1765" s="42" t="str">
        <f t="shared" si="174"/>
        <v/>
      </c>
      <c r="AB1765" s="73" t="s">
        <v>61</v>
      </c>
      <c r="AC1765" s="73" t="s">
        <v>4697</v>
      </c>
      <c r="AD1765" s="73">
        <v>3136702</v>
      </c>
      <c r="AH1765" s="54" t="str">
        <f t="shared" si="175"/>
        <v>MGJuiz de Fora</v>
      </c>
      <c r="AI1765" s="73">
        <v>3136702</v>
      </c>
    </row>
    <row r="1766" spans="26:35" x14ac:dyDescent="0.25">
      <c r="Z1766" s="42" t="str">
        <f t="shared" si="174"/>
        <v/>
      </c>
      <c r="AB1766" s="73" t="s">
        <v>61</v>
      </c>
      <c r="AC1766" s="73" t="s">
        <v>4700</v>
      </c>
      <c r="AD1766" s="73">
        <v>3136801</v>
      </c>
      <c r="AH1766" s="54" t="str">
        <f t="shared" si="175"/>
        <v>MGJuramento</v>
      </c>
      <c r="AI1766" s="73">
        <v>3136801</v>
      </c>
    </row>
    <row r="1767" spans="26:35" x14ac:dyDescent="0.25">
      <c r="Z1767" s="42" t="str">
        <f t="shared" si="174"/>
        <v/>
      </c>
      <c r="AB1767" s="73" t="s">
        <v>61</v>
      </c>
      <c r="AC1767" s="73" t="s">
        <v>4703</v>
      </c>
      <c r="AD1767" s="73">
        <v>3136900</v>
      </c>
      <c r="AH1767" s="54" t="str">
        <f t="shared" si="175"/>
        <v>MGJuruaia</v>
      </c>
      <c r="AI1767" s="73">
        <v>3136900</v>
      </c>
    </row>
    <row r="1768" spans="26:35" x14ac:dyDescent="0.25">
      <c r="Z1768" s="42" t="str">
        <f t="shared" si="174"/>
        <v/>
      </c>
      <c r="AB1768" s="73" t="s">
        <v>61</v>
      </c>
      <c r="AC1768" s="73" t="s">
        <v>4705</v>
      </c>
      <c r="AD1768" s="73">
        <v>3136959</v>
      </c>
      <c r="AH1768" s="54" t="str">
        <f t="shared" si="175"/>
        <v>MGJuvenília</v>
      </c>
      <c r="AI1768" s="73">
        <v>3136959</v>
      </c>
    </row>
    <row r="1769" spans="26:35" x14ac:dyDescent="0.25">
      <c r="Z1769" s="42" t="str">
        <f t="shared" si="174"/>
        <v/>
      </c>
      <c r="AB1769" s="73" t="s">
        <v>61</v>
      </c>
      <c r="AC1769" s="73" t="s">
        <v>4708</v>
      </c>
      <c r="AD1769" s="73">
        <v>3137007</v>
      </c>
      <c r="AH1769" s="54" t="str">
        <f t="shared" si="175"/>
        <v>MGLadainha</v>
      </c>
      <c r="AI1769" s="73">
        <v>3137007</v>
      </c>
    </row>
    <row r="1770" spans="26:35" x14ac:dyDescent="0.25">
      <c r="Z1770" s="42" t="str">
        <f t="shared" si="174"/>
        <v/>
      </c>
      <c r="AB1770" s="73" t="s">
        <v>61</v>
      </c>
      <c r="AC1770" s="73" t="s">
        <v>4711</v>
      </c>
      <c r="AD1770" s="73">
        <v>3137106</v>
      </c>
      <c r="AH1770" s="54" t="str">
        <f t="shared" si="175"/>
        <v>MGLagamar</v>
      </c>
      <c r="AI1770" s="73">
        <v>3137106</v>
      </c>
    </row>
    <row r="1771" spans="26:35" x14ac:dyDescent="0.25">
      <c r="Z1771" s="42" t="str">
        <f t="shared" si="174"/>
        <v/>
      </c>
      <c r="AB1771" s="73" t="s">
        <v>61</v>
      </c>
      <c r="AC1771" s="73" t="s">
        <v>4714</v>
      </c>
      <c r="AD1771" s="73">
        <v>3137205</v>
      </c>
      <c r="AH1771" s="54" t="str">
        <f t="shared" si="175"/>
        <v>MGLagoa da Prata</v>
      </c>
      <c r="AI1771" s="73">
        <v>3137205</v>
      </c>
    </row>
    <row r="1772" spans="26:35" x14ac:dyDescent="0.25">
      <c r="Z1772" s="42" t="str">
        <f t="shared" si="174"/>
        <v/>
      </c>
      <c r="AB1772" s="73" t="s">
        <v>61</v>
      </c>
      <c r="AC1772" s="73" t="s">
        <v>4717</v>
      </c>
      <c r="AD1772" s="73">
        <v>3137304</v>
      </c>
      <c r="AH1772" s="54" t="str">
        <f t="shared" si="175"/>
        <v>MGLagoa dos Patos</v>
      </c>
      <c r="AI1772" s="73">
        <v>3137304</v>
      </c>
    </row>
    <row r="1773" spans="26:35" x14ac:dyDescent="0.25">
      <c r="Z1773" s="42" t="str">
        <f t="shared" si="174"/>
        <v/>
      </c>
      <c r="AB1773" s="73" t="s">
        <v>61</v>
      </c>
      <c r="AC1773" s="73" t="s">
        <v>4720</v>
      </c>
      <c r="AD1773" s="73">
        <v>3137403</v>
      </c>
      <c r="AH1773" s="54" t="str">
        <f t="shared" si="175"/>
        <v>MGLagoa Dourada</v>
      </c>
      <c r="AI1773" s="73">
        <v>3137403</v>
      </c>
    </row>
    <row r="1774" spans="26:35" x14ac:dyDescent="0.25">
      <c r="Z1774" s="42" t="str">
        <f t="shared" si="174"/>
        <v/>
      </c>
      <c r="AB1774" s="73" t="s">
        <v>61</v>
      </c>
      <c r="AC1774" s="73" t="s">
        <v>4723</v>
      </c>
      <c r="AD1774" s="73">
        <v>3137502</v>
      </c>
      <c r="AH1774" s="54" t="str">
        <f t="shared" si="175"/>
        <v>MGLagoa Formosa</v>
      </c>
      <c r="AI1774" s="73">
        <v>3137502</v>
      </c>
    </row>
    <row r="1775" spans="26:35" x14ac:dyDescent="0.25">
      <c r="Z1775" s="42" t="str">
        <f t="shared" si="174"/>
        <v/>
      </c>
      <c r="AB1775" s="73" t="s">
        <v>61</v>
      </c>
      <c r="AC1775" s="73" t="s">
        <v>2214</v>
      </c>
      <c r="AD1775" s="73">
        <v>3137536</v>
      </c>
      <c r="AH1775" s="54" t="str">
        <f t="shared" si="175"/>
        <v>MGLagoa Grande</v>
      </c>
      <c r="AI1775" s="73">
        <v>3137536</v>
      </c>
    </row>
    <row r="1776" spans="26:35" x14ac:dyDescent="0.25">
      <c r="Z1776" s="42" t="str">
        <f t="shared" si="174"/>
        <v/>
      </c>
      <c r="AB1776" s="73" t="s">
        <v>61</v>
      </c>
      <c r="AC1776" s="73" t="s">
        <v>2690</v>
      </c>
      <c r="AD1776" s="73">
        <v>3137601</v>
      </c>
      <c r="AH1776" s="54" t="str">
        <f t="shared" si="175"/>
        <v>MGLagoa Santa</v>
      </c>
      <c r="AI1776" s="73">
        <v>3137601</v>
      </c>
    </row>
    <row r="1777" spans="26:35" x14ac:dyDescent="0.25">
      <c r="Z1777" s="42" t="str">
        <f t="shared" si="174"/>
        <v/>
      </c>
      <c r="AB1777" s="73" t="s">
        <v>61</v>
      </c>
      <c r="AC1777" s="73" t="s">
        <v>4730</v>
      </c>
      <c r="AD1777" s="73">
        <v>3137700</v>
      </c>
      <c r="AH1777" s="54" t="str">
        <f t="shared" si="175"/>
        <v>MGLajinha</v>
      </c>
      <c r="AI1777" s="73">
        <v>3137700</v>
      </c>
    </row>
    <row r="1778" spans="26:35" x14ac:dyDescent="0.25">
      <c r="Z1778" s="42" t="str">
        <f t="shared" si="174"/>
        <v/>
      </c>
      <c r="AB1778" s="73" t="s">
        <v>61</v>
      </c>
      <c r="AC1778" s="73" t="s">
        <v>4733</v>
      </c>
      <c r="AD1778" s="73">
        <v>3137809</v>
      </c>
      <c r="AH1778" s="54" t="str">
        <f t="shared" si="175"/>
        <v>MGLambari</v>
      </c>
      <c r="AI1778" s="73">
        <v>3137809</v>
      </c>
    </row>
    <row r="1779" spans="26:35" x14ac:dyDescent="0.25">
      <c r="Z1779" s="42" t="str">
        <f t="shared" si="174"/>
        <v/>
      </c>
      <c r="AB1779" s="73" t="s">
        <v>61</v>
      </c>
      <c r="AC1779" s="73" t="s">
        <v>4735</v>
      </c>
      <c r="AD1779" s="73">
        <v>3137908</v>
      </c>
      <c r="AH1779" s="54" t="str">
        <f t="shared" si="175"/>
        <v>MGLamim</v>
      </c>
      <c r="AI1779" s="73">
        <v>3137908</v>
      </c>
    </row>
    <row r="1780" spans="26:35" x14ac:dyDescent="0.25">
      <c r="Z1780" s="42" t="str">
        <f t="shared" si="174"/>
        <v/>
      </c>
      <c r="AB1780" s="73" t="s">
        <v>61</v>
      </c>
      <c r="AC1780" s="73" t="s">
        <v>3352</v>
      </c>
      <c r="AD1780" s="73">
        <v>3138005</v>
      </c>
      <c r="AH1780" s="54" t="str">
        <f t="shared" si="175"/>
        <v>MGLaranjal</v>
      </c>
      <c r="AI1780" s="73">
        <v>3138005</v>
      </c>
    </row>
    <row r="1781" spans="26:35" x14ac:dyDescent="0.25">
      <c r="Z1781" s="42" t="str">
        <f t="shared" si="174"/>
        <v/>
      </c>
      <c r="AB1781" s="73" t="s">
        <v>61</v>
      </c>
      <c r="AC1781" s="73" t="s">
        <v>4740</v>
      </c>
      <c r="AD1781" s="73">
        <v>3138104</v>
      </c>
      <c r="AH1781" s="54" t="str">
        <f t="shared" si="175"/>
        <v>MGLassance</v>
      </c>
      <c r="AI1781" s="73">
        <v>3138104</v>
      </c>
    </row>
    <row r="1782" spans="26:35" x14ac:dyDescent="0.25">
      <c r="Z1782" s="42" t="str">
        <f t="shared" si="174"/>
        <v/>
      </c>
      <c r="AB1782" s="73" t="s">
        <v>61</v>
      </c>
      <c r="AC1782" s="73" t="s">
        <v>4743</v>
      </c>
      <c r="AD1782" s="73">
        <v>3138203</v>
      </c>
      <c r="AH1782" s="54" t="str">
        <f t="shared" si="175"/>
        <v>MGLavras</v>
      </c>
      <c r="AI1782" s="73">
        <v>3138203</v>
      </c>
    </row>
    <row r="1783" spans="26:35" x14ac:dyDescent="0.25">
      <c r="Z1783" s="42" t="str">
        <f t="shared" si="174"/>
        <v/>
      </c>
      <c r="AB1783" s="73" t="s">
        <v>61</v>
      </c>
      <c r="AC1783" s="73" t="s">
        <v>4745</v>
      </c>
      <c r="AD1783" s="73">
        <v>3138302</v>
      </c>
      <c r="AH1783" s="54" t="str">
        <f t="shared" si="175"/>
        <v>MGLeandro Ferreira</v>
      </c>
      <c r="AI1783" s="73">
        <v>3138302</v>
      </c>
    </row>
    <row r="1784" spans="26:35" x14ac:dyDescent="0.25">
      <c r="Z1784" s="42" t="str">
        <f t="shared" si="174"/>
        <v/>
      </c>
      <c r="AB1784" s="73" t="s">
        <v>61</v>
      </c>
      <c r="AC1784" s="73" t="s">
        <v>4747</v>
      </c>
      <c r="AD1784" s="73">
        <v>3138351</v>
      </c>
      <c r="AH1784" s="54" t="str">
        <f t="shared" si="175"/>
        <v>MGLeme do Prado</v>
      </c>
      <c r="AI1784" s="73">
        <v>3138351</v>
      </c>
    </row>
    <row r="1785" spans="26:35" x14ac:dyDescent="0.25">
      <c r="Z1785" s="42" t="str">
        <f t="shared" si="174"/>
        <v/>
      </c>
      <c r="AB1785" s="73" t="s">
        <v>61</v>
      </c>
      <c r="AC1785" s="73" t="s">
        <v>4750</v>
      </c>
      <c r="AD1785" s="73">
        <v>3138401</v>
      </c>
      <c r="AH1785" s="54" t="str">
        <f t="shared" si="175"/>
        <v>MGLeopoldina</v>
      </c>
      <c r="AI1785" s="73">
        <v>3138401</v>
      </c>
    </row>
    <row r="1786" spans="26:35" x14ac:dyDescent="0.25">
      <c r="Z1786" s="42" t="str">
        <f t="shared" si="174"/>
        <v/>
      </c>
      <c r="AB1786" s="73" t="s">
        <v>61</v>
      </c>
      <c r="AC1786" s="73" t="s">
        <v>4752</v>
      </c>
      <c r="AD1786" s="73">
        <v>3138500</v>
      </c>
      <c r="AH1786" s="54" t="str">
        <f t="shared" si="175"/>
        <v>MGLiberdade</v>
      </c>
      <c r="AI1786" s="73">
        <v>3138500</v>
      </c>
    </row>
    <row r="1787" spans="26:35" x14ac:dyDescent="0.25">
      <c r="Z1787" s="42" t="str">
        <f t="shared" si="174"/>
        <v/>
      </c>
      <c r="AB1787" s="73" t="s">
        <v>61</v>
      </c>
      <c r="AC1787" s="73" t="s">
        <v>4755</v>
      </c>
      <c r="AD1787" s="73">
        <v>3138609</v>
      </c>
      <c r="AH1787" s="54" t="str">
        <f t="shared" si="175"/>
        <v>MGLima Duarte</v>
      </c>
      <c r="AI1787" s="73">
        <v>3138609</v>
      </c>
    </row>
    <row r="1788" spans="26:35" x14ac:dyDescent="0.25">
      <c r="Z1788" s="42" t="str">
        <f t="shared" si="174"/>
        <v/>
      </c>
      <c r="AB1788" s="73" t="s">
        <v>61</v>
      </c>
      <c r="AC1788" s="73" t="s">
        <v>4758</v>
      </c>
      <c r="AD1788" s="73">
        <v>3138625</v>
      </c>
      <c r="AH1788" s="54" t="str">
        <f t="shared" si="175"/>
        <v>MGLimeira do Oeste</v>
      </c>
      <c r="AI1788" s="73">
        <v>3138625</v>
      </c>
    </row>
    <row r="1789" spans="26:35" x14ac:dyDescent="0.25">
      <c r="Z1789" s="42" t="str">
        <f t="shared" si="174"/>
        <v/>
      </c>
      <c r="AB1789" s="73" t="s">
        <v>61</v>
      </c>
      <c r="AC1789" s="73" t="s">
        <v>4761</v>
      </c>
      <c r="AD1789" s="73">
        <v>3138658</v>
      </c>
      <c r="AH1789" s="54" t="str">
        <f t="shared" si="175"/>
        <v>MGLontra</v>
      </c>
      <c r="AI1789" s="73">
        <v>3138658</v>
      </c>
    </row>
    <row r="1790" spans="26:35" x14ac:dyDescent="0.25">
      <c r="Z1790" s="42" t="str">
        <f t="shared" si="174"/>
        <v/>
      </c>
      <c r="AB1790" s="73" t="s">
        <v>61</v>
      </c>
      <c r="AC1790" s="73" t="s">
        <v>4764</v>
      </c>
      <c r="AD1790" s="73">
        <v>3138674</v>
      </c>
      <c r="AH1790" s="54" t="str">
        <f t="shared" si="175"/>
        <v>MGLuisburgo</v>
      </c>
      <c r="AI1790" s="73">
        <v>3138674</v>
      </c>
    </row>
    <row r="1791" spans="26:35" x14ac:dyDescent="0.25">
      <c r="Z1791" s="42" t="str">
        <f t="shared" si="174"/>
        <v/>
      </c>
      <c r="AB1791" s="73" t="s">
        <v>61</v>
      </c>
      <c r="AC1791" s="73" t="s">
        <v>4766</v>
      </c>
      <c r="AD1791" s="73">
        <v>3138682</v>
      </c>
      <c r="AH1791" s="54" t="str">
        <f t="shared" si="175"/>
        <v>MGLuislândia</v>
      </c>
      <c r="AI1791" s="73">
        <v>3138682</v>
      </c>
    </row>
    <row r="1792" spans="26:35" x14ac:dyDescent="0.25">
      <c r="Z1792" s="42" t="str">
        <f t="shared" si="174"/>
        <v/>
      </c>
      <c r="AB1792" s="73" t="s">
        <v>61</v>
      </c>
      <c r="AC1792" s="73" t="s">
        <v>4767</v>
      </c>
      <c r="AD1792" s="73">
        <v>3138708</v>
      </c>
      <c r="AH1792" s="54" t="str">
        <f t="shared" si="175"/>
        <v>MGLuminárias</v>
      </c>
      <c r="AI1792" s="73">
        <v>3138708</v>
      </c>
    </row>
    <row r="1793" spans="26:35" x14ac:dyDescent="0.25">
      <c r="Z1793" s="42" t="str">
        <f t="shared" si="174"/>
        <v/>
      </c>
      <c r="AB1793" s="73" t="s">
        <v>61</v>
      </c>
      <c r="AC1793" s="73" t="s">
        <v>4770</v>
      </c>
      <c r="AD1793" s="73">
        <v>3138807</v>
      </c>
      <c r="AH1793" s="54" t="str">
        <f t="shared" si="175"/>
        <v>MGLuz</v>
      </c>
      <c r="AI1793" s="73">
        <v>3138807</v>
      </c>
    </row>
    <row r="1794" spans="26:35" x14ac:dyDescent="0.25">
      <c r="Z1794" s="42" t="str">
        <f t="shared" si="174"/>
        <v/>
      </c>
      <c r="AB1794" s="73" t="s">
        <v>61</v>
      </c>
      <c r="AC1794" s="73" t="s">
        <v>4773</v>
      </c>
      <c r="AD1794" s="73">
        <v>3138906</v>
      </c>
      <c r="AH1794" s="54" t="str">
        <f t="shared" si="175"/>
        <v>MGMachacalis</v>
      </c>
      <c r="AI1794" s="73">
        <v>3138906</v>
      </c>
    </row>
    <row r="1795" spans="26:35" x14ac:dyDescent="0.25">
      <c r="Z1795" s="42" t="str">
        <f t="shared" ref="Z1795:Z1858" si="176">CONCATENATE(A1795,D1795)</f>
        <v/>
      </c>
      <c r="AB1795" s="73" t="s">
        <v>61</v>
      </c>
      <c r="AC1795" s="73" t="s">
        <v>4776</v>
      </c>
      <c r="AD1795" s="73">
        <v>3139003</v>
      </c>
      <c r="AH1795" s="54" t="str">
        <f t="shared" ref="AH1795:AH1858" si="177">CONCATENATE(AB1795,AC1795)</f>
        <v>MGMachado</v>
      </c>
      <c r="AI1795" s="73">
        <v>3139003</v>
      </c>
    </row>
    <row r="1796" spans="26:35" x14ac:dyDescent="0.25">
      <c r="Z1796" s="42" t="str">
        <f t="shared" si="176"/>
        <v/>
      </c>
      <c r="AB1796" s="73" t="s">
        <v>61</v>
      </c>
      <c r="AC1796" s="73" t="s">
        <v>4779</v>
      </c>
      <c r="AD1796" s="73">
        <v>3139102</v>
      </c>
      <c r="AH1796" s="54" t="str">
        <f t="shared" si="177"/>
        <v>MGMadre de Deus de Minas</v>
      </c>
      <c r="AI1796" s="73">
        <v>3139102</v>
      </c>
    </row>
    <row r="1797" spans="26:35" x14ac:dyDescent="0.25">
      <c r="Z1797" s="42" t="str">
        <f t="shared" si="176"/>
        <v/>
      </c>
      <c r="AB1797" s="73" t="s">
        <v>61</v>
      </c>
      <c r="AC1797" s="73" t="s">
        <v>4782</v>
      </c>
      <c r="AD1797" s="73">
        <v>3139201</v>
      </c>
      <c r="AH1797" s="54" t="str">
        <f t="shared" si="177"/>
        <v>MGMalacacheta</v>
      </c>
      <c r="AI1797" s="73">
        <v>3139201</v>
      </c>
    </row>
    <row r="1798" spans="26:35" x14ac:dyDescent="0.25">
      <c r="Z1798" s="42" t="str">
        <f t="shared" si="176"/>
        <v/>
      </c>
      <c r="AB1798" s="73" t="s">
        <v>61</v>
      </c>
      <c r="AC1798" s="73" t="s">
        <v>4785</v>
      </c>
      <c r="AD1798" s="73">
        <v>3139250</v>
      </c>
      <c r="AH1798" s="54" t="str">
        <f t="shared" si="177"/>
        <v>MGMamonas</v>
      </c>
      <c r="AI1798" s="73">
        <v>3139250</v>
      </c>
    </row>
    <row r="1799" spans="26:35" x14ac:dyDescent="0.25">
      <c r="Z1799" s="42" t="str">
        <f t="shared" si="176"/>
        <v/>
      </c>
      <c r="AB1799" s="73" t="s">
        <v>61</v>
      </c>
      <c r="AC1799" s="73" t="s">
        <v>4788</v>
      </c>
      <c r="AD1799" s="73">
        <v>3139300</v>
      </c>
      <c r="AH1799" s="54" t="str">
        <f t="shared" si="177"/>
        <v>MGManga</v>
      </c>
      <c r="AI1799" s="73">
        <v>3139300</v>
      </c>
    </row>
    <row r="1800" spans="26:35" x14ac:dyDescent="0.25">
      <c r="Z1800" s="42" t="str">
        <f t="shared" si="176"/>
        <v/>
      </c>
      <c r="AB1800" s="73" t="s">
        <v>61</v>
      </c>
      <c r="AC1800" s="73" t="s">
        <v>4791</v>
      </c>
      <c r="AD1800" s="73">
        <v>3139409</v>
      </c>
      <c r="AH1800" s="54" t="str">
        <f t="shared" si="177"/>
        <v>MGManhuaçu</v>
      </c>
      <c r="AI1800" s="73">
        <v>3139409</v>
      </c>
    </row>
    <row r="1801" spans="26:35" x14ac:dyDescent="0.25">
      <c r="Z1801" s="42" t="str">
        <f t="shared" si="176"/>
        <v/>
      </c>
      <c r="AB1801" s="73" t="s">
        <v>61</v>
      </c>
      <c r="AC1801" s="73" t="s">
        <v>4794</v>
      </c>
      <c r="AD1801" s="73">
        <v>3139508</v>
      </c>
      <c r="AH1801" s="54" t="str">
        <f t="shared" si="177"/>
        <v>MGManhumirim</v>
      </c>
      <c r="AI1801" s="73">
        <v>3139508</v>
      </c>
    </row>
    <row r="1802" spans="26:35" x14ac:dyDescent="0.25">
      <c r="Z1802" s="42" t="str">
        <f t="shared" si="176"/>
        <v/>
      </c>
      <c r="AB1802" s="73" t="s">
        <v>61</v>
      </c>
      <c r="AC1802" s="73" t="s">
        <v>4797</v>
      </c>
      <c r="AD1802" s="73">
        <v>3139607</v>
      </c>
      <c r="AH1802" s="54" t="str">
        <f t="shared" si="177"/>
        <v>MGMantena</v>
      </c>
      <c r="AI1802" s="73">
        <v>3139607</v>
      </c>
    </row>
    <row r="1803" spans="26:35" x14ac:dyDescent="0.25">
      <c r="Z1803" s="42" t="str">
        <f t="shared" si="176"/>
        <v/>
      </c>
      <c r="AB1803" s="73" t="s">
        <v>61</v>
      </c>
      <c r="AC1803" s="73" t="s">
        <v>4800</v>
      </c>
      <c r="AD1803" s="73">
        <v>3139805</v>
      </c>
      <c r="AH1803" s="54" t="str">
        <f t="shared" si="177"/>
        <v>MGMar de Espanha</v>
      </c>
      <c r="AI1803" s="73">
        <v>3139805</v>
      </c>
    </row>
    <row r="1804" spans="26:35" x14ac:dyDescent="0.25">
      <c r="Z1804" s="42" t="str">
        <f t="shared" si="176"/>
        <v/>
      </c>
      <c r="AB1804" s="73" t="s">
        <v>61</v>
      </c>
      <c r="AC1804" s="73" t="s">
        <v>4803</v>
      </c>
      <c r="AD1804" s="73">
        <v>3139706</v>
      </c>
      <c r="AH1804" s="54" t="str">
        <f t="shared" si="177"/>
        <v>MGMaravilhas</v>
      </c>
      <c r="AI1804" s="73">
        <v>3139706</v>
      </c>
    </row>
    <row r="1805" spans="26:35" x14ac:dyDescent="0.25">
      <c r="Z1805" s="42" t="str">
        <f t="shared" si="176"/>
        <v/>
      </c>
      <c r="AB1805" s="73" t="s">
        <v>61</v>
      </c>
      <c r="AC1805" s="73" t="s">
        <v>4806</v>
      </c>
      <c r="AD1805" s="73">
        <v>3139904</v>
      </c>
      <c r="AH1805" s="54" t="str">
        <f t="shared" si="177"/>
        <v>MGMaria da Fé</v>
      </c>
      <c r="AI1805" s="73">
        <v>3139904</v>
      </c>
    </row>
    <row r="1806" spans="26:35" x14ac:dyDescent="0.25">
      <c r="Z1806" s="42" t="str">
        <f t="shared" si="176"/>
        <v/>
      </c>
      <c r="AB1806" s="73" t="s">
        <v>61</v>
      </c>
      <c r="AC1806" s="73" t="s">
        <v>4809</v>
      </c>
      <c r="AD1806" s="73">
        <v>3140001</v>
      </c>
      <c r="AH1806" s="54" t="str">
        <f t="shared" si="177"/>
        <v>MGMariana</v>
      </c>
      <c r="AI1806" s="73">
        <v>3140001</v>
      </c>
    </row>
    <row r="1807" spans="26:35" x14ac:dyDescent="0.25">
      <c r="Z1807" s="42" t="str">
        <f t="shared" si="176"/>
        <v/>
      </c>
      <c r="AB1807" s="73" t="s">
        <v>61</v>
      </c>
      <c r="AC1807" s="73" t="s">
        <v>4812</v>
      </c>
      <c r="AD1807" s="73">
        <v>3140100</v>
      </c>
      <c r="AH1807" s="54" t="str">
        <f t="shared" si="177"/>
        <v>MGMarilac</v>
      </c>
      <c r="AI1807" s="73">
        <v>3140100</v>
      </c>
    </row>
    <row r="1808" spans="26:35" x14ac:dyDescent="0.25">
      <c r="Z1808" s="42" t="str">
        <f t="shared" si="176"/>
        <v/>
      </c>
      <c r="AB1808" s="73" t="s">
        <v>61</v>
      </c>
      <c r="AC1808" s="73" t="s">
        <v>4815</v>
      </c>
      <c r="AD1808" s="73">
        <v>3140159</v>
      </c>
      <c r="AH1808" s="54" t="str">
        <f t="shared" si="177"/>
        <v>MGMário Campos</v>
      </c>
      <c r="AI1808" s="73">
        <v>3140159</v>
      </c>
    </row>
    <row r="1809" spans="26:35" x14ac:dyDescent="0.25">
      <c r="Z1809" s="42" t="str">
        <f t="shared" si="176"/>
        <v/>
      </c>
      <c r="AB1809" s="73" t="s">
        <v>61</v>
      </c>
      <c r="AC1809" s="73" t="s">
        <v>4817</v>
      </c>
      <c r="AD1809" s="73">
        <v>3140209</v>
      </c>
      <c r="AH1809" s="54" t="str">
        <f t="shared" si="177"/>
        <v>MGMaripá de Minas</v>
      </c>
      <c r="AI1809" s="73">
        <v>3140209</v>
      </c>
    </row>
    <row r="1810" spans="26:35" x14ac:dyDescent="0.25">
      <c r="Z1810" s="42" t="str">
        <f t="shared" si="176"/>
        <v/>
      </c>
      <c r="AB1810" s="73" t="s">
        <v>61</v>
      </c>
      <c r="AC1810" s="73" t="s">
        <v>4819</v>
      </c>
      <c r="AD1810" s="73">
        <v>3140308</v>
      </c>
      <c r="AH1810" s="54" t="str">
        <f t="shared" si="177"/>
        <v>MGMarliéria</v>
      </c>
      <c r="AI1810" s="73">
        <v>3140308</v>
      </c>
    </row>
    <row r="1811" spans="26:35" x14ac:dyDescent="0.25">
      <c r="Z1811" s="42" t="str">
        <f t="shared" si="176"/>
        <v/>
      </c>
      <c r="AB1811" s="73" t="s">
        <v>61</v>
      </c>
      <c r="AC1811" s="73" t="s">
        <v>4822</v>
      </c>
      <c r="AD1811" s="73">
        <v>3140407</v>
      </c>
      <c r="AH1811" s="54" t="str">
        <f t="shared" si="177"/>
        <v>MGMarmelópolis</v>
      </c>
      <c r="AI1811" s="73">
        <v>3140407</v>
      </c>
    </row>
    <row r="1812" spans="26:35" x14ac:dyDescent="0.25">
      <c r="Z1812" s="42" t="str">
        <f t="shared" si="176"/>
        <v/>
      </c>
      <c r="AB1812" s="73" t="s">
        <v>61</v>
      </c>
      <c r="AC1812" s="73" t="s">
        <v>4825</v>
      </c>
      <c r="AD1812" s="73">
        <v>3140506</v>
      </c>
      <c r="AH1812" s="54" t="str">
        <f t="shared" si="177"/>
        <v>MGMartinho Campos</v>
      </c>
      <c r="AI1812" s="73">
        <v>3140506</v>
      </c>
    </row>
    <row r="1813" spans="26:35" x14ac:dyDescent="0.25">
      <c r="Z1813" s="42" t="str">
        <f t="shared" si="176"/>
        <v/>
      </c>
      <c r="AB1813" s="73" t="s">
        <v>61</v>
      </c>
      <c r="AC1813" s="73" t="s">
        <v>4828</v>
      </c>
      <c r="AD1813" s="73">
        <v>3140530</v>
      </c>
      <c r="AH1813" s="54" t="str">
        <f t="shared" si="177"/>
        <v>MGMartins Soares</v>
      </c>
      <c r="AI1813" s="73">
        <v>3140530</v>
      </c>
    </row>
    <row r="1814" spans="26:35" x14ac:dyDescent="0.25">
      <c r="Z1814" s="42" t="str">
        <f t="shared" si="176"/>
        <v/>
      </c>
      <c r="AB1814" s="73" t="s">
        <v>61</v>
      </c>
      <c r="AC1814" s="73" t="s">
        <v>4831</v>
      </c>
      <c r="AD1814" s="73">
        <v>3140555</v>
      </c>
      <c r="AH1814" s="54" t="str">
        <f t="shared" si="177"/>
        <v>MGMata Verde</v>
      </c>
      <c r="AI1814" s="73">
        <v>3140555</v>
      </c>
    </row>
    <row r="1815" spans="26:35" x14ac:dyDescent="0.25">
      <c r="Z1815" s="42" t="str">
        <f t="shared" si="176"/>
        <v/>
      </c>
      <c r="AB1815" s="73" t="s">
        <v>61</v>
      </c>
      <c r="AC1815" s="73" t="s">
        <v>4834</v>
      </c>
      <c r="AD1815" s="73">
        <v>3140605</v>
      </c>
      <c r="AH1815" s="54" t="str">
        <f t="shared" si="177"/>
        <v>MGMaterlândia</v>
      </c>
      <c r="AI1815" s="73">
        <v>3140605</v>
      </c>
    </row>
    <row r="1816" spans="26:35" x14ac:dyDescent="0.25">
      <c r="Z1816" s="42" t="str">
        <f t="shared" si="176"/>
        <v/>
      </c>
      <c r="AB1816" s="73" t="s">
        <v>61</v>
      </c>
      <c r="AC1816" s="73" t="s">
        <v>4837</v>
      </c>
      <c r="AD1816" s="73">
        <v>3140704</v>
      </c>
      <c r="AH1816" s="54" t="str">
        <f t="shared" si="177"/>
        <v>MGMateus Leme</v>
      </c>
      <c r="AI1816" s="73">
        <v>3140704</v>
      </c>
    </row>
    <row r="1817" spans="26:35" x14ac:dyDescent="0.25">
      <c r="Z1817" s="42" t="str">
        <f t="shared" si="176"/>
        <v/>
      </c>
      <c r="AB1817" s="73" t="s">
        <v>61</v>
      </c>
      <c r="AC1817" s="73" t="s">
        <v>4840</v>
      </c>
      <c r="AD1817" s="73">
        <v>3171501</v>
      </c>
      <c r="AH1817" s="54" t="str">
        <f t="shared" si="177"/>
        <v>MGMathias Lobato</v>
      </c>
      <c r="AI1817" s="73">
        <v>3171501</v>
      </c>
    </row>
    <row r="1818" spans="26:35" x14ac:dyDescent="0.25">
      <c r="Z1818" s="42" t="str">
        <f t="shared" si="176"/>
        <v/>
      </c>
      <c r="AB1818" s="73" t="s">
        <v>61</v>
      </c>
      <c r="AC1818" s="73" t="s">
        <v>4843</v>
      </c>
      <c r="AD1818" s="73">
        <v>3140803</v>
      </c>
      <c r="AH1818" s="54" t="str">
        <f t="shared" si="177"/>
        <v>MGMatias Barbosa</v>
      </c>
      <c r="AI1818" s="73">
        <v>3140803</v>
      </c>
    </row>
    <row r="1819" spans="26:35" x14ac:dyDescent="0.25">
      <c r="Z1819" s="42" t="str">
        <f t="shared" si="176"/>
        <v/>
      </c>
      <c r="AB1819" s="73" t="s">
        <v>61</v>
      </c>
      <c r="AC1819" s="73" t="s">
        <v>4846</v>
      </c>
      <c r="AD1819" s="73">
        <v>3140852</v>
      </c>
      <c r="AH1819" s="54" t="str">
        <f t="shared" si="177"/>
        <v>MGMatias Cardoso</v>
      </c>
      <c r="AI1819" s="73">
        <v>3140852</v>
      </c>
    </row>
    <row r="1820" spans="26:35" x14ac:dyDescent="0.25">
      <c r="Z1820" s="42" t="str">
        <f t="shared" si="176"/>
        <v/>
      </c>
      <c r="AB1820" s="73" t="s">
        <v>61</v>
      </c>
      <c r="AC1820" s="73" t="s">
        <v>4849</v>
      </c>
      <c r="AD1820" s="73">
        <v>3140902</v>
      </c>
      <c r="AH1820" s="54" t="str">
        <f t="shared" si="177"/>
        <v>MGMatipó</v>
      </c>
      <c r="AI1820" s="73">
        <v>3140902</v>
      </c>
    </row>
    <row r="1821" spans="26:35" x14ac:dyDescent="0.25">
      <c r="Z1821" s="42" t="str">
        <f t="shared" si="176"/>
        <v/>
      </c>
      <c r="AB1821" s="73" t="s">
        <v>61</v>
      </c>
      <c r="AC1821" s="73" t="s">
        <v>4852</v>
      </c>
      <c r="AD1821" s="73">
        <v>3141009</v>
      </c>
      <c r="AH1821" s="54" t="str">
        <f t="shared" si="177"/>
        <v>MGMato Verde</v>
      </c>
      <c r="AI1821" s="73">
        <v>3141009</v>
      </c>
    </row>
    <row r="1822" spans="26:35" x14ac:dyDescent="0.25">
      <c r="Z1822" s="42" t="str">
        <f t="shared" si="176"/>
        <v/>
      </c>
      <c r="AB1822" s="73" t="s">
        <v>61</v>
      </c>
      <c r="AC1822" s="73" t="s">
        <v>4855</v>
      </c>
      <c r="AD1822" s="73">
        <v>3141108</v>
      </c>
      <c r="AH1822" s="54" t="str">
        <f t="shared" si="177"/>
        <v>MGMatozinhos</v>
      </c>
      <c r="AI1822" s="73">
        <v>3141108</v>
      </c>
    </row>
    <row r="1823" spans="26:35" x14ac:dyDescent="0.25">
      <c r="Z1823" s="42" t="str">
        <f t="shared" si="176"/>
        <v/>
      </c>
      <c r="AB1823" s="73" t="s">
        <v>61</v>
      </c>
      <c r="AC1823" s="73" t="s">
        <v>4858</v>
      </c>
      <c r="AD1823" s="73">
        <v>3141207</v>
      </c>
      <c r="AH1823" s="54" t="str">
        <f t="shared" si="177"/>
        <v>MGMatutina</v>
      </c>
      <c r="AI1823" s="73">
        <v>3141207</v>
      </c>
    </row>
    <row r="1824" spans="26:35" x14ac:dyDescent="0.25">
      <c r="Z1824" s="42" t="str">
        <f t="shared" si="176"/>
        <v/>
      </c>
      <c r="AB1824" s="73" t="s">
        <v>61</v>
      </c>
      <c r="AC1824" s="73" t="s">
        <v>4861</v>
      </c>
      <c r="AD1824" s="73">
        <v>3141306</v>
      </c>
      <c r="AH1824" s="54" t="str">
        <f t="shared" si="177"/>
        <v>MGMedeiros</v>
      </c>
      <c r="AI1824" s="73">
        <v>3141306</v>
      </c>
    </row>
    <row r="1825" spans="26:35" x14ac:dyDescent="0.25">
      <c r="Z1825" s="42" t="str">
        <f t="shared" si="176"/>
        <v/>
      </c>
      <c r="AB1825" s="73" t="s">
        <v>61</v>
      </c>
      <c r="AC1825" s="73" t="s">
        <v>4864</v>
      </c>
      <c r="AD1825" s="73">
        <v>3141405</v>
      </c>
      <c r="AH1825" s="54" t="str">
        <f t="shared" si="177"/>
        <v>MGMedina</v>
      </c>
      <c r="AI1825" s="73">
        <v>3141405</v>
      </c>
    </row>
    <row r="1826" spans="26:35" x14ac:dyDescent="0.25">
      <c r="Z1826" s="42" t="str">
        <f t="shared" si="176"/>
        <v/>
      </c>
      <c r="AB1826" s="73" t="s">
        <v>61</v>
      </c>
      <c r="AC1826" s="73" t="s">
        <v>4867</v>
      </c>
      <c r="AD1826" s="73">
        <v>3141504</v>
      </c>
      <c r="AH1826" s="54" t="str">
        <f t="shared" si="177"/>
        <v>MGMendes Pimentel</v>
      </c>
      <c r="AI1826" s="73">
        <v>3141504</v>
      </c>
    </row>
    <row r="1827" spans="26:35" x14ac:dyDescent="0.25">
      <c r="Z1827" s="42" t="str">
        <f t="shared" si="176"/>
        <v/>
      </c>
      <c r="AB1827" s="73" t="s">
        <v>61</v>
      </c>
      <c r="AC1827" s="73" t="s">
        <v>4870</v>
      </c>
      <c r="AD1827" s="73">
        <v>3141603</v>
      </c>
      <c r="AH1827" s="54" t="str">
        <f t="shared" si="177"/>
        <v>MGMercês</v>
      </c>
      <c r="AI1827" s="73">
        <v>3141603</v>
      </c>
    </row>
    <row r="1828" spans="26:35" x14ac:dyDescent="0.25">
      <c r="Z1828" s="42" t="str">
        <f t="shared" si="176"/>
        <v/>
      </c>
      <c r="AB1828" s="73" t="s">
        <v>61</v>
      </c>
      <c r="AC1828" s="73" t="s">
        <v>1085</v>
      </c>
      <c r="AD1828" s="73">
        <v>3141702</v>
      </c>
      <c r="AH1828" s="54" t="str">
        <f t="shared" si="177"/>
        <v>MGMesquita</v>
      </c>
      <c r="AI1828" s="73">
        <v>3141702</v>
      </c>
    </row>
    <row r="1829" spans="26:35" x14ac:dyDescent="0.25">
      <c r="Z1829" s="42" t="str">
        <f t="shared" si="176"/>
        <v/>
      </c>
      <c r="AB1829" s="73" t="s">
        <v>61</v>
      </c>
      <c r="AC1829" s="73" t="s">
        <v>4874</v>
      </c>
      <c r="AD1829" s="73">
        <v>3141801</v>
      </c>
      <c r="AH1829" s="54" t="str">
        <f t="shared" si="177"/>
        <v>MGMinas Novas</v>
      </c>
      <c r="AI1829" s="73">
        <v>3141801</v>
      </c>
    </row>
    <row r="1830" spans="26:35" x14ac:dyDescent="0.25">
      <c r="Z1830" s="42" t="str">
        <f t="shared" si="176"/>
        <v/>
      </c>
      <c r="AB1830" s="73" t="s">
        <v>61</v>
      </c>
      <c r="AC1830" s="73" t="s">
        <v>4877</v>
      </c>
      <c r="AD1830" s="73">
        <v>3141900</v>
      </c>
      <c r="AH1830" s="54" t="str">
        <f t="shared" si="177"/>
        <v>MGMinduri</v>
      </c>
      <c r="AI1830" s="73">
        <v>3141900</v>
      </c>
    </row>
    <row r="1831" spans="26:35" x14ac:dyDescent="0.25">
      <c r="Z1831" s="42" t="str">
        <f t="shared" si="176"/>
        <v/>
      </c>
      <c r="AB1831" s="73" t="s">
        <v>61</v>
      </c>
      <c r="AC1831" s="73" t="s">
        <v>4880</v>
      </c>
      <c r="AD1831" s="73">
        <v>3142007</v>
      </c>
      <c r="AH1831" s="54" t="str">
        <f t="shared" si="177"/>
        <v>MGMirabela</v>
      </c>
      <c r="AI1831" s="73">
        <v>3142007</v>
      </c>
    </row>
    <row r="1832" spans="26:35" x14ac:dyDescent="0.25">
      <c r="Z1832" s="42" t="str">
        <f t="shared" si="176"/>
        <v/>
      </c>
      <c r="AB1832" s="73" t="s">
        <v>61</v>
      </c>
      <c r="AC1832" s="73" t="s">
        <v>4883</v>
      </c>
      <c r="AD1832" s="73">
        <v>3142106</v>
      </c>
      <c r="AH1832" s="54" t="str">
        <f t="shared" si="177"/>
        <v>MGMiradouro</v>
      </c>
      <c r="AI1832" s="73">
        <v>3142106</v>
      </c>
    </row>
    <row r="1833" spans="26:35" x14ac:dyDescent="0.25">
      <c r="Z1833" s="42" t="str">
        <f t="shared" si="176"/>
        <v/>
      </c>
      <c r="AB1833" s="73" t="s">
        <v>61</v>
      </c>
      <c r="AC1833" s="73" t="s">
        <v>4886</v>
      </c>
      <c r="AD1833" s="73">
        <v>3142205</v>
      </c>
      <c r="AH1833" s="54" t="str">
        <f t="shared" si="177"/>
        <v>MGMiraí</v>
      </c>
      <c r="AI1833" s="73">
        <v>3142205</v>
      </c>
    </row>
    <row r="1834" spans="26:35" x14ac:dyDescent="0.25">
      <c r="Z1834" s="42" t="str">
        <f t="shared" si="176"/>
        <v/>
      </c>
      <c r="AB1834" s="73" t="s">
        <v>61</v>
      </c>
      <c r="AC1834" s="73" t="s">
        <v>4889</v>
      </c>
      <c r="AD1834" s="73">
        <v>3142254</v>
      </c>
      <c r="AH1834" s="54" t="str">
        <f t="shared" si="177"/>
        <v>MGMiravânia</v>
      </c>
      <c r="AI1834" s="73">
        <v>3142254</v>
      </c>
    </row>
    <row r="1835" spans="26:35" x14ac:dyDescent="0.25">
      <c r="Z1835" s="42" t="str">
        <f t="shared" si="176"/>
        <v/>
      </c>
      <c r="AB1835" s="73" t="s">
        <v>61</v>
      </c>
      <c r="AC1835" s="73" t="s">
        <v>4892</v>
      </c>
      <c r="AD1835" s="73">
        <v>3142304</v>
      </c>
      <c r="AH1835" s="54" t="str">
        <f t="shared" si="177"/>
        <v>MGMoeda</v>
      </c>
      <c r="AI1835" s="73">
        <v>3142304</v>
      </c>
    </row>
    <row r="1836" spans="26:35" x14ac:dyDescent="0.25">
      <c r="Z1836" s="42" t="str">
        <f t="shared" si="176"/>
        <v/>
      </c>
      <c r="AB1836" s="73" t="s">
        <v>61</v>
      </c>
      <c r="AC1836" s="73" t="s">
        <v>4895</v>
      </c>
      <c r="AD1836" s="73">
        <v>3142403</v>
      </c>
      <c r="AH1836" s="54" t="str">
        <f t="shared" si="177"/>
        <v>MGMoema</v>
      </c>
      <c r="AI1836" s="73">
        <v>3142403</v>
      </c>
    </row>
    <row r="1837" spans="26:35" x14ac:dyDescent="0.25">
      <c r="Z1837" s="42" t="str">
        <f t="shared" si="176"/>
        <v/>
      </c>
      <c r="AB1837" s="73" t="s">
        <v>61</v>
      </c>
      <c r="AC1837" s="73" t="s">
        <v>4898</v>
      </c>
      <c r="AD1837" s="73">
        <v>3142502</v>
      </c>
      <c r="AH1837" s="54" t="str">
        <f t="shared" si="177"/>
        <v>MGMonjolos</v>
      </c>
      <c r="AI1837" s="73">
        <v>3142502</v>
      </c>
    </row>
    <row r="1838" spans="26:35" x14ac:dyDescent="0.25">
      <c r="Z1838" s="42" t="str">
        <f t="shared" si="176"/>
        <v/>
      </c>
      <c r="AB1838" s="73" t="s">
        <v>61</v>
      </c>
      <c r="AC1838" s="73" t="s">
        <v>4901</v>
      </c>
      <c r="AD1838" s="73">
        <v>3142601</v>
      </c>
      <c r="AH1838" s="54" t="str">
        <f t="shared" si="177"/>
        <v>MGMonsenhor Paulo</v>
      </c>
      <c r="AI1838" s="73">
        <v>3142601</v>
      </c>
    </row>
    <row r="1839" spans="26:35" x14ac:dyDescent="0.25">
      <c r="Z1839" s="42" t="str">
        <f t="shared" si="176"/>
        <v/>
      </c>
      <c r="AB1839" s="73" t="s">
        <v>61</v>
      </c>
      <c r="AC1839" s="73" t="s">
        <v>4904</v>
      </c>
      <c r="AD1839" s="73">
        <v>3142700</v>
      </c>
      <c r="AH1839" s="54" t="str">
        <f t="shared" si="177"/>
        <v>MGMontalvânia</v>
      </c>
      <c r="AI1839" s="73">
        <v>3142700</v>
      </c>
    </row>
    <row r="1840" spans="26:35" x14ac:dyDescent="0.25">
      <c r="Z1840" s="42" t="str">
        <f t="shared" si="176"/>
        <v/>
      </c>
      <c r="AB1840" s="73" t="s">
        <v>61</v>
      </c>
      <c r="AC1840" s="73" t="s">
        <v>4907</v>
      </c>
      <c r="AD1840" s="73">
        <v>3142809</v>
      </c>
      <c r="AH1840" s="54" t="str">
        <f t="shared" si="177"/>
        <v>MGMonte Alegre de Minas</v>
      </c>
      <c r="AI1840" s="73">
        <v>3142809</v>
      </c>
    </row>
    <row r="1841" spans="26:35" x14ac:dyDescent="0.25">
      <c r="Z1841" s="42" t="str">
        <f t="shared" si="176"/>
        <v/>
      </c>
      <c r="AB1841" s="73" t="s">
        <v>61</v>
      </c>
      <c r="AC1841" s="73" t="s">
        <v>4909</v>
      </c>
      <c r="AD1841" s="73">
        <v>3142908</v>
      </c>
      <c r="AH1841" s="54" t="str">
        <f t="shared" si="177"/>
        <v>MGMonte Azul</v>
      </c>
      <c r="AI1841" s="73">
        <v>3142908</v>
      </c>
    </row>
    <row r="1842" spans="26:35" x14ac:dyDescent="0.25">
      <c r="Z1842" s="42" t="str">
        <f t="shared" si="176"/>
        <v/>
      </c>
      <c r="AB1842" s="73" t="s">
        <v>61</v>
      </c>
      <c r="AC1842" s="73" t="s">
        <v>4912</v>
      </c>
      <c r="AD1842" s="73">
        <v>3143005</v>
      </c>
      <c r="AH1842" s="54" t="str">
        <f t="shared" si="177"/>
        <v>MGMonte Belo</v>
      </c>
      <c r="AI1842" s="73">
        <v>3143005</v>
      </c>
    </row>
    <row r="1843" spans="26:35" x14ac:dyDescent="0.25">
      <c r="Z1843" s="42" t="str">
        <f t="shared" si="176"/>
        <v/>
      </c>
      <c r="AB1843" s="73" t="s">
        <v>61</v>
      </c>
      <c r="AC1843" s="73" t="s">
        <v>4915</v>
      </c>
      <c r="AD1843" s="73">
        <v>3143104</v>
      </c>
      <c r="AH1843" s="54" t="str">
        <f t="shared" si="177"/>
        <v>MGMonte Carmelo</v>
      </c>
      <c r="AI1843" s="73">
        <v>3143104</v>
      </c>
    </row>
    <row r="1844" spans="26:35" x14ac:dyDescent="0.25">
      <c r="Z1844" s="42" t="str">
        <f t="shared" si="176"/>
        <v/>
      </c>
      <c r="AB1844" s="73" t="s">
        <v>61</v>
      </c>
      <c r="AC1844" s="73" t="s">
        <v>4918</v>
      </c>
      <c r="AD1844" s="73">
        <v>3143153</v>
      </c>
      <c r="AH1844" s="54" t="str">
        <f t="shared" si="177"/>
        <v>MGMonte Formoso</v>
      </c>
      <c r="AI1844" s="73">
        <v>3143153</v>
      </c>
    </row>
    <row r="1845" spans="26:35" x14ac:dyDescent="0.25">
      <c r="Z1845" s="42" t="str">
        <f t="shared" si="176"/>
        <v/>
      </c>
      <c r="AB1845" s="73" t="s">
        <v>61</v>
      </c>
      <c r="AC1845" s="73" t="s">
        <v>4920</v>
      </c>
      <c r="AD1845" s="73">
        <v>3143203</v>
      </c>
      <c r="AH1845" s="54" t="str">
        <f t="shared" si="177"/>
        <v>MGMonte Santo de Minas</v>
      </c>
      <c r="AI1845" s="73">
        <v>3143203</v>
      </c>
    </row>
    <row r="1846" spans="26:35" x14ac:dyDescent="0.25">
      <c r="Z1846" s="42" t="str">
        <f t="shared" si="176"/>
        <v/>
      </c>
      <c r="AB1846" s="73" t="s">
        <v>61</v>
      </c>
      <c r="AC1846" s="73" t="s">
        <v>4922</v>
      </c>
      <c r="AD1846" s="73">
        <v>3143401</v>
      </c>
      <c r="AH1846" s="54" t="str">
        <f t="shared" si="177"/>
        <v>MGMonte Sião</v>
      </c>
      <c r="AI1846" s="73">
        <v>3143401</v>
      </c>
    </row>
    <row r="1847" spans="26:35" x14ac:dyDescent="0.25">
      <c r="Z1847" s="42" t="str">
        <f t="shared" si="176"/>
        <v/>
      </c>
      <c r="AB1847" s="73" t="s">
        <v>61</v>
      </c>
      <c r="AC1847" s="73" t="s">
        <v>4924</v>
      </c>
      <c r="AD1847" s="73">
        <v>3143302</v>
      </c>
      <c r="AH1847" s="54" t="str">
        <f t="shared" si="177"/>
        <v>MGMontes Claros</v>
      </c>
      <c r="AI1847" s="73">
        <v>3143302</v>
      </c>
    </row>
    <row r="1848" spans="26:35" x14ac:dyDescent="0.25">
      <c r="Z1848" s="42" t="str">
        <f t="shared" si="176"/>
        <v/>
      </c>
      <c r="AB1848" s="73" t="s">
        <v>61</v>
      </c>
      <c r="AC1848" s="73" t="s">
        <v>4926</v>
      </c>
      <c r="AD1848" s="73">
        <v>3143450</v>
      </c>
      <c r="AH1848" s="54" t="str">
        <f t="shared" si="177"/>
        <v>MGMontezuma</v>
      </c>
      <c r="AI1848" s="73">
        <v>3143450</v>
      </c>
    </row>
    <row r="1849" spans="26:35" x14ac:dyDescent="0.25">
      <c r="Z1849" s="42" t="str">
        <f t="shared" si="176"/>
        <v/>
      </c>
      <c r="AB1849" s="73" t="s">
        <v>61</v>
      </c>
      <c r="AC1849" s="73" t="s">
        <v>4928</v>
      </c>
      <c r="AD1849" s="73">
        <v>3143500</v>
      </c>
      <c r="AH1849" s="54" t="str">
        <f t="shared" si="177"/>
        <v>MGMorada Nova de Minas</v>
      </c>
      <c r="AI1849" s="73">
        <v>3143500</v>
      </c>
    </row>
    <row r="1850" spans="26:35" x14ac:dyDescent="0.25">
      <c r="Z1850" s="42" t="str">
        <f t="shared" si="176"/>
        <v/>
      </c>
      <c r="AB1850" s="73" t="s">
        <v>61</v>
      </c>
      <c r="AC1850" s="73" t="s">
        <v>4930</v>
      </c>
      <c r="AD1850" s="73">
        <v>3143609</v>
      </c>
      <c r="AH1850" s="54" t="str">
        <f t="shared" si="177"/>
        <v>MGMorro da Garça</v>
      </c>
      <c r="AI1850" s="73">
        <v>3143609</v>
      </c>
    </row>
    <row r="1851" spans="26:35" x14ac:dyDescent="0.25">
      <c r="Z1851" s="42" t="str">
        <f t="shared" si="176"/>
        <v/>
      </c>
      <c r="AB1851" s="73" t="s">
        <v>61</v>
      </c>
      <c r="AC1851" s="73" t="s">
        <v>4932</v>
      </c>
      <c r="AD1851" s="73">
        <v>3143708</v>
      </c>
      <c r="AH1851" s="54" t="str">
        <f t="shared" si="177"/>
        <v>MGMorro do Pilar</v>
      </c>
      <c r="AI1851" s="73">
        <v>3143708</v>
      </c>
    </row>
    <row r="1852" spans="26:35" x14ac:dyDescent="0.25">
      <c r="Z1852" s="42" t="str">
        <f t="shared" si="176"/>
        <v/>
      </c>
      <c r="AB1852" s="73" t="s">
        <v>61</v>
      </c>
      <c r="AC1852" s="73" t="s">
        <v>4934</v>
      </c>
      <c r="AD1852" s="73">
        <v>3143807</v>
      </c>
      <c r="AH1852" s="54" t="str">
        <f t="shared" si="177"/>
        <v>MGMunhoz</v>
      </c>
      <c r="AI1852" s="73">
        <v>3143807</v>
      </c>
    </row>
    <row r="1853" spans="26:35" x14ac:dyDescent="0.25">
      <c r="Z1853" s="42" t="str">
        <f t="shared" si="176"/>
        <v/>
      </c>
      <c r="AB1853" s="73" t="s">
        <v>61</v>
      </c>
      <c r="AC1853" s="73" t="s">
        <v>4936</v>
      </c>
      <c r="AD1853" s="73">
        <v>3143906</v>
      </c>
      <c r="AH1853" s="54" t="str">
        <f t="shared" si="177"/>
        <v>MGMuriaé</v>
      </c>
      <c r="AI1853" s="73">
        <v>3143906</v>
      </c>
    </row>
    <row r="1854" spans="26:35" x14ac:dyDescent="0.25">
      <c r="Z1854" s="42" t="str">
        <f t="shared" si="176"/>
        <v/>
      </c>
      <c r="AB1854" s="73" t="s">
        <v>61</v>
      </c>
      <c r="AC1854" s="73" t="s">
        <v>4938</v>
      </c>
      <c r="AD1854" s="73">
        <v>3144003</v>
      </c>
      <c r="AH1854" s="54" t="str">
        <f t="shared" si="177"/>
        <v>MGMutum</v>
      </c>
      <c r="AI1854" s="73">
        <v>3144003</v>
      </c>
    </row>
    <row r="1855" spans="26:35" x14ac:dyDescent="0.25">
      <c r="Z1855" s="42" t="str">
        <f t="shared" si="176"/>
        <v/>
      </c>
      <c r="AB1855" s="73" t="s">
        <v>61</v>
      </c>
      <c r="AC1855" s="73" t="s">
        <v>4940</v>
      </c>
      <c r="AD1855" s="73">
        <v>3144102</v>
      </c>
      <c r="AH1855" s="54" t="str">
        <f t="shared" si="177"/>
        <v>MGMuzambinho</v>
      </c>
      <c r="AI1855" s="73">
        <v>3144102</v>
      </c>
    </row>
    <row r="1856" spans="26:35" x14ac:dyDescent="0.25">
      <c r="Z1856" s="42" t="str">
        <f t="shared" si="176"/>
        <v/>
      </c>
      <c r="AB1856" s="73" t="s">
        <v>61</v>
      </c>
      <c r="AC1856" s="73" t="s">
        <v>4941</v>
      </c>
      <c r="AD1856" s="73">
        <v>3144201</v>
      </c>
      <c r="AH1856" s="54" t="str">
        <f t="shared" si="177"/>
        <v>MGNacip Raydan</v>
      </c>
      <c r="AI1856" s="73">
        <v>3144201</v>
      </c>
    </row>
    <row r="1857" spans="26:35" x14ac:dyDescent="0.25">
      <c r="Z1857" s="42" t="str">
        <f t="shared" si="176"/>
        <v/>
      </c>
      <c r="AB1857" s="73" t="s">
        <v>61</v>
      </c>
      <c r="AC1857" s="73" t="s">
        <v>4943</v>
      </c>
      <c r="AD1857" s="73">
        <v>3144300</v>
      </c>
      <c r="AH1857" s="54" t="str">
        <f t="shared" si="177"/>
        <v>MGNanuque</v>
      </c>
      <c r="AI1857" s="73">
        <v>3144300</v>
      </c>
    </row>
    <row r="1858" spans="26:35" x14ac:dyDescent="0.25">
      <c r="Z1858" s="42" t="str">
        <f t="shared" si="176"/>
        <v/>
      </c>
      <c r="AB1858" s="73" t="s">
        <v>61</v>
      </c>
      <c r="AC1858" s="73" t="s">
        <v>4945</v>
      </c>
      <c r="AD1858" s="73">
        <v>3144359</v>
      </c>
      <c r="AH1858" s="54" t="str">
        <f t="shared" si="177"/>
        <v>MGNaque</v>
      </c>
      <c r="AI1858" s="73">
        <v>3144359</v>
      </c>
    </row>
    <row r="1859" spans="26:35" x14ac:dyDescent="0.25">
      <c r="Z1859" s="42" t="str">
        <f t="shared" ref="Z1859:Z1922" si="178">CONCATENATE(A1859,D1859)</f>
        <v/>
      </c>
      <c r="AB1859" s="73" t="s">
        <v>61</v>
      </c>
      <c r="AC1859" s="73" t="s">
        <v>4947</v>
      </c>
      <c r="AD1859" s="73">
        <v>3144375</v>
      </c>
      <c r="AH1859" s="54" t="str">
        <f t="shared" ref="AH1859:AH1922" si="179">CONCATENATE(AB1859,AC1859)</f>
        <v>MGNatalândia</v>
      </c>
      <c r="AI1859" s="73">
        <v>3144375</v>
      </c>
    </row>
    <row r="1860" spans="26:35" x14ac:dyDescent="0.25">
      <c r="Z1860" s="42" t="str">
        <f t="shared" si="178"/>
        <v/>
      </c>
      <c r="AB1860" s="73" t="s">
        <v>61</v>
      </c>
      <c r="AC1860" s="73" t="s">
        <v>4949</v>
      </c>
      <c r="AD1860" s="73">
        <v>3144409</v>
      </c>
      <c r="AH1860" s="54" t="str">
        <f t="shared" si="179"/>
        <v>MGNatércia</v>
      </c>
      <c r="AI1860" s="73">
        <v>3144409</v>
      </c>
    </row>
    <row r="1861" spans="26:35" x14ac:dyDescent="0.25">
      <c r="Z1861" s="42" t="str">
        <f t="shared" si="178"/>
        <v/>
      </c>
      <c r="AB1861" s="73" t="s">
        <v>61</v>
      </c>
      <c r="AC1861" s="73" t="s">
        <v>4951</v>
      </c>
      <c r="AD1861" s="73">
        <v>3144508</v>
      </c>
      <c r="AH1861" s="54" t="str">
        <f t="shared" si="179"/>
        <v>MGNazareno</v>
      </c>
      <c r="AI1861" s="73">
        <v>3144508</v>
      </c>
    </row>
    <row r="1862" spans="26:35" x14ac:dyDescent="0.25">
      <c r="Z1862" s="42" t="str">
        <f t="shared" si="178"/>
        <v/>
      </c>
      <c r="AB1862" s="73" t="s">
        <v>61</v>
      </c>
      <c r="AC1862" s="73" t="s">
        <v>4953</v>
      </c>
      <c r="AD1862" s="73">
        <v>3144607</v>
      </c>
      <c r="AH1862" s="54" t="str">
        <f t="shared" si="179"/>
        <v>MGNepomuceno</v>
      </c>
      <c r="AI1862" s="73">
        <v>3144607</v>
      </c>
    </row>
    <row r="1863" spans="26:35" x14ac:dyDescent="0.25">
      <c r="Z1863" s="42" t="str">
        <f t="shared" si="178"/>
        <v/>
      </c>
      <c r="AB1863" s="73" t="s">
        <v>61</v>
      </c>
      <c r="AC1863" s="73" t="s">
        <v>4955</v>
      </c>
      <c r="AD1863" s="73">
        <v>3144656</v>
      </c>
      <c r="AH1863" s="54" t="str">
        <f t="shared" si="179"/>
        <v>MGNinheira</v>
      </c>
      <c r="AI1863" s="73">
        <v>3144656</v>
      </c>
    </row>
    <row r="1864" spans="26:35" x14ac:dyDescent="0.25">
      <c r="Z1864" s="42" t="str">
        <f t="shared" si="178"/>
        <v/>
      </c>
      <c r="AB1864" s="73" t="s">
        <v>61</v>
      </c>
      <c r="AC1864" s="73" t="s">
        <v>4957</v>
      </c>
      <c r="AD1864" s="73">
        <v>3144672</v>
      </c>
      <c r="AH1864" s="54" t="str">
        <f t="shared" si="179"/>
        <v>MGNova Belém</v>
      </c>
      <c r="AI1864" s="73">
        <v>3144672</v>
      </c>
    </row>
    <row r="1865" spans="26:35" x14ac:dyDescent="0.25">
      <c r="Z1865" s="42" t="str">
        <f t="shared" si="178"/>
        <v/>
      </c>
      <c r="AB1865" s="73" t="s">
        <v>61</v>
      </c>
      <c r="AC1865" s="73" t="s">
        <v>4959</v>
      </c>
      <c r="AD1865" s="73">
        <v>3144706</v>
      </c>
      <c r="AH1865" s="54" t="str">
        <f t="shared" si="179"/>
        <v>MGNova Era</v>
      </c>
      <c r="AI1865" s="73">
        <v>3144706</v>
      </c>
    </row>
    <row r="1866" spans="26:35" x14ac:dyDescent="0.25">
      <c r="Z1866" s="42" t="str">
        <f t="shared" si="178"/>
        <v/>
      </c>
      <c r="AB1866" s="73" t="s">
        <v>61</v>
      </c>
      <c r="AC1866" s="73" t="s">
        <v>4961</v>
      </c>
      <c r="AD1866" s="73">
        <v>3144805</v>
      </c>
      <c r="AH1866" s="54" t="str">
        <f t="shared" si="179"/>
        <v>MGNova Lima</v>
      </c>
      <c r="AI1866" s="73">
        <v>3144805</v>
      </c>
    </row>
    <row r="1867" spans="26:35" x14ac:dyDescent="0.25">
      <c r="Z1867" s="42" t="str">
        <f t="shared" si="178"/>
        <v/>
      </c>
      <c r="AB1867" s="73" t="s">
        <v>61</v>
      </c>
      <c r="AC1867" s="73" t="s">
        <v>4963</v>
      </c>
      <c r="AD1867" s="73">
        <v>3144904</v>
      </c>
      <c r="AH1867" s="54" t="str">
        <f t="shared" si="179"/>
        <v>MGNova Módica</v>
      </c>
      <c r="AI1867" s="73">
        <v>3144904</v>
      </c>
    </row>
    <row r="1868" spans="26:35" x14ac:dyDescent="0.25">
      <c r="Z1868" s="42" t="str">
        <f t="shared" si="178"/>
        <v/>
      </c>
      <c r="AB1868" s="73" t="s">
        <v>61</v>
      </c>
      <c r="AC1868" s="73" t="s">
        <v>4965</v>
      </c>
      <c r="AD1868" s="73">
        <v>3145000</v>
      </c>
      <c r="AH1868" s="54" t="str">
        <f t="shared" si="179"/>
        <v>MGNova Ponte</v>
      </c>
      <c r="AI1868" s="73">
        <v>3145000</v>
      </c>
    </row>
    <row r="1869" spans="26:35" x14ac:dyDescent="0.25">
      <c r="Z1869" s="42" t="str">
        <f t="shared" si="178"/>
        <v/>
      </c>
      <c r="AB1869" s="73" t="s">
        <v>61</v>
      </c>
      <c r="AC1869" s="73" t="s">
        <v>4967</v>
      </c>
      <c r="AD1869" s="73">
        <v>3145059</v>
      </c>
      <c r="AH1869" s="54" t="str">
        <f t="shared" si="179"/>
        <v>MGNova Porteirinha</v>
      </c>
      <c r="AI1869" s="73">
        <v>3145059</v>
      </c>
    </row>
    <row r="1870" spans="26:35" x14ac:dyDescent="0.25">
      <c r="Z1870" s="42" t="str">
        <f t="shared" si="178"/>
        <v/>
      </c>
      <c r="AB1870" s="73" t="s">
        <v>61</v>
      </c>
      <c r="AC1870" s="73" t="s">
        <v>4969</v>
      </c>
      <c r="AD1870" s="73">
        <v>3145109</v>
      </c>
      <c r="AH1870" s="54" t="str">
        <f t="shared" si="179"/>
        <v>MGNova Resende</v>
      </c>
      <c r="AI1870" s="73">
        <v>3145109</v>
      </c>
    </row>
    <row r="1871" spans="26:35" x14ac:dyDescent="0.25">
      <c r="Z1871" s="42" t="str">
        <f t="shared" si="178"/>
        <v/>
      </c>
      <c r="AB1871" s="73" t="s">
        <v>61</v>
      </c>
      <c r="AC1871" s="73" t="s">
        <v>4971</v>
      </c>
      <c r="AD1871" s="73">
        <v>3145208</v>
      </c>
      <c r="AH1871" s="54" t="str">
        <f t="shared" si="179"/>
        <v>MGNova Serrana</v>
      </c>
      <c r="AI1871" s="73">
        <v>3145208</v>
      </c>
    </row>
    <row r="1872" spans="26:35" x14ac:dyDescent="0.25">
      <c r="Z1872" s="42" t="str">
        <f t="shared" si="178"/>
        <v/>
      </c>
      <c r="AB1872" s="73" t="s">
        <v>61</v>
      </c>
      <c r="AC1872" s="73" t="s">
        <v>821</v>
      </c>
      <c r="AD1872" s="73">
        <v>3136603</v>
      </c>
      <c r="AH1872" s="54" t="str">
        <f t="shared" si="179"/>
        <v>MGNova União</v>
      </c>
      <c r="AI1872" s="73">
        <v>3136603</v>
      </c>
    </row>
    <row r="1873" spans="26:35" x14ac:dyDescent="0.25">
      <c r="Z1873" s="42" t="str">
        <f t="shared" si="178"/>
        <v/>
      </c>
      <c r="AB1873" s="73" t="s">
        <v>61</v>
      </c>
      <c r="AC1873" s="73" t="s">
        <v>4973</v>
      </c>
      <c r="AD1873" s="73">
        <v>3145307</v>
      </c>
      <c r="AH1873" s="54" t="str">
        <f t="shared" si="179"/>
        <v>MGNovo Cruzeiro</v>
      </c>
      <c r="AI1873" s="73">
        <v>3145307</v>
      </c>
    </row>
    <row r="1874" spans="26:35" x14ac:dyDescent="0.25">
      <c r="Z1874" s="42" t="str">
        <f t="shared" si="178"/>
        <v/>
      </c>
      <c r="AB1874" s="73" t="s">
        <v>61</v>
      </c>
      <c r="AC1874" s="73" t="s">
        <v>4974</v>
      </c>
      <c r="AD1874" s="73">
        <v>3145356</v>
      </c>
      <c r="AH1874" s="54" t="str">
        <f t="shared" si="179"/>
        <v>MGNovo Oriente de Minas</v>
      </c>
      <c r="AI1874" s="73">
        <v>3145356</v>
      </c>
    </row>
    <row r="1875" spans="26:35" x14ac:dyDescent="0.25">
      <c r="Z1875" s="42" t="str">
        <f t="shared" si="178"/>
        <v/>
      </c>
      <c r="AB1875" s="73" t="s">
        <v>61</v>
      </c>
      <c r="AC1875" s="73" t="s">
        <v>4976</v>
      </c>
      <c r="AD1875" s="73">
        <v>3145372</v>
      </c>
      <c r="AH1875" s="54" t="str">
        <f t="shared" si="179"/>
        <v>MGNovorizonte</v>
      </c>
      <c r="AI1875" s="73">
        <v>3145372</v>
      </c>
    </row>
    <row r="1876" spans="26:35" x14ac:dyDescent="0.25">
      <c r="Z1876" s="42" t="str">
        <f t="shared" si="178"/>
        <v/>
      </c>
      <c r="AB1876" s="73" t="s">
        <v>61</v>
      </c>
      <c r="AC1876" s="73" t="s">
        <v>4978</v>
      </c>
      <c r="AD1876" s="73">
        <v>3145406</v>
      </c>
      <c r="AH1876" s="54" t="str">
        <f t="shared" si="179"/>
        <v>MGOlaria</v>
      </c>
      <c r="AI1876" s="73">
        <v>3145406</v>
      </c>
    </row>
    <row r="1877" spans="26:35" x14ac:dyDescent="0.25">
      <c r="Z1877" s="42" t="str">
        <f t="shared" si="178"/>
        <v/>
      </c>
      <c r="AB1877" s="73" t="s">
        <v>61</v>
      </c>
      <c r="AC1877" s="73" t="s">
        <v>4980</v>
      </c>
      <c r="AD1877" s="73">
        <v>3145455</v>
      </c>
      <c r="AH1877" s="54" t="str">
        <f t="shared" si="179"/>
        <v>MGOlhos-d'Água</v>
      </c>
      <c r="AI1877" s="73">
        <v>3145455</v>
      </c>
    </row>
    <row r="1878" spans="26:35" x14ac:dyDescent="0.25">
      <c r="Z1878" s="42" t="str">
        <f t="shared" si="178"/>
        <v/>
      </c>
      <c r="AB1878" s="73" t="s">
        <v>61</v>
      </c>
      <c r="AC1878" s="73" t="s">
        <v>4982</v>
      </c>
      <c r="AD1878" s="73">
        <v>3145505</v>
      </c>
      <c r="AH1878" s="54" t="str">
        <f t="shared" si="179"/>
        <v>MGOlímpio Noronha</v>
      </c>
      <c r="AI1878" s="73">
        <v>3145505</v>
      </c>
    </row>
    <row r="1879" spans="26:35" x14ac:dyDescent="0.25">
      <c r="Z1879" s="42" t="str">
        <f t="shared" si="178"/>
        <v/>
      </c>
      <c r="AB1879" s="73" t="s">
        <v>61</v>
      </c>
      <c r="AC1879" s="73" t="s">
        <v>4984</v>
      </c>
      <c r="AD1879" s="73">
        <v>3145604</v>
      </c>
      <c r="AH1879" s="54" t="str">
        <f t="shared" si="179"/>
        <v>MGOliveira</v>
      </c>
      <c r="AI1879" s="73">
        <v>3145604</v>
      </c>
    </row>
    <row r="1880" spans="26:35" x14ac:dyDescent="0.25">
      <c r="Z1880" s="42" t="str">
        <f t="shared" si="178"/>
        <v/>
      </c>
      <c r="AB1880" s="73" t="s">
        <v>61</v>
      </c>
      <c r="AC1880" s="73" t="s">
        <v>4986</v>
      </c>
      <c r="AD1880" s="73">
        <v>3145703</v>
      </c>
      <c r="AH1880" s="54" t="str">
        <f t="shared" si="179"/>
        <v>MGOliveira Fortes</v>
      </c>
      <c r="AI1880" s="73">
        <v>3145703</v>
      </c>
    </row>
    <row r="1881" spans="26:35" x14ac:dyDescent="0.25">
      <c r="Z1881" s="42" t="str">
        <f t="shared" si="178"/>
        <v/>
      </c>
      <c r="AB1881" s="73" t="s">
        <v>61</v>
      </c>
      <c r="AC1881" s="73" t="s">
        <v>4988</v>
      </c>
      <c r="AD1881" s="73">
        <v>3145802</v>
      </c>
      <c r="AH1881" s="54" t="str">
        <f t="shared" si="179"/>
        <v>MGOnça de Pitangui</v>
      </c>
      <c r="AI1881" s="73">
        <v>3145802</v>
      </c>
    </row>
    <row r="1882" spans="26:35" x14ac:dyDescent="0.25">
      <c r="Z1882" s="42" t="str">
        <f t="shared" si="178"/>
        <v/>
      </c>
      <c r="AB1882" s="73" t="s">
        <v>61</v>
      </c>
      <c r="AC1882" s="73" t="s">
        <v>4990</v>
      </c>
      <c r="AD1882" s="73">
        <v>3145851</v>
      </c>
      <c r="AH1882" s="54" t="str">
        <f t="shared" si="179"/>
        <v>MGOratórios</v>
      </c>
      <c r="AI1882" s="73">
        <v>3145851</v>
      </c>
    </row>
    <row r="1883" spans="26:35" x14ac:dyDescent="0.25">
      <c r="Z1883" s="42" t="str">
        <f t="shared" si="178"/>
        <v/>
      </c>
      <c r="AB1883" s="73" t="s">
        <v>61</v>
      </c>
      <c r="AC1883" s="73" t="s">
        <v>4992</v>
      </c>
      <c r="AD1883" s="73">
        <v>3145877</v>
      </c>
      <c r="AH1883" s="54" t="str">
        <f t="shared" si="179"/>
        <v>MGOrizânia</v>
      </c>
      <c r="AI1883" s="73">
        <v>3145877</v>
      </c>
    </row>
    <row r="1884" spans="26:35" x14ac:dyDescent="0.25">
      <c r="Z1884" s="42" t="str">
        <f t="shared" si="178"/>
        <v/>
      </c>
      <c r="AB1884" s="73" t="s">
        <v>61</v>
      </c>
      <c r="AC1884" s="73" t="s">
        <v>1552</v>
      </c>
      <c r="AD1884" s="73">
        <v>3145901</v>
      </c>
      <c r="AH1884" s="54" t="str">
        <f t="shared" si="179"/>
        <v>MGOuro Branco</v>
      </c>
      <c r="AI1884" s="73">
        <v>3145901</v>
      </c>
    </row>
    <row r="1885" spans="26:35" x14ac:dyDescent="0.25">
      <c r="Z1885" s="42" t="str">
        <f t="shared" si="178"/>
        <v/>
      </c>
      <c r="AB1885" s="73" t="s">
        <v>61</v>
      </c>
      <c r="AC1885" s="73" t="s">
        <v>4994</v>
      </c>
      <c r="AD1885" s="73">
        <v>3146008</v>
      </c>
      <c r="AH1885" s="54" t="str">
        <f t="shared" si="179"/>
        <v>MGOuro Fino</v>
      </c>
      <c r="AI1885" s="73">
        <v>3146008</v>
      </c>
    </row>
    <row r="1886" spans="26:35" x14ac:dyDescent="0.25">
      <c r="Z1886" s="42" t="str">
        <f t="shared" si="178"/>
        <v/>
      </c>
      <c r="AB1886" s="73" t="s">
        <v>61</v>
      </c>
      <c r="AC1886" s="73" t="s">
        <v>4996</v>
      </c>
      <c r="AD1886" s="73">
        <v>3146107</v>
      </c>
      <c r="AH1886" s="54" t="str">
        <f t="shared" si="179"/>
        <v>MGOuro Preto</v>
      </c>
      <c r="AI1886" s="73">
        <v>3146107</v>
      </c>
    </row>
    <row r="1887" spans="26:35" x14ac:dyDescent="0.25">
      <c r="Z1887" s="42" t="str">
        <f t="shared" si="178"/>
        <v/>
      </c>
      <c r="AB1887" s="73" t="s">
        <v>61</v>
      </c>
      <c r="AC1887" s="73" t="s">
        <v>4998</v>
      </c>
      <c r="AD1887" s="73">
        <v>3146206</v>
      </c>
      <c r="AH1887" s="54" t="str">
        <f t="shared" si="179"/>
        <v>MGOuro Verde de Minas</v>
      </c>
      <c r="AI1887" s="73">
        <v>3146206</v>
      </c>
    </row>
    <row r="1888" spans="26:35" x14ac:dyDescent="0.25">
      <c r="Z1888" s="42" t="str">
        <f t="shared" si="178"/>
        <v/>
      </c>
      <c r="AB1888" s="73" t="s">
        <v>61</v>
      </c>
      <c r="AC1888" s="73" t="s">
        <v>5000</v>
      </c>
      <c r="AD1888" s="73">
        <v>3146255</v>
      </c>
      <c r="AH1888" s="54" t="str">
        <f t="shared" si="179"/>
        <v>MGPadre Carvalho</v>
      </c>
      <c r="AI1888" s="73">
        <v>3146255</v>
      </c>
    </row>
    <row r="1889" spans="26:35" x14ac:dyDescent="0.25">
      <c r="Z1889" s="42" t="str">
        <f t="shared" si="178"/>
        <v/>
      </c>
      <c r="AB1889" s="73" t="s">
        <v>61</v>
      </c>
      <c r="AC1889" s="73" t="s">
        <v>5002</v>
      </c>
      <c r="AD1889" s="73">
        <v>3146305</v>
      </c>
      <c r="AH1889" s="54" t="str">
        <f t="shared" si="179"/>
        <v>MGPadre Paraíso</v>
      </c>
      <c r="AI1889" s="73">
        <v>3146305</v>
      </c>
    </row>
    <row r="1890" spans="26:35" x14ac:dyDescent="0.25">
      <c r="Z1890" s="42" t="str">
        <f t="shared" si="178"/>
        <v/>
      </c>
      <c r="AB1890" s="73" t="s">
        <v>61</v>
      </c>
      <c r="AC1890" s="73" t="s">
        <v>5004</v>
      </c>
      <c r="AD1890" s="73">
        <v>3146552</v>
      </c>
      <c r="AH1890" s="54" t="str">
        <f t="shared" si="179"/>
        <v>MGPai Pedro</v>
      </c>
      <c r="AI1890" s="73">
        <v>3146552</v>
      </c>
    </row>
    <row r="1891" spans="26:35" x14ac:dyDescent="0.25">
      <c r="Z1891" s="42" t="str">
        <f t="shared" si="178"/>
        <v/>
      </c>
      <c r="AB1891" s="73" t="s">
        <v>61</v>
      </c>
      <c r="AC1891" s="73" t="s">
        <v>5006</v>
      </c>
      <c r="AD1891" s="73">
        <v>3146404</v>
      </c>
      <c r="AH1891" s="54" t="str">
        <f t="shared" si="179"/>
        <v>MGPaineiras</v>
      </c>
      <c r="AI1891" s="73">
        <v>3146404</v>
      </c>
    </row>
    <row r="1892" spans="26:35" x14ac:dyDescent="0.25">
      <c r="Z1892" s="42" t="str">
        <f t="shared" si="178"/>
        <v/>
      </c>
      <c r="AB1892" s="73" t="s">
        <v>61</v>
      </c>
      <c r="AC1892" s="73" t="s">
        <v>5008</v>
      </c>
      <c r="AD1892" s="73">
        <v>3146503</v>
      </c>
      <c r="AH1892" s="54" t="str">
        <f t="shared" si="179"/>
        <v>MGPains</v>
      </c>
      <c r="AI1892" s="73">
        <v>3146503</v>
      </c>
    </row>
    <row r="1893" spans="26:35" x14ac:dyDescent="0.25">
      <c r="Z1893" s="42" t="str">
        <f t="shared" si="178"/>
        <v/>
      </c>
      <c r="AB1893" s="73" t="s">
        <v>61</v>
      </c>
      <c r="AC1893" s="73" t="s">
        <v>5010</v>
      </c>
      <c r="AD1893" s="73">
        <v>3146602</v>
      </c>
      <c r="AH1893" s="54" t="str">
        <f t="shared" si="179"/>
        <v>MGPaiva</v>
      </c>
      <c r="AI1893" s="73">
        <v>3146602</v>
      </c>
    </row>
    <row r="1894" spans="26:35" x14ac:dyDescent="0.25">
      <c r="Z1894" s="42" t="str">
        <f t="shared" si="178"/>
        <v/>
      </c>
      <c r="AB1894" s="73" t="s">
        <v>61</v>
      </c>
      <c r="AC1894" s="73" t="s">
        <v>5012</v>
      </c>
      <c r="AD1894" s="73">
        <v>3146701</v>
      </c>
      <c r="AH1894" s="54" t="str">
        <f t="shared" si="179"/>
        <v>MGPalma</v>
      </c>
      <c r="AI1894" s="73">
        <v>3146701</v>
      </c>
    </row>
    <row r="1895" spans="26:35" x14ac:dyDescent="0.25">
      <c r="Z1895" s="42" t="str">
        <f t="shared" si="178"/>
        <v/>
      </c>
      <c r="AB1895" s="73" t="s">
        <v>61</v>
      </c>
      <c r="AC1895" s="73" t="s">
        <v>5014</v>
      </c>
      <c r="AD1895" s="73">
        <v>3146750</v>
      </c>
      <c r="AH1895" s="54" t="str">
        <f t="shared" si="179"/>
        <v>MGPalmópolis</v>
      </c>
      <c r="AI1895" s="73">
        <v>3146750</v>
      </c>
    </row>
    <row r="1896" spans="26:35" x14ac:dyDescent="0.25">
      <c r="Z1896" s="42" t="str">
        <f t="shared" si="178"/>
        <v/>
      </c>
      <c r="AB1896" s="73" t="s">
        <v>61</v>
      </c>
      <c r="AC1896" s="73" t="s">
        <v>5015</v>
      </c>
      <c r="AD1896" s="73">
        <v>3146909</v>
      </c>
      <c r="AH1896" s="54" t="str">
        <f t="shared" si="179"/>
        <v>MGPapagaios</v>
      </c>
      <c r="AI1896" s="73">
        <v>3146909</v>
      </c>
    </row>
    <row r="1897" spans="26:35" x14ac:dyDescent="0.25">
      <c r="Z1897" s="42" t="str">
        <f t="shared" si="178"/>
        <v/>
      </c>
      <c r="AB1897" s="73" t="s">
        <v>61</v>
      </c>
      <c r="AC1897" s="73" t="s">
        <v>5016</v>
      </c>
      <c r="AD1897" s="73">
        <v>3147105</v>
      </c>
      <c r="AH1897" s="54" t="str">
        <f t="shared" si="179"/>
        <v>MGPará de Minas</v>
      </c>
      <c r="AI1897" s="73">
        <v>3147105</v>
      </c>
    </row>
    <row r="1898" spans="26:35" x14ac:dyDescent="0.25">
      <c r="Z1898" s="42" t="str">
        <f t="shared" si="178"/>
        <v/>
      </c>
      <c r="AB1898" s="73" t="s">
        <v>61</v>
      </c>
      <c r="AC1898" s="73" t="s">
        <v>5018</v>
      </c>
      <c r="AD1898" s="73">
        <v>3147006</v>
      </c>
      <c r="AH1898" s="54" t="str">
        <f t="shared" si="179"/>
        <v>MGParacatu</v>
      </c>
      <c r="AI1898" s="73">
        <v>3147006</v>
      </c>
    </row>
    <row r="1899" spans="26:35" x14ac:dyDescent="0.25">
      <c r="Z1899" s="42" t="str">
        <f t="shared" si="178"/>
        <v/>
      </c>
      <c r="AB1899" s="73" t="s">
        <v>61</v>
      </c>
      <c r="AC1899" s="73" t="s">
        <v>5020</v>
      </c>
      <c r="AD1899" s="73">
        <v>3147204</v>
      </c>
      <c r="AH1899" s="54" t="str">
        <f t="shared" si="179"/>
        <v>MGParaguaçu</v>
      </c>
      <c r="AI1899" s="73">
        <v>3147204</v>
      </c>
    </row>
    <row r="1900" spans="26:35" x14ac:dyDescent="0.25">
      <c r="Z1900" s="42" t="str">
        <f t="shared" si="178"/>
        <v/>
      </c>
      <c r="AB1900" s="73" t="s">
        <v>61</v>
      </c>
      <c r="AC1900" s="73" t="s">
        <v>5022</v>
      </c>
      <c r="AD1900" s="73">
        <v>3147303</v>
      </c>
      <c r="AH1900" s="54" t="str">
        <f t="shared" si="179"/>
        <v>MGParaisópolis</v>
      </c>
      <c r="AI1900" s="73">
        <v>3147303</v>
      </c>
    </row>
    <row r="1901" spans="26:35" x14ac:dyDescent="0.25">
      <c r="Z1901" s="42" t="str">
        <f t="shared" si="178"/>
        <v/>
      </c>
      <c r="AB1901" s="73" t="s">
        <v>61</v>
      </c>
      <c r="AC1901" s="73" t="s">
        <v>5024</v>
      </c>
      <c r="AD1901" s="73">
        <v>3147402</v>
      </c>
      <c r="AH1901" s="54" t="str">
        <f t="shared" si="179"/>
        <v>MGParaopeba</v>
      </c>
      <c r="AI1901" s="73">
        <v>3147402</v>
      </c>
    </row>
    <row r="1902" spans="26:35" x14ac:dyDescent="0.25">
      <c r="Z1902" s="42" t="str">
        <f t="shared" si="178"/>
        <v/>
      </c>
      <c r="AB1902" s="73" t="s">
        <v>61</v>
      </c>
      <c r="AC1902" s="73" t="s">
        <v>5026</v>
      </c>
      <c r="AD1902" s="73">
        <v>3147600</v>
      </c>
      <c r="AH1902" s="54" t="str">
        <f t="shared" si="179"/>
        <v>MGPassa Quatro</v>
      </c>
      <c r="AI1902" s="73">
        <v>3147600</v>
      </c>
    </row>
    <row r="1903" spans="26:35" x14ac:dyDescent="0.25">
      <c r="Z1903" s="42" t="str">
        <f t="shared" si="178"/>
        <v/>
      </c>
      <c r="AB1903" s="73" t="s">
        <v>61</v>
      </c>
      <c r="AC1903" s="73" t="s">
        <v>5028</v>
      </c>
      <c r="AD1903" s="73">
        <v>3147709</v>
      </c>
      <c r="AH1903" s="54" t="str">
        <f t="shared" si="179"/>
        <v>MGPassa Tempo</v>
      </c>
      <c r="AI1903" s="73">
        <v>3147709</v>
      </c>
    </row>
    <row r="1904" spans="26:35" x14ac:dyDescent="0.25">
      <c r="Z1904" s="42" t="str">
        <f t="shared" si="178"/>
        <v/>
      </c>
      <c r="AB1904" s="73" t="s">
        <v>61</v>
      </c>
      <c r="AC1904" s="73" t="s">
        <v>5030</v>
      </c>
      <c r="AD1904" s="73">
        <v>3147501</v>
      </c>
      <c r="AH1904" s="54" t="str">
        <f t="shared" si="179"/>
        <v>MGPassabém</v>
      </c>
      <c r="AI1904" s="73">
        <v>3147501</v>
      </c>
    </row>
    <row r="1905" spans="26:35" x14ac:dyDescent="0.25">
      <c r="Z1905" s="42" t="str">
        <f t="shared" si="178"/>
        <v/>
      </c>
      <c r="AB1905" s="73" t="s">
        <v>61</v>
      </c>
      <c r="AC1905" s="73" t="s">
        <v>5032</v>
      </c>
      <c r="AD1905" s="73">
        <v>3147808</v>
      </c>
      <c r="AH1905" s="54" t="str">
        <f t="shared" si="179"/>
        <v>MGPassa-Vinte</v>
      </c>
      <c r="AI1905" s="73">
        <v>3147808</v>
      </c>
    </row>
    <row r="1906" spans="26:35" x14ac:dyDescent="0.25">
      <c r="Z1906" s="42" t="str">
        <f t="shared" si="178"/>
        <v/>
      </c>
      <c r="AB1906" s="73" t="s">
        <v>61</v>
      </c>
      <c r="AC1906" s="73" t="s">
        <v>5034</v>
      </c>
      <c r="AD1906" s="73">
        <v>3147907</v>
      </c>
      <c r="AH1906" s="54" t="str">
        <f t="shared" si="179"/>
        <v>MGPassos</v>
      </c>
      <c r="AI1906" s="73">
        <v>3147907</v>
      </c>
    </row>
    <row r="1907" spans="26:35" x14ac:dyDescent="0.25">
      <c r="Z1907" s="42" t="str">
        <f t="shared" si="178"/>
        <v/>
      </c>
      <c r="AB1907" s="73" t="s">
        <v>61</v>
      </c>
      <c r="AC1907" s="73" t="s">
        <v>5036</v>
      </c>
      <c r="AD1907" s="73">
        <v>3147956</v>
      </c>
      <c r="AH1907" s="54" t="str">
        <f t="shared" si="179"/>
        <v>MGPatis</v>
      </c>
      <c r="AI1907" s="73">
        <v>3147956</v>
      </c>
    </row>
    <row r="1908" spans="26:35" x14ac:dyDescent="0.25">
      <c r="Z1908" s="42" t="str">
        <f t="shared" si="178"/>
        <v/>
      </c>
      <c r="AB1908" s="73" t="s">
        <v>61</v>
      </c>
      <c r="AC1908" s="73" t="s">
        <v>5038</v>
      </c>
      <c r="AD1908" s="73">
        <v>3148004</v>
      </c>
      <c r="AH1908" s="54" t="str">
        <f t="shared" si="179"/>
        <v>MGPatos de Minas</v>
      </c>
      <c r="AI1908" s="73">
        <v>3148004</v>
      </c>
    </row>
    <row r="1909" spans="26:35" x14ac:dyDescent="0.25">
      <c r="Z1909" s="42" t="str">
        <f t="shared" si="178"/>
        <v/>
      </c>
      <c r="AB1909" s="73" t="s">
        <v>61</v>
      </c>
      <c r="AC1909" s="73" t="s">
        <v>5040</v>
      </c>
      <c r="AD1909" s="73">
        <v>3148103</v>
      </c>
      <c r="AH1909" s="54" t="str">
        <f t="shared" si="179"/>
        <v>MGPatrocínio</v>
      </c>
      <c r="AI1909" s="73">
        <v>3148103</v>
      </c>
    </row>
    <row r="1910" spans="26:35" x14ac:dyDescent="0.25">
      <c r="Z1910" s="42" t="str">
        <f t="shared" si="178"/>
        <v/>
      </c>
      <c r="AB1910" s="73" t="s">
        <v>61</v>
      </c>
      <c r="AC1910" s="73" t="s">
        <v>5042</v>
      </c>
      <c r="AD1910" s="73">
        <v>3148202</v>
      </c>
      <c r="AH1910" s="54" t="str">
        <f t="shared" si="179"/>
        <v>MGPatrocínio do Muriaé</v>
      </c>
      <c r="AI1910" s="73">
        <v>3148202</v>
      </c>
    </row>
    <row r="1911" spans="26:35" x14ac:dyDescent="0.25">
      <c r="Z1911" s="42" t="str">
        <f t="shared" si="178"/>
        <v/>
      </c>
      <c r="AB1911" s="73" t="s">
        <v>61</v>
      </c>
      <c r="AC1911" s="73" t="s">
        <v>5044</v>
      </c>
      <c r="AD1911" s="73">
        <v>3148301</v>
      </c>
      <c r="AH1911" s="54" t="str">
        <f t="shared" si="179"/>
        <v>MGPaula Cândido</v>
      </c>
      <c r="AI1911" s="73">
        <v>3148301</v>
      </c>
    </row>
    <row r="1912" spans="26:35" x14ac:dyDescent="0.25">
      <c r="Z1912" s="42" t="str">
        <f t="shared" si="178"/>
        <v/>
      </c>
      <c r="AB1912" s="73" t="s">
        <v>61</v>
      </c>
      <c r="AC1912" s="73" t="s">
        <v>5046</v>
      </c>
      <c r="AD1912" s="73">
        <v>3148400</v>
      </c>
      <c r="AH1912" s="54" t="str">
        <f t="shared" si="179"/>
        <v>MGPaulistas</v>
      </c>
      <c r="AI1912" s="73">
        <v>3148400</v>
      </c>
    </row>
    <row r="1913" spans="26:35" x14ac:dyDescent="0.25">
      <c r="Z1913" s="42" t="str">
        <f t="shared" si="178"/>
        <v/>
      </c>
      <c r="AB1913" s="73" t="s">
        <v>61</v>
      </c>
      <c r="AC1913" s="73" t="s">
        <v>5047</v>
      </c>
      <c r="AD1913" s="73">
        <v>3148509</v>
      </c>
      <c r="AH1913" s="54" t="str">
        <f t="shared" si="179"/>
        <v>MGPavão</v>
      </c>
      <c r="AI1913" s="73">
        <v>3148509</v>
      </c>
    </row>
    <row r="1914" spans="26:35" x14ac:dyDescent="0.25">
      <c r="Z1914" s="42" t="str">
        <f t="shared" si="178"/>
        <v/>
      </c>
      <c r="AB1914" s="73" t="s">
        <v>61</v>
      </c>
      <c r="AC1914" s="73" t="s">
        <v>5049</v>
      </c>
      <c r="AD1914" s="73">
        <v>3148608</v>
      </c>
      <c r="AH1914" s="54" t="str">
        <f t="shared" si="179"/>
        <v>MGPeçanha</v>
      </c>
      <c r="AI1914" s="73">
        <v>3148608</v>
      </c>
    </row>
    <row r="1915" spans="26:35" x14ac:dyDescent="0.25">
      <c r="Z1915" s="42" t="str">
        <f t="shared" si="178"/>
        <v/>
      </c>
      <c r="AB1915" s="73" t="s">
        <v>61</v>
      </c>
      <c r="AC1915" s="73" t="s">
        <v>5051</v>
      </c>
      <c r="AD1915" s="73">
        <v>3148707</v>
      </c>
      <c r="AH1915" s="54" t="str">
        <f t="shared" si="179"/>
        <v>MGPedra Azul</v>
      </c>
      <c r="AI1915" s="73">
        <v>3148707</v>
      </c>
    </row>
    <row r="1916" spans="26:35" x14ac:dyDescent="0.25">
      <c r="Z1916" s="42" t="str">
        <f t="shared" si="178"/>
        <v/>
      </c>
      <c r="AB1916" s="73" t="s">
        <v>61</v>
      </c>
      <c r="AC1916" s="73" t="s">
        <v>5052</v>
      </c>
      <c r="AD1916" s="73">
        <v>3148756</v>
      </c>
      <c r="AH1916" s="54" t="str">
        <f t="shared" si="179"/>
        <v>MGPedra Bonita</v>
      </c>
      <c r="AI1916" s="73">
        <v>3148756</v>
      </c>
    </row>
    <row r="1917" spans="26:35" x14ac:dyDescent="0.25">
      <c r="Z1917" s="42" t="str">
        <f t="shared" si="178"/>
        <v/>
      </c>
      <c r="AB1917" s="73" t="s">
        <v>61</v>
      </c>
      <c r="AC1917" s="73" t="s">
        <v>5054</v>
      </c>
      <c r="AD1917" s="73">
        <v>3148806</v>
      </c>
      <c r="AH1917" s="54" t="str">
        <f t="shared" si="179"/>
        <v>MGPedra do Anta</v>
      </c>
      <c r="AI1917" s="73">
        <v>3148806</v>
      </c>
    </row>
    <row r="1918" spans="26:35" x14ac:dyDescent="0.25">
      <c r="Z1918" s="42" t="str">
        <f t="shared" si="178"/>
        <v/>
      </c>
      <c r="AB1918" s="73" t="s">
        <v>61</v>
      </c>
      <c r="AC1918" s="73" t="s">
        <v>5055</v>
      </c>
      <c r="AD1918" s="73">
        <v>3148905</v>
      </c>
      <c r="AH1918" s="54" t="str">
        <f t="shared" si="179"/>
        <v>MGPedra do Indaiá</v>
      </c>
      <c r="AI1918" s="73">
        <v>3148905</v>
      </c>
    </row>
    <row r="1919" spans="26:35" x14ac:dyDescent="0.25">
      <c r="Z1919" s="42" t="str">
        <f t="shared" si="178"/>
        <v/>
      </c>
      <c r="AB1919" s="73" t="s">
        <v>61</v>
      </c>
      <c r="AC1919" s="73" t="s">
        <v>5056</v>
      </c>
      <c r="AD1919" s="73">
        <v>3149002</v>
      </c>
      <c r="AH1919" s="54" t="str">
        <f t="shared" si="179"/>
        <v>MGPedra Dourada</v>
      </c>
      <c r="AI1919" s="73">
        <v>3149002</v>
      </c>
    </row>
    <row r="1920" spans="26:35" x14ac:dyDescent="0.25">
      <c r="Z1920" s="42" t="str">
        <f t="shared" si="178"/>
        <v/>
      </c>
      <c r="AB1920" s="73" t="s">
        <v>61</v>
      </c>
      <c r="AC1920" s="73" t="s">
        <v>5058</v>
      </c>
      <c r="AD1920" s="73">
        <v>3149101</v>
      </c>
      <c r="AH1920" s="54" t="str">
        <f t="shared" si="179"/>
        <v>MGPedralva</v>
      </c>
      <c r="AI1920" s="73">
        <v>3149101</v>
      </c>
    </row>
    <row r="1921" spans="26:35" x14ac:dyDescent="0.25">
      <c r="Z1921" s="42" t="str">
        <f t="shared" si="178"/>
        <v/>
      </c>
      <c r="AB1921" s="73" t="s">
        <v>61</v>
      </c>
      <c r="AC1921" s="73" t="s">
        <v>5060</v>
      </c>
      <c r="AD1921" s="73">
        <v>3149150</v>
      </c>
      <c r="AH1921" s="54" t="str">
        <f t="shared" si="179"/>
        <v>MGPedras de Maria da Cruz</v>
      </c>
      <c r="AI1921" s="73">
        <v>3149150</v>
      </c>
    </row>
    <row r="1922" spans="26:35" x14ac:dyDescent="0.25">
      <c r="Z1922" s="42" t="str">
        <f t="shared" si="178"/>
        <v/>
      </c>
      <c r="AB1922" s="73" t="s">
        <v>61</v>
      </c>
      <c r="AC1922" s="73" t="s">
        <v>5062</v>
      </c>
      <c r="AD1922" s="73">
        <v>3149200</v>
      </c>
      <c r="AH1922" s="54" t="str">
        <f t="shared" si="179"/>
        <v>MGPedrinópolis</v>
      </c>
      <c r="AI1922" s="73">
        <v>3149200</v>
      </c>
    </row>
    <row r="1923" spans="26:35" x14ac:dyDescent="0.25">
      <c r="Z1923" s="42" t="str">
        <f t="shared" ref="Z1923:Z1986" si="180">CONCATENATE(A1923,D1923)</f>
        <v/>
      </c>
      <c r="AB1923" s="73" t="s">
        <v>61</v>
      </c>
      <c r="AC1923" s="73" t="s">
        <v>5064</v>
      </c>
      <c r="AD1923" s="73">
        <v>3149309</v>
      </c>
      <c r="AH1923" s="54" t="str">
        <f t="shared" ref="AH1923:AH1986" si="181">CONCATENATE(AB1923,AC1923)</f>
        <v>MGPedro Leopoldo</v>
      </c>
      <c r="AI1923" s="73">
        <v>3149309</v>
      </c>
    </row>
    <row r="1924" spans="26:35" x14ac:dyDescent="0.25">
      <c r="Z1924" s="42" t="str">
        <f t="shared" si="180"/>
        <v/>
      </c>
      <c r="AB1924" s="73" t="s">
        <v>61</v>
      </c>
      <c r="AC1924" s="73" t="s">
        <v>5066</v>
      </c>
      <c r="AD1924" s="73">
        <v>3149408</v>
      </c>
      <c r="AH1924" s="54" t="str">
        <f t="shared" si="181"/>
        <v>MGPedro Teixeira</v>
      </c>
      <c r="AI1924" s="73">
        <v>3149408</v>
      </c>
    </row>
    <row r="1925" spans="26:35" x14ac:dyDescent="0.25">
      <c r="Z1925" s="42" t="str">
        <f t="shared" si="180"/>
        <v/>
      </c>
      <c r="AB1925" s="73" t="s">
        <v>61</v>
      </c>
      <c r="AC1925" s="73" t="s">
        <v>5068</v>
      </c>
      <c r="AD1925" s="73">
        <v>3149507</v>
      </c>
      <c r="AH1925" s="54" t="str">
        <f t="shared" si="181"/>
        <v>MGPequeri</v>
      </c>
      <c r="AI1925" s="73">
        <v>3149507</v>
      </c>
    </row>
    <row r="1926" spans="26:35" x14ac:dyDescent="0.25">
      <c r="Z1926" s="42" t="str">
        <f t="shared" si="180"/>
        <v/>
      </c>
      <c r="AB1926" s="73" t="s">
        <v>61</v>
      </c>
      <c r="AC1926" s="73" t="s">
        <v>5069</v>
      </c>
      <c r="AD1926" s="73">
        <v>3149606</v>
      </c>
      <c r="AH1926" s="54" t="str">
        <f t="shared" si="181"/>
        <v>MGPequi</v>
      </c>
      <c r="AI1926" s="73">
        <v>3149606</v>
      </c>
    </row>
    <row r="1927" spans="26:35" x14ac:dyDescent="0.25">
      <c r="Z1927" s="42" t="str">
        <f t="shared" si="180"/>
        <v/>
      </c>
      <c r="AB1927" s="73" t="s">
        <v>61</v>
      </c>
      <c r="AC1927" s="73" t="s">
        <v>5071</v>
      </c>
      <c r="AD1927" s="73">
        <v>3149705</v>
      </c>
      <c r="AH1927" s="54" t="str">
        <f t="shared" si="181"/>
        <v>MGPerdigão</v>
      </c>
      <c r="AI1927" s="73">
        <v>3149705</v>
      </c>
    </row>
    <row r="1928" spans="26:35" x14ac:dyDescent="0.25">
      <c r="Z1928" s="42" t="str">
        <f t="shared" si="180"/>
        <v/>
      </c>
      <c r="AB1928" s="73" t="s">
        <v>61</v>
      </c>
      <c r="AC1928" s="73" t="s">
        <v>5073</v>
      </c>
      <c r="AD1928" s="73">
        <v>3149804</v>
      </c>
      <c r="AH1928" s="54" t="str">
        <f t="shared" si="181"/>
        <v>MGPerdizes</v>
      </c>
      <c r="AI1928" s="73">
        <v>3149804</v>
      </c>
    </row>
    <row r="1929" spans="26:35" x14ac:dyDescent="0.25">
      <c r="Z1929" s="42" t="str">
        <f t="shared" si="180"/>
        <v/>
      </c>
      <c r="AB1929" s="73" t="s">
        <v>61</v>
      </c>
      <c r="AC1929" s="73" t="s">
        <v>5075</v>
      </c>
      <c r="AD1929" s="73">
        <v>3149903</v>
      </c>
      <c r="AH1929" s="54" t="str">
        <f t="shared" si="181"/>
        <v>MGPerdões</v>
      </c>
      <c r="AI1929" s="73">
        <v>3149903</v>
      </c>
    </row>
    <row r="1930" spans="26:35" x14ac:dyDescent="0.25">
      <c r="Z1930" s="42" t="str">
        <f t="shared" si="180"/>
        <v/>
      </c>
      <c r="AB1930" s="73" t="s">
        <v>61</v>
      </c>
      <c r="AC1930" s="73" t="s">
        <v>5077</v>
      </c>
      <c r="AD1930" s="73">
        <v>3149952</v>
      </c>
      <c r="AH1930" s="54" t="str">
        <f t="shared" si="181"/>
        <v>MGPeriquito</v>
      </c>
      <c r="AI1930" s="73">
        <v>3149952</v>
      </c>
    </row>
    <row r="1931" spans="26:35" x14ac:dyDescent="0.25">
      <c r="Z1931" s="42" t="str">
        <f t="shared" si="180"/>
        <v/>
      </c>
      <c r="AB1931" s="73" t="s">
        <v>61</v>
      </c>
      <c r="AC1931" s="73" t="s">
        <v>5079</v>
      </c>
      <c r="AD1931" s="73">
        <v>3150000</v>
      </c>
      <c r="AH1931" s="54" t="str">
        <f t="shared" si="181"/>
        <v>MGPescador</v>
      </c>
      <c r="AI1931" s="73">
        <v>3150000</v>
      </c>
    </row>
    <row r="1932" spans="26:35" x14ac:dyDescent="0.25">
      <c r="Z1932" s="42" t="str">
        <f t="shared" si="180"/>
        <v/>
      </c>
      <c r="AB1932" s="73" t="s">
        <v>61</v>
      </c>
      <c r="AC1932" s="73" t="s">
        <v>5081</v>
      </c>
      <c r="AD1932" s="73">
        <v>3150109</v>
      </c>
      <c r="AH1932" s="54" t="str">
        <f t="shared" si="181"/>
        <v>MGPiau</v>
      </c>
      <c r="AI1932" s="73">
        <v>3150109</v>
      </c>
    </row>
    <row r="1933" spans="26:35" x14ac:dyDescent="0.25">
      <c r="Z1933" s="42" t="str">
        <f t="shared" si="180"/>
        <v/>
      </c>
      <c r="AB1933" s="73" t="s">
        <v>61</v>
      </c>
      <c r="AC1933" s="73" t="s">
        <v>5083</v>
      </c>
      <c r="AD1933" s="73">
        <v>3150158</v>
      </c>
      <c r="AH1933" s="54" t="str">
        <f t="shared" si="181"/>
        <v>MGPiedade de Caratinga</v>
      </c>
      <c r="AI1933" s="73">
        <v>3150158</v>
      </c>
    </row>
    <row r="1934" spans="26:35" x14ac:dyDescent="0.25">
      <c r="Z1934" s="42" t="str">
        <f t="shared" si="180"/>
        <v/>
      </c>
      <c r="AB1934" s="73" t="s">
        <v>61</v>
      </c>
      <c r="AC1934" s="73" t="s">
        <v>5085</v>
      </c>
      <c r="AD1934" s="73">
        <v>3150208</v>
      </c>
      <c r="AH1934" s="54" t="str">
        <f t="shared" si="181"/>
        <v>MGPiedade de Ponte Nova</v>
      </c>
      <c r="AI1934" s="73">
        <v>3150208</v>
      </c>
    </row>
    <row r="1935" spans="26:35" x14ac:dyDescent="0.25">
      <c r="Z1935" s="42" t="str">
        <f t="shared" si="180"/>
        <v/>
      </c>
      <c r="AB1935" s="73" t="s">
        <v>61</v>
      </c>
      <c r="AC1935" s="73" t="s">
        <v>5087</v>
      </c>
      <c r="AD1935" s="73">
        <v>3150307</v>
      </c>
      <c r="AH1935" s="54" t="str">
        <f t="shared" si="181"/>
        <v>MGPiedade do Rio Grande</v>
      </c>
      <c r="AI1935" s="73">
        <v>3150307</v>
      </c>
    </row>
    <row r="1936" spans="26:35" x14ac:dyDescent="0.25">
      <c r="Z1936" s="42" t="str">
        <f t="shared" si="180"/>
        <v/>
      </c>
      <c r="AB1936" s="73" t="s">
        <v>61</v>
      </c>
      <c r="AC1936" s="73" t="s">
        <v>5089</v>
      </c>
      <c r="AD1936" s="73">
        <v>3150406</v>
      </c>
      <c r="AH1936" s="54" t="str">
        <f t="shared" si="181"/>
        <v>MGPiedade dos Gerais</v>
      </c>
      <c r="AI1936" s="73">
        <v>3150406</v>
      </c>
    </row>
    <row r="1937" spans="26:35" x14ac:dyDescent="0.25">
      <c r="Z1937" s="42" t="str">
        <f t="shared" si="180"/>
        <v/>
      </c>
      <c r="AB1937" s="73" t="s">
        <v>61</v>
      </c>
      <c r="AC1937" s="73" t="s">
        <v>5090</v>
      </c>
      <c r="AD1937" s="73">
        <v>3150505</v>
      </c>
      <c r="AH1937" s="54" t="str">
        <f t="shared" si="181"/>
        <v>MGPimenta</v>
      </c>
      <c r="AI1937" s="73">
        <v>3150505</v>
      </c>
    </row>
    <row r="1938" spans="26:35" x14ac:dyDescent="0.25">
      <c r="Z1938" s="42" t="str">
        <f t="shared" si="180"/>
        <v/>
      </c>
      <c r="AB1938" s="73" t="s">
        <v>61</v>
      </c>
      <c r="AC1938" s="73" t="s">
        <v>5092</v>
      </c>
      <c r="AD1938" s="73">
        <v>3150539</v>
      </c>
      <c r="AH1938" s="54" t="str">
        <f t="shared" si="181"/>
        <v>MGPingo-d'Água</v>
      </c>
      <c r="AI1938" s="73">
        <v>3150539</v>
      </c>
    </row>
    <row r="1939" spans="26:35" x14ac:dyDescent="0.25">
      <c r="Z1939" s="42" t="str">
        <f t="shared" si="180"/>
        <v/>
      </c>
      <c r="AB1939" s="73" t="s">
        <v>61</v>
      </c>
      <c r="AC1939" s="73" t="s">
        <v>5094</v>
      </c>
      <c r="AD1939" s="73">
        <v>3150570</v>
      </c>
      <c r="AH1939" s="54" t="str">
        <f t="shared" si="181"/>
        <v>MGPintópolis</v>
      </c>
      <c r="AI1939" s="73">
        <v>3150570</v>
      </c>
    </row>
    <row r="1940" spans="26:35" x14ac:dyDescent="0.25">
      <c r="Z1940" s="42" t="str">
        <f t="shared" si="180"/>
        <v/>
      </c>
      <c r="AB1940" s="73" t="s">
        <v>61</v>
      </c>
      <c r="AC1940" s="73" t="s">
        <v>5096</v>
      </c>
      <c r="AD1940" s="73">
        <v>3150604</v>
      </c>
      <c r="AH1940" s="54" t="str">
        <f t="shared" si="181"/>
        <v>MGPiracema</v>
      </c>
      <c r="AI1940" s="73">
        <v>3150604</v>
      </c>
    </row>
    <row r="1941" spans="26:35" x14ac:dyDescent="0.25">
      <c r="Z1941" s="42" t="str">
        <f t="shared" si="180"/>
        <v/>
      </c>
      <c r="AB1941" s="73" t="s">
        <v>61</v>
      </c>
      <c r="AC1941" s="73" t="s">
        <v>5098</v>
      </c>
      <c r="AD1941" s="73">
        <v>3150703</v>
      </c>
      <c r="AH1941" s="54" t="str">
        <f t="shared" si="181"/>
        <v>MGPirajuba</v>
      </c>
      <c r="AI1941" s="73">
        <v>3150703</v>
      </c>
    </row>
    <row r="1942" spans="26:35" x14ac:dyDescent="0.25">
      <c r="Z1942" s="42" t="str">
        <f t="shared" si="180"/>
        <v/>
      </c>
      <c r="AB1942" s="73" t="s">
        <v>61</v>
      </c>
      <c r="AC1942" s="73" t="s">
        <v>5100</v>
      </c>
      <c r="AD1942" s="73">
        <v>3150802</v>
      </c>
      <c r="AH1942" s="54" t="str">
        <f t="shared" si="181"/>
        <v>MGPiranga</v>
      </c>
      <c r="AI1942" s="73">
        <v>3150802</v>
      </c>
    </row>
    <row r="1943" spans="26:35" x14ac:dyDescent="0.25">
      <c r="Z1943" s="42" t="str">
        <f t="shared" si="180"/>
        <v/>
      </c>
      <c r="AB1943" s="73" t="s">
        <v>61</v>
      </c>
      <c r="AC1943" s="73" t="s">
        <v>5102</v>
      </c>
      <c r="AD1943" s="73">
        <v>3150901</v>
      </c>
      <c r="AH1943" s="54" t="str">
        <f t="shared" si="181"/>
        <v>MGPiranguçu</v>
      </c>
      <c r="AI1943" s="73">
        <v>3150901</v>
      </c>
    </row>
    <row r="1944" spans="26:35" x14ac:dyDescent="0.25">
      <c r="Z1944" s="42" t="str">
        <f t="shared" si="180"/>
        <v/>
      </c>
      <c r="AB1944" s="73" t="s">
        <v>61</v>
      </c>
      <c r="AC1944" s="73" t="s">
        <v>5104</v>
      </c>
      <c r="AD1944" s="73">
        <v>3151008</v>
      </c>
      <c r="AH1944" s="54" t="str">
        <f t="shared" si="181"/>
        <v>MGPiranguinho</v>
      </c>
      <c r="AI1944" s="73">
        <v>3151008</v>
      </c>
    </row>
    <row r="1945" spans="26:35" x14ac:dyDescent="0.25">
      <c r="Z1945" s="42" t="str">
        <f t="shared" si="180"/>
        <v/>
      </c>
      <c r="AB1945" s="73" t="s">
        <v>61</v>
      </c>
      <c r="AC1945" s="73" t="s">
        <v>5106</v>
      </c>
      <c r="AD1945" s="73">
        <v>3151107</v>
      </c>
      <c r="AH1945" s="54" t="str">
        <f t="shared" si="181"/>
        <v>MGPirapetinga</v>
      </c>
      <c r="AI1945" s="73">
        <v>3151107</v>
      </c>
    </row>
    <row r="1946" spans="26:35" x14ac:dyDescent="0.25">
      <c r="Z1946" s="42" t="str">
        <f t="shared" si="180"/>
        <v/>
      </c>
      <c r="AB1946" s="73" t="s">
        <v>61</v>
      </c>
      <c r="AC1946" s="73" t="s">
        <v>5108</v>
      </c>
      <c r="AD1946" s="73">
        <v>3151206</v>
      </c>
      <c r="AH1946" s="54" t="str">
        <f t="shared" si="181"/>
        <v>MGPirapora</v>
      </c>
      <c r="AI1946" s="73">
        <v>3151206</v>
      </c>
    </row>
    <row r="1947" spans="26:35" x14ac:dyDescent="0.25">
      <c r="Z1947" s="42" t="str">
        <f t="shared" si="180"/>
        <v/>
      </c>
      <c r="AB1947" s="73" t="s">
        <v>61</v>
      </c>
      <c r="AC1947" s="73" t="s">
        <v>5110</v>
      </c>
      <c r="AD1947" s="73">
        <v>3151305</v>
      </c>
      <c r="AH1947" s="54" t="str">
        <f t="shared" si="181"/>
        <v>MGPiraúba</v>
      </c>
      <c r="AI1947" s="73">
        <v>3151305</v>
      </c>
    </row>
    <row r="1948" spans="26:35" x14ac:dyDescent="0.25">
      <c r="Z1948" s="42" t="str">
        <f t="shared" si="180"/>
        <v/>
      </c>
      <c r="AB1948" s="73" t="s">
        <v>61</v>
      </c>
      <c r="AC1948" s="73" t="s">
        <v>5112</v>
      </c>
      <c r="AD1948" s="73">
        <v>3151404</v>
      </c>
      <c r="AH1948" s="54" t="str">
        <f t="shared" si="181"/>
        <v>MGPitangui</v>
      </c>
      <c r="AI1948" s="73">
        <v>3151404</v>
      </c>
    </row>
    <row r="1949" spans="26:35" x14ac:dyDescent="0.25">
      <c r="Z1949" s="42" t="str">
        <f t="shared" si="180"/>
        <v/>
      </c>
      <c r="AB1949" s="73" t="s">
        <v>61</v>
      </c>
      <c r="AC1949" s="73" t="s">
        <v>5114</v>
      </c>
      <c r="AD1949" s="73">
        <v>3151503</v>
      </c>
      <c r="AH1949" s="54" t="str">
        <f t="shared" si="181"/>
        <v>MGPiumhi</v>
      </c>
      <c r="AI1949" s="73">
        <v>3151503</v>
      </c>
    </row>
    <row r="1950" spans="26:35" x14ac:dyDescent="0.25">
      <c r="Z1950" s="42" t="str">
        <f t="shared" si="180"/>
        <v/>
      </c>
      <c r="AB1950" s="73" t="s">
        <v>61</v>
      </c>
      <c r="AC1950" s="73" t="s">
        <v>5116</v>
      </c>
      <c r="AD1950" s="73">
        <v>3151602</v>
      </c>
      <c r="AH1950" s="54" t="str">
        <f t="shared" si="181"/>
        <v>MGPlanura</v>
      </c>
      <c r="AI1950" s="73">
        <v>3151602</v>
      </c>
    </row>
    <row r="1951" spans="26:35" x14ac:dyDescent="0.25">
      <c r="Z1951" s="42" t="str">
        <f t="shared" si="180"/>
        <v/>
      </c>
      <c r="AB1951" s="73" t="s">
        <v>61</v>
      </c>
      <c r="AC1951" s="73" t="s">
        <v>5118</v>
      </c>
      <c r="AD1951" s="73">
        <v>3151701</v>
      </c>
      <c r="AH1951" s="54" t="str">
        <f t="shared" si="181"/>
        <v>MGPoço Fundo</v>
      </c>
      <c r="AI1951" s="73">
        <v>3151701</v>
      </c>
    </row>
    <row r="1952" spans="26:35" x14ac:dyDescent="0.25">
      <c r="Z1952" s="42" t="str">
        <f t="shared" si="180"/>
        <v/>
      </c>
      <c r="AB1952" s="73" t="s">
        <v>61</v>
      </c>
      <c r="AC1952" s="73" t="s">
        <v>5120</v>
      </c>
      <c r="AD1952" s="73">
        <v>3151800</v>
      </c>
      <c r="AH1952" s="54" t="str">
        <f t="shared" si="181"/>
        <v>MGPoços de Caldas</v>
      </c>
      <c r="AI1952" s="73">
        <v>3151800</v>
      </c>
    </row>
    <row r="1953" spans="26:35" x14ac:dyDescent="0.25">
      <c r="Z1953" s="42" t="str">
        <f t="shared" si="180"/>
        <v/>
      </c>
      <c r="AB1953" s="73" t="s">
        <v>61</v>
      </c>
      <c r="AC1953" s="73" t="s">
        <v>5122</v>
      </c>
      <c r="AD1953" s="73">
        <v>3151909</v>
      </c>
      <c r="AH1953" s="54" t="str">
        <f t="shared" si="181"/>
        <v>MGPocrane</v>
      </c>
      <c r="AI1953" s="73">
        <v>3151909</v>
      </c>
    </row>
    <row r="1954" spans="26:35" x14ac:dyDescent="0.25">
      <c r="Z1954" s="42" t="str">
        <f t="shared" si="180"/>
        <v/>
      </c>
      <c r="AB1954" s="73" t="s">
        <v>61</v>
      </c>
      <c r="AC1954" s="73" t="s">
        <v>5124</v>
      </c>
      <c r="AD1954" s="73">
        <v>3152006</v>
      </c>
      <c r="AH1954" s="54" t="str">
        <f t="shared" si="181"/>
        <v>MGPompéu</v>
      </c>
      <c r="AI1954" s="73">
        <v>3152006</v>
      </c>
    </row>
    <row r="1955" spans="26:35" x14ac:dyDescent="0.25">
      <c r="Z1955" s="42" t="str">
        <f t="shared" si="180"/>
        <v/>
      </c>
      <c r="AB1955" s="73" t="s">
        <v>61</v>
      </c>
      <c r="AC1955" s="73" t="s">
        <v>5126</v>
      </c>
      <c r="AD1955" s="73">
        <v>3152105</v>
      </c>
      <c r="AH1955" s="54" t="str">
        <f t="shared" si="181"/>
        <v>MGPonte Nova</v>
      </c>
      <c r="AI1955" s="73">
        <v>3152105</v>
      </c>
    </row>
    <row r="1956" spans="26:35" x14ac:dyDescent="0.25">
      <c r="Z1956" s="42" t="str">
        <f t="shared" si="180"/>
        <v/>
      </c>
      <c r="AB1956" s="73" t="s">
        <v>61</v>
      </c>
      <c r="AC1956" s="73" t="s">
        <v>5127</v>
      </c>
      <c r="AD1956" s="73">
        <v>3152131</v>
      </c>
      <c r="AH1956" s="54" t="str">
        <f t="shared" si="181"/>
        <v>MGPonto Chique</v>
      </c>
      <c r="AI1956" s="73">
        <v>3152131</v>
      </c>
    </row>
    <row r="1957" spans="26:35" x14ac:dyDescent="0.25">
      <c r="Z1957" s="42" t="str">
        <f t="shared" si="180"/>
        <v/>
      </c>
      <c r="AB1957" s="73" t="s">
        <v>61</v>
      </c>
      <c r="AC1957" s="73" t="s">
        <v>5128</v>
      </c>
      <c r="AD1957" s="73">
        <v>3152170</v>
      </c>
      <c r="AH1957" s="54" t="str">
        <f t="shared" si="181"/>
        <v>MGPonto dos Volantes</v>
      </c>
      <c r="AI1957" s="73">
        <v>3152170</v>
      </c>
    </row>
    <row r="1958" spans="26:35" x14ac:dyDescent="0.25">
      <c r="Z1958" s="42" t="str">
        <f t="shared" si="180"/>
        <v/>
      </c>
      <c r="AB1958" s="73" t="s">
        <v>61</v>
      </c>
      <c r="AC1958" s="73" t="s">
        <v>5130</v>
      </c>
      <c r="AD1958" s="73">
        <v>3152204</v>
      </c>
      <c r="AH1958" s="54" t="str">
        <f t="shared" si="181"/>
        <v>MGPorteirinha</v>
      </c>
      <c r="AI1958" s="73">
        <v>3152204</v>
      </c>
    </row>
    <row r="1959" spans="26:35" x14ac:dyDescent="0.25">
      <c r="Z1959" s="42" t="str">
        <f t="shared" si="180"/>
        <v/>
      </c>
      <c r="AB1959" s="73" t="s">
        <v>61</v>
      </c>
      <c r="AC1959" s="73" t="s">
        <v>5132</v>
      </c>
      <c r="AD1959" s="73">
        <v>3152303</v>
      </c>
      <c r="AH1959" s="54" t="str">
        <f t="shared" si="181"/>
        <v>MGPorto Firme</v>
      </c>
      <c r="AI1959" s="73">
        <v>3152303</v>
      </c>
    </row>
    <row r="1960" spans="26:35" x14ac:dyDescent="0.25">
      <c r="Z1960" s="42" t="str">
        <f t="shared" si="180"/>
        <v/>
      </c>
      <c r="AB1960" s="73" t="s">
        <v>61</v>
      </c>
      <c r="AC1960" s="73" t="s">
        <v>5134</v>
      </c>
      <c r="AD1960" s="73">
        <v>3152402</v>
      </c>
      <c r="AH1960" s="54" t="str">
        <f t="shared" si="181"/>
        <v>MGPoté</v>
      </c>
      <c r="AI1960" s="73">
        <v>3152402</v>
      </c>
    </row>
    <row r="1961" spans="26:35" x14ac:dyDescent="0.25">
      <c r="Z1961" s="42" t="str">
        <f t="shared" si="180"/>
        <v/>
      </c>
      <c r="AB1961" s="73" t="s">
        <v>61</v>
      </c>
      <c r="AC1961" s="73" t="s">
        <v>5136</v>
      </c>
      <c r="AD1961" s="73">
        <v>3152501</v>
      </c>
      <c r="AH1961" s="54" t="str">
        <f t="shared" si="181"/>
        <v>MGPouso Alegre</v>
      </c>
      <c r="AI1961" s="73">
        <v>3152501</v>
      </c>
    </row>
    <row r="1962" spans="26:35" x14ac:dyDescent="0.25">
      <c r="Z1962" s="42" t="str">
        <f t="shared" si="180"/>
        <v/>
      </c>
      <c r="AB1962" s="73" t="s">
        <v>61</v>
      </c>
      <c r="AC1962" s="73" t="s">
        <v>5138</v>
      </c>
      <c r="AD1962" s="73">
        <v>3152600</v>
      </c>
      <c r="AH1962" s="54" t="str">
        <f t="shared" si="181"/>
        <v>MGPouso Alto</v>
      </c>
      <c r="AI1962" s="73">
        <v>3152600</v>
      </c>
    </row>
    <row r="1963" spans="26:35" x14ac:dyDescent="0.25">
      <c r="Z1963" s="42" t="str">
        <f t="shared" si="180"/>
        <v/>
      </c>
      <c r="AB1963" s="73" t="s">
        <v>61</v>
      </c>
      <c r="AC1963" s="73" t="s">
        <v>5140</v>
      </c>
      <c r="AD1963" s="73">
        <v>3152709</v>
      </c>
      <c r="AH1963" s="54" t="str">
        <f t="shared" si="181"/>
        <v>MGPrados</v>
      </c>
      <c r="AI1963" s="73">
        <v>3152709</v>
      </c>
    </row>
    <row r="1964" spans="26:35" x14ac:dyDescent="0.25">
      <c r="Z1964" s="42" t="str">
        <f t="shared" si="180"/>
        <v/>
      </c>
      <c r="AB1964" s="73" t="s">
        <v>61</v>
      </c>
      <c r="AC1964" s="73" t="s">
        <v>2954</v>
      </c>
      <c r="AD1964" s="73">
        <v>3152808</v>
      </c>
      <c r="AH1964" s="54" t="str">
        <f t="shared" si="181"/>
        <v>MGPrata</v>
      </c>
      <c r="AI1964" s="73">
        <v>3152808</v>
      </c>
    </row>
    <row r="1965" spans="26:35" x14ac:dyDescent="0.25">
      <c r="Z1965" s="42" t="str">
        <f t="shared" si="180"/>
        <v/>
      </c>
      <c r="AB1965" s="73" t="s">
        <v>61</v>
      </c>
      <c r="AC1965" s="73" t="s">
        <v>5143</v>
      </c>
      <c r="AD1965" s="73">
        <v>3152907</v>
      </c>
      <c r="AH1965" s="54" t="str">
        <f t="shared" si="181"/>
        <v>MGPratápolis</v>
      </c>
      <c r="AI1965" s="73">
        <v>3152907</v>
      </c>
    </row>
    <row r="1966" spans="26:35" x14ac:dyDescent="0.25">
      <c r="Z1966" s="42" t="str">
        <f t="shared" si="180"/>
        <v/>
      </c>
      <c r="AB1966" s="73" t="s">
        <v>61</v>
      </c>
      <c r="AC1966" s="73" t="s">
        <v>5145</v>
      </c>
      <c r="AD1966" s="73">
        <v>3153004</v>
      </c>
      <c r="AH1966" s="54" t="str">
        <f t="shared" si="181"/>
        <v>MGPratinha</v>
      </c>
      <c r="AI1966" s="73">
        <v>3153004</v>
      </c>
    </row>
    <row r="1967" spans="26:35" x14ac:dyDescent="0.25">
      <c r="Z1967" s="42" t="str">
        <f t="shared" si="180"/>
        <v/>
      </c>
      <c r="AB1967" s="73" t="s">
        <v>61</v>
      </c>
      <c r="AC1967" s="73" t="s">
        <v>4824</v>
      </c>
      <c r="AD1967" s="73">
        <v>3153103</v>
      </c>
      <c r="AH1967" s="54" t="str">
        <f t="shared" si="181"/>
        <v>MGPresidente Bernardes</v>
      </c>
      <c r="AI1967" s="73">
        <v>3153103</v>
      </c>
    </row>
    <row r="1968" spans="26:35" x14ac:dyDescent="0.25">
      <c r="Z1968" s="42" t="str">
        <f t="shared" si="180"/>
        <v/>
      </c>
      <c r="AB1968" s="73" t="s">
        <v>61</v>
      </c>
      <c r="AC1968" s="73" t="s">
        <v>2370</v>
      </c>
      <c r="AD1968" s="73">
        <v>3153202</v>
      </c>
      <c r="AH1968" s="54" t="str">
        <f t="shared" si="181"/>
        <v>MGPresidente Juscelino</v>
      </c>
      <c r="AI1968" s="73">
        <v>3153202</v>
      </c>
    </row>
    <row r="1969" spans="26:35" x14ac:dyDescent="0.25">
      <c r="Z1969" s="42" t="str">
        <f t="shared" si="180"/>
        <v/>
      </c>
      <c r="AB1969" s="73" t="s">
        <v>61</v>
      </c>
      <c r="AC1969" s="73" t="s">
        <v>5149</v>
      </c>
      <c r="AD1969" s="73">
        <v>3153301</v>
      </c>
      <c r="AH1969" s="54" t="str">
        <f t="shared" si="181"/>
        <v>MGPresidente Kubitschek</v>
      </c>
      <c r="AI1969" s="73">
        <v>3153301</v>
      </c>
    </row>
    <row r="1970" spans="26:35" x14ac:dyDescent="0.25">
      <c r="Z1970" s="42" t="str">
        <f t="shared" si="180"/>
        <v/>
      </c>
      <c r="AB1970" s="73" t="s">
        <v>61</v>
      </c>
      <c r="AC1970" s="73" t="s">
        <v>5151</v>
      </c>
      <c r="AD1970" s="73">
        <v>3153400</v>
      </c>
      <c r="AH1970" s="54" t="str">
        <f t="shared" si="181"/>
        <v>MGPresidente Olegário</v>
      </c>
      <c r="AI1970" s="73">
        <v>3153400</v>
      </c>
    </row>
    <row r="1971" spans="26:35" x14ac:dyDescent="0.25">
      <c r="Z1971" s="42" t="str">
        <f t="shared" si="180"/>
        <v/>
      </c>
      <c r="AB1971" s="73" t="s">
        <v>61</v>
      </c>
      <c r="AC1971" s="73" t="s">
        <v>5153</v>
      </c>
      <c r="AD1971" s="73">
        <v>3153608</v>
      </c>
      <c r="AH1971" s="54" t="str">
        <f t="shared" si="181"/>
        <v>MGPrudente de Morais</v>
      </c>
      <c r="AI1971" s="73">
        <v>3153608</v>
      </c>
    </row>
    <row r="1972" spans="26:35" x14ac:dyDescent="0.25">
      <c r="Z1972" s="42" t="str">
        <f t="shared" si="180"/>
        <v/>
      </c>
      <c r="AB1972" s="73" t="s">
        <v>61</v>
      </c>
      <c r="AC1972" s="73" t="s">
        <v>5155</v>
      </c>
      <c r="AD1972" s="73">
        <v>3153707</v>
      </c>
      <c r="AH1972" s="54" t="str">
        <f t="shared" si="181"/>
        <v>MGQuartel Geral</v>
      </c>
      <c r="AI1972" s="73">
        <v>3153707</v>
      </c>
    </row>
    <row r="1973" spans="26:35" x14ac:dyDescent="0.25">
      <c r="Z1973" s="42" t="str">
        <f t="shared" si="180"/>
        <v/>
      </c>
      <c r="AB1973" s="73" t="s">
        <v>61</v>
      </c>
      <c r="AC1973" s="73" t="s">
        <v>5157</v>
      </c>
      <c r="AD1973" s="73">
        <v>3153806</v>
      </c>
      <c r="AH1973" s="54" t="str">
        <f t="shared" si="181"/>
        <v>MGQueluzito</v>
      </c>
      <c r="AI1973" s="73">
        <v>3153806</v>
      </c>
    </row>
    <row r="1974" spans="26:35" x14ac:dyDescent="0.25">
      <c r="Z1974" s="42" t="str">
        <f t="shared" si="180"/>
        <v/>
      </c>
      <c r="AB1974" s="73" t="s">
        <v>61</v>
      </c>
      <c r="AC1974" s="73" t="s">
        <v>5159</v>
      </c>
      <c r="AD1974" s="73">
        <v>3153905</v>
      </c>
      <c r="AH1974" s="54" t="str">
        <f t="shared" si="181"/>
        <v>MGRaposos</v>
      </c>
      <c r="AI1974" s="73">
        <v>3153905</v>
      </c>
    </row>
    <row r="1975" spans="26:35" x14ac:dyDescent="0.25">
      <c r="Z1975" s="42" t="str">
        <f t="shared" si="180"/>
        <v/>
      </c>
      <c r="AB1975" s="73" t="s">
        <v>61</v>
      </c>
      <c r="AC1975" s="73" t="s">
        <v>5161</v>
      </c>
      <c r="AD1975" s="73">
        <v>3154002</v>
      </c>
      <c r="AH1975" s="54" t="str">
        <f t="shared" si="181"/>
        <v>MGRaul Soares</v>
      </c>
      <c r="AI1975" s="73">
        <v>3154002</v>
      </c>
    </row>
    <row r="1976" spans="26:35" x14ac:dyDescent="0.25">
      <c r="Z1976" s="42" t="str">
        <f t="shared" si="180"/>
        <v/>
      </c>
      <c r="AB1976" s="73" t="s">
        <v>61</v>
      </c>
      <c r="AC1976" s="73" t="s">
        <v>5163</v>
      </c>
      <c r="AD1976" s="73">
        <v>3154101</v>
      </c>
      <c r="AH1976" s="54" t="str">
        <f t="shared" si="181"/>
        <v>MGRecreio</v>
      </c>
      <c r="AI1976" s="73">
        <v>3154101</v>
      </c>
    </row>
    <row r="1977" spans="26:35" x14ac:dyDescent="0.25">
      <c r="Z1977" s="42" t="str">
        <f t="shared" si="180"/>
        <v/>
      </c>
      <c r="AB1977" s="73" t="s">
        <v>61</v>
      </c>
      <c r="AC1977" s="73" t="s">
        <v>5165</v>
      </c>
      <c r="AD1977" s="73">
        <v>3154150</v>
      </c>
      <c r="AH1977" s="54" t="str">
        <f t="shared" si="181"/>
        <v>MGReduto</v>
      </c>
      <c r="AI1977" s="73">
        <v>3154150</v>
      </c>
    </row>
    <row r="1978" spans="26:35" x14ac:dyDescent="0.25">
      <c r="Z1978" s="42" t="str">
        <f t="shared" si="180"/>
        <v/>
      </c>
      <c r="AB1978" s="73" t="s">
        <v>61</v>
      </c>
      <c r="AC1978" s="73" t="s">
        <v>5167</v>
      </c>
      <c r="AD1978" s="73">
        <v>3154200</v>
      </c>
      <c r="AH1978" s="54" t="str">
        <f t="shared" si="181"/>
        <v>MGResende Costa</v>
      </c>
      <c r="AI1978" s="73">
        <v>3154200</v>
      </c>
    </row>
    <row r="1979" spans="26:35" x14ac:dyDescent="0.25">
      <c r="Z1979" s="42" t="str">
        <f t="shared" si="180"/>
        <v/>
      </c>
      <c r="AB1979" s="73" t="s">
        <v>61</v>
      </c>
      <c r="AC1979" s="73" t="s">
        <v>5169</v>
      </c>
      <c r="AD1979" s="73">
        <v>3154309</v>
      </c>
      <c r="AH1979" s="54" t="str">
        <f t="shared" si="181"/>
        <v>MGResplendor</v>
      </c>
      <c r="AI1979" s="73">
        <v>3154309</v>
      </c>
    </row>
    <row r="1980" spans="26:35" x14ac:dyDescent="0.25">
      <c r="Z1980" s="42" t="str">
        <f t="shared" si="180"/>
        <v/>
      </c>
      <c r="AB1980" s="73" t="s">
        <v>61</v>
      </c>
      <c r="AC1980" s="73" t="s">
        <v>5171</v>
      </c>
      <c r="AD1980" s="73">
        <v>3154408</v>
      </c>
      <c r="AH1980" s="54" t="str">
        <f t="shared" si="181"/>
        <v>MGRessaquinha</v>
      </c>
      <c r="AI1980" s="73">
        <v>3154408</v>
      </c>
    </row>
    <row r="1981" spans="26:35" x14ac:dyDescent="0.25">
      <c r="Z1981" s="42" t="str">
        <f t="shared" si="180"/>
        <v/>
      </c>
      <c r="AB1981" s="73" t="s">
        <v>61</v>
      </c>
      <c r="AC1981" s="73" t="s">
        <v>2359</v>
      </c>
      <c r="AD1981" s="73">
        <v>3154457</v>
      </c>
      <c r="AH1981" s="54" t="str">
        <f t="shared" si="181"/>
        <v>MGRiachinho</v>
      </c>
      <c r="AI1981" s="73">
        <v>3154457</v>
      </c>
    </row>
    <row r="1982" spans="26:35" x14ac:dyDescent="0.25">
      <c r="Z1982" s="42" t="str">
        <f t="shared" si="180"/>
        <v/>
      </c>
      <c r="AB1982" s="73" t="s">
        <v>61</v>
      </c>
      <c r="AC1982" s="73" t="s">
        <v>5173</v>
      </c>
      <c r="AD1982" s="73">
        <v>3154507</v>
      </c>
      <c r="AH1982" s="54" t="str">
        <f t="shared" si="181"/>
        <v>MGRiacho dos Machados</v>
      </c>
      <c r="AI1982" s="73">
        <v>3154507</v>
      </c>
    </row>
    <row r="1983" spans="26:35" x14ac:dyDescent="0.25">
      <c r="Z1983" s="42" t="str">
        <f t="shared" si="180"/>
        <v/>
      </c>
      <c r="AB1983" s="73" t="s">
        <v>61</v>
      </c>
      <c r="AC1983" s="73" t="s">
        <v>5175</v>
      </c>
      <c r="AD1983" s="73">
        <v>3154606</v>
      </c>
      <c r="AH1983" s="54" t="str">
        <f t="shared" si="181"/>
        <v>MGRibeirão das Neves</v>
      </c>
      <c r="AI1983" s="73">
        <v>3154606</v>
      </c>
    </row>
    <row r="1984" spans="26:35" x14ac:dyDescent="0.25">
      <c r="Z1984" s="42" t="str">
        <f t="shared" si="180"/>
        <v/>
      </c>
      <c r="AB1984" s="73" t="s">
        <v>61</v>
      </c>
      <c r="AC1984" s="73" t="s">
        <v>5177</v>
      </c>
      <c r="AD1984" s="73">
        <v>3154705</v>
      </c>
      <c r="AH1984" s="54" t="str">
        <f t="shared" si="181"/>
        <v>MGRibeirão Vermelho</v>
      </c>
      <c r="AI1984" s="73">
        <v>3154705</v>
      </c>
    </row>
    <row r="1985" spans="26:35" x14ac:dyDescent="0.25">
      <c r="Z1985" s="42" t="str">
        <f t="shared" si="180"/>
        <v/>
      </c>
      <c r="AB1985" s="73" t="s">
        <v>61</v>
      </c>
      <c r="AC1985" s="73" t="s">
        <v>5178</v>
      </c>
      <c r="AD1985" s="73">
        <v>3154804</v>
      </c>
      <c r="AH1985" s="54" t="str">
        <f t="shared" si="181"/>
        <v>MGRio Acima</v>
      </c>
      <c r="AI1985" s="73">
        <v>3154804</v>
      </c>
    </row>
    <row r="1986" spans="26:35" x14ac:dyDescent="0.25">
      <c r="Z1986" s="42" t="str">
        <f t="shared" si="180"/>
        <v/>
      </c>
      <c r="AB1986" s="73" t="s">
        <v>61</v>
      </c>
      <c r="AC1986" s="73" t="s">
        <v>5180</v>
      </c>
      <c r="AD1986" s="73">
        <v>3154903</v>
      </c>
      <c r="AH1986" s="54" t="str">
        <f t="shared" si="181"/>
        <v>MGRio Casca</v>
      </c>
      <c r="AI1986" s="73">
        <v>3154903</v>
      </c>
    </row>
    <row r="1987" spans="26:35" x14ac:dyDescent="0.25">
      <c r="Z1987" s="42" t="str">
        <f t="shared" ref="Z1987:Z2050" si="182">CONCATENATE(A1987,D1987)</f>
        <v/>
      </c>
      <c r="AB1987" s="73" t="s">
        <v>61</v>
      </c>
      <c r="AC1987" s="73" t="s">
        <v>5182</v>
      </c>
      <c r="AD1987" s="73">
        <v>3155108</v>
      </c>
      <c r="AH1987" s="54" t="str">
        <f t="shared" ref="AH1987:AH2050" si="183">CONCATENATE(AB1987,AC1987)</f>
        <v>MGRio do Prado</v>
      </c>
      <c r="AI1987" s="73">
        <v>3155108</v>
      </c>
    </row>
    <row r="1988" spans="26:35" x14ac:dyDescent="0.25">
      <c r="Z1988" s="42" t="str">
        <f t="shared" si="182"/>
        <v/>
      </c>
      <c r="AB1988" s="73" t="s">
        <v>61</v>
      </c>
      <c r="AC1988" s="73" t="s">
        <v>5184</v>
      </c>
      <c r="AD1988" s="73">
        <v>3155009</v>
      </c>
      <c r="AH1988" s="54" t="str">
        <f t="shared" si="183"/>
        <v>MGRio Doce</v>
      </c>
      <c r="AI1988" s="73">
        <v>3155009</v>
      </c>
    </row>
    <row r="1989" spans="26:35" x14ac:dyDescent="0.25">
      <c r="Z1989" s="42" t="str">
        <f t="shared" si="182"/>
        <v/>
      </c>
      <c r="AB1989" s="73" t="s">
        <v>61</v>
      </c>
      <c r="AC1989" s="73" t="s">
        <v>5186</v>
      </c>
      <c r="AD1989" s="73">
        <v>3155207</v>
      </c>
      <c r="AH1989" s="54" t="str">
        <f t="shared" si="183"/>
        <v>MGRio Espera</v>
      </c>
      <c r="AI1989" s="73">
        <v>3155207</v>
      </c>
    </row>
    <row r="1990" spans="26:35" x14ac:dyDescent="0.25">
      <c r="Z1990" s="42" t="str">
        <f t="shared" si="182"/>
        <v/>
      </c>
      <c r="AB1990" s="73" t="s">
        <v>61</v>
      </c>
      <c r="AC1990" s="73" t="s">
        <v>5188</v>
      </c>
      <c r="AD1990" s="73">
        <v>3155306</v>
      </c>
      <c r="AH1990" s="54" t="str">
        <f t="shared" si="183"/>
        <v>MGRio Manso</v>
      </c>
      <c r="AI1990" s="73">
        <v>3155306</v>
      </c>
    </row>
    <row r="1991" spans="26:35" x14ac:dyDescent="0.25">
      <c r="Z1991" s="42" t="str">
        <f t="shared" si="182"/>
        <v/>
      </c>
      <c r="AB1991" s="73" t="s">
        <v>61</v>
      </c>
      <c r="AC1991" s="73" t="s">
        <v>5190</v>
      </c>
      <c r="AD1991" s="73">
        <v>3155405</v>
      </c>
      <c r="AH1991" s="54" t="str">
        <f t="shared" si="183"/>
        <v>MGRio Novo</v>
      </c>
      <c r="AI1991" s="73">
        <v>3155405</v>
      </c>
    </row>
    <row r="1992" spans="26:35" x14ac:dyDescent="0.25">
      <c r="Z1992" s="42" t="str">
        <f t="shared" si="182"/>
        <v/>
      </c>
      <c r="AB1992" s="73" t="s">
        <v>61</v>
      </c>
      <c r="AC1992" s="73" t="s">
        <v>5192</v>
      </c>
      <c r="AD1992" s="73">
        <v>3155504</v>
      </c>
      <c r="AH1992" s="54" t="str">
        <f t="shared" si="183"/>
        <v>MGRio Paranaíba</v>
      </c>
      <c r="AI1992" s="73">
        <v>3155504</v>
      </c>
    </row>
    <row r="1993" spans="26:35" x14ac:dyDescent="0.25">
      <c r="Z1993" s="42" t="str">
        <f t="shared" si="182"/>
        <v/>
      </c>
      <c r="AB1993" s="73" t="s">
        <v>61</v>
      </c>
      <c r="AC1993" s="73" t="s">
        <v>5193</v>
      </c>
      <c r="AD1993" s="73">
        <v>3155603</v>
      </c>
      <c r="AH1993" s="54" t="str">
        <f t="shared" si="183"/>
        <v>MGRio Pardo de Minas</v>
      </c>
      <c r="AI1993" s="73">
        <v>3155603</v>
      </c>
    </row>
    <row r="1994" spans="26:35" x14ac:dyDescent="0.25">
      <c r="Z1994" s="42" t="str">
        <f t="shared" si="182"/>
        <v/>
      </c>
      <c r="AB1994" s="73" t="s">
        <v>61</v>
      </c>
      <c r="AC1994" s="73" t="s">
        <v>5194</v>
      </c>
      <c r="AD1994" s="73">
        <v>3155702</v>
      </c>
      <c r="AH1994" s="54" t="str">
        <f t="shared" si="183"/>
        <v>MGRio Piracicaba</v>
      </c>
      <c r="AI1994" s="73">
        <v>3155702</v>
      </c>
    </row>
    <row r="1995" spans="26:35" x14ac:dyDescent="0.25">
      <c r="Z1995" s="42" t="str">
        <f t="shared" si="182"/>
        <v/>
      </c>
      <c r="AB1995" s="73" t="s">
        <v>61</v>
      </c>
      <c r="AC1995" s="73" t="s">
        <v>5195</v>
      </c>
      <c r="AD1995" s="73">
        <v>3155801</v>
      </c>
      <c r="AH1995" s="54" t="str">
        <f t="shared" si="183"/>
        <v>MGRio Pomba</v>
      </c>
      <c r="AI1995" s="73">
        <v>3155801</v>
      </c>
    </row>
    <row r="1996" spans="26:35" x14ac:dyDescent="0.25">
      <c r="Z1996" s="42" t="str">
        <f t="shared" si="182"/>
        <v/>
      </c>
      <c r="AB1996" s="73" t="s">
        <v>61</v>
      </c>
      <c r="AC1996" s="73" t="s">
        <v>5196</v>
      </c>
      <c r="AD1996" s="73">
        <v>3155900</v>
      </c>
      <c r="AH1996" s="54" t="str">
        <f t="shared" si="183"/>
        <v>MGRio Preto</v>
      </c>
      <c r="AI1996" s="73">
        <v>3155900</v>
      </c>
    </row>
    <row r="1997" spans="26:35" x14ac:dyDescent="0.25">
      <c r="Z1997" s="42" t="str">
        <f t="shared" si="182"/>
        <v/>
      </c>
      <c r="AB1997" s="73" t="s">
        <v>61</v>
      </c>
      <c r="AC1997" s="73" t="s">
        <v>5197</v>
      </c>
      <c r="AD1997" s="73">
        <v>3156007</v>
      </c>
      <c r="AH1997" s="54" t="str">
        <f t="shared" si="183"/>
        <v>MGRio Vermelho</v>
      </c>
      <c r="AI1997" s="73">
        <v>3156007</v>
      </c>
    </row>
    <row r="1998" spans="26:35" x14ac:dyDescent="0.25">
      <c r="Z1998" s="42" t="str">
        <f t="shared" si="182"/>
        <v/>
      </c>
      <c r="AB1998" s="73" t="s">
        <v>61</v>
      </c>
      <c r="AC1998" s="73" t="s">
        <v>5198</v>
      </c>
      <c r="AD1998" s="73">
        <v>3156106</v>
      </c>
      <c r="AH1998" s="54" t="str">
        <f t="shared" si="183"/>
        <v>MGRitápolis</v>
      </c>
      <c r="AI1998" s="73">
        <v>3156106</v>
      </c>
    </row>
    <row r="1999" spans="26:35" x14ac:dyDescent="0.25">
      <c r="Z1999" s="42" t="str">
        <f t="shared" si="182"/>
        <v/>
      </c>
      <c r="AB1999" s="73" t="s">
        <v>61</v>
      </c>
      <c r="AC1999" s="73" t="s">
        <v>5199</v>
      </c>
      <c r="AD1999" s="73">
        <v>3156205</v>
      </c>
      <c r="AH1999" s="54" t="str">
        <f t="shared" si="183"/>
        <v>MGRochedo de Minas</v>
      </c>
      <c r="AI1999" s="73">
        <v>3156205</v>
      </c>
    </row>
    <row r="2000" spans="26:35" x14ac:dyDescent="0.25">
      <c r="Z2000" s="42" t="str">
        <f t="shared" si="182"/>
        <v/>
      </c>
      <c r="AB2000" s="73" t="s">
        <v>61</v>
      </c>
      <c r="AC2000" s="73" t="s">
        <v>5200</v>
      </c>
      <c r="AD2000" s="73">
        <v>3156304</v>
      </c>
      <c r="AH2000" s="54" t="str">
        <f t="shared" si="183"/>
        <v>MGRodeiro</v>
      </c>
      <c r="AI2000" s="73">
        <v>3156304</v>
      </c>
    </row>
    <row r="2001" spans="26:35" x14ac:dyDescent="0.25">
      <c r="Z2001" s="42" t="str">
        <f t="shared" si="182"/>
        <v/>
      </c>
      <c r="AB2001" s="73" t="s">
        <v>61</v>
      </c>
      <c r="AC2001" s="73" t="s">
        <v>5201</v>
      </c>
      <c r="AD2001" s="73">
        <v>3156403</v>
      </c>
      <c r="AH2001" s="54" t="str">
        <f t="shared" si="183"/>
        <v>MGRomaria</v>
      </c>
      <c r="AI2001" s="73">
        <v>3156403</v>
      </c>
    </row>
    <row r="2002" spans="26:35" x14ac:dyDescent="0.25">
      <c r="Z2002" s="42" t="str">
        <f t="shared" si="182"/>
        <v/>
      </c>
      <c r="AB2002" s="73" t="s">
        <v>61</v>
      </c>
      <c r="AC2002" s="73" t="s">
        <v>5202</v>
      </c>
      <c r="AD2002" s="73">
        <v>3156452</v>
      </c>
      <c r="AH2002" s="54" t="str">
        <f t="shared" si="183"/>
        <v>MGRosário da Limeira</v>
      </c>
      <c r="AI2002" s="73">
        <v>3156452</v>
      </c>
    </row>
    <row r="2003" spans="26:35" x14ac:dyDescent="0.25">
      <c r="Z2003" s="42" t="str">
        <f t="shared" si="182"/>
        <v/>
      </c>
      <c r="AB2003" s="73" t="s">
        <v>61</v>
      </c>
      <c r="AC2003" s="73" t="s">
        <v>5203</v>
      </c>
      <c r="AD2003" s="73">
        <v>3156502</v>
      </c>
      <c r="AH2003" s="54" t="str">
        <f t="shared" si="183"/>
        <v>MGRubelita</v>
      </c>
      <c r="AI2003" s="73">
        <v>3156502</v>
      </c>
    </row>
    <row r="2004" spans="26:35" x14ac:dyDescent="0.25">
      <c r="Z2004" s="42" t="str">
        <f t="shared" si="182"/>
        <v/>
      </c>
      <c r="AB2004" s="73" t="s">
        <v>61</v>
      </c>
      <c r="AC2004" s="73" t="s">
        <v>5204</v>
      </c>
      <c r="AD2004" s="73">
        <v>3156601</v>
      </c>
      <c r="AH2004" s="54" t="str">
        <f t="shared" si="183"/>
        <v>MGRubim</v>
      </c>
      <c r="AI2004" s="73">
        <v>3156601</v>
      </c>
    </row>
    <row r="2005" spans="26:35" x14ac:dyDescent="0.25">
      <c r="Z2005" s="42" t="str">
        <f t="shared" si="182"/>
        <v/>
      </c>
      <c r="AB2005" s="73" t="s">
        <v>61</v>
      </c>
      <c r="AC2005" s="73" t="s">
        <v>5205</v>
      </c>
      <c r="AD2005" s="73">
        <v>3156700</v>
      </c>
      <c r="AH2005" s="54" t="str">
        <f t="shared" si="183"/>
        <v>MGSabará</v>
      </c>
      <c r="AI2005" s="73">
        <v>3156700</v>
      </c>
    </row>
    <row r="2006" spans="26:35" x14ac:dyDescent="0.25">
      <c r="Z2006" s="42" t="str">
        <f t="shared" si="182"/>
        <v/>
      </c>
      <c r="AB2006" s="73" t="s">
        <v>61</v>
      </c>
      <c r="AC2006" s="73" t="s">
        <v>5206</v>
      </c>
      <c r="AD2006" s="73">
        <v>3156809</v>
      </c>
      <c r="AH2006" s="54" t="str">
        <f t="shared" si="183"/>
        <v>MGSabinópolis</v>
      </c>
      <c r="AI2006" s="73">
        <v>3156809</v>
      </c>
    </row>
    <row r="2007" spans="26:35" x14ac:dyDescent="0.25">
      <c r="Z2007" s="42" t="str">
        <f t="shared" si="182"/>
        <v/>
      </c>
      <c r="AB2007" s="73" t="s">
        <v>61</v>
      </c>
      <c r="AC2007" s="73" t="s">
        <v>5207</v>
      </c>
      <c r="AD2007" s="73">
        <v>3156908</v>
      </c>
      <c r="AH2007" s="54" t="str">
        <f t="shared" si="183"/>
        <v>MGSacramento</v>
      </c>
      <c r="AI2007" s="73">
        <v>3156908</v>
      </c>
    </row>
    <row r="2008" spans="26:35" x14ac:dyDescent="0.25">
      <c r="Z2008" s="42" t="str">
        <f t="shared" si="182"/>
        <v/>
      </c>
      <c r="AB2008" s="73" t="s">
        <v>61</v>
      </c>
      <c r="AC2008" s="73" t="s">
        <v>5208</v>
      </c>
      <c r="AD2008" s="73">
        <v>3157005</v>
      </c>
      <c r="AH2008" s="54" t="str">
        <f t="shared" si="183"/>
        <v>MGSalinas</v>
      </c>
      <c r="AI2008" s="73">
        <v>3157005</v>
      </c>
    </row>
    <row r="2009" spans="26:35" x14ac:dyDescent="0.25">
      <c r="Z2009" s="42" t="str">
        <f t="shared" si="182"/>
        <v/>
      </c>
      <c r="AB2009" s="73" t="s">
        <v>61</v>
      </c>
      <c r="AC2009" s="73" t="s">
        <v>5209</v>
      </c>
      <c r="AD2009" s="73">
        <v>3157104</v>
      </c>
      <c r="AH2009" s="54" t="str">
        <f t="shared" si="183"/>
        <v>MGSalto da Divisa</v>
      </c>
      <c r="AI2009" s="73">
        <v>3157104</v>
      </c>
    </row>
    <row r="2010" spans="26:35" x14ac:dyDescent="0.25">
      <c r="Z2010" s="42" t="str">
        <f t="shared" si="182"/>
        <v/>
      </c>
      <c r="AB2010" s="73" t="s">
        <v>61</v>
      </c>
      <c r="AC2010" s="73" t="s">
        <v>4332</v>
      </c>
      <c r="AD2010" s="73">
        <v>3157203</v>
      </c>
      <c r="AH2010" s="54" t="str">
        <f t="shared" si="183"/>
        <v>MGSanta Bárbara</v>
      </c>
      <c r="AI2010" s="73">
        <v>3157203</v>
      </c>
    </row>
    <row r="2011" spans="26:35" x14ac:dyDescent="0.25">
      <c r="Z2011" s="42" t="str">
        <f t="shared" si="182"/>
        <v/>
      </c>
      <c r="AB2011" s="73" t="s">
        <v>61</v>
      </c>
      <c r="AC2011" s="73" t="s">
        <v>5210</v>
      </c>
      <c r="AD2011" s="73">
        <v>3157252</v>
      </c>
      <c r="AH2011" s="54" t="str">
        <f t="shared" si="183"/>
        <v>MGSanta Bárbara do Leste</v>
      </c>
      <c r="AI2011" s="73">
        <v>3157252</v>
      </c>
    </row>
    <row r="2012" spans="26:35" x14ac:dyDescent="0.25">
      <c r="Z2012" s="42" t="str">
        <f t="shared" si="182"/>
        <v/>
      </c>
      <c r="AB2012" s="73" t="s">
        <v>61</v>
      </c>
      <c r="AC2012" s="73" t="s">
        <v>5211</v>
      </c>
      <c r="AD2012" s="73">
        <v>3157278</v>
      </c>
      <c r="AH2012" s="54" t="str">
        <f t="shared" si="183"/>
        <v>MGSanta Bárbara do Monte Verde</v>
      </c>
      <c r="AI2012" s="73">
        <v>3157278</v>
      </c>
    </row>
    <row r="2013" spans="26:35" x14ac:dyDescent="0.25">
      <c r="Z2013" s="42" t="str">
        <f t="shared" si="182"/>
        <v/>
      </c>
      <c r="AB2013" s="73" t="s">
        <v>61</v>
      </c>
      <c r="AC2013" s="73" t="s">
        <v>5212</v>
      </c>
      <c r="AD2013" s="73">
        <v>3157302</v>
      </c>
      <c r="AH2013" s="54" t="str">
        <f t="shared" si="183"/>
        <v>MGSanta Bárbara do Tugúrio</v>
      </c>
      <c r="AI2013" s="73">
        <v>3157302</v>
      </c>
    </row>
    <row r="2014" spans="26:35" x14ac:dyDescent="0.25">
      <c r="Z2014" s="42" t="str">
        <f t="shared" si="182"/>
        <v/>
      </c>
      <c r="AB2014" s="73" t="s">
        <v>61</v>
      </c>
      <c r="AC2014" s="73" t="s">
        <v>5213</v>
      </c>
      <c r="AD2014" s="73">
        <v>3157336</v>
      </c>
      <c r="AH2014" s="54" t="str">
        <f t="shared" si="183"/>
        <v>MGSanta Cruz de Minas</v>
      </c>
      <c r="AI2014" s="73">
        <v>3157336</v>
      </c>
    </row>
    <row r="2015" spans="26:35" x14ac:dyDescent="0.25">
      <c r="Z2015" s="42" t="str">
        <f t="shared" si="182"/>
        <v/>
      </c>
      <c r="AB2015" s="73" t="s">
        <v>61</v>
      </c>
      <c r="AC2015" s="73" t="s">
        <v>5214</v>
      </c>
      <c r="AD2015" s="73">
        <v>3157377</v>
      </c>
      <c r="AH2015" s="54" t="str">
        <f t="shared" si="183"/>
        <v>MGSanta Cruz de Salinas</v>
      </c>
      <c r="AI2015" s="73">
        <v>3157377</v>
      </c>
    </row>
    <row r="2016" spans="26:35" x14ac:dyDescent="0.25">
      <c r="Z2016" s="42" t="str">
        <f t="shared" si="182"/>
        <v/>
      </c>
      <c r="AB2016" s="73" t="s">
        <v>61</v>
      </c>
      <c r="AC2016" s="73" t="s">
        <v>5215</v>
      </c>
      <c r="AD2016" s="73">
        <v>3157401</v>
      </c>
      <c r="AH2016" s="54" t="str">
        <f t="shared" si="183"/>
        <v>MGSanta Cruz do Escalvado</v>
      </c>
      <c r="AI2016" s="73">
        <v>3157401</v>
      </c>
    </row>
    <row r="2017" spans="26:35" x14ac:dyDescent="0.25">
      <c r="Z2017" s="42" t="str">
        <f t="shared" si="182"/>
        <v/>
      </c>
      <c r="AB2017" s="73" t="s">
        <v>61</v>
      </c>
      <c r="AC2017" s="73" t="s">
        <v>5216</v>
      </c>
      <c r="AD2017" s="73">
        <v>3157500</v>
      </c>
      <c r="AH2017" s="54" t="str">
        <f t="shared" si="183"/>
        <v>MGSanta Efigênia de Minas</v>
      </c>
      <c r="AI2017" s="73">
        <v>3157500</v>
      </c>
    </row>
    <row r="2018" spans="26:35" x14ac:dyDescent="0.25">
      <c r="Z2018" s="42" t="str">
        <f t="shared" si="182"/>
        <v/>
      </c>
      <c r="AB2018" s="73" t="s">
        <v>61</v>
      </c>
      <c r="AC2018" s="73" t="s">
        <v>5217</v>
      </c>
      <c r="AD2018" s="73">
        <v>3157609</v>
      </c>
      <c r="AH2018" s="54" t="str">
        <f t="shared" si="183"/>
        <v>MGSanta Fé de Minas</v>
      </c>
      <c r="AI2018" s="73">
        <v>3157609</v>
      </c>
    </row>
    <row r="2019" spans="26:35" x14ac:dyDescent="0.25">
      <c r="Z2019" s="42" t="str">
        <f t="shared" si="182"/>
        <v/>
      </c>
      <c r="AB2019" s="73" t="s">
        <v>61</v>
      </c>
      <c r="AC2019" s="73" t="s">
        <v>5218</v>
      </c>
      <c r="AD2019" s="73">
        <v>3157658</v>
      </c>
      <c r="AH2019" s="54" t="str">
        <f t="shared" si="183"/>
        <v>MGSanta Helena de Minas</v>
      </c>
      <c r="AI2019" s="73">
        <v>3157658</v>
      </c>
    </row>
    <row r="2020" spans="26:35" x14ac:dyDescent="0.25">
      <c r="Z2020" s="42" t="str">
        <f t="shared" si="182"/>
        <v/>
      </c>
      <c r="AB2020" s="73" t="s">
        <v>61</v>
      </c>
      <c r="AC2020" s="73" t="s">
        <v>5219</v>
      </c>
      <c r="AD2020" s="73">
        <v>3157708</v>
      </c>
      <c r="AH2020" s="54" t="str">
        <f t="shared" si="183"/>
        <v>MGSanta Juliana</v>
      </c>
      <c r="AI2020" s="73">
        <v>3157708</v>
      </c>
    </row>
    <row r="2021" spans="26:35" x14ac:dyDescent="0.25">
      <c r="Z2021" s="42" t="str">
        <f t="shared" si="182"/>
        <v/>
      </c>
      <c r="AB2021" s="73" t="s">
        <v>61</v>
      </c>
      <c r="AC2021" s="73" t="s">
        <v>3100</v>
      </c>
      <c r="AD2021" s="73">
        <v>3157807</v>
      </c>
      <c r="AH2021" s="54" t="str">
        <f t="shared" si="183"/>
        <v>MGSanta Luzia</v>
      </c>
      <c r="AI2021" s="73">
        <v>3157807</v>
      </c>
    </row>
    <row r="2022" spans="26:35" x14ac:dyDescent="0.25">
      <c r="Z2022" s="42" t="str">
        <f t="shared" si="182"/>
        <v/>
      </c>
      <c r="AB2022" s="73" t="s">
        <v>61</v>
      </c>
      <c r="AC2022" s="73" t="s">
        <v>5220</v>
      </c>
      <c r="AD2022" s="73">
        <v>3157906</v>
      </c>
      <c r="AH2022" s="54" t="str">
        <f t="shared" si="183"/>
        <v>MGSanta Margarida</v>
      </c>
      <c r="AI2022" s="73">
        <v>3157906</v>
      </c>
    </row>
    <row r="2023" spans="26:35" x14ac:dyDescent="0.25">
      <c r="Z2023" s="42" t="str">
        <f t="shared" si="182"/>
        <v/>
      </c>
      <c r="AB2023" s="73" t="s">
        <v>61</v>
      </c>
      <c r="AC2023" s="73" t="s">
        <v>5221</v>
      </c>
      <c r="AD2023" s="73">
        <v>3158003</v>
      </c>
      <c r="AH2023" s="54" t="str">
        <f t="shared" si="183"/>
        <v>MGSanta Maria de Itabira</v>
      </c>
      <c r="AI2023" s="73">
        <v>3158003</v>
      </c>
    </row>
    <row r="2024" spans="26:35" x14ac:dyDescent="0.25">
      <c r="Z2024" s="42" t="str">
        <f t="shared" si="182"/>
        <v/>
      </c>
      <c r="AB2024" s="73" t="s">
        <v>61</v>
      </c>
      <c r="AC2024" s="73" t="s">
        <v>5222</v>
      </c>
      <c r="AD2024" s="73">
        <v>3158102</v>
      </c>
      <c r="AH2024" s="54" t="str">
        <f t="shared" si="183"/>
        <v>MGSanta Maria do Salto</v>
      </c>
      <c r="AI2024" s="73">
        <v>3158102</v>
      </c>
    </row>
    <row r="2025" spans="26:35" x14ac:dyDescent="0.25">
      <c r="Z2025" s="42" t="str">
        <f t="shared" si="182"/>
        <v/>
      </c>
      <c r="AB2025" s="73" t="s">
        <v>61</v>
      </c>
      <c r="AC2025" s="73" t="s">
        <v>5223</v>
      </c>
      <c r="AD2025" s="73">
        <v>3158201</v>
      </c>
      <c r="AH2025" s="54" t="str">
        <f t="shared" si="183"/>
        <v>MGSanta Maria do Suaçuí</v>
      </c>
      <c r="AI2025" s="73">
        <v>3158201</v>
      </c>
    </row>
    <row r="2026" spans="26:35" x14ac:dyDescent="0.25">
      <c r="Z2026" s="42" t="str">
        <f t="shared" si="182"/>
        <v/>
      </c>
      <c r="AB2026" s="73" t="s">
        <v>61</v>
      </c>
      <c r="AC2026" s="73" t="s">
        <v>5224</v>
      </c>
      <c r="AD2026" s="73">
        <v>3159209</v>
      </c>
      <c r="AH2026" s="54" t="str">
        <f t="shared" si="183"/>
        <v>MGSanta Rita de Caldas</v>
      </c>
      <c r="AI2026" s="73">
        <v>3159209</v>
      </c>
    </row>
    <row r="2027" spans="26:35" x14ac:dyDescent="0.25">
      <c r="Z2027" s="42" t="str">
        <f t="shared" si="182"/>
        <v/>
      </c>
      <c r="AB2027" s="73" t="s">
        <v>61</v>
      </c>
      <c r="AC2027" s="73" t="s">
        <v>5225</v>
      </c>
      <c r="AD2027" s="73">
        <v>3159407</v>
      </c>
      <c r="AH2027" s="54" t="str">
        <f t="shared" si="183"/>
        <v>MGSanta Rita de Ibitipoca</v>
      </c>
      <c r="AI2027" s="73">
        <v>3159407</v>
      </c>
    </row>
    <row r="2028" spans="26:35" x14ac:dyDescent="0.25">
      <c r="Z2028" s="42" t="str">
        <f t="shared" si="182"/>
        <v/>
      </c>
      <c r="AB2028" s="73" t="s">
        <v>61</v>
      </c>
      <c r="AC2028" s="73" t="s">
        <v>5226</v>
      </c>
      <c r="AD2028" s="73">
        <v>3159308</v>
      </c>
      <c r="AH2028" s="54" t="str">
        <f t="shared" si="183"/>
        <v>MGSanta Rita de Jacutinga</v>
      </c>
      <c r="AI2028" s="73">
        <v>3159308</v>
      </c>
    </row>
    <row r="2029" spans="26:35" x14ac:dyDescent="0.25">
      <c r="Z2029" s="42" t="str">
        <f t="shared" si="182"/>
        <v/>
      </c>
      <c r="AB2029" s="73" t="s">
        <v>61</v>
      </c>
      <c r="AC2029" s="73" t="s">
        <v>5227</v>
      </c>
      <c r="AD2029" s="73">
        <v>3159357</v>
      </c>
      <c r="AH2029" s="54" t="str">
        <f t="shared" si="183"/>
        <v>MGSanta Rita de Minas</v>
      </c>
      <c r="AI2029" s="73">
        <v>3159357</v>
      </c>
    </row>
    <row r="2030" spans="26:35" x14ac:dyDescent="0.25">
      <c r="Z2030" s="42" t="str">
        <f t="shared" si="182"/>
        <v/>
      </c>
      <c r="AB2030" s="73" t="s">
        <v>61</v>
      </c>
      <c r="AC2030" s="73" t="s">
        <v>5228</v>
      </c>
      <c r="AD2030" s="73">
        <v>3159506</v>
      </c>
      <c r="AH2030" s="54" t="str">
        <f t="shared" si="183"/>
        <v>MGSanta Rita do Itueto</v>
      </c>
      <c r="AI2030" s="73">
        <v>3159506</v>
      </c>
    </row>
    <row r="2031" spans="26:35" x14ac:dyDescent="0.25">
      <c r="Z2031" s="42" t="str">
        <f t="shared" si="182"/>
        <v/>
      </c>
      <c r="AB2031" s="73" t="s">
        <v>61</v>
      </c>
      <c r="AC2031" s="73" t="s">
        <v>5229</v>
      </c>
      <c r="AD2031" s="73">
        <v>3159605</v>
      </c>
      <c r="AH2031" s="54" t="str">
        <f t="shared" si="183"/>
        <v>MGSanta Rita do Sapucaí</v>
      </c>
      <c r="AI2031" s="73">
        <v>3159605</v>
      </c>
    </row>
    <row r="2032" spans="26:35" x14ac:dyDescent="0.25">
      <c r="Z2032" s="42" t="str">
        <f t="shared" si="182"/>
        <v/>
      </c>
      <c r="AB2032" s="73" t="s">
        <v>61</v>
      </c>
      <c r="AC2032" s="73" t="s">
        <v>5230</v>
      </c>
      <c r="AD2032" s="73">
        <v>3159704</v>
      </c>
      <c r="AH2032" s="54" t="str">
        <f t="shared" si="183"/>
        <v>MGSanta Rosa da Serra</v>
      </c>
      <c r="AI2032" s="73">
        <v>3159704</v>
      </c>
    </row>
    <row r="2033" spans="26:35" x14ac:dyDescent="0.25">
      <c r="Z2033" s="42" t="str">
        <f t="shared" si="182"/>
        <v/>
      </c>
      <c r="AB2033" s="73" t="s">
        <v>61</v>
      </c>
      <c r="AC2033" s="73" t="s">
        <v>5231</v>
      </c>
      <c r="AD2033" s="73">
        <v>3159803</v>
      </c>
      <c r="AH2033" s="54" t="str">
        <f t="shared" si="183"/>
        <v>MGSanta Vitória</v>
      </c>
      <c r="AI2033" s="73">
        <v>3159803</v>
      </c>
    </row>
    <row r="2034" spans="26:35" x14ac:dyDescent="0.25">
      <c r="Z2034" s="42" t="str">
        <f t="shared" si="182"/>
        <v/>
      </c>
      <c r="AB2034" s="73" t="s">
        <v>61</v>
      </c>
      <c r="AC2034" s="73" t="s">
        <v>5232</v>
      </c>
      <c r="AD2034" s="73">
        <v>3158300</v>
      </c>
      <c r="AH2034" s="54" t="str">
        <f t="shared" si="183"/>
        <v>MGSantana da Vargem</v>
      </c>
      <c r="AI2034" s="73">
        <v>3158300</v>
      </c>
    </row>
    <row r="2035" spans="26:35" x14ac:dyDescent="0.25">
      <c r="Z2035" s="42" t="str">
        <f t="shared" si="182"/>
        <v/>
      </c>
      <c r="AB2035" s="73" t="s">
        <v>61</v>
      </c>
      <c r="AC2035" s="73" t="s">
        <v>5233</v>
      </c>
      <c r="AD2035" s="73">
        <v>3158409</v>
      </c>
      <c r="AH2035" s="54" t="str">
        <f t="shared" si="183"/>
        <v>MGSantana de Cataguases</v>
      </c>
      <c r="AI2035" s="73">
        <v>3158409</v>
      </c>
    </row>
    <row r="2036" spans="26:35" x14ac:dyDescent="0.25">
      <c r="Z2036" s="42" t="str">
        <f t="shared" si="182"/>
        <v/>
      </c>
      <c r="AB2036" s="73" t="s">
        <v>61</v>
      </c>
      <c r="AC2036" s="73" t="s">
        <v>5234</v>
      </c>
      <c r="AD2036" s="73">
        <v>3158508</v>
      </c>
      <c r="AH2036" s="54" t="str">
        <f t="shared" si="183"/>
        <v>MGSantana de Pirapama</v>
      </c>
      <c r="AI2036" s="73">
        <v>3158508</v>
      </c>
    </row>
    <row r="2037" spans="26:35" x14ac:dyDescent="0.25">
      <c r="Z2037" s="42" t="str">
        <f t="shared" si="182"/>
        <v/>
      </c>
      <c r="AB2037" s="73" t="s">
        <v>61</v>
      </c>
      <c r="AC2037" s="73" t="s">
        <v>5235</v>
      </c>
      <c r="AD2037" s="73">
        <v>3158607</v>
      </c>
      <c r="AH2037" s="54" t="str">
        <f t="shared" si="183"/>
        <v>MGSantana do Deserto</v>
      </c>
      <c r="AI2037" s="73">
        <v>3158607</v>
      </c>
    </row>
    <row r="2038" spans="26:35" x14ac:dyDescent="0.25">
      <c r="Z2038" s="42" t="str">
        <f t="shared" si="182"/>
        <v/>
      </c>
      <c r="AB2038" s="73" t="s">
        <v>61</v>
      </c>
      <c r="AC2038" s="73" t="s">
        <v>5236</v>
      </c>
      <c r="AD2038" s="73">
        <v>3158706</v>
      </c>
      <c r="AH2038" s="54" t="str">
        <f t="shared" si="183"/>
        <v>MGSantana do Garambéu</v>
      </c>
      <c r="AI2038" s="73">
        <v>3158706</v>
      </c>
    </row>
    <row r="2039" spans="26:35" x14ac:dyDescent="0.25">
      <c r="Z2039" s="42" t="str">
        <f t="shared" si="182"/>
        <v/>
      </c>
      <c r="AB2039" s="73" t="s">
        <v>61</v>
      </c>
      <c r="AC2039" s="73" t="s">
        <v>5237</v>
      </c>
      <c r="AD2039" s="73">
        <v>3158805</v>
      </c>
      <c r="AH2039" s="54" t="str">
        <f t="shared" si="183"/>
        <v>MGSantana do Jacaré</v>
      </c>
      <c r="AI2039" s="73">
        <v>3158805</v>
      </c>
    </row>
    <row r="2040" spans="26:35" x14ac:dyDescent="0.25">
      <c r="Z2040" s="42" t="str">
        <f t="shared" si="182"/>
        <v/>
      </c>
      <c r="AB2040" s="73" t="s">
        <v>61</v>
      </c>
      <c r="AC2040" s="73" t="s">
        <v>5238</v>
      </c>
      <c r="AD2040" s="73">
        <v>3158904</v>
      </c>
      <c r="AH2040" s="54" t="str">
        <f t="shared" si="183"/>
        <v>MGSantana do Manhuaçu</v>
      </c>
      <c r="AI2040" s="73">
        <v>3158904</v>
      </c>
    </row>
    <row r="2041" spans="26:35" x14ac:dyDescent="0.25">
      <c r="Z2041" s="42" t="str">
        <f t="shared" si="182"/>
        <v/>
      </c>
      <c r="AB2041" s="73" t="s">
        <v>61</v>
      </c>
      <c r="AC2041" s="73" t="s">
        <v>5239</v>
      </c>
      <c r="AD2041" s="73">
        <v>3158953</v>
      </c>
      <c r="AH2041" s="54" t="str">
        <f t="shared" si="183"/>
        <v>MGSantana do Paraíso</v>
      </c>
      <c r="AI2041" s="73">
        <v>3158953</v>
      </c>
    </row>
    <row r="2042" spans="26:35" x14ac:dyDescent="0.25">
      <c r="Z2042" s="42" t="str">
        <f t="shared" si="182"/>
        <v/>
      </c>
      <c r="AB2042" s="73" t="s">
        <v>61</v>
      </c>
      <c r="AC2042" s="73" t="s">
        <v>5240</v>
      </c>
      <c r="AD2042" s="73">
        <v>3159001</v>
      </c>
      <c r="AH2042" s="54" t="str">
        <f t="shared" si="183"/>
        <v>MGSantana do Riacho</v>
      </c>
      <c r="AI2042" s="73">
        <v>3159001</v>
      </c>
    </row>
    <row r="2043" spans="26:35" x14ac:dyDescent="0.25">
      <c r="Z2043" s="42" t="str">
        <f t="shared" si="182"/>
        <v/>
      </c>
      <c r="AB2043" s="73" t="s">
        <v>61</v>
      </c>
      <c r="AC2043" s="73" t="s">
        <v>5241</v>
      </c>
      <c r="AD2043" s="73">
        <v>3159100</v>
      </c>
      <c r="AH2043" s="54" t="str">
        <f t="shared" si="183"/>
        <v>MGSantana dos Montes</v>
      </c>
      <c r="AI2043" s="73">
        <v>3159100</v>
      </c>
    </row>
    <row r="2044" spans="26:35" x14ac:dyDescent="0.25">
      <c r="Z2044" s="42" t="str">
        <f t="shared" si="182"/>
        <v/>
      </c>
      <c r="AB2044" s="73" t="s">
        <v>61</v>
      </c>
      <c r="AC2044" s="73" t="s">
        <v>5242</v>
      </c>
      <c r="AD2044" s="73">
        <v>3159902</v>
      </c>
      <c r="AH2044" s="54" t="str">
        <f t="shared" si="183"/>
        <v>MGSanto Antônio do Amparo</v>
      </c>
      <c r="AI2044" s="73">
        <v>3159902</v>
      </c>
    </row>
    <row r="2045" spans="26:35" x14ac:dyDescent="0.25">
      <c r="Z2045" s="42" t="str">
        <f t="shared" si="182"/>
        <v/>
      </c>
      <c r="AB2045" s="73" t="s">
        <v>61</v>
      </c>
      <c r="AC2045" s="73" t="s">
        <v>5243</v>
      </c>
      <c r="AD2045" s="73">
        <v>3160009</v>
      </c>
      <c r="AH2045" s="54" t="str">
        <f t="shared" si="183"/>
        <v>MGSanto Antônio do Aventureiro</v>
      </c>
      <c r="AI2045" s="73">
        <v>3160009</v>
      </c>
    </row>
    <row r="2046" spans="26:35" x14ac:dyDescent="0.25">
      <c r="Z2046" s="42" t="str">
        <f t="shared" si="182"/>
        <v/>
      </c>
      <c r="AB2046" s="73" t="s">
        <v>61</v>
      </c>
      <c r="AC2046" s="73" t="s">
        <v>5244</v>
      </c>
      <c r="AD2046" s="73">
        <v>3160108</v>
      </c>
      <c r="AH2046" s="54" t="str">
        <f t="shared" si="183"/>
        <v>MGSanto Antônio do Grama</v>
      </c>
      <c r="AI2046" s="73">
        <v>3160108</v>
      </c>
    </row>
    <row r="2047" spans="26:35" x14ac:dyDescent="0.25">
      <c r="Z2047" s="42" t="str">
        <f t="shared" si="182"/>
        <v/>
      </c>
      <c r="AB2047" s="73" t="s">
        <v>61</v>
      </c>
      <c r="AC2047" s="73" t="s">
        <v>5245</v>
      </c>
      <c r="AD2047" s="73">
        <v>3160207</v>
      </c>
      <c r="AH2047" s="54" t="str">
        <f t="shared" si="183"/>
        <v>MGSanto Antônio do Itambé</v>
      </c>
      <c r="AI2047" s="73">
        <v>3160207</v>
      </c>
    </row>
    <row r="2048" spans="26:35" x14ac:dyDescent="0.25">
      <c r="Z2048" s="42" t="str">
        <f t="shared" si="182"/>
        <v/>
      </c>
      <c r="AB2048" s="73" t="s">
        <v>61</v>
      </c>
      <c r="AC2048" s="73" t="s">
        <v>5246</v>
      </c>
      <c r="AD2048" s="73">
        <v>3160306</v>
      </c>
      <c r="AH2048" s="54" t="str">
        <f t="shared" si="183"/>
        <v>MGSanto Antônio do Jacinto</v>
      </c>
      <c r="AI2048" s="73">
        <v>3160306</v>
      </c>
    </row>
    <row r="2049" spans="26:35" x14ac:dyDescent="0.25">
      <c r="Z2049" s="42" t="str">
        <f t="shared" si="182"/>
        <v/>
      </c>
      <c r="AB2049" s="73" t="s">
        <v>61</v>
      </c>
      <c r="AC2049" s="73" t="s">
        <v>5247</v>
      </c>
      <c r="AD2049" s="73">
        <v>3160405</v>
      </c>
      <c r="AH2049" s="54" t="str">
        <f t="shared" si="183"/>
        <v>MGSanto Antônio do Monte</v>
      </c>
      <c r="AI2049" s="73">
        <v>3160405</v>
      </c>
    </row>
    <row r="2050" spans="26:35" x14ac:dyDescent="0.25">
      <c r="Z2050" s="42" t="str">
        <f t="shared" si="182"/>
        <v/>
      </c>
      <c r="AB2050" s="73" t="s">
        <v>61</v>
      </c>
      <c r="AC2050" s="73" t="s">
        <v>5248</v>
      </c>
      <c r="AD2050" s="73">
        <v>3160454</v>
      </c>
      <c r="AH2050" s="54" t="str">
        <f t="shared" si="183"/>
        <v>MGSanto Antônio do Retiro</v>
      </c>
      <c r="AI2050" s="73">
        <v>3160454</v>
      </c>
    </row>
    <row r="2051" spans="26:35" x14ac:dyDescent="0.25">
      <c r="Z2051" s="42" t="str">
        <f t="shared" ref="Z2051:Z2114" si="184">CONCATENATE(A2051,D2051)</f>
        <v/>
      </c>
      <c r="AB2051" s="73" t="s">
        <v>61</v>
      </c>
      <c r="AC2051" s="73" t="s">
        <v>5249</v>
      </c>
      <c r="AD2051" s="73">
        <v>3160504</v>
      </c>
      <c r="AH2051" s="54" t="str">
        <f t="shared" ref="AH2051:AH2114" si="185">CONCATENATE(AB2051,AC2051)</f>
        <v>MGSanto Antônio do Rio Abaixo</v>
      </c>
      <c r="AI2051" s="73">
        <v>3160504</v>
      </c>
    </row>
    <row r="2052" spans="26:35" x14ac:dyDescent="0.25">
      <c r="Z2052" s="42" t="str">
        <f t="shared" si="184"/>
        <v/>
      </c>
      <c r="AB2052" s="73" t="s">
        <v>61</v>
      </c>
      <c r="AC2052" s="73" t="s">
        <v>5250</v>
      </c>
      <c r="AD2052" s="73">
        <v>3160603</v>
      </c>
      <c r="AH2052" s="54" t="str">
        <f t="shared" si="185"/>
        <v>MGSanto Hipólito</v>
      </c>
      <c r="AI2052" s="73">
        <v>3160603</v>
      </c>
    </row>
    <row r="2053" spans="26:35" x14ac:dyDescent="0.25">
      <c r="Z2053" s="42" t="str">
        <f t="shared" si="184"/>
        <v/>
      </c>
      <c r="AB2053" s="73" t="s">
        <v>61</v>
      </c>
      <c r="AC2053" s="73" t="s">
        <v>5251</v>
      </c>
      <c r="AD2053" s="73">
        <v>3160702</v>
      </c>
      <c r="AH2053" s="54" t="str">
        <f t="shared" si="185"/>
        <v>MGSantos Dumont</v>
      </c>
      <c r="AI2053" s="73">
        <v>3160702</v>
      </c>
    </row>
    <row r="2054" spans="26:35" x14ac:dyDescent="0.25">
      <c r="Z2054" s="42" t="str">
        <f t="shared" si="184"/>
        <v/>
      </c>
      <c r="AB2054" s="73" t="s">
        <v>61</v>
      </c>
      <c r="AC2054" s="73" t="s">
        <v>5252</v>
      </c>
      <c r="AD2054" s="73">
        <v>3160801</v>
      </c>
      <c r="AH2054" s="54" t="str">
        <f t="shared" si="185"/>
        <v>MGSão Bento Abade</v>
      </c>
      <c r="AI2054" s="73">
        <v>3160801</v>
      </c>
    </row>
    <row r="2055" spans="26:35" x14ac:dyDescent="0.25">
      <c r="Z2055" s="42" t="str">
        <f t="shared" si="184"/>
        <v/>
      </c>
      <c r="AB2055" s="73" t="s">
        <v>61</v>
      </c>
      <c r="AC2055" s="73" t="s">
        <v>5253</v>
      </c>
      <c r="AD2055" s="73">
        <v>3160900</v>
      </c>
      <c r="AH2055" s="54" t="str">
        <f t="shared" si="185"/>
        <v>MGSão Brás do Suaçuí</v>
      </c>
      <c r="AI2055" s="73">
        <v>3160900</v>
      </c>
    </row>
    <row r="2056" spans="26:35" x14ac:dyDescent="0.25">
      <c r="Z2056" s="42" t="str">
        <f t="shared" si="184"/>
        <v/>
      </c>
      <c r="AB2056" s="73" t="s">
        <v>61</v>
      </c>
      <c r="AC2056" s="73" t="s">
        <v>5254</v>
      </c>
      <c r="AD2056" s="73">
        <v>3160959</v>
      </c>
      <c r="AH2056" s="54" t="str">
        <f t="shared" si="185"/>
        <v>MGSão Domingos das Dores</v>
      </c>
      <c r="AI2056" s="73">
        <v>3160959</v>
      </c>
    </row>
    <row r="2057" spans="26:35" x14ac:dyDescent="0.25">
      <c r="Z2057" s="42" t="str">
        <f t="shared" si="184"/>
        <v/>
      </c>
      <c r="AB2057" s="73" t="s">
        <v>61</v>
      </c>
      <c r="AC2057" s="73" t="s">
        <v>5255</v>
      </c>
      <c r="AD2057" s="73">
        <v>3161007</v>
      </c>
      <c r="AH2057" s="54" t="str">
        <f t="shared" si="185"/>
        <v>MGSão Domingos do Prata</v>
      </c>
      <c r="AI2057" s="73">
        <v>3161007</v>
      </c>
    </row>
    <row r="2058" spans="26:35" x14ac:dyDescent="0.25">
      <c r="Z2058" s="42" t="str">
        <f t="shared" si="184"/>
        <v/>
      </c>
      <c r="AB2058" s="73" t="s">
        <v>61</v>
      </c>
      <c r="AC2058" s="73" t="s">
        <v>5256</v>
      </c>
      <c r="AD2058" s="73">
        <v>3161056</v>
      </c>
      <c r="AH2058" s="54" t="str">
        <f t="shared" si="185"/>
        <v>MGSão Félix de Minas</v>
      </c>
      <c r="AI2058" s="73">
        <v>3161056</v>
      </c>
    </row>
    <row r="2059" spans="26:35" x14ac:dyDescent="0.25">
      <c r="Z2059" s="42" t="str">
        <f t="shared" si="184"/>
        <v/>
      </c>
      <c r="AB2059" s="73" t="s">
        <v>61</v>
      </c>
      <c r="AC2059" s="73" t="s">
        <v>1630</v>
      </c>
      <c r="AD2059" s="73">
        <v>3161106</v>
      </c>
      <c r="AH2059" s="54" t="str">
        <f t="shared" si="185"/>
        <v>MGSão Francisco</v>
      </c>
      <c r="AI2059" s="73">
        <v>3161106</v>
      </c>
    </row>
    <row r="2060" spans="26:35" x14ac:dyDescent="0.25">
      <c r="Z2060" s="42" t="str">
        <f t="shared" si="184"/>
        <v/>
      </c>
      <c r="AB2060" s="73" t="s">
        <v>61</v>
      </c>
      <c r="AC2060" s="73" t="s">
        <v>4562</v>
      </c>
      <c r="AD2060" s="73">
        <v>3161205</v>
      </c>
      <c r="AH2060" s="54" t="str">
        <f t="shared" si="185"/>
        <v>MGSão Francisco de Paula</v>
      </c>
      <c r="AI2060" s="73">
        <v>3161205</v>
      </c>
    </row>
    <row r="2061" spans="26:35" x14ac:dyDescent="0.25">
      <c r="Z2061" s="42" t="str">
        <f t="shared" si="184"/>
        <v/>
      </c>
      <c r="AB2061" s="73" t="s">
        <v>61</v>
      </c>
      <c r="AC2061" s="73" t="s">
        <v>5257</v>
      </c>
      <c r="AD2061" s="73">
        <v>3161304</v>
      </c>
      <c r="AH2061" s="54" t="str">
        <f t="shared" si="185"/>
        <v>MGSão Francisco de Sales</v>
      </c>
      <c r="AI2061" s="73">
        <v>3161304</v>
      </c>
    </row>
    <row r="2062" spans="26:35" x14ac:dyDescent="0.25">
      <c r="Z2062" s="42" t="str">
        <f t="shared" si="184"/>
        <v/>
      </c>
      <c r="AB2062" s="73" t="s">
        <v>61</v>
      </c>
      <c r="AC2062" s="73" t="s">
        <v>5258</v>
      </c>
      <c r="AD2062" s="73">
        <v>3161403</v>
      </c>
      <c r="AH2062" s="54" t="str">
        <f t="shared" si="185"/>
        <v>MGSão Francisco do Glória</v>
      </c>
      <c r="AI2062" s="73">
        <v>3161403</v>
      </c>
    </row>
    <row r="2063" spans="26:35" x14ac:dyDescent="0.25">
      <c r="Z2063" s="42" t="str">
        <f t="shared" si="184"/>
        <v/>
      </c>
      <c r="AB2063" s="73" t="s">
        <v>61</v>
      </c>
      <c r="AC2063" s="73" t="s">
        <v>5259</v>
      </c>
      <c r="AD2063" s="73">
        <v>3161502</v>
      </c>
      <c r="AH2063" s="54" t="str">
        <f t="shared" si="185"/>
        <v>MGSão Geraldo</v>
      </c>
      <c r="AI2063" s="73">
        <v>3161502</v>
      </c>
    </row>
    <row r="2064" spans="26:35" x14ac:dyDescent="0.25">
      <c r="Z2064" s="42" t="str">
        <f t="shared" si="184"/>
        <v/>
      </c>
      <c r="AB2064" s="73" t="s">
        <v>61</v>
      </c>
      <c r="AC2064" s="73" t="s">
        <v>5260</v>
      </c>
      <c r="AD2064" s="73">
        <v>3161601</v>
      </c>
      <c r="AH2064" s="54" t="str">
        <f t="shared" si="185"/>
        <v>MGSão Geraldo da Piedade</v>
      </c>
      <c r="AI2064" s="73">
        <v>3161601</v>
      </c>
    </row>
    <row r="2065" spans="26:35" x14ac:dyDescent="0.25">
      <c r="Z2065" s="42" t="str">
        <f t="shared" si="184"/>
        <v/>
      </c>
      <c r="AB2065" s="73" t="s">
        <v>61</v>
      </c>
      <c r="AC2065" s="73" t="s">
        <v>5261</v>
      </c>
      <c r="AD2065" s="73">
        <v>3161650</v>
      </c>
      <c r="AH2065" s="54" t="str">
        <f t="shared" si="185"/>
        <v>MGSão Geraldo do Baixio</v>
      </c>
      <c r="AI2065" s="73">
        <v>3161650</v>
      </c>
    </row>
    <row r="2066" spans="26:35" x14ac:dyDescent="0.25">
      <c r="Z2066" s="42" t="str">
        <f t="shared" si="184"/>
        <v/>
      </c>
      <c r="AB2066" s="73" t="s">
        <v>61</v>
      </c>
      <c r="AC2066" s="73" t="s">
        <v>5262</v>
      </c>
      <c r="AD2066" s="73">
        <v>3161700</v>
      </c>
      <c r="AH2066" s="54" t="str">
        <f t="shared" si="185"/>
        <v>MGSão Gonçalo do Abaeté</v>
      </c>
      <c r="AI2066" s="73">
        <v>3161700</v>
      </c>
    </row>
    <row r="2067" spans="26:35" x14ac:dyDescent="0.25">
      <c r="Z2067" s="42" t="str">
        <f t="shared" si="184"/>
        <v/>
      </c>
      <c r="AB2067" s="73" t="s">
        <v>61</v>
      </c>
      <c r="AC2067" s="73" t="s">
        <v>5263</v>
      </c>
      <c r="AD2067" s="73">
        <v>3161809</v>
      </c>
      <c r="AH2067" s="54" t="str">
        <f t="shared" si="185"/>
        <v>MGSão Gonçalo do Pará</v>
      </c>
      <c r="AI2067" s="73">
        <v>3161809</v>
      </c>
    </row>
    <row r="2068" spans="26:35" x14ac:dyDescent="0.25">
      <c r="Z2068" s="42" t="str">
        <f t="shared" si="184"/>
        <v/>
      </c>
      <c r="AB2068" s="73" t="s">
        <v>61</v>
      </c>
      <c r="AC2068" s="73" t="s">
        <v>5264</v>
      </c>
      <c r="AD2068" s="73">
        <v>3161908</v>
      </c>
      <c r="AH2068" s="54" t="str">
        <f t="shared" si="185"/>
        <v>MGSão Gonçalo do Rio Abaixo</v>
      </c>
      <c r="AI2068" s="73">
        <v>3161908</v>
      </c>
    </row>
    <row r="2069" spans="26:35" x14ac:dyDescent="0.25">
      <c r="Z2069" s="42" t="str">
        <f t="shared" si="184"/>
        <v/>
      </c>
      <c r="AB2069" s="73" t="s">
        <v>61</v>
      </c>
      <c r="AC2069" s="73" t="s">
        <v>5265</v>
      </c>
      <c r="AD2069" s="73">
        <v>3125507</v>
      </c>
      <c r="AH2069" s="54" t="str">
        <f t="shared" si="185"/>
        <v>MGSão Gonçalo do Rio Preto</v>
      </c>
      <c r="AI2069" s="73">
        <v>3125507</v>
      </c>
    </row>
    <row r="2070" spans="26:35" x14ac:dyDescent="0.25">
      <c r="Z2070" s="42" t="str">
        <f t="shared" si="184"/>
        <v/>
      </c>
      <c r="AB2070" s="73" t="s">
        <v>61</v>
      </c>
      <c r="AC2070" s="73" t="s">
        <v>5266</v>
      </c>
      <c r="AD2070" s="73">
        <v>3162005</v>
      </c>
      <c r="AH2070" s="54" t="str">
        <f t="shared" si="185"/>
        <v>MGSão Gonçalo do Sapucaí</v>
      </c>
      <c r="AI2070" s="73">
        <v>3162005</v>
      </c>
    </row>
    <row r="2071" spans="26:35" x14ac:dyDescent="0.25">
      <c r="Z2071" s="42" t="str">
        <f t="shared" si="184"/>
        <v/>
      </c>
      <c r="AB2071" s="73" t="s">
        <v>61</v>
      </c>
      <c r="AC2071" s="73" t="s">
        <v>5267</v>
      </c>
      <c r="AD2071" s="73">
        <v>3162104</v>
      </c>
      <c r="AH2071" s="54" t="str">
        <f t="shared" si="185"/>
        <v>MGSão Gotardo</v>
      </c>
      <c r="AI2071" s="73">
        <v>3162104</v>
      </c>
    </row>
    <row r="2072" spans="26:35" x14ac:dyDescent="0.25">
      <c r="Z2072" s="42" t="str">
        <f t="shared" si="184"/>
        <v/>
      </c>
      <c r="AB2072" s="73" t="s">
        <v>61</v>
      </c>
      <c r="AC2072" s="73" t="s">
        <v>5268</v>
      </c>
      <c r="AD2072" s="73">
        <v>3162203</v>
      </c>
      <c r="AH2072" s="54" t="str">
        <f t="shared" si="185"/>
        <v>MGSão João Batista do Glória</v>
      </c>
      <c r="AI2072" s="73">
        <v>3162203</v>
      </c>
    </row>
    <row r="2073" spans="26:35" x14ac:dyDescent="0.25">
      <c r="Z2073" s="42" t="str">
        <f t="shared" si="184"/>
        <v/>
      </c>
      <c r="AB2073" s="73" t="s">
        <v>61</v>
      </c>
      <c r="AC2073" s="73" t="s">
        <v>5269</v>
      </c>
      <c r="AD2073" s="73">
        <v>3162252</v>
      </c>
      <c r="AH2073" s="54" t="str">
        <f t="shared" si="185"/>
        <v>MGSão João da Lagoa</v>
      </c>
      <c r="AI2073" s="73">
        <v>3162252</v>
      </c>
    </row>
    <row r="2074" spans="26:35" x14ac:dyDescent="0.25">
      <c r="Z2074" s="42" t="str">
        <f t="shared" si="184"/>
        <v/>
      </c>
      <c r="AB2074" s="73" t="s">
        <v>61</v>
      </c>
      <c r="AC2074" s="73" t="s">
        <v>5270</v>
      </c>
      <c r="AD2074" s="73">
        <v>3162302</v>
      </c>
      <c r="AH2074" s="54" t="str">
        <f t="shared" si="185"/>
        <v>MGSão João da Mata</v>
      </c>
      <c r="AI2074" s="73">
        <v>3162302</v>
      </c>
    </row>
    <row r="2075" spans="26:35" x14ac:dyDescent="0.25">
      <c r="Z2075" s="42" t="str">
        <f t="shared" si="184"/>
        <v/>
      </c>
      <c r="AB2075" s="73" t="s">
        <v>61</v>
      </c>
      <c r="AC2075" s="73" t="s">
        <v>5271</v>
      </c>
      <c r="AD2075" s="73">
        <v>3162401</v>
      </c>
      <c r="AH2075" s="54" t="str">
        <f t="shared" si="185"/>
        <v>MGSão João da Ponte</v>
      </c>
      <c r="AI2075" s="73">
        <v>3162401</v>
      </c>
    </row>
    <row r="2076" spans="26:35" x14ac:dyDescent="0.25">
      <c r="Z2076" s="42" t="str">
        <f t="shared" si="184"/>
        <v/>
      </c>
      <c r="AB2076" s="73" t="s">
        <v>61</v>
      </c>
      <c r="AC2076" s="73" t="s">
        <v>5272</v>
      </c>
      <c r="AD2076" s="73">
        <v>3162450</v>
      </c>
      <c r="AH2076" s="54" t="str">
        <f t="shared" si="185"/>
        <v>MGSão João das Missões</v>
      </c>
      <c r="AI2076" s="73">
        <v>3162450</v>
      </c>
    </row>
    <row r="2077" spans="26:35" x14ac:dyDescent="0.25">
      <c r="Z2077" s="42" t="str">
        <f t="shared" si="184"/>
        <v/>
      </c>
      <c r="AB2077" s="73" t="s">
        <v>61</v>
      </c>
      <c r="AC2077" s="73" t="s">
        <v>5273</v>
      </c>
      <c r="AD2077" s="73">
        <v>3162500</v>
      </c>
      <c r="AH2077" s="54" t="str">
        <f t="shared" si="185"/>
        <v>MGSão João del Rei</v>
      </c>
      <c r="AI2077" s="73">
        <v>3162500</v>
      </c>
    </row>
    <row r="2078" spans="26:35" x14ac:dyDescent="0.25">
      <c r="Z2078" s="42" t="str">
        <f t="shared" si="184"/>
        <v/>
      </c>
      <c r="AB2078" s="73" t="s">
        <v>61</v>
      </c>
      <c r="AC2078" s="73" t="s">
        <v>5274</v>
      </c>
      <c r="AD2078" s="73">
        <v>3162559</v>
      </c>
      <c r="AH2078" s="54" t="str">
        <f t="shared" si="185"/>
        <v>MGSão João do Manhuaçu</v>
      </c>
      <c r="AI2078" s="73">
        <v>3162559</v>
      </c>
    </row>
    <row r="2079" spans="26:35" x14ac:dyDescent="0.25">
      <c r="Z2079" s="42" t="str">
        <f t="shared" si="184"/>
        <v/>
      </c>
      <c r="AB2079" s="73" t="s">
        <v>61</v>
      </c>
      <c r="AC2079" s="73" t="s">
        <v>5275</v>
      </c>
      <c r="AD2079" s="73">
        <v>3162575</v>
      </c>
      <c r="AH2079" s="54" t="str">
        <f t="shared" si="185"/>
        <v>MGSão João do Manteninha</v>
      </c>
      <c r="AI2079" s="73">
        <v>3162575</v>
      </c>
    </row>
    <row r="2080" spans="26:35" x14ac:dyDescent="0.25">
      <c r="Z2080" s="42" t="str">
        <f t="shared" si="184"/>
        <v/>
      </c>
      <c r="AB2080" s="73" t="s">
        <v>61</v>
      </c>
      <c r="AC2080" s="73" t="s">
        <v>5276</v>
      </c>
      <c r="AD2080" s="73">
        <v>3162609</v>
      </c>
      <c r="AH2080" s="54" t="str">
        <f t="shared" si="185"/>
        <v>MGSão João do Oriente</v>
      </c>
      <c r="AI2080" s="73">
        <v>3162609</v>
      </c>
    </row>
    <row r="2081" spans="26:35" x14ac:dyDescent="0.25">
      <c r="Z2081" s="42" t="str">
        <f t="shared" si="184"/>
        <v/>
      </c>
      <c r="AB2081" s="73" t="s">
        <v>61</v>
      </c>
      <c r="AC2081" s="73" t="s">
        <v>5277</v>
      </c>
      <c r="AD2081" s="73">
        <v>3162658</v>
      </c>
      <c r="AH2081" s="54" t="str">
        <f t="shared" si="185"/>
        <v>MGSão João do Pacuí</v>
      </c>
      <c r="AI2081" s="73">
        <v>3162658</v>
      </c>
    </row>
    <row r="2082" spans="26:35" x14ac:dyDescent="0.25">
      <c r="Z2082" s="42" t="str">
        <f t="shared" si="184"/>
        <v/>
      </c>
      <c r="AB2082" s="73" t="s">
        <v>61</v>
      </c>
      <c r="AC2082" s="73" t="s">
        <v>3293</v>
      </c>
      <c r="AD2082" s="73">
        <v>3162708</v>
      </c>
      <c r="AH2082" s="54" t="str">
        <f t="shared" si="185"/>
        <v>MGSão João do Paraíso</v>
      </c>
      <c r="AI2082" s="73">
        <v>3162708</v>
      </c>
    </row>
    <row r="2083" spans="26:35" x14ac:dyDescent="0.25">
      <c r="Z2083" s="42" t="str">
        <f t="shared" si="184"/>
        <v/>
      </c>
      <c r="AB2083" s="73" t="s">
        <v>61</v>
      </c>
      <c r="AC2083" s="73" t="s">
        <v>5278</v>
      </c>
      <c r="AD2083" s="73">
        <v>3162807</v>
      </c>
      <c r="AH2083" s="54" t="str">
        <f t="shared" si="185"/>
        <v>MGSão João Evangelista</v>
      </c>
      <c r="AI2083" s="73">
        <v>3162807</v>
      </c>
    </row>
    <row r="2084" spans="26:35" x14ac:dyDescent="0.25">
      <c r="Z2084" s="42" t="str">
        <f t="shared" si="184"/>
        <v/>
      </c>
      <c r="AB2084" s="73" t="s">
        <v>61</v>
      </c>
      <c r="AC2084" s="73" t="s">
        <v>5279</v>
      </c>
      <c r="AD2084" s="73">
        <v>3162906</v>
      </c>
      <c r="AH2084" s="54" t="str">
        <f t="shared" si="185"/>
        <v>MGSão João Nepomuceno</v>
      </c>
      <c r="AI2084" s="73">
        <v>3162906</v>
      </c>
    </row>
    <row r="2085" spans="26:35" x14ac:dyDescent="0.25">
      <c r="Z2085" s="42" t="str">
        <f t="shared" si="184"/>
        <v/>
      </c>
      <c r="AB2085" s="73" t="s">
        <v>61</v>
      </c>
      <c r="AC2085" s="73" t="s">
        <v>5280</v>
      </c>
      <c r="AD2085" s="73">
        <v>3162922</v>
      </c>
      <c r="AH2085" s="54" t="str">
        <f t="shared" si="185"/>
        <v>MGSão Joaquim de Bicas</v>
      </c>
      <c r="AI2085" s="73">
        <v>3162922</v>
      </c>
    </row>
    <row r="2086" spans="26:35" x14ac:dyDescent="0.25">
      <c r="Z2086" s="42" t="str">
        <f t="shared" si="184"/>
        <v/>
      </c>
      <c r="AB2086" s="73" t="s">
        <v>61</v>
      </c>
      <c r="AC2086" s="73" t="s">
        <v>5281</v>
      </c>
      <c r="AD2086" s="73">
        <v>3162948</v>
      </c>
      <c r="AH2086" s="54" t="str">
        <f t="shared" si="185"/>
        <v>MGSão José da Barra</v>
      </c>
      <c r="AI2086" s="73">
        <v>3162948</v>
      </c>
    </row>
    <row r="2087" spans="26:35" x14ac:dyDescent="0.25">
      <c r="Z2087" s="42" t="str">
        <f t="shared" si="184"/>
        <v/>
      </c>
      <c r="AB2087" s="73" t="s">
        <v>61</v>
      </c>
      <c r="AC2087" s="73" t="s">
        <v>5282</v>
      </c>
      <c r="AD2087" s="73">
        <v>3162955</v>
      </c>
      <c r="AH2087" s="54" t="str">
        <f t="shared" si="185"/>
        <v>MGSão José da Lapa</v>
      </c>
      <c r="AI2087" s="73">
        <v>3162955</v>
      </c>
    </row>
    <row r="2088" spans="26:35" x14ac:dyDescent="0.25">
      <c r="Z2088" s="42" t="str">
        <f t="shared" si="184"/>
        <v/>
      </c>
      <c r="AB2088" s="73" t="s">
        <v>61</v>
      </c>
      <c r="AC2088" s="73" t="s">
        <v>5283</v>
      </c>
      <c r="AD2088" s="73">
        <v>3163003</v>
      </c>
      <c r="AH2088" s="54" t="str">
        <f t="shared" si="185"/>
        <v>MGSão José da Safira</v>
      </c>
      <c r="AI2088" s="73">
        <v>3163003</v>
      </c>
    </row>
    <row r="2089" spans="26:35" x14ac:dyDescent="0.25">
      <c r="Z2089" s="42" t="str">
        <f t="shared" si="184"/>
        <v/>
      </c>
      <c r="AB2089" s="73" t="s">
        <v>61</v>
      </c>
      <c r="AC2089" s="73" t="s">
        <v>5284</v>
      </c>
      <c r="AD2089" s="73">
        <v>3163102</v>
      </c>
      <c r="AH2089" s="54" t="str">
        <f t="shared" si="185"/>
        <v>MGSão José da Varginha</v>
      </c>
      <c r="AI2089" s="73">
        <v>3163102</v>
      </c>
    </row>
    <row r="2090" spans="26:35" x14ac:dyDescent="0.25">
      <c r="Z2090" s="42" t="str">
        <f t="shared" si="184"/>
        <v/>
      </c>
      <c r="AB2090" s="73" t="s">
        <v>61</v>
      </c>
      <c r="AC2090" s="73" t="s">
        <v>5285</v>
      </c>
      <c r="AD2090" s="73">
        <v>3163201</v>
      </c>
      <c r="AH2090" s="54" t="str">
        <f t="shared" si="185"/>
        <v>MGSão José do Alegre</v>
      </c>
      <c r="AI2090" s="73">
        <v>3163201</v>
      </c>
    </row>
    <row r="2091" spans="26:35" x14ac:dyDescent="0.25">
      <c r="Z2091" s="42" t="str">
        <f t="shared" si="184"/>
        <v/>
      </c>
      <c r="AB2091" s="73" t="s">
        <v>61</v>
      </c>
      <c r="AC2091" s="73" t="s">
        <v>3450</v>
      </c>
      <c r="AD2091" s="73">
        <v>3163300</v>
      </c>
      <c r="AH2091" s="54" t="str">
        <f t="shared" si="185"/>
        <v>MGSão José do Divino</v>
      </c>
      <c r="AI2091" s="73">
        <v>3163300</v>
      </c>
    </row>
    <row r="2092" spans="26:35" x14ac:dyDescent="0.25">
      <c r="Z2092" s="42" t="str">
        <f t="shared" si="184"/>
        <v/>
      </c>
      <c r="AB2092" s="73" t="s">
        <v>61</v>
      </c>
      <c r="AC2092" s="73" t="s">
        <v>5286</v>
      </c>
      <c r="AD2092" s="73">
        <v>3163409</v>
      </c>
      <c r="AH2092" s="54" t="str">
        <f t="shared" si="185"/>
        <v>MGSão José do Goiabal</v>
      </c>
      <c r="AI2092" s="73">
        <v>3163409</v>
      </c>
    </row>
    <row r="2093" spans="26:35" x14ac:dyDescent="0.25">
      <c r="Z2093" s="42" t="str">
        <f t="shared" si="184"/>
        <v/>
      </c>
      <c r="AB2093" s="73" t="s">
        <v>61</v>
      </c>
      <c r="AC2093" s="73" t="s">
        <v>5287</v>
      </c>
      <c r="AD2093" s="73">
        <v>3163508</v>
      </c>
      <c r="AH2093" s="54" t="str">
        <f t="shared" si="185"/>
        <v>MGSão José do Jacuri</v>
      </c>
      <c r="AI2093" s="73">
        <v>3163508</v>
      </c>
    </row>
    <row r="2094" spans="26:35" x14ac:dyDescent="0.25">
      <c r="Z2094" s="42" t="str">
        <f t="shared" si="184"/>
        <v/>
      </c>
      <c r="AB2094" s="73" t="s">
        <v>61</v>
      </c>
      <c r="AC2094" s="73" t="s">
        <v>5288</v>
      </c>
      <c r="AD2094" s="73">
        <v>3163607</v>
      </c>
      <c r="AH2094" s="54" t="str">
        <f t="shared" si="185"/>
        <v>MGSão José do Mantimento</v>
      </c>
      <c r="AI2094" s="73">
        <v>3163607</v>
      </c>
    </row>
    <row r="2095" spans="26:35" x14ac:dyDescent="0.25">
      <c r="Z2095" s="42" t="str">
        <f t="shared" si="184"/>
        <v/>
      </c>
      <c r="AB2095" s="73" t="s">
        <v>61</v>
      </c>
      <c r="AC2095" s="73" t="s">
        <v>5289</v>
      </c>
      <c r="AD2095" s="73">
        <v>3163706</v>
      </c>
      <c r="AH2095" s="54" t="str">
        <f t="shared" si="185"/>
        <v>MGSão Lourenço</v>
      </c>
      <c r="AI2095" s="73">
        <v>3163706</v>
      </c>
    </row>
    <row r="2096" spans="26:35" x14ac:dyDescent="0.25">
      <c r="Z2096" s="42" t="str">
        <f t="shared" si="184"/>
        <v/>
      </c>
      <c r="AB2096" s="73" t="s">
        <v>61</v>
      </c>
      <c r="AC2096" s="73" t="s">
        <v>5290</v>
      </c>
      <c r="AD2096" s="73">
        <v>3163805</v>
      </c>
      <c r="AH2096" s="54" t="str">
        <f t="shared" si="185"/>
        <v>MGSão Miguel do Anta</v>
      </c>
      <c r="AI2096" s="73">
        <v>3163805</v>
      </c>
    </row>
    <row r="2097" spans="26:35" x14ac:dyDescent="0.25">
      <c r="Z2097" s="42" t="str">
        <f t="shared" si="184"/>
        <v/>
      </c>
      <c r="AB2097" s="73" t="s">
        <v>61</v>
      </c>
      <c r="AC2097" s="73" t="s">
        <v>5291</v>
      </c>
      <c r="AD2097" s="73">
        <v>3163904</v>
      </c>
      <c r="AH2097" s="54" t="str">
        <f t="shared" si="185"/>
        <v>MGSão Pedro da União</v>
      </c>
      <c r="AI2097" s="73">
        <v>3163904</v>
      </c>
    </row>
    <row r="2098" spans="26:35" x14ac:dyDescent="0.25">
      <c r="Z2098" s="42" t="str">
        <f t="shared" si="184"/>
        <v/>
      </c>
      <c r="AB2098" s="73" t="s">
        <v>61</v>
      </c>
      <c r="AC2098" s="73" t="s">
        <v>5292</v>
      </c>
      <c r="AD2098" s="73">
        <v>3164100</v>
      </c>
      <c r="AH2098" s="54" t="str">
        <f t="shared" si="185"/>
        <v>MGSão Pedro do Suaçuí</v>
      </c>
      <c r="AI2098" s="73">
        <v>3164100</v>
      </c>
    </row>
    <row r="2099" spans="26:35" x14ac:dyDescent="0.25">
      <c r="Z2099" s="42" t="str">
        <f t="shared" si="184"/>
        <v/>
      </c>
      <c r="AB2099" s="73" t="s">
        <v>61</v>
      </c>
      <c r="AC2099" s="73" t="s">
        <v>5293</v>
      </c>
      <c r="AD2099" s="73">
        <v>3164001</v>
      </c>
      <c r="AH2099" s="54" t="str">
        <f t="shared" si="185"/>
        <v>MGSão Pedro dos Ferros</v>
      </c>
      <c r="AI2099" s="73">
        <v>3164001</v>
      </c>
    </row>
    <row r="2100" spans="26:35" x14ac:dyDescent="0.25">
      <c r="Z2100" s="42" t="str">
        <f t="shared" si="184"/>
        <v/>
      </c>
      <c r="AB2100" s="73" t="s">
        <v>61</v>
      </c>
      <c r="AC2100" s="73" t="s">
        <v>5294</v>
      </c>
      <c r="AD2100" s="73">
        <v>3164209</v>
      </c>
      <c r="AH2100" s="54" t="str">
        <f t="shared" si="185"/>
        <v>MGSão Romão</v>
      </c>
      <c r="AI2100" s="73">
        <v>3164209</v>
      </c>
    </row>
    <row r="2101" spans="26:35" x14ac:dyDescent="0.25">
      <c r="Z2101" s="42" t="str">
        <f t="shared" si="184"/>
        <v/>
      </c>
      <c r="AB2101" s="73" t="s">
        <v>61</v>
      </c>
      <c r="AC2101" s="73" t="s">
        <v>5295</v>
      </c>
      <c r="AD2101" s="73">
        <v>3164308</v>
      </c>
      <c r="AH2101" s="54" t="str">
        <f t="shared" si="185"/>
        <v>MGSão Roque de Minas</v>
      </c>
      <c r="AI2101" s="73">
        <v>3164308</v>
      </c>
    </row>
    <row r="2102" spans="26:35" x14ac:dyDescent="0.25">
      <c r="Z2102" s="42" t="str">
        <f t="shared" si="184"/>
        <v/>
      </c>
      <c r="AB2102" s="73" t="s">
        <v>61</v>
      </c>
      <c r="AC2102" s="73" t="s">
        <v>5296</v>
      </c>
      <c r="AD2102" s="73">
        <v>3164407</v>
      </c>
      <c r="AH2102" s="54" t="str">
        <f t="shared" si="185"/>
        <v>MGSão Sebastião da Bela Vista</v>
      </c>
      <c r="AI2102" s="73">
        <v>3164407</v>
      </c>
    </row>
    <row r="2103" spans="26:35" x14ac:dyDescent="0.25">
      <c r="Z2103" s="42" t="str">
        <f t="shared" si="184"/>
        <v/>
      </c>
      <c r="AB2103" s="73" t="s">
        <v>61</v>
      </c>
      <c r="AC2103" s="73" t="s">
        <v>5297</v>
      </c>
      <c r="AD2103" s="73">
        <v>3164431</v>
      </c>
      <c r="AH2103" s="54" t="str">
        <f t="shared" si="185"/>
        <v>MGSão Sebastião da Vargem Alegre</v>
      </c>
      <c r="AI2103" s="73">
        <v>3164431</v>
      </c>
    </row>
    <row r="2104" spans="26:35" x14ac:dyDescent="0.25">
      <c r="Z2104" s="42" t="str">
        <f t="shared" si="184"/>
        <v/>
      </c>
      <c r="AB2104" s="73" t="s">
        <v>61</v>
      </c>
      <c r="AC2104" s="73" t="s">
        <v>5298</v>
      </c>
      <c r="AD2104" s="73">
        <v>3164472</v>
      </c>
      <c r="AH2104" s="54" t="str">
        <f t="shared" si="185"/>
        <v>MGSão Sebastião do Anta</v>
      </c>
      <c r="AI2104" s="73">
        <v>3164472</v>
      </c>
    </row>
    <row r="2105" spans="26:35" x14ac:dyDescent="0.25">
      <c r="Z2105" s="42" t="str">
        <f t="shared" si="184"/>
        <v/>
      </c>
      <c r="AB2105" s="73" t="s">
        <v>61</v>
      </c>
      <c r="AC2105" s="73" t="s">
        <v>5299</v>
      </c>
      <c r="AD2105" s="73">
        <v>3164506</v>
      </c>
      <c r="AH2105" s="54" t="str">
        <f t="shared" si="185"/>
        <v>MGSão Sebastião do Maranhão</v>
      </c>
      <c r="AI2105" s="73">
        <v>3164506</v>
      </c>
    </row>
    <row r="2106" spans="26:35" x14ac:dyDescent="0.25">
      <c r="Z2106" s="42" t="str">
        <f t="shared" si="184"/>
        <v/>
      </c>
      <c r="AB2106" s="73" t="s">
        <v>61</v>
      </c>
      <c r="AC2106" s="73" t="s">
        <v>5300</v>
      </c>
      <c r="AD2106" s="73">
        <v>3164605</v>
      </c>
      <c r="AH2106" s="54" t="str">
        <f t="shared" si="185"/>
        <v>MGSão Sebastião do Oeste</v>
      </c>
      <c r="AI2106" s="73">
        <v>3164605</v>
      </c>
    </row>
    <row r="2107" spans="26:35" x14ac:dyDescent="0.25">
      <c r="Z2107" s="42" t="str">
        <f t="shared" si="184"/>
        <v/>
      </c>
      <c r="AB2107" s="73" t="s">
        <v>61</v>
      </c>
      <c r="AC2107" s="73" t="s">
        <v>5301</v>
      </c>
      <c r="AD2107" s="73">
        <v>3164704</v>
      </c>
      <c r="AH2107" s="54" t="str">
        <f t="shared" si="185"/>
        <v>MGSão Sebastião do Paraíso</v>
      </c>
      <c r="AI2107" s="73">
        <v>3164704</v>
      </c>
    </row>
    <row r="2108" spans="26:35" x14ac:dyDescent="0.25">
      <c r="Z2108" s="42" t="str">
        <f t="shared" si="184"/>
        <v/>
      </c>
      <c r="AB2108" s="73" t="s">
        <v>61</v>
      </c>
      <c r="AC2108" s="73" t="s">
        <v>5302</v>
      </c>
      <c r="AD2108" s="73">
        <v>3164803</v>
      </c>
      <c r="AH2108" s="54" t="str">
        <f t="shared" si="185"/>
        <v>MGSão Sebastião do Rio Preto</v>
      </c>
      <c r="AI2108" s="73">
        <v>3164803</v>
      </c>
    </row>
    <row r="2109" spans="26:35" x14ac:dyDescent="0.25">
      <c r="Z2109" s="42" t="str">
        <f t="shared" si="184"/>
        <v/>
      </c>
      <c r="AB2109" s="73" t="s">
        <v>61</v>
      </c>
      <c r="AC2109" s="73" t="s">
        <v>5303</v>
      </c>
      <c r="AD2109" s="73">
        <v>3164902</v>
      </c>
      <c r="AH2109" s="54" t="str">
        <f t="shared" si="185"/>
        <v>MGSão Sebastião do Rio Verde</v>
      </c>
      <c r="AI2109" s="73">
        <v>3164902</v>
      </c>
    </row>
    <row r="2110" spans="26:35" x14ac:dyDescent="0.25">
      <c r="Z2110" s="42" t="str">
        <f t="shared" si="184"/>
        <v/>
      </c>
      <c r="AB2110" s="73" t="s">
        <v>61</v>
      </c>
      <c r="AC2110" s="73" t="s">
        <v>5304</v>
      </c>
      <c r="AD2110" s="73">
        <v>3165206</v>
      </c>
      <c r="AH2110" s="54" t="str">
        <f t="shared" si="185"/>
        <v>MGSão Thomé das Letras</v>
      </c>
      <c r="AI2110" s="73">
        <v>3165206</v>
      </c>
    </row>
    <row r="2111" spans="26:35" x14ac:dyDescent="0.25">
      <c r="Z2111" s="42" t="str">
        <f t="shared" si="184"/>
        <v/>
      </c>
      <c r="AB2111" s="73" t="s">
        <v>61</v>
      </c>
      <c r="AC2111" s="73" t="s">
        <v>5305</v>
      </c>
      <c r="AD2111" s="73">
        <v>3165008</v>
      </c>
      <c r="AH2111" s="54" t="str">
        <f t="shared" si="185"/>
        <v>MGSão Tiago</v>
      </c>
      <c r="AI2111" s="73">
        <v>3165008</v>
      </c>
    </row>
    <row r="2112" spans="26:35" x14ac:dyDescent="0.25">
      <c r="Z2112" s="42" t="str">
        <f t="shared" si="184"/>
        <v/>
      </c>
      <c r="AB2112" s="73" t="s">
        <v>61</v>
      </c>
      <c r="AC2112" s="73" t="s">
        <v>5306</v>
      </c>
      <c r="AD2112" s="73">
        <v>3165107</v>
      </c>
      <c r="AH2112" s="54" t="str">
        <f t="shared" si="185"/>
        <v>MGSão Tomás de Aquino</v>
      </c>
      <c r="AI2112" s="73">
        <v>3165107</v>
      </c>
    </row>
    <row r="2113" spans="26:35" x14ac:dyDescent="0.25">
      <c r="Z2113" s="42" t="str">
        <f t="shared" si="184"/>
        <v/>
      </c>
      <c r="AB2113" s="73" t="s">
        <v>61</v>
      </c>
      <c r="AC2113" s="73" t="s">
        <v>5307</v>
      </c>
      <c r="AD2113" s="73">
        <v>3165305</v>
      </c>
      <c r="AH2113" s="54" t="str">
        <f t="shared" si="185"/>
        <v>MGSão Vicente de Minas</v>
      </c>
      <c r="AI2113" s="73">
        <v>3165305</v>
      </c>
    </row>
    <row r="2114" spans="26:35" x14ac:dyDescent="0.25">
      <c r="Z2114" s="42" t="str">
        <f t="shared" si="184"/>
        <v/>
      </c>
      <c r="AB2114" s="73" t="s">
        <v>61</v>
      </c>
      <c r="AC2114" s="73" t="s">
        <v>5308</v>
      </c>
      <c r="AD2114" s="73">
        <v>3165404</v>
      </c>
      <c r="AH2114" s="54" t="str">
        <f t="shared" si="185"/>
        <v>MGSapucaí-Mirim</v>
      </c>
      <c r="AI2114" s="73">
        <v>3165404</v>
      </c>
    </row>
    <row r="2115" spans="26:35" x14ac:dyDescent="0.25">
      <c r="Z2115" s="42" t="str">
        <f t="shared" ref="Z2115:Z2178" si="186">CONCATENATE(A2115,D2115)</f>
        <v/>
      </c>
      <c r="AB2115" s="73" t="s">
        <v>61</v>
      </c>
      <c r="AC2115" s="73" t="s">
        <v>5309</v>
      </c>
      <c r="AD2115" s="73">
        <v>3165503</v>
      </c>
      <c r="AH2115" s="54" t="str">
        <f t="shared" ref="AH2115:AH2178" si="187">CONCATENATE(AB2115,AC2115)</f>
        <v>MGSardoá</v>
      </c>
      <c r="AI2115" s="73">
        <v>3165503</v>
      </c>
    </row>
    <row r="2116" spans="26:35" x14ac:dyDescent="0.25">
      <c r="Z2116" s="42" t="str">
        <f t="shared" si="186"/>
        <v/>
      </c>
      <c r="AB2116" s="73" t="s">
        <v>61</v>
      </c>
      <c r="AC2116" s="73" t="s">
        <v>5310</v>
      </c>
      <c r="AD2116" s="73">
        <v>3165537</v>
      </c>
      <c r="AH2116" s="54" t="str">
        <f t="shared" si="187"/>
        <v>MGSarzedo</v>
      </c>
      <c r="AI2116" s="73">
        <v>3165537</v>
      </c>
    </row>
    <row r="2117" spans="26:35" x14ac:dyDescent="0.25">
      <c r="Z2117" s="42" t="str">
        <f t="shared" si="186"/>
        <v/>
      </c>
      <c r="AB2117" s="73" t="s">
        <v>61</v>
      </c>
      <c r="AC2117" s="73" t="s">
        <v>5311</v>
      </c>
      <c r="AD2117" s="73">
        <v>3165560</v>
      </c>
      <c r="AH2117" s="54" t="str">
        <f t="shared" si="187"/>
        <v>MGSem-Peixe</v>
      </c>
      <c r="AI2117" s="73">
        <v>3165560</v>
      </c>
    </row>
    <row r="2118" spans="26:35" x14ac:dyDescent="0.25">
      <c r="Z2118" s="42" t="str">
        <f t="shared" si="186"/>
        <v/>
      </c>
      <c r="AB2118" s="73" t="s">
        <v>61</v>
      </c>
      <c r="AC2118" s="73" t="s">
        <v>5312</v>
      </c>
      <c r="AD2118" s="73">
        <v>3165578</v>
      </c>
      <c r="AH2118" s="54" t="str">
        <f t="shared" si="187"/>
        <v>MGSenador Amaral</v>
      </c>
      <c r="AI2118" s="73">
        <v>3165578</v>
      </c>
    </row>
    <row r="2119" spans="26:35" x14ac:dyDescent="0.25">
      <c r="Z2119" s="42" t="str">
        <f t="shared" si="186"/>
        <v/>
      </c>
      <c r="AB2119" s="73" t="s">
        <v>61</v>
      </c>
      <c r="AC2119" s="73" t="s">
        <v>5313</v>
      </c>
      <c r="AD2119" s="73">
        <v>3165602</v>
      </c>
      <c r="AH2119" s="54" t="str">
        <f t="shared" si="187"/>
        <v>MGSenador Cortes</v>
      </c>
      <c r="AI2119" s="73">
        <v>3165602</v>
      </c>
    </row>
    <row r="2120" spans="26:35" x14ac:dyDescent="0.25">
      <c r="Z2120" s="42" t="str">
        <f t="shared" si="186"/>
        <v/>
      </c>
      <c r="AB2120" s="73" t="s">
        <v>61</v>
      </c>
      <c r="AC2120" s="73" t="s">
        <v>5314</v>
      </c>
      <c r="AD2120" s="73">
        <v>3165701</v>
      </c>
      <c r="AH2120" s="54" t="str">
        <f t="shared" si="187"/>
        <v>MGSenador Firmino</v>
      </c>
      <c r="AI2120" s="73">
        <v>3165701</v>
      </c>
    </row>
    <row r="2121" spans="26:35" x14ac:dyDescent="0.25">
      <c r="Z2121" s="42" t="str">
        <f t="shared" si="186"/>
        <v/>
      </c>
      <c r="AB2121" s="73" t="s">
        <v>61</v>
      </c>
      <c r="AC2121" s="73" t="s">
        <v>5315</v>
      </c>
      <c r="AD2121" s="73">
        <v>3165800</v>
      </c>
      <c r="AH2121" s="54" t="str">
        <f t="shared" si="187"/>
        <v>MGSenador José Bento</v>
      </c>
      <c r="AI2121" s="73">
        <v>3165800</v>
      </c>
    </row>
    <row r="2122" spans="26:35" x14ac:dyDescent="0.25">
      <c r="Z2122" s="42" t="str">
        <f t="shared" si="186"/>
        <v/>
      </c>
      <c r="AB2122" s="73" t="s">
        <v>61</v>
      </c>
      <c r="AC2122" s="73" t="s">
        <v>5316</v>
      </c>
      <c r="AD2122" s="73">
        <v>3165909</v>
      </c>
      <c r="AH2122" s="54" t="str">
        <f t="shared" si="187"/>
        <v>MGSenador Modestino Gonçalves</v>
      </c>
      <c r="AI2122" s="73">
        <v>3165909</v>
      </c>
    </row>
    <row r="2123" spans="26:35" x14ac:dyDescent="0.25">
      <c r="Z2123" s="42" t="str">
        <f t="shared" si="186"/>
        <v/>
      </c>
      <c r="AB2123" s="73" t="s">
        <v>61</v>
      </c>
      <c r="AC2123" s="73" t="s">
        <v>5317</v>
      </c>
      <c r="AD2123" s="73">
        <v>3166006</v>
      </c>
      <c r="AH2123" s="54" t="str">
        <f t="shared" si="187"/>
        <v>MGSenhora de Oliveira</v>
      </c>
      <c r="AI2123" s="73">
        <v>3166006</v>
      </c>
    </row>
    <row r="2124" spans="26:35" x14ac:dyDescent="0.25">
      <c r="Z2124" s="42" t="str">
        <f t="shared" si="186"/>
        <v/>
      </c>
      <c r="AB2124" s="73" t="s">
        <v>61</v>
      </c>
      <c r="AC2124" s="73" t="s">
        <v>5318</v>
      </c>
      <c r="AD2124" s="73">
        <v>3166105</v>
      </c>
      <c r="AH2124" s="54" t="str">
        <f t="shared" si="187"/>
        <v>MGSenhora do Porto</v>
      </c>
      <c r="AI2124" s="73">
        <v>3166105</v>
      </c>
    </row>
    <row r="2125" spans="26:35" x14ac:dyDescent="0.25">
      <c r="Z2125" s="42" t="str">
        <f t="shared" si="186"/>
        <v/>
      </c>
      <c r="AB2125" s="73" t="s">
        <v>61</v>
      </c>
      <c r="AC2125" s="73" t="s">
        <v>5319</v>
      </c>
      <c r="AD2125" s="73">
        <v>3166204</v>
      </c>
      <c r="AH2125" s="54" t="str">
        <f t="shared" si="187"/>
        <v>MGSenhora dos Remédios</v>
      </c>
      <c r="AI2125" s="73">
        <v>3166204</v>
      </c>
    </row>
    <row r="2126" spans="26:35" x14ac:dyDescent="0.25">
      <c r="Z2126" s="42" t="str">
        <f t="shared" si="186"/>
        <v/>
      </c>
      <c r="AB2126" s="73" t="s">
        <v>61</v>
      </c>
      <c r="AC2126" s="73" t="s">
        <v>5320</v>
      </c>
      <c r="AD2126" s="73">
        <v>3166303</v>
      </c>
      <c r="AH2126" s="54" t="str">
        <f t="shared" si="187"/>
        <v>MGSericita</v>
      </c>
      <c r="AI2126" s="73">
        <v>3166303</v>
      </c>
    </row>
    <row r="2127" spans="26:35" x14ac:dyDescent="0.25">
      <c r="Z2127" s="42" t="str">
        <f t="shared" si="186"/>
        <v/>
      </c>
      <c r="AB2127" s="73" t="s">
        <v>61</v>
      </c>
      <c r="AC2127" s="73" t="s">
        <v>5321</v>
      </c>
      <c r="AD2127" s="73">
        <v>3166402</v>
      </c>
      <c r="AH2127" s="54" t="str">
        <f t="shared" si="187"/>
        <v>MGSeritinga</v>
      </c>
      <c r="AI2127" s="73">
        <v>3166402</v>
      </c>
    </row>
    <row r="2128" spans="26:35" x14ac:dyDescent="0.25">
      <c r="Z2128" s="42" t="str">
        <f t="shared" si="186"/>
        <v/>
      </c>
      <c r="AB2128" s="73" t="s">
        <v>61</v>
      </c>
      <c r="AC2128" s="73" t="s">
        <v>5322</v>
      </c>
      <c r="AD2128" s="73">
        <v>3166501</v>
      </c>
      <c r="AH2128" s="54" t="str">
        <f t="shared" si="187"/>
        <v>MGSerra Azul de Minas</v>
      </c>
      <c r="AI2128" s="73">
        <v>3166501</v>
      </c>
    </row>
    <row r="2129" spans="26:35" x14ac:dyDescent="0.25">
      <c r="Z2129" s="42" t="str">
        <f t="shared" si="186"/>
        <v/>
      </c>
      <c r="AB2129" s="73" t="s">
        <v>61</v>
      </c>
      <c r="AC2129" s="73" t="s">
        <v>5323</v>
      </c>
      <c r="AD2129" s="73">
        <v>3166600</v>
      </c>
      <c r="AH2129" s="54" t="str">
        <f t="shared" si="187"/>
        <v>MGSerra da Saudade</v>
      </c>
      <c r="AI2129" s="73">
        <v>3166600</v>
      </c>
    </row>
    <row r="2130" spans="26:35" x14ac:dyDescent="0.25">
      <c r="Z2130" s="42" t="str">
        <f t="shared" si="186"/>
        <v/>
      </c>
      <c r="AB2130" s="73" t="s">
        <v>61</v>
      </c>
      <c r="AC2130" s="73" t="s">
        <v>5324</v>
      </c>
      <c r="AD2130" s="73">
        <v>3166808</v>
      </c>
      <c r="AH2130" s="54" t="str">
        <f t="shared" si="187"/>
        <v>MGSerra do Salitre</v>
      </c>
      <c r="AI2130" s="73">
        <v>3166808</v>
      </c>
    </row>
    <row r="2131" spans="26:35" x14ac:dyDescent="0.25">
      <c r="Z2131" s="42" t="str">
        <f t="shared" si="186"/>
        <v/>
      </c>
      <c r="AB2131" s="73" t="s">
        <v>61</v>
      </c>
      <c r="AC2131" s="73" t="s">
        <v>5325</v>
      </c>
      <c r="AD2131" s="73">
        <v>3166709</v>
      </c>
      <c r="AH2131" s="54" t="str">
        <f t="shared" si="187"/>
        <v>MGSerra dos Aimorés</v>
      </c>
      <c r="AI2131" s="73">
        <v>3166709</v>
      </c>
    </row>
    <row r="2132" spans="26:35" x14ac:dyDescent="0.25">
      <c r="Z2132" s="42" t="str">
        <f t="shared" si="186"/>
        <v/>
      </c>
      <c r="AB2132" s="73" t="s">
        <v>61</v>
      </c>
      <c r="AC2132" s="73" t="s">
        <v>5326</v>
      </c>
      <c r="AD2132" s="73">
        <v>3166907</v>
      </c>
      <c r="AH2132" s="54" t="str">
        <f t="shared" si="187"/>
        <v>MGSerrania</v>
      </c>
      <c r="AI2132" s="73">
        <v>3166907</v>
      </c>
    </row>
    <row r="2133" spans="26:35" x14ac:dyDescent="0.25">
      <c r="Z2133" s="42" t="str">
        <f t="shared" si="186"/>
        <v/>
      </c>
      <c r="AB2133" s="73" t="s">
        <v>61</v>
      </c>
      <c r="AC2133" s="73" t="s">
        <v>5327</v>
      </c>
      <c r="AD2133" s="73">
        <v>3166956</v>
      </c>
      <c r="AH2133" s="54" t="str">
        <f t="shared" si="187"/>
        <v>MGSerranópolis de Minas</v>
      </c>
      <c r="AI2133" s="73">
        <v>3166956</v>
      </c>
    </row>
    <row r="2134" spans="26:35" x14ac:dyDescent="0.25">
      <c r="Z2134" s="42" t="str">
        <f t="shared" si="186"/>
        <v/>
      </c>
      <c r="AB2134" s="73" t="s">
        <v>61</v>
      </c>
      <c r="AC2134" s="73" t="s">
        <v>5328</v>
      </c>
      <c r="AD2134" s="73">
        <v>3167004</v>
      </c>
      <c r="AH2134" s="54" t="str">
        <f t="shared" si="187"/>
        <v>MGSerranos</v>
      </c>
      <c r="AI2134" s="73">
        <v>3167004</v>
      </c>
    </row>
    <row r="2135" spans="26:35" x14ac:dyDescent="0.25">
      <c r="Z2135" s="42" t="str">
        <f t="shared" si="186"/>
        <v/>
      </c>
      <c r="AB2135" s="73" t="s">
        <v>61</v>
      </c>
      <c r="AC2135" s="73" t="s">
        <v>5329</v>
      </c>
      <c r="AD2135" s="73">
        <v>3167103</v>
      </c>
      <c r="AH2135" s="54" t="str">
        <f t="shared" si="187"/>
        <v>MGSerro</v>
      </c>
      <c r="AI2135" s="73">
        <v>3167103</v>
      </c>
    </row>
    <row r="2136" spans="26:35" x14ac:dyDescent="0.25">
      <c r="Z2136" s="42" t="str">
        <f t="shared" si="186"/>
        <v/>
      </c>
      <c r="AB2136" s="73" t="s">
        <v>61</v>
      </c>
      <c r="AC2136" s="73" t="s">
        <v>5330</v>
      </c>
      <c r="AD2136" s="73">
        <v>3167202</v>
      </c>
      <c r="AH2136" s="54" t="str">
        <f t="shared" si="187"/>
        <v>MGSete Lagoas</v>
      </c>
      <c r="AI2136" s="73">
        <v>3167202</v>
      </c>
    </row>
    <row r="2137" spans="26:35" x14ac:dyDescent="0.25">
      <c r="Z2137" s="42" t="str">
        <f t="shared" si="186"/>
        <v/>
      </c>
      <c r="AB2137" s="73" t="s">
        <v>61</v>
      </c>
      <c r="AC2137" s="73" t="s">
        <v>5331</v>
      </c>
      <c r="AD2137" s="73">
        <v>3165552</v>
      </c>
      <c r="AH2137" s="54" t="str">
        <f t="shared" si="187"/>
        <v>MGSetubinha</v>
      </c>
      <c r="AI2137" s="73">
        <v>3165552</v>
      </c>
    </row>
    <row r="2138" spans="26:35" x14ac:dyDescent="0.25">
      <c r="Z2138" s="42" t="str">
        <f t="shared" si="186"/>
        <v/>
      </c>
      <c r="AB2138" s="73" t="s">
        <v>61</v>
      </c>
      <c r="AC2138" s="73" t="s">
        <v>5332</v>
      </c>
      <c r="AD2138" s="73">
        <v>3167301</v>
      </c>
      <c r="AH2138" s="54" t="str">
        <f t="shared" si="187"/>
        <v>MGSilveirânia</v>
      </c>
      <c r="AI2138" s="73">
        <v>3167301</v>
      </c>
    </row>
    <row r="2139" spans="26:35" x14ac:dyDescent="0.25">
      <c r="Z2139" s="42" t="str">
        <f t="shared" si="186"/>
        <v/>
      </c>
      <c r="AB2139" s="73" t="s">
        <v>61</v>
      </c>
      <c r="AC2139" s="73" t="s">
        <v>5333</v>
      </c>
      <c r="AD2139" s="73">
        <v>3167400</v>
      </c>
      <c r="AH2139" s="54" t="str">
        <f t="shared" si="187"/>
        <v>MGSilvianópolis</v>
      </c>
      <c r="AI2139" s="73">
        <v>3167400</v>
      </c>
    </row>
    <row r="2140" spans="26:35" x14ac:dyDescent="0.25">
      <c r="Z2140" s="42" t="str">
        <f t="shared" si="186"/>
        <v/>
      </c>
      <c r="AB2140" s="73" t="s">
        <v>61</v>
      </c>
      <c r="AC2140" s="73" t="s">
        <v>5334</v>
      </c>
      <c r="AD2140" s="73">
        <v>3167509</v>
      </c>
      <c r="AH2140" s="54" t="str">
        <f t="shared" si="187"/>
        <v>MGSimão Pereira</v>
      </c>
      <c r="AI2140" s="73">
        <v>3167509</v>
      </c>
    </row>
    <row r="2141" spans="26:35" x14ac:dyDescent="0.25">
      <c r="Z2141" s="42" t="str">
        <f t="shared" si="186"/>
        <v/>
      </c>
      <c r="AB2141" s="73" t="s">
        <v>61</v>
      </c>
      <c r="AC2141" s="73" t="s">
        <v>5335</v>
      </c>
      <c r="AD2141" s="73">
        <v>3167608</v>
      </c>
      <c r="AH2141" s="54" t="str">
        <f t="shared" si="187"/>
        <v>MGSimonésia</v>
      </c>
      <c r="AI2141" s="73">
        <v>3167608</v>
      </c>
    </row>
    <row r="2142" spans="26:35" x14ac:dyDescent="0.25">
      <c r="Z2142" s="42" t="str">
        <f t="shared" si="186"/>
        <v/>
      </c>
      <c r="AB2142" s="73" t="s">
        <v>61</v>
      </c>
      <c r="AC2142" s="73" t="s">
        <v>5336</v>
      </c>
      <c r="AD2142" s="73">
        <v>3167707</v>
      </c>
      <c r="AH2142" s="54" t="str">
        <f t="shared" si="187"/>
        <v>MGSobrália</v>
      </c>
      <c r="AI2142" s="73">
        <v>3167707</v>
      </c>
    </row>
    <row r="2143" spans="26:35" x14ac:dyDescent="0.25">
      <c r="Z2143" s="42" t="str">
        <f t="shared" si="186"/>
        <v/>
      </c>
      <c r="AB2143" s="73" t="s">
        <v>61</v>
      </c>
      <c r="AC2143" s="73" t="s">
        <v>5337</v>
      </c>
      <c r="AD2143" s="73">
        <v>3167806</v>
      </c>
      <c r="AH2143" s="54" t="str">
        <f t="shared" si="187"/>
        <v>MGSoledade de Minas</v>
      </c>
      <c r="AI2143" s="73">
        <v>3167806</v>
      </c>
    </row>
    <row r="2144" spans="26:35" x14ac:dyDescent="0.25">
      <c r="Z2144" s="42" t="str">
        <f t="shared" si="186"/>
        <v/>
      </c>
      <c r="AB2144" s="73" t="s">
        <v>61</v>
      </c>
      <c r="AC2144" s="73" t="s">
        <v>5338</v>
      </c>
      <c r="AD2144" s="73">
        <v>3167905</v>
      </c>
      <c r="AH2144" s="54" t="str">
        <f t="shared" si="187"/>
        <v>MGTabuleiro</v>
      </c>
      <c r="AI2144" s="73">
        <v>3167905</v>
      </c>
    </row>
    <row r="2145" spans="26:35" x14ac:dyDescent="0.25">
      <c r="Z2145" s="42" t="str">
        <f t="shared" si="186"/>
        <v/>
      </c>
      <c r="AB2145" s="73" t="s">
        <v>61</v>
      </c>
      <c r="AC2145" s="73" t="s">
        <v>5339</v>
      </c>
      <c r="AD2145" s="73">
        <v>3168002</v>
      </c>
      <c r="AH2145" s="54" t="str">
        <f t="shared" si="187"/>
        <v>MGTaiobeiras</v>
      </c>
      <c r="AI2145" s="73">
        <v>3168002</v>
      </c>
    </row>
    <row r="2146" spans="26:35" x14ac:dyDescent="0.25">
      <c r="Z2146" s="42" t="str">
        <f t="shared" si="186"/>
        <v/>
      </c>
      <c r="AB2146" s="73" t="s">
        <v>61</v>
      </c>
      <c r="AC2146" s="73" t="s">
        <v>5340</v>
      </c>
      <c r="AD2146" s="73">
        <v>3168051</v>
      </c>
      <c r="AH2146" s="54" t="str">
        <f t="shared" si="187"/>
        <v>MGTaparuba</v>
      </c>
      <c r="AI2146" s="73">
        <v>3168051</v>
      </c>
    </row>
    <row r="2147" spans="26:35" x14ac:dyDescent="0.25">
      <c r="Z2147" s="42" t="str">
        <f t="shared" si="186"/>
        <v/>
      </c>
      <c r="AB2147" s="73" t="s">
        <v>61</v>
      </c>
      <c r="AC2147" s="73" t="s">
        <v>4504</v>
      </c>
      <c r="AD2147" s="73">
        <v>3168101</v>
      </c>
      <c r="AH2147" s="54" t="str">
        <f t="shared" si="187"/>
        <v>MGTapira</v>
      </c>
      <c r="AI2147" s="73">
        <v>3168101</v>
      </c>
    </row>
    <row r="2148" spans="26:35" x14ac:dyDescent="0.25">
      <c r="Z2148" s="42" t="str">
        <f t="shared" si="186"/>
        <v/>
      </c>
      <c r="AB2148" s="73" t="s">
        <v>61</v>
      </c>
      <c r="AC2148" s="73" t="s">
        <v>5105</v>
      </c>
      <c r="AD2148" s="73">
        <v>3168200</v>
      </c>
      <c r="AH2148" s="54" t="str">
        <f t="shared" si="187"/>
        <v>MGTapiraí</v>
      </c>
      <c r="AI2148" s="73">
        <v>3168200</v>
      </c>
    </row>
    <row r="2149" spans="26:35" x14ac:dyDescent="0.25">
      <c r="Z2149" s="42" t="str">
        <f t="shared" si="186"/>
        <v/>
      </c>
      <c r="AB2149" s="73" t="s">
        <v>61</v>
      </c>
      <c r="AC2149" s="73" t="s">
        <v>5341</v>
      </c>
      <c r="AD2149" s="73">
        <v>3168309</v>
      </c>
      <c r="AH2149" s="54" t="str">
        <f t="shared" si="187"/>
        <v>MGTaquaraçu de Minas</v>
      </c>
      <c r="AI2149" s="73">
        <v>3168309</v>
      </c>
    </row>
    <row r="2150" spans="26:35" x14ac:dyDescent="0.25">
      <c r="Z2150" s="42" t="str">
        <f t="shared" si="186"/>
        <v/>
      </c>
      <c r="AB2150" s="73" t="s">
        <v>61</v>
      </c>
      <c r="AC2150" s="73" t="s">
        <v>5342</v>
      </c>
      <c r="AD2150" s="73">
        <v>3168408</v>
      </c>
      <c r="AH2150" s="54" t="str">
        <f t="shared" si="187"/>
        <v>MGTarumirim</v>
      </c>
      <c r="AI2150" s="73">
        <v>3168408</v>
      </c>
    </row>
    <row r="2151" spans="26:35" x14ac:dyDescent="0.25">
      <c r="Z2151" s="42" t="str">
        <f t="shared" si="186"/>
        <v/>
      </c>
      <c r="AB2151" s="73" t="s">
        <v>61</v>
      </c>
      <c r="AC2151" s="73" t="s">
        <v>5343</v>
      </c>
      <c r="AD2151" s="73">
        <v>3168507</v>
      </c>
      <c r="AH2151" s="54" t="str">
        <f t="shared" si="187"/>
        <v>MGTeixeiras</v>
      </c>
      <c r="AI2151" s="73">
        <v>3168507</v>
      </c>
    </row>
    <row r="2152" spans="26:35" x14ac:dyDescent="0.25">
      <c r="Z2152" s="42" t="str">
        <f t="shared" si="186"/>
        <v/>
      </c>
      <c r="AB2152" s="73" t="s">
        <v>61</v>
      </c>
      <c r="AC2152" s="73" t="s">
        <v>5344</v>
      </c>
      <c r="AD2152" s="73">
        <v>3168606</v>
      </c>
      <c r="AH2152" s="54" t="str">
        <f t="shared" si="187"/>
        <v>MGTeófilo Otoni</v>
      </c>
      <c r="AI2152" s="73">
        <v>3168606</v>
      </c>
    </row>
    <row r="2153" spans="26:35" x14ac:dyDescent="0.25">
      <c r="Z2153" s="42" t="str">
        <f t="shared" si="186"/>
        <v/>
      </c>
      <c r="AB2153" s="73" t="s">
        <v>61</v>
      </c>
      <c r="AC2153" s="73" t="s">
        <v>5345</v>
      </c>
      <c r="AD2153" s="73">
        <v>3168705</v>
      </c>
      <c r="AH2153" s="54" t="str">
        <f t="shared" si="187"/>
        <v>MGTimóteo</v>
      </c>
      <c r="AI2153" s="73">
        <v>3168705</v>
      </c>
    </row>
    <row r="2154" spans="26:35" x14ac:dyDescent="0.25">
      <c r="Z2154" s="42" t="str">
        <f t="shared" si="186"/>
        <v/>
      </c>
      <c r="AB2154" s="73" t="s">
        <v>61</v>
      </c>
      <c r="AC2154" s="73" t="s">
        <v>5346</v>
      </c>
      <c r="AD2154" s="73">
        <v>3168804</v>
      </c>
      <c r="AH2154" s="54" t="str">
        <f t="shared" si="187"/>
        <v>MGTiradentes</v>
      </c>
      <c r="AI2154" s="73">
        <v>3168804</v>
      </c>
    </row>
    <row r="2155" spans="26:35" x14ac:dyDescent="0.25">
      <c r="Z2155" s="42" t="str">
        <f t="shared" si="186"/>
        <v/>
      </c>
      <c r="AB2155" s="73" t="s">
        <v>61</v>
      </c>
      <c r="AC2155" s="73" t="s">
        <v>5347</v>
      </c>
      <c r="AD2155" s="73">
        <v>3168903</v>
      </c>
      <c r="AH2155" s="54" t="str">
        <f t="shared" si="187"/>
        <v>MGTiros</v>
      </c>
      <c r="AI2155" s="73">
        <v>3168903</v>
      </c>
    </row>
    <row r="2156" spans="26:35" x14ac:dyDescent="0.25">
      <c r="Z2156" s="42" t="str">
        <f t="shared" si="186"/>
        <v/>
      </c>
      <c r="AB2156" s="73" t="s">
        <v>61</v>
      </c>
      <c r="AC2156" s="73" t="s">
        <v>5348</v>
      </c>
      <c r="AD2156" s="73">
        <v>3169000</v>
      </c>
      <c r="AH2156" s="54" t="str">
        <f t="shared" si="187"/>
        <v>MGTocantins</v>
      </c>
      <c r="AI2156" s="73">
        <v>3169000</v>
      </c>
    </row>
    <row r="2157" spans="26:35" x14ac:dyDescent="0.25">
      <c r="Z2157" s="42" t="str">
        <f t="shared" si="186"/>
        <v/>
      </c>
      <c r="AB2157" s="73" t="s">
        <v>61</v>
      </c>
      <c r="AC2157" s="73" t="s">
        <v>5349</v>
      </c>
      <c r="AD2157" s="73">
        <v>3169059</v>
      </c>
      <c r="AH2157" s="54" t="str">
        <f t="shared" si="187"/>
        <v>MGTocos do Moji</v>
      </c>
      <c r="AI2157" s="73">
        <v>3169059</v>
      </c>
    </row>
    <row r="2158" spans="26:35" x14ac:dyDescent="0.25">
      <c r="Z2158" s="42" t="str">
        <f t="shared" si="186"/>
        <v/>
      </c>
      <c r="AB2158" s="73" t="s">
        <v>61</v>
      </c>
      <c r="AC2158" s="73" t="s">
        <v>4542</v>
      </c>
      <c r="AD2158" s="73">
        <v>3169109</v>
      </c>
      <c r="AH2158" s="54" t="str">
        <f t="shared" si="187"/>
        <v>MGToledo</v>
      </c>
      <c r="AI2158" s="73">
        <v>3169109</v>
      </c>
    </row>
    <row r="2159" spans="26:35" x14ac:dyDescent="0.25">
      <c r="Z2159" s="42" t="str">
        <f t="shared" si="186"/>
        <v/>
      </c>
      <c r="AB2159" s="73" t="s">
        <v>61</v>
      </c>
      <c r="AC2159" s="73" t="s">
        <v>5350</v>
      </c>
      <c r="AD2159" s="73">
        <v>3169208</v>
      </c>
      <c r="AH2159" s="54" t="str">
        <f t="shared" si="187"/>
        <v>MGTombos</v>
      </c>
      <c r="AI2159" s="73">
        <v>3169208</v>
      </c>
    </row>
    <row r="2160" spans="26:35" x14ac:dyDescent="0.25">
      <c r="Z2160" s="42" t="str">
        <f t="shared" si="186"/>
        <v/>
      </c>
      <c r="AB2160" s="73" t="s">
        <v>61</v>
      </c>
      <c r="AC2160" s="73" t="s">
        <v>5351</v>
      </c>
      <c r="AD2160" s="73">
        <v>3169307</v>
      </c>
      <c r="AH2160" s="54" t="str">
        <f t="shared" si="187"/>
        <v>MGTrês Corações</v>
      </c>
      <c r="AI2160" s="73">
        <v>3169307</v>
      </c>
    </row>
    <row r="2161" spans="26:35" x14ac:dyDescent="0.25">
      <c r="Z2161" s="42" t="str">
        <f t="shared" si="186"/>
        <v/>
      </c>
      <c r="AB2161" s="73" t="s">
        <v>61</v>
      </c>
      <c r="AC2161" s="73" t="s">
        <v>5352</v>
      </c>
      <c r="AD2161" s="73">
        <v>3169356</v>
      </c>
      <c r="AH2161" s="54" t="str">
        <f t="shared" si="187"/>
        <v>MGTrês Marias</v>
      </c>
      <c r="AI2161" s="73">
        <v>3169356</v>
      </c>
    </row>
    <row r="2162" spans="26:35" x14ac:dyDescent="0.25">
      <c r="Z2162" s="42" t="str">
        <f t="shared" si="186"/>
        <v/>
      </c>
      <c r="AB2162" s="73" t="s">
        <v>61</v>
      </c>
      <c r="AC2162" s="73" t="s">
        <v>5353</v>
      </c>
      <c r="AD2162" s="73">
        <v>3169406</v>
      </c>
      <c r="AH2162" s="54" t="str">
        <f t="shared" si="187"/>
        <v>MGTrês Pontas</v>
      </c>
      <c r="AI2162" s="73">
        <v>3169406</v>
      </c>
    </row>
    <row r="2163" spans="26:35" x14ac:dyDescent="0.25">
      <c r="Z2163" s="42" t="str">
        <f t="shared" si="186"/>
        <v/>
      </c>
      <c r="AB2163" s="73" t="s">
        <v>61</v>
      </c>
      <c r="AC2163" s="73" t="s">
        <v>5354</v>
      </c>
      <c r="AD2163" s="73">
        <v>3169505</v>
      </c>
      <c r="AH2163" s="54" t="str">
        <f t="shared" si="187"/>
        <v>MGTumiritinga</v>
      </c>
      <c r="AI2163" s="73">
        <v>3169505</v>
      </c>
    </row>
    <row r="2164" spans="26:35" x14ac:dyDescent="0.25">
      <c r="Z2164" s="42" t="str">
        <f t="shared" si="186"/>
        <v/>
      </c>
      <c r="AB2164" s="73" t="s">
        <v>61</v>
      </c>
      <c r="AC2164" s="73" t="s">
        <v>5355</v>
      </c>
      <c r="AD2164" s="73">
        <v>3169604</v>
      </c>
      <c r="AH2164" s="54" t="str">
        <f t="shared" si="187"/>
        <v>MGTupaciguara</v>
      </c>
      <c r="AI2164" s="73">
        <v>3169604</v>
      </c>
    </row>
    <row r="2165" spans="26:35" x14ac:dyDescent="0.25">
      <c r="Z2165" s="42" t="str">
        <f t="shared" si="186"/>
        <v/>
      </c>
      <c r="AB2165" s="73" t="s">
        <v>61</v>
      </c>
      <c r="AC2165" s="73" t="s">
        <v>5148</v>
      </c>
      <c r="AD2165" s="73">
        <v>3169703</v>
      </c>
      <c r="AH2165" s="54" t="str">
        <f t="shared" si="187"/>
        <v>MGTurmalina</v>
      </c>
      <c r="AI2165" s="73">
        <v>3169703</v>
      </c>
    </row>
    <row r="2166" spans="26:35" x14ac:dyDescent="0.25">
      <c r="Z2166" s="42" t="str">
        <f t="shared" si="186"/>
        <v/>
      </c>
      <c r="AB2166" s="73" t="s">
        <v>61</v>
      </c>
      <c r="AC2166" s="73" t="s">
        <v>5356</v>
      </c>
      <c r="AD2166" s="73">
        <v>3169802</v>
      </c>
      <c r="AH2166" s="54" t="str">
        <f t="shared" si="187"/>
        <v>MGTurvolândia</v>
      </c>
      <c r="AI2166" s="73">
        <v>3169802</v>
      </c>
    </row>
    <row r="2167" spans="26:35" x14ac:dyDescent="0.25">
      <c r="Z2167" s="42" t="str">
        <f t="shared" si="186"/>
        <v/>
      </c>
      <c r="AB2167" s="73" t="s">
        <v>61</v>
      </c>
      <c r="AC2167" s="73" t="s">
        <v>5357</v>
      </c>
      <c r="AD2167" s="73">
        <v>3169901</v>
      </c>
      <c r="AH2167" s="54" t="str">
        <f t="shared" si="187"/>
        <v>MGUbá</v>
      </c>
      <c r="AI2167" s="73">
        <v>3169901</v>
      </c>
    </row>
    <row r="2168" spans="26:35" x14ac:dyDescent="0.25">
      <c r="Z2168" s="42" t="str">
        <f t="shared" si="186"/>
        <v/>
      </c>
      <c r="AB2168" s="73" t="s">
        <v>61</v>
      </c>
      <c r="AC2168" s="73" t="s">
        <v>5358</v>
      </c>
      <c r="AD2168" s="73">
        <v>3170008</v>
      </c>
      <c r="AH2168" s="54" t="str">
        <f t="shared" si="187"/>
        <v>MGUbaí</v>
      </c>
      <c r="AI2168" s="73">
        <v>3170008</v>
      </c>
    </row>
    <row r="2169" spans="26:35" x14ac:dyDescent="0.25">
      <c r="Z2169" s="42" t="str">
        <f t="shared" si="186"/>
        <v/>
      </c>
      <c r="AB2169" s="73" t="s">
        <v>61</v>
      </c>
      <c r="AC2169" s="73" t="s">
        <v>5359</v>
      </c>
      <c r="AD2169" s="73">
        <v>3170057</v>
      </c>
      <c r="AH2169" s="54" t="str">
        <f t="shared" si="187"/>
        <v>MGUbaporanga</v>
      </c>
      <c r="AI2169" s="73">
        <v>3170057</v>
      </c>
    </row>
    <row r="2170" spans="26:35" x14ac:dyDescent="0.25">
      <c r="Z2170" s="42" t="str">
        <f t="shared" si="186"/>
        <v/>
      </c>
      <c r="AB2170" s="73" t="s">
        <v>61</v>
      </c>
      <c r="AC2170" s="73" t="s">
        <v>5360</v>
      </c>
      <c r="AD2170" s="73">
        <v>3170107</v>
      </c>
      <c r="AH2170" s="54" t="str">
        <f t="shared" si="187"/>
        <v>MGUberaba</v>
      </c>
      <c r="AI2170" s="73">
        <v>3170107</v>
      </c>
    </row>
    <row r="2171" spans="26:35" x14ac:dyDescent="0.25">
      <c r="Z2171" s="42" t="str">
        <f t="shared" si="186"/>
        <v/>
      </c>
      <c r="AB2171" s="73" t="s">
        <v>61</v>
      </c>
      <c r="AC2171" s="73" t="s">
        <v>5361</v>
      </c>
      <c r="AD2171" s="73">
        <v>3170206</v>
      </c>
      <c r="AH2171" s="54" t="str">
        <f t="shared" si="187"/>
        <v>MGUberlândia</v>
      </c>
      <c r="AI2171" s="73">
        <v>3170206</v>
      </c>
    </row>
    <row r="2172" spans="26:35" x14ac:dyDescent="0.25">
      <c r="Z2172" s="42" t="str">
        <f t="shared" si="186"/>
        <v/>
      </c>
      <c r="AB2172" s="73" t="s">
        <v>61</v>
      </c>
      <c r="AC2172" s="73" t="s">
        <v>5362</v>
      </c>
      <c r="AD2172" s="73">
        <v>3170305</v>
      </c>
      <c r="AH2172" s="54" t="str">
        <f t="shared" si="187"/>
        <v>MGUmburatiba</v>
      </c>
      <c r="AI2172" s="73">
        <v>3170305</v>
      </c>
    </row>
    <row r="2173" spans="26:35" x14ac:dyDescent="0.25">
      <c r="Z2173" s="42" t="str">
        <f t="shared" si="186"/>
        <v/>
      </c>
      <c r="AB2173" s="73" t="s">
        <v>61</v>
      </c>
      <c r="AC2173" s="73" t="s">
        <v>5363</v>
      </c>
      <c r="AD2173" s="73">
        <v>3170404</v>
      </c>
      <c r="AH2173" s="54" t="str">
        <f t="shared" si="187"/>
        <v>MGUnaí</v>
      </c>
      <c r="AI2173" s="73">
        <v>3170404</v>
      </c>
    </row>
    <row r="2174" spans="26:35" x14ac:dyDescent="0.25">
      <c r="Z2174" s="42" t="str">
        <f t="shared" si="186"/>
        <v/>
      </c>
      <c r="AB2174" s="73" t="s">
        <v>61</v>
      </c>
      <c r="AC2174" s="73" t="s">
        <v>5364</v>
      </c>
      <c r="AD2174" s="73">
        <v>3170438</v>
      </c>
      <c r="AH2174" s="54" t="str">
        <f t="shared" si="187"/>
        <v>MGUnião de Minas</v>
      </c>
      <c r="AI2174" s="73">
        <v>3170438</v>
      </c>
    </row>
    <row r="2175" spans="26:35" x14ac:dyDescent="0.25">
      <c r="Z2175" s="42" t="str">
        <f t="shared" si="186"/>
        <v/>
      </c>
      <c r="AB2175" s="73" t="s">
        <v>61</v>
      </c>
      <c r="AC2175" s="73" t="s">
        <v>5365</v>
      </c>
      <c r="AD2175" s="73">
        <v>3170479</v>
      </c>
      <c r="AH2175" s="54" t="str">
        <f t="shared" si="187"/>
        <v>MGUruana de Minas</v>
      </c>
      <c r="AI2175" s="73">
        <v>3170479</v>
      </c>
    </row>
    <row r="2176" spans="26:35" x14ac:dyDescent="0.25">
      <c r="Z2176" s="42" t="str">
        <f t="shared" si="186"/>
        <v/>
      </c>
      <c r="AB2176" s="73" t="s">
        <v>61</v>
      </c>
      <c r="AC2176" s="73" t="s">
        <v>5366</v>
      </c>
      <c r="AD2176" s="73">
        <v>3170503</v>
      </c>
      <c r="AH2176" s="54" t="str">
        <f t="shared" si="187"/>
        <v>MGUrucânia</v>
      </c>
      <c r="AI2176" s="73">
        <v>3170503</v>
      </c>
    </row>
    <row r="2177" spans="26:35" x14ac:dyDescent="0.25">
      <c r="Z2177" s="42" t="str">
        <f t="shared" si="186"/>
        <v/>
      </c>
      <c r="AB2177" s="73" t="s">
        <v>61</v>
      </c>
      <c r="AC2177" s="73" t="s">
        <v>5367</v>
      </c>
      <c r="AD2177" s="73">
        <v>3170529</v>
      </c>
      <c r="AH2177" s="54" t="str">
        <f t="shared" si="187"/>
        <v>MGUrucuia</v>
      </c>
      <c r="AI2177" s="73">
        <v>3170529</v>
      </c>
    </row>
    <row r="2178" spans="26:35" x14ac:dyDescent="0.25">
      <c r="Z2178" s="42" t="str">
        <f t="shared" si="186"/>
        <v/>
      </c>
      <c r="AB2178" s="73" t="s">
        <v>61</v>
      </c>
      <c r="AC2178" s="73" t="s">
        <v>5368</v>
      </c>
      <c r="AD2178" s="73">
        <v>3170578</v>
      </c>
      <c r="AH2178" s="54" t="str">
        <f t="shared" si="187"/>
        <v>MGVargem Alegre</v>
      </c>
      <c r="AI2178" s="73">
        <v>3170578</v>
      </c>
    </row>
    <row r="2179" spans="26:35" x14ac:dyDescent="0.25">
      <c r="Z2179" s="42" t="str">
        <f t="shared" ref="Z2179:Z2242" si="188">CONCATENATE(A2179,D2179)</f>
        <v/>
      </c>
      <c r="AB2179" s="73" t="s">
        <v>61</v>
      </c>
      <c r="AC2179" s="73" t="s">
        <v>4089</v>
      </c>
      <c r="AD2179" s="73">
        <v>3170602</v>
      </c>
      <c r="AH2179" s="54" t="str">
        <f t="shared" ref="AH2179:AH2242" si="189">CONCATENATE(AB2179,AC2179)</f>
        <v>MGVargem Bonita</v>
      </c>
      <c r="AI2179" s="73">
        <v>3170602</v>
      </c>
    </row>
    <row r="2180" spans="26:35" x14ac:dyDescent="0.25">
      <c r="Z2180" s="42" t="str">
        <f t="shared" si="188"/>
        <v/>
      </c>
      <c r="AB2180" s="73" t="s">
        <v>61</v>
      </c>
      <c r="AC2180" s="73" t="s">
        <v>5369</v>
      </c>
      <c r="AD2180" s="73">
        <v>3170651</v>
      </c>
      <c r="AH2180" s="54" t="str">
        <f t="shared" si="189"/>
        <v>MGVargem Grande do Rio Pardo</v>
      </c>
      <c r="AI2180" s="73">
        <v>3170651</v>
      </c>
    </row>
    <row r="2181" spans="26:35" x14ac:dyDescent="0.25">
      <c r="Z2181" s="42" t="str">
        <f t="shared" si="188"/>
        <v/>
      </c>
      <c r="AB2181" s="73" t="s">
        <v>61</v>
      </c>
      <c r="AC2181" s="73" t="s">
        <v>5370</v>
      </c>
      <c r="AD2181" s="73">
        <v>3170701</v>
      </c>
      <c r="AH2181" s="54" t="str">
        <f t="shared" si="189"/>
        <v>MGVarginha</v>
      </c>
      <c r="AI2181" s="73">
        <v>3170701</v>
      </c>
    </row>
    <row r="2182" spans="26:35" x14ac:dyDescent="0.25">
      <c r="Z2182" s="42" t="str">
        <f t="shared" si="188"/>
        <v/>
      </c>
      <c r="AB2182" s="73" t="s">
        <v>61</v>
      </c>
      <c r="AC2182" s="73" t="s">
        <v>5371</v>
      </c>
      <c r="AD2182" s="73">
        <v>3170750</v>
      </c>
      <c r="AH2182" s="54" t="str">
        <f t="shared" si="189"/>
        <v>MGVarjão de Minas</v>
      </c>
      <c r="AI2182" s="73">
        <v>3170750</v>
      </c>
    </row>
    <row r="2183" spans="26:35" x14ac:dyDescent="0.25">
      <c r="Z2183" s="42" t="str">
        <f t="shared" si="188"/>
        <v/>
      </c>
      <c r="AB2183" s="73" t="s">
        <v>61</v>
      </c>
      <c r="AC2183" s="73" t="s">
        <v>5372</v>
      </c>
      <c r="AD2183" s="73">
        <v>3170800</v>
      </c>
      <c r="AH2183" s="54" t="str">
        <f t="shared" si="189"/>
        <v>MGVárzea da Palma</v>
      </c>
      <c r="AI2183" s="73">
        <v>3170800</v>
      </c>
    </row>
    <row r="2184" spans="26:35" x14ac:dyDescent="0.25">
      <c r="Z2184" s="42" t="str">
        <f t="shared" si="188"/>
        <v/>
      </c>
      <c r="AB2184" s="73" t="s">
        <v>61</v>
      </c>
      <c r="AC2184" s="73" t="s">
        <v>5373</v>
      </c>
      <c r="AD2184" s="73">
        <v>3170909</v>
      </c>
      <c r="AH2184" s="54" t="str">
        <f t="shared" si="189"/>
        <v>MGVarzelândia</v>
      </c>
      <c r="AI2184" s="73">
        <v>3170909</v>
      </c>
    </row>
    <row r="2185" spans="26:35" x14ac:dyDescent="0.25">
      <c r="Z2185" s="42" t="str">
        <f t="shared" si="188"/>
        <v/>
      </c>
      <c r="AB2185" s="73" t="s">
        <v>61</v>
      </c>
      <c r="AC2185" s="73" t="s">
        <v>5374</v>
      </c>
      <c r="AD2185" s="73">
        <v>3171006</v>
      </c>
      <c r="AH2185" s="54" t="str">
        <f t="shared" si="189"/>
        <v>MGVazante</v>
      </c>
      <c r="AI2185" s="73">
        <v>3171006</v>
      </c>
    </row>
    <row r="2186" spans="26:35" x14ac:dyDescent="0.25">
      <c r="Z2186" s="42" t="str">
        <f t="shared" si="188"/>
        <v/>
      </c>
      <c r="AB2186" s="73" t="s">
        <v>61</v>
      </c>
      <c r="AC2186" s="73" t="s">
        <v>5375</v>
      </c>
      <c r="AD2186" s="73">
        <v>3171030</v>
      </c>
      <c r="AH2186" s="54" t="str">
        <f t="shared" si="189"/>
        <v>MGVerdelândia</v>
      </c>
      <c r="AI2186" s="73">
        <v>3171030</v>
      </c>
    </row>
    <row r="2187" spans="26:35" x14ac:dyDescent="0.25">
      <c r="Z2187" s="42" t="str">
        <f t="shared" si="188"/>
        <v/>
      </c>
      <c r="AB2187" s="73" t="s">
        <v>61</v>
      </c>
      <c r="AC2187" s="73" t="s">
        <v>5376</v>
      </c>
      <c r="AD2187" s="73">
        <v>3171071</v>
      </c>
      <c r="AH2187" s="54" t="str">
        <f t="shared" si="189"/>
        <v>MGVeredinha</v>
      </c>
      <c r="AI2187" s="73">
        <v>3171071</v>
      </c>
    </row>
    <row r="2188" spans="26:35" x14ac:dyDescent="0.25">
      <c r="Z2188" s="42" t="str">
        <f t="shared" si="188"/>
        <v/>
      </c>
      <c r="AB2188" s="73" t="s">
        <v>61</v>
      </c>
      <c r="AC2188" s="73" t="s">
        <v>5377</v>
      </c>
      <c r="AD2188" s="73">
        <v>3171105</v>
      </c>
      <c r="AH2188" s="54" t="str">
        <f t="shared" si="189"/>
        <v>MGVeríssimo</v>
      </c>
      <c r="AI2188" s="73">
        <v>3171105</v>
      </c>
    </row>
    <row r="2189" spans="26:35" x14ac:dyDescent="0.25">
      <c r="Z2189" s="42" t="str">
        <f t="shared" si="188"/>
        <v/>
      </c>
      <c r="AB2189" s="73" t="s">
        <v>61</v>
      </c>
      <c r="AC2189" s="73" t="s">
        <v>5378</v>
      </c>
      <c r="AD2189" s="73">
        <v>3171154</v>
      </c>
      <c r="AH2189" s="54" t="str">
        <f t="shared" si="189"/>
        <v>MGVermelho Novo</v>
      </c>
      <c r="AI2189" s="73">
        <v>3171154</v>
      </c>
    </row>
    <row r="2190" spans="26:35" x14ac:dyDescent="0.25">
      <c r="Z2190" s="42" t="str">
        <f t="shared" si="188"/>
        <v/>
      </c>
      <c r="AB2190" s="73" t="s">
        <v>61</v>
      </c>
      <c r="AC2190" s="73" t="s">
        <v>5379</v>
      </c>
      <c r="AD2190" s="73">
        <v>3171204</v>
      </c>
      <c r="AH2190" s="54" t="str">
        <f t="shared" si="189"/>
        <v>MGVespasiano</v>
      </c>
      <c r="AI2190" s="73">
        <v>3171204</v>
      </c>
    </row>
    <row r="2191" spans="26:35" x14ac:dyDescent="0.25">
      <c r="Z2191" s="42" t="str">
        <f t="shared" si="188"/>
        <v/>
      </c>
      <c r="AB2191" s="73" t="s">
        <v>61</v>
      </c>
      <c r="AC2191" s="73" t="s">
        <v>2221</v>
      </c>
      <c r="AD2191" s="73">
        <v>3171303</v>
      </c>
      <c r="AH2191" s="54" t="str">
        <f t="shared" si="189"/>
        <v>MGViçosa</v>
      </c>
      <c r="AI2191" s="73">
        <v>3171303</v>
      </c>
    </row>
    <row r="2192" spans="26:35" x14ac:dyDescent="0.25">
      <c r="Z2192" s="42" t="str">
        <f t="shared" si="188"/>
        <v/>
      </c>
      <c r="AB2192" s="73" t="s">
        <v>61</v>
      </c>
      <c r="AC2192" s="73" t="s">
        <v>5380</v>
      </c>
      <c r="AD2192" s="73">
        <v>3171402</v>
      </c>
      <c r="AH2192" s="54" t="str">
        <f t="shared" si="189"/>
        <v>MGVieiras</v>
      </c>
      <c r="AI2192" s="73">
        <v>3171402</v>
      </c>
    </row>
    <row r="2193" spans="26:35" x14ac:dyDescent="0.25">
      <c r="Z2193" s="42" t="str">
        <f t="shared" si="188"/>
        <v/>
      </c>
      <c r="AB2193" s="73" t="s">
        <v>61</v>
      </c>
      <c r="AC2193" s="73" t="s">
        <v>5381</v>
      </c>
      <c r="AD2193" s="73">
        <v>3171600</v>
      </c>
      <c r="AH2193" s="54" t="str">
        <f t="shared" si="189"/>
        <v>MGVirgem da Lapa</v>
      </c>
      <c r="AI2193" s="73">
        <v>3171600</v>
      </c>
    </row>
    <row r="2194" spans="26:35" x14ac:dyDescent="0.25">
      <c r="Z2194" s="42" t="str">
        <f t="shared" si="188"/>
        <v/>
      </c>
      <c r="AB2194" s="73" t="s">
        <v>61</v>
      </c>
      <c r="AC2194" s="73" t="s">
        <v>5382</v>
      </c>
      <c r="AD2194" s="73">
        <v>3171709</v>
      </c>
      <c r="AH2194" s="54" t="str">
        <f t="shared" si="189"/>
        <v>MGVirgínia</v>
      </c>
      <c r="AI2194" s="73">
        <v>3171709</v>
      </c>
    </row>
    <row r="2195" spans="26:35" x14ac:dyDescent="0.25">
      <c r="Z2195" s="42" t="str">
        <f t="shared" si="188"/>
        <v/>
      </c>
      <c r="AB2195" s="73" t="s">
        <v>61</v>
      </c>
      <c r="AC2195" s="73" t="s">
        <v>5383</v>
      </c>
      <c r="AD2195" s="73">
        <v>3171808</v>
      </c>
      <c r="AH2195" s="54" t="str">
        <f t="shared" si="189"/>
        <v>MGVirginópolis</v>
      </c>
      <c r="AI2195" s="73">
        <v>3171808</v>
      </c>
    </row>
    <row r="2196" spans="26:35" x14ac:dyDescent="0.25">
      <c r="Z2196" s="42" t="str">
        <f t="shared" si="188"/>
        <v/>
      </c>
      <c r="AB2196" s="73" t="s">
        <v>61</v>
      </c>
      <c r="AC2196" s="73" t="s">
        <v>5384</v>
      </c>
      <c r="AD2196" s="73">
        <v>3171907</v>
      </c>
      <c r="AH2196" s="54" t="str">
        <f t="shared" si="189"/>
        <v>MGVirgolândia</v>
      </c>
      <c r="AI2196" s="73">
        <v>3171907</v>
      </c>
    </row>
    <row r="2197" spans="26:35" x14ac:dyDescent="0.25">
      <c r="Z2197" s="42" t="str">
        <f t="shared" si="188"/>
        <v/>
      </c>
      <c r="AB2197" s="73" t="s">
        <v>61</v>
      </c>
      <c r="AC2197" s="73" t="s">
        <v>5385</v>
      </c>
      <c r="AD2197" s="73">
        <v>3172004</v>
      </c>
      <c r="AH2197" s="54" t="str">
        <f t="shared" si="189"/>
        <v>MGVisconde do Rio Branco</v>
      </c>
      <c r="AI2197" s="73">
        <v>3172004</v>
      </c>
    </row>
    <row r="2198" spans="26:35" x14ac:dyDescent="0.25">
      <c r="Z2198" s="42" t="str">
        <f t="shared" si="188"/>
        <v/>
      </c>
      <c r="AB2198" s="73" t="s">
        <v>61</v>
      </c>
      <c r="AC2198" s="73" t="s">
        <v>5386</v>
      </c>
      <c r="AD2198" s="73">
        <v>3172103</v>
      </c>
      <c r="AH2198" s="54" t="str">
        <f t="shared" si="189"/>
        <v>MGVolta Grande</v>
      </c>
      <c r="AI2198" s="73">
        <v>3172103</v>
      </c>
    </row>
    <row r="2199" spans="26:35" x14ac:dyDescent="0.25">
      <c r="Z2199" s="42" t="str">
        <f t="shared" si="188"/>
        <v/>
      </c>
      <c r="AB2199" s="73" t="s">
        <v>61</v>
      </c>
      <c r="AC2199" s="73" t="s">
        <v>4619</v>
      </c>
      <c r="AD2199" s="73">
        <v>3172202</v>
      </c>
      <c r="AH2199" s="54" t="str">
        <f t="shared" si="189"/>
        <v>MGWenceslau Braz</v>
      </c>
      <c r="AI2199" s="73">
        <v>3172202</v>
      </c>
    </row>
    <row r="2200" spans="26:35" x14ac:dyDescent="0.25">
      <c r="Z2200" s="42" t="str">
        <f t="shared" si="188"/>
        <v/>
      </c>
      <c r="AB2200" s="73" t="s">
        <v>63</v>
      </c>
      <c r="AC2200" s="73" t="s">
        <v>102</v>
      </c>
      <c r="AD2200" s="73">
        <v>5000203</v>
      </c>
      <c r="AH2200" s="54" t="str">
        <f t="shared" si="189"/>
        <v>MSÁgua Clara</v>
      </c>
      <c r="AI2200" s="73">
        <v>5000203</v>
      </c>
    </row>
    <row r="2201" spans="26:35" x14ac:dyDescent="0.25">
      <c r="Z2201" s="42" t="str">
        <f t="shared" si="188"/>
        <v/>
      </c>
      <c r="AB2201" s="73" t="s">
        <v>63</v>
      </c>
      <c r="AC2201" s="73" t="s">
        <v>127</v>
      </c>
      <c r="AD2201" s="73">
        <v>5000252</v>
      </c>
      <c r="AH2201" s="54" t="str">
        <f t="shared" si="189"/>
        <v>MSAlcinópolis</v>
      </c>
      <c r="AI2201" s="73">
        <v>5000252</v>
      </c>
    </row>
    <row r="2202" spans="26:35" x14ac:dyDescent="0.25">
      <c r="Z2202" s="42" t="str">
        <f t="shared" si="188"/>
        <v/>
      </c>
      <c r="AB2202" s="73" t="s">
        <v>63</v>
      </c>
      <c r="AC2202" s="73" t="s">
        <v>153</v>
      </c>
      <c r="AD2202" s="73">
        <v>5000609</v>
      </c>
      <c r="AH2202" s="54" t="str">
        <f t="shared" si="189"/>
        <v>MSAmambai</v>
      </c>
      <c r="AI2202" s="73">
        <v>5000609</v>
      </c>
    </row>
    <row r="2203" spans="26:35" x14ac:dyDescent="0.25">
      <c r="Z2203" s="42" t="str">
        <f t="shared" si="188"/>
        <v/>
      </c>
      <c r="AB2203" s="73" t="s">
        <v>63</v>
      </c>
      <c r="AC2203" s="73" t="s">
        <v>178</v>
      </c>
      <c r="AD2203" s="73">
        <v>5000708</v>
      </c>
      <c r="AH2203" s="54" t="str">
        <f t="shared" si="189"/>
        <v>MSAnastácio</v>
      </c>
      <c r="AI2203" s="73">
        <v>5000708</v>
      </c>
    </row>
    <row r="2204" spans="26:35" x14ac:dyDescent="0.25">
      <c r="Z2204" s="42" t="str">
        <f t="shared" si="188"/>
        <v/>
      </c>
      <c r="AB2204" s="73" t="s">
        <v>63</v>
      </c>
      <c r="AC2204" s="73" t="s">
        <v>204</v>
      </c>
      <c r="AD2204" s="73">
        <v>5000807</v>
      </c>
      <c r="AH2204" s="54" t="str">
        <f t="shared" si="189"/>
        <v>MSAnaurilândia</v>
      </c>
      <c r="AI2204" s="73">
        <v>5000807</v>
      </c>
    </row>
    <row r="2205" spans="26:35" x14ac:dyDescent="0.25">
      <c r="Z2205" s="42" t="str">
        <f t="shared" si="188"/>
        <v/>
      </c>
      <c r="AB2205" s="73" t="s">
        <v>63</v>
      </c>
      <c r="AC2205" s="73" t="s">
        <v>230</v>
      </c>
      <c r="AD2205" s="73">
        <v>5000856</v>
      </c>
      <c r="AH2205" s="54" t="str">
        <f t="shared" si="189"/>
        <v>MSAngélica</v>
      </c>
      <c r="AI2205" s="73">
        <v>5000856</v>
      </c>
    </row>
    <row r="2206" spans="26:35" x14ac:dyDescent="0.25">
      <c r="Z2206" s="42" t="str">
        <f t="shared" si="188"/>
        <v/>
      </c>
      <c r="AB2206" s="73" t="s">
        <v>63</v>
      </c>
      <c r="AC2206" s="73" t="s">
        <v>254</v>
      </c>
      <c r="AD2206" s="73">
        <v>5000906</v>
      </c>
      <c r="AH2206" s="54" t="str">
        <f t="shared" si="189"/>
        <v>MSAntônio João</v>
      </c>
      <c r="AI2206" s="73">
        <v>5000906</v>
      </c>
    </row>
    <row r="2207" spans="26:35" x14ac:dyDescent="0.25">
      <c r="Z2207" s="42" t="str">
        <f t="shared" si="188"/>
        <v/>
      </c>
      <c r="AB2207" s="73" t="s">
        <v>63</v>
      </c>
      <c r="AC2207" s="73" t="s">
        <v>279</v>
      </c>
      <c r="AD2207" s="73">
        <v>5001003</v>
      </c>
      <c r="AH2207" s="54" t="str">
        <f t="shared" si="189"/>
        <v>MSAparecida do Taboado</v>
      </c>
      <c r="AI2207" s="73">
        <v>5001003</v>
      </c>
    </row>
    <row r="2208" spans="26:35" x14ac:dyDescent="0.25">
      <c r="Z2208" s="42" t="str">
        <f t="shared" si="188"/>
        <v/>
      </c>
      <c r="AB2208" s="73" t="s">
        <v>63</v>
      </c>
      <c r="AC2208" s="73" t="s">
        <v>305</v>
      </c>
      <c r="AD2208" s="73">
        <v>5001102</v>
      </c>
      <c r="AH2208" s="54" t="str">
        <f t="shared" si="189"/>
        <v>MSAquidauana</v>
      </c>
      <c r="AI2208" s="73">
        <v>5001102</v>
      </c>
    </row>
    <row r="2209" spans="26:35" x14ac:dyDescent="0.25">
      <c r="Z2209" s="42" t="str">
        <f t="shared" si="188"/>
        <v/>
      </c>
      <c r="AB2209" s="73" t="s">
        <v>63</v>
      </c>
      <c r="AC2209" s="73" t="s">
        <v>331</v>
      </c>
      <c r="AD2209" s="73">
        <v>5001243</v>
      </c>
      <c r="AH2209" s="54" t="str">
        <f t="shared" si="189"/>
        <v>MSAral Moreira</v>
      </c>
      <c r="AI2209" s="73">
        <v>5001243</v>
      </c>
    </row>
    <row r="2210" spans="26:35" x14ac:dyDescent="0.25">
      <c r="Z2210" s="42" t="str">
        <f t="shared" si="188"/>
        <v/>
      </c>
      <c r="AB2210" s="73" t="s">
        <v>63</v>
      </c>
      <c r="AC2210" s="73" t="s">
        <v>356</v>
      </c>
      <c r="AD2210" s="73">
        <v>5001508</v>
      </c>
      <c r="AH2210" s="54" t="str">
        <f t="shared" si="189"/>
        <v>MSBandeirantes</v>
      </c>
      <c r="AI2210" s="73">
        <v>5001508</v>
      </c>
    </row>
    <row r="2211" spans="26:35" x14ac:dyDescent="0.25">
      <c r="Z2211" s="42" t="str">
        <f t="shared" si="188"/>
        <v/>
      </c>
      <c r="AB2211" s="73" t="s">
        <v>63</v>
      </c>
      <c r="AC2211" s="73" t="s">
        <v>380</v>
      </c>
      <c r="AD2211" s="73">
        <v>5001904</v>
      </c>
      <c r="AH2211" s="54" t="str">
        <f t="shared" si="189"/>
        <v>MSBataguassu</v>
      </c>
      <c r="AI2211" s="73">
        <v>5001904</v>
      </c>
    </row>
    <row r="2212" spans="26:35" x14ac:dyDescent="0.25">
      <c r="Z2212" s="42" t="str">
        <f t="shared" si="188"/>
        <v/>
      </c>
      <c r="AB2212" s="73" t="s">
        <v>63</v>
      </c>
      <c r="AC2212" s="73" t="s">
        <v>405</v>
      </c>
      <c r="AD2212" s="73">
        <v>5002001</v>
      </c>
      <c r="AH2212" s="54" t="str">
        <f t="shared" si="189"/>
        <v>MSBatayporã</v>
      </c>
      <c r="AI2212" s="73">
        <v>5002001</v>
      </c>
    </row>
    <row r="2213" spans="26:35" x14ac:dyDescent="0.25">
      <c r="Z2213" s="42" t="str">
        <f t="shared" si="188"/>
        <v/>
      </c>
      <c r="AB2213" s="73" t="s">
        <v>63</v>
      </c>
      <c r="AC2213" s="73" t="s">
        <v>430</v>
      </c>
      <c r="AD2213" s="73">
        <v>5002100</v>
      </c>
      <c r="AH2213" s="54" t="str">
        <f t="shared" si="189"/>
        <v>MSBela Vista</v>
      </c>
      <c r="AI2213" s="73">
        <v>5002100</v>
      </c>
    </row>
    <row r="2214" spans="26:35" x14ac:dyDescent="0.25">
      <c r="Z2214" s="42" t="str">
        <f t="shared" si="188"/>
        <v/>
      </c>
      <c r="AB2214" s="73" t="s">
        <v>63</v>
      </c>
      <c r="AC2214" s="73" t="s">
        <v>455</v>
      </c>
      <c r="AD2214" s="73">
        <v>5002159</v>
      </c>
      <c r="AH2214" s="54" t="str">
        <f t="shared" si="189"/>
        <v>MSBodoquena</v>
      </c>
      <c r="AI2214" s="73">
        <v>5002159</v>
      </c>
    </row>
    <row r="2215" spans="26:35" x14ac:dyDescent="0.25">
      <c r="Z2215" s="42" t="str">
        <f t="shared" si="188"/>
        <v/>
      </c>
      <c r="AB2215" s="73" t="s">
        <v>63</v>
      </c>
      <c r="AC2215" s="73" t="s">
        <v>481</v>
      </c>
      <c r="AD2215" s="73">
        <v>5002209</v>
      </c>
      <c r="AH2215" s="54" t="str">
        <f t="shared" si="189"/>
        <v>MSBonito</v>
      </c>
      <c r="AI2215" s="73">
        <v>5002209</v>
      </c>
    </row>
    <row r="2216" spans="26:35" x14ac:dyDescent="0.25">
      <c r="Z2216" s="42" t="str">
        <f t="shared" si="188"/>
        <v/>
      </c>
      <c r="AB2216" s="73" t="s">
        <v>63</v>
      </c>
      <c r="AC2216" s="73" t="s">
        <v>505</v>
      </c>
      <c r="AD2216" s="73">
        <v>5002308</v>
      </c>
      <c r="AH2216" s="54" t="str">
        <f t="shared" si="189"/>
        <v>MSBrasilândia</v>
      </c>
      <c r="AI2216" s="73">
        <v>5002308</v>
      </c>
    </row>
    <row r="2217" spans="26:35" x14ac:dyDescent="0.25">
      <c r="Z2217" s="42" t="str">
        <f t="shared" si="188"/>
        <v/>
      </c>
      <c r="AB2217" s="73" t="s">
        <v>63</v>
      </c>
      <c r="AC2217" s="73" t="s">
        <v>528</v>
      </c>
      <c r="AD2217" s="73">
        <v>5002407</v>
      </c>
      <c r="AH2217" s="54" t="str">
        <f t="shared" si="189"/>
        <v>MSCaarapó</v>
      </c>
      <c r="AI2217" s="73">
        <v>5002407</v>
      </c>
    </row>
    <row r="2218" spans="26:35" x14ac:dyDescent="0.25">
      <c r="Z2218" s="42" t="str">
        <f t="shared" si="188"/>
        <v/>
      </c>
      <c r="AB2218" s="73" t="s">
        <v>63</v>
      </c>
      <c r="AC2218" s="73" t="s">
        <v>552</v>
      </c>
      <c r="AD2218" s="73">
        <v>5002605</v>
      </c>
      <c r="AH2218" s="54" t="str">
        <f t="shared" si="189"/>
        <v>MSCamapuã</v>
      </c>
      <c r="AI2218" s="73">
        <v>5002605</v>
      </c>
    </row>
    <row r="2219" spans="26:35" x14ac:dyDescent="0.25">
      <c r="Z2219" s="42" t="str">
        <f t="shared" si="188"/>
        <v/>
      </c>
      <c r="AB2219" s="73" t="s">
        <v>63</v>
      </c>
      <c r="AC2219" s="73" t="s">
        <v>472</v>
      </c>
      <c r="AD2219" s="73">
        <v>5002704</v>
      </c>
      <c r="AH2219" s="54" t="str">
        <f t="shared" si="189"/>
        <v>MSCampo Grande</v>
      </c>
      <c r="AI2219" s="73">
        <v>5002704</v>
      </c>
    </row>
    <row r="2220" spans="26:35" x14ac:dyDescent="0.25">
      <c r="Z2220" s="42" t="str">
        <f t="shared" si="188"/>
        <v/>
      </c>
      <c r="AB2220" s="73" t="s">
        <v>63</v>
      </c>
      <c r="AC2220" s="73" t="s">
        <v>598</v>
      </c>
      <c r="AD2220" s="73">
        <v>5002803</v>
      </c>
      <c r="AH2220" s="54" t="str">
        <f t="shared" si="189"/>
        <v>MSCaracol</v>
      </c>
      <c r="AI2220" s="73">
        <v>5002803</v>
      </c>
    </row>
    <row r="2221" spans="26:35" x14ac:dyDescent="0.25">
      <c r="Z2221" s="42" t="str">
        <f t="shared" si="188"/>
        <v/>
      </c>
      <c r="AB2221" s="73" t="s">
        <v>63</v>
      </c>
      <c r="AC2221" s="73" t="s">
        <v>621</v>
      </c>
      <c r="AD2221" s="73">
        <v>5002902</v>
      </c>
      <c r="AH2221" s="54" t="str">
        <f t="shared" si="189"/>
        <v>MSCassilândia</v>
      </c>
      <c r="AI2221" s="73">
        <v>5002902</v>
      </c>
    </row>
    <row r="2222" spans="26:35" x14ac:dyDescent="0.25">
      <c r="Z2222" s="42" t="str">
        <f t="shared" si="188"/>
        <v/>
      </c>
      <c r="AB2222" s="73" t="s">
        <v>63</v>
      </c>
      <c r="AC2222" s="73" t="s">
        <v>642</v>
      </c>
      <c r="AD2222" s="73">
        <v>5002951</v>
      </c>
      <c r="AH2222" s="54" t="str">
        <f t="shared" si="189"/>
        <v>MSChapadão do Sul</v>
      </c>
      <c r="AI2222" s="73">
        <v>5002951</v>
      </c>
    </row>
    <row r="2223" spans="26:35" x14ac:dyDescent="0.25">
      <c r="Z2223" s="42" t="str">
        <f t="shared" si="188"/>
        <v/>
      </c>
      <c r="AB2223" s="73" t="s">
        <v>63</v>
      </c>
      <c r="AC2223" s="73" t="s">
        <v>663</v>
      </c>
      <c r="AD2223" s="73">
        <v>5003108</v>
      </c>
      <c r="AH2223" s="54" t="str">
        <f t="shared" si="189"/>
        <v>MSCorguinho</v>
      </c>
      <c r="AI2223" s="73">
        <v>5003108</v>
      </c>
    </row>
    <row r="2224" spans="26:35" x14ac:dyDescent="0.25">
      <c r="Z2224" s="42" t="str">
        <f t="shared" si="188"/>
        <v/>
      </c>
      <c r="AB2224" s="73" t="s">
        <v>63</v>
      </c>
      <c r="AC2224" s="73" t="s">
        <v>684</v>
      </c>
      <c r="AD2224" s="73">
        <v>5003157</v>
      </c>
      <c r="AH2224" s="54" t="str">
        <f t="shared" si="189"/>
        <v>MSCoronel Sapucaia</v>
      </c>
      <c r="AI2224" s="73">
        <v>5003157</v>
      </c>
    </row>
    <row r="2225" spans="26:35" x14ac:dyDescent="0.25">
      <c r="Z2225" s="42" t="str">
        <f t="shared" si="188"/>
        <v/>
      </c>
      <c r="AB2225" s="73" t="s">
        <v>63</v>
      </c>
      <c r="AC2225" s="73" t="s">
        <v>704</v>
      </c>
      <c r="AD2225" s="73">
        <v>5003207</v>
      </c>
      <c r="AH2225" s="54" t="str">
        <f t="shared" si="189"/>
        <v>MSCorumbá</v>
      </c>
      <c r="AI2225" s="73">
        <v>5003207</v>
      </c>
    </row>
    <row r="2226" spans="26:35" x14ac:dyDescent="0.25">
      <c r="Z2226" s="42" t="str">
        <f t="shared" si="188"/>
        <v/>
      </c>
      <c r="AB2226" s="73" t="s">
        <v>63</v>
      </c>
      <c r="AC2226" s="73" t="s">
        <v>726</v>
      </c>
      <c r="AD2226" s="73">
        <v>5003256</v>
      </c>
      <c r="AH2226" s="54" t="str">
        <f t="shared" si="189"/>
        <v>MSCosta Rica</v>
      </c>
      <c r="AI2226" s="73">
        <v>5003256</v>
      </c>
    </row>
    <row r="2227" spans="26:35" x14ac:dyDescent="0.25">
      <c r="Z2227" s="42" t="str">
        <f t="shared" si="188"/>
        <v/>
      </c>
      <c r="AB2227" s="73" t="s">
        <v>63</v>
      </c>
      <c r="AC2227" s="73" t="s">
        <v>748</v>
      </c>
      <c r="AD2227" s="73">
        <v>5003306</v>
      </c>
      <c r="AH2227" s="54" t="str">
        <f t="shared" si="189"/>
        <v>MSCoxim</v>
      </c>
      <c r="AI2227" s="73">
        <v>5003306</v>
      </c>
    </row>
    <row r="2228" spans="26:35" x14ac:dyDescent="0.25">
      <c r="Z2228" s="42" t="str">
        <f t="shared" si="188"/>
        <v/>
      </c>
      <c r="AB2228" s="73" t="s">
        <v>63</v>
      </c>
      <c r="AC2228" s="73" t="s">
        <v>769</v>
      </c>
      <c r="AD2228" s="73">
        <v>5003454</v>
      </c>
      <c r="AH2228" s="54" t="str">
        <f t="shared" si="189"/>
        <v>MSDeodápolis</v>
      </c>
      <c r="AI2228" s="73">
        <v>5003454</v>
      </c>
    </row>
    <row r="2229" spans="26:35" x14ac:dyDescent="0.25">
      <c r="Z2229" s="42" t="str">
        <f t="shared" si="188"/>
        <v/>
      </c>
      <c r="AB2229" s="73" t="s">
        <v>63</v>
      </c>
      <c r="AC2229" s="73" t="s">
        <v>792</v>
      </c>
      <c r="AD2229" s="73">
        <v>5003488</v>
      </c>
      <c r="AH2229" s="54" t="str">
        <f t="shared" si="189"/>
        <v>MSDois Irmãos do Buriti</v>
      </c>
      <c r="AI2229" s="73">
        <v>5003488</v>
      </c>
    </row>
    <row r="2230" spans="26:35" x14ac:dyDescent="0.25">
      <c r="Z2230" s="42" t="str">
        <f t="shared" si="188"/>
        <v/>
      </c>
      <c r="AB2230" s="73" t="s">
        <v>63</v>
      </c>
      <c r="AC2230" s="73" t="s">
        <v>813</v>
      </c>
      <c r="AD2230" s="73">
        <v>5003504</v>
      </c>
      <c r="AH2230" s="54" t="str">
        <f t="shared" si="189"/>
        <v>MSDouradina</v>
      </c>
      <c r="AI2230" s="73">
        <v>5003504</v>
      </c>
    </row>
    <row r="2231" spans="26:35" x14ac:dyDescent="0.25">
      <c r="Z2231" s="42" t="str">
        <f t="shared" si="188"/>
        <v/>
      </c>
      <c r="AB2231" s="73" t="s">
        <v>63</v>
      </c>
      <c r="AC2231" s="73" t="s">
        <v>834</v>
      </c>
      <c r="AD2231" s="73">
        <v>5003702</v>
      </c>
      <c r="AH2231" s="54" t="str">
        <f t="shared" si="189"/>
        <v>MSDourados</v>
      </c>
      <c r="AI2231" s="73">
        <v>5003702</v>
      </c>
    </row>
    <row r="2232" spans="26:35" x14ac:dyDescent="0.25">
      <c r="Z2232" s="42" t="str">
        <f t="shared" si="188"/>
        <v/>
      </c>
      <c r="AB2232" s="73" t="s">
        <v>63</v>
      </c>
      <c r="AC2232" s="73" t="s">
        <v>856</v>
      </c>
      <c r="AD2232" s="73">
        <v>5003751</v>
      </c>
      <c r="AH2232" s="54" t="str">
        <f t="shared" si="189"/>
        <v>MSEldorado</v>
      </c>
      <c r="AI2232" s="73">
        <v>5003751</v>
      </c>
    </row>
    <row r="2233" spans="26:35" x14ac:dyDescent="0.25">
      <c r="Z2233" s="42" t="str">
        <f t="shared" si="188"/>
        <v/>
      </c>
      <c r="AB2233" s="73" t="s">
        <v>63</v>
      </c>
      <c r="AC2233" s="73" t="s">
        <v>877</v>
      </c>
      <c r="AD2233" s="73">
        <v>5003801</v>
      </c>
      <c r="AH2233" s="54" t="str">
        <f t="shared" si="189"/>
        <v>MSFátima do Sul</v>
      </c>
      <c r="AI2233" s="73">
        <v>5003801</v>
      </c>
    </row>
    <row r="2234" spans="26:35" x14ac:dyDescent="0.25">
      <c r="Z2234" s="42" t="str">
        <f t="shared" si="188"/>
        <v/>
      </c>
      <c r="AB2234" s="73" t="s">
        <v>63</v>
      </c>
      <c r="AC2234" s="73" t="s">
        <v>900</v>
      </c>
      <c r="AD2234" s="73">
        <v>5003900</v>
      </c>
      <c r="AH2234" s="54" t="str">
        <f t="shared" si="189"/>
        <v>MSFigueirão</v>
      </c>
      <c r="AI2234" s="73">
        <v>5003900</v>
      </c>
    </row>
    <row r="2235" spans="26:35" x14ac:dyDescent="0.25">
      <c r="Z2235" s="42" t="str">
        <f t="shared" si="188"/>
        <v/>
      </c>
      <c r="AB2235" s="73" t="s">
        <v>63</v>
      </c>
      <c r="AC2235" s="73" t="s">
        <v>923</v>
      </c>
      <c r="AD2235" s="73">
        <v>5004007</v>
      </c>
      <c r="AH2235" s="54" t="str">
        <f t="shared" si="189"/>
        <v>MSGlória de Dourados</v>
      </c>
      <c r="AI2235" s="73">
        <v>5004007</v>
      </c>
    </row>
    <row r="2236" spans="26:35" x14ac:dyDescent="0.25">
      <c r="Z2236" s="42" t="str">
        <f t="shared" si="188"/>
        <v/>
      </c>
      <c r="AB2236" s="73" t="s">
        <v>63</v>
      </c>
      <c r="AC2236" s="73" t="s">
        <v>946</v>
      </c>
      <c r="AD2236" s="73">
        <v>5004106</v>
      </c>
      <c r="AH2236" s="54" t="str">
        <f t="shared" si="189"/>
        <v>MSGuia Lopes da Laguna</v>
      </c>
      <c r="AI2236" s="73">
        <v>5004106</v>
      </c>
    </row>
    <row r="2237" spans="26:35" x14ac:dyDescent="0.25">
      <c r="Z2237" s="42" t="str">
        <f t="shared" si="188"/>
        <v/>
      </c>
      <c r="AB2237" s="73" t="s">
        <v>63</v>
      </c>
      <c r="AC2237" s="73" t="s">
        <v>968</v>
      </c>
      <c r="AD2237" s="73">
        <v>5004304</v>
      </c>
      <c r="AH2237" s="54" t="str">
        <f t="shared" si="189"/>
        <v>MSIguatemi</v>
      </c>
      <c r="AI2237" s="73">
        <v>5004304</v>
      </c>
    </row>
    <row r="2238" spans="26:35" x14ac:dyDescent="0.25">
      <c r="Z2238" s="42" t="str">
        <f t="shared" si="188"/>
        <v/>
      </c>
      <c r="AB2238" s="73" t="s">
        <v>63</v>
      </c>
      <c r="AC2238" s="73" t="s">
        <v>990</v>
      </c>
      <c r="AD2238" s="73">
        <v>5004403</v>
      </c>
      <c r="AH2238" s="54" t="str">
        <f t="shared" si="189"/>
        <v>MSInocência</v>
      </c>
      <c r="AI2238" s="73">
        <v>5004403</v>
      </c>
    </row>
    <row r="2239" spans="26:35" x14ac:dyDescent="0.25">
      <c r="Z2239" s="42" t="str">
        <f t="shared" si="188"/>
        <v/>
      </c>
      <c r="AB2239" s="73" t="s">
        <v>63</v>
      </c>
      <c r="AC2239" s="73" t="s">
        <v>1013</v>
      </c>
      <c r="AD2239" s="73">
        <v>5004502</v>
      </c>
      <c r="AH2239" s="54" t="str">
        <f t="shared" si="189"/>
        <v>MSItaporã</v>
      </c>
      <c r="AI2239" s="73">
        <v>5004502</v>
      </c>
    </row>
    <row r="2240" spans="26:35" x14ac:dyDescent="0.25">
      <c r="Z2240" s="42" t="str">
        <f t="shared" si="188"/>
        <v/>
      </c>
      <c r="AB2240" s="73" t="s">
        <v>63</v>
      </c>
      <c r="AC2240" s="73" t="s">
        <v>1035</v>
      </c>
      <c r="AD2240" s="73">
        <v>5004601</v>
      </c>
      <c r="AH2240" s="54" t="str">
        <f t="shared" si="189"/>
        <v>MSItaquiraí</v>
      </c>
      <c r="AI2240" s="73">
        <v>5004601</v>
      </c>
    </row>
    <row r="2241" spans="26:35" x14ac:dyDescent="0.25">
      <c r="Z2241" s="42" t="str">
        <f t="shared" si="188"/>
        <v/>
      </c>
      <c r="AB2241" s="73" t="s">
        <v>63</v>
      </c>
      <c r="AC2241" s="73" t="s">
        <v>1057</v>
      </c>
      <c r="AD2241" s="73">
        <v>5004700</v>
      </c>
      <c r="AH2241" s="54" t="str">
        <f t="shared" si="189"/>
        <v>MSIvinhema</v>
      </c>
      <c r="AI2241" s="73">
        <v>5004700</v>
      </c>
    </row>
    <row r="2242" spans="26:35" x14ac:dyDescent="0.25">
      <c r="Z2242" s="42" t="str">
        <f t="shared" si="188"/>
        <v/>
      </c>
      <c r="AB2242" s="73" t="s">
        <v>63</v>
      </c>
      <c r="AC2242" s="73" t="s">
        <v>1079</v>
      </c>
      <c r="AD2242" s="73">
        <v>5004809</v>
      </c>
      <c r="AH2242" s="54" t="str">
        <f t="shared" si="189"/>
        <v>MSJaporã</v>
      </c>
      <c r="AI2242" s="73">
        <v>5004809</v>
      </c>
    </row>
    <row r="2243" spans="26:35" x14ac:dyDescent="0.25">
      <c r="Z2243" s="42" t="str">
        <f t="shared" ref="Z2243:Z2306" si="190">CONCATENATE(A2243,D2243)</f>
        <v/>
      </c>
      <c r="AB2243" s="73" t="s">
        <v>63</v>
      </c>
      <c r="AC2243" s="73" t="s">
        <v>1101</v>
      </c>
      <c r="AD2243" s="73">
        <v>5004908</v>
      </c>
      <c r="AH2243" s="54" t="str">
        <f t="shared" ref="AH2243:AH2306" si="191">CONCATENATE(AB2243,AC2243)</f>
        <v>MSJaraguari</v>
      </c>
      <c r="AI2243" s="73">
        <v>5004908</v>
      </c>
    </row>
    <row r="2244" spans="26:35" x14ac:dyDescent="0.25">
      <c r="Z2244" s="42" t="str">
        <f t="shared" si="190"/>
        <v/>
      </c>
      <c r="AB2244" s="73" t="s">
        <v>63</v>
      </c>
      <c r="AC2244" s="73" t="s">
        <v>1124</v>
      </c>
      <c r="AD2244" s="73">
        <v>5005004</v>
      </c>
      <c r="AH2244" s="54" t="str">
        <f t="shared" si="191"/>
        <v>MSJardim</v>
      </c>
      <c r="AI2244" s="73">
        <v>5005004</v>
      </c>
    </row>
    <row r="2245" spans="26:35" x14ac:dyDescent="0.25">
      <c r="Z2245" s="42" t="str">
        <f t="shared" si="190"/>
        <v/>
      </c>
      <c r="AB2245" s="73" t="s">
        <v>63</v>
      </c>
      <c r="AC2245" s="73" t="s">
        <v>1147</v>
      </c>
      <c r="AD2245" s="73">
        <v>5005103</v>
      </c>
      <c r="AH2245" s="54" t="str">
        <f t="shared" si="191"/>
        <v>MSJateí</v>
      </c>
      <c r="AI2245" s="73">
        <v>5005103</v>
      </c>
    </row>
    <row r="2246" spans="26:35" x14ac:dyDescent="0.25">
      <c r="Z2246" s="42" t="str">
        <f t="shared" si="190"/>
        <v/>
      </c>
      <c r="AB2246" s="73" t="s">
        <v>63</v>
      </c>
      <c r="AC2246" s="73" t="s">
        <v>1170</v>
      </c>
      <c r="AD2246" s="73">
        <v>5005152</v>
      </c>
      <c r="AH2246" s="54" t="str">
        <f t="shared" si="191"/>
        <v>MSJuti</v>
      </c>
      <c r="AI2246" s="73">
        <v>5005152</v>
      </c>
    </row>
    <row r="2247" spans="26:35" x14ac:dyDescent="0.25">
      <c r="Z2247" s="42" t="str">
        <f t="shared" si="190"/>
        <v/>
      </c>
      <c r="AB2247" s="73" t="s">
        <v>63</v>
      </c>
      <c r="AC2247" s="73" t="s">
        <v>1193</v>
      </c>
      <c r="AD2247" s="73">
        <v>5005202</v>
      </c>
      <c r="AH2247" s="54" t="str">
        <f t="shared" si="191"/>
        <v>MSLadário</v>
      </c>
      <c r="AI2247" s="73">
        <v>5005202</v>
      </c>
    </row>
    <row r="2248" spans="26:35" x14ac:dyDescent="0.25">
      <c r="Z2248" s="42" t="str">
        <f t="shared" si="190"/>
        <v/>
      </c>
      <c r="AB2248" s="73" t="s">
        <v>63</v>
      </c>
      <c r="AC2248" s="73" t="s">
        <v>1215</v>
      </c>
      <c r="AD2248" s="73">
        <v>5005251</v>
      </c>
      <c r="AH2248" s="54" t="str">
        <f t="shared" si="191"/>
        <v>MSLaguna Carapã</v>
      </c>
      <c r="AI2248" s="73">
        <v>5005251</v>
      </c>
    </row>
    <row r="2249" spans="26:35" x14ac:dyDescent="0.25">
      <c r="Z2249" s="42" t="str">
        <f t="shared" si="190"/>
        <v/>
      </c>
      <c r="AB2249" s="73" t="s">
        <v>63</v>
      </c>
      <c r="AC2249" s="73" t="s">
        <v>1236</v>
      </c>
      <c r="AD2249" s="73">
        <v>5005400</v>
      </c>
      <c r="AH2249" s="54" t="str">
        <f t="shared" si="191"/>
        <v>MSMaracaju</v>
      </c>
      <c r="AI2249" s="73">
        <v>5005400</v>
      </c>
    </row>
    <row r="2250" spans="26:35" x14ac:dyDescent="0.25">
      <c r="Z2250" s="42" t="str">
        <f t="shared" si="190"/>
        <v/>
      </c>
      <c r="AB2250" s="73" t="s">
        <v>63</v>
      </c>
      <c r="AC2250" s="73" t="s">
        <v>1259</v>
      </c>
      <c r="AD2250" s="73">
        <v>5005608</v>
      </c>
      <c r="AH2250" s="54" t="str">
        <f t="shared" si="191"/>
        <v>MSMiranda</v>
      </c>
      <c r="AI2250" s="73">
        <v>5005608</v>
      </c>
    </row>
    <row r="2251" spans="26:35" x14ac:dyDescent="0.25">
      <c r="Z2251" s="42" t="str">
        <f t="shared" si="190"/>
        <v/>
      </c>
      <c r="AB2251" s="73" t="s">
        <v>63</v>
      </c>
      <c r="AC2251" s="73" t="s">
        <v>1282</v>
      </c>
      <c r="AD2251" s="73">
        <v>5005681</v>
      </c>
      <c r="AH2251" s="54" t="str">
        <f t="shared" si="191"/>
        <v>MSMundo Novo</v>
      </c>
      <c r="AI2251" s="73">
        <v>5005681</v>
      </c>
    </row>
    <row r="2252" spans="26:35" x14ac:dyDescent="0.25">
      <c r="Z2252" s="42" t="str">
        <f t="shared" si="190"/>
        <v/>
      </c>
      <c r="AB2252" s="73" t="s">
        <v>63</v>
      </c>
      <c r="AC2252" s="73" t="s">
        <v>1303</v>
      </c>
      <c r="AD2252" s="73">
        <v>5005707</v>
      </c>
      <c r="AH2252" s="54" t="str">
        <f t="shared" si="191"/>
        <v>MSNaviraí</v>
      </c>
      <c r="AI2252" s="73">
        <v>5005707</v>
      </c>
    </row>
    <row r="2253" spans="26:35" x14ac:dyDescent="0.25">
      <c r="Z2253" s="42" t="str">
        <f t="shared" si="190"/>
        <v/>
      </c>
      <c r="AB2253" s="73" t="s">
        <v>63</v>
      </c>
      <c r="AC2253" s="73" t="s">
        <v>1325</v>
      </c>
      <c r="AD2253" s="73">
        <v>5005806</v>
      </c>
      <c r="AH2253" s="54" t="str">
        <f t="shared" si="191"/>
        <v>MSNioaque</v>
      </c>
      <c r="AI2253" s="73">
        <v>5005806</v>
      </c>
    </row>
    <row r="2254" spans="26:35" x14ac:dyDescent="0.25">
      <c r="Z2254" s="42" t="str">
        <f t="shared" si="190"/>
        <v/>
      </c>
      <c r="AB2254" s="73" t="s">
        <v>63</v>
      </c>
      <c r="AC2254" s="73" t="s">
        <v>1347</v>
      </c>
      <c r="AD2254" s="73">
        <v>5006002</v>
      </c>
      <c r="AH2254" s="54" t="str">
        <f t="shared" si="191"/>
        <v>MSNova Alvorada do Sul</v>
      </c>
      <c r="AI2254" s="73">
        <v>5006002</v>
      </c>
    </row>
    <row r="2255" spans="26:35" x14ac:dyDescent="0.25">
      <c r="Z2255" s="42" t="str">
        <f t="shared" si="190"/>
        <v/>
      </c>
      <c r="AB2255" s="73" t="s">
        <v>63</v>
      </c>
      <c r="AC2255" s="73" t="s">
        <v>1368</v>
      </c>
      <c r="AD2255" s="73">
        <v>5006200</v>
      </c>
      <c r="AH2255" s="54" t="str">
        <f t="shared" si="191"/>
        <v>MSNova Andradina</v>
      </c>
      <c r="AI2255" s="73">
        <v>5006200</v>
      </c>
    </row>
    <row r="2256" spans="26:35" x14ac:dyDescent="0.25">
      <c r="Z2256" s="42" t="str">
        <f t="shared" si="190"/>
        <v/>
      </c>
      <c r="AB2256" s="73" t="s">
        <v>63</v>
      </c>
      <c r="AC2256" s="73" t="s">
        <v>1390</v>
      </c>
      <c r="AD2256" s="73">
        <v>5006259</v>
      </c>
      <c r="AH2256" s="54" t="str">
        <f t="shared" si="191"/>
        <v>MSNovo Horizonte do Sul</v>
      </c>
      <c r="AI2256" s="73">
        <v>5006259</v>
      </c>
    </row>
    <row r="2257" spans="26:35" x14ac:dyDescent="0.25">
      <c r="Z2257" s="42" t="str">
        <f t="shared" si="190"/>
        <v/>
      </c>
      <c r="AB2257" s="73" t="s">
        <v>63</v>
      </c>
      <c r="AC2257" s="73" t="s">
        <v>1412</v>
      </c>
      <c r="AD2257" s="73">
        <v>5006275</v>
      </c>
      <c r="AH2257" s="54" t="str">
        <f t="shared" si="191"/>
        <v>MSParaíso das Águas</v>
      </c>
      <c r="AI2257" s="73">
        <v>5006275</v>
      </c>
    </row>
    <row r="2258" spans="26:35" x14ac:dyDescent="0.25">
      <c r="Z2258" s="42" t="str">
        <f t="shared" si="190"/>
        <v/>
      </c>
      <c r="AB2258" s="73" t="s">
        <v>63</v>
      </c>
      <c r="AC2258" s="73" t="s">
        <v>1434</v>
      </c>
      <c r="AD2258" s="73">
        <v>5006309</v>
      </c>
      <c r="AH2258" s="54" t="str">
        <f t="shared" si="191"/>
        <v>MSParanaíba</v>
      </c>
      <c r="AI2258" s="73">
        <v>5006309</v>
      </c>
    </row>
    <row r="2259" spans="26:35" x14ac:dyDescent="0.25">
      <c r="Z2259" s="42" t="str">
        <f t="shared" si="190"/>
        <v/>
      </c>
      <c r="AB2259" s="73" t="s">
        <v>63</v>
      </c>
      <c r="AC2259" s="73" t="s">
        <v>1455</v>
      </c>
      <c r="AD2259" s="73">
        <v>5006358</v>
      </c>
      <c r="AH2259" s="54" t="str">
        <f t="shared" si="191"/>
        <v>MSParanhos</v>
      </c>
      <c r="AI2259" s="73">
        <v>5006358</v>
      </c>
    </row>
    <row r="2260" spans="26:35" x14ac:dyDescent="0.25">
      <c r="Z2260" s="42" t="str">
        <f t="shared" si="190"/>
        <v/>
      </c>
      <c r="AB2260" s="73" t="s">
        <v>63</v>
      </c>
      <c r="AC2260" s="73" t="s">
        <v>1475</v>
      </c>
      <c r="AD2260" s="73">
        <v>5006408</v>
      </c>
      <c r="AH2260" s="54" t="str">
        <f t="shared" si="191"/>
        <v>MSPedro Gomes</v>
      </c>
      <c r="AI2260" s="73">
        <v>5006408</v>
      </c>
    </row>
    <row r="2261" spans="26:35" x14ac:dyDescent="0.25">
      <c r="Z2261" s="42" t="str">
        <f t="shared" si="190"/>
        <v/>
      </c>
      <c r="AB2261" s="73" t="s">
        <v>63</v>
      </c>
      <c r="AC2261" s="73" t="s">
        <v>1497</v>
      </c>
      <c r="AD2261" s="73">
        <v>5006606</v>
      </c>
      <c r="AH2261" s="54" t="str">
        <f t="shared" si="191"/>
        <v>MSPonta Porã</v>
      </c>
      <c r="AI2261" s="73">
        <v>5006606</v>
      </c>
    </row>
    <row r="2262" spans="26:35" x14ac:dyDescent="0.25">
      <c r="Z2262" s="42" t="str">
        <f t="shared" si="190"/>
        <v/>
      </c>
      <c r="AB2262" s="73" t="s">
        <v>63</v>
      </c>
      <c r="AC2262" s="73" t="s">
        <v>1517</v>
      </c>
      <c r="AD2262" s="73">
        <v>5006903</v>
      </c>
      <c r="AH2262" s="54" t="str">
        <f t="shared" si="191"/>
        <v>MSPorto Murtinho</v>
      </c>
      <c r="AI2262" s="73">
        <v>5006903</v>
      </c>
    </row>
    <row r="2263" spans="26:35" x14ac:dyDescent="0.25">
      <c r="Z2263" s="42" t="str">
        <f t="shared" si="190"/>
        <v/>
      </c>
      <c r="AB2263" s="73" t="s">
        <v>63</v>
      </c>
      <c r="AC2263" s="73" t="s">
        <v>1538</v>
      </c>
      <c r="AD2263" s="73">
        <v>5007109</v>
      </c>
      <c r="AH2263" s="54" t="str">
        <f t="shared" si="191"/>
        <v>MSRibas do Rio Pardo</v>
      </c>
      <c r="AI2263" s="73">
        <v>5007109</v>
      </c>
    </row>
    <row r="2264" spans="26:35" x14ac:dyDescent="0.25">
      <c r="Z2264" s="42" t="str">
        <f t="shared" si="190"/>
        <v/>
      </c>
      <c r="AB2264" s="73" t="s">
        <v>63</v>
      </c>
      <c r="AC2264" s="73" t="s">
        <v>1559</v>
      </c>
      <c r="AD2264" s="73">
        <v>5007208</v>
      </c>
      <c r="AH2264" s="54" t="str">
        <f t="shared" si="191"/>
        <v>MSRio Brilhante</v>
      </c>
      <c r="AI2264" s="73">
        <v>5007208</v>
      </c>
    </row>
    <row r="2265" spans="26:35" x14ac:dyDescent="0.25">
      <c r="Z2265" s="42" t="str">
        <f t="shared" si="190"/>
        <v/>
      </c>
      <c r="AB2265" s="73" t="s">
        <v>63</v>
      </c>
      <c r="AC2265" s="73" t="s">
        <v>1578</v>
      </c>
      <c r="AD2265" s="73">
        <v>5007307</v>
      </c>
      <c r="AH2265" s="54" t="str">
        <f t="shared" si="191"/>
        <v>MSRio Negro</v>
      </c>
      <c r="AI2265" s="73">
        <v>5007307</v>
      </c>
    </row>
    <row r="2266" spans="26:35" x14ac:dyDescent="0.25">
      <c r="Z2266" s="42" t="str">
        <f t="shared" si="190"/>
        <v/>
      </c>
      <c r="AB2266" s="73" t="s">
        <v>63</v>
      </c>
      <c r="AC2266" s="73" t="s">
        <v>1598</v>
      </c>
      <c r="AD2266" s="73">
        <v>5007406</v>
      </c>
      <c r="AH2266" s="54" t="str">
        <f t="shared" si="191"/>
        <v>MSRio Verde de Mato Grosso</v>
      </c>
      <c r="AI2266" s="73">
        <v>5007406</v>
      </c>
    </row>
    <row r="2267" spans="26:35" x14ac:dyDescent="0.25">
      <c r="Z2267" s="42" t="str">
        <f t="shared" si="190"/>
        <v/>
      </c>
      <c r="AB2267" s="73" t="s">
        <v>63</v>
      </c>
      <c r="AC2267" s="73" t="s">
        <v>1618</v>
      </c>
      <c r="AD2267" s="73">
        <v>5007505</v>
      </c>
      <c r="AH2267" s="54" t="str">
        <f t="shared" si="191"/>
        <v>MSRochedo</v>
      </c>
      <c r="AI2267" s="73">
        <v>5007505</v>
      </c>
    </row>
    <row r="2268" spans="26:35" x14ac:dyDescent="0.25">
      <c r="Z2268" s="42" t="str">
        <f t="shared" si="190"/>
        <v/>
      </c>
      <c r="AB2268" s="73" t="s">
        <v>63</v>
      </c>
      <c r="AC2268" s="73" t="s">
        <v>1639</v>
      </c>
      <c r="AD2268" s="73">
        <v>5007554</v>
      </c>
      <c r="AH2268" s="54" t="str">
        <f t="shared" si="191"/>
        <v>MSSanta Rita do Pardo</v>
      </c>
      <c r="AI2268" s="73">
        <v>5007554</v>
      </c>
    </row>
    <row r="2269" spans="26:35" x14ac:dyDescent="0.25">
      <c r="Z2269" s="42" t="str">
        <f t="shared" si="190"/>
        <v/>
      </c>
      <c r="AB2269" s="73" t="s">
        <v>63</v>
      </c>
      <c r="AC2269" s="73" t="s">
        <v>1660</v>
      </c>
      <c r="AD2269" s="73">
        <v>5007695</v>
      </c>
      <c r="AH2269" s="54" t="str">
        <f t="shared" si="191"/>
        <v>MSSão Gabriel do Oeste</v>
      </c>
      <c r="AI2269" s="73">
        <v>5007695</v>
      </c>
    </row>
    <row r="2270" spans="26:35" x14ac:dyDescent="0.25">
      <c r="Z2270" s="42" t="str">
        <f t="shared" si="190"/>
        <v/>
      </c>
      <c r="AB2270" s="73" t="s">
        <v>63</v>
      </c>
      <c r="AC2270" s="73" t="s">
        <v>1680</v>
      </c>
      <c r="AD2270" s="73">
        <v>5007802</v>
      </c>
      <c r="AH2270" s="54" t="str">
        <f t="shared" si="191"/>
        <v>MSSelvíria</v>
      </c>
      <c r="AI2270" s="73">
        <v>5007802</v>
      </c>
    </row>
    <row r="2271" spans="26:35" x14ac:dyDescent="0.25">
      <c r="Z2271" s="42" t="str">
        <f t="shared" si="190"/>
        <v/>
      </c>
      <c r="AB2271" s="73" t="s">
        <v>63</v>
      </c>
      <c r="AC2271" s="73" t="s">
        <v>1701</v>
      </c>
      <c r="AD2271" s="73">
        <v>5007703</v>
      </c>
      <c r="AH2271" s="54" t="str">
        <f t="shared" si="191"/>
        <v>MSSete Quedas</v>
      </c>
      <c r="AI2271" s="73">
        <v>5007703</v>
      </c>
    </row>
    <row r="2272" spans="26:35" x14ac:dyDescent="0.25">
      <c r="Z2272" s="42" t="str">
        <f t="shared" si="190"/>
        <v/>
      </c>
      <c r="AB2272" s="73" t="s">
        <v>63</v>
      </c>
      <c r="AC2272" s="73" t="s">
        <v>1721</v>
      </c>
      <c r="AD2272" s="73">
        <v>5007901</v>
      </c>
      <c r="AH2272" s="54" t="str">
        <f t="shared" si="191"/>
        <v>MSSidrolândia</v>
      </c>
      <c r="AI2272" s="73">
        <v>5007901</v>
      </c>
    </row>
    <row r="2273" spans="26:35" x14ac:dyDescent="0.25">
      <c r="Z2273" s="42" t="str">
        <f t="shared" si="190"/>
        <v/>
      </c>
      <c r="AB2273" s="73" t="s">
        <v>63</v>
      </c>
      <c r="AC2273" s="73" t="s">
        <v>1742</v>
      </c>
      <c r="AD2273" s="73">
        <v>5007935</v>
      </c>
      <c r="AH2273" s="54" t="str">
        <f t="shared" si="191"/>
        <v>MSSonora</v>
      </c>
      <c r="AI2273" s="73">
        <v>5007935</v>
      </c>
    </row>
    <row r="2274" spans="26:35" x14ac:dyDescent="0.25">
      <c r="Z2274" s="42" t="str">
        <f t="shared" si="190"/>
        <v/>
      </c>
      <c r="AB2274" s="73" t="s">
        <v>63</v>
      </c>
      <c r="AC2274" s="73" t="s">
        <v>1762</v>
      </c>
      <c r="AD2274" s="73">
        <v>5007950</v>
      </c>
      <c r="AH2274" s="54" t="str">
        <f t="shared" si="191"/>
        <v>MSTacuru</v>
      </c>
      <c r="AI2274" s="73">
        <v>5007950</v>
      </c>
    </row>
    <row r="2275" spans="26:35" x14ac:dyDescent="0.25">
      <c r="Z2275" s="42" t="str">
        <f t="shared" si="190"/>
        <v/>
      </c>
      <c r="AB2275" s="73" t="s">
        <v>63</v>
      </c>
      <c r="AC2275" s="73" t="s">
        <v>1783</v>
      </c>
      <c r="AD2275" s="73">
        <v>5007976</v>
      </c>
      <c r="AH2275" s="54" t="str">
        <f t="shared" si="191"/>
        <v>MSTaquarussu</v>
      </c>
      <c r="AI2275" s="73">
        <v>5007976</v>
      </c>
    </row>
    <row r="2276" spans="26:35" x14ac:dyDescent="0.25">
      <c r="Z2276" s="42" t="str">
        <f t="shared" si="190"/>
        <v/>
      </c>
      <c r="AB2276" s="73" t="s">
        <v>63</v>
      </c>
      <c r="AC2276" s="73" t="s">
        <v>1802</v>
      </c>
      <c r="AD2276" s="73">
        <v>5008008</v>
      </c>
      <c r="AH2276" s="54" t="str">
        <f t="shared" si="191"/>
        <v>MSTerenos</v>
      </c>
      <c r="AI2276" s="73">
        <v>5008008</v>
      </c>
    </row>
    <row r="2277" spans="26:35" x14ac:dyDescent="0.25">
      <c r="Z2277" s="42" t="str">
        <f t="shared" si="190"/>
        <v/>
      </c>
      <c r="AB2277" s="73" t="s">
        <v>63</v>
      </c>
      <c r="AC2277" s="73" t="s">
        <v>1820</v>
      </c>
      <c r="AD2277" s="73">
        <v>5008305</v>
      </c>
      <c r="AH2277" s="54" t="str">
        <f t="shared" si="191"/>
        <v>MSTrês Lagoas</v>
      </c>
      <c r="AI2277" s="73">
        <v>5008305</v>
      </c>
    </row>
    <row r="2278" spans="26:35" x14ac:dyDescent="0.25">
      <c r="Z2278" s="42" t="str">
        <f t="shared" si="190"/>
        <v/>
      </c>
      <c r="AB2278" s="73" t="s">
        <v>63</v>
      </c>
      <c r="AC2278" s="73" t="s">
        <v>1839</v>
      </c>
      <c r="AD2278" s="73">
        <v>5008404</v>
      </c>
      <c r="AH2278" s="54" t="str">
        <f t="shared" si="191"/>
        <v>MSVicentina</v>
      </c>
      <c r="AI2278" s="73">
        <v>5008404</v>
      </c>
    </row>
    <row r="2279" spans="26:35" x14ac:dyDescent="0.25">
      <c r="Z2279" s="42" t="str">
        <f t="shared" si="190"/>
        <v/>
      </c>
      <c r="AB2279" s="73" t="s">
        <v>65</v>
      </c>
      <c r="AC2279" s="73" t="s">
        <v>101</v>
      </c>
      <c r="AD2279" s="73">
        <v>5100102</v>
      </c>
      <c r="AH2279" s="54" t="str">
        <f t="shared" si="191"/>
        <v>MTAcorizal</v>
      </c>
      <c r="AI2279" s="73">
        <v>5100102</v>
      </c>
    </row>
    <row r="2280" spans="26:35" x14ac:dyDescent="0.25">
      <c r="Z2280" s="42" t="str">
        <f t="shared" si="190"/>
        <v/>
      </c>
      <c r="AB2280" s="73" t="s">
        <v>65</v>
      </c>
      <c r="AC2280" s="73" t="s">
        <v>126</v>
      </c>
      <c r="AD2280" s="73">
        <v>5100201</v>
      </c>
      <c r="AH2280" s="54" t="str">
        <f t="shared" si="191"/>
        <v>MTÁgua Boa</v>
      </c>
      <c r="AI2280" s="73">
        <v>5100201</v>
      </c>
    </row>
    <row r="2281" spans="26:35" x14ac:dyDescent="0.25">
      <c r="Z2281" s="42" t="str">
        <f t="shared" si="190"/>
        <v/>
      </c>
      <c r="AB2281" s="73" t="s">
        <v>65</v>
      </c>
      <c r="AC2281" s="73" t="s">
        <v>152</v>
      </c>
      <c r="AD2281" s="73">
        <v>5100250</v>
      </c>
      <c r="AH2281" s="54" t="str">
        <f t="shared" si="191"/>
        <v>MTAlta Floresta</v>
      </c>
      <c r="AI2281" s="73">
        <v>5100250</v>
      </c>
    </row>
    <row r="2282" spans="26:35" x14ac:dyDescent="0.25">
      <c r="Z2282" s="42" t="str">
        <f t="shared" si="190"/>
        <v/>
      </c>
      <c r="AB2282" s="73" t="s">
        <v>65</v>
      </c>
      <c r="AC2282" s="73" t="s">
        <v>177</v>
      </c>
      <c r="AD2282" s="73">
        <v>5100300</v>
      </c>
      <c r="AH2282" s="54" t="str">
        <f t="shared" si="191"/>
        <v>MTAlto Araguaia</v>
      </c>
      <c r="AI2282" s="73">
        <v>5100300</v>
      </c>
    </row>
    <row r="2283" spans="26:35" x14ac:dyDescent="0.25">
      <c r="Z2283" s="42" t="str">
        <f t="shared" si="190"/>
        <v/>
      </c>
      <c r="AB2283" s="73" t="s">
        <v>65</v>
      </c>
      <c r="AC2283" s="73" t="s">
        <v>203</v>
      </c>
      <c r="AD2283" s="73">
        <v>5100359</v>
      </c>
      <c r="AH2283" s="54" t="str">
        <f t="shared" si="191"/>
        <v>MTAlto Boa Vista</v>
      </c>
      <c r="AI2283" s="73">
        <v>5100359</v>
      </c>
    </row>
    <row r="2284" spans="26:35" x14ac:dyDescent="0.25">
      <c r="Z2284" s="42" t="str">
        <f t="shared" si="190"/>
        <v/>
      </c>
      <c r="AB2284" s="73" t="s">
        <v>65</v>
      </c>
      <c r="AC2284" s="73" t="s">
        <v>229</v>
      </c>
      <c r="AD2284" s="73">
        <v>5100409</v>
      </c>
      <c r="AH2284" s="54" t="str">
        <f t="shared" si="191"/>
        <v>MTAlto Garças</v>
      </c>
      <c r="AI2284" s="73">
        <v>5100409</v>
      </c>
    </row>
    <row r="2285" spans="26:35" x14ac:dyDescent="0.25">
      <c r="Z2285" s="42" t="str">
        <f t="shared" si="190"/>
        <v/>
      </c>
      <c r="AB2285" s="73" t="s">
        <v>65</v>
      </c>
      <c r="AC2285" s="73" t="s">
        <v>253</v>
      </c>
      <c r="AD2285" s="73">
        <v>5100508</v>
      </c>
      <c r="AH2285" s="54" t="str">
        <f t="shared" si="191"/>
        <v>MTAlto Paraguai</v>
      </c>
      <c r="AI2285" s="73">
        <v>5100508</v>
      </c>
    </row>
    <row r="2286" spans="26:35" x14ac:dyDescent="0.25">
      <c r="Z2286" s="42" t="str">
        <f t="shared" si="190"/>
        <v/>
      </c>
      <c r="AB2286" s="73" t="s">
        <v>65</v>
      </c>
      <c r="AC2286" s="73" t="s">
        <v>278</v>
      </c>
      <c r="AD2286" s="73">
        <v>5100607</v>
      </c>
      <c r="AH2286" s="54" t="str">
        <f t="shared" si="191"/>
        <v>MTAlto Taquari</v>
      </c>
      <c r="AI2286" s="73">
        <v>5100607</v>
      </c>
    </row>
    <row r="2287" spans="26:35" x14ac:dyDescent="0.25">
      <c r="Z2287" s="42" t="str">
        <f t="shared" si="190"/>
        <v/>
      </c>
      <c r="AB2287" s="73" t="s">
        <v>65</v>
      </c>
      <c r="AC2287" s="73" t="s">
        <v>304</v>
      </c>
      <c r="AD2287" s="73">
        <v>5100805</v>
      </c>
      <c r="AH2287" s="54" t="str">
        <f t="shared" si="191"/>
        <v>MTApiacás</v>
      </c>
      <c r="AI2287" s="73">
        <v>5100805</v>
      </c>
    </row>
    <row r="2288" spans="26:35" x14ac:dyDescent="0.25">
      <c r="Z2288" s="42" t="str">
        <f t="shared" si="190"/>
        <v/>
      </c>
      <c r="AB2288" s="73" t="s">
        <v>65</v>
      </c>
      <c r="AC2288" s="73" t="s">
        <v>330</v>
      </c>
      <c r="AD2288" s="73">
        <v>5101001</v>
      </c>
      <c r="AH2288" s="54" t="str">
        <f t="shared" si="191"/>
        <v>MTAraguaiana</v>
      </c>
      <c r="AI2288" s="73">
        <v>5101001</v>
      </c>
    </row>
    <row r="2289" spans="26:35" x14ac:dyDescent="0.25">
      <c r="Z2289" s="42" t="str">
        <f t="shared" si="190"/>
        <v/>
      </c>
      <c r="AB2289" s="73" t="s">
        <v>65</v>
      </c>
      <c r="AC2289" s="73" t="s">
        <v>355</v>
      </c>
      <c r="AD2289" s="73">
        <v>5101209</v>
      </c>
      <c r="AH2289" s="54" t="str">
        <f t="shared" si="191"/>
        <v>MTAraguainha</v>
      </c>
      <c r="AI2289" s="73">
        <v>5101209</v>
      </c>
    </row>
    <row r="2290" spans="26:35" x14ac:dyDescent="0.25">
      <c r="Z2290" s="42" t="str">
        <f t="shared" si="190"/>
        <v/>
      </c>
      <c r="AB2290" s="73" t="s">
        <v>65</v>
      </c>
      <c r="AC2290" s="73" t="s">
        <v>379</v>
      </c>
      <c r="AD2290" s="73">
        <v>5101258</v>
      </c>
      <c r="AH2290" s="54" t="str">
        <f t="shared" si="191"/>
        <v>MTAraputanga</v>
      </c>
      <c r="AI2290" s="73">
        <v>5101258</v>
      </c>
    </row>
    <row r="2291" spans="26:35" x14ac:dyDescent="0.25">
      <c r="Z2291" s="42" t="str">
        <f t="shared" si="190"/>
        <v/>
      </c>
      <c r="AB2291" s="73" t="s">
        <v>65</v>
      </c>
      <c r="AC2291" s="73" t="s">
        <v>404</v>
      </c>
      <c r="AD2291" s="73">
        <v>5101308</v>
      </c>
      <c r="AH2291" s="54" t="str">
        <f t="shared" si="191"/>
        <v>MTArenápolis</v>
      </c>
      <c r="AI2291" s="73">
        <v>5101308</v>
      </c>
    </row>
    <row r="2292" spans="26:35" x14ac:dyDescent="0.25">
      <c r="Z2292" s="42" t="str">
        <f t="shared" si="190"/>
        <v/>
      </c>
      <c r="AB2292" s="73" t="s">
        <v>65</v>
      </c>
      <c r="AC2292" s="73" t="s">
        <v>429</v>
      </c>
      <c r="AD2292" s="73">
        <v>5101407</v>
      </c>
      <c r="AH2292" s="54" t="str">
        <f t="shared" si="191"/>
        <v>MTAripuanã</v>
      </c>
      <c r="AI2292" s="73">
        <v>5101407</v>
      </c>
    </row>
    <row r="2293" spans="26:35" x14ac:dyDescent="0.25">
      <c r="Z2293" s="42" t="str">
        <f t="shared" si="190"/>
        <v/>
      </c>
      <c r="AB2293" s="73" t="s">
        <v>65</v>
      </c>
      <c r="AC2293" s="73" t="s">
        <v>454</v>
      </c>
      <c r="AD2293" s="73">
        <v>5101605</v>
      </c>
      <c r="AH2293" s="54" t="str">
        <f t="shared" si="191"/>
        <v>MTBarão de Melgaço</v>
      </c>
      <c r="AI2293" s="73">
        <v>5101605</v>
      </c>
    </row>
    <row r="2294" spans="26:35" x14ac:dyDescent="0.25">
      <c r="Z2294" s="42" t="str">
        <f t="shared" si="190"/>
        <v/>
      </c>
      <c r="AB2294" s="73" t="s">
        <v>65</v>
      </c>
      <c r="AC2294" s="73" t="s">
        <v>480</v>
      </c>
      <c r="AD2294" s="73">
        <v>5101704</v>
      </c>
      <c r="AH2294" s="54" t="str">
        <f t="shared" si="191"/>
        <v>MTBarra do Bugres</v>
      </c>
      <c r="AI2294" s="73">
        <v>5101704</v>
      </c>
    </row>
    <row r="2295" spans="26:35" x14ac:dyDescent="0.25">
      <c r="Z2295" s="42" t="str">
        <f t="shared" si="190"/>
        <v/>
      </c>
      <c r="AB2295" s="73" t="s">
        <v>65</v>
      </c>
      <c r="AC2295" s="73" t="s">
        <v>504</v>
      </c>
      <c r="AD2295" s="73">
        <v>5101803</v>
      </c>
      <c r="AH2295" s="54" t="str">
        <f t="shared" si="191"/>
        <v>MTBarra do Garças</v>
      </c>
      <c r="AI2295" s="73">
        <v>5101803</v>
      </c>
    </row>
    <row r="2296" spans="26:35" x14ac:dyDescent="0.25">
      <c r="Z2296" s="42" t="str">
        <f t="shared" si="190"/>
        <v/>
      </c>
      <c r="AB2296" s="73" t="s">
        <v>65</v>
      </c>
      <c r="AC2296" s="73" t="s">
        <v>527</v>
      </c>
      <c r="AD2296" s="73">
        <v>5101852</v>
      </c>
      <c r="AH2296" s="54" t="str">
        <f t="shared" si="191"/>
        <v>MTBom Jesus do Araguaia</v>
      </c>
      <c r="AI2296" s="73">
        <v>5101852</v>
      </c>
    </row>
    <row r="2297" spans="26:35" x14ac:dyDescent="0.25">
      <c r="Z2297" s="42" t="str">
        <f t="shared" si="190"/>
        <v/>
      </c>
      <c r="AB2297" s="73" t="s">
        <v>65</v>
      </c>
      <c r="AC2297" s="73" t="s">
        <v>551</v>
      </c>
      <c r="AD2297" s="73">
        <v>5101902</v>
      </c>
      <c r="AH2297" s="54" t="str">
        <f t="shared" si="191"/>
        <v>MTBrasnorte</v>
      </c>
      <c r="AI2297" s="73">
        <v>5101902</v>
      </c>
    </row>
    <row r="2298" spans="26:35" x14ac:dyDescent="0.25">
      <c r="Z2298" s="42" t="str">
        <f t="shared" si="190"/>
        <v/>
      </c>
      <c r="AB2298" s="73" t="s">
        <v>65</v>
      </c>
      <c r="AC2298" s="73" t="s">
        <v>574</v>
      </c>
      <c r="AD2298" s="73">
        <v>5102504</v>
      </c>
      <c r="AH2298" s="54" t="str">
        <f t="shared" si="191"/>
        <v>MTCáceres</v>
      </c>
      <c r="AI2298" s="73">
        <v>5102504</v>
      </c>
    </row>
    <row r="2299" spans="26:35" x14ac:dyDescent="0.25">
      <c r="Z2299" s="42" t="str">
        <f t="shared" si="190"/>
        <v/>
      </c>
      <c r="AB2299" s="73" t="s">
        <v>65</v>
      </c>
      <c r="AC2299" s="73" t="s">
        <v>597</v>
      </c>
      <c r="AD2299" s="73">
        <v>5102603</v>
      </c>
      <c r="AH2299" s="54" t="str">
        <f t="shared" si="191"/>
        <v>MTCampinápolis</v>
      </c>
      <c r="AI2299" s="73">
        <v>5102603</v>
      </c>
    </row>
    <row r="2300" spans="26:35" x14ac:dyDescent="0.25">
      <c r="Z2300" s="42" t="str">
        <f t="shared" si="190"/>
        <v/>
      </c>
      <c r="AB2300" s="73" t="s">
        <v>65</v>
      </c>
      <c r="AC2300" s="73" t="s">
        <v>620</v>
      </c>
      <c r="AD2300" s="73">
        <v>5102637</v>
      </c>
      <c r="AH2300" s="54" t="str">
        <f t="shared" si="191"/>
        <v>MTCampo Novo do Parecis</v>
      </c>
      <c r="AI2300" s="73">
        <v>5102637</v>
      </c>
    </row>
    <row r="2301" spans="26:35" x14ac:dyDescent="0.25">
      <c r="Z2301" s="42" t="str">
        <f t="shared" si="190"/>
        <v/>
      </c>
      <c r="AB2301" s="73" t="s">
        <v>65</v>
      </c>
      <c r="AC2301" s="73" t="s">
        <v>641</v>
      </c>
      <c r="AD2301" s="73">
        <v>5102678</v>
      </c>
      <c r="AH2301" s="54" t="str">
        <f t="shared" si="191"/>
        <v>MTCampo Verde</v>
      </c>
      <c r="AI2301" s="73">
        <v>5102678</v>
      </c>
    </row>
    <row r="2302" spans="26:35" x14ac:dyDescent="0.25">
      <c r="Z2302" s="42" t="str">
        <f t="shared" si="190"/>
        <v/>
      </c>
      <c r="AB2302" s="73" t="s">
        <v>65</v>
      </c>
      <c r="AC2302" s="73" t="s">
        <v>662</v>
      </c>
      <c r="AD2302" s="73">
        <v>5102686</v>
      </c>
      <c r="AH2302" s="54" t="str">
        <f t="shared" si="191"/>
        <v>MTCampos de Júlio</v>
      </c>
      <c r="AI2302" s="73">
        <v>5102686</v>
      </c>
    </row>
    <row r="2303" spans="26:35" x14ac:dyDescent="0.25">
      <c r="Z2303" s="42" t="str">
        <f t="shared" si="190"/>
        <v/>
      </c>
      <c r="AB2303" s="73" t="s">
        <v>65</v>
      </c>
      <c r="AC2303" s="73" t="s">
        <v>683</v>
      </c>
      <c r="AD2303" s="73">
        <v>5102694</v>
      </c>
      <c r="AH2303" s="54" t="str">
        <f t="shared" si="191"/>
        <v>MTCanabrava do Norte</v>
      </c>
      <c r="AI2303" s="73">
        <v>5102694</v>
      </c>
    </row>
    <row r="2304" spans="26:35" x14ac:dyDescent="0.25">
      <c r="Z2304" s="42" t="str">
        <f t="shared" si="190"/>
        <v/>
      </c>
      <c r="AB2304" s="73" t="s">
        <v>65</v>
      </c>
      <c r="AC2304" s="73" t="s">
        <v>703</v>
      </c>
      <c r="AD2304" s="73">
        <v>5102702</v>
      </c>
      <c r="AH2304" s="54" t="str">
        <f t="shared" si="191"/>
        <v>MTCanarana</v>
      </c>
      <c r="AI2304" s="73">
        <v>5102702</v>
      </c>
    </row>
    <row r="2305" spans="26:35" x14ac:dyDescent="0.25">
      <c r="Z2305" s="42" t="str">
        <f t="shared" si="190"/>
        <v/>
      </c>
      <c r="AB2305" s="73" t="s">
        <v>65</v>
      </c>
      <c r="AC2305" s="73" t="s">
        <v>725</v>
      </c>
      <c r="AD2305" s="73">
        <v>5102793</v>
      </c>
      <c r="AH2305" s="54" t="str">
        <f t="shared" si="191"/>
        <v>MTCarlinda</v>
      </c>
      <c r="AI2305" s="73">
        <v>5102793</v>
      </c>
    </row>
    <row r="2306" spans="26:35" x14ac:dyDescent="0.25">
      <c r="Z2306" s="42" t="str">
        <f t="shared" si="190"/>
        <v/>
      </c>
      <c r="AB2306" s="73" t="s">
        <v>65</v>
      </c>
      <c r="AC2306" s="73" t="s">
        <v>747</v>
      </c>
      <c r="AD2306" s="73">
        <v>5102850</v>
      </c>
      <c r="AH2306" s="54" t="str">
        <f t="shared" si="191"/>
        <v>MTCastanheira</v>
      </c>
      <c r="AI2306" s="73">
        <v>5102850</v>
      </c>
    </row>
    <row r="2307" spans="26:35" x14ac:dyDescent="0.25">
      <c r="Z2307" s="42" t="str">
        <f t="shared" ref="Z2307:Z2370" si="192">CONCATENATE(A2307,D2307)</f>
        <v/>
      </c>
      <c r="AB2307" s="73" t="s">
        <v>65</v>
      </c>
      <c r="AC2307" s="73" t="s">
        <v>768</v>
      </c>
      <c r="AD2307" s="73">
        <v>5103007</v>
      </c>
      <c r="AH2307" s="54" t="str">
        <f t="shared" ref="AH2307:AH2370" si="193">CONCATENATE(AB2307,AC2307)</f>
        <v>MTChapada dos Guimarães</v>
      </c>
      <c r="AI2307" s="73">
        <v>5103007</v>
      </c>
    </row>
    <row r="2308" spans="26:35" x14ac:dyDescent="0.25">
      <c r="Z2308" s="42" t="str">
        <f t="shared" si="192"/>
        <v/>
      </c>
      <c r="AB2308" s="73" t="s">
        <v>65</v>
      </c>
      <c r="AC2308" s="73" t="s">
        <v>791</v>
      </c>
      <c r="AD2308" s="73">
        <v>5103056</v>
      </c>
      <c r="AH2308" s="54" t="str">
        <f t="shared" si="193"/>
        <v>MTCláudia</v>
      </c>
      <c r="AI2308" s="73">
        <v>5103056</v>
      </c>
    </row>
    <row r="2309" spans="26:35" x14ac:dyDescent="0.25">
      <c r="Z2309" s="42" t="str">
        <f t="shared" si="192"/>
        <v/>
      </c>
      <c r="AB2309" s="73" t="s">
        <v>65</v>
      </c>
      <c r="AC2309" s="73" t="s">
        <v>812</v>
      </c>
      <c r="AD2309" s="73">
        <v>5103106</v>
      </c>
      <c r="AH2309" s="54" t="str">
        <f t="shared" si="193"/>
        <v>MTCocalinho</v>
      </c>
      <c r="AI2309" s="73">
        <v>5103106</v>
      </c>
    </row>
    <row r="2310" spans="26:35" x14ac:dyDescent="0.25">
      <c r="Z2310" s="42" t="str">
        <f t="shared" si="192"/>
        <v/>
      </c>
      <c r="AB2310" s="73" t="s">
        <v>65</v>
      </c>
      <c r="AC2310" s="73" t="s">
        <v>833</v>
      </c>
      <c r="AD2310" s="73">
        <v>5103205</v>
      </c>
      <c r="AH2310" s="54" t="str">
        <f t="shared" si="193"/>
        <v>MTColíder</v>
      </c>
      <c r="AI2310" s="73">
        <v>5103205</v>
      </c>
    </row>
    <row r="2311" spans="26:35" x14ac:dyDescent="0.25">
      <c r="Z2311" s="42" t="str">
        <f t="shared" si="192"/>
        <v/>
      </c>
      <c r="AB2311" s="73" t="s">
        <v>65</v>
      </c>
      <c r="AC2311" s="73" t="s">
        <v>855</v>
      </c>
      <c r="AD2311" s="73">
        <v>5103254</v>
      </c>
      <c r="AH2311" s="54" t="str">
        <f t="shared" si="193"/>
        <v>MTColniza</v>
      </c>
      <c r="AI2311" s="73">
        <v>5103254</v>
      </c>
    </row>
    <row r="2312" spans="26:35" x14ac:dyDescent="0.25">
      <c r="Z2312" s="42" t="str">
        <f t="shared" si="192"/>
        <v/>
      </c>
      <c r="AB2312" s="73" t="s">
        <v>65</v>
      </c>
      <c r="AC2312" s="73" t="s">
        <v>876</v>
      </c>
      <c r="AD2312" s="73">
        <v>5103304</v>
      </c>
      <c r="AH2312" s="54" t="str">
        <f t="shared" si="193"/>
        <v>MTComodoro</v>
      </c>
      <c r="AI2312" s="73">
        <v>5103304</v>
      </c>
    </row>
    <row r="2313" spans="26:35" x14ac:dyDescent="0.25">
      <c r="Z2313" s="42" t="str">
        <f t="shared" si="192"/>
        <v/>
      </c>
      <c r="AB2313" s="73" t="s">
        <v>65</v>
      </c>
      <c r="AC2313" s="73" t="s">
        <v>899</v>
      </c>
      <c r="AD2313" s="73">
        <v>5103353</v>
      </c>
      <c r="AH2313" s="54" t="str">
        <f t="shared" si="193"/>
        <v>MTConfresa</v>
      </c>
      <c r="AI2313" s="73">
        <v>5103353</v>
      </c>
    </row>
    <row r="2314" spans="26:35" x14ac:dyDescent="0.25">
      <c r="Z2314" s="42" t="str">
        <f t="shared" si="192"/>
        <v/>
      </c>
      <c r="AB2314" s="73" t="s">
        <v>65</v>
      </c>
      <c r="AC2314" s="73" t="s">
        <v>922</v>
      </c>
      <c r="AD2314" s="73">
        <v>5103361</v>
      </c>
      <c r="AH2314" s="54" t="str">
        <f t="shared" si="193"/>
        <v>MTConquista D'Oeste</v>
      </c>
      <c r="AI2314" s="73">
        <v>5103361</v>
      </c>
    </row>
    <row r="2315" spans="26:35" x14ac:dyDescent="0.25">
      <c r="Z2315" s="42" t="str">
        <f t="shared" si="192"/>
        <v/>
      </c>
      <c r="AB2315" s="73" t="s">
        <v>65</v>
      </c>
      <c r="AC2315" s="73" t="s">
        <v>945</v>
      </c>
      <c r="AD2315" s="73">
        <v>5103379</v>
      </c>
      <c r="AH2315" s="54" t="str">
        <f t="shared" si="193"/>
        <v>MTCotriguaçu</v>
      </c>
      <c r="AI2315" s="73">
        <v>5103379</v>
      </c>
    </row>
    <row r="2316" spans="26:35" x14ac:dyDescent="0.25">
      <c r="Z2316" s="42" t="str">
        <f t="shared" si="192"/>
        <v/>
      </c>
      <c r="AB2316" s="73" t="s">
        <v>65</v>
      </c>
      <c r="AC2316" s="73" t="s">
        <v>967</v>
      </c>
      <c r="AD2316" s="73">
        <v>5103403</v>
      </c>
      <c r="AH2316" s="54" t="str">
        <f t="shared" si="193"/>
        <v>MTCuiabá</v>
      </c>
      <c r="AI2316" s="73">
        <v>5103403</v>
      </c>
    </row>
    <row r="2317" spans="26:35" x14ac:dyDescent="0.25">
      <c r="Z2317" s="42" t="str">
        <f t="shared" si="192"/>
        <v/>
      </c>
      <c r="AB2317" s="73" t="s">
        <v>65</v>
      </c>
      <c r="AC2317" s="73" t="s">
        <v>989</v>
      </c>
      <c r="AD2317" s="73">
        <v>5103437</v>
      </c>
      <c r="AH2317" s="54" t="str">
        <f t="shared" si="193"/>
        <v>MTCurvelândia</v>
      </c>
      <c r="AI2317" s="73">
        <v>5103437</v>
      </c>
    </row>
    <row r="2318" spans="26:35" x14ac:dyDescent="0.25">
      <c r="Z2318" s="42" t="str">
        <f t="shared" si="192"/>
        <v/>
      </c>
      <c r="AB2318" s="73" t="s">
        <v>65</v>
      </c>
      <c r="AC2318" s="73" t="s">
        <v>1012</v>
      </c>
      <c r="AD2318" s="73">
        <v>5103452</v>
      </c>
      <c r="AH2318" s="54" t="str">
        <f t="shared" si="193"/>
        <v>MTDenise</v>
      </c>
      <c r="AI2318" s="73">
        <v>5103452</v>
      </c>
    </row>
    <row r="2319" spans="26:35" x14ac:dyDescent="0.25">
      <c r="Z2319" s="42" t="str">
        <f t="shared" si="192"/>
        <v/>
      </c>
      <c r="AB2319" s="73" t="s">
        <v>65</v>
      </c>
      <c r="AC2319" s="73" t="s">
        <v>1034</v>
      </c>
      <c r="AD2319" s="73">
        <v>5103502</v>
      </c>
      <c r="AH2319" s="54" t="str">
        <f t="shared" si="193"/>
        <v>MTDiamantino</v>
      </c>
      <c r="AI2319" s="73">
        <v>5103502</v>
      </c>
    </row>
    <row r="2320" spans="26:35" x14ac:dyDescent="0.25">
      <c r="Z2320" s="42" t="str">
        <f t="shared" si="192"/>
        <v/>
      </c>
      <c r="AB2320" s="73" t="s">
        <v>65</v>
      </c>
      <c r="AC2320" s="73" t="s">
        <v>1056</v>
      </c>
      <c r="AD2320" s="73">
        <v>5103601</v>
      </c>
      <c r="AH2320" s="54" t="str">
        <f t="shared" si="193"/>
        <v>MTDom Aquino</v>
      </c>
      <c r="AI2320" s="73">
        <v>5103601</v>
      </c>
    </row>
    <row r="2321" spans="26:35" x14ac:dyDescent="0.25">
      <c r="Z2321" s="42" t="str">
        <f t="shared" si="192"/>
        <v/>
      </c>
      <c r="AB2321" s="73" t="s">
        <v>65</v>
      </c>
      <c r="AC2321" s="73" t="s">
        <v>1078</v>
      </c>
      <c r="AD2321" s="73">
        <v>5103700</v>
      </c>
      <c r="AH2321" s="54" t="str">
        <f t="shared" si="193"/>
        <v>MTFeliz Natal</v>
      </c>
      <c r="AI2321" s="73">
        <v>5103700</v>
      </c>
    </row>
    <row r="2322" spans="26:35" x14ac:dyDescent="0.25">
      <c r="Z2322" s="42" t="str">
        <f t="shared" si="192"/>
        <v/>
      </c>
      <c r="AB2322" s="73" t="s">
        <v>65</v>
      </c>
      <c r="AC2322" s="73" t="s">
        <v>1100</v>
      </c>
      <c r="AD2322" s="73">
        <v>5103809</v>
      </c>
      <c r="AH2322" s="54" t="str">
        <f t="shared" si="193"/>
        <v>MTFigueirópolis D'Oeste</v>
      </c>
      <c r="AI2322" s="73">
        <v>5103809</v>
      </c>
    </row>
    <row r="2323" spans="26:35" x14ac:dyDescent="0.25">
      <c r="Z2323" s="42" t="str">
        <f t="shared" si="192"/>
        <v/>
      </c>
      <c r="AB2323" s="73" t="s">
        <v>65</v>
      </c>
      <c r="AC2323" s="73" t="s">
        <v>1123</v>
      </c>
      <c r="AD2323" s="73">
        <v>5103858</v>
      </c>
      <c r="AH2323" s="54" t="str">
        <f t="shared" si="193"/>
        <v>MTGaúcha do Norte</v>
      </c>
      <c r="AI2323" s="73">
        <v>5103858</v>
      </c>
    </row>
    <row r="2324" spans="26:35" x14ac:dyDescent="0.25">
      <c r="Z2324" s="42" t="str">
        <f t="shared" si="192"/>
        <v/>
      </c>
      <c r="AB2324" s="73" t="s">
        <v>65</v>
      </c>
      <c r="AC2324" s="73" t="s">
        <v>1146</v>
      </c>
      <c r="AD2324" s="73">
        <v>5103908</v>
      </c>
      <c r="AH2324" s="54" t="str">
        <f t="shared" si="193"/>
        <v>MTGeneral Carneiro</v>
      </c>
      <c r="AI2324" s="73">
        <v>5103908</v>
      </c>
    </row>
    <row r="2325" spans="26:35" x14ac:dyDescent="0.25">
      <c r="Z2325" s="42" t="str">
        <f t="shared" si="192"/>
        <v/>
      </c>
      <c r="AB2325" s="73" t="s">
        <v>65</v>
      </c>
      <c r="AC2325" s="73" t="s">
        <v>1169</v>
      </c>
      <c r="AD2325" s="73">
        <v>5103957</v>
      </c>
      <c r="AH2325" s="54" t="str">
        <f t="shared" si="193"/>
        <v>MTGlória D'Oeste</v>
      </c>
      <c r="AI2325" s="73">
        <v>5103957</v>
      </c>
    </row>
    <row r="2326" spans="26:35" x14ac:dyDescent="0.25">
      <c r="Z2326" s="42" t="str">
        <f t="shared" si="192"/>
        <v/>
      </c>
      <c r="AB2326" s="73" t="s">
        <v>65</v>
      </c>
      <c r="AC2326" s="73" t="s">
        <v>1192</v>
      </c>
      <c r="AD2326" s="73">
        <v>5104104</v>
      </c>
      <c r="AH2326" s="54" t="str">
        <f t="shared" si="193"/>
        <v>MTGuarantã do Norte</v>
      </c>
      <c r="AI2326" s="73">
        <v>5104104</v>
      </c>
    </row>
    <row r="2327" spans="26:35" x14ac:dyDescent="0.25">
      <c r="Z2327" s="42" t="str">
        <f t="shared" si="192"/>
        <v/>
      </c>
      <c r="AB2327" s="73" t="s">
        <v>65</v>
      </c>
      <c r="AC2327" s="73" t="s">
        <v>1214</v>
      </c>
      <c r="AD2327" s="73">
        <v>5104203</v>
      </c>
      <c r="AH2327" s="54" t="str">
        <f t="shared" si="193"/>
        <v>MTGuiratinga</v>
      </c>
      <c r="AI2327" s="73">
        <v>5104203</v>
      </c>
    </row>
    <row r="2328" spans="26:35" x14ac:dyDescent="0.25">
      <c r="Z2328" s="42" t="str">
        <f t="shared" si="192"/>
        <v/>
      </c>
      <c r="AB2328" s="73" t="s">
        <v>65</v>
      </c>
      <c r="AC2328" s="73" t="s">
        <v>1235</v>
      </c>
      <c r="AD2328" s="73">
        <v>5104500</v>
      </c>
      <c r="AH2328" s="54" t="str">
        <f t="shared" si="193"/>
        <v>MTIndiavaí</v>
      </c>
      <c r="AI2328" s="73">
        <v>5104500</v>
      </c>
    </row>
    <row r="2329" spans="26:35" x14ac:dyDescent="0.25">
      <c r="Z2329" s="42" t="str">
        <f t="shared" si="192"/>
        <v/>
      </c>
      <c r="AB2329" s="73" t="s">
        <v>65</v>
      </c>
      <c r="AC2329" s="73" t="s">
        <v>1258</v>
      </c>
      <c r="AD2329" s="73">
        <v>5104526</v>
      </c>
      <c r="AH2329" s="54" t="str">
        <f t="shared" si="193"/>
        <v>MTIpiranga do Norte</v>
      </c>
      <c r="AI2329" s="73">
        <v>5104526</v>
      </c>
    </row>
    <row r="2330" spans="26:35" x14ac:dyDescent="0.25">
      <c r="Z2330" s="42" t="str">
        <f t="shared" si="192"/>
        <v/>
      </c>
      <c r="AB2330" s="73" t="s">
        <v>65</v>
      </c>
      <c r="AC2330" s="73" t="s">
        <v>1281</v>
      </c>
      <c r="AD2330" s="73">
        <v>5104542</v>
      </c>
      <c r="AH2330" s="54" t="str">
        <f t="shared" si="193"/>
        <v>MTItanhangá</v>
      </c>
      <c r="AI2330" s="73">
        <v>5104542</v>
      </c>
    </row>
    <row r="2331" spans="26:35" x14ac:dyDescent="0.25">
      <c r="Z2331" s="42" t="str">
        <f t="shared" si="192"/>
        <v/>
      </c>
      <c r="AB2331" s="73" t="s">
        <v>65</v>
      </c>
      <c r="AC2331" s="73" t="s">
        <v>1302</v>
      </c>
      <c r="AD2331" s="73">
        <v>5104559</v>
      </c>
      <c r="AH2331" s="54" t="str">
        <f t="shared" si="193"/>
        <v>MTItaúba</v>
      </c>
      <c r="AI2331" s="73">
        <v>5104559</v>
      </c>
    </row>
    <row r="2332" spans="26:35" x14ac:dyDescent="0.25">
      <c r="Z2332" s="42" t="str">
        <f t="shared" si="192"/>
        <v/>
      </c>
      <c r="AB2332" s="73" t="s">
        <v>65</v>
      </c>
      <c r="AC2332" s="73" t="s">
        <v>1324</v>
      </c>
      <c r="AD2332" s="73">
        <v>5104609</v>
      </c>
      <c r="AH2332" s="54" t="str">
        <f t="shared" si="193"/>
        <v>MTItiquira</v>
      </c>
      <c r="AI2332" s="73">
        <v>5104609</v>
      </c>
    </row>
    <row r="2333" spans="26:35" x14ac:dyDescent="0.25">
      <c r="Z2333" s="42" t="str">
        <f t="shared" si="192"/>
        <v/>
      </c>
      <c r="AB2333" s="73" t="s">
        <v>65</v>
      </c>
      <c r="AC2333" s="73" t="s">
        <v>1346</v>
      </c>
      <c r="AD2333" s="73">
        <v>5104807</v>
      </c>
      <c r="AH2333" s="54" t="str">
        <f t="shared" si="193"/>
        <v>MTJaciara</v>
      </c>
      <c r="AI2333" s="73">
        <v>5104807</v>
      </c>
    </row>
    <row r="2334" spans="26:35" x14ac:dyDescent="0.25">
      <c r="Z2334" s="42" t="str">
        <f t="shared" si="192"/>
        <v/>
      </c>
      <c r="AB2334" s="73" t="s">
        <v>65</v>
      </c>
      <c r="AC2334" s="73" t="s">
        <v>1367</v>
      </c>
      <c r="AD2334" s="73">
        <v>5104906</v>
      </c>
      <c r="AH2334" s="54" t="str">
        <f t="shared" si="193"/>
        <v>MTJangada</v>
      </c>
      <c r="AI2334" s="73">
        <v>5104906</v>
      </c>
    </row>
    <row r="2335" spans="26:35" x14ac:dyDescent="0.25">
      <c r="Z2335" s="42" t="str">
        <f t="shared" si="192"/>
        <v/>
      </c>
      <c r="AB2335" s="73" t="s">
        <v>65</v>
      </c>
      <c r="AC2335" s="73" t="s">
        <v>1389</v>
      </c>
      <c r="AD2335" s="73">
        <v>5105002</v>
      </c>
      <c r="AH2335" s="54" t="str">
        <f t="shared" si="193"/>
        <v>MTJauru</v>
      </c>
      <c r="AI2335" s="73">
        <v>5105002</v>
      </c>
    </row>
    <row r="2336" spans="26:35" x14ac:dyDescent="0.25">
      <c r="Z2336" s="42" t="str">
        <f t="shared" si="192"/>
        <v/>
      </c>
      <c r="AB2336" s="73" t="s">
        <v>65</v>
      </c>
      <c r="AC2336" s="73" t="s">
        <v>1411</v>
      </c>
      <c r="AD2336" s="73">
        <v>5105101</v>
      </c>
      <c r="AH2336" s="54" t="str">
        <f t="shared" si="193"/>
        <v>MTJuara</v>
      </c>
      <c r="AI2336" s="73">
        <v>5105101</v>
      </c>
    </row>
    <row r="2337" spans="26:35" x14ac:dyDescent="0.25">
      <c r="Z2337" s="42" t="str">
        <f t="shared" si="192"/>
        <v/>
      </c>
      <c r="AB2337" s="73" t="s">
        <v>65</v>
      </c>
      <c r="AC2337" s="73" t="s">
        <v>1433</v>
      </c>
      <c r="AD2337" s="73">
        <v>5105150</v>
      </c>
      <c r="AH2337" s="54" t="str">
        <f t="shared" si="193"/>
        <v>MTJuína</v>
      </c>
      <c r="AI2337" s="73">
        <v>5105150</v>
      </c>
    </row>
    <row r="2338" spans="26:35" x14ac:dyDescent="0.25">
      <c r="Z2338" s="42" t="str">
        <f t="shared" si="192"/>
        <v/>
      </c>
      <c r="AB2338" s="73" t="s">
        <v>65</v>
      </c>
      <c r="AC2338" s="73" t="s">
        <v>1454</v>
      </c>
      <c r="AD2338" s="73">
        <v>5105176</v>
      </c>
      <c r="AH2338" s="54" t="str">
        <f t="shared" si="193"/>
        <v>MTJuruena</v>
      </c>
      <c r="AI2338" s="73">
        <v>5105176</v>
      </c>
    </row>
    <row r="2339" spans="26:35" x14ac:dyDescent="0.25">
      <c r="Z2339" s="42" t="str">
        <f t="shared" si="192"/>
        <v/>
      </c>
      <c r="AB2339" s="73" t="s">
        <v>65</v>
      </c>
      <c r="AC2339" s="73" t="s">
        <v>1474</v>
      </c>
      <c r="AD2339" s="73">
        <v>5105200</v>
      </c>
      <c r="AH2339" s="54" t="str">
        <f t="shared" si="193"/>
        <v>MTJuscimeira</v>
      </c>
      <c r="AI2339" s="73">
        <v>5105200</v>
      </c>
    </row>
    <row r="2340" spans="26:35" x14ac:dyDescent="0.25">
      <c r="Z2340" s="42" t="str">
        <f t="shared" si="192"/>
        <v/>
      </c>
      <c r="AB2340" s="73" t="s">
        <v>65</v>
      </c>
      <c r="AC2340" s="73" t="s">
        <v>1496</v>
      </c>
      <c r="AD2340" s="73">
        <v>5105234</v>
      </c>
      <c r="AH2340" s="54" t="str">
        <f t="shared" si="193"/>
        <v>MTLambari D'Oeste</v>
      </c>
      <c r="AI2340" s="73">
        <v>5105234</v>
      </c>
    </row>
    <row r="2341" spans="26:35" x14ac:dyDescent="0.25">
      <c r="Z2341" s="42" t="str">
        <f t="shared" si="192"/>
        <v/>
      </c>
      <c r="AB2341" s="73" t="s">
        <v>65</v>
      </c>
      <c r="AC2341" s="73" t="s">
        <v>1516</v>
      </c>
      <c r="AD2341" s="73">
        <v>5105259</v>
      </c>
      <c r="AH2341" s="54" t="str">
        <f t="shared" si="193"/>
        <v>MTLucas do Rio Verde</v>
      </c>
      <c r="AI2341" s="73">
        <v>5105259</v>
      </c>
    </row>
    <row r="2342" spans="26:35" x14ac:dyDescent="0.25">
      <c r="Z2342" s="42" t="str">
        <f t="shared" si="192"/>
        <v/>
      </c>
      <c r="AB2342" s="73" t="s">
        <v>65</v>
      </c>
      <c r="AC2342" s="73" t="s">
        <v>1537</v>
      </c>
      <c r="AD2342" s="73">
        <v>5105309</v>
      </c>
      <c r="AH2342" s="54" t="str">
        <f t="shared" si="193"/>
        <v>MTLuciara</v>
      </c>
      <c r="AI2342" s="73">
        <v>5105309</v>
      </c>
    </row>
    <row r="2343" spans="26:35" x14ac:dyDescent="0.25">
      <c r="Z2343" s="42" t="str">
        <f t="shared" si="192"/>
        <v/>
      </c>
      <c r="AB2343" s="73" t="s">
        <v>65</v>
      </c>
      <c r="AC2343" s="73" t="s">
        <v>1558</v>
      </c>
      <c r="AD2343" s="73">
        <v>5105580</v>
      </c>
      <c r="AH2343" s="54" t="str">
        <f t="shared" si="193"/>
        <v>MTMarcelândia</v>
      </c>
      <c r="AI2343" s="73">
        <v>5105580</v>
      </c>
    </row>
    <row r="2344" spans="26:35" x14ac:dyDescent="0.25">
      <c r="Z2344" s="42" t="str">
        <f t="shared" si="192"/>
        <v/>
      </c>
      <c r="AB2344" s="73" t="s">
        <v>65</v>
      </c>
      <c r="AC2344" s="73" t="s">
        <v>1577</v>
      </c>
      <c r="AD2344" s="73">
        <v>5105606</v>
      </c>
      <c r="AH2344" s="54" t="str">
        <f t="shared" si="193"/>
        <v>MTMatupá</v>
      </c>
      <c r="AI2344" s="73">
        <v>5105606</v>
      </c>
    </row>
    <row r="2345" spans="26:35" x14ac:dyDescent="0.25">
      <c r="Z2345" s="42" t="str">
        <f t="shared" si="192"/>
        <v/>
      </c>
      <c r="AB2345" s="73" t="s">
        <v>65</v>
      </c>
      <c r="AC2345" s="73" t="s">
        <v>1597</v>
      </c>
      <c r="AD2345" s="73">
        <v>5105622</v>
      </c>
      <c r="AH2345" s="54" t="str">
        <f t="shared" si="193"/>
        <v>MTMirassol d'Oeste</v>
      </c>
      <c r="AI2345" s="73">
        <v>5105622</v>
      </c>
    </row>
    <row r="2346" spans="26:35" x14ac:dyDescent="0.25">
      <c r="Z2346" s="42" t="str">
        <f t="shared" si="192"/>
        <v/>
      </c>
      <c r="AB2346" s="73" t="s">
        <v>65</v>
      </c>
      <c r="AC2346" s="73" t="s">
        <v>1617</v>
      </c>
      <c r="AD2346" s="73">
        <v>5105903</v>
      </c>
      <c r="AH2346" s="54" t="str">
        <f t="shared" si="193"/>
        <v>MTNobres</v>
      </c>
      <c r="AI2346" s="73">
        <v>5105903</v>
      </c>
    </row>
    <row r="2347" spans="26:35" x14ac:dyDescent="0.25">
      <c r="Z2347" s="42" t="str">
        <f t="shared" si="192"/>
        <v/>
      </c>
      <c r="AB2347" s="73" t="s">
        <v>65</v>
      </c>
      <c r="AC2347" s="73" t="s">
        <v>1638</v>
      </c>
      <c r="AD2347" s="73">
        <v>5106000</v>
      </c>
      <c r="AH2347" s="54" t="str">
        <f t="shared" si="193"/>
        <v>MTNortelândia</v>
      </c>
      <c r="AI2347" s="73">
        <v>5106000</v>
      </c>
    </row>
    <row r="2348" spans="26:35" x14ac:dyDescent="0.25">
      <c r="Z2348" s="42" t="str">
        <f t="shared" si="192"/>
        <v/>
      </c>
      <c r="AB2348" s="73" t="s">
        <v>65</v>
      </c>
      <c r="AC2348" s="73" t="s">
        <v>1659</v>
      </c>
      <c r="AD2348" s="73">
        <v>5106109</v>
      </c>
      <c r="AH2348" s="54" t="str">
        <f t="shared" si="193"/>
        <v>MTNossa Senhora do Livramento</v>
      </c>
      <c r="AI2348" s="73">
        <v>5106109</v>
      </c>
    </row>
    <row r="2349" spans="26:35" x14ac:dyDescent="0.25">
      <c r="Z2349" s="42" t="str">
        <f t="shared" si="192"/>
        <v/>
      </c>
      <c r="AB2349" s="73" t="s">
        <v>65</v>
      </c>
      <c r="AC2349" s="73" t="s">
        <v>1679</v>
      </c>
      <c r="AD2349" s="73">
        <v>5106158</v>
      </c>
      <c r="AH2349" s="54" t="str">
        <f t="shared" si="193"/>
        <v>MTNova Bandeirantes</v>
      </c>
      <c r="AI2349" s="73">
        <v>5106158</v>
      </c>
    </row>
    <row r="2350" spans="26:35" x14ac:dyDescent="0.25">
      <c r="Z2350" s="42" t="str">
        <f t="shared" si="192"/>
        <v/>
      </c>
      <c r="AB2350" s="73" t="s">
        <v>65</v>
      </c>
      <c r="AC2350" s="73" t="s">
        <v>1700</v>
      </c>
      <c r="AD2350" s="73">
        <v>5106208</v>
      </c>
      <c r="AH2350" s="54" t="str">
        <f t="shared" si="193"/>
        <v>MTNova Brasilândia</v>
      </c>
      <c r="AI2350" s="73">
        <v>5106208</v>
      </c>
    </row>
    <row r="2351" spans="26:35" x14ac:dyDescent="0.25">
      <c r="Z2351" s="42" t="str">
        <f t="shared" si="192"/>
        <v/>
      </c>
      <c r="AB2351" s="73" t="s">
        <v>65</v>
      </c>
      <c r="AC2351" s="73" t="s">
        <v>1720</v>
      </c>
      <c r="AD2351" s="73">
        <v>5106216</v>
      </c>
      <c r="AH2351" s="54" t="str">
        <f t="shared" si="193"/>
        <v>MTNova Canaã do Norte</v>
      </c>
      <c r="AI2351" s="73">
        <v>5106216</v>
      </c>
    </row>
    <row r="2352" spans="26:35" x14ac:dyDescent="0.25">
      <c r="Z2352" s="42" t="str">
        <f t="shared" si="192"/>
        <v/>
      </c>
      <c r="AB2352" s="73" t="s">
        <v>65</v>
      </c>
      <c r="AC2352" s="73" t="s">
        <v>1741</v>
      </c>
      <c r="AD2352" s="73">
        <v>5108808</v>
      </c>
      <c r="AH2352" s="54" t="str">
        <f t="shared" si="193"/>
        <v>MTNova Guarita</v>
      </c>
      <c r="AI2352" s="73">
        <v>5108808</v>
      </c>
    </row>
    <row r="2353" spans="26:35" x14ac:dyDescent="0.25">
      <c r="Z2353" s="42" t="str">
        <f t="shared" si="192"/>
        <v/>
      </c>
      <c r="AB2353" s="73" t="s">
        <v>65</v>
      </c>
      <c r="AC2353" s="73" t="s">
        <v>1761</v>
      </c>
      <c r="AD2353" s="73">
        <v>5106182</v>
      </c>
      <c r="AH2353" s="54" t="str">
        <f t="shared" si="193"/>
        <v>MTNova Lacerda</v>
      </c>
      <c r="AI2353" s="73">
        <v>5106182</v>
      </c>
    </row>
    <row r="2354" spans="26:35" x14ac:dyDescent="0.25">
      <c r="Z2354" s="42" t="str">
        <f t="shared" si="192"/>
        <v/>
      </c>
      <c r="AB2354" s="73" t="s">
        <v>65</v>
      </c>
      <c r="AC2354" s="73" t="s">
        <v>1782</v>
      </c>
      <c r="AD2354" s="73">
        <v>5108857</v>
      </c>
      <c r="AH2354" s="54" t="str">
        <f t="shared" si="193"/>
        <v>MTNova Marilândia</v>
      </c>
      <c r="AI2354" s="73">
        <v>5108857</v>
      </c>
    </row>
    <row r="2355" spans="26:35" x14ac:dyDescent="0.25">
      <c r="Z2355" s="42" t="str">
        <f t="shared" si="192"/>
        <v/>
      </c>
      <c r="AB2355" s="73" t="s">
        <v>65</v>
      </c>
      <c r="AC2355" s="73" t="s">
        <v>1801</v>
      </c>
      <c r="AD2355" s="73">
        <v>5108907</v>
      </c>
      <c r="AH2355" s="54" t="str">
        <f t="shared" si="193"/>
        <v>MTNova Maringá</v>
      </c>
      <c r="AI2355" s="73">
        <v>5108907</v>
      </c>
    </row>
    <row r="2356" spans="26:35" x14ac:dyDescent="0.25">
      <c r="Z2356" s="42" t="str">
        <f t="shared" si="192"/>
        <v/>
      </c>
      <c r="AB2356" s="73" t="s">
        <v>65</v>
      </c>
      <c r="AC2356" s="73" t="s">
        <v>1819</v>
      </c>
      <c r="AD2356" s="73">
        <v>5108956</v>
      </c>
      <c r="AH2356" s="54" t="str">
        <f t="shared" si="193"/>
        <v>MTNova Monte Verde</v>
      </c>
      <c r="AI2356" s="73">
        <v>5108956</v>
      </c>
    </row>
    <row r="2357" spans="26:35" x14ac:dyDescent="0.25">
      <c r="Z2357" s="42" t="str">
        <f t="shared" si="192"/>
        <v/>
      </c>
      <c r="AB2357" s="73" t="s">
        <v>65</v>
      </c>
      <c r="AC2357" s="73" t="s">
        <v>1838</v>
      </c>
      <c r="AD2357" s="73">
        <v>5106224</v>
      </c>
      <c r="AH2357" s="54" t="str">
        <f t="shared" si="193"/>
        <v>MTNova Mutum</v>
      </c>
      <c r="AI2357" s="73">
        <v>5106224</v>
      </c>
    </row>
    <row r="2358" spans="26:35" x14ac:dyDescent="0.25">
      <c r="Z2358" s="42" t="str">
        <f t="shared" si="192"/>
        <v/>
      </c>
      <c r="AB2358" s="73" t="s">
        <v>65</v>
      </c>
      <c r="AC2358" s="73" t="s">
        <v>1856</v>
      </c>
      <c r="AD2358" s="73">
        <v>5106174</v>
      </c>
      <c r="AH2358" s="54" t="str">
        <f t="shared" si="193"/>
        <v>MTNova Nazaré</v>
      </c>
      <c r="AI2358" s="73">
        <v>5106174</v>
      </c>
    </row>
    <row r="2359" spans="26:35" x14ac:dyDescent="0.25">
      <c r="Z2359" s="42" t="str">
        <f t="shared" si="192"/>
        <v/>
      </c>
      <c r="AB2359" s="73" t="s">
        <v>65</v>
      </c>
      <c r="AC2359" s="73" t="s">
        <v>1874</v>
      </c>
      <c r="AD2359" s="73">
        <v>5106232</v>
      </c>
      <c r="AH2359" s="54" t="str">
        <f t="shared" si="193"/>
        <v>MTNova Olímpia</v>
      </c>
      <c r="AI2359" s="73">
        <v>5106232</v>
      </c>
    </row>
    <row r="2360" spans="26:35" x14ac:dyDescent="0.25">
      <c r="Z2360" s="42" t="str">
        <f t="shared" si="192"/>
        <v/>
      </c>
      <c r="AB2360" s="73" t="s">
        <v>65</v>
      </c>
      <c r="AC2360" s="73" t="s">
        <v>1890</v>
      </c>
      <c r="AD2360" s="73">
        <v>5106190</v>
      </c>
      <c r="AH2360" s="54" t="str">
        <f t="shared" si="193"/>
        <v>MTNova Santa Helena</v>
      </c>
      <c r="AI2360" s="73">
        <v>5106190</v>
      </c>
    </row>
    <row r="2361" spans="26:35" x14ac:dyDescent="0.25">
      <c r="Z2361" s="42" t="str">
        <f t="shared" si="192"/>
        <v/>
      </c>
      <c r="AB2361" s="73" t="s">
        <v>65</v>
      </c>
      <c r="AC2361" s="73" t="s">
        <v>1907</v>
      </c>
      <c r="AD2361" s="73">
        <v>5106240</v>
      </c>
      <c r="AH2361" s="54" t="str">
        <f t="shared" si="193"/>
        <v>MTNova Ubiratã</v>
      </c>
      <c r="AI2361" s="73">
        <v>5106240</v>
      </c>
    </row>
    <row r="2362" spans="26:35" x14ac:dyDescent="0.25">
      <c r="Z2362" s="42" t="str">
        <f t="shared" si="192"/>
        <v/>
      </c>
      <c r="AB2362" s="73" t="s">
        <v>65</v>
      </c>
      <c r="AC2362" s="73" t="s">
        <v>1925</v>
      </c>
      <c r="AD2362" s="73">
        <v>5106257</v>
      </c>
      <c r="AH2362" s="54" t="str">
        <f t="shared" si="193"/>
        <v>MTNova Xavantina</v>
      </c>
      <c r="AI2362" s="73">
        <v>5106257</v>
      </c>
    </row>
    <row r="2363" spans="26:35" x14ac:dyDescent="0.25">
      <c r="Z2363" s="42" t="str">
        <f t="shared" si="192"/>
        <v/>
      </c>
      <c r="AB2363" s="73" t="s">
        <v>65</v>
      </c>
      <c r="AC2363" s="73" t="s">
        <v>1942</v>
      </c>
      <c r="AD2363" s="73">
        <v>5106273</v>
      </c>
      <c r="AH2363" s="54" t="str">
        <f t="shared" si="193"/>
        <v>MTNovo Horizonte do Norte</v>
      </c>
      <c r="AI2363" s="73">
        <v>5106273</v>
      </c>
    </row>
    <row r="2364" spans="26:35" x14ac:dyDescent="0.25">
      <c r="Z2364" s="42" t="str">
        <f t="shared" si="192"/>
        <v/>
      </c>
      <c r="AB2364" s="73" t="s">
        <v>65</v>
      </c>
      <c r="AC2364" s="73" t="s">
        <v>1958</v>
      </c>
      <c r="AD2364" s="73">
        <v>5106265</v>
      </c>
      <c r="AH2364" s="54" t="str">
        <f t="shared" si="193"/>
        <v>MTNovo Mundo</v>
      </c>
      <c r="AI2364" s="73">
        <v>5106265</v>
      </c>
    </row>
    <row r="2365" spans="26:35" x14ac:dyDescent="0.25">
      <c r="Z2365" s="42" t="str">
        <f t="shared" si="192"/>
        <v/>
      </c>
      <c r="AB2365" s="73" t="s">
        <v>65</v>
      </c>
      <c r="AC2365" s="73" t="s">
        <v>1975</v>
      </c>
      <c r="AD2365" s="73">
        <v>5106315</v>
      </c>
      <c r="AH2365" s="54" t="str">
        <f t="shared" si="193"/>
        <v>MTNovo Santo Antônio</v>
      </c>
      <c r="AI2365" s="73">
        <v>5106315</v>
      </c>
    </row>
    <row r="2366" spans="26:35" x14ac:dyDescent="0.25">
      <c r="Z2366" s="42" t="str">
        <f t="shared" si="192"/>
        <v/>
      </c>
      <c r="AB2366" s="73" t="s">
        <v>65</v>
      </c>
      <c r="AC2366" s="73" t="s">
        <v>1993</v>
      </c>
      <c r="AD2366" s="73">
        <v>5106281</v>
      </c>
      <c r="AH2366" s="54" t="str">
        <f t="shared" si="193"/>
        <v>MTNovo São Joaquim</v>
      </c>
      <c r="AI2366" s="73">
        <v>5106281</v>
      </c>
    </row>
    <row r="2367" spans="26:35" x14ac:dyDescent="0.25">
      <c r="Z2367" s="42" t="str">
        <f t="shared" si="192"/>
        <v/>
      </c>
      <c r="AB2367" s="73" t="s">
        <v>65</v>
      </c>
      <c r="AC2367" s="73" t="s">
        <v>2010</v>
      </c>
      <c r="AD2367" s="73">
        <v>5106299</v>
      </c>
      <c r="AH2367" s="54" t="str">
        <f t="shared" si="193"/>
        <v>MTParanaíta</v>
      </c>
      <c r="AI2367" s="73">
        <v>5106299</v>
      </c>
    </row>
    <row r="2368" spans="26:35" x14ac:dyDescent="0.25">
      <c r="Z2368" s="42" t="str">
        <f t="shared" si="192"/>
        <v/>
      </c>
      <c r="AB2368" s="73" t="s">
        <v>65</v>
      </c>
      <c r="AC2368" s="73" t="s">
        <v>2028</v>
      </c>
      <c r="AD2368" s="73">
        <v>5106307</v>
      </c>
      <c r="AH2368" s="54" t="str">
        <f t="shared" si="193"/>
        <v>MTParanatinga</v>
      </c>
      <c r="AI2368" s="73">
        <v>5106307</v>
      </c>
    </row>
    <row r="2369" spans="26:35" x14ac:dyDescent="0.25">
      <c r="Z2369" s="42" t="str">
        <f t="shared" si="192"/>
        <v/>
      </c>
      <c r="AB2369" s="73" t="s">
        <v>65</v>
      </c>
      <c r="AC2369" s="73" t="s">
        <v>2046</v>
      </c>
      <c r="AD2369" s="73">
        <v>5106372</v>
      </c>
      <c r="AH2369" s="54" t="str">
        <f t="shared" si="193"/>
        <v>MTPedra Preta</v>
      </c>
      <c r="AI2369" s="73">
        <v>5106372</v>
      </c>
    </row>
    <row r="2370" spans="26:35" x14ac:dyDescent="0.25">
      <c r="Z2370" s="42" t="str">
        <f t="shared" si="192"/>
        <v/>
      </c>
      <c r="AB2370" s="73" t="s">
        <v>65</v>
      </c>
      <c r="AC2370" s="73" t="s">
        <v>2064</v>
      </c>
      <c r="AD2370" s="73">
        <v>5106422</v>
      </c>
      <c r="AH2370" s="54" t="str">
        <f t="shared" si="193"/>
        <v>MTPeixoto de Azevedo</v>
      </c>
      <c r="AI2370" s="73">
        <v>5106422</v>
      </c>
    </row>
    <row r="2371" spans="26:35" x14ac:dyDescent="0.25">
      <c r="Z2371" s="42" t="str">
        <f t="shared" ref="Z2371:Z2434" si="194">CONCATENATE(A2371,D2371)</f>
        <v/>
      </c>
      <c r="AB2371" s="73" t="s">
        <v>65</v>
      </c>
      <c r="AC2371" s="73" t="s">
        <v>2081</v>
      </c>
      <c r="AD2371" s="73">
        <v>5106455</v>
      </c>
      <c r="AH2371" s="54" t="str">
        <f t="shared" ref="AH2371:AH2434" si="195">CONCATENATE(AB2371,AC2371)</f>
        <v>MTPlanalto da Serra</v>
      </c>
      <c r="AI2371" s="73">
        <v>5106455</v>
      </c>
    </row>
    <row r="2372" spans="26:35" x14ac:dyDescent="0.25">
      <c r="Z2372" s="42" t="str">
        <f t="shared" si="194"/>
        <v/>
      </c>
      <c r="AB2372" s="73" t="s">
        <v>65</v>
      </c>
      <c r="AC2372" s="73" t="s">
        <v>2096</v>
      </c>
      <c r="AD2372" s="73">
        <v>5106505</v>
      </c>
      <c r="AH2372" s="54" t="str">
        <f t="shared" si="195"/>
        <v>MTPoconé</v>
      </c>
      <c r="AI2372" s="73">
        <v>5106505</v>
      </c>
    </row>
    <row r="2373" spans="26:35" x14ac:dyDescent="0.25">
      <c r="Z2373" s="42" t="str">
        <f t="shared" si="194"/>
        <v/>
      </c>
      <c r="AB2373" s="73" t="s">
        <v>65</v>
      </c>
      <c r="AC2373" s="73" t="s">
        <v>2113</v>
      </c>
      <c r="AD2373" s="73">
        <v>5106653</v>
      </c>
      <c r="AH2373" s="54" t="str">
        <f t="shared" si="195"/>
        <v>MTPontal do Araguaia</v>
      </c>
      <c r="AI2373" s="73">
        <v>5106653</v>
      </c>
    </row>
    <row r="2374" spans="26:35" x14ac:dyDescent="0.25">
      <c r="Z2374" s="42" t="str">
        <f t="shared" si="194"/>
        <v/>
      </c>
      <c r="AB2374" s="73" t="s">
        <v>65</v>
      </c>
      <c r="AC2374" s="73" t="s">
        <v>2128</v>
      </c>
      <c r="AD2374" s="73">
        <v>5106703</v>
      </c>
      <c r="AH2374" s="54" t="str">
        <f t="shared" si="195"/>
        <v>MTPonte Branca</v>
      </c>
      <c r="AI2374" s="73">
        <v>5106703</v>
      </c>
    </row>
    <row r="2375" spans="26:35" x14ac:dyDescent="0.25">
      <c r="Z2375" s="42" t="str">
        <f t="shared" si="194"/>
        <v/>
      </c>
      <c r="AB2375" s="73" t="s">
        <v>65</v>
      </c>
      <c r="AC2375" s="73" t="s">
        <v>2145</v>
      </c>
      <c r="AD2375" s="73">
        <v>5106752</v>
      </c>
      <c r="AH2375" s="54" t="str">
        <f t="shared" si="195"/>
        <v>MTPontes e Lacerda</v>
      </c>
      <c r="AI2375" s="73">
        <v>5106752</v>
      </c>
    </row>
    <row r="2376" spans="26:35" x14ac:dyDescent="0.25">
      <c r="Z2376" s="42" t="str">
        <f t="shared" si="194"/>
        <v/>
      </c>
      <c r="AB2376" s="73" t="s">
        <v>65</v>
      </c>
      <c r="AC2376" s="73" t="s">
        <v>2161</v>
      </c>
      <c r="AD2376" s="73">
        <v>5106778</v>
      </c>
      <c r="AH2376" s="54" t="str">
        <f t="shared" si="195"/>
        <v>MTPorto Alegre do Norte</v>
      </c>
      <c r="AI2376" s="73">
        <v>5106778</v>
      </c>
    </row>
    <row r="2377" spans="26:35" x14ac:dyDescent="0.25">
      <c r="Z2377" s="42" t="str">
        <f t="shared" si="194"/>
        <v/>
      </c>
      <c r="AB2377" s="73" t="s">
        <v>65</v>
      </c>
      <c r="AC2377" s="73" t="s">
        <v>2178</v>
      </c>
      <c r="AD2377" s="73">
        <v>5106802</v>
      </c>
      <c r="AH2377" s="54" t="str">
        <f t="shared" si="195"/>
        <v>MTPorto dos Gaúchos</v>
      </c>
      <c r="AI2377" s="73">
        <v>5106802</v>
      </c>
    </row>
    <row r="2378" spans="26:35" x14ac:dyDescent="0.25">
      <c r="Z2378" s="42" t="str">
        <f t="shared" si="194"/>
        <v/>
      </c>
      <c r="AB2378" s="73" t="s">
        <v>65</v>
      </c>
      <c r="AC2378" s="73" t="s">
        <v>2195</v>
      </c>
      <c r="AD2378" s="73">
        <v>5106828</v>
      </c>
      <c r="AH2378" s="54" t="str">
        <f t="shared" si="195"/>
        <v>MTPorto Esperidião</v>
      </c>
      <c r="AI2378" s="73">
        <v>5106828</v>
      </c>
    </row>
    <row r="2379" spans="26:35" x14ac:dyDescent="0.25">
      <c r="Z2379" s="42" t="str">
        <f t="shared" si="194"/>
        <v/>
      </c>
      <c r="AB2379" s="73" t="s">
        <v>65</v>
      </c>
      <c r="AC2379" s="73" t="s">
        <v>2211</v>
      </c>
      <c r="AD2379" s="73">
        <v>5106851</v>
      </c>
      <c r="AH2379" s="54" t="str">
        <f t="shared" si="195"/>
        <v>MTPorto Estrela</v>
      </c>
      <c r="AI2379" s="73">
        <v>5106851</v>
      </c>
    </row>
    <row r="2380" spans="26:35" x14ac:dyDescent="0.25">
      <c r="Z2380" s="42" t="str">
        <f t="shared" si="194"/>
        <v/>
      </c>
      <c r="AB2380" s="73" t="s">
        <v>65</v>
      </c>
      <c r="AC2380" s="73" t="s">
        <v>2226</v>
      </c>
      <c r="AD2380" s="73">
        <v>5107008</v>
      </c>
      <c r="AH2380" s="54" t="str">
        <f t="shared" si="195"/>
        <v>MTPoxoréo</v>
      </c>
      <c r="AI2380" s="73">
        <v>5107008</v>
      </c>
    </row>
    <row r="2381" spans="26:35" x14ac:dyDescent="0.25">
      <c r="Z2381" s="42" t="str">
        <f t="shared" si="194"/>
        <v/>
      </c>
      <c r="AB2381" s="73" t="s">
        <v>65</v>
      </c>
      <c r="AC2381" s="73" t="s">
        <v>2242</v>
      </c>
      <c r="AD2381" s="73">
        <v>5107040</v>
      </c>
      <c r="AH2381" s="54" t="str">
        <f t="shared" si="195"/>
        <v>MTPrimavera do Leste</v>
      </c>
      <c r="AI2381" s="73">
        <v>5107040</v>
      </c>
    </row>
    <row r="2382" spans="26:35" x14ac:dyDescent="0.25">
      <c r="Z2382" s="42" t="str">
        <f t="shared" si="194"/>
        <v/>
      </c>
      <c r="AB2382" s="73" t="s">
        <v>65</v>
      </c>
      <c r="AC2382" s="73" t="s">
        <v>2256</v>
      </c>
      <c r="AD2382" s="73">
        <v>5107065</v>
      </c>
      <c r="AH2382" s="54" t="str">
        <f t="shared" si="195"/>
        <v>MTQuerência</v>
      </c>
      <c r="AI2382" s="73">
        <v>5107065</v>
      </c>
    </row>
    <row r="2383" spans="26:35" x14ac:dyDescent="0.25">
      <c r="Z2383" s="42" t="str">
        <f t="shared" si="194"/>
        <v/>
      </c>
      <c r="AB2383" s="73" t="s">
        <v>65</v>
      </c>
      <c r="AC2383" s="73" t="s">
        <v>2271</v>
      </c>
      <c r="AD2383" s="73">
        <v>5107156</v>
      </c>
      <c r="AH2383" s="54" t="str">
        <f t="shared" si="195"/>
        <v>MTReserva do Cabaçal</v>
      </c>
      <c r="AI2383" s="73">
        <v>5107156</v>
      </c>
    </row>
    <row r="2384" spans="26:35" x14ac:dyDescent="0.25">
      <c r="Z2384" s="42" t="str">
        <f t="shared" si="194"/>
        <v/>
      </c>
      <c r="AB2384" s="73" t="s">
        <v>65</v>
      </c>
      <c r="AC2384" s="73" t="s">
        <v>2287</v>
      </c>
      <c r="AD2384" s="73">
        <v>5107180</v>
      </c>
      <c r="AH2384" s="54" t="str">
        <f t="shared" si="195"/>
        <v>MTRibeirão Cascalheira</v>
      </c>
      <c r="AI2384" s="73">
        <v>5107180</v>
      </c>
    </row>
    <row r="2385" spans="26:35" x14ac:dyDescent="0.25">
      <c r="Z2385" s="42" t="str">
        <f t="shared" si="194"/>
        <v/>
      </c>
      <c r="AB2385" s="73" t="s">
        <v>65</v>
      </c>
      <c r="AC2385" s="73" t="s">
        <v>2303</v>
      </c>
      <c r="AD2385" s="73">
        <v>5107198</v>
      </c>
      <c r="AH2385" s="54" t="str">
        <f t="shared" si="195"/>
        <v>MTRibeirãozinho</v>
      </c>
      <c r="AI2385" s="73">
        <v>5107198</v>
      </c>
    </row>
    <row r="2386" spans="26:35" x14ac:dyDescent="0.25">
      <c r="Z2386" s="42" t="str">
        <f t="shared" si="194"/>
        <v/>
      </c>
      <c r="AB2386" s="73" t="s">
        <v>65</v>
      </c>
      <c r="AC2386" s="73" t="s">
        <v>471</v>
      </c>
      <c r="AD2386" s="73">
        <v>5107206</v>
      </c>
      <c r="AH2386" s="54" t="str">
        <f t="shared" si="195"/>
        <v>MTRio Branco</v>
      </c>
      <c r="AI2386" s="73">
        <v>5107206</v>
      </c>
    </row>
    <row r="2387" spans="26:35" x14ac:dyDescent="0.25">
      <c r="Z2387" s="42" t="str">
        <f t="shared" si="194"/>
        <v/>
      </c>
      <c r="AB2387" s="73" t="s">
        <v>65</v>
      </c>
      <c r="AC2387" s="73" t="s">
        <v>2332</v>
      </c>
      <c r="AD2387" s="73">
        <v>5107578</v>
      </c>
      <c r="AH2387" s="54" t="str">
        <f t="shared" si="195"/>
        <v>MTRondolândia</v>
      </c>
      <c r="AI2387" s="73">
        <v>5107578</v>
      </c>
    </row>
    <row r="2388" spans="26:35" x14ac:dyDescent="0.25">
      <c r="Z2388" s="42" t="str">
        <f t="shared" si="194"/>
        <v/>
      </c>
      <c r="AB2388" s="73" t="s">
        <v>65</v>
      </c>
      <c r="AC2388" s="73" t="s">
        <v>2348</v>
      </c>
      <c r="AD2388" s="73">
        <v>5107602</v>
      </c>
      <c r="AH2388" s="54" t="str">
        <f t="shared" si="195"/>
        <v>MTRondonópolis</v>
      </c>
      <c r="AI2388" s="73">
        <v>5107602</v>
      </c>
    </row>
    <row r="2389" spans="26:35" x14ac:dyDescent="0.25">
      <c r="Z2389" s="42" t="str">
        <f t="shared" si="194"/>
        <v/>
      </c>
      <c r="AB2389" s="73" t="s">
        <v>65</v>
      </c>
      <c r="AC2389" s="73" t="s">
        <v>2364</v>
      </c>
      <c r="AD2389" s="73">
        <v>5107701</v>
      </c>
      <c r="AH2389" s="54" t="str">
        <f t="shared" si="195"/>
        <v>MTRosário Oeste</v>
      </c>
      <c r="AI2389" s="73">
        <v>5107701</v>
      </c>
    </row>
    <row r="2390" spans="26:35" x14ac:dyDescent="0.25">
      <c r="Z2390" s="42" t="str">
        <f t="shared" si="194"/>
        <v/>
      </c>
      <c r="AB2390" s="73" t="s">
        <v>65</v>
      </c>
      <c r="AC2390" s="73" t="s">
        <v>2378</v>
      </c>
      <c r="AD2390" s="73">
        <v>5107750</v>
      </c>
      <c r="AH2390" s="54" t="str">
        <f t="shared" si="195"/>
        <v>MTSalto do Céu</v>
      </c>
      <c r="AI2390" s="73">
        <v>5107750</v>
      </c>
    </row>
    <row r="2391" spans="26:35" x14ac:dyDescent="0.25">
      <c r="Z2391" s="42" t="str">
        <f t="shared" si="194"/>
        <v/>
      </c>
      <c r="AB2391" s="73" t="s">
        <v>65</v>
      </c>
      <c r="AC2391" s="73" t="s">
        <v>2393</v>
      </c>
      <c r="AD2391" s="73">
        <v>5107248</v>
      </c>
      <c r="AH2391" s="54" t="str">
        <f t="shared" si="195"/>
        <v>MTSanta Carmem</v>
      </c>
      <c r="AI2391" s="73">
        <v>5107248</v>
      </c>
    </row>
    <row r="2392" spans="26:35" x14ac:dyDescent="0.25">
      <c r="Z2392" s="42" t="str">
        <f t="shared" si="194"/>
        <v/>
      </c>
      <c r="AB2392" s="73" t="s">
        <v>65</v>
      </c>
      <c r="AC2392" s="73" t="s">
        <v>2409</v>
      </c>
      <c r="AD2392" s="73">
        <v>5107743</v>
      </c>
      <c r="AH2392" s="54" t="str">
        <f t="shared" si="195"/>
        <v>MTSanta Cruz do Xingu</v>
      </c>
      <c r="AI2392" s="73">
        <v>5107743</v>
      </c>
    </row>
    <row r="2393" spans="26:35" x14ac:dyDescent="0.25">
      <c r="Z2393" s="42" t="str">
        <f t="shared" si="194"/>
        <v/>
      </c>
      <c r="AB2393" s="73" t="s">
        <v>65</v>
      </c>
      <c r="AC2393" s="73" t="s">
        <v>2425</v>
      </c>
      <c r="AD2393" s="73">
        <v>5107768</v>
      </c>
      <c r="AH2393" s="54" t="str">
        <f t="shared" si="195"/>
        <v>MTSanta Rita do Trivelato</v>
      </c>
      <c r="AI2393" s="73">
        <v>5107768</v>
      </c>
    </row>
    <row r="2394" spans="26:35" x14ac:dyDescent="0.25">
      <c r="Z2394" s="42" t="str">
        <f t="shared" si="194"/>
        <v/>
      </c>
      <c r="AB2394" s="73" t="s">
        <v>65</v>
      </c>
      <c r="AC2394" s="73" t="s">
        <v>2441</v>
      </c>
      <c r="AD2394" s="73">
        <v>5107776</v>
      </c>
      <c r="AH2394" s="54" t="str">
        <f t="shared" si="195"/>
        <v>MTSanta Terezinha</v>
      </c>
      <c r="AI2394" s="73">
        <v>5107776</v>
      </c>
    </row>
    <row r="2395" spans="26:35" x14ac:dyDescent="0.25">
      <c r="Z2395" s="42" t="str">
        <f t="shared" si="194"/>
        <v/>
      </c>
      <c r="AB2395" s="73" t="s">
        <v>65</v>
      </c>
      <c r="AC2395" s="73" t="s">
        <v>2457</v>
      </c>
      <c r="AD2395" s="73">
        <v>5107263</v>
      </c>
      <c r="AH2395" s="54" t="str">
        <f t="shared" si="195"/>
        <v>MTSanto Afonso</v>
      </c>
      <c r="AI2395" s="73">
        <v>5107263</v>
      </c>
    </row>
    <row r="2396" spans="26:35" x14ac:dyDescent="0.25">
      <c r="Z2396" s="42" t="str">
        <f t="shared" si="194"/>
        <v/>
      </c>
      <c r="AB2396" s="73" t="s">
        <v>65</v>
      </c>
      <c r="AC2396" s="73" t="s">
        <v>2470</v>
      </c>
      <c r="AD2396" s="73">
        <v>5107792</v>
      </c>
      <c r="AH2396" s="54" t="str">
        <f t="shared" si="195"/>
        <v>MTSanto Antônio do Leste</v>
      </c>
      <c r="AI2396" s="73">
        <v>5107792</v>
      </c>
    </row>
    <row r="2397" spans="26:35" x14ac:dyDescent="0.25">
      <c r="Z2397" s="42" t="str">
        <f t="shared" si="194"/>
        <v/>
      </c>
      <c r="AB2397" s="73" t="s">
        <v>65</v>
      </c>
      <c r="AC2397" s="73" t="s">
        <v>2486</v>
      </c>
      <c r="AD2397" s="73">
        <v>5107800</v>
      </c>
      <c r="AH2397" s="54" t="str">
        <f t="shared" si="195"/>
        <v>MTSanto Antônio do Leverger</v>
      </c>
      <c r="AI2397" s="73">
        <v>5107800</v>
      </c>
    </row>
    <row r="2398" spans="26:35" x14ac:dyDescent="0.25">
      <c r="Z2398" s="42" t="str">
        <f t="shared" si="194"/>
        <v/>
      </c>
      <c r="AB2398" s="73" t="s">
        <v>65</v>
      </c>
      <c r="AC2398" s="73" t="s">
        <v>2502</v>
      </c>
      <c r="AD2398" s="73">
        <v>5107859</v>
      </c>
      <c r="AH2398" s="54" t="str">
        <f t="shared" si="195"/>
        <v>MTSão Félix do Araguaia</v>
      </c>
      <c r="AI2398" s="73">
        <v>5107859</v>
      </c>
    </row>
    <row r="2399" spans="26:35" x14ac:dyDescent="0.25">
      <c r="Z2399" s="42" t="str">
        <f t="shared" si="194"/>
        <v/>
      </c>
      <c r="AB2399" s="73" t="s">
        <v>65</v>
      </c>
      <c r="AC2399" s="73" t="s">
        <v>2516</v>
      </c>
      <c r="AD2399" s="73">
        <v>5107297</v>
      </c>
      <c r="AH2399" s="54" t="str">
        <f t="shared" si="195"/>
        <v>MTSão José do Povo</v>
      </c>
      <c r="AI2399" s="73">
        <v>5107297</v>
      </c>
    </row>
    <row r="2400" spans="26:35" x14ac:dyDescent="0.25">
      <c r="Z2400" s="42" t="str">
        <f t="shared" si="194"/>
        <v/>
      </c>
      <c r="AB2400" s="73" t="s">
        <v>65</v>
      </c>
      <c r="AC2400" s="73" t="s">
        <v>2531</v>
      </c>
      <c r="AD2400" s="73">
        <v>5107305</v>
      </c>
      <c r="AH2400" s="54" t="str">
        <f t="shared" si="195"/>
        <v>MTSão José do Rio Claro</v>
      </c>
      <c r="AI2400" s="73">
        <v>5107305</v>
      </c>
    </row>
    <row r="2401" spans="26:35" x14ac:dyDescent="0.25">
      <c r="Z2401" s="42" t="str">
        <f t="shared" si="194"/>
        <v/>
      </c>
      <c r="AB2401" s="73" t="s">
        <v>65</v>
      </c>
      <c r="AC2401" s="73" t="s">
        <v>2547</v>
      </c>
      <c r="AD2401" s="73">
        <v>5107354</v>
      </c>
      <c r="AH2401" s="54" t="str">
        <f t="shared" si="195"/>
        <v>MTSão José do Xingu</v>
      </c>
      <c r="AI2401" s="73">
        <v>5107354</v>
      </c>
    </row>
    <row r="2402" spans="26:35" x14ac:dyDescent="0.25">
      <c r="Z2402" s="42" t="str">
        <f t="shared" si="194"/>
        <v/>
      </c>
      <c r="AB2402" s="73" t="s">
        <v>65</v>
      </c>
      <c r="AC2402" s="73" t="s">
        <v>2562</v>
      </c>
      <c r="AD2402" s="73">
        <v>5107107</v>
      </c>
      <c r="AH2402" s="54" t="str">
        <f t="shared" si="195"/>
        <v>MTSão José dos Quatro Marcos</v>
      </c>
      <c r="AI2402" s="73">
        <v>5107107</v>
      </c>
    </row>
    <row r="2403" spans="26:35" x14ac:dyDescent="0.25">
      <c r="Z2403" s="42" t="str">
        <f t="shared" si="194"/>
        <v/>
      </c>
      <c r="AB2403" s="73" t="s">
        <v>65</v>
      </c>
      <c r="AC2403" s="73" t="s">
        <v>2577</v>
      </c>
      <c r="AD2403" s="73">
        <v>5107404</v>
      </c>
      <c r="AH2403" s="54" t="str">
        <f t="shared" si="195"/>
        <v>MTSão Pedro da Cipa</v>
      </c>
      <c r="AI2403" s="73">
        <v>5107404</v>
      </c>
    </row>
    <row r="2404" spans="26:35" x14ac:dyDescent="0.25">
      <c r="Z2404" s="42" t="str">
        <f t="shared" si="194"/>
        <v/>
      </c>
      <c r="AB2404" s="73" t="s">
        <v>65</v>
      </c>
      <c r="AC2404" s="73" t="s">
        <v>2592</v>
      </c>
      <c r="AD2404" s="73">
        <v>5107875</v>
      </c>
      <c r="AH2404" s="54" t="str">
        <f t="shared" si="195"/>
        <v>MTSapezal</v>
      </c>
      <c r="AI2404" s="73">
        <v>5107875</v>
      </c>
    </row>
    <row r="2405" spans="26:35" x14ac:dyDescent="0.25">
      <c r="Z2405" s="42" t="str">
        <f t="shared" si="194"/>
        <v/>
      </c>
      <c r="AB2405" s="73" t="s">
        <v>65</v>
      </c>
      <c r="AC2405" s="73" t="s">
        <v>2608</v>
      </c>
      <c r="AD2405" s="73">
        <v>5107883</v>
      </c>
      <c r="AH2405" s="54" t="str">
        <f t="shared" si="195"/>
        <v>MTSerra Nova Dourada</v>
      </c>
      <c r="AI2405" s="73">
        <v>5107883</v>
      </c>
    </row>
    <row r="2406" spans="26:35" x14ac:dyDescent="0.25">
      <c r="Z2406" s="42" t="str">
        <f t="shared" si="194"/>
        <v/>
      </c>
      <c r="AB2406" s="73" t="s">
        <v>65</v>
      </c>
      <c r="AC2406" s="73" t="s">
        <v>2622</v>
      </c>
      <c r="AD2406" s="73">
        <v>5107909</v>
      </c>
      <c r="AH2406" s="54" t="str">
        <f t="shared" si="195"/>
        <v>MTSinop</v>
      </c>
      <c r="AI2406" s="73">
        <v>5107909</v>
      </c>
    </row>
    <row r="2407" spans="26:35" x14ac:dyDescent="0.25">
      <c r="Z2407" s="42" t="str">
        <f t="shared" si="194"/>
        <v/>
      </c>
      <c r="AB2407" s="73" t="s">
        <v>65</v>
      </c>
      <c r="AC2407" s="73" t="s">
        <v>2635</v>
      </c>
      <c r="AD2407" s="73">
        <v>5107925</v>
      </c>
      <c r="AH2407" s="54" t="str">
        <f t="shared" si="195"/>
        <v>MTSorriso</v>
      </c>
      <c r="AI2407" s="73">
        <v>5107925</v>
      </c>
    </row>
    <row r="2408" spans="26:35" x14ac:dyDescent="0.25">
      <c r="Z2408" s="42" t="str">
        <f t="shared" si="194"/>
        <v/>
      </c>
      <c r="AB2408" s="73" t="s">
        <v>65</v>
      </c>
      <c r="AC2408" s="73" t="s">
        <v>2650</v>
      </c>
      <c r="AD2408" s="73">
        <v>5107941</v>
      </c>
      <c r="AH2408" s="54" t="str">
        <f t="shared" si="195"/>
        <v>MTTabaporã</v>
      </c>
      <c r="AI2408" s="73">
        <v>5107941</v>
      </c>
    </row>
    <row r="2409" spans="26:35" x14ac:dyDescent="0.25">
      <c r="Z2409" s="42" t="str">
        <f t="shared" si="194"/>
        <v/>
      </c>
      <c r="AB2409" s="73" t="s">
        <v>65</v>
      </c>
      <c r="AC2409" s="73" t="s">
        <v>2663</v>
      </c>
      <c r="AD2409" s="73">
        <v>5107958</v>
      </c>
      <c r="AH2409" s="54" t="str">
        <f t="shared" si="195"/>
        <v>MTTangará da Serra</v>
      </c>
      <c r="AI2409" s="73">
        <v>5107958</v>
      </c>
    </row>
    <row r="2410" spans="26:35" x14ac:dyDescent="0.25">
      <c r="Z2410" s="42" t="str">
        <f t="shared" si="194"/>
        <v/>
      </c>
      <c r="AB2410" s="73" t="s">
        <v>65</v>
      </c>
      <c r="AC2410" s="73" t="s">
        <v>2677</v>
      </c>
      <c r="AD2410" s="73">
        <v>5108006</v>
      </c>
      <c r="AH2410" s="54" t="str">
        <f t="shared" si="195"/>
        <v>MTTapurah</v>
      </c>
      <c r="AI2410" s="73">
        <v>5108006</v>
      </c>
    </row>
    <row r="2411" spans="26:35" x14ac:dyDescent="0.25">
      <c r="Z2411" s="42" t="str">
        <f t="shared" si="194"/>
        <v/>
      </c>
      <c r="AB2411" s="73" t="s">
        <v>65</v>
      </c>
      <c r="AC2411" s="73" t="s">
        <v>2692</v>
      </c>
      <c r="AD2411" s="73">
        <v>5108055</v>
      </c>
      <c r="AH2411" s="54" t="str">
        <f t="shared" si="195"/>
        <v>MTTerra Nova do Norte</v>
      </c>
      <c r="AI2411" s="73">
        <v>5108055</v>
      </c>
    </row>
    <row r="2412" spans="26:35" x14ac:dyDescent="0.25">
      <c r="Z2412" s="42" t="str">
        <f t="shared" si="194"/>
        <v/>
      </c>
      <c r="AB2412" s="73" t="s">
        <v>65</v>
      </c>
      <c r="AC2412" s="73" t="s">
        <v>2708</v>
      </c>
      <c r="AD2412" s="73">
        <v>5108105</v>
      </c>
      <c r="AH2412" s="54" t="str">
        <f t="shared" si="195"/>
        <v>MTTesouro</v>
      </c>
      <c r="AI2412" s="73">
        <v>5108105</v>
      </c>
    </row>
    <row r="2413" spans="26:35" x14ac:dyDescent="0.25">
      <c r="Z2413" s="42" t="str">
        <f t="shared" si="194"/>
        <v/>
      </c>
      <c r="AB2413" s="73" t="s">
        <v>65</v>
      </c>
      <c r="AC2413" s="73" t="s">
        <v>2723</v>
      </c>
      <c r="AD2413" s="73">
        <v>5108204</v>
      </c>
      <c r="AH2413" s="54" t="str">
        <f t="shared" si="195"/>
        <v>MTTorixoréu</v>
      </c>
      <c r="AI2413" s="73">
        <v>5108204</v>
      </c>
    </row>
    <row r="2414" spans="26:35" x14ac:dyDescent="0.25">
      <c r="Z2414" s="42" t="str">
        <f t="shared" si="194"/>
        <v/>
      </c>
      <c r="AB2414" s="73" t="s">
        <v>65</v>
      </c>
      <c r="AC2414" s="73" t="s">
        <v>2739</v>
      </c>
      <c r="AD2414" s="73">
        <v>5108303</v>
      </c>
      <c r="AH2414" s="54" t="str">
        <f t="shared" si="195"/>
        <v>MTUnião do Sul</v>
      </c>
      <c r="AI2414" s="73">
        <v>5108303</v>
      </c>
    </row>
    <row r="2415" spans="26:35" x14ac:dyDescent="0.25">
      <c r="Z2415" s="42" t="str">
        <f t="shared" si="194"/>
        <v/>
      </c>
      <c r="AB2415" s="73" t="s">
        <v>65</v>
      </c>
      <c r="AC2415" s="73" t="s">
        <v>2754</v>
      </c>
      <c r="AD2415" s="73">
        <v>5108352</v>
      </c>
      <c r="AH2415" s="54" t="str">
        <f t="shared" si="195"/>
        <v>MTVale de São Domingos</v>
      </c>
      <c r="AI2415" s="73">
        <v>5108352</v>
      </c>
    </row>
    <row r="2416" spans="26:35" x14ac:dyDescent="0.25">
      <c r="Z2416" s="42" t="str">
        <f t="shared" si="194"/>
        <v/>
      </c>
      <c r="AB2416" s="73" t="s">
        <v>65</v>
      </c>
      <c r="AC2416" s="73" t="s">
        <v>2769</v>
      </c>
      <c r="AD2416" s="73">
        <v>5108402</v>
      </c>
      <c r="AH2416" s="54" t="str">
        <f t="shared" si="195"/>
        <v>MTVárzea Grande</v>
      </c>
      <c r="AI2416" s="73">
        <v>5108402</v>
      </c>
    </row>
    <row r="2417" spans="26:35" x14ac:dyDescent="0.25">
      <c r="Z2417" s="42" t="str">
        <f t="shared" si="194"/>
        <v/>
      </c>
      <c r="AB2417" s="73" t="s">
        <v>65</v>
      </c>
      <c r="AC2417" s="73" t="s">
        <v>2785</v>
      </c>
      <c r="AD2417" s="73">
        <v>5108501</v>
      </c>
      <c r="AH2417" s="54" t="str">
        <f t="shared" si="195"/>
        <v>MTVera</v>
      </c>
      <c r="AI2417" s="73">
        <v>5108501</v>
      </c>
    </row>
    <row r="2418" spans="26:35" x14ac:dyDescent="0.25">
      <c r="Z2418" s="42" t="str">
        <f t="shared" si="194"/>
        <v/>
      </c>
      <c r="AB2418" s="73" t="s">
        <v>65</v>
      </c>
      <c r="AC2418" s="73" t="s">
        <v>2800</v>
      </c>
      <c r="AD2418" s="73">
        <v>5105507</v>
      </c>
      <c r="AH2418" s="54" t="str">
        <f t="shared" si="195"/>
        <v>MTVila Bela da Santíssima Trindade</v>
      </c>
      <c r="AI2418" s="73">
        <v>5105507</v>
      </c>
    </row>
    <row r="2419" spans="26:35" x14ac:dyDescent="0.25">
      <c r="Z2419" s="42" t="str">
        <f t="shared" si="194"/>
        <v/>
      </c>
      <c r="AB2419" s="73" t="s">
        <v>65</v>
      </c>
      <c r="AC2419" s="73" t="s">
        <v>2815</v>
      </c>
      <c r="AD2419" s="73">
        <v>5108600</v>
      </c>
      <c r="AH2419" s="54" t="str">
        <f t="shared" si="195"/>
        <v>MTVila Rica</v>
      </c>
      <c r="AI2419" s="73">
        <v>5108600</v>
      </c>
    </row>
    <row r="2420" spans="26:35" x14ac:dyDescent="0.25">
      <c r="Z2420" s="42" t="str">
        <f t="shared" si="194"/>
        <v/>
      </c>
      <c r="AB2420" s="73" t="s">
        <v>67</v>
      </c>
      <c r="AC2420" s="73" t="s">
        <v>104</v>
      </c>
      <c r="AD2420" s="73">
        <v>1500107</v>
      </c>
      <c r="AH2420" s="54" t="str">
        <f t="shared" si="195"/>
        <v>PAAbaetetuba</v>
      </c>
      <c r="AI2420" s="73">
        <v>1500107</v>
      </c>
    </row>
    <row r="2421" spans="26:35" x14ac:dyDescent="0.25">
      <c r="Z2421" s="42" t="str">
        <f t="shared" si="194"/>
        <v/>
      </c>
      <c r="AB2421" s="73" t="s">
        <v>67</v>
      </c>
      <c r="AC2421" s="73" t="s">
        <v>129</v>
      </c>
      <c r="AD2421" s="73">
        <v>1500131</v>
      </c>
      <c r="AH2421" s="54" t="str">
        <f t="shared" si="195"/>
        <v>PAAbel Figueiredo</v>
      </c>
      <c r="AI2421" s="73">
        <v>1500131</v>
      </c>
    </row>
    <row r="2422" spans="26:35" x14ac:dyDescent="0.25">
      <c r="Z2422" s="42" t="str">
        <f t="shared" si="194"/>
        <v/>
      </c>
      <c r="AB2422" s="73" t="s">
        <v>67</v>
      </c>
      <c r="AC2422" s="73" t="s">
        <v>155</v>
      </c>
      <c r="AD2422" s="73">
        <v>1500206</v>
      </c>
      <c r="AH2422" s="54" t="str">
        <f t="shared" si="195"/>
        <v>PAAcará</v>
      </c>
      <c r="AI2422" s="73">
        <v>1500206</v>
      </c>
    </row>
    <row r="2423" spans="26:35" x14ac:dyDescent="0.25">
      <c r="Z2423" s="42" t="str">
        <f t="shared" si="194"/>
        <v/>
      </c>
      <c r="AB2423" s="73" t="s">
        <v>67</v>
      </c>
      <c r="AC2423" s="73" t="s">
        <v>180</v>
      </c>
      <c r="AD2423" s="73">
        <v>1500305</v>
      </c>
      <c r="AH2423" s="54" t="str">
        <f t="shared" si="195"/>
        <v>PAAfuá</v>
      </c>
      <c r="AI2423" s="73">
        <v>1500305</v>
      </c>
    </row>
    <row r="2424" spans="26:35" x14ac:dyDescent="0.25">
      <c r="Z2424" s="42" t="str">
        <f t="shared" si="194"/>
        <v/>
      </c>
      <c r="AB2424" s="73" t="s">
        <v>67</v>
      </c>
      <c r="AC2424" s="73" t="s">
        <v>206</v>
      </c>
      <c r="AD2424" s="73">
        <v>1500347</v>
      </c>
      <c r="AH2424" s="54" t="str">
        <f t="shared" si="195"/>
        <v>PAÁgua Azul do Norte</v>
      </c>
      <c r="AI2424" s="73">
        <v>1500347</v>
      </c>
    </row>
    <row r="2425" spans="26:35" x14ac:dyDescent="0.25">
      <c r="Z2425" s="42" t="str">
        <f t="shared" si="194"/>
        <v/>
      </c>
      <c r="AB2425" s="73" t="s">
        <v>67</v>
      </c>
      <c r="AC2425" s="73" t="s">
        <v>231</v>
      </c>
      <c r="AD2425" s="73">
        <v>1500404</v>
      </c>
      <c r="AH2425" s="54" t="str">
        <f t="shared" si="195"/>
        <v>PAAlenquer</v>
      </c>
      <c r="AI2425" s="73">
        <v>1500404</v>
      </c>
    </row>
    <row r="2426" spans="26:35" x14ac:dyDescent="0.25">
      <c r="Z2426" s="42" t="str">
        <f t="shared" si="194"/>
        <v/>
      </c>
      <c r="AB2426" s="73" t="s">
        <v>67</v>
      </c>
      <c r="AC2426" s="73" t="s">
        <v>256</v>
      </c>
      <c r="AD2426" s="73">
        <v>1500503</v>
      </c>
      <c r="AH2426" s="54" t="str">
        <f t="shared" si="195"/>
        <v>PAAlmeirim</v>
      </c>
      <c r="AI2426" s="73">
        <v>1500503</v>
      </c>
    </row>
    <row r="2427" spans="26:35" x14ac:dyDescent="0.25">
      <c r="Z2427" s="42" t="str">
        <f t="shared" si="194"/>
        <v/>
      </c>
      <c r="AB2427" s="73" t="s">
        <v>67</v>
      </c>
      <c r="AC2427" s="73" t="s">
        <v>281</v>
      </c>
      <c r="AD2427" s="73">
        <v>1500602</v>
      </c>
      <c r="AH2427" s="54" t="str">
        <f t="shared" si="195"/>
        <v>PAAltamira</v>
      </c>
      <c r="AI2427" s="73">
        <v>1500602</v>
      </c>
    </row>
    <row r="2428" spans="26:35" x14ac:dyDescent="0.25">
      <c r="Z2428" s="42" t="str">
        <f t="shared" si="194"/>
        <v/>
      </c>
      <c r="AB2428" s="73" t="s">
        <v>67</v>
      </c>
      <c r="AC2428" s="73" t="s">
        <v>307</v>
      </c>
      <c r="AD2428" s="73">
        <v>1500701</v>
      </c>
      <c r="AH2428" s="54" t="str">
        <f t="shared" si="195"/>
        <v>PAAnajás</v>
      </c>
      <c r="AI2428" s="73">
        <v>1500701</v>
      </c>
    </row>
    <row r="2429" spans="26:35" x14ac:dyDescent="0.25">
      <c r="Z2429" s="42" t="str">
        <f t="shared" si="194"/>
        <v/>
      </c>
      <c r="AB2429" s="73" t="s">
        <v>67</v>
      </c>
      <c r="AC2429" s="73" t="s">
        <v>333</v>
      </c>
      <c r="AD2429" s="73">
        <v>1500800</v>
      </c>
      <c r="AH2429" s="54" t="str">
        <f t="shared" si="195"/>
        <v>PAAnanindeua</v>
      </c>
      <c r="AI2429" s="73">
        <v>1500800</v>
      </c>
    </row>
    <row r="2430" spans="26:35" x14ac:dyDescent="0.25">
      <c r="Z2430" s="42" t="str">
        <f t="shared" si="194"/>
        <v/>
      </c>
      <c r="AB2430" s="73" t="s">
        <v>67</v>
      </c>
      <c r="AC2430" s="73" t="s">
        <v>358</v>
      </c>
      <c r="AD2430" s="73">
        <v>1500859</v>
      </c>
      <c r="AH2430" s="54" t="str">
        <f t="shared" si="195"/>
        <v>PAAnapu</v>
      </c>
      <c r="AI2430" s="73">
        <v>1500859</v>
      </c>
    </row>
    <row r="2431" spans="26:35" x14ac:dyDescent="0.25">
      <c r="Z2431" s="42" t="str">
        <f t="shared" si="194"/>
        <v/>
      </c>
      <c r="AB2431" s="73" t="s">
        <v>67</v>
      </c>
      <c r="AC2431" s="73" t="s">
        <v>382</v>
      </c>
      <c r="AD2431" s="73">
        <v>1500909</v>
      </c>
      <c r="AH2431" s="54" t="str">
        <f t="shared" si="195"/>
        <v>PAAugusto Corrêa</v>
      </c>
      <c r="AI2431" s="73">
        <v>1500909</v>
      </c>
    </row>
    <row r="2432" spans="26:35" x14ac:dyDescent="0.25">
      <c r="Z2432" s="42" t="str">
        <f t="shared" si="194"/>
        <v/>
      </c>
      <c r="AB2432" s="73" t="s">
        <v>67</v>
      </c>
      <c r="AC2432" s="73" t="s">
        <v>407</v>
      </c>
      <c r="AD2432" s="73">
        <v>1500958</v>
      </c>
      <c r="AH2432" s="54" t="str">
        <f t="shared" si="195"/>
        <v>PAAurora do Pará</v>
      </c>
      <c r="AI2432" s="73">
        <v>1500958</v>
      </c>
    </row>
    <row r="2433" spans="26:35" x14ac:dyDescent="0.25">
      <c r="Z2433" s="42" t="str">
        <f t="shared" si="194"/>
        <v/>
      </c>
      <c r="AB2433" s="73" t="s">
        <v>67</v>
      </c>
      <c r="AC2433" s="73" t="s">
        <v>432</v>
      </c>
      <c r="AD2433" s="73">
        <v>1501006</v>
      </c>
      <c r="AH2433" s="54" t="str">
        <f t="shared" si="195"/>
        <v>PAAveiro</v>
      </c>
      <c r="AI2433" s="73">
        <v>1501006</v>
      </c>
    </row>
    <row r="2434" spans="26:35" x14ac:dyDescent="0.25">
      <c r="Z2434" s="42" t="str">
        <f t="shared" si="194"/>
        <v/>
      </c>
      <c r="AB2434" s="73" t="s">
        <v>67</v>
      </c>
      <c r="AC2434" s="73" t="s">
        <v>457</v>
      </c>
      <c r="AD2434" s="73">
        <v>1501105</v>
      </c>
      <c r="AH2434" s="54" t="str">
        <f t="shared" si="195"/>
        <v>PABagre</v>
      </c>
      <c r="AI2434" s="73">
        <v>1501105</v>
      </c>
    </row>
    <row r="2435" spans="26:35" x14ac:dyDescent="0.25">
      <c r="Z2435" s="42" t="str">
        <f t="shared" ref="Z2435:Z2498" si="196">CONCATENATE(A2435,D2435)</f>
        <v/>
      </c>
      <c r="AB2435" s="73" t="s">
        <v>67</v>
      </c>
      <c r="AC2435" s="73" t="s">
        <v>483</v>
      </c>
      <c r="AD2435" s="73">
        <v>1501204</v>
      </c>
      <c r="AH2435" s="54" t="str">
        <f t="shared" ref="AH2435:AH2498" si="197">CONCATENATE(AB2435,AC2435)</f>
        <v>PABaião</v>
      </c>
      <c r="AI2435" s="73">
        <v>1501204</v>
      </c>
    </row>
    <row r="2436" spans="26:35" x14ac:dyDescent="0.25">
      <c r="Z2436" s="42" t="str">
        <f t="shared" si="196"/>
        <v/>
      </c>
      <c r="AB2436" s="73" t="s">
        <v>67</v>
      </c>
      <c r="AC2436" s="73" t="s">
        <v>507</v>
      </c>
      <c r="AD2436" s="73">
        <v>1501253</v>
      </c>
      <c r="AH2436" s="54" t="str">
        <f t="shared" si="197"/>
        <v>PABannach</v>
      </c>
      <c r="AI2436" s="73">
        <v>1501253</v>
      </c>
    </row>
    <row r="2437" spans="26:35" x14ac:dyDescent="0.25">
      <c r="Z2437" s="42" t="str">
        <f t="shared" si="196"/>
        <v/>
      </c>
      <c r="AB2437" s="73" t="s">
        <v>67</v>
      </c>
      <c r="AC2437" s="73" t="s">
        <v>530</v>
      </c>
      <c r="AD2437" s="73">
        <v>1501303</v>
      </c>
      <c r="AH2437" s="54" t="str">
        <f t="shared" si="197"/>
        <v>PABarcarena</v>
      </c>
      <c r="AI2437" s="73">
        <v>1501303</v>
      </c>
    </row>
    <row r="2438" spans="26:35" x14ac:dyDescent="0.25">
      <c r="Z2438" s="42" t="str">
        <f t="shared" si="196"/>
        <v/>
      </c>
      <c r="AB2438" s="73" t="s">
        <v>67</v>
      </c>
      <c r="AC2438" s="73" t="s">
        <v>270</v>
      </c>
      <c r="AD2438" s="73">
        <v>1501402</v>
      </c>
      <c r="AH2438" s="54" t="str">
        <f t="shared" si="197"/>
        <v>PABelém</v>
      </c>
      <c r="AI2438" s="73">
        <v>1501402</v>
      </c>
    </row>
    <row r="2439" spans="26:35" x14ac:dyDescent="0.25">
      <c r="Z2439" s="42" t="str">
        <f t="shared" si="196"/>
        <v/>
      </c>
      <c r="AB2439" s="73" t="s">
        <v>67</v>
      </c>
      <c r="AC2439" s="73" t="s">
        <v>576</v>
      </c>
      <c r="AD2439" s="73">
        <v>1501451</v>
      </c>
      <c r="AH2439" s="54" t="str">
        <f t="shared" si="197"/>
        <v>PABelterra</v>
      </c>
      <c r="AI2439" s="73">
        <v>1501451</v>
      </c>
    </row>
    <row r="2440" spans="26:35" x14ac:dyDescent="0.25">
      <c r="Z2440" s="42" t="str">
        <f t="shared" si="196"/>
        <v/>
      </c>
      <c r="AB2440" s="73" t="s">
        <v>67</v>
      </c>
      <c r="AC2440" s="73" t="s">
        <v>600</v>
      </c>
      <c r="AD2440" s="73">
        <v>1501501</v>
      </c>
      <c r="AH2440" s="54" t="str">
        <f t="shared" si="197"/>
        <v>PABenevides</v>
      </c>
      <c r="AI2440" s="73">
        <v>1501501</v>
      </c>
    </row>
    <row r="2441" spans="26:35" x14ac:dyDescent="0.25">
      <c r="Z2441" s="42" t="str">
        <f t="shared" si="196"/>
        <v/>
      </c>
      <c r="AB2441" s="73" t="s">
        <v>67</v>
      </c>
      <c r="AC2441" s="73" t="s">
        <v>623</v>
      </c>
      <c r="AD2441" s="73">
        <v>1501576</v>
      </c>
      <c r="AH2441" s="54" t="str">
        <f t="shared" si="197"/>
        <v>PABom Jesus do Tocantins</v>
      </c>
      <c r="AI2441" s="73">
        <v>1501576</v>
      </c>
    </row>
    <row r="2442" spans="26:35" x14ac:dyDescent="0.25">
      <c r="Z2442" s="42" t="str">
        <f t="shared" si="196"/>
        <v/>
      </c>
      <c r="AB2442" s="73" t="s">
        <v>67</v>
      </c>
      <c r="AC2442" s="73" t="s">
        <v>481</v>
      </c>
      <c r="AD2442" s="73">
        <v>1501600</v>
      </c>
      <c r="AH2442" s="54" t="str">
        <f t="shared" si="197"/>
        <v>PABonito</v>
      </c>
      <c r="AI2442" s="73">
        <v>1501600</v>
      </c>
    </row>
    <row r="2443" spans="26:35" x14ac:dyDescent="0.25">
      <c r="Z2443" s="42" t="str">
        <f t="shared" si="196"/>
        <v/>
      </c>
      <c r="AB2443" s="73" t="s">
        <v>67</v>
      </c>
      <c r="AC2443" s="73" t="s">
        <v>665</v>
      </c>
      <c r="AD2443" s="73">
        <v>1501709</v>
      </c>
      <c r="AH2443" s="54" t="str">
        <f t="shared" si="197"/>
        <v>PABragança</v>
      </c>
      <c r="AI2443" s="73">
        <v>1501709</v>
      </c>
    </row>
    <row r="2444" spans="26:35" x14ac:dyDescent="0.25">
      <c r="Z2444" s="42" t="str">
        <f t="shared" si="196"/>
        <v/>
      </c>
      <c r="AB2444" s="73" t="s">
        <v>67</v>
      </c>
      <c r="AC2444" s="73" t="s">
        <v>686</v>
      </c>
      <c r="AD2444" s="73">
        <v>1501725</v>
      </c>
      <c r="AH2444" s="54" t="str">
        <f t="shared" si="197"/>
        <v>PABrasil Novo</v>
      </c>
      <c r="AI2444" s="73">
        <v>1501725</v>
      </c>
    </row>
    <row r="2445" spans="26:35" x14ac:dyDescent="0.25">
      <c r="Z2445" s="42" t="str">
        <f t="shared" si="196"/>
        <v/>
      </c>
      <c r="AB2445" s="73" t="s">
        <v>67</v>
      </c>
      <c r="AC2445" s="73" t="s">
        <v>706</v>
      </c>
      <c r="AD2445" s="73">
        <v>1501758</v>
      </c>
      <c r="AH2445" s="54" t="str">
        <f t="shared" si="197"/>
        <v>PABrejo Grande do Araguaia</v>
      </c>
      <c r="AI2445" s="73">
        <v>1501758</v>
      </c>
    </row>
    <row r="2446" spans="26:35" x14ac:dyDescent="0.25">
      <c r="Z2446" s="42" t="str">
        <f t="shared" si="196"/>
        <v/>
      </c>
      <c r="AB2446" s="73" t="s">
        <v>67</v>
      </c>
      <c r="AC2446" s="73" t="s">
        <v>728</v>
      </c>
      <c r="AD2446" s="73">
        <v>1501782</v>
      </c>
      <c r="AH2446" s="54" t="str">
        <f t="shared" si="197"/>
        <v>PABreu Branco</v>
      </c>
      <c r="AI2446" s="73">
        <v>1501782</v>
      </c>
    </row>
    <row r="2447" spans="26:35" x14ac:dyDescent="0.25">
      <c r="Z2447" s="42" t="str">
        <f t="shared" si="196"/>
        <v/>
      </c>
      <c r="AB2447" s="73" t="s">
        <v>67</v>
      </c>
      <c r="AC2447" s="73" t="s">
        <v>750</v>
      </c>
      <c r="AD2447" s="73">
        <v>1501808</v>
      </c>
      <c r="AH2447" s="54" t="str">
        <f t="shared" si="197"/>
        <v>PABreves</v>
      </c>
      <c r="AI2447" s="73">
        <v>1501808</v>
      </c>
    </row>
    <row r="2448" spans="26:35" x14ac:dyDescent="0.25">
      <c r="Z2448" s="42" t="str">
        <f t="shared" si="196"/>
        <v/>
      </c>
      <c r="AB2448" s="73" t="s">
        <v>67</v>
      </c>
      <c r="AC2448" s="73" t="s">
        <v>771</v>
      </c>
      <c r="AD2448" s="73">
        <v>1501907</v>
      </c>
      <c r="AH2448" s="54" t="str">
        <f t="shared" si="197"/>
        <v>PABujaru</v>
      </c>
      <c r="AI2448" s="73">
        <v>1501907</v>
      </c>
    </row>
    <row r="2449" spans="26:35" x14ac:dyDescent="0.25">
      <c r="Z2449" s="42" t="str">
        <f t="shared" si="196"/>
        <v/>
      </c>
      <c r="AB2449" s="73" t="s">
        <v>67</v>
      </c>
      <c r="AC2449" s="73" t="s">
        <v>794</v>
      </c>
      <c r="AD2449" s="73">
        <v>1502004</v>
      </c>
      <c r="AH2449" s="54" t="str">
        <f t="shared" si="197"/>
        <v>PACachoeira do Arari</v>
      </c>
      <c r="AI2449" s="73">
        <v>1502004</v>
      </c>
    </row>
    <row r="2450" spans="26:35" x14ac:dyDescent="0.25">
      <c r="Z2450" s="42" t="str">
        <f t="shared" si="196"/>
        <v/>
      </c>
      <c r="AB2450" s="73" t="s">
        <v>67</v>
      </c>
      <c r="AC2450" s="73" t="s">
        <v>815</v>
      </c>
      <c r="AD2450" s="73">
        <v>1501956</v>
      </c>
      <c r="AH2450" s="54" t="str">
        <f t="shared" si="197"/>
        <v>PACachoeira do Piriá</v>
      </c>
      <c r="AI2450" s="73">
        <v>1501956</v>
      </c>
    </row>
    <row r="2451" spans="26:35" x14ac:dyDescent="0.25">
      <c r="Z2451" s="42" t="str">
        <f t="shared" si="196"/>
        <v/>
      </c>
      <c r="AB2451" s="73" t="s">
        <v>67</v>
      </c>
      <c r="AC2451" s="73" t="s">
        <v>835</v>
      </c>
      <c r="AD2451" s="73">
        <v>1502103</v>
      </c>
      <c r="AH2451" s="54" t="str">
        <f t="shared" si="197"/>
        <v>PACametá</v>
      </c>
      <c r="AI2451" s="73">
        <v>1502103</v>
      </c>
    </row>
    <row r="2452" spans="26:35" x14ac:dyDescent="0.25">
      <c r="Z2452" s="42" t="str">
        <f t="shared" si="196"/>
        <v/>
      </c>
      <c r="AB2452" s="73" t="s">
        <v>67</v>
      </c>
      <c r="AC2452" s="73" t="s">
        <v>858</v>
      </c>
      <c r="AD2452" s="73">
        <v>1502152</v>
      </c>
      <c r="AH2452" s="54" t="str">
        <f t="shared" si="197"/>
        <v>PACanaã dos Carajás</v>
      </c>
      <c r="AI2452" s="73">
        <v>1502152</v>
      </c>
    </row>
    <row r="2453" spans="26:35" x14ac:dyDescent="0.25">
      <c r="Z2453" s="42" t="str">
        <f t="shared" si="196"/>
        <v/>
      </c>
      <c r="AB2453" s="73" t="s">
        <v>67</v>
      </c>
      <c r="AC2453" s="73" t="s">
        <v>879</v>
      </c>
      <c r="AD2453" s="73">
        <v>1502202</v>
      </c>
      <c r="AH2453" s="54" t="str">
        <f t="shared" si="197"/>
        <v>PACapanema</v>
      </c>
      <c r="AI2453" s="73">
        <v>1502202</v>
      </c>
    </row>
    <row r="2454" spans="26:35" x14ac:dyDescent="0.25">
      <c r="Z2454" s="42" t="str">
        <f t="shared" si="196"/>
        <v/>
      </c>
      <c r="AB2454" s="73" t="s">
        <v>67</v>
      </c>
      <c r="AC2454" s="73" t="s">
        <v>902</v>
      </c>
      <c r="AD2454" s="73">
        <v>1502301</v>
      </c>
      <c r="AH2454" s="54" t="str">
        <f t="shared" si="197"/>
        <v>PACapitão Poço</v>
      </c>
      <c r="AI2454" s="73">
        <v>1502301</v>
      </c>
    </row>
    <row r="2455" spans="26:35" x14ac:dyDescent="0.25">
      <c r="Z2455" s="42" t="str">
        <f t="shared" si="196"/>
        <v/>
      </c>
      <c r="AB2455" s="73" t="s">
        <v>67</v>
      </c>
      <c r="AC2455" s="73" t="s">
        <v>925</v>
      </c>
      <c r="AD2455" s="73">
        <v>1502400</v>
      </c>
      <c r="AH2455" s="54" t="str">
        <f t="shared" si="197"/>
        <v>PACastanhal</v>
      </c>
      <c r="AI2455" s="73">
        <v>1502400</v>
      </c>
    </row>
    <row r="2456" spans="26:35" x14ac:dyDescent="0.25">
      <c r="Z2456" s="42" t="str">
        <f t="shared" si="196"/>
        <v/>
      </c>
      <c r="AB2456" s="73" t="s">
        <v>67</v>
      </c>
      <c r="AC2456" s="73" t="s">
        <v>948</v>
      </c>
      <c r="AD2456" s="73">
        <v>1502509</v>
      </c>
      <c r="AH2456" s="54" t="str">
        <f t="shared" si="197"/>
        <v>PAChaves</v>
      </c>
      <c r="AI2456" s="73">
        <v>1502509</v>
      </c>
    </row>
    <row r="2457" spans="26:35" x14ac:dyDescent="0.25">
      <c r="Z2457" s="42" t="str">
        <f t="shared" si="196"/>
        <v/>
      </c>
      <c r="AB2457" s="73" t="s">
        <v>67</v>
      </c>
      <c r="AC2457" s="73" t="s">
        <v>970</v>
      </c>
      <c r="AD2457" s="73">
        <v>1502608</v>
      </c>
      <c r="AH2457" s="54" t="str">
        <f t="shared" si="197"/>
        <v>PAColares</v>
      </c>
      <c r="AI2457" s="73">
        <v>1502608</v>
      </c>
    </row>
    <row r="2458" spans="26:35" x14ac:dyDescent="0.25">
      <c r="Z2458" s="42" t="str">
        <f t="shared" si="196"/>
        <v/>
      </c>
      <c r="AB2458" s="73" t="s">
        <v>67</v>
      </c>
      <c r="AC2458" s="73" t="s">
        <v>992</v>
      </c>
      <c r="AD2458" s="73">
        <v>1502707</v>
      </c>
      <c r="AH2458" s="54" t="str">
        <f t="shared" si="197"/>
        <v>PAConceição do Araguaia</v>
      </c>
      <c r="AI2458" s="73">
        <v>1502707</v>
      </c>
    </row>
    <row r="2459" spans="26:35" x14ac:dyDescent="0.25">
      <c r="Z2459" s="42" t="str">
        <f t="shared" si="196"/>
        <v/>
      </c>
      <c r="AB2459" s="73" t="s">
        <v>67</v>
      </c>
      <c r="AC2459" s="73" t="s">
        <v>1015</v>
      </c>
      <c r="AD2459" s="73">
        <v>1502756</v>
      </c>
      <c r="AH2459" s="54" t="str">
        <f t="shared" si="197"/>
        <v>PAConcórdia do Pará</v>
      </c>
      <c r="AI2459" s="73">
        <v>1502756</v>
      </c>
    </row>
    <row r="2460" spans="26:35" x14ac:dyDescent="0.25">
      <c r="Z2460" s="42" t="str">
        <f t="shared" si="196"/>
        <v/>
      </c>
      <c r="AB2460" s="73" t="s">
        <v>67</v>
      </c>
      <c r="AC2460" s="73" t="s">
        <v>1037</v>
      </c>
      <c r="AD2460" s="73">
        <v>1502764</v>
      </c>
      <c r="AH2460" s="54" t="str">
        <f t="shared" si="197"/>
        <v>PACumaru do Norte</v>
      </c>
      <c r="AI2460" s="73">
        <v>1502764</v>
      </c>
    </row>
    <row r="2461" spans="26:35" x14ac:dyDescent="0.25">
      <c r="Z2461" s="42" t="str">
        <f t="shared" si="196"/>
        <v/>
      </c>
      <c r="AB2461" s="73" t="s">
        <v>67</v>
      </c>
      <c r="AC2461" s="73" t="s">
        <v>1059</v>
      </c>
      <c r="AD2461" s="73">
        <v>1502772</v>
      </c>
      <c r="AH2461" s="54" t="str">
        <f t="shared" si="197"/>
        <v>PACurionópolis</v>
      </c>
      <c r="AI2461" s="73">
        <v>1502772</v>
      </c>
    </row>
    <row r="2462" spans="26:35" x14ac:dyDescent="0.25">
      <c r="Z2462" s="42" t="str">
        <f t="shared" si="196"/>
        <v/>
      </c>
      <c r="AB2462" s="73" t="s">
        <v>67</v>
      </c>
      <c r="AC2462" s="73" t="s">
        <v>1081</v>
      </c>
      <c r="AD2462" s="73">
        <v>1502806</v>
      </c>
      <c r="AH2462" s="54" t="str">
        <f t="shared" si="197"/>
        <v>PACurralinho</v>
      </c>
      <c r="AI2462" s="73">
        <v>1502806</v>
      </c>
    </row>
    <row r="2463" spans="26:35" x14ac:dyDescent="0.25">
      <c r="Z2463" s="42" t="str">
        <f t="shared" si="196"/>
        <v/>
      </c>
      <c r="AB2463" s="73" t="s">
        <v>67</v>
      </c>
      <c r="AC2463" s="73" t="s">
        <v>1103</v>
      </c>
      <c r="AD2463" s="73">
        <v>1502855</v>
      </c>
      <c r="AH2463" s="54" t="str">
        <f t="shared" si="197"/>
        <v>PACuruá</v>
      </c>
      <c r="AI2463" s="73">
        <v>1502855</v>
      </c>
    </row>
    <row r="2464" spans="26:35" x14ac:dyDescent="0.25">
      <c r="Z2464" s="42" t="str">
        <f t="shared" si="196"/>
        <v/>
      </c>
      <c r="AB2464" s="73" t="s">
        <v>67</v>
      </c>
      <c r="AC2464" s="73" t="s">
        <v>1126</v>
      </c>
      <c r="AD2464" s="73">
        <v>1502905</v>
      </c>
      <c r="AH2464" s="54" t="str">
        <f t="shared" si="197"/>
        <v>PACuruçá</v>
      </c>
      <c r="AI2464" s="73">
        <v>1502905</v>
      </c>
    </row>
    <row r="2465" spans="26:35" x14ac:dyDescent="0.25">
      <c r="Z2465" s="42" t="str">
        <f t="shared" si="196"/>
        <v/>
      </c>
      <c r="AB2465" s="73" t="s">
        <v>67</v>
      </c>
      <c r="AC2465" s="73" t="s">
        <v>1149</v>
      </c>
      <c r="AD2465" s="73">
        <v>1502939</v>
      </c>
      <c r="AH2465" s="54" t="str">
        <f t="shared" si="197"/>
        <v>PADom Eliseu</v>
      </c>
      <c r="AI2465" s="73">
        <v>1502939</v>
      </c>
    </row>
    <row r="2466" spans="26:35" x14ac:dyDescent="0.25">
      <c r="Z2466" s="42" t="str">
        <f t="shared" si="196"/>
        <v/>
      </c>
      <c r="AB2466" s="73" t="s">
        <v>67</v>
      </c>
      <c r="AC2466" s="73" t="s">
        <v>1172</v>
      </c>
      <c r="AD2466" s="73">
        <v>1502954</v>
      </c>
      <c r="AH2466" s="54" t="str">
        <f t="shared" si="197"/>
        <v>PAEldorado dos Carajás</v>
      </c>
      <c r="AI2466" s="73">
        <v>1502954</v>
      </c>
    </row>
    <row r="2467" spans="26:35" x14ac:dyDescent="0.25">
      <c r="Z2467" s="42" t="str">
        <f t="shared" si="196"/>
        <v/>
      </c>
      <c r="AB2467" s="73" t="s">
        <v>67</v>
      </c>
      <c r="AC2467" s="73" t="s">
        <v>1195</v>
      </c>
      <c r="AD2467" s="73">
        <v>1503002</v>
      </c>
      <c r="AH2467" s="54" t="str">
        <f t="shared" si="197"/>
        <v>PAFaro</v>
      </c>
      <c r="AI2467" s="73">
        <v>1503002</v>
      </c>
    </row>
    <row r="2468" spans="26:35" x14ac:dyDescent="0.25">
      <c r="Z2468" s="42" t="str">
        <f t="shared" si="196"/>
        <v/>
      </c>
      <c r="AB2468" s="73" t="s">
        <v>67</v>
      </c>
      <c r="AC2468" s="73" t="s">
        <v>1217</v>
      </c>
      <c r="AD2468" s="73">
        <v>1503044</v>
      </c>
      <c r="AH2468" s="54" t="str">
        <f t="shared" si="197"/>
        <v>PAFloresta do Araguaia</v>
      </c>
      <c r="AI2468" s="73">
        <v>1503044</v>
      </c>
    </row>
    <row r="2469" spans="26:35" x14ac:dyDescent="0.25">
      <c r="Z2469" s="42" t="str">
        <f t="shared" si="196"/>
        <v/>
      </c>
      <c r="AB2469" s="73" t="s">
        <v>67</v>
      </c>
      <c r="AC2469" s="73" t="s">
        <v>1238</v>
      </c>
      <c r="AD2469" s="73">
        <v>1503077</v>
      </c>
      <c r="AH2469" s="54" t="str">
        <f t="shared" si="197"/>
        <v>PAGarrafão do Norte</v>
      </c>
      <c r="AI2469" s="73">
        <v>1503077</v>
      </c>
    </row>
    <row r="2470" spans="26:35" x14ac:dyDescent="0.25">
      <c r="Z2470" s="42" t="str">
        <f t="shared" si="196"/>
        <v/>
      </c>
      <c r="AB2470" s="73" t="s">
        <v>67</v>
      </c>
      <c r="AC2470" s="73" t="s">
        <v>1261</v>
      </c>
      <c r="AD2470" s="73">
        <v>1503093</v>
      </c>
      <c r="AH2470" s="54" t="str">
        <f t="shared" si="197"/>
        <v>PAGoianésia do Pará</v>
      </c>
      <c r="AI2470" s="73">
        <v>1503093</v>
      </c>
    </row>
    <row r="2471" spans="26:35" x14ac:dyDescent="0.25">
      <c r="Z2471" s="42" t="str">
        <f t="shared" si="196"/>
        <v/>
      </c>
      <c r="AB2471" s="73" t="s">
        <v>67</v>
      </c>
      <c r="AC2471" s="73" t="s">
        <v>1284</v>
      </c>
      <c r="AD2471" s="73">
        <v>1503101</v>
      </c>
      <c r="AH2471" s="54" t="str">
        <f t="shared" si="197"/>
        <v>PAGurupá</v>
      </c>
      <c r="AI2471" s="73">
        <v>1503101</v>
      </c>
    </row>
    <row r="2472" spans="26:35" x14ac:dyDescent="0.25">
      <c r="Z2472" s="42" t="str">
        <f t="shared" si="196"/>
        <v/>
      </c>
      <c r="AB2472" s="73" t="s">
        <v>67</v>
      </c>
      <c r="AC2472" s="73" t="s">
        <v>1305</v>
      </c>
      <c r="AD2472" s="73">
        <v>1503200</v>
      </c>
      <c r="AH2472" s="54" t="str">
        <f t="shared" si="197"/>
        <v>PAIgarapé-Açu</v>
      </c>
      <c r="AI2472" s="73">
        <v>1503200</v>
      </c>
    </row>
    <row r="2473" spans="26:35" x14ac:dyDescent="0.25">
      <c r="Z2473" s="42" t="str">
        <f t="shared" si="196"/>
        <v/>
      </c>
      <c r="AB2473" s="73" t="s">
        <v>67</v>
      </c>
      <c r="AC2473" s="73" t="s">
        <v>1327</v>
      </c>
      <c r="AD2473" s="73">
        <v>1503309</v>
      </c>
      <c r="AH2473" s="54" t="str">
        <f t="shared" si="197"/>
        <v>PAIgarapé-Miri</v>
      </c>
      <c r="AI2473" s="73">
        <v>1503309</v>
      </c>
    </row>
    <row r="2474" spans="26:35" x14ac:dyDescent="0.25">
      <c r="Z2474" s="42" t="str">
        <f t="shared" si="196"/>
        <v/>
      </c>
      <c r="AB2474" s="73" t="s">
        <v>67</v>
      </c>
      <c r="AC2474" s="73" t="s">
        <v>1349</v>
      </c>
      <c r="AD2474" s="73">
        <v>1503408</v>
      </c>
      <c r="AH2474" s="54" t="str">
        <f t="shared" si="197"/>
        <v>PAInhangapi</v>
      </c>
      <c r="AI2474" s="73">
        <v>1503408</v>
      </c>
    </row>
    <row r="2475" spans="26:35" x14ac:dyDescent="0.25">
      <c r="Z2475" s="42" t="str">
        <f t="shared" si="196"/>
        <v/>
      </c>
      <c r="AB2475" s="73" t="s">
        <v>67</v>
      </c>
      <c r="AC2475" s="73" t="s">
        <v>1370</v>
      </c>
      <c r="AD2475" s="73">
        <v>1503457</v>
      </c>
      <c r="AH2475" s="54" t="str">
        <f t="shared" si="197"/>
        <v>PAIpixuna do Pará</v>
      </c>
      <c r="AI2475" s="73">
        <v>1503457</v>
      </c>
    </row>
    <row r="2476" spans="26:35" x14ac:dyDescent="0.25">
      <c r="Z2476" s="42" t="str">
        <f t="shared" si="196"/>
        <v/>
      </c>
      <c r="AB2476" s="73" t="s">
        <v>67</v>
      </c>
      <c r="AC2476" s="73" t="s">
        <v>1392</v>
      </c>
      <c r="AD2476" s="73">
        <v>1503507</v>
      </c>
      <c r="AH2476" s="54" t="str">
        <f t="shared" si="197"/>
        <v>PAIrituia</v>
      </c>
      <c r="AI2476" s="73">
        <v>1503507</v>
      </c>
    </row>
    <row r="2477" spans="26:35" x14ac:dyDescent="0.25">
      <c r="Z2477" s="42" t="str">
        <f t="shared" si="196"/>
        <v/>
      </c>
      <c r="AB2477" s="73" t="s">
        <v>67</v>
      </c>
      <c r="AC2477" s="73" t="s">
        <v>1414</v>
      </c>
      <c r="AD2477" s="73">
        <v>1503606</v>
      </c>
      <c r="AH2477" s="54" t="str">
        <f t="shared" si="197"/>
        <v>PAItaituba</v>
      </c>
      <c r="AI2477" s="73">
        <v>1503606</v>
      </c>
    </row>
    <row r="2478" spans="26:35" x14ac:dyDescent="0.25">
      <c r="Z2478" s="42" t="str">
        <f t="shared" si="196"/>
        <v/>
      </c>
      <c r="AB2478" s="73" t="s">
        <v>67</v>
      </c>
      <c r="AC2478" s="73" t="s">
        <v>1436</v>
      </c>
      <c r="AD2478" s="73">
        <v>1503705</v>
      </c>
      <c r="AH2478" s="54" t="str">
        <f t="shared" si="197"/>
        <v>PAItupiranga</v>
      </c>
      <c r="AI2478" s="73">
        <v>1503705</v>
      </c>
    </row>
    <row r="2479" spans="26:35" x14ac:dyDescent="0.25">
      <c r="Z2479" s="42" t="str">
        <f t="shared" si="196"/>
        <v/>
      </c>
      <c r="AB2479" s="73" t="s">
        <v>67</v>
      </c>
      <c r="AC2479" s="73" t="s">
        <v>1457</v>
      </c>
      <c r="AD2479" s="73">
        <v>1503754</v>
      </c>
      <c r="AH2479" s="54" t="str">
        <f t="shared" si="197"/>
        <v>PAJacareacanga</v>
      </c>
      <c r="AI2479" s="73">
        <v>1503754</v>
      </c>
    </row>
    <row r="2480" spans="26:35" x14ac:dyDescent="0.25">
      <c r="Z2480" s="42" t="str">
        <f t="shared" si="196"/>
        <v/>
      </c>
      <c r="AB2480" s="73" t="s">
        <v>67</v>
      </c>
      <c r="AC2480" s="73" t="s">
        <v>1477</v>
      </c>
      <c r="AD2480" s="73">
        <v>1503804</v>
      </c>
      <c r="AH2480" s="54" t="str">
        <f t="shared" si="197"/>
        <v>PAJacundá</v>
      </c>
      <c r="AI2480" s="73">
        <v>1503804</v>
      </c>
    </row>
    <row r="2481" spans="26:35" x14ac:dyDescent="0.25">
      <c r="Z2481" s="42" t="str">
        <f t="shared" si="196"/>
        <v/>
      </c>
      <c r="AB2481" s="73" t="s">
        <v>67</v>
      </c>
      <c r="AC2481" s="73" t="s">
        <v>1499</v>
      </c>
      <c r="AD2481" s="73">
        <v>1503903</v>
      </c>
      <c r="AH2481" s="54" t="str">
        <f t="shared" si="197"/>
        <v>PAJuruti</v>
      </c>
      <c r="AI2481" s="73">
        <v>1503903</v>
      </c>
    </row>
    <row r="2482" spans="26:35" x14ac:dyDescent="0.25">
      <c r="Z2482" s="42" t="str">
        <f t="shared" si="196"/>
        <v/>
      </c>
      <c r="AB2482" s="73" t="s">
        <v>67</v>
      </c>
      <c r="AC2482" s="73" t="s">
        <v>1519</v>
      </c>
      <c r="AD2482" s="73">
        <v>1504000</v>
      </c>
      <c r="AH2482" s="54" t="str">
        <f t="shared" si="197"/>
        <v>PALimoeiro do Ajuru</v>
      </c>
      <c r="AI2482" s="73">
        <v>1504000</v>
      </c>
    </row>
    <row r="2483" spans="26:35" x14ac:dyDescent="0.25">
      <c r="Z2483" s="42" t="str">
        <f t="shared" si="196"/>
        <v/>
      </c>
      <c r="AB2483" s="73" t="s">
        <v>67</v>
      </c>
      <c r="AC2483" s="73" t="s">
        <v>1540</v>
      </c>
      <c r="AD2483" s="73">
        <v>1504059</v>
      </c>
      <c r="AH2483" s="54" t="str">
        <f t="shared" si="197"/>
        <v>PAMãe do Rio</v>
      </c>
      <c r="AI2483" s="73">
        <v>1504059</v>
      </c>
    </row>
    <row r="2484" spans="26:35" x14ac:dyDescent="0.25">
      <c r="Z2484" s="42" t="str">
        <f t="shared" si="196"/>
        <v/>
      </c>
      <c r="AB2484" s="73" t="s">
        <v>67</v>
      </c>
      <c r="AC2484" s="73" t="s">
        <v>1561</v>
      </c>
      <c r="AD2484" s="73">
        <v>1504109</v>
      </c>
      <c r="AH2484" s="54" t="str">
        <f t="shared" si="197"/>
        <v>PAMagalhães Barata</v>
      </c>
      <c r="AI2484" s="73">
        <v>1504109</v>
      </c>
    </row>
    <row r="2485" spans="26:35" x14ac:dyDescent="0.25">
      <c r="Z2485" s="42" t="str">
        <f t="shared" si="196"/>
        <v/>
      </c>
      <c r="AB2485" s="73" t="s">
        <v>67</v>
      </c>
      <c r="AC2485" s="73" t="s">
        <v>1580</v>
      </c>
      <c r="AD2485" s="73">
        <v>1504208</v>
      </c>
      <c r="AH2485" s="54" t="str">
        <f t="shared" si="197"/>
        <v>PAMarabá</v>
      </c>
      <c r="AI2485" s="73">
        <v>1504208</v>
      </c>
    </row>
    <row r="2486" spans="26:35" x14ac:dyDescent="0.25">
      <c r="Z2486" s="42" t="str">
        <f t="shared" si="196"/>
        <v/>
      </c>
      <c r="AB2486" s="73" t="s">
        <v>67</v>
      </c>
      <c r="AC2486" s="73" t="s">
        <v>1600</v>
      </c>
      <c r="AD2486" s="73">
        <v>1504307</v>
      </c>
      <c r="AH2486" s="54" t="str">
        <f t="shared" si="197"/>
        <v>PAMaracanã</v>
      </c>
      <c r="AI2486" s="73">
        <v>1504307</v>
      </c>
    </row>
    <row r="2487" spans="26:35" x14ac:dyDescent="0.25">
      <c r="Z2487" s="42" t="str">
        <f t="shared" si="196"/>
        <v/>
      </c>
      <c r="AB2487" s="73" t="s">
        <v>67</v>
      </c>
      <c r="AC2487" s="73" t="s">
        <v>1620</v>
      </c>
      <c r="AD2487" s="73">
        <v>1504406</v>
      </c>
      <c r="AH2487" s="54" t="str">
        <f t="shared" si="197"/>
        <v>PAMarapanim</v>
      </c>
      <c r="AI2487" s="73">
        <v>1504406</v>
      </c>
    </row>
    <row r="2488" spans="26:35" x14ac:dyDescent="0.25">
      <c r="Z2488" s="42" t="str">
        <f t="shared" si="196"/>
        <v/>
      </c>
      <c r="AB2488" s="73" t="s">
        <v>67</v>
      </c>
      <c r="AC2488" s="73" t="s">
        <v>1641</v>
      </c>
      <c r="AD2488" s="73">
        <v>1504422</v>
      </c>
      <c r="AH2488" s="54" t="str">
        <f t="shared" si="197"/>
        <v>PAMarituba</v>
      </c>
      <c r="AI2488" s="73">
        <v>1504422</v>
      </c>
    </row>
    <row r="2489" spans="26:35" x14ac:dyDescent="0.25">
      <c r="Z2489" s="42" t="str">
        <f t="shared" si="196"/>
        <v/>
      </c>
      <c r="AB2489" s="73" t="s">
        <v>67</v>
      </c>
      <c r="AC2489" s="73" t="s">
        <v>1662</v>
      </c>
      <c r="AD2489" s="73">
        <v>1504455</v>
      </c>
      <c r="AH2489" s="54" t="str">
        <f t="shared" si="197"/>
        <v>PAMedicilândia</v>
      </c>
      <c r="AI2489" s="73">
        <v>1504455</v>
      </c>
    </row>
    <row r="2490" spans="26:35" x14ac:dyDescent="0.25">
      <c r="Z2490" s="42" t="str">
        <f t="shared" si="196"/>
        <v/>
      </c>
      <c r="AB2490" s="73" t="s">
        <v>67</v>
      </c>
      <c r="AC2490" s="73" t="s">
        <v>1682</v>
      </c>
      <c r="AD2490" s="73">
        <v>1504505</v>
      </c>
      <c r="AH2490" s="54" t="str">
        <f t="shared" si="197"/>
        <v>PAMelgaço</v>
      </c>
      <c r="AI2490" s="73">
        <v>1504505</v>
      </c>
    </row>
    <row r="2491" spans="26:35" x14ac:dyDescent="0.25">
      <c r="Z2491" s="42" t="str">
        <f t="shared" si="196"/>
        <v/>
      </c>
      <c r="AB2491" s="73" t="s">
        <v>67</v>
      </c>
      <c r="AC2491" s="73" t="s">
        <v>1703</v>
      </c>
      <c r="AD2491" s="73">
        <v>1504604</v>
      </c>
      <c r="AH2491" s="54" t="str">
        <f t="shared" si="197"/>
        <v>PAMocajuba</v>
      </c>
      <c r="AI2491" s="73">
        <v>1504604</v>
      </c>
    </row>
    <row r="2492" spans="26:35" x14ac:dyDescent="0.25">
      <c r="Z2492" s="42" t="str">
        <f t="shared" si="196"/>
        <v/>
      </c>
      <c r="AB2492" s="73" t="s">
        <v>67</v>
      </c>
      <c r="AC2492" s="73" t="s">
        <v>1723</v>
      </c>
      <c r="AD2492" s="73">
        <v>1504703</v>
      </c>
      <c r="AH2492" s="54" t="str">
        <f t="shared" si="197"/>
        <v>PAMoju</v>
      </c>
      <c r="AI2492" s="73">
        <v>1504703</v>
      </c>
    </row>
    <row r="2493" spans="26:35" x14ac:dyDescent="0.25">
      <c r="Z2493" s="42" t="str">
        <f t="shared" si="196"/>
        <v/>
      </c>
      <c r="AB2493" s="73" t="s">
        <v>67</v>
      </c>
      <c r="AC2493" s="73" t="s">
        <v>1744</v>
      </c>
      <c r="AD2493" s="73">
        <v>1504752</v>
      </c>
      <c r="AH2493" s="54" t="str">
        <f t="shared" si="197"/>
        <v>PAMojuí dos Campos</v>
      </c>
      <c r="AI2493" s="73">
        <v>1504752</v>
      </c>
    </row>
    <row r="2494" spans="26:35" x14ac:dyDescent="0.25">
      <c r="Z2494" s="42" t="str">
        <f t="shared" si="196"/>
        <v/>
      </c>
      <c r="AB2494" s="73" t="s">
        <v>67</v>
      </c>
      <c r="AC2494" s="73" t="s">
        <v>1764</v>
      </c>
      <c r="AD2494" s="73">
        <v>1504802</v>
      </c>
      <c r="AH2494" s="54" t="str">
        <f t="shared" si="197"/>
        <v>PAMonte Alegre</v>
      </c>
      <c r="AI2494" s="73">
        <v>1504802</v>
      </c>
    </row>
    <row r="2495" spans="26:35" x14ac:dyDescent="0.25">
      <c r="Z2495" s="42" t="str">
        <f t="shared" si="196"/>
        <v/>
      </c>
      <c r="AB2495" s="73" t="s">
        <v>67</v>
      </c>
      <c r="AC2495" s="73" t="s">
        <v>1784</v>
      </c>
      <c r="AD2495" s="73">
        <v>1504901</v>
      </c>
      <c r="AH2495" s="54" t="str">
        <f t="shared" si="197"/>
        <v>PAMuaná</v>
      </c>
      <c r="AI2495" s="73">
        <v>1504901</v>
      </c>
    </row>
    <row r="2496" spans="26:35" x14ac:dyDescent="0.25">
      <c r="Z2496" s="42" t="str">
        <f t="shared" si="196"/>
        <v/>
      </c>
      <c r="AB2496" s="73" t="s">
        <v>67</v>
      </c>
      <c r="AC2496" s="73" t="s">
        <v>1804</v>
      </c>
      <c r="AD2496" s="73">
        <v>1504950</v>
      </c>
      <c r="AH2496" s="54" t="str">
        <f t="shared" si="197"/>
        <v>PANova Esperança do Piriá</v>
      </c>
      <c r="AI2496" s="73">
        <v>1504950</v>
      </c>
    </row>
    <row r="2497" spans="26:35" x14ac:dyDescent="0.25">
      <c r="Z2497" s="42" t="str">
        <f t="shared" si="196"/>
        <v/>
      </c>
      <c r="AB2497" s="73" t="s">
        <v>67</v>
      </c>
      <c r="AC2497" s="73" t="s">
        <v>1822</v>
      </c>
      <c r="AD2497" s="73">
        <v>1504976</v>
      </c>
      <c r="AH2497" s="54" t="str">
        <f t="shared" si="197"/>
        <v>PANova Ipixuna</v>
      </c>
      <c r="AI2497" s="73">
        <v>1504976</v>
      </c>
    </row>
    <row r="2498" spans="26:35" x14ac:dyDescent="0.25">
      <c r="Z2498" s="42" t="str">
        <f t="shared" si="196"/>
        <v/>
      </c>
      <c r="AB2498" s="73" t="s">
        <v>67</v>
      </c>
      <c r="AC2498" s="73" t="s">
        <v>1841</v>
      </c>
      <c r="AD2498" s="73">
        <v>1505007</v>
      </c>
      <c r="AH2498" s="54" t="str">
        <f t="shared" si="197"/>
        <v>PANova Timboteua</v>
      </c>
      <c r="AI2498" s="73">
        <v>1505007</v>
      </c>
    </row>
    <row r="2499" spans="26:35" x14ac:dyDescent="0.25">
      <c r="Z2499" s="42" t="str">
        <f t="shared" ref="Z2499:Z2562" si="198">CONCATENATE(A2499,D2499)</f>
        <v/>
      </c>
      <c r="AB2499" s="73" t="s">
        <v>67</v>
      </c>
      <c r="AC2499" s="73" t="s">
        <v>1858</v>
      </c>
      <c r="AD2499" s="73">
        <v>1505031</v>
      </c>
      <c r="AH2499" s="54" t="str">
        <f t="shared" ref="AH2499:AH2562" si="199">CONCATENATE(AB2499,AC2499)</f>
        <v>PANovo Progresso</v>
      </c>
      <c r="AI2499" s="73">
        <v>1505031</v>
      </c>
    </row>
    <row r="2500" spans="26:35" x14ac:dyDescent="0.25">
      <c r="Z2500" s="42" t="str">
        <f t="shared" si="198"/>
        <v/>
      </c>
      <c r="AB2500" s="73" t="s">
        <v>67</v>
      </c>
      <c r="AC2500" s="73" t="s">
        <v>1876</v>
      </c>
      <c r="AD2500" s="73">
        <v>1505064</v>
      </c>
      <c r="AH2500" s="54" t="str">
        <f t="shared" si="199"/>
        <v>PANovo Repartimento</v>
      </c>
      <c r="AI2500" s="73">
        <v>1505064</v>
      </c>
    </row>
    <row r="2501" spans="26:35" x14ac:dyDescent="0.25">
      <c r="Z2501" s="42" t="str">
        <f t="shared" si="198"/>
        <v/>
      </c>
      <c r="AB2501" s="73" t="s">
        <v>67</v>
      </c>
      <c r="AC2501" s="73" t="s">
        <v>1892</v>
      </c>
      <c r="AD2501" s="73">
        <v>1505106</v>
      </c>
      <c r="AH2501" s="54" t="str">
        <f t="shared" si="199"/>
        <v>PAÓbidos</v>
      </c>
      <c r="AI2501" s="73">
        <v>1505106</v>
      </c>
    </row>
    <row r="2502" spans="26:35" x14ac:dyDescent="0.25">
      <c r="Z2502" s="42" t="str">
        <f t="shared" si="198"/>
        <v/>
      </c>
      <c r="AB2502" s="73" t="s">
        <v>67</v>
      </c>
      <c r="AC2502" s="73" t="s">
        <v>1909</v>
      </c>
      <c r="AD2502" s="73">
        <v>1505205</v>
      </c>
      <c r="AH2502" s="54" t="str">
        <f t="shared" si="199"/>
        <v>PAOeiras do Pará</v>
      </c>
      <c r="AI2502" s="73">
        <v>1505205</v>
      </c>
    </row>
    <row r="2503" spans="26:35" x14ac:dyDescent="0.25">
      <c r="Z2503" s="42" t="str">
        <f t="shared" si="198"/>
        <v/>
      </c>
      <c r="AB2503" s="73" t="s">
        <v>67</v>
      </c>
      <c r="AC2503" s="73" t="s">
        <v>1927</v>
      </c>
      <c r="AD2503" s="73">
        <v>1505304</v>
      </c>
      <c r="AH2503" s="54" t="str">
        <f t="shared" si="199"/>
        <v>PAOriximiná</v>
      </c>
      <c r="AI2503" s="73">
        <v>1505304</v>
      </c>
    </row>
    <row r="2504" spans="26:35" x14ac:dyDescent="0.25">
      <c r="Z2504" s="42" t="str">
        <f t="shared" si="198"/>
        <v/>
      </c>
      <c r="AB2504" s="73" t="s">
        <v>67</v>
      </c>
      <c r="AC2504" s="73" t="s">
        <v>1943</v>
      </c>
      <c r="AD2504" s="73">
        <v>1505403</v>
      </c>
      <c r="AH2504" s="54" t="str">
        <f t="shared" si="199"/>
        <v>PAOurém</v>
      </c>
      <c r="AI2504" s="73">
        <v>1505403</v>
      </c>
    </row>
    <row r="2505" spans="26:35" x14ac:dyDescent="0.25">
      <c r="Z2505" s="42" t="str">
        <f t="shared" si="198"/>
        <v/>
      </c>
      <c r="AB2505" s="73" t="s">
        <v>67</v>
      </c>
      <c r="AC2505" s="73" t="s">
        <v>1959</v>
      </c>
      <c r="AD2505" s="73">
        <v>1505437</v>
      </c>
      <c r="AH2505" s="54" t="str">
        <f t="shared" si="199"/>
        <v>PAOurilândia do Norte</v>
      </c>
      <c r="AI2505" s="73">
        <v>1505437</v>
      </c>
    </row>
    <row r="2506" spans="26:35" x14ac:dyDescent="0.25">
      <c r="Z2506" s="42" t="str">
        <f t="shared" si="198"/>
        <v/>
      </c>
      <c r="AB2506" s="73" t="s">
        <v>67</v>
      </c>
      <c r="AC2506" s="73" t="s">
        <v>1977</v>
      </c>
      <c r="AD2506" s="73">
        <v>1505486</v>
      </c>
      <c r="AH2506" s="54" t="str">
        <f t="shared" si="199"/>
        <v>PAPacajá</v>
      </c>
      <c r="AI2506" s="73">
        <v>1505486</v>
      </c>
    </row>
    <row r="2507" spans="26:35" x14ac:dyDescent="0.25">
      <c r="Z2507" s="42" t="str">
        <f t="shared" si="198"/>
        <v/>
      </c>
      <c r="AB2507" s="73" t="s">
        <v>67</v>
      </c>
      <c r="AC2507" s="73" t="s">
        <v>1995</v>
      </c>
      <c r="AD2507" s="73">
        <v>1505494</v>
      </c>
      <c r="AH2507" s="54" t="str">
        <f t="shared" si="199"/>
        <v>PAPalestina do Pará</v>
      </c>
      <c r="AI2507" s="73">
        <v>1505494</v>
      </c>
    </row>
    <row r="2508" spans="26:35" x14ac:dyDescent="0.25">
      <c r="Z2508" s="42" t="str">
        <f t="shared" si="198"/>
        <v/>
      </c>
      <c r="AB2508" s="73" t="s">
        <v>67</v>
      </c>
      <c r="AC2508" s="73" t="s">
        <v>2012</v>
      </c>
      <c r="AD2508" s="73">
        <v>1505502</v>
      </c>
      <c r="AH2508" s="54" t="str">
        <f t="shared" si="199"/>
        <v>PAParagominas</v>
      </c>
      <c r="AI2508" s="73">
        <v>1505502</v>
      </c>
    </row>
    <row r="2509" spans="26:35" x14ac:dyDescent="0.25">
      <c r="Z2509" s="42" t="str">
        <f t="shared" si="198"/>
        <v/>
      </c>
      <c r="AB2509" s="73" t="s">
        <v>67</v>
      </c>
      <c r="AC2509" s="73" t="s">
        <v>2030</v>
      </c>
      <c r="AD2509" s="73">
        <v>1505536</v>
      </c>
      <c r="AH2509" s="54" t="str">
        <f t="shared" si="199"/>
        <v>PAParauapebas</v>
      </c>
      <c r="AI2509" s="73">
        <v>1505536</v>
      </c>
    </row>
    <row r="2510" spans="26:35" x14ac:dyDescent="0.25">
      <c r="Z2510" s="42" t="str">
        <f t="shared" si="198"/>
        <v/>
      </c>
      <c r="AB2510" s="73" t="s">
        <v>67</v>
      </c>
      <c r="AC2510" s="73" t="s">
        <v>2048</v>
      </c>
      <c r="AD2510" s="73">
        <v>1505551</v>
      </c>
      <c r="AH2510" s="54" t="str">
        <f t="shared" si="199"/>
        <v>PAPau D'Arco</v>
      </c>
      <c r="AI2510" s="73">
        <v>1505551</v>
      </c>
    </row>
    <row r="2511" spans="26:35" x14ac:dyDescent="0.25">
      <c r="Z2511" s="42" t="str">
        <f t="shared" si="198"/>
        <v/>
      </c>
      <c r="AB2511" s="73" t="s">
        <v>67</v>
      </c>
      <c r="AC2511" s="73" t="s">
        <v>2066</v>
      </c>
      <c r="AD2511" s="73">
        <v>1505601</v>
      </c>
      <c r="AH2511" s="54" t="str">
        <f t="shared" si="199"/>
        <v>PAPeixe-Boi</v>
      </c>
      <c r="AI2511" s="73">
        <v>1505601</v>
      </c>
    </row>
    <row r="2512" spans="26:35" x14ac:dyDescent="0.25">
      <c r="Z2512" s="42" t="str">
        <f t="shared" si="198"/>
        <v/>
      </c>
      <c r="AB2512" s="73" t="s">
        <v>67</v>
      </c>
      <c r="AC2512" s="73" t="s">
        <v>2083</v>
      </c>
      <c r="AD2512" s="73">
        <v>1505635</v>
      </c>
      <c r="AH2512" s="54" t="str">
        <f t="shared" si="199"/>
        <v>PAPiçarra</v>
      </c>
      <c r="AI2512" s="73">
        <v>1505635</v>
      </c>
    </row>
    <row r="2513" spans="26:35" x14ac:dyDescent="0.25">
      <c r="Z2513" s="42" t="str">
        <f t="shared" si="198"/>
        <v/>
      </c>
      <c r="AB2513" s="73" t="s">
        <v>67</v>
      </c>
      <c r="AC2513" s="73" t="s">
        <v>2098</v>
      </c>
      <c r="AD2513" s="73">
        <v>1505650</v>
      </c>
      <c r="AH2513" s="54" t="str">
        <f t="shared" si="199"/>
        <v>PAPlacas</v>
      </c>
      <c r="AI2513" s="73">
        <v>1505650</v>
      </c>
    </row>
    <row r="2514" spans="26:35" x14ac:dyDescent="0.25">
      <c r="Z2514" s="42" t="str">
        <f t="shared" si="198"/>
        <v/>
      </c>
      <c r="AB2514" s="73" t="s">
        <v>67</v>
      </c>
      <c r="AC2514" s="73" t="s">
        <v>2115</v>
      </c>
      <c r="AD2514" s="73">
        <v>1505700</v>
      </c>
      <c r="AH2514" s="54" t="str">
        <f t="shared" si="199"/>
        <v>PAPonta de Pedras</v>
      </c>
      <c r="AI2514" s="73">
        <v>1505700</v>
      </c>
    </row>
    <row r="2515" spans="26:35" x14ac:dyDescent="0.25">
      <c r="Z2515" s="42" t="str">
        <f t="shared" si="198"/>
        <v/>
      </c>
      <c r="AB2515" s="73" t="s">
        <v>67</v>
      </c>
      <c r="AC2515" s="73" t="s">
        <v>2130</v>
      </c>
      <c r="AD2515" s="73">
        <v>1505809</v>
      </c>
      <c r="AH2515" s="54" t="str">
        <f t="shared" si="199"/>
        <v>PAPortel</v>
      </c>
      <c r="AI2515" s="73">
        <v>1505809</v>
      </c>
    </row>
    <row r="2516" spans="26:35" x14ac:dyDescent="0.25">
      <c r="Z2516" s="42" t="str">
        <f t="shared" si="198"/>
        <v/>
      </c>
      <c r="AB2516" s="73" t="s">
        <v>67</v>
      </c>
      <c r="AC2516" s="73" t="s">
        <v>2147</v>
      </c>
      <c r="AD2516" s="73">
        <v>1505908</v>
      </c>
      <c r="AH2516" s="54" t="str">
        <f t="shared" si="199"/>
        <v>PAPorto de Moz</v>
      </c>
      <c r="AI2516" s="73">
        <v>1505908</v>
      </c>
    </row>
    <row r="2517" spans="26:35" x14ac:dyDescent="0.25">
      <c r="Z2517" s="42" t="str">
        <f t="shared" si="198"/>
        <v/>
      </c>
      <c r="AB2517" s="73" t="s">
        <v>67</v>
      </c>
      <c r="AC2517" s="73" t="s">
        <v>2163</v>
      </c>
      <c r="AD2517" s="73">
        <v>1506005</v>
      </c>
      <c r="AH2517" s="54" t="str">
        <f t="shared" si="199"/>
        <v>PAPrainha</v>
      </c>
      <c r="AI2517" s="73">
        <v>1506005</v>
      </c>
    </row>
    <row r="2518" spans="26:35" x14ac:dyDescent="0.25">
      <c r="Z2518" s="42" t="str">
        <f t="shared" si="198"/>
        <v/>
      </c>
      <c r="AB2518" s="73" t="s">
        <v>67</v>
      </c>
      <c r="AC2518" s="73" t="s">
        <v>2180</v>
      </c>
      <c r="AD2518" s="73">
        <v>1506104</v>
      </c>
      <c r="AH2518" s="54" t="str">
        <f t="shared" si="199"/>
        <v>PAPrimavera</v>
      </c>
      <c r="AI2518" s="73">
        <v>1506104</v>
      </c>
    </row>
    <row r="2519" spans="26:35" x14ac:dyDescent="0.25">
      <c r="Z2519" s="42" t="str">
        <f t="shared" si="198"/>
        <v/>
      </c>
      <c r="AB2519" s="73" t="s">
        <v>67</v>
      </c>
      <c r="AC2519" s="73" t="s">
        <v>2197</v>
      </c>
      <c r="AD2519" s="73">
        <v>1506112</v>
      </c>
      <c r="AH2519" s="54" t="str">
        <f t="shared" si="199"/>
        <v>PAQuatipuru</v>
      </c>
      <c r="AI2519" s="73">
        <v>1506112</v>
      </c>
    </row>
    <row r="2520" spans="26:35" x14ac:dyDescent="0.25">
      <c r="Z2520" s="42" t="str">
        <f t="shared" si="198"/>
        <v/>
      </c>
      <c r="AB2520" s="73" t="s">
        <v>67</v>
      </c>
      <c r="AC2520" s="73" t="s">
        <v>2212</v>
      </c>
      <c r="AD2520" s="73">
        <v>1506138</v>
      </c>
      <c r="AH2520" s="54" t="str">
        <f t="shared" si="199"/>
        <v>PARedenção</v>
      </c>
      <c r="AI2520" s="73">
        <v>1506138</v>
      </c>
    </row>
    <row r="2521" spans="26:35" x14ac:dyDescent="0.25">
      <c r="Z2521" s="42" t="str">
        <f t="shared" si="198"/>
        <v/>
      </c>
      <c r="AB2521" s="73" t="s">
        <v>67</v>
      </c>
      <c r="AC2521" s="73" t="s">
        <v>2228</v>
      </c>
      <c r="AD2521" s="73">
        <v>1506161</v>
      </c>
      <c r="AH2521" s="54" t="str">
        <f t="shared" si="199"/>
        <v>PARio Maria</v>
      </c>
      <c r="AI2521" s="73">
        <v>1506161</v>
      </c>
    </row>
    <row r="2522" spans="26:35" x14ac:dyDescent="0.25">
      <c r="Z2522" s="42" t="str">
        <f t="shared" si="198"/>
        <v/>
      </c>
      <c r="AB2522" s="73" t="s">
        <v>67</v>
      </c>
      <c r="AC2522" s="73" t="s">
        <v>2244</v>
      </c>
      <c r="AD2522" s="73">
        <v>1506187</v>
      </c>
      <c r="AH2522" s="54" t="str">
        <f t="shared" si="199"/>
        <v>PARondon do Pará</v>
      </c>
      <c r="AI2522" s="73">
        <v>1506187</v>
      </c>
    </row>
    <row r="2523" spans="26:35" x14ac:dyDescent="0.25">
      <c r="Z2523" s="42" t="str">
        <f t="shared" si="198"/>
        <v/>
      </c>
      <c r="AB2523" s="73" t="s">
        <v>67</v>
      </c>
      <c r="AC2523" s="73" t="s">
        <v>2258</v>
      </c>
      <c r="AD2523" s="73">
        <v>1506195</v>
      </c>
      <c r="AH2523" s="54" t="str">
        <f t="shared" si="199"/>
        <v>PARurópolis</v>
      </c>
      <c r="AI2523" s="73">
        <v>1506195</v>
      </c>
    </row>
    <row r="2524" spans="26:35" x14ac:dyDescent="0.25">
      <c r="Z2524" s="42" t="str">
        <f t="shared" si="198"/>
        <v/>
      </c>
      <c r="AB2524" s="73" t="s">
        <v>67</v>
      </c>
      <c r="AC2524" s="73" t="s">
        <v>2273</v>
      </c>
      <c r="AD2524" s="73">
        <v>1506203</v>
      </c>
      <c r="AH2524" s="54" t="str">
        <f t="shared" si="199"/>
        <v>PASalinópolis</v>
      </c>
      <c r="AI2524" s="73">
        <v>1506203</v>
      </c>
    </row>
    <row r="2525" spans="26:35" x14ac:dyDescent="0.25">
      <c r="Z2525" s="42" t="str">
        <f t="shared" si="198"/>
        <v/>
      </c>
      <c r="AB2525" s="73" t="s">
        <v>67</v>
      </c>
      <c r="AC2525" s="73" t="s">
        <v>2289</v>
      </c>
      <c r="AD2525" s="73">
        <v>1506302</v>
      </c>
      <c r="AH2525" s="54" t="str">
        <f t="shared" si="199"/>
        <v>PASalvaterra</v>
      </c>
      <c r="AI2525" s="73">
        <v>1506302</v>
      </c>
    </row>
    <row r="2526" spans="26:35" x14ac:dyDescent="0.25">
      <c r="Z2526" s="42" t="str">
        <f t="shared" si="198"/>
        <v/>
      </c>
      <c r="AB2526" s="73" t="s">
        <v>67</v>
      </c>
      <c r="AC2526" s="73" t="s">
        <v>2305</v>
      </c>
      <c r="AD2526" s="73">
        <v>1506351</v>
      </c>
      <c r="AH2526" s="54" t="str">
        <f t="shared" si="199"/>
        <v>PASanta Bárbara do Pará</v>
      </c>
      <c r="AI2526" s="73">
        <v>1506351</v>
      </c>
    </row>
    <row r="2527" spans="26:35" x14ac:dyDescent="0.25">
      <c r="Z2527" s="42" t="str">
        <f t="shared" si="198"/>
        <v/>
      </c>
      <c r="AB2527" s="73" t="s">
        <v>67</v>
      </c>
      <c r="AC2527" s="73" t="s">
        <v>2318</v>
      </c>
      <c r="AD2527" s="73">
        <v>1506401</v>
      </c>
      <c r="AH2527" s="54" t="str">
        <f t="shared" si="199"/>
        <v>PASanta Cruz do Arari</v>
      </c>
      <c r="AI2527" s="73">
        <v>1506401</v>
      </c>
    </row>
    <row r="2528" spans="26:35" x14ac:dyDescent="0.25">
      <c r="Z2528" s="42" t="str">
        <f t="shared" si="198"/>
        <v/>
      </c>
      <c r="AB2528" s="73" t="s">
        <v>67</v>
      </c>
      <c r="AC2528" s="73" t="s">
        <v>2334</v>
      </c>
      <c r="AD2528" s="73">
        <v>1506500</v>
      </c>
      <c r="AH2528" s="54" t="str">
        <f t="shared" si="199"/>
        <v>PASanta Isabel do Pará</v>
      </c>
      <c r="AI2528" s="73">
        <v>1506500</v>
      </c>
    </row>
    <row r="2529" spans="26:35" x14ac:dyDescent="0.25">
      <c r="Z2529" s="42" t="str">
        <f t="shared" si="198"/>
        <v/>
      </c>
      <c r="AB2529" s="73" t="s">
        <v>67</v>
      </c>
      <c r="AC2529" s="73" t="s">
        <v>2350</v>
      </c>
      <c r="AD2529" s="73">
        <v>1506559</v>
      </c>
      <c r="AH2529" s="54" t="str">
        <f t="shared" si="199"/>
        <v>PASanta Luzia do Pará</v>
      </c>
      <c r="AI2529" s="73">
        <v>1506559</v>
      </c>
    </row>
    <row r="2530" spans="26:35" x14ac:dyDescent="0.25">
      <c r="Z2530" s="42" t="str">
        <f t="shared" si="198"/>
        <v/>
      </c>
      <c r="AB2530" s="73" t="s">
        <v>67</v>
      </c>
      <c r="AC2530" s="73" t="s">
        <v>2366</v>
      </c>
      <c r="AD2530" s="73">
        <v>1506583</v>
      </c>
      <c r="AH2530" s="54" t="str">
        <f t="shared" si="199"/>
        <v>PASanta Maria das Barreiras</v>
      </c>
      <c r="AI2530" s="73">
        <v>1506583</v>
      </c>
    </row>
    <row r="2531" spans="26:35" x14ac:dyDescent="0.25">
      <c r="Z2531" s="42" t="str">
        <f t="shared" si="198"/>
        <v/>
      </c>
      <c r="AB2531" s="73" t="s">
        <v>67</v>
      </c>
      <c r="AC2531" s="73" t="s">
        <v>2380</v>
      </c>
      <c r="AD2531" s="73">
        <v>1506609</v>
      </c>
      <c r="AH2531" s="54" t="str">
        <f t="shared" si="199"/>
        <v>PASanta Maria do Pará</v>
      </c>
      <c r="AI2531" s="73">
        <v>1506609</v>
      </c>
    </row>
    <row r="2532" spans="26:35" x14ac:dyDescent="0.25">
      <c r="Z2532" s="42" t="str">
        <f t="shared" si="198"/>
        <v/>
      </c>
      <c r="AB2532" s="73" t="s">
        <v>67</v>
      </c>
      <c r="AC2532" s="73" t="s">
        <v>2395</v>
      </c>
      <c r="AD2532" s="73">
        <v>1506708</v>
      </c>
      <c r="AH2532" s="54" t="str">
        <f t="shared" si="199"/>
        <v>PASantana do Araguaia</v>
      </c>
      <c r="AI2532" s="73">
        <v>1506708</v>
      </c>
    </row>
    <row r="2533" spans="26:35" x14ac:dyDescent="0.25">
      <c r="Z2533" s="42" t="str">
        <f t="shared" si="198"/>
        <v/>
      </c>
      <c r="AB2533" s="73" t="s">
        <v>67</v>
      </c>
      <c r="AC2533" s="73" t="s">
        <v>2411</v>
      </c>
      <c r="AD2533" s="73">
        <v>1506807</v>
      </c>
      <c r="AH2533" s="54" t="str">
        <f t="shared" si="199"/>
        <v>PASantarém</v>
      </c>
      <c r="AI2533" s="73">
        <v>1506807</v>
      </c>
    </row>
    <row r="2534" spans="26:35" x14ac:dyDescent="0.25">
      <c r="Z2534" s="42" t="str">
        <f t="shared" si="198"/>
        <v/>
      </c>
      <c r="AB2534" s="73" t="s">
        <v>67</v>
      </c>
      <c r="AC2534" s="73" t="s">
        <v>2427</v>
      </c>
      <c r="AD2534" s="73">
        <v>1506906</v>
      </c>
      <c r="AH2534" s="54" t="str">
        <f t="shared" si="199"/>
        <v>PASantarém Novo</v>
      </c>
      <c r="AI2534" s="73">
        <v>1506906</v>
      </c>
    </row>
    <row r="2535" spans="26:35" x14ac:dyDescent="0.25">
      <c r="Z2535" s="42" t="str">
        <f t="shared" si="198"/>
        <v/>
      </c>
      <c r="AB2535" s="73" t="s">
        <v>67</v>
      </c>
      <c r="AC2535" s="73" t="s">
        <v>2443</v>
      </c>
      <c r="AD2535" s="73">
        <v>1507003</v>
      </c>
      <c r="AH2535" s="54" t="str">
        <f t="shared" si="199"/>
        <v>PASanto Antônio do Tauá</v>
      </c>
      <c r="AI2535" s="73">
        <v>1507003</v>
      </c>
    </row>
    <row r="2536" spans="26:35" x14ac:dyDescent="0.25">
      <c r="Z2536" s="42" t="str">
        <f t="shared" si="198"/>
        <v/>
      </c>
      <c r="AB2536" s="73" t="s">
        <v>67</v>
      </c>
      <c r="AC2536" s="73" t="s">
        <v>2459</v>
      </c>
      <c r="AD2536" s="73">
        <v>1507102</v>
      </c>
      <c r="AH2536" s="54" t="str">
        <f t="shared" si="199"/>
        <v>PASão Caetano de Odivelas</v>
      </c>
      <c r="AI2536" s="73">
        <v>1507102</v>
      </c>
    </row>
    <row r="2537" spans="26:35" x14ac:dyDescent="0.25">
      <c r="Z2537" s="42" t="str">
        <f t="shared" si="198"/>
        <v/>
      </c>
      <c r="AB2537" s="73" t="s">
        <v>67</v>
      </c>
      <c r="AC2537" s="73" t="s">
        <v>2472</v>
      </c>
      <c r="AD2537" s="73">
        <v>1507151</v>
      </c>
      <c r="AH2537" s="54" t="str">
        <f t="shared" si="199"/>
        <v>PASão Domingos do Araguaia</v>
      </c>
      <c r="AI2537" s="73">
        <v>1507151</v>
      </c>
    </row>
    <row r="2538" spans="26:35" x14ac:dyDescent="0.25">
      <c r="Z2538" s="42" t="str">
        <f t="shared" si="198"/>
        <v/>
      </c>
      <c r="AB2538" s="73" t="s">
        <v>67</v>
      </c>
      <c r="AC2538" s="73" t="s">
        <v>2488</v>
      </c>
      <c r="AD2538" s="73">
        <v>1507201</v>
      </c>
      <c r="AH2538" s="54" t="str">
        <f t="shared" si="199"/>
        <v>PASão Domingos do Capim</v>
      </c>
      <c r="AI2538" s="73">
        <v>1507201</v>
      </c>
    </row>
    <row r="2539" spans="26:35" x14ac:dyDescent="0.25">
      <c r="Z2539" s="42" t="str">
        <f t="shared" si="198"/>
        <v/>
      </c>
      <c r="AB2539" s="73" t="s">
        <v>67</v>
      </c>
      <c r="AC2539" s="73" t="s">
        <v>2503</v>
      </c>
      <c r="AD2539" s="73">
        <v>1507300</v>
      </c>
      <c r="AH2539" s="54" t="str">
        <f t="shared" si="199"/>
        <v>PASão Félix do Xingu</v>
      </c>
      <c r="AI2539" s="73">
        <v>1507300</v>
      </c>
    </row>
    <row r="2540" spans="26:35" x14ac:dyDescent="0.25">
      <c r="Z2540" s="42" t="str">
        <f t="shared" si="198"/>
        <v/>
      </c>
      <c r="AB2540" s="73" t="s">
        <v>67</v>
      </c>
      <c r="AC2540" s="73" t="s">
        <v>2518</v>
      </c>
      <c r="AD2540" s="73">
        <v>1507409</v>
      </c>
      <c r="AH2540" s="54" t="str">
        <f t="shared" si="199"/>
        <v>PASão Francisco do Pará</v>
      </c>
      <c r="AI2540" s="73">
        <v>1507409</v>
      </c>
    </row>
    <row r="2541" spans="26:35" x14ac:dyDescent="0.25">
      <c r="Z2541" s="42" t="str">
        <f t="shared" si="198"/>
        <v/>
      </c>
      <c r="AB2541" s="73" t="s">
        <v>67</v>
      </c>
      <c r="AC2541" s="73" t="s">
        <v>2533</v>
      </c>
      <c r="AD2541" s="73">
        <v>1507458</v>
      </c>
      <c r="AH2541" s="54" t="str">
        <f t="shared" si="199"/>
        <v>PASão Geraldo do Araguaia</v>
      </c>
      <c r="AI2541" s="73">
        <v>1507458</v>
      </c>
    </row>
    <row r="2542" spans="26:35" x14ac:dyDescent="0.25">
      <c r="Z2542" s="42" t="str">
        <f t="shared" si="198"/>
        <v/>
      </c>
      <c r="AB2542" s="73" t="s">
        <v>67</v>
      </c>
      <c r="AC2542" s="73" t="s">
        <v>2549</v>
      </c>
      <c r="AD2542" s="73">
        <v>1507466</v>
      </c>
      <c r="AH2542" s="54" t="str">
        <f t="shared" si="199"/>
        <v>PASão João da Ponta</v>
      </c>
      <c r="AI2542" s="73">
        <v>1507466</v>
      </c>
    </row>
    <row r="2543" spans="26:35" x14ac:dyDescent="0.25">
      <c r="Z2543" s="42" t="str">
        <f t="shared" si="198"/>
        <v/>
      </c>
      <c r="AB2543" s="73" t="s">
        <v>67</v>
      </c>
      <c r="AC2543" s="73" t="s">
        <v>2564</v>
      </c>
      <c r="AD2543" s="73">
        <v>1507474</v>
      </c>
      <c r="AH2543" s="54" t="str">
        <f t="shared" si="199"/>
        <v>PASão João de Pirabas</v>
      </c>
      <c r="AI2543" s="73">
        <v>1507474</v>
      </c>
    </row>
    <row r="2544" spans="26:35" x14ac:dyDescent="0.25">
      <c r="Z2544" s="42" t="str">
        <f t="shared" si="198"/>
        <v/>
      </c>
      <c r="AB2544" s="73" t="s">
        <v>67</v>
      </c>
      <c r="AC2544" s="73" t="s">
        <v>2579</v>
      </c>
      <c r="AD2544" s="73">
        <v>1507508</v>
      </c>
      <c r="AH2544" s="54" t="str">
        <f t="shared" si="199"/>
        <v>PASão João do Araguaia</v>
      </c>
      <c r="AI2544" s="73">
        <v>1507508</v>
      </c>
    </row>
    <row r="2545" spans="26:35" x14ac:dyDescent="0.25">
      <c r="Z2545" s="42" t="str">
        <f t="shared" si="198"/>
        <v/>
      </c>
      <c r="AB2545" s="73" t="s">
        <v>67</v>
      </c>
      <c r="AC2545" s="73" t="s">
        <v>2594</v>
      </c>
      <c r="AD2545" s="73">
        <v>1507607</v>
      </c>
      <c r="AH2545" s="54" t="str">
        <f t="shared" si="199"/>
        <v>PASão Miguel do Guamá</v>
      </c>
      <c r="AI2545" s="73">
        <v>1507607</v>
      </c>
    </row>
    <row r="2546" spans="26:35" x14ac:dyDescent="0.25">
      <c r="Z2546" s="42" t="str">
        <f t="shared" si="198"/>
        <v/>
      </c>
      <c r="AB2546" s="73" t="s">
        <v>67</v>
      </c>
      <c r="AC2546" s="73" t="s">
        <v>2610</v>
      </c>
      <c r="AD2546" s="73">
        <v>1507706</v>
      </c>
      <c r="AH2546" s="54" t="str">
        <f t="shared" si="199"/>
        <v>PASão Sebastião da Boa Vista</v>
      </c>
      <c r="AI2546" s="73">
        <v>1507706</v>
      </c>
    </row>
    <row r="2547" spans="26:35" x14ac:dyDescent="0.25">
      <c r="Z2547" s="42" t="str">
        <f t="shared" si="198"/>
        <v/>
      </c>
      <c r="AB2547" s="73" t="s">
        <v>67</v>
      </c>
      <c r="AC2547" s="73" t="s">
        <v>1863</v>
      </c>
      <c r="AD2547" s="73">
        <v>1507755</v>
      </c>
      <c r="AH2547" s="54" t="str">
        <f t="shared" si="199"/>
        <v>PASapucaia</v>
      </c>
      <c r="AI2547" s="73">
        <v>1507755</v>
      </c>
    </row>
    <row r="2548" spans="26:35" x14ac:dyDescent="0.25">
      <c r="Z2548" s="42" t="str">
        <f t="shared" si="198"/>
        <v/>
      </c>
      <c r="AB2548" s="73" t="s">
        <v>67</v>
      </c>
      <c r="AC2548" s="73" t="s">
        <v>2637</v>
      </c>
      <c r="AD2548" s="73">
        <v>1507805</v>
      </c>
      <c r="AH2548" s="54" t="str">
        <f t="shared" si="199"/>
        <v>PASenador José Porfírio</v>
      </c>
      <c r="AI2548" s="73">
        <v>1507805</v>
      </c>
    </row>
    <row r="2549" spans="26:35" x14ac:dyDescent="0.25">
      <c r="Z2549" s="42" t="str">
        <f t="shared" si="198"/>
        <v/>
      </c>
      <c r="AB2549" s="73" t="s">
        <v>67</v>
      </c>
      <c r="AC2549" s="73" t="s">
        <v>2651</v>
      </c>
      <c r="AD2549" s="73">
        <v>1507904</v>
      </c>
      <c r="AH2549" s="54" t="str">
        <f t="shared" si="199"/>
        <v>PASoure</v>
      </c>
      <c r="AI2549" s="73">
        <v>1507904</v>
      </c>
    </row>
    <row r="2550" spans="26:35" x14ac:dyDescent="0.25">
      <c r="Z2550" s="42" t="str">
        <f t="shared" si="198"/>
        <v/>
      </c>
      <c r="AB2550" s="73" t="s">
        <v>67</v>
      </c>
      <c r="AC2550" s="73" t="s">
        <v>2664</v>
      </c>
      <c r="AD2550" s="73">
        <v>1507953</v>
      </c>
      <c r="AH2550" s="54" t="str">
        <f t="shared" si="199"/>
        <v>PATailândia</v>
      </c>
      <c r="AI2550" s="73">
        <v>1507953</v>
      </c>
    </row>
    <row r="2551" spans="26:35" x14ac:dyDescent="0.25">
      <c r="Z2551" s="42" t="str">
        <f t="shared" si="198"/>
        <v/>
      </c>
      <c r="AB2551" s="73" t="s">
        <v>67</v>
      </c>
      <c r="AC2551" s="73" t="s">
        <v>2678</v>
      </c>
      <c r="AD2551" s="73">
        <v>1507961</v>
      </c>
      <c r="AH2551" s="54" t="str">
        <f t="shared" si="199"/>
        <v>PATerra Alta</v>
      </c>
      <c r="AI2551" s="73">
        <v>1507961</v>
      </c>
    </row>
    <row r="2552" spans="26:35" x14ac:dyDescent="0.25">
      <c r="Z2552" s="42" t="str">
        <f t="shared" si="198"/>
        <v/>
      </c>
      <c r="AB2552" s="73" t="s">
        <v>67</v>
      </c>
      <c r="AC2552" s="73" t="s">
        <v>2694</v>
      </c>
      <c r="AD2552" s="73">
        <v>1507979</v>
      </c>
      <c r="AH2552" s="54" t="str">
        <f t="shared" si="199"/>
        <v>PATerra Santa</v>
      </c>
      <c r="AI2552" s="73">
        <v>1507979</v>
      </c>
    </row>
    <row r="2553" spans="26:35" x14ac:dyDescent="0.25">
      <c r="Z2553" s="42" t="str">
        <f t="shared" si="198"/>
        <v/>
      </c>
      <c r="AB2553" s="73" t="s">
        <v>67</v>
      </c>
      <c r="AC2553" s="73" t="s">
        <v>2710</v>
      </c>
      <c r="AD2553" s="73">
        <v>1508001</v>
      </c>
      <c r="AH2553" s="54" t="str">
        <f t="shared" si="199"/>
        <v>PATomé-Açu</v>
      </c>
      <c r="AI2553" s="73">
        <v>1508001</v>
      </c>
    </row>
    <row r="2554" spans="26:35" x14ac:dyDescent="0.25">
      <c r="Z2554" s="42" t="str">
        <f t="shared" si="198"/>
        <v/>
      </c>
      <c r="AB2554" s="73" t="s">
        <v>67</v>
      </c>
      <c r="AC2554" s="73" t="s">
        <v>2725</v>
      </c>
      <c r="AD2554" s="73">
        <v>1508035</v>
      </c>
      <c r="AH2554" s="54" t="str">
        <f t="shared" si="199"/>
        <v>PATracuateua</v>
      </c>
      <c r="AI2554" s="73">
        <v>1508035</v>
      </c>
    </row>
    <row r="2555" spans="26:35" x14ac:dyDescent="0.25">
      <c r="Z2555" s="42" t="str">
        <f t="shared" si="198"/>
        <v/>
      </c>
      <c r="AB2555" s="73" t="s">
        <v>67</v>
      </c>
      <c r="AC2555" s="73" t="s">
        <v>2741</v>
      </c>
      <c r="AD2555" s="73">
        <v>1508050</v>
      </c>
      <c r="AH2555" s="54" t="str">
        <f t="shared" si="199"/>
        <v>PATrairão</v>
      </c>
      <c r="AI2555" s="73">
        <v>1508050</v>
      </c>
    </row>
    <row r="2556" spans="26:35" x14ac:dyDescent="0.25">
      <c r="Z2556" s="42" t="str">
        <f t="shared" si="198"/>
        <v/>
      </c>
      <c r="AB2556" s="73" t="s">
        <v>67</v>
      </c>
      <c r="AC2556" s="73" t="s">
        <v>2756</v>
      </c>
      <c r="AD2556" s="73">
        <v>1508084</v>
      </c>
      <c r="AH2556" s="54" t="str">
        <f t="shared" si="199"/>
        <v>PATucumã</v>
      </c>
      <c r="AI2556" s="73">
        <v>1508084</v>
      </c>
    </row>
    <row r="2557" spans="26:35" x14ac:dyDescent="0.25">
      <c r="Z2557" s="42" t="str">
        <f t="shared" si="198"/>
        <v/>
      </c>
      <c r="AB2557" s="73" t="s">
        <v>67</v>
      </c>
      <c r="AC2557" s="73" t="s">
        <v>2771</v>
      </c>
      <c r="AD2557" s="73">
        <v>1508100</v>
      </c>
      <c r="AH2557" s="54" t="str">
        <f t="shared" si="199"/>
        <v>PATucuruí</v>
      </c>
      <c r="AI2557" s="73">
        <v>1508100</v>
      </c>
    </row>
    <row r="2558" spans="26:35" x14ac:dyDescent="0.25">
      <c r="Z2558" s="42" t="str">
        <f t="shared" si="198"/>
        <v/>
      </c>
      <c r="AB2558" s="73" t="s">
        <v>67</v>
      </c>
      <c r="AC2558" s="73" t="s">
        <v>2787</v>
      </c>
      <c r="AD2558" s="73">
        <v>1508126</v>
      </c>
      <c r="AH2558" s="54" t="str">
        <f t="shared" si="199"/>
        <v>PAUlianópolis</v>
      </c>
      <c r="AI2558" s="73">
        <v>1508126</v>
      </c>
    </row>
    <row r="2559" spans="26:35" x14ac:dyDescent="0.25">
      <c r="Z2559" s="42" t="str">
        <f t="shared" si="198"/>
        <v/>
      </c>
      <c r="AB2559" s="73" t="s">
        <v>67</v>
      </c>
      <c r="AC2559" s="73" t="s">
        <v>2802</v>
      </c>
      <c r="AD2559" s="73">
        <v>1508159</v>
      </c>
      <c r="AH2559" s="54" t="str">
        <f t="shared" si="199"/>
        <v>PAUruará</v>
      </c>
      <c r="AI2559" s="73">
        <v>1508159</v>
      </c>
    </row>
    <row r="2560" spans="26:35" x14ac:dyDescent="0.25">
      <c r="Z2560" s="42" t="str">
        <f t="shared" si="198"/>
        <v/>
      </c>
      <c r="AB2560" s="73" t="s">
        <v>67</v>
      </c>
      <c r="AC2560" s="73" t="s">
        <v>2817</v>
      </c>
      <c r="AD2560" s="73">
        <v>1508209</v>
      </c>
      <c r="AH2560" s="54" t="str">
        <f t="shared" si="199"/>
        <v>PAVigia</v>
      </c>
      <c r="AI2560" s="73">
        <v>1508209</v>
      </c>
    </row>
    <row r="2561" spans="26:35" x14ac:dyDescent="0.25">
      <c r="Z2561" s="42" t="str">
        <f t="shared" si="198"/>
        <v/>
      </c>
      <c r="AB2561" s="73" t="s">
        <v>67</v>
      </c>
      <c r="AC2561" s="73" t="s">
        <v>2831</v>
      </c>
      <c r="AD2561" s="73">
        <v>1508308</v>
      </c>
      <c r="AH2561" s="54" t="str">
        <f t="shared" si="199"/>
        <v>PAViseu</v>
      </c>
      <c r="AI2561" s="73">
        <v>1508308</v>
      </c>
    </row>
    <row r="2562" spans="26:35" x14ac:dyDescent="0.25">
      <c r="Z2562" s="42" t="str">
        <f t="shared" si="198"/>
        <v/>
      </c>
      <c r="AB2562" s="73" t="s">
        <v>67</v>
      </c>
      <c r="AC2562" s="73" t="s">
        <v>2843</v>
      </c>
      <c r="AD2562" s="73">
        <v>1508357</v>
      </c>
      <c r="AH2562" s="54" t="str">
        <f t="shared" si="199"/>
        <v>PAVitória do Xingu</v>
      </c>
      <c r="AI2562" s="73">
        <v>1508357</v>
      </c>
    </row>
    <row r="2563" spans="26:35" x14ac:dyDescent="0.25">
      <c r="Z2563" s="42" t="str">
        <f t="shared" ref="Z2563:Z2626" si="200">CONCATENATE(A2563,D2563)</f>
        <v/>
      </c>
      <c r="AB2563" s="73" t="s">
        <v>67</v>
      </c>
      <c r="AC2563" s="73" t="s">
        <v>2856</v>
      </c>
      <c r="AD2563" s="73">
        <v>1508407</v>
      </c>
      <c r="AH2563" s="54" t="str">
        <f t="shared" ref="AH2563:AH2626" si="201">CONCATENATE(AB2563,AC2563)</f>
        <v>PAXinguara</v>
      </c>
      <c r="AI2563" s="73">
        <v>1508407</v>
      </c>
    </row>
    <row r="2564" spans="26:35" x14ac:dyDescent="0.25">
      <c r="Z2564" s="42" t="str">
        <f t="shared" si="200"/>
        <v/>
      </c>
      <c r="AB2564" s="73" t="s">
        <v>68</v>
      </c>
      <c r="AC2564" s="73" t="s">
        <v>92</v>
      </c>
      <c r="AD2564" s="73">
        <v>2500106</v>
      </c>
      <c r="AH2564" s="54" t="str">
        <f t="shared" si="201"/>
        <v>PBÁgua Branca</v>
      </c>
      <c r="AI2564" s="73">
        <v>2500106</v>
      </c>
    </row>
    <row r="2565" spans="26:35" x14ac:dyDescent="0.25">
      <c r="Z2565" s="42" t="str">
        <f t="shared" si="200"/>
        <v/>
      </c>
      <c r="AB2565" s="73" t="s">
        <v>68</v>
      </c>
      <c r="AC2565" s="73" t="s">
        <v>130</v>
      </c>
      <c r="AD2565" s="73">
        <v>2500205</v>
      </c>
      <c r="AH2565" s="54" t="str">
        <f t="shared" si="201"/>
        <v>PBAguiar</v>
      </c>
      <c r="AI2565" s="73">
        <v>2500205</v>
      </c>
    </row>
    <row r="2566" spans="26:35" x14ac:dyDescent="0.25">
      <c r="Z2566" s="42" t="str">
        <f t="shared" si="200"/>
        <v/>
      </c>
      <c r="AB2566" s="73" t="s">
        <v>68</v>
      </c>
      <c r="AC2566" s="73" t="s">
        <v>156</v>
      </c>
      <c r="AD2566" s="73">
        <v>2500304</v>
      </c>
      <c r="AH2566" s="54" t="str">
        <f t="shared" si="201"/>
        <v>PBAlagoa Grande</v>
      </c>
      <c r="AI2566" s="73">
        <v>2500304</v>
      </c>
    </row>
    <row r="2567" spans="26:35" x14ac:dyDescent="0.25">
      <c r="Z2567" s="42" t="str">
        <f t="shared" si="200"/>
        <v/>
      </c>
      <c r="AB2567" s="73" t="s">
        <v>68</v>
      </c>
      <c r="AC2567" s="73" t="s">
        <v>181</v>
      </c>
      <c r="AD2567" s="73">
        <v>2500403</v>
      </c>
      <c r="AH2567" s="54" t="str">
        <f t="shared" si="201"/>
        <v>PBAlagoa Nova</v>
      </c>
      <c r="AI2567" s="73">
        <v>2500403</v>
      </c>
    </row>
    <row r="2568" spans="26:35" x14ac:dyDescent="0.25">
      <c r="Z2568" s="42" t="str">
        <f t="shared" si="200"/>
        <v/>
      </c>
      <c r="AB2568" s="73" t="s">
        <v>68</v>
      </c>
      <c r="AC2568" s="73" t="s">
        <v>207</v>
      </c>
      <c r="AD2568" s="73">
        <v>2500502</v>
      </c>
      <c r="AH2568" s="54" t="str">
        <f t="shared" si="201"/>
        <v>PBAlagoinha</v>
      </c>
      <c r="AI2568" s="73">
        <v>2500502</v>
      </c>
    </row>
    <row r="2569" spans="26:35" x14ac:dyDescent="0.25">
      <c r="Z2569" s="42" t="str">
        <f t="shared" si="200"/>
        <v/>
      </c>
      <c r="AB2569" s="73" t="s">
        <v>68</v>
      </c>
      <c r="AC2569" s="73" t="s">
        <v>232</v>
      </c>
      <c r="AD2569" s="73">
        <v>2500536</v>
      </c>
      <c r="AH2569" s="54" t="str">
        <f t="shared" si="201"/>
        <v>PBAlcantil</v>
      </c>
      <c r="AI2569" s="73">
        <v>2500536</v>
      </c>
    </row>
    <row r="2570" spans="26:35" x14ac:dyDescent="0.25">
      <c r="Z2570" s="42" t="str">
        <f t="shared" si="200"/>
        <v/>
      </c>
      <c r="AB2570" s="73" t="s">
        <v>68</v>
      </c>
      <c r="AC2570" s="73" t="s">
        <v>257</v>
      </c>
      <c r="AD2570" s="73">
        <v>2500577</v>
      </c>
      <c r="AH2570" s="54" t="str">
        <f t="shared" si="201"/>
        <v>PBAlgodão de Jandaíra</v>
      </c>
      <c r="AI2570" s="73">
        <v>2500577</v>
      </c>
    </row>
    <row r="2571" spans="26:35" x14ac:dyDescent="0.25">
      <c r="Z2571" s="42" t="str">
        <f t="shared" si="200"/>
        <v/>
      </c>
      <c r="AB2571" s="73" t="s">
        <v>68</v>
      </c>
      <c r="AC2571" s="73" t="s">
        <v>282</v>
      </c>
      <c r="AD2571" s="73">
        <v>2500601</v>
      </c>
      <c r="AH2571" s="54" t="str">
        <f t="shared" si="201"/>
        <v>PBAlhandra</v>
      </c>
      <c r="AI2571" s="73">
        <v>2500601</v>
      </c>
    </row>
    <row r="2572" spans="26:35" x14ac:dyDescent="0.25">
      <c r="Z2572" s="42" t="str">
        <f t="shared" si="200"/>
        <v/>
      </c>
      <c r="AB2572" s="73" t="s">
        <v>68</v>
      </c>
      <c r="AC2572" s="73" t="s">
        <v>308</v>
      </c>
      <c r="AD2572" s="73">
        <v>2500734</v>
      </c>
      <c r="AH2572" s="54" t="str">
        <f t="shared" si="201"/>
        <v>PBAmparo</v>
      </c>
      <c r="AI2572" s="73">
        <v>2500734</v>
      </c>
    </row>
    <row r="2573" spans="26:35" x14ac:dyDescent="0.25">
      <c r="Z2573" s="42" t="str">
        <f t="shared" si="200"/>
        <v/>
      </c>
      <c r="AB2573" s="73" t="s">
        <v>68</v>
      </c>
      <c r="AC2573" s="73" t="s">
        <v>334</v>
      </c>
      <c r="AD2573" s="73">
        <v>2500775</v>
      </c>
      <c r="AH2573" s="54" t="str">
        <f t="shared" si="201"/>
        <v>PBAparecida</v>
      </c>
      <c r="AI2573" s="73">
        <v>2500775</v>
      </c>
    </row>
    <row r="2574" spans="26:35" x14ac:dyDescent="0.25">
      <c r="Z2574" s="42" t="str">
        <f t="shared" si="200"/>
        <v/>
      </c>
      <c r="AB2574" s="73" t="s">
        <v>68</v>
      </c>
      <c r="AC2574" s="73" t="s">
        <v>359</v>
      </c>
      <c r="AD2574" s="73">
        <v>2500809</v>
      </c>
      <c r="AH2574" s="54" t="str">
        <f t="shared" si="201"/>
        <v>PBAraçagi</v>
      </c>
      <c r="AI2574" s="73">
        <v>2500809</v>
      </c>
    </row>
    <row r="2575" spans="26:35" x14ac:dyDescent="0.25">
      <c r="Z2575" s="42" t="str">
        <f t="shared" si="200"/>
        <v/>
      </c>
      <c r="AB2575" s="73" t="s">
        <v>68</v>
      </c>
      <c r="AC2575" s="73" t="s">
        <v>383</v>
      </c>
      <c r="AD2575" s="73">
        <v>2500908</v>
      </c>
      <c r="AH2575" s="54" t="str">
        <f t="shared" si="201"/>
        <v>PBArara</v>
      </c>
      <c r="AI2575" s="73">
        <v>2500908</v>
      </c>
    </row>
    <row r="2576" spans="26:35" x14ac:dyDescent="0.25">
      <c r="Z2576" s="42" t="str">
        <f t="shared" si="200"/>
        <v/>
      </c>
      <c r="AB2576" s="73" t="s">
        <v>68</v>
      </c>
      <c r="AC2576" s="73" t="s">
        <v>408</v>
      </c>
      <c r="AD2576" s="73">
        <v>2501005</v>
      </c>
      <c r="AH2576" s="54" t="str">
        <f t="shared" si="201"/>
        <v>PBAraruna</v>
      </c>
      <c r="AI2576" s="73">
        <v>2501005</v>
      </c>
    </row>
    <row r="2577" spans="26:35" x14ac:dyDescent="0.25">
      <c r="Z2577" s="42" t="str">
        <f t="shared" si="200"/>
        <v/>
      </c>
      <c r="AB2577" s="73" t="s">
        <v>68</v>
      </c>
      <c r="AC2577" s="73" t="s">
        <v>433</v>
      </c>
      <c r="AD2577" s="73">
        <v>2501104</v>
      </c>
      <c r="AH2577" s="54" t="str">
        <f t="shared" si="201"/>
        <v>PBAreia</v>
      </c>
      <c r="AI2577" s="73">
        <v>2501104</v>
      </c>
    </row>
    <row r="2578" spans="26:35" x14ac:dyDescent="0.25">
      <c r="Z2578" s="42" t="str">
        <f t="shared" si="200"/>
        <v/>
      </c>
      <c r="AB2578" s="73" t="s">
        <v>68</v>
      </c>
      <c r="AC2578" s="73" t="s">
        <v>458</v>
      </c>
      <c r="AD2578" s="73">
        <v>2501153</v>
      </c>
      <c r="AH2578" s="54" t="str">
        <f t="shared" si="201"/>
        <v>PBAreia de Baraúnas</v>
      </c>
      <c r="AI2578" s="73">
        <v>2501153</v>
      </c>
    </row>
    <row r="2579" spans="26:35" x14ac:dyDescent="0.25">
      <c r="Z2579" s="42" t="str">
        <f t="shared" si="200"/>
        <v/>
      </c>
      <c r="AB2579" s="73" t="s">
        <v>68</v>
      </c>
      <c r="AC2579" s="73" t="s">
        <v>484</v>
      </c>
      <c r="AD2579" s="73">
        <v>2501203</v>
      </c>
      <c r="AH2579" s="54" t="str">
        <f t="shared" si="201"/>
        <v>PBAreial</v>
      </c>
      <c r="AI2579" s="73">
        <v>2501203</v>
      </c>
    </row>
    <row r="2580" spans="26:35" x14ac:dyDescent="0.25">
      <c r="Z2580" s="42" t="str">
        <f t="shared" si="200"/>
        <v/>
      </c>
      <c r="AB2580" s="73" t="s">
        <v>68</v>
      </c>
      <c r="AC2580" s="73" t="s">
        <v>508</v>
      </c>
      <c r="AD2580" s="73">
        <v>2501302</v>
      </c>
      <c r="AH2580" s="54" t="str">
        <f t="shared" si="201"/>
        <v>PBAroeiras</v>
      </c>
      <c r="AI2580" s="73">
        <v>2501302</v>
      </c>
    </row>
    <row r="2581" spans="26:35" x14ac:dyDescent="0.25">
      <c r="Z2581" s="42" t="str">
        <f t="shared" si="200"/>
        <v/>
      </c>
      <c r="AB2581" s="73" t="s">
        <v>68</v>
      </c>
      <c r="AC2581" s="73" t="s">
        <v>531</v>
      </c>
      <c r="AD2581" s="73">
        <v>2501351</v>
      </c>
      <c r="AH2581" s="54" t="str">
        <f t="shared" si="201"/>
        <v>PBAssunção</v>
      </c>
      <c r="AI2581" s="73">
        <v>2501351</v>
      </c>
    </row>
    <row r="2582" spans="26:35" x14ac:dyDescent="0.25">
      <c r="Z2582" s="42" t="str">
        <f t="shared" si="200"/>
        <v/>
      </c>
      <c r="AB2582" s="73" t="s">
        <v>68</v>
      </c>
      <c r="AC2582" s="73" t="s">
        <v>554</v>
      </c>
      <c r="AD2582" s="73">
        <v>2501401</v>
      </c>
      <c r="AH2582" s="54" t="str">
        <f t="shared" si="201"/>
        <v>PBBaía da Traição</v>
      </c>
      <c r="AI2582" s="73">
        <v>2501401</v>
      </c>
    </row>
    <row r="2583" spans="26:35" x14ac:dyDescent="0.25">
      <c r="Z2583" s="42" t="str">
        <f t="shared" si="200"/>
        <v/>
      </c>
      <c r="AB2583" s="73" t="s">
        <v>68</v>
      </c>
      <c r="AC2583" s="73" t="s">
        <v>577</v>
      </c>
      <c r="AD2583" s="73">
        <v>2501500</v>
      </c>
      <c r="AH2583" s="54" t="str">
        <f t="shared" si="201"/>
        <v>PBBananeiras</v>
      </c>
      <c r="AI2583" s="73">
        <v>2501500</v>
      </c>
    </row>
    <row r="2584" spans="26:35" x14ac:dyDescent="0.25">
      <c r="Z2584" s="42" t="str">
        <f t="shared" si="200"/>
        <v/>
      </c>
      <c r="AB2584" s="73" t="s">
        <v>68</v>
      </c>
      <c r="AC2584" s="73" t="s">
        <v>463</v>
      </c>
      <c r="AD2584" s="73">
        <v>2501534</v>
      </c>
      <c r="AH2584" s="54" t="str">
        <f t="shared" si="201"/>
        <v>PBBaraúna</v>
      </c>
      <c r="AI2584" s="73">
        <v>2501534</v>
      </c>
    </row>
    <row r="2585" spans="26:35" x14ac:dyDescent="0.25">
      <c r="Z2585" s="42" t="str">
        <f t="shared" si="200"/>
        <v/>
      </c>
      <c r="AB2585" s="73" t="s">
        <v>68</v>
      </c>
      <c r="AC2585" s="73" t="s">
        <v>624</v>
      </c>
      <c r="AD2585" s="73">
        <v>2501609</v>
      </c>
      <c r="AH2585" s="54" t="str">
        <f t="shared" si="201"/>
        <v>PBBarra de Santa Rosa</v>
      </c>
      <c r="AI2585" s="73">
        <v>2501609</v>
      </c>
    </row>
    <row r="2586" spans="26:35" x14ac:dyDescent="0.25">
      <c r="Z2586" s="42" t="str">
        <f t="shared" si="200"/>
        <v/>
      </c>
      <c r="AB2586" s="73" t="s">
        <v>68</v>
      </c>
      <c r="AC2586" s="73" t="s">
        <v>644</v>
      </c>
      <c r="AD2586" s="73">
        <v>2501575</v>
      </c>
      <c r="AH2586" s="54" t="str">
        <f t="shared" si="201"/>
        <v>PBBarra de Santana</v>
      </c>
      <c r="AI2586" s="73">
        <v>2501575</v>
      </c>
    </row>
    <row r="2587" spans="26:35" x14ac:dyDescent="0.25">
      <c r="Z2587" s="42" t="str">
        <f t="shared" si="200"/>
        <v/>
      </c>
      <c r="AB2587" s="73" t="s">
        <v>68</v>
      </c>
      <c r="AC2587" s="73" t="s">
        <v>221</v>
      </c>
      <c r="AD2587" s="73">
        <v>2501708</v>
      </c>
      <c r="AH2587" s="54" t="str">
        <f t="shared" si="201"/>
        <v>PBBarra de São Miguel</v>
      </c>
      <c r="AI2587" s="73">
        <v>2501708</v>
      </c>
    </row>
    <row r="2588" spans="26:35" x14ac:dyDescent="0.25">
      <c r="Z2588" s="42" t="str">
        <f t="shared" si="200"/>
        <v/>
      </c>
      <c r="AB2588" s="73" t="s">
        <v>68</v>
      </c>
      <c r="AC2588" s="73" t="s">
        <v>687</v>
      </c>
      <c r="AD2588" s="73">
        <v>2501807</v>
      </c>
      <c r="AH2588" s="54" t="str">
        <f t="shared" si="201"/>
        <v>PBBayeux</v>
      </c>
      <c r="AI2588" s="73">
        <v>2501807</v>
      </c>
    </row>
    <row r="2589" spans="26:35" x14ac:dyDescent="0.25">
      <c r="Z2589" s="42" t="str">
        <f t="shared" si="200"/>
        <v/>
      </c>
      <c r="AB2589" s="73" t="s">
        <v>68</v>
      </c>
      <c r="AC2589" s="73" t="s">
        <v>270</v>
      </c>
      <c r="AD2589" s="73">
        <v>2501906</v>
      </c>
      <c r="AH2589" s="54" t="str">
        <f t="shared" si="201"/>
        <v>PBBelém</v>
      </c>
      <c r="AI2589" s="73">
        <v>2501906</v>
      </c>
    </row>
    <row r="2590" spans="26:35" x14ac:dyDescent="0.25">
      <c r="Z2590" s="42" t="str">
        <f t="shared" si="200"/>
        <v/>
      </c>
      <c r="AB2590" s="73" t="s">
        <v>68</v>
      </c>
      <c r="AC2590" s="73" t="s">
        <v>729</v>
      </c>
      <c r="AD2590" s="73">
        <v>2502003</v>
      </c>
      <c r="AH2590" s="54" t="str">
        <f t="shared" si="201"/>
        <v>PBBelém do Brejo do Cruz</v>
      </c>
      <c r="AI2590" s="73">
        <v>2502003</v>
      </c>
    </row>
    <row r="2591" spans="26:35" x14ac:dyDescent="0.25">
      <c r="Z2591" s="42" t="str">
        <f t="shared" si="200"/>
        <v/>
      </c>
      <c r="AB2591" s="73" t="s">
        <v>68</v>
      </c>
      <c r="AC2591" s="73" t="s">
        <v>751</v>
      </c>
      <c r="AD2591" s="73">
        <v>2502052</v>
      </c>
      <c r="AH2591" s="54" t="str">
        <f t="shared" si="201"/>
        <v>PBBernardino Batista</v>
      </c>
      <c r="AI2591" s="73">
        <v>2502052</v>
      </c>
    </row>
    <row r="2592" spans="26:35" x14ac:dyDescent="0.25">
      <c r="Z2592" s="42" t="str">
        <f t="shared" si="200"/>
        <v/>
      </c>
      <c r="AB2592" s="73" t="s">
        <v>68</v>
      </c>
      <c r="AC2592" s="73" t="s">
        <v>772</v>
      </c>
      <c r="AD2592" s="73">
        <v>2502102</v>
      </c>
      <c r="AH2592" s="54" t="str">
        <f t="shared" si="201"/>
        <v>PBBoa Ventura</v>
      </c>
      <c r="AI2592" s="73">
        <v>2502102</v>
      </c>
    </row>
    <row r="2593" spans="26:35" x14ac:dyDescent="0.25">
      <c r="Z2593" s="42" t="str">
        <f t="shared" si="200"/>
        <v/>
      </c>
      <c r="AB2593" s="73" t="s">
        <v>68</v>
      </c>
      <c r="AC2593" s="73" t="s">
        <v>163</v>
      </c>
      <c r="AD2593" s="73">
        <v>2502151</v>
      </c>
      <c r="AH2593" s="54" t="str">
        <f t="shared" si="201"/>
        <v>PBBoa Vista</v>
      </c>
      <c r="AI2593" s="73">
        <v>2502151</v>
      </c>
    </row>
    <row r="2594" spans="26:35" x14ac:dyDescent="0.25">
      <c r="Z2594" s="42" t="str">
        <f t="shared" si="200"/>
        <v/>
      </c>
      <c r="AB2594" s="73" t="s">
        <v>68</v>
      </c>
      <c r="AC2594" s="73" t="s">
        <v>559</v>
      </c>
      <c r="AD2594" s="73">
        <v>2502201</v>
      </c>
      <c r="AH2594" s="54" t="str">
        <f t="shared" si="201"/>
        <v>PBBom Jesus</v>
      </c>
      <c r="AI2594" s="73">
        <v>2502201</v>
      </c>
    </row>
    <row r="2595" spans="26:35" x14ac:dyDescent="0.25">
      <c r="Z2595" s="42" t="str">
        <f t="shared" si="200"/>
        <v/>
      </c>
      <c r="AB2595" s="73" t="s">
        <v>68</v>
      </c>
      <c r="AC2595" s="73" t="s">
        <v>836</v>
      </c>
      <c r="AD2595" s="73">
        <v>2502300</v>
      </c>
      <c r="AH2595" s="54" t="str">
        <f t="shared" si="201"/>
        <v>PBBom Sucesso</v>
      </c>
      <c r="AI2595" s="73">
        <v>2502300</v>
      </c>
    </row>
    <row r="2596" spans="26:35" x14ac:dyDescent="0.25">
      <c r="Z2596" s="42" t="str">
        <f t="shared" si="200"/>
        <v/>
      </c>
      <c r="AB2596" s="73" t="s">
        <v>68</v>
      </c>
      <c r="AC2596" s="73" t="s">
        <v>859</v>
      </c>
      <c r="AD2596" s="73">
        <v>2502409</v>
      </c>
      <c r="AH2596" s="54" t="str">
        <f t="shared" si="201"/>
        <v>PBBonito de Santa Fé</v>
      </c>
      <c r="AI2596" s="73">
        <v>2502409</v>
      </c>
    </row>
    <row r="2597" spans="26:35" x14ac:dyDescent="0.25">
      <c r="Z2597" s="42" t="str">
        <f t="shared" si="200"/>
        <v/>
      </c>
      <c r="AB2597" s="73" t="s">
        <v>68</v>
      </c>
      <c r="AC2597" s="73" t="s">
        <v>880</v>
      </c>
      <c r="AD2597" s="73">
        <v>2502508</v>
      </c>
      <c r="AH2597" s="54" t="str">
        <f t="shared" si="201"/>
        <v>PBBoqueirão</v>
      </c>
      <c r="AI2597" s="73">
        <v>2502508</v>
      </c>
    </row>
    <row r="2598" spans="26:35" x14ac:dyDescent="0.25">
      <c r="Z2598" s="42" t="str">
        <f t="shared" si="200"/>
        <v/>
      </c>
      <c r="AB2598" s="73" t="s">
        <v>68</v>
      </c>
      <c r="AC2598" s="73" t="s">
        <v>903</v>
      </c>
      <c r="AD2598" s="73">
        <v>2502706</v>
      </c>
      <c r="AH2598" s="54" t="str">
        <f t="shared" si="201"/>
        <v>PBBorborema</v>
      </c>
      <c r="AI2598" s="73">
        <v>2502706</v>
      </c>
    </row>
    <row r="2599" spans="26:35" x14ac:dyDescent="0.25">
      <c r="Z2599" s="42" t="str">
        <f t="shared" si="200"/>
        <v/>
      </c>
      <c r="AB2599" s="73" t="s">
        <v>68</v>
      </c>
      <c r="AC2599" s="73" t="s">
        <v>926</v>
      </c>
      <c r="AD2599" s="73">
        <v>2502805</v>
      </c>
      <c r="AH2599" s="54" t="str">
        <f t="shared" si="201"/>
        <v>PBBrejo do Cruz</v>
      </c>
      <c r="AI2599" s="73">
        <v>2502805</v>
      </c>
    </row>
    <row r="2600" spans="26:35" x14ac:dyDescent="0.25">
      <c r="Z2600" s="42" t="str">
        <f t="shared" si="200"/>
        <v/>
      </c>
      <c r="AB2600" s="73" t="s">
        <v>68</v>
      </c>
      <c r="AC2600" s="73" t="s">
        <v>949</v>
      </c>
      <c r="AD2600" s="73">
        <v>2502904</v>
      </c>
      <c r="AH2600" s="54" t="str">
        <f t="shared" si="201"/>
        <v>PBBrejo dos Santos</v>
      </c>
      <c r="AI2600" s="73">
        <v>2502904</v>
      </c>
    </row>
    <row r="2601" spans="26:35" x14ac:dyDescent="0.25">
      <c r="Z2601" s="42" t="str">
        <f t="shared" si="200"/>
        <v/>
      </c>
      <c r="AB2601" s="73" t="s">
        <v>68</v>
      </c>
      <c r="AC2601" s="73" t="s">
        <v>971</v>
      </c>
      <c r="AD2601" s="73">
        <v>2503001</v>
      </c>
      <c r="AH2601" s="54" t="str">
        <f t="shared" si="201"/>
        <v>PBCaaporã</v>
      </c>
      <c r="AI2601" s="73">
        <v>2503001</v>
      </c>
    </row>
    <row r="2602" spans="26:35" x14ac:dyDescent="0.25">
      <c r="Z2602" s="42" t="str">
        <f t="shared" si="200"/>
        <v/>
      </c>
      <c r="AB2602" s="73" t="s">
        <v>68</v>
      </c>
      <c r="AC2602" s="73" t="s">
        <v>993</v>
      </c>
      <c r="AD2602" s="73">
        <v>2503100</v>
      </c>
      <c r="AH2602" s="54" t="str">
        <f t="shared" si="201"/>
        <v>PBCabaceiras</v>
      </c>
      <c r="AI2602" s="73">
        <v>2503100</v>
      </c>
    </row>
    <row r="2603" spans="26:35" x14ac:dyDescent="0.25">
      <c r="Z2603" s="42" t="str">
        <f t="shared" si="200"/>
        <v/>
      </c>
      <c r="AB2603" s="73" t="s">
        <v>68</v>
      </c>
      <c r="AC2603" s="73" t="s">
        <v>1016</v>
      </c>
      <c r="AD2603" s="73">
        <v>2503209</v>
      </c>
      <c r="AH2603" s="54" t="str">
        <f t="shared" si="201"/>
        <v>PBCabedelo</v>
      </c>
      <c r="AI2603" s="73">
        <v>2503209</v>
      </c>
    </row>
    <row r="2604" spans="26:35" x14ac:dyDescent="0.25">
      <c r="Z2604" s="42" t="str">
        <f t="shared" si="200"/>
        <v/>
      </c>
      <c r="AB2604" s="73" t="s">
        <v>68</v>
      </c>
      <c r="AC2604" s="73" t="s">
        <v>1038</v>
      </c>
      <c r="AD2604" s="73">
        <v>2503308</v>
      </c>
      <c r="AH2604" s="54" t="str">
        <f t="shared" si="201"/>
        <v>PBCachoeira dos Índios</v>
      </c>
      <c r="AI2604" s="73">
        <v>2503308</v>
      </c>
    </row>
    <row r="2605" spans="26:35" x14ac:dyDescent="0.25">
      <c r="Z2605" s="42" t="str">
        <f t="shared" si="200"/>
        <v/>
      </c>
      <c r="AB2605" s="73" t="s">
        <v>68</v>
      </c>
      <c r="AC2605" s="73" t="s">
        <v>1060</v>
      </c>
      <c r="AD2605" s="73">
        <v>2503407</v>
      </c>
      <c r="AH2605" s="54" t="str">
        <f t="shared" si="201"/>
        <v>PBCacimba de Areia</v>
      </c>
      <c r="AI2605" s="73">
        <v>2503407</v>
      </c>
    </row>
    <row r="2606" spans="26:35" x14ac:dyDescent="0.25">
      <c r="Z2606" s="42" t="str">
        <f t="shared" si="200"/>
        <v/>
      </c>
      <c r="AB2606" s="73" t="s">
        <v>68</v>
      </c>
      <c r="AC2606" s="73" t="s">
        <v>1082</v>
      </c>
      <c r="AD2606" s="73">
        <v>2503506</v>
      </c>
      <c r="AH2606" s="54" t="str">
        <f t="shared" si="201"/>
        <v>PBCacimba de Dentro</v>
      </c>
      <c r="AI2606" s="73">
        <v>2503506</v>
      </c>
    </row>
    <row r="2607" spans="26:35" x14ac:dyDescent="0.25">
      <c r="Z2607" s="42" t="str">
        <f t="shared" si="200"/>
        <v/>
      </c>
      <c r="AB2607" s="73" t="s">
        <v>68</v>
      </c>
      <c r="AC2607" s="73" t="s">
        <v>1104</v>
      </c>
      <c r="AD2607" s="73">
        <v>2503555</v>
      </c>
      <c r="AH2607" s="54" t="str">
        <f t="shared" si="201"/>
        <v>PBCacimbas</v>
      </c>
      <c r="AI2607" s="73">
        <v>2503555</v>
      </c>
    </row>
    <row r="2608" spans="26:35" x14ac:dyDescent="0.25">
      <c r="Z2608" s="42" t="str">
        <f t="shared" si="200"/>
        <v/>
      </c>
      <c r="AB2608" s="73" t="s">
        <v>68</v>
      </c>
      <c r="AC2608" s="73" t="s">
        <v>1127</v>
      </c>
      <c r="AD2608" s="73">
        <v>2503605</v>
      </c>
      <c r="AH2608" s="54" t="str">
        <f t="shared" si="201"/>
        <v>PBCaiçara</v>
      </c>
      <c r="AI2608" s="73">
        <v>2503605</v>
      </c>
    </row>
    <row r="2609" spans="26:35" x14ac:dyDescent="0.25">
      <c r="Z2609" s="42" t="str">
        <f t="shared" si="200"/>
        <v/>
      </c>
      <c r="AB2609" s="73" t="s">
        <v>68</v>
      </c>
      <c r="AC2609" s="73" t="s">
        <v>1150</v>
      </c>
      <c r="AD2609" s="73">
        <v>2503704</v>
      </c>
      <c r="AH2609" s="54" t="str">
        <f t="shared" si="201"/>
        <v>PBCajazeiras</v>
      </c>
      <c r="AI2609" s="73">
        <v>2503704</v>
      </c>
    </row>
    <row r="2610" spans="26:35" x14ac:dyDescent="0.25">
      <c r="Z2610" s="42" t="str">
        <f t="shared" si="200"/>
        <v/>
      </c>
      <c r="AB2610" s="73" t="s">
        <v>68</v>
      </c>
      <c r="AC2610" s="73" t="s">
        <v>1173</v>
      </c>
      <c r="AD2610" s="73">
        <v>2503753</v>
      </c>
      <c r="AH2610" s="54" t="str">
        <f t="shared" si="201"/>
        <v>PBCajazeirinhas</v>
      </c>
      <c r="AI2610" s="73">
        <v>2503753</v>
      </c>
    </row>
    <row r="2611" spans="26:35" x14ac:dyDescent="0.25">
      <c r="Z2611" s="42" t="str">
        <f t="shared" si="200"/>
        <v/>
      </c>
      <c r="AB2611" s="73" t="s">
        <v>68</v>
      </c>
      <c r="AC2611" s="73" t="s">
        <v>1196</v>
      </c>
      <c r="AD2611" s="73">
        <v>2503803</v>
      </c>
      <c r="AH2611" s="54" t="str">
        <f t="shared" si="201"/>
        <v>PBCaldas Brandão</v>
      </c>
      <c r="AI2611" s="73">
        <v>2503803</v>
      </c>
    </row>
    <row r="2612" spans="26:35" x14ac:dyDescent="0.25">
      <c r="Z2612" s="42" t="str">
        <f t="shared" si="200"/>
        <v/>
      </c>
      <c r="AB2612" s="73" t="s">
        <v>68</v>
      </c>
      <c r="AC2612" s="73" t="s">
        <v>1218</v>
      </c>
      <c r="AD2612" s="73">
        <v>2503902</v>
      </c>
      <c r="AH2612" s="54" t="str">
        <f t="shared" si="201"/>
        <v>PBCamalaú</v>
      </c>
      <c r="AI2612" s="73">
        <v>2503902</v>
      </c>
    </row>
    <row r="2613" spans="26:35" x14ac:dyDescent="0.25">
      <c r="Z2613" s="42" t="str">
        <f t="shared" si="200"/>
        <v/>
      </c>
      <c r="AB2613" s="73" t="s">
        <v>68</v>
      </c>
      <c r="AC2613" s="73" t="s">
        <v>1239</v>
      </c>
      <c r="AD2613" s="73">
        <v>2504009</v>
      </c>
      <c r="AH2613" s="54" t="str">
        <f t="shared" si="201"/>
        <v>PBCampina Grande</v>
      </c>
      <c r="AI2613" s="73">
        <v>2504009</v>
      </c>
    </row>
    <row r="2614" spans="26:35" x14ac:dyDescent="0.25">
      <c r="Z2614" s="42" t="str">
        <f t="shared" si="200"/>
        <v/>
      </c>
      <c r="AB2614" s="73" t="s">
        <v>68</v>
      </c>
      <c r="AC2614" s="73" t="s">
        <v>1262</v>
      </c>
      <c r="AD2614" s="73">
        <v>2504033</v>
      </c>
      <c r="AH2614" s="54" t="str">
        <f t="shared" si="201"/>
        <v>PBCapim</v>
      </c>
      <c r="AI2614" s="73">
        <v>2504033</v>
      </c>
    </row>
    <row r="2615" spans="26:35" x14ac:dyDescent="0.25">
      <c r="Z2615" s="42" t="str">
        <f t="shared" si="200"/>
        <v/>
      </c>
      <c r="AB2615" s="73" t="s">
        <v>68</v>
      </c>
      <c r="AC2615" s="73" t="s">
        <v>711</v>
      </c>
      <c r="AD2615" s="73">
        <v>2504074</v>
      </c>
      <c r="AH2615" s="54" t="str">
        <f t="shared" si="201"/>
        <v>PBCaraúbas</v>
      </c>
      <c r="AI2615" s="73">
        <v>2504074</v>
      </c>
    </row>
    <row r="2616" spans="26:35" x14ac:dyDescent="0.25">
      <c r="Z2616" s="42" t="str">
        <f t="shared" si="200"/>
        <v/>
      </c>
      <c r="AB2616" s="73" t="s">
        <v>68</v>
      </c>
      <c r="AC2616" s="73" t="s">
        <v>1306</v>
      </c>
      <c r="AD2616" s="73">
        <v>2504108</v>
      </c>
      <c r="AH2616" s="54" t="str">
        <f t="shared" si="201"/>
        <v>PBCarrapateira</v>
      </c>
      <c r="AI2616" s="73">
        <v>2504108</v>
      </c>
    </row>
    <row r="2617" spans="26:35" x14ac:dyDescent="0.25">
      <c r="Z2617" s="42" t="str">
        <f t="shared" si="200"/>
        <v/>
      </c>
      <c r="AB2617" s="73" t="s">
        <v>68</v>
      </c>
      <c r="AC2617" s="73" t="s">
        <v>1328</v>
      </c>
      <c r="AD2617" s="73">
        <v>2504157</v>
      </c>
      <c r="AH2617" s="54" t="str">
        <f t="shared" si="201"/>
        <v>PBCasserengue</v>
      </c>
      <c r="AI2617" s="73">
        <v>2504157</v>
      </c>
    </row>
    <row r="2618" spans="26:35" x14ac:dyDescent="0.25">
      <c r="Z2618" s="42" t="str">
        <f t="shared" si="200"/>
        <v/>
      </c>
      <c r="AB2618" s="73" t="s">
        <v>68</v>
      </c>
      <c r="AC2618" s="73" t="s">
        <v>1350</v>
      </c>
      <c r="AD2618" s="73">
        <v>2504207</v>
      </c>
      <c r="AH2618" s="54" t="str">
        <f t="shared" si="201"/>
        <v>PBCatingueira</v>
      </c>
      <c r="AI2618" s="73">
        <v>2504207</v>
      </c>
    </row>
    <row r="2619" spans="26:35" x14ac:dyDescent="0.25">
      <c r="Z2619" s="42" t="str">
        <f t="shared" si="200"/>
        <v/>
      </c>
      <c r="AB2619" s="73" t="s">
        <v>68</v>
      </c>
      <c r="AC2619" s="73" t="s">
        <v>1371</v>
      </c>
      <c r="AD2619" s="73">
        <v>2504306</v>
      </c>
      <c r="AH2619" s="54" t="str">
        <f t="shared" si="201"/>
        <v>PBCatolé do Rocha</v>
      </c>
      <c r="AI2619" s="73">
        <v>2504306</v>
      </c>
    </row>
    <row r="2620" spans="26:35" x14ac:dyDescent="0.25">
      <c r="Z2620" s="42" t="str">
        <f t="shared" si="200"/>
        <v/>
      </c>
      <c r="AB2620" s="73" t="s">
        <v>68</v>
      </c>
      <c r="AC2620" s="73" t="s">
        <v>1393</v>
      </c>
      <c r="AD2620" s="73">
        <v>2504355</v>
      </c>
      <c r="AH2620" s="54" t="str">
        <f t="shared" si="201"/>
        <v>PBCaturité</v>
      </c>
      <c r="AI2620" s="73">
        <v>2504355</v>
      </c>
    </row>
    <row r="2621" spans="26:35" x14ac:dyDescent="0.25">
      <c r="Z2621" s="42" t="str">
        <f t="shared" si="200"/>
        <v/>
      </c>
      <c r="AB2621" s="73" t="s">
        <v>68</v>
      </c>
      <c r="AC2621" s="73" t="s">
        <v>1415</v>
      </c>
      <c r="AD2621" s="73">
        <v>2504405</v>
      </c>
      <c r="AH2621" s="54" t="str">
        <f t="shared" si="201"/>
        <v>PBConceição</v>
      </c>
      <c r="AI2621" s="73">
        <v>2504405</v>
      </c>
    </row>
    <row r="2622" spans="26:35" x14ac:dyDescent="0.25">
      <c r="Z2622" s="42" t="str">
        <f t="shared" si="200"/>
        <v/>
      </c>
      <c r="AB2622" s="73" t="s">
        <v>68</v>
      </c>
      <c r="AC2622" s="73" t="s">
        <v>1264</v>
      </c>
      <c r="AD2622" s="73">
        <v>2504504</v>
      </c>
      <c r="AH2622" s="54" t="str">
        <f t="shared" si="201"/>
        <v>PBCondado</v>
      </c>
      <c r="AI2622" s="73">
        <v>2504504</v>
      </c>
    </row>
    <row r="2623" spans="26:35" x14ac:dyDescent="0.25">
      <c r="Z2623" s="42" t="str">
        <f t="shared" si="200"/>
        <v/>
      </c>
      <c r="AB2623" s="73" t="s">
        <v>68</v>
      </c>
      <c r="AC2623" s="73" t="s">
        <v>1458</v>
      </c>
      <c r="AD2623" s="73">
        <v>2504603</v>
      </c>
      <c r="AH2623" s="54" t="str">
        <f t="shared" si="201"/>
        <v>PBConde</v>
      </c>
      <c r="AI2623" s="73">
        <v>2504603</v>
      </c>
    </row>
    <row r="2624" spans="26:35" x14ac:dyDescent="0.25">
      <c r="Z2624" s="42" t="str">
        <f t="shared" si="200"/>
        <v/>
      </c>
      <c r="AB2624" s="73" t="s">
        <v>68</v>
      </c>
      <c r="AC2624" s="73" t="s">
        <v>1478</v>
      </c>
      <c r="AD2624" s="73">
        <v>2504702</v>
      </c>
      <c r="AH2624" s="54" t="str">
        <f t="shared" si="201"/>
        <v>PBCongo</v>
      </c>
      <c r="AI2624" s="73">
        <v>2504702</v>
      </c>
    </row>
    <row r="2625" spans="26:35" x14ac:dyDescent="0.25">
      <c r="Z2625" s="42" t="str">
        <f t="shared" si="200"/>
        <v/>
      </c>
      <c r="AB2625" s="73" t="s">
        <v>68</v>
      </c>
      <c r="AC2625" s="73" t="s">
        <v>1500</v>
      </c>
      <c r="AD2625" s="73">
        <v>2504801</v>
      </c>
      <c r="AH2625" s="54" t="str">
        <f t="shared" si="201"/>
        <v>PBCoremas</v>
      </c>
      <c r="AI2625" s="73">
        <v>2504801</v>
      </c>
    </row>
    <row r="2626" spans="26:35" x14ac:dyDescent="0.25">
      <c r="Z2626" s="42" t="str">
        <f t="shared" si="200"/>
        <v/>
      </c>
      <c r="AB2626" s="73" t="s">
        <v>68</v>
      </c>
      <c r="AC2626" s="73" t="s">
        <v>1520</v>
      </c>
      <c r="AD2626" s="73">
        <v>2504850</v>
      </c>
      <c r="AH2626" s="54" t="str">
        <f t="shared" si="201"/>
        <v>PBCoxixola</v>
      </c>
      <c r="AI2626" s="73">
        <v>2504850</v>
      </c>
    </row>
    <row r="2627" spans="26:35" x14ac:dyDescent="0.25">
      <c r="Z2627" s="42" t="str">
        <f t="shared" ref="Z2627:Z2690" si="202">CONCATENATE(A2627,D2627)</f>
        <v/>
      </c>
      <c r="AB2627" s="73" t="s">
        <v>68</v>
      </c>
      <c r="AC2627" s="73" t="s">
        <v>1541</v>
      </c>
      <c r="AD2627" s="73">
        <v>2504900</v>
      </c>
      <c r="AH2627" s="54" t="str">
        <f t="shared" ref="AH2627:AH2690" si="203">CONCATENATE(AB2627,AC2627)</f>
        <v>PBCruz do Espírito Santo</v>
      </c>
      <c r="AI2627" s="73">
        <v>2504900</v>
      </c>
    </row>
    <row r="2628" spans="26:35" x14ac:dyDescent="0.25">
      <c r="Z2628" s="42" t="str">
        <f t="shared" si="202"/>
        <v/>
      </c>
      <c r="AB2628" s="73" t="s">
        <v>68</v>
      </c>
      <c r="AC2628" s="73" t="s">
        <v>1562</v>
      </c>
      <c r="AD2628" s="73">
        <v>2505006</v>
      </c>
      <c r="AH2628" s="54" t="str">
        <f t="shared" si="203"/>
        <v>PBCubati</v>
      </c>
      <c r="AI2628" s="73">
        <v>2505006</v>
      </c>
    </row>
    <row r="2629" spans="26:35" x14ac:dyDescent="0.25">
      <c r="Z2629" s="42" t="str">
        <f t="shared" si="202"/>
        <v/>
      </c>
      <c r="AB2629" s="73" t="s">
        <v>68</v>
      </c>
      <c r="AC2629" s="73" t="s">
        <v>1581</v>
      </c>
      <c r="AD2629" s="73">
        <v>2505105</v>
      </c>
      <c r="AH2629" s="54" t="str">
        <f t="shared" si="203"/>
        <v>PBCuité</v>
      </c>
      <c r="AI2629" s="73">
        <v>2505105</v>
      </c>
    </row>
    <row r="2630" spans="26:35" x14ac:dyDescent="0.25">
      <c r="Z2630" s="42" t="str">
        <f t="shared" si="202"/>
        <v/>
      </c>
      <c r="AB2630" s="73" t="s">
        <v>68</v>
      </c>
      <c r="AC2630" s="73" t="s">
        <v>1601</v>
      </c>
      <c r="AD2630" s="73">
        <v>2505238</v>
      </c>
      <c r="AH2630" s="54" t="str">
        <f t="shared" si="203"/>
        <v>PBCuité de Mamanguape</v>
      </c>
      <c r="AI2630" s="73">
        <v>2505238</v>
      </c>
    </row>
    <row r="2631" spans="26:35" x14ac:dyDescent="0.25">
      <c r="Z2631" s="42" t="str">
        <f t="shared" si="202"/>
        <v/>
      </c>
      <c r="AB2631" s="73" t="s">
        <v>68</v>
      </c>
      <c r="AC2631" s="73" t="s">
        <v>1621</v>
      </c>
      <c r="AD2631" s="73">
        <v>2505204</v>
      </c>
      <c r="AH2631" s="54" t="str">
        <f t="shared" si="203"/>
        <v>PBCuitegi</v>
      </c>
      <c r="AI2631" s="73">
        <v>2505204</v>
      </c>
    </row>
    <row r="2632" spans="26:35" x14ac:dyDescent="0.25">
      <c r="Z2632" s="42" t="str">
        <f t="shared" si="202"/>
        <v/>
      </c>
      <c r="AB2632" s="73" t="s">
        <v>68</v>
      </c>
      <c r="AC2632" s="73" t="s">
        <v>1642</v>
      </c>
      <c r="AD2632" s="73">
        <v>2505279</v>
      </c>
      <c r="AH2632" s="54" t="str">
        <f t="shared" si="203"/>
        <v>PBCurral de Cima</v>
      </c>
      <c r="AI2632" s="73">
        <v>2505279</v>
      </c>
    </row>
    <row r="2633" spans="26:35" x14ac:dyDescent="0.25">
      <c r="Z2633" s="42" t="str">
        <f t="shared" si="202"/>
        <v/>
      </c>
      <c r="AB2633" s="73" t="s">
        <v>68</v>
      </c>
      <c r="AC2633" s="73" t="s">
        <v>1663</v>
      </c>
      <c r="AD2633" s="73">
        <v>2505303</v>
      </c>
      <c r="AH2633" s="54" t="str">
        <f t="shared" si="203"/>
        <v>PBCurral Velho</v>
      </c>
      <c r="AI2633" s="73">
        <v>2505303</v>
      </c>
    </row>
    <row r="2634" spans="26:35" x14ac:dyDescent="0.25">
      <c r="Z2634" s="42" t="str">
        <f t="shared" si="202"/>
        <v/>
      </c>
      <c r="AB2634" s="73" t="s">
        <v>68</v>
      </c>
      <c r="AC2634" s="73" t="s">
        <v>1683</v>
      </c>
      <c r="AD2634" s="73">
        <v>2505352</v>
      </c>
      <c r="AH2634" s="54" t="str">
        <f t="shared" si="203"/>
        <v>PBDamião</v>
      </c>
      <c r="AI2634" s="73">
        <v>2505352</v>
      </c>
    </row>
    <row r="2635" spans="26:35" x14ac:dyDescent="0.25">
      <c r="Z2635" s="42" t="str">
        <f t="shared" si="202"/>
        <v/>
      </c>
      <c r="AB2635" s="73" t="s">
        <v>68</v>
      </c>
      <c r="AC2635" s="73" t="s">
        <v>1704</v>
      </c>
      <c r="AD2635" s="73">
        <v>2505402</v>
      </c>
      <c r="AH2635" s="54" t="str">
        <f t="shared" si="203"/>
        <v>PBDesterro</v>
      </c>
      <c r="AI2635" s="73">
        <v>2505402</v>
      </c>
    </row>
    <row r="2636" spans="26:35" x14ac:dyDescent="0.25">
      <c r="Z2636" s="42" t="str">
        <f t="shared" si="202"/>
        <v/>
      </c>
      <c r="AB2636" s="73" t="s">
        <v>68</v>
      </c>
      <c r="AC2636" s="73" t="s">
        <v>1724</v>
      </c>
      <c r="AD2636" s="73">
        <v>2505600</v>
      </c>
      <c r="AH2636" s="54" t="str">
        <f t="shared" si="203"/>
        <v>PBDiamante</v>
      </c>
      <c r="AI2636" s="73">
        <v>2505600</v>
      </c>
    </row>
    <row r="2637" spans="26:35" x14ac:dyDescent="0.25">
      <c r="Z2637" s="42" t="str">
        <f t="shared" si="202"/>
        <v/>
      </c>
      <c r="AB2637" s="73" t="s">
        <v>68</v>
      </c>
      <c r="AC2637" s="73" t="s">
        <v>1745</v>
      </c>
      <c r="AD2637" s="73">
        <v>2505709</v>
      </c>
      <c r="AH2637" s="54" t="str">
        <f t="shared" si="203"/>
        <v>PBDona Inês</v>
      </c>
      <c r="AI2637" s="73">
        <v>2505709</v>
      </c>
    </row>
    <row r="2638" spans="26:35" x14ac:dyDescent="0.25">
      <c r="Z2638" s="42" t="str">
        <f t="shared" si="202"/>
        <v/>
      </c>
      <c r="AB2638" s="73" t="s">
        <v>68</v>
      </c>
      <c r="AC2638" s="73" t="s">
        <v>1765</v>
      </c>
      <c r="AD2638" s="73">
        <v>2505808</v>
      </c>
      <c r="AH2638" s="54" t="str">
        <f t="shared" si="203"/>
        <v>PBDuas Estradas</v>
      </c>
      <c r="AI2638" s="73">
        <v>2505808</v>
      </c>
    </row>
    <row r="2639" spans="26:35" x14ac:dyDescent="0.25">
      <c r="Z2639" s="42" t="str">
        <f t="shared" si="202"/>
        <v/>
      </c>
      <c r="AB2639" s="73" t="s">
        <v>68</v>
      </c>
      <c r="AC2639" s="73" t="s">
        <v>1785</v>
      </c>
      <c r="AD2639" s="73">
        <v>2505907</v>
      </c>
      <c r="AH2639" s="54" t="str">
        <f t="shared" si="203"/>
        <v>PBEmas</v>
      </c>
      <c r="AI2639" s="73">
        <v>2505907</v>
      </c>
    </row>
    <row r="2640" spans="26:35" x14ac:dyDescent="0.25">
      <c r="Z2640" s="42" t="str">
        <f t="shared" si="202"/>
        <v/>
      </c>
      <c r="AB2640" s="73" t="s">
        <v>68</v>
      </c>
      <c r="AC2640" s="73" t="s">
        <v>1805</v>
      </c>
      <c r="AD2640" s="73">
        <v>2506004</v>
      </c>
      <c r="AH2640" s="54" t="str">
        <f t="shared" si="203"/>
        <v>PBEsperança</v>
      </c>
      <c r="AI2640" s="73">
        <v>2506004</v>
      </c>
    </row>
    <row r="2641" spans="26:35" x14ac:dyDescent="0.25">
      <c r="Z2641" s="42" t="str">
        <f t="shared" si="202"/>
        <v/>
      </c>
      <c r="AB2641" s="73" t="s">
        <v>68</v>
      </c>
      <c r="AC2641" s="73" t="s">
        <v>1823</v>
      </c>
      <c r="AD2641" s="73">
        <v>2506103</v>
      </c>
      <c r="AH2641" s="54" t="str">
        <f t="shared" si="203"/>
        <v>PBFagundes</v>
      </c>
      <c r="AI2641" s="73">
        <v>2506103</v>
      </c>
    </row>
    <row r="2642" spans="26:35" x14ac:dyDescent="0.25">
      <c r="Z2642" s="42" t="str">
        <f t="shared" si="202"/>
        <v/>
      </c>
      <c r="AB2642" s="73" t="s">
        <v>68</v>
      </c>
      <c r="AC2642" s="73" t="s">
        <v>1842</v>
      </c>
      <c r="AD2642" s="73">
        <v>2506202</v>
      </c>
      <c r="AH2642" s="54" t="str">
        <f t="shared" si="203"/>
        <v>PBFrei Martinho</v>
      </c>
      <c r="AI2642" s="73">
        <v>2506202</v>
      </c>
    </row>
    <row r="2643" spans="26:35" x14ac:dyDescent="0.25">
      <c r="Z2643" s="42" t="str">
        <f t="shared" si="202"/>
        <v/>
      </c>
      <c r="AB2643" s="73" t="s">
        <v>68</v>
      </c>
      <c r="AC2643" s="73" t="s">
        <v>1859</v>
      </c>
      <c r="AD2643" s="73">
        <v>2506251</v>
      </c>
      <c r="AH2643" s="54" t="str">
        <f t="shared" si="203"/>
        <v>PBGado Bravo</v>
      </c>
      <c r="AI2643" s="73">
        <v>2506251</v>
      </c>
    </row>
    <row r="2644" spans="26:35" x14ac:dyDescent="0.25">
      <c r="Z2644" s="42" t="str">
        <f t="shared" si="202"/>
        <v/>
      </c>
      <c r="AB2644" s="73" t="s">
        <v>68</v>
      </c>
      <c r="AC2644" s="73" t="s">
        <v>1877</v>
      </c>
      <c r="AD2644" s="73">
        <v>2506301</v>
      </c>
      <c r="AH2644" s="54" t="str">
        <f t="shared" si="203"/>
        <v>PBGuarabira</v>
      </c>
      <c r="AI2644" s="73">
        <v>2506301</v>
      </c>
    </row>
    <row r="2645" spans="26:35" x14ac:dyDescent="0.25">
      <c r="Z2645" s="42" t="str">
        <f t="shared" si="202"/>
        <v/>
      </c>
      <c r="AB2645" s="73" t="s">
        <v>68</v>
      </c>
      <c r="AC2645" s="73" t="s">
        <v>1893</v>
      </c>
      <c r="AD2645" s="73">
        <v>2506400</v>
      </c>
      <c r="AH2645" s="54" t="str">
        <f t="shared" si="203"/>
        <v>PBGurinhém</v>
      </c>
      <c r="AI2645" s="73">
        <v>2506400</v>
      </c>
    </row>
    <row r="2646" spans="26:35" x14ac:dyDescent="0.25">
      <c r="Z2646" s="42" t="str">
        <f t="shared" si="202"/>
        <v/>
      </c>
      <c r="AB2646" s="73" t="s">
        <v>68</v>
      </c>
      <c r="AC2646" s="73" t="s">
        <v>1910</v>
      </c>
      <c r="AD2646" s="73">
        <v>2506509</v>
      </c>
      <c r="AH2646" s="54" t="str">
        <f t="shared" si="203"/>
        <v>PBGurjão</v>
      </c>
      <c r="AI2646" s="73">
        <v>2506509</v>
      </c>
    </row>
    <row r="2647" spans="26:35" x14ac:dyDescent="0.25">
      <c r="Z2647" s="42" t="str">
        <f t="shared" si="202"/>
        <v/>
      </c>
      <c r="AB2647" s="73" t="s">
        <v>68</v>
      </c>
      <c r="AC2647" s="73" t="s">
        <v>1928</v>
      </c>
      <c r="AD2647" s="73">
        <v>2506608</v>
      </c>
      <c r="AH2647" s="54" t="str">
        <f t="shared" si="203"/>
        <v>PBIbiara</v>
      </c>
      <c r="AI2647" s="73">
        <v>2506608</v>
      </c>
    </row>
    <row r="2648" spans="26:35" x14ac:dyDescent="0.25">
      <c r="Z2648" s="42" t="str">
        <f t="shared" si="202"/>
        <v/>
      </c>
      <c r="AB2648" s="73" t="s">
        <v>68</v>
      </c>
      <c r="AC2648" s="73" t="s">
        <v>1944</v>
      </c>
      <c r="AD2648" s="73">
        <v>2502607</v>
      </c>
      <c r="AH2648" s="54" t="str">
        <f t="shared" si="203"/>
        <v>PBIgaracy</v>
      </c>
      <c r="AI2648" s="73">
        <v>2502607</v>
      </c>
    </row>
    <row r="2649" spans="26:35" x14ac:dyDescent="0.25">
      <c r="Z2649" s="42" t="str">
        <f t="shared" si="202"/>
        <v/>
      </c>
      <c r="AB2649" s="73" t="s">
        <v>68</v>
      </c>
      <c r="AC2649" s="73" t="s">
        <v>1960</v>
      </c>
      <c r="AD2649" s="73">
        <v>2506707</v>
      </c>
      <c r="AH2649" s="54" t="str">
        <f t="shared" si="203"/>
        <v>PBImaculada</v>
      </c>
      <c r="AI2649" s="73">
        <v>2506707</v>
      </c>
    </row>
    <row r="2650" spans="26:35" x14ac:dyDescent="0.25">
      <c r="Z2650" s="42" t="str">
        <f t="shared" si="202"/>
        <v/>
      </c>
      <c r="AB2650" s="73" t="s">
        <v>68</v>
      </c>
      <c r="AC2650" s="73" t="s">
        <v>1978</v>
      </c>
      <c r="AD2650" s="73">
        <v>2506806</v>
      </c>
      <c r="AH2650" s="54" t="str">
        <f t="shared" si="203"/>
        <v>PBIngá</v>
      </c>
      <c r="AI2650" s="73">
        <v>2506806</v>
      </c>
    </row>
    <row r="2651" spans="26:35" x14ac:dyDescent="0.25">
      <c r="Z2651" s="42" t="str">
        <f t="shared" si="202"/>
        <v/>
      </c>
      <c r="AB2651" s="73" t="s">
        <v>68</v>
      </c>
      <c r="AC2651" s="73" t="s">
        <v>738</v>
      </c>
      <c r="AD2651" s="73">
        <v>2506905</v>
      </c>
      <c r="AH2651" s="54" t="str">
        <f t="shared" si="203"/>
        <v>PBItabaiana</v>
      </c>
      <c r="AI2651" s="73">
        <v>2506905</v>
      </c>
    </row>
    <row r="2652" spans="26:35" x14ac:dyDescent="0.25">
      <c r="Z2652" s="42" t="str">
        <f t="shared" si="202"/>
        <v/>
      </c>
      <c r="AB2652" s="73" t="s">
        <v>68</v>
      </c>
      <c r="AC2652" s="73" t="s">
        <v>2013</v>
      </c>
      <c r="AD2652" s="73">
        <v>2507002</v>
      </c>
      <c r="AH2652" s="54" t="str">
        <f t="shared" si="203"/>
        <v>PBItaporanga</v>
      </c>
      <c r="AI2652" s="73">
        <v>2507002</v>
      </c>
    </row>
    <row r="2653" spans="26:35" x14ac:dyDescent="0.25">
      <c r="Z2653" s="42" t="str">
        <f t="shared" si="202"/>
        <v/>
      </c>
      <c r="AB2653" s="73" t="s">
        <v>68</v>
      </c>
      <c r="AC2653" s="73" t="s">
        <v>2031</v>
      </c>
      <c r="AD2653" s="73">
        <v>2507101</v>
      </c>
      <c r="AH2653" s="54" t="str">
        <f t="shared" si="203"/>
        <v>PBItapororoca</v>
      </c>
      <c r="AI2653" s="73">
        <v>2507101</v>
      </c>
    </row>
    <row r="2654" spans="26:35" x14ac:dyDescent="0.25">
      <c r="Z2654" s="42" t="str">
        <f t="shared" si="202"/>
        <v/>
      </c>
      <c r="AB2654" s="73" t="s">
        <v>68</v>
      </c>
      <c r="AC2654" s="73" t="s">
        <v>2049</v>
      </c>
      <c r="AD2654" s="73">
        <v>2507200</v>
      </c>
      <c r="AH2654" s="54" t="str">
        <f t="shared" si="203"/>
        <v>PBItatuba</v>
      </c>
      <c r="AI2654" s="73">
        <v>2507200</v>
      </c>
    </row>
    <row r="2655" spans="26:35" x14ac:dyDescent="0.25">
      <c r="Z2655" s="42" t="str">
        <f t="shared" si="202"/>
        <v/>
      </c>
      <c r="AB2655" s="73" t="s">
        <v>68</v>
      </c>
      <c r="AC2655" s="73" t="s">
        <v>2067</v>
      </c>
      <c r="AD2655" s="73">
        <v>2507309</v>
      </c>
      <c r="AH2655" s="54" t="str">
        <f t="shared" si="203"/>
        <v>PBJacaraú</v>
      </c>
      <c r="AI2655" s="73">
        <v>2507309</v>
      </c>
    </row>
    <row r="2656" spans="26:35" x14ac:dyDescent="0.25">
      <c r="Z2656" s="42" t="str">
        <f t="shared" si="202"/>
        <v/>
      </c>
      <c r="AB2656" s="73" t="s">
        <v>68</v>
      </c>
      <c r="AC2656" s="73" t="s">
        <v>2084</v>
      </c>
      <c r="AD2656" s="73">
        <v>2507408</v>
      </c>
      <c r="AH2656" s="54" t="str">
        <f t="shared" si="203"/>
        <v>PBJericó</v>
      </c>
      <c r="AI2656" s="73">
        <v>2507408</v>
      </c>
    </row>
    <row r="2657" spans="26:35" x14ac:dyDescent="0.25">
      <c r="Z2657" s="42" t="str">
        <f t="shared" si="202"/>
        <v/>
      </c>
      <c r="AB2657" s="73" t="s">
        <v>68</v>
      </c>
      <c r="AC2657" s="73" t="s">
        <v>2099</v>
      </c>
      <c r="AD2657" s="73">
        <v>2507507</v>
      </c>
      <c r="AH2657" s="54" t="str">
        <f t="shared" si="203"/>
        <v>PBJoão Pessoa</v>
      </c>
      <c r="AI2657" s="73">
        <v>2507507</v>
      </c>
    </row>
    <row r="2658" spans="26:35" x14ac:dyDescent="0.25">
      <c r="Z2658" s="42" t="str">
        <f t="shared" si="202"/>
        <v/>
      </c>
      <c r="AB2658" s="73" t="s">
        <v>68</v>
      </c>
      <c r="AC2658" s="73" t="s">
        <v>2116</v>
      </c>
      <c r="AD2658" s="73">
        <v>2513653</v>
      </c>
      <c r="AH2658" s="54" t="str">
        <f t="shared" si="203"/>
        <v>PBJoca Claudino</v>
      </c>
      <c r="AI2658" s="73">
        <v>2513653</v>
      </c>
    </row>
    <row r="2659" spans="26:35" x14ac:dyDescent="0.25">
      <c r="Z2659" s="42" t="str">
        <f t="shared" si="202"/>
        <v/>
      </c>
      <c r="AB2659" s="73" t="s">
        <v>68</v>
      </c>
      <c r="AC2659" s="73" t="s">
        <v>2131</v>
      </c>
      <c r="AD2659" s="73">
        <v>2507606</v>
      </c>
      <c r="AH2659" s="54" t="str">
        <f t="shared" si="203"/>
        <v>PBJuarez Távora</v>
      </c>
      <c r="AI2659" s="73">
        <v>2507606</v>
      </c>
    </row>
    <row r="2660" spans="26:35" x14ac:dyDescent="0.25">
      <c r="Z2660" s="42" t="str">
        <f t="shared" si="202"/>
        <v/>
      </c>
      <c r="AB2660" s="73" t="s">
        <v>68</v>
      </c>
      <c r="AC2660" s="73" t="s">
        <v>2148</v>
      </c>
      <c r="AD2660" s="73">
        <v>2507705</v>
      </c>
      <c r="AH2660" s="54" t="str">
        <f t="shared" si="203"/>
        <v>PBJuazeirinho</v>
      </c>
      <c r="AI2660" s="73">
        <v>2507705</v>
      </c>
    </row>
    <row r="2661" spans="26:35" x14ac:dyDescent="0.25">
      <c r="Z2661" s="42" t="str">
        <f t="shared" si="202"/>
        <v/>
      </c>
      <c r="AB2661" s="73" t="s">
        <v>68</v>
      </c>
      <c r="AC2661" s="73" t="s">
        <v>2164</v>
      </c>
      <c r="AD2661" s="73">
        <v>2507804</v>
      </c>
      <c r="AH2661" s="54" t="str">
        <f t="shared" si="203"/>
        <v>PBJunco do Seridó</v>
      </c>
      <c r="AI2661" s="73">
        <v>2507804</v>
      </c>
    </row>
    <row r="2662" spans="26:35" x14ac:dyDescent="0.25">
      <c r="Z2662" s="42" t="str">
        <f t="shared" si="202"/>
        <v/>
      </c>
      <c r="AB2662" s="73" t="s">
        <v>68</v>
      </c>
      <c r="AC2662" s="73" t="s">
        <v>2181</v>
      </c>
      <c r="AD2662" s="73">
        <v>2507903</v>
      </c>
      <c r="AH2662" s="54" t="str">
        <f t="shared" si="203"/>
        <v>PBJuripiranga</v>
      </c>
      <c r="AI2662" s="73">
        <v>2507903</v>
      </c>
    </row>
    <row r="2663" spans="26:35" x14ac:dyDescent="0.25">
      <c r="Z2663" s="42" t="str">
        <f t="shared" si="202"/>
        <v/>
      </c>
      <c r="AB2663" s="73" t="s">
        <v>68</v>
      </c>
      <c r="AC2663" s="73" t="s">
        <v>2198</v>
      </c>
      <c r="AD2663" s="73">
        <v>2508000</v>
      </c>
      <c r="AH2663" s="54" t="str">
        <f t="shared" si="203"/>
        <v>PBJuru</v>
      </c>
      <c r="AI2663" s="73">
        <v>2508000</v>
      </c>
    </row>
    <row r="2664" spans="26:35" x14ac:dyDescent="0.25">
      <c r="Z2664" s="42" t="str">
        <f t="shared" si="202"/>
        <v/>
      </c>
      <c r="AB2664" s="73" t="s">
        <v>68</v>
      </c>
      <c r="AC2664" s="73" t="s">
        <v>2213</v>
      </c>
      <c r="AD2664" s="73">
        <v>2508109</v>
      </c>
      <c r="AH2664" s="54" t="str">
        <f t="shared" si="203"/>
        <v>PBLagoa</v>
      </c>
      <c r="AI2664" s="73">
        <v>2508109</v>
      </c>
    </row>
    <row r="2665" spans="26:35" x14ac:dyDescent="0.25">
      <c r="Z2665" s="42" t="str">
        <f t="shared" si="202"/>
        <v/>
      </c>
      <c r="AB2665" s="73" t="s">
        <v>68</v>
      </c>
      <c r="AC2665" s="73" t="s">
        <v>2229</v>
      </c>
      <c r="AD2665" s="73">
        <v>2508208</v>
      </c>
      <c r="AH2665" s="54" t="str">
        <f t="shared" si="203"/>
        <v>PBLagoa de Dentro</v>
      </c>
      <c r="AI2665" s="73">
        <v>2508208</v>
      </c>
    </row>
    <row r="2666" spans="26:35" x14ac:dyDescent="0.25">
      <c r="Z2666" s="42" t="str">
        <f t="shared" si="202"/>
        <v/>
      </c>
      <c r="AB2666" s="73" t="s">
        <v>68</v>
      </c>
      <c r="AC2666" s="73" t="s">
        <v>2245</v>
      </c>
      <c r="AD2666" s="73">
        <v>2508307</v>
      </c>
      <c r="AH2666" s="54" t="str">
        <f t="shared" si="203"/>
        <v>PBLagoa Seca</v>
      </c>
      <c r="AI2666" s="73">
        <v>2508307</v>
      </c>
    </row>
    <row r="2667" spans="26:35" x14ac:dyDescent="0.25">
      <c r="Z2667" s="42" t="str">
        <f t="shared" si="202"/>
        <v/>
      </c>
      <c r="AB2667" s="73" t="s">
        <v>68</v>
      </c>
      <c r="AC2667" s="73" t="s">
        <v>2259</v>
      </c>
      <c r="AD2667" s="73">
        <v>2508406</v>
      </c>
      <c r="AH2667" s="54" t="str">
        <f t="shared" si="203"/>
        <v>PBLastro</v>
      </c>
      <c r="AI2667" s="73">
        <v>2508406</v>
      </c>
    </row>
    <row r="2668" spans="26:35" x14ac:dyDescent="0.25">
      <c r="Z2668" s="42" t="str">
        <f t="shared" si="202"/>
        <v/>
      </c>
      <c r="AB2668" s="73" t="s">
        <v>68</v>
      </c>
      <c r="AC2668" s="73" t="s">
        <v>2274</v>
      </c>
      <c r="AD2668" s="73">
        <v>2508505</v>
      </c>
      <c r="AH2668" s="54" t="str">
        <f t="shared" si="203"/>
        <v>PBLivramento</v>
      </c>
      <c r="AI2668" s="73">
        <v>2508505</v>
      </c>
    </row>
    <row r="2669" spans="26:35" x14ac:dyDescent="0.25">
      <c r="Z2669" s="42" t="str">
        <f t="shared" si="202"/>
        <v/>
      </c>
      <c r="AB2669" s="73" t="s">
        <v>68</v>
      </c>
      <c r="AC2669" s="73" t="s">
        <v>2290</v>
      </c>
      <c r="AD2669" s="73">
        <v>2508554</v>
      </c>
      <c r="AH2669" s="54" t="str">
        <f t="shared" si="203"/>
        <v>PBLogradouro</v>
      </c>
      <c r="AI2669" s="73">
        <v>2508554</v>
      </c>
    </row>
    <row r="2670" spans="26:35" x14ac:dyDescent="0.25">
      <c r="Z2670" s="42" t="str">
        <f t="shared" si="202"/>
        <v/>
      </c>
      <c r="AB2670" s="73" t="s">
        <v>68</v>
      </c>
      <c r="AC2670" s="73" t="s">
        <v>2306</v>
      </c>
      <c r="AD2670" s="73">
        <v>2508604</v>
      </c>
      <c r="AH2670" s="54" t="str">
        <f t="shared" si="203"/>
        <v>PBLucena</v>
      </c>
      <c r="AI2670" s="73">
        <v>2508604</v>
      </c>
    </row>
    <row r="2671" spans="26:35" x14ac:dyDescent="0.25">
      <c r="Z2671" s="42" t="str">
        <f t="shared" si="202"/>
        <v/>
      </c>
      <c r="AB2671" s="73" t="s">
        <v>68</v>
      </c>
      <c r="AC2671" s="73" t="s">
        <v>2319</v>
      </c>
      <c r="AD2671" s="73">
        <v>2508703</v>
      </c>
      <c r="AH2671" s="54" t="str">
        <f t="shared" si="203"/>
        <v>PBMãe d'Água</v>
      </c>
      <c r="AI2671" s="73">
        <v>2508703</v>
      </c>
    </row>
    <row r="2672" spans="26:35" x14ac:dyDescent="0.25">
      <c r="Z2672" s="42" t="str">
        <f t="shared" si="202"/>
        <v/>
      </c>
      <c r="AB2672" s="73" t="s">
        <v>68</v>
      </c>
      <c r="AC2672" s="73" t="s">
        <v>2335</v>
      </c>
      <c r="AD2672" s="73">
        <v>2508802</v>
      </c>
      <c r="AH2672" s="54" t="str">
        <f t="shared" si="203"/>
        <v>PBMalta</v>
      </c>
      <c r="AI2672" s="73">
        <v>2508802</v>
      </c>
    </row>
    <row r="2673" spans="26:35" x14ac:dyDescent="0.25">
      <c r="Z2673" s="42" t="str">
        <f t="shared" si="202"/>
        <v/>
      </c>
      <c r="AB2673" s="73" t="s">
        <v>68</v>
      </c>
      <c r="AC2673" s="73" t="s">
        <v>2351</v>
      </c>
      <c r="AD2673" s="73">
        <v>2508901</v>
      </c>
      <c r="AH2673" s="54" t="str">
        <f t="shared" si="203"/>
        <v>PBMamanguape</v>
      </c>
      <c r="AI2673" s="73">
        <v>2508901</v>
      </c>
    </row>
    <row r="2674" spans="26:35" x14ac:dyDescent="0.25">
      <c r="Z2674" s="42" t="str">
        <f t="shared" si="202"/>
        <v/>
      </c>
      <c r="AB2674" s="73" t="s">
        <v>68</v>
      </c>
      <c r="AC2674" s="73" t="s">
        <v>2367</v>
      </c>
      <c r="AD2674" s="73">
        <v>2509008</v>
      </c>
      <c r="AH2674" s="54" t="str">
        <f t="shared" si="203"/>
        <v>PBManaíra</v>
      </c>
      <c r="AI2674" s="73">
        <v>2509008</v>
      </c>
    </row>
    <row r="2675" spans="26:35" x14ac:dyDescent="0.25">
      <c r="Z2675" s="42" t="str">
        <f t="shared" si="202"/>
        <v/>
      </c>
      <c r="AB2675" s="73" t="s">
        <v>68</v>
      </c>
      <c r="AC2675" s="73" t="s">
        <v>2381</v>
      </c>
      <c r="AD2675" s="73">
        <v>2509057</v>
      </c>
      <c r="AH2675" s="54" t="str">
        <f t="shared" si="203"/>
        <v>PBMarcação</v>
      </c>
      <c r="AI2675" s="73">
        <v>2509057</v>
      </c>
    </row>
    <row r="2676" spans="26:35" x14ac:dyDescent="0.25">
      <c r="Z2676" s="42" t="str">
        <f t="shared" si="202"/>
        <v/>
      </c>
      <c r="AB2676" s="73" t="s">
        <v>68</v>
      </c>
      <c r="AC2676" s="73" t="s">
        <v>2396</v>
      </c>
      <c r="AD2676" s="73">
        <v>2509107</v>
      </c>
      <c r="AH2676" s="54" t="str">
        <f t="shared" si="203"/>
        <v>PBMari</v>
      </c>
      <c r="AI2676" s="73">
        <v>2509107</v>
      </c>
    </row>
    <row r="2677" spans="26:35" x14ac:dyDescent="0.25">
      <c r="Z2677" s="42" t="str">
        <f t="shared" si="202"/>
        <v/>
      </c>
      <c r="AB2677" s="73" t="s">
        <v>68</v>
      </c>
      <c r="AC2677" s="73" t="s">
        <v>2412</v>
      </c>
      <c r="AD2677" s="73">
        <v>2509156</v>
      </c>
      <c r="AH2677" s="54" t="str">
        <f t="shared" si="203"/>
        <v>PBMarizópolis</v>
      </c>
      <c r="AI2677" s="73">
        <v>2509156</v>
      </c>
    </row>
    <row r="2678" spans="26:35" x14ac:dyDescent="0.25">
      <c r="Z2678" s="42" t="str">
        <f t="shared" si="202"/>
        <v/>
      </c>
      <c r="AB2678" s="73" t="s">
        <v>68</v>
      </c>
      <c r="AC2678" s="73" t="s">
        <v>2428</v>
      </c>
      <c r="AD2678" s="73">
        <v>2509206</v>
      </c>
      <c r="AH2678" s="54" t="str">
        <f t="shared" si="203"/>
        <v>PBMassaranduba</v>
      </c>
      <c r="AI2678" s="73">
        <v>2509206</v>
      </c>
    </row>
    <row r="2679" spans="26:35" x14ac:dyDescent="0.25">
      <c r="Z2679" s="42" t="str">
        <f t="shared" si="202"/>
        <v/>
      </c>
      <c r="AB2679" s="73" t="s">
        <v>68</v>
      </c>
      <c r="AC2679" s="73" t="s">
        <v>2444</v>
      </c>
      <c r="AD2679" s="73">
        <v>2509305</v>
      </c>
      <c r="AH2679" s="54" t="str">
        <f t="shared" si="203"/>
        <v>PBMataraca</v>
      </c>
      <c r="AI2679" s="73">
        <v>2509305</v>
      </c>
    </row>
    <row r="2680" spans="26:35" x14ac:dyDescent="0.25">
      <c r="Z2680" s="42" t="str">
        <f t="shared" si="202"/>
        <v/>
      </c>
      <c r="AB2680" s="73" t="s">
        <v>68</v>
      </c>
      <c r="AC2680" s="73" t="s">
        <v>2460</v>
      </c>
      <c r="AD2680" s="73">
        <v>2509339</v>
      </c>
      <c r="AH2680" s="54" t="str">
        <f t="shared" si="203"/>
        <v>PBMatinhas</v>
      </c>
      <c r="AI2680" s="73">
        <v>2509339</v>
      </c>
    </row>
    <row r="2681" spans="26:35" x14ac:dyDescent="0.25">
      <c r="Z2681" s="42" t="str">
        <f t="shared" si="202"/>
        <v/>
      </c>
      <c r="AB2681" s="73" t="s">
        <v>68</v>
      </c>
      <c r="AC2681" s="73" t="s">
        <v>2473</v>
      </c>
      <c r="AD2681" s="73">
        <v>2509370</v>
      </c>
      <c r="AH2681" s="54" t="str">
        <f t="shared" si="203"/>
        <v>PBMato Grosso</v>
      </c>
      <c r="AI2681" s="73">
        <v>2509370</v>
      </c>
    </row>
    <row r="2682" spans="26:35" x14ac:dyDescent="0.25">
      <c r="Z2682" s="42" t="str">
        <f t="shared" si="202"/>
        <v/>
      </c>
      <c r="AB2682" s="73" t="s">
        <v>68</v>
      </c>
      <c r="AC2682" s="73" t="s">
        <v>2489</v>
      </c>
      <c r="AD2682" s="73">
        <v>2509396</v>
      </c>
      <c r="AH2682" s="54" t="str">
        <f t="shared" si="203"/>
        <v>PBMaturéia</v>
      </c>
      <c r="AI2682" s="73">
        <v>2509396</v>
      </c>
    </row>
    <row r="2683" spans="26:35" x14ac:dyDescent="0.25">
      <c r="Z2683" s="42" t="str">
        <f t="shared" si="202"/>
        <v/>
      </c>
      <c r="AB2683" s="73" t="s">
        <v>68</v>
      </c>
      <c r="AC2683" s="73" t="s">
        <v>2504</v>
      </c>
      <c r="AD2683" s="73">
        <v>2509404</v>
      </c>
      <c r="AH2683" s="54" t="str">
        <f t="shared" si="203"/>
        <v>PBMogeiro</v>
      </c>
      <c r="AI2683" s="73">
        <v>2509404</v>
      </c>
    </row>
    <row r="2684" spans="26:35" x14ac:dyDescent="0.25">
      <c r="Z2684" s="42" t="str">
        <f t="shared" si="202"/>
        <v/>
      </c>
      <c r="AB2684" s="73" t="s">
        <v>68</v>
      </c>
      <c r="AC2684" s="73" t="s">
        <v>2519</v>
      </c>
      <c r="AD2684" s="73">
        <v>2509503</v>
      </c>
      <c r="AH2684" s="54" t="str">
        <f t="shared" si="203"/>
        <v>PBMontadas</v>
      </c>
      <c r="AI2684" s="73">
        <v>2509503</v>
      </c>
    </row>
    <row r="2685" spans="26:35" x14ac:dyDescent="0.25">
      <c r="Z2685" s="42" t="str">
        <f t="shared" si="202"/>
        <v/>
      </c>
      <c r="AB2685" s="73" t="s">
        <v>68</v>
      </c>
      <c r="AC2685" s="73" t="s">
        <v>2534</v>
      </c>
      <c r="AD2685" s="73">
        <v>2509602</v>
      </c>
      <c r="AH2685" s="54" t="str">
        <f t="shared" si="203"/>
        <v>PBMonte Horebe</v>
      </c>
      <c r="AI2685" s="73">
        <v>2509602</v>
      </c>
    </row>
    <row r="2686" spans="26:35" x14ac:dyDescent="0.25">
      <c r="Z2686" s="42" t="str">
        <f t="shared" si="202"/>
        <v/>
      </c>
      <c r="AB2686" s="73" t="s">
        <v>68</v>
      </c>
      <c r="AC2686" s="73" t="s">
        <v>2550</v>
      </c>
      <c r="AD2686" s="73">
        <v>2509701</v>
      </c>
      <c r="AH2686" s="54" t="str">
        <f t="shared" si="203"/>
        <v>PBMonteiro</v>
      </c>
      <c r="AI2686" s="73">
        <v>2509701</v>
      </c>
    </row>
    <row r="2687" spans="26:35" x14ac:dyDescent="0.25">
      <c r="Z2687" s="42" t="str">
        <f t="shared" si="202"/>
        <v/>
      </c>
      <c r="AB2687" s="73" t="s">
        <v>68</v>
      </c>
      <c r="AC2687" s="73" t="s">
        <v>2513</v>
      </c>
      <c r="AD2687" s="73">
        <v>2509800</v>
      </c>
      <c r="AH2687" s="54" t="str">
        <f t="shared" si="203"/>
        <v>PBMulungu</v>
      </c>
      <c r="AI2687" s="73">
        <v>2509800</v>
      </c>
    </row>
    <row r="2688" spans="26:35" x14ac:dyDescent="0.25">
      <c r="Z2688" s="42" t="str">
        <f t="shared" si="202"/>
        <v/>
      </c>
      <c r="AB2688" s="73" t="s">
        <v>68</v>
      </c>
      <c r="AC2688" s="73" t="s">
        <v>2580</v>
      </c>
      <c r="AD2688" s="73">
        <v>2509909</v>
      </c>
      <c r="AH2688" s="54" t="str">
        <f t="shared" si="203"/>
        <v>PBNatuba</v>
      </c>
      <c r="AI2688" s="73">
        <v>2509909</v>
      </c>
    </row>
    <row r="2689" spans="26:35" x14ac:dyDescent="0.25">
      <c r="Z2689" s="42" t="str">
        <f t="shared" si="202"/>
        <v/>
      </c>
      <c r="AB2689" s="73" t="s">
        <v>68</v>
      </c>
      <c r="AC2689" s="73" t="s">
        <v>2595</v>
      </c>
      <c r="AD2689" s="73">
        <v>2510006</v>
      </c>
      <c r="AH2689" s="54" t="str">
        <f t="shared" si="203"/>
        <v>PBNazarezinho</v>
      </c>
      <c r="AI2689" s="73">
        <v>2510006</v>
      </c>
    </row>
    <row r="2690" spans="26:35" x14ac:dyDescent="0.25">
      <c r="Z2690" s="42" t="str">
        <f t="shared" si="202"/>
        <v/>
      </c>
      <c r="AB2690" s="73" t="s">
        <v>68</v>
      </c>
      <c r="AC2690" s="73" t="s">
        <v>2611</v>
      </c>
      <c r="AD2690" s="73">
        <v>2510105</v>
      </c>
      <c r="AH2690" s="54" t="str">
        <f t="shared" si="203"/>
        <v>PBNova Floresta</v>
      </c>
      <c r="AI2690" s="73">
        <v>2510105</v>
      </c>
    </row>
    <row r="2691" spans="26:35" x14ac:dyDescent="0.25">
      <c r="Z2691" s="42" t="str">
        <f t="shared" ref="Z2691:Z2754" si="204">CONCATENATE(A2691,D2691)</f>
        <v/>
      </c>
      <c r="AB2691" s="73" t="s">
        <v>68</v>
      </c>
      <c r="AC2691" s="73" t="s">
        <v>1919</v>
      </c>
      <c r="AD2691" s="73">
        <v>2510204</v>
      </c>
      <c r="AH2691" s="54" t="str">
        <f t="shared" ref="AH2691:AH2754" si="205">CONCATENATE(AB2691,AC2691)</f>
        <v>PBNova Olinda</v>
      </c>
      <c r="AI2691" s="73">
        <v>2510204</v>
      </c>
    </row>
    <row r="2692" spans="26:35" x14ac:dyDescent="0.25">
      <c r="Z2692" s="42" t="str">
        <f t="shared" si="204"/>
        <v/>
      </c>
      <c r="AB2692" s="73" t="s">
        <v>68</v>
      </c>
      <c r="AC2692" s="73" t="s">
        <v>2638</v>
      </c>
      <c r="AD2692" s="73">
        <v>2510303</v>
      </c>
      <c r="AH2692" s="54" t="str">
        <f t="shared" si="205"/>
        <v>PBNova Palmeira</v>
      </c>
      <c r="AI2692" s="73">
        <v>2510303</v>
      </c>
    </row>
    <row r="2693" spans="26:35" x14ac:dyDescent="0.25">
      <c r="Z2693" s="42" t="str">
        <f t="shared" si="204"/>
        <v/>
      </c>
      <c r="AB2693" s="73" t="s">
        <v>68</v>
      </c>
      <c r="AC2693" s="73" t="s">
        <v>2652</v>
      </c>
      <c r="AD2693" s="73">
        <v>2510402</v>
      </c>
      <c r="AH2693" s="54" t="str">
        <f t="shared" si="205"/>
        <v>PBOlho d'Água</v>
      </c>
      <c r="AI2693" s="73">
        <v>2510402</v>
      </c>
    </row>
    <row r="2694" spans="26:35" x14ac:dyDescent="0.25">
      <c r="Z2694" s="42" t="str">
        <f t="shared" si="204"/>
        <v/>
      </c>
      <c r="AB2694" s="73" t="s">
        <v>68</v>
      </c>
      <c r="AC2694" s="73" t="s">
        <v>2665</v>
      </c>
      <c r="AD2694" s="73">
        <v>2510501</v>
      </c>
      <c r="AH2694" s="54" t="str">
        <f t="shared" si="205"/>
        <v>PBOlivedos</v>
      </c>
      <c r="AI2694" s="73">
        <v>2510501</v>
      </c>
    </row>
    <row r="2695" spans="26:35" x14ac:dyDescent="0.25">
      <c r="Z2695" s="42" t="str">
        <f t="shared" si="204"/>
        <v/>
      </c>
      <c r="AB2695" s="73" t="s">
        <v>68</v>
      </c>
      <c r="AC2695" s="73" t="s">
        <v>2679</v>
      </c>
      <c r="AD2695" s="73">
        <v>2510600</v>
      </c>
      <c r="AH2695" s="54" t="str">
        <f t="shared" si="205"/>
        <v>PBOuro Velho</v>
      </c>
      <c r="AI2695" s="73">
        <v>2510600</v>
      </c>
    </row>
    <row r="2696" spans="26:35" x14ac:dyDescent="0.25">
      <c r="Z2696" s="42" t="str">
        <f t="shared" si="204"/>
        <v/>
      </c>
      <c r="AB2696" s="73" t="s">
        <v>68</v>
      </c>
      <c r="AC2696" s="73" t="s">
        <v>2695</v>
      </c>
      <c r="AD2696" s="73">
        <v>2510659</v>
      </c>
      <c r="AH2696" s="54" t="str">
        <f t="shared" si="205"/>
        <v>PBParari</v>
      </c>
      <c r="AI2696" s="73">
        <v>2510659</v>
      </c>
    </row>
    <row r="2697" spans="26:35" x14ac:dyDescent="0.25">
      <c r="Z2697" s="42" t="str">
        <f t="shared" si="204"/>
        <v/>
      </c>
      <c r="AB2697" s="73" t="s">
        <v>68</v>
      </c>
      <c r="AC2697" s="73" t="s">
        <v>2185</v>
      </c>
      <c r="AD2697" s="73">
        <v>2510709</v>
      </c>
      <c r="AH2697" s="54" t="str">
        <f t="shared" si="205"/>
        <v>PBPassagem</v>
      </c>
      <c r="AI2697" s="73">
        <v>2510709</v>
      </c>
    </row>
    <row r="2698" spans="26:35" x14ac:dyDescent="0.25">
      <c r="Z2698" s="42" t="str">
        <f t="shared" si="204"/>
        <v/>
      </c>
      <c r="AB2698" s="73" t="s">
        <v>68</v>
      </c>
      <c r="AC2698" s="73" t="s">
        <v>2726</v>
      </c>
      <c r="AD2698" s="73">
        <v>2510808</v>
      </c>
      <c r="AH2698" s="54" t="str">
        <f t="shared" si="205"/>
        <v>PBPatos</v>
      </c>
      <c r="AI2698" s="73">
        <v>2510808</v>
      </c>
    </row>
    <row r="2699" spans="26:35" x14ac:dyDescent="0.25">
      <c r="Z2699" s="42" t="str">
        <f t="shared" si="204"/>
        <v/>
      </c>
      <c r="AB2699" s="73" t="s">
        <v>68</v>
      </c>
      <c r="AC2699" s="73" t="s">
        <v>2552</v>
      </c>
      <c r="AD2699" s="73">
        <v>2510907</v>
      </c>
      <c r="AH2699" s="54" t="str">
        <f t="shared" si="205"/>
        <v>PBPaulista</v>
      </c>
      <c r="AI2699" s="73">
        <v>2510907</v>
      </c>
    </row>
    <row r="2700" spans="26:35" x14ac:dyDescent="0.25">
      <c r="Z2700" s="42" t="str">
        <f t="shared" si="204"/>
        <v/>
      </c>
      <c r="AB2700" s="73" t="s">
        <v>68</v>
      </c>
      <c r="AC2700" s="73" t="s">
        <v>2751</v>
      </c>
      <c r="AD2700" s="73">
        <v>2511004</v>
      </c>
      <c r="AH2700" s="54" t="str">
        <f t="shared" si="205"/>
        <v>PBPedra Branca</v>
      </c>
      <c r="AI2700" s="73">
        <v>2511004</v>
      </c>
    </row>
    <row r="2701" spans="26:35" x14ac:dyDescent="0.25">
      <c r="Z2701" s="42" t="str">
        <f t="shared" si="204"/>
        <v/>
      </c>
      <c r="AB2701" s="73" t="s">
        <v>68</v>
      </c>
      <c r="AC2701" s="73" t="s">
        <v>2772</v>
      </c>
      <c r="AD2701" s="73">
        <v>2511103</v>
      </c>
      <c r="AH2701" s="54" t="str">
        <f t="shared" si="205"/>
        <v>PBPedra Lavrada</v>
      </c>
      <c r="AI2701" s="73">
        <v>2511103</v>
      </c>
    </row>
    <row r="2702" spans="26:35" x14ac:dyDescent="0.25">
      <c r="Z2702" s="42" t="str">
        <f t="shared" si="204"/>
        <v/>
      </c>
      <c r="AB2702" s="73" t="s">
        <v>68</v>
      </c>
      <c r="AC2702" s="73" t="s">
        <v>2788</v>
      </c>
      <c r="AD2702" s="73">
        <v>2511202</v>
      </c>
      <c r="AH2702" s="54" t="str">
        <f t="shared" si="205"/>
        <v>PBPedras de Fogo</v>
      </c>
      <c r="AI2702" s="73">
        <v>2511202</v>
      </c>
    </row>
    <row r="2703" spans="26:35" x14ac:dyDescent="0.25">
      <c r="Z2703" s="42" t="str">
        <f t="shared" si="204"/>
        <v/>
      </c>
      <c r="AB2703" s="73" t="s">
        <v>68</v>
      </c>
      <c r="AC2703" s="73" t="s">
        <v>2803</v>
      </c>
      <c r="AD2703" s="73">
        <v>2512721</v>
      </c>
      <c r="AH2703" s="54" t="str">
        <f t="shared" si="205"/>
        <v>PBPedro Régis</v>
      </c>
      <c r="AI2703" s="73">
        <v>2512721</v>
      </c>
    </row>
    <row r="2704" spans="26:35" x14ac:dyDescent="0.25">
      <c r="Z2704" s="42" t="str">
        <f t="shared" si="204"/>
        <v/>
      </c>
      <c r="AB2704" s="73" t="s">
        <v>68</v>
      </c>
      <c r="AC2704" s="73" t="s">
        <v>2818</v>
      </c>
      <c r="AD2704" s="73">
        <v>2511301</v>
      </c>
      <c r="AH2704" s="54" t="str">
        <f t="shared" si="205"/>
        <v>PBPiancó</v>
      </c>
      <c r="AI2704" s="73">
        <v>2511301</v>
      </c>
    </row>
    <row r="2705" spans="26:35" x14ac:dyDescent="0.25">
      <c r="Z2705" s="42" t="str">
        <f t="shared" si="204"/>
        <v/>
      </c>
      <c r="AB2705" s="73" t="s">
        <v>68</v>
      </c>
      <c r="AC2705" s="73" t="s">
        <v>2832</v>
      </c>
      <c r="AD2705" s="73">
        <v>2511400</v>
      </c>
      <c r="AH2705" s="54" t="str">
        <f t="shared" si="205"/>
        <v>PBPicuí</v>
      </c>
      <c r="AI2705" s="73">
        <v>2511400</v>
      </c>
    </row>
    <row r="2706" spans="26:35" x14ac:dyDescent="0.25">
      <c r="Z2706" s="42" t="str">
        <f t="shared" si="204"/>
        <v/>
      </c>
      <c r="AB2706" s="73" t="s">
        <v>68</v>
      </c>
      <c r="AC2706" s="73" t="s">
        <v>1756</v>
      </c>
      <c r="AD2706" s="73">
        <v>2511509</v>
      </c>
      <c r="AH2706" s="54" t="str">
        <f t="shared" si="205"/>
        <v>PBPilar</v>
      </c>
      <c r="AI2706" s="73">
        <v>2511509</v>
      </c>
    </row>
    <row r="2707" spans="26:35" x14ac:dyDescent="0.25">
      <c r="Z2707" s="42" t="str">
        <f t="shared" si="204"/>
        <v/>
      </c>
      <c r="AB2707" s="73" t="s">
        <v>68</v>
      </c>
      <c r="AC2707" s="73" t="s">
        <v>2310</v>
      </c>
      <c r="AD2707" s="73">
        <v>2511608</v>
      </c>
      <c r="AH2707" s="54" t="str">
        <f t="shared" si="205"/>
        <v>PBPilões</v>
      </c>
      <c r="AI2707" s="73">
        <v>2511608</v>
      </c>
    </row>
    <row r="2708" spans="26:35" x14ac:dyDescent="0.25">
      <c r="Z2708" s="42" t="str">
        <f t="shared" si="204"/>
        <v/>
      </c>
      <c r="AB2708" s="73" t="s">
        <v>68</v>
      </c>
      <c r="AC2708" s="73" t="s">
        <v>2869</v>
      </c>
      <c r="AD2708" s="73">
        <v>2511707</v>
      </c>
      <c r="AH2708" s="54" t="str">
        <f t="shared" si="205"/>
        <v>PBPilõezinhos</v>
      </c>
      <c r="AI2708" s="73">
        <v>2511707</v>
      </c>
    </row>
    <row r="2709" spans="26:35" x14ac:dyDescent="0.25">
      <c r="Z2709" s="42" t="str">
        <f t="shared" si="204"/>
        <v/>
      </c>
      <c r="AB2709" s="73" t="s">
        <v>68</v>
      </c>
      <c r="AC2709" s="73" t="s">
        <v>2882</v>
      </c>
      <c r="AD2709" s="73">
        <v>2511806</v>
      </c>
      <c r="AH2709" s="54" t="str">
        <f t="shared" si="205"/>
        <v>PBPirpirituba</v>
      </c>
      <c r="AI2709" s="73">
        <v>2511806</v>
      </c>
    </row>
    <row r="2710" spans="26:35" x14ac:dyDescent="0.25">
      <c r="Z2710" s="42" t="str">
        <f t="shared" si="204"/>
        <v/>
      </c>
      <c r="AB2710" s="73" t="s">
        <v>68</v>
      </c>
      <c r="AC2710" s="73" t="s">
        <v>2894</v>
      </c>
      <c r="AD2710" s="73">
        <v>2511905</v>
      </c>
      <c r="AH2710" s="54" t="str">
        <f t="shared" si="205"/>
        <v>PBPitimbu</v>
      </c>
      <c r="AI2710" s="73">
        <v>2511905</v>
      </c>
    </row>
    <row r="2711" spans="26:35" x14ac:dyDescent="0.25">
      <c r="Z2711" s="42" t="str">
        <f t="shared" si="204"/>
        <v/>
      </c>
      <c r="AB2711" s="73" t="s">
        <v>68</v>
      </c>
      <c r="AC2711" s="73" t="s">
        <v>2907</v>
      </c>
      <c r="AD2711" s="73">
        <v>2512002</v>
      </c>
      <c r="AH2711" s="54" t="str">
        <f t="shared" si="205"/>
        <v>PBPocinhos</v>
      </c>
      <c r="AI2711" s="73">
        <v>2512002</v>
      </c>
    </row>
    <row r="2712" spans="26:35" x14ac:dyDescent="0.25">
      <c r="Z2712" s="42" t="str">
        <f t="shared" si="204"/>
        <v/>
      </c>
      <c r="AB2712" s="73" t="s">
        <v>68</v>
      </c>
      <c r="AC2712" s="73" t="s">
        <v>2919</v>
      </c>
      <c r="AD2712" s="73">
        <v>2512036</v>
      </c>
      <c r="AH2712" s="54" t="str">
        <f t="shared" si="205"/>
        <v>PBPoço Dantas</v>
      </c>
      <c r="AI2712" s="73">
        <v>2512036</v>
      </c>
    </row>
    <row r="2713" spans="26:35" x14ac:dyDescent="0.25">
      <c r="Z2713" s="42" t="str">
        <f t="shared" si="204"/>
        <v/>
      </c>
      <c r="AB2713" s="73" t="s">
        <v>68</v>
      </c>
      <c r="AC2713" s="73" t="s">
        <v>2931</v>
      </c>
      <c r="AD2713" s="73">
        <v>2512077</v>
      </c>
      <c r="AH2713" s="54" t="str">
        <f t="shared" si="205"/>
        <v>PBPoço de José de Moura</v>
      </c>
      <c r="AI2713" s="73">
        <v>2512077</v>
      </c>
    </row>
    <row r="2714" spans="26:35" x14ac:dyDescent="0.25">
      <c r="Z2714" s="42" t="str">
        <f t="shared" si="204"/>
        <v/>
      </c>
      <c r="AB2714" s="73" t="s">
        <v>68</v>
      </c>
      <c r="AC2714" s="73" t="s">
        <v>2942</v>
      </c>
      <c r="AD2714" s="73">
        <v>2512101</v>
      </c>
      <c r="AH2714" s="54" t="str">
        <f t="shared" si="205"/>
        <v>PBPombal</v>
      </c>
      <c r="AI2714" s="73">
        <v>2512101</v>
      </c>
    </row>
    <row r="2715" spans="26:35" x14ac:dyDescent="0.25">
      <c r="Z2715" s="42" t="str">
        <f t="shared" si="204"/>
        <v/>
      </c>
      <c r="AB2715" s="73" t="s">
        <v>68</v>
      </c>
      <c r="AC2715" s="73" t="s">
        <v>2954</v>
      </c>
      <c r="AD2715" s="73">
        <v>2512200</v>
      </c>
      <c r="AH2715" s="54" t="str">
        <f t="shared" si="205"/>
        <v>PBPrata</v>
      </c>
      <c r="AI2715" s="73">
        <v>2512200</v>
      </c>
    </row>
    <row r="2716" spans="26:35" x14ac:dyDescent="0.25">
      <c r="Z2716" s="42" t="str">
        <f t="shared" si="204"/>
        <v/>
      </c>
      <c r="AB2716" s="73" t="s">
        <v>68</v>
      </c>
      <c r="AC2716" s="73" t="s">
        <v>2966</v>
      </c>
      <c r="AD2716" s="73">
        <v>2512309</v>
      </c>
      <c r="AH2716" s="54" t="str">
        <f t="shared" si="205"/>
        <v>PBPrincesa Isabel</v>
      </c>
      <c r="AI2716" s="73">
        <v>2512309</v>
      </c>
    </row>
    <row r="2717" spans="26:35" x14ac:dyDescent="0.25">
      <c r="Z2717" s="42" t="str">
        <f t="shared" si="204"/>
        <v/>
      </c>
      <c r="AB2717" s="73" t="s">
        <v>68</v>
      </c>
      <c r="AC2717" s="73" t="s">
        <v>2978</v>
      </c>
      <c r="AD2717" s="73">
        <v>2512408</v>
      </c>
      <c r="AH2717" s="54" t="str">
        <f t="shared" si="205"/>
        <v>PBPuxinanã</v>
      </c>
      <c r="AI2717" s="73">
        <v>2512408</v>
      </c>
    </row>
    <row r="2718" spans="26:35" x14ac:dyDescent="0.25">
      <c r="Z2718" s="42" t="str">
        <f t="shared" si="204"/>
        <v/>
      </c>
      <c r="AB2718" s="73" t="s">
        <v>68</v>
      </c>
      <c r="AC2718" s="73" t="s">
        <v>2991</v>
      </c>
      <c r="AD2718" s="73">
        <v>2512507</v>
      </c>
      <c r="AH2718" s="54" t="str">
        <f t="shared" si="205"/>
        <v>PBQueimadas</v>
      </c>
      <c r="AI2718" s="73">
        <v>2512507</v>
      </c>
    </row>
    <row r="2719" spans="26:35" x14ac:dyDescent="0.25">
      <c r="Z2719" s="42" t="str">
        <f t="shared" si="204"/>
        <v/>
      </c>
      <c r="AB2719" s="73" t="s">
        <v>68</v>
      </c>
      <c r="AC2719" s="73" t="s">
        <v>3003</v>
      </c>
      <c r="AD2719" s="73">
        <v>2512606</v>
      </c>
      <c r="AH2719" s="54" t="str">
        <f t="shared" si="205"/>
        <v>PBQuixabá</v>
      </c>
      <c r="AI2719" s="73">
        <v>2512606</v>
      </c>
    </row>
    <row r="2720" spans="26:35" x14ac:dyDescent="0.25">
      <c r="Z2720" s="42" t="str">
        <f t="shared" si="204"/>
        <v/>
      </c>
      <c r="AB2720" s="73" t="s">
        <v>68</v>
      </c>
      <c r="AC2720" s="73" t="s">
        <v>3016</v>
      </c>
      <c r="AD2720" s="73">
        <v>2512705</v>
      </c>
      <c r="AH2720" s="54" t="str">
        <f t="shared" si="205"/>
        <v>PBRemígio</v>
      </c>
      <c r="AI2720" s="73">
        <v>2512705</v>
      </c>
    </row>
    <row r="2721" spans="26:35" x14ac:dyDescent="0.25">
      <c r="Z2721" s="42" t="str">
        <f t="shared" si="204"/>
        <v/>
      </c>
      <c r="AB2721" s="73" t="s">
        <v>68</v>
      </c>
      <c r="AC2721" s="73" t="s">
        <v>3014</v>
      </c>
      <c r="AD2721" s="73">
        <v>2512747</v>
      </c>
      <c r="AH2721" s="54" t="str">
        <f t="shared" si="205"/>
        <v>PBRiachão</v>
      </c>
      <c r="AI2721" s="73">
        <v>2512747</v>
      </c>
    </row>
    <row r="2722" spans="26:35" x14ac:dyDescent="0.25">
      <c r="Z2722" s="42" t="str">
        <f t="shared" si="204"/>
        <v/>
      </c>
      <c r="AB2722" s="73" t="s">
        <v>68</v>
      </c>
      <c r="AC2722" s="73" t="s">
        <v>3041</v>
      </c>
      <c r="AD2722" s="73">
        <v>2512754</v>
      </c>
      <c r="AH2722" s="54" t="str">
        <f t="shared" si="205"/>
        <v>PBRiachão do Bacamarte</v>
      </c>
      <c r="AI2722" s="73">
        <v>2512754</v>
      </c>
    </row>
    <row r="2723" spans="26:35" x14ac:dyDescent="0.25">
      <c r="Z2723" s="42" t="str">
        <f t="shared" si="204"/>
        <v/>
      </c>
      <c r="AB2723" s="73" t="s">
        <v>68</v>
      </c>
      <c r="AC2723" s="73" t="s">
        <v>3053</v>
      </c>
      <c r="AD2723" s="73">
        <v>2512762</v>
      </c>
      <c r="AH2723" s="54" t="str">
        <f t="shared" si="205"/>
        <v>PBRiachão do Poço</v>
      </c>
      <c r="AI2723" s="73">
        <v>2512762</v>
      </c>
    </row>
    <row r="2724" spans="26:35" x14ac:dyDescent="0.25">
      <c r="Z2724" s="42" t="str">
        <f t="shared" si="204"/>
        <v/>
      </c>
      <c r="AB2724" s="73" t="s">
        <v>68</v>
      </c>
      <c r="AC2724" s="73" t="s">
        <v>3065</v>
      </c>
      <c r="AD2724" s="73">
        <v>2512788</v>
      </c>
      <c r="AH2724" s="54" t="str">
        <f t="shared" si="205"/>
        <v>PBRiacho de Santo Antônio</v>
      </c>
      <c r="AI2724" s="73">
        <v>2512788</v>
      </c>
    </row>
    <row r="2725" spans="26:35" x14ac:dyDescent="0.25">
      <c r="Z2725" s="42" t="str">
        <f t="shared" si="204"/>
        <v/>
      </c>
      <c r="AB2725" s="73" t="s">
        <v>68</v>
      </c>
      <c r="AC2725" s="73" t="s">
        <v>3076</v>
      </c>
      <c r="AD2725" s="73">
        <v>2512804</v>
      </c>
      <c r="AH2725" s="54" t="str">
        <f t="shared" si="205"/>
        <v>PBRiacho dos Cavalos</v>
      </c>
      <c r="AI2725" s="73">
        <v>2512804</v>
      </c>
    </row>
    <row r="2726" spans="26:35" x14ac:dyDescent="0.25">
      <c r="Z2726" s="42" t="str">
        <f t="shared" si="204"/>
        <v/>
      </c>
      <c r="AB2726" s="73" t="s">
        <v>68</v>
      </c>
      <c r="AC2726" s="73" t="s">
        <v>3089</v>
      </c>
      <c r="AD2726" s="73">
        <v>2512903</v>
      </c>
      <c r="AH2726" s="54" t="str">
        <f t="shared" si="205"/>
        <v>PBRio Tinto</v>
      </c>
      <c r="AI2726" s="73">
        <v>2512903</v>
      </c>
    </row>
    <row r="2727" spans="26:35" x14ac:dyDescent="0.25">
      <c r="Z2727" s="42" t="str">
        <f t="shared" si="204"/>
        <v/>
      </c>
      <c r="AB2727" s="73" t="s">
        <v>68</v>
      </c>
      <c r="AC2727" s="73" t="s">
        <v>2774</v>
      </c>
      <c r="AD2727" s="73">
        <v>2513000</v>
      </c>
      <c r="AH2727" s="54" t="str">
        <f t="shared" si="205"/>
        <v>PBSalgadinho</v>
      </c>
      <c r="AI2727" s="73">
        <v>2513000</v>
      </c>
    </row>
    <row r="2728" spans="26:35" x14ac:dyDescent="0.25">
      <c r="Z2728" s="42" t="str">
        <f t="shared" si="204"/>
        <v/>
      </c>
      <c r="AB2728" s="73" t="s">
        <v>68</v>
      </c>
      <c r="AC2728" s="73" t="s">
        <v>3114</v>
      </c>
      <c r="AD2728" s="73">
        <v>2513109</v>
      </c>
      <c r="AH2728" s="54" t="str">
        <f t="shared" si="205"/>
        <v>PBSalgado de São Félix</v>
      </c>
      <c r="AI2728" s="73">
        <v>2513109</v>
      </c>
    </row>
    <row r="2729" spans="26:35" x14ac:dyDescent="0.25">
      <c r="Z2729" s="42" t="str">
        <f t="shared" si="204"/>
        <v/>
      </c>
      <c r="AB2729" s="73" t="s">
        <v>68</v>
      </c>
      <c r="AC2729" s="73" t="s">
        <v>3126</v>
      </c>
      <c r="AD2729" s="73">
        <v>2513158</v>
      </c>
      <c r="AH2729" s="54" t="str">
        <f t="shared" si="205"/>
        <v>PBSanta Cecília</v>
      </c>
      <c r="AI2729" s="73">
        <v>2513158</v>
      </c>
    </row>
    <row r="2730" spans="26:35" x14ac:dyDescent="0.25">
      <c r="Z2730" s="42" t="str">
        <f t="shared" si="204"/>
        <v/>
      </c>
      <c r="AB2730" s="73" t="s">
        <v>68</v>
      </c>
      <c r="AC2730" s="73" t="s">
        <v>2523</v>
      </c>
      <c r="AD2730" s="73">
        <v>2513208</v>
      </c>
      <c r="AH2730" s="54" t="str">
        <f t="shared" si="205"/>
        <v>PBSanta Cruz</v>
      </c>
      <c r="AI2730" s="73">
        <v>2513208</v>
      </c>
    </row>
    <row r="2731" spans="26:35" x14ac:dyDescent="0.25">
      <c r="Z2731" s="42" t="str">
        <f t="shared" si="204"/>
        <v/>
      </c>
      <c r="AB2731" s="73" t="s">
        <v>68</v>
      </c>
      <c r="AC2731" s="73" t="s">
        <v>3074</v>
      </c>
      <c r="AD2731" s="73">
        <v>2513307</v>
      </c>
      <c r="AH2731" s="54" t="str">
        <f t="shared" si="205"/>
        <v>PBSanta Helena</v>
      </c>
      <c r="AI2731" s="73">
        <v>2513307</v>
      </c>
    </row>
    <row r="2732" spans="26:35" x14ac:dyDescent="0.25">
      <c r="Z2732" s="42" t="str">
        <f t="shared" si="204"/>
        <v/>
      </c>
      <c r="AB2732" s="73" t="s">
        <v>68</v>
      </c>
      <c r="AC2732" s="73" t="s">
        <v>3087</v>
      </c>
      <c r="AD2732" s="73">
        <v>2513356</v>
      </c>
      <c r="AH2732" s="54" t="str">
        <f t="shared" si="205"/>
        <v>PBSanta Inês</v>
      </c>
      <c r="AI2732" s="73">
        <v>2513356</v>
      </c>
    </row>
    <row r="2733" spans="26:35" x14ac:dyDescent="0.25">
      <c r="Z2733" s="42" t="str">
        <f t="shared" si="204"/>
        <v/>
      </c>
      <c r="AB2733" s="73" t="s">
        <v>68</v>
      </c>
      <c r="AC2733" s="73" t="s">
        <v>3100</v>
      </c>
      <c r="AD2733" s="73">
        <v>2513406</v>
      </c>
      <c r="AH2733" s="54" t="str">
        <f t="shared" si="205"/>
        <v>PBSanta Luzia</v>
      </c>
      <c r="AI2733" s="73">
        <v>2513406</v>
      </c>
    </row>
    <row r="2734" spans="26:35" x14ac:dyDescent="0.25">
      <c r="Z2734" s="42" t="str">
        <f t="shared" si="204"/>
        <v/>
      </c>
      <c r="AB2734" s="73" t="s">
        <v>68</v>
      </c>
      <c r="AC2734" s="73" t="s">
        <v>3136</v>
      </c>
      <c r="AD2734" s="73">
        <v>2513703</v>
      </c>
      <c r="AH2734" s="54" t="str">
        <f t="shared" si="205"/>
        <v>PBSanta Rita</v>
      </c>
      <c r="AI2734" s="73">
        <v>2513703</v>
      </c>
    </row>
    <row r="2735" spans="26:35" x14ac:dyDescent="0.25">
      <c r="Z2735" s="42" t="str">
        <f t="shared" si="204"/>
        <v/>
      </c>
      <c r="AB2735" s="73" t="s">
        <v>68</v>
      </c>
      <c r="AC2735" s="73" t="s">
        <v>3194</v>
      </c>
      <c r="AD2735" s="73">
        <v>2513802</v>
      </c>
      <c r="AH2735" s="54" t="str">
        <f t="shared" si="205"/>
        <v>PBSanta Teresinha</v>
      </c>
      <c r="AI2735" s="73">
        <v>2513802</v>
      </c>
    </row>
    <row r="2736" spans="26:35" x14ac:dyDescent="0.25">
      <c r="Z2736" s="42" t="str">
        <f t="shared" si="204"/>
        <v/>
      </c>
      <c r="AB2736" s="73" t="s">
        <v>68</v>
      </c>
      <c r="AC2736" s="73" t="s">
        <v>3206</v>
      </c>
      <c r="AD2736" s="73">
        <v>2513505</v>
      </c>
      <c r="AH2736" s="54" t="str">
        <f t="shared" si="205"/>
        <v>PBSantana de Mangueira</v>
      </c>
      <c r="AI2736" s="73">
        <v>2513505</v>
      </c>
    </row>
    <row r="2737" spans="26:35" x14ac:dyDescent="0.25">
      <c r="Z2737" s="42" t="str">
        <f t="shared" si="204"/>
        <v/>
      </c>
      <c r="AB2737" s="73" t="s">
        <v>68</v>
      </c>
      <c r="AC2737" s="73" t="s">
        <v>3218</v>
      </c>
      <c r="AD2737" s="73">
        <v>2513604</v>
      </c>
      <c r="AH2737" s="54" t="str">
        <f t="shared" si="205"/>
        <v>PBSantana dos Garrotes</v>
      </c>
      <c r="AI2737" s="73">
        <v>2513604</v>
      </c>
    </row>
    <row r="2738" spans="26:35" x14ac:dyDescent="0.25">
      <c r="Z2738" s="42" t="str">
        <f t="shared" si="204"/>
        <v/>
      </c>
      <c r="AB2738" s="73" t="s">
        <v>68</v>
      </c>
      <c r="AC2738" s="73" t="s">
        <v>3230</v>
      </c>
      <c r="AD2738" s="73">
        <v>2513851</v>
      </c>
      <c r="AH2738" s="54" t="str">
        <f t="shared" si="205"/>
        <v>PBSanto André</v>
      </c>
      <c r="AI2738" s="73">
        <v>2513851</v>
      </c>
    </row>
    <row r="2739" spans="26:35" x14ac:dyDescent="0.25">
      <c r="Z2739" s="42" t="str">
        <f t="shared" si="204"/>
        <v/>
      </c>
      <c r="AB2739" s="73" t="s">
        <v>68</v>
      </c>
      <c r="AC2739" s="73" t="s">
        <v>3240</v>
      </c>
      <c r="AD2739" s="73">
        <v>2513927</v>
      </c>
      <c r="AH2739" s="54" t="str">
        <f t="shared" si="205"/>
        <v>PBSão Bentinho</v>
      </c>
      <c r="AI2739" s="73">
        <v>2513927</v>
      </c>
    </row>
    <row r="2740" spans="26:35" x14ac:dyDescent="0.25">
      <c r="Z2740" s="42" t="str">
        <f t="shared" si="204"/>
        <v/>
      </c>
      <c r="AB2740" s="73" t="s">
        <v>68</v>
      </c>
      <c r="AC2740" s="73" t="s">
        <v>3192</v>
      </c>
      <c r="AD2740" s="73">
        <v>2513901</v>
      </c>
      <c r="AH2740" s="54" t="str">
        <f t="shared" si="205"/>
        <v>PBSão Bento</v>
      </c>
      <c r="AI2740" s="73">
        <v>2513901</v>
      </c>
    </row>
    <row r="2741" spans="26:35" x14ac:dyDescent="0.25">
      <c r="Z2741" s="42" t="str">
        <f t="shared" si="204"/>
        <v/>
      </c>
      <c r="AB2741" s="73" t="s">
        <v>68</v>
      </c>
      <c r="AC2741" s="73" t="s">
        <v>1609</v>
      </c>
      <c r="AD2741" s="73">
        <v>2513968</v>
      </c>
      <c r="AH2741" s="54" t="str">
        <f t="shared" si="205"/>
        <v>PBSão Domingos</v>
      </c>
      <c r="AI2741" s="73">
        <v>2513968</v>
      </c>
    </row>
    <row r="2742" spans="26:35" x14ac:dyDescent="0.25">
      <c r="Z2742" s="42" t="str">
        <f t="shared" si="204"/>
        <v/>
      </c>
      <c r="AB2742" s="73" t="s">
        <v>68</v>
      </c>
      <c r="AC2742" s="73" t="s">
        <v>3272</v>
      </c>
      <c r="AD2742" s="73">
        <v>2513943</v>
      </c>
      <c r="AH2742" s="54" t="str">
        <f t="shared" si="205"/>
        <v>PBSão Domingos do Cariri</v>
      </c>
      <c r="AI2742" s="73">
        <v>2513943</v>
      </c>
    </row>
    <row r="2743" spans="26:35" x14ac:dyDescent="0.25">
      <c r="Z2743" s="42" t="str">
        <f t="shared" si="204"/>
        <v/>
      </c>
      <c r="AB2743" s="73" t="s">
        <v>68</v>
      </c>
      <c r="AC2743" s="73" t="s">
        <v>1630</v>
      </c>
      <c r="AD2743" s="73">
        <v>2513984</v>
      </c>
      <c r="AH2743" s="54" t="str">
        <f t="shared" si="205"/>
        <v>PBSão Francisco</v>
      </c>
      <c r="AI2743" s="73">
        <v>2513984</v>
      </c>
    </row>
    <row r="2744" spans="26:35" x14ac:dyDescent="0.25">
      <c r="Z2744" s="42" t="str">
        <f t="shared" si="204"/>
        <v/>
      </c>
      <c r="AB2744" s="73" t="s">
        <v>68</v>
      </c>
      <c r="AC2744" s="73" t="s">
        <v>3295</v>
      </c>
      <c r="AD2744" s="73">
        <v>2514008</v>
      </c>
      <c r="AH2744" s="54" t="str">
        <f t="shared" si="205"/>
        <v>PBSão João do Cariri</v>
      </c>
      <c r="AI2744" s="73">
        <v>2514008</v>
      </c>
    </row>
    <row r="2745" spans="26:35" x14ac:dyDescent="0.25">
      <c r="Z2745" s="42" t="str">
        <f t="shared" si="204"/>
        <v/>
      </c>
      <c r="AB2745" s="73" t="s">
        <v>68</v>
      </c>
      <c r="AC2745" s="73" t="s">
        <v>3307</v>
      </c>
      <c r="AD2745" s="73">
        <v>2500700</v>
      </c>
      <c r="AH2745" s="54" t="str">
        <f t="shared" si="205"/>
        <v>PBSão João do Rio do Peixe</v>
      </c>
      <c r="AI2745" s="73">
        <v>2500700</v>
      </c>
    </row>
    <row r="2746" spans="26:35" x14ac:dyDescent="0.25">
      <c r="Z2746" s="42" t="str">
        <f t="shared" si="204"/>
        <v/>
      </c>
      <c r="AB2746" s="73" t="s">
        <v>68</v>
      </c>
      <c r="AC2746" s="73" t="s">
        <v>3319</v>
      </c>
      <c r="AD2746" s="73">
        <v>2514107</v>
      </c>
      <c r="AH2746" s="54" t="str">
        <f t="shared" si="205"/>
        <v>PBSão João do Tigre</v>
      </c>
      <c r="AI2746" s="73">
        <v>2514107</v>
      </c>
    </row>
    <row r="2747" spans="26:35" x14ac:dyDescent="0.25">
      <c r="Z2747" s="42" t="str">
        <f t="shared" si="204"/>
        <v/>
      </c>
      <c r="AB2747" s="73" t="s">
        <v>68</v>
      </c>
      <c r="AC2747" s="73" t="s">
        <v>3329</v>
      </c>
      <c r="AD2747" s="73">
        <v>2514206</v>
      </c>
      <c r="AH2747" s="54" t="str">
        <f t="shared" si="205"/>
        <v>PBSão José da Lagoa Tapada</v>
      </c>
      <c r="AI2747" s="73">
        <v>2514206</v>
      </c>
    </row>
    <row r="2748" spans="26:35" x14ac:dyDescent="0.25">
      <c r="Z2748" s="42" t="str">
        <f t="shared" si="204"/>
        <v/>
      </c>
      <c r="AB2748" s="73" t="s">
        <v>68</v>
      </c>
      <c r="AC2748" s="73" t="s">
        <v>3340</v>
      </c>
      <c r="AD2748" s="73">
        <v>2514305</v>
      </c>
      <c r="AH2748" s="54" t="str">
        <f t="shared" si="205"/>
        <v>PBSão José de Caiana</v>
      </c>
      <c r="AI2748" s="73">
        <v>2514305</v>
      </c>
    </row>
    <row r="2749" spans="26:35" x14ac:dyDescent="0.25">
      <c r="Z2749" s="42" t="str">
        <f t="shared" si="204"/>
        <v/>
      </c>
      <c r="AB2749" s="73" t="s">
        <v>68</v>
      </c>
      <c r="AC2749" s="73" t="s">
        <v>3351</v>
      </c>
      <c r="AD2749" s="73">
        <v>2514404</v>
      </c>
      <c r="AH2749" s="54" t="str">
        <f t="shared" si="205"/>
        <v>PBSão José de Espinharas</v>
      </c>
      <c r="AI2749" s="73">
        <v>2514404</v>
      </c>
    </row>
    <row r="2750" spans="26:35" x14ac:dyDescent="0.25">
      <c r="Z2750" s="42" t="str">
        <f t="shared" si="204"/>
        <v/>
      </c>
      <c r="AB2750" s="73" t="s">
        <v>68</v>
      </c>
      <c r="AC2750" s="73" t="s">
        <v>3361</v>
      </c>
      <c r="AD2750" s="73">
        <v>2514503</v>
      </c>
      <c r="AH2750" s="54" t="str">
        <f t="shared" si="205"/>
        <v>PBSão José de Piranhas</v>
      </c>
      <c r="AI2750" s="73">
        <v>2514503</v>
      </c>
    </row>
    <row r="2751" spans="26:35" x14ac:dyDescent="0.25">
      <c r="Z2751" s="42" t="str">
        <f t="shared" si="204"/>
        <v/>
      </c>
      <c r="AB2751" s="73" t="s">
        <v>68</v>
      </c>
      <c r="AC2751" s="73" t="s">
        <v>3370</v>
      </c>
      <c r="AD2751" s="73">
        <v>2514552</v>
      </c>
      <c r="AH2751" s="54" t="str">
        <f t="shared" si="205"/>
        <v>PBSão José de Princesa</v>
      </c>
      <c r="AI2751" s="73">
        <v>2514552</v>
      </c>
    </row>
    <row r="2752" spans="26:35" x14ac:dyDescent="0.25">
      <c r="Z2752" s="42" t="str">
        <f t="shared" si="204"/>
        <v/>
      </c>
      <c r="AB2752" s="73" t="s">
        <v>68</v>
      </c>
      <c r="AC2752" s="73" t="s">
        <v>3380</v>
      </c>
      <c r="AD2752" s="73">
        <v>2514602</v>
      </c>
      <c r="AH2752" s="54" t="str">
        <f t="shared" si="205"/>
        <v>PBSão José do Bonfim</v>
      </c>
      <c r="AI2752" s="73">
        <v>2514602</v>
      </c>
    </row>
    <row r="2753" spans="26:35" x14ac:dyDescent="0.25">
      <c r="Z2753" s="42" t="str">
        <f t="shared" si="204"/>
        <v/>
      </c>
      <c r="AB2753" s="73" t="s">
        <v>68</v>
      </c>
      <c r="AC2753" s="73" t="s">
        <v>3390</v>
      </c>
      <c r="AD2753" s="73">
        <v>2514651</v>
      </c>
      <c r="AH2753" s="54" t="str">
        <f t="shared" si="205"/>
        <v>PBSão José do Brejo do Cruz</v>
      </c>
      <c r="AI2753" s="73">
        <v>2514651</v>
      </c>
    </row>
    <row r="2754" spans="26:35" x14ac:dyDescent="0.25">
      <c r="Z2754" s="42" t="str">
        <f t="shared" si="204"/>
        <v/>
      </c>
      <c r="AB2754" s="73" t="s">
        <v>68</v>
      </c>
      <c r="AC2754" s="73" t="s">
        <v>3400</v>
      </c>
      <c r="AD2754" s="73">
        <v>2514701</v>
      </c>
      <c r="AH2754" s="54" t="str">
        <f t="shared" si="205"/>
        <v>PBSão José do Sabugi</v>
      </c>
      <c r="AI2754" s="73">
        <v>2514701</v>
      </c>
    </row>
    <row r="2755" spans="26:35" x14ac:dyDescent="0.25">
      <c r="Z2755" s="42" t="str">
        <f t="shared" ref="Z2755:Z2818" si="206">CONCATENATE(A2755,D2755)</f>
        <v/>
      </c>
      <c r="AB2755" s="73" t="s">
        <v>68</v>
      </c>
      <c r="AC2755" s="73" t="s">
        <v>3410</v>
      </c>
      <c r="AD2755" s="73">
        <v>2514800</v>
      </c>
      <c r="AH2755" s="54" t="str">
        <f t="shared" ref="AH2755:AH2818" si="207">CONCATENATE(AB2755,AC2755)</f>
        <v>PBSão José dos Cordeiros</v>
      </c>
      <c r="AI2755" s="73">
        <v>2514800</v>
      </c>
    </row>
    <row r="2756" spans="26:35" x14ac:dyDescent="0.25">
      <c r="Z2756" s="42" t="str">
        <f t="shared" si="206"/>
        <v/>
      </c>
      <c r="AB2756" s="73" t="s">
        <v>68</v>
      </c>
      <c r="AC2756" s="73" t="s">
        <v>3420</v>
      </c>
      <c r="AD2756" s="73">
        <v>2514453</v>
      </c>
      <c r="AH2756" s="54" t="str">
        <f t="shared" si="207"/>
        <v>PBSão José dos Ramos</v>
      </c>
      <c r="AI2756" s="73">
        <v>2514453</v>
      </c>
    </row>
    <row r="2757" spans="26:35" x14ac:dyDescent="0.25">
      <c r="Z2757" s="42" t="str">
        <f t="shared" si="206"/>
        <v/>
      </c>
      <c r="AB2757" s="73" t="s">
        <v>68</v>
      </c>
      <c r="AC2757" s="73" t="s">
        <v>3429</v>
      </c>
      <c r="AD2757" s="73">
        <v>2514909</v>
      </c>
      <c r="AH2757" s="54" t="str">
        <f t="shared" si="207"/>
        <v>PBSão Mamede</v>
      </c>
      <c r="AI2757" s="73">
        <v>2514909</v>
      </c>
    </row>
    <row r="2758" spans="26:35" x14ac:dyDescent="0.25">
      <c r="Z2758" s="42" t="str">
        <f t="shared" si="206"/>
        <v/>
      </c>
      <c r="AB2758" s="73" t="s">
        <v>68</v>
      </c>
      <c r="AC2758" s="73" t="s">
        <v>3439</v>
      </c>
      <c r="AD2758" s="73">
        <v>2515005</v>
      </c>
      <c r="AH2758" s="54" t="str">
        <f t="shared" si="207"/>
        <v>PBSão Miguel de Taipu</v>
      </c>
      <c r="AI2758" s="73">
        <v>2515005</v>
      </c>
    </row>
    <row r="2759" spans="26:35" x14ac:dyDescent="0.25">
      <c r="Z2759" s="42" t="str">
        <f t="shared" si="206"/>
        <v/>
      </c>
      <c r="AB2759" s="73" t="s">
        <v>68</v>
      </c>
      <c r="AC2759" s="73" t="s">
        <v>3448</v>
      </c>
      <c r="AD2759" s="73">
        <v>2515104</v>
      </c>
      <c r="AH2759" s="54" t="str">
        <f t="shared" si="207"/>
        <v>PBSão Sebastião de Lagoa de Roça</v>
      </c>
      <c r="AI2759" s="73">
        <v>2515104</v>
      </c>
    </row>
    <row r="2760" spans="26:35" x14ac:dyDescent="0.25">
      <c r="Z2760" s="42" t="str">
        <f t="shared" si="206"/>
        <v/>
      </c>
      <c r="AB2760" s="73" t="s">
        <v>68</v>
      </c>
      <c r="AC2760" s="73" t="s">
        <v>3457</v>
      </c>
      <c r="AD2760" s="73">
        <v>2515203</v>
      </c>
      <c r="AH2760" s="54" t="str">
        <f t="shared" si="207"/>
        <v>PBSão Sebastião do Umbuzeiro</v>
      </c>
      <c r="AI2760" s="73">
        <v>2515203</v>
      </c>
    </row>
    <row r="2761" spans="26:35" x14ac:dyDescent="0.25">
      <c r="Z2761" s="42" t="str">
        <f t="shared" si="206"/>
        <v/>
      </c>
      <c r="AB2761" s="73" t="s">
        <v>68</v>
      </c>
      <c r="AC2761" s="73" t="s">
        <v>3467</v>
      </c>
      <c r="AD2761" s="73">
        <v>2515401</v>
      </c>
      <c r="AH2761" s="54" t="str">
        <f t="shared" si="207"/>
        <v>PBSão Vicente do Seridó</v>
      </c>
      <c r="AI2761" s="73">
        <v>2515401</v>
      </c>
    </row>
    <row r="2762" spans="26:35" x14ac:dyDescent="0.25">
      <c r="Z2762" s="42" t="str">
        <f t="shared" si="206"/>
        <v/>
      </c>
      <c r="AB2762" s="73" t="s">
        <v>68</v>
      </c>
      <c r="AC2762" s="73" t="s">
        <v>3476</v>
      </c>
      <c r="AD2762" s="73">
        <v>2515302</v>
      </c>
      <c r="AH2762" s="54" t="str">
        <f t="shared" si="207"/>
        <v>PBSapé</v>
      </c>
      <c r="AI2762" s="73">
        <v>2515302</v>
      </c>
    </row>
    <row r="2763" spans="26:35" x14ac:dyDescent="0.25">
      <c r="Z2763" s="42" t="str">
        <f t="shared" si="206"/>
        <v/>
      </c>
      <c r="AB2763" s="73" t="s">
        <v>68</v>
      </c>
      <c r="AC2763" s="73" t="s">
        <v>3486</v>
      </c>
      <c r="AD2763" s="73">
        <v>2515500</v>
      </c>
      <c r="AH2763" s="54" t="str">
        <f t="shared" si="207"/>
        <v>PBSerra Branca</v>
      </c>
      <c r="AI2763" s="73">
        <v>2515500</v>
      </c>
    </row>
    <row r="2764" spans="26:35" x14ac:dyDescent="0.25">
      <c r="Z2764" s="42" t="str">
        <f t="shared" si="206"/>
        <v/>
      </c>
      <c r="AB2764" s="73" t="s">
        <v>68</v>
      </c>
      <c r="AC2764" s="73" t="s">
        <v>3496</v>
      </c>
      <c r="AD2764" s="73">
        <v>2515609</v>
      </c>
      <c r="AH2764" s="54" t="str">
        <f t="shared" si="207"/>
        <v>PBSerra da Raiz</v>
      </c>
      <c r="AI2764" s="73">
        <v>2515609</v>
      </c>
    </row>
    <row r="2765" spans="26:35" x14ac:dyDescent="0.25">
      <c r="Z2765" s="42" t="str">
        <f t="shared" si="206"/>
        <v/>
      </c>
      <c r="AB2765" s="73" t="s">
        <v>68</v>
      </c>
      <c r="AC2765" s="73" t="s">
        <v>3505</v>
      </c>
      <c r="AD2765" s="73">
        <v>2515708</v>
      </c>
      <c r="AH2765" s="54" t="str">
        <f t="shared" si="207"/>
        <v>PBSerra Grande</v>
      </c>
      <c r="AI2765" s="73">
        <v>2515708</v>
      </c>
    </row>
    <row r="2766" spans="26:35" x14ac:dyDescent="0.25">
      <c r="Z2766" s="42" t="str">
        <f t="shared" si="206"/>
        <v/>
      </c>
      <c r="AB2766" s="73" t="s">
        <v>68</v>
      </c>
      <c r="AC2766" s="73" t="s">
        <v>3515</v>
      </c>
      <c r="AD2766" s="73">
        <v>2515807</v>
      </c>
      <c r="AH2766" s="54" t="str">
        <f t="shared" si="207"/>
        <v>PBSerra Redonda</v>
      </c>
      <c r="AI2766" s="73">
        <v>2515807</v>
      </c>
    </row>
    <row r="2767" spans="26:35" x14ac:dyDescent="0.25">
      <c r="Z2767" s="42" t="str">
        <f t="shared" si="206"/>
        <v/>
      </c>
      <c r="AB2767" s="73" t="s">
        <v>68</v>
      </c>
      <c r="AC2767" s="73" t="s">
        <v>3525</v>
      </c>
      <c r="AD2767" s="73">
        <v>2515906</v>
      </c>
      <c r="AH2767" s="54" t="str">
        <f t="shared" si="207"/>
        <v>PBSerraria</v>
      </c>
      <c r="AI2767" s="73">
        <v>2515906</v>
      </c>
    </row>
    <row r="2768" spans="26:35" x14ac:dyDescent="0.25">
      <c r="Z2768" s="42" t="str">
        <f t="shared" si="206"/>
        <v/>
      </c>
      <c r="AB2768" s="73" t="s">
        <v>68</v>
      </c>
      <c r="AC2768" s="73" t="s">
        <v>3535</v>
      </c>
      <c r="AD2768" s="73">
        <v>2515930</v>
      </c>
      <c r="AH2768" s="54" t="str">
        <f t="shared" si="207"/>
        <v>PBSertãozinho</v>
      </c>
      <c r="AI2768" s="73">
        <v>2515930</v>
      </c>
    </row>
    <row r="2769" spans="26:35" x14ac:dyDescent="0.25">
      <c r="Z2769" s="42" t="str">
        <f t="shared" si="206"/>
        <v/>
      </c>
      <c r="AB2769" s="73" t="s">
        <v>68</v>
      </c>
      <c r="AC2769" s="73" t="s">
        <v>3545</v>
      </c>
      <c r="AD2769" s="73">
        <v>2515971</v>
      </c>
      <c r="AH2769" s="54" t="str">
        <f t="shared" si="207"/>
        <v>PBSobrado</v>
      </c>
      <c r="AI2769" s="73">
        <v>2515971</v>
      </c>
    </row>
    <row r="2770" spans="26:35" x14ac:dyDescent="0.25">
      <c r="Z2770" s="42" t="str">
        <f t="shared" si="206"/>
        <v/>
      </c>
      <c r="AB2770" s="73" t="s">
        <v>68</v>
      </c>
      <c r="AC2770" s="73" t="s">
        <v>3553</v>
      </c>
      <c r="AD2770" s="73">
        <v>2516003</v>
      </c>
      <c r="AH2770" s="54" t="str">
        <f t="shared" si="207"/>
        <v>PBSolânea</v>
      </c>
      <c r="AI2770" s="73">
        <v>2516003</v>
      </c>
    </row>
    <row r="2771" spans="26:35" x14ac:dyDescent="0.25">
      <c r="Z2771" s="42" t="str">
        <f t="shared" si="206"/>
        <v/>
      </c>
      <c r="AB2771" s="73" t="s">
        <v>68</v>
      </c>
      <c r="AC2771" s="73" t="s">
        <v>3563</v>
      </c>
      <c r="AD2771" s="73">
        <v>2516102</v>
      </c>
      <c r="AH2771" s="54" t="str">
        <f t="shared" si="207"/>
        <v>PBSoledade</v>
      </c>
      <c r="AI2771" s="73">
        <v>2516102</v>
      </c>
    </row>
    <row r="2772" spans="26:35" x14ac:dyDescent="0.25">
      <c r="Z2772" s="42" t="str">
        <f t="shared" si="206"/>
        <v/>
      </c>
      <c r="AB2772" s="73" t="s">
        <v>68</v>
      </c>
      <c r="AC2772" s="73" t="s">
        <v>3573</v>
      </c>
      <c r="AD2772" s="73">
        <v>2516151</v>
      </c>
      <c r="AH2772" s="54" t="str">
        <f t="shared" si="207"/>
        <v>PBSossêgo</v>
      </c>
      <c r="AI2772" s="73">
        <v>2516151</v>
      </c>
    </row>
    <row r="2773" spans="26:35" x14ac:dyDescent="0.25">
      <c r="Z2773" s="42" t="str">
        <f t="shared" si="206"/>
        <v/>
      </c>
      <c r="AB2773" s="73" t="s">
        <v>68</v>
      </c>
      <c r="AC2773" s="73" t="s">
        <v>3583</v>
      </c>
      <c r="AD2773" s="73">
        <v>2516201</v>
      </c>
      <c r="AH2773" s="54" t="str">
        <f t="shared" si="207"/>
        <v>PBSousa</v>
      </c>
      <c r="AI2773" s="73">
        <v>2516201</v>
      </c>
    </row>
    <row r="2774" spans="26:35" x14ac:dyDescent="0.25">
      <c r="Z2774" s="42" t="str">
        <f t="shared" si="206"/>
        <v/>
      </c>
      <c r="AB2774" s="73" t="s">
        <v>68</v>
      </c>
      <c r="AC2774" s="73" t="s">
        <v>3593</v>
      </c>
      <c r="AD2774" s="73">
        <v>2516300</v>
      </c>
      <c r="AH2774" s="54" t="str">
        <f t="shared" si="207"/>
        <v>PBSumé</v>
      </c>
      <c r="AI2774" s="73">
        <v>2516300</v>
      </c>
    </row>
    <row r="2775" spans="26:35" x14ac:dyDescent="0.25">
      <c r="Z2775" s="42" t="str">
        <f t="shared" si="206"/>
        <v/>
      </c>
      <c r="AB2775" s="73" t="s">
        <v>68</v>
      </c>
      <c r="AC2775" s="73" t="s">
        <v>3602</v>
      </c>
      <c r="AD2775" s="73">
        <v>2516409</v>
      </c>
      <c r="AH2775" s="54" t="str">
        <f t="shared" si="207"/>
        <v>PBTacima</v>
      </c>
      <c r="AI2775" s="73">
        <v>2516409</v>
      </c>
    </row>
    <row r="2776" spans="26:35" x14ac:dyDescent="0.25">
      <c r="Z2776" s="42" t="str">
        <f t="shared" si="206"/>
        <v/>
      </c>
      <c r="AB2776" s="73" t="s">
        <v>68</v>
      </c>
      <c r="AC2776" s="73" t="s">
        <v>3611</v>
      </c>
      <c r="AD2776" s="73">
        <v>2516508</v>
      </c>
      <c r="AH2776" s="54" t="str">
        <f t="shared" si="207"/>
        <v>PBTaperoá</v>
      </c>
      <c r="AI2776" s="73">
        <v>2516508</v>
      </c>
    </row>
    <row r="2777" spans="26:35" x14ac:dyDescent="0.25">
      <c r="Z2777" s="42" t="str">
        <f t="shared" si="206"/>
        <v/>
      </c>
      <c r="AB2777" s="73" t="s">
        <v>68</v>
      </c>
      <c r="AC2777" s="73" t="s">
        <v>3620</v>
      </c>
      <c r="AD2777" s="73">
        <v>2516607</v>
      </c>
      <c r="AH2777" s="54" t="str">
        <f t="shared" si="207"/>
        <v>PBTavares</v>
      </c>
      <c r="AI2777" s="73">
        <v>2516607</v>
      </c>
    </row>
    <row r="2778" spans="26:35" x14ac:dyDescent="0.25">
      <c r="Z2778" s="42" t="str">
        <f t="shared" si="206"/>
        <v/>
      </c>
      <c r="AB2778" s="73" t="s">
        <v>68</v>
      </c>
      <c r="AC2778" s="73" t="s">
        <v>3630</v>
      </c>
      <c r="AD2778" s="73">
        <v>2516706</v>
      </c>
      <c r="AH2778" s="54" t="str">
        <f t="shared" si="207"/>
        <v>PBTeixeira</v>
      </c>
      <c r="AI2778" s="73">
        <v>2516706</v>
      </c>
    </row>
    <row r="2779" spans="26:35" x14ac:dyDescent="0.25">
      <c r="Z2779" s="42" t="str">
        <f t="shared" si="206"/>
        <v/>
      </c>
      <c r="AB2779" s="73" t="s">
        <v>68</v>
      </c>
      <c r="AC2779" s="73" t="s">
        <v>3640</v>
      </c>
      <c r="AD2779" s="73">
        <v>2516755</v>
      </c>
      <c r="AH2779" s="54" t="str">
        <f t="shared" si="207"/>
        <v>PBTenório</v>
      </c>
      <c r="AI2779" s="73">
        <v>2516755</v>
      </c>
    </row>
    <row r="2780" spans="26:35" x14ac:dyDescent="0.25">
      <c r="Z2780" s="42" t="str">
        <f t="shared" si="206"/>
        <v/>
      </c>
      <c r="AB2780" s="73" t="s">
        <v>68</v>
      </c>
      <c r="AC2780" s="73" t="s">
        <v>3242</v>
      </c>
      <c r="AD2780" s="73">
        <v>2516805</v>
      </c>
      <c r="AH2780" s="54" t="str">
        <f t="shared" si="207"/>
        <v>PBTriunfo</v>
      </c>
      <c r="AI2780" s="73">
        <v>2516805</v>
      </c>
    </row>
    <row r="2781" spans="26:35" x14ac:dyDescent="0.25">
      <c r="Z2781" s="42" t="str">
        <f t="shared" si="206"/>
        <v/>
      </c>
      <c r="AB2781" s="73" t="s">
        <v>68</v>
      </c>
      <c r="AC2781" s="73" t="s">
        <v>3658</v>
      </c>
      <c r="AD2781" s="73">
        <v>2516904</v>
      </c>
      <c r="AH2781" s="54" t="str">
        <f t="shared" si="207"/>
        <v>PBUiraúna</v>
      </c>
      <c r="AI2781" s="73">
        <v>2516904</v>
      </c>
    </row>
    <row r="2782" spans="26:35" x14ac:dyDescent="0.25">
      <c r="Z2782" s="42" t="str">
        <f t="shared" si="206"/>
        <v/>
      </c>
      <c r="AB2782" s="73" t="s">
        <v>68</v>
      </c>
      <c r="AC2782" s="73" t="s">
        <v>3667</v>
      </c>
      <c r="AD2782" s="73">
        <v>2517001</v>
      </c>
      <c r="AH2782" s="54" t="str">
        <f t="shared" si="207"/>
        <v>PBUmbuzeiro</v>
      </c>
      <c r="AI2782" s="73">
        <v>2517001</v>
      </c>
    </row>
    <row r="2783" spans="26:35" x14ac:dyDescent="0.25">
      <c r="Z2783" s="42" t="str">
        <f t="shared" si="206"/>
        <v/>
      </c>
      <c r="AB2783" s="73" t="s">
        <v>68</v>
      </c>
      <c r="AC2783" s="73" t="s">
        <v>3093</v>
      </c>
      <c r="AD2783" s="73">
        <v>2517100</v>
      </c>
      <c r="AH2783" s="54" t="str">
        <f t="shared" si="207"/>
        <v>PBVárzea</v>
      </c>
      <c r="AI2783" s="73">
        <v>2517100</v>
      </c>
    </row>
    <row r="2784" spans="26:35" x14ac:dyDescent="0.25">
      <c r="Z2784" s="42" t="str">
        <f t="shared" si="206"/>
        <v/>
      </c>
      <c r="AB2784" s="73" t="s">
        <v>68</v>
      </c>
      <c r="AC2784" s="73" t="s">
        <v>3683</v>
      </c>
      <c r="AD2784" s="73">
        <v>2517209</v>
      </c>
      <c r="AH2784" s="54" t="str">
        <f t="shared" si="207"/>
        <v>PBVieirópolis</v>
      </c>
      <c r="AI2784" s="73">
        <v>2517209</v>
      </c>
    </row>
    <row r="2785" spans="26:35" x14ac:dyDescent="0.25">
      <c r="Z2785" s="42" t="str">
        <f t="shared" si="206"/>
        <v/>
      </c>
      <c r="AB2785" s="73" t="s">
        <v>68</v>
      </c>
      <c r="AC2785" s="73" t="s">
        <v>3691</v>
      </c>
      <c r="AD2785" s="73">
        <v>2505501</v>
      </c>
      <c r="AH2785" s="54" t="str">
        <f t="shared" si="207"/>
        <v>PBVista Serrana</v>
      </c>
      <c r="AI2785" s="73">
        <v>2505501</v>
      </c>
    </row>
    <row r="2786" spans="26:35" x14ac:dyDescent="0.25">
      <c r="Z2786" s="42" t="str">
        <f t="shared" si="206"/>
        <v/>
      </c>
      <c r="AB2786" s="73" t="s">
        <v>68</v>
      </c>
      <c r="AC2786" s="73" t="s">
        <v>3700</v>
      </c>
      <c r="AD2786" s="73">
        <v>2517407</v>
      </c>
      <c r="AH2786" s="54" t="str">
        <f t="shared" si="207"/>
        <v>PBZabelê</v>
      </c>
      <c r="AI2786" s="73">
        <v>2517407</v>
      </c>
    </row>
    <row r="2787" spans="26:35" x14ac:dyDescent="0.25">
      <c r="Z2787" s="42" t="str">
        <f t="shared" si="206"/>
        <v/>
      </c>
      <c r="AB2787" s="73" t="s">
        <v>69</v>
      </c>
      <c r="AC2787" s="73" t="s">
        <v>106</v>
      </c>
      <c r="AD2787" s="73">
        <v>2600054</v>
      </c>
      <c r="AH2787" s="54" t="str">
        <f t="shared" si="207"/>
        <v>PEAbreu e Lima</v>
      </c>
      <c r="AI2787" s="73">
        <v>2600054</v>
      </c>
    </row>
    <row r="2788" spans="26:35" x14ac:dyDescent="0.25">
      <c r="Z2788" s="42" t="str">
        <f t="shared" si="206"/>
        <v/>
      </c>
      <c r="AB2788" s="73" t="s">
        <v>69</v>
      </c>
      <c r="AC2788" s="73" t="s">
        <v>132</v>
      </c>
      <c r="AD2788" s="73">
        <v>2600104</v>
      </c>
      <c r="AH2788" s="54" t="str">
        <f t="shared" si="207"/>
        <v>PEAfogados da Ingazeira</v>
      </c>
      <c r="AI2788" s="73">
        <v>2600104</v>
      </c>
    </row>
    <row r="2789" spans="26:35" x14ac:dyDescent="0.25">
      <c r="Z2789" s="42" t="str">
        <f t="shared" si="206"/>
        <v/>
      </c>
      <c r="AB2789" s="73" t="s">
        <v>69</v>
      </c>
      <c r="AC2789" s="73" t="s">
        <v>158</v>
      </c>
      <c r="AD2789" s="73">
        <v>2600203</v>
      </c>
      <c r="AH2789" s="54" t="str">
        <f t="shared" si="207"/>
        <v>PEAfrânio</v>
      </c>
      <c r="AI2789" s="73">
        <v>2600203</v>
      </c>
    </row>
    <row r="2790" spans="26:35" x14ac:dyDescent="0.25">
      <c r="Z2790" s="42" t="str">
        <f t="shared" si="206"/>
        <v/>
      </c>
      <c r="AB2790" s="73" t="s">
        <v>69</v>
      </c>
      <c r="AC2790" s="73" t="s">
        <v>183</v>
      </c>
      <c r="AD2790" s="73">
        <v>2600302</v>
      </c>
      <c r="AH2790" s="54" t="str">
        <f t="shared" si="207"/>
        <v>PEAgrestina</v>
      </c>
      <c r="AI2790" s="73">
        <v>2600302</v>
      </c>
    </row>
    <row r="2791" spans="26:35" x14ac:dyDescent="0.25">
      <c r="Z2791" s="42" t="str">
        <f t="shared" si="206"/>
        <v/>
      </c>
      <c r="AB2791" s="73" t="s">
        <v>69</v>
      </c>
      <c r="AC2791" s="73" t="s">
        <v>209</v>
      </c>
      <c r="AD2791" s="73">
        <v>2600401</v>
      </c>
      <c r="AH2791" s="54" t="str">
        <f t="shared" si="207"/>
        <v>PEÁgua Preta</v>
      </c>
      <c r="AI2791" s="73">
        <v>2600401</v>
      </c>
    </row>
    <row r="2792" spans="26:35" x14ac:dyDescent="0.25">
      <c r="Z2792" s="42" t="str">
        <f t="shared" si="206"/>
        <v/>
      </c>
      <c r="AB2792" s="73" t="s">
        <v>69</v>
      </c>
      <c r="AC2792" s="73" t="s">
        <v>233</v>
      </c>
      <c r="AD2792" s="73">
        <v>2600500</v>
      </c>
      <c r="AH2792" s="54" t="str">
        <f t="shared" si="207"/>
        <v>PEÁguas Belas</v>
      </c>
      <c r="AI2792" s="73">
        <v>2600500</v>
      </c>
    </row>
    <row r="2793" spans="26:35" x14ac:dyDescent="0.25">
      <c r="Z2793" s="42" t="str">
        <f t="shared" si="206"/>
        <v/>
      </c>
      <c r="AB2793" s="73" t="s">
        <v>69</v>
      </c>
      <c r="AC2793" s="73" t="s">
        <v>207</v>
      </c>
      <c r="AD2793" s="73">
        <v>2600609</v>
      </c>
      <c r="AH2793" s="54" t="str">
        <f t="shared" si="207"/>
        <v>PEAlagoinha</v>
      </c>
      <c r="AI2793" s="73">
        <v>2600609</v>
      </c>
    </row>
    <row r="2794" spans="26:35" x14ac:dyDescent="0.25">
      <c r="Z2794" s="42" t="str">
        <f t="shared" si="206"/>
        <v/>
      </c>
      <c r="AB2794" s="73" t="s">
        <v>69</v>
      </c>
      <c r="AC2794" s="73" t="s">
        <v>284</v>
      </c>
      <c r="AD2794" s="73">
        <v>2600708</v>
      </c>
      <c r="AH2794" s="54" t="str">
        <f t="shared" si="207"/>
        <v>PEAliança</v>
      </c>
      <c r="AI2794" s="73">
        <v>2600708</v>
      </c>
    </row>
    <row r="2795" spans="26:35" x14ac:dyDescent="0.25">
      <c r="Z2795" s="42" t="str">
        <f t="shared" si="206"/>
        <v/>
      </c>
      <c r="AB2795" s="73" t="s">
        <v>69</v>
      </c>
      <c r="AC2795" s="73" t="s">
        <v>310</v>
      </c>
      <c r="AD2795" s="73">
        <v>2600807</v>
      </c>
      <c r="AH2795" s="54" t="str">
        <f t="shared" si="207"/>
        <v>PEAltinho</v>
      </c>
      <c r="AI2795" s="73">
        <v>2600807</v>
      </c>
    </row>
    <row r="2796" spans="26:35" x14ac:dyDescent="0.25">
      <c r="Z2796" s="42" t="str">
        <f t="shared" si="206"/>
        <v/>
      </c>
      <c r="AB2796" s="73" t="s">
        <v>69</v>
      </c>
      <c r="AC2796" s="73" t="s">
        <v>336</v>
      </c>
      <c r="AD2796" s="73">
        <v>2600906</v>
      </c>
      <c r="AH2796" s="54" t="str">
        <f t="shared" si="207"/>
        <v>PEAmaraji</v>
      </c>
      <c r="AI2796" s="73">
        <v>2600906</v>
      </c>
    </row>
    <row r="2797" spans="26:35" x14ac:dyDescent="0.25">
      <c r="Z2797" s="42" t="str">
        <f t="shared" si="206"/>
        <v/>
      </c>
      <c r="AB2797" s="73" t="s">
        <v>69</v>
      </c>
      <c r="AC2797" s="73" t="s">
        <v>361</v>
      </c>
      <c r="AD2797" s="73">
        <v>2601003</v>
      </c>
      <c r="AH2797" s="54" t="str">
        <f t="shared" si="207"/>
        <v>PEAngelim</v>
      </c>
      <c r="AI2797" s="73">
        <v>2601003</v>
      </c>
    </row>
    <row r="2798" spans="26:35" x14ac:dyDescent="0.25">
      <c r="Z2798" s="42" t="str">
        <f t="shared" si="206"/>
        <v/>
      </c>
      <c r="AB2798" s="73" t="s">
        <v>69</v>
      </c>
      <c r="AC2798" s="73" t="s">
        <v>385</v>
      </c>
      <c r="AD2798" s="73">
        <v>2601052</v>
      </c>
      <c r="AH2798" s="54" t="str">
        <f t="shared" si="207"/>
        <v>PEAraçoiaba</v>
      </c>
      <c r="AI2798" s="73">
        <v>2601052</v>
      </c>
    </row>
    <row r="2799" spans="26:35" x14ac:dyDescent="0.25">
      <c r="Z2799" s="42" t="str">
        <f t="shared" si="206"/>
        <v/>
      </c>
      <c r="AB2799" s="73" t="s">
        <v>69</v>
      </c>
      <c r="AC2799" s="73" t="s">
        <v>410</v>
      </c>
      <c r="AD2799" s="73">
        <v>2601102</v>
      </c>
      <c r="AH2799" s="54" t="str">
        <f t="shared" si="207"/>
        <v>PEAraripina</v>
      </c>
      <c r="AI2799" s="73">
        <v>2601102</v>
      </c>
    </row>
    <row r="2800" spans="26:35" x14ac:dyDescent="0.25">
      <c r="Z2800" s="42" t="str">
        <f t="shared" si="206"/>
        <v/>
      </c>
      <c r="AB2800" s="73" t="s">
        <v>69</v>
      </c>
      <c r="AC2800" s="73" t="s">
        <v>435</v>
      </c>
      <c r="AD2800" s="73">
        <v>2601201</v>
      </c>
      <c r="AH2800" s="54" t="str">
        <f t="shared" si="207"/>
        <v>PEArcoverde</v>
      </c>
      <c r="AI2800" s="73">
        <v>2601201</v>
      </c>
    </row>
    <row r="2801" spans="26:35" x14ac:dyDescent="0.25">
      <c r="Z2801" s="42" t="str">
        <f t="shared" si="206"/>
        <v/>
      </c>
      <c r="AB2801" s="73" t="s">
        <v>69</v>
      </c>
      <c r="AC2801" s="73" t="s">
        <v>460</v>
      </c>
      <c r="AD2801" s="73">
        <v>2601300</v>
      </c>
      <c r="AH2801" s="54" t="str">
        <f t="shared" si="207"/>
        <v>PEBarra de Guabiraba</v>
      </c>
      <c r="AI2801" s="73">
        <v>2601300</v>
      </c>
    </row>
    <row r="2802" spans="26:35" x14ac:dyDescent="0.25">
      <c r="Z2802" s="42" t="str">
        <f t="shared" si="206"/>
        <v/>
      </c>
      <c r="AB2802" s="73" t="s">
        <v>69</v>
      </c>
      <c r="AC2802" s="73" t="s">
        <v>486</v>
      </c>
      <c r="AD2802" s="73">
        <v>2601409</v>
      </c>
      <c r="AH2802" s="54" t="str">
        <f t="shared" si="207"/>
        <v>PEBarreiros</v>
      </c>
      <c r="AI2802" s="73">
        <v>2601409</v>
      </c>
    </row>
    <row r="2803" spans="26:35" x14ac:dyDescent="0.25">
      <c r="Z2803" s="42" t="str">
        <f t="shared" si="206"/>
        <v/>
      </c>
      <c r="AB2803" s="73" t="s">
        <v>69</v>
      </c>
      <c r="AC2803" s="73" t="s">
        <v>510</v>
      </c>
      <c r="AD2803" s="73">
        <v>2601508</v>
      </c>
      <c r="AH2803" s="54" t="str">
        <f t="shared" si="207"/>
        <v>PEBelém de Maria</v>
      </c>
      <c r="AI2803" s="73">
        <v>2601508</v>
      </c>
    </row>
    <row r="2804" spans="26:35" x14ac:dyDescent="0.25">
      <c r="Z2804" s="42" t="str">
        <f t="shared" si="206"/>
        <v/>
      </c>
      <c r="AB2804" s="73" t="s">
        <v>69</v>
      </c>
      <c r="AC2804" s="73" t="s">
        <v>533</v>
      </c>
      <c r="AD2804" s="73">
        <v>2601607</v>
      </c>
      <c r="AH2804" s="54" t="str">
        <f t="shared" si="207"/>
        <v>PEBelém do São Francisco</v>
      </c>
      <c r="AI2804" s="73">
        <v>2601607</v>
      </c>
    </row>
    <row r="2805" spans="26:35" x14ac:dyDescent="0.25">
      <c r="Z2805" s="42" t="str">
        <f t="shared" si="206"/>
        <v/>
      </c>
      <c r="AB2805" s="73" t="s">
        <v>69</v>
      </c>
      <c r="AC2805" s="73" t="s">
        <v>556</v>
      </c>
      <c r="AD2805" s="73">
        <v>2601706</v>
      </c>
      <c r="AH2805" s="54" t="str">
        <f t="shared" si="207"/>
        <v>PEBelo Jardim</v>
      </c>
      <c r="AI2805" s="73">
        <v>2601706</v>
      </c>
    </row>
    <row r="2806" spans="26:35" x14ac:dyDescent="0.25">
      <c r="Z2806" s="42" t="str">
        <f t="shared" si="206"/>
        <v/>
      </c>
      <c r="AB2806" s="73" t="s">
        <v>69</v>
      </c>
      <c r="AC2806" s="73" t="s">
        <v>579</v>
      </c>
      <c r="AD2806" s="73">
        <v>2601805</v>
      </c>
      <c r="AH2806" s="54" t="str">
        <f t="shared" si="207"/>
        <v>PEBetânia</v>
      </c>
      <c r="AI2806" s="73">
        <v>2601805</v>
      </c>
    </row>
    <row r="2807" spans="26:35" x14ac:dyDescent="0.25">
      <c r="Z2807" s="42" t="str">
        <f t="shared" si="206"/>
        <v/>
      </c>
      <c r="AB2807" s="73" t="s">
        <v>69</v>
      </c>
      <c r="AC2807" s="73" t="s">
        <v>602</v>
      </c>
      <c r="AD2807" s="73">
        <v>2601904</v>
      </c>
      <c r="AH2807" s="54" t="str">
        <f t="shared" si="207"/>
        <v>PEBezerros</v>
      </c>
      <c r="AI2807" s="73">
        <v>2601904</v>
      </c>
    </row>
    <row r="2808" spans="26:35" x14ac:dyDescent="0.25">
      <c r="Z2808" s="42" t="str">
        <f t="shared" si="206"/>
        <v/>
      </c>
      <c r="AB2808" s="73" t="s">
        <v>69</v>
      </c>
      <c r="AC2808" s="73" t="s">
        <v>625</v>
      </c>
      <c r="AD2808" s="73">
        <v>2602001</v>
      </c>
      <c r="AH2808" s="54" t="str">
        <f t="shared" si="207"/>
        <v>PEBodocó</v>
      </c>
      <c r="AI2808" s="73">
        <v>2602001</v>
      </c>
    </row>
    <row r="2809" spans="26:35" x14ac:dyDescent="0.25">
      <c r="Z2809" s="42" t="str">
        <f t="shared" si="206"/>
        <v/>
      </c>
      <c r="AB2809" s="73" t="s">
        <v>69</v>
      </c>
      <c r="AC2809" s="73" t="s">
        <v>646</v>
      </c>
      <c r="AD2809" s="73">
        <v>2602100</v>
      </c>
      <c r="AH2809" s="54" t="str">
        <f t="shared" si="207"/>
        <v>PEBom Conselho</v>
      </c>
      <c r="AI2809" s="73">
        <v>2602100</v>
      </c>
    </row>
    <row r="2810" spans="26:35" x14ac:dyDescent="0.25">
      <c r="Z2810" s="42" t="str">
        <f t="shared" si="206"/>
        <v/>
      </c>
      <c r="AB2810" s="73" t="s">
        <v>69</v>
      </c>
      <c r="AC2810" s="73" t="s">
        <v>338</v>
      </c>
      <c r="AD2810" s="73">
        <v>2602209</v>
      </c>
      <c r="AH2810" s="54" t="str">
        <f t="shared" si="207"/>
        <v>PEBom Jardim</v>
      </c>
      <c r="AI2810" s="73">
        <v>2602209</v>
      </c>
    </row>
    <row r="2811" spans="26:35" x14ac:dyDescent="0.25">
      <c r="Z2811" s="42" t="str">
        <f t="shared" si="206"/>
        <v/>
      </c>
      <c r="AB2811" s="73" t="s">
        <v>69</v>
      </c>
      <c r="AC2811" s="73" t="s">
        <v>481</v>
      </c>
      <c r="AD2811" s="73">
        <v>2602308</v>
      </c>
      <c r="AH2811" s="54" t="str">
        <f t="shared" si="207"/>
        <v>PEBonito</v>
      </c>
      <c r="AI2811" s="73">
        <v>2602308</v>
      </c>
    </row>
    <row r="2812" spans="26:35" x14ac:dyDescent="0.25">
      <c r="Z2812" s="42" t="str">
        <f t="shared" si="206"/>
        <v/>
      </c>
      <c r="AB2812" s="73" t="s">
        <v>69</v>
      </c>
      <c r="AC2812" s="73" t="s">
        <v>708</v>
      </c>
      <c r="AD2812" s="73">
        <v>2602407</v>
      </c>
      <c r="AH2812" s="54" t="str">
        <f t="shared" si="207"/>
        <v>PEBrejão</v>
      </c>
      <c r="AI2812" s="73">
        <v>2602407</v>
      </c>
    </row>
    <row r="2813" spans="26:35" x14ac:dyDescent="0.25">
      <c r="Z2813" s="42" t="str">
        <f t="shared" si="206"/>
        <v/>
      </c>
      <c r="AB2813" s="73" t="s">
        <v>69</v>
      </c>
      <c r="AC2813" s="73" t="s">
        <v>582</v>
      </c>
      <c r="AD2813" s="73">
        <v>2602506</v>
      </c>
      <c r="AH2813" s="54" t="str">
        <f t="shared" si="207"/>
        <v>PEBrejinho</v>
      </c>
      <c r="AI2813" s="73">
        <v>2602506</v>
      </c>
    </row>
    <row r="2814" spans="26:35" x14ac:dyDescent="0.25">
      <c r="Z2814" s="42" t="str">
        <f t="shared" si="206"/>
        <v/>
      </c>
      <c r="AB2814" s="73" t="s">
        <v>69</v>
      </c>
      <c r="AC2814" s="73" t="s">
        <v>752</v>
      </c>
      <c r="AD2814" s="73">
        <v>2602605</v>
      </c>
      <c r="AH2814" s="54" t="str">
        <f t="shared" si="207"/>
        <v>PEBrejo da Madre de Deus</v>
      </c>
      <c r="AI2814" s="73">
        <v>2602605</v>
      </c>
    </row>
    <row r="2815" spans="26:35" x14ac:dyDescent="0.25">
      <c r="Z2815" s="42" t="str">
        <f t="shared" si="206"/>
        <v/>
      </c>
      <c r="AB2815" s="73" t="s">
        <v>69</v>
      </c>
      <c r="AC2815" s="73" t="s">
        <v>774</v>
      </c>
      <c r="AD2815" s="73">
        <v>2602704</v>
      </c>
      <c r="AH2815" s="54" t="str">
        <f t="shared" si="207"/>
        <v>PEBuenos Aires</v>
      </c>
      <c r="AI2815" s="73">
        <v>2602704</v>
      </c>
    </row>
    <row r="2816" spans="26:35" x14ac:dyDescent="0.25">
      <c r="Z2816" s="42" t="str">
        <f t="shared" si="206"/>
        <v/>
      </c>
      <c r="AB2816" s="73" t="s">
        <v>69</v>
      </c>
      <c r="AC2816" s="73" t="s">
        <v>795</v>
      </c>
      <c r="AD2816" s="73">
        <v>2602803</v>
      </c>
      <c r="AH2816" s="54" t="str">
        <f t="shared" si="207"/>
        <v>PEBuíque</v>
      </c>
      <c r="AI2816" s="73">
        <v>2602803</v>
      </c>
    </row>
    <row r="2817" spans="26:35" x14ac:dyDescent="0.25">
      <c r="Z2817" s="42" t="str">
        <f t="shared" si="206"/>
        <v/>
      </c>
      <c r="AB2817" s="73" t="s">
        <v>69</v>
      </c>
      <c r="AC2817" s="73" t="s">
        <v>817</v>
      </c>
      <c r="AD2817" s="73">
        <v>2602902</v>
      </c>
      <c r="AH2817" s="54" t="str">
        <f t="shared" si="207"/>
        <v>PECabo de Santo Agostinho</v>
      </c>
      <c r="AI2817" s="73">
        <v>2602902</v>
      </c>
    </row>
    <row r="2818" spans="26:35" x14ac:dyDescent="0.25">
      <c r="Z2818" s="42" t="str">
        <f t="shared" si="206"/>
        <v/>
      </c>
      <c r="AB2818" s="73" t="s">
        <v>69</v>
      </c>
      <c r="AC2818" s="73" t="s">
        <v>838</v>
      </c>
      <c r="AD2818" s="73">
        <v>2603009</v>
      </c>
      <c r="AH2818" s="54" t="str">
        <f t="shared" si="207"/>
        <v>PECabrobó</v>
      </c>
      <c r="AI2818" s="73">
        <v>2603009</v>
      </c>
    </row>
    <row r="2819" spans="26:35" x14ac:dyDescent="0.25">
      <c r="Z2819" s="42" t="str">
        <f t="shared" ref="Z2819:Z2882" si="208">CONCATENATE(A2819,D2819)</f>
        <v/>
      </c>
      <c r="AB2819" s="73" t="s">
        <v>69</v>
      </c>
      <c r="AC2819" s="73" t="s">
        <v>783</v>
      </c>
      <c r="AD2819" s="73">
        <v>2603108</v>
      </c>
      <c r="AH2819" s="54" t="str">
        <f t="shared" ref="AH2819:AH2882" si="209">CONCATENATE(AB2819,AC2819)</f>
        <v>PECachoeirinha</v>
      </c>
      <c r="AI2819" s="73">
        <v>2603108</v>
      </c>
    </row>
    <row r="2820" spans="26:35" x14ac:dyDescent="0.25">
      <c r="Z2820" s="42" t="str">
        <f t="shared" si="208"/>
        <v/>
      </c>
      <c r="AB2820" s="73" t="s">
        <v>69</v>
      </c>
      <c r="AC2820" s="73" t="s">
        <v>882</v>
      </c>
      <c r="AD2820" s="73">
        <v>2603207</v>
      </c>
      <c r="AH2820" s="54" t="str">
        <f t="shared" si="209"/>
        <v>PECaetés</v>
      </c>
      <c r="AI2820" s="73">
        <v>2603207</v>
      </c>
    </row>
    <row r="2821" spans="26:35" x14ac:dyDescent="0.25">
      <c r="Z2821" s="42" t="str">
        <f t="shared" si="208"/>
        <v/>
      </c>
      <c r="AB2821" s="73" t="s">
        <v>69</v>
      </c>
      <c r="AC2821" s="73" t="s">
        <v>905</v>
      </c>
      <c r="AD2821" s="73">
        <v>2603306</v>
      </c>
      <c r="AH2821" s="54" t="str">
        <f t="shared" si="209"/>
        <v>PECalçado</v>
      </c>
      <c r="AI2821" s="73">
        <v>2603306</v>
      </c>
    </row>
    <row r="2822" spans="26:35" x14ac:dyDescent="0.25">
      <c r="Z2822" s="42" t="str">
        <f t="shared" si="208"/>
        <v/>
      </c>
      <c r="AB2822" s="73" t="s">
        <v>69</v>
      </c>
      <c r="AC2822" s="73" t="s">
        <v>928</v>
      </c>
      <c r="AD2822" s="73">
        <v>2603405</v>
      </c>
      <c r="AH2822" s="54" t="str">
        <f t="shared" si="209"/>
        <v>PECalumbi</v>
      </c>
      <c r="AI2822" s="73">
        <v>2603405</v>
      </c>
    </row>
    <row r="2823" spans="26:35" x14ac:dyDescent="0.25">
      <c r="Z2823" s="42" t="str">
        <f t="shared" si="208"/>
        <v/>
      </c>
      <c r="AB2823" s="73" t="s">
        <v>69</v>
      </c>
      <c r="AC2823" s="73" t="s">
        <v>950</v>
      </c>
      <c r="AD2823" s="73">
        <v>2603454</v>
      </c>
      <c r="AH2823" s="54" t="str">
        <f t="shared" si="209"/>
        <v>PECamaragibe</v>
      </c>
      <c r="AI2823" s="73">
        <v>2603454</v>
      </c>
    </row>
    <row r="2824" spans="26:35" x14ac:dyDescent="0.25">
      <c r="Z2824" s="42" t="str">
        <f t="shared" si="208"/>
        <v/>
      </c>
      <c r="AB2824" s="73" t="s">
        <v>69</v>
      </c>
      <c r="AC2824" s="73" t="s">
        <v>973</v>
      </c>
      <c r="AD2824" s="73">
        <v>2603504</v>
      </c>
      <c r="AH2824" s="54" t="str">
        <f t="shared" si="209"/>
        <v>PECamocim de São Félix</v>
      </c>
      <c r="AI2824" s="73">
        <v>2603504</v>
      </c>
    </row>
    <row r="2825" spans="26:35" x14ac:dyDescent="0.25">
      <c r="Z2825" s="42" t="str">
        <f t="shared" si="208"/>
        <v/>
      </c>
      <c r="AB2825" s="73" t="s">
        <v>69</v>
      </c>
      <c r="AC2825" s="73" t="s">
        <v>995</v>
      </c>
      <c r="AD2825" s="73">
        <v>2603603</v>
      </c>
      <c r="AH2825" s="54" t="str">
        <f t="shared" si="209"/>
        <v>PECamutanga</v>
      </c>
      <c r="AI2825" s="73">
        <v>2603603</v>
      </c>
    </row>
    <row r="2826" spans="26:35" x14ac:dyDescent="0.25">
      <c r="Z2826" s="42" t="str">
        <f t="shared" si="208"/>
        <v/>
      </c>
      <c r="AB2826" s="73" t="s">
        <v>69</v>
      </c>
      <c r="AC2826" s="73" t="s">
        <v>1018</v>
      </c>
      <c r="AD2826" s="73">
        <v>2603702</v>
      </c>
      <c r="AH2826" s="54" t="str">
        <f t="shared" si="209"/>
        <v>PECanhotinho</v>
      </c>
      <c r="AI2826" s="73">
        <v>2603702</v>
      </c>
    </row>
    <row r="2827" spans="26:35" x14ac:dyDescent="0.25">
      <c r="Z2827" s="42" t="str">
        <f t="shared" si="208"/>
        <v/>
      </c>
      <c r="AB2827" s="73" t="s">
        <v>69</v>
      </c>
      <c r="AC2827" s="73" t="s">
        <v>1040</v>
      </c>
      <c r="AD2827" s="73">
        <v>2603801</v>
      </c>
      <c r="AH2827" s="54" t="str">
        <f t="shared" si="209"/>
        <v>PECapoeiras</v>
      </c>
      <c r="AI2827" s="73">
        <v>2603801</v>
      </c>
    </row>
    <row r="2828" spans="26:35" x14ac:dyDescent="0.25">
      <c r="Z2828" s="42" t="str">
        <f t="shared" si="208"/>
        <v/>
      </c>
      <c r="AB2828" s="73" t="s">
        <v>69</v>
      </c>
      <c r="AC2828" s="73" t="s">
        <v>1062</v>
      </c>
      <c r="AD2828" s="73">
        <v>2603900</v>
      </c>
      <c r="AH2828" s="54" t="str">
        <f t="shared" si="209"/>
        <v>PECarnaíba</v>
      </c>
      <c r="AI2828" s="73">
        <v>2603900</v>
      </c>
    </row>
    <row r="2829" spans="26:35" x14ac:dyDescent="0.25">
      <c r="Z2829" s="42" t="str">
        <f t="shared" si="208"/>
        <v/>
      </c>
      <c r="AB2829" s="73" t="s">
        <v>69</v>
      </c>
      <c r="AC2829" s="73" t="s">
        <v>1083</v>
      </c>
      <c r="AD2829" s="73">
        <v>2603926</v>
      </c>
      <c r="AH2829" s="54" t="str">
        <f t="shared" si="209"/>
        <v>PECarnaubeira da Penha</v>
      </c>
      <c r="AI2829" s="73">
        <v>2603926</v>
      </c>
    </row>
    <row r="2830" spans="26:35" x14ac:dyDescent="0.25">
      <c r="Z2830" s="42" t="str">
        <f t="shared" si="208"/>
        <v/>
      </c>
      <c r="AB2830" s="73" t="s">
        <v>69</v>
      </c>
      <c r="AC2830" s="73" t="s">
        <v>1106</v>
      </c>
      <c r="AD2830" s="73">
        <v>2604007</v>
      </c>
      <c r="AH2830" s="54" t="str">
        <f t="shared" si="209"/>
        <v>PECarpina</v>
      </c>
      <c r="AI2830" s="73">
        <v>2604007</v>
      </c>
    </row>
    <row r="2831" spans="26:35" x14ac:dyDescent="0.25">
      <c r="Z2831" s="42" t="str">
        <f t="shared" si="208"/>
        <v/>
      </c>
      <c r="AB2831" s="73" t="s">
        <v>69</v>
      </c>
      <c r="AC2831" s="73" t="s">
        <v>1129</v>
      </c>
      <c r="AD2831" s="73">
        <v>2604106</v>
      </c>
      <c r="AH2831" s="54" t="str">
        <f t="shared" si="209"/>
        <v>PECaruaru</v>
      </c>
      <c r="AI2831" s="73">
        <v>2604106</v>
      </c>
    </row>
    <row r="2832" spans="26:35" x14ac:dyDescent="0.25">
      <c r="Z2832" s="42" t="str">
        <f t="shared" si="208"/>
        <v/>
      </c>
      <c r="AB2832" s="73" t="s">
        <v>69</v>
      </c>
      <c r="AC2832" s="73" t="s">
        <v>1152</v>
      </c>
      <c r="AD2832" s="73">
        <v>2604155</v>
      </c>
      <c r="AH2832" s="54" t="str">
        <f t="shared" si="209"/>
        <v>PECasinhas</v>
      </c>
      <c r="AI2832" s="73">
        <v>2604155</v>
      </c>
    </row>
    <row r="2833" spans="26:35" x14ac:dyDescent="0.25">
      <c r="Z2833" s="42" t="str">
        <f t="shared" si="208"/>
        <v/>
      </c>
      <c r="AB2833" s="73" t="s">
        <v>69</v>
      </c>
      <c r="AC2833" s="73" t="s">
        <v>1175</v>
      </c>
      <c r="AD2833" s="73">
        <v>2604205</v>
      </c>
      <c r="AH2833" s="54" t="str">
        <f t="shared" si="209"/>
        <v>PECatende</v>
      </c>
      <c r="AI2833" s="73">
        <v>2604205</v>
      </c>
    </row>
    <row r="2834" spans="26:35" x14ac:dyDescent="0.25">
      <c r="Z2834" s="42" t="str">
        <f t="shared" si="208"/>
        <v/>
      </c>
      <c r="AB2834" s="73" t="s">
        <v>69</v>
      </c>
      <c r="AC2834" s="73" t="s">
        <v>1119</v>
      </c>
      <c r="AD2834" s="73">
        <v>2604304</v>
      </c>
      <c r="AH2834" s="54" t="str">
        <f t="shared" si="209"/>
        <v>PECedro</v>
      </c>
      <c r="AI2834" s="73">
        <v>2604304</v>
      </c>
    </row>
    <row r="2835" spans="26:35" x14ac:dyDescent="0.25">
      <c r="Z2835" s="42" t="str">
        <f t="shared" si="208"/>
        <v/>
      </c>
      <c r="AB2835" s="73" t="s">
        <v>69</v>
      </c>
      <c r="AC2835" s="73" t="s">
        <v>1220</v>
      </c>
      <c r="AD2835" s="73">
        <v>2604403</v>
      </c>
      <c r="AH2835" s="54" t="str">
        <f t="shared" si="209"/>
        <v>PEChã de Alegria</v>
      </c>
      <c r="AI2835" s="73">
        <v>2604403</v>
      </c>
    </row>
    <row r="2836" spans="26:35" x14ac:dyDescent="0.25">
      <c r="Z2836" s="42" t="str">
        <f t="shared" si="208"/>
        <v/>
      </c>
      <c r="AB2836" s="73" t="s">
        <v>69</v>
      </c>
      <c r="AC2836" s="73" t="s">
        <v>1241</v>
      </c>
      <c r="AD2836" s="73">
        <v>2604502</v>
      </c>
      <c r="AH2836" s="54" t="str">
        <f t="shared" si="209"/>
        <v>PEChã Grande</v>
      </c>
      <c r="AI2836" s="73">
        <v>2604502</v>
      </c>
    </row>
    <row r="2837" spans="26:35" x14ac:dyDescent="0.25">
      <c r="Z2837" s="42" t="str">
        <f t="shared" si="208"/>
        <v/>
      </c>
      <c r="AB2837" s="73" t="s">
        <v>69</v>
      </c>
      <c r="AC2837" s="73" t="s">
        <v>1264</v>
      </c>
      <c r="AD2837" s="73">
        <v>2604601</v>
      </c>
      <c r="AH2837" s="54" t="str">
        <f t="shared" si="209"/>
        <v>PECondado</v>
      </c>
      <c r="AI2837" s="73">
        <v>2604601</v>
      </c>
    </row>
    <row r="2838" spans="26:35" x14ac:dyDescent="0.25">
      <c r="Z2838" s="42" t="str">
        <f t="shared" si="208"/>
        <v/>
      </c>
      <c r="AB2838" s="73" t="s">
        <v>69</v>
      </c>
      <c r="AC2838" s="73" t="s">
        <v>1286</v>
      </c>
      <c r="AD2838" s="73">
        <v>2604700</v>
      </c>
      <c r="AH2838" s="54" t="str">
        <f t="shared" si="209"/>
        <v>PECorrentes</v>
      </c>
      <c r="AI2838" s="73">
        <v>2604700</v>
      </c>
    </row>
    <row r="2839" spans="26:35" x14ac:dyDescent="0.25">
      <c r="Z2839" s="42" t="str">
        <f t="shared" si="208"/>
        <v/>
      </c>
      <c r="AB2839" s="73" t="s">
        <v>69</v>
      </c>
      <c r="AC2839" s="73" t="s">
        <v>1308</v>
      </c>
      <c r="AD2839" s="73">
        <v>2604809</v>
      </c>
      <c r="AH2839" s="54" t="str">
        <f t="shared" si="209"/>
        <v>PECortês</v>
      </c>
      <c r="AI2839" s="73">
        <v>2604809</v>
      </c>
    </row>
    <row r="2840" spans="26:35" x14ac:dyDescent="0.25">
      <c r="Z2840" s="42" t="str">
        <f t="shared" si="208"/>
        <v/>
      </c>
      <c r="AB2840" s="73" t="s">
        <v>69</v>
      </c>
      <c r="AC2840" s="73" t="s">
        <v>1330</v>
      </c>
      <c r="AD2840" s="73">
        <v>2604908</v>
      </c>
      <c r="AH2840" s="54" t="str">
        <f t="shared" si="209"/>
        <v>PECumaru</v>
      </c>
      <c r="AI2840" s="73">
        <v>2604908</v>
      </c>
    </row>
    <row r="2841" spans="26:35" x14ac:dyDescent="0.25">
      <c r="Z2841" s="42" t="str">
        <f t="shared" si="208"/>
        <v/>
      </c>
      <c r="AB2841" s="73" t="s">
        <v>69</v>
      </c>
      <c r="AC2841" s="73" t="s">
        <v>1352</v>
      </c>
      <c r="AD2841" s="73">
        <v>2605004</v>
      </c>
      <c r="AH2841" s="54" t="str">
        <f t="shared" si="209"/>
        <v>PECupira</v>
      </c>
      <c r="AI2841" s="73">
        <v>2605004</v>
      </c>
    </row>
    <row r="2842" spans="26:35" x14ac:dyDescent="0.25">
      <c r="Z2842" s="42" t="str">
        <f t="shared" si="208"/>
        <v/>
      </c>
      <c r="AB2842" s="73" t="s">
        <v>69</v>
      </c>
      <c r="AC2842" s="73" t="s">
        <v>1373</v>
      </c>
      <c r="AD2842" s="73">
        <v>2605103</v>
      </c>
      <c r="AH2842" s="54" t="str">
        <f t="shared" si="209"/>
        <v>PECustódia</v>
      </c>
      <c r="AI2842" s="73">
        <v>2605103</v>
      </c>
    </row>
    <row r="2843" spans="26:35" x14ac:dyDescent="0.25">
      <c r="Z2843" s="42" t="str">
        <f t="shared" si="208"/>
        <v/>
      </c>
      <c r="AB2843" s="73" t="s">
        <v>69</v>
      </c>
      <c r="AC2843" s="73" t="s">
        <v>1395</v>
      </c>
      <c r="AD2843" s="73">
        <v>2605152</v>
      </c>
      <c r="AH2843" s="54" t="str">
        <f t="shared" si="209"/>
        <v>PEDormentes</v>
      </c>
      <c r="AI2843" s="73">
        <v>2605152</v>
      </c>
    </row>
    <row r="2844" spans="26:35" x14ac:dyDescent="0.25">
      <c r="Z2844" s="42" t="str">
        <f t="shared" si="208"/>
        <v/>
      </c>
      <c r="AB2844" s="73" t="s">
        <v>69</v>
      </c>
      <c r="AC2844" s="73" t="s">
        <v>1417</v>
      </c>
      <c r="AD2844" s="73">
        <v>2605202</v>
      </c>
      <c r="AH2844" s="54" t="str">
        <f t="shared" si="209"/>
        <v>PEEscada</v>
      </c>
      <c r="AI2844" s="73">
        <v>2605202</v>
      </c>
    </row>
    <row r="2845" spans="26:35" x14ac:dyDescent="0.25">
      <c r="Z2845" s="42" t="str">
        <f t="shared" si="208"/>
        <v/>
      </c>
      <c r="AB2845" s="73" t="s">
        <v>69</v>
      </c>
      <c r="AC2845" s="73" t="s">
        <v>1438</v>
      </c>
      <c r="AD2845" s="73">
        <v>2605301</v>
      </c>
      <c r="AH2845" s="54" t="str">
        <f t="shared" si="209"/>
        <v>PEExu</v>
      </c>
      <c r="AI2845" s="73">
        <v>2605301</v>
      </c>
    </row>
    <row r="2846" spans="26:35" x14ac:dyDescent="0.25">
      <c r="Z2846" s="42" t="str">
        <f t="shared" si="208"/>
        <v/>
      </c>
      <c r="AB2846" s="73" t="s">
        <v>69</v>
      </c>
      <c r="AC2846" s="73" t="s">
        <v>587</v>
      </c>
      <c r="AD2846" s="73">
        <v>2605400</v>
      </c>
      <c r="AH2846" s="54" t="str">
        <f t="shared" si="209"/>
        <v>PEFeira Nova</v>
      </c>
      <c r="AI2846" s="73">
        <v>2605400</v>
      </c>
    </row>
    <row r="2847" spans="26:35" x14ac:dyDescent="0.25">
      <c r="Z2847" s="42" t="str">
        <f t="shared" si="208"/>
        <v/>
      </c>
      <c r="AB2847" s="73" t="s">
        <v>69</v>
      </c>
      <c r="AC2847" s="73" t="s">
        <v>1480</v>
      </c>
      <c r="AD2847" s="73">
        <v>2605459</v>
      </c>
      <c r="AH2847" s="54" t="str">
        <f t="shared" si="209"/>
        <v>PEFernando de Noronha</v>
      </c>
      <c r="AI2847" s="73">
        <v>2605459</v>
      </c>
    </row>
    <row r="2848" spans="26:35" x14ac:dyDescent="0.25">
      <c r="Z2848" s="42" t="str">
        <f t="shared" si="208"/>
        <v/>
      </c>
      <c r="AB2848" s="73" t="s">
        <v>69</v>
      </c>
      <c r="AC2848" s="73" t="s">
        <v>1502</v>
      </c>
      <c r="AD2848" s="73">
        <v>2605509</v>
      </c>
      <c r="AH2848" s="54" t="str">
        <f t="shared" si="209"/>
        <v>PEFerreiros</v>
      </c>
      <c r="AI2848" s="73">
        <v>2605509</v>
      </c>
    </row>
    <row r="2849" spans="26:35" x14ac:dyDescent="0.25">
      <c r="Z2849" s="42" t="str">
        <f t="shared" si="208"/>
        <v/>
      </c>
      <c r="AB2849" s="73" t="s">
        <v>69</v>
      </c>
      <c r="AC2849" s="73" t="s">
        <v>1522</v>
      </c>
      <c r="AD2849" s="73">
        <v>2605608</v>
      </c>
      <c r="AH2849" s="54" t="str">
        <f t="shared" si="209"/>
        <v>PEFlores</v>
      </c>
      <c r="AI2849" s="73">
        <v>2605608</v>
      </c>
    </row>
    <row r="2850" spans="26:35" x14ac:dyDescent="0.25">
      <c r="Z2850" s="42" t="str">
        <f t="shared" si="208"/>
        <v/>
      </c>
      <c r="AB2850" s="73" t="s">
        <v>69</v>
      </c>
      <c r="AC2850" s="73" t="s">
        <v>1543</v>
      </c>
      <c r="AD2850" s="73">
        <v>2605707</v>
      </c>
      <c r="AH2850" s="54" t="str">
        <f t="shared" si="209"/>
        <v>PEFloresta</v>
      </c>
      <c r="AI2850" s="73">
        <v>2605707</v>
      </c>
    </row>
    <row r="2851" spans="26:35" x14ac:dyDescent="0.25">
      <c r="Z2851" s="42" t="str">
        <f t="shared" si="208"/>
        <v/>
      </c>
      <c r="AB2851" s="73" t="s">
        <v>69</v>
      </c>
      <c r="AC2851" s="73" t="s">
        <v>1563</v>
      </c>
      <c r="AD2851" s="73">
        <v>2605806</v>
      </c>
      <c r="AH2851" s="54" t="str">
        <f t="shared" si="209"/>
        <v>PEFrei Miguelinho</v>
      </c>
      <c r="AI2851" s="73">
        <v>2605806</v>
      </c>
    </row>
    <row r="2852" spans="26:35" x14ac:dyDescent="0.25">
      <c r="Z2852" s="42" t="str">
        <f t="shared" si="208"/>
        <v/>
      </c>
      <c r="AB2852" s="73" t="s">
        <v>69</v>
      </c>
      <c r="AC2852" s="73" t="s">
        <v>1582</v>
      </c>
      <c r="AD2852" s="73">
        <v>2605905</v>
      </c>
      <c r="AH2852" s="54" t="str">
        <f t="shared" si="209"/>
        <v>PEGameleira</v>
      </c>
      <c r="AI2852" s="73">
        <v>2605905</v>
      </c>
    </row>
    <row r="2853" spans="26:35" x14ac:dyDescent="0.25">
      <c r="Z2853" s="42" t="str">
        <f t="shared" si="208"/>
        <v/>
      </c>
      <c r="AB2853" s="73" t="s">
        <v>69</v>
      </c>
      <c r="AC2853" s="73" t="s">
        <v>1603</v>
      </c>
      <c r="AD2853" s="73">
        <v>2606002</v>
      </c>
      <c r="AH2853" s="54" t="str">
        <f t="shared" si="209"/>
        <v>PEGaranhuns</v>
      </c>
      <c r="AI2853" s="73">
        <v>2606002</v>
      </c>
    </row>
    <row r="2854" spans="26:35" x14ac:dyDescent="0.25">
      <c r="Z2854" s="42" t="str">
        <f t="shared" si="208"/>
        <v/>
      </c>
      <c r="AB2854" s="73" t="s">
        <v>69</v>
      </c>
      <c r="AC2854" s="73" t="s">
        <v>1623</v>
      </c>
      <c r="AD2854" s="73">
        <v>2606101</v>
      </c>
      <c r="AH2854" s="54" t="str">
        <f t="shared" si="209"/>
        <v>PEGlória do Goitá</v>
      </c>
      <c r="AI2854" s="73">
        <v>2606101</v>
      </c>
    </row>
    <row r="2855" spans="26:35" x14ac:dyDescent="0.25">
      <c r="Z2855" s="42" t="str">
        <f t="shared" si="208"/>
        <v/>
      </c>
      <c r="AB2855" s="73" t="s">
        <v>69</v>
      </c>
      <c r="AC2855" s="73" t="s">
        <v>1644</v>
      </c>
      <c r="AD2855" s="73">
        <v>2606200</v>
      </c>
      <c r="AH2855" s="54" t="str">
        <f t="shared" si="209"/>
        <v>PEGoiana</v>
      </c>
      <c r="AI2855" s="73">
        <v>2606200</v>
      </c>
    </row>
    <row r="2856" spans="26:35" x14ac:dyDescent="0.25">
      <c r="Z2856" s="42" t="str">
        <f t="shared" si="208"/>
        <v/>
      </c>
      <c r="AB2856" s="73" t="s">
        <v>69</v>
      </c>
      <c r="AC2856" s="73" t="s">
        <v>1664</v>
      </c>
      <c r="AD2856" s="73">
        <v>2606309</v>
      </c>
      <c r="AH2856" s="54" t="str">
        <f t="shared" si="209"/>
        <v>PEGranito</v>
      </c>
      <c r="AI2856" s="73">
        <v>2606309</v>
      </c>
    </row>
    <row r="2857" spans="26:35" x14ac:dyDescent="0.25">
      <c r="Z2857" s="42" t="str">
        <f t="shared" si="208"/>
        <v/>
      </c>
      <c r="AB2857" s="73" t="s">
        <v>69</v>
      </c>
      <c r="AC2857" s="73" t="s">
        <v>1685</v>
      </c>
      <c r="AD2857" s="73">
        <v>2606408</v>
      </c>
      <c r="AH2857" s="54" t="str">
        <f t="shared" si="209"/>
        <v>PEGravatá</v>
      </c>
      <c r="AI2857" s="73">
        <v>2606408</v>
      </c>
    </row>
    <row r="2858" spans="26:35" x14ac:dyDescent="0.25">
      <c r="Z2858" s="42" t="str">
        <f t="shared" si="208"/>
        <v/>
      </c>
      <c r="AB2858" s="73" t="s">
        <v>69</v>
      </c>
      <c r="AC2858" s="73" t="s">
        <v>1705</v>
      </c>
      <c r="AD2858" s="73">
        <v>2606507</v>
      </c>
      <c r="AH2858" s="54" t="str">
        <f t="shared" si="209"/>
        <v>PEIati</v>
      </c>
      <c r="AI2858" s="73">
        <v>2606507</v>
      </c>
    </row>
    <row r="2859" spans="26:35" x14ac:dyDescent="0.25">
      <c r="Z2859" s="42" t="str">
        <f t="shared" si="208"/>
        <v/>
      </c>
      <c r="AB2859" s="73" t="s">
        <v>69</v>
      </c>
      <c r="AC2859" s="73" t="s">
        <v>1726</v>
      </c>
      <c r="AD2859" s="73">
        <v>2606606</v>
      </c>
      <c r="AH2859" s="54" t="str">
        <f t="shared" si="209"/>
        <v>PEIbimirim</v>
      </c>
      <c r="AI2859" s="73">
        <v>2606606</v>
      </c>
    </row>
    <row r="2860" spans="26:35" x14ac:dyDescent="0.25">
      <c r="Z2860" s="42" t="str">
        <f t="shared" si="208"/>
        <v/>
      </c>
      <c r="AB2860" s="73" t="s">
        <v>69</v>
      </c>
      <c r="AC2860" s="73" t="s">
        <v>1747</v>
      </c>
      <c r="AD2860" s="73">
        <v>2606705</v>
      </c>
      <c r="AH2860" s="54" t="str">
        <f t="shared" si="209"/>
        <v>PEIbirajuba</v>
      </c>
      <c r="AI2860" s="73">
        <v>2606705</v>
      </c>
    </row>
    <row r="2861" spans="26:35" x14ac:dyDescent="0.25">
      <c r="Z2861" s="42" t="str">
        <f t="shared" si="208"/>
        <v/>
      </c>
      <c r="AB2861" s="73" t="s">
        <v>69</v>
      </c>
      <c r="AC2861" s="73" t="s">
        <v>1767</v>
      </c>
      <c r="AD2861" s="73">
        <v>2606804</v>
      </c>
      <c r="AH2861" s="54" t="str">
        <f t="shared" si="209"/>
        <v>PEIgarassu</v>
      </c>
      <c r="AI2861" s="73">
        <v>2606804</v>
      </c>
    </row>
    <row r="2862" spans="26:35" x14ac:dyDescent="0.25">
      <c r="Z2862" s="42" t="str">
        <f t="shared" si="208"/>
        <v/>
      </c>
      <c r="AB2862" s="73" t="s">
        <v>69</v>
      </c>
      <c r="AC2862" s="73" t="s">
        <v>1787</v>
      </c>
      <c r="AD2862" s="73">
        <v>2606903</v>
      </c>
      <c r="AH2862" s="54" t="str">
        <f t="shared" si="209"/>
        <v>PEIguaraci</v>
      </c>
      <c r="AI2862" s="73">
        <v>2606903</v>
      </c>
    </row>
    <row r="2863" spans="26:35" x14ac:dyDescent="0.25">
      <c r="Z2863" s="42" t="str">
        <f t="shared" si="208"/>
        <v/>
      </c>
      <c r="AB2863" s="73" t="s">
        <v>69</v>
      </c>
      <c r="AC2863" s="73" t="s">
        <v>1807</v>
      </c>
      <c r="AD2863" s="73">
        <v>2607604</v>
      </c>
      <c r="AH2863" s="54" t="str">
        <f t="shared" si="209"/>
        <v>PEIlha de Itamaracá</v>
      </c>
      <c r="AI2863" s="73">
        <v>2607604</v>
      </c>
    </row>
    <row r="2864" spans="26:35" x14ac:dyDescent="0.25">
      <c r="Z2864" s="42" t="str">
        <f t="shared" si="208"/>
        <v/>
      </c>
      <c r="AB2864" s="73" t="s">
        <v>69</v>
      </c>
      <c r="AC2864" s="73" t="s">
        <v>1825</v>
      </c>
      <c r="AD2864" s="73">
        <v>2607000</v>
      </c>
      <c r="AH2864" s="54" t="str">
        <f t="shared" si="209"/>
        <v>PEInajá</v>
      </c>
      <c r="AI2864" s="73">
        <v>2607000</v>
      </c>
    </row>
    <row r="2865" spans="26:35" x14ac:dyDescent="0.25">
      <c r="Z2865" s="42" t="str">
        <f t="shared" si="208"/>
        <v/>
      </c>
      <c r="AB2865" s="73" t="s">
        <v>69</v>
      </c>
      <c r="AC2865" s="73" t="s">
        <v>1844</v>
      </c>
      <c r="AD2865" s="73">
        <v>2607109</v>
      </c>
      <c r="AH2865" s="54" t="str">
        <f t="shared" si="209"/>
        <v>PEIngazeira</v>
      </c>
      <c r="AI2865" s="73">
        <v>2607109</v>
      </c>
    </row>
    <row r="2866" spans="26:35" x14ac:dyDescent="0.25">
      <c r="Z2866" s="42" t="str">
        <f t="shared" si="208"/>
        <v/>
      </c>
      <c r="AB2866" s="73" t="s">
        <v>69</v>
      </c>
      <c r="AC2866" s="73" t="s">
        <v>1861</v>
      </c>
      <c r="AD2866" s="73">
        <v>2607208</v>
      </c>
      <c r="AH2866" s="54" t="str">
        <f t="shared" si="209"/>
        <v>PEIpojuca</v>
      </c>
      <c r="AI2866" s="73">
        <v>2607208</v>
      </c>
    </row>
    <row r="2867" spans="26:35" x14ac:dyDescent="0.25">
      <c r="Z2867" s="42" t="str">
        <f t="shared" si="208"/>
        <v/>
      </c>
      <c r="AB2867" s="73" t="s">
        <v>69</v>
      </c>
      <c r="AC2867" s="73" t="s">
        <v>1879</v>
      </c>
      <c r="AD2867" s="73">
        <v>2607307</v>
      </c>
      <c r="AH2867" s="54" t="str">
        <f t="shared" si="209"/>
        <v>PEIpubi</v>
      </c>
      <c r="AI2867" s="73">
        <v>2607307</v>
      </c>
    </row>
    <row r="2868" spans="26:35" x14ac:dyDescent="0.25">
      <c r="Z2868" s="42" t="str">
        <f t="shared" si="208"/>
        <v/>
      </c>
      <c r="AB2868" s="73" t="s">
        <v>69</v>
      </c>
      <c r="AC2868" s="73" t="s">
        <v>1895</v>
      </c>
      <c r="AD2868" s="73">
        <v>2607406</v>
      </c>
      <c r="AH2868" s="54" t="str">
        <f t="shared" si="209"/>
        <v>PEItacuruba</v>
      </c>
      <c r="AI2868" s="73">
        <v>2607406</v>
      </c>
    </row>
    <row r="2869" spans="26:35" x14ac:dyDescent="0.25">
      <c r="Z2869" s="42" t="str">
        <f t="shared" si="208"/>
        <v/>
      </c>
      <c r="AB2869" s="73" t="s">
        <v>69</v>
      </c>
      <c r="AC2869" s="73" t="s">
        <v>1912</v>
      </c>
      <c r="AD2869" s="73">
        <v>2607505</v>
      </c>
      <c r="AH2869" s="54" t="str">
        <f t="shared" si="209"/>
        <v>PEItaíba</v>
      </c>
      <c r="AI2869" s="73">
        <v>2607505</v>
      </c>
    </row>
    <row r="2870" spans="26:35" x14ac:dyDescent="0.25">
      <c r="Z2870" s="42" t="str">
        <f t="shared" si="208"/>
        <v/>
      </c>
      <c r="AB2870" s="73" t="s">
        <v>69</v>
      </c>
      <c r="AC2870" s="73" t="s">
        <v>1930</v>
      </c>
      <c r="AD2870" s="73">
        <v>2607653</v>
      </c>
      <c r="AH2870" s="54" t="str">
        <f t="shared" si="209"/>
        <v>PEItambé</v>
      </c>
      <c r="AI2870" s="73">
        <v>2607653</v>
      </c>
    </row>
    <row r="2871" spans="26:35" x14ac:dyDescent="0.25">
      <c r="Z2871" s="42" t="str">
        <f t="shared" si="208"/>
        <v/>
      </c>
      <c r="AB2871" s="73" t="s">
        <v>69</v>
      </c>
      <c r="AC2871" s="73" t="s">
        <v>1946</v>
      </c>
      <c r="AD2871" s="73">
        <v>2607703</v>
      </c>
      <c r="AH2871" s="54" t="str">
        <f t="shared" si="209"/>
        <v>PEItapetim</v>
      </c>
      <c r="AI2871" s="73">
        <v>2607703</v>
      </c>
    </row>
    <row r="2872" spans="26:35" x14ac:dyDescent="0.25">
      <c r="Z2872" s="42" t="str">
        <f t="shared" si="208"/>
        <v/>
      </c>
      <c r="AB2872" s="73" t="s">
        <v>69</v>
      </c>
      <c r="AC2872" s="73" t="s">
        <v>1962</v>
      </c>
      <c r="AD2872" s="73">
        <v>2607752</v>
      </c>
      <c r="AH2872" s="54" t="str">
        <f t="shared" si="209"/>
        <v>PEItapissuma</v>
      </c>
      <c r="AI2872" s="73">
        <v>2607752</v>
      </c>
    </row>
    <row r="2873" spans="26:35" x14ac:dyDescent="0.25">
      <c r="Z2873" s="42" t="str">
        <f t="shared" si="208"/>
        <v/>
      </c>
      <c r="AB2873" s="73" t="s">
        <v>69</v>
      </c>
      <c r="AC2873" s="73" t="s">
        <v>1980</v>
      </c>
      <c r="AD2873" s="73">
        <v>2607802</v>
      </c>
      <c r="AH2873" s="54" t="str">
        <f t="shared" si="209"/>
        <v>PEItaquitinga</v>
      </c>
      <c r="AI2873" s="73">
        <v>2607802</v>
      </c>
    </row>
    <row r="2874" spans="26:35" x14ac:dyDescent="0.25">
      <c r="Z2874" s="42" t="str">
        <f t="shared" si="208"/>
        <v/>
      </c>
      <c r="AB2874" s="73" t="s">
        <v>69</v>
      </c>
      <c r="AC2874" s="73" t="s">
        <v>1997</v>
      </c>
      <c r="AD2874" s="73">
        <v>2607901</v>
      </c>
      <c r="AH2874" s="54" t="str">
        <f t="shared" si="209"/>
        <v>PEJaboatão dos Guararapes</v>
      </c>
      <c r="AI2874" s="73">
        <v>2607901</v>
      </c>
    </row>
    <row r="2875" spans="26:35" x14ac:dyDescent="0.25">
      <c r="Z2875" s="42" t="str">
        <f t="shared" si="208"/>
        <v/>
      </c>
      <c r="AB2875" s="73" t="s">
        <v>69</v>
      </c>
      <c r="AC2875" s="73" t="s">
        <v>2015</v>
      </c>
      <c r="AD2875" s="73">
        <v>2607950</v>
      </c>
      <c r="AH2875" s="54" t="str">
        <f t="shared" si="209"/>
        <v>PEJaqueira</v>
      </c>
      <c r="AI2875" s="73">
        <v>2607950</v>
      </c>
    </row>
    <row r="2876" spans="26:35" x14ac:dyDescent="0.25">
      <c r="Z2876" s="42" t="str">
        <f t="shared" si="208"/>
        <v/>
      </c>
      <c r="AB2876" s="73" t="s">
        <v>69</v>
      </c>
      <c r="AC2876" s="73" t="s">
        <v>2033</v>
      </c>
      <c r="AD2876" s="73">
        <v>2608008</v>
      </c>
      <c r="AH2876" s="54" t="str">
        <f t="shared" si="209"/>
        <v>PEJataúba</v>
      </c>
      <c r="AI2876" s="73">
        <v>2608008</v>
      </c>
    </row>
    <row r="2877" spans="26:35" x14ac:dyDescent="0.25">
      <c r="Z2877" s="42" t="str">
        <f t="shared" si="208"/>
        <v/>
      </c>
      <c r="AB2877" s="73" t="s">
        <v>69</v>
      </c>
      <c r="AC2877" s="73" t="s">
        <v>2051</v>
      </c>
      <c r="AD2877" s="73">
        <v>2608057</v>
      </c>
      <c r="AH2877" s="54" t="str">
        <f t="shared" si="209"/>
        <v>PEJatobá</v>
      </c>
      <c r="AI2877" s="73">
        <v>2608057</v>
      </c>
    </row>
    <row r="2878" spans="26:35" x14ac:dyDescent="0.25">
      <c r="Z2878" s="42" t="str">
        <f t="shared" si="208"/>
        <v/>
      </c>
      <c r="AB2878" s="73" t="s">
        <v>69</v>
      </c>
      <c r="AC2878" s="73" t="s">
        <v>2069</v>
      </c>
      <c r="AD2878" s="73">
        <v>2608107</v>
      </c>
      <c r="AH2878" s="54" t="str">
        <f t="shared" si="209"/>
        <v>PEJoão Alfredo</v>
      </c>
      <c r="AI2878" s="73">
        <v>2608107</v>
      </c>
    </row>
    <row r="2879" spans="26:35" x14ac:dyDescent="0.25">
      <c r="Z2879" s="42" t="str">
        <f t="shared" si="208"/>
        <v/>
      </c>
      <c r="AB2879" s="73" t="s">
        <v>69</v>
      </c>
      <c r="AC2879" s="73" t="s">
        <v>2085</v>
      </c>
      <c r="AD2879" s="73">
        <v>2608206</v>
      </c>
      <c r="AH2879" s="54" t="str">
        <f t="shared" si="209"/>
        <v>PEJoaquim Nabuco</v>
      </c>
      <c r="AI2879" s="73">
        <v>2608206</v>
      </c>
    </row>
    <row r="2880" spans="26:35" x14ac:dyDescent="0.25">
      <c r="Z2880" s="42" t="str">
        <f t="shared" si="208"/>
        <v/>
      </c>
      <c r="AB2880" s="73" t="s">
        <v>69</v>
      </c>
      <c r="AC2880" s="73" t="s">
        <v>2101</v>
      </c>
      <c r="AD2880" s="73">
        <v>2608255</v>
      </c>
      <c r="AH2880" s="54" t="str">
        <f t="shared" si="209"/>
        <v>PEJucati</v>
      </c>
      <c r="AI2880" s="73">
        <v>2608255</v>
      </c>
    </row>
    <row r="2881" spans="26:35" x14ac:dyDescent="0.25">
      <c r="Z2881" s="42" t="str">
        <f t="shared" si="208"/>
        <v/>
      </c>
      <c r="AB2881" s="73" t="s">
        <v>69</v>
      </c>
      <c r="AC2881" s="73" t="s">
        <v>2118</v>
      </c>
      <c r="AD2881" s="73">
        <v>2608305</v>
      </c>
      <c r="AH2881" s="54" t="str">
        <f t="shared" si="209"/>
        <v>PEJupi</v>
      </c>
      <c r="AI2881" s="73">
        <v>2608305</v>
      </c>
    </row>
    <row r="2882" spans="26:35" x14ac:dyDescent="0.25">
      <c r="Z2882" s="42" t="str">
        <f t="shared" si="208"/>
        <v/>
      </c>
      <c r="AB2882" s="73" t="s">
        <v>69</v>
      </c>
      <c r="AC2882" s="73" t="s">
        <v>2133</v>
      </c>
      <c r="AD2882" s="73">
        <v>2608404</v>
      </c>
      <c r="AH2882" s="54" t="str">
        <f t="shared" si="209"/>
        <v>PEJurema</v>
      </c>
      <c r="AI2882" s="73">
        <v>2608404</v>
      </c>
    </row>
    <row r="2883" spans="26:35" x14ac:dyDescent="0.25">
      <c r="Z2883" s="42" t="str">
        <f t="shared" ref="Z2883:Z2946" si="210">CONCATENATE(A2883,D2883)</f>
        <v/>
      </c>
      <c r="AB2883" s="73" t="s">
        <v>69</v>
      </c>
      <c r="AC2883" s="73" t="s">
        <v>2150</v>
      </c>
      <c r="AD2883" s="73">
        <v>2608503</v>
      </c>
      <c r="AH2883" s="54" t="str">
        <f t="shared" ref="AH2883:AH2946" si="211">CONCATENATE(AB2883,AC2883)</f>
        <v>PELagoa de Itaenga</v>
      </c>
      <c r="AI2883" s="73">
        <v>2608503</v>
      </c>
    </row>
    <row r="2884" spans="26:35" x14ac:dyDescent="0.25">
      <c r="Z2884" s="42" t="str">
        <f t="shared" si="210"/>
        <v/>
      </c>
      <c r="AB2884" s="73" t="s">
        <v>69</v>
      </c>
      <c r="AC2884" s="73" t="s">
        <v>2166</v>
      </c>
      <c r="AD2884" s="73">
        <v>2608453</v>
      </c>
      <c r="AH2884" s="54" t="str">
        <f t="shared" si="211"/>
        <v>PELagoa do Carro</v>
      </c>
      <c r="AI2884" s="73">
        <v>2608453</v>
      </c>
    </row>
    <row r="2885" spans="26:35" x14ac:dyDescent="0.25">
      <c r="Z2885" s="42" t="str">
        <f t="shared" si="210"/>
        <v/>
      </c>
      <c r="AB2885" s="73" t="s">
        <v>69</v>
      </c>
      <c r="AC2885" s="73" t="s">
        <v>2183</v>
      </c>
      <c r="AD2885" s="73">
        <v>2608602</v>
      </c>
      <c r="AH2885" s="54" t="str">
        <f t="shared" si="211"/>
        <v>PELagoa do Ouro</v>
      </c>
      <c r="AI2885" s="73">
        <v>2608602</v>
      </c>
    </row>
    <row r="2886" spans="26:35" x14ac:dyDescent="0.25">
      <c r="Z2886" s="42" t="str">
        <f t="shared" si="210"/>
        <v/>
      </c>
      <c r="AB2886" s="73" t="s">
        <v>69</v>
      </c>
      <c r="AC2886" s="73" t="s">
        <v>2200</v>
      </c>
      <c r="AD2886" s="73">
        <v>2608701</v>
      </c>
      <c r="AH2886" s="54" t="str">
        <f t="shared" si="211"/>
        <v>PELagoa dos Gatos</v>
      </c>
      <c r="AI2886" s="73">
        <v>2608701</v>
      </c>
    </row>
    <row r="2887" spans="26:35" x14ac:dyDescent="0.25">
      <c r="Z2887" s="42" t="str">
        <f t="shared" si="210"/>
        <v/>
      </c>
      <c r="AB2887" s="73" t="s">
        <v>69</v>
      </c>
      <c r="AC2887" s="73" t="s">
        <v>2214</v>
      </c>
      <c r="AD2887" s="73">
        <v>2608750</v>
      </c>
      <c r="AH2887" s="54" t="str">
        <f t="shared" si="211"/>
        <v>PELagoa Grande</v>
      </c>
      <c r="AI2887" s="73">
        <v>2608750</v>
      </c>
    </row>
    <row r="2888" spans="26:35" x14ac:dyDescent="0.25">
      <c r="Z2888" s="42" t="str">
        <f t="shared" si="210"/>
        <v/>
      </c>
      <c r="AB2888" s="73" t="s">
        <v>69</v>
      </c>
      <c r="AC2888" s="73" t="s">
        <v>2231</v>
      </c>
      <c r="AD2888" s="73">
        <v>2608800</v>
      </c>
      <c r="AH2888" s="54" t="str">
        <f t="shared" si="211"/>
        <v>PELajedo</v>
      </c>
      <c r="AI2888" s="73">
        <v>2608800</v>
      </c>
    </row>
    <row r="2889" spans="26:35" x14ac:dyDescent="0.25">
      <c r="Z2889" s="42" t="str">
        <f t="shared" si="210"/>
        <v/>
      </c>
      <c r="AB2889" s="73" t="s">
        <v>69</v>
      </c>
      <c r="AC2889" s="73" t="s">
        <v>2247</v>
      </c>
      <c r="AD2889" s="73">
        <v>2608909</v>
      </c>
      <c r="AH2889" s="54" t="str">
        <f t="shared" si="211"/>
        <v>PELimoeiro</v>
      </c>
      <c r="AI2889" s="73">
        <v>2608909</v>
      </c>
    </row>
    <row r="2890" spans="26:35" x14ac:dyDescent="0.25">
      <c r="Z2890" s="42" t="str">
        <f t="shared" si="210"/>
        <v/>
      </c>
      <c r="AB2890" s="73" t="s">
        <v>69</v>
      </c>
      <c r="AC2890" s="73" t="s">
        <v>2261</v>
      </c>
      <c r="AD2890" s="73">
        <v>2609006</v>
      </c>
      <c r="AH2890" s="54" t="str">
        <f t="shared" si="211"/>
        <v>PEMacaparana</v>
      </c>
      <c r="AI2890" s="73">
        <v>2609006</v>
      </c>
    </row>
    <row r="2891" spans="26:35" x14ac:dyDescent="0.25">
      <c r="Z2891" s="42" t="str">
        <f t="shared" si="210"/>
        <v/>
      </c>
      <c r="AB2891" s="73" t="s">
        <v>69</v>
      </c>
      <c r="AC2891" s="73" t="s">
        <v>2276</v>
      </c>
      <c r="AD2891" s="73">
        <v>2609105</v>
      </c>
      <c r="AH2891" s="54" t="str">
        <f t="shared" si="211"/>
        <v>PEMachados</v>
      </c>
      <c r="AI2891" s="73">
        <v>2609105</v>
      </c>
    </row>
    <row r="2892" spans="26:35" x14ac:dyDescent="0.25">
      <c r="Z2892" s="42" t="str">
        <f t="shared" si="210"/>
        <v/>
      </c>
      <c r="AB2892" s="73" t="s">
        <v>69</v>
      </c>
      <c r="AC2892" s="73" t="s">
        <v>2292</v>
      </c>
      <c r="AD2892" s="73">
        <v>2609154</v>
      </c>
      <c r="AH2892" s="54" t="str">
        <f t="shared" si="211"/>
        <v>PEManari</v>
      </c>
      <c r="AI2892" s="73">
        <v>2609154</v>
      </c>
    </row>
    <row r="2893" spans="26:35" x14ac:dyDescent="0.25">
      <c r="Z2893" s="42" t="str">
        <f t="shared" si="210"/>
        <v/>
      </c>
      <c r="AB2893" s="73" t="s">
        <v>69</v>
      </c>
      <c r="AC2893" s="73" t="s">
        <v>2308</v>
      </c>
      <c r="AD2893" s="73">
        <v>2609204</v>
      </c>
      <c r="AH2893" s="54" t="str">
        <f t="shared" si="211"/>
        <v>PEMaraial</v>
      </c>
      <c r="AI2893" s="73">
        <v>2609204</v>
      </c>
    </row>
    <row r="2894" spans="26:35" x14ac:dyDescent="0.25">
      <c r="Z2894" s="42" t="str">
        <f t="shared" si="210"/>
        <v/>
      </c>
      <c r="AB2894" s="73" t="s">
        <v>69</v>
      </c>
      <c r="AC2894" s="73" t="s">
        <v>2321</v>
      </c>
      <c r="AD2894" s="73">
        <v>2609303</v>
      </c>
      <c r="AH2894" s="54" t="str">
        <f t="shared" si="211"/>
        <v>PEMirandiba</v>
      </c>
      <c r="AI2894" s="73">
        <v>2609303</v>
      </c>
    </row>
    <row r="2895" spans="26:35" x14ac:dyDescent="0.25">
      <c r="Z2895" s="42" t="str">
        <f t="shared" si="210"/>
        <v/>
      </c>
      <c r="AB2895" s="73" t="s">
        <v>69</v>
      </c>
      <c r="AC2895" s="73" t="s">
        <v>2337</v>
      </c>
      <c r="AD2895" s="73">
        <v>2614303</v>
      </c>
      <c r="AH2895" s="54" t="str">
        <f t="shared" si="211"/>
        <v>PEMoreilândia</v>
      </c>
      <c r="AI2895" s="73">
        <v>2614303</v>
      </c>
    </row>
    <row r="2896" spans="26:35" x14ac:dyDescent="0.25">
      <c r="Z2896" s="42" t="str">
        <f t="shared" si="210"/>
        <v/>
      </c>
      <c r="AB2896" s="73" t="s">
        <v>69</v>
      </c>
      <c r="AC2896" s="73" t="s">
        <v>2353</v>
      </c>
      <c r="AD2896" s="73">
        <v>2609402</v>
      </c>
      <c r="AH2896" s="54" t="str">
        <f t="shared" si="211"/>
        <v>PEMoreno</v>
      </c>
      <c r="AI2896" s="73">
        <v>2609402</v>
      </c>
    </row>
    <row r="2897" spans="26:35" x14ac:dyDescent="0.25">
      <c r="Z2897" s="42" t="str">
        <f t="shared" si="210"/>
        <v/>
      </c>
      <c r="AB2897" s="73" t="s">
        <v>69</v>
      </c>
      <c r="AC2897" s="73" t="s">
        <v>2369</v>
      </c>
      <c r="AD2897" s="73">
        <v>2609501</v>
      </c>
      <c r="AH2897" s="54" t="str">
        <f t="shared" si="211"/>
        <v>PENazaré da Mata</v>
      </c>
      <c r="AI2897" s="73">
        <v>2609501</v>
      </c>
    </row>
    <row r="2898" spans="26:35" x14ac:dyDescent="0.25">
      <c r="Z2898" s="42" t="str">
        <f t="shared" si="210"/>
        <v/>
      </c>
      <c r="AB2898" s="73" t="s">
        <v>69</v>
      </c>
      <c r="AC2898" s="73" t="s">
        <v>2383</v>
      </c>
      <c r="AD2898" s="73">
        <v>2609600</v>
      </c>
      <c r="AH2898" s="54" t="str">
        <f t="shared" si="211"/>
        <v>PEOlinda</v>
      </c>
      <c r="AI2898" s="73">
        <v>2609600</v>
      </c>
    </row>
    <row r="2899" spans="26:35" x14ac:dyDescent="0.25">
      <c r="Z2899" s="42" t="str">
        <f t="shared" si="210"/>
        <v/>
      </c>
      <c r="AB2899" s="73" t="s">
        <v>69</v>
      </c>
      <c r="AC2899" s="73" t="s">
        <v>2398</v>
      </c>
      <c r="AD2899" s="73">
        <v>2609709</v>
      </c>
      <c r="AH2899" s="54" t="str">
        <f t="shared" si="211"/>
        <v>PEOrobó</v>
      </c>
      <c r="AI2899" s="73">
        <v>2609709</v>
      </c>
    </row>
    <row r="2900" spans="26:35" x14ac:dyDescent="0.25">
      <c r="Z2900" s="42" t="str">
        <f t="shared" si="210"/>
        <v/>
      </c>
      <c r="AB2900" s="73" t="s">
        <v>69</v>
      </c>
      <c r="AC2900" s="73" t="s">
        <v>2414</v>
      </c>
      <c r="AD2900" s="73">
        <v>2609808</v>
      </c>
      <c r="AH2900" s="54" t="str">
        <f t="shared" si="211"/>
        <v>PEOrocó</v>
      </c>
      <c r="AI2900" s="73">
        <v>2609808</v>
      </c>
    </row>
    <row r="2901" spans="26:35" x14ac:dyDescent="0.25">
      <c r="Z2901" s="42" t="str">
        <f t="shared" si="210"/>
        <v/>
      </c>
      <c r="AB2901" s="73" t="s">
        <v>69</v>
      </c>
      <c r="AC2901" s="73" t="s">
        <v>2430</v>
      </c>
      <c r="AD2901" s="73">
        <v>2609907</v>
      </c>
      <c r="AH2901" s="54" t="str">
        <f t="shared" si="211"/>
        <v>PEOuricuri</v>
      </c>
      <c r="AI2901" s="73">
        <v>2609907</v>
      </c>
    </row>
    <row r="2902" spans="26:35" x14ac:dyDescent="0.25">
      <c r="Z2902" s="42" t="str">
        <f t="shared" si="210"/>
        <v/>
      </c>
      <c r="AB2902" s="73" t="s">
        <v>69</v>
      </c>
      <c r="AC2902" s="73" t="s">
        <v>2446</v>
      </c>
      <c r="AD2902" s="73">
        <v>2610004</v>
      </c>
      <c r="AH2902" s="54" t="str">
        <f t="shared" si="211"/>
        <v>PEPalmares</v>
      </c>
      <c r="AI2902" s="73">
        <v>2610004</v>
      </c>
    </row>
    <row r="2903" spans="26:35" x14ac:dyDescent="0.25">
      <c r="Z2903" s="42" t="str">
        <f t="shared" si="210"/>
        <v/>
      </c>
      <c r="AB2903" s="73" t="s">
        <v>69</v>
      </c>
      <c r="AC2903" s="73" t="s">
        <v>2461</v>
      </c>
      <c r="AD2903" s="73">
        <v>2610103</v>
      </c>
      <c r="AH2903" s="54" t="str">
        <f t="shared" si="211"/>
        <v>PEPalmeirina</v>
      </c>
      <c r="AI2903" s="73">
        <v>2610103</v>
      </c>
    </row>
    <row r="2904" spans="26:35" x14ac:dyDescent="0.25">
      <c r="Z2904" s="42" t="str">
        <f t="shared" si="210"/>
        <v/>
      </c>
      <c r="AB2904" s="73" t="s">
        <v>69</v>
      </c>
      <c r="AC2904" s="73" t="s">
        <v>2475</v>
      </c>
      <c r="AD2904" s="73">
        <v>2610202</v>
      </c>
      <c r="AH2904" s="54" t="str">
        <f t="shared" si="211"/>
        <v>PEPanelas</v>
      </c>
      <c r="AI2904" s="73">
        <v>2610202</v>
      </c>
    </row>
    <row r="2905" spans="26:35" x14ac:dyDescent="0.25">
      <c r="Z2905" s="42" t="str">
        <f t="shared" si="210"/>
        <v/>
      </c>
      <c r="AB2905" s="73" t="s">
        <v>69</v>
      </c>
      <c r="AC2905" s="73" t="s">
        <v>2491</v>
      </c>
      <c r="AD2905" s="73">
        <v>2610301</v>
      </c>
      <c r="AH2905" s="54" t="str">
        <f t="shared" si="211"/>
        <v>PEParanatama</v>
      </c>
      <c r="AI2905" s="73">
        <v>2610301</v>
      </c>
    </row>
    <row r="2906" spans="26:35" x14ac:dyDescent="0.25">
      <c r="Z2906" s="42" t="str">
        <f t="shared" si="210"/>
        <v/>
      </c>
      <c r="AB2906" s="73" t="s">
        <v>69</v>
      </c>
      <c r="AC2906" s="73" t="s">
        <v>2152</v>
      </c>
      <c r="AD2906" s="73">
        <v>2610400</v>
      </c>
      <c r="AH2906" s="54" t="str">
        <f t="shared" si="211"/>
        <v>PEParnamirim</v>
      </c>
      <c r="AI2906" s="73">
        <v>2610400</v>
      </c>
    </row>
    <row r="2907" spans="26:35" x14ac:dyDescent="0.25">
      <c r="Z2907" s="42" t="str">
        <f t="shared" si="210"/>
        <v/>
      </c>
      <c r="AB2907" s="73" t="s">
        <v>69</v>
      </c>
      <c r="AC2907" s="73" t="s">
        <v>2521</v>
      </c>
      <c r="AD2907" s="73">
        <v>2610509</v>
      </c>
      <c r="AH2907" s="54" t="str">
        <f t="shared" si="211"/>
        <v>PEPassira</v>
      </c>
      <c r="AI2907" s="73">
        <v>2610509</v>
      </c>
    </row>
    <row r="2908" spans="26:35" x14ac:dyDescent="0.25">
      <c r="Z2908" s="42" t="str">
        <f t="shared" si="210"/>
        <v/>
      </c>
      <c r="AB2908" s="73" t="s">
        <v>69</v>
      </c>
      <c r="AC2908" s="73" t="s">
        <v>2536</v>
      </c>
      <c r="AD2908" s="73">
        <v>2610608</v>
      </c>
      <c r="AH2908" s="54" t="str">
        <f t="shared" si="211"/>
        <v>PEPaudalho</v>
      </c>
      <c r="AI2908" s="73">
        <v>2610608</v>
      </c>
    </row>
    <row r="2909" spans="26:35" x14ac:dyDescent="0.25">
      <c r="Z2909" s="42" t="str">
        <f t="shared" si="210"/>
        <v/>
      </c>
      <c r="AB2909" s="73" t="s">
        <v>69</v>
      </c>
      <c r="AC2909" s="73" t="s">
        <v>2552</v>
      </c>
      <c r="AD2909" s="73">
        <v>2610707</v>
      </c>
      <c r="AH2909" s="54" t="str">
        <f t="shared" si="211"/>
        <v>PEPaulista</v>
      </c>
      <c r="AI2909" s="73">
        <v>2610707</v>
      </c>
    </row>
    <row r="2910" spans="26:35" x14ac:dyDescent="0.25">
      <c r="Z2910" s="42" t="str">
        <f t="shared" si="210"/>
        <v/>
      </c>
      <c r="AB2910" s="73" t="s">
        <v>69</v>
      </c>
      <c r="AC2910" s="73" t="s">
        <v>2566</v>
      </c>
      <c r="AD2910" s="73">
        <v>2610806</v>
      </c>
      <c r="AH2910" s="54" t="str">
        <f t="shared" si="211"/>
        <v>PEPedra</v>
      </c>
      <c r="AI2910" s="73">
        <v>2610806</v>
      </c>
    </row>
    <row r="2911" spans="26:35" x14ac:dyDescent="0.25">
      <c r="Z2911" s="42" t="str">
        <f t="shared" si="210"/>
        <v/>
      </c>
      <c r="AB2911" s="73" t="s">
        <v>69</v>
      </c>
      <c r="AC2911" s="73" t="s">
        <v>2581</v>
      </c>
      <c r="AD2911" s="73">
        <v>2610905</v>
      </c>
      <c r="AH2911" s="54" t="str">
        <f t="shared" si="211"/>
        <v>PEPesqueira</v>
      </c>
      <c r="AI2911" s="73">
        <v>2610905</v>
      </c>
    </row>
    <row r="2912" spans="26:35" x14ac:dyDescent="0.25">
      <c r="Z2912" s="42" t="str">
        <f t="shared" si="210"/>
        <v/>
      </c>
      <c r="AB2912" s="73" t="s">
        <v>69</v>
      </c>
      <c r="AC2912" s="73" t="s">
        <v>2597</v>
      </c>
      <c r="AD2912" s="73">
        <v>2611002</v>
      </c>
      <c r="AH2912" s="54" t="str">
        <f t="shared" si="211"/>
        <v>PEPetrolândia</v>
      </c>
      <c r="AI2912" s="73">
        <v>2611002</v>
      </c>
    </row>
    <row r="2913" spans="26:35" x14ac:dyDescent="0.25">
      <c r="Z2913" s="42" t="str">
        <f t="shared" si="210"/>
        <v/>
      </c>
      <c r="AB2913" s="73" t="s">
        <v>69</v>
      </c>
      <c r="AC2913" s="73" t="s">
        <v>2613</v>
      </c>
      <c r="AD2913" s="73">
        <v>2611101</v>
      </c>
      <c r="AH2913" s="54" t="str">
        <f t="shared" si="211"/>
        <v>PEPetrolina</v>
      </c>
      <c r="AI2913" s="73">
        <v>2611101</v>
      </c>
    </row>
    <row r="2914" spans="26:35" x14ac:dyDescent="0.25">
      <c r="Z2914" s="42" t="str">
        <f t="shared" si="210"/>
        <v/>
      </c>
      <c r="AB2914" s="73" t="s">
        <v>69</v>
      </c>
      <c r="AC2914" s="73" t="s">
        <v>2625</v>
      </c>
      <c r="AD2914" s="73">
        <v>2611200</v>
      </c>
      <c r="AH2914" s="54" t="str">
        <f t="shared" si="211"/>
        <v>PEPoção</v>
      </c>
      <c r="AI2914" s="73">
        <v>2611200</v>
      </c>
    </row>
    <row r="2915" spans="26:35" x14ac:dyDescent="0.25">
      <c r="Z2915" s="42" t="str">
        <f t="shared" si="210"/>
        <v/>
      </c>
      <c r="AB2915" s="73" t="s">
        <v>69</v>
      </c>
      <c r="AC2915" s="73" t="s">
        <v>2640</v>
      </c>
      <c r="AD2915" s="73">
        <v>2611309</v>
      </c>
      <c r="AH2915" s="54" t="str">
        <f t="shared" si="211"/>
        <v>PEPombos</v>
      </c>
      <c r="AI2915" s="73">
        <v>2611309</v>
      </c>
    </row>
    <row r="2916" spans="26:35" x14ac:dyDescent="0.25">
      <c r="Z2916" s="42" t="str">
        <f t="shared" si="210"/>
        <v/>
      </c>
      <c r="AB2916" s="73" t="s">
        <v>69</v>
      </c>
      <c r="AC2916" s="73" t="s">
        <v>2180</v>
      </c>
      <c r="AD2916" s="73">
        <v>2611408</v>
      </c>
      <c r="AH2916" s="54" t="str">
        <f t="shared" si="211"/>
        <v>PEPrimavera</v>
      </c>
      <c r="AI2916" s="73">
        <v>2611408</v>
      </c>
    </row>
    <row r="2917" spans="26:35" x14ac:dyDescent="0.25">
      <c r="Z2917" s="42" t="str">
        <f t="shared" si="210"/>
        <v/>
      </c>
      <c r="AB2917" s="73" t="s">
        <v>69</v>
      </c>
      <c r="AC2917" s="73" t="s">
        <v>2667</v>
      </c>
      <c r="AD2917" s="73">
        <v>2611507</v>
      </c>
      <c r="AH2917" s="54" t="str">
        <f t="shared" si="211"/>
        <v>PEQuipapá</v>
      </c>
      <c r="AI2917" s="73">
        <v>2611507</v>
      </c>
    </row>
    <row r="2918" spans="26:35" x14ac:dyDescent="0.25">
      <c r="Z2918" s="42" t="str">
        <f t="shared" si="210"/>
        <v/>
      </c>
      <c r="AB2918" s="73" t="s">
        <v>69</v>
      </c>
      <c r="AC2918" s="73" t="s">
        <v>2681</v>
      </c>
      <c r="AD2918" s="73">
        <v>2611533</v>
      </c>
      <c r="AH2918" s="54" t="str">
        <f t="shared" si="211"/>
        <v>PEQuixaba</v>
      </c>
      <c r="AI2918" s="73">
        <v>2611533</v>
      </c>
    </row>
    <row r="2919" spans="26:35" x14ac:dyDescent="0.25">
      <c r="Z2919" s="42" t="str">
        <f t="shared" si="210"/>
        <v/>
      </c>
      <c r="AB2919" s="73" t="s">
        <v>69</v>
      </c>
      <c r="AC2919" s="73" t="s">
        <v>2697</v>
      </c>
      <c r="AD2919" s="73">
        <v>2611606</v>
      </c>
      <c r="AH2919" s="54" t="str">
        <f t="shared" si="211"/>
        <v>PERecife</v>
      </c>
      <c r="AI2919" s="73">
        <v>2611606</v>
      </c>
    </row>
    <row r="2920" spans="26:35" x14ac:dyDescent="0.25">
      <c r="Z2920" s="42" t="str">
        <f t="shared" si="210"/>
        <v/>
      </c>
      <c r="AB2920" s="73" t="s">
        <v>69</v>
      </c>
      <c r="AC2920" s="73" t="s">
        <v>2712</v>
      </c>
      <c r="AD2920" s="73">
        <v>2611705</v>
      </c>
      <c r="AH2920" s="54" t="str">
        <f t="shared" si="211"/>
        <v>PERiacho das Almas</v>
      </c>
      <c r="AI2920" s="73">
        <v>2611705</v>
      </c>
    </row>
    <row r="2921" spans="26:35" x14ac:dyDescent="0.25">
      <c r="Z2921" s="42" t="str">
        <f t="shared" si="210"/>
        <v/>
      </c>
      <c r="AB2921" s="73" t="s">
        <v>69</v>
      </c>
      <c r="AC2921" s="73" t="s">
        <v>2728</v>
      </c>
      <c r="AD2921" s="73">
        <v>2611804</v>
      </c>
      <c r="AH2921" s="54" t="str">
        <f t="shared" si="211"/>
        <v>PERibeirão</v>
      </c>
      <c r="AI2921" s="73">
        <v>2611804</v>
      </c>
    </row>
    <row r="2922" spans="26:35" x14ac:dyDescent="0.25">
      <c r="Z2922" s="42" t="str">
        <f t="shared" si="210"/>
        <v/>
      </c>
      <c r="AB2922" s="73" t="s">
        <v>69</v>
      </c>
      <c r="AC2922" s="73" t="s">
        <v>2743</v>
      </c>
      <c r="AD2922" s="73">
        <v>2611903</v>
      </c>
      <c r="AH2922" s="54" t="str">
        <f t="shared" si="211"/>
        <v>PERio Formoso</v>
      </c>
      <c r="AI2922" s="73">
        <v>2611903</v>
      </c>
    </row>
    <row r="2923" spans="26:35" x14ac:dyDescent="0.25">
      <c r="Z2923" s="42" t="str">
        <f t="shared" si="210"/>
        <v/>
      </c>
      <c r="AB2923" s="73" t="s">
        <v>69</v>
      </c>
      <c r="AC2923" s="73" t="s">
        <v>2758</v>
      </c>
      <c r="AD2923" s="73">
        <v>2612000</v>
      </c>
      <c r="AH2923" s="54" t="str">
        <f t="shared" si="211"/>
        <v>PESairé</v>
      </c>
      <c r="AI2923" s="73">
        <v>2612000</v>
      </c>
    </row>
    <row r="2924" spans="26:35" x14ac:dyDescent="0.25">
      <c r="Z2924" s="42" t="str">
        <f t="shared" si="210"/>
        <v/>
      </c>
      <c r="AB2924" s="73" t="s">
        <v>69</v>
      </c>
      <c r="AC2924" s="73" t="s">
        <v>2774</v>
      </c>
      <c r="AD2924" s="73">
        <v>2612109</v>
      </c>
      <c r="AH2924" s="54" t="str">
        <f t="shared" si="211"/>
        <v>PESalgadinho</v>
      </c>
      <c r="AI2924" s="73">
        <v>2612109</v>
      </c>
    </row>
    <row r="2925" spans="26:35" x14ac:dyDescent="0.25">
      <c r="Z2925" s="42" t="str">
        <f t="shared" si="210"/>
        <v/>
      </c>
      <c r="AB2925" s="73" t="s">
        <v>69</v>
      </c>
      <c r="AC2925" s="73" t="s">
        <v>2790</v>
      </c>
      <c r="AD2925" s="73">
        <v>2612208</v>
      </c>
      <c r="AH2925" s="54" t="str">
        <f t="shared" si="211"/>
        <v>PESalgueiro</v>
      </c>
      <c r="AI2925" s="73">
        <v>2612208</v>
      </c>
    </row>
    <row r="2926" spans="26:35" x14ac:dyDescent="0.25">
      <c r="Z2926" s="42" t="str">
        <f t="shared" si="210"/>
        <v/>
      </c>
      <c r="AB2926" s="73" t="s">
        <v>69</v>
      </c>
      <c r="AC2926" s="73" t="s">
        <v>2805</v>
      </c>
      <c r="AD2926" s="73">
        <v>2612307</v>
      </c>
      <c r="AH2926" s="54" t="str">
        <f t="shared" si="211"/>
        <v>PESaloá</v>
      </c>
      <c r="AI2926" s="73">
        <v>2612307</v>
      </c>
    </row>
    <row r="2927" spans="26:35" x14ac:dyDescent="0.25">
      <c r="Z2927" s="42" t="str">
        <f t="shared" si="210"/>
        <v/>
      </c>
      <c r="AB2927" s="73" t="s">
        <v>69</v>
      </c>
      <c r="AC2927" s="73" t="s">
        <v>2820</v>
      </c>
      <c r="AD2927" s="73">
        <v>2612406</v>
      </c>
      <c r="AH2927" s="54" t="str">
        <f t="shared" si="211"/>
        <v>PESanharó</v>
      </c>
      <c r="AI2927" s="73">
        <v>2612406</v>
      </c>
    </row>
    <row r="2928" spans="26:35" x14ac:dyDescent="0.25">
      <c r="Z2928" s="42" t="str">
        <f t="shared" si="210"/>
        <v/>
      </c>
      <c r="AB2928" s="73" t="s">
        <v>69</v>
      </c>
      <c r="AC2928" s="73" t="s">
        <v>2523</v>
      </c>
      <c r="AD2928" s="73">
        <v>2612455</v>
      </c>
      <c r="AH2928" s="54" t="str">
        <f t="shared" si="211"/>
        <v>PESanta Cruz</v>
      </c>
      <c r="AI2928" s="73">
        <v>2612455</v>
      </c>
    </row>
    <row r="2929" spans="26:35" x14ac:dyDescent="0.25">
      <c r="Z2929" s="42" t="str">
        <f t="shared" si="210"/>
        <v/>
      </c>
      <c r="AB2929" s="73" t="s">
        <v>69</v>
      </c>
      <c r="AC2929" s="73" t="s">
        <v>2845</v>
      </c>
      <c r="AD2929" s="73">
        <v>2612471</v>
      </c>
      <c r="AH2929" s="54" t="str">
        <f t="shared" si="211"/>
        <v>PESanta Cruz da Baixa Verde</v>
      </c>
      <c r="AI2929" s="73">
        <v>2612471</v>
      </c>
    </row>
    <row r="2930" spans="26:35" x14ac:dyDescent="0.25">
      <c r="Z2930" s="42" t="str">
        <f t="shared" si="210"/>
        <v/>
      </c>
      <c r="AB2930" s="73" t="s">
        <v>69</v>
      </c>
      <c r="AC2930" s="73" t="s">
        <v>2858</v>
      </c>
      <c r="AD2930" s="73">
        <v>2612505</v>
      </c>
      <c r="AH2930" s="54" t="str">
        <f t="shared" si="211"/>
        <v>PESanta Cruz do Capibaribe</v>
      </c>
      <c r="AI2930" s="73">
        <v>2612505</v>
      </c>
    </row>
    <row r="2931" spans="26:35" x14ac:dyDescent="0.25">
      <c r="Z2931" s="42" t="str">
        <f t="shared" si="210"/>
        <v/>
      </c>
      <c r="AB2931" s="73" t="s">
        <v>69</v>
      </c>
      <c r="AC2931" s="73" t="s">
        <v>2871</v>
      </c>
      <c r="AD2931" s="73">
        <v>2612554</v>
      </c>
      <c r="AH2931" s="54" t="str">
        <f t="shared" si="211"/>
        <v>PESanta Filomena</v>
      </c>
      <c r="AI2931" s="73">
        <v>2612554</v>
      </c>
    </row>
    <row r="2932" spans="26:35" x14ac:dyDescent="0.25">
      <c r="Z2932" s="42" t="str">
        <f t="shared" si="210"/>
        <v/>
      </c>
      <c r="AB2932" s="73" t="s">
        <v>69</v>
      </c>
      <c r="AC2932" s="73" t="s">
        <v>2883</v>
      </c>
      <c r="AD2932" s="73">
        <v>2612604</v>
      </c>
      <c r="AH2932" s="54" t="str">
        <f t="shared" si="211"/>
        <v>PESanta Maria da Boa Vista</v>
      </c>
      <c r="AI2932" s="73">
        <v>2612604</v>
      </c>
    </row>
    <row r="2933" spans="26:35" x14ac:dyDescent="0.25">
      <c r="Z2933" s="42" t="str">
        <f t="shared" si="210"/>
        <v/>
      </c>
      <c r="AB2933" s="73" t="s">
        <v>69</v>
      </c>
      <c r="AC2933" s="73" t="s">
        <v>2896</v>
      </c>
      <c r="AD2933" s="73">
        <v>2612703</v>
      </c>
      <c r="AH2933" s="54" t="str">
        <f t="shared" si="211"/>
        <v>PESanta Maria do Cambucá</v>
      </c>
      <c r="AI2933" s="73">
        <v>2612703</v>
      </c>
    </row>
    <row r="2934" spans="26:35" x14ac:dyDescent="0.25">
      <c r="Z2934" s="42" t="str">
        <f t="shared" si="210"/>
        <v/>
      </c>
      <c r="AB2934" s="73" t="s">
        <v>69</v>
      </c>
      <c r="AC2934" s="73" t="s">
        <v>2441</v>
      </c>
      <c r="AD2934" s="73">
        <v>2612802</v>
      </c>
      <c r="AH2934" s="54" t="str">
        <f t="shared" si="211"/>
        <v>PESanta Terezinha</v>
      </c>
      <c r="AI2934" s="73">
        <v>2612802</v>
      </c>
    </row>
    <row r="2935" spans="26:35" x14ac:dyDescent="0.25">
      <c r="Z2935" s="42" t="str">
        <f t="shared" si="210"/>
        <v/>
      </c>
      <c r="AB2935" s="73" t="s">
        <v>69</v>
      </c>
      <c r="AC2935" s="73" t="s">
        <v>2921</v>
      </c>
      <c r="AD2935" s="73">
        <v>2612901</v>
      </c>
      <c r="AH2935" s="54" t="str">
        <f t="shared" si="211"/>
        <v>PESão Benedito do Sul</v>
      </c>
      <c r="AI2935" s="73">
        <v>2612901</v>
      </c>
    </row>
    <row r="2936" spans="26:35" x14ac:dyDescent="0.25">
      <c r="Z2936" s="42" t="str">
        <f t="shared" si="210"/>
        <v/>
      </c>
      <c r="AB2936" s="73" t="s">
        <v>69</v>
      </c>
      <c r="AC2936" s="73" t="s">
        <v>2932</v>
      </c>
      <c r="AD2936" s="73">
        <v>2613008</v>
      </c>
      <c r="AH2936" s="54" t="str">
        <f t="shared" si="211"/>
        <v>PESão Bento do Una</v>
      </c>
      <c r="AI2936" s="73">
        <v>2613008</v>
      </c>
    </row>
    <row r="2937" spans="26:35" x14ac:dyDescent="0.25">
      <c r="Z2937" s="42" t="str">
        <f t="shared" si="210"/>
        <v/>
      </c>
      <c r="AB2937" s="73" t="s">
        <v>69</v>
      </c>
      <c r="AC2937" s="73" t="s">
        <v>2944</v>
      </c>
      <c r="AD2937" s="73">
        <v>2613107</v>
      </c>
      <c r="AH2937" s="54" t="str">
        <f t="shared" si="211"/>
        <v>PESão Caitano</v>
      </c>
      <c r="AI2937" s="73">
        <v>2613107</v>
      </c>
    </row>
    <row r="2938" spans="26:35" x14ac:dyDescent="0.25">
      <c r="Z2938" s="42" t="str">
        <f t="shared" si="210"/>
        <v/>
      </c>
      <c r="AB2938" s="73" t="s">
        <v>69</v>
      </c>
      <c r="AC2938" s="73" t="s">
        <v>2956</v>
      </c>
      <c r="AD2938" s="73">
        <v>2613206</v>
      </c>
      <c r="AH2938" s="54" t="str">
        <f t="shared" si="211"/>
        <v>PESão João</v>
      </c>
      <c r="AI2938" s="73">
        <v>2613206</v>
      </c>
    </row>
    <row r="2939" spans="26:35" x14ac:dyDescent="0.25">
      <c r="Z2939" s="42" t="str">
        <f t="shared" si="210"/>
        <v/>
      </c>
      <c r="AB2939" s="73" t="s">
        <v>69</v>
      </c>
      <c r="AC2939" s="73" t="s">
        <v>2968</v>
      </c>
      <c r="AD2939" s="73">
        <v>2613305</v>
      </c>
      <c r="AH2939" s="54" t="str">
        <f t="shared" si="211"/>
        <v>PESão Joaquim do Monte</v>
      </c>
      <c r="AI2939" s="73">
        <v>2613305</v>
      </c>
    </row>
    <row r="2940" spans="26:35" x14ac:dyDescent="0.25">
      <c r="Z2940" s="42" t="str">
        <f t="shared" si="210"/>
        <v/>
      </c>
      <c r="AB2940" s="73" t="s">
        <v>69</v>
      </c>
      <c r="AC2940" s="73" t="s">
        <v>2980</v>
      </c>
      <c r="AD2940" s="73">
        <v>2613404</v>
      </c>
      <c r="AH2940" s="54" t="str">
        <f t="shared" si="211"/>
        <v>PESão José da Coroa Grande</v>
      </c>
      <c r="AI2940" s="73">
        <v>2613404</v>
      </c>
    </row>
    <row r="2941" spans="26:35" x14ac:dyDescent="0.25">
      <c r="Z2941" s="42" t="str">
        <f t="shared" si="210"/>
        <v/>
      </c>
      <c r="AB2941" s="73" t="s">
        <v>69</v>
      </c>
      <c r="AC2941" s="73" t="s">
        <v>2992</v>
      </c>
      <c r="AD2941" s="73">
        <v>2613503</v>
      </c>
      <c r="AH2941" s="54" t="str">
        <f t="shared" si="211"/>
        <v>PESão José do Belmonte</v>
      </c>
      <c r="AI2941" s="73">
        <v>2613503</v>
      </c>
    </row>
    <row r="2942" spans="26:35" x14ac:dyDescent="0.25">
      <c r="Z2942" s="42" t="str">
        <f t="shared" si="210"/>
        <v/>
      </c>
      <c r="AB2942" s="73" t="s">
        <v>69</v>
      </c>
      <c r="AC2942" s="73" t="s">
        <v>3005</v>
      </c>
      <c r="AD2942" s="73">
        <v>2613602</v>
      </c>
      <c r="AH2942" s="54" t="str">
        <f t="shared" si="211"/>
        <v>PESão José do Egito</v>
      </c>
      <c r="AI2942" s="73">
        <v>2613602</v>
      </c>
    </row>
    <row r="2943" spans="26:35" x14ac:dyDescent="0.25">
      <c r="Z2943" s="42" t="str">
        <f t="shared" si="210"/>
        <v/>
      </c>
      <c r="AB2943" s="73" t="s">
        <v>69</v>
      </c>
      <c r="AC2943" s="73" t="s">
        <v>3018</v>
      </c>
      <c r="AD2943" s="73">
        <v>2613701</v>
      </c>
      <c r="AH2943" s="54" t="str">
        <f t="shared" si="211"/>
        <v>PESão Lourenço da Mata</v>
      </c>
      <c r="AI2943" s="73">
        <v>2613701</v>
      </c>
    </row>
    <row r="2944" spans="26:35" x14ac:dyDescent="0.25">
      <c r="Z2944" s="42" t="str">
        <f t="shared" si="210"/>
        <v/>
      </c>
      <c r="AB2944" s="73" t="s">
        <v>69</v>
      </c>
      <c r="AC2944" s="73" t="s">
        <v>3030</v>
      </c>
      <c r="AD2944" s="73">
        <v>2613800</v>
      </c>
      <c r="AH2944" s="54" t="str">
        <f t="shared" si="211"/>
        <v>PESão Vicente Ferrer</v>
      </c>
      <c r="AI2944" s="73">
        <v>2613800</v>
      </c>
    </row>
    <row r="2945" spans="26:35" x14ac:dyDescent="0.25">
      <c r="Z2945" s="42" t="str">
        <f t="shared" si="210"/>
        <v/>
      </c>
      <c r="AB2945" s="73" t="s">
        <v>69</v>
      </c>
      <c r="AC2945" s="73" t="s">
        <v>3043</v>
      </c>
      <c r="AD2945" s="73">
        <v>2613909</v>
      </c>
      <c r="AH2945" s="54" t="str">
        <f t="shared" si="211"/>
        <v>PESerra Talhada</v>
      </c>
      <c r="AI2945" s="73">
        <v>2613909</v>
      </c>
    </row>
    <row r="2946" spans="26:35" x14ac:dyDescent="0.25">
      <c r="Z2946" s="42" t="str">
        <f t="shared" si="210"/>
        <v/>
      </c>
      <c r="AB2946" s="73" t="s">
        <v>69</v>
      </c>
      <c r="AC2946" s="73" t="s">
        <v>3054</v>
      </c>
      <c r="AD2946" s="73">
        <v>2614006</v>
      </c>
      <c r="AH2946" s="54" t="str">
        <f t="shared" si="211"/>
        <v>PESerrita</v>
      </c>
      <c r="AI2946" s="73">
        <v>2614006</v>
      </c>
    </row>
    <row r="2947" spans="26:35" x14ac:dyDescent="0.25">
      <c r="Z2947" s="42" t="str">
        <f t="shared" ref="Z2947:Z3010" si="212">CONCATENATE(A2947,D2947)</f>
        <v/>
      </c>
      <c r="AB2947" s="73" t="s">
        <v>69</v>
      </c>
      <c r="AC2947" s="73" t="s">
        <v>3067</v>
      </c>
      <c r="AD2947" s="73">
        <v>2614105</v>
      </c>
      <c r="AH2947" s="54" t="str">
        <f t="shared" ref="AH2947:AH3010" si="213">CONCATENATE(AB2947,AC2947)</f>
        <v>PESertânia</v>
      </c>
      <c r="AI2947" s="73">
        <v>2614105</v>
      </c>
    </row>
    <row r="2948" spans="26:35" x14ac:dyDescent="0.25">
      <c r="Z2948" s="42" t="str">
        <f t="shared" si="212"/>
        <v/>
      </c>
      <c r="AB2948" s="73" t="s">
        <v>69</v>
      </c>
      <c r="AC2948" s="73" t="s">
        <v>3078</v>
      </c>
      <c r="AD2948" s="73">
        <v>2614204</v>
      </c>
      <c r="AH2948" s="54" t="str">
        <f t="shared" si="213"/>
        <v>PESirinhaém</v>
      </c>
      <c r="AI2948" s="73">
        <v>2614204</v>
      </c>
    </row>
    <row r="2949" spans="26:35" x14ac:dyDescent="0.25">
      <c r="Z2949" s="42" t="str">
        <f t="shared" si="212"/>
        <v/>
      </c>
      <c r="AB2949" s="73" t="s">
        <v>69</v>
      </c>
      <c r="AC2949" s="73" t="s">
        <v>3091</v>
      </c>
      <c r="AD2949" s="73">
        <v>2614402</v>
      </c>
      <c r="AH2949" s="54" t="str">
        <f t="shared" si="213"/>
        <v>PESolidão</v>
      </c>
      <c r="AI2949" s="73">
        <v>2614402</v>
      </c>
    </row>
    <row r="2950" spans="26:35" x14ac:dyDescent="0.25">
      <c r="Z2950" s="42" t="str">
        <f t="shared" si="212"/>
        <v/>
      </c>
      <c r="AB2950" s="73" t="s">
        <v>69</v>
      </c>
      <c r="AC2950" s="73" t="s">
        <v>3103</v>
      </c>
      <c r="AD2950" s="73">
        <v>2614501</v>
      </c>
      <c r="AH2950" s="54" t="str">
        <f t="shared" si="213"/>
        <v>PESurubim</v>
      </c>
      <c r="AI2950" s="73">
        <v>2614501</v>
      </c>
    </row>
    <row r="2951" spans="26:35" x14ac:dyDescent="0.25">
      <c r="Z2951" s="42" t="str">
        <f t="shared" si="212"/>
        <v/>
      </c>
      <c r="AB2951" s="73" t="s">
        <v>69</v>
      </c>
      <c r="AC2951" s="73" t="s">
        <v>3116</v>
      </c>
      <c r="AD2951" s="73">
        <v>2614600</v>
      </c>
      <c r="AH2951" s="54" t="str">
        <f t="shared" si="213"/>
        <v>PETabira</v>
      </c>
      <c r="AI2951" s="73">
        <v>2614600</v>
      </c>
    </row>
    <row r="2952" spans="26:35" x14ac:dyDescent="0.25">
      <c r="Z2952" s="42" t="str">
        <f t="shared" si="212"/>
        <v/>
      </c>
      <c r="AB2952" s="73" t="s">
        <v>69</v>
      </c>
      <c r="AC2952" s="73" t="s">
        <v>3128</v>
      </c>
      <c r="AD2952" s="73">
        <v>2614709</v>
      </c>
      <c r="AH2952" s="54" t="str">
        <f t="shared" si="213"/>
        <v>PETacaimbó</v>
      </c>
      <c r="AI2952" s="73">
        <v>2614709</v>
      </c>
    </row>
    <row r="2953" spans="26:35" x14ac:dyDescent="0.25">
      <c r="Z2953" s="42" t="str">
        <f t="shared" si="212"/>
        <v/>
      </c>
      <c r="AB2953" s="73" t="s">
        <v>69</v>
      </c>
      <c r="AC2953" s="73" t="s">
        <v>3139</v>
      </c>
      <c r="AD2953" s="73">
        <v>2614808</v>
      </c>
      <c r="AH2953" s="54" t="str">
        <f t="shared" si="213"/>
        <v>PETacaratu</v>
      </c>
      <c r="AI2953" s="73">
        <v>2614808</v>
      </c>
    </row>
    <row r="2954" spans="26:35" x14ac:dyDescent="0.25">
      <c r="Z2954" s="42" t="str">
        <f t="shared" si="212"/>
        <v/>
      </c>
      <c r="AB2954" s="73" t="s">
        <v>69</v>
      </c>
      <c r="AC2954" s="73" t="s">
        <v>3151</v>
      </c>
      <c r="AD2954" s="73">
        <v>2614857</v>
      </c>
      <c r="AH2954" s="54" t="str">
        <f t="shared" si="213"/>
        <v>PETamandaré</v>
      </c>
      <c r="AI2954" s="73">
        <v>2614857</v>
      </c>
    </row>
    <row r="2955" spans="26:35" x14ac:dyDescent="0.25">
      <c r="Z2955" s="42" t="str">
        <f t="shared" si="212"/>
        <v/>
      </c>
      <c r="AB2955" s="73" t="s">
        <v>69</v>
      </c>
      <c r="AC2955" s="73" t="s">
        <v>3162</v>
      </c>
      <c r="AD2955" s="73">
        <v>2615003</v>
      </c>
      <c r="AH2955" s="54" t="str">
        <f t="shared" si="213"/>
        <v>PETaquaritinga do Norte</v>
      </c>
      <c r="AI2955" s="73">
        <v>2615003</v>
      </c>
    </row>
    <row r="2956" spans="26:35" x14ac:dyDescent="0.25">
      <c r="Z2956" s="42" t="str">
        <f t="shared" si="212"/>
        <v/>
      </c>
      <c r="AB2956" s="73" t="s">
        <v>69</v>
      </c>
      <c r="AC2956" s="73" t="s">
        <v>3173</v>
      </c>
      <c r="AD2956" s="73">
        <v>2615102</v>
      </c>
      <c r="AH2956" s="54" t="str">
        <f t="shared" si="213"/>
        <v>PETerezinha</v>
      </c>
      <c r="AI2956" s="73">
        <v>2615102</v>
      </c>
    </row>
    <row r="2957" spans="26:35" x14ac:dyDescent="0.25">
      <c r="Z2957" s="42" t="str">
        <f t="shared" si="212"/>
        <v/>
      </c>
      <c r="AB2957" s="73" t="s">
        <v>69</v>
      </c>
      <c r="AC2957" s="73" t="s">
        <v>3184</v>
      </c>
      <c r="AD2957" s="73">
        <v>2615201</v>
      </c>
      <c r="AH2957" s="54" t="str">
        <f t="shared" si="213"/>
        <v>PETerra Nova</v>
      </c>
      <c r="AI2957" s="73">
        <v>2615201</v>
      </c>
    </row>
    <row r="2958" spans="26:35" x14ac:dyDescent="0.25">
      <c r="Z2958" s="42" t="str">
        <f t="shared" si="212"/>
        <v/>
      </c>
      <c r="AB2958" s="73" t="s">
        <v>69</v>
      </c>
      <c r="AC2958" s="73" t="s">
        <v>3196</v>
      </c>
      <c r="AD2958" s="73">
        <v>2615300</v>
      </c>
      <c r="AH2958" s="54" t="str">
        <f t="shared" si="213"/>
        <v>PETimbaúba</v>
      </c>
      <c r="AI2958" s="73">
        <v>2615300</v>
      </c>
    </row>
    <row r="2959" spans="26:35" x14ac:dyDescent="0.25">
      <c r="Z2959" s="42" t="str">
        <f t="shared" si="212"/>
        <v/>
      </c>
      <c r="AB2959" s="73" t="s">
        <v>69</v>
      </c>
      <c r="AC2959" s="73" t="s">
        <v>3208</v>
      </c>
      <c r="AD2959" s="73">
        <v>2615409</v>
      </c>
      <c r="AH2959" s="54" t="str">
        <f t="shared" si="213"/>
        <v>PEToritama</v>
      </c>
      <c r="AI2959" s="73">
        <v>2615409</v>
      </c>
    </row>
    <row r="2960" spans="26:35" x14ac:dyDescent="0.25">
      <c r="Z2960" s="42" t="str">
        <f t="shared" si="212"/>
        <v/>
      </c>
      <c r="AB2960" s="73" t="s">
        <v>69</v>
      </c>
      <c r="AC2960" s="73" t="s">
        <v>3220</v>
      </c>
      <c r="AD2960" s="73">
        <v>2615508</v>
      </c>
      <c r="AH2960" s="54" t="str">
        <f t="shared" si="213"/>
        <v>PETracunhaém</v>
      </c>
      <c r="AI2960" s="73">
        <v>2615508</v>
      </c>
    </row>
    <row r="2961" spans="26:35" x14ac:dyDescent="0.25">
      <c r="Z2961" s="42" t="str">
        <f t="shared" si="212"/>
        <v/>
      </c>
      <c r="AB2961" s="73" t="s">
        <v>69</v>
      </c>
      <c r="AC2961" s="73" t="s">
        <v>3231</v>
      </c>
      <c r="AD2961" s="73">
        <v>2615607</v>
      </c>
      <c r="AH2961" s="54" t="str">
        <f t="shared" si="213"/>
        <v>PETrindade</v>
      </c>
      <c r="AI2961" s="73">
        <v>2615607</v>
      </c>
    </row>
    <row r="2962" spans="26:35" x14ac:dyDescent="0.25">
      <c r="Z2962" s="42" t="str">
        <f t="shared" si="212"/>
        <v/>
      </c>
      <c r="AB2962" s="73" t="s">
        <v>69</v>
      </c>
      <c r="AC2962" s="73" t="s">
        <v>3242</v>
      </c>
      <c r="AD2962" s="73">
        <v>2615706</v>
      </c>
      <c r="AH2962" s="54" t="str">
        <f t="shared" si="213"/>
        <v>PETriunfo</v>
      </c>
      <c r="AI2962" s="73">
        <v>2615706</v>
      </c>
    </row>
    <row r="2963" spans="26:35" x14ac:dyDescent="0.25">
      <c r="Z2963" s="42" t="str">
        <f t="shared" si="212"/>
        <v/>
      </c>
      <c r="AB2963" s="73" t="s">
        <v>69</v>
      </c>
      <c r="AC2963" s="73" t="s">
        <v>3252</v>
      </c>
      <c r="AD2963" s="73">
        <v>2615805</v>
      </c>
      <c r="AH2963" s="54" t="str">
        <f t="shared" si="213"/>
        <v>PETupanatinga</v>
      </c>
      <c r="AI2963" s="73">
        <v>2615805</v>
      </c>
    </row>
    <row r="2964" spans="26:35" x14ac:dyDescent="0.25">
      <c r="Z2964" s="42" t="str">
        <f t="shared" si="212"/>
        <v/>
      </c>
      <c r="AB2964" s="73" t="s">
        <v>69</v>
      </c>
      <c r="AC2964" s="73" t="s">
        <v>3262</v>
      </c>
      <c r="AD2964" s="73">
        <v>2615904</v>
      </c>
      <c r="AH2964" s="54" t="str">
        <f t="shared" si="213"/>
        <v>PETuparetama</v>
      </c>
      <c r="AI2964" s="73">
        <v>2615904</v>
      </c>
    </row>
    <row r="2965" spans="26:35" x14ac:dyDescent="0.25">
      <c r="Z2965" s="42" t="str">
        <f t="shared" si="212"/>
        <v/>
      </c>
      <c r="AB2965" s="73" t="s">
        <v>69</v>
      </c>
      <c r="AC2965" s="73" t="s">
        <v>3274</v>
      </c>
      <c r="AD2965" s="73">
        <v>2616001</v>
      </c>
      <c r="AH2965" s="54" t="str">
        <f t="shared" si="213"/>
        <v>PEVenturosa</v>
      </c>
      <c r="AI2965" s="73">
        <v>2616001</v>
      </c>
    </row>
    <row r="2966" spans="26:35" x14ac:dyDescent="0.25">
      <c r="Z2966" s="42" t="str">
        <f t="shared" si="212"/>
        <v/>
      </c>
      <c r="AB2966" s="73" t="s">
        <v>69</v>
      </c>
      <c r="AC2966" s="73" t="s">
        <v>3285</v>
      </c>
      <c r="AD2966" s="73">
        <v>2616100</v>
      </c>
      <c r="AH2966" s="54" t="str">
        <f t="shared" si="213"/>
        <v>PEVerdejante</v>
      </c>
      <c r="AI2966" s="73">
        <v>2616100</v>
      </c>
    </row>
    <row r="2967" spans="26:35" x14ac:dyDescent="0.25">
      <c r="Z2967" s="42" t="str">
        <f t="shared" si="212"/>
        <v/>
      </c>
      <c r="AB2967" s="73" t="s">
        <v>69</v>
      </c>
      <c r="AC2967" s="73" t="s">
        <v>3297</v>
      </c>
      <c r="AD2967" s="73">
        <v>2616183</v>
      </c>
      <c r="AH2967" s="54" t="str">
        <f t="shared" si="213"/>
        <v>PEVertente do Lério</v>
      </c>
      <c r="AI2967" s="73">
        <v>2616183</v>
      </c>
    </row>
    <row r="2968" spans="26:35" x14ac:dyDescent="0.25">
      <c r="Z2968" s="42" t="str">
        <f t="shared" si="212"/>
        <v/>
      </c>
      <c r="AB2968" s="73" t="s">
        <v>69</v>
      </c>
      <c r="AC2968" s="73" t="s">
        <v>3309</v>
      </c>
      <c r="AD2968" s="73">
        <v>2616209</v>
      </c>
      <c r="AH2968" s="54" t="str">
        <f t="shared" si="213"/>
        <v>PEVertentes</v>
      </c>
      <c r="AI2968" s="73">
        <v>2616209</v>
      </c>
    </row>
    <row r="2969" spans="26:35" x14ac:dyDescent="0.25">
      <c r="Z2969" s="42" t="str">
        <f t="shared" si="212"/>
        <v/>
      </c>
      <c r="AB2969" s="73" t="s">
        <v>69</v>
      </c>
      <c r="AC2969" s="73" t="s">
        <v>3320</v>
      </c>
      <c r="AD2969" s="73">
        <v>2616308</v>
      </c>
      <c r="AH2969" s="54" t="str">
        <f t="shared" si="213"/>
        <v>PEVicência</v>
      </c>
      <c r="AI2969" s="73">
        <v>2616308</v>
      </c>
    </row>
    <row r="2970" spans="26:35" x14ac:dyDescent="0.25">
      <c r="Z2970" s="42" t="str">
        <f t="shared" si="212"/>
        <v/>
      </c>
      <c r="AB2970" s="73" t="s">
        <v>69</v>
      </c>
      <c r="AC2970" s="73" t="s">
        <v>3331</v>
      </c>
      <c r="AD2970" s="73">
        <v>2616407</v>
      </c>
      <c r="AH2970" s="54" t="str">
        <f t="shared" si="213"/>
        <v>PEVitória de Santo Antão</v>
      </c>
      <c r="AI2970" s="73">
        <v>2616407</v>
      </c>
    </row>
    <row r="2971" spans="26:35" x14ac:dyDescent="0.25">
      <c r="Z2971" s="42" t="str">
        <f t="shared" si="212"/>
        <v/>
      </c>
      <c r="AB2971" s="73" t="s">
        <v>69</v>
      </c>
      <c r="AC2971" s="73" t="s">
        <v>3342</v>
      </c>
      <c r="AD2971" s="73">
        <v>2616506</v>
      </c>
      <c r="AH2971" s="54" t="str">
        <f t="shared" si="213"/>
        <v>PEXexéu</v>
      </c>
      <c r="AI2971" s="73">
        <v>2616506</v>
      </c>
    </row>
    <row r="2972" spans="26:35" x14ac:dyDescent="0.25">
      <c r="Z2972" s="42" t="str">
        <f t="shared" si="212"/>
        <v/>
      </c>
      <c r="AB2972" s="73" t="s">
        <v>71</v>
      </c>
      <c r="AC2972" s="73" t="s">
        <v>107</v>
      </c>
      <c r="AD2972" s="73">
        <v>2200053</v>
      </c>
      <c r="AH2972" s="54" t="str">
        <f t="shared" si="213"/>
        <v>PIAcauã</v>
      </c>
      <c r="AI2972" s="73">
        <v>2200053</v>
      </c>
    </row>
    <row r="2973" spans="26:35" x14ac:dyDescent="0.25">
      <c r="Z2973" s="42" t="str">
        <f t="shared" si="212"/>
        <v/>
      </c>
      <c r="AB2973" s="73" t="s">
        <v>71</v>
      </c>
      <c r="AC2973" s="73" t="s">
        <v>133</v>
      </c>
      <c r="AD2973" s="73">
        <v>2200103</v>
      </c>
      <c r="AH2973" s="54" t="str">
        <f t="shared" si="213"/>
        <v>PIAgricolândia</v>
      </c>
      <c r="AI2973" s="73">
        <v>2200103</v>
      </c>
    </row>
    <row r="2974" spans="26:35" x14ac:dyDescent="0.25">
      <c r="Z2974" s="42" t="str">
        <f t="shared" si="212"/>
        <v/>
      </c>
      <c r="AB2974" s="73" t="s">
        <v>71</v>
      </c>
      <c r="AC2974" s="73" t="s">
        <v>92</v>
      </c>
      <c r="AD2974" s="73">
        <v>2200202</v>
      </c>
      <c r="AH2974" s="54" t="str">
        <f t="shared" si="213"/>
        <v>PIÁgua Branca</v>
      </c>
      <c r="AI2974" s="73">
        <v>2200202</v>
      </c>
    </row>
    <row r="2975" spans="26:35" x14ac:dyDescent="0.25">
      <c r="Z2975" s="42" t="str">
        <f t="shared" si="212"/>
        <v/>
      </c>
      <c r="AB2975" s="73" t="s">
        <v>71</v>
      </c>
      <c r="AC2975" s="73" t="s">
        <v>184</v>
      </c>
      <c r="AD2975" s="73">
        <v>2200251</v>
      </c>
      <c r="AH2975" s="54" t="str">
        <f t="shared" si="213"/>
        <v>PIAlagoinha do Piauí</v>
      </c>
      <c r="AI2975" s="73">
        <v>2200251</v>
      </c>
    </row>
    <row r="2976" spans="26:35" x14ac:dyDescent="0.25">
      <c r="Z2976" s="42" t="str">
        <f t="shared" si="212"/>
        <v/>
      </c>
      <c r="AB2976" s="73" t="s">
        <v>71</v>
      </c>
      <c r="AC2976" s="73" t="s">
        <v>210</v>
      </c>
      <c r="AD2976" s="73">
        <v>2200277</v>
      </c>
      <c r="AH2976" s="54" t="str">
        <f t="shared" si="213"/>
        <v>PIAlegrete do Piauí</v>
      </c>
      <c r="AI2976" s="73">
        <v>2200277</v>
      </c>
    </row>
    <row r="2977" spans="26:35" x14ac:dyDescent="0.25">
      <c r="Z2977" s="42" t="str">
        <f t="shared" si="212"/>
        <v/>
      </c>
      <c r="AB2977" s="73" t="s">
        <v>71</v>
      </c>
      <c r="AC2977" s="73" t="s">
        <v>234</v>
      </c>
      <c r="AD2977" s="73">
        <v>2200301</v>
      </c>
      <c r="AH2977" s="54" t="str">
        <f t="shared" si="213"/>
        <v>PIAlto Longá</v>
      </c>
      <c r="AI2977" s="73">
        <v>2200301</v>
      </c>
    </row>
    <row r="2978" spans="26:35" x14ac:dyDescent="0.25">
      <c r="Z2978" s="42" t="str">
        <f t="shared" si="212"/>
        <v/>
      </c>
      <c r="AB2978" s="73" t="s">
        <v>71</v>
      </c>
      <c r="AC2978" s="73" t="s">
        <v>259</v>
      </c>
      <c r="AD2978" s="73">
        <v>2200400</v>
      </c>
      <c r="AH2978" s="54" t="str">
        <f t="shared" si="213"/>
        <v>PIAltos</v>
      </c>
      <c r="AI2978" s="73">
        <v>2200400</v>
      </c>
    </row>
    <row r="2979" spans="26:35" x14ac:dyDescent="0.25">
      <c r="Z2979" s="42" t="str">
        <f t="shared" si="212"/>
        <v/>
      </c>
      <c r="AB2979" s="73" t="s">
        <v>71</v>
      </c>
      <c r="AC2979" s="73" t="s">
        <v>285</v>
      </c>
      <c r="AD2979" s="73">
        <v>2200459</v>
      </c>
      <c r="AH2979" s="54" t="str">
        <f t="shared" si="213"/>
        <v>PIAlvorada do Gurguéia</v>
      </c>
      <c r="AI2979" s="73">
        <v>2200459</v>
      </c>
    </row>
    <row r="2980" spans="26:35" x14ac:dyDescent="0.25">
      <c r="Z2980" s="42" t="str">
        <f t="shared" si="212"/>
        <v/>
      </c>
      <c r="AB2980" s="73" t="s">
        <v>71</v>
      </c>
      <c r="AC2980" s="73" t="s">
        <v>311</v>
      </c>
      <c r="AD2980" s="73">
        <v>2200509</v>
      </c>
      <c r="AH2980" s="54" t="str">
        <f t="shared" si="213"/>
        <v>PIAmarante</v>
      </c>
      <c r="AI2980" s="73">
        <v>2200509</v>
      </c>
    </row>
    <row r="2981" spans="26:35" x14ac:dyDescent="0.25">
      <c r="Z2981" s="42" t="str">
        <f t="shared" si="212"/>
        <v/>
      </c>
      <c r="AB2981" s="73" t="s">
        <v>71</v>
      </c>
      <c r="AC2981" s="73" t="s">
        <v>337</v>
      </c>
      <c r="AD2981" s="73">
        <v>2200608</v>
      </c>
      <c r="AH2981" s="54" t="str">
        <f t="shared" si="213"/>
        <v>PIAngical do Piauí</v>
      </c>
      <c r="AI2981" s="73">
        <v>2200608</v>
      </c>
    </row>
    <row r="2982" spans="26:35" x14ac:dyDescent="0.25">
      <c r="Z2982" s="42" t="str">
        <f t="shared" si="212"/>
        <v/>
      </c>
      <c r="AB2982" s="73" t="s">
        <v>71</v>
      </c>
      <c r="AC2982" s="73" t="s">
        <v>362</v>
      </c>
      <c r="AD2982" s="73">
        <v>2200707</v>
      </c>
      <c r="AH2982" s="54" t="str">
        <f t="shared" si="213"/>
        <v>PIAnísio de Abreu</v>
      </c>
      <c r="AI2982" s="73">
        <v>2200707</v>
      </c>
    </row>
    <row r="2983" spans="26:35" x14ac:dyDescent="0.25">
      <c r="Z2983" s="42" t="str">
        <f t="shared" si="212"/>
        <v/>
      </c>
      <c r="AB2983" s="73" t="s">
        <v>71</v>
      </c>
      <c r="AC2983" s="73" t="s">
        <v>386</v>
      </c>
      <c r="AD2983" s="73">
        <v>2200806</v>
      </c>
      <c r="AH2983" s="54" t="str">
        <f t="shared" si="213"/>
        <v>PIAntônio Almeida</v>
      </c>
      <c r="AI2983" s="73">
        <v>2200806</v>
      </c>
    </row>
    <row r="2984" spans="26:35" x14ac:dyDescent="0.25">
      <c r="Z2984" s="42" t="str">
        <f t="shared" si="212"/>
        <v/>
      </c>
      <c r="AB2984" s="73" t="s">
        <v>71</v>
      </c>
      <c r="AC2984" s="73" t="s">
        <v>411</v>
      </c>
      <c r="AD2984" s="73">
        <v>2200905</v>
      </c>
      <c r="AH2984" s="54" t="str">
        <f t="shared" si="213"/>
        <v>PIAroazes</v>
      </c>
      <c r="AI2984" s="73">
        <v>2200905</v>
      </c>
    </row>
    <row r="2985" spans="26:35" x14ac:dyDescent="0.25">
      <c r="Z2985" s="42" t="str">
        <f t="shared" si="212"/>
        <v/>
      </c>
      <c r="AB2985" s="73" t="s">
        <v>71</v>
      </c>
      <c r="AC2985" s="73" t="s">
        <v>436</v>
      </c>
      <c r="AD2985" s="73">
        <v>2200954</v>
      </c>
      <c r="AH2985" s="54" t="str">
        <f t="shared" si="213"/>
        <v>PIAroeiras do Itaim</v>
      </c>
      <c r="AI2985" s="73">
        <v>2200954</v>
      </c>
    </row>
    <row r="2986" spans="26:35" x14ac:dyDescent="0.25">
      <c r="Z2986" s="42" t="str">
        <f t="shared" si="212"/>
        <v/>
      </c>
      <c r="AB2986" s="73" t="s">
        <v>71</v>
      </c>
      <c r="AC2986" s="73" t="s">
        <v>461</v>
      </c>
      <c r="AD2986" s="73">
        <v>2201002</v>
      </c>
      <c r="AH2986" s="54" t="str">
        <f t="shared" si="213"/>
        <v>PIArraial</v>
      </c>
      <c r="AI2986" s="73">
        <v>2201002</v>
      </c>
    </row>
    <row r="2987" spans="26:35" x14ac:dyDescent="0.25">
      <c r="Z2987" s="42" t="str">
        <f t="shared" si="212"/>
        <v/>
      </c>
      <c r="AB2987" s="73" t="s">
        <v>71</v>
      </c>
      <c r="AC2987" s="73" t="s">
        <v>487</v>
      </c>
      <c r="AD2987" s="73">
        <v>2201051</v>
      </c>
      <c r="AH2987" s="54" t="str">
        <f t="shared" si="213"/>
        <v>PIAssunção do Piauí</v>
      </c>
      <c r="AI2987" s="73">
        <v>2201051</v>
      </c>
    </row>
    <row r="2988" spans="26:35" x14ac:dyDescent="0.25">
      <c r="Z2988" s="42" t="str">
        <f t="shared" si="212"/>
        <v/>
      </c>
      <c r="AB2988" s="73" t="s">
        <v>71</v>
      </c>
      <c r="AC2988" s="73" t="s">
        <v>511</v>
      </c>
      <c r="AD2988" s="73">
        <v>2201101</v>
      </c>
      <c r="AH2988" s="54" t="str">
        <f t="shared" si="213"/>
        <v>PIAvelino Lopes</v>
      </c>
      <c r="AI2988" s="73">
        <v>2201101</v>
      </c>
    </row>
    <row r="2989" spans="26:35" x14ac:dyDescent="0.25">
      <c r="Z2989" s="42" t="str">
        <f t="shared" si="212"/>
        <v/>
      </c>
      <c r="AB2989" s="73" t="s">
        <v>71</v>
      </c>
      <c r="AC2989" s="73" t="s">
        <v>534</v>
      </c>
      <c r="AD2989" s="73">
        <v>2201150</v>
      </c>
      <c r="AH2989" s="54" t="str">
        <f t="shared" si="213"/>
        <v>PIBaixa Grande do Ribeiro</v>
      </c>
      <c r="AI2989" s="73">
        <v>2201150</v>
      </c>
    </row>
    <row r="2990" spans="26:35" x14ac:dyDescent="0.25">
      <c r="Z2990" s="42" t="str">
        <f t="shared" si="212"/>
        <v/>
      </c>
      <c r="AB2990" s="73" t="s">
        <v>71</v>
      </c>
      <c r="AC2990" s="73" t="s">
        <v>557</v>
      </c>
      <c r="AD2990" s="73">
        <v>2201176</v>
      </c>
      <c r="AH2990" s="54" t="str">
        <f t="shared" si="213"/>
        <v>PIBarra D'Alcântara</v>
      </c>
      <c r="AI2990" s="73">
        <v>2201176</v>
      </c>
    </row>
    <row r="2991" spans="26:35" x14ac:dyDescent="0.25">
      <c r="Z2991" s="42" t="str">
        <f t="shared" si="212"/>
        <v/>
      </c>
      <c r="AB2991" s="73" t="s">
        <v>71</v>
      </c>
      <c r="AC2991" s="73" t="s">
        <v>580</v>
      </c>
      <c r="AD2991" s="73">
        <v>2201200</v>
      </c>
      <c r="AH2991" s="54" t="str">
        <f t="shared" si="213"/>
        <v>PIBarras</v>
      </c>
      <c r="AI2991" s="73">
        <v>2201200</v>
      </c>
    </row>
    <row r="2992" spans="26:35" x14ac:dyDescent="0.25">
      <c r="Z2992" s="42" t="str">
        <f t="shared" si="212"/>
        <v/>
      </c>
      <c r="AB2992" s="73" t="s">
        <v>71</v>
      </c>
      <c r="AC2992" s="73" t="s">
        <v>603</v>
      </c>
      <c r="AD2992" s="73">
        <v>2201309</v>
      </c>
      <c r="AH2992" s="54" t="str">
        <f t="shared" si="213"/>
        <v>PIBarreiras do Piauí</v>
      </c>
      <c r="AI2992" s="73">
        <v>2201309</v>
      </c>
    </row>
    <row r="2993" spans="26:35" x14ac:dyDescent="0.25">
      <c r="Z2993" s="42" t="str">
        <f t="shared" si="212"/>
        <v/>
      </c>
      <c r="AB2993" s="73" t="s">
        <v>71</v>
      </c>
      <c r="AC2993" s="73" t="s">
        <v>626</v>
      </c>
      <c r="AD2993" s="73">
        <v>2201408</v>
      </c>
      <c r="AH2993" s="54" t="str">
        <f t="shared" si="213"/>
        <v>PIBarro Duro</v>
      </c>
      <c r="AI2993" s="73">
        <v>2201408</v>
      </c>
    </row>
    <row r="2994" spans="26:35" x14ac:dyDescent="0.25">
      <c r="Z2994" s="42" t="str">
        <f t="shared" si="212"/>
        <v/>
      </c>
      <c r="AB2994" s="73" t="s">
        <v>71</v>
      </c>
      <c r="AC2994" s="73" t="s">
        <v>245</v>
      </c>
      <c r="AD2994" s="73">
        <v>2201507</v>
      </c>
      <c r="AH2994" s="54" t="str">
        <f t="shared" si="213"/>
        <v>PIBatalha</v>
      </c>
      <c r="AI2994" s="73">
        <v>2201507</v>
      </c>
    </row>
    <row r="2995" spans="26:35" x14ac:dyDescent="0.25">
      <c r="Z2995" s="42" t="str">
        <f t="shared" si="212"/>
        <v/>
      </c>
      <c r="AB2995" s="73" t="s">
        <v>71</v>
      </c>
      <c r="AC2995" s="73" t="s">
        <v>667</v>
      </c>
      <c r="AD2995" s="73">
        <v>2201556</v>
      </c>
      <c r="AH2995" s="54" t="str">
        <f t="shared" si="213"/>
        <v>PIBela Vista do Piauí</v>
      </c>
      <c r="AI2995" s="73">
        <v>2201556</v>
      </c>
    </row>
    <row r="2996" spans="26:35" x14ac:dyDescent="0.25">
      <c r="Z2996" s="42" t="str">
        <f t="shared" si="212"/>
        <v/>
      </c>
      <c r="AB2996" s="73" t="s">
        <v>71</v>
      </c>
      <c r="AC2996" s="73" t="s">
        <v>689</v>
      </c>
      <c r="AD2996" s="73">
        <v>2201572</v>
      </c>
      <c r="AH2996" s="54" t="str">
        <f t="shared" si="213"/>
        <v>PIBelém do Piauí</v>
      </c>
      <c r="AI2996" s="73">
        <v>2201572</v>
      </c>
    </row>
    <row r="2997" spans="26:35" x14ac:dyDescent="0.25">
      <c r="Z2997" s="42" t="str">
        <f t="shared" si="212"/>
        <v/>
      </c>
      <c r="AB2997" s="73" t="s">
        <v>71</v>
      </c>
      <c r="AC2997" s="73" t="s">
        <v>709</v>
      </c>
      <c r="AD2997" s="73">
        <v>2201606</v>
      </c>
      <c r="AH2997" s="54" t="str">
        <f t="shared" si="213"/>
        <v>PIBeneditinos</v>
      </c>
      <c r="AI2997" s="73">
        <v>2201606</v>
      </c>
    </row>
    <row r="2998" spans="26:35" x14ac:dyDescent="0.25">
      <c r="Z2998" s="42" t="str">
        <f t="shared" si="212"/>
        <v/>
      </c>
      <c r="AB2998" s="73" t="s">
        <v>71</v>
      </c>
      <c r="AC2998" s="73" t="s">
        <v>731</v>
      </c>
      <c r="AD2998" s="73">
        <v>2201705</v>
      </c>
      <c r="AH2998" s="54" t="str">
        <f t="shared" si="213"/>
        <v>PIBertolínia</v>
      </c>
      <c r="AI2998" s="73">
        <v>2201705</v>
      </c>
    </row>
    <row r="2999" spans="26:35" x14ac:dyDescent="0.25">
      <c r="Z2999" s="42" t="str">
        <f t="shared" si="212"/>
        <v/>
      </c>
      <c r="AB2999" s="73" t="s">
        <v>71</v>
      </c>
      <c r="AC2999" s="73" t="s">
        <v>753</v>
      </c>
      <c r="AD2999" s="73">
        <v>2201739</v>
      </c>
      <c r="AH2999" s="54" t="str">
        <f t="shared" si="213"/>
        <v>PIBetânia do Piauí</v>
      </c>
      <c r="AI2999" s="73">
        <v>2201739</v>
      </c>
    </row>
    <row r="3000" spans="26:35" x14ac:dyDescent="0.25">
      <c r="Z3000" s="42" t="str">
        <f t="shared" si="212"/>
        <v/>
      </c>
      <c r="AB3000" s="73" t="s">
        <v>71</v>
      </c>
      <c r="AC3000" s="73" t="s">
        <v>775</v>
      </c>
      <c r="AD3000" s="73">
        <v>2201770</v>
      </c>
      <c r="AH3000" s="54" t="str">
        <f t="shared" si="213"/>
        <v>PIBoa Hora</v>
      </c>
      <c r="AI3000" s="73">
        <v>2201770</v>
      </c>
    </row>
    <row r="3001" spans="26:35" x14ac:dyDescent="0.25">
      <c r="Z3001" s="42" t="str">
        <f t="shared" si="212"/>
        <v/>
      </c>
      <c r="AB3001" s="73" t="s">
        <v>71</v>
      </c>
      <c r="AC3001" s="73" t="s">
        <v>796</v>
      </c>
      <c r="AD3001" s="73">
        <v>2201804</v>
      </c>
      <c r="AH3001" s="54" t="str">
        <f t="shared" si="213"/>
        <v>PIBocaina</v>
      </c>
      <c r="AI3001" s="73">
        <v>2201804</v>
      </c>
    </row>
    <row r="3002" spans="26:35" x14ac:dyDescent="0.25">
      <c r="Z3002" s="42" t="str">
        <f t="shared" si="212"/>
        <v/>
      </c>
      <c r="AB3002" s="73" t="s">
        <v>71</v>
      </c>
      <c r="AC3002" s="73" t="s">
        <v>559</v>
      </c>
      <c r="AD3002" s="73">
        <v>2201903</v>
      </c>
      <c r="AH3002" s="54" t="str">
        <f t="shared" si="213"/>
        <v>PIBom Jesus</v>
      </c>
      <c r="AI3002" s="73">
        <v>2201903</v>
      </c>
    </row>
    <row r="3003" spans="26:35" x14ac:dyDescent="0.25">
      <c r="Z3003" s="42" t="str">
        <f t="shared" si="212"/>
        <v/>
      </c>
      <c r="AB3003" s="73" t="s">
        <v>71</v>
      </c>
      <c r="AC3003" s="73" t="s">
        <v>839</v>
      </c>
      <c r="AD3003" s="73">
        <v>2201919</v>
      </c>
      <c r="AH3003" s="54" t="str">
        <f t="shared" si="213"/>
        <v>PIBom Princípio do Piauí</v>
      </c>
      <c r="AI3003" s="73">
        <v>2201919</v>
      </c>
    </row>
    <row r="3004" spans="26:35" x14ac:dyDescent="0.25">
      <c r="Z3004" s="42" t="str">
        <f t="shared" si="212"/>
        <v/>
      </c>
      <c r="AB3004" s="73" t="s">
        <v>71</v>
      </c>
      <c r="AC3004" s="73" t="s">
        <v>861</v>
      </c>
      <c r="AD3004" s="73">
        <v>2201929</v>
      </c>
      <c r="AH3004" s="54" t="str">
        <f t="shared" si="213"/>
        <v>PIBonfim do Piauí</v>
      </c>
      <c r="AI3004" s="73">
        <v>2201929</v>
      </c>
    </row>
    <row r="3005" spans="26:35" x14ac:dyDescent="0.25">
      <c r="Z3005" s="42" t="str">
        <f t="shared" si="212"/>
        <v/>
      </c>
      <c r="AB3005" s="73" t="s">
        <v>71</v>
      </c>
      <c r="AC3005" s="73" t="s">
        <v>883</v>
      </c>
      <c r="AD3005" s="73">
        <v>2201945</v>
      </c>
      <c r="AH3005" s="54" t="str">
        <f t="shared" si="213"/>
        <v>PIBoqueirão do Piauí</v>
      </c>
      <c r="AI3005" s="73">
        <v>2201945</v>
      </c>
    </row>
    <row r="3006" spans="26:35" x14ac:dyDescent="0.25">
      <c r="Z3006" s="42" t="str">
        <f t="shared" si="212"/>
        <v/>
      </c>
      <c r="AB3006" s="73" t="s">
        <v>71</v>
      </c>
      <c r="AC3006" s="73" t="s">
        <v>906</v>
      </c>
      <c r="AD3006" s="73">
        <v>2201960</v>
      </c>
      <c r="AH3006" s="54" t="str">
        <f t="shared" si="213"/>
        <v>PIBrasileira</v>
      </c>
      <c r="AI3006" s="73">
        <v>2201960</v>
      </c>
    </row>
    <row r="3007" spans="26:35" x14ac:dyDescent="0.25">
      <c r="Z3007" s="42" t="str">
        <f t="shared" si="212"/>
        <v/>
      </c>
      <c r="AB3007" s="73" t="s">
        <v>71</v>
      </c>
      <c r="AC3007" s="73" t="s">
        <v>929</v>
      </c>
      <c r="AD3007" s="73">
        <v>2201988</v>
      </c>
      <c r="AH3007" s="54" t="str">
        <f t="shared" si="213"/>
        <v>PIBrejo do Piauí</v>
      </c>
      <c r="AI3007" s="73">
        <v>2201988</v>
      </c>
    </row>
    <row r="3008" spans="26:35" x14ac:dyDescent="0.25">
      <c r="Z3008" s="42" t="str">
        <f t="shared" si="212"/>
        <v/>
      </c>
      <c r="AB3008" s="73" t="s">
        <v>71</v>
      </c>
      <c r="AC3008" s="73" t="s">
        <v>951</v>
      </c>
      <c r="AD3008" s="73">
        <v>2202000</v>
      </c>
      <c r="AH3008" s="54" t="str">
        <f t="shared" si="213"/>
        <v>PIBuriti dos Lopes</v>
      </c>
      <c r="AI3008" s="73">
        <v>2202000</v>
      </c>
    </row>
    <row r="3009" spans="26:35" x14ac:dyDescent="0.25">
      <c r="Z3009" s="42" t="str">
        <f t="shared" si="212"/>
        <v/>
      </c>
      <c r="AB3009" s="73" t="s">
        <v>71</v>
      </c>
      <c r="AC3009" s="73" t="s">
        <v>974</v>
      </c>
      <c r="AD3009" s="73">
        <v>2202026</v>
      </c>
      <c r="AH3009" s="54" t="str">
        <f t="shared" si="213"/>
        <v>PIBuriti dos Montes</v>
      </c>
      <c r="AI3009" s="73">
        <v>2202026</v>
      </c>
    </row>
    <row r="3010" spans="26:35" x14ac:dyDescent="0.25">
      <c r="Z3010" s="42" t="str">
        <f t="shared" si="212"/>
        <v/>
      </c>
      <c r="AB3010" s="73" t="s">
        <v>71</v>
      </c>
      <c r="AC3010" s="73" t="s">
        <v>996</v>
      </c>
      <c r="AD3010" s="73">
        <v>2202059</v>
      </c>
      <c r="AH3010" s="54" t="str">
        <f t="shared" si="213"/>
        <v>PICabeceiras do Piauí</v>
      </c>
      <c r="AI3010" s="73">
        <v>2202059</v>
      </c>
    </row>
    <row r="3011" spans="26:35" x14ac:dyDescent="0.25">
      <c r="Z3011" s="42" t="str">
        <f t="shared" ref="Z3011:Z3074" si="214">CONCATENATE(A3011,D3011)</f>
        <v/>
      </c>
      <c r="AB3011" s="73" t="s">
        <v>71</v>
      </c>
      <c r="AC3011" s="73" t="s">
        <v>1019</v>
      </c>
      <c r="AD3011" s="73">
        <v>2202075</v>
      </c>
      <c r="AH3011" s="54" t="str">
        <f t="shared" ref="AH3011:AH3074" si="215">CONCATENATE(AB3011,AC3011)</f>
        <v>PICajazeiras do Piauí</v>
      </c>
      <c r="AI3011" s="73">
        <v>2202075</v>
      </c>
    </row>
    <row r="3012" spans="26:35" x14ac:dyDescent="0.25">
      <c r="Z3012" s="42" t="str">
        <f t="shared" si="214"/>
        <v/>
      </c>
      <c r="AB3012" s="73" t="s">
        <v>71</v>
      </c>
      <c r="AC3012" s="73" t="s">
        <v>1041</v>
      </c>
      <c r="AD3012" s="73">
        <v>2202083</v>
      </c>
      <c r="AH3012" s="54" t="str">
        <f t="shared" si="215"/>
        <v>PICajueiro da Praia</v>
      </c>
      <c r="AI3012" s="73">
        <v>2202083</v>
      </c>
    </row>
    <row r="3013" spans="26:35" x14ac:dyDescent="0.25">
      <c r="Z3013" s="42" t="str">
        <f t="shared" si="214"/>
        <v/>
      </c>
      <c r="AB3013" s="73" t="s">
        <v>71</v>
      </c>
      <c r="AC3013" s="73" t="s">
        <v>1063</v>
      </c>
      <c r="AD3013" s="73">
        <v>2202091</v>
      </c>
      <c r="AH3013" s="54" t="str">
        <f t="shared" si="215"/>
        <v>PICaldeirão Grande do Piauí</v>
      </c>
      <c r="AI3013" s="73">
        <v>2202091</v>
      </c>
    </row>
    <row r="3014" spans="26:35" x14ac:dyDescent="0.25">
      <c r="Z3014" s="42" t="str">
        <f t="shared" si="214"/>
        <v/>
      </c>
      <c r="AB3014" s="73" t="s">
        <v>71</v>
      </c>
      <c r="AC3014" s="73" t="s">
        <v>1084</v>
      </c>
      <c r="AD3014" s="73">
        <v>2202109</v>
      </c>
      <c r="AH3014" s="54" t="str">
        <f t="shared" si="215"/>
        <v>PICampinas do Piauí</v>
      </c>
      <c r="AI3014" s="73">
        <v>2202109</v>
      </c>
    </row>
    <row r="3015" spans="26:35" x14ac:dyDescent="0.25">
      <c r="Z3015" s="42" t="str">
        <f t="shared" si="214"/>
        <v/>
      </c>
      <c r="AB3015" s="73" t="s">
        <v>71</v>
      </c>
      <c r="AC3015" s="73" t="s">
        <v>1107</v>
      </c>
      <c r="AD3015" s="73">
        <v>2202117</v>
      </c>
      <c r="AH3015" s="54" t="str">
        <f t="shared" si="215"/>
        <v>PICampo Alegre do Fidalgo</v>
      </c>
      <c r="AI3015" s="73">
        <v>2202117</v>
      </c>
    </row>
    <row r="3016" spans="26:35" x14ac:dyDescent="0.25">
      <c r="Z3016" s="42" t="str">
        <f t="shared" si="214"/>
        <v/>
      </c>
      <c r="AB3016" s="73" t="s">
        <v>71</v>
      </c>
      <c r="AC3016" s="73" t="s">
        <v>1130</v>
      </c>
      <c r="AD3016" s="73">
        <v>2202133</v>
      </c>
      <c r="AH3016" s="54" t="str">
        <f t="shared" si="215"/>
        <v>PICampo Grande do Piauí</v>
      </c>
      <c r="AI3016" s="73">
        <v>2202133</v>
      </c>
    </row>
    <row r="3017" spans="26:35" x14ac:dyDescent="0.25">
      <c r="Z3017" s="42" t="str">
        <f t="shared" si="214"/>
        <v/>
      </c>
      <c r="AB3017" s="73" t="s">
        <v>71</v>
      </c>
      <c r="AC3017" s="73" t="s">
        <v>1153</v>
      </c>
      <c r="AD3017" s="73">
        <v>2202174</v>
      </c>
      <c r="AH3017" s="54" t="str">
        <f t="shared" si="215"/>
        <v>PICampo Largo do Piauí</v>
      </c>
      <c r="AI3017" s="73">
        <v>2202174</v>
      </c>
    </row>
    <row r="3018" spans="26:35" x14ac:dyDescent="0.25">
      <c r="Z3018" s="42" t="str">
        <f t="shared" si="214"/>
        <v/>
      </c>
      <c r="AB3018" s="73" t="s">
        <v>71</v>
      </c>
      <c r="AC3018" s="73" t="s">
        <v>1176</v>
      </c>
      <c r="AD3018" s="73">
        <v>2202208</v>
      </c>
      <c r="AH3018" s="54" t="str">
        <f t="shared" si="215"/>
        <v>PICampo Maior</v>
      </c>
      <c r="AI3018" s="73">
        <v>2202208</v>
      </c>
    </row>
    <row r="3019" spans="26:35" x14ac:dyDescent="0.25">
      <c r="Z3019" s="42" t="str">
        <f t="shared" si="214"/>
        <v/>
      </c>
      <c r="AB3019" s="73" t="s">
        <v>71</v>
      </c>
      <c r="AC3019" s="73" t="s">
        <v>1198</v>
      </c>
      <c r="AD3019" s="73">
        <v>2202251</v>
      </c>
      <c r="AH3019" s="54" t="str">
        <f t="shared" si="215"/>
        <v>PICanavieira</v>
      </c>
      <c r="AI3019" s="73">
        <v>2202251</v>
      </c>
    </row>
    <row r="3020" spans="26:35" x14ac:dyDescent="0.25">
      <c r="Z3020" s="42" t="str">
        <f t="shared" si="214"/>
        <v/>
      </c>
      <c r="AB3020" s="73" t="s">
        <v>71</v>
      </c>
      <c r="AC3020" s="73" t="s">
        <v>1221</v>
      </c>
      <c r="AD3020" s="73">
        <v>2202307</v>
      </c>
      <c r="AH3020" s="54" t="str">
        <f t="shared" si="215"/>
        <v>PICanto do Buriti</v>
      </c>
      <c r="AI3020" s="73">
        <v>2202307</v>
      </c>
    </row>
    <row r="3021" spans="26:35" x14ac:dyDescent="0.25">
      <c r="Z3021" s="42" t="str">
        <f t="shared" si="214"/>
        <v/>
      </c>
      <c r="AB3021" s="73" t="s">
        <v>71</v>
      </c>
      <c r="AC3021" s="73" t="s">
        <v>1242</v>
      </c>
      <c r="AD3021" s="73">
        <v>2202406</v>
      </c>
      <c r="AH3021" s="54" t="str">
        <f t="shared" si="215"/>
        <v>PICapitão de Campos</v>
      </c>
      <c r="AI3021" s="73">
        <v>2202406</v>
      </c>
    </row>
    <row r="3022" spans="26:35" x14ac:dyDescent="0.25">
      <c r="Z3022" s="42" t="str">
        <f t="shared" si="214"/>
        <v/>
      </c>
      <c r="AB3022" s="73" t="s">
        <v>71</v>
      </c>
      <c r="AC3022" s="73" t="s">
        <v>1265</v>
      </c>
      <c r="AD3022" s="73">
        <v>2202455</v>
      </c>
      <c r="AH3022" s="54" t="str">
        <f t="shared" si="215"/>
        <v>PICapitão Gervásio Oliveira</v>
      </c>
      <c r="AI3022" s="73">
        <v>2202455</v>
      </c>
    </row>
    <row r="3023" spans="26:35" x14ac:dyDescent="0.25">
      <c r="Z3023" s="42" t="str">
        <f t="shared" si="214"/>
        <v/>
      </c>
      <c r="AB3023" s="73" t="s">
        <v>71</v>
      </c>
      <c r="AC3023" s="73" t="s">
        <v>598</v>
      </c>
      <c r="AD3023" s="73">
        <v>2202505</v>
      </c>
      <c r="AH3023" s="54" t="str">
        <f t="shared" si="215"/>
        <v>PICaracol</v>
      </c>
      <c r="AI3023" s="73">
        <v>2202505</v>
      </c>
    </row>
    <row r="3024" spans="26:35" x14ac:dyDescent="0.25">
      <c r="Z3024" s="42" t="str">
        <f t="shared" si="214"/>
        <v/>
      </c>
      <c r="AB3024" s="73" t="s">
        <v>71</v>
      </c>
      <c r="AC3024" s="73" t="s">
        <v>1309</v>
      </c>
      <c r="AD3024" s="73">
        <v>2202539</v>
      </c>
      <c r="AH3024" s="54" t="str">
        <f t="shared" si="215"/>
        <v>PICaraúbas do Piauí</v>
      </c>
      <c r="AI3024" s="73">
        <v>2202539</v>
      </c>
    </row>
    <row r="3025" spans="26:35" x14ac:dyDescent="0.25">
      <c r="Z3025" s="42" t="str">
        <f t="shared" si="214"/>
        <v/>
      </c>
      <c r="AB3025" s="73" t="s">
        <v>71</v>
      </c>
      <c r="AC3025" s="73" t="s">
        <v>1331</v>
      </c>
      <c r="AD3025" s="73">
        <v>2202554</v>
      </c>
      <c r="AH3025" s="54" t="str">
        <f t="shared" si="215"/>
        <v>PICaridade do Piauí</v>
      </c>
      <c r="AI3025" s="73">
        <v>2202554</v>
      </c>
    </row>
    <row r="3026" spans="26:35" x14ac:dyDescent="0.25">
      <c r="Z3026" s="42" t="str">
        <f t="shared" si="214"/>
        <v/>
      </c>
      <c r="AB3026" s="73" t="s">
        <v>71</v>
      </c>
      <c r="AC3026" s="73" t="s">
        <v>1353</v>
      </c>
      <c r="AD3026" s="73">
        <v>2202604</v>
      </c>
      <c r="AH3026" s="54" t="str">
        <f t="shared" si="215"/>
        <v>PICastelo do Piauí</v>
      </c>
      <c r="AI3026" s="73">
        <v>2202604</v>
      </c>
    </row>
    <row r="3027" spans="26:35" x14ac:dyDescent="0.25">
      <c r="Z3027" s="42" t="str">
        <f t="shared" si="214"/>
        <v/>
      </c>
      <c r="AB3027" s="73" t="s">
        <v>71</v>
      </c>
      <c r="AC3027" s="73" t="s">
        <v>1374</v>
      </c>
      <c r="AD3027" s="73">
        <v>2202653</v>
      </c>
      <c r="AH3027" s="54" t="str">
        <f t="shared" si="215"/>
        <v>PICaxingó</v>
      </c>
      <c r="AI3027" s="73">
        <v>2202653</v>
      </c>
    </row>
    <row r="3028" spans="26:35" x14ac:dyDescent="0.25">
      <c r="Z3028" s="42" t="str">
        <f t="shared" si="214"/>
        <v/>
      </c>
      <c r="AB3028" s="73" t="s">
        <v>71</v>
      </c>
      <c r="AC3028" s="73" t="s">
        <v>1396</v>
      </c>
      <c r="AD3028" s="73">
        <v>2202703</v>
      </c>
      <c r="AH3028" s="54" t="str">
        <f t="shared" si="215"/>
        <v>PICocal</v>
      </c>
      <c r="AI3028" s="73">
        <v>2202703</v>
      </c>
    </row>
    <row r="3029" spans="26:35" x14ac:dyDescent="0.25">
      <c r="Z3029" s="42" t="str">
        <f t="shared" si="214"/>
        <v/>
      </c>
      <c r="AB3029" s="73" t="s">
        <v>71</v>
      </c>
      <c r="AC3029" s="73" t="s">
        <v>1418</v>
      </c>
      <c r="AD3029" s="73">
        <v>2202711</v>
      </c>
      <c r="AH3029" s="54" t="str">
        <f t="shared" si="215"/>
        <v>PICocal de Telha</v>
      </c>
      <c r="AI3029" s="73">
        <v>2202711</v>
      </c>
    </row>
    <row r="3030" spans="26:35" x14ac:dyDescent="0.25">
      <c r="Z3030" s="42" t="str">
        <f t="shared" si="214"/>
        <v/>
      </c>
      <c r="AB3030" s="73" t="s">
        <v>71</v>
      </c>
      <c r="AC3030" s="73" t="s">
        <v>1439</v>
      </c>
      <c r="AD3030" s="73">
        <v>2202729</v>
      </c>
      <c r="AH3030" s="54" t="str">
        <f t="shared" si="215"/>
        <v>PICocal dos Alves</v>
      </c>
      <c r="AI3030" s="73">
        <v>2202729</v>
      </c>
    </row>
    <row r="3031" spans="26:35" x14ac:dyDescent="0.25">
      <c r="Z3031" s="42" t="str">
        <f t="shared" si="214"/>
        <v/>
      </c>
      <c r="AB3031" s="73" t="s">
        <v>71</v>
      </c>
      <c r="AC3031" s="73" t="s">
        <v>1460</v>
      </c>
      <c r="AD3031" s="73">
        <v>2202737</v>
      </c>
      <c r="AH3031" s="54" t="str">
        <f t="shared" si="215"/>
        <v>PICoivaras</v>
      </c>
      <c r="AI3031" s="73">
        <v>2202737</v>
      </c>
    </row>
    <row r="3032" spans="26:35" x14ac:dyDescent="0.25">
      <c r="Z3032" s="42" t="str">
        <f t="shared" si="214"/>
        <v/>
      </c>
      <c r="AB3032" s="73" t="s">
        <v>71</v>
      </c>
      <c r="AC3032" s="73" t="s">
        <v>1481</v>
      </c>
      <c r="AD3032" s="73">
        <v>2202752</v>
      </c>
      <c r="AH3032" s="54" t="str">
        <f t="shared" si="215"/>
        <v>PIColônia do Gurguéia</v>
      </c>
      <c r="AI3032" s="73">
        <v>2202752</v>
      </c>
    </row>
    <row r="3033" spans="26:35" x14ac:dyDescent="0.25">
      <c r="Z3033" s="42" t="str">
        <f t="shared" si="214"/>
        <v/>
      </c>
      <c r="AB3033" s="73" t="s">
        <v>71</v>
      </c>
      <c r="AC3033" s="73" t="s">
        <v>1503</v>
      </c>
      <c r="AD3033" s="73">
        <v>2202778</v>
      </c>
      <c r="AH3033" s="54" t="str">
        <f t="shared" si="215"/>
        <v>PIColônia do Piauí</v>
      </c>
      <c r="AI3033" s="73">
        <v>2202778</v>
      </c>
    </row>
    <row r="3034" spans="26:35" x14ac:dyDescent="0.25">
      <c r="Z3034" s="42" t="str">
        <f t="shared" si="214"/>
        <v/>
      </c>
      <c r="AB3034" s="73" t="s">
        <v>71</v>
      </c>
      <c r="AC3034" s="73" t="s">
        <v>1523</v>
      </c>
      <c r="AD3034" s="73">
        <v>2202802</v>
      </c>
      <c r="AH3034" s="54" t="str">
        <f t="shared" si="215"/>
        <v>PIConceição do Canindé</v>
      </c>
      <c r="AI3034" s="73">
        <v>2202802</v>
      </c>
    </row>
    <row r="3035" spans="26:35" x14ac:dyDescent="0.25">
      <c r="Z3035" s="42" t="str">
        <f t="shared" si="214"/>
        <v/>
      </c>
      <c r="AB3035" s="73" t="s">
        <v>71</v>
      </c>
      <c r="AC3035" s="73" t="s">
        <v>1544</v>
      </c>
      <c r="AD3035" s="73">
        <v>2202851</v>
      </c>
      <c r="AH3035" s="54" t="str">
        <f t="shared" si="215"/>
        <v>PICoronel José Dias</v>
      </c>
      <c r="AI3035" s="73">
        <v>2202851</v>
      </c>
    </row>
    <row r="3036" spans="26:35" x14ac:dyDescent="0.25">
      <c r="Z3036" s="42" t="str">
        <f t="shared" si="214"/>
        <v/>
      </c>
      <c r="AB3036" s="73" t="s">
        <v>71</v>
      </c>
      <c r="AC3036" s="73" t="s">
        <v>1564</v>
      </c>
      <c r="AD3036" s="73">
        <v>2202901</v>
      </c>
      <c r="AH3036" s="54" t="str">
        <f t="shared" si="215"/>
        <v>PICorrente</v>
      </c>
      <c r="AI3036" s="73">
        <v>2202901</v>
      </c>
    </row>
    <row r="3037" spans="26:35" x14ac:dyDescent="0.25">
      <c r="Z3037" s="42" t="str">
        <f t="shared" si="214"/>
        <v/>
      </c>
      <c r="AB3037" s="73" t="s">
        <v>71</v>
      </c>
      <c r="AC3037" s="73" t="s">
        <v>1583</v>
      </c>
      <c r="AD3037" s="73">
        <v>2203008</v>
      </c>
      <c r="AH3037" s="54" t="str">
        <f t="shared" si="215"/>
        <v>PICristalândia do Piauí</v>
      </c>
      <c r="AI3037" s="73">
        <v>2203008</v>
      </c>
    </row>
    <row r="3038" spans="26:35" x14ac:dyDescent="0.25">
      <c r="Z3038" s="42" t="str">
        <f t="shared" si="214"/>
        <v/>
      </c>
      <c r="AB3038" s="73" t="s">
        <v>71</v>
      </c>
      <c r="AC3038" s="73" t="s">
        <v>1604</v>
      </c>
      <c r="AD3038" s="73">
        <v>2203107</v>
      </c>
      <c r="AH3038" s="54" t="str">
        <f t="shared" si="215"/>
        <v>PICristino Castro</v>
      </c>
      <c r="AI3038" s="73">
        <v>2203107</v>
      </c>
    </row>
    <row r="3039" spans="26:35" x14ac:dyDescent="0.25">
      <c r="Z3039" s="42" t="str">
        <f t="shared" si="214"/>
        <v/>
      </c>
      <c r="AB3039" s="73" t="s">
        <v>71</v>
      </c>
      <c r="AC3039" s="73" t="s">
        <v>1624</v>
      </c>
      <c r="AD3039" s="73">
        <v>2203206</v>
      </c>
      <c r="AH3039" s="54" t="str">
        <f t="shared" si="215"/>
        <v>PICurimatá</v>
      </c>
      <c r="AI3039" s="73">
        <v>2203206</v>
      </c>
    </row>
    <row r="3040" spans="26:35" x14ac:dyDescent="0.25">
      <c r="Z3040" s="42" t="str">
        <f t="shared" si="214"/>
        <v/>
      </c>
      <c r="AB3040" s="73" t="s">
        <v>71</v>
      </c>
      <c r="AC3040" s="73" t="s">
        <v>1645</v>
      </c>
      <c r="AD3040" s="73">
        <v>2203230</v>
      </c>
      <c r="AH3040" s="54" t="str">
        <f t="shared" si="215"/>
        <v>PICurrais</v>
      </c>
      <c r="AI3040" s="73">
        <v>2203230</v>
      </c>
    </row>
    <row r="3041" spans="26:35" x14ac:dyDescent="0.25">
      <c r="Z3041" s="42" t="str">
        <f t="shared" si="214"/>
        <v/>
      </c>
      <c r="AB3041" s="73" t="s">
        <v>71</v>
      </c>
      <c r="AC3041" s="73" t="s">
        <v>1665</v>
      </c>
      <c r="AD3041" s="73">
        <v>2203271</v>
      </c>
      <c r="AH3041" s="54" t="str">
        <f t="shared" si="215"/>
        <v>PICurral Novo do Piauí</v>
      </c>
      <c r="AI3041" s="73">
        <v>2203271</v>
      </c>
    </row>
    <row r="3042" spans="26:35" x14ac:dyDescent="0.25">
      <c r="Z3042" s="42" t="str">
        <f t="shared" si="214"/>
        <v/>
      </c>
      <c r="AB3042" s="73" t="s">
        <v>71</v>
      </c>
      <c r="AC3042" s="73" t="s">
        <v>1686</v>
      </c>
      <c r="AD3042" s="73">
        <v>2203255</v>
      </c>
      <c r="AH3042" s="54" t="str">
        <f t="shared" si="215"/>
        <v>PICurralinhos</v>
      </c>
      <c r="AI3042" s="73">
        <v>2203255</v>
      </c>
    </row>
    <row r="3043" spans="26:35" x14ac:dyDescent="0.25">
      <c r="Z3043" s="42" t="str">
        <f t="shared" si="214"/>
        <v/>
      </c>
      <c r="AB3043" s="73" t="s">
        <v>71</v>
      </c>
      <c r="AC3043" s="73" t="s">
        <v>1706</v>
      </c>
      <c r="AD3043" s="73">
        <v>2203305</v>
      </c>
      <c r="AH3043" s="54" t="str">
        <f t="shared" si="215"/>
        <v>PIDemerval Lobão</v>
      </c>
      <c r="AI3043" s="73">
        <v>2203305</v>
      </c>
    </row>
    <row r="3044" spans="26:35" x14ac:dyDescent="0.25">
      <c r="Z3044" s="42" t="str">
        <f t="shared" si="214"/>
        <v/>
      </c>
      <c r="AB3044" s="73" t="s">
        <v>71</v>
      </c>
      <c r="AC3044" s="73" t="s">
        <v>1727</v>
      </c>
      <c r="AD3044" s="73">
        <v>2203354</v>
      </c>
      <c r="AH3044" s="54" t="str">
        <f t="shared" si="215"/>
        <v>PIDirceu Arcoverde</v>
      </c>
      <c r="AI3044" s="73">
        <v>2203354</v>
      </c>
    </row>
    <row r="3045" spans="26:35" x14ac:dyDescent="0.25">
      <c r="Z3045" s="42" t="str">
        <f t="shared" si="214"/>
        <v/>
      </c>
      <c r="AB3045" s="73" t="s">
        <v>71</v>
      </c>
      <c r="AC3045" s="73" t="s">
        <v>1748</v>
      </c>
      <c r="AD3045" s="73">
        <v>2203404</v>
      </c>
      <c r="AH3045" s="54" t="str">
        <f t="shared" si="215"/>
        <v>PIDom Expedito Lopes</v>
      </c>
      <c r="AI3045" s="73">
        <v>2203404</v>
      </c>
    </row>
    <row r="3046" spans="26:35" x14ac:dyDescent="0.25">
      <c r="Z3046" s="42" t="str">
        <f t="shared" si="214"/>
        <v/>
      </c>
      <c r="AB3046" s="73" t="s">
        <v>71</v>
      </c>
      <c r="AC3046" s="73" t="s">
        <v>1768</v>
      </c>
      <c r="AD3046" s="73">
        <v>2203453</v>
      </c>
      <c r="AH3046" s="54" t="str">
        <f t="shared" si="215"/>
        <v>PIDom Inocêncio</v>
      </c>
      <c r="AI3046" s="73">
        <v>2203453</v>
      </c>
    </row>
    <row r="3047" spans="26:35" x14ac:dyDescent="0.25">
      <c r="Z3047" s="42" t="str">
        <f t="shared" si="214"/>
        <v/>
      </c>
      <c r="AB3047" s="73" t="s">
        <v>71</v>
      </c>
      <c r="AC3047" s="73" t="s">
        <v>1788</v>
      </c>
      <c r="AD3047" s="73">
        <v>2203420</v>
      </c>
      <c r="AH3047" s="54" t="str">
        <f t="shared" si="215"/>
        <v>PIDomingos Mourão</v>
      </c>
      <c r="AI3047" s="73">
        <v>2203420</v>
      </c>
    </row>
    <row r="3048" spans="26:35" x14ac:dyDescent="0.25">
      <c r="Z3048" s="42" t="str">
        <f t="shared" si="214"/>
        <v/>
      </c>
      <c r="AB3048" s="73" t="s">
        <v>71</v>
      </c>
      <c r="AC3048" s="73" t="s">
        <v>1808</v>
      </c>
      <c r="AD3048" s="73">
        <v>2203503</v>
      </c>
      <c r="AH3048" s="54" t="str">
        <f t="shared" si="215"/>
        <v>PIElesbão Veloso</v>
      </c>
      <c r="AI3048" s="73">
        <v>2203503</v>
      </c>
    </row>
    <row r="3049" spans="26:35" x14ac:dyDescent="0.25">
      <c r="Z3049" s="42" t="str">
        <f t="shared" si="214"/>
        <v/>
      </c>
      <c r="AB3049" s="73" t="s">
        <v>71</v>
      </c>
      <c r="AC3049" s="73" t="s">
        <v>1826</v>
      </c>
      <c r="AD3049" s="73">
        <v>2203602</v>
      </c>
      <c r="AH3049" s="54" t="str">
        <f t="shared" si="215"/>
        <v>PIEliseu Martins</v>
      </c>
      <c r="AI3049" s="73">
        <v>2203602</v>
      </c>
    </row>
    <row r="3050" spans="26:35" x14ac:dyDescent="0.25">
      <c r="Z3050" s="42" t="str">
        <f t="shared" si="214"/>
        <v/>
      </c>
      <c r="AB3050" s="73" t="s">
        <v>71</v>
      </c>
      <c r="AC3050" s="73" t="s">
        <v>1250</v>
      </c>
      <c r="AD3050" s="73">
        <v>2203701</v>
      </c>
      <c r="AH3050" s="54" t="str">
        <f t="shared" si="215"/>
        <v>PIEsperantina</v>
      </c>
      <c r="AI3050" s="73">
        <v>2203701</v>
      </c>
    </row>
    <row r="3051" spans="26:35" x14ac:dyDescent="0.25">
      <c r="Z3051" s="42" t="str">
        <f t="shared" si="214"/>
        <v/>
      </c>
      <c r="AB3051" s="73" t="s">
        <v>71</v>
      </c>
      <c r="AC3051" s="73" t="s">
        <v>1862</v>
      </c>
      <c r="AD3051" s="73">
        <v>2203750</v>
      </c>
      <c r="AH3051" s="54" t="str">
        <f t="shared" si="215"/>
        <v>PIFartura do Piauí</v>
      </c>
      <c r="AI3051" s="73">
        <v>2203750</v>
      </c>
    </row>
    <row r="3052" spans="26:35" x14ac:dyDescent="0.25">
      <c r="Z3052" s="42" t="str">
        <f t="shared" si="214"/>
        <v/>
      </c>
      <c r="AB3052" s="73" t="s">
        <v>71</v>
      </c>
      <c r="AC3052" s="73" t="s">
        <v>1880</v>
      </c>
      <c r="AD3052" s="73">
        <v>2203800</v>
      </c>
      <c r="AH3052" s="54" t="str">
        <f t="shared" si="215"/>
        <v>PIFlores do Piauí</v>
      </c>
      <c r="AI3052" s="73">
        <v>2203800</v>
      </c>
    </row>
    <row r="3053" spans="26:35" x14ac:dyDescent="0.25">
      <c r="Z3053" s="42" t="str">
        <f t="shared" si="214"/>
        <v/>
      </c>
      <c r="AB3053" s="73" t="s">
        <v>71</v>
      </c>
      <c r="AC3053" s="73" t="s">
        <v>1896</v>
      </c>
      <c r="AD3053" s="73">
        <v>2203859</v>
      </c>
      <c r="AH3053" s="54" t="str">
        <f t="shared" si="215"/>
        <v>PIFloresta do Piauí</v>
      </c>
      <c r="AI3053" s="73">
        <v>2203859</v>
      </c>
    </row>
    <row r="3054" spans="26:35" x14ac:dyDescent="0.25">
      <c r="Z3054" s="42" t="str">
        <f t="shared" si="214"/>
        <v/>
      </c>
      <c r="AB3054" s="73" t="s">
        <v>71</v>
      </c>
      <c r="AC3054" s="73" t="s">
        <v>1913</v>
      </c>
      <c r="AD3054" s="73">
        <v>2203909</v>
      </c>
      <c r="AH3054" s="54" t="str">
        <f t="shared" si="215"/>
        <v>PIFloriano</v>
      </c>
      <c r="AI3054" s="73">
        <v>2203909</v>
      </c>
    </row>
    <row r="3055" spans="26:35" x14ac:dyDescent="0.25">
      <c r="Z3055" s="42" t="str">
        <f t="shared" si="214"/>
        <v/>
      </c>
      <c r="AB3055" s="73" t="s">
        <v>71</v>
      </c>
      <c r="AC3055" s="73" t="s">
        <v>1931</v>
      </c>
      <c r="AD3055" s="73">
        <v>2204006</v>
      </c>
      <c r="AH3055" s="54" t="str">
        <f t="shared" si="215"/>
        <v>PIFrancinópolis</v>
      </c>
      <c r="AI3055" s="73">
        <v>2204006</v>
      </c>
    </row>
    <row r="3056" spans="26:35" x14ac:dyDescent="0.25">
      <c r="Z3056" s="42" t="str">
        <f t="shared" si="214"/>
        <v/>
      </c>
      <c r="AB3056" s="73" t="s">
        <v>71</v>
      </c>
      <c r="AC3056" s="73" t="s">
        <v>1947</v>
      </c>
      <c r="AD3056" s="73">
        <v>2204105</v>
      </c>
      <c r="AH3056" s="54" t="str">
        <f t="shared" si="215"/>
        <v>PIFrancisco Ayres</v>
      </c>
      <c r="AI3056" s="73">
        <v>2204105</v>
      </c>
    </row>
    <row r="3057" spans="26:35" x14ac:dyDescent="0.25">
      <c r="Z3057" s="42" t="str">
        <f t="shared" si="214"/>
        <v/>
      </c>
      <c r="AB3057" s="73" t="s">
        <v>71</v>
      </c>
      <c r="AC3057" s="73" t="s">
        <v>1963</v>
      </c>
      <c r="AD3057" s="73">
        <v>2204154</v>
      </c>
      <c r="AH3057" s="54" t="str">
        <f t="shared" si="215"/>
        <v>PIFrancisco Macedo</v>
      </c>
      <c r="AI3057" s="73">
        <v>2204154</v>
      </c>
    </row>
    <row r="3058" spans="26:35" x14ac:dyDescent="0.25">
      <c r="Z3058" s="42" t="str">
        <f t="shared" si="214"/>
        <v/>
      </c>
      <c r="AB3058" s="73" t="s">
        <v>71</v>
      </c>
      <c r="AC3058" s="73" t="s">
        <v>1981</v>
      </c>
      <c r="AD3058" s="73">
        <v>2204204</v>
      </c>
      <c r="AH3058" s="54" t="str">
        <f t="shared" si="215"/>
        <v>PIFrancisco Santos</v>
      </c>
      <c r="AI3058" s="73">
        <v>2204204</v>
      </c>
    </row>
    <row r="3059" spans="26:35" x14ac:dyDescent="0.25">
      <c r="Z3059" s="42" t="str">
        <f t="shared" si="214"/>
        <v/>
      </c>
      <c r="AB3059" s="73" t="s">
        <v>71</v>
      </c>
      <c r="AC3059" s="73" t="s">
        <v>1998</v>
      </c>
      <c r="AD3059" s="73">
        <v>2204303</v>
      </c>
      <c r="AH3059" s="54" t="str">
        <f t="shared" si="215"/>
        <v>PIFronteiras</v>
      </c>
      <c r="AI3059" s="73">
        <v>2204303</v>
      </c>
    </row>
    <row r="3060" spans="26:35" x14ac:dyDescent="0.25">
      <c r="Z3060" s="42" t="str">
        <f t="shared" si="214"/>
        <v/>
      </c>
      <c r="AB3060" s="73" t="s">
        <v>71</v>
      </c>
      <c r="AC3060" s="73" t="s">
        <v>2016</v>
      </c>
      <c r="AD3060" s="73">
        <v>2204352</v>
      </c>
      <c r="AH3060" s="54" t="str">
        <f t="shared" si="215"/>
        <v>PIGeminiano</v>
      </c>
      <c r="AI3060" s="73">
        <v>2204352</v>
      </c>
    </row>
    <row r="3061" spans="26:35" x14ac:dyDescent="0.25">
      <c r="Z3061" s="42" t="str">
        <f t="shared" si="214"/>
        <v/>
      </c>
      <c r="AB3061" s="73" t="s">
        <v>71</v>
      </c>
      <c r="AC3061" s="73" t="s">
        <v>2034</v>
      </c>
      <c r="AD3061" s="73">
        <v>2204402</v>
      </c>
      <c r="AH3061" s="54" t="str">
        <f t="shared" si="215"/>
        <v>PIGilbués</v>
      </c>
      <c r="AI3061" s="73">
        <v>2204402</v>
      </c>
    </row>
    <row r="3062" spans="26:35" x14ac:dyDescent="0.25">
      <c r="Z3062" s="42" t="str">
        <f t="shared" si="214"/>
        <v/>
      </c>
      <c r="AB3062" s="73" t="s">
        <v>71</v>
      </c>
      <c r="AC3062" s="73" t="s">
        <v>2052</v>
      </c>
      <c r="AD3062" s="73">
        <v>2204501</v>
      </c>
      <c r="AH3062" s="54" t="str">
        <f t="shared" si="215"/>
        <v>PIGuadalupe</v>
      </c>
      <c r="AI3062" s="73">
        <v>2204501</v>
      </c>
    </row>
    <row r="3063" spans="26:35" x14ac:dyDescent="0.25">
      <c r="Z3063" s="42" t="str">
        <f t="shared" si="214"/>
        <v/>
      </c>
      <c r="AB3063" s="73" t="s">
        <v>71</v>
      </c>
      <c r="AC3063" s="73" t="s">
        <v>2070</v>
      </c>
      <c r="AD3063" s="73">
        <v>2204550</v>
      </c>
      <c r="AH3063" s="54" t="str">
        <f t="shared" si="215"/>
        <v>PIGuaribas</v>
      </c>
      <c r="AI3063" s="73">
        <v>2204550</v>
      </c>
    </row>
    <row r="3064" spans="26:35" x14ac:dyDescent="0.25">
      <c r="Z3064" s="42" t="str">
        <f t="shared" si="214"/>
        <v/>
      </c>
      <c r="AB3064" s="73" t="s">
        <v>71</v>
      </c>
      <c r="AC3064" s="73" t="s">
        <v>2086</v>
      </c>
      <c r="AD3064" s="73">
        <v>2204600</v>
      </c>
      <c r="AH3064" s="54" t="str">
        <f t="shared" si="215"/>
        <v>PIHugo Napoleão</v>
      </c>
      <c r="AI3064" s="73">
        <v>2204600</v>
      </c>
    </row>
    <row r="3065" spans="26:35" x14ac:dyDescent="0.25">
      <c r="Z3065" s="42" t="str">
        <f t="shared" si="214"/>
        <v/>
      </c>
      <c r="AB3065" s="73" t="s">
        <v>71</v>
      </c>
      <c r="AC3065" s="73" t="s">
        <v>2102</v>
      </c>
      <c r="AD3065" s="73">
        <v>2204659</v>
      </c>
      <c r="AH3065" s="54" t="str">
        <f t="shared" si="215"/>
        <v>PIIlha Grande</v>
      </c>
      <c r="AI3065" s="73">
        <v>2204659</v>
      </c>
    </row>
    <row r="3066" spans="26:35" x14ac:dyDescent="0.25">
      <c r="Z3066" s="42" t="str">
        <f t="shared" si="214"/>
        <v/>
      </c>
      <c r="AB3066" s="73" t="s">
        <v>71</v>
      </c>
      <c r="AC3066" s="73" t="s">
        <v>2119</v>
      </c>
      <c r="AD3066" s="73">
        <v>2204709</v>
      </c>
      <c r="AH3066" s="54" t="str">
        <f t="shared" si="215"/>
        <v>PIInhuma</v>
      </c>
      <c r="AI3066" s="73">
        <v>2204709</v>
      </c>
    </row>
    <row r="3067" spans="26:35" x14ac:dyDescent="0.25">
      <c r="Z3067" s="42" t="str">
        <f t="shared" si="214"/>
        <v/>
      </c>
      <c r="AB3067" s="73" t="s">
        <v>71</v>
      </c>
      <c r="AC3067" s="73" t="s">
        <v>2134</v>
      </c>
      <c r="AD3067" s="73">
        <v>2204808</v>
      </c>
      <c r="AH3067" s="54" t="str">
        <f t="shared" si="215"/>
        <v>PIIpiranga do Piauí</v>
      </c>
      <c r="AI3067" s="73">
        <v>2204808</v>
      </c>
    </row>
    <row r="3068" spans="26:35" x14ac:dyDescent="0.25">
      <c r="Z3068" s="42" t="str">
        <f t="shared" si="214"/>
        <v/>
      </c>
      <c r="AB3068" s="73" t="s">
        <v>71</v>
      </c>
      <c r="AC3068" s="73" t="s">
        <v>2151</v>
      </c>
      <c r="AD3068" s="73">
        <v>2204907</v>
      </c>
      <c r="AH3068" s="54" t="str">
        <f t="shared" si="215"/>
        <v>PIIsaías Coelho</v>
      </c>
      <c r="AI3068" s="73">
        <v>2204907</v>
      </c>
    </row>
    <row r="3069" spans="26:35" x14ac:dyDescent="0.25">
      <c r="Z3069" s="42" t="str">
        <f t="shared" si="214"/>
        <v/>
      </c>
      <c r="AB3069" s="73" t="s">
        <v>71</v>
      </c>
      <c r="AC3069" s="73" t="s">
        <v>2167</v>
      </c>
      <c r="AD3069" s="73">
        <v>2205003</v>
      </c>
      <c r="AH3069" s="54" t="str">
        <f t="shared" si="215"/>
        <v>PIItainópolis</v>
      </c>
      <c r="AI3069" s="73">
        <v>2205003</v>
      </c>
    </row>
    <row r="3070" spans="26:35" x14ac:dyDescent="0.25">
      <c r="Z3070" s="42" t="str">
        <f t="shared" si="214"/>
        <v/>
      </c>
      <c r="AB3070" s="73" t="s">
        <v>71</v>
      </c>
      <c r="AC3070" s="73" t="s">
        <v>2184</v>
      </c>
      <c r="AD3070" s="73">
        <v>2205102</v>
      </c>
      <c r="AH3070" s="54" t="str">
        <f t="shared" si="215"/>
        <v>PIItaueira</v>
      </c>
      <c r="AI3070" s="73">
        <v>2205102</v>
      </c>
    </row>
    <row r="3071" spans="26:35" x14ac:dyDescent="0.25">
      <c r="Z3071" s="42" t="str">
        <f t="shared" si="214"/>
        <v/>
      </c>
      <c r="AB3071" s="73" t="s">
        <v>71</v>
      </c>
      <c r="AC3071" s="73" t="s">
        <v>2201</v>
      </c>
      <c r="AD3071" s="73">
        <v>2205151</v>
      </c>
      <c r="AH3071" s="54" t="str">
        <f t="shared" si="215"/>
        <v>PIJacobina do Piauí</v>
      </c>
      <c r="AI3071" s="73">
        <v>2205151</v>
      </c>
    </row>
    <row r="3072" spans="26:35" x14ac:dyDescent="0.25">
      <c r="Z3072" s="42" t="str">
        <f t="shared" si="214"/>
        <v/>
      </c>
      <c r="AB3072" s="73" t="s">
        <v>71</v>
      </c>
      <c r="AC3072" s="73" t="s">
        <v>2215</v>
      </c>
      <c r="AD3072" s="73">
        <v>2205201</v>
      </c>
      <c r="AH3072" s="54" t="str">
        <f t="shared" si="215"/>
        <v>PIJaicós</v>
      </c>
      <c r="AI3072" s="73">
        <v>2205201</v>
      </c>
    </row>
    <row r="3073" spans="26:35" x14ac:dyDescent="0.25">
      <c r="Z3073" s="42" t="str">
        <f t="shared" si="214"/>
        <v/>
      </c>
      <c r="AB3073" s="73" t="s">
        <v>71</v>
      </c>
      <c r="AC3073" s="73" t="s">
        <v>2232</v>
      </c>
      <c r="AD3073" s="73">
        <v>2205250</v>
      </c>
      <c r="AH3073" s="54" t="str">
        <f t="shared" si="215"/>
        <v>PIJardim do Mulato</v>
      </c>
      <c r="AI3073" s="73">
        <v>2205250</v>
      </c>
    </row>
    <row r="3074" spans="26:35" x14ac:dyDescent="0.25">
      <c r="Z3074" s="42" t="str">
        <f t="shared" si="214"/>
        <v/>
      </c>
      <c r="AB3074" s="73" t="s">
        <v>71</v>
      </c>
      <c r="AC3074" s="73" t="s">
        <v>2248</v>
      </c>
      <c r="AD3074" s="73">
        <v>2205276</v>
      </c>
      <c r="AH3074" s="54" t="str">
        <f t="shared" si="215"/>
        <v>PIJatobá do Piauí</v>
      </c>
      <c r="AI3074" s="73">
        <v>2205276</v>
      </c>
    </row>
    <row r="3075" spans="26:35" x14ac:dyDescent="0.25">
      <c r="Z3075" s="42" t="str">
        <f t="shared" ref="Z3075:Z3138" si="216">CONCATENATE(A3075,D3075)</f>
        <v/>
      </c>
      <c r="AB3075" s="73" t="s">
        <v>71</v>
      </c>
      <c r="AC3075" s="73" t="s">
        <v>2262</v>
      </c>
      <c r="AD3075" s="73">
        <v>2205300</v>
      </c>
      <c r="AH3075" s="54" t="str">
        <f t="shared" ref="AH3075:AH3138" si="217">CONCATENATE(AB3075,AC3075)</f>
        <v>PIJerumenha</v>
      </c>
      <c r="AI3075" s="73">
        <v>2205300</v>
      </c>
    </row>
    <row r="3076" spans="26:35" x14ac:dyDescent="0.25">
      <c r="Z3076" s="42" t="str">
        <f t="shared" si="216"/>
        <v/>
      </c>
      <c r="AB3076" s="73" t="s">
        <v>71</v>
      </c>
      <c r="AC3076" s="73" t="s">
        <v>2277</v>
      </c>
      <c r="AD3076" s="73">
        <v>2205359</v>
      </c>
      <c r="AH3076" s="54" t="str">
        <f t="shared" si="217"/>
        <v>PIJoão Costa</v>
      </c>
      <c r="AI3076" s="73">
        <v>2205359</v>
      </c>
    </row>
    <row r="3077" spans="26:35" x14ac:dyDescent="0.25">
      <c r="Z3077" s="42" t="str">
        <f t="shared" si="216"/>
        <v/>
      </c>
      <c r="AB3077" s="73" t="s">
        <v>71</v>
      </c>
      <c r="AC3077" s="73" t="s">
        <v>2293</v>
      </c>
      <c r="AD3077" s="73">
        <v>2205409</v>
      </c>
      <c r="AH3077" s="54" t="str">
        <f t="shared" si="217"/>
        <v>PIJoaquim Pires</v>
      </c>
      <c r="AI3077" s="73">
        <v>2205409</v>
      </c>
    </row>
    <row r="3078" spans="26:35" x14ac:dyDescent="0.25">
      <c r="Z3078" s="42" t="str">
        <f t="shared" si="216"/>
        <v/>
      </c>
      <c r="AB3078" s="73" t="s">
        <v>71</v>
      </c>
      <c r="AC3078" s="73" t="s">
        <v>2309</v>
      </c>
      <c r="AD3078" s="73">
        <v>2205458</v>
      </c>
      <c r="AH3078" s="54" t="str">
        <f t="shared" si="217"/>
        <v>PIJoca Marques</v>
      </c>
      <c r="AI3078" s="73">
        <v>2205458</v>
      </c>
    </row>
    <row r="3079" spans="26:35" x14ac:dyDescent="0.25">
      <c r="Z3079" s="42" t="str">
        <f t="shared" si="216"/>
        <v/>
      </c>
      <c r="AB3079" s="73" t="s">
        <v>71</v>
      </c>
      <c r="AC3079" s="73" t="s">
        <v>2322</v>
      </c>
      <c r="AD3079" s="73">
        <v>2205508</v>
      </c>
      <c r="AH3079" s="54" t="str">
        <f t="shared" si="217"/>
        <v>PIJosé de Freitas</v>
      </c>
      <c r="AI3079" s="73">
        <v>2205508</v>
      </c>
    </row>
    <row r="3080" spans="26:35" x14ac:dyDescent="0.25">
      <c r="Z3080" s="42" t="str">
        <f t="shared" si="216"/>
        <v/>
      </c>
      <c r="AB3080" s="73" t="s">
        <v>71</v>
      </c>
      <c r="AC3080" s="73" t="s">
        <v>2338</v>
      </c>
      <c r="AD3080" s="73">
        <v>2205516</v>
      </c>
      <c r="AH3080" s="54" t="str">
        <f t="shared" si="217"/>
        <v>PIJuazeiro do Piauí</v>
      </c>
      <c r="AI3080" s="73">
        <v>2205516</v>
      </c>
    </row>
    <row r="3081" spans="26:35" x14ac:dyDescent="0.25">
      <c r="Z3081" s="42" t="str">
        <f t="shared" si="216"/>
        <v/>
      </c>
      <c r="AB3081" s="73" t="s">
        <v>71</v>
      </c>
      <c r="AC3081" s="73" t="s">
        <v>2354</v>
      </c>
      <c r="AD3081" s="73">
        <v>2205524</v>
      </c>
      <c r="AH3081" s="54" t="str">
        <f t="shared" si="217"/>
        <v>PIJúlio Borges</v>
      </c>
      <c r="AI3081" s="73">
        <v>2205524</v>
      </c>
    </row>
    <row r="3082" spans="26:35" x14ac:dyDescent="0.25">
      <c r="Z3082" s="42" t="str">
        <f t="shared" si="216"/>
        <v/>
      </c>
      <c r="AB3082" s="73" t="s">
        <v>71</v>
      </c>
      <c r="AC3082" s="73" t="s">
        <v>2133</v>
      </c>
      <c r="AD3082" s="73">
        <v>2205532</v>
      </c>
      <c r="AH3082" s="54" t="str">
        <f t="shared" si="217"/>
        <v>PIJurema</v>
      </c>
      <c r="AI3082" s="73">
        <v>2205532</v>
      </c>
    </row>
    <row r="3083" spans="26:35" x14ac:dyDescent="0.25">
      <c r="Z3083" s="42" t="str">
        <f t="shared" si="216"/>
        <v/>
      </c>
      <c r="AB3083" s="73" t="s">
        <v>71</v>
      </c>
      <c r="AC3083" s="73" t="s">
        <v>2384</v>
      </c>
      <c r="AD3083" s="73">
        <v>2205557</v>
      </c>
      <c r="AH3083" s="54" t="str">
        <f t="shared" si="217"/>
        <v>PILagoa Alegre</v>
      </c>
      <c r="AI3083" s="73">
        <v>2205557</v>
      </c>
    </row>
    <row r="3084" spans="26:35" x14ac:dyDescent="0.25">
      <c r="Z3084" s="42" t="str">
        <f t="shared" si="216"/>
        <v/>
      </c>
      <c r="AB3084" s="73" t="s">
        <v>71</v>
      </c>
      <c r="AC3084" s="73" t="s">
        <v>2399</v>
      </c>
      <c r="AD3084" s="73">
        <v>2205573</v>
      </c>
      <c r="AH3084" s="54" t="str">
        <f t="shared" si="217"/>
        <v>PILagoa de São Francisco</v>
      </c>
      <c r="AI3084" s="73">
        <v>2205573</v>
      </c>
    </row>
    <row r="3085" spans="26:35" x14ac:dyDescent="0.25">
      <c r="Z3085" s="42" t="str">
        <f t="shared" si="216"/>
        <v/>
      </c>
      <c r="AB3085" s="73" t="s">
        <v>71</v>
      </c>
      <c r="AC3085" s="73" t="s">
        <v>2415</v>
      </c>
      <c r="AD3085" s="73">
        <v>2205565</v>
      </c>
      <c r="AH3085" s="54" t="str">
        <f t="shared" si="217"/>
        <v>PILagoa do Barro do Piauí</v>
      </c>
      <c r="AI3085" s="73">
        <v>2205565</v>
      </c>
    </row>
    <row r="3086" spans="26:35" x14ac:dyDescent="0.25">
      <c r="Z3086" s="42" t="str">
        <f t="shared" si="216"/>
        <v/>
      </c>
      <c r="AB3086" s="73" t="s">
        <v>71</v>
      </c>
      <c r="AC3086" s="73" t="s">
        <v>2431</v>
      </c>
      <c r="AD3086" s="73">
        <v>2205581</v>
      </c>
      <c r="AH3086" s="54" t="str">
        <f t="shared" si="217"/>
        <v>PILagoa do Piauí</v>
      </c>
      <c r="AI3086" s="73">
        <v>2205581</v>
      </c>
    </row>
    <row r="3087" spans="26:35" x14ac:dyDescent="0.25">
      <c r="Z3087" s="42" t="str">
        <f t="shared" si="216"/>
        <v/>
      </c>
      <c r="AB3087" s="73" t="s">
        <v>71</v>
      </c>
      <c r="AC3087" s="73" t="s">
        <v>2447</v>
      </c>
      <c r="AD3087" s="73">
        <v>2205599</v>
      </c>
      <c r="AH3087" s="54" t="str">
        <f t="shared" si="217"/>
        <v>PILagoa do Sítio</v>
      </c>
      <c r="AI3087" s="73">
        <v>2205599</v>
      </c>
    </row>
    <row r="3088" spans="26:35" x14ac:dyDescent="0.25">
      <c r="Z3088" s="42" t="str">
        <f t="shared" si="216"/>
        <v/>
      </c>
      <c r="AB3088" s="73" t="s">
        <v>71</v>
      </c>
      <c r="AC3088" s="73" t="s">
        <v>2462</v>
      </c>
      <c r="AD3088" s="73">
        <v>2205540</v>
      </c>
      <c r="AH3088" s="54" t="str">
        <f t="shared" si="217"/>
        <v>PILagoinha do Piauí</v>
      </c>
      <c r="AI3088" s="73">
        <v>2205540</v>
      </c>
    </row>
    <row r="3089" spans="26:35" x14ac:dyDescent="0.25">
      <c r="Z3089" s="42" t="str">
        <f t="shared" si="216"/>
        <v/>
      </c>
      <c r="AB3089" s="73" t="s">
        <v>71</v>
      </c>
      <c r="AC3089" s="73" t="s">
        <v>2476</v>
      </c>
      <c r="AD3089" s="73">
        <v>2205607</v>
      </c>
      <c r="AH3089" s="54" t="str">
        <f t="shared" si="217"/>
        <v>PILandri Sales</v>
      </c>
      <c r="AI3089" s="73">
        <v>2205607</v>
      </c>
    </row>
    <row r="3090" spans="26:35" x14ac:dyDescent="0.25">
      <c r="Z3090" s="42" t="str">
        <f t="shared" si="216"/>
        <v/>
      </c>
      <c r="AB3090" s="73" t="s">
        <v>71</v>
      </c>
      <c r="AC3090" s="73" t="s">
        <v>2492</v>
      </c>
      <c r="AD3090" s="73">
        <v>2205706</v>
      </c>
      <c r="AH3090" s="54" t="str">
        <f t="shared" si="217"/>
        <v>PILuís Correia</v>
      </c>
      <c r="AI3090" s="73">
        <v>2205706</v>
      </c>
    </row>
    <row r="3091" spans="26:35" x14ac:dyDescent="0.25">
      <c r="Z3091" s="42" t="str">
        <f t="shared" si="216"/>
        <v/>
      </c>
      <c r="AB3091" s="73" t="s">
        <v>71</v>
      </c>
      <c r="AC3091" s="73" t="s">
        <v>2506</v>
      </c>
      <c r="AD3091" s="73">
        <v>2205805</v>
      </c>
      <c r="AH3091" s="54" t="str">
        <f t="shared" si="217"/>
        <v>PILuzilândia</v>
      </c>
      <c r="AI3091" s="73">
        <v>2205805</v>
      </c>
    </row>
    <row r="3092" spans="26:35" x14ac:dyDescent="0.25">
      <c r="Z3092" s="42" t="str">
        <f t="shared" si="216"/>
        <v/>
      </c>
      <c r="AB3092" s="73" t="s">
        <v>71</v>
      </c>
      <c r="AC3092" s="73" t="s">
        <v>2522</v>
      </c>
      <c r="AD3092" s="73">
        <v>2205854</v>
      </c>
      <c r="AH3092" s="54" t="str">
        <f t="shared" si="217"/>
        <v>PIMadeiro</v>
      </c>
      <c r="AI3092" s="73">
        <v>2205854</v>
      </c>
    </row>
    <row r="3093" spans="26:35" x14ac:dyDescent="0.25">
      <c r="Z3093" s="42" t="str">
        <f t="shared" si="216"/>
        <v/>
      </c>
      <c r="AB3093" s="73" t="s">
        <v>71</v>
      </c>
      <c r="AC3093" s="73" t="s">
        <v>2537</v>
      </c>
      <c r="AD3093" s="73">
        <v>2205904</v>
      </c>
      <c r="AH3093" s="54" t="str">
        <f t="shared" si="217"/>
        <v>PIManoel Emídio</v>
      </c>
      <c r="AI3093" s="73">
        <v>2205904</v>
      </c>
    </row>
    <row r="3094" spans="26:35" x14ac:dyDescent="0.25">
      <c r="Z3094" s="42" t="str">
        <f t="shared" si="216"/>
        <v/>
      </c>
      <c r="AB3094" s="73" t="s">
        <v>71</v>
      </c>
      <c r="AC3094" s="73" t="s">
        <v>2553</v>
      </c>
      <c r="AD3094" s="73">
        <v>2205953</v>
      </c>
      <c r="AH3094" s="54" t="str">
        <f t="shared" si="217"/>
        <v>PIMarcolândia</v>
      </c>
      <c r="AI3094" s="73">
        <v>2205953</v>
      </c>
    </row>
    <row r="3095" spans="26:35" x14ac:dyDescent="0.25">
      <c r="Z3095" s="42" t="str">
        <f t="shared" si="216"/>
        <v/>
      </c>
      <c r="AB3095" s="73" t="s">
        <v>71</v>
      </c>
      <c r="AC3095" s="73" t="s">
        <v>2567</v>
      </c>
      <c r="AD3095" s="73">
        <v>2206001</v>
      </c>
      <c r="AH3095" s="54" t="str">
        <f t="shared" si="217"/>
        <v>PIMarcos Parente</v>
      </c>
      <c r="AI3095" s="73">
        <v>2206001</v>
      </c>
    </row>
    <row r="3096" spans="26:35" x14ac:dyDescent="0.25">
      <c r="Z3096" s="42" t="str">
        <f t="shared" si="216"/>
        <v/>
      </c>
      <c r="AB3096" s="73" t="s">
        <v>71</v>
      </c>
      <c r="AC3096" s="73" t="s">
        <v>2582</v>
      </c>
      <c r="AD3096" s="73">
        <v>2206050</v>
      </c>
      <c r="AH3096" s="54" t="str">
        <f t="shared" si="217"/>
        <v>PIMassapê do Piauí</v>
      </c>
      <c r="AI3096" s="73">
        <v>2206050</v>
      </c>
    </row>
    <row r="3097" spans="26:35" x14ac:dyDescent="0.25">
      <c r="Z3097" s="42" t="str">
        <f t="shared" si="216"/>
        <v/>
      </c>
      <c r="AB3097" s="73" t="s">
        <v>71</v>
      </c>
      <c r="AC3097" s="73" t="s">
        <v>2598</v>
      </c>
      <c r="AD3097" s="73">
        <v>2206100</v>
      </c>
      <c r="AH3097" s="54" t="str">
        <f t="shared" si="217"/>
        <v>PIMatias Olímpio</v>
      </c>
      <c r="AI3097" s="73">
        <v>2206100</v>
      </c>
    </row>
    <row r="3098" spans="26:35" x14ac:dyDescent="0.25">
      <c r="Z3098" s="42" t="str">
        <f t="shared" si="216"/>
        <v/>
      </c>
      <c r="AB3098" s="73" t="s">
        <v>71</v>
      </c>
      <c r="AC3098" s="73" t="s">
        <v>2614</v>
      </c>
      <c r="AD3098" s="73">
        <v>2206209</v>
      </c>
      <c r="AH3098" s="54" t="str">
        <f t="shared" si="217"/>
        <v>PIMiguel Alves</v>
      </c>
      <c r="AI3098" s="73">
        <v>2206209</v>
      </c>
    </row>
    <row r="3099" spans="26:35" x14ac:dyDescent="0.25">
      <c r="Z3099" s="42" t="str">
        <f t="shared" si="216"/>
        <v/>
      </c>
      <c r="AB3099" s="73" t="s">
        <v>71</v>
      </c>
      <c r="AC3099" s="73" t="s">
        <v>2626</v>
      </c>
      <c r="AD3099" s="73">
        <v>2206308</v>
      </c>
      <c r="AH3099" s="54" t="str">
        <f t="shared" si="217"/>
        <v>PIMiguel Leão</v>
      </c>
      <c r="AI3099" s="73">
        <v>2206308</v>
      </c>
    </row>
    <row r="3100" spans="26:35" x14ac:dyDescent="0.25">
      <c r="Z3100" s="42" t="str">
        <f t="shared" si="216"/>
        <v/>
      </c>
      <c r="AB3100" s="73" t="s">
        <v>71</v>
      </c>
      <c r="AC3100" s="73" t="s">
        <v>2641</v>
      </c>
      <c r="AD3100" s="73">
        <v>2206357</v>
      </c>
      <c r="AH3100" s="54" t="str">
        <f t="shared" si="217"/>
        <v>PIMilton Brandão</v>
      </c>
      <c r="AI3100" s="73">
        <v>2206357</v>
      </c>
    </row>
    <row r="3101" spans="26:35" x14ac:dyDescent="0.25">
      <c r="Z3101" s="42" t="str">
        <f t="shared" si="216"/>
        <v/>
      </c>
      <c r="AB3101" s="73" t="s">
        <v>71</v>
      </c>
      <c r="AC3101" s="73" t="s">
        <v>2654</v>
      </c>
      <c r="AD3101" s="73">
        <v>2206407</v>
      </c>
      <c r="AH3101" s="54" t="str">
        <f t="shared" si="217"/>
        <v>PIMonsenhor Gil</v>
      </c>
      <c r="AI3101" s="73">
        <v>2206407</v>
      </c>
    </row>
    <row r="3102" spans="26:35" x14ac:dyDescent="0.25">
      <c r="Z3102" s="42" t="str">
        <f t="shared" si="216"/>
        <v/>
      </c>
      <c r="AB3102" s="73" t="s">
        <v>71</v>
      </c>
      <c r="AC3102" s="73" t="s">
        <v>2668</v>
      </c>
      <c r="AD3102" s="73">
        <v>2206506</v>
      </c>
      <c r="AH3102" s="54" t="str">
        <f t="shared" si="217"/>
        <v>PIMonsenhor Hipólito</v>
      </c>
      <c r="AI3102" s="73">
        <v>2206506</v>
      </c>
    </row>
    <row r="3103" spans="26:35" x14ac:dyDescent="0.25">
      <c r="Z3103" s="42" t="str">
        <f t="shared" si="216"/>
        <v/>
      </c>
      <c r="AB3103" s="73" t="s">
        <v>71</v>
      </c>
      <c r="AC3103" s="73" t="s">
        <v>2682</v>
      </c>
      <c r="AD3103" s="73">
        <v>2206605</v>
      </c>
      <c r="AH3103" s="54" t="str">
        <f t="shared" si="217"/>
        <v>PIMonte Alegre do Piauí</v>
      </c>
      <c r="AI3103" s="73">
        <v>2206605</v>
      </c>
    </row>
    <row r="3104" spans="26:35" x14ac:dyDescent="0.25">
      <c r="Z3104" s="42" t="str">
        <f t="shared" si="216"/>
        <v/>
      </c>
      <c r="AB3104" s="73" t="s">
        <v>71</v>
      </c>
      <c r="AC3104" s="73" t="s">
        <v>2698</v>
      </c>
      <c r="AD3104" s="73">
        <v>2206654</v>
      </c>
      <c r="AH3104" s="54" t="str">
        <f t="shared" si="217"/>
        <v>PIMorro Cabeça no Tempo</v>
      </c>
      <c r="AI3104" s="73">
        <v>2206654</v>
      </c>
    </row>
    <row r="3105" spans="26:35" x14ac:dyDescent="0.25">
      <c r="Z3105" s="42" t="str">
        <f t="shared" si="216"/>
        <v/>
      </c>
      <c r="AB3105" s="73" t="s">
        <v>71</v>
      </c>
      <c r="AC3105" s="73" t="s">
        <v>2713</v>
      </c>
      <c r="AD3105" s="73">
        <v>2206670</v>
      </c>
      <c r="AH3105" s="54" t="str">
        <f t="shared" si="217"/>
        <v>PIMorro do Chapéu do Piauí</v>
      </c>
      <c r="AI3105" s="73">
        <v>2206670</v>
      </c>
    </row>
    <row r="3106" spans="26:35" x14ac:dyDescent="0.25">
      <c r="Z3106" s="42" t="str">
        <f t="shared" si="216"/>
        <v/>
      </c>
      <c r="AB3106" s="73" t="s">
        <v>71</v>
      </c>
      <c r="AC3106" s="73" t="s">
        <v>2729</v>
      </c>
      <c r="AD3106" s="73">
        <v>2206696</v>
      </c>
      <c r="AH3106" s="54" t="str">
        <f t="shared" si="217"/>
        <v>PIMurici dos Portelas</v>
      </c>
      <c r="AI3106" s="73">
        <v>2206696</v>
      </c>
    </row>
    <row r="3107" spans="26:35" x14ac:dyDescent="0.25">
      <c r="Z3107" s="42" t="str">
        <f t="shared" si="216"/>
        <v/>
      </c>
      <c r="AB3107" s="73" t="s">
        <v>71</v>
      </c>
      <c r="AC3107" s="73" t="s">
        <v>2744</v>
      </c>
      <c r="AD3107" s="73">
        <v>2206704</v>
      </c>
      <c r="AH3107" s="54" t="str">
        <f t="shared" si="217"/>
        <v>PINazaré do Piauí</v>
      </c>
      <c r="AI3107" s="73">
        <v>2206704</v>
      </c>
    </row>
    <row r="3108" spans="26:35" x14ac:dyDescent="0.25">
      <c r="Z3108" s="42" t="str">
        <f t="shared" si="216"/>
        <v/>
      </c>
      <c r="AB3108" s="73" t="s">
        <v>71</v>
      </c>
      <c r="AC3108" s="73" t="s">
        <v>2759</v>
      </c>
      <c r="AD3108" s="73">
        <v>2206720</v>
      </c>
      <c r="AH3108" s="54" t="str">
        <f t="shared" si="217"/>
        <v>PINazária</v>
      </c>
      <c r="AI3108" s="73">
        <v>2206720</v>
      </c>
    </row>
    <row r="3109" spans="26:35" x14ac:dyDescent="0.25">
      <c r="Z3109" s="42" t="str">
        <f t="shared" si="216"/>
        <v/>
      </c>
      <c r="AB3109" s="73" t="s">
        <v>71</v>
      </c>
      <c r="AC3109" s="73" t="s">
        <v>2775</v>
      </c>
      <c r="AD3109" s="73">
        <v>2206753</v>
      </c>
      <c r="AH3109" s="54" t="str">
        <f t="shared" si="217"/>
        <v>PINossa Senhora de Nazaré</v>
      </c>
      <c r="AI3109" s="73">
        <v>2206753</v>
      </c>
    </row>
    <row r="3110" spans="26:35" x14ac:dyDescent="0.25">
      <c r="Z3110" s="42" t="str">
        <f t="shared" si="216"/>
        <v/>
      </c>
      <c r="AB3110" s="73" t="s">
        <v>71</v>
      </c>
      <c r="AC3110" s="73" t="s">
        <v>2791</v>
      </c>
      <c r="AD3110" s="73">
        <v>2206803</v>
      </c>
      <c r="AH3110" s="54" t="str">
        <f t="shared" si="217"/>
        <v>PINossa Senhora dos Remédios</v>
      </c>
      <c r="AI3110" s="73">
        <v>2206803</v>
      </c>
    </row>
    <row r="3111" spans="26:35" x14ac:dyDescent="0.25">
      <c r="Z3111" s="42" t="str">
        <f t="shared" si="216"/>
        <v/>
      </c>
      <c r="AB3111" s="73" t="s">
        <v>71</v>
      </c>
      <c r="AC3111" s="73" t="s">
        <v>2806</v>
      </c>
      <c r="AD3111" s="73">
        <v>2207959</v>
      </c>
      <c r="AH3111" s="54" t="str">
        <f t="shared" si="217"/>
        <v>PINova Santa Rita</v>
      </c>
      <c r="AI3111" s="73">
        <v>2207959</v>
      </c>
    </row>
    <row r="3112" spans="26:35" x14ac:dyDescent="0.25">
      <c r="Z3112" s="42" t="str">
        <f t="shared" si="216"/>
        <v/>
      </c>
      <c r="AB3112" s="73" t="s">
        <v>71</v>
      </c>
      <c r="AC3112" s="73" t="s">
        <v>2821</v>
      </c>
      <c r="AD3112" s="73">
        <v>2206902</v>
      </c>
      <c r="AH3112" s="54" t="str">
        <f t="shared" si="217"/>
        <v>PINovo Oriente do Piauí</v>
      </c>
      <c r="AI3112" s="73">
        <v>2206902</v>
      </c>
    </row>
    <row r="3113" spans="26:35" x14ac:dyDescent="0.25">
      <c r="Z3113" s="42" t="str">
        <f t="shared" si="216"/>
        <v/>
      </c>
      <c r="AB3113" s="73" t="s">
        <v>71</v>
      </c>
      <c r="AC3113" s="73" t="s">
        <v>1975</v>
      </c>
      <c r="AD3113" s="73">
        <v>2206951</v>
      </c>
      <c r="AH3113" s="54" t="str">
        <f t="shared" si="217"/>
        <v>PINovo Santo Antônio</v>
      </c>
      <c r="AI3113" s="73">
        <v>2206951</v>
      </c>
    </row>
    <row r="3114" spans="26:35" x14ac:dyDescent="0.25">
      <c r="Z3114" s="42" t="str">
        <f t="shared" si="216"/>
        <v/>
      </c>
      <c r="AB3114" s="73" t="s">
        <v>71</v>
      </c>
      <c r="AC3114" s="73" t="s">
        <v>2846</v>
      </c>
      <c r="AD3114" s="73">
        <v>2207009</v>
      </c>
      <c r="AH3114" s="54" t="str">
        <f t="shared" si="217"/>
        <v>PIOeiras</v>
      </c>
      <c r="AI3114" s="73">
        <v>2207009</v>
      </c>
    </row>
    <row r="3115" spans="26:35" x14ac:dyDescent="0.25">
      <c r="Z3115" s="42" t="str">
        <f t="shared" si="216"/>
        <v/>
      </c>
      <c r="AB3115" s="73" t="s">
        <v>71</v>
      </c>
      <c r="AC3115" s="73" t="s">
        <v>2859</v>
      </c>
      <c r="AD3115" s="73">
        <v>2207108</v>
      </c>
      <c r="AH3115" s="54" t="str">
        <f t="shared" si="217"/>
        <v>PIOlho D'Água do Piauí</v>
      </c>
      <c r="AI3115" s="73">
        <v>2207108</v>
      </c>
    </row>
    <row r="3116" spans="26:35" x14ac:dyDescent="0.25">
      <c r="Z3116" s="42" t="str">
        <f t="shared" si="216"/>
        <v/>
      </c>
      <c r="AB3116" s="73" t="s">
        <v>71</v>
      </c>
      <c r="AC3116" s="73" t="s">
        <v>2872</v>
      </c>
      <c r="AD3116" s="73">
        <v>2207207</v>
      </c>
      <c r="AH3116" s="54" t="str">
        <f t="shared" si="217"/>
        <v>PIPadre Marcos</v>
      </c>
      <c r="AI3116" s="73">
        <v>2207207</v>
      </c>
    </row>
    <row r="3117" spans="26:35" x14ac:dyDescent="0.25">
      <c r="Z3117" s="42" t="str">
        <f t="shared" si="216"/>
        <v/>
      </c>
      <c r="AB3117" s="73" t="s">
        <v>71</v>
      </c>
      <c r="AC3117" s="73" t="s">
        <v>2884</v>
      </c>
      <c r="AD3117" s="73">
        <v>2207306</v>
      </c>
      <c r="AH3117" s="54" t="str">
        <f t="shared" si="217"/>
        <v>PIPaes Landim</v>
      </c>
      <c r="AI3117" s="73">
        <v>2207306</v>
      </c>
    </row>
    <row r="3118" spans="26:35" x14ac:dyDescent="0.25">
      <c r="Z3118" s="42" t="str">
        <f t="shared" si="216"/>
        <v/>
      </c>
      <c r="AB3118" s="73" t="s">
        <v>71</v>
      </c>
      <c r="AC3118" s="73" t="s">
        <v>2897</v>
      </c>
      <c r="AD3118" s="73">
        <v>2207355</v>
      </c>
      <c r="AH3118" s="54" t="str">
        <f t="shared" si="217"/>
        <v>PIPajeú do Piauí</v>
      </c>
      <c r="AI3118" s="73">
        <v>2207355</v>
      </c>
    </row>
    <row r="3119" spans="26:35" x14ac:dyDescent="0.25">
      <c r="Z3119" s="42" t="str">
        <f t="shared" si="216"/>
        <v/>
      </c>
      <c r="AB3119" s="73" t="s">
        <v>71</v>
      </c>
      <c r="AC3119" s="73" t="s">
        <v>2909</v>
      </c>
      <c r="AD3119" s="73">
        <v>2207405</v>
      </c>
      <c r="AH3119" s="54" t="str">
        <f t="shared" si="217"/>
        <v>PIPalmeira do Piauí</v>
      </c>
      <c r="AI3119" s="73">
        <v>2207405</v>
      </c>
    </row>
    <row r="3120" spans="26:35" x14ac:dyDescent="0.25">
      <c r="Z3120" s="42" t="str">
        <f t="shared" si="216"/>
        <v/>
      </c>
      <c r="AB3120" s="73" t="s">
        <v>71</v>
      </c>
      <c r="AC3120" s="73" t="s">
        <v>2922</v>
      </c>
      <c r="AD3120" s="73">
        <v>2207504</v>
      </c>
      <c r="AH3120" s="54" t="str">
        <f t="shared" si="217"/>
        <v>PIPalmeirais</v>
      </c>
      <c r="AI3120" s="73">
        <v>2207504</v>
      </c>
    </row>
    <row r="3121" spans="26:35" x14ac:dyDescent="0.25">
      <c r="Z3121" s="42" t="str">
        <f t="shared" si="216"/>
        <v/>
      </c>
      <c r="AB3121" s="73" t="s">
        <v>71</v>
      </c>
      <c r="AC3121" s="73" t="s">
        <v>2933</v>
      </c>
      <c r="AD3121" s="73">
        <v>2207553</v>
      </c>
      <c r="AH3121" s="54" t="str">
        <f t="shared" si="217"/>
        <v>PIPaquetá</v>
      </c>
      <c r="AI3121" s="73">
        <v>2207553</v>
      </c>
    </row>
    <row r="3122" spans="26:35" x14ac:dyDescent="0.25">
      <c r="Z3122" s="42" t="str">
        <f t="shared" si="216"/>
        <v/>
      </c>
      <c r="AB3122" s="73" t="s">
        <v>71</v>
      </c>
      <c r="AC3122" s="73" t="s">
        <v>2945</v>
      </c>
      <c r="AD3122" s="73">
        <v>2207603</v>
      </c>
      <c r="AH3122" s="54" t="str">
        <f t="shared" si="217"/>
        <v>PIParnaguá</v>
      </c>
      <c r="AI3122" s="73">
        <v>2207603</v>
      </c>
    </row>
    <row r="3123" spans="26:35" x14ac:dyDescent="0.25">
      <c r="Z3123" s="42" t="str">
        <f t="shared" si="216"/>
        <v/>
      </c>
      <c r="AB3123" s="73" t="s">
        <v>71</v>
      </c>
      <c r="AC3123" s="73" t="s">
        <v>2957</v>
      </c>
      <c r="AD3123" s="73">
        <v>2207702</v>
      </c>
      <c r="AH3123" s="54" t="str">
        <f t="shared" si="217"/>
        <v>PIParnaíba</v>
      </c>
      <c r="AI3123" s="73">
        <v>2207702</v>
      </c>
    </row>
    <row r="3124" spans="26:35" x14ac:dyDescent="0.25">
      <c r="Z3124" s="42" t="str">
        <f t="shared" si="216"/>
        <v/>
      </c>
      <c r="AB3124" s="73" t="s">
        <v>71</v>
      </c>
      <c r="AC3124" s="73" t="s">
        <v>2969</v>
      </c>
      <c r="AD3124" s="73">
        <v>2207751</v>
      </c>
      <c r="AH3124" s="54" t="str">
        <f t="shared" si="217"/>
        <v>PIPassagem Franca do Piauí</v>
      </c>
      <c r="AI3124" s="73">
        <v>2207751</v>
      </c>
    </row>
    <row r="3125" spans="26:35" x14ac:dyDescent="0.25">
      <c r="Z3125" s="42" t="str">
        <f t="shared" si="216"/>
        <v/>
      </c>
      <c r="AB3125" s="73" t="s">
        <v>71</v>
      </c>
      <c r="AC3125" s="73" t="s">
        <v>2981</v>
      </c>
      <c r="AD3125" s="73">
        <v>2207777</v>
      </c>
      <c r="AH3125" s="54" t="str">
        <f t="shared" si="217"/>
        <v>PIPatos do Piauí</v>
      </c>
      <c r="AI3125" s="73">
        <v>2207777</v>
      </c>
    </row>
    <row r="3126" spans="26:35" x14ac:dyDescent="0.25">
      <c r="Z3126" s="42" t="str">
        <f t="shared" si="216"/>
        <v/>
      </c>
      <c r="AB3126" s="73" t="s">
        <v>71</v>
      </c>
      <c r="AC3126" s="73" t="s">
        <v>2993</v>
      </c>
      <c r="AD3126" s="73">
        <v>2207793</v>
      </c>
      <c r="AH3126" s="54" t="str">
        <f t="shared" si="217"/>
        <v>PIPau D'Arco do Piauí</v>
      </c>
      <c r="AI3126" s="73">
        <v>2207793</v>
      </c>
    </row>
    <row r="3127" spans="26:35" x14ac:dyDescent="0.25">
      <c r="Z3127" s="42" t="str">
        <f t="shared" si="216"/>
        <v/>
      </c>
      <c r="AB3127" s="73" t="s">
        <v>71</v>
      </c>
      <c r="AC3127" s="73" t="s">
        <v>3006</v>
      </c>
      <c r="AD3127" s="73">
        <v>2207801</v>
      </c>
      <c r="AH3127" s="54" t="str">
        <f t="shared" si="217"/>
        <v>PIPaulistana</v>
      </c>
      <c r="AI3127" s="73">
        <v>2207801</v>
      </c>
    </row>
    <row r="3128" spans="26:35" x14ac:dyDescent="0.25">
      <c r="Z3128" s="42" t="str">
        <f t="shared" si="216"/>
        <v/>
      </c>
      <c r="AB3128" s="73" t="s">
        <v>71</v>
      </c>
      <c r="AC3128" s="73" t="s">
        <v>3019</v>
      </c>
      <c r="AD3128" s="73">
        <v>2207850</v>
      </c>
      <c r="AH3128" s="54" t="str">
        <f t="shared" si="217"/>
        <v>PIPavussu</v>
      </c>
      <c r="AI3128" s="73">
        <v>2207850</v>
      </c>
    </row>
    <row r="3129" spans="26:35" x14ac:dyDescent="0.25">
      <c r="Z3129" s="42" t="str">
        <f t="shared" si="216"/>
        <v/>
      </c>
      <c r="AB3129" s="73" t="s">
        <v>71</v>
      </c>
      <c r="AC3129" s="73" t="s">
        <v>3031</v>
      </c>
      <c r="AD3129" s="73">
        <v>2207900</v>
      </c>
      <c r="AH3129" s="54" t="str">
        <f t="shared" si="217"/>
        <v>PIPedro II</v>
      </c>
      <c r="AI3129" s="73">
        <v>2207900</v>
      </c>
    </row>
    <row r="3130" spans="26:35" x14ac:dyDescent="0.25">
      <c r="Z3130" s="42" t="str">
        <f t="shared" si="216"/>
        <v/>
      </c>
      <c r="AB3130" s="73" t="s">
        <v>71</v>
      </c>
      <c r="AC3130" s="73" t="s">
        <v>3044</v>
      </c>
      <c r="AD3130" s="73">
        <v>2207934</v>
      </c>
      <c r="AH3130" s="54" t="str">
        <f t="shared" si="217"/>
        <v>PIPedro Laurentino</v>
      </c>
      <c r="AI3130" s="73">
        <v>2207934</v>
      </c>
    </row>
    <row r="3131" spans="26:35" x14ac:dyDescent="0.25">
      <c r="Z3131" s="42" t="str">
        <f t="shared" si="216"/>
        <v/>
      </c>
      <c r="AB3131" s="73" t="s">
        <v>71</v>
      </c>
      <c r="AC3131" s="73" t="s">
        <v>3055</v>
      </c>
      <c r="AD3131" s="73">
        <v>2208007</v>
      </c>
      <c r="AH3131" s="54" t="str">
        <f t="shared" si="217"/>
        <v>PIPicos</v>
      </c>
      <c r="AI3131" s="73">
        <v>2208007</v>
      </c>
    </row>
    <row r="3132" spans="26:35" x14ac:dyDescent="0.25">
      <c r="Z3132" s="42" t="str">
        <f t="shared" si="216"/>
        <v/>
      </c>
      <c r="AB3132" s="73" t="s">
        <v>71</v>
      </c>
      <c r="AC3132" s="73" t="s">
        <v>3068</v>
      </c>
      <c r="AD3132" s="73">
        <v>2208106</v>
      </c>
      <c r="AH3132" s="54" t="str">
        <f t="shared" si="217"/>
        <v>PIPimenteiras</v>
      </c>
      <c r="AI3132" s="73">
        <v>2208106</v>
      </c>
    </row>
    <row r="3133" spans="26:35" x14ac:dyDescent="0.25">
      <c r="Z3133" s="42" t="str">
        <f t="shared" si="216"/>
        <v/>
      </c>
      <c r="AB3133" s="73" t="s">
        <v>71</v>
      </c>
      <c r="AC3133" s="73" t="s">
        <v>3079</v>
      </c>
      <c r="AD3133" s="73">
        <v>2208205</v>
      </c>
      <c r="AH3133" s="54" t="str">
        <f t="shared" si="217"/>
        <v>PIPio IX</v>
      </c>
      <c r="AI3133" s="73">
        <v>2208205</v>
      </c>
    </row>
    <row r="3134" spans="26:35" x14ac:dyDescent="0.25">
      <c r="Z3134" s="42" t="str">
        <f t="shared" si="216"/>
        <v/>
      </c>
      <c r="AB3134" s="73" t="s">
        <v>71</v>
      </c>
      <c r="AC3134" s="73" t="s">
        <v>3092</v>
      </c>
      <c r="AD3134" s="73">
        <v>2208304</v>
      </c>
      <c r="AH3134" s="54" t="str">
        <f t="shared" si="217"/>
        <v>PIPiracuruca</v>
      </c>
      <c r="AI3134" s="73">
        <v>2208304</v>
      </c>
    </row>
    <row r="3135" spans="26:35" x14ac:dyDescent="0.25">
      <c r="Z3135" s="42" t="str">
        <f t="shared" si="216"/>
        <v/>
      </c>
      <c r="AB3135" s="73" t="s">
        <v>71</v>
      </c>
      <c r="AC3135" s="73" t="s">
        <v>3104</v>
      </c>
      <c r="AD3135" s="73">
        <v>2208403</v>
      </c>
      <c r="AH3135" s="54" t="str">
        <f t="shared" si="217"/>
        <v>PIPiripiri</v>
      </c>
      <c r="AI3135" s="73">
        <v>2208403</v>
      </c>
    </row>
    <row r="3136" spans="26:35" x14ac:dyDescent="0.25">
      <c r="Z3136" s="42" t="str">
        <f t="shared" si="216"/>
        <v/>
      </c>
      <c r="AB3136" s="73" t="s">
        <v>71</v>
      </c>
      <c r="AC3136" s="73" t="s">
        <v>3117</v>
      </c>
      <c r="AD3136" s="73">
        <v>2208502</v>
      </c>
      <c r="AH3136" s="54" t="str">
        <f t="shared" si="217"/>
        <v>PIPorto</v>
      </c>
      <c r="AI3136" s="73">
        <v>2208502</v>
      </c>
    </row>
    <row r="3137" spans="26:35" x14ac:dyDescent="0.25">
      <c r="Z3137" s="42" t="str">
        <f t="shared" si="216"/>
        <v/>
      </c>
      <c r="AB3137" s="73" t="s">
        <v>71</v>
      </c>
      <c r="AC3137" s="73" t="s">
        <v>3129</v>
      </c>
      <c r="AD3137" s="73">
        <v>2208551</v>
      </c>
      <c r="AH3137" s="54" t="str">
        <f t="shared" si="217"/>
        <v>PIPorto Alegre do Piauí</v>
      </c>
      <c r="AI3137" s="73">
        <v>2208551</v>
      </c>
    </row>
    <row r="3138" spans="26:35" x14ac:dyDescent="0.25">
      <c r="Z3138" s="42" t="str">
        <f t="shared" si="216"/>
        <v/>
      </c>
      <c r="AB3138" s="73" t="s">
        <v>71</v>
      </c>
      <c r="AC3138" s="73" t="s">
        <v>3140</v>
      </c>
      <c r="AD3138" s="73">
        <v>2208601</v>
      </c>
      <c r="AH3138" s="54" t="str">
        <f t="shared" si="217"/>
        <v>PIPrata do Piauí</v>
      </c>
      <c r="AI3138" s="73">
        <v>2208601</v>
      </c>
    </row>
    <row r="3139" spans="26:35" x14ac:dyDescent="0.25">
      <c r="Z3139" s="42" t="str">
        <f t="shared" ref="Z3139:Z3202" si="218">CONCATENATE(A3139,D3139)</f>
        <v/>
      </c>
      <c r="AB3139" s="73" t="s">
        <v>71</v>
      </c>
      <c r="AC3139" s="73" t="s">
        <v>3152</v>
      </c>
      <c r="AD3139" s="73">
        <v>2208650</v>
      </c>
      <c r="AH3139" s="54" t="str">
        <f t="shared" ref="AH3139:AH3202" si="219">CONCATENATE(AB3139,AC3139)</f>
        <v>PIQueimada Nova</v>
      </c>
      <c r="AI3139" s="73">
        <v>2208650</v>
      </c>
    </row>
    <row r="3140" spans="26:35" x14ac:dyDescent="0.25">
      <c r="Z3140" s="42" t="str">
        <f t="shared" si="218"/>
        <v/>
      </c>
      <c r="AB3140" s="73" t="s">
        <v>71</v>
      </c>
      <c r="AC3140" s="73" t="s">
        <v>3163</v>
      </c>
      <c r="AD3140" s="73">
        <v>2208700</v>
      </c>
      <c r="AH3140" s="54" t="str">
        <f t="shared" si="219"/>
        <v>PIRedenção do Gurguéia</v>
      </c>
      <c r="AI3140" s="73">
        <v>2208700</v>
      </c>
    </row>
    <row r="3141" spans="26:35" x14ac:dyDescent="0.25">
      <c r="Z3141" s="42" t="str">
        <f t="shared" si="218"/>
        <v/>
      </c>
      <c r="AB3141" s="73" t="s">
        <v>71</v>
      </c>
      <c r="AC3141" s="73" t="s">
        <v>3174</v>
      </c>
      <c r="AD3141" s="73">
        <v>2208809</v>
      </c>
      <c r="AH3141" s="54" t="str">
        <f t="shared" si="219"/>
        <v>PIRegeneração</v>
      </c>
      <c r="AI3141" s="73">
        <v>2208809</v>
      </c>
    </row>
    <row r="3142" spans="26:35" x14ac:dyDescent="0.25">
      <c r="Z3142" s="42" t="str">
        <f t="shared" si="218"/>
        <v/>
      </c>
      <c r="AB3142" s="73" t="s">
        <v>71</v>
      </c>
      <c r="AC3142" s="73" t="s">
        <v>3185</v>
      </c>
      <c r="AD3142" s="73">
        <v>2208858</v>
      </c>
      <c r="AH3142" s="54" t="str">
        <f t="shared" si="219"/>
        <v>PIRiacho Frio</v>
      </c>
      <c r="AI3142" s="73">
        <v>2208858</v>
      </c>
    </row>
    <row r="3143" spans="26:35" x14ac:dyDescent="0.25">
      <c r="Z3143" s="42" t="str">
        <f t="shared" si="218"/>
        <v/>
      </c>
      <c r="AB3143" s="73" t="s">
        <v>71</v>
      </c>
      <c r="AC3143" s="73" t="s">
        <v>3197</v>
      </c>
      <c r="AD3143" s="73">
        <v>2208874</v>
      </c>
      <c r="AH3143" s="54" t="str">
        <f t="shared" si="219"/>
        <v>PIRibeira do Piauí</v>
      </c>
      <c r="AI3143" s="73">
        <v>2208874</v>
      </c>
    </row>
    <row r="3144" spans="26:35" x14ac:dyDescent="0.25">
      <c r="Z3144" s="42" t="str">
        <f t="shared" si="218"/>
        <v/>
      </c>
      <c r="AB3144" s="73" t="s">
        <v>71</v>
      </c>
      <c r="AC3144" s="73" t="s">
        <v>3209</v>
      </c>
      <c r="AD3144" s="73">
        <v>2208908</v>
      </c>
      <c r="AH3144" s="54" t="str">
        <f t="shared" si="219"/>
        <v>PIRibeiro Gonçalves</v>
      </c>
      <c r="AI3144" s="73">
        <v>2208908</v>
      </c>
    </row>
    <row r="3145" spans="26:35" x14ac:dyDescent="0.25">
      <c r="Z3145" s="42" t="str">
        <f t="shared" si="218"/>
        <v/>
      </c>
      <c r="AB3145" s="73" t="s">
        <v>71</v>
      </c>
      <c r="AC3145" s="73" t="s">
        <v>3221</v>
      </c>
      <c r="AD3145" s="73">
        <v>2209005</v>
      </c>
      <c r="AH3145" s="54" t="str">
        <f t="shared" si="219"/>
        <v>PIRio Grande do Piauí</v>
      </c>
      <c r="AI3145" s="73">
        <v>2209005</v>
      </c>
    </row>
    <row r="3146" spans="26:35" x14ac:dyDescent="0.25">
      <c r="Z3146" s="42" t="str">
        <f t="shared" si="218"/>
        <v/>
      </c>
      <c r="AB3146" s="73" t="s">
        <v>71</v>
      </c>
      <c r="AC3146" s="73" t="s">
        <v>3232</v>
      </c>
      <c r="AD3146" s="73">
        <v>2209104</v>
      </c>
      <c r="AH3146" s="54" t="str">
        <f t="shared" si="219"/>
        <v>PISanta Cruz do Piauí</v>
      </c>
      <c r="AI3146" s="73">
        <v>2209104</v>
      </c>
    </row>
    <row r="3147" spans="26:35" x14ac:dyDescent="0.25">
      <c r="Z3147" s="42" t="str">
        <f t="shared" si="218"/>
        <v/>
      </c>
      <c r="AB3147" s="73" t="s">
        <v>71</v>
      </c>
      <c r="AC3147" s="73" t="s">
        <v>3243</v>
      </c>
      <c r="AD3147" s="73">
        <v>2209153</v>
      </c>
      <c r="AH3147" s="54" t="str">
        <f t="shared" si="219"/>
        <v>PISanta Cruz dos Milagres</v>
      </c>
      <c r="AI3147" s="73">
        <v>2209153</v>
      </c>
    </row>
    <row r="3148" spans="26:35" x14ac:dyDescent="0.25">
      <c r="Z3148" s="42" t="str">
        <f t="shared" si="218"/>
        <v/>
      </c>
      <c r="AB3148" s="73" t="s">
        <v>71</v>
      </c>
      <c r="AC3148" s="73" t="s">
        <v>2871</v>
      </c>
      <c r="AD3148" s="73">
        <v>2209203</v>
      </c>
      <c r="AH3148" s="54" t="str">
        <f t="shared" si="219"/>
        <v>PISanta Filomena</v>
      </c>
      <c r="AI3148" s="73">
        <v>2209203</v>
      </c>
    </row>
    <row r="3149" spans="26:35" x14ac:dyDescent="0.25">
      <c r="Z3149" s="42" t="str">
        <f t="shared" si="218"/>
        <v/>
      </c>
      <c r="AB3149" s="73" t="s">
        <v>71</v>
      </c>
      <c r="AC3149" s="73" t="s">
        <v>3263</v>
      </c>
      <c r="AD3149" s="73">
        <v>2209302</v>
      </c>
      <c r="AH3149" s="54" t="str">
        <f t="shared" si="219"/>
        <v>PISanta Luz</v>
      </c>
      <c r="AI3149" s="73">
        <v>2209302</v>
      </c>
    </row>
    <row r="3150" spans="26:35" x14ac:dyDescent="0.25">
      <c r="Z3150" s="42" t="str">
        <f t="shared" si="218"/>
        <v/>
      </c>
      <c r="AB3150" s="73" t="s">
        <v>71</v>
      </c>
      <c r="AC3150" s="73" t="s">
        <v>3275</v>
      </c>
      <c r="AD3150" s="73">
        <v>2209377</v>
      </c>
      <c r="AH3150" s="54" t="str">
        <f t="shared" si="219"/>
        <v>PISanta Rosa do Piauí</v>
      </c>
      <c r="AI3150" s="73">
        <v>2209377</v>
      </c>
    </row>
    <row r="3151" spans="26:35" x14ac:dyDescent="0.25">
      <c r="Z3151" s="42" t="str">
        <f t="shared" si="218"/>
        <v/>
      </c>
      <c r="AB3151" s="73" t="s">
        <v>71</v>
      </c>
      <c r="AC3151" s="73" t="s">
        <v>3286</v>
      </c>
      <c r="AD3151" s="73">
        <v>2209351</v>
      </c>
      <c r="AH3151" s="54" t="str">
        <f t="shared" si="219"/>
        <v>PISantana do Piauí</v>
      </c>
      <c r="AI3151" s="73">
        <v>2209351</v>
      </c>
    </row>
    <row r="3152" spans="26:35" x14ac:dyDescent="0.25">
      <c r="Z3152" s="42" t="str">
        <f t="shared" si="218"/>
        <v/>
      </c>
      <c r="AB3152" s="73" t="s">
        <v>71</v>
      </c>
      <c r="AC3152" s="73" t="s">
        <v>3298</v>
      </c>
      <c r="AD3152" s="73">
        <v>2209401</v>
      </c>
      <c r="AH3152" s="54" t="str">
        <f t="shared" si="219"/>
        <v>PISanto Antônio de Lisboa</v>
      </c>
      <c r="AI3152" s="73">
        <v>2209401</v>
      </c>
    </row>
    <row r="3153" spans="26:35" x14ac:dyDescent="0.25">
      <c r="Z3153" s="42" t="str">
        <f t="shared" si="218"/>
        <v/>
      </c>
      <c r="AB3153" s="73" t="s">
        <v>71</v>
      </c>
      <c r="AC3153" s="73" t="s">
        <v>3310</v>
      </c>
      <c r="AD3153" s="73">
        <v>2209450</v>
      </c>
      <c r="AH3153" s="54" t="str">
        <f t="shared" si="219"/>
        <v>PISanto Antônio dos Milagres</v>
      </c>
      <c r="AI3153" s="73">
        <v>2209450</v>
      </c>
    </row>
    <row r="3154" spans="26:35" x14ac:dyDescent="0.25">
      <c r="Z3154" s="42" t="str">
        <f t="shared" si="218"/>
        <v/>
      </c>
      <c r="AB3154" s="73" t="s">
        <v>71</v>
      </c>
      <c r="AC3154" s="73" t="s">
        <v>3321</v>
      </c>
      <c r="AD3154" s="73">
        <v>2209500</v>
      </c>
      <c r="AH3154" s="54" t="str">
        <f t="shared" si="219"/>
        <v>PISanto Inácio do Piauí</v>
      </c>
      <c r="AI3154" s="73">
        <v>2209500</v>
      </c>
    </row>
    <row r="3155" spans="26:35" x14ac:dyDescent="0.25">
      <c r="Z3155" s="42" t="str">
        <f t="shared" si="218"/>
        <v/>
      </c>
      <c r="AB3155" s="73" t="s">
        <v>71</v>
      </c>
      <c r="AC3155" s="73" t="s">
        <v>3332</v>
      </c>
      <c r="AD3155" s="73">
        <v>2209559</v>
      </c>
      <c r="AH3155" s="54" t="str">
        <f t="shared" si="219"/>
        <v>PISão Braz do Piauí</v>
      </c>
      <c r="AI3155" s="73">
        <v>2209559</v>
      </c>
    </row>
    <row r="3156" spans="26:35" x14ac:dyDescent="0.25">
      <c r="Z3156" s="42" t="str">
        <f t="shared" si="218"/>
        <v/>
      </c>
      <c r="AB3156" s="73" t="s">
        <v>71</v>
      </c>
      <c r="AC3156" s="73" t="s">
        <v>3343</v>
      </c>
      <c r="AD3156" s="73">
        <v>2209609</v>
      </c>
      <c r="AH3156" s="54" t="str">
        <f t="shared" si="219"/>
        <v>PISão Félix do Piauí</v>
      </c>
      <c r="AI3156" s="73">
        <v>2209609</v>
      </c>
    </row>
    <row r="3157" spans="26:35" x14ac:dyDescent="0.25">
      <c r="Z3157" s="42" t="str">
        <f t="shared" si="218"/>
        <v/>
      </c>
      <c r="AB3157" s="73" t="s">
        <v>71</v>
      </c>
      <c r="AC3157" s="73" t="s">
        <v>3353</v>
      </c>
      <c r="AD3157" s="73">
        <v>2209658</v>
      </c>
      <c r="AH3157" s="54" t="str">
        <f t="shared" si="219"/>
        <v>PISão Francisco de Assis do Piauí</v>
      </c>
      <c r="AI3157" s="73">
        <v>2209658</v>
      </c>
    </row>
    <row r="3158" spans="26:35" x14ac:dyDescent="0.25">
      <c r="Z3158" s="42" t="str">
        <f t="shared" si="218"/>
        <v/>
      </c>
      <c r="AB3158" s="73" t="s">
        <v>71</v>
      </c>
      <c r="AC3158" s="73" t="s">
        <v>3363</v>
      </c>
      <c r="AD3158" s="73">
        <v>2209708</v>
      </c>
      <c r="AH3158" s="54" t="str">
        <f t="shared" si="219"/>
        <v>PISão Francisco do Piauí</v>
      </c>
      <c r="AI3158" s="73">
        <v>2209708</v>
      </c>
    </row>
    <row r="3159" spans="26:35" x14ac:dyDescent="0.25">
      <c r="Z3159" s="42" t="str">
        <f t="shared" si="218"/>
        <v/>
      </c>
      <c r="AB3159" s="73" t="s">
        <v>71</v>
      </c>
      <c r="AC3159" s="73" t="s">
        <v>3372</v>
      </c>
      <c r="AD3159" s="73">
        <v>2209757</v>
      </c>
      <c r="AH3159" s="54" t="str">
        <f t="shared" si="219"/>
        <v>PISão Gonçalo do Gurguéia</v>
      </c>
      <c r="AI3159" s="73">
        <v>2209757</v>
      </c>
    </row>
    <row r="3160" spans="26:35" x14ac:dyDescent="0.25">
      <c r="Z3160" s="42" t="str">
        <f t="shared" si="218"/>
        <v/>
      </c>
      <c r="AB3160" s="73" t="s">
        <v>71</v>
      </c>
      <c r="AC3160" s="73" t="s">
        <v>3382</v>
      </c>
      <c r="AD3160" s="73">
        <v>2209807</v>
      </c>
      <c r="AH3160" s="54" t="str">
        <f t="shared" si="219"/>
        <v>PISão Gonçalo do Piauí</v>
      </c>
      <c r="AI3160" s="73">
        <v>2209807</v>
      </c>
    </row>
    <row r="3161" spans="26:35" x14ac:dyDescent="0.25">
      <c r="Z3161" s="42" t="str">
        <f t="shared" si="218"/>
        <v/>
      </c>
      <c r="AB3161" s="73" t="s">
        <v>71</v>
      </c>
      <c r="AC3161" s="73" t="s">
        <v>3392</v>
      </c>
      <c r="AD3161" s="73">
        <v>2209856</v>
      </c>
      <c r="AH3161" s="54" t="str">
        <f t="shared" si="219"/>
        <v>PISão João da Canabrava</v>
      </c>
      <c r="AI3161" s="73">
        <v>2209856</v>
      </c>
    </row>
    <row r="3162" spans="26:35" x14ac:dyDescent="0.25">
      <c r="Z3162" s="42" t="str">
        <f t="shared" si="218"/>
        <v/>
      </c>
      <c r="AB3162" s="73" t="s">
        <v>71</v>
      </c>
      <c r="AC3162" s="73" t="s">
        <v>3402</v>
      </c>
      <c r="AD3162" s="73">
        <v>2209872</v>
      </c>
      <c r="AH3162" s="54" t="str">
        <f t="shared" si="219"/>
        <v>PISão João da Fronteira</v>
      </c>
      <c r="AI3162" s="73">
        <v>2209872</v>
      </c>
    </row>
    <row r="3163" spans="26:35" x14ac:dyDescent="0.25">
      <c r="Z3163" s="42" t="str">
        <f t="shared" si="218"/>
        <v/>
      </c>
      <c r="AB3163" s="73" t="s">
        <v>71</v>
      </c>
      <c r="AC3163" s="73" t="s">
        <v>3412</v>
      </c>
      <c r="AD3163" s="73">
        <v>2209906</v>
      </c>
      <c r="AH3163" s="54" t="str">
        <f t="shared" si="219"/>
        <v>PISão João da Serra</v>
      </c>
      <c r="AI3163" s="73">
        <v>2209906</v>
      </c>
    </row>
    <row r="3164" spans="26:35" x14ac:dyDescent="0.25">
      <c r="Z3164" s="42" t="str">
        <f t="shared" si="218"/>
        <v/>
      </c>
      <c r="AB3164" s="73" t="s">
        <v>71</v>
      </c>
      <c r="AC3164" s="73" t="s">
        <v>3422</v>
      </c>
      <c r="AD3164" s="73">
        <v>2209955</v>
      </c>
      <c r="AH3164" s="54" t="str">
        <f t="shared" si="219"/>
        <v>PISão João da Varjota</v>
      </c>
      <c r="AI3164" s="73">
        <v>2209955</v>
      </c>
    </row>
    <row r="3165" spans="26:35" x14ac:dyDescent="0.25">
      <c r="Z3165" s="42" t="str">
        <f t="shared" si="218"/>
        <v/>
      </c>
      <c r="AB3165" s="73" t="s">
        <v>71</v>
      </c>
      <c r="AC3165" s="73" t="s">
        <v>3431</v>
      </c>
      <c r="AD3165" s="73">
        <v>2209971</v>
      </c>
      <c r="AH3165" s="54" t="str">
        <f t="shared" si="219"/>
        <v>PISão João do Arraial</v>
      </c>
      <c r="AI3165" s="73">
        <v>2209971</v>
      </c>
    </row>
    <row r="3166" spans="26:35" x14ac:dyDescent="0.25">
      <c r="Z3166" s="42" t="str">
        <f t="shared" si="218"/>
        <v/>
      </c>
      <c r="AB3166" s="73" t="s">
        <v>71</v>
      </c>
      <c r="AC3166" s="73" t="s">
        <v>3441</v>
      </c>
      <c r="AD3166" s="73">
        <v>2210003</v>
      </c>
      <c r="AH3166" s="54" t="str">
        <f t="shared" si="219"/>
        <v>PISão João do Piauí</v>
      </c>
      <c r="AI3166" s="73">
        <v>2210003</v>
      </c>
    </row>
    <row r="3167" spans="26:35" x14ac:dyDescent="0.25">
      <c r="Z3167" s="42" t="str">
        <f t="shared" si="218"/>
        <v/>
      </c>
      <c r="AB3167" s="73" t="s">
        <v>71</v>
      </c>
      <c r="AC3167" s="73" t="s">
        <v>3450</v>
      </c>
      <c r="AD3167" s="73">
        <v>2210052</v>
      </c>
      <c r="AH3167" s="54" t="str">
        <f t="shared" si="219"/>
        <v>PISão José do Divino</v>
      </c>
      <c r="AI3167" s="73">
        <v>2210052</v>
      </c>
    </row>
    <row r="3168" spans="26:35" x14ac:dyDescent="0.25">
      <c r="Z3168" s="42" t="str">
        <f t="shared" si="218"/>
        <v/>
      </c>
      <c r="AB3168" s="73" t="s">
        <v>71</v>
      </c>
      <c r="AC3168" s="73" t="s">
        <v>3459</v>
      </c>
      <c r="AD3168" s="73">
        <v>2210102</v>
      </c>
      <c r="AH3168" s="54" t="str">
        <f t="shared" si="219"/>
        <v>PISão José do Peixe</v>
      </c>
      <c r="AI3168" s="73">
        <v>2210102</v>
      </c>
    </row>
    <row r="3169" spans="26:35" x14ac:dyDescent="0.25">
      <c r="Z3169" s="42" t="str">
        <f t="shared" si="218"/>
        <v/>
      </c>
      <c r="AB3169" s="73" t="s">
        <v>71</v>
      </c>
      <c r="AC3169" s="73" t="s">
        <v>3469</v>
      </c>
      <c r="AD3169" s="73">
        <v>2210201</v>
      </c>
      <c r="AH3169" s="54" t="str">
        <f t="shared" si="219"/>
        <v>PISão José do Piauí</v>
      </c>
      <c r="AI3169" s="73">
        <v>2210201</v>
      </c>
    </row>
    <row r="3170" spans="26:35" x14ac:dyDescent="0.25">
      <c r="Z3170" s="42" t="str">
        <f t="shared" si="218"/>
        <v/>
      </c>
      <c r="AB3170" s="73" t="s">
        <v>71</v>
      </c>
      <c r="AC3170" s="73" t="s">
        <v>3478</v>
      </c>
      <c r="AD3170" s="73">
        <v>2210300</v>
      </c>
      <c r="AH3170" s="54" t="str">
        <f t="shared" si="219"/>
        <v>PISão Julião</v>
      </c>
      <c r="AI3170" s="73">
        <v>2210300</v>
      </c>
    </row>
    <row r="3171" spans="26:35" x14ac:dyDescent="0.25">
      <c r="Z3171" s="42" t="str">
        <f t="shared" si="218"/>
        <v/>
      </c>
      <c r="AB3171" s="73" t="s">
        <v>71</v>
      </c>
      <c r="AC3171" s="73" t="s">
        <v>3488</v>
      </c>
      <c r="AD3171" s="73">
        <v>2210359</v>
      </c>
      <c r="AH3171" s="54" t="str">
        <f t="shared" si="219"/>
        <v>PISão Lourenço do Piauí</v>
      </c>
      <c r="AI3171" s="73">
        <v>2210359</v>
      </c>
    </row>
    <row r="3172" spans="26:35" x14ac:dyDescent="0.25">
      <c r="Z3172" s="42" t="str">
        <f t="shared" si="218"/>
        <v/>
      </c>
      <c r="AB3172" s="73" t="s">
        <v>71</v>
      </c>
      <c r="AC3172" s="73" t="s">
        <v>3498</v>
      </c>
      <c r="AD3172" s="73">
        <v>2210375</v>
      </c>
      <c r="AH3172" s="54" t="str">
        <f t="shared" si="219"/>
        <v>PISão Luis do Piauí</v>
      </c>
      <c r="AI3172" s="73">
        <v>2210375</v>
      </c>
    </row>
    <row r="3173" spans="26:35" x14ac:dyDescent="0.25">
      <c r="Z3173" s="42" t="str">
        <f t="shared" si="218"/>
        <v/>
      </c>
      <c r="AB3173" s="73" t="s">
        <v>71</v>
      </c>
      <c r="AC3173" s="73" t="s">
        <v>3507</v>
      </c>
      <c r="AD3173" s="73">
        <v>2210383</v>
      </c>
      <c r="AH3173" s="54" t="str">
        <f t="shared" si="219"/>
        <v>PISão Miguel da Baixa Grande</v>
      </c>
      <c r="AI3173" s="73">
        <v>2210383</v>
      </c>
    </row>
    <row r="3174" spans="26:35" x14ac:dyDescent="0.25">
      <c r="Z3174" s="42" t="str">
        <f t="shared" si="218"/>
        <v/>
      </c>
      <c r="AB3174" s="73" t="s">
        <v>71</v>
      </c>
      <c r="AC3174" s="73" t="s">
        <v>3517</v>
      </c>
      <c r="AD3174" s="73">
        <v>2210391</v>
      </c>
      <c r="AH3174" s="54" t="str">
        <f t="shared" si="219"/>
        <v>PISão Miguel do Fidalgo</v>
      </c>
      <c r="AI3174" s="73">
        <v>2210391</v>
      </c>
    </row>
    <row r="3175" spans="26:35" x14ac:dyDescent="0.25">
      <c r="Z3175" s="42" t="str">
        <f t="shared" si="218"/>
        <v/>
      </c>
      <c r="AB3175" s="73" t="s">
        <v>71</v>
      </c>
      <c r="AC3175" s="73" t="s">
        <v>3527</v>
      </c>
      <c r="AD3175" s="73">
        <v>2210409</v>
      </c>
      <c r="AH3175" s="54" t="str">
        <f t="shared" si="219"/>
        <v>PISão Miguel do Tapuio</v>
      </c>
      <c r="AI3175" s="73">
        <v>2210409</v>
      </c>
    </row>
    <row r="3176" spans="26:35" x14ac:dyDescent="0.25">
      <c r="Z3176" s="42" t="str">
        <f t="shared" si="218"/>
        <v/>
      </c>
      <c r="AB3176" s="73" t="s">
        <v>71</v>
      </c>
      <c r="AC3176" s="73" t="s">
        <v>3537</v>
      </c>
      <c r="AD3176" s="73">
        <v>2210508</v>
      </c>
      <c r="AH3176" s="54" t="str">
        <f t="shared" si="219"/>
        <v>PISão Pedro do Piauí</v>
      </c>
      <c r="AI3176" s="73">
        <v>2210508</v>
      </c>
    </row>
    <row r="3177" spans="26:35" x14ac:dyDescent="0.25">
      <c r="Z3177" s="42" t="str">
        <f t="shared" si="218"/>
        <v/>
      </c>
      <c r="AB3177" s="73" t="s">
        <v>71</v>
      </c>
      <c r="AC3177" s="73" t="s">
        <v>3547</v>
      </c>
      <c r="AD3177" s="73">
        <v>2210607</v>
      </c>
      <c r="AH3177" s="54" t="str">
        <f t="shared" si="219"/>
        <v>PISão Raimundo Nonato</v>
      </c>
      <c r="AI3177" s="73">
        <v>2210607</v>
      </c>
    </row>
    <row r="3178" spans="26:35" x14ac:dyDescent="0.25">
      <c r="Z3178" s="42" t="str">
        <f t="shared" si="218"/>
        <v/>
      </c>
      <c r="AB3178" s="73" t="s">
        <v>71</v>
      </c>
      <c r="AC3178" s="73" t="s">
        <v>3555</v>
      </c>
      <c r="AD3178" s="73">
        <v>2210623</v>
      </c>
      <c r="AH3178" s="54" t="str">
        <f t="shared" si="219"/>
        <v>PISebastião Barros</v>
      </c>
      <c r="AI3178" s="73">
        <v>2210623</v>
      </c>
    </row>
    <row r="3179" spans="26:35" x14ac:dyDescent="0.25">
      <c r="Z3179" s="42" t="str">
        <f t="shared" si="218"/>
        <v/>
      </c>
      <c r="AB3179" s="73" t="s">
        <v>71</v>
      </c>
      <c r="AC3179" s="73" t="s">
        <v>3565</v>
      </c>
      <c r="AD3179" s="73">
        <v>2210631</v>
      </c>
      <c r="AH3179" s="54" t="str">
        <f t="shared" si="219"/>
        <v>PISebastião Leal</v>
      </c>
      <c r="AI3179" s="73">
        <v>2210631</v>
      </c>
    </row>
    <row r="3180" spans="26:35" x14ac:dyDescent="0.25">
      <c r="Z3180" s="42" t="str">
        <f t="shared" si="218"/>
        <v/>
      </c>
      <c r="AB3180" s="73" t="s">
        <v>71</v>
      </c>
      <c r="AC3180" s="73" t="s">
        <v>3575</v>
      </c>
      <c r="AD3180" s="73">
        <v>2210656</v>
      </c>
      <c r="AH3180" s="54" t="str">
        <f t="shared" si="219"/>
        <v>PISigefredo Pacheco</v>
      </c>
      <c r="AI3180" s="73">
        <v>2210656</v>
      </c>
    </row>
    <row r="3181" spans="26:35" x14ac:dyDescent="0.25">
      <c r="Z3181" s="42" t="str">
        <f t="shared" si="218"/>
        <v/>
      </c>
      <c r="AB3181" s="73" t="s">
        <v>71</v>
      </c>
      <c r="AC3181" s="73" t="s">
        <v>3585</v>
      </c>
      <c r="AD3181" s="73">
        <v>2210706</v>
      </c>
      <c r="AH3181" s="54" t="str">
        <f t="shared" si="219"/>
        <v>PISimões</v>
      </c>
      <c r="AI3181" s="73">
        <v>2210706</v>
      </c>
    </row>
    <row r="3182" spans="26:35" x14ac:dyDescent="0.25">
      <c r="Z3182" s="42" t="str">
        <f t="shared" si="218"/>
        <v/>
      </c>
      <c r="AB3182" s="73" t="s">
        <v>71</v>
      </c>
      <c r="AC3182" s="73" t="s">
        <v>3595</v>
      </c>
      <c r="AD3182" s="73">
        <v>2210805</v>
      </c>
      <c r="AH3182" s="54" t="str">
        <f t="shared" si="219"/>
        <v>PISimplício Mendes</v>
      </c>
      <c r="AI3182" s="73">
        <v>2210805</v>
      </c>
    </row>
    <row r="3183" spans="26:35" x14ac:dyDescent="0.25">
      <c r="Z3183" s="42" t="str">
        <f t="shared" si="218"/>
        <v/>
      </c>
      <c r="AB3183" s="73" t="s">
        <v>71</v>
      </c>
      <c r="AC3183" s="73" t="s">
        <v>3604</v>
      </c>
      <c r="AD3183" s="73">
        <v>2210904</v>
      </c>
      <c r="AH3183" s="54" t="str">
        <f t="shared" si="219"/>
        <v>PISocorro do Piauí</v>
      </c>
      <c r="AI3183" s="73">
        <v>2210904</v>
      </c>
    </row>
    <row r="3184" spans="26:35" x14ac:dyDescent="0.25">
      <c r="Z3184" s="42" t="str">
        <f t="shared" si="218"/>
        <v/>
      </c>
      <c r="AB3184" s="73" t="s">
        <v>71</v>
      </c>
      <c r="AC3184" s="73" t="s">
        <v>3613</v>
      </c>
      <c r="AD3184" s="73">
        <v>2210938</v>
      </c>
      <c r="AH3184" s="54" t="str">
        <f t="shared" si="219"/>
        <v>PISussuapara</v>
      </c>
      <c r="AI3184" s="73">
        <v>2210938</v>
      </c>
    </row>
    <row r="3185" spans="26:35" x14ac:dyDescent="0.25">
      <c r="Z3185" s="42" t="str">
        <f t="shared" si="218"/>
        <v/>
      </c>
      <c r="AB3185" s="73" t="s">
        <v>71</v>
      </c>
      <c r="AC3185" s="73" t="s">
        <v>3622</v>
      </c>
      <c r="AD3185" s="73">
        <v>2210953</v>
      </c>
      <c r="AH3185" s="54" t="str">
        <f t="shared" si="219"/>
        <v>PITamboril do Piauí</v>
      </c>
      <c r="AI3185" s="73">
        <v>2210953</v>
      </c>
    </row>
    <row r="3186" spans="26:35" x14ac:dyDescent="0.25">
      <c r="Z3186" s="42" t="str">
        <f t="shared" si="218"/>
        <v/>
      </c>
      <c r="AB3186" s="73" t="s">
        <v>71</v>
      </c>
      <c r="AC3186" s="73" t="s">
        <v>3632</v>
      </c>
      <c r="AD3186" s="73">
        <v>2210979</v>
      </c>
      <c r="AH3186" s="54" t="str">
        <f t="shared" si="219"/>
        <v>PITanque do Piauí</v>
      </c>
      <c r="AI3186" s="73">
        <v>2210979</v>
      </c>
    </row>
    <row r="3187" spans="26:35" x14ac:dyDescent="0.25">
      <c r="Z3187" s="42" t="str">
        <f t="shared" si="218"/>
        <v/>
      </c>
      <c r="AB3187" s="73" t="s">
        <v>71</v>
      </c>
      <c r="AC3187" s="73" t="s">
        <v>3642</v>
      </c>
      <c r="AD3187" s="73">
        <v>2211001</v>
      </c>
      <c r="AH3187" s="54" t="str">
        <f t="shared" si="219"/>
        <v>PITeresina</v>
      </c>
      <c r="AI3187" s="73">
        <v>2211001</v>
      </c>
    </row>
    <row r="3188" spans="26:35" x14ac:dyDescent="0.25">
      <c r="Z3188" s="42" t="str">
        <f t="shared" si="218"/>
        <v/>
      </c>
      <c r="AB3188" s="73" t="s">
        <v>71</v>
      </c>
      <c r="AC3188" s="73" t="s">
        <v>3651</v>
      </c>
      <c r="AD3188" s="73">
        <v>2211100</v>
      </c>
      <c r="AH3188" s="54" t="str">
        <f t="shared" si="219"/>
        <v>PIUnião</v>
      </c>
      <c r="AI3188" s="73">
        <v>2211100</v>
      </c>
    </row>
    <row r="3189" spans="26:35" x14ac:dyDescent="0.25">
      <c r="Z3189" s="42" t="str">
        <f t="shared" si="218"/>
        <v/>
      </c>
      <c r="AB3189" s="73" t="s">
        <v>71</v>
      </c>
      <c r="AC3189" s="73" t="s">
        <v>3660</v>
      </c>
      <c r="AD3189" s="73">
        <v>2211209</v>
      </c>
      <c r="AH3189" s="54" t="str">
        <f t="shared" si="219"/>
        <v>PIUruçuí</v>
      </c>
      <c r="AI3189" s="73">
        <v>2211209</v>
      </c>
    </row>
    <row r="3190" spans="26:35" x14ac:dyDescent="0.25">
      <c r="Z3190" s="42" t="str">
        <f t="shared" si="218"/>
        <v/>
      </c>
      <c r="AB3190" s="73" t="s">
        <v>71</v>
      </c>
      <c r="AC3190" s="73" t="s">
        <v>3669</v>
      </c>
      <c r="AD3190" s="73">
        <v>2211308</v>
      </c>
      <c r="AH3190" s="54" t="str">
        <f t="shared" si="219"/>
        <v>PIValença do Piauí</v>
      </c>
      <c r="AI3190" s="73">
        <v>2211308</v>
      </c>
    </row>
    <row r="3191" spans="26:35" x14ac:dyDescent="0.25">
      <c r="Z3191" s="42" t="str">
        <f t="shared" si="218"/>
        <v/>
      </c>
      <c r="AB3191" s="73" t="s">
        <v>71</v>
      </c>
      <c r="AC3191" s="73" t="s">
        <v>3676</v>
      </c>
      <c r="AD3191" s="73">
        <v>2211357</v>
      </c>
      <c r="AH3191" s="54" t="str">
        <f t="shared" si="219"/>
        <v>PIVárzea Branca</v>
      </c>
      <c r="AI3191" s="73">
        <v>2211357</v>
      </c>
    </row>
    <row r="3192" spans="26:35" x14ac:dyDescent="0.25">
      <c r="Z3192" s="42" t="str">
        <f t="shared" si="218"/>
        <v/>
      </c>
      <c r="AB3192" s="73" t="s">
        <v>71</v>
      </c>
      <c r="AC3192" s="73" t="s">
        <v>2769</v>
      </c>
      <c r="AD3192" s="73">
        <v>2211407</v>
      </c>
      <c r="AH3192" s="54" t="str">
        <f t="shared" si="219"/>
        <v>PIVárzea Grande</v>
      </c>
      <c r="AI3192" s="73">
        <v>2211407</v>
      </c>
    </row>
    <row r="3193" spans="26:35" x14ac:dyDescent="0.25">
      <c r="Z3193" s="42" t="str">
        <f t="shared" si="218"/>
        <v/>
      </c>
      <c r="AB3193" s="73" t="s">
        <v>71</v>
      </c>
      <c r="AC3193" s="73" t="s">
        <v>3693</v>
      </c>
      <c r="AD3193" s="73">
        <v>2211506</v>
      </c>
      <c r="AH3193" s="54" t="str">
        <f t="shared" si="219"/>
        <v>PIVera Mendes</v>
      </c>
      <c r="AI3193" s="73">
        <v>2211506</v>
      </c>
    </row>
    <row r="3194" spans="26:35" x14ac:dyDescent="0.25">
      <c r="Z3194" s="42" t="str">
        <f t="shared" si="218"/>
        <v/>
      </c>
      <c r="AB3194" s="73" t="s">
        <v>71</v>
      </c>
      <c r="AC3194" s="73" t="s">
        <v>3701</v>
      </c>
      <c r="AD3194" s="73">
        <v>2211605</v>
      </c>
      <c r="AH3194" s="54" t="str">
        <f t="shared" si="219"/>
        <v>PIVila Nova do Piauí</v>
      </c>
      <c r="AI3194" s="73">
        <v>2211605</v>
      </c>
    </row>
    <row r="3195" spans="26:35" x14ac:dyDescent="0.25">
      <c r="Z3195" s="42" t="str">
        <f t="shared" si="218"/>
        <v/>
      </c>
      <c r="AB3195" s="73" t="s">
        <v>71</v>
      </c>
      <c r="AC3195" s="73" t="s">
        <v>3709</v>
      </c>
      <c r="AD3195" s="73">
        <v>2211704</v>
      </c>
      <c r="AH3195" s="54" t="str">
        <f t="shared" si="219"/>
        <v>PIWall Ferraz</v>
      </c>
      <c r="AI3195" s="73">
        <v>2211704</v>
      </c>
    </row>
    <row r="3196" spans="26:35" x14ac:dyDescent="0.25">
      <c r="Z3196" s="42" t="str">
        <f t="shared" si="218"/>
        <v/>
      </c>
      <c r="AB3196" s="73" t="s">
        <v>73</v>
      </c>
      <c r="AC3196" s="73" t="s">
        <v>105</v>
      </c>
      <c r="AD3196" s="73">
        <v>4100103</v>
      </c>
      <c r="AH3196" s="54" t="str">
        <f t="shared" si="219"/>
        <v>PRAbatiá</v>
      </c>
      <c r="AI3196" s="73">
        <v>4100103</v>
      </c>
    </row>
    <row r="3197" spans="26:35" x14ac:dyDescent="0.25">
      <c r="Z3197" s="42" t="str">
        <f t="shared" si="218"/>
        <v/>
      </c>
      <c r="AB3197" s="73" t="s">
        <v>73</v>
      </c>
      <c r="AC3197" s="73" t="s">
        <v>131</v>
      </c>
      <c r="AD3197" s="73">
        <v>4100202</v>
      </c>
      <c r="AH3197" s="54" t="str">
        <f t="shared" si="219"/>
        <v>PRAdrianópolis</v>
      </c>
      <c r="AI3197" s="73">
        <v>4100202</v>
      </c>
    </row>
    <row r="3198" spans="26:35" x14ac:dyDescent="0.25">
      <c r="Z3198" s="42" t="str">
        <f t="shared" si="218"/>
        <v/>
      </c>
      <c r="AB3198" s="73" t="s">
        <v>73</v>
      </c>
      <c r="AC3198" s="73" t="s">
        <v>157</v>
      </c>
      <c r="AD3198" s="73">
        <v>4100301</v>
      </c>
      <c r="AH3198" s="54" t="str">
        <f t="shared" si="219"/>
        <v>PRAgudos do Sul</v>
      </c>
      <c r="AI3198" s="73">
        <v>4100301</v>
      </c>
    </row>
    <row r="3199" spans="26:35" x14ac:dyDescent="0.25">
      <c r="Z3199" s="42" t="str">
        <f t="shared" si="218"/>
        <v/>
      </c>
      <c r="AB3199" s="73" t="s">
        <v>73</v>
      </c>
      <c r="AC3199" s="73" t="s">
        <v>182</v>
      </c>
      <c r="AD3199" s="73">
        <v>4100400</v>
      </c>
      <c r="AH3199" s="54" t="str">
        <f t="shared" si="219"/>
        <v>PRAlmirante Tamandaré</v>
      </c>
      <c r="AI3199" s="73">
        <v>4100400</v>
      </c>
    </row>
    <row r="3200" spans="26:35" x14ac:dyDescent="0.25">
      <c r="Z3200" s="42" t="str">
        <f t="shared" si="218"/>
        <v/>
      </c>
      <c r="AB3200" s="73" t="s">
        <v>73</v>
      </c>
      <c r="AC3200" s="73" t="s">
        <v>208</v>
      </c>
      <c r="AD3200" s="73">
        <v>4100459</v>
      </c>
      <c r="AH3200" s="54" t="str">
        <f t="shared" si="219"/>
        <v>PRAltamira do Paraná</v>
      </c>
      <c r="AI3200" s="73">
        <v>4100459</v>
      </c>
    </row>
    <row r="3201" spans="26:35" x14ac:dyDescent="0.25">
      <c r="Z3201" s="42" t="str">
        <f t="shared" si="218"/>
        <v/>
      </c>
      <c r="AB3201" s="73" t="s">
        <v>73</v>
      </c>
      <c r="AC3201" s="73" t="s">
        <v>162</v>
      </c>
      <c r="AD3201" s="73">
        <v>4128625</v>
      </c>
      <c r="AH3201" s="54" t="str">
        <f t="shared" si="219"/>
        <v>PRAlto Paraíso</v>
      </c>
      <c r="AI3201" s="73">
        <v>4128625</v>
      </c>
    </row>
    <row r="3202" spans="26:35" x14ac:dyDescent="0.25">
      <c r="Z3202" s="42" t="str">
        <f t="shared" si="218"/>
        <v/>
      </c>
      <c r="AB3202" s="73" t="s">
        <v>73</v>
      </c>
      <c r="AC3202" s="73" t="s">
        <v>258</v>
      </c>
      <c r="AD3202" s="73">
        <v>4100608</v>
      </c>
      <c r="AH3202" s="54" t="str">
        <f t="shared" si="219"/>
        <v>PRAlto Paraná</v>
      </c>
      <c r="AI3202" s="73">
        <v>4100608</v>
      </c>
    </row>
    <row r="3203" spans="26:35" x14ac:dyDescent="0.25">
      <c r="Z3203" s="42" t="str">
        <f t="shared" ref="Z3203:Z3266" si="220">CONCATENATE(A3203,D3203)</f>
        <v/>
      </c>
      <c r="AB3203" s="73" t="s">
        <v>73</v>
      </c>
      <c r="AC3203" s="73" t="s">
        <v>283</v>
      </c>
      <c r="AD3203" s="73">
        <v>4100707</v>
      </c>
      <c r="AH3203" s="54" t="str">
        <f t="shared" ref="AH3203:AH3266" si="221">CONCATENATE(AB3203,AC3203)</f>
        <v>PRAlto Piquiri</v>
      </c>
      <c r="AI3203" s="73">
        <v>4100707</v>
      </c>
    </row>
    <row r="3204" spans="26:35" x14ac:dyDescent="0.25">
      <c r="Z3204" s="42" t="str">
        <f t="shared" si="220"/>
        <v/>
      </c>
      <c r="AB3204" s="73" t="s">
        <v>73</v>
      </c>
      <c r="AC3204" s="73" t="s">
        <v>309</v>
      </c>
      <c r="AD3204" s="73">
        <v>4100509</v>
      </c>
      <c r="AH3204" s="54" t="str">
        <f t="shared" si="221"/>
        <v>PRAltônia</v>
      </c>
      <c r="AI3204" s="73">
        <v>4100509</v>
      </c>
    </row>
    <row r="3205" spans="26:35" x14ac:dyDescent="0.25">
      <c r="Z3205" s="42" t="str">
        <f t="shared" si="220"/>
        <v/>
      </c>
      <c r="AB3205" s="73" t="s">
        <v>73</v>
      </c>
      <c r="AC3205" s="73" t="s">
        <v>335</v>
      </c>
      <c r="AD3205" s="73">
        <v>4100806</v>
      </c>
      <c r="AH3205" s="54" t="str">
        <f t="shared" si="221"/>
        <v>PRAlvorada do Sul</v>
      </c>
      <c r="AI3205" s="73">
        <v>4100806</v>
      </c>
    </row>
    <row r="3206" spans="26:35" x14ac:dyDescent="0.25">
      <c r="Z3206" s="42" t="str">
        <f t="shared" si="220"/>
        <v/>
      </c>
      <c r="AB3206" s="73" t="s">
        <v>73</v>
      </c>
      <c r="AC3206" s="73" t="s">
        <v>360</v>
      </c>
      <c r="AD3206" s="73">
        <v>4100905</v>
      </c>
      <c r="AH3206" s="54" t="str">
        <f t="shared" si="221"/>
        <v>PRAmaporã</v>
      </c>
      <c r="AI3206" s="73">
        <v>4100905</v>
      </c>
    </row>
    <row r="3207" spans="26:35" x14ac:dyDescent="0.25">
      <c r="Z3207" s="42" t="str">
        <f t="shared" si="220"/>
        <v/>
      </c>
      <c r="AB3207" s="73" t="s">
        <v>73</v>
      </c>
      <c r="AC3207" s="73" t="s">
        <v>384</v>
      </c>
      <c r="AD3207" s="73">
        <v>4101002</v>
      </c>
      <c r="AH3207" s="54" t="str">
        <f t="shared" si="221"/>
        <v>PRAmpére</v>
      </c>
      <c r="AI3207" s="73">
        <v>4101002</v>
      </c>
    </row>
    <row r="3208" spans="26:35" x14ac:dyDescent="0.25">
      <c r="Z3208" s="42" t="str">
        <f t="shared" si="220"/>
        <v/>
      </c>
      <c r="AB3208" s="73" t="s">
        <v>73</v>
      </c>
      <c r="AC3208" s="73" t="s">
        <v>409</v>
      </c>
      <c r="AD3208" s="73">
        <v>4101051</v>
      </c>
      <c r="AH3208" s="54" t="str">
        <f t="shared" si="221"/>
        <v>PRAnahy</v>
      </c>
      <c r="AI3208" s="73">
        <v>4101051</v>
      </c>
    </row>
    <row r="3209" spans="26:35" x14ac:dyDescent="0.25">
      <c r="Z3209" s="42" t="str">
        <f t="shared" si="220"/>
        <v/>
      </c>
      <c r="AB3209" s="73" t="s">
        <v>73</v>
      </c>
      <c r="AC3209" s="73" t="s">
        <v>434</v>
      </c>
      <c r="AD3209" s="73">
        <v>4101101</v>
      </c>
      <c r="AH3209" s="54" t="str">
        <f t="shared" si="221"/>
        <v>PRAndirá</v>
      </c>
      <c r="AI3209" s="73">
        <v>4101101</v>
      </c>
    </row>
    <row r="3210" spans="26:35" x14ac:dyDescent="0.25">
      <c r="Z3210" s="42" t="str">
        <f t="shared" si="220"/>
        <v/>
      </c>
      <c r="AB3210" s="73" t="s">
        <v>73</v>
      </c>
      <c r="AC3210" s="73" t="s">
        <v>459</v>
      </c>
      <c r="AD3210" s="73">
        <v>4101150</v>
      </c>
      <c r="AH3210" s="54" t="str">
        <f t="shared" si="221"/>
        <v>PRÂngulo</v>
      </c>
      <c r="AI3210" s="73">
        <v>4101150</v>
      </c>
    </row>
    <row r="3211" spans="26:35" x14ac:dyDescent="0.25">
      <c r="Z3211" s="42" t="str">
        <f t="shared" si="220"/>
        <v/>
      </c>
      <c r="AB3211" s="73" t="s">
        <v>73</v>
      </c>
      <c r="AC3211" s="73" t="s">
        <v>485</v>
      </c>
      <c r="AD3211" s="73">
        <v>4101200</v>
      </c>
      <c r="AH3211" s="54" t="str">
        <f t="shared" si="221"/>
        <v>PRAntonina</v>
      </c>
      <c r="AI3211" s="73">
        <v>4101200</v>
      </c>
    </row>
    <row r="3212" spans="26:35" x14ac:dyDescent="0.25">
      <c r="Z3212" s="42" t="str">
        <f t="shared" si="220"/>
        <v/>
      </c>
      <c r="AB3212" s="73" t="s">
        <v>73</v>
      </c>
      <c r="AC3212" s="73" t="s">
        <v>509</v>
      </c>
      <c r="AD3212" s="73">
        <v>4101309</v>
      </c>
      <c r="AH3212" s="54" t="str">
        <f t="shared" si="221"/>
        <v>PRAntônio Olinto</v>
      </c>
      <c r="AI3212" s="73">
        <v>4101309</v>
      </c>
    </row>
    <row r="3213" spans="26:35" x14ac:dyDescent="0.25">
      <c r="Z3213" s="42" t="str">
        <f t="shared" si="220"/>
        <v/>
      </c>
      <c r="AB3213" s="73" t="s">
        <v>73</v>
      </c>
      <c r="AC3213" s="73" t="s">
        <v>532</v>
      </c>
      <c r="AD3213" s="73">
        <v>4101408</v>
      </c>
      <c r="AH3213" s="54" t="str">
        <f t="shared" si="221"/>
        <v>PRApucarana</v>
      </c>
      <c r="AI3213" s="73">
        <v>4101408</v>
      </c>
    </row>
    <row r="3214" spans="26:35" x14ac:dyDescent="0.25">
      <c r="Z3214" s="42" t="str">
        <f t="shared" si="220"/>
        <v/>
      </c>
      <c r="AB3214" s="73" t="s">
        <v>73</v>
      </c>
      <c r="AC3214" s="73" t="s">
        <v>555</v>
      </c>
      <c r="AD3214" s="73">
        <v>4101507</v>
      </c>
      <c r="AH3214" s="54" t="str">
        <f t="shared" si="221"/>
        <v>PRArapongas</v>
      </c>
      <c r="AI3214" s="73">
        <v>4101507</v>
      </c>
    </row>
    <row r="3215" spans="26:35" x14ac:dyDescent="0.25">
      <c r="Z3215" s="42" t="str">
        <f t="shared" si="220"/>
        <v/>
      </c>
      <c r="AB3215" s="73" t="s">
        <v>73</v>
      </c>
      <c r="AC3215" s="73" t="s">
        <v>578</v>
      </c>
      <c r="AD3215" s="73">
        <v>4101606</v>
      </c>
      <c r="AH3215" s="54" t="str">
        <f t="shared" si="221"/>
        <v>PRArapoti</v>
      </c>
      <c r="AI3215" s="73">
        <v>4101606</v>
      </c>
    </row>
    <row r="3216" spans="26:35" x14ac:dyDescent="0.25">
      <c r="Z3216" s="42" t="str">
        <f t="shared" si="220"/>
        <v/>
      </c>
      <c r="AB3216" s="73" t="s">
        <v>73</v>
      </c>
      <c r="AC3216" s="73" t="s">
        <v>601</v>
      </c>
      <c r="AD3216" s="73">
        <v>4101655</v>
      </c>
      <c r="AH3216" s="54" t="str">
        <f t="shared" si="221"/>
        <v>PRArapuã</v>
      </c>
      <c r="AI3216" s="73">
        <v>4101655</v>
      </c>
    </row>
    <row r="3217" spans="26:35" x14ac:dyDescent="0.25">
      <c r="Z3217" s="42" t="str">
        <f t="shared" si="220"/>
        <v/>
      </c>
      <c r="AB3217" s="73" t="s">
        <v>73</v>
      </c>
      <c r="AC3217" s="73" t="s">
        <v>408</v>
      </c>
      <c r="AD3217" s="73">
        <v>4101705</v>
      </c>
      <c r="AH3217" s="54" t="str">
        <f t="shared" si="221"/>
        <v>PRAraruna</v>
      </c>
      <c r="AI3217" s="73">
        <v>4101705</v>
      </c>
    </row>
    <row r="3218" spans="26:35" x14ac:dyDescent="0.25">
      <c r="Z3218" s="42" t="str">
        <f t="shared" si="220"/>
        <v/>
      </c>
      <c r="AB3218" s="73" t="s">
        <v>73</v>
      </c>
      <c r="AC3218" s="73" t="s">
        <v>645</v>
      </c>
      <c r="AD3218" s="73">
        <v>4101804</v>
      </c>
      <c r="AH3218" s="54" t="str">
        <f t="shared" si="221"/>
        <v>PRAraucária</v>
      </c>
      <c r="AI3218" s="73">
        <v>4101804</v>
      </c>
    </row>
    <row r="3219" spans="26:35" x14ac:dyDescent="0.25">
      <c r="Z3219" s="42" t="str">
        <f t="shared" si="220"/>
        <v/>
      </c>
      <c r="AB3219" s="73" t="s">
        <v>73</v>
      </c>
      <c r="AC3219" s="73" t="s">
        <v>666</v>
      </c>
      <c r="AD3219" s="73">
        <v>4101853</v>
      </c>
      <c r="AH3219" s="54" t="str">
        <f t="shared" si="221"/>
        <v>PRAriranha do Ivaí</v>
      </c>
      <c r="AI3219" s="73">
        <v>4101853</v>
      </c>
    </row>
    <row r="3220" spans="26:35" x14ac:dyDescent="0.25">
      <c r="Z3220" s="42" t="str">
        <f t="shared" si="220"/>
        <v/>
      </c>
      <c r="AB3220" s="73" t="s">
        <v>73</v>
      </c>
      <c r="AC3220" s="73" t="s">
        <v>688</v>
      </c>
      <c r="AD3220" s="73">
        <v>4101903</v>
      </c>
      <c r="AH3220" s="54" t="str">
        <f t="shared" si="221"/>
        <v>PRAssaí</v>
      </c>
      <c r="AI3220" s="73">
        <v>4101903</v>
      </c>
    </row>
    <row r="3221" spans="26:35" x14ac:dyDescent="0.25">
      <c r="Z3221" s="42" t="str">
        <f t="shared" si="220"/>
        <v/>
      </c>
      <c r="AB3221" s="73" t="s">
        <v>73</v>
      </c>
      <c r="AC3221" s="73" t="s">
        <v>707</v>
      </c>
      <c r="AD3221" s="73">
        <v>4102000</v>
      </c>
      <c r="AH3221" s="54" t="str">
        <f t="shared" si="221"/>
        <v>PRAssis Chateaubriand</v>
      </c>
      <c r="AI3221" s="73">
        <v>4102000</v>
      </c>
    </row>
    <row r="3222" spans="26:35" x14ac:dyDescent="0.25">
      <c r="Z3222" s="42" t="str">
        <f t="shared" si="220"/>
        <v/>
      </c>
      <c r="AB3222" s="73" t="s">
        <v>73</v>
      </c>
      <c r="AC3222" s="73" t="s">
        <v>730</v>
      </c>
      <c r="AD3222" s="73">
        <v>4102109</v>
      </c>
      <c r="AH3222" s="54" t="str">
        <f t="shared" si="221"/>
        <v>PRAstorga</v>
      </c>
      <c r="AI3222" s="73">
        <v>4102109</v>
      </c>
    </row>
    <row r="3223" spans="26:35" x14ac:dyDescent="0.25">
      <c r="Z3223" s="42" t="str">
        <f t="shared" si="220"/>
        <v/>
      </c>
      <c r="AB3223" s="73" t="s">
        <v>73</v>
      </c>
      <c r="AC3223" s="73" t="s">
        <v>169</v>
      </c>
      <c r="AD3223" s="73">
        <v>4102208</v>
      </c>
      <c r="AH3223" s="54" t="str">
        <f t="shared" si="221"/>
        <v>PRAtalaia</v>
      </c>
      <c r="AI3223" s="73">
        <v>4102208</v>
      </c>
    </row>
    <row r="3224" spans="26:35" x14ac:dyDescent="0.25">
      <c r="Z3224" s="42" t="str">
        <f t="shared" si="220"/>
        <v/>
      </c>
      <c r="AB3224" s="73" t="s">
        <v>73</v>
      </c>
      <c r="AC3224" s="73" t="s">
        <v>773</v>
      </c>
      <c r="AD3224" s="73">
        <v>4102307</v>
      </c>
      <c r="AH3224" s="54" t="str">
        <f t="shared" si="221"/>
        <v>PRBalsa Nova</v>
      </c>
      <c r="AI3224" s="73">
        <v>4102307</v>
      </c>
    </row>
    <row r="3225" spans="26:35" x14ac:dyDescent="0.25">
      <c r="Z3225" s="42" t="str">
        <f t="shared" si="220"/>
        <v/>
      </c>
      <c r="AB3225" s="73" t="s">
        <v>73</v>
      </c>
      <c r="AC3225" s="73" t="s">
        <v>356</v>
      </c>
      <c r="AD3225" s="73">
        <v>4102406</v>
      </c>
      <c r="AH3225" s="54" t="str">
        <f t="shared" si="221"/>
        <v>PRBandeirantes</v>
      </c>
      <c r="AI3225" s="73">
        <v>4102406</v>
      </c>
    </row>
    <row r="3226" spans="26:35" x14ac:dyDescent="0.25">
      <c r="Z3226" s="42" t="str">
        <f t="shared" si="220"/>
        <v/>
      </c>
      <c r="AB3226" s="73" t="s">
        <v>73</v>
      </c>
      <c r="AC3226" s="73" t="s">
        <v>816</v>
      </c>
      <c r="AD3226" s="73">
        <v>4102505</v>
      </c>
      <c r="AH3226" s="54" t="str">
        <f t="shared" si="221"/>
        <v>PRBarbosa Ferraz</v>
      </c>
      <c r="AI3226" s="73">
        <v>4102505</v>
      </c>
    </row>
    <row r="3227" spans="26:35" x14ac:dyDescent="0.25">
      <c r="Z3227" s="42" t="str">
        <f t="shared" si="220"/>
        <v/>
      </c>
      <c r="AB3227" s="73" t="s">
        <v>73</v>
      </c>
      <c r="AC3227" s="73" t="s">
        <v>837</v>
      </c>
      <c r="AD3227" s="73">
        <v>4102703</v>
      </c>
      <c r="AH3227" s="54" t="str">
        <f t="shared" si="221"/>
        <v>PRBarra do Jacaré</v>
      </c>
      <c r="AI3227" s="73">
        <v>4102703</v>
      </c>
    </row>
    <row r="3228" spans="26:35" x14ac:dyDescent="0.25">
      <c r="Z3228" s="42" t="str">
        <f t="shared" si="220"/>
        <v/>
      </c>
      <c r="AB3228" s="73" t="s">
        <v>73</v>
      </c>
      <c r="AC3228" s="73" t="s">
        <v>860</v>
      </c>
      <c r="AD3228" s="73">
        <v>4102604</v>
      </c>
      <c r="AH3228" s="54" t="str">
        <f t="shared" si="221"/>
        <v>PRBarracão</v>
      </c>
      <c r="AI3228" s="73">
        <v>4102604</v>
      </c>
    </row>
    <row r="3229" spans="26:35" x14ac:dyDescent="0.25">
      <c r="Z3229" s="42" t="str">
        <f t="shared" si="220"/>
        <v/>
      </c>
      <c r="AB3229" s="73" t="s">
        <v>73</v>
      </c>
      <c r="AC3229" s="73" t="s">
        <v>881</v>
      </c>
      <c r="AD3229" s="73">
        <v>4102752</v>
      </c>
      <c r="AH3229" s="54" t="str">
        <f t="shared" si="221"/>
        <v>PRBela Vista da Caroba</v>
      </c>
      <c r="AI3229" s="73">
        <v>4102752</v>
      </c>
    </row>
    <row r="3230" spans="26:35" x14ac:dyDescent="0.25">
      <c r="Z3230" s="42" t="str">
        <f t="shared" si="220"/>
        <v/>
      </c>
      <c r="AB3230" s="73" t="s">
        <v>73</v>
      </c>
      <c r="AC3230" s="73" t="s">
        <v>904</v>
      </c>
      <c r="AD3230" s="73">
        <v>4102802</v>
      </c>
      <c r="AH3230" s="54" t="str">
        <f t="shared" si="221"/>
        <v>PRBela Vista do Paraíso</v>
      </c>
      <c r="AI3230" s="73">
        <v>4102802</v>
      </c>
    </row>
    <row r="3231" spans="26:35" x14ac:dyDescent="0.25">
      <c r="Z3231" s="42" t="str">
        <f t="shared" si="220"/>
        <v/>
      </c>
      <c r="AB3231" s="73" t="s">
        <v>73</v>
      </c>
      <c r="AC3231" s="73" t="s">
        <v>927</v>
      </c>
      <c r="AD3231" s="73">
        <v>4102901</v>
      </c>
      <c r="AH3231" s="54" t="str">
        <f t="shared" si="221"/>
        <v>PRBituruna</v>
      </c>
      <c r="AI3231" s="73">
        <v>4102901</v>
      </c>
    </row>
    <row r="3232" spans="26:35" x14ac:dyDescent="0.25">
      <c r="Z3232" s="42" t="str">
        <f t="shared" si="220"/>
        <v/>
      </c>
      <c r="AB3232" s="73" t="s">
        <v>73</v>
      </c>
      <c r="AC3232" s="73" t="s">
        <v>401</v>
      </c>
      <c r="AD3232" s="73">
        <v>4103008</v>
      </c>
      <c r="AH3232" s="54" t="str">
        <f t="shared" si="221"/>
        <v>PRBoa Esperança</v>
      </c>
      <c r="AI3232" s="73">
        <v>4103008</v>
      </c>
    </row>
    <row r="3233" spans="26:35" x14ac:dyDescent="0.25">
      <c r="Z3233" s="42" t="str">
        <f t="shared" si="220"/>
        <v/>
      </c>
      <c r="AB3233" s="73" t="s">
        <v>73</v>
      </c>
      <c r="AC3233" s="73" t="s">
        <v>972</v>
      </c>
      <c r="AD3233" s="73">
        <v>4103024</v>
      </c>
      <c r="AH3233" s="54" t="str">
        <f t="shared" si="221"/>
        <v>PRBoa Esperança do Iguaçu</v>
      </c>
      <c r="AI3233" s="73">
        <v>4103024</v>
      </c>
    </row>
    <row r="3234" spans="26:35" x14ac:dyDescent="0.25">
      <c r="Z3234" s="42" t="str">
        <f t="shared" si="220"/>
        <v/>
      </c>
      <c r="AB3234" s="73" t="s">
        <v>73</v>
      </c>
      <c r="AC3234" s="73" t="s">
        <v>994</v>
      </c>
      <c r="AD3234" s="73">
        <v>4103040</v>
      </c>
      <c r="AH3234" s="54" t="str">
        <f t="shared" si="221"/>
        <v>PRBoa Ventura de São Roque</v>
      </c>
      <c r="AI3234" s="73">
        <v>4103040</v>
      </c>
    </row>
    <row r="3235" spans="26:35" x14ac:dyDescent="0.25">
      <c r="Z3235" s="42" t="str">
        <f t="shared" si="220"/>
        <v/>
      </c>
      <c r="AB3235" s="73" t="s">
        <v>73</v>
      </c>
      <c r="AC3235" s="73" t="s">
        <v>1017</v>
      </c>
      <c r="AD3235" s="73">
        <v>4103057</v>
      </c>
      <c r="AH3235" s="54" t="str">
        <f t="shared" si="221"/>
        <v>PRBoa Vista da Aparecida</v>
      </c>
      <c r="AI3235" s="73">
        <v>4103057</v>
      </c>
    </row>
    <row r="3236" spans="26:35" x14ac:dyDescent="0.25">
      <c r="Z3236" s="42" t="str">
        <f t="shared" si="220"/>
        <v/>
      </c>
      <c r="AB3236" s="73" t="s">
        <v>73</v>
      </c>
      <c r="AC3236" s="73" t="s">
        <v>1039</v>
      </c>
      <c r="AD3236" s="73">
        <v>4103107</v>
      </c>
      <c r="AH3236" s="54" t="str">
        <f t="shared" si="221"/>
        <v>PRBocaiúva do Sul</v>
      </c>
      <c r="AI3236" s="73">
        <v>4103107</v>
      </c>
    </row>
    <row r="3237" spans="26:35" x14ac:dyDescent="0.25">
      <c r="Z3237" s="42" t="str">
        <f t="shared" si="220"/>
        <v/>
      </c>
      <c r="AB3237" s="73" t="s">
        <v>73</v>
      </c>
      <c r="AC3237" s="73" t="s">
        <v>1061</v>
      </c>
      <c r="AD3237" s="73">
        <v>4103156</v>
      </c>
      <c r="AH3237" s="54" t="str">
        <f t="shared" si="221"/>
        <v>PRBom Jesus do Sul</v>
      </c>
      <c r="AI3237" s="73">
        <v>4103156</v>
      </c>
    </row>
    <row r="3238" spans="26:35" x14ac:dyDescent="0.25">
      <c r="Z3238" s="42" t="str">
        <f t="shared" si="220"/>
        <v/>
      </c>
      <c r="AB3238" s="73" t="s">
        <v>73</v>
      </c>
      <c r="AC3238" s="73" t="s">
        <v>836</v>
      </c>
      <c r="AD3238" s="73">
        <v>4103206</v>
      </c>
      <c r="AH3238" s="54" t="str">
        <f t="shared" si="221"/>
        <v>PRBom Sucesso</v>
      </c>
      <c r="AI3238" s="73">
        <v>4103206</v>
      </c>
    </row>
    <row r="3239" spans="26:35" x14ac:dyDescent="0.25">
      <c r="Z3239" s="42" t="str">
        <f t="shared" si="220"/>
        <v/>
      </c>
      <c r="AB3239" s="73" t="s">
        <v>73</v>
      </c>
      <c r="AC3239" s="73" t="s">
        <v>1105</v>
      </c>
      <c r="AD3239" s="73">
        <v>4103222</v>
      </c>
      <c r="AH3239" s="54" t="str">
        <f t="shared" si="221"/>
        <v>PRBom Sucesso do Sul</v>
      </c>
      <c r="AI3239" s="73">
        <v>4103222</v>
      </c>
    </row>
    <row r="3240" spans="26:35" x14ac:dyDescent="0.25">
      <c r="Z3240" s="42" t="str">
        <f t="shared" si="220"/>
        <v/>
      </c>
      <c r="AB3240" s="73" t="s">
        <v>73</v>
      </c>
      <c r="AC3240" s="73" t="s">
        <v>1128</v>
      </c>
      <c r="AD3240" s="73">
        <v>4103305</v>
      </c>
      <c r="AH3240" s="54" t="str">
        <f t="shared" si="221"/>
        <v>PRBorrazópolis</v>
      </c>
      <c r="AI3240" s="73">
        <v>4103305</v>
      </c>
    </row>
    <row r="3241" spans="26:35" x14ac:dyDescent="0.25">
      <c r="Z3241" s="42" t="str">
        <f t="shared" si="220"/>
        <v/>
      </c>
      <c r="AB3241" s="73" t="s">
        <v>73</v>
      </c>
      <c r="AC3241" s="73" t="s">
        <v>1151</v>
      </c>
      <c r="AD3241" s="73">
        <v>4103354</v>
      </c>
      <c r="AH3241" s="54" t="str">
        <f t="shared" si="221"/>
        <v>PRBraganey</v>
      </c>
      <c r="AI3241" s="73">
        <v>4103354</v>
      </c>
    </row>
    <row r="3242" spans="26:35" x14ac:dyDescent="0.25">
      <c r="Z3242" s="42" t="str">
        <f t="shared" si="220"/>
        <v/>
      </c>
      <c r="AB3242" s="73" t="s">
        <v>73</v>
      </c>
      <c r="AC3242" s="73" t="s">
        <v>1174</v>
      </c>
      <c r="AD3242" s="73">
        <v>4103370</v>
      </c>
      <c r="AH3242" s="54" t="str">
        <f t="shared" si="221"/>
        <v>PRBrasilândia do Sul</v>
      </c>
      <c r="AI3242" s="73">
        <v>4103370</v>
      </c>
    </row>
    <row r="3243" spans="26:35" x14ac:dyDescent="0.25">
      <c r="Z3243" s="42" t="str">
        <f t="shared" si="220"/>
        <v/>
      </c>
      <c r="AB3243" s="73" t="s">
        <v>73</v>
      </c>
      <c r="AC3243" s="73" t="s">
        <v>1197</v>
      </c>
      <c r="AD3243" s="73">
        <v>4103404</v>
      </c>
      <c r="AH3243" s="54" t="str">
        <f t="shared" si="221"/>
        <v>PRCafeara</v>
      </c>
      <c r="AI3243" s="73">
        <v>4103404</v>
      </c>
    </row>
    <row r="3244" spans="26:35" x14ac:dyDescent="0.25">
      <c r="Z3244" s="42" t="str">
        <f t="shared" si="220"/>
        <v/>
      </c>
      <c r="AB3244" s="73" t="s">
        <v>73</v>
      </c>
      <c r="AC3244" s="73" t="s">
        <v>1219</v>
      </c>
      <c r="AD3244" s="73">
        <v>4103453</v>
      </c>
      <c r="AH3244" s="54" t="str">
        <f t="shared" si="221"/>
        <v>PRCafelândia</v>
      </c>
      <c r="AI3244" s="73">
        <v>4103453</v>
      </c>
    </row>
    <row r="3245" spans="26:35" x14ac:dyDescent="0.25">
      <c r="Z3245" s="42" t="str">
        <f t="shared" si="220"/>
        <v/>
      </c>
      <c r="AB3245" s="73" t="s">
        <v>73</v>
      </c>
      <c r="AC3245" s="73" t="s">
        <v>1240</v>
      </c>
      <c r="AD3245" s="73">
        <v>4103479</v>
      </c>
      <c r="AH3245" s="54" t="str">
        <f t="shared" si="221"/>
        <v>PRCafezal do Sul</v>
      </c>
      <c r="AI3245" s="73">
        <v>4103479</v>
      </c>
    </row>
    <row r="3246" spans="26:35" x14ac:dyDescent="0.25">
      <c r="Z3246" s="42" t="str">
        <f t="shared" si="220"/>
        <v/>
      </c>
      <c r="AB3246" s="73" t="s">
        <v>73</v>
      </c>
      <c r="AC3246" s="73" t="s">
        <v>1263</v>
      </c>
      <c r="AD3246" s="73">
        <v>4103503</v>
      </c>
      <c r="AH3246" s="54" t="str">
        <f t="shared" si="221"/>
        <v>PRCalifórnia</v>
      </c>
      <c r="AI3246" s="73">
        <v>4103503</v>
      </c>
    </row>
    <row r="3247" spans="26:35" x14ac:dyDescent="0.25">
      <c r="Z3247" s="42" t="str">
        <f t="shared" si="220"/>
        <v/>
      </c>
      <c r="AB3247" s="73" t="s">
        <v>73</v>
      </c>
      <c r="AC3247" s="73" t="s">
        <v>1285</v>
      </c>
      <c r="AD3247" s="73">
        <v>4103602</v>
      </c>
      <c r="AH3247" s="54" t="str">
        <f t="shared" si="221"/>
        <v>PRCambará</v>
      </c>
      <c r="AI3247" s="73">
        <v>4103602</v>
      </c>
    </row>
    <row r="3248" spans="26:35" x14ac:dyDescent="0.25">
      <c r="Z3248" s="42" t="str">
        <f t="shared" si="220"/>
        <v/>
      </c>
      <c r="AB3248" s="73" t="s">
        <v>73</v>
      </c>
      <c r="AC3248" s="73" t="s">
        <v>1307</v>
      </c>
      <c r="AD3248" s="73">
        <v>4103701</v>
      </c>
      <c r="AH3248" s="54" t="str">
        <f t="shared" si="221"/>
        <v>PRCambé</v>
      </c>
      <c r="AI3248" s="73">
        <v>4103701</v>
      </c>
    </row>
    <row r="3249" spans="26:35" x14ac:dyDescent="0.25">
      <c r="Z3249" s="42" t="str">
        <f t="shared" si="220"/>
        <v/>
      </c>
      <c r="AB3249" s="73" t="s">
        <v>73</v>
      </c>
      <c r="AC3249" s="73" t="s">
        <v>1329</v>
      </c>
      <c r="AD3249" s="73">
        <v>4103800</v>
      </c>
      <c r="AH3249" s="54" t="str">
        <f t="shared" si="221"/>
        <v>PRCambira</v>
      </c>
      <c r="AI3249" s="73">
        <v>4103800</v>
      </c>
    </row>
    <row r="3250" spans="26:35" x14ac:dyDescent="0.25">
      <c r="Z3250" s="42" t="str">
        <f t="shared" si="220"/>
        <v/>
      </c>
      <c r="AB3250" s="73" t="s">
        <v>73</v>
      </c>
      <c r="AC3250" s="73" t="s">
        <v>1351</v>
      </c>
      <c r="AD3250" s="73">
        <v>4103909</v>
      </c>
      <c r="AH3250" s="54" t="str">
        <f t="shared" si="221"/>
        <v>PRCampina da Lagoa</v>
      </c>
      <c r="AI3250" s="73">
        <v>4103909</v>
      </c>
    </row>
    <row r="3251" spans="26:35" x14ac:dyDescent="0.25">
      <c r="Z3251" s="42" t="str">
        <f t="shared" si="220"/>
        <v/>
      </c>
      <c r="AB3251" s="73" t="s">
        <v>73</v>
      </c>
      <c r="AC3251" s="73" t="s">
        <v>1372</v>
      </c>
      <c r="AD3251" s="73">
        <v>4103958</v>
      </c>
      <c r="AH3251" s="54" t="str">
        <f t="shared" si="221"/>
        <v>PRCampina do Simão</v>
      </c>
      <c r="AI3251" s="73">
        <v>4103958</v>
      </c>
    </row>
    <row r="3252" spans="26:35" x14ac:dyDescent="0.25">
      <c r="Z3252" s="42" t="str">
        <f t="shared" si="220"/>
        <v/>
      </c>
      <c r="AB3252" s="73" t="s">
        <v>73</v>
      </c>
      <c r="AC3252" s="73" t="s">
        <v>1394</v>
      </c>
      <c r="AD3252" s="73">
        <v>4104006</v>
      </c>
      <c r="AH3252" s="54" t="str">
        <f t="shared" si="221"/>
        <v>PRCampina Grande do Sul</v>
      </c>
      <c r="AI3252" s="73">
        <v>4104006</v>
      </c>
    </row>
    <row r="3253" spans="26:35" x14ac:dyDescent="0.25">
      <c r="Z3253" s="42" t="str">
        <f t="shared" si="220"/>
        <v/>
      </c>
      <c r="AB3253" s="73" t="s">
        <v>73</v>
      </c>
      <c r="AC3253" s="73" t="s">
        <v>1416</v>
      </c>
      <c r="AD3253" s="73">
        <v>4104055</v>
      </c>
      <c r="AH3253" s="54" t="str">
        <f t="shared" si="221"/>
        <v>PRCampo Bonito</v>
      </c>
      <c r="AI3253" s="73">
        <v>4104055</v>
      </c>
    </row>
    <row r="3254" spans="26:35" x14ac:dyDescent="0.25">
      <c r="Z3254" s="42" t="str">
        <f t="shared" si="220"/>
        <v/>
      </c>
      <c r="AB3254" s="73" t="s">
        <v>73</v>
      </c>
      <c r="AC3254" s="73" t="s">
        <v>1437</v>
      </c>
      <c r="AD3254" s="73">
        <v>4104105</v>
      </c>
      <c r="AH3254" s="54" t="str">
        <f t="shared" si="221"/>
        <v>PRCampo do Tenente</v>
      </c>
      <c r="AI3254" s="73">
        <v>4104105</v>
      </c>
    </row>
    <row r="3255" spans="26:35" x14ac:dyDescent="0.25">
      <c r="Z3255" s="42" t="str">
        <f t="shared" si="220"/>
        <v/>
      </c>
      <c r="AB3255" s="73" t="s">
        <v>73</v>
      </c>
      <c r="AC3255" s="73" t="s">
        <v>1459</v>
      </c>
      <c r="AD3255" s="73">
        <v>4104204</v>
      </c>
      <c r="AH3255" s="54" t="str">
        <f t="shared" si="221"/>
        <v>PRCampo Largo</v>
      </c>
      <c r="AI3255" s="73">
        <v>4104204</v>
      </c>
    </row>
    <row r="3256" spans="26:35" x14ac:dyDescent="0.25">
      <c r="Z3256" s="42" t="str">
        <f t="shared" si="220"/>
        <v/>
      </c>
      <c r="AB3256" s="73" t="s">
        <v>73</v>
      </c>
      <c r="AC3256" s="73" t="s">
        <v>1479</v>
      </c>
      <c r="AD3256" s="73">
        <v>4104253</v>
      </c>
      <c r="AH3256" s="54" t="str">
        <f t="shared" si="221"/>
        <v>PRCampo Magro</v>
      </c>
      <c r="AI3256" s="73">
        <v>4104253</v>
      </c>
    </row>
    <row r="3257" spans="26:35" x14ac:dyDescent="0.25">
      <c r="Z3257" s="42" t="str">
        <f t="shared" si="220"/>
        <v/>
      </c>
      <c r="AB3257" s="73" t="s">
        <v>73</v>
      </c>
      <c r="AC3257" s="73" t="s">
        <v>1501</v>
      </c>
      <c r="AD3257" s="73">
        <v>4104303</v>
      </c>
      <c r="AH3257" s="54" t="str">
        <f t="shared" si="221"/>
        <v>PRCampo Mourão</v>
      </c>
      <c r="AI3257" s="73">
        <v>4104303</v>
      </c>
    </row>
    <row r="3258" spans="26:35" x14ac:dyDescent="0.25">
      <c r="Z3258" s="42" t="str">
        <f t="shared" si="220"/>
        <v/>
      </c>
      <c r="AB3258" s="73" t="s">
        <v>73</v>
      </c>
      <c r="AC3258" s="73" t="s">
        <v>1521</v>
      </c>
      <c r="AD3258" s="73">
        <v>4104402</v>
      </c>
      <c r="AH3258" s="54" t="str">
        <f t="shared" si="221"/>
        <v>PRCândido de Abreu</v>
      </c>
      <c r="AI3258" s="73">
        <v>4104402</v>
      </c>
    </row>
    <row r="3259" spans="26:35" x14ac:dyDescent="0.25">
      <c r="Z3259" s="42" t="str">
        <f t="shared" si="220"/>
        <v/>
      </c>
      <c r="AB3259" s="73" t="s">
        <v>73</v>
      </c>
      <c r="AC3259" s="73" t="s">
        <v>1542</v>
      </c>
      <c r="AD3259" s="73">
        <v>4104428</v>
      </c>
      <c r="AH3259" s="54" t="str">
        <f t="shared" si="221"/>
        <v>PRCandói</v>
      </c>
      <c r="AI3259" s="73">
        <v>4104428</v>
      </c>
    </row>
    <row r="3260" spans="26:35" x14ac:dyDescent="0.25">
      <c r="Z3260" s="42" t="str">
        <f t="shared" si="220"/>
        <v/>
      </c>
      <c r="AB3260" s="73" t="s">
        <v>73</v>
      </c>
      <c r="AC3260" s="73" t="s">
        <v>488</v>
      </c>
      <c r="AD3260" s="73">
        <v>4104451</v>
      </c>
      <c r="AH3260" s="54" t="str">
        <f t="shared" si="221"/>
        <v>PRCantagalo</v>
      </c>
      <c r="AI3260" s="73">
        <v>4104451</v>
      </c>
    </row>
    <row r="3261" spans="26:35" x14ac:dyDescent="0.25">
      <c r="Z3261" s="42" t="str">
        <f t="shared" si="220"/>
        <v/>
      </c>
      <c r="AB3261" s="73" t="s">
        <v>73</v>
      </c>
      <c r="AC3261" s="73" t="s">
        <v>879</v>
      </c>
      <c r="AD3261" s="73">
        <v>4104501</v>
      </c>
      <c r="AH3261" s="54" t="str">
        <f t="shared" si="221"/>
        <v>PRCapanema</v>
      </c>
      <c r="AI3261" s="73">
        <v>4104501</v>
      </c>
    </row>
    <row r="3262" spans="26:35" x14ac:dyDescent="0.25">
      <c r="Z3262" s="42" t="str">
        <f t="shared" si="220"/>
        <v/>
      </c>
      <c r="AB3262" s="73" t="s">
        <v>73</v>
      </c>
      <c r="AC3262" s="73" t="s">
        <v>1602</v>
      </c>
      <c r="AD3262" s="73">
        <v>4104600</v>
      </c>
      <c r="AH3262" s="54" t="str">
        <f t="shared" si="221"/>
        <v>PRCapitão Leônidas Marques</v>
      </c>
      <c r="AI3262" s="73">
        <v>4104600</v>
      </c>
    </row>
    <row r="3263" spans="26:35" x14ac:dyDescent="0.25">
      <c r="Z3263" s="42" t="str">
        <f t="shared" si="220"/>
        <v/>
      </c>
      <c r="AB3263" s="73" t="s">
        <v>73</v>
      </c>
      <c r="AC3263" s="73" t="s">
        <v>1622</v>
      </c>
      <c r="AD3263" s="73">
        <v>4104659</v>
      </c>
      <c r="AH3263" s="54" t="str">
        <f t="shared" si="221"/>
        <v>PRCarambeí</v>
      </c>
      <c r="AI3263" s="73">
        <v>4104659</v>
      </c>
    </row>
    <row r="3264" spans="26:35" x14ac:dyDescent="0.25">
      <c r="Z3264" s="42" t="str">
        <f t="shared" si="220"/>
        <v/>
      </c>
      <c r="AB3264" s="73" t="s">
        <v>73</v>
      </c>
      <c r="AC3264" s="73" t="s">
        <v>1643</v>
      </c>
      <c r="AD3264" s="73">
        <v>4104709</v>
      </c>
      <c r="AH3264" s="54" t="str">
        <f t="shared" si="221"/>
        <v>PRCarlópolis</v>
      </c>
      <c r="AI3264" s="73">
        <v>4104709</v>
      </c>
    </row>
    <row r="3265" spans="26:35" x14ac:dyDescent="0.25">
      <c r="Z3265" s="42" t="str">
        <f t="shared" si="220"/>
        <v/>
      </c>
      <c r="AB3265" s="73" t="s">
        <v>73</v>
      </c>
      <c r="AC3265" s="73" t="s">
        <v>1030</v>
      </c>
      <c r="AD3265" s="73">
        <v>4104808</v>
      </c>
      <c r="AH3265" s="54" t="str">
        <f t="shared" si="221"/>
        <v>PRCascavel</v>
      </c>
      <c r="AI3265" s="73">
        <v>4104808</v>
      </c>
    </row>
    <row r="3266" spans="26:35" x14ac:dyDescent="0.25">
      <c r="Z3266" s="42" t="str">
        <f t="shared" si="220"/>
        <v/>
      </c>
      <c r="AB3266" s="73" t="s">
        <v>73</v>
      </c>
      <c r="AC3266" s="73" t="s">
        <v>1684</v>
      </c>
      <c r="AD3266" s="73">
        <v>4104907</v>
      </c>
      <c r="AH3266" s="54" t="str">
        <f t="shared" si="221"/>
        <v>PRCastro</v>
      </c>
      <c r="AI3266" s="73">
        <v>4104907</v>
      </c>
    </row>
    <row r="3267" spans="26:35" x14ac:dyDescent="0.25">
      <c r="Z3267" s="42" t="str">
        <f t="shared" ref="Z3267:Z3330" si="222">CONCATENATE(A3267,D3267)</f>
        <v/>
      </c>
      <c r="AB3267" s="73" t="s">
        <v>73</v>
      </c>
      <c r="AC3267" s="73" t="s">
        <v>1548</v>
      </c>
      <c r="AD3267" s="73">
        <v>4105003</v>
      </c>
      <c r="AH3267" s="54" t="str">
        <f t="shared" ref="AH3267:AH3330" si="223">CONCATENATE(AB3267,AC3267)</f>
        <v>PRCatanduvas</v>
      </c>
      <c r="AI3267" s="73">
        <v>4105003</v>
      </c>
    </row>
    <row r="3268" spans="26:35" x14ac:dyDescent="0.25">
      <c r="Z3268" s="42" t="str">
        <f t="shared" si="222"/>
        <v/>
      </c>
      <c r="AB3268" s="73" t="s">
        <v>73</v>
      </c>
      <c r="AC3268" s="73" t="s">
        <v>1725</v>
      </c>
      <c r="AD3268" s="73">
        <v>4105102</v>
      </c>
      <c r="AH3268" s="54" t="str">
        <f t="shared" si="223"/>
        <v>PRCentenário do Sul</v>
      </c>
      <c r="AI3268" s="73">
        <v>4105102</v>
      </c>
    </row>
    <row r="3269" spans="26:35" x14ac:dyDescent="0.25">
      <c r="Z3269" s="42" t="str">
        <f t="shared" si="222"/>
        <v/>
      </c>
      <c r="AB3269" s="73" t="s">
        <v>73</v>
      </c>
      <c r="AC3269" s="73" t="s">
        <v>1746</v>
      </c>
      <c r="AD3269" s="73">
        <v>4105201</v>
      </c>
      <c r="AH3269" s="54" t="str">
        <f t="shared" si="223"/>
        <v>PRCerro Azul</v>
      </c>
      <c r="AI3269" s="73">
        <v>4105201</v>
      </c>
    </row>
    <row r="3270" spans="26:35" x14ac:dyDescent="0.25">
      <c r="Z3270" s="42" t="str">
        <f t="shared" si="222"/>
        <v/>
      </c>
      <c r="AB3270" s="73" t="s">
        <v>73</v>
      </c>
      <c r="AC3270" s="73" t="s">
        <v>1766</v>
      </c>
      <c r="AD3270" s="73">
        <v>4105300</v>
      </c>
      <c r="AH3270" s="54" t="str">
        <f t="shared" si="223"/>
        <v>PRCéu Azul</v>
      </c>
      <c r="AI3270" s="73">
        <v>4105300</v>
      </c>
    </row>
    <row r="3271" spans="26:35" x14ac:dyDescent="0.25">
      <c r="Z3271" s="42" t="str">
        <f t="shared" si="222"/>
        <v/>
      </c>
      <c r="AB3271" s="73" t="s">
        <v>73</v>
      </c>
      <c r="AC3271" s="73" t="s">
        <v>1786</v>
      </c>
      <c r="AD3271" s="73">
        <v>4105409</v>
      </c>
      <c r="AH3271" s="54" t="str">
        <f t="shared" si="223"/>
        <v>PRChopinzinho</v>
      </c>
      <c r="AI3271" s="73">
        <v>4105409</v>
      </c>
    </row>
    <row r="3272" spans="26:35" x14ac:dyDescent="0.25">
      <c r="Z3272" s="42" t="str">
        <f t="shared" si="222"/>
        <v/>
      </c>
      <c r="AB3272" s="73" t="s">
        <v>73</v>
      </c>
      <c r="AC3272" s="73" t="s">
        <v>1806</v>
      </c>
      <c r="AD3272" s="73">
        <v>4105508</v>
      </c>
      <c r="AH3272" s="54" t="str">
        <f t="shared" si="223"/>
        <v>PRCianorte</v>
      </c>
      <c r="AI3272" s="73">
        <v>4105508</v>
      </c>
    </row>
    <row r="3273" spans="26:35" x14ac:dyDescent="0.25">
      <c r="Z3273" s="42" t="str">
        <f t="shared" si="222"/>
        <v/>
      </c>
      <c r="AB3273" s="73" t="s">
        <v>73</v>
      </c>
      <c r="AC3273" s="73" t="s">
        <v>1824</v>
      </c>
      <c r="AD3273" s="73">
        <v>4105607</v>
      </c>
      <c r="AH3273" s="54" t="str">
        <f t="shared" si="223"/>
        <v>PRCidade Gaúcha</v>
      </c>
      <c r="AI3273" s="73">
        <v>4105607</v>
      </c>
    </row>
    <row r="3274" spans="26:35" x14ac:dyDescent="0.25">
      <c r="Z3274" s="42" t="str">
        <f t="shared" si="222"/>
        <v/>
      </c>
      <c r="AB3274" s="73" t="s">
        <v>73</v>
      </c>
      <c r="AC3274" s="73" t="s">
        <v>1843</v>
      </c>
      <c r="AD3274" s="73">
        <v>4105706</v>
      </c>
      <c r="AH3274" s="54" t="str">
        <f t="shared" si="223"/>
        <v>PRClevelândia</v>
      </c>
      <c r="AI3274" s="73">
        <v>4105706</v>
      </c>
    </row>
    <row r="3275" spans="26:35" x14ac:dyDescent="0.25">
      <c r="Z3275" s="42" t="str">
        <f t="shared" si="222"/>
        <v/>
      </c>
      <c r="AB3275" s="73" t="s">
        <v>73</v>
      </c>
      <c r="AC3275" s="73" t="s">
        <v>1860</v>
      </c>
      <c r="AD3275" s="73">
        <v>4105805</v>
      </c>
      <c r="AH3275" s="54" t="str">
        <f t="shared" si="223"/>
        <v>PRColombo</v>
      </c>
      <c r="AI3275" s="73">
        <v>4105805</v>
      </c>
    </row>
    <row r="3276" spans="26:35" x14ac:dyDescent="0.25">
      <c r="Z3276" s="42" t="str">
        <f t="shared" si="222"/>
        <v/>
      </c>
      <c r="AB3276" s="73" t="s">
        <v>73</v>
      </c>
      <c r="AC3276" s="73" t="s">
        <v>1878</v>
      </c>
      <c r="AD3276" s="73">
        <v>4105904</v>
      </c>
      <c r="AH3276" s="54" t="str">
        <f t="shared" si="223"/>
        <v>PRColorado</v>
      </c>
      <c r="AI3276" s="73">
        <v>4105904</v>
      </c>
    </row>
    <row r="3277" spans="26:35" x14ac:dyDescent="0.25">
      <c r="Z3277" s="42" t="str">
        <f t="shared" si="222"/>
        <v/>
      </c>
      <c r="AB3277" s="73" t="s">
        <v>73</v>
      </c>
      <c r="AC3277" s="73" t="s">
        <v>1894</v>
      </c>
      <c r="AD3277" s="73">
        <v>4106001</v>
      </c>
      <c r="AH3277" s="54" t="str">
        <f t="shared" si="223"/>
        <v>PRCongonhinhas</v>
      </c>
      <c r="AI3277" s="73">
        <v>4106001</v>
      </c>
    </row>
    <row r="3278" spans="26:35" x14ac:dyDescent="0.25">
      <c r="Z3278" s="42" t="str">
        <f t="shared" si="222"/>
        <v/>
      </c>
      <c r="AB3278" s="73" t="s">
        <v>73</v>
      </c>
      <c r="AC3278" s="73" t="s">
        <v>1911</v>
      </c>
      <c r="AD3278" s="73">
        <v>4106100</v>
      </c>
      <c r="AH3278" s="54" t="str">
        <f t="shared" si="223"/>
        <v>PRConselheiro Mairinck</v>
      </c>
      <c r="AI3278" s="73">
        <v>4106100</v>
      </c>
    </row>
    <row r="3279" spans="26:35" x14ac:dyDescent="0.25">
      <c r="Z3279" s="42" t="str">
        <f t="shared" si="222"/>
        <v/>
      </c>
      <c r="AB3279" s="73" t="s">
        <v>73</v>
      </c>
      <c r="AC3279" s="73" t="s">
        <v>1929</v>
      </c>
      <c r="AD3279" s="73">
        <v>4106209</v>
      </c>
      <c r="AH3279" s="54" t="str">
        <f t="shared" si="223"/>
        <v>PRContenda</v>
      </c>
      <c r="AI3279" s="73">
        <v>4106209</v>
      </c>
    </row>
    <row r="3280" spans="26:35" x14ac:dyDescent="0.25">
      <c r="Z3280" s="42" t="str">
        <f t="shared" si="222"/>
        <v/>
      </c>
      <c r="AB3280" s="73" t="s">
        <v>73</v>
      </c>
      <c r="AC3280" s="73" t="s">
        <v>1945</v>
      </c>
      <c r="AD3280" s="73">
        <v>4106308</v>
      </c>
      <c r="AH3280" s="54" t="str">
        <f t="shared" si="223"/>
        <v>PRCorbélia</v>
      </c>
      <c r="AI3280" s="73">
        <v>4106308</v>
      </c>
    </row>
    <row r="3281" spans="26:35" x14ac:dyDescent="0.25">
      <c r="Z3281" s="42" t="str">
        <f t="shared" si="222"/>
        <v/>
      </c>
      <c r="AB3281" s="73" t="s">
        <v>73</v>
      </c>
      <c r="AC3281" s="73" t="s">
        <v>1961</v>
      </c>
      <c r="AD3281" s="73">
        <v>4106407</v>
      </c>
      <c r="AH3281" s="54" t="str">
        <f t="shared" si="223"/>
        <v>PRCornélio Procópio</v>
      </c>
      <c r="AI3281" s="73">
        <v>4106407</v>
      </c>
    </row>
    <row r="3282" spans="26:35" x14ac:dyDescent="0.25">
      <c r="Z3282" s="42" t="str">
        <f t="shared" si="222"/>
        <v/>
      </c>
      <c r="AB3282" s="73" t="s">
        <v>73</v>
      </c>
      <c r="AC3282" s="73" t="s">
        <v>1979</v>
      </c>
      <c r="AD3282" s="73">
        <v>4106456</v>
      </c>
      <c r="AH3282" s="54" t="str">
        <f t="shared" si="223"/>
        <v>PRCoronel Domingos Soares</v>
      </c>
      <c r="AI3282" s="73">
        <v>4106456</v>
      </c>
    </row>
    <row r="3283" spans="26:35" x14ac:dyDescent="0.25">
      <c r="Z3283" s="42" t="str">
        <f t="shared" si="222"/>
        <v/>
      </c>
      <c r="AB3283" s="73" t="s">
        <v>73</v>
      </c>
      <c r="AC3283" s="73" t="s">
        <v>1996</v>
      </c>
      <c r="AD3283" s="73">
        <v>4106506</v>
      </c>
      <c r="AH3283" s="54" t="str">
        <f t="shared" si="223"/>
        <v>PRCoronel Vivida</v>
      </c>
      <c r="AI3283" s="73">
        <v>4106506</v>
      </c>
    </row>
    <row r="3284" spans="26:35" x14ac:dyDescent="0.25">
      <c r="Z3284" s="42" t="str">
        <f t="shared" si="222"/>
        <v/>
      </c>
      <c r="AB3284" s="73" t="s">
        <v>73</v>
      </c>
      <c r="AC3284" s="73" t="s">
        <v>2014</v>
      </c>
      <c r="AD3284" s="73">
        <v>4106555</v>
      </c>
      <c r="AH3284" s="54" t="str">
        <f t="shared" si="223"/>
        <v>PRCorumbataí do Sul</v>
      </c>
      <c r="AI3284" s="73">
        <v>4106555</v>
      </c>
    </row>
    <row r="3285" spans="26:35" x14ac:dyDescent="0.25">
      <c r="Z3285" s="42" t="str">
        <f t="shared" si="222"/>
        <v/>
      </c>
      <c r="AB3285" s="73" t="s">
        <v>73</v>
      </c>
      <c r="AC3285" s="73" t="s">
        <v>2032</v>
      </c>
      <c r="AD3285" s="73">
        <v>4106803</v>
      </c>
      <c r="AH3285" s="54" t="str">
        <f t="shared" si="223"/>
        <v>PRCruz Machado</v>
      </c>
      <c r="AI3285" s="73">
        <v>4106803</v>
      </c>
    </row>
    <row r="3286" spans="26:35" x14ac:dyDescent="0.25">
      <c r="Z3286" s="42" t="str">
        <f t="shared" si="222"/>
        <v/>
      </c>
      <c r="AB3286" s="73" t="s">
        <v>73</v>
      </c>
      <c r="AC3286" s="73" t="s">
        <v>2050</v>
      </c>
      <c r="AD3286" s="73">
        <v>4106571</v>
      </c>
      <c r="AH3286" s="54" t="str">
        <f t="shared" si="223"/>
        <v>PRCruzeiro do Iguaçu</v>
      </c>
      <c r="AI3286" s="73">
        <v>4106571</v>
      </c>
    </row>
    <row r="3287" spans="26:35" x14ac:dyDescent="0.25">
      <c r="Z3287" s="42" t="str">
        <f t="shared" si="222"/>
        <v/>
      </c>
      <c r="AB3287" s="73" t="s">
        <v>73</v>
      </c>
      <c r="AC3287" s="73" t="s">
        <v>2068</v>
      </c>
      <c r="AD3287" s="73">
        <v>4106605</v>
      </c>
      <c r="AH3287" s="54" t="str">
        <f t="shared" si="223"/>
        <v>PRCruzeiro do Oeste</v>
      </c>
      <c r="AI3287" s="73">
        <v>4106605</v>
      </c>
    </row>
    <row r="3288" spans="26:35" x14ac:dyDescent="0.25">
      <c r="Z3288" s="42" t="str">
        <f t="shared" si="222"/>
        <v/>
      </c>
      <c r="AB3288" s="73" t="s">
        <v>73</v>
      </c>
      <c r="AC3288" s="73" t="s">
        <v>220</v>
      </c>
      <c r="AD3288" s="73">
        <v>4106704</v>
      </c>
      <c r="AH3288" s="54" t="str">
        <f t="shared" si="223"/>
        <v>PRCruzeiro do Sul</v>
      </c>
      <c r="AI3288" s="73">
        <v>4106704</v>
      </c>
    </row>
    <row r="3289" spans="26:35" x14ac:dyDescent="0.25">
      <c r="Z3289" s="42" t="str">
        <f t="shared" si="222"/>
        <v/>
      </c>
      <c r="AB3289" s="73" t="s">
        <v>73</v>
      </c>
      <c r="AC3289" s="73" t="s">
        <v>2100</v>
      </c>
      <c r="AD3289" s="73">
        <v>4106852</v>
      </c>
      <c r="AH3289" s="54" t="str">
        <f t="shared" si="223"/>
        <v>PRCruzmaltina</v>
      </c>
      <c r="AI3289" s="73">
        <v>4106852</v>
      </c>
    </row>
    <row r="3290" spans="26:35" x14ac:dyDescent="0.25">
      <c r="Z3290" s="42" t="str">
        <f t="shared" si="222"/>
        <v/>
      </c>
      <c r="AB3290" s="73" t="s">
        <v>73</v>
      </c>
      <c r="AC3290" s="73" t="s">
        <v>2117</v>
      </c>
      <c r="AD3290" s="73">
        <v>4106902</v>
      </c>
      <c r="AH3290" s="54" t="str">
        <f t="shared" si="223"/>
        <v>PRCuritiba</v>
      </c>
      <c r="AI3290" s="73">
        <v>4106902</v>
      </c>
    </row>
    <row r="3291" spans="26:35" x14ac:dyDescent="0.25">
      <c r="Z3291" s="42" t="str">
        <f t="shared" si="222"/>
        <v/>
      </c>
      <c r="AB3291" s="73" t="s">
        <v>73</v>
      </c>
      <c r="AC3291" s="73" t="s">
        <v>2132</v>
      </c>
      <c r="AD3291" s="73">
        <v>4107009</v>
      </c>
      <c r="AH3291" s="54" t="str">
        <f t="shared" si="223"/>
        <v>PRCuriúva</v>
      </c>
      <c r="AI3291" s="73">
        <v>4107009</v>
      </c>
    </row>
    <row r="3292" spans="26:35" x14ac:dyDescent="0.25">
      <c r="Z3292" s="42" t="str">
        <f t="shared" si="222"/>
        <v/>
      </c>
      <c r="AB3292" s="73" t="s">
        <v>73</v>
      </c>
      <c r="AC3292" s="73" t="s">
        <v>2149</v>
      </c>
      <c r="AD3292" s="73">
        <v>4107108</v>
      </c>
      <c r="AH3292" s="54" t="str">
        <f t="shared" si="223"/>
        <v>PRDiamante do Norte</v>
      </c>
      <c r="AI3292" s="73">
        <v>4107108</v>
      </c>
    </row>
    <row r="3293" spans="26:35" x14ac:dyDescent="0.25">
      <c r="Z3293" s="42" t="str">
        <f t="shared" si="222"/>
        <v/>
      </c>
      <c r="AB3293" s="73" t="s">
        <v>73</v>
      </c>
      <c r="AC3293" s="73" t="s">
        <v>2165</v>
      </c>
      <c r="AD3293" s="73">
        <v>4107124</v>
      </c>
      <c r="AH3293" s="54" t="str">
        <f t="shared" si="223"/>
        <v>PRDiamante do Sul</v>
      </c>
      <c r="AI3293" s="73">
        <v>4107124</v>
      </c>
    </row>
    <row r="3294" spans="26:35" x14ac:dyDescent="0.25">
      <c r="Z3294" s="42" t="str">
        <f t="shared" si="222"/>
        <v/>
      </c>
      <c r="AB3294" s="73" t="s">
        <v>73</v>
      </c>
      <c r="AC3294" s="73" t="s">
        <v>2182</v>
      </c>
      <c r="AD3294" s="73">
        <v>4107157</v>
      </c>
      <c r="AH3294" s="54" t="str">
        <f t="shared" si="223"/>
        <v>PRDiamante D'Oeste</v>
      </c>
      <c r="AI3294" s="73">
        <v>4107157</v>
      </c>
    </row>
    <row r="3295" spans="26:35" x14ac:dyDescent="0.25">
      <c r="Z3295" s="42" t="str">
        <f t="shared" si="222"/>
        <v/>
      </c>
      <c r="AB3295" s="73" t="s">
        <v>73</v>
      </c>
      <c r="AC3295" s="73" t="s">
        <v>2199</v>
      </c>
      <c r="AD3295" s="73">
        <v>4107207</v>
      </c>
      <c r="AH3295" s="54" t="str">
        <f t="shared" si="223"/>
        <v>PRDois Vizinhos</v>
      </c>
      <c r="AI3295" s="73">
        <v>4107207</v>
      </c>
    </row>
    <row r="3296" spans="26:35" x14ac:dyDescent="0.25">
      <c r="Z3296" s="42" t="str">
        <f t="shared" si="222"/>
        <v/>
      </c>
      <c r="AB3296" s="73" t="s">
        <v>73</v>
      </c>
      <c r="AC3296" s="73" t="s">
        <v>813</v>
      </c>
      <c r="AD3296" s="73">
        <v>4107256</v>
      </c>
      <c r="AH3296" s="54" t="str">
        <f t="shared" si="223"/>
        <v>PRDouradina</v>
      </c>
      <c r="AI3296" s="73">
        <v>4107256</v>
      </c>
    </row>
    <row r="3297" spans="26:35" x14ac:dyDescent="0.25">
      <c r="Z3297" s="42" t="str">
        <f t="shared" si="222"/>
        <v/>
      </c>
      <c r="AB3297" s="73" t="s">
        <v>73</v>
      </c>
      <c r="AC3297" s="73" t="s">
        <v>2230</v>
      </c>
      <c r="AD3297" s="73">
        <v>4107306</v>
      </c>
      <c r="AH3297" s="54" t="str">
        <f t="shared" si="223"/>
        <v>PRDoutor Camargo</v>
      </c>
      <c r="AI3297" s="73">
        <v>4107306</v>
      </c>
    </row>
    <row r="3298" spans="26:35" x14ac:dyDescent="0.25">
      <c r="Z3298" s="42" t="str">
        <f t="shared" si="222"/>
        <v/>
      </c>
      <c r="AB3298" s="73" t="s">
        <v>73</v>
      </c>
      <c r="AC3298" s="73" t="s">
        <v>2246</v>
      </c>
      <c r="AD3298" s="73">
        <v>4128633</v>
      </c>
      <c r="AH3298" s="54" t="str">
        <f t="shared" si="223"/>
        <v>PRDoutor Ulysses</v>
      </c>
      <c r="AI3298" s="73">
        <v>4128633</v>
      </c>
    </row>
    <row r="3299" spans="26:35" x14ac:dyDescent="0.25">
      <c r="Z3299" s="42" t="str">
        <f t="shared" si="222"/>
        <v/>
      </c>
      <c r="AB3299" s="73" t="s">
        <v>73</v>
      </c>
      <c r="AC3299" s="73" t="s">
        <v>2260</v>
      </c>
      <c r="AD3299" s="73">
        <v>4107405</v>
      </c>
      <c r="AH3299" s="54" t="str">
        <f t="shared" si="223"/>
        <v>PREnéas Marques</v>
      </c>
      <c r="AI3299" s="73">
        <v>4107405</v>
      </c>
    </row>
    <row r="3300" spans="26:35" x14ac:dyDescent="0.25">
      <c r="Z3300" s="42" t="str">
        <f t="shared" si="222"/>
        <v/>
      </c>
      <c r="AB3300" s="73" t="s">
        <v>73</v>
      </c>
      <c r="AC3300" s="73" t="s">
        <v>2275</v>
      </c>
      <c r="AD3300" s="73">
        <v>4107504</v>
      </c>
      <c r="AH3300" s="54" t="str">
        <f t="shared" si="223"/>
        <v>PREngenheiro Beltrão</v>
      </c>
      <c r="AI3300" s="73">
        <v>4107504</v>
      </c>
    </row>
    <row r="3301" spans="26:35" x14ac:dyDescent="0.25">
      <c r="Z3301" s="42" t="str">
        <f t="shared" si="222"/>
        <v/>
      </c>
      <c r="AB3301" s="73" t="s">
        <v>73</v>
      </c>
      <c r="AC3301" s="73" t="s">
        <v>2291</v>
      </c>
      <c r="AD3301" s="73">
        <v>4107538</v>
      </c>
      <c r="AH3301" s="54" t="str">
        <f t="shared" si="223"/>
        <v>PREntre Rios do Oeste</v>
      </c>
      <c r="AI3301" s="73">
        <v>4107538</v>
      </c>
    </row>
    <row r="3302" spans="26:35" x14ac:dyDescent="0.25">
      <c r="Z3302" s="42" t="str">
        <f t="shared" si="222"/>
        <v/>
      </c>
      <c r="AB3302" s="73" t="s">
        <v>73</v>
      </c>
      <c r="AC3302" s="73" t="s">
        <v>2307</v>
      </c>
      <c r="AD3302" s="73">
        <v>4107520</v>
      </c>
      <c r="AH3302" s="54" t="str">
        <f t="shared" si="223"/>
        <v>PREsperança Nova</v>
      </c>
      <c r="AI3302" s="73">
        <v>4107520</v>
      </c>
    </row>
    <row r="3303" spans="26:35" x14ac:dyDescent="0.25">
      <c r="Z3303" s="42" t="str">
        <f t="shared" si="222"/>
        <v/>
      </c>
      <c r="AB3303" s="73" t="s">
        <v>73</v>
      </c>
      <c r="AC3303" s="73" t="s">
        <v>2320</v>
      </c>
      <c r="AD3303" s="73">
        <v>4107546</v>
      </c>
      <c r="AH3303" s="54" t="str">
        <f t="shared" si="223"/>
        <v>PREspigão Alto do Iguaçu</v>
      </c>
      <c r="AI3303" s="73">
        <v>4107546</v>
      </c>
    </row>
    <row r="3304" spans="26:35" x14ac:dyDescent="0.25">
      <c r="Z3304" s="42" t="str">
        <f t="shared" si="222"/>
        <v/>
      </c>
      <c r="AB3304" s="73" t="s">
        <v>73</v>
      </c>
      <c r="AC3304" s="73" t="s">
        <v>2336</v>
      </c>
      <c r="AD3304" s="73">
        <v>4107553</v>
      </c>
      <c r="AH3304" s="54" t="str">
        <f t="shared" si="223"/>
        <v>PRFarol</v>
      </c>
      <c r="AI3304" s="73">
        <v>4107553</v>
      </c>
    </row>
    <row r="3305" spans="26:35" x14ac:dyDescent="0.25">
      <c r="Z3305" s="42" t="str">
        <f t="shared" si="222"/>
        <v/>
      </c>
      <c r="AB3305" s="73" t="s">
        <v>73</v>
      </c>
      <c r="AC3305" s="73" t="s">
        <v>2352</v>
      </c>
      <c r="AD3305" s="73">
        <v>4107603</v>
      </c>
      <c r="AH3305" s="54" t="str">
        <f t="shared" si="223"/>
        <v>PRFaxinal</v>
      </c>
      <c r="AI3305" s="73">
        <v>4107603</v>
      </c>
    </row>
    <row r="3306" spans="26:35" x14ac:dyDescent="0.25">
      <c r="Z3306" s="42" t="str">
        <f t="shared" si="222"/>
        <v/>
      </c>
      <c r="AB3306" s="73" t="s">
        <v>73</v>
      </c>
      <c r="AC3306" s="73" t="s">
        <v>2368</v>
      </c>
      <c r="AD3306" s="73">
        <v>4107652</v>
      </c>
      <c r="AH3306" s="54" t="str">
        <f t="shared" si="223"/>
        <v>PRFazenda Rio Grande</v>
      </c>
      <c r="AI3306" s="73">
        <v>4107652</v>
      </c>
    </row>
    <row r="3307" spans="26:35" x14ac:dyDescent="0.25">
      <c r="Z3307" s="42" t="str">
        <f t="shared" si="222"/>
        <v/>
      </c>
      <c r="AB3307" s="73" t="s">
        <v>73</v>
      </c>
      <c r="AC3307" s="73" t="s">
        <v>2382</v>
      </c>
      <c r="AD3307" s="73">
        <v>4107702</v>
      </c>
      <c r="AH3307" s="54" t="str">
        <f t="shared" si="223"/>
        <v>PRFênix</v>
      </c>
      <c r="AI3307" s="73">
        <v>4107702</v>
      </c>
    </row>
    <row r="3308" spans="26:35" x14ac:dyDescent="0.25">
      <c r="Z3308" s="42" t="str">
        <f t="shared" si="222"/>
        <v/>
      </c>
      <c r="AB3308" s="73" t="s">
        <v>73</v>
      </c>
      <c r="AC3308" s="73" t="s">
        <v>2397</v>
      </c>
      <c r="AD3308" s="73">
        <v>4107736</v>
      </c>
      <c r="AH3308" s="54" t="str">
        <f t="shared" si="223"/>
        <v>PRFernandes Pinheiro</v>
      </c>
      <c r="AI3308" s="73">
        <v>4107736</v>
      </c>
    </row>
    <row r="3309" spans="26:35" x14ac:dyDescent="0.25">
      <c r="Z3309" s="42" t="str">
        <f t="shared" si="222"/>
        <v/>
      </c>
      <c r="AB3309" s="73" t="s">
        <v>73</v>
      </c>
      <c r="AC3309" s="73" t="s">
        <v>2413</v>
      </c>
      <c r="AD3309" s="73">
        <v>4107751</v>
      </c>
      <c r="AH3309" s="54" t="str">
        <f t="shared" si="223"/>
        <v>PRFigueira</v>
      </c>
      <c r="AI3309" s="73">
        <v>4107751</v>
      </c>
    </row>
    <row r="3310" spans="26:35" x14ac:dyDescent="0.25">
      <c r="Z3310" s="42" t="str">
        <f t="shared" si="222"/>
        <v/>
      </c>
      <c r="AB3310" s="73" t="s">
        <v>73</v>
      </c>
      <c r="AC3310" s="73" t="s">
        <v>2429</v>
      </c>
      <c r="AD3310" s="73">
        <v>4107850</v>
      </c>
      <c r="AH3310" s="54" t="str">
        <f t="shared" si="223"/>
        <v>PRFlor da Serra do Sul</v>
      </c>
      <c r="AI3310" s="73">
        <v>4107850</v>
      </c>
    </row>
    <row r="3311" spans="26:35" x14ac:dyDescent="0.25">
      <c r="Z3311" s="42" t="str">
        <f t="shared" si="222"/>
        <v/>
      </c>
      <c r="AB3311" s="73" t="s">
        <v>73</v>
      </c>
      <c r="AC3311" s="73" t="s">
        <v>2445</v>
      </c>
      <c r="AD3311" s="73">
        <v>4107801</v>
      </c>
      <c r="AH3311" s="54" t="str">
        <f t="shared" si="223"/>
        <v>PRFloraí</v>
      </c>
      <c r="AI3311" s="73">
        <v>4107801</v>
      </c>
    </row>
    <row r="3312" spans="26:35" x14ac:dyDescent="0.25">
      <c r="Z3312" s="42" t="str">
        <f t="shared" si="222"/>
        <v/>
      </c>
      <c r="AB3312" s="73" t="s">
        <v>73</v>
      </c>
      <c r="AC3312" s="73" t="s">
        <v>1543</v>
      </c>
      <c r="AD3312" s="73">
        <v>4107900</v>
      </c>
      <c r="AH3312" s="54" t="str">
        <f t="shared" si="223"/>
        <v>PRFloresta</v>
      </c>
      <c r="AI3312" s="73">
        <v>4107900</v>
      </c>
    </row>
    <row r="3313" spans="26:35" x14ac:dyDescent="0.25">
      <c r="Z3313" s="42" t="str">
        <f t="shared" si="222"/>
        <v/>
      </c>
      <c r="AB3313" s="73" t="s">
        <v>73</v>
      </c>
      <c r="AC3313" s="73" t="s">
        <v>2474</v>
      </c>
      <c r="AD3313" s="73">
        <v>4108007</v>
      </c>
      <c r="AH3313" s="54" t="str">
        <f t="shared" si="223"/>
        <v>PRFlorestópolis</v>
      </c>
      <c r="AI3313" s="73">
        <v>4108007</v>
      </c>
    </row>
    <row r="3314" spans="26:35" x14ac:dyDescent="0.25">
      <c r="Z3314" s="42" t="str">
        <f t="shared" si="222"/>
        <v/>
      </c>
      <c r="AB3314" s="73" t="s">
        <v>73</v>
      </c>
      <c r="AC3314" s="73" t="s">
        <v>2490</v>
      </c>
      <c r="AD3314" s="73">
        <v>4108106</v>
      </c>
      <c r="AH3314" s="54" t="str">
        <f t="shared" si="223"/>
        <v>PRFlórida</v>
      </c>
      <c r="AI3314" s="73">
        <v>4108106</v>
      </c>
    </row>
    <row r="3315" spans="26:35" x14ac:dyDescent="0.25">
      <c r="Z3315" s="42" t="str">
        <f t="shared" si="222"/>
        <v/>
      </c>
      <c r="AB3315" s="73" t="s">
        <v>73</v>
      </c>
      <c r="AC3315" s="73" t="s">
        <v>2505</v>
      </c>
      <c r="AD3315" s="73">
        <v>4108205</v>
      </c>
      <c r="AH3315" s="54" t="str">
        <f t="shared" si="223"/>
        <v>PRFormosa do Oeste</v>
      </c>
      <c r="AI3315" s="73">
        <v>4108205</v>
      </c>
    </row>
    <row r="3316" spans="26:35" x14ac:dyDescent="0.25">
      <c r="Z3316" s="42" t="str">
        <f t="shared" si="222"/>
        <v/>
      </c>
      <c r="AB3316" s="73" t="s">
        <v>73</v>
      </c>
      <c r="AC3316" s="73" t="s">
        <v>2520</v>
      </c>
      <c r="AD3316" s="73">
        <v>4108304</v>
      </c>
      <c r="AH3316" s="54" t="str">
        <f t="shared" si="223"/>
        <v>PRFoz do Iguaçu</v>
      </c>
      <c r="AI3316" s="73">
        <v>4108304</v>
      </c>
    </row>
    <row r="3317" spans="26:35" x14ac:dyDescent="0.25">
      <c r="Z3317" s="42" t="str">
        <f t="shared" si="222"/>
        <v/>
      </c>
      <c r="AB3317" s="73" t="s">
        <v>73</v>
      </c>
      <c r="AC3317" s="73" t="s">
        <v>2535</v>
      </c>
      <c r="AD3317" s="73">
        <v>4108452</v>
      </c>
      <c r="AH3317" s="54" t="str">
        <f t="shared" si="223"/>
        <v>PRFoz do Jordão</v>
      </c>
      <c r="AI3317" s="73">
        <v>4108452</v>
      </c>
    </row>
    <row r="3318" spans="26:35" x14ac:dyDescent="0.25">
      <c r="Z3318" s="42" t="str">
        <f t="shared" si="222"/>
        <v/>
      </c>
      <c r="AB3318" s="73" t="s">
        <v>73</v>
      </c>
      <c r="AC3318" s="73" t="s">
        <v>2551</v>
      </c>
      <c r="AD3318" s="73">
        <v>4108320</v>
      </c>
      <c r="AH3318" s="54" t="str">
        <f t="shared" si="223"/>
        <v>PRFrancisco Alves</v>
      </c>
      <c r="AI3318" s="73">
        <v>4108320</v>
      </c>
    </row>
    <row r="3319" spans="26:35" x14ac:dyDescent="0.25">
      <c r="Z3319" s="42" t="str">
        <f t="shared" si="222"/>
        <v/>
      </c>
      <c r="AB3319" s="73" t="s">
        <v>73</v>
      </c>
      <c r="AC3319" s="73" t="s">
        <v>2565</v>
      </c>
      <c r="AD3319" s="73">
        <v>4108403</v>
      </c>
      <c r="AH3319" s="54" t="str">
        <f t="shared" si="223"/>
        <v>PRFrancisco Beltrão</v>
      </c>
      <c r="AI3319" s="73">
        <v>4108403</v>
      </c>
    </row>
    <row r="3320" spans="26:35" x14ac:dyDescent="0.25">
      <c r="Z3320" s="42" t="str">
        <f t="shared" si="222"/>
        <v/>
      </c>
      <c r="AB3320" s="73" t="s">
        <v>73</v>
      </c>
      <c r="AC3320" s="73" t="s">
        <v>1146</v>
      </c>
      <c r="AD3320" s="73">
        <v>4108502</v>
      </c>
      <c r="AH3320" s="54" t="str">
        <f t="shared" si="223"/>
        <v>PRGeneral Carneiro</v>
      </c>
      <c r="AI3320" s="73">
        <v>4108502</v>
      </c>
    </row>
    <row r="3321" spans="26:35" x14ac:dyDescent="0.25">
      <c r="Z3321" s="42" t="str">
        <f t="shared" si="222"/>
        <v/>
      </c>
      <c r="AB3321" s="73" t="s">
        <v>73</v>
      </c>
      <c r="AC3321" s="73" t="s">
        <v>2596</v>
      </c>
      <c r="AD3321" s="73">
        <v>4108551</v>
      </c>
      <c r="AH3321" s="54" t="str">
        <f t="shared" si="223"/>
        <v>PRGodoy Moreira</v>
      </c>
      <c r="AI3321" s="73">
        <v>4108551</v>
      </c>
    </row>
    <row r="3322" spans="26:35" x14ac:dyDescent="0.25">
      <c r="Z3322" s="42" t="str">
        <f t="shared" si="222"/>
        <v/>
      </c>
      <c r="AB3322" s="73" t="s">
        <v>73</v>
      </c>
      <c r="AC3322" s="73" t="s">
        <v>2612</v>
      </c>
      <c r="AD3322" s="73">
        <v>4108601</v>
      </c>
      <c r="AH3322" s="54" t="str">
        <f t="shared" si="223"/>
        <v>PRGoioerê</v>
      </c>
      <c r="AI3322" s="73">
        <v>4108601</v>
      </c>
    </row>
    <row r="3323" spans="26:35" x14ac:dyDescent="0.25">
      <c r="Z3323" s="42" t="str">
        <f t="shared" si="222"/>
        <v/>
      </c>
      <c r="AB3323" s="73" t="s">
        <v>73</v>
      </c>
      <c r="AC3323" s="73" t="s">
        <v>2624</v>
      </c>
      <c r="AD3323" s="73">
        <v>4108650</v>
      </c>
      <c r="AH3323" s="54" t="str">
        <f t="shared" si="223"/>
        <v>PRGoioxim</v>
      </c>
      <c r="AI3323" s="73">
        <v>4108650</v>
      </c>
    </row>
    <row r="3324" spans="26:35" x14ac:dyDescent="0.25">
      <c r="Z3324" s="42" t="str">
        <f t="shared" si="222"/>
        <v/>
      </c>
      <c r="AB3324" s="73" t="s">
        <v>73</v>
      </c>
      <c r="AC3324" s="73" t="s">
        <v>2639</v>
      </c>
      <c r="AD3324" s="73">
        <v>4108700</v>
      </c>
      <c r="AH3324" s="54" t="str">
        <f t="shared" si="223"/>
        <v>PRGrandes Rios</v>
      </c>
      <c r="AI3324" s="73">
        <v>4108700</v>
      </c>
    </row>
    <row r="3325" spans="26:35" x14ac:dyDescent="0.25">
      <c r="Z3325" s="42" t="str">
        <f t="shared" si="222"/>
        <v/>
      </c>
      <c r="AB3325" s="73" t="s">
        <v>73</v>
      </c>
      <c r="AC3325" s="73" t="s">
        <v>2653</v>
      </c>
      <c r="AD3325" s="73">
        <v>4108809</v>
      </c>
      <c r="AH3325" s="54" t="str">
        <f t="shared" si="223"/>
        <v>PRGuaíra</v>
      </c>
      <c r="AI3325" s="73">
        <v>4108809</v>
      </c>
    </row>
    <row r="3326" spans="26:35" x14ac:dyDescent="0.25">
      <c r="Z3326" s="42" t="str">
        <f t="shared" si="222"/>
        <v/>
      </c>
      <c r="AB3326" s="73" t="s">
        <v>73</v>
      </c>
      <c r="AC3326" s="73" t="s">
        <v>2666</v>
      </c>
      <c r="AD3326" s="73">
        <v>4108908</v>
      </c>
      <c r="AH3326" s="54" t="str">
        <f t="shared" si="223"/>
        <v>PRGuairaçá</v>
      </c>
      <c r="AI3326" s="73">
        <v>4108908</v>
      </c>
    </row>
    <row r="3327" spans="26:35" x14ac:dyDescent="0.25">
      <c r="Z3327" s="42" t="str">
        <f t="shared" si="222"/>
        <v/>
      </c>
      <c r="AB3327" s="73" t="s">
        <v>73</v>
      </c>
      <c r="AC3327" s="73" t="s">
        <v>2680</v>
      </c>
      <c r="AD3327" s="73">
        <v>4108957</v>
      </c>
      <c r="AH3327" s="54" t="str">
        <f t="shared" si="223"/>
        <v>PRGuamiranga</v>
      </c>
      <c r="AI3327" s="73">
        <v>4108957</v>
      </c>
    </row>
    <row r="3328" spans="26:35" x14ac:dyDescent="0.25">
      <c r="Z3328" s="42" t="str">
        <f t="shared" si="222"/>
        <v/>
      </c>
      <c r="AB3328" s="73" t="s">
        <v>73</v>
      </c>
      <c r="AC3328" s="73" t="s">
        <v>2696</v>
      </c>
      <c r="AD3328" s="73">
        <v>4109005</v>
      </c>
      <c r="AH3328" s="54" t="str">
        <f t="shared" si="223"/>
        <v>PRGuapirama</v>
      </c>
      <c r="AI3328" s="73">
        <v>4109005</v>
      </c>
    </row>
    <row r="3329" spans="26:35" x14ac:dyDescent="0.25">
      <c r="Z3329" s="42" t="str">
        <f t="shared" si="222"/>
        <v/>
      </c>
      <c r="AB3329" s="73" t="s">
        <v>73</v>
      </c>
      <c r="AC3329" s="73" t="s">
        <v>2711</v>
      </c>
      <c r="AD3329" s="73">
        <v>4109104</v>
      </c>
      <c r="AH3329" s="54" t="str">
        <f t="shared" si="223"/>
        <v>PRGuaporema</v>
      </c>
      <c r="AI3329" s="73">
        <v>4109104</v>
      </c>
    </row>
    <row r="3330" spans="26:35" x14ac:dyDescent="0.25">
      <c r="Z3330" s="42" t="str">
        <f t="shared" si="222"/>
        <v/>
      </c>
      <c r="AB3330" s="73" t="s">
        <v>73</v>
      </c>
      <c r="AC3330" s="73" t="s">
        <v>2727</v>
      </c>
      <c r="AD3330" s="73">
        <v>4109203</v>
      </c>
      <c r="AH3330" s="54" t="str">
        <f t="shared" si="223"/>
        <v>PRGuaraci</v>
      </c>
      <c r="AI3330" s="73">
        <v>4109203</v>
      </c>
    </row>
    <row r="3331" spans="26:35" x14ac:dyDescent="0.25">
      <c r="Z3331" s="42" t="str">
        <f t="shared" ref="Z3331:Z3394" si="224">CONCATENATE(A3331,D3331)</f>
        <v/>
      </c>
      <c r="AB3331" s="73" t="s">
        <v>73</v>
      </c>
      <c r="AC3331" s="73" t="s">
        <v>2742</v>
      </c>
      <c r="AD3331" s="73">
        <v>4109302</v>
      </c>
      <c r="AH3331" s="54" t="str">
        <f t="shared" ref="AH3331:AH3394" si="225">CONCATENATE(AB3331,AC3331)</f>
        <v>PRGuaraniaçu</v>
      </c>
      <c r="AI3331" s="73">
        <v>4109302</v>
      </c>
    </row>
    <row r="3332" spans="26:35" x14ac:dyDescent="0.25">
      <c r="Z3332" s="42" t="str">
        <f t="shared" si="224"/>
        <v/>
      </c>
      <c r="AB3332" s="73" t="s">
        <v>73</v>
      </c>
      <c r="AC3332" s="73" t="s">
        <v>2757</v>
      </c>
      <c r="AD3332" s="73">
        <v>4109401</v>
      </c>
      <c r="AH3332" s="54" t="str">
        <f t="shared" si="225"/>
        <v>PRGuarapuava</v>
      </c>
      <c r="AI3332" s="73">
        <v>4109401</v>
      </c>
    </row>
    <row r="3333" spans="26:35" x14ac:dyDescent="0.25">
      <c r="Z3333" s="42" t="str">
        <f t="shared" si="224"/>
        <v/>
      </c>
      <c r="AB3333" s="73" t="s">
        <v>73</v>
      </c>
      <c r="AC3333" s="73" t="s">
        <v>2773</v>
      </c>
      <c r="AD3333" s="73">
        <v>4109500</v>
      </c>
      <c r="AH3333" s="54" t="str">
        <f t="shared" si="225"/>
        <v>PRGuaraqueçaba</v>
      </c>
      <c r="AI3333" s="73">
        <v>4109500</v>
      </c>
    </row>
    <row r="3334" spans="26:35" x14ac:dyDescent="0.25">
      <c r="Z3334" s="42" t="str">
        <f t="shared" si="224"/>
        <v/>
      </c>
      <c r="AB3334" s="73" t="s">
        <v>73</v>
      </c>
      <c r="AC3334" s="73" t="s">
        <v>2789</v>
      </c>
      <c r="AD3334" s="73">
        <v>4109609</v>
      </c>
      <c r="AH3334" s="54" t="str">
        <f t="shared" si="225"/>
        <v>PRGuaratuba</v>
      </c>
      <c r="AI3334" s="73">
        <v>4109609</v>
      </c>
    </row>
    <row r="3335" spans="26:35" x14ac:dyDescent="0.25">
      <c r="Z3335" s="42" t="str">
        <f t="shared" si="224"/>
        <v/>
      </c>
      <c r="AB3335" s="73" t="s">
        <v>73</v>
      </c>
      <c r="AC3335" s="73" t="s">
        <v>2804</v>
      </c>
      <c r="AD3335" s="73">
        <v>4109658</v>
      </c>
      <c r="AH3335" s="54" t="str">
        <f t="shared" si="225"/>
        <v>PRHonório Serpa</v>
      </c>
      <c r="AI3335" s="73">
        <v>4109658</v>
      </c>
    </row>
    <row r="3336" spans="26:35" x14ac:dyDescent="0.25">
      <c r="Z3336" s="42" t="str">
        <f t="shared" si="224"/>
        <v/>
      </c>
      <c r="AB3336" s="73" t="s">
        <v>73</v>
      </c>
      <c r="AC3336" s="73" t="s">
        <v>2819</v>
      </c>
      <c r="AD3336" s="73">
        <v>4109708</v>
      </c>
      <c r="AH3336" s="54" t="str">
        <f t="shared" si="225"/>
        <v>PRIbaiti</v>
      </c>
      <c r="AI3336" s="73">
        <v>4109708</v>
      </c>
    </row>
    <row r="3337" spans="26:35" x14ac:dyDescent="0.25">
      <c r="Z3337" s="42" t="str">
        <f t="shared" si="224"/>
        <v/>
      </c>
      <c r="AB3337" s="73" t="s">
        <v>73</v>
      </c>
      <c r="AC3337" s="73" t="s">
        <v>2833</v>
      </c>
      <c r="AD3337" s="73">
        <v>4109757</v>
      </c>
      <c r="AH3337" s="54" t="str">
        <f t="shared" si="225"/>
        <v>PRIbema</v>
      </c>
      <c r="AI3337" s="73">
        <v>4109757</v>
      </c>
    </row>
    <row r="3338" spans="26:35" x14ac:dyDescent="0.25">
      <c r="Z3338" s="42" t="str">
        <f t="shared" si="224"/>
        <v/>
      </c>
      <c r="AB3338" s="73" t="s">
        <v>73</v>
      </c>
      <c r="AC3338" s="73" t="s">
        <v>2844</v>
      </c>
      <c r="AD3338" s="73">
        <v>4109807</v>
      </c>
      <c r="AH3338" s="54" t="str">
        <f t="shared" si="225"/>
        <v>PRIbiporã</v>
      </c>
      <c r="AI3338" s="73">
        <v>4109807</v>
      </c>
    </row>
    <row r="3339" spans="26:35" x14ac:dyDescent="0.25">
      <c r="Z3339" s="42" t="str">
        <f t="shared" si="224"/>
        <v/>
      </c>
      <c r="AB3339" s="73" t="s">
        <v>73</v>
      </c>
      <c r="AC3339" s="73" t="s">
        <v>2857</v>
      </c>
      <c r="AD3339" s="73">
        <v>4109906</v>
      </c>
      <c r="AH3339" s="54" t="str">
        <f t="shared" si="225"/>
        <v>PRIcaraíma</v>
      </c>
      <c r="AI3339" s="73">
        <v>4109906</v>
      </c>
    </row>
    <row r="3340" spans="26:35" x14ac:dyDescent="0.25">
      <c r="Z3340" s="42" t="str">
        <f t="shared" si="224"/>
        <v/>
      </c>
      <c r="AB3340" s="73" t="s">
        <v>73</v>
      </c>
      <c r="AC3340" s="73" t="s">
        <v>2870</v>
      </c>
      <c r="AD3340" s="73">
        <v>4110003</v>
      </c>
      <c r="AH3340" s="54" t="str">
        <f t="shared" si="225"/>
        <v>PRIguaraçu</v>
      </c>
      <c r="AI3340" s="73">
        <v>4110003</v>
      </c>
    </row>
    <row r="3341" spans="26:35" x14ac:dyDescent="0.25">
      <c r="Z3341" s="42" t="str">
        <f t="shared" si="224"/>
        <v/>
      </c>
      <c r="AB3341" s="73" t="s">
        <v>73</v>
      </c>
      <c r="AC3341" s="73" t="s">
        <v>1797</v>
      </c>
      <c r="AD3341" s="73">
        <v>4110052</v>
      </c>
      <c r="AH3341" s="54" t="str">
        <f t="shared" si="225"/>
        <v>PRIguatu</v>
      </c>
      <c r="AI3341" s="73">
        <v>4110052</v>
      </c>
    </row>
    <row r="3342" spans="26:35" x14ac:dyDescent="0.25">
      <c r="Z3342" s="42" t="str">
        <f t="shared" si="224"/>
        <v/>
      </c>
      <c r="AB3342" s="73" t="s">
        <v>73</v>
      </c>
      <c r="AC3342" s="73" t="s">
        <v>2895</v>
      </c>
      <c r="AD3342" s="73">
        <v>4110078</v>
      </c>
      <c r="AH3342" s="54" t="str">
        <f t="shared" si="225"/>
        <v>PRImbaú</v>
      </c>
      <c r="AI3342" s="73">
        <v>4110078</v>
      </c>
    </row>
    <row r="3343" spans="26:35" x14ac:dyDescent="0.25">
      <c r="Z3343" s="42" t="str">
        <f t="shared" si="224"/>
        <v/>
      </c>
      <c r="AB3343" s="73" t="s">
        <v>73</v>
      </c>
      <c r="AC3343" s="73" t="s">
        <v>2908</v>
      </c>
      <c r="AD3343" s="73">
        <v>4110102</v>
      </c>
      <c r="AH3343" s="54" t="str">
        <f t="shared" si="225"/>
        <v>PRImbituva</v>
      </c>
      <c r="AI3343" s="73">
        <v>4110102</v>
      </c>
    </row>
    <row r="3344" spans="26:35" x14ac:dyDescent="0.25">
      <c r="Z3344" s="42" t="str">
        <f t="shared" si="224"/>
        <v/>
      </c>
      <c r="AB3344" s="73" t="s">
        <v>73</v>
      </c>
      <c r="AC3344" s="73" t="s">
        <v>2920</v>
      </c>
      <c r="AD3344" s="73">
        <v>4110201</v>
      </c>
      <c r="AH3344" s="54" t="str">
        <f t="shared" si="225"/>
        <v>PRInácio Martins</v>
      </c>
      <c r="AI3344" s="73">
        <v>4110201</v>
      </c>
    </row>
    <row r="3345" spans="26:35" x14ac:dyDescent="0.25">
      <c r="Z3345" s="42" t="str">
        <f t="shared" si="224"/>
        <v/>
      </c>
      <c r="AB3345" s="73" t="s">
        <v>73</v>
      </c>
      <c r="AC3345" s="73" t="s">
        <v>1825</v>
      </c>
      <c r="AD3345" s="73">
        <v>4110300</v>
      </c>
      <c r="AH3345" s="54" t="str">
        <f t="shared" si="225"/>
        <v>PRInajá</v>
      </c>
      <c r="AI3345" s="73">
        <v>4110300</v>
      </c>
    </row>
    <row r="3346" spans="26:35" x14ac:dyDescent="0.25">
      <c r="Z3346" s="42" t="str">
        <f t="shared" si="224"/>
        <v/>
      </c>
      <c r="AB3346" s="73" t="s">
        <v>73</v>
      </c>
      <c r="AC3346" s="73" t="s">
        <v>2943</v>
      </c>
      <c r="AD3346" s="73">
        <v>4110409</v>
      </c>
      <c r="AH3346" s="54" t="str">
        <f t="shared" si="225"/>
        <v>PRIndianópolis</v>
      </c>
      <c r="AI3346" s="73">
        <v>4110409</v>
      </c>
    </row>
    <row r="3347" spans="26:35" x14ac:dyDescent="0.25">
      <c r="Z3347" s="42" t="str">
        <f t="shared" si="224"/>
        <v/>
      </c>
      <c r="AB3347" s="73" t="s">
        <v>73</v>
      </c>
      <c r="AC3347" s="73" t="s">
        <v>2955</v>
      </c>
      <c r="AD3347" s="73">
        <v>4110508</v>
      </c>
      <c r="AH3347" s="54" t="str">
        <f t="shared" si="225"/>
        <v>PRIpiranga</v>
      </c>
      <c r="AI3347" s="73">
        <v>4110508</v>
      </c>
    </row>
    <row r="3348" spans="26:35" x14ac:dyDescent="0.25">
      <c r="Z3348" s="42" t="str">
        <f t="shared" si="224"/>
        <v/>
      </c>
      <c r="AB3348" s="73" t="s">
        <v>73</v>
      </c>
      <c r="AC3348" s="73" t="s">
        <v>2967</v>
      </c>
      <c r="AD3348" s="73">
        <v>4110607</v>
      </c>
      <c r="AH3348" s="54" t="str">
        <f t="shared" si="225"/>
        <v>PRIporã</v>
      </c>
      <c r="AI3348" s="73">
        <v>4110607</v>
      </c>
    </row>
    <row r="3349" spans="26:35" x14ac:dyDescent="0.25">
      <c r="Z3349" s="42" t="str">
        <f t="shared" si="224"/>
        <v/>
      </c>
      <c r="AB3349" s="73" t="s">
        <v>73</v>
      </c>
      <c r="AC3349" s="73" t="s">
        <v>2979</v>
      </c>
      <c r="AD3349" s="73">
        <v>4110656</v>
      </c>
      <c r="AH3349" s="54" t="str">
        <f t="shared" si="225"/>
        <v>PRIracema do Oeste</v>
      </c>
      <c r="AI3349" s="73">
        <v>4110656</v>
      </c>
    </row>
    <row r="3350" spans="26:35" x14ac:dyDescent="0.25">
      <c r="Z3350" s="42" t="str">
        <f t="shared" si="224"/>
        <v/>
      </c>
      <c r="AB3350" s="73" t="s">
        <v>73</v>
      </c>
      <c r="AC3350" s="73" t="s">
        <v>2570</v>
      </c>
      <c r="AD3350" s="73">
        <v>4110706</v>
      </c>
      <c r="AH3350" s="54" t="str">
        <f t="shared" si="225"/>
        <v>PRIrati</v>
      </c>
      <c r="AI3350" s="73">
        <v>4110706</v>
      </c>
    </row>
    <row r="3351" spans="26:35" x14ac:dyDescent="0.25">
      <c r="Z3351" s="42" t="str">
        <f t="shared" si="224"/>
        <v/>
      </c>
      <c r="AB3351" s="73" t="s">
        <v>73</v>
      </c>
      <c r="AC3351" s="73" t="s">
        <v>3004</v>
      </c>
      <c r="AD3351" s="73">
        <v>4110805</v>
      </c>
      <c r="AH3351" s="54" t="str">
        <f t="shared" si="225"/>
        <v>PRIretama</v>
      </c>
      <c r="AI3351" s="73">
        <v>4110805</v>
      </c>
    </row>
    <row r="3352" spans="26:35" x14ac:dyDescent="0.25">
      <c r="Z3352" s="42" t="str">
        <f t="shared" si="224"/>
        <v/>
      </c>
      <c r="AB3352" s="73" t="s">
        <v>73</v>
      </c>
      <c r="AC3352" s="73" t="s">
        <v>3017</v>
      </c>
      <c r="AD3352" s="73">
        <v>4110904</v>
      </c>
      <c r="AH3352" s="54" t="str">
        <f t="shared" si="225"/>
        <v>PRItaguajé</v>
      </c>
      <c r="AI3352" s="73">
        <v>4110904</v>
      </c>
    </row>
    <row r="3353" spans="26:35" x14ac:dyDescent="0.25">
      <c r="Z3353" s="42" t="str">
        <f t="shared" si="224"/>
        <v/>
      </c>
      <c r="AB3353" s="73" t="s">
        <v>73</v>
      </c>
      <c r="AC3353" s="73" t="s">
        <v>3029</v>
      </c>
      <c r="AD3353" s="73">
        <v>4110953</v>
      </c>
      <c r="AH3353" s="54" t="str">
        <f t="shared" si="225"/>
        <v>PRItaipulândia</v>
      </c>
      <c r="AI3353" s="73">
        <v>4110953</v>
      </c>
    </row>
    <row r="3354" spans="26:35" x14ac:dyDescent="0.25">
      <c r="Z3354" s="42" t="str">
        <f t="shared" si="224"/>
        <v/>
      </c>
      <c r="AB3354" s="73" t="s">
        <v>73</v>
      </c>
      <c r="AC3354" s="73" t="s">
        <v>3042</v>
      </c>
      <c r="AD3354" s="73">
        <v>4111001</v>
      </c>
      <c r="AH3354" s="54" t="str">
        <f t="shared" si="225"/>
        <v>PRItambaracá</v>
      </c>
      <c r="AI3354" s="73">
        <v>4111001</v>
      </c>
    </row>
    <row r="3355" spans="26:35" x14ac:dyDescent="0.25">
      <c r="Z3355" s="42" t="str">
        <f t="shared" si="224"/>
        <v/>
      </c>
      <c r="AB3355" s="73" t="s">
        <v>73</v>
      </c>
      <c r="AC3355" s="73" t="s">
        <v>1930</v>
      </c>
      <c r="AD3355" s="73">
        <v>4111100</v>
      </c>
      <c r="AH3355" s="54" t="str">
        <f t="shared" si="225"/>
        <v>PRItambé</v>
      </c>
      <c r="AI3355" s="73">
        <v>4111100</v>
      </c>
    </row>
    <row r="3356" spans="26:35" x14ac:dyDescent="0.25">
      <c r="Z3356" s="42" t="str">
        <f t="shared" si="224"/>
        <v/>
      </c>
      <c r="AB3356" s="73" t="s">
        <v>73</v>
      </c>
      <c r="AC3356" s="73" t="s">
        <v>3066</v>
      </c>
      <c r="AD3356" s="73">
        <v>4111209</v>
      </c>
      <c r="AH3356" s="54" t="str">
        <f t="shared" si="225"/>
        <v>PRItapejara d'Oeste</v>
      </c>
      <c r="AI3356" s="73">
        <v>4111209</v>
      </c>
    </row>
    <row r="3357" spans="26:35" x14ac:dyDescent="0.25">
      <c r="Z3357" s="42" t="str">
        <f t="shared" si="224"/>
        <v/>
      </c>
      <c r="AB3357" s="73" t="s">
        <v>73</v>
      </c>
      <c r="AC3357" s="73" t="s">
        <v>3077</v>
      </c>
      <c r="AD3357" s="73">
        <v>4111258</v>
      </c>
      <c r="AH3357" s="54" t="str">
        <f t="shared" si="225"/>
        <v>PRItaperuçu</v>
      </c>
      <c r="AI3357" s="73">
        <v>4111258</v>
      </c>
    </row>
    <row r="3358" spans="26:35" x14ac:dyDescent="0.25">
      <c r="Z3358" s="42" t="str">
        <f t="shared" si="224"/>
        <v/>
      </c>
      <c r="AB3358" s="73" t="s">
        <v>73</v>
      </c>
      <c r="AC3358" s="73" t="s">
        <v>3090</v>
      </c>
      <c r="AD3358" s="73">
        <v>4111308</v>
      </c>
      <c r="AH3358" s="54" t="str">
        <f t="shared" si="225"/>
        <v>PRItaúna do Sul</v>
      </c>
      <c r="AI3358" s="73">
        <v>4111308</v>
      </c>
    </row>
    <row r="3359" spans="26:35" x14ac:dyDescent="0.25">
      <c r="Z3359" s="42" t="str">
        <f t="shared" si="224"/>
        <v/>
      </c>
      <c r="AB3359" s="73" t="s">
        <v>73</v>
      </c>
      <c r="AC3359" s="73" t="s">
        <v>3102</v>
      </c>
      <c r="AD3359" s="73">
        <v>4111407</v>
      </c>
      <c r="AH3359" s="54" t="str">
        <f t="shared" si="225"/>
        <v>PRIvaí</v>
      </c>
      <c r="AI3359" s="73">
        <v>4111407</v>
      </c>
    </row>
    <row r="3360" spans="26:35" x14ac:dyDescent="0.25">
      <c r="Z3360" s="42" t="str">
        <f t="shared" si="224"/>
        <v/>
      </c>
      <c r="AB3360" s="73" t="s">
        <v>73</v>
      </c>
      <c r="AC3360" s="73" t="s">
        <v>3115</v>
      </c>
      <c r="AD3360" s="73">
        <v>4111506</v>
      </c>
      <c r="AH3360" s="54" t="str">
        <f t="shared" si="225"/>
        <v>PRIvaiporã</v>
      </c>
      <c r="AI3360" s="73">
        <v>4111506</v>
      </c>
    </row>
    <row r="3361" spans="26:35" x14ac:dyDescent="0.25">
      <c r="Z3361" s="42" t="str">
        <f t="shared" si="224"/>
        <v/>
      </c>
      <c r="AB3361" s="73" t="s">
        <v>73</v>
      </c>
      <c r="AC3361" s="73" t="s">
        <v>3127</v>
      </c>
      <c r="AD3361" s="73">
        <v>4111555</v>
      </c>
      <c r="AH3361" s="54" t="str">
        <f t="shared" si="225"/>
        <v>PRIvaté</v>
      </c>
      <c r="AI3361" s="73">
        <v>4111555</v>
      </c>
    </row>
    <row r="3362" spans="26:35" x14ac:dyDescent="0.25">
      <c r="Z3362" s="42" t="str">
        <f t="shared" si="224"/>
        <v/>
      </c>
      <c r="AB3362" s="73" t="s">
        <v>73</v>
      </c>
      <c r="AC3362" s="73" t="s">
        <v>3138</v>
      </c>
      <c r="AD3362" s="73">
        <v>4111605</v>
      </c>
      <c r="AH3362" s="54" t="str">
        <f t="shared" si="225"/>
        <v>PRIvatuba</v>
      </c>
      <c r="AI3362" s="73">
        <v>4111605</v>
      </c>
    </row>
    <row r="3363" spans="26:35" x14ac:dyDescent="0.25">
      <c r="Z3363" s="42" t="str">
        <f t="shared" si="224"/>
        <v/>
      </c>
      <c r="AB3363" s="73" t="s">
        <v>73</v>
      </c>
      <c r="AC3363" s="73" t="s">
        <v>3150</v>
      </c>
      <c r="AD3363" s="73">
        <v>4111704</v>
      </c>
      <c r="AH3363" s="54" t="str">
        <f t="shared" si="225"/>
        <v>PRJaboti</v>
      </c>
      <c r="AI3363" s="73">
        <v>4111704</v>
      </c>
    </row>
    <row r="3364" spans="26:35" x14ac:dyDescent="0.25">
      <c r="Z3364" s="42" t="str">
        <f t="shared" si="224"/>
        <v/>
      </c>
      <c r="AB3364" s="73" t="s">
        <v>73</v>
      </c>
      <c r="AC3364" s="73" t="s">
        <v>3161</v>
      </c>
      <c r="AD3364" s="73">
        <v>4111803</v>
      </c>
      <c r="AH3364" s="54" t="str">
        <f t="shared" si="225"/>
        <v>PRJacarezinho</v>
      </c>
      <c r="AI3364" s="73">
        <v>4111803</v>
      </c>
    </row>
    <row r="3365" spans="26:35" x14ac:dyDescent="0.25">
      <c r="Z3365" s="42" t="str">
        <f t="shared" si="224"/>
        <v/>
      </c>
      <c r="AB3365" s="73" t="s">
        <v>73</v>
      </c>
      <c r="AC3365" s="73" t="s">
        <v>3172</v>
      </c>
      <c r="AD3365" s="73">
        <v>4111902</v>
      </c>
      <c r="AH3365" s="54" t="str">
        <f t="shared" si="225"/>
        <v>PRJaguapitã</v>
      </c>
      <c r="AI3365" s="73">
        <v>4111902</v>
      </c>
    </row>
    <row r="3366" spans="26:35" x14ac:dyDescent="0.25">
      <c r="Z3366" s="42" t="str">
        <f t="shared" si="224"/>
        <v/>
      </c>
      <c r="AB3366" s="73" t="s">
        <v>73</v>
      </c>
      <c r="AC3366" s="73" t="s">
        <v>3183</v>
      </c>
      <c r="AD3366" s="73">
        <v>4112009</v>
      </c>
      <c r="AH3366" s="54" t="str">
        <f t="shared" si="225"/>
        <v>PRJaguariaíva</v>
      </c>
      <c r="AI3366" s="73">
        <v>4112009</v>
      </c>
    </row>
    <row r="3367" spans="26:35" x14ac:dyDescent="0.25">
      <c r="Z3367" s="42" t="str">
        <f t="shared" si="224"/>
        <v/>
      </c>
      <c r="AB3367" s="73" t="s">
        <v>73</v>
      </c>
      <c r="AC3367" s="73" t="s">
        <v>3195</v>
      </c>
      <c r="AD3367" s="73">
        <v>4112108</v>
      </c>
      <c r="AH3367" s="54" t="str">
        <f t="shared" si="225"/>
        <v>PRJandaia do Sul</v>
      </c>
      <c r="AI3367" s="73">
        <v>4112108</v>
      </c>
    </row>
    <row r="3368" spans="26:35" x14ac:dyDescent="0.25">
      <c r="Z3368" s="42" t="str">
        <f t="shared" si="224"/>
        <v/>
      </c>
      <c r="AB3368" s="73" t="s">
        <v>73</v>
      </c>
      <c r="AC3368" s="73" t="s">
        <v>3207</v>
      </c>
      <c r="AD3368" s="73">
        <v>4112207</v>
      </c>
      <c r="AH3368" s="54" t="str">
        <f t="shared" si="225"/>
        <v>PRJaniópolis</v>
      </c>
      <c r="AI3368" s="73">
        <v>4112207</v>
      </c>
    </row>
    <row r="3369" spans="26:35" x14ac:dyDescent="0.25">
      <c r="Z3369" s="42" t="str">
        <f t="shared" si="224"/>
        <v/>
      </c>
      <c r="AB3369" s="73" t="s">
        <v>73</v>
      </c>
      <c r="AC3369" s="73" t="s">
        <v>3219</v>
      </c>
      <c r="AD3369" s="73">
        <v>4112306</v>
      </c>
      <c r="AH3369" s="54" t="str">
        <f t="shared" si="225"/>
        <v>PRJapira</v>
      </c>
      <c r="AI3369" s="73">
        <v>4112306</v>
      </c>
    </row>
    <row r="3370" spans="26:35" x14ac:dyDescent="0.25">
      <c r="Z3370" s="42" t="str">
        <f t="shared" si="224"/>
        <v/>
      </c>
      <c r="AB3370" s="73" t="s">
        <v>73</v>
      </c>
      <c r="AC3370" s="73" t="s">
        <v>827</v>
      </c>
      <c r="AD3370" s="73">
        <v>4112405</v>
      </c>
      <c r="AH3370" s="54" t="str">
        <f t="shared" si="225"/>
        <v>PRJapurá</v>
      </c>
      <c r="AI3370" s="73">
        <v>4112405</v>
      </c>
    </row>
    <row r="3371" spans="26:35" x14ac:dyDescent="0.25">
      <c r="Z3371" s="42" t="str">
        <f t="shared" si="224"/>
        <v/>
      </c>
      <c r="AB3371" s="73" t="s">
        <v>73</v>
      </c>
      <c r="AC3371" s="73" t="s">
        <v>3241</v>
      </c>
      <c r="AD3371" s="73">
        <v>4112504</v>
      </c>
      <c r="AH3371" s="54" t="str">
        <f t="shared" si="225"/>
        <v>PRJardim Alegre</v>
      </c>
      <c r="AI3371" s="73">
        <v>4112504</v>
      </c>
    </row>
    <row r="3372" spans="26:35" x14ac:dyDescent="0.25">
      <c r="Z3372" s="42" t="str">
        <f t="shared" si="224"/>
        <v/>
      </c>
      <c r="AB3372" s="73" t="s">
        <v>73</v>
      </c>
      <c r="AC3372" s="73" t="s">
        <v>3251</v>
      </c>
      <c r="AD3372" s="73">
        <v>4112603</v>
      </c>
      <c r="AH3372" s="54" t="str">
        <f t="shared" si="225"/>
        <v>PRJardim Olinda</v>
      </c>
      <c r="AI3372" s="73">
        <v>4112603</v>
      </c>
    </row>
    <row r="3373" spans="26:35" x14ac:dyDescent="0.25">
      <c r="Z3373" s="42" t="str">
        <f t="shared" si="224"/>
        <v/>
      </c>
      <c r="AB3373" s="73" t="s">
        <v>73</v>
      </c>
      <c r="AC3373" s="73" t="s">
        <v>3261</v>
      </c>
      <c r="AD3373" s="73">
        <v>4112702</v>
      </c>
      <c r="AH3373" s="54" t="str">
        <f t="shared" si="225"/>
        <v>PRJataizinho</v>
      </c>
      <c r="AI3373" s="73">
        <v>4112702</v>
      </c>
    </row>
    <row r="3374" spans="26:35" x14ac:dyDescent="0.25">
      <c r="Z3374" s="42" t="str">
        <f t="shared" si="224"/>
        <v/>
      </c>
      <c r="AB3374" s="73" t="s">
        <v>73</v>
      </c>
      <c r="AC3374" s="73" t="s">
        <v>3273</v>
      </c>
      <c r="AD3374" s="73">
        <v>4112751</v>
      </c>
      <c r="AH3374" s="54" t="str">
        <f t="shared" si="225"/>
        <v>PRJesuítas</v>
      </c>
      <c r="AI3374" s="73">
        <v>4112751</v>
      </c>
    </row>
    <row r="3375" spans="26:35" x14ac:dyDescent="0.25">
      <c r="Z3375" s="42" t="str">
        <f t="shared" si="224"/>
        <v/>
      </c>
      <c r="AB3375" s="73" t="s">
        <v>73</v>
      </c>
      <c r="AC3375" s="73" t="s">
        <v>3284</v>
      </c>
      <c r="AD3375" s="73">
        <v>4112801</v>
      </c>
      <c r="AH3375" s="54" t="str">
        <f t="shared" si="225"/>
        <v>PRJoaquim Távora</v>
      </c>
      <c r="AI3375" s="73">
        <v>4112801</v>
      </c>
    </row>
    <row r="3376" spans="26:35" x14ac:dyDescent="0.25">
      <c r="Z3376" s="42" t="str">
        <f t="shared" si="224"/>
        <v/>
      </c>
      <c r="AB3376" s="73" t="s">
        <v>73</v>
      </c>
      <c r="AC3376" s="73" t="s">
        <v>3296</v>
      </c>
      <c r="AD3376" s="73">
        <v>4112900</v>
      </c>
      <c r="AH3376" s="54" t="str">
        <f t="shared" si="225"/>
        <v>PRJundiaí do Sul</v>
      </c>
      <c r="AI3376" s="73">
        <v>4112900</v>
      </c>
    </row>
    <row r="3377" spans="26:35" x14ac:dyDescent="0.25">
      <c r="Z3377" s="42" t="str">
        <f t="shared" si="224"/>
        <v/>
      </c>
      <c r="AB3377" s="73" t="s">
        <v>73</v>
      </c>
      <c r="AC3377" s="73" t="s">
        <v>3308</v>
      </c>
      <c r="AD3377" s="73">
        <v>4112959</v>
      </c>
      <c r="AH3377" s="54" t="str">
        <f t="shared" si="225"/>
        <v>PRJuranda</v>
      </c>
      <c r="AI3377" s="73">
        <v>4112959</v>
      </c>
    </row>
    <row r="3378" spans="26:35" x14ac:dyDescent="0.25">
      <c r="Z3378" s="42" t="str">
        <f t="shared" si="224"/>
        <v/>
      </c>
      <c r="AB3378" s="73" t="s">
        <v>73</v>
      </c>
      <c r="AC3378" s="73" t="s">
        <v>2675</v>
      </c>
      <c r="AD3378" s="73">
        <v>4113007</v>
      </c>
      <c r="AH3378" s="54" t="str">
        <f t="shared" si="225"/>
        <v>PRJussara</v>
      </c>
      <c r="AI3378" s="73">
        <v>4113007</v>
      </c>
    </row>
    <row r="3379" spans="26:35" x14ac:dyDescent="0.25">
      <c r="Z3379" s="42" t="str">
        <f t="shared" si="224"/>
        <v/>
      </c>
      <c r="AB3379" s="73" t="s">
        <v>73</v>
      </c>
      <c r="AC3379" s="73" t="s">
        <v>3330</v>
      </c>
      <c r="AD3379" s="73">
        <v>4113106</v>
      </c>
      <c r="AH3379" s="54" t="str">
        <f t="shared" si="225"/>
        <v>PRKaloré</v>
      </c>
      <c r="AI3379" s="73">
        <v>4113106</v>
      </c>
    </row>
    <row r="3380" spans="26:35" x14ac:dyDescent="0.25">
      <c r="Z3380" s="42" t="str">
        <f t="shared" si="224"/>
        <v/>
      </c>
      <c r="AB3380" s="73" t="s">
        <v>73</v>
      </c>
      <c r="AC3380" s="73" t="s">
        <v>3341</v>
      </c>
      <c r="AD3380" s="73">
        <v>4113205</v>
      </c>
      <c r="AH3380" s="54" t="str">
        <f t="shared" si="225"/>
        <v>PRLapa</v>
      </c>
      <c r="AI3380" s="73">
        <v>4113205</v>
      </c>
    </row>
    <row r="3381" spans="26:35" x14ac:dyDescent="0.25">
      <c r="Z3381" s="42" t="str">
        <f t="shared" si="224"/>
        <v/>
      </c>
      <c r="AB3381" s="73" t="s">
        <v>73</v>
      </c>
      <c r="AC3381" s="73" t="s">
        <v>3352</v>
      </c>
      <c r="AD3381" s="73">
        <v>4113254</v>
      </c>
      <c r="AH3381" s="54" t="str">
        <f t="shared" si="225"/>
        <v>PRLaranjal</v>
      </c>
      <c r="AI3381" s="73">
        <v>4113254</v>
      </c>
    </row>
    <row r="3382" spans="26:35" x14ac:dyDescent="0.25">
      <c r="Z3382" s="42" t="str">
        <f t="shared" si="224"/>
        <v/>
      </c>
      <c r="AB3382" s="73" t="s">
        <v>73</v>
      </c>
      <c r="AC3382" s="73" t="s">
        <v>3362</v>
      </c>
      <c r="AD3382" s="73">
        <v>4113304</v>
      </c>
      <c r="AH3382" s="54" t="str">
        <f t="shared" si="225"/>
        <v>PRLaranjeiras do Sul</v>
      </c>
      <c r="AI3382" s="73">
        <v>4113304</v>
      </c>
    </row>
    <row r="3383" spans="26:35" x14ac:dyDescent="0.25">
      <c r="Z3383" s="42" t="str">
        <f t="shared" si="224"/>
        <v/>
      </c>
      <c r="AB3383" s="73" t="s">
        <v>73</v>
      </c>
      <c r="AC3383" s="73" t="s">
        <v>3371</v>
      </c>
      <c r="AD3383" s="73">
        <v>4113403</v>
      </c>
      <c r="AH3383" s="54" t="str">
        <f t="shared" si="225"/>
        <v>PRLeópolis</v>
      </c>
      <c r="AI3383" s="73">
        <v>4113403</v>
      </c>
    </row>
    <row r="3384" spans="26:35" x14ac:dyDescent="0.25">
      <c r="Z3384" s="42" t="str">
        <f t="shared" si="224"/>
        <v/>
      </c>
      <c r="AB3384" s="73" t="s">
        <v>73</v>
      </c>
      <c r="AC3384" s="73" t="s">
        <v>3381</v>
      </c>
      <c r="AD3384" s="73">
        <v>4113429</v>
      </c>
      <c r="AH3384" s="54" t="str">
        <f t="shared" si="225"/>
        <v>PRLidianópolis</v>
      </c>
      <c r="AI3384" s="73">
        <v>4113429</v>
      </c>
    </row>
    <row r="3385" spans="26:35" x14ac:dyDescent="0.25">
      <c r="Z3385" s="42" t="str">
        <f t="shared" si="224"/>
        <v/>
      </c>
      <c r="AB3385" s="73" t="s">
        <v>73</v>
      </c>
      <c r="AC3385" s="73" t="s">
        <v>3391</v>
      </c>
      <c r="AD3385" s="73">
        <v>4113452</v>
      </c>
      <c r="AH3385" s="54" t="str">
        <f t="shared" si="225"/>
        <v>PRLindoeste</v>
      </c>
      <c r="AI3385" s="73">
        <v>4113452</v>
      </c>
    </row>
    <row r="3386" spans="26:35" x14ac:dyDescent="0.25">
      <c r="Z3386" s="42" t="str">
        <f t="shared" si="224"/>
        <v/>
      </c>
      <c r="AB3386" s="73" t="s">
        <v>73</v>
      </c>
      <c r="AC3386" s="73" t="s">
        <v>3401</v>
      </c>
      <c r="AD3386" s="73">
        <v>4113502</v>
      </c>
      <c r="AH3386" s="54" t="str">
        <f t="shared" si="225"/>
        <v>PRLoanda</v>
      </c>
      <c r="AI3386" s="73">
        <v>4113502</v>
      </c>
    </row>
    <row r="3387" spans="26:35" x14ac:dyDescent="0.25">
      <c r="Z3387" s="42" t="str">
        <f t="shared" si="224"/>
        <v/>
      </c>
      <c r="AB3387" s="73" t="s">
        <v>73</v>
      </c>
      <c r="AC3387" s="73" t="s">
        <v>3411</v>
      </c>
      <c r="AD3387" s="73">
        <v>4113601</v>
      </c>
      <c r="AH3387" s="54" t="str">
        <f t="shared" si="225"/>
        <v>PRLobato</v>
      </c>
      <c r="AI3387" s="73">
        <v>4113601</v>
      </c>
    </row>
    <row r="3388" spans="26:35" x14ac:dyDescent="0.25">
      <c r="Z3388" s="42" t="str">
        <f t="shared" si="224"/>
        <v/>
      </c>
      <c r="AB3388" s="73" t="s">
        <v>73</v>
      </c>
      <c r="AC3388" s="73" t="s">
        <v>3421</v>
      </c>
      <c r="AD3388" s="73">
        <v>4113700</v>
      </c>
      <c r="AH3388" s="54" t="str">
        <f t="shared" si="225"/>
        <v>PRLondrina</v>
      </c>
      <c r="AI3388" s="73">
        <v>4113700</v>
      </c>
    </row>
    <row r="3389" spans="26:35" x14ac:dyDescent="0.25">
      <c r="Z3389" s="42" t="str">
        <f t="shared" si="224"/>
        <v/>
      </c>
      <c r="AB3389" s="73" t="s">
        <v>73</v>
      </c>
      <c r="AC3389" s="73" t="s">
        <v>3430</v>
      </c>
      <c r="AD3389" s="73">
        <v>4113734</v>
      </c>
      <c r="AH3389" s="54" t="str">
        <f t="shared" si="225"/>
        <v>PRLuiziana</v>
      </c>
      <c r="AI3389" s="73">
        <v>4113734</v>
      </c>
    </row>
    <row r="3390" spans="26:35" x14ac:dyDescent="0.25">
      <c r="Z3390" s="42" t="str">
        <f t="shared" si="224"/>
        <v/>
      </c>
      <c r="AB3390" s="73" t="s">
        <v>73</v>
      </c>
      <c r="AC3390" s="73" t="s">
        <v>3440</v>
      </c>
      <c r="AD3390" s="73">
        <v>4113759</v>
      </c>
      <c r="AH3390" s="54" t="str">
        <f t="shared" si="225"/>
        <v>PRLunardelli</v>
      </c>
      <c r="AI3390" s="73">
        <v>4113759</v>
      </c>
    </row>
    <row r="3391" spans="26:35" x14ac:dyDescent="0.25">
      <c r="Z3391" s="42" t="str">
        <f t="shared" si="224"/>
        <v/>
      </c>
      <c r="AB3391" s="73" t="s">
        <v>73</v>
      </c>
      <c r="AC3391" s="73" t="s">
        <v>3449</v>
      </c>
      <c r="AD3391" s="73">
        <v>4113809</v>
      </c>
      <c r="AH3391" s="54" t="str">
        <f t="shared" si="225"/>
        <v>PRLupionópolis</v>
      </c>
      <c r="AI3391" s="73">
        <v>4113809</v>
      </c>
    </row>
    <row r="3392" spans="26:35" x14ac:dyDescent="0.25">
      <c r="Z3392" s="42" t="str">
        <f t="shared" si="224"/>
        <v/>
      </c>
      <c r="AB3392" s="73" t="s">
        <v>73</v>
      </c>
      <c r="AC3392" s="73" t="s">
        <v>3458</v>
      </c>
      <c r="AD3392" s="73">
        <v>4113908</v>
      </c>
      <c r="AH3392" s="54" t="str">
        <f t="shared" si="225"/>
        <v>PRMallet</v>
      </c>
      <c r="AI3392" s="73">
        <v>4113908</v>
      </c>
    </row>
    <row r="3393" spans="26:35" x14ac:dyDescent="0.25">
      <c r="Z3393" s="42" t="str">
        <f t="shared" si="224"/>
        <v/>
      </c>
      <c r="AB3393" s="73" t="s">
        <v>73</v>
      </c>
      <c r="AC3393" s="73" t="s">
        <v>3468</v>
      </c>
      <c r="AD3393" s="73">
        <v>4114005</v>
      </c>
      <c r="AH3393" s="54" t="str">
        <f t="shared" si="225"/>
        <v>PRMamborê</v>
      </c>
      <c r="AI3393" s="73">
        <v>4114005</v>
      </c>
    </row>
    <row r="3394" spans="26:35" x14ac:dyDescent="0.25">
      <c r="Z3394" s="42" t="str">
        <f t="shared" si="224"/>
        <v/>
      </c>
      <c r="AB3394" s="73" t="s">
        <v>73</v>
      </c>
      <c r="AC3394" s="73" t="s">
        <v>3477</v>
      </c>
      <c r="AD3394" s="73">
        <v>4114104</v>
      </c>
      <c r="AH3394" s="54" t="str">
        <f t="shared" si="225"/>
        <v>PRMandaguaçu</v>
      </c>
      <c r="AI3394" s="73">
        <v>4114104</v>
      </c>
    </row>
    <row r="3395" spans="26:35" x14ac:dyDescent="0.25">
      <c r="Z3395" s="42" t="str">
        <f t="shared" ref="Z3395:Z3458" si="226">CONCATENATE(A3395,D3395)</f>
        <v/>
      </c>
      <c r="AB3395" s="73" t="s">
        <v>73</v>
      </c>
      <c r="AC3395" s="73" t="s">
        <v>3487</v>
      </c>
      <c r="AD3395" s="73">
        <v>4114203</v>
      </c>
      <c r="AH3395" s="54" t="str">
        <f t="shared" ref="AH3395:AH3458" si="227">CONCATENATE(AB3395,AC3395)</f>
        <v>PRMandaguari</v>
      </c>
      <c r="AI3395" s="73">
        <v>4114203</v>
      </c>
    </row>
    <row r="3396" spans="26:35" x14ac:dyDescent="0.25">
      <c r="Z3396" s="42" t="str">
        <f t="shared" si="226"/>
        <v/>
      </c>
      <c r="AB3396" s="73" t="s">
        <v>73</v>
      </c>
      <c r="AC3396" s="73" t="s">
        <v>3497</v>
      </c>
      <c r="AD3396" s="73">
        <v>4114302</v>
      </c>
      <c r="AH3396" s="54" t="str">
        <f t="shared" si="227"/>
        <v>PRMandirituba</v>
      </c>
      <c r="AI3396" s="73">
        <v>4114302</v>
      </c>
    </row>
    <row r="3397" spans="26:35" x14ac:dyDescent="0.25">
      <c r="Z3397" s="42" t="str">
        <f t="shared" si="226"/>
        <v/>
      </c>
      <c r="AB3397" s="73" t="s">
        <v>73</v>
      </c>
      <c r="AC3397" s="73" t="s">
        <v>3506</v>
      </c>
      <c r="AD3397" s="73">
        <v>4114351</v>
      </c>
      <c r="AH3397" s="54" t="str">
        <f t="shared" si="227"/>
        <v>PRManfrinópolis</v>
      </c>
      <c r="AI3397" s="73">
        <v>4114351</v>
      </c>
    </row>
    <row r="3398" spans="26:35" x14ac:dyDescent="0.25">
      <c r="Z3398" s="42" t="str">
        <f t="shared" si="226"/>
        <v/>
      </c>
      <c r="AB3398" s="73" t="s">
        <v>73</v>
      </c>
      <c r="AC3398" s="73" t="s">
        <v>3516</v>
      </c>
      <c r="AD3398" s="73">
        <v>4114401</v>
      </c>
      <c r="AH3398" s="54" t="str">
        <f t="shared" si="227"/>
        <v>PRMangueirinha</v>
      </c>
      <c r="AI3398" s="73">
        <v>4114401</v>
      </c>
    </row>
    <row r="3399" spans="26:35" x14ac:dyDescent="0.25">
      <c r="Z3399" s="42" t="str">
        <f t="shared" si="226"/>
        <v/>
      </c>
      <c r="AB3399" s="73" t="s">
        <v>73</v>
      </c>
      <c r="AC3399" s="73" t="s">
        <v>3526</v>
      </c>
      <c r="AD3399" s="73">
        <v>4114500</v>
      </c>
      <c r="AH3399" s="54" t="str">
        <f t="shared" si="227"/>
        <v>PRManoel Ribas</v>
      </c>
      <c r="AI3399" s="73">
        <v>4114500</v>
      </c>
    </row>
    <row r="3400" spans="26:35" x14ac:dyDescent="0.25">
      <c r="Z3400" s="42" t="str">
        <f t="shared" si="226"/>
        <v/>
      </c>
      <c r="AB3400" s="73" t="s">
        <v>73</v>
      </c>
      <c r="AC3400" s="73" t="s">
        <v>3536</v>
      </c>
      <c r="AD3400" s="73">
        <v>4114609</v>
      </c>
      <c r="AH3400" s="54" t="str">
        <f t="shared" si="227"/>
        <v>PRMarechal Cândido Rondon</v>
      </c>
      <c r="AI3400" s="73">
        <v>4114609</v>
      </c>
    </row>
    <row r="3401" spans="26:35" x14ac:dyDescent="0.25">
      <c r="Z3401" s="42" t="str">
        <f t="shared" si="226"/>
        <v/>
      </c>
      <c r="AB3401" s="73" t="s">
        <v>73</v>
      </c>
      <c r="AC3401" s="73" t="s">
        <v>3546</v>
      </c>
      <c r="AD3401" s="73">
        <v>4114708</v>
      </c>
      <c r="AH3401" s="54" t="str">
        <f t="shared" si="227"/>
        <v>PRMaria Helena</v>
      </c>
      <c r="AI3401" s="73">
        <v>4114708</v>
      </c>
    </row>
    <row r="3402" spans="26:35" x14ac:dyDescent="0.25">
      <c r="Z3402" s="42" t="str">
        <f t="shared" si="226"/>
        <v/>
      </c>
      <c r="AB3402" s="73" t="s">
        <v>73</v>
      </c>
      <c r="AC3402" s="73" t="s">
        <v>3554</v>
      </c>
      <c r="AD3402" s="73">
        <v>4114807</v>
      </c>
      <c r="AH3402" s="54" t="str">
        <f t="shared" si="227"/>
        <v>PRMarialva</v>
      </c>
      <c r="AI3402" s="73">
        <v>4114807</v>
      </c>
    </row>
    <row r="3403" spans="26:35" x14ac:dyDescent="0.25">
      <c r="Z3403" s="42" t="str">
        <f t="shared" si="226"/>
        <v/>
      </c>
      <c r="AB3403" s="73" t="s">
        <v>73</v>
      </c>
      <c r="AC3403" s="73" t="s">
        <v>3564</v>
      </c>
      <c r="AD3403" s="73">
        <v>4114906</v>
      </c>
      <c r="AH3403" s="54" t="str">
        <f t="shared" si="227"/>
        <v>PRMarilândia do Sul</v>
      </c>
      <c r="AI3403" s="73">
        <v>4114906</v>
      </c>
    </row>
    <row r="3404" spans="26:35" x14ac:dyDescent="0.25">
      <c r="Z3404" s="42" t="str">
        <f t="shared" si="226"/>
        <v/>
      </c>
      <c r="AB3404" s="73" t="s">
        <v>73</v>
      </c>
      <c r="AC3404" s="73" t="s">
        <v>3574</v>
      </c>
      <c r="AD3404" s="73">
        <v>4115002</v>
      </c>
      <c r="AH3404" s="54" t="str">
        <f t="shared" si="227"/>
        <v>PRMarilena</v>
      </c>
      <c r="AI3404" s="73">
        <v>4115002</v>
      </c>
    </row>
    <row r="3405" spans="26:35" x14ac:dyDescent="0.25">
      <c r="Z3405" s="42" t="str">
        <f t="shared" si="226"/>
        <v/>
      </c>
      <c r="AB3405" s="73" t="s">
        <v>73</v>
      </c>
      <c r="AC3405" s="73" t="s">
        <v>3584</v>
      </c>
      <c r="AD3405" s="73">
        <v>4115101</v>
      </c>
      <c r="AH3405" s="54" t="str">
        <f t="shared" si="227"/>
        <v>PRMariluz</v>
      </c>
      <c r="AI3405" s="73">
        <v>4115101</v>
      </c>
    </row>
    <row r="3406" spans="26:35" x14ac:dyDescent="0.25">
      <c r="Z3406" s="42" t="str">
        <f t="shared" si="226"/>
        <v/>
      </c>
      <c r="AB3406" s="73" t="s">
        <v>73</v>
      </c>
      <c r="AC3406" s="73" t="s">
        <v>3594</v>
      </c>
      <c r="AD3406" s="73">
        <v>4115200</v>
      </c>
      <c r="AH3406" s="54" t="str">
        <f t="shared" si="227"/>
        <v>PRMaringá</v>
      </c>
      <c r="AI3406" s="73">
        <v>4115200</v>
      </c>
    </row>
    <row r="3407" spans="26:35" x14ac:dyDescent="0.25">
      <c r="Z3407" s="42" t="str">
        <f t="shared" si="226"/>
        <v/>
      </c>
      <c r="AB3407" s="73" t="s">
        <v>73</v>
      </c>
      <c r="AC3407" s="73" t="s">
        <v>3603</v>
      </c>
      <c r="AD3407" s="73">
        <v>4115309</v>
      </c>
      <c r="AH3407" s="54" t="str">
        <f t="shared" si="227"/>
        <v>PRMariópolis</v>
      </c>
      <c r="AI3407" s="73">
        <v>4115309</v>
      </c>
    </row>
    <row r="3408" spans="26:35" x14ac:dyDescent="0.25">
      <c r="Z3408" s="42" t="str">
        <f t="shared" si="226"/>
        <v/>
      </c>
      <c r="AB3408" s="73" t="s">
        <v>73</v>
      </c>
      <c r="AC3408" s="73" t="s">
        <v>3612</v>
      </c>
      <c r="AD3408" s="73">
        <v>4115358</v>
      </c>
      <c r="AH3408" s="54" t="str">
        <f t="shared" si="227"/>
        <v>PRMaripá</v>
      </c>
      <c r="AI3408" s="73">
        <v>4115358</v>
      </c>
    </row>
    <row r="3409" spans="26:35" x14ac:dyDescent="0.25">
      <c r="Z3409" s="42" t="str">
        <f t="shared" si="226"/>
        <v/>
      </c>
      <c r="AB3409" s="73" t="s">
        <v>73</v>
      </c>
      <c r="AC3409" s="73" t="s">
        <v>3621</v>
      </c>
      <c r="AD3409" s="73">
        <v>4115408</v>
      </c>
      <c r="AH3409" s="54" t="str">
        <f t="shared" si="227"/>
        <v>PRMarmeleiro</v>
      </c>
      <c r="AI3409" s="73">
        <v>4115408</v>
      </c>
    </row>
    <row r="3410" spans="26:35" x14ac:dyDescent="0.25">
      <c r="Z3410" s="42" t="str">
        <f t="shared" si="226"/>
        <v/>
      </c>
      <c r="AB3410" s="73" t="s">
        <v>73</v>
      </c>
      <c r="AC3410" s="73" t="s">
        <v>3631</v>
      </c>
      <c r="AD3410" s="73">
        <v>4115457</v>
      </c>
      <c r="AH3410" s="54" t="str">
        <f t="shared" si="227"/>
        <v>PRMarquinho</v>
      </c>
      <c r="AI3410" s="73">
        <v>4115457</v>
      </c>
    </row>
    <row r="3411" spans="26:35" x14ac:dyDescent="0.25">
      <c r="Z3411" s="42" t="str">
        <f t="shared" si="226"/>
        <v/>
      </c>
      <c r="AB3411" s="73" t="s">
        <v>73</v>
      </c>
      <c r="AC3411" s="73" t="s">
        <v>3641</v>
      </c>
      <c r="AD3411" s="73">
        <v>4115507</v>
      </c>
      <c r="AH3411" s="54" t="str">
        <f t="shared" si="227"/>
        <v>PRMarumbi</v>
      </c>
      <c r="AI3411" s="73">
        <v>4115507</v>
      </c>
    </row>
    <row r="3412" spans="26:35" x14ac:dyDescent="0.25">
      <c r="Z3412" s="42" t="str">
        <f t="shared" si="226"/>
        <v/>
      </c>
      <c r="AB3412" s="73" t="s">
        <v>73</v>
      </c>
      <c r="AC3412" s="73" t="s">
        <v>3650</v>
      </c>
      <c r="AD3412" s="73">
        <v>4115606</v>
      </c>
      <c r="AH3412" s="54" t="str">
        <f t="shared" si="227"/>
        <v>PRMatelândia</v>
      </c>
      <c r="AI3412" s="73">
        <v>4115606</v>
      </c>
    </row>
    <row r="3413" spans="26:35" x14ac:dyDescent="0.25">
      <c r="Z3413" s="42" t="str">
        <f t="shared" si="226"/>
        <v/>
      </c>
      <c r="AB3413" s="73" t="s">
        <v>73</v>
      </c>
      <c r="AC3413" s="73" t="s">
        <v>3659</v>
      </c>
      <c r="AD3413" s="73">
        <v>4115705</v>
      </c>
      <c r="AH3413" s="54" t="str">
        <f t="shared" si="227"/>
        <v>PRMatinhos</v>
      </c>
      <c r="AI3413" s="73">
        <v>4115705</v>
      </c>
    </row>
    <row r="3414" spans="26:35" x14ac:dyDescent="0.25">
      <c r="Z3414" s="42" t="str">
        <f t="shared" si="226"/>
        <v/>
      </c>
      <c r="AB3414" s="73" t="s">
        <v>73</v>
      </c>
      <c r="AC3414" s="73" t="s">
        <v>3668</v>
      </c>
      <c r="AD3414" s="73">
        <v>4115739</v>
      </c>
      <c r="AH3414" s="54" t="str">
        <f t="shared" si="227"/>
        <v>PRMato Rico</v>
      </c>
      <c r="AI3414" s="73">
        <v>4115739</v>
      </c>
    </row>
    <row r="3415" spans="26:35" x14ac:dyDescent="0.25">
      <c r="Z3415" s="42" t="str">
        <f t="shared" si="226"/>
        <v/>
      </c>
      <c r="AB3415" s="73" t="s">
        <v>73</v>
      </c>
      <c r="AC3415" s="73" t="s">
        <v>3675</v>
      </c>
      <c r="AD3415" s="73">
        <v>4115754</v>
      </c>
      <c r="AH3415" s="54" t="str">
        <f t="shared" si="227"/>
        <v>PRMauá da Serra</v>
      </c>
      <c r="AI3415" s="73">
        <v>4115754</v>
      </c>
    </row>
    <row r="3416" spans="26:35" x14ac:dyDescent="0.25">
      <c r="Z3416" s="42" t="str">
        <f t="shared" si="226"/>
        <v/>
      </c>
      <c r="AB3416" s="73" t="s">
        <v>73</v>
      </c>
      <c r="AC3416" s="73" t="s">
        <v>3684</v>
      </c>
      <c r="AD3416" s="73">
        <v>4115804</v>
      </c>
      <c r="AH3416" s="54" t="str">
        <f t="shared" si="227"/>
        <v>PRMedianeira</v>
      </c>
      <c r="AI3416" s="73">
        <v>4115804</v>
      </c>
    </row>
    <row r="3417" spans="26:35" x14ac:dyDescent="0.25">
      <c r="Z3417" s="42" t="str">
        <f t="shared" si="226"/>
        <v/>
      </c>
      <c r="AB3417" s="73" t="s">
        <v>73</v>
      </c>
      <c r="AC3417" s="73" t="s">
        <v>3692</v>
      </c>
      <c r="AD3417" s="73">
        <v>4115853</v>
      </c>
      <c r="AH3417" s="54" t="str">
        <f t="shared" si="227"/>
        <v>PRMercedes</v>
      </c>
      <c r="AI3417" s="73">
        <v>4115853</v>
      </c>
    </row>
    <row r="3418" spans="26:35" x14ac:dyDescent="0.25">
      <c r="Z3418" s="42" t="str">
        <f t="shared" si="226"/>
        <v/>
      </c>
      <c r="AB3418" s="73" t="s">
        <v>73</v>
      </c>
      <c r="AC3418" s="73" t="s">
        <v>2469</v>
      </c>
      <c r="AD3418" s="73">
        <v>4115903</v>
      </c>
      <c r="AH3418" s="54" t="str">
        <f t="shared" si="227"/>
        <v>PRMirador</v>
      </c>
      <c r="AI3418" s="73">
        <v>4115903</v>
      </c>
    </row>
    <row r="3419" spans="26:35" x14ac:dyDescent="0.25">
      <c r="Z3419" s="42" t="str">
        <f t="shared" si="226"/>
        <v/>
      </c>
      <c r="AB3419" s="73" t="s">
        <v>73</v>
      </c>
      <c r="AC3419" s="73" t="s">
        <v>3708</v>
      </c>
      <c r="AD3419" s="73">
        <v>4116000</v>
      </c>
      <c r="AH3419" s="54" t="str">
        <f t="shared" si="227"/>
        <v>PRMiraselva</v>
      </c>
      <c r="AI3419" s="73">
        <v>4116000</v>
      </c>
    </row>
    <row r="3420" spans="26:35" x14ac:dyDescent="0.25">
      <c r="Z3420" s="42" t="str">
        <f t="shared" si="226"/>
        <v/>
      </c>
      <c r="AB3420" s="73" t="s">
        <v>73</v>
      </c>
      <c r="AC3420" s="73" t="s">
        <v>3716</v>
      </c>
      <c r="AD3420" s="73">
        <v>4116059</v>
      </c>
      <c r="AH3420" s="54" t="str">
        <f t="shared" si="227"/>
        <v>PRMissal</v>
      </c>
      <c r="AI3420" s="73">
        <v>4116059</v>
      </c>
    </row>
    <row r="3421" spans="26:35" x14ac:dyDescent="0.25">
      <c r="Z3421" s="42" t="str">
        <f t="shared" si="226"/>
        <v/>
      </c>
      <c r="AB3421" s="73" t="s">
        <v>73</v>
      </c>
      <c r="AC3421" s="73" t="s">
        <v>3723</v>
      </c>
      <c r="AD3421" s="73">
        <v>4116109</v>
      </c>
      <c r="AH3421" s="54" t="str">
        <f t="shared" si="227"/>
        <v>PRMoreira Sales</v>
      </c>
      <c r="AI3421" s="73">
        <v>4116109</v>
      </c>
    </row>
    <row r="3422" spans="26:35" x14ac:dyDescent="0.25">
      <c r="Z3422" s="42" t="str">
        <f t="shared" si="226"/>
        <v/>
      </c>
      <c r="AB3422" s="73" t="s">
        <v>73</v>
      </c>
      <c r="AC3422" s="73" t="s">
        <v>3730</v>
      </c>
      <c r="AD3422" s="73">
        <v>4116208</v>
      </c>
      <c r="AH3422" s="54" t="str">
        <f t="shared" si="227"/>
        <v>PRMorretes</v>
      </c>
      <c r="AI3422" s="73">
        <v>4116208</v>
      </c>
    </row>
    <row r="3423" spans="26:35" x14ac:dyDescent="0.25">
      <c r="Z3423" s="42" t="str">
        <f t="shared" si="226"/>
        <v/>
      </c>
      <c r="AB3423" s="73" t="s">
        <v>73</v>
      </c>
      <c r="AC3423" s="73" t="s">
        <v>3737</v>
      </c>
      <c r="AD3423" s="73">
        <v>4116307</v>
      </c>
      <c r="AH3423" s="54" t="str">
        <f t="shared" si="227"/>
        <v>PRMunhoz de Melo</v>
      </c>
      <c r="AI3423" s="73">
        <v>4116307</v>
      </c>
    </row>
    <row r="3424" spans="26:35" x14ac:dyDescent="0.25">
      <c r="Z3424" s="42" t="str">
        <f t="shared" si="226"/>
        <v/>
      </c>
      <c r="AB3424" s="73" t="s">
        <v>73</v>
      </c>
      <c r="AC3424" s="73" t="s">
        <v>3744</v>
      </c>
      <c r="AD3424" s="73">
        <v>4116406</v>
      </c>
      <c r="AH3424" s="54" t="str">
        <f t="shared" si="227"/>
        <v>PRNossa Senhora das Graças</v>
      </c>
      <c r="AI3424" s="73">
        <v>4116406</v>
      </c>
    </row>
    <row r="3425" spans="26:35" x14ac:dyDescent="0.25">
      <c r="Z3425" s="42" t="str">
        <f t="shared" si="226"/>
        <v/>
      </c>
      <c r="AB3425" s="73" t="s">
        <v>73</v>
      </c>
      <c r="AC3425" s="73" t="s">
        <v>3751</v>
      </c>
      <c r="AD3425" s="73">
        <v>4116505</v>
      </c>
      <c r="AH3425" s="54" t="str">
        <f t="shared" si="227"/>
        <v>PRNova Aliança do Ivaí</v>
      </c>
      <c r="AI3425" s="73">
        <v>4116505</v>
      </c>
    </row>
    <row r="3426" spans="26:35" x14ac:dyDescent="0.25">
      <c r="Z3426" s="42" t="str">
        <f t="shared" si="226"/>
        <v/>
      </c>
      <c r="AB3426" s="73" t="s">
        <v>73</v>
      </c>
      <c r="AC3426" s="73" t="s">
        <v>3757</v>
      </c>
      <c r="AD3426" s="73">
        <v>4116604</v>
      </c>
      <c r="AH3426" s="54" t="str">
        <f t="shared" si="227"/>
        <v>PRNova América da Colina</v>
      </c>
      <c r="AI3426" s="73">
        <v>4116604</v>
      </c>
    </row>
    <row r="3427" spans="26:35" x14ac:dyDescent="0.25">
      <c r="Z3427" s="42" t="str">
        <f t="shared" si="226"/>
        <v/>
      </c>
      <c r="AB3427" s="73" t="s">
        <v>73</v>
      </c>
      <c r="AC3427" s="73" t="s">
        <v>3050</v>
      </c>
      <c r="AD3427" s="73">
        <v>4116703</v>
      </c>
      <c r="AH3427" s="54" t="str">
        <f t="shared" si="227"/>
        <v>PRNova Aurora</v>
      </c>
      <c r="AI3427" s="73">
        <v>4116703</v>
      </c>
    </row>
    <row r="3428" spans="26:35" x14ac:dyDescent="0.25">
      <c r="Z3428" s="42" t="str">
        <f t="shared" si="226"/>
        <v/>
      </c>
      <c r="AB3428" s="73" t="s">
        <v>73</v>
      </c>
      <c r="AC3428" s="73" t="s">
        <v>3766</v>
      </c>
      <c r="AD3428" s="73">
        <v>4116802</v>
      </c>
      <c r="AH3428" s="54" t="str">
        <f t="shared" si="227"/>
        <v>PRNova Cantu</v>
      </c>
      <c r="AI3428" s="73">
        <v>4116802</v>
      </c>
    </row>
    <row r="3429" spans="26:35" x14ac:dyDescent="0.25">
      <c r="Z3429" s="42" t="str">
        <f t="shared" si="226"/>
        <v/>
      </c>
      <c r="AB3429" s="73" t="s">
        <v>73</v>
      </c>
      <c r="AC3429" s="73" t="s">
        <v>3773</v>
      </c>
      <c r="AD3429" s="73">
        <v>4116901</v>
      </c>
      <c r="AH3429" s="54" t="str">
        <f t="shared" si="227"/>
        <v>PRNova Esperança</v>
      </c>
      <c r="AI3429" s="73">
        <v>4116901</v>
      </c>
    </row>
    <row r="3430" spans="26:35" x14ac:dyDescent="0.25">
      <c r="Z3430" s="42" t="str">
        <f t="shared" si="226"/>
        <v/>
      </c>
      <c r="AB3430" s="73" t="s">
        <v>73</v>
      </c>
      <c r="AC3430" s="73" t="s">
        <v>3779</v>
      </c>
      <c r="AD3430" s="73">
        <v>4116950</v>
      </c>
      <c r="AH3430" s="54" t="str">
        <f t="shared" si="227"/>
        <v>PRNova Esperança do Sudoeste</v>
      </c>
      <c r="AI3430" s="73">
        <v>4116950</v>
      </c>
    </row>
    <row r="3431" spans="26:35" x14ac:dyDescent="0.25">
      <c r="Z3431" s="42" t="str">
        <f t="shared" si="226"/>
        <v/>
      </c>
      <c r="AB3431" s="73" t="s">
        <v>73</v>
      </c>
      <c r="AC3431" s="73" t="s">
        <v>3786</v>
      </c>
      <c r="AD3431" s="73">
        <v>4117008</v>
      </c>
      <c r="AH3431" s="54" t="str">
        <f t="shared" si="227"/>
        <v>PRNova Fátima</v>
      </c>
      <c r="AI3431" s="73">
        <v>4117008</v>
      </c>
    </row>
    <row r="3432" spans="26:35" x14ac:dyDescent="0.25">
      <c r="Z3432" s="42" t="str">
        <f t="shared" si="226"/>
        <v/>
      </c>
      <c r="AB3432" s="73" t="s">
        <v>73</v>
      </c>
      <c r="AC3432" s="73" t="s">
        <v>3793</v>
      </c>
      <c r="AD3432" s="73">
        <v>4117057</v>
      </c>
      <c r="AH3432" s="54" t="str">
        <f t="shared" si="227"/>
        <v>PRNova Laranjeiras</v>
      </c>
      <c r="AI3432" s="73">
        <v>4117057</v>
      </c>
    </row>
    <row r="3433" spans="26:35" x14ac:dyDescent="0.25">
      <c r="Z3433" s="42" t="str">
        <f t="shared" si="226"/>
        <v/>
      </c>
      <c r="AB3433" s="73" t="s">
        <v>73</v>
      </c>
      <c r="AC3433" s="73" t="s">
        <v>3800</v>
      </c>
      <c r="AD3433" s="73">
        <v>4117107</v>
      </c>
      <c r="AH3433" s="54" t="str">
        <f t="shared" si="227"/>
        <v>PRNova Londrina</v>
      </c>
      <c r="AI3433" s="73">
        <v>4117107</v>
      </c>
    </row>
    <row r="3434" spans="26:35" x14ac:dyDescent="0.25">
      <c r="Z3434" s="42" t="str">
        <f t="shared" si="226"/>
        <v/>
      </c>
      <c r="AB3434" s="73" t="s">
        <v>73</v>
      </c>
      <c r="AC3434" s="73" t="s">
        <v>1874</v>
      </c>
      <c r="AD3434" s="73">
        <v>4117206</v>
      </c>
      <c r="AH3434" s="54" t="str">
        <f t="shared" si="227"/>
        <v>PRNova Olímpia</v>
      </c>
      <c r="AI3434" s="73">
        <v>4117206</v>
      </c>
    </row>
    <row r="3435" spans="26:35" x14ac:dyDescent="0.25">
      <c r="Z3435" s="42" t="str">
        <f t="shared" si="226"/>
        <v/>
      </c>
      <c r="AB3435" s="73" t="s">
        <v>73</v>
      </c>
      <c r="AC3435" s="73" t="s">
        <v>3813</v>
      </c>
      <c r="AD3435" s="73">
        <v>4117255</v>
      </c>
      <c r="AH3435" s="54" t="str">
        <f t="shared" si="227"/>
        <v>PRNova Prata do Iguaçu</v>
      </c>
      <c r="AI3435" s="73">
        <v>4117255</v>
      </c>
    </row>
    <row r="3436" spans="26:35" x14ac:dyDescent="0.25">
      <c r="Z3436" s="42" t="str">
        <f t="shared" si="226"/>
        <v/>
      </c>
      <c r="AB3436" s="73" t="s">
        <v>73</v>
      </c>
      <c r="AC3436" s="73" t="s">
        <v>3820</v>
      </c>
      <c r="AD3436" s="73">
        <v>4117214</v>
      </c>
      <c r="AH3436" s="54" t="str">
        <f t="shared" si="227"/>
        <v>PRNova Santa Bárbara</v>
      </c>
      <c r="AI3436" s="73">
        <v>4117214</v>
      </c>
    </row>
    <row r="3437" spans="26:35" x14ac:dyDescent="0.25">
      <c r="Z3437" s="42" t="str">
        <f t="shared" si="226"/>
        <v/>
      </c>
      <c r="AB3437" s="73" t="s">
        <v>73</v>
      </c>
      <c r="AC3437" s="73" t="s">
        <v>3827</v>
      </c>
      <c r="AD3437" s="73">
        <v>4117222</v>
      </c>
      <c r="AH3437" s="54" t="str">
        <f t="shared" si="227"/>
        <v>PRNova Santa Rosa</v>
      </c>
      <c r="AI3437" s="73">
        <v>4117222</v>
      </c>
    </row>
    <row r="3438" spans="26:35" x14ac:dyDescent="0.25">
      <c r="Z3438" s="42" t="str">
        <f t="shared" si="226"/>
        <v/>
      </c>
      <c r="AB3438" s="73" t="s">
        <v>73</v>
      </c>
      <c r="AC3438" s="73" t="s">
        <v>3834</v>
      </c>
      <c r="AD3438" s="73">
        <v>4117271</v>
      </c>
      <c r="AH3438" s="54" t="str">
        <f t="shared" si="227"/>
        <v>PRNova Tebas</v>
      </c>
      <c r="AI3438" s="73">
        <v>4117271</v>
      </c>
    </row>
    <row r="3439" spans="26:35" x14ac:dyDescent="0.25">
      <c r="Z3439" s="42" t="str">
        <f t="shared" si="226"/>
        <v/>
      </c>
      <c r="AB3439" s="73" t="s">
        <v>73</v>
      </c>
      <c r="AC3439" s="73" t="s">
        <v>3840</v>
      </c>
      <c r="AD3439" s="73">
        <v>4117297</v>
      </c>
      <c r="AH3439" s="54" t="str">
        <f t="shared" si="227"/>
        <v>PRNovo Itacolomi</v>
      </c>
      <c r="AI3439" s="73">
        <v>4117297</v>
      </c>
    </row>
    <row r="3440" spans="26:35" x14ac:dyDescent="0.25">
      <c r="Z3440" s="42" t="str">
        <f t="shared" si="226"/>
        <v/>
      </c>
      <c r="AB3440" s="73" t="s">
        <v>73</v>
      </c>
      <c r="AC3440" s="73" t="s">
        <v>3847</v>
      </c>
      <c r="AD3440" s="73">
        <v>4117305</v>
      </c>
      <c r="AH3440" s="54" t="str">
        <f t="shared" si="227"/>
        <v>PROrtigueira</v>
      </c>
      <c r="AI3440" s="73">
        <v>4117305</v>
      </c>
    </row>
    <row r="3441" spans="26:35" x14ac:dyDescent="0.25">
      <c r="Z3441" s="42" t="str">
        <f t="shared" si="226"/>
        <v/>
      </c>
      <c r="AB3441" s="73" t="s">
        <v>73</v>
      </c>
      <c r="AC3441" s="73" t="s">
        <v>3853</v>
      </c>
      <c r="AD3441" s="73">
        <v>4117404</v>
      </c>
      <c r="AH3441" s="54" t="str">
        <f t="shared" si="227"/>
        <v>PROurizona</v>
      </c>
      <c r="AI3441" s="73">
        <v>4117404</v>
      </c>
    </row>
    <row r="3442" spans="26:35" x14ac:dyDescent="0.25">
      <c r="Z3442" s="42" t="str">
        <f t="shared" si="226"/>
        <v/>
      </c>
      <c r="AB3442" s="73" t="s">
        <v>73</v>
      </c>
      <c r="AC3442" s="73" t="s">
        <v>3859</v>
      </c>
      <c r="AD3442" s="73">
        <v>4117453</v>
      </c>
      <c r="AH3442" s="54" t="str">
        <f t="shared" si="227"/>
        <v>PROuro Verde do Oeste</v>
      </c>
      <c r="AI3442" s="73">
        <v>4117453</v>
      </c>
    </row>
    <row r="3443" spans="26:35" x14ac:dyDescent="0.25">
      <c r="Z3443" s="42" t="str">
        <f t="shared" si="226"/>
        <v/>
      </c>
      <c r="AB3443" s="73" t="s">
        <v>73</v>
      </c>
      <c r="AC3443" s="73" t="s">
        <v>3865</v>
      </c>
      <c r="AD3443" s="73">
        <v>4117503</v>
      </c>
      <c r="AH3443" s="54" t="str">
        <f t="shared" si="227"/>
        <v>PRPaiçandu</v>
      </c>
      <c r="AI3443" s="73">
        <v>4117503</v>
      </c>
    </row>
    <row r="3444" spans="26:35" x14ac:dyDescent="0.25">
      <c r="Z3444" s="42" t="str">
        <f t="shared" si="226"/>
        <v/>
      </c>
      <c r="AB3444" s="73" t="s">
        <v>73</v>
      </c>
      <c r="AC3444" s="73" t="s">
        <v>2022</v>
      </c>
      <c r="AD3444" s="73">
        <v>4117602</v>
      </c>
      <c r="AH3444" s="54" t="str">
        <f t="shared" si="227"/>
        <v>PRPalmas</v>
      </c>
      <c r="AI3444" s="73">
        <v>4117602</v>
      </c>
    </row>
    <row r="3445" spans="26:35" x14ac:dyDescent="0.25">
      <c r="Z3445" s="42" t="str">
        <f t="shared" si="226"/>
        <v/>
      </c>
      <c r="AB3445" s="73" t="s">
        <v>73</v>
      </c>
      <c r="AC3445" s="73" t="s">
        <v>3345</v>
      </c>
      <c r="AD3445" s="73">
        <v>4117701</v>
      </c>
      <c r="AH3445" s="54" t="str">
        <f t="shared" si="227"/>
        <v>PRPalmeira</v>
      </c>
      <c r="AI3445" s="73">
        <v>4117701</v>
      </c>
    </row>
    <row r="3446" spans="26:35" x14ac:dyDescent="0.25">
      <c r="Z3446" s="42" t="str">
        <f t="shared" si="226"/>
        <v/>
      </c>
      <c r="AB3446" s="73" t="s">
        <v>73</v>
      </c>
      <c r="AC3446" s="73" t="s">
        <v>3881</v>
      </c>
      <c r="AD3446" s="73">
        <v>4117800</v>
      </c>
      <c r="AH3446" s="54" t="str">
        <f t="shared" si="227"/>
        <v>PRPalmital</v>
      </c>
      <c r="AI3446" s="73">
        <v>4117800</v>
      </c>
    </row>
    <row r="3447" spans="26:35" x14ac:dyDescent="0.25">
      <c r="Z3447" s="42" t="str">
        <f t="shared" si="226"/>
        <v/>
      </c>
      <c r="AB3447" s="73" t="s">
        <v>73</v>
      </c>
      <c r="AC3447" s="73" t="s">
        <v>3887</v>
      </c>
      <c r="AD3447" s="73">
        <v>4117909</v>
      </c>
      <c r="AH3447" s="54" t="str">
        <f t="shared" si="227"/>
        <v>PRPalotina</v>
      </c>
      <c r="AI3447" s="73">
        <v>4117909</v>
      </c>
    </row>
    <row r="3448" spans="26:35" x14ac:dyDescent="0.25">
      <c r="Z3448" s="42" t="str">
        <f t="shared" si="226"/>
        <v/>
      </c>
      <c r="AB3448" s="73" t="s">
        <v>73</v>
      </c>
      <c r="AC3448" s="73" t="s">
        <v>3893</v>
      </c>
      <c r="AD3448" s="73">
        <v>4118006</v>
      </c>
      <c r="AH3448" s="54" t="str">
        <f t="shared" si="227"/>
        <v>PRParaíso do Norte</v>
      </c>
      <c r="AI3448" s="73">
        <v>4118006</v>
      </c>
    </row>
    <row r="3449" spans="26:35" x14ac:dyDescent="0.25">
      <c r="Z3449" s="42" t="str">
        <f t="shared" si="226"/>
        <v/>
      </c>
      <c r="AB3449" s="73" t="s">
        <v>73</v>
      </c>
      <c r="AC3449" s="73" t="s">
        <v>3899</v>
      </c>
      <c r="AD3449" s="73">
        <v>4118105</v>
      </c>
      <c r="AH3449" s="54" t="str">
        <f t="shared" si="227"/>
        <v>PRParanacity</v>
      </c>
      <c r="AI3449" s="73">
        <v>4118105</v>
      </c>
    </row>
    <row r="3450" spans="26:35" x14ac:dyDescent="0.25">
      <c r="Z3450" s="42" t="str">
        <f t="shared" si="226"/>
        <v/>
      </c>
      <c r="AB3450" s="73" t="s">
        <v>73</v>
      </c>
      <c r="AC3450" s="73" t="s">
        <v>3905</v>
      </c>
      <c r="AD3450" s="73">
        <v>4118204</v>
      </c>
      <c r="AH3450" s="54" t="str">
        <f t="shared" si="227"/>
        <v>PRParanaguá</v>
      </c>
      <c r="AI3450" s="73">
        <v>4118204</v>
      </c>
    </row>
    <row r="3451" spans="26:35" x14ac:dyDescent="0.25">
      <c r="Z3451" s="42" t="str">
        <f t="shared" si="226"/>
        <v/>
      </c>
      <c r="AB3451" s="73" t="s">
        <v>73</v>
      </c>
      <c r="AC3451" s="73" t="s">
        <v>3911</v>
      </c>
      <c r="AD3451" s="73">
        <v>4118303</v>
      </c>
      <c r="AH3451" s="54" t="str">
        <f t="shared" si="227"/>
        <v>PRParanapoema</v>
      </c>
      <c r="AI3451" s="73">
        <v>4118303</v>
      </c>
    </row>
    <row r="3452" spans="26:35" x14ac:dyDescent="0.25">
      <c r="Z3452" s="42" t="str">
        <f t="shared" si="226"/>
        <v/>
      </c>
      <c r="AB3452" s="73" t="s">
        <v>73</v>
      </c>
      <c r="AC3452" s="73" t="s">
        <v>3916</v>
      </c>
      <c r="AD3452" s="73">
        <v>4118402</v>
      </c>
      <c r="AH3452" s="54" t="str">
        <f t="shared" si="227"/>
        <v>PRParanavaí</v>
      </c>
      <c r="AI3452" s="73">
        <v>4118402</v>
      </c>
    </row>
    <row r="3453" spans="26:35" x14ac:dyDescent="0.25">
      <c r="Z3453" s="42" t="str">
        <f t="shared" si="226"/>
        <v/>
      </c>
      <c r="AB3453" s="73" t="s">
        <v>73</v>
      </c>
      <c r="AC3453" s="73" t="s">
        <v>3922</v>
      </c>
      <c r="AD3453" s="73">
        <v>4118451</v>
      </c>
      <c r="AH3453" s="54" t="str">
        <f t="shared" si="227"/>
        <v>PRPato Bragado</v>
      </c>
      <c r="AI3453" s="73">
        <v>4118451</v>
      </c>
    </row>
    <row r="3454" spans="26:35" x14ac:dyDescent="0.25">
      <c r="Z3454" s="42" t="str">
        <f t="shared" si="226"/>
        <v/>
      </c>
      <c r="AB3454" s="73" t="s">
        <v>73</v>
      </c>
      <c r="AC3454" s="73" t="s">
        <v>3928</v>
      </c>
      <c r="AD3454" s="73">
        <v>4118501</v>
      </c>
      <c r="AH3454" s="54" t="str">
        <f t="shared" si="227"/>
        <v>PRPato Branco</v>
      </c>
      <c r="AI3454" s="73">
        <v>4118501</v>
      </c>
    </row>
    <row r="3455" spans="26:35" x14ac:dyDescent="0.25">
      <c r="Z3455" s="42" t="str">
        <f t="shared" si="226"/>
        <v/>
      </c>
      <c r="AB3455" s="73" t="s">
        <v>73</v>
      </c>
      <c r="AC3455" s="73" t="s">
        <v>3934</v>
      </c>
      <c r="AD3455" s="73">
        <v>4118600</v>
      </c>
      <c r="AH3455" s="54" t="str">
        <f t="shared" si="227"/>
        <v>PRPaula Freitas</v>
      </c>
      <c r="AI3455" s="73">
        <v>4118600</v>
      </c>
    </row>
    <row r="3456" spans="26:35" x14ac:dyDescent="0.25">
      <c r="Z3456" s="42" t="str">
        <f t="shared" si="226"/>
        <v/>
      </c>
      <c r="AB3456" s="73" t="s">
        <v>73</v>
      </c>
      <c r="AC3456" s="73" t="s">
        <v>3940</v>
      </c>
      <c r="AD3456" s="73">
        <v>4118709</v>
      </c>
      <c r="AH3456" s="54" t="str">
        <f t="shared" si="227"/>
        <v>PRPaulo Frontin</v>
      </c>
      <c r="AI3456" s="73">
        <v>4118709</v>
      </c>
    </row>
    <row r="3457" spans="26:35" x14ac:dyDescent="0.25">
      <c r="Z3457" s="42" t="str">
        <f t="shared" si="226"/>
        <v/>
      </c>
      <c r="AB3457" s="73" t="s">
        <v>73</v>
      </c>
      <c r="AC3457" s="73" t="s">
        <v>3946</v>
      </c>
      <c r="AD3457" s="73">
        <v>4118808</v>
      </c>
      <c r="AH3457" s="54" t="str">
        <f t="shared" si="227"/>
        <v>PRPeabiru</v>
      </c>
      <c r="AI3457" s="73">
        <v>4118808</v>
      </c>
    </row>
    <row r="3458" spans="26:35" x14ac:dyDescent="0.25">
      <c r="Z3458" s="42" t="str">
        <f t="shared" si="226"/>
        <v/>
      </c>
      <c r="AB3458" s="73" t="s">
        <v>73</v>
      </c>
      <c r="AC3458" s="73" t="s">
        <v>3952</v>
      </c>
      <c r="AD3458" s="73">
        <v>4118857</v>
      </c>
      <c r="AH3458" s="54" t="str">
        <f t="shared" si="227"/>
        <v>PRPerobal</v>
      </c>
      <c r="AI3458" s="73">
        <v>4118857</v>
      </c>
    </row>
    <row r="3459" spans="26:35" x14ac:dyDescent="0.25">
      <c r="Z3459" s="42" t="str">
        <f t="shared" ref="Z3459:Z3522" si="228">CONCATENATE(A3459,D3459)</f>
        <v/>
      </c>
      <c r="AB3459" s="73" t="s">
        <v>73</v>
      </c>
      <c r="AC3459" s="73" t="s">
        <v>3958</v>
      </c>
      <c r="AD3459" s="73">
        <v>4118907</v>
      </c>
      <c r="AH3459" s="54" t="str">
        <f t="shared" ref="AH3459:AH3522" si="229">CONCATENATE(AB3459,AC3459)</f>
        <v>PRPérola</v>
      </c>
      <c r="AI3459" s="73">
        <v>4118907</v>
      </c>
    </row>
    <row r="3460" spans="26:35" x14ac:dyDescent="0.25">
      <c r="Z3460" s="42" t="str">
        <f t="shared" si="228"/>
        <v/>
      </c>
      <c r="AB3460" s="73" t="s">
        <v>73</v>
      </c>
      <c r="AC3460" s="73" t="s">
        <v>3963</v>
      </c>
      <c r="AD3460" s="73">
        <v>4119004</v>
      </c>
      <c r="AH3460" s="54" t="str">
        <f t="shared" si="229"/>
        <v>PRPérola d'Oeste</v>
      </c>
      <c r="AI3460" s="73">
        <v>4119004</v>
      </c>
    </row>
    <row r="3461" spans="26:35" x14ac:dyDescent="0.25">
      <c r="Z3461" s="42" t="str">
        <f t="shared" si="228"/>
        <v/>
      </c>
      <c r="AB3461" s="73" t="s">
        <v>73</v>
      </c>
      <c r="AC3461" s="73" t="s">
        <v>3969</v>
      </c>
      <c r="AD3461" s="73">
        <v>4119103</v>
      </c>
      <c r="AH3461" s="54" t="str">
        <f t="shared" si="229"/>
        <v>PRPiên</v>
      </c>
      <c r="AI3461" s="73">
        <v>4119103</v>
      </c>
    </row>
    <row r="3462" spans="26:35" x14ac:dyDescent="0.25">
      <c r="Z3462" s="42" t="str">
        <f t="shared" si="228"/>
        <v/>
      </c>
      <c r="AB3462" s="73" t="s">
        <v>73</v>
      </c>
      <c r="AC3462" s="73" t="s">
        <v>3974</v>
      </c>
      <c r="AD3462" s="73">
        <v>4119152</v>
      </c>
      <c r="AH3462" s="54" t="str">
        <f t="shared" si="229"/>
        <v>PRPinhais</v>
      </c>
      <c r="AI3462" s="73">
        <v>4119152</v>
      </c>
    </row>
    <row r="3463" spans="26:35" x14ac:dyDescent="0.25">
      <c r="Z3463" s="42" t="str">
        <f t="shared" si="228"/>
        <v/>
      </c>
      <c r="AB3463" s="73" t="s">
        <v>73</v>
      </c>
      <c r="AC3463" s="73" t="s">
        <v>3979</v>
      </c>
      <c r="AD3463" s="73">
        <v>4119251</v>
      </c>
      <c r="AH3463" s="54" t="str">
        <f t="shared" si="229"/>
        <v>PRPinhal de São Bento</v>
      </c>
      <c r="AI3463" s="73">
        <v>4119251</v>
      </c>
    </row>
    <row r="3464" spans="26:35" x14ac:dyDescent="0.25">
      <c r="Z3464" s="42" t="str">
        <f t="shared" si="228"/>
        <v/>
      </c>
      <c r="AB3464" s="73" t="s">
        <v>73</v>
      </c>
      <c r="AC3464" s="73" t="s">
        <v>3985</v>
      </c>
      <c r="AD3464" s="73">
        <v>4119202</v>
      </c>
      <c r="AH3464" s="54" t="str">
        <f t="shared" si="229"/>
        <v>PRPinhalão</v>
      </c>
      <c r="AI3464" s="73">
        <v>4119202</v>
      </c>
    </row>
    <row r="3465" spans="26:35" x14ac:dyDescent="0.25">
      <c r="Z3465" s="42" t="str">
        <f t="shared" si="228"/>
        <v/>
      </c>
      <c r="AB3465" s="73" t="s">
        <v>73</v>
      </c>
      <c r="AC3465" s="73" t="s">
        <v>1272</v>
      </c>
      <c r="AD3465" s="73">
        <v>4119301</v>
      </c>
      <c r="AH3465" s="54" t="str">
        <f t="shared" si="229"/>
        <v>PRPinhão</v>
      </c>
      <c r="AI3465" s="73">
        <v>4119301</v>
      </c>
    </row>
    <row r="3466" spans="26:35" x14ac:dyDescent="0.25">
      <c r="Z3466" s="42" t="str">
        <f t="shared" si="228"/>
        <v/>
      </c>
      <c r="AB3466" s="73" t="s">
        <v>73</v>
      </c>
      <c r="AC3466" s="73" t="s">
        <v>3996</v>
      </c>
      <c r="AD3466" s="73">
        <v>4119400</v>
      </c>
      <c r="AH3466" s="54" t="str">
        <f t="shared" si="229"/>
        <v>PRPiraí do Sul</v>
      </c>
      <c r="AI3466" s="73">
        <v>4119400</v>
      </c>
    </row>
    <row r="3467" spans="26:35" x14ac:dyDescent="0.25">
      <c r="Z3467" s="42" t="str">
        <f t="shared" si="228"/>
        <v/>
      </c>
      <c r="AB3467" s="73" t="s">
        <v>73</v>
      </c>
      <c r="AC3467" s="73" t="s">
        <v>4001</v>
      </c>
      <c r="AD3467" s="73">
        <v>4119509</v>
      </c>
      <c r="AH3467" s="54" t="str">
        <f t="shared" si="229"/>
        <v>PRPiraquara</v>
      </c>
      <c r="AI3467" s="73">
        <v>4119509</v>
      </c>
    </row>
    <row r="3468" spans="26:35" x14ac:dyDescent="0.25">
      <c r="Z3468" s="42" t="str">
        <f t="shared" si="228"/>
        <v/>
      </c>
      <c r="AB3468" s="73" t="s">
        <v>73</v>
      </c>
      <c r="AC3468" s="73" t="s">
        <v>4007</v>
      </c>
      <c r="AD3468" s="73">
        <v>4119608</v>
      </c>
      <c r="AH3468" s="54" t="str">
        <f t="shared" si="229"/>
        <v>PRPitanga</v>
      </c>
      <c r="AI3468" s="73">
        <v>4119608</v>
      </c>
    </row>
    <row r="3469" spans="26:35" x14ac:dyDescent="0.25">
      <c r="Z3469" s="42" t="str">
        <f t="shared" si="228"/>
        <v/>
      </c>
      <c r="AB3469" s="73" t="s">
        <v>73</v>
      </c>
      <c r="AC3469" s="73" t="s">
        <v>4013</v>
      </c>
      <c r="AD3469" s="73">
        <v>4119657</v>
      </c>
      <c r="AH3469" s="54" t="str">
        <f t="shared" si="229"/>
        <v>PRPitangueiras</v>
      </c>
      <c r="AI3469" s="73">
        <v>4119657</v>
      </c>
    </row>
    <row r="3470" spans="26:35" x14ac:dyDescent="0.25">
      <c r="Z3470" s="42" t="str">
        <f t="shared" si="228"/>
        <v/>
      </c>
      <c r="AB3470" s="73" t="s">
        <v>73</v>
      </c>
      <c r="AC3470" s="73" t="s">
        <v>4019</v>
      </c>
      <c r="AD3470" s="73">
        <v>4119707</v>
      </c>
      <c r="AH3470" s="54" t="str">
        <f t="shared" si="229"/>
        <v>PRPlanaltina do Paraná</v>
      </c>
      <c r="AI3470" s="73">
        <v>4119707</v>
      </c>
    </row>
    <row r="3471" spans="26:35" x14ac:dyDescent="0.25">
      <c r="Z3471" s="42" t="str">
        <f t="shared" si="228"/>
        <v/>
      </c>
      <c r="AB3471" s="73" t="s">
        <v>73</v>
      </c>
      <c r="AC3471" s="73" t="s">
        <v>4024</v>
      </c>
      <c r="AD3471" s="73">
        <v>4119806</v>
      </c>
      <c r="AH3471" s="54" t="str">
        <f t="shared" si="229"/>
        <v>PRPlanalto</v>
      </c>
      <c r="AI3471" s="73">
        <v>4119806</v>
      </c>
    </row>
    <row r="3472" spans="26:35" x14ac:dyDescent="0.25">
      <c r="Z3472" s="42" t="str">
        <f t="shared" si="228"/>
        <v/>
      </c>
      <c r="AB3472" s="73" t="s">
        <v>73</v>
      </c>
      <c r="AC3472" s="73" t="s">
        <v>4030</v>
      </c>
      <c r="AD3472" s="73">
        <v>4119905</v>
      </c>
      <c r="AH3472" s="54" t="str">
        <f t="shared" si="229"/>
        <v>PRPonta Grossa</v>
      </c>
      <c r="AI3472" s="73">
        <v>4119905</v>
      </c>
    </row>
    <row r="3473" spans="26:35" x14ac:dyDescent="0.25">
      <c r="Z3473" s="42" t="str">
        <f t="shared" si="228"/>
        <v/>
      </c>
      <c r="AB3473" s="73" t="s">
        <v>73</v>
      </c>
      <c r="AC3473" s="73" t="s">
        <v>4036</v>
      </c>
      <c r="AD3473" s="73">
        <v>4119954</v>
      </c>
      <c r="AH3473" s="54" t="str">
        <f t="shared" si="229"/>
        <v>PRPontal do Paraná</v>
      </c>
      <c r="AI3473" s="73">
        <v>4119954</v>
      </c>
    </row>
    <row r="3474" spans="26:35" x14ac:dyDescent="0.25">
      <c r="Z3474" s="42" t="str">
        <f t="shared" si="228"/>
        <v/>
      </c>
      <c r="AB3474" s="73" t="s">
        <v>73</v>
      </c>
      <c r="AC3474" s="73" t="s">
        <v>4041</v>
      </c>
      <c r="AD3474" s="73">
        <v>4120002</v>
      </c>
      <c r="AH3474" s="54" t="str">
        <f t="shared" si="229"/>
        <v>PRPorecatu</v>
      </c>
      <c r="AI3474" s="73">
        <v>4120002</v>
      </c>
    </row>
    <row r="3475" spans="26:35" x14ac:dyDescent="0.25">
      <c r="Z3475" s="42" t="str">
        <f t="shared" si="228"/>
        <v/>
      </c>
      <c r="AB3475" s="73" t="s">
        <v>73</v>
      </c>
      <c r="AC3475" s="73" t="s">
        <v>4047</v>
      </c>
      <c r="AD3475" s="73">
        <v>4120101</v>
      </c>
      <c r="AH3475" s="54" t="str">
        <f t="shared" si="229"/>
        <v>PRPorto Amazonas</v>
      </c>
      <c r="AI3475" s="73">
        <v>4120101</v>
      </c>
    </row>
    <row r="3476" spans="26:35" x14ac:dyDescent="0.25">
      <c r="Z3476" s="42" t="str">
        <f t="shared" si="228"/>
        <v/>
      </c>
      <c r="AB3476" s="73" t="s">
        <v>73</v>
      </c>
      <c r="AC3476" s="73" t="s">
        <v>4053</v>
      </c>
      <c r="AD3476" s="73">
        <v>4120150</v>
      </c>
      <c r="AH3476" s="54" t="str">
        <f t="shared" si="229"/>
        <v>PRPorto Barreiro</v>
      </c>
      <c r="AI3476" s="73">
        <v>4120150</v>
      </c>
    </row>
    <row r="3477" spans="26:35" x14ac:dyDescent="0.25">
      <c r="Z3477" s="42" t="str">
        <f t="shared" si="228"/>
        <v/>
      </c>
      <c r="AB3477" s="73" t="s">
        <v>73</v>
      </c>
      <c r="AC3477" s="73" t="s">
        <v>4058</v>
      </c>
      <c r="AD3477" s="73">
        <v>4120200</v>
      </c>
      <c r="AH3477" s="54" t="str">
        <f t="shared" si="229"/>
        <v>PRPorto Rico</v>
      </c>
      <c r="AI3477" s="73">
        <v>4120200</v>
      </c>
    </row>
    <row r="3478" spans="26:35" x14ac:dyDescent="0.25">
      <c r="Z3478" s="42" t="str">
        <f t="shared" si="228"/>
        <v/>
      </c>
      <c r="AB3478" s="73" t="s">
        <v>73</v>
      </c>
      <c r="AC3478" s="73" t="s">
        <v>4064</v>
      </c>
      <c r="AD3478" s="73">
        <v>4120309</v>
      </c>
      <c r="AH3478" s="54" t="str">
        <f t="shared" si="229"/>
        <v>PRPorto Vitória</v>
      </c>
      <c r="AI3478" s="73">
        <v>4120309</v>
      </c>
    </row>
    <row r="3479" spans="26:35" x14ac:dyDescent="0.25">
      <c r="Z3479" s="42" t="str">
        <f t="shared" si="228"/>
        <v/>
      </c>
      <c r="AB3479" s="73" t="s">
        <v>73</v>
      </c>
      <c r="AC3479" s="73" t="s">
        <v>4070</v>
      </c>
      <c r="AD3479" s="73">
        <v>4120333</v>
      </c>
      <c r="AH3479" s="54" t="str">
        <f t="shared" si="229"/>
        <v>PRPrado Ferreira</v>
      </c>
      <c r="AI3479" s="73">
        <v>4120333</v>
      </c>
    </row>
    <row r="3480" spans="26:35" x14ac:dyDescent="0.25">
      <c r="Z3480" s="42" t="str">
        <f t="shared" si="228"/>
        <v/>
      </c>
      <c r="AB3480" s="73" t="s">
        <v>73</v>
      </c>
      <c r="AC3480" s="73" t="s">
        <v>4076</v>
      </c>
      <c r="AD3480" s="73">
        <v>4120358</v>
      </c>
      <c r="AH3480" s="54" t="str">
        <f t="shared" si="229"/>
        <v>PRPranchita</v>
      </c>
      <c r="AI3480" s="73">
        <v>4120358</v>
      </c>
    </row>
    <row r="3481" spans="26:35" x14ac:dyDescent="0.25">
      <c r="Z3481" s="42" t="str">
        <f t="shared" si="228"/>
        <v/>
      </c>
      <c r="AB3481" s="73" t="s">
        <v>73</v>
      </c>
      <c r="AC3481" s="73" t="s">
        <v>4081</v>
      </c>
      <c r="AD3481" s="73">
        <v>4120408</v>
      </c>
      <c r="AH3481" s="54" t="str">
        <f t="shared" si="229"/>
        <v>PRPresidente Castelo Branco</v>
      </c>
      <c r="AI3481" s="73">
        <v>4120408</v>
      </c>
    </row>
    <row r="3482" spans="26:35" x14ac:dyDescent="0.25">
      <c r="Z3482" s="42" t="str">
        <f t="shared" si="228"/>
        <v/>
      </c>
      <c r="AB3482" s="73" t="s">
        <v>73</v>
      </c>
      <c r="AC3482" s="73" t="s">
        <v>4087</v>
      </c>
      <c r="AD3482" s="73">
        <v>4120507</v>
      </c>
      <c r="AH3482" s="54" t="str">
        <f t="shared" si="229"/>
        <v>PRPrimeiro de Maio</v>
      </c>
      <c r="AI3482" s="73">
        <v>4120507</v>
      </c>
    </row>
    <row r="3483" spans="26:35" x14ac:dyDescent="0.25">
      <c r="Z3483" s="42" t="str">
        <f t="shared" si="228"/>
        <v/>
      </c>
      <c r="AB3483" s="73" t="s">
        <v>73</v>
      </c>
      <c r="AC3483" s="73" t="s">
        <v>4092</v>
      </c>
      <c r="AD3483" s="73">
        <v>4120606</v>
      </c>
      <c r="AH3483" s="54" t="str">
        <f t="shared" si="229"/>
        <v>PRPrudentópolis</v>
      </c>
      <c r="AI3483" s="73">
        <v>4120606</v>
      </c>
    </row>
    <row r="3484" spans="26:35" x14ac:dyDescent="0.25">
      <c r="Z3484" s="42" t="str">
        <f t="shared" si="228"/>
        <v/>
      </c>
      <c r="AB3484" s="73" t="s">
        <v>73</v>
      </c>
      <c r="AC3484" s="73" t="s">
        <v>4098</v>
      </c>
      <c r="AD3484" s="73">
        <v>4120655</v>
      </c>
      <c r="AH3484" s="54" t="str">
        <f t="shared" si="229"/>
        <v>PRQuarto Centenário</v>
      </c>
      <c r="AI3484" s="73">
        <v>4120655</v>
      </c>
    </row>
    <row r="3485" spans="26:35" x14ac:dyDescent="0.25">
      <c r="Z3485" s="42" t="str">
        <f t="shared" si="228"/>
        <v/>
      </c>
      <c r="AB3485" s="73" t="s">
        <v>73</v>
      </c>
      <c r="AC3485" s="73" t="s">
        <v>4104</v>
      </c>
      <c r="AD3485" s="73">
        <v>4120705</v>
      </c>
      <c r="AH3485" s="54" t="str">
        <f t="shared" si="229"/>
        <v>PRQuatiguá</v>
      </c>
      <c r="AI3485" s="73">
        <v>4120705</v>
      </c>
    </row>
    <row r="3486" spans="26:35" x14ac:dyDescent="0.25">
      <c r="Z3486" s="42" t="str">
        <f t="shared" si="228"/>
        <v/>
      </c>
      <c r="AB3486" s="73" t="s">
        <v>73</v>
      </c>
      <c r="AC3486" s="73" t="s">
        <v>4110</v>
      </c>
      <c r="AD3486" s="73">
        <v>4120804</v>
      </c>
      <c r="AH3486" s="54" t="str">
        <f t="shared" si="229"/>
        <v>PRQuatro Barras</v>
      </c>
      <c r="AI3486" s="73">
        <v>4120804</v>
      </c>
    </row>
    <row r="3487" spans="26:35" x14ac:dyDescent="0.25">
      <c r="Z3487" s="42" t="str">
        <f t="shared" si="228"/>
        <v/>
      </c>
      <c r="AB3487" s="73" t="s">
        <v>73</v>
      </c>
      <c r="AC3487" s="73" t="s">
        <v>4115</v>
      </c>
      <c r="AD3487" s="73">
        <v>4120853</v>
      </c>
      <c r="AH3487" s="54" t="str">
        <f t="shared" si="229"/>
        <v>PRQuatro Pontes</v>
      </c>
      <c r="AI3487" s="73">
        <v>4120853</v>
      </c>
    </row>
    <row r="3488" spans="26:35" x14ac:dyDescent="0.25">
      <c r="Z3488" s="42" t="str">
        <f t="shared" si="228"/>
        <v/>
      </c>
      <c r="AB3488" s="73" t="s">
        <v>73</v>
      </c>
      <c r="AC3488" s="73" t="s">
        <v>4121</v>
      </c>
      <c r="AD3488" s="73">
        <v>4120903</v>
      </c>
      <c r="AH3488" s="54" t="str">
        <f t="shared" si="229"/>
        <v>PRQuedas do Iguaçu</v>
      </c>
      <c r="AI3488" s="73">
        <v>4120903</v>
      </c>
    </row>
    <row r="3489" spans="26:35" x14ac:dyDescent="0.25">
      <c r="Z3489" s="42" t="str">
        <f t="shared" si="228"/>
        <v/>
      </c>
      <c r="AB3489" s="73" t="s">
        <v>73</v>
      </c>
      <c r="AC3489" s="73" t="s">
        <v>4127</v>
      </c>
      <c r="AD3489" s="73">
        <v>4121000</v>
      </c>
      <c r="AH3489" s="54" t="str">
        <f t="shared" si="229"/>
        <v>PRQuerência do Norte</v>
      </c>
      <c r="AI3489" s="73">
        <v>4121000</v>
      </c>
    </row>
    <row r="3490" spans="26:35" x14ac:dyDescent="0.25">
      <c r="Z3490" s="42" t="str">
        <f t="shared" si="228"/>
        <v/>
      </c>
      <c r="AB3490" s="73" t="s">
        <v>73</v>
      </c>
      <c r="AC3490" s="73" t="s">
        <v>4133</v>
      </c>
      <c r="AD3490" s="73">
        <v>4121109</v>
      </c>
      <c r="AH3490" s="54" t="str">
        <f t="shared" si="229"/>
        <v>PRQuinta do Sol</v>
      </c>
      <c r="AI3490" s="73">
        <v>4121109</v>
      </c>
    </row>
    <row r="3491" spans="26:35" x14ac:dyDescent="0.25">
      <c r="Z3491" s="42" t="str">
        <f t="shared" si="228"/>
        <v/>
      </c>
      <c r="AB3491" s="73" t="s">
        <v>73</v>
      </c>
      <c r="AC3491" s="73" t="s">
        <v>4139</v>
      </c>
      <c r="AD3491" s="73">
        <v>4121208</v>
      </c>
      <c r="AH3491" s="54" t="str">
        <f t="shared" si="229"/>
        <v>PRQuitandinha</v>
      </c>
      <c r="AI3491" s="73">
        <v>4121208</v>
      </c>
    </row>
    <row r="3492" spans="26:35" x14ac:dyDescent="0.25">
      <c r="Z3492" s="42" t="str">
        <f t="shared" si="228"/>
        <v/>
      </c>
      <c r="AB3492" s="73" t="s">
        <v>73</v>
      </c>
      <c r="AC3492" s="73" t="s">
        <v>4144</v>
      </c>
      <c r="AD3492" s="73">
        <v>4121257</v>
      </c>
      <c r="AH3492" s="54" t="str">
        <f t="shared" si="229"/>
        <v>PRRamilândia</v>
      </c>
      <c r="AI3492" s="73">
        <v>4121257</v>
      </c>
    </row>
    <row r="3493" spans="26:35" x14ac:dyDescent="0.25">
      <c r="Z3493" s="42" t="str">
        <f t="shared" si="228"/>
        <v/>
      </c>
      <c r="AB3493" s="73" t="s">
        <v>73</v>
      </c>
      <c r="AC3493" s="73" t="s">
        <v>4149</v>
      </c>
      <c r="AD3493" s="73">
        <v>4121307</v>
      </c>
      <c r="AH3493" s="54" t="str">
        <f t="shared" si="229"/>
        <v>PRRancho Alegre</v>
      </c>
      <c r="AI3493" s="73">
        <v>4121307</v>
      </c>
    </row>
    <row r="3494" spans="26:35" x14ac:dyDescent="0.25">
      <c r="Z3494" s="42" t="str">
        <f t="shared" si="228"/>
        <v/>
      </c>
      <c r="AB3494" s="73" t="s">
        <v>73</v>
      </c>
      <c r="AC3494" s="73" t="s">
        <v>4154</v>
      </c>
      <c r="AD3494" s="73">
        <v>4121356</v>
      </c>
      <c r="AH3494" s="54" t="str">
        <f t="shared" si="229"/>
        <v>PRRancho Alegre D'Oeste</v>
      </c>
      <c r="AI3494" s="73">
        <v>4121356</v>
      </c>
    </row>
    <row r="3495" spans="26:35" x14ac:dyDescent="0.25">
      <c r="Z3495" s="42" t="str">
        <f t="shared" si="228"/>
        <v/>
      </c>
      <c r="AB3495" s="73" t="s">
        <v>73</v>
      </c>
      <c r="AC3495" s="73" t="s">
        <v>4159</v>
      </c>
      <c r="AD3495" s="73">
        <v>4121406</v>
      </c>
      <c r="AH3495" s="54" t="str">
        <f t="shared" si="229"/>
        <v>PRRealeza</v>
      </c>
      <c r="AI3495" s="73">
        <v>4121406</v>
      </c>
    </row>
    <row r="3496" spans="26:35" x14ac:dyDescent="0.25">
      <c r="Z3496" s="42" t="str">
        <f t="shared" si="228"/>
        <v/>
      </c>
      <c r="AB3496" s="73" t="s">
        <v>73</v>
      </c>
      <c r="AC3496" s="73" t="s">
        <v>4164</v>
      </c>
      <c r="AD3496" s="73">
        <v>4121505</v>
      </c>
      <c r="AH3496" s="54" t="str">
        <f t="shared" si="229"/>
        <v>PRRebouças</v>
      </c>
      <c r="AI3496" s="73">
        <v>4121505</v>
      </c>
    </row>
    <row r="3497" spans="26:35" x14ac:dyDescent="0.25">
      <c r="Z3497" s="42" t="str">
        <f t="shared" si="228"/>
        <v/>
      </c>
      <c r="AB3497" s="73" t="s">
        <v>73</v>
      </c>
      <c r="AC3497" s="73" t="s">
        <v>4169</v>
      </c>
      <c r="AD3497" s="73">
        <v>4121604</v>
      </c>
      <c r="AH3497" s="54" t="str">
        <f t="shared" si="229"/>
        <v>PRRenascença</v>
      </c>
      <c r="AI3497" s="73">
        <v>4121604</v>
      </c>
    </row>
    <row r="3498" spans="26:35" x14ac:dyDescent="0.25">
      <c r="Z3498" s="42" t="str">
        <f t="shared" si="228"/>
        <v/>
      </c>
      <c r="AB3498" s="73" t="s">
        <v>73</v>
      </c>
      <c r="AC3498" s="73" t="s">
        <v>4174</v>
      </c>
      <c r="AD3498" s="73">
        <v>4121703</v>
      </c>
      <c r="AH3498" s="54" t="str">
        <f t="shared" si="229"/>
        <v>PRReserva</v>
      </c>
      <c r="AI3498" s="73">
        <v>4121703</v>
      </c>
    </row>
    <row r="3499" spans="26:35" x14ac:dyDescent="0.25">
      <c r="Z3499" s="42" t="str">
        <f t="shared" si="228"/>
        <v/>
      </c>
      <c r="AB3499" s="73" t="s">
        <v>73</v>
      </c>
      <c r="AC3499" s="73" t="s">
        <v>4179</v>
      </c>
      <c r="AD3499" s="73">
        <v>4121752</v>
      </c>
      <c r="AH3499" s="54" t="str">
        <f t="shared" si="229"/>
        <v>PRReserva do Iguaçu</v>
      </c>
      <c r="AI3499" s="73">
        <v>4121752</v>
      </c>
    </row>
    <row r="3500" spans="26:35" x14ac:dyDescent="0.25">
      <c r="Z3500" s="42" t="str">
        <f t="shared" si="228"/>
        <v/>
      </c>
      <c r="AB3500" s="73" t="s">
        <v>73</v>
      </c>
      <c r="AC3500" s="73" t="s">
        <v>4184</v>
      </c>
      <c r="AD3500" s="73">
        <v>4121802</v>
      </c>
      <c r="AH3500" s="54" t="str">
        <f t="shared" si="229"/>
        <v>PRRibeirão Claro</v>
      </c>
      <c r="AI3500" s="73">
        <v>4121802</v>
      </c>
    </row>
    <row r="3501" spans="26:35" x14ac:dyDescent="0.25">
      <c r="Z3501" s="42" t="str">
        <f t="shared" si="228"/>
        <v/>
      </c>
      <c r="AB3501" s="73" t="s">
        <v>73</v>
      </c>
      <c r="AC3501" s="73" t="s">
        <v>4189</v>
      </c>
      <c r="AD3501" s="73">
        <v>4121901</v>
      </c>
      <c r="AH3501" s="54" t="str">
        <f t="shared" si="229"/>
        <v>PRRibeirão do Pinhal</v>
      </c>
      <c r="AI3501" s="73">
        <v>4121901</v>
      </c>
    </row>
    <row r="3502" spans="26:35" x14ac:dyDescent="0.25">
      <c r="Z3502" s="42" t="str">
        <f t="shared" si="228"/>
        <v/>
      </c>
      <c r="AB3502" s="73" t="s">
        <v>73</v>
      </c>
      <c r="AC3502" s="73" t="s">
        <v>4193</v>
      </c>
      <c r="AD3502" s="73">
        <v>4122008</v>
      </c>
      <c r="AH3502" s="54" t="str">
        <f t="shared" si="229"/>
        <v>PRRio Azul</v>
      </c>
      <c r="AI3502" s="73">
        <v>4122008</v>
      </c>
    </row>
    <row r="3503" spans="26:35" x14ac:dyDescent="0.25">
      <c r="Z3503" s="42" t="str">
        <f t="shared" si="228"/>
        <v/>
      </c>
      <c r="AB3503" s="73" t="s">
        <v>73</v>
      </c>
      <c r="AC3503" s="73" t="s">
        <v>4198</v>
      </c>
      <c r="AD3503" s="73">
        <v>4122107</v>
      </c>
      <c r="AH3503" s="54" t="str">
        <f t="shared" si="229"/>
        <v>PRRio Bom</v>
      </c>
      <c r="AI3503" s="73">
        <v>4122107</v>
      </c>
    </row>
    <row r="3504" spans="26:35" x14ac:dyDescent="0.25">
      <c r="Z3504" s="42" t="str">
        <f t="shared" si="228"/>
        <v/>
      </c>
      <c r="AB3504" s="73" t="s">
        <v>73</v>
      </c>
      <c r="AC3504" s="73" t="s">
        <v>4203</v>
      </c>
      <c r="AD3504" s="73">
        <v>4122156</v>
      </c>
      <c r="AH3504" s="54" t="str">
        <f t="shared" si="229"/>
        <v>PRRio Bonito do Iguaçu</v>
      </c>
      <c r="AI3504" s="73">
        <v>4122156</v>
      </c>
    </row>
    <row r="3505" spans="26:35" x14ac:dyDescent="0.25">
      <c r="Z3505" s="42" t="str">
        <f t="shared" si="228"/>
        <v/>
      </c>
      <c r="AB3505" s="73" t="s">
        <v>73</v>
      </c>
      <c r="AC3505" s="73" t="s">
        <v>4208</v>
      </c>
      <c r="AD3505" s="73">
        <v>4122172</v>
      </c>
      <c r="AH3505" s="54" t="str">
        <f t="shared" si="229"/>
        <v>PRRio Branco do Ivaí</v>
      </c>
      <c r="AI3505" s="73">
        <v>4122172</v>
      </c>
    </row>
    <row r="3506" spans="26:35" x14ac:dyDescent="0.25">
      <c r="Z3506" s="42" t="str">
        <f t="shared" si="228"/>
        <v/>
      </c>
      <c r="AB3506" s="73" t="s">
        <v>73</v>
      </c>
      <c r="AC3506" s="73" t="s">
        <v>4213</v>
      </c>
      <c r="AD3506" s="73">
        <v>4122206</v>
      </c>
      <c r="AH3506" s="54" t="str">
        <f t="shared" si="229"/>
        <v>PRRio Branco do Sul</v>
      </c>
      <c r="AI3506" s="73">
        <v>4122206</v>
      </c>
    </row>
    <row r="3507" spans="26:35" x14ac:dyDescent="0.25">
      <c r="Z3507" s="42" t="str">
        <f t="shared" si="228"/>
        <v/>
      </c>
      <c r="AB3507" s="73" t="s">
        <v>73</v>
      </c>
      <c r="AC3507" s="73" t="s">
        <v>1578</v>
      </c>
      <c r="AD3507" s="73">
        <v>4122305</v>
      </c>
      <c r="AH3507" s="54" t="str">
        <f t="shared" si="229"/>
        <v>PRRio Negro</v>
      </c>
      <c r="AI3507" s="73">
        <v>4122305</v>
      </c>
    </row>
    <row r="3508" spans="26:35" x14ac:dyDescent="0.25">
      <c r="Z3508" s="42" t="str">
        <f t="shared" si="228"/>
        <v/>
      </c>
      <c r="AB3508" s="73" t="s">
        <v>73</v>
      </c>
      <c r="AC3508" s="73" t="s">
        <v>4222</v>
      </c>
      <c r="AD3508" s="73">
        <v>4122404</v>
      </c>
      <c r="AH3508" s="54" t="str">
        <f t="shared" si="229"/>
        <v>PRRolândia</v>
      </c>
      <c r="AI3508" s="73">
        <v>4122404</v>
      </c>
    </row>
    <row r="3509" spans="26:35" x14ac:dyDescent="0.25">
      <c r="Z3509" s="42" t="str">
        <f t="shared" si="228"/>
        <v/>
      </c>
      <c r="AB3509" s="73" t="s">
        <v>73</v>
      </c>
      <c r="AC3509" s="73" t="s">
        <v>4226</v>
      </c>
      <c r="AD3509" s="73">
        <v>4122503</v>
      </c>
      <c r="AH3509" s="54" t="str">
        <f t="shared" si="229"/>
        <v>PRRoncador</v>
      </c>
      <c r="AI3509" s="73">
        <v>4122503</v>
      </c>
    </row>
    <row r="3510" spans="26:35" x14ac:dyDescent="0.25">
      <c r="Z3510" s="42" t="str">
        <f t="shared" si="228"/>
        <v/>
      </c>
      <c r="AB3510" s="73" t="s">
        <v>73</v>
      </c>
      <c r="AC3510" s="73" t="s">
        <v>4231</v>
      </c>
      <c r="AD3510" s="73">
        <v>4122602</v>
      </c>
      <c r="AH3510" s="54" t="str">
        <f t="shared" si="229"/>
        <v>PRRondon</v>
      </c>
      <c r="AI3510" s="73">
        <v>4122602</v>
      </c>
    </row>
    <row r="3511" spans="26:35" x14ac:dyDescent="0.25">
      <c r="Z3511" s="42" t="str">
        <f t="shared" si="228"/>
        <v/>
      </c>
      <c r="AB3511" s="73" t="s">
        <v>73</v>
      </c>
      <c r="AC3511" s="73" t="s">
        <v>4236</v>
      </c>
      <c r="AD3511" s="73">
        <v>4122651</v>
      </c>
      <c r="AH3511" s="54" t="str">
        <f t="shared" si="229"/>
        <v>PRRosário do Ivaí</v>
      </c>
      <c r="AI3511" s="73">
        <v>4122651</v>
      </c>
    </row>
    <row r="3512" spans="26:35" x14ac:dyDescent="0.25">
      <c r="Z3512" s="42" t="str">
        <f t="shared" si="228"/>
        <v/>
      </c>
      <c r="AB3512" s="73" t="s">
        <v>73</v>
      </c>
      <c r="AC3512" s="73" t="s">
        <v>4240</v>
      </c>
      <c r="AD3512" s="73">
        <v>4122701</v>
      </c>
      <c r="AH3512" s="54" t="str">
        <f t="shared" si="229"/>
        <v>PRSabáudia</v>
      </c>
      <c r="AI3512" s="73">
        <v>4122701</v>
      </c>
    </row>
    <row r="3513" spans="26:35" x14ac:dyDescent="0.25">
      <c r="Z3513" s="42" t="str">
        <f t="shared" si="228"/>
        <v/>
      </c>
      <c r="AB3513" s="73" t="s">
        <v>73</v>
      </c>
      <c r="AC3513" s="73" t="s">
        <v>4245</v>
      </c>
      <c r="AD3513" s="73">
        <v>4122800</v>
      </c>
      <c r="AH3513" s="54" t="str">
        <f t="shared" si="229"/>
        <v>PRSalgado Filho</v>
      </c>
      <c r="AI3513" s="73">
        <v>4122800</v>
      </c>
    </row>
    <row r="3514" spans="26:35" x14ac:dyDescent="0.25">
      <c r="Z3514" s="42" t="str">
        <f t="shared" si="228"/>
        <v/>
      </c>
      <c r="AB3514" s="73" t="s">
        <v>73</v>
      </c>
      <c r="AC3514" s="73" t="s">
        <v>4250</v>
      </c>
      <c r="AD3514" s="73">
        <v>4122909</v>
      </c>
      <c r="AH3514" s="54" t="str">
        <f t="shared" si="229"/>
        <v>PRSalto do Itararé</v>
      </c>
      <c r="AI3514" s="73">
        <v>4122909</v>
      </c>
    </row>
    <row r="3515" spans="26:35" x14ac:dyDescent="0.25">
      <c r="Z3515" s="42" t="str">
        <f t="shared" si="228"/>
        <v/>
      </c>
      <c r="AB3515" s="73" t="s">
        <v>73</v>
      </c>
      <c r="AC3515" s="73" t="s">
        <v>4254</v>
      </c>
      <c r="AD3515" s="73">
        <v>4123006</v>
      </c>
      <c r="AH3515" s="54" t="str">
        <f t="shared" si="229"/>
        <v>PRSalto do Lontra</v>
      </c>
      <c r="AI3515" s="73">
        <v>4123006</v>
      </c>
    </row>
    <row r="3516" spans="26:35" x14ac:dyDescent="0.25">
      <c r="Z3516" s="42" t="str">
        <f t="shared" si="228"/>
        <v/>
      </c>
      <c r="AB3516" s="73" t="s">
        <v>73</v>
      </c>
      <c r="AC3516" s="73" t="s">
        <v>4259</v>
      </c>
      <c r="AD3516" s="73">
        <v>4123105</v>
      </c>
      <c r="AH3516" s="54" t="str">
        <f t="shared" si="229"/>
        <v>PRSanta Amélia</v>
      </c>
      <c r="AI3516" s="73">
        <v>4123105</v>
      </c>
    </row>
    <row r="3517" spans="26:35" x14ac:dyDescent="0.25">
      <c r="Z3517" s="42" t="str">
        <f t="shared" si="228"/>
        <v/>
      </c>
      <c r="AB3517" s="73" t="s">
        <v>73</v>
      </c>
      <c r="AC3517" s="73" t="s">
        <v>4263</v>
      </c>
      <c r="AD3517" s="73">
        <v>4123204</v>
      </c>
      <c r="AH3517" s="54" t="str">
        <f t="shared" si="229"/>
        <v>PRSanta Cecília do Pavão</v>
      </c>
      <c r="AI3517" s="73">
        <v>4123204</v>
      </c>
    </row>
    <row r="3518" spans="26:35" x14ac:dyDescent="0.25">
      <c r="Z3518" s="42" t="str">
        <f t="shared" si="228"/>
        <v/>
      </c>
      <c r="AB3518" s="73" t="s">
        <v>73</v>
      </c>
      <c r="AC3518" s="73" t="s">
        <v>4268</v>
      </c>
      <c r="AD3518" s="73">
        <v>4123303</v>
      </c>
      <c r="AH3518" s="54" t="str">
        <f t="shared" si="229"/>
        <v>PRSanta Cruz de Monte Castelo</v>
      </c>
      <c r="AI3518" s="73">
        <v>4123303</v>
      </c>
    </row>
    <row r="3519" spans="26:35" x14ac:dyDescent="0.25">
      <c r="Z3519" s="42" t="str">
        <f t="shared" si="228"/>
        <v/>
      </c>
      <c r="AB3519" s="73" t="s">
        <v>73</v>
      </c>
      <c r="AC3519" s="73" t="s">
        <v>4273</v>
      </c>
      <c r="AD3519" s="73">
        <v>4123402</v>
      </c>
      <c r="AH3519" s="54" t="str">
        <f t="shared" si="229"/>
        <v>PRSanta Fé</v>
      </c>
      <c r="AI3519" s="73">
        <v>4123402</v>
      </c>
    </row>
    <row r="3520" spans="26:35" x14ac:dyDescent="0.25">
      <c r="Z3520" s="42" t="str">
        <f t="shared" si="228"/>
        <v/>
      </c>
      <c r="AB3520" s="73" t="s">
        <v>73</v>
      </c>
      <c r="AC3520" s="73" t="s">
        <v>3074</v>
      </c>
      <c r="AD3520" s="73">
        <v>4123501</v>
      </c>
      <c r="AH3520" s="54" t="str">
        <f t="shared" si="229"/>
        <v>PRSanta Helena</v>
      </c>
      <c r="AI3520" s="73">
        <v>4123501</v>
      </c>
    </row>
    <row r="3521" spans="26:35" x14ac:dyDescent="0.25">
      <c r="Z3521" s="42" t="str">
        <f t="shared" si="228"/>
        <v/>
      </c>
      <c r="AB3521" s="73" t="s">
        <v>73</v>
      </c>
      <c r="AC3521" s="73" t="s">
        <v>3087</v>
      </c>
      <c r="AD3521" s="73">
        <v>4123600</v>
      </c>
      <c r="AH3521" s="54" t="str">
        <f t="shared" si="229"/>
        <v>PRSanta Inês</v>
      </c>
      <c r="AI3521" s="73">
        <v>4123600</v>
      </c>
    </row>
    <row r="3522" spans="26:35" x14ac:dyDescent="0.25">
      <c r="Z3522" s="42" t="str">
        <f t="shared" si="228"/>
        <v/>
      </c>
      <c r="AB3522" s="73" t="s">
        <v>73</v>
      </c>
      <c r="AC3522" s="73" t="s">
        <v>4285</v>
      </c>
      <c r="AD3522" s="73">
        <v>4123709</v>
      </c>
      <c r="AH3522" s="54" t="str">
        <f t="shared" si="229"/>
        <v>PRSanta Isabel do Ivaí</v>
      </c>
      <c r="AI3522" s="73">
        <v>4123709</v>
      </c>
    </row>
    <row r="3523" spans="26:35" x14ac:dyDescent="0.25">
      <c r="Z3523" s="42" t="str">
        <f t="shared" ref="Z3523:Z3586" si="230">CONCATENATE(A3523,D3523)</f>
        <v/>
      </c>
      <c r="AB3523" s="73" t="s">
        <v>73</v>
      </c>
      <c r="AC3523" s="73" t="s">
        <v>4290</v>
      </c>
      <c r="AD3523" s="73">
        <v>4123808</v>
      </c>
      <c r="AH3523" s="54" t="str">
        <f t="shared" ref="AH3523:AH3586" si="231">CONCATENATE(AB3523,AC3523)</f>
        <v>PRSanta Izabel do Oeste</v>
      </c>
      <c r="AI3523" s="73">
        <v>4123808</v>
      </c>
    </row>
    <row r="3524" spans="26:35" x14ac:dyDescent="0.25">
      <c r="Z3524" s="42" t="str">
        <f t="shared" si="230"/>
        <v/>
      </c>
      <c r="AB3524" s="73" t="s">
        <v>73</v>
      </c>
      <c r="AC3524" s="73" t="s">
        <v>4295</v>
      </c>
      <c r="AD3524" s="73">
        <v>4123824</v>
      </c>
      <c r="AH3524" s="54" t="str">
        <f t="shared" si="231"/>
        <v>PRSanta Lúcia</v>
      </c>
      <c r="AI3524" s="73">
        <v>4123824</v>
      </c>
    </row>
    <row r="3525" spans="26:35" x14ac:dyDescent="0.25">
      <c r="Z3525" s="42" t="str">
        <f t="shared" si="230"/>
        <v/>
      </c>
      <c r="AB3525" s="73" t="s">
        <v>73</v>
      </c>
      <c r="AC3525" s="73" t="s">
        <v>4300</v>
      </c>
      <c r="AD3525" s="73">
        <v>4123857</v>
      </c>
      <c r="AH3525" s="54" t="str">
        <f t="shared" si="231"/>
        <v>PRSanta Maria do Oeste</v>
      </c>
      <c r="AI3525" s="73">
        <v>4123857</v>
      </c>
    </row>
    <row r="3526" spans="26:35" x14ac:dyDescent="0.25">
      <c r="Z3526" s="42" t="str">
        <f t="shared" si="230"/>
        <v/>
      </c>
      <c r="AB3526" s="73" t="s">
        <v>73</v>
      </c>
      <c r="AC3526" s="73" t="s">
        <v>4305</v>
      </c>
      <c r="AD3526" s="73">
        <v>4123907</v>
      </c>
      <c r="AH3526" s="54" t="str">
        <f t="shared" si="231"/>
        <v>PRSanta Mariana</v>
      </c>
      <c r="AI3526" s="73">
        <v>4123907</v>
      </c>
    </row>
    <row r="3527" spans="26:35" x14ac:dyDescent="0.25">
      <c r="Z3527" s="42" t="str">
        <f t="shared" si="230"/>
        <v/>
      </c>
      <c r="AB3527" s="73" t="s">
        <v>73</v>
      </c>
      <c r="AC3527" s="73" t="s">
        <v>4310</v>
      </c>
      <c r="AD3527" s="73">
        <v>4123956</v>
      </c>
      <c r="AH3527" s="54" t="str">
        <f t="shared" si="231"/>
        <v>PRSanta Mônica</v>
      </c>
      <c r="AI3527" s="73">
        <v>4123956</v>
      </c>
    </row>
    <row r="3528" spans="26:35" x14ac:dyDescent="0.25">
      <c r="Z3528" s="42" t="str">
        <f t="shared" si="230"/>
        <v/>
      </c>
      <c r="AB3528" s="73" t="s">
        <v>73</v>
      </c>
      <c r="AC3528" s="73" t="s">
        <v>4315</v>
      </c>
      <c r="AD3528" s="73">
        <v>4124020</v>
      </c>
      <c r="AH3528" s="54" t="str">
        <f t="shared" si="231"/>
        <v>PRSanta Tereza do Oeste</v>
      </c>
      <c r="AI3528" s="73">
        <v>4124020</v>
      </c>
    </row>
    <row r="3529" spans="26:35" x14ac:dyDescent="0.25">
      <c r="Z3529" s="42" t="str">
        <f t="shared" si="230"/>
        <v/>
      </c>
      <c r="AB3529" s="73" t="s">
        <v>73</v>
      </c>
      <c r="AC3529" s="73" t="s">
        <v>4319</v>
      </c>
      <c r="AD3529" s="73">
        <v>4124053</v>
      </c>
      <c r="AH3529" s="54" t="str">
        <f t="shared" si="231"/>
        <v>PRSanta Terezinha de Itaipu</v>
      </c>
      <c r="AI3529" s="73">
        <v>4124053</v>
      </c>
    </row>
    <row r="3530" spans="26:35" x14ac:dyDescent="0.25">
      <c r="Z3530" s="42" t="str">
        <f t="shared" si="230"/>
        <v/>
      </c>
      <c r="AB3530" s="73" t="s">
        <v>73</v>
      </c>
      <c r="AC3530" s="73" t="s">
        <v>4324</v>
      </c>
      <c r="AD3530" s="73">
        <v>4124004</v>
      </c>
      <c r="AH3530" s="54" t="str">
        <f t="shared" si="231"/>
        <v>PRSantana do Itararé</v>
      </c>
      <c r="AI3530" s="73">
        <v>4124004</v>
      </c>
    </row>
    <row r="3531" spans="26:35" x14ac:dyDescent="0.25">
      <c r="Z3531" s="42" t="str">
        <f t="shared" si="230"/>
        <v/>
      </c>
      <c r="AB3531" s="73" t="s">
        <v>73</v>
      </c>
      <c r="AC3531" s="73" t="s">
        <v>4329</v>
      </c>
      <c r="AD3531" s="73">
        <v>4124103</v>
      </c>
      <c r="AH3531" s="54" t="str">
        <f t="shared" si="231"/>
        <v>PRSanto Antônio da Platina</v>
      </c>
      <c r="AI3531" s="73">
        <v>4124103</v>
      </c>
    </row>
    <row r="3532" spans="26:35" x14ac:dyDescent="0.25">
      <c r="Z3532" s="42" t="str">
        <f t="shared" si="230"/>
        <v/>
      </c>
      <c r="AB3532" s="73" t="s">
        <v>73</v>
      </c>
      <c r="AC3532" s="73" t="s">
        <v>4334</v>
      </c>
      <c r="AD3532" s="73">
        <v>4124202</v>
      </c>
      <c r="AH3532" s="54" t="str">
        <f t="shared" si="231"/>
        <v>PRSanto Antônio do Caiuá</v>
      </c>
      <c r="AI3532" s="73">
        <v>4124202</v>
      </c>
    </row>
    <row r="3533" spans="26:35" x14ac:dyDescent="0.25">
      <c r="Z3533" s="42" t="str">
        <f t="shared" si="230"/>
        <v/>
      </c>
      <c r="AB3533" s="73" t="s">
        <v>73</v>
      </c>
      <c r="AC3533" s="73" t="s">
        <v>4339</v>
      </c>
      <c r="AD3533" s="73">
        <v>4124301</v>
      </c>
      <c r="AH3533" s="54" t="str">
        <f t="shared" si="231"/>
        <v>PRSanto Antônio do Paraíso</v>
      </c>
      <c r="AI3533" s="73">
        <v>4124301</v>
      </c>
    </row>
    <row r="3534" spans="26:35" x14ac:dyDescent="0.25">
      <c r="Z3534" s="42" t="str">
        <f t="shared" si="230"/>
        <v/>
      </c>
      <c r="AB3534" s="73" t="s">
        <v>73</v>
      </c>
      <c r="AC3534" s="73" t="s">
        <v>4344</v>
      </c>
      <c r="AD3534" s="73">
        <v>4124400</v>
      </c>
      <c r="AH3534" s="54" t="str">
        <f t="shared" si="231"/>
        <v>PRSanto Antônio do Sudoeste</v>
      </c>
      <c r="AI3534" s="73">
        <v>4124400</v>
      </c>
    </row>
    <row r="3535" spans="26:35" x14ac:dyDescent="0.25">
      <c r="Z3535" s="42" t="str">
        <f t="shared" si="230"/>
        <v/>
      </c>
      <c r="AB3535" s="73" t="s">
        <v>73</v>
      </c>
      <c r="AC3535" s="73" t="s">
        <v>4349</v>
      </c>
      <c r="AD3535" s="73">
        <v>4124509</v>
      </c>
      <c r="AH3535" s="54" t="str">
        <f t="shared" si="231"/>
        <v>PRSanto Inácio</v>
      </c>
      <c r="AI3535" s="73">
        <v>4124509</v>
      </c>
    </row>
    <row r="3536" spans="26:35" x14ac:dyDescent="0.25">
      <c r="Z3536" s="42" t="str">
        <f t="shared" si="230"/>
        <v/>
      </c>
      <c r="AB3536" s="73" t="s">
        <v>73</v>
      </c>
      <c r="AC3536" s="73" t="s">
        <v>4353</v>
      </c>
      <c r="AD3536" s="73">
        <v>4124608</v>
      </c>
      <c r="AH3536" s="54" t="str">
        <f t="shared" si="231"/>
        <v>PRSão Carlos do Ivaí</v>
      </c>
      <c r="AI3536" s="73">
        <v>4124608</v>
      </c>
    </row>
    <row r="3537" spans="26:35" x14ac:dyDescent="0.25">
      <c r="Z3537" s="42" t="str">
        <f t="shared" si="230"/>
        <v/>
      </c>
      <c r="AB3537" s="73" t="s">
        <v>73</v>
      </c>
      <c r="AC3537" s="73" t="s">
        <v>4357</v>
      </c>
      <c r="AD3537" s="73">
        <v>4124707</v>
      </c>
      <c r="AH3537" s="54" t="str">
        <f t="shared" si="231"/>
        <v>PRSão Jerônimo da Serra</v>
      </c>
      <c r="AI3537" s="73">
        <v>4124707</v>
      </c>
    </row>
    <row r="3538" spans="26:35" x14ac:dyDescent="0.25">
      <c r="Z3538" s="42" t="str">
        <f t="shared" si="230"/>
        <v/>
      </c>
      <c r="AB3538" s="73" t="s">
        <v>73</v>
      </c>
      <c r="AC3538" s="73" t="s">
        <v>2956</v>
      </c>
      <c r="AD3538" s="73">
        <v>4124806</v>
      </c>
      <c r="AH3538" s="54" t="str">
        <f t="shared" si="231"/>
        <v>PRSão João</v>
      </c>
      <c r="AI3538" s="73">
        <v>4124806</v>
      </c>
    </row>
    <row r="3539" spans="26:35" x14ac:dyDescent="0.25">
      <c r="Z3539" s="42" t="str">
        <f t="shared" si="230"/>
        <v/>
      </c>
      <c r="AB3539" s="73" t="s">
        <v>73</v>
      </c>
      <c r="AC3539" s="73" t="s">
        <v>4366</v>
      </c>
      <c r="AD3539" s="73">
        <v>4124905</v>
      </c>
      <c r="AH3539" s="54" t="str">
        <f t="shared" si="231"/>
        <v>PRSão João do Caiuá</v>
      </c>
      <c r="AI3539" s="73">
        <v>4124905</v>
      </c>
    </row>
    <row r="3540" spans="26:35" x14ac:dyDescent="0.25">
      <c r="Z3540" s="42" t="str">
        <f t="shared" si="230"/>
        <v/>
      </c>
      <c r="AB3540" s="73" t="s">
        <v>73</v>
      </c>
      <c r="AC3540" s="73" t="s">
        <v>4370</v>
      </c>
      <c r="AD3540" s="73">
        <v>4125001</v>
      </c>
      <c r="AH3540" s="54" t="str">
        <f t="shared" si="231"/>
        <v>PRSão João do Ivaí</v>
      </c>
      <c r="AI3540" s="73">
        <v>4125001</v>
      </c>
    </row>
    <row r="3541" spans="26:35" x14ac:dyDescent="0.25">
      <c r="Z3541" s="42" t="str">
        <f t="shared" si="230"/>
        <v/>
      </c>
      <c r="AB3541" s="73" t="s">
        <v>73</v>
      </c>
      <c r="AC3541" s="73" t="s">
        <v>4375</v>
      </c>
      <c r="AD3541" s="73">
        <v>4125100</v>
      </c>
      <c r="AH3541" s="54" t="str">
        <f t="shared" si="231"/>
        <v>PRSão João do Triunfo</v>
      </c>
      <c r="AI3541" s="73">
        <v>4125100</v>
      </c>
    </row>
    <row r="3542" spans="26:35" x14ac:dyDescent="0.25">
      <c r="Z3542" s="42" t="str">
        <f t="shared" si="230"/>
        <v/>
      </c>
      <c r="AB3542" s="73" t="s">
        <v>73</v>
      </c>
      <c r="AC3542" s="73" t="s">
        <v>4379</v>
      </c>
      <c r="AD3542" s="73">
        <v>4125308</v>
      </c>
      <c r="AH3542" s="54" t="str">
        <f t="shared" si="231"/>
        <v>PRSão Jorge do Ivaí</v>
      </c>
      <c r="AI3542" s="73">
        <v>4125308</v>
      </c>
    </row>
    <row r="3543" spans="26:35" x14ac:dyDescent="0.25">
      <c r="Z3543" s="42" t="str">
        <f t="shared" si="230"/>
        <v/>
      </c>
      <c r="AB3543" s="73" t="s">
        <v>73</v>
      </c>
      <c r="AC3543" s="73" t="s">
        <v>4384</v>
      </c>
      <c r="AD3543" s="73">
        <v>4125357</v>
      </c>
      <c r="AH3543" s="54" t="str">
        <f t="shared" si="231"/>
        <v>PRSão Jorge do Patrocínio</v>
      </c>
      <c r="AI3543" s="73">
        <v>4125357</v>
      </c>
    </row>
    <row r="3544" spans="26:35" x14ac:dyDescent="0.25">
      <c r="Z3544" s="42" t="str">
        <f t="shared" si="230"/>
        <v/>
      </c>
      <c r="AB3544" s="73" t="s">
        <v>73</v>
      </c>
      <c r="AC3544" s="73" t="s">
        <v>4389</v>
      </c>
      <c r="AD3544" s="73">
        <v>4125209</v>
      </c>
      <c r="AH3544" s="54" t="str">
        <f t="shared" si="231"/>
        <v>PRSão Jorge d'Oeste</v>
      </c>
      <c r="AI3544" s="73">
        <v>4125209</v>
      </c>
    </row>
    <row r="3545" spans="26:35" x14ac:dyDescent="0.25">
      <c r="Z3545" s="42" t="str">
        <f t="shared" si="230"/>
        <v/>
      </c>
      <c r="AB3545" s="73" t="s">
        <v>73</v>
      </c>
      <c r="AC3545" s="73" t="s">
        <v>4393</v>
      </c>
      <c r="AD3545" s="73">
        <v>4125407</v>
      </c>
      <c r="AH3545" s="54" t="str">
        <f t="shared" si="231"/>
        <v>PRSão José da Boa Vista</v>
      </c>
      <c r="AI3545" s="73">
        <v>4125407</v>
      </c>
    </row>
    <row r="3546" spans="26:35" x14ac:dyDescent="0.25">
      <c r="Z3546" s="42" t="str">
        <f t="shared" si="230"/>
        <v/>
      </c>
      <c r="AB3546" s="73" t="s">
        <v>73</v>
      </c>
      <c r="AC3546" s="73" t="s">
        <v>4398</v>
      </c>
      <c r="AD3546" s="73">
        <v>4125456</v>
      </c>
      <c r="AH3546" s="54" t="str">
        <f t="shared" si="231"/>
        <v>PRSão José das Palmeiras</v>
      </c>
      <c r="AI3546" s="73">
        <v>4125456</v>
      </c>
    </row>
    <row r="3547" spans="26:35" x14ac:dyDescent="0.25">
      <c r="Z3547" s="42" t="str">
        <f t="shared" si="230"/>
        <v/>
      </c>
      <c r="AB3547" s="73" t="s">
        <v>73</v>
      </c>
      <c r="AC3547" s="73" t="s">
        <v>4403</v>
      </c>
      <c r="AD3547" s="73">
        <v>4125506</v>
      </c>
      <c r="AH3547" s="54" t="str">
        <f t="shared" si="231"/>
        <v>PRSão José dos Pinhais</v>
      </c>
      <c r="AI3547" s="73">
        <v>4125506</v>
      </c>
    </row>
    <row r="3548" spans="26:35" x14ac:dyDescent="0.25">
      <c r="Z3548" s="42" t="str">
        <f t="shared" si="230"/>
        <v/>
      </c>
      <c r="AB3548" s="73" t="s">
        <v>73</v>
      </c>
      <c r="AC3548" s="73" t="s">
        <v>4407</v>
      </c>
      <c r="AD3548" s="73">
        <v>4125555</v>
      </c>
      <c r="AH3548" s="54" t="str">
        <f t="shared" si="231"/>
        <v>PRSão Manoel do Paraná</v>
      </c>
      <c r="AI3548" s="73">
        <v>4125555</v>
      </c>
    </row>
    <row r="3549" spans="26:35" x14ac:dyDescent="0.25">
      <c r="Z3549" s="42" t="str">
        <f t="shared" si="230"/>
        <v/>
      </c>
      <c r="AB3549" s="73" t="s">
        <v>73</v>
      </c>
      <c r="AC3549" s="73" t="s">
        <v>4412</v>
      </c>
      <c r="AD3549" s="73">
        <v>4125605</v>
      </c>
      <c r="AH3549" s="54" t="str">
        <f t="shared" si="231"/>
        <v>PRSão Mateus do Sul</v>
      </c>
      <c r="AI3549" s="73">
        <v>4125605</v>
      </c>
    </row>
    <row r="3550" spans="26:35" x14ac:dyDescent="0.25">
      <c r="Z3550" s="42" t="str">
        <f t="shared" si="230"/>
        <v/>
      </c>
      <c r="AB3550" s="73" t="s">
        <v>73</v>
      </c>
      <c r="AC3550" s="73" t="s">
        <v>4417</v>
      </c>
      <c r="AD3550" s="73">
        <v>4125704</v>
      </c>
      <c r="AH3550" s="54" t="str">
        <f t="shared" si="231"/>
        <v>PRSão Miguel do Iguaçu</v>
      </c>
      <c r="AI3550" s="73">
        <v>4125704</v>
      </c>
    </row>
    <row r="3551" spans="26:35" x14ac:dyDescent="0.25">
      <c r="Z3551" s="42" t="str">
        <f t="shared" si="230"/>
        <v/>
      </c>
      <c r="AB3551" s="73" t="s">
        <v>73</v>
      </c>
      <c r="AC3551" s="73" t="s">
        <v>4422</v>
      </c>
      <c r="AD3551" s="73">
        <v>4125753</v>
      </c>
      <c r="AH3551" s="54" t="str">
        <f t="shared" si="231"/>
        <v>PRSão Pedro do Iguaçu</v>
      </c>
      <c r="AI3551" s="73">
        <v>4125753</v>
      </c>
    </row>
    <row r="3552" spans="26:35" x14ac:dyDescent="0.25">
      <c r="Z3552" s="42" t="str">
        <f t="shared" si="230"/>
        <v/>
      </c>
      <c r="AB3552" s="73" t="s">
        <v>73</v>
      </c>
      <c r="AC3552" s="73" t="s">
        <v>4426</v>
      </c>
      <c r="AD3552" s="73">
        <v>4125803</v>
      </c>
      <c r="AH3552" s="54" t="str">
        <f t="shared" si="231"/>
        <v>PRSão Pedro do Ivaí</v>
      </c>
      <c r="AI3552" s="73">
        <v>4125803</v>
      </c>
    </row>
    <row r="3553" spans="26:35" x14ac:dyDescent="0.25">
      <c r="Z3553" s="42" t="str">
        <f t="shared" si="230"/>
        <v/>
      </c>
      <c r="AB3553" s="73" t="s">
        <v>73</v>
      </c>
      <c r="AC3553" s="73" t="s">
        <v>4431</v>
      </c>
      <c r="AD3553" s="73">
        <v>4125902</v>
      </c>
      <c r="AH3553" s="54" t="str">
        <f t="shared" si="231"/>
        <v>PRSão Pedro do Paraná</v>
      </c>
      <c r="AI3553" s="73">
        <v>4125902</v>
      </c>
    </row>
    <row r="3554" spans="26:35" x14ac:dyDescent="0.25">
      <c r="Z3554" s="42" t="str">
        <f t="shared" si="230"/>
        <v/>
      </c>
      <c r="AB3554" s="73" t="s">
        <v>73</v>
      </c>
      <c r="AC3554" s="73" t="s">
        <v>4436</v>
      </c>
      <c r="AD3554" s="73">
        <v>4126009</v>
      </c>
      <c r="AH3554" s="54" t="str">
        <f t="shared" si="231"/>
        <v>PRSão Sebastião da Amoreira</v>
      </c>
      <c r="AI3554" s="73">
        <v>4126009</v>
      </c>
    </row>
    <row r="3555" spans="26:35" x14ac:dyDescent="0.25">
      <c r="Z3555" s="42" t="str">
        <f t="shared" si="230"/>
        <v/>
      </c>
      <c r="AB3555" s="73" t="s">
        <v>73</v>
      </c>
      <c r="AC3555" s="73" t="s">
        <v>2807</v>
      </c>
      <c r="AD3555" s="73">
        <v>4126108</v>
      </c>
      <c r="AH3555" s="54" t="str">
        <f t="shared" si="231"/>
        <v>PRSão Tomé</v>
      </c>
      <c r="AI3555" s="73">
        <v>4126108</v>
      </c>
    </row>
    <row r="3556" spans="26:35" x14ac:dyDescent="0.25">
      <c r="Z3556" s="42" t="str">
        <f t="shared" si="230"/>
        <v/>
      </c>
      <c r="AB3556" s="73" t="s">
        <v>73</v>
      </c>
      <c r="AC3556" s="73" t="s">
        <v>4445</v>
      </c>
      <c r="AD3556" s="73">
        <v>4126207</v>
      </c>
      <c r="AH3556" s="54" t="str">
        <f t="shared" si="231"/>
        <v>PRSapopema</v>
      </c>
      <c r="AI3556" s="73">
        <v>4126207</v>
      </c>
    </row>
    <row r="3557" spans="26:35" x14ac:dyDescent="0.25">
      <c r="Z3557" s="42" t="str">
        <f t="shared" si="230"/>
        <v/>
      </c>
      <c r="AB3557" s="73" t="s">
        <v>73</v>
      </c>
      <c r="AC3557" s="73" t="s">
        <v>4450</v>
      </c>
      <c r="AD3557" s="73">
        <v>4126256</v>
      </c>
      <c r="AH3557" s="54" t="str">
        <f t="shared" si="231"/>
        <v>PRSarandi</v>
      </c>
      <c r="AI3557" s="73">
        <v>4126256</v>
      </c>
    </row>
    <row r="3558" spans="26:35" x14ac:dyDescent="0.25">
      <c r="Z3558" s="42" t="str">
        <f t="shared" si="230"/>
        <v/>
      </c>
      <c r="AB3558" s="73" t="s">
        <v>73</v>
      </c>
      <c r="AC3558" s="73" t="s">
        <v>4455</v>
      </c>
      <c r="AD3558" s="73">
        <v>4126272</v>
      </c>
      <c r="AH3558" s="54" t="str">
        <f t="shared" si="231"/>
        <v>PRSaudade do Iguaçu</v>
      </c>
      <c r="AI3558" s="73">
        <v>4126272</v>
      </c>
    </row>
    <row r="3559" spans="26:35" x14ac:dyDescent="0.25">
      <c r="Z3559" s="42" t="str">
        <f t="shared" si="230"/>
        <v/>
      </c>
      <c r="AB3559" s="73" t="s">
        <v>73</v>
      </c>
      <c r="AC3559" s="73" t="s">
        <v>4460</v>
      </c>
      <c r="AD3559" s="73">
        <v>4126306</v>
      </c>
      <c r="AH3559" s="54" t="str">
        <f t="shared" si="231"/>
        <v>PRSengés</v>
      </c>
      <c r="AI3559" s="73">
        <v>4126306</v>
      </c>
    </row>
    <row r="3560" spans="26:35" x14ac:dyDescent="0.25">
      <c r="Z3560" s="42" t="str">
        <f t="shared" si="230"/>
        <v/>
      </c>
      <c r="AB3560" s="73" t="s">
        <v>73</v>
      </c>
      <c r="AC3560" s="73" t="s">
        <v>4465</v>
      </c>
      <c r="AD3560" s="73">
        <v>4126355</v>
      </c>
      <c r="AH3560" s="54" t="str">
        <f t="shared" si="231"/>
        <v>PRSerranópolis do Iguaçu</v>
      </c>
      <c r="AI3560" s="73">
        <v>4126355</v>
      </c>
    </row>
    <row r="3561" spans="26:35" x14ac:dyDescent="0.25">
      <c r="Z3561" s="42" t="str">
        <f t="shared" si="230"/>
        <v/>
      </c>
      <c r="AB3561" s="73" t="s">
        <v>73</v>
      </c>
      <c r="AC3561" s="73" t="s">
        <v>4470</v>
      </c>
      <c r="AD3561" s="73">
        <v>4126405</v>
      </c>
      <c r="AH3561" s="54" t="str">
        <f t="shared" si="231"/>
        <v>PRSertaneja</v>
      </c>
      <c r="AI3561" s="73">
        <v>4126405</v>
      </c>
    </row>
    <row r="3562" spans="26:35" x14ac:dyDescent="0.25">
      <c r="Z3562" s="42" t="str">
        <f t="shared" si="230"/>
        <v/>
      </c>
      <c r="AB3562" s="73" t="s">
        <v>73</v>
      </c>
      <c r="AC3562" s="73" t="s">
        <v>4474</v>
      </c>
      <c r="AD3562" s="73">
        <v>4126504</v>
      </c>
      <c r="AH3562" s="54" t="str">
        <f t="shared" si="231"/>
        <v>PRSertanópolis</v>
      </c>
      <c r="AI3562" s="73">
        <v>4126504</v>
      </c>
    </row>
    <row r="3563" spans="26:35" x14ac:dyDescent="0.25">
      <c r="Z3563" s="42" t="str">
        <f t="shared" si="230"/>
        <v/>
      </c>
      <c r="AB3563" s="73" t="s">
        <v>73</v>
      </c>
      <c r="AC3563" s="73" t="s">
        <v>4479</v>
      </c>
      <c r="AD3563" s="73">
        <v>4126603</v>
      </c>
      <c r="AH3563" s="54" t="str">
        <f t="shared" si="231"/>
        <v>PRSiqueira Campos</v>
      </c>
      <c r="AI3563" s="73">
        <v>4126603</v>
      </c>
    </row>
    <row r="3564" spans="26:35" x14ac:dyDescent="0.25">
      <c r="Z3564" s="42" t="str">
        <f t="shared" si="230"/>
        <v/>
      </c>
      <c r="AB3564" s="73" t="s">
        <v>73</v>
      </c>
      <c r="AC3564" s="73" t="s">
        <v>4484</v>
      </c>
      <c r="AD3564" s="73">
        <v>4126652</v>
      </c>
      <c r="AH3564" s="54" t="str">
        <f t="shared" si="231"/>
        <v>PRSulina</v>
      </c>
      <c r="AI3564" s="73">
        <v>4126652</v>
      </c>
    </row>
    <row r="3565" spans="26:35" x14ac:dyDescent="0.25">
      <c r="Z3565" s="42" t="str">
        <f t="shared" si="230"/>
        <v/>
      </c>
      <c r="AB3565" s="73" t="s">
        <v>73</v>
      </c>
      <c r="AC3565" s="73" t="s">
        <v>4489</v>
      </c>
      <c r="AD3565" s="73">
        <v>4126678</v>
      </c>
      <c r="AH3565" s="54" t="str">
        <f t="shared" si="231"/>
        <v>PRTamarana</v>
      </c>
      <c r="AI3565" s="73">
        <v>4126678</v>
      </c>
    </row>
    <row r="3566" spans="26:35" x14ac:dyDescent="0.25">
      <c r="Z3566" s="42" t="str">
        <f t="shared" si="230"/>
        <v/>
      </c>
      <c r="AB3566" s="73" t="s">
        <v>73</v>
      </c>
      <c r="AC3566" s="73" t="s">
        <v>4494</v>
      </c>
      <c r="AD3566" s="73">
        <v>4126702</v>
      </c>
      <c r="AH3566" s="54" t="str">
        <f t="shared" si="231"/>
        <v>PRTamboara</v>
      </c>
      <c r="AI3566" s="73">
        <v>4126702</v>
      </c>
    </row>
    <row r="3567" spans="26:35" x14ac:dyDescent="0.25">
      <c r="Z3567" s="42" t="str">
        <f t="shared" si="230"/>
        <v/>
      </c>
      <c r="AB3567" s="73" t="s">
        <v>73</v>
      </c>
      <c r="AC3567" s="73" t="s">
        <v>4499</v>
      </c>
      <c r="AD3567" s="73">
        <v>4126801</v>
      </c>
      <c r="AH3567" s="54" t="str">
        <f t="shared" si="231"/>
        <v>PRTapejara</v>
      </c>
      <c r="AI3567" s="73">
        <v>4126801</v>
      </c>
    </row>
    <row r="3568" spans="26:35" x14ac:dyDescent="0.25">
      <c r="Z3568" s="42" t="str">
        <f t="shared" si="230"/>
        <v/>
      </c>
      <c r="AB3568" s="73" t="s">
        <v>73</v>
      </c>
      <c r="AC3568" s="73" t="s">
        <v>4504</v>
      </c>
      <c r="AD3568" s="73">
        <v>4126900</v>
      </c>
      <c r="AH3568" s="54" t="str">
        <f t="shared" si="231"/>
        <v>PRTapira</v>
      </c>
      <c r="AI3568" s="73">
        <v>4126900</v>
      </c>
    </row>
    <row r="3569" spans="26:35" x14ac:dyDescent="0.25">
      <c r="Z3569" s="42" t="str">
        <f t="shared" si="230"/>
        <v/>
      </c>
      <c r="AB3569" s="73" t="s">
        <v>73</v>
      </c>
      <c r="AC3569" s="73" t="s">
        <v>4509</v>
      </c>
      <c r="AD3569" s="73">
        <v>4127007</v>
      </c>
      <c r="AH3569" s="54" t="str">
        <f t="shared" si="231"/>
        <v>PRTeixeira Soares</v>
      </c>
      <c r="AI3569" s="73">
        <v>4127007</v>
      </c>
    </row>
    <row r="3570" spans="26:35" x14ac:dyDescent="0.25">
      <c r="Z3570" s="42" t="str">
        <f t="shared" si="230"/>
        <v/>
      </c>
      <c r="AB3570" s="73" t="s">
        <v>73</v>
      </c>
      <c r="AC3570" s="73" t="s">
        <v>4513</v>
      </c>
      <c r="AD3570" s="73">
        <v>4127106</v>
      </c>
      <c r="AH3570" s="54" t="str">
        <f t="shared" si="231"/>
        <v>PRTelêmaco Borba</v>
      </c>
      <c r="AI3570" s="73">
        <v>4127106</v>
      </c>
    </row>
    <row r="3571" spans="26:35" x14ac:dyDescent="0.25">
      <c r="Z3571" s="42" t="str">
        <f t="shared" si="230"/>
        <v/>
      </c>
      <c r="AB3571" s="73" t="s">
        <v>73</v>
      </c>
      <c r="AC3571" s="73" t="s">
        <v>4518</v>
      </c>
      <c r="AD3571" s="73">
        <v>4127205</v>
      </c>
      <c r="AH3571" s="54" t="str">
        <f t="shared" si="231"/>
        <v>PRTerra Boa</v>
      </c>
      <c r="AI3571" s="73">
        <v>4127205</v>
      </c>
    </row>
    <row r="3572" spans="26:35" x14ac:dyDescent="0.25">
      <c r="Z3572" s="42" t="str">
        <f t="shared" si="230"/>
        <v/>
      </c>
      <c r="AB3572" s="73" t="s">
        <v>73</v>
      </c>
      <c r="AC3572" s="73" t="s">
        <v>4523</v>
      </c>
      <c r="AD3572" s="73">
        <v>4127304</v>
      </c>
      <c r="AH3572" s="54" t="str">
        <f t="shared" si="231"/>
        <v>PRTerra Rica</v>
      </c>
      <c r="AI3572" s="73">
        <v>4127304</v>
      </c>
    </row>
    <row r="3573" spans="26:35" x14ac:dyDescent="0.25">
      <c r="Z3573" s="42" t="str">
        <f t="shared" si="230"/>
        <v/>
      </c>
      <c r="AB3573" s="73" t="s">
        <v>73</v>
      </c>
      <c r="AC3573" s="73" t="s">
        <v>4528</v>
      </c>
      <c r="AD3573" s="73">
        <v>4127403</v>
      </c>
      <c r="AH3573" s="54" t="str">
        <f t="shared" si="231"/>
        <v>PRTerra Roxa</v>
      </c>
      <c r="AI3573" s="73">
        <v>4127403</v>
      </c>
    </row>
    <row r="3574" spans="26:35" x14ac:dyDescent="0.25">
      <c r="Z3574" s="42" t="str">
        <f t="shared" si="230"/>
        <v/>
      </c>
      <c r="AB3574" s="73" t="s">
        <v>73</v>
      </c>
      <c r="AC3574" s="73" t="s">
        <v>4533</v>
      </c>
      <c r="AD3574" s="73">
        <v>4127502</v>
      </c>
      <c r="AH3574" s="54" t="str">
        <f t="shared" si="231"/>
        <v>PRTibagi</v>
      </c>
      <c r="AI3574" s="73">
        <v>4127502</v>
      </c>
    </row>
    <row r="3575" spans="26:35" x14ac:dyDescent="0.25">
      <c r="Z3575" s="42" t="str">
        <f t="shared" si="230"/>
        <v/>
      </c>
      <c r="AB3575" s="73" t="s">
        <v>73</v>
      </c>
      <c r="AC3575" s="73" t="s">
        <v>4537</v>
      </c>
      <c r="AD3575" s="73">
        <v>4127601</v>
      </c>
      <c r="AH3575" s="54" t="str">
        <f t="shared" si="231"/>
        <v>PRTijucas do Sul</v>
      </c>
      <c r="AI3575" s="73">
        <v>4127601</v>
      </c>
    </row>
    <row r="3576" spans="26:35" x14ac:dyDescent="0.25">
      <c r="Z3576" s="42" t="str">
        <f t="shared" si="230"/>
        <v/>
      </c>
      <c r="AB3576" s="73" t="s">
        <v>73</v>
      </c>
      <c r="AC3576" s="73" t="s">
        <v>4542</v>
      </c>
      <c r="AD3576" s="73">
        <v>4127700</v>
      </c>
      <c r="AH3576" s="54" t="str">
        <f t="shared" si="231"/>
        <v>PRToledo</v>
      </c>
      <c r="AI3576" s="73">
        <v>4127700</v>
      </c>
    </row>
    <row r="3577" spans="26:35" x14ac:dyDescent="0.25">
      <c r="Z3577" s="42" t="str">
        <f t="shared" si="230"/>
        <v/>
      </c>
      <c r="AB3577" s="73" t="s">
        <v>73</v>
      </c>
      <c r="AC3577" s="73" t="s">
        <v>4546</v>
      </c>
      <c r="AD3577" s="73">
        <v>4127809</v>
      </c>
      <c r="AH3577" s="54" t="str">
        <f t="shared" si="231"/>
        <v>PRTomazina</v>
      </c>
      <c r="AI3577" s="73">
        <v>4127809</v>
      </c>
    </row>
    <row r="3578" spans="26:35" x14ac:dyDescent="0.25">
      <c r="Z3578" s="42" t="str">
        <f t="shared" si="230"/>
        <v/>
      </c>
      <c r="AB3578" s="73" t="s">
        <v>73</v>
      </c>
      <c r="AC3578" s="73" t="s">
        <v>4551</v>
      </c>
      <c r="AD3578" s="73">
        <v>4127858</v>
      </c>
      <c r="AH3578" s="54" t="str">
        <f t="shared" si="231"/>
        <v>PRTrês Barras do Paraná</v>
      </c>
      <c r="AI3578" s="73">
        <v>4127858</v>
      </c>
    </row>
    <row r="3579" spans="26:35" x14ac:dyDescent="0.25">
      <c r="Z3579" s="42" t="str">
        <f t="shared" si="230"/>
        <v/>
      </c>
      <c r="AB3579" s="73" t="s">
        <v>73</v>
      </c>
      <c r="AC3579" s="73" t="s">
        <v>4556</v>
      </c>
      <c r="AD3579" s="73">
        <v>4127882</v>
      </c>
      <c r="AH3579" s="54" t="str">
        <f t="shared" si="231"/>
        <v>PRTunas do Paraná</v>
      </c>
      <c r="AI3579" s="73">
        <v>4127882</v>
      </c>
    </row>
    <row r="3580" spans="26:35" x14ac:dyDescent="0.25">
      <c r="Z3580" s="42" t="str">
        <f t="shared" si="230"/>
        <v/>
      </c>
      <c r="AB3580" s="73" t="s">
        <v>73</v>
      </c>
      <c r="AC3580" s="73" t="s">
        <v>4561</v>
      </c>
      <c r="AD3580" s="73">
        <v>4127908</v>
      </c>
      <c r="AH3580" s="54" t="str">
        <f t="shared" si="231"/>
        <v>PRTuneiras do Oeste</v>
      </c>
      <c r="AI3580" s="73">
        <v>4127908</v>
      </c>
    </row>
    <row r="3581" spans="26:35" x14ac:dyDescent="0.25">
      <c r="Z3581" s="42" t="str">
        <f t="shared" si="230"/>
        <v/>
      </c>
      <c r="AB3581" s="73" t="s">
        <v>73</v>
      </c>
      <c r="AC3581" s="73" t="s">
        <v>4565</v>
      </c>
      <c r="AD3581" s="73">
        <v>4127957</v>
      </c>
      <c r="AH3581" s="54" t="str">
        <f t="shared" si="231"/>
        <v>PRTupãssi</v>
      </c>
      <c r="AI3581" s="73">
        <v>4127957</v>
      </c>
    </row>
    <row r="3582" spans="26:35" x14ac:dyDescent="0.25">
      <c r="Z3582" s="42" t="str">
        <f t="shared" si="230"/>
        <v/>
      </c>
      <c r="AB3582" s="73" t="s">
        <v>73</v>
      </c>
      <c r="AC3582" s="73" t="s">
        <v>4049</v>
      </c>
      <c r="AD3582" s="73">
        <v>4127965</v>
      </c>
      <c r="AH3582" s="54" t="str">
        <f t="shared" si="231"/>
        <v>PRTurvo</v>
      </c>
      <c r="AI3582" s="73">
        <v>4127965</v>
      </c>
    </row>
    <row r="3583" spans="26:35" x14ac:dyDescent="0.25">
      <c r="Z3583" s="42" t="str">
        <f t="shared" si="230"/>
        <v/>
      </c>
      <c r="AB3583" s="73" t="s">
        <v>73</v>
      </c>
      <c r="AC3583" s="73" t="s">
        <v>4573</v>
      </c>
      <c r="AD3583" s="73">
        <v>4128005</v>
      </c>
      <c r="AH3583" s="54" t="str">
        <f t="shared" si="231"/>
        <v>PRUbiratã</v>
      </c>
      <c r="AI3583" s="73">
        <v>4128005</v>
      </c>
    </row>
    <row r="3584" spans="26:35" x14ac:dyDescent="0.25">
      <c r="Z3584" s="42" t="str">
        <f t="shared" si="230"/>
        <v/>
      </c>
      <c r="AB3584" s="73" t="s">
        <v>73</v>
      </c>
      <c r="AC3584" s="73" t="s">
        <v>4578</v>
      </c>
      <c r="AD3584" s="73">
        <v>4128104</v>
      </c>
      <c r="AH3584" s="54" t="str">
        <f t="shared" si="231"/>
        <v>PRUmuarama</v>
      </c>
      <c r="AI3584" s="73">
        <v>4128104</v>
      </c>
    </row>
    <row r="3585" spans="26:35" x14ac:dyDescent="0.25">
      <c r="Z3585" s="42" t="str">
        <f t="shared" si="230"/>
        <v/>
      </c>
      <c r="AB3585" s="73" t="s">
        <v>73</v>
      </c>
      <c r="AC3585" s="73" t="s">
        <v>4583</v>
      </c>
      <c r="AD3585" s="73">
        <v>4128203</v>
      </c>
      <c r="AH3585" s="54" t="str">
        <f t="shared" si="231"/>
        <v>PRUnião da Vitória</v>
      </c>
      <c r="AI3585" s="73">
        <v>4128203</v>
      </c>
    </row>
    <row r="3586" spans="26:35" x14ac:dyDescent="0.25">
      <c r="Z3586" s="42" t="str">
        <f t="shared" si="230"/>
        <v/>
      </c>
      <c r="AB3586" s="73" t="s">
        <v>73</v>
      </c>
      <c r="AC3586" s="73" t="s">
        <v>4588</v>
      </c>
      <c r="AD3586" s="73">
        <v>4128302</v>
      </c>
      <c r="AH3586" s="54" t="str">
        <f t="shared" si="231"/>
        <v>PRUniflor</v>
      </c>
      <c r="AI3586" s="73">
        <v>4128302</v>
      </c>
    </row>
    <row r="3587" spans="26:35" x14ac:dyDescent="0.25">
      <c r="Z3587" s="42" t="str">
        <f t="shared" ref="Z3587:Z3650" si="232">CONCATENATE(A3587,D3587)</f>
        <v/>
      </c>
      <c r="AB3587" s="73" t="s">
        <v>73</v>
      </c>
      <c r="AC3587" s="73" t="s">
        <v>4592</v>
      </c>
      <c r="AD3587" s="73">
        <v>4128401</v>
      </c>
      <c r="AH3587" s="54" t="str">
        <f t="shared" ref="AH3587:AH3650" si="233">CONCATENATE(AB3587,AC3587)</f>
        <v>PRUraí</v>
      </c>
      <c r="AI3587" s="73">
        <v>4128401</v>
      </c>
    </row>
    <row r="3588" spans="26:35" x14ac:dyDescent="0.25">
      <c r="Z3588" s="42" t="str">
        <f t="shared" si="232"/>
        <v/>
      </c>
      <c r="AB3588" s="73" t="s">
        <v>73</v>
      </c>
      <c r="AC3588" s="73" t="s">
        <v>4597</v>
      </c>
      <c r="AD3588" s="73">
        <v>4128534</v>
      </c>
      <c r="AH3588" s="54" t="str">
        <f t="shared" si="233"/>
        <v>PRVentania</v>
      </c>
      <c r="AI3588" s="73">
        <v>4128534</v>
      </c>
    </row>
    <row r="3589" spans="26:35" x14ac:dyDescent="0.25">
      <c r="Z3589" s="42" t="str">
        <f t="shared" si="232"/>
        <v/>
      </c>
      <c r="AB3589" s="73" t="s">
        <v>73</v>
      </c>
      <c r="AC3589" s="73" t="s">
        <v>4601</v>
      </c>
      <c r="AD3589" s="73">
        <v>4128559</v>
      </c>
      <c r="AH3589" s="54" t="str">
        <f t="shared" si="233"/>
        <v>PRVera Cruz do Oeste</v>
      </c>
      <c r="AI3589" s="73">
        <v>4128559</v>
      </c>
    </row>
    <row r="3590" spans="26:35" x14ac:dyDescent="0.25">
      <c r="Z3590" s="42" t="str">
        <f t="shared" si="232"/>
        <v/>
      </c>
      <c r="AB3590" s="73" t="s">
        <v>73</v>
      </c>
      <c r="AC3590" s="73" t="s">
        <v>4605</v>
      </c>
      <c r="AD3590" s="73">
        <v>4128609</v>
      </c>
      <c r="AH3590" s="54" t="str">
        <f t="shared" si="233"/>
        <v>PRVerê</v>
      </c>
      <c r="AI3590" s="73">
        <v>4128609</v>
      </c>
    </row>
    <row r="3591" spans="26:35" x14ac:dyDescent="0.25">
      <c r="Z3591" s="42" t="str">
        <f t="shared" si="232"/>
        <v/>
      </c>
      <c r="AB3591" s="73" t="s">
        <v>73</v>
      </c>
      <c r="AC3591" s="73" t="s">
        <v>4610</v>
      </c>
      <c r="AD3591" s="73">
        <v>4128658</v>
      </c>
      <c r="AH3591" s="54" t="str">
        <f t="shared" si="233"/>
        <v>PRVirmond</v>
      </c>
      <c r="AI3591" s="73">
        <v>4128658</v>
      </c>
    </row>
    <row r="3592" spans="26:35" x14ac:dyDescent="0.25">
      <c r="Z3592" s="42" t="str">
        <f t="shared" si="232"/>
        <v/>
      </c>
      <c r="AB3592" s="73" t="s">
        <v>73</v>
      </c>
      <c r="AC3592" s="73" t="s">
        <v>4615</v>
      </c>
      <c r="AD3592" s="73">
        <v>4128708</v>
      </c>
      <c r="AH3592" s="54" t="str">
        <f t="shared" si="233"/>
        <v>PRVitorino</v>
      </c>
      <c r="AI3592" s="73">
        <v>4128708</v>
      </c>
    </row>
    <row r="3593" spans="26:35" x14ac:dyDescent="0.25">
      <c r="Z3593" s="42" t="str">
        <f t="shared" si="232"/>
        <v/>
      </c>
      <c r="AB3593" s="73" t="s">
        <v>73</v>
      </c>
      <c r="AC3593" s="73" t="s">
        <v>4619</v>
      </c>
      <c r="AD3593" s="73">
        <v>4128500</v>
      </c>
      <c r="AH3593" s="54" t="str">
        <f t="shared" si="233"/>
        <v>PRWenceslau Braz</v>
      </c>
      <c r="AI3593" s="73">
        <v>4128500</v>
      </c>
    </row>
    <row r="3594" spans="26:35" x14ac:dyDescent="0.25">
      <c r="Z3594" s="42" t="str">
        <f t="shared" si="232"/>
        <v/>
      </c>
      <c r="AB3594" s="73" t="s">
        <v>73</v>
      </c>
      <c r="AC3594" s="73" t="s">
        <v>4624</v>
      </c>
      <c r="AD3594" s="73">
        <v>4128807</v>
      </c>
      <c r="AH3594" s="54" t="str">
        <f t="shared" si="233"/>
        <v>PRXambrê</v>
      </c>
      <c r="AI3594" s="73">
        <v>4128807</v>
      </c>
    </row>
    <row r="3595" spans="26:35" x14ac:dyDescent="0.25">
      <c r="Z3595" s="42" t="str">
        <f t="shared" si="232"/>
        <v/>
      </c>
      <c r="AB3595" s="73" t="s">
        <v>74</v>
      </c>
      <c r="AC3595" s="73" t="s">
        <v>108</v>
      </c>
      <c r="AD3595" s="73">
        <v>3300100</v>
      </c>
      <c r="AH3595" s="54" t="str">
        <f t="shared" si="233"/>
        <v>RJAngra dos Reis</v>
      </c>
      <c r="AI3595" s="73">
        <v>3300100</v>
      </c>
    </row>
    <row r="3596" spans="26:35" x14ac:dyDescent="0.25">
      <c r="Z3596" s="42" t="str">
        <f t="shared" si="232"/>
        <v/>
      </c>
      <c r="AB3596" s="73" t="s">
        <v>74</v>
      </c>
      <c r="AC3596" s="73" t="s">
        <v>134</v>
      </c>
      <c r="AD3596" s="73">
        <v>3300159</v>
      </c>
      <c r="AH3596" s="54" t="str">
        <f t="shared" si="233"/>
        <v>RJAperibé</v>
      </c>
      <c r="AI3596" s="73">
        <v>3300159</v>
      </c>
    </row>
    <row r="3597" spans="26:35" x14ac:dyDescent="0.25">
      <c r="Z3597" s="42" t="str">
        <f t="shared" si="232"/>
        <v/>
      </c>
      <c r="AB3597" s="73" t="s">
        <v>74</v>
      </c>
      <c r="AC3597" s="73" t="s">
        <v>159</v>
      </c>
      <c r="AD3597" s="73">
        <v>3300209</v>
      </c>
      <c r="AH3597" s="54" t="str">
        <f t="shared" si="233"/>
        <v>RJAraruama</v>
      </c>
      <c r="AI3597" s="73">
        <v>3300209</v>
      </c>
    </row>
    <row r="3598" spans="26:35" x14ac:dyDescent="0.25">
      <c r="Z3598" s="42" t="str">
        <f t="shared" si="232"/>
        <v/>
      </c>
      <c r="AB3598" s="73" t="s">
        <v>74</v>
      </c>
      <c r="AC3598" s="73" t="s">
        <v>185</v>
      </c>
      <c r="AD3598" s="73">
        <v>3300225</v>
      </c>
      <c r="AH3598" s="54" t="str">
        <f t="shared" si="233"/>
        <v>RJAreal</v>
      </c>
      <c r="AI3598" s="73">
        <v>3300225</v>
      </c>
    </row>
    <row r="3599" spans="26:35" x14ac:dyDescent="0.25">
      <c r="Z3599" s="42" t="str">
        <f t="shared" si="232"/>
        <v/>
      </c>
      <c r="AB3599" s="73" t="s">
        <v>74</v>
      </c>
      <c r="AC3599" s="73" t="s">
        <v>211</v>
      </c>
      <c r="AD3599" s="73">
        <v>3300233</v>
      </c>
      <c r="AH3599" s="54" t="str">
        <f t="shared" si="233"/>
        <v>RJArmação dos Búzios</v>
      </c>
      <c r="AI3599" s="73">
        <v>3300233</v>
      </c>
    </row>
    <row r="3600" spans="26:35" x14ac:dyDescent="0.25">
      <c r="Z3600" s="42" t="str">
        <f t="shared" si="232"/>
        <v/>
      </c>
      <c r="AB3600" s="73" t="s">
        <v>74</v>
      </c>
      <c r="AC3600" s="73" t="s">
        <v>235</v>
      </c>
      <c r="AD3600" s="73">
        <v>3300258</v>
      </c>
      <c r="AH3600" s="54" t="str">
        <f t="shared" si="233"/>
        <v>RJArraial do Cabo</v>
      </c>
      <c r="AI3600" s="73">
        <v>3300258</v>
      </c>
    </row>
    <row r="3601" spans="26:35" x14ac:dyDescent="0.25">
      <c r="Z3601" s="42" t="str">
        <f t="shared" si="232"/>
        <v/>
      </c>
      <c r="AB3601" s="73" t="s">
        <v>74</v>
      </c>
      <c r="AC3601" s="73" t="s">
        <v>260</v>
      </c>
      <c r="AD3601" s="73">
        <v>3300308</v>
      </c>
      <c r="AH3601" s="54" t="str">
        <f t="shared" si="233"/>
        <v>RJBarra do Piraí</v>
      </c>
      <c r="AI3601" s="73">
        <v>3300308</v>
      </c>
    </row>
    <row r="3602" spans="26:35" x14ac:dyDescent="0.25">
      <c r="Z3602" s="42" t="str">
        <f t="shared" si="232"/>
        <v/>
      </c>
      <c r="AB3602" s="73" t="s">
        <v>74</v>
      </c>
      <c r="AC3602" s="73" t="s">
        <v>286</v>
      </c>
      <c r="AD3602" s="73">
        <v>3300407</v>
      </c>
      <c r="AH3602" s="54" t="str">
        <f t="shared" si="233"/>
        <v>RJBarra Mansa</v>
      </c>
      <c r="AI3602" s="73">
        <v>3300407</v>
      </c>
    </row>
    <row r="3603" spans="26:35" x14ac:dyDescent="0.25">
      <c r="Z3603" s="42" t="str">
        <f t="shared" si="232"/>
        <v/>
      </c>
      <c r="AB3603" s="73" t="s">
        <v>74</v>
      </c>
      <c r="AC3603" s="73" t="s">
        <v>312</v>
      </c>
      <c r="AD3603" s="73">
        <v>3300456</v>
      </c>
      <c r="AH3603" s="54" t="str">
        <f t="shared" si="233"/>
        <v>RJBelford Roxo</v>
      </c>
      <c r="AI3603" s="73">
        <v>3300456</v>
      </c>
    </row>
    <row r="3604" spans="26:35" x14ac:dyDescent="0.25">
      <c r="Z3604" s="42" t="str">
        <f t="shared" si="232"/>
        <v/>
      </c>
      <c r="AB3604" s="73" t="s">
        <v>74</v>
      </c>
      <c r="AC3604" s="73" t="s">
        <v>338</v>
      </c>
      <c r="AD3604" s="73">
        <v>3300506</v>
      </c>
      <c r="AH3604" s="54" t="str">
        <f t="shared" si="233"/>
        <v>RJBom Jardim</v>
      </c>
      <c r="AI3604" s="73">
        <v>3300506</v>
      </c>
    </row>
    <row r="3605" spans="26:35" x14ac:dyDescent="0.25">
      <c r="Z3605" s="42" t="str">
        <f t="shared" si="232"/>
        <v/>
      </c>
      <c r="AB3605" s="73" t="s">
        <v>74</v>
      </c>
      <c r="AC3605" s="73" t="s">
        <v>363</v>
      </c>
      <c r="AD3605" s="73">
        <v>3300605</v>
      </c>
      <c r="AH3605" s="54" t="str">
        <f t="shared" si="233"/>
        <v>RJBom Jesus do Itabapoana</v>
      </c>
      <c r="AI3605" s="73">
        <v>3300605</v>
      </c>
    </row>
    <row r="3606" spans="26:35" x14ac:dyDescent="0.25">
      <c r="Z3606" s="42" t="str">
        <f t="shared" si="232"/>
        <v/>
      </c>
      <c r="AB3606" s="73" t="s">
        <v>74</v>
      </c>
      <c r="AC3606" s="73" t="s">
        <v>387</v>
      </c>
      <c r="AD3606" s="73">
        <v>3300704</v>
      </c>
      <c r="AH3606" s="54" t="str">
        <f t="shared" si="233"/>
        <v>RJCabo Frio</v>
      </c>
      <c r="AI3606" s="73">
        <v>3300704</v>
      </c>
    </row>
    <row r="3607" spans="26:35" x14ac:dyDescent="0.25">
      <c r="Z3607" s="42" t="str">
        <f t="shared" si="232"/>
        <v/>
      </c>
      <c r="AB3607" s="73" t="s">
        <v>74</v>
      </c>
      <c r="AC3607" s="73" t="s">
        <v>412</v>
      </c>
      <c r="AD3607" s="73">
        <v>3300803</v>
      </c>
      <c r="AH3607" s="54" t="str">
        <f t="shared" si="233"/>
        <v>RJCachoeiras de Macacu</v>
      </c>
      <c r="AI3607" s="73">
        <v>3300803</v>
      </c>
    </row>
    <row r="3608" spans="26:35" x14ac:dyDescent="0.25">
      <c r="Z3608" s="42" t="str">
        <f t="shared" si="232"/>
        <v/>
      </c>
      <c r="AB3608" s="73" t="s">
        <v>74</v>
      </c>
      <c r="AC3608" s="73" t="s">
        <v>437</v>
      </c>
      <c r="AD3608" s="73">
        <v>3300902</v>
      </c>
      <c r="AH3608" s="54" t="str">
        <f t="shared" si="233"/>
        <v>RJCambuci</v>
      </c>
      <c r="AI3608" s="73">
        <v>3300902</v>
      </c>
    </row>
    <row r="3609" spans="26:35" x14ac:dyDescent="0.25">
      <c r="Z3609" s="42" t="str">
        <f t="shared" si="232"/>
        <v/>
      </c>
      <c r="AB3609" s="73" t="s">
        <v>74</v>
      </c>
      <c r="AC3609" s="73" t="s">
        <v>462</v>
      </c>
      <c r="AD3609" s="73">
        <v>3301009</v>
      </c>
      <c r="AH3609" s="54" t="str">
        <f t="shared" si="233"/>
        <v>RJCampos dos Goytacazes</v>
      </c>
      <c r="AI3609" s="73">
        <v>3301009</v>
      </c>
    </row>
    <row r="3610" spans="26:35" x14ac:dyDescent="0.25">
      <c r="Z3610" s="42" t="str">
        <f t="shared" si="232"/>
        <v/>
      </c>
      <c r="AB3610" s="73" t="s">
        <v>74</v>
      </c>
      <c r="AC3610" s="73" t="s">
        <v>488</v>
      </c>
      <c r="AD3610" s="73">
        <v>3301108</v>
      </c>
      <c r="AH3610" s="54" t="str">
        <f t="shared" si="233"/>
        <v>RJCantagalo</v>
      </c>
      <c r="AI3610" s="73">
        <v>3301108</v>
      </c>
    </row>
    <row r="3611" spans="26:35" x14ac:dyDescent="0.25">
      <c r="Z3611" s="42" t="str">
        <f t="shared" si="232"/>
        <v/>
      </c>
      <c r="AB3611" s="73" t="s">
        <v>74</v>
      </c>
      <c r="AC3611" s="73" t="s">
        <v>512</v>
      </c>
      <c r="AD3611" s="73">
        <v>3300936</v>
      </c>
      <c r="AH3611" s="54" t="str">
        <f t="shared" si="233"/>
        <v>RJCarapebus</v>
      </c>
      <c r="AI3611" s="73">
        <v>3300936</v>
      </c>
    </row>
    <row r="3612" spans="26:35" x14ac:dyDescent="0.25">
      <c r="Z3612" s="42" t="str">
        <f t="shared" si="232"/>
        <v/>
      </c>
      <c r="AB3612" s="73" t="s">
        <v>74</v>
      </c>
      <c r="AC3612" s="73" t="s">
        <v>535</v>
      </c>
      <c r="AD3612" s="73">
        <v>3301157</v>
      </c>
      <c r="AH3612" s="54" t="str">
        <f t="shared" si="233"/>
        <v>RJCardoso Moreira</v>
      </c>
      <c r="AI3612" s="73">
        <v>3301157</v>
      </c>
    </row>
    <row r="3613" spans="26:35" x14ac:dyDescent="0.25">
      <c r="Z3613" s="42" t="str">
        <f t="shared" si="232"/>
        <v/>
      </c>
      <c r="AB3613" s="73" t="s">
        <v>74</v>
      </c>
      <c r="AC3613" s="73" t="s">
        <v>558</v>
      </c>
      <c r="AD3613" s="73">
        <v>3301207</v>
      </c>
      <c r="AH3613" s="54" t="str">
        <f t="shared" si="233"/>
        <v>RJCarmo</v>
      </c>
      <c r="AI3613" s="73">
        <v>3301207</v>
      </c>
    </row>
    <row r="3614" spans="26:35" x14ac:dyDescent="0.25">
      <c r="Z3614" s="42" t="str">
        <f t="shared" si="232"/>
        <v/>
      </c>
      <c r="AB3614" s="73" t="s">
        <v>74</v>
      </c>
      <c r="AC3614" s="73" t="s">
        <v>581</v>
      </c>
      <c r="AD3614" s="73">
        <v>3301306</v>
      </c>
      <c r="AH3614" s="54" t="str">
        <f t="shared" si="233"/>
        <v>RJCasimiro de Abreu</v>
      </c>
      <c r="AI3614" s="73">
        <v>3301306</v>
      </c>
    </row>
    <row r="3615" spans="26:35" x14ac:dyDescent="0.25">
      <c r="Z3615" s="42" t="str">
        <f t="shared" si="232"/>
        <v/>
      </c>
      <c r="AB3615" s="73" t="s">
        <v>74</v>
      </c>
      <c r="AC3615" s="73" t="s">
        <v>604</v>
      </c>
      <c r="AD3615" s="73">
        <v>3300951</v>
      </c>
      <c r="AH3615" s="54" t="str">
        <f t="shared" si="233"/>
        <v>RJComendador Levy Gasparian</v>
      </c>
      <c r="AI3615" s="73">
        <v>3300951</v>
      </c>
    </row>
    <row r="3616" spans="26:35" x14ac:dyDescent="0.25">
      <c r="Z3616" s="42" t="str">
        <f t="shared" si="232"/>
        <v/>
      </c>
      <c r="AB3616" s="73" t="s">
        <v>74</v>
      </c>
      <c r="AC3616" s="73" t="s">
        <v>627</v>
      </c>
      <c r="AD3616" s="73">
        <v>3301405</v>
      </c>
      <c r="AH3616" s="54" t="str">
        <f t="shared" si="233"/>
        <v>RJConceição de Macabu</v>
      </c>
      <c r="AI3616" s="73">
        <v>3301405</v>
      </c>
    </row>
    <row r="3617" spans="26:35" x14ac:dyDescent="0.25">
      <c r="Z3617" s="42" t="str">
        <f t="shared" si="232"/>
        <v/>
      </c>
      <c r="AB3617" s="73" t="s">
        <v>74</v>
      </c>
      <c r="AC3617" s="73" t="s">
        <v>647</v>
      </c>
      <c r="AD3617" s="73">
        <v>3301504</v>
      </c>
      <c r="AH3617" s="54" t="str">
        <f t="shared" si="233"/>
        <v>RJCordeiro</v>
      </c>
      <c r="AI3617" s="73">
        <v>3301504</v>
      </c>
    </row>
    <row r="3618" spans="26:35" x14ac:dyDescent="0.25">
      <c r="Z3618" s="42" t="str">
        <f t="shared" si="232"/>
        <v/>
      </c>
      <c r="AB3618" s="73" t="s">
        <v>74</v>
      </c>
      <c r="AC3618" s="73" t="s">
        <v>668</v>
      </c>
      <c r="AD3618" s="73">
        <v>3301603</v>
      </c>
      <c r="AH3618" s="54" t="str">
        <f t="shared" si="233"/>
        <v>RJDuas Barras</v>
      </c>
      <c r="AI3618" s="73">
        <v>3301603</v>
      </c>
    </row>
    <row r="3619" spans="26:35" x14ac:dyDescent="0.25">
      <c r="Z3619" s="42" t="str">
        <f t="shared" si="232"/>
        <v/>
      </c>
      <c r="AB3619" s="73" t="s">
        <v>74</v>
      </c>
      <c r="AC3619" s="73" t="s">
        <v>690</v>
      </c>
      <c r="AD3619" s="73">
        <v>3301702</v>
      </c>
      <c r="AH3619" s="54" t="str">
        <f t="shared" si="233"/>
        <v>RJDuque de Caxias</v>
      </c>
      <c r="AI3619" s="73">
        <v>3301702</v>
      </c>
    </row>
    <row r="3620" spans="26:35" x14ac:dyDescent="0.25">
      <c r="Z3620" s="42" t="str">
        <f t="shared" si="232"/>
        <v/>
      </c>
      <c r="AB3620" s="73" t="s">
        <v>74</v>
      </c>
      <c r="AC3620" s="73" t="s">
        <v>710</v>
      </c>
      <c r="AD3620" s="73">
        <v>3301801</v>
      </c>
      <c r="AH3620" s="54" t="str">
        <f t="shared" si="233"/>
        <v>RJEngenheiro Paulo de Frontin</v>
      </c>
      <c r="AI3620" s="73">
        <v>3301801</v>
      </c>
    </row>
    <row r="3621" spans="26:35" x14ac:dyDescent="0.25">
      <c r="Z3621" s="42" t="str">
        <f t="shared" si="232"/>
        <v/>
      </c>
      <c r="AB3621" s="73" t="s">
        <v>74</v>
      </c>
      <c r="AC3621" s="73" t="s">
        <v>732</v>
      </c>
      <c r="AD3621" s="73">
        <v>3301850</v>
      </c>
      <c r="AH3621" s="54" t="str">
        <f t="shared" si="233"/>
        <v>RJGuapimirim</v>
      </c>
      <c r="AI3621" s="73">
        <v>3301850</v>
      </c>
    </row>
    <row r="3622" spans="26:35" x14ac:dyDescent="0.25">
      <c r="Z3622" s="42" t="str">
        <f t="shared" si="232"/>
        <v/>
      </c>
      <c r="AB3622" s="73" t="s">
        <v>74</v>
      </c>
      <c r="AC3622" s="73" t="s">
        <v>754</v>
      </c>
      <c r="AD3622" s="73">
        <v>3301876</v>
      </c>
      <c r="AH3622" s="54" t="str">
        <f t="shared" si="233"/>
        <v>RJIguaba Grande</v>
      </c>
      <c r="AI3622" s="73">
        <v>3301876</v>
      </c>
    </row>
    <row r="3623" spans="26:35" x14ac:dyDescent="0.25">
      <c r="Z3623" s="42" t="str">
        <f t="shared" si="232"/>
        <v/>
      </c>
      <c r="AB3623" s="73" t="s">
        <v>74</v>
      </c>
      <c r="AC3623" s="73" t="s">
        <v>776</v>
      </c>
      <c r="AD3623" s="73">
        <v>3301900</v>
      </c>
      <c r="AH3623" s="54" t="str">
        <f t="shared" si="233"/>
        <v>RJItaboraí</v>
      </c>
      <c r="AI3623" s="73">
        <v>3301900</v>
      </c>
    </row>
    <row r="3624" spans="26:35" x14ac:dyDescent="0.25">
      <c r="Z3624" s="42" t="str">
        <f t="shared" si="232"/>
        <v/>
      </c>
      <c r="AB3624" s="73" t="s">
        <v>74</v>
      </c>
      <c r="AC3624" s="73" t="s">
        <v>797</v>
      </c>
      <c r="AD3624" s="73">
        <v>3302007</v>
      </c>
      <c r="AH3624" s="54" t="str">
        <f t="shared" si="233"/>
        <v>RJItaguaí</v>
      </c>
      <c r="AI3624" s="73">
        <v>3302007</v>
      </c>
    </row>
    <row r="3625" spans="26:35" x14ac:dyDescent="0.25">
      <c r="Z3625" s="42" t="str">
        <f t="shared" si="232"/>
        <v/>
      </c>
      <c r="AB3625" s="73" t="s">
        <v>74</v>
      </c>
      <c r="AC3625" s="73" t="s">
        <v>818</v>
      </c>
      <c r="AD3625" s="73">
        <v>3302056</v>
      </c>
      <c r="AH3625" s="54" t="str">
        <f t="shared" si="233"/>
        <v>RJItalva</v>
      </c>
      <c r="AI3625" s="73">
        <v>3302056</v>
      </c>
    </row>
    <row r="3626" spans="26:35" x14ac:dyDescent="0.25">
      <c r="Z3626" s="42" t="str">
        <f t="shared" si="232"/>
        <v/>
      </c>
      <c r="AB3626" s="73" t="s">
        <v>74</v>
      </c>
      <c r="AC3626" s="73" t="s">
        <v>840</v>
      </c>
      <c r="AD3626" s="73">
        <v>3302106</v>
      </c>
      <c r="AH3626" s="54" t="str">
        <f t="shared" si="233"/>
        <v>RJItaocara</v>
      </c>
      <c r="AI3626" s="73">
        <v>3302106</v>
      </c>
    </row>
    <row r="3627" spans="26:35" x14ac:dyDescent="0.25">
      <c r="Z3627" s="42" t="str">
        <f t="shared" si="232"/>
        <v/>
      </c>
      <c r="AB3627" s="73" t="s">
        <v>74</v>
      </c>
      <c r="AC3627" s="73" t="s">
        <v>862</v>
      </c>
      <c r="AD3627" s="73">
        <v>3302205</v>
      </c>
      <c r="AH3627" s="54" t="str">
        <f t="shared" si="233"/>
        <v>RJItaperuna</v>
      </c>
      <c r="AI3627" s="73">
        <v>3302205</v>
      </c>
    </row>
    <row r="3628" spans="26:35" x14ac:dyDescent="0.25">
      <c r="Z3628" s="42" t="str">
        <f t="shared" si="232"/>
        <v/>
      </c>
      <c r="AB3628" s="73" t="s">
        <v>74</v>
      </c>
      <c r="AC3628" s="73" t="s">
        <v>884</v>
      </c>
      <c r="AD3628" s="73">
        <v>3302254</v>
      </c>
      <c r="AH3628" s="54" t="str">
        <f t="shared" si="233"/>
        <v>RJItatiaia</v>
      </c>
      <c r="AI3628" s="73">
        <v>3302254</v>
      </c>
    </row>
    <row r="3629" spans="26:35" x14ac:dyDescent="0.25">
      <c r="Z3629" s="42" t="str">
        <f t="shared" si="232"/>
        <v/>
      </c>
      <c r="AB3629" s="73" t="s">
        <v>74</v>
      </c>
      <c r="AC3629" s="73" t="s">
        <v>907</v>
      </c>
      <c r="AD3629" s="73">
        <v>3302270</v>
      </c>
      <c r="AH3629" s="54" t="str">
        <f t="shared" si="233"/>
        <v>RJJaperi</v>
      </c>
      <c r="AI3629" s="73">
        <v>3302270</v>
      </c>
    </row>
    <row r="3630" spans="26:35" x14ac:dyDescent="0.25">
      <c r="Z3630" s="42" t="str">
        <f t="shared" si="232"/>
        <v/>
      </c>
      <c r="AB3630" s="73" t="s">
        <v>74</v>
      </c>
      <c r="AC3630" s="73" t="s">
        <v>930</v>
      </c>
      <c r="AD3630" s="73">
        <v>3302304</v>
      </c>
      <c r="AH3630" s="54" t="str">
        <f t="shared" si="233"/>
        <v>RJLaje do Muriaé</v>
      </c>
      <c r="AI3630" s="73">
        <v>3302304</v>
      </c>
    </row>
    <row r="3631" spans="26:35" x14ac:dyDescent="0.25">
      <c r="Z3631" s="42" t="str">
        <f t="shared" si="232"/>
        <v/>
      </c>
      <c r="AB3631" s="73" t="s">
        <v>74</v>
      </c>
      <c r="AC3631" s="73" t="s">
        <v>952</v>
      </c>
      <c r="AD3631" s="73">
        <v>3302403</v>
      </c>
      <c r="AH3631" s="54" t="str">
        <f t="shared" si="233"/>
        <v>RJMacaé</v>
      </c>
      <c r="AI3631" s="73">
        <v>3302403</v>
      </c>
    </row>
    <row r="3632" spans="26:35" x14ac:dyDescent="0.25">
      <c r="Z3632" s="42" t="str">
        <f t="shared" si="232"/>
        <v/>
      </c>
      <c r="AB3632" s="73" t="s">
        <v>74</v>
      </c>
      <c r="AC3632" s="73" t="s">
        <v>975</v>
      </c>
      <c r="AD3632" s="73">
        <v>3302452</v>
      </c>
      <c r="AH3632" s="54" t="str">
        <f t="shared" si="233"/>
        <v>RJMacuco</v>
      </c>
      <c r="AI3632" s="73">
        <v>3302452</v>
      </c>
    </row>
    <row r="3633" spans="26:35" x14ac:dyDescent="0.25">
      <c r="Z3633" s="42" t="str">
        <f t="shared" si="232"/>
        <v/>
      </c>
      <c r="AB3633" s="73" t="s">
        <v>74</v>
      </c>
      <c r="AC3633" s="73" t="s">
        <v>997</v>
      </c>
      <c r="AD3633" s="73">
        <v>3302502</v>
      </c>
      <c r="AH3633" s="54" t="str">
        <f t="shared" si="233"/>
        <v>RJMagé</v>
      </c>
      <c r="AI3633" s="73">
        <v>3302502</v>
      </c>
    </row>
    <row r="3634" spans="26:35" x14ac:dyDescent="0.25">
      <c r="Z3634" s="42" t="str">
        <f t="shared" si="232"/>
        <v/>
      </c>
      <c r="AB3634" s="73" t="s">
        <v>74</v>
      </c>
      <c r="AC3634" s="73" t="s">
        <v>1020</v>
      </c>
      <c r="AD3634" s="73">
        <v>3302601</v>
      </c>
      <c r="AH3634" s="54" t="str">
        <f t="shared" si="233"/>
        <v>RJMangaratiba</v>
      </c>
      <c r="AI3634" s="73">
        <v>3302601</v>
      </c>
    </row>
    <row r="3635" spans="26:35" x14ac:dyDescent="0.25">
      <c r="Z3635" s="42" t="str">
        <f t="shared" si="232"/>
        <v/>
      </c>
      <c r="AB3635" s="73" t="s">
        <v>74</v>
      </c>
      <c r="AC3635" s="73" t="s">
        <v>1042</v>
      </c>
      <c r="AD3635" s="73">
        <v>3302700</v>
      </c>
      <c r="AH3635" s="54" t="str">
        <f t="shared" si="233"/>
        <v>RJMaricá</v>
      </c>
      <c r="AI3635" s="73">
        <v>3302700</v>
      </c>
    </row>
    <row r="3636" spans="26:35" x14ac:dyDescent="0.25">
      <c r="Z3636" s="42" t="str">
        <f t="shared" si="232"/>
        <v/>
      </c>
      <c r="AB3636" s="73" t="s">
        <v>74</v>
      </c>
      <c r="AC3636" s="73" t="s">
        <v>1064</v>
      </c>
      <c r="AD3636" s="73">
        <v>3302809</v>
      </c>
      <c r="AH3636" s="54" t="str">
        <f t="shared" si="233"/>
        <v>RJMendes</v>
      </c>
      <c r="AI3636" s="73">
        <v>3302809</v>
      </c>
    </row>
    <row r="3637" spans="26:35" x14ac:dyDescent="0.25">
      <c r="Z3637" s="42" t="str">
        <f t="shared" si="232"/>
        <v/>
      </c>
      <c r="AB3637" s="73" t="s">
        <v>74</v>
      </c>
      <c r="AC3637" s="73" t="s">
        <v>1085</v>
      </c>
      <c r="AD3637" s="73">
        <v>3302858</v>
      </c>
      <c r="AH3637" s="54" t="str">
        <f t="shared" si="233"/>
        <v>RJMesquita</v>
      </c>
      <c r="AI3637" s="73">
        <v>3302858</v>
      </c>
    </row>
    <row r="3638" spans="26:35" x14ac:dyDescent="0.25">
      <c r="Z3638" s="42" t="str">
        <f t="shared" si="232"/>
        <v/>
      </c>
      <c r="AB3638" s="73" t="s">
        <v>74</v>
      </c>
      <c r="AC3638" s="73" t="s">
        <v>1108</v>
      </c>
      <c r="AD3638" s="73">
        <v>3302908</v>
      </c>
      <c r="AH3638" s="54" t="str">
        <f t="shared" si="233"/>
        <v>RJMiguel Pereira</v>
      </c>
      <c r="AI3638" s="73">
        <v>3302908</v>
      </c>
    </row>
    <row r="3639" spans="26:35" x14ac:dyDescent="0.25">
      <c r="Z3639" s="42" t="str">
        <f t="shared" si="232"/>
        <v/>
      </c>
      <c r="AB3639" s="73" t="s">
        <v>74</v>
      </c>
      <c r="AC3639" s="73" t="s">
        <v>1131</v>
      </c>
      <c r="AD3639" s="73">
        <v>3303005</v>
      </c>
      <c r="AH3639" s="54" t="str">
        <f t="shared" si="233"/>
        <v>RJMiracema</v>
      </c>
      <c r="AI3639" s="73">
        <v>3303005</v>
      </c>
    </row>
    <row r="3640" spans="26:35" x14ac:dyDescent="0.25">
      <c r="Z3640" s="42" t="str">
        <f t="shared" si="232"/>
        <v/>
      </c>
      <c r="AB3640" s="73" t="s">
        <v>74</v>
      </c>
      <c r="AC3640" s="73" t="s">
        <v>1154</v>
      </c>
      <c r="AD3640" s="73">
        <v>3303104</v>
      </c>
      <c r="AH3640" s="54" t="str">
        <f t="shared" si="233"/>
        <v>RJNatividade</v>
      </c>
      <c r="AI3640" s="73">
        <v>3303104</v>
      </c>
    </row>
    <row r="3641" spans="26:35" x14ac:dyDescent="0.25">
      <c r="Z3641" s="42" t="str">
        <f t="shared" si="232"/>
        <v/>
      </c>
      <c r="AB3641" s="73" t="s">
        <v>74</v>
      </c>
      <c r="AC3641" s="73" t="s">
        <v>1177</v>
      </c>
      <c r="AD3641" s="73">
        <v>3303203</v>
      </c>
      <c r="AH3641" s="54" t="str">
        <f t="shared" si="233"/>
        <v>RJNilópolis</v>
      </c>
      <c r="AI3641" s="73">
        <v>3303203</v>
      </c>
    </row>
    <row r="3642" spans="26:35" x14ac:dyDescent="0.25">
      <c r="Z3642" s="42" t="str">
        <f t="shared" si="232"/>
        <v/>
      </c>
      <c r="AB3642" s="73" t="s">
        <v>74</v>
      </c>
      <c r="AC3642" s="73" t="s">
        <v>1199</v>
      </c>
      <c r="AD3642" s="73">
        <v>3303302</v>
      </c>
      <c r="AH3642" s="54" t="str">
        <f t="shared" si="233"/>
        <v>RJNiterói</v>
      </c>
      <c r="AI3642" s="73">
        <v>3303302</v>
      </c>
    </row>
    <row r="3643" spans="26:35" x14ac:dyDescent="0.25">
      <c r="Z3643" s="42" t="str">
        <f t="shared" si="232"/>
        <v/>
      </c>
      <c r="AB3643" s="73" t="s">
        <v>74</v>
      </c>
      <c r="AC3643" s="73" t="s">
        <v>1222</v>
      </c>
      <c r="AD3643" s="73">
        <v>3303401</v>
      </c>
      <c r="AH3643" s="54" t="str">
        <f t="shared" si="233"/>
        <v>RJNova Friburgo</v>
      </c>
      <c r="AI3643" s="73">
        <v>3303401</v>
      </c>
    </row>
    <row r="3644" spans="26:35" x14ac:dyDescent="0.25">
      <c r="Z3644" s="42" t="str">
        <f t="shared" si="232"/>
        <v/>
      </c>
      <c r="AB3644" s="73" t="s">
        <v>74</v>
      </c>
      <c r="AC3644" s="73" t="s">
        <v>1243</v>
      </c>
      <c r="AD3644" s="73">
        <v>3303500</v>
      </c>
      <c r="AH3644" s="54" t="str">
        <f t="shared" si="233"/>
        <v>RJNova Iguaçu</v>
      </c>
      <c r="AI3644" s="73">
        <v>3303500</v>
      </c>
    </row>
    <row r="3645" spans="26:35" x14ac:dyDescent="0.25">
      <c r="Z3645" s="42" t="str">
        <f t="shared" si="232"/>
        <v/>
      </c>
      <c r="AB3645" s="73" t="s">
        <v>74</v>
      </c>
      <c r="AC3645" s="73" t="s">
        <v>1266</v>
      </c>
      <c r="AD3645" s="73">
        <v>3303609</v>
      </c>
      <c r="AH3645" s="54" t="str">
        <f t="shared" si="233"/>
        <v>RJParacambi</v>
      </c>
      <c r="AI3645" s="73">
        <v>3303609</v>
      </c>
    </row>
    <row r="3646" spans="26:35" x14ac:dyDescent="0.25">
      <c r="Z3646" s="42" t="str">
        <f t="shared" si="232"/>
        <v/>
      </c>
      <c r="AB3646" s="73" t="s">
        <v>74</v>
      </c>
      <c r="AC3646" s="73" t="s">
        <v>1287</v>
      </c>
      <c r="AD3646" s="73">
        <v>3303708</v>
      </c>
      <c r="AH3646" s="54" t="str">
        <f t="shared" si="233"/>
        <v>RJParaíba do Sul</v>
      </c>
      <c r="AI3646" s="73">
        <v>3303708</v>
      </c>
    </row>
    <row r="3647" spans="26:35" x14ac:dyDescent="0.25">
      <c r="Z3647" s="42" t="str">
        <f t="shared" si="232"/>
        <v/>
      </c>
      <c r="AB3647" s="73" t="s">
        <v>74</v>
      </c>
      <c r="AC3647" s="73" t="s">
        <v>1310</v>
      </c>
      <c r="AD3647" s="73">
        <v>3303807</v>
      </c>
      <c r="AH3647" s="54" t="str">
        <f t="shared" si="233"/>
        <v>RJParaty</v>
      </c>
      <c r="AI3647" s="73">
        <v>3303807</v>
      </c>
    </row>
    <row r="3648" spans="26:35" x14ac:dyDescent="0.25">
      <c r="Z3648" s="42" t="str">
        <f t="shared" si="232"/>
        <v/>
      </c>
      <c r="AB3648" s="73" t="s">
        <v>74</v>
      </c>
      <c r="AC3648" s="73" t="s">
        <v>1332</v>
      </c>
      <c r="AD3648" s="73">
        <v>3303856</v>
      </c>
      <c r="AH3648" s="54" t="str">
        <f t="shared" si="233"/>
        <v>RJPaty do Alferes</v>
      </c>
      <c r="AI3648" s="73">
        <v>3303856</v>
      </c>
    </row>
    <row r="3649" spans="26:35" x14ac:dyDescent="0.25">
      <c r="Z3649" s="42" t="str">
        <f t="shared" si="232"/>
        <v/>
      </c>
      <c r="AB3649" s="73" t="s">
        <v>74</v>
      </c>
      <c r="AC3649" s="73" t="s">
        <v>1354</v>
      </c>
      <c r="AD3649" s="73">
        <v>3303906</v>
      </c>
      <c r="AH3649" s="54" t="str">
        <f t="shared" si="233"/>
        <v>RJPetrópolis</v>
      </c>
      <c r="AI3649" s="73">
        <v>3303906</v>
      </c>
    </row>
    <row r="3650" spans="26:35" x14ac:dyDescent="0.25">
      <c r="Z3650" s="42" t="str">
        <f t="shared" si="232"/>
        <v/>
      </c>
      <c r="AB3650" s="73" t="s">
        <v>74</v>
      </c>
      <c r="AC3650" s="73" t="s">
        <v>1375</v>
      </c>
      <c r="AD3650" s="73">
        <v>3303955</v>
      </c>
      <c r="AH3650" s="54" t="str">
        <f t="shared" si="233"/>
        <v>RJPinheiral</v>
      </c>
      <c r="AI3650" s="73">
        <v>3303955</v>
      </c>
    </row>
    <row r="3651" spans="26:35" x14ac:dyDescent="0.25">
      <c r="Z3651" s="42" t="str">
        <f t="shared" ref="Z3651:Z3714" si="234">CONCATENATE(A3651,D3651)</f>
        <v/>
      </c>
      <c r="AB3651" s="73" t="s">
        <v>74</v>
      </c>
      <c r="AC3651" s="73" t="s">
        <v>1397</v>
      </c>
      <c r="AD3651" s="73">
        <v>3304003</v>
      </c>
      <c r="AH3651" s="54" t="str">
        <f t="shared" ref="AH3651:AH3714" si="235">CONCATENATE(AB3651,AC3651)</f>
        <v>RJPiraí</v>
      </c>
      <c r="AI3651" s="73">
        <v>3304003</v>
      </c>
    </row>
    <row r="3652" spans="26:35" x14ac:dyDescent="0.25">
      <c r="Z3652" s="42" t="str">
        <f t="shared" si="234"/>
        <v/>
      </c>
      <c r="AB3652" s="73" t="s">
        <v>74</v>
      </c>
      <c r="AC3652" s="73" t="s">
        <v>1419</v>
      </c>
      <c r="AD3652" s="73">
        <v>3304102</v>
      </c>
      <c r="AH3652" s="54" t="str">
        <f t="shared" si="235"/>
        <v>RJPorciúncula</v>
      </c>
      <c r="AI3652" s="73">
        <v>3304102</v>
      </c>
    </row>
    <row r="3653" spans="26:35" x14ac:dyDescent="0.25">
      <c r="Z3653" s="42" t="str">
        <f t="shared" si="234"/>
        <v/>
      </c>
      <c r="AB3653" s="73" t="s">
        <v>74</v>
      </c>
      <c r="AC3653" s="73" t="s">
        <v>1440</v>
      </c>
      <c r="AD3653" s="73">
        <v>3304110</v>
      </c>
      <c r="AH3653" s="54" t="str">
        <f t="shared" si="235"/>
        <v>RJPorto Real</v>
      </c>
      <c r="AI3653" s="73">
        <v>3304110</v>
      </c>
    </row>
    <row r="3654" spans="26:35" x14ac:dyDescent="0.25">
      <c r="Z3654" s="42" t="str">
        <f t="shared" si="234"/>
        <v/>
      </c>
      <c r="AB3654" s="73" t="s">
        <v>74</v>
      </c>
      <c r="AC3654" s="73" t="s">
        <v>1461</v>
      </c>
      <c r="AD3654" s="73">
        <v>3304128</v>
      </c>
      <c r="AH3654" s="54" t="str">
        <f t="shared" si="235"/>
        <v>RJQuatis</v>
      </c>
      <c r="AI3654" s="73">
        <v>3304128</v>
      </c>
    </row>
    <row r="3655" spans="26:35" x14ac:dyDescent="0.25">
      <c r="Z3655" s="42" t="str">
        <f t="shared" si="234"/>
        <v/>
      </c>
      <c r="AB3655" s="73" t="s">
        <v>74</v>
      </c>
      <c r="AC3655" s="73" t="s">
        <v>1482</v>
      </c>
      <c r="AD3655" s="73">
        <v>3304144</v>
      </c>
      <c r="AH3655" s="54" t="str">
        <f t="shared" si="235"/>
        <v>RJQueimados</v>
      </c>
      <c r="AI3655" s="73">
        <v>3304144</v>
      </c>
    </row>
    <row r="3656" spans="26:35" x14ac:dyDescent="0.25">
      <c r="Z3656" s="42" t="str">
        <f t="shared" si="234"/>
        <v/>
      </c>
      <c r="AB3656" s="73" t="s">
        <v>74</v>
      </c>
      <c r="AC3656" s="73" t="s">
        <v>1504</v>
      </c>
      <c r="AD3656" s="73">
        <v>3304151</v>
      </c>
      <c r="AH3656" s="54" t="str">
        <f t="shared" si="235"/>
        <v>RJQuissamã</v>
      </c>
      <c r="AI3656" s="73">
        <v>3304151</v>
      </c>
    </row>
    <row r="3657" spans="26:35" x14ac:dyDescent="0.25">
      <c r="Z3657" s="42" t="str">
        <f t="shared" si="234"/>
        <v/>
      </c>
      <c r="AB3657" s="73" t="s">
        <v>74</v>
      </c>
      <c r="AC3657" s="73" t="s">
        <v>1524</v>
      </c>
      <c r="AD3657" s="73">
        <v>3304201</v>
      </c>
      <c r="AH3657" s="54" t="str">
        <f t="shared" si="235"/>
        <v>RJResende</v>
      </c>
      <c r="AI3657" s="73">
        <v>3304201</v>
      </c>
    </row>
    <row r="3658" spans="26:35" x14ac:dyDescent="0.25">
      <c r="Z3658" s="42" t="str">
        <f t="shared" si="234"/>
        <v/>
      </c>
      <c r="AB3658" s="73" t="s">
        <v>74</v>
      </c>
      <c r="AC3658" s="73" t="s">
        <v>1545</v>
      </c>
      <c r="AD3658" s="73">
        <v>3304300</v>
      </c>
      <c r="AH3658" s="54" t="str">
        <f t="shared" si="235"/>
        <v>RJRio Bonito</v>
      </c>
      <c r="AI3658" s="73">
        <v>3304300</v>
      </c>
    </row>
    <row r="3659" spans="26:35" x14ac:dyDescent="0.25">
      <c r="Z3659" s="42" t="str">
        <f t="shared" si="234"/>
        <v/>
      </c>
      <c r="AB3659" s="73" t="s">
        <v>74</v>
      </c>
      <c r="AC3659" s="73" t="s">
        <v>1565</v>
      </c>
      <c r="AD3659" s="73">
        <v>3304409</v>
      </c>
      <c r="AH3659" s="54" t="str">
        <f t="shared" si="235"/>
        <v>RJRio Claro</v>
      </c>
      <c r="AI3659" s="73">
        <v>3304409</v>
      </c>
    </row>
    <row r="3660" spans="26:35" x14ac:dyDescent="0.25">
      <c r="Z3660" s="42" t="str">
        <f t="shared" si="234"/>
        <v/>
      </c>
      <c r="AB3660" s="73" t="s">
        <v>74</v>
      </c>
      <c r="AC3660" s="73" t="s">
        <v>1584</v>
      </c>
      <c r="AD3660" s="73">
        <v>3304508</v>
      </c>
      <c r="AH3660" s="54" t="str">
        <f t="shared" si="235"/>
        <v>RJRio das Flores</v>
      </c>
      <c r="AI3660" s="73">
        <v>3304508</v>
      </c>
    </row>
    <row r="3661" spans="26:35" x14ac:dyDescent="0.25">
      <c r="Z3661" s="42" t="str">
        <f t="shared" si="234"/>
        <v/>
      </c>
      <c r="AB3661" s="73" t="s">
        <v>74</v>
      </c>
      <c r="AC3661" s="73" t="s">
        <v>1605</v>
      </c>
      <c r="AD3661" s="73">
        <v>3304524</v>
      </c>
      <c r="AH3661" s="54" t="str">
        <f t="shared" si="235"/>
        <v>RJRio das Ostras</v>
      </c>
      <c r="AI3661" s="73">
        <v>3304524</v>
      </c>
    </row>
    <row r="3662" spans="26:35" x14ac:dyDescent="0.25">
      <c r="Z3662" s="42" t="str">
        <f t="shared" si="234"/>
        <v/>
      </c>
      <c r="AB3662" s="73" t="s">
        <v>74</v>
      </c>
      <c r="AC3662" s="73" t="s">
        <v>1625</v>
      </c>
      <c r="AD3662" s="73">
        <v>3304557</v>
      </c>
      <c r="AH3662" s="54" t="str">
        <f t="shared" si="235"/>
        <v>RJRio de Janeiro</v>
      </c>
      <c r="AI3662" s="73">
        <v>3304557</v>
      </c>
    </row>
    <row r="3663" spans="26:35" x14ac:dyDescent="0.25">
      <c r="Z3663" s="42" t="str">
        <f t="shared" si="234"/>
        <v/>
      </c>
      <c r="AB3663" s="73" t="s">
        <v>74</v>
      </c>
      <c r="AC3663" s="73" t="s">
        <v>1646</v>
      </c>
      <c r="AD3663" s="73">
        <v>3304607</v>
      </c>
      <c r="AH3663" s="54" t="str">
        <f t="shared" si="235"/>
        <v>RJSanta Maria Madalena</v>
      </c>
      <c r="AI3663" s="73">
        <v>3304607</v>
      </c>
    </row>
    <row r="3664" spans="26:35" x14ac:dyDescent="0.25">
      <c r="Z3664" s="42" t="str">
        <f t="shared" si="234"/>
        <v/>
      </c>
      <c r="AB3664" s="73" t="s">
        <v>74</v>
      </c>
      <c r="AC3664" s="73" t="s">
        <v>1666</v>
      </c>
      <c r="AD3664" s="73">
        <v>3304706</v>
      </c>
      <c r="AH3664" s="54" t="str">
        <f t="shared" si="235"/>
        <v>RJSanto Antônio de Pádua</v>
      </c>
      <c r="AI3664" s="73">
        <v>3304706</v>
      </c>
    </row>
    <row r="3665" spans="26:35" x14ac:dyDescent="0.25">
      <c r="Z3665" s="42" t="str">
        <f t="shared" si="234"/>
        <v/>
      </c>
      <c r="AB3665" s="73" t="s">
        <v>74</v>
      </c>
      <c r="AC3665" s="73" t="s">
        <v>1687</v>
      </c>
      <c r="AD3665" s="73">
        <v>3304805</v>
      </c>
      <c r="AH3665" s="54" t="str">
        <f t="shared" si="235"/>
        <v>RJSão Fidélis</v>
      </c>
      <c r="AI3665" s="73">
        <v>3304805</v>
      </c>
    </row>
    <row r="3666" spans="26:35" x14ac:dyDescent="0.25">
      <c r="Z3666" s="42" t="str">
        <f t="shared" si="234"/>
        <v/>
      </c>
      <c r="AB3666" s="73" t="s">
        <v>74</v>
      </c>
      <c r="AC3666" s="73" t="s">
        <v>1707</v>
      </c>
      <c r="AD3666" s="73">
        <v>3304755</v>
      </c>
      <c r="AH3666" s="54" t="str">
        <f t="shared" si="235"/>
        <v>RJSão Francisco de Itabapoana</v>
      </c>
      <c r="AI3666" s="73">
        <v>3304755</v>
      </c>
    </row>
    <row r="3667" spans="26:35" x14ac:dyDescent="0.25">
      <c r="Z3667" s="42" t="str">
        <f t="shared" si="234"/>
        <v/>
      </c>
      <c r="AB3667" s="73" t="s">
        <v>74</v>
      </c>
      <c r="AC3667" s="73" t="s">
        <v>1728</v>
      </c>
      <c r="AD3667" s="73">
        <v>3304904</v>
      </c>
      <c r="AH3667" s="54" t="str">
        <f t="shared" si="235"/>
        <v>RJSão Gonçalo</v>
      </c>
      <c r="AI3667" s="73">
        <v>3304904</v>
      </c>
    </row>
    <row r="3668" spans="26:35" x14ac:dyDescent="0.25">
      <c r="Z3668" s="42" t="str">
        <f t="shared" si="234"/>
        <v/>
      </c>
      <c r="AB3668" s="73" t="s">
        <v>74</v>
      </c>
      <c r="AC3668" s="73" t="s">
        <v>1749</v>
      </c>
      <c r="AD3668" s="73">
        <v>3305000</v>
      </c>
      <c r="AH3668" s="54" t="str">
        <f t="shared" si="235"/>
        <v>RJSão João da Barra</v>
      </c>
      <c r="AI3668" s="73">
        <v>3305000</v>
      </c>
    </row>
    <row r="3669" spans="26:35" x14ac:dyDescent="0.25">
      <c r="Z3669" s="42" t="str">
        <f t="shared" si="234"/>
        <v/>
      </c>
      <c r="AB3669" s="73" t="s">
        <v>74</v>
      </c>
      <c r="AC3669" s="73" t="s">
        <v>1769</v>
      </c>
      <c r="AD3669" s="73">
        <v>3305109</v>
      </c>
      <c r="AH3669" s="54" t="str">
        <f t="shared" si="235"/>
        <v>RJSão João de Meriti</v>
      </c>
      <c r="AI3669" s="73">
        <v>3305109</v>
      </c>
    </row>
    <row r="3670" spans="26:35" x14ac:dyDescent="0.25">
      <c r="Z3670" s="42" t="str">
        <f t="shared" si="234"/>
        <v/>
      </c>
      <c r="AB3670" s="73" t="s">
        <v>74</v>
      </c>
      <c r="AC3670" s="73" t="s">
        <v>1789</v>
      </c>
      <c r="AD3670" s="73">
        <v>3305133</v>
      </c>
      <c r="AH3670" s="54" t="str">
        <f t="shared" si="235"/>
        <v>RJSão José de Ubá</v>
      </c>
      <c r="AI3670" s="73">
        <v>3305133</v>
      </c>
    </row>
    <row r="3671" spans="26:35" x14ac:dyDescent="0.25">
      <c r="Z3671" s="42" t="str">
        <f t="shared" si="234"/>
        <v/>
      </c>
      <c r="AB3671" s="73" t="s">
        <v>74</v>
      </c>
      <c r="AC3671" s="73" t="s">
        <v>1809</v>
      </c>
      <c r="AD3671" s="73">
        <v>3305158</v>
      </c>
      <c r="AH3671" s="54" t="str">
        <f t="shared" si="235"/>
        <v>RJSão José do Vale do Rio Preto</v>
      </c>
      <c r="AI3671" s="73">
        <v>3305158</v>
      </c>
    </row>
    <row r="3672" spans="26:35" x14ac:dyDescent="0.25">
      <c r="Z3672" s="42" t="str">
        <f t="shared" si="234"/>
        <v/>
      </c>
      <c r="AB3672" s="73" t="s">
        <v>74</v>
      </c>
      <c r="AC3672" s="73" t="s">
        <v>1827</v>
      </c>
      <c r="AD3672" s="73">
        <v>3305208</v>
      </c>
      <c r="AH3672" s="54" t="str">
        <f t="shared" si="235"/>
        <v>RJSão Pedro da Aldeia</v>
      </c>
      <c r="AI3672" s="73">
        <v>3305208</v>
      </c>
    </row>
    <row r="3673" spans="26:35" x14ac:dyDescent="0.25">
      <c r="Z3673" s="42" t="str">
        <f t="shared" si="234"/>
        <v/>
      </c>
      <c r="AB3673" s="73" t="s">
        <v>74</v>
      </c>
      <c r="AC3673" s="73" t="s">
        <v>1845</v>
      </c>
      <c r="AD3673" s="73">
        <v>3305307</v>
      </c>
      <c r="AH3673" s="54" t="str">
        <f t="shared" si="235"/>
        <v>RJSão Sebastião do Alto</v>
      </c>
      <c r="AI3673" s="73">
        <v>3305307</v>
      </c>
    </row>
    <row r="3674" spans="26:35" x14ac:dyDescent="0.25">
      <c r="Z3674" s="42" t="str">
        <f t="shared" si="234"/>
        <v/>
      </c>
      <c r="AB3674" s="73" t="s">
        <v>74</v>
      </c>
      <c r="AC3674" s="73" t="s">
        <v>1863</v>
      </c>
      <c r="AD3674" s="73">
        <v>3305406</v>
      </c>
      <c r="AH3674" s="54" t="str">
        <f t="shared" si="235"/>
        <v>RJSapucaia</v>
      </c>
      <c r="AI3674" s="73">
        <v>3305406</v>
      </c>
    </row>
    <row r="3675" spans="26:35" x14ac:dyDescent="0.25">
      <c r="Z3675" s="42" t="str">
        <f t="shared" si="234"/>
        <v/>
      </c>
      <c r="AB3675" s="73" t="s">
        <v>74</v>
      </c>
      <c r="AC3675" s="73" t="s">
        <v>1881</v>
      </c>
      <c r="AD3675" s="73">
        <v>3305505</v>
      </c>
      <c r="AH3675" s="54" t="str">
        <f t="shared" si="235"/>
        <v>RJSaquarema</v>
      </c>
      <c r="AI3675" s="73">
        <v>3305505</v>
      </c>
    </row>
    <row r="3676" spans="26:35" x14ac:dyDescent="0.25">
      <c r="Z3676" s="42" t="str">
        <f t="shared" si="234"/>
        <v/>
      </c>
      <c r="AB3676" s="73" t="s">
        <v>74</v>
      </c>
      <c r="AC3676" s="73" t="s">
        <v>1897</v>
      </c>
      <c r="AD3676" s="73">
        <v>3305554</v>
      </c>
      <c r="AH3676" s="54" t="str">
        <f t="shared" si="235"/>
        <v>RJSeropédica</v>
      </c>
      <c r="AI3676" s="73">
        <v>3305554</v>
      </c>
    </row>
    <row r="3677" spans="26:35" x14ac:dyDescent="0.25">
      <c r="Z3677" s="42" t="str">
        <f t="shared" si="234"/>
        <v/>
      </c>
      <c r="AB3677" s="73" t="s">
        <v>74</v>
      </c>
      <c r="AC3677" s="73" t="s">
        <v>1914</v>
      </c>
      <c r="AD3677" s="73">
        <v>3305604</v>
      </c>
      <c r="AH3677" s="54" t="str">
        <f t="shared" si="235"/>
        <v>RJSilva Jardim</v>
      </c>
      <c r="AI3677" s="73">
        <v>3305604</v>
      </c>
    </row>
    <row r="3678" spans="26:35" x14ac:dyDescent="0.25">
      <c r="Z3678" s="42" t="str">
        <f t="shared" si="234"/>
        <v/>
      </c>
      <c r="AB3678" s="73" t="s">
        <v>74</v>
      </c>
      <c r="AC3678" s="73" t="s">
        <v>1932</v>
      </c>
      <c r="AD3678" s="73">
        <v>3305703</v>
      </c>
      <c r="AH3678" s="54" t="str">
        <f t="shared" si="235"/>
        <v>RJSumidouro</v>
      </c>
      <c r="AI3678" s="73">
        <v>3305703</v>
      </c>
    </row>
    <row r="3679" spans="26:35" x14ac:dyDescent="0.25">
      <c r="Z3679" s="42" t="str">
        <f t="shared" si="234"/>
        <v/>
      </c>
      <c r="AB3679" s="73" t="s">
        <v>74</v>
      </c>
      <c r="AC3679" s="73" t="s">
        <v>1948</v>
      </c>
      <c r="AD3679" s="73">
        <v>3305752</v>
      </c>
      <c r="AH3679" s="54" t="str">
        <f t="shared" si="235"/>
        <v>RJTanguá</v>
      </c>
      <c r="AI3679" s="73">
        <v>3305752</v>
      </c>
    </row>
    <row r="3680" spans="26:35" x14ac:dyDescent="0.25">
      <c r="Z3680" s="42" t="str">
        <f t="shared" si="234"/>
        <v/>
      </c>
      <c r="AB3680" s="73" t="s">
        <v>74</v>
      </c>
      <c r="AC3680" s="73" t="s">
        <v>1964</v>
      </c>
      <c r="AD3680" s="73">
        <v>3305802</v>
      </c>
      <c r="AH3680" s="54" t="str">
        <f t="shared" si="235"/>
        <v>RJTeresópolis</v>
      </c>
      <c r="AI3680" s="73">
        <v>3305802</v>
      </c>
    </row>
    <row r="3681" spans="26:35" x14ac:dyDescent="0.25">
      <c r="Z3681" s="42" t="str">
        <f t="shared" si="234"/>
        <v/>
      </c>
      <c r="AB3681" s="73" t="s">
        <v>74</v>
      </c>
      <c r="AC3681" s="73" t="s">
        <v>1982</v>
      </c>
      <c r="AD3681" s="73">
        <v>3305901</v>
      </c>
      <c r="AH3681" s="54" t="str">
        <f t="shared" si="235"/>
        <v>RJTrajano de Moraes</v>
      </c>
      <c r="AI3681" s="73">
        <v>3305901</v>
      </c>
    </row>
    <row r="3682" spans="26:35" x14ac:dyDescent="0.25">
      <c r="Z3682" s="42" t="str">
        <f t="shared" si="234"/>
        <v/>
      </c>
      <c r="AB3682" s="73" t="s">
        <v>74</v>
      </c>
      <c r="AC3682" s="73" t="s">
        <v>1999</v>
      </c>
      <c r="AD3682" s="73">
        <v>3306008</v>
      </c>
      <c r="AH3682" s="54" t="str">
        <f t="shared" si="235"/>
        <v>RJTrês Rios</v>
      </c>
      <c r="AI3682" s="73">
        <v>3306008</v>
      </c>
    </row>
    <row r="3683" spans="26:35" x14ac:dyDescent="0.25">
      <c r="Z3683" s="42" t="str">
        <f t="shared" si="234"/>
        <v/>
      </c>
      <c r="AB3683" s="73" t="s">
        <v>74</v>
      </c>
      <c r="AC3683" s="73" t="s">
        <v>2017</v>
      </c>
      <c r="AD3683" s="73">
        <v>3306107</v>
      </c>
      <c r="AH3683" s="54" t="str">
        <f t="shared" si="235"/>
        <v>RJValença</v>
      </c>
      <c r="AI3683" s="73">
        <v>3306107</v>
      </c>
    </row>
    <row r="3684" spans="26:35" x14ac:dyDescent="0.25">
      <c r="Z3684" s="42" t="str">
        <f t="shared" si="234"/>
        <v/>
      </c>
      <c r="AB3684" s="73" t="s">
        <v>74</v>
      </c>
      <c r="AC3684" s="73" t="s">
        <v>2035</v>
      </c>
      <c r="AD3684" s="73">
        <v>3306156</v>
      </c>
      <c r="AH3684" s="54" t="str">
        <f t="shared" si="235"/>
        <v>RJVarre-Sai</v>
      </c>
      <c r="AI3684" s="73">
        <v>3306156</v>
      </c>
    </row>
    <row r="3685" spans="26:35" x14ac:dyDescent="0.25">
      <c r="Z3685" s="42" t="str">
        <f t="shared" si="234"/>
        <v/>
      </c>
      <c r="AB3685" s="73" t="s">
        <v>74</v>
      </c>
      <c r="AC3685" s="73" t="s">
        <v>2053</v>
      </c>
      <c r="AD3685" s="73">
        <v>3306206</v>
      </c>
      <c r="AH3685" s="54" t="str">
        <f t="shared" si="235"/>
        <v>RJVassouras</v>
      </c>
      <c r="AI3685" s="73">
        <v>3306206</v>
      </c>
    </row>
    <row r="3686" spans="26:35" x14ac:dyDescent="0.25">
      <c r="Z3686" s="42" t="str">
        <f t="shared" si="234"/>
        <v/>
      </c>
      <c r="AB3686" s="73" t="s">
        <v>74</v>
      </c>
      <c r="AC3686" s="73" t="s">
        <v>2071</v>
      </c>
      <c r="AD3686" s="73">
        <v>3306305</v>
      </c>
      <c r="AH3686" s="54" t="str">
        <f t="shared" si="235"/>
        <v>RJVolta Redonda</v>
      </c>
      <c r="AI3686" s="73">
        <v>3306305</v>
      </c>
    </row>
    <row r="3687" spans="26:35" x14ac:dyDescent="0.25">
      <c r="Z3687" s="42" t="str">
        <f t="shared" si="234"/>
        <v/>
      </c>
      <c r="AB3687" s="73" t="s">
        <v>75</v>
      </c>
      <c r="AC3687" s="73" t="s">
        <v>109</v>
      </c>
      <c r="AD3687" s="73">
        <v>2400109</v>
      </c>
      <c r="AH3687" s="54" t="str">
        <f t="shared" si="235"/>
        <v>RNAcari</v>
      </c>
      <c r="AI3687" s="73">
        <v>2400109</v>
      </c>
    </row>
    <row r="3688" spans="26:35" x14ac:dyDescent="0.25">
      <c r="Z3688" s="42" t="str">
        <f t="shared" si="234"/>
        <v/>
      </c>
      <c r="AB3688" s="73" t="s">
        <v>75</v>
      </c>
      <c r="AC3688" s="73" t="s">
        <v>135</v>
      </c>
      <c r="AD3688" s="73">
        <v>2400208</v>
      </c>
      <c r="AH3688" s="54" t="str">
        <f t="shared" si="235"/>
        <v>RNAçu</v>
      </c>
      <c r="AI3688" s="73">
        <v>2400208</v>
      </c>
    </row>
    <row r="3689" spans="26:35" x14ac:dyDescent="0.25">
      <c r="Z3689" s="42" t="str">
        <f t="shared" si="234"/>
        <v/>
      </c>
      <c r="AB3689" s="73" t="s">
        <v>75</v>
      </c>
      <c r="AC3689" s="73" t="s">
        <v>160</v>
      </c>
      <c r="AD3689" s="73">
        <v>2400307</v>
      </c>
      <c r="AH3689" s="54" t="str">
        <f t="shared" si="235"/>
        <v>RNAfonso Bezerra</v>
      </c>
      <c r="AI3689" s="73">
        <v>2400307</v>
      </c>
    </row>
    <row r="3690" spans="26:35" x14ac:dyDescent="0.25">
      <c r="Z3690" s="42" t="str">
        <f t="shared" si="234"/>
        <v/>
      </c>
      <c r="AB3690" s="73" t="s">
        <v>75</v>
      </c>
      <c r="AC3690" s="73" t="s">
        <v>186</v>
      </c>
      <c r="AD3690" s="73">
        <v>2400406</v>
      </c>
      <c r="AH3690" s="54" t="str">
        <f t="shared" si="235"/>
        <v>RNÁgua Nova</v>
      </c>
      <c r="AI3690" s="73">
        <v>2400406</v>
      </c>
    </row>
    <row r="3691" spans="26:35" x14ac:dyDescent="0.25">
      <c r="Z3691" s="42" t="str">
        <f t="shared" si="234"/>
        <v/>
      </c>
      <c r="AB3691" s="73" t="s">
        <v>75</v>
      </c>
      <c r="AC3691" s="73" t="s">
        <v>212</v>
      </c>
      <c r="AD3691" s="73">
        <v>2400505</v>
      </c>
      <c r="AH3691" s="54" t="str">
        <f t="shared" si="235"/>
        <v>RNAlexandria</v>
      </c>
      <c r="AI3691" s="73">
        <v>2400505</v>
      </c>
    </row>
    <row r="3692" spans="26:35" x14ac:dyDescent="0.25">
      <c r="Z3692" s="42" t="str">
        <f t="shared" si="234"/>
        <v/>
      </c>
      <c r="AB3692" s="73" t="s">
        <v>75</v>
      </c>
      <c r="AC3692" s="73" t="s">
        <v>236</v>
      </c>
      <c r="AD3692" s="73">
        <v>2400604</v>
      </c>
      <c r="AH3692" s="54" t="str">
        <f t="shared" si="235"/>
        <v>RNAlmino Afonso</v>
      </c>
      <c r="AI3692" s="73">
        <v>2400604</v>
      </c>
    </row>
    <row r="3693" spans="26:35" x14ac:dyDescent="0.25">
      <c r="Z3693" s="42" t="str">
        <f t="shared" si="234"/>
        <v/>
      </c>
      <c r="AB3693" s="73" t="s">
        <v>75</v>
      </c>
      <c r="AC3693" s="73" t="s">
        <v>261</v>
      </c>
      <c r="AD3693" s="73">
        <v>2400703</v>
      </c>
      <c r="AH3693" s="54" t="str">
        <f t="shared" si="235"/>
        <v>RNAlto do Rodrigues</v>
      </c>
      <c r="AI3693" s="73">
        <v>2400703</v>
      </c>
    </row>
    <row r="3694" spans="26:35" x14ac:dyDescent="0.25">
      <c r="Z3694" s="42" t="str">
        <f t="shared" si="234"/>
        <v/>
      </c>
      <c r="AB3694" s="73" t="s">
        <v>75</v>
      </c>
      <c r="AC3694" s="73" t="s">
        <v>287</v>
      </c>
      <c r="AD3694" s="73">
        <v>2400802</v>
      </c>
      <c r="AH3694" s="54" t="str">
        <f t="shared" si="235"/>
        <v>RNAngicos</v>
      </c>
      <c r="AI3694" s="73">
        <v>2400802</v>
      </c>
    </row>
    <row r="3695" spans="26:35" x14ac:dyDescent="0.25">
      <c r="Z3695" s="42" t="str">
        <f t="shared" si="234"/>
        <v/>
      </c>
      <c r="AB3695" s="73" t="s">
        <v>75</v>
      </c>
      <c r="AC3695" s="73" t="s">
        <v>313</v>
      </c>
      <c r="AD3695" s="73">
        <v>2400901</v>
      </c>
      <c r="AH3695" s="54" t="str">
        <f t="shared" si="235"/>
        <v>RNAntônio Martins</v>
      </c>
      <c r="AI3695" s="73">
        <v>2400901</v>
      </c>
    </row>
    <row r="3696" spans="26:35" x14ac:dyDescent="0.25">
      <c r="Z3696" s="42" t="str">
        <f t="shared" si="234"/>
        <v/>
      </c>
      <c r="AB3696" s="73" t="s">
        <v>75</v>
      </c>
      <c r="AC3696" s="73" t="s">
        <v>339</v>
      </c>
      <c r="AD3696" s="73">
        <v>2401008</v>
      </c>
      <c r="AH3696" s="54" t="str">
        <f t="shared" si="235"/>
        <v>RNApodi</v>
      </c>
      <c r="AI3696" s="73">
        <v>2401008</v>
      </c>
    </row>
    <row r="3697" spans="26:35" x14ac:dyDescent="0.25">
      <c r="Z3697" s="42" t="str">
        <f t="shared" si="234"/>
        <v/>
      </c>
      <c r="AB3697" s="73" t="s">
        <v>75</v>
      </c>
      <c r="AC3697" s="73" t="s">
        <v>218</v>
      </c>
      <c r="AD3697" s="73">
        <v>2401107</v>
      </c>
      <c r="AH3697" s="54" t="str">
        <f t="shared" si="235"/>
        <v>RNAreia Branca</v>
      </c>
      <c r="AI3697" s="73">
        <v>2401107</v>
      </c>
    </row>
    <row r="3698" spans="26:35" x14ac:dyDescent="0.25">
      <c r="Z3698" s="42" t="str">
        <f t="shared" si="234"/>
        <v/>
      </c>
      <c r="AB3698" s="73" t="s">
        <v>75</v>
      </c>
      <c r="AC3698" s="73" t="s">
        <v>388</v>
      </c>
      <c r="AD3698" s="73">
        <v>2401206</v>
      </c>
      <c r="AH3698" s="54" t="str">
        <f t="shared" si="235"/>
        <v>RNArês</v>
      </c>
      <c r="AI3698" s="73">
        <v>2401206</v>
      </c>
    </row>
    <row r="3699" spans="26:35" x14ac:dyDescent="0.25">
      <c r="Z3699" s="42" t="str">
        <f t="shared" si="234"/>
        <v/>
      </c>
      <c r="AB3699" s="73" t="s">
        <v>75</v>
      </c>
      <c r="AC3699" s="73" t="s">
        <v>413</v>
      </c>
      <c r="AD3699" s="73">
        <v>2401305</v>
      </c>
      <c r="AH3699" s="54" t="str">
        <f t="shared" si="235"/>
        <v>RNAugusto Severo</v>
      </c>
      <c r="AI3699" s="73">
        <v>2401305</v>
      </c>
    </row>
    <row r="3700" spans="26:35" x14ac:dyDescent="0.25">
      <c r="Z3700" s="42" t="str">
        <f t="shared" si="234"/>
        <v/>
      </c>
      <c r="AB3700" s="73" t="s">
        <v>75</v>
      </c>
      <c r="AC3700" s="73" t="s">
        <v>438</v>
      </c>
      <c r="AD3700" s="73">
        <v>2401404</v>
      </c>
      <c r="AH3700" s="54" t="str">
        <f t="shared" si="235"/>
        <v>RNBaía Formosa</v>
      </c>
      <c r="AI3700" s="73">
        <v>2401404</v>
      </c>
    </row>
    <row r="3701" spans="26:35" x14ac:dyDescent="0.25">
      <c r="Z3701" s="42" t="str">
        <f t="shared" si="234"/>
        <v/>
      </c>
      <c r="AB3701" s="73" t="s">
        <v>75</v>
      </c>
      <c r="AC3701" s="73" t="s">
        <v>463</v>
      </c>
      <c r="AD3701" s="73">
        <v>2401453</v>
      </c>
      <c r="AH3701" s="54" t="str">
        <f t="shared" si="235"/>
        <v>RNBaraúna</v>
      </c>
      <c r="AI3701" s="73">
        <v>2401453</v>
      </c>
    </row>
    <row r="3702" spans="26:35" x14ac:dyDescent="0.25">
      <c r="Z3702" s="42" t="str">
        <f t="shared" si="234"/>
        <v/>
      </c>
      <c r="AB3702" s="73" t="s">
        <v>75</v>
      </c>
      <c r="AC3702" s="73" t="s">
        <v>489</v>
      </c>
      <c r="AD3702" s="73">
        <v>2401503</v>
      </c>
      <c r="AH3702" s="54" t="str">
        <f t="shared" si="235"/>
        <v>RNBarcelona</v>
      </c>
      <c r="AI3702" s="73">
        <v>2401503</v>
      </c>
    </row>
    <row r="3703" spans="26:35" x14ac:dyDescent="0.25">
      <c r="Z3703" s="42" t="str">
        <f t="shared" si="234"/>
        <v/>
      </c>
      <c r="AB3703" s="73" t="s">
        <v>75</v>
      </c>
      <c r="AC3703" s="73" t="s">
        <v>513</v>
      </c>
      <c r="AD3703" s="73">
        <v>2401602</v>
      </c>
      <c r="AH3703" s="54" t="str">
        <f t="shared" si="235"/>
        <v>RNBento Fernandes</v>
      </c>
      <c r="AI3703" s="73">
        <v>2401602</v>
      </c>
    </row>
    <row r="3704" spans="26:35" x14ac:dyDescent="0.25">
      <c r="Z3704" s="42" t="str">
        <f t="shared" si="234"/>
        <v/>
      </c>
      <c r="AB3704" s="73" t="s">
        <v>75</v>
      </c>
      <c r="AC3704" s="73" t="s">
        <v>536</v>
      </c>
      <c r="AD3704" s="73">
        <v>2401651</v>
      </c>
      <c r="AH3704" s="54" t="str">
        <f t="shared" si="235"/>
        <v>RNBodó</v>
      </c>
      <c r="AI3704" s="73">
        <v>2401651</v>
      </c>
    </row>
    <row r="3705" spans="26:35" x14ac:dyDescent="0.25">
      <c r="Z3705" s="42" t="str">
        <f t="shared" si="234"/>
        <v/>
      </c>
      <c r="AB3705" s="73" t="s">
        <v>75</v>
      </c>
      <c r="AC3705" s="73" t="s">
        <v>559</v>
      </c>
      <c r="AD3705" s="73">
        <v>2401701</v>
      </c>
      <c r="AH3705" s="54" t="str">
        <f t="shared" si="235"/>
        <v>RNBom Jesus</v>
      </c>
      <c r="AI3705" s="73">
        <v>2401701</v>
      </c>
    </row>
    <row r="3706" spans="26:35" x14ac:dyDescent="0.25">
      <c r="Z3706" s="42" t="str">
        <f t="shared" si="234"/>
        <v/>
      </c>
      <c r="AB3706" s="73" t="s">
        <v>75</v>
      </c>
      <c r="AC3706" s="73" t="s">
        <v>582</v>
      </c>
      <c r="AD3706" s="73">
        <v>2401800</v>
      </c>
      <c r="AH3706" s="54" t="str">
        <f t="shared" si="235"/>
        <v>RNBrejinho</v>
      </c>
      <c r="AI3706" s="73">
        <v>2401800</v>
      </c>
    </row>
    <row r="3707" spans="26:35" x14ac:dyDescent="0.25">
      <c r="Z3707" s="42" t="str">
        <f t="shared" si="234"/>
        <v/>
      </c>
      <c r="AB3707" s="73" t="s">
        <v>75</v>
      </c>
      <c r="AC3707" s="73" t="s">
        <v>605</v>
      </c>
      <c r="AD3707" s="73">
        <v>2401859</v>
      </c>
      <c r="AH3707" s="54" t="str">
        <f t="shared" si="235"/>
        <v>RNCaiçara do Norte</v>
      </c>
      <c r="AI3707" s="73">
        <v>2401859</v>
      </c>
    </row>
    <row r="3708" spans="26:35" x14ac:dyDescent="0.25">
      <c r="Z3708" s="42" t="str">
        <f t="shared" si="234"/>
        <v/>
      </c>
      <c r="AB3708" s="73" t="s">
        <v>75</v>
      </c>
      <c r="AC3708" s="73" t="s">
        <v>628</v>
      </c>
      <c r="AD3708" s="73">
        <v>2401909</v>
      </c>
      <c r="AH3708" s="54" t="str">
        <f t="shared" si="235"/>
        <v>RNCaiçara do Rio do Vento</v>
      </c>
      <c r="AI3708" s="73">
        <v>2401909</v>
      </c>
    </row>
    <row r="3709" spans="26:35" x14ac:dyDescent="0.25">
      <c r="Z3709" s="42" t="str">
        <f t="shared" si="234"/>
        <v/>
      </c>
      <c r="AB3709" s="73" t="s">
        <v>75</v>
      </c>
      <c r="AC3709" s="73" t="s">
        <v>648</v>
      </c>
      <c r="AD3709" s="73">
        <v>2402006</v>
      </c>
      <c r="AH3709" s="54" t="str">
        <f t="shared" si="235"/>
        <v>RNCaicó</v>
      </c>
      <c r="AI3709" s="73">
        <v>2402006</v>
      </c>
    </row>
    <row r="3710" spans="26:35" x14ac:dyDescent="0.25">
      <c r="Z3710" s="42" t="str">
        <f t="shared" si="234"/>
        <v/>
      </c>
      <c r="AB3710" s="73" t="s">
        <v>75</v>
      </c>
      <c r="AC3710" s="73" t="s">
        <v>669</v>
      </c>
      <c r="AD3710" s="73">
        <v>2402105</v>
      </c>
      <c r="AH3710" s="54" t="str">
        <f t="shared" si="235"/>
        <v>RNCampo Redondo</v>
      </c>
      <c r="AI3710" s="73">
        <v>2402105</v>
      </c>
    </row>
    <row r="3711" spans="26:35" x14ac:dyDescent="0.25">
      <c r="Z3711" s="42" t="str">
        <f t="shared" si="234"/>
        <v/>
      </c>
      <c r="AB3711" s="73" t="s">
        <v>75</v>
      </c>
      <c r="AC3711" s="73" t="s">
        <v>691</v>
      </c>
      <c r="AD3711" s="73">
        <v>2402204</v>
      </c>
      <c r="AH3711" s="54" t="str">
        <f t="shared" si="235"/>
        <v>RNCanguaretama</v>
      </c>
      <c r="AI3711" s="73">
        <v>2402204</v>
      </c>
    </row>
    <row r="3712" spans="26:35" x14ac:dyDescent="0.25">
      <c r="Z3712" s="42" t="str">
        <f t="shared" si="234"/>
        <v/>
      </c>
      <c r="AB3712" s="73" t="s">
        <v>75</v>
      </c>
      <c r="AC3712" s="73" t="s">
        <v>711</v>
      </c>
      <c r="AD3712" s="73">
        <v>2402303</v>
      </c>
      <c r="AH3712" s="54" t="str">
        <f t="shared" si="235"/>
        <v>RNCaraúbas</v>
      </c>
      <c r="AI3712" s="73">
        <v>2402303</v>
      </c>
    </row>
    <row r="3713" spans="26:35" x14ac:dyDescent="0.25">
      <c r="Z3713" s="42" t="str">
        <f t="shared" si="234"/>
        <v/>
      </c>
      <c r="AB3713" s="73" t="s">
        <v>75</v>
      </c>
      <c r="AC3713" s="73" t="s">
        <v>733</v>
      </c>
      <c r="AD3713" s="73">
        <v>2402402</v>
      </c>
      <c r="AH3713" s="54" t="str">
        <f t="shared" si="235"/>
        <v>RNCarnaúba dos Dantas</v>
      </c>
      <c r="AI3713" s="73">
        <v>2402402</v>
      </c>
    </row>
    <row r="3714" spans="26:35" x14ac:dyDescent="0.25">
      <c r="Z3714" s="42" t="str">
        <f t="shared" si="234"/>
        <v/>
      </c>
      <c r="AB3714" s="73" t="s">
        <v>75</v>
      </c>
      <c r="AC3714" s="73" t="s">
        <v>755</v>
      </c>
      <c r="AD3714" s="73">
        <v>2402501</v>
      </c>
      <c r="AH3714" s="54" t="str">
        <f t="shared" si="235"/>
        <v>RNCarnaubais</v>
      </c>
      <c r="AI3714" s="73">
        <v>2402501</v>
      </c>
    </row>
    <row r="3715" spans="26:35" x14ac:dyDescent="0.25">
      <c r="Z3715" s="42" t="str">
        <f t="shared" ref="Z3715:Z3778" si="236">CONCATENATE(A3715,D3715)</f>
        <v/>
      </c>
      <c r="AB3715" s="73" t="s">
        <v>75</v>
      </c>
      <c r="AC3715" s="73" t="s">
        <v>777</v>
      </c>
      <c r="AD3715" s="73">
        <v>2402600</v>
      </c>
      <c r="AH3715" s="54" t="str">
        <f t="shared" ref="AH3715:AH3778" si="237">CONCATENATE(AB3715,AC3715)</f>
        <v>RNCeará-Mirim</v>
      </c>
      <c r="AI3715" s="73">
        <v>2402600</v>
      </c>
    </row>
    <row r="3716" spans="26:35" x14ac:dyDescent="0.25">
      <c r="Z3716" s="42" t="str">
        <f t="shared" si="236"/>
        <v/>
      </c>
      <c r="AB3716" s="73" t="s">
        <v>75</v>
      </c>
      <c r="AC3716" s="73" t="s">
        <v>798</v>
      </c>
      <c r="AD3716" s="73">
        <v>2402709</v>
      </c>
      <c r="AH3716" s="54" t="str">
        <f t="shared" si="237"/>
        <v>RNCerro Corá</v>
      </c>
      <c r="AI3716" s="73">
        <v>2402709</v>
      </c>
    </row>
    <row r="3717" spans="26:35" x14ac:dyDescent="0.25">
      <c r="Z3717" s="42" t="str">
        <f t="shared" si="236"/>
        <v/>
      </c>
      <c r="AB3717" s="73" t="s">
        <v>75</v>
      </c>
      <c r="AC3717" s="73" t="s">
        <v>819</v>
      </c>
      <c r="AD3717" s="73">
        <v>2402808</v>
      </c>
      <c r="AH3717" s="54" t="str">
        <f t="shared" si="237"/>
        <v>RNCoronel Ezequiel</v>
      </c>
      <c r="AI3717" s="73">
        <v>2402808</v>
      </c>
    </row>
    <row r="3718" spans="26:35" x14ac:dyDescent="0.25">
      <c r="Z3718" s="42" t="str">
        <f t="shared" si="236"/>
        <v/>
      </c>
      <c r="AB3718" s="73" t="s">
        <v>75</v>
      </c>
      <c r="AC3718" s="73" t="s">
        <v>841</v>
      </c>
      <c r="AD3718" s="73">
        <v>2402907</v>
      </c>
      <c r="AH3718" s="54" t="str">
        <f t="shared" si="237"/>
        <v>RNCoronel João Pessoa</v>
      </c>
      <c r="AI3718" s="73">
        <v>2402907</v>
      </c>
    </row>
    <row r="3719" spans="26:35" x14ac:dyDescent="0.25">
      <c r="Z3719" s="42" t="str">
        <f t="shared" si="236"/>
        <v/>
      </c>
      <c r="AB3719" s="73" t="s">
        <v>75</v>
      </c>
      <c r="AC3719" s="73" t="s">
        <v>863</v>
      </c>
      <c r="AD3719" s="73">
        <v>2403004</v>
      </c>
      <c r="AH3719" s="54" t="str">
        <f t="shared" si="237"/>
        <v>RNCruzeta</v>
      </c>
      <c r="AI3719" s="73">
        <v>2403004</v>
      </c>
    </row>
    <row r="3720" spans="26:35" x14ac:dyDescent="0.25">
      <c r="Z3720" s="42" t="str">
        <f t="shared" si="236"/>
        <v/>
      </c>
      <c r="AB3720" s="73" t="s">
        <v>75</v>
      </c>
      <c r="AC3720" s="73" t="s">
        <v>885</v>
      </c>
      <c r="AD3720" s="73">
        <v>2403103</v>
      </c>
      <c r="AH3720" s="54" t="str">
        <f t="shared" si="237"/>
        <v>RNCurrais Novos</v>
      </c>
      <c r="AI3720" s="73">
        <v>2403103</v>
      </c>
    </row>
    <row r="3721" spans="26:35" x14ac:dyDescent="0.25">
      <c r="Z3721" s="42" t="str">
        <f t="shared" si="236"/>
        <v/>
      </c>
      <c r="AB3721" s="73" t="s">
        <v>75</v>
      </c>
      <c r="AC3721" s="73" t="s">
        <v>908</v>
      </c>
      <c r="AD3721" s="73">
        <v>2403202</v>
      </c>
      <c r="AH3721" s="54" t="str">
        <f t="shared" si="237"/>
        <v>RNDoutor Severiano</v>
      </c>
      <c r="AI3721" s="73">
        <v>2403202</v>
      </c>
    </row>
    <row r="3722" spans="26:35" x14ac:dyDescent="0.25">
      <c r="Z3722" s="42" t="str">
        <f t="shared" si="236"/>
        <v/>
      </c>
      <c r="AB3722" s="73" t="s">
        <v>75</v>
      </c>
      <c r="AC3722" s="73" t="s">
        <v>931</v>
      </c>
      <c r="AD3722" s="73">
        <v>2403301</v>
      </c>
      <c r="AH3722" s="54" t="str">
        <f t="shared" si="237"/>
        <v>RNEncanto</v>
      </c>
      <c r="AI3722" s="73">
        <v>2403301</v>
      </c>
    </row>
    <row r="3723" spans="26:35" x14ac:dyDescent="0.25">
      <c r="Z3723" s="42" t="str">
        <f t="shared" si="236"/>
        <v/>
      </c>
      <c r="AB3723" s="73" t="s">
        <v>75</v>
      </c>
      <c r="AC3723" s="73" t="s">
        <v>953</v>
      </c>
      <c r="AD3723" s="73">
        <v>2403400</v>
      </c>
      <c r="AH3723" s="54" t="str">
        <f t="shared" si="237"/>
        <v>RNEquador</v>
      </c>
      <c r="AI3723" s="73">
        <v>2403400</v>
      </c>
    </row>
    <row r="3724" spans="26:35" x14ac:dyDescent="0.25">
      <c r="Z3724" s="42" t="str">
        <f t="shared" si="236"/>
        <v/>
      </c>
      <c r="AB3724" s="73" t="s">
        <v>75</v>
      </c>
      <c r="AC3724" s="73" t="s">
        <v>976</v>
      </c>
      <c r="AD3724" s="73">
        <v>2403509</v>
      </c>
      <c r="AH3724" s="54" t="str">
        <f t="shared" si="237"/>
        <v>RNEspírito Santo</v>
      </c>
      <c r="AI3724" s="73">
        <v>2403509</v>
      </c>
    </row>
    <row r="3725" spans="26:35" x14ac:dyDescent="0.25">
      <c r="Z3725" s="42" t="str">
        <f t="shared" si="236"/>
        <v/>
      </c>
      <c r="AB3725" s="73" t="s">
        <v>75</v>
      </c>
      <c r="AC3725" s="73" t="s">
        <v>998</v>
      </c>
      <c r="AD3725" s="73">
        <v>2403608</v>
      </c>
      <c r="AH3725" s="54" t="str">
        <f t="shared" si="237"/>
        <v>RNExtremoz</v>
      </c>
      <c r="AI3725" s="73">
        <v>2403608</v>
      </c>
    </row>
    <row r="3726" spans="26:35" x14ac:dyDescent="0.25">
      <c r="Z3726" s="42" t="str">
        <f t="shared" si="236"/>
        <v/>
      </c>
      <c r="AB3726" s="73" t="s">
        <v>75</v>
      </c>
      <c r="AC3726" s="73" t="s">
        <v>1021</v>
      </c>
      <c r="AD3726" s="73">
        <v>2403707</v>
      </c>
      <c r="AH3726" s="54" t="str">
        <f t="shared" si="237"/>
        <v>RNFelipe Guerra</v>
      </c>
      <c r="AI3726" s="73">
        <v>2403707</v>
      </c>
    </row>
    <row r="3727" spans="26:35" x14ac:dyDescent="0.25">
      <c r="Z3727" s="42" t="str">
        <f t="shared" si="236"/>
        <v/>
      </c>
      <c r="AB3727" s="73" t="s">
        <v>75</v>
      </c>
      <c r="AC3727" s="73" t="s">
        <v>1043</v>
      </c>
      <c r="AD3727" s="73">
        <v>2403756</v>
      </c>
      <c r="AH3727" s="54" t="str">
        <f t="shared" si="237"/>
        <v>RNFernando Pedroza</v>
      </c>
      <c r="AI3727" s="73">
        <v>2403756</v>
      </c>
    </row>
    <row r="3728" spans="26:35" x14ac:dyDescent="0.25">
      <c r="Z3728" s="42" t="str">
        <f t="shared" si="236"/>
        <v/>
      </c>
      <c r="AB3728" s="73" t="s">
        <v>75</v>
      </c>
      <c r="AC3728" s="73" t="s">
        <v>1065</v>
      </c>
      <c r="AD3728" s="73">
        <v>2403806</v>
      </c>
      <c r="AH3728" s="54" t="str">
        <f t="shared" si="237"/>
        <v>RNFlorânia</v>
      </c>
      <c r="AI3728" s="73">
        <v>2403806</v>
      </c>
    </row>
    <row r="3729" spans="26:35" x14ac:dyDescent="0.25">
      <c r="Z3729" s="42" t="str">
        <f t="shared" si="236"/>
        <v/>
      </c>
      <c r="AB3729" s="73" t="s">
        <v>75</v>
      </c>
      <c r="AC3729" s="73" t="s">
        <v>1086</v>
      </c>
      <c r="AD3729" s="73">
        <v>2403905</v>
      </c>
      <c r="AH3729" s="54" t="str">
        <f t="shared" si="237"/>
        <v>RNFrancisco Dantas</v>
      </c>
      <c r="AI3729" s="73">
        <v>2403905</v>
      </c>
    </row>
    <row r="3730" spans="26:35" x14ac:dyDescent="0.25">
      <c r="Z3730" s="42" t="str">
        <f t="shared" si="236"/>
        <v/>
      </c>
      <c r="AB3730" s="73" t="s">
        <v>75</v>
      </c>
      <c r="AC3730" s="73" t="s">
        <v>1109</v>
      </c>
      <c r="AD3730" s="73">
        <v>2404002</v>
      </c>
      <c r="AH3730" s="54" t="str">
        <f t="shared" si="237"/>
        <v>RNFrutuoso Gomes</v>
      </c>
      <c r="AI3730" s="73">
        <v>2404002</v>
      </c>
    </row>
    <row r="3731" spans="26:35" x14ac:dyDescent="0.25">
      <c r="Z3731" s="42" t="str">
        <f t="shared" si="236"/>
        <v/>
      </c>
      <c r="AB3731" s="73" t="s">
        <v>75</v>
      </c>
      <c r="AC3731" s="73" t="s">
        <v>1132</v>
      </c>
      <c r="AD3731" s="73">
        <v>2404101</v>
      </c>
      <c r="AH3731" s="54" t="str">
        <f t="shared" si="237"/>
        <v>RNGalinhos</v>
      </c>
      <c r="AI3731" s="73">
        <v>2404101</v>
      </c>
    </row>
    <row r="3732" spans="26:35" x14ac:dyDescent="0.25">
      <c r="Z3732" s="42" t="str">
        <f t="shared" si="236"/>
        <v/>
      </c>
      <c r="AB3732" s="73" t="s">
        <v>75</v>
      </c>
      <c r="AC3732" s="73" t="s">
        <v>1155</v>
      </c>
      <c r="AD3732" s="73">
        <v>2404200</v>
      </c>
      <c r="AH3732" s="54" t="str">
        <f t="shared" si="237"/>
        <v>RNGoianinha</v>
      </c>
      <c r="AI3732" s="73">
        <v>2404200</v>
      </c>
    </row>
    <row r="3733" spans="26:35" x14ac:dyDescent="0.25">
      <c r="Z3733" s="42" t="str">
        <f t="shared" si="236"/>
        <v/>
      </c>
      <c r="AB3733" s="73" t="s">
        <v>75</v>
      </c>
      <c r="AC3733" s="73" t="s">
        <v>1178</v>
      </c>
      <c r="AD3733" s="73">
        <v>2404309</v>
      </c>
      <c r="AH3733" s="54" t="str">
        <f t="shared" si="237"/>
        <v>RNGovernador Dix-Sept Rosado</v>
      </c>
      <c r="AI3733" s="73">
        <v>2404309</v>
      </c>
    </row>
    <row r="3734" spans="26:35" x14ac:dyDescent="0.25">
      <c r="Z3734" s="42" t="str">
        <f t="shared" si="236"/>
        <v/>
      </c>
      <c r="AB3734" s="73" t="s">
        <v>75</v>
      </c>
      <c r="AC3734" s="73" t="s">
        <v>1200</v>
      </c>
      <c r="AD3734" s="73">
        <v>2404408</v>
      </c>
      <c r="AH3734" s="54" t="str">
        <f t="shared" si="237"/>
        <v>RNGrossos</v>
      </c>
      <c r="AI3734" s="73">
        <v>2404408</v>
      </c>
    </row>
    <row r="3735" spans="26:35" x14ac:dyDescent="0.25">
      <c r="Z3735" s="42" t="str">
        <f t="shared" si="236"/>
        <v/>
      </c>
      <c r="AB3735" s="73" t="s">
        <v>75</v>
      </c>
      <c r="AC3735" s="73" t="s">
        <v>1223</v>
      </c>
      <c r="AD3735" s="73">
        <v>2404507</v>
      </c>
      <c r="AH3735" s="54" t="str">
        <f t="shared" si="237"/>
        <v>RNGuamaré</v>
      </c>
      <c r="AI3735" s="73">
        <v>2404507</v>
      </c>
    </row>
    <row r="3736" spans="26:35" x14ac:dyDescent="0.25">
      <c r="Z3736" s="42" t="str">
        <f t="shared" si="236"/>
        <v/>
      </c>
      <c r="AB3736" s="73" t="s">
        <v>75</v>
      </c>
      <c r="AC3736" s="73" t="s">
        <v>1244</v>
      </c>
      <c r="AD3736" s="73">
        <v>2404606</v>
      </c>
      <c r="AH3736" s="54" t="str">
        <f t="shared" si="237"/>
        <v>RNIelmo Marinho</v>
      </c>
      <c r="AI3736" s="73">
        <v>2404606</v>
      </c>
    </row>
    <row r="3737" spans="26:35" x14ac:dyDescent="0.25">
      <c r="Z3737" s="42" t="str">
        <f t="shared" si="236"/>
        <v/>
      </c>
      <c r="AB3737" s="73" t="s">
        <v>75</v>
      </c>
      <c r="AC3737" s="73" t="s">
        <v>1267</v>
      </c>
      <c r="AD3737" s="73">
        <v>2404705</v>
      </c>
      <c r="AH3737" s="54" t="str">
        <f t="shared" si="237"/>
        <v>RNIpanguaçu</v>
      </c>
      <c r="AI3737" s="73">
        <v>2404705</v>
      </c>
    </row>
    <row r="3738" spans="26:35" x14ac:dyDescent="0.25">
      <c r="Z3738" s="42" t="str">
        <f t="shared" si="236"/>
        <v/>
      </c>
      <c r="AB3738" s="73" t="s">
        <v>75</v>
      </c>
      <c r="AC3738" s="73" t="s">
        <v>1288</v>
      </c>
      <c r="AD3738" s="73">
        <v>2404804</v>
      </c>
      <c r="AH3738" s="54" t="str">
        <f t="shared" si="237"/>
        <v>RNIpueira</v>
      </c>
      <c r="AI3738" s="73">
        <v>2404804</v>
      </c>
    </row>
    <row r="3739" spans="26:35" x14ac:dyDescent="0.25">
      <c r="Z3739" s="42" t="str">
        <f t="shared" si="236"/>
        <v/>
      </c>
      <c r="AB3739" s="73" t="s">
        <v>75</v>
      </c>
      <c r="AC3739" s="73" t="s">
        <v>1311</v>
      </c>
      <c r="AD3739" s="73">
        <v>2404853</v>
      </c>
      <c r="AH3739" s="54" t="str">
        <f t="shared" si="237"/>
        <v>RNItajá</v>
      </c>
      <c r="AI3739" s="73">
        <v>2404853</v>
      </c>
    </row>
    <row r="3740" spans="26:35" x14ac:dyDescent="0.25">
      <c r="Z3740" s="42" t="str">
        <f t="shared" si="236"/>
        <v/>
      </c>
      <c r="AB3740" s="73" t="s">
        <v>75</v>
      </c>
      <c r="AC3740" s="73" t="s">
        <v>1333</v>
      </c>
      <c r="AD3740" s="73">
        <v>2404903</v>
      </c>
      <c r="AH3740" s="54" t="str">
        <f t="shared" si="237"/>
        <v>RNItaú</v>
      </c>
      <c r="AI3740" s="73">
        <v>2404903</v>
      </c>
    </row>
    <row r="3741" spans="26:35" x14ac:dyDescent="0.25">
      <c r="Z3741" s="42" t="str">
        <f t="shared" si="236"/>
        <v/>
      </c>
      <c r="AB3741" s="73" t="s">
        <v>75</v>
      </c>
      <c r="AC3741" s="73" t="s">
        <v>1355</v>
      </c>
      <c r="AD3741" s="73">
        <v>2405009</v>
      </c>
      <c r="AH3741" s="54" t="str">
        <f t="shared" si="237"/>
        <v>RNJaçanã</v>
      </c>
      <c r="AI3741" s="73">
        <v>2405009</v>
      </c>
    </row>
    <row r="3742" spans="26:35" x14ac:dyDescent="0.25">
      <c r="Z3742" s="42" t="str">
        <f t="shared" si="236"/>
        <v/>
      </c>
      <c r="AB3742" s="73" t="s">
        <v>75</v>
      </c>
      <c r="AC3742" s="73" t="s">
        <v>1376</v>
      </c>
      <c r="AD3742" s="73">
        <v>2405108</v>
      </c>
      <c r="AH3742" s="54" t="str">
        <f t="shared" si="237"/>
        <v>RNJandaíra</v>
      </c>
      <c r="AI3742" s="73">
        <v>2405108</v>
      </c>
    </row>
    <row r="3743" spans="26:35" x14ac:dyDescent="0.25">
      <c r="Z3743" s="42" t="str">
        <f t="shared" si="236"/>
        <v/>
      </c>
      <c r="AB3743" s="73" t="s">
        <v>75</v>
      </c>
      <c r="AC3743" s="73" t="s">
        <v>1398</v>
      </c>
      <c r="AD3743" s="73">
        <v>2405207</v>
      </c>
      <c r="AH3743" s="54" t="str">
        <f t="shared" si="237"/>
        <v>RNJanduís</v>
      </c>
      <c r="AI3743" s="73">
        <v>2405207</v>
      </c>
    </row>
    <row r="3744" spans="26:35" x14ac:dyDescent="0.25">
      <c r="Z3744" s="42" t="str">
        <f t="shared" si="236"/>
        <v/>
      </c>
      <c r="AB3744" s="73" t="s">
        <v>75</v>
      </c>
      <c r="AC3744" s="73" t="s">
        <v>1420</v>
      </c>
      <c r="AD3744" s="73">
        <v>2405306</v>
      </c>
      <c r="AH3744" s="54" t="str">
        <f t="shared" si="237"/>
        <v>RNJanuário Cicco</v>
      </c>
      <c r="AI3744" s="73">
        <v>2405306</v>
      </c>
    </row>
    <row r="3745" spans="26:35" x14ac:dyDescent="0.25">
      <c r="Z3745" s="42" t="str">
        <f t="shared" si="236"/>
        <v/>
      </c>
      <c r="AB3745" s="73" t="s">
        <v>75</v>
      </c>
      <c r="AC3745" s="73" t="s">
        <v>1441</v>
      </c>
      <c r="AD3745" s="73">
        <v>2405405</v>
      </c>
      <c r="AH3745" s="54" t="str">
        <f t="shared" si="237"/>
        <v>RNJapi</v>
      </c>
      <c r="AI3745" s="73">
        <v>2405405</v>
      </c>
    </row>
    <row r="3746" spans="26:35" x14ac:dyDescent="0.25">
      <c r="Z3746" s="42" t="str">
        <f t="shared" si="236"/>
        <v/>
      </c>
      <c r="AB3746" s="73" t="s">
        <v>75</v>
      </c>
      <c r="AC3746" s="73" t="s">
        <v>1462</v>
      </c>
      <c r="AD3746" s="73">
        <v>2405504</v>
      </c>
      <c r="AH3746" s="54" t="str">
        <f t="shared" si="237"/>
        <v>RNJardim de Angicos</v>
      </c>
      <c r="AI3746" s="73">
        <v>2405504</v>
      </c>
    </row>
    <row r="3747" spans="26:35" x14ac:dyDescent="0.25">
      <c r="Z3747" s="42" t="str">
        <f t="shared" si="236"/>
        <v/>
      </c>
      <c r="AB3747" s="73" t="s">
        <v>75</v>
      </c>
      <c r="AC3747" s="73" t="s">
        <v>1483</v>
      </c>
      <c r="AD3747" s="73">
        <v>2405603</v>
      </c>
      <c r="AH3747" s="54" t="str">
        <f t="shared" si="237"/>
        <v>RNJardim de Piranhas</v>
      </c>
      <c r="AI3747" s="73">
        <v>2405603</v>
      </c>
    </row>
    <row r="3748" spans="26:35" x14ac:dyDescent="0.25">
      <c r="Z3748" s="42" t="str">
        <f t="shared" si="236"/>
        <v/>
      </c>
      <c r="AB3748" s="73" t="s">
        <v>75</v>
      </c>
      <c r="AC3748" s="73" t="s">
        <v>1505</v>
      </c>
      <c r="AD3748" s="73">
        <v>2405702</v>
      </c>
      <c r="AH3748" s="54" t="str">
        <f t="shared" si="237"/>
        <v>RNJardim do Seridó</v>
      </c>
      <c r="AI3748" s="73">
        <v>2405702</v>
      </c>
    </row>
    <row r="3749" spans="26:35" x14ac:dyDescent="0.25">
      <c r="Z3749" s="42" t="str">
        <f t="shared" si="236"/>
        <v/>
      </c>
      <c r="AB3749" s="73" t="s">
        <v>75</v>
      </c>
      <c r="AC3749" s="73" t="s">
        <v>1525</v>
      </c>
      <c r="AD3749" s="73">
        <v>2405801</v>
      </c>
      <c r="AH3749" s="54" t="str">
        <f t="shared" si="237"/>
        <v>RNJoão Câmara</v>
      </c>
      <c r="AI3749" s="73">
        <v>2405801</v>
      </c>
    </row>
    <row r="3750" spans="26:35" x14ac:dyDescent="0.25">
      <c r="Z3750" s="42" t="str">
        <f t="shared" si="236"/>
        <v/>
      </c>
      <c r="AB3750" s="73" t="s">
        <v>75</v>
      </c>
      <c r="AC3750" s="73" t="s">
        <v>1546</v>
      </c>
      <c r="AD3750" s="73">
        <v>2405900</v>
      </c>
      <c r="AH3750" s="54" t="str">
        <f t="shared" si="237"/>
        <v>RNJoão Dias</v>
      </c>
      <c r="AI3750" s="73">
        <v>2405900</v>
      </c>
    </row>
    <row r="3751" spans="26:35" x14ac:dyDescent="0.25">
      <c r="Z3751" s="42" t="str">
        <f t="shared" si="236"/>
        <v/>
      </c>
      <c r="AB3751" s="73" t="s">
        <v>75</v>
      </c>
      <c r="AC3751" s="73" t="s">
        <v>1566</v>
      </c>
      <c r="AD3751" s="73">
        <v>2406007</v>
      </c>
      <c r="AH3751" s="54" t="str">
        <f t="shared" si="237"/>
        <v>RNJosé da Penha</v>
      </c>
      <c r="AI3751" s="73">
        <v>2406007</v>
      </c>
    </row>
    <row r="3752" spans="26:35" x14ac:dyDescent="0.25">
      <c r="Z3752" s="42" t="str">
        <f t="shared" si="236"/>
        <v/>
      </c>
      <c r="AB3752" s="73" t="s">
        <v>75</v>
      </c>
      <c r="AC3752" s="73" t="s">
        <v>1585</v>
      </c>
      <c r="AD3752" s="73">
        <v>2406106</v>
      </c>
      <c r="AH3752" s="54" t="str">
        <f t="shared" si="237"/>
        <v>RNJucurutu</v>
      </c>
      <c r="AI3752" s="73">
        <v>2406106</v>
      </c>
    </row>
    <row r="3753" spans="26:35" x14ac:dyDescent="0.25">
      <c r="Z3753" s="42" t="str">
        <f t="shared" si="236"/>
        <v/>
      </c>
      <c r="AB3753" s="73" t="s">
        <v>75</v>
      </c>
      <c r="AC3753" s="73" t="s">
        <v>1071</v>
      </c>
      <c r="AD3753" s="73">
        <v>2406155</v>
      </c>
      <c r="AH3753" s="54" t="str">
        <f t="shared" si="237"/>
        <v>RNJundiá</v>
      </c>
      <c r="AI3753" s="73">
        <v>2406155</v>
      </c>
    </row>
    <row r="3754" spans="26:35" x14ac:dyDescent="0.25">
      <c r="Z3754" s="42" t="str">
        <f t="shared" si="236"/>
        <v/>
      </c>
      <c r="AB3754" s="73" t="s">
        <v>75</v>
      </c>
      <c r="AC3754" s="73" t="s">
        <v>1626</v>
      </c>
      <c r="AD3754" s="73">
        <v>2406205</v>
      </c>
      <c r="AH3754" s="54" t="str">
        <f t="shared" si="237"/>
        <v>RNLagoa d'Anta</v>
      </c>
      <c r="AI3754" s="73">
        <v>2406205</v>
      </c>
    </row>
    <row r="3755" spans="26:35" x14ac:dyDescent="0.25">
      <c r="Z3755" s="42" t="str">
        <f t="shared" si="236"/>
        <v/>
      </c>
      <c r="AB3755" s="73" t="s">
        <v>75</v>
      </c>
      <c r="AC3755" s="73" t="s">
        <v>1647</v>
      </c>
      <c r="AD3755" s="73">
        <v>2406304</v>
      </c>
      <c r="AH3755" s="54" t="str">
        <f t="shared" si="237"/>
        <v>RNLagoa de Pedras</v>
      </c>
      <c r="AI3755" s="73">
        <v>2406304</v>
      </c>
    </row>
    <row r="3756" spans="26:35" x14ac:dyDescent="0.25">
      <c r="Z3756" s="42" t="str">
        <f t="shared" si="236"/>
        <v/>
      </c>
      <c r="AB3756" s="73" t="s">
        <v>75</v>
      </c>
      <c r="AC3756" s="73" t="s">
        <v>1667</v>
      </c>
      <c r="AD3756" s="73">
        <v>2406403</v>
      </c>
      <c r="AH3756" s="54" t="str">
        <f t="shared" si="237"/>
        <v>RNLagoa de Velhos</v>
      </c>
      <c r="AI3756" s="73">
        <v>2406403</v>
      </c>
    </row>
    <row r="3757" spans="26:35" x14ac:dyDescent="0.25">
      <c r="Z3757" s="42" t="str">
        <f t="shared" si="236"/>
        <v/>
      </c>
      <c r="AB3757" s="73" t="s">
        <v>75</v>
      </c>
      <c r="AC3757" s="73" t="s">
        <v>1688</v>
      </c>
      <c r="AD3757" s="73">
        <v>2406502</v>
      </c>
      <c r="AH3757" s="54" t="str">
        <f t="shared" si="237"/>
        <v>RNLagoa Nova</v>
      </c>
      <c r="AI3757" s="73">
        <v>2406502</v>
      </c>
    </row>
    <row r="3758" spans="26:35" x14ac:dyDescent="0.25">
      <c r="Z3758" s="42" t="str">
        <f t="shared" si="236"/>
        <v/>
      </c>
      <c r="AB3758" s="73" t="s">
        <v>75</v>
      </c>
      <c r="AC3758" s="73" t="s">
        <v>1708</v>
      </c>
      <c r="AD3758" s="73">
        <v>2406601</v>
      </c>
      <c r="AH3758" s="54" t="str">
        <f t="shared" si="237"/>
        <v>RNLagoa Salgada</v>
      </c>
      <c r="AI3758" s="73">
        <v>2406601</v>
      </c>
    </row>
    <row r="3759" spans="26:35" x14ac:dyDescent="0.25">
      <c r="Z3759" s="42" t="str">
        <f t="shared" si="236"/>
        <v/>
      </c>
      <c r="AB3759" s="73" t="s">
        <v>75</v>
      </c>
      <c r="AC3759" s="73" t="s">
        <v>1729</v>
      </c>
      <c r="AD3759" s="73">
        <v>2406700</v>
      </c>
      <c r="AH3759" s="54" t="str">
        <f t="shared" si="237"/>
        <v>RNLajes</v>
      </c>
      <c r="AI3759" s="73">
        <v>2406700</v>
      </c>
    </row>
    <row r="3760" spans="26:35" x14ac:dyDescent="0.25">
      <c r="Z3760" s="42" t="str">
        <f t="shared" si="236"/>
        <v/>
      </c>
      <c r="AB3760" s="73" t="s">
        <v>75</v>
      </c>
      <c r="AC3760" s="73" t="s">
        <v>1750</v>
      </c>
      <c r="AD3760" s="73">
        <v>2406809</v>
      </c>
      <c r="AH3760" s="54" t="str">
        <f t="shared" si="237"/>
        <v>RNLajes Pintadas</v>
      </c>
      <c r="AI3760" s="73">
        <v>2406809</v>
      </c>
    </row>
    <row r="3761" spans="26:35" x14ac:dyDescent="0.25">
      <c r="Z3761" s="42" t="str">
        <f t="shared" si="236"/>
        <v/>
      </c>
      <c r="AB3761" s="73" t="s">
        <v>75</v>
      </c>
      <c r="AC3761" s="73" t="s">
        <v>1770</v>
      </c>
      <c r="AD3761" s="73">
        <v>2406908</v>
      </c>
      <c r="AH3761" s="54" t="str">
        <f t="shared" si="237"/>
        <v>RNLucrécia</v>
      </c>
      <c r="AI3761" s="73">
        <v>2406908</v>
      </c>
    </row>
    <row r="3762" spans="26:35" x14ac:dyDescent="0.25">
      <c r="Z3762" s="42" t="str">
        <f t="shared" si="236"/>
        <v/>
      </c>
      <c r="AB3762" s="73" t="s">
        <v>75</v>
      </c>
      <c r="AC3762" s="73" t="s">
        <v>1790</v>
      </c>
      <c r="AD3762" s="73">
        <v>2407005</v>
      </c>
      <c r="AH3762" s="54" t="str">
        <f t="shared" si="237"/>
        <v>RNLuís Gomes</v>
      </c>
      <c r="AI3762" s="73">
        <v>2407005</v>
      </c>
    </row>
    <row r="3763" spans="26:35" x14ac:dyDescent="0.25">
      <c r="Z3763" s="42" t="str">
        <f t="shared" si="236"/>
        <v/>
      </c>
      <c r="AB3763" s="73" t="s">
        <v>75</v>
      </c>
      <c r="AC3763" s="73" t="s">
        <v>1810</v>
      </c>
      <c r="AD3763" s="73">
        <v>2407104</v>
      </c>
      <c r="AH3763" s="54" t="str">
        <f t="shared" si="237"/>
        <v>RNMacaíba</v>
      </c>
      <c r="AI3763" s="73">
        <v>2407104</v>
      </c>
    </row>
    <row r="3764" spans="26:35" x14ac:dyDescent="0.25">
      <c r="Z3764" s="42" t="str">
        <f t="shared" si="236"/>
        <v/>
      </c>
      <c r="AB3764" s="73" t="s">
        <v>75</v>
      </c>
      <c r="AC3764" s="73" t="s">
        <v>1828</v>
      </c>
      <c r="AD3764" s="73">
        <v>2407203</v>
      </c>
      <c r="AH3764" s="54" t="str">
        <f t="shared" si="237"/>
        <v>RNMacau</v>
      </c>
      <c r="AI3764" s="73">
        <v>2407203</v>
      </c>
    </row>
    <row r="3765" spans="26:35" x14ac:dyDescent="0.25">
      <c r="Z3765" s="42" t="str">
        <f t="shared" si="236"/>
        <v/>
      </c>
      <c r="AB3765" s="73" t="s">
        <v>75</v>
      </c>
      <c r="AC3765" s="73" t="s">
        <v>1846</v>
      </c>
      <c r="AD3765" s="73">
        <v>2407252</v>
      </c>
      <c r="AH3765" s="54" t="str">
        <f t="shared" si="237"/>
        <v>RNMajor Sales</v>
      </c>
      <c r="AI3765" s="73">
        <v>2407252</v>
      </c>
    </row>
    <row r="3766" spans="26:35" x14ac:dyDescent="0.25">
      <c r="Z3766" s="42" t="str">
        <f t="shared" si="236"/>
        <v/>
      </c>
      <c r="AB3766" s="73" t="s">
        <v>75</v>
      </c>
      <c r="AC3766" s="73" t="s">
        <v>1864</v>
      </c>
      <c r="AD3766" s="73">
        <v>2407302</v>
      </c>
      <c r="AH3766" s="54" t="str">
        <f t="shared" si="237"/>
        <v>RNMarcelino Vieira</v>
      </c>
      <c r="AI3766" s="73">
        <v>2407302</v>
      </c>
    </row>
    <row r="3767" spans="26:35" x14ac:dyDescent="0.25">
      <c r="Z3767" s="42" t="str">
        <f t="shared" si="236"/>
        <v/>
      </c>
      <c r="AB3767" s="73" t="s">
        <v>75</v>
      </c>
      <c r="AC3767" s="73" t="s">
        <v>1882</v>
      </c>
      <c r="AD3767" s="73">
        <v>2407401</v>
      </c>
      <c r="AH3767" s="54" t="str">
        <f t="shared" si="237"/>
        <v>RNMartins</v>
      </c>
      <c r="AI3767" s="73">
        <v>2407401</v>
      </c>
    </row>
    <row r="3768" spans="26:35" x14ac:dyDescent="0.25">
      <c r="Z3768" s="42" t="str">
        <f t="shared" si="236"/>
        <v/>
      </c>
      <c r="AB3768" s="73" t="s">
        <v>75</v>
      </c>
      <c r="AC3768" s="73" t="s">
        <v>1898</v>
      </c>
      <c r="AD3768" s="73">
        <v>2407500</v>
      </c>
      <c r="AH3768" s="54" t="str">
        <f t="shared" si="237"/>
        <v>RNMaxaranguape</v>
      </c>
      <c r="AI3768" s="73">
        <v>2407500</v>
      </c>
    </row>
    <row r="3769" spans="26:35" x14ac:dyDescent="0.25">
      <c r="Z3769" s="42" t="str">
        <f t="shared" si="236"/>
        <v/>
      </c>
      <c r="AB3769" s="73" t="s">
        <v>75</v>
      </c>
      <c r="AC3769" s="73" t="s">
        <v>1915</v>
      </c>
      <c r="AD3769" s="73">
        <v>2407609</v>
      </c>
      <c r="AH3769" s="54" t="str">
        <f t="shared" si="237"/>
        <v>RNMessias Targino</v>
      </c>
      <c r="AI3769" s="73">
        <v>2407609</v>
      </c>
    </row>
    <row r="3770" spans="26:35" x14ac:dyDescent="0.25">
      <c r="Z3770" s="42" t="str">
        <f t="shared" si="236"/>
        <v/>
      </c>
      <c r="AB3770" s="73" t="s">
        <v>75</v>
      </c>
      <c r="AC3770" s="73" t="s">
        <v>1933</v>
      </c>
      <c r="AD3770" s="73">
        <v>2407708</v>
      </c>
      <c r="AH3770" s="54" t="str">
        <f t="shared" si="237"/>
        <v>RNMontanhas</v>
      </c>
      <c r="AI3770" s="73">
        <v>2407708</v>
      </c>
    </row>
    <row r="3771" spans="26:35" x14ac:dyDescent="0.25">
      <c r="Z3771" s="42" t="str">
        <f t="shared" si="236"/>
        <v/>
      </c>
      <c r="AB3771" s="73" t="s">
        <v>75</v>
      </c>
      <c r="AC3771" s="73" t="s">
        <v>1764</v>
      </c>
      <c r="AD3771" s="73">
        <v>2407807</v>
      </c>
      <c r="AH3771" s="54" t="str">
        <f t="shared" si="237"/>
        <v>RNMonte Alegre</v>
      </c>
      <c r="AI3771" s="73">
        <v>2407807</v>
      </c>
    </row>
    <row r="3772" spans="26:35" x14ac:dyDescent="0.25">
      <c r="Z3772" s="42" t="str">
        <f t="shared" si="236"/>
        <v/>
      </c>
      <c r="AB3772" s="73" t="s">
        <v>75</v>
      </c>
      <c r="AC3772" s="73" t="s">
        <v>1965</v>
      </c>
      <c r="AD3772" s="73">
        <v>2407906</v>
      </c>
      <c r="AH3772" s="54" t="str">
        <f t="shared" si="237"/>
        <v>RNMonte das Gameleiras</v>
      </c>
      <c r="AI3772" s="73">
        <v>2407906</v>
      </c>
    </row>
    <row r="3773" spans="26:35" x14ac:dyDescent="0.25">
      <c r="Z3773" s="42" t="str">
        <f t="shared" si="236"/>
        <v/>
      </c>
      <c r="AB3773" s="73" t="s">
        <v>75</v>
      </c>
      <c r="AC3773" s="73" t="s">
        <v>1983</v>
      </c>
      <c r="AD3773" s="73">
        <v>2408003</v>
      </c>
      <c r="AH3773" s="54" t="str">
        <f t="shared" si="237"/>
        <v>RNMossoró</v>
      </c>
      <c r="AI3773" s="73">
        <v>2408003</v>
      </c>
    </row>
    <row r="3774" spans="26:35" x14ac:dyDescent="0.25">
      <c r="Z3774" s="42" t="str">
        <f t="shared" si="236"/>
        <v/>
      </c>
      <c r="AB3774" s="73" t="s">
        <v>75</v>
      </c>
      <c r="AC3774" s="73" t="s">
        <v>2000</v>
      </c>
      <c r="AD3774" s="73">
        <v>2408102</v>
      </c>
      <c r="AH3774" s="54" t="str">
        <f t="shared" si="237"/>
        <v>RNNatal</v>
      </c>
      <c r="AI3774" s="73">
        <v>2408102</v>
      </c>
    </row>
    <row r="3775" spans="26:35" x14ac:dyDescent="0.25">
      <c r="Z3775" s="42" t="str">
        <f t="shared" si="236"/>
        <v/>
      </c>
      <c r="AB3775" s="73" t="s">
        <v>75</v>
      </c>
      <c r="AC3775" s="73" t="s">
        <v>2018</v>
      </c>
      <c r="AD3775" s="73">
        <v>2408201</v>
      </c>
      <c r="AH3775" s="54" t="str">
        <f t="shared" si="237"/>
        <v>RNNísia Floresta</v>
      </c>
      <c r="AI3775" s="73">
        <v>2408201</v>
      </c>
    </row>
    <row r="3776" spans="26:35" x14ac:dyDescent="0.25">
      <c r="Z3776" s="42" t="str">
        <f t="shared" si="236"/>
        <v/>
      </c>
      <c r="AB3776" s="73" t="s">
        <v>75</v>
      </c>
      <c r="AC3776" s="73" t="s">
        <v>2036</v>
      </c>
      <c r="AD3776" s="73">
        <v>2408300</v>
      </c>
      <c r="AH3776" s="54" t="str">
        <f t="shared" si="237"/>
        <v>RNNova Cruz</v>
      </c>
      <c r="AI3776" s="73">
        <v>2408300</v>
      </c>
    </row>
    <row r="3777" spans="26:35" x14ac:dyDescent="0.25">
      <c r="Z3777" s="42" t="str">
        <f t="shared" si="236"/>
        <v/>
      </c>
      <c r="AB3777" s="73" t="s">
        <v>75</v>
      </c>
      <c r="AC3777" s="73" t="s">
        <v>2054</v>
      </c>
      <c r="AD3777" s="73">
        <v>2408409</v>
      </c>
      <c r="AH3777" s="54" t="str">
        <f t="shared" si="237"/>
        <v>RNOlho-d'Água do Borges</v>
      </c>
      <c r="AI3777" s="73">
        <v>2408409</v>
      </c>
    </row>
    <row r="3778" spans="26:35" x14ac:dyDescent="0.25">
      <c r="Z3778" s="42" t="str">
        <f t="shared" si="236"/>
        <v/>
      </c>
      <c r="AB3778" s="73" t="s">
        <v>75</v>
      </c>
      <c r="AC3778" s="73" t="s">
        <v>1552</v>
      </c>
      <c r="AD3778" s="73">
        <v>2408508</v>
      </c>
      <c r="AH3778" s="54" t="str">
        <f t="shared" si="237"/>
        <v>RNOuro Branco</v>
      </c>
      <c r="AI3778" s="73">
        <v>2408508</v>
      </c>
    </row>
    <row r="3779" spans="26:35" x14ac:dyDescent="0.25">
      <c r="Z3779" s="42" t="str">
        <f t="shared" ref="Z3779:Z3842" si="238">CONCATENATE(A3779,D3779)</f>
        <v/>
      </c>
      <c r="AB3779" s="73" t="s">
        <v>75</v>
      </c>
      <c r="AC3779" s="73" t="s">
        <v>2087</v>
      </c>
      <c r="AD3779" s="73">
        <v>2408607</v>
      </c>
      <c r="AH3779" s="54" t="str">
        <f t="shared" ref="AH3779:AH3842" si="239">CONCATENATE(AB3779,AC3779)</f>
        <v>RNParaná</v>
      </c>
      <c r="AI3779" s="73">
        <v>2408607</v>
      </c>
    </row>
    <row r="3780" spans="26:35" x14ac:dyDescent="0.25">
      <c r="Z3780" s="42" t="str">
        <f t="shared" si="238"/>
        <v/>
      </c>
      <c r="AB3780" s="73" t="s">
        <v>75</v>
      </c>
      <c r="AC3780" s="73" t="s">
        <v>2103</v>
      </c>
      <c r="AD3780" s="73">
        <v>2408706</v>
      </c>
      <c r="AH3780" s="54" t="str">
        <f t="shared" si="239"/>
        <v>RNParaú</v>
      </c>
      <c r="AI3780" s="73">
        <v>2408706</v>
      </c>
    </row>
    <row r="3781" spans="26:35" x14ac:dyDescent="0.25">
      <c r="Z3781" s="42" t="str">
        <f t="shared" si="238"/>
        <v/>
      </c>
      <c r="AB3781" s="73" t="s">
        <v>75</v>
      </c>
      <c r="AC3781" s="73" t="s">
        <v>2120</v>
      </c>
      <c r="AD3781" s="73">
        <v>2408805</v>
      </c>
      <c r="AH3781" s="54" t="str">
        <f t="shared" si="239"/>
        <v>RNParazinho</v>
      </c>
      <c r="AI3781" s="73">
        <v>2408805</v>
      </c>
    </row>
    <row r="3782" spans="26:35" x14ac:dyDescent="0.25">
      <c r="Z3782" s="42" t="str">
        <f t="shared" si="238"/>
        <v/>
      </c>
      <c r="AB3782" s="73" t="s">
        <v>75</v>
      </c>
      <c r="AC3782" s="73" t="s">
        <v>2135</v>
      </c>
      <c r="AD3782" s="73">
        <v>2408904</v>
      </c>
      <c r="AH3782" s="54" t="str">
        <f t="shared" si="239"/>
        <v>RNParelhas</v>
      </c>
      <c r="AI3782" s="73">
        <v>2408904</v>
      </c>
    </row>
    <row r="3783" spans="26:35" x14ac:dyDescent="0.25">
      <c r="Z3783" s="42" t="str">
        <f t="shared" si="238"/>
        <v/>
      </c>
      <c r="AB3783" s="73" t="s">
        <v>75</v>
      </c>
      <c r="AC3783" s="73" t="s">
        <v>2152</v>
      </c>
      <c r="AD3783" s="73">
        <v>2403251</v>
      </c>
      <c r="AH3783" s="54" t="str">
        <f t="shared" si="239"/>
        <v>RNParnamirim</v>
      </c>
      <c r="AI3783" s="73">
        <v>2403251</v>
      </c>
    </row>
    <row r="3784" spans="26:35" x14ac:dyDescent="0.25">
      <c r="Z3784" s="42" t="str">
        <f t="shared" si="238"/>
        <v/>
      </c>
      <c r="AB3784" s="73" t="s">
        <v>75</v>
      </c>
      <c r="AC3784" s="73" t="s">
        <v>2168</v>
      </c>
      <c r="AD3784" s="73">
        <v>2409100</v>
      </c>
      <c r="AH3784" s="54" t="str">
        <f t="shared" si="239"/>
        <v>RNPassa e Fica</v>
      </c>
      <c r="AI3784" s="73">
        <v>2409100</v>
      </c>
    </row>
    <row r="3785" spans="26:35" x14ac:dyDescent="0.25">
      <c r="Z3785" s="42" t="str">
        <f t="shared" si="238"/>
        <v/>
      </c>
      <c r="AB3785" s="73" t="s">
        <v>75</v>
      </c>
      <c r="AC3785" s="73" t="s">
        <v>2185</v>
      </c>
      <c r="AD3785" s="73">
        <v>2409209</v>
      </c>
      <c r="AH3785" s="54" t="str">
        <f t="shared" si="239"/>
        <v>RNPassagem</v>
      </c>
      <c r="AI3785" s="73">
        <v>2409209</v>
      </c>
    </row>
    <row r="3786" spans="26:35" x14ac:dyDescent="0.25">
      <c r="Z3786" s="42" t="str">
        <f t="shared" si="238"/>
        <v/>
      </c>
      <c r="AB3786" s="73" t="s">
        <v>75</v>
      </c>
      <c r="AC3786" s="73" t="s">
        <v>2202</v>
      </c>
      <c r="AD3786" s="73">
        <v>2409308</v>
      </c>
      <c r="AH3786" s="54" t="str">
        <f t="shared" si="239"/>
        <v>RNPatu</v>
      </c>
      <c r="AI3786" s="73">
        <v>2409308</v>
      </c>
    </row>
    <row r="3787" spans="26:35" x14ac:dyDescent="0.25">
      <c r="Z3787" s="42" t="str">
        <f t="shared" si="238"/>
        <v/>
      </c>
      <c r="AB3787" s="73" t="s">
        <v>75</v>
      </c>
      <c r="AC3787" s="73" t="s">
        <v>2216</v>
      </c>
      <c r="AD3787" s="73">
        <v>2409407</v>
      </c>
      <c r="AH3787" s="54" t="str">
        <f t="shared" si="239"/>
        <v>RNPau dos Ferros</v>
      </c>
      <c r="AI3787" s="73">
        <v>2409407</v>
      </c>
    </row>
    <row r="3788" spans="26:35" x14ac:dyDescent="0.25">
      <c r="Z3788" s="42" t="str">
        <f t="shared" si="238"/>
        <v/>
      </c>
      <c r="AB3788" s="73" t="s">
        <v>75</v>
      </c>
      <c r="AC3788" s="73" t="s">
        <v>2233</v>
      </c>
      <c r="AD3788" s="73">
        <v>2409506</v>
      </c>
      <c r="AH3788" s="54" t="str">
        <f t="shared" si="239"/>
        <v>RNPedra Grande</v>
      </c>
      <c r="AI3788" s="73">
        <v>2409506</v>
      </c>
    </row>
    <row r="3789" spans="26:35" x14ac:dyDescent="0.25">
      <c r="Z3789" s="42" t="str">
        <f t="shared" si="238"/>
        <v/>
      </c>
      <c r="AB3789" s="73" t="s">
        <v>75</v>
      </c>
      <c r="AC3789" s="73" t="s">
        <v>2046</v>
      </c>
      <c r="AD3789" s="73">
        <v>2409605</v>
      </c>
      <c r="AH3789" s="54" t="str">
        <f t="shared" si="239"/>
        <v>RNPedra Preta</v>
      </c>
      <c r="AI3789" s="73">
        <v>2409605</v>
      </c>
    </row>
    <row r="3790" spans="26:35" x14ac:dyDescent="0.25">
      <c r="Z3790" s="42" t="str">
        <f t="shared" si="238"/>
        <v/>
      </c>
      <c r="AB3790" s="73" t="s">
        <v>75</v>
      </c>
      <c r="AC3790" s="73" t="s">
        <v>2263</v>
      </c>
      <c r="AD3790" s="73">
        <v>2409704</v>
      </c>
      <c r="AH3790" s="54" t="str">
        <f t="shared" si="239"/>
        <v>RNPedro Avelino</v>
      </c>
      <c r="AI3790" s="73">
        <v>2409704</v>
      </c>
    </row>
    <row r="3791" spans="26:35" x14ac:dyDescent="0.25">
      <c r="Z3791" s="42" t="str">
        <f t="shared" si="238"/>
        <v/>
      </c>
      <c r="AB3791" s="73" t="s">
        <v>75</v>
      </c>
      <c r="AC3791" s="73" t="s">
        <v>2278</v>
      </c>
      <c r="AD3791" s="73">
        <v>2409803</v>
      </c>
      <c r="AH3791" s="54" t="str">
        <f t="shared" si="239"/>
        <v>RNPedro Velho</v>
      </c>
      <c r="AI3791" s="73">
        <v>2409803</v>
      </c>
    </row>
    <row r="3792" spans="26:35" x14ac:dyDescent="0.25">
      <c r="Z3792" s="42" t="str">
        <f t="shared" si="238"/>
        <v/>
      </c>
      <c r="AB3792" s="73" t="s">
        <v>75</v>
      </c>
      <c r="AC3792" s="73" t="s">
        <v>2294</v>
      </c>
      <c r="AD3792" s="73">
        <v>2409902</v>
      </c>
      <c r="AH3792" s="54" t="str">
        <f t="shared" si="239"/>
        <v>RNPendências</v>
      </c>
      <c r="AI3792" s="73">
        <v>2409902</v>
      </c>
    </row>
    <row r="3793" spans="26:35" x14ac:dyDescent="0.25">
      <c r="Z3793" s="42" t="str">
        <f t="shared" si="238"/>
        <v/>
      </c>
      <c r="AB3793" s="73" t="s">
        <v>75</v>
      </c>
      <c r="AC3793" s="73" t="s">
        <v>2310</v>
      </c>
      <c r="AD3793" s="73">
        <v>2410009</v>
      </c>
      <c r="AH3793" s="54" t="str">
        <f t="shared" si="239"/>
        <v>RNPilões</v>
      </c>
      <c r="AI3793" s="73">
        <v>2410009</v>
      </c>
    </row>
    <row r="3794" spans="26:35" x14ac:dyDescent="0.25">
      <c r="Z3794" s="42" t="str">
        <f t="shared" si="238"/>
        <v/>
      </c>
      <c r="AB3794" s="73" t="s">
        <v>75</v>
      </c>
      <c r="AC3794" s="73" t="s">
        <v>2323</v>
      </c>
      <c r="AD3794" s="73">
        <v>2410108</v>
      </c>
      <c r="AH3794" s="54" t="str">
        <f t="shared" si="239"/>
        <v>RNPoço Branco</v>
      </c>
      <c r="AI3794" s="73">
        <v>2410108</v>
      </c>
    </row>
    <row r="3795" spans="26:35" x14ac:dyDescent="0.25">
      <c r="Z3795" s="42" t="str">
        <f t="shared" si="238"/>
        <v/>
      </c>
      <c r="AB3795" s="73" t="s">
        <v>75</v>
      </c>
      <c r="AC3795" s="73" t="s">
        <v>2339</v>
      </c>
      <c r="AD3795" s="73">
        <v>2410207</v>
      </c>
      <c r="AH3795" s="54" t="str">
        <f t="shared" si="239"/>
        <v>RNPortalegre</v>
      </c>
      <c r="AI3795" s="73">
        <v>2410207</v>
      </c>
    </row>
    <row r="3796" spans="26:35" x14ac:dyDescent="0.25">
      <c r="Z3796" s="42" t="str">
        <f t="shared" si="238"/>
        <v/>
      </c>
      <c r="AB3796" s="73" t="s">
        <v>75</v>
      </c>
      <c r="AC3796" s="73" t="s">
        <v>2355</v>
      </c>
      <c r="AD3796" s="73">
        <v>2410256</v>
      </c>
      <c r="AH3796" s="54" t="str">
        <f t="shared" si="239"/>
        <v>RNPorto do Mangue</v>
      </c>
      <c r="AI3796" s="73">
        <v>2410256</v>
      </c>
    </row>
    <row r="3797" spans="26:35" x14ac:dyDescent="0.25">
      <c r="Z3797" s="42" t="str">
        <f t="shared" si="238"/>
        <v/>
      </c>
      <c r="AB3797" s="73" t="s">
        <v>75</v>
      </c>
      <c r="AC3797" s="73" t="s">
        <v>2370</v>
      </c>
      <c r="AD3797" s="73">
        <v>2410306</v>
      </c>
      <c r="AH3797" s="54" t="str">
        <f t="shared" si="239"/>
        <v>RNPresidente Juscelino</v>
      </c>
      <c r="AI3797" s="73">
        <v>2410306</v>
      </c>
    </row>
    <row r="3798" spans="26:35" x14ac:dyDescent="0.25">
      <c r="Z3798" s="42" t="str">
        <f t="shared" si="238"/>
        <v/>
      </c>
      <c r="AB3798" s="73" t="s">
        <v>75</v>
      </c>
      <c r="AC3798" s="73" t="s">
        <v>2385</v>
      </c>
      <c r="AD3798" s="73">
        <v>2410405</v>
      </c>
      <c r="AH3798" s="54" t="str">
        <f t="shared" si="239"/>
        <v>RNPureza</v>
      </c>
      <c r="AI3798" s="73">
        <v>2410405</v>
      </c>
    </row>
    <row r="3799" spans="26:35" x14ac:dyDescent="0.25">
      <c r="Z3799" s="42" t="str">
        <f t="shared" si="238"/>
        <v/>
      </c>
      <c r="AB3799" s="73" t="s">
        <v>75</v>
      </c>
      <c r="AC3799" s="73" t="s">
        <v>2400</v>
      </c>
      <c r="AD3799" s="73">
        <v>2410504</v>
      </c>
      <c r="AH3799" s="54" t="str">
        <f t="shared" si="239"/>
        <v>RNRafael Fernandes</v>
      </c>
      <c r="AI3799" s="73">
        <v>2410504</v>
      </c>
    </row>
    <row r="3800" spans="26:35" x14ac:dyDescent="0.25">
      <c r="Z3800" s="42" t="str">
        <f t="shared" si="238"/>
        <v/>
      </c>
      <c r="AB3800" s="73" t="s">
        <v>75</v>
      </c>
      <c r="AC3800" s="73" t="s">
        <v>2416</v>
      </c>
      <c r="AD3800" s="73">
        <v>2410603</v>
      </c>
      <c r="AH3800" s="54" t="str">
        <f t="shared" si="239"/>
        <v>RNRafael Godeiro</v>
      </c>
      <c r="AI3800" s="73">
        <v>2410603</v>
      </c>
    </row>
    <row r="3801" spans="26:35" x14ac:dyDescent="0.25">
      <c r="Z3801" s="42" t="str">
        <f t="shared" si="238"/>
        <v/>
      </c>
      <c r="AB3801" s="73" t="s">
        <v>75</v>
      </c>
      <c r="AC3801" s="73" t="s">
        <v>2432</v>
      </c>
      <c r="AD3801" s="73">
        <v>2410702</v>
      </c>
      <c r="AH3801" s="54" t="str">
        <f t="shared" si="239"/>
        <v>RNRiacho da Cruz</v>
      </c>
      <c r="AI3801" s="73">
        <v>2410702</v>
      </c>
    </row>
    <row r="3802" spans="26:35" x14ac:dyDescent="0.25">
      <c r="Z3802" s="42" t="str">
        <f t="shared" si="238"/>
        <v/>
      </c>
      <c r="AB3802" s="73" t="s">
        <v>75</v>
      </c>
      <c r="AC3802" s="73" t="s">
        <v>2448</v>
      </c>
      <c r="AD3802" s="73">
        <v>2410801</v>
      </c>
      <c r="AH3802" s="54" t="str">
        <f t="shared" si="239"/>
        <v>RNRiacho de Santana</v>
      </c>
      <c r="AI3802" s="73">
        <v>2410801</v>
      </c>
    </row>
    <row r="3803" spans="26:35" x14ac:dyDescent="0.25">
      <c r="Z3803" s="42" t="str">
        <f t="shared" si="238"/>
        <v/>
      </c>
      <c r="AB3803" s="73" t="s">
        <v>75</v>
      </c>
      <c r="AC3803" s="73" t="s">
        <v>1424</v>
      </c>
      <c r="AD3803" s="73">
        <v>2410900</v>
      </c>
      <c r="AH3803" s="54" t="str">
        <f t="shared" si="239"/>
        <v>RNRiachuelo</v>
      </c>
      <c r="AI3803" s="73">
        <v>2410900</v>
      </c>
    </row>
    <row r="3804" spans="26:35" x14ac:dyDescent="0.25">
      <c r="Z3804" s="42" t="str">
        <f t="shared" si="238"/>
        <v/>
      </c>
      <c r="AB3804" s="73" t="s">
        <v>75</v>
      </c>
      <c r="AC3804" s="73" t="s">
        <v>2477</v>
      </c>
      <c r="AD3804" s="73">
        <v>2408953</v>
      </c>
      <c r="AH3804" s="54" t="str">
        <f t="shared" si="239"/>
        <v>RNRio do Fogo</v>
      </c>
      <c r="AI3804" s="73">
        <v>2408953</v>
      </c>
    </row>
    <row r="3805" spans="26:35" x14ac:dyDescent="0.25">
      <c r="Z3805" s="42" t="str">
        <f t="shared" si="238"/>
        <v/>
      </c>
      <c r="AB3805" s="73" t="s">
        <v>75</v>
      </c>
      <c r="AC3805" s="73" t="s">
        <v>2493</v>
      </c>
      <c r="AD3805" s="73">
        <v>2411007</v>
      </c>
      <c r="AH3805" s="54" t="str">
        <f t="shared" si="239"/>
        <v>RNRodolfo Fernandes</v>
      </c>
      <c r="AI3805" s="73">
        <v>2411007</v>
      </c>
    </row>
    <row r="3806" spans="26:35" x14ac:dyDescent="0.25">
      <c r="Z3806" s="42" t="str">
        <f t="shared" si="238"/>
        <v/>
      </c>
      <c r="AB3806" s="73" t="s">
        <v>75</v>
      </c>
      <c r="AC3806" s="73" t="s">
        <v>2507</v>
      </c>
      <c r="AD3806" s="73">
        <v>2411106</v>
      </c>
      <c r="AH3806" s="54" t="str">
        <f t="shared" si="239"/>
        <v>RNRuy Barbosa</v>
      </c>
      <c r="AI3806" s="73">
        <v>2411106</v>
      </c>
    </row>
    <row r="3807" spans="26:35" x14ac:dyDescent="0.25">
      <c r="Z3807" s="42" t="str">
        <f t="shared" si="238"/>
        <v/>
      </c>
      <c r="AB3807" s="73" t="s">
        <v>75</v>
      </c>
      <c r="AC3807" s="73" t="s">
        <v>2523</v>
      </c>
      <c r="AD3807" s="73">
        <v>2411205</v>
      </c>
      <c r="AH3807" s="54" t="str">
        <f t="shared" si="239"/>
        <v>RNSanta Cruz</v>
      </c>
      <c r="AI3807" s="73">
        <v>2411205</v>
      </c>
    </row>
    <row r="3808" spans="26:35" x14ac:dyDescent="0.25">
      <c r="Z3808" s="42" t="str">
        <f t="shared" si="238"/>
        <v/>
      </c>
      <c r="AB3808" s="73" t="s">
        <v>75</v>
      </c>
      <c r="AC3808" s="73" t="s">
        <v>2538</v>
      </c>
      <c r="AD3808" s="73">
        <v>2409332</v>
      </c>
      <c r="AH3808" s="54" t="str">
        <f t="shared" si="239"/>
        <v>RNSanta Maria</v>
      </c>
      <c r="AI3808" s="73">
        <v>2409332</v>
      </c>
    </row>
    <row r="3809" spans="26:35" x14ac:dyDescent="0.25">
      <c r="Z3809" s="42" t="str">
        <f t="shared" si="238"/>
        <v/>
      </c>
      <c r="AB3809" s="73" t="s">
        <v>75</v>
      </c>
      <c r="AC3809" s="73" t="s">
        <v>2554</v>
      </c>
      <c r="AD3809" s="73">
        <v>2411403</v>
      </c>
      <c r="AH3809" s="54" t="str">
        <f t="shared" si="239"/>
        <v>RNSantana do Matos</v>
      </c>
      <c r="AI3809" s="73">
        <v>2411403</v>
      </c>
    </row>
    <row r="3810" spans="26:35" x14ac:dyDescent="0.25">
      <c r="Z3810" s="42" t="str">
        <f t="shared" si="238"/>
        <v/>
      </c>
      <c r="AB3810" s="73" t="s">
        <v>75</v>
      </c>
      <c r="AC3810" s="73" t="s">
        <v>2568</v>
      </c>
      <c r="AD3810" s="73">
        <v>2411429</v>
      </c>
      <c r="AH3810" s="54" t="str">
        <f t="shared" si="239"/>
        <v>RNSantana do Seridó</v>
      </c>
      <c r="AI3810" s="73">
        <v>2411429</v>
      </c>
    </row>
    <row r="3811" spans="26:35" x14ac:dyDescent="0.25">
      <c r="Z3811" s="42" t="str">
        <f t="shared" si="238"/>
        <v/>
      </c>
      <c r="AB3811" s="73" t="s">
        <v>75</v>
      </c>
      <c r="AC3811" s="73" t="s">
        <v>2583</v>
      </c>
      <c r="AD3811" s="73">
        <v>2411502</v>
      </c>
      <c r="AH3811" s="54" t="str">
        <f t="shared" si="239"/>
        <v>RNSanto Antônio</v>
      </c>
      <c r="AI3811" s="73">
        <v>2411502</v>
      </c>
    </row>
    <row r="3812" spans="26:35" x14ac:dyDescent="0.25">
      <c r="Z3812" s="42" t="str">
        <f t="shared" si="238"/>
        <v/>
      </c>
      <c r="AB3812" s="73" t="s">
        <v>75</v>
      </c>
      <c r="AC3812" s="73" t="s">
        <v>2599</v>
      </c>
      <c r="AD3812" s="73">
        <v>2411601</v>
      </c>
      <c r="AH3812" s="54" t="str">
        <f t="shared" si="239"/>
        <v>RNSão Bento do Norte</v>
      </c>
      <c r="AI3812" s="73">
        <v>2411601</v>
      </c>
    </row>
    <row r="3813" spans="26:35" x14ac:dyDescent="0.25">
      <c r="Z3813" s="42" t="str">
        <f t="shared" si="238"/>
        <v/>
      </c>
      <c r="AB3813" s="73" t="s">
        <v>75</v>
      </c>
      <c r="AC3813" s="73" t="s">
        <v>2615</v>
      </c>
      <c r="AD3813" s="73">
        <v>2411700</v>
      </c>
      <c r="AH3813" s="54" t="str">
        <f t="shared" si="239"/>
        <v>RNSão Bento do Trairí</v>
      </c>
      <c r="AI3813" s="73">
        <v>2411700</v>
      </c>
    </row>
    <row r="3814" spans="26:35" x14ac:dyDescent="0.25">
      <c r="Z3814" s="42" t="str">
        <f t="shared" si="238"/>
        <v/>
      </c>
      <c r="AB3814" s="73" t="s">
        <v>75</v>
      </c>
      <c r="AC3814" s="73" t="s">
        <v>2627</v>
      </c>
      <c r="AD3814" s="73">
        <v>2411809</v>
      </c>
      <c r="AH3814" s="54" t="str">
        <f t="shared" si="239"/>
        <v>RNSão Fernando</v>
      </c>
      <c r="AI3814" s="73">
        <v>2411809</v>
      </c>
    </row>
    <row r="3815" spans="26:35" x14ac:dyDescent="0.25">
      <c r="Z3815" s="42" t="str">
        <f t="shared" si="238"/>
        <v/>
      </c>
      <c r="AB3815" s="73" t="s">
        <v>75</v>
      </c>
      <c r="AC3815" s="73" t="s">
        <v>2642</v>
      </c>
      <c r="AD3815" s="73">
        <v>2411908</v>
      </c>
      <c r="AH3815" s="54" t="str">
        <f t="shared" si="239"/>
        <v>RNSão Francisco do Oeste</v>
      </c>
      <c r="AI3815" s="73">
        <v>2411908</v>
      </c>
    </row>
    <row r="3816" spans="26:35" x14ac:dyDescent="0.25">
      <c r="Z3816" s="42" t="str">
        <f t="shared" si="238"/>
        <v/>
      </c>
      <c r="AB3816" s="73" t="s">
        <v>75</v>
      </c>
      <c r="AC3816" s="73" t="s">
        <v>2655</v>
      </c>
      <c r="AD3816" s="73">
        <v>2412005</v>
      </c>
      <c r="AH3816" s="54" t="str">
        <f t="shared" si="239"/>
        <v>RNSão Gonçalo do Amarante</v>
      </c>
      <c r="AI3816" s="73">
        <v>2412005</v>
      </c>
    </row>
    <row r="3817" spans="26:35" x14ac:dyDescent="0.25">
      <c r="Z3817" s="42" t="str">
        <f t="shared" si="238"/>
        <v/>
      </c>
      <c r="AB3817" s="73" t="s">
        <v>75</v>
      </c>
      <c r="AC3817" s="73" t="s">
        <v>2669</v>
      </c>
      <c r="AD3817" s="73">
        <v>2412104</v>
      </c>
      <c r="AH3817" s="54" t="str">
        <f t="shared" si="239"/>
        <v>RNSão João do Sabugi</v>
      </c>
      <c r="AI3817" s="73">
        <v>2412104</v>
      </c>
    </row>
    <row r="3818" spans="26:35" x14ac:dyDescent="0.25">
      <c r="Z3818" s="42" t="str">
        <f t="shared" si="238"/>
        <v/>
      </c>
      <c r="AB3818" s="73" t="s">
        <v>75</v>
      </c>
      <c r="AC3818" s="73" t="s">
        <v>2683</v>
      </c>
      <c r="AD3818" s="73">
        <v>2412203</v>
      </c>
      <c r="AH3818" s="54" t="str">
        <f t="shared" si="239"/>
        <v>RNSão José de Mipibu</v>
      </c>
      <c r="AI3818" s="73">
        <v>2412203</v>
      </c>
    </row>
    <row r="3819" spans="26:35" x14ac:dyDescent="0.25">
      <c r="Z3819" s="42" t="str">
        <f t="shared" si="238"/>
        <v/>
      </c>
      <c r="AB3819" s="73" t="s">
        <v>75</v>
      </c>
      <c r="AC3819" s="73" t="s">
        <v>2699</v>
      </c>
      <c r="AD3819" s="73">
        <v>2412302</v>
      </c>
      <c r="AH3819" s="54" t="str">
        <f t="shared" si="239"/>
        <v>RNSão José do Campestre</v>
      </c>
      <c r="AI3819" s="73">
        <v>2412302</v>
      </c>
    </row>
    <row r="3820" spans="26:35" x14ac:dyDescent="0.25">
      <c r="Z3820" s="42" t="str">
        <f t="shared" si="238"/>
        <v/>
      </c>
      <c r="AB3820" s="73" t="s">
        <v>75</v>
      </c>
      <c r="AC3820" s="73" t="s">
        <v>2714</v>
      </c>
      <c r="AD3820" s="73">
        <v>2412401</v>
      </c>
      <c r="AH3820" s="54" t="str">
        <f t="shared" si="239"/>
        <v>RNSão José do Seridó</v>
      </c>
      <c r="AI3820" s="73">
        <v>2412401</v>
      </c>
    </row>
    <row r="3821" spans="26:35" x14ac:dyDescent="0.25">
      <c r="Z3821" s="42" t="str">
        <f t="shared" si="238"/>
        <v/>
      </c>
      <c r="AB3821" s="73" t="s">
        <v>75</v>
      </c>
      <c r="AC3821" s="73" t="s">
        <v>2730</v>
      </c>
      <c r="AD3821" s="73">
        <v>2412500</v>
      </c>
      <c r="AH3821" s="54" t="str">
        <f t="shared" si="239"/>
        <v>RNSão Miguel</v>
      </c>
      <c r="AI3821" s="73">
        <v>2412500</v>
      </c>
    </row>
    <row r="3822" spans="26:35" x14ac:dyDescent="0.25">
      <c r="Z3822" s="42" t="str">
        <f t="shared" si="238"/>
        <v/>
      </c>
      <c r="AB3822" s="73" t="s">
        <v>75</v>
      </c>
      <c r="AC3822" s="73" t="s">
        <v>2745</v>
      </c>
      <c r="AD3822" s="73">
        <v>2412559</v>
      </c>
      <c r="AH3822" s="54" t="str">
        <f t="shared" si="239"/>
        <v>RNSão Miguel do Gostoso</v>
      </c>
      <c r="AI3822" s="73">
        <v>2412559</v>
      </c>
    </row>
    <row r="3823" spans="26:35" x14ac:dyDescent="0.25">
      <c r="Z3823" s="42" t="str">
        <f t="shared" si="238"/>
        <v/>
      </c>
      <c r="AB3823" s="73" t="s">
        <v>75</v>
      </c>
      <c r="AC3823" s="73" t="s">
        <v>2760</v>
      </c>
      <c r="AD3823" s="73">
        <v>2412609</v>
      </c>
      <c r="AH3823" s="54" t="str">
        <f t="shared" si="239"/>
        <v>RNSão Paulo do Potengi</v>
      </c>
      <c r="AI3823" s="73">
        <v>2412609</v>
      </c>
    </row>
    <row r="3824" spans="26:35" x14ac:dyDescent="0.25">
      <c r="Z3824" s="42" t="str">
        <f t="shared" si="238"/>
        <v/>
      </c>
      <c r="AB3824" s="73" t="s">
        <v>75</v>
      </c>
      <c r="AC3824" s="73" t="s">
        <v>2776</v>
      </c>
      <c r="AD3824" s="73">
        <v>2412708</v>
      </c>
      <c r="AH3824" s="54" t="str">
        <f t="shared" si="239"/>
        <v>RNSão Pedro</v>
      </c>
      <c r="AI3824" s="73">
        <v>2412708</v>
      </c>
    </row>
    <row r="3825" spans="26:35" x14ac:dyDescent="0.25">
      <c r="Z3825" s="42" t="str">
        <f t="shared" si="238"/>
        <v/>
      </c>
      <c r="AB3825" s="73" t="s">
        <v>75</v>
      </c>
      <c r="AC3825" s="73" t="s">
        <v>2792</v>
      </c>
      <c r="AD3825" s="73">
        <v>2412807</v>
      </c>
      <c r="AH3825" s="54" t="str">
        <f t="shared" si="239"/>
        <v>RNSão Rafael</v>
      </c>
      <c r="AI3825" s="73">
        <v>2412807</v>
      </c>
    </row>
    <row r="3826" spans="26:35" x14ac:dyDescent="0.25">
      <c r="Z3826" s="42" t="str">
        <f t="shared" si="238"/>
        <v/>
      </c>
      <c r="AB3826" s="73" t="s">
        <v>75</v>
      </c>
      <c r="AC3826" s="73" t="s">
        <v>2807</v>
      </c>
      <c r="AD3826" s="73">
        <v>2412906</v>
      </c>
      <c r="AH3826" s="54" t="str">
        <f t="shared" si="239"/>
        <v>RNSão Tomé</v>
      </c>
      <c r="AI3826" s="73">
        <v>2412906</v>
      </c>
    </row>
    <row r="3827" spans="26:35" x14ac:dyDescent="0.25">
      <c r="Z3827" s="42" t="str">
        <f t="shared" si="238"/>
        <v/>
      </c>
      <c r="AB3827" s="73" t="s">
        <v>75</v>
      </c>
      <c r="AC3827" s="73" t="s">
        <v>2822</v>
      </c>
      <c r="AD3827" s="73">
        <v>2413003</v>
      </c>
      <c r="AH3827" s="54" t="str">
        <f t="shared" si="239"/>
        <v>RNSão Vicente</v>
      </c>
      <c r="AI3827" s="73">
        <v>2413003</v>
      </c>
    </row>
    <row r="3828" spans="26:35" x14ac:dyDescent="0.25">
      <c r="Z3828" s="42" t="str">
        <f t="shared" si="238"/>
        <v/>
      </c>
      <c r="AB3828" s="73" t="s">
        <v>75</v>
      </c>
      <c r="AC3828" s="73" t="s">
        <v>2834</v>
      </c>
      <c r="AD3828" s="73">
        <v>2413102</v>
      </c>
      <c r="AH3828" s="54" t="str">
        <f t="shared" si="239"/>
        <v>RNSenador Elói de Souza</v>
      </c>
      <c r="AI3828" s="73">
        <v>2413102</v>
      </c>
    </row>
    <row r="3829" spans="26:35" x14ac:dyDescent="0.25">
      <c r="Z3829" s="42" t="str">
        <f t="shared" si="238"/>
        <v/>
      </c>
      <c r="AB3829" s="73" t="s">
        <v>75</v>
      </c>
      <c r="AC3829" s="73" t="s">
        <v>2847</v>
      </c>
      <c r="AD3829" s="73">
        <v>2413201</v>
      </c>
      <c r="AH3829" s="54" t="str">
        <f t="shared" si="239"/>
        <v>RNSenador Georgino Avelino</v>
      </c>
      <c r="AI3829" s="73">
        <v>2413201</v>
      </c>
    </row>
    <row r="3830" spans="26:35" x14ac:dyDescent="0.25">
      <c r="Z3830" s="42" t="str">
        <f t="shared" si="238"/>
        <v/>
      </c>
      <c r="AB3830" s="73" t="s">
        <v>75</v>
      </c>
      <c r="AC3830" s="73" t="s">
        <v>2860</v>
      </c>
      <c r="AD3830" s="73">
        <v>2413300</v>
      </c>
      <c r="AH3830" s="54" t="str">
        <f t="shared" si="239"/>
        <v>RNSerra de São Bento</v>
      </c>
      <c r="AI3830" s="73">
        <v>2413300</v>
      </c>
    </row>
    <row r="3831" spans="26:35" x14ac:dyDescent="0.25">
      <c r="Z3831" s="42" t="str">
        <f t="shared" si="238"/>
        <v/>
      </c>
      <c r="AB3831" s="73" t="s">
        <v>75</v>
      </c>
      <c r="AC3831" s="73" t="s">
        <v>2873</v>
      </c>
      <c r="AD3831" s="73">
        <v>2413359</v>
      </c>
      <c r="AH3831" s="54" t="str">
        <f t="shared" si="239"/>
        <v>RNSerra do Mel</v>
      </c>
      <c r="AI3831" s="73">
        <v>2413359</v>
      </c>
    </row>
    <row r="3832" spans="26:35" x14ac:dyDescent="0.25">
      <c r="Z3832" s="42" t="str">
        <f t="shared" si="238"/>
        <v/>
      </c>
      <c r="AB3832" s="73" t="s">
        <v>75</v>
      </c>
      <c r="AC3832" s="73" t="s">
        <v>2885</v>
      </c>
      <c r="AD3832" s="73">
        <v>2413409</v>
      </c>
      <c r="AH3832" s="54" t="str">
        <f t="shared" si="239"/>
        <v>RNSerra Negra do Norte</v>
      </c>
      <c r="AI3832" s="73">
        <v>2413409</v>
      </c>
    </row>
    <row r="3833" spans="26:35" x14ac:dyDescent="0.25">
      <c r="Z3833" s="42" t="str">
        <f t="shared" si="238"/>
        <v/>
      </c>
      <c r="AB3833" s="73" t="s">
        <v>75</v>
      </c>
      <c r="AC3833" s="73" t="s">
        <v>2898</v>
      </c>
      <c r="AD3833" s="73">
        <v>2413508</v>
      </c>
      <c r="AH3833" s="54" t="str">
        <f t="shared" si="239"/>
        <v>RNSerrinha</v>
      </c>
      <c r="AI3833" s="73">
        <v>2413508</v>
      </c>
    </row>
    <row r="3834" spans="26:35" x14ac:dyDescent="0.25">
      <c r="Z3834" s="42" t="str">
        <f t="shared" si="238"/>
        <v/>
      </c>
      <c r="AB3834" s="73" t="s">
        <v>75</v>
      </c>
      <c r="AC3834" s="73" t="s">
        <v>2910</v>
      </c>
      <c r="AD3834" s="73">
        <v>2413557</v>
      </c>
      <c r="AH3834" s="54" t="str">
        <f t="shared" si="239"/>
        <v>RNSerrinha dos Pintos</v>
      </c>
      <c r="AI3834" s="73">
        <v>2413557</v>
      </c>
    </row>
    <row r="3835" spans="26:35" x14ac:dyDescent="0.25">
      <c r="Z3835" s="42" t="str">
        <f t="shared" si="238"/>
        <v/>
      </c>
      <c r="AB3835" s="73" t="s">
        <v>75</v>
      </c>
      <c r="AC3835" s="73" t="s">
        <v>2923</v>
      </c>
      <c r="AD3835" s="73">
        <v>2413607</v>
      </c>
      <c r="AH3835" s="54" t="str">
        <f t="shared" si="239"/>
        <v>RNSeveriano Melo</v>
      </c>
      <c r="AI3835" s="73">
        <v>2413607</v>
      </c>
    </row>
    <row r="3836" spans="26:35" x14ac:dyDescent="0.25">
      <c r="Z3836" s="42" t="str">
        <f t="shared" si="238"/>
        <v/>
      </c>
      <c r="AB3836" s="73" t="s">
        <v>75</v>
      </c>
      <c r="AC3836" s="73" t="s">
        <v>2934</v>
      </c>
      <c r="AD3836" s="73">
        <v>2413706</v>
      </c>
      <c r="AH3836" s="54" t="str">
        <f t="shared" si="239"/>
        <v>RNSítio Novo</v>
      </c>
      <c r="AI3836" s="73">
        <v>2413706</v>
      </c>
    </row>
    <row r="3837" spans="26:35" x14ac:dyDescent="0.25">
      <c r="Z3837" s="42" t="str">
        <f t="shared" si="238"/>
        <v/>
      </c>
      <c r="AB3837" s="73" t="s">
        <v>75</v>
      </c>
      <c r="AC3837" s="73" t="s">
        <v>2946</v>
      </c>
      <c r="AD3837" s="73">
        <v>2413805</v>
      </c>
      <c r="AH3837" s="54" t="str">
        <f t="shared" si="239"/>
        <v>RNTaboleiro Grande</v>
      </c>
      <c r="AI3837" s="73">
        <v>2413805</v>
      </c>
    </row>
    <row r="3838" spans="26:35" x14ac:dyDescent="0.25">
      <c r="Z3838" s="42" t="str">
        <f t="shared" si="238"/>
        <v/>
      </c>
      <c r="AB3838" s="73" t="s">
        <v>75</v>
      </c>
      <c r="AC3838" s="73" t="s">
        <v>2958</v>
      </c>
      <c r="AD3838" s="73">
        <v>2413904</v>
      </c>
      <c r="AH3838" s="54" t="str">
        <f t="shared" si="239"/>
        <v>RNTaipu</v>
      </c>
      <c r="AI3838" s="73">
        <v>2413904</v>
      </c>
    </row>
    <row r="3839" spans="26:35" x14ac:dyDescent="0.25">
      <c r="Z3839" s="42" t="str">
        <f t="shared" si="238"/>
        <v/>
      </c>
      <c r="AB3839" s="73" t="s">
        <v>75</v>
      </c>
      <c r="AC3839" s="73" t="s">
        <v>2970</v>
      </c>
      <c r="AD3839" s="73">
        <v>2414001</v>
      </c>
      <c r="AH3839" s="54" t="str">
        <f t="shared" si="239"/>
        <v>RNTangará</v>
      </c>
      <c r="AI3839" s="73">
        <v>2414001</v>
      </c>
    </row>
    <row r="3840" spans="26:35" x14ac:dyDescent="0.25">
      <c r="Z3840" s="42" t="str">
        <f t="shared" si="238"/>
        <v/>
      </c>
      <c r="AB3840" s="73" t="s">
        <v>75</v>
      </c>
      <c r="AC3840" s="73" t="s">
        <v>2982</v>
      </c>
      <c r="AD3840" s="73">
        <v>2414100</v>
      </c>
      <c r="AH3840" s="54" t="str">
        <f t="shared" si="239"/>
        <v>RNTenente Ananias</v>
      </c>
      <c r="AI3840" s="73">
        <v>2414100</v>
      </c>
    </row>
    <row r="3841" spans="26:35" x14ac:dyDescent="0.25">
      <c r="Z3841" s="42" t="str">
        <f t="shared" si="238"/>
        <v/>
      </c>
      <c r="AB3841" s="73" t="s">
        <v>75</v>
      </c>
      <c r="AC3841" s="73" t="s">
        <v>2994</v>
      </c>
      <c r="AD3841" s="73">
        <v>2414159</v>
      </c>
      <c r="AH3841" s="54" t="str">
        <f t="shared" si="239"/>
        <v>RNTenente Laurentino Cruz</v>
      </c>
      <c r="AI3841" s="73">
        <v>2414159</v>
      </c>
    </row>
    <row r="3842" spans="26:35" x14ac:dyDescent="0.25">
      <c r="Z3842" s="42" t="str">
        <f t="shared" si="238"/>
        <v/>
      </c>
      <c r="AB3842" s="73" t="s">
        <v>75</v>
      </c>
      <c r="AC3842" s="73" t="s">
        <v>3007</v>
      </c>
      <c r="AD3842" s="73">
        <v>2411056</v>
      </c>
      <c r="AH3842" s="54" t="str">
        <f t="shared" si="239"/>
        <v>RNTibau</v>
      </c>
      <c r="AI3842" s="73">
        <v>2411056</v>
      </c>
    </row>
    <row r="3843" spans="26:35" x14ac:dyDescent="0.25">
      <c r="Z3843" s="42" t="str">
        <f t="shared" ref="Z3843:Z3906" si="240">CONCATENATE(A3843,D3843)</f>
        <v/>
      </c>
      <c r="AB3843" s="73" t="s">
        <v>75</v>
      </c>
      <c r="AC3843" s="73" t="s">
        <v>3020</v>
      </c>
      <c r="AD3843" s="73">
        <v>2414209</v>
      </c>
      <c r="AH3843" s="54" t="str">
        <f t="shared" ref="AH3843:AH3906" si="241">CONCATENATE(AB3843,AC3843)</f>
        <v>RNTibau do Sul</v>
      </c>
      <c r="AI3843" s="73">
        <v>2414209</v>
      </c>
    </row>
    <row r="3844" spans="26:35" x14ac:dyDescent="0.25">
      <c r="Z3844" s="42" t="str">
        <f t="shared" si="240"/>
        <v/>
      </c>
      <c r="AB3844" s="73" t="s">
        <v>75</v>
      </c>
      <c r="AC3844" s="73" t="s">
        <v>3032</v>
      </c>
      <c r="AD3844" s="73">
        <v>2414308</v>
      </c>
      <c r="AH3844" s="54" t="str">
        <f t="shared" si="241"/>
        <v>RNTimbaúba dos Batistas</v>
      </c>
      <c r="AI3844" s="73">
        <v>2414308</v>
      </c>
    </row>
    <row r="3845" spans="26:35" x14ac:dyDescent="0.25">
      <c r="Z3845" s="42" t="str">
        <f t="shared" si="240"/>
        <v/>
      </c>
      <c r="AB3845" s="73" t="s">
        <v>75</v>
      </c>
      <c r="AC3845" s="73" t="s">
        <v>3045</v>
      </c>
      <c r="AD3845" s="73">
        <v>2414407</v>
      </c>
      <c r="AH3845" s="54" t="str">
        <f t="shared" si="241"/>
        <v>RNTouros</v>
      </c>
      <c r="AI3845" s="73">
        <v>2414407</v>
      </c>
    </row>
    <row r="3846" spans="26:35" x14ac:dyDescent="0.25">
      <c r="Z3846" s="42" t="str">
        <f t="shared" si="240"/>
        <v/>
      </c>
      <c r="AB3846" s="73" t="s">
        <v>75</v>
      </c>
      <c r="AC3846" s="73" t="s">
        <v>3056</v>
      </c>
      <c r="AD3846" s="73">
        <v>2414456</v>
      </c>
      <c r="AH3846" s="54" t="str">
        <f t="shared" si="241"/>
        <v>RNTriunfo Potiguar</v>
      </c>
      <c r="AI3846" s="73">
        <v>2414456</v>
      </c>
    </row>
    <row r="3847" spans="26:35" x14ac:dyDescent="0.25">
      <c r="Z3847" s="42" t="str">
        <f t="shared" si="240"/>
        <v/>
      </c>
      <c r="AB3847" s="73" t="s">
        <v>75</v>
      </c>
      <c r="AC3847" s="73" t="s">
        <v>3069</v>
      </c>
      <c r="AD3847" s="73">
        <v>2414506</v>
      </c>
      <c r="AH3847" s="54" t="str">
        <f t="shared" si="241"/>
        <v>RNUmarizal</v>
      </c>
      <c r="AI3847" s="73">
        <v>2414506</v>
      </c>
    </row>
    <row r="3848" spans="26:35" x14ac:dyDescent="0.25">
      <c r="Z3848" s="42" t="str">
        <f t="shared" si="240"/>
        <v/>
      </c>
      <c r="AB3848" s="73" t="s">
        <v>75</v>
      </c>
      <c r="AC3848" s="73" t="s">
        <v>3080</v>
      </c>
      <c r="AD3848" s="73">
        <v>2414605</v>
      </c>
      <c r="AH3848" s="54" t="str">
        <f t="shared" si="241"/>
        <v>RNUpanema</v>
      </c>
      <c r="AI3848" s="73">
        <v>2414605</v>
      </c>
    </row>
    <row r="3849" spans="26:35" x14ac:dyDescent="0.25">
      <c r="Z3849" s="42" t="str">
        <f t="shared" si="240"/>
        <v/>
      </c>
      <c r="AB3849" s="73" t="s">
        <v>75</v>
      </c>
      <c r="AC3849" s="73" t="s">
        <v>3093</v>
      </c>
      <c r="AD3849" s="73">
        <v>2414704</v>
      </c>
      <c r="AH3849" s="54" t="str">
        <f t="shared" si="241"/>
        <v>RNVárzea</v>
      </c>
      <c r="AI3849" s="73">
        <v>2414704</v>
      </c>
    </row>
    <row r="3850" spans="26:35" x14ac:dyDescent="0.25">
      <c r="Z3850" s="42" t="str">
        <f t="shared" si="240"/>
        <v/>
      </c>
      <c r="AB3850" s="73" t="s">
        <v>75</v>
      </c>
      <c r="AC3850" s="73" t="s">
        <v>3105</v>
      </c>
      <c r="AD3850" s="73">
        <v>2414753</v>
      </c>
      <c r="AH3850" s="54" t="str">
        <f t="shared" si="241"/>
        <v>RNVenha-Ver</v>
      </c>
      <c r="AI3850" s="73">
        <v>2414753</v>
      </c>
    </row>
    <row r="3851" spans="26:35" x14ac:dyDescent="0.25">
      <c r="Z3851" s="42" t="str">
        <f t="shared" si="240"/>
        <v/>
      </c>
      <c r="AB3851" s="73" t="s">
        <v>75</v>
      </c>
      <c r="AC3851" s="73" t="s">
        <v>3118</v>
      </c>
      <c r="AD3851" s="73">
        <v>2414803</v>
      </c>
      <c r="AH3851" s="54" t="str">
        <f t="shared" si="241"/>
        <v>RNVera Cruz</v>
      </c>
      <c r="AI3851" s="73">
        <v>2414803</v>
      </c>
    </row>
    <row r="3852" spans="26:35" x14ac:dyDescent="0.25">
      <c r="Z3852" s="42" t="str">
        <f t="shared" si="240"/>
        <v/>
      </c>
      <c r="AB3852" s="73" t="s">
        <v>75</v>
      </c>
      <c r="AC3852" s="73" t="s">
        <v>2221</v>
      </c>
      <c r="AD3852" s="73">
        <v>2414902</v>
      </c>
      <c r="AH3852" s="54" t="str">
        <f t="shared" si="241"/>
        <v>RNViçosa</v>
      </c>
      <c r="AI3852" s="73">
        <v>2414902</v>
      </c>
    </row>
    <row r="3853" spans="26:35" x14ac:dyDescent="0.25">
      <c r="Z3853" s="42" t="str">
        <f t="shared" si="240"/>
        <v/>
      </c>
      <c r="AB3853" s="73" t="s">
        <v>75</v>
      </c>
      <c r="AC3853" s="73" t="s">
        <v>3141</v>
      </c>
      <c r="AD3853" s="73">
        <v>2415008</v>
      </c>
      <c r="AH3853" s="54" t="str">
        <f t="shared" si="241"/>
        <v>RNVila Flor</v>
      </c>
      <c r="AI3853" s="73">
        <v>2415008</v>
      </c>
    </row>
    <row r="3854" spans="26:35" x14ac:dyDescent="0.25">
      <c r="Z3854" s="42" t="str">
        <f t="shared" si="240"/>
        <v/>
      </c>
      <c r="AB3854" s="73" t="s">
        <v>76</v>
      </c>
      <c r="AC3854" s="73" t="s">
        <v>111</v>
      </c>
      <c r="AD3854" s="73">
        <v>1100015</v>
      </c>
      <c r="AH3854" s="54" t="str">
        <f t="shared" si="241"/>
        <v>ROAlta Floresta D'Oeste</v>
      </c>
      <c r="AI3854" s="73">
        <v>1100015</v>
      </c>
    </row>
    <row r="3855" spans="26:35" x14ac:dyDescent="0.25">
      <c r="Z3855" s="42" t="str">
        <f t="shared" si="240"/>
        <v/>
      </c>
      <c r="AB3855" s="73" t="s">
        <v>76</v>
      </c>
      <c r="AC3855" s="73" t="s">
        <v>137</v>
      </c>
      <c r="AD3855" s="73">
        <v>1100379</v>
      </c>
      <c r="AH3855" s="54" t="str">
        <f t="shared" si="241"/>
        <v>ROAlto Alegre dos Parecis</v>
      </c>
      <c r="AI3855" s="73">
        <v>1100379</v>
      </c>
    </row>
    <row r="3856" spans="26:35" x14ac:dyDescent="0.25">
      <c r="Z3856" s="42" t="str">
        <f t="shared" si="240"/>
        <v/>
      </c>
      <c r="AB3856" s="73" t="s">
        <v>76</v>
      </c>
      <c r="AC3856" s="73" t="s">
        <v>162</v>
      </c>
      <c r="AD3856" s="73">
        <v>1100403</v>
      </c>
      <c r="AH3856" s="54" t="str">
        <f t="shared" si="241"/>
        <v>ROAlto Paraíso</v>
      </c>
      <c r="AI3856" s="73">
        <v>1100403</v>
      </c>
    </row>
    <row r="3857" spans="26:35" x14ac:dyDescent="0.25">
      <c r="Z3857" s="42" t="str">
        <f t="shared" si="240"/>
        <v/>
      </c>
      <c r="AB3857" s="73" t="s">
        <v>76</v>
      </c>
      <c r="AC3857" s="73" t="s">
        <v>188</v>
      </c>
      <c r="AD3857" s="73">
        <v>1100346</v>
      </c>
      <c r="AH3857" s="54" t="str">
        <f t="shared" si="241"/>
        <v>ROAlvorada D'Oeste</v>
      </c>
      <c r="AI3857" s="73">
        <v>1100346</v>
      </c>
    </row>
    <row r="3858" spans="26:35" x14ac:dyDescent="0.25">
      <c r="Z3858" s="42" t="str">
        <f t="shared" si="240"/>
        <v/>
      </c>
      <c r="AB3858" s="73" t="s">
        <v>76</v>
      </c>
      <c r="AC3858" s="73" t="s">
        <v>214</v>
      </c>
      <c r="AD3858" s="73">
        <v>1100023</v>
      </c>
      <c r="AH3858" s="54" t="str">
        <f t="shared" si="241"/>
        <v>ROAriquemes</v>
      </c>
      <c r="AI3858" s="73">
        <v>1100023</v>
      </c>
    </row>
    <row r="3859" spans="26:35" x14ac:dyDescent="0.25">
      <c r="Z3859" s="42" t="str">
        <f t="shared" si="240"/>
        <v/>
      </c>
      <c r="AB3859" s="73" t="s">
        <v>76</v>
      </c>
      <c r="AC3859" s="73" t="s">
        <v>238</v>
      </c>
      <c r="AD3859" s="73">
        <v>1100452</v>
      </c>
      <c r="AH3859" s="54" t="str">
        <f t="shared" si="241"/>
        <v>ROBuritis</v>
      </c>
      <c r="AI3859" s="73">
        <v>1100452</v>
      </c>
    </row>
    <row r="3860" spans="26:35" x14ac:dyDescent="0.25">
      <c r="Z3860" s="42" t="str">
        <f t="shared" si="240"/>
        <v/>
      </c>
      <c r="AB3860" s="73" t="s">
        <v>76</v>
      </c>
      <c r="AC3860" s="73" t="s">
        <v>263</v>
      </c>
      <c r="AD3860" s="73">
        <v>1100031</v>
      </c>
      <c r="AH3860" s="54" t="str">
        <f t="shared" si="241"/>
        <v>ROCabixi</v>
      </c>
      <c r="AI3860" s="73">
        <v>1100031</v>
      </c>
    </row>
    <row r="3861" spans="26:35" x14ac:dyDescent="0.25">
      <c r="Z3861" s="42" t="str">
        <f t="shared" si="240"/>
        <v/>
      </c>
      <c r="AB3861" s="73" t="s">
        <v>76</v>
      </c>
      <c r="AC3861" s="73" t="s">
        <v>289</v>
      </c>
      <c r="AD3861" s="73">
        <v>1100601</v>
      </c>
      <c r="AH3861" s="54" t="str">
        <f t="shared" si="241"/>
        <v>ROCacaulândia</v>
      </c>
      <c r="AI3861" s="73">
        <v>1100601</v>
      </c>
    </row>
    <row r="3862" spans="26:35" x14ac:dyDescent="0.25">
      <c r="Z3862" s="42" t="str">
        <f t="shared" si="240"/>
        <v/>
      </c>
      <c r="AB3862" s="73" t="s">
        <v>76</v>
      </c>
      <c r="AC3862" s="73" t="s">
        <v>315</v>
      </c>
      <c r="AD3862" s="73">
        <v>1100049</v>
      </c>
      <c r="AH3862" s="54" t="str">
        <f t="shared" si="241"/>
        <v>ROCacoal</v>
      </c>
      <c r="AI3862" s="73">
        <v>1100049</v>
      </c>
    </row>
    <row r="3863" spans="26:35" x14ac:dyDescent="0.25">
      <c r="Z3863" s="42" t="str">
        <f t="shared" si="240"/>
        <v/>
      </c>
      <c r="AB3863" s="73" t="s">
        <v>76</v>
      </c>
      <c r="AC3863" s="73" t="s">
        <v>340</v>
      </c>
      <c r="AD3863" s="73">
        <v>1100700</v>
      </c>
      <c r="AH3863" s="54" t="str">
        <f t="shared" si="241"/>
        <v>ROCampo Novo de Rondônia</v>
      </c>
      <c r="AI3863" s="73">
        <v>1100700</v>
      </c>
    </row>
    <row r="3864" spans="26:35" x14ac:dyDescent="0.25">
      <c r="Z3864" s="42" t="str">
        <f t="shared" si="240"/>
        <v/>
      </c>
      <c r="AB3864" s="73" t="s">
        <v>76</v>
      </c>
      <c r="AC3864" s="73" t="s">
        <v>365</v>
      </c>
      <c r="AD3864" s="73">
        <v>1100809</v>
      </c>
      <c r="AH3864" s="54" t="str">
        <f t="shared" si="241"/>
        <v>ROCandeias do Jamari</v>
      </c>
      <c r="AI3864" s="73">
        <v>1100809</v>
      </c>
    </row>
    <row r="3865" spans="26:35" x14ac:dyDescent="0.25">
      <c r="Z3865" s="42" t="str">
        <f t="shared" si="240"/>
        <v/>
      </c>
      <c r="AB3865" s="73" t="s">
        <v>76</v>
      </c>
      <c r="AC3865" s="73" t="s">
        <v>389</v>
      </c>
      <c r="AD3865" s="73">
        <v>1100908</v>
      </c>
      <c r="AH3865" s="54" t="str">
        <f t="shared" si="241"/>
        <v>ROCastanheiras</v>
      </c>
      <c r="AI3865" s="73">
        <v>1100908</v>
      </c>
    </row>
    <row r="3866" spans="26:35" x14ac:dyDescent="0.25">
      <c r="Z3866" s="42" t="str">
        <f t="shared" si="240"/>
        <v/>
      </c>
      <c r="AB3866" s="73" t="s">
        <v>76</v>
      </c>
      <c r="AC3866" s="73" t="s">
        <v>415</v>
      </c>
      <c r="AD3866" s="73">
        <v>1100056</v>
      </c>
      <c r="AH3866" s="54" t="str">
        <f t="shared" si="241"/>
        <v>ROCerejeiras</v>
      </c>
      <c r="AI3866" s="73">
        <v>1100056</v>
      </c>
    </row>
    <row r="3867" spans="26:35" x14ac:dyDescent="0.25">
      <c r="Z3867" s="42" t="str">
        <f t="shared" si="240"/>
        <v/>
      </c>
      <c r="AB3867" s="73" t="s">
        <v>76</v>
      </c>
      <c r="AC3867" s="73" t="s">
        <v>440</v>
      </c>
      <c r="AD3867" s="73">
        <v>1100924</v>
      </c>
      <c r="AH3867" s="54" t="str">
        <f t="shared" si="241"/>
        <v>ROChupinguaia</v>
      </c>
      <c r="AI3867" s="73">
        <v>1100924</v>
      </c>
    </row>
    <row r="3868" spans="26:35" x14ac:dyDescent="0.25">
      <c r="Z3868" s="42" t="str">
        <f t="shared" si="240"/>
        <v/>
      </c>
      <c r="AB3868" s="73" t="s">
        <v>76</v>
      </c>
      <c r="AC3868" s="73" t="s">
        <v>465</v>
      </c>
      <c r="AD3868" s="73">
        <v>1100064</v>
      </c>
      <c r="AH3868" s="54" t="str">
        <f t="shared" si="241"/>
        <v>ROColorado do Oeste</v>
      </c>
      <c r="AI3868" s="73">
        <v>1100064</v>
      </c>
    </row>
    <row r="3869" spans="26:35" x14ac:dyDescent="0.25">
      <c r="Z3869" s="42" t="str">
        <f t="shared" si="240"/>
        <v/>
      </c>
      <c r="AB3869" s="73" t="s">
        <v>76</v>
      </c>
      <c r="AC3869" s="73" t="s">
        <v>491</v>
      </c>
      <c r="AD3869" s="73">
        <v>1100072</v>
      </c>
      <c r="AH3869" s="54" t="str">
        <f t="shared" si="241"/>
        <v>ROCorumbiara</v>
      </c>
      <c r="AI3869" s="73">
        <v>1100072</v>
      </c>
    </row>
    <row r="3870" spans="26:35" x14ac:dyDescent="0.25">
      <c r="Z3870" s="42" t="str">
        <f t="shared" si="240"/>
        <v/>
      </c>
      <c r="AB3870" s="73" t="s">
        <v>76</v>
      </c>
      <c r="AC3870" s="73" t="s">
        <v>515</v>
      </c>
      <c r="AD3870" s="73">
        <v>1100080</v>
      </c>
      <c r="AH3870" s="54" t="str">
        <f t="shared" si="241"/>
        <v>ROCosta Marques</v>
      </c>
      <c r="AI3870" s="73">
        <v>1100080</v>
      </c>
    </row>
    <row r="3871" spans="26:35" x14ac:dyDescent="0.25">
      <c r="Z3871" s="42" t="str">
        <f t="shared" si="240"/>
        <v/>
      </c>
      <c r="AB3871" s="73" t="s">
        <v>76</v>
      </c>
      <c r="AC3871" s="73" t="s">
        <v>538</v>
      </c>
      <c r="AD3871" s="73">
        <v>1100940</v>
      </c>
      <c r="AH3871" s="54" t="str">
        <f t="shared" si="241"/>
        <v>ROCujubim</v>
      </c>
      <c r="AI3871" s="73">
        <v>1100940</v>
      </c>
    </row>
    <row r="3872" spans="26:35" x14ac:dyDescent="0.25">
      <c r="Z3872" s="42" t="str">
        <f t="shared" si="240"/>
        <v/>
      </c>
      <c r="AB3872" s="73" t="s">
        <v>76</v>
      </c>
      <c r="AC3872" s="73" t="s">
        <v>561</v>
      </c>
      <c r="AD3872" s="73">
        <v>1100098</v>
      </c>
      <c r="AH3872" s="54" t="str">
        <f t="shared" si="241"/>
        <v>ROEspigão D'Oeste</v>
      </c>
      <c r="AI3872" s="73">
        <v>1100098</v>
      </c>
    </row>
    <row r="3873" spans="26:35" x14ac:dyDescent="0.25">
      <c r="Z3873" s="42" t="str">
        <f t="shared" si="240"/>
        <v/>
      </c>
      <c r="AB3873" s="73" t="s">
        <v>76</v>
      </c>
      <c r="AC3873" s="73" t="s">
        <v>584</v>
      </c>
      <c r="AD3873" s="73">
        <v>1101005</v>
      </c>
      <c r="AH3873" s="54" t="str">
        <f t="shared" si="241"/>
        <v>ROGovernador Jorge Teixeira</v>
      </c>
      <c r="AI3873" s="73">
        <v>1101005</v>
      </c>
    </row>
    <row r="3874" spans="26:35" x14ac:dyDescent="0.25">
      <c r="Z3874" s="42" t="str">
        <f t="shared" si="240"/>
        <v/>
      </c>
      <c r="AB3874" s="73" t="s">
        <v>76</v>
      </c>
      <c r="AC3874" s="73" t="s">
        <v>607</v>
      </c>
      <c r="AD3874" s="73">
        <v>1100106</v>
      </c>
      <c r="AH3874" s="54" t="str">
        <f t="shared" si="241"/>
        <v>ROGuajará-Mirim</v>
      </c>
      <c r="AI3874" s="73">
        <v>1100106</v>
      </c>
    </row>
    <row r="3875" spans="26:35" x14ac:dyDescent="0.25">
      <c r="Z3875" s="42" t="str">
        <f t="shared" si="240"/>
        <v/>
      </c>
      <c r="AB3875" s="73" t="s">
        <v>76</v>
      </c>
      <c r="AC3875" s="73" t="s">
        <v>630</v>
      </c>
      <c r="AD3875" s="73">
        <v>1101104</v>
      </c>
      <c r="AH3875" s="54" t="str">
        <f t="shared" si="241"/>
        <v>ROItapuã do Oeste</v>
      </c>
      <c r="AI3875" s="73">
        <v>1101104</v>
      </c>
    </row>
    <row r="3876" spans="26:35" x14ac:dyDescent="0.25">
      <c r="Z3876" s="42" t="str">
        <f t="shared" si="240"/>
        <v/>
      </c>
      <c r="AB3876" s="73" t="s">
        <v>76</v>
      </c>
      <c r="AC3876" s="73" t="s">
        <v>650</v>
      </c>
      <c r="AD3876" s="73">
        <v>1100114</v>
      </c>
      <c r="AH3876" s="54" t="str">
        <f t="shared" si="241"/>
        <v>ROJaru</v>
      </c>
      <c r="AI3876" s="73">
        <v>1100114</v>
      </c>
    </row>
    <row r="3877" spans="26:35" x14ac:dyDescent="0.25">
      <c r="Z3877" s="42" t="str">
        <f t="shared" si="240"/>
        <v/>
      </c>
      <c r="AB3877" s="73" t="s">
        <v>76</v>
      </c>
      <c r="AC3877" s="73" t="s">
        <v>671</v>
      </c>
      <c r="AD3877" s="73">
        <v>1100122</v>
      </c>
      <c r="AH3877" s="54" t="str">
        <f t="shared" si="241"/>
        <v>ROJi-Paraná</v>
      </c>
      <c r="AI3877" s="73">
        <v>1100122</v>
      </c>
    </row>
    <row r="3878" spans="26:35" x14ac:dyDescent="0.25">
      <c r="Z3878" s="42" t="str">
        <f t="shared" si="240"/>
        <v/>
      </c>
      <c r="AB3878" s="73" t="s">
        <v>76</v>
      </c>
      <c r="AC3878" s="73" t="s">
        <v>693</v>
      </c>
      <c r="AD3878" s="73">
        <v>1100130</v>
      </c>
      <c r="AH3878" s="54" t="str">
        <f t="shared" si="241"/>
        <v>ROMachadinho D'Oeste</v>
      </c>
      <c r="AI3878" s="73">
        <v>1100130</v>
      </c>
    </row>
    <row r="3879" spans="26:35" x14ac:dyDescent="0.25">
      <c r="Z3879" s="42" t="str">
        <f t="shared" si="240"/>
        <v/>
      </c>
      <c r="AB3879" s="73" t="s">
        <v>76</v>
      </c>
      <c r="AC3879" s="73" t="s">
        <v>713</v>
      </c>
      <c r="AD3879" s="73">
        <v>1101203</v>
      </c>
      <c r="AH3879" s="54" t="str">
        <f t="shared" si="241"/>
        <v>ROMinistro Andreazza</v>
      </c>
      <c r="AI3879" s="73">
        <v>1101203</v>
      </c>
    </row>
    <row r="3880" spans="26:35" x14ac:dyDescent="0.25">
      <c r="Z3880" s="42" t="str">
        <f t="shared" si="240"/>
        <v/>
      </c>
      <c r="AB3880" s="73" t="s">
        <v>76</v>
      </c>
      <c r="AC3880" s="73" t="s">
        <v>735</v>
      </c>
      <c r="AD3880" s="73">
        <v>1101302</v>
      </c>
      <c r="AH3880" s="54" t="str">
        <f t="shared" si="241"/>
        <v>ROMirante da Serra</v>
      </c>
      <c r="AI3880" s="73">
        <v>1101302</v>
      </c>
    </row>
    <row r="3881" spans="26:35" x14ac:dyDescent="0.25">
      <c r="Z3881" s="42" t="str">
        <f t="shared" si="240"/>
        <v/>
      </c>
      <c r="AB3881" s="73" t="s">
        <v>76</v>
      </c>
      <c r="AC3881" s="73" t="s">
        <v>757</v>
      </c>
      <c r="AD3881" s="73">
        <v>1101401</v>
      </c>
      <c r="AH3881" s="54" t="str">
        <f t="shared" si="241"/>
        <v>ROMonte Negro</v>
      </c>
      <c r="AI3881" s="73">
        <v>1101401</v>
      </c>
    </row>
    <row r="3882" spans="26:35" x14ac:dyDescent="0.25">
      <c r="Z3882" s="42" t="str">
        <f t="shared" si="240"/>
        <v/>
      </c>
      <c r="AB3882" s="73" t="s">
        <v>76</v>
      </c>
      <c r="AC3882" s="73" t="s">
        <v>779</v>
      </c>
      <c r="AD3882" s="73">
        <v>1100148</v>
      </c>
      <c r="AH3882" s="54" t="str">
        <f t="shared" si="241"/>
        <v>RONova Brasilândia D'Oeste</v>
      </c>
      <c r="AI3882" s="73">
        <v>1100148</v>
      </c>
    </row>
    <row r="3883" spans="26:35" x14ac:dyDescent="0.25">
      <c r="Z3883" s="42" t="str">
        <f t="shared" si="240"/>
        <v/>
      </c>
      <c r="AB3883" s="73" t="s">
        <v>76</v>
      </c>
      <c r="AC3883" s="73" t="s">
        <v>800</v>
      </c>
      <c r="AD3883" s="73">
        <v>1100338</v>
      </c>
      <c r="AH3883" s="54" t="str">
        <f t="shared" si="241"/>
        <v>RONova Mamoré</v>
      </c>
      <c r="AI3883" s="73">
        <v>1100338</v>
      </c>
    </row>
    <row r="3884" spans="26:35" x14ac:dyDescent="0.25">
      <c r="Z3884" s="42" t="str">
        <f t="shared" si="240"/>
        <v/>
      </c>
      <c r="AB3884" s="73" t="s">
        <v>76</v>
      </c>
      <c r="AC3884" s="73" t="s">
        <v>821</v>
      </c>
      <c r="AD3884" s="73">
        <v>1101435</v>
      </c>
      <c r="AH3884" s="54" t="str">
        <f t="shared" si="241"/>
        <v>RONova União</v>
      </c>
      <c r="AI3884" s="73">
        <v>1101435</v>
      </c>
    </row>
    <row r="3885" spans="26:35" x14ac:dyDescent="0.25">
      <c r="Z3885" s="42" t="str">
        <f t="shared" si="240"/>
        <v/>
      </c>
      <c r="AB3885" s="73" t="s">
        <v>76</v>
      </c>
      <c r="AC3885" s="73" t="s">
        <v>843</v>
      </c>
      <c r="AD3885" s="73">
        <v>1100502</v>
      </c>
      <c r="AH3885" s="54" t="str">
        <f t="shared" si="241"/>
        <v>RONovo Horizonte do Oeste</v>
      </c>
      <c r="AI3885" s="73">
        <v>1100502</v>
      </c>
    </row>
    <row r="3886" spans="26:35" x14ac:dyDescent="0.25">
      <c r="Z3886" s="42" t="str">
        <f t="shared" si="240"/>
        <v/>
      </c>
      <c r="AB3886" s="73" t="s">
        <v>76</v>
      </c>
      <c r="AC3886" s="73" t="s">
        <v>865</v>
      </c>
      <c r="AD3886" s="73">
        <v>1100155</v>
      </c>
      <c r="AH3886" s="54" t="str">
        <f t="shared" si="241"/>
        <v>ROOuro Preto do Oeste</v>
      </c>
      <c r="AI3886" s="73">
        <v>1100155</v>
      </c>
    </row>
    <row r="3887" spans="26:35" x14ac:dyDescent="0.25">
      <c r="Z3887" s="42" t="str">
        <f t="shared" si="240"/>
        <v/>
      </c>
      <c r="AB3887" s="73" t="s">
        <v>76</v>
      </c>
      <c r="AC3887" s="73" t="s">
        <v>887</v>
      </c>
      <c r="AD3887" s="73">
        <v>1101450</v>
      </c>
      <c r="AH3887" s="54" t="str">
        <f t="shared" si="241"/>
        <v>ROParecis</v>
      </c>
      <c r="AI3887" s="73">
        <v>1101450</v>
      </c>
    </row>
    <row r="3888" spans="26:35" x14ac:dyDescent="0.25">
      <c r="Z3888" s="42" t="str">
        <f t="shared" si="240"/>
        <v/>
      </c>
      <c r="AB3888" s="73" t="s">
        <v>76</v>
      </c>
      <c r="AC3888" s="73" t="s">
        <v>910</v>
      </c>
      <c r="AD3888" s="73">
        <v>1100189</v>
      </c>
      <c r="AH3888" s="54" t="str">
        <f t="shared" si="241"/>
        <v>ROPimenta Bueno</v>
      </c>
      <c r="AI3888" s="73">
        <v>1100189</v>
      </c>
    </row>
    <row r="3889" spans="26:35" x14ac:dyDescent="0.25">
      <c r="Z3889" s="42" t="str">
        <f t="shared" si="240"/>
        <v/>
      </c>
      <c r="AB3889" s="73" t="s">
        <v>76</v>
      </c>
      <c r="AC3889" s="73" t="s">
        <v>933</v>
      </c>
      <c r="AD3889" s="73">
        <v>1101468</v>
      </c>
      <c r="AH3889" s="54" t="str">
        <f t="shared" si="241"/>
        <v>ROPimenteiras do Oeste</v>
      </c>
      <c r="AI3889" s="73">
        <v>1101468</v>
      </c>
    </row>
    <row r="3890" spans="26:35" x14ac:dyDescent="0.25">
      <c r="Z3890" s="42" t="str">
        <f t="shared" si="240"/>
        <v/>
      </c>
      <c r="AB3890" s="73" t="s">
        <v>76</v>
      </c>
      <c r="AC3890" s="73" t="s">
        <v>955</v>
      </c>
      <c r="AD3890" s="73">
        <v>1100205</v>
      </c>
      <c r="AH3890" s="54" t="str">
        <f t="shared" si="241"/>
        <v>ROPorto Velho</v>
      </c>
      <c r="AI3890" s="73">
        <v>1100205</v>
      </c>
    </row>
    <row r="3891" spans="26:35" x14ac:dyDescent="0.25">
      <c r="Z3891" s="42" t="str">
        <f t="shared" si="240"/>
        <v/>
      </c>
      <c r="AB3891" s="73" t="s">
        <v>76</v>
      </c>
      <c r="AC3891" s="73" t="s">
        <v>978</v>
      </c>
      <c r="AD3891" s="73">
        <v>1100254</v>
      </c>
      <c r="AH3891" s="54" t="str">
        <f t="shared" si="241"/>
        <v>ROPresidente Médici</v>
      </c>
      <c r="AI3891" s="73">
        <v>1100254</v>
      </c>
    </row>
    <row r="3892" spans="26:35" x14ac:dyDescent="0.25">
      <c r="Z3892" s="42" t="str">
        <f t="shared" si="240"/>
        <v/>
      </c>
      <c r="AB3892" s="73" t="s">
        <v>76</v>
      </c>
      <c r="AC3892" s="73" t="s">
        <v>1000</v>
      </c>
      <c r="AD3892" s="73">
        <v>1101476</v>
      </c>
      <c r="AH3892" s="54" t="str">
        <f t="shared" si="241"/>
        <v>ROPrimavera de Rondônia</v>
      </c>
      <c r="AI3892" s="73">
        <v>1101476</v>
      </c>
    </row>
    <row r="3893" spans="26:35" x14ac:dyDescent="0.25">
      <c r="Z3893" s="42" t="str">
        <f t="shared" si="240"/>
        <v/>
      </c>
      <c r="AB3893" s="73" t="s">
        <v>76</v>
      </c>
      <c r="AC3893" s="73" t="s">
        <v>1022</v>
      </c>
      <c r="AD3893" s="73">
        <v>1100262</v>
      </c>
      <c r="AH3893" s="54" t="str">
        <f t="shared" si="241"/>
        <v>RORio Crespo</v>
      </c>
      <c r="AI3893" s="73">
        <v>1100262</v>
      </c>
    </row>
    <row r="3894" spans="26:35" x14ac:dyDescent="0.25">
      <c r="Z3894" s="42" t="str">
        <f t="shared" si="240"/>
        <v/>
      </c>
      <c r="AB3894" s="73" t="s">
        <v>76</v>
      </c>
      <c r="AC3894" s="73" t="s">
        <v>1045</v>
      </c>
      <c r="AD3894" s="73">
        <v>1100288</v>
      </c>
      <c r="AH3894" s="54" t="str">
        <f t="shared" si="241"/>
        <v>RORolim de Moura</v>
      </c>
      <c r="AI3894" s="73">
        <v>1100288</v>
      </c>
    </row>
    <row r="3895" spans="26:35" x14ac:dyDescent="0.25">
      <c r="Z3895" s="42" t="str">
        <f t="shared" si="240"/>
        <v/>
      </c>
      <c r="AB3895" s="73" t="s">
        <v>76</v>
      </c>
      <c r="AC3895" s="73" t="s">
        <v>1067</v>
      </c>
      <c r="AD3895" s="73">
        <v>1100296</v>
      </c>
      <c r="AH3895" s="54" t="str">
        <f t="shared" si="241"/>
        <v>ROSanta Luzia D'Oeste</v>
      </c>
      <c r="AI3895" s="73">
        <v>1100296</v>
      </c>
    </row>
    <row r="3896" spans="26:35" x14ac:dyDescent="0.25">
      <c r="Z3896" s="42" t="str">
        <f t="shared" si="240"/>
        <v/>
      </c>
      <c r="AB3896" s="73" t="s">
        <v>76</v>
      </c>
      <c r="AC3896" s="73" t="s">
        <v>1088</v>
      </c>
      <c r="AD3896" s="73">
        <v>1101484</v>
      </c>
      <c r="AH3896" s="54" t="str">
        <f t="shared" si="241"/>
        <v>ROSão Felipe D'Oeste</v>
      </c>
      <c r="AI3896" s="73">
        <v>1101484</v>
      </c>
    </row>
    <row r="3897" spans="26:35" x14ac:dyDescent="0.25">
      <c r="Z3897" s="42" t="str">
        <f t="shared" si="240"/>
        <v/>
      </c>
      <c r="AB3897" s="73" t="s">
        <v>76</v>
      </c>
      <c r="AC3897" s="73" t="s">
        <v>1111</v>
      </c>
      <c r="AD3897" s="73">
        <v>1101492</v>
      </c>
      <c r="AH3897" s="54" t="str">
        <f t="shared" si="241"/>
        <v>ROSão Francisco do Guaporé</v>
      </c>
      <c r="AI3897" s="73">
        <v>1101492</v>
      </c>
    </row>
    <row r="3898" spans="26:35" x14ac:dyDescent="0.25">
      <c r="Z3898" s="42" t="str">
        <f t="shared" si="240"/>
        <v/>
      </c>
      <c r="AB3898" s="73" t="s">
        <v>76</v>
      </c>
      <c r="AC3898" s="73" t="s">
        <v>1134</v>
      </c>
      <c r="AD3898" s="73">
        <v>1100320</v>
      </c>
      <c r="AH3898" s="54" t="str">
        <f t="shared" si="241"/>
        <v>ROSão Miguel do Guaporé</v>
      </c>
      <c r="AI3898" s="73">
        <v>1100320</v>
      </c>
    </row>
    <row r="3899" spans="26:35" x14ac:dyDescent="0.25">
      <c r="Z3899" s="42" t="str">
        <f t="shared" si="240"/>
        <v/>
      </c>
      <c r="AB3899" s="73" t="s">
        <v>76</v>
      </c>
      <c r="AC3899" s="73" t="s">
        <v>1157</v>
      </c>
      <c r="AD3899" s="73">
        <v>1101500</v>
      </c>
      <c r="AH3899" s="54" t="str">
        <f t="shared" si="241"/>
        <v>ROSeringueiras</v>
      </c>
      <c r="AI3899" s="73">
        <v>1101500</v>
      </c>
    </row>
    <row r="3900" spans="26:35" x14ac:dyDescent="0.25">
      <c r="Z3900" s="42" t="str">
        <f t="shared" si="240"/>
        <v/>
      </c>
      <c r="AB3900" s="73" t="s">
        <v>76</v>
      </c>
      <c r="AC3900" s="73" t="s">
        <v>1180</v>
      </c>
      <c r="AD3900" s="73">
        <v>1101559</v>
      </c>
      <c r="AH3900" s="54" t="str">
        <f t="shared" si="241"/>
        <v>ROTeixeirópolis</v>
      </c>
      <c r="AI3900" s="73">
        <v>1101559</v>
      </c>
    </row>
    <row r="3901" spans="26:35" x14ac:dyDescent="0.25">
      <c r="Z3901" s="42" t="str">
        <f t="shared" si="240"/>
        <v/>
      </c>
      <c r="AB3901" s="73" t="s">
        <v>76</v>
      </c>
      <c r="AC3901" s="73" t="s">
        <v>1202</v>
      </c>
      <c r="AD3901" s="73">
        <v>1101609</v>
      </c>
      <c r="AH3901" s="54" t="str">
        <f t="shared" si="241"/>
        <v>ROTheobroma</v>
      </c>
      <c r="AI3901" s="73">
        <v>1101609</v>
      </c>
    </row>
    <row r="3902" spans="26:35" x14ac:dyDescent="0.25">
      <c r="Z3902" s="42" t="str">
        <f t="shared" si="240"/>
        <v/>
      </c>
      <c r="AB3902" s="73" t="s">
        <v>76</v>
      </c>
      <c r="AC3902" s="73" t="s">
        <v>1224</v>
      </c>
      <c r="AD3902" s="73">
        <v>1101708</v>
      </c>
      <c r="AH3902" s="54" t="str">
        <f t="shared" si="241"/>
        <v>ROUrupá</v>
      </c>
      <c r="AI3902" s="73">
        <v>1101708</v>
      </c>
    </row>
    <row r="3903" spans="26:35" x14ac:dyDescent="0.25">
      <c r="Z3903" s="42" t="str">
        <f t="shared" si="240"/>
        <v/>
      </c>
      <c r="AB3903" s="73" t="s">
        <v>76</v>
      </c>
      <c r="AC3903" s="73" t="s">
        <v>1246</v>
      </c>
      <c r="AD3903" s="73">
        <v>1101757</v>
      </c>
      <c r="AH3903" s="54" t="str">
        <f t="shared" si="241"/>
        <v>ROVale do Anari</v>
      </c>
      <c r="AI3903" s="73">
        <v>1101757</v>
      </c>
    </row>
    <row r="3904" spans="26:35" x14ac:dyDescent="0.25">
      <c r="Z3904" s="42" t="str">
        <f t="shared" si="240"/>
        <v/>
      </c>
      <c r="AB3904" s="73" t="s">
        <v>76</v>
      </c>
      <c r="AC3904" s="73" t="s">
        <v>1269</v>
      </c>
      <c r="AD3904" s="73">
        <v>1101807</v>
      </c>
      <c r="AH3904" s="54" t="str">
        <f t="shared" si="241"/>
        <v>ROVale do Paraíso</v>
      </c>
      <c r="AI3904" s="73">
        <v>1101807</v>
      </c>
    </row>
    <row r="3905" spans="26:35" x14ac:dyDescent="0.25">
      <c r="Z3905" s="42" t="str">
        <f t="shared" si="240"/>
        <v/>
      </c>
      <c r="AB3905" s="73" t="s">
        <v>76</v>
      </c>
      <c r="AC3905" s="73" t="s">
        <v>1290</v>
      </c>
      <c r="AD3905" s="73">
        <v>1100304</v>
      </c>
      <c r="AH3905" s="54" t="str">
        <f t="shared" si="241"/>
        <v>ROVilhena</v>
      </c>
      <c r="AI3905" s="73">
        <v>1100304</v>
      </c>
    </row>
    <row r="3906" spans="26:35" x14ac:dyDescent="0.25">
      <c r="Z3906" s="42" t="str">
        <f t="shared" si="240"/>
        <v/>
      </c>
      <c r="AB3906" s="73" t="s">
        <v>77</v>
      </c>
      <c r="AC3906" s="73" t="s">
        <v>112</v>
      </c>
      <c r="AD3906" s="73">
        <v>1400050</v>
      </c>
      <c r="AH3906" s="54" t="str">
        <f t="shared" si="241"/>
        <v>RRAlto Alegre</v>
      </c>
      <c r="AI3906" s="73">
        <v>1400050</v>
      </c>
    </row>
    <row r="3907" spans="26:35" x14ac:dyDescent="0.25">
      <c r="Z3907" s="42" t="str">
        <f t="shared" ref="Z3907:Z3970" si="242">CONCATENATE(A3907,D3907)</f>
        <v/>
      </c>
      <c r="AB3907" s="73" t="s">
        <v>77</v>
      </c>
      <c r="AC3907" s="73" t="s">
        <v>138</v>
      </c>
      <c r="AD3907" s="73">
        <v>1400027</v>
      </c>
      <c r="AH3907" s="54" t="str">
        <f t="shared" ref="AH3907:AH3970" si="243">CONCATENATE(AB3907,AC3907)</f>
        <v>RRAmajari</v>
      </c>
      <c r="AI3907" s="73">
        <v>1400027</v>
      </c>
    </row>
    <row r="3908" spans="26:35" x14ac:dyDescent="0.25">
      <c r="Z3908" s="42" t="str">
        <f t="shared" si="242"/>
        <v/>
      </c>
      <c r="AB3908" s="73" t="s">
        <v>77</v>
      </c>
      <c r="AC3908" s="73" t="s">
        <v>163</v>
      </c>
      <c r="AD3908" s="73">
        <v>1400100</v>
      </c>
      <c r="AH3908" s="54" t="str">
        <f t="shared" si="243"/>
        <v>RRBoa Vista</v>
      </c>
      <c r="AI3908" s="73">
        <v>1400100</v>
      </c>
    </row>
    <row r="3909" spans="26:35" x14ac:dyDescent="0.25">
      <c r="Z3909" s="42" t="str">
        <f t="shared" si="242"/>
        <v/>
      </c>
      <c r="AB3909" s="73" t="s">
        <v>77</v>
      </c>
      <c r="AC3909" s="73" t="s">
        <v>189</v>
      </c>
      <c r="AD3909" s="73">
        <v>1400159</v>
      </c>
      <c r="AH3909" s="54" t="str">
        <f t="shared" si="243"/>
        <v>RRBonfim</v>
      </c>
      <c r="AI3909" s="73">
        <v>1400159</v>
      </c>
    </row>
    <row r="3910" spans="26:35" x14ac:dyDescent="0.25">
      <c r="Z3910" s="42" t="str">
        <f t="shared" si="242"/>
        <v/>
      </c>
      <c r="AB3910" s="73" t="s">
        <v>77</v>
      </c>
      <c r="AC3910" s="73" t="s">
        <v>215</v>
      </c>
      <c r="AD3910" s="73">
        <v>1400175</v>
      </c>
      <c r="AH3910" s="54" t="str">
        <f t="shared" si="243"/>
        <v>RRCantá</v>
      </c>
      <c r="AI3910" s="73">
        <v>1400175</v>
      </c>
    </row>
    <row r="3911" spans="26:35" x14ac:dyDescent="0.25">
      <c r="Z3911" s="42" t="str">
        <f t="shared" si="242"/>
        <v/>
      </c>
      <c r="AB3911" s="73" t="s">
        <v>77</v>
      </c>
      <c r="AC3911" s="73" t="s">
        <v>239</v>
      </c>
      <c r="AD3911" s="73">
        <v>1400209</v>
      </c>
      <c r="AH3911" s="54" t="str">
        <f t="shared" si="243"/>
        <v>RRCaracaraí</v>
      </c>
      <c r="AI3911" s="73">
        <v>1400209</v>
      </c>
    </row>
    <row r="3912" spans="26:35" x14ac:dyDescent="0.25">
      <c r="Z3912" s="42" t="str">
        <f t="shared" si="242"/>
        <v/>
      </c>
      <c r="AB3912" s="73" t="s">
        <v>77</v>
      </c>
      <c r="AC3912" s="73" t="s">
        <v>264</v>
      </c>
      <c r="AD3912" s="73">
        <v>1400233</v>
      </c>
      <c r="AH3912" s="54" t="str">
        <f t="shared" si="243"/>
        <v>RRCaroebe</v>
      </c>
      <c r="AI3912" s="73">
        <v>1400233</v>
      </c>
    </row>
    <row r="3913" spans="26:35" x14ac:dyDescent="0.25">
      <c r="Z3913" s="42" t="str">
        <f t="shared" si="242"/>
        <v/>
      </c>
      <c r="AB3913" s="73" t="s">
        <v>77</v>
      </c>
      <c r="AC3913" s="73" t="s">
        <v>290</v>
      </c>
      <c r="AD3913" s="73">
        <v>1400282</v>
      </c>
      <c r="AH3913" s="54" t="str">
        <f t="shared" si="243"/>
        <v>RRIracema</v>
      </c>
      <c r="AI3913" s="73">
        <v>1400282</v>
      </c>
    </row>
    <row r="3914" spans="26:35" x14ac:dyDescent="0.25">
      <c r="Z3914" s="42" t="str">
        <f t="shared" si="242"/>
        <v/>
      </c>
      <c r="AB3914" s="73" t="s">
        <v>77</v>
      </c>
      <c r="AC3914" s="73" t="s">
        <v>316</v>
      </c>
      <c r="AD3914" s="73">
        <v>1400308</v>
      </c>
      <c r="AH3914" s="54" t="str">
        <f t="shared" si="243"/>
        <v>RRMucajaí</v>
      </c>
      <c r="AI3914" s="73">
        <v>1400308</v>
      </c>
    </row>
    <row r="3915" spans="26:35" x14ac:dyDescent="0.25">
      <c r="Z3915" s="42" t="str">
        <f t="shared" si="242"/>
        <v/>
      </c>
      <c r="AB3915" s="73" t="s">
        <v>77</v>
      </c>
      <c r="AC3915" s="73" t="s">
        <v>341</v>
      </c>
      <c r="AD3915" s="73">
        <v>1400407</v>
      </c>
      <c r="AH3915" s="54" t="str">
        <f t="shared" si="243"/>
        <v>RRNormandia</v>
      </c>
      <c r="AI3915" s="73">
        <v>1400407</v>
      </c>
    </row>
    <row r="3916" spans="26:35" x14ac:dyDescent="0.25">
      <c r="Z3916" s="42" t="str">
        <f t="shared" si="242"/>
        <v/>
      </c>
      <c r="AB3916" s="73" t="s">
        <v>77</v>
      </c>
      <c r="AC3916" s="73" t="s">
        <v>366</v>
      </c>
      <c r="AD3916" s="73">
        <v>1400456</v>
      </c>
      <c r="AH3916" s="54" t="str">
        <f t="shared" si="243"/>
        <v>RRPacaraima</v>
      </c>
      <c r="AI3916" s="73">
        <v>1400456</v>
      </c>
    </row>
    <row r="3917" spans="26:35" x14ac:dyDescent="0.25">
      <c r="Z3917" s="42" t="str">
        <f t="shared" si="242"/>
        <v/>
      </c>
      <c r="AB3917" s="73" t="s">
        <v>77</v>
      </c>
      <c r="AC3917" s="73" t="s">
        <v>390</v>
      </c>
      <c r="AD3917" s="73">
        <v>1400472</v>
      </c>
      <c r="AH3917" s="54" t="str">
        <f t="shared" si="243"/>
        <v>RRRorainópolis</v>
      </c>
      <c r="AI3917" s="73">
        <v>1400472</v>
      </c>
    </row>
    <row r="3918" spans="26:35" x14ac:dyDescent="0.25">
      <c r="Z3918" s="42" t="str">
        <f t="shared" si="242"/>
        <v/>
      </c>
      <c r="AB3918" s="73" t="s">
        <v>77</v>
      </c>
      <c r="AC3918" s="73" t="s">
        <v>416</v>
      </c>
      <c r="AD3918" s="73">
        <v>1400506</v>
      </c>
      <c r="AH3918" s="54" t="str">
        <f t="shared" si="243"/>
        <v>RRSão João da Baliza</v>
      </c>
      <c r="AI3918" s="73">
        <v>1400506</v>
      </c>
    </row>
    <row r="3919" spans="26:35" x14ac:dyDescent="0.25">
      <c r="Z3919" s="42" t="str">
        <f t="shared" si="242"/>
        <v/>
      </c>
      <c r="AB3919" s="73" t="s">
        <v>77</v>
      </c>
      <c r="AC3919" s="73" t="s">
        <v>441</v>
      </c>
      <c r="AD3919" s="73">
        <v>1400605</v>
      </c>
      <c r="AH3919" s="54" t="str">
        <f t="shared" si="243"/>
        <v>RRSão Luiz</v>
      </c>
      <c r="AI3919" s="73">
        <v>1400605</v>
      </c>
    </row>
    <row r="3920" spans="26:35" x14ac:dyDescent="0.25">
      <c r="Z3920" s="42" t="str">
        <f t="shared" si="242"/>
        <v/>
      </c>
      <c r="AB3920" s="73" t="s">
        <v>77</v>
      </c>
      <c r="AC3920" s="73" t="s">
        <v>466</v>
      </c>
      <c r="AD3920" s="73">
        <v>1400704</v>
      </c>
      <c r="AH3920" s="54" t="str">
        <f t="shared" si="243"/>
        <v>RRUiramutã</v>
      </c>
      <c r="AI3920" s="73">
        <v>1400704</v>
      </c>
    </row>
    <row r="3921" spans="26:35" x14ac:dyDescent="0.25">
      <c r="Z3921" s="42" t="str">
        <f t="shared" si="242"/>
        <v/>
      </c>
      <c r="AB3921" s="73" t="s">
        <v>79</v>
      </c>
      <c r="AC3921" s="73" t="s">
        <v>110</v>
      </c>
      <c r="AD3921" s="73">
        <v>4300034</v>
      </c>
      <c r="AH3921" s="54" t="str">
        <f t="shared" si="243"/>
        <v>RSAceguá</v>
      </c>
      <c r="AI3921" s="73">
        <v>4300034</v>
      </c>
    </row>
    <row r="3922" spans="26:35" x14ac:dyDescent="0.25">
      <c r="Z3922" s="42" t="str">
        <f t="shared" si="242"/>
        <v/>
      </c>
      <c r="AB3922" s="73" t="s">
        <v>79</v>
      </c>
      <c r="AC3922" s="73" t="s">
        <v>136</v>
      </c>
      <c r="AD3922" s="73">
        <v>4300059</v>
      </c>
      <c r="AH3922" s="54" t="str">
        <f t="shared" si="243"/>
        <v>RSÁgua Santa</v>
      </c>
      <c r="AI3922" s="73">
        <v>4300059</v>
      </c>
    </row>
    <row r="3923" spans="26:35" x14ac:dyDescent="0.25">
      <c r="Z3923" s="42" t="str">
        <f t="shared" si="242"/>
        <v/>
      </c>
      <c r="AB3923" s="73" t="s">
        <v>79</v>
      </c>
      <c r="AC3923" s="73" t="s">
        <v>161</v>
      </c>
      <c r="AD3923" s="73">
        <v>4300109</v>
      </c>
      <c r="AH3923" s="54" t="str">
        <f t="shared" si="243"/>
        <v>RSAgudo</v>
      </c>
      <c r="AI3923" s="73">
        <v>4300109</v>
      </c>
    </row>
    <row r="3924" spans="26:35" x14ac:dyDescent="0.25">
      <c r="Z3924" s="42" t="str">
        <f t="shared" si="242"/>
        <v/>
      </c>
      <c r="AB3924" s="73" t="s">
        <v>79</v>
      </c>
      <c r="AC3924" s="73" t="s">
        <v>187</v>
      </c>
      <c r="AD3924" s="73">
        <v>4300208</v>
      </c>
      <c r="AH3924" s="54" t="str">
        <f t="shared" si="243"/>
        <v>RSAjuricaba</v>
      </c>
      <c r="AI3924" s="73">
        <v>4300208</v>
      </c>
    </row>
    <row r="3925" spans="26:35" x14ac:dyDescent="0.25">
      <c r="Z3925" s="42" t="str">
        <f t="shared" si="242"/>
        <v/>
      </c>
      <c r="AB3925" s="73" t="s">
        <v>79</v>
      </c>
      <c r="AC3925" s="73" t="s">
        <v>213</v>
      </c>
      <c r="AD3925" s="73">
        <v>4300307</v>
      </c>
      <c r="AH3925" s="54" t="str">
        <f t="shared" si="243"/>
        <v>RSAlecrim</v>
      </c>
      <c r="AI3925" s="73">
        <v>4300307</v>
      </c>
    </row>
    <row r="3926" spans="26:35" x14ac:dyDescent="0.25">
      <c r="Z3926" s="42" t="str">
        <f t="shared" si="242"/>
        <v/>
      </c>
      <c r="AB3926" s="73" t="s">
        <v>79</v>
      </c>
      <c r="AC3926" s="73" t="s">
        <v>237</v>
      </c>
      <c r="AD3926" s="73">
        <v>4300406</v>
      </c>
      <c r="AH3926" s="54" t="str">
        <f t="shared" si="243"/>
        <v>RSAlegrete</v>
      </c>
      <c r="AI3926" s="73">
        <v>4300406</v>
      </c>
    </row>
    <row r="3927" spans="26:35" x14ac:dyDescent="0.25">
      <c r="Z3927" s="42" t="str">
        <f t="shared" si="242"/>
        <v/>
      </c>
      <c r="AB3927" s="73" t="s">
        <v>79</v>
      </c>
      <c r="AC3927" s="73" t="s">
        <v>262</v>
      </c>
      <c r="AD3927" s="73">
        <v>4300455</v>
      </c>
      <c r="AH3927" s="54" t="str">
        <f t="shared" si="243"/>
        <v>RSAlegria</v>
      </c>
      <c r="AI3927" s="73">
        <v>4300455</v>
      </c>
    </row>
    <row r="3928" spans="26:35" x14ac:dyDescent="0.25">
      <c r="Z3928" s="42" t="str">
        <f t="shared" si="242"/>
        <v/>
      </c>
      <c r="AB3928" s="73" t="s">
        <v>79</v>
      </c>
      <c r="AC3928" s="73" t="s">
        <v>288</v>
      </c>
      <c r="AD3928" s="73">
        <v>4300471</v>
      </c>
      <c r="AH3928" s="54" t="str">
        <f t="shared" si="243"/>
        <v>RSAlmirante Tamandaré do Sul</v>
      </c>
      <c r="AI3928" s="73">
        <v>4300471</v>
      </c>
    </row>
    <row r="3929" spans="26:35" x14ac:dyDescent="0.25">
      <c r="Z3929" s="42" t="str">
        <f t="shared" si="242"/>
        <v/>
      </c>
      <c r="AB3929" s="73" t="s">
        <v>79</v>
      </c>
      <c r="AC3929" s="73" t="s">
        <v>314</v>
      </c>
      <c r="AD3929" s="73">
        <v>4300505</v>
      </c>
      <c r="AH3929" s="54" t="str">
        <f t="shared" si="243"/>
        <v>RSAlpestre</v>
      </c>
      <c r="AI3929" s="73">
        <v>4300505</v>
      </c>
    </row>
    <row r="3930" spans="26:35" x14ac:dyDescent="0.25">
      <c r="Z3930" s="42" t="str">
        <f t="shared" si="242"/>
        <v/>
      </c>
      <c r="AB3930" s="73" t="s">
        <v>79</v>
      </c>
      <c r="AC3930" s="73" t="s">
        <v>112</v>
      </c>
      <c r="AD3930" s="73">
        <v>4300554</v>
      </c>
      <c r="AH3930" s="54" t="str">
        <f t="shared" si="243"/>
        <v>RSAlto Alegre</v>
      </c>
      <c r="AI3930" s="73">
        <v>4300554</v>
      </c>
    </row>
    <row r="3931" spans="26:35" x14ac:dyDescent="0.25">
      <c r="Z3931" s="42" t="str">
        <f t="shared" si="242"/>
        <v/>
      </c>
      <c r="AB3931" s="73" t="s">
        <v>79</v>
      </c>
      <c r="AC3931" s="73" t="s">
        <v>364</v>
      </c>
      <c r="AD3931" s="73">
        <v>4300570</v>
      </c>
      <c r="AH3931" s="54" t="str">
        <f t="shared" si="243"/>
        <v>RSAlto Feliz</v>
      </c>
      <c r="AI3931" s="73">
        <v>4300570</v>
      </c>
    </row>
    <row r="3932" spans="26:35" x14ac:dyDescent="0.25">
      <c r="Z3932" s="42" t="str">
        <f t="shared" si="242"/>
        <v/>
      </c>
      <c r="AB3932" s="73" t="s">
        <v>79</v>
      </c>
      <c r="AC3932" s="73" t="s">
        <v>219</v>
      </c>
      <c r="AD3932" s="73">
        <v>4300604</v>
      </c>
      <c r="AH3932" s="54" t="str">
        <f t="shared" si="243"/>
        <v>RSAlvorada</v>
      </c>
      <c r="AI3932" s="73">
        <v>4300604</v>
      </c>
    </row>
    <row r="3933" spans="26:35" x14ac:dyDescent="0.25">
      <c r="Z3933" s="42" t="str">
        <f t="shared" si="242"/>
        <v/>
      </c>
      <c r="AB3933" s="73" t="s">
        <v>79</v>
      </c>
      <c r="AC3933" s="73" t="s">
        <v>414</v>
      </c>
      <c r="AD3933" s="73">
        <v>4300638</v>
      </c>
      <c r="AH3933" s="54" t="str">
        <f t="shared" si="243"/>
        <v>RSAmaral Ferrador</v>
      </c>
      <c r="AI3933" s="73">
        <v>4300638</v>
      </c>
    </row>
    <row r="3934" spans="26:35" x14ac:dyDescent="0.25">
      <c r="Z3934" s="42" t="str">
        <f t="shared" si="242"/>
        <v/>
      </c>
      <c r="AB3934" s="73" t="s">
        <v>79</v>
      </c>
      <c r="AC3934" s="73" t="s">
        <v>439</v>
      </c>
      <c r="AD3934" s="73">
        <v>4300646</v>
      </c>
      <c r="AH3934" s="54" t="str">
        <f t="shared" si="243"/>
        <v>RSAmetista do Sul</v>
      </c>
      <c r="AI3934" s="73">
        <v>4300646</v>
      </c>
    </row>
    <row r="3935" spans="26:35" x14ac:dyDescent="0.25">
      <c r="Z3935" s="42" t="str">
        <f t="shared" si="242"/>
        <v/>
      </c>
      <c r="AB3935" s="73" t="s">
        <v>79</v>
      </c>
      <c r="AC3935" s="73" t="s">
        <v>464</v>
      </c>
      <c r="AD3935" s="73">
        <v>4300661</v>
      </c>
      <c r="AH3935" s="54" t="str">
        <f t="shared" si="243"/>
        <v>RSAndré da Rocha</v>
      </c>
      <c r="AI3935" s="73">
        <v>4300661</v>
      </c>
    </row>
    <row r="3936" spans="26:35" x14ac:dyDescent="0.25">
      <c r="Z3936" s="42" t="str">
        <f t="shared" si="242"/>
        <v/>
      </c>
      <c r="AB3936" s="73" t="s">
        <v>79</v>
      </c>
      <c r="AC3936" s="73" t="s">
        <v>490</v>
      </c>
      <c r="AD3936" s="73">
        <v>4300703</v>
      </c>
      <c r="AH3936" s="54" t="str">
        <f t="shared" si="243"/>
        <v>RSAnta Gorda</v>
      </c>
      <c r="AI3936" s="73">
        <v>4300703</v>
      </c>
    </row>
    <row r="3937" spans="26:35" x14ac:dyDescent="0.25">
      <c r="Z3937" s="42" t="str">
        <f t="shared" si="242"/>
        <v/>
      </c>
      <c r="AB3937" s="73" t="s">
        <v>79</v>
      </c>
      <c r="AC3937" s="73" t="s">
        <v>514</v>
      </c>
      <c r="AD3937" s="73">
        <v>4300802</v>
      </c>
      <c r="AH3937" s="54" t="str">
        <f t="shared" si="243"/>
        <v>RSAntônio Prado</v>
      </c>
      <c r="AI3937" s="73">
        <v>4300802</v>
      </c>
    </row>
    <row r="3938" spans="26:35" x14ac:dyDescent="0.25">
      <c r="Z3938" s="42" t="str">
        <f t="shared" si="242"/>
        <v/>
      </c>
      <c r="AB3938" s="73" t="s">
        <v>79</v>
      </c>
      <c r="AC3938" s="73" t="s">
        <v>537</v>
      </c>
      <c r="AD3938" s="73">
        <v>4300851</v>
      </c>
      <c r="AH3938" s="54" t="str">
        <f t="shared" si="243"/>
        <v>RSArambaré</v>
      </c>
      <c r="AI3938" s="73">
        <v>4300851</v>
      </c>
    </row>
    <row r="3939" spans="26:35" x14ac:dyDescent="0.25">
      <c r="Z3939" s="42" t="str">
        <f t="shared" si="242"/>
        <v/>
      </c>
      <c r="AB3939" s="73" t="s">
        <v>79</v>
      </c>
      <c r="AC3939" s="73" t="s">
        <v>560</v>
      </c>
      <c r="AD3939" s="73">
        <v>4300877</v>
      </c>
      <c r="AH3939" s="54" t="str">
        <f t="shared" si="243"/>
        <v>RSAraricá</v>
      </c>
      <c r="AI3939" s="73">
        <v>4300877</v>
      </c>
    </row>
    <row r="3940" spans="26:35" x14ac:dyDescent="0.25">
      <c r="Z3940" s="42" t="str">
        <f t="shared" si="242"/>
        <v/>
      </c>
      <c r="AB3940" s="73" t="s">
        <v>79</v>
      </c>
      <c r="AC3940" s="73" t="s">
        <v>583</v>
      </c>
      <c r="AD3940" s="73">
        <v>4300901</v>
      </c>
      <c r="AH3940" s="54" t="str">
        <f t="shared" si="243"/>
        <v>RSAratiba</v>
      </c>
      <c r="AI3940" s="73">
        <v>4300901</v>
      </c>
    </row>
    <row r="3941" spans="26:35" x14ac:dyDescent="0.25">
      <c r="Z3941" s="42" t="str">
        <f t="shared" si="242"/>
        <v/>
      </c>
      <c r="AB3941" s="73" t="s">
        <v>79</v>
      </c>
      <c r="AC3941" s="73" t="s">
        <v>606</v>
      </c>
      <c r="AD3941" s="73">
        <v>4301008</v>
      </c>
      <c r="AH3941" s="54" t="str">
        <f t="shared" si="243"/>
        <v>RSArroio do Meio</v>
      </c>
      <c r="AI3941" s="73">
        <v>4301008</v>
      </c>
    </row>
    <row r="3942" spans="26:35" x14ac:dyDescent="0.25">
      <c r="Z3942" s="42" t="str">
        <f t="shared" si="242"/>
        <v/>
      </c>
      <c r="AB3942" s="73" t="s">
        <v>79</v>
      </c>
      <c r="AC3942" s="73" t="s">
        <v>629</v>
      </c>
      <c r="AD3942" s="73">
        <v>4301073</v>
      </c>
      <c r="AH3942" s="54" t="str">
        <f t="shared" si="243"/>
        <v>RSArroio do Padre</v>
      </c>
      <c r="AI3942" s="73">
        <v>4301073</v>
      </c>
    </row>
    <row r="3943" spans="26:35" x14ac:dyDescent="0.25">
      <c r="Z3943" s="42" t="str">
        <f t="shared" si="242"/>
        <v/>
      </c>
      <c r="AB3943" s="73" t="s">
        <v>79</v>
      </c>
      <c r="AC3943" s="73" t="s">
        <v>649</v>
      </c>
      <c r="AD3943" s="73">
        <v>4301057</v>
      </c>
      <c r="AH3943" s="54" t="str">
        <f t="shared" si="243"/>
        <v>RSArroio do Sal</v>
      </c>
      <c r="AI3943" s="73">
        <v>4301057</v>
      </c>
    </row>
    <row r="3944" spans="26:35" x14ac:dyDescent="0.25">
      <c r="Z3944" s="42" t="str">
        <f t="shared" si="242"/>
        <v/>
      </c>
      <c r="AB3944" s="73" t="s">
        <v>79</v>
      </c>
      <c r="AC3944" s="73" t="s">
        <v>670</v>
      </c>
      <c r="AD3944" s="73">
        <v>4301206</v>
      </c>
      <c r="AH3944" s="54" t="str">
        <f t="shared" si="243"/>
        <v>RSArroio do Tigre</v>
      </c>
      <c r="AI3944" s="73">
        <v>4301206</v>
      </c>
    </row>
    <row r="3945" spans="26:35" x14ac:dyDescent="0.25">
      <c r="Z3945" s="42" t="str">
        <f t="shared" si="242"/>
        <v/>
      </c>
      <c r="AB3945" s="73" t="s">
        <v>79</v>
      </c>
      <c r="AC3945" s="73" t="s">
        <v>692</v>
      </c>
      <c r="AD3945" s="73">
        <v>4301107</v>
      </c>
      <c r="AH3945" s="54" t="str">
        <f t="shared" si="243"/>
        <v>RSArroio dos Ratos</v>
      </c>
      <c r="AI3945" s="73">
        <v>4301107</v>
      </c>
    </row>
    <row r="3946" spans="26:35" x14ac:dyDescent="0.25">
      <c r="Z3946" s="42" t="str">
        <f t="shared" si="242"/>
        <v/>
      </c>
      <c r="AB3946" s="73" t="s">
        <v>79</v>
      </c>
      <c r="AC3946" s="73" t="s">
        <v>712</v>
      </c>
      <c r="AD3946" s="73">
        <v>4301305</v>
      </c>
      <c r="AH3946" s="54" t="str">
        <f t="shared" si="243"/>
        <v>RSArroio Grande</v>
      </c>
      <c r="AI3946" s="73">
        <v>4301305</v>
      </c>
    </row>
    <row r="3947" spans="26:35" x14ac:dyDescent="0.25">
      <c r="Z3947" s="42" t="str">
        <f t="shared" si="242"/>
        <v/>
      </c>
      <c r="AB3947" s="73" t="s">
        <v>79</v>
      </c>
      <c r="AC3947" s="73" t="s">
        <v>734</v>
      </c>
      <c r="AD3947" s="73">
        <v>4301404</v>
      </c>
      <c r="AH3947" s="54" t="str">
        <f t="shared" si="243"/>
        <v>RSArvorezinha</v>
      </c>
      <c r="AI3947" s="73">
        <v>4301404</v>
      </c>
    </row>
    <row r="3948" spans="26:35" x14ac:dyDescent="0.25">
      <c r="Z3948" s="42" t="str">
        <f t="shared" si="242"/>
        <v/>
      </c>
      <c r="AB3948" s="73" t="s">
        <v>79</v>
      </c>
      <c r="AC3948" s="73" t="s">
        <v>756</v>
      </c>
      <c r="AD3948" s="73">
        <v>4301503</v>
      </c>
      <c r="AH3948" s="54" t="str">
        <f t="shared" si="243"/>
        <v>RSAugusto Pestana</v>
      </c>
      <c r="AI3948" s="73">
        <v>4301503</v>
      </c>
    </row>
    <row r="3949" spans="26:35" x14ac:dyDescent="0.25">
      <c r="Z3949" s="42" t="str">
        <f t="shared" si="242"/>
        <v/>
      </c>
      <c r="AB3949" s="73" t="s">
        <v>79</v>
      </c>
      <c r="AC3949" s="73" t="s">
        <v>778</v>
      </c>
      <c r="AD3949" s="73">
        <v>4301552</v>
      </c>
      <c r="AH3949" s="54" t="str">
        <f t="shared" si="243"/>
        <v>RSÁurea</v>
      </c>
      <c r="AI3949" s="73">
        <v>4301552</v>
      </c>
    </row>
    <row r="3950" spans="26:35" x14ac:dyDescent="0.25">
      <c r="Z3950" s="42" t="str">
        <f t="shared" si="242"/>
        <v/>
      </c>
      <c r="AB3950" s="73" t="s">
        <v>79</v>
      </c>
      <c r="AC3950" s="73" t="s">
        <v>799</v>
      </c>
      <c r="AD3950" s="73">
        <v>4301602</v>
      </c>
      <c r="AH3950" s="54" t="str">
        <f t="shared" si="243"/>
        <v>RSBagé</v>
      </c>
      <c r="AI3950" s="73">
        <v>4301602</v>
      </c>
    </row>
    <row r="3951" spans="26:35" x14ac:dyDescent="0.25">
      <c r="Z3951" s="42" t="str">
        <f t="shared" si="242"/>
        <v/>
      </c>
      <c r="AB3951" s="73" t="s">
        <v>79</v>
      </c>
      <c r="AC3951" s="73" t="s">
        <v>820</v>
      </c>
      <c r="AD3951" s="73">
        <v>4301636</v>
      </c>
      <c r="AH3951" s="54" t="str">
        <f t="shared" si="243"/>
        <v>RSBalneário Pinhal</v>
      </c>
      <c r="AI3951" s="73">
        <v>4301636</v>
      </c>
    </row>
    <row r="3952" spans="26:35" x14ac:dyDescent="0.25">
      <c r="Z3952" s="42" t="str">
        <f t="shared" si="242"/>
        <v/>
      </c>
      <c r="AB3952" s="73" t="s">
        <v>79</v>
      </c>
      <c r="AC3952" s="73" t="s">
        <v>842</v>
      </c>
      <c r="AD3952" s="73">
        <v>4301651</v>
      </c>
      <c r="AH3952" s="54" t="str">
        <f t="shared" si="243"/>
        <v>RSBarão</v>
      </c>
      <c r="AI3952" s="73">
        <v>4301651</v>
      </c>
    </row>
    <row r="3953" spans="26:35" x14ac:dyDescent="0.25">
      <c r="Z3953" s="42" t="str">
        <f t="shared" si="242"/>
        <v/>
      </c>
      <c r="AB3953" s="73" t="s">
        <v>79</v>
      </c>
      <c r="AC3953" s="73" t="s">
        <v>864</v>
      </c>
      <c r="AD3953" s="73">
        <v>4301701</v>
      </c>
      <c r="AH3953" s="54" t="str">
        <f t="shared" si="243"/>
        <v>RSBarão de Cotegipe</v>
      </c>
      <c r="AI3953" s="73">
        <v>4301701</v>
      </c>
    </row>
    <row r="3954" spans="26:35" x14ac:dyDescent="0.25">
      <c r="Z3954" s="42" t="str">
        <f t="shared" si="242"/>
        <v/>
      </c>
      <c r="AB3954" s="73" t="s">
        <v>79</v>
      </c>
      <c r="AC3954" s="73" t="s">
        <v>886</v>
      </c>
      <c r="AD3954" s="73">
        <v>4301750</v>
      </c>
      <c r="AH3954" s="54" t="str">
        <f t="shared" si="243"/>
        <v>RSBarão do Triunfo</v>
      </c>
      <c r="AI3954" s="73">
        <v>4301750</v>
      </c>
    </row>
    <row r="3955" spans="26:35" x14ac:dyDescent="0.25">
      <c r="Z3955" s="42" t="str">
        <f t="shared" si="242"/>
        <v/>
      </c>
      <c r="AB3955" s="73" t="s">
        <v>79</v>
      </c>
      <c r="AC3955" s="73" t="s">
        <v>909</v>
      </c>
      <c r="AD3955" s="73">
        <v>4301859</v>
      </c>
      <c r="AH3955" s="54" t="str">
        <f t="shared" si="243"/>
        <v>RSBarra do Guarita</v>
      </c>
      <c r="AI3955" s="73">
        <v>4301859</v>
      </c>
    </row>
    <row r="3956" spans="26:35" x14ac:dyDescent="0.25">
      <c r="Z3956" s="42" t="str">
        <f t="shared" si="242"/>
        <v/>
      </c>
      <c r="AB3956" s="73" t="s">
        <v>79</v>
      </c>
      <c r="AC3956" s="73" t="s">
        <v>932</v>
      </c>
      <c r="AD3956" s="73">
        <v>4301875</v>
      </c>
      <c r="AH3956" s="54" t="str">
        <f t="shared" si="243"/>
        <v>RSBarra do Quaraí</v>
      </c>
      <c r="AI3956" s="73">
        <v>4301875</v>
      </c>
    </row>
    <row r="3957" spans="26:35" x14ac:dyDescent="0.25">
      <c r="Z3957" s="42" t="str">
        <f t="shared" si="242"/>
        <v/>
      </c>
      <c r="AB3957" s="73" t="s">
        <v>79</v>
      </c>
      <c r="AC3957" s="73" t="s">
        <v>954</v>
      </c>
      <c r="AD3957" s="73">
        <v>4301909</v>
      </c>
      <c r="AH3957" s="54" t="str">
        <f t="shared" si="243"/>
        <v>RSBarra do Ribeiro</v>
      </c>
      <c r="AI3957" s="73">
        <v>4301909</v>
      </c>
    </row>
    <row r="3958" spans="26:35" x14ac:dyDescent="0.25">
      <c r="Z3958" s="42" t="str">
        <f t="shared" si="242"/>
        <v/>
      </c>
      <c r="AB3958" s="73" t="s">
        <v>79</v>
      </c>
      <c r="AC3958" s="73" t="s">
        <v>977</v>
      </c>
      <c r="AD3958" s="73">
        <v>4301925</v>
      </c>
      <c r="AH3958" s="54" t="str">
        <f t="shared" si="243"/>
        <v>RSBarra do Rio Azul</v>
      </c>
      <c r="AI3958" s="73">
        <v>4301925</v>
      </c>
    </row>
    <row r="3959" spans="26:35" x14ac:dyDescent="0.25">
      <c r="Z3959" s="42" t="str">
        <f t="shared" si="242"/>
        <v/>
      </c>
      <c r="AB3959" s="73" t="s">
        <v>79</v>
      </c>
      <c r="AC3959" s="73" t="s">
        <v>999</v>
      </c>
      <c r="AD3959" s="73">
        <v>4301958</v>
      </c>
      <c r="AH3959" s="54" t="str">
        <f t="shared" si="243"/>
        <v>RSBarra Funda</v>
      </c>
      <c r="AI3959" s="73">
        <v>4301958</v>
      </c>
    </row>
    <row r="3960" spans="26:35" x14ac:dyDescent="0.25">
      <c r="Z3960" s="42" t="str">
        <f t="shared" si="242"/>
        <v/>
      </c>
      <c r="AB3960" s="73" t="s">
        <v>79</v>
      </c>
      <c r="AC3960" s="73" t="s">
        <v>860</v>
      </c>
      <c r="AD3960" s="73">
        <v>4301800</v>
      </c>
      <c r="AH3960" s="54" t="str">
        <f t="shared" si="243"/>
        <v>RSBarracão</v>
      </c>
      <c r="AI3960" s="73">
        <v>4301800</v>
      </c>
    </row>
    <row r="3961" spans="26:35" x14ac:dyDescent="0.25">
      <c r="Z3961" s="42" t="str">
        <f t="shared" si="242"/>
        <v/>
      </c>
      <c r="AB3961" s="73" t="s">
        <v>79</v>
      </c>
      <c r="AC3961" s="73" t="s">
        <v>1044</v>
      </c>
      <c r="AD3961" s="73">
        <v>4302006</v>
      </c>
      <c r="AH3961" s="54" t="str">
        <f t="shared" si="243"/>
        <v>RSBarros Cassal</v>
      </c>
      <c r="AI3961" s="73">
        <v>4302006</v>
      </c>
    </row>
    <row r="3962" spans="26:35" x14ac:dyDescent="0.25">
      <c r="Z3962" s="42" t="str">
        <f t="shared" si="242"/>
        <v/>
      </c>
      <c r="AB3962" s="73" t="s">
        <v>79</v>
      </c>
      <c r="AC3962" s="73" t="s">
        <v>1066</v>
      </c>
      <c r="AD3962" s="73">
        <v>4302055</v>
      </c>
      <c r="AH3962" s="54" t="str">
        <f t="shared" si="243"/>
        <v>RSBenjamin Constant do Sul</v>
      </c>
      <c r="AI3962" s="73">
        <v>4302055</v>
      </c>
    </row>
    <row r="3963" spans="26:35" x14ac:dyDescent="0.25">
      <c r="Z3963" s="42" t="str">
        <f t="shared" si="242"/>
        <v/>
      </c>
      <c r="AB3963" s="73" t="s">
        <v>79</v>
      </c>
      <c r="AC3963" s="73" t="s">
        <v>1087</v>
      </c>
      <c r="AD3963" s="73">
        <v>4302105</v>
      </c>
      <c r="AH3963" s="54" t="str">
        <f t="shared" si="243"/>
        <v>RSBento Gonçalves</v>
      </c>
      <c r="AI3963" s="73">
        <v>4302105</v>
      </c>
    </row>
    <row r="3964" spans="26:35" x14ac:dyDescent="0.25">
      <c r="Z3964" s="42" t="str">
        <f t="shared" si="242"/>
        <v/>
      </c>
      <c r="AB3964" s="73" t="s">
        <v>79</v>
      </c>
      <c r="AC3964" s="73" t="s">
        <v>1110</v>
      </c>
      <c r="AD3964" s="73">
        <v>4302154</v>
      </c>
      <c r="AH3964" s="54" t="str">
        <f t="shared" si="243"/>
        <v>RSBoa Vista das Missões</v>
      </c>
      <c r="AI3964" s="73">
        <v>4302154</v>
      </c>
    </row>
    <row r="3965" spans="26:35" x14ac:dyDescent="0.25">
      <c r="Z3965" s="42" t="str">
        <f t="shared" si="242"/>
        <v/>
      </c>
      <c r="AB3965" s="73" t="s">
        <v>79</v>
      </c>
      <c r="AC3965" s="73" t="s">
        <v>1133</v>
      </c>
      <c r="AD3965" s="73">
        <v>4302204</v>
      </c>
      <c r="AH3965" s="54" t="str">
        <f t="shared" si="243"/>
        <v>RSBoa Vista do Buricá</v>
      </c>
      <c r="AI3965" s="73">
        <v>4302204</v>
      </c>
    </row>
    <row r="3966" spans="26:35" x14ac:dyDescent="0.25">
      <c r="Z3966" s="42" t="str">
        <f t="shared" si="242"/>
        <v/>
      </c>
      <c r="AB3966" s="73" t="s">
        <v>79</v>
      </c>
      <c r="AC3966" s="73" t="s">
        <v>1156</v>
      </c>
      <c r="AD3966" s="73">
        <v>4302220</v>
      </c>
      <c r="AH3966" s="54" t="str">
        <f t="shared" si="243"/>
        <v>RSBoa Vista do Cadeado</v>
      </c>
      <c r="AI3966" s="73">
        <v>4302220</v>
      </c>
    </row>
    <row r="3967" spans="26:35" x14ac:dyDescent="0.25">
      <c r="Z3967" s="42" t="str">
        <f t="shared" si="242"/>
        <v/>
      </c>
      <c r="AB3967" s="73" t="s">
        <v>79</v>
      </c>
      <c r="AC3967" s="73" t="s">
        <v>1179</v>
      </c>
      <c r="AD3967" s="73">
        <v>4302238</v>
      </c>
      <c r="AH3967" s="54" t="str">
        <f t="shared" si="243"/>
        <v>RSBoa Vista do Incra</v>
      </c>
      <c r="AI3967" s="73">
        <v>4302238</v>
      </c>
    </row>
    <row r="3968" spans="26:35" x14ac:dyDescent="0.25">
      <c r="Z3968" s="42" t="str">
        <f t="shared" si="242"/>
        <v/>
      </c>
      <c r="AB3968" s="73" t="s">
        <v>79</v>
      </c>
      <c r="AC3968" s="73" t="s">
        <v>1201</v>
      </c>
      <c r="AD3968" s="73">
        <v>4302253</v>
      </c>
      <c r="AH3968" s="54" t="str">
        <f t="shared" si="243"/>
        <v>RSBoa Vista do Sul</v>
      </c>
      <c r="AI3968" s="73">
        <v>4302253</v>
      </c>
    </row>
    <row r="3969" spans="26:35" x14ac:dyDescent="0.25">
      <c r="Z3969" s="42" t="str">
        <f t="shared" si="242"/>
        <v/>
      </c>
      <c r="AB3969" s="73" t="s">
        <v>79</v>
      </c>
      <c r="AC3969" s="73" t="s">
        <v>559</v>
      </c>
      <c r="AD3969" s="73">
        <v>4302303</v>
      </c>
      <c r="AH3969" s="54" t="str">
        <f t="shared" si="243"/>
        <v>RSBom Jesus</v>
      </c>
      <c r="AI3969" s="73">
        <v>4302303</v>
      </c>
    </row>
    <row r="3970" spans="26:35" x14ac:dyDescent="0.25">
      <c r="Z3970" s="42" t="str">
        <f t="shared" si="242"/>
        <v/>
      </c>
      <c r="AB3970" s="73" t="s">
        <v>79</v>
      </c>
      <c r="AC3970" s="73" t="s">
        <v>1245</v>
      </c>
      <c r="AD3970" s="73">
        <v>4302352</v>
      </c>
      <c r="AH3970" s="54" t="str">
        <f t="shared" si="243"/>
        <v>RSBom Princípio</v>
      </c>
      <c r="AI3970" s="73">
        <v>4302352</v>
      </c>
    </row>
    <row r="3971" spans="26:35" x14ac:dyDescent="0.25">
      <c r="Z3971" s="42" t="str">
        <f t="shared" ref="Z3971:Z4034" si="244">CONCATENATE(A3971,D3971)</f>
        <v/>
      </c>
      <c r="AB3971" s="73" t="s">
        <v>79</v>
      </c>
      <c r="AC3971" s="73" t="s">
        <v>1268</v>
      </c>
      <c r="AD3971" s="73">
        <v>4302378</v>
      </c>
      <c r="AH3971" s="54" t="str">
        <f t="shared" ref="AH3971:AH4034" si="245">CONCATENATE(AB3971,AC3971)</f>
        <v>RSBom Progresso</v>
      </c>
      <c r="AI3971" s="73">
        <v>4302378</v>
      </c>
    </row>
    <row r="3972" spans="26:35" x14ac:dyDescent="0.25">
      <c r="Z3972" s="42" t="str">
        <f t="shared" si="244"/>
        <v/>
      </c>
      <c r="AB3972" s="73" t="s">
        <v>79</v>
      </c>
      <c r="AC3972" s="73" t="s">
        <v>1289</v>
      </c>
      <c r="AD3972" s="73">
        <v>4302402</v>
      </c>
      <c r="AH3972" s="54" t="str">
        <f t="shared" si="245"/>
        <v>RSBom Retiro do Sul</v>
      </c>
      <c r="AI3972" s="73">
        <v>4302402</v>
      </c>
    </row>
    <row r="3973" spans="26:35" x14ac:dyDescent="0.25">
      <c r="Z3973" s="42" t="str">
        <f t="shared" si="244"/>
        <v/>
      </c>
      <c r="AB3973" s="73" t="s">
        <v>79</v>
      </c>
      <c r="AC3973" s="73" t="s">
        <v>1312</v>
      </c>
      <c r="AD3973" s="73">
        <v>4302451</v>
      </c>
      <c r="AH3973" s="54" t="str">
        <f t="shared" si="245"/>
        <v>RSBoqueirão do Leão</v>
      </c>
      <c r="AI3973" s="73">
        <v>4302451</v>
      </c>
    </row>
    <row r="3974" spans="26:35" x14ac:dyDescent="0.25">
      <c r="Z3974" s="42" t="str">
        <f t="shared" si="244"/>
        <v/>
      </c>
      <c r="AB3974" s="73" t="s">
        <v>79</v>
      </c>
      <c r="AC3974" s="73" t="s">
        <v>1334</v>
      </c>
      <c r="AD3974" s="73">
        <v>4302501</v>
      </c>
      <c r="AH3974" s="54" t="str">
        <f t="shared" si="245"/>
        <v>RSBossoroca</v>
      </c>
      <c r="AI3974" s="73">
        <v>4302501</v>
      </c>
    </row>
    <row r="3975" spans="26:35" x14ac:dyDescent="0.25">
      <c r="Z3975" s="42" t="str">
        <f t="shared" si="244"/>
        <v/>
      </c>
      <c r="AB3975" s="73" t="s">
        <v>79</v>
      </c>
      <c r="AC3975" s="73" t="s">
        <v>1356</v>
      </c>
      <c r="AD3975" s="73">
        <v>4302584</v>
      </c>
      <c r="AH3975" s="54" t="str">
        <f t="shared" si="245"/>
        <v>RSBozano</v>
      </c>
      <c r="AI3975" s="73">
        <v>4302584</v>
      </c>
    </row>
    <row r="3976" spans="26:35" x14ac:dyDescent="0.25">
      <c r="Z3976" s="42" t="str">
        <f t="shared" si="244"/>
        <v/>
      </c>
      <c r="AB3976" s="73" t="s">
        <v>79</v>
      </c>
      <c r="AC3976" s="73" t="s">
        <v>1377</v>
      </c>
      <c r="AD3976" s="73">
        <v>4302600</v>
      </c>
      <c r="AH3976" s="54" t="str">
        <f t="shared" si="245"/>
        <v>RSBraga</v>
      </c>
      <c r="AI3976" s="73">
        <v>4302600</v>
      </c>
    </row>
    <row r="3977" spans="26:35" x14ac:dyDescent="0.25">
      <c r="Z3977" s="42" t="str">
        <f t="shared" si="244"/>
        <v/>
      </c>
      <c r="AB3977" s="73" t="s">
        <v>79</v>
      </c>
      <c r="AC3977" s="73" t="s">
        <v>1399</v>
      </c>
      <c r="AD3977" s="73">
        <v>4302659</v>
      </c>
      <c r="AH3977" s="54" t="str">
        <f t="shared" si="245"/>
        <v>RSBrochier</v>
      </c>
      <c r="AI3977" s="73">
        <v>4302659</v>
      </c>
    </row>
    <row r="3978" spans="26:35" x14ac:dyDescent="0.25">
      <c r="Z3978" s="42" t="str">
        <f t="shared" si="244"/>
        <v/>
      </c>
      <c r="AB3978" s="73" t="s">
        <v>79</v>
      </c>
      <c r="AC3978" s="73" t="s">
        <v>1421</v>
      </c>
      <c r="AD3978" s="73">
        <v>4302709</v>
      </c>
      <c r="AH3978" s="54" t="str">
        <f t="shared" si="245"/>
        <v>RSButiá</v>
      </c>
      <c r="AI3978" s="73">
        <v>4302709</v>
      </c>
    </row>
    <row r="3979" spans="26:35" x14ac:dyDescent="0.25">
      <c r="Z3979" s="42" t="str">
        <f t="shared" si="244"/>
        <v/>
      </c>
      <c r="AB3979" s="73" t="s">
        <v>79</v>
      </c>
      <c r="AC3979" s="73" t="s">
        <v>1442</v>
      </c>
      <c r="AD3979" s="73">
        <v>4302808</v>
      </c>
      <c r="AH3979" s="54" t="str">
        <f t="shared" si="245"/>
        <v>RSCaçapava do Sul</v>
      </c>
      <c r="AI3979" s="73">
        <v>4302808</v>
      </c>
    </row>
    <row r="3980" spans="26:35" x14ac:dyDescent="0.25">
      <c r="Z3980" s="42" t="str">
        <f t="shared" si="244"/>
        <v/>
      </c>
      <c r="AB3980" s="73" t="s">
        <v>79</v>
      </c>
      <c r="AC3980" s="73" t="s">
        <v>1463</v>
      </c>
      <c r="AD3980" s="73">
        <v>4302907</v>
      </c>
      <c r="AH3980" s="54" t="str">
        <f t="shared" si="245"/>
        <v>RSCacequi</v>
      </c>
      <c r="AI3980" s="73">
        <v>4302907</v>
      </c>
    </row>
    <row r="3981" spans="26:35" x14ac:dyDescent="0.25">
      <c r="Z3981" s="42" t="str">
        <f t="shared" si="244"/>
        <v/>
      </c>
      <c r="AB3981" s="73" t="s">
        <v>79</v>
      </c>
      <c r="AC3981" s="73" t="s">
        <v>1484</v>
      </c>
      <c r="AD3981" s="73">
        <v>4303004</v>
      </c>
      <c r="AH3981" s="54" t="str">
        <f t="shared" si="245"/>
        <v>RSCachoeira do Sul</v>
      </c>
      <c r="AI3981" s="73">
        <v>4303004</v>
      </c>
    </row>
    <row r="3982" spans="26:35" x14ac:dyDescent="0.25">
      <c r="Z3982" s="42" t="str">
        <f t="shared" si="244"/>
        <v/>
      </c>
      <c r="AB3982" s="73" t="s">
        <v>79</v>
      </c>
      <c r="AC3982" s="73" t="s">
        <v>783</v>
      </c>
      <c r="AD3982" s="73">
        <v>4303103</v>
      </c>
      <c r="AH3982" s="54" t="str">
        <f t="shared" si="245"/>
        <v>RSCachoeirinha</v>
      </c>
      <c r="AI3982" s="73">
        <v>4303103</v>
      </c>
    </row>
    <row r="3983" spans="26:35" x14ac:dyDescent="0.25">
      <c r="Z3983" s="42" t="str">
        <f t="shared" si="244"/>
        <v/>
      </c>
      <c r="AB3983" s="73" t="s">
        <v>79</v>
      </c>
      <c r="AC3983" s="73" t="s">
        <v>1526</v>
      </c>
      <c r="AD3983" s="73">
        <v>4303202</v>
      </c>
      <c r="AH3983" s="54" t="str">
        <f t="shared" si="245"/>
        <v>RSCacique Doble</v>
      </c>
      <c r="AI3983" s="73">
        <v>4303202</v>
      </c>
    </row>
    <row r="3984" spans="26:35" x14ac:dyDescent="0.25">
      <c r="Z3984" s="42" t="str">
        <f t="shared" si="244"/>
        <v/>
      </c>
      <c r="AB3984" s="73" t="s">
        <v>79</v>
      </c>
      <c r="AC3984" s="73" t="s">
        <v>1547</v>
      </c>
      <c r="AD3984" s="73">
        <v>4303301</v>
      </c>
      <c r="AH3984" s="54" t="str">
        <f t="shared" si="245"/>
        <v>RSCaibaté</v>
      </c>
      <c r="AI3984" s="73">
        <v>4303301</v>
      </c>
    </row>
    <row r="3985" spans="26:35" x14ac:dyDescent="0.25">
      <c r="Z3985" s="42" t="str">
        <f t="shared" si="244"/>
        <v/>
      </c>
      <c r="AB3985" s="73" t="s">
        <v>79</v>
      </c>
      <c r="AC3985" s="73" t="s">
        <v>1127</v>
      </c>
      <c r="AD3985" s="73">
        <v>4303400</v>
      </c>
      <c r="AH3985" s="54" t="str">
        <f t="shared" si="245"/>
        <v>RSCaiçara</v>
      </c>
      <c r="AI3985" s="73">
        <v>4303400</v>
      </c>
    </row>
    <row r="3986" spans="26:35" x14ac:dyDescent="0.25">
      <c r="Z3986" s="42" t="str">
        <f t="shared" si="244"/>
        <v/>
      </c>
      <c r="AB3986" s="73" t="s">
        <v>79</v>
      </c>
      <c r="AC3986" s="73" t="s">
        <v>1586</v>
      </c>
      <c r="AD3986" s="73">
        <v>4303509</v>
      </c>
      <c r="AH3986" s="54" t="str">
        <f t="shared" si="245"/>
        <v>RSCamaquã</v>
      </c>
      <c r="AI3986" s="73">
        <v>4303509</v>
      </c>
    </row>
    <row r="3987" spans="26:35" x14ac:dyDescent="0.25">
      <c r="Z3987" s="42" t="str">
        <f t="shared" si="244"/>
        <v/>
      </c>
      <c r="AB3987" s="73" t="s">
        <v>79</v>
      </c>
      <c r="AC3987" s="73" t="s">
        <v>1606</v>
      </c>
      <c r="AD3987" s="73">
        <v>4303558</v>
      </c>
      <c r="AH3987" s="54" t="str">
        <f t="shared" si="245"/>
        <v>RSCamargo</v>
      </c>
      <c r="AI3987" s="73">
        <v>4303558</v>
      </c>
    </row>
    <row r="3988" spans="26:35" x14ac:dyDescent="0.25">
      <c r="Z3988" s="42" t="str">
        <f t="shared" si="244"/>
        <v/>
      </c>
      <c r="AB3988" s="73" t="s">
        <v>79</v>
      </c>
      <c r="AC3988" s="73" t="s">
        <v>1627</v>
      </c>
      <c r="AD3988" s="73">
        <v>4303608</v>
      </c>
      <c r="AH3988" s="54" t="str">
        <f t="shared" si="245"/>
        <v>RSCambará do Sul</v>
      </c>
      <c r="AI3988" s="73">
        <v>4303608</v>
      </c>
    </row>
    <row r="3989" spans="26:35" x14ac:dyDescent="0.25">
      <c r="Z3989" s="42" t="str">
        <f t="shared" si="244"/>
        <v/>
      </c>
      <c r="AB3989" s="73" t="s">
        <v>79</v>
      </c>
      <c r="AC3989" s="73" t="s">
        <v>1648</v>
      </c>
      <c r="AD3989" s="73">
        <v>4303673</v>
      </c>
      <c r="AH3989" s="54" t="str">
        <f t="shared" si="245"/>
        <v>RSCampestre da Serra</v>
      </c>
      <c r="AI3989" s="73">
        <v>4303673</v>
      </c>
    </row>
    <row r="3990" spans="26:35" x14ac:dyDescent="0.25">
      <c r="Z3990" s="42" t="str">
        <f t="shared" si="244"/>
        <v/>
      </c>
      <c r="AB3990" s="73" t="s">
        <v>79</v>
      </c>
      <c r="AC3990" s="73" t="s">
        <v>1668</v>
      </c>
      <c r="AD3990" s="73">
        <v>4303707</v>
      </c>
      <c r="AH3990" s="54" t="str">
        <f t="shared" si="245"/>
        <v>RSCampina das Missões</v>
      </c>
      <c r="AI3990" s="73">
        <v>4303707</v>
      </c>
    </row>
    <row r="3991" spans="26:35" x14ac:dyDescent="0.25">
      <c r="Z3991" s="42" t="str">
        <f t="shared" si="244"/>
        <v/>
      </c>
      <c r="AB3991" s="73" t="s">
        <v>79</v>
      </c>
      <c r="AC3991" s="73" t="s">
        <v>1689</v>
      </c>
      <c r="AD3991" s="73">
        <v>4303806</v>
      </c>
      <c r="AH3991" s="54" t="str">
        <f t="shared" si="245"/>
        <v>RSCampinas do Sul</v>
      </c>
      <c r="AI3991" s="73">
        <v>4303806</v>
      </c>
    </row>
    <row r="3992" spans="26:35" x14ac:dyDescent="0.25">
      <c r="Z3992" s="42" t="str">
        <f t="shared" si="244"/>
        <v/>
      </c>
      <c r="AB3992" s="73" t="s">
        <v>79</v>
      </c>
      <c r="AC3992" s="73" t="s">
        <v>1709</v>
      </c>
      <c r="AD3992" s="73">
        <v>4303905</v>
      </c>
      <c r="AH3992" s="54" t="str">
        <f t="shared" si="245"/>
        <v>RSCampo Bom</v>
      </c>
      <c r="AI3992" s="73">
        <v>4303905</v>
      </c>
    </row>
    <row r="3993" spans="26:35" x14ac:dyDescent="0.25">
      <c r="Z3993" s="42" t="str">
        <f t="shared" si="244"/>
        <v/>
      </c>
      <c r="AB3993" s="73" t="s">
        <v>79</v>
      </c>
      <c r="AC3993" s="73" t="s">
        <v>1730</v>
      </c>
      <c r="AD3993" s="73">
        <v>4304002</v>
      </c>
      <c r="AH3993" s="54" t="str">
        <f t="shared" si="245"/>
        <v>RSCampo Novo</v>
      </c>
      <c r="AI3993" s="73">
        <v>4304002</v>
      </c>
    </row>
    <row r="3994" spans="26:35" x14ac:dyDescent="0.25">
      <c r="Z3994" s="42" t="str">
        <f t="shared" si="244"/>
        <v/>
      </c>
      <c r="AB3994" s="73" t="s">
        <v>79</v>
      </c>
      <c r="AC3994" s="73" t="s">
        <v>1751</v>
      </c>
      <c r="AD3994" s="73">
        <v>4304101</v>
      </c>
      <c r="AH3994" s="54" t="str">
        <f t="shared" si="245"/>
        <v>RSCampos Borges</v>
      </c>
      <c r="AI3994" s="73">
        <v>4304101</v>
      </c>
    </row>
    <row r="3995" spans="26:35" x14ac:dyDescent="0.25">
      <c r="Z3995" s="42" t="str">
        <f t="shared" si="244"/>
        <v/>
      </c>
      <c r="AB3995" s="73" t="s">
        <v>79</v>
      </c>
      <c r="AC3995" s="73" t="s">
        <v>1771</v>
      </c>
      <c r="AD3995" s="73">
        <v>4304200</v>
      </c>
      <c r="AH3995" s="54" t="str">
        <f t="shared" si="245"/>
        <v>RSCandelária</v>
      </c>
      <c r="AI3995" s="73">
        <v>4304200</v>
      </c>
    </row>
    <row r="3996" spans="26:35" x14ac:dyDescent="0.25">
      <c r="Z3996" s="42" t="str">
        <f t="shared" si="244"/>
        <v/>
      </c>
      <c r="AB3996" s="73" t="s">
        <v>79</v>
      </c>
      <c r="AC3996" s="73" t="s">
        <v>1791</v>
      </c>
      <c r="AD3996" s="73">
        <v>4304309</v>
      </c>
      <c r="AH3996" s="54" t="str">
        <f t="shared" si="245"/>
        <v>RSCândido Godói</v>
      </c>
      <c r="AI3996" s="73">
        <v>4304309</v>
      </c>
    </row>
    <row r="3997" spans="26:35" x14ac:dyDescent="0.25">
      <c r="Z3997" s="42" t="str">
        <f t="shared" si="244"/>
        <v/>
      </c>
      <c r="AB3997" s="73" t="s">
        <v>79</v>
      </c>
      <c r="AC3997" s="73" t="s">
        <v>1811</v>
      </c>
      <c r="AD3997" s="73">
        <v>4304358</v>
      </c>
      <c r="AH3997" s="54" t="str">
        <f t="shared" si="245"/>
        <v>RSCandiota</v>
      </c>
      <c r="AI3997" s="73">
        <v>4304358</v>
      </c>
    </row>
    <row r="3998" spans="26:35" x14ac:dyDescent="0.25">
      <c r="Z3998" s="42" t="str">
        <f t="shared" si="244"/>
        <v/>
      </c>
      <c r="AB3998" s="73" t="s">
        <v>79</v>
      </c>
      <c r="AC3998" s="73" t="s">
        <v>1829</v>
      </c>
      <c r="AD3998" s="73">
        <v>4304408</v>
      </c>
      <c r="AH3998" s="54" t="str">
        <f t="shared" si="245"/>
        <v>RSCanela</v>
      </c>
      <c r="AI3998" s="73">
        <v>4304408</v>
      </c>
    </row>
    <row r="3999" spans="26:35" x14ac:dyDescent="0.25">
      <c r="Z3999" s="42" t="str">
        <f t="shared" si="244"/>
        <v/>
      </c>
      <c r="AB3999" s="73" t="s">
        <v>79</v>
      </c>
      <c r="AC3999" s="73" t="s">
        <v>1847</v>
      </c>
      <c r="AD3999" s="73">
        <v>4304507</v>
      </c>
      <c r="AH3999" s="54" t="str">
        <f t="shared" si="245"/>
        <v>RSCanguçu</v>
      </c>
      <c r="AI3999" s="73">
        <v>4304507</v>
      </c>
    </row>
    <row r="4000" spans="26:35" x14ac:dyDescent="0.25">
      <c r="Z4000" s="42" t="str">
        <f t="shared" si="244"/>
        <v/>
      </c>
      <c r="AB4000" s="73" t="s">
        <v>79</v>
      </c>
      <c r="AC4000" s="73" t="s">
        <v>1865</v>
      </c>
      <c r="AD4000" s="73">
        <v>4304606</v>
      </c>
      <c r="AH4000" s="54" t="str">
        <f t="shared" si="245"/>
        <v>RSCanoas</v>
      </c>
      <c r="AI4000" s="73">
        <v>4304606</v>
      </c>
    </row>
    <row r="4001" spans="26:35" x14ac:dyDescent="0.25">
      <c r="Z4001" s="42" t="str">
        <f t="shared" si="244"/>
        <v/>
      </c>
      <c r="AB4001" s="73" t="s">
        <v>79</v>
      </c>
      <c r="AC4001" s="73" t="s">
        <v>1883</v>
      </c>
      <c r="AD4001" s="73">
        <v>4304614</v>
      </c>
      <c r="AH4001" s="54" t="str">
        <f t="shared" si="245"/>
        <v>RSCanudos do Vale</v>
      </c>
      <c r="AI4001" s="73">
        <v>4304614</v>
      </c>
    </row>
    <row r="4002" spans="26:35" x14ac:dyDescent="0.25">
      <c r="Z4002" s="42" t="str">
        <f t="shared" si="244"/>
        <v/>
      </c>
      <c r="AB4002" s="73" t="s">
        <v>79</v>
      </c>
      <c r="AC4002" s="73" t="s">
        <v>1899</v>
      </c>
      <c r="AD4002" s="73">
        <v>4304622</v>
      </c>
      <c r="AH4002" s="54" t="str">
        <f t="shared" si="245"/>
        <v>RSCapão Bonito do Sul</v>
      </c>
      <c r="AI4002" s="73">
        <v>4304622</v>
      </c>
    </row>
    <row r="4003" spans="26:35" x14ac:dyDescent="0.25">
      <c r="Z4003" s="42" t="str">
        <f t="shared" si="244"/>
        <v/>
      </c>
      <c r="AB4003" s="73" t="s">
        <v>79</v>
      </c>
      <c r="AC4003" s="73" t="s">
        <v>1916</v>
      </c>
      <c r="AD4003" s="73">
        <v>4304630</v>
      </c>
      <c r="AH4003" s="54" t="str">
        <f t="shared" si="245"/>
        <v>RSCapão da Canoa</v>
      </c>
      <c r="AI4003" s="73">
        <v>4304630</v>
      </c>
    </row>
    <row r="4004" spans="26:35" x14ac:dyDescent="0.25">
      <c r="Z4004" s="42" t="str">
        <f t="shared" si="244"/>
        <v/>
      </c>
      <c r="AB4004" s="73" t="s">
        <v>79</v>
      </c>
      <c r="AC4004" s="73" t="s">
        <v>1934</v>
      </c>
      <c r="AD4004" s="73">
        <v>4304655</v>
      </c>
      <c r="AH4004" s="54" t="str">
        <f t="shared" si="245"/>
        <v>RSCapão do Cipó</v>
      </c>
      <c r="AI4004" s="73">
        <v>4304655</v>
      </c>
    </row>
    <row r="4005" spans="26:35" x14ac:dyDescent="0.25">
      <c r="Z4005" s="42" t="str">
        <f t="shared" si="244"/>
        <v/>
      </c>
      <c r="AB4005" s="73" t="s">
        <v>79</v>
      </c>
      <c r="AC4005" s="73" t="s">
        <v>1949</v>
      </c>
      <c r="AD4005" s="73">
        <v>4304663</v>
      </c>
      <c r="AH4005" s="54" t="str">
        <f t="shared" si="245"/>
        <v>RSCapão do Leão</v>
      </c>
      <c r="AI4005" s="73">
        <v>4304663</v>
      </c>
    </row>
    <row r="4006" spans="26:35" x14ac:dyDescent="0.25">
      <c r="Z4006" s="42" t="str">
        <f t="shared" si="244"/>
        <v/>
      </c>
      <c r="AB4006" s="73" t="s">
        <v>79</v>
      </c>
      <c r="AC4006" s="73" t="s">
        <v>1966</v>
      </c>
      <c r="AD4006" s="73">
        <v>4304689</v>
      </c>
      <c r="AH4006" s="54" t="str">
        <f t="shared" si="245"/>
        <v>RSCapela de Santana</v>
      </c>
      <c r="AI4006" s="73">
        <v>4304689</v>
      </c>
    </row>
    <row r="4007" spans="26:35" x14ac:dyDescent="0.25">
      <c r="Z4007" s="42" t="str">
        <f t="shared" si="244"/>
        <v/>
      </c>
      <c r="AB4007" s="73" t="s">
        <v>79</v>
      </c>
      <c r="AC4007" s="73" t="s">
        <v>1984</v>
      </c>
      <c r="AD4007" s="73">
        <v>4304697</v>
      </c>
      <c r="AH4007" s="54" t="str">
        <f t="shared" si="245"/>
        <v>RSCapitão</v>
      </c>
      <c r="AI4007" s="73">
        <v>4304697</v>
      </c>
    </row>
    <row r="4008" spans="26:35" x14ac:dyDescent="0.25">
      <c r="Z4008" s="42" t="str">
        <f t="shared" si="244"/>
        <v/>
      </c>
      <c r="AB4008" s="73" t="s">
        <v>79</v>
      </c>
      <c r="AC4008" s="73" t="s">
        <v>2001</v>
      </c>
      <c r="AD4008" s="73">
        <v>4304671</v>
      </c>
      <c r="AH4008" s="54" t="str">
        <f t="shared" si="245"/>
        <v>RSCapivari do Sul</v>
      </c>
      <c r="AI4008" s="73">
        <v>4304671</v>
      </c>
    </row>
    <row r="4009" spans="26:35" x14ac:dyDescent="0.25">
      <c r="Z4009" s="42" t="str">
        <f t="shared" si="244"/>
        <v/>
      </c>
      <c r="AB4009" s="73" t="s">
        <v>79</v>
      </c>
      <c r="AC4009" s="73" t="s">
        <v>2019</v>
      </c>
      <c r="AD4009" s="73">
        <v>4304713</v>
      </c>
      <c r="AH4009" s="54" t="str">
        <f t="shared" si="245"/>
        <v>RSCaraá</v>
      </c>
      <c r="AI4009" s="73">
        <v>4304713</v>
      </c>
    </row>
    <row r="4010" spans="26:35" x14ac:dyDescent="0.25">
      <c r="Z4010" s="42" t="str">
        <f t="shared" si="244"/>
        <v/>
      </c>
      <c r="AB4010" s="73" t="s">
        <v>79</v>
      </c>
      <c r="AC4010" s="73" t="s">
        <v>2037</v>
      </c>
      <c r="AD4010" s="73">
        <v>4304705</v>
      </c>
      <c r="AH4010" s="54" t="str">
        <f t="shared" si="245"/>
        <v>RSCarazinho</v>
      </c>
      <c r="AI4010" s="73">
        <v>4304705</v>
      </c>
    </row>
    <row r="4011" spans="26:35" x14ac:dyDescent="0.25">
      <c r="Z4011" s="42" t="str">
        <f t="shared" si="244"/>
        <v/>
      </c>
      <c r="AB4011" s="73" t="s">
        <v>79</v>
      </c>
      <c r="AC4011" s="73" t="s">
        <v>2055</v>
      </c>
      <c r="AD4011" s="73">
        <v>4304804</v>
      </c>
      <c r="AH4011" s="54" t="str">
        <f t="shared" si="245"/>
        <v>RSCarlos Barbosa</v>
      </c>
      <c r="AI4011" s="73">
        <v>4304804</v>
      </c>
    </row>
    <row r="4012" spans="26:35" x14ac:dyDescent="0.25">
      <c r="Z4012" s="42" t="str">
        <f t="shared" si="244"/>
        <v/>
      </c>
      <c r="AB4012" s="73" t="s">
        <v>79</v>
      </c>
      <c r="AC4012" s="73" t="s">
        <v>2072</v>
      </c>
      <c r="AD4012" s="73">
        <v>4304853</v>
      </c>
      <c r="AH4012" s="54" t="str">
        <f t="shared" si="245"/>
        <v>RSCarlos Gomes</v>
      </c>
      <c r="AI4012" s="73">
        <v>4304853</v>
      </c>
    </row>
    <row r="4013" spans="26:35" x14ac:dyDescent="0.25">
      <c r="Z4013" s="42" t="str">
        <f t="shared" si="244"/>
        <v/>
      </c>
      <c r="AB4013" s="73" t="s">
        <v>79</v>
      </c>
      <c r="AC4013" s="73" t="s">
        <v>2088</v>
      </c>
      <c r="AD4013" s="73">
        <v>4304903</v>
      </c>
      <c r="AH4013" s="54" t="str">
        <f t="shared" si="245"/>
        <v>RSCasca</v>
      </c>
      <c r="AI4013" s="73">
        <v>4304903</v>
      </c>
    </row>
    <row r="4014" spans="26:35" x14ac:dyDescent="0.25">
      <c r="Z4014" s="42" t="str">
        <f t="shared" si="244"/>
        <v/>
      </c>
      <c r="AB4014" s="73" t="s">
        <v>79</v>
      </c>
      <c r="AC4014" s="73" t="s">
        <v>2104</v>
      </c>
      <c r="AD4014" s="73">
        <v>4304952</v>
      </c>
      <c r="AH4014" s="54" t="str">
        <f t="shared" si="245"/>
        <v>RSCaseiros</v>
      </c>
      <c r="AI4014" s="73">
        <v>4304952</v>
      </c>
    </row>
    <row r="4015" spans="26:35" x14ac:dyDescent="0.25">
      <c r="Z4015" s="42" t="str">
        <f t="shared" si="244"/>
        <v/>
      </c>
      <c r="AB4015" s="73" t="s">
        <v>79</v>
      </c>
      <c r="AC4015" s="73" t="s">
        <v>2121</v>
      </c>
      <c r="AD4015" s="73">
        <v>4305009</v>
      </c>
      <c r="AH4015" s="54" t="str">
        <f t="shared" si="245"/>
        <v>RSCatuípe</v>
      </c>
      <c r="AI4015" s="73">
        <v>4305009</v>
      </c>
    </row>
    <row r="4016" spans="26:35" x14ac:dyDescent="0.25">
      <c r="Z4016" s="42" t="str">
        <f t="shared" si="244"/>
        <v/>
      </c>
      <c r="AB4016" s="73" t="s">
        <v>79</v>
      </c>
      <c r="AC4016" s="73" t="s">
        <v>2136</v>
      </c>
      <c r="AD4016" s="73">
        <v>4305108</v>
      </c>
      <c r="AH4016" s="54" t="str">
        <f t="shared" si="245"/>
        <v>RSCaxias do Sul</v>
      </c>
      <c r="AI4016" s="73">
        <v>4305108</v>
      </c>
    </row>
    <row r="4017" spans="26:35" x14ac:dyDescent="0.25">
      <c r="Z4017" s="42" t="str">
        <f t="shared" si="244"/>
        <v/>
      </c>
      <c r="AB4017" s="73" t="s">
        <v>79</v>
      </c>
      <c r="AC4017" s="73" t="s">
        <v>914</v>
      </c>
      <c r="AD4017" s="73">
        <v>4305116</v>
      </c>
      <c r="AH4017" s="54" t="str">
        <f t="shared" si="245"/>
        <v>RSCentenário</v>
      </c>
      <c r="AI4017" s="73">
        <v>4305116</v>
      </c>
    </row>
    <row r="4018" spans="26:35" x14ac:dyDescent="0.25">
      <c r="Z4018" s="42" t="str">
        <f t="shared" si="244"/>
        <v/>
      </c>
      <c r="AB4018" s="73" t="s">
        <v>79</v>
      </c>
      <c r="AC4018" s="73" t="s">
        <v>2169</v>
      </c>
      <c r="AD4018" s="73">
        <v>4305124</v>
      </c>
      <c r="AH4018" s="54" t="str">
        <f t="shared" si="245"/>
        <v>RSCerrito</v>
      </c>
      <c r="AI4018" s="73">
        <v>4305124</v>
      </c>
    </row>
    <row r="4019" spans="26:35" x14ac:dyDescent="0.25">
      <c r="Z4019" s="42" t="str">
        <f t="shared" si="244"/>
        <v/>
      </c>
      <c r="AB4019" s="73" t="s">
        <v>79</v>
      </c>
      <c r="AC4019" s="73" t="s">
        <v>2186</v>
      </c>
      <c r="AD4019" s="73">
        <v>4305132</v>
      </c>
      <c r="AH4019" s="54" t="str">
        <f t="shared" si="245"/>
        <v>RSCerro Branco</v>
      </c>
      <c r="AI4019" s="73">
        <v>4305132</v>
      </c>
    </row>
    <row r="4020" spans="26:35" x14ac:dyDescent="0.25">
      <c r="Z4020" s="42" t="str">
        <f t="shared" si="244"/>
        <v/>
      </c>
      <c r="AB4020" s="73" t="s">
        <v>79</v>
      </c>
      <c r="AC4020" s="73" t="s">
        <v>2203</v>
      </c>
      <c r="AD4020" s="73">
        <v>4305157</v>
      </c>
      <c r="AH4020" s="54" t="str">
        <f t="shared" si="245"/>
        <v>RSCerro Grande</v>
      </c>
      <c r="AI4020" s="73">
        <v>4305157</v>
      </c>
    </row>
    <row r="4021" spans="26:35" x14ac:dyDescent="0.25">
      <c r="Z4021" s="42" t="str">
        <f t="shared" si="244"/>
        <v/>
      </c>
      <c r="AB4021" s="73" t="s">
        <v>79</v>
      </c>
      <c r="AC4021" s="73" t="s">
        <v>2217</v>
      </c>
      <c r="AD4021" s="73">
        <v>4305173</v>
      </c>
      <c r="AH4021" s="54" t="str">
        <f t="shared" si="245"/>
        <v>RSCerro Grande do Sul</v>
      </c>
      <c r="AI4021" s="73">
        <v>4305173</v>
      </c>
    </row>
    <row r="4022" spans="26:35" x14ac:dyDescent="0.25">
      <c r="Z4022" s="42" t="str">
        <f t="shared" si="244"/>
        <v/>
      </c>
      <c r="AB4022" s="73" t="s">
        <v>79</v>
      </c>
      <c r="AC4022" s="73" t="s">
        <v>2234</v>
      </c>
      <c r="AD4022" s="73">
        <v>4305207</v>
      </c>
      <c r="AH4022" s="54" t="str">
        <f t="shared" si="245"/>
        <v>RSCerro Largo</v>
      </c>
      <c r="AI4022" s="73">
        <v>4305207</v>
      </c>
    </row>
    <row r="4023" spans="26:35" x14ac:dyDescent="0.25">
      <c r="Z4023" s="42" t="str">
        <f t="shared" si="244"/>
        <v/>
      </c>
      <c r="AB4023" s="73" t="s">
        <v>79</v>
      </c>
      <c r="AC4023" s="73" t="s">
        <v>2249</v>
      </c>
      <c r="AD4023" s="73">
        <v>4305306</v>
      </c>
      <c r="AH4023" s="54" t="str">
        <f t="shared" si="245"/>
        <v>RSChapada</v>
      </c>
      <c r="AI4023" s="73">
        <v>4305306</v>
      </c>
    </row>
    <row r="4024" spans="26:35" x14ac:dyDescent="0.25">
      <c r="Z4024" s="42" t="str">
        <f t="shared" si="244"/>
        <v/>
      </c>
      <c r="AB4024" s="73" t="s">
        <v>79</v>
      </c>
      <c r="AC4024" s="73" t="s">
        <v>2264</v>
      </c>
      <c r="AD4024" s="73">
        <v>4305355</v>
      </c>
      <c r="AH4024" s="54" t="str">
        <f t="shared" si="245"/>
        <v>RSCharqueadas</v>
      </c>
      <c r="AI4024" s="73">
        <v>4305355</v>
      </c>
    </row>
    <row r="4025" spans="26:35" x14ac:dyDescent="0.25">
      <c r="Z4025" s="42" t="str">
        <f t="shared" si="244"/>
        <v/>
      </c>
      <c r="AB4025" s="73" t="s">
        <v>79</v>
      </c>
      <c r="AC4025" s="73" t="s">
        <v>2279</v>
      </c>
      <c r="AD4025" s="73">
        <v>4305371</v>
      </c>
      <c r="AH4025" s="54" t="str">
        <f t="shared" si="245"/>
        <v>RSCharrua</v>
      </c>
      <c r="AI4025" s="73">
        <v>4305371</v>
      </c>
    </row>
    <row r="4026" spans="26:35" x14ac:dyDescent="0.25">
      <c r="Z4026" s="42" t="str">
        <f t="shared" si="244"/>
        <v/>
      </c>
      <c r="AB4026" s="73" t="s">
        <v>79</v>
      </c>
      <c r="AC4026" s="73" t="s">
        <v>2295</v>
      </c>
      <c r="AD4026" s="73">
        <v>4305405</v>
      </c>
      <c r="AH4026" s="54" t="str">
        <f t="shared" si="245"/>
        <v>RSChiapetta</v>
      </c>
      <c r="AI4026" s="73">
        <v>4305405</v>
      </c>
    </row>
    <row r="4027" spans="26:35" x14ac:dyDescent="0.25">
      <c r="Z4027" s="42" t="str">
        <f t="shared" si="244"/>
        <v/>
      </c>
      <c r="AB4027" s="73" t="s">
        <v>79</v>
      </c>
      <c r="AC4027" s="73" t="s">
        <v>2311</v>
      </c>
      <c r="AD4027" s="73">
        <v>4305439</v>
      </c>
      <c r="AH4027" s="54" t="str">
        <f t="shared" si="245"/>
        <v>RSChuí</v>
      </c>
      <c r="AI4027" s="73">
        <v>4305439</v>
      </c>
    </row>
    <row r="4028" spans="26:35" x14ac:dyDescent="0.25">
      <c r="Z4028" s="42" t="str">
        <f t="shared" si="244"/>
        <v/>
      </c>
      <c r="AB4028" s="73" t="s">
        <v>79</v>
      </c>
      <c r="AC4028" s="73" t="s">
        <v>2324</v>
      </c>
      <c r="AD4028" s="73">
        <v>4305447</v>
      </c>
      <c r="AH4028" s="54" t="str">
        <f t="shared" si="245"/>
        <v>RSChuvisca</v>
      </c>
      <c r="AI4028" s="73">
        <v>4305447</v>
      </c>
    </row>
    <row r="4029" spans="26:35" x14ac:dyDescent="0.25">
      <c r="Z4029" s="42" t="str">
        <f t="shared" si="244"/>
        <v/>
      </c>
      <c r="AB4029" s="73" t="s">
        <v>79</v>
      </c>
      <c r="AC4029" s="73" t="s">
        <v>2340</v>
      </c>
      <c r="AD4029" s="73">
        <v>4305454</v>
      </c>
      <c r="AH4029" s="54" t="str">
        <f t="shared" si="245"/>
        <v>RSCidreira</v>
      </c>
      <c r="AI4029" s="73">
        <v>4305454</v>
      </c>
    </row>
    <row r="4030" spans="26:35" x14ac:dyDescent="0.25">
      <c r="Z4030" s="42" t="str">
        <f t="shared" si="244"/>
        <v/>
      </c>
      <c r="AB4030" s="73" t="s">
        <v>79</v>
      </c>
      <c r="AC4030" s="73" t="s">
        <v>2356</v>
      </c>
      <c r="AD4030" s="73">
        <v>4305504</v>
      </c>
      <c r="AH4030" s="54" t="str">
        <f t="shared" si="245"/>
        <v>RSCiríaco</v>
      </c>
      <c r="AI4030" s="73">
        <v>4305504</v>
      </c>
    </row>
    <row r="4031" spans="26:35" x14ac:dyDescent="0.25">
      <c r="Z4031" s="42" t="str">
        <f t="shared" si="244"/>
        <v/>
      </c>
      <c r="AB4031" s="73" t="s">
        <v>79</v>
      </c>
      <c r="AC4031" s="73" t="s">
        <v>1473</v>
      </c>
      <c r="AD4031" s="73">
        <v>4305587</v>
      </c>
      <c r="AH4031" s="54" t="str">
        <f t="shared" si="245"/>
        <v>RSColinas</v>
      </c>
      <c r="AI4031" s="73">
        <v>4305587</v>
      </c>
    </row>
    <row r="4032" spans="26:35" x14ac:dyDescent="0.25">
      <c r="Z4032" s="42" t="str">
        <f t="shared" si="244"/>
        <v/>
      </c>
      <c r="AB4032" s="73" t="s">
        <v>79</v>
      </c>
      <c r="AC4032" s="73" t="s">
        <v>1878</v>
      </c>
      <c r="AD4032" s="73">
        <v>4305603</v>
      </c>
      <c r="AH4032" s="54" t="str">
        <f t="shared" si="245"/>
        <v>RSColorado</v>
      </c>
      <c r="AI4032" s="73">
        <v>4305603</v>
      </c>
    </row>
    <row r="4033" spans="26:35" x14ac:dyDescent="0.25">
      <c r="Z4033" s="42" t="str">
        <f t="shared" si="244"/>
        <v/>
      </c>
      <c r="AB4033" s="73" t="s">
        <v>79</v>
      </c>
      <c r="AC4033" s="73" t="s">
        <v>2401</v>
      </c>
      <c r="AD4033" s="73">
        <v>4305702</v>
      </c>
      <c r="AH4033" s="54" t="str">
        <f t="shared" si="245"/>
        <v>RSCondor</v>
      </c>
      <c r="AI4033" s="73">
        <v>4305702</v>
      </c>
    </row>
    <row r="4034" spans="26:35" x14ac:dyDescent="0.25">
      <c r="Z4034" s="42" t="str">
        <f t="shared" si="244"/>
        <v/>
      </c>
      <c r="AB4034" s="73" t="s">
        <v>79</v>
      </c>
      <c r="AC4034" s="73" t="s">
        <v>2417</v>
      </c>
      <c r="AD4034" s="73">
        <v>4305801</v>
      </c>
      <c r="AH4034" s="54" t="str">
        <f t="shared" si="245"/>
        <v>RSConstantina</v>
      </c>
      <c r="AI4034" s="73">
        <v>4305801</v>
      </c>
    </row>
    <row r="4035" spans="26:35" x14ac:dyDescent="0.25">
      <c r="Z4035" s="42" t="str">
        <f t="shared" ref="Z4035:Z4098" si="246">CONCATENATE(A4035,D4035)</f>
        <v/>
      </c>
      <c r="AB4035" s="73" t="s">
        <v>79</v>
      </c>
      <c r="AC4035" s="73" t="s">
        <v>2433</v>
      </c>
      <c r="AD4035" s="73">
        <v>4305835</v>
      </c>
      <c r="AH4035" s="54" t="str">
        <f t="shared" ref="AH4035:AH4098" si="247">CONCATENATE(AB4035,AC4035)</f>
        <v>RSCoqueiro Baixo</v>
      </c>
      <c r="AI4035" s="73">
        <v>4305835</v>
      </c>
    </row>
    <row r="4036" spans="26:35" x14ac:dyDescent="0.25">
      <c r="Z4036" s="42" t="str">
        <f t="shared" si="246"/>
        <v/>
      </c>
      <c r="AB4036" s="73" t="s">
        <v>79</v>
      </c>
      <c r="AC4036" s="73" t="s">
        <v>2449</v>
      </c>
      <c r="AD4036" s="73">
        <v>4305850</v>
      </c>
      <c r="AH4036" s="54" t="str">
        <f t="shared" si="247"/>
        <v>RSCoqueiros do Sul</v>
      </c>
      <c r="AI4036" s="73">
        <v>4305850</v>
      </c>
    </row>
    <row r="4037" spans="26:35" x14ac:dyDescent="0.25">
      <c r="Z4037" s="42" t="str">
        <f t="shared" si="246"/>
        <v/>
      </c>
      <c r="AB4037" s="73" t="s">
        <v>79</v>
      </c>
      <c r="AC4037" s="73" t="s">
        <v>2463</v>
      </c>
      <c r="AD4037" s="73">
        <v>4305871</v>
      </c>
      <c r="AH4037" s="54" t="str">
        <f t="shared" si="247"/>
        <v>RSCoronel Barros</v>
      </c>
      <c r="AI4037" s="73">
        <v>4305871</v>
      </c>
    </row>
    <row r="4038" spans="26:35" x14ac:dyDescent="0.25">
      <c r="Z4038" s="42" t="str">
        <f t="shared" si="246"/>
        <v/>
      </c>
      <c r="AB4038" s="73" t="s">
        <v>79</v>
      </c>
      <c r="AC4038" s="73" t="s">
        <v>2478</v>
      </c>
      <c r="AD4038" s="73">
        <v>4305900</v>
      </c>
      <c r="AH4038" s="54" t="str">
        <f t="shared" si="247"/>
        <v>RSCoronel Bicaco</v>
      </c>
      <c r="AI4038" s="73">
        <v>4305900</v>
      </c>
    </row>
    <row r="4039" spans="26:35" x14ac:dyDescent="0.25">
      <c r="Z4039" s="42" t="str">
        <f t="shared" si="246"/>
        <v/>
      </c>
      <c r="AB4039" s="73" t="s">
        <v>79</v>
      </c>
      <c r="AC4039" s="73" t="s">
        <v>2494</v>
      </c>
      <c r="AD4039" s="73">
        <v>4305934</v>
      </c>
      <c r="AH4039" s="54" t="str">
        <f t="shared" si="247"/>
        <v>RSCoronel Pilar</v>
      </c>
      <c r="AI4039" s="73">
        <v>4305934</v>
      </c>
    </row>
    <row r="4040" spans="26:35" x14ac:dyDescent="0.25">
      <c r="Z4040" s="42" t="str">
        <f t="shared" si="246"/>
        <v/>
      </c>
      <c r="AB4040" s="73" t="s">
        <v>79</v>
      </c>
      <c r="AC4040" s="73" t="s">
        <v>2508</v>
      </c>
      <c r="AD4040" s="73">
        <v>4305959</v>
      </c>
      <c r="AH4040" s="54" t="str">
        <f t="shared" si="247"/>
        <v>RSCotiporã</v>
      </c>
      <c r="AI4040" s="73">
        <v>4305959</v>
      </c>
    </row>
    <row r="4041" spans="26:35" x14ac:dyDescent="0.25">
      <c r="Z4041" s="42" t="str">
        <f t="shared" si="246"/>
        <v/>
      </c>
      <c r="AB4041" s="73" t="s">
        <v>79</v>
      </c>
      <c r="AC4041" s="73" t="s">
        <v>2524</v>
      </c>
      <c r="AD4041" s="73">
        <v>4305975</v>
      </c>
      <c r="AH4041" s="54" t="str">
        <f t="shared" si="247"/>
        <v>RSCoxilha</v>
      </c>
      <c r="AI4041" s="73">
        <v>4305975</v>
      </c>
    </row>
    <row r="4042" spans="26:35" x14ac:dyDescent="0.25">
      <c r="Z4042" s="42" t="str">
        <f t="shared" si="246"/>
        <v/>
      </c>
      <c r="AB4042" s="73" t="s">
        <v>79</v>
      </c>
      <c r="AC4042" s="73" t="s">
        <v>2539</v>
      </c>
      <c r="AD4042" s="73">
        <v>4306007</v>
      </c>
      <c r="AH4042" s="54" t="str">
        <f t="shared" si="247"/>
        <v>RSCrissiumal</v>
      </c>
      <c r="AI4042" s="73">
        <v>4306007</v>
      </c>
    </row>
    <row r="4043" spans="26:35" x14ac:dyDescent="0.25">
      <c r="Z4043" s="42" t="str">
        <f t="shared" si="246"/>
        <v/>
      </c>
      <c r="AB4043" s="73" t="s">
        <v>79</v>
      </c>
      <c r="AC4043" s="73" t="s">
        <v>2555</v>
      </c>
      <c r="AD4043" s="73">
        <v>4306056</v>
      </c>
      <c r="AH4043" s="54" t="str">
        <f t="shared" si="247"/>
        <v>RSCristal</v>
      </c>
      <c r="AI4043" s="73">
        <v>4306056</v>
      </c>
    </row>
    <row r="4044" spans="26:35" x14ac:dyDescent="0.25">
      <c r="Z4044" s="42" t="str">
        <f t="shared" si="246"/>
        <v/>
      </c>
      <c r="AB4044" s="73" t="s">
        <v>79</v>
      </c>
      <c r="AC4044" s="73" t="s">
        <v>2569</v>
      </c>
      <c r="AD4044" s="73">
        <v>4306072</v>
      </c>
      <c r="AH4044" s="54" t="str">
        <f t="shared" si="247"/>
        <v>RSCristal do Sul</v>
      </c>
      <c r="AI4044" s="73">
        <v>4306072</v>
      </c>
    </row>
    <row r="4045" spans="26:35" x14ac:dyDescent="0.25">
      <c r="Z4045" s="42" t="str">
        <f t="shared" si="246"/>
        <v/>
      </c>
      <c r="AB4045" s="73" t="s">
        <v>79</v>
      </c>
      <c r="AC4045" s="73" t="s">
        <v>2584</v>
      </c>
      <c r="AD4045" s="73">
        <v>4306106</v>
      </c>
      <c r="AH4045" s="54" t="str">
        <f t="shared" si="247"/>
        <v>RSCruz Alta</v>
      </c>
      <c r="AI4045" s="73">
        <v>4306106</v>
      </c>
    </row>
    <row r="4046" spans="26:35" x14ac:dyDescent="0.25">
      <c r="Z4046" s="42" t="str">
        <f t="shared" si="246"/>
        <v/>
      </c>
      <c r="AB4046" s="73" t="s">
        <v>79</v>
      </c>
      <c r="AC4046" s="73" t="s">
        <v>2600</v>
      </c>
      <c r="AD4046" s="73">
        <v>4306130</v>
      </c>
      <c r="AH4046" s="54" t="str">
        <f t="shared" si="247"/>
        <v>RSCruzaltense</v>
      </c>
      <c r="AI4046" s="73">
        <v>4306130</v>
      </c>
    </row>
    <row r="4047" spans="26:35" x14ac:dyDescent="0.25">
      <c r="Z4047" s="42" t="str">
        <f t="shared" si="246"/>
        <v/>
      </c>
      <c r="AB4047" s="73" t="s">
        <v>79</v>
      </c>
      <c r="AC4047" s="73" t="s">
        <v>220</v>
      </c>
      <c r="AD4047" s="73">
        <v>4306205</v>
      </c>
      <c r="AH4047" s="54" t="str">
        <f t="shared" si="247"/>
        <v>RSCruzeiro do Sul</v>
      </c>
      <c r="AI4047" s="73">
        <v>4306205</v>
      </c>
    </row>
    <row r="4048" spans="26:35" x14ac:dyDescent="0.25">
      <c r="Z4048" s="42" t="str">
        <f t="shared" si="246"/>
        <v/>
      </c>
      <c r="AB4048" s="73" t="s">
        <v>79</v>
      </c>
      <c r="AC4048" s="73" t="s">
        <v>2628</v>
      </c>
      <c r="AD4048" s="73">
        <v>4306304</v>
      </c>
      <c r="AH4048" s="54" t="str">
        <f t="shared" si="247"/>
        <v>RSDavid Canabarro</v>
      </c>
      <c r="AI4048" s="73">
        <v>4306304</v>
      </c>
    </row>
    <row r="4049" spans="26:35" x14ac:dyDescent="0.25">
      <c r="Z4049" s="42" t="str">
        <f t="shared" si="246"/>
        <v/>
      </c>
      <c r="AB4049" s="73" t="s">
        <v>79</v>
      </c>
      <c r="AC4049" s="73" t="s">
        <v>2643</v>
      </c>
      <c r="AD4049" s="73">
        <v>4306320</v>
      </c>
      <c r="AH4049" s="54" t="str">
        <f t="shared" si="247"/>
        <v>RSDerrubadas</v>
      </c>
      <c r="AI4049" s="73">
        <v>4306320</v>
      </c>
    </row>
    <row r="4050" spans="26:35" x14ac:dyDescent="0.25">
      <c r="Z4050" s="42" t="str">
        <f t="shared" si="246"/>
        <v/>
      </c>
      <c r="AB4050" s="73" t="s">
        <v>79</v>
      </c>
      <c r="AC4050" s="73" t="s">
        <v>2656</v>
      </c>
      <c r="AD4050" s="73">
        <v>4306353</v>
      </c>
      <c r="AH4050" s="54" t="str">
        <f t="shared" si="247"/>
        <v>RSDezesseis de Novembro</v>
      </c>
      <c r="AI4050" s="73">
        <v>4306353</v>
      </c>
    </row>
    <row r="4051" spans="26:35" x14ac:dyDescent="0.25">
      <c r="Z4051" s="42" t="str">
        <f t="shared" si="246"/>
        <v/>
      </c>
      <c r="AB4051" s="73" t="s">
        <v>79</v>
      </c>
      <c r="AC4051" s="73" t="s">
        <v>2670</v>
      </c>
      <c r="AD4051" s="73">
        <v>4306379</v>
      </c>
      <c r="AH4051" s="54" t="str">
        <f t="shared" si="247"/>
        <v>RSDilermando de Aguiar</v>
      </c>
      <c r="AI4051" s="73">
        <v>4306379</v>
      </c>
    </row>
    <row r="4052" spans="26:35" x14ac:dyDescent="0.25">
      <c r="Z4052" s="42" t="str">
        <f t="shared" si="246"/>
        <v/>
      </c>
      <c r="AB4052" s="73" t="s">
        <v>79</v>
      </c>
      <c r="AC4052" s="73" t="s">
        <v>2684</v>
      </c>
      <c r="AD4052" s="73">
        <v>4306403</v>
      </c>
      <c r="AH4052" s="54" t="str">
        <f t="shared" si="247"/>
        <v>RSDois Irmãos</v>
      </c>
      <c r="AI4052" s="73">
        <v>4306403</v>
      </c>
    </row>
    <row r="4053" spans="26:35" x14ac:dyDescent="0.25">
      <c r="Z4053" s="42" t="str">
        <f t="shared" si="246"/>
        <v/>
      </c>
      <c r="AB4053" s="73" t="s">
        <v>79</v>
      </c>
      <c r="AC4053" s="73" t="s">
        <v>2700</v>
      </c>
      <c r="AD4053" s="73">
        <v>4306429</v>
      </c>
      <c r="AH4053" s="54" t="str">
        <f t="shared" si="247"/>
        <v>RSDois Irmãos das Missões</v>
      </c>
      <c r="AI4053" s="73">
        <v>4306429</v>
      </c>
    </row>
    <row r="4054" spans="26:35" x14ac:dyDescent="0.25">
      <c r="Z4054" s="42" t="str">
        <f t="shared" si="246"/>
        <v/>
      </c>
      <c r="AB4054" s="73" t="s">
        <v>79</v>
      </c>
      <c r="AC4054" s="73" t="s">
        <v>2715</v>
      </c>
      <c r="AD4054" s="73">
        <v>4306452</v>
      </c>
      <c r="AH4054" s="54" t="str">
        <f t="shared" si="247"/>
        <v>RSDois Lajeados</v>
      </c>
      <c r="AI4054" s="73">
        <v>4306452</v>
      </c>
    </row>
    <row r="4055" spans="26:35" x14ac:dyDescent="0.25">
      <c r="Z4055" s="42" t="str">
        <f t="shared" si="246"/>
        <v/>
      </c>
      <c r="AB4055" s="73" t="s">
        <v>79</v>
      </c>
      <c r="AC4055" s="73" t="s">
        <v>2731</v>
      </c>
      <c r="AD4055" s="73">
        <v>4306502</v>
      </c>
      <c r="AH4055" s="54" t="str">
        <f t="shared" si="247"/>
        <v>RSDom Feliciano</v>
      </c>
      <c r="AI4055" s="73">
        <v>4306502</v>
      </c>
    </row>
    <row r="4056" spans="26:35" x14ac:dyDescent="0.25">
      <c r="Z4056" s="42" t="str">
        <f t="shared" si="246"/>
        <v/>
      </c>
      <c r="AB4056" s="73" t="s">
        <v>79</v>
      </c>
      <c r="AC4056" s="73" t="s">
        <v>2746</v>
      </c>
      <c r="AD4056" s="73">
        <v>4306601</v>
      </c>
      <c r="AH4056" s="54" t="str">
        <f t="shared" si="247"/>
        <v>RSDom Pedrito</v>
      </c>
      <c r="AI4056" s="73">
        <v>4306601</v>
      </c>
    </row>
    <row r="4057" spans="26:35" x14ac:dyDescent="0.25">
      <c r="Z4057" s="42" t="str">
        <f t="shared" si="246"/>
        <v/>
      </c>
      <c r="AB4057" s="73" t="s">
        <v>79</v>
      </c>
      <c r="AC4057" s="73" t="s">
        <v>2761</v>
      </c>
      <c r="AD4057" s="73">
        <v>4306551</v>
      </c>
      <c r="AH4057" s="54" t="str">
        <f t="shared" si="247"/>
        <v>RSDom Pedro de Alcântara</v>
      </c>
      <c r="AI4057" s="73">
        <v>4306551</v>
      </c>
    </row>
    <row r="4058" spans="26:35" x14ac:dyDescent="0.25">
      <c r="Z4058" s="42" t="str">
        <f t="shared" si="246"/>
        <v/>
      </c>
      <c r="AB4058" s="73" t="s">
        <v>79</v>
      </c>
      <c r="AC4058" s="73" t="s">
        <v>2777</v>
      </c>
      <c r="AD4058" s="73">
        <v>4306700</v>
      </c>
      <c r="AH4058" s="54" t="str">
        <f t="shared" si="247"/>
        <v>RSDona Francisca</v>
      </c>
      <c r="AI4058" s="73">
        <v>4306700</v>
      </c>
    </row>
    <row r="4059" spans="26:35" x14ac:dyDescent="0.25">
      <c r="Z4059" s="42" t="str">
        <f t="shared" si="246"/>
        <v/>
      </c>
      <c r="AB4059" s="73" t="s">
        <v>79</v>
      </c>
      <c r="AC4059" s="73" t="s">
        <v>2793</v>
      </c>
      <c r="AD4059" s="73">
        <v>4306734</v>
      </c>
      <c r="AH4059" s="54" t="str">
        <f t="shared" si="247"/>
        <v>RSDoutor Maurício Cardoso</v>
      </c>
      <c r="AI4059" s="73">
        <v>4306734</v>
      </c>
    </row>
    <row r="4060" spans="26:35" x14ac:dyDescent="0.25">
      <c r="Z4060" s="42" t="str">
        <f t="shared" si="246"/>
        <v/>
      </c>
      <c r="AB4060" s="73" t="s">
        <v>79</v>
      </c>
      <c r="AC4060" s="73" t="s">
        <v>2808</v>
      </c>
      <c r="AD4060" s="73">
        <v>4306759</v>
      </c>
      <c r="AH4060" s="54" t="str">
        <f t="shared" si="247"/>
        <v>RSDoutor Ricardo</v>
      </c>
      <c r="AI4060" s="73">
        <v>4306759</v>
      </c>
    </row>
    <row r="4061" spans="26:35" x14ac:dyDescent="0.25">
      <c r="Z4061" s="42" t="str">
        <f t="shared" si="246"/>
        <v/>
      </c>
      <c r="AB4061" s="73" t="s">
        <v>79</v>
      </c>
      <c r="AC4061" s="73" t="s">
        <v>2823</v>
      </c>
      <c r="AD4061" s="73">
        <v>4306767</v>
      </c>
      <c r="AH4061" s="54" t="str">
        <f t="shared" si="247"/>
        <v>RSEldorado do Sul</v>
      </c>
      <c r="AI4061" s="73">
        <v>4306767</v>
      </c>
    </row>
    <row r="4062" spans="26:35" x14ac:dyDescent="0.25">
      <c r="Z4062" s="42" t="str">
        <f t="shared" si="246"/>
        <v/>
      </c>
      <c r="AB4062" s="73" t="s">
        <v>79</v>
      </c>
      <c r="AC4062" s="73" t="s">
        <v>2835</v>
      </c>
      <c r="AD4062" s="73">
        <v>4306809</v>
      </c>
      <c r="AH4062" s="54" t="str">
        <f t="shared" si="247"/>
        <v>RSEncantado</v>
      </c>
      <c r="AI4062" s="73">
        <v>4306809</v>
      </c>
    </row>
    <row r="4063" spans="26:35" x14ac:dyDescent="0.25">
      <c r="Z4063" s="42" t="str">
        <f t="shared" si="246"/>
        <v/>
      </c>
      <c r="AB4063" s="73" t="s">
        <v>79</v>
      </c>
      <c r="AC4063" s="73" t="s">
        <v>2848</v>
      </c>
      <c r="AD4063" s="73">
        <v>4306908</v>
      </c>
      <c r="AH4063" s="54" t="str">
        <f t="shared" si="247"/>
        <v>RSEncruzilhada do Sul</v>
      </c>
      <c r="AI4063" s="73">
        <v>4306908</v>
      </c>
    </row>
    <row r="4064" spans="26:35" x14ac:dyDescent="0.25">
      <c r="Z4064" s="42" t="str">
        <f t="shared" si="246"/>
        <v/>
      </c>
      <c r="AB4064" s="73" t="s">
        <v>79</v>
      </c>
      <c r="AC4064" s="73" t="s">
        <v>2861</v>
      </c>
      <c r="AD4064" s="73">
        <v>4306924</v>
      </c>
      <c r="AH4064" s="54" t="str">
        <f t="shared" si="247"/>
        <v>RSEngenho Velho</v>
      </c>
      <c r="AI4064" s="73">
        <v>4306924</v>
      </c>
    </row>
    <row r="4065" spans="26:35" x14ac:dyDescent="0.25">
      <c r="Z4065" s="42" t="str">
        <f t="shared" si="246"/>
        <v/>
      </c>
      <c r="AB4065" s="73" t="s">
        <v>79</v>
      </c>
      <c r="AC4065" s="73" t="s">
        <v>2874</v>
      </c>
      <c r="AD4065" s="73">
        <v>4306957</v>
      </c>
      <c r="AH4065" s="54" t="str">
        <f t="shared" si="247"/>
        <v>RSEntre Rios do Sul</v>
      </c>
      <c r="AI4065" s="73">
        <v>4306957</v>
      </c>
    </row>
    <row r="4066" spans="26:35" x14ac:dyDescent="0.25">
      <c r="Z4066" s="42" t="str">
        <f t="shared" si="246"/>
        <v/>
      </c>
      <c r="AB4066" s="73" t="s">
        <v>79</v>
      </c>
      <c r="AC4066" s="73" t="s">
        <v>2886</v>
      </c>
      <c r="AD4066" s="73">
        <v>4306932</v>
      </c>
      <c r="AH4066" s="54" t="str">
        <f t="shared" si="247"/>
        <v>RSEntre-Ijuís</v>
      </c>
      <c r="AI4066" s="73">
        <v>4306932</v>
      </c>
    </row>
    <row r="4067" spans="26:35" x14ac:dyDescent="0.25">
      <c r="Z4067" s="42" t="str">
        <f t="shared" si="246"/>
        <v/>
      </c>
      <c r="AB4067" s="73" t="s">
        <v>79</v>
      </c>
      <c r="AC4067" s="73" t="s">
        <v>2899</v>
      </c>
      <c r="AD4067" s="73">
        <v>4306973</v>
      </c>
      <c r="AH4067" s="54" t="str">
        <f t="shared" si="247"/>
        <v>RSErebango</v>
      </c>
      <c r="AI4067" s="73">
        <v>4306973</v>
      </c>
    </row>
    <row r="4068" spans="26:35" x14ac:dyDescent="0.25">
      <c r="Z4068" s="42" t="str">
        <f t="shared" si="246"/>
        <v/>
      </c>
      <c r="AB4068" s="73" t="s">
        <v>79</v>
      </c>
      <c r="AC4068" s="73" t="s">
        <v>2911</v>
      </c>
      <c r="AD4068" s="73">
        <v>4307005</v>
      </c>
      <c r="AH4068" s="54" t="str">
        <f t="shared" si="247"/>
        <v>RSErechim</v>
      </c>
      <c r="AI4068" s="73">
        <v>4307005</v>
      </c>
    </row>
    <row r="4069" spans="26:35" x14ac:dyDescent="0.25">
      <c r="Z4069" s="42" t="str">
        <f t="shared" si="246"/>
        <v/>
      </c>
      <c r="AB4069" s="73" t="s">
        <v>79</v>
      </c>
      <c r="AC4069" s="73" t="s">
        <v>2924</v>
      </c>
      <c r="AD4069" s="73">
        <v>4307054</v>
      </c>
      <c r="AH4069" s="54" t="str">
        <f t="shared" si="247"/>
        <v>RSErnestina</v>
      </c>
      <c r="AI4069" s="73">
        <v>4307054</v>
      </c>
    </row>
    <row r="4070" spans="26:35" x14ac:dyDescent="0.25">
      <c r="Z4070" s="42" t="str">
        <f t="shared" si="246"/>
        <v/>
      </c>
      <c r="AB4070" s="73" t="s">
        <v>79</v>
      </c>
      <c r="AC4070" s="73" t="s">
        <v>2935</v>
      </c>
      <c r="AD4070" s="73">
        <v>4307203</v>
      </c>
      <c r="AH4070" s="54" t="str">
        <f t="shared" si="247"/>
        <v>RSErval Grande</v>
      </c>
      <c r="AI4070" s="73">
        <v>4307203</v>
      </c>
    </row>
    <row r="4071" spans="26:35" x14ac:dyDescent="0.25">
      <c r="Z4071" s="42" t="str">
        <f t="shared" si="246"/>
        <v/>
      </c>
      <c r="AB4071" s="73" t="s">
        <v>79</v>
      </c>
      <c r="AC4071" s="73" t="s">
        <v>2947</v>
      </c>
      <c r="AD4071" s="73">
        <v>4307302</v>
      </c>
      <c r="AH4071" s="54" t="str">
        <f t="shared" si="247"/>
        <v>RSErval Seco</v>
      </c>
      <c r="AI4071" s="73">
        <v>4307302</v>
      </c>
    </row>
    <row r="4072" spans="26:35" x14ac:dyDescent="0.25">
      <c r="Z4072" s="42" t="str">
        <f t="shared" si="246"/>
        <v/>
      </c>
      <c r="AB4072" s="73" t="s">
        <v>79</v>
      </c>
      <c r="AC4072" s="73" t="s">
        <v>2959</v>
      </c>
      <c r="AD4072" s="73">
        <v>4307401</v>
      </c>
      <c r="AH4072" s="54" t="str">
        <f t="shared" si="247"/>
        <v>RSEsmeralda</v>
      </c>
      <c r="AI4072" s="73">
        <v>4307401</v>
      </c>
    </row>
    <row r="4073" spans="26:35" x14ac:dyDescent="0.25">
      <c r="Z4073" s="42" t="str">
        <f t="shared" si="246"/>
        <v/>
      </c>
      <c r="AB4073" s="73" t="s">
        <v>79</v>
      </c>
      <c r="AC4073" s="73" t="s">
        <v>2971</v>
      </c>
      <c r="AD4073" s="73">
        <v>4307450</v>
      </c>
      <c r="AH4073" s="54" t="str">
        <f t="shared" si="247"/>
        <v>RSEsperança do Sul</v>
      </c>
      <c r="AI4073" s="73">
        <v>4307450</v>
      </c>
    </row>
    <row r="4074" spans="26:35" x14ac:dyDescent="0.25">
      <c r="Z4074" s="42" t="str">
        <f t="shared" si="246"/>
        <v/>
      </c>
      <c r="AB4074" s="73" t="s">
        <v>79</v>
      </c>
      <c r="AC4074" s="73" t="s">
        <v>2983</v>
      </c>
      <c r="AD4074" s="73">
        <v>4307500</v>
      </c>
      <c r="AH4074" s="54" t="str">
        <f t="shared" si="247"/>
        <v>RSEspumoso</v>
      </c>
      <c r="AI4074" s="73">
        <v>4307500</v>
      </c>
    </row>
    <row r="4075" spans="26:35" x14ac:dyDescent="0.25">
      <c r="Z4075" s="42" t="str">
        <f t="shared" si="246"/>
        <v/>
      </c>
      <c r="AB4075" s="73" t="s">
        <v>79</v>
      </c>
      <c r="AC4075" s="73" t="s">
        <v>2995</v>
      </c>
      <c r="AD4075" s="73">
        <v>4307559</v>
      </c>
      <c r="AH4075" s="54" t="str">
        <f t="shared" si="247"/>
        <v>RSEstação</v>
      </c>
      <c r="AI4075" s="73">
        <v>4307559</v>
      </c>
    </row>
    <row r="4076" spans="26:35" x14ac:dyDescent="0.25">
      <c r="Z4076" s="42" t="str">
        <f t="shared" si="246"/>
        <v/>
      </c>
      <c r="AB4076" s="73" t="s">
        <v>79</v>
      </c>
      <c r="AC4076" s="73" t="s">
        <v>3008</v>
      </c>
      <c r="AD4076" s="73">
        <v>4307609</v>
      </c>
      <c r="AH4076" s="54" t="str">
        <f t="shared" si="247"/>
        <v>RSEstância Velha</v>
      </c>
      <c r="AI4076" s="73">
        <v>4307609</v>
      </c>
    </row>
    <row r="4077" spans="26:35" x14ac:dyDescent="0.25">
      <c r="Z4077" s="42" t="str">
        <f t="shared" si="246"/>
        <v/>
      </c>
      <c r="AB4077" s="73" t="s">
        <v>79</v>
      </c>
      <c r="AC4077" s="73" t="s">
        <v>3021</v>
      </c>
      <c r="AD4077" s="73">
        <v>4307708</v>
      </c>
      <c r="AH4077" s="54" t="str">
        <f t="shared" si="247"/>
        <v>RSEsteio</v>
      </c>
      <c r="AI4077" s="73">
        <v>4307708</v>
      </c>
    </row>
    <row r="4078" spans="26:35" x14ac:dyDescent="0.25">
      <c r="Z4078" s="42" t="str">
        <f t="shared" si="246"/>
        <v/>
      </c>
      <c r="AB4078" s="73" t="s">
        <v>79</v>
      </c>
      <c r="AC4078" s="73" t="s">
        <v>3033</v>
      </c>
      <c r="AD4078" s="73">
        <v>4307807</v>
      </c>
      <c r="AH4078" s="54" t="str">
        <f t="shared" si="247"/>
        <v>RSEstrela</v>
      </c>
      <c r="AI4078" s="73">
        <v>4307807</v>
      </c>
    </row>
    <row r="4079" spans="26:35" x14ac:dyDescent="0.25">
      <c r="Z4079" s="42" t="str">
        <f t="shared" si="246"/>
        <v/>
      </c>
      <c r="AB4079" s="73" t="s">
        <v>79</v>
      </c>
      <c r="AC4079" s="73" t="s">
        <v>3046</v>
      </c>
      <c r="AD4079" s="73">
        <v>4307815</v>
      </c>
      <c r="AH4079" s="54" t="str">
        <f t="shared" si="247"/>
        <v>RSEstrela Velha</v>
      </c>
      <c r="AI4079" s="73">
        <v>4307815</v>
      </c>
    </row>
    <row r="4080" spans="26:35" x14ac:dyDescent="0.25">
      <c r="Z4080" s="42" t="str">
        <f t="shared" si="246"/>
        <v/>
      </c>
      <c r="AB4080" s="73" t="s">
        <v>79</v>
      </c>
      <c r="AC4080" s="73" t="s">
        <v>3057</v>
      </c>
      <c r="AD4080" s="73">
        <v>4307831</v>
      </c>
      <c r="AH4080" s="54" t="str">
        <f t="shared" si="247"/>
        <v>RSEugênio de Castro</v>
      </c>
      <c r="AI4080" s="73">
        <v>4307831</v>
      </c>
    </row>
    <row r="4081" spans="26:35" x14ac:dyDescent="0.25">
      <c r="Z4081" s="42" t="str">
        <f t="shared" si="246"/>
        <v/>
      </c>
      <c r="AB4081" s="73" t="s">
        <v>79</v>
      </c>
      <c r="AC4081" s="73" t="s">
        <v>3070</v>
      </c>
      <c r="AD4081" s="73">
        <v>4307864</v>
      </c>
      <c r="AH4081" s="54" t="str">
        <f t="shared" si="247"/>
        <v>RSFagundes Varela</v>
      </c>
      <c r="AI4081" s="73">
        <v>4307864</v>
      </c>
    </row>
    <row r="4082" spans="26:35" x14ac:dyDescent="0.25">
      <c r="Z4082" s="42" t="str">
        <f t="shared" si="246"/>
        <v/>
      </c>
      <c r="AB4082" s="73" t="s">
        <v>79</v>
      </c>
      <c r="AC4082" s="73" t="s">
        <v>3081</v>
      </c>
      <c r="AD4082" s="73">
        <v>4307906</v>
      </c>
      <c r="AH4082" s="54" t="str">
        <f t="shared" si="247"/>
        <v>RSFarroupilha</v>
      </c>
      <c r="AI4082" s="73">
        <v>4307906</v>
      </c>
    </row>
    <row r="4083" spans="26:35" x14ac:dyDescent="0.25">
      <c r="Z4083" s="42" t="str">
        <f t="shared" si="246"/>
        <v/>
      </c>
      <c r="AB4083" s="73" t="s">
        <v>79</v>
      </c>
      <c r="AC4083" s="73" t="s">
        <v>3094</v>
      </c>
      <c r="AD4083" s="73">
        <v>4308003</v>
      </c>
      <c r="AH4083" s="54" t="str">
        <f t="shared" si="247"/>
        <v>RSFaxinal do Soturno</v>
      </c>
      <c r="AI4083" s="73">
        <v>4308003</v>
      </c>
    </row>
    <row r="4084" spans="26:35" x14ac:dyDescent="0.25">
      <c r="Z4084" s="42" t="str">
        <f t="shared" si="246"/>
        <v/>
      </c>
      <c r="AB4084" s="73" t="s">
        <v>79</v>
      </c>
      <c r="AC4084" s="73" t="s">
        <v>3106</v>
      </c>
      <c r="AD4084" s="73">
        <v>4308052</v>
      </c>
      <c r="AH4084" s="54" t="str">
        <f t="shared" si="247"/>
        <v>RSFaxinalzinho</v>
      </c>
      <c r="AI4084" s="73">
        <v>4308052</v>
      </c>
    </row>
    <row r="4085" spans="26:35" x14ac:dyDescent="0.25">
      <c r="Z4085" s="42" t="str">
        <f t="shared" si="246"/>
        <v/>
      </c>
      <c r="AB4085" s="73" t="s">
        <v>79</v>
      </c>
      <c r="AC4085" s="73" t="s">
        <v>3119</v>
      </c>
      <c r="AD4085" s="73">
        <v>4308078</v>
      </c>
      <c r="AH4085" s="54" t="str">
        <f t="shared" si="247"/>
        <v>RSFazenda Vilanova</v>
      </c>
      <c r="AI4085" s="73">
        <v>4308078</v>
      </c>
    </row>
    <row r="4086" spans="26:35" x14ac:dyDescent="0.25">
      <c r="Z4086" s="42" t="str">
        <f t="shared" si="246"/>
        <v/>
      </c>
      <c r="AB4086" s="73" t="s">
        <v>79</v>
      </c>
      <c r="AC4086" s="73" t="s">
        <v>3130</v>
      </c>
      <c r="AD4086" s="73">
        <v>4308102</v>
      </c>
      <c r="AH4086" s="54" t="str">
        <f t="shared" si="247"/>
        <v>RSFeliz</v>
      </c>
      <c r="AI4086" s="73">
        <v>4308102</v>
      </c>
    </row>
    <row r="4087" spans="26:35" x14ac:dyDescent="0.25">
      <c r="Z4087" s="42" t="str">
        <f t="shared" si="246"/>
        <v/>
      </c>
      <c r="AB4087" s="73" t="s">
        <v>79</v>
      </c>
      <c r="AC4087" s="73" t="s">
        <v>3142</v>
      </c>
      <c r="AD4087" s="73">
        <v>4308201</v>
      </c>
      <c r="AH4087" s="54" t="str">
        <f t="shared" si="247"/>
        <v>RSFlores da Cunha</v>
      </c>
      <c r="AI4087" s="73">
        <v>4308201</v>
      </c>
    </row>
    <row r="4088" spans="26:35" x14ac:dyDescent="0.25">
      <c r="Z4088" s="42" t="str">
        <f t="shared" si="246"/>
        <v/>
      </c>
      <c r="AB4088" s="73" t="s">
        <v>79</v>
      </c>
      <c r="AC4088" s="73" t="s">
        <v>3153</v>
      </c>
      <c r="AD4088" s="73">
        <v>4308250</v>
      </c>
      <c r="AH4088" s="54" t="str">
        <f t="shared" si="247"/>
        <v>RSFloriano Peixoto</v>
      </c>
      <c r="AI4088" s="73">
        <v>4308250</v>
      </c>
    </row>
    <row r="4089" spans="26:35" x14ac:dyDescent="0.25">
      <c r="Z4089" s="42" t="str">
        <f t="shared" si="246"/>
        <v/>
      </c>
      <c r="AB4089" s="73" t="s">
        <v>79</v>
      </c>
      <c r="AC4089" s="73" t="s">
        <v>3164</v>
      </c>
      <c r="AD4089" s="73">
        <v>4308300</v>
      </c>
      <c r="AH4089" s="54" t="str">
        <f t="shared" si="247"/>
        <v>RSFontoura Xavier</v>
      </c>
      <c r="AI4089" s="73">
        <v>4308300</v>
      </c>
    </row>
    <row r="4090" spans="26:35" x14ac:dyDescent="0.25">
      <c r="Z4090" s="42" t="str">
        <f t="shared" si="246"/>
        <v/>
      </c>
      <c r="AB4090" s="73" t="s">
        <v>79</v>
      </c>
      <c r="AC4090" s="73" t="s">
        <v>3175</v>
      </c>
      <c r="AD4090" s="73">
        <v>4308409</v>
      </c>
      <c r="AH4090" s="54" t="str">
        <f t="shared" si="247"/>
        <v>RSFormigueiro</v>
      </c>
      <c r="AI4090" s="73">
        <v>4308409</v>
      </c>
    </row>
    <row r="4091" spans="26:35" x14ac:dyDescent="0.25">
      <c r="Z4091" s="42" t="str">
        <f t="shared" si="246"/>
        <v/>
      </c>
      <c r="AB4091" s="73" t="s">
        <v>79</v>
      </c>
      <c r="AC4091" s="73" t="s">
        <v>3186</v>
      </c>
      <c r="AD4091" s="73">
        <v>4308433</v>
      </c>
      <c r="AH4091" s="54" t="str">
        <f t="shared" si="247"/>
        <v>RSForquetinha</v>
      </c>
      <c r="AI4091" s="73">
        <v>4308433</v>
      </c>
    </row>
    <row r="4092" spans="26:35" x14ac:dyDescent="0.25">
      <c r="Z4092" s="42" t="str">
        <f t="shared" si="246"/>
        <v/>
      </c>
      <c r="AB4092" s="73" t="s">
        <v>79</v>
      </c>
      <c r="AC4092" s="73" t="s">
        <v>3198</v>
      </c>
      <c r="AD4092" s="73">
        <v>4308458</v>
      </c>
      <c r="AH4092" s="54" t="str">
        <f t="shared" si="247"/>
        <v>RSFortaleza dos Valos</v>
      </c>
      <c r="AI4092" s="73">
        <v>4308458</v>
      </c>
    </row>
    <row r="4093" spans="26:35" x14ac:dyDescent="0.25">
      <c r="Z4093" s="42" t="str">
        <f t="shared" si="246"/>
        <v/>
      </c>
      <c r="AB4093" s="73" t="s">
        <v>79</v>
      </c>
      <c r="AC4093" s="73" t="s">
        <v>3210</v>
      </c>
      <c r="AD4093" s="73">
        <v>4308508</v>
      </c>
      <c r="AH4093" s="54" t="str">
        <f t="shared" si="247"/>
        <v>RSFrederico Westphalen</v>
      </c>
      <c r="AI4093" s="73">
        <v>4308508</v>
      </c>
    </row>
    <row r="4094" spans="26:35" x14ac:dyDescent="0.25">
      <c r="Z4094" s="42" t="str">
        <f t="shared" si="246"/>
        <v/>
      </c>
      <c r="AB4094" s="73" t="s">
        <v>79</v>
      </c>
      <c r="AC4094" s="73" t="s">
        <v>3222</v>
      </c>
      <c r="AD4094" s="73">
        <v>4308607</v>
      </c>
      <c r="AH4094" s="54" t="str">
        <f t="shared" si="247"/>
        <v>RSGaribaldi</v>
      </c>
      <c r="AI4094" s="73">
        <v>4308607</v>
      </c>
    </row>
    <row r="4095" spans="26:35" x14ac:dyDescent="0.25">
      <c r="Z4095" s="42" t="str">
        <f t="shared" si="246"/>
        <v/>
      </c>
      <c r="AB4095" s="73" t="s">
        <v>79</v>
      </c>
      <c r="AC4095" s="73" t="s">
        <v>3233</v>
      </c>
      <c r="AD4095" s="73">
        <v>4308656</v>
      </c>
      <c r="AH4095" s="54" t="str">
        <f t="shared" si="247"/>
        <v>RSGarruchos</v>
      </c>
      <c r="AI4095" s="73">
        <v>4308656</v>
      </c>
    </row>
    <row r="4096" spans="26:35" x14ac:dyDescent="0.25">
      <c r="Z4096" s="42" t="str">
        <f t="shared" si="246"/>
        <v/>
      </c>
      <c r="AB4096" s="73" t="s">
        <v>79</v>
      </c>
      <c r="AC4096" s="73" t="s">
        <v>3244</v>
      </c>
      <c r="AD4096" s="73">
        <v>4308706</v>
      </c>
      <c r="AH4096" s="54" t="str">
        <f t="shared" si="247"/>
        <v>RSGaurama</v>
      </c>
      <c r="AI4096" s="73">
        <v>4308706</v>
      </c>
    </row>
    <row r="4097" spans="26:35" x14ac:dyDescent="0.25">
      <c r="Z4097" s="42" t="str">
        <f t="shared" si="246"/>
        <v/>
      </c>
      <c r="AB4097" s="73" t="s">
        <v>79</v>
      </c>
      <c r="AC4097" s="73" t="s">
        <v>3253</v>
      </c>
      <c r="AD4097" s="73">
        <v>4308805</v>
      </c>
      <c r="AH4097" s="54" t="str">
        <f t="shared" si="247"/>
        <v>RSGeneral Câmara</v>
      </c>
      <c r="AI4097" s="73">
        <v>4308805</v>
      </c>
    </row>
    <row r="4098" spans="26:35" x14ac:dyDescent="0.25">
      <c r="Z4098" s="42" t="str">
        <f t="shared" si="246"/>
        <v/>
      </c>
      <c r="AB4098" s="73" t="s">
        <v>79</v>
      </c>
      <c r="AC4098" s="73" t="s">
        <v>3264</v>
      </c>
      <c r="AD4098" s="73">
        <v>4308854</v>
      </c>
      <c r="AH4098" s="54" t="str">
        <f t="shared" si="247"/>
        <v>RSGentil</v>
      </c>
      <c r="AI4098" s="73">
        <v>4308854</v>
      </c>
    </row>
    <row r="4099" spans="26:35" x14ac:dyDescent="0.25">
      <c r="Z4099" s="42" t="str">
        <f t="shared" ref="Z4099:Z4162" si="248">CONCATENATE(A4099,D4099)</f>
        <v/>
      </c>
      <c r="AB4099" s="73" t="s">
        <v>79</v>
      </c>
      <c r="AC4099" s="73" t="s">
        <v>3276</v>
      </c>
      <c r="AD4099" s="73">
        <v>4308904</v>
      </c>
      <c r="AH4099" s="54" t="str">
        <f t="shared" ref="AH4099:AH4162" si="249">CONCATENATE(AB4099,AC4099)</f>
        <v>RSGetúlio Vargas</v>
      </c>
      <c r="AI4099" s="73">
        <v>4308904</v>
      </c>
    </row>
    <row r="4100" spans="26:35" x14ac:dyDescent="0.25">
      <c r="Z4100" s="42" t="str">
        <f t="shared" si="248"/>
        <v/>
      </c>
      <c r="AB4100" s="73" t="s">
        <v>79</v>
      </c>
      <c r="AC4100" s="73" t="s">
        <v>3287</v>
      </c>
      <c r="AD4100" s="73">
        <v>4309001</v>
      </c>
      <c r="AH4100" s="54" t="str">
        <f t="shared" si="249"/>
        <v>RSGiruá</v>
      </c>
      <c r="AI4100" s="73">
        <v>4309001</v>
      </c>
    </row>
    <row r="4101" spans="26:35" x14ac:dyDescent="0.25">
      <c r="Z4101" s="42" t="str">
        <f t="shared" si="248"/>
        <v/>
      </c>
      <c r="AB4101" s="73" t="s">
        <v>79</v>
      </c>
      <c r="AC4101" s="73" t="s">
        <v>3299</v>
      </c>
      <c r="AD4101" s="73">
        <v>4309050</v>
      </c>
      <c r="AH4101" s="54" t="str">
        <f t="shared" si="249"/>
        <v>RSGlorinha</v>
      </c>
      <c r="AI4101" s="73">
        <v>4309050</v>
      </c>
    </row>
    <row r="4102" spans="26:35" x14ac:dyDescent="0.25">
      <c r="Z4102" s="42" t="str">
        <f t="shared" si="248"/>
        <v/>
      </c>
      <c r="AB4102" s="73" t="s">
        <v>79</v>
      </c>
      <c r="AC4102" s="73" t="s">
        <v>3311</v>
      </c>
      <c r="AD4102" s="73">
        <v>4309100</v>
      </c>
      <c r="AH4102" s="54" t="str">
        <f t="shared" si="249"/>
        <v>RSGramado</v>
      </c>
      <c r="AI4102" s="73">
        <v>4309100</v>
      </c>
    </row>
    <row r="4103" spans="26:35" x14ac:dyDescent="0.25">
      <c r="Z4103" s="42" t="str">
        <f t="shared" si="248"/>
        <v/>
      </c>
      <c r="AB4103" s="73" t="s">
        <v>79</v>
      </c>
      <c r="AC4103" s="73" t="s">
        <v>3322</v>
      </c>
      <c r="AD4103" s="73">
        <v>4309126</v>
      </c>
      <c r="AH4103" s="54" t="str">
        <f t="shared" si="249"/>
        <v>RSGramado dos Loureiros</v>
      </c>
      <c r="AI4103" s="73">
        <v>4309126</v>
      </c>
    </row>
    <row r="4104" spans="26:35" x14ac:dyDescent="0.25">
      <c r="Z4104" s="42" t="str">
        <f t="shared" si="248"/>
        <v/>
      </c>
      <c r="AB4104" s="73" t="s">
        <v>79</v>
      </c>
      <c r="AC4104" s="73" t="s">
        <v>3333</v>
      </c>
      <c r="AD4104" s="73">
        <v>4309159</v>
      </c>
      <c r="AH4104" s="54" t="str">
        <f t="shared" si="249"/>
        <v>RSGramado Xavier</v>
      </c>
      <c r="AI4104" s="73">
        <v>4309159</v>
      </c>
    </row>
    <row r="4105" spans="26:35" x14ac:dyDescent="0.25">
      <c r="Z4105" s="42" t="str">
        <f t="shared" si="248"/>
        <v/>
      </c>
      <c r="AB4105" s="73" t="s">
        <v>79</v>
      </c>
      <c r="AC4105" s="73" t="s">
        <v>3344</v>
      </c>
      <c r="AD4105" s="73">
        <v>4309209</v>
      </c>
      <c r="AH4105" s="54" t="str">
        <f t="shared" si="249"/>
        <v>RSGravataí</v>
      </c>
      <c r="AI4105" s="73">
        <v>4309209</v>
      </c>
    </row>
    <row r="4106" spans="26:35" x14ac:dyDescent="0.25">
      <c r="Z4106" s="42" t="str">
        <f t="shared" si="248"/>
        <v/>
      </c>
      <c r="AB4106" s="73" t="s">
        <v>79</v>
      </c>
      <c r="AC4106" s="73" t="s">
        <v>3354</v>
      </c>
      <c r="AD4106" s="73">
        <v>4309258</v>
      </c>
      <c r="AH4106" s="54" t="str">
        <f t="shared" si="249"/>
        <v>RSGuabiju</v>
      </c>
      <c r="AI4106" s="73">
        <v>4309258</v>
      </c>
    </row>
    <row r="4107" spans="26:35" x14ac:dyDescent="0.25">
      <c r="Z4107" s="42" t="str">
        <f t="shared" si="248"/>
        <v/>
      </c>
      <c r="AB4107" s="73" t="s">
        <v>79</v>
      </c>
      <c r="AC4107" s="73" t="s">
        <v>3364</v>
      </c>
      <c r="AD4107" s="73">
        <v>4309308</v>
      </c>
      <c r="AH4107" s="54" t="str">
        <f t="shared" si="249"/>
        <v>RSGuaíba</v>
      </c>
      <c r="AI4107" s="73">
        <v>4309308</v>
      </c>
    </row>
    <row r="4108" spans="26:35" x14ac:dyDescent="0.25">
      <c r="Z4108" s="42" t="str">
        <f t="shared" si="248"/>
        <v/>
      </c>
      <c r="AB4108" s="73" t="s">
        <v>79</v>
      </c>
      <c r="AC4108" s="73" t="s">
        <v>3373</v>
      </c>
      <c r="AD4108" s="73">
        <v>4309407</v>
      </c>
      <c r="AH4108" s="54" t="str">
        <f t="shared" si="249"/>
        <v>RSGuaporé</v>
      </c>
      <c r="AI4108" s="73">
        <v>4309407</v>
      </c>
    </row>
    <row r="4109" spans="26:35" x14ac:dyDescent="0.25">
      <c r="Z4109" s="42" t="str">
        <f t="shared" si="248"/>
        <v/>
      </c>
      <c r="AB4109" s="73" t="s">
        <v>79</v>
      </c>
      <c r="AC4109" s="73" t="s">
        <v>3383</v>
      </c>
      <c r="AD4109" s="73">
        <v>4309506</v>
      </c>
      <c r="AH4109" s="54" t="str">
        <f t="shared" si="249"/>
        <v>RSGuarani das Missões</v>
      </c>
      <c r="AI4109" s="73">
        <v>4309506</v>
      </c>
    </row>
    <row r="4110" spans="26:35" x14ac:dyDescent="0.25">
      <c r="Z4110" s="42" t="str">
        <f t="shared" si="248"/>
        <v/>
      </c>
      <c r="AB4110" s="73" t="s">
        <v>79</v>
      </c>
      <c r="AC4110" s="73" t="s">
        <v>3393</v>
      </c>
      <c r="AD4110" s="73">
        <v>4309555</v>
      </c>
      <c r="AH4110" s="54" t="str">
        <f t="shared" si="249"/>
        <v>RSHarmonia</v>
      </c>
      <c r="AI4110" s="73">
        <v>4309555</v>
      </c>
    </row>
    <row r="4111" spans="26:35" x14ac:dyDescent="0.25">
      <c r="Z4111" s="42" t="str">
        <f t="shared" si="248"/>
        <v/>
      </c>
      <c r="AB4111" s="73" t="s">
        <v>79</v>
      </c>
      <c r="AC4111" s="73" t="s">
        <v>3403</v>
      </c>
      <c r="AD4111" s="73">
        <v>4307104</v>
      </c>
      <c r="AH4111" s="54" t="str">
        <f t="shared" si="249"/>
        <v>RSHerval</v>
      </c>
      <c r="AI4111" s="73">
        <v>4307104</v>
      </c>
    </row>
    <row r="4112" spans="26:35" x14ac:dyDescent="0.25">
      <c r="Z4112" s="42" t="str">
        <f t="shared" si="248"/>
        <v/>
      </c>
      <c r="AB4112" s="73" t="s">
        <v>79</v>
      </c>
      <c r="AC4112" s="73" t="s">
        <v>3413</v>
      </c>
      <c r="AD4112" s="73">
        <v>4309571</v>
      </c>
      <c r="AH4112" s="54" t="str">
        <f t="shared" si="249"/>
        <v>RSHerveiras</v>
      </c>
      <c r="AI4112" s="73">
        <v>4309571</v>
      </c>
    </row>
    <row r="4113" spans="26:35" x14ac:dyDescent="0.25">
      <c r="Z4113" s="42" t="str">
        <f t="shared" si="248"/>
        <v/>
      </c>
      <c r="AB4113" s="73" t="s">
        <v>79</v>
      </c>
      <c r="AC4113" s="73" t="s">
        <v>3423</v>
      </c>
      <c r="AD4113" s="73">
        <v>4309605</v>
      </c>
      <c r="AH4113" s="54" t="str">
        <f t="shared" si="249"/>
        <v>RSHorizontina</v>
      </c>
      <c r="AI4113" s="73">
        <v>4309605</v>
      </c>
    </row>
    <row r="4114" spans="26:35" x14ac:dyDescent="0.25">
      <c r="Z4114" s="42" t="str">
        <f t="shared" si="248"/>
        <v/>
      </c>
      <c r="AB4114" s="73" t="s">
        <v>79</v>
      </c>
      <c r="AC4114" s="73" t="s">
        <v>3432</v>
      </c>
      <c r="AD4114" s="73">
        <v>4309654</v>
      </c>
      <c r="AH4114" s="54" t="str">
        <f t="shared" si="249"/>
        <v>RSHulha Negra</v>
      </c>
      <c r="AI4114" s="73">
        <v>4309654</v>
      </c>
    </row>
    <row r="4115" spans="26:35" x14ac:dyDescent="0.25">
      <c r="Z4115" s="42" t="str">
        <f t="shared" si="248"/>
        <v/>
      </c>
      <c r="AB4115" s="73" t="s">
        <v>79</v>
      </c>
      <c r="AC4115" s="73" t="s">
        <v>697</v>
      </c>
      <c r="AD4115" s="73">
        <v>4309704</v>
      </c>
      <c r="AH4115" s="54" t="str">
        <f t="shared" si="249"/>
        <v>RSHumaitá</v>
      </c>
      <c r="AI4115" s="73">
        <v>4309704</v>
      </c>
    </row>
    <row r="4116" spans="26:35" x14ac:dyDescent="0.25">
      <c r="Z4116" s="42" t="str">
        <f t="shared" si="248"/>
        <v/>
      </c>
      <c r="AB4116" s="73" t="s">
        <v>79</v>
      </c>
      <c r="AC4116" s="73" t="s">
        <v>3451</v>
      </c>
      <c r="AD4116" s="73">
        <v>4309753</v>
      </c>
      <c r="AH4116" s="54" t="str">
        <f t="shared" si="249"/>
        <v>RSIbarama</v>
      </c>
      <c r="AI4116" s="73">
        <v>4309753</v>
      </c>
    </row>
    <row r="4117" spans="26:35" x14ac:dyDescent="0.25">
      <c r="Z4117" s="42" t="str">
        <f t="shared" si="248"/>
        <v/>
      </c>
      <c r="AB4117" s="73" t="s">
        <v>79</v>
      </c>
      <c r="AC4117" s="73" t="s">
        <v>3460</v>
      </c>
      <c r="AD4117" s="73">
        <v>4309803</v>
      </c>
      <c r="AH4117" s="54" t="str">
        <f t="shared" si="249"/>
        <v>RSIbiaçá</v>
      </c>
      <c r="AI4117" s="73">
        <v>4309803</v>
      </c>
    </row>
    <row r="4118" spans="26:35" x14ac:dyDescent="0.25">
      <c r="Z4118" s="42" t="str">
        <f t="shared" si="248"/>
        <v/>
      </c>
      <c r="AB4118" s="73" t="s">
        <v>79</v>
      </c>
      <c r="AC4118" s="73" t="s">
        <v>3470</v>
      </c>
      <c r="AD4118" s="73">
        <v>4309902</v>
      </c>
      <c r="AH4118" s="54" t="str">
        <f t="shared" si="249"/>
        <v>RSIbiraiaras</v>
      </c>
      <c r="AI4118" s="73">
        <v>4309902</v>
      </c>
    </row>
    <row r="4119" spans="26:35" x14ac:dyDescent="0.25">
      <c r="Z4119" s="42" t="str">
        <f t="shared" si="248"/>
        <v/>
      </c>
      <c r="AB4119" s="73" t="s">
        <v>79</v>
      </c>
      <c r="AC4119" s="73" t="s">
        <v>3479</v>
      </c>
      <c r="AD4119" s="73">
        <v>4309951</v>
      </c>
      <c r="AH4119" s="54" t="str">
        <f t="shared" si="249"/>
        <v>RSIbirapuitã</v>
      </c>
      <c r="AI4119" s="73">
        <v>4309951</v>
      </c>
    </row>
    <row r="4120" spans="26:35" x14ac:dyDescent="0.25">
      <c r="Z4120" s="42" t="str">
        <f t="shared" si="248"/>
        <v/>
      </c>
      <c r="AB4120" s="73" t="s">
        <v>79</v>
      </c>
      <c r="AC4120" s="73" t="s">
        <v>3489</v>
      </c>
      <c r="AD4120" s="73">
        <v>4310009</v>
      </c>
      <c r="AH4120" s="54" t="str">
        <f t="shared" si="249"/>
        <v>RSIbirubá</v>
      </c>
      <c r="AI4120" s="73">
        <v>4310009</v>
      </c>
    </row>
    <row r="4121" spans="26:35" x14ac:dyDescent="0.25">
      <c r="Z4121" s="42" t="str">
        <f t="shared" si="248"/>
        <v/>
      </c>
      <c r="AB4121" s="73" t="s">
        <v>79</v>
      </c>
      <c r="AC4121" s="73" t="s">
        <v>3499</v>
      </c>
      <c r="AD4121" s="73">
        <v>4310108</v>
      </c>
      <c r="AH4121" s="54" t="str">
        <f t="shared" si="249"/>
        <v>RSIgrejinha</v>
      </c>
      <c r="AI4121" s="73">
        <v>4310108</v>
      </c>
    </row>
    <row r="4122" spans="26:35" x14ac:dyDescent="0.25">
      <c r="Z4122" s="42" t="str">
        <f t="shared" si="248"/>
        <v/>
      </c>
      <c r="AB4122" s="73" t="s">
        <v>79</v>
      </c>
      <c r="AC4122" s="73" t="s">
        <v>3508</v>
      </c>
      <c r="AD4122" s="73">
        <v>4310207</v>
      </c>
      <c r="AH4122" s="54" t="str">
        <f t="shared" si="249"/>
        <v>RSIjuí</v>
      </c>
      <c r="AI4122" s="73">
        <v>4310207</v>
      </c>
    </row>
    <row r="4123" spans="26:35" x14ac:dyDescent="0.25">
      <c r="Z4123" s="42" t="str">
        <f t="shared" si="248"/>
        <v/>
      </c>
      <c r="AB4123" s="73" t="s">
        <v>79</v>
      </c>
      <c r="AC4123" s="73" t="s">
        <v>3518</v>
      </c>
      <c r="AD4123" s="73">
        <v>4310306</v>
      </c>
      <c r="AH4123" s="54" t="str">
        <f t="shared" si="249"/>
        <v>RSIlópolis</v>
      </c>
      <c r="AI4123" s="73">
        <v>4310306</v>
      </c>
    </row>
    <row r="4124" spans="26:35" x14ac:dyDescent="0.25">
      <c r="Z4124" s="42" t="str">
        <f t="shared" si="248"/>
        <v/>
      </c>
      <c r="AB4124" s="73" t="s">
        <v>79</v>
      </c>
      <c r="AC4124" s="73" t="s">
        <v>3528</v>
      </c>
      <c r="AD4124" s="73">
        <v>4310330</v>
      </c>
      <c r="AH4124" s="54" t="str">
        <f t="shared" si="249"/>
        <v>RSImbé</v>
      </c>
      <c r="AI4124" s="73">
        <v>4310330</v>
      </c>
    </row>
    <row r="4125" spans="26:35" x14ac:dyDescent="0.25">
      <c r="Z4125" s="42" t="str">
        <f t="shared" si="248"/>
        <v/>
      </c>
      <c r="AB4125" s="73" t="s">
        <v>79</v>
      </c>
      <c r="AC4125" s="73" t="s">
        <v>3538</v>
      </c>
      <c r="AD4125" s="73">
        <v>4310363</v>
      </c>
      <c r="AH4125" s="54" t="str">
        <f t="shared" si="249"/>
        <v>RSImigrante</v>
      </c>
      <c r="AI4125" s="73">
        <v>4310363</v>
      </c>
    </row>
    <row r="4126" spans="26:35" x14ac:dyDescent="0.25">
      <c r="Z4126" s="42" t="str">
        <f t="shared" si="248"/>
        <v/>
      </c>
      <c r="AB4126" s="73" t="s">
        <v>79</v>
      </c>
      <c r="AC4126" s="73" t="s">
        <v>1816</v>
      </c>
      <c r="AD4126" s="73">
        <v>4310405</v>
      </c>
      <c r="AH4126" s="54" t="str">
        <f t="shared" si="249"/>
        <v>RSIndependência</v>
      </c>
      <c r="AI4126" s="73">
        <v>4310405</v>
      </c>
    </row>
    <row r="4127" spans="26:35" x14ac:dyDescent="0.25">
      <c r="Z4127" s="42" t="str">
        <f t="shared" si="248"/>
        <v/>
      </c>
      <c r="AB4127" s="73" t="s">
        <v>79</v>
      </c>
      <c r="AC4127" s="73" t="s">
        <v>3556</v>
      </c>
      <c r="AD4127" s="73">
        <v>4310413</v>
      </c>
      <c r="AH4127" s="54" t="str">
        <f t="shared" si="249"/>
        <v>RSInhacorá</v>
      </c>
      <c r="AI4127" s="73">
        <v>4310413</v>
      </c>
    </row>
    <row r="4128" spans="26:35" x14ac:dyDescent="0.25">
      <c r="Z4128" s="42" t="str">
        <f t="shared" si="248"/>
        <v/>
      </c>
      <c r="AB4128" s="73" t="s">
        <v>79</v>
      </c>
      <c r="AC4128" s="73" t="s">
        <v>3566</v>
      </c>
      <c r="AD4128" s="73">
        <v>4310439</v>
      </c>
      <c r="AH4128" s="54" t="str">
        <f t="shared" si="249"/>
        <v>RSIpê</v>
      </c>
      <c r="AI4128" s="73">
        <v>4310439</v>
      </c>
    </row>
    <row r="4129" spans="26:35" x14ac:dyDescent="0.25">
      <c r="Z4129" s="42" t="str">
        <f t="shared" si="248"/>
        <v/>
      </c>
      <c r="AB4129" s="73" t="s">
        <v>79</v>
      </c>
      <c r="AC4129" s="73" t="s">
        <v>3576</v>
      </c>
      <c r="AD4129" s="73">
        <v>4310462</v>
      </c>
      <c r="AH4129" s="54" t="str">
        <f t="shared" si="249"/>
        <v>RSIpiranga do Sul</v>
      </c>
      <c r="AI4129" s="73">
        <v>4310462</v>
      </c>
    </row>
    <row r="4130" spans="26:35" x14ac:dyDescent="0.25">
      <c r="Z4130" s="42" t="str">
        <f t="shared" si="248"/>
        <v/>
      </c>
      <c r="AB4130" s="73" t="s">
        <v>79</v>
      </c>
      <c r="AC4130" s="73" t="s">
        <v>3586</v>
      </c>
      <c r="AD4130" s="73">
        <v>4310504</v>
      </c>
      <c r="AH4130" s="54" t="str">
        <f t="shared" si="249"/>
        <v>RSIraí</v>
      </c>
      <c r="AI4130" s="73">
        <v>4310504</v>
      </c>
    </row>
    <row r="4131" spans="26:35" x14ac:dyDescent="0.25">
      <c r="Z4131" s="42" t="str">
        <f t="shared" si="248"/>
        <v/>
      </c>
      <c r="AB4131" s="73" t="s">
        <v>79</v>
      </c>
      <c r="AC4131" s="73" t="s">
        <v>3596</v>
      </c>
      <c r="AD4131" s="73">
        <v>4310538</v>
      </c>
      <c r="AH4131" s="54" t="str">
        <f t="shared" si="249"/>
        <v>RSItaara</v>
      </c>
      <c r="AI4131" s="73">
        <v>4310538</v>
      </c>
    </row>
    <row r="4132" spans="26:35" x14ac:dyDescent="0.25">
      <c r="Z4132" s="42" t="str">
        <f t="shared" si="248"/>
        <v/>
      </c>
      <c r="AB4132" s="73" t="s">
        <v>79</v>
      </c>
      <c r="AC4132" s="73" t="s">
        <v>3605</v>
      </c>
      <c r="AD4132" s="73">
        <v>4310553</v>
      </c>
      <c r="AH4132" s="54" t="str">
        <f t="shared" si="249"/>
        <v>RSItacurubi</v>
      </c>
      <c r="AI4132" s="73">
        <v>4310553</v>
      </c>
    </row>
    <row r="4133" spans="26:35" x14ac:dyDescent="0.25">
      <c r="Z4133" s="42" t="str">
        <f t="shared" si="248"/>
        <v/>
      </c>
      <c r="AB4133" s="73" t="s">
        <v>79</v>
      </c>
      <c r="AC4133" s="73" t="s">
        <v>3614</v>
      </c>
      <c r="AD4133" s="73">
        <v>4310579</v>
      </c>
      <c r="AH4133" s="54" t="str">
        <f t="shared" si="249"/>
        <v>RSItapuca</v>
      </c>
      <c r="AI4133" s="73">
        <v>4310579</v>
      </c>
    </row>
    <row r="4134" spans="26:35" x14ac:dyDescent="0.25">
      <c r="Z4134" s="42" t="str">
        <f t="shared" si="248"/>
        <v/>
      </c>
      <c r="AB4134" s="73" t="s">
        <v>79</v>
      </c>
      <c r="AC4134" s="73" t="s">
        <v>3623</v>
      </c>
      <c r="AD4134" s="73">
        <v>4310603</v>
      </c>
      <c r="AH4134" s="54" t="str">
        <f t="shared" si="249"/>
        <v>RSItaqui</v>
      </c>
      <c r="AI4134" s="73">
        <v>4310603</v>
      </c>
    </row>
    <row r="4135" spans="26:35" x14ac:dyDescent="0.25">
      <c r="Z4135" s="42" t="str">
        <f t="shared" si="248"/>
        <v/>
      </c>
      <c r="AB4135" s="73" t="s">
        <v>79</v>
      </c>
      <c r="AC4135" s="73" t="s">
        <v>3633</v>
      </c>
      <c r="AD4135" s="73">
        <v>4310652</v>
      </c>
      <c r="AH4135" s="54" t="str">
        <f t="shared" si="249"/>
        <v>RSItati</v>
      </c>
      <c r="AI4135" s="73">
        <v>4310652</v>
      </c>
    </row>
    <row r="4136" spans="26:35" x14ac:dyDescent="0.25">
      <c r="Z4136" s="42" t="str">
        <f t="shared" si="248"/>
        <v/>
      </c>
      <c r="AB4136" s="73" t="s">
        <v>79</v>
      </c>
      <c r="AC4136" s="73" t="s">
        <v>3643</v>
      </c>
      <c r="AD4136" s="73">
        <v>4310702</v>
      </c>
      <c r="AH4136" s="54" t="str">
        <f t="shared" si="249"/>
        <v>RSItatiba do Sul</v>
      </c>
      <c r="AI4136" s="73">
        <v>4310702</v>
      </c>
    </row>
    <row r="4137" spans="26:35" x14ac:dyDescent="0.25">
      <c r="Z4137" s="42" t="str">
        <f t="shared" si="248"/>
        <v/>
      </c>
      <c r="AB4137" s="73" t="s">
        <v>79</v>
      </c>
      <c r="AC4137" s="73" t="s">
        <v>3652</v>
      </c>
      <c r="AD4137" s="73">
        <v>4310751</v>
      </c>
      <c r="AH4137" s="54" t="str">
        <f t="shared" si="249"/>
        <v>RSIvorá</v>
      </c>
      <c r="AI4137" s="73">
        <v>4310751</v>
      </c>
    </row>
    <row r="4138" spans="26:35" x14ac:dyDescent="0.25">
      <c r="Z4138" s="42" t="str">
        <f t="shared" si="248"/>
        <v/>
      </c>
      <c r="AB4138" s="73" t="s">
        <v>79</v>
      </c>
      <c r="AC4138" s="73" t="s">
        <v>3661</v>
      </c>
      <c r="AD4138" s="73">
        <v>4310801</v>
      </c>
      <c r="AH4138" s="54" t="str">
        <f t="shared" si="249"/>
        <v>RSIvoti</v>
      </c>
      <c r="AI4138" s="73">
        <v>4310801</v>
      </c>
    </row>
    <row r="4139" spans="26:35" x14ac:dyDescent="0.25">
      <c r="Z4139" s="42" t="str">
        <f t="shared" si="248"/>
        <v/>
      </c>
      <c r="AB4139" s="73" t="s">
        <v>79</v>
      </c>
      <c r="AC4139" s="73" t="s">
        <v>3670</v>
      </c>
      <c r="AD4139" s="73">
        <v>4310850</v>
      </c>
      <c r="AH4139" s="54" t="str">
        <f t="shared" si="249"/>
        <v>RSJaboticaba</v>
      </c>
      <c r="AI4139" s="73">
        <v>4310850</v>
      </c>
    </row>
    <row r="4140" spans="26:35" x14ac:dyDescent="0.25">
      <c r="Z4140" s="42" t="str">
        <f t="shared" si="248"/>
        <v/>
      </c>
      <c r="AB4140" s="73" t="s">
        <v>79</v>
      </c>
      <c r="AC4140" s="73" t="s">
        <v>3677</v>
      </c>
      <c r="AD4140" s="73">
        <v>4310876</v>
      </c>
      <c r="AH4140" s="54" t="str">
        <f t="shared" si="249"/>
        <v>RSJacuizinho</v>
      </c>
      <c r="AI4140" s="73">
        <v>4310876</v>
      </c>
    </row>
    <row r="4141" spans="26:35" x14ac:dyDescent="0.25">
      <c r="Z4141" s="42" t="str">
        <f t="shared" si="248"/>
        <v/>
      </c>
      <c r="AB4141" s="73" t="s">
        <v>79</v>
      </c>
      <c r="AC4141" s="73" t="s">
        <v>3685</v>
      </c>
      <c r="AD4141" s="73">
        <v>4310900</v>
      </c>
      <c r="AH4141" s="54" t="str">
        <f t="shared" si="249"/>
        <v>RSJacutinga</v>
      </c>
      <c r="AI4141" s="73">
        <v>4310900</v>
      </c>
    </row>
    <row r="4142" spans="26:35" x14ac:dyDescent="0.25">
      <c r="Z4142" s="42" t="str">
        <f t="shared" si="248"/>
        <v/>
      </c>
      <c r="AB4142" s="73" t="s">
        <v>79</v>
      </c>
      <c r="AC4142" s="73" t="s">
        <v>3694</v>
      </c>
      <c r="AD4142" s="73">
        <v>4311007</v>
      </c>
      <c r="AH4142" s="54" t="str">
        <f t="shared" si="249"/>
        <v>RSJaguarão</v>
      </c>
      <c r="AI4142" s="73">
        <v>4311007</v>
      </c>
    </row>
    <row r="4143" spans="26:35" x14ac:dyDescent="0.25">
      <c r="Z4143" s="42" t="str">
        <f t="shared" si="248"/>
        <v/>
      </c>
      <c r="AB4143" s="73" t="s">
        <v>79</v>
      </c>
      <c r="AC4143" s="73" t="s">
        <v>3702</v>
      </c>
      <c r="AD4143" s="73">
        <v>4311106</v>
      </c>
      <c r="AH4143" s="54" t="str">
        <f t="shared" si="249"/>
        <v>RSJaguari</v>
      </c>
      <c r="AI4143" s="73">
        <v>4311106</v>
      </c>
    </row>
    <row r="4144" spans="26:35" x14ac:dyDescent="0.25">
      <c r="Z4144" s="42" t="str">
        <f t="shared" si="248"/>
        <v/>
      </c>
      <c r="AB4144" s="73" t="s">
        <v>79</v>
      </c>
      <c r="AC4144" s="73" t="s">
        <v>3710</v>
      </c>
      <c r="AD4144" s="73">
        <v>4311122</v>
      </c>
      <c r="AH4144" s="54" t="str">
        <f t="shared" si="249"/>
        <v>RSJaquirana</v>
      </c>
      <c r="AI4144" s="73">
        <v>4311122</v>
      </c>
    </row>
    <row r="4145" spans="26:35" x14ac:dyDescent="0.25">
      <c r="Z4145" s="42" t="str">
        <f t="shared" si="248"/>
        <v/>
      </c>
      <c r="AB4145" s="73" t="s">
        <v>79</v>
      </c>
      <c r="AC4145" s="73" t="s">
        <v>3717</v>
      </c>
      <c r="AD4145" s="73">
        <v>4311130</v>
      </c>
      <c r="AH4145" s="54" t="str">
        <f t="shared" si="249"/>
        <v>RSJari</v>
      </c>
      <c r="AI4145" s="73">
        <v>4311130</v>
      </c>
    </row>
    <row r="4146" spans="26:35" x14ac:dyDescent="0.25">
      <c r="Z4146" s="42" t="str">
        <f t="shared" si="248"/>
        <v/>
      </c>
      <c r="AB4146" s="73" t="s">
        <v>79</v>
      </c>
      <c r="AC4146" s="73" t="s">
        <v>3724</v>
      </c>
      <c r="AD4146" s="73">
        <v>4311155</v>
      </c>
      <c r="AH4146" s="54" t="str">
        <f t="shared" si="249"/>
        <v>RSJóia</v>
      </c>
      <c r="AI4146" s="73">
        <v>4311155</v>
      </c>
    </row>
    <row r="4147" spans="26:35" x14ac:dyDescent="0.25">
      <c r="Z4147" s="42" t="str">
        <f t="shared" si="248"/>
        <v/>
      </c>
      <c r="AB4147" s="73" t="s">
        <v>79</v>
      </c>
      <c r="AC4147" s="73" t="s">
        <v>3731</v>
      </c>
      <c r="AD4147" s="73">
        <v>4311205</v>
      </c>
      <c r="AH4147" s="54" t="str">
        <f t="shared" si="249"/>
        <v>RSJúlio de Castilhos</v>
      </c>
      <c r="AI4147" s="73">
        <v>4311205</v>
      </c>
    </row>
    <row r="4148" spans="26:35" x14ac:dyDescent="0.25">
      <c r="Z4148" s="42" t="str">
        <f t="shared" si="248"/>
        <v/>
      </c>
      <c r="AB4148" s="73" t="s">
        <v>79</v>
      </c>
      <c r="AC4148" s="73" t="s">
        <v>3738</v>
      </c>
      <c r="AD4148" s="73">
        <v>4311239</v>
      </c>
      <c r="AH4148" s="54" t="str">
        <f t="shared" si="249"/>
        <v>RSLagoa Bonita do Sul</v>
      </c>
      <c r="AI4148" s="73">
        <v>4311239</v>
      </c>
    </row>
    <row r="4149" spans="26:35" x14ac:dyDescent="0.25">
      <c r="Z4149" s="42" t="str">
        <f t="shared" si="248"/>
        <v/>
      </c>
      <c r="AB4149" s="73" t="s">
        <v>79</v>
      </c>
      <c r="AC4149" s="73" t="s">
        <v>4717</v>
      </c>
      <c r="AD4149" s="73">
        <v>4300002</v>
      </c>
      <c r="AH4149" s="54" t="str">
        <f t="shared" si="249"/>
        <v>RSLagoa dos Patos</v>
      </c>
      <c r="AI4149" s="73">
        <v>4300002</v>
      </c>
    </row>
    <row r="4150" spans="26:35" x14ac:dyDescent="0.25">
      <c r="Z4150" s="42" t="str">
        <f t="shared" si="248"/>
        <v/>
      </c>
      <c r="AB4150" s="73" t="s">
        <v>79</v>
      </c>
      <c r="AC4150" s="73" t="s">
        <v>3745</v>
      </c>
      <c r="AD4150" s="73">
        <v>4311270</v>
      </c>
      <c r="AH4150" s="54" t="str">
        <f t="shared" si="249"/>
        <v>RSLagoa dos Três Cantos</v>
      </c>
      <c r="AI4150" s="73">
        <v>4311270</v>
      </c>
    </row>
    <row r="4151" spans="26:35" x14ac:dyDescent="0.25">
      <c r="Z4151" s="42" t="str">
        <f t="shared" si="248"/>
        <v/>
      </c>
      <c r="AB4151" s="73" t="s">
        <v>79</v>
      </c>
      <c r="AC4151" s="73" t="s">
        <v>5389</v>
      </c>
      <c r="AD4151" s="73">
        <v>4300001</v>
      </c>
      <c r="AH4151" s="54" t="str">
        <f t="shared" si="249"/>
        <v>RSLagoa Mirim</v>
      </c>
      <c r="AI4151" s="73">
        <v>4300001</v>
      </c>
    </row>
    <row r="4152" spans="26:35" x14ac:dyDescent="0.25">
      <c r="Z4152" s="42" t="str">
        <f t="shared" si="248"/>
        <v/>
      </c>
      <c r="AB4152" s="73" t="s">
        <v>79</v>
      </c>
      <c r="AC4152" s="73" t="s">
        <v>3752</v>
      </c>
      <c r="AD4152" s="73">
        <v>4311304</v>
      </c>
      <c r="AH4152" s="54" t="str">
        <f t="shared" si="249"/>
        <v>RSLagoa Vermelha</v>
      </c>
      <c r="AI4152" s="73">
        <v>4311304</v>
      </c>
    </row>
    <row r="4153" spans="26:35" x14ac:dyDescent="0.25">
      <c r="Z4153" s="42" t="str">
        <f t="shared" si="248"/>
        <v/>
      </c>
      <c r="AB4153" s="73" t="s">
        <v>79</v>
      </c>
      <c r="AC4153" s="73" t="s">
        <v>3758</v>
      </c>
      <c r="AD4153" s="73">
        <v>4311254</v>
      </c>
      <c r="AH4153" s="54" t="str">
        <f t="shared" si="249"/>
        <v>RSLagoão</v>
      </c>
      <c r="AI4153" s="73">
        <v>4311254</v>
      </c>
    </row>
    <row r="4154" spans="26:35" x14ac:dyDescent="0.25">
      <c r="Z4154" s="42" t="str">
        <f t="shared" si="248"/>
        <v/>
      </c>
      <c r="AB4154" s="73" t="s">
        <v>79</v>
      </c>
      <c r="AC4154" s="73" t="s">
        <v>1652</v>
      </c>
      <c r="AD4154" s="73">
        <v>4311403</v>
      </c>
      <c r="AH4154" s="54" t="str">
        <f t="shared" si="249"/>
        <v>RSLajeado</v>
      </c>
      <c r="AI4154" s="73">
        <v>4311403</v>
      </c>
    </row>
    <row r="4155" spans="26:35" x14ac:dyDescent="0.25">
      <c r="Z4155" s="42" t="str">
        <f t="shared" si="248"/>
        <v/>
      </c>
      <c r="AB4155" s="73" t="s">
        <v>79</v>
      </c>
      <c r="AC4155" s="73" t="s">
        <v>3767</v>
      </c>
      <c r="AD4155" s="73">
        <v>4311429</v>
      </c>
      <c r="AH4155" s="54" t="str">
        <f t="shared" si="249"/>
        <v>RSLajeado do Bugre</v>
      </c>
      <c r="AI4155" s="73">
        <v>4311429</v>
      </c>
    </row>
    <row r="4156" spans="26:35" x14ac:dyDescent="0.25">
      <c r="Z4156" s="42" t="str">
        <f t="shared" si="248"/>
        <v/>
      </c>
      <c r="AB4156" s="73" t="s">
        <v>79</v>
      </c>
      <c r="AC4156" s="73" t="s">
        <v>3774</v>
      </c>
      <c r="AD4156" s="73">
        <v>4311502</v>
      </c>
      <c r="AH4156" s="54" t="str">
        <f t="shared" si="249"/>
        <v>RSLavras do Sul</v>
      </c>
      <c r="AI4156" s="73">
        <v>4311502</v>
      </c>
    </row>
    <row r="4157" spans="26:35" x14ac:dyDescent="0.25">
      <c r="Z4157" s="42" t="str">
        <f t="shared" si="248"/>
        <v/>
      </c>
      <c r="AB4157" s="73" t="s">
        <v>79</v>
      </c>
      <c r="AC4157" s="73" t="s">
        <v>3780</v>
      </c>
      <c r="AD4157" s="73">
        <v>4311601</v>
      </c>
      <c r="AH4157" s="54" t="str">
        <f t="shared" si="249"/>
        <v>RSLiberato Salzano</v>
      </c>
      <c r="AI4157" s="73">
        <v>4311601</v>
      </c>
    </row>
    <row r="4158" spans="26:35" x14ac:dyDescent="0.25">
      <c r="Z4158" s="42" t="str">
        <f t="shared" si="248"/>
        <v/>
      </c>
      <c r="AB4158" s="73" t="s">
        <v>79</v>
      </c>
      <c r="AC4158" s="73" t="s">
        <v>3787</v>
      </c>
      <c r="AD4158" s="73">
        <v>4311627</v>
      </c>
      <c r="AH4158" s="54" t="str">
        <f t="shared" si="249"/>
        <v>RSLindolfo Collor</v>
      </c>
      <c r="AI4158" s="73">
        <v>4311627</v>
      </c>
    </row>
    <row r="4159" spans="26:35" x14ac:dyDescent="0.25">
      <c r="Z4159" s="42" t="str">
        <f t="shared" si="248"/>
        <v/>
      </c>
      <c r="AB4159" s="73" t="s">
        <v>79</v>
      </c>
      <c r="AC4159" s="73" t="s">
        <v>3794</v>
      </c>
      <c r="AD4159" s="73">
        <v>4311643</v>
      </c>
      <c r="AH4159" s="54" t="str">
        <f t="shared" si="249"/>
        <v>RSLinha Nova</v>
      </c>
      <c r="AI4159" s="73">
        <v>4311643</v>
      </c>
    </row>
    <row r="4160" spans="26:35" x14ac:dyDescent="0.25">
      <c r="Z4160" s="42" t="str">
        <f t="shared" si="248"/>
        <v/>
      </c>
      <c r="AB4160" s="73" t="s">
        <v>79</v>
      </c>
      <c r="AC4160" s="73" t="s">
        <v>3801</v>
      </c>
      <c r="AD4160" s="73">
        <v>4311718</v>
      </c>
      <c r="AH4160" s="54" t="str">
        <f t="shared" si="249"/>
        <v>RSMaçambará</v>
      </c>
      <c r="AI4160" s="73">
        <v>4311718</v>
      </c>
    </row>
    <row r="4161" spans="26:35" x14ac:dyDescent="0.25">
      <c r="Z4161" s="42" t="str">
        <f t="shared" si="248"/>
        <v/>
      </c>
      <c r="AB4161" s="73" t="s">
        <v>79</v>
      </c>
      <c r="AC4161" s="73" t="s">
        <v>3807</v>
      </c>
      <c r="AD4161" s="73">
        <v>4311700</v>
      </c>
      <c r="AH4161" s="54" t="str">
        <f t="shared" si="249"/>
        <v>RSMachadinho</v>
      </c>
      <c r="AI4161" s="73">
        <v>4311700</v>
      </c>
    </row>
    <row r="4162" spans="26:35" x14ac:dyDescent="0.25">
      <c r="Z4162" s="42" t="str">
        <f t="shared" si="248"/>
        <v/>
      </c>
      <c r="AB4162" s="73" t="s">
        <v>79</v>
      </c>
      <c r="AC4162" s="73" t="s">
        <v>3814</v>
      </c>
      <c r="AD4162" s="73">
        <v>4311734</v>
      </c>
      <c r="AH4162" s="54" t="str">
        <f t="shared" si="249"/>
        <v>RSMampituba</v>
      </c>
      <c r="AI4162" s="73">
        <v>4311734</v>
      </c>
    </row>
    <row r="4163" spans="26:35" x14ac:dyDescent="0.25">
      <c r="Z4163" s="42" t="str">
        <f t="shared" ref="Z4163:Z4226" si="250">CONCATENATE(A4163,D4163)</f>
        <v/>
      </c>
      <c r="AB4163" s="73" t="s">
        <v>79</v>
      </c>
      <c r="AC4163" s="73" t="s">
        <v>3821</v>
      </c>
      <c r="AD4163" s="73">
        <v>4311759</v>
      </c>
      <c r="AH4163" s="54" t="str">
        <f t="shared" ref="AH4163:AH4226" si="251">CONCATENATE(AB4163,AC4163)</f>
        <v>RSManoel Viana</v>
      </c>
      <c r="AI4163" s="73">
        <v>4311759</v>
      </c>
    </row>
    <row r="4164" spans="26:35" x14ac:dyDescent="0.25">
      <c r="Z4164" s="42" t="str">
        <f t="shared" si="250"/>
        <v/>
      </c>
      <c r="AB4164" s="73" t="s">
        <v>79</v>
      </c>
      <c r="AC4164" s="73" t="s">
        <v>3828</v>
      </c>
      <c r="AD4164" s="73">
        <v>4311775</v>
      </c>
      <c r="AH4164" s="54" t="str">
        <f t="shared" si="251"/>
        <v>RSMaquiné</v>
      </c>
      <c r="AI4164" s="73">
        <v>4311775</v>
      </c>
    </row>
    <row r="4165" spans="26:35" x14ac:dyDescent="0.25">
      <c r="Z4165" s="42" t="str">
        <f t="shared" si="250"/>
        <v/>
      </c>
      <c r="AB4165" s="73" t="s">
        <v>79</v>
      </c>
      <c r="AC4165" s="73" t="s">
        <v>3835</v>
      </c>
      <c r="AD4165" s="73">
        <v>4311791</v>
      </c>
      <c r="AH4165" s="54" t="str">
        <f t="shared" si="251"/>
        <v>RSMaratá</v>
      </c>
      <c r="AI4165" s="73">
        <v>4311791</v>
      </c>
    </row>
    <row r="4166" spans="26:35" x14ac:dyDescent="0.25">
      <c r="Z4166" s="42" t="str">
        <f t="shared" si="250"/>
        <v/>
      </c>
      <c r="AB4166" s="73" t="s">
        <v>79</v>
      </c>
      <c r="AC4166" s="73" t="s">
        <v>3841</v>
      </c>
      <c r="AD4166" s="73">
        <v>4311809</v>
      </c>
      <c r="AH4166" s="54" t="str">
        <f t="shared" si="251"/>
        <v>RSMarau</v>
      </c>
      <c r="AI4166" s="73">
        <v>4311809</v>
      </c>
    </row>
    <row r="4167" spans="26:35" x14ac:dyDescent="0.25">
      <c r="Z4167" s="42" t="str">
        <f t="shared" si="250"/>
        <v/>
      </c>
      <c r="AB4167" s="73" t="s">
        <v>79</v>
      </c>
      <c r="AC4167" s="73" t="s">
        <v>3848</v>
      </c>
      <c r="AD4167" s="73">
        <v>4311908</v>
      </c>
      <c r="AH4167" s="54" t="str">
        <f t="shared" si="251"/>
        <v>RSMarcelino Ramos</v>
      </c>
      <c r="AI4167" s="73">
        <v>4311908</v>
      </c>
    </row>
    <row r="4168" spans="26:35" x14ac:dyDescent="0.25">
      <c r="Z4168" s="42" t="str">
        <f t="shared" si="250"/>
        <v/>
      </c>
      <c r="AB4168" s="73" t="s">
        <v>79</v>
      </c>
      <c r="AC4168" s="73" t="s">
        <v>3854</v>
      </c>
      <c r="AD4168" s="73">
        <v>4311981</v>
      </c>
      <c r="AH4168" s="54" t="str">
        <f t="shared" si="251"/>
        <v>RSMariana Pimentel</v>
      </c>
      <c r="AI4168" s="73">
        <v>4311981</v>
      </c>
    </row>
    <row r="4169" spans="26:35" x14ac:dyDescent="0.25">
      <c r="Z4169" s="42" t="str">
        <f t="shared" si="250"/>
        <v/>
      </c>
      <c r="AB4169" s="73" t="s">
        <v>79</v>
      </c>
      <c r="AC4169" s="73" t="s">
        <v>3860</v>
      </c>
      <c r="AD4169" s="73">
        <v>4312005</v>
      </c>
      <c r="AH4169" s="54" t="str">
        <f t="shared" si="251"/>
        <v>RSMariano Moro</v>
      </c>
      <c r="AI4169" s="73">
        <v>4312005</v>
      </c>
    </row>
    <row r="4170" spans="26:35" x14ac:dyDescent="0.25">
      <c r="Z4170" s="42" t="str">
        <f t="shared" si="250"/>
        <v/>
      </c>
      <c r="AB4170" s="73" t="s">
        <v>79</v>
      </c>
      <c r="AC4170" s="73" t="s">
        <v>3866</v>
      </c>
      <c r="AD4170" s="73">
        <v>4312054</v>
      </c>
      <c r="AH4170" s="54" t="str">
        <f t="shared" si="251"/>
        <v>RSMarques de Souza</v>
      </c>
      <c r="AI4170" s="73">
        <v>4312054</v>
      </c>
    </row>
    <row r="4171" spans="26:35" x14ac:dyDescent="0.25">
      <c r="Z4171" s="42" t="str">
        <f t="shared" si="250"/>
        <v/>
      </c>
      <c r="AB4171" s="73" t="s">
        <v>79</v>
      </c>
      <c r="AC4171" s="73" t="s">
        <v>3871</v>
      </c>
      <c r="AD4171" s="73">
        <v>4312104</v>
      </c>
      <c r="AH4171" s="54" t="str">
        <f t="shared" si="251"/>
        <v>RSMata</v>
      </c>
      <c r="AI4171" s="73">
        <v>4312104</v>
      </c>
    </row>
    <row r="4172" spans="26:35" x14ac:dyDescent="0.25">
      <c r="Z4172" s="42" t="str">
        <f t="shared" si="250"/>
        <v/>
      </c>
      <c r="AB4172" s="73" t="s">
        <v>79</v>
      </c>
      <c r="AC4172" s="73" t="s">
        <v>3876</v>
      </c>
      <c r="AD4172" s="73">
        <v>4312138</v>
      </c>
      <c r="AH4172" s="54" t="str">
        <f t="shared" si="251"/>
        <v>RSMato Castelhano</v>
      </c>
      <c r="AI4172" s="73">
        <v>4312138</v>
      </c>
    </row>
    <row r="4173" spans="26:35" x14ac:dyDescent="0.25">
      <c r="Z4173" s="42" t="str">
        <f t="shared" si="250"/>
        <v/>
      </c>
      <c r="AB4173" s="73" t="s">
        <v>79</v>
      </c>
      <c r="AC4173" s="73" t="s">
        <v>3882</v>
      </c>
      <c r="AD4173" s="73">
        <v>4312153</v>
      </c>
      <c r="AH4173" s="54" t="str">
        <f t="shared" si="251"/>
        <v>RSMato Leitão</v>
      </c>
      <c r="AI4173" s="73">
        <v>4312153</v>
      </c>
    </row>
    <row r="4174" spans="26:35" x14ac:dyDescent="0.25">
      <c r="Z4174" s="42" t="str">
        <f t="shared" si="250"/>
        <v/>
      </c>
      <c r="AB4174" s="73" t="s">
        <v>79</v>
      </c>
      <c r="AC4174" s="73" t="s">
        <v>3888</v>
      </c>
      <c r="AD4174" s="73">
        <v>4312179</v>
      </c>
      <c r="AH4174" s="54" t="str">
        <f t="shared" si="251"/>
        <v>RSMato Queimado</v>
      </c>
      <c r="AI4174" s="73">
        <v>4312179</v>
      </c>
    </row>
    <row r="4175" spans="26:35" x14ac:dyDescent="0.25">
      <c r="Z4175" s="42" t="str">
        <f t="shared" si="250"/>
        <v/>
      </c>
      <c r="AB4175" s="73" t="s">
        <v>79</v>
      </c>
      <c r="AC4175" s="73" t="s">
        <v>3894</v>
      </c>
      <c r="AD4175" s="73">
        <v>4312203</v>
      </c>
      <c r="AH4175" s="54" t="str">
        <f t="shared" si="251"/>
        <v>RSMaximiliano de Almeida</v>
      </c>
      <c r="AI4175" s="73">
        <v>4312203</v>
      </c>
    </row>
    <row r="4176" spans="26:35" x14ac:dyDescent="0.25">
      <c r="Z4176" s="42" t="str">
        <f t="shared" si="250"/>
        <v/>
      </c>
      <c r="AB4176" s="73" t="s">
        <v>79</v>
      </c>
      <c r="AC4176" s="73" t="s">
        <v>3900</v>
      </c>
      <c r="AD4176" s="73">
        <v>4312252</v>
      </c>
      <c r="AH4176" s="54" t="str">
        <f t="shared" si="251"/>
        <v>RSMinas do Leão</v>
      </c>
      <c r="AI4176" s="73">
        <v>4312252</v>
      </c>
    </row>
    <row r="4177" spans="26:35" x14ac:dyDescent="0.25">
      <c r="Z4177" s="42" t="str">
        <f t="shared" si="250"/>
        <v/>
      </c>
      <c r="AB4177" s="73" t="s">
        <v>79</v>
      </c>
      <c r="AC4177" s="73" t="s">
        <v>3906</v>
      </c>
      <c r="AD4177" s="73">
        <v>4312302</v>
      </c>
      <c r="AH4177" s="54" t="str">
        <f t="shared" si="251"/>
        <v>RSMiraguaí</v>
      </c>
      <c r="AI4177" s="73">
        <v>4312302</v>
      </c>
    </row>
    <row r="4178" spans="26:35" x14ac:dyDescent="0.25">
      <c r="Z4178" s="42" t="str">
        <f t="shared" si="250"/>
        <v/>
      </c>
      <c r="AB4178" s="73" t="s">
        <v>79</v>
      </c>
      <c r="AC4178" s="73" t="s">
        <v>3912</v>
      </c>
      <c r="AD4178" s="73">
        <v>4312351</v>
      </c>
      <c r="AH4178" s="54" t="str">
        <f t="shared" si="251"/>
        <v>RSMontauri</v>
      </c>
      <c r="AI4178" s="73">
        <v>4312351</v>
      </c>
    </row>
    <row r="4179" spans="26:35" x14ac:dyDescent="0.25">
      <c r="Z4179" s="42" t="str">
        <f t="shared" si="250"/>
        <v/>
      </c>
      <c r="AB4179" s="73" t="s">
        <v>79</v>
      </c>
      <c r="AC4179" s="73" t="s">
        <v>3917</v>
      </c>
      <c r="AD4179" s="73">
        <v>4312377</v>
      </c>
      <c r="AH4179" s="54" t="str">
        <f t="shared" si="251"/>
        <v>RSMonte Alegre dos Campos</v>
      </c>
      <c r="AI4179" s="73">
        <v>4312377</v>
      </c>
    </row>
    <row r="4180" spans="26:35" x14ac:dyDescent="0.25">
      <c r="Z4180" s="42" t="str">
        <f t="shared" si="250"/>
        <v/>
      </c>
      <c r="AB4180" s="73" t="s">
        <v>79</v>
      </c>
      <c r="AC4180" s="73" t="s">
        <v>3923</v>
      </c>
      <c r="AD4180" s="73">
        <v>4312385</v>
      </c>
      <c r="AH4180" s="54" t="str">
        <f t="shared" si="251"/>
        <v>RSMonte Belo do Sul</v>
      </c>
      <c r="AI4180" s="73">
        <v>4312385</v>
      </c>
    </row>
    <row r="4181" spans="26:35" x14ac:dyDescent="0.25">
      <c r="Z4181" s="42" t="str">
        <f t="shared" si="250"/>
        <v/>
      </c>
      <c r="AB4181" s="73" t="s">
        <v>79</v>
      </c>
      <c r="AC4181" s="73" t="s">
        <v>3929</v>
      </c>
      <c r="AD4181" s="73">
        <v>4312401</v>
      </c>
      <c r="AH4181" s="54" t="str">
        <f t="shared" si="251"/>
        <v>RSMontenegro</v>
      </c>
      <c r="AI4181" s="73">
        <v>4312401</v>
      </c>
    </row>
    <row r="4182" spans="26:35" x14ac:dyDescent="0.25">
      <c r="Z4182" s="42" t="str">
        <f t="shared" si="250"/>
        <v/>
      </c>
      <c r="AB4182" s="73" t="s">
        <v>79</v>
      </c>
      <c r="AC4182" s="73" t="s">
        <v>3935</v>
      </c>
      <c r="AD4182" s="73">
        <v>4312427</v>
      </c>
      <c r="AH4182" s="54" t="str">
        <f t="shared" si="251"/>
        <v>RSMormaço</v>
      </c>
      <c r="AI4182" s="73">
        <v>4312427</v>
      </c>
    </row>
    <row r="4183" spans="26:35" x14ac:dyDescent="0.25">
      <c r="Z4183" s="42" t="str">
        <f t="shared" si="250"/>
        <v/>
      </c>
      <c r="AB4183" s="73" t="s">
        <v>79</v>
      </c>
      <c r="AC4183" s="73" t="s">
        <v>3941</v>
      </c>
      <c r="AD4183" s="73">
        <v>4312443</v>
      </c>
      <c r="AH4183" s="54" t="str">
        <f t="shared" si="251"/>
        <v>RSMorrinhos do Sul</v>
      </c>
      <c r="AI4183" s="73">
        <v>4312443</v>
      </c>
    </row>
    <row r="4184" spans="26:35" x14ac:dyDescent="0.25">
      <c r="Z4184" s="42" t="str">
        <f t="shared" si="250"/>
        <v/>
      </c>
      <c r="AB4184" s="73" t="s">
        <v>79</v>
      </c>
      <c r="AC4184" s="73" t="s">
        <v>3947</v>
      </c>
      <c r="AD4184" s="73">
        <v>4312450</v>
      </c>
      <c r="AH4184" s="54" t="str">
        <f t="shared" si="251"/>
        <v>RSMorro Redondo</v>
      </c>
      <c r="AI4184" s="73">
        <v>4312450</v>
      </c>
    </row>
    <row r="4185" spans="26:35" x14ac:dyDescent="0.25">
      <c r="Z4185" s="42" t="str">
        <f t="shared" si="250"/>
        <v/>
      </c>
      <c r="AB4185" s="73" t="s">
        <v>79</v>
      </c>
      <c r="AC4185" s="73" t="s">
        <v>3953</v>
      </c>
      <c r="AD4185" s="73">
        <v>4312476</v>
      </c>
      <c r="AH4185" s="54" t="str">
        <f t="shared" si="251"/>
        <v>RSMorro Reuter</v>
      </c>
      <c r="AI4185" s="73">
        <v>4312476</v>
      </c>
    </row>
    <row r="4186" spans="26:35" x14ac:dyDescent="0.25">
      <c r="Z4186" s="42" t="str">
        <f t="shared" si="250"/>
        <v/>
      </c>
      <c r="AB4186" s="73" t="s">
        <v>79</v>
      </c>
      <c r="AC4186" s="73" t="s">
        <v>3959</v>
      </c>
      <c r="AD4186" s="73">
        <v>4312500</v>
      </c>
      <c r="AH4186" s="54" t="str">
        <f t="shared" si="251"/>
        <v>RSMostardas</v>
      </c>
      <c r="AI4186" s="73">
        <v>4312500</v>
      </c>
    </row>
    <row r="4187" spans="26:35" x14ac:dyDescent="0.25">
      <c r="Z4187" s="42" t="str">
        <f t="shared" si="250"/>
        <v/>
      </c>
      <c r="AB4187" s="73" t="s">
        <v>79</v>
      </c>
      <c r="AC4187" s="73" t="s">
        <v>3964</v>
      </c>
      <c r="AD4187" s="73">
        <v>4312609</v>
      </c>
      <c r="AH4187" s="54" t="str">
        <f t="shared" si="251"/>
        <v>RSMuçum</v>
      </c>
      <c r="AI4187" s="73">
        <v>4312609</v>
      </c>
    </row>
    <row r="4188" spans="26:35" x14ac:dyDescent="0.25">
      <c r="Z4188" s="42" t="str">
        <f t="shared" si="250"/>
        <v/>
      </c>
      <c r="AB4188" s="73" t="s">
        <v>79</v>
      </c>
      <c r="AC4188" s="73" t="s">
        <v>3970</v>
      </c>
      <c r="AD4188" s="73">
        <v>4312617</v>
      </c>
      <c r="AH4188" s="54" t="str">
        <f t="shared" si="251"/>
        <v>RSMuitos Capões</v>
      </c>
      <c r="AI4188" s="73">
        <v>4312617</v>
      </c>
    </row>
    <row r="4189" spans="26:35" x14ac:dyDescent="0.25">
      <c r="Z4189" s="42" t="str">
        <f t="shared" si="250"/>
        <v/>
      </c>
      <c r="AB4189" s="73" t="s">
        <v>79</v>
      </c>
      <c r="AC4189" s="73" t="s">
        <v>3975</v>
      </c>
      <c r="AD4189" s="73">
        <v>4312625</v>
      </c>
      <c r="AH4189" s="54" t="str">
        <f t="shared" si="251"/>
        <v>RSMuliterno</v>
      </c>
      <c r="AI4189" s="73">
        <v>4312625</v>
      </c>
    </row>
    <row r="4190" spans="26:35" x14ac:dyDescent="0.25">
      <c r="Z4190" s="42" t="str">
        <f t="shared" si="250"/>
        <v/>
      </c>
      <c r="AB4190" s="73" t="s">
        <v>79</v>
      </c>
      <c r="AC4190" s="73" t="s">
        <v>3980</v>
      </c>
      <c r="AD4190" s="73">
        <v>4312658</v>
      </c>
      <c r="AH4190" s="54" t="str">
        <f t="shared" si="251"/>
        <v>RSNão-Me-Toque</v>
      </c>
      <c r="AI4190" s="73">
        <v>4312658</v>
      </c>
    </row>
    <row r="4191" spans="26:35" x14ac:dyDescent="0.25">
      <c r="Z4191" s="42" t="str">
        <f t="shared" si="250"/>
        <v/>
      </c>
      <c r="AB4191" s="73" t="s">
        <v>79</v>
      </c>
      <c r="AC4191" s="73" t="s">
        <v>3986</v>
      </c>
      <c r="AD4191" s="73">
        <v>4312674</v>
      </c>
      <c r="AH4191" s="54" t="str">
        <f t="shared" si="251"/>
        <v>RSNicolau Vergueiro</v>
      </c>
      <c r="AI4191" s="73">
        <v>4312674</v>
      </c>
    </row>
    <row r="4192" spans="26:35" x14ac:dyDescent="0.25">
      <c r="Z4192" s="42" t="str">
        <f t="shared" si="250"/>
        <v/>
      </c>
      <c r="AB4192" s="73" t="s">
        <v>79</v>
      </c>
      <c r="AC4192" s="73" t="s">
        <v>3991</v>
      </c>
      <c r="AD4192" s="73">
        <v>4312708</v>
      </c>
      <c r="AH4192" s="54" t="str">
        <f t="shared" si="251"/>
        <v>RSNonoai</v>
      </c>
      <c r="AI4192" s="73">
        <v>4312708</v>
      </c>
    </row>
    <row r="4193" spans="26:35" x14ac:dyDescent="0.25">
      <c r="Z4193" s="42" t="str">
        <f t="shared" si="250"/>
        <v/>
      </c>
      <c r="AB4193" s="73" t="s">
        <v>79</v>
      </c>
      <c r="AC4193" s="73" t="s">
        <v>3997</v>
      </c>
      <c r="AD4193" s="73">
        <v>4312757</v>
      </c>
      <c r="AH4193" s="54" t="str">
        <f t="shared" si="251"/>
        <v>RSNova Alvorada</v>
      </c>
      <c r="AI4193" s="73">
        <v>4312757</v>
      </c>
    </row>
    <row r="4194" spans="26:35" x14ac:dyDescent="0.25">
      <c r="Z4194" s="42" t="str">
        <f t="shared" si="250"/>
        <v/>
      </c>
      <c r="AB4194" s="73" t="s">
        <v>79</v>
      </c>
      <c r="AC4194" s="73" t="s">
        <v>4002</v>
      </c>
      <c r="AD4194" s="73">
        <v>4312807</v>
      </c>
      <c r="AH4194" s="54" t="str">
        <f t="shared" si="251"/>
        <v>RSNova Araçá</v>
      </c>
      <c r="AI4194" s="73">
        <v>4312807</v>
      </c>
    </row>
    <row r="4195" spans="26:35" x14ac:dyDescent="0.25">
      <c r="Z4195" s="42" t="str">
        <f t="shared" si="250"/>
        <v/>
      </c>
      <c r="AB4195" s="73" t="s">
        <v>79</v>
      </c>
      <c r="AC4195" s="73" t="s">
        <v>4008</v>
      </c>
      <c r="AD4195" s="73">
        <v>4312906</v>
      </c>
      <c r="AH4195" s="54" t="str">
        <f t="shared" si="251"/>
        <v>RSNova Bassano</v>
      </c>
      <c r="AI4195" s="73">
        <v>4312906</v>
      </c>
    </row>
    <row r="4196" spans="26:35" x14ac:dyDescent="0.25">
      <c r="Z4196" s="42" t="str">
        <f t="shared" si="250"/>
        <v/>
      </c>
      <c r="AB4196" s="73" t="s">
        <v>79</v>
      </c>
      <c r="AC4196" s="73" t="s">
        <v>4014</v>
      </c>
      <c r="AD4196" s="73">
        <v>4312955</v>
      </c>
      <c r="AH4196" s="54" t="str">
        <f t="shared" si="251"/>
        <v>RSNova Boa Vista</v>
      </c>
      <c r="AI4196" s="73">
        <v>4312955</v>
      </c>
    </row>
    <row r="4197" spans="26:35" x14ac:dyDescent="0.25">
      <c r="Z4197" s="42" t="str">
        <f t="shared" si="250"/>
        <v/>
      </c>
      <c r="AB4197" s="73" t="s">
        <v>79</v>
      </c>
      <c r="AC4197" s="73" t="s">
        <v>4020</v>
      </c>
      <c r="AD4197" s="73">
        <v>4313003</v>
      </c>
      <c r="AH4197" s="54" t="str">
        <f t="shared" si="251"/>
        <v>RSNova Bréscia</v>
      </c>
      <c r="AI4197" s="73">
        <v>4313003</v>
      </c>
    </row>
    <row r="4198" spans="26:35" x14ac:dyDescent="0.25">
      <c r="Z4198" s="42" t="str">
        <f t="shared" si="250"/>
        <v/>
      </c>
      <c r="AB4198" s="73" t="s">
        <v>79</v>
      </c>
      <c r="AC4198" s="73" t="s">
        <v>4025</v>
      </c>
      <c r="AD4198" s="73">
        <v>4313011</v>
      </c>
      <c r="AH4198" s="54" t="str">
        <f t="shared" si="251"/>
        <v>RSNova Candelária</v>
      </c>
      <c r="AI4198" s="73">
        <v>4313011</v>
      </c>
    </row>
    <row r="4199" spans="26:35" x14ac:dyDescent="0.25">
      <c r="Z4199" s="42" t="str">
        <f t="shared" si="250"/>
        <v/>
      </c>
      <c r="AB4199" s="73" t="s">
        <v>79</v>
      </c>
      <c r="AC4199" s="73" t="s">
        <v>4031</v>
      </c>
      <c r="AD4199" s="73">
        <v>4313037</v>
      </c>
      <c r="AH4199" s="54" t="str">
        <f t="shared" si="251"/>
        <v>RSNova Esperança do Sul</v>
      </c>
      <c r="AI4199" s="73">
        <v>4313037</v>
      </c>
    </row>
    <row r="4200" spans="26:35" x14ac:dyDescent="0.25">
      <c r="Z4200" s="42" t="str">
        <f t="shared" si="250"/>
        <v/>
      </c>
      <c r="AB4200" s="73" t="s">
        <v>79</v>
      </c>
      <c r="AC4200" s="73" t="s">
        <v>4037</v>
      </c>
      <c r="AD4200" s="73">
        <v>4313060</v>
      </c>
      <c r="AH4200" s="54" t="str">
        <f t="shared" si="251"/>
        <v>RSNova Hartz</v>
      </c>
      <c r="AI4200" s="73">
        <v>4313060</v>
      </c>
    </row>
    <row r="4201" spans="26:35" x14ac:dyDescent="0.25">
      <c r="Z4201" s="42" t="str">
        <f t="shared" si="250"/>
        <v/>
      </c>
      <c r="AB4201" s="73" t="s">
        <v>79</v>
      </c>
      <c r="AC4201" s="73" t="s">
        <v>4042</v>
      </c>
      <c r="AD4201" s="73">
        <v>4313086</v>
      </c>
      <c r="AH4201" s="54" t="str">
        <f t="shared" si="251"/>
        <v>RSNova Pádua</v>
      </c>
      <c r="AI4201" s="73">
        <v>4313086</v>
      </c>
    </row>
    <row r="4202" spans="26:35" x14ac:dyDescent="0.25">
      <c r="Z4202" s="42" t="str">
        <f t="shared" si="250"/>
        <v/>
      </c>
      <c r="AB4202" s="73" t="s">
        <v>79</v>
      </c>
      <c r="AC4202" s="73" t="s">
        <v>4048</v>
      </c>
      <c r="AD4202" s="73">
        <v>4313102</v>
      </c>
      <c r="AH4202" s="54" t="str">
        <f t="shared" si="251"/>
        <v>RSNova Palma</v>
      </c>
      <c r="AI4202" s="73">
        <v>4313102</v>
      </c>
    </row>
    <row r="4203" spans="26:35" x14ac:dyDescent="0.25">
      <c r="Z4203" s="42" t="str">
        <f t="shared" si="250"/>
        <v/>
      </c>
      <c r="AB4203" s="73" t="s">
        <v>79</v>
      </c>
      <c r="AC4203" s="73" t="s">
        <v>4054</v>
      </c>
      <c r="AD4203" s="73">
        <v>4313201</v>
      </c>
      <c r="AH4203" s="54" t="str">
        <f t="shared" si="251"/>
        <v>RSNova Petrópolis</v>
      </c>
      <c r="AI4203" s="73">
        <v>4313201</v>
      </c>
    </row>
    <row r="4204" spans="26:35" x14ac:dyDescent="0.25">
      <c r="Z4204" s="42" t="str">
        <f t="shared" si="250"/>
        <v/>
      </c>
      <c r="AB4204" s="73" t="s">
        <v>79</v>
      </c>
      <c r="AC4204" s="73" t="s">
        <v>4059</v>
      </c>
      <c r="AD4204" s="73">
        <v>4313300</v>
      </c>
      <c r="AH4204" s="54" t="str">
        <f t="shared" si="251"/>
        <v>RSNova Prata</v>
      </c>
      <c r="AI4204" s="73">
        <v>4313300</v>
      </c>
    </row>
    <row r="4205" spans="26:35" x14ac:dyDescent="0.25">
      <c r="Z4205" s="42" t="str">
        <f t="shared" si="250"/>
        <v/>
      </c>
      <c r="AB4205" s="73" t="s">
        <v>79</v>
      </c>
      <c r="AC4205" s="73" t="s">
        <v>4065</v>
      </c>
      <c r="AD4205" s="73">
        <v>4313334</v>
      </c>
      <c r="AH4205" s="54" t="str">
        <f t="shared" si="251"/>
        <v>RSNova Ramada</v>
      </c>
      <c r="AI4205" s="73">
        <v>4313334</v>
      </c>
    </row>
    <row r="4206" spans="26:35" x14ac:dyDescent="0.25">
      <c r="Z4206" s="42" t="str">
        <f t="shared" si="250"/>
        <v/>
      </c>
      <c r="AB4206" s="73" t="s">
        <v>79</v>
      </c>
      <c r="AC4206" s="73" t="s">
        <v>4071</v>
      </c>
      <c r="AD4206" s="73">
        <v>4313359</v>
      </c>
      <c r="AH4206" s="54" t="str">
        <f t="shared" si="251"/>
        <v>RSNova Roma do Sul</v>
      </c>
      <c r="AI4206" s="73">
        <v>4313359</v>
      </c>
    </row>
    <row r="4207" spans="26:35" x14ac:dyDescent="0.25">
      <c r="Z4207" s="42" t="str">
        <f t="shared" si="250"/>
        <v/>
      </c>
      <c r="AB4207" s="73" t="s">
        <v>79</v>
      </c>
      <c r="AC4207" s="73" t="s">
        <v>2806</v>
      </c>
      <c r="AD4207" s="73">
        <v>4313375</v>
      </c>
      <c r="AH4207" s="54" t="str">
        <f t="shared" si="251"/>
        <v>RSNova Santa Rita</v>
      </c>
      <c r="AI4207" s="73">
        <v>4313375</v>
      </c>
    </row>
    <row r="4208" spans="26:35" x14ac:dyDescent="0.25">
      <c r="Z4208" s="42" t="str">
        <f t="shared" si="250"/>
        <v/>
      </c>
      <c r="AB4208" s="73" t="s">
        <v>79</v>
      </c>
      <c r="AC4208" s="73" t="s">
        <v>4082</v>
      </c>
      <c r="AD4208" s="73">
        <v>4313490</v>
      </c>
      <c r="AH4208" s="54" t="str">
        <f t="shared" si="251"/>
        <v>RSNovo Barreiro</v>
      </c>
      <c r="AI4208" s="73">
        <v>4313490</v>
      </c>
    </row>
    <row r="4209" spans="26:35" x14ac:dyDescent="0.25">
      <c r="Z4209" s="42" t="str">
        <f t="shared" si="250"/>
        <v/>
      </c>
      <c r="AB4209" s="73" t="s">
        <v>79</v>
      </c>
      <c r="AC4209" s="73" t="s">
        <v>4088</v>
      </c>
      <c r="AD4209" s="73">
        <v>4313391</v>
      </c>
      <c r="AH4209" s="54" t="str">
        <f t="shared" si="251"/>
        <v>RSNovo Cabrais</v>
      </c>
      <c r="AI4209" s="73">
        <v>4313391</v>
      </c>
    </row>
    <row r="4210" spans="26:35" x14ac:dyDescent="0.25">
      <c r="Z4210" s="42" t="str">
        <f t="shared" si="250"/>
        <v/>
      </c>
      <c r="AB4210" s="73" t="s">
        <v>79</v>
      </c>
      <c r="AC4210" s="73" t="s">
        <v>4093</v>
      </c>
      <c r="AD4210" s="73">
        <v>4313409</v>
      </c>
      <c r="AH4210" s="54" t="str">
        <f t="shared" si="251"/>
        <v>RSNovo Hamburgo</v>
      </c>
      <c r="AI4210" s="73">
        <v>4313409</v>
      </c>
    </row>
    <row r="4211" spans="26:35" x14ac:dyDescent="0.25">
      <c r="Z4211" s="42" t="str">
        <f t="shared" si="250"/>
        <v/>
      </c>
      <c r="AB4211" s="73" t="s">
        <v>79</v>
      </c>
      <c r="AC4211" s="73" t="s">
        <v>4099</v>
      </c>
      <c r="AD4211" s="73">
        <v>4313425</v>
      </c>
      <c r="AH4211" s="54" t="str">
        <f t="shared" si="251"/>
        <v>RSNovo Machado</v>
      </c>
      <c r="AI4211" s="73">
        <v>4313425</v>
      </c>
    </row>
    <row r="4212" spans="26:35" x14ac:dyDescent="0.25">
      <c r="Z4212" s="42" t="str">
        <f t="shared" si="250"/>
        <v/>
      </c>
      <c r="AB4212" s="73" t="s">
        <v>79</v>
      </c>
      <c r="AC4212" s="73" t="s">
        <v>4105</v>
      </c>
      <c r="AD4212" s="73">
        <v>4313441</v>
      </c>
      <c r="AH4212" s="54" t="str">
        <f t="shared" si="251"/>
        <v>RSNovo Tiradentes</v>
      </c>
      <c r="AI4212" s="73">
        <v>4313441</v>
      </c>
    </row>
    <row r="4213" spans="26:35" x14ac:dyDescent="0.25">
      <c r="Z4213" s="42" t="str">
        <f t="shared" si="250"/>
        <v/>
      </c>
      <c r="AB4213" s="73" t="s">
        <v>79</v>
      </c>
      <c r="AC4213" s="73" t="s">
        <v>4111</v>
      </c>
      <c r="AD4213" s="73">
        <v>4313466</v>
      </c>
      <c r="AH4213" s="54" t="str">
        <f t="shared" si="251"/>
        <v>RSNovo Xingu</v>
      </c>
      <c r="AI4213" s="73">
        <v>4313466</v>
      </c>
    </row>
    <row r="4214" spans="26:35" x14ac:dyDescent="0.25">
      <c r="Z4214" s="42" t="str">
        <f t="shared" si="250"/>
        <v/>
      </c>
      <c r="AB4214" s="73" t="s">
        <v>79</v>
      </c>
      <c r="AC4214" s="73" t="s">
        <v>4116</v>
      </c>
      <c r="AD4214" s="73">
        <v>4313508</v>
      </c>
      <c r="AH4214" s="54" t="str">
        <f t="shared" si="251"/>
        <v>RSOsório</v>
      </c>
      <c r="AI4214" s="73">
        <v>4313508</v>
      </c>
    </row>
    <row r="4215" spans="26:35" x14ac:dyDescent="0.25">
      <c r="Z4215" s="42" t="str">
        <f t="shared" si="250"/>
        <v/>
      </c>
      <c r="AB4215" s="73" t="s">
        <v>79</v>
      </c>
      <c r="AC4215" s="73" t="s">
        <v>4122</v>
      </c>
      <c r="AD4215" s="73">
        <v>4313607</v>
      </c>
      <c r="AH4215" s="54" t="str">
        <f t="shared" si="251"/>
        <v>RSPaim Filho</v>
      </c>
      <c r="AI4215" s="73">
        <v>4313607</v>
      </c>
    </row>
    <row r="4216" spans="26:35" x14ac:dyDescent="0.25">
      <c r="Z4216" s="42" t="str">
        <f t="shared" si="250"/>
        <v/>
      </c>
      <c r="AB4216" s="73" t="s">
        <v>79</v>
      </c>
      <c r="AC4216" s="73" t="s">
        <v>4128</v>
      </c>
      <c r="AD4216" s="73">
        <v>4313656</v>
      </c>
      <c r="AH4216" s="54" t="str">
        <f t="shared" si="251"/>
        <v>RSPalmares do Sul</v>
      </c>
      <c r="AI4216" s="73">
        <v>4313656</v>
      </c>
    </row>
    <row r="4217" spans="26:35" x14ac:dyDescent="0.25">
      <c r="Z4217" s="42" t="str">
        <f t="shared" si="250"/>
        <v/>
      </c>
      <c r="AB4217" s="73" t="s">
        <v>79</v>
      </c>
      <c r="AC4217" s="73" t="s">
        <v>4134</v>
      </c>
      <c r="AD4217" s="73">
        <v>4313706</v>
      </c>
      <c r="AH4217" s="54" t="str">
        <f t="shared" si="251"/>
        <v>RSPalmeira das Missões</v>
      </c>
      <c r="AI4217" s="73">
        <v>4313706</v>
      </c>
    </row>
    <row r="4218" spans="26:35" x14ac:dyDescent="0.25">
      <c r="Z4218" s="42" t="str">
        <f t="shared" si="250"/>
        <v/>
      </c>
      <c r="AB4218" s="73" t="s">
        <v>79</v>
      </c>
      <c r="AC4218" s="73" t="s">
        <v>4140</v>
      </c>
      <c r="AD4218" s="73">
        <v>4313805</v>
      </c>
      <c r="AH4218" s="54" t="str">
        <f t="shared" si="251"/>
        <v>RSPalmitinho</v>
      </c>
      <c r="AI4218" s="73">
        <v>4313805</v>
      </c>
    </row>
    <row r="4219" spans="26:35" x14ac:dyDescent="0.25">
      <c r="Z4219" s="42" t="str">
        <f t="shared" si="250"/>
        <v/>
      </c>
      <c r="AB4219" s="73" t="s">
        <v>79</v>
      </c>
      <c r="AC4219" s="73" t="s">
        <v>4145</v>
      </c>
      <c r="AD4219" s="73">
        <v>4313904</v>
      </c>
      <c r="AH4219" s="54" t="str">
        <f t="shared" si="251"/>
        <v>RSPanambi</v>
      </c>
      <c r="AI4219" s="73">
        <v>4313904</v>
      </c>
    </row>
    <row r="4220" spans="26:35" x14ac:dyDescent="0.25">
      <c r="Z4220" s="42" t="str">
        <f t="shared" si="250"/>
        <v/>
      </c>
      <c r="AB4220" s="73" t="s">
        <v>79</v>
      </c>
      <c r="AC4220" s="73" t="s">
        <v>4150</v>
      </c>
      <c r="AD4220" s="73">
        <v>4313953</v>
      </c>
      <c r="AH4220" s="54" t="str">
        <f t="shared" si="251"/>
        <v>RSPantano Grande</v>
      </c>
      <c r="AI4220" s="73">
        <v>4313953</v>
      </c>
    </row>
    <row r="4221" spans="26:35" x14ac:dyDescent="0.25">
      <c r="Z4221" s="42" t="str">
        <f t="shared" si="250"/>
        <v/>
      </c>
      <c r="AB4221" s="73" t="s">
        <v>79</v>
      </c>
      <c r="AC4221" s="73" t="s">
        <v>4155</v>
      </c>
      <c r="AD4221" s="73">
        <v>4314001</v>
      </c>
      <c r="AH4221" s="54" t="str">
        <f t="shared" si="251"/>
        <v>RSParaí</v>
      </c>
      <c r="AI4221" s="73">
        <v>4314001</v>
      </c>
    </row>
    <row r="4222" spans="26:35" x14ac:dyDescent="0.25">
      <c r="Z4222" s="42" t="str">
        <f t="shared" si="250"/>
        <v/>
      </c>
      <c r="AB4222" s="73" t="s">
        <v>79</v>
      </c>
      <c r="AC4222" s="73" t="s">
        <v>4160</v>
      </c>
      <c r="AD4222" s="73">
        <v>4314027</v>
      </c>
      <c r="AH4222" s="54" t="str">
        <f t="shared" si="251"/>
        <v>RSParaíso do Sul</v>
      </c>
      <c r="AI4222" s="73">
        <v>4314027</v>
      </c>
    </row>
    <row r="4223" spans="26:35" x14ac:dyDescent="0.25">
      <c r="Z4223" s="42" t="str">
        <f t="shared" si="250"/>
        <v/>
      </c>
      <c r="AB4223" s="73" t="s">
        <v>79</v>
      </c>
      <c r="AC4223" s="73" t="s">
        <v>4165</v>
      </c>
      <c r="AD4223" s="73">
        <v>4314035</v>
      </c>
      <c r="AH4223" s="54" t="str">
        <f t="shared" si="251"/>
        <v>RSPareci Novo</v>
      </c>
      <c r="AI4223" s="73">
        <v>4314035</v>
      </c>
    </row>
    <row r="4224" spans="26:35" x14ac:dyDescent="0.25">
      <c r="Z4224" s="42" t="str">
        <f t="shared" si="250"/>
        <v/>
      </c>
      <c r="AB4224" s="73" t="s">
        <v>79</v>
      </c>
      <c r="AC4224" s="73" t="s">
        <v>4170</v>
      </c>
      <c r="AD4224" s="73">
        <v>4314050</v>
      </c>
      <c r="AH4224" s="54" t="str">
        <f t="shared" si="251"/>
        <v>RSParobé</v>
      </c>
      <c r="AI4224" s="73">
        <v>4314050</v>
      </c>
    </row>
    <row r="4225" spans="26:35" x14ac:dyDescent="0.25">
      <c r="Z4225" s="42" t="str">
        <f t="shared" si="250"/>
        <v/>
      </c>
      <c r="AB4225" s="73" t="s">
        <v>79</v>
      </c>
      <c r="AC4225" s="73" t="s">
        <v>4175</v>
      </c>
      <c r="AD4225" s="73">
        <v>4314068</v>
      </c>
      <c r="AH4225" s="54" t="str">
        <f t="shared" si="251"/>
        <v>RSPassa Sete</v>
      </c>
      <c r="AI4225" s="73">
        <v>4314068</v>
      </c>
    </row>
    <row r="4226" spans="26:35" x14ac:dyDescent="0.25">
      <c r="Z4226" s="42" t="str">
        <f t="shared" si="250"/>
        <v/>
      </c>
      <c r="AB4226" s="73" t="s">
        <v>79</v>
      </c>
      <c r="AC4226" s="73" t="s">
        <v>4180</v>
      </c>
      <c r="AD4226" s="73">
        <v>4314076</v>
      </c>
      <c r="AH4226" s="54" t="str">
        <f t="shared" si="251"/>
        <v>RSPasso do Sobrado</v>
      </c>
      <c r="AI4226" s="73">
        <v>4314076</v>
      </c>
    </row>
    <row r="4227" spans="26:35" x14ac:dyDescent="0.25">
      <c r="Z4227" s="42" t="str">
        <f t="shared" ref="Z4227:Z4290" si="252">CONCATENATE(A4227,D4227)</f>
        <v/>
      </c>
      <c r="AB4227" s="73" t="s">
        <v>79</v>
      </c>
      <c r="AC4227" s="73" t="s">
        <v>4185</v>
      </c>
      <c r="AD4227" s="73">
        <v>4314100</v>
      </c>
      <c r="AH4227" s="54" t="str">
        <f t="shared" ref="AH4227:AH4290" si="253">CONCATENATE(AB4227,AC4227)</f>
        <v>RSPasso Fundo</v>
      </c>
      <c r="AI4227" s="73">
        <v>4314100</v>
      </c>
    </row>
    <row r="4228" spans="26:35" x14ac:dyDescent="0.25">
      <c r="Z4228" s="42" t="str">
        <f t="shared" si="252"/>
        <v/>
      </c>
      <c r="AB4228" s="73" t="s">
        <v>79</v>
      </c>
      <c r="AC4228" s="73" t="s">
        <v>4190</v>
      </c>
      <c r="AD4228" s="73">
        <v>4314134</v>
      </c>
      <c r="AH4228" s="54" t="str">
        <f t="shared" si="253"/>
        <v>RSPaulo Bento</v>
      </c>
      <c r="AI4228" s="73">
        <v>4314134</v>
      </c>
    </row>
    <row r="4229" spans="26:35" x14ac:dyDescent="0.25">
      <c r="Z4229" s="42" t="str">
        <f t="shared" si="252"/>
        <v/>
      </c>
      <c r="AB4229" s="73" t="s">
        <v>79</v>
      </c>
      <c r="AC4229" s="73" t="s">
        <v>4194</v>
      </c>
      <c r="AD4229" s="73">
        <v>4314159</v>
      </c>
      <c r="AH4229" s="54" t="str">
        <f t="shared" si="253"/>
        <v>RSPaverama</v>
      </c>
      <c r="AI4229" s="73">
        <v>4314159</v>
      </c>
    </row>
    <row r="4230" spans="26:35" x14ac:dyDescent="0.25">
      <c r="Z4230" s="42" t="str">
        <f t="shared" si="252"/>
        <v/>
      </c>
      <c r="AB4230" s="73" t="s">
        <v>79</v>
      </c>
      <c r="AC4230" s="73" t="s">
        <v>4199</v>
      </c>
      <c r="AD4230" s="73">
        <v>4314175</v>
      </c>
      <c r="AH4230" s="54" t="str">
        <f t="shared" si="253"/>
        <v>RSPedras Altas</v>
      </c>
      <c r="AI4230" s="73">
        <v>4314175</v>
      </c>
    </row>
    <row r="4231" spans="26:35" x14ac:dyDescent="0.25">
      <c r="Z4231" s="42" t="str">
        <f t="shared" si="252"/>
        <v/>
      </c>
      <c r="AB4231" s="73" t="s">
        <v>79</v>
      </c>
      <c r="AC4231" s="73" t="s">
        <v>4204</v>
      </c>
      <c r="AD4231" s="73">
        <v>4314209</v>
      </c>
      <c r="AH4231" s="54" t="str">
        <f t="shared" si="253"/>
        <v>RSPedro Osório</v>
      </c>
      <c r="AI4231" s="73">
        <v>4314209</v>
      </c>
    </row>
    <row r="4232" spans="26:35" x14ac:dyDescent="0.25">
      <c r="Z4232" s="42" t="str">
        <f t="shared" si="252"/>
        <v/>
      </c>
      <c r="AB4232" s="73" t="s">
        <v>79</v>
      </c>
      <c r="AC4232" s="73" t="s">
        <v>4209</v>
      </c>
      <c r="AD4232" s="73">
        <v>4314308</v>
      </c>
      <c r="AH4232" s="54" t="str">
        <f t="shared" si="253"/>
        <v>RSPejuçara</v>
      </c>
      <c r="AI4232" s="73">
        <v>4314308</v>
      </c>
    </row>
    <row r="4233" spans="26:35" x14ac:dyDescent="0.25">
      <c r="Z4233" s="42" t="str">
        <f t="shared" si="252"/>
        <v/>
      </c>
      <c r="AB4233" s="73" t="s">
        <v>79</v>
      </c>
      <c r="AC4233" s="73" t="s">
        <v>4214</v>
      </c>
      <c r="AD4233" s="73">
        <v>4314407</v>
      </c>
      <c r="AH4233" s="54" t="str">
        <f t="shared" si="253"/>
        <v>RSPelotas</v>
      </c>
      <c r="AI4233" s="73">
        <v>4314407</v>
      </c>
    </row>
    <row r="4234" spans="26:35" x14ac:dyDescent="0.25">
      <c r="Z4234" s="42" t="str">
        <f t="shared" si="252"/>
        <v/>
      </c>
      <c r="AB4234" s="73" t="s">
        <v>79</v>
      </c>
      <c r="AC4234" s="73" t="s">
        <v>4218</v>
      </c>
      <c r="AD4234" s="73">
        <v>4314423</v>
      </c>
      <c r="AH4234" s="54" t="str">
        <f t="shared" si="253"/>
        <v>RSPicada Café</v>
      </c>
      <c r="AI4234" s="73">
        <v>4314423</v>
      </c>
    </row>
    <row r="4235" spans="26:35" x14ac:dyDescent="0.25">
      <c r="Z4235" s="42" t="str">
        <f t="shared" si="252"/>
        <v/>
      </c>
      <c r="AB4235" s="73" t="s">
        <v>79</v>
      </c>
      <c r="AC4235" s="73" t="s">
        <v>4223</v>
      </c>
      <c r="AD4235" s="73">
        <v>4314456</v>
      </c>
      <c r="AH4235" s="54" t="str">
        <f t="shared" si="253"/>
        <v>RSPinhal</v>
      </c>
      <c r="AI4235" s="73">
        <v>4314456</v>
      </c>
    </row>
    <row r="4236" spans="26:35" x14ac:dyDescent="0.25">
      <c r="Z4236" s="42" t="str">
        <f t="shared" si="252"/>
        <v/>
      </c>
      <c r="AB4236" s="73" t="s">
        <v>79</v>
      </c>
      <c r="AC4236" s="73" t="s">
        <v>4227</v>
      </c>
      <c r="AD4236" s="73">
        <v>4314464</v>
      </c>
      <c r="AH4236" s="54" t="str">
        <f t="shared" si="253"/>
        <v>RSPinhal da Serra</v>
      </c>
      <c r="AI4236" s="73">
        <v>4314464</v>
      </c>
    </row>
    <row r="4237" spans="26:35" x14ac:dyDescent="0.25">
      <c r="Z4237" s="42" t="str">
        <f t="shared" si="252"/>
        <v/>
      </c>
      <c r="AB4237" s="73" t="s">
        <v>79</v>
      </c>
      <c r="AC4237" s="73" t="s">
        <v>4232</v>
      </c>
      <c r="AD4237" s="73">
        <v>4314472</v>
      </c>
      <c r="AH4237" s="54" t="str">
        <f t="shared" si="253"/>
        <v>RSPinhal Grande</v>
      </c>
      <c r="AI4237" s="73">
        <v>4314472</v>
      </c>
    </row>
    <row r="4238" spans="26:35" x14ac:dyDescent="0.25">
      <c r="Z4238" s="42" t="str">
        <f t="shared" si="252"/>
        <v/>
      </c>
      <c r="AB4238" s="73" t="s">
        <v>79</v>
      </c>
      <c r="AC4238" s="73" t="s">
        <v>4237</v>
      </c>
      <c r="AD4238" s="73">
        <v>4314498</v>
      </c>
      <c r="AH4238" s="54" t="str">
        <f t="shared" si="253"/>
        <v>RSPinheirinho do Vale</v>
      </c>
      <c r="AI4238" s="73">
        <v>4314498</v>
      </c>
    </row>
    <row r="4239" spans="26:35" x14ac:dyDescent="0.25">
      <c r="Z4239" s="42" t="str">
        <f t="shared" si="252"/>
        <v/>
      </c>
      <c r="AB4239" s="73" t="s">
        <v>79</v>
      </c>
      <c r="AC4239" s="73" t="s">
        <v>4241</v>
      </c>
      <c r="AD4239" s="73">
        <v>4314506</v>
      </c>
      <c r="AH4239" s="54" t="str">
        <f t="shared" si="253"/>
        <v>RSPinheiro Machado</v>
      </c>
      <c r="AI4239" s="73">
        <v>4314506</v>
      </c>
    </row>
    <row r="4240" spans="26:35" x14ac:dyDescent="0.25">
      <c r="Z4240" s="42" t="str">
        <f t="shared" si="252"/>
        <v/>
      </c>
      <c r="AB4240" s="73" t="s">
        <v>79</v>
      </c>
      <c r="AC4240" s="73" t="s">
        <v>4246</v>
      </c>
      <c r="AD4240" s="73">
        <v>4314548</v>
      </c>
      <c r="AH4240" s="54" t="str">
        <f t="shared" si="253"/>
        <v>RSPinto Bandeira</v>
      </c>
      <c r="AI4240" s="73">
        <v>4314548</v>
      </c>
    </row>
    <row r="4241" spans="26:35" x14ac:dyDescent="0.25">
      <c r="Z4241" s="42" t="str">
        <f t="shared" si="252"/>
        <v/>
      </c>
      <c r="AB4241" s="73" t="s">
        <v>79</v>
      </c>
      <c r="AC4241" s="73" t="s">
        <v>4251</v>
      </c>
      <c r="AD4241" s="73">
        <v>4314555</v>
      </c>
      <c r="AH4241" s="54" t="str">
        <f t="shared" si="253"/>
        <v>RSPirapó</v>
      </c>
      <c r="AI4241" s="73">
        <v>4314555</v>
      </c>
    </row>
    <row r="4242" spans="26:35" x14ac:dyDescent="0.25">
      <c r="Z4242" s="42" t="str">
        <f t="shared" si="252"/>
        <v/>
      </c>
      <c r="AB4242" s="73" t="s">
        <v>79</v>
      </c>
      <c r="AC4242" s="73" t="s">
        <v>4255</v>
      </c>
      <c r="AD4242" s="73">
        <v>4314605</v>
      </c>
      <c r="AH4242" s="54" t="str">
        <f t="shared" si="253"/>
        <v>RSPiratini</v>
      </c>
      <c r="AI4242" s="73">
        <v>4314605</v>
      </c>
    </row>
    <row r="4243" spans="26:35" x14ac:dyDescent="0.25">
      <c r="Z4243" s="42" t="str">
        <f t="shared" si="252"/>
        <v/>
      </c>
      <c r="AB4243" s="73" t="s">
        <v>79</v>
      </c>
      <c r="AC4243" s="73" t="s">
        <v>4024</v>
      </c>
      <c r="AD4243" s="73">
        <v>4314704</v>
      </c>
      <c r="AH4243" s="54" t="str">
        <f t="shared" si="253"/>
        <v>RSPlanalto</v>
      </c>
      <c r="AI4243" s="73">
        <v>4314704</v>
      </c>
    </row>
    <row r="4244" spans="26:35" x14ac:dyDescent="0.25">
      <c r="Z4244" s="42" t="str">
        <f t="shared" si="252"/>
        <v/>
      </c>
      <c r="AB4244" s="73" t="s">
        <v>79</v>
      </c>
      <c r="AC4244" s="73" t="s">
        <v>4264</v>
      </c>
      <c r="AD4244" s="73">
        <v>4314753</v>
      </c>
      <c r="AH4244" s="54" t="str">
        <f t="shared" si="253"/>
        <v>RSPoço das Antas</v>
      </c>
      <c r="AI4244" s="73">
        <v>4314753</v>
      </c>
    </row>
    <row r="4245" spans="26:35" x14ac:dyDescent="0.25">
      <c r="Z4245" s="42" t="str">
        <f t="shared" si="252"/>
        <v/>
      </c>
      <c r="AB4245" s="73" t="s">
        <v>79</v>
      </c>
      <c r="AC4245" s="73" t="s">
        <v>4269</v>
      </c>
      <c r="AD4245" s="73">
        <v>4314779</v>
      </c>
      <c r="AH4245" s="54" t="str">
        <f t="shared" si="253"/>
        <v>RSPontão</v>
      </c>
      <c r="AI4245" s="73">
        <v>4314779</v>
      </c>
    </row>
    <row r="4246" spans="26:35" x14ac:dyDescent="0.25">
      <c r="Z4246" s="42" t="str">
        <f t="shared" si="252"/>
        <v/>
      </c>
      <c r="AB4246" s="73" t="s">
        <v>79</v>
      </c>
      <c r="AC4246" s="73" t="s">
        <v>4274</v>
      </c>
      <c r="AD4246" s="73">
        <v>4314787</v>
      </c>
      <c r="AH4246" s="54" t="str">
        <f t="shared" si="253"/>
        <v>RSPonte Preta</v>
      </c>
      <c r="AI4246" s="73">
        <v>4314787</v>
      </c>
    </row>
    <row r="4247" spans="26:35" x14ac:dyDescent="0.25">
      <c r="Z4247" s="42" t="str">
        <f t="shared" si="252"/>
        <v/>
      </c>
      <c r="AB4247" s="73" t="s">
        <v>79</v>
      </c>
      <c r="AC4247" s="73" t="s">
        <v>4277</v>
      </c>
      <c r="AD4247" s="73">
        <v>4314803</v>
      </c>
      <c r="AH4247" s="54" t="str">
        <f t="shared" si="253"/>
        <v>RSPortão</v>
      </c>
      <c r="AI4247" s="73">
        <v>4314803</v>
      </c>
    </row>
    <row r="4248" spans="26:35" x14ac:dyDescent="0.25">
      <c r="Z4248" s="42" t="str">
        <f t="shared" si="252"/>
        <v/>
      </c>
      <c r="AB4248" s="73" t="s">
        <v>79</v>
      </c>
      <c r="AC4248" s="73" t="s">
        <v>4281</v>
      </c>
      <c r="AD4248" s="73">
        <v>4314902</v>
      </c>
      <c r="AH4248" s="54" t="str">
        <f t="shared" si="253"/>
        <v>RSPorto Alegre</v>
      </c>
      <c r="AI4248" s="73">
        <v>4314902</v>
      </c>
    </row>
    <row r="4249" spans="26:35" x14ac:dyDescent="0.25">
      <c r="Z4249" s="42" t="str">
        <f t="shared" si="252"/>
        <v/>
      </c>
      <c r="AB4249" s="73" t="s">
        <v>79</v>
      </c>
      <c r="AC4249" s="73" t="s">
        <v>4286</v>
      </c>
      <c r="AD4249" s="73">
        <v>4315008</v>
      </c>
      <c r="AH4249" s="54" t="str">
        <f t="shared" si="253"/>
        <v>RSPorto Lucena</v>
      </c>
      <c r="AI4249" s="73">
        <v>4315008</v>
      </c>
    </row>
    <row r="4250" spans="26:35" x14ac:dyDescent="0.25">
      <c r="Z4250" s="42" t="str">
        <f t="shared" si="252"/>
        <v/>
      </c>
      <c r="AB4250" s="73" t="s">
        <v>79</v>
      </c>
      <c r="AC4250" s="73" t="s">
        <v>4291</v>
      </c>
      <c r="AD4250" s="73">
        <v>4315057</v>
      </c>
      <c r="AH4250" s="54" t="str">
        <f t="shared" si="253"/>
        <v>RSPorto Mauá</v>
      </c>
      <c r="AI4250" s="73">
        <v>4315057</v>
      </c>
    </row>
    <row r="4251" spans="26:35" x14ac:dyDescent="0.25">
      <c r="Z4251" s="42" t="str">
        <f t="shared" si="252"/>
        <v/>
      </c>
      <c r="AB4251" s="73" t="s">
        <v>79</v>
      </c>
      <c r="AC4251" s="73" t="s">
        <v>4296</v>
      </c>
      <c r="AD4251" s="73">
        <v>4315073</v>
      </c>
      <c r="AH4251" s="54" t="str">
        <f t="shared" si="253"/>
        <v>RSPorto Vera Cruz</v>
      </c>
      <c r="AI4251" s="73">
        <v>4315073</v>
      </c>
    </row>
    <row r="4252" spans="26:35" x14ac:dyDescent="0.25">
      <c r="Z4252" s="42" t="str">
        <f t="shared" si="252"/>
        <v/>
      </c>
      <c r="AB4252" s="73" t="s">
        <v>79</v>
      </c>
      <c r="AC4252" s="73" t="s">
        <v>4301</v>
      </c>
      <c r="AD4252" s="73">
        <v>4315107</v>
      </c>
      <c r="AH4252" s="54" t="str">
        <f t="shared" si="253"/>
        <v>RSPorto Xavier</v>
      </c>
      <c r="AI4252" s="73">
        <v>4315107</v>
      </c>
    </row>
    <row r="4253" spans="26:35" x14ac:dyDescent="0.25">
      <c r="Z4253" s="42" t="str">
        <f t="shared" si="252"/>
        <v/>
      </c>
      <c r="AB4253" s="73" t="s">
        <v>79</v>
      </c>
      <c r="AC4253" s="73" t="s">
        <v>4306</v>
      </c>
      <c r="AD4253" s="73">
        <v>4315131</v>
      </c>
      <c r="AH4253" s="54" t="str">
        <f t="shared" si="253"/>
        <v>RSPouso Novo</v>
      </c>
      <c r="AI4253" s="73">
        <v>4315131</v>
      </c>
    </row>
    <row r="4254" spans="26:35" x14ac:dyDescent="0.25">
      <c r="Z4254" s="42" t="str">
        <f t="shared" si="252"/>
        <v/>
      </c>
      <c r="AB4254" s="73" t="s">
        <v>79</v>
      </c>
      <c r="AC4254" s="73" t="s">
        <v>4311</v>
      </c>
      <c r="AD4254" s="73">
        <v>4315149</v>
      </c>
      <c r="AH4254" s="54" t="str">
        <f t="shared" si="253"/>
        <v>RSPresidente Lucena</v>
      </c>
      <c r="AI4254" s="73">
        <v>4315149</v>
      </c>
    </row>
    <row r="4255" spans="26:35" x14ac:dyDescent="0.25">
      <c r="Z4255" s="42" t="str">
        <f t="shared" si="252"/>
        <v/>
      </c>
      <c r="AB4255" s="73" t="s">
        <v>79</v>
      </c>
      <c r="AC4255" s="73" t="s">
        <v>4316</v>
      </c>
      <c r="AD4255" s="73">
        <v>4315156</v>
      </c>
      <c r="AH4255" s="54" t="str">
        <f t="shared" si="253"/>
        <v>RSProgresso</v>
      </c>
      <c r="AI4255" s="73">
        <v>4315156</v>
      </c>
    </row>
    <row r="4256" spans="26:35" x14ac:dyDescent="0.25">
      <c r="Z4256" s="42" t="str">
        <f t="shared" si="252"/>
        <v/>
      </c>
      <c r="AB4256" s="73" t="s">
        <v>79</v>
      </c>
      <c r="AC4256" s="73" t="s">
        <v>4320</v>
      </c>
      <c r="AD4256" s="73">
        <v>4315172</v>
      </c>
      <c r="AH4256" s="54" t="str">
        <f t="shared" si="253"/>
        <v>RSProtásio Alves</v>
      </c>
      <c r="AI4256" s="73">
        <v>4315172</v>
      </c>
    </row>
    <row r="4257" spans="26:35" x14ac:dyDescent="0.25">
      <c r="Z4257" s="42" t="str">
        <f t="shared" si="252"/>
        <v/>
      </c>
      <c r="AB4257" s="73" t="s">
        <v>79</v>
      </c>
      <c r="AC4257" s="73" t="s">
        <v>4325</v>
      </c>
      <c r="AD4257" s="73">
        <v>4315206</v>
      </c>
      <c r="AH4257" s="54" t="str">
        <f t="shared" si="253"/>
        <v>RSPutinga</v>
      </c>
      <c r="AI4257" s="73">
        <v>4315206</v>
      </c>
    </row>
    <row r="4258" spans="26:35" x14ac:dyDescent="0.25">
      <c r="Z4258" s="42" t="str">
        <f t="shared" si="252"/>
        <v/>
      </c>
      <c r="AB4258" s="73" t="s">
        <v>79</v>
      </c>
      <c r="AC4258" s="73" t="s">
        <v>4330</v>
      </c>
      <c r="AD4258" s="73">
        <v>4315305</v>
      </c>
      <c r="AH4258" s="54" t="str">
        <f t="shared" si="253"/>
        <v>RSQuaraí</v>
      </c>
      <c r="AI4258" s="73">
        <v>4315305</v>
      </c>
    </row>
    <row r="4259" spans="26:35" x14ac:dyDescent="0.25">
      <c r="Z4259" s="42" t="str">
        <f t="shared" si="252"/>
        <v/>
      </c>
      <c r="AB4259" s="73" t="s">
        <v>79</v>
      </c>
      <c r="AC4259" s="73" t="s">
        <v>4335</v>
      </c>
      <c r="AD4259" s="73">
        <v>4315313</v>
      </c>
      <c r="AH4259" s="54" t="str">
        <f t="shared" si="253"/>
        <v>RSQuatro Irmãos</v>
      </c>
      <c r="AI4259" s="73">
        <v>4315313</v>
      </c>
    </row>
    <row r="4260" spans="26:35" x14ac:dyDescent="0.25">
      <c r="Z4260" s="42" t="str">
        <f t="shared" si="252"/>
        <v/>
      </c>
      <c r="AB4260" s="73" t="s">
        <v>79</v>
      </c>
      <c r="AC4260" s="73" t="s">
        <v>4340</v>
      </c>
      <c r="AD4260" s="73">
        <v>4315321</v>
      </c>
      <c r="AH4260" s="54" t="str">
        <f t="shared" si="253"/>
        <v>RSQuevedos</v>
      </c>
      <c r="AI4260" s="73">
        <v>4315321</v>
      </c>
    </row>
    <row r="4261" spans="26:35" x14ac:dyDescent="0.25">
      <c r="Z4261" s="42" t="str">
        <f t="shared" si="252"/>
        <v/>
      </c>
      <c r="AB4261" s="73" t="s">
        <v>79</v>
      </c>
      <c r="AC4261" s="73" t="s">
        <v>4345</v>
      </c>
      <c r="AD4261" s="73">
        <v>4315354</v>
      </c>
      <c r="AH4261" s="54" t="str">
        <f t="shared" si="253"/>
        <v>RSQuinze de Novembro</v>
      </c>
      <c r="AI4261" s="73">
        <v>4315354</v>
      </c>
    </row>
    <row r="4262" spans="26:35" x14ac:dyDescent="0.25">
      <c r="Z4262" s="42" t="str">
        <f t="shared" si="252"/>
        <v/>
      </c>
      <c r="AB4262" s="73" t="s">
        <v>79</v>
      </c>
      <c r="AC4262" s="73" t="s">
        <v>4350</v>
      </c>
      <c r="AD4262" s="73">
        <v>4315404</v>
      </c>
      <c r="AH4262" s="54" t="str">
        <f t="shared" si="253"/>
        <v>RSRedentora</v>
      </c>
      <c r="AI4262" s="73">
        <v>4315404</v>
      </c>
    </row>
    <row r="4263" spans="26:35" x14ac:dyDescent="0.25">
      <c r="Z4263" s="42" t="str">
        <f t="shared" si="252"/>
        <v/>
      </c>
      <c r="AB4263" s="73" t="s">
        <v>79</v>
      </c>
      <c r="AC4263" s="73" t="s">
        <v>4354</v>
      </c>
      <c r="AD4263" s="73">
        <v>4315453</v>
      </c>
      <c r="AH4263" s="54" t="str">
        <f t="shared" si="253"/>
        <v>RSRelvado</v>
      </c>
      <c r="AI4263" s="73">
        <v>4315453</v>
      </c>
    </row>
    <row r="4264" spans="26:35" x14ac:dyDescent="0.25">
      <c r="Z4264" s="42" t="str">
        <f t="shared" si="252"/>
        <v/>
      </c>
      <c r="AB4264" s="73" t="s">
        <v>79</v>
      </c>
      <c r="AC4264" s="73" t="s">
        <v>4358</v>
      </c>
      <c r="AD4264" s="73">
        <v>4315503</v>
      </c>
      <c r="AH4264" s="54" t="str">
        <f t="shared" si="253"/>
        <v>RSRestinga Seca</v>
      </c>
      <c r="AI4264" s="73">
        <v>4315503</v>
      </c>
    </row>
    <row r="4265" spans="26:35" x14ac:dyDescent="0.25">
      <c r="Z4265" s="42" t="str">
        <f t="shared" si="252"/>
        <v/>
      </c>
      <c r="AB4265" s="73" t="s">
        <v>79</v>
      </c>
      <c r="AC4265" s="73" t="s">
        <v>4362</v>
      </c>
      <c r="AD4265" s="73">
        <v>4315552</v>
      </c>
      <c r="AH4265" s="54" t="str">
        <f t="shared" si="253"/>
        <v>RSRio dos Índios</v>
      </c>
      <c r="AI4265" s="73">
        <v>4315552</v>
      </c>
    </row>
    <row r="4266" spans="26:35" x14ac:dyDescent="0.25">
      <c r="Z4266" s="42" t="str">
        <f t="shared" si="252"/>
        <v/>
      </c>
      <c r="AB4266" s="73" t="s">
        <v>79</v>
      </c>
      <c r="AC4266" s="73" t="s">
        <v>4367</v>
      </c>
      <c r="AD4266" s="73">
        <v>4315602</v>
      </c>
      <c r="AH4266" s="54" t="str">
        <f t="shared" si="253"/>
        <v>RSRio Grande</v>
      </c>
      <c r="AI4266" s="73">
        <v>4315602</v>
      </c>
    </row>
    <row r="4267" spans="26:35" x14ac:dyDescent="0.25">
      <c r="Z4267" s="42" t="str">
        <f t="shared" si="252"/>
        <v/>
      </c>
      <c r="AB4267" s="73" t="s">
        <v>79</v>
      </c>
      <c r="AC4267" s="73" t="s">
        <v>4371</v>
      </c>
      <c r="AD4267" s="73">
        <v>4315701</v>
      </c>
      <c r="AH4267" s="54" t="str">
        <f t="shared" si="253"/>
        <v>RSRio Pardo</v>
      </c>
      <c r="AI4267" s="73">
        <v>4315701</v>
      </c>
    </row>
    <row r="4268" spans="26:35" x14ac:dyDescent="0.25">
      <c r="Z4268" s="42" t="str">
        <f t="shared" si="252"/>
        <v/>
      </c>
      <c r="AB4268" s="73" t="s">
        <v>79</v>
      </c>
      <c r="AC4268" s="73" t="s">
        <v>4376</v>
      </c>
      <c r="AD4268" s="73">
        <v>4315750</v>
      </c>
      <c r="AH4268" s="54" t="str">
        <f t="shared" si="253"/>
        <v>RSRiozinho</v>
      </c>
      <c r="AI4268" s="73">
        <v>4315750</v>
      </c>
    </row>
    <row r="4269" spans="26:35" x14ac:dyDescent="0.25">
      <c r="Z4269" s="42" t="str">
        <f t="shared" si="252"/>
        <v/>
      </c>
      <c r="AB4269" s="73" t="s">
        <v>79</v>
      </c>
      <c r="AC4269" s="73" t="s">
        <v>4380</v>
      </c>
      <c r="AD4269" s="73">
        <v>4315800</v>
      </c>
      <c r="AH4269" s="54" t="str">
        <f t="shared" si="253"/>
        <v>RSRoca Sales</v>
      </c>
      <c r="AI4269" s="73">
        <v>4315800</v>
      </c>
    </row>
    <row r="4270" spans="26:35" x14ac:dyDescent="0.25">
      <c r="Z4270" s="42" t="str">
        <f t="shared" si="252"/>
        <v/>
      </c>
      <c r="AB4270" s="73" t="s">
        <v>79</v>
      </c>
      <c r="AC4270" s="73" t="s">
        <v>4385</v>
      </c>
      <c r="AD4270" s="73">
        <v>4315909</v>
      </c>
      <c r="AH4270" s="54" t="str">
        <f t="shared" si="253"/>
        <v>RSRodeio Bonito</v>
      </c>
      <c r="AI4270" s="73">
        <v>4315909</v>
      </c>
    </row>
    <row r="4271" spans="26:35" x14ac:dyDescent="0.25">
      <c r="Z4271" s="42" t="str">
        <f t="shared" si="252"/>
        <v/>
      </c>
      <c r="AB4271" s="73" t="s">
        <v>79</v>
      </c>
      <c r="AC4271" s="73" t="s">
        <v>4390</v>
      </c>
      <c r="AD4271" s="73">
        <v>4315958</v>
      </c>
      <c r="AH4271" s="54" t="str">
        <f t="shared" si="253"/>
        <v>RSRolador</v>
      </c>
      <c r="AI4271" s="73">
        <v>4315958</v>
      </c>
    </row>
    <row r="4272" spans="26:35" x14ac:dyDescent="0.25">
      <c r="Z4272" s="42" t="str">
        <f t="shared" si="252"/>
        <v/>
      </c>
      <c r="AB4272" s="73" t="s">
        <v>79</v>
      </c>
      <c r="AC4272" s="73" t="s">
        <v>4394</v>
      </c>
      <c r="AD4272" s="73">
        <v>4316006</v>
      </c>
      <c r="AH4272" s="54" t="str">
        <f t="shared" si="253"/>
        <v>RSRolante</v>
      </c>
      <c r="AI4272" s="73">
        <v>4316006</v>
      </c>
    </row>
    <row r="4273" spans="26:35" x14ac:dyDescent="0.25">
      <c r="Z4273" s="42" t="str">
        <f t="shared" si="252"/>
        <v/>
      </c>
      <c r="AB4273" s="73" t="s">
        <v>79</v>
      </c>
      <c r="AC4273" s="73" t="s">
        <v>4399</v>
      </c>
      <c r="AD4273" s="73">
        <v>4316105</v>
      </c>
      <c r="AH4273" s="54" t="str">
        <f t="shared" si="253"/>
        <v>RSRonda Alta</v>
      </c>
      <c r="AI4273" s="73">
        <v>4316105</v>
      </c>
    </row>
    <row r="4274" spans="26:35" x14ac:dyDescent="0.25">
      <c r="Z4274" s="42" t="str">
        <f t="shared" si="252"/>
        <v/>
      </c>
      <c r="AB4274" s="73" t="s">
        <v>79</v>
      </c>
      <c r="AC4274" s="73" t="s">
        <v>4404</v>
      </c>
      <c r="AD4274" s="73">
        <v>4316204</v>
      </c>
      <c r="AH4274" s="54" t="str">
        <f t="shared" si="253"/>
        <v>RSRondinha</v>
      </c>
      <c r="AI4274" s="73">
        <v>4316204</v>
      </c>
    </row>
    <row r="4275" spans="26:35" x14ac:dyDescent="0.25">
      <c r="Z4275" s="42" t="str">
        <f t="shared" si="252"/>
        <v/>
      </c>
      <c r="AB4275" s="73" t="s">
        <v>79</v>
      </c>
      <c r="AC4275" s="73" t="s">
        <v>4408</v>
      </c>
      <c r="AD4275" s="73">
        <v>4316303</v>
      </c>
      <c r="AH4275" s="54" t="str">
        <f t="shared" si="253"/>
        <v>RSRoque Gonzales</v>
      </c>
      <c r="AI4275" s="73">
        <v>4316303</v>
      </c>
    </row>
    <row r="4276" spans="26:35" x14ac:dyDescent="0.25">
      <c r="Z4276" s="42" t="str">
        <f t="shared" si="252"/>
        <v/>
      </c>
      <c r="AB4276" s="73" t="s">
        <v>79</v>
      </c>
      <c r="AC4276" s="73" t="s">
        <v>4413</v>
      </c>
      <c r="AD4276" s="73">
        <v>4316402</v>
      </c>
      <c r="AH4276" s="54" t="str">
        <f t="shared" si="253"/>
        <v>RSRosário do Sul</v>
      </c>
      <c r="AI4276" s="73">
        <v>4316402</v>
      </c>
    </row>
    <row r="4277" spans="26:35" x14ac:dyDescent="0.25">
      <c r="Z4277" s="42" t="str">
        <f t="shared" si="252"/>
        <v/>
      </c>
      <c r="AB4277" s="73" t="s">
        <v>79</v>
      </c>
      <c r="AC4277" s="73" t="s">
        <v>4418</v>
      </c>
      <c r="AD4277" s="73">
        <v>4316428</v>
      </c>
      <c r="AH4277" s="54" t="str">
        <f t="shared" si="253"/>
        <v>RSSagrada Família</v>
      </c>
      <c r="AI4277" s="73">
        <v>4316428</v>
      </c>
    </row>
    <row r="4278" spans="26:35" x14ac:dyDescent="0.25">
      <c r="Z4278" s="42" t="str">
        <f t="shared" si="252"/>
        <v/>
      </c>
      <c r="AB4278" s="73" t="s">
        <v>79</v>
      </c>
      <c r="AC4278" s="73" t="s">
        <v>4423</v>
      </c>
      <c r="AD4278" s="73">
        <v>4316436</v>
      </c>
      <c r="AH4278" s="54" t="str">
        <f t="shared" si="253"/>
        <v>RSSaldanha Marinho</v>
      </c>
      <c r="AI4278" s="73">
        <v>4316436</v>
      </c>
    </row>
    <row r="4279" spans="26:35" x14ac:dyDescent="0.25">
      <c r="Z4279" s="42" t="str">
        <f t="shared" si="252"/>
        <v/>
      </c>
      <c r="AB4279" s="73" t="s">
        <v>79</v>
      </c>
      <c r="AC4279" s="73" t="s">
        <v>4427</v>
      </c>
      <c r="AD4279" s="73">
        <v>4316451</v>
      </c>
      <c r="AH4279" s="54" t="str">
        <f t="shared" si="253"/>
        <v>RSSalto do Jacuí</v>
      </c>
      <c r="AI4279" s="73">
        <v>4316451</v>
      </c>
    </row>
    <row r="4280" spans="26:35" x14ac:dyDescent="0.25">
      <c r="Z4280" s="42" t="str">
        <f t="shared" si="252"/>
        <v/>
      </c>
      <c r="AB4280" s="73" t="s">
        <v>79</v>
      </c>
      <c r="AC4280" s="73" t="s">
        <v>4432</v>
      </c>
      <c r="AD4280" s="73">
        <v>4316477</v>
      </c>
      <c r="AH4280" s="54" t="str">
        <f t="shared" si="253"/>
        <v>RSSalvador das Missões</v>
      </c>
      <c r="AI4280" s="73">
        <v>4316477</v>
      </c>
    </row>
    <row r="4281" spans="26:35" x14ac:dyDescent="0.25">
      <c r="Z4281" s="42" t="str">
        <f t="shared" si="252"/>
        <v/>
      </c>
      <c r="AB4281" s="73" t="s">
        <v>79</v>
      </c>
      <c r="AC4281" s="73" t="s">
        <v>4437</v>
      </c>
      <c r="AD4281" s="73">
        <v>4316501</v>
      </c>
      <c r="AH4281" s="54" t="str">
        <f t="shared" si="253"/>
        <v>RSSalvador do Sul</v>
      </c>
      <c r="AI4281" s="73">
        <v>4316501</v>
      </c>
    </row>
    <row r="4282" spans="26:35" x14ac:dyDescent="0.25">
      <c r="Z4282" s="42" t="str">
        <f t="shared" si="252"/>
        <v/>
      </c>
      <c r="AB4282" s="73" t="s">
        <v>79</v>
      </c>
      <c r="AC4282" s="73" t="s">
        <v>4441</v>
      </c>
      <c r="AD4282" s="73">
        <v>4316600</v>
      </c>
      <c r="AH4282" s="54" t="str">
        <f t="shared" si="253"/>
        <v>RSSananduva</v>
      </c>
      <c r="AI4282" s="73">
        <v>4316600</v>
      </c>
    </row>
    <row r="4283" spans="26:35" x14ac:dyDescent="0.25">
      <c r="Z4283" s="42" t="str">
        <f t="shared" si="252"/>
        <v/>
      </c>
      <c r="AB4283" s="73" t="s">
        <v>79</v>
      </c>
      <c r="AC4283" s="73" t="s">
        <v>4446</v>
      </c>
      <c r="AD4283" s="73">
        <v>4316709</v>
      </c>
      <c r="AH4283" s="54" t="str">
        <f t="shared" si="253"/>
        <v>RSSanta Bárbara do Sul</v>
      </c>
      <c r="AI4283" s="73">
        <v>4316709</v>
      </c>
    </row>
    <row r="4284" spans="26:35" x14ac:dyDescent="0.25">
      <c r="Z4284" s="42" t="str">
        <f t="shared" si="252"/>
        <v/>
      </c>
      <c r="AB4284" s="73" t="s">
        <v>79</v>
      </c>
      <c r="AC4284" s="73" t="s">
        <v>4451</v>
      </c>
      <c r="AD4284" s="73">
        <v>4316733</v>
      </c>
      <c r="AH4284" s="54" t="str">
        <f t="shared" si="253"/>
        <v>RSSanta Cecília do Sul</v>
      </c>
      <c r="AI4284" s="73">
        <v>4316733</v>
      </c>
    </row>
    <row r="4285" spans="26:35" x14ac:dyDescent="0.25">
      <c r="Z4285" s="42" t="str">
        <f t="shared" si="252"/>
        <v/>
      </c>
      <c r="AB4285" s="73" t="s">
        <v>79</v>
      </c>
      <c r="AC4285" s="73" t="s">
        <v>4456</v>
      </c>
      <c r="AD4285" s="73">
        <v>4316758</v>
      </c>
      <c r="AH4285" s="54" t="str">
        <f t="shared" si="253"/>
        <v>RSSanta Clara do Sul</v>
      </c>
      <c r="AI4285" s="73">
        <v>4316758</v>
      </c>
    </row>
    <row r="4286" spans="26:35" x14ac:dyDescent="0.25">
      <c r="Z4286" s="42" t="str">
        <f t="shared" si="252"/>
        <v/>
      </c>
      <c r="AB4286" s="73" t="s">
        <v>79</v>
      </c>
      <c r="AC4286" s="73" t="s">
        <v>4461</v>
      </c>
      <c r="AD4286" s="73">
        <v>4316808</v>
      </c>
      <c r="AH4286" s="54" t="str">
        <f t="shared" si="253"/>
        <v>RSSanta Cruz do Sul</v>
      </c>
      <c r="AI4286" s="73">
        <v>4316808</v>
      </c>
    </row>
    <row r="4287" spans="26:35" x14ac:dyDescent="0.25">
      <c r="Z4287" s="42" t="str">
        <f t="shared" si="252"/>
        <v/>
      </c>
      <c r="AB4287" s="73" t="s">
        <v>79</v>
      </c>
      <c r="AC4287" s="73" t="s">
        <v>4466</v>
      </c>
      <c r="AD4287" s="73">
        <v>4316972</v>
      </c>
      <c r="AH4287" s="54" t="str">
        <f t="shared" si="253"/>
        <v>RSSanta Margarida do Sul</v>
      </c>
      <c r="AI4287" s="73">
        <v>4316972</v>
      </c>
    </row>
    <row r="4288" spans="26:35" x14ac:dyDescent="0.25">
      <c r="Z4288" s="42" t="str">
        <f t="shared" si="252"/>
        <v/>
      </c>
      <c r="AB4288" s="73" t="s">
        <v>79</v>
      </c>
      <c r="AC4288" s="73" t="s">
        <v>2538</v>
      </c>
      <c r="AD4288" s="73">
        <v>4316907</v>
      </c>
      <c r="AH4288" s="54" t="str">
        <f t="shared" si="253"/>
        <v>RSSanta Maria</v>
      </c>
      <c r="AI4288" s="73">
        <v>4316907</v>
      </c>
    </row>
    <row r="4289" spans="26:35" x14ac:dyDescent="0.25">
      <c r="Z4289" s="42" t="str">
        <f t="shared" si="252"/>
        <v/>
      </c>
      <c r="AB4289" s="73" t="s">
        <v>79</v>
      </c>
      <c r="AC4289" s="73" t="s">
        <v>4475</v>
      </c>
      <c r="AD4289" s="73">
        <v>4316956</v>
      </c>
      <c r="AH4289" s="54" t="str">
        <f t="shared" si="253"/>
        <v>RSSanta Maria do Herval</v>
      </c>
      <c r="AI4289" s="73">
        <v>4316956</v>
      </c>
    </row>
    <row r="4290" spans="26:35" x14ac:dyDescent="0.25">
      <c r="Z4290" s="42" t="str">
        <f t="shared" si="252"/>
        <v/>
      </c>
      <c r="AB4290" s="73" t="s">
        <v>79</v>
      </c>
      <c r="AC4290" s="73" t="s">
        <v>4480</v>
      </c>
      <c r="AD4290" s="73">
        <v>4317202</v>
      </c>
      <c r="AH4290" s="54" t="str">
        <f t="shared" si="253"/>
        <v>RSSanta Rosa</v>
      </c>
      <c r="AI4290" s="73">
        <v>4317202</v>
      </c>
    </row>
    <row r="4291" spans="26:35" x14ac:dyDescent="0.25">
      <c r="Z4291" s="42" t="str">
        <f t="shared" ref="Z4291:Z4354" si="254">CONCATENATE(A4291,D4291)</f>
        <v/>
      </c>
      <c r="AB4291" s="73" t="s">
        <v>79</v>
      </c>
      <c r="AC4291" s="73" t="s">
        <v>4485</v>
      </c>
      <c r="AD4291" s="73">
        <v>4317251</v>
      </c>
      <c r="AH4291" s="54" t="str">
        <f t="shared" ref="AH4291:AH4354" si="255">CONCATENATE(AB4291,AC4291)</f>
        <v>RSSanta Tereza</v>
      </c>
      <c r="AI4291" s="73">
        <v>4317251</v>
      </c>
    </row>
    <row r="4292" spans="26:35" x14ac:dyDescent="0.25">
      <c r="Z4292" s="42" t="str">
        <f t="shared" si="254"/>
        <v/>
      </c>
      <c r="AB4292" s="73" t="s">
        <v>79</v>
      </c>
      <c r="AC4292" s="73" t="s">
        <v>4490</v>
      </c>
      <c r="AD4292" s="73">
        <v>4317301</v>
      </c>
      <c r="AH4292" s="54" t="str">
        <f t="shared" si="255"/>
        <v>RSSanta Vitória do Palmar</v>
      </c>
      <c r="AI4292" s="73">
        <v>4317301</v>
      </c>
    </row>
    <row r="4293" spans="26:35" x14ac:dyDescent="0.25">
      <c r="Z4293" s="42" t="str">
        <f t="shared" si="254"/>
        <v/>
      </c>
      <c r="AB4293" s="73" t="s">
        <v>79</v>
      </c>
      <c r="AC4293" s="73" t="s">
        <v>4495</v>
      </c>
      <c r="AD4293" s="73">
        <v>4317004</v>
      </c>
      <c r="AH4293" s="54" t="str">
        <f t="shared" si="255"/>
        <v>RSSantana da Boa Vista</v>
      </c>
      <c r="AI4293" s="73">
        <v>4317004</v>
      </c>
    </row>
    <row r="4294" spans="26:35" x14ac:dyDescent="0.25">
      <c r="Z4294" s="42" t="str">
        <f t="shared" si="254"/>
        <v/>
      </c>
      <c r="AB4294" s="73" t="s">
        <v>79</v>
      </c>
      <c r="AC4294" s="73" t="s">
        <v>4500</v>
      </c>
      <c r="AD4294" s="73">
        <v>4317103</v>
      </c>
      <c r="AH4294" s="54" t="str">
        <f t="shared" si="255"/>
        <v>RSSant'Ana do Livramento</v>
      </c>
      <c r="AI4294" s="73">
        <v>4317103</v>
      </c>
    </row>
    <row r="4295" spans="26:35" x14ac:dyDescent="0.25">
      <c r="Z4295" s="42" t="str">
        <f t="shared" si="254"/>
        <v/>
      </c>
      <c r="AB4295" s="73" t="s">
        <v>79</v>
      </c>
      <c r="AC4295" s="73" t="s">
        <v>4505</v>
      </c>
      <c r="AD4295" s="73">
        <v>4317400</v>
      </c>
      <c r="AH4295" s="54" t="str">
        <f t="shared" si="255"/>
        <v>RSSantiago</v>
      </c>
      <c r="AI4295" s="73">
        <v>4317400</v>
      </c>
    </row>
    <row r="4296" spans="26:35" x14ac:dyDescent="0.25">
      <c r="Z4296" s="42" t="str">
        <f t="shared" si="254"/>
        <v/>
      </c>
      <c r="AB4296" s="73" t="s">
        <v>79</v>
      </c>
      <c r="AC4296" s="73" t="s">
        <v>4510</v>
      </c>
      <c r="AD4296" s="73">
        <v>4317509</v>
      </c>
      <c r="AH4296" s="54" t="str">
        <f t="shared" si="255"/>
        <v>RSSanto Ângelo</v>
      </c>
      <c r="AI4296" s="73">
        <v>4317509</v>
      </c>
    </row>
    <row r="4297" spans="26:35" x14ac:dyDescent="0.25">
      <c r="Z4297" s="42" t="str">
        <f t="shared" si="254"/>
        <v/>
      </c>
      <c r="AB4297" s="73" t="s">
        <v>79</v>
      </c>
      <c r="AC4297" s="73" t="s">
        <v>4514</v>
      </c>
      <c r="AD4297" s="73">
        <v>4317608</v>
      </c>
      <c r="AH4297" s="54" t="str">
        <f t="shared" si="255"/>
        <v>RSSanto Antônio da Patrulha</v>
      </c>
      <c r="AI4297" s="73">
        <v>4317608</v>
      </c>
    </row>
    <row r="4298" spans="26:35" x14ac:dyDescent="0.25">
      <c r="Z4298" s="42" t="str">
        <f t="shared" si="254"/>
        <v/>
      </c>
      <c r="AB4298" s="73" t="s">
        <v>79</v>
      </c>
      <c r="AC4298" s="73" t="s">
        <v>4519</v>
      </c>
      <c r="AD4298" s="73">
        <v>4317707</v>
      </c>
      <c r="AH4298" s="54" t="str">
        <f t="shared" si="255"/>
        <v>RSSanto Antônio das Missões</v>
      </c>
      <c r="AI4298" s="73">
        <v>4317707</v>
      </c>
    </row>
    <row r="4299" spans="26:35" x14ac:dyDescent="0.25">
      <c r="Z4299" s="42" t="str">
        <f t="shared" si="254"/>
        <v/>
      </c>
      <c r="AB4299" s="73" t="s">
        <v>79</v>
      </c>
      <c r="AC4299" s="73" t="s">
        <v>4524</v>
      </c>
      <c r="AD4299" s="73">
        <v>4317558</v>
      </c>
      <c r="AH4299" s="54" t="str">
        <f t="shared" si="255"/>
        <v>RSSanto Antônio do Palma</v>
      </c>
      <c r="AI4299" s="73">
        <v>4317558</v>
      </c>
    </row>
    <row r="4300" spans="26:35" x14ac:dyDescent="0.25">
      <c r="Z4300" s="42" t="str">
        <f t="shared" si="254"/>
        <v/>
      </c>
      <c r="AB4300" s="73" t="s">
        <v>79</v>
      </c>
      <c r="AC4300" s="73" t="s">
        <v>4529</v>
      </c>
      <c r="AD4300" s="73">
        <v>4317756</v>
      </c>
      <c r="AH4300" s="54" t="str">
        <f t="shared" si="255"/>
        <v>RSSanto Antônio do Planalto</v>
      </c>
      <c r="AI4300" s="73">
        <v>4317756</v>
      </c>
    </row>
    <row r="4301" spans="26:35" x14ac:dyDescent="0.25">
      <c r="Z4301" s="42" t="str">
        <f t="shared" si="254"/>
        <v/>
      </c>
      <c r="AB4301" s="73" t="s">
        <v>79</v>
      </c>
      <c r="AC4301" s="73" t="s">
        <v>4534</v>
      </c>
      <c r="AD4301" s="73">
        <v>4317806</v>
      </c>
      <c r="AH4301" s="54" t="str">
        <f t="shared" si="255"/>
        <v>RSSanto Augusto</v>
      </c>
      <c r="AI4301" s="73">
        <v>4317806</v>
      </c>
    </row>
    <row r="4302" spans="26:35" x14ac:dyDescent="0.25">
      <c r="Z4302" s="42" t="str">
        <f t="shared" si="254"/>
        <v/>
      </c>
      <c r="AB4302" s="73" t="s">
        <v>79</v>
      </c>
      <c r="AC4302" s="73" t="s">
        <v>4538</v>
      </c>
      <c r="AD4302" s="73">
        <v>4317905</v>
      </c>
      <c r="AH4302" s="54" t="str">
        <f t="shared" si="255"/>
        <v>RSSanto Cristo</v>
      </c>
      <c r="AI4302" s="73">
        <v>4317905</v>
      </c>
    </row>
    <row r="4303" spans="26:35" x14ac:dyDescent="0.25">
      <c r="Z4303" s="42" t="str">
        <f t="shared" si="254"/>
        <v/>
      </c>
      <c r="AB4303" s="73" t="s">
        <v>79</v>
      </c>
      <c r="AC4303" s="73" t="s">
        <v>4543</v>
      </c>
      <c r="AD4303" s="73">
        <v>4317954</v>
      </c>
      <c r="AH4303" s="54" t="str">
        <f t="shared" si="255"/>
        <v>RSSanto Expedito do Sul</v>
      </c>
      <c r="AI4303" s="73">
        <v>4317954</v>
      </c>
    </row>
    <row r="4304" spans="26:35" x14ac:dyDescent="0.25">
      <c r="Z4304" s="42" t="str">
        <f t="shared" si="254"/>
        <v/>
      </c>
      <c r="AB4304" s="73" t="s">
        <v>79</v>
      </c>
      <c r="AC4304" s="73" t="s">
        <v>4547</v>
      </c>
      <c r="AD4304" s="73">
        <v>4318002</v>
      </c>
      <c r="AH4304" s="54" t="str">
        <f t="shared" si="255"/>
        <v>RSSão Borja</v>
      </c>
      <c r="AI4304" s="73">
        <v>4318002</v>
      </c>
    </row>
    <row r="4305" spans="26:35" x14ac:dyDescent="0.25">
      <c r="Z4305" s="42" t="str">
        <f t="shared" si="254"/>
        <v/>
      </c>
      <c r="AB4305" s="73" t="s">
        <v>79</v>
      </c>
      <c r="AC4305" s="73" t="s">
        <v>4552</v>
      </c>
      <c r="AD4305" s="73">
        <v>4318051</v>
      </c>
      <c r="AH4305" s="54" t="str">
        <f t="shared" si="255"/>
        <v>RSSão Domingos do Sul</v>
      </c>
      <c r="AI4305" s="73">
        <v>4318051</v>
      </c>
    </row>
    <row r="4306" spans="26:35" x14ac:dyDescent="0.25">
      <c r="Z4306" s="42" t="str">
        <f t="shared" si="254"/>
        <v/>
      </c>
      <c r="AB4306" s="73" t="s">
        <v>79</v>
      </c>
      <c r="AC4306" s="73" t="s">
        <v>4557</v>
      </c>
      <c r="AD4306" s="73">
        <v>4318101</v>
      </c>
      <c r="AH4306" s="54" t="str">
        <f t="shared" si="255"/>
        <v>RSSão Francisco de Assis</v>
      </c>
      <c r="AI4306" s="73">
        <v>4318101</v>
      </c>
    </row>
    <row r="4307" spans="26:35" x14ac:dyDescent="0.25">
      <c r="Z4307" s="42" t="str">
        <f t="shared" si="254"/>
        <v/>
      </c>
      <c r="AB4307" s="73" t="s">
        <v>79</v>
      </c>
      <c r="AC4307" s="73" t="s">
        <v>4562</v>
      </c>
      <c r="AD4307" s="73">
        <v>4318200</v>
      </c>
      <c r="AH4307" s="54" t="str">
        <f t="shared" si="255"/>
        <v>RSSão Francisco de Paula</v>
      </c>
      <c r="AI4307" s="73">
        <v>4318200</v>
      </c>
    </row>
    <row r="4308" spans="26:35" x14ac:dyDescent="0.25">
      <c r="Z4308" s="42" t="str">
        <f t="shared" si="254"/>
        <v/>
      </c>
      <c r="AB4308" s="73" t="s">
        <v>79</v>
      </c>
      <c r="AC4308" s="73" t="s">
        <v>4429</v>
      </c>
      <c r="AD4308" s="73">
        <v>4318309</v>
      </c>
      <c r="AH4308" s="54" t="str">
        <f t="shared" si="255"/>
        <v>RSSão Gabriel</v>
      </c>
      <c r="AI4308" s="73">
        <v>4318309</v>
      </c>
    </row>
    <row r="4309" spans="26:35" x14ac:dyDescent="0.25">
      <c r="Z4309" s="42" t="str">
        <f t="shared" si="254"/>
        <v/>
      </c>
      <c r="AB4309" s="73" t="s">
        <v>79</v>
      </c>
      <c r="AC4309" s="73" t="s">
        <v>4569</v>
      </c>
      <c r="AD4309" s="73">
        <v>4318408</v>
      </c>
      <c r="AH4309" s="54" t="str">
        <f t="shared" si="255"/>
        <v>RSSão Jerônimo</v>
      </c>
      <c r="AI4309" s="73">
        <v>4318408</v>
      </c>
    </row>
    <row r="4310" spans="26:35" x14ac:dyDescent="0.25">
      <c r="Z4310" s="42" t="str">
        <f t="shared" si="254"/>
        <v/>
      </c>
      <c r="AB4310" s="73" t="s">
        <v>79</v>
      </c>
      <c r="AC4310" s="73" t="s">
        <v>4574</v>
      </c>
      <c r="AD4310" s="73">
        <v>4318424</v>
      </c>
      <c r="AH4310" s="54" t="str">
        <f t="shared" si="255"/>
        <v>RSSão João da Urtiga</v>
      </c>
      <c r="AI4310" s="73">
        <v>4318424</v>
      </c>
    </row>
    <row r="4311" spans="26:35" x14ac:dyDescent="0.25">
      <c r="Z4311" s="42" t="str">
        <f t="shared" si="254"/>
        <v/>
      </c>
      <c r="AB4311" s="73" t="s">
        <v>79</v>
      </c>
      <c r="AC4311" s="73" t="s">
        <v>4579</v>
      </c>
      <c r="AD4311" s="73">
        <v>4318432</v>
      </c>
      <c r="AH4311" s="54" t="str">
        <f t="shared" si="255"/>
        <v>RSSão João do Polêsine</v>
      </c>
      <c r="AI4311" s="73">
        <v>4318432</v>
      </c>
    </row>
    <row r="4312" spans="26:35" x14ac:dyDescent="0.25">
      <c r="Z4312" s="42" t="str">
        <f t="shared" si="254"/>
        <v/>
      </c>
      <c r="AB4312" s="73" t="s">
        <v>79</v>
      </c>
      <c r="AC4312" s="73" t="s">
        <v>4584</v>
      </c>
      <c r="AD4312" s="73">
        <v>4318440</v>
      </c>
      <c r="AH4312" s="54" t="str">
        <f t="shared" si="255"/>
        <v>RSSão Jorge</v>
      </c>
      <c r="AI4312" s="73">
        <v>4318440</v>
      </c>
    </row>
    <row r="4313" spans="26:35" x14ac:dyDescent="0.25">
      <c r="Z4313" s="42" t="str">
        <f t="shared" si="254"/>
        <v/>
      </c>
      <c r="AB4313" s="73" t="s">
        <v>79</v>
      </c>
      <c r="AC4313" s="73" t="s">
        <v>4589</v>
      </c>
      <c r="AD4313" s="73">
        <v>4318457</v>
      </c>
      <c r="AH4313" s="54" t="str">
        <f t="shared" si="255"/>
        <v>RSSão José das Missões</v>
      </c>
      <c r="AI4313" s="73">
        <v>4318457</v>
      </c>
    </row>
    <row r="4314" spans="26:35" x14ac:dyDescent="0.25">
      <c r="Z4314" s="42" t="str">
        <f t="shared" si="254"/>
        <v/>
      </c>
      <c r="AB4314" s="73" t="s">
        <v>79</v>
      </c>
      <c r="AC4314" s="73" t="s">
        <v>4593</v>
      </c>
      <c r="AD4314" s="73">
        <v>4318465</v>
      </c>
      <c r="AH4314" s="54" t="str">
        <f t="shared" si="255"/>
        <v>RSSão José do Herval</v>
      </c>
      <c r="AI4314" s="73">
        <v>4318465</v>
      </c>
    </row>
    <row r="4315" spans="26:35" x14ac:dyDescent="0.25">
      <c r="Z4315" s="42" t="str">
        <f t="shared" si="254"/>
        <v/>
      </c>
      <c r="AB4315" s="73" t="s">
        <v>79</v>
      </c>
      <c r="AC4315" s="73" t="s">
        <v>4598</v>
      </c>
      <c r="AD4315" s="73">
        <v>4318481</v>
      </c>
      <c r="AH4315" s="54" t="str">
        <f t="shared" si="255"/>
        <v>RSSão José do Hortêncio</v>
      </c>
      <c r="AI4315" s="73">
        <v>4318481</v>
      </c>
    </row>
    <row r="4316" spans="26:35" x14ac:dyDescent="0.25">
      <c r="Z4316" s="42" t="str">
        <f t="shared" si="254"/>
        <v/>
      </c>
      <c r="AB4316" s="73" t="s">
        <v>79</v>
      </c>
      <c r="AC4316" s="73" t="s">
        <v>4602</v>
      </c>
      <c r="AD4316" s="73">
        <v>4318499</v>
      </c>
      <c r="AH4316" s="54" t="str">
        <f t="shared" si="255"/>
        <v>RSSão José do Inhacorá</v>
      </c>
      <c r="AI4316" s="73">
        <v>4318499</v>
      </c>
    </row>
    <row r="4317" spans="26:35" x14ac:dyDescent="0.25">
      <c r="Z4317" s="42" t="str">
        <f t="shared" si="254"/>
        <v/>
      </c>
      <c r="AB4317" s="73" t="s">
        <v>79</v>
      </c>
      <c r="AC4317" s="73" t="s">
        <v>4606</v>
      </c>
      <c r="AD4317" s="73">
        <v>4318507</v>
      </c>
      <c r="AH4317" s="54" t="str">
        <f t="shared" si="255"/>
        <v>RSSão José do Norte</v>
      </c>
      <c r="AI4317" s="73">
        <v>4318507</v>
      </c>
    </row>
    <row r="4318" spans="26:35" x14ac:dyDescent="0.25">
      <c r="Z4318" s="42" t="str">
        <f t="shared" si="254"/>
        <v/>
      </c>
      <c r="AB4318" s="73" t="s">
        <v>79</v>
      </c>
      <c r="AC4318" s="73" t="s">
        <v>4611</v>
      </c>
      <c r="AD4318" s="73">
        <v>4318606</v>
      </c>
      <c r="AH4318" s="54" t="str">
        <f t="shared" si="255"/>
        <v>RSSão José do Ouro</v>
      </c>
      <c r="AI4318" s="73">
        <v>4318606</v>
      </c>
    </row>
    <row r="4319" spans="26:35" x14ac:dyDescent="0.25">
      <c r="Z4319" s="42" t="str">
        <f t="shared" si="254"/>
        <v/>
      </c>
      <c r="AB4319" s="73" t="s">
        <v>79</v>
      </c>
      <c r="AC4319" s="73" t="s">
        <v>4616</v>
      </c>
      <c r="AD4319" s="73">
        <v>4318614</v>
      </c>
      <c r="AH4319" s="54" t="str">
        <f t="shared" si="255"/>
        <v>RSSão José do Sul</v>
      </c>
      <c r="AI4319" s="73">
        <v>4318614</v>
      </c>
    </row>
    <row r="4320" spans="26:35" x14ac:dyDescent="0.25">
      <c r="Z4320" s="42" t="str">
        <f t="shared" si="254"/>
        <v/>
      </c>
      <c r="AB4320" s="73" t="s">
        <v>79</v>
      </c>
      <c r="AC4320" s="73" t="s">
        <v>4620</v>
      </c>
      <c r="AD4320" s="73">
        <v>4318622</v>
      </c>
      <c r="AH4320" s="54" t="str">
        <f t="shared" si="255"/>
        <v>RSSão José dos Ausentes</v>
      </c>
      <c r="AI4320" s="73">
        <v>4318622</v>
      </c>
    </row>
    <row r="4321" spans="26:35" x14ac:dyDescent="0.25">
      <c r="Z4321" s="42" t="str">
        <f t="shared" si="254"/>
        <v/>
      </c>
      <c r="AB4321" s="73" t="s">
        <v>79</v>
      </c>
      <c r="AC4321" s="73" t="s">
        <v>4625</v>
      </c>
      <c r="AD4321" s="73">
        <v>4318705</v>
      </c>
      <c r="AH4321" s="54" t="str">
        <f t="shared" si="255"/>
        <v>RSSão Leopoldo</v>
      </c>
      <c r="AI4321" s="73">
        <v>4318705</v>
      </c>
    </row>
    <row r="4322" spans="26:35" x14ac:dyDescent="0.25">
      <c r="Z4322" s="42" t="str">
        <f t="shared" si="254"/>
        <v/>
      </c>
      <c r="AB4322" s="73" t="s">
        <v>79</v>
      </c>
      <c r="AC4322" s="73" t="s">
        <v>4629</v>
      </c>
      <c r="AD4322" s="73">
        <v>4318804</v>
      </c>
      <c r="AH4322" s="54" t="str">
        <f t="shared" si="255"/>
        <v>RSSão Lourenço do Sul</v>
      </c>
      <c r="AI4322" s="73">
        <v>4318804</v>
      </c>
    </row>
    <row r="4323" spans="26:35" x14ac:dyDescent="0.25">
      <c r="Z4323" s="42" t="str">
        <f t="shared" si="254"/>
        <v/>
      </c>
      <c r="AB4323" s="73" t="s">
        <v>79</v>
      </c>
      <c r="AC4323" s="73" t="s">
        <v>4632</v>
      </c>
      <c r="AD4323" s="73">
        <v>4318903</v>
      </c>
      <c r="AH4323" s="54" t="str">
        <f t="shared" si="255"/>
        <v>RSSão Luiz Gonzaga</v>
      </c>
      <c r="AI4323" s="73">
        <v>4318903</v>
      </c>
    </row>
    <row r="4324" spans="26:35" x14ac:dyDescent="0.25">
      <c r="Z4324" s="42" t="str">
        <f t="shared" si="254"/>
        <v/>
      </c>
      <c r="AB4324" s="73" t="s">
        <v>79</v>
      </c>
      <c r="AC4324" s="73" t="s">
        <v>4636</v>
      </c>
      <c r="AD4324" s="73">
        <v>4319000</v>
      </c>
      <c r="AH4324" s="54" t="str">
        <f t="shared" si="255"/>
        <v>RSSão Marcos</v>
      </c>
      <c r="AI4324" s="73">
        <v>4319000</v>
      </c>
    </row>
    <row r="4325" spans="26:35" x14ac:dyDescent="0.25">
      <c r="Z4325" s="42" t="str">
        <f t="shared" si="254"/>
        <v/>
      </c>
      <c r="AB4325" s="73" t="s">
        <v>79</v>
      </c>
      <c r="AC4325" s="73" t="s">
        <v>3907</v>
      </c>
      <c r="AD4325" s="73">
        <v>4319109</v>
      </c>
      <c r="AH4325" s="54" t="str">
        <f t="shared" si="255"/>
        <v>RSSão Martinho</v>
      </c>
      <c r="AI4325" s="73">
        <v>4319109</v>
      </c>
    </row>
    <row r="4326" spans="26:35" x14ac:dyDescent="0.25">
      <c r="Z4326" s="42" t="str">
        <f t="shared" si="254"/>
        <v/>
      </c>
      <c r="AB4326" s="73" t="s">
        <v>79</v>
      </c>
      <c r="AC4326" s="73" t="s">
        <v>4643</v>
      </c>
      <c r="AD4326" s="73">
        <v>4319125</v>
      </c>
      <c r="AH4326" s="54" t="str">
        <f t="shared" si="255"/>
        <v>RSSão Martinho da Serra</v>
      </c>
      <c r="AI4326" s="73">
        <v>4319125</v>
      </c>
    </row>
    <row r="4327" spans="26:35" x14ac:dyDescent="0.25">
      <c r="Z4327" s="42" t="str">
        <f t="shared" si="254"/>
        <v/>
      </c>
      <c r="AB4327" s="73" t="s">
        <v>79</v>
      </c>
      <c r="AC4327" s="73" t="s">
        <v>4645</v>
      </c>
      <c r="AD4327" s="73">
        <v>4319158</v>
      </c>
      <c r="AH4327" s="54" t="str">
        <f t="shared" si="255"/>
        <v>RSSão Miguel das Missões</v>
      </c>
      <c r="AI4327" s="73">
        <v>4319158</v>
      </c>
    </row>
    <row r="4328" spans="26:35" x14ac:dyDescent="0.25">
      <c r="Z4328" s="42" t="str">
        <f t="shared" si="254"/>
        <v/>
      </c>
      <c r="AB4328" s="73" t="s">
        <v>79</v>
      </c>
      <c r="AC4328" s="73" t="s">
        <v>4649</v>
      </c>
      <c r="AD4328" s="73">
        <v>4319208</v>
      </c>
      <c r="AH4328" s="54" t="str">
        <f t="shared" si="255"/>
        <v>RSSão Nicolau</v>
      </c>
      <c r="AI4328" s="73">
        <v>4319208</v>
      </c>
    </row>
    <row r="4329" spans="26:35" x14ac:dyDescent="0.25">
      <c r="Z4329" s="42" t="str">
        <f t="shared" si="254"/>
        <v/>
      </c>
      <c r="AB4329" s="73" t="s">
        <v>79</v>
      </c>
      <c r="AC4329" s="73" t="s">
        <v>4653</v>
      </c>
      <c r="AD4329" s="73">
        <v>4319307</v>
      </c>
      <c r="AH4329" s="54" t="str">
        <f t="shared" si="255"/>
        <v>RSSão Paulo das Missões</v>
      </c>
      <c r="AI4329" s="73">
        <v>4319307</v>
      </c>
    </row>
    <row r="4330" spans="26:35" x14ac:dyDescent="0.25">
      <c r="Z4330" s="42" t="str">
        <f t="shared" si="254"/>
        <v/>
      </c>
      <c r="AB4330" s="73" t="s">
        <v>79</v>
      </c>
      <c r="AC4330" s="73" t="s">
        <v>4657</v>
      </c>
      <c r="AD4330" s="73">
        <v>4319356</v>
      </c>
      <c r="AH4330" s="54" t="str">
        <f t="shared" si="255"/>
        <v>RSSão Pedro da Serra</v>
      </c>
      <c r="AI4330" s="73">
        <v>4319356</v>
      </c>
    </row>
    <row r="4331" spans="26:35" x14ac:dyDescent="0.25">
      <c r="Z4331" s="42" t="str">
        <f t="shared" si="254"/>
        <v/>
      </c>
      <c r="AB4331" s="73" t="s">
        <v>79</v>
      </c>
      <c r="AC4331" s="73" t="s">
        <v>4661</v>
      </c>
      <c r="AD4331" s="73">
        <v>4319364</v>
      </c>
      <c r="AH4331" s="54" t="str">
        <f t="shared" si="255"/>
        <v>RSSão Pedro das Missões</v>
      </c>
      <c r="AI4331" s="73">
        <v>4319364</v>
      </c>
    </row>
    <row r="4332" spans="26:35" x14ac:dyDescent="0.25">
      <c r="Z4332" s="42" t="str">
        <f t="shared" si="254"/>
        <v/>
      </c>
      <c r="AB4332" s="73" t="s">
        <v>79</v>
      </c>
      <c r="AC4332" s="73" t="s">
        <v>4665</v>
      </c>
      <c r="AD4332" s="73">
        <v>4319372</v>
      </c>
      <c r="AH4332" s="54" t="str">
        <f t="shared" si="255"/>
        <v>RSSão Pedro do Butiá</v>
      </c>
      <c r="AI4332" s="73">
        <v>4319372</v>
      </c>
    </row>
    <row r="4333" spans="26:35" x14ac:dyDescent="0.25">
      <c r="Z4333" s="42" t="str">
        <f t="shared" si="254"/>
        <v/>
      </c>
      <c r="AB4333" s="73" t="s">
        <v>79</v>
      </c>
      <c r="AC4333" s="73" t="s">
        <v>4668</v>
      </c>
      <c r="AD4333" s="73">
        <v>4319406</v>
      </c>
      <c r="AH4333" s="54" t="str">
        <f t="shared" si="255"/>
        <v>RSSão Pedro do Sul</v>
      </c>
      <c r="AI4333" s="73">
        <v>4319406</v>
      </c>
    </row>
    <row r="4334" spans="26:35" x14ac:dyDescent="0.25">
      <c r="Z4334" s="42" t="str">
        <f t="shared" si="254"/>
        <v/>
      </c>
      <c r="AB4334" s="73" t="s">
        <v>79</v>
      </c>
      <c r="AC4334" s="73" t="s">
        <v>4672</v>
      </c>
      <c r="AD4334" s="73">
        <v>4319505</v>
      </c>
      <c r="AH4334" s="54" t="str">
        <f t="shared" si="255"/>
        <v>RSSão Sebastião do Caí</v>
      </c>
      <c r="AI4334" s="73">
        <v>4319505</v>
      </c>
    </row>
    <row r="4335" spans="26:35" x14ac:dyDescent="0.25">
      <c r="Z4335" s="42" t="str">
        <f t="shared" si="254"/>
        <v/>
      </c>
      <c r="AB4335" s="73" t="s">
        <v>79</v>
      </c>
      <c r="AC4335" s="73" t="s">
        <v>4676</v>
      </c>
      <c r="AD4335" s="73">
        <v>4319604</v>
      </c>
      <c r="AH4335" s="54" t="str">
        <f t="shared" si="255"/>
        <v>RSSão Sepé</v>
      </c>
      <c r="AI4335" s="73">
        <v>4319604</v>
      </c>
    </row>
    <row r="4336" spans="26:35" x14ac:dyDescent="0.25">
      <c r="Z4336" s="42" t="str">
        <f t="shared" si="254"/>
        <v/>
      </c>
      <c r="AB4336" s="73" t="s">
        <v>79</v>
      </c>
      <c r="AC4336" s="73" t="s">
        <v>4680</v>
      </c>
      <c r="AD4336" s="73">
        <v>4319703</v>
      </c>
      <c r="AH4336" s="54" t="str">
        <f t="shared" si="255"/>
        <v>RSSão Valentim</v>
      </c>
      <c r="AI4336" s="73">
        <v>4319703</v>
      </c>
    </row>
    <row r="4337" spans="26:35" x14ac:dyDescent="0.25">
      <c r="Z4337" s="42" t="str">
        <f t="shared" si="254"/>
        <v/>
      </c>
      <c r="AB4337" s="73" t="s">
        <v>79</v>
      </c>
      <c r="AC4337" s="73" t="s">
        <v>4684</v>
      </c>
      <c r="AD4337" s="73">
        <v>4319711</v>
      </c>
      <c r="AH4337" s="54" t="str">
        <f t="shared" si="255"/>
        <v>RSSão Valentim do Sul</v>
      </c>
      <c r="AI4337" s="73">
        <v>4319711</v>
      </c>
    </row>
    <row r="4338" spans="26:35" x14ac:dyDescent="0.25">
      <c r="Z4338" s="42" t="str">
        <f t="shared" si="254"/>
        <v/>
      </c>
      <c r="AB4338" s="73" t="s">
        <v>79</v>
      </c>
      <c r="AC4338" s="73" t="s">
        <v>4688</v>
      </c>
      <c r="AD4338" s="73">
        <v>4319737</v>
      </c>
      <c r="AH4338" s="54" t="str">
        <f t="shared" si="255"/>
        <v>RSSão Valério do Sul</v>
      </c>
      <c r="AI4338" s="73">
        <v>4319737</v>
      </c>
    </row>
    <row r="4339" spans="26:35" x14ac:dyDescent="0.25">
      <c r="Z4339" s="42" t="str">
        <f t="shared" si="254"/>
        <v/>
      </c>
      <c r="AB4339" s="73" t="s">
        <v>79</v>
      </c>
      <c r="AC4339" s="73" t="s">
        <v>4692</v>
      </c>
      <c r="AD4339" s="73">
        <v>4319752</v>
      </c>
      <c r="AH4339" s="54" t="str">
        <f t="shared" si="255"/>
        <v>RSSão Vendelino</v>
      </c>
      <c r="AI4339" s="73">
        <v>4319752</v>
      </c>
    </row>
    <row r="4340" spans="26:35" x14ac:dyDescent="0.25">
      <c r="Z4340" s="42" t="str">
        <f t="shared" si="254"/>
        <v/>
      </c>
      <c r="AB4340" s="73" t="s">
        <v>79</v>
      </c>
      <c r="AC4340" s="73" t="s">
        <v>4695</v>
      </c>
      <c r="AD4340" s="73">
        <v>4319802</v>
      </c>
      <c r="AH4340" s="54" t="str">
        <f t="shared" si="255"/>
        <v>RSSão Vicente do Sul</v>
      </c>
      <c r="AI4340" s="73">
        <v>4319802</v>
      </c>
    </row>
    <row r="4341" spans="26:35" x14ac:dyDescent="0.25">
      <c r="Z4341" s="42" t="str">
        <f t="shared" si="254"/>
        <v/>
      </c>
      <c r="AB4341" s="73" t="s">
        <v>79</v>
      </c>
      <c r="AC4341" s="73" t="s">
        <v>4698</v>
      </c>
      <c r="AD4341" s="73">
        <v>4319901</v>
      </c>
      <c r="AH4341" s="54" t="str">
        <f t="shared" si="255"/>
        <v>RSSapiranga</v>
      </c>
      <c r="AI4341" s="73">
        <v>4319901</v>
      </c>
    </row>
    <row r="4342" spans="26:35" x14ac:dyDescent="0.25">
      <c r="Z4342" s="42" t="str">
        <f t="shared" si="254"/>
        <v/>
      </c>
      <c r="AB4342" s="73" t="s">
        <v>79</v>
      </c>
      <c r="AC4342" s="73" t="s">
        <v>4701</v>
      </c>
      <c r="AD4342" s="73">
        <v>4320008</v>
      </c>
      <c r="AH4342" s="54" t="str">
        <f t="shared" si="255"/>
        <v>RSSapucaia do Sul</v>
      </c>
      <c r="AI4342" s="73">
        <v>4320008</v>
      </c>
    </row>
    <row r="4343" spans="26:35" x14ac:dyDescent="0.25">
      <c r="Z4343" s="42" t="str">
        <f t="shared" si="254"/>
        <v/>
      </c>
      <c r="AB4343" s="73" t="s">
        <v>79</v>
      </c>
      <c r="AC4343" s="73" t="s">
        <v>4450</v>
      </c>
      <c r="AD4343" s="73">
        <v>4320107</v>
      </c>
      <c r="AH4343" s="54" t="str">
        <f t="shared" si="255"/>
        <v>RSSarandi</v>
      </c>
      <c r="AI4343" s="73">
        <v>4320107</v>
      </c>
    </row>
    <row r="4344" spans="26:35" x14ac:dyDescent="0.25">
      <c r="Z4344" s="42" t="str">
        <f t="shared" si="254"/>
        <v/>
      </c>
      <c r="AB4344" s="73" t="s">
        <v>79</v>
      </c>
      <c r="AC4344" s="73" t="s">
        <v>4706</v>
      </c>
      <c r="AD4344" s="73">
        <v>4320206</v>
      </c>
      <c r="AH4344" s="54" t="str">
        <f t="shared" si="255"/>
        <v>RSSeberi</v>
      </c>
      <c r="AI4344" s="73">
        <v>4320206</v>
      </c>
    </row>
    <row r="4345" spans="26:35" x14ac:dyDescent="0.25">
      <c r="Z4345" s="42" t="str">
        <f t="shared" si="254"/>
        <v/>
      </c>
      <c r="AB4345" s="73" t="s">
        <v>79</v>
      </c>
      <c r="AC4345" s="73" t="s">
        <v>4709</v>
      </c>
      <c r="AD4345" s="73">
        <v>4320230</v>
      </c>
      <c r="AH4345" s="54" t="str">
        <f t="shared" si="255"/>
        <v>RSSede Nova</v>
      </c>
      <c r="AI4345" s="73">
        <v>4320230</v>
      </c>
    </row>
    <row r="4346" spans="26:35" x14ac:dyDescent="0.25">
      <c r="Z4346" s="42" t="str">
        <f t="shared" si="254"/>
        <v/>
      </c>
      <c r="AB4346" s="73" t="s">
        <v>79</v>
      </c>
      <c r="AC4346" s="73" t="s">
        <v>4712</v>
      </c>
      <c r="AD4346" s="73">
        <v>4320263</v>
      </c>
      <c r="AH4346" s="54" t="str">
        <f t="shared" si="255"/>
        <v>RSSegredo</v>
      </c>
      <c r="AI4346" s="73">
        <v>4320263</v>
      </c>
    </row>
    <row r="4347" spans="26:35" x14ac:dyDescent="0.25">
      <c r="Z4347" s="42" t="str">
        <f t="shared" si="254"/>
        <v/>
      </c>
      <c r="AB4347" s="73" t="s">
        <v>79</v>
      </c>
      <c r="AC4347" s="73" t="s">
        <v>4715</v>
      </c>
      <c r="AD4347" s="73">
        <v>4320305</v>
      </c>
      <c r="AH4347" s="54" t="str">
        <f t="shared" si="255"/>
        <v>RSSelbach</v>
      </c>
      <c r="AI4347" s="73">
        <v>4320305</v>
      </c>
    </row>
    <row r="4348" spans="26:35" x14ac:dyDescent="0.25">
      <c r="Z4348" s="42" t="str">
        <f t="shared" si="254"/>
        <v/>
      </c>
      <c r="AB4348" s="73" t="s">
        <v>79</v>
      </c>
      <c r="AC4348" s="73" t="s">
        <v>4718</v>
      </c>
      <c r="AD4348" s="73">
        <v>4320321</v>
      </c>
      <c r="AH4348" s="54" t="str">
        <f t="shared" si="255"/>
        <v>RSSenador Salgado Filho</v>
      </c>
      <c r="AI4348" s="73">
        <v>4320321</v>
      </c>
    </row>
    <row r="4349" spans="26:35" x14ac:dyDescent="0.25">
      <c r="Z4349" s="42" t="str">
        <f t="shared" si="254"/>
        <v/>
      </c>
      <c r="AB4349" s="73" t="s">
        <v>79</v>
      </c>
      <c r="AC4349" s="73" t="s">
        <v>4721</v>
      </c>
      <c r="AD4349" s="73">
        <v>4320354</v>
      </c>
      <c r="AH4349" s="54" t="str">
        <f t="shared" si="255"/>
        <v>RSSentinela do Sul</v>
      </c>
      <c r="AI4349" s="73">
        <v>4320354</v>
      </c>
    </row>
    <row r="4350" spans="26:35" x14ac:dyDescent="0.25">
      <c r="Z4350" s="42" t="str">
        <f t="shared" si="254"/>
        <v/>
      </c>
      <c r="AB4350" s="73" t="s">
        <v>79</v>
      </c>
      <c r="AC4350" s="73" t="s">
        <v>4724</v>
      </c>
      <c r="AD4350" s="73">
        <v>4320404</v>
      </c>
      <c r="AH4350" s="54" t="str">
        <f t="shared" si="255"/>
        <v>RSSerafina Corrêa</v>
      </c>
      <c r="AI4350" s="73">
        <v>4320404</v>
      </c>
    </row>
    <row r="4351" spans="26:35" x14ac:dyDescent="0.25">
      <c r="Z4351" s="42" t="str">
        <f t="shared" si="254"/>
        <v/>
      </c>
      <c r="AB4351" s="73" t="s">
        <v>79</v>
      </c>
      <c r="AC4351" s="73" t="s">
        <v>4726</v>
      </c>
      <c r="AD4351" s="73">
        <v>4320453</v>
      </c>
      <c r="AH4351" s="54" t="str">
        <f t="shared" si="255"/>
        <v>RSSério</v>
      </c>
      <c r="AI4351" s="73">
        <v>4320453</v>
      </c>
    </row>
    <row r="4352" spans="26:35" x14ac:dyDescent="0.25">
      <c r="Z4352" s="42" t="str">
        <f t="shared" si="254"/>
        <v/>
      </c>
      <c r="AB4352" s="73" t="s">
        <v>79</v>
      </c>
      <c r="AC4352" s="73" t="s">
        <v>4728</v>
      </c>
      <c r="AD4352" s="73">
        <v>4320503</v>
      </c>
      <c r="AH4352" s="54" t="str">
        <f t="shared" si="255"/>
        <v>RSSertão</v>
      </c>
      <c r="AI4352" s="73">
        <v>4320503</v>
      </c>
    </row>
    <row r="4353" spans="26:35" x14ac:dyDescent="0.25">
      <c r="Z4353" s="42" t="str">
        <f t="shared" si="254"/>
        <v/>
      </c>
      <c r="AB4353" s="73" t="s">
        <v>79</v>
      </c>
      <c r="AC4353" s="73" t="s">
        <v>4731</v>
      </c>
      <c r="AD4353" s="73">
        <v>4320552</v>
      </c>
      <c r="AH4353" s="54" t="str">
        <f t="shared" si="255"/>
        <v>RSSertão Santana</v>
      </c>
      <c r="AI4353" s="73">
        <v>4320552</v>
      </c>
    </row>
    <row r="4354" spans="26:35" x14ac:dyDescent="0.25">
      <c r="Z4354" s="42" t="str">
        <f t="shared" si="254"/>
        <v/>
      </c>
      <c r="AB4354" s="73" t="s">
        <v>79</v>
      </c>
      <c r="AC4354" s="73" t="s">
        <v>4734</v>
      </c>
      <c r="AD4354" s="73">
        <v>4320578</v>
      </c>
      <c r="AH4354" s="54" t="str">
        <f t="shared" si="255"/>
        <v>RSSete de Setembro</v>
      </c>
      <c r="AI4354" s="73">
        <v>4320578</v>
      </c>
    </row>
    <row r="4355" spans="26:35" x14ac:dyDescent="0.25">
      <c r="Z4355" s="42" t="str">
        <f t="shared" ref="Z4355:Z4418" si="256">CONCATENATE(A4355,D4355)</f>
        <v/>
      </c>
      <c r="AB4355" s="73" t="s">
        <v>79</v>
      </c>
      <c r="AC4355" s="73" t="s">
        <v>4736</v>
      </c>
      <c r="AD4355" s="73">
        <v>4320602</v>
      </c>
      <c r="AH4355" s="54" t="str">
        <f t="shared" ref="AH4355:AH4418" si="257">CONCATENATE(AB4355,AC4355)</f>
        <v>RSSeveriano de Almeida</v>
      </c>
      <c r="AI4355" s="73">
        <v>4320602</v>
      </c>
    </row>
    <row r="4356" spans="26:35" x14ac:dyDescent="0.25">
      <c r="Z4356" s="42" t="str">
        <f t="shared" si="256"/>
        <v/>
      </c>
      <c r="AB4356" s="73" t="s">
        <v>79</v>
      </c>
      <c r="AC4356" s="73" t="s">
        <v>4738</v>
      </c>
      <c r="AD4356" s="73">
        <v>4320651</v>
      </c>
      <c r="AH4356" s="54" t="str">
        <f t="shared" si="257"/>
        <v>RSSilveira Martins</v>
      </c>
      <c r="AI4356" s="73">
        <v>4320651</v>
      </c>
    </row>
    <row r="4357" spans="26:35" x14ac:dyDescent="0.25">
      <c r="Z4357" s="42" t="str">
        <f t="shared" si="256"/>
        <v/>
      </c>
      <c r="AB4357" s="73" t="s">
        <v>79</v>
      </c>
      <c r="AC4357" s="73" t="s">
        <v>4741</v>
      </c>
      <c r="AD4357" s="73">
        <v>4320677</v>
      </c>
      <c r="AH4357" s="54" t="str">
        <f t="shared" si="257"/>
        <v>RSSinimbu</v>
      </c>
      <c r="AI4357" s="73">
        <v>4320677</v>
      </c>
    </row>
    <row r="4358" spans="26:35" x14ac:dyDescent="0.25">
      <c r="Z4358" s="42" t="str">
        <f t="shared" si="256"/>
        <v/>
      </c>
      <c r="AB4358" s="73" t="s">
        <v>79</v>
      </c>
      <c r="AC4358" s="73" t="s">
        <v>4536</v>
      </c>
      <c r="AD4358" s="73">
        <v>4320701</v>
      </c>
      <c r="AH4358" s="54" t="str">
        <f t="shared" si="257"/>
        <v>RSSobradinho</v>
      </c>
      <c r="AI4358" s="73">
        <v>4320701</v>
      </c>
    </row>
    <row r="4359" spans="26:35" x14ac:dyDescent="0.25">
      <c r="Z4359" s="42" t="str">
        <f t="shared" si="256"/>
        <v/>
      </c>
      <c r="AB4359" s="73" t="s">
        <v>79</v>
      </c>
      <c r="AC4359" s="73" t="s">
        <v>3563</v>
      </c>
      <c r="AD4359" s="73">
        <v>4320800</v>
      </c>
      <c r="AH4359" s="54" t="str">
        <f t="shared" si="257"/>
        <v>RSSoledade</v>
      </c>
      <c r="AI4359" s="73">
        <v>4320800</v>
      </c>
    </row>
    <row r="4360" spans="26:35" x14ac:dyDescent="0.25">
      <c r="Z4360" s="42" t="str">
        <f t="shared" si="256"/>
        <v/>
      </c>
      <c r="AB4360" s="73" t="s">
        <v>79</v>
      </c>
      <c r="AC4360" s="73" t="s">
        <v>4748</v>
      </c>
      <c r="AD4360" s="73">
        <v>4320859</v>
      </c>
      <c r="AH4360" s="54" t="str">
        <f t="shared" si="257"/>
        <v>RSTabaí</v>
      </c>
      <c r="AI4360" s="73">
        <v>4320859</v>
      </c>
    </row>
    <row r="4361" spans="26:35" x14ac:dyDescent="0.25">
      <c r="Z4361" s="42" t="str">
        <f t="shared" si="256"/>
        <v/>
      </c>
      <c r="AB4361" s="73" t="s">
        <v>79</v>
      </c>
      <c r="AC4361" s="73" t="s">
        <v>4499</v>
      </c>
      <c r="AD4361" s="73">
        <v>4320909</v>
      </c>
      <c r="AH4361" s="54" t="str">
        <f t="shared" si="257"/>
        <v>RSTapejara</v>
      </c>
      <c r="AI4361" s="73">
        <v>4320909</v>
      </c>
    </row>
    <row r="4362" spans="26:35" x14ac:dyDescent="0.25">
      <c r="Z4362" s="42" t="str">
        <f t="shared" si="256"/>
        <v/>
      </c>
      <c r="AB4362" s="73" t="s">
        <v>79</v>
      </c>
      <c r="AC4362" s="73" t="s">
        <v>4753</v>
      </c>
      <c r="AD4362" s="73">
        <v>4321006</v>
      </c>
      <c r="AH4362" s="54" t="str">
        <f t="shared" si="257"/>
        <v>RSTapera</v>
      </c>
      <c r="AI4362" s="73">
        <v>4321006</v>
      </c>
    </row>
    <row r="4363" spans="26:35" x14ac:dyDescent="0.25">
      <c r="Z4363" s="42" t="str">
        <f t="shared" si="256"/>
        <v/>
      </c>
      <c r="AB4363" s="73" t="s">
        <v>79</v>
      </c>
      <c r="AC4363" s="73" t="s">
        <v>4756</v>
      </c>
      <c r="AD4363" s="73">
        <v>4321105</v>
      </c>
      <c r="AH4363" s="54" t="str">
        <f t="shared" si="257"/>
        <v>RSTapes</v>
      </c>
      <c r="AI4363" s="73">
        <v>4321105</v>
      </c>
    </row>
    <row r="4364" spans="26:35" x14ac:dyDescent="0.25">
      <c r="Z4364" s="42" t="str">
        <f t="shared" si="256"/>
        <v/>
      </c>
      <c r="AB4364" s="73" t="s">
        <v>79</v>
      </c>
      <c r="AC4364" s="73" t="s">
        <v>4759</v>
      </c>
      <c r="AD4364" s="73">
        <v>4321204</v>
      </c>
      <c r="AH4364" s="54" t="str">
        <f t="shared" si="257"/>
        <v>RSTaquara</v>
      </c>
      <c r="AI4364" s="73">
        <v>4321204</v>
      </c>
    </row>
    <row r="4365" spans="26:35" x14ac:dyDescent="0.25">
      <c r="Z4365" s="42" t="str">
        <f t="shared" si="256"/>
        <v/>
      </c>
      <c r="AB4365" s="73" t="s">
        <v>79</v>
      </c>
      <c r="AC4365" s="73" t="s">
        <v>4762</v>
      </c>
      <c r="AD4365" s="73">
        <v>4321303</v>
      </c>
      <c r="AH4365" s="54" t="str">
        <f t="shared" si="257"/>
        <v>RSTaquari</v>
      </c>
      <c r="AI4365" s="73">
        <v>4321303</v>
      </c>
    </row>
    <row r="4366" spans="26:35" x14ac:dyDescent="0.25">
      <c r="Z4366" s="42" t="str">
        <f t="shared" si="256"/>
        <v/>
      </c>
      <c r="AB4366" s="73" t="s">
        <v>79</v>
      </c>
      <c r="AC4366" s="73" t="s">
        <v>4765</v>
      </c>
      <c r="AD4366" s="73">
        <v>4321329</v>
      </c>
      <c r="AH4366" s="54" t="str">
        <f t="shared" si="257"/>
        <v>RSTaquaruçu do Sul</v>
      </c>
      <c r="AI4366" s="73">
        <v>4321329</v>
      </c>
    </row>
    <row r="4367" spans="26:35" x14ac:dyDescent="0.25">
      <c r="Z4367" s="42" t="str">
        <f t="shared" si="256"/>
        <v/>
      </c>
      <c r="AB4367" s="73" t="s">
        <v>79</v>
      </c>
      <c r="AC4367" s="73" t="s">
        <v>3620</v>
      </c>
      <c r="AD4367" s="73">
        <v>4321352</v>
      </c>
      <c r="AH4367" s="54" t="str">
        <f t="shared" si="257"/>
        <v>RSTavares</v>
      </c>
      <c r="AI4367" s="73">
        <v>4321352</v>
      </c>
    </row>
    <row r="4368" spans="26:35" x14ac:dyDescent="0.25">
      <c r="Z4368" s="42" t="str">
        <f t="shared" si="256"/>
        <v/>
      </c>
      <c r="AB4368" s="73" t="s">
        <v>79</v>
      </c>
      <c r="AC4368" s="73" t="s">
        <v>4768</v>
      </c>
      <c r="AD4368" s="73">
        <v>4321402</v>
      </c>
      <c r="AH4368" s="54" t="str">
        <f t="shared" si="257"/>
        <v>RSTenente Portela</v>
      </c>
      <c r="AI4368" s="73">
        <v>4321402</v>
      </c>
    </row>
    <row r="4369" spans="26:35" x14ac:dyDescent="0.25">
      <c r="Z4369" s="42" t="str">
        <f t="shared" si="256"/>
        <v/>
      </c>
      <c r="AB4369" s="73" t="s">
        <v>79</v>
      </c>
      <c r="AC4369" s="73" t="s">
        <v>4771</v>
      </c>
      <c r="AD4369" s="73">
        <v>4321436</v>
      </c>
      <c r="AH4369" s="54" t="str">
        <f t="shared" si="257"/>
        <v>RSTerra de Areia</v>
      </c>
      <c r="AI4369" s="73">
        <v>4321436</v>
      </c>
    </row>
    <row r="4370" spans="26:35" x14ac:dyDescent="0.25">
      <c r="Z4370" s="42" t="str">
        <f t="shared" si="256"/>
        <v/>
      </c>
      <c r="AB4370" s="73" t="s">
        <v>79</v>
      </c>
      <c r="AC4370" s="73" t="s">
        <v>4774</v>
      </c>
      <c r="AD4370" s="73">
        <v>4321451</v>
      </c>
      <c r="AH4370" s="54" t="str">
        <f t="shared" si="257"/>
        <v>RSTeutônia</v>
      </c>
      <c r="AI4370" s="73">
        <v>4321451</v>
      </c>
    </row>
    <row r="4371" spans="26:35" x14ac:dyDescent="0.25">
      <c r="Z4371" s="42" t="str">
        <f t="shared" si="256"/>
        <v/>
      </c>
      <c r="AB4371" s="73" t="s">
        <v>79</v>
      </c>
      <c r="AC4371" s="73" t="s">
        <v>4777</v>
      </c>
      <c r="AD4371" s="73">
        <v>4321469</v>
      </c>
      <c r="AH4371" s="54" t="str">
        <f t="shared" si="257"/>
        <v>RSTio Hugo</v>
      </c>
      <c r="AI4371" s="73">
        <v>4321469</v>
      </c>
    </row>
    <row r="4372" spans="26:35" x14ac:dyDescent="0.25">
      <c r="Z4372" s="42" t="str">
        <f t="shared" si="256"/>
        <v/>
      </c>
      <c r="AB4372" s="73" t="s">
        <v>79</v>
      </c>
      <c r="AC4372" s="73" t="s">
        <v>4780</v>
      </c>
      <c r="AD4372" s="73">
        <v>4321477</v>
      </c>
      <c r="AH4372" s="54" t="str">
        <f t="shared" si="257"/>
        <v>RSTiradentes do Sul</v>
      </c>
      <c r="AI4372" s="73">
        <v>4321477</v>
      </c>
    </row>
    <row r="4373" spans="26:35" x14ac:dyDescent="0.25">
      <c r="Z4373" s="42" t="str">
        <f t="shared" si="256"/>
        <v/>
      </c>
      <c r="AB4373" s="73" t="s">
        <v>79</v>
      </c>
      <c r="AC4373" s="73" t="s">
        <v>4783</v>
      </c>
      <c r="AD4373" s="73">
        <v>4321493</v>
      </c>
      <c r="AH4373" s="54" t="str">
        <f t="shared" si="257"/>
        <v>RSToropi</v>
      </c>
      <c r="AI4373" s="73">
        <v>4321493</v>
      </c>
    </row>
    <row r="4374" spans="26:35" x14ac:dyDescent="0.25">
      <c r="Z4374" s="42" t="str">
        <f t="shared" si="256"/>
        <v/>
      </c>
      <c r="AB4374" s="73" t="s">
        <v>79</v>
      </c>
      <c r="AC4374" s="73" t="s">
        <v>4786</v>
      </c>
      <c r="AD4374" s="73">
        <v>4321501</v>
      </c>
      <c r="AH4374" s="54" t="str">
        <f t="shared" si="257"/>
        <v>RSTorres</v>
      </c>
      <c r="AI4374" s="73">
        <v>4321501</v>
      </c>
    </row>
    <row r="4375" spans="26:35" x14ac:dyDescent="0.25">
      <c r="Z4375" s="42" t="str">
        <f t="shared" si="256"/>
        <v/>
      </c>
      <c r="AB4375" s="73" t="s">
        <v>79</v>
      </c>
      <c r="AC4375" s="73" t="s">
        <v>4789</v>
      </c>
      <c r="AD4375" s="73">
        <v>4321600</v>
      </c>
      <c r="AH4375" s="54" t="str">
        <f t="shared" si="257"/>
        <v>RSTramandaí</v>
      </c>
      <c r="AI4375" s="73">
        <v>4321600</v>
      </c>
    </row>
    <row r="4376" spans="26:35" x14ac:dyDescent="0.25">
      <c r="Z4376" s="42" t="str">
        <f t="shared" si="256"/>
        <v/>
      </c>
      <c r="AB4376" s="73" t="s">
        <v>79</v>
      </c>
      <c r="AC4376" s="73" t="s">
        <v>4792</v>
      </c>
      <c r="AD4376" s="73">
        <v>4321626</v>
      </c>
      <c r="AH4376" s="54" t="str">
        <f t="shared" si="257"/>
        <v>RSTravesseiro</v>
      </c>
      <c r="AI4376" s="73">
        <v>4321626</v>
      </c>
    </row>
    <row r="4377" spans="26:35" x14ac:dyDescent="0.25">
      <c r="Z4377" s="42" t="str">
        <f t="shared" si="256"/>
        <v/>
      </c>
      <c r="AB4377" s="73" t="s">
        <v>79</v>
      </c>
      <c r="AC4377" s="73" t="s">
        <v>4795</v>
      </c>
      <c r="AD4377" s="73">
        <v>4321634</v>
      </c>
      <c r="AH4377" s="54" t="str">
        <f t="shared" si="257"/>
        <v>RSTrês Arroios</v>
      </c>
      <c r="AI4377" s="73">
        <v>4321634</v>
      </c>
    </row>
    <row r="4378" spans="26:35" x14ac:dyDescent="0.25">
      <c r="Z4378" s="42" t="str">
        <f t="shared" si="256"/>
        <v/>
      </c>
      <c r="AB4378" s="73" t="s">
        <v>79</v>
      </c>
      <c r="AC4378" s="73" t="s">
        <v>4798</v>
      </c>
      <c r="AD4378" s="73">
        <v>4321667</v>
      </c>
      <c r="AH4378" s="54" t="str">
        <f t="shared" si="257"/>
        <v>RSTrês Cachoeiras</v>
      </c>
      <c r="AI4378" s="73">
        <v>4321667</v>
      </c>
    </row>
    <row r="4379" spans="26:35" x14ac:dyDescent="0.25">
      <c r="Z4379" s="42" t="str">
        <f t="shared" si="256"/>
        <v/>
      </c>
      <c r="AB4379" s="73" t="s">
        <v>79</v>
      </c>
      <c r="AC4379" s="73" t="s">
        <v>4801</v>
      </c>
      <c r="AD4379" s="73">
        <v>4321709</v>
      </c>
      <c r="AH4379" s="54" t="str">
        <f t="shared" si="257"/>
        <v>RSTrês Coroas</v>
      </c>
      <c r="AI4379" s="73">
        <v>4321709</v>
      </c>
    </row>
    <row r="4380" spans="26:35" x14ac:dyDescent="0.25">
      <c r="Z4380" s="42" t="str">
        <f t="shared" si="256"/>
        <v/>
      </c>
      <c r="AB4380" s="73" t="s">
        <v>79</v>
      </c>
      <c r="AC4380" s="73" t="s">
        <v>4804</v>
      </c>
      <c r="AD4380" s="73">
        <v>4321808</v>
      </c>
      <c r="AH4380" s="54" t="str">
        <f t="shared" si="257"/>
        <v>RSTrês de Maio</v>
      </c>
      <c r="AI4380" s="73">
        <v>4321808</v>
      </c>
    </row>
    <row r="4381" spans="26:35" x14ac:dyDescent="0.25">
      <c r="Z4381" s="42" t="str">
        <f t="shared" si="256"/>
        <v/>
      </c>
      <c r="AB4381" s="73" t="s">
        <v>79</v>
      </c>
      <c r="AC4381" s="73" t="s">
        <v>4807</v>
      </c>
      <c r="AD4381" s="73">
        <v>4321832</v>
      </c>
      <c r="AH4381" s="54" t="str">
        <f t="shared" si="257"/>
        <v>RSTrês Forquilhas</v>
      </c>
      <c r="AI4381" s="73">
        <v>4321832</v>
      </c>
    </row>
    <row r="4382" spans="26:35" x14ac:dyDescent="0.25">
      <c r="Z4382" s="42" t="str">
        <f t="shared" si="256"/>
        <v/>
      </c>
      <c r="AB4382" s="73" t="s">
        <v>79</v>
      </c>
      <c r="AC4382" s="73" t="s">
        <v>4810</v>
      </c>
      <c r="AD4382" s="73">
        <v>4321857</v>
      </c>
      <c r="AH4382" s="54" t="str">
        <f t="shared" si="257"/>
        <v>RSTrês Palmeiras</v>
      </c>
      <c r="AI4382" s="73">
        <v>4321857</v>
      </c>
    </row>
    <row r="4383" spans="26:35" x14ac:dyDescent="0.25">
      <c r="Z4383" s="42" t="str">
        <f t="shared" si="256"/>
        <v/>
      </c>
      <c r="AB4383" s="73" t="s">
        <v>79</v>
      </c>
      <c r="AC4383" s="73" t="s">
        <v>4813</v>
      </c>
      <c r="AD4383" s="73">
        <v>4321907</v>
      </c>
      <c r="AH4383" s="54" t="str">
        <f t="shared" si="257"/>
        <v>RSTrês Passos</v>
      </c>
      <c r="AI4383" s="73">
        <v>4321907</v>
      </c>
    </row>
    <row r="4384" spans="26:35" x14ac:dyDescent="0.25">
      <c r="Z4384" s="42" t="str">
        <f t="shared" si="256"/>
        <v/>
      </c>
      <c r="AB4384" s="73" t="s">
        <v>79</v>
      </c>
      <c r="AC4384" s="73" t="s">
        <v>4816</v>
      </c>
      <c r="AD4384" s="73">
        <v>4321956</v>
      </c>
      <c r="AH4384" s="54" t="str">
        <f t="shared" si="257"/>
        <v>RSTrindade do Sul</v>
      </c>
      <c r="AI4384" s="73">
        <v>4321956</v>
      </c>
    </row>
    <row r="4385" spans="26:35" x14ac:dyDescent="0.25">
      <c r="Z4385" s="42" t="str">
        <f t="shared" si="256"/>
        <v/>
      </c>
      <c r="AB4385" s="73" t="s">
        <v>79</v>
      </c>
      <c r="AC4385" s="73" t="s">
        <v>3242</v>
      </c>
      <c r="AD4385" s="73">
        <v>4322004</v>
      </c>
      <c r="AH4385" s="54" t="str">
        <f t="shared" si="257"/>
        <v>RSTriunfo</v>
      </c>
      <c r="AI4385" s="73">
        <v>4322004</v>
      </c>
    </row>
    <row r="4386" spans="26:35" x14ac:dyDescent="0.25">
      <c r="Z4386" s="42" t="str">
        <f t="shared" si="256"/>
        <v/>
      </c>
      <c r="AB4386" s="73" t="s">
        <v>79</v>
      </c>
      <c r="AC4386" s="73" t="s">
        <v>4820</v>
      </c>
      <c r="AD4386" s="73">
        <v>4322103</v>
      </c>
      <c r="AH4386" s="54" t="str">
        <f t="shared" si="257"/>
        <v>RSTucunduva</v>
      </c>
      <c r="AI4386" s="73">
        <v>4322103</v>
      </c>
    </row>
    <row r="4387" spans="26:35" x14ac:dyDescent="0.25">
      <c r="Z4387" s="42" t="str">
        <f t="shared" si="256"/>
        <v/>
      </c>
      <c r="AB4387" s="73" t="s">
        <v>79</v>
      </c>
      <c r="AC4387" s="73" t="s">
        <v>4823</v>
      </c>
      <c r="AD4387" s="73">
        <v>4322152</v>
      </c>
      <c r="AH4387" s="54" t="str">
        <f t="shared" si="257"/>
        <v>RSTunas</v>
      </c>
      <c r="AI4387" s="73">
        <v>4322152</v>
      </c>
    </row>
    <row r="4388" spans="26:35" x14ac:dyDescent="0.25">
      <c r="Z4388" s="42" t="str">
        <f t="shared" si="256"/>
        <v/>
      </c>
      <c r="AB4388" s="73" t="s">
        <v>79</v>
      </c>
      <c r="AC4388" s="73" t="s">
        <v>4826</v>
      </c>
      <c r="AD4388" s="73">
        <v>4322186</v>
      </c>
      <c r="AH4388" s="54" t="str">
        <f t="shared" si="257"/>
        <v>RSTupanci do Sul</v>
      </c>
      <c r="AI4388" s="73">
        <v>4322186</v>
      </c>
    </row>
    <row r="4389" spans="26:35" x14ac:dyDescent="0.25">
      <c r="Z4389" s="42" t="str">
        <f t="shared" si="256"/>
        <v/>
      </c>
      <c r="AB4389" s="73" t="s">
        <v>79</v>
      </c>
      <c r="AC4389" s="73" t="s">
        <v>4829</v>
      </c>
      <c r="AD4389" s="73">
        <v>4322202</v>
      </c>
      <c r="AH4389" s="54" t="str">
        <f t="shared" si="257"/>
        <v>RSTupanciretã</v>
      </c>
      <c r="AI4389" s="73">
        <v>4322202</v>
      </c>
    </row>
    <row r="4390" spans="26:35" x14ac:dyDescent="0.25">
      <c r="Z4390" s="42" t="str">
        <f t="shared" si="256"/>
        <v/>
      </c>
      <c r="AB4390" s="73" t="s">
        <v>79</v>
      </c>
      <c r="AC4390" s="73" t="s">
        <v>4832</v>
      </c>
      <c r="AD4390" s="73">
        <v>4322251</v>
      </c>
      <c r="AH4390" s="54" t="str">
        <f t="shared" si="257"/>
        <v>RSTupandi</v>
      </c>
      <c r="AI4390" s="73">
        <v>4322251</v>
      </c>
    </row>
    <row r="4391" spans="26:35" x14ac:dyDescent="0.25">
      <c r="Z4391" s="42" t="str">
        <f t="shared" si="256"/>
        <v/>
      </c>
      <c r="AB4391" s="73" t="s">
        <v>79</v>
      </c>
      <c r="AC4391" s="73" t="s">
        <v>4835</v>
      </c>
      <c r="AD4391" s="73">
        <v>4322301</v>
      </c>
      <c r="AH4391" s="54" t="str">
        <f t="shared" si="257"/>
        <v>RSTuparendi</v>
      </c>
      <c r="AI4391" s="73">
        <v>4322301</v>
      </c>
    </row>
    <row r="4392" spans="26:35" x14ac:dyDescent="0.25">
      <c r="Z4392" s="42" t="str">
        <f t="shared" si="256"/>
        <v/>
      </c>
      <c r="AB4392" s="73" t="s">
        <v>79</v>
      </c>
      <c r="AC4392" s="73" t="s">
        <v>4838</v>
      </c>
      <c r="AD4392" s="73">
        <v>4322327</v>
      </c>
      <c r="AH4392" s="54" t="str">
        <f t="shared" si="257"/>
        <v>RSTuruçu</v>
      </c>
      <c r="AI4392" s="73">
        <v>4322327</v>
      </c>
    </row>
    <row r="4393" spans="26:35" x14ac:dyDescent="0.25">
      <c r="Z4393" s="42" t="str">
        <f t="shared" si="256"/>
        <v/>
      </c>
      <c r="AB4393" s="73" t="s">
        <v>79</v>
      </c>
      <c r="AC4393" s="73" t="s">
        <v>4841</v>
      </c>
      <c r="AD4393" s="73">
        <v>4322343</v>
      </c>
      <c r="AH4393" s="54" t="str">
        <f t="shared" si="257"/>
        <v>RSUbiretama</v>
      </c>
      <c r="AI4393" s="73">
        <v>4322343</v>
      </c>
    </row>
    <row r="4394" spans="26:35" x14ac:dyDescent="0.25">
      <c r="Z4394" s="42" t="str">
        <f t="shared" si="256"/>
        <v/>
      </c>
      <c r="AB4394" s="73" t="s">
        <v>79</v>
      </c>
      <c r="AC4394" s="73" t="s">
        <v>4844</v>
      </c>
      <c r="AD4394" s="73">
        <v>4322350</v>
      </c>
      <c r="AH4394" s="54" t="str">
        <f t="shared" si="257"/>
        <v>RSUnião da Serra</v>
      </c>
      <c r="AI4394" s="73">
        <v>4322350</v>
      </c>
    </row>
    <row r="4395" spans="26:35" x14ac:dyDescent="0.25">
      <c r="Z4395" s="42" t="str">
        <f t="shared" si="256"/>
        <v/>
      </c>
      <c r="AB4395" s="73" t="s">
        <v>79</v>
      </c>
      <c r="AC4395" s="73" t="s">
        <v>4847</v>
      </c>
      <c r="AD4395" s="73">
        <v>4322376</v>
      </c>
      <c r="AH4395" s="54" t="str">
        <f t="shared" si="257"/>
        <v>RSUnistalda</v>
      </c>
      <c r="AI4395" s="73">
        <v>4322376</v>
      </c>
    </row>
    <row r="4396" spans="26:35" x14ac:dyDescent="0.25">
      <c r="Z4396" s="42" t="str">
        <f t="shared" si="256"/>
        <v/>
      </c>
      <c r="AB4396" s="73" t="s">
        <v>79</v>
      </c>
      <c r="AC4396" s="73" t="s">
        <v>4850</v>
      </c>
      <c r="AD4396" s="73">
        <v>4322400</v>
      </c>
      <c r="AH4396" s="54" t="str">
        <f t="shared" si="257"/>
        <v>RSUruguaiana</v>
      </c>
      <c r="AI4396" s="73">
        <v>4322400</v>
      </c>
    </row>
    <row r="4397" spans="26:35" x14ac:dyDescent="0.25">
      <c r="Z4397" s="42" t="str">
        <f t="shared" si="256"/>
        <v/>
      </c>
      <c r="AB4397" s="73" t="s">
        <v>79</v>
      </c>
      <c r="AC4397" s="73" t="s">
        <v>4853</v>
      </c>
      <c r="AD4397" s="73">
        <v>4322509</v>
      </c>
      <c r="AH4397" s="54" t="str">
        <f t="shared" si="257"/>
        <v>RSVacaria</v>
      </c>
      <c r="AI4397" s="73">
        <v>4322509</v>
      </c>
    </row>
    <row r="4398" spans="26:35" x14ac:dyDescent="0.25">
      <c r="Z4398" s="42" t="str">
        <f t="shared" si="256"/>
        <v/>
      </c>
      <c r="AB4398" s="73" t="s">
        <v>79</v>
      </c>
      <c r="AC4398" s="73" t="s">
        <v>4856</v>
      </c>
      <c r="AD4398" s="73">
        <v>4322533</v>
      </c>
      <c r="AH4398" s="54" t="str">
        <f t="shared" si="257"/>
        <v>RSVale do Sol</v>
      </c>
      <c r="AI4398" s="73">
        <v>4322533</v>
      </c>
    </row>
    <row r="4399" spans="26:35" x14ac:dyDescent="0.25">
      <c r="Z4399" s="42" t="str">
        <f t="shared" si="256"/>
        <v/>
      </c>
      <c r="AB4399" s="73" t="s">
        <v>79</v>
      </c>
      <c r="AC4399" s="73" t="s">
        <v>4859</v>
      </c>
      <c r="AD4399" s="73">
        <v>4322541</v>
      </c>
      <c r="AH4399" s="54" t="str">
        <f t="shared" si="257"/>
        <v>RSVale Real</v>
      </c>
      <c r="AI4399" s="73">
        <v>4322541</v>
      </c>
    </row>
    <row r="4400" spans="26:35" x14ac:dyDescent="0.25">
      <c r="Z4400" s="42" t="str">
        <f t="shared" si="256"/>
        <v/>
      </c>
      <c r="AB4400" s="73" t="s">
        <v>79</v>
      </c>
      <c r="AC4400" s="73" t="s">
        <v>4862</v>
      </c>
      <c r="AD4400" s="73">
        <v>4322525</v>
      </c>
      <c r="AH4400" s="54" t="str">
        <f t="shared" si="257"/>
        <v>RSVale Verde</v>
      </c>
      <c r="AI4400" s="73">
        <v>4322525</v>
      </c>
    </row>
    <row r="4401" spans="26:35" x14ac:dyDescent="0.25">
      <c r="Z4401" s="42" t="str">
        <f t="shared" si="256"/>
        <v/>
      </c>
      <c r="AB4401" s="73" t="s">
        <v>79</v>
      </c>
      <c r="AC4401" s="73" t="s">
        <v>4865</v>
      </c>
      <c r="AD4401" s="73">
        <v>4322558</v>
      </c>
      <c r="AH4401" s="54" t="str">
        <f t="shared" si="257"/>
        <v>RSVanini</v>
      </c>
      <c r="AI4401" s="73">
        <v>4322558</v>
      </c>
    </row>
    <row r="4402" spans="26:35" x14ac:dyDescent="0.25">
      <c r="Z4402" s="42" t="str">
        <f t="shared" si="256"/>
        <v/>
      </c>
      <c r="AB4402" s="73" t="s">
        <v>79</v>
      </c>
      <c r="AC4402" s="73" t="s">
        <v>4868</v>
      </c>
      <c r="AD4402" s="73">
        <v>4322608</v>
      </c>
      <c r="AH4402" s="54" t="str">
        <f t="shared" si="257"/>
        <v>RSVenâncio Aires</v>
      </c>
      <c r="AI4402" s="73">
        <v>4322608</v>
      </c>
    </row>
    <row r="4403" spans="26:35" x14ac:dyDescent="0.25">
      <c r="Z4403" s="42" t="str">
        <f t="shared" si="256"/>
        <v/>
      </c>
      <c r="AB4403" s="73" t="s">
        <v>79</v>
      </c>
      <c r="AC4403" s="73" t="s">
        <v>3118</v>
      </c>
      <c r="AD4403" s="73">
        <v>4322707</v>
      </c>
      <c r="AH4403" s="54" t="str">
        <f t="shared" si="257"/>
        <v>RSVera Cruz</v>
      </c>
      <c r="AI4403" s="73">
        <v>4322707</v>
      </c>
    </row>
    <row r="4404" spans="26:35" x14ac:dyDescent="0.25">
      <c r="Z4404" s="42" t="str">
        <f t="shared" si="256"/>
        <v/>
      </c>
      <c r="AB4404" s="73" t="s">
        <v>79</v>
      </c>
      <c r="AC4404" s="73" t="s">
        <v>4872</v>
      </c>
      <c r="AD4404" s="73">
        <v>4322806</v>
      </c>
      <c r="AH4404" s="54" t="str">
        <f t="shared" si="257"/>
        <v>RSVeranópolis</v>
      </c>
      <c r="AI4404" s="73">
        <v>4322806</v>
      </c>
    </row>
    <row r="4405" spans="26:35" x14ac:dyDescent="0.25">
      <c r="Z4405" s="42" t="str">
        <f t="shared" si="256"/>
        <v/>
      </c>
      <c r="AB4405" s="73" t="s">
        <v>79</v>
      </c>
      <c r="AC4405" s="73" t="s">
        <v>4875</v>
      </c>
      <c r="AD4405" s="73">
        <v>4322855</v>
      </c>
      <c r="AH4405" s="54" t="str">
        <f t="shared" si="257"/>
        <v>RSVespasiano Correa</v>
      </c>
      <c r="AI4405" s="73">
        <v>4322855</v>
      </c>
    </row>
    <row r="4406" spans="26:35" x14ac:dyDescent="0.25">
      <c r="Z4406" s="42" t="str">
        <f t="shared" si="256"/>
        <v/>
      </c>
      <c r="AB4406" s="73" t="s">
        <v>79</v>
      </c>
      <c r="AC4406" s="73" t="s">
        <v>4878</v>
      </c>
      <c r="AD4406" s="73">
        <v>4322905</v>
      </c>
      <c r="AH4406" s="54" t="str">
        <f t="shared" si="257"/>
        <v>RSViadutos</v>
      </c>
      <c r="AI4406" s="73">
        <v>4322905</v>
      </c>
    </row>
    <row r="4407" spans="26:35" x14ac:dyDescent="0.25">
      <c r="Z4407" s="42" t="str">
        <f t="shared" si="256"/>
        <v/>
      </c>
      <c r="AB4407" s="73" t="s">
        <v>79</v>
      </c>
      <c r="AC4407" s="73" t="s">
        <v>4881</v>
      </c>
      <c r="AD4407" s="73">
        <v>4323002</v>
      </c>
      <c r="AH4407" s="54" t="str">
        <f t="shared" si="257"/>
        <v>RSViamão</v>
      </c>
      <c r="AI4407" s="73">
        <v>4323002</v>
      </c>
    </row>
    <row r="4408" spans="26:35" x14ac:dyDescent="0.25">
      <c r="Z4408" s="42" t="str">
        <f t="shared" si="256"/>
        <v/>
      </c>
      <c r="AB4408" s="73" t="s">
        <v>79</v>
      </c>
      <c r="AC4408" s="73" t="s">
        <v>4884</v>
      </c>
      <c r="AD4408" s="73">
        <v>4323101</v>
      </c>
      <c r="AH4408" s="54" t="str">
        <f t="shared" si="257"/>
        <v>RSVicente Dutra</v>
      </c>
      <c r="AI4408" s="73">
        <v>4323101</v>
      </c>
    </row>
    <row r="4409" spans="26:35" x14ac:dyDescent="0.25">
      <c r="Z4409" s="42" t="str">
        <f t="shared" si="256"/>
        <v/>
      </c>
      <c r="AB4409" s="73" t="s">
        <v>79</v>
      </c>
      <c r="AC4409" s="73" t="s">
        <v>4887</v>
      </c>
      <c r="AD4409" s="73">
        <v>4323200</v>
      </c>
      <c r="AH4409" s="54" t="str">
        <f t="shared" si="257"/>
        <v>RSVictor Graeff</v>
      </c>
      <c r="AI4409" s="73">
        <v>4323200</v>
      </c>
    </row>
    <row r="4410" spans="26:35" x14ac:dyDescent="0.25">
      <c r="Z4410" s="42" t="str">
        <f t="shared" si="256"/>
        <v/>
      </c>
      <c r="AB4410" s="73" t="s">
        <v>79</v>
      </c>
      <c r="AC4410" s="73" t="s">
        <v>4890</v>
      </c>
      <c r="AD4410" s="73">
        <v>4323309</v>
      </c>
      <c r="AH4410" s="54" t="str">
        <f t="shared" si="257"/>
        <v>RSVila Flores</v>
      </c>
      <c r="AI4410" s="73">
        <v>4323309</v>
      </c>
    </row>
    <row r="4411" spans="26:35" x14ac:dyDescent="0.25">
      <c r="Z4411" s="42" t="str">
        <f t="shared" si="256"/>
        <v/>
      </c>
      <c r="AB4411" s="73" t="s">
        <v>79</v>
      </c>
      <c r="AC4411" s="73" t="s">
        <v>4893</v>
      </c>
      <c r="AD4411" s="73">
        <v>4323358</v>
      </c>
      <c r="AH4411" s="54" t="str">
        <f t="shared" si="257"/>
        <v>RSVila Lângaro</v>
      </c>
      <c r="AI4411" s="73">
        <v>4323358</v>
      </c>
    </row>
    <row r="4412" spans="26:35" x14ac:dyDescent="0.25">
      <c r="Z4412" s="42" t="str">
        <f t="shared" si="256"/>
        <v/>
      </c>
      <c r="AB4412" s="73" t="s">
        <v>79</v>
      </c>
      <c r="AC4412" s="73" t="s">
        <v>4896</v>
      </c>
      <c r="AD4412" s="73">
        <v>4323408</v>
      </c>
      <c r="AH4412" s="54" t="str">
        <f t="shared" si="257"/>
        <v>RSVila Maria</v>
      </c>
      <c r="AI4412" s="73">
        <v>4323408</v>
      </c>
    </row>
    <row r="4413" spans="26:35" x14ac:dyDescent="0.25">
      <c r="Z4413" s="42" t="str">
        <f t="shared" si="256"/>
        <v/>
      </c>
      <c r="AB4413" s="73" t="s">
        <v>79</v>
      </c>
      <c r="AC4413" s="73" t="s">
        <v>4899</v>
      </c>
      <c r="AD4413" s="73">
        <v>4323457</v>
      </c>
      <c r="AH4413" s="54" t="str">
        <f t="shared" si="257"/>
        <v>RSVila Nova do Sul</v>
      </c>
      <c r="AI4413" s="73">
        <v>4323457</v>
      </c>
    </row>
    <row r="4414" spans="26:35" x14ac:dyDescent="0.25">
      <c r="Z4414" s="42" t="str">
        <f t="shared" si="256"/>
        <v/>
      </c>
      <c r="AB4414" s="73" t="s">
        <v>79</v>
      </c>
      <c r="AC4414" s="73" t="s">
        <v>4902</v>
      </c>
      <c r="AD4414" s="73">
        <v>4323507</v>
      </c>
      <c r="AH4414" s="54" t="str">
        <f t="shared" si="257"/>
        <v>RSVista Alegre</v>
      </c>
      <c r="AI4414" s="73">
        <v>4323507</v>
      </c>
    </row>
    <row r="4415" spans="26:35" x14ac:dyDescent="0.25">
      <c r="Z4415" s="42" t="str">
        <f t="shared" si="256"/>
        <v/>
      </c>
      <c r="AB4415" s="73" t="s">
        <v>79</v>
      </c>
      <c r="AC4415" s="73" t="s">
        <v>4905</v>
      </c>
      <c r="AD4415" s="73">
        <v>4323606</v>
      </c>
      <c r="AH4415" s="54" t="str">
        <f t="shared" si="257"/>
        <v>RSVista Alegre do Prata</v>
      </c>
      <c r="AI4415" s="73">
        <v>4323606</v>
      </c>
    </row>
    <row r="4416" spans="26:35" x14ac:dyDescent="0.25">
      <c r="Z4416" s="42" t="str">
        <f t="shared" si="256"/>
        <v/>
      </c>
      <c r="AB4416" s="73" t="s">
        <v>79</v>
      </c>
      <c r="AC4416" s="73" t="s">
        <v>4908</v>
      </c>
      <c r="AD4416" s="73">
        <v>4323705</v>
      </c>
      <c r="AH4416" s="54" t="str">
        <f t="shared" si="257"/>
        <v>RSVista Gaúcha</v>
      </c>
      <c r="AI4416" s="73">
        <v>4323705</v>
      </c>
    </row>
    <row r="4417" spans="26:35" x14ac:dyDescent="0.25">
      <c r="Z4417" s="42" t="str">
        <f t="shared" si="256"/>
        <v/>
      </c>
      <c r="AB4417" s="73" t="s">
        <v>79</v>
      </c>
      <c r="AC4417" s="73" t="s">
        <v>4910</v>
      </c>
      <c r="AD4417" s="73">
        <v>4323754</v>
      </c>
      <c r="AH4417" s="54" t="str">
        <f t="shared" si="257"/>
        <v>RSVitória das Missões</v>
      </c>
      <c r="AI4417" s="73">
        <v>4323754</v>
      </c>
    </row>
    <row r="4418" spans="26:35" x14ac:dyDescent="0.25">
      <c r="Z4418" s="42" t="str">
        <f t="shared" si="256"/>
        <v/>
      </c>
      <c r="AB4418" s="73" t="s">
        <v>79</v>
      </c>
      <c r="AC4418" s="73" t="s">
        <v>4913</v>
      </c>
      <c r="AD4418" s="73">
        <v>4323770</v>
      </c>
      <c r="AH4418" s="54" t="str">
        <f t="shared" si="257"/>
        <v>RSWestfalia</v>
      </c>
      <c r="AI4418" s="73">
        <v>4323770</v>
      </c>
    </row>
    <row r="4419" spans="26:35" x14ac:dyDescent="0.25">
      <c r="Z4419" s="42" t="str">
        <f t="shared" ref="Z4419:Z4482" si="258">CONCATENATE(A4419,D4419)</f>
        <v/>
      </c>
      <c r="AB4419" s="73" t="s">
        <v>79</v>
      </c>
      <c r="AC4419" s="73" t="s">
        <v>4916</v>
      </c>
      <c r="AD4419" s="73">
        <v>4323804</v>
      </c>
      <c r="AH4419" s="54" t="str">
        <f t="shared" ref="AH4419:AH4482" si="259">CONCATENATE(AB4419,AC4419)</f>
        <v>RSXangri-lá</v>
      </c>
      <c r="AI4419" s="73">
        <v>4323804</v>
      </c>
    </row>
    <row r="4420" spans="26:35" x14ac:dyDescent="0.25">
      <c r="Z4420" s="42" t="str">
        <f t="shared" si="258"/>
        <v/>
      </c>
      <c r="AB4420" s="73" t="s">
        <v>81</v>
      </c>
      <c r="AC4420" s="73" t="s">
        <v>113</v>
      </c>
      <c r="AD4420" s="73">
        <v>4200051</v>
      </c>
      <c r="AH4420" s="54" t="str">
        <f t="shared" si="259"/>
        <v>SCAbdon Batista</v>
      </c>
      <c r="AI4420" s="73">
        <v>4200051</v>
      </c>
    </row>
    <row r="4421" spans="26:35" x14ac:dyDescent="0.25">
      <c r="Z4421" s="42" t="str">
        <f t="shared" si="258"/>
        <v/>
      </c>
      <c r="AB4421" s="73" t="s">
        <v>81</v>
      </c>
      <c r="AC4421" s="73" t="s">
        <v>139</v>
      </c>
      <c r="AD4421" s="73">
        <v>4200101</v>
      </c>
      <c r="AH4421" s="54" t="str">
        <f t="shared" si="259"/>
        <v>SCAbelardo Luz</v>
      </c>
      <c r="AI4421" s="73">
        <v>4200101</v>
      </c>
    </row>
    <row r="4422" spans="26:35" x14ac:dyDescent="0.25">
      <c r="Z4422" s="42" t="str">
        <f t="shared" si="258"/>
        <v/>
      </c>
      <c r="AB4422" s="73" t="s">
        <v>81</v>
      </c>
      <c r="AC4422" s="73" t="s">
        <v>164</v>
      </c>
      <c r="AD4422" s="73">
        <v>4200200</v>
      </c>
      <c r="AH4422" s="54" t="str">
        <f t="shared" si="259"/>
        <v>SCAgrolândia</v>
      </c>
      <c r="AI4422" s="73">
        <v>4200200</v>
      </c>
    </row>
    <row r="4423" spans="26:35" x14ac:dyDescent="0.25">
      <c r="Z4423" s="42" t="str">
        <f t="shared" si="258"/>
        <v/>
      </c>
      <c r="AB4423" s="73" t="s">
        <v>81</v>
      </c>
      <c r="AC4423" s="73" t="s">
        <v>190</v>
      </c>
      <c r="AD4423" s="73">
        <v>4200309</v>
      </c>
      <c r="AH4423" s="54" t="str">
        <f t="shared" si="259"/>
        <v>SCAgronômica</v>
      </c>
      <c r="AI4423" s="73">
        <v>4200309</v>
      </c>
    </row>
    <row r="4424" spans="26:35" x14ac:dyDescent="0.25">
      <c r="Z4424" s="42" t="str">
        <f t="shared" si="258"/>
        <v/>
      </c>
      <c r="AB4424" s="73" t="s">
        <v>81</v>
      </c>
      <c r="AC4424" s="73" t="s">
        <v>216</v>
      </c>
      <c r="AD4424" s="73">
        <v>4200408</v>
      </c>
      <c r="AH4424" s="54" t="str">
        <f t="shared" si="259"/>
        <v>SCÁgua Doce</v>
      </c>
      <c r="AI4424" s="73">
        <v>4200408</v>
      </c>
    </row>
    <row r="4425" spans="26:35" x14ac:dyDescent="0.25">
      <c r="Z4425" s="42" t="str">
        <f t="shared" si="258"/>
        <v/>
      </c>
      <c r="AB4425" s="73" t="s">
        <v>81</v>
      </c>
      <c r="AC4425" s="73" t="s">
        <v>240</v>
      </c>
      <c r="AD4425" s="73">
        <v>4200507</v>
      </c>
      <c r="AH4425" s="54" t="str">
        <f t="shared" si="259"/>
        <v>SCÁguas de Chapecó</v>
      </c>
      <c r="AI4425" s="73">
        <v>4200507</v>
      </c>
    </row>
    <row r="4426" spans="26:35" x14ac:dyDescent="0.25">
      <c r="Z4426" s="42" t="str">
        <f t="shared" si="258"/>
        <v/>
      </c>
      <c r="AB4426" s="73" t="s">
        <v>81</v>
      </c>
      <c r="AC4426" s="73" t="s">
        <v>265</v>
      </c>
      <c r="AD4426" s="73">
        <v>4200556</v>
      </c>
      <c r="AH4426" s="54" t="str">
        <f t="shared" si="259"/>
        <v>SCÁguas Frias</v>
      </c>
      <c r="AI4426" s="73">
        <v>4200556</v>
      </c>
    </row>
    <row r="4427" spans="26:35" x14ac:dyDescent="0.25">
      <c r="Z4427" s="42" t="str">
        <f t="shared" si="258"/>
        <v/>
      </c>
      <c r="AB4427" s="73" t="s">
        <v>81</v>
      </c>
      <c r="AC4427" s="73" t="s">
        <v>291</v>
      </c>
      <c r="AD4427" s="73">
        <v>4200606</v>
      </c>
      <c r="AH4427" s="54" t="str">
        <f t="shared" si="259"/>
        <v>SCÁguas Mornas</v>
      </c>
      <c r="AI4427" s="73">
        <v>4200606</v>
      </c>
    </row>
    <row r="4428" spans="26:35" x14ac:dyDescent="0.25">
      <c r="Z4428" s="42" t="str">
        <f t="shared" si="258"/>
        <v/>
      </c>
      <c r="AB4428" s="73" t="s">
        <v>81</v>
      </c>
      <c r="AC4428" s="73" t="s">
        <v>317</v>
      </c>
      <c r="AD4428" s="73">
        <v>4200705</v>
      </c>
      <c r="AH4428" s="54" t="str">
        <f t="shared" si="259"/>
        <v>SCAlfredo Wagner</v>
      </c>
      <c r="AI4428" s="73">
        <v>4200705</v>
      </c>
    </row>
    <row r="4429" spans="26:35" x14ac:dyDescent="0.25">
      <c r="Z4429" s="42" t="str">
        <f t="shared" si="258"/>
        <v/>
      </c>
      <c r="AB4429" s="73" t="s">
        <v>81</v>
      </c>
      <c r="AC4429" s="73" t="s">
        <v>342</v>
      </c>
      <c r="AD4429" s="73">
        <v>4200754</v>
      </c>
      <c r="AH4429" s="54" t="str">
        <f t="shared" si="259"/>
        <v>SCAlto Bela Vista</v>
      </c>
      <c r="AI4429" s="73">
        <v>4200754</v>
      </c>
    </row>
    <row r="4430" spans="26:35" x14ac:dyDescent="0.25">
      <c r="Z4430" s="42" t="str">
        <f t="shared" si="258"/>
        <v/>
      </c>
      <c r="AB4430" s="73" t="s">
        <v>81</v>
      </c>
      <c r="AC4430" s="73" t="s">
        <v>250</v>
      </c>
      <c r="AD4430" s="73">
        <v>4200804</v>
      </c>
      <c r="AH4430" s="54" t="str">
        <f t="shared" si="259"/>
        <v>SCAnchieta</v>
      </c>
      <c r="AI4430" s="73">
        <v>4200804</v>
      </c>
    </row>
    <row r="4431" spans="26:35" x14ac:dyDescent="0.25">
      <c r="Z4431" s="42" t="str">
        <f t="shared" si="258"/>
        <v/>
      </c>
      <c r="AB4431" s="73" t="s">
        <v>81</v>
      </c>
      <c r="AC4431" s="73" t="s">
        <v>391</v>
      </c>
      <c r="AD4431" s="73">
        <v>4200903</v>
      </c>
      <c r="AH4431" s="54" t="str">
        <f t="shared" si="259"/>
        <v>SCAngelina</v>
      </c>
      <c r="AI4431" s="73">
        <v>4200903</v>
      </c>
    </row>
    <row r="4432" spans="26:35" x14ac:dyDescent="0.25">
      <c r="Z4432" s="42" t="str">
        <f t="shared" si="258"/>
        <v/>
      </c>
      <c r="AB4432" s="73" t="s">
        <v>81</v>
      </c>
      <c r="AC4432" s="73" t="s">
        <v>417</v>
      </c>
      <c r="AD4432" s="73">
        <v>4201000</v>
      </c>
      <c r="AH4432" s="54" t="str">
        <f t="shared" si="259"/>
        <v>SCAnita Garibaldi</v>
      </c>
      <c r="AI4432" s="73">
        <v>4201000</v>
      </c>
    </row>
    <row r="4433" spans="26:35" x14ac:dyDescent="0.25">
      <c r="Z4433" s="42" t="str">
        <f t="shared" si="258"/>
        <v/>
      </c>
      <c r="AB4433" s="73" t="s">
        <v>81</v>
      </c>
      <c r="AC4433" s="73" t="s">
        <v>442</v>
      </c>
      <c r="AD4433" s="73">
        <v>4201109</v>
      </c>
      <c r="AH4433" s="54" t="str">
        <f t="shared" si="259"/>
        <v>SCAnitápolis</v>
      </c>
      <c r="AI4433" s="73">
        <v>4201109</v>
      </c>
    </row>
    <row r="4434" spans="26:35" x14ac:dyDescent="0.25">
      <c r="Z4434" s="42" t="str">
        <f t="shared" si="258"/>
        <v/>
      </c>
      <c r="AB4434" s="73" t="s">
        <v>81</v>
      </c>
      <c r="AC4434" s="73" t="s">
        <v>467</v>
      </c>
      <c r="AD4434" s="73">
        <v>4201208</v>
      </c>
      <c r="AH4434" s="54" t="str">
        <f t="shared" si="259"/>
        <v>SCAntônio Carlos</v>
      </c>
      <c r="AI4434" s="73">
        <v>4201208</v>
      </c>
    </row>
    <row r="4435" spans="26:35" x14ac:dyDescent="0.25">
      <c r="Z4435" s="42" t="str">
        <f t="shared" si="258"/>
        <v/>
      </c>
      <c r="AB4435" s="73" t="s">
        <v>81</v>
      </c>
      <c r="AC4435" s="73" t="s">
        <v>492</v>
      </c>
      <c r="AD4435" s="73">
        <v>4201257</v>
      </c>
      <c r="AH4435" s="54" t="str">
        <f t="shared" si="259"/>
        <v>SCApiúna</v>
      </c>
      <c r="AI4435" s="73">
        <v>4201257</v>
      </c>
    </row>
    <row r="4436" spans="26:35" x14ac:dyDescent="0.25">
      <c r="Z4436" s="42" t="str">
        <f t="shared" si="258"/>
        <v/>
      </c>
      <c r="AB4436" s="73" t="s">
        <v>81</v>
      </c>
      <c r="AC4436" s="73" t="s">
        <v>516</v>
      </c>
      <c r="AD4436" s="73">
        <v>4201273</v>
      </c>
      <c r="AH4436" s="54" t="str">
        <f t="shared" si="259"/>
        <v>SCArabutã</v>
      </c>
      <c r="AI4436" s="73">
        <v>4201273</v>
      </c>
    </row>
    <row r="4437" spans="26:35" x14ac:dyDescent="0.25">
      <c r="Z4437" s="42" t="str">
        <f t="shared" si="258"/>
        <v/>
      </c>
      <c r="AB4437" s="73" t="s">
        <v>81</v>
      </c>
      <c r="AC4437" s="73" t="s">
        <v>539</v>
      </c>
      <c r="AD4437" s="73">
        <v>4201307</v>
      </c>
      <c r="AH4437" s="54" t="str">
        <f t="shared" si="259"/>
        <v>SCAraquari</v>
      </c>
      <c r="AI4437" s="73">
        <v>4201307</v>
      </c>
    </row>
    <row r="4438" spans="26:35" x14ac:dyDescent="0.25">
      <c r="Z4438" s="42" t="str">
        <f t="shared" si="258"/>
        <v/>
      </c>
      <c r="AB4438" s="73" t="s">
        <v>81</v>
      </c>
      <c r="AC4438" s="73" t="s">
        <v>562</v>
      </c>
      <c r="AD4438" s="73">
        <v>4201406</v>
      </c>
      <c r="AH4438" s="54" t="str">
        <f t="shared" si="259"/>
        <v>SCAraranguá</v>
      </c>
      <c r="AI4438" s="73">
        <v>4201406</v>
      </c>
    </row>
    <row r="4439" spans="26:35" x14ac:dyDescent="0.25">
      <c r="Z4439" s="42" t="str">
        <f t="shared" si="258"/>
        <v/>
      </c>
      <c r="AB4439" s="73" t="s">
        <v>81</v>
      </c>
      <c r="AC4439" s="73" t="s">
        <v>585</v>
      </c>
      <c r="AD4439" s="73">
        <v>4201505</v>
      </c>
      <c r="AH4439" s="54" t="str">
        <f t="shared" si="259"/>
        <v>SCArmazém</v>
      </c>
      <c r="AI4439" s="73">
        <v>4201505</v>
      </c>
    </row>
    <row r="4440" spans="26:35" x14ac:dyDescent="0.25">
      <c r="Z4440" s="42" t="str">
        <f t="shared" si="258"/>
        <v/>
      </c>
      <c r="AB4440" s="73" t="s">
        <v>81</v>
      </c>
      <c r="AC4440" s="73" t="s">
        <v>608</v>
      </c>
      <c r="AD4440" s="73">
        <v>4201604</v>
      </c>
      <c r="AH4440" s="54" t="str">
        <f t="shared" si="259"/>
        <v>SCArroio Trinta</v>
      </c>
      <c r="AI4440" s="73">
        <v>4201604</v>
      </c>
    </row>
    <row r="4441" spans="26:35" x14ac:dyDescent="0.25">
      <c r="Z4441" s="42" t="str">
        <f t="shared" si="258"/>
        <v/>
      </c>
      <c r="AB4441" s="73" t="s">
        <v>81</v>
      </c>
      <c r="AC4441" s="73" t="s">
        <v>631</v>
      </c>
      <c r="AD4441" s="73">
        <v>4201653</v>
      </c>
      <c r="AH4441" s="54" t="str">
        <f t="shared" si="259"/>
        <v>SCArvoredo</v>
      </c>
      <c r="AI4441" s="73">
        <v>4201653</v>
      </c>
    </row>
    <row r="4442" spans="26:35" x14ac:dyDescent="0.25">
      <c r="Z4442" s="42" t="str">
        <f t="shared" si="258"/>
        <v/>
      </c>
      <c r="AB4442" s="73" t="s">
        <v>81</v>
      </c>
      <c r="AC4442" s="73" t="s">
        <v>651</v>
      </c>
      <c r="AD4442" s="73">
        <v>4201703</v>
      </c>
      <c r="AH4442" s="54" t="str">
        <f t="shared" si="259"/>
        <v>SCAscurra</v>
      </c>
      <c r="AI4442" s="73">
        <v>4201703</v>
      </c>
    </row>
    <row r="4443" spans="26:35" x14ac:dyDescent="0.25">
      <c r="Z4443" s="42" t="str">
        <f t="shared" si="258"/>
        <v/>
      </c>
      <c r="AB4443" s="73" t="s">
        <v>81</v>
      </c>
      <c r="AC4443" s="73" t="s">
        <v>672</v>
      </c>
      <c r="AD4443" s="73">
        <v>4201802</v>
      </c>
      <c r="AH4443" s="54" t="str">
        <f t="shared" si="259"/>
        <v>SCAtalanta</v>
      </c>
      <c r="AI4443" s="73">
        <v>4201802</v>
      </c>
    </row>
    <row r="4444" spans="26:35" x14ac:dyDescent="0.25">
      <c r="Z4444" s="42" t="str">
        <f t="shared" si="258"/>
        <v/>
      </c>
      <c r="AB4444" s="73" t="s">
        <v>81</v>
      </c>
      <c r="AC4444" s="73" t="s">
        <v>570</v>
      </c>
      <c r="AD4444" s="73">
        <v>4201901</v>
      </c>
      <c r="AH4444" s="54" t="str">
        <f t="shared" si="259"/>
        <v>SCAurora</v>
      </c>
      <c r="AI4444" s="73">
        <v>4201901</v>
      </c>
    </row>
    <row r="4445" spans="26:35" x14ac:dyDescent="0.25">
      <c r="Z4445" s="42" t="str">
        <f t="shared" si="258"/>
        <v/>
      </c>
      <c r="AB4445" s="73" t="s">
        <v>81</v>
      </c>
      <c r="AC4445" s="73" t="s">
        <v>714</v>
      </c>
      <c r="AD4445" s="73">
        <v>4201950</v>
      </c>
      <c r="AH4445" s="54" t="str">
        <f t="shared" si="259"/>
        <v>SCBalneário Arroio do Silva</v>
      </c>
      <c r="AI4445" s="73">
        <v>4201950</v>
      </c>
    </row>
    <row r="4446" spans="26:35" x14ac:dyDescent="0.25">
      <c r="Z4446" s="42" t="str">
        <f t="shared" si="258"/>
        <v/>
      </c>
      <c r="AB4446" s="73" t="s">
        <v>81</v>
      </c>
      <c r="AC4446" s="73" t="s">
        <v>736</v>
      </c>
      <c r="AD4446" s="73">
        <v>4202057</v>
      </c>
      <c r="AH4446" s="54" t="str">
        <f t="shared" si="259"/>
        <v>SCBalneário Barra do Sul</v>
      </c>
      <c r="AI4446" s="73">
        <v>4202057</v>
      </c>
    </row>
    <row r="4447" spans="26:35" x14ac:dyDescent="0.25">
      <c r="Z4447" s="42" t="str">
        <f t="shared" si="258"/>
        <v/>
      </c>
      <c r="AB4447" s="73" t="s">
        <v>81</v>
      </c>
      <c r="AC4447" s="73" t="s">
        <v>758</v>
      </c>
      <c r="AD4447" s="73">
        <v>4202008</v>
      </c>
      <c r="AH4447" s="54" t="str">
        <f t="shared" si="259"/>
        <v>SCBalneário Camboriú</v>
      </c>
      <c r="AI4447" s="73">
        <v>4202008</v>
      </c>
    </row>
    <row r="4448" spans="26:35" x14ac:dyDescent="0.25">
      <c r="Z4448" s="42" t="str">
        <f t="shared" si="258"/>
        <v/>
      </c>
      <c r="AB4448" s="73" t="s">
        <v>81</v>
      </c>
      <c r="AC4448" s="73" t="s">
        <v>780</v>
      </c>
      <c r="AD4448" s="73">
        <v>4202073</v>
      </c>
      <c r="AH4448" s="54" t="str">
        <f t="shared" si="259"/>
        <v>SCBalneário Gaivota</v>
      </c>
      <c r="AI4448" s="73">
        <v>4202073</v>
      </c>
    </row>
    <row r="4449" spans="26:35" x14ac:dyDescent="0.25">
      <c r="Z4449" s="42" t="str">
        <f t="shared" si="258"/>
        <v/>
      </c>
      <c r="AB4449" s="73" t="s">
        <v>81</v>
      </c>
      <c r="AC4449" s="73" t="s">
        <v>801</v>
      </c>
      <c r="AD4449" s="73">
        <v>4212809</v>
      </c>
      <c r="AH4449" s="54" t="str">
        <f t="shared" si="259"/>
        <v>SCBalneário Piçarras</v>
      </c>
      <c r="AI4449" s="73">
        <v>4212809</v>
      </c>
    </row>
    <row r="4450" spans="26:35" x14ac:dyDescent="0.25">
      <c r="Z4450" s="42" t="str">
        <f t="shared" si="258"/>
        <v/>
      </c>
      <c r="AB4450" s="73" t="s">
        <v>81</v>
      </c>
      <c r="AC4450" s="73" t="s">
        <v>822</v>
      </c>
      <c r="AD4450" s="73">
        <v>4220000</v>
      </c>
      <c r="AH4450" s="54" t="str">
        <f t="shared" si="259"/>
        <v>SCBalneário Rincão</v>
      </c>
      <c r="AI4450" s="73">
        <v>4220000</v>
      </c>
    </row>
    <row r="4451" spans="26:35" x14ac:dyDescent="0.25">
      <c r="Z4451" s="42" t="str">
        <f t="shared" si="258"/>
        <v/>
      </c>
      <c r="AB4451" s="73" t="s">
        <v>81</v>
      </c>
      <c r="AC4451" s="73" t="s">
        <v>844</v>
      </c>
      <c r="AD4451" s="73">
        <v>4202081</v>
      </c>
      <c r="AH4451" s="54" t="str">
        <f t="shared" si="259"/>
        <v>SCBandeirante</v>
      </c>
      <c r="AI4451" s="73">
        <v>4202081</v>
      </c>
    </row>
    <row r="4452" spans="26:35" x14ac:dyDescent="0.25">
      <c r="Z4452" s="42" t="str">
        <f t="shared" si="258"/>
        <v/>
      </c>
      <c r="AB4452" s="73" t="s">
        <v>81</v>
      </c>
      <c r="AC4452" s="73" t="s">
        <v>866</v>
      </c>
      <c r="AD4452" s="73">
        <v>4202099</v>
      </c>
      <c r="AH4452" s="54" t="str">
        <f t="shared" si="259"/>
        <v>SCBarra Bonita</v>
      </c>
      <c r="AI4452" s="73">
        <v>4202099</v>
      </c>
    </row>
    <row r="4453" spans="26:35" x14ac:dyDescent="0.25">
      <c r="Z4453" s="42" t="str">
        <f t="shared" si="258"/>
        <v/>
      </c>
      <c r="AB4453" s="73" t="s">
        <v>81</v>
      </c>
      <c r="AC4453" s="73" t="s">
        <v>888</v>
      </c>
      <c r="AD4453" s="73">
        <v>4202107</v>
      </c>
      <c r="AH4453" s="54" t="str">
        <f t="shared" si="259"/>
        <v>SCBarra Velha</v>
      </c>
      <c r="AI4453" s="73">
        <v>4202107</v>
      </c>
    </row>
    <row r="4454" spans="26:35" x14ac:dyDescent="0.25">
      <c r="Z4454" s="42" t="str">
        <f t="shared" si="258"/>
        <v/>
      </c>
      <c r="AB4454" s="73" t="s">
        <v>81</v>
      </c>
      <c r="AC4454" s="73" t="s">
        <v>911</v>
      </c>
      <c r="AD4454" s="73">
        <v>4202131</v>
      </c>
      <c r="AH4454" s="54" t="str">
        <f t="shared" si="259"/>
        <v>SCBela Vista do Toldo</v>
      </c>
      <c r="AI4454" s="73">
        <v>4202131</v>
      </c>
    </row>
    <row r="4455" spans="26:35" x14ac:dyDescent="0.25">
      <c r="Z4455" s="42" t="str">
        <f t="shared" si="258"/>
        <v/>
      </c>
      <c r="AB4455" s="73" t="s">
        <v>81</v>
      </c>
      <c r="AC4455" s="73" t="s">
        <v>934</v>
      </c>
      <c r="AD4455" s="73">
        <v>4202156</v>
      </c>
      <c r="AH4455" s="54" t="str">
        <f t="shared" si="259"/>
        <v>SCBelmonte</v>
      </c>
      <c r="AI4455" s="73">
        <v>4202156</v>
      </c>
    </row>
    <row r="4456" spans="26:35" x14ac:dyDescent="0.25">
      <c r="Z4456" s="42" t="str">
        <f t="shared" si="258"/>
        <v/>
      </c>
      <c r="AB4456" s="73" t="s">
        <v>81</v>
      </c>
      <c r="AC4456" s="73" t="s">
        <v>956</v>
      </c>
      <c r="AD4456" s="73">
        <v>4202206</v>
      </c>
      <c r="AH4456" s="54" t="str">
        <f t="shared" si="259"/>
        <v>SCBenedito Novo</v>
      </c>
      <c r="AI4456" s="73">
        <v>4202206</v>
      </c>
    </row>
    <row r="4457" spans="26:35" x14ac:dyDescent="0.25">
      <c r="Z4457" s="42" t="str">
        <f t="shared" si="258"/>
        <v/>
      </c>
      <c r="AB4457" s="73" t="s">
        <v>81</v>
      </c>
      <c r="AC4457" s="73" t="s">
        <v>979</v>
      </c>
      <c r="AD4457" s="73">
        <v>4202305</v>
      </c>
      <c r="AH4457" s="54" t="str">
        <f t="shared" si="259"/>
        <v>SCBiguaçu</v>
      </c>
      <c r="AI4457" s="73">
        <v>4202305</v>
      </c>
    </row>
    <row r="4458" spans="26:35" x14ac:dyDescent="0.25">
      <c r="Z4458" s="42" t="str">
        <f t="shared" si="258"/>
        <v/>
      </c>
      <c r="AB4458" s="73" t="s">
        <v>81</v>
      </c>
      <c r="AC4458" s="73" t="s">
        <v>1001</v>
      </c>
      <c r="AD4458" s="73">
        <v>4202404</v>
      </c>
      <c r="AH4458" s="54" t="str">
        <f t="shared" si="259"/>
        <v>SCBlumenau</v>
      </c>
      <c r="AI4458" s="73">
        <v>4202404</v>
      </c>
    </row>
    <row r="4459" spans="26:35" x14ac:dyDescent="0.25">
      <c r="Z4459" s="42" t="str">
        <f t="shared" si="258"/>
        <v/>
      </c>
      <c r="AB4459" s="73" t="s">
        <v>81</v>
      </c>
      <c r="AC4459" s="73" t="s">
        <v>1023</v>
      </c>
      <c r="AD4459" s="73">
        <v>4202438</v>
      </c>
      <c r="AH4459" s="54" t="str">
        <f t="shared" si="259"/>
        <v>SCBocaina do Sul</v>
      </c>
      <c r="AI4459" s="73">
        <v>4202438</v>
      </c>
    </row>
    <row r="4460" spans="26:35" x14ac:dyDescent="0.25">
      <c r="Z4460" s="42" t="str">
        <f t="shared" si="258"/>
        <v/>
      </c>
      <c r="AB4460" s="73" t="s">
        <v>81</v>
      </c>
      <c r="AC4460" s="73" t="s">
        <v>1046</v>
      </c>
      <c r="AD4460" s="73">
        <v>4202503</v>
      </c>
      <c r="AH4460" s="54" t="str">
        <f t="shared" si="259"/>
        <v>SCBom Jardim da Serra</v>
      </c>
      <c r="AI4460" s="73">
        <v>4202503</v>
      </c>
    </row>
    <row r="4461" spans="26:35" x14ac:dyDescent="0.25">
      <c r="Z4461" s="42" t="str">
        <f t="shared" si="258"/>
        <v/>
      </c>
      <c r="AB4461" s="73" t="s">
        <v>81</v>
      </c>
      <c r="AC4461" s="73" t="s">
        <v>559</v>
      </c>
      <c r="AD4461" s="73">
        <v>4202537</v>
      </c>
      <c r="AH4461" s="54" t="str">
        <f t="shared" si="259"/>
        <v>SCBom Jesus</v>
      </c>
      <c r="AI4461" s="73">
        <v>4202537</v>
      </c>
    </row>
    <row r="4462" spans="26:35" x14ac:dyDescent="0.25">
      <c r="Z4462" s="42" t="str">
        <f t="shared" si="258"/>
        <v/>
      </c>
      <c r="AB4462" s="73" t="s">
        <v>81</v>
      </c>
      <c r="AC4462" s="73" t="s">
        <v>1089</v>
      </c>
      <c r="AD4462" s="73">
        <v>4202578</v>
      </c>
      <c r="AH4462" s="54" t="str">
        <f t="shared" si="259"/>
        <v>SCBom Jesus do Oeste</v>
      </c>
      <c r="AI4462" s="73">
        <v>4202578</v>
      </c>
    </row>
    <row r="4463" spans="26:35" x14ac:dyDescent="0.25">
      <c r="Z4463" s="42" t="str">
        <f t="shared" si="258"/>
        <v/>
      </c>
      <c r="AB4463" s="73" t="s">
        <v>81</v>
      </c>
      <c r="AC4463" s="73" t="s">
        <v>1112</v>
      </c>
      <c r="AD4463" s="73">
        <v>4202602</v>
      </c>
      <c r="AH4463" s="54" t="str">
        <f t="shared" si="259"/>
        <v>SCBom Retiro</v>
      </c>
      <c r="AI4463" s="73">
        <v>4202602</v>
      </c>
    </row>
    <row r="4464" spans="26:35" x14ac:dyDescent="0.25">
      <c r="Z4464" s="42" t="str">
        <f t="shared" si="258"/>
        <v/>
      </c>
      <c r="AB4464" s="73" t="s">
        <v>81</v>
      </c>
      <c r="AC4464" s="73" t="s">
        <v>1135</v>
      </c>
      <c r="AD4464" s="73">
        <v>4202453</v>
      </c>
      <c r="AH4464" s="54" t="str">
        <f t="shared" si="259"/>
        <v>SCBombinhas</v>
      </c>
      <c r="AI4464" s="73">
        <v>4202453</v>
      </c>
    </row>
    <row r="4465" spans="26:35" x14ac:dyDescent="0.25">
      <c r="Z4465" s="42" t="str">
        <f t="shared" si="258"/>
        <v/>
      </c>
      <c r="AB4465" s="73" t="s">
        <v>81</v>
      </c>
      <c r="AC4465" s="73" t="s">
        <v>1158</v>
      </c>
      <c r="AD4465" s="73">
        <v>4202701</v>
      </c>
      <c r="AH4465" s="54" t="str">
        <f t="shared" si="259"/>
        <v>SCBotuverá</v>
      </c>
      <c r="AI4465" s="73">
        <v>4202701</v>
      </c>
    </row>
    <row r="4466" spans="26:35" x14ac:dyDescent="0.25">
      <c r="Z4466" s="42" t="str">
        <f t="shared" si="258"/>
        <v/>
      </c>
      <c r="AB4466" s="73" t="s">
        <v>81</v>
      </c>
      <c r="AC4466" s="73" t="s">
        <v>1181</v>
      </c>
      <c r="AD4466" s="73">
        <v>4202800</v>
      </c>
      <c r="AH4466" s="54" t="str">
        <f t="shared" si="259"/>
        <v>SCBraço do Norte</v>
      </c>
      <c r="AI4466" s="73">
        <v>4202800</v>
      </c>
    </row>
    <row r="4467" spans="26:35" x14ac:dyDescent="0.25">
      <c r="Z4467" s="42" t="str">
        <f t="shared" si="258"/>
        <v/>
      </c>
      <c r="AB4467" s="73" t="s">
        <v>81</v>
      </c>
      <c r="AC4467" s="73" t="s">
        <v>1203</v>
      </c>
      <c r="AD4467" s="73">
        <v>4202859</v>
      </c>
      <c r="AH4467" s="54" t="str">
        <f t="shared" si="259"/>
        <v>SCBraço do Trombudo</v>
      </c>
      <c r="AI4467" s="73">
        <v>4202859</v>
      </c>
    </row>
    <row r="4468" spans="26:35" x14ac:dyDescent="0.25">
      <c r="Z4468" s="42" t="str">
        <f t="shared" si="258"/>
        <v/>
      </c>
      <c r="AB4468" s="73" t="s">
        <v>81</v>
      </c>
      <c r="AC4468" s="73" t="s">
        <v>1225</v>
      </c>
      <c r="AD4468" s="73">
        <v>4202875</v>
      </c>
      <c r="AH4468" s="54" t="str">
        <f t="shared" si="259"/>
        <v>SCBrunópolis</v>
      </c>
      <c r="AI4468" s="73">
        <v>4202875</v>
      </c>
    </row>
    <row r="4469" spans="26:35" x14ac:dyDescent="0.25">
      <c r="Z4469" s="42" t="str">
        <f t="shared" si="258"/>
        <v/>
      </c>
      <c r="AB4469" s="73" t="s">
        <v>81</v>
      </c>
      <c r="AC4469" s="73" t="s">
        <v>1247</v>
      </c>
      <c r="AD4469" s="73">
        <v>4202909</v>
      </c>
      <c r="AH4469" s="54" t="str">
        <f t="shared" si="259"/>
        <v>SCBrusque</v>
      </c>
      <c r="AI4469" s="73">
        <v>4202909</v>
      </c>
    </row>
    <row r="4470" spans="26:35" x14ac:dyDescent="0.25">
      <c r="Z4470" s="42" t="str">
        <f t="shared" si="258"/>
        <v/>
      </c>
      <c r="AB4470" s="73" t="s">
        <v>81</v>
      </c>
      <c r="AC4470" s="73" t="s">
        <v>1270</v>
      </c>
      <c r="AD4470" s="73">
        <v>4203006</v>
      </c>
      <c r="AH4470" s="54" t="str">
        <f t="shared" si="259"/>
        <v>SCCaçador</v>
      </c>
      <c r="AI4470" s="73">
        <v>4203006</v>
      </c>
    </row>
    <row r="4471" spans="26:35" x14ac:dyDescent="0.25">
      <c r="Z4471" s="42" t="str">
        <f t="shared" si="258"/>
        <v/>
      </c>
      <c r="AB4471" s="73" t="s">
        <v>81</v>
      </c>
      <c r="AC4471" s="73" t="s">
        <v>1291</v>
      </c>
      <c r="AD4471" s="73">
        <v>4203105</v>
      </c>
      <c r="AH4471" s="54" t="str">
        <f t="shared" si="259"/>
        <v>SCCaibi</v>
      </c>
      <c r="AI4471" s="73">
        <v>4203105</v>
      </c>
    </row>
    <row r="4472" spans="26:35" x14ac:dyDescent="0.25">
      <c r="Z4472" s="42" t="str">
        <f t="shared" si="258"/>
        <v/>
      </c>
      <c r="AB4472" s="73" t="s">
        <v>81</v>
      </c>
      <c r="AC4472" s="73" t="s">
        <v>1313</v>
      </c>
      <c r="AD4472" s="73">
        <v>4203154</v>
      </c>
      <c r="AH4472" s="54" t="str">
        <f t="shared" si="259"/>
        <v>SCCalmon</v>
      </c>
      <c r="AI4472" s="73">
        <v>4203154</v>
      </c>
    </row>
    <row r="4473" spans="26:35" x14ac:dyDescent="0.25">
      <c r="Z4473" s="42" t="str">
        <f t="shared" si="258"/>
        <v/>
      </c>
      <c r="AB4473" s="73" t="s">
        <v>81</v>
      </c>
      <c r="AC4473" s="73" t="s">
        <v>1335</v>
      </c>
      <c r="AD4473" s="73">
        <v>4203204</v>
      </c>
      <c r="AH4473" s="54" t="str">
        <f t="shared" si="259"/>
        <v>SCCamboriú</v>
      </c>
      <c r="AI4473" s="73">
        <v>4203204</v>
      </c>
    </row>
    <row r="4474" spans="26:35" x14ac:dyDescent="0.25">
      <c r="Z4474" s="42" t="str">
        <f t="shared" si="258"/>
        <v/>
      </c>
      <c r="AB4474" s="73" t="s">
        <v>81</v>
      </c>
      <c r="AC4474" s="73" t="s">
        <v>447</v>
      </c>
      <c r="AD4474" s="73">
        <v>4203303</v>
      </c>
      <c r="AH4474" s="54" t="str">
        <f t="shared" si="259"/>
        <v>SCCampo Alegre</v>
      </c>
      <c r="AI4474" s="73">
        <v>4203303</v>
      </c>
    </row>
    <row r="4475" spans="26:35" x14ac:dyDescent="0.25">
      <c r="Z4475" s="42" t="str">
        <f t="shared" si="258"/>
        <v/>
      </c>
      <c r="AB4475" s="73" t="s">
        <v>81</v>
      </c>
      <c r="AC4475" s="73" t="s">
        <v>1378</v>
      </c>
      <c r="AD4475" s="73">
        <v>4203402</v>
      </c>
      <c r="AH4475" s="54" t="str">
        <f t="shared" si="259"/>
        <v>SCCampo Belo do Sul</v>
      </c>
      <c r="AI4475" s="73">
        <v>4203402</v>
      </c>
    </row>
    <row r="4476" spans="26:35" x14ac:dyDescent="0.25">
      <c r="Z4476" s="42" t="str">
        <f t="shared" si="258"/>
        <v/>
      </c>
      <c r="AB4476" s="73" t="s">
        <v>81</v>
      </c>
      <c r="AC4476" s="73" t="s">
        <v>1400</v>
      </c>
      <c r="AD4476" s="73">
        <v>4203501</v>
      </c>
      <c r="AH4476" s="54" t="str">
        <f t="shared" si="259"/>
        <v>SCCampo Erê</v>
      </c>
      <c r="AI4476" s="73">
        <v>4203501</v>
      </c>
    </row>
    <row r="4477" spans="26:35" x14ac:dyDescent="0.25">
      <c r="Z4477" s="42" t="str">
        <f t="shared" si="258"/>
        <v/>
      </c>
      <c r="AB4477" s="73" t="s">
        <v>81</v>
      </c>
      <c r="AC4477" s="73" t="s">
        <v>1422</v>
      </c>
      <c r="AD4477" s="73">
        <v>4203600</v>
      </c>
      <c r="AH4477" s="54" t="str">
        <f t="shared" si="259"/>
        <v>SCCampos Novos</v>
      </c>
      <c r="AI4477" s="73">
        <v>4203600</v>
      </c>
    </row>
    <row r="4478" spans="26:35" x14ac:dyDescent="0.25">
      <c r="Z4478" s="42" t="str">
        <f t="shared" si="258"/>
        <v/>
      </c>
      <c r="AB4478" s="73" t="s">
        <v>81</v>
      </c>
      <c r="AC4478" s="73" t="s">
        <v>1443</v>
      </c>
      <c r="AD4478" s="73">
        <v>4203709</v>
      </c>
      <c r="AH4478" s="54" t="str">
        <f t="shared" si="259"/>
        <v>SCCanelinha</v>
      </c>
      <c r="AI4478" s="73">
        <v>4203709</v>
      </c>
    </row>
    <row r="4479" spans="26:35" x14ac:dyDescent="0.25">
      <c r="Z4479" s="42" t="str">
        <f t="shared" si="258"/>
        <v/>
      </c>
      <c r="AB4479" s="73" t="s">
        <v>81</v>
      </c>
      <c r="AC4479" s="73" t="s">
        <v>1464</v>
      </c>
      <c r="AD4479" s="73">
        <v>4203808</v>
      </c>
      <c r="AH4479" s="54" t="str">
        <f t="shared" si="259"/>
        <v>SCCanoinhas</v>
      </c>
      <c r="AI4479" s="73">
        <v>4203808</v>
      </c>
    </row>
    <row r="4480" spans="26:35" x14ac:dyDescent="0.25">
      <c r="Z4480" s="42" t="str">
        <f t="shared" si="258"/>
        <v/>
      </c>
      <c r="AB4480" s="73" t="s">
        <v>81</v>
      </c>
      <c r="AC4480" s="73" t="s">
        <v>1485</v>
      </c>
      <c r="AD4480" s="73">
        <v>4203253</v>
      </c>
      <c r="AH4480" s="54" t="str">
        <f t="shared" si="259"/>
        <v>SCCapão Alto</v>
      </c>
      <c r="AI4480" s="73">
        <v>4203253</v>
      </c>
    </row>
    <row r="4481" spans="26:35" x14ac:dyDescent="0.25">
      <c r="Z4481" s="42" t="str">
        <f t="shared" si="258"/>
        <v/>
      </c>
      <c r="AB4481" s="73" t="s">
        <v>81</v>
      </c>
      <c r="AC4481" s="73" t="s">
        <v>1506</v>
      </c>
      <c r="AD4481" s="73">
        <v>4203907</v>
      </c>
      <c r="AH4481" s="54" t="str">
        <f t="shared" si="259"/>
        <v>SCCapinzal</v>
      </c>
      <c r="AI4481" s="73">
        <v>4203907</v>
      </c>
    </row>
    <row r="4482" spans="26:35" x14ac:dyDescent="0.25">
      <c r="Z4482" s="42" t="str">
        <f t="shared" si="258"/>
        <v/>
      </c>
      <c r="AB4482" s="73" t="s">
        <v>81</v>
      </c>
      <c r="AC4482" s="73" t="s">
        <v>1527</v>
      </c>
      <c r="AD4482" s="73">
        <v>4203956</v>
      </c>
      <c r="AH4482" s="54" t="str">
        <f t="shared" si="259"/>
        <v>SCCapivari de Baixo</v>
      </c>
      <c r="AI4482" s="73">
        <v>4203956</v>
      </c>
    </row>
    <row r="4483" spans="26:35" x14ac:dyDescent="0.25">
      <c r="Z4483" s="42" t="str">
        <f t="shared" ref="Z4483:Z4546" si="260">CONCATENATE(A4483,D4483)</f>
        <v/>
      </c>
      <c r="AB4483" s="73" t="s">
        <v>81</v>
      </c>
      <c r="AC4483" s="73" t="s">
        <v>1548</v>
      </c>
      <c r="AD4483" s="73">
        <v>4204004</v>
      </c>
      <c r="AH4483" s="54" t="str">
        <f t="shared" ref="AH4483:AH4546" si="261">CONCATENATE(AB4483,AC4483)</f>
        <v>SCCatanduvas</v>
      </c>
      <c r="AI4483" s="73">
        <v>4204004</v>
      </c>
    </row>
    <row r="4484" spans="26:35" x14ac:dyDescent="0.25">
      <c r="Z4484" s="42" t="str">
        <f t="shared" si="260"/>
        <v/>
      </c>
      <c r="AB4484" s="73" t="s">
        <v>81</v>
      </c>
      <c r="AC4484" s="73" t="s">
        <v>1567</v>
      </c>
      <c r="AD4484" s="73">
        <v>4204103</v>
      </c>
      <c r="AH4484" s="54" t="str">
        <f t="shared" si="261"/>
        <v>SCCaxambu do Sul</v>
      </c>
      <c r="AI4484" s="73">
        <v>4204103</v>
      </c>
    </row>
    <row r="4485" spans="26:35" x14ac:dyDescent="0.25">
      <c r="Z4485" s="42" t="str">
        <f t="shared" si="260"/>
        <v/>
      </c>
      <c r="AB4485" s="73" t="s">
        <v>81</v>
      </c>
      <c r="AC4485" s="73" t="s">
        <v>1587</v>
      </c>
      <c r="AD4485" s="73">
        <v>4204152</v>
      </c>
      <c r="AH4485" s="54" t="str">
        <f t="shared" si="261"/>
        <v>SCCelso Ramos</v>
      </c>
      <c r="AI4485" s="73">
        <v>4204152</v>
      </c>
    </row>
    <row r="4486" spans="26:35" x14ac:dyDescent="0.25">
      <c r="Z4486" s="42" t="str">
        <f t="shared" si="260"/>
        <v/>
      </c>
      <c r="AB4486" s="73" t="s">
        <v>81</v>
      </c>
      <c r="AC4486" s="73" t="s">
        <v>1607</v>
      </c>
      <c r="AD4486" s="73">
        <v>4204178</v>
      </c>
      <c r="AH4486" s="54" t="str">
        <f t="shared" si="261"/>
        <v>SCCerro Negro</v>
      </c>
      <c r="AI4486" s="73">
        <v>4204178</v>
      </c>
    </row>
    <row r="4487" spans="26:35" x14ac:dyDescent="0.25">
      <c r="Z4487" s="42" t="str">
        <f t="shared" si="260"/>
        <v/>
      </c>
      <c r="AB4487" s="73" t="s">
        <v>81</v>
      </c>
      <c r="AC4487" s="73" t="s">
        <v>1628</v>
      </c>
      <c r="AD4487" s="73">
        <v>4204194</v>
      </c>
      <c r="AH4487" s="54" t="str">
        <f t="shared" si="261"/>
        <v>SCChapadão do Lageado</v>
      </c>
      <c r="AI4487" s="73">
        <v>4204194</v>
      </c>
    </row>
    <row r="4488" spans="26:35" x14ac:dyDescent="0.25">
      <c r="Z4488" s="42" t="str">
        <f t="shared" si="260"/>
        <v/>
      </c>
      <c r="AB4488" s="73" t="s">
        <v>81</v>
      </c>
      <c r="AC4488" s="73" t="s">
        <v>1649</v>
      </c>
      <c r="AD4488" s="73">
        <v>4204202</v>
      </c>
      <c r="AH4488" s="54" t="str">
        <f t="shared" si="261"/>
        <v>SCChapecó</v>
      </c>
      <c r="AI4488" s="73">
        <v>4204202</v>
      </c>
    </row>
    <row r="4489" spans="26:35" x14ac:dyDescent="0.25">
      <c r="Z4489" s="42" t="str">
        <f t="shared" si="260"/>
        <v/>
      </c>
      <c r="AB4489" s="73" t="s">
        <v>81</v>
      </c>
      <c r="AC4489" s="73" t="s">
        <v>1669</v>
      </c>
      <c r="AD4489" s="73">
        <v>4204251</v>
      </c>
      <c r="AH4489" s="54" t="str">
        <f t="shared" si="261"/>
        <v>SCCocal do Sul</v>
      </c>
      <c r="AI4489" s="73">
        <v>4204251</v>
      </c>
    </row>
    <row r="4490" spans="26:35" x14ac:dyDescent="0.25">
      <c r="Z4490" s="42" t="str">
        <f t="shared" si="260"/>
        <v/>
      </c>
      <c r="AB4490" s="73" t="s">
        <v>81</v>
      </c>
      <c r="AC4490" s="73" t="s">
        <v>1690</v>
      </c>
      <c r="AD4490" s="73">
        <v>4204301</v>
      </c>
      <c r="AH4490" s="54" t="str">
        <f t="shared" si="261"/>
        <v>SCConcórdia</v>
      </c>
      <c r="AI4490" s="73">
        <v>4204301</v>
      </c>
    </row>
    <row r="4491" spans="26:35" x14ac:dyDescent="0.25">
      <c r="Z4491" s="42" t="str">
        <f t="shared" si="260"/>
        <v/>
      </c>
      <c r="AB4491" s="73" t="s">
        <v>81</v>
      </c>
      <c r="AC4491" s="73" t="s">
        <v>1710</v>
      </c>
      <c r="AD4491" s="73">
        <v>4204350</v>
      </c>
      <c r="AH4491" s="54" t="str">
        <f t="shared" si="261"/>
        <v>SCCordilheira Alta</v>
      </c>
      <c r="AI4491" s="73">
        <v>4204350</v>
      </c>
    </row>
    <row r="4492" spans="26:35" x14ac:dyDescent="0.25">
      <c r="Z4492" s="42" t="str">
        <f t="shared" si="260"/>
        <v/>
      </c>
      <c r="AB4492" s="73" t="s">
        <v>81</v>
      </c>
      <c r="AC4492" s="73" t="s">
        <v>1731</v>
      </c>
      <c r="AD4492" s="73">
        <v>4204400</v>
      </c>
      <c r="AH4492" s="54" t="str">
        <f t="shared" si="261"/>
        <v>SCCoronel Freitas</v>
      </c>
      <c r="AI4492" s="73">
        <v>4204400</v>
      </c>
    </row>
    <row r="4493" spans="26:35" x14ac:dyDescent="0.25">
      <c r="Z4493" s="42" t="str">
        <f t="shared" si="260"/>
        <v/>
      </c>
      <c r="AB4493" s="73" t="s">
        <v>81</v>
      </c>
      <c r="AC4493" s="73" t="s">
        <v>1752</v>
      </c>
      <c r="AD4493" s="73">
        <v>4204459</v>
      </c>
      <c r="AH4493" s="54" t="str">
        <f t="shared" si="261"/>
        <v>SCCoronel Martins</v>
      </c>
      <c r="AI4493" s="73">
        <v>4204459</v>
      </c>
    </row>
    <row r="4494" spans="26:35" x14ac:dyDescent="0.25">
      <c r="Z4494" s="42" t="str">
        <f t="shared" si="260"/>
        <v/>
      </c>
      <c r="AB4494" s="73" t="s">
        <v>81</v>
      </c>
      <c r="AC4494" s="73" t="s">
        <v>1772</v>
      </c>
      <c r="AD4494" s="73">
        <v>4204558</v>
      </c>
      <c r="AH4494" s="54" t="str">
        <f t="shared" si="261"/>
        <v>SCCorreia Pinto</v>
      </c>
      <c r="AI4494" s="73">
        <v>4204558</v>
      </c>
    </row>
    <row r="4495" spans="26:35" x14ac:dyDescent="0.25">
      <c r="Z4495" s="42" t="str">
        <f t="shared" si="260"/>
        <v/>
      </c>
      <c r="AB4495" s="73" t="s">
        <v>81</v>
      </c>
      <c r="AC4495" s="73" t="s">
        <v>1792</v>
      </c>
      <c r="AD4495" s="73">
        <v>4204509</v>
      </c>
      <c r="AH4495" s="54" t="str">
        <f t="shared" si="261"/>
        <v>SCCorupá</v>
      </c>
      <c r="AI4495" s="73">
        <v>4204509</v>
      </c>
    </row>
    <row r="4496" spans="26:35" x14ac:dyDescent="0.25">
      <c r="Z4496" s="42" t="str">
        <f t="shared" si="260"/>
        <v/>
      </c>
      <c r="AB4496" s="73" t="s">
        <v>81</v>
      </c>
      <c r="AC4496" s="73" t="s">
        <v>1812</v>
      </c>
      <c r="AD4496" s="73">
        <v>4204608</v>
      </c>
      <c r="AH4496" s="54" t="str">
        <f t="shared" si="261"/>
        <v>SCCriciúma</v>
      </c>
      <c r="AI4496" s="73">
        <v>4204608</v>
      </c>
    </row>
    <row r="4497" spans="26:35" x14ac:dyDescent="0.25">
      <c r="Z4497" s="42" t="str">
        <f t="shared" si="260"/>
        <v/>
      </c>
      <c r="AB4497" s="73" t="s">
        <v>81</v>
      </c>
      <c r="AC4497" s="73" t="s">
        <v>1830</v>
      </c>
      <c r="AD4497" s="73">
        <v>4204707</v>
      </c>
      <c r="AH4497" s="54" t="str">
        <f t="shared" si="261"/>
        <v>SCCunha Porã</v>
      </c>
      <c r="AI4497" s="73">
        <v>4204707</v>
      </c>
    </row>
    <row r="4498" spans="26:35" x14ac:dyDescent="0.25">
      <c r="Z4498" s="42" t="str">
        <f t="shared" si="260"/>
        <v/>
      </c>
      <c r="AB4498" s="73" t="s">
        <v>81</v>
      </c>
      <c r="AC4498" s="73" t="s">
        <v>1848</v>
      </c>
      <c r="AD4498" s="73">
        <v>4204756</v>
      </c>
      <c r="AH4498" s="54" t="str">
        <f t="shared" si="261"/>
        <v>SCCunhataí</v>
      </c>
      <c r="AI4498" s="73">
        <v>4204756</v>
      </c>
    </row>
    <row r="4499" spans="26:35" x14ac:dyDescent="0.25">
      <c r="Z4499" s="42" t="str">
        <f t="shared" si="260"/>
        <v/>
      </c>
      <c r="AB4499" s="73" t="s">
        <v>81</v>
      </c>
      <c r="AC4499" s="73" t="s">
        <v>1866</v>
      </c>
      <c r="AD4499" s="73">
        <v>4204806</v>
      </c>
      <c r="AH4499" s="54" t="str">
        <f t="shared" si="261"/>
        <v>SCCuritibanos</v>
      </c>
      <c r="AI4499" s="73">
        <v>4204806</v>
      </c>
    </row>
    <row r="4500" spans="26:35" x14ac:dyDescent="0.25">
      <c r="Z4500" s="42" t="str">
        <f t="shared" si="260"/>
        <v/>
      </c>
      <c r="AB4500" s="73" t="s">
        <v>81</v>
      </c>
      <c r="AC4500" s="73" t="s">
        <v>1884</v>
      </c>
      <c r="AD4500" s="73">
        <v>4204905</v>
      </c>
      <c r="AH4500" s="54" t="str">
        <f t="shared" si="261"/>
        <v>SCDescanso</v>
      </c>
      <c r="AI4500" s="73">
        <v>4204905</v>
      </c>
    </row>
    <row r="4501" spans="26:35" x14ac:dyDescent="0.25">
      <c r="Z4501" s="42" t="str">
        <f t="shared" si="260"/>
        <v/>
      </c>
      <c r="AB4501" s="73" t="s">
        <v>81</v>
      </c>
      <c r="AC4501" s="73" t="s">
        <v>1900</v>
      </c>
      <c r="AD4501" s="73">
        <v>4205001</v>
      </c>
      <c r="AH4501" s="54" t="str">
        <f t="shared" si="261"/>
        <v>SCDionísio Cerqueira</v>
      </c>
      <c r="AI4501" s="73">
        <v>4205001</v>
      </c>
    </row>
    <row r="4502" spans="26:35" x14ac:dyDescent="0.25">
      <c r="Z4502" s="42" t="str">
        <f t="shared" si="260"/>
        <v/>
      </c>
      <c r="AB4502" s="73" t="s">
        <v>81</v>
      </c>
      <c r="AC4502" s="73" t="s">
        <v>1917</v>
      </c>
      <c r="AD4502" s="73">
        <v>4205100</v>
      </c>
      <c r="AH4502" s="54" t="str">
        <f t="shared" si="261"/>
        <v>SCDona Emma</v>
      </c>
      <c r="AI4502" s="73">
        <v>4205100</v>
      </c>
    </row>
    <row r="4503" spans="26:35" x14ac:dyDescent="0.25">
      <c r="Z4503" s="42" t="str">
        <f t="shared" si="260"/>
        <v/>
      </c>
      <c r="AB4503" s="73" t="s">
        <v>81</v>
      </c>
      <c r="AC4503" s="73" t="s">
        <v>1935</v>
      </c>
      <c r="AD4503" s="73">
        <v>4205159</v>
      </c>
      <c r="AH4503" s="54" t="str">
        <f t="shared" si="261"/>
        <v>SCDoutor Pedrinho</v>
      </c>
      <c r="AI4503" s="73">
        <v>4205159</v>
      </c>
    </row>
    <row r="4504" spans="26:35" x14ac:dyDescent="0.25">
      <c r="Z4504" s="42" t="str">
        <f t="shared" si="260"/>
        <v/>
      </c>
      <c r="AB4504" s="73" t="s">
        <v>81</v>
      </c>
      <c r="AC4504" s="73" t="s">
        <v>1950</v>
      </c>
      <c r="AD4504" s="73">
        <v>4205175</v>
      </c>
      <c r="AH4504" s="54" t="str">
        <f t="shared" si="261"/>
        <v>SCEntre Rios</v>
      </c>
      <c r="AI4504" s="73">
        <v>4205175</v>
      </c>
    </row>
    <row r="4505" spans="26:35" x14ac:dyDescent="0.25">
      <c r="Z4505" s="42" t="str">
        <f t="shared" si="260"/>
        <v/>
      </c>
      <c r="AB4505" s="73" t="s">
        <v>81</v>
      </c>
      <c r="AC4505" s="73" t="s">
        <v>1967</v>
      </c>
      <c r="AD4505" s="73">
        <v>4205191</v>
      </c>
      <c r="AH4505" s="54" t="str">
        <f t="shared" si="261"/>
        <v>SCErmo</v>
      </c>
      <c r="AI4505" s="73">
        <v>4205191</v>
      </c>
    </row>
    <row r="4506" spans="26:35" x14ac:dyDescent="0.25">
      <c r="Z4506" s="42" t="str">
        <f t="shared" si="260"/>
        <v/>
      </c>
      <c r="AB4506" s="73" t="s">
        <v>81</v>
      </c>
      <c r="AC4506" s="73" t="s">
        <v>1985</v>
      </c>
      <c r="AD4506" s="73">
        <v>4205209</v>
      </c>
      <c r="AH4506" s="54" t="str">
        <f t="shared" si="261"/>
        <v>SCErval Velho</v>
      </c>
      <c r="AI4506" s="73">
        <v>4205209</v>
      </c>
    </row>
    <row r="4507" spans="26:35" x14ac:dyDescent="0.25">
      <c r="Z4507" s="42" t="str">
        <f t="shared" si="260"/>
        <v/>
      </c>
      <c r="AB4507" s="73" t="s">
        <v>81</v>
      </c>
      <c r="AC4507" s="73" t="s">
        <v>2002</v>
      </c>
      <c r="AD4507" s="73">
        <v>4205308</v>
      </c>
      <c r="AH4507" s="54" t="str">
        <f t="shared" si="261"/>
        <v>SCFaxinal dos Guedes</v>
      </c>
      <c r="AI4507" s="73">
        <v>4205308</v>
      </c>
    </row>
    <row r="4508" spans="26:35" x14ac:dyDescent="0.25">
      <c r="Z4508" s="42" t="str">
        <f t="shared" si="260"/>
        <v/>
      </c>
      <c r="AB4508" s="73" t="s">
        <v>81</v>
      </c>
      <c r="AC4508" s="73" t="s">
        <v>2020</v>
      </c>
      <c r="AD4508" s="73">
        <v>4205357</v>
      </c>
      <c r="AH4508" s="54" t="str">
        <f t="shared" si="261"/>
        <v>SCFlor do Sertão</v>
      </c>
      <c r="AI4508" s="73">
        <v>4205357</v>
      </c>
    </row>
    <row r="4509" spans="26:35" x14ac:dyDescent="0.25">
      <c r="Z4509" s="42" t="str">
        <f t="shared" si="260"/>
        <v/>
      </c>
      <c r="AB4509" s="73" t="s">
        <v>81</v>
      </c>
      <c r="AC4509" s="73" t="s">
        <v>2038</v>
      </c>
      <c r="AD4509" s="73">
        <v>4205407</v>
      </c>
      <c r="AH4509" s="54" t="str">
        <f t="shared" si="261"/>
        <v>SCFlorianópolis</v>
      </c>
      <c r="AI4509" s="73">
        <v>4205407</v>
      </c>
    </row>
    <row r="4510" spans="26:35" x14ac:dyDescent="0.25">
      <c r="Z4510" s="42" t="str">
        <f t="shared" si="260"/>
        <v/>
      </c>
      <c r="AB4510" s="73" t="s">
        <v>81</v>
      </c>
      <c r="AC4510" s="73" t="s">
        <v>2056</v>
      </c>
      <c r="AD4510" s="73">
        <v>4205431</v>
      </c>
      <c r="AH4510" s="54" t="str">
        <f t="shared" si="261"/>
        <v>SCFormosa do Sul</v>
      </c>
      <c r="AI4510" s="73">
        <v>4205431</v>
      </c>
    </row>
    <row r="4511" spans="26:35" x14ac:dyDescent="0.25">
      <c r="Z4511" s="42" t="str">
        <f t="shared" si="260"/>
        <v/>
      </c>
      <c r="AB4511" s="73" t="s">
        <v>81</v>
      </c>
      <c r="AC4511" s="73" t="s">
        <v>2073</v>
      </c>
      <c r="AD4511" s="73">
        <v>4205456</v>
      </c>
      <c r="AH4511" s="54" t="str">
        <f t="shared" si="261"/>
        <v>SCForquilhinha</v>
      </c>
      <c r="AI4511" s="73">
        <v>4205456</v>
      </c>
    </row>
    <row r="4512" spans="26:35" x14ac:dyDescent="0.25">
      <c r="Z4512" s="42" t="str">
        <f t="shared" si="260"/>
        <v/>
      </c>
      <c r="AB4512" s="73" t="s">
        <v>81</v>
      </c>
      <c r="AC4512" s="73" t="s">
        <v>2089</v>
      </c>
      <c r="AD4512" s="73">
        <v>4205506</v>
      </c>
      <c r="AH4512" s="54" t="str">
        <f t="shared" si="261"/>
        <v>SCFraiburgo</v>
      </c>
      <c r="AI4512" s="73">
        <v>4205506</v>
      </c>
    </row>
    <row r="4513" spans="26:35" x14ac:dyDescent="0.25">
      <c r="Z4513" s="42" t="str">
        <f t="shared" si="260"/>
        <v/>
      </c>
      <c r="AB4513" s="73" t="s">
        <v>81</v>
      </c>
      <c r="AC4513" s="73" t="s">
        <v>2105</v>
      </c>
      <c r="AD4513" s="73">
        <v>4205555</v>
      </c>
      <c r="AH4513" s="54" t="str">
        <f t="shared" si="261"/>
        <v>SCFrei Rogério</v>
      </c>
      <c r="AI4513" s="73">
        <v>4205555</v>
      </c>
    </row>
    <row r="4514" spans="26:35" x14ac:dyDescent="0.25">
      <c r="Z4514" s="42" t="str">
        <f t="shared" si="260"/>
        <v/>
      </c>
      <c r="AB4514" s="73" t="s">
        <v>81</v>
      </c>
      <c r="AC4514" s="73" t="s">
        <v>2122</v>
      </c>
      <c r="AD4514" s="73">
        <v>4205605</v>
      </c>
      <c r="AH4514" s="54" t="str">
        <f t="shared" si="261"/>
        <v>SCGalvão</v>
      </c>
      <c r="AI4514" s="73">
        <v>4205605</v>
      </c>
    </row>
    <row r="4515" spans="26:35" x14ac:dyDescent="0.25">
      <c r="Z4515" s="42" t="str">
        <f t="shared" si="260"/>
        <v/>
      </c>
      <c r="AB4515" s="73" t="s">
        <v>81</v>
      </c>
      <c r="AC4515" s="73" t="s">
        <v>2137</v>
      </c>
      <c r="AD4515" s="73">
        <v>4205704</v>
      </c>
      <c r="AH4515" s="54" t="str">
        <f t="shared" si="261"/>
        <v>SCGaropaba</v>
      </c>
      <c r="AI4515" s="73">
        <v>4205704</v>
      </c>
    </row>
    <row r="4516" spans="26:35" x14ac:dyDescent="0.25">
      <c r="Z4516" s="42" t="str">
        <f t="shared" si="260"/>
        <v/>
      </c>
      <c r="AB4516" s="73" t="s">
        <v>81</v>
      </c>
      <c r="AC4516" s="73" t="s">
        <v>2153</v>
      </c>
      <c r="AD4516" s="73">
        <v>4205803</v>
      </c>
      <c r="AH4516" s="54" t="str">
        <f t="shared" si="261"/>
        <v>SCGaruva</v>
      </c>
      <c r="AI4516" s="73">
        <v>4205803</v>
      </c>
    </row>
    <row r="4517" spans="26:35" x14ac:dyDescent="0.25">
      <c r="Z4517" s="42" t="str">
        <f t="shared" si="260"/>
        <v/>
      </c>
      <c r="AB4517" s="73" t="s">
        <v>81</v>
      </c>
      <c r="AC4517" s="73" t="s">
        <v>2170</v>
      </c>
      <c r="AD4517" s="73">
        <v>4205902</v>
      </c>
      <c r="AH4517" s="54" t="str">
        <f t="shared" si="261"/>
        <v>SCGaspar</v>
      </c>
      <c r="AI4517" s="73">
        <v>4205902</v>
      </c>
    </row>
    <row r="4518" spans="26:35" x14ac:dyDescent="0.25">
      <c r="Z4518" s="42" t="str">
        <f t="shared" si="260"/>
        <v/>
      </c>
      <c r="AB4518" s="73" t="s">
        <v>81</v>
      </c>
      <c r="AC4518" s="73" t="s">
        <v>2187</v>
      </c>
      <c r="AD4518" s="73">
        <v>4206009</v>
      </c>
      <c r="AH4518" s="54" t="str">
        <f t="shared" si="261"/>
        <v>SCGovernador Celso Ramos</v>
      </c>
      <c r="AI4518" s="73">
        <v>4206009</v>
      </c>
    </row>
    <row r="4519" spans="26:35" x14ac:dyDescent="0.25">
      <c r="Z4519" s="42" t="str">
        <f t="shared" si="260"/>
        <v/>
      </c>
      <c r="AB4519" s="73" t="s">
        <v>81</v>
      </c>
      <c r="AC4519" s="73" t="s">
        <v>2204</v>
      </c>
      <c r="AD4519" s="73">
        <v>4206108</v>
      </c>
      <c r="AH4519" s="54" t="str">
        <f t="shared" si="261"/>
        <v>SCGrão Pará</v>
      </c>
      <c r="AI4519" s="73">
        <v>4206108</v>
      </c>
    </row>
    <row r="4520" spans="26:35" x14ac:dyDescent="0.25">
      <c r="Z4520" s="42" t="str">
        <f t="shared" si="260"/>
        <v/>
      </c>
      <c r="AB4520" s="73" t="s">
        <v>81</v>
      </c>
      <c r="AC4520" s="73" t="s">
        <v>2218</v>
      </c>
      <c r="AD4520" s="73">
        <v>4206207</v>
      </c>
      <c r="AH4520" s="54" t="str">
        <f t="shared" si="261"/>
        <v>SCGravatal</v>
      </c>
      <c r="AI4520" s="73">
        <v>4206207</v>
      </c>
    </row>
    <row r="4521" spans="26:35" x14ac:dyDescent="0.25">
      <c r="Z4521" s="42" t="str">
        <f t="shared" si="260"/>
        <v/>
      </c>
      <c r="AB4521" s="73" t="s">
        <v>81</v>
      </c>
      <c r="AC4521" s="73" t="s">
        <v>2235</v>
      </c>
      <c r="AD4521" s="73">
        <v>4206306</v>
      </c>
      <c r="AH4521" s="54" t="str">
        <f t="shared" si="261"/>
        <v>SCGuabiruba</v>
      </c>
      <c r="AI4521" s="73">
        <v>4206306</v>
      </c>
    </row>
    <row r="4522" spans="26:35" x14ac:dyDescent="0.25">
      <c r="Z4522" s="42" t="str">
        <f t="shared" si="260"/>
        <v/>
      </c>
      <c r="AB4522" s="73" t="s">
        <v>81</v>
      </c>
      <c r="AC4522" s="73" t="s">
        <v>2250</v>
      </c>
      <c r="AD4522" s="73">
        <v>4206405</v>
      </c>
      <c r="AH4522" s="54" t="str">
        <f t="shared" si="261"/>
        <v>SCGuaraciaba</v>
      </c>
      <c r="AI4522" s="73">
        <v>4206405</v>
      </c>
    </row>
    <row r="4523" spans="26:35" x14ac:dyDescent="0.25">
      <c r="Z4523" s="42" t="str">
        <f t="shared" si="260"/>
        <v/>
      </c>
      <c r="AB4523" s="73" t="s">
        <v>81</v>
      </c>
      <c r="AC4523" s="73" t="s">
        <v>2265</v>
      </c>
      <c r="AD4523" s="73">
        <v>4206504</v>
      </c>
      <c r="AH4523" s="54" t="str">
        <f t="shared" si="261"/>
        <v>SCGuaramirim</v>
      </c>
      <c r="AI4523" s="73">
        <v>4206504</v>
      </c>
    </row>
    <row r="4524" spans="26:35" x14ac:dyDescent="0.25">
      <c r="Z4524" s="42" t="str">
        <f t="shared" si="260"/>
        <v/>
      </c>
      <c r="AB4524" s="73" t="s">
        <v>81</v>
      </c>
      <c r="AC4524" s="73" t="s">
        <v>2280</v>
      </c>
      <c r="AD4524" s="73">
        <v>4206603</v>
      </c>
      <c r="AH4524" s="54" t="str">
        <f t="shared" si="261"/>
        <v>SCGuarujá do Sul</v>
      </c>
      <c r="AI4524" s="73">
        <v>4206603</v>
      </c>
    </row>
    <row r="4525" spans="26:35" x14ac:dyDescent="0.25">
      <c r="Z4525" s="42" t="str">
        <f t="shared" si="260"/>
        <v/>
      </c>
      <c r="AB4525" s="73" t="s">
        <v>81</v>
      </c>
      <c r="AC4525" s="73" t="s">
        <v>2296</v>
      </c>
      <c r="AD4525" s="73">
        <v>4206652</v>
      </c>
      <c r="AH4525" s="54" t="str">
        <f t="shared" si="261"/>
        <v>SCGuatambú</v>
      </c>
      <c r="AI4525" s="73">
        <v>4206652</v>
      </c>
    </row>
    <row r="4526" spans="26:35" x14ac:dyDescent="0.25">
      <c r="Z4526" s="42" t="str">
        <f t="shared" si="260"/>
        <v/>
      </c>
      <c r="AB4526" s="73" t="s">
        <v>81</v>
      </c>
      <c r="AC4526" s="73" t="s">
        <v>2312</v>
      </c>
      <c r="AD4526" s="73">
        <v>4206702</v>
      </c>
      <c r="AH4526" s="54" t="str">
        <f t="shared" si="261"/>
        <v>SCHerval d'Oeste</v>
      </c>
      <c r="AI4526" s="73">
        <v>4206702</v>
      </c>
    </row>
    <row r="4527" spans="26:35" x14ac:dyDescent="0.25">
      <c r="Z4527" s="42" t="str">
        <f t="shared" si="260"/>
        <v/>
      </c>
      <c r="AB4527" s="73" t="s">
        <v>81</v>
      </c>
      <c r="AC4527" s="73" t="s">
        <v>2325</v>
      </c>
      <c r="AD4527" s="73">
        <v>4206751</v>
      </c>
      <c r="AH4527" s="54" t="str">
        <f t="shared" si="261"/>
        <v>SCIbiam</v>
      </c>
      <c r="AI4527" s="73">
        <v>4206751</v>
      </c>
    </row>
    <row r="4528" spans="26:35" x14ac:dyDescent="0.25">
      <c r="Z4528" s="42" t="str">
        <f t="shared" si="260"/>
        <v/>
      </c>
      <c r="AB4528" s="73" t="s">
        <v>81</v>
      </c>
      <c r="AC4528" s="73" t="s">
        <v>2341</v>
      </c>
      <c r="AD4528" s="73">
        <v>4206801</v>
      </c>
      <c r="AH4528" s="54" t="str">
        <f t="shared" si="261"/>
        <v>SCIbicaré</v>
      </c>
      <c r="AI4528" s="73">
        <v>4206801</v>
      </c>
    </row>
    <row r="4529" spans="26:35" x14ac:dyDescent="0.25">
      <c r="Z4529" s="42" t="str">
        <f t="shared" si="260"/>
        <v/>
      </c>
      <c r="AB4529" s="73" t="s">
        <v>81</v>
      </c>
      <c r="AC4529" s="73" t="s">
        <v>2357</v>
      </c>
      <c r="AD4529" s="73">
        <v>4206900</v>
      </c>
      <c r="AH4529" s="54" t="str">
        <f t="shared" si="261"/>
        <v>SCIbirama</v>
      </c>
      <c r="AI4529" s="73">
        <v>4206900</v>
      </c>
    </row>
    <row r="4530" spans="26:35" x14ac:dyDescent="0.25">
      <c r="Z4530" s="42" t="str">
        <f t="shared" si="260"/>
        <v/>
      </c>
      <c r="AB4530" s="73" t="s">
        <v>81</v>
      </c>
      <c r="AC4530" s="73" t="s">
        <v>2371</v>
      </c>
      <c r="AD4530" s="73">
        <v>4207007</v>
      </c>
      <c r="AH4530" s="54" t="str">
        <f t="shared" si="261"/>
        <v>SCIçara</v>
      </c>
      <c r="AI4530" s="73">
        <v>4207007</v>
      </c>
    </row>
    <row r="4531" spans="26:35" x14ac:dyDescent="0.25">
      <c r="Z4531" s="42" t="str">
        <f t="shared" si="260"/>
        <v/>
      </c>
      <c r="AB4531" s="73" t="s">
        <v>81</v>
      </c>
      <c r="AC4531" s="73" t="s">
        <v>2386</v>
      </c>
      <c r="AD4531" s="73">
        <v>4207106</v>
      </c>
      <c r="AH4531" s="54" t="str">
        <f t="shared" si="261"/>
        <v>SCIlhota</v>
      </c>
      <c r="AI4531" s="73">
        <v>4207106</v>
      </c>
    </row>
    <row r="4532" spans="26:35" x14ac:dyDescent="0.25">
      <c r="Z4532" s="42" t="str">
        <f t="shared" si="260"/>
        <v/>
      </c>
      <c r="AB4532" s="73" t="s">
        <v>81</v>
      </c>
      <c r="AC4532" s="73" t="s">
        <v>2402</v>
      </c>
      <c r="AD4532" s="73">
        <v>4207205</v>
      </c>
      <c r="AH4532" s="54" t="str">
        <f t="shared" si="261"/>
        <v>SCImaruí</v>
      </c>
      <c r="AI4532" s="73">
        <v>4207205</v>
      </c>
    </row>
    <row r="4533" spans="26:35" x14ac:dyDescent="0.25">
      <c r="Z4533" s="42" t="str">
        <f t="shared" si="260"/>
        <v/>
      </c>
      <c r="AB4533" s="73" t="s">
        <v>81</v>
      </c>
      <c r="AC4533" s="73" t="s">
        <v>2418</v>
      </c>
      <c r="AD4533" s="73">
        <v>4207304</v>
      </c>
      <c r="AH4533" s="54" t="str">
        <f t="shared" si="261"/>
        <v>SCImbituba</v>
      </c>
      <c r="AI4533" s="73">
        <v>4207304</v>
      </c>
    </row>
    <row r="4534" spans="26:35" x14ac:dyDescent="0.25">
      <c r="Z4534" s="42" t="str">
        <f t="shared" si="260"/>
        <v/>
      </c>
      <c r="AB4534" s="73" t="s">
        <v>81</v>
      </c>
      <c r="AC4534" s="73" t="s">
        <v>2434</v>
      </c>
      <c r="AD4534" s="73">
        <v>4207403</v>
      </c>
      <c r="AH4534" s="54" t="str">
        <f t="shared" si="261"/>
        <v>SCImbuia</v>
      </c>
      <c r="AI4534" s="73">
        <v>4207403</v>
      </c>
    </row>
    <row r="4535" spans="26:35" x14ac:dyDescent="0.25">
      <c r="Z4535" s="42" t="str">
        <f t="shared" si="260"/>
        <v/>
      </c>
      <c r="AB4535" s="73" t="s">
        <v>81</v>
      </c>
      <c r="AC4535" s="73" t="s">
        <v>2450</v>
      </c>
      <c r="AD4535" s="73">
        <v>4207502</v>
      </c>
      <c r="AH4535" s="54" t="str">
        <f t="shared" si="261"/>
        <v>SCIndaial</v>
      </c>
      <c r="AI4535" s="73">
        <v>4207502</v>
      </c>
    </row>
    <row r="4536" spans="26:35" x14ac:dyDescent="0.25">
      <c r="Z4536" s="42" t="str">
        <f t="shared" si="260"/>
        <v/>
      </c>
      <c r="AB4536" s="73" t="s">
        <v>81</v>
      </c>
      <c r="AC4536" s="73" t="s">
        <v>2464</v>
      </c>
      <c r="AD4536" s="73">
        <v>4207577</v>
      </c>
      <c r="AH4536" s="54" t="str">
        <f t="shared" si="261"/>
        <v>SCIomerê</v>
      </c>
      <c r="AI4536" s="73">
        <v>4207577</v>
      </c>
    </row>
    <row r="4537" spans="26:35" x14ac:dyDescent="0.25">
      <c r="Z4537" s="42" t="str">
        <f t="shared" si="260"/>
        <v/>
      </c>
      <c r="AB4537" s="73" t="s">
        <v>81</v>
      </c>
      <c r="AC4537" s="73" t="s">
        <v>2479</v>
      </c>
      <c r="AD4537" s="73">
        <v>4207601</v>
      </c>
      <c r="AH4537" s="54" t="str">
        <f t="shared" si="261"/>
        <v>SCIpira</v>
      </c>
      <c r="AI4537" s="73">
        <v>4207601</v>
      </c>
    </row>
    <row r="4538" spans="26:35" x14ac:dyDescent="0.25">
      <c r="Z4538" s="42" t="str">
        <f t="shared" si="260"/>
        <v/>
      </c>
      <c r="AB4538" s="73" t="s">
        <v>81</v>
      </c>
      <c r="AC4538" s="73" t="s">
        <v>2495</v>
      </c>
      <c r="AD4538" s="73">
        <v>4207650</v>
      </c>
      <c r="AH4538" s="54" t="str">
        <f t="shared" si="261"/>
        <v>SCIporã do Oeste</v>
      </c>
      <c r="AI4538" s="73">
        <v>4207650</v>
      </c>
    </row>
    <row r="4539" spans="26:35" x14ac:dyDescent="0.25">
      <c r="Z4539" s="42" t="str">
        <f t="shared" si="260"/>
        <v/>
      </c>
      <c r="AB4539" s="73" t="s">
        <v>81</v>
      </c>
      <c r="AC4539" s="73" t="s">
        <v>2509</v>
      </c>
      <c r="AD4539" s="73">
        <v>4207684</v>
      </c>
      <c r="AH4539" s="54" t="str">
        <f t="shared" si="261"/>
        <v>SCIpuaçu</v>
      </c>
      <c r="AI4539" s="73">
        <v>4207684</v>
      </c>
    </row>
    <row r="4540" spans="26:35" x14ac:dyDescent="0.25">
      <c r="Z4540" s="42" t="str">
        <f t="shared" si="260"/>
        <v/>
      </c>
      <c r="AB4540" s="73" t="s">
        <v>81</v>
      </c>
      <c r="AC4540" s="73" t="s">
        <v>2525</v>
      </c>
      <c r="AD4540" s="73">
        <v>4207700</v>
      </c>
      <c r="AH4540" s="54" t="str">
        <f t="shared" si="261"/>
        <v>SCIpumirim</v>
      </c>
      <c r="AI4540" s="73">
        <v>4207700</v>
      </c>
    </row>
    <row r="4541" spans="26:35" x14ac:dyDescent="0.25">
      <c r="Z4541" s="42" t="str">
        <f t="shared" si="260"/>
        <v/>
      </c>
      <c r="AB4541" s="73" t="s">
        <v>81</v>
      </c>
      <c r="AC4541" s="73" t="s">
        <v>2540</v>
      </c>
      <c r="AD4541" s="73">
        <v>4207759</v>
      </c>
      <c r="AH4541" s="54" t="str">
        <f t="shared" si="261"/>
        <v>SCIraceminha</v>
      </c>
      <c r="AI4541" s="73">
        <v>4207759</v>
      </c>
    </row>
    <row r="4542" spans="26:35" x14ac:dyDescent="0.25">
      <c r="Z4542" s="42" t="str">
        <f t="shared" si="260"/>
        <v/>
      </c>
      <c r="AB4542" s="73" t="s">
        <v>81</v>
      </c>
      <c r="AC4542" s="73" t="s">
        <v>2556</v>
      </c>
      <c r="AD4542" s="73">
        <v>4207809</v>
      </c>
      <c r="AH4542" s="54" t="str">
        <f t="shared" si="261"/>
        <v>SCIrani</v>
      </c>
      <c r="AI4542" s="73">
        <v>4207809</v>
      </c>
    </row>
    <row r="4543" spans="26:35" x14ac:dyDescent="0.25">
      <c r="Z4543" s="42" t="str">
        <f t="shared" si="260"/>
        <v/>
      </c>
      <c r="AB4543" s="73" t="s">
        <v>81</v>
      </c>
      <c r="AC4543" s="73" t="s">
        <v>2570</v>
      </c>
      <c r="AD4543" s="73">
        <v>4207858</v>
      </c>
      <c r="AH4543" s="54" t="str">
        <f t="shared" si="261"/>
        <v>SCIrati</v>
      </c>
      <c r="AI4543" s="73">
        <v>4207858</v>
      </c>
    </row>
    <row r="4544" spans="26:35" x14ac:dyDescent="0.25">
      <c r="Z4544" s="42" t="str">
        <f t="shared" si="260"/>
        <v/>
      </c>
      <c r="AB4544" s="73" t="s">
        <v>81</v>
      </c>
      <c r="AC4544" s="73" t="s">
        <v>2585</v>
      </c>
      <c r="AD4544" s="73">
        <v>4207908</v>
      </c>
      <c r="AH4544" s="54" t="str">
        <f t="shared" si="261"/>
        <v>SCIrineópolis</v>
      </c>
      <c r="AI4544" s="73">
        <v>4207908</v>
      </c>
    </row>
    <row r="4545" spans="26:35" x14ac:dyDescent="0.25">
      <c r="Z4545" s="42" t="str">
        <f t="shared" si="260"/>
        <v/>
      </c>
      <c r="AB4545" s="73" t="s">
        <v>81</v>
      </c>
      <c r="AC4545" s="73" t="s">
        <v>2601</v>
      </c>
      <c r="AD4545" s="73">
        <v>4208005</v>
      </c>
      <c r="AH4545" s="54" t="str">
        <f t="shared" si="261"/>
        <v>SCItá</v>
      </c>
      <c r="AI4545" s="73">
        <v>4208005</v>
      </c>
    </row>
    <row r="4546" spans="26:35" x14ac:dyDescent="0.25">
      <c r="Z4546" s="42" t="str">
        <f t="shared" si="260"/>
        <v/>
      </c>
      <c r="AB4546" s="73" t="s">
        <v>81</v>
      </c>
      <c r="AC4546" s="73" t="s">
        <v>2616</v>
      </c>
      <c r="AD4546" s="73">
        <v>4208104</v>
      </c>
      <c r="AH4546" s="54" t="str">
        <f t="shared" si="261"/>
        <v>SCItaiópolis</v>
      </c>
      <c r="AI4546" s="73">
        <v>4208104</v>
      </c>
    </row>
    <row r="4547" spans="26:35" x14ac:dyDescent="0.25">
      <c r="Z4547" s="42" t="str">
        <f t="shared" ref="Z4547:Z4610" si="262">CONCATENATE(A4547,D4547)</f>
        <v/>
      </c>
      <c r="AB4547" s="73" t="s">
        <v>81</v>
      </c>
      <c r="AC4547" s="73" t="s">
        <v>2629</v>
      </c>
      <c r="AD4547" s="73">
        <v>4208203</v>
      </c>
      <c r="AH4547" s="54" t="str">
        <f t="shared" ref="AH4547:AH4610" si="263">CONCATENATE(AB4547,AC4547)</f>
        <v>SCItajaí</v>
      </c>
      <c r="AI4547" s="73">
        <v>4208203</v>
      </c>
    </row>
    <row r="4548" spans="26:35" x14ac:dyDescent="0.25">
      <c r="Z4548" s="42" t="str">
        <f t="shared" si="262"/>
        <v/>
      </c>
      <c r="AB4548" s="73" t="s">
        <v>81</v>
      </c>
      <c r="AC4548" s="73" t="s">
        <v>2644</v>
      </c>
      <c r="AD4548" s="73">
        <v>4208302</v>
      </c>
      <c r="AH4548" s="54" t="str">
        <f t="shared" si="263"/>
        <v>SCItapema</v>
      </c>
      <c r="AI4548" s="73">
        <v>4208302</v>
      </c>
    </row>
    <row r="4549" spans="26:35" x14ac:dyDescent="0.25">
      <c r="Z4549" s="42" t="str">
        <f t="shared" si="262"/>
        <v/>
      </c>
      <c r="AB4549" s="73" t="s">
        <v>81</v>
      </c>
      <c r="AC4549" s="73" t="s">
        <v>806</v>
      </c>
      <c r="AD4549" s="73">
        <v>4208401</v>
      </c>
      <c r="AH4549" s="54" t="str">
        <f t="shared" si="263"/>
        <v>SCItapiranga</v>
      </c>
      <c r="AI4549" s="73">
        <v>4208401</v>
      </c>
    </row>
    <row r="4550" spans="26:35" x14ac:dyDescent="0.25">
      <c r="Z4550" s="42" t="str">
        <f t="shared" si="262"/>
        <v/>
      </c>
      <c r="AB4550" s="73" t="s">
        <v>81</v>
      </c>
      <c r="AC4550" s="73" t="s">
        <v>2671</v>
      </c>
      <c r="AD4550" s="73">
        <v>4208450</v>
      </c>
      <c r="AH4550" s="54" t="str">
        <f t="shared" si="263"/>
        <v>SCItapoá</v>
      </c>
      <c r="AI4550" s="73">
        <v>4208450</v>
      </c>
    </row>
    <row r="4551" spans="26:35" x14ac:dyDescent="0.25">
      <c r="Z4551" s="42" t="str">
        <f t="shared" si="262"/>
        <v/>
      </c>
      <c r="AB4551" s="73" t="s">
        <v>81</v>
      </c>
      <c r="AC4551" s="73" t="s">
        <v>2685</v>
      </c>
      <c r="AD4551" s="73">
        <v>4208500</v>
      </c>
      <c r="AH4551" s="54" t="str">
        <f t="shared" si="263"/>
        <v>SCItuporanga</v>
      </c>
      <c r="AI4551" s="73">
        <v>4208500</v>
      </c>
    </row>
    <row r="4552" spans="26:35" x14ac:dyDescent="0.25">
      <c r="Z4552" s="42" t="str">
        <f t="shared" si="262"/>
        <v/>
      </c>
      <c r="AB4552" s="73" t="s">
        <v>81</v>
      </c>
      <c r="AC4552" s="73" t="s">
        <v>2701</v>
      </c>
      <c r="AD4552" s="73">
        <v>4208609</v>
      </c>
      <c r="AH4552" s="54" t="str">
        <f t="shared" si="263"/>
        <v>SCJaborá</v>
      </c>
      <c r="AI4552" s="73">
        <v>4208609</v>
      </c>
    </row>
    <row r="4553" spans="26:35" x14ac:dyDescent="0.25">
      <c r="Z4553" s="42" t="str">
        <f t="shared" si="262"/>
        <v/>
      </c>
      <c r="AB4553" s="73" t="s">
        <v>81</v>
      </c>
      <c r="AC4553" s="73" t="s">
        <v>2716</v>
      </c>
      <c r="AD4553" s="73">
        <v>4208708</v>
      </c>
      <c r="AH4553" s="54" t="str">
        <f t="shared" si="263"/>
        <v>SCJacinto Machado</v>
      </c>
      <c r="AI4553" s="73">
        <v>4208708</v>
      </c>
    </row>
    <row r="4554" spans="26:35" x14ac:dyDescent="0.25">
      <c r="Z4554" s="42" t="str">
        <f t="shared" si="262"/>
        <v/>
      </c>
      <c r="AB4554" s="73" t="s">
        <v>81</v>
      </c>
      <c r="AC4554" s="73" t="s">
        <v>2732</v>
      </c>
      <c r="AD4554" s="73">
        <v>4208807</v>
      </c>
      <c r="AH4554" s="54" t="str">
        <f t="shared" si="263"/>
        <v>SCJaguaruna</v>
      </c>
      <c r="AI4554" s="73">
        <v>4208807</v>
      </c>
    </row>
    <row r="4555" spans="26:35" x14ac:dyDescent="0.25">
      <c r="Z4555" s="42" t="str">
        <f t="shared" si="262"/>
        <v/>
      </c>
      <c r="AB4555" s="73" t="s">
        <v>81</v>
      </c>
      <c r="AC4555" s="73" t="s">
        <v>2747</v>
      </c>
      <c r="AD4555" s="73">
        <v>4208906</v>
      </c>
      <c r="AH4555" s="54" t="str">
        <f t="shared" si="263"/>
        <v>SCJaraguá do Sul</v>
      </c>
      <c r="AI4555" s="73">
        <v>4208906</v>
      </c>
    </row>
    <row r="4556" spans="26:35" x14ac:dyDescent="0.25">
      <c r="Z4556" s="42" t="str">
        <f t="shared" si="262"/>
        <v/>
      </c>
      <c r="AB4556" s="73" t="s">
        <v>81</v>
      </c>
      <c r="AC4556" s="73" t="s">
        <v>2762</v>
      </c>
      <c r="AD4556" s="73">
        <v>4208955</v>
      </c>
      <c r="AH4556" s="54" t="str">
        <f t="shared" si="263"/>
        <v>SCJardinópolis</v>
      </c>
      <c r="AI4556" s="73">
        <v>4208955</v>
      </c>
    </row>
    <row r="4557" spans="26:35" x14ac:dyDescent="0.25">
      <c r="Z4557" s="42" t="str">
        <f t="shared" si="262"/>
        <v/>
      </c>
      <c r="AB4557" s="73" t="s">
        <v>81</v>
      </c>
      <c r="AC4557" s="73" t="s">
        <v>2778</v>
      </c>
      <c r="AD4557" s="73">
        <v>4209003</v>
      </c>
      <c r="AH4557" s="54" t="str">
        <f t="shared" si="263"/>
        <v>SCJoaçaba</v>
      </c>
      <c r="AI4557" s="73">
        <v>4209003</v>
      </c>
    </row>
    <row r="4558" spans="26:35" x14ac:dyDescent="0.25">
      <c r="Z4558" s="42" t="str">
        <f t="shared" si="262"/>
        <v/>
      </c>
      <c r="AB4558" s="73" t="s">
        <v>81</v>
      </c>
      <c r="AC4558" s="73" t="s">
        <v>2794</v>
      </c>
      <c r="AD4558" s="73">
        <v>4209102</v>
      </c>
      <c r="AH4558" s="54" t="str">
        <f t="shared" si="263"/>
        <v>SCJoinville</v>
      </c>
      <c r="AI4558" s="73">
        <v>4209102</v>
      </c>
    </row>
    <row r="4559" spans="26:35" x14ac:dyDescent="0.25">
      <c r="Z4559" s="42" t="str">
        <f t="shared" si="262"/>
        <v/>
      </c>
      <c r="AB4559" s="73" t="s">
        <v>81</v>
      </c>
      <c r="AC4559" s="73" t="s">
        <v>2809</v>
      </c>
      <c r="AD4559" s="73">
        <v>4209151</v>
      </c>
      <c r="AH4559" s="54" t="str">
        <f t="shared" si="263"/>
        <v>SCJosé Boiteux</v>
      </c>
      <c r="AI4559" s="73">
        <v>4209151</v>
      </c>
    </row>
    <row r="4560" spans="26:35" x14ac:dyDescent="0.25">
      <c r="Z4560" s="42" t="str">
        <f t="shared" si="262"/>
        <v/>
      </c>
      <c r="AB4560" s="73" t="s">
        <v>81</v>
      </c>
      <c r="AC4560" s="73" t="s">
        <v>2824</v>
      </c>
      <c r="AD4560" s="73">
        <v>4209177</v>
      </c>
      <c r="AH4560" s="54" t="str">
        <f t="shared" si="263"/>
        <v>SCJupiá</v>
      </c>
      <c r="AI4560" s="73">
        <v>4209177</v>
      </c>
    </row>
    <row r="4561" spans="26:35" x14ac:dyDescent="0.25">
      <c r="Z4561" s="42" t="str">
        <f t="shared" si="262"/>
        <v/>
      </c>
      <c r="AB4561" s="73" t="s">
        <v>81</v>
      </c>
      <c r="AC4561" s="73" t="s">
        <v>2836</v>
      </c>
      <c r="AD4561" s="73">
        <v>4209201</v>
      </c>
      <c r="AH4561" s="54" t="str">
        <f t="shared" si="263"/>
        <v>SCLacerdópolis</v>
      </c>
      <c r="AI4561" s="73">
        <v>4209201</v>
      </c>
    </row>
    <row r="4562" spans="26:35" x14ac:dyDescent="0.25">
      <c r="Z4562" s="42" t="str">
        <f t="shared" si="262"/>
        <v/>
      </c>
      <c r="AB4562" s="73" t="s">
        <v>81</v>
      </c>
      <c r="AC4562" s="73" t="s">
        <v>2849</v>
      </c>
      <c r="AD4562" s="73">
        <v>4209300</v>
      </c>
      <c r="AH4562" s="54" t="str">
        <f t="shared" si="263"/>
        <v>SCLages</v>
      </c>
      <c r="AI4562" s="73">
        <v>4209300</v>
      </c>
    </row>
    <row r="4563" spans="26:35" x14ac:dyDescent="0.25">
      <c r="Z4563" s="42" t="str">
        <f t="shared" si="262"/>
        <v/>
      </c>
      <c r="AB4563" s="73" t="s">
        <v>81</v>
      </c>
      <c r="AC4563" s="73" t="s">
        <v>2862</v>
      </c>
      <c r="AD4563" s="73">
        <v>4209409</v>
      </c>
      <c r="AH4563" s="54" t="str">
        <f t="shared" si="263"/>
        <v>SCLaguna</v>
      </c>
      <c r="AI4563" s="73">
        <v>4209409</v>
      </c>
    </row>
    <row r="4564" spans="26:35" x14ac:dyDescent="0.25">
      <c r="Z4564" s="42" t="str">
        <f t="shared" si="262"/>
        <v/>
      </c>
      <c r="AB4564" s="73" t="s">
        <v>81</v>
      </c>
      <c r="AC4564" s="73" t="s">
        <v>2875</v>
      </c>
      <c r="AD4564" s="73">
        <v>4209458</v>
      </c>
      <c r="AH4564" s="54" t="str">
        <f t="shared" si="263"/>
        <v>SCLajeado Grande</v>
      </c>
      <c r="AI4564" s="73">
        <v>4209458</v>
      </c>
    </row>
    <row r="4565" spans="26:35" x14ac:dyDescent="0.25">
      <c r="Z4565" s="42" t="str">
        <f t="shared" si="262"/>
        <v/>
      </c>
      <c r="AB4565" s="73" t="s">
        <v>81</v>
      </c>
      <c r="AC4565" s="73" t="s">
        <v>2887</v>
      </c>
      <c r="AD4565" s="73">
        <v>4209508</v>
      </c>
      <c r="AH4565" s="54" t="str">
        <f t="shared" si="263"/>
        <v>SCLaurentino</v>
      </c>
      <c r="AI4565" s="73">
        <v>4209508</v>
      </c>
    </row>
    <row r="4566" spans="26:35" x14ac:dyDescent="0.25">
      <c r="Z4566" s="42" t="str">
        <f t="shared" si="262"/>
        <v/>
      </c>
      <c r="AB4566" s="73" t="s">
        <v>81</v>
      </c>
      <c r="AC4566" s="73" t="s">
        <v>2900</v>
      </c>
      <c r="AD4566" s="73">
        <v>4209607</v>
      </c>
      <c r="AH4566" s="54" t="str">
        <f t="shared" si="263"/>
        <v>SCLauro Muller</v>
      </c>
      <c r="AI4566" s="73">
        <v>4209607</v>
      </c>
    </row>
    <row r="4567" spans="26:35" x14ac:dyDescent="0.25">
      <c r="Z4567" s="42" t="str">
        <f t="shared" si="262"/>
        <v/>
      </c>
      <c r="AB4567" s="73" t="s">
        <v>81</v>
      </c>
      <c r="AC4567" s="73" t="s">
        <v>2912</v>
      </c>
      <c r="AD4567" s="73">
        <v>4209706</v>
      </c>
      <c r="AH4567" s="54" t="str">
        <f t="shared" si="263"/>
        <v>SCLebon Régis</v>
      </c>
      <c r="AI4567" s="73">
        <v>4209706</v>
      </c>
    </row>
    <row r="4568" spans="26:35" x14ac:dyDescent="0.25">
      <c r="Z4568" s="42" t="str">
        <f t="shared" si="262"/>
        <v/>
      </c>
      <c r="AB4568" s="73" t="s">
        <v>81</v>
      </c>
      <c r="AC4568" s="73" t="s">
        <v>2925</v>
      </c>
      <c r="AD4568" s="73">
        <v>4209805</v>
      </c>
      <c r="AH4568" s="54" t="str">
        <f t="shared" si="263"/>
        <v>SCLeoberto Leal</v>
      </c>
      <c r="AI4568" s="73">
        <v>4209805</v>
      </c>
    </row>
    <row r="4569" spans="26:35" x14ac:dyDescent="0.25">
      <c r="Z4569" s="42" t="str">
        <f t="shared" si="262"/>
        <v/>
      </c>
      <c r="AB4569" s="73" t="s">
        <v>81</v>
      </c>
      <c r="AC4569" s="73" t="s">
        <v>2936</v>
      </c>
      <c r="AD4569" s="73">
        <v>4209854</v>
      </c>
      <c r="AH4569" s="54" t="str">
        <f t="shared" si="263"/>
        <v>SCLindóia do Sul</v>
      </c>
      <c r="AI4569" s="73">
        <v>4209854</v>
      </c>
    </row>
    <row r="4570" spans="26:35" x14ac:dyDescent="0.25">
      <c r="Z4570" s="42" t="str">
        <f t="shared" si="262"/>
        <v/>
      </c>
      <c r="AB4570" s="73" t="s">
        <v>81</v>
      </c>
      <c r="AC4570" s="73" t="s">
        <v>2948</v>
      </c>
      <c r="AD4570" s="73">
        <v>4209904</v>
      </c>
      <c r="AH4570" s="54" t="str">
        <f t="shared" si="263"/>
        <v>SCLontras</v>
      </c>
      <c r="AI4570" s="73">
        <v>4209904</v>
      </c>
    </row>
    <row r="4571" spans="26:35" x14ac:dyDescent="0.25">
      <c r="Z4571" s="42" t="str">
        <f t="shared" si="262"/>
        <v/>
      </c>
      <c r="AB4571" s="73" t="s">
        <v>81</v>
      </c>
      <c r="AC4571" s="73" t="s">
        <v>2960</v>
      </c>
      <c r="AD4571" s="73">
        <v>4210001</v>
      </c>
      <c r="AH4571" s="54" t="str">
        <f t="shared" si="263"/>
        <v>SCLuiz Alves</v>
      </c>
      <c r="AI4571" s="73">
        <v>4210001</v>
      </c>
    </row>
    <row r="4572" spans="26:35" x14ac:dyDescent="0.25">
      <c r="Z4572" s="42" t="str">
        <f t="shared" si="262"/>
        <v/>
      </c>
      <c r="AB4572" s="73" t="s">
        <v>81</v>
      </c>
      <c r="AC4572" s="73" t="s">
        <v>2972</v>
      </c>
      <c r="AD4572" s="73">
        <v>4210035</v>
      </c>
      <c r="AH4572" s="54" t="str">
        <f t="shared" si="263"/>
        <v>SCLuzerna</v>
      </c>
      <c r="AI4572" s="73">
        <v>4210035</v>
      </c>
    </row>
    <row r="4573" spans="26:35" x14ac:dyDescent="0.25">
      <c r="Z4573" s="42" t="str">
        <f t="shared" si="262"/>
        <v/>
      </c>
      <c r="AB4573" s="73" t="s">
        <v>81</v>
      </c>
      <c r="AC4573" s="73" t="s">
        <v>2984</v>
      </c>
      <c r="AD4573" s="73">
        <v>4210050</v>
      </c>
      <c r="AH4573" s="54" t="str">
        <f t="shared" si="263"/>
        <v>SCMacieira</v>
      </c>
      <c r="AI4573" s="73">
        <v>4210050</v>
      </c>
    </row>
    <row r="4574" spans="26:35" x14ac:dyDescent="0.25">
      <c r="Z4574" s="42" t="str">
        <f t="shared" si="262"/>
        <v/>
      </c>
      <c r="AB4574" s="73" t="s">
        <v>81</v>
      </c>
      <c r="AC4574" s="73" t="s">
        <v>2996</v>
      </c>
      <c r="AD4574" s="73">
        <v>4210100</v>
      </c>
      <c r="AH4574" s="54" t="str">
        <f t="shared" si="263"/>
        <v>SCMafra</v>
      </c>
      <c r="AI4574" s="73">
        <v>4210100</v>
      </c>
    </row>
    <row r="4575" spans="26:35" x14ac:dyDescent="0.25">
      <c r="Z4575" s="42" t="str">
        <f t="shared" si="262"/>
        <v/>
      </c>
      <c r="AB4575" s="73" t="s">
        <v>81</v>
      </c>
      <c r="AC4575" s="73" t="s">
        <v>3009</v>
      </c>
      <c r="AD4575" s="73">
        <v>4210209</v>
      </c>
      <c r="AH4575" s="54" t="str">
        <f t="shared" si="263"/>
        <v>SCMajor Gercino</v>
      </c>
      <c r="AI4575" s="73">
        <v>4210209</v>
      </c>
    </row>
    <row r="4576" spans="26:35" x14ac:dyDescent="0.25">
      <c r="Z4576" s="42" t="str">
        <f t="shared" si="262"/>
        <v/>
      </c>
      <c r="AB4576" s="73" t="s">
        <v>81</v>
      </c>
      <c r="AC4576" s="73" t="s">
        <v>3022</v>
      </c>
      <c r="AD4576" s="73">
        <v>4210308</v>
      </c>
      <c r="AH4576" s="54" t="str">
        <f t="shared" si="263"/>
        <v>SCMajor Vieira</v>
      </c>
      <c r="AI4576" s="73">
        <v>4210308</v>
      </c>
    </row>
    <row r="4577" spans="26:35" x14ac:dyDescent="0.25">
      <c r="Z4577" s="42" t="str">
        <f t="shared" si="262"/>
        <v/>
      </c>
      <c r="AB4577" s="73" t="s">
        <v>81</v>
      </c>
      <c r="AC4577" s="73" t="s">
        <v>3034</v>
      </c>
      <c r="AD4577" s="73">
        <v>4210407</v>
      </c>
      <c r="AH4577" s="54" t="str">
        <f t="shared" si="263"/>
        <v>SCMaracajá</v>
      </c>
      <c r="AI4577" s="73">
        <v>4210407</v>
      </c>
    </row>
    <row r="4578" spans="26:35" x14ac:dyDescent="0.25">
      <c r="Z4578" s="42" t="str">
        <f t="shared" si="262"/>
        <v/>
      </c>
      <c r="AB4578" s="73" t="s">
        <v>81</v>
      </c>
      <c r="AC4578" s="73" t="s">
        <v>1251</v>
      </c>
      <c r="AD4578" s="73">
        <v>4210506</v>
      </c>
      <c r="AH4578" s="54" t="str">
        <f t="shared" si="263"/>
        <v>SCMaravilha</v>
      </c>
      <c r="AI4578" s="73">
        <v>4210506</v>
      </c>
    </row>
    <row r="4579" spans="26:35" x14ac:dyDescent="0.25">
      <c r="Z4579" s="42" t="str">
        <f t="shared" si="262"/>
        <v/>
      </c>
      <c r="AB4579" s="73" t="s">
        <v>81</v>
      </c>
      <c r="AC4579" s="73" t="s">
        <v>3058</v>
      </c>
      <c r="AD4579" s="73">
        <v>4210555</v>
      </c>
      <c r="AH4579" s="54" t="str">
        <f t="shared" si="263"/>
        <v>SCMarema</v>
      </c>
      <c r="AI4579" s="73">
        <v>4210555</v>
      </c>
    </row>
    <row r="4580" spans="26:35" x14ac:dyDescent="0.25">
      <c r="Z4580" s="42" t="str">
        <f t="shared" si="262"/>
        <v/>
      </c>
      <c r="AB4580" s="73" t="s">
        <v>81</v>
      </c>
      <c r="AC4580" s="73" t="s">
        <v>2428</v>
      </c>
      <c r="AD4580" s="73">
        <v>4210605</v>
      </c>
      <c r="AH4580" s="54" t="str">
        <f t="shared" si="263"/>
        <v>SCMassaranduba</v>
      </c>
      <c r="AI4580" s="73">
        <v>4210605</v>
      </c>
    </row>
    <row r="4581" spans="26:35" x14ac:dyDescent="0.25">
      <c r="Z4581" s="42" t="str">
        <f t="shared" si="262"/>
        <v/>
      </c>
      <c r="AB4581" s="73" t="s">
        <v>81</v>
      </c>
      <c r="AC4581" s="73" t="s">
        <v>3082</v>
      </c>
      <c r="AD4581" s="73">
        <v>4210704</v>
      </c>
      <c r="AH4581" s="54" t="str">
        <f t="shared" si="263"/>
        <v>SCMatos Costa</v>
      </c>
      <c r="AI4581" s="73">
        <v>4210704</v>
      </c>
    </row>
    <row r="4582" spans="26:35" x14ac:dyDescent="0.25">
      <c r="Z4582" s="42" t="str">
        <f t="shared" si="262"/>
        <v/>
      </c>
      <c r="AB4582" s="73" t="s">
        <v>81</v>
      </c>
      <c r="AC4582" s="73" t="s">
        <v>3095</v>
      </c>
      <c r="AD4582" s="73">
        <v>4210803</v>
      </c>
      <c r="AH4582" s="54" t="str">
        <f t="shared" si="263"/>
        <v>SCMeleiro</v>
      </c>
      <c r="AI4582" s="73">
        <v>4210803</v>
      </c>
    </row>
    <row r="4583" spans="26:35" x14ac:dyDescent="0.25">
      <c r="Z4583" s="42" t="str">
        <f t="shared" si="262"/>
        <v/>
      </c>
      <c r="AB4583" s="73" t="s">
        <v>81</v>
      </c>
      <c r="AC4583" s="73" t="s">
        <v>3107</v>
      </c>
      <c r="AD4583" s="73">
        <v>4210852</v>
      </c>
      <c r="AH4583" s="54" t="str">
        <f t="shared" si="263"/>
        <v>SCMirim Doce</v>
      </c>
      <c r="AI4583" s="73">
        <v>4210852</v>
      </c>
    </row>
    <row r="4584" spans="26:35" x14ac:dyDescent="0.25">
      <c r="Z4584" s="42" t="str">
        <f t="shared" si="262"/>
        <v/>
      </c>
      <c r="AB4584" s="73" t="s">
        <v>81</v>
      </c>
      <c r="AC4584" s="73" t="s">
        <v>3120</v>
      </c>
      <c r="AD4584" s="73">
        <v>4210902</v>
      </c>
      <c r="AH4584" s="54" t="str">
        <f t="shared" si="263"/>
        <v>SCModelo</v>
      </c>
      <c r="AI4584" s="73">
        <v>4210902</v>
      </c>
    </row>
    <row r="4585" spans="26:35" x14ac:dyDescent="0.25">
      <c r="Z4585" s="42" t="str">
        <f t="shared" si="262"/>
        <v/>
      </c>
      <c r="AB4585" s="73" t="s">
        <v>81</v>
      </c>
      <c r="AC4585" s="73" t="s">
        <v>3131</v>
      </c>
      <c r="AD4585" s="73">
        <v>4211009</v>
      </c>
      <c r="AH4585" s="54" t="str">
        <f t="shared" si="263"/>
        <v>SCMondaí</v>
      </c>
      <c r="AI4585" s="73">
        <v>4211009</v>
      </c>
    </row>
    <row r="4586" spans="26:35" x14ac:dyDescent="0.25">
      <c r="Z4586" s="42" t="str">
        <f t="shared" si="262"/>
        <v/>
      </c>
      <c r="AB4586" s="73" t="s">
        <v>81</v>
      </c>
      <c r="AC4586" s="73" t="s">
        <v>3143</v>
      </c>
      <c r="AD4586" s="73">
        <v>4211058</v>
      </c>
      <c r="AH4586" s="54" t="str">
        <f t="shared" si="263"/>
        <v>SCMonte Carlo</v>
      </c>
      <c r="AI4586" s="73">
        <v>4211058</v>
      </c>
    </row>
    <row r="4587" spans="26:35" x14ac:dyDescent="0.25">
      <c r="Z4587" s="42" t="str">
        <f t="shared" si="262"/>
        <v/>
      </c>
      <c r="AB4587" s="73" t="s">
        <v>81</v>
      </c>
      <c r="AC4587" s="73" t="s">
        <v>3154</v>
      </c>
      <c r="AD4587" s="73">
        <v>4211108</v>
      </c>
      <c r="AH4587" s="54" t="str">
        <f t="shared" si="263"/>
        <v>SCMonte Castelo</v>
      </c>
      <c r="AI4587" s="73">
        <v>4211108</v>
      </c>
    </row>
    <row r="4588" spans="26:35" x14ac:dyDescent="0.25">
      <c r="Z4588" s="42" t="str">
        <f t="shared" si="262"/>
        <v/>
      </c>
      <c r="AB4588" s="73" t="s">
        <v>81</v>
      </c>
      <c r="AC4588" s="73" t="s">
        <v>3165</v>
      </c>
      <c r="AD4588" s="73">
        <v>4211207</v>
      </c>
      <c r="AH4588" s="54" t="str">
        <f t="shared" si="263"/>
        <v>SCMorro da Fumaça</v>
      </c>
      <c r="AI4588" s="73">
        <v>4211207</v>
      </c>
    </row>
    <row r="4589" spans="26:35" x14ac:dyDescent="0.25">
      <c r="Z4589" s="42" t="str">
        <f t="shared" si="262"/>
        <v/>
      </c>
      <c r="AB4589" s="73" t="s">
        <v>81</v>
      </c>
      <c r="AC4589" s="73" t="s">
        <v>3176</v>
      </c>
      <c r="AD4589" s="73">
        <v>4211256</v>
      </c>
      <c r="AH4589" s="54" t="str">
        <f t="shared" si="263"/>
        <v>SCMorro Grande</v>
      </c>
      <c r="AI4589" s="73">
        <v>4211256</v>
      </c>
    </row>
    <row r="4590" spans="26:35" x14ac:dyDescent="0.25">
      <c r="Z4590" s="42" t="str">
        <f t="shared" si="262"/>
        <v/>
      </c>
      <c r="AB4590" s="73" t="s">
        <v>81</v>
      </c>
      <c r="AC4590" s="73" t="s">
        <v>3187</v>
      </c>
      <c r="AD4590" s="73">
        <v>4211306</v>
      </c>
      <c r="AH4590" s="54" t="str">
        <f t="shared" si="263"/>
        <v>SCNavegantes</v>
      </c>
      <c r="AI4590" s="73">
        <v>4211306</v>
      </c>
    </row>
    <row r="4591" spans="26:35" x14ac:dyDescent="0.25">
      <c r="Z4591" s="42" t="str">
        <f t="shared" si="262"/>
        <v/>
      </c>
      <c r="AB4591" s="73" t="s">
        <v>81</v>
      </c>
      <c r="AC4591" s="73" t="s">
        <v>3199</v>
      </c>
      <c r="AD4591" s="73">
        <v>4211405</v>
      </c>
      <c r="AH4591" s="54" t="str">
        <f t="shared" si="263"/>
        <v>SCNova Erechim</v>
      </c>
      <c r="AI4591" s="73">
        <v>4211405</v>
      </c>
    </row>
    <row r="4592" spans="26:35" x14ac:dyDescent="0.25">
      <c r="Z4592" s="42" t="str">
        <f t="shared" si="262"/>
        <v/>
      </c>
      <c r="AB4592" s="73" t="s">
        <v>81</v>
      </c>
      <c r="AC4592" s="73" t="s">
        <v>3211</v>
      </c>
      <c r="AD4592" s="73">
        <v>4211454</v>
      </c>
      <c r="AH4592" s="54" t="str">
        <f t="shared" si="263"/>
        <v>SCNova Itaberaba</v>
      </c>
      <c r="AI4592" s="73">
        <v>4211454</v>
      </c>
    </row>
    <row r="4593" spans="26:35" x14ac:dyDescent="0.25">
      <c r="Z4593" s="42" t="str">
        <f t="shared" si="262"/>
        <v/>
      </c>
      <c r="AB4593" s="73" t="s">
        <v>81</v>
      </c>
      <c r="AC4593" s="73" t="s">
        <v>3223</v>
      </c>
      <c r="AD4593" s="73">
        <v>4211504</v>
      </c>
      <c r="AH4593" s="54" t="str">
        <f t="shared" si="263"/>
        <v>SCNova Trento</v>
      </c>
      <c r="AI4593" s="73">
        <v>4211504</v>
      </c>
    </row>
    <row r="4594" spans="26:35" x14ac:dyDescent="0.25">
      <c r="Z4594" s="42" t="str">
        <f t="shared" si="262"/>
        <v/>
      </c>
      <c r="AB4594" s="73" t="s">
        <v>81</v>
      </c>
      <c r="AC4594" s="73" t="s">
        <v>3111</v>
      </c>
      <c r="AD4594" s="73">
        <v>4211603</v>
      </c>
      <c r="AH4594" s="54" t="str">
        <f t="shared" si="263"/>
        <v>SCNova Veneza</v>
      </c>
      <c r="AI4594" s="73">
        <v>4211603</v>
      </c>
    </row>
    <row r="4595" spans="26:35" x14ac:dyDescent="0.25">
      <c r="Z4595" s="42" t="str">
        <f t="shared" si="262"/>
        <v/>
      </c>
      <c r="AB4595" s="73" t="s">
        <v>81</v>
      </c>
      <c r="AC4595" s="73" t="s">
        <v>3245</v>
      </c>
      <c r="AD4595" s="73">
        <v>4211652</v>
      </c>
      <c r="AH4595" s="54" t="str">
        <f t="shared" si="263"/>
        <v>SCNovo Horizonte</v>
      </c>
      <c r="AI4595" s="73">
        <v>4211652</v>
      </c>
    </row>
    <row r="4596" spans="26:35" x14ac:dyDescent="0.25">
      <c r="Z4596" s="42" t="str">
        <f t="shared" si="262"/>
        <v/>
      </c>
      <c r="AB4596" s="73" t="s">
        <v>81</v>
      </c>
      <c r="AC4596" s="73" t="s">
        <v>3254</v>
      </c>
      <c r="AD4596" s="73">
        <v>4211702</v>
      </c>
      <c r="AH4596" s="54" t="str">
        <f t="shared" si="263"/>
        <v>SCOrleans</v>
      </c>
      <c r="AI4596" s="73">
        <v>4211702</v>
      </c>
    </row>
    <row r="4597" spans="26:35" x14ac:dyDescent="0.25">
      <c r="Z4597" s="42" t="str">
        <f t="shared" si="262"/>
        <v/>
      </c>
      <c r="AB4597" s="73" t="s">
        <v>81</v>
      </c>
      <c r="AC4597" s="73" t="s">
        <v>3265</v>
      </c>
      <c r="AD4597" s="73">
        <v>4211751</v>
      </c>
      <c r="AH4597" s="54" t="str">
        <f t="shared" si="263"/>
        <v>SCOtacílio Costa</v>
      </c>
      <c r="AI4597" s="73">
        <v>4211751</v>
      </c>
    </row>
    <row r="4598" spans="26:35" x14ac:dyDescent="0.25">
      <c r="Z4598" s="42" t="str">
        <f t="shared" si="262"/>
        <v/>
      </c>
      <c r="AB4598" s="73" t="s">
        <v>81</v>
      </c>
      <c r="AC4598" s="73" t="s">
        <v>3277</v>
      </c>
      <c r="AD4598" s="73">
        <v>4211801</v>
      </c>
      <c r="AH4598" s="54" t="str">
        <f t="shared" si="263"/>
        <v>SCOuro</v>
      </c>
      <c r="AI4598" s="73">
        <v>4211801</v>
      </c>
    </row>
    <row r="4599" spans="26:35" x14ac:dyDescent="0.25">
      <c r="Z4599" s="42" t="str">
        <f t="shared" si="262"/>
        <v/>
      </c>
      <c r="AB4599" s="73" t="s">
        <v>81</v>
      </c>
      <c r="AC4599" s="73" t="s">
        <v>3288</v>
      </c>
      <c r="AD4599" s="73">
        <v>4211850</v>
      </c>
      <c r="AH4599" s="54" t="str">
        <f t="shared" si="263"/>
        <v>SCOuro Verde</v>
      </c>
      <c r="AI4599" s="73">
        <v>4211850</v>
      </c>
    </row>
    <row r="4600" spans="26:35" x14ac:dyDescent="0.25">
      <c r="Z4600" s="42" t="str">
        <f t="shared" si="262"/>
        <v/>
      </c>
      <c r="AB4600" s="73" t="s">
        <v>81</v>
      </c>
      <c r="AC4600" s="73" t="s">
        <v>3300</v>
      </c>
      <c r="AD4600" s="73">
        <v>4211876</v>
      </c>
      <c r="AH4600" s="54" t="str">
        <f t="shared" si="263"/>
        <v>SCPaial</v>
      </c>
      <c r="AI4600" s="73">
        <v>4211876</v>
      </c>
    </row>
    <row r="4601" spans="26:35" x14ac:dyDescent="0.25">
      <c r="Z4601" s="42" t="str">
        <f t="shared" si="262"/>
        <v/>
      </c>
      <c r="AB4601" s="73" t="s">
        <v>81</v>
      </c>
      <c r="AC4601" s="73" t="s">
        <v>3312</v>
      </c>
      <c r="AD4601" s="73">
        <v>4211892</v>
      </c>
      <c r="AH4601" s="54" t="str">
        <f t="shared" si="263"/>
        <v>SCPainel</v>
      </c>
      <c r="AI4601" s="73">
        <v>4211892</v>
      </c>
    </row>
    <row r="4602" spans="26:35" x14ac:dyDescent="0.25">
      <c r="Z4602" s="42" t="str">
        <f t="shared" si="262"/>
        <v/>
      </c>
      <c r="AB4602" s="73" t="s">
        <v>81</v>
      </c>
      <c r="AC4602" s="73" t="s">
        <v>3323</v>
      </c>
      <c r="AD4602" s="73">
        <v>4211900</v>
      </c>
      <c r="AH4602" s="54" t="str">
        <f t="shared" si="263"/>
        <v>SCPalhoça</v>
      </c>
      <c r="AI4602" s="73">
        <v>4211900</v>
      </c>
    </row>
    <row r="4603" spans="26:35" x14ac:dyDescent="0.25">
      <c r="Z4603" s="42" t="str">
        <f t="shared" si="262"/>
        <v/>
      </c>
      <c r="AB4603" s="73" t="s">
        <v>81</v>
      </c>
      <c r="AC4603" s="73" t="s">
        <v>3334</v>
      </c>
      <c r="AD4603" s="73">
        <v>4212007</v>
      </c>
      <c r="AH4603" s="54" t="str">
        <f t="shared" si="263"/>
        <v>SCPalma Sola</v>
      </c>
      <c r="AI4603" s="73">
        <v>4212007</v>
      </c>
    </row>
    <row r="4604" spans="26:35" x14ac:dyDescent="0.25">
      <c r="Z4604" s="42" t="str">
        <f t="shared" si="262"/>
        <v/>
      </c>
      <c r="AB4604" s="73" t="s">
        <v>81</v>
      </c>
      <c r="AC4604" s="73" t="s">
        <v>3345</v>
      </c>
      <c r="AD4604" s="73">
        <v>4212056</v>
      </c>
      <c r="AH4604" s="54" t="str">
        <f t="shared" si="263"/>
        <v>SCPalmeira</v>
      </c>
      <c r="AI4604" s="73">
        <v>4212056</v>
      </c>
    </row>
    <row r="4605" spans="26:35" x14ac:dyDescent="0.25">
      <c r="Z4605" s="42" t="str">
        <f t="shared" si="262"/>
        <v/>
      </c>
      <c r="AB4605" s="73" t="s">
        <v>81</v>
      </c>
      <c r="AC4605" s="73" t="s">
        <v>3355</v>
      </c>
      <c r="AD4605" s="73">
        <v>4212106</v>
      </c>
      <c r="AH4605" s="54" t="str">
        <f t="shared" si="263"/>
        <v>SCPalmitos</v>
      </c>
      <c r="AI4605" s="73">
        <v>4212106</v>
      </c>
    </row>
    <row r="4606" spans="26:35" x14ac:dyDescent="0.25">
      <c r="Z4606" s="42" t="str">
        <f t="shared" si="262"/>
        <v/>
      </c>
      <c r="AB4606" s="73" t="s">
        <v>81</v>
      </c>
      <c r="AC4606" s="73" t="s">
        <v>3365</v>
      </c>
      <c r="AD4606" s="73">
        <v>4212205</v>
      </c>
      <c r="AH4606" s="54" t="str">
        <f t="shared" si="263"/>
        <v>SCPapanduva</v>
      </c>
      <c r="AI4606" s="73">
        <v>4212205</v>
      </c>
    </row>
    <row r="4607" spans="26:35" x14ac:dyDescent="0.25">
      <c r="Z4607" s="42" t="str">
        <f t="shared" si="262"/>
        <v/>
      </c>
      <c r="AB4607" s="73" t="s">
        <v>81</v>
      </c>
      <c r="AC4607" s="73" t="s">
        <v>3374</v>
      </c>
      <c r="AD4607" s="73">
        <v>4212239</v>
      </c>
      <c r="AH4607" s="54" t="str">
        <f t="shared" si="263"/>
        <v>SCParaíso</v>
      </c>
      <c r="AI4607" s="73">
        <v>4212239</v>
      </c>
    </row>
    <row r="4608" spans="26:35" x14ac:dyDescent="0.25">
      <c r="Z4608" s="42" t="str">
        <f t="shared" si="262"/>
        <v/>
      </c>
      <c r="AB4608" s="73" t="s">
        <v>81</v>
      </c>
      <c r="AC4608" s="73" t="s">
        <v>3384</v>
      </c>
      <c r="AD4608" s="73">
        <v>4212254</v>
      </c>
      <c r="AH4608" s="54" t="str">
        <f t="shared" si="263"/>
        <v>SCPasso de Torres</v>
      </c>
      <c r="AI4608" s="73">
        <v>4212254</v>
      </c>
    </row>
    <row r="4609" spans="26:35" x14ac:dyDescent="0.25">
      <c r="Z4609" s="42" t="str">
        <f t="shared" si="262"/>
        <v/>
      </c>
      <c r="AB4609" s="73" t="s">
        <v>81</v>
      </c>
      <c r="AC4609" s="73" t="s">
        <v>3394</v>
      </c>
      <c r="AD4609" s="73">
        <v>4212270</v>
      </c>
      <c r="AH4609" s="54" t="str">
        <f t="shared" si="263"/>
        <v>SCPassos Maia</v>
      </c>
      <c r="AI4609" s="73">
        <v>4212270</v>
      </c>
    </row>
    <row r="4610" spans="26:35" x14ac:dyDescent="0.25">
      <c r="Z4610" s="42" t="str">
        <f t="shared" si="262"/>
        <v/>
      </c>
      <c r="AB4610" s="73" t="s">
        <v>81</v>
      </c>
      <c r="AC4610" s="73" t="s">
        <v>3404</v>
      </c>
      <c r="AD4610" s="73">
        <v>4212304</v>
      </c>
      <c r="AH4610" s="54" t="str">
        <f t="shared" si="263"/>
        <v>SCPaulo Lopes</v>
      </c>
      <c r="AI4610" s="73">
        <v>4212304</v>
      </c>
    </row>
    <row r="4611" spans="26:35" x14ac:dyDescent="0.25">
      <c r="Z4611" s="42" t="str">
        <f t="shared" ref="Z4611:Z4674" si="264">CONCATENATE(A4611,D4611)</f>
        <v/>
      </c>
      <c r="AB4611" s="73" t="s">
        <v>81</v>
      </c>
      <c r="AC4611" s="73" t="s">
        <v>3414</v>
      </c>
      <c r="AD4611" s="73">
        <v>4212403</v>
      </c>
      <c r="AH4611" s="54" t="str">
        <f t="shared" ref="AH4611:AH4674" si="265">CONCATENATE(AB4611,AC4611)</f>
        <v>SCPedras Grandes</v>
      </c>
      <c r="AI4611" s="73">
        <v>4212403</v>
      </c>
    </row>
    <row r="4612" spans="26:35" x14ac:dyDescent="0.25">
      <c r="Z4612" s="42" t="str">
        <f t="shared" si="264"/>
        <v/>
      </c>
      <c r="AB4612" s="73" t="s">
        <v>81</v>
      </c>
      <c r="AC4612" s="73" t="s">
        <v>3424</v>
      </c>
      <c r="AD4612" s="73">
        <v>4212502</v>
      </c>
      <c r="AH4612" s="54" t="str">
        <f t="shared" si="265"/>
        <v>SCPenha</v>
      </c>
      <c r="AI4612" s="73">
        <v>4212502</v>
      </c>
    </row>
    <row r="4613" spans="26:35" x14ac:dyDescent="0.25">
      <c r="Z4613" s="42" t="str">
        <f t="shared" si="264"/>
        <v/>
      </c>
      <c r="AB4613" s="73" t="s">
        <v>81</v>
      </c>
      <c r="AC4613" s="73" t="s">
        <v>3433</v>
      </c>
      <c r="AD4613" s="73">
        <v>4212601</v>
      </c>
      <c r="AH4613" s="54" t="str">
        <f t="shared" si="265"/>
        <v>SCPeritiba</v>
      </c>
      <c r="AI4613" s="73">
        <v>4212601</v>
      </c>
    </row>
    <row r="4614" spans="26:35" x14ac:dyDescent="0.25">
      <c r="Z4614" s="42" t="str">
        <f t="shared" si="264"/>
        <v/>
      </c>
      <c r="AB4614" s="73" t="s">
        <v>81</v>
      </c>
      <c r="AC4614" s="73" t="s">
        <v>3442</v>
      </c>
      <c r="AD4614" s="73">
        <v>4212650</v>
      </c>
      <c r="AH4614" s="54" t="str">
        <f t="shared" si="265"/>
        <v>SCPescaria Brava</v>
      </c>
      <c r="AI4614" s="73">
        <v>4212650</v>
      </c>
    </row>
    <row r="4615" spans="26:35" x14ac:dyDescent="0.25">
      <c r="Z4615" s="42" t="str">
        <f t="shared" si="264"/>
        <v/>
      </c>
      <c r="AB4615" s="73" t="s">
        <v>81</v>
      </c>
      <c r="AC4615" s="73" t="s">
        <v>2597</v>
      </c>
      <c r="AD4615" s="73">
        <v>4212700</v>
      </c>
      <c r="AH4615" s="54" t="str">
        <f t="shared" si="265"/>
        <v>SCPetrolândia</v>
      </c>
      <c r="AI4615" s="73">
        <v>4212700</v>
      </c>
    </row>
    <row r="4616" spans="26:35" x14ac:dyDescent="0.25">
      <c r="Z4616" s="42" t="str">
        <f t="shared" si="264"/>
        <v/>
      </c>
      <c r="AB4616" s="73" t="s">
        <v>81</v>
      </c>
      <c r="AC4616" s="73" t="s">
        <v>3461</v>
      </c>
      <c r="AD4616" s="73">
        <v>4212908</v>
      </c>
      <c r="AH4616" s="54" t="str">
        <f t="shared" si="265"/>
        <v>SCPinhalzinho</v>
      </c>
      <c r="AI4616" s="73">
        <v>4212908</v>
      </c>
    </row>
    <row r="4617" spans="26:35" x14ac:dyDescent="0.25">
      <c r="Z4617" s="42" t="str">
        <f t="shared" si="264"/>
        <v/>
      </c>
      <c r="AB4617" s="73" t="s">
        <v>81</v>
      </c>
      <c r="AC4617" s="73" t="s">
        <v>3471</v>
      </c>
      <c r="AD4617" s="73">
        <v>4213005</v>
      </c>
      <c r="AH4617" s="54" t="str">
        <f t="shared" si="265"/>
        <v>SCPinheiro Preto</v>
      </c>
      <c r="AI4617" s="73">
        <v>4213005</v>
      </c>
    </row>
    <row r="4618" spans="26:35" x14ac:dyDescent="0.25">
      <c r="Z4618" s="42" t="str">
        <f t="shared" si="264"/>
        <v/>
      </c>
      <c r="AB4618" s="73" t="s">
        <v>81</v>
      </c>
      <c r="AC4618" s="73" t="s">
        <v>3480</v>
      </c>
      <c r="AD4618" s="73">
        <v>4213104</v>
      </c>
      <c r="AH4618" s="54" t="str">
        <f t="shared" si="265"/>
        <v>SCPiratuba</v>
      </c>
      <c r="AI4618" s="73">
        <v>4213104</v>
      </c>
    </row>
    <row r="4619" spans="26:35" x14ac:dyDescent="0.25">
      <c r="Z4619" s="42" t="str">
        <f t="shared" si="264"/>
        <v/>
      </c>
      <c r="AB4619" s="73" t="s">
        <v>81</v>
      </c>
      <c r="AC4619" s="73" t="s">
        <v>3490</v>
      </c>
      <c r="AD4619" s="73">
        <v>4213153</v>
      </c>
      <c r="AH4619" s="54" t="str">
        <f t="shared" si="265"/>
        <v>SCPlanalto Alegre</v>
      </c>
      <c r="AI4619" s="73">
        <v>4213153</v>
      </c>
    </row>
    <row r="4620" spans="26:35" x14ac:dyDescent="0.25">
      <c r="Z4620" s="42" t="str">
        <f t="shared" si="264"/>
        <v/>
      </c>
      <c r="AB4620" s="73" t="s">
        <v>81</v>
      </c>
      <c r="AC4620" s="73" t="s">
        <v>3500</v>
      </c>
      <c r="AD4620" s="73">
        <v>4213203</v>
      </c>
      <c r="AH4620" s="54" t="str">
        <f t="shared" si="265"/>
        <v>SCPomerode</v>
      </c>
      <c r="AI4620" s="73">
        <v>4213203</v>
      </c>
    </row>
    <row r="4621" spans="26:35" x14ac:dyDescent="0.25">
      <c r="Z4621" s="42" t="str">
        <f t="shared" si="264"/>
        <v/>
      </c>
      <c r="AB4621" s="73" t="s">
        <v>81</v>
      </c>
      <c r="AC4621" s="73" t="s">
        <v>3509</v>
      </c>
      <c r="AD4621" s="73">
        <v>4213302</v>
      </c>
      <c r="AH4621" s="54" t="str">
        <f t="shared" si="265"/>
        <v>SCPonte Alta</v>
      </c>
      <c r="AI4621" s="73">
        <v>4213302</v>
      </c>
    </row>
    <row r="4622" spans="26:35" x14ac:dyDescent="0.25">
      <c r="Z4622" s="42" t="str">
        <f t="shared" si="264"/>
        <v/>
      </c>
      <c r="AB4622" s="73" t="s">
        <v>81</v>
      </c>
      <c r="AC4622" s="73" t="s">
        <v>3519</v>
      </c>
      <c r="AD4622" s="73">
        <v>4213351</v>
      </c>
      <c r="AH4622" s="54" t="str">
        <f t="shared" si="265"/>
        <v>SCPonte Alta do Norte</v>
      </c>
      <c r="AI4622" s="73">
        <v>4213351</v>
      </c>
    </row>
    <row r="4623" spans="26:35" x14ac:dyDescent="0.25">
      <c r="Z4623" s="42" t="str">
        <f t="shared" si="264"/>
        <v/>
      </c>
      <c r="AB4623" s="73" t="s">
        <v>81</v>
      </c>
      <c r="AC4623" s="73" t="s">
        <v>3529</v>
      </c>
      <c r="AD4623" s="73">
        <v>4213401</v>
      </c>
      <c r="AH4623" s="54" t="str">
        <f t="shared" si="265"/>
        <v>SCPonte Serrada</v>
      </c>
      <c r="AI4623" s="73">
        <v>4213401</v>
      </c>
    </row>
    <row r="4624" spans="26:35" x14ac:dyDescent="0.25">
      <c r="Z4624" s="42" t="str">
        <f t="shared" si="264"/>
        <v/>
      </c>
      <c r="AB4624" s="73" t="s">
        <v>81</v>
      </c>
      <c r="AC4624" s="73" t="s">
        <v>3539</v>
      </c>
      <c r="AD4624" s="73">
        <v>4213500</v>
      </c>
      <c r="AH4624" s="54" t="str">
        <f t="shared" si="265"/>
        <v>SCPorto Belo</v>
      </c>
      <c r="AI4624" s="73">
        <v>4213500</v>
      </c>
    </row>
    <row r="4625" spans="26:35" x14ac:dyDescent="0.25">
      <c r="Z4625" s="42" t="str">
        <f t="shared" si="264"/>
        <v/>
      </c>
      <c r="AB4625" s="73" t="s">
        <v>81</v>
      </c>
      <c r="AC4625" s="73" t="s">
        <v>3548</v>
      </c>
      <c r="AD4625" s="73">
        <v>4213609</v>
      </c>
      <c r="AH4625" s="54" t="str">
        <f t="shared" si="265"/>
        <v>SCPorto União</v>
      </c>
      <c r="AI4625" s="73">
        <v>4213609</v>
      </c>
    </row>
    <row r="4626" spans="26:35" x14ac:dyDescent="0.25">
      <c r="Z4626" s="42" t="str">
        <f t="shared" si="264"/>
        <v/>
      </c>
      <c r="AB4626" s="73" t="s">
        <v>81</v>
      </c>
      <c r="AC4626" s="73" t="s">
        <v>3557</v>
      </c>
      <c r="AD4626" s="73">
        <v>4213708</v>
      </c>
      <c r="AH4626" s="54" t="str">
        <f t="shared" si="265"/>
        <v>SCPouso Redondo</v>
      </c>
      <c r="AI4626" s="73">
        <v>4213708</v>
      </c>
    </row>
    <row r="4627" spans="26:35" x14ac:dyDescent="0.25">
      <c r="Z4627" s="42" t="str">
        <f t="shared" si="264"/>
        <v/>
      </c>
      <c r="AB4627" s="73" t="s">
        <v>81</v>
      </c>
      <c r="AC4627" s="73" t="s">
        <v>3567</v>
      </c>
      <c r="AD4627" s="73">
        <v>4213807</v>
      </c>
      <c r="AH4627" s="54" t="str">
        <f t="shared" si="265"/>
        <v>SCPraia Grande</v>
      </c>
      <c r="AI4627" s="73">
        <v>4213807</v>
      </c>
    </row>
    <row r="4628" spans="26:35" x14ac:dyDescent="0.25">
      <c r="Z4628" s="42" t="str">
        <f t="shared" si="264"/>
        <v/>
      </c>
      <c r="AB4628" s="73" t="s">
        <v>81</v>
      </c>
      <c r="AC4628" s="73" t="s">
        <v>3577</v>
      </c>
      <c r="AD4628" s="73">
        <v>4213906</v>
      </c>
      <c r="AH4628" s="54" t="str">
        <f t="shared" si="265"/>
        <v>SCPresidente Castello Branco</v>
      </c>
      <c r="AI4628" s="73">
        <v>4213906</v>
      </c>
    </row>
    <row r="4629" spans="26:35" x14ac:dyDescent="0.25">
      <c r="Z4629" s="42" t="str">
        <f t="shared" si="264"/>
        <v/>
      </c>
      <c r="AB4629" s="73" t="s">
        <v>81</v>
      </c>
      <c r="AC4629" s="73" t="s">
        <v>3587</v>
      </c>
      <c r="AD4629" s="73">
        <v>4214003</v>
      </c>
      <c r="AH4629" s="54" t="str">
        <f t="shared" si="265"/>
        <v>SCPresidente Getúlio</v>
      </c>
      <c r="AI4629" s="73">
        <v>4214003</v>
      </c>
    </row>
    <row r="4630" spans="26:35" x14ac:dyDescent="0.25">
      <c r="Z4630" s="42" t="str">
        <f t="shared" si="264"/>
        <v/>
      </c>
      <c r="AB4630" s="73" t="s">
        <v>81</v>
      </c>
      <c r="AC4630" s="73" t="s">
        <v>3597</v>
      </c>
      <c r="AD4630" s="73">
        <v>4214102</v>
      </c>
      <c r="AH4630" s="54" t="str">
        <f t="shared" si="265"/>
        <v>SCPresidente Nereu</v>
      </c>
      <c r="AI4630" s="73">
        <v>4214102</v>
      </c>
    </row>
    <row r="4631" spans="26:35" x14ac:dyDescent="0.25">
      <c r="Z4631" s="42" t="str">
        <f t="shared" si="264"/>
        <v/>
      </c>
      <c r="AB4631" s="73" t="s">
        <v>81</v>
      </c>
      <c r="AC4631" s="73" t="s">
        <v>3606</v>
      </c>
      <c r="AD4631" s="73">
        <v>4214151</v>
      </c>
      <c r="AH4631" s="54" t="str">
        <f t="shared" si="265"/>
        <v>SCPrincesa</v>
      </c>
      <c r="AI4631" s="73">
        <v>4214151</v>
      </c>
    </row>
    <row r="4632" spans="26:35" x14ac:dyDescent="0.25">
      <c r="Z4632" s="42" t="str">
        <f t="shared" si="264"/>
        <v/>
      </c>
      <c r="AB4632" s="73" t="s">
        <v>81</v>
      </c>
      <c r="AC4632" s="73" t="s">
        <v>3615</v>
      </c>
      <c r="AD4632" s="73">
        <v>4214201</v>
      </c>
      <c r="AH4632" s="54" t="str">
        <f t="shared" si="265"/>
        <v>SCQuilombo</v>
      </c>
      <c r="AI4632" s="73">
        <v>4214201</v>
      </c>
    </row>
    <row r="4633" spans="26:35" x14ac:dyDescent="0.25">
      <c r="Z4633" s="42" t="str">
        <f t="shared" si="264"/>
        <v/>
      </c>
      <c r="AB4633" s="73" t="s">
        <v>81</v>
      </c>
      <c r="AC4633" s="73" t="s">
        <v>3624</v>
      </c>
      <c r="AD4633" s="73">
        <v>4214300</v>
      </c>
      <c r="AH4633" s="54" t="str">
        <f t="shared" si="265"/>
        <v>SCRancho Queimado</v>
      </c>
      <c r="AI4633" s="73">
        <v>4214300</v>
      </c>
    </row>
    <row r="4634" spans="26:35" x14ac:dyDescent="0.25">
      <c r="Z4634" s="42" t="str">
        <f t="shared" si="264"/>
        <v/>
      </c>
      <c r="AB4634" s="73" t="s">
        <v>81</v>
      </c>
      <c r="AC4634" s="73" t="s">
        <v>3634</v>
      </c>
      <c r="AD4634" s="73">
        <v>4214409</v>
      </c>
      <c r="AH4634" s="54" t="str">
        <f t="shared" si="265"/>
        <v>SCRio das Antas</v>
      </c>
      <c r="AI4634" s="73">
        <v>4214409</v>
      </c>
    </row>
    <row r="4635" spans="26:35" x14ac:dyDescent="0.25">
      <c r="Z4635" s="42" t="str">
        <f t="shared" si="264"/>
        <v/>
      </c>
      <c r="AB4635" s="73" t="s">
        <v>81</v>
      </c>
      <c r="AC4635" s="73" t="s">
        <v>3644</v>
      </c>
      <c r="AD4635" s="73">
        <v>4214508</v>
      </c>
      <c r="AH4635" s="54" t="str">
        <f t="shared" si="265"/>
        <v>SCRio do Campo</v>
      </c>
      <c r="AI4635" s="73">
        <v>4214508</v>
      </c>
    </row>
    <row r="4636" spans="26:35" x14ac:dyDescent="0.25">
      <c r="Z4636" s="42" t="str">
        <f t="shared" si="264"/>
        <v/>
      </c>
      <c r="AB4636" s="73" t="s">
        <v>81</v>
      </c>
      <c r="AC4636" s="73" t="s">
        <v>3653</v>
      </c>
      <c r="AD4636" s="73">
        <v>4214607</v>
      </c>
      <c r="AH4636" s="54" t="str">
        <f t="shared" si="265"/>
        <v>SCRio do Oeste</v>
      </c>
      <c r="AI4636" s="73">
        <v>4214607</v>
      </c>
    </row>
    <row r="4637" spans="26:35" x14ac:dyDescent="0.25">
      <c r="Z4637" s="42" t="str">
        <f t="shared" si="264"/>
        <v/>
      </c>
      <c r="AB4637" s="73" t="s">
        <v>81</v>
      </c>
      <c r="AC4637" s="73" t="s">
        <v>3662</v>
      </c>
      <c r="AD4637" s="73">
        <v>4214805</v>
      </c>
      <c r="AH4637" s="54" t="str">
        <f t="shared" si="265"/>
        <v>SCRio do Sul</v>
      </c>
      <c r="AI4637" s="73">
        <v>4214805</v>
      </c>
    </row>
    <row r="4638" spans="26:35" x14ac:dyDescent="0.25">
      <c r="Z4638" s="42" t="str">
        <f t="shared" si="264"/>
        <v/>
      </c>
      <c r="AB4638" s="73" t="s">
        <v>81</v>
      </c>
      <c r="AC4638" s="73" t="s">
        <v>3671</v>
      </c>
      <c r="AD4638" s="73">
        <v>4214706</v>
      </c>
      <c r="AH4638" s="54" t="str">
        <f t="shared" si="265"/>
        <v>SCRio dos Cedros</v>
      </c>
      <c r="AI4638" s="73">
        <v>4214706</v>
      </c>
    </row>
    <row r="4639" spans="26:35" x14ac:dyDescent="0.25">
      <c r="Z4639" s="42" t="str">
        <f t="shared" si="264"/>
        <v/>
      </c>
      <c r="AB4639" s="73" t="s">
        <v>81</v>
      </c>
      <c r="AC4639" s="73" t="s">
        <v>3678</v>
      </c>
      <c r="AD4639" s="73">
        <v>4214904</v>
      </c>
      <c r="AH4639" s="54" t="str">
        <f t="shared" si="265"/>
        <v>SCRio Fortuna</v>
      </c>
      <c r="AI4639" s="73">
        <v>4214904</v>
      </c>
    </row>
    <row r="4640" spans="26:35" x14ac:dyDescent="0.25">
      <c r="Z4640" s="42" t="str">
        <f t="shared" si="264"/>
        <v/>
      </c>
      <c r="AB4640" s="73" t="s">
        <v>81</v>
      </c>
      <c r="AC4640" s="73" t="s">
        <v>3686</v>
      </c>
      <c r="AD4640" s="73">
        <v>4215000</v>
      </c>
      <c r="AH4640" s="54" t="str">
        <f t="shared" si="265"/>
        <v>SCRio Negrinho</v>
      </c>
      <c r="AI4640" s="73">
        <v>4215000</v>
      </c>
    </row>
    <row r="4641" spans="26:35" x14ac:dyDescent="0.25">
      <c r="Z4641" s="42" t="str">
        <f t="shared" si="264"/>
        <v/>
      </c>
      <c r="AB4641" s="73" t="s">
        <v>81</v>
      </c>
      <c r="AC4641" s="73" t="s">
        <v>3695</v>
      </c>
      <c r="AD4641" s="73">
        <v>4215059</v>
      </c>
      <c r="AH4641" s="54" t="str">
        <f t="shared" si="265"/>
        <v>SCRio Rufino</v>
      </c>
      <c r="AI4641" s="73">
        <v>4215059</v>
      </c>
    </row>
    <row r="4642" spans="26:35" x14ac:dyDescent="0.25">
      <c r="Z4642" s="42" t="str">
        <f t="shared" si="264"/>
        <v/>
      </c>
      <c r="AB4642" s="73" t="s">
        <v>81</v>
      </c>
      <c r="AC4642" s="73" t="s">
        <v>3703</v>
      </c>
      <c r="AD4642" s="73">
        <v>4215075</v>
      </c>
      <c r="AH4642" s="54" t="str">
        <f t="shared" si="265"/>
        <v>SCRiqueza</v>
      </c>
      <c r="AI4642" s="73">
        <v>4215075</v>
      </c>
    </row>
    <row r="4643" spans="26:35" x14ac:dyDescent="0.25">
      <c r="Z4643" s="42" t="str">
        <f t="shared" si="264"/>
        <v/>
      </c>
      <c r="AB4643" s="73" t="s">
        <v>81</v>
      </c>
      <c r="AC4643" s="73" t="s">
        <v>3711</v>
      </c>
      <c r="AD4643" s="73">
        <v>4215109</v>
      </c>
      <c r="AH4643" s="54" t="str">
        <f t="shared" si="265"/>
        <v>SCRodeio</v>
      </c>
      <c r="AI4643" s="73">
        <v>4215109</v>
      </c>
    </row>
    <row r="4644" spans="26:35" x14ac:dyDescent="0.25">
      <c r="Z4644" s="42" t="str">
        <f t="shared" si="264"/>
        <v/>
      </c>
      <c r="AB4644" s="73" t="s">
        <v>81</v>
      </c>
      <c r="AC4644" s="73" t="s">
        <v>3718</v>
      </c>
      <c r="AD4644" s="73">
        <v>4215208</v>
      </c>
      <c r="AH4644" s="54" t="str">
        <f t="shared" si="265"/>
        <v>SCRomelândia</v>
      </c>
      <c r="AI4644" s="73">
        <v>4215208</v>
      </c>
    </row>
    <row r="4645" spans="26:35" x14ac:dyDescent="0.25">
      <c r="Z4645" s="42" t="str">
        <f t="shared" si="264"/>
        <v/>
      </c>
      <c r="AB4645" s="73" t="s">
        <v>81</v>
      </c>
      <c r="AC4645" s="73" t="s">
        <v>3725</v>
      </c>
      <c r="AD4645" s="73">
        <v>4215307</v>
      </c>
      <c r="AH4645" s="54" t="str">
        <f t="shared" si="265"/>
        <v>SCSalete</v>
      </c>
      <c r="AI4645" s="73">
        <v>4215307</v>
      </c>
    </row>
    <row r="4646" spans="26:35" x14ac:dyDescent="0.25">
      <c r="Z4646" s="42" t="str">
        <f t="shared" si="264"/>
        <v/>
      </c>
      <c r="AB4646" s="73" t="s">
        <v>81</v>
      </c>
      <c r="AC4646" s="73" t="s">
        <v>3732</v>
      </c>
      <c r="AD4646" s="73">
        <v>4215356</v>
      </c>
      <c r="AH4646" s="54" t="str">
        <f t="shared" si="265"/>
        <v>SCSaltinho</v>
      </c>
      <c r="AI4646" s="73">
        <v>4215356</v>
      </c>
    </row>
    <row r="4647" spans="26:35" x14ac:dyDescent="0.25">
      <c r="Z4647" s="42" t="str">
        <f t="shared" si="264"/>
        <v/>
      </c>
      <c r="AB4647" s="73" t="s">
        <v>81</v>
      </c>
      <c r="AC4647" s="73" t="s">
        <v>3739</v>
      </c>
      <c r="AD4647" s="73">
        <v>4215406</v>
      </c>
      <c r="AH4647" s="54" t="str">
        <f t="shared" si="265"/>
        <v>SCSalto Veloso</v>
      </c>
      <c r="AI4647" s="73">
        <v>4215406</v>
      </c>
    </row>
    <row r="4648" spans="26:35" x14ac:dyDescent="0.25">
      <c r="Z4648" s="42" t="str">
        <f t="shared" si="264"/>
        <v/>
      </c>
      <c r="AB4648" s="73" t="s">
        <v>81</v>
      </c>
      <c r="AC4648" s="73" t="s">
        <v>3746</v>
      </c>
      <c r="AD4648" s="73">
        <v>4215455</v>
      </c>
      <c r="AH4648" s="54" t="str">
        <f t="shared" si="265"/>
        <v>SCSangão</v>
      </c>
      <c r="AI4648" s="73">
        <v>4215455</v>
      </c>
    </row>
    <row r="4649" spans="26:35" x14ac:dyDescent="0.25">
      <c r="Z4649" s="42" t="str">
        <f t="shared" si="264"/>
        <v/>
      </c>
      <c r="AB4649" s="73" t="s">
        <v>81</v>
      </c>
      <c r="AC4649" s="73" t="s">
        <v>3126</v>
      </c>
      <c r="AD4649" s="73">
        <v>4215505</v>
      </c>
      <c r="AH4649" s="54" t="str">
        <f t="shared" si="265"/>
        <v>SCSanta Cecília</v>
      </c>
      <c r="AI4649" s="73">
        <v>4215505</v>
      </c>
    </row>
    <row r="4650" spans="26:35" x14ac:dyDescent="0.25">
      <c r="Z4650" s="42" t="str">
        <f t="shared" si="264"/>
        <v/>
      </c>
      <c r="AB4650" s="73" t="s">
        <v>81</v>
      </c>
      <c r="AC4650" s="73" t="s">
        <v>3074</v>
      </c>
      <c r="AD4650" s="73">
        <v>4215554</v>
      </c>
      <c r="AH4650" s="54" t="str">
        <f t="shared" si="265"/>
        <v>SCSanta Helena</v>
      </c>
      <c r="AI4650" s="73">
        <v>4215554</v>
      </c>
    </row>
    <row r="4651" spans="26:35" x14ac:dyDescent="0.25">
      <c r="Z4651" s="42" t="str">
        <f t="shared" si="264"/>
        <v/>
      </c>
      <c r="AB4651" s="73" t="s">
        <v>81</v>
      </c>
      <c r="AC4651" s="73" t="s">
        <v>1529</v>
      </c>
      <c r="AD4651" s="73">
        <v>4215604</v>
      </c>
      <c r="AH4651" s="54" t="str">
        <f t="shared" si="265"/>
        <v>SCSanta Rosa de Lima</v>
      </c>
      <c r="AI4651" s="73">
        <v>4215604</v>
      </c>
    </row>
    <row r="4652" spans="26:35" x14ac:dyDescent="0.25">
      <c r="Z4652" s="42" t="str">
        <f t="shared" si="264"/>
        <v/>
      </c>
      <c r="AB4652" s="73" t="s">
        <v>81</v>
      </c>
      <c r="AC4652" s="73" t="s">
        <v>3768</v>
      </c>
      <c r="AD4652" s="73">
        <v>4215653</v>
      </c>
      <c r="AH4652" s="54" t="str">
        <f t="shared" si="265"/>
        <v>SCSanta Rosa do Sul</v>
      </c>
      <c r="AI4652" s="73">
        <v>4215653</v>
      </c>
    </row>
    <row r="4653" spans="26:35" x14ac:dyDescent="0.25">
      <c r="Z4653" s="42" t="str">
        <f t="shared" si="264"/>
        <v/>
      </c>
      <c r="AB4653" s="73" t="s">
        <v>81</v>
      </c>
      <c r="AC4653" s="73" t="s">
        <v>2441</v>
      </c>
      <c r="AD4653" s="73">
        <v>4215679</v>
      </c>
      <c r="AH4653" s="54" t="str">
        <f t="shared" si="265"/>
        <v>SCSanta Terezinha</v>
      </c>
      <c r="AI4653" s="73">
        <v>4215679</v>
      </c>
    </row>
    <row r="4654" spans="26:35" x14ac:dyDescent="0.25">
      <c r="Z4654" s="42" t="str">
        <f t="shared" si="264"/>
        <v/>
      </c>
      <c r="AB4654" s="73" t="s">
        <v>81</v>
      </c>
      <c r="AC4654" s="73" t="s">
        <v>3781</v>
      </c>
      <c r="AD4654" s="73">
        <v>4215687</v>
      </c>
      <c r="AH4654" s="54" t="str">
        <f t="shared" si="265"/>
        <v>SCSanta Terezinha do Progresso</v>
      </c>
      <c r="AI4654" s="73">
        <v>4215687</v>
      </c>
    </row>
    <row r="4655" spans="26:35" x14ac:dyDescent="0.25">
      <c r="Z4655" s="42" t="str">
        <f t="shared" si="264"/>
        <v/>
      </c>
      <c r="AB4655" s="73" t="s">
        <v>81</v>
      </c>
      <c r="AC4655" s="73" t="s">
        <v>3788</v>
      </c>
      <c r="AD4655" s="73">
        <v>4215695</v>
      </c>
      <c r="AH4655" s="54" t="str">
        <f t="shared" si="265"/>
        <v>SCSantiago do Sul</v>
      </c>
      <c r="AI4655" s="73">
        <v>4215695</v>
      </c>
    </row>
    <row r="4656" spans="26:35" x14ac:dyDescent="0.25">
      <c r="Z4656" s="42" t="str">
        <f t="shared" si="264"/>
        <v/>
      </c>
      <c r="AB4656" s="73" t="s">
        <v>81</v>
      </c>
      <c r="AC4656" s="73" t="s">
        <v>3795</v>
      </c>
      <c r="AD4656" s="73">
        <v>4215703</v>
      </c>
      <c r="AH4656" s="54" t="str">
        <f t="shared" si="265"/>
        <v>SCSanto Amaro da Imperatriz</v>
      </c>
      <c r="AI4656" s="73">
        <v>4215703</v>
      </c>
    </row>
    <row r="4657" spans="26:35" x14ac:dyDescent="0.25">
      <c r="Z4657" s="42" t="str">
        <f t="shared" si="264"/>
        <v/>
      </c>
      <c r="AB4657" s="73" t="s">
        <v>81</v>
      </c>
      <c r="AC4657" s="73" t="s">
        <v>3802</v>
      </c>
      <c r="AD4657" s="73">
        <v>4215802</v>
      </c>
      <c r="AH4657" s="54" t="str">
        <f t="shared" si="265"/>
        <v>SCSão Bento do Sul</v>
      </c>
      <c r="AI4657" s="73">
        <v>4215802</v>
      </c>
    </row>
    <row r="4658" spans="26:35" x14ac:dyDescent="0.25">
      <c r="Z4658" s="42" t="str">
        <f t="shared" si="264"/>
        <v/>
      </c>
      <c r="AB4658" s="73" t="s">
        <v>81</v>
      </c>
      <c r="AC4658" s="73" t="s">
        <v>3808</v>
      </c>
      <c r="AD4658" s="73">
        <v>4215752</v>
      </c>
      <c r="AH4658" s="54" t="str">
        <f t="shared" si="265"/>
        <v>SCSão Bernardino</v>
      </c>
      <c r="AI4658" s="73">
        <v>4215752</v>
      </c>
    </row>
    <row r="4659" spans="26:35" x14ac:dyDescent="0.25">
      <c r="Z4659" s="42" t="str">
        <f t="shared" si="264"/>
        <v/>
      </c>
      <c r="AB4659" s="73" t="s">
        <v>81</v>
      </c>
      <c r="AC4659" s="73" t="s">
        <v>3815</v>
      </c>
      <c r="AD4659" s="73">
        <v>4215901</v>
      </c>
      <c r="AH4659" s="54" t="str">
        <f t="shared" si="265"/>
        <v>SCSão Bonifácio</v>
      </c>
      <c r="AI4659" s="73">
        <v>4215901</v>
      </c>
    </row>
    <row r="4660" spans="26:35" x14ac:dyDescent="0.25">
      <c r="Z4660" s="42" t="str">
        <f t="shared" si="264"/>
        <v/>
      </c>
      <c r="AB4660" s="73" t="s">
        <v>81</v>
      </c>
      <c r="AC4660" s="73" t="s">
        <v>3822</v>
      </c>
      <c r="AD4660" s="73">
        <v>4216008</v>
      </c>
      <c r="AH4660" s="54" t="str">
        <f t="shared" si="265"/>
        <v>SCSão Carlos</v>
      </c>
      <c r="AI4660" s="73">
        <v>4216008</v>
      </c>
    </row>
    <row r="4661" spans="26:35" x14ac:dyDescent="0.25">
      <c r="Z4661" s="42" t="str">
        <f t="shared" si="264"/>
        <v/>
      </c>
      <c r="AB4661" s="73" t="s">
        <v>81</v>
      </c>
      <c r="AC4661" s="73" t="s">
        <v>3829</v>
      </c>
      <c r="AD4661" s="73">
        <v>4216057</v>
      </c>
      <c r="AH4661" s="54" t="str">
        <f t="shared" si="265"/>
        <v>SCSão Cristovão do Sul</v>
      </c>
      <c r="AI4661" s="73">
        <v>4216057</v>
      </c>
    </row>
    <row r="4662" spans="26:35" x14ac:dyDescent="0.25">
      <c r="Z4662" s="42" t="str">
        <f t="shared" si="264"/>
        <v/>
      </c>
      <c r="AB4662" s="73" t="s">
        <v>81</v>
      </c>
      <c r="AC4662" s="73" t="s">
        <v>1609</v>
      </c>
      <c r="AD4662" s="73">
        <v>4216107</v>
      </c>
      <c r="AH4662" s="54" t="str">
        <f t="shared" si="265"/>
        <v>SCSão Domingos</v>
      </c>
      <c r="AI4662" s="73">
        <v>4216107</v>
      </c>
    </row>
    <row r="4663" spans="26:35" x14ac:dyDescent="0.25">
      <c r="Z4663" s="42" t="str">
        <f t="shared" si="264"/>
        <v/>
      </c>
      <c r="AB4663" s="73" t="s">
        <v>81</v>
      </c>
      <c r="AC4663" s="73" t="s">
        <v>3842</v>
      </c>
      <c r="AD4663" s="73">
        <v>4216206</v>
      </c>
      <c r="AH4663" s="54" t="str">
        <f t="shared" si="265"/>
        <v>SCSão Francisco do Sul</v>
      </c>
      <c r="AI4663" s="73">
        <v>4216206</v>
      </c>
    </row>
    <row r="4664" spans="26:35" x14ac:dyDescent="0.25">
      <c r="Z4664" s="42" t="str">
        <f t="shared" si="264"/>
        <v/>
      </c>
      <c r="AB4664" s="73" t="s">
        <v>81</v>
      </c>
      <c r="AC4664" s="73" t="s">
        <v>3270</v>
      </c>
      <c r="AD4664" s="73">
        <v>4216305</v>
      </c>
      <c r="AH4664" s="54" t="str">
        <f t="shared" si="265"/>
        <v>SCSão João Batista</v>
      </c>
      <c r="AI4664" s="73">
        <v>4216305</v>
      </c>
    </row>
    <row r="4665" spans="26:35" x14ac:dyDescent="0.25">
      <c r="Z4665" s="42" t="str">
        <f t="shared" si="264"/>
        <v/>
      </c>
      <c r="AB4665" s="73" t="s">
        <v>81</v>
      </c>
      <c r="AC4665" s="73" t="s">
        <v>3855</v>
      </c>
      <c r="AD4665" s="73">
        <v>4216354</v>
      </c>
      <c r="AH4665" s="54" t="str">
        <f t="shared" si="265"/>
        <v>SCSão João do Itaperiú</v>
      </c>
      <c r="AI4665" s="73">
        <v>4216354</v>
      </c>
    </row>
    <row r="4666" spans="26:35" x14ac:dyDescent="0.25">
      <c r="Z4666" s="42" t="str">
        <f t="shared" si="264"/>
        <v/>
      </c>
      <c r="AB4666" s="73" t="s">
        <v>81</v>
      </c>
      <c r="AC4666" s="73" t="s">
        <v>3861</v>
      </c>
      <c r="AD4666" s="73">
        <v>4216255</v>
      </c>
      <c r="AH4666" s="54" t="str">
        <f t="shared" si="265"/>
        <v>SCSão João do Oeste</v>
      </c>
      <c r="AI4666" s="73">
        <v>4216255</v>
      </c>
    </row>
    <row r="4667" spans="26:35" x14ac:dyDescent="0.25">
      <c r="Z4667" s="42" t="str">
        <f t="shared" si="264"/>
        <v/>
      </c>
      <c r="AB4667" s="73" t="s">
        <v>81</v>
      </c>
      <c r="AC4667" s="73" t="s">
        <v>3867</v>
      </c>
      <c r="AD4667" s="73">
        <v>4216404</v>
      </c>
      <c r="AH4667" s="54" t="str">
        <f t="shared" si="265"/>
        <v>SCSão João do Sul</v>
      </c>
      <c r="AI4667" s="73">
        <v>4216404</v>
      </c>
    </row>
    <row r="4668" spans="26:35" x14ac:dyDescent="0.25">
      <c r="Z4668" s="42" t="str">
        <f t="shared" si="264"/>
        <v/>
      </c>
      <c r="AB4668" s="73" t="s">
        <v>81</v>
      </c>
      <c r="AC4668" s="73" t="s">
        <v>3872</v>
      </c>
      <c r="AD4668" s="73">
        <v>4216503</v>
      </c>
      <c r="AH4668" s="54" t="str">
        <f t="shared" si="265"/>
        <v>SCSão Joaquim</v>
      </c>
      <c r="AI4668" s="73">
        <v>4216503</v>
      </c>
    </row>
    <row r="4669" spans="26:35" x14ac:dyDescent="0.25">
      <c r="Z4669" s="42" t="str">
        <f t="shared" si="264"/>
        <v/>
      </c>
      <c r="AB4669" s="73" t="s">
        <v>81</v>
      </c>
      <c r="AC4669" s="73" t="s">
        <v>3877</v>
      </c>
      <c r="AD4669" s="73">
        <v>4216602</v>
      </c>
      <c r="AH4669" s="54" t="str">
        <f t="shared" si="265"/>
        <v>SCSão José</v>
      </c>
      <c r="AI4669" s="73">
        <v>4216602</v>
      </c>
    </row>
    <row r="4670" spans="26:35" x14ac:dyDescent="0.25">
      <c r="Z4670" s="42" t="str">
        <f t="shared" si="264"/>
        <v/>
      </c>
      <c r="AB4670" s="73" t="s">
        <v>81</v>
      </c>
      <c r="AC4670" s="73" t="s">
        <v>3883</v>
      </c>
      <c r="AD4670" s="73">
        <v>4216701</v>
      </c>
      <c r="AH4670" s="54" t="str">
        <f t="shared" si="265"/>
        <v>SCSão José do Cedro</v>
      </c>
      <c r="AI4670" s="73">
        <v>4216701</v>
      </c>
    </row>
    <row r="4671" spans="26:35" x14ac:dyDescent="0.25">
      <c r="Z4671" s="42" t="str">
        <f t="shared" si="264"/>
        <v/>
      </c>
      <c r="AB4671" s="73" t="s">
        <v>81</v>
      </c>
      <c r="AC4671" s="73" t="s">
        <v>3889</v>
      </c>
      <c r="AD4671" s="73">
        <v>4216800</v>
      </c>
      <c r="AH4671" s="54" t="str">
        <f t="shared" si="265"/>
        <v>SCSão José do Cerrito</v>
      </c>
      <c r="AI4671" s="73">
        <v>4216800</v>
      </c>
    </row>
    <row r="4672" spans="26:35" x14ac:dyDescent="0.25">
      <c r="Z4672" s="42" t="str">
        <f t="shared" si="264"/>
        <v/>
      </c>
      <c r="AB4672" s="73" t="s">
        <v>81</v>
      </c>
      <c r="AC4672" s="73" t="s">
        <v>3895</v>
      </c>
      <c r="AD4672" s="73">
        <v>4216909</v>
      </c>
      <c r="AH4672" s="54" t="str">
        <f t="shared" si="265"/>
        <v>SCSão Lourenço do Oeste</v>
      </c>
      <c r="AI4672" s="73">
        <v>4216909</v>
      </c>
    </row>
    <row r="4673" spans="26:35" x14ac:dyDescent="0.25">
      <c r="Z4673" s="42" t="str">
        <f t="shared" si="264"/>
        <v/>
      </c>
      <c r="AB4673" s="73" t="s">
        <v>81</v>
      </c>
      <c r="AC4673" s="73" t="s">
        <v>3901</v>
      </c>
      <c r="AD4673" s="73">
        <v>4217006</v>
      </c>
      <c r="AH4673" s="54" t="str">
        <f t="shared" si="265"/>
        <v>SCSão Ludgero</v>
      </c>
      <c r="AI4673" s="73">
        <v>4217006</v>
      </c>
    </row>
    <row r="4674" spans="26:35" x14ac:dyDescent="0.25">
      <c r="Z4674" s="42" t="str">
        <f t="shared" si="264"/>
        <v/>
      </c>
      <c r="AB4674" s="73" t="s">
        <v>81</v>
      </c>
      <c r="AC4674" s="73" t="s">
        <v>3907</v>
      </c>
      <c r="AD4674" s="73">
        <v>4217105</v>
      </c>
      <c r="AH4674" s="54" t="str">
        <f t="shared" si="265"/>
        <v>SCSão Martinho</v>
      </c>
      <c r="AI4674" s="73">
        <v>4217105</v>
      </c>
    </row>
    <row r="4675" spans="26:35" x14ac:dyDescent="0.25">
      <c r="Z4675" s="42" t="str">
        <f t="shared" ref="Z4675:Z4738" si="266">CONCATENATE(A4675,D4675)</f>
        <v/>
      </c>
      <c r="AB4675" s="73" t="s">
        <v>81</v>
      </c>
      <c r="AC4675" s="73" t="s">
        <v>3913</v>
      </c>
      <c r="AD4675" s="73">
        <v>4217154</v>
      </c>
      <c r="AH4675" s="54" t="str">
        <f t="shared" ref="AH4675:AH4738" si="267">CONCATENATE(AB4675,AC4675)</f>
        <v>SCSão Miguel da Boa Vista</v>
      </c>
      <c r="AI4675" s="73">
        <v>4217154</v>
      </c>
    </row>
    <row r="4676" spans="26:35" x14ac:dyDescent="0.25">
      <c r="Z4676" s="42" t="str">
        <f t="shared" si="266"/>
        <v/>
      </c>
      <c r="AB4676" s="73" t="s">
        <v>81</v>
      </c>
      <c r="AC4676" s="73" t="s">
        <v>3918</v>
      </c>
      <c r="AD4676" s="73">
        <v>4217204</v>
      </c>
      <c r="AH4676" s="54" t="str">
        <f t="shared" si="267"/>
        <v>SCSão Miguel do Oeste</v>
      </c>
      <c r="AI4676" s="73">
        <v>4217204</v>
      </c>
    </row>
    <row r="4677" spans="26:35" x14ac:dyDescent="0.25">
      <c r="Z4677" s="42" t="str">
        <f t="shared" si="266"/>
        <v/>
      </c>
      <c r="AB4677" s="73" t="s">
        <v>81</v>
      </c>
      <c r="AC4677" s="73" t="s">
        <v>3924</v>
      </c>
      <c r="AD4677" s="73">
        <v>4217253</v>
      </c>
      <c r="AH4677" s="54" t="str">
        <f t="shared" si="267"/>
        <v>SCSão Pedro de Alcântara</v>
      </c>
      <c r="AI4677" s="73">
        <v>4217253</v>
      </c>
    </row>
    <row r="4678" spans="26:35" x14ac:dyDescent="0.25">
      <c r="Z4678" s="42" t="str">
        <f t="shared" si="266"/>
        <v/>
      </c>
      <c r="AB4678" s="73" t="s">
        <v>81</v>
      </c>
      <c r="AC4678" s="73" t="s">
        <v>3930</v>
      </c>
      <c r="AD4678" s="73">
        <v>4217303</v>
      </c>
      <c r="AH4678" s="54" t="str">
        <f t="shared" si="267"/>
        <v>SCSaudades</v>
      </c>
      <c r="AI4678" s="73">
        <v>4217303</v>
      </c>
    </row>
    <row r="4679" spans="26:35" x14ac:dyDescent="0.25">
      <c r="Z4679" s="42" t="str">
        <f t="shared" si="266"/>
        <v/>
      </c>
      <c r="AB4679" s="73" t="s">
        <v>81</v>
      </c>
      <c r="AC4679" s="73" t="s">
        <v>3936</v>
      </c>
      <c r="AD4679" s="73">
        <v>4217402</v>
      </c>
      <c r="AH4679" s="54" t="str">
        <f t="shared" si="267"/>
        <v>SCSchroeder</v>
      </c>
      <c r="AI4679" s="73">
        <v>4217402</v>
      </c>
    </row>
    <row r="4680" spans="26:35" x14ac:dyDescent="0.25">
      <c r="Z4680" s="42" t="str">
        <f t="shared" si="266"/>
        <v/>
      </c>
      <c r="AB4680" s="73" t="s">
        <v>81</v>
      </c>
      <c r="AC4680" s="73" t="s">
        <v>3942</v>
      </c>
      <c r="AD4680" s="73">
        <v>4217501</v>
      </c>
      <c r="AH4680" s="54" t="str">
        <f t="shared" si="267"/>
        <v>SCSeara</v>
      </c>
      <c r="AI4680" s="73">
        <v>4217501</v>
      </c>
    </row>
    <row r="4681" spans="26:35" x14ac:dyDescent="0.25">
      <c r="Z4681" s="42" t="str">
        <f t="shared" si="266"/>
        <v/>
      </c>
      <c r="AB4681" s="73" t="s">
        <v>81</v>
      </c>
      <c r="AC4681" s="73" t="s">
        <v>3948</v>
      </c>
      <c r="AD4681" s="73">
        <v>4217550</v>
      </c>
      <c r="AH4681" s="54" t="str">
        <f t="shared" si="267"/>
        <v>SCSerra Alta</v>
      </c>
      <c r="AI4681" s="73">
        <v>4217550</v>
      </c>
    </row>
    <row r="4682" spans="26:35" x14ac:dyDescent="0.25">
      <c r="Z4682" s="42" t="str">
        <f t="shared" si="266"/>
        <v/>
      </c>
      <c r="AB4682" s="73" t="s">
        <v>81</v>
      </c>
      <c r="AC4682" s="73" t="s">
        <v>3954</v>
      </c>
      <c r="AD4682" s="73">
        <v>4217600</v>
      </c>
      <c r="AH4682" s="54" t="str">
        <f t="shared" si="267"/>
        <v>SCSiderópolis</v>
      </c>
      <c r="AI4682" s="73">
        <v>4217600</v>
      </c>
    </row>
    <row r="4683" spans="26:35" x14ac:dyDescent="0.25">
      <c r="Z4683" s="42" t="str">
        <f t="shared" si="266"/>
        <v/>
      </c>
      <c r="AB4683" s="73" t="s">
        <v>81</v>
      </c>
      <c r="AC4683" s="73" t="s">
        <v>3960</v>
      </c>
      <c r="AD4683" s="73">
        <v>4217709</v>
      </c>
      <c r="AH4683" s="54" t="str">
        <f t="shared" si="267"/>
        <v>SCSombrio</v>
      </c>
      <c r="AI4683" s="73">
        <v>4217709</v>
      </c>
    </row>
    <row r="4684" spans="26:35" x14ac:dyDescent="0.25">
      <c r="Z4684" s="42" t="str">
        <f t="shared" si="266"/>
        <v/>
      </c>
      <c r="AB4684" s="73" t="s">
        <v>81</v>
      </c>
      <c r="AC4684" s="73" t="s">
        <v>3965</v>
      </c>
      <c r="AD4684" s="73">
        <v>4217758</v>
      </c>
      <c r="AH4684" s="54" t="str">
        <f t="shared" si="267"/>
        <v>SCSul Brasil</v>
      </c>
      <c r="AI4684" s="73">
        <v>4217758</v>
      </c>
    </row>
    <row r="4685" spans="26:35" x14ac:dyDescent="0.25">
      <c r="Z4685" s="42" t="str">
        <f t="shared" si="266"/>
        <v/>
      </c>
      <c r="AB4685" s="73" t="s">
        <v>81</v>
      </c>
      <c r="AC4685" s="73" t="s">
        <v>3971</v>
      </c>
      <c r="AD4685" s="73">
        <v>4217808</v>
      </c>
      <c r="AH4685" s="54" t="str">
        <f t="shared" si="267"/>
        <v>SCTaió</v>
      </c>
      <c r="AI4685" s="73">
        <v>4217808</v>
      </c>
    </row>
    <row r="4686" spans="26:35" x14ac:dyDescent="0.25">
      <c r="Z4686" s="42" t="str">
        <f t="shared" si="266"/>
        <v/>
      </c>
      <c r="AB4686" s="73" t="s">
        <v>81</v>
      </c>
      <c r="AC4686" s="73" t="s">
        <v>2970</v>
      </c>
      <c r="AD4686" s="73">
        <v>4217907</v>
      </c>
      <c r="AH4686" s="54" t="str">
        <f t="shared" si="267"/>
        <v>SCTangará</v>
      </c>
      <c r="AI4686" s="73">
        <v>4217907</v>
      </c>
    </row>
    <row r="4687" spans="26:35" x14ac:dyDescent="0.25">
      <c r="Z4687" s="42" t="str">
        <f t="shared" si="266"/>
        <v/>
      </c>
      <c r="AB4687" s="73" t="s">
        <v>81</v>
      </c>
      <c r="AC4687" s="73" t="s">
        <v>3981</v>
      </c>
      <c r="AD4687" s="73">
        <v>4217956</v>
      </c>
      <c r="AH4687" s="54" t="str">
        <f t="shared" si="267"/>
        <v>SCTigrinhos</v>
      </c>
      <c r="AI4687" s="73">
        <v>4217956</v>
      </c>
    </row>
    <row r="4688" spans="26:35" x14ac:dyDescent="0.25">
      <c r="Z4688" s="42" t="str">
        <f t="shared" si="266"/>
        <v/>
      </c>
      <c r="AB4688" s="73" t="s">
        <v>81</v>
      </c>
      <c r="AC4688" s="73" t="s">
        <v>3987</v>
      </c>
      <c r="AD4688" s="73">
        <v>4218004</v>
      </c>
      <c r="AH4688" s="54" t="str">
        <f t="shared" si="267"/>
        <v>SCTijucas</v>
      </c>
      <c r="AI4688" s="73">
        <v>4218004</v>
      </c>
    </row>
    <row r="4689" spans="26:35" x14ac:dyDescent="0.25">
      <c r="Z4689" s="42" t="str">
        <f t="shared" si="266"/>
        <v/>
      </c>
      <c r="AB4689" s="73" t="s">
        <v>81</v>
      </c>
      <c r="AC4689" s="73" t="s">
        <v>3992</v>
      </c>
      <c r="AD4689" s="73">
        <v>4218103</v>
      </c>
      <c r="AH4689" s="54" t="str">
        <f t="shared" si="267"/>
        <v>SCTimbé do Sul</v>
      </c>
      <c r="AI4689" s="73">
        <v>4218103</v>
      </c>
    </row>
    <row r="4690" spans="26:35" x14ac:dyDescent="0.25">
      <c r="Z4690" s="42" t="str">
        <f t="shared" si="266"/>
        <v/>
      </c>
      <c r="AB4690" s="73" t="s">
        <v>81</v>
      </c>
      <c r="AC4690" s="73" t="s">
        <v>3998</v>
      </c>
      <c r="AD4690" s="73">
        <v>4218202</v>
      </c>
      <c r="AH4690" s="54" t="str">
        <f t="shared" si="267"/>
        <v>SCTimbó</v>
      </c>
      <c r="AI4690" s="73">
        <v>4218202</v>
      </c>
    </row>
    <row r="4691" spans="26:35" x14ac:dyDescent="0.25">
      <c r="Z4691" s="42" t="str">
        <f t="shared" si="266"/>
        <v/>
      </c>
      <c r="AB4691" s="73" t="s">
        <v>81</v>
      </c>
      <c r="AC4691" s="73" t="s">
        <v>4003</v>
      </c>
      <c r="AD4691" s="73">
        <v>4218251</v>
      </c>
      <c r="AH4691" s="54" t="str">
        <f t="shared" si="267"/>
        <v>SCTimbó Grande</v>
      </c>
      <c r="AI4691" s="73">
        <v>4218251</v>
      </c>
    </row>
    <row r="4692" spans="26:35" x14ac:dyDescent="0.25">
      <c r="Z4692" s="42" t="str">
        <f t="shared" si="266"/>
        <v/>
      </c>
      <c r="AB4692" s="73" t="s">
        <v>81</v>
      </c>
      <c r="AC4692" s="73" t="s">
        <v>4009</v>
      </c>
      <c r="AD4692" s="73">
        <v>4218301</v>
      </c>
      <c r="AH4692" s="54" t="str">
        <f t="shared" si="267"/>
        <v>SCTrês Barras</v>
      </c>
      <c r="AI4692" s="73">
        <v>4218301</v>
      </c>
    </row>
    <row r="4693" spans="26:35" x14ac:dyDescent="0.25">
      <c r="Z4693" s="42" t="str">
        <f t="shared" si="266"/>
        <v/>
      </c>
      <c r="AB4693" s="73" t="s">
        <v>81</v>
      </c>
      <c r="AC4693" s="73" t="s">
        <v>4015</v>
      </c>
      <c r="AD4693" s="73">
        <v>4218350</v>
      </c>
      <c r="AH4693" s="54" t="str">
        <f t="shared" si="267"/>
        <v>SCTreviso</v>
      </c>
      <c r="AI4693" s="73">
        <v>4218350</v>
      </c>
    </row>
    <row r="4694" spans="26:35" x14ac:dyDescent="0.25">
      <c r="Z4694" s="42" t="str">
        <f t="shared" si="266"/>
        <v/>
      </c>
      <c r="AB4694" s="73" t="s">
        <v>81</v>
      </c>
      <c r="AC4694" s="73" t="s">
        <v>4021</v>
      </c>
      <c r="AD4694" s="73">
        <v>4218400</v>
      </c>
      <c r="AH4694" s="54" t="str">
        <f t="shared" si="267"/>
        <v>SCTreze de Maio</v>
      </c>
      <c r="AI4694" s="73">
        <v>4218400</v>
      </c>
    </row>
    <row r="4695" spans="26:35" x14ac:dyDescent="0.25">
      <c r="Z4695" s="42" t="str">
        <f t="shared" si="266"/>
        <v/>
      </c>
      <c r="AB4695" s="73" t="s">
        <v>81</v>
      </c>
      <c r="AC4695" s="73" t="s">
        <v>4026</v>
      </c>
      <c r="AD4695" s="73">
        <v>4218509</v>
      </c>
      <c r="AH4695" s="54" t="str">
        <f t="shared" si="267"/>
        <v>SCTreze Tílias</v>
      </c>
      <c r="AI4695" s="73">
        <v>4218509</v>
      </c>
    </row>
    <row r="4696" spans="26:35" x14ac:dyDescent="0.25">
      <c r="Z4696" s="42" t="str">
        <f t="shared" si="266"/>
        <v/>
      </c>
      <c r="AB4696" s="73" t="s">
        <v>81</v>
      </c>
      <c r="AC4696" s="73" t="s">
        <v>4032</v>
      </c>
      <c r="AD4696" s="73">
        <v>4218608</v>
      </c>
      <c r="AH4696" s="54" t="str">
        <f t="shared" si="267"/>
        <v>SCTrombudo Central</v>
      </c>
      <c r="AI4696" s="73">
        <v>4218608</v>
      </c>
    </row>
    <row r="4697" spans="26:35" x14ac:dyDescent="0.25">
      <c r="Z4697" s="42" t="str">
        <f t="shared" si="266"/>
        <v/>
      </c>
      <c r="AB4697" s="73" t="s">
        <v>81</v>
      </c>
      <c r="AC4697" s="73" t="s">
        <v>4038</v>
      </c>
      <c r="AD4697" s="73">
        <v>4218707</v>
      </c>
      <c r="AH4697" s="54" t="str">
        <f t="shared" si="267"/>
        <v>SCTubarão</v>
      </c>
      <c r="AI4697" s="73">
        <v>4218707</v>
      </c>
    </row>
    <row r="4698" spans="26:35" x14ac:dyDescent="0.25">
      <c r="Z4698" s="42" t="str">
        <f t="shared" si="266"/>
        <v/>
      </c>
      <c r="AB4698" s="73" t="s">
        <v>81</v>
      </c>
      <c r="AC4698" s="73" t="s">
        <v>4043</v>
      </c>
      <c r="AD4698" s="73">
        <v>4218756</v>
      </c>
      <c r="AH4698" s="54" t="str">
        <f t="shared" si="267"/>
        <v>SCTunápolis</v>
      </c>
      <c r="AI4698" s="73">
        <v>4218756</v>
      </c>
    </row>
    <row r="4699" spans="26:35" x14ac:dyDescent="0.25">
      <c r="Z4699" s="42" t="str">
        <f t="shared" si="266"/>
        <v/>
      </c>
      <c r="AB4699" s="73" t="s">
        <v>81</v>
      </c>
      <c r="AC4699" s="73" t="s">
        <v>4049</v>
      </c>
      <c r="AD4699" s="73">
        <v>4218806</v>
      </c>
      <c r="AH4699" s="54" t="str">
        <f t="shared" si="267"/>
        <v>SCTurvo</v>
      </c>
      <c r="AI4699" s="73">
        <v>4218806</v>
      </c>
    </row>
    <row r="4700" spans="26:35" x14ac:dyDescent="0.25">
      <c r="Z4700" s="42" t="str">
        <f t="shared" si="266"/>
        <v/>
      </c>
      <c r="AB4700" s="73" t="s">
        <v>81</v>
      </c>
      <c r="AC4700" s="73" t="s">
        <v>4055</v>
      </c>
      <c r="AD4700" s="73">
        <v>4218855</v>
      </c>
      <c r="AH4700" s="54" t="str">
        <f t="shared" si="267"/>
        <v>SCUnião do Oeste</v>
      </c>
      <c r="AI4700" s="73">
        <v>4218855</v>
      </c>
    </row>
    <row r="4701" spans="26:35" x14ac:dyDescent="0.25">
      <c r="Z4701" s="42" t="str">
        <f t="shared" si="266"/>
        <v/>
      </c>
      <c r="AB4701" s="73" t="s">
        <v>81</v>
      </c>
      <c r="AC4701" s="73" t="s">
        <v>4060</v>
      </c>
      <c r="AD4701" s="73">
        <v>4218905</v>
      </c>
      <c r="AH4701" s="54" t="str">
        <f t="shared" si="267"/>
        <v>SCUrubici</v>
      </c>
      <c r="AI4701" s="73">
        <v>4218905</v>
      </c>
    </row>
    <row r="4702" spans="26:35" x14ac:dyDescent="0.25">
      <c r="Z4702" s="42" t="str">
        <f t="shared" si="266"/>
        <v/>
      </c>
      <c r="AB4702" s="73" t="s">
        <v>81</v>
      </c>
      <c r="AC4702" s="73" t="s">
        <v>4066</v>
      </c>
      <c r="AD4702" s="73">
        <v>4218954</v>
      </c>
      <c r="AH4702" s="54" t="str">
        <f t="shared" si="267"/>
        <v>SCUrupema</v>
      </c>
      <c r="AI4702" s="73">
        <v>4218954</v>
      </c>
    </row>
    <row r="4703" spans="26:35" x14ac:dyDescent="0.25">
      <c r="Z4703" s="42" t="str">
        <f t="shared" si="266"/>
        <v/>
      </c>
      <c r="AB4703" s="73" t="s">
        <v>81</v>
      </c>
      <c r="AC4703" s="73" t="s">
        <v>4072</v>
      </c>
      <c r="AD4703" s="73">
        <v>4219002</v>
      </c>
      <c r="AH4703" s="54" t="str">
        <f t="shared" si="267"/>
        <v>SCUrussanga</v>
      </c>
      <c r="AI4703" s="73">
        <v>4219002</v>
      </c>
    </row>
    <row r="4704" spans="26:35" x14ac:dyDescent="0.25">
      <c r="Z4704" s="42" t="str">
        <f t="shared" si="266"/>
        <v/>
      </c>
      <c r="AB4704" s="73" t="s">
        <v>81</v>
      </c>
      <c r="AC4704" s="73" t="s">
        <v>4077</v>
      </c>
      <c r="AD4704" s="73">
        <v>4219101</v>
      </c>
      <c r="AH4704" s="54" t="str">
        <f t="shared" si="267"/>
        <v>SCVargeão</v>
      </c>
      <c r="AI4704" s="73">
        <v>4219101</v>
      </c>
    </row>
    <row r="4705" spans="26:35" x14ac:dyDescent="0.25">
      <c r="Z4705" s="42" t="str">
        <f t="shared" si="266"/>
        <v/>
      </c>
      <c r="AB4705" s="73" t="s">
        <v>81</v>
      </c>
      <c r="AC4705" s="73" t="s">
        <v>4083</v>
      </c>
      <c r="AD4705" s="73">
        <v>4219150</v>
      </c>
      <c r="AH4705" s="54" t="str">
        <f t="shared" si="267"/>
        <v>SCVargem</v>
      </c>
      <c r="AI4705" s="73">
        <v>4219150</v>
      </c>
    </row>
    <row r="4706" spans="26:35" x14ac:dyDescent="0.25">
      <c r="Z4706" s="42" t="str">
        <f t="shared" si="266"/>
        <v/>
      </c>
      <c r="AB4706" s="73" t="s">
        <v>81</v>
      </c>
      <c r="AC4706" s="73" t="s">
        <v>4089</v>
      </c>
      <c r="AD4706" s="73">
        <v>4219176</v>
      </c>
      <c r="AH4706" s="54" t="str">
        <f t="shared" si="267"/>
        <v>SCVargem Bonita</v>
      </c>
      <c r="AI4706" s="73">
        <v>4219176</v>
      </c>
    </row>
    <row r="4707" spans="26:35" x14ac:dyDescent="0.25">
      <c r="Z4707" s="42" t="str">
        <f t="shared" si="266"/>
        <v/>
      </c>
      <c r="AB4707" s="73" t="s">
        <v>81</v>
      </c>
      <c r="AC4707" s="73" t="s">
        <v>4094</v>
      </c>
      <c r="AD4707" s="73">
        <v>4219200</v>
      </c>
      <c r="AH4707" s="54" t="str">
        <f t="shared" si="267"/>
        <v>SCVidal Ramos</v>
      </c>
      <c r="AI4707" s="73">
        <v>4219200</v>
      </c>
    </row>
    <row r="4708" spans="26:35" x14ac:dyDescent="0.25">
      <c r="Z4708" s="42" t="str">
        <f t="shared" si="266"/>
        <v/>
      </c>
      <c r="AB4708" s="73" t="s">
        <v>81</v>
      </c>
      <c r="AC4708" s="73" t="s">
        <v>4100</v>
      </c>
      <c r="AD4708" s="73">
        <v>4219309</v>
      </c>
      <c r="AH4708" s="54" t="str">
        <f t="shared" si="267"/>
        <v>SCVideira</v>
      </c>
      <c r="AI4708" s="73">
        <v>4219309</v>
      </c>
    </row>
    <row r="4709" spans="26:35" x14ac:dyDescent="0.25">
      <c r="Z4709" s="42" t="str">
        <f t="shared" si="266"/>
        <v/>
      </c>
      <c r="AB4709" s="73" t="s">
        <v>81</v>
      </c>
      <c r="AC4709" s="73" t="s">
        <v>4106</v>
      </c>
      <c r="AD4709" s="73">
        <v>4219358</v>
      </c>
      <c r="AH4709" s="54" t="str">
        <f t="shared" si="267"/>
        <v>SCVitor Meireles</v>
      </c>
      <c r="AI4709" s="73">
        <v>4219358</v>
      </c>
    </row>
    <row r="4710" spans="26:35" x14ac:dyDescent="0.25">
      <c r="Z4710" s="42" t="str">
        <f t="shared" si="266"/>
        <v/>
      </c>
      <c r="AB4710" s="73" t="s">
        <v>81</v>
      </c>
      <c r="AC4710" s="73" t="s">
        <v>4112</v>
      </c>
      <c r="AD4710" s="73">
        <v>4219408</v>
      </c>
      <c r="AH4710" s="54" t="str">
        <f t="shared" si="267"/>
        <v>SCWitmarsum</v>
      </c>
      <c r="AI4710" s="73">
        <v>4219408</v>
      </c>
    </row>
    <row r="4711" spans="26:35" x14ac:dyDescent="0.25">
      <c r="Z4711" s="42" t="str">
        <f t="shared" si="266"/>
        <v/>
      </c>
      <c r="AB4711" s="73" t="s">
        <v>81</v>
      </c>
      <c r="AC4711" s="73" t="s">
        <v>4117</v>
      </c>
      <c r="AD4711" s="73">
        <v>4219507</v>
      </c>
      <c r="AH4711" s="54" t="str">
        <f t="shared" si="267"/>
        <v>SCXanxerê</v>
      </c>
      <c r="AI4711" s="73">
        <v>4219507</v>
      </c>
    </row>
    <row r="4712" spans="26:35" x14ac:dyDescent="0.25">
      <c r="Z4712" s="42" t="str">
        <f t="shared" si="266"/>
        <v/>
      </c>
      <c r="AB4712" s="73" t="s">
        <v>81</v>
      </c>
      <c r="AC4712" s="73" t="s">
        <v>4123</v>
      </c>
      <c r="AD4712" s="73">
        <v>4219606</v>
      </c>
      <c r="AH4712" s="54" t="str">
        <f t="shared" si="267"/>
        <v>SCXavantina</v>
      </c>
      <c r="AI4712" s="73">
        <v>4219606</v>
      </c>
    </row>
    <row r="4713" spans="26:35" x14ac:dyDescent="0.25">
      <c r="Z4713" s="42" t="str">
        <f t="shared" si="266"/>
        <v/>
      </c>
      <c r="AB4713" s="73" t="s">
        <v>81</v>
      </c>
      <c r="AC4713" s="73" t="s">
        <v>4129</v>
      </c>
      <c r="AD4713" s="73">
        <v>4219705</v>
      </c>
      <c r="AH4713" s="54" t="str">
        <f t="shared" si="267"/>
        <v>SCXaxim</v>
      </c>
      <c r="AI4713" s="73">
        <v>4219705</v>
      </c>
    </row>
    <row r="4714" spans="26:35" x14ac:dyDescent="0.25">
      <c r="Z4714" s="42" t="str">
        <f t="shared" si="266"/>
        <v/>
      </c>
      <c r="AB4714" s="73" t="s">
        <v>81</v>
      </c>
      <c r="AC4714" s="73" t="s">
        <v>4135</v>
      </c>
      <c r="AD4714" s="73">
        <v>4219853</v>
      </c>
      <c r="AH4714" s="54" t="str">
        <f t="shared" si="267"/>
        <v>SCZortéa</v>
      </c>
      <c r="AI4714" s="73">
        <v>4219853</v>
      </c>
    </row>
    <row r="4715" spans="26:35" x14ac:dyDescent="0.25">
      <c r="Z4715" s="42" t="str">
        <f t="shared" si="266"/>
        <v/>
      </c>
      <c r="AB4715" s="73" t="s">
        <v>83</v>
      </c>
      <c r="AC4715" s="73" t="s">
        <v>115</v>
      </c>
      <c r="AD4715" s="73">
        <v>2800100</v>
      </c>
      <c r="AH4715" s="54" t="str">
        <f t="shared" si="267"/>
        <v>SEAmparo de São Francisco</v>
      </c>
      <c r="AI4715" s="73">
        <v>2800100</v>
      </c>
    </row>
    <row r="4716" spans="26:35" x14ac:dyDescent="0.25">
      <c r="Z4716" s="42" t="str">
        <f t="shared" si="266"/>
        <v/>
      </c>
      <c r="AB4716" s="73" t="s">
        <v>83</v>
      </c>
      <c r="AC4716" s="73" t="s">
        <v>141</v>
      </c>
      <c r="AD4716" s="73">
        <v>2800209</v>
      </c>
      <c r="AH4716" s="54" t="str">
        <f t="shared" si="267"/>
        <v>SEAquidabã</v>
      </c>
      <c r="AI4716" s="73">
        <v>2800209</v>
      </c>
    </row>
    <row r="4717" spans="26:35" x14ac:dyDescent="0.25">
      <c r="Z4717" s="42" t="str">
        <f t="shared" si="266"/>
        <v/>
      </c>
      <c r="AB4717" s="73" t="s">
        <v>83</v>
      </c>
      <c r="AC4717" s="73" t="s">
        <v>166</v>
      </c>
      <c r="AD4717" s="73">
        <v>2800308</v>
      </c>
      <c r="AH4717" s="54" t="str">
        <f t="shared" si="267"/>
        <v>SEAracaju</v>
      </c>
      <c r="AI4717" s="73">
        <v>2800308</v>
      </c>
    </row>
    <row r="4718" spans="26:35" x14ac:dyDescent="0.25">
      <c r="Z4718" s="42" t="str">
        <f t="shared" si="266"/>
        <v/>
      </c>
      <c r="AB4718" s="73" t="s">
        <v>83</v>
      </c>
      <c r="AC4718" s="73" t="s">
        <v>192</v>
      </c>
      <c r="AD4718" s="73">
        <v>2800407</v>
      </c>
      <c r="AH4718" s="54" t="str">
        <f t="shared" si="267"/>
        <v>SEArauá</v>
      </c>
      <c r="AI4718" s="73">
        <v>2800407</v>
      </c>
    </row>
    <row r="4719" spans="26:35" x14ac:dyDescent="0.25">
      <c r="Z4719" s="42" t="str">
        <f t="shared" si="266"/>
        <v/>
      </c>
      <c r="AB4719" s="73" t="s">
        <v>83</v>
      </c>
      <c r="AC4719" s="73" t="s">
        <v>218</v>
      </c>
      <c r="AD4719" s="73">
        <v>2800506</v>
      </c>
      <c r="AH4719" s="54" t="str">
        <f t="shared" si="267"/>
        <v>SEAreia Branca</v>
      </c>
      <c r="AI4719" s="73">
        <v>2800506</v>
      </c>
    </row>
    <row r="4720" spans="26:35" x14ac:dyDescent="0.25">
      <c r="Z4720" s="42" t="str">
        <f t="shared" si="266"/>
        <v/>
      </c>
      <c r="AB4720" s="73" t="s">
        <v>83</v>
      </c>
      <c r="AC4720" s="73" t="s">
        <v>242</v>
      </c>
      <c r="AD4720" s="73">
        <v>2800605</v>
      </c>
      <c r="AH4720" s="54" t="str">
        <f t="shared" si="267"/>
        <v>SEBarra dos Coqueiros</v>
      </c>
      <c r="AI4720" s="73">
        <v>2800605</v>
      </c>
    </row>
    <row r="4721" spans="26:35" x14ac:dyDescent="0.25">
      <c r="Z4721" s="42" t="str">
        <f t="shared" si="266"/>
        <v/>
      </c>
      <c r="AB4721" s="73" t="s">
        <v>83</v>
      </c>
      <c r="AC4721" s="73" t="s">
        <v>267</v>
      </c>
      <c r="AD4721" s="73">
        <v>2800670</v>
      </c>
      <c r="AH4721" s="54" t="str">
        <f t="shared" si="267"/>
        <v>SEBoquim</v>
      </c>
      <c r="AI4721" s="73">
        <v>2800670</v>
      </c>
    </row>
    <row r="4722" spans="26:35" x14ac:dyDescent="0.25">
      <c r="Z4722" s="42" t="str">
        <f t="shared" si="266"/>
        <v/>
      </c>
      <c r="AB4722" s="73" t="s">
        <v>83</v>
      </c>
      <c r="AC4722" s="73" t="s">
        <v>293</v>
      </c>
      <c r="AD4722" s="73">
        <v>2800704</v>
      </c>
      <c r="AH4722" s="54" t="str">
        <f t="shared" si="267"/>
        <v>SEBrejo Grande</v>
      </c>
      <c r="AI4722" s="73">
        <v>2800704</v>
      </c>
    </row>
    <row r="4723" spans="26:35" x14ac:dyDescent="0.25">
      <c r="Z4723" s="42" t="str">
        <f t="shared" si="266"/>
        <v/>
      </c>
      <c r="AB4723" s="73" t="s">
        <v>83</v>
      </c>
      <c r="AC4723" s="73" t="s">
        <v>319</v>
      </c>
      <c r="AD4723" s="73">
        <v>2801009</v>
      </c>
      <c r="AH4723" s="54" t="str">
        <f t="shared" si="267"/>
        <v>SECampo do Brito</v>
      </c>
      <c r="AI4723" s="73">
        <v>2801009</v>
      </c>
    </row>
    <row r="4724" spans="26:35" x14ac:dyDescent="0.25">
      <c r="Z4724" s="42" t="str">
        <f t="shared" si="266"/>
        <v/>
      </c>
      <c r="AB4724" s="73" t="s">
        <v>83</v>
      </c>
      <c r="AC4724" s="73" t="s">
        <v>344</v>
      </c>
      <c r="AD4724" s="73">
        <v>2801108</v>
      </c>
      <c r="AH4724" s="54" t="str">
        <f t="shared" si="267"/>
        <v>SECanhoba</v>
      </c>
      <c r="AI4724" s="73">
        <v>2801108</v>
      </c>
    </row>
    <row r="4725" spans="26:35" x14ac:dyDescent="0.25">
      <c r="Z4725" s="42" t="str">
        <f t="shared" si="266"/>
        <v/>
      </c>
      <c r="AB4725" s="73" t="s">
        <v>83</v>
      </c>
      <c r="AC4725" s="73" t="s">
        <v>368</v>
      </c>
      <c r="AD4725" s="73">
        <v>2801207</v>
      </c>
      <c r="AH4725" s="54" t="str">
        <f t="shared" si="267"/>
        <v>SECanindé de São Francisco</v>
      </c>
      <c r="AI4725" s="73">
        <v>2801207</v>
      </c>
    </row>
    <row r="4726" spans="26:35" x14ac:dyDescent="0.25">
      <c r="Z4726" s="42" t="str">
        <f t="shared" si="266"/>
        <v/>
      </c>
      <c r="AB4726" s="73" t="s">
        <v>83</v>
      </c>
      <c r="AC4726" s="73" t="s">
        <v>393</v>
      </c>
      <c r="AD4726" s="73">
        <v>2801306</v>
      </c>
      <c r="AH4726" s="54" t="str">
        <f t="shared" si="267"/>
        <v>SECapela</v>
      </c>
      <c r="AI4726" s="73">
        <v>2801306</v>
      </c>
    </row>
    <row r="4727" spans="26:35" x14ac:dyDescent="0.25">
      <c r="Z4727" s="42" t="str">
        <f t="shared" si="266"/>
        <v/>
      </c>
      <c r="AB4727" s="73" t="s">
        <v>83</v>
      </c>
      <c r="AC4727" s="73" t="s">
        <v>418</v>
      </c>
      <c r="AD4727" s="73">
        <v>2801405</v>
      </c>
      <c r="AH4727" s="54" t="str">
        <f t="shared" si="267"/>
        <v>SECarira</v>
      </c>
      <c r="AI4727" s="73">
        <v>2801405</v>
      </c>
    </row>
    <row r="4728" spans="26:35" x14ac:dyDescent="0.25">
      <c r="Z4728" s="42" t="str">
        <f t="shared" si="266"/>
        <v/>
      </c>
      <c r="AB4728" s="73" t="s">
        <v>83</v>
      </c>
      <c r="AC4728" s="73" t="s">
        <v>444</v>
      </c>
      <c r="AD4728" s="73">
        <v>2801504</v>
      </c>
      <c r="AH4728" s="54" t="str">
        <f t="shared" si="267"/>
        <v>SECarmópolis</v>
      </c>
      <c r="AI4728" s="73">
        <v>2801504</v>
      </c>
    </row>
    <row r="4729" spans="26:35" x14ac:dyDescent="0.25">
      <c r="Z4729" s="42" t="str">
        <f t="shared" si="266"/>
        <v/>
      </c>
      <c r="AB4729" s="73" t="s">
        <v>83</v>
      </c>
      <c r="AC4729" s="73" t="s">
        <v>469</v>
      </c>
      <c r="AD4729" s="73">
        <v>2801603</v>
      </c>
      <c r="AH4729" s="54" t="str">
        <f t="shared" si="267"/>
        <v>SECedro de São João</v>
      </c>
      <c r="AI4729" s="73">
        <v>2801603</v>
      </c>
    </row>
    <row r="4730" spans="26:35" x14ac:dyDescent="0.25">
      <c r="Z4730" s="42" t="str">
        <f t="shared" si="266"/>
        <v/>
      </c>
      <c r="AB4730" s="73" t="s">
        <v>83</v>
      </c>
      <c r="AC4730" s="73" t="s">
        <v>494</v>
      </c>
      <c r="AD4730" s="73">
        <v>2801702</v>
      </c>
      <c r="AH4730" s="54" t="str">
        <f t="shared" si="267"/>
        <v>SECristinápolis</v>
      </c>
      <c r="AI4730" s="73">
        <v>2801702</v>
      </c>
    </row>
    <row r="4731" spans="26:35" x14ac:dyDescent="0.25">
      <c r="Z4731" s="42" t="str">
        <f t="shared" si="266"/>
        <v/>
      </c>
      <c r="AB4731" s="73" t="s">
        <v>83</v>
      </c>
      <c r="AC4731" s="73" t="s">
        <v>518</v>
      </c>
      <c r="AD4731" s="73">
        <v>2801900</v>
      </c>
      <c r="AH4731" s="54" t="str">
        <f t="shared" si="267"/>
        <v>SECumbe</v>
      </c>
      <c r="AI4731" s="73">
        <v>2801900</v>
      </c>
    </row>
    <row r="4732" spans="26:35" x14ac:dyDescent="0.25">
      <c r="Z4732" s="42" t="str">
        <f t="shared" si="266"/>
        <v/>
      </c>
      <c r="AB4732" s="73" t="s">
        <v>83</v>
      </c>
      <c r="AC4732" s="73" t="s">
        <v>541</v>
      </c>
      <c r="AD4732" s="73">
        <v>2802007</v>
      </c>
      <c r="AH4732" s="54" t="str">
        <f t="shared" si="267"/>
        <v>SEDivina Pastora</v>
      </c>
      <c r="AI4732" s="73">
        <v>2802007</v>
      </c>
    </row>
    <row r="4733" spans="26:35" x14ac:dyDescent="0.25">
      <c r="Z4733" s="42" t="str">
        <f t="shared" si="266"/>
        <v/>
      </c>
      <c r="AB4733" s="73" t="s">
        <v>83</v>
      </c>
      <c r="AC4733" s="73" t="s">
        <v>564</v>
      </c>
      <c r="AD4733" s="73">
        <v>2802106</v>
      </c>
      <c r="AH4733" s="54" t="str">
        <f t="shared" si="267"/>
        <v>SEEstância</v>
      </c>
      <c r="AI4733" s="73">
        <v>2802106</v>
      </c>
    </row>
    <row r="4734" spans="26:35" x14ac:dyDescent="0.25">
      <c r="Z4734" s="42" t="str">
        <f t="shared" si="266"/>
        <v/>
      </c>
      <c r="AB4734" s="73" t="s">
        <v>83</v>
      </c>
      <c r="AC4734" s="73" t="s">
        <v>587</v>
      </c>
      <c r="AD4734" s="73">
        <v>2802205</v>
      </c>
      <c r="AH4734" s="54" t="str">
        <f t="shared" si="267"/>
        <v>SEFeira Nova</v>
      </c>
      <c r="AI4734" s="73">
        <v>2802205</v>
      </c>
    </row>
    <row r="4735" spans="26:35" x14ac:dyDescent="0.25">
      <c r="Z4735" s="42" t="str">
        <f t="shared" si="266"/>
        <v/>
      </c>
      <c r="AB4735" s="73" t="s">
        <v>83</v>
      </c>
      <c r="AC4735" s="73" t="s">
        <v>610</v>
      </c>
      <c r="AD4735" s="73">
        <v>2802304</v>
      </c>
      <c r="AH4735" s="54" t="str">
        <f t="shared" si="267"/>
        <v>SEFrei Paulo</v>
      </c>
      <c r="AI4735" s="73">
        <v>2802304</v>
      </c>
    </row>
    <row r="4736" spans="26:35" x14ac:dyDescent="0.25">
      <c r="Z4736" s="42" t="str">
        <f t="shared" si="266"/>
        <v/>
      </c>
      <c r="AB4736" s="73" t="s">
        <v>83</v>
      </c>
      <c r="AC4736" s="73" t="s">
        <v>632</v>
      </c>
      <c r="AD4736" s="73">
        <v>2802403</v>
      </c>
      <c r="AH4736" s="54" t="str">
        <f t="shared" si="267"/>
        <v>SEGararu</v>
      </c>
      <c r="AI4736" s="73">
        <v>2802403</v>
      </c>
    </row>
    <row r="4737" spans="26:35" x14ac:dyDescent="0.25">
      <c r="Z4737" s="42" t="str">
        <f t="shared" si="266"/>
        <v/>
      </c>
      <c r="AB4737" s="73" t="s">
        <v>83</v>
      </c>
      <c r="AC4737" s="73" t="s">
        <v>653</v>
      </c>
      <c r="AD4737" s="73">
        <v>2802502</v>
      </c>
      <c r="AH4737" s="54" t="str">
        <f t="shared" si="267"/>
        <v>SEGeneral Maynard</v>
      </c>
      <c r="AI4737" s="73">
        <v>2802502</v>
      </c>
    </row>
    <row r="4738" spans="26:35" x14ac:dyDescent="0.25">
      <c r="Z4738" s="42" t="str">
        <f t="shared" si="266"/>
        <v/>
      </c>
      <c r="AB4738" s="73" t="s">
        <v>83</v>
      </c>
      <c r="AC4738" s="73" t="s">
        <v>674</v>
      </c>
      <c r="AD4738" s="73">
        <v>2802601</v>
      </c>
      <c r="AH4738" s="54" t="str">
        <f t="shared" si="267"/>
        <v>SEGracho Cardoso</v>
      </c>
      <c r="AI4738" s="73">
        <v>2802601</v>
      </c>
    </row>
    <row r="4739" spans="26:35" x14ac:dyDescent="0.25">
      <c r="Z4739" s="42" t="str">
        <f t="shared" ref="Z4739:Z4802" si="268">CONCATENATE(A4739,D4739)</f>
        <v/>
      </c>
      <c r="AB4739" s="73" t="s">
        <v>83</v>
      </c>
      <c r="AC4739" s="73" t="s">
        <v>695</v>
      </c>
      <c r="AD4739" s="73">
        <v>2802700</v>
      </c>
      <c r="AH4739" s="54" t="str">
        <f t="shared" ref="AH4739:AH4802" si="269">CONCATENATE(AB4739,AC4739)</f>
        <v>SEIlha das Flores</v>
      </c>
      <c r="AI4739" s="73">
        <v>2802700</v>
      </c>
    </row>
    <row r="4740" spans="26:35" x14ac:dyDescent="0.25">
      <c r="Z4740" s="42" t="str">
        <f t="shared" si="268"/>
        <v/>
      </c>
      <c r="AB4740" s="73" t="s">
        <v>83</v>
      </c>
      <c r="AC4740" s="73" t="s">
        <v>716</v>
      </c>
      <c r="AD4740" s="73">
        <v>2802809</v>
      </c>
      <c r="AH4740" s="54" t="str">
        <f t="shared" si="269"/>
        <v>SEIndiaroba</v>
      </c>
      <c r="AI4740" s="73">
        <v>2802809</v>
      </c>
    </row>
    <row r="4741" spans="26:35" x14ac:dyDescent="0.25">
      <c r="Z4741" s="42" t="str">
        <f t="shared" si="268"/>
        <v/>
      </c>
      <c r="AB4741" s="73" t="s">
        <v>83</v>
      </c>
      <c r="AC4741" s="73" t="s">
        <v>738</v>
      </c>
      <c r="AD4741" s="73">
        <v>2802908</v>
      </c>
      <c r="AH4741" s="54" t="str">
        <f t="shared" si="269"/>
        <v>SEItabaiana</v>
      </c>
      <c r="AI4741" s="73">
        <v>2802908</v>
      </c>
    </row>
    <row r="4742" spans="26:35" x14ac:dyDescent="0.25">
      <c r="Z4742" s="42" t="str">
        <f t="shared" si="268"/>
        <v/>
      </c>
      <c r="AB4742" s="73" t="s">
        <v>83</v>
      </c>
      <c r="AC4742" s="73" t="s">
        <v>759</v>
      </c>
      <c r="AD4742" s="73">
        <v>2803005</v>
      </c>
      <c r="AH4742" s="54" t="str">
        <f t="shared" si="269"/>
        <v>SEItabaianinha</v>
      </c>
      <c r="AI4742" s="73">
        <v>2803005</v>
      </c>
    </row>
    <row r="4743" spans="26:35" x14ac:dyDescent="0.25">
      <c r="Z4743" s="42" t="str">
        <f t="shared" si="268"/>
        <v/>
      </c>
      <c r="AB4743" s="73" t="s">
        <v>83</v>
      </c>
      <c r="AC4743" s="73" t="s">
        <v>782</v>
      </c>
      <c r="AD4743" s="73">
        <v>2803104</v>
      </c>
      <c r="AH4743" s="54" t="str">
        <f t="shared" si="269"/>
        <v>SEItabi</v>
      </c>
      <c r="AI4743" s="73">
        <v>2803104</v>
      </c>
    </row>
    <row r="4744" spans="26:35" x14ac:dyDescent="0.25">
      <c r="Z4744" s="42" t="str">
        <f t="shared" si="268"/>
        <v/>
      </c>
      <c r="AB4744" s="73" t="s">
        <v>83</v>
      </c>
      <c r="AC4744" s="73" t="s">
        <v>803</v>
      </c>
      <c r="AD4744" s="73">
        <v>2803203</v>
      </c>
      <c r="AH4744" s="54" t="str">
        <f t="shared" si="269"/>
        <v>SEItaporanga d'Ajuda</v>
      </c>
      <c r="AI4744" s="73">
        <v>2803203</v>
      </c>
    </row>
    <row r="4745" spans="26:35" x14ac:dyDescent="0.25">
      <c r="Z4745" s="42" t="str">
        <f t="shared" si="268"/>
        <v/>
      </c>
      <c r="AB4745" s="73" t="s">
        <v>83</v>
      </c>
      <c r="AC4745" s="73" t="s">
        <v>824</v>
      </c>
      <c r="AD4745" s="73">
        <v>2803302</v>
      </c>
      <c r="AH4745" s="54" t="str">
        <f t="shared" si="269"/>
        <v>SEJaparatuba</v>
      </c>
      <c r="AI4745" s="73">
        <v>2803302</v>
      </c>
    </row>
    <row r="4746" spans="26:35" x14ac:dyDescent="0.25">
      <c r="Z4746" s="42" t="str">
        <f t="shared" si="268"/>
        <v/>
      </c>
      <c r="AB4746" s="73" t="s">
        <v>83</v>
      </c>
      <c r="AC4746" s="73" t="s">
        <v>846</v>
      </c>
      <c r="AD4746" s="73">
        <v>2803401</v>
      </c>
      <c r="AH4746" s="54" t="str">
        <f t="shared" si="269"/>
        <v>SEJapoatã</v>
      </c>
      <c r="AI4746" s="73">
        <v>2803401</v>
      </c>
    </row>
    <row r="4747" spans="26:35" x14ac:dyDescent="0.25">
      <c r="Z4747" s="42" t="str">
        <f t="shared" si="268"/>
        <v/>
      </c>
      <c r="AB4747" s="73" t="s">
        <v>83</v>
      </c>
      <c r="AC4747" s="73" t="s">
        <v>868</v>
      </c>
      <c r="AD4747" s="73">
        <v>2803500</v>
      </c>
      <c r="AH4747" s="54" t="str">
        <f t="shared" si="269"/>
        <v>SELagarto</v>
      </c>
      <c r="AI4747" s="73">
        <v>2803500</v>
      </c>
    </row>
    <row r="4748" spans="26:35" x14ac:dyDescent="0.25">
      <c r="Z4748" s="42" t="str">
        <f t="shared" si="268"/>
        <v/>
      </c>
      <c r="AB4748" s="73" t="s">
        <v>83</v>
      </c>
      <c r="AC4748" s="73" t="s">
        <v>890</v>
      </c>
      <c r="AD4748" s="73">
        <v>2803609</v>
      </c>
      <c r="AH4748" s="54" t="str">
        <f t="shared" si="269"/>
        <v>SELaranjeiras</v>
      </c>
      <c r="AI4748" s="73">
        <v>2803609</v>
      </c>
    </row>
    <row r="4749" spans="26:35" x14ac:dyDescent="0.25">
      <c r="Z4749" s="42" t="str">
        <f t="shared" si="268"/>
        <v/>
      </c>
      <c r="AB4749" s="73" t="s">
        <v>83</v>
      </c>
      <c r="AC4749" s="73" t="s">
        <v>913</v>
      </c>
      <c r="AD4749" s="73">
        <v>2803708</v>
      </c>
      <c r="AH4749" s="54" t="str">
        <f t="shared" si="269"/>
        <v>SEMacambira</v>
      </c>
      <c r="AI4749" s="73">
        <v>2803708</v>
      </c>
    </row>
    <row r="4750" spans="26:35" x14ac:dyDescent="0.25">
      <c r="Z4750" s="42" t="str">
        <f t="shared" si="268"/>
        <v/>
      </c>
      <c r="AB4750" s="73" t="s">
        <v>83</v>
      </c>
      <c r="AC4750" s="73" t="s">
        <v>936</v>
      </c>
      <c r="AD4750" s="73">
        <v>2803807</v>
      </c>
      <c r="AH4750" s="54" t="str">
        <f t="shared" si="269"/>
        <v>SEMalhada dos Bois</v>
      </c>
      <c r="AI4750" s="73">
        <v>2803807</v>
      </c>
    </row>
    <row r="4751" spans="26:35" x14ac:dyDescent="0.25">
      <c r="Z4751" s="42" t="str">
        <f t="shared" si="268"/>
        <v/>
      </c>
      <c r="AB4751" s="73" t="s">
        <v>83</v>
      </c>
      <c r="AC4751" s="73" t="s">
        <v>958</v>
      </c>
      <c r="AD4751" s="73">
        <v>2803906</v>
      </c>
      <c r="AH4751" s="54" t="str">
        <f t="shared" si="269"/>
        <v>SEMalhador</v>
      </c>
      <c r="AI4751" s="73">
        <v>2803906</v>
      </c>
    </row>
    <row r="4752" spans="26:35" x14ac:dyDescent="0.25">
      <c r="Z4752" s="42" t="str">
        <f t="shared" si="268"/>
        <v/>
      </c>
      <c r="AB4752" s="73" t="s">
        <v>83</v>
      </c>
      <c r="AC4752" s="73" t="s">
        <v>981</v>
      </c>
      <c r="AD4752" s="73">
        <v>2804003</v>
      </c>
      <c r="AH4752" s="54" t="str">
        <f t="shared" si="269"/>
        <v>SEMaruim</v>
      </c>
      <c r="AI4752" s="73">
        <v>2804003</v>
      </c>
    </row>
    <row r="4753" spans="26:35" x14ac:dyDescent="0.25">
      <c r="Z4753" s="42" t="str">
        <f t="shared" si="268"/>
        <v/>
      </c>
      <c r="AB4753" s="73" t="s">
        <v>83</v>
      </c>
      <c r="AC4753" s="73" t="s">
        <v>1003</v>
      </c>
      <c r="AD4753" s="73">
        <v>2804102</v>
      </c>
      <c r="AH4753" s="54" t="str">
        <f t="shared" si="269"/>
        <v>SEMoita Bonita</v>
      </c>
      <c r="AI4753" s="73">
        <v>2804102</v>
      </c>
    </row>
    <row r="4754" spans="26:35" x14ac:dyDescent="0.25">
      <c r="Z4754" s="42" t="str">
        <f t="shared" si="268"/>
        <v/>
      </c>
      <c r="AB4754" s="73" t="s">
        <v>83</v>
      </c>
      <c r="AC4754" s="73" t="s">
        <v>1025</v>
      </c>
      <c r="AD4754" s="73">
        <v>2804201</v>
      </c>
      <c r="AH4754" s="54" t="str">
        <f t="shared" si="269"/>
        <v>SEMonte Alegre de Sergipe</v>
      </c>
      <c r="AI4754" s="73">
        <v>2804201</v>
      </c>
    </row>
    <row r="4755" spans="26:35" x14ac:dyDescent="0.25">
      <c r="Z4755" s="42" t="str">
        <f t="shared" si="268"/>
        <v/>
      </c>
      <c r="AB4755" s="73" t="s">
        <v>83</v>
      </c>
      <c r="AC4755" s="73" t="s">
        <v>1048</v>
      </c>
      <c r="AD4755" s="73">
        <v>2804300</v>
      </c>
      <c r="AH4755" s="54" t="str">
        <f t="shared" si="269"/>
        <v>SEMuribeca</v>
      </c>
      <c r="AI4755" s="73">
        <v>2804300</v>
      </c>
    </row>
    <row r="4756" spans="26:35" x14ac:dyDescent="0.25">
      <c r="Z4756" s="42" t="str">
        <f t="shared" si="268"/>
        <v/>
      </c>
      <c r="AB4756" s="73" t="s">
        <v>83</v>
      </c>
      <c r="AC4756" s="73" t="s">
        <v>1069</v>
      </c>
      <c r="AD4756" s="73">
        <v>2804409</v>
      </c>
      <c r="AH4756" s="54" t="str">
        <f t="shared" si="269"/>
        <v>SENeópolis</v>
      </c>
      <c r="AI4756" s="73">
        <v>2804409</v>
      </c>
    </row>
    <row r="4757" spans="26:35" x14ac:dyDescent="0.25">
      <c r="Z4757" s="42" t="str">
        <f t="shared" si="268"/>
        <v/>
      </c>
      <c r="AB4757" s="73" t="s">
        <v>83</v>
      </c>
      <c r="AC4757" s="73" t="s">
        <v>1091</v>
      </c>
      <c r="AD4757" s="73">
        <v>2804458</v>
      </c>
      <c r="AH4757" s="54" t="str">
        <f t="shared" si="269"/>
        <v>SENossa Senhora Aparecida</v>
      </c>
      <c r="AI4757" s="73">
        <v>2804458</v>
      </c>
    </row>
    <row r="4758" spans="26:35" x14ac:dyDescent="0.25">
      <c r="Z4758" s="42" t="str">
        <f t="shared" si="268"/>
        <v/>
      </c>
      <c r="AB4758" s="73" t="s">
        <v>83</v>
      </c>
      <c r="AC4758" s="73" t="s">
        <v>1114</v>
      </c>
      <c r="AD4758" s="73">
        <v>2804508</v>
      </c>
      <c r="AH4758" s="54" t="str">
        <f t="shared" si="269"/>
        <v>SENossa Senhora da Glória</v>
      </c>
      <c r="AI4758" s="73">
        <v>2804508</v>
      </c>
    </row>
    <row r="4759" spans="26:35" x14ac:dyDescent="0.25">
      <c r="Z4759" s="42" t="str">
        <f t="shared" si="268"/>
        <v/>
      </c>
      <c r="AB4759" s="73" t="s">
        <v>83</v>
      </c>
      <c r="AC4759" s="73" t="s">
        <v>1137</v>
      </c>
      <c r="AD4759" s="73">
        <v>2804607</v>
      </c>
      <c r="AH4759" s="54" t="str">
        <f t="shared" si="269"/>
        <v>SENossa Senhora das Dores</v>
      </c>
      <c r="AI4759" s="73">
        <v>2804607</v>
      </c>
    </row>
    <row r="4760" spans="26:35" x14ac:dyDescent="0.25">
      <c r="Z4760" s="42" t="str">
        <f t="shared" si="268"/>
        <v/>
      </c>
      <c r="AB4760" s="73" t="s">
        <v>83</v>
      </c>
      <c r="AC4760" s="73" t="s">
        <v>1160</v>
      </c>
      <c r="AD4760" s="73">
        <v>2804706</v>
      </c>
      <c r="AH4760" s="54" t="str">
        <f t="shared" si="269"/>
        <v>SENossa Senhora de Lourdes</v>
      </c>
      <c r="AI4760" s="73">
        <v>2804706</v>
      </c>
    </row>
    <row r="4761" spans="26:35" x14ac:dyDescent="0.25">
      <c r="Z4761" s="42" t="str">
        <f t="shared" si="268"/>
        <v/>
      </c>
      <c r="AB4761" s="73" t="s">
        <v>83</v>
      </c>
      <c r="AC4761" s="73" t="s">
        <v>1183</v>
      </c>
      <c r="AD4761" s="73">
        <v>2804805</v>
      </c>
      <c r="AH4761" s="54" t="str">
        <f t="shared" si="269"/>
        <v>SENossa Senhora do Socorro</v>
      </c>
      <c r="AI4761" s="73">
        <v>2804805</v>
      </c>
    </row>
    <row r="4762" spans="26:35" x14ac:dyDescent="0.25">
      <c r="Z4762" s="42" t="str">
        <f t="shared" si="268"/>
        <v/>
      </c>
      <c r="AB4762" s="73" t="s">
        <v>83</v>
      </c>
      <c r="AC4762" s="73" t="s">
        <v>1205</v>
      </c>
      <c r="AD4762" s="73">
        <v>2804904</v>
      </c>
      <c r="AH4762" s="54" t="str">
        <f t="shared" si="269"/>
        <v>SEPacatuba</v>
      </c>
      <c r="AI4762" s="73">
        <v>2804904</v>
      </c>
    </row>
    <row r="4763" spans="26:35" x14ac:dyDescent="0.25">
      <c r="Z4763" s="42" t="str">
        <f t="shared" si="268"/>
        <v/>
      </c>
      <c r="AB4763" s="73" t="s">
        <v>83</v>
      </c>
      <c r="AC4763" s="73" t="s">
        <v>1227</v>
      </c>
      <c r="AD4763" s="73">
        <v>2805000</v>
      </c>
      <c r="AH4763" s="54" t="str">
        <f t="shared" si="269"/>
        <v>SEPedra Mole</v>
      </c>
      <c r="AI4763" s="73">
        <v>2805000</v>
      </c>
    </row>
    <row r="4764" spans="26:35" x14ac:dyDescent="0.25">
      <c r="Z4764" s="42" t="str">
        <f t="shared" si="268"/>
        <v/>
      </c>
      <c r="AB4764" s="73" t="s">
        <v>83</v>
      </c>
      <c r="AC4764" s="73" t="s">
        <v>1249</v>
      </c>
      <c r="AD4764" s="73">
        <v>2805109</v>
      </c>
      <c r="AH4764" s="54" t="str">
        <f t="shared" si="269"/>
        <v>SEPedrinhas</v>
      </c>
      <c r="AI4764" s="73">
        <v>2805109</v>
      </c>
    </row>
    <row r="4765" spans="26:35" x14ac:dyDescent="0.25">
      <c r="Z4765" s="42" t="str">
        <f t="shared" si="268"/>
        <v/>
      </c>
      <c r="AB4765" s="73" t="s">
        <v>83</v>
      </c>
      <c r="AC4765" s="73" t="s">
        <v>1272</v>
      </c>
      <c r="AD4765" s="73">
        <v>2805208</v>
      </c>
      <c r="AH4765" s="54" t="str">
        <f t="shared" si="269"/>
        <v>SEPinhão</v>
      </c>
      <c r="AI4765" s="73">
        <v>2805208</v>
      </c>
    </row>
    <row r="4766" spans="26:35" x14ac:dyDescent="0.25">
      <c r="Z4766" s="42" t="str">
        <f t="shared" si="268"/>
        <v/>
      </c>
      <c r="AB4766" s="73" t="s">
        <v>83</v>
      </c>
      <c r="AC4766" s="73" t="s">
        <v>1293</v>
      </c>
      <c r="AD4766" s="73">
        <v>2805307</v>
      </c>
      <c r="AH4766" s="54" t="str">
        <f t="shared" si="269"/>
        <v>SEPirambu</v>
      </c>
      <c r="AI4766" s="73">
        <v>2805307</v>
      </c>
    </row>
    <row r="4767" spans="26:35" x14ac:dyDescent="0.25">
      <c r="Z4767" s="42" t="str">
        <f t="shared" si="268"/>
        <v/>
      </c>
      <c r="AB4767" s="73" t="s">
        <v>83</v>
      </c>
      <c r="AC4767" s="73" t="s">
        <v>1315</v>
      </c>
      <c r="AD4767" s="73">
        <v>2805406</v>
      </c>
      <c r="AH4767" s="54" t="str">
        <f t="shared" si="269"/>
        <v>SEPoço Redondo</v>
      </c>
      <c r="AI4767" s="73">
        <v>2805406</v>
      </c>
    </row>
    <row r="4768" spans="26:35" x14ac:dyDescent="0.25">
      <c r="Z4768" s="42" t="str">
        <f t="shared" si="268"/>
        <v/>
      </c>
      <c r="AB4768" s="73" t="s">
        <v>83</v>
      </c>
      <c r="AC4768" s="73" t="s">
        <v>1337</v>
      </c>
      <c r="AD4768" s="73">
        <v>2805505</v>
      </c>
      <c r="AH4768" s="54" t="str">
        <f t="shared" si="269"/>
        <v>SEPoço Verde</v>
      </c>
      <c r="AI4768" s="73">
        <v>2805505</v>
      </c>
    </row>
    <row r="4769" spans="26:35" x14ac:dyDescent="0.25">
      <c r="Z4769" s="42" t="str">
        <f t="shared" si="268"/>
        <v/>
      </c>
      <c r="AB4769" s="73" t="s">
        <v>83</v>
      </c>
      <c r="AC4769" s="73" t="s">
        <v>1358</v>
      </c>
      <c r="AD4769" s="73">
        <v>2805604</v>
      </c>
      <c r="AH4769" s="54" t="str">
        <f t="shared" si="269"/>
        <v>SEPorto da Folha</v>
      </c>
      <c r="AI4769" s="73">
        <v>2805604</v>
      </c>
    </row>
    <row r="4770" spans="26:35" x14ac:dyDescent="0.25">
      <c r="Z4770" s="42" t="str">
        <f t="shared" si="268"/>
        <v/>
      </c>
      <c r="AB4770" s="73" t="s">
        <v>83</v>
      </c>
      <c r="AC4770" s="73" t="s">
        <v>1380</v>
      </c>
      <c r="AD4770" s="73">
        <v>2805703</v>
      </c>
      <c r="AH4770" s="54" t="str">
        <f t="shared" si="269"/>
        <v>SEPropriá</v>
      </c>
      <c r="AI4770" s="73">
        <v>2805703</v>
      </c>
    </row>
    <row r="4771" spans="26:35" x14ac:dyDescent="0.25">
      <c r="Z4771" s="42" t="str">
        <f t="shared" si="268"/>
        <v/>
      </c>
      <c r="AB4771" s="73" t="s">
        <v>83</v>
      </c>
      <c r="AC4771" s="73" t="s">
        <v>1402</v>
      </c>
      <c r="AD4771" s="73">
        <v>2805802</v>
      </c>
      <c r="AH4771" s="54" t="str">
        <f t="shared" si="269"/>
        <v>SERiachão do Dantas</v>
      </c>
      <c r="AI4771" s="73">
        <v>2805802</v>
      </c>
    </row>
    <row r="4772" spans="26:35" x14ac:dyDescent="0.25">
      <c r="Z4772" s="42" t="str">
        <f t="shared" si="268"/>
        <v/>
      </c>
      <c r="AB4772" s="73" t="s">
        <v>83</v>
      </c>
      <c r="AC4772" s="73" t="s">
        <v>1424</v>
      </c>
      <c r="AD4772" s="73">
        <v>2805901</v>
      </c>
      <c r="AH4772" s="54" t="str">
        <f t="shared" si="269"/>
        <v>SERiachuelo</v>
      </c>
      <c r="AI4772" s="73">
        <v>2805901</v>
      </c>
    </row>
    <row r="4773" spans="26:35" x14ac:dyDescent="0.25">
      <c r="Z4773" s="42" t="str">
        <f t="shared" si="268"/>
        <v/>
      </c>
      <c r="AB4773" s="73" t="s">
        <v>83</v>
      </c>
      <c r="AC4773" s="73" t="s">
        <v>1445</v>
      </c>
      <c r="AD4773" s="73">
        <v>2806008</v>
      </c>
      <c r="AH4773" s="54" t="str">
        <f t="shared" si="269"/>
        <v>SERibeirópolis</v>
      </c>
      <c r="AI4773" s="73">
        <v>2806008</v>
      </c>
    </row>
    <row r="4774" spans="26:35" x14ac:dyDescent="0.25">
      <c r="Z4774" s="42" t="str">
        <f t="shared" si="268"/>
        <v/>
      </c>
      <c r="AB4774" s="73" t="s">
        <v>83</v>
      </c>
      <c r="AC4774" s="73" t="s">
        <v>1465</v>
      </c>
      <c r="AD4774" s="73">
        <v>2806107</v>
      </c>
      <c r="AH4774" s="54" t="str">
        <f t="shared" si="269"/>
        <v>SERosário do Catete</v>
      </c>
      <c r="AI4774" s="73">
        <v>2806107</v>
      </c>
    </row>
    <row r="4775" spans="26:35" x14ac:dyDescent="0.25">
      <c r="Z4775" s="42" t="str">
        <f t="shared" si="268"/>
        <v/>
      </c>
      <c r="AB4775" s="73" t="s">
        <v>83</v>
      </c>
      <c r="AC4775" s="73" t="s">
        <v>1487</v>
      </c>
      <c r="AD4775" s="73">
        <v>2806206</v>
      </c>
      <c r="AH4775" s="54" t="str">
        <f t="shared" si="269"/>
        <v>SESalgado</v>
      </c>
      <c r="AI4775" s="73">
        <v>2806206</v>
      </c>
    </row>
    <row r="4776" spans="26:35" x14ac:dyDescent="0.25">
      <c r="Z4776" s="42" t="str">
        <f t="shared" si="268"/>
        <v/>
      </c>
      <c r="AB4776" s="73" t="s">
        <v>83</v>
      </c>
      <c r="AC4776" s="73" t="s">
        <v>1508</v>
      </c>
      <c r="AD4776" s="73">
        <v>2806305</v>
      </c>
      <c r="AH4776" s="54" t="str">
        <f t="shared" si="269"/>
        <v>SESanta Luzia do Itanhy</v>
      </c>
      <c r="AI4776" s="73">
        <v>2806305</v>
      </c>
    </row>
    <row r="4777" spans="26:35" x14ac:dyDescent="0.25">
      <c r="Z4777" s="42" t="str">
        <f t="shared" si="268"/>
        <v/>
      </c>
      <c r="AB4777" s="73" t="s">
        <v>83</v>
      </c>
      <c r="AC4777" s="73" t="s">
        <v>1529</v>
      </c>
      <c r="AD4777" s="73">
        <v>2806503</v>
      </c>
      <c r="AH4777" s="54" t="str">
        <f t="shared" si="269"/>
        <v>SESanta Rosa de Lima</v>
      </c>
      <c r="AI4777" s="73">
        <v>2806503</v>
      </c>
    </row>
    <row r="4778" spans="26:35" x14ac:dyDescent="0.25">
      <c r="Z4778" s="42" t="str">
        <f t="shared" si="268"/>
        <v/>
      </c>
      <c r="AB4778" s="73" t="s">
        <v>83</v>
      </c>
      <c r="AC4778" s="73" t="s">
        <v>1550</v>
      </c>
      <c r="AD4778" s="73">
        <v>2806404</v>
      </c>
      <c r="AH4778" s="54" t="str">
        <f t="shared" si="269"/>
        <v>SESantana do São Francisco</v>
      </c>
      <c r="AI4778" s="73">
        <v>2806404</v>
      </c>
    </row>
    <row r="4779" spans="26:35" x14ac:dyDescent="0.25">
      <c r="Z4779" s="42" t="str">
        <f t="shared" si="268"/>
        <v/>
      </c>
      <c r="AB4779" s="73" t="s">
        <v>83</v>
      </c>
      <c r="AC4779" s="73" t="s">
        <v>1569</v>
      </c>
      <c r="AD4779" s="73">
        <v>2806602</v>
      </c>
      <c r="AH4779" s="54" t="str">
        <f t="shared" si="269"/>
        <v>SESanto Amaro das Brotas</v>
      </c>
      <c r="AI4779" s="73">
        <v>2806602</v>
      </c>
    </row>
    <row r="4780" spans="26:35" x14ac:dyDescent="0.25">
      <c r="Z4780" s="42" t="str">
        <f t="shared" si="268"/>
        <v/>
      </c>
      <c r="AB4780" s="73" t="s">
        <v>83</v>
      </c>
      <c r="AC4780" s="73" t="s">
        <v>1589</v>
      </c>
      <c r="AD4780" s="73">
        <v>2806701</v>
      </c>
      <c r="AH4780" s="54" t="str">
        <f t="shared" si="269"/>
        <v>SESão Cristóvão</v>
      </c>
      <c r="AI4780" s="73">
        <v>2806701</v>
      </c>
    </row>
    <row r="4781" spans="26:35" x14ac:dyDescent="0.25">
      <c r="Z4781" s="42" t="str">
        <f t="shared" si="268"/>
        <v/>
      </c>
      <c r="AB4781" s="73" t="s">
        <v>83</v>
      </c>
      <c r="AC4781" s="73" t="s">
        <v>1609</v>
      </c>
      <c r="AD4781" s="73">
        <v>2806800</v>
      </c>
      <c r="AH4781" s="54" t="str">
        <f t="shared" si="269"/>
        <v>SESão Domingos</v>
      </c>
      <c r="AI4781" s="73">
        <v>2806800</v>
      </c>
    </row>
    <row r="4782" spans="26:35" x14ac:dyDescent="0.25">
      <c r="Z4782" s="42" t="str">
        <f t="shared" si="268"/>
        <v/>
      </c>
      <c r="AB4782" s="73" t="s">
        <v>83</v>
      </c>
      <c r="AC4782" s="73" t="s">
        <v>1630</v>
      </c>
      <c r="AD4782" s="73">
        <v>2806909</v>
      </c>
      <c r="AH4782" s="54" t="str">
        <f t="shared" si="269"/>
        <v>SESão Francisco</v>
      </c>
      <c r="AI4782" s="73">
        <v>2806909</v>
      </c>
    </row>
    <row r="4783" spans="26:35" x14ac:dyDescent="0.25">
      <c r="Z4783" s="42" t="str">
        <f t="shared" si="268"/>
        <v/>
      </c>
      <c r="AB4783" s="73" t="s">
        <v>83</v>
      </c>
      <c r="AC4783" s="73" t="s">
        <v>1651</v>
      </c>
      <c r="AD4783" s="73">
        <v>2807006</v>
      </c>
      <c r="AH4783" s="54" t="str">
        <f t="shared" si="269"/>
        <v>SESão Miguel do Aleixo</v>
      </c>
      <c r="AI4783" s="73">
        <v>2807006</v>
      </c>
    </row>
    <row r="4784" spans="26:35" x14ac:dyDescent="0.25">
      <c r="Z4784" s="42" t="str">
        <f t="shared" si="268"/>
        <v/>
      </c>
      <c r="AB4784" s="73" t="s">
        <v>83</v>
      </c>
      <c r="AC4784" s="73" t="s">
        <v>1671</v>
      </c>
      <c r="AD4784" s="73">
        <v>2807105</v>
      </c>
      <c r="AH4784" s="54" t="str">
        <f t="shared" si="269"/>
        <v>SESimão Dias</v>
      </c>
      <c r="AI4784" s="73">
        <v>2807105</v>
      </c>
    </row>
    <row r="4785" spans="26:35" x14ac:dyDescent="0.25">
      <c r="Z4785" s="42" t="str">
        <f t="shared" si="268"/>
        <v/>
      </c>
      <c r="AB4785" s="73" t="s">
        <v>83</v>
      </c>
      <c r="AC4785" s="73" t="s">
        <v>1692</v>
      </c>
      <c r="AD4785" s="73">
        <v>2807204</v>
      </c>
      <c r="AH4785" s="54" t="str">
        <f t="shared" si="269"/>
        <v>SESiriri</v>
      </c>
      <c r="AI4785" s="73">
        <v>2807204</v>
      </c>
    </row>
    <row r="4786" spans="26:35" x14ac:dyDescent="0.25">
      <c r="Z4786" s="42" t="str">
        <f t="shared" si="268"/>
        <v/>
      </c>
      <c r="AB4786" s="73" t="s">
        <v>83</v>
      </c>
      <c r="AC4786" s="73" t="s">
        <v>1712</v>
      </c>
      <c r="AD4786" s="73">
        <v>2807303</v>
      </c>
      <c r="AH4786" s="54" t="str">
        <f t="shared" si="269"/>
        <v>SETelha</v>
      </c>
      <c r="AI4786" s="73">
        <v>2807303</v>
      </c>
    </row>
    <row r="4787" spans="26:35" x14ac:dyDescent="0.25">
      <c r="Z4787" s="42" t="str">
        <f t="shared" si="268"/>
        <v/>
      </c>
      <c r="AB4787" s="73" t="s">
        <v>83</v>
      </c>
      <c r="AC4787" s="73" t="s">
        <v>1733</v>
      </c>
      <c r="AD4787" s="73">
        <v>2807402</v>
      </c>
      <c r="AH4787" s="54" t="str">
        <f t="shared" si="269"/>
        <v>SETobias Barreto</v>
      </c>
      <c r="AI4787" s="73">
        <v>2807402</v>
      </c>
    </row>
    <row r="4788" spans="26:35" x14ac:dyDescent="0.25">
      <c r="Z4788" s="42" t="str">
        <f t="shared" si="268"/>
        <v/>
      </c>
      <c r="AB4788" s="73" t="s">
        <v>83</v>
      </c>
      <c r="AC4788" s="73" t="s">
        <v>1754</v>
      </c>
      <c r="AD4788" s="73">
        <v>2807501</v>
      </c>
      <c r="AH4788" s="54" t="str">
        <f t="shared" si="269"/>
        <v>SETomar do Geru</v>
      </c>
      <c r="AI4788" s="73">
        <v>2807501</v>
      </c>
    </row>
    <row r="4789" spans="26:35" x14ac:dyDescent="0.25">
      <c r="Z4789" s="42" t="str">
        <f t="shared" si="268"/>
        <v/>
      </c>
      <c r="AB4789" s="73" t="s">
        <v>83</v>
      </c>
      <c r="AC4789" s="73" t="s">
        <v>1774</v>
      </c>
      <c r="AD4789" s="73">
        <v>2807600</v>
      </c>
      <c r="AH4789" s="54" t="str">
        <f t="shared" si="269"/>
        <v>SEUmbaúba</v>
      </c>
      <c r="AI4789" s="73">
        <v>2807600</v>
      </c>
    </row>
    <row r="4790" spans="26:35" x14ac:dyDescent="0.25">
      <c r="Z4790" s="42" t="str">
        <f t="shared" si="268"/>
        <v/>
      </c>
      <c r="AB4790" s="73" t="s">
        <v>85</v>
      </c>
      <c r="AC4790" s="73" t="s">
        <v>114</v>
      </c>
      <c r="AD4790" s="73">
        <v>3500105</v>
      </c>
      <c r="AH4790" s="54" t="str">
        <f t="shared" si="269"/>
        <v>SPAdamantina</v>
      </c>
      <c r="AI4790" s="73">
        <v>3500105</v>
      </c>
    </row>
    <row r="4791" spans="26:35" x14ac:dyDescent="0.25">
      <c r="Z4791" s="42" t="str">
        <f t="shared" si="268"/>
        <v/>
      </c>
      <c r="AB4791" s="73" t="s">
        <v>85</v>
      </c>
      <c r="AC4791" s="73" t="s">
        <v>140</v>
      </c>
      <c r="AD4791" s="73">
        <v>3500204</v>
      </c>
      <c r="AH4791" s="54" t="str">
        <f t="shared" si="269"/>
        <v>SPAdolfo</v>
      </c>
      <c r="AI4791" s="73">
        <v>3500204</v>
      </c>
    </row>
    <row r="4792" spans="26:35" x14ac:dyDescent="0.25">
      <c r="Z4792" s="42" t="str">
        <f t="shared" si="268"/>
        <v/>
      </c>
      <c r="AB4792" s="73" t="s">
        <v>85</v>
      </c>
      <c r="AC4792" s="73" t="s">
        <v>165</v>
      </c>
      <c r="AD4792" s="73">
        <v>3500303</v>
      </c>
      <c r="AH4792" s="54" t="str">
        <f t="shared" si="269"/>
        <v>SPAguaí</v>
      </c>
      <c r="AI4792" s="73">
        <v>3500303</v>
      </c>
    </row>
    <row r="4793" spans="26:35" x14ac:dyDescent="0.25">
      <c r="Z4793" s="42" t="str">
        <f t="shared" si="268"/>
        <v/>
      </c>
      <c r="AB4793" s="73" t="s">
        <v>85</v>
      </c>
      <c r="AC4793" s="73" t="s">
        <v>191</v>
      </c>
      <c r="AD4793" s="73">
        <v>3500402</v>
      </c>
      <c r="AH4793" s="54" t="str">
        <f t="shared" si="269"/>
        <v>SPÁguas da Prata</v>
      </c>
      <c r="AI4793" s="73">
        <v>3500402</v>
      </c>
    </row>
    <row r="4794" spans="26:35" x14ac:dyDescent="0.25">
      <c r="Z4794" s="42" t="str">
        <f t="shared" si="268"/>
        <v/>
      </c>
      <c r="AB4794" s="73" t="s">
        <v>85</v>
      </c>
      <c r="AC4794" s="73" t="s">
        <v>217</v>
      </c>
      <c r="AD4794" s="73">
        <v>3500501</v>
      </c>
      <c r="AH4794" s="54" t="str">
        <f t="shared" si="269"/>
        <v>SPÁguas de Lindóia</v>
      </c>
      <c r="AI4794" s="73">
        <v>3500501</v>
      </c>
    </row>
    <row r="4795" spans="26:35" x14ac:dyDescent="0.25">
      <c r="Z4795" s="42" t="str">
        <f t="shared" si="268"/>
        <v/>
      </c>
      <c r="AB4795" s="73" t="s">
        <v>85</v>
      </c>
      <c r="AC4795" s="73" t="s">
        <v>241</v>
      </c>
      <c r="AD4795" s="73">
        <v>3500550</v>
      </c>
      <c r="AH4795" s="54" t="str">
        <f t="shared" si="269"/>
        <v>SPÁguas de Santa Bárbara</v>
      </c>
      <c r="AI4795" s="73">
        <v>3500550</v>
      </c>
    </row>
    <row r="4796" spans="26:35" x14ac:dyDescent="0.25">
      <c r="Z4796" s="42" t="str">
        <f t="shared" si="268"/>
        <v/>
      </c>
      <c r="AB4796" s="73" t="s">
        <v>85</v>
      </c>
      <c r="AC4796" s="73" t="s">
        <v>266</v>
      </c>
      <c r="AD4796" s="73">
        <v>3500600</v>
      </c>
      <c r="AH4796" s="54" t="str">
        <f t="shared" si="269"/>
        <v>SPÁguas de São Pedro</v>
      </c>
      <c r="AI4796" s="73">
        <v>3500600</v>
      </c>
    </row>
    <row r="4797" spans="26:35" x14ac:dyDescent="0.25">
      <c r="Z4797" s="42" t="str">
        <f t="shared" si="268"/>
        <v/>
      </c>
      <c r="AB4797" s="73" t="s">
        <v>85</v>
      </c>
      <c r="AC4797" s="73" t="s">
        <v>292</v>
      </c>
      <c r="AD4797" s="73">
        <v>3500709</v>
      </c>
      <c r="AH4797" s="54" t="str">
        <f t="shared" si="269"/>
        <v>SPAgudos</v>
      </c>
      <c r="AI4797" s="73">
        <v>3500709</v>
      </c>
    </row>
    <row r="4798" spans="26:35" x14ac:dyDescent="0.25">
      <c r="Z4798" s="42" t="str">
        <f t="shared" si="268"/>
        <v/>
      </c>
      <c r="AB4798" s="73" t="s">
        <v>85</v>
      </c>
      <c r="AC4798" s="73" t="s">
        <v>318</v>
      </c>
      <c r="AD4798" s="73">
        <v>3500758</v>
      </c>
      <c r="AH4798" s="54" t="str">
        <f t="shared" si="269"/>
        <v>SPAlambari</v>
      </c>
      <c r="AI4798" s="73">
        <v>3500758</v>
      </c>
    </row>
    <row r="4799" spans="26:35" x14ac:dyDescent="0.25">
      <c r="Z4799" s="42" t="str">
        <f t="shared" si="268"/>
        <v/>
      </c>
      <c r="AB4799" s="73" t="s">
        <v>85</v>
      </c>
      <c r="AC4799" s="73" t="s">
        <v>343</v>
      </c>
      <c r="AD4799" s="73">
        <v>3500808</v>
      </c>
      <c r="AH4799" s="54" t="str">
        <f t="shared" si="269"/>
        <v>SPAlfredo Marcondes</v>
      </c>
      <c r="AI4799" s="73">
        <v>3500808</v>
      </c>
    </row>
    <row r="4800" spans="26:35" x14ac:dyDescent="0.25">
      <c r="Z4800" s="42" t="str">
        <f t="shared" si="268"/>
        <v/>
      </c>
      <c r="AB4800" s="73" t="s">
        <v>85</v>
      </c>
      <c r="AC4800" s="73" t="s">
        <v>367</v>
      </c>
      <c r="AD4800" s="73">
        <v>3500907</v>
      </c>
      <c r="AH4800" s="54" t="str">
        <f t="shared" si="269"/>
        <v>SPAltair</v>
      </c>
      <c r="AI4800" s="73">
        <v>3500907</v>
      </c>
    </row>
    <row r="4801" spans="26:35" x14ac:dyDescent="0.25">
      <c r="Z4801" s="42" t="str">
        <f t="shared" si="268"/>
        <v/>
      </c>
      <c r="AB4801" s="73" t="s">
        <v>85</v>
      </c>
      <c r="AC4801" s="73" t="s">
        <v>392</v>
      </c>
      <c r="AD4801" s="73">
        <v>3501004</v>
      </c>
      <c r="AH4801" s="54" t="str">
        <f t="shared" si="269"/>
        <v>SPAltinópolis</v>
      </c>
      <c r="AI4801" s="73">
        <v>3501004</v>
      </c>
    </row>
    <row r="4802" spans="26:35" x14ac:dyDescent="0.25">
      <c r="Z4802" s="42" t="str">
        <f t="shared" si="268"/>
        <v/>
      </c>
      <c r="AB4802" s="73" t="s">
        <v>85</v>
      </c>
      <c r="AC4802" s="73" t="s">
        <v>112</v>
      </c>
      <c r="AD4802" s="73">
        <v>3501103</v>
      </c>
      <c r="AH4802" s="54" t="str">
        <f t="shared" si="269"/>
        <v>SPAlto Alegre</v>
      </c>
      <c r="AI4802" s="73">
        <v>3501103</v>
      </c>
    </row>
    <row r="4803" spans="26:35" x14ac:dyDescent="0.25">
      <c r="Z4803" s="42" t="str">
        <f t="shared" ref="Z4803:Z4866" si="270">CONCATENATE(A4803,D4803)</f>
        <v/>
      </c>
      <c r="AB4803" s="73" t="s">
        <v>85</v>
      </c>
      <c r="AC4803" s="73" t="s">
        <v>443</v>
      </c>
      <c r="AD4803" s="73">
        <v>3501152</v>
      </c>
      <c r="AH4803" s="54" t="str">
        <f t="shared" ref="AH4803:AH4866" si="271">CONCATENATE(AB4803,AC4803)</f>
        <v>SPAlumínio</v>
      </c>
      <c r="AI4803" s="73">
        <v>3501152</v>
      </c>
    </row>
    <row r="4804" spans="26:35" x14ac:dyDescent="0.25">
      <c r="Z4804" s="42" t="str">
        <f t="shared" si="270"/>
        <v/>
      </c>
      <c r="AB4804" s="73" t="s">
        <v>85</v>
      </c>
      <c r="AC4804" s="73" t="s">
        <v>468</v>
      </c>
      <c r="AD4804" s="73">
        <v>3501202</v>
      </c>
      <c r="AH4804" s="54" t="str">
        <f t="shared" si="271"/>
        <v>SPÁlvares Florence</v>
      </c>
      <c r="AI4804" s="73">
        <v>3501202</v>
      </c>
    </row>
    <row r="4805" spans="26:35" x14ac:dyDescent="0.25">
      <c r="Z4805" s="42" t="str">
        <f t="shared" si="270"/>
        <v/>
      </c>
      <c r="AB4805" s="73" t="s">
        <v>85</v>
      </c>
      <c r="AC4805" s="73" t="s">
        <v>493</v>
      </c>
      <c r="AD4805" s="73">
        <v>3501301</v>
      </c>
      <c r="AH4805" s="54" t="str">
        <f t="shared" si="271"/>
        <v>SPÁlvares Machado</v>
      </c>
      <c r="AI4805" s="73">
        <v>3501301</v>
      </c>
    </row>
    <row r="4806" spans="26:35" x14ac:dyDescent="0.25">
      <c r="Z4806" s="42" t="str">
        <f t="shared" si="270"/>
        <v/>
      </c>
      <c r="AB4806" s="73" t="s">
        <v>85</v>
      </c>
      <c r="AC4806" s="73" t="s">
        <v>517</v>
      </c>
      <c r="AD4806" s="73">
        <v>3501400</v>
      </c>
      <c r="AH4806" s="54" t="str">
        <f t="shared" si="271"/>
        <v>SPÁlvaro de Carvalho</v>
      </c>
      <c r="AI4806" s="73">
        <v>3501400</v>
      </c>
    </row>
    <row r="4807" spans="26:35" x14ac:dyDescent="0.25">
      <c r="Z4807" s="42" t="str">
        <f t="shared" si="270"/>
        <v/>
      </c>
      <c r="AB4807" s="73" t="s">
        <v>85</v>
      </c>
      <c r="AC4807" s="73" t="s">
        <v>540</v>
      </c>
      <c r="AD4807" s="73">
        <v>3501509</v>
      </c>
      <c r="AH4807" s="54" t="str">
        <f t="shared" si="271"/>
        <v>SPAlvinlândia</v>
      </c>
      <c r="AI4807" s="73">
        <v>3501509</v>
      </c>
    </row>
    <row r="4808" spans="26:35" x14ac:dyDescent="0.25">
      <c r="Z4808" s="42" t="str">
        <f t="shared" si="270"/>
        <v/>
      </c>
      <c r="AB4808" s="73" t="s">
        <v>85</v>
      </c>
      <c r="AC4808" s="73" t="s">
        <v>563</v>
      </c>
      <c r="AD4808" s="73">
        <v>3501608</v>
      </c>
      <c r="AH4808" s="54" t="str">
        <f t="shared" si="271"/>
        <v>SPAmericana</v>
      </c>
      <c r="AI4808" s="73">
        <v>3501608</v>
      </c>
    </row>
    <row r="4809" spans="26:35" x14ac:dyDescent="0.25">
      <c r="Z4809" s="42" t="str">
        <f t="shared" si="270"/>
        <v/>
      </c>
      <c r="AB4809" s="73" t="s">
        <v>85</v>
      </c>
      <c r="AC4809" s="73" t="s">
        <v>586</v>
      </c>
      <c r="AD4809" s="73">
        <v>3501707</v>
      </c>
      <c r="AH4809" s="54" t="str">
        <f t="shared" si="271"/>
        <v>SPAmérico Brasiliense</v>
      </c>
      <c r="AI4809" s="73">
        <v>3501707</v>
      </c>
    </row>
    <row r="4810" spans="26:35" x14ac:dyDescent="0.25">
      <c r="Z4810" s="42" t="str">
        <f t="shared" si="270"/>
        <v/>
      </c>
      <c r="AB4810" s="73" t="s">
        <v>85</v>
      </c>
      <c r="AC4810" s="73" t="s">
        <v>609</v>
      </c>
      <c r="AD4810" s="73">
        <v>3501806</v>
      </c>
      <c r="AH4810" s="54" t="str">
        <f t="shared" si="271"/>
        <v>SPAmérico de Campos</v>
      </c>
      <c r="AI4810" s="73">
        <v>3501806</v>
      </c>
    </row>
    <row r="4811" spans="26:35" x14ac:dyDescent="0.25">
      <c r="Z4811" s="42" t="str">
        <f t="shared" si="270"/>
        <v/>
      </c>
      <c r="AB4811" s="73" t="s">
        <v>85</v>
      </c>
      <c r="AC4811" s="73" t="s">
        <v>308</v>
      </c>
      <c r="AD4811" s="73">
        <v>3501905</v>
      </c>
      <c r="AH4811" s="54" t="str">
        <f t="shared" si="271"/>
        <v>SPAmparo</v>
      </c>
      <c r="AI4811" s="73">
        <v>3501905</v>
      </c>
    </row>
    <row r="4812" spans="26:35" x14ac:dyDescent="0.25">
      <c r="Z4812" s="42" t="str">
        <f t="shared" si="270"/>
        <v/>
      </c>
      <c r="AB4812" s="73" t="s">
        <v>85</v>
      </c>
      <c r="AC4812" s="73" t="s">
        <v>652</v>
      </c>
      <c r="AD4812" s="73">
        <v>3502002</v>
      </c>
      <c r="AH4812" s="54" t="str">
        <f t="shared" si="271"/>
        <v>SPAnalândia</v>
      </c>
      <c r="AI4812" s="73">
        <v>3502002</v>
      </c>
    </row>
    <row r="4813" spans="26:35" x14ac:dyDescent="0.25">
      <c r="Z4813" s="42" t="str">
        <f t="shared" si="270"/>
        <v/>
      </c>
      <c r="AB4813" s="73" t="s">
        <v>85</v>
      </c>
      <c r="AC4813" s="73" t="s">
        <v>673</v>
      </c>
      <c r="AD4813" s="73">
        <v>3502101</v>
      </c>
      <c r="AH4813" s="54" t="str">
        <f t="shared" si="271"/>
        <v>SPAndradina</v>
      </c>
      <c r="AI4813" s="73">
        <v>3502101</v>
      </c>
    </row>
    <row r="4814" spans="26:35" x14ac:dyDescent="0.25">
      <c r="Z4814" s="42" t="str">
        <f t="shared" si="270"/>
        <v/>
      </c>
      <c r="AB4814" s="73" t="s">
        <v>85</v>
      </c>
      <c r="AC4814" s="73" t="s">
        <v>694</v>
      </c>
      <c r="AD4814" s="73">
        <v>3502200</v>
      </c>
      <c r="AH4814" s="54" t="str">
        <f t="shared" si="271"/>
        <v>SPAngatuba</v>
      </c>
      <c r="AI4814" s="73">
        <v>3502200</v>
      </c>
    </row>
    <row r="4815" spans="26:35" x14ac:dyDescent="0.25">
      <c r="Z4815" s="42" t="str">
        <f t="shared" si="270"/>
        <v/>
      </c>
      <c r="AB4815" s="73" t="s">
        <v>85</v>
      </c>
      <c r="AC4815" s="73" t="s">
        <v>715</v>
      </c>
      <c r="AD4815" s="73">
        <v>3502309</v>
      </c>
      <c r="AH4815" s="54" t="str">
        <f t="shared" si="271"/>
        <v>SPAnhembi</v>
      </c>
      <c r="AI4815" s="73">
        <v>3502309</v>
      </c>
    </row>
    <row r="4816" spans="26:35" x14ac:dyDescent="0.25">
      <c r="Z4816" s="42" t="str">
        <f t="shared" si="270"/>
        <v/>
      </c>
      <c r="AB4816" s="73" t="s">
        <v>85</v>
      </c>
      <c r="AC4816" s="73" t="s">
        <v>737</v>
      </c>
      <c r="AD4816" s="73">
        <v>3502408</v>
      </c>
      <c r="AH4816" s="54" t="str">
        <f t="shared" si="271"/>
        <v>SPAnhumas</v>
      </c>
      <c r="AI4816" s="73">
        <v>3502408</v>
      </c>
    </row>
    <row r="4817" spans="26:35" x14ac:dyDescent="0.25">
      <c r="Z4817" s="42" t="str">
        <f t="shared" si="270"/>
        <v/>
      </c>
      <c r="AB4817" s="73" t="s">
        <v>85</v>
      </c>
      <c r="AC4817" s="73" t="s">
        <v>334</v>
      </c>
      <c r="AD4817" s="73">
        <v>3502507</v>
      </c>
      <c r="AH4817" s="54" t="str">
        <f t="shared" si="271"/>
        <v>SPAparecida</v>
      </c>
      <c r="AI4817" s="73">
        <v>3502507</v>
      </c>
    </row>
    <row r="4818" spans="26:35" x14ac:dyDescent="0.25">
      <c r="Z4818" s="42" t="str">
        <f t="shared" si="270"/>
        <v/>
      </c>
      <c r="AB4818" s="73" t="s">
        <v>85</v>
      </c>
      <c r="AC4818" s="73" t="s">
        <v>781</v>
      </c>
      <c r="AD4818" s="73">
        <v>3502606</v>
      </c>
      <c r="AH4818" s="54" t="str">
        <f t="shared" si="271"/>
        <v>SPAparecida d'Oeste</v>
      </c>
      <c r="AI4818" s="73">
        <v>3502606</v>
      </c>
    </row>
    <row r="4819" spans="26:35" x14ac:dyDescent="0.25">
      <c r="Z4819" s="42" t="str">
        <f t="shared" si="270"/>
        <v/>
      </c>
      <c r="AB4819" s="73" t="s">
        <v>85</v>
      </c>
      <c r="AC4819" s="73" t="s">
        <v>802</v>
      </c>
      <c r="AD4819" s="73">
        <v>3502705</v>
      </c>
      <c r="AH4819" s="54" t="str">
        <f t="shared" si="271"/>
        <v>SPApiaí</v>
      </c>
      <c r="AI4819" s="73">
        <v>3502705</v>
      </c>
    </row>
    <row r="4820" spans="26:35" x14ac:dyDescent="0.25">
      <c r="Z4820" s="42" t="str">
        <f t="shared" si="270"/>
        <v/>
      </c>
      <c r="AB4820" s="73" t="s">
        <v>85</v>
      </c>
      <c r="AC4820" s="73" t="s">
        <v>823</v>
      </c>
      <c r="AD4820" s="73">
        <v>3502754</v>
      </c>
      <c r="AH4820" s="54" t="str">
        <f t="shared" si="271"/>
        <v>SPAraçariguama</v>
      </c>
      <c r="AI4820" s="73">
        <v>3502754</v>
      </c>
    </row>
    <row r="4821" spans="26:35" x14ac:dyDescent="0.25">
      <c r="Z4821" s="42" t="str">
        <f t="shared" si="270"/>
        <v/>
      </c>
      <c r="AB4821" s="73" t="s">
        <v>85</v>
      </c>
      <c r="AC4821" s="73" t="s">
        <v>845</v>
      </c>
      <c r="AD4821" s="73">
        <v>3502804</v>
      </c>
      <c r="AH4821" s="54" t="str">
        <f t="shared" si="271"/>
        <v>SPAraçatuba</v>
      </c>
      <c r="AI4821" s="73">
        <v>3502804</v>
      </c>
    </row>
    <row r="4822" spans="26:35" x14ac:dyDescent="0.25">
      <c r="Z4822" s="42" t="str">
        <f t="shared" si="270"/>
        <v/>
      </c>
      <c r="AB4822" s="73" t="s">
        <v>85</v>
      </c>
      <c r="AC4822" s="73" t="s">
        <v>867</v>
      </c>
      <c r="AD4822" s="73">
        <v>3502903</v>
      </c>
      <c r="AH4822" s="54" t="str">
        <f t="shared" si="271"/>
        <v>SPAraçoiaba da Serra</v>
      </c>
      <c r="AI4822" s="73">
        <v>3502903</v>
      </c>
    </row>
    <row r="4823" spans="26:35" x14ac:dyDescent="0.25">
      <c r="Z4823" s="42" t="str">
        <f t="shared" si="270"/>
        <v/>
      </c>
      <c r="AB4823" s="73" t="s">
        <v>85</v>
      </c>
      <c r="AC4823" s="73" t="s">
        <v>889</v>
      </c>
      <c r="AD4823" s="73">
        <v>3503000</v>
      </c>
      <c r="AH4823" s="54" t="str">
        <f t="shared" si="271"/>
        <v>SPAramina</v>
      </c>
      <c r="AI4823" s="73">
        <v>3503000</v>
      </c>
    </row>
    <row r="4824" spans="26:35" x14ac:dyDescent="0.25">
      <c r="Z4824" s="42" t="str">
        <f t="shared" si="270"/>
        <v/>
      </c>
      <c r="AB4824" s="73" t="s">
        <v>85</v>
      </c>
      <c r="AC4824" s="73" t="s">
        <v>912</v>
      </c>
      <c r="AD4824" s="73">
        <v>3503109</v>
      </c>
      <c r="AH4824" s="54" t="str">
        <f t="shared" si="271"/>
        <v>SPArandu</v>
      </c>
      <c r="AI4824" s="73">
        <v>3503109</v>
      </c>
    </row>
    <row r="4825" spans="26:35" x14ac:dyDescent="0.25">
      <c r="Z4825" s="42" t="str">
        <f t="shared" si="270"/>
        <v/>
      </c>
      <c r="AB4825" s="73" t="s">
        <v>85</v>
      </c>
      <c r="AC4825" s="73" t="s">
        <v>935</v>
      </c>
      <c r="AD4825" s="73">
        <v>3503158</v>
      </c>
      <c r="AH4825" s="54" t="str">
        <f t="shared" si="271"/>
        <v>SPArapeí</v>
      </c>
      <c r="AI4825" s="73">
        <v>3503158</v>
      </c>
    </row>
    <row r="4826" spans="26:35" x14ac:dyDescent="0.25">
      <c r="Z4826" s="42" t="str">
        <f t="shared" si="270"/>
        <v/>
      </c>
      <c r="AB4826" s="73" t="s">
        <v>85</v>
      </c>
      <c r="AC4826" s="73" t="s">
        <v>957</v>
      </c>
      <c r="AD4826" s="73">
        <v>3503208</v>
      </c>
      <c r="AH4826" s="54" t="str">
        <f t="shared" si="271"/>
        <v>SPAraraquara</v>
      </c>
      <c r="AI4826" s="73">
        <v>3503208</v>
      </c>
    </row>
    <row r="4827" spans="26:35" x14ac:dyDescent="0.25">
      <c r="Z4827" s="42" t="str">
        <f t="shared" si="270"/>
        <v/>
      </c>
      <c r="AB4827" s="73" t="s">
        <v>85</v>
      </c>
      <c r="AC4827" s="73" t="s">
        <v>980</v>
      </c>
      <c r="AD4827" s="73">
        <v>3503307</v>
      </c>
      <c r="AH4827" s="54" t="str">
        <f t="shared" si="271"/>
        <v>SPAraras</v>
      </c>
      <c r="AI4827" s="73">
        <v>3503307</v>
      </c>
    </row>
    <row r="4828" spans="26:35" x14ac:dyDescent="0.25">
      <c r="Z4828" s="42" t="str">
        <f t="shared" si="270"/>
        <v/>
      </c>
      <c r="AB4828" s="73" t="s">
        <v>85</v>
      </c>
      <c r="AC4828" s="73" t="s">
        <v>1002</v>
      </c>
      <c r="AD4828" s="73">
        <v>3503356</v>
      </c>
      <c r="AH4828" s="54" t="str">
        <f t="shared" si="271"/>
        <v>SPArco-Íris</v>
      </c>
      <c r="AI4828" s="73">
        <v>3503356</v>
      </c>
    </row>
    <row r="4829" spans="26:35" x14ac:dyDescent="0.25">
      <c r="Z4829" s="42" t="str">
        <f t="shared" si="270"/>
        <v/>
      </c>
      <c r="AB4829" s="73" t="s">
        <v>85</v>
      </c>
      <c r="AC4829" s="73" t="s">
        <v>1024</v>
      </c>
      <c r="AD4829" s="73">
        <v>3503406</v>
      </c>
      <c r="AH4829" s="54" t="str">
        <f t="shared" si="271"/>
        <v>SPArealva</v>
      </c>
      <c r="AI4829" s="73">
        <v>3503406</v>
      </c>
    </row>
    <row r="4830" spans="26:35" x14ac:dyDescent="0.25">
      <c r="Z4830" s="42" t="str">
        <f t="shared" si="270"/>
        <v/>
      </c>
      <c r="AB4830" s="73" t="s">
        <v>85</v>
      </c>
      <c r="AC4830" s="73" t="s">
        <v>1047</v>
      </c>
      <c r="AD4830" s="73">
        <v>3503505</v>
      </c>
      <c r="AH4830" s="54" t="str">
        <f t="shared" si="271"/>
        <v>SPAreias</v>
      </c>
      <c r="AI4830" s="73">
        <v>3503505</v>
      </c>
    </row>
    <row r="4831" spans="26:35" x14ac:dyDescent="0.25">
      <c r="Z4831" s="42" t="str">
        <f t="shared" si="270"/>
        <v/>
      </c>
      <c r="AB4831" s="73" t="s">
        <v>85</v>
      </c>
      <c r="AC4831" s="73" t="s">
        <v>1068</v>
      </c>
      <c r="AD4831" s="73">
        <v>3503604</v>
      </c>
      <c r="AH4831" s="54" t="str">
        <f t="shared" si="271"/>
        <v>SPAreiópolis</v>
      </c>
      <c r="AI4831" s="73">
        <v>3503604</v>
      </c>
    </row>
    <row r="4832" spans="26:35" x14ac:dyDescent="0.25">
      <c r="Z4832" s="42" t="str">
        <f t="shared" si="270"/>
        <v/>
      </c>
      <c r="AB4832" s="73" t="s">
        <v>85</v>
      </c>
      <c r="AC4832" s="73" t="s">
        <v>1090</v>
      </c>
      <c r="AD4832" s="73">
        <v>3503703</v>
      </c>
      <c r="AH4832" s="54" t="str">
        <f t="shared" si="271"/>
        <v>SPAriranha</v>
      </c>
      <c r="AI4832" s="73">
        <v>3503703</v>
      </c>
    </row>
    <row r="4833" spans="26:35" x14ac:dyDescent="0.25">
      <c r="Z4833" s="42" t="str">
        <f t="shared" si="270"/>
        <v/>
      </c>
      <c r="AB4833" s="73" t="s">
        <v>85</v>
      </c>
      <c r="AC4833" s="73" t="s">
        <v>1113</v>
      </c>
      <c r="AD4833" s="73">
        <v>3503802</v>
      </c>
      <c r="AH4833" s="54" t="str">
        <f t="shared" si="271"/>
        <v>SPArtur Nogueira</v>
      </c>
      <c r="AI4833" s="73">
        <v>3503802</v>
      </c>
    </row>
    <row r="4834" spans="26:35" x14ac:dyDescent="0.25">
      <c r="Z4834" s="42" t="str">
        <f t="shared" si="270"/>
        <v/>
      </c>
      <c r="AB4834" s="73" t="s">
        <v>85</v>
      </c>
      <c r="AC4834" s="73" t="s">
        <v>1136</v>
      </c>
      <c r="AD4834" s="73">
        <v>3503901</v>
      </c>
      <c r="AH4834" s="54" t="str">
        <f t="shared" si="271"/>
        <v>SPArujá</v>
      </c>
      <c r="AI4834" s="73">
        <v>3503901</v>
      </c>
    </row>
    <row r="4835" spans="26:35" x14ac:dyDescent="0.25">
      <c r="Z4835" s="42" t="str">
        <f t="shared" si="270"/>
        <v/>
      </c>
      <c r="AB4835" s="73" t="s">
        <v>85</v>
      </c>
      <c r="AC4835" s="73" t="s">
        <v>1159</v>
      </c>
      <c r="AD4835" s="73">
        <v>3503950</v>
      </c>
      <c r="AH4835" s="54" t="str">
        <f t="shared" si="271"/>
        <v>SPAspásia</v>
      </c>
      <c r="AI4835" s="73">
        <v>3503950</v>
      </c>
    </row>
    <row r="4836" spans="26:35" x14ac:dyDescent="0.25">
      <c r="Z4836" s="42" t="str">
        <f t="shared" si="270"/>
        <v/>
      </c>
      <c r="AB4836" s="73" t="s">
        <v>85</v>
      </c>
      <c r="AC4836" s="73" t="s">
        <v>1182</v>
      </c>
      <c r="AD4836" s="73">
        <v>3504008</v>
      </c>
      <c r="AH4836" s="54" t="str">
        <f t="shared" si="271"/>
        <v>SPAssis</v>
      </c>
      <c r="AI4836" s="73">
        <v>3504008</v>
      </c>
    </row>
    <row r="4837" spans="26:35" x14ac:dyDescent="0.25">
      <c r="Z4837" s="42" t="str">
        <f t="shared" si="270"/>
        <v/>
      </c>
      <c r="AB4837" s="73" t="s">
        <v>85</v>
      </c>
      <c r="AC4837" s="73" t="s">
        <v>1204</v>
      </c>
      <c r="AD4837" s="73">
        <v>3504107</v>
      </c>
      <c r="AH4837" s="54" t="str">
        <f t="shared" si="271"/>
        <v>SPAtibaia</v>
      </c>
      <c r="AI4837" s="73">
        <v>3504107</v>
      </c>
    </row>
    <row r="4838" spans="26:35" x14ac:dyDescent="0.25">
      <c r="Z4838" s="42" t="str">
        <f t="shared" si="270"/>
        <v/>
      </c>
      <c r="AB4838" s="73" t="s">
        <v>85</v>
      </c>
      <c r="AC4838" s="73" t="s">
        <v>1226</v>
      </c>
      <c r="AD4838" s="73">
        <v>3504206</v>
      </c>
      <c r="AH4838" s="54" t="str">
        <f t="shared" si="271"/>
        <v>SPAuriflama</v>
      </c>
      <c r="AI4838" s="73">
        <v>3504206</v>
      </c>
    </row>
    <row r="4839" spans="26:35" x14ac:dyDescent="0.25">
      <c r="Z4839" s="42" t="str">
        <f t="shared" si="270"/>
        <v/>
      </c>
      <c r="AB4839" s="73" t="s">
        <v>85</v>
      </c>
      <c r="AC4839" s="73" t="s">
        <v>1248</v>
      </c>
      <c r="AD4839" s="73">
        <v>3504305</v>
      </c>
      <c r="AH4839" s="54" t="str">
        <f t="shared" si="271"/>
        <v>SPAvaí</v>
      </c>
      <c r="AI4839" s="73">
        <v>3504305</v>
      </c>
    </row>
    <row r="4840" spans="26:35" x14ac:dyDescent="0.25">
      <c r="Z4840" s="42" t="str">
        <f t="shared" si="270"/>
        <v/>
      </c>
      <c r="AB4840" s="73" t="s">
        <v>85</v>
      </c>
      <c r="AC4840" s="73" t="s">
        <v>1271</v>
      </c>
      <c r="AD4840" s="73">
        <v>3504404</v>
      </c>
      <c r="AH4840" s="54" t="str">
        <f t="shared" si="271"/>
        <v>SPAvanhandava</v>
      </c>
      <c r="AI4840" s="73">
        <v>3504404</v>
      </c>
    </row>
    <row r="4841" spans="26:35" x14ac:dyDescent="0.25">
      <c r="Z4841" s="42" t="str">
        <f t="shared" si="270"/>
        <v/>
      </c>
      <c r="AB4841" s="73" t="s">
        <v>85</v>
      </c>
      <c r="AC4841" s="73" t="s">
        <v>1292</v>
      </c>
      <c r="AD4841" s="73">
        <v>3504503</v>
      </c>
      <c r="AH4841" s="54" t="str">
        <f t="shared" si="271"/>
        <v>SPAvaré</v>
      </c>
      <c r="AI4841" s="73">
        <v>3504503</v>
      </c>
    </row>
    <row r="4842" spans="26:35" x14ac:dyDescent="0.25">
      <c r="Z4842" s="42" t="str">
        <f t="shared" si="270"/>
        <v/>
      </c>
      <c r="AB4842" s="73" t="s">
        <v>85</v>
      </c>
      <c r="AC4842" s="73" t="s">
        <v>1314</v>
      </c>
      <c r="AD4842" s="73">
        <v>3504602</v>
      </c>
      <c r="AH4842" s="54" t="str">
        <f t="shared" si="271"/>
        <v>SPBady Bassitt</v>
      </c>
      <c r="AI4842" s="73">
        <v>3504602</v>
      </c>
    </row>
    <row r="4843" spans="26:35" x14ac:dyDescent="0.25">
      <c r="Z4843" s="42" t="str">
        <f t="shared" si="270"/>
        <v/>
      </c>
      <c r="AB4843" s="73" t="s">
        <v>85</v>
      </c>
      <c r="AC4843" s="73" t="s">
        <v>1336</v>
      </c>
      <c r="AD4843" s="73">
        <v>3504701</v>
      </c>
      <c r="AH4843" s="54" t="str">
        <f t="shared" si="271"/>
        <v>SPBalbinos</v>
      </c>
      <c r="AI4843" s="73">
        <v>3504701</v>
      </c>
    </row>
    <row r="4844" spans="26:35" x14ac:dyDescent="0.25">
      <c r="Z4844" s="42" t="str">
        <f t="shared" si="270"/>
        <v/>
      </c>
      <c r="AB4844" s="73" t="s">
        <v>85</v>
      </c>
      <c r="AC4844" s="73" t="s">
        <v>1357</v>
      </c>
      <c r="AD4844" s="73">
        <v>3504800</v>
      </c>
      <c r="AH4844" s="54" t="str">
        <f t="shared" si="271"/>
        <v>SPBálsamo</v>
      </c>
      <c r="AI4844" s="73">
        <v>3504800</v>
      </c>
    </row>
    <row r="4845" spans="26:35" x14ac:dyDescent="0.25">
      <c r="Z4845" s="42" t="str">
        <f t="shared" si="270"/>
        <v/>
      </c>
      <c r="AB4845" s="73" t="s">
        <v>85</v>
      </c>
      <c r="AC4845" s="73" t="s">
        <v>1379</v>
      </c>
      <c r="AD4845" s="73">
        <v>3504909</v>
      </c>
      <c r="AH4845" s="54" t="str">
        <f t="shared" si="271"/>
        <v>SPBananal</v>
      </c>
      <c r="AI4845" s="73">
        <v>3504909</v>
      </c>
    </row>
    <row r="4846" spans="26:35" x14ac:dyDescent="0.25">
      <c r="Z4846" s="42" t="str">
        <f t="shared" si="270"/>
        <v/>
      </c>
      <c r="AB4846" s="73" t="s">
        <v>85</v>
      </c>
      <c r="AC4846" s="73" t="s">
        <v>1401</v>
      </c>
      <c r="AD4846" s="73">
        <v>3505005</v>
      </c>
      <c r="AH4846" s="54" t="str">
        <f t="shared" si="271"/>
        <v>SPBarão de Antonina</v>
      </c>
      <c r="AI4846" s="73">
        <v>3505005</v>
      </c>
    </row>
    <row r="4847" spans="26:35" x14ac:dyDescent="0.25">
      <c r="Z4847" s="42" t="str">
        <f t="shared" si="270"/>
        <v/>
      </c>
      <c r="AB4847" s="73" t="s">
        <v>85</v>
      </c>
      <c r="AC4847" s="73" t="s">
        <v>1423</v>
      </c>
      <c r="AD4847" s="73">
        <v>3505104</v>
      </c>
      <c r="AH4847" s="54" t="str">
        <f t="shared" si="271"/>
        <v>SPBarbosa</v>
      </c>
      <c r="AI4847" s="73">
        <v>3505104</v>
      </c>
    </row>
    <row r="4848" spans="26:35" x14ac:dyDescent="0.25">
      <c r="Z4848" s="42" t="str">
        <f t="shared" si="270"/>
        <v/>
      </c>
      <c r="AB4848" s="73" t="s">
        <v>85</v>
      </c>
      <c r="AC4848" s="73" t="s">
        <v>1444</v>
      </c>
      <c r="AD4848" s="73">
        <v>3505203</v>
      </c>
      <c r="AH4848" s="54" t="str">
        <f t="shared" si="271"/>
        <v>SPBariri</v>
      </c>
      <c r="AI4848" s="73">
        <v>3505203</v>
      </c>
    </row>
    <row r="4849" spans="26:35" x14ac:dyDescent="0.25">
      <c r="Z4849" s="42" t="str">
        <f t="shared" si="270"/>
        <v/>
      </c>
      <c r="AB4849" s="73" t="s">
        <v>85</v>
      </c>
      <c r="AC4849" s="73" t="s">
        <v>866</v>
      </c>
      <c r="AD4849" s="73">
        <v>3505302</v>
      </c>
      <c r="AH4849" s="54" t="str">
        <f t="shared" si="271"/>
        <v>SPBarra Bonita</v>
      </c>
      <c r="AI4849" s="73">
        <v>3505302</v>
      </c>
    </row>
    <row r="4850" spans="26:35" x14ac:dyDescent="0.25">
      <c r="Z4850" s="42" t="str">
        <f t="shared" si="270"/>
        <v/>
      </c>
      <c r="AB4850" s="73" t="s">
        <v>85</v>
      </c>
      <c r="AC4850" s="73" t="s">
        <v>1486</v>
      </c>
      <c r="AD4850" s="73">
        <v>3505351</v>
      </c>
      <c r="AH4850" s="54" t="str">
        <f t="shared" si="271"/>
        <v>SPBarra do Chapéu</v>
      </c>
      <c r="AI4850" s="73">
        <v>3505351</v>
      </c>
    </row>
    <row r="4851" spans="26:35" x14ac:dyDescent="0.25">
      <c r="Z4851" s="42" t="str">
        <f t="shared" si="270"/>
        <v/>
      </c>
      <c r="AB4851" s="73" t="s">
        <v>85</v>
      </c>
      <c r="AC4851" s="73" t="s">
        <v>1507</v>
      </c>
      <c r="AD4851" s="73">
        <v>3505401</v>
      </c>
      <c r="AH4851" s="54" t="str">
        <f t="shared" si="271"/>
        <v>SPBarra do Turvo</v>
      </c>
      <c r="AI4851" s="73">
        <v>3505401</v>
      </c>
    </row>
    <row r="4852" spans="26:35" x14ac:dyDescent="0.25">
      <c r="Z4852" s="42" t="str">
        <f t="shared" si="270"/>
        <v/>
      </c>
      <c r="AB4852" s="73" t="s">
        <v>85</v>
      </c>
      <c r="AC4852" s="73" t="s">
        <v>1528</v>
      </c>
      <c r="AD4852" s="73">
        <v>3505500</v>
      </c>
      <c r="AH4852" s="54" t="str">
        <f t="shared" si="271"/>
        <v>SPBarretos</v>
      </c>
      <c r="AI4852" s="73">
        <v>3505500</v>
      </c>
    </row>
    <row r="4853" spans="26:35" x14ac:dyDescent="0.25">
      <c r="Z4853" s="42" t="str">
        <f t="shared" si="270"/>
        <v/>
      </c>
      <c r="AB4853" s="73" t="s">
        <v>85</v>
      </c>
      <c r="AC4853" s="73" t="s">
        <v>1549</v>
      </c>
      <c r="AD4853" s="73">
        <v>3505609</v>
      </c>
      <c r="AH4853" s="54" t="str">
        <f t="shared" si="271"/>
        <v>SPBarrinha</v>
      </c>
      <c r="AI4853" s="73">
        <v>3505609</v>
      </c>
    </row>
    <row r="4854" spans="26:35" x14ac:dyDescent="0.25">
      <c r="Z4854" s="42" t="str">
        <f t="shared" si="270"/>
        <v/>
      </c>
      <c r="AB4854" s="73" t="s">
        <v>85</v>
      </c>
      <c r="AC4854" s="73" t="s">
        <v>1568</v>
      </c>
      <c r="AD4854" s="73">
        <v>3505708</v>
      </c>
      <c r="AH4854" s="54" t="str">
        <f t="shared" si="271"/>
        <v>SPBarueri</v>
      </c>
      <c r="AI4854" s="73">
        <v>3505708</v>
      </c>
    </row>
    <row r="4855" spans="26:35" x14ac:dyDescent="0.25">
      <c r="Z4855" s="42" t="str">
        <f t="shared" si="270"/>
        <v/>
      </c>
      <c r="AB4855" s="73" t="s">
        <v>85</v>
      </c>
      <c r="AC4855" s="73" t="s">
        <v>1588</v>
      </c>
      <c r="AD4855" s="73">
        <v>3505807</v>
      </c>
      <c r="AH4855" s="54" t="str">
        <f t="shared" si="271"/>
        <v>SPBastos</v>
      </c>
      <c r="AI4855" s="73">
        <v>3505807</v>
      </c>
    </row>
    <row r="4856" spans="26:35" x14ac:dyDescent="0.25">
      <c r="Z4856" s="42" t="str">
        <f t="shared" si="270"/>
        <v/>
      </c>
      <c r="AB4856" s="73" t="s">
        <v>85</v>
      </c>
      <c r="AC4856" s="73" t="s">
        <v>1608</v>
      </c>
      <c r="AD4856" s="73">
        <v>3505906</v>
      </c>
      <c r="AH4856" s="54" t="str">
        <f t="shared" si="271"/>
        <v>SPBatatais</v>
      </c>
      <c r="AI4856" s="73">
        <v>3505906</v>
      </c>
    </row>
    <row r="4857" spans="26:35" x14ac:dyDescent="0.25">
      <c r="Z4857" s="42" t="str">
        <f t="shared" si="270"/>
        <v/>
      </c>
      <c r="AB4857" s="73" t="s">
        <v>85</v>
      </c>
      <c r="AC4857" s="73" t="s">
        <v>1629</v>
      </c>
      <c r="AD4857" s="73">
        <v>3506003</v>
      </c>
      <c r="AH4857" s="54" t="str">
        <f t="shared" si="271"/>
        <v>SPBauru</v>
      </c>
      <c r="AI4857" s="73">
        <v>3506003</v>
      </c>
    </row>
    <row r="4858" spans="26:35" x14ac:dyDescent="0.25">
      <c r="Z4858" s="42" t="str">
        <f t="shared" si="270"/>
        <v/>
      </c>
      <c r="AB4858" s="73" t="s">
        <v>85</v>
      </c>
      <c r="AC4858" s="73" t="s">
        <v>1650</v>
      </c>
      <c r="AD4858" s="73">
        <v>3506102</v>
      </c>
      <c r="AH4858" s="54" t="str">
        <f t="shared" si="271"/>
        <v>SPBebedouro</v>
      </c>
      <c r="AI4858" s="73">
        <v>3506102</v>
      </c>
    </row>
    <row r="4859" spans="26:35" x14ac:dyDescent="0.25">
      <c r="Z4859" s="42" t="str">
        <f t="shared" si="270"/>
        <v/>
      </c>
      <c r="AB4859" s="73" t="s">
        <v>85</v>
      </c>
      <c r="AC4859" s="73" t="s">
        <v>1670</v>
      </c>
      <c r="AD4859" s="73">
        <v>3506201</v>
      </c>
      <c r="AH4859" s="54" t="str">
        <f t="shared" si="271"/>
        <v>SPBento de Abreu</v>
      </c>
      <c r="AI4859" s="73">
        <v>3506201</v>
      </c>
    </row>
    <row r="4860" spans="26:35" x14ac:dyDescent="0.25">
      <c r="Z4860" s="42" t="str">
        <f t="shared" si="270"/>
        <v/>
      </c>
      <c r="AB4860" s="73" t="s">
        <v>85</v>
      </c>
      <c r="AC4860" s="73" t="s">
        <v>1691</v>
      </c>
      <c r="AD4860" s="73">
        <v>3506300</v>
      </c>
      <c r="AH4860" s="54" t="str">
        <f t="shared" si="271"/>
        <v>SPBernardino de Campos</v>
      </c>
      <c r="AI4860" s="73">
        <v>3506300</v>
      </c>
    </row>
    <row r="4861" spans="26:35" x14ac:dyDescent="0.25">
      <c r="Z4861" s="42" t="str">
        <f t="shared" si="270"/>
        <v/>
      </c>
      <c r="AB4861" s="73" t="s">
        <v>85</v>
      </c>
      <c r="AC4861" s="73" t="s">
        <v>1711</v>
      </c>
      <c r="AD4861" s="73">
        <v>3506359</v>
      </c>
      <c r="AH4861" s="54" t="str">
        <f t="shared" si="271"/>
        <v>SPBertioga</v>
      </c>
      <c r="AI4861" s="73">
        <v>3506359</v>
      </c>
    </row>
    <row r="4862" spans="26:35" x14ac:dyDescent="0.25">
      <c r="Z4862" s="42" t="str">
        <f t="shared" si="270"/>
        <v/>
      </c>
      <c r="AB4862" s="73" t="s">
        <v>85</v>
      </c>
      <c r="AC4862" s="73" t="s">
        <v>1732</v>
      </c>
      <c r="AD4862" s="73">
        <v>3506409</v>
      </c>
      <c r="AH4862" s="54" t="str">
        <f t="shared" si="271"/>
        <v>SPBilac</v>
      </c>
      <c r="AI4862" s="73">
        <v>3506409</v>
      </c>
    </row>
    <row r="4863" spans="26:35" x14ac:dyDescent="0.25">
      <c r="Z4863" s="42" t="str">
        <f t="shared" si="270"/>
        <v/>
      </c>
      <c r="AB4863" s="73" t="s">
        <v>85</v>
      </c>
      <c r="AC4863" s="73" t="s">
        <v>1753</v>
      </c>
      <c r="AD4863" s="73">
        <v>3506508</v>
      </c>
      <c r="AH4863" s="54" t="str">
        <f t="shared" si="271"/>
        <v>SPBirigui</v>
      </c>
      <c r="AI4863" s="73">
        <v>3506508</v>
      </c>
    </row>
    <row r="4864" spans="26:35" x14ac:dyDescent="0.25">
      <c r="Z4864" s="42" t="str">
        <f t="shared" si="270"/>
        <v/>
      </c>
      <c r="AB4864" s="73" t="s">
        <v>85</v>
      </c>
      <c r="AC4864" s="73" t="s">
        <v>1773</v>
      </c>
      <c r="AD4864" s="73">
        <v>3506607</v>
      </c>
      <c r="AH4864" s="54" t="str">
        <f t="shared" si="271"/>
        <v>SPBiritiba-Mirim</v>
      </c>
      <c r="AI4864" s="73">
        <v>3506607</v>
      </c>
    </row>
    <row r="4865" spans="26:35" x14ac:dyDescent="0.25">
      <c r="Z4865" s="42" t="str">
        <f t="shared" si="270"/>
        <v/>
      </c>
      <c r="AB4865" s="73" t="s">
        <v>85</v>
      </c>
      <c r="AC4865" s="73" t="s">
        <v>1793</v>
      </c>
      <c r="AD4865" s="73">
        <v>3506706</v>
      </c>
      <c r="AH4865" s="54" t="str">
        <f t="shared" si="271"/>
        <v>SPBoa Esperança do Sul</v>
      </c>
      <c r="AI4865" s="73">
        <v>3506706</v>
      </c>
    </row>
    <row r="4866" spans="26:35" x14ac:dyDescent="0.25">
      <c r="Z4866" s="42" t="str">
        <f t="shared" si="270"/>
        <v/>
      </c>
      <c r="AB4866" s="73" t="s">
        <v>85</v>
      </c>
      <c r="AC4866" s="73" t="s">
        <v>796</v>
      </c>
      <c r="AD4866" s="73">
        <v>3506805</v>
      </c>
      <c r="AH4866" s="54" t="str">
        <f t="shared" si="271"/>
        <v>SPBocaina</v>
      </c>
      <c r="AI4866" s="73">
        <v>3506805</v>
      </c>
    </row>
    <row r="4867" spans="26:35" x14ac:dyDescent="0.25">
      <c r="Z4867" s="42" t="str">
        <f t="shared" ref="Z4867:Z4930" si="272">CONCATENATE(A4867,D4867)</f>
        <v/>
      </c>
      <c r="AB4867" s="73" t="s">
        <v>85</v>
      </c>
      <c r="AC4867" s="73" t="s">
        <v>1831</v>
      </c>
      <c r="AD4867" s="73">
        <v>3506904</v>
      </c>
      <c r="AH4867" s="54" t="str">
        <f t="shared" ref="AH4867:AH4930" si="273">CONCATENATE(AB4867,AC4867)</f>
        <v>SPBofete</v>
      </c>
      <c r="AI4867" s="73">
        <v>3506904</v>
      </c>
    </row>
    <row r="4868" spans="26:35" x14ac:dyDescent="0.25">
      <c r="Z4868" s="42" t="str">
        <f t="shared" si="272"/>
        <v/>
      </c>
      <c r="AB4868" s="73" t="s">
        <v>85</v>
      </c>
      <c r="AC4868" s="73" t="s">
        <v>1849</v>
      </c>
      <c r="AD4868" s="73">
        <v>3507001</v>
      </c>
      <c r="AH4868" s="54" t="str">
        <f t="shared" si="273"/>
        <v>SPBoituva</v>
      </c>
      <c r="AI4868" s="73">
        <v>3507001</v>
      </c>
    </row>
    <row r="4869" spans="26:35" x14ac:dyDescent="0.25">
      <c r="Z4869" s="42" t="str">
        <f t="shared" si="272"/>
        <v/>
      </c>
      <c r="AB4869" s="73" t="s">
        <v>85</v>
      </c>
      <c r="AC4869" s="73" t="s">
        <v>1867</v>
      </c>
      <c r="AD4869" s="73">
        <v>3507100</v>
      </c>
      <c r="AH4869" s="54" t="str">
        <f t="shared" si="273"/>
        <v>SPBom Jesus dos Perdões</v>
      </c>
      <c r="AI4869" s="73">
        <v>3507100</v>
      </c>
    </row>
    <row r="4870" spans="26:35" x14ac:dyDescent="0.25">
      <c r="Z4870" s="42" t="str">
        <f t="shared" si="272"/>
        <v/>
      </c>
      <c r="AB4870" s="73" t="s">
        <v>85</v>
      </c>
      <c r="AC4870" s="73" t="s">
        <v>1885</v>
      </c>
      <c r="AD4870" s="73">
        <v>3507159</v>
      </c>
      <c r="AH4870" s="54" t="str">
        <f t="shared" si="273"/>
        <v>SPBom Sucesso de Itararé</v>
      </c>
      <c r="AI4870" s="73">
        <v>3507159</v>
      </c>
    </row>
    <row r="4871" spans="26:35" x14ac:dyDescent="0.25">
      <c r="Z4871" s="42" t="str">
        <f t="shared" si="272"/>
        <v/>
      </c>
      <c r="AB4871" s="73" t="s">
        <v>85</v>
      </c>
      <c r="AC4871" s="73" t="s">
        <v>1901</v>
      </c>
      <c r="AD4871" s="73">
        <v>3507209</v>
      </c>
      <c r="AH4871" s="54" t="str">
        <f t="shared" si="273"/>
        <v>SPBorá</v>
      </c>
      <c r="AI4871" s="73">
        <v>3507209</v>
      </c>
    </row>
    <row r="4872" spans="26:35" x14ac:dyDescent="0.25">
      <c r="Z4872" s="42" t="str">
        <f t="shared" si="272"/>
        <v/>
      </c>
      <c r="AB4872" s="73" t="s">
        <v>85</v>
      </c>
      <c r="AC4872" s="73" t="s">
        <v>1918</v>
      </c>
      <c r="AD4872" s="73">
        <v>3507308</v>
      </c>
      <c r="AH4872" s="54" t="str">
        <f t="shared" si="273"/>
        <v>SPBoracéia</v>
      </c>
      <c r="AI4872" s="73">
        <v>3507308</v>
      </c>
    </row>
    <row r="4873" spans="26:35" x14ac:dyDescent="0.25">
      <c r="Z4873" s="42" t="str">
        <f t="shared" si="272"/>
        <v/>
      </c>
      <c r="AB4873" s="73" t="s">
        <v>85</v>
      </c>
      <c r="AC4873" s="73" t="s">
        <v>903</v>
      </c>
      <c r="AD4873" s="73">
        <v>3507407</v>
      </c>
      <c r="AH4873" s="54" t="str">
        <f t="shared" si="273"/>
        <v>SPBorborema</v>
      </c>
      <c r="AI4873" s="73">
        <v>3507407</v>
      </c>
    </row>
    <row r="4874" spans="26:35" x14ac:dyDescent="0.25">
      <c r="Z4874" s="42" t="str">
        <f t="shared" si="272"/>
        <v/>
      </c>
      <c r="AB4874" s="73" t="s">
        <v>85</v>
      </c>
      <c r="AC4874" s="73" t="s">
        <v>1951</v>
      </c>
      <c r="AD4874" s="73">
        <v>3507456</v>
      </c>
      <c r="AH4874" s="54" t="str">
        <f t="shared" si="273"/>
        <v>SPBorebi</v>
      </c>
      <c r="AI4874" s="73">
        <v>3507456</v>
      </c>
    </row>
    <row r="4875" spans="26:35" x14ac:dyDescent="0.25">
      <c r="Z4875" s="42" t="str">
        <f t="shared" si="272"/>
        <v/>
      </c>
      <c r="AB4875" s="73" t="s">
        <v>85</v>
      </c>
      <c r="AC4875" s="73" t="s">
        <v>1968</v>
      </c>
      <c r="AD4875" s="73">
        <v>3507506</v>
      </c>
      <c r="AH4875" s="54" t="str">
        <f t="shared" si="273"/>
        <v>SPBotucatu</v>
      </c>
      <c r="AI4875" s="73">
        <v>3507506</v>
      </c>
    </row>
    <row r="4876" spans="26:35" x14ac:dyDescent="0.25">
      <c r="Z4876" s="42" t="str">
        <f t="shared" si="272"/>
        <v/>
      </c>
      <c r="AB4876" s="73" t="s">
        <v>85</v>
      </c>
      <c r="AC4876" s="73" t="s">
        <v>1986</v>
      </c>
      <c r="AD4876" s="73">
        <v>3507605</v>
      </c>
      <c r="AH4876" s="54" t="str">
        <f t="shared" si="273"/>
        <v>SPBragança Paulista</v>
      </c>
      <c r="AI4876" s="73">
        <v>3507605</v>
      </c>
    </row>
    <row r="4877" spans="26:35" x14ac:dyDescent="0.25">
      <c r="Z4877" s="42" t="str">
        <f t="shared" si="272"/>
        <v/>
      </c>
      <c r="AB4877" s="73" t="s">
        <v>85</v>
      </c>
      <c r="AC4877" s="73" t="s">
        <v>2003</v>
      </c>
      <c r="AD4877" s="73">
        <v>3507704</v>
      </c>
      <c r="AH4877" s="54" t="str">
        <f t="shared" si="273"/>
        <v>SPBraúna</v>
      </c>
      <c r="AI4877" s="73">
        <v>3507704</v>
      </c>
    </row>
    <row r="4878" spans="26:35" x14ac:dyDescent="0.25">
      <c r="Z4878" s="42" t="str">
        <f t="shared" si="272"/>
        <v/>
      </c>
      <c r="AB4878" s="73" t="s">
        <v>85</v>
      </c>
      <c r="AC4878" s="73" t="s">
        <v>2021</v>
      </c>
      <c r="AD4878" s="73">
        <v>3507753</v>
      </c>
      <c r="AH4878" s="54" t="str">
        <f t="shared" si="273"/>
        <v>SPBrejo Alegre</v>
      </c>
      <c r="AI4878" s="73">
        <v>3507753</v>
      </c>
    </row>
    <row r="4879" spans="26:35" x14ac:dyDescent="0.25">
      <c r="Z4879" s="42" t="str">
        <f t="shared" si="272"/>
        <v/>
      </c>
      <c r="AB4879" s="73" t="s">
        <v>85</v>
      </c>
      <c r="AC4879" s="73" t="s">
        <v>2039</v>
      </c>
      <c r="AD4879" s="73">
        <v>3507803</v>
      </c>
      <c r="AH4879" s="54" t="str">
        <f t="shared" si="273"/>
        <v>SPBrodowski</v>
      </c>
      <c r="AI4879" s="73">
        <v>3507803</v>
      </c>
    </row>
    <row r="4880" spans="26:35" x14ac:dyDescent="0.25">
      <c r="Z4880" s="42" t="str">
        <f t="shared" si="272"/>
        <v/>
      </c>
      <c r="AB4880" s="73" t="s">
        <v>85</v>
      </c>
      <c r="AC4880" s="73" t="s">
        <v>2057</v>
      </c>
      <c r="AD4880" s="73">
        <v>3507902</v>
      </c>
      <c r="AH4880" s="54" t="str">
        <f t="shared" si="273"/>
        <v>SPBrotas</v>
      </c>
      <c r="AI4880" s="73">
        <v>3507902</v>
      </c>
    </row>
    <row r="4881" spans="26:35" x14ac:dyDescent="0.25">
      <c r="Z4881" s="42" t="str">
        <f t="shared" si="272"/>
        <v/>
      </c>
      <c r="AB4881" s="73" t="s">
        <v>85</v>
      </c>
      <c r="AC4881" s="73" t="s">
        <v>2074</v>
      </c>
      <c r="AD4881" s="73">
        <v>3508009</v>
      </c>
      <c r="AH4881" s="54" t="str">
        <f t="shared" si="273"/>
        <v>SPBuri</v>
      </c>
      <c r="AI4881" s="73">
        <v>3508009</v>
      </c>
    </row>
    <row r="4882" spans="26:35" x14ac:dyDescent="0.25">
      <c r="Z4882" s="42" t="str">
        <f t="shared" si="272"/>
        <v/>
      </c>
      <c r="AB4882" s="73" t="s">
        <v>85</v>
      </c>
      <c r="AC4882" s="73" t="s">
        <v>2090</v>
      </c>
      <c r="AD4882" s="73">
        <v>3508108</v>
      </c>
      <c r="AH4882" s="54" t="str">
        <f t="shared" si="273"/>
        <v>SPBuritama</v>
      </c>
      <c r="AI4882" s="73">
        <v>3508108</v>
      </c>
    </row>
    <row r="4883" spans="26:35" x14ac:dyDescent="0.25">
      <c r="Z4883" s="42" t="str">
        <f t="shared" si="272"/>
        <v/>
      </c>
      <c r="AB4883" s="73" t="s">
        <v>85</v>
      </c>
      <c r="AC4883" s="73" t="s">
        <v>2106</v>
      </c>
      <c r="AD4883" s="73">
        <v>3508207</v>
      </c>
      <c r="AH4883" s="54" t="str">
        <f t="shared" si="273"/>
        <v>SPBuritizal</v>
      </c>
      <c r="AI4883" s="73">
        <v>3508207</v>
      </c>
    </row>
    <row r="4884" spans="26:35" x14ac:dyDescent="0.25">
      <c r="Z4884" s="42" t="str">
        <f t="shared" si="272"/>
        <v/>
      </c>
      <c r="AB4884" s="73" t="s">
        <v>85</v>
      </c>
      <c r="AC4884" s="73" t="s">
        <v>2123</v>
      </c>
      <c r="AD4884" s="73">
        <v>3508306</v>
      </c>
      <c r="AH4884" s="54" t="str">
        <f t="shared" si="273"/>
        <v>SPCabrália Paulista</v>
      </c>
      <c r="AI4884" s="73">
        <v>3508306</v>
      </c>
    </row>
    <row r="4885" spans="26:35" x14ac:dyDescent="0.25">
      <c r="Z4885" s="42" t="str">
        <f t="shared" si="272"/>
        <v/>
      </c>
      <c r="AB4885" s="73" t="s">
        <v>85</v>
      </c>
      <c r="AC4885" s="73" t="s">
        <v>2138</v>
      </c>
      <c r="AD4885" s="73">
        <v>3508405</v>
      </c>
      <c r="AH4885" s="54" t="str">
        <f t="shared" si="273"/>
        <v>SPCabreúva</v>
      </c>
      <c r="AI4885" s="73">
        <v>3508405</v>
      </c>
    </row>
    <row r="4886" spans="26:35" x14ac:dyDescent="0.25">
      <c r="Z4886" s="42" t="str">
        <f t="shared" si="272"/>
        <v/>
      </c>
      <c r="AB4886" s="73" t="s">
        <v>85</v>
      </c>
      <c r="AC4886" s="73" t="s">
        <v>2154</v>
      </c>
      <c r="AD4886" s="73">
        <v>3508504</v>
      </c>
      <c r="AH4886" s="54" t="str">
        <f t="shared" si="273"/>
        <v>SPCaçapava</v>
      </c>
      <c r="AI4886" s="73">
        <v>3508504</v>
      </c>
    </row>
    <row r="4887" spans="26:35" x14ac:dyDescent="0.25">
      <c r="Z4887" s="42" t="str">
        <f t="shared" si="272"/>
        <v/>
      </c>
      <c r="AB4887" s="73" t="s">
        <v>85</v>
      </c>
      <c r="AC4887" s="73" t="s">
        <v>2171</v>
      </c>
      <c r="AD4887" s="73">
        <v>3508603</v>
      </c>
      <c r="AH4887" s="54" t="str">
        <f t="shared" si="273"/>
        <v>SPCachoeira Paulista</v>
      </c>
      <c r="AI4887" s="73">
        <v>3508603</v>
      </c>
    </row>
    <row r="4888" spans="26:35" x14ac:dyDescent="0.25">
      <c r="Z4888" s="42" t="str">
        <f t="shared" si="272"/>
        <v/>
      </c>
      <c r="AB4888" s="73" t="s">
        <v>85</v>
      </c>
      <c r="AC4888" s="73" t="s">
        <v>2188</v>
      </c>
      <c r="AD4888" s="73">
        <v>3508702</v>
      </c>
      <c r="AH4888" s="54" t="str">
        <f t="shared" si="273"/>
        <v>SPCaconde</v>
      </c>
      <c r="AI4888" s="73">
        <v>3508702</v>
      </c>
    </row>
    <row r="4889" spans="26:35" x14ac:dyDescent="0.25">
      <c r="Z4889" s="42" t="str">
        <f t="shared" si="272"/>
        <v/>
      </c>
      <c r="AB4889" s="73" t="s">
        <v>85</v>
      </c>
      <c r="AC4889" s="73" t="s">
        <v>1219</v>
      </c>
      <c r="AD4889" s="73">
        <v>3508801</v>
      </c>
      <c r="AH4889" s="54" t="str">
        <f t="shared" si="273"/>
        <v>SPCafelândia</v>
      </c>
      <c r="AI4889" s="73">
        <v>3508801</v>
      </c>
    </row>
    <row r="4890" spans="26:35" x14ac:dyDescent="0.25">
      <c r="Z4890" s="42" t="str">
        <f t="shared" si="272"/>
        <v/>
      </c>
      <c r="AB4890" s="73" t="s">
        <v>85</v>
      </c>
      <c r="AC4890" s="73" t="s">
        <v>2219</v>
      </c>
      <c r="AD4890" s="73">
        <v>3508900</v>
      </c>
      <c r="AH4890" s="54" t="str">
        <f t="shared" si="273"/>
        <v>SPCaiabu</v>
      </c>
      <c r="AI4890" s="73">
        <v>3508900</v>
      </c>
    </row>
    <row r="4891" spans="26:35" x14ac:dyDescent="0.25">
      <c r="Z4891" s="42" t="str">
        <f t="shared" si="272"/>
        <v/>
      </c>
      <c r="AB4891" s="73" t="s">
        <v>85</v>
      </c>
      <c r="AC4891" s="73" t="s">
        <v>2236</v>
      </c>
      <c r="AD4891" s="73">
        <v>3509007</v>
      </c>
      <c r="AH4891" s="54" t="str">
        <f t="shared" si="273"/>
        <v>SPCaieiras</v>
      </c>
      <c r="AI4891" s="73">
        <v>3509007</v>
      </c>
    </row>
    <row r="4892" spans="26:35" x14ac:dyDescent="0.25">
      <c r="Z4892" s="42" t="str">
        <f t="shared" si="272"/>
        <v/>
      </c>
      <c r="AB4892" s="73" t="s">
        <v>85</v>
      </c>
      <c r="AC4892" s="73" t="s">
        <v>2251</v>
      </c>
      <c r="AD4892" s="73">
        <v>3509106</v>
      </c>
      <c r="AH4892" s="54" t="str">
        <f t="shared" si="273"/>
        <v>SPCaiuá</v>
      </c>
      <c r="AI4892" s="73">
        <v>3509106</v>
      </c>
    </row>
    <row r="4893" spans="26:35" x14ac:dyDescent="0.25">
      <c r="Z4893" s="42" t="str">
        <f t="shared" si="272"/>
        <v/>
      </c>
      <c r="AB4893" s="73" t="s">
        <v>85</v>
      </c>
      <c r="AC4893" s="73" t="s">
        <v>2266</v>
      </c>
      <c r="AD4893" s="73">
        <v>3509205</v>
      </c>
      <c r="AH4893" s="54" t="str">
        <f t="shared" si="273"/>
        <v>SPCajamar</v>
      </c>
      <c r="AI4893" s="73">
        <v>3509205</v>
      </c>
    </row>
    <row r="4894" spans="26:35" x14ac:dyDescent="0.25">
      <c r="Z4894" s="42" t="str">
        <f t="shared" si="272"/>
        <v/>
      </c>
      <c r="AB4894" s="73" t="s">
        <v>85</v>
      </c>
      <c r="AC4894" s="73" t="s">
        <v>2281</v>
      </c>
      <c r="AD4894" s="73">
        <v>3509254</v>
      </c>
      <c r="AH4894" s="54" t="str">
        <f t="shared" si="273"/>
        <v>SPCajati</v>
      </c>
      <c r="AI4894" s="73">
        <v>3509254</v>
      </c>
    </row>
    <row r="4895" spans="26:35" x14ac:dyDescent="0.25">
      <c r="Z4895" s="42" t="str">
        <f t="shared" si="272"/>
        <v/>
      </c>
      <c r="AB4895" s="73" t="s">
        <v>85</v>
      </c>
      <c r="AC4895" s="73" t="s">
        <v>2297</v>
      </c>
      <c r="AD4895" s="73">
        <v>3509304</v>
      </c>
      <c r="AH4895" s="54" t="str">
        <f t="shared" si="273"/>
        <v>SPCajobi</v>
      </c>
      <c r="AI4895" s="73">
        <v>3509304</v>
      </c>
    </row>
    <row r="4896" spans="26:35" x14ac:dyDescent="0.25">
      <c r="Z4896" s="42" t="str">
        <f t="shared" si="272"/>
        <v/>
      </c>
      <c r="AB4896" s="73" t="s">
        <v>85</v>
      </c>
      <c r="AC4896" s="73" t="s">
        <v>2313</v>
      </c>
      <c r="AD4896" s="73">
        <v>3509403</v>
      </c>
      <c r="AH4896" s="54" t="str">
        <f t="shared" si="273"/>
        <v>SPCajuru</v>
      </c>
      <c r="AI4896" s="73">
        <v>3509403</v>
      </c>
    </row>
    <row r="4897" spans="26:35" x14ac:dyDescent="0.25">
      <c r="Z4897" s="42" t="str">
        <f t="shared" si="272"/>
        <v/>
      </c>
      <c r="AB4897" s="73" t="s">
        <v>85</v>
      </c>
      <c r="AC4897" s="73" t="s">
        <v>2326</v>
      </c>
      <c r="AD4897" s="73">
        <v>3509452</v>
      </c>
      <c r="AH4897" s="54" t="str">
        <f t="shared" si="273"/>
        <v>SPCampina do Monte Alegre</v>
      </c>
      <c r="AI4897" s="73">
        <v>3509452</v>
      </c>
    </row>
    <row r="4898" spans="26:35" x14ac:dyDescent="0.25">
      <c r="Z4898" s="42" t="str">
        <f t="shared" si="272"/>
        <v/>
      </c>
      <c r="AB4898" s="73" t="s">
        <v>85</v>
      </c>
      <c r="AC4898" s="73" t="s">
        <v>2342</v>
      </c>
      <c r="AD4898" s="73">
        <v>3509502</v>
      </c>
      <c r="AH4898" s="54" t="str">
        <f t="shared" si="273"/>
        <v>SPCampinas</v>
      </c>
      <c r="AI4898" s="73">
        <v>3509502</v>
      </c>
    </row>
    <row r="4899" spans="26:35" x14ac:dyDescent="0.25">
      <c r="Z4899" s="42" t="str">
        <f t="shared" si="272"/>
        <v/>
      </c>
      <c r="AB4899" s="73" t="s">
        <v>85</v>
      </c>
      <c r="AC4899" s="73" t="s">
        <v>2358</v>
      </c>
      <c r="AD4899" s="73">
        <v>3509601</v>
      </c>
      <c r="AH4899" s="54" t="str">
        <f t="shared" si="273"/>
        <v>SPCampo Limpo Paulista</v>
      </c>
      <c r="AI4899" s="73">
        <v>3509601</v>
      </c>
    </row>
    <row r="4900" spans="26:35" x14ac:dyDescent="0.25">
      <c r="Z4900" s="42" t="str">
        <f t="shared" si="272"/>
        <v/>
      </c>
      <c r="AB4900" s="73" t="s">
        <v>85</v>
      </c>
      <c r="AC4900" s="73" t="s">
        <v>2372</v>
      </c>
      <c r="AD4900" s="73">
        <v>3509700</v>
      </c>
      <c r="AH4900" s="54" t="str">
        <f t="shared" si="273"/>
        <v>SPCampos do Jordão</v>
      </c>
      <c r="AI4900" s="73">
        <v>3509700</v>
      </c>
    </row>
    <row r="4901" spans="26:35" x14ac:dyDescent="0.25">
      <c r="Z4901" s="42" t="str">
        <f t="shared" si="272"/>
        <v/>
      </c>
      <c r="AB4901" s="73" t="s">
        <v>85</v>
      </c>
      <c r="AC4901" s="73" t="s">
        <v>2387</v>
      </c>
      <c r="AD4901" s="73">
        <v>3509809</v>
      </c>
      <c r="AH4901" s="54" t="str">
        <f t="shared" si="273"/>
        <v>SPCampos Novos Paulista</v>
      </c>
      <c r="AI4901" s="73">
        <v>3509809</v>
      </c>
    </row>
    <row r="4902" spans="26:35" x14ac:dyDescent="0.25">
      <c r="Z4902" s="42" t="str">
        <f t="shared" si="272"/>
        <v/>
      </c>
      <c r="AB4902" s="73" t="s">
        <v>85</v>
      </c>
      <c r="AC4902" s="73" t="s">
        <v>2403</v>
      </c>
      <c r="AD4902" s="73">
        <v>3509908</v>
      </c>
      <c r="AH4902" s="54" t="str">
        <f t="shared" si="273"/>
        <v>SPCananéia</v>
      </c>
      <c r="AI4902" s="73">
        <v>3509908</v>
      </c>
    </row>
    <row r="4903" spans="26:35" x14ac:dyDescent="0.25">
      <c r="Z4903" s="42" t="str">
        <f t="shared" si="272"/>
        <v/>
      </c>
      <c r="AB4903" s="73" t="s">
        <v>85</v>
      </c>
      <c r="AC4903" s="73" t="s">
        <v>2419</v>
      </c>
      <c r="AD4903" s="73">
        <v>3509957</v>
      </c>
      <c r="AH4903" s="54" t="str">
        <f t="shared" si="273"/>
        <v>SPCanas</v>
      </c>
      <c r="AI4903" s="73">
        <v>3509957</v>
      </c>
    </row>
    <row r="4904" spans="26:35" x14ac:dyDescent="0.25">
      <c r="Z4904" s="42" t="str">
        <f t="shared" si="272"/>
        <v/>
      </c>
      <c r="AB4904" s="73" t="s">
        <v>85</v>
      </c>
      <c r="AC4904" s="73" t="s">
        <v>2435</v>
      </c>
      <c r="AD4904" s="73">
        <v>3510005</v>
      </c>
      <c r="AH4904" s="54" t="str">
        <f t="shared" si="273"/>
        <v>SPCândido Mota</v>
      </c>
      <c r="AI4904" s="73">
        <v>3510005</v>
      </c>
    </row>
    <row r="4905" spans="26:35" x14ac:dyDescent="0.25">
      <c r="Z4905" s="42" t="str">
        <f t="shared" si="272"/>
        <v/>
      </c>
      <c r="AB4905" s="73" t="s">
        <v>85</v>
      </c>
      <c r="AC4905" s="73" t="s">
        <v>2451</v>
      </c>
      <c r="AD4905" s="73">
        <v>3510104</v>
      </c>
      <c r="AH4905" s="54" t="str">
        <f t="shared" si="273"/>
        <v>SPCândido Rodrigues</v>
      </c>
      <c r="AI4905" s="73">
        <v>3510104</v>
      </c>
    </row>
    <row r="4906" spans="26:35" x14ac:dyDescent="0.25">
      <c r="Z4906" s="42" t="str">
        <f t="shared" si="272"/>
        <v/>
      </c>
      <c r="AB4906" s="73" t="s">
        <v>85</v>
      </c>
      <c r="AC4906" s="73" t="s">
        <v>2465</v>
      </c>
      <c r="AD4906" s="73">
        <v>3510153</v>
      </c>
      <c r="AH4906" s="54" t="str">
        <f t="shared" si="273"/>
        <v>SPCanitar</v>
      </c>
      <c r="AI4906" s="73">
        <v>3510153</v>
      </c>
    </row>
    <row r="4907" spans="26:35" x14ac:dyDescent="0.25">
      <c r="Z4907" s="42" t="str">
        <f t="shared" si="272"/>
        <v/>
      </c>
      <c r="AB4907" s="73" t="s">
        <v>85</v>
      </c>
      <c r="AC4907" s="73" t="s">
        <v>2480</v>
      </c>
      <c r="AD4907" s="73">
        <v>3510203</v>
      </c>
      <c r="AH4907" s="54" t="str">
        <f t="shared" si="273"/>
        <v>SPCapão Bonito</v>
      </c>
      <c r="AI4907" s="73">
        <v>3510203</v>
      </c>
    </row>
    <row r="4908" spans="26:35" x14ac:dyDescent="0.25">
      <c r="Z4908" s="42" t="str">
        <f t="shared" si="272"/>
        <v/>
      </c>
      <c r="AB4908" s="73" t="s">
        <v>85</v>
      </c>
      <c r="AC4908" s="73" t="s">
        <v>2496</v>
      </c>
      <c r="AD4908" s="73">
        <v>3510302</v>
      </c>
      <c r="AH4908" s="54" t="str">
        <f t="shared" si="273"/>
        <v>SPCapela do Alto</v>
      </c>
      <c r="AI4908" s="73">
        <v>3510302</v>
      </c>
    </row>
    <row r="4909" spans="26:35" x14ac:dyDescent="0.25">
      <c r="Z4909" s="42" t="str">
        <f t="shared" si="272"/>
        <v/>
      </c>
      <c r="AB4909" s="73" t="s">
        <v>85</v>
      </c>
      <c r="AC4909" s="73" t="s">
        <v>2510</v>
      </c>
      <c r="AD4909" s="73">
        <v>3510401</v>
      </c>
      <c r="AH4909" s="54" t="str">
        <f t="shared" si="273"/>
        <v>SPCapivari</v>
      </c>
      <c r="AI4909" s="73">
        <v>3510401</v>
      </c>
    </row>
    <row r="4910" spans="26:35" x14ac:dyDescent="0.25">
      <c r="Z4910" s="42" t="str">
        <f t="shared" si="272"/>
        <v/>
      </c>
      <c r="AB4910" s="73" t="s">
        <v>85</v>
      </c>
      <c r="AC4910" s="73" t="s">
        <v>2526</v>
      </c>
      <c r="AD4910" s="73">
        <v>3510500</v>
      </c>
      <c r="AH4910" s="54" t="str">
        <f t="shared" si="273"/>
        <v>SPCaraguatatuba</v>
      </c>
      <c r="AI4910" s="73">
        <v>3510500</v>
      </c>
    </row>
    <row r="4911" spans="26:35" x14ac:dyDescent="0.25">
      <c r="Z4911" s="42" t="str">
        <f t="shared" si="272"/>
        <v/>
      </c>
      <c r="AB4911" s="73" t="s">
        <v>85</v>
      </c>
      <c r="AC4911" s="73" t="s">
        <v>2541</v>
      </c>
      <c r="AD4911" s="73">
        <v>3510609</v>
      </c>
      <c r="AH4911" s="54" t="str">
        <f t="shared" si="273"/>
        <v>SPCarapicuíba</v>
      </c>
      <c r="AI4911" s="73">
        <v>3510609</v>
      </c>
    </row>
    <row r="4912" spans="26:35" x14ac:dyDescent="0.25">
      <c r="Z4912" s="42" t="str">
        <f t="shared" si="272"/>
        <v/>
      </c>
      <c r="AB4912" s="73" t="s">
        <v>85</v>
      </c>
      <c r="AC4912" s="73" t="s">
        <v>2557</v>
      </c>
      <c r="AD4912" s="73">
        <v>3510708</v>
      </c>
      <c r="AH4912" s="54" t="str">
        <f t="shared" si="273"/>
        <v>SPCardoso</v>
      </c>
      <c r="AI4912" s="73">
        <v>3510708</v>
      </c>
    </row>
    <row r="4913" spans="26:35" x14ac:dyDescent="0.25">
      <c r="Z4913" s="42" t="str">
        <f t="shared" si="272"/>
        <v/>
      </c>
      <c r="AB4913" s="73" t="s">
        <v>85</v>
      </c>
      <c r="AC4913" s="73" t="s">
        <v>2571</v>
      </c>
      <c r="AD4913" s="73">
        <v>3510807</v>
      </c>
      <c r="AH4913" s="54" t="str">
        <f t="shared" si="273"/>
        <v>SPCasa Branca</v>
      </c>
      <c r="AI4913" s="73">
        <v>3510807</v>
      </c>
    </row>
    <row r="4914" spans="26:35" x14ac:dyDescent="0.25">
      <c r="Z4914" s="42" t="str">
        <f t="shared" si="272"/>
        <v/>
      </c>
      <c r="AB4914" s="73" t="s">
        <v>85</v>
      </c>
      <c r="AC4914" s="73" t="s">
        <v>2586</v>
      </c>
      <c r="AD4914" s="73">
        <v>3510906</v>
      </c>
      <c r="AH4914" s="54" t="str">
        <f t="shared" si="273"/>
        <v>SPCássia dos Coqueiros</v>
      </c>
      <c r="AI4914" s="73">
        <v>3510906</v>
      </c>
    </row>
    <row r="4915" spans="26:35" x14ac:dyDescent="0.25">
      <c r="Z4915" s="42" t="str">
        <f t="shared" si="272"/>
        <v/>
      </c>
      <c r="AB4915" s="73" t="s">
        <v>85</v>
      </c>
      <c r="AC4915" s="73" t="s">
        <v>2602</v>
      </c>
      <c r="AD4915" s="73">
        <v>3511003</v>
      </c>
      <c r="AH4915" s="54" t="str">
        <f t="shared" si="273"/>
        <v>SPCastilho</v>
      </c>
      <c r="AI4915" s="73">
        <v>3511003</v>
      </c>
    </row>
    <row r="4916" spans="26:35" x14ac:dyDescent="0.25">
      <c r="Z4916" s="42" t="str">
        <f t="shared" si="272"/>
        <v/>
      </c>
      <c r="AB4916" s="73" t="s">
        <v>85</v>
      </c>
      <c r="AC4916" s="73" t="s">
        <v>2617</v>
      </c>
      <c r="AD4916" s="73">
        <v>3511102</v>
      </c>
      <c r="AH4916" s="54" t="str">
        <f t="shared" si="273"/>
        <v>SPCatanduva</v>
      </c>
      <c r="AI4916" s="73">
        <v>3511102</v>
      </c>
    </row>
    <row r="4917" spans="26:35" x14ac:dyDescent="0.25">
      <c r="Z4917" s="42" t="str">
        <f t="shared" si="272"/>
        <v/>
      </c>
      <c r="AB4917" s="73" t="s">
        <v>85</v>
      </c>
      <c r="AC4917" s="73" t="s">
        <v>2630</v>
      </c>
      <c r="AD4917" s="73">
        <v>3511201</v>
      </c>
      <c r="AH4917" s="54" t="str">
        <f t="shared" si="273"/>
        <v>SPCatiguá</v>
      </c>
      <c r="AI4917" s="73">
        <v>3511201</v>
      </c>
    </row>
    <row r="4918" spans="26:35" x14ac:dyDescent="0.25">
      <c r="Z4918" s="42" t="str">
        <f t="shared" si="272"/>
        <v/>
      </c>
      <c r="AB4918" s="73" t="s">
        <v>85</v>
      </c>
      <c r="AC4918" s="73" t="s">
        <v>1301</v>
      </c>
      <c r="AD4918" s="73">
        <v>3511300</v>
      </c>
      <c r="AH4918" s="54" t="str">
        <f t="shared" si="273"/>
        <v>SPCedral</v>
      </c>
      <c r="AI4918" s="73">
        <v>3511300</v>
      </c>
    </row>
    <row r="4919" spans="26:35" x14ac:dyDescent="0.25">
      <c r="Z4919" s="42" t="str">
        <f t="shared" si="272"/>
        <v/>
      </c>
      <c r="AB4919" s="73" t="s">
        <v>85</v>
      </c>
      <c r="AC4919" s="73" t="s">
        <v>2657</v>
      </c>
      <c r="AD4919" s="73">
        <v>3511409</v>
      </c>
      <c r="AH4919" s="54" t="str">
        <f t="shared" si="273"/>
        <v>SPCerqueira César</v>
      </c>
      <c r="AI4919" s="73">
        <v>3511409</v>
      </c>
    </row>
    <row r="4920" spans="26:35" x14ac:dyDescent="0.25">
      <c r="Z4920" s="42" t="str">
        <f t="shared" si="272"/>
        <v/>
      </c>
      <c r="AB4920" s="73" t="s">
        <v>85</v>
      </c>
      <c r="AC4920" s="73" t="s">
        <v>2672</v>
      </c>
      <c r="AD4920" s="73">
        <v>3511508</v>
      </c>
      <c r="AH4920" s="54" t="str">
        <f t="shared" si="273"/>
        <v>SPCerquilho</v>
      </c>
      <c r="AI4920" s="73">
        <v>3511508</v>
      </c>
    </row>
    <row r="4921" spans="26:35" x14ac:dyDescent="0.25">
      <c r="Z4921" s="42" t="str">
        <f t="shared" si="272"/>
        <v/>
      </c>
      <c r="AB4921" s="73" t="s">
        <v>85</v>
      </c>
      <c r="AC4921" s="73" t="s">
        <v>2686</v>
      </c>
      <c r="AD4921" s="73">
        <v>3511607</v>
      </c>
      <c r="AH4921" s="54" t="str">
        <f t="shared" si="273"/>
        <v>SPCesário Lange</v>
      </c>
      <c r="AI4921" s="73">
        <v>3511607</v>
      </c>
    </row>
    <row r="4922" spans="26:35" x14ac:dyDescent="0.25">
      <c r="Z4922" s="42" t="str">
        <f t="shared" si="272"/>
        <v/>
      </c>
      <c r="AB4922" s="73" t="s">
        <v>85</v>
      </c>
      <c r="AC4922" s="73" t="s">
        <v>2702</v>
      </c>
      <c r="AD4922" s="73">
        <v>3511706</v>
      </c>
      <c r="AH4922" s="54" t="str">
        <f t="shared" si="273"/>
        <v>SPCharqueada</v>
      </c>
      <c r="AI4922" s="73">
        <v>3511706</v>
      </c>
    </row>
    <row r="4923" spans="26:35" x14ac:dyDescent="0.25">
      <c r="Z4923" s="42" t="str">
        <f t="shared" si="272"/>
        <v/>
      </c>
      <c r="AB4923" s="73" t="s">
        <v>85</v>
      </c>
      <c r="AC4923" s="73" t="s">
        <v>2717</v>
      </c>
      <c r="AD4923" s="73">
        <v>3557204</v>
      </c>
      <c r="AH4923" s="54" t="str">
        <f t="shared" si="273"/>
        <v>SPChavantes</v>
      </c>
      <c r="AI4923" s="73">
        <v>3557204</v>
      </c>
    </row>
    <row r="4924" spans="26:35" x14ac:dyDescent="0.25">
      <c r="Z4924" s="42" t="str">
        <f t="shared" si="272"/>
        <v/>
      </c>
      <c r="AB4924" s="73" t="s">
        <v>85</v>
      </c>
      <c r="AC4924" s="73" t="s">
        <v>2733</v>
      </c>
      <c r="AD4924" s="73">
        <v>3511904</v>
      </c>
      <c r="AH4924" s="54" t="str">
        <f t="shared" si="273"/>
        <v>SPClementina</v>
      </c>
      <c r="AI4924" s="73">
        <v>3511904</v>
      </c>
    </row>
    <row r="4925" spans="26:35" x14ac:dyDescent="0.25">
      <c r="Z4925" s="42" t="str">
        <f t="shared" si="272"/>
        <v/>
      </c>
      <c r="AB4925" s="73" t="s">
        <v>85</v>
      </c>
      <c r="AC4925" s="73" t="s">
        <v>2748</v>
      </c>
      <c r="AD4925" s="73">
        <v>3512001</v>
      </c>
      <c r="AH4925" s="54" t="str">
        <f t="shared" si="273"/>
        <v>SPColina</v>
      </c>
      <c r="AI4925" s="73">
        <v>3512001</v>
      </c>
    </row>
    <row r="4926" spans="26:35" x14ac:dyDescent="0.25">
      <c r="Z4926" s="42" t="str">
        <f t="shared" si="272"/>
        <v/>
      </c>
      <c r="AB4926" s="73" t="s">
        <v>85</v>
      </c>
      <c r="AC4926" s="73" t="s">
        <v>2763</v>
      </c>
      <c r="AD4926" s="73">
        <v>3512100</v>
      </c>
      <c r="AH4926" s="54" t="str">
        <f t="shared" si="273"/>
        <v>SPColômbia</v>
      </c>
      <c r="AI4926" s="73">
        <v>3512100</v>
      </c>
    </row>
    <row r="4927" spans="26:35" x14ac:dyDescent="0.25">
      <c r="Z4927" s="42" t="str">
        <f t="shared" si="272"/>
        <v/>
      </c>
      <c r="AB4927" s="73" t="s">
        <v>85</v>
      </c>
      <c r="AC4927" s="73" t="s">
        <v>2779</v>
      </c>
      <c r="AD4927" s="73">
        <v>3512209</v>
      </c>
      <c r="AH4927" s="54" t="str">
        <f t="shared" si="273"/>
        <v>SPConchal</v>
      </c>
      <c r="AI4927" s="73">
        <v>3512209</v>
      </c>
    </row>
    <row r="4928" spans="26:35" x14ac:dyDescent="0.25">
      <c r="Z4928" s="42" t="str">
        <f t="shared" si="272"/>
        <v/>
      </c>
      <c r="AB4928" s="73" t="s">
        <v>85</v>
      </c>
      <c r="AC4928" s="73" t="s">
        <v>2795</v>
      </c>
      <c r="AD4928" s="73">
        <v>3512308</v>
      </c>
      <c r="AH4928" s="54" t="str">
        <f t="shared" si="273"/>
        <v>SPConchas</v>
      </c>
      <c r="AI4928" s="73">
        <v>3512308</v>
      </c>
    </row>
    <row r="4929" spans="26:35" x14ac:dyDescent="0.25">
      <c r="Z4929" s="42" t="str">
        <f t="shared" si="272"/>
        <v/>
      </c>
      <c r="AB4929" s="73" t="s">
        <v>85</v>
      </c>
      <c r="AC4929" s="73" t="s">
        <v>2810</v>
      </c>
      <c r="AD4929" s="73">
        <v>3512407</v>
      </c>
      <c r="AH4929" s="54" t="str">
        <f t="shared" si="273"/>
        <v>SPCordeirópolis</v>
      </c>
      <c r="AI4929" s="73">
        <v>3512407</v>
      </c>
    </row>
    <row r="4930" spans="26:35" x14ac:dyDescent="0.25">
      <c r="Z4930" s="42" t="str">
        <f t="shared" si="272"/>
        <v/>
      </c>
      <c r="AB4930" s="73" t="s">
        <v>85</v>
      </c>
      <c r="AC4930" s="73" t="s">
        <v>2825</v>
      </c>
      <c r="AD4930" s="73">
        <v>3512506</v>
      </c>
      <c r="AH4930" s="54" t="str">
        <f t="shared" si="273"/>
        <v>SPCoroados</v>
      </c>
      <c r="AI4930" s="73">
        <v>3512506</v>
      </c>
    </row>
    <row r="4931" spans="26:35" x14ac:dyDescent="0.25">
      <c r="Z4931" s="42" t="str">
        <f t="shared" ref="Z4931:Z4994" si="274">CONCATENATE(A4931,D4931)</f>
        <v/>
      </c>
      <c r="AB4931" s="73" t="s">
        <v>85</v>
      </c>
      <c r="AC4931" s="73" t="s">
        <v>2837</v>
      </c>
      <c r="AD4931" s="73">
        <v>3512605</v>
      </c>
      <c r="AH4931" s="54" t="str">
        <f t="shared" ref="AH4931:AH4994" si="275">CONCATENATE(AB4931,AC4931)</f>
        <v>SPCoronel Macedo</v>
      </c>
      <c r="AI4931" s="73">
        <v>3512605</v>
      </c>
    </row>
    <row r="4932" spans="26:35" x14ac:dyDescent="0.25">
      <c r="Z4932" s="42" t="str">
        <f t="shared" si="274"/>
        <v/>
      </c>
      <c r="AB4932" s="73" t="s">
        <v>85</v>
      </c>
      <c r="AC4932" s="73" t="s">
        <v>2850</v>
      </c>
      <c r="AD4932" s="73">
        <v>3512704</v>
      </c>
      <c r="AH4932" s="54" t="str">
        <f t="shared" si="275"/>
        <v>SPCorumbataí</v>
      </c>
      <c r="AI4932" s="73">
        <v>3512704</v>
      </c>
    </row>
    <row r="4933" spans="26:35" x14ac:dyDescent="0.25">
      <c r="Z4933" s="42" t="str">
        <f t="shared" si="274"/>
        <v/>
      </c>
      <c r="AB4933" s="73" t="s">
        <v>85</v>
      </c>
      <c r="AC4933" s="73" t="s">
        <v>2863</v>
      </c>
      <c r="AD4933" s="73">
        <v>3512803</v>
      </c>
      <c r="AH4933" s="54" t="str">
        <f t="shared" si="275"/>
        <v>SPCosmópolis</v>
      </c>
      <c r="AI4933" s="73">
        <v>3512803</v>
      </c>
    </row>
    <row r="4934" spans="26:35" x14ac:dyDescent="0.25">
      <c r="Z4934" s="42" t="str">
        <f t="shared" si="274"/>
        <v/>
      </c>
      <c r="AB4934" s="73" t="s">
        <v>85</v>
      </c>
      <c r="AC4934" s="73" t="s">
        <v>2876</v>
      </c>
      <c r="AD4934" s="73">
        <v>3512902</v>
      </c>
      <c r="AH4934" s="54" t="str">
        <f t="shared" si="275"/>
        <v>SPCosmorama</v>
      </c>
      <c r="AI4934" s="73">
        <v>3512902</v>
      </c>
    </row>
    <row r="4935" spans="26:35" x14ac:dyDescent="0.25">
      <c r="Z4935" s="42" t="str">
        <f t="shared" si="274"/>
        <v/>
      </c>
      <c r="AB4935" s="73" t="s">
        <v>85</v>
      </c>
      <c r="AC4935" s="73" t="s">
        <v>2888</v>
      </c>
      <c r="AD4935" s="73">
        <v>3513009</v>
      </c>
      <c r="AH4935" s="54" t="str">
        <f t="shared" si="275"/>
        <v>SPCotia</v>
      </c>
      <c r="AI4935" s="73">
        <v>3513009</v>
      </c>
    </row>
    <row r="4936" spans="26:35" x14ac:dyDescent="0.25">
      <c r="Z4936" s="42" t="str">
        <f t="shared" si="274"/>
        <v/>
      </c>
      <c r="AB4936" s="73" t="s">
        <v>85</v>
      </c>
      <c r="AC4936" s="73" t="s">
        <v>2901</v>
      </c>
      <c r="AD4936" s="73">
        <v>3513108</v>
      </c>
      <c r="AH4936" s="54" t="str">
        <f t="shared" si="275"/>
        <v>SPCravinhos</v>
      </c>
      <c r="AI4936" s="73">
        <v>3513108</v>
      </c>
    </row>
    <row r="4937" spans="26:35" x14ac:dyDescent="0.25">
      <c r="Z4937" s="42" t="str">
        <f t="shared" si="274"/>
        <v/>
      </c>
      <c r="AB4937" s="73" t="s">
        <v>85</v>
      </c>
      <c r="AC4937" s="73" t="s">
        <v>2913</v>
      </c>
      <c r="AD4937" s="73">
        <v>3513207</v>
      </c>
      <c r="AH4937" s="54" t="str">
        <f t="shared" si="275"/>
        <v>SPCristais Paulista</v>
      </c>
      <c r="AI4937" s="73">
        <v>3513207</v>
      </c>
    </row>
    <row r="4938" spans="26:35" x14ac:dyDescent="0.25">
      <c r="Z4938" s="42" t="str">
        <f t="shared" si="274"/>
        <v/>
      </c>
      <c r="AB4938" s="73" t="s">
        <v>85</v>
      </c>
      <c r="AC4938" s="73" t="s">
        <v>2926</v>
      </c>
      <c r="AD4938" s="73">
        <v>3513306</v>
      </c>
      <c r="AH4938" s="54" t="str">
        <f t="shared" si="275"/>
        <v>SPCruzália</v>
      </c>
      <c r="AI4938" s="73">
        <v>3513306</v>
      </c>
    </row>
    <row r="4939" spans="26:35" x14ac:dyDescent="0.25">
      <c r="Z4939" s="42" t="str">
        <f t="shared" si="274"/>
        <v/>
      </c>
      <c r="AB4939" s="73" t="s">
        <v>85</v>
      </c>
      <c r="AC4939" s="73" t="s">
        <v>2937</v>
      </c>
      <c r="AD4939" s="73">
        <v>3513405</v>
      </c>
      <c r="AH4939" s="54" t="str">
        <f t="shared" si="275"/>
        <v>SPCruzeiro</v>
      </c>
      <c r="AI4939" s="73">
        <v>3513405</v>
      </c>
    </row>
    <row r="4940" spans="26:35" x14ac:dyDescent="0.25">
      <c r="Z4940" s="42" t="str">
        <f t="shared" si="274"/>
        <v/>
      </c>
      <c r="AB4940" s="73" t="s">
        <v>85</v>
      </c>
      <c r="AC4940" s="73" t="s">
        <v>2949</v>
      </c>
      <c r="AD4940" s="73">
        <v>3513504</v>
      </c>
      <c r="AH4940" s="54" t="str">
        <f t="shared" si="275"/>
        <v>SPCubatão</v>
      </c>
      <c r="AI4940" s="73">
        <v>3513504</v>
      </c>
    </row>
    <row r="4941" spans="26:35" x14ac:dyDescent="0.25">
      <c r="Z4941" s="42" t="str">
        <f t="shared" si="274"/>
        <v/>
      </c>
      <c r="AB4941" s="73" t="s">
        <v>85</v>
      </c>
      <c r="AC4941" s="73" t="s">
        <v>2961</v>
      </c>
      <c r="AD4941" s="73">
        <v>3513603</v>
      </c>
      <c r="AH4941" s="54" t="str">
        <f t="shared" si="275"/>
        <v>SPCunha</v>
      </c>
      <c r="AI4941" s="73">
        <v>3513603</v>
      </c>
    </row>
    <row r="4942" spans="26:35" x14ac:dyDescent="0.25">
      <c r="Z4942" s="42" t="str">
        <f t="shared" si="274"/>
        <v/>
      </c>
      <c r="AB4942" s="73" t="s">
        <v>85</v>
      </c>
      <c r="AC4942" s="73" t="s">
        <v>2973</v>
      </c>
      <c r="AD4942" s="73">
        <v>3513702</v>
      </c>
      <c r="AH4942" s="54" t="str">
        <f t="shared" si="275"/>
        <v>SPDescalvado</v>
      </c>
      <c r="AI4942" s="73">
        <v>3513702</v>
      </c>
    </row>
    <row r="4943" spans="26:35" x14ac:dyDescent="0.25">
      <c r="Z4943" s="42" t="str">
        <f t="shared" si="274"/>
        <v/>
      </c>
      <c r="AB4943" s="73" t="s">
        <v>85</v>
      </c>
      <c r="AC4943" s="73" t="s">
        <v>2985</v>
      </c>
      <c r="AD4943" s="73">
        <v>3513801</v>
      </c>
      <c r="AH4943" s="54" t="str">
        <f t="shared" si="275"/>
        <v>SPDiadema</v>
      </c>
      <c r="AI4943" s="73">
        <v>3513801</v>
      </c>
    </row>
    <row r="4944" spans="26:35" x14ac:dyDescent="0.25">
      <c r="Z4944" s="42" t="str">
        <f t="shared" si="274"/>
        <v/>
      </c>
      <c r="AB4944" s="73" t="s">
        <v>85</v>
      </c>
      <c r="AC4944" s="73" t="s">
        <v>2997</v>
      </c>
      <c r="AD4944" s="73">
        <v>3513850</v>
      </c>
      <c r="AH4944" s="54" t="str">
        <f t="shared" si="275"/>
        <v>SPDirce Reis</v>
      </c>
      <c r="AI4944" s="73">
        <v>3513850</v>
      </c>
    </row>
    <row r="4945" spans="26:35" x14ac:dyDescent="0.25">
      <c r="Z4945" s="42" t="str">
        <f t="shared" si="274"/>
        <v/>
      </c>
      <c r="AB4945" s="73" t="s">
        <v>85</v>
      </c>
      <c r="AC4945" s="73" t="s">
        <v>3010</v>
      </c>
      <c r="AD4945" s="73">
        <v>3513900</v>
      </c>
      <c r="AH4945" s="54" t="str">
        <f t="shared" si="275"/>
        <v>SPDivinolândia</v>
      </c>
      <c r="AI4945" s="73">
        <v>3513900</v>
      </c>
    </row>
    <row r="4946" spans="26:35" x14ac:dyDescent="0.25">
      <c r="Z4946" s="42" t="str">
        <f t="shared" si="274"/>
        <v/>
      </c>
      <c r="AB4946" s="73" t="s">
        <v>85</v>
      </c>
      <c r="AC4946" s="73" t="s">
        <v>3023</v>
      </c>
      <c r="AD4946" s="73">
        <v>3514007</v>
      </c>
      <c r="AH4946" s="54" t="str">
        <f t="shared" si="275"/>
        <v>SPDobrada</v>
      </c>
      <c r="AI4946" s="73">
        <v>3514007</v>
      </c>
    </row>
    <row r="4947" spans="26:35" x14ac:dyDescent="0.25">
      <c r="Z4947" s="42" t="str">
        <f t="shared" si="274"/>
        <v/>
      </c>
      <c r="AB4947" s="73" t="s">
        <v>85</v>
      </c>
      <c r="AC4947" s="73" t="s">
        <v>3035</v>
      </c>
      <c r="AD4947" s="73">
        <v>3514106</v>
      </c>
      <c r="AH4947" s="54" t="str">
        <f t="shared" si="275"/>
        <v>SPDois Córregos</v>
      </c>
      <c r="AI4947" s="73">
        <v>3514106</v>
      </c>
    </row>
    <row r="4948" spans="26:35" x14ac:dyDescent="0.25">
      <c r="Z4948" s="42" t="str">
        <f t="shared" si="274"/>
        <v/>
      </c>
      <c r="AB4948" s="73" t="s">
        <v>85</v>
      </c>
      <c r="AC4948" s="73" t="s">
        <v>3047</v>
      </c>
      <c r="AD4948" s="73">
        <v>3514205</v>
      </c>
      <c r="AH4948" s="54" t="str">
        <f t="shared" si="275"/>
        <v>SPDolcinópolis</v>
      </c>
      <c r="AI4948" s="73">
        <v>3514205</v>
      </c>
    </row>
    <row r="4949" spans="26:35" x14ac:dyDescent="0.25">
      <c r="Z4949" s="42" t="str">
        <f t="shared" si="274"/>
        <v/>
      </c>
      <c r="AB4949" s="73" t="s">
        <v>85</v>
      </c>
      <c r="AC4949" s="73" t="s">
        <v>3059</v>
      </c>
      <c r="AD4949" s="73">
        <v>3514304</v>
      </c>
      <c r="AH4949" s="54" t="str">
        <f t="shared" si="275"/>
        <v>SPDourado</v>
      </c>
      <c r="AI4949" s="73">
        <v>3514304</v>
      </c>
    </row>
    <row r="4950" spans="26:35" x14ac:dyDescent="0.25">
      <c r="Z4950" s="42" t="str">
        <f t="shared" si="274"/>
        <v/>
      </c>
      <c r="AB4950" s="73" t="s">
        <v>85</v>
      </c>
      <c r="AC4950" s="73" t="s">
        <v>3071</v>
      </c>
      <c r="AD4950" s="73">
        <v>3514403</v>
      </c>
      <c r="AH4950" s="54" t="str">
        <f t="shared" si="275"/>
        <v>SPDracena</v>
      </c>
      <c r="AI4950" s="73">
        <v>3514403</v>
      </c>
    </row>
    <row r="4951" spans="26:35" x14ac:dyDescent="0.25">
      <c r="Z4951" s="42" t="str">
        <f t="shared" si="274"/>
        <v/>
      </c>
      <c r="AB4951" s="73" t="s">
        <v>85</v>
      </c>
      <c r="AC4951" s="73" t="s">
        <v>3083</v>
      </c>
      <c r="AD4951" s="73">
        <v>3514502</v>
      </c>
      <c r="AH4951" s="54" t="str">
        <f t="shared" si="275"/>
        <v>SPDuartina</v>
      </c>
      <c r="AI4951" s="73">
        <v>3514502</v>
      </c>
    </row>
    <row r="4952" spans="26:35" x14ac:dyDescent="0.25">
      <c r="Z4952" s="42" t="str">
        <f t="shared" si="274"/>
        <v/>
      </c>
      <c r="AB4952" s="73" t="s">
        <v>85</v>
      </c>
      <c r="AC4952" s="73" t="s">
        <v>3096</v>
      </c>
      <c r="AD4952" s="73">
        <v>3514601</v>
      </c>
      <c r="AH4952" s="54" t="str">
        <f t="shared" si="275"/>
        <v>SPDumont</v>
      </c>
      <c r="AI4952" s="73">
        <v>3514601</v>
      </c>
    </row>
    <row r="4953" spans="26:35" x14ac:dyDescent="0.25">
      <c r="Z4953" s="42" t="str">
        <f t="shared" si="274"/>
        <v/>
      </c>
      <c r="AB4953" s="73" t="s">
        <v>85</v>
      </c>
      <c r="AC4953" s="73" t="s">
        <v>3108</v>
      </c>
      <c r="AD4953" s="73">
        <v>3514700</v>
      </c>
      <c r="AH4953" s="54" t="str">
        <f t="shared" si="275"/>
        <v>SPEchaporã</v>
      </c>
      <c r="AI4953" s="73">
        <v>3514700</v>
      </c>
    </row>
    <row r="4954" spans="26:35" x14ac:dyDescent="0.25">
      <c r="Z4954" s="42" t="str">
        <f t="shared" si="274"/>
        <v/>
      </c>
      <c r="AB4954" s="73" t="s">
        <v>85</v>
      </c>
      <c r="AC4954" s="73" t="s">
        <v>856</v>
      </c>
      <c r="AD4954" s="73">
        <v>3514809</v>
      </c>
      <c r="AH4954" s="54" t="str">
        <f t="shared" si="275"/>
        <v>SPEldorado</v>
      </c>
      <c r="AI4954" s="73">
        <v>3514809</v>
      </c>
    </row>
    <row r="4955" spans="26:35" x14ac:dyDescent="0.25">
      <c r="Z4955" s="42" t="str">
        <f t="shared" si="274"/>
        <v/>
      </c>
      <c r="AB4955" s="73" t="s">
        <v>85</v>
      </c>
      <c r="AC4955" s="73" t="s">
        <v>3132</v>
      </c>
      <c r="AD4955" s="73">
        <v>3514908</v>
      </c>
      <c r="AH4955" s="54" t="str">
        <f t="shared" si="275"/>
        <v>SPElias Fausto</v>
      </c>
      <c r="AI4955" s="73">
        <v>3514908</v>
      </c>
    </row>
    <row r="4956" spans="26:35" x14ac:dyDescent="0.25">
      <c r="Z4956" s="42" t="str">
        <f t="shared" si="274"/>
        <v/>
      </c>
      <c r="AB4956" s="73" t="s">
        <v>85</v>
      </c>
      <c r="AC4956" s="73" t="s">
        <v>3144</v>
      </c>
      <c r="AD4956" s="73">
        <v>3514924</v>
      </c>
      <c r="AH4956" s="54" t="str">
        <f t="shared" si="275"/>
        <v>SPElisiário</v>
      </c>
      <c r="AI4956" s="73">
        <v>3514924</v>
      </c>
    </row>
    <row r="4957" spans="26:35" x14ac:dyDescent="0.25">
      <c r="Z4957" s="42" t="str">
        <f t="shared" si="274"/>
        <v/>
      </c>
      <c r="AB4957" s="73" t="s">
        <v>85</v>
      </c>
      <c r="AC4957" s="73" t="s">
        <v>3155</v>
      </c>
      <c r="AD4957" s="73">
        <v>3514957</v>
      </c>
      <c r="AH4957" s="54" t="str">
        <f t="shared" si="275"/>
        <v>SPEmbaúba</v>
      </c>
      <c r="AI4957" s="73">
        <v>3514957</v>
      </c>
    </row>
    <row r="4958" spans="26:35" x14ac:dyDescent="0.25">
      <c r="Z4958" s="42" t="str">
        <f t="shared" si="274"/>
        <v/>
      </c>
      <c r="AB4958" s="73" t="s">
        <v>85</v>
      </c>
      <c r="AC4958" s="73" t="s">
        <v>3166</v>
      </c>
      <c r="AD4958" s="73">
        <v>3515004</v>
      </c>
      <c r="AH4958" s="54" t="str">
        <f t="shared" si="275"/>
        <v>SPEmbu das Artes</v>
      </c>
      <c r="AI4958" s="73">
        <v>3515004</v>
      </c>
    </row>
    <row r="4959" spans="26:35" x14ac:dyDescent="0.25">
      <c r="Z4959" s="42" t="str">
        <f t="shared" si="274"/>
        <v/>
      </c>
      <c r="AB4959" s="73" t="s">
        <v>85</v>
      </c>
      <c r="AC4959" s="73" t="s">
        <v>3177</v>
      </c>
      <c r="AD4959" s="73">
        <v>3515103</v>
      </c>
      <c r="AH4959" s="54" t="str">
        <f t="shared" si="275"/>
        <v>SPEmbu-Guaçu</v>
      </c>
      <c r="AI4959" s="73">
        <v>3515103</v>
      </c>
    </row>
    <row r="4960" spans="26:35" x14ac:dyDescent="0.25">
      <c r="Z4960" s="42" t="str">
        <f t="shared" si="274"/>
        <v/>
      </c>
      <c r="AB4960" s="73" t="s">
        <v>85</v>
      </c>
      <c r="AC4960" s="73" t="s">
        <v>3188</v>
      </c>
      <c r="AD4960" s="73">
        <v>3515129</v>
      </c>
      <c r="AH4960" s="54" t="str">
        <f t="shared" si="275"/>
        <v>SPEmilianópolis</v>
      </c>
      <c r="AI4960" s="73">
        <v>3515129</v>
      </c>
    </row>
    <row r="4961" spans="26:35" x14ac:dyDescent="0.25">
      <c r="Z4961" s="42" t="str">
        <f t="shared" si="274"/>
        <v/>
      </c>
      <c r="AB4961" s="73" t="s">
        <v>85</v>
      </c>
      <c r="AC4961" s="73" t="s">
        <v>3200</v>
      </c>
      <c r="AD4961" s="73">
        <v>3515152</v>
      </c>
      <c r="AH4961" s="54" t="str">
        <f t="shared" si="275"/>
        <v>SPEngenheiro Coelho</v>
      </c>
      <c r="AI4961" s="73">
        <v>3515152</v>
      </c>
    </row>
    <row r="4962" spans="26:35" x14ac:dyDescent="0.25">
      <c r="Z4962" s="42" t="str">
        <f t="shared" si="274"/>
        <v/>
      </c>
      <c r="AB4962" s="73" t="s">
        <v>85</v>
      </c>
      <c r="AC4962" s="73" t="s">
        <v>3212</v>
      </c>
      <c r="AD4962" s="73">
        <v>3515186</v>
      </c>
      <c r="AH4962" s="54" t="str">
        <f t="shared" si="275"/>
        <v>SPEspírito Santo do Pinhal</v>
      </c>
      <c r="AI4962" s="73">
        <v>3515186</v>
      </c>
    </row>
    <row r="4963" spans="26:35" x14ac:dyDescent="0.25">
      <c r="Z4963" s="42" t="str">
        <f t="shared" si="274"/>
        <v/>
      </c>
      <c r="AB4963" s="73" t="s">
        <v>85</v>
      </c>
      <c r="AC4963" s="73" t="s">
        <v>3224</v>
      </c>
      <c r="AD4963" s="73">
        <v>3515194</v>
      </c>
      <c r="AH4963" s="54" t="str">
        <f t="shared" si="275"/>
        <v>SPEspírito Santo do Turvo</v>
      </c>
      <c r="AI4963" s="73">
        <v>3515194</v>
      </c>
    </row>
    <row r="4964" spans="26:35" x14ac:dyDescent="0.25">
      <c r="Z4964" s="42" t="str">
        <f t="shared" si="274"/>
        <v/>
      </c>
      <c r="AB4964" s="73" t="s">
        <v>85</v>
      </c>
      <c r="AC4964" s="73" t="s">
        <v>3234</v>
      </c>
      <c r="AD4964" s="73">
        <v>3557303</v>
      </c>
      <c r="AH4964" s="54" t="str">
        <f t="shared" si="275"/>
        <v>SPEstiva Gerbi</v>
      </c>
      <c r="AI4964" s="73">
        <v>3557303</v>
      </c>
    </row>
    <row r="4965" spans="26:35" x14ac:dyDescent="0.25">
      <c r="Z4965" s="42" t="str">
        <f t="shared" si="274"/>
        <v/>
      </c>
      <c r="AB4965" s="73" t="s">
        <v>85</v>
      </c>
      <c r="AC4965" s="73" t="s">
        <v>1923</v>
      </c>
      <c r="AD4965" s="73">
        <v>3515301</v>
      </c>
      <c r="AH4965" s="54" t="str">
        <f t="shared" si="275"/>
        <v>SPEstrela do Norte</v>
      </c>
      <c r="AI4965" s="73">
        <v>3515301</v>
      </c>
    </row>
    <row r="4966" spans="26:35" x14ac:dyDescent="0.25">
      <c r="Z4966" s="42" t="str">
        <f t="shared" si="274"/>
        <v/>
      </c>
      <c r="AB4966" s="73" t="s">
        <v>85</v>
      </c>
      <c r="AC4966" s="73" t="s">
        <v>3255</v>
      </c>
      <c r="AD4966" s="73">
        <v>3515202</v>
      </c>
      <c r="AH4966" s="54" t="str">
        <f t="shared" si="275"/>
        <v>SPEstrela d'Oeste</v>
      </c>
      <c r="AI4966" s="73">
        <v>3515202</v>
      </c>
    </row>
    <row r="4967" spans="26:35" x14ac:dyDescent="0.25">
      <c r="Z4967" s="42" t="str">
        <f t="shared" si="274"/>
        <v/>
      </c>
      <c r="AB4967" s="73" t="s">
        <v>85</v>
      </c>
      <c r="AC4967" s="73" t="s">
        <v>3266</v>
      </c>
      <c r="AD4967" s="73">
        <v>3515350</v>
      </c>
      <c r="AH4967" s="54" t="str">
        <f t="shared" si="275"/>
        <v>SPEuclides da Cunha Paulista</v>
      </c>
      <c r="AI4967" s="73">
        <v>3515350</v>
      </c>
    </row>
    <row r="4968" spans="26:35" x14ac:dyDescent="0.25">
      <c r="Z4968" s="42" t="str">
        <f t="shared" si="274"/>
        <v/>
      </c>
      <c r="AB4968" s="73" t="s">
        <v>85</v>
      </c>
      <c r="AC4968" s="73" t="s">
        <v>3278</v>
      </c>
      <c r="AD4968" s="73">
        <v>3515400</v>
      </c>
      <c r="AH4968" s="54" t="str">
        <f t="shared" si="275"/>
        <v>SPFartura</v>
      </c>
      <c r="AI4968" s="73">
        <v>3515400</v>
      </c>
    </row>
    <row r="4969" spans="26:35" x14ac:dyDescent="0.25">
      <c r="Z4969" s="42" t="str">
        <f t="shared" si="274"/>
        <v/>
      </c>
      <c r="AB4969" s="73" t="s">
        <v>85</v>
      </c>
      <c r="AC4969" s="73" t="s">
        <v>3289</v>
      </c>
      <c r="AD4969" s="73">
        <v>3515608</v>
      </c>
      <c r="AH4969" s="54" t="str">
        <f t="shared" si="275"/>
        <v>SPFernando Prestes</v>
      </c>
      <c r="AI4969" s="73">
        <v>3515608</v>
      </c>
    </row>
    <row r="4970" spans="26:35" x14ac:dyDescent="0.25">
      <c r="Z4970" s="42" t="str">
        <f t="shared" si="274"/>
        <v/>
      </c>
      <c r="AB4970" s="73" t="s">
        <v>85</v>
      </c>
      <c r="AC4970" s="73" t="s">
        <v>3301</v>
      </c>
      <c r="AD4970" s="73">
        <v>3515509</v>
      </c>
      <c r="AH4970" s="54" t="str">
        <f t="shared" si="275"/>
        <v>SPFernandópolis</v>
      </c>
      <c r="AI4970" s="73">
        <v>3515509</v>
      </c>
    </row>
    <row r="4971" spans="26:35" x14ac:dyDescent="0.25">
      <c r="Z4971" s="42" t="str">
        <f t="shared" si="274"/>
        <v/>
      </c>
      <c r="AB4971" s="73" t="s">
        <v>85</v>
      </c>
      <c r="AC4971" s="73" t="s">
        <v>3313</v>
      </c>
      <c r="AD4971" s="73">
        <v>3515657</v>
      </c>
      <c r="AH4971" s="54" t="str">
        <f t="shared" si="275"/>
        <v>SPFernão</v>
      </c>
      <c r="AI4971" s="73">
        <v>3515657</v>
      </c>
    </row>
    <row r="4972" spans="26:35" x14ac:dyDescent="0.25">
      <c r="Z4972" s="42" t="str">
        <f t="shared" si="274"/>
        <v/>
      </c>
      <c r="AB4972" s="73" t="s">
        <v>85</v>
      </c>
      <c r="AC4972" s="73" t="s">
        <v>3324</v>
      </c>
      <c r="AD4972" s="73">
        <v>3515707</v>
      </c>
      <c r="AH4972" s="54" t="str">
        <f t="shared" si="275"/>
        <v>SPFerraz de Vasconcelos</v>
      </c>
      <c r="AI4972" s="73">
        <v>3515707</v>
      </c>
    </row>
    <row r="4973" spans="26:35" x14ac:dyDescent="0.25">
      <c r="Z4973" s="42" t="str">
        <f t="shared" si="274"/>
        <v/>
      </c>
      <c r="AB4973" s="73" t="s">
        <v>85</v>
      </c>
      <c r="AC4973" s="73" t="s">
        <v>3335</v>
      </c>
      <c r="AD4973" s="73">
        <v>3515806</v>
      </c>
      <c r="AH4973" s="54" t="str">
        <f t="shared" si="275"/>
        <v>SPFlora Rica</v>
      </c>
      <c r="AI4973" s="73">
        <v>3515806</v>
      </c>
    </row>
    <row r="4974" spans="26:35" x14ac:dyDescent="0.25">
      <c r="Z4974" s="42" t="str">
        <f t="shared" si="274"/>
        <v/>
      </c>
      <c r="AB4974" s="73" t="s">
        <v>85</v>
      </c>
      <c r="AC4974" s="73" t="s">
        <v>3346</v>
      </c>
      <c r="AD4974" s="73">
        <v>3515905</v>
      </c>
      <c r="AH4974" s="54" t="str">
        <f t="shared" si="275"/>
        <v>SPFloreal</v>
      </c>
      <c r="AI4974" s="73">
        <v>3515905</v>
      </c>
    </row>
    <row r="4975" spans="26:35" x14ac:dyDescent="0.25">
      <c r="Z4975" s="42" t="str">
        <f t="shared" si="274"/>
        <v/>
      </c>
      <c r="AB4975" s="73" t="s">
        <v>85</v>
      </c>
      <c r="AC4975" s="73" t="s">
        <v>3356</v>
      </c>
      <c r="AD4975" s="73">
        <v>3516002</v>
      </c>
      <c r="AH4975" s="54" t="str">
        <f t="shared" si="275"/>
        <v>SPFlórida Paulista</v>
      </c>
      <c r="AI4975" s="73">
        <v>3516002</v>
      </c>
    </row>
    <row r="4976" spans="26:35" x14ac:dyDescent="0.25">
      <c r="Z4976" s="42" t="str">
        <f t="shared" si="274"/>
        <v/>
      </c>
      <c r="AB4976" s="73" t="s">
        <v>85</v>
      </c>
      <c r="AC4976" s="73" t="s">
        <v>3366</v>
      </c>
      <c r="AD4976" s="73">
        <v>3516101</v>
      </c>
      <c r="AH4976" s="54" t="str">
        <f t="shared" si="275"/>
        <v>SPFlorínia</v>
      </c>
      <c r="AI4976" s="73">
        <v>3516101</v>
      </c>
    </row>
    <row r="4977" spans="26:35" x14ac:dyDescent="0.25">
      <c r="Z4977" s="42" t="str">
        <f t="shared" si="274"/>
        <v/>
      </c>
      <c r="AB4977" s="73" t="s">
        <v>85</v>
      </c>
      <c r="AC4977" s="73" t="s">
        <v>3375</v>
      </c>
      <c r="AD4977" s="73">
        <v>3516200</v>
      </c>
      <c r="AH4977" s="54" t="str">
        <f t="shared" si="275"/>
        <v>SPFranca</v>
      </c>
      <c r="AI4977" s="73">
        <v>3516200</v>
      </c>
    </row>
    <row r="4978" spans="26:35" x14ac:dyDescent="0.25">
      <c r="Z4978" s="42" t="str">
        <f t="shared" si="274"/>
        <v/>
      </c>
      <c r="AB4978" s="73" t="s">
        <v>85</v>
      </c>
      <c r="AC4978" s="73" t="s">
        <v>3385</v>
      </c>
      <c r="AD4978" s="73">
        <v>3516309</v>
      </c>
      <c r="AH4978" s="54" t="str">
        <f t="shared" si="275"/>
        <v>SPFrancisco Morato</v>
      </c>
      <c r="AI4978" s="73">
        <v>3516309</v>
      </c>
    </row>
    <row r="4979" spans="26:35" x14ac:dyDescent="0.25">
      <c r="Z4979" s="42" t="str">
        <f t="shared" si="274"/>
        <v/>
      </c>
      <c r="AB4979" s="73" t="s">
        <v>85</v>
      </c>
      <c r="AC4979" s="73" t="s">
        <v>3395</v>
      </c>
      <c r="AD4979" s="73">
        <v>3516408</v>
      </c>
      <c r="AH4979" s="54" t="str">
        <f t="shared" si="275"/>
        <v>SPFranco da Rocha</v>
      </c>
      <c r="AI4979" s="73">
        <v>3516408</v>
      </c>
    </row>
    <row r="4980" spans="26:35" x14ac:dyDescent="0.25">
      <c r="Z4980" s="42" t="str">
        <f t="shared" si="274"/>
        <v/>
      </c>
      <c r="AB4980" s="73" t="s">
        <v>85</v>
      </c>
      <c r="AC4980" s="73" t="s">
        <v>3405</v>
      </c>
      <c r="AD4980" s="73">
        <v>3516507</v>
      </c>
      <c r="AH4980" s="54" t="str">
        <f t="shared" si="275"/>
        <v>SPGabriel Monteiro</v>
      </c>
      <c r="AI4980" s="73">
        <v>3516507</v>
      </c>
    </row>
    <row r="4981" spans="26:35" x14ac:dyDescent="0.25">
      <c r="Z4981" s="42" t="str">
        <f t="shared" si="274"/>
        <v/>
      </c>
      <c r="AB4981" s="73" t="s">
        <v>85</v>
      </c>
      <c r="AC4981" s="73" t="s">
        <v>3415</v>
      </c>
      <c r="AD4981" s="73">
        <v>3516606</v>
      </c>
      <c r="AH4981" s="54" t="str">
        <f t="shared" si="275"/>
        <v>SPGália</v>
      </c>
      <c r="AI4981" s="73">
        <v>3516606</v>
      </c>
    </row>
    <row r="4982" spans="26:35" x14ac:dyDescent="0.25">
      <c r="Z4982" s="42" t="str">
        <f t="shared" si="274"/>
        <v/>
      </c>
      <c r="AB4982" s="73" t="s">
        <v>85</v>
      </c>
      <c r="AC4982" s="73" t="s">
        <v>3425</v>
      </c>
      <c r="AD4982" s="73">
        <v>3516705</v>
      </c>
      <c r="AH4982" s="54" t="str">
        <f t="shared" si="275"/>
        <v>SPGarça</v>
      </c>
      <c r="AI4982" s="73">
        <v>3516705</v>
      </c>
    </row>
    <row r="4983" spans="26:35" x14ac:dyDescent="0.25">
      <c r="Z4983" s="42" t="str">
        <f t="shared" si="274"/>
        <v/>
      </c>
      <c r="AB4983" s="73" t="s">
        <v>85</v>
      </c>
      <c r="AC4983" s="73" t="s">
        <v>3434</v>
      </c>
      <c r="AD4983" s="73">
        <v>3516804</v>
      </c>
      <c r="AH4983" s="54" t="str">
        <f t="shared" si="275"/>
        <v>SPGastão Vidigal</v>
      </c>
      <c r="AI4983" s="73">
        <v>3516804</v>
      </c>
    </row>
    <row r="4984" spans="26:35" x14ac:dyDescent="0.25">
      <c r="Z4984" s="42" t="str">
        <f t="shared" si="274"/>
        <v/>
      </c>
      <c r="AB4984" s="73" t="s">
        <v>85</v>
      </c>
      <c r="AC4984" s="73" t="s">
        <v>3443</v>
      </c>
      <c r="AD4984" s="73">
        <v>3516853</v>
      </c>
      <c r="AH4984" s="54" t="str">
        <f t="shared" si="275"/>
        <v>SPGavião Peixoto</v>
      </c>
      <c r="AI4984" s="73">
        <v>3516853</v>
      </c>
    </row>
    <row r="4985" spans="26:35" x14ac:dyDescent="0.25">
      <c r="Z4985" s="42" t="str">
        <f t="shared" si="274"/>
        <v/>
      </c>
      <c r="AB4985" s="73" t="s">
        <v>85</v>
      </c>
      <c r="AC4985" s="73" t="s">
        <v>3452</v>
      </c>
      <c r="AD4985" s="73">
        <v>3516903</v>
      </c>
      <c r="AH4985" s="54" t="str">
        <f t="shared" si="275"/>
        <v>SPGeneral Salgado</v>
      </c>
      <c r="AI4985" s="73">
        <v>3516903</v>
      </c>
    </row>
    <row r="4986" spans="26:35" x14ac:dyDescent="0.25">
      <c r="Z4986" s="42" t="str">
        <f t="shared" si="274"/>
        <v/>
      </c>
      <c r="AB4986" s="73" t="s">
        <v>85</v>
      </c>
      <c r="AC4986" s="73" t="s">
        <v>3462</v>
      </c>
      <c r="AD4986" s="73">
        <v>3517000</v>
      </c>
      <c r="AH4986" s="54" t="str">
        <f t="shared" si="275"/>
        <v>SPGetulina</v>
      </c>
      <c r="AI4986" s="73">
        <v>3517000</v>
      </c>
    </row>
    <row r="4987" spans="26:35" x14ac:dyDescent="0.25">
      <c r="Z4987" s="42" t="str">
        <f t="shared" si="274"/>
        <v/>
      </c>
      <c r="AB4987" s="73" t="s">
        <v>85</v>
      </c>
      <c r="AC4987" s="73" t="s">
        <v>3472</v>
      </c>
      <c r="AD4987" s="73">
        <v>3517109</v>
      </c>
      <c r="AH4987" s="54" t="str">
        <f t="shared" si="275"/>
        <v>SPGlicério</v>
      </c>
      <c r="AI4987" s="73">
        <v>3517109</v>
      </c>
    </row>
    <row r="4988" spans="26:35" x14ac:dyDescent="0.25">
      <c r="Z4988" s="42" t="str">
        <f t="shared" si="274"/>
        <v/>
      </c>
      <c r="AB4988" s="73" t="s">
        <v>85</v>
      </c>
      <c r="AC4988" s="73" t="s">
        <v>3481</v>
      </c>
      <c r="AD4988" s="73">
        <v>3517208</v>
      </c>
      <c r="AH4988" s="54" t="str">
        <f t="shared" si="275"/>
        <v>SPGuaiçara</v>
      </c>
      <c r="AI4988" s="73">
        <v>3517208</v>
      </c>
    </row>
    <row r="4989" spans="26:35" x14ac:dyDescent="0.25">
      <c r="Z4989" s="42" t="str">
        <f t="shared" si="274"/>
        <v/>
      </c>
      <c r="AB4989" s="73" t="s">
        <v>85</v>
      </c>
      <c r="AC4989" s="73" t="s">
        <v>3491</v>
      </c>
      <c r="AD4989" s="73">
        <v>3517307</v>
      </c>
      <c r="AH4989" s="54" t="str">
        <f t="shared" si="275"/>
        <v>SPGuaimbê</v>
      </c>
      <c r="AI4989" s="73">
        <v>3517307</v>
      </c>
    </row>
    <row r="4990" spans="26:35" x14ac:dyDescent="0.25">
      <c r="Z4990" s="42" t="str">
        <f t="shared" si="274"/>
        <v/>
      </c>
      <c r="AB4990" s="73" t="s">
        <v>85</v>
      </c>
      <c r="AC4990" s="73" t="s">
        <v>2653</v>
      </c>
      <c r="AD4990" s="73">
        <v>3517406</v>
      </c>
      <c r="AH4990" s="54" t="str">
        <f t="shared" si="275"/>
        <v>SPGuaíra</v>
      </c>
      <c r="AI4990" s="73">
        <v>3517406</v>
      </c>
    </row>
    <row r="4991" spans="26:35" x14ac:dyDescent="0.25">
      <c r="Z4991" s="42" t="str">
        <f t="shared" si="274"/>
        <v/>
      </c>
      <c r="AB4991" s="73" t="s">
        <v>85</v>
      </c>
      <c r="AC4991" s="73" t="s">
        <v>3510</v>
      </c>
      <c r="AD4991" s="73">
        <v>3517505</v>
      </c>
      <c r="AH4991" s="54" t="str">
        <f t="shared" si="275"/>
        <v>SPGuapiaçu</v>
      </c>
      <c r="AI4991" s="73">
        <v>3517505</v>
      </c>
    </row>
    <row r="4992" spans="26:35" x14ac:dyDescent="0.25">
      <c r="Z4992" s="42" t="str">
        <f t="shared" si="274"/>
        <v/>
      </c>
      <c r="AB4992" s="73" t="s">
        <v>85</v>
      </c>
      <c r="AC4992" s="73" t="s">
        <v>3520</v>
      </c>
      <c r="AD4992" s="73">
        <v>3517604</v>
      </c>
      <c r="AH4992" s="54" t="str">
        <f t="shared" si="275"/>
        <v>SPGuapiara</v>
      </c>
      <c r="AI4992" s="73">
        <v>3517604</v>
      </c>
    </row>
    <row r="4993" spans="26:35" x14ac:dyDescent="0.25">
      <c r="Z4993" s="42" t="str">
        <f t="shared" si="274"/>
        <v/>
      </c>
      <c r="AB4993" s="73" t="s">
        <v>85</v>
      </c>
      <c r="AC4993" s="73" t="s">
        <v>3530</v>
      </c>
      <c r="AD4993" s="73">
        <v>3517703</v>
      </c>
      <c r="AH4993" s="54" t="str">
        <f t="shared" si="275"/>
        <v>SPGuará</v>
      </c>
      <c r="AI4993" s="73">
        <v>3517703</v>
      </c>
    </row>
    <row r="4994" spans="26:35" x14ac:dyDescent="0.25">
      <c r="Z4994" s="42" t="str">
        <f t="shared" si="274"/>
        <v/>
      </c>
      <c r="AB4994" s="73" t="s">
        <v>85</v>
      </c>
      <c r="AC4994" s="73" t="s">
        <v>3540</v>
      </c>
      <c r="AD4994" s="73">
        <v>3517802</v>
      </c>
      <c r="AH4994" s="54" t="str">
        <f t="shared" si="275"/>
        <v>SPGuaraçaí</v>
      </c>
      <c r="AI4994" s="73">
        <v>3517802</v>
      </c>
    </row>
    <row r="4995" spans="26:35" x14ac:dyDescent="0.25">
      <c r="Z4995" s="42" t="str">
        <f t="shared" ref="Z4995:Z5058" si="276">CONCATENATE(A4995,D4995)</f>
        <v/>
      </c>
      <c r="AB4995" s="73" t="s">
        <v>85</v>
      </c>
      <c r="AC4995" s="73" t="s">
        <v>2727</v>
      </c>
      <c r="AD4995" s="73">
        <v>3517901</v>
      </c>
      <c r="AH4995" s="54" t="str">
        <f t="shared" ref="AH4995:AH5058" si="277">CONCATENATE(AB4995,AC4995)</f>
        <v>SPGuaraci</v>
      </c>
      <c r="AI4995" s="73">
        <v>3517901</v>
      </c>
    </row>
    <row r="4996" spans="26:35" x14ac:dyDescent="0.25">
      <c r="Z4996" s="42" t="str">
        <f t="shared" si="276"/>
        <v/>
      </c>
      <c r="AB4996" s="73" t="s">
        <v>85</v>
      </c>
      <c r="AC4996" s="73" t="s">
        <v>3558</v>
      </c>
      <c r="AD4996" s="73">
        <v>3518008</v>
      </c>
      <c r="AH4996" s="54" t="str">
        <f t="shared" si="277"/>
        <v>SPGuarani d'Oeste</v>
      </c>
      <c r="AI4996" s="73">
        <v>3518008</v>
      </c>
    </row>
    <row r="4997" spans="26:35" x14ac:dyDescent="0.25">
      <c r="Z4997" s="42" t="str">
        <f t="shared" si="276"/>
        <v/>
      </c>
      <c r="AB4997" s="73" t="s">
        <v>85</v>
      </c>
      <c r="AC4997" s="73" t="s">
        <v>3568</v>
      </c>
      <c r="AD4997" s="73">
        <v>3518107</v>
      </c>
      <c r="AH4997" s="54" t="str">
        <f t="shared" si="277"/>
        <v>SPGuarantã</v>
      </c>
      <c r="AI4997" s="73">
        <v>3518107</v>
      </c>
    </row>
    <row r="4998" spans="26:35" x14ac:dyDescent="0.25">
      <c r="Z4998" s="42" t="str">
        <f t="shared" si="276"/>
        <v/>
      </c>
      <c r="AB4998" s="73" t="s">
        <v>85</v>
      </c>
      <c r="AC4998" s="73" t="s">
        <v>3578</v>
      </c>
      <c r="AD4998" s="73">
        <v>3518206</v>
      </c>
      <c r="AH4998" s="54" t="str">
        <f t="shared" si="277"/>
        <v>SPGuararapes</v>
      </c>
      <c r="AI4998" s="73">
        <v>3518206</v>
      </c>
    </row>
    <row r="4999" spans="26:35" x14ac:dyDescent="0.25">
      <c r="Z4999" s="42" t="str">
        <f t="shared" si="276"/>
        <v/>
      </c>
      <c r="AB4999" s="73" t="s">
        <v>85</v>
      </c>
      <c r="AC4999" s="73" t="s">
        <v>3588</v>
      </c>
      <c r="AD4999" s="73">
        <v>3518305</v>
      </c>
      <c r="AH4999" s="54" t="str">
        <f t="shared" si="277"/>
        <v>SPGuararema</v>
      </c>
      <c r="AI4999" s="73">
        <v>3518305</v>
      </c>
    </row>
    <row r="5000" spans="26:35" x14ac:dyDescent="0.25">
      <c r="Z5000" s="42" t="str">
        <f t="shared" si="276"/>
        <v/>
      </c>
      <c r="AB5000" s="73" t="s">
        <v>85</v>
      </c>
      <c r="AC5000" s="73" t="s">
        <v>3598</v>
      </c>
      <c r="AD5000" s="73">
        <v>3518404</v>
      </c>
      <c r="AH5000" s="54" t="str">
        <f t="shared" si="277"/>
        <v>SPGuaratinguetá</v>
      </c>
      <c r="AI5000" s="73">
        <v>3518404</v>
      </c>
    </row>
    <row r="5001" spans="26:35" x14ac:dyDescent="0.25">
      <c r="Z5001" s="42" t="str">
        <f t="shared" si="276"/>
        <v/>
      </c>
      <c r="AB5001" s="73" t="s">
        <v>85</v>
      </c>
      <c r="AC5001" s="73" t="s">
        <v>3607</v>
      </c>
      <c r="AD5001" s="73">
        <v>3518503</v>
      </c>
      <c r="AH5001" s="54" t="str">
        <f t="shared" si="277"/>
        <v>SPGuareí</v>
      </c>
      <c r="AI5001" s="73">
        <v>3518503</v>
      </c>
    </row>
    <row r="5002" spans="26:35" x14ac:dyDescent="0.25">
      <c r="Z5002" s="42" t="str">
        <f t="shared" si="276"/>
        <v/>
      </c>
      <c r="AB5002" s="73" t="s">
        <v>85</v>
      </c>
      <c r="AC5002" s="73" t="s">
        <v>3616</v>
      </c>
      <c r="AD5002" s="73">
        <v>3518602</v>
      </c>
      <c r="AH5002" s="54" t="str">
        <f t="shared" si="277"/>
        <v>SPGuariba</v>
      </c>
      <c r="AI5002" s="73">
        <v>3518602</v>
      </c>
    </row>
    <row r="5003" spans="26:35" x14ac:dyDescent="0.25">
      <c r="Z5003" s="42" t="str">
        <f t="shared" si="276"/>
        <v/>
      </c>
      <c r="AB5003" s="73" t="s">
        <v>85</v>
      </c>
      <c r="AC5003" s="73" t="s">
        <v>3625</v>
      </c>
      <c r="AD5003" s="73">
        <v>3518701</v>
      </c>
      <c r="AH5003" s="54" t="str">
        <f t="shared" si="277"/>
        <v>SPGuarujá</v>
      </c>
      <c r="AI5003" s="73">
        <v>3518701</v>
      </c>
    </row>
    <row r="5004" spans="26:35" x14ac:dyDescent="0.25">
      <c r="Z5004" s="42" t="str">
        <f t="shared" si="276"/>
        <v/>
      </c>
      <c r="AB5004" s="73" t="s">
        <v>85</v>
      </c>
      <c r="AC5004" s="73" t="s">
        <v>3635</v>
      </c>
      <c r="AD5004" s="73">
        <v>3518800</v>
      </c>
      <c r="AH5004" s="54" t="str">
        <f t="shared" si="277"/>
        <v>SPGuarulhos</v>
      </c>
      <c r="AI5004" s="73">
        <v>3518800</v>
      </c>
    </row>
    <row r="5005" spans="26:35" x14ac:dyDescent="0.25">
      <c r="Z5005" s="42" t="str">
        <f t="shared" si="276"/>
        <v/>
      </c>
      <c r="AB5005" s="73" t="s">
        <v>85</v>
      </c>
      <c r="AC5005" s="73" t="s">
        <v>3645</v>
      </c>
      <c r="AD5005" s="73">
        <v>3518859</v>
      </c>
      <c r="AH5005" s="54" t="str">
        <f t="shared" si="277"/>
        <v>SPGuatapará</v>
      </c>
      <c r="AI5005" s="73">
        <v>3518859</v>
      </c>
    </row>
    <row r="5006" spans="26:35" x14ac:dyDescent="0.25">
      <c r="Z5006" s="42" t="str">
        <f t="shared" si="276"/>
        <v/>
      </c>
      <c r="AB5006" s="73" t="s">
        <v>85</v>
      </c>
      <c r="AC5006" s="73" t="s">
        <v>3654</v>
      </c>
      <c r="AD5006" s="73">
        <v>3518909</v>
      </c>
      <c r="AH5006" s="54" t="str">
        <f t="shared" si="277"/>
        <v>SPGuzolândia</v>
      </c>
      <c r="AI5006" s="73">
        <v>3518909</v>
      </c>
    </row>
    <row r="5007" spans="26:35" x14ac:dyDescent="0.25">
      <c r="Z5007" s="42" t="str">
        <f t="shared" si="276"/>
        <v/>
      </c>
      <c r="AB5007" s="73" t="s">
        <v>85</v>
      </c>
      <c r="AC5007" s="73" t="s">
        <v>3663</v>
      </c>
      <c r="AD5007" s="73">
        <v>3519006</v>
      </c>
      <c r="AH5007" s="54" t="str">
        <f t="shared" si="277"/>
        <v>SPHerculândia</v>
      </c>
      <c r="AI5007" s="73">
        <v>3519006</v>
      </c>
    </row>
    <row r="5008" spans="26:35" x14ac:dyDescent="0.25">
      <c r="Z5008" s="42" t="str">
        <f t="shared" si="276"/>
        <v/>
      </c>
      <c r="AB5008" s="73" t="s">
        <v>85</v>
      </c>
      <c r="AC5008" s="73" t="s">
        <v>3672</v>
      </c>
      <c r="AD5008" s="73">
        <v>3519055</v>
      </c>
      <c r="AH5008" s="54" t="str">
        <f t="shared" si="277"/>
        <v>SPHolambra</v>
      </c>
      <c r="AI5008" s="73">
        <v>3519055</v>
      </c>
    </row>
    <row r="5009" spans="26:35" x14ac:dyDescent="0.25">
      <c r="Z5009" s="42" t="str">
        <f t="shared" si="276"/>
        <v/>
      </c>
      <c r="AB5009" s="73" t="s">
        <v>85</v>
      </c>
      <c r="AC5009" s="73" t="s">
        <v>3679</v>
      </c>
      <c r="AD5009" s="73">
        <v>3519071</v>
      </c>
      <c r="AH5009" s="54" t="str">
        <f t="shared" si="277"/>
        <v>SPHortolândia</v>
      </c>
      <c r="AI5009" s="73">
        <v>3519071</v>
      </c>
    </row>
    <row r="5010" spans="26:35" x14ac:dyDescent="0.25">
      <c r="Z5010" s="42" t="str">
        <f t="shared" si="276"/>
        <v/>
      </c>
      <c r="AB5010" s="73" t="s">
        <v>85</v>
      </c>
      <c r="AC5010" s="73" t="s">
        <v>3687</v>
      </c>
      <c r="AD5010" s="73">
        <v>3519105</v>
      </c>
      <c r="AH5010" s="54" t="str">
        <f t="shared" si="277"/>
        <v>SPIacanga</v>
      </c>
      <c r="AI5010" s="73">
        <v>3519105</v>
      </c>
    </row>
    <row r="5011" spans="26:35" x14ac:dyDescent="0.25">
      <c r="Z5011" s="42" t="str">
        <f t="shared" si="276"/>
        <v/>
      </c>
      <c r="AB5011" s="73" t="s">
        <v>85</v>
      </c>
      <c r="AC5011" s="73" t="s">
        <v>3696</v>
      </c>
      <c r="AD5011" s="73">
        <v>3519204</v>
      </c>
      <c r="AH5011" s="54" t="str">
        <f t="shared" si="277"/>
        <v>SPIacri</v>
      </c>
      <c r="AI5011" s="73">
        <v>3519204</v>
      </c>
    </row>
    <row r="5012" spans="26:35" x14ac:dyDescent="0.25">
      <c r="Z5012" s="42" t="str">
        <f t="shared" si="276"/>
        <v/>
      </c>
      <c r="AB5012" s="73" t="s">
        <v>85</v>
      </c>
      <c r="AC5012" s="73" t="s">
        <v>3704</v>
      </c>
      <c r="AD5012" s="73">
        <v>3519253</v>
      </c>
      <c r="AH5012" s="54" t="str">
        <f t="shared" si="277"/>
        <v>SPIaras</v>
      </c>
      <c r="AI5012" s="73">
        <v>3519253</v>
      </c>
    </row>
    <row r="5013" spans="26:35" x14ac:dyDescent="0.25">
      <c r="Z5013" s="42" t="str">
        <f t="shared" si="276"/>
        <v/>
      </c>
      <c r="AB5013" s="73" t="s">
        <v>85</v>
      </c>
      <c r="AC5013" s="73" t="s">
        <v>3712</v>
      </c>
      <c r="AD5013" s="73">
        <v>3519303</v>
      </c>
      <c r="AH5013" s="54" t="str">
        <f t="shared" si="277"/>
        <v>SPIbaté</v>
      </c>
      <c r="AI5013" s="73">
        <v>3519303</v>
      </c>
    </row>
    <row r="5014" spans="26:35" x14ac:dyDescent="0.25">
      <c r="Z5014" s="42" t="str">
        <f t="shared" si="276"/>
        <v/>
      </c>
      <c r="AB5014" s="73" t="s">
        <v>85</v>
      </c>
      <c r="AC5014" s="73" t="s">
        <v>3719</v>
      </c>
      <c r="AD5014" s="73">
        <v>3519402</v>
      </c>
      <c r="AH5014" s="54" t="str">
        <f t="shared" si="277"/>
        <v>SPIbirá</v>
      </c>
      <c r="AI5014" s="73">
        <v>3519402</v>
      </c>
    </row>
    <row r="5015" spans="26:35" x14ac:dyDescent="0.25">
      <c r="Z5015" s="42" t="str">
        <f t="shared" si="276"/>
        <v/>
      </c>
      <c r="AB5015" s="73" t="s">
        <v>85</v>
      </c>
      <c r="AC5015" s="73" t="s">
        <v>3726</v>
      </c>
      <c r="AD5015" s="73">
        <v>3519501</v>
      </c>
      <c r="AH5015" s="54" t="str">
        <f t="shared" si="277"/>
        <v>SPIbirarema</v>
      </c>
      <c r="AI5015" s="73">
        <v>3519501</v>
      </c>
    </row>
    <row r="5016" spans="26:35" x14ac:dyDescent="0.25">
      <c r="Z5016" s="42" t="str">
        <f t="shared" si="276"/>
        <v/>
      </c>
      <c r="AB5016" s="73" t="s">
        <v>85</v>
      </c>
      <c r="AC5016" s="73" t="s">
        <v>3733</v>
      </c>
      <c r="AD5016" s="73">
        <v>3519600</v>
      </c>
      <c r="AH5016" s="54" t="str">
        <f t="shared" si="277"/>
        <v>SPIbitinga</v>
      </c>
      <c r="AI5016" s="73">
        <v>3519600</v>
      </c>
    </row>
    <row r="5017" spans="26:35" x14ac:dyDescent="0.25">
      <c r="Z5017" s="42" t="str">
        <f t="shared" si="276"/>
        <v/>
      </c>
      <c r="AB5017" s="73" t="s">
        <v>85</v>
      </c>
      <c r="AC5017" s="73" t="s">
        <v>3740</v>
      </c>
      <c r="AD5017" s="73">
        <v>3519709</v>
      </c>
      <c r="AH5017" s="54" t="str">
        <f t="shared" si="277"/>
        <v>SPIbiúna</v>
      </c>
      <c r="AI5017" s="73">
        <v>3519709</v>
      </c>
    </row>
    <row r="5018" spans="26:35" x14ac:dyDescent="0.25">
      <c r="Z5018" s="42" t="str">
        <f t="shared" si="276"/>
        <v/>
      </c>
      <c r="AB5018" s="73" t="s">
        <v>85</v>
      </c>
      <c r="AC5018" s="73" t="s">
        <v>3747</v>
      </c>
      <c r="AD5018" s="73">
        <v>3519808</v>
      </c>
      <c r="AH5018" s="54" t="str">
        <f t="shared" si="277"/>
        <v>SPIcém</v>
      </c>
      <c r="AI5018" s="73">
        <v>3519808</v>
      </c>
    </row>
    <row r="5019" spans="26:35" x14ac:dyDescent="0.25">
      <c r="Z5019" s="42" t="str">
        <f t="shared" si="276"/>
        <v/>
      </c>
      <c r="AB5019" s="73" t="s">
        <v>85</v>
      </c>
      <c r="AC5019" s="73" t="s">
        <v>3753</v>
      </c>
      <c r="AD5019" s="73">
        <v>3519907</v>
      </c>
      <c r="AH5019" s="54" t="str">
        <f t="shared" si="277"/>
        <v>SPIepê</v>
      </c>
      <c r="AI5019" s="73">
        <v>3519907</v>
      </c>
    </row>
    <row r="5020" spans="26:35" x14ac:dyDescent="0.25">
      <c r="Z5020" s="42" t="str">
        <f t="shared" si="276"/>
        <v/>
      </c>
      <c r="AB5020" s="73" t="s">
        <v>85</v>
      </c>
      <c r="AC5020" s="73" t="s">
        <v>3759</v>
      </c>
      <c r="AD5020" s="73">
        <v>3520004</v>
      </c>
      <c r="AH5020" s="54" t="str">
        <f t="shared" si="277"/>
        <v>SPIgaraçu do Tietê</v>
      </c>
      <c r="AI5020" s="73">
        <v>3520004</v>
      </c>
    </row>
    <row r="5021" spans="26:35" x14ac:dyDescent="0.25">
      <c r="Z5021" s="42" t="str">
        <f t="shared" si="276"/>
        <v/>
      </c>
      <c r="AB5021" s="73" t="s">
        <v>85</v>
      </c>
      <c r="AC5021" s="73" t="s">
        <v>3763</v>
      </c>
      <c r="AD5021" s="73">
        <v>3520103</v>
      </c>
      <c r="AH5021" s="54" t="str">
        <f t="shared" si="277"/>
        <v>SPIgarapava</v>
      </c>
      <c r="AI5021" s="73">
        <v>3520103</v>
      </c>
    </row>
    <row r="5022" spans="26:35" x14ac:dyDescent="0.25">
      <c r="Z5022" s="42" t="str">
        <f t="shared" si="276"/>
        <v/>
      </c>
      <c r="AB5022" s="73" t="s">
        <v>85</v>
      </c>
      <c r="AC5022" s="73" t="s">
        <v>3769</v>
      </c>
      <c r="AD5022" s="73">
        <v>3520202</v>
      </c>
      <c r="AH5022" s="54" t="str">
        <f t="shared" si="277"/>
        <v>SPIgaratá</v>
      </c>
      <c r="AI5022" s="73">
        <v>3520202</v>
      </c>
    </row>
    <row r="5023" spans="26:35" x14ac:dyDescent="0.25">
      <c r="Z5023" s="42" t="str">
        <f t="shared" si="276"/>
        <v/>
      </c>
      <c r="AB5023" s="73" t="s">
        <v>85</v>
      </c>
      <c r="AC5023" s="73" t="s">
        <v>3775</v>
      </c>
      <c r="AD5023" s="73">
        <v>3520301</v>
      </c>
      <c r="AH5023" s="54" t="str">
        <f t="shared" si="277"/>
        <v>SPIguape</v>
      </c>
      <c r="AI5023" s="73">
        <v>3520301</v>
      </c>
    </row>
    <row r="5024" spans="26:35" x14ac:dyDescent="0.25">
      <c r="Z5024" s="42" t="str">
        <f t="shared" si="276"/>
        <v/>
      </c>
      <c r="AB5024" s="73" t="s">
        <v>85</v>
      </c>
      <c r="AC5024" s="73" t="s">
        <v>3782</v>
      </c>
      <c r="AD5024" s="73">
        <v>3520426</v>
      </c>
      <c r="AH5024" s="54" t="str">
        <f t="shared" si="277"/>
        <v>SPIlha Comprida</v>
      </c>
      <c r="AI5024" s="73">
        <v>3520426</v>
      </c>
    </row>
    <row r="5025" spans="26:35" x14ac:dyDescent="0.25">
      <c r="Z5025" s="42" t="str">
        <f t="shared" si="276"/>
        <v/>
      </c>
      <c r="AB5025" s="73" t="s">
        <v>85</v>
      </c>
      <c r="AC5025" s="73" t="s">
        <v>3789</v>
      </c>
      <c r="AD5025" s="73">
        <v>3520442</v>
      </c>
      <c r="AH5025" s="54" t="str">
        <f t="shared" si="277"/>
        <v>SPIlha Solteira</v>
      </c>
      <c r="AI5025" s="73">
        <v>3520442</v>
      </c>
    </row>
    <row r="5026" spans="26:35" x14ac:dyDescent="0.25">
      <c r="Z5026" s="42" t="str">
        <f t="shared" si="276"/>
        <v/>
      </c>
      <c r="AB5026" s="73" t="s">
        <v>85</v>
      </c>
      <c r="AC5026" s="73" t="s">
        <v>3796</v>
      </c>
      <c r="AD5026" s="73">
        <v>3520400</v>
      </c>
      <c r="AH5026" s="54" t="str">
        <f t="shared" si="277"/>
        <v>SPIlhabela</v>
      </c>
      <c r="AI5026" s="73">
        <v>3520400</v>
      </c>
    </row>
    <row r="5027" spans="26:35" x14ac:dyDescent="0.25">
      <c r="Z5027" s="42" t="str">
        <f t="shared" si="276"/>
        <v/>
      </c>
      <c r="AB5027" s="73" t="s">
        <v>85</v>
      </c>
      <c r="AC5027" s="73" t="s">
        <v>3803</v>
      </c>
      <c r="AD5027" s="73">
        <v>3520509</v>
      </c>
      <c r="AH5027" s="54" t="str">
        <f t="shared" si="277"/>
        <v>SPIndaiatuba</v>
      </c>
      <c r="AI5027" s="73">
        <v>3520509</v>
      </c>
    </row>
    <row r="5028" spans="26:35" x14ac:dyDescent="0.25">
      <c r="Z5028" s="42" t="str">
        <f t="shared" si="276"/>
        <v/>
      </c>
      <c r="AB5028" s="73" t="s">
        <v>85</v>
      </c>
      <c r="AC5028" s="73" t="s">
        <v>3809</v>
      </c>
      <c r="AD5028" s="73">
        <v>3520608</v>
      </c>
      <c r="AH5028" s="54" t="str">
        <f t="shared" si="277"/>
        <v>SPIndiana</v>
      </c>
      <c r="AI5028" s="73">
        <v>3520608</v>
      </c>
    </row>
    <row r="5029" spans="26:35" x14ac:dyDescent="0.25">
      <c r="Z5029" s="42" t="str">
        <f t="shared" si="276"/>
        <v/>
      </c>
      <c r="AB5029" s="73" t="s">
        <v>85</v>
      </c>
      <c r="AC5029" s="73" t="s">
        <v>3816</v>
      </c>
      <c r="AD5029" s="73">
        <v>3520707</v>
      </c>
      <c r="AH5029" s="54" t="str">
        <f t="shared" si="277"/>
        <v>SPIndiaporã</v>
      </c>
      <c r="AI5029" s="73">
        <v>3520707</v>
      </c>
    </row>
    <row r="5030" spans="26:35" x14ac:dyDescent="0.25">
      <c r="Z5030" s="42" t="str">
        <f t="shared" si="276"/>
        <v/>
      </c>
      <c r="AB5030" s="73" t="s">
        <v>85</v>
      </c>
      <c r="AC5030" s="73" t="s">
        <v>3823</v>
      </c>
      <c r="AD5030" s="73">
        <v>3520806</v>
      </c>
      <c r="AH5030" s="54" t="str">
        <f t="shared" si="277"/>
        <v>SPInúbia Paulista</v>
      </c>
      <c r="AI5030" s="73">
        <v>3520806</v>
      </c>
    </row>
    <row r="5031" spans="26:35" x14ac:dyDescent="0.25">
      <c r="Z5031" s="42" t="str">
        <f t="shared" si="276"/>
        <v/>
      </c>
      <c r="AB5031" s="73" t="s">
        <v>85</v>
      </c>
      <c r="AC5031" s="73" t="s">
        <v>3830</v>
      </c>
      <c r="AD5031" s="73">
        <v>3520905</v>
      </c>
      <c r="AH5031" s="54" t="str">
        <f t="shared" si="277"/>
        <v>SPIpaussu</v>
      </c>
      <c r="AI5031" s="73">
        <v>3520905</v>
      </c>
    </row>
    <row r="5032" spans="26:35" x14ac:dyDescent="0.25">
      <c r="Z5032" s="42" t="str">
        <f t="shared" si="276"/>
        <v/>
      </c>
      <c r="AB5032" s="73" t="s">
        <v>85</v>
      </c>
      <c r="AC5032" s="73" t="s">
        <v>3836</v>
      </c>
      <c r="AD5032" s="73">
        <v>3521002</v>
      </c>
      <c r="AH5032" s="54" t="str">
        <f t="shared" si="277"/>
        <v>SPIperó</v>
      </c>
      <c r="AI5032" s="73">
        <v>3521002</v>
      </c>
    </row>
    <row r="5033" spans="26:35" x14ac:dyDescent="0.25">
      <c r="Z5033" s="42" t="str">
        <f t="shared" si="276"/>
        <v/>
      </c>
      <c r="AB5033" s="73" t="s">
        <v>85</v>
      </c>
      <c r="AC5033" s="73" t="s">
        <v>3843</v>
      </c>
      <c r="AD5033" s="73">
        <v>3521101</v>
      </c>
      <c r="AH5033" s="54" t="str">
        <f t="shared" si="277"/>
        <v>SPIpeúna</v>
      </c>
      <c r="AI5033" s="73">
        <v>3521101</v>
      </c>
    </row>
    <row r="5034" spans="26:35" x14ac:dyDescent="0.25">
      <c r="Z5034" s="42" t="str">
        <f t="shared" si="276"/>
        <v/>
      </c>
      <c r="AB5034" s="73" t="s">
        <v>85</v>
      </c>
      <c r="AC5034" s="73" t="s">
        <v>3849</v>
      </c>
      <c r="AD5034" s="73">
        <v>3521150</v>
      </c>
      <c r="AH5034" s="54" t="str">
        <f t="shared" si="277"/>
        <v>SPIpiguá</v>
      </c>
      <c r="AI5034" s="73">
        <v>3521150</v>
      </c>
    </row>
    <row r="5035" spans="26:35" x14ac:dyDescent="0.25">
      <c r="Z5035" s="42" t="str">
        <f t="shared" si="276"/>
        <v/>
      </c>
      <c r="AB5035" s="73" t="s">
        <v>85</v>
      </c>
      <c r="AC5035" s="73" t="s">
        <v>3856</v>
      </c>
      <c r="AD5035" s="73">
        <v>3521200</v>
      </c>
      <c r="AH5035" s="54" t="str">
        <f t="shared" si="277"/>
        <v>SPIporanga</v>
      </c>
      <c r="AI5035" s="73">
        <v>3521200</v>
      </c>
    </row>
    <row r="5036" spans="26:35" x14ac:dyDescent="0.25">
      <c r="Z5036" s="42" t="str">
        <f t="shared" si="276"/>
        <v/>
      </c>
      <c r="AB5036" s="73" t="s">
        <v>85</v>
      </c>
      <c r="AC5036" s="73" t="s">
        <v>3862</v>
      </c>
      <c r="AD5036" s="73">
        <v>3521309</v>
      </c>
      <c r="AH5036" s="54" t="str">
        <f t="shared" si="277"/>
        <v>SPIpuã</v>
      </c>
      <c r="AI5036" s="73">
        <v>3521309</v>
      </c>
    </row>
    <row r="5037" spans="26:35" x14ac:dyDescent="0.25">
      <c r="Z5037" s="42" t="str">
        <f t="shared" si="276"/>
        <v/>
      </c>
      <c r="AB5037" s="73" t="s">
        <v>85</v>
      </c>
      <c r="AC5037" s="73" t="s">
        <v>3868</v>
      </c>
      <c r="AD5037" s="73">
        <v>3521408</v>
      </c>
      <c r="AH5037" s="54" t="str">
        <f t="shared" si="277"/>
        <v>SPIracemápolis</v>
      </c>
      <c r="AI5037" s="73">
        <v>3521408</v>
      </c>
    </row>
    <row r="5038" spans="26:35" x14ac:dyDescent="0.25">
      <c r="Z5038" s="42" t="str">
        <f t="shared" si="276"/>
        <v/>
      </c>
      <c r="AB5038" s="73" t="s">
        <v>85</v>
      </c>
      <c r="AC5038" s="73" t="s">
        <v>3873</v>
      </c>
      <c r="AD5038" s="73">
        <v>3521507</v>
      </c>
      <c r="AH5038" s="54" t="str">
        <f t="shared" si="277"/>
        <v>SPIrapuã</v>
      </c>
      <c r="AI5038" s="73">
        <v>3521507</v>
      </c>
    </row>
    <row r="5039" spans="26:35" x14ac:dyDescent="0.25">
      <c r="Z5039" s="42" t="str">
        <f t="shared" si="276"/>
        <v/>
      </c>
      <c r="AB5039" s="73" t="s">
        <v>85</v>
      </c>
      <c r="AC5039" s="73" t="s">
        <v>3878</v>
      </c>
      <c r="AD5039" s="73">
        <v>3521606</v>
      </c>
      <c r="AH5039" s="54" t="str">
        <f t="shared" si="277"/>
        <v>SPIrapuru</v>
      </c>
      <c r="AI5039" s="73">
        <v>3521606</v>
      </c>
    </row>
    <row r="5040" spans="26:35" x14ac:dyDescent="0.25">
      <c r="Z5040" s="42" t="str">
        <f t="shared" si="276"/>
        <v/>
      </c>
      <c r="AB5040" s="73" t="s">
        <v>85</v>
      </c>
      <c r="AC5040" s="73" t="s">
        <v>3884</v>
      </c>
      <c r="AD5040" s="73">
        <v>3521705</v>
      </c>
      <c r="AH5040" s="54" t="str">
        <f t="shared" si="277"/>
        <v>SPItaberá</v>
      </c>
      <c r="AI5040" s="73">
        <v>3521705</v>
      </c>
    </row>
    <row r="5041" spans="26:35" x14ac:dyDescent="0.25">
      <c r="Z5041" s="42" t="str">
        <f t="shared" si="276"/>
        <v/>
      </c>
      <c r="AB5041" s="73" t="s">
        <v>85</v>
      </c>
      <c r="AC5041" s="73" t="s">
        <v>3890</v>
      </c>
      <c r="AD5041" s="73">
        <v>3521804</v>
      </c>
      <c r="AH5041" s="54" t="str">
        <f t="shared" si="277"/>
        <v>SPItaí</v>
      </c>
      <c r="AI5041" s="73">
        <v>3521804</v>
      </c>
    </row>
    <row r="5042" spans="26:35" x14ac:dyDescent="0.25">
      <c r="Z5042" s="42" t="str">
        <f t="shared" si="276"/>
        <v/>
      </c>
      <c r="AB5042" s="73" t="s">
        <v>85</v>
      </c>
      <c r="AC5042" s="73" t="s">
        <v>3896</v>
      </c>
      <c r="AD5042" s="73">
        <v>3521903</v>
      </c>
      <c r="AH5042" s="54" t="str">
        <f t="shared" si="277"/>
        <v>SPItajobi</v>
      </c>
      <c r="AI5042" s="73">
        <v>3521903</v>
      </c>
    </row>
    <row r="5043" spans="26:35" x14ac:dyDescent="0.25">
      <c r="Z5043" s="42" t="str">
        <f t="shared" si="276"/>
        <v/>
      </c>
      <c r="AB5043" s="73" t="s">
        <v>85</v>
      </c>
      <c r="AC5043" s="73" t="s">
        <v>3902</v>
      </c>
      <c r="AD5043" s="73">
        <v>3522000</v>
      </c>
      <c r="AH5043" s="54" t="str">
        <f t="shared" si="277"/>
        <v>SPItaju</v>
      </c>
      <c r="AI5043" s="73">
        <v>3522000</v>
      </c>
    </row>
    <row r="5044" spans="26:35" x14ac:dyDescent="0.25">
      <c r="Z5044" s="42" t="str">
        <f t="shared" si="276"/>
        <v/>
      </c>
      <c r="AB5044" s="73" t="s">
        <v>85</v>
      </c>
      <c r="AC5044" s="73" t="s">
        <v>3908</v>
      </c>
      <c r="AD5044" s="73">
        <v>3522109</v>
      </c>
      <c r="AH5044" s="54" t="str">
        <f t="shared" si="277"/>
        <v>SPItanhaém</v>
      </c>
      <c r="AI5044" s="73">
        <v>3522109</v>
      </c>
    </row>
    <row r="5045" spans="26:35" x14ac:dyDescent="0.25">
      <c r="Z5045" s="42" t="str">
        <f t="shared" si="276"/>
        <v/>
      </c>
      <c r="AB5045" s="73" t="s">
        <v>85</v>
      </c>
      <c r="AC5045" s="73" t="s">
        <v>3914</v>
      </c>
      <c r="AD5045" s="73">
        <v>3522158</v>
      </c>
      <c r="AH5045" s="54" t="str">
        <f t="shared" si="277"/>
        <v>SPItaóca</v>
      </c>
      <c r="AI5045" s="73">
        <v>3522158</v>
      </c>
    </row>
    <row r="5046" spans="26:35" x14ac:dyDescent="0.25">
      <c r="Z5046" s="42" t="str">
        <f t="shared" si="276"/>
        <v/>
      </c>
      <c r="AB5046" s="73" t="s">
        <v>85</v>
      </c>
      <c r="AC5046" s="73" t="s">
        <v>3919</v>
      </c>
      <c r="AD5046" s="73">
        <v>3522208</v>
      </c>
      <c r="AH5046" s="54" t="str">
        <f t="shared" si="277"/>
        <v>SPItapecerica da Serra</v>
      </c>
      <c r="AI5046" s="73">
        <v>3522208</v>
      </c>
    </row>
    <row r="5047" spans="26:35" x14ac:dyDescent="0.25">
      <c r="Z5047" s="42" t="str">
        <f t="shared" si="276"/>
        <v/>
      </c>
      <c r="AB5047" s="73" t="s">
        <v>85</v>
      </c>
      <c r="AC5047" s="73" t="s">
        <v>3925</v>
      </c>
      <c r="AD5047" s="73">
        <v>3522307</v>
      </c>
      <c r="AH5047" s="54" t="str">
        <f t="shared" si="277"/>
        <v>SPItapetininga</v>
      </c>
      <c r="AI5047" s="73">
        <v>3522307</v>
      </c>
    </row>
    <row r="5048" spans="26:35" x14ac:dyDescent="0.25">
      <c r="Z5048" s="42" t="str">
        <f t="shared" si="276"/>
        <v/>
      </c>
      <c r="AB5048" s="73" t="s">
        <v>85</v>
      </c>
      <c r="AC5048" s="73" t="s">
        <v>3931</v>
      </c>
      <c r="AD5048" s="73">
        <v>3522406</v>
      </c>
      <c r="AH5048" s="54" t="str">
        <f t="shared" si="277"/>
        <v>SPItapeva</v>
      </c>
      <c r="AI5048" s="73">
        <v>3522406</v>
      </c>
    </row>
    <row r="5049" spans="26:35" x14ac:dyDescent="0.25">
      <c r="Z5049" s="42" t="str">
        <f t="shared" si="276"/>
        <v/>
      </c>
      <c r="AB5049" s="73" t="s">
        <v>85</v>
      </c>
      <c r="AC5049" s="73" t="s">
        <v>3937</v>
      </c>
      <c r="AD5049" s="73">
        <v>3522505</v>
      </c>
      <c r="AH5049" s="54" t="str">
        <f t="shared" si="277"/>
        <v>SPItapevi</v>
      </c>
      <c r="AI5049" s="73">
        <v>3522505</v>
      </c>
    </row>
    <row r="5050" spans="26:35" x14ac:dyDescent="0.25">
      <c r="Z5050" s="42" t="str">
        <f t="shared" si="276"/>
        <v/>
      </c>
      <c r="AB5050" s="73" t="s">
        <v>85</v>
      </c>
      <c r="AC5050" s="73" t="s">
        <v>3943</v>
      </c>
      <c r="AD5050" s="73">
        <v>3522604</v>
      </c>
      <c r="AH5050" s="54" t="str">
        <f t="shared" si="277"/>
        <v>SPItapira</v>
      </c>
      <c r="AI5050" s="73">
        <v>3522604</v>
      </c>
    </row>
    <row r="5051" spans="26:35" x14ac:dyDescent="0.25">
      <c r="Z5051" s="42" t="str">
        <f t="shared" si="276"/>
        <v/>
      </c>
      <c r="AB5051" s="73" t="s">
        <v>85</v>
      </c>
      <c r="AC5051" s="73" t="s">
        <v>3949</v>
      </c>
      <c r="AD5051" s="73">
        <v>3522653</v>
      </c>
      <c r="AH5051" s="54" t="str">
        <f t="shared" si="277"/>
        <v>SPItapirapuã Paulista</v>
      </c>
      <c r="AI5051" s="73">
        <v>3522653</v>
      </c>
    </row>
    <row r="5052" spans="26:35" x14ac:dyDescent="0.25">
      <c r="Z5052" s="42" t="str">
        <f t="shared" si="276"/>
        <v/>
      </c>
      <c r="AB5052" s="73" t="s">
        <v>85</v>
      </c>
      <c r="AC5052" s="73" t="s">
        <v>3955</v>
      </c>
      <c r="AD5052" s="73">
        <v>3522703</v>
      </c>
      <c r="AH5052" s="54" t="str">
        <f t="shared" si="277"/>
        <v>SPItápolis</v>
      </c>
      <c r="AI5052" s="73">
        <v>3522703</v>
      </c>
    </row>
    <row r="5053" spans="26:35" x14ac:dyDescent="0.25">
      <c r="Z5053" s="42" t="str">
        <f t="shared" si="276"/>
        <v/>
      </c>
      <c r="AB5053" s="73" t="s">
        <v>85</v>
      </c>
      <c r="AC5053" s="73" t="s">
        <v>2013</v>
      </c>
      <c r="AD5053" s="73">
        <v>3522802</v>
      </c>
      <c r="AH5053" s="54" t="str">
        <f t="shared" si="277"/>
        <v>SPItaporanga</v>
      </c>
      <c r="AI5053" s="73">
        <v>3522802</v>
      </c>
    </row>
    <row r="5054" spans="26:35" x14ac:dyDescent="0.25">
      <c r="Z5054" s="42" t="str">
        <f t="shared" si="276"/>
        <v/>
      </c>
      <c r="AB5054" s="73" t="s">
        <v>85</v>
      </c>
      <c r="AC5054" s="73" t="s">
        <v>3966</v>
      </c>
      <c r="AD5054" s="73">
        <v>3522901</v>
      </c>
      <c r="AH5054" s="54" t="str">
        <f t="shared" si="277"/>
        <v>SPItapuí</v>
      </c>
      <c r="AI5054" s="73">
        <v>3522901</v>
      </c>
    </row>
    <row r="5055" spans="26:35" x14ac:dyDescent="0.25">
      <c r="Z5055" s="42" t="str">
        <f t="shared" si="276"/>
        <v/>
      </c>
      <c r="AB5055" s="73" t="s">
        <v>85</v>
      </c>
      <c r="AC5055" s="73" t="s">
        <v>3972</v>
      </c>
      <c r="AD5055" s="73">
        <v>3523008</v>
      </c>
      <c r="AH5055" s="54" t="str">
        <f t="shared" si="277"/>
        <v>SPItapura</v>
      </c>
      <c r="AI5055" s="73">
        <v>3523008</v>
      </c>
    </row>
    <row r="5056" spans="26:35" x14ac:dyDescent="0.25">
      <c r="Z5056" s="42" t="str">
        <f t="shared" si="276"/>
        <v/>
      </c>
      <c r="AB5056" s="73" t="s">
        <v>85</v>
      </c>
      <c r="AC5056" s="73" t="s">
        <v>3976</v>
      </c>
      <c r="AD5056" s="73">
        <v>3523107</v>
      </c>
      <c r="AH5056" s="54" t="str">
        <f t="shared" si="277"/>
        <v>SPItaquaquecetuba</v>
      </c>
      <c r="AI5056" s="73">
        <v>3523107</v>
      </c>
    </row>
    <row r="5057" spans="26:35" x14ac:dyDescent="0.25">
      <c r="Z5057" s="42" t="str">
        <f t="shared" si="276"/>
        <v/>
      </c>
      <c r="AB5057" s="73" t="s">
        <v>85</v>
      </c>
      <c r="AC5057" s="73" t="s">
        <v>3982</v>
      </c>
      <c r="AD5057" s="73">
        <v>3523206</v>
      </c>
      <c r="AH5057" s="54" t="str">
        <f t="shared" si="277"/>
        <v>SPItararé</v>
      </c>
      <c r="AI5057" s="73">
        <v>3523206</v>
      </c>
    </row>
    <row r="5058" spans="26:35" x14ac:dyDescent="0.25">
      <c r="Z5058" s="42" t="str">
        <f t="shared" si="276"/>
        <v/>
      </c>
      <c r="AB5058" s="73" t="s">
        <v>85</v>
      </c>
      <c r="AC5058" s="73" t="s">
        <v>3988</v>
      </c>
      <c r="AD5058" s="73">
        <v>3523305</v>
      </c>
      <c r="AH5058" s="54" t="str">
        <f t="shared" si="277"/>
        <v>SPItariri</v>
      </c>
      <c r="AI5058" s="73">
        <v>3523305</v>
      </c>
    </row>
    <row r="5059" spans="26:35" x14ac:dyDescent="0.25">
      <c r="Z5059" s="42" t="str">
        <f t="shared" ref="Z5059:Z5122" si="278">CONCATENATE(A5059,D5059)</f>
        <v/>
      </c>
      <c r="AB5059" s="73" t="s">
        <v>85</v>
      </c>
      <c r="AC5059" s="73" t="s">
        <v>3993</v>
      </c>
      <c r="AD5059" s="73">
        <v>3523404</v>
      </c>
      <c r="AH5059" s="54" t="str">
        <f t="shared" ref="AH5059:AH5122" si="279">CONCATENATE(AB5059,AC5059)</f>
        <v>SPItatiba</v>
      </c>
      <c r="AI5059" s="73">
        <v>3523404</v>
      </c>
    </row>
    <row r="5060" spans="26:35" x14ac:dyDescent="0.25">
      <c r="Z5060" s="42" t="str">
        <f t="shared" si="278"/>
        <v/>
      </c>
      <c r="AB5060" s="73" t="s">
        <v>85</v>
      </c>
      <c r="AC5060" s="73" t="s">
        <v>3999</v>
      </c>
      <c r="AD5060" s="73">
        <v>3523503</v>
      </c>
      <c r="AH5060" s="54" t="str">
        <f t="shared" si="279"/>
        <v>SPItatinga</v>
      </c>
      <c r="AI5060" s="73">
        <v>3523503</v>
      </c>
    </row>
    <row r="5061" spans="26:35" x14ac:dyDescent="0.25">
      <c r="Z5061" s="42" t="str">
        <f t="shared" si="278"/>
        <v/>
      </c>
      <c r="AB5061" s="73" t="s">
        <v>85</v>
      </c>
      <c r="AC5061" s="73" t="s">
        <v>4004</v>
      </c>
      <c r="AD5061" s="73">
        <v>3523602</v>
      </c>
      <c r="AH5061" s="54" t="str">
        <f t="shared" si="279"/>
        <v>SPItirapina</v>
      </c>
      <c r="AI5061" s="73">
        <v>3523602</v>
      </c>
    </row>
    <row r="5062" spans="26:35" x14ac:dyDescent="0.25">
      <c r="Z5062" s="42" t="str">
        <f t="shared" si="278"/>
        <v/>
      </c>
      <c r="AB5062" s="73" t="s">
        <v>85</v>
      </c>
      <c r="AC5062" s="73" t="s">
        <v>4010</v>
      </c>
      <c r="AD5062" s="73">
        <v>3523701</v>
      </c>
      <c r="AH5062" s="54" t="str">
        <f t="shared" si="279"/>
        <v>SPItirapuã</v>
      </c>
      <c r="AI5062" s="73">
        <v>3523701</v>
      </c>
    </row>
    <row r="5063" spans="26:35" x14ac:dyDescent="0.25">
      <c r="Z5063" s="42" t="str">
        <f t="shared" si="278"/>
        <v/>
      </c>
      <c r="AB5063" s="73" t="s">
        <v>85</v>
      </c>
      <c r="AC5063" s="73" t="s">
        <v>4016</v>
      </c>
      <c r="AD5063" s="73">
        <v>3523800</v>
      </c>
      <c r="AH5063" s="54" t="str">
        <f t="shared" si="279"/>
        <v>SPItobi</v>
      </c>
      <c r="AI5063" s="73">
        <v>3523800</v>
      </c>
    </row>
    <row r="5064" spans="26:35" x14ac:dyDescent="0.25">
      <c r="Z5064" s="42" t="str">
        <f t="shared" si="278"/>
        <v/>
      </c>
      <c r="AB5064" s="73" t="s">
        <v>85</v>
      </c>
      <c r="AC5064" s="73" t="s">
        <v>4022</v>
      </c>
      <c r="AD5064" s="73">
        <v>3523909</v>
      </c>
      <c r="AH5064" s="54" t="str">
        <f t="shared" si="279"/>
        <v>SPItu</v>
      </c>
      <c r="AI5064" s="73">
        <v>3523909</v>
      </c>
    </row>
    <row r="5065" spans="26:35" x14ac:dyDescent="0.25">
      <c r="Z5065" s="42" t="str">
        <f t="shared" si="278"/>
        <v/>
      </c>
      <c r="AB5065" s="73" t="s">
        <v>85</v>
      </c>
      <c r="AC5065" s="73" t="s">
        <v>4027</v>
      </c>
      <c r="AD5065" s="73">
        <v>3524006</v>
      </c>
      <c r="AH5065" s="54" t="str">
        <f t="shared" si="279"/>
        <v>SPItupeva</v>
      </c>
      <c r="AI5065" s="73">
        <v>3524006</v>
      </c>
    </row>
    <row r="5066" spans="26:35" x14ac:dyDescent="0.25">
      <c r="Z5066" s="42" t="str">
        <f t="shared" si="278"/>
        <v/>
      </c>
      <c r="AB5066" s="73" t="s">
        <v>85</v>
      </c>
      <c r="AC5066" s="73" t="s">
        <v>4033</v>
      </c>
      <c r="AD5066" s="73">
        <v>3524105</v>
      </c>
      <c r="AH5066" s="54" t="str">
        <f t="shared" si="279"/>
        <v>SPItuverava</v>
      </c>
      <c r="AI5066" s="73">
        <v>3524105</v>
      </c>
    </row>
    <row r="5067" spans="26:35" x14ac:dyDescent="0.25">
      <c r="Z5067" s="42" t="str">
        <f t="shared" si="278"/>
        <v/>
      </c>
      <c r="AB5067" s="73" t="s">
        <v>85</v>
      </c>
      <c r="AC5067" s="73" t="s">
        <v>3541</v>
      </c>
      <c r="AD5067" s="73">
        <v>3524204</v>
      </c>
      <c r="AH5067" s="54" t="str">
        <f t="shared" si="279"/>
        <v>SPJaborandi</v>
      </c>
      <c r="AI5067" s="73">
        <v>3524204</v>
      </c>
    </row>
    <row r="5068" spans="26:35" x14ac:dyDescent="0.25">
      <c r="Z5068" s="42" t="str">
        <f t="shared" si="278"/>
        <v/>
      </c>
      <c r="AB5068" s="73" t="s">
        <v>85</v>
      </c>
      <c r="AC5068" s="73" t="s">
        <v>4044</v>
      </c>
      <c r="AD5068" s="73">
        <v>3524303</v>
      </c>
      <c r="AH5068" s="54" t="str">
        <f t="shared" si="279"/>
        <v>SPJaboticabal</v>
      </c>
      <c r="AI5068" s="73">
        <v>3524303</v>
      </c>
    </row>
    <row r="5069" spans="26:35" x14ac:dyDescent="0.25">
      <c r="Z5069" s="42" t="str">
        <f t="shared" si="278"/>
        <v/>
      </c>
      <c r="AB5069" s="73" t="s">
        <v>85</v>
      </c>
      <c r="AC5069" s="73" t="s">
        <v>4050</v>
      </c>
      <c r="AD5069" s="73">
        <v>3524402</v>
      </c>
      <c r="AH5069" s="54" t="str">
        <f t="shared" si="279"/>
        <v>SPJacareí</v>
      </c>
      <c r="AI5069" s="73">
        <v>3524402</v>
      </c>
    </row>
    <row r="5070" spans="26:35" x14ac:dyDescent="0.25">
      <c r="Z5070" s="42" t="str">
        <f t="shared" si="278"/>
        <v/>
      </c>
      <c r="AB5070" s="73" t="s">
        <v>85</v>
      </c>
      <c r="AC5070" s="73" t="s">
        <v>4056</v>
      </c>
      <c r="AD5070" s="73">
        <v>3524501</v>
      </c>
      <c r="AH5070" s="54" t="str">
        <f t="shared" si="279"/>
        <v>SPJaci</v>
      </c>
      <c r="AI5070" s="73">
        <v>3524501</v>
      </c>
    </row>
    <row r="5071" spans="26:35" x14ac:dyDescent="0.25">
      <c r="Z5071" s="42" t="str">
        <f t="shared" si="278"/>
        <v/>
      </c>
      <c r="AB5071" s="73" t="s">
        <v>85</v>
      </c>
      <c r="AC5071" s="73" t="s">
        <v>4061</v>
      </c>
      <c r="AD5071" s="73">
        <v>3524600</v>
      </c>
      <c r="AH5071" s="54" t="str">
        <f t="shared" si="279"/>
        <v>SPJacupiranga</v>
      </c>
      <c r="AI5071" s="73">
        <v>3524600</v>
      </c>
    </row>
    <row r="5072" spans="26:35" x14ac:dyDescent="0.25">
      <c r="Z5072" s="42" t="str">
        <f t="shared" si="278"/>
        <v/>
      </c>
      <c r="AB5072" s="73" t="s">
        <v>85</v>
      </c>
      <c r="AC5072" s="73" t="s">
        <v>4067</v>
      </c>
      <c r="AD5072" s="73">
        <v>3524709</v>
      </c>
      <c r="AH5072" s="54" t="str">
        <f t="shared" si="279"/>
        <v>SPJaguariúna</v>
      </c>
      <c r="AI5072" s="73">
        <v>3524709</v>
      </c>
    </row>
    <row r="5073" spans="26:35" x14ac:dyDescent="0.25">
      <c r="Z5073" s="42" t="str">
        <f t="shared" si="278"/>
        <v/>
      </c>
      <c r="AB5073" s="73" t="s">
        <v>85</v>
      </c>
      <c r="AC5073" s="73" t="s">
        <v>4073</v>
      </c>
      <c r="AD5073" s="73">
        <v>3524808</v>
      </c>
      <c r="AH5073" s="54" t="str">
        <f t="shared" si="279"/>
        <v>SPJales</v>
      </c>
      <c r="AI5073" s="73">
        <v>3524808</v>
      </c>
    </row>
    <row r="5074" spans="26:35" x14ac:dyDescent="0.25">
      <c r="Z5074" s="42" t="str">
        <f t="shared" si="278"/>
        <v/>
      </c>
      <c r="AB5074" s="73" t="s">
        <v>85</v>
      </c>
      <c r="AC5074" s="73" t="s">
        <v>4078</v>
      </c>
      <c r="AD5074" s="73">
        <v>3524907</v>
      </c>
      <c r="AH5074" s="54" t="str">
        <f t="shared" si="279"/>
        <v>SPJambeiro</v>
      </c>
      <c r="AI5074" s="73">
        <v>3524907</v>
      </c>
    </row>
    <row r="5075" spans="26:35" x14ac:dyDescent="0.25">
      <c r="Z5075" s="42" t="str">
        <f t="shared" si="278"/>
        <v/>
      </c>
      <c r="AB5075" s="73" t="s">
        <v>85</v>
      </c>
      <c r="AC5075" s="73" t="s">
        <v>4084</v>
      </c>
      <c r="AD5075" s="73">
        <v>3525003</v>
      </c>
      <c r="AH5075" s="54" t="str">
        <f t="shared" si="279"/>
        <v>SPJandira</v>
      </c>
      <c r="AI5075" s="73">
        <v>3525003</v>
      </c>
    </row>
    <row r="5076" spans="26:35" x14ac:dyDescent="0.25">
      <c r="Z5076" s="42" t="str">
        <f t="shared" si="278"/>
        <v/>
      </c>
      <c r="AB5076" s="73" t="s">
        <v>85</v>
      </c>
      <c r="AC5076" s="73" t="s">
        <v>2762</v>
      </c>
      <c r="AD5076" s="73">
        <v>3525102</v>
      </c>
      <c r="AH5076" s="54" t="str">
        <f t="shared" si="279"/>
        <v>SPJardinópolis</v>
      </c>
      <c r="AI5076" s="73">
        <v>3525102</v>
      </c>
    </row>
    <row r="5077" spans="26:35" x14ac:dyDescent="0.25">
      <c r="Z5077" s="42" t="str">
        <f t="shared" si="278"/>
        <v/>
      </c>
      <c r="AB5077" s="73" t="s">
        <v>85</v>
      </c>
      <c r="AC5077" s="73" t="s">
        <v>4095</v>
      </c>
      <c r="AD5077" s="73">
        <v>3525201</v>
      </c>
      <c r="AH5077" s="54" t="str">
        <f t="shared" si="279"/>
        <v>SPJarinu</v>
      </c>
      <c r="AI5077" s="73">
        <v>3525201</v>
      </c>
    </row>
    <row r="5078" spans="26:35" x14ac:dyDescent="0.25">
      <c r="Z5078" s="42" t="str">
        <f t="shared" si="278"/>
        <v/>
      </c>
      <c r="AB5078" s="73" t="s">
        <v>85</v>
      </c>
      <c r="AC5078" s="73" t="s">
        <v>4101</v>
      </c>
      <c r="AD5078" s="73">
        <v>3525300</v>
      </c>
      <c r="AH5078" s="54" t="str">
        <f t="shared" si="279"/>
        <v>SPJaú</v>
      </c>
      <c r="AI5078" s="73">
        <v>3525300</v>
      </c>
    </row>
    <row r="5079" spans="26:35" x14ac:dyDescent="0.25">
      <c r="Z5079" s="42" t="str">
        <f t="shared" si="278"/>
        <v/>
      </c>
      <c r="AB5079" s="73" t="s">
        <v>85</v>
      </c>
      <c r="AC5079" s="73" t="s">
        <v>4107</v>
      </c>
      <c r="AD5079" s="73">
        <v>3525409</v>
      </c>
      <c r="AH5079" s="54" t="str">
        <f t="shared" si="279"/>
        <v>SPJeriquara</v>
      </c>
      <c r="AI5079" s="73">
        <v>3525409</v>
      </c>
    </row>
    <row r="5080" spans="26:35" x14ac:dyDescent="0.25">
      <c r="Z5080" s="42" t="str">
        <f t="shared" si="278"/>
        <v/>
      </c>
      <c r="AB5080" s="73" t="s">
        <v>85</v>
      </c>
      <c r="AC5080" s="73" t="s">
        <v>4113</v>
      </c>
      <c r="AD5080" s="73">
        <v>3525508</v>
      </c>
      <c r="AH5080" s="54" t="str">
        <f t="shared" si="279"/>
        <v>SPJoanópolis</v>
      </c>
      <c r="AI5080" s="73">
        <v>3525508</v>
      </c>
    </row>
    <row r="5081" spans="26:35" x14ac:dyDescent="0.25">
      <c r="Z5081" s="42" t="str">
        <f t="shared" si="278"/>
        <v/>
      </c>
      <c r="AB5081" s="73" t="s">
        <v>85</v>
      </c>
      <c r="AC5081" s="73" t="s">
        <v>4118</v>
      </c>
      <c r="AD5081" s="73">
        <v>3525607</v>
      </c>
      <c r="AH5081" s="54" t="str">
        <f t="shared" si="279"/>
        <v>SPJoão Ramalho</v>
      </c>
      <c r="AI5081" s="73">
        <v>3525607</v>
      </c>
    </row>
    <row r="5082" spans="26:35" x14ac:dyDescent="0.25">
      <c r="Z5082" s="42" t="str">
        <f t="shared" si="278"/>
        <v/>
      </c>
      <c r="AB5082" s="73" t="s">
        <v>85</v>
      </c>
      <c r="AC5082" s="73" t="s">
        <v>4124</v>
      </c>
      <c r="AD5082" s="73">
        <v>3525706</v>
      </c>
      <c r="AH5082" s="54" t="str">
        <f t="shared" si="279"/>
        <v>SPJosé Bonifácio</v>
      </c>
      <c r="AI5082" s="73">
        <v>3525706</v>
      </c>
    </row>
    <row r="5083" spans="26:35" x14ac:dyDescent="0.25">
      <c r="Z5083" s="42" t="str">
        <f t="shared" si="278"/>
        <v/>
      </c>
      <c r="AB5083" s="73" t="s">
        <v>85</v>
      </c>
      <c r="AC5083" s="73" t="s">
        <v>4130</v>
      </c>
      <c r="AD5083" s="73">
        <v>3525805</v>
      </c>
      <c r="AH5083" s="54" t="str">
        <f t="shared" si="279"/>
        <v>SPJúlio Mesquita</v>
      </c>
      <c r="AI5083" s="73">
        <v>3525805</v>
      </c>
    </row>
    <row r="5084" spans="26:35" x14ac:dyDescent="0.25">
      <c r="Z5084" s="42" t="str">
        <f t="shared" si="278"/>
        <v/>
      </c>
      <c r="AB5084" s="73" t="s">
        <v>85</v>
      </c>
      <c r="AC5084" s="73" t="s">
        <v>4136</v>
      </c>
      <c r="AD5084" s="73">
        <v>3525854</v>
      </c>
      <c r="AH5084" s="54" t="str">
        <f t="shared" si="279"/>
        <v>SPJumirim</v>
      </c>
      <c r="AI5084" s="73">
        <v>3525854</v>
      </c>
    </row>
    <row r="5085" spans="26:35" x14ac:dyDescent="0.25">
      <c r="Z5085" s="42" t="str">
        <f t="shared" si="278"/>
        <v/>
      </c>
      <c r="AB5085" s="73" t="s">
        <v>85</v>
      </c>
      <c r="AC5085" s="73" t="s">
        <v>4141</v>
      </c>
      <c r="AD5085" s="73">
        <v>3525904</v>
      </c>
      <c r="AH5085" s="54" t="str">
        <f t="shared" si="279"/>
        <v>SPJundiaí</v>
      </c>
      <c r="AI5085" s="73">
        <v>3525904</v>
      </c>
    </row>
    <row r="5086" spans="26:35" x14ac:dyDescent="0.25">
      <c r="Z5086" s="42" t="str">
        <f t="shared" si="278"/>
        <v/>
      </c>
      <c r="AB5086" s="73" t="s">
        <v>85</v>
      </c>
      <c r="AC5086" s="73" t="s">
        <v>4146</v>
      </c>
      <c r="AD5086" s="73">
        <v>3526001</v>
      </c>
      <c r="AH5086" s="54" t="str">
        <f t="shared" si="279"/>
        <v>SPJunqueirópolis</v>
      </c>
      <c r="AI5086" s="73">
        <v>3526001</v>
      </c>
    </row>
    <row r="5087" spans="26:35" x14ac:dyDescent="0.25">
      <c r="Z5087" s="42" t="str">
        <f t="shared" si="278"/>
        <v/>
      </c>
      <c r="AB5087" s="73" t="s">
        <v>85</v>
      </c>
      <c r="AC5087" s="73" t="s">
        <v>4151</v>
      </c>
      <c r="AD5087" s="73">
        <v>3526100</v>
      </c>
      <c r="AH5087" s="54" t="str">
        <f t="shared" si="279"/>
        <v>SPJuquiá</v>
      </c>
      <c r="AI5087" s="73">
        <v>3526100</v>
      </c>
    </row>
    <row r="5088" spans="26:35" x14ac:dyDescent="0.25">
      <c r="Z5088" s="42" t="str">
        <f t="shared" si="278"/>
        <v/>
      </c>
      <c r="AB5088" s="73" t="s">
        <v>85</v>
      </c>
      <c r="AC5088" s="73" t="s">
        <v>4156</v>
      </c>
      <c r="AD5088" s="73">
        <v>3526209</v>
      </c>
      <c r="AH5088" s="54" t="str">
        <f t="shared" si="279"/>
        <v>SPJuquitiba</v>
      </c>
      <c r="AI5088" s="73">
        <v>3526209</v>
      </c>
    </row>
    <row r="5089" spans="26:35" x14ac:dyDescent="0.25">
      <c r="Z5089" s="42" t="str">
        <f t="shared" si="278"/>
        <v/>
      </c>
      <c r="AB5089" s="73" t="s">
        <v>85</v>
      </c>
      <c r="AC5089" s="73" t="s">
        <v>4161</v>
      </c>
      <c r="AD5089" s="73">
        <v>3526308</v>
      </c>
      <c r="AH5089" s="54" t="str">
        <f t="shared" si="279"/>
        <v>SPLagoinha</v>
      </c>
      <c r="AI5089" s="73">
        <v>3526308</v>
      </c>
    </row>
    <row r="5090" spans="26:35" x14ac:dyDescent="0.25">
      <c r="Z5090" s="42" t="str">
        <f t="shared" si="278"/>
        <v/>
      </c>
      <c r="AB5090" s="73" t="s">
        <v>85</v>
      </c>
      <c r="AC5090" s="73" t="s">
        <v>4166</v>
      </c>
      <c r="AD5090" s="73">
        <v>3526407</v>
      </c>
      <c r="AH5090" s="54" t="str">
        <f t="shared" si="279"/>
        <v>SPLaranjal Paulista</v>
      </c>
      <c r="AI5090" s="73">
        <v>3526407</v>
      </c>
    </row>
    <row r="5091" spans="26:35" x14ac:dyDescent="0.25">
      <c r="Z5091" s="42" t="str">
        <f t="shared" si="278"/>
        <v/>
      </c>
      <c r="AB5091" s="73" t="s">
        <v>85</v>
      </c>
      <c r="AC5091" s="73" t="s">
        <v>4171</v>
      </c>
      <c r="AD5091" s="73">
        <v>3526506</v>
      </c>
      <c r="AH5091" s="54" t="str">
        <f t="shared" si="279"/>
        <v>SPLavínia</v>
      </c>
      <c r="AI5091" s="73">
        <v>3526506</v>
      </c>
    </row>
    <row r="5092" spans="26:35" x14ac:dyDescent="0.25">
      <c r="Z5092" s="42" t="str">
        <f t="shared" si="278"/>
        <v/>
      </c>
      <c r="AB5092" s="73" t="s">
        <v>85</v>
      </c>
      <c r="AC5092" s="73" t="s">
        <v>4176</v>
      </c>
      <c r="AD5092" s="73">
        <v>3526605</v>
      </c>
      <c r="AH5092" s="54" t="str">
        <f t="shared" si="279"/>
        <v>SPLavrinhas</v>
      </c>
      <c r="AI5092" s="73">
        <v>3526605</v>
      </c>
    </row>
    <row r="5093" spans="26:35" x14ac:dyDescent="0.25">
      <c r="Z5093" s="42" t="str">
        <f t="shared" si="278"/>
        <v/>
      </c>
      <c r="AB5093" s="73" t="s">
        <v>85</v>
      </c>
      <c r="AC5093" s="73" t="s">
        <v>4181</v>
      </c>
      <c r="AD5093" s="73">
        <v>3526704</v>
      </c>
      <c r="AH5093" s="54" t="str">
        <f t="shared" si="279"/>
        <v>SPLeme</v>
      </c>
      <c r="AI5093" s="73">
        <v>3526704</v>
      </c>
    </row>
    <row r="5094" spans="26:35" x14ac:dyDescent="0.25">
      <c r="Z5094" s="42" t="str">
        <f t="shared" si="278"/>
        <v/>
      </c>
      <c r="AB5094" s="73" t="s">
        <v>85</v>
      </c>
      <c r="AC5094" s="73" t="s">
        <v>4186</v>
      </c>
      <c r="AD5094" s="73">
        <v>3526803</v>
      </c>
      <c r="AH5094" s="54" t="str">
        <f t="shared" si="279"/>
        <v>SPLençóis Paulista</v>
      </c>
      <c r="AI5094" s="73">
        <v>3526803</v>
      </c>
    </row>
    <row r="5095" spans="26:35" x14ac:dyDescent="0.25">
      <c r="Z5095" s="42" t="str">
        <f t="shared" si="278"/>
        <v/>
      </c>
      <c r="AB5095" s="73" t="s">
        <v>85</v>
      </c>
      <c r="AC5095" s="73" t="s">
        <v>4191</v>
      </c>
      <c r="AD5095" s="73">
        <v>3526902</v>
      </c>
      <c r="AH5095" s="54" t="str">
        <f t="shared" si="279"/>
        <v>SPLimeira</v>
      </c>
      <c r="AI5095" s="73">
        <v>3526902</v>
      </c>
    </row>
    <row r="5096" spans="26:35" x14ac:dyDescent="0.25">
      <c r="Z5096" s="42" t="str">
        <f t="shared" si="278"/>
        <v/>
      </c>
      <c r="AB5096" s="73" t="s">
        <v>85</v>
      </c>
      <c r="AC5096" s="73" t="s">
        <v>4195</v>
      </c>
      <c r="AD5096" s="73">
        <v>3527009</v>
      </c>
      <c r="AH5096" s="54" t="str">
        <f t="shared" si="279"/>
        <v>SPLindóia</v>
      </c>
      <c r="AI5096" s="73">
        <v>3527009</v>
      </c>
    </row>
    <row r="5097" spans="26:35" x14ac:dyDescent="0.25">
      <c r="Z5097" s="42" t="str">
        <f t="shared" si="278"/>
        <v/>
      </c>
      <c r="AB5097" s="73" t="s">
        <v>85</v>
      </c>
      <c r="AC5097" s="73" t="s">
        <v>4200</v>
      </c>
      <c r="AD5097" s="73">
        <v>3527108</v>
      </c>
      <c r="AH5097" s="54" t="str">
        <f t="shared" si="279"/>
        <v>SPLins</v>
      </c>
      <c r="AI5097" s="73">
        <v>3527108</v>
      </c>
    </row>
    <row r="5098" spans="26:35" x14ac:dyDescent="0.25">
      <c r="Z5098" s="42" t="str">
        <f t="shared" si="278"/>
        <v/>
      </c>
      <c r="AB5098" s="73" t="s">
        <v>85</v>
      </c>
      <c r="AC5098" s="73" t="s">
        <v>4205</v>
      </c>
      <c r="AD5098" s="73">
        <v>3527207</v>
      </c>
      <c r="AH5098" s="54" t="str">
        <f t="shared" si="279"/>
        <v>SPLorena</v>
      </c>
      <c r="AI5098" s="73">
        <v>3527207</v>
      </c>
    </row>
    <row r="5099" spans="26:35" x14ac:dyDescent="0.25">
      <c r="Z5099" s="42" t="str">
        <f t="shared" si="278"/>
        <v/>
      </c>
      <c r="AB5099" s="73" t="s">
        <v>85</v>
      </c>
      <c r="AC5099" s="73" t="s">
        <v>4210</v>
      </c>
      <c r="AD5099" s="73">
        <v>3527256</v>
      </c>
      <c r="AH5099" s="54" t="str">
        <f t="shared" si="279"/>
        <v>SPLourdes</v>
      </c>
      <c r="AI5099" s="73">
        <v>3527256</v>
      </c>
    </row>
    <row r="5100" spans="26:35" x14ac:dyDescent="0.25">
      <c r="Z5100" s="42" t="str">
        <f t="shared" si="278"/>
        <v/>
      </c>
      <c r="AB5100" s="73" t="s">
        <v>85</v>
      </c>
      <c r="AC5100" s="73" t="s">
        <v>4215</v>
      </c>
      <c r="AD5100" s="73">
        <v>3527306</v>
      </c>
      <c r="AH5100" s="54" t="str">
        <f t="shared" si="279"/>
        <v>SPLouveira</v>
      </c>
      <c r="AI5100" s="73">
        <v>3527306</v>
      </c>
    </row>
    <row r="5101" spans="26:35" x14ac:dyDescent="0.25">
      <c r="Z5101" s="42" t="str">
        <f t="shared" si="278"/>
        <v/>
      </c>
      <c r="AB5101" s="73" t="s">
        <v>85</v>
      </c>
      <c r="AC5101" s="73" t="s">
        <v>4219</v>
      </c>
      <c r="AD5101" s="73">
        <v>3527405</v>
      </c>
      <c r="AH5101" s="54" t="str">
        <f t="shared" si="279"/>
        <v>SPLucélia</v>
      </c>
      <c r="AI5101" s="73">
        <v>3527405</v>
      </c>
    </row>
    <row r="5102" spans="26:35" x14ac:dyDescent="0.25">
      <c r="Z5102" s="42" t="str">
        <f t="shared" si="278"/>
        <v/>
      </c>
      <c r="AB5102" s="73" t="s">
        <v>85</v>
      </c>
      <c r="AC5102" s="73" t="s">
        <v>4224</v>
      </c>
      <c r="AD5102" s="73">
        <v>3527504</v>
      </c>
      <c r="AH5102" s="54" t="str">
        <f t="shared" si="279"/>
        <v>SPLucianópolis</v>
      </c>
      <c r="AI5102" s="73">
        <v>3527504</v>
      </c>
    </row>
    <row r="5103" spans="26:35" x14ac:dyDescent="0.25">
      <c r="Z5103" s="42" t="str">
        <f t="shared" si="278"/>
        <v/>
      </c>
      <c r="AB5103" s="73" t="s">
        <v>85</v>
      </c>
      <c r="AC5103" s="73" t="s">
        <v>4228</v>
      </c>
      <c r="AD5103" s="73">
        <v>3527603</v>
      </c>
      <c r="AH5103" s="54" t="str">
        <f t="shared" si="279"/>
        <v>SPLuís Antônio</v>
      </c>
      <c r="AI5103" s="73">
        <v>3527603</v>
      </c>
    </row>
    <row r="5104" spans="26:35" x14ac:dyDescent="0.25">
      <c r="Z5104" s="42" t="str">
        <f t="shared" si="278"/>
        <v/>
      </c>
      <c r="AB5104" s="73" t="s">
        <v>85</v>
      </c>
      <c r="AC5104" s="73" t="s">
        <v>4233</v>
      </c>
      <c r="AD5104" s="73">
        <v>3527702</v>
      </c>
      <c r="AH5104" s="54" t="str">
        <f t="shared" si="279"/>
        <v>SPLuiziânia</v>
      </c>
      <c r="AI5104" s="73">
        <v>3527702</v>
      </c>
    </row>
    <row r="5105" spans="26:35" x14ac:dyDescent="0.25">
      <c r="Z5105" s="42" t="str">
        <f t="shared" si="278"/>
        <v/>
      </c>
      <c r="AB5105" s="73" t="s">
        <v>85</v>
      </c>
      <c r="AC5105" s="73" t="s">
        <v>4238</v>
      </c>
      <c r="AD5105" s="73">
        <v>3527801</v>
      </c>
      <c r="AH5105" s="54" t="str">
        <f t="shared" si="279"/>
        <v>SPLupércio</v>
      </c>
      <c r="AI5105" s="73">
        <v>3527801</v>
      </c>
    </row>
    <row r="5106" spans="26:35" x14ac:dyDescent="0.25">
      <c r="Z5106" s="42" t="str">
        <f t="shared" si="278"/>
        <v/>
      </c>
      <c r="AB5106" s="73" t="s">
        <v>85</v>
      </c>
      <c r="AC5106" s="73" t="s">
        <v>4242</v>
      </c>
      <c r="AD5106" s="73">
        <v>3527900</v>
      </c>
      <c r="AH5106" s="54" t="str">
        <f t="shared" si="279"/>
        <v>SPLutécia</v>
      </c>
      <c r="AI5106" s="73">
        <v>3527900</v>
      </c>
    </row>
    <row r="5107" spans="26:35" x14ac:dyDescent="0.25">
      <c r="Z5107" s="42" t="str">
        <f t="shared" si="278"/>
        <v/>
      </c>
      <c r="AB5107" s="73" t="s">
        <v>85</v>
      </c>
      <c r="AC5107" s="73" t="s">
        <v>4247</v>
      </c>
      <c r="AD5107" s="73">
        <v>3528007</v>
      </c>
      <c r="AH5107" s="54" t="str">
        <f t="shared" si="279"/>
        <v>SPMacatuba</v>
      </c>
      <c r="AI5107" s="73">
        <v>3528007</v>
      </c>
    </row>
    <row r="5108" spans="26:35" x14ac:dyDescent="0.25">
      <c r="Z5108" s="42" t="str">
        <f t="shared" si="278"/>
        <v/>
      </c>
      <c r="AB5108" s="73" t="s">
        <v>85</v>
      </c>
      <c r="AC5108" s="73" t="s">
        <v>4252</v>
      </c>
      <c r="AD5108" s="73">
        <v>3528106</v>
      </c>
      <c r="AH5108" s="54" t="str">
        <f t="shared" si="279"/>
        <v>SPMacaubal</v>
      </c>
      <c r="AI5108" s="73">
        <v>3528106</v>
      </c>
    </row>
    <row r="5109" spans="26:35" x14ac:dyDescent="0.25">
      <c r="Z5109" s="42" t="str">
        <f t="shared" si="278"/>
        <v/>
      </c>
      <c r="AB5109" s="73" t="s">
        <v>85</v>
      </c>
      <c r="AC5109" s="73" t="s">
        <v>4256</v>
      </c>
      <c r="AD5109" s="73">
        <v>3528205</v>
      </c>
      <c r="AH5109" s="54" t="str">
        <f t="shared" si="279"/>
        <v>SPMacedônia</v>
      </c>
      <c r="AI5109" s="73">
        <v>3528205</v>
      </c>
    </row>
    <row r="5110" spans="26:35" x14ac:dyDescent="0.25">
      <c r="Z5110" s="42" t="str">
        <f t="shared" si="278"/>
        <v/>
      </c>
      <c r="AB5110" s="73" t="s">
        <v>85</v>
      </c>
      <c r="AC5110" s="73" t="s">
        <v>4260</v>
      </c>
      <c r="AD5110" s="73">
        <v>3528304</v>
      </c>
      <c r="AH5110" s="54" t="str">
        <f t="shared" si="279"/>
        <v>SPMagda</v>
      </c>
      <c r="AI5110" s="73">
        <v>3528304</v>
      </c>
    </row>
    <row r="5111" spans="26:35" x14ac:dyDescent="0.25">
      <c r="Z5111" s="42" t="str">
        <f t="shared" si="278"/>
        <v/>
      </c>
      <c r="AB5111" s="73" t="s">
        <v>85</v>
      </c>
      <c r="AC5111" s="73" t="s">
        <v>4265</v>
      </c>
      <c r="AD5111" s="73">
        <v>3528403</v>
      </c>
      <c r="AH5111" s="54" t="str">
        <f t="shared" si="279"/>
        <v>SPMairinque</v>
      </c>
      <c r="AI5111" s="73">
        <v>3528403</v>
      </c>
    </row>
    <row r="5112" spans="26:35" x14ac:dyDescent="0.25">
      <c r="Z5112" s="42" t="str">
        <f t="shared" si="278"/>
        <v/>
      </c>
      <c r="AB5112" s="73" t="s">
        <v>85</v>
      </c>
      <c r="AC5112" s="73" t="s">
        <v>4270</v>
      </c>
      <c r="AD5112" s="73">
        <v>3528502</v>
      </c>
      <c r="AH5112" s="54" t="str">
        <f t="shared" si="279"/>
        <v>SPMairiporã</v>
      </c>
      <c r="AI5112" s="73">
        <v>3528502</v>
      </c>
    </row>
    <row r="5113" spans="26:35" x14ac:dyDescent="0.25">
      <c r="Z5113" s="42" t="str">
        <f t="shared" si="278"/>
        <v/>
      </c>
      <c r="AB5113" s="73" t="s">
        <v>85</v>
      </c>
      <c r="AC5113" s="73" t="s">
        <v>4275</v>
      </c>
      <c r="AD5113" s="73">
        <v>3528601</v>
      </c>
      <c r="AH5113" s="54" t="str">
        <f t="shared" si="279"/>
        <v>SPManduri</v>
      </c>
      <c r="AI5113" s="73">
        <v>3528601</v>
      </c>
    </row>
    <row r="5114" spans="26:35" x14ac:dyDescent="0.25">
      <c r="Z5114" s="42" t="str">
        <f t="shared" si="278"/>
        <v/>
      </c>
      <c r="AB5114" s="73" t="s">
        <v>85</v>
      </c>
      <c r="AC5114" s="73" t="s">
        <v>4278</v>
      </c>
      <c r="AD5114" s="73">
        <v>3528700</v>
      </c>
      <c r="AH5114" s="54" t="str">
        <f t="shared" si="279"/>
        <v>SPMarabá Paulista</v>
      </c>
      <c r="AI5114" s="73">
        <v>3528700</v>
      </c>
    </row>
    <row r="5115" spans="26:35" x14ac:dyDescent="0.25">
      <c r="Z5115" s="42" t="str">
        <f t="shared" si="278"/>
        <v/>
      </c>
      <c r="AB5115" s="73" t="s">
        <v>85</v>
      </c>
      <c r="AC5115" s="73" t="s">
        <v>4282</v>
      </c>
      <c r="AD5115" s="73">
        <v>3528809</v>
      </c>
      <c r="AH5115" s="54" t="str">
        <f t="shared" si="279"/>
        <v>SPMaracaí</v>
      </c>
      <c r="AI5115" s="73">
        <v>3528809</v>
      </c>
    </row>
    <row r="5116" spans="26:35" x14ac:dyDescent="0.25">
      <c r="Z5116" s="42" t="str">
        <f t="shared" si="278"/>
        <v/>
      </c>
      <c r="AB5116" s="73" t="s">
        <v>85</v>
      </c>
      <c r="AC5116" s="73" t="s">
        <v>4287</v>
      </c>
      <c r="AD5116" s="73">
        <v>3528858</v>
      </c>
      <c r="AH5116" s="54" t="str">
        <f t="shared" si="279"/>
        <v>SPMarapoama</v>
      </c>
      <c r="AI5116" s="73">
        <v>3528858</v>
      </c>
    </row>
    <row r="5117" spans="26:35" x14ac:dyDescent="0.25">
      <c r="Z5117" s="42" t="str">
        <f t="shared" si="278"/>
        <v/>
      </c>
      <c r="AB5117" s="73" t="s">
        <v>85</v>
      </c>
      <c r="AC5117" s="73" t="s">
        <v>4292</v>
      </c>
      <c r="AD5117" s="73">
        <v>3528908</v>
      </c>
      <c r="AH5117" s="54" t="str">
        <f t="shared" si="279"/>
        <v>SPMariápolis</v>
      </c>
      <c r="AI5117" s="73">
        <v>3528908</v>
      </c>
    </row>
    <row r="5118" spans="26:35" x14ac:dyDescent="0.25">
      <c r="Z5118" s="42" t="str">
        <f t="shared" si="278"/>
        <v/>
      </c>
      <c r="AB5118" s="73" t="s">
        <v>85</v>
      </c>
      <c r="AC5118" s="73" t="s">
        <v>4297</v>
      </c>
      <c r="AD5118" s="73">
        <v>3529005</v>
      </c>
      <c r="AH5118" s="54" t="str">
        <f t="shared" si="279"/>
        <v>SPMarília</v>
      </c>
      <c r="AI5118" s="73">
        <v>3529005</v>
      </c>
    </row>
    <row r="5119" spans="26:35" x14ac:dyDescent="0.25">
      <c r="Z5119" s="42" t="str">
        <f t="shared" si="278"/>
        <v/>
      </c>
      <c r="AB5119" s="73" t="s">
        <v>85</v>
      </c>
      <c r="AC5119" s="73" t="s">
        <v>4302</v>
      </c>
      <c r="AD5119" s="73">
        <v>3529104</v>
      </c>
      <c r="AH5119" s="54" t="str">
        <f t="shared" si="279"/>
        <v>SPMarinópolis</v>
      </c>
      <c r="AI5119" s="73">
        <v>3529104</v>
      </c>
    </row>
    <row r="5120" spans="26:35" x14ac:dyDescent="0.25">
      <c r="Z5120" s="42" t="str">
        <f t="shared" si="278"/>
        <v/>
      </c>
      <c r="AB5120" s="73" t="s">
        <v>85</v>
      </c>
      <c r="AC5120" s="73" t="s">
        <v>4307</v>
      </c>
      <c r="AD5120" s="73">
        <v>3529203</v>
      </c>
      <c r="AH5120" s="54" t="str">
        <f t="shared" si="279"/>
        <v>SPMartinópolis</v>
      </c>
      <c r="AI5120" s="73">
        <v>3529203</v>
      </c>
    </row>
    <row r="5121" spans="26:35" x14ac:dyDescent="0.25">
      <c r="Z5121" s="42" t="str">
        <f t="shared" si="278"/>
        <v/>
      </c>
      <c r="AB5121" s="73" t="s">
        <v>85</v>
      </c>
      <c r="AC5121" s="73" t="s">
        <v>4312</v>
      </c>
      <c r="AD5121" s="73">
        <v>3529302</v>
      </c>
      <c r="AH5121" s="54" t="str">
        <f t="shared" si="279"/>
        <v>SPMatão</v>
      </c>
      <c r="AI5121" s="73">
        <v>3529302</v>
      </c>
    </row>
    <row r="5122" spans="26:35" x14ac:dyDescent="0.25">
      <c r="Z5122" s="42" t="str">
        <f t="shared" si="278"/>
        <v/>
      </c>
      <c r="AB5122" s="73" t="s">
        <v>85</v>
      </c>
      <c r="AC5122" s="73" t="s">
        <v>4317</v>
      </c>
      <c r="AD5122" s="73">
        <v>3529401</v>
      </c>
      <c r="AH5122" s="54" t="str">
        <f t="shared" si="279"/>
        <v>SPMauá</v>
      </c>
      <c r="AI5122" s="73">
        <v>3529401</v>
      </c>
    </row>
    <row r="5123" spans="26:35" x14ac:dyDescent="0.25">
      <c r="Z5123" s="42" t="str">
        <f t="shared" ref="Z5123:Z5186" si="280">CONCATENATE(A5123,D5123)</f>
        <v/>
      </c>
      <c r="AB5123" s="73" t="s">
        <v>85</v>
      </c>
      <c r="AC5123" s="73" t="s">
        <v>4321</v>
      </c>
      <c r="AD5123" s="73">
        <v>3529500</v>
      </c>
      <c r="AH5123" s="54" t="str">
        <f t="shared" ref="AH5123:AH5186" si="281">CONCATENATE(AB5123,AC5123)</f>
        <v>SPMendonça</v>
      </c>
      <c r="AI5123" s="73">
        <v>3529500</v>
      </c>
    </row>
    <row r="5124" spans="26:35" x14ac:dyDescent="0.25">
      <c r="Z5124" s="42" t="str">
        <f t="shared" si="280"/>
        <v/>
      </c>
      <c r="AB5124" s="73" t="s">
        <v>85</v>
      </c>
      <c r="AC5124" s="73" t="s">
        <v>4326</v>
      </c>
      <c r="AD5124" s="73">
        <v>3529609</v>
      </c>
      <c r="AH5124" s="54" t="str">
        <f t="shared" si="281"/>
        <v>SPMeridiano</v>
      </c>
      <c r="AI5124" s="73">
        <v>3529609</v>
      </c>
    </row>
    <row r="5125" spans="26:35" x14ac:dyDescent="0.25">
      <c r="Z5125" s="42" t="str">
        <f t="shared" si="280"/>
        <v/>
      </c>
      <c r="AB5125" s="73" t="s">
        <v>85</v>
      </c>
      <c r="AC5125" s="73" t="s">
        <v>4331</v>
      </c>
      <c r="AD5125" s="73">
        <v>3529658</v>
      </c>
      <c r="AH5125" s="54" t="str">
        <f t="shared" si="281"/>
        <v>SPMesópolis</v>
      </c>
      <c r="AI5125" s="73">
        <v>3529658</v>
      </c>
    </row>
    <row r="5126" spans="26:35" x14ac:dyDescent="0.25">
      <c r="Z5126" s="42" t="str">
        <f t="shared" si="280"/>
        <v/>
      </c>
      <c r="AB5126" s="73" t="s">
        <v>85</v>
      </c>
      <c r="AC5126" s="73" t="s">
        <v>4336</v>
      </c>
      <c r="AD5126" s="73">
        <v>3529708</v>
      </c>
      <c r="AH5126" s="54" t="str">
        <f t="shared" si="281"/>
        <v>SPMiguelópolis</v>
      </c>
      <c r="AI5126" s="73">
        <v>3529708</v>
      </c>
    </row>
    <row r="5127" spans="26:35" x14ac:dyDescent="0.25">
      <c r="Z5127" s="42" t="str">
        <f t="shared" si="280"/>
        <v/>
      </c>
      <c r="AB5127" s="73" t="s">
        <v>85</v>
      </c>
      <c r="AC5127" s="73" t="s">
        <v>4341</v>
      </c>
      <c r="AD5127" s="73">
        <v>3529807</v>
      </c>
      <c r="AH5127" s="54" t="str">
        <f t="shared" si="281"/>
        <v>SPMineiros do Tietê</v>
      </c>
      <c r="AI5127" s="73">
        <v>3529807</v>
      </c>
    </row>
    <row r="5128" spans="26:35" x14ac:dyDescent="0.25">
      <c r="Z5128" s="42" t="str">
        <f t="shared" si="280"/>
        <v/>
      </c>
      <c r="AB5128" s="73" t="s">
        <v>85</v>
      </c>
      <c r="AC5128" s="73" t="s">
        <v>4346</v>
      </c>
      <c r="AD5128" s="73">
        <v>3530003</v>
      </c>
      <c r="AH5128" s="54" t="str">
        <f t="shared" si="281"/>
        <v>SPMira Estrela</v>
      </c>
      <c r="AI5128" s="73">
        <v>3530003</v>
      </c>
    </row>
    <row r="5129" spans="26:35" x14ac:dyDescent="0.25">
      <c r="Z5129" s="42" t="str">
        <f t="shared" si="280"/>
        <v/>
      </c>
      <c r="AB5129" s="73" t="s">
        <v>85</v>
      </c>
      <c r="AC5129" s="73" t="s">
        <v>4351</v>
      </c>
      <c r="AD5129" s="73">
        <v>3529906</v>
      </c>
      <c r="AH5129" s="54" t="str">
        <f t="shared" si="281"/>
        <v>SPMiracatu</v>
      </c>
      <c r="AI5129" s="73">
        <v>3529906</v>
      </c>
    </row>
    <row r="5130" spans="26:35" x14ac:dyDescent="0.25">
      <c r="Z5130" s="42" t="str">
        <f t="shared" si="280"/>
        <v/>
      </c>
      <c r="AB5130" s="73" t="s">
        <v>85</v>
      </c>
      <c r="AC5130" s="73" t="s">
        <v>4355</v>
      </c>
      <c r="AD5130" s="73">
        <v>3530102</v>
      </c>
      <c r="AH5130" s="54" t="str">
        <f t="shared" si="281"/>
        <v>SPMirandópolis</v>
      </c>
      <c r="AI5130" s="73">
        <v>3530102</v>
      </c>
    </row>
    <row r="5131" spans="26:35" x14ac:dyDescent="0.25">
      <c r="Z5131" s="42" t="str">
        <f t="shared" si="280"/>
        <v/>
      </c>
      <c r="AB5131" s="73" t="s">
        <v>85</v>
      </c>
      <c r="AC5131" s="73" t="s">
        <v>4359</v>
      </c>
      <c r="AD5131" s="73">
        <v>3530201</v>
      </c>
      <c r="AH5131" s="54" t="str">
        <f t="shared" si="281"/>
        <v>SPMirante do Paranapanema</v>
      </c>
      <c r="AI5131" s="73">
        <v>3530201</v>
      </c>
    </row>
    <row r="5132" spans="26:35" x14ac:dyDescent="0.25">
      <c r="Z5132" s="42" t="str">
        <f t="shared" si="280"/>
        <v/>
      </c>
      <c r="AB5132" s="73" t="s">
        <v>85</v>
      </c>
      <c r="AC5132" s="73" t="s">
        <v>4363</v>
      </c>
      <c r="AD5132" s="73">
        <v>3530300</v>
      </c>
      <c r="AH5132" s="54" t="str">
        <f t="shared" si="281"/>
        <v>SPMirassol</v>
      </c>
      <c r="AI5132" s="73">
        <v>3530300</v>
      </c>
    </row>
    <row r="5133" spans="26:35" x14ac:dyDescent="0.25">
      <c r="Z5133" s="42" t="str">
        <f t="shared" si="280"/>
        <v/>
      </c>
      <c r="AB5133" s="73" t="s">
        <v>85</v>
      </c>
      <c r="AC5133" s="73" t="s">
        <v>4368</v>
      </c>
      <c r="AD5133" s="73">
        <v>3530409</v>
      </c>
      <c r="AH5133" s="54" t="str">
        <f t="shared" si="281"/>
        <v>SPMirassolândia</v>
      </c>
      <c r="AI5133" s="73">
        <v>3530409</v>
      </c>
    </row>
    <row r="5134" spans="26:35" x14ac:dyDescent="0.25">
      <c r="Z5134" s="42" t="str">
        <f t="shared" si="280"/>
        <v/>
      </c>
      <c r="AB5134" s="73" t="s">
        <v>85</v>
      </c>
      <c r="AC5134" s="73" t="s">
        <v>4372</v>
      </c>
      <c r="AD5134" s="73">
        <v>3530508</v>
      </c>
      <c r="AH5134" s="54" t="str">
        <f t="shared" si="281"/>
        <v>SPMococa</v>
      </c>
      <c r="AI5134" s="73">
        <v>3530508</v>
      </c>
    </row>
    <row r="5135" spans="26:35" x14ac:dyDescent="0.25">
      <c r="Z5135" s="42" t="str">
        <f t="shared" si="280"/>
        <v/>
      </c>
      <c r="AB5135" s="73" t="s">
        <v>85</v>
      </c>
      <c r="AC5135" s="73" t="s">
        <v>4377</v>
      </c>
      <c r="AD5135" s="73">
        <v>3530607</v>
      </c>
      <c r="AH5135" s="54" t="str">
        <f t="shared" si="281"/>
        <v>SPMogi das Cruzes</v>
      </c>
      <c r="AI5135" s="73">
        <v>3530607</v>
      </c>
    </row>
    <row r="5136" spans="26:35" x14ac:dyDescent="0.25">
      <c r="Z5136" s="42" t="str">
        <f t="shared" si="280"/>
        <v/>
      </c>
      <c r="AB5136" s="73" t="s">
        <v>85</v>
      </c>
      <c r="AC5136" s="73" t="s">
        <v>4381</v>
      </c>
      <c r="AD5136" s="73">
        <v>3530706</v>
      </c>
      <c r="AH5136" s="54" t="str">
        <f t="shared" si="281"/>
        <v>SPMogi Guaçu</v>
      </c>
      <c r="AI5136" s="73">
        <v>3530706</v>
      </c>
    </row>
    <row r="5137" spans="26:35" x14ac:dyDescent="0.25">
      <c r="Z5137" s="42" t="str">
        <f t="shared" si="280"/>
        <v/>
      </c>
      <c r="AB5137" s="73" t="s">
        <v>85</v>
      </c>
      <c r="AC5137" s="73" t="s">
        <v>4386</v>
      </c>
      <c r="AD5137" s="73">
        <v>3530805</v>
      </c>
      <c r="AH5137" s="54" t="str">
        <f t="shared" si="281"/>
        <v>SPMoji Mirim</v>
      </c>
      <c r="AI5137" s="73">
        <v>3530805</v>
      </c>
    </row>
    <row r="5138" spans="26:35" x14ac:dyDescent="0.25">
      <c r="Z5138" s="42" t="str">
        <f t="shared" si="280"/>
        <v/>
      </c>
      <c r="AB5138" s="73" t="s">
        <v>85</v>
      </c>
      <c r="AC5138" s="73" t="s">
        <v>4391</v>
      </c>
      <c r="AD5138" s="73">
        <v>3530904</v>
      </c>
      <c r="AH5138" s="54" t="str">
        <f t="shared" si="281"/>
        <v>SPMombuca</v>
      </c>
      <c r="AI5138" s="73">
        <v>3530904</v>
      </c>
    </row>
    <row r="5139" spans="26:35" x14ac:dyDescent="0.25">
      <c r="Z5139" s="42" t="str">
        <f t="shared" si="280"/>
        <v/>
      </c>
      <c r="AB5139" s="73" t="s">
        <v>85</v>
      </c>
      <c r="AC5139" s="73" t="s">
        <v>4395</v>
      </c>
      <c r="AD5139" s="73">
        <v>3531001</v>
      </c>
      <c r="AH5139" s="54" t="str">
        <f t="shared" si="281"/>
        <v>SPMonções</v>
      </c>
      <c r="AI5139" s="73">
        <v>3531001</v>
      </c>
    </row>
    <row r="5140" spans="26:35" x14ac:dyDescent="0.25">
      <c r="Z5140" s="42" t="str">
        <f t="shared" si="280"/>
        <v/>
      </c>
      <c r="AB5140" s="73" t="s">
        <v>85</v>
      </c>
      <c r="AC5140" s="73" t="s">
        <v>4400</v>
      </c>
      <c r="AD5140" s="73">
        <v>3531100</v>
      </c>
      <c r="AH5140" s="54" t="str">
        <f t="shared" si="281"/>
        <v>SPMongaguá</v>
      </c>
      <c r="AI5140" s="73">
        <v>3531100</v>
      </c>
    </row>
    <row r="5141" spans="26:35" x14ac:dyDescent="0.25">
      <c r="Z5141" s="42" t="str">
        <f t="shared" si="280"/>
        <v/>
      </c>
      <c r="AB5141" s="73" t="s">
        <v>85</v>
      </c>
      <c r="AC5141" s="73" t="s">
        <v>4405</v>
      </c>
      <c r="AD5141" s="73">
        <v>3531209</v>
      </c>
      <c r="AH5141" s="54" t="str">
        <f t="shared" si="281"/>
        <v>SPMonte Alegre do Sul</v>
      </c>
      <c r="AI5141" s="73">
        <v>3531209</v>
      </c>
    </row>
    <row r="5142" spans="26:35" x14ac:dyDescent="0.25">
      <c r="Z5142" s="42" t="str">
        <f t="shared" si="280"/>
        <v/>
      </c>
      <c r="AB5142" s="73" t="s">
        <v>85</v>
      </c>
      <c r="AC5142" s="73" t="s">
        <v>4409</v>
      </c>
      <c r="AD5142" s="73">
        <v>3531308</v>
      </c>
      <c r="AH5142" s="54" t="str">
        <f t="shared" si="281"/>
        <v>SPMonte Alto</v>
      </c>
      <c r="AI5142" s="73">
        <v>3531308</v>
      </c>
    </row>
    <row r="5143" spans="26:35" x14ac:dyDescent="0.25">
      <c r="Z5143" s="42" t="str">
        <f t="shared" si="280"/>
        <v/>
      </c>
      <c r="AB5143" s="73" t="s">
        <v>85</v>
      </c>
      <c r="AC5143" s="73" t="s">
        <v>4414</v>
      </c>
      <c r="AD5143" s="73">
        <v>3531407</v>
      </c>
      <c r="AH5143" s="54" t="str">
        <f t="shared" si="281"/>
        <v>SPMonte Aprazível</v>
      </c>
      <c r="AI5143" s="73">
        <v>3531407</v>
      </c>
    </row>
    <row r="5144" spans="26:35" x14ac:dyDescent="0.25">
      <c r="Z5144" s="42" t="str">
        <f t="shared" si="280"/>
        <v/>
      </c>
      <c r="AB5144" s="73" t="s">
        <v>85</v>
      </c>
      <c r="AC5144" s="73" t="s">
        <v>4419</v>
      </c>
      <c r="AD5144" s="73">
        <v>3531506</v>
      </c>
      <c r="AH5144" s="54" t="str">
        <f t="shared" si="281"/>
        <v>SPMonte Azul Paulista</v>
      </c>
      <c r="AI5144" s="73">
        <v>3531506</v>
      </c>
    </row>
    <row r="5145" spans="26:35" x14ac:dyDescent="0.25">
      <c r="Z5145" s="42" t="str">
        <f t="shared" si="280"/>
        <v/>
      </c>
      <c r="AB5145" s="73" t="s">
        <v>85</v>
      </c>
      <c r="AC5145" s="73" t="s">
        <v>3154</v>
      </c>
      <c r="AD5145" s="73">
        <v>3531605</v>
      </c>
      <c r="AH5145" s="54" t="str">
        <f t="shared" si="281"/>
        <v>SPMonte Castelo</v>
      </c>
      <c r="AI5145" s="73">
        <v>3531605</v>
      </c>
    </row>
    <row r="5146" spans="26:35" x14ac:dyDescent="0.25">
      <c r="Z5146" s="42" t="str">
        <f t="shared" si="280"/>
        <v/>
      </c>
      <c r="AB5146" s="73" t="s">
        <v>85</v>
      </c>
      <c r="AC5146" s="73" t="s">
        <v>4428</v>
      </c>
      <c r="AD5146" s="73">
        <v>3531803</v>
      </c>
      <c r="AH5146" s="54" t="str">
        <f t="shared" si="281"/>
        <v>SPMonte Mor</v>
      </c>
      <c r="AI5146" s="73">
        <v>3531803</v>
      </c>
    </row>
    <row r="5147" spans="26:35" x14ac:dyDescent="0.25">
      <c r="Z5147" s="42" t="str">
        <f t="shared" si="280"/>
        <v/>
      </c>
      <c r="AB5147" s="73" t="s">
        <v>85</v>
      </c>
      <c r="AC5147" s="73" t="s">
        <v>4433</v>
      </c>
      <c r="AD5147" s="73">
        <v>3531704</v>
      </c>
      <c r="AH5147" s="54" t="str">
        <f t="shared" si="281"/>
        <v>SPMonteiro Lobato</v>
      </c>
      <c r="AI5147" s="73">
        <v>3531704</v>
      </c>
    </row>
    <row r="5148" spans="26:35" x14ac:dyDescent="0.25">
      <c r="Z5148" s="42" t="str">
        <f t="shared" si="280"/>
        <v/>
      </c>
      <c r="AB5148" s="73" t="s">
        <v>85</v>
      </c>
      <c r="AC5148" s="73" t="s">
        <v>4438</v>
      </c>
      <c r="AD5148" s="73">
        <v>3531902</v>
      </c>
      <c r="AH5148" s="54" t="str">
        <f t="shared" si="281"/>
        <v>SPMorro Agudo</v>
      </c>
      <c r="AI5148" s="73">
        <v>3531902</v>
      </c>
    </row>
    <row r="5149" spans="26:35" x14ac:dyDescent="0.25">
      <c r="Z5149" s="42" t="str">
        <f t="shared" si="280"/>
        <v/>
      </c>
      <c r="AB5149" s="73" t="s">
        <v>85</v>
      </c>
      <c r="AC5149" s="73" t="s">
        <v>4442</v>
      </c>
      <c r="AD5149" s="73">
        <v>3532009</v>
      </c>
      <c r="AH5149" s="54" t="str">
        <f t="shared" si="281"/>
        <v>SPMorungaba</v>
      </c>
      <c r="AI5149" s="73">
        <v>3532009</v>
      </c>
    </row>
    <row r="5150" spans="26:35" x14ac:dyDescent="0.25">
      <c r="Z5150" s="42" t="str">
        <f t="shared" si="280"/>
        <v/>
      </c>
      <c r="AB5150" s="73" t="s">
        <v>85</v>
      </c>
      <c r="AC5150" s="73" t="s">
        <v>4447</v>
      </c>
      <c r="AD5150" s="73">
        <v>3532058</v>
      </c>
      <c r="AH5150" s="54" t="str">
        <f t="shared" si="281"/>
        <v>SPMotuca</v>
      </c>
      <c r="AI5150" s="73">
        <v>3532058</v>
      </c>
    </row>
    <row r="5151" spans="26:35" x14ac:dyDescent="0.25">
      <c r="Z5151" s="42" t="str">
        <f t="shared" si="280"/>
        <v/>
      </c>
      <c r="AB5151" s="73" t="s">
        <v>85</v>
      </c>
      <c r="AC5151" s="73" t="s">
        <v>4452</v>
      </c>
      <c r="AD5151" s="73">
        <v>3532108</v>
      </c>
      <c r="AH5151" s="54" t="str">
        <f t="shared" si="281"/>
        <v>SPMurutinga do Sul</v>
      </c>
      <c r="AI5151" s="73">
        <v>3532108</v>
      </c>
    </row>
    <row r="5152" spans="26:35" x14ac:dyDescent="0.25">
      <c r="Z5152" s="42" t="str">
        <f t="shared" si="280"/>
        <v/>
      </c>
      <c r="AB5152" s="73" t="s">
        <v>85</v>
      </c>
      <c r="AC5152" s="73" t="s">
        <v>4457</v>
      </c>
      <c r="AD5152" s="73">
        <v>3532157</v>
      </c>
      <c r="AH5152" s="54" t="str">
        <f t="shared" si="281"/>
        <v>SPNantes</v>
      </c>
      <c r="AI5152" s="73">
        <v>3532157</v>
      </c>
    </row>
    <row r="5153" spans="26:35" x14ac:dyDescent="0.25">
      <c r="Z5153" s="42" t="str">
        <f t="shared" si="280"/>
        <v/>
      </c>
      <c r="AB5153" s="73" t="s">
        <v>85</v>
      </c>
      <c r="AC5153" s="73" t="s">
        <v>4462</v>
      </c>
      <c r="AD5153" s="73">
        <v>3532207</v>
      </c>
      <c r="AH5153" s="54" t="str">
        <f t="shared" si="281"/>
        <v>SPNarandiba</v>
      </c>
      <c r="AI5153" s="73">
        <v>3532207</v>
      </c>
    </row>
    <row r="5154" spans="26:35" x14ac:dyDescent="0.25">
      <c r="Z5154" s="42" t="str">
        <f t="shared" si="280"/>
        <v/>
      </c>
      <c r="AB5154" s="73" t="s">
        <v>85</v>
      </c>
      <c r="AC5154" s="73" t="s">
        <v>4467</v>
      </c>
      <c r="AD5154" s="73">
        <v>3532306</v>
      </c>
      <c r="AH5154" s="54" t="str">
        <f t="shared" si="281"/>
        <v>SPNatividade da Serra</v>
      </c>
      <c r="AI5154" s="73">
        <v>3532306</v>
      </c>
    </row>
    <row r="5155" spans="26:35" x14ac:dyDescent="0.25">
      <c r="Z5155" s="42" t="str">
        <f t="shared" si="280"/>
        <v/>
      </c>
      <c r="AB5155" s="73" t="s">
        <v>85</v>
      </c>
      <c r="AC5155" s="73" t="s">
        <v>4471</v>
      </c>
      <c r="AD5155" s="73">
        <v>3532405</v>
      </c>
      <c r="AH5155" s="54" t="str">
        <f t="shared" si="281"/>
        <v>SPNazaré Paulista</v>
      </c>
      <c r="AI5155" s="73">
        <v>3532405</v>
      </c>
    </row>
    <row r="5156" spans="26:35" x14ac:dyDescent="0.25">
      <c r="Z5156" s="42" t="str">
        <f t="shared" si="280"/>
        <v/>
      </c>
      <c r="AB5156" s="73" t="s">
        <v>85</v>
      </c>
      <c r="AC5156" s="73" t="s">
        <v>4476</v>
      </c>
      <c r="AD5156" s="73">
        <v>3532504</v>
      </c>
      <c r="AH5156" s="54" t="str">
        <f t="shared" si="281"/>
        <v>SPNeves Paulista</v>
      </c>
      <c r="AI5156" s="73">
        <v>3532504</v>
      </c>
    </row>
    <row r="5157" spans="26:35" x14ac:dyDescent="0.25">
      <c r="Z5157" s="42" t="str">
        <f t="shared" si="280"/>
        <v/>
      </c>
      <c r="AB5157" s="73" t="s">
        <v>85</v>
      </c>
      <c r="AC5157" s="73" t="s">
        <v>4481</v>
      </c>
      <c r="AD5157" s="73">
        <v>3532603</v>
      </c>
      <c r="AH5157" s="54" t="str">
        <f t="shared" si="281"/>
        <v>SPNhandeara</v>
      </c>
      <c r="AI5157" s="73">
        <v>3532603</v>
      </c>
    </row>
    <row r="5158" spans="26:35" x14ac:dyDescent="0.25">
      <c r="Z5158" s="42" t="str">
        <f t="shared" si="280"/>
        <v/>
      </c>
      <c r="AB5158" s="73" t="s">
        <v>85</v>
      </c>
      <c r="AC5158" s="73" t="s">
        <v>4486</v>
      </c>
      <c r="AD5158" s="73">
        <v>3532702</v>
      </c>
      <c r="AH5158" s="54" t="str">
        <f t="shared" si="281"/>
        <v>SPNipoã</v>
      </c>
      <c r="AI5158" s="73">
        <v>3532702</v>
      </c>
    </row>
    <row r="5159" spans="26:35" x14ac:dyDescent="0.25">
      <c r="Z5159" s="42" t="str">
        <f t="shared" si="280"/>
        <v/>
      </c>
      <c r="AB5159" s="73" t="s">
        <v>85</v>
      </c>
      <c r="AC5159" s="73" t="s">
        <v>4491</v>
      </c>
      <c r="AD5159" s="73">
        <v>3532801</v>
      </c>
      <c r="AH5159" s="54" t="str">
        <f t="shared" si="281"/>
        <v>SPNova Aliança</v>
      </c>
      <c r="AI5159" s="73">
        <v>3532801</v>
      </c>
    </row>
    <row r="5160" spans="26:35" x14ac:dyDescent="0.25">
      <c r="Z5160" s="42" t="str">
        <f t="shared" si="280"/>
        <v/>
      </c>
      <c r="AB5160" s="73" t="s">
        <v>85</v>
      </c>
      <c r="AC5160" s="73" t="s">
        <v>4496</v>
      </c>
      <c r="AD5160" s="73">
        <v>3532827</v>
      </c>
      <c r="AH5160" s="54" t="str">
        <f t="shared" si="281"/>
        <v>SPNova Campina</v>
      </c>
      <c r="AI5160" s="73">
        <v>3532827</v>
      </c>
    </row>
    <row r="5161" spans="26:35" x14ac:dyDescent="0.25">
      <c r="Z5161" s="42" t="str">
        <f t="shared" si="280"/>
        <v/>
      </c>
      <c r="AB5161" s="73" t="s">
        <v>85</v>
      </c>
      <c r="AC5161" s="73" t="s">
        <v>4501</v>
      </c>
      <c r="AD5161" s="73">
        <v>3532843</v>
      </c>
      <c r="AH5161" s="54" t="str">
        <f t="shared" si="281"/>
        <v>SPNova Canaã Paulista</v>
      </c>
      <c r="AI5161" s="73">
        <v>3532843</v>
      </c>
    </row>
    <row r="5162" spans="26:35" x14ac:dyDescent="0.25">
      <c r="Z5162" s="42" t="str">
        <f t="shared" si="280"/>
        <v/>
      </c>
      <c r="AB5162" s="73" t="s">
        <v>85</v>
      </c>
      <c r="AC5162" s="73" t="s">
        <v>4506</v>
      </c>
      <c r="AD5162" s="73">
        <v>3532868</v>
      </c>
      <c r="AH5162" s="54" t="str">
        <f t="shared" si="281"/>
        <v>SPNova Castilho</v>
      </c>
      <c r="AI5162" s="73">
        <v>3532868</v>
      </c>
    </row>
    <row r="5163" spans="26:35" x14ac:dyDescent="0.25">
      <c r="Z5163" s="42" t="str">
        <f t="shared" si="280"/>
        <v/>
      </c>
      <c r="AB5163" s="73" t="s">
        <v>85</v>
      </c>
      <c r="AC5163" s="73" t="s">
        <v>4511</v>
      </c>
      <c r="AD5163" s="73">
        <v>3532900</v>
      </c>
      <c r="AH5163" s="54" t="str">
        <f t="shared" si="281"/>
        <v>SPNova Europa</v>
      </c>
      <c r="AI5163" s="73">
        <v>3532900</v>
      </c>
    </row>
    <row r="5164" spans="26:35" x14ac:dyDescent="0.25">
      <c r="Z5164" s="42" t="str">
        <f t="shared" si="280"/>
        <v/>
      </c>
      <c r="AB5164" s="73" t="s">
        <v>85</v>
      </c>
      <c r="AC5164" s="73" t="s">
        <v>4515</v>
      </c>
      <c r="AD5164" s="73">
        <v>3533007</v>
      </c>
      <c r="AH5164" s="54" t="str">
        <f t="shared" si="281"/>
        <v>SPNova Granada</v>
      </c>
      <c r="AI5164" s="73">
        <v>3533007</v>
      </c>
    </row>
    <row r="5165" spans="26:35" x14ac:dyDescent="0.25">
      <c r="Z5165" s="42" t="str">
        <f t="shared" si="280"/>
        <v/>
      </c>
      <c r="AB5165" s="73" t="s">
        <v>85</v>
      </c>
      <c r="AC5165" s="73" t="s">
        <v>4520</v>
      </c>
      <c r="AD5165" s="73">
        <v>3533106</v>
      </c>
      <c r="AH5165" s="54" t="str">
        <f t="shared" si="281"/>
        <v>SPNova Guataporanga</v>
      </c>
      <c r="AI5165" s="73">
        <v>3533106</v>
      </c>
    </row>
    <row r="5166" spans="26:35" x14ac:dyDescent="0.25">
      <c r="Z5166" s="42" t="str">
        <f t="shared" si="280"/>
        <v/>
      </c>
      <c r="AB5166" s="73" t="s">
        <v>85</v>
      </c>
      <c r="AC5166" s="73" t="s">
        <v>4525</v>
      </c>
      <c r="AD5166" s="73">
        <v>3533205</v>
      </c>
      <c r="AH5166" s="54" t="str">
        <f t="shared" si="281"/>
        <v>SPNova Independência</v>
      </c>
      <c r="AI5166" s="73">
        <v>3533205</v>
      </c>
    </row>
    <row r="5167" spans="26:35" x14ac:dyDescent="0.25">
      <c r="Z5167" s="42" t="str">
        <f t="shared" si="280"/>
        <v/>
      </c>
      <c r="AB5167" s="73" t="s">
        <v>85</v>
      </c>
      <c r="AC5167" s="73" t="s">
        <v>4530</v>
      </c>
      <c r="AD5167" s="73">
        <v>3533304</v>
      </c>
      <c r="AH5167" s="54" t="str">
        <f t="shared" si="281"/>
        <v>SPNova Luzitânia</v>
      </c>
      <c r="AI5167" s="73">
        <v>3533304</v>
      </c>
    </row>
    <row r="5168" spans="26:35" x14ac:dyDescent="0.25">
      <c r="Z5168" s="42" t="str">
        <f t="shared" si="280"/>
        <v/>
      </c>
      <c r="AB5168" s="73" t="s">
        <v>85</v>
      </c>
      <c r="AC5168" s="73" t="s">
        <v>4535</v>
      </c>
      <c r="AD5168" s="73">
        <v>3533403</v>
      </c>
      <c r="AH5168" s="54" t="str">
        <f t="shared" si="281"/>
        <v>SPNova Odessa</v>
      </c>
      <c r="AI5168" s="73">
        <v>3533403</v>
      </c>
    </row>
    <row r="5169" spans="26:35" x14ac:dyDescent="0.25">
      <c r="Z5169" s="42" t="str">
        <f t="shared" si="280"/>
        <v/>
      </c>
      <c r="AB5169" s="73" t="s">
        <v>85</v>
      </c>
      <c r="AC5169" s="73" t="s">
        <v>4539</v>
      </c>
      <c r="AD5169" s="73">
        <v>3533254</v>
      </c>
      <c r="AH5169" s="54" t="str">
        <f t="shared" si="281"/>
        <v>SPNovais</v>
      </c>
      <c r="AI5169" s="73">
        <v>3533254</v>
      </c>
    </row>
    <row r="5170" spans="26:35" x14ac:dyDescent="0.25">
      <c r="Z5170" s="42" t="str">
        <f t="shared" si="280"/>
        <v/>
      </c>
      <c r="AB5170" s="73" t="s">
        <v>85</v>
      </c>
      <c r="AC5170" s="73" t="s">
        <v>3245</v>
      </c>
      <c r="AD5170" s="73">
        <v>3533502</v>
      </c>
      <c r="AH5170" s="54" t="str">
        <f t="shared" si="281"/>
        <v>SPNovo Horizonte</v>
      </c>
      <c r="AI5170" s="73">
        <v>3533502</v>
      </c>
    </row>
    <row r="5171" spans="26:35" x14ac:dyDescent="0.25">
      <c r="Z5171" s="42" t="str">
        <f t="shared" si="280"/>
        <v/>
      </c>
      <c r="AB5171" s="73" t="s">
        <v>85</v>
      </c>
      <c r="AC5171" s="73" t="s">
        <v>4548</v>
      </c>
      <c r="AD5171" s="73">
        <v>3533601</v>
      </c>
      <c r="AH5171" s="54" t="str">
        <f t="shared" si="281"/>
        <v>SPNuporanga</v>
      </c>
      <c r="AI5171" s="73">
        <v>3533601</v>
      </c>
    </row>
    <row r="5172" spans="26:35" x14ac:dyDescent="0.25">
      <c r="Z5172" s="42" t="str">
        <f t="shared" si="280"/>
        <v/>
      </c>
      <c r="AB5172" s="73" t="s">
        <v>85</v>
      </c>
      <c r="AC5172" s="73" t="s">
        <v>4553</v>
      </c>
      <c r="AD5172" s="73">
        <v>3533700</v>
      </c>
      <c r="AH5172" s="54" t="str">
        <f t="shared" si="281"/>
        <v>SPOcauçu</v>
      </c>
      <c r="AI5172" s="73">
        <v>3533700</v>
      </c>
    </row>
    <row r="5173" spans="26:35" x14ac:dyDescent="0.25">
      <c r="Z5173" s="42" t="str">
        <f t="shared" si="280"/>
        <v/>
      </c>
      <c r="AB5173" s="73" t="s">
        <v>85</v>
      </c>
      <c r="AC5173" s="73" t="s">
        <v>4558</v>
      </c>
      <c r="AD5173" s="73">
        <v>3533809</v>
      </c>
      <c r="AH5173" s="54" t="str">
        <f t="shared" si="281"/>
        <v>SPÓleo</v>
      </c>
      <c r="AI5173" s="73">
        <v>3533809</v>
      </c>
    </row>
    <row r="5174" spans="26:35" x14ac:dyDescent="0.25">
      <c r="Z5174" s="42" t="str">
        <f t="shared" si="280"/>
        <v/>
      </c>
      <c r="AB5174" s="73" t="s">
        <v>85</v>
      </c>
      <c r="AC5174" s="73" t="s">
        <v>4563</v>
      </c>
      <c r="AD5174" s="73">
        <v>3533908</v>
      </c>
      <c r="AH5174" s="54" t="str">
        <f t="shared" si="281"/>
        <v>SPOlímpia</v>
      </c>
      <c r="AI5174" s="73">
        <v>3533908</v>
      </c>
    </row>
    <row r="5175" spans="26:35" x14ac:dyDescent="0.25">
      <c r="Z5175" s="42" t="str">
        <f t="shared" si="280"/>
        <v/>
      </c>
      <c r="AB5175" s="73" t="s">
        <v>85</v>
      </c>
      <c r="AC5175" s="73" t="s">
        <v>4566</v>
      </c>
      <c r="AD5175" s="73">
        <v>3534005</v>
      </c>
      <c r="AH5175" s="54" t="str">
        <f t="shared" si="281"/>
        <v>SPOnda Verde</v>
      </c>
      <c r="AI5175" s="73">
        <v>3534005</v>
      </c>
    </row>
    <row r="5176" spans="26:35" x14ac:dyDescent="0.25">
      <c r="Z5176" s="42" t="str">
        <f t="shared" si="280"/>
        <v/>
      </c>
      <c r="AB5176" s="73" t="s">
        <v>85</v>
      </c>
      <c r="AC5176" s="73" t="s">
        <v>4570</v>
      </c>
      <c r="AD5176" s="73">
        <v>3534104</v>
      </c>
      <c r="AH5176" s="54" t="str">
        <f t="shared" si="281"/>
        <v>SPOriente</v>
      </c>
      <c r="AI5176" s="73">
        <v>3534104</v>
      </c>
    </row>
    <row r="5177" spans="26:35" x14ac:dyDescent="0.25">
      <c r="Z5177" s="42" t="str">
        <f t="shared" si="280"/>
        <v/>
      </c>
      <c r="AB5177" s="73" t="s">
        <v>85</v>
      </c>
      <c r="AC5177" s="73" t="s">
        <v>4575</v>
      </c>
      <c r="AD5177" s="73">
        <v>3534203</v>
      </c>
      <c r="AH5177" s="54" t="str">
        <f t="shared" si="281"/>
        <v>SPOrindiúva</v>
      </c>
      <c r="AI5177" s="73">
        <v>3534203</v>
      </c>
    </row>
    <row r="5178" spans="26:35" x14ac:dyDescent="0.25">
      <c r="Z5178" s="42" t="str">
        <f t="shared" si="280"/>
        <v/>
      </c>
      <c r="AB5178" s="73" t="s">
        <v>85</v>
      </c>
      <c r="AC5178" s="73" t="s">
        <v>4580</v>
      </c>
      <c r="AD5178" s="73">
        <v>3534302</v>
      </c>
      <c r="AH5178" s="54" t="str">
        <f t="shared" si="281"/>
        <v>SPOrlândia</v>
      </c>
      <c r="AI5178" s="73">
        <v>3534302</v>
      </c>
    </row>
    <row r="5179" spans="26:35" x14ac:dyDescent="0.25">
      <c r="Z5179" s="42" t="str">
        <f t="shared" si="280"/>
        <v/>
      </c>
      <c r="AB5179" s="73" t="s">
        <v>85</v>
      </c>
      <c r="AC5179" s="73" t="s">
        <v>4585</v>
      </c>
      <c r="AD5179" s="73">
        <v>3534401</v>
      </c>
      <c r="AH5179" s="54" t="str">
        <f t="shared" si="281"/>
        <v>SPOsasco</v>
      </c>
      <c r="AI5179" s="73">
        <v>3534401</v>
      </c>
    </row>
    <row r="5180" spans="26:35" x14ac:dyDescent="0.25">
      <c r="Z5180" s="42" t="str">
        <f t="shared" si="280"/>
        <v/>
      </c>
      <c r="AB5180" s="73" t="s">
        <v>85</v>
      </c>
      <c r="AC5180" s="73" t="s">
        <v>4590</v>
      </c>
      <c r="AD5180" s="73">
        <v>3534500</v>
      </c>
      <c r="AH5180" s="54" t="str">
        <f t="shared" si="281"/>
        <v>SPOscar Bressane</v>
      </c>
      <c r="AI5180" s="73">
        <v>3534500</v>
      </c>
    </row>
    <row r="5181" spans="26:35" x14ac:dyDescent="0.25">
      <c r="Z5181" s="42" t="str">
        <f t="shared" si="280"/>
        <v/>
      </c>
      <c r="AB5181" s="73" t="s">
        <v>85</v>
      </c>
      <c r="AC5181" s="73" t="s">
        <v>4594</v>
      </c>
      <c r="AD5181" s="73">
        <v>3534609</v>
      </c>
      <c r="AH5181" s="54" t="str">
        <f t="shared" si="281"/>
        <v>SPOsvaldo Cruz</v>
      </c>
      <c r="AI5181" s="73">
        <v>3534609</v>
      </c>
    </row>
    <row r="5182" spans="26:35" x14ac:dyDescent="0.25">
      <c r="Z5182" s="42" t="str">
        <f t="shared" si="280"/>
        <v/>
      </c>
      <c r="AB5182" s="73" t="s">
        <v>85</v>
      </c>
      <c r="AC5182" s="73" t="s">
        <v>4599</v>
      </c>
      <c r="AD5182" s="73">
        <v>3534708</v>
      </c>
      <c r="AH5182" s="54" t="str">
        <f t="shared" si="281"/>
        <v>SPOurinhos</v>
      </c>
      <c r="AI5182" s="73">
        <v>3534708</v>
      </c>
    </row>
    <row r="5183" spans="26:35" x14ac:dyDescent="0.25">
      <c r="Z5183" s="42" t="str">
        <f t="shared" si="280"/>
        <v/>
      </c>
      <c r="AB5183" s="73" t="s">
        <v>85</v>
      </c>
      <c r="AC5183" s="73" t="s">
        <v>3288</v>
      </c>
      <c r="AD5183" s="73">
        <v>3534807</v>
      </c>
      <c r="AH5183" s="54" t="str">
        <f t="shared" si="281"/>
        <v>SPOuro Verde</v>
      </c>
      <c r="AI5183" s="73">
        <v>3534807</v>
      </c>
    </row>
    <row r="5184" spans="26:35" x14ac:dyDescent="0.25">
      <c r="Z5184" s="42" t="str">
        <f t="shared" si="280"/>
        <v/>
      </c>
      <c r="AB5184" s="73" t="s">
        <v>85</v>
      </c>
      <c r="AC5184" s="73" t="s">
        <v>4607</v>
      </c>
      <c r="AD5184" s="73">
        <v>3534757</v>
      </c>
      <c r="AH5184" s="54" t="str">
        <f t="shared" si="281"/>
        <v>SPOuroeste</v>
      </c>
      <c r="AI5184" s="73">
        <v>3534757</v>
      </c>
    </row>
    <row r="5185" spans="26:35" x14ac:dyDescent="0.25">
      <c r="Z5185" s="42" t="str">
        <f t="shared" si="280"/>
        <v/>
      </c>
      <c r="AB5185" s="73" t="s">
        <v>85</v>
      </c>
      <c r="AC5185" s="73" t="s">
        <v>4612</v>
      </c>
      <c r="AD5185" s="73">
        <v>3534906</v>
      </c>
      <c r="AH5185" s="54" t="str">
        <f t="shared" si="281"/>
        <v>SPPacaembu</v>
      </c>
      <c r="AI5185" s="73">
        <v>3534906</v>
      </c>
    </row>
    <row r="5186" spans="26:35" x14ac:dyDescent="0.25">
      <c r="Z5186" s="42" t="str">
        <f t="shared" si="280"/>
        <v/>
      </c>
      <c r="AB5186" s="73" t="s">
        <v>85</v>
      </c>
      <c r="AC5186" s="73" t="s">
        <v>1571</v>
      </c>
      <c r="AD5186" s="73">
        <v>3535002</v>
      </c>
      <c r="AH5186" s="54" t="str">
        <f t="shared" si="281"/>
        <v>SPPalestina</v>
      </c>
      <c r="AI5186" s="73">
        <v>3535002</v>
      </c>
    </row>
    <row r="5187" spans="26:35" x14ac:dyDescent="0.25">
      <c r="Z5187" s="42" t="str">
        <f t="shared" ref="Z5187:Z5250" si="282">CONCATENATE(A5187,D5187)</f>
        <v/>
      </c>
      <c r="AB5187" s="73" t="s">
        <v>85</v>
      </c>
      <c r="AC5187" s="73" t="s">
        <v>4621</v>
      </c>
      <c r="AD5187" s="73">
        <v>3535101</v>
      </c>
      <c r="AH5187" s="54" t="str">
        <f t="shared" ref="AH5187:AH5250" si="283">CONCATENATE(AB5187,AC5187)</f>
        <v>SPPalmares Paulista</v>
      </c>
      <c r="AI5187" s="73">
        <v>3535101</v>
      </c>
    </row>
    <row r="5188" spans="26:35" x14ac:dyDescent="0.25">
      <c r="Z5188" s="42" t="str">
        <f t="shared" si="282"/>
        <v/>
      </c>
      <c r="AB5188" s="73" t="s">
        <v>85</v>
      </c>
      <c r="AC5188" s="73" t="s">
        <v>4626</v>
      </c>
      <c r="AD5188" s="73">
        <v>3535200</v>
      </c>
      <c r="AH5188" s="54" t="str">
        <f t="shared" si="283"/>
        <v>SPPalmeira d'Oeste</v>
      </c>
      <c r="AI5188" s="73">
        <v>3535200</v>
      </c>
    </row>
    <row r="5189" spans="26:35" x14ac:dyDescent="0.25">
      <c r="Z5189" s="42" t="str">
        <f t="shared" si="282"/>
        <v/>
      </c>
      <c r="AB5189" s="73" t="s">
        <v>85</v>
      </c>
      <c r="AC5189" s="73" t="s">
        <v>3881</v>
      </c>
      <c r="AD5189" s="73">
        <v>3535309</v>
      </c>
      <c r="AH5189" s="54" t="str">
        <f t="shared" si="283"/>
        <v>SPPalmital</v>
      </c>
      <c r="AI5189" s="73">
        <v>3535309</v>
      </c>
    </row>
    <row r="5190" spans="26:35" x14ac:dyDescent="0.25">
      <c r="Z5190" s="42" t="str">
        <f t="shared" si="282"/>
        <v/>
      </c>
      <c r="AB5190" s="73" t="s">
        <v>85</v>
      </c>
      <c r="AC5190" s="73" t="s">
        <v>4633</v>
      </c>
      <c r="AD5190" s="73">
        <v>3535408</v>
      </c>
      <c r="AH5190" s="54" t="str">
        <f t="shared" si="283"/>
        <v>SPPanorama</v>
      </c>
      <c r="AI5190" s="73">
        <v>3535408</v>
      </c>
    </row>
    <row r="5191" spans="26:35" x14ac:dyDescent="0.25">
      <c r="Z5191" s="42" t="str">
        <f t="shared" si="282"/>
        <v/>
      </c>
      <c r="AB5191" s="73" t="s">
        <v>85</v>
      </c>
      <c r="AC5191" s="73" t="s">
        <v>4637</v>
      </c>
      <c r="AD5191" s="73">
        <v>3535507</v>
      </c>
      <c r="AH5191" s="54" t="str">
        <f t="shared" si="283"/>
        <v>SPParaguaçu Paulista</v>
      </c>
      <c r="AI5191" s="73">
        <v>3535507</v>
      </c>
    </row>
    <row r="5192" spans="26:35" x14ac:dyDescent="0.25">
      <c r="Z5192" s="42" t="str">
        <f t="shared" si="282"/>
        <v/>
      </c>
      <c r="AB5192" s="73" t="s">
        <v>85</v>
      </c>
      <c r="AC5192" s="73" t="s">
        <v>4640</v>
      </c>
      <c r="AD5192" s="73">
        <v>3535606</v>
      </c>
      <c r="AH5192" s="54" t="str">
        <f t="shared" si="283"/>
        <v>SPParaibuna</v>
      </c>
      <c r="AI5192" s="73">
        <v>3535606</v>
      </c>
    </row>
    <row r="5193" spans="26:35" x14ac:dyDescent="0.25">
      <c r="Z5193" s="42" t="str">
        <f t="shared" si="282"/>
        <v/>
      </c>
      <c r="AB5193" s="73" t="s">
        <v>85</v>
      </c>
      <c r="AC5193" s="73" t="s">
        <v>3374</v>
      </c>
      <c r="AD5193" s="73">
        <v>3535705</v>
      </c>
      <c r="AH5193" s="54" t="str">
        <f t="shared" si="283"/>
        <v>SPParaíso</v>
      </c>
      <c r="AI5193" s="73">
        <v>3535705</v>
      </c>
    </row>
    <row r="5194" spans="26:35" x14ac:dyDescent="0.25">
      <c r="Z5194" s="42" t="str">
        <f t="shared" si="282"/>
        <v/>
      </c>
      <c r="AB5194" s="73" t="s">
        <v>85</v>
      </c>
      <c r="AC5194" s="73" t="s">
        <v>4646</v>
      </c>
      <c r="AD5194" s="73">
        <v>3535804</v>
      </c>
      <c r="AH5194" s="54" t="str">
        <f t="shared" si="283"/>
        <v>SPParanapanema</v>
      </c>
      <c r="AI5194" s="73">
        <v>3535804</v>
      </c>
    </row>
    <row r="5195" spans="26:35" x14ac:dyDescent="0.25">
      <c r="Z5195" s="42" t="str">
        <f t="shared" si="282"/>
        <v/>
      </c>
      <c r="AB5195" s="73" t="s">
        <v>85</v>
      </c>
      <c r="AC5195" s="73" t="s">
        <v>4650</v>
      </c>
      <c r="AD5195" s="73">
        <v>3535903</v>
      </c>
      <c r="AH5195" s="54" t="str">
        <f t="shared" si="283"/>
        <v>SPParanapuã</v>
      </c>
      <c r="AI5195" s="73">
        <v>3535903</v>
      </c>
    </row>
    <row r="5196" spans="26:35" x14ac:dyDescent="0.25">
      <c r="Z5196" s="42" t="str">
        <f t="shared" si="282"/>
        <v/>
      </c>
      <c r="AB5196" s="73" t="s">
        <v>85</v>
      </c>
      <c r="AC5196" s="73" t="s">
        <v>4654</v>
      </c>
      <c r="AD5196" s="73">
        <v>3536000</v>
      </c>
      <c r="AH5196" s="54" t="str">
        <f t="shared" si="283"/>
        <v>SPParapuã</v>
      </c>
      <c r="AI5196" s="73">
        <v>3536000</v>
      </c>
    </row>
    <row r="5197" spans="26:35" x14ac:dyDescent="0.25">
      <c r="Z5197" s="42" t="str">
        <f t="shared" si="282"/>
        <v/>
      </c>
      <c r="AB5197" s="73" t="s">
        <v>85</v>
      </c>
      <c r="AC5197" s="73" t="s">
        <v>4658</v>
      </c>
      <c r="AD5197" s="73">
        <v>3536109</v>
      </c>
      <c r="AH5197" s="54" t="str">
        <f t="shared" si="283"/>
        <v>SPPardinho</v>
      </c>
      <c r="AI5197" s="73">
        <v>3536109</v>
      </c>
    </row>
    <row r="5198" spans="26:35" x14ac:dyDescent="0.25">
      <c r="Z5198" s="42" t="str">
        <f t="shared" si="282"/>
        <v/>
      </c>
      <c r="AB5198" s="73" t="s">
        <v>85</v>
      </c>
      <c r="AC5198" s="73" t="s">
        <v>4662</v>
      </c>
      <c r="AD5198" s="73">
        <v>3536208</v>
      </c>
      <c r="AH5198" s="54" t="str">
        <f t="shared" si="283"/>
        <v>SPPariquera-Açu</v>
      </c>
      <c r="AI5198" s="73">
        <v>3536208</v>
      </c>
    </row>
    <row r="5199" spans="26:35" x14ac:dyDescent="0.25">
      <c r="Z5199" s="42" t="str">
        <f t="shared" si="282"/>
        <v/>
      </c>
      <c r="AB5199" s="73" t="s">
        <v>85</v>
      </c>
      <c r="AC5199" s="73" t="s">
        <v>4666</v>
      </c>
      <c r="AD5199" s="73">
        <v>3536257</v>
      </c>
      <c r="AH5199" s="54" t="str">
        <f t="shared" si="283"/>
        <v>SPParisi</v>
      </c>
      <c r="AI5199" s="73">
        <v>3536257</v>
      </c>
    </row>
    <row r="5200" spans="26:35" x14ac:dyDescent="0.25">
      <c r="Z5200" s="42" t="str">
        <f t="shared" si="282"/>
        <v/>
      </c>
      <c r="AB5200" s="73" t="s">
        <v>85</v>
      </c>
      <c r="AC5200" s="73" t="s">
        <v>4669</v>
      </c>
      <c r="AD5200" s="73">
        <v>3536307</v>
      </c>
      <c r="AH5200" s="54" t="str">
        <f t="shared" si="283"/>
        <v>SPPatrocínio Paulista</v>
      </c>
      <c r="AI5200" s="73">
        <v>3536307</v>
      </c>
    </row>
    <row r="5201" spans="26:35" x14ac:dyDescent="0.25">
      <c r="Z5201" s="42" t="str">
        <f t="shared" si="282"/>
        <v/>
      </c>
      <c r="AB5201" s="73" t="s">
        <v>85</v>
      </c>
      <c r="AC5201" s="73" t="s">
        <v>4673</v>
      </c>
      <c r="AD5201" s="73">
        <v>3536406</v>
      </c>
      <c r="AH5201" s="54" t="str">
        <f t="shared" si="283"/>
        <v>SPPaulicéia</v>
      </c>
      <c r="AI5201" s="73">
        <v>3536406</v>
      </c>
    </row>
    <row r="5202" spans="26:35" x14ac:dyDescent="0.25">
      <c r="Z5202" s="42" t="str">
        <f t="shared" si="282"/>
        <v/>
      </c>
      <c r="AB5202" s="73" t="s">
        <v>85</v>
      </c>
      <c r="AC5202" s="73" t="s">
        <v>4677</v>
      </c>
      <c r="AD5202" s="73">
        <v>3536505</v>
      </c>
      <c r="AH5202" s="54" t="str">
        <f t="shared" si="283"/>
        <v>SPPaulínia</v>
      </c>
      <c r="AI5202" s="73">
        <v>3536505</v>
      </c>
    </row>
    <row r="5203" spans="26:35" x14ac:dyDescent="0.25">
      <c r="Z5203" s="42" t="str">
        <f t="shared" si="282"/>
        <v/>
      </c>
      <c r="AB5203" s="73" t="s">
        <v>85</v>
      </c>
      <c r="AC5203" s="73" t="s">
        <v>4681</v>
      </c>
      <c r="AD5203" s="73">
        <v>3536570</v>
      </c>
      <c r="AH5203" s="54" t="str">
        <f t="shared" si="283"/>
        <v>SPPaulistânia</v>
      </c>
      <c r="AI5203" s="73">
        <v>3536570</v>
      </c>
    </row>
    <row r="5204" spans="26:35" x14ac:dyDescent="0.25">
      <c r="Z5204" s="42" t="str">
        <f t="shared" si="282"/>
        <v/>
      </c>
      <c r="AB5204" s="73" t="s">
        <v>85</v>
      </c>
      <c r="AC5204" s="73" t="s">
        <v>4685</v>
      </c>
      <c r="AD5204" s="73">
        <v>3536604</v>
      </c>
      <c r="AH5204" s="54" t="str">
        <f t="shared" si="283"/>
        <v>SPPaulo de Faria</v>
      </c>
      <c r="AI5204" s="73">
        <v>3536604</v>
      </c>
    </row>
    <row r="5205" spans="26:35" x14ac:dyDescent="0.25">
      <c r="Z5205" s="42" t="str">
        <f t="shared" si="282"/>
        <v/>
      </c>
      <c r="AB5205" s="73" t="s">
        <v>85</v>
      </c>
      <c r="AC5205" s="73" t="s">
        <v>4689</v>
      </c>
      <c r="AD5205" s="73">
        <v>3536703</v>
      </c>
      <c r="AH5205" s="54" t="str">
        <f t="shared" si="283"/>
        <v>SPPederneiras</v>
      </c>
      <c r="AI5205" s="73">
        <v>3536703</v>
      </c>
    </row>
    <row r="5206" spans="26:35" x14ac:dyDescent="0.25">
      <c r="Z5206" s="42" t="str">
        <f t="shared" si="282"/>
        <v/>
      </c>
      <c r="AB5206" s="73" t="s">
        <v>85</v>
      </c>
      <c r="AC5206" s="73" t="s">
        <v>4693</v>
      </c>
      <c r="AD5206" s="73">
        <v>3536802</v>
      </c>
      <c r="AH5206" s="54" t="str">
        <f t="shared" si="283"/>
        <v>SPPedra Bela</v>
      </c>
      <c r="AI5206" s="73">
        <v>3536802</v>
      </c>
    </row>
    <row r="5207" spans="26:35" x14ac:dyDescent="0.25">
      <c r="Z5207" s="42" t="str">
        <f t="shared" si="282"/>
        <v/>
      </c>
      <c r="AB5207" s="73" t="s">
        <v>85</v>
      </c>
      <c r="AC5207" s="73" t="s">
        <v>4696</v>
      </c>
      <c r="AD5207" s="73">
        <v>3536901</v>
      </c>
      <c r="AH5207" s="54" t="str">
        <f t="shared" si="283"/>
        <v>SPPedranópolis</v>
      </c>
      <c r="AI5207" s="73">
        <v>3536901</v>
      </c>
    </row>
    <row r="5208" spans="26:35" x14ac:dyDescent="0.25">
      <c r="Z5208" s="42" t="str">
        <f t="shared" si="282"/>
        <v/>
      </c>
      <c r="AB5208" s="73" t="s">
        <v>85</v>
      </c>
      <c r="AC5208" s="73" t="s">
        <v>4699</v>
      </c>
      <c r="AD5208" s="73">
        <v>3537008</v>
      </c>
      <c r="AH5208" s="54" t="str">
        <f t="shared" si="283"/>
        <v>SPPedregulho</v>
      </c>
      <c r="AI5208" s="73">
        <v>3537008</v>
      </c>
    </row>
    <row r="5209" spans="26:35" x14ac:dyDescent="0.25">
      <c r="Z5209" s="42" t="str">
        <f t="shared" si="282"/>
        <v/>
      </c>
      <c r="AB5209" s="73" t="s">
        <v>85</v>
      </c>
      <c r="AC5209" s="73" t="s">
        <v>4702</v>
      </c>
      <c r="AD5209" s="73">
        <v>3537107</v>
      </c>
      <c r="AH5209" s="54" t="str">
        <f t="shared" si="283"/>
        <v>SPPedreira</v>
      </c>
      <c r="AI5209" s="73">
        <v>3537107</v>
      </c>
    </row>
    <row r="5210" spans="26:35" x14ac:dyDescent="0.25">
      <c r="Z5210" s="42" t="str">
        <f t="shared" si="282"/>
        <v/>
      </c>
      <c r="AB5210" s="73" t="s">
        <v>85</v>
      </c>
      <c r="AC5210" s="73" t="s">
        <v>4704</v>
      </c>
      <c r="AD5210" s="73">
        <v>3537156</v>
      </c>
      <c r="AH5210" s="54" t="str">
        <f t="shared" si="283"/>
        <v>SPPedrinhas Paulista</v>
      </c>
      <c r="AI5210" s="73">
        <v>3537156</v>
      </c>
    </row>
    <row r="5211" spans="26:35" x14ac:dyDescent="0.25">
      <c r="Z5211" s="42" t="str">
        <f t="shared" si="282"/>
        <v/>
      </c>
      <c r="AB5211" s="73" t="s">
        <v>85</v>
      </c>
      <c r="AC5211" s="73" t="s">
        <v>4707</v>
      </c>
      <c r="AD5211" s="73">
        <v>3537206</v>
      </c>
      <c r="AH5211" s="54" t="str">
        <f t="shared" si="283"/>
        <v>SPPedro de Toledo</v>
      </c>
      <c r="AI5211" s="73">
        <v>3537206</v>
      </c>
    </row>
    <row r="5212" spans="26:35" x14ac:dyDescent="0.25">
      <c r="Z5212" s="42" t="str">
        <f t="shared" si="282"/>
        <v/>
      </c>
      <c r="AB5212" s="73" t="s">
        <v>85</v>
      </c>
      <c r="AC5212" s="73" t="s">
        <v>4710</v>
      </c>
      <c r="AD5212" s="73">
        <v>3537305</v>
      </c>
      <c r="AH5212" s="54" t="str">
        <f t="shared" si="283"/>
        <v>SPPenápolis</v>
      </c>
      <c r="AI5212" s="73">
        <v>3537305</v>
      </c>
    </row>
    <row r="5213" spans="26:35" x14ac:dyDescent="0.25">
      <c r="Z5213" s="42" t="str">
        <f t="shared" si="282"/>
        <v/>
      </c>
      <c r="AB5213" s="73" t="s">
        <v>85</v>
      </c>
      <c r="AC5213" s="73" t="s">
        <v>4713</v>
      </c>
      <c r="AD5213" s="73">
        <v>3537404</v>
      </c>
      <c r="AH5213" s="54" t="str">
        <f t="shared" si="283"/>
        <v>SPPereira Barreto</v>
      </c>
      <c r="AI5213" s="73">
        <v>3537404</v>
      </c>
    </row>
    <row r="5214" spans="26:35" x14ac:dyDescent="0.25">
      <c r="Z5214" s="42" t="str">
        <f t="shared" si="282"/>
        <v/>
      </c>
      <c r="AB5214" s="73" t="s">
        <v>85</v>
      </c>
      <c r="AC5214" s="73" t="s">
        <v>4716</v>
      </c>
      <c r="AD5214" s="73">
        <v>3537503</v>
      </c>
      <c r="AH5214" s="54" t="str">
        <f t="shared" si="283"/>
        <v>SPPereiras</v>
      </c>
      <c r="AI5214" s="73">
        <v>3537503</v>
      </c>
    </row>
    <row r="5215" spans="26:35" x14ac:dyDescent="0.25">
      <c r="Z5215" s="42" t="str">
        <f t="shared" si="282"/>
        <v/>
      </c>
      <c r="AB5215" s="73" t="s">
        <v>85</v>
      </c>
      <c r="AC5215" s="73" t="s">
        <v>4719</v>
      </c>
      <c r="AD5215" s="73">
        <v>3537602</v>
      </c>
      <c r="AH5215" s="54" t="str">
        <f t="shared" si="283"/>
        <v>SPPeruíbe</v>
      </c>
      <c r="AI5215" s="73">
        <v>3537602</v>
      </c>
    </row>
    <row r="5216" spans="26:35" x14ac:dyDescent="0.25">
      <c r="Z5216" s="42" t="str">
        <f t="shared" si="282"/>
        <v/>
      </c>
      <c r="AB5216" s="73" t="s">
        <v>85</v>
      </c>
      <c r="AC5216" s="73" t="s">
        <v>4722</v>
      </c>
      <c r="AD5216" s="73">
        <v>3537701</v>
      </c>
      <c r="AH5216" s="54" t="str">
        <f t="shared" si="283"/>
        <v>SPPiacatu</v>
      </c>
      <c r="AI5216" s="73">
        <v>3537701</v>
      </c>
    </row>
    <row r="5217" spans="26:35" x14ac:dyDescent="0.25">
      <c r="Z5217" s="42" t="str">
        <f t="shared" si="282"/>
        <v/>
      </c>
      <c r="AB5217" s="73" t="s">
        <v>85</v>
      </c>
      <c r="AC5217" s="73" t="s">
        <v>4725</v>
      </c>
      <c r="AD5217" s="73">
        <v>3537800</v>
      </c>
      <c r="AH5217" s="54" t="str">
        <f t="shared" si="283"/>
        <v>SPPiedade</v>
      </c>
      <c r="AI5217" s="73">
        <v>3537800</v>
      </c>
    </row>
    <row r="5218" spans="26:35" x14ac:dyDescent="0.25">
      <c r="Z5218" s="42" t="str">
        <f t="shared" si="282"/>
        <v/>
      </c>
      <c r="AB5218" s="73" t="s">
        <v>85</v>
      </c>
      <c r="AC5218" s="73" t="s">
        <v>4727</v>
      </c>
      <c r="AD5218" s="73">
        <v>3537909</v>
      </c>
      <c r="AH5218" s="54" t="str">
        <f t="shared" si="283"/>
        <v>SPPilar do Sul</v>
      </c>
      <c r="AI5218" s="73">
        <v>3537909</v>
      </c>
    </row>
    <row r="5219" spans="26:35" x14ac:dyDescent="0.25">
      <c r="Z5219" s="42" t="str">
        <f t="shared" si="282"/>
        <v/>
      </c>
      <c r="AB5219" s="73" t="s">
        <v>85</v>
      </c>
      <c r="AC5219" s="73" t="s">
        <v>4729</v>
      </c>
      <c r="AD5219" s="73">
        <v>3538006</v>
      </c>
      <c r="AH5219" s="54" t="str">
        <f t="shared" si="283"/>
        <v>SPPindamonhangaba</v>
      </c>
      <c r="AI5219" s="73">
        <v>3538006</v>
      </c>
    </row>
    <row r="5220" spans="26:35" x14ac:dyDescent="0.25">
      <c r="Z5220" s="42" t="str">
        <f t="shared" si="282"/>
        <v/>
      </c>
      <c r="AB5220" s="73" t="s">
        <v>85</v>
      </c>
      <c r="AC5220" s="73" t="s">
        <v>4732</v>
      </c>
      <c r="AD5220" s="73">
        <v>3538105</v>
      </c>
      <c r="AH5220" s="54" t="str">
        <f t="shared" si="283"/>
        <v>SPPindorama</v>
      </c>
      <c r="AI5220" s="73">
        <v>3538105</v>
      </c>
    </row>
    <row r="5221" spans="26:35" x14ac:dyDescent="0.25">
      <c r="Z5221" s="42" t="str">
        <f t="shared" si="282"/>
        <v/>
      </c>
      <c r="AB5221" s="73" t="s">
        <v>85</v>
      </c>
      <c r="AC5221" s="73" t="s">
        <v>3461</v>
      </c>
      <c r="AD5221" s="73">
        <v>3538204</v>
      </c>
      <c r="AH5221" s="54" t="str">
        <f t="shared" si="283"/>
        <v>SPPinhalzinho</v>
      </c>
      <c r="AI5221" s="73">
        <v>3538204</v>
      </c>
    </row>
    <row r="5222" spans="26:35" x14ac:dyDescent="0.25">
      <c r="Z5222" s="42" t="str">
        <f t="shared" si="282"/>
        <v/>
      </c>
      <c r="AB5222" s="73" t="s">
        <v>85</v>
      </c>
      <c r="AC5222" s="73" t="s">
        <v>4737</v>
      </c>
      <c r="AD5222" s="73">
        <v>3538303</v>
      </c>
      <c r="AH5222" s="54" t="str">
        <f t="shared" si="283"/>
        <v>SPPiquerobi</v>
      </c>
      <c r="AI5222" s="73">
        <v>3538303</v>
      </c>
    </row>
    <row r="5223" spans="26:35" x14ac:dyDescent="0.25">
      <c r="Z5223" s="42" t="str">
        <f t="shared" si="282"/>
        <v/>
      </c>
      <c r="AB5223" s="73" t="s">
        <v>85</v>
      </c>
      <c r="AC5223" s="73" t="s">
        <v>4739</v>
      </c>
      <c r="AD5223" s="73">
        <v>3538501</v>
      </c>
      <c r="AH5223" s="54" t="str">
        <f t="shared" si="283"/>
        <v>SPPiquete</v>
      </c>
      <c r="AI5223" s="73">
        <v>3538501</v>
      </c>
    </row>
    <row r="5224" spans="26:35" x14ac:dyDescent="0.25">
      <c r="Z5224" s="42" t="str">
        <f t="shared" si="282"/>
        <v/>
      </c>
      <c r="AB5224" s="73" t="s">
        <v>85</v>
      </c>
      <c r="AC5224" s="73" t="s">
        <v>4742</v>
      </c>
      <c r="AD5224" s="73">
        <v>3538600</v>
      </c>
      <c r="AH5224" s="54" t="str">
        <f t="shared" si="283"/>
        <v>SPPiracaia</v>
      </c>
      <c r="AI5224" s="73">
        <v>3538600</v>
      </c>
    </row>
    <row r="5225" spans="26:35" x14ac:dyDescent="0.25">
      <c r="Z5225" s="42" t="str">
        <f t="shared" si="282"/>
        <v/>
      </c>
      <c r="AB5225" s="73" t="s">
        <v>85</v>
      </c>
      <c r="AC5225" s="73" t="s">
        <v>4744</v>
      </c>
      <c r="AD5225" s="73">
        <v>3538709</v>
      </c>
      <c r="AH5225" s="54" t="str">
        <f t="shared" si="283"/>
        <v>SPPiracicaba</v>
      </c>
      <c r="AI5225" s="73">
        <v>3538709</v>
      </c>
    </row>
    <row r="5226" spans="26:35" x14ac:dyDescent="0.25">
      <c r="Z5226" s="42" t="str">
        <f t="shared" si="282"/>
        <v/>
      </c>
      <c r="AB5226" s="73" t="s">
        <v>85</v>
      </c>
      <c r="AC5226" s="73" t="s">
        <v>4746</v>
      </c>
      <c r="AD5226" s="73">
        <v>3538808</v>
      </c>
      <c r="AH5226" s="54" t="str">
        <f t="shared" si="283"/>
        <v>SPPiraju</v>
      </c>
      <c r="AI5226" s="73">
        <v>3538808</v>
      </c>
    </row>
    <row r="5227" spans="26:35" x14ac:dyDescent="0.25">
      <c r="Z5227" s="42" t="str">
        <f t="shared" si="282"/>
        <v/>
      </c>
      <c r="AB5227" s="73" t="s">
        <v>85</v>
      </c>
      <c r="AC5227" s="73" t="s">
        <v>4749</v>
      </c>
      <c r="AD5227" s="73">
        <v>3538907</v>
      </c>
      <c r="AH5227" s="54" t="str">
        <f t="shared" si="283"/>
        <v>SPPirajuí</v>
      </c>
      <c r="AI5227" s="73">
        <v>3538907</v>
      </c>
    </row>
    <row r="5228" spans="26:35" x14ac:dyDescent="0.25">
      <c r="Z5228" s="42" t="str">
        <f t="shared" si="282"/>
        <v/>
      </c>
      <c r="AB5228" s="73" t="s">
        <v>85</v>
      </c>
      <c r="AC5228" s="73" t="s">
        <v>4751</v>
      </c>
      <c r="AD5228" s="73">
        <v>3539004</v>
      </c>
      <c r="AH5228" s="54" t="str">
        <f t="shared" si="283"/>
        <v>SPPirangi</v>
      </c>
      <c r="AI5228" s="73">
        <v>3539004</v>
      </c>
    </row>
    <row r="5229" spans="26:35" x14ac:dyDescent="0.25">
      <c r="Z5229" s="42" t="str">
        <f t="shared" si="282"/>
        <v/>
      </c>
      <c r="AB5229" s="73" t="s">
        <v>85</v>
      </c>
      <c r="AC5229" s="73" t="s">
        <v>4754</v>
      </c>
      <c r="AD5229" s="73">
        <v>3539103</v>
      </c>
      <c r="AH5229" s="54" t="str">
        <f t="shared" si="283"/>
        <v>SPPirapora do Bom Jesus</v>
      </c>
      <c r="AI5229" s="73">
        <v>3539103</v>
      </c>
    </row>
    <row r="5230" spans="26:35" x14ac:dyDescent="0.25">
      <c r="Z5230" s="42" t="str">
        <f t="shared" si="282"/>
        <v/>
      </c>
      <c r="AB5230" s="73" t="s">
        <v>85</v>
      </c>
      <c r="AC5230" s="73" t="s">
        <v>4757</v>
      </c>
      <c r="AD5230" s="73">
        <v>3539202</v>
      </c>
      <c r="AH5230" s="54" t="str">
        <f t="shared" si="283"/>
        <v>SPPirapozinho</v>
      </c>
      <c r="AI5230" s="73">
        <v>3539202</v>
      </c>
    </row>
    <row r="5231" spans="26:35" x14ac:dyDescent="0.25">
      <c r="Z5231" s="42" t="str">
        <f t="shared" si="282"/>
        <v/>
      </c>
      <c r="AB5231" s="73" t="s">
        <v>85</v>
      </c>
      <c r="AC5231" s="73" t="s">
        <v>4760</v>
      </c>
      <c r="AD5231" s="73">
        <v>3539301</v>
      </c>
      <c r="AH5231" s="54" t="str">
        <f t="shared" si="283"/>
        <v>SPPirassununga</v>
      </c>
      <c r="AI5231" s="73">
        <v>3539301</v>
      </c>
    </row>
    <row r="5232" spans="26:35" x14ac:dyDescent="0.25">
      <c r="Z5232" s="42" t="str">
        <f t="shared" si="282"/>
        <v/>
      </c>
      <c r="AB5232" s="73" t="s">
        <v>85</v>
      </c>
      <c r="AC5232" s="73" t="s">
        <v>4763</v>
      </c>
      <c r="AD5232" s="73">
        <v>3539400</v>
      </c>
      <c r="AH5232" s="54" t="str">
        <f t="shared" si="283"/>
        <v>SPPiratininga</v>
      </c>
      <c r="AI5232" s="73">
        <v>3539400</v>
      </c>
    </row>
    <row r="5233" spans="26:35" x14ac:dyDescent="0.25">
      <c r="Z5233" s="42" t="str">
        <f t="shared" si="282"/>
        <v/>
      </c>
      <c r="AB5233" s="73" t="s">
        <v>85</v>
      </c>
      <c r="AC5233" s="73" t="s">
        <v>4013</v>
      </c>
      <c r="AD5233" s="73">
        <v>3539509</v>
      </c>
      <c r="AH5233" s="54" t="str">
        <f t="shared" si="283"/>
        <v>SPPitangueiras</v>
      </c>
      <c r="AI5233" s="73">
        <v>3539509</v>
      </c>
    </row>
    <row r="5234" spans="26:35" x14ac:dyDescent="0.25">
      <c r="Z5234" s="42" t="str">
        <f t="shared" si="282"/>
        <v/>
      </c>
      <c r="AB5234" s="73" t="s">
        <v>85</v>
      </c>
      <c r="AC5234" s="73" t="s">
        <v>4024</v>
      </c>
      <c r="AD5234" s="73">
        <v>3539608</v>
      </c>
      <c r="AH5234" s="54" t="str">
        <f t="shared" si="283"/>
        <v>SPPlanalto</v>
      </c>
      <c r="AI5234" s="73">
        <v>3539608</v>
      </c>
    </row>
    <row r="5235" spans="26:35" x14ac:dyDescent="0.25">
      <c r="Z5235" s="42" t="str">
        <f t="shared" si="282"/>
        <v/>
      </c>
      <c r="AB5235" s="73" t="s">
        <v>85</v>
      </c>
      <c r="AC5235" s="73" t="s">
        <v>4769</v>
      </c>
      <c r="AD5235" s="73">
        <v>3539707</v>
      </c>
      <c r="AH5235" s="54" t="str">
        <f t="shared" si="283"/>
        <v>SPPlatina</v>
      </c>
      <c r="AI5235" s="73">
        <v>3539707</v>
      </c>
    </row>
    <row r="5236" spans="26:35" x14ac:dyDescent="0.25">
      <c r="Z5236" s="42" t="str">
        <f t="shared" si="282"/>
        <v/>
      </c>
      <c r="AB5236" s="73" t="s">
        <v>85</v>
      </c>
      <c r="AC5236" s="73" t="s">
        <v>4772</v>
      </c>
      <c r="AD5236" s="73">
        <v>3539806</v>
      </c>
      <c r="AH5236" s="54" t="str">
        <f t="shared" si="283"/>
        <v>SPPoá</v>
      </c>
      <c r="AI5236" s="73">
        <v>3539806</v>
      </c>
    </row>
    <row r="5237" spans="26:35" x14ac:dyDescent="0.25">
      <c r="Z5237" s="42" t="str">
        <f t="shared" si="282"/>
        <v/>
      </c>
      <c r="AB5237" s="73" t="s">
        <v>85</v>
      </c>
      <c r="AC5237" s="73" t="s">
        <v>4775</v>
      </c>
      <c r="AD5237" s="73">
        <v>3539905</v>
      </c>
      <c r="AH5237" s="54" t="str">
        <f t="shared" si="283"/>
        <v>SPPoloni</v>
      </c>
      <c r="AI5237" s="73">
        <v>3539905</v>
      </c>
    </row>
    <row r="5238" spans="26:35" x14ac:dyDescent="0.25">
      <c r="Z5238" s="42" t="str">
        <f t="shared" si="282"/>
        <v/>
      </c>
      <c r="AB5238" s="73" t="s">
        <v>85</v>
      </c>
      <c r="AC5238" s="73" t="s">
        <v>4778</v>
      </c>
      <c r="AD5238" s="73">
        <v>3540002</v>
      </c>
      <c r="AH5238" s="54" t="str">
        <f t="shared" si="283"/>
        <v>SPPompéia</v>
      </c>
      <c r="AI5238" s="73">
        <v>3540002</v>
      </c>
    </row>
    <row r="5239" spans="26:35" x14ac:dyDescent="0.25">
      <c r="Z5239" s="42" t="str">
        <f t="shared" si="282"/>
        <v/>
      </c>
      <c r="AB5239" s="73" t="s">
        <v>85</v>
      </c>
      <c r="AC5239" s="73" t="s">
        <v>4781</v>
      </c>
      <c r="AD5239" s="73">
        <v>3540101</v>
      </c>
      <c r="AH5239" s="54" t="str">
        <f t="shared" si="283"/>
        <v>SPPongaí</v>
      </c>
      <c r="AI5239" s="73">
        <v>3540101</v>
      </c>
    </row>
    <row r="5240" spans="26:35" x14ac:dyDescent="0.25">
      <c r="Z5240" s="42" t="str">
        <f t="shared" si="282"/>
        <v/>
      </c>
      <c r="AB5240" s="73" t="s">
        <v>85</v>
      </c>
      <c r="AC5240" s="73" t="s">
        <v>4784</v>
      </c>
      <c r="AD5240" s="73">
        <v>3540200</v>
      </c>
      <c r="AH5240" s="54" t="str">
        <f t="shared" si="283"/>
        <v>SPPontal</v>
      </c>
      <c r="AI5240" s="73">
        <v>3540200</v>
      </c>
    </row>
    <row r="5241" spans="26:35" x14ac:dyDescent="0.25">
      <c r="Z5241" s="42" t="str">
        <f t="shared" si="282"/>
        <v/>
      </c>
      <c r="AB5241" s="73" t="s">
        <v>85</v>
      </c>
      <c r="AC5241" s="73" t="s">
        <v>4787</v>
      </c>
      <c r="AD5241" s="73">
        <v>3540259</v>
      </c>
      <c r="AH5241" s="54" t="str">
        <f t="shared" si="283"/>
        <v>SPPontalinda</v>
      </c>
      <c r="AI5241" s="73">
        <v>3540259</v>
      </c>
    </row>
    <row r="5242" spans="26:35" x14ac:dyDescent="0.25">
      <c r="Z5242" s="42" t="str">
        <f t="shared" si="282"/>
        <v/>
      </c>
      <c r="AB5242" s="73" t="s">
        <v>85</v>
      </c>
      <c r="AC5242" s="73" t="s">
        <v>4790</v>
      </c>
      <c r="AD5242" s="73">
        <v>3540309</v>
      </c>
      <c r="AH5242" s="54" t="str">
        <f t="shared" si="283"/>
        <v>SPPontes Gestal</v>
      </c>
      <c r="AI5242" s="73">
        <v>3540309</v>
      </c>
    </row>
    <row r="5243" spans="26:35" x14ac:dyDescent="0.25">
      <c r="Z5243" s="42" t="str">
        <f t="shared" si="282"/>
        <v/>
      </c>
      <c r="AB5243" s="73" t="s">
        <v>85</v>
      </c>
      <c r="AC5243" s="73" t="s">
        <v>4793</v>
      </c>
      <c r="AD5243" s="73">
        <v>3540408</v>
      </c>
      <c r="AH5243" s="54" t="str">
        <f t="shared" si="283"/>
        <v>SPPopulina</v>
      </c>
      <c r="AI5243" s="73">
        <v>3540408</v>
      </c>
    </row>
    <row r="5244" spans="26:35" x14ac:dyDescent="0.25">
      <c r="Z5244" s="42" t="str">
        <f t="shared" si="282"/>
        <v/>
      </c>
      <c r="AB5244" s="73" t="s">
        <v>85</v>
      </c>
      <c r="AC5244" s="73" t="s">
        <v>4796</v>
      </c>
      <c r="AD5244" s="73">
        <v>3540507</v>
      </c>
      <c r="AH5244" s="54" t="str">
        <f t="shared" si="283"/>
        <v>SPPorangaba</v>
      </c>
      <c r="AI5244" s="73">
        <v>3540507</v>
      </c>
    </row>
    <row r="5245" spans="26:35" x14ac:dyDescent="0.25">
      <c r="Z5245" s="42" t="str">
        <f t="shared" si="282"/>
        <v/>
      </c>
      <c r="AB5245" s="73" t="s">
        <v>85</v>
      </c>
      <c r="AC5245" s="73" t="s">
        <v>4799</v>
      </c>
      <c r="AD5245" s="73">
        <v>3540606</v>
      </c>
      <c r="AH5245" s="54" t="str">
        <f t="shared" si="283"/>
        <v>SPPorto Feliz</v>
      </c>
      <c r="AI5245" s="73">
        <v>3540606</v>
      </c>
    </row>
    <row r="5246" spans="26:35" x14ac:dyDescent="0.25">
      <c r="Z5246" s="42" t="str">
        <f t="shared" si="282"/>
        <v/>
      </c>
      <c r="AB5246" s="73" t="s">
        <v>85</v>
      </c>
      <c r="AC5246" s="73" t="s">
        <v>4802</v>
      </c>
      <c r="AD5246" s="73">
        <v>3540705</v>
      </c>
      <c r="AH5246" s="54" t="str">
        <f t="shared" si="283"/>
        <v>SPPorto Ferreira</v>
      </c>
      <c r="AI5246" s="73">
        <v>3540705</v>
      </c>
    </row>
    <row r="5247" spans="26:35" x14ac:dyDescent="0.25">
      <c r="Z5247" s="42" t="str">
        <f t="shared" si="282"/>
        <v/>
      </c>
      <c r="AB5247" s="73" t="s">
        <v>85</v>
      </c>
      <c r="AC5247" s="73" t="s">
        <v>4805</v>
      </c>
      <c r="AD5247" s="73">
        <v>3540754</v>
      </c>
      <c r="AH5247" s="54" t="str">
        <f t="shared" si="283"/>
        <v>SPPotim</v>
      </c>
      <c r="AI5247" s="73">
        <v>3540754</v>
      </c>
    </row>
    <row r="5248" spans="26:35" x14ac:dyDescent="0.25">
      <c r="Z5248" s="42" t="str">
        <f t="shared" si="282"/>
        <v/>
      </c>
      <c r="AB5248" s="73" t="s">
        <v>85</v>
      </c>
      <c r="AC5248" s="73" t="s">
        <v>4808</v>
      </c>
      <c r="AD5248" s="73">
        <v>3540804</v>
      </c>
      <c r="AH5248" s="54" t="str">
        <f t="shared" si="283"/>
        <v>SPPotirendaba</v>
      </c>
      <c r="AI5248" s="73">
        <v>3540804</v>
      </c>
    </row>
    <row r="5249" spans="26:35" x14ac:dyDescent="0.25">
      <c r="Z5249" s="42" t="str">
        <f t="shared" si="282"/>
        <v/>
      </c>
      <c r="AB5249" s="73" t="s">
        <v>85</v>
      </c>
      <c r="AC5249" s="73" t="s">
        <v>4811</v>
      </c>
      <c r="AD5249" s="73">
        <v>3540853</v>
      </c>
      <c r="AH5249" s="54" t="str">
        <f t="shared" si="283"/>
        <v>SPPracinha</v>
      </c>
      <c r="AI5249" s="73">
        <v>3540853</v>
      </c>
    </row>
    <row r="5250" spans="26:35" x14ac:dyDescent="0.25">
      <c r="Z5250" s="42" t="str">
        <f t="shared" si="282"/>
        <v/>
      </c>
      <c r="AB5250" s="73" t="s">
        <v>85</v>
      </c>
      <c r="AC5250" s="73" t="s">
        <v>4814</v>
      </c>
      <c r="AD5250" s="73">
        <v>3540903</v>
      </c>
      <c r="AH5250" s="54" t="str">
        <f t="shared" si="283"/>
        <v>SPPradópolis</v>
      </c>
      <c r="AI5250" s="73">
        <v>3540903</v>
      </c>
    </row>
    <row r="5251" spans="26:35" x14ac:dyDescent="0.25">
      <c r="Z5251" s="42" t="str">
        <f t="shared" ref="Z5251:Z5314" si="284">CONCATENATE(A5251,D5251)</f>
        <v/>
      </c>
      <c r="AB5251" s="73" t="s">
        <v>85</v>
      </c>
      <c r="AC5251" s="73" t="s">
        <v>3567</v>
      </c>
      <c r="AD5251" s="73">
        <v>3541000</v>
      </c>
      <c r="AH5251" s="54" t="str">
        <f t="shared" ref="AH5251:AH5314" si="285">CONCATENATE(AB5251,AC5251)</f>
        <v>SPPraia Grande</v>
      </c>
      <c r="AI5251" s="73">
        <v>3541000</v>
      </c>
    </row>
    <row r="5252" spans="26:35" x14ac:dyDescent="0.25">
      <c r="Z5252" s="42" t="str">
        <f t="shared" si="284"/>
        <v/>
      </c>
      <c r="AB5252" s="73" t="s">
        <v>85</v>
      </c>
      <c r="AC5252" s="73" t="s">
        <v>4818</v>
      </c>
      <c r="AD5252" s="73">
        <v>3541059</v>
      </c>
      <c r="AH5252" s="54" t="str">
        <f t="shared" si="285"/>
        <v>SPPratânia</v>
      </c>
      <c r="AI5252" s="73">
        <v>3541059</v>
      </c>
    </row>
    <row r="5253" spans="26:35" x14ac:dyDescent="0.25">
      <c r="Z5253" s="42" t="str">
        <f t="shared" si="284"/>
        <v/>
      </c>
      <c r="AB5253" s="73" t="s">
        <v>85</v>
      </c>
      <c r="AC5253" s="73" t="s">
        <v>4821</v>
      </c>
      <c r="AD5253" s="73">
        <v>3541109</v>
      </c>
      <c r="AH5253" s="54" t="str">
        <f t="shared" si="285"/>
        <v>SPPresidente Alves</v>
      </c>
      <c r="AI5253" s="73">
        <v>3541109</v>
      </c>
    </row>
    <row r="5254" spans="26:35" x14ac:dyDescent="0.25">
      <c r="Z5254" s="42" t="str">
        <f t="shared" si="284"/>
        <v/>
      </c>
      <c r="AB5254" s="73" t="s">
        <v>85</v>
      </c>
      <c r="AC5254" s="73" t="s">
        <v>4824</v>
      </c>
      <c r="AD5254" s="73">
        <v>3541208</v>
      </c>
      <c r="AH5254" s="54" t="str">
        <f t="shared" si="285"/>
        <v>SPPresidente Bernardes</v>
      </c>
      <c r="AI5254" s="73">
        <v>3541208</v>
      </c>
    </row>
    <row r="5255" spans="26:35" x14ac:dyDescent="0.25">
      <c r="Z5255" s="42" t="str">
        <f t="shared" si="284"/>
        <v/>
      </c>
      <c r="AB5255" s="73" t="s">
        <v>85</v>
      </c>
      <c r="AC5255" s="73" t="s">
        <v>4827</v>
      </c>
      <c r="AD5255" s="73">
        <v>3541307</v>
      </c>
      <c r="AH5255" s="54" t="str">
        <f t="shared" si="285"/>
        <v>SPPresidente Epitácio</v>
      </c>
      <c r="AI5255" s="73">
        <v>3541307</v>
      </c>
    </row>
    <row r="5256" spans="26:35" x14ac:dyDescent="0.25">
      <c r="Z5256" s="42" t="str">
        <f t="shared" si="284"/>
        <v/>
      </c>
      <c r="AB5256" s="73" t="s">
        <v>85</v>
      </c>
      <c r="AC5256" s="73" t="s">
        <v>4830</v>
      </c>
      <c r="AD5256" s="73">
        <v>3541406</v>
      </c>
      <c r="AH5256" s="54" t="str">
        <f t="shared" si="285"/>
        <v>SPPresidente Prudente</v>
      </c>
      <c r="AI5256" s="73">
        <v>3541406</v>
      </c>
    </row>
    <row r="5257" spans="26:35" x14ac:dyDescent="0.25">
      <c r="Z5257" s="42" t="str">
        <f t="shared" si="284"/>
        <v/>
      </c>
      <c r="AB5257" s="73" t="s">
        <v>85</v>
      </c>
      <c r="AC5257" s="73" t="s">
        <v>4833</v>
      </c>
      <c r="AD5257" s="73">
        <v>3541505</v>
      </c>
      <c r="AH5257" s="54" t="str">
        <f t="shared" si="285"/>
        <v>SPPresidente Venceslau</v>
      </c>
      <c r="AI5257" s="73">
        <v>3541505</v>
      </c>
    </row>
    <row r="5258" spans="26:35" x14ac:dyDescent="0.25">
      <c r="Z5258" s="42" t="str">
        <f t="shared" si="284"/>
        <v/>
      </c>
      <c r="AB5258" s="73" t="s">
        <v>85</v>
      </c>
      <c r="AC5258" s="73" t="s">
        <v>4836</v>
      </c>
      <c r="AD5258" s="73">
        <v>3541604</v>
      </c>
      <c r="AH5258" s="54" t="str">
        <f t="shared" si="285"/>
        <v>SPPromissão</v>
      </c>
      <c r="AI5258" s="73">
        <v>3541604</v>
      </c>
    </row>
    <row r="5259" spans="26:35" x14ac:dyDescent="0.25">
      <c r="Z5259" s="42" t="str">
        <f t="shared" si="284"/>
        <v/>
      </c>
      <c r="AB5259" s="73" t="s">
        <v>85</v>
      </c>
      <c r="AC5259" s="73" t="s">
        <v>4839</v>
      </c>
      <c r="AD5259" s="73">
        <v>3541653</v>
      </c>
      <c r="AH5259" s="54" t="str">
        <f t="shared" si="285"/>
        <v>SPQuadra</v>
      </c>
      <c r="AI5259" s="73">
        <v>3541653</v>
      </c>
    </row>
    <row r="5260" spans="26:35" x14ac:dyDescent="0.25">
      <c r="Z5260" s="42" t="str">
        <f t="shared" si="284"/>
        <v/>
      </c>
      <c r="AB5260" s="73" t="s">
        <v>85</v>
      </c>
      <c r="AC5260" s="73" t="s">
        <v>4842</v>
      </c>
      <c r="AD5260" s="73">
        <v>3541703</v>
      </c>
      <c r="AH5260" s="54" t="str">
        <f t="shared" si="285"/>
        <v>SPQuatá</v>
      </c>
      <c r="AI5260" s="73">
        <v>3541703</v>
      </c>
    </row>
    <row r="5261" spans="26:35" x14ac:dyDescent="0.25">
      <c r="Z5261" s="42" t="str">
        <f t="shared" si="284"/>
        <v/>
      </c>
      <c r="AB5261" s="73" t="s">
        <v>85</v>
      </c>
      <c r="AC5261" s="73" t="s">
        <v>4845</v>
      </c>
      <c r="AD5261" s="73">
        <v>3541802</v>
      </c>
      <c r="AH5261" s="54" t="str">
        <f t="shared" si="285"/>
        <v>SPQueiroz</v>
      </c>
      <c r="AI5261" s="73">
        <v>3541802</v>
      </c>
    </row>
    <row r="5262" spans="26:35" x14ac:dyDescent="0.25">
      <c r="Z5262" s="42" t="str">
        <f t="shared" si="284"/>
        <v/>
      </c>
      <c r="AB5262" s="73" t="s">
        <v>85</v>
      </c>
      <c r="AC5262" s="73" t="s">
        <v>4848</v>
      </c>
      <c r="AD5262" s="73">
        <v>3541901</v>
      </c>
      <c r="AH5262" s="54" t="str">
        <f t="shared" si="285"/>
        <v>SPQueluz</v>
      </c>
      <c r="AI5262" s="73">
        <v>3541901</v>
      </c>
    </row>
    <row r="5263" spans="26:35" x14ac:dyDescent="0.25">
      <c r="Z5263" s="42" t="str">
        <f t="shared" si="284"/>
        <v/>
      </c>
      <c r="AB5263" s="73" t="s">
        <v>85</v>
      </c>
      <c r="AC5263" s="73" t="s">
        <v>4851</v>
      </c>
      <c r="AD5263" s="73">
        <v>3542008</v>
      </c>
      <c r="AH5263" s="54" t="str">
        <f t="shared" si="285"/>
        <v>SPQuintana</v>
      </c>
      <c r="AI5263" s="73">
        <v>3542008</v>
      </c>
    </row>
    <row r="5264" spans="26:35" x14ac:dyDescent="0.25">
      <c r="Z5264" s="42" t="str">
        <f t="shared" si="284"/>
        <v/>
      </c>
      <c r="AB5264" s="73" t="s">
        <v>85</v>
      </c>
      <c r="AC5264" s="73" t="s">
        <v>4854</v>
      </c>
      <c r="AD5264" s="73">
        <v>3542107</v>
      </c>
      <c r="AH5264" s="54" t="str">
        <f t="shared" si="285"/>
        <v>SPRafard</v>
      </c>
      <c r="AI5264" s="73">
        <v>3542107</v>
      </c>
    </row>
    <row r="5265" spans="26:35" x14ac:dyDescent="0.25">
      <c r="Z5265" s="42" t="str">
        <f t="shared" si="284"/>
        <v/>
      </c>
      <c r="AB5265" s="73" t="s">
        <v>85</v>
      </c>
      <c r="AC5265" s="73" t="s">
        <v>4857</v>
      </c>
      <c r="AD5265" s="73">
        <v>3542206</v>
      </c>
      <c r="AH5265" s="54" t="str">
        <f t="shared" si="285"/>
        <v>SPRancharia</v>
      </c>
      <c r="AI5265" s="73">
        <v>3542206</v>
      </c>
    </row>
    <row r="5266" spans="26:35" x14ac:dyDescent="0.25">
      <c r="Z5266" s="42" t="str">
        <f t="shared" si="284"/>
        <v/>
      </c>
      <c r="AB5266" s="73" t="s">
        <v>85</v>
      </c>
      <c r="AC5266" s="73" t="s">
        <v>4860</v>
      </c>
      <c r="AD5266" s="73">
        <v>3542305</v>
      </c>
      <c r="AH5266" s="54" t="str">
        <f t="shared" si="285"/>
        <v>SPRedenção da Serra</v>
      </c>
      <c r="AI5266" s="73">
        <v>3542305</v>
      </c>
    </row>
    <row r="5267" spans="26:35" x14ac:dyDescent="0.25">
      <c r="Z5267" s="42" t="str">
        <f t="shared" si="284"/>
        <v/>
      </c>
      <c r="AB5267" s="73" t="s">
        <v>85</v>
      </c>
      <c r="AC5267" s="73" t="s">
        <v>4863</v>
      </c>
      <c r="AD5267" s="73">
        <v>3542404</v>
      </c>
      <c r="AH5267" s="54" t="str">
        <f t="shared" si="285"/>
        <v>SPRegente Feijó</v>
      </c>
      <c r="AI5267" s="73">
        <v>3542404</v>
      </c>
    </row>
    <row r="5268" spans="26:35" x14ac:dyDescent="0.25">
      <c r="Z5268" s="42" t="str">
        <f t="shared" si="284"/>
        <v/>
      </c>
      <c r="AB5268" s="73" t="s">
        <v>85</v>
      </c>
      <c r="AC5268" s="73" t="s">
        <v>4866</v>
      </c>
      <c r="AD5268" s="73">
        <v>3542503</v>
      </c>
      <c r="AH5268" s="54" t="str">
        <f t="shared" si="285"/>
        <v>SPReginópolis</v>
      </c>
      <c r="AI5268" s="73">
        <v>3542503</v>
      </c>
    </row>
    <row r="5269" spans="26:35" x14ac:dyDescent="0.25">
      <c r="Z5269" s="42" t="str">
        <f t="shared" si="284"/>
        <v/>
      </c>
      <c r="AB5269" s="73" t="s">
        <v>85</v>
      </c>
      <c r="AC5269" s="73" t="s">
        <v>4869</v>
      </c>
      <c r="AD5269" s="73">
        <v>3542602</v>
      </c>
      <c r="AH5269" s="54" t="str">
        <f t="shared" si="285"/>
        <v>SPRegistro</v>
      </c>
      <c r="AI5269" s="73">
        <v>3542602</v>
      </c>
    </row>
    <row r="5270" spans="26:35" x14ac:dyDescent="0.25">
      <c r="Z5270" s="42" t="str">
        <f t="shared" si="284"/>
        <v/>
      </c>
      <c r="AB5270" s="73" t="s">
        <v>85</v>
      </c>
      <c r="AC5270" s="73" t="s">
        <v>4871</v>
      </c>
      <c r="AD5270" s="73">
        <v>3542701</v>
      </c>
      <c r="AH5270" s="54" t="str">
        <f t="shared" si="285"/>
        <v>SPRestinga</v>
      </c>
      <c r="AI5270" s="73">
        <v>3542701</v>
      </c>
    </row>
    <row r="5271" spans="26:35" x14ac:dyDescent="0.25">
      <c r="Z5271" s="42" t="str">
        <f t="shared" si="284"/>
        <v/>
      </c>
      <c r="AB5271" s="73" t="s">
        <v>85</v>
      </c>
      <c r="AC5271" s="73" t="s">
        <v>4873</v>
      </c>
      <c r="AD5271" s="73">
        <v>3542800</v>
      </c>
      <c r="AH5271" s="54" t="str">
        <f t="shared" si="285"/>
        <v>SPRibeira</v>
      </c>
      <c r="AI5271" s="73">
        <v>3542800</v>
      </c>
    </row>
    <row r="5272" spans="26:35" x14ac:dyDescent="0.25">
      <c r="Z5272" s="42" t="str">
        <f t="shared" si="284"/>
        <v/>
      </c>
      <c r="AB5272" s="73" t="s">
        <v>85</v>
      </c>
      <c r="AC5272" s="73" t="s">
        <v>4876</v>
      </c>
      <c r="AD5272" s="73">
        <v>3542909</v>
      </c>
      <c r="AH5272" s="54" t="str">
        <f t="shared" si="285"/>
        <v>SPRibeirão Bonito</v>
      </c>
      <c r="AI5272" s="73">
        <v>3542909</v>
      </c>
    </row>
    <row r="5273" spans="26:35" x14ac:dyDescent="0.25">
      <c r="Z5273" s="42" t="str">
        <f t="shared" si="284"/>
        <v/>
      </c>
      <c r="AB5273" s="73" t="s">
        <v>85</v>
      </c>
      <c r="AC5273" s="73" t="s">
        <v>4879</v>
      </c>
      <c r="AD5273" s="73">
        <v>3543006</v>
      </c>
      <c r="AH5273" s="54" t="str">
        <f t="shared" si="285"/>
        <v>SPRibeirão Branco</v>
      </c>
      <c r="AI5273" s="73">
        <v>3543006</v>
      </c>
    </row>
    <row r="5274" spans="26:35" x14ac:dyDescent="0.25">
      <c r="Z5274" s="42" t="str">
        <f t="shared" si="284"/>
        <v/>
      </c>
      <c r="AB5274" s="73" t="s">
        <v>85</v>
      </c>
      <c r="AC5274" s="73" t="s">
        <v>4882</v>
      </c>
      <c r="AD5274" s="73">
        <v>3543105</v>
      </c>
      <c r="AH5274" s="54" t="str">
        <f t="shared" si="285"/>
        <v>SPRibeirão Corrente</v>
      </c>
      <c r="AI5274" s="73">
        <v>3543105</v>
      </c>
    </row>
    <row r="5275" spans="26:35" x14ac:dyDescent="0.25">
      <c r="Z5275" s="42" t="str">
        <f t="shared" si="284"/>
        <v/>
      </c>
      <c r="AB5275" s="73" t="s">
        <v>85</v>
      </c>
      <c r="AC5275" s="73" t="s">
        <v>4885</v>
      </c>
      <c r="AD5275" s="73">
        <v>3543204</v>
      </c>
      <c r="AH5275" s="54" t="str">
        <f t="shared" si="285"/>
        <v>SPRibeirão do Sul</v>
      </c>
      <c r="AI5275" s="73">
        <v>3543204</v>
      </c>
    </row>
    <row r="5276" spans="26:35" x14ac:dyDescent="0.25">
      <c r="Z5276" s="42" t="str">
        <f t="shared" si="284"/>
        <v/>
      </c>
      <c r="AB5276" s="73" t="s">
        <v>85</v>
      </c>
      <c r="AC5276" s="73" t="s">
        <v>4888</v>
      </c>
      <c r="AD5276" s="73">
        <v>3543238</v>
      </c>
      <c r="AH5276" s="54" t="str">
        <f t="shared" si="285"/>
        <v>SPRibeirão dos Índios</v>
      </c>
      <c r="AI5276" s="73">
        <v>3543238</v>
      </c>
    </row>
    <row r="5277" spans="26:35" x14ac:dyDescent="0.25">
      <c r="Z5277" s="42" t="str">
        <f t="shared" si="284"/>
        <v/>
      </c>
      <c r="AB5277" s="73" t="s">
        <v>85</v>
      </c>
      <c r="AC5277" s="73" t="s">
        <v>4891</v>
      </c>
      <c r="AD5277" s="73">
        <v>3543253</v>
      </c>
      <c r="AH5277" s="54" t="str">
        <f t="shared" si="285"/>
        <v>SPRibeirão Grande</v>
      </c>
      <c r="AI5277" s="73">
        <v>3543253</v>
      </c>
    </row>
    <row r="5278" spans="26:35" x14ac:dyDescent="0.25">
      <c r="Z5278" s="42" t="str">
        <f t="shared" si="284"/>
        <v/>
      </c>
      <c r="AB5278" s="73" t="s">
        <v>85</v>
      </c>
      <c r="AC5278" s="73" t="s">
        <v>4894</v>
      </c>
      <c r="AD5278" s="73">
        <v>3543303</v>
      </c>
      <c r="AH5278" s="54" t="str">
        <f t="shared" si="285"/>
        <v>SPRibeirão Pires</v>
      </c>
      <c r="AI5278" s="73">
        <v>3543303</v>
      </c>
    </row>
    <row r="5279" spans="26:35" x14ac:dyDescent="0.25">
      <c r="Z5279" s="42" t="str">
        <f t="shared" si="284"/>
        <v/>
      </c>
      <c r="AB5279" s="73" t="s">
        <v>85</v>
      </c>
      <c r="AC5279" s="73" t="s">
        <v>4897</v>
      </c>
      <c r="AD5279" s="73">
        <v>3543402</v>
      </c>
      <c r="AH5279" s="54" t="str">
        <f t="shared" si="285"/>
        <v>SPRibeirão Preto</v>
      </c>
      <c r="AI5279" s="73">
        <v>3543402</v>
      </c>
    </row>
    <row r="5280" spans="26:35" x14ac:dyDescent="0.25">
      <c r="Z5280" s="42" t="str">
        <f t="shared" si="284"/>
        <v/>
      </c>
      <c r="AB5280" s="73" t="s">
        <v>85</v>
      </c>
      <c r="AC5280" s="73" t="s">
        <v>4900</v>
      </c>
      <c r="AD5280" s="73">
        <v>3543600</v>
      </c>
      <c r="AH5280" s="54" t="str">
        <f t="shared" si="285"/>
        <v>SPRifaina</v>
      </c>
      <c r="AI5280" s="73">
        <v>3543600</v>
      </c>
    </row>
    <row r="5281" spans="26:35" x14ac:dyDescent="0.25">
      <c r="Z5281" s="42" t="str">
        <f t="shared" si="284"/>
        <v/>
      </c>
      <c r="AB5281" s="73" t="s">
        <v>85</v>
      </c>
      <c r="AC5281" s="73" t="s">
        <v>4903</v>
      </c>
      <c r="AD5281" s="73">
        <v>3543709</v>
      </c>
      <c r="AH5281" s="54" t="str">
        <f t="shared" si="285"/>
        <v>SPRincão</v>
      </c>
      <c r="AI5281" s="73">
        <v>3543709</v>
      </c>
    </row>
    <row r="5282" spans="26:35" x14ac:dyDescent="0.25">
      <c r="Z5282" s="42" t="str">
        <f t="shared" si="284"/>
        <v/>
      </c>
      <c r="AB5282" s="73" t="s">
        <v>85</v>
      </c>
      <c r="AC5282" s="73" t="s">
        <v>4906</v>
      </c>
      <c r="AD5282" s="73">
        <v>3543808</v>
      </c>
      <c r="AH5282" s="54" t="str">
        <f t="shared" si="285"/>
        <v>SPRinópolis</v>
      </c>
      <c r="AI5282" s="73">
        <v>3543808</v>
      </c>
    </row>
    <row r="5283" spans="26:35" x14ac:dyDescent="0.25">
      <c r="Z5283" s="42" t="str">
        <f t="shared" si="284"/>
        <v/>
      </c>
      <c r="AB5283" s="73" t="s">
        <v>85</v>
      </c>
      <c r="AC5283" s="73" t="s">
        <v>1565</v>
      </c>
      <c r="AD5283" s="73">
        <v>3543907</v>
      </c>
      <c r="AH5283" s="54" t="str">
        <f t="shared" si="285"/>
        <v>SPRio Claro</v>
      </c>
      <c r="AI5283" s="73">
        <v>3543907</v>
      </c>
    </row>
    <row r="5284" spans="26:35" x14ac:dyDescent="0.25">
      <c r="Z5284" s="42" t="str">
        <f t="shared" si="284"/>
        <v/>
      </c>
      <c r="AB5284" s="73" t="s">
        <v>85</v>
      </c>
      <c r="AC5284" s="73" t="s">
        <v>4911</v>
      </c>
      <c r="AD5284" s="73">
        <v>3544004</v>
      </c>
      <c r="AH5284" s="54" t="str">
        <f t="shared" si="285"/>
        <v>SPRio das Pedras</v>
      </c>
      <c r="AI5284" s="73">
        <v>3544004</v>
      </c>
    </row>
    <row r="5285" spans="26:35" x14ac:dyDescent="0.25">
      <c r="Z5285" s="42" t="str">
        <f t="shared" si="284"/>
        <v/>
      </c>
      <c r="AB5285" s="73" t="s">
        <v>85</v>
      </c>
      <c r="AC5285" s="73" t="s">
        <v>4914</v>
      </c>
      <c r="AD5285" s="73">
        <v>3544103</v>
      </c>
      <c r="AH5285" s="54" t="str">
        <f t="shared" si="285"/>
        <v>SPRio Grande da Serra</v>
      </c>
      <c r="AI5285" s="73">
        <v>3544103</v>
      </c>
    </row>
    <row r="5286" spans="26:35" x14ac:dyDescent="0.25">
      <c r="Z5286" s="42" t="str">
        <f t="shared" si="284"/>
        <v/>
      </c>
      <c r="AB5286" s="73" t="s">
        <v>85</v>
      </c>
      <c r="AC5286" s="73" t="s">
        <v>4917</v>
      </c>
      <c r="AD5286" s="73">
        <v>3544202</v>
      </c>
      <c r="AH5286" s="54" t="str">
        <f t="shared" si="285"/>
        <v>SPRiolândia</v>
      </c>
      <c r="AI5286" s="73">
        <v>3544202</v>
      </c>
    </row>
    <row r="5287" spans="26:35" x14ac:dyDescent="0.25">
      <c r="Z5287" s="42" t="str">
        <f t="shared" si="284"/>
        <v/>
      </c>
      <c r="AB5287" s="73" t="s">
        <v>85</v>
      </c>
      <c r="AC5287" s="73" t="s">
        <v>4919</v>
      </c>
      <c r="AD5287" s="73">
        <v>3543501</v>
      </c>
      <c r="AH5287" s="54" t="str">
        <f t="shared" si="285"/>
        <v>SPRiversul</v>
      </c>
      <c r="AI5287" s="73">
        <v>3543501</v>
      </c>
    </row>
    <row r="5288" spans="26:35" x14ac:dyDescent="0.25">
      <c r="Z5288" s="42" t="str">
        <f t="shared" si="284"/>
        <v/>
      </c>
      <c r="AB5288" s="73" t="s">
        <v>85</v>
      </c>
      <c r="AC5288" s="73" t="s">
        <v>4921</v>
      </c>
      <c r="AD5288" s="73">
        <v>3544251</v>
      </c>
      <c r="AH5288" s="54" t="str">
        <f t="shared" si="285"/>
        <v>SPRosana</v>
      </c>
      <c r="AI5288" s="73">
        <v>3544251</v>
      </c>
    </row>
    <row r="5289" spans="26:35" x14ac:dyDescent="0.25">
      <c r="Z5289" s="42" t="str">
        <f t="shared" si="284"/>
        <v/>
      </c>
      <c r="AB5289" s="73" t="s">
        <v>85</v>
      </c>
      <c r="AC5289" s="73" t="s">
        <v>4923</v>
      </c>
      <c r="AD5289" s="73">
        <v>3544301</v>
      </c>
      <c r="AH5289" s="54" t="str">
        <f t="shared" si="285"/>
        <v>SPRoseira</v>
      </c>
      <c r="AI5289" s="73">
        <v>3544301</v>
      </c>
    </row>
    <row r="5290" spans="26:35" x14ac:dyDescent="0.25">
      <c r="Z5290" s="42" t="str">
        <f t="shared" si="284"/>
        <v/>
      </c>
      <c r="AB5290" s="73" t="s">
        <v>85</v>
      </c>
      <c r="AC5290" s="73" t="s">
        <v>4925</v>
      </c>
      <c r="AD5290" s="73">
        <v>3544400</v>
      </c>
      <c r="AH5290" s="54" t="str">
        <f t="shared" si="285"/>
        <v>SPRubiácea</v>
      </c>
      <c r="AI5290" s="73">
        <v>3544400</v>
      </c>
    </row>
    <row r="5291" spans="26:35" x14ac:dyDescent="0.25">
      <c r="Z5291" s="42" t="str">
        <f t="shared" si="284"/>
        <v/>
      </c>
      <c r="AB5291" s="73" t="s">
        <v>85</v>
      </c>
      <c r="AC5291" s="73" t="s">
        <v>4927</v>
      </c>
      <c r="AD5291" s="73">
        <v>3544509</v>
      </c>
      <c r="AH5291" s="54" t="str">
        <f t="shared" si="285"/>
        <v>SPRubinéia</v>
      </c>
      <c r="AI5291" s="73">
        <v>3544509</v>
      </c>
    </row>
    <row r="5292" spans="26:35" x14ac:dyDescent="0.25">
      <c r="Z5292" s="42" t="str">
        <f t="shared" si="284"/>
        <v/>
      </c>
      <c r="AB5292" s="73" t="s">
        <v>85</v>
      </c>
      <c r="AC5292" s="73" t="s">
        <v>4929</v>
      </c>
      <c r="AD5292" s="73">
        <v>3544608</v>
      </c>
      <c r="AH5292" s="54" t="str">
        <f t="shared" si="285"/>
        <v>SPSabino</v>
      </c>
      <c r="AI5292" s="73">
        <v>3544608</v>
      </c>
    </row>
    <row r="5293" spans="26:35" x14ac:dyDescent="0.25">
      <c r="Z5293" s="42" t="str">
        <f t="shared" si="284"/>
        <v/>
      </c>
      <c r="AB5293" s="73" t="s">
        <v>85</v>
      </c>
      <c r="AC5293" s="73" t="s">
        <v>4931</v>
      </c>
      <c r="AD5293" s="73">
        <v>3544707</v>
      </c>
      <c r="AH5293" s="54" t="str">
        <f t="shared" si="285"/>
        <v>SPSagres</v>
      </c>
      <c r="AI5293" s="73">
        <v>3544707</v>
      </c>
    </row>
    <row r="5294" spans="26:35" x14ac:dyDescent="0.25">
      <c r="Z5294" s="42" t="str">
        <f t="shared" si="284"/>
        <v/>
      </c>
      <c r="AB5294" s="73" t="s">
        <v>85</v>
      </c>
      <c r="AC5294" s="73" t="s">
        <v>4933</v>
      </c>
      <c r="AD5294" s="73">
        <v>3544806</v>
      </c>
      <c r="AH5294" s="54" t="str">
        <f t="shared" si="285"/>
        <v>SPSales</v>
      </c>
      <c r="AI5294" s="73">
        <v>3544806</v>
      </c>
    </row>
    <row r="5295" spans="26:35" x14ac:dyDescent="0.25">
      <c r="Z5295" s="42" t="str">
        <f t="shared" si="284"/>
        <v/>
      </c>
      <c r="AB5295" s="73" t="s">
        <v>85</v>
      </c>
      <c r="AC5295" s="73" t="s">
        <v>4935</v>
      </c>
      <c r="AD5295" s="73">
        <v>3544905</v>
      </c>
      <c r="AH5295" s="54" t="str">
        <f t="shared" si="285"/>
        <v>SPSales Oliveira</v>
      </c>
      <c r="AI5295" s="73">
        <v>3544905</v>
      </c>
    </row>
    <row r="5296" spans="26:35" x14ac:dyDescent="0.25">
      <c r="Z5296" s="42" t="str">
        <f t="shared" si="284"/>
        <v/>
      </c>
      <c r="AB5296" s="73" t="s">
        <v>85</v>
      </c>
      <c r="AC5296" s="73" t="s">
        <v>4937</v>
      </c>
      <c r="AD5296" s="73">
        <v>3545001</v>
      </c>
      <c r="AH5296" s="54" t="str">
        <f t="shared" si="285"/>
        <v>SPSalesópolis</v>
      </c>
      <c r="AI5296" s="73">
        <v>3545001</v>
      </c>
    </row>
    <row r="5297" spans="26:35" x14ac:dyDescent="0.25">
      <c r="Z5297" s="42" t="str">
        <f t="shared" si="284"/>
        <v/>
      </c>
      <c r="AB5297" s="73" t="s">
        <v>85</v>
      </c>
      <c r="AC5297" s="73" t="s">
        <v>4939</v>
      </c>
      <c r="AD5297" s="73">
        <v>3545100</v>
      </c>
      <c r="AH5297" s="54" t="str">
        <f t="shared" si="285"/>
        <v>SPSalmourão</v>
      </c>
      <c r="AI5297" s="73">
        <v>3545100</v>
      </c>
    </row>
    <row r="5298" spans="26:35" x14ac:dyDescent="0.25">
      <c r="Z5298" s="42" t="str">
        <f t="shared" si="284"/>
        <v/>
      </c>
      <c r="AB5298" s="73" t="s">
        <v>85</v>
      </c>
      <c r="AC5298" s="73" t="s">
        <v>3732</v>
      </c>
      <c r="AD5298" s="73">
        <v>3545159</v>
      </c>
      <c r="AH5298" s="54" t="str">
        <f t="shared" si="285"/>
        <v>SPSaltinho</v>
      </c>
      <c r="AI5298" s="73">
        <v>3545159</v>
      </c>
    </row>
    <row r="5299" spans="26:35" x14ac:dyDescent="0.25">
      <c r="Z5299" s="42" t="str">
        <f t="shared" si="284"/>
        <v/>
      </c>
      <c r="AB5299" s="73" t="s">
        <v>85</v>
      </c>
      <c r="AC5299" s="73" t="s">
        <v>4942</v>
      </c>
      <c r="AD5299" s="73">
        <v>3545209</v>
      </c>
      <c r="AH5299" s="54" t="str">
        <f t="shared" si="285"/>
        <v>SPSalto</v>
      </c>
      <c r="AI5299" s="73">
        <v>3545209</v>
      </c>
    </row>
    <row r="5300" spans="26:35" x14ac:dyDescent="0.25">
      <c r="Z5300" s="42" t="str">
        <f t="shared" si="284"/>
        <v/>
      </c>
      <c r="AB5300" s="73" t="s">
        <v>85</v>
      </c>
      <c r="AC5300" s="73" t="s">
        <v>4944</v>
      </c>
      <c r="AD5300" s="73">
        <v>3545308</v>
      </c>
      <c r="AH5300" s="54" t="str">
        <f t="shared" si="285"/>
        <v>SPSalto de Pirapora</v>
      </c>
      <c r="AI5300" s="73">
        <v>3545308</v>
      </c>
    </row>
    <row r="5301" spans="26:35" x14ac:dyDescent="0.25">
      <c r="Z5301" s="42" t="str">
        <f t="shared" si="284"/>
        <v/>
      </c>
      <c r="AB5301" s="73" t="s">
        <v>85</v>
      </c>
      <c r="AC5301" s="73" t="s">
        <v>4946</v>
      </c>
      <c r="AD5301" s="73">
        <v>3545407</v>
      </c>
      <c r="AH5301" s="54" t="str">
        <f t="shared" si="285"/>
        <v>SPSalto Grande</v>
      </c>
      <c r="AI5301" s="73">
        <v>3545407</v>
      </c>
    </row>
    <row r="5302" spans="26:35" x14ac:dyDescent="0.25">
      <c r="Z5302" s="42" t="str">
        <f t="shared" si="284"/>
        <v/>
      </c>
      <c r="AB5302" s="73" t="s">
        <v>85</v>
      </c>
      <c r="AC5302" s="73" t="s">
        <v>4948</v>
      </c>
      <c r="AD5302" s="73">
        <v>3545506</v>
      </c>
      <c r="AH5302" s="54" t="str">
        <f t="shared" si="285"/>
        <v>SPSandovalina</v>
      </c>
      <c r="AI5302" s="73">
        <v>3545506</v>
      </c>
    </row>
    <row r="5303" spans="26:35" x14ac:dyDescent="0.25">
      <c r="Z5303" s="42" t="str">
        <f t="shared" si="284"/>
        <v/>
      </c>
      <c r="AB5303" s="73" t="s">
        <v>85</v>
      </c>
      <c r="AC5303" s="73" t="s">
        <v>4950</v>
      </c>
      <c r="AD5303" s="73">
        <v>3545605</v>
      </c>
      <c r="AH5303" s="54" t="str">
        <f t="shared" si="285"/>
        <v>SPSanta Adélia</v>
      </c>
      <c r="AI5303" s="73">
        <v>3545605</v>
      </c>
    </row>
    <row r="5304" spans="26:35" x14ac:dyDescent="0.25">
      <c r="Z5304" s="42" t="str">
        <f t="shared" si="284"/>
        <v/>
      </c>
      <c r="AB5304" s="73" t="s">
        <v>85</v>
      </c>
      <c r="AC5304" s="73" t="s">
        <v>4952</v>
      </c>
      <c r="AD5304" s="73">
        <v>3545704</v>
      </c>
      <c r="AH5304" s="54" t="str">
        <f t="shared" si="285"/>
        <v>SPSanta Albertina</v>
      </c>
      <c r="AI5304" s="73">
        <v>3545704</v>
      </c>
    </row>
    <row r="5305" spans="26:35" x14ac:dyDescent="0.25">
      <c r="Z5305" s="42" t="str">
        <f t="shared" si="284"/>
        <v/>
      </c>
      <c r="AB5305" s="73" t="s">
        <v>85</v>
      </c>
      <c r="AC5305" s="73" t="s">
        <v>4954</v>
      </c>
      <c r="AD5305" s="73">
        <v>3545803</v>
      </c>
      <c r="AH5305" s="54" t="str">
        <f t="shared" si="285"/>
        <v>SPSanta Bárbara d'Oeste</v>
      </c>
      <c r="AI5305" s="73">
        <v>3545803</v>
      </c>
    </row>
    <row r="5306" spans="26:35" x14ac:dyDescent="0.25">
      <c r="Z5306" s="42" t="str">
        <f t="shared" si="284"/>
        <v/>
      </c>
      <c r="AB5306" s="73" t="s">
        <v>85</v>
      </c>
      <c r="AC5306" s="73" t="s">
        <v>4956</v>
      </c>
      <c r="AD5306" s="73">
        <v>3546009</v>
      </c>
      <c r="AH5306" s="54" t="str">
        <f t="shared" si="285"/>
        <v>SPSanta Branca</v>
      </c>
      <c r="AI5306" s="73">
        <v>3546009</v>
      </c>
    </row>
    <row r="5307" spans="26:35" x14ac:dyDescent="0.25">
      <c r="Z5307" s="42" t="str">
        <f t="shared" si="284"/>
        <v/>
      </c>
      <c r="AB5307" s="73" t="s">
        <v>85</v>
      </c>
      <c r="AC5307" s="73" t="s">
        <v>4958</v>
      </c>
      <c r="AD5307" s="73">
        <v>3546108</v>
      </c>
      <c r="AH5307" s="54" t="str">
        <f t="shared" si="285"/>
        <v>SPSanta Clara d'Oeste</v>
      </c>
      <c r="AI5307" s="73">
        <v>3546108</v>
      </c>
    </row>
    <row r="5308" spans="26:35" x14ac:dyDescent="0.25">
      <c r="Z5308" s="42" t="str">
        <f t="shared" si="284"/>
        <v/>
      </c>
      <c r="AB5308" s="73" t="s">
        <v>85</v>
      </c>
      <c r="AC5308" s="73" t="s">
        <v>4960</v>
      </c>
      <c r="AD5308" s="73">
        <v>3546207</v>
      </c>
      <c r="AH5308" s="54" t="str">
        <f t="shared" si="285"/>
        <v>SPSanta Cruz da Conceição</v>
      </c>
      <c r="AI5308" s="73">
        <v>3546207</v>
      </c>
    </row>
    <row r="5309" spans="26:35" x14ac:dyDescent="0.25">
      <c r="Z5309" s="42" t="str">
        <f t="shared" si="284"/>
        <v/>
      </c>
      <c r="AB5309" s="73" t="s">
        <v>85</v>
      </c>
      <c r="AC5309" s="73" t="s">
        <v>4962</v>
      </c>
      <c r="AD5309" s="73">
        <v>3546256</v>
      </c>
      <c r="AH5309" s="54" t="str">
        <f t="shared" si="285"/>
        <v>SPSanta Cruz da Esperança</v>
      </c>
      <c r="AI5309" s="73">
        <v>3546256</v>
      </c>
    </row>
    <row r="5310" spans="26:35" x14ac:dyDescent="0.25">
      <c r="Z5310" s="42" t="str">
        <f t="shared" si="284"/>
        <v/>
      </c>
      <c r="AB5310" s="73" t="s">
        <v>85</v>
      </c>
      <c r="AC5310" s="73" t="s">
        <v>4964</v>
      </c>
      <c r="AD5310" s="73">
        <v>3546306</v>
      </c>
      <c r="AH5310" s="54" t="str">
        <f t="shared" si="285"/>
        <v>SPSanta Cruz das Palmeiras</v>
      </c>
      <c r="AI5310" s="73">
        <v>3546306</v>
      </c>
    </row>
    <row r="5311" spans="26:35" x14ac:dyDescent="0.25">
      <c r="Z5311" s="42" t="str">
        <f t="shared" si="284"/>
        <v/>
      </c>
      <c r="AB5311" s="73" t="s">
        <v>85</v>
      </c>
      <c r="AC5311" s="73" t="s">
        <v>4966</v>
      </c>
      <c r="AD5311" s="73">
        <v>3546405</v>
      </c>
      <c r="AH5311" s="54" t="str">
        <f t="shared" si="285"/>
        <v>SPSanta Cruz do Rio Pardo</v>
      </c>
      <c r="AI5311" s="73">
        <v>3546405</v>
      </c>
    </row>
    <row r="5312" spans="26:35" x14ac:dyDescent="0.25">
      <c r="Z5312" s="42" t="str">
        <f t="shared" si="284"/>
        <v/>
      </c>
      <c r="AB5312" s="73" t="s">
        <v>85</v>
      </c>
      <c r="AC5312" s="73" t="s">
        <v>4968</v>
      </c>
      <c r="AD5312" s="73">
        <v>3546504</v>
      </c>
      <c r="AH5312" s="54" t="str">
        <f t="shared" si="285"/>
        <v>SPSanta Ernestina</v>
      </c>
      <c r="AI5312" s="73">
        <v>3546504</v>
      </c>
    </row>
    <row r="5313" spans="26:35" x14ac:dyDescent="0.25">
      <c r="Z5313" s="42" t="str">
        <f t="shared" si="284"/>
        <v/>
      </c>
      <c r="AB5313" s="73" t="s">
        <v>85</v>
      </c>
      <c r="AC5313" s="73" t="s">
        <v>4970</v>
      </c>
      <c r="AD5313" s="73">
        <v>3546603</v>
      </c>
      <c r="AH5313" s="54" t="str">
        <f t="shared" si="285"/>
        <v>SPSanta Fé do Sul</v>
      </c>
      <c r="AI5313" s="73">
        <v>3546603</v>
      </c>
    </row>
    <row r="5314" spans="26:35" x14ac:dyDescent="0.25">
      <c r="Z5314" s="42" t="str">
        <f t="shared" si="284"/>
        <v/>
      </c>
      <c r="AB5314" s="73" t="s">
        <v>85</v>
      </c>
      <c r="AC5314" s="73" t="s">
        <v>4972</v>
      </c>
      <c r="AD5314" s="73">
        <v>3546702</v>
      </c>
      <c r="AH5314" s="54" t="str">
        <f t="shared" si="285"/>
        <v>SPSanta Gertrudes</v>
      </c>
      <c r="AI5314" s="73">
        <v>3546702</v>
      </c>
    </row>
    <row r="5315" spans="26:35" x14ac:dyDescent="0.25">
      <c r="Z5315" s="42" t="str">
        <f t="shared" ref="Z5315:Z5378" si="286">CONCATENATE(A5315,D5315)</f>
        <v/>
      </c>
      <c r="AB5315" s="73" t="s">
        <v>85</v>
      </c>
      <c r="AC5315" s="73" t="s">
        <v>3532</v>
      </c>
      <c r="AD5315" s="73">
        <v>3546801</v>
      </c>
      <c r="AH5315" s="54" t="str">
        <f t="shared" ref="AH5315:AH5378" si="287">CONCATENATE(AB5315,AC5315)</f>
        <v>SPSanta Isabel</v>
      </c>
      <c r="AI5315" s="73">
        <v>3546801</v>
      </c>
    </row>
    <row r="5316" spans="26:35" x14ac:dyDescent="0.25">
      <c r="Z5316" s="42" t="str">
        <f t="shared" si="286"/>
        <v/>
      </c>
      <c r="AB5316" s="73" t="s">
        <v>85</v>
      </c>
      <c r="AC5316" s="73" t="s">
        <v>4295</v>
      </c>
      <c r="AD5316" s="73">
        <v>3546900</v>
      </c>
      <c r="AH5316" s="54" t="str">
        <f t="shared" si="287"/>
        <v>SPSanta Lúcia</v>
      </c>
      <c r="AI5316" s="73">
        <v>3546900</v>
      </c>
    </row>
    <row r="5317" spans="26:35" x14ac:dyDescent="0.25">
      <c r="Z5317" s="42" t="str">
        <f t="shared" si="286"/>
        <v/>
      </c>
      <c r="AB5317" s="73" t="s">
        <v>85</v>
      </c>
      <c r="AC5317" s="73" t="s">
        <v>4975</v>
      </c>
      <c r="AD5317" s="73">
        <v>3547007</v>
      </c>
      <c r="AH5317" s="54" t="str">
        <f t="shared" si="287"/>
        <v>SPSanta Maria da Serra</v>
      </c>
      <c r="AI5317" s="73">
        <v>3547007</v>
      </c>
    </row>
    <row r="5318" spans="26:35" x14ac:dyDescent="0.25">
      <c r="Z5318" s="42" t="str">
        <f t="shared" si="286"/>
        <v/>
      </c>
      <c r="AB5318" s="73" t="s">
        <v>85</v>
      </c>
      <c r="AC5318" s="73" t="s">
        <v>4977</v>
      </c>
      <c r="AD5318" s="73">
        <v>3547106</v>
      </c>
      <c r="AH5318" s="54" t="str">
        <f t="shared" si="287"/>
        <v>SPSanta Mercedes</v>
      </c>
      <c r="AI5318" s="73">
        <v>3547106</v>
      </c>
    </row>
    <row r="5319" spans="26:35" x14ac:dyDescent="0.25">
      <c r="Z5319" s="42" t="str">
        <f t="shared" si="286"/>
        <v/>
      </c>
      <c r="AB5319" s="73" t="s">
        <v>85</v>
      </c>
      <c r="AC5319" s="73" t="s">
        <v>4979</v>
      </c>
      <c r="AD5319" s="73">
        <v>3547502</v>
      </c>
      <c r="AH5319" s="54" t="str">
        <f t="shared" si="287"/>
        <v>SPSanta Rita do Passa Quatro</v>
      </c>
      <c r="AI5319" s="73">
        <v>3547502</v>
      </c>
    </row>
    <row r="5320" spans="26:35" x14ac:dyDescent="0.25">
      <c r="Z5320" s="42" t="str">
        <f t="shared" si="286"/>
        <v/>
      </c>
      <c r="AB5320" s="73" t="s">
        <v>85</v>
      </c>
      <c r="AC5320" s="73" t="s">
        <v>4981</v>
      </c>
      <c r="AD5320" s="73">
        <v>3547403</v>
      </c>
      <c r="AH5320" s="54" t="str">
        <f t="shared" si="287"/>
        <v>SPSanta Rita d'Oeste</v>
      </c>
      <c r="AI5320" s="73">
        <v>3547403</v>
      </c>
    </row>
    <row r="5321" spans="26:35" x14ac:dyDescent="0.25">
      <c r="Z5321" s="42" t="str">
        <f t="shared" si="286"/>
        <v/>
      </c>
      <c r="AB5321" s="73" t="s">
        <v>85</v>
      </c>
      <c r="AC5321" s="73" t="s">
        <v>4983</v>
      </c>
      <c r="AD5321" s="73">
        <v>3547601</v>
      </c>
      <c r="AH5321" s="54" t="str">
        <f t="shared" si="287"/>
        <v>SPSanta Rosa de Viterbo</v>
      </c>
      <c r="AI5321" s="73">
        <v>3547601</v>
      </c>
    </row>
    <row r="5322" spans="26:35" x14ac:dyDescent="0.25">
      <c r="Z5322" s="42" t="str">
        <f t="shared" si="286"/>
        <v/>
      </c>
      <c r="AB5322" s="73" t="s">
        <v>85</v>
      </c>
      <c r="AC5322" s="73" t="s">
        <v>4985</v>
      </c>
      <c r="AD5322" s="73">
        <v>3547650</v>
      </c>
      <c r="AH5322" s="54" t="str">
        <f t="shared" si="287"/>
        <v>SPSanta Salete</v>
      </c>
      <c r="AI5322" s="73">
        <v>3547650</v>
      </c>
    </row>
    <row r="5323" spans="26:35" x14ac:dyDescent="0.25">
      <c r="Z5323" s="42" t="str">
        <f t="shared" si="286"/>
        <v/>
      </c>
      <c r="AB5323" s="73" t="s">
        <v>85</v>
      </c>
      <c r="AC5323" s="73" t="s">
        <v>4987</v>
      </c>
      <c r="AD5323" s="73">
        <v>3547205</v>
      </c>
      <c r="AH5323" s="54" t="str">
        <f t="shared" si="287"/>
        <v>SPSantana da Ponte Pensa</v>
      </c>
      <c r="AI5323" s="73">
        <v>3547205</v>
      </c>
    </row>
    <row r="5324" spans="26:35" x14ac:dyDescent="0.25">
      <c r="Z5324" s="42" t="str">
        <f t="shared" si="286"/>
        <v/>
      </c>
      <c r="AB5324" s="73" t="s">
        <v>85</v>
      </c>
      <c r="AC5324" s="73" t="s">
        <v>4989</v>
      </c>
      <c r="AD5324" s="73">
        <v>3547304</v>
      </c>
      <c r="AH5324" s="54" t="str">
        <f t="shared" si="287"/>
        <v>SPSantana de Parnaíba</v>
      </c>
      <c r="AI5324" s="73">
        <v>3547304</v>
      </c>
    </row>
    <row r="5325" spans="26:35" x14ac:dyDescent="0.25">
      <c r="Z5325" s="42" t="str">
        <f t="shared" si="286"/>
        <v/>
      </c>
      <c r="AB5325" s="73" t="s">
        <v>85</v>
      </c>
      <c r="AC5325" s="73" t="s">
        <v>4991</v>
      </c>
      <c r="AD5325" s="73">
        <v>3547700</v>
      </c>
      <c r="AH5325" s="54" t="str">
        <f t="shared" si="287"/>
        <v>SPSanto Anastácio</v>
      </c>
      <c r="AI5325" s="73">
        <v>3547700</v>
      </c>
    </row>
    <row r="5326" spans="26:35" x14ac:dyDescent="0.25">
      <c r="Z5326" s="42" t="str">
        <f t="shared" si="286"/>
        <v/>
      </c>
      <c r="AB5326" s="73" t="s">
        <v>85</v>
      </c>
      <c r="AC5326" s="73" t="s">
        <v>3230</v>
      </c>
      <c r="AD5326" s="73">
        <v>3547809</v>
      </c>
      <c r="AH5326" s="54" t="str">
        <f t="shared" si="287"/>
        <v>SPSanto André</v>
      </c>
      <c r="AI5326" s="73">
        <v>3547809</v>
      </c>
    </row>
    <row r="5327" spans="26:35" x14ac:dyDescent="0.25">
      <c r="Z5327" s="42" t="str">
        <f t="shared" si="286"/>
        <v/>
      </c>
      <c r="AB5327" s="73" t="s">
        <v>85</v>
      </c>
      <c r="AC5327" s="73" t="s">
        <v>4993</v>
      </c>
      <c r="AD5327" s="73">
        <v>3547908</v>
      </c>
      <c r="AH5327" s="54" t="str">
        <f t="shared" si="287"/>
        <v>SPSanto Antônio da Alegria</v>
      </c>
      <c r="AI5327" s="73">
        <v>3547908</v>
      </c>
    </row>
    <row r="5328" spans="26:35" x14ac:dyDescent="0.25">
      <c r="Z5328" s="42" t="str">
        <f t="shared" si="286"/>
        <v/>
      </c>
      <c r="AB5328" s="73" t="s">
        <v>85</v>
      </c>
      <c r="AC5328" s="73" t="s">
        <v>4995</v>
      </c>
      <c r="AD5328" s="73">
        <v>3548005</v>
      </c>
      <c r="AH5328" s="54" t="str">
        <f t="shared" si="287"/>
        <v>SPSanto Antônio de Posse</v>
      </c>
      <c r="AI5328" s="73">
        <v>3548005</v>
      </c>
    </row>
    <row r="5329" spans="26:35" x14ac:dyDescent="0.25">
      <c r="Z5329" s="42" t="str">
        <f t="shared" si="286"/>
        <v/>
      </c>
      <c r="AB5329" s="73" t="s">
        <v>85</v>
      </c>
      <c r="AC5329" s="73" t="s">
        <v>4997</v>
      </c>
      <c r="AD5329" s="73">
        <v>3548054</v>
      </c>
      <c r="AH5329" s="54" t="str">
        <f t="shared" si="287"/>
        <v>SPSanto Antônio do Aracanguá</v>
      </c>
      <c r="AI5329" s="73">
        <v>3548054</v>
      </c>
    </row>
    <row r="5330" spans="26:35" x14ac:dyDescent="0.25">
      <c r="Z5330" s="42" t="str">
        <f t="shared" si="286"/>
        <v/>
      </c>
      <c r="AB5330" s="73" t="s">
        <v>85</v>
      </c>
      <c r="AC5330" s="73" t="s">
        <v>4999</v>
      </c>
      <c r="AD5330" s="73">
        <v>3548104</v>
      </c>
      <c r="AH5330" s="54" t="str">
        <f t="shared" si="287"/>
        <v>SPSanto Antônio do Jardim</v>
      </c>
      <c r="AI5330" s="73">
        <v>3548104</v>
      </c>
    </row>
    <row r="5331" spans="26:35" x14ac:dyDescent="0.25">
      <c r="Z5331" s="42" t="str">
        <f t="shared" si="286"/>
        <v/>
      </c>
      <c r="AB5331" s="73" t="s">
        <v>85</v>
      </c>
      <c r="AC5331" s="73" t="s">
        <v>5001</v>
      </c>
      <c r="AD5331" s="73">
        <v>3548203</v>
      </c>
      <c r="AH5331" s="54" t="str">
        <f t="shared" si="287"/>
        <v>SPSanto Antônio do Pinhal</v>
      </c>
      <c r="AI5331" s="73">
        <v>3548203</v>
      </c>
    </row>
    <row r="5332" spans="26:35" x14ac:dyDescent="0.25">
      <c r="Z5332" s="42" t="str">
        <f t="shared" si="286"/>
        <v/>
      </c>
      <c r="AB5332" s="73" t="s">
        <v>85</v>
      </c>
      <c r="AC5332" s="73" t="s">
        <v>5003</v>
      </c>
      <c r="AD5332" s="73">
        <v>3548302</v>
      </c>
      <c r="AH5332" s="54" t="str">
        <f t="shared" si="287"/>
        <v>SPSanto Expedito</v>
      </c>
      <c r="AI5332" s="73">
        <v>3548302</v>
      </c>
    </row>
    <row r="5333" spans="26:35" x14ac:dyDescent="0.25">
      <c r="Z5333" s="42" t="str">
        <f t="shared" si="286"/>
        <v/>
      </c>
      <c r="AB5333" s="73" t="s">
        <v>85</v>
      </c>
      <c r="AC5333" s="73" t="s">
        <v>5005</v>
      </c>
      <c r="AD5333" s="73">
        <v>3548401</v>
      </c>
      <c r="AH5333" s="54" t="str">
        <f t="shared" si="287"/>
        <v>SPSantópolis do Aguapeí</v>
      </c>
      <c r="AI5333" s="73">
        <v>3548401</v>
      </c>
    </row>
    <row r="5334" spans="26:35" x14ac:dyDescent="0.25">
      <c r="Z5334" s="42" t="str">
        <f t="shared" si="286"/>
        <v/>
      </c>
      <c r="AB5334" s="73" t="s">
        <v>85</v>
      </c>
      <c r="AC5334" s="73" t="s">
        <v>5007</v>
      </c>
      <c r="AD5334" s="73">
        <v>3548500</v>
      </c>
      <c r="AH5334" s="54" t="str">
        <f t="shared" si="287"/>
        <v>SPSantos</v>
      </c>
      <c r="AI5334" s="73">
        <v>3548500</v>
      </c>
    </row>
    <row r="5335" spans="26:35" x14ac:dyDescent="0.25">
      <c r="Z5335" s="42" t="str">
        <f t="shared" si="286"/>
        <v/>
      </c>
      <c r="AB5335" s="73" t="s">
        <v>85</v>
      </c>
      <c r="AC5335" s="73" t="s">
        <v>5009</v>
      </c>
      <c r="AD5335" s="73">
        <v>3548609</v>
      </c>
      <c r="AH5335" s="54" t="str">
        <f t="shared" si="287"/>
        <v>SPSão Bento do Sapucaí</v>
      </c>
      <c r="AI5335" s="73">
        <v>3548609</v>
      </c>
    </row>
    <row r="5336" spans="26:35" x14ac:dyDescent="0.25">
      <c r="Z5336" s="42" t="str">
        <f t="shared" si="286"/>
        <v/>
      </c>
      <c r="AB5336" s="73" t="s">
        <v>85</v>
      </c>
      <c r="AC5336" s="73" t="s">
        <v>5011</v>
      </c>
      <c r="AD5336" s="73">
        <v>3548708</v>
      </c>
      <c r="AH5336" s="54" t="str">
        <f t="shared" si="287"/>
        <v>SPSão Bernardo do Campo</v>
      </c>
      <c r="AI5336" s="73">
        <v>3548708</v>
      </c>
    </row>
    <row r="5337" spans="26:35" x14ac:dyDescent="0.25">
      <c r="Z5337" s="42" t="str">
        <f t="shared" si="286"/>
        <v/>
      </c>
      <c r="AB5337" s="73" t="s">
        <v>85</v>
      </c>
      <c r="AC5337" s="73" t="s">
        <v>5013</v>
      </c>
      <c r="AD5337" s="73">
        <v>3548807</v>
      </c>
      <c r="AH5337" s="54" t="str">
        <f t="shared" si="287"/>
        <v>SPSão Caetano do Sul</v>
      </c>
      <c r="AI5337" s="73">
        <v>3548807</v>
      </c>
    </row>
    <row r="5338" spans="26:35" x14ac:dyDescent="0.25">
      <c r="Z5338" s="42" t="str">
        <f t="shared" si="286"/>
        <v/>
      </c>
      <c r="AB5338" s="73" t="s">
        <v>85</v>
      </c>
      <c r="AC5338" s="73" t="s">
        <v>3822</v>
      </c>
      <c r="AD5338" s="73">
        <v>3548906</v>
      </c>
      <c r="AH5338" s="54" t="str">
        <f t="shared" si="287"/>
        <v>SPSão Carlos</v>
      </c>
      <c r="AI5338" s="73">
        <v>3548906</v>
      </c>
    </row>
    <row r="5339" spans="26:35" x14ac:dyDescent="0.25">
      <c r="Z5339" s="42" t="str">
        <f t="shared" si="286"/>
        <v/>
      </c>
      <c r="AB5339" s="73" t="s">
        <v>85</v>
      </c>
      <c r="AC5339" s="73" t="s">
        <v>1630</v>
      </c>
      <c r="AD5339" s="73">
        <v>3549003</v>
      </c>
      <c r="AH5339" s="54" t="str">
        <f t="shared" si="287"/>
        <v>SPSão Francisco</v>
      </c>
      <c r="AI5339" s="73">
        <v>3549003</v>
      </c>
    </row>
    <row r="5340" spans="26:35" x14ac:dyDescent="0.25">
      <c r="Z5340" s="42" t="str">
        <f t="shared" si="286"/>
        <v/>
      </c>
      <c r="AB5340" s="73" t="s">
        <v>85</v>
      </c>
      <c r="AC5340" s="73" t="s">
        <v>5017</v>
      </c>
      <c r="AD5340" s="73">
        <v>3549102</v>
      </c>
      <c r="AH5340" s="54" t="str">
        <f t="shared" si="287"/>
        <v>SPSão João da Boa Vista</v>
      </c>
      <c r="AI5340" s="73">
        <v>3549102</v>
      </c>
    </row>
    <row r="5341" spans="26:35" x14ac:dyDescent="0.25">
      <c r="Z5341" s="42" t="str">
        <f t="shared" si="286"/>
        <v/>
      </c>
      <c r="AB5341" s="73" t="s">
        <v>85</v>
      </c>
      <c r="AC5341" s="73" t="s">
        <v>5019</v>
      </c>
      <c r="AD5341" s="73">
        <v>3549201</v>
      </c>
      <c r="AH5341" s="54" t="str">
        <f t="shared" si="287"/>
        <v>SPSão João das Duas Pontes</v>
      </c>
      <c r="AI5341" s="73">
        <v>3549201</v>
      </c>
    </row>
    <row r="5342" spans="26:35" x14ac:dyDescent="0.25">
      <c r="Z5342" s="42" t="str">
        <f t="shared" si="286"/>
        <v/>
      </c>
      <c r="AB5342" s="73" t="s">
        <v>85</v>
      </c>
      <c r="AC5342" s="73" t="s">
        <v>5021</v>
      </c>
      <c r="AD5342" s="73">
        <v>3549250</v>
      </c>
      <c r="AH5342" s="54" t="str">
        <f t="shared" si="287"/>
        <v>SPSão João de Iracema</v>
      </c>
      <c r="AI5342" s="73">
        <v>3549250</v>
      </c>
    </row>
    <row r="5343" spans="26:35" x14ac:dyDescent="0.25">
      <c r="Z5343" s="42" t="str">
        <f t="shared" si="286"/>
        <v/>
      </c>
      <c r="AB5343" s="73" t="s">
        <v>85</v>
      </c>
      <c r="AC5343" s="73" t="s">
        <v>5023</v>
      </c>
      <c r="AD5343" s="73">
        <v>3549300</v>
      </c>
      <c r="AH5343" s="54" t="str">
        <f t="shared" si="287"/>
        <v>SPSão João do Pau d'Alho</v>
      </c>
      <c r="AI5343" s="73">
        <v>3549300</v>
      </c>
    </row>
    <row r="5344" spans="26:35" x14ac:dyDescent="0.25">
      <c r="Z5344" s="42" t="str">
        <f t="shared" si="286"/>
        <v/>
      </c>
      <c r="AB5344" s="73" t="s">
        <v>85</v>
      </c>
      <c r="AC5344" s="73" t="s">
        <v>5025</v>
      </c>
      <c r="AD5344" s="73">
        <v>3549409</v>
      </c>
      <c r="AH5344" s="54" t="str">
        <f t="shared" si="287"/>
        <v>SPSão Joaquim da Barra</v>
      </c>
      <c r="AI5344" s="73">
        <v>3549409</v>
      </c>
    </row>
    <row r="5345" spans="26:35" x14ac:dyDescent="0.25">
      <c r="Z5345" s="42" t="str">
        <f t="shared" si="286"/>
        <v/>
      </c>
      <c r="AB5345" s="73" t="s">
        <v>85</v>
      </c>
      <c r="AC5345" s="73" t="s">
        <v>5027</v>
      </c>
      <c r="AD5345" s="73">
        <v>3549508</v>
      </c>
      <c r="AH5345" s="54" t="str">
        <f t="shared" si="287"/>
        <v>SPSão José da Bela Vista</v>
      </c>
      <c r="AI5345" s="73">
        <v>3549508</v>
      </c>
    </row>
    <row r="5346" spans="26:35" x14ac:dyDescent="0.25">
      <c r="Z5346" s="42" t="str">
        <f t="shared" si="286"/>
        <v/>
      </c>
      <c r="AB5346" s="73" t="s">
        <v>85</v>
      </c>
      <c r="AC5346" s="73" t="s">
        <v>5029</v>
      </c>
      <c r="AD5346" s="73">
        <v>3549607</v>
      </c>
      <c r="AH5346" s="54" t="str">
        <f t="shared" si="287"/>
        <v>SPSão José do Barreiro</v>
      </c>
      <c r="AI5346" s="73">
        <v>3549607</v>
      </c>
    </row>
    <row r="5347" spans="26:35" x14ac:dyDescent="0.25">
      <c r="Z5347" s="42" t="str">
        <f t="shared" si="286"/>
        <v/>
      </c>
      <c r="AB5347" s="73" t="s">
        <v>85</v>
      </c>
      <c r="AC5347" s="73" t="s">
        <v>5031</v>
      </c>
      <c r="AD5347" s="73">
        <v>3549706</v>
      </c>
      <c r="AH5347" s="54" t="str">
        <f t="shared" si="287"/>
        <v>SPSão José do Rio Pardo</v>
      </c>
      <c r="AI5347" s="73">
        <v>3549706</v>
      </c>
    </row>
    <row r="5348" spans="26:35" x14ac:dyDescent="0.25">
      <c r="Z5348" s="42" t="str">
        <f t="shared" si="286"/>
        <v/>
      </c>
      <c r="AB5348" s="73" t="s">
        <v>85</v>
      </c>
      <c r="AC5348" s="73" t="s">
        <v>5033</v>
      </c>
      <c r="AD5348" s="73">
        <v>3549805</v>
      </c>
      <c r="AH5348" s="54" t="str">
        <f t="shared" si="287"/>
        <v>SPSão José do Rio Preto</v>
      </c>
      <c r="AI5348" s="73">
        <v>3549805</v>
      </c>
    </row>
    <row r="5349" spans="26:35" x14ac:dyDescent="0.25">
      <c r="Z5349" s="42" t="str">
        <f t="shared" si="286"/>
        <v/>
      </c>
      <c r="AB5349" s="73" t="s">
        <v>85</v>
      </c>
      <c r="AC5349" s="73" t="s">
        <v>5035</v>
      </c>
      <c r="AD5349" s="73">
        <v>3549904</v>
      </c>
      <c r="AH5349" s="54" t="str">
        <f t="shared" si="287"/>
        <v>SPSão José dos Campos</v>
      </c>
      <c r="AI5349" s="73">
        <v>3549904</v>
      </c>
    </row>
    <row r="5350" spans="26:35" x14ac:dyDescent="0.25">
      <c r="Z5350" s="42" t="str">
        <f t="shared" si="286"/>
        <v/>
      </c>
      <c r="AB5350" s="73" t="s">
        <v>85</v>
      </c>
      <c r="AC5350" s="73" t="s">
        <v>5037</v>
      </c>
      <c r="AD5350" s="73">
        <v>3549953</v>
      </c>
      <c r="AH5350" s="54" t="str">
        <f t="shared" si="287"/>
        <v>SPSão Lourenço da Serra</v>
      </c>
      <c r="AI5350" s="73">
        <v>3549953</v>
      </c>
    </row>
    <row r="5351" spans="26:35" x14ac:dyDescent="0.25">
      <c r="Z5351" s="42" t="str">
        <f t="shared" si="286"/>
        <v/>
      </c>
      <c r="AB5351" s="73" t="s">
        <v>85</v>
      </c>
      <c r="AC5351" s="73" t="s">
        <v>5039</v>
      </c>
      <c r="AD5351" s="73">
        <v>3550001</v>
      </c>
      <c r="AH5351" s="54" t="str">
        <f t="shared" si="287"/>
        <v>SPSão Luís do Paraitinga</v>
      </c>
      <c r="AI5351" s="73">
        <v>3550001</v>
      </c>
    </row>
    <row r="5352" spans="26:35" x14ac:dyDescent="0.25">
      <c r="Z5352" s="42" t="str">
        <f t="shared" si="286"/>
        <v/>
      </c>
      <c r="AB5352" s="73" t="s">
        <v>85</v>
      </c>
      <c r="AC5352" s="73" t="s">
        <v>5041</v>
      </c>
      <c r="AD5352" s="73">
        <v>3550100</v>
      </c>
      <c r="AH5352" s="54" t="str">
        <f t="shared" si="287"/>
        <v>SPSão Manuel</v>
      </c>
      <c r="AI5352" s="73">
        <v>3550100</v>
      </c>
    </row>
    <row r="5353" spans="26:35" x14ac:dyDescent="0.25">
      <c r="Z5353" s="42" t="str">
        <f t="shared" si="286"/>
        <v/>
      </c>
      <c r="AB5353" s="73" t="s">
        <v>85</v>
      </c>
      <c r="AC5353" s="73" t="s">
        <v>5043</v>
      </c>
      <c r="AD5353" s="73">
        <v>3550209</v>
      </c>
      <c r="AH5353" s="54" t="str">
        <f t="shared" si="287"/>
        <v>SPSão Miguel Arcanjo</v>
      </c>
      <c r="AI5353" s="73">
        <v>3550209</v>
      </c>
    </row>
    <row r="5354" spans="26:35" x14ac:dyDescent="0.25">
      <c r="Z5354" s="42" t="str">
        <f t="shared" si="286"/>
        <v/>
      </c>
      <c r="AB5354" s="73" t="s">
        <v>85</v>
      </c>
      <c r="AC5354" s="73" t="s">
        <v>5045</v>
      </c>
      <c r="AD5354" s="73">
        <v>3550308</v>
      </c>
      <c r="AH5354" s="54" t="str">
        <f t="shared" si="287"/>
        <v>SPSão Paulo</v>
      </c>
      <c r="AI5354" s="73">
        <v>3550308</v>
      </c>
    </row>
    <row r="5355" spans="26:35" x14ac:dyDescent="0.25">
      <c r="Z5355" s="42" t="str">
        <f t="shared" si="286"/>
        <v/>
      </c>
      <c r="AB5355" s="73" t="s">
        <v>85</v>
      </c>
      <c r="AC5355" s="73" t="s">
        <v>2776</v>
      </c>
      <c r="AD5355" s="73">
        <v>3550407</v>
      </c>
      <c r="AH5355" s="54" t="str">
        <f t="shared" si="287"/>
        <v>SPSão Pedro</v>
      </c>
      <c r="AI5355" s="73">
        <v>3550407</v>
      </c>
    </row>
    <row r="5356" spans="26:35" x14ac:dyDescent="0.25">
      <c r="Z5356" s="42" t="str">
        <f t="shared" si="286"/>
        <v/>
      </c>
      <c r="AB5356" s="73" t="s">
        <v>85</v>
      </c>
      <c r="AC5356" s="73" t="s">
        <v>5048</v>
      </c>
      <c r="AD5356" s="73">
        <v>3550506</v>
      </c>
      <c r="AH5356" s="54" t="str">
        <f t="shared" si="287"/>
        <v>SPSão Pedro do Turvo</v>
      </c>
      <c r="AI5356" s="73">
        <v>3550506</v>
      </c>
    </row>
    <row r="5357" spans="26:35" x14ac:dyDescent="0.25">
      <c r="Z5357" s="42" t="str">
        <f t="shared" si="286"/>
        <v/>
      </c>
      <c r="AB5357" s="73" t="s">
        <v>85</v>
      </c>
      <c r="AC5357" s="73" t="s">
        <v>5050</v>
      </c>
      <c r="AD5357" s="73">
        <v>3550605</v>
      </c>
      <c r="AH5357" s="54" t="str">
        <f t="shared" si="287"/>
        <v>SPSão Roque</v>
      </c>
      <c r="AI5357" s="73">
        <v>3550605</v>
      </c>
    </row>
    <row r="5358" spans="26:35" x14ac:dyDescent="0.25">
      <c r="Z5358" s="42" t="str">
        <f t="shared" si="286"/>
        <v/>
      </c>
      <c r="AB5358" s="73" t="s">
        <v>85</v>
      </c>
      <c r="AC5358" s="73" t="s">
        <v>2092</v>
      </c>
      <c r="AD5358" s="73">
        <v>3550704</v>
      </c>
      <c r="AH5358" s="54" t="str">
        <f t="shared" si="287"/>
        <v>SPSão Sebastião</v>
      </c>
      <c r="AI5358" s="73">
        <v>3550704</v>
      </c>
    </row>
    <row r="5359" spans="26:35" x14ac:dyDescent="0.25">
      <c r="Z5359" s="42" t="str">
        <f t="shared" si="286"/>
        <v/>
      </c>
      <c r="AB5359" s="73" t="s">
        <v>85</v>
      </c>
      <c r="AC5359" s="73" t="s">
        <v>5053</v>
      </c>
      <c r="AD5359" s="73">
        <v>3550803</v>
      </c>
      <c r="AH5359" s="54" t="str">
        <f t="shared" si="287"/>
        <v>SPSão Sebastião da Grama</v>
      </c>
      <c r="AI5359" s="73">
        <v>3550803</v>
      </c>
    </row>
    <row r="5360" spans="26:35" x14ac:dyDescent="0.25">
      <c r="Z5360" s="42" t="str">
        <f t="shared" si="286"/>
        <v/>
      </c>
      <c r="AB5360" s="73" t="s">
        <v>85</v>
      </c>
      <c r="AC5360" s="73" t="s">
        <v>3698</v>
      </c>
      <c r="AD5360" s="73">
        <v>3550902</v>
      </c>
      <c r="AH5360" s="54" t="str">
        <f t="shared" si="287"/>
        <v>SPSão Simão</v>
      </c>
      <c r="AI5360" s="73">
        <v>3550902</v>
      </c>
    </row>
    <row r="5361" spans="26:35" x14ac:dyDescent="0.25">
      <c r="Z5361" s="42" t="str">
        <f t="shared" si="286"/>
        <v/>
      </c>
      <c r="AB5361" s="73" t="s">
        <v>85</v>
      </c>
      <c r="AC5361" s="73" t="s">
        <v>2822</v>
      </c>
      <c r="AD5361" s="73">
        <v>3551009</v>
      </c>
      <c r="AH5361" s="54" t="str">
        <f t="shared" si="287"/>
        <v>SPSão Vicente</v>
      </c>
      <c r="AI5361" s="73">
        <v>3551009</v>
      </c>
    </row>
    <row r="5362" spans="26:35" x14ac:dyDescent="0.25">
      <c r="Z5362" s="42" t="str">
        <f t="shared" si="286"/>
        <v/>
      </c>
      <c r="AB5362" s="73" t="s">
        <v>85</v>
      </c>
      <c r="AC5362" s="73" t="s">
        <v>5057</v>
      </c>
      <c r="AD5362" s="73">
        <v>3551108</v>
      </c>
      <c r="AH5362" s="54" t="str">
        <f t="shared" si="287"/>
        <v>SPSarapuí</v>
      </c>
      <c r="AI5362" s="73">
        <v>3551108</v>
      </c>
    </row>
    <row r="5363" spans="26:35" x14ac:dyDescent="0.25">
      <c r="Z5363" s="42" t="str">
        <f t="shared" si="286"/>
        <v/>
      </c>
      <c r="AB5363" s="73" t="s">
        <v>85</v>
      </c>
      <c r="AC5363" s="73" t="s">
        <v>5059</v>
      </c>
      <c r="AD5363" s="73">
        <v>3551207</v>
      </c>
      <c r="AH5363" s="54" t="str">
        <f t="shared" si="287"/>
        <v>SPSarutaiá</v>
      </c>
      <c r="AI5363" s="73">
        <v>3551207</v>
      </c>
    </row>
    <row r="5364" spans="26:35" x14ac:dyDescent="0.25">
      <c r="Z5364" s="42" t="str">
        <f t="shared" si="286"/>
        <v/>
      </c>
      <c r="AB5364" s="73" t="s">
        <v>85</v>
      </c>
      <c r="AC5364" s="73" t="s">
        <v>5061</v>
      </c>
      <c r="AD5364" s="73">
        <v>3551306</v>
      </c>
      <c r="AH5364" s="54" t="str">
        <f t="shared" si="287"/>
        <v>SPSebastianópolis do Sul</v>
      </c>
      <c r="AI5364" s="73">
        <v>3551306</v>
      </c>
    </row>
    <row r="5365" spans="26:35" x14ac:dyDescent="0.25">
      <c r="Z5365" s="42" t="str">
        <f t="shared" si="286"/>
        <v/>
      </c>
      <c r="AB5365" s="73" t="s">
        <v>85</v>
      </c>
      <c r="AC5365" s="73" t="s">
        <v>5063</v>
      </c>
      <c r="AD5365" s="73">
        <v>3551405</v>
      </c>
      <c r="AH5365" s="54" t="str">
        <f t="shared" si="287"/>
        <v>SPSerra Azul</v>
      </c>
      <c r="AI5365" s="73">
        <v>3551405</v>
      </c>
    </row>
    <row r="5366" spans="26:35" x14ac:dyDescent="0.25">
      <c r="Z5366" s="42" t="str">
        <f t="shared" si="286"/>
        <v/>
      </c>
      <c r="AB5366" s="73" t="s">
        <v>85</v>
      </c>
      <c r="AC5366" s="73" t="s">
        <v>5065</v>
      </c>
      <c r="AD5366" s="73">
        <v>3551603</v>
      </c>
      <c r="AH5366" s="54" t="str">
        <f t="shared" si="287"/>
        <v>SPSerra Negra</v>
      </c>
      <c r="AI5366" s="73">
        <v>3551603</v>
      </c>
    </row>
    <row r="5367" spans="26:35" x14ac:dyDescent="0.25">
      <c r="Z5367" s="42" t="str">
        <f t="shared" si="286"/>
        <v/>
      </c>
      <c r="AB5367" s="73" t="s">
        <v>85</v>
      </c>
      <c r="AC5367" s="73" t="s">
        <v>5067</v>
      </c>
      <c r="AD5367" s="73">
        <v>3551504</v>
      </c>
      <c r="AH5367" s="54" t="str">
        <f t="shared" si="287"/>
        <v>SPSerrana</v>
      </c>
      <c r="AI5367" s="73">
        <v>3551504</v>
      </c>
    </row>
    <row r="5368" spans="26:35" x14ac:dyDescent="0.25">
      <c r="Z5368" s="42" t="str">
        <f t="shared" si="286"/>
        <v/>
      </c>
      <c r="AB5368" s="73" t="s">
        <v>85</v>
      </c>
      <c r="AC5368" s="73" t="s">
        <v>3535</v>
      </c>
      <c r="AD5368" s="73">
        <v>3551702</v>
      </c>
      <c r="AH5368" s="54" t="str">
        <f t="shared" si="287"/>
        <v>SPSertãozinho</v>
      </c>
      <c r="AI5368" s="73">
        <v>3551702</v>
      </c>
    </row>
    <row r="5369" spans="26:35" x14ac:dyDescent="0.25">
      <c r="Z5369" s="42" t="str">
        <f t="shared" si="286"/>
        <v/>
      </c>
      <c r="AB5369" s="73" t="s">
        <v>85</v>
      </c>
      <c r="AC5369" s="73" t="s">
        <v>5070</v>
      </c>
      <c r="AD5369" s="73">
        <v>3551801</v>
      </c>
      <c r="AH5369" s="54" t="str">
        <f t="shared" si="287"/>
        <v>SPSete Barras</v>
      </c>
      <c r="AI5369" s="73">
        <v>3551801</v>
      </c>
    </row>
    <row r="5370" spans="26:35" x14ac:dyDescent="0.25">
      <c r="Z5370" s="42" t="str">
        <f t="shared" si="286"/>
        <v/>
      </c>
      <c r="AB5370" s="73" t="s">
        <v>85</v>
      </c>
      <c r="AC5370" s="73" t="s">
        <v>5072</v>
      </c>
      <c r="AD5370" s="73">
        <v>3551900</v>
      </c>
      <c r="AH5370" s="54" t="str">
        <f t="shared" si="287"/>
        <v>SPSeverínia</v>
      </c>
      <c r="AI5370" s="73">
        <v>3551900</v>
      </c>
    </row>
    <row r="5371" spans="26:35" x14ac:dyDescent="0.25">
      <c r="Z5371" s="42" t="str">
        <f t="shared" si="286"/>
        <v/>
      </c>
      <c r="AB5371" s="73" t="s">
        <v>85</v>
      </c>
      <c r="AC5371" s="73" t="s">
        <v>5074</v>
      </c>
      <c r="AD5371" s="73">
        <v>3552007</v>
      </c>
      <c r="AH5371" s="54" t="str">
        <f t="shared" si="287"/>
        <v>SPSilveiras</v>
      </c>
      <c r="AI5371" s="73">
        <v>3552007</v>
      </c>
    </row>
    <row r="5372" spans="26:35" x14ac:dyDescent="0.25">
      <c r="Z5372" s="42" t="str">
        <f t="shared" si="286"/>
        <v/>
      </c>
      <c r="AB5372" s="73" t="s">
        <v>85</v>
      </c>
      <c r="AC5372" s="73" t="s">
        <v>5076</v>
      </c>
      <c r="AD5372" s="73">
        <v>3552106</v>
      </c>
      <c r="AH5372" s="54" t="str">
        <f t="shared" si="287"/>
        <v>SPSocorro</v>
      </c>
      <c r="AI5372" s="73">
        <v>3552106</v>
      </c>
    </row>
    <row r="5373" spans="26:35" x14ac:dyDescent="0.25">
      <c r="Z5373" s="42" t="str">
        <f t="shared" si="286"/>
        <v/>
      </c>
      <c r="AB5373" s="73" t="s">
        <v>85</v>
      </c>
      <c r="AC5373" s="73" t="s">
        <v>5078</v>
      </c>
      <c r="AD5373" s="73">
        <v>3552205</v>
      </c>
      <c r="AH5373" s="54" t="str">
        <f t="shared" si="287"/>
        <v>SPSorocaba</v>
      </c>
      <c r="AI5373" s="73">
        <v>3552205</v>
      </c>
    </row>
    <row r="5374" spans="26:35" x14ac:dyDescent="0.25">
      <c r="Z5374" s="42" t="str">
        <f t="shared" si="286"/>
        <v/>
      </c>
      <c r="AB5374" s="73" t="s">
        <v>85</v>
      </c>
      <c r="AC5374" s="73" t="s">
        <v>5080</v>
      </c>
      <c r="AD5374" s="73">
        <v>3552304</v>
      </c>
      <c r="AH5374" s="54" t="str">
        <f t="shared" si="287"/>
        <v>SPSud Mennucci</v>
      </c>
      <c r="AI5374" s="73">
        <v>3552304</v>
      </c>
    </row>
    <row r="5375" spans="26:35" x14ac:dyDescent="0.25">
      <c r="Z5375" s="42" t="str">
        <f t="shared" si="286"/>
        <v/>
      </c>
      <c r="AB5375" s="73" t="s">
        <v>85</v>
      </c>
      <c r="AC5375" s="73" t="s">
        <v>5082</v>
      </c>
      <c r="AD5375" s="73">
        <v>3552403</v>
      </c>
      <c r="AH5375" s="54" t="str">
        <f t="shared" si="287"/>
        <v>SPSumaré</v>
      </c>
      <c r="AI5375" s="73">
        <v>3552403</v>
      </c>
    </row>
    <row r="5376" spans="26:35" x14ac:dyDescent="0.25">
      <c r="Z5376" s="42" t="str">
        <f t="shared" si="286"/>
        <v/>
      </c>
      <c r="AB5376" s="73" t="s">
        <v>85</v>
      </c>
      <c r="AC5376" s="73" t="s">
        <v>5084</v>
      </c>
      <c r="AD5376" s="73">
        <v>3552551</v>
      </c>
      <c r="AH5376" s="54" t="str">
        <f t="shared" si="287"/>
        <v>SPSuzanápolis</v>
      </c>
      <c r="AI5376" s="73">
        <v>3552551</v>
      </c>
    </row>
    <row r="5377" spans="26:35" x14ac:dyDescent="0.25">
      <c r="Z5377" s="42" t="str">
        <f t="shared" si="286"/>
        <v/>
      </c>
      <c r="AB5377" s="73" t="s">
        <v>85</v>
      </c>
      <c r="AC5377" s="73" t="s">
        <v>5086</v>
      </c>
      <c r="AD5377" s="73">
        <v>3552502</v>
      </c>
      <c r="AH5377" s="54" t="str">
        <f t="shared" si="287"/>
        <v>SPSuzano</v>
      </c>
      <c r="AI5377" s="73">
        <v>3552502</v>
      </c>
    </row>
    <row r="5378" spans="26:35" x14ac:dyDescent="0.25">
      <c r="Z5378" s="42" t="str">
        <f t="shared" si="286"/>
        <v/>
      </c>
      <c r="AB5378" s="73" t="s">
        <v>85</v>
      </c>
      <c r="AC5378" s="73" t="s">
        <v>5088</v>
      </c>
      <c r="AD5378" s="73">
        <v>3552601</v>
      </c>
      <c r="AH5378" s="54" t="str">
        <f t="shared" si="287"/>
        <v>SPTabapuã</v>
      </c>
      <c r="AI5378" s="73">
        <v>3552601</v>
      </c>
    </row>
    <row r="5379" spans="26:35" x14ac:dyDescent="0.25">
      <c r="Z5379" s="42" t="str">
        <f t="shared" ref="Z5379:Z5442" si="288">CONCATENATE(A5379,D5379)</f>
        <v/>
      </c>
      <c r="AB5379" s="73" t="s">
        <v>85</v>
      </c>
      <c r="AC5379" s="73" t="s">
        <v>1361</v>
      </c>
      <c r="AD5379" s="73">
        <v>3552700</v>
      </c>
      <c r="AH5379" s="54" t="str">
        <f t="shared" ref="AH5379:AH5442" si="289">CONCATENATE(AB5379,AC5379)</f>
        <v>SPTabatinga</v>
      </c>
      <c r="AI5379" s="73">
        <v>3552700</v>
      </c>
    </row>
    <row r="5380" spans="26:35" x14ac:dyDescent="0.25">
      <c r="Z5380" s="42" t="str">
        <f t="shared" si="288"/>
        <v/>
      </c>
      <c r="AB5380" s="73" t="s">
        <v>85</v>
      </c>
      <c r="AC5380" s="73" t="s">
        <v>5091</v>
      </c>
      <c r="AD5380" s="73">
        <v>3552809</v>
      </c>
      <c r="AH5380" s="54" t="str">
        <f t="shared" si="289"/>
        <v>SPTaboão da Serra</v>
      </c>
      <c r="AI5380" s="73">
        <v>3552809</v>
      </c>
    </row>
    <row r="5381" spans="26:35" x14ac:dyDescent="0.25">
      <c r="Z5381" s="42" t="str">
        <f t="shared" si="288"/>
        <v/>
      </c>
      <c r="AB5381" s="73" t="s">
        <v>85</v>
      </c>
      <c r="AC5381" s="73" t="s">
        <v>5093</v>
      </c>
      <c r="AD5381" s="73">
        <v>3552908</v>
      </c>
      <c r="AH5381" s="54" t="str">
        <f t="shared" si="289"/>
        <v>SPTaciba</v>
      </c>
      <c r="AI5381" s="73">
        <v>3552908</v>
      </c>
    </row>
    <row r="5382" spans="26:35" x14ac:dyDescent="0.25">
      <c r="Z5382" s="42" t="str">
        <f t="shared" si="288"/>
        <v/>
      </c>
      <c r="AB5382" s="73" t="s">
        <v>85</v>
      </c>
      <c r="AC5382" s="73" t="s">
        <v>5095</v>
      </c>
      <c r="AD5382" s="73">
        <v>3553005</v>
      </c>
      <c r="AH5382" s="54" t="str">
        <f t="shared" si="289"/>
        <v>SPTaguaí</v>
      </c>
      <c r="AI5382" s="73">
        <v>3553005</v>
      </c>
    </row>
    <row r="5383" spans="26:35" x14ac:dyDescent="0.25">
      <c r="Z5383" s="42" t="str">
        <f t="shared" si="288"/>
        <v/>
      </c>
      <c r="AB5383" s="73" t="s">
        <v>85</v>
      </c>
      <c r="AC5383" s="73" t="s">
        <v>5097</v>
      </c>
      <c r="AD5383" s="73">
        <v>3553104</v>
      </c>
      <c r="AH5383" s="54" t="str">
        <f t="shared" si="289"/>
        <v>SPTaiaçu</v>
      </c>
      <c r="AI5383" s="73">
        <v>3553104</v>
      </c>
    </row>
    <row r="5384" spans="26:35" x14ac:dyDescent="0.25">
      <c r="Z5384" s="42" t="str">
        <f t="shared" si="288"/>
        <v/>
      </c>
      <c r="AB5384" s="73" t="s">
        <v>85</v>
      </c>
      <c r="AC5384" s="73" t="s">
        <v>5099</v>
      </c>
      <c r="AD5384" s="73">
        <v>3553203</v>
      </c>
      <c r="AH5384" s="54" t="str">
        <f t="shared" si="289"/>
        <v>SPTaiúva</v>
      </c>
      <c r="AI5384" s="73">
        <v>3553203</v>
      </c>
    </row>
    <row r="5385" spans="26:35" x14ac:dyDescent="0.25">
      <c r="Z5385" s="42" t="str">
        <f t="shared" si="288"/>
        <v/>
      </c>
      <c r="AB5385" s="73" t="s">
        <v>85</v>
      </c>
      <c r="AC5385" s="73" t="s">
        <v>5101</v>
      </c>
      <c r="AD5385" s="73">
        <v>3553302</v>
      </c>
      <c r="AH5385" s="54" t="str">
        <f t="shared" si="289"/>
        <v>SPTambaú</v>
      </c>
      <c r="AI5385" s="73">
        <v>3553302</v>
      </c>
    </row>
    <row r="5386" spans="26:35" x14ac:dyDescent="0.25">
      <c r="Z5386" s="42" t="str">
        <f t="shared" si="288"/>
        <v/>
      </c>
      <c r="AB5386" s="73" t="s">
        <v>85</v>
      </c>
      <c r="AC5386" s="73" t="s">
        <v>5103</v>
      </c>
      <c r="AD5386" s="73">
        <v>3553401</v>
      </c>
      <c r="AH5386" s="54" t="str">
        <f t="shared" si="289"/>
        <v>SPTanabi</v>
      </c>
      <c r="AI5386" s="73">
        <v>3553401</v>
      </c>
    </row>
    <row r="5387" spans="26:35" x14ac:dyDescent="0.25">
      <c r="Z5387" s="42" t="str">
        <f t="shared" si="288"/>
        <v/>
      </c>
      <c r="AB5387" s="73" t="s">
        <v>85</v>
      </c>
      <c r="AC5387" s="73" t="s">
        <v>5105</v>
      </c>
      <c r="AD5387" s="73">
        <v>3553500</v>
      </c>
      <c r="AH5387" s="54" t="str">
        <f t="shared" si="289"/>
        <v>SPTapiraí</v>
      </c>
      <c r="AI5387" s="73">
        <v>3553500</v>
      </c>
    </row>
    <row r="5388" spans="26:35" x14ac:dyDescent="0.25">
      <c r="Z5388" s="42" t="str">
        <f t="shared" si="288"/>
        <v/>
      </c>
      <c r="AB5388" s="73" t="s">
        <v>85</v>
      </c>
      <c r="AC5388" s="73" t="s">
        <v>5107</v>
      </c>
      <c r="AD5388" s="73">
        <v>3553609</v>
      </c>
      <c r="AH5388" s="54" t="str">
        <f t="shared" si="289"/>
        <v>SPTapiratiba</v>
      </c>
      <c r="AI5388" s="73">
        <v>3553609</v>
      </c>
    </row>
    <row r="5389" spans="26:35" x14ac:dyDescent="0.25">
      <c r="Z5389" s="42" t="str">
        <f t="shared" si="288"/>
        <v/>
      </c>
      <c r="AB5389" s="73" t="s">
        <v>85</v>
      </c>
      <c r="AC5389" s="73" t="s">
        <v>5109</v>
      </c>
      <c r="AD5389" s="73">
        <v>3553658</v>
      </c>
      <c r="AH5389" s="54" t="str">
        <f t="shared" si="289"/>
        <v>SPTaquaral</v>
      </c>
      <c r="AI5389" s="73">
        <v>3553658</v>
      </c>
    </row>
    <row r="5390" spans="26:35" x14ac:dyDescent="0.25">
      <c r="Z5390" s="42" t="str">
        <f t="shared" si="288"/>
        <v/>
      </c>
      <c r="AB5390" s="73" t="s">
        <v>85</v>
      </c>
      <c r="AC5390" s="73" t="s">
        <v>5111</v>
      </c>
      <c r="AD5390" s="73">
        <v>3553708</v>
      </c>
      <c r="AH5390" s="54" t="str">
        <f t="shared" si="289"/>
        <v>SPTaquaritinga</v>
      </c>
      <c r="AI5390" s="73">
        <v>3553708</v>
      </c>
    </row>
    <row r="5391" spans="26:35" x14ac:dyDescent="0.25">
      <c r="Z5391" s="42" t="str">
        <f t="shared" si="288"/>
        <v/>
      </c>
      <c r="AB5391" s="73" t="s">
        <v>85</v>
      </c>
      <c r="AC5391" s="73" t="s">
        <v>5113</v>
      </c>
      <c r="AD5391" s="73">
        <v>3553807</v>
      </c>
      <c r="AH5391" s="54" t="str">
        <f t="shared" si="289"/>
        <v>SPTaquarituba</v>
      </c>
      <c r="AI5391" s="73">
        <v>3553807</v>
      </c>
    </row>
    <row r="5392" spans="26:35" x14ac:dyDescent="0.25">
      <c r="Z5392" s="42" t="str">
        <f t="shared" si="288"/>
        <v/>
      </c>
      <c r="AB5392" s="73" t="s">
        <v>85</v>
      </c>
      <c r="AC5392" s="73" t="s">
        <v>5115</v>
      </c>
      <c r="AD5392" s="73">
        <v>3553856</v>
      </c>
      <c r="AH5392" s="54" t="str">
        <f t="shared" si="289"/>
        <v>SPTaquarivaí</v>
      </c>
      <c r="AI5392" s="73">
        <v>3553856</v>
      </c>
    </row>
    <row r="5393" spans="26:35" x14ac:dyDescent="0.25">
      <c r="Z5393" s="42" t="str">
        <f t="shared" si="288"/>
        <v/>
      </c>
      <c r="AB5393" s="73" t="s">
        <v>85</v>
      </c>
      <c r="AC5393" s="73" t="s">
        <v>5117</v>
      </c>
      <c r="AD5393" s="73">
        <v>3553906</v>
      </c>
      <c r="AH5393" s="54" t="str">
        <f t="shared" si="289"/>
        <v>SPTarabai</v>
      </c>
      <c r="AI5393" s="73">
        <v>3553906</v>
      </c>
    </row>
    <row r="5394" spans="26:35" x14ac:dyDescent="0.25">
      <c r="Z5394" s="42" t="str">
        <f t="shared" si="288"/>
        <v/>
      </c>
      <c r="AB5394" s="73" t="s">
        <v>85</v>
      </c>
      <c r="AC5394" s="73" t="s">
        <v>5119</v>
      </c>
      <c r="AD5394" s="73">
        <v>3553955</v>
      </c>
      <c r="AH5394" s="54" t="str">
        <f t="shared" si="289"/>
        <v>SPTarumã</v>
      </c>
      <c r="AI5394" s="73">
        <v>3553955</v>
      </c>
    </row>
    <row r="5395" spans="26:35" x14ac:dyDescent="0.25">
      <c r="Z5395" s="42" t="str">
        <f t="shared" si="288"/>
        <v/>
      </c>
      <c r="AB5395" s="73" t="s">
        <v>85</v>
      </c>
      <c r="AC5395" s="73" t="s">
        <v>5121</v>
      </c>
      <c r="AD5395" s="73">
        <v>3554003</v>
      </c>
      <c r="AH5395" s="54" t="str">
        <f t="shared" si="289"/>
        <v>SPTatuí</v>
      </c>
      <c r="AI5395" s="73">
        <v>3554003</v>
      </c>
    </row>
    <row r="5396" spans="26:35" x14ac:dyDescent="0.25">
      <c r="Z5396" s="42" t="str">
        <f t="shared" si="288"/>
        <v/>
      </c>
      <c r="AB5396" s="73" t="s">
        <v>85</v>
      </c>
      <c r="AC5396" s="73" t="s">
        <v>5123</v>
      </c>
      <c r="AD5396" s="73">
        <v>3554102</v>
      </c>
      <c r="AH5396" s="54" t="str">
        <f t="shared" si="289"/>
        <v>SPTaubaté</v>
      </c>
      <c r="AI5396" s="73">
        <v>3554102</v>
      </c>
    </row>
    <row r="5397" spans="26:35" x14ac:dyDescent="0.25">
      <c r="Z5397" s="42" t="str">
        <f t="shared" si="288"/>
        <v/>
      </c>
      <c r="AB5397" s="73" t="s">
        <v>85</v>
      </c>
      <c r="AC5397" s="73" t="s">
        <v>5125</v>
      </c>
      <c r="AD5397" s="73">
        <v>3554201</v>
      </c>
      <c r="AH5397" s="54" t="str">
        <f t="shared" si="289"/>
        <v>SPTejupá</v>
      </c>
      <c r="AI5397" s="73">
        <v>3554201</v>
      </c>
    </row>
    <row r="5398" spans="26:35" x14ac:dyDescent="0.25">
      <c r="Z5398" s="42" t="str">
        <f t="shared" si="288"/>
        <v/>
      </c>
      <c r="AB5398" s="73" t="s">
        <v>85</v>
      </c>
      <c r="AC5398" s="73" t="s">
        <v>4576</v>
      </c>
      <c r="AD5398" s="73">
        <v>3554300</v>
      </c>
      <c r="AH5398" s="54" t="str">
        <f t="shared" si="289"/>
        <v>SPTeodoro Sampaio</v>
      </c>
      <c r="AI5398" s="73">
        <v>3554300</v>
      </c>
    </row>
    <row r="5399" spans="26:35" x14ac:dyDescent="0.25">
      <c r="Z5399" s="42" t="str">
        <f t="shared" si="288"/>
        <v/>
      </c>
      <c r="AB5399" s="73" t="s">
        <v>85</v>
      </c>
      <c r="AC5399" s="73" t="s">
        <v>4528</v>
      </c>
      <c r="AD5399" s="73">
        <v>3554409</v>
      </c>
      <c r="AH5399" s="54" t="str">
        <f t="shared" si="289"/>
        <v>SPTerra Roxa</v>
      </c>
      <c r="AI5399" s="73">
        <v>3554409</v>
      </c>
    </row>
    <row r="5400" spans="26:35" x14ac:dyDescent="0.25">
      <c r="Z5400" s="42" t="str">
        <f t="shared" si="288"/>
        <v/>
      </c>
      <c r="AB5400" s="73" t="s">
        <v>85</v>
      </c>
      <c r="AC5400" s="73" t="s">
        <v>5129</v>
      </c>
      <c r="AD5400" s="73">
        <v>3554508</v>
      </c>
      <c r="AH5400" s="54" t="str">
        <f t="shared" si="289"/>
        <v>SPTietê</v>
      </c>
      <c r="AI5400" s="73">
        <v>3554508</v>
      </c>
    </row>
    <row r="5401" spans="26:35" x14ac:dyDescent="0.25">
      <c r="Z5401" s="42" t="str">
        <f t="shared" si="288"/>
        <v/>
      </c>
      <c r="AB5401" s="73" t="s">
        <v>85</v>
      </c>
      <c r="AC5401" s="73" t="s">
        <v>5131</v>
      </c>
      <c r="AD5401" s="73">
        <v>3554607</v>
      </c>
      <c r="AH5401" s="54" t="str">
        <f t="shared" si="289"/>
        <v>SPTimburi</v>
      </c>
      <c r="AI5401" s="73">
        <v>3554607</v>
      </c>
    </row>
    <row r="5402" spans="26:35" x14ac:dyDescent="0.25">
      <c r="Z5402" s="42" t="str">
        <f t="shared" si="288"/>
        <v/>
      </c>
      <c r="AB5402" s="73" t="s">
        <v>85</v>
      </c>
      <c r="AC5402" s="73" t="s">
        <v>5133</v>
      </c>
      <c r="AD5402" s="73">
        <v>3554656</v>
      </c>
      <c r="AH5402" s="54" t="str">
        <f t="shared" si="289"/>
        <v>SPTorre de Pedra</v>
      </c>
      <c r="AI5402" s="73">
        <v>3554656</v>
      </c>
    </row>
    <row r="5403" spans="26:35" x14ac:dyDescent="0.25">
      <c r="Z5403" s="42" t="str">
        <f t="shared" si="288"/>
        <v/>
      </c>
      <c r="AB5403" s="73" t="s">
        <v>85</v>
      </c>
      <c r="AC5403" s="73" t="s">
        <v>5135</v>
      </c>
      <c r="AD5403" s="73">
        <v>3554706</v>
      </c>
      <c r="AH5403" s="54" t="str">
        <f t="shared" si="289"/>
        <v>SPTorrinha</v>
      </c>
      <c r="AI5403" s="73">
        <v>3554706</v>
      </c>
    </row>
    <row r="5404" spans="26:35" x14ac:dyDescent="0.25">
      <c r="Z5404" s="42" t="str">
        <f t="shared" si="288"/>
        <v/>
      </c>
      <c r="AB5404" s="73" t="s">
        <v>85</v>
      </c>
      <c r="AC5404" s="73" t="s">
        <v>5137</v>
      </c>
      <c r="AD5404" s="73">
        <v>3554755</v>
      </c>
      <c r="AH5404" s="54" t="str">
        <f t="shared" si="289"/>
        <v>SPTrabiju</v>
      </c>
      <c r="AI5404" s="73">
        <v>3554755</v>
      </c>
    </row>
    <row r="5405" spans="26:35" x14ac:dyDescent="0.25">
      <c r="Z5405" s="42" t="str">
        <f t="shared" si="288"/>
        <v/>
      </c>
      <c r="AB5405" s="73" t="s">
        <v>85</v>
      </c>
      <c r="AC5405" s="73" t="s">
        <v>5139</v>
      </c>
      <c r="AD5405" s="73">
        <v>3554805</v>
      </c>
      <c r="AH5405" s="54" t="str">
        <f t="shared" si="289"/>
        <v>SPTremembé</v>
      </c>
      <c r="AI5405" s="73">
        <v>3554805</v>
      </c>
    </row>
    <row r="5406" spans="26:35" x14ac:dyDescent="0.25">
      <c r="Z5406" s="42" t="str">
        <f t="shared" si="288"/>
        <v/>
      </c>
      <c r="AB5406" s="73" t="s">
        <v>85</v>
      </c>
      <c r="AC5406" s="73" t="s">
        <v>5141</v>
      </c>
      <c r="AD5406" s="73">
        <v>3554904</v>
      </c>
      <c r="AH5406" s="54" t="str">
        <f t="shared" si="289"/>
        <v>SPTrês Fronteiras</v>
      </c>
      <c r="AI5406" s="73">
        <v>3554904</v>
      </c>
    </row>
    <row r="5407" spans="26:35" x14ac:dyDescent="0.25">
      <c r="Z5407" s="42" t="str">
        <f t="shared" si="288"/>
        <v/>
      </c>
      <c r="AB5407" s="73" t="s">
        <v>85</v>
      </c>
      <c r="AC5407" s="73" t="s">
        <v>5142</v>
      </c>
      <c r="AD5407" s="73">
        <v>3554953</v>
      </c>
      <c r="AH5407" s="54" t="str">
        <f t="shared" si="289"/>
        <v>SPTuiuti</v>
      </c>
      <c r="AI5407" s="73">
        <v>3554953</v>
      </c>
    </row>
    <row r="5408" spans="26:35" x14ac:dyDescent="0.25">
      <c r="Z5408" s="42" t="str">
        <f t="shared" si="288"/>
        <v/>
      </c>
      <c r="AB5408" s="73" t="s">
        <v>85</v>
      </c>
      <c r="AC5408" s="73" t="s">
        <v>5144</v>
      </c>
      <c r="AD5408" s="73">
        <v>3555000</v>
      </c>
      <c r="AH5408" s="54" t="str">
        <f t="shared" si="289"/>
        <v>SPTupã</v>
      </c>
      <c r="AI5408" s="73">
        <v>3555000</v>
      </c>
    </row>
    <row r="5409" spans="26:35" x14ac:dyDescent="0.25">
      <c r="Z5409" s="42" t="str">
        <f t="shared" si="288"/>
        <v/>
      </c>
      <c r="AB5409" s="73" t="s">
        <v>85</v>
      </c>
      <c r="AC5409" s="73" t="s">
        <v>5146</v>
      </c>
      <c r="AD5409" s="73">
        <v>3555109</v>
      </c>
      <c r="AH5409" s="54" t="str">
        <f t="shared" si="289"/>
        <v>SPTupi Paulista</v>
      </c>
      <c r="AI5409" s="73">
        <v>3555109</v>
      </c>
    </row>
    <row r="5410" spans="26:35" x14ac:dyDescent="0.25">
      <c r="Z5410" s="42" t="str">
        <f t="shared" si="288"/>
        <v/>
      </c>
      <c r="AB5410" s="73" t="s">
        <v>85</v>
      </c>
      <c r="AC5410" s="73" t="s">
        <v>5147</v>
      </c>
      <c r="AD5410" s="73">
        <v>3555208</v>
      </c>
      <c r="AH5410" s="54" t="str">
        <f t="shared" si="289"/>
        <v>SPTuriúba</v>
      </c>
      <c r="AI5410" s="73">
        <v>3555208</v>
      </c>
    </row>
    <row r="5411" spans="26:35" x14ac:dyDescent="0.25">
      <c r="Z5411" s="42" t="str">
        <f t="shared" si="288"/>
        <v/>
      </c>
      <c r="AB5411" s="73" t="s">
        <v>85</v>
      </c>
      <c r="AC5411" s="73" t="s">
        <v>5148</v>
      </c>
      <c r="AD5411" s="73">
        <v>3555307</v>
      </c>
      <c r="AH5411" s="54" t="str">
        <f t="shared" si="289"/>
        <v>SPTurmalina</v>
      </c>
      <c r="AI5411" s="73">
        <v>3555307</v>
      </c>
    </row>
    <row r="5412" spans="26:35" x14ac:dyDescent="0.25">
      <c r="Z5412" s="42" t="str">
        <f t="shared" si="288"/>
        <v/>
      </c>
      <c r="AB5412" s="73" t="s">
        <v>85</v>
      </c>
      <c r="AC5412" s="73" t="s">
        <v>5150</v>
      </c>
      <c r="AD5412" s="73">
        <v>3555356</v>
      </c>
      <c r="AH5412" s="54" t="str">
        <f t="shared" si="289"/>
        <v>SPUbarana</v>
      </c>
      <c r="AI5412" s="73">
        <v>3555356</v>
      </c>
    </row>
    <row r="5413" spans="26:35" x14ac:dyDescent="0.25">
      <c r="Z5413" s="42" t="str">
        <f t="shared" si="288"/>
        <v/>
      </c>
      <c r="AB5413" s="73" t="s">
        <v>85</v>
      </c>
      <c r="AC5413" s="73" t="s">
        <v>5152</v>
      </c>
      <c r="AD5413" s="73">
        <v>3555406</v>
      </c>
      <c r="AH5413" s="54" t="str">
        <f t="shared" si="289"/>
        <v>SPUbatuba</v>
      </c>
      <c r="AI5413" s="73">
        <v>3555406</v>
      </c>
    </row>
    <row r="5414" spans="26:35" x14ac:dyDescent="0.25">
      <c r="Z5414" s="42" t="str">
        <f t="shared" si="288"/>
        <v/>
      </c>
      <c r="AB5414" s="73" t="s">
        <v>85</v>
      </c>
      <c r="AC5414" s="73" t="s">
        <v>5154</v>
      </c>
      <c r="AD5414" s="73">
        <v>3555505</v>
      </c>
      <c r="AH5414" s="54" t="str">
        <f t="shared" si="289"/>
        <v>SPUbirajara</v>
      </c>
      <c r="AI5414" s="73">
        <v>3555505</v>
      </c>
    </row>
    <row r="5415" spans="26:35" x14ac:dyDescent="0.25">
      <c r="Z5415" s="42" t="str">
        <f t="shared" si="288"/>
        <v/>
      </c>
      <c r="AB5415" s="73" t="s">
        <v>85</v>
      </c>
      <c r="AC5415" s="73" t="s">
        <v>5156</v>
      </c>
      <c r="AD5415" s="73">
        <v>3555604</v>
      </c>
      <c r="AH5415" s="54" t="str">
        <f t="shared" si="289"/>
        <v>SPUchoa</v>
      </c>
      <c r="AI5415" s="73">
        <v>3555604</v>
      </c>
    </row>
    <row r="5416" spans="26:35" x14ac:dyDescent="0.25">
      <c r="Z5416" s="42" t="str">
        <f t="shared" si="288"/>
        <v/>
      </c>
      <c r="AB5416" s="73" t="s">
        <v>85</v>
      </c>
      <c r="AC5416" s="73" t="s">
        <v>5158</v>
      </c>
      <c r="AD5416" s="73">
        <v>3555703</v>
      </c>
      <c r="AH5416" s="54" t="str">
        <f t="shared" si="289"/>
        <v>SPUnião Paulista</v>
      </c>
      <c r="AI5416" s="73">
        <v>3555703</v>
      </c>
    </row>
    <row r="5417" spans="26:35" x14ac:dyDescent="0.25">
      <c r="Z5417" s="42" t="str">
        <f t="shared" si="288"/>
        <v/>
      </c>
      <c r="AB5417" s="73" t="s">
        <v>85</v>
      </c>
      <c r="AC5417" s="73" t="s">
        <v>5160</v>
      </c>
      <c r="AD5417" s="73">
        <v>3555802</v>
      </c>
      <c r="AH5417" s="54" t="str">
        <f t="shared" si="289"/>
        <v>SPUrânia</v>
      </c>
      <c r="AI5417" s="73">
        <v>3555802</v>
      </c>
    </row>
    <row r="5418" spans="26:35" x14ac:dyDescent="0.25">
      <c r="Z5418" s="42" t="str">
        <f t="shared" si="288"/>
        <v/>
      </c>
      <c r="AB5418" s="73" t="s">
        <v>85</v>
      </c>
      <c r="AC5418" s="73" t="s">
        <v>5162</v>
      </c>
      <c r="AD5418" s="73">
        <v>3555901</v>
      </c>
      <c r="AH5418" s="54" t="str">
        <f t="shared" si="289"/>
        <v>SPUru</v>
      </c>
      <c r="AI5418" s="73">
        <v>3555901</v>
      </c>
    </row>
    <row r="5419" spans="26:35" x14ac:dyDescent="0.25">
      <c r="Z5419" s="42" t="str">
        <f t="shared" si="288"/>
        <v/>
      </c>
      <c r="AB5419" s="73" t="s">
        <v>85</v>
      </c>
      <c r="AC5419" s="73" t="s">
        <v>5164</v>
      </c>
      <c r="AD5419" s="73">
        <v>3556008</v>
      </c>
      <c r="AH5419" s="54" t="str">
        <f t="shared" si="289"/>
        <v>SPUrupês</v>
      </c>
      <c r="AI5419" s="73">
        <v>3556008</v>
      </c>
    </row>
    <row r="5420" spans="26:35" x14ac:dyDescent="0.25">
      <c r="Z5420" s="42" t="str">
        <f t="shared" si="288"/>
        <v/>
      </c>
      <c r="AB5420" s="73" t="s">
        <v>85</v>
      </c>
      <c r="AC5420" s="73" t="s">
        <v>5166</v>
      </c>
      <c r="AD5420" s="73">
        <v>3556107</v>
      </c>
      <c r="AH5420" s="54" t="str">
        <f t="shared" si="289"/>
        <v>SPValentim Gentil</v>
      </c>
      <c r="AI5420" s="73">
        <v>3556107</v>
      </c>
    </row>
    <row r="5421" spans="26:35" x14ac:dyDescent="0.25">
      <c r="Z5421" s="42" t="str">
        <f t="shared" si="288"/>
        <v/>
      </c>
      <c r="AB5421" s="73" t="s">
        <v>85</v>
      </c>
      <c r="AC5421" s="73" t="s">
        <v>5168</v>
      </c>
      <c r="AD5421" s="73">
        <v>3556206</v>
      </c>
      <c r="AH5421" s="54" t="str">
        <f t="shared" si="289"/>
        <v>SPValinhos</v>
      </c>
      <c r="AI5421" s="73">
        <v>3556206</v>
      </c>
    </row>
    <row r="5422" spans="26:35" x14ac:dyDescent="0.25">
      <c r="Z5422" s="42" t="str">
        <f t="shared" si="288"/>
        <v/>
      </c>
      <c r="AB5422" s="73" t="s">
        <v>85</v>
      </c>
      <c r="AC5422" s="73" t="s">
        <v>5170</v>
      </c>
      <c r="AD5422" s="73">
        <v>3556305</v>
      </c>
      <c r="AH5422" s="54" t="str">
        <f t="shared" si="289"/>
        <v>SPValparaíso</v>
      </c>
      <c r="AI5422" s="73">
        <v>3556305</v>
      </c>
    </row>
    <row r="5423" spans="26:35" x14ac:dyDescent="0.25">
      <c r="Z5423" s="42" t="str">
        <f t="shared" si="288"/>
        <v/>
      </c>
      <c r="AB5423" s="73" t="s">
        <v>85</v>
      </c>
      <c r="AC5423" s="73" t="s">
        <v>4083</v>
      </c>
      <c r="AD5423" s="73">
        <v>3556354</v>
      </c>
      <c r="AH5423" s="54" t="str">
        <f t="shared" si="289"/>
        <v>SPVargem</v>
      </c>
      <c r="AI5423" s="73">
        <v>3556354</v>
      </c>
    </row>
    <row r="5424" spans="26:35" x14ac:dyDescent="0.25">
      <c r="Z5424" s="42" t="str">
        <f t="shared" si="288"/>
        <v/>
      </c>
      <c r="AB5424" s="73" t="s">
        <v>85</v>
      </c>
      <c r="AC5424" s="73" t="s">
        <v>5172</v>
      </c>
      <c r="AD5424" s="73">
        <v>3556404</v>
      </c>
      <c r="AH5424" s="54" t="str">
        <f t="shared" si="289"/>
        <v>SPVargem Grande do Sul</v>
      </c>
      <c r="AI5424" s="73">
        <v>3556404</v>
      </c>
    </row>
    <row r="5425" spans="26:35" x14ac:dyDescent="0.25">
      <c r="Z5425" s="42" t="str">
        <f t="shared" si="288"/>
        <v/>
      </c>
      <c r="AB5425" s="73" t="s">
        <v>85</v>
      </c>
      <c r="AC5425" s="73" t="s">
        <v>5174</v>
      </c>
      <c r="AD5425" s="73">
        <v>3556453</v>
      </c>
      <c r="AH5425" s="54" t="str">
        <f t="shared" si="289"/>
        <v>SPVargem Grande Paulista</v>
      </c>
      <c r="AI5425" s="73">
        <v>3556453</v>
      </c>
    </row>
    <row r="5426" spans="26:35" x14ac:dyDescent="0.25">
      <c r="Z5426" s="42" t="str">
        <f t="shared" si="288"/>
        <v/>
      </c>
      <c r="AB5426" s="73" t="s">
        <v>85</v>
      </c>
      <c r="AC5426" s="73" t="s">
        <v>5176</v>
      </c>
      <c r="AD5426" s="73">
        <v>3556503</v>
      </c>
      <c r="AH5426" s="54" t="str">
        <f t="shared" si="289"/>
        <v>SPVárzea Paulista</v>
      </c>
      <c r="AI5426" s="73">
        <v>3556503</v>
      </c>
    </row>
    <row r="5427" spans="26:35" x14ac:dyDescent="0.25">
      <c r="Z5427" s="42" t="str">
        <f t="shared" si="288"/>
        <v/>
      </c>
      <c r="AB5427" s="73" t="s">
        <v>85</v>
      </c>
      <c r="AC5427" s="73" t="s">
        <v>3118</v>
      </c>
      <c r="AD5427" s="73">
        <v>3556602</v>
      </c>
      <c r="AH5427" s="54" t="str">
        <f t="shared" si="289"/>
        <v>SPVera Cruz</v>
      </c>
      <c r="AI5427" s="73">
        <v>3556602</v>
      </c>
    </row>
    <row r="5428" spans="26:35" x14ac:dyDescent="0.25">
      <c r="Z5428" s="42" t="str">
        <f t="shared" si="288"/>
        <v/>
      </c>
      <c r="AB5428" s="73" t="s">
        <v>85</v>
      </c>
      <c r="AC5428" s="73" t="s">
        <v>5179</v>
      </c>
      <c r="AD5428" s="73">
        <v>3556701</v>
      </c>
      <c r="AH5428" s="54" t="str">
        <f t="shared" si="289"/>
        <v>SPVinhedo</v>
      </c>
      <c r="AI5428" s="73">
        <v>3556701</v>
      </c>
    </row>
    <row r="5429" spans="26:35" x14ac:dyDescent="0.25">
      <c r="Z5429" s="42" t="str">
        <f t="shared" si="288"/>
        <v/>
      </c>
      <c r="AB5429" s="73" t="s">
        <v>85</v>
      </c>
      <c r="AC5429" s="73" t="s">
        <v>5181</v>
      </c>
      <c r="AD5429" s="73">
        <v>3556800</v>
      </c>
      <c r="AH5429" s="54" t="str">
        <f t="shared" si="289"/>
        <v>SPViradouro</v>
      </c>
      <c r="AI5429" s="73">
        <v>3556800</v>
      </c>
    </row>
    <row r="5430" spans="26:35" x14ac:dyDescent="0.25">
      <c r="Z5430" s="42" t="str">
        <f t="shared" si="288"/>
        <v/>
      </c>
      <c r="AB5430" s="73" t="s">
        <v>85</v>
      </c>
      <c r="AC5430" s="73" t="s">
        <v>5183</v>
      </c>
      <c r="AD5430" s="73">
        <v>3556909</v>
      </c>
      <c r="AH5430" s="54" t="str">
        <f t="shared" si="289"/>
        <v>SPVista Alegre do Alto</v>
      </c>
      <c r="AI5430" s="73">
        <v>3556909</v>
      </c>
    </row>
    <row r="5431" spans="26:35" x14ac:dyDescent="0.25">
      <c r="Z5431" s="42" t="str">
        <f t="shared" si="288"/>
        <v/>
      </c>
      <c r="AB5431" s="73" t="s">
        <v>85</v>
      </c>
      <c r="AC5431" s="73" t="s">
        <v>5185</v>
      </c>
      <c r="AD5431" s="73">
        <v>3556958</v>
      </c>
      <c r="AH5431" s="54" t="str">
        <f t="shared" si="289"/>
        <v>SPVitória Brasil</v>
      </c>
      <c r="AI5431" s="73">
        <v>3556958</v>
      </c>
    </row>
    <row r="5432" spans="26:35" x14ac:dyDescent="0.25">
      <c r="Z5432" s="42" t="str">
        <f t="shared" si="288"/>
        <v/>
      </c>
      <c r="AB5432" s="73" t="s">
        <v>85</v>
      </c>
      <c r="AC5432" s="73" t="s">
        <v>5187</v>
      </c>
      <c r="AD5432" s="73">
        <v>3557006</v>
      </c>
      <c r="AH5432" s="54" t="str">
        <f t="shared" si="289"/>
        <v>SPVotorantim</v>
      </c>
      <c r="AI5432" s="73">
        <v>3557006</v>
      </c>
    </row>
    <row r="5433" spans="26:35" x14ac:dyDescent="0.25">
      <c r="Z5433" s="42" t="str">
        <f t="shared" si="288"/>
        <v/>
      </c>
      <c r="AB5433" s="73" t="s">
        <v>85</v>
      </c>
      <c r="AC5433" s="73" t="s">
        <v>5189</v>
      </c>
      <c r="AD5433" s="73">
        <v>3557105</v>
      </c>
      <c r="AH5433" s="54" t="str">
        <f t="shared" si="289"/>
        <v>SPVotuporanga</v>
      </c>
      <c r="AI5433" s="73">
        <v>3557105</v>
      </c>
    </row>
    <row r="5434" spans="26:35" x14ac:dyDescent="0.25">
      <c r="Z5434" s="42" t="str">
        <f t="shared" si="288"/>
        <v/>
      </c>
      <c r="AB5434" s="73" t="s">
        <v>85</v>
      </c>
      <c r="AC5434" s="73" t="s">
        <v>5191</v>
      </c>
      <c r="AD5434" s="73">
        <v>3557154</v>
      </c>
      <c r="AH5434" s="54" t="str">
        <f t="shared" si="289"/>
        <v>SPZacarias</v>
      </c>
      <c r="AI5434" s="73">
        <v>3557154</v>
      </c>
    </row>
    <row r="5435" spans="26:35" x14ac:dyDescent="0.25">
      <c r="Z5435" s="42" t="str">
        <f t="shared" si="288"/>
        <v/>
      </c>
      <c r="AB5435" s="73" t="s">
        <v>87</v>
      </c>
      <c r="AC5435" s="73" t="s">
        <v>116</v>
      </c>
      <c r="AD5435" s="73">
        <v>1700251</v>
      </c>
      <c r="AH5435" s="54" t="str">
        <f t="shared" si="289"/>
        <v>TOAbreulândia</v>
      </c>
      <c r="AI5435" s="73">
        <v>1700251</v>
      </c>
    </row>
    <row r="5436" spans="26:35" x14ac:dyDescent="0.25">
      <c r="Z5436" s="42" t="str">
        <f t="shared" si="288"/>
        <v/>
      </c>
      <c r="AB5436" s="73" t="s">
        <v>87</v>
      </c>
      <c r="AC5436" s="73" t="s">
        <v>142</v>
      </c>
      <c r="AD5436" s="73">
        <v>1700301</v>
      </c>
      <c r="AH5436" s="54" t="str">
        <f t="shared" si="289"/>
        <v>TOAguiarnópolis</v>
      </c>
      <c r="AI5436" s="73">
        <v>1700301</v>
      </c>
    </row>
    <row r="5437" spans="26:35" x14ac:dyDescent="0.25">
      <c r="Z5437" s="42" t="str">
        <f t="shared" si="288"/>
        <v/>
      </c>
      <c r="AB5437" s="73" t="s">
        <v>87</v>
      </c>
      <c r="AC5437" s="73" t="s">
        <v>167</v>
      </c>
      <c r="AD5437" s="73">
        <v>1700350</v>
      </c>
      <c r="AH5437" s="54" t="str">
        <f t="shared" si="289"/>
        <v>TOAliança do Tocantins</v>
      </c>
      <c r="AI5437" s="73">
        <v>1700350</v>
      </c>
    </row>
    <row r="5438" spans="26:35" x14ac:dyDescent="0.25">
      <c r="Z5438" s="42" t="str">
        <f t="shared" si="288"/>
        <v/>
      </c>
      <c r="AB5438" s="73" t="s">
        <v>87</v>
      </c>
      <c r="AC5438" s="73" t="s">
        <v>193</v>
      </c>
      <c r="AD5438" s="73">
        <v>1700400</v>
      </c>
      <c r="AH5438" s="54" t="str">
        <f t="shared" si="289"/>
        <v>TOAlmas</v>
      </c>
      <c r="AI5438" s="73">
        <v>1700400</v>
      </c>
    </row>
    <row r="5439" spans="26:35" x14ac:dyDescent="0.25">
      <c r="Z5439" s="42" t="str">
        <f t="shared" si="288"/>
        <v/>
      </c>
      <c r="AB5439" s="73" t="s">
        <v>87</v>
      </c>
      <c r="AC5439" s="73" t="s">
        <v>219</v>
      </c>
      <c r="AD5439" s="73">
        <v>1700707</v>
      </c>
      <c r="AH5439" s="54" t="str">
        <f t="shared" si="289"/>
        <v>TOAlvorada</v>
      </c>
      <c r="AI5439" s="73">
        <v>1700707</v>
      </c>
    </row>
    <row r="5440" spans="26:35" x14ac:dyDescent="0.25">
      <c r="Z5440" s="42" t="str">
        <f t="shared" si="288"/>
        <v/>
      </c>
      <c r="AB5440" s="73" t="s">
        <v>87</v>
      </c>
      <c r="AC5440" s="73" t="s">
        <v>243</v>
      </c>
      <c r="AD5440" s="73">
        <v>1701002</v>
      </c>
      <c r="AH5440" s="54" t="str">
        <f t="shared" si="289"/>
        <v>TOAnanás</v>
      </c>
      <c r="AI5440" s="73">
        <v>1701002</v>
      </c>
    </row>
    <row r="5441" spans="26:35" x14ac:dyDescent="0.25">
      <c r="Z5441" s="42" t="str">
        <f t="shared" si="288"/>
        <v/>
      </c>
      <c r="AB5441" s="73" t="s">
        <v>87</v>
      </c>
      <c r="AC5441" s="73" t="s">
        <v>268</v>
      </c>
      <c r="AD5441" s="73">
        <v>1701051</v>
      </c>
      <c r="AH5441" s="54" t="str">
        <f t="shared" si="289"/>
        <v>TOAngico</v>
      </c>
      <c r="AI5441" s="73">
        <v>1701051</v>
      </c>
    </row>
    <row r="5442" spans="26:35" x14ac:dyDescent="0.25">
      <c r="Z5442" s="42" t="str">
        <f t="shared" si="288"/>
        <v/>
      </c>
      <c r="AB5442" s="73" t="s">
        <v>87</v>
      </c>
      <c r="AC5442" s="73" t="s">
        <v>294</v>
      </c>
      <c r="AD5442" s="73">
        <v>1701101</v>
      </c>
      <c r="AH5442" s="54" t="str">
        <f t="shared" si="289"/>
        <v>TOAparecida do Rio Negro</v>
      </c>
      <c r="AI5442" s="73">
        <v>1701101</v>
      </c>
    </row>
    <row r="5443" spans="26:35" x14ac:dyDescent="0.25">
      <c r="Z5443" s="42" t="str">
        <f t="shared" ref="Z5443:Z5506" si="290">CONCATENATE(A5443,D5443)</f>
        <v/>
      </c>
      <c r="AB5443" s="73" t="s">
        <v>87</v>
      </c>
      <c r="AC5443" s="73" t="s">
        <v>320</v>
      </c>
      <c r="AD5443" s="73">
        <v>1701309</v>
      </c>
      <c r="AH5443" s="54" t="str">
        <f t="shared" ref="AH5443:AH5506" si="291">CONCATENATE(AB5443,AC5443)</f>
        <v>TOAragominas</v>
      </c>
      <c r="AI5443" s="73">
        <v>1701309</v>
      </c>
    </row>
    <row r="5444" spans="26:35" x14ac:dyDescent="0.25">
      <c r="Z5444" s="42" t="str">
        <f t="shared" si="290"/>
        <v/>
      </c>
      <c r="AB5444" s="73" t="s">
        <v>87</v>
      </c>
      <c r="AC5444" s="73" t="s">
        <v>345</v>
      </c>
      <c r="AD5444" s="73">
        <v>1701903</v>
      </c>
      <c r="AH5444" s="54" t="str">
        <f t="shared" si="291"/>
        <v>TOAraguacema</v>
      </c>
      <c r="AI5444" s="73">
        <v>1701903</v>
      </c>
    </row>
    <row r="5445" spans="26:35" x14ac:dyDescent="0.25">
      <c r="Z5445" s="42" t="str">
        <f t="shared" si="290"/>
        <v/>
      </c>
      <c r="AB5445" s="73" t="s">
        <v>87</v>
      </c>
      <c r="AC5445" s="73" t="s">
        <v>369</v>
      </c>
      <c r="AD5445" s="73">
        <v>1702000</v>
      </c>
      <c r="AH5445" s="54" t="str">
        <f t="shared" si="291"/>
        <v>TOAraguaçu</v>
      </c>
      <c r="AI5445" s="73">
        <v>1702000</v>
      </c>
    </row>
    <row r="5446" spans="26:35" x14ac:dyDescent="0.25">
      <c r="Z5446" s="42" t="str">
        <f t="shared" si="290"/>
        <v/>
      </c>
      <c r="AB5446" s="73" t="s">
        <v>87</v>
      </c>
      <c r="AC5446" s="73" t="s">
        <v>394</v>
      </c>
      <c r="AD5446" s="73">
        <v>1702109</v>
      </c>
      <c r="AH5446" s="54" t="str">
        <f t="shared" si="291"/>
        <v>TOAraguaína</v>
      </c>
      <c r="AI5446" s="73">
        <v>1702109</v>
      </c>
    </row>
    <row r="5447" spans="26:35" x14ac:dyDescent="0.25">
      <c r="Z5447" s="42" t="str">
        <f t="shared" si="290"/>
        <v/>
      </c>
      <c r="AB5447" s="73" t="s">
        <v>87</v>
      </c>
      <c r="AC5447" s="73" t="s">
        <v>419</v>
      </c>
      <c r="AD5447" s="73">
        <v>1702158</v>
      </c>
      <c r="AH5447" s="54" t="str">
        <f t="shared" si="291"/>
        <v>TOAraguanã</v>
      </c>
      <c r="AI5447" s="73">
        <v>1702158</v>
      </c>
    </row>
    <row r="5448" spans="26:35" x14ac:dyDescent="0.25">
      <c r="Z5448" s="42" t="str">
        <f t="shared" si="290"/>
        <v/>
      </c>
      <c r="AB5448" s="73" t="s">
        <v>87</v>
      </c>
      <c r="AC5448" s="73" t="s">
        <v>445</v>
      </c>
      <c r="AD5448" s="73">
        <v>1702208</v>
      </c>
      <c r="AH5448" s="54" t="str">
        <f t="shared" si="291"/>
        <v>TOAraguatins</v>
      </c>
      <c r="AI5448" s="73">
        <v>1702208</v>
      </c>
    </row>
    <row r="5449" spans="26:35" x14ac:dyDescent="0.25">
      <c r="Z5449" s="42" t="str">
        <f t="shared" si="290"/>
        <v/>
      </c>
      <c r="AB5449" s="73" t="s">
        <v>87</v>
      </c>
      <c r="AC5449" s="73" t="s">
        <v>470</v>
      </c>
      <c r="AD5449" s="73">
        <v>1702307</v>
      </c>
      <c r="AH5449" s="54" t="str">
        <f t="shared" si="291"/>
        <v>TOArapoema</v>
      </c>
      <c r="AI5449" s="73">
        <v>1702307</v>
      </c>
    </row>
    <row r="5450" spans="26:35" x14ac:dyDescent="0.25">
      <c r="Z5450" s="42" t="str">
        <f t="shared" si="290"/>
        <v/>
      </c>
      <c r="AB5450" s="73" t="s">
        <v>87</v>
      </c>
      <c r="AC5450" s="73" t="s">
        <v>495</v>
      </c>
      <c r="AD5450" s="73">
        <v>1702406</v>
      </c>
      <c r="AH5450" s="54" t="str">
        <f t="shared" si="291"/>
        <v>TOArraias</v>
      </c>
      <c r="AI5450" s="73">
        <v>1702406</v>
      </c>
    </row>
    <row r="5451" spans="26:35" x14ac:dyDescent="0.25">
      <c r="Z5451" s="42" t="str">
        <f t="shared" si="290"/>
        <v/>
      </c>
      <c r="AB5451" s="73" t="s">
        <v>87</v>
      </c>
      <c r="AC5451" s="73" t="s">
        <v>519</v>
      </c>
      <c r="AD5451" s="73">
        <v>1702554</v>
      </c>
      <c r="AH5451" s="54" t="str">
        <f t="shared" si="291"/>
        <v>TOAugustinópolis</v>
      </c>
      <c r="AI5451" s="73">
        <v>1702554</v>
      </c>
    </row>
    <row r="5452" spans="26:35" x14ac:dyDescent="0.25">
      <c r="Z5452" s="42" t="str">
        <f t="shared" si="290"/>
        <v/>
      </c>
      <c r="AB5452" s="73" t="s">
        <v>87</v>
      </c>
      <c r="AC5452" s="73" t="s">
        <v>542</v>
      </c>
      <c r="AD5452" s="73">
        <v>1702703</v>
      </c>
      <c r="AH5452" s="54" t="str">
        <f t="shared" si="291"/>
        <v>TOAurora do Tocantins</v>
      </c>
      <c r="AI5452" s="73">
        <v>1702703</v>
      </c>
    </row>
    <row r="5453" spans="26:35" x14ac:dyDescent="0.25">
      <c r="Z5453" s="42" t="str">
        <f t="shared" si="290"/>
        <v/>
      </c>
      <c r="AB5453" s="73" t="s">
        <v>87</v>
      </c>
      <c r="AC5453" s="73" t="s">
        <v>565</v>
      </c>
      <c r="AD5453" s="73">
        <v>1702901</v>
      </c>
      <c r="AH5453" s="54" t="str">
        <f t="shared" si="291"/>
        <v>TOAxixá do Tocantins</v>
      </c>
      <c r="AI5453" s="73">
        <v>1702901</v>
      </c>
    </row>
    <row r="5454" spans="26:35" x14ac:dyDescent="0.25">
      <c r="Z5454" s="42" t="str">
        <f t="shared" si="290"/>
        <v/>
      </c>
      <c r="AB5454" s="73" t="s">
        <v>87</v>
      </c>
      <c r="AC5454" s="73" t="s">
        <v>588</v>
      </c>
      <c r="AD5454" s="73">
        <v>1703008</v>
      </c>
      <c r="AH5454" s="54" t="str">
        <f t="shared" si="291"/>
        <v>TOBabaçulândia</v>
      </c>
      <c r="AI5454" s="73">
        <v>1703008</v>
      </c>
    </row>
    <row r="5455" spans="26:35" x14ac:dyDescent="0.25">
      <c r="Z5455" s="42" t="str">
        <f t="shared" si="290"/>
        <v/>
      </c>
      <c r="AB5455" s="73" t="s">
        <v>87</v>
      </c>
      <c r="AC5455" s="73" t="s">
        <v>611</v>
      </c>
      <c r="AD5455" s="73">
        <v>1703057</v>
      </c>
      <c r="AH5455" s="54" t="str">
        <f t="shared" si="291"/>
        <v>TOBandeirantes do Tocantins</v>
      </c>
      <c r="AI5455" s="73">
        <v>1703057</v>
      </c>
    </row>
    <row r="5456" spans="26:35" x14ac:dyDescent="0.25">
      <c r="Z5456" s="42" t="str">
        <f t="shared" si="290"/>
        <v/>
      </c>
      <c r="AB5456" s="73" t="s">
        <v>87</v>
      </c>
      <c r="AC5456" s="73" t="s">
        <v>633</v>
      </c>
      <c r="AD5456" s="73">
        <v>1703073</v>
      </c>
      <c r="AH5456" s="54" t="str">
        <f t="shared" si="291"/>
        <v>TOBarra do Ouro</v>
      </c>
      <c r="AI5456" s="73">
        <v>1703073</v>
      </c>
    </row>
    <row r="5457" spans="26:35" x14ac:dyDescent="0.25">
      <c r="Z5457" s="42" t="str">
        <f t="shared" si="290"/>
        <v/>
      </c>
      <c r="AB5457" s="73" t="s">
        <v>87</v>
      </c>
      <c r="AC5457" s="73" t="s">
        <v>654</v>
      </c>
      <c r="AD5457" s="73">
        <v>1703107</v>
      </c>
      <c r="AH5457" s="54" t="str">
        <f t="shared" si="291"/>
        <v>TOBarrolândia</v>
      </c>
      <c r="AI5457" s="73">
        <v>1703107</v>
      </c>
    </row>
    <row r="5458" spans="26:35" x14ac:dyDescent="0.25">
      <c r="Z5458" s="42" t="str">
        <f t="shared" si="290"/>
        <v/>
      </c>
      <c r="AB5458" s="73" t="s">
        <v>87</v>
      </c>
      <c r="AC5458" s="73" t="s">
        <v>675</v>
      </c>
      <c r="AD5458" s="73">
        <v>1703206</v>
      </c>
      <c r="AH5458" s="54" t="str">
        <f t="shared" si="291"/>
        <v>TOBernardo Sayão</v>
      </c>
      <c r="AI5458" s="73">
        <v>1703206</v>
      </c>
    </row>
    <row r="5459" spans="26:35" x14ac:dyDescent="0.25">
      <c r="Z5459" s="42" t="str">
        <f t="shared" si="290"/>
        <v/>
      </c>
      <c r="AB5459" s="73" t="s">
        <v>87</v>
      </c>
      <c r="AC5459" s="73" t="s">
        <v>623</v>
      </c>
      <c r="AD5459" s="73">
        <v>1703305</v>
      </c>
      <c r="AH5459" s="54" t="str">
        <f t="shared" si="291"/>
        <v>TOBom Jesus do Tocantins</v>
      </c>
      <c r="AI5459" s="73">
        <v>1703305</v>
      </c>
    </row>
    <row r="5460" spans="26:35" x14ac:dyDescent="0.25">
      <c r="Z5460" s="42" t="str">
        <f t="shared" si="290"/>
        <v/>
      </c>
      <c r="AB5460" s="73" t="s">
        <v>87</v>
      </c>
      <c r="AC5460" s="73" t="s">
        <v>717</v>
      </c>
      <c r="AD5460" s="73">
        <v>1703602</v>
      </c>
      <c r="AH5460" s="54" t="str">
        <f t="shared" si="291"/>
        <v>TOBrasilândia do Tocantins</v>
      </c>
      <c r="AI5460" s="73">
        <v>1703602</v>
      </c>
    </row>
    <row r="5461" spans="26:35" x14ac:dyDescent="0.25">
      <c r="Z5461" s="42" t="str">
        <f t="shared" si="290"/>
        <v/>
      </c>
      <c r="AB5461" s="73" t="s">
        <v>87</v>
      </c>
      <c r="AC5461" s="73" t="s">
        <v>739</v>
      </c>
      <c r="AD5461" s="73">
        <v>1703701</v>
      </c>
      <c r="AH5461" s="54" t="str">
        <f t="shared" si="291"/>
        <v>TOBrejinho de Nazaré</v>
      </c>
      <c r="AI5461" s="73">
        <v>1703701</v>
      </c>
    </row>
    <row r="5462" spans="26:35" x14ac:dyDescent="0.25">
      <c r="Z5462" s="42" t="str">
        <f t="shared" si="290"/>
        <v/>
      </c>
      <c r="AB5462" s="73" t="s">
        <v>87</v>
      </c>
      <c r="AC5462" s="73" t="s">
        <v>760</v>
      </c>
      <c r="AD5462" s="73">
        <v>1703800</v>
      </c>
      <c r="AH5462" s="54" t="str">
        <f t="shared" si="291"/>
        <v>TOBuriti do Tocantins</v>
      </c>
      <c r="AI5462" s="73">
        <v>1703800</v>
      </c>
    </row>
    <row r="5463" spans="26:35" x14ac:dyDescent="0.25">
      <c r="Z5463" s="42" t="str">
        <f t="shared" si="290"/>
        <v/>
      </c>
      <c r="AB5463" s="73" t="s">
        <v>87</v>
      </c>
      <c r="AC5463" s="73" t="s">
        <v>783</v>
      </c>
      <c r="AD5463" s="73">
        <v>1703826</v>
      </c>
      <c r="AH5463" s="54" t="str">
        <f t="shared" si="291"/>
        <v>TOCachoeirinha</v>
      </c>
      <c r="AI5463" s="73">
        <v>1703826</v>
      </c>
    </row>
    <row r="5464" spans="26:35" x14ac:dyDescent="0.25">
      <c r="Z5464" s="42" t="str">
        <f t="shared" si="290"/>
        <v/>
      </c>
      <c r="AB5464" s="73" t="s">
        <v>87</v>
      </c>
      <c r="AC5464" s="73" t="s">
        <v>804</v>
      </c>
      <c r="AD5464" s="73">
        <v>1703842</v>
      </c>
      <c r="AH5464" s="54" t="str">
        <f t="shared" si="291"/>
        <v>TOCampos Lindos</v>
      </c>
      <c r="AI5464" s="73">
        <v>1703842</v>
      </c>
    </row>
    <row r="5465" spans="26:35" x14ac:dyDescent="0.25">
      <c r="Z5465" s="42" t="str">
        <f t="shared" si="290"/>
        <v/>
      </c>
      <c r="AB5465" s="73" t="s">
        <v>87</v>
      </c>
      <c r="AC5465" s="73" t="s">
        <v>825</v>
      </c>
      <c r="AD5465" s="73">
        <v>1703867</v>
      </c>
      <c r="AH5465" s="54" t="str">
        <f t="shared" si="291"/>
        <v>TOCariri do Tocantins</v>
      </c>
      <c r="AI5465" s="73">
        <v>1703867</v>
      </c>
    </row>
    <row r="5466" spans="26:35" x14ac:dyDescent="0.25">
      <c r="Z5466" s="42" t="str">
        <f t="shared" si="290"/>
        <v/>
      </c>
      <c r="AB5466" s="73" t="s">
        <v>87</v>
      </c>
      <c r="AC5466" s="73" t="s">
        <v>847</v>
      </c>
      <c r="AD5466" s="73">
        <v>1703883</v>
      </c>
      <c r="AH5466" s="54" t="str">
        <f t="shared" si="291"/>
        <v>TOCarmolândia</v>
      </c>
      <c r="AI5466" s="73">
        <v>1703883</v>
      </c>
    </row>
    <row r="5467" spans="26:35" x14ac:dyDescent="0.25">
      <c r="Z5467" s="42" t="str">
        <f t="shared" si="290"/>
        <v/>
      </c>
      <c r="AB5467" s="73" t="s">
        <v>87</v>
      </c>
      <c r="AC5467" s="73" t="s">
        <v>869</v>
      </c>
      <c r="AD5467" s="73">
        <v>1703891</v>
      </c>
      <c r="AH5467" s="54" t="str">
        <f t="shared" si="291"/>
        <v>TOCarrasco Bonito</v>
      </c>
      <c r="AI5467" s="73">
        <v>1703891</v>
      </c>
    </row>
    <row r="5468" spans="26:35" x14ac:dyDescent="0.25">
      <c r="Z5468" s="42" t="str">
        <f t="shared" si="290"/>
        <v/>
      </c>
      <c r="AB5468" s="73" t="s">
        <v>87</v>
      </c>
      <c r="AC5468" s="73" t="s">
        <v>891</v>
      </c>
      <c r="AD5468" s="73">
        <v>1703909</v>
      </c>
      <c r="AH5468" s="54" t="str">
        <f t="shared" si="291"/>
        <v>TOCaseara</v>
      </c>
      <c r="AI5468" s="73">
        <v>1703909</v>
      </c>
    </row>
    <row r="5469" spans="26:35" x14ac:dyDescent="0.25">
      <c r="Z5469" s="42" t="str">
        <f t="shared" si="290"/>
        <v/>
      </c>
      <c r="AB5469" s="73" t="s">
        <v>87</v>
      </c>
      <c r="AC5469" s="73" t="s">
        <v>914</v>
      </c>
      <c r="AD5469" s="73">
        <v>1704105</v>
      </c>
      <c r="AH5469" s="54" t="str">
        <f t="shared" si="291"/>
        <v>TOCentenário</v>
      </c>
      <c r="AI5469" s="73">
        <v>1704105</v>
      </c>
    </row>
    <row r="5470" spans="26:35" x14ac:dyDescent="0.25">
      <c r="Z5470" s="42" t="str">
        <f t="shared" si="290"/>
        <v/>
      </c>
      <c r="AB5470" s="73" t="s">
        <v>87</v>
      </c>
      <c r="AC5470" s="73" t="s">
        <v>937</v>
      </c>
      <c r="AD5470" s="73">
        <v>1705102</v>
      </c>
      <c r="AH5470" s="54" t="str">
        <f t="shared" si="291"/>
        <v>TOChapada da Natividade</v>
      </c>
      <c r="AI5470" s="73">
        <v>1705102</v>
      </c>
    </row>
    <row r="5471" spans="26:35" x14ac:dyDescent="0.25">
      <c r="Z5471" s="42" t="str">
        <f t="shared" si="290"/>
        <v/>
      </c>
      <c r="AB5471" s="73" t="s">
        <v>87</v>
      </c>
      <c r="AC5471" s="73" t="s">
        <v>959</v>
      </c>
      <c r="AD5471" s="73">
        <v>1704600</v>
      </c>
      <c r="AH5471" s="54" t="str">
        <f t="shared" si="291"/>
        <v>TOChapada de Areia</v>
      </c>
      <c r="AI5471" s="73">
        <v>1704600</v>
      </c>
    </row>
    <row r="5472" spans="26:35" x14ac:dyDescent="0.25">
      <c r="Z5472" s="42" t="str">
        <f t="shared" si="290"/>
        <v/>
      </c>
      <c r="AB5472" s="73" t="s">
        <v>87</v>
      </c>
      <c r="AC5472" s="73" t="s">
        <v>982</v>
      </c>
      <c r="AD5472" s="73">
        <v>1705508</v>
      </c>
      <c r="AH5472" s="54" t="str">
        <f t="shared" si="291"/>
        <v>TOColinas do Tocantins</v>
      </c>
      <c r="AI5472" s="73">
        <v>1705508</v>
      </c>
    </row>
    <row r="5473" spans="26:35" x14ac:dyDescent="0.25">
      <c r="Z5473" s="42" t="str">
        <f t="shared" si="290"/>
        <v/>
      </c>
      <c r="AB5473" s="73" t="s">
        <v>87</v>
      </c>
      <c r="AC5473" s="73" t="s">
        <v>1004</v>
      </c>
      <c r="AD5473" s="73">
        <v>1716703</v>
      </c>
      <c r="AH5473" s="54" t="str">
        <f t="shared" si="291"/>
        <v>TOColméia</v>
      </c>
      <c r="AI5473" s="73">
        <v>1716703</v>
      </c>
    </row>
    <row r="5474" spans="26:35" x14ac:dyDescent="0.25">
      <c r="Z5474" s="42" t="str">
        <f t="shared" si="290"/>
        <v/>
      </c>
      <c r="AB5474" s="73" t="s">
        <v>87</v>
      </c>
      <c r="AC5474" s="73" t="s">
        <v>1026</v>
      </c>
      <c r="AD5474" s="73">
        <v>1705557</v>
      </c>
      <c r="AH5474" s="54" t="str">
        <f t="shared" si="291"/>
        <v>TOCombinado</v>
      </c>
      <c r="AI5474" s="73">
        <v>1705557</v>
      </c>
    </row>
    <row r="5475" spans="26:35" x14ac:dyDescent="0.25">
      <c r="Z5475" s="42" t="str">
        <f t="shared" si="290"/>
        <v/>
      </c>
      <c r="AB5475" s="73" t="s">
        <v>87</v>
      </c>
      <c r="AC5475" s="73" t="s">
        <v>1049</v>
      </c>
      <c r="AD5475" s="73">
        <v>1705607</v>
      </c>
      <c r="AH5475" s="54" t="str">
        <f t="shared" si="291"/>
        <v>TOConceição do Tocantins</v>
      </c>
      <c r="AI5475" s="73">
        <v>1705607</v>
      </c>
    </row>
    <row r="5476" spans="26:35" x14ac:dyDescent="0.25">
      <c r="Z5476" s="42" t="str">
        <f t="shared" si="290"/>
        <v/>
      </c>
      <c r="AB5476" s="73" t="s">
        <v>87</v>
      </c>
      <c r="AC5476" s="73" t="s">
        <v>1070</v>
      </c>
      <c r="AD5476" s="73">
        <v>1706001</v>
      </c>
      <c r="AH5476" s="54" t="str">
        <f t="shared" si="291"/>
        <v>TOCouto Magalhães</v>
      </c>
      <c r="AI5476" s="73">
        <v>1706001</v>
      </c>
    </row>
    <row r="5477" spans="26:35" x14ac:dyDescent="0.25">
      <c r="Z5477" s="42" t="str">
        <f t="shared" si="290"/>
        <v/>
      </c>
      <c r="AB5477" s="73" t="s">
        <v>87</v>
      </c>
      <c r="AC5477" s="73" t="s">
        <v>1092</v>
      </c>
      <c r="AD5477" s="73">
        <v>1706100</v>
      </c>
      <c r="AH5477" s="54" t="str">
        <f t="shared" si="291"/>
        <v>TOCristalândia</v>
      </c>
      <c r="AI5477" s="73">
        <v>1706100</v>
      </c>
    </row>
    <row r="5478" spans="26:35" x14ac:dyDescent="0.25">
      <c r="Z5478" s="42" t="str">
        <f t="shared" si="290"/>
        <v/>
      </c>
      <c r="AB5478" s="73" t="s">
        <v>87</v>
      </c>
      <c r="AC5478" s="73" t="s">
        <v>1115</v>
      </c>
      <c r="AD5478" s="73">
        <v>1706258</v>
      </c>
      <c r="AH5478" s="54" t="str">
        <f t="shared" si="291"/>
        <v>TOCrixás do Tocantins</v>
      </c>
      <c r="AI5478" s="73">
        <v>1706258</v>
      </c>
    </row>
    <row r="5479" spans="26:35" x14ac:dyDescent="0.25">
      <c r="Z5479" s="42" t="str">
        <f t="shared" si="290"/>
        <v/>
      </c>
      <c r="AB5479" s="73" t="s">
        <v>87</v>
      </c>
      <c r="AC5479" s="73" t="s">
        <v>1138</v>
      </c>
      <c r="AD5479" s="73">
        <v>1706506</v>
      </c>
      <c r="AH5479" s="54" t="str">
        <f t="shared" si="291"/>
        <v>TODarcinópolis</v>
      </c>
      <c r="AI5479" s="73">
        <v>1706506</v>
      </c>
    </row>
    <row r="5480" spans="26:35" x14ac:dyDescent="0.25">
      <c r="Z5480" s="42" t="str">
        <f t="shared" si="290"/>
        <v/>
      </c>
      <c r="AB5480" s="73" t="s">
        <v>87</v>
      </c>
      <c r="AC5480" s="73" t="s">
        <v>1161</v>
      </c>
      <c r="AD5480" s="73">
        <v>1707009</v>
      </c>
      <c r="AH5480" s="54" t="str">
        <f t="shared" si="291"/>
        <v>TODianópolis</v>
      </c>
      <c r="AI5480" s="73">
        <v>1707009</v>
      </c>
    </row>
    <row r="5481" spans="26:35" x14ac:dyDescent="0.25">
      <c r="Z5481" s="42" t="str">
        <f t="shared" si="290"/>
        <v/>
      </c>
      <c r="AB5481" s="73" t="s">
        <v>87</v>
      </c>
      <c r="AC5481" s="73" t="s">
        <v>1184</v>
      </c>
      <c r="AD5481" s="73">
        <v>1707108</v>
      </c>
      <c r="AH5481" s="54" t="str">
        <f t="shared" si="291"/>
        <v>TODivinópolis do Tocantins</v>
      </c>
      <c r="AI5481" s="73">
        <v>1707108</v>
      </c>
    </row>
    <row r="5482" spans="26:35" x14ac:dyDescent="0.25">
      <c r="Z5482" s="42" t="str">
        <f t="shared" si="290"/>
        <v/>
      </c>
      <c r="AB5482" s="73" t="s">
        <v>87</v>
      </c>
      <c r="AC5482" s="73" t="s">
        <v>1206</v>
      </c>
      <c r="AD5482" s="73">
        <v>1707207</v>
      </c>
      <c r="AH5482" s="54" t="str">
        <f t="shared" si="291"/>
        <v>TODois Irmãos do Tocantins</v>
      </c>
      <c r="AI5482" s="73">
        <v>1707207</v>
      </c>
    </row>
    <row r="5483" spans="26:35" x14ac:dyDescent="0.25">
      <c r="Z5483" s="42" t="str">
        <f t="shared" si="290"/>
        <v/>
      </c>
      <c r="AB5483" s="73" t="s">
        <v>87</v>
      </c>
      <c r="AC5483" s="73" t="s">
        <v>1228</v>
      </c>
      <c r="AD5483" s="73">
        <v>1707306</v>
      </c>
      <c r="AH5483" s="54" t="str">
        <f t="shared" si="291"/>
        <v>TODueré</v>
      </c>
      <c r="AI5483" s="73">
        <v>1707306</v>
      </c>
    </row>
    <row r="5484" spans="26:35" x14ac:dyDescent="0.25">
      <c r="Z5484" s="42" t="str">
        <f t="shared" si="290"/>
        <v/>
      </c>
      <c r="AB5484" s="73" t="s">
        <v>87</v>
      </c>
      <c r="AC5484" s="73" t="s">
        <v>1250</v>
      </c>
      <c r="AD5484" s="73">
        <v>1707405</v>
      </c>
      <c r="AH5484" s="54" t="str">
        <f t="shared" si="291"/>
        <v>TOEsperantina</v>
      </c>
      <c r="AI5484" s="73">
        <v>1707405</v>
      </c>
    </row>
    <row r="5485" spans="26:35" x14ac:dyDescent="0.25">
      <c r="Z5485" s="42" t="str">
        <f t="shared" si="290"/>
        <v/>
      </c>
      <c r="AB5485" s="73" t="s">
        <v>87</v>
      </c>
      <c r="AC5485" s="73" t="s">
        <v>1273</v>
      </c>
      <c r="AD5485" s="73">
        <v>1707553</v>
      </c>
      <c r="AH5485" s="54" t="str">
        <f t="shared" si="291"/>
        <v>TOFátima</v>
      </c>
      <c r="AI5485" s="73">
        <v>1707553</v>
      </c>
    </row>
    <row r="5486" spans="26:35" x14ac:dyDescent="0.25">
      <c r="Z5486" s="42" t="str">
        <f t="shared" si="290"/>
        <v/>
      </c>
      <c r="AB5486" s="73" t="s">
        <v>87</v>
      </c>
      <c r="AC5486" s="73" t="s">
        <v>1294</v>
      </c>
      <c r="AD5486" s="73">
        <v>1707652</v>
      </c>
      <c r="AH5486" s="54" t="str">
        <f t="shared" si="291"/>
        <v>TOFigueirópolis</v>
      </c>
      <c r="AI5486" s="73">
        <v>1707652</v>
      </c>
    </row>
    <row r="5487" spans="26:35" x14ac:dyDescent="0.25">
      <c r="Z5487" s="42" t="str">
        <f t="shared" si="290"/>
        <v/>
      </c>
      <c r="AB5487" s="73" t="s">
        <v>87</v>
      </c>
      <c r="AC5487" s="73" t="s">
        <v>1316</v>
      </c>
      <c r="AD5487" s="73">
        <v>1707702</v>
      </c>
      <c r="AH5487" s="54" t="str">
        <f t="shared" si="291"/>
        <v>TOFiladélfia</v>
      </c>
      <c r="AI5487" s="73">
        <v>1707702</v>
      </c>
    </row>
    <row r="5488" spans="26:35" x14ac:dyDescent="0.25">
      <c r="Z5488" s="42" t="str">
        <f t="shared" si="290"/>
        <v/>
      </c>
      <c r="AB5488" s="73" t="s">
        <v>87</v>
      </c>
      <c r="AC5488" s="73" t="s">
        <v>1338</v>
      </c>
      <c r="AD5488" s="73">
        <v>1708205</v>
      </c>
      <c r="AH5488" s="54" t="str">
        <f t="shared" si="291"/>
        <v>TOFormoso do Araguaia</v>
      </c>
      <c r="AI5488" s="73">
        <v>1708205</v>
      </c>
    </row>
    <row r="5489" spans="26:35" x14ac:dyDescent="0.25">
      <c r="Z5489" s="42" t="str">
        <f t="shared" si="290"/>
        <v/>
      </c>
      <c r="AB5489" s="73" t="s">
        <v>87</v>
      </c>
      <c r="AC5489" s="73" t="s">
        <v>1359</v>
      </c>
      <c r="AD5489" s="73">
        <v>1708254</v>
      </c>
      <c r="AH5489" s="54" t="str">
        <f t="shared" si="291"/>
        <v>TOFortaleza do Tabocão</v>
      </c>
      <c r="AI5489" s="73">
        <v>1708254</v>
      </c>
    </row>
    <row r="5490" spans="26:35" x14ac:dyDescent="0.25">
      <c r="Z5490" s="42" t="str">
        <f t="shared" si="290"/>
        <v/>
      </c>
      <c r="AB5490" s="73" t="s">
        <v>87</v>
      </c>
      <c r="AC5490" s="73" t="s">
        <v>1381</v>
      </c>
      <c r="AD5490" s="73">
        <v>1708304</v>
      </c>
      <c r="AH5490" s="54" t="str">
        <f t="shared" si="291"/>
        <v>TOGoianorte</v>
      </c>
      <c r="AI5490" s="73">
        <v>1708304</v>
      </c>
    </row>
    <row r="5491" spans="26:35" x14ac:dyDescent="0.25">
      <c r="Z5491" s="42" t="str">
        <f t="shared" si="290"/>
        <v/>
      </c>
      <c r="AB5491" s="73" t="s">
        <v>87</v>
      </c>
      <c r="AC5491" s="73" t="s">
        <v>1403</v>
      </c>
      <c r="AD5491" s="73">
        <v>1709005</v>
      </c>
      <c r="AH5491" s="54" t="str">
        <f t="shared" si="291"/>
        <v>TOGoiatins</v>
      </c>
      <c r="AI5491" s="73">
        <v>1709005</v>
      </c>
    </row>
    <row r="5492" spans="26:35" x14ac:dyDescent="0.25">
      <c r="Z5492" s="42" t="str">
        <f t="shared" si="290"/>
        <v/>
      </c>
      <c r="AB5492" s="73" t="s">
        <v>87</v>
      </c>
      <c r="AC5492" s="73" t="s">
        <v>1425</v>
      </c>
      <c r="AD5492" s="73">
        <v>1709302</v>
      </c>
      <c r="AH5492" s="54" t="str">
        <f t="shared" si="291"/>
        <v>TOGuaraí</v>
      </c>
      <c r="AI5492" s="73">
        <v>1709302</v>
      </c>
    </row>
    <row r="5493" spans="26:35" x14ac:dyDescent="0.25">
      <c r="Z5493" s="42" t="str">
        <f t="shared" si="290"/>
        <v/>
      </c>
      <c r="AB5493" s="73" t="s">
        <v>87</v>
      </c>
      <c r="AC5493" s="73" t="s">
        <v>1446</v>
      </c>
      <c r="AD5493" s="73">
        <v>1709500</v>
      </c>
      <c r="AH5493" s="54" t="str">
        <f t="shared" si="291"/>
        <v>TOGurupi</v>
      </c>
      <c r="AI5493" s="73">
        <v>1709500</v>
      </c>
    </row>
    <row r="5494" spans="26:35" x14ac:dyDescent="0.25">
      <c r="Z5494" s="42" t="str">
        <f t="shared" si="290"/>
        <v/>
      </c>
      <c r="AB5494" s="73" t="s">
        <v>87</v>
      </c>
      <c r="AC5494" s="73" t="s">
        <v>1466</v>
      </c>
      <c r="AD5494" s="73">
        <v>1709807</v>
      </c>
      <c r="AH5494" s="54" t="str">
        <f t="shared" si="291"/>
        <v>TOIpueiras</v>
      </c>
      <c r="AI5494" s="73">
        <v>1709807</v>
      </c>
    </row>
    <row r="5495" spans="26:35" x14ac:dyDescent="0.25">
      <c r="Z5495" s="42" t="str">
        <f t="shared" si="290"/>
        <v/>
      </c>
      <c r="AB5495" s="73" t="s">
        <v>87</v>
      </c>
      <c r="AC5495" s="73" t="s">
        <v>1488</v>
      </c>
      <c r="AD5495" s="73">
        <v>1710508</v>
      </c>
      <c r="AH5495" s="54" t="str">
        <f t="shared" si="291"/>
        <v>TOItacajá</v>
      </c>
      <c r="AI5495" s="73">
        <v>1710508</v>
      </c>
    </row>
    <row r="5496" spans="26:35" x14ac:dyDescent="0.25">
      <c r="Z5496" s="42" t="str">
        <f t="shared" si="290"/>
        <v/>
      </c>
      <c r="AB5496" s="73" t="s">
        <v>87</v>
      </c>
      <c r="AC5496" s="73" t="s">
        <v>1509</v>
      </c>
      <c r="AD5496" s="73">
        <v>1710706</v>
      </c>
      <c r="AH5496" s="54" t="str">
        <f t="shared" si="291"/>
        <v>TOItaguatins</v>
      </c>
      <c r="AI5496" s="73">
        <v>1710706</v>
      </c>
    </row>
    <row r="5497" spans="26:35" x14ac:dyDescent="0.25">
      <c r="Z5497" s="42" t="str">
        <f t="shared" si="290"/>
        <v/>
      </c>
      <c r="AB5497" s="73" t="s">
        <v>87</v>
      </c>
      <c r="AC5497" s="73" t="s">
        <v>1530</v>
      </c>
      <c r="AD5497" s="73">
        <v>1710904</v>
      </c>
      <c r="AH5497" s="54" t="str">
        <f t="shared" si="291"/>
        <v>TOItapiratins</v>
      </c>
      <c r="AI5497" s="73">
        <v>1710904</v>
      </c>
    </row>
    <row r="5498" spans="26:35" x14ac:dyDescent="0.25">
      <c r="Z5498" s="42" t="str">
        <f t="shared" si="290"/>
        <v/>
      </c>
      <c r="AB5498" s="73" t="s">
        <v>87</v>
      </c>
      <c r="AC5498" s="73" t="s">
        <v>1551</v>
      </c>
      <c r="AD5498" s="73">
        <v>1711100</v>
      </c>
      <c r="AH5498" s="54" t="str">
        <f t="shared" si="291"/>
        <v>TOItaporã do Tocantins</v>
      </c>
      <c r="AI5498" s="73">
        <v>1711100</v>
      </c>
    </row>
    <row r="5499" spans="26:35" x14ac:dyDescent="0.25">
      <c r="Z5499" s="42" t="str">
        <f t="shared" si="290"/>
        <v/>
      </c>
      <c r="AB5499" s="73" t="s">
        <v>87</v>
      </c>
      <c r="AC5499" s="73" t="s">
        <v>1570</v>
      </c>
      <c r="AD5499" s="73">
        <v>1711506</v>
      </c>
      <c r="AH5499" s="54" t="str">
        <f t="shared" si="291"/>
        <v>TOJaú do Tocantins</v>
      </c>
      <c r="AI5499" s="73">
        <v>1711506</v>
      </c>
    </row>
    <row r="5500" spans="26:35" x14ac:dyDescent="0.25">
      <c r="Z5500" s="42" t="str">
        <f t="shared" si="290"/>
        <v/>
      </c>
      <c r="AB5500" s="73" t="s">
        <v>87</v>
      </c>
      <c r="AC5500" s="73" t="s">
        <v>1590</v>
      </c>
      <c r="AD5500" s="73">
        <v>1711803</v>
      </c>
      <c r="AH5500" s="54" t="str">
        <f t="shared" si="291"/>
        <v>TOJuarina</v>
      </c>
      <c r="AI5500" s="73">
        <v>1711803</v>
      </c>
    </row>
    <row r="5501" spans="26:35" x14ac:dyDescent="0.25">
      <c r="Z5501" s="42" t="str">
        <f t="shared" si="290"/>
        <v/>
      </c>
      <c r="AB5501" s="73" t="s">
        <v>87</v>
      </c>
      <c r="AC5501" s="73" t="s">
        <v>1610</v>
      </c>
      <c r="AD5501" s="73">
        <v>1711902</v>
      </c>
      <c r="AH5501" s="54" t="str">
        <f t="shared" si="291"/>
        <v>TOLagoa da Confusão</v>
      </c>
      <c r="AI5501" s="73">
        <v>1711902</v>
      </c>
    </row>
    <row r="5502" spans="26:35" x14ac:dyDescent="0.25">
      <c r="Z5502" s="42" t="str">
        <f t="shared" si="290"/>
        <v/>
      </c>
      <c r="AB5502" s="73" t="s">
        <v>87</v>
      </c>
      <c r="AC5502" s="73" t="s">
        <v>1631</v>
      </c>
      <c r="AD5502" s="73">
        <v>1711951</v>
      </c>
      <c r="AH5502" s="54" t="str">
        <f t="shared" si="291"/>
        <v>TOLagoa do Tocantins</v>
      </c>
      <c r="AI5502" s="73">
        <v>1711951</v>
      </c>
    </row>
    <row r="5503" spans="26:35" x14ac:dyDescent="0.25">
      <c r="Z5503" s="42" t="str">
        <f t="shared" si="290"/>
        <v/>
      </c>
      <c r="AB5503" s="73" t="s">
        <v>87</v>
      </c>
      <c r="AC5503" s="73" t="s">
        <v>1652</v>
      </c>
      <c r="AD5503" s="73">
        <v>1712009</v>
      </c>
      <c r="AH5503" s="54" t="str">
        <f t="shared" si="291"/>
        <v>TOLajeado</v>
      </c>
      <c r="AI5503" s="73">
        <v>1712009</v>
      </c>
    </row>
    <row r="5504" spans="26:35" x14ac:dyDescent="0.25">
      <c r="Z5504" s="42" t="str">
        <f t="shared" si="290"/>
        <v/>
      </c>
      <c r="AB5504" s="73" t="s">
        <v>87</v>
      </c>
      <c r="AC5504" s="73" t="s">
        <v>1672</v>
      </c>
      <c r="AD5504" s="73">
        <v>1712157</v>
      </c>
      <c r="AH5504" s="54" t="str">
        <f t="shared" si="291"/>
        <v>TOLavandeira</v>
      </c>
      <c r="AI5504" s="73">
        <v>1712157</v>
      </c>
    </row>
    <row r="5505" spans="26:35" x14ac:dyDescent="0.25">
      <c r="Z5505" s="42" t="str">
        <f t="shared" si="290"/>
        <v/>
      </c>
      <c r="AB5505" s="73" t="s">
        <v>87</v>
      </c>
      <c r="AC5505" s="73" t="s">
        <v>1693</v>
      </c>
      <c r="AD5505" s="73">
        <v>1712405</v>
      </c>
      <c r="AH5505" s="54" t="str">
        <f t="shared" si="291"/>
        <v>TOLizarda</v>
      </c>
      <c r="AI5505" s="73">
        <v>1712405</v>
      </c>
    </row>
    <row r="5506" spans="26:35" x14ac:dyDescent="0.25">
      <c r="Z5506" s="42" t="str">
        <f t="shared" si="290"/>
        <v/>
      </c>
      <c r="AB5506" s="73" t="s">
        <v>87</v>
      </c>
      <c r="AC5506" s="73" t="s">
        <v>1713</v>
      </c>
      <c r="AD5506" s="73">
        <v>1712454</v>
      </c>
      <c r="AH5506" s="54" t="str">
        <f t="shared" si="291"/>
        <v>TOLuzinópolis</v>
      </c>
      <c r="AI5506" s="73">
        <v>1712454</v>
      </c>
    </row>
    <row r="5507" spans="26:35" x14ac:dyDescent="0.25">
      <c r="Z5507" s="42" t="str">
        <f t="shared" ref="Z5507:Z5570" si="292">CONCATENATE(A5507,D5507)</f>
        <v/>
      </c>
      <c r="AB5507" s="73" t="s">
        <v>87</v>
      </c>
      <c r="AC5507" s="73" t="s">
        <v>1734</v>
      </c>
      <c r="AD5507" s="73">
        <v>1712504</v>
      </c>
      <c r="AH5507" s="54" t="str">
        <f t="shared" ref="AH5507:AH5570" si="293">CONCATENATE(AB5507,AC5507)</f>
        <v>TOMarianópolis do Tocantins</v>
      </c>
      <c r="AI5507" s="73">
        <v>1712504</v>
      </c>
    </row>
    <row r="5508" spans="26:35" x14ac:dyDescent="0.25">
      <c r="Z5508" s="42" t="str">
        <f t="shared" si="292"/>
        <v/>
      </c>
      <c r="AB5508" s="73" t="s">
        <v>87</v>
      </c>
      <c r="AC5508" s="73" t="s">
        <v>1755</v>
      </c>
      <c r="AD5508" s="73">
        <v>1712702</v>
      </c>
      <c r="AH5508" s="54" t="str">
        <f t="shared" si="293"/>
        <v>TOMateiros</v>
      </c>
      <c r="AI5508" s="73">
        <v>1712702</v>
      </c>
    </row>
    <row r="5509" spans="26:35" x14ac:dyDescent="0.25">
      <c r="Z5509" s="42" t="str">
        <f t="shared" si="292"/>
        <v/>
      </c>
      <c r="AB5509" s="73" t="s">
        <v>87</v>
      </c>
      <c r="AC5509" s="73" t="s">
        <v>1775</v>
      </c>
      <c r="AD5509" s="73">
        <v>1712801</v>
      </c>
      <c r="AH5509" s="54" t="str">
        <f t="shared" si="293"/>
        <v>TOMaurilândia do Tocantins</v>
      </c>
      <c r="AI5509" s="73">
        <v>1712801</v>
      </c>
    </row>
    <row r="5510" spans="26:35" x14ac:dyDescent="0.25">
      <c r="Z5510" s="42" t="str">
        <f t="shared" si="292"/>
        <v/>
      </c>
      <c r="AB5510" s="73" t="s">
        <v>87</v>
      </c>
      <c r="AC5510" s="73" t="s">
        <v>1794</v>
      </c>
      <c r="AD5510" s="73">
        <v>1713205</v>
      </c>
      <c r="AH5510" s="54" t="str">
        <f t="shared" si="293"/>
        <v>TOMiracema do Tocantins</v>
      </c>
      <c r="AI5510" s="73">
        <v>1713205</v>
      </c>
    </row>
    <row r="5511" spans="26:35" x14ac:dyDescent="0.25">
      <c r="Z5511" s="42" t="str">
        <f t="shared" si="292"/>
        <v/>
      </c>
      <c r="AB5511" s="73" t="s">
        <v>87</v>
      </c>
      <c r="AC5511" s="73" t="s">
        <v>1813</v>
      </c>
      <c r="AD5511" s="73">
        <v>1713304</v>
      </c>
      <c r="AH5511" s="54" t="str">
        <f t="shared" si="293"/>
        <v>TOMiranorte</v>
      </c>
      <c r="AI5511" s="73">
        <v>1713304</v>
      </c>
    </row>
    <row r="5512" spans="26:35" x14ac:dyDescent="0.25">
      <c r="Z5512" s="42" t="str">
        <f t="shared" si="292"/>
        <v/>
      </c>
      <c r="AB5512" s="73" t="s">
        <v>87</v>
      </c>
      <c r="AC5512" s="73" t="s">
        <v>1832</v>
      </c>
      <c r="AD5512" s="73">
        <v>1713601</v>
      </c>
      <c r="AH5512" s="54" t="str">
        <f t="shared" si="293"/>
        <v>TOMonte do Carmo</v>
      </c>
      <c r="AI5512" s="73">
        <v>1713601</v>
      </c>
    </row>
    <row r="5513" spans="26:35" x14ac:dyDescent="0.25">
      <c r="Z5513" s="42" t="str">
        <f t="shared" si="292"/>
        <v/>
      </c>
      <c r="AB5513" s="73" t="s">
        <v>87</v>
      </c>
      <c r="AC5513" s="73" t="s">
        <v>1850</v>
      </c>
      <c r="AD5513" s="73">
        <v>1713700</v>
      </c>
      <c r="AH5513" s="54" t="str">
        <f t="shared" si="293"/>
        <v>TOMonte Santo do Tocantins</v>
      </c>
      <c r="AI5513" s="73">
        <v>1713700</v>
      </c>
    </row>
    <row r="5514" spans="26:35" x14ac:dyDescent="0.25">
      <c r="Z5514" s="42" t="str">
        <f t="shared" si="292"/>
        <v/>
      </c>
      <c r="AB5514" s="73" t="s">
        <v>87</v>
      </c>
      <c r="AC5514" s="73" t="s">
        <v>1868</v>
      </c>
      <c r="AD5514" s="73">
        <v>1713957</v>
      </c>
      <c r="AH5514" s="54" t="str">
        <f t="shared" si="293"/>
        <v>TOMuricilândia</v>
      </c>
      <c r="AI5514" s="73">
        <v>1713957</v>
      </c>
    </row>
    <row r="5515" spans="26:35" x14ac:dyDescent="0.25">
      <c r="Z5515" s="42" t="str">
        <f t="shared" si="292"/>
        <v/>
      </c>
      <c r="AB5515" s="73" t="s">
        <v>87</v>
      </c>
      <c r="AC5515" s="73" t="s">
        <v>1154</v>
      </c>
      <c r="AD5515" s="73">
        <v>1714203</v>
      </c>
      <c r="AH5515" s="54" t="str">
        <f t="shared" si="293"/>
        <v>TONatividade</v>
      </c>
      <c r="AI5515" s="73">
        <v>1714203</v>
      </c>
    </row>
    <row r="5516" spans="26:35" x14ac:dyDescent="0.25">
      <c r="Z5516" s="42" t="str">
        <f t="shared" si="292"/>
        <v/>
      </c>
      <c r="AB5516" s="73" t="s">
        <v>87</v>
      </c>
      <c r="AC5516" s="73" t="s">
        <v>1902</v>
      </c>
      <c r="AD5516" s="73">
        <v>1714302</v>
      </c>
      <c r="AH5516" s="54" t="str">
        <f t="shared" si="293"/>
        <v>TONazaré</v>
      </c>
      <c r="AI5516" s="73">
        <v>1714302</v>
      </c>
    </row>
    <row r="5517" spans="26:35" x14ac:dyDescent="0.25">
      <c r="Z5517" s="42" t="str">
        <f t="shared" si="292"/>
        <v/>
      </c>
      <c r="AB5517" s="73" t="s">
        <v>87</v>
      </c>
      <c r="AC5517" s="73" t="s">
        <v>1919</v>
      </c>
      <c r="AD5517" s="73">
        <v>1714880</v>
      </c>
      <c r="AH5517" s="54" t="str">
        <f t="shared" si="293"/>
        <v>TONova Olinda</v>
      </c>
      <c r="AI5517" s="73">
        <v>1714880</v>
      </c>
    </row>
    <row r="5518" spans="26:35" x14ac:dyDescent="0.25">
      <c r="Z5518" s="42" t="str">
        <f t="shared" si="292"/>
        <v/>
      </c>
      <c r="AB5518" s="73" t="s">
        <v>87</v>
      </c>
      <c r="AC5518" s="73" t="s">
        <v>1936</v>
      </c>
      <c r="AD5518" s="73">
        <v>1715002</v>
      </c>
      <c r="AH5518" s="54" t="str">
        <f t="shared" si="293"/>
        <v>TONova Rosalândia</v>
      </c>
      <c r="AI5518" s="73">
        <v>1715002</v>
      </c>
    </row>
    <row r="5519" spans="26:35" x14ac:dyDescent="0.25">
      <c r="Z5519" s="42" t="str">
        <f t="shared" si="292"/>
        <v/>
      </c>
      <c r="AB5519" s="73" t="s">
        <v>87</v>
      </c>
      <c r="AC5519" s="73" t="s">
        <v>1952</v>
      </c>
      <c r="AD5519" s="73">
        <v>1715101</v>
      </c>
      <c r="AH5519" s="54" t="str">
        <f t="shared" si="293"/>
        <v>TONovo Acordo</v>
      </c>
      <c r="AI5519" s="73">
        <v>1715101</v>
      </c>
    </row>
    <row r="5520" spans="26:35" x14ac:dyDescent="0.25">
      <c r="Z5520" s="42" t="str">
        <f t="shared" si="292"/>
        <v/>
      </c>
      <c r="AB5520" s="73" t="s">
        <v>87</v>
      </c>
      <c r="AC5520" s="73" t="s">
        <v>1969</v>
      </c>
      <c r="AD5520" s="73">
        <v>1715150</v>
      </c>
      <c r="AH5520" s="54" t="str">
        <f t="shared" si="293"/>
        <v>TONovo Alegre</v>
      </c>
      <c r="AI5520" s="73">
        <v>1715150</v>
      </c>
    </row>
    <row r="5521" spans="26:35" x14ac:dyDescent="0.25">
      <c r="Z5521" s="42" t="str">
        <f t="shared" si="292"/>
        <v/>
      </c>
      <c r="AB5521" s="73" t="s">
        <v>87</v>
      </c>
      <c r="AC5521" s="73" t="s">
        <v>1987</v>
      </c>
      <c r="AD5521" s="73">
        <v>1715259</v>
      </c>
      <c r="AH5521" s="54" t="str">
        <f t="shared" si="293"/>
        <v>TONovo Jardim</v>
      </c>
      <c r="AI5521" s="73">
        <v>1715259</v>
      </c>
    </row>
    <row r="5522" spans="26:35" x14ac:dyDescent="0.25">
      <c r="Z5522" s="42" t="str">
        <f t="shared" si="292"/>
        <v/>
      </c>
      <c r="AB5522" s="73" t="s">
        <v>87</v>
      </c>
      <c r="AC5522" s="73" t="s">
        <v>2004</v>
      </c>
      <c r="AD5522" s="73">
        <v>1715507</v>
      </c>
      <c r="AH5522" s="54" t="str">
        <f t="shared" si="293"/>
        <v>TOOliveira de Fátima</v>
      </c>
      <c r="AI5522" s="73">
        <v>1715507</v>
      </c>
    </row>
    <row r="5523" spans="26:35" x14ac:dyDescent="0.25">
      <c r="Z5523" s="42" t="str">
        <f t="shared" si="292"/>
        <v/>
      </c>
      <c r="AB5523" s="73" t="s">
        <v>87</v>
      </c>
      <c r="AC5523" s="73" t="s">
        <v>2022</v>
      </c>
      <c r="AD5523" s="73">
        <v>1721000</v>
      </c>
      <c r="AH5523" s="54" t="str">
        <f t="shared" si="293"/>
        <v>TOPalmas</v>
      </c>
      <c r="AI5523" s="73">
        <v>1721000</v>
      </c>
    </row>
    <row r="5524" spans="26:35" x14ac:dyDescent="0.25">
      <c r="Z5524" s="42" t="str">
        <f t="shared" si="292"/>
        <v/>
      </c>
      <c r="AB5524" s="73" t="s">
        <v>87</v>
      </c>
      <c r="AC5524" s="73" t="s">
        <v>2040</v>
      </c>
      <c r="AD5524" s="73">
        <v>1715705</v>
      </c>
      <c r="AH5524" s="54" t="str">
        <f t="shared" si="293"/>
        <v>TOPalmeirante</v>
      </c>
      <c r="AI5524" s="73">
        <v>1715705</v>
      </c>
    </row>
    <row r="5525" spans="26:35" x14ac:dyDescent="0.25">
      <c r="Z5525" s="42" t="str">
        <f t="shared" si="292"/>
        <v/>
      </c>
      <c r="AB5525" s="73" t="s">
        <v>87</v>
      </c>
      <c r="AC5525" s="73" t="s">
        <v>2058</v>
      </c>
      <c r="AD5525" s="73">
        <v>1713809</v>
      </c>
      <c r="AH5525" s="54" t="str">
        <f t="shared" si="293"/>
        <v>TOPalmeiras do Tocantins</v>
      </c>
      <c r="AI5525" s="73">
        <v>1713809</v>
      </c>
    </row>
    <row r="5526" spans="26:35" x14ac:dyDescent="0.25">
      <c r="Z5526" s="42" t="str">
        <f t="shared" si="292"/>
        <v/>
      </c>
      <c r="AB5526" s="73" t="s">
        <v>87</v>
      </c>
      <c r="AC5526" s="73" t="s">
        <v>2075</v>
      </c>
      <c r="AD5526" s="73">
        <v>1715754</v>
      </c>
      <c r="AH5526" s="54" t="str">
        <f t="shared" si="293"/>
        <v>TOPalmeirópolis</v>
      </c>
      <c r="AI5526" s="73">
        <v>1715754</v>
      </c>
    </row>
    <row r="5527" spans="26:35" x14ac:dyDescent="0.25">
      <c r="Z5527" s="42" t="str">
        <f t="shared" si="292"/>
        <v/>
      </c>
      <c r="AB5527" s="73" t="s">
        <v>87</v>
      </c>
      <c r="AC5527" s="73" t="s">
        <v>2091</v>
      </c>
      <c r="AD5527" s="73">
        <v>1716109</v>
      </c>
      <c r="AH5527" s="54" t="str">
        <f t="shared" si="293"/>
        <v>TOParaíso do Tocantins</v>
      </c>
      <c r="AI5527" s="73">
        <v>1716109</v>
      </c>
    </row>
    <row r="5528" spans="26:35" x14ac:dyDescent="0.25">
      <c r="Z5528" s="42" t="str">
        <f t="shared" si="292"/>
        <v/>
      </c>
      <c r="AB5528" s="73" t="s">
        <v>87</v>
      </c>
      <c r="AC5528" s="73" t="s">
        <v>2107</v>
      </c>
      <c r="AD5528" s="73">
        <v>1716208</v>
      </c>
      <c r="AH5528" s="54" t="str">
        <f t="shared" si="293"/>
        <v>TOParanã</v>
      </c>
      <c r="AI5528" s="73">
        <v>1716208</v>
      </c>
    </row>
    <row r="5529" spans="26:35" x14ac:dyDescent="0.25">
      <c r="Z5529" s="42" t="str">
        <f t="shared" si="292"/>
        <v/>
      </c>
      <c r="AB5529" s="73" t="s">
        <v>87</v>
      </c>
      <c r="AC5529" s="73" t="s">
        <v>2048</v>
      </c>
      <c r="AD5529" s="73">
        <v>1716307</v>
      </c>
      <c r="AH5529" s="54" t="str">
        <f t="shared" si="293"/>
        <v>TOPau D'Arco</v>
      </c>
      <c r="AI5529" s="73">
        <v>1716307</v>
      </c>
    </row>
    <row r="5530" spans="26:35" x14ac:dyDescent="0.25">
      <c r="Z5530" s="42" t="str">
        <f t="shared" si="292"/>
        <v/>
      </c>
      <c r="AB5530" s="73" t="s">
        <v>87</v>
      </c>
      <c r="AC5530" s="73" t="s">
        <v>2139</v>
      </c>
      <c r="AD5530" s="73">
        <v>1716505</v>
      </c>
      <c r="AH5530" s="54" t="str">
        <f t="shared" si="293"/>
        <v>TOPedro Afonso</v>
      </c>
      <c r="AI5530" s="73">
        <v>1716505</v>
      </c>
    </row>
    <row r="5531" spans="26:35" x14ac:dyDescent="0.25">
      <c r="Z5531" s="42" t="str">
        <f t="shared" si="292"/>
        <v/>
      </c>
      <c r="AB5531" s="73" t="s">
        <v>87</v>
      </c>
      <c r="AC5531" s="73" t="s">
        <v>2155</v>
      </c>
      <c r="AD5531" s="73">
        <v>1716604</v>
      </c>
      <c r="AH5531" s="54" t="str">
        <f t="shared" si="293"/>
        <v>TOPeixe</v>
      </c>
      <c r="AI5531" s="73">
        <v>1716604</v>
      </c>
    </row>
    <row r="5532" spans="26:35" x14ac:dyDescent="0.25">
      <c r="Z5532" s="42" t="str">
        <f t="shared" si="292"/>
        <v/>
      </c>
      <c r="AB5532" s="73" t="s">
        <v>87</v>
      </c>
      <c r="AC5532" s="73" t="s">
        <v>2172</v>
      </c>
      <c r="AD5532" s="73">
        <v>1716653</v>
      </c>
      <c r="AH5532" s="54" t="str">
        <f t="shared" si="293"/>
        <v>TOPequizeiro</v>
      </c>
      <c r="AI5532" s="73">
        <v>1716653</v>
      </c>
    </row>
    <row r="5533" spans="26:35" x14ac:dyDescent="0.25">
      <c r="Z5533" s="42" t="str">
        <f t="shared" si="292"/>
        <v/>
      </c>
      <c r="AB5533" s="73" t="s">
        <v>87</v>
      </c>
      <c r="AC5533" s="73" t="s">
        <v>2189</v>
      </c>
      <c r="AD5533" s="73">
        <v>1717008</v>
      </c>
      <c r="AH5533" s="54" t="str">
        <f t="shared" si="293"/>
        <v>TOPindorama do Tocantins</v>
      </c>
      <c r="AI5533" s="73">
        <v>1717008</v>
      </c>
    </row>
    <row r="5534" spans="26:35" x14ac:dyDescent="0.25">
      <c r="Z5534" s="42" t="str">
        <f t="shared" si="292"/>
        <v/>
      </c>
      <c r="AB5534" s="73" t="s">
        <v>87</v>
      </c>
      <c r="AC5534" s="73" t="s">
        <v>2205</v>
      </c>
      <c r="AD5534" s="73">
        <v>1717206</v>
      </c>
      <c r="AH5534" s="54" t="str">
        <f t="shared" si="293"/>
        <v>TOPiraquê</v>
      </c>
      <c r="AI5534" s="73">
        <v>1717206</v>
      </c>
    </row>
    <row r="5535" spans="26:35" x14ac:dyDescent="0.25">
      <c r="Z5535" s="42" t="str">
        <f t="shared" si="292"/>
        <v/>
      </c>
      <c r="AB5535" s="73" t="s">
        <v>87</v>
      </c>
      <c r="AC5535" s="73" t="s">
        <v>2220</v>
      </c>
      <c r="AD5535" s="73">
        <v>1717503</v>
      </c>
      <c r="AH5535" s="54" t="str">
        <f t="shared" si="293"/>
        <v>TOPium</v>
      </c>
      <c r="AI5535" s="73">
        <v>1717503</v>
      </c>
    </row>
    <row r="5536" spans="26:35" x14ac:dyDescent="0.25">
      <c r="Z5536" s="42" t="str">
        <f t="shared" si="292"/>
        <v/>
      </c>
      <c r="AB5536" s="73" t="s">
        <v>87</v>
      </c>
      <c r="AC5536" s="73" t="s">
        <v>2237</v>
      </c>
      <c r="AD5536" s="73">
        <v>1717800</v>
      </c>
      <c r="AH5536" s="54" t="str">
        <f t="shared" si="293"/>
        <v>TOPonte Alta do Bom Jesus</v>
      </c>
      <c r="AI5536" s="73">
        <v>1717800</v>
      </c>
    </row>
    <row r="5537" spans="26:35" x14ac:dyDescent="0.25">
      <c r="Z5537" s="42" t="str">
        <f t="shared" si="292"/>
        <v/>
      </c>
      <c r="AB5537" s="73" t="s">
        <v>87</v>
      </c>
      <c r="AC5537" s="73" t="s">
        <v>2252</v>
      </c>
      <c r="AD5537" s="73">
        <v>1717909</v>
      </c>
      <c r="AH5537" s="54" t="str">
        <f t="shared" si="293"/>
        <v>TOPonte Alta do Tocantins</v>
      </c>
      <c r="AI5537" s="73">
        <v>1717909</v>
      </c>
    </row>
    <row r="5538" spans="26:35" x14ac:dyDescent="0.25">
      <c r="Z5538" s="42" t="str">
        <f t="shared" si="292"/>
        <v/>
      </c>
      <c r="AB5538" s="73" t="s">
        <v>87</v>
      </c>
      <c r="AC5538" s="73" t="s">
        <v>2267</v>
      </c>
      <c r="AD5538" s="73">
        <v>1718006</v>
      </c>
      <c r="AH5538" s="54" t="str">
        <f t="shared" si="293"/>
        <v>TOPorto Alegre do Tocantins</v>
      </c>
      <c r="AI5538" s="73">
        <v>1718006</v>
      </c>
    </row>
    <row r="5539" spans="26:35" x14ac:dyDescent="0.25">
      <c r="Z5539" s="42" t="str">
        <f t="shared" si="292"/>
        <v/>
      </c>
      <c r="AB5539" s="73" t="s">
        <v>87</v>
      </c>
      <c r="AC5539" s="73" t="s">
        <v>2282</v>
      </c>
      <c r="AD5539" s="73">
        <v>1718204</v>
      </c>
      <c r="AH5539" s="54" t="str">
        <f t="shared" si="293"/>
        <v>TOPorto Nacional</v>
      </c>
      <c r="AI5539" s="73">
        <v>1718204</v>
      </c>
    </row>
    <row r="5540" spans="26:35" x14ac:dyDescent="0.25">
      <c r="Z5540" s="42" t="str">
        <f t="shared" si="292"/>
        <v/>
      </c>
      <c r="AB5540" s="73" t="s">
        <v>87</v>
      </c>
      <c r="AC5540" s="73" t="s">
        <v>2298</v>
      </c>
      <c r="AD5540" s="73">
        <v>1718303</v>
      </c>
      <c r="AH5540" s="54" t="str">
        <f t="shared" si="293"/>
        <v>TOPraia Norte</v>
      </c>
      <c r="AI5540" s="73">
        <v>1718303</v>
      </c>
    </row>
    <row r="5541" spans="26:35" x14ac:dyDescent="0.25">
      <c r="Z5541" s="42" t="str">
        <f t="shared" si="292"/>
        <v/>
      </c>
      <c r="AB5541" s="73" t="s">
        <v>87</v>
      </c>
      <c r="AC5541" s="73" t="s">
        <v>1430</v>
      </c>
      <c r="AD5541" s="73">
        <v>1718402</v>
      </c>
      <c r="AH5541" s="54" t="str">
        <f t="shared" si="293"/>
        <v>TOPresidente Kennedy</v>
      </c>
      <c r="AI5541" s="73">
        <v>1718402</v>
      </c>
    </row>
    <row r="5542" spans="26:35" x14ac:dyDescent="0.25">
      <c r="Z5542" s="42" t="str">
        <f t="shared" si="292"/>
        <v/>
      </c>
      <c r="AB5542" s="73" t="s">
        <v>87</v>
      </c>
      <c r="AC5542" s="73" t="s">
        <v>2327</v>
      </c>
      <c r="AD5542" s="73">
        <v>1718451</v>
      </c>
      <c r="AH5542" s="54" t="str">
        <f t="shared" si="293"/>
        <v>TOPugmil</v>
      </c>
      <c r="AI5542" s="73">
        <v>1718451</v>
      </c>
    </row>
    <row r="5543" spans="26:35" x14ac:dyDescent="0.25">
      <c r="Z5543" s="42" t="str">
        <f t="shared" si="292"/>
        <v/>
      </c>
      <c r="AB5543" s="73" t="s">
        <v>87</v>
      </c>
      <c r="AC5543" s="73" t="s">
        <v>2343</v>
      </c>
      <c r="AD5543" s="73">
        <v>1718501</v>
      </c>
      <c r="AH5543" s="54" t="str">
        <f t="shared" si="293"/>
        <v>TORecursolândia</v>
      </c>
      <c r="AI5543" s="73">
        <v>1718501</v>
      </c>
    </row>
    <row r="5544" spans="26:35" x14ac:dyDescent="0.25">
      <c r="Z5544" s="42" t="str">
        <f t="shared" si="292"/>
        <v/>
      </c>
      <c r="AB5544" s="73" t="s">
        <v>87</v>
      </c>
      <c r="AC5544" s="73" t="s">
        <v>2359</v>
      </c>
      <c r="AD5544" s="73">
        <v>1718550</v>
      </c>
      <c r="AH5544" s="54" t="str">
        <f t="shared" si="293"/>
        <v>TORiachinho</v>
      </c>
      <c r="AI5544" s="73">
        <v>1718550</v>
      </c>
    </row>
    <row r="5545" spans="26:35" x14ac:dyDescent="0.25">
      <c r="Z5545" s="42" t="str">
        <f t="shared" si="292"/>
        <v/>
      </c>
      <c r="AB5545" s="73" t="s">
        <v>87</v>
      </c>
      <c r="AC5545" s="73" t="s">
        <v>2373</v>
      </c>
      <c r="AD5545" s="73">
        <v>1718659</v>
      </c>
      <c r="AH5545" s="54" t="str">
        <f t="shared" si="293"/>
        <v>TORio da Conceição</v>
      </c>
      <c r="AI5545" s="73">
        <v>1718659</v>
      </c>
    </row>
    <row r="5546" spans="26:35" x14ac:dyDescent="0.25">
      <c r="Z5546" s="42" t="str">
        <f t="shared" si="292"/>
        <v/>
      </c>
      <c r="AB5546" s="73" t="s">
        <v>87</v>
      </c>
      <c r="AC5546" s="73" t="s">
        <v>2388</v>
      </c>
      <c r="AD5546" s="73">
        <v>1718709</v>
      </c>
      <c r="AH5546" s="54" t="str">
        <f t="shared" si="293"/>
        <v>TORio dos Bois</v>
      </c>
      <c r="AI5546" s="73">
        <v>1718709</v>
      </c>
    </row>
    <row r="5547" spans="26:35" x14ac:dyDescent="0.25">
      <c r="Z5547" s="42" t="str">
        <f t="shared" si="292"/>
        <v/>
      </c>
      <c r="AB5547" s="73" t="s">
        <v>87</v>
      </c>
      <c r="AC5547" s="73" t="s">
        <v>2404</v>
      </c>
      <c r="AD5547" s="73">
        <v>1718758</v>
      </c>
      <c r="AH5547" s="54" t="str">
        <f t="shared" si="293"/>
        <v>TORio Sono</v>
      </c>
      <c r="AI5547" s="73">
        <v>1718758</v>
      </c>
    </row>
    <row r="5548" spans="26:35" x14ac:dyDescent="0.25">
      <c r="Z5548" s="42" t="str">
        <f t="shared" si="292"/>
        <v/>
      </c>
      <c r="AB5548" s="73" t="s">
        <v>87</v>
      </c>
      <c r="AC5548" s="73" t="s">
        <v>2420</v>
      </c>
      <c r="AD5548" s="73">
        <v>1718808</v>
      </c>
      <c r="AH5548" s="54" t="str">
        <f t="shared" si="293"/>
        <v>TOSampaio</v>
      </c>
      <c r="AI5548" s="73">
        <v>1718808</v>
      </c>
    </row>
    <row r="5549" spans="26:35" x14ac:dyDescent="0.25">
      <c r="Z5549" s="42" t="str">
        <f t="shared" si="292"/>
        <v/>
      </c>
      <c r="AB5549" s="73" t="s">
        <v>87</v>
      </c>
      <c r="AC5549" s="73" t="s">
        <v>2436</v>
      </c>
      <c r="AD5549" s="73">
        <v>1718840</v>
      </c>
      <c r="AH5549" s="54" t="str">
        <f t="shared" si="293"/>
        <v>TOSandolândia</v>
      </c>
      <c r="AI5549" s="73">
        <v>1718840</v>
      </c>
    </row>
    <row r="5550" spans="26:35" x14ac:dyDescent="0.25">
      <c r="Z5550" s="42" t="str">
        <f t="shared" si="292"/>
        <v/>
      </c>
      <c r="AB5550" s="73" t="s">
        <v>87</v>
      </c>
      <c r="AC5550" s="73" t="s">
        <v>2452</v>
      </c>
      <c r="AD5550" s="73">
        <v>1718865</v>
      </c>
      <c r="AH5550" s="54" t="str">
        <f t="shared" si="293"/>
        <v>TOSanta Fé do Araguaia</v>
      </c>
      <c r="AI5550" s="73">
        <v>1718865</v>
      </c>
    </row>
    <row r="5551" spans="26:35" x14ac:dyDescent="0.25">
      <c r="Z5551" s="42" t="str">
        <f t="shared" si="292"/>
        <v/>
      </c>
      <c r="AB5551" s="73" t="s">
        <v>87</v>
      </c>
      <c r="AC5551" s="73" t="s">
        <v>2466</v>
      </c>
      <c r="AD5551" s="73">
        <v>1718881</v>
      </c>
      <c r="AH5551" s="54" t="str">
        <f t="shared" si="293"/>
        <v>TOSanta Maria do Tocantins</v>
      </c>
      <c r="AI5551" s="73">
        <v>1718881</v>
      </c>
    </row>
    <row r="5552" spans="26:35" x14ac:dyDescent="0.25">
      <c r="Z5552" s="42" t="str">
        <f t="shared" si="292"/>
        <v/>
      </c>
      <c r="AB5552" s="73" t="s">
        <v>87</v>
      </c>
      <c r="AC5552" s="73" t="s">
        <v>2481</v>
      </c>
      <c r="AD5552" s="73">
        <v>1718899</v>
      </c>
      <c r="AH5552" s="54" t="str">
        <f t="shared" si="293"/>
        <v>TOSanta Rita do Tocantins</v>
      </c>
      <c r="AI5552" s="73">
        <v>1718899</v>
      </c>
    </row>
    <row r="5553" spans="26:35" x14ac:dyDescent="0.25">
      <c r="Z5553" s="42" t="str">
        <f t="shared" si="292"/>
        <v/>
      </c>
      <c r="AB5553" s="73" t="s">
        <v>87</v>
      </c>
      <c r="AC5553" s="73" t="s">
        <v>2497</v>
      </c>
      <c r="AD5553" s="73">
        <v>1718907</v>
      </c>
      <c r="AH5553" s="54" t="str">
        <f t="shared" si="293"/>
        <v>TOSanta Rosa do Tocantins</v>
      </c>
      <c r="AI5553" s="73">
        <v>1718907</v>
      </c>
    </row>
    <row r="5554" spans="26:35" x14ac:dyDescent="0.25">
      <c r="Z5554" s="42" t="str">
        <f t="shared" si="292"/>
        <v/>
      </c>
      <c r="AB5554" s="73" t="s">
        <v>87</v>
      </c>
      <c r="AC5554" s="73" t="s">
        <v>2511</v>
      </c>
      <c r="AD5554" s="73">
        <v>1719004</v>
      </c>
      <c r="AH5554" s="54" t="str">
        <f t="shared" si="293"/>
        <v>TOSanta Tereza do Tocantins</v>
      </c>
      <c r="AI5554" s="73">
        <v>1719004</v>
      </c>
    </row>
    <row r="5555" spans="26:35" x14ac:dyDescent="0.25">
      <c r="Z5555" s="42" t="str">
        <f t="shared" si="292"/>
        <v/>
      </c>
      <c r="AB5555" s="73" t="s">
        <v>87</v>
      </c>
      <c r="AC5555" s="73" t="s">
        <v>2527</v>
      </c>
      <c r="AD5555" s="73">
        <v>1720002</v>
      </c>
      <c r="AH5555" s="54" t="str">
        <f t="shared" si="293"/>
        <v>TOSanta Terezinha do Tocantins</v>
      </c>
      <c r="AI5555" s="73">
        <v>1720002</v>
      </c>
    </row>
    <row r="5556" spans="26:35" x14ac:dyDescent="0.25">
      <c r="Z5556" s="42" t="str">
        <f t="shared" si="292"/>
        <v/>
      </c>
      <c r="AB5556" s="73" t="s">
        <v>87</v>
      </c>
      <c r="AC5556" s="73" t="s">
        <v>2542</v>
      </c>
      <c r="AD5556" s="73">
        <v>1720101</v>
      </c>
      <c r="AH5556" s="54" t="str">
        <f t="shared" si="293"/>
        <v>TOSão Bento do Tocantins</v>
      </c>
      <c r="AI5556" s="73">
        <v>1720101</v>
      </c>
    </row>
    <row r="5557" spans="26:35" x14ac:dyDescent="0.25">
      <c r="Z5557" s="42" t="str">
        <f t="shared" si="292"/>
        <v/>
      </c>
      <c r="AB5557" s="73" t="s">
        <v>87</v>
      </c>
      <c r="AC5557" s="73" t="s">
        <v>2558</v>
      </c>
      <c r="AD5557" s="73">
        <v>1720150</v>
      </c>
      <c r="AH5557" s="54" t="str">
        <f t="shared" si="293"/>
        <v>TOSão Félix do Tocantins</v>
      </c>
      <c r="AI5557" s="73">
        <v>1720150</v>
      </c>
    </row>
    <row r="5558" spans="26:35" x14ac:dyDescent="0.25">
      <c r="Z5558" s="42" t="str">
        <f t="shared" si="292"/>
        <v/>
      </c>
      <c r="AB5558" s="73" t="s">
        <v>87</v>
      </c>
      <c r="AC5558" s="73" t="s">
        <v>2572</v>
      </c>
      <c r="AD5558" s="73">
        <v>1720200</v>
      </c>
      <c r="AH5558" s="54" t="str">
        <f t="shared" si="293"/>
        <v>TOSão Miguel do Tocantins</v>
      </c>
      <c r="AI5558" s="73">
        <v>1720200</v>
      </c>
    </row>
    <row r="5559" spans="26:35" x14ac:dyDescent="0.25">
      <c r="Z5559" s="42" t="str">
        <f t="shared" si="292"/>
        <v/>
      </c>
      <c r="AB5559" s="73" t="s">
        <v>87</v>
      </c>
      <c r="AC5559" s="73" t="s">
        <v>2587</v>
      </c>
      <c r="AD5559" s="73">
        <v>1720259</v>
      </c>
      <c r="AH5559" s="54" t="str">
        <f t="shared" si="293"/>
        <v>TOSão Salvador do Tocantins</v>
      </c>
      <c r="AI5559" s="73">
        <v>1720259</v>
      </c>
    </row>
    <row r="5560" spans="26:35" x14ac:dyDescent="0.25">
      <c r="Z5560" s="42" t="str">
        <f t="shared" si="292"/>
        <v/>
      </c>
      <c r="AB5560" s="73" t="s">
        <v>87</v>
      </c>
      <c r="AC5560" s="73" t="s">
        <v>2603</v>
      </c>
      <c r="AD5560" s="73">
        <v>1720309</v>
      </c>
      <c r="AH5560" s="54" t="str">
        <f t="shared" si="293"/>
        <v>TOSão Sebastião do Tocantins</v>
      </c>
      <c r="AI5560" s="73">
        <v>1720309</v>
      </c>
    </row>
    <row r="5561" spans="26:35" x14ac:dyDescent="0.25">
      <c r="Z5561" s="42" t="str">
        <f t="shared" si="292"/>
        <v/>
      </c>
      <c r="AB5561" s="73" t="s">
        <v>87</v>
      </c>
      <c r="AC5561" s="73" t="s">
        <v>2618</v>
      </c>
      <c r="AD5561" s="73">
        <v>1720499</v>
      </c>
      <c r="AH5561" s="54" t="str">
        <f t="shared" si="293"/>
        <v>TOSão Valério</v>
      </c>
      <c r="AI5561" s="73">
        <v>1720499</v>
      </c>
    </row>
    <row r="5562" spans="26:35" x14ac:dyDescent="0.25">
      <c r="Z5562" s="42" t="str">
        <f t="shared" si="292"/>
        <v/>
      </c>
      <c r="AB5562" s="73" t="s">
        <v>87</v>
      </c>
      <c r="AC5562" s="73" t="s">
        <v>2631</v>
      </c>
      <c r="AD5562" s="73">
        <v>1720655</v>
      </c>
      <c r="AH5562" s="54" t="str">
        <f t="shared" si="293"/>
        <v>TOSilvanópolis</v>
      </c>
      <c r="AI5562" s="73">
        <v>1720655</v>
      </c>
    </row>
    <row r="5563" spans="26:35" x14ac:dyDescent="0.25">
      <c r="Z5563" s="42" t="str">
        <f t="shared" si="292"/>
        <v/>
      </c>
      <c r="AB5563" s="73" t="s">
        <v>87</v>
      </c>
      <c r="AC5563" s="73" t="s">
        <v>2645</v>
      </c>
      <c r="AD5563" s="73">
        <v>1720804</v>
      </c>
      <c r="AH5563" s="54" t="str">
        <f t="shared" si="293"/>
        <v>TOSítio Novo do Tocantins</v>
      </c>
      <c r="AI5563" s="73">
        <v>1720804</v>
      </c>
    </row>
    <row r="5564" spans="26:35" x14ac:dyDescent="0.25">
      <c r="Z5564" s="42" t="str">
        <f t="shared" si="292"/>
        <v/>
      </c>
      <c r="AB5564" s="73" t="s">
        <v>87</v>
      </c>
      <c r="AC5564" s="73" t="s">
        <v>2658</v>
      </c>
      <c r="AD5564" s="73">
        <v>1720853</v>
      </c>
      <c r="AH5564" s="54" t="str">
        <f t="shared" si="293"/>
        <v>TOSucupira</v>
      </c>
      <c r="AI5564" s="73">
        <v>1720853</v>
      </c>
    </row>
    <row r="5565" spans="26:35" x14ac:dyDescent="0.25">
      <c r="Z5565" s="42" t="str">
        <f t="shared" si="292"/>
        <v/>
      </c>
      <c r="AB5565" s="73" t="s">
        <v>87</v>
      </c>
      <c r="AC5565" s="73" t="s">
        <v>2673</v>
      </c>
      <c r="AD5565" s="73">
        <v>1720903</v>
      </c>
      <c r="AH5565" s="54" t="str">
        <f t="shared" si="293"/>
        <v>TOTaguatinga</v>
      </c>
      <c r="AI5565" s="73">
        <v>1720903</v>
      </c>
    </row>
    <row r="5566" spans="26:35" x14ac:dyDescent="0.25">
      <c r="Z5566" s="42" t="str">
        <f t="shared" si="292"/>
        <v/>
      </c>
      <c r="AB5566" s="73" t="s">
        <v>87</v>
      </c>
      <c r="AC5566" s="73" t="s">
        <v>5388</v>
      </c>
      <c r="AD5566" s="73">
        <v>1720937</v>
      </c>
      <c r="AH5566" s="54" t="str">
        <f t="shared" si="293"/>
        <v>TOTaipas do Tocantins</v>
      </c>
      <c r="AI5566" s="73">
        <v>1720937</v>
      </c>
    </row>
    <row r="5567" spans="26:35" x14ac:dyDescent="0.25">
      <c r="Z5567" s="42" t="str">
        <f t="shared" si="292"/>
        <v/>
      </c>
      <c r="AB5567" s="73" t="s">
        <v>87</v>
      </c>
      <c r="AC5567" s="73" t="s">
        <v>2687</v>
      </c>
      <c r="AD5567" s="73">
        <v>1720978</v>
      </c>
      <c r="AH5567" s="54" t="str">
        <f t="shared" si="293"/>
        <v>TOTalismã</v>
      </c>
      <c r="AI5567" s="73">
        <v>1720978</v>
      </c>
    </row>
    <row r="5568" spans="26:35" x14ac:dyDescent="0.25">
      <c r="Z5568" s="42" t="str">
        <f t="shared" si="292"/>
        <v/>
      </c>
      <c r="AB5568" s="73" t="s">
        <v>87</v>
      </c>
      <c r="AC5568" s="73" t="s">
        <v>2703</v>
      </c>
      <c r="AD5568" s="73">
        <v>1721109</v>
      </c>
      <c r="AH5568" s="54" t="str">
        <f t="shared" si="293"/>
        <v>TOTocantínia</v>
      </c>
      <c r="AI5568" s="73">
        <v>1721109</v>
      </c>
    </row>
    <row r="5569" spans="26:35" x14ac:dyDescent="0.25">
      <c r="Z5569" s="42" t="str">
        <f t="shared" si="292"/>
        <v/>
      </c>
      <c r="AB5569" s="73" t="s">
        <v>87</v>
      </c>
      <c r="AC5569" s="73" t="s">
        <v>2718</v>
      </c>
      <c r="AD5569" s="73">
        <v>1721208</v>
      </c>
      <c r="AH5569" s="54" t="str">
        <f t="shared" si="293"/>
        <v>TOTocantinópolis</v>
      </c>
      <c r="AI5569" s="73">
        <v>1721208</v>
      </c>
    </row>
    <row r="5570" spans="26:35" x14ac:dyDescent="0.25">
      <c r="Z5570" s="42" t="str">
        <f t="shared" si="292"/>
        <v/>
      </c>
      <c r="AB5570" s="73" t="s">
        <v>87</v>
      </c>
      <c r="AC5570" s="73" t="s">
        <v>2734</v>
      </c>
      <c r="AD5570" s="73">
        <v>1721257</v>
      </c>
      <c r="AH5570" s="54" t="str">
        <f t="shared" si="293"/>
        <v>TOTupirama</v>
      </c>
      <c r="AI5570" s="73">
        <v>1721257</v>
      </c>
    </row>
    <row r="5571" spans="26:35" x14ac:dyDescent="0.25">
      <c r="Z5571" s="42" t="str">
        <f t="shared" ref="Z5571:Z5572" si="294">CONCATENATE(A5571,D5571)</f>
        <v/>
      </c>
      <c r="AB5571" s="73" t="s">
        <v>87</v>
      </c>
      <c r="AC5571" s="73" t="s">
        <v>2749</v>
      </c>
      <c r="AD5571" s="73">
        <v>1721307</v>
      </c>
      <c r="AH5571" s="54" t="str">
        <f t="shared" ref="AH5571:AH5573" si="295">CONCATENATE(AB5571,AC5571)</f>
        <v>TOTupiratins</v>
      </c>
      <c r="AI5571" s="73">
        <v>1721307</v>
      </c>
    </row>
    <row r="5572" spans="26:35" x14ac:dyDescent="0.25">
      <c r="Z5572" s="42" t="str">
        <f t="shared" si="294"/>
        <v/>
      </c>
      <c r="AB5572" s="73" t="s">
        <v>87</v>
      </c>
      <c r="AC5572" s="73" t="s">
        <v>2764</v>
      </c>
      <c r="AD5572" s="73">
        <v>1722081</v>
      </c>
      <c r="AH5572" s="54" t="str">
        <f t="shared" si="295"/>
        <v>TOWanderlândia</v>
      </c>
      <c r="AI5572" s="73">
        <v>1722081</v>
      </c>
    </row>
    <row r="5573" spans="26:35" x14ac:dyDescent="0.25">
      <c r="Z5573" s="42" t="str">
        <f>CONCATENATE(A5573,D5573)</f>
        <v/>
      </c>
      <c r="AB5573" s="73" t="s">
        <v>87</v>
      </c>
      <c r="AC5573" s="73" t="s">
        <v>2780</v>
      </c>
      <c r="AD5573" s="73">
        <v>1722107</v>
      </c>
      <c r="AH5573" s="54" t="str">
        <f t="shared" si="295"/>
        <v>TOXambioá</v>
      </c>
      <c r="AI5573" s="73">
        <v>1722107</v>
      </c>
    </row>
  </sheetData>
  <sheetProtection algorithmName="SHA-512" hashValue="8IjGF1r4IxWESYnavGcunS0arm7/DCDwySdm6KO0hY/Dzfq2iOW2DO5NucoHtEisDB9XVKXeLvxmNokXlrkGvw==" saltValue="6OxEOdqEUYcEUGsPO1PPbw==" spinCount="100000" sheet="1" objects="1" scenarios="1" autoFilter="0"/>
  <autoFilter ref="AA1:AD5573"/>
  <conditionalFormatting sqref="P2:Q600 T2:W600">
    <cfRule type="beginsWith" dxfId="46" priority="15" operator="beginsWith" text="ERRO">
      <formula>LEFT(P2,LEN("ERRO"))="ERRO"</formula>
    </cfRule>
    <cfRule type="containsText" dxfId="45" priority="16" operator="containsText" text="SIM">
      <formula>NOT(ISERROR(SEARCH("SIM",P2)))</formula>
    </cfRule>
  </conditionalFormatting>
  <conditionalFormatting sqref="R2:R600">
    <cfRule type="containsText" dxfId="44" priority="13" operator="containsText" text="SIM">
      <formula>NOT(ISERROR(SEARCH("SIM",R2)))</formula>
    </cfRule>
    <cfRule type="beginsWith" dxfId="43" priority="14" operator="beginsWith" text="ERRO">
      <formula>LEFT(R2,LEN("ERRO"))="ERRO"</formula>
    </cfRule>
  </conditionalFormatting>
  <conditionalFormatting sqref="S1:S600">
    <cfRule type="containsText" dxfId="42" priority="11" operator="containsText" text="SIM">
      <formula>NOT(ISERROR(SEARCH("SIM",S1)))</formula>
    </cfRule>
    <cfRule type="beginsWith" dxfId="41" priority="12" operator="beginsWith" text="ERRO">
      <formula>LEFT(S1,LEN("ERRO"))="ERRO"</formula>
    </cfRule>
  </conditionalFormatting>
  <conditionalFormatting sqref="W1">
    <cfRule type="containsText" dxfId="40" priority="9" operator="containsText" text="SIM">
      <formula>NOT(ISERROR(SEARCH("SIM",W1)))</formula>
    </cfRule>
    <cfRule type="beginsWith" dxfId="39" priority="10" operator="beginsWith" text="ERRO">
      <formula>LEFT(W1,LEN("ERRO"))="ERRO"</formula>
    </cfRule>
  </conditionalFormatting>
  <conditionalFormatting sqref="W1:W600">
    <cfRule type="containsText" dxfId="38" priority="7" operator="containsText" text="verificar">
      <formula>NOT(ISERROR(SEARCH("verificar",W1)))</formula>
    </cfRule>
  </conditionalFormatting>
  <conditionalFormatting sqref="X577:X600">
    <cfRule type="beginsWith" dxfId="37" priority="4" operator="beginsWith" text="VERIFICAR">
      <formula>LEFT(X577,LEN("VERIFICAR"))="VERIFICAR"</formula>
    </cfRule>
    <cfRule type="beginsWith" dxfId="36" priority="5" operator="beginsWith" text="ERRO">
      <formula>LEFT(X577,LEN("ERRO"))="ERRO"</formula>
    </cfRule>
    <cfRule type="containsText" dxfId="35" priority="6" operator="containsText" text="SIM">
      <formula>NOT(ISERROR(SEARCH("SIM",X577)))</formula>
    </cfRule>
  </conditionalFormatting>
  <conditionalFormatting sqref="X2:X576">
    <cfRule type="beginsWith" dxfId="34" priority="1" operator="beginsWith" text="VERIFICAR">
      <formula>LEFT(X2,LEN("VERIFICAR"))="VERIFICAR"</formula>
    </cfRule>
    <cfRule type="beginsWith" dxfId="33" priority="2" operator="beginsWith" text="ERRO">
      <formula>LEFT(X2,LEN("ERRO"))="ERRO"</formula>
    </cfRule>
    <cfRule type="containsText" dxfId="32" priority="3" operator="containsText" text="SIM">
      <formula>NOT(ISERROR(SEARCH("SIM",X2)))</formula>
    </cfRule>
  </conditionalFormatting>
  <dataValidations count="7">
    <dataValidation type="list" allowBlank="1" showInputMessage="1" showErrorMessage="1" sqref="D2:D600">
      <formula1>INDIRECT($A$2)</formula1>
    </dataValidation>
    <dataValidation type="list" allowBlank="1" showInputMessage="1" showErrorMessage="1" promptTitle="Tipos de Estabalecimentos" prompt="FC (Fazenda de Criação); HA (Haras); SH(Sociedade Hípica);_x000a_JC (Joquei Clube); UM(Unidade Militar) e OU(outros)." sqref="G2:G600">
      <formula1>"FC,HA , SH, JC, UM,OU"</formula1>
    </dataValidation>
    <dataValidation type="whole" errorStyle="information" showInputMessage="1" showErrorMessage="1" errorTitle="Campo númerico" error="Preencha com um número inteiro entre 0 e 1.000 " sqref="I2:I600 H2 H4:H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K2:O600">
      <formula1>0</formula1>
      <formula2>100000</formula2>
    </dataValidation>
    <dataValidation type="whole" errorStyle="information" showInputMessage="1" showErrorMessage="1" errorTitle="Campo númerico" error="Preencha com um número inteiro entre 0 e 1000 " sqref="H3">
      <formula1>0</formula1>
      <formula2>10000</formula2>
    </dataValidation>
    <dataValidation type="whole" errorStyle="warning" allowBlank="1" showInputMessage="1" showErrorMessage="1" errorTitle="Apenas campo numérico" error="Insira o número do form-in sem ponto ou virgula" promptTitle="Campo Númerico" prompt="Insira o número do form-in" sqref="F2:F600">
      <formula1>1</formula1>
      <formula2>12345678910111</formula2>
    </dataValidation>
    <dataValidation type="list" allowBlank="1" showInputMessage="1" showErrorMessage="1" sqref="D2">
      <formula1>INDIRECT($AB$20)</formula1>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D3:D600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Rodrigo Nestor Etges</cp:lastModifiedBy>
  <dcterms:created xsi:type="dcterms:W3CDTF">2016-09-02T18:16:37Z</dcterms:created>
  <dcterms:modified xsi:type="dcterms:W3CDTF">2017-12-20T16:54:52Z</dcterms:modified>
</cp:coreProperties>
</file>